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 activeTab="1"/>
  </bookViews>
  <sheets>
    <sheet name="数据" sheetId="1" r:id="rId1"/>
    <sheet name="货件明细" sheetId="2" r:id="rId2"/>
  </sheets>
  <definedNames>
    <definedName name="_xlnm._FilterDatabase" localSheetId="1" hidden="1">货件明细!$A$1:$AW$1059</definedName>
    <definedName name="_xlnm._FilterDatabase" localSheetId="0" hidden="1">数据!$A$1:$AB$10834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<sst xmlns="http://schemas.openxmlformats.org/spreadsheetml/2006/main" count="140106" uniqueCount="17082">
  <si>
    <t>年份</t>
  </si>
  <si>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</si>
  <si>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</si>
  <si>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</si>
  <si>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</si>
  <si>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</si>
  <si>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</si>
  <si>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</si>
  <si>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</si>
  <si>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</si>
  <si>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</si>
  <si>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</si>
  <si>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</si>
  <si>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</si>
  <si>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</si>
  <si>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</si>
  <si>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</si>
  <si>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</si>
  <si>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</si>
  <si>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</si>
  <si>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</si>
  <si>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</si>
  <si>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</si>
  <si>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</si>
  <si>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</si>
  <si>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</si>
  <si>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</si>
  <si>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</si>
  <si>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</si>
  <si>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FBA18QT9PZ7X</t>
  </si>
  <si>
    <t>LBE1</t>
  </si>
  <si>
    <t>美东</t>
  </si>
  <si>
    <t>大卖-US</t>
  </si>
  <si>
    <t>红单</t>
  </si>
  <si>
    <t>空运</t>
  </si>
  <si>
    <t>德邦</t>
  </si>
  <si>
    <t>大陆UPS</t>
  </si>
  <si>
    <t>FBA18QTB80FG</t>
  </si>
  <si>
    <t>WBW2</t>
  </si>
  <si>
    <t>辰瑞-US</t>
  </si>
  <si>
    <t>FBA18QZCGZJY</t>
  </si>
  <si>
    <t>创奇-US</t>
  </si>
  <si>
    <t>FBA18Q9WRDG5</t>
  </si>
  <si>
    <t>FTW1</t>
  </si>
  <si>
    <t>美中</t>
  </si>
  <si>
    <t>正班</t>
  </si>
  <si>
    <t>海运</t>
  </si>
  <si>
    <t>众壹</t>
  </si>
  <si>
    <t>正班按方</t>
  </si>
  <si>
    <t>FBA18Q9ZJR6J</t>
  </si>
  <si>
    <t>AVP1</t>
  </si>
  <si>
    <t>飞点</t>
  </si>
  <si>
    <t>美东360</t>
  </si>
  <si>
    <t>FBA18Q9R92CV</t>
  </si>
  <si>
    <t>ABE8</t>
  </si>
  <si>
    <t>FBA18QS2D804</t>
  </si>
  <si>
    <t>FWA4</t>
  </si>
  <si>
    <t>思业成-US</t>
  </si>
  <si>
    <t>普船</t>
  </si>
  <si>
    <t>凯琦</t>
  </si>
  <si>
    <t>718专线CBM</t>
  </si>
  <si>
    <t>FBA18QS5XMSZ</t>
  </si>
  <si>
    <t>TEB9</t>
  </si>
  <si>
    <t>FBA18QS7F4SX</t>
  </si>
  <si>
    <t>IND9</t>
  </si>
  <si>
    <t>天盛</t>
  </si>
  <si>
    <t>准时达按方包税</t>
  </si>
  <si>
    <t>FBA18QSF620T</t>
  </si>
  <si>
    <t>RDU2</t>
  </si>
  <si>
    <t>FBA18QS2F6CG</t>
  </si>
  <si>
    <t>LAS1</t>
  </si>
  <si>
    <t>美西</t>
  </si>
  <si>
    <t>FBA18QSC79K2</t>
  </si>
  <si>
    <t>FBA18QS5CHYV</t>
  </si>
  <si>
    <t>IAH3</t>
  </si>
  <si>
    <t>普船按方</t>
  </si>
  <si>
    <t>FBA18QS5BN7G</t>
  </si>
  <si>
    <t>FBA18QS73DPR</t>
  </si>
  <si>
    <t>FBA18QS8VDLQ</t>
  </si>
  <si>
    <t>FBA18QS7FYK0</t>
  </si>
  <si>
    <t>争艳-US</t>
  </si>
  <si>
    <t>FBA18QS9N74V</t>
  </si>
  <si>
    <t>FBA18QS7V0YG</t>
  </si>
  <si>
    <t>FBA18QS5CHXK</t>
  </si>
  <si>
    <t>FBA18QS2990J</t>
  </si>
  <si>
    <t>FBA18QS3GGFD</t>
  </si>
  <si>
    <t>FBA18QS828HR</t>
  </si>
  <si>
    <t>FBA18QSGHYMY</t>
  </si>
  <si>
    <t>FBA18QSFLND3</t>
  </si>
  <si>
    <t>FBA18QS2H5M5</t>
  </si>
  <si>
    <t>FBA18QSB8V20</t>
  </si>
  <si>
    <t>FBA18QS52SYJ</t>
  </si>
  <si>
    <t>FBA18QS2D7Y6</t>
  </si>
  <si>
    <t>FBA18QS5B9HK</t>
  </si>
  <si>
    <t>FBA18QS7FYH2</t>
  </si>
  <si>
    <t>FBA18QS81V5V</t>
  </si>
  <si>
    <t>定行-US</t>
  </si>
  <si>
    <t>FBA18QS5N0J5</t>
  </si>
  <si>
    <t>FBA18QSBHQFV</t>
  </si>
  <si>
    <t>FBA18QSBSYY4</t>
  </si>
  <si>
    <t>以星</t>
  </si>
  <si>
    <t>美东限时达按方</t>
  </si>
  <si>
    <t>FBA18QSCG1FK</t>
  </si>
  <si>
    <t>FBA18QS5R76H</t>
  </si>
  <si>
    <t>FBA18QSGK0RD</t>
  </si>
  <si>
    <t>RMN3</t>
  </si>
  <si>
    <t>FBA18QSFKF1Q</t>
  </si>
  <si>
    <t>普船特价按方</t>
  </si>
  <si>
    <t>FBA18QSH24Q3</t>
  </si>
  <si>
    <t>FBA18QSJMPJS</t>
  </si>
  <si>
    <t>FBA18QS78MMR</t>
  </si>
  <si>
    <t>拼途-US</t>
  </si>
  <si>
    <t>FBA18QSJ6JV2</t>
  </si>
  <si>
    <t>FBA18QSBH7T9</t>
  </si>
  <si>
    <t>MEM1</t>
  </si>
  <si>
    <t>FBA18QSB34KD</t>
  </si>
  <si>
    <t>FBA18QSG2B37</t>
  </si>
  <si>
    <t>FBA18QS7PG7K</t>
  </si>
  <si>
    <t>FBA18QS7W6G2</t>
  </si>
  <si>
    <t>FBA18QS51WSM</t>
  </si>
  <si>
    <t>FBA18QS7VL4C</t>
  </si>
  <si>
    <t>FBA18QSL8KSM</t>
  </si>
  <si>
    <t>FBA18QS7XVZH</t>
  </si>
  <si>
    <t>及时达按方包税</t>
  </si>
  <si>
    <t>FBA18QSB3HHR</t>
  </si>
  <si>
    <t>FBA18QS5FMJ3</t>
  </si>
  <si>
    <t>FBA18QSFLMPT</t>
  </si>
  <si>
    <t>FBA18QS8T1Q0</t>
  </si>
  <si>
    <t>FBA18QSLHSHG</t>
  </si>
  <si>
    <t>进益-US</t>
  </si>
  <si>
    <t>FBA18QSR3W0R</t>
  </si>
  <si>
    <t>FBA18QSM39Y6</t>
  </si>
  <si>
    <t>FBA18QSRJ68F</t>
  </si>
  <si>
    <t>FBA18QSN3QMQ</t>
  </si>
  <si>
    <t>FBA18QS7WFMN</t>
  </si>
  <si>
    <t>FBA18QSCGCXQ</t>
  </si>
  <si>
    <t>FBA18QS5D5XJ</t>
  </si>
  <si>
    <t>FBA18QSC6YDX</t>
  </si>
  <si>
    <t>FBA18QS2J3QR</t>
  </si>
  <si>
    <t>FBA18QS9XMSV</t>
  </si>
  <si>
    <t>FBA18QS9KX4L</t>
  </si>
  <si>
    <t>FBA18QSFY8L8</t>
  </si>
  <si>
    <t>FBA18QSJ58PJ</t>
  </si>
  <si>
    <t>FBA18QSFHM6R</t>
  </si>
  <si>
    <t>FBA18QS2LMV1</t>
  </si>
  <si>
    <t>势兴-US</t>
  </si>
  <si>
    <t>FBA18QS5F37L</t>
  </si>
  <si>
    <t>FBA18QS58PCC</t>
  </si>
  <si>
    <t>FBA18QS6B9SK</t>
  </si>
  <si>
    <t>FBA18QSBP2W6</t>
  </si>
  <si>
    <t>FBA18QS7MBN0</t>
  </si>
  <si>
    <t>FBA18QS434CS</t>
  </si>
  <si>
    <t>FBA18QS7XRKP</t>
  </si>
  <si>
    <t>FBA18QSBBJKR</t>
  </si>
  <si>
    <t>FBA18QS9QQFZ</t>
  </si>
  <si>
    <t>FBA18QSJFHF9</t>
  </si>
  <si>
    <t>FBA18QSBN4V6</t>
  </si>
  <si>
    <t>FBA18QS7Z9KF</t>
  </si>
  <si>
    <t>FBA18QS43VFN</t>
  </si>
  <si>
    <t>以星按方</t>
  </si>
  <si>
    <t>FBA18QS58ZNR</t>
  </si>
  <si>
    <t>FBA18QT3K0GC</t>
  </si>
  <si>
    <t>FBA18QT3P3J2</t>
  </si>
  <si>
    <t>VGT2</t>
  </si>
  <si>
    <t>FBA18QT7J3Q7</t>
  </si>
  <si>
    <t>FBA18QTFRFT1</t>
  </si>
  <si>
    <t>FBA18QTHV7H2</t>
  </si>
  <si>
    <t>FBA18QT5S6VG</t>
  </si>
  <si>
    <t>FBA18QT36K5G</t>
  </si>
  <si>
    <t>FBA18QSXX7RZ</t>
  </si>
  <si>
    <t>FBA18QT8S4LP</t>
  </si>
  <si>
    <t>FBA18QT7D0PT</t>
  </si>
  <si>
    <t>FBA18QT6J05L</t>
  </si>
  <si>
    <t>FBA18QT79D0K</t>
  </si>
  <si>
    <t>FBA18QTD5QKM</t>
  </si>
  <si>
    <t>FBA18QSXNPNK</t>
  </si>
  <si>
    <t>FBA18QT0MGQB</t>
  </si>
  <si>
    <t>FBA18QTHQXNB</t>
  </si>
  <si>
    <t>FBA18QTBBQYG</t>
  </si>
  <si>
    <t>FBA18QTBFV33</t>
  </si>
  <si>
    <t>FBA18QT715XS</t>
  </si>
  <si>
    <t>FBA18QT7RPR1</t>
  </si>
  <si>
    <t>FBA18QY4SR19</t>
  </si>
  <si>
    <t>FBA18QY7GMKS</t>
  </si>
  <si>
    <t>FBA18QYG3202</t>
  </si>
  <si>
    <t>FBA18QY4STKC</t>
  </si>
  <si>
    <t>FBA18QY9RTDD</t>
  </si>
  <si>
    <t>FBA18QYDD22R</t>
  </si>
  <si>
    <t>FBA18QY4TT1J</t>
  </si>
  <si>
    <t>FBA18QYDFHD9</t>
  </si>
  <si>
    <t>FBA18QYLXRFM</t>
  </si>
  <si>
    <t>FBA18QY4WPLC</t>
  </si>
  <si>
    <t>EX456</t>
  </si>
  <si>
    <t>FBA18QYH16W2</t>
  </si>
  <si>
    <t>FBA18QY4W98F</t>
  </si>
  <si>
    <t>FBA18QY7FJ78</t>
  </si>
  <si>
    <t>FBA18QY8FCNY</t>
  </si>
  <si>
    <t>FBA18QY4XFN6</t>
  </si>
  <si>
    <t>FBA18QYMC1F7</t>
  </si>
  <si>
    <t>FBA18QYR9955</t>
  </si>
  <si>
    <t>FBA18QYKWW3K</t>
  </si>
  <si>
    <t>FBA18QYVP7BK</t>
  </si>
  <si>
    <t>FBA18QYP3Z7Z</t>
  </si>
  <si>
    <t>FBA18QYCYR53</t>
  </si>
  <si>
    <t>FBA18QYC06R1</t>
  </si>
  <si>
    <t>FBA18QYFFNZT</t>
  </si>
  <si>
    <t>SMF3</t>
  </si>
  <si>
    <t>FBA18QYFDXP7</t>
  </si>
  <si>
    <t>FBA18QYNBQFJ</t>
  </si>
  <si>
    <t>FBA18QYN0ZCN</t>
  </si>
  <si>
    <t>FBA18QYMYJM8</t>
  </si>
  <si>
    <t>FBA18QYPYY5W</t>
  </si>
  <si>
    <t>FBA18QYQFJCY</t>
  </si>
  <si>
    <t>FBA18QYMXXFF</t>
  </si>
  <si>
    <t>FBA18QYC01J3</t>
  </si>
  <si>
    <t>FBA18QY7SP5S</t>
  </si>
  <si>
    <t>FBA18QYPNYY2</t>
  </si>
  <si>
    <t>FBA18QYGJYH7</t>
  </si>
  <si>
    <t>FBA18QYR5Z8H</t>
  </si>
  <si>
    <t>FBA18QZ96QJW</t>
  </si>
  <si>
    <t>FBA18QZB9821</t>
  </si>
  <si>
    <t>FBA18QZ6SVJ8</t>
  </si>
  <si>
    <t>FBA18QZ0YZDM</t>
  </si>
  <si>
    <t>ORF2</t>
  </si>
  <si>
    <t>FBA18QZ0YB65</t>
  </si>
  <si>
    <t>FBA18QZ7X8JP</t>
  </si>
  <si>
    <t>美东限时达</t>
  </si>
  <si>
    <t>FBA18QZH7V39</t>
  </si>
  <si>
    <t>FBA18QZ3SHZ8</t>
  </si>
  <si>
    <t>美森360</t>
  </si>
  <si>
    <t>FBA18QZ10KTW</t>
  </si>
  <si>
    <t>FBA18QZ3P6VG</t>
  </si>
  <si>
    <t>FBA18QZFGRWF</t>
  </si>
  <si>
    <t>FBA18QZ3WZ0B</t>
  </si>
  <si>
    <t>FBA18QZC9W3Z</t>
  </si>
  <si>
    <t>FBA18QZ13Z1T</t>
  </si>
  <si>
    <t>FBA18QZ60G1Y</t>
  </si>
  <si>
    <t>FBA18QZCPGJ8</t>
  </si>
  <si>
    <t>FBA18QZBMSHD</t>
  </si>
  <si>
    <t>FBA18QZD1BYX</t>
  </si>
  <si>
    <t>FBA18QZBH21D</t>
  </si>
  <si>
    <t>FBA18QZ6GBB0</t>
  </si>
  <si>
    <t>FBA18QZ0RHF9</t>
  </si>
  <si>
    <t>FBA18QZC79BF</t>
  </si>
  <si>
    <t>FBA18QZFP82V</t>
  </si>
  <si>
    <t>FBA18QZ2LW12</t>
  </si>
  <si>
    <t>FBA18QZGMF2Q</t>
  </si>
  <si>
    <t>FBA18QZBVQR9</t>
  </si>
  <si>
    <t>FBA18QZ0YQNM</t>
  </si>
  <si>
    <t>FBA18QZCZGCS</t>
  </si>
  <si>
    <t>FBA18QZ64DG4</t>
  </si>
  <si>
    <t>FBA18QZ3BXHG</t>
  </si>
  <si>
    <t>FBA18QZC8LXH</t>
  </si>
  <si>
    <t>FBA18QZBJX9W</t>
  </si>
  <si>
    <t>FBA18QZ82HKX</t>
  </si>
  <si>
    <t>FBA18QZ5CLDS</t>
  </si>
  <si>
    <t>FBA18QZ3GQC0</t>
  </si>
  <si>
    <t>FBA18QZG6C0Y</t>
  </si>
  <si>
    <t>FBA18QZCNCTR</t>
  </si>
  <si>
    <t>FBA18QZ8QFP6</t>
  </si>
  <si>
    <t>FBA18QZ7GWH7</t>
  </si>
  <si>
    <t>FBA18QZCYWXH</t>
  </si>
  <si>
    <t>FBA18RB9ZX6V</t>
  </si>
  <si>
    <t>MDW2</t>
  </si>
  <si>
    <t>志业</t>
  </si>
  <si>
    <t>ZY-03</t>
  </si>
  <si>
    <t>FBA18RB37GCS</t>
  </si>
  <si>
    <t>SCK4</t>
  </si>
  <si>
    <t>FBA18RB8D1Z8</t>
  </si>
  <si>
    <t>CLT2</t>
  </si>
  <si>
    <t>FBA18RC3LW2L</t>
  </si>
  <si>
    <t>PBI3</t>
  </si>
  <si>
    <t>香港UPS</t>
  </si>
  <si>
    <t>FBA18RHLG480</t>
  </si>
  <si>
    <t>FBA18RN5F7MT</t>
  </si>
  <si>
    <t>HGR6</t>
  </si>
  <si>
    <t>FBA18RNC3LY8</t>
  </si>
  <si>
    <t>FBA18RNB4B7X</t>
  </si>
  <si>
    <t>FBA18RTC4T5M</t>
  </si>
  <si>
    <t>FBA18RT42639</t>
  </si>
  <si>
    <t>FBA18RT5GVGH</t>
  </si>
  <si>
    <t>FBA18RXGKP54</t>
  </si>
  <si>
    <t>FBA18RXCBJ1F</t>
  </si>
  <si>
    <t>RDU4</t>
  </si>
  <si>
    <t>FBA18RXPN3KB</t>
  </si>
  <si>
    <t>大陆UPS特快</t>
  </si>
  <si>
    <t>FBA18RXQZP08</t>
  </si>
  <si>
    <t>FBA18RXL50HR</t>
  </si>
  <si>
    <t>FBA18RXP978V</t>
  </si>
  <si>
    <t>FBA18RXPR9DV</t>
  </si>
  <si>
    <t>FBA18RRZS318</t>
  </si>
  <si>
    <t>FBA18RS2RC18</t>
  </si>
  <si>
    <t>FBA18RS8MPN7</t>
  </si>
  <si>
    <t>FBA18RS0HP7Q</t>
  </si>
  <si>
    <t>FBA18RRXFYX8</t>
  </si>
  <si>
    <t>FBA18RS43MCX</t>
  </si>
  <si>
    <t>FBA18RRXMR33</t>
  </si>
  <si>
    <t>FBA18RRT8WRR</t>
  </si>
  <si>
    <t>FBA18RRYX3LL</t>
  </si>
  <si>
    <t>FBA18RS38GN0</t>
  </si>
  <si>
    <t>FBA18RS27TTV</t>
  </si>
  <si>
    <t>FBA18RRWQNPJ</t>
  </si>
  <si>
    <t>FBA18RS42VHX</t>
  </si>
  <si>
    <t>FBA18RS0YR3Z</t>
  </si>
  <si>
    <t>FBA18RS1JD4D</t>
  </si>
  <si>
    <t>FBA18RRWGZF2</t>
  </si>
  <si>
    <t>FBA18RRYBYPK</t>
  </si>
  <si>
    <t>FBA18RRYF0Y5</t>
  </si>
  <si>
    <t>FBA18RS1VJGX</t>
  </si>
  <si>
    <t>FBA18RS6L7P3</t>
  </si>
  <si>
    <t>FBA18RS5G74H</t>
  </si>
  <si>
    <t>FBA18RS2BFCM</t>
  </si>
  <si>
    <t>FBA18RRWS15Y</t>
  </si>
  <si>
    <t>FBA18RRWGZDF</t>
  </si>
  <si>
    <t>FBA18RRZ0RRB</t>
  </si>
  <si>
    <t>FBA18RRYHP0P</t>
  </si>
  <si>
    <t>FBA18RS5LRHG</t>
  </si>
  <si>
    <t>FBA18RRT8WX8</t>
  </si>
  <si>
    <t>FBA18RRZPNZT</t>
  </si>
  <si>
    <t>FBA18RS2VX09</t>
  </si>
  <si>
    <t>FBA18RRWPMG5</t>
  </si>
  <si>
    <t>FBA18RRWRSBQ</t>
  </si>
  <si>
    <t>FBA18RRWNPXN</t>
  </si>
  <si>
    <t>FBA18RS1PFJ4</t>
  </si>
  <si>
    <t>FBA18RRXFYYK</t>
  </si>
  <si>
    <t>FBA18RS2F8H7</t>
  </si>
  <si>
    <t>FBA18RS4VVFV</t>
  </si>
  <si>
    <t>FBA18RS878F9</t>
  </si>
  <si>
    <t>FBA18RRWZQWN</t>
  </si>
  <si>
    <t>FBA18RS9B62L</t>
  </si>
  <si>
    <t>FBA18RS6V95Y</t>
  </si>
  <si>
    <t>FBA18RS2XQ0F</t>
  </si>
  <si>
    <t>FBA18RS1F254</t>
  </si>
  <si>
    <t>FBA18RS3CZGK</t>
  </si>
  <si>
    <t>FBA18RS6YY1N</t>
  </si>
  <si>
    <t>FBA18RRWSX6C</t>
  </si>
  <si>
    <t>FBA18RRWR907</t>
  </si>
  <si>
    <t>FBA18RRWRBLX</t>
  </si>
  <si>
    <t>FBA18RS43HKV</t>
  </si>
  <si>
    <t>FBA18RS00CNG</t>
  </si>
  <si>
    <t>FBA18RS0F2QL</t>
  </si>
  <si>
    <t>FBA18RS5C49J</t>
  </si>
  <si>
    <t>FBA18RS302ZB</t>
  </si>
  <si>
    <t>FBA18RS5QNM9</t>
  </si>
  <si>
    <t>FBA18RS365XR</t>
  </si>
  <si>
    <t>FBA18RS34KQM</t>
  </si>
  <si>
    <t>FBA18RRWL1FW</t>
  </si>
  <si>
    <t>FBA18RRWT2FY</t>
  </si>
  <si>
    <t>FBA18RRZXDWY</t>
  </si>
  <si>
    <t>FBA18RRZCF84</t>
  </si>
  <si>
    <t>FBA18RS2F4B6</t>
  </si>
  <si>
    <t>FBA18RRX44KF</t>
  </si>
  <si>
    <t>FBA18RS6Q8X1</t>
  </si>
  <si>
    <t>FBA18RRX5CKH</t>
  </si>
  <si>
    <t>FBA18RRX72K2</t>
  </si>
  <si>
    <t>FBA18RSJ8M02</t>
  </si>
  <si>
    <t>快船600</t>
  </si>
  <si>
    <t>FBA18RSJQN5D</t>
  </si>
  <si>
    <t>FBA18RSKG8CT</t>
  </si>
  <si>
    <t>FBA18RSHBS5P</t>
  </si>
  <si>
    <t>FBA18RSH1ZZM</t>
  </si>
  <si>
    <t>FBA18RSKFR0Q</t>
  </si>
  <si>
    <t>FBA18RSHKPMF</t>
  </si>
  <si>
    <t>FBA18RSMTNTJ</t>
  </si>
  <si>
    <t>FBA18RSJ9280</t>
  </si>
  <si>
    <t>FBA18RSHM7G0</t>
  </si>
  <si>
    <t>FBA18RB43R18</t>
  </si>
  <si>
    <t>FBA18RB792M2</t>
  </si>
  <si>
    <t>FBA18RT65J9L</t>
  </si>
  <si>
    <t>SWF2</t>
  </si>
  <si>
    <t>FBA18RT1JZK0</t>
  </si>
  <si>
    <t>FBA18RT34JCB</t>
  </si>
  <si>
    <t>GYR3</t>
  </si>
  <si>
    <t>FBA18RSWP8FJ</t>
  </si>
  <si>
    <t>GYR2</t>
  </si>
  <si>
    <t>FBA18RSWKTSQ</t>
  </si>
  <si>
    <t>FBA18RT3V2N3</t>
  </si>
  <si>
    <t>FBA18RT38J98</t>
  </si>
  <si>
    <t>FBA18RSYVZ8D</t>
  </si>
  <si>
    <t>FBA18RT1HW2M</t>
  </si>
  <si>
    <t>FBA18RSX92VB</t>
  </si>
  <si>
    <t>FBA18RSZZ2DC</t>
  </si>
  <si>
    <t>FBA18RT0QYPD</t>
  </si>
  <si>
    <t>FBA18RT3ZK9T</t>
  </si>
  <si>
    <t>FBA18RSXY1X9</t>
  </si>
  <si>
    <t>FBA18RT1CM30</t>
  </si>
  <si>
    <t>FBA18RT57H9L</t>
  </si>
  <si>
    <t>FBA18RSWNH2P</t>
  </si>
  <si>
    <t>FBA18RSWP2DF</t>
  </si>
  <si>
    <t>FBA18RT3SZDT</t>
  </si>
  <si>
    <t>FBA18RT731V7</t>
  </si>
  <si>
    <t>FBA18RT665R4</t>
  </si>
  <si>
    <t>MQJ1</t>
  </si>
  <si>
    <t>FBA18RT4GL3T</t>
  </si>
  <si>
    <t>FBA18RT4BZV4</t>
  </si>
  <si>
    <t>RFD2</t>
  </si>
  <si>
    <t>FBA18RT9K512</t>
  </si>
  <si>
    <t>FBA18RTB0PTX</t>
  </si>
  <si>
    <t>FBA18RSV4FY3</t>
  </si>
  <si>
    <t>FBA18RT0MH7F</t>
  </si>
  <si>
    <t>FBA18RT0NXC5</t>
  </si>
  <si>
    <t>FBA18RSVRYNK</t>
  </si>
  <si>
    <t>FBA18RT29WQ4</t>
  </si>
  <si>
    <t>FBA18RSWRBK8</t>
  </si>
  <si>
    <t>FBA18RT6K02M</t>
  </si>
  <si>
    <t>FBA18RSWKXJ7</t>
  </si>
  <si>
    <t>FBA18RT18P95</t>
  </si>
  <si>
    <t>FBA18RSWPD6Y</t>
  </si>
  <si>
    <t>FBA18RT40QBL</t>
  </si>
  <si>
    <t>FBA18RSWR7TR</t>
  </si>
  <si>
    <t>FBA18RT65JB7</t>
  </si>
  <si>
    <t>FBA18RT0M25X</t>
  </si>
  <si>
    <t>FBA18RSWRG9D</t>
  </si>
  <si>
    <t>FBA18RT63VDK</t>
  </si>
  <si>
    <t>FBA18RSY69W4</t>
  </si>
  <si>
    <t>FBA18RT18SPB</t>
  </si>
  <si>
    <t>FBA18RT1B201</t>
  </si>
  <si>
    <t>FBA18RT3XGHS</t>
  </si>
  <si>
    <t>FBA18RSXW668</t>
  </si>
  <si>
    <t>FBA18RT04G4D</t>
  </si>
  <si>
    <t>FBA18RSYY4P2</t>
  </si>
  <si>
    <t>FBA18RT39HNK</t>
  </si>
  <si>
    <t>FBA18RT3ZK95</t>
  </si>
  <si>
    <t>FBA18RT79675</t>
  </si>
  <si>
    <t>FBA18RT8RNZR</t>
  </si>
  <si>
    <t>FBA18RT2ZGN8</t>
  </si>
  <si>
    <t>FBA18RT7R8SQ</t>
  </si>
  <si>
    <t>FBA18RT44B6Z</t>
  </si>
  <si>
    <t>FBA18RT6H6NK</t>
  </si>
  <si>
    <t>FBA18RT6RT1M</t>
  </si>
  <si>
    <t>FBA18RT2S5GY</t>
  </si>
  <si>
    <t>FBA18RT4HMZJ</t>
  </si>
  <si>
    <t>FBA18RT6RQ8T</t>
  </si>
  <si>
    <t>FBA18RT5D2D3</t>
  </si>
  <si>
    <t>FBA18RT4LY2P</t>
  </si>
  <si>
    <t>FBA18RT7Y0RH</t>
  </si>
  <si>
    <t>FBA18RT3S007</t>
  </si>
  <si>
    <t>FBA18RT5S1CR</t>
  </si>
  <si>
    <t>FBA18RT3PM4K</t>
  </si>
  <si>
    <t>FBA18RT7YSGB</t>
  </si>
  <si>
    <t>FBA18RT2Q92M</t>
  </si>
  <si>
    <t>FBA18RT9VY0B</t>
  </si>
  <si>
    <t>FBA18RT4BRPV</t>
  </si>
  <si>
    <t>FBA18RT3WG37</t>
  </si>
  <si>
    <t>FBA18RT8VK1D</t>
  </si>
  <si>
    <t>FBA18RT3ZLWV</t>
  </si>
  <si>
    <t>FBA18RT81XZK</t>
  </si>
  <si>
    <t>FBA18RT766GP</t>
  </si>
  <si>
    <t>FBA18RVW1023</t>
  </si>
  <si>
    <t>FBA18RW2NCMB</t>
  </si>
  <si>
    <t>911专线CBM</t>
  </si>
  <si>
    <t>FBA18RVYX54K</t>
  </si>
  <si>
    <t>FBA18RW24F9G</t>
  </si>
  <si>
    <t>FBA18RW1CTNT</t>
  </si>
  <si>
    <t>FBA18RW3XNZC</t>
  </si>
  <si>
    <t>FBA18RW1MKYV</t>
  </si>
  <si>
    <t>FBA18RW1QD9L</t>
  </si>
  <si>
    <t>FBA18RW3Q13F</t>
  </si>
  <si>
    <t>FBA18RW3GWRH</t>
  </si>
  <si>
    <t>FBA18RVYR768</t>
  </si>
  <si>
    <t>FBA18RVYM8DT</t>
  </si>
  <si>
    <t>FBA18RVZZ7G2</t>
  </si>
  <si>
    <t>至尊达按方包税</t>
  </si>
  <si>
    <t>FBA18RVZVVKG</t>
  </si>
  <si>
    <t>FBA18RVX11MG</t>
  </si>
  <si>
    <t>FBA18RVZ62LW</t>
  </si>
  <si>
    <t>FBA18RVYKRTY</t>
  </si>
  <si>
    <t>FBA18RW2KK5C</t>
  </si>
  <si>
    <t>FBA18RVZZ27S</t>
  </si>
  <si>
    <t>FBA18RW2BQ7P</t>
  </si>
  <si>
    <t>FBA18RWF375S</t>
  </si>
  <si>
    <t>FBA18RWMVL0Y</t>
  </si>
  <si>
    <t>FBA18RWFXLXT</t>
  </si>
  <si>
    <t>FBA18RWMT2HC</t>
  </si>
  <si>
    <t>FBA18RWL68J4</t>
  </si>
  <si>
    <t>FBA18RX4P3WV</t>
  </si>
  <si>
    <t>FBA18RXC4WL1</t>
  </si>
  <si>
    <t>FBA18RX8YD3Y</t>
  </si>
  <si>
    <t>FBA18RX5WD61</t>
  </si>
  <si>
    <t>FBA18RXH6XLG</t>
  </si>
  <si>
    <t>FBA18RW9FXH7</t>
  </si>
  <si>
    <t>FBA18RWDNXB2</t>
  </si>
  <si>
    <t>FBA18RWCWDZ2</t>
  </si>
  <si>
    <t>FBA18RW9FK2P</t>
  </si>
  <si>
    <t>FBA18RWCRK10</t>
  </si>
  <si>
    <t>FBA18RXG5FFJ</t>
  </si>
  <si>
    <t>FBA18RXPQ85H</t>
  </si>
  <si>
    <t>FBA18RXK13NZ</t>
  </si>
  <si>
    <t>FBA18RXH3X1G</t>
  </si>
  <si>
    <t>FBA18RXKKLFJ</t>
  </si>
  <si>
    <t>FBA18RXL3C7Q</t>
  </si>
  <si>
    <t>FBA18RXNFH1D</t>
  </si>
  <si>
    <t>FBA18RXJC4MC</t>
  </si>
  <si>
    <t>FBA18RXLFMJ5</t>
  </si>
  <si>
    <t>FBA18RXH9XB9</t>
  </si>
  <si>
    <t>FBA18RXQTPY4</t>
  </si>
  <si>
    <t>FBA18RXKPP11</t>
  </si>
  <si>
    <t>FBA18RXHD4M1</t>
  </si>
  <si>
    <t>FBA18RXJKHZF</t>
  </si>
  <si>
    <t>FBA18RXF1VM2</t>
  </si>
  <si>
    <t>FBA18RXQ4GG7</t>
  </si>
  <si>
    <t>FBA18RXM59SG</t>
  </si>
  <si>
    <t>FBA18RXMCX49</t>
  </si>
  <si>
    <t>FBA18RXLJYYM</t>
  </si>
  <si>
    <t>FBA18RXP93SG</t>
  </si>
  <si>
    <t>FBA18RXQT6ZX</t>
  </si>
  <si>
    <t>FBA18RXS11TZ</t>
  </si>
  <si>
    <t>FBA18RXQJ39P</t>
  </si>
  <si>
    <t>FBA18RXNVL34</t>
  </si>
  <si>
    <t>FBA18RXSR5R6</t>
  </si>
  <si>
    <t>FBA18RXTJ5GP</t>
  </si>
  <si>
    <t>FBA18RXQHDG8</t>
  </si>
  <si>
    <t>FBA18RXST86X</t>
  </si>
  <si>
    <t>FBA18RXR0TDP</t>
  </si>
  <si>
    <t>FBA18RXPQCQ5</t>
  </si>
  <si>
    <t>FBA18RXQWW3Q</t>
  </si>
  <si>
    <t>FBA18RXRG3DY</t>
  </si>
  <si>
    <t>FBA18RXQFGG8</t>
  </si>
  <si>
    <t>FBA18RXQS4F8</t>
  </si>
  <si>
    <t>FBA18RXTTR5R</t>
  </si>
  <si>
    <t>FBA18RXPBRML</t>
  </si>
  <si>
    <t>FBA18RXM0L3C</t>
  </si>
  <si>
    <t>FBA18RXMX3M2</t>
  </si>
  <si>
    <t>FBA18RXMQRCJ</t>
  </si>
  <si>
    <t>FBA18RXNL67N</t>
  </si>
  <si>
    <t>FBA18RXSS5TF</t>
  </si>
  <si>
    <t>FBA18RXP72MD</t>
  </si>
  <si>
    <t>FBA18RXV55R2</t>
  </si>
  <si>
    <t>FBA18RXP64S6</t>
  </si>
  <si>
    <t>FBA18RXS2B78</t>
  </si>
  <si>
    <t>FBA18RXN432D</t>
  </si>
  <si>
    <t>FBA18RXTK9D8</t>
  </si>
  <si>
    <t>FBA18RXRMFZ6</t>
  </si>
  <si>
    <t>FBA18RXPFTGL</t>
  </si>
  <si>
    <t>FBA18RXT0B1H</t>
  </si>
  <si>
    <t>FBA18RXRT3NN</t>
  </si>
  <si>
    <t>FBA18RXS165T</t>
  </si>
  <si>
    <t>FBA18RXV1S6G</t>
  </si>
  <si>
    <t>FBA18RXSGN76</t>
  </si>
  <si>
    <t>FBA18RXN1BPY</t>
  </si>
  <si>
    <t>FBA18RXVWHT8</t>
  </si>
  <si>
    <t>FBA18RXTS37D</t>
  </si>
  <si>
    <t>FBA18RXX2TN6</t>
  </si>
  <si>
    <t>FBA18RXTZBGQ</t>
  </si>
  <si>
    <t>FBA18RXQDPDG</t>
  </si>
  <si>
    <t>FBA18RXTD43W</t>
  </si>
  <si>
    <t>FBA18RXSMW1B</t>
  </si>
  <si>
    <t>FBA18RXQNGVM</t>
  </si>
  <si>
    <t>FBA18RXS6T7Y</t>
  </si>
  <si>
    <t>FBA18RXSXXSK</t>
  </si>
  <si>
    <t>FBA18RXRN0D6</t>
  </si>
  <si>
    <t>FBA18RXR448Q</t>
  </si>
  <si>
    <t>FBA18RXTL4CF</t>
  </si>
  <si>
    <t>FBA18RXSFJCK</t>
  </si>
  <si>
    <t>FBA18RXTLS0G</t>
  </si>
  <si>
    <t>FBA18RXVP1BF</t>
  </si>
  <si>
    <t>FBA18RXVL052</t>
  </si>
  <si>
    <t>FBA18RXXCX22</t>
  </si>
  <si>
    <t>FBA18RXXN9LV</t>
  </si>
  <si>
    <t>FBA18RXXQ56N</t>
  </si>
  <si>
    <t>FBA18RXYJZXL</t>
  </si>
  <si>
    <t>FBA18RXY1Y48</t>
  </si>
  <si>
    <t>FBA18RY0KM2Q</t>
  </si>
  <si>
    <t>FBA18RXY5GL5</t>
  </si>
  <si>
    <t>FBA18RXY8X33</t>
  </si>
  <si>
    <t>FBA18RY07FQL</t>
  </si>
  <si>
    <t>FBA18RXSDX7N</t>
  </si>
  <si>
    <t>FBA18RXX5L4J</t>
  </si>
  <si>
    <t>FBA18RY0PTRP</t>
  </si>
  <si>
    <t>FBA18RY006NS</t>
  </si>
  <si>
    <t>FBA18S48YTX4</t>
  </si>
  <si>
    <t>限时达</t>
  </si>
  <si>
    <t>FBA18S473RXF</t>
  </si>
  <si>
    <t>FBA18S48RN4M</t>
  </si>
  <si>
    <t>FBA18S488XBZ</t>
  </si>
  <si>
    <t>FBA18S49Z0FQ</t>
  </si>
  <si>
    <t>FBA18S47V6TZ</t>
  </si>
  <si>
    <t>FBA18S500PLG</t>
  </si>
  <si>
    <t>FBA18S52JR11</t>
  </si>
  <si>
    <t>FBA18S8S3BK6</t>
  </si>
  <si>
    <t>FBA18S8LT61Z</t>
  </si>
  <si>
    <t>FBA18S8MGP24</t>
  </si>
  <si>
    <t>FBA18SHWP456</t>
  </si>
  <si>
    <t>FBA18SHT05FZ</t>
  </si>
  <si>
    <t>FBA18SHYPTR5</t>
  </si>
  <si>
    <t>FBA18SHX5HQR</t>
  </si>
  <si>
    <t>FBA18SHX7981</t>
  </si>
  <si>
    <t>FBA18SLYGQKL</t>
  </si>
  <si>
    <t>香港UPS特快</t>
  </si>
  <si>
    <t>FBA18SMF0G2B</t>
  </si>
  <si>
    <t>FBA18SPNTW7L</t>
  </si>
  <si>
    <t>TMB8</t>
  </si>
  <si>
    <t>FBA18SQ66TK2</t>
  </si>
  <si>
    <t>FBA18S473RWS</t>
  </si>
  <si>
    <t>FBA18S46SFSK</t>
  </si>
  <si>
    <t>FBA18S48B88Z</t>
  </si>
  <si>
    <t>FBA18S4D23YX</t>
  </si>
  <si>
    <t>FBA18SCG5VB2</t>
  </si>
  <si>
    <t>FBA18SCFBBX6</t>
  </si>
  <si>
    <t>FBA18SCHMXD3</t>
  </si>
  <si>
    <t>FBA18SCGR35Q</t>
  </si>
  <si>
    <t>FBA18SCFBBXV</t>
  </si>
  <si>
    <t>FBA18SCCQ53J</t>
  </si>
  <si>
    <t>FBA18SCJ818G</t>
  </si>
  <si>
    <t>FBA18SCH0JJN</t>
  </si>
  <si>
    <t>FBA18SCMYPGG</t>
  </si>
  <si>
    <t>FBA18SCJR1X9</t>
  </si>
  <si>
    <t>FBA18SCJ815W</t>
  </si>
  <si>
    <t>FBA18SCJLV9X</t>
  </si>
  <si>
    <t>FBA18SCF13JS</t>
  </si>
  <si>
    <t>FBA18SCHNDSJ</t>
  </si>
  <si>
    <t>FBA18SCDFBDZ</t>
  </si>
  <si>
    <t>FBA18SCDN4K4</t>
  </si>
  <si>
    <t>FBA18SCHD7KV</t>
  </si>
  <si>
    <t>FBA18SCJXM59</t>
  </si>
  <si>
    <t>FBA18SCHGRKX</t>
  </si>
  <si>
    <t>FBA18SCF3DF6</t>
  </si>
  <si>
    <t>FBA18SD13FH4</t>
  </si>
  <si>
    <t>FBA18SD0XH3N</t>
  </si>
  <si>
    <t>FBA18SD2XX35</t>
  </si>
  <si>
    <t>FBA18SD0WG5Z</t>
  </si>
  <si>
    <t>FBA18SD499HM</t>
  </si>
  <si>
    <t>FBA18SD1DCH7</t>
  </si>
  <si>
    <t>FBA18SD1WQG2</t>
  </si>
  <si>
    <t>FBA18SD28F30</t>
  </si>
  <si>
    <t>FBA18SD4VT1Z</t>
  </si>
  <si>
    <t>FBA18SD2W1VB</t>
  </si>
  <si>
    <t>FBA18SD2KRN4</t>
  </si>
  <si>
    <t>FBA18SD5ZGGF</t>
  </si>
  <si>
    <t>FBA18SD6X72F</t>
  </si>
  <si>
    <t>FBA18SD7BNMB</t>
  </si>
  <si>
    <t>FBA18SD11JNX</t>
  </si>
  <si>
    <t>FBA18SCZDYPT</t>
  </si>
  <si>
    <t>FBA18SD4VT4K</t>
  </si>
  <si>
    <t>FBA18SD4F7R9</t>
  </si>
  <si>
    <t>FBA18SD6TNVY</t>
  </si>
  <si>
    <t>FBA18SCZG1FM</t>
  </si>
  <si>
    <t>FBA18SD2XF85</t>
  </si>
  <si>
    <t>FBA18SD1F9LT</t>
  </si>
  <si>
    <t>FBA18SD0QD6J</t>
  </si>
  <si>
    <t>FBA18SD1BFB2</t>
  </si>
  <si>
    <t>FBA18SD413YM</t>
  </si>
  <si>
    <t>FBA18SD4CYGX</t>
  </si>
  <si>
    <t>FBA18SD2V99N</t>
  </si>
  <si>
    <t>FBA18SD2C52V</t>
  </si>
  <si>
    <t>FBA18SD9BWZN</t>
  </si>
  <si>
    <t>FBA18SD3F72P</t>
  </si>
  <si>
    <t>FBA18SH16HW4</t>
  </si>
  <si>
    <t>FBA18SH160TP</t>
  </si>
  <si>
    <t>FBA18SGZHH40</t>
  </si>
  <si>
    <t>FBA18SH2XQFX</t>
  </si>
  <si>
    <t>FBA18SH37MJX</t>
  </si>
  <si>
    <t>FBA18SGYSYDN</t>
  </si>
  <si>
    <t>FBA18SGZ5Q1J</t>
  </si>
  <si>
    <t>FBA18SGZP8GC</t>
  </si>
  <si>
    <t>FBA18SGYFPDY</t>
  </si>
  <si>
    <t>FBA18SH3CVCD</t>
  </si>
  <si>
    <t>FBA18SH277WN</t>
  </si>
  <si>
    <t>FBA18SGY4WXV</t>
  </si>
  <si>
    <t>FBA18SH1RDM8</t>
  </si>
  <si>
    <t>FBA18SH021D8</t>
  </si>
  <si>
    <t>FBA18SH29WFD</t>
  </si>
  <si>
    <t>FBA18SHVDL2T</t>
  </si>
  <si>
    <t>FBA18SHNWS4L</t>
  </si>
  <si>
    <t>FBA18SHRFVMQ</t>
  </si>
  <si>
    <t>FBA18SHLRGG4</t>
  </si>
  <si>
    <t>FBA18SHSSN7L</t>
  </si>
  <si>
    <t>FBA18SHQPWZF</t>
  </si>
  <si>
    <t>FBA18SHPVJFK</t>
  </si>
  <si>
    <t>FBA18SHSGM79</t>
  </si>
  <si>
    <t>FBA18SHNLN78</t>
  </si>
  <si>
    <t>FBA18SHNT4FP</t>
  </si>
  <si>
    <t>FBA18SHM0PQP</t>
  </si>
  <si>
    <t>FBA18SHQDPWC</t>
  </si>
  <si>
    <t>FBA18SHLLJQY</t>
  </si>
  <si>
    <t>FBA18SHR2B3H</t>
  </si>
  <si>
    <t>FBA18SHR9R1W</t>
  </si>
  <si>
    <t>FBA18SHR0NJS</t>
  </si>
  <si>
    <t>FBA18SHP0RLP</t>
  </si>
  <si>
    <t>FBA18SHNF55N</t>
  </si>
  <si>
    <t>FBA18SHMLZ4D</t>
  </si>
  <si>
    <t>FBA18SHNSCHR</t>
  </si>
  <si>
    <t>FBA18SHSPJS8</t>
  </si>
  <si>
    <t>FBA18SHTYJ5X</t>
  </si>
  <si>
    <t>FBA18SHV445G</t>
  </si>
  <si>
    <t>FBA18SHS17SK</t>
  </si>
  <si>
    <t>FBA18SHW7B2W</t>
  </si>
  <si>
    <t>FBA18SHX45RF</t>
  </si>
  <si>
    <t>FBA18SHTRFD0</t>
  </si>
  <si>
    <t>FBA18SHTRX9L</t>
  </si>
  <si>
    <t>FBA18SHVMPN7</t>
  </si>
  <si>
    <t>FBA18SHYR092</t>
  </si>
  <si>
    <t>FBA18SHMGK1Q</t>
  </si>
  <si>
    <t>FBA18SHRVCRZ</t>
  </si>
  <si>
    <t>FBA18SHQB2TG</t>
  </si>
  <si>
    <t>FBA18SHRPZB9</t>
  </si>
  <si>
    <t>FBA18SHNB5K1</t>
  </si>
  <si>
    <t>FBA18SKTVSJZ</t>
  </si>
  <si>
    <t>FBA18SKVSYC1</t>
  </si>
  <si>
    <t>FBA18SKQ0F97</t>
  </si>
  <si>
    <t>FBA18SKQ8VQ3</t>
  </si>
  <si>
    <t>FBA18SKQNL92</t>
  </si>
  <si>
    <t>FBA18SKT88Y1</t>
  </si>
  <si>
    <t>FBA18SKTKYSJ</t>
  </si>
  <si>
    <t>FBA18SKS1DLJ</t>
  </si>
  <si>
    <t>FBA18SL19GCH</t>
  </si>
  <si>
    <t>FBA18SKRL0R7</t>
  </si>
  <si>
    <t>FBA18SLB17MF</t>
  </si>
  <si>
    <t>FBA18SLBN4XX</t>
  </si>
  <si>
    <t>FBA18SLBD5SM</t>
  </si>
  <si>
    <t>FBA18SLBJRL3</t>
  </si>
  <si>
    <t>FBA18SLC1NC7</t>
  </si>
  <si>
    <t>FBA18SLB4R5L</t>
  </si>
  <si>
    <t>FBA18SL9VZNT</t>
  </si>
  <si>
    <t>FBA18SLCP7FL</t>
  </si>
  <si>
    <t>FBA18SL87JST</t>
  </si>
  <si>
    <t>FBA18SLB51N4</t>
  </si>
  <si>
    <t>FBA18SL9BB56</t>
  </si>
  <si>
    <t>FBA18SLFRKTD</t>
  </si>
  <si>
    <t>FBA18SLC0J5X</t>
  </si>
  <si>
    <t>FBA18SL5HRG3</t>
  </si>
  <si>
    <t>FBA18SL9627J</t>
  </si>
  <si>
    <t>FBA18SLC5B3P</t>
  </si>
  <si>
    <t>FBA18SLB1BRV</t>
  </si>
  <si>
    <t>FBA18SLGT68W</t>
  </si>
  <si>
    <t>FBA18SLF1PH0</t>
  </si>
  <si>
    <t>FBA18SLCRQXJ</t>
  </si>
  <si>
    <t>FBA18SL9GXPX</t>
  </si>
  <si>
    <t>FBA18SL6SHZH</t>
  </si>
  <si>
    <t>FBA18SLBCK93</t>
  </si>
  <si>
    <t>FBA18SLFW46Z</t>
  </si>
  <si>
    <t>FBA18SLCGQPD</t>
  </si>
  <si>
    <t>FBA18SLBXQKR</t>
  </si>
  <si>
    <t>FBA18SLGYX45</t>
  </si>
  <si>
    <t>FBA18SLBVS1M</t>
  </si>
  <si>
    <t>FBA18SL926TL</t>
  </si>
  <si>
    <t>FBA18SLF5V1T</t>
  </si>
  <si>
    <t>FBA18SLBSDVL</t>
  </si>
  <si>
    <t>FBA18SLBV17J</t>
  </si>
  <si>
    <t>FBA18SLB8J3R</t>
  </si>
  <si>
    <t>FBA18SLCBMVS</t>
  </si>
  <si>
    <t>FBA18SLCMD35</t>
  </si>
  <si>
    <t>FBA18SLJYM4D</t>
  </si>
  <si>
    <t>FBA18SLCLSZ7</t>
  </si>
  <si>
    <t>FBA18SLGTSMX</t>
  </si>
  <si>
    <t>FBA18SLBFXWD</t>
  </si>
  <si>
    <t>FBA18SLFRQBD</t>
  </si>
  <si>
    <t>FBA18SLRYBGS</t>
  </si>
  <si>
    <t>FBA18SLQHR5T</t>
  </si>
  <si>
    <t>FBA18SLNVKC6</t>
  </si>
  <si>
    <t>FBA18SLS09D5</t>
  </si>
  <si>
    <t>FBA18SLQ3KCK</t>
  </si>
  <si>
    <t>FBA18SLCNJYS</t>
  </si>
  <si>
    <t>FBA18SLC523Y</t>
  </si>
  <si>
    <t>FBA18SLB9272</t>
  </si>
  <si>
    <t>FBA18SLD95TM</t>
  </si>
  <si>
    <t>FBA18SL9VSVT</t>
  </si>
  <si>
    <t>FBA18SLCPMH4</t>
  </si>
  <si>
    <t>FBA18SLCN9NB</t>
  </si>
  <si>
    <t>FBA18SLD0X5H</t>
  </si>
  <si>
    <t>FBA18SLBS72W</t>
  </si>
  <si>
    <t>FBA18SLFTXTM</t>
  </si>
  <si>
    <t>FBA18SM3169N</t>
  </si>
  <si>
    <t>FBA18SM4SQKQ</t>
  </si>
  <si>
    <t>FBA18SM8H2N4</t>
  </si>
  <si>
    <t>FBA18SM2S2CZ</t>
  </si>
  <si>
    <t>FBA18SM6CJ51</t>
  </si>
  <si>
    <t>FBA18SM0V5RH</t>
  </si>
  <si>
    <t>FBA18SM4T9Z1</t>
  </si>
  <si>
    <t>FBA18SM2LMCM</t>
  </si>
  <si>
    <t>FBA18SM7GQ1T</t>
  </si>
  <si>
    <t>FBA18SM4SHLL</t>
  </si>
  <si>
    <t>FBA18SMG73CS</t>
  </si>
  <si>
    <t>FBA18SM9RWWF</t>
  </si>
  <si>
    <t>FBA18SM8R12H</t>
  </si>
  <si>
    <t>FBA18SM92F50</t>
  </si>
  <si>
    <t>FBA18SMFNF49</t>
  </si>
  <si>
    <t>FBA18SMH4FHQ</t>
  </si>
  <si>
    <t>FBA18SMBJ6WZ</t>
  </si>
  <si>
    <t>FBA18SMDR5PL</t>
  </si>
  <si>
    <t>FBA18SMFYTQ0</t>
  </si>
  <si>
    <t>FBA18SMD9819</t>
  </si>
  <si>
    <t>FBA18SMGCD4X</t>
  </si>
  <si>
    <t>FBA18SMGD9JX</t>
  </si>
  <si>
    <t>FBA18SMDDVPL</t>
  </si>
  <si>
    <t>FBA18SMFZDLV</t>
  </si>
  <si>
    <t>FBA18SMD1HTV</t>
  </si>
  <si>
    <t>FBA18SMHHXLF</t>
  </si>
  <si>
    <t>FBA18SMHR0V5</t>
  </si>
  <si>
    <t>FBA18SMH5M7F</t>
  </si>
  <si>
    <t>FBA18SMD24G7</t>
  </si>
  <si>
    <t>FBA18SMFP9KM</t>
  </si>
  <si>
    <t>FBA18SMG7QF3</t>
  </si>
  <si>
    <t>FBA18SMDD18V</t>
  </si>
  <si>
    <t>FBA18SMGHB7F</t>
  </si>
  <si>
    <t>FBA18SMC5QZP</t>
  </si>
  <si>
    <t>FBA18SMHR0H6</t>
  </si>
  <si>
    <t>FBA18SMC1B2T</t>
  </si>
  <si>
    <t>FBA18SMD7CXC</t>
  </si>
  <si>
    <t>FBA18SMFWHDQ</t>
  </si>
  <si>
    <t>FBA18SM6B9XV</t>
  </si>
  <si>
    <t>FBA18SMF0MS3</t>
  </si>
  <si>
    <t>FBA18SMJ7PHN</t>
  </si>
  <si>
    <t>FBA18SMD9FYJ</t>
  </si>
  <si>
    <t>FBA18SMJNFK3</t>
  </si>
  <si>
    <t>FBA18SMJBRXQ</t>
  </si>
  <si>
    <t>FBA18SMDLL7G</t>
  </si>
  <si>
    <t>FBA18SMKM7QS</t>
  </si>
  <si>
    <t>FBA18SMJP1KS</t>
  </si>
  <si>
    <t>FBA18SML287G</t>
  </si>
  <si>
    <t>FBA18SMG4VPS</t>
  </si>
  <si>
    <t>FBA18SMQVDT4</t>
  </si>
  <si>
    <t>FBA18SMJFBYC</t>
  </si>
  <si>
    <t>FBA18SMJ5NKP</t>
  </si>
  <si>
    <t>FBA18SMH0CRN</t>
  </si>
  <si>
    <t>FBA18SMK6LT3</t>
  </si>
  <si>
    <t>FBA18SMJZJ7N</t>
  </si>
  <si>
    <t>FBA18SMNB96G</t>
  </si>
  <si>
    <t>FBA18SMMB03K</t>
  </si>
  <si>
    <t>FBA18SMNC053</t>
  </si>
  <si>
    <t>FBA18SML1GZV</t>
  </si>
  <si>
    <t>FBA18SMNH8GD</t>
  </si>
  <si>
    <t>FBA18SMMQM9N</t>
  </si>
  <si>
    <t>FBA18SMM9BB1</t>
  </si>
  <si>
    <t>FBA18SMM00XD</t>
  </si>
  <si>
    <t>FBA18SMM4GN2</t>
  </si>
  <si>
    <t>FBA18SMT38K6</t>
  </si>
  <si>
    <t>FBA18SMMCTYH</t>
  </si>
  <si>
    <t>FBA18SMN6FP9</t>
  </si>
  <si>
    <t>FBA18SMPTB1Q</t>
  </si>
  <si>
    <t>FBA18SMNWVXX</t>
  </si>
  <si>
    <t>FBA18SMMTRCP</t>
  </si>
  <si>
    <t>FBA18SMPH1SX</t>
  </si>
  <si>
    <t>FBA18SMNCGMH</t>
  </si>
  <si>
    <t>FBA18SMM1CBX</t>
  </si>
  <si>
    <t>FBA18SMLRJYF</t>
  </si>
  <si>
    <t>FBA18SMLM5C6</t>
  </si>
  <si>
    <t>FBA18SNPHW14</t>
  </si>
  <si>
    <t>FBA18SNPQ7VD</t>
  </si>
  <si>
    <t>FBA18SNQ0C9J</t>
  </si>
  <si>
    <t>FBA18SNPT6S2</t>
  </si>
  <si>
    <t>FBA18SNMY6S0</t>
  </si>
  <si>
    <t>FBA18SNLLLBS</t>
  </si>
  <si>
    <t>FBA18SNLMFLZ</t>
  </si>
  <si>
    <t>FBA18SNMZ0QK</t>
  </si>
  <si>
    <t>FBA18SNNXB2X</t>
  </si>
  <si>
    <t>FBA18SNM58HP</t>
  </si>
  <si>
    <t>FBA18SNWF5FZ</t>
  </si>
  <si>
    <t>FBA18SNWHNTP</t>
  </si>
  <si>
    <t>FBA18SP2DBYG</t>
  </si>
  <si>
    <t>FBA18SNY4G4K</t>
  </si>
  <si>
    <t>FBA18SNXQWX3</t>
  </si>
  <si>
    <t>FBA18SP31H1K</t>
  </si>
  <si>
    <t>FBA18SNY8JR2</t>
  </si>
  <si>
    <t>FBA18SP41LLV</t>
  </si>
  <si>
    <t>FBA18SP3FVHN</t>
  </si>
  <si>
    <t>FBA18SNYJZVW</t>
  </si>
  <si>
    <t>FBA18SV0RDX9</t>
  </si>
  <si>
    <t>FBA18SV0QVKW</t>
  </si>
  <si>
    <t>FBA18SV5525T</t>
  </si>
  <si>
    <t>FBA18SV0R8HJ</t>
  </si>
  <si>
    <t>FBA18SV34WHR</t>
  </si>
  <si>
    <t>FBA18SV3CVFY</t>
  </si>
  <si>
    <t>FBA18SV5199L</t>
  </si>
  <si>
    <t>FBA18SV5D4J5</t>
  </si>
  <si>
    <t>FBA18SV2CQG3</t>
  </si>
  <si>
    <t>FBA18SV42MM8</t>
  </si>
  <si>
    <t>FBA18SVRRF2C</t>
  </si>
  <si>
    <t>FBA18SVND5XK</t>
  </si>
  <si>
    <t>FBA18SVRD02T</t>
  </si>
  <si>
    <t>RYY2</t>
  </si>
  <si>
    <t>FBA18SYRTYZD</t>
  </si>
  <si>
    <t>FBA18SZ54X0P</t>
  </si>
  <si>
    <t>FBA18SZ57YML</t>
  </si>
  <si>
    <t>FBA18T0XQ151</t>
  </si>
  <si>
    <t>FBA18T0XPQ3F</t>
  </si>
  <si>
    <t>FBA18T107ZNY</t>
  </si>
  <si>
    <t>FBA18T0Z0LNM</t>
  </si>
  <si>
    <t>FBA18T0ZXQML</t>
  </si>
  <si>
    <t>FBA18T1TX9HY</t>
  </si>
  <si>
    <t>FBA18T1TTVM1</t>
  </si>
  <si>
    <t>FBA18T1TWHP8</t>
  </si>
  <si>
    <t>LAX9</t>
  </si>
  <si>
    <t>FBA18T1VYS5D</t>
  </si>
  <si>
    <t>FBA18T1VMD6R</t>
  </si>
  <si>
    <t>FBA18T1T88LK</t>
  </si>
  <si>
    <t>FBA18T1TGWLD</t>
  </si>
  <si>
    <t>FBA18T1RR532</t>
  </si>
  <si>
    <t>FBA18T1P5F43</t>
  </si>
  <si>
    <t>FBA18T1LYRR3</t>
  </si>
  <si>
    <t>FBA18T1NMHH7</t>
  </si>
  <si>
    <t>FBA18T1MW2W1</t>
  </si>
  <si>
    <t>FBA18T1MGXHB</t>
  </si>
  <si>
    <t>FBA18T1ML0QK</t>
  </si>
  <si>
    <t>FBA18T1MYJ57</t>
  </si>
  <si>
    <t>FBA18T1NZ0JZ</t>
  </si>
  <si>
    <t>FBA18T1NDV53</t>
  </si>
  <si>
    <t>FBA18T1NBZ5P</t>
  </si>
  <si>
    <t>FBA18T1M80ST</t>
  </si>
  <si>
    <t>FBA18T1N1G7G</t>
  </si>
  <si>
    <t>FBA18T1PQL0H</t>
  </si>
  <si>
    <t>FBA18T1NGJHP</t>
  </si>
  <si>
    <t>FBA18T1LV42V</t>
  </si>
  <si>
    <t>FBA18T1PHXJV</t>
  </si>
  <si>
    <t>FBA18T1NN7KQ</t>
  </si>
  <si>
    <t>FBA18T1MHLG0</t>
  </si>
  <si>
    <t>FBA18T1N88ZB</t>
  </si>
  <si>
    <t>FBA18T1NVKHX</t>
  </si>
  <si>
    <t>FBA18T1M5CSW</t>
  </si>
  <si>
    <t>FBA18T1LCKL2</t>
  </si>
  <si>
    <t>FBA18T1M4LM6</t>
  </si>
  <si>
    <t>FBA18T1P2KYK</t>
  </si>
  <si>
    <t>及时达</t>
  </si>
  <si>
    <t>FBA18T1LZR05</t>
  </si>
  <si>
    <t>FBA18T1MJZM2</t>
  </si>
  <si>
    <t>FBA18T1LV778</t>
  </si>
  <si>
    <t>FBA18T1PHLZ2</t>
  </si>
  <si>
    <t>FBA18T1MPXNL</t>
  </si>
  <si>
    <t>FBA18T1NN3S9</t>
  </si>
  <si>
    <t>FBA18T1M5S5R</t>
  </si>
  <si>
    <t>FBA18T1NLHDC</t>
  </si>
  <si>
    <t>FBA18T1MH40X</t>
  </si>
  <si>
    <t>FBA18T1LGZVX</t>
  </si>
  <si>
    <t>FBA18T1N1WP7</t>
  </si>
  <si>
    <t>FBA18T1N9SQC</t>
  </si>
  <si>
    <t>FBA18T1LGZWK</t>
  </si>
  <si>
    <t>FBA18T1MJC9C</t>
  </si>
  <si>
    <t>FBA18T1M1XBX</t>
  </si>
  <si>
    <t>FBA18T1NQS2X</t>
  </si>
  <si>
    <t>FBA18T1M9L55</t>
  </si>
  <si>
    <t>FBA18T1NVNJG</t>
  </si>
  <si>
    <t>FBA18T1P6H3P</t>
  </si>
  <si>
    <t>FBA18T1NYSD1</t>
  </si>
  <si>
    <t>FBA18T1MR0Q2</t>
  </si>
  <si>
    <t>FBA18T1ML5B4</t>
  </si>
  <si>
    <t>FBA18T1NM4HL</t>
  </si>
  <si>
    <t>FBA18T1LZKQ9</t>
  </si>
  <si>
    <t>FBA18T1P5VYH</t>
  </si>
  <si>
    <t>FBA18T1ML5BS</t>
  </si>
  <si>
    <t>FBA18T1LYVQC</t>
  </si>
  <si>
    <t>FBA18T1LWKS0</t>
  </si>
  <si>
    <t>FBA18T1MBJKS</t>
  </si>
  <si>
    <t>FBA18T1MNCKM</t>
  </si>
  <si>
    <t>FBA18T1MQKBX</t>
  </si>
  <si>
    <t>FBA18T1P2L0H</t>
  </si>
  <si>
    <t>FBA18T1NQPH8</t>
  </si>
  <si>
    <t>FBA18T1MFQHW</t>
  </si>
  <si>
    <t>FBA18T1P6298</t>
  </si>
  <si>
    <t>FBA18T1MKJ8V</t>
  </si>
  <si>
    <t>FBA18T2BKD15</t>
  </si>
  <si>
    <t>FBA18T2BYC41</t>
  </si>
  <si>
    <t>至尊达</t>
  </si>
  <si>
    <t>FBA18T2BDVG3</t>
  </si>
  <si>
    <t>FBA18T2CPVNK</t>
  </si>
  <si>
    <t>FBA18T2BVL5J</t>
  </si>
  <si>
    <t>FBA18T2DBJ7Z</t>
  </si>
  <si>
    <t>FBA18T2C2DKF</t>
  </si>
  <si>
    <t>FBA18T2BXN6P</t>
  </si>
  <si>
    <t>FBA18T2B4RX0</t>
  </si>
  <si>
    <t>FBA18T2C9K71</t>
  </si>
  <si>
    <t>美东限时达按方包税</t>
  </si>
  <si>
    <t>FBA18T29TVGP</t>
  </si>
  <si>
    <t>FBA18T2BMWY0</t>
  </si>
  <si>
    <t>及时提</t>
  </si>
  <si>
    <t>FBA18T2942XQ</t>
  </si>
  <si>
    <t>FBA18T2BW1Z7</t>
  </si>
  <si>
    <t>FBA18T2BSZNP</t>
  </si>
  <si>
    <t>FBA18T2BR87K</t>
  </si>
  <si>
    <t>FBA18T2C9CC3</t>
  </si>
  <si>
    <t>FBA18T2CKZ5Q</t>
  </si>
  <si>
    <t>FBA18T2BSMWH</t>
  </si>
  <si>
    <t>FBA18T2CCKXX</t>
  </si>
  <si>
    <t>FBA18T2B11SM</t>
  </si>
  <si>
    <t>FBA18T2CLHQM</t>
  </si>
  <si>
    <t>FBA18T2CF9SL</t>
  </si>
  <si>
    <t>FBA18T2BVZ2K</t>
  </si>
  <si>
    <t>FBA18T2BRSSG</t>
  </si>
  <si>
    <t>FBA18T2C30MD</t>
  </si>
  <si>
    <t>FBA18T2CFNRL</t>
  </si>
  <si>
    <t>FBA18T2BSQKQ</t>
  </si>
  <si>
    <t>FBA18T2D9RNC</t>
  </si>
  <si>
    <t>FBA18T2CN2H7</t>
  </si>
  <si>
    <t>FBA18T2BX2NT</t>
  </si>
  <si>
    <t>FBA18T2BP0F1</t>
  </si>
  <si>
    <t>FBA18T2CB6YM</t>
  </si>
  <si>
    <t>FBA18T2BW8MP</t>
  </si>
  <si>
    <t>FBA18T2BQL8W</t>
  </si>
  <si>
    <t>FBA18T2CF93Y</t>
  </si>
  <si>
    <t>FBA18T2DB418</t>
  </si>
  <si>
    <t>FBA18T2BNKP7</t>
  </si>
  <si>
    <t>FBA18T2C3V69</t>
  </si>
  <si>
    <t>FBA18T2CR1RW</t>
  </si>
  <si>
    <t>FBA18T2BDGKQ</t>
  </si>
  <si>
    <t>FBA18T2DG31T</t>
  </si>
  <si>
    <t>FBA18T2D0PMR</t>
  </si>
  <si>
    <t>FBA18T2DHZW1</t>
  </si>
  <si>
    <t>FBA18T2DX5J4</t>
  </si>
  <si>
    <t>FBA18T2DFG7M</t>
  </si>
  <si>
    <t>FBA18T2CBS55</t>
  </si>
  <si>
    <t>FBA18T2DFHX7</t>
  </si>
  <si>
    <t>FBA18T2CTMKF</t>
  </si>
  <si>
    <t>FBA18T2DYMWL</t>
  </si>
  <si>
    <t>FBA18T2DNC1C</t>
  </si>
  <si>
    <t>FBA18T2FBS35</t>
  </si>
  <si>
    <t>FBA18T2D70SD</t>
  </si>
  <si>
    <t>FBA18T2DBKL8</t>
  </si>
  <si>
    <t>FBA18T2CW6TJ</t>
  </si>
  <si>
    <t>FBA18T2DN049</t>
  </si>
  <si>
    <t>FBA18T2DMKN7</t>
  </si>
  <si>
    <t>FBA18T2D09QQ</t>
  </si>
  <si>
    <t>FBA18T2D9SYC</t>
  </si>
  <si>
    <t>FBA18T2DN2Q9</t>
  </si>
  <si>
    <t>FBA18T2DN1DN</t>
  </si>
  <si>
    <t>FBA18T2C0KPV</t>
  </si>
  <si>
    <t>FBA18T2CH8TV</t>
  </si>
  <si>
    <t>FBA18T2D7KVF</t>
  </si>
  <si>
    <t>FBA18T2F2P8P</t>
  </si>
  <si>
    <t>FBA18T2CY6ZM</t>
  </si>
  <si>
    <t>FBA18T2DQ3CW</t>
  </si>
  <si>
    <t>FBA18T2D46W6</t>
  </si>
  <si>
    <t>FBA18T2DWY4R</t>
  </si>
  <si>
    <t>FBA18T2CMPY5</t>
  </si>
  <si>
    <t>FBA18T2CKM8N</t>
  </si>
  <si>
    <t>FBA18T2CW8QW</t>
  </si>
  <si>
    <t>FBA18T2DHPCV</t>
  </si>
  <si>
    <t>FBA18T2BKZG4</t>
  </si>
  <si>
    <t>FBA18T2D0CY3</t>
  </si>
  <si>
    <t>FBA18T2BT6GN</t>
  </si>
  <si>
    <t>FBA18T2C1WCH</t>
  </si>
  <si>
    <t>FBA18T2D46Y4</t>
  </si>
  <si>
    <t>FBA18T2CS1TG</t>
  </si>
  <si>
    <t>FBA18T2DQ263</t>
  </si>
  <si>
    <t>FBA18T2DLZ41</t>
  </si>
  <si>
    <t>FBA18T2C7C8L</t>
  </si>
  <si>
    <t>FBA18T2CM61X</t>
  </si>
  <si>
    <t>FBA18T2CZWSF</t>
  </si>
  <si>
    <t>FBA18T2C7RD2</t>
  </si>
  <si>
    <t>FBA18T2DDFJD</t>
  </si>
  <si>
    <t>FBA18T2CW0SF</t>
  </si>
  <si>
    <t>FBA18T2C4JR1</t>
  </si>
  <si>
    <t>FBA18T2BRXK7</t>
  </si>
  <si>
    <t>FBA18T2DFZVG</t>
  </si>
  <si>
    <t>FBA18T2DX6CL</t>
  </si>
  <si>
    <t>FBA18T2H7T26</t>
  </si>
  <si>
    <t>FBA18T2CY15M</t>
  </si>
  <si>
    <t>FBA18T2DH044</t>
  </si>
  <si>
    <t>FBA18T2CLQK7</t>
  </si>
  <si>
    <t>FBA18T2CCN2C</t>
  </si>
  <si>
    <t>FBA18T2D836J</t>
  </si>
  <si>
    <t>FBA18T2D4ZZ9</t>
  </si>
  <si>
    <t>FBA18T2CFSNW</t>
  </si>
  <si>
    <t>FBA18T2CXCSC</t>
  </si>
  <si>
    <t>FBA18T2DRW67</t>
  </si>
  <si>
    <t>FBA18T2D3F98</t>
  </si>
  <si>
    <t>FBA18T2D7LM9</t>
  </si>
  <si>
    <t>FBA18T2D5JJ6</t>
  </si>
  <si>
    <t>FBA18T2CH57W</t>
  </si>
  <si>
    <t>FBA18T2DDZ83</t>
  </si>
  <si>
    <t>FBA18T2FC2N9</t>
  </si>
  <si>
    <t>FBA18T2CZZVX</t>
  </si>
  <si>
    <t>FBA18T2D42LY</t>
  </si>
  <si>
    <t>FBA18T2CYM88</t>
  </si>
  <si>
    <t>FBA18T2CGZF7</t>
  </si>
  <si>
    <t>FBA18T2BTHTZ</t>
  </si>
  <si>
    <t>FBA18T2BK1CV</t>
  </si>
  <si>
    <t>FBA18T2DFNYC</t>
  </si>
  <si>
    <t>FBA18T2C8TC0</t>
  </si>
  <si>
    <t>FBA18T2GYLM5</t>
  </si>
  <si>
    <t>FBA18T2HKCV6</t>
  </si>
  <si>
    <t>FBA18T2HQ46L</t>
  </si>
  <si>
    <t>FBA18T2GVHNZ</t>
  </si>
  <si>
    <t>FBA18T2G8G27</t>
  </si>
  <si>
    <t>FBA18T2HC3JB</t>
  </si>
  <si>
    <t>FBA18T2H7PHW</t>
  </si>
  <si>
    <t>FBA18T2SX5FT</t>
  </si>
  <si>
    <t>FBA18T2SF8H5</t>
  </si>
  <si>
    <t>FBA18T2SWH09</t>
  </si>
  <si>
    <t>FBA18T2S2Z63</t>
  </si>
  <si>
    <t>FBA18T2SHT47</t>
  </si>
  <si>
    <t>FBA18T2SLBZR</t>
  </si>
  <si>
    <t>FBA18T2TJ8T1</t>
  </si>
  <si>
    <t>FBA18T2SJ36J</t>
  </si>
  <si>
    <t>FBA18T2SLC0D</t>
  </si>
  <si>
    <t>FBA18T2T4RXT</t>
  </si>
  <si>
    <t>FBA18T2T20NL</t>
  </si>
  <si>
    <t>FBA18T2T76DT</t>
  </si>
  <si>
    <t>FBA18T2STL44</t>
  </si>
  <si>
    <t>FBA18T2RKY7Y</t>
  </si>
  <si>
    <t>FBA18T2T1N8P</t>
  </si>
  <si>
    <t>FBA18T2TH5DL</t>
  </si>
  <si>
    <t>FBA18T2SGX2K</t>
  </si>
  <si>
    <t>FBA18T2RNMG9</t>
  </si>
  <si>
    <t>FBA18T2T9FS4</t>
  </si>
  <si>
    <t>FBA18T2SW7ZW</t>
  </si>
  <si>
    <t>FBA18T2SHM34</t>
  </si>
  <si>
    <t>FBA18T2TWJPJ</t>
  </si>
  <si>
    <t>FBA18T2T99WH</t>
  </si>
  <si>
    <t>FBA18T2T4SQB</t>
  </si>
  <si>
    <t>FBA18T2V7DZN</t>
  </si>
  <si>
    <t>FBA18T2W160P</t>
  </si>
  <si>
    <t>FBA18T2SZRBL</t>
  </si>
  <si>
    <t>FBA18T2TK1GL</t>
  </si>
  <si>
    <t>FBA18T2SMGDV</t>
  </si>
  <si>
    <t>FBA18T2T9R2J</t>
  </si>
  <si>
    <t>FBA18T2VY0L2</t>
  </si>
  <si>
    <t>FBA18T2VSJFJ</t>
  </si>
  <si>
    <t>FBA18T2TK3BN</t>
  </si>
  <si>
    <t>FBA18T2TJRXF</t>
  </si>
  <si>
    <t>FBA18T2VNFHP</t>
  </si>
  <si>
    <t>FBA18T6GSP1C</t>
  </si>
  <si>
    <t>空派</t>
  </si>
  <si>
    <t>FBA18T6PR80M</t>
  </si>
  <si>
    <t>FBA18T6KXZGD</t>
  </si>
  <si>
    <t>FBA18T6M476T</t>
  </si>
  <si>
    <t>FBA18T912Q2P</t>
  </si>
  <si>
    <t>FBA18T92FYSZ</t>
  </si>
  <si>
    <t>FBA18T93THB5</t>
  </si>
  <si>
    <t>FBA18T8RNTNC</t>
  </si>
  <si>
    <t>FBA18T92MT5K</t>
  </si>
  <si>
    <t>FBA18T9CN93H</t>
  </si>
  <si>
    <t>FBA18T9CQL3S</t>
  </si>
  <si>
    <t>FBA18T9KHWL1</t>
  </si>
  <si>
    <t>FBA18T9JX2N2</t>
  </si>
  <si>
    <t>FBA18T9LBJXJ</t>
  </si>
  <si>
    <t>FBA18T9CPWYN</t>
  </si>
  <si>
    <t>FBA18T9KFYMB</t>
  </si>
  <si>
    <t>FBA18T9LTLLM</t>
  </si>
  <si>
    <t>FBA18T9KLX2R</t>
  </si>
  <si>
    <t>FBA18T9CNDRD</t>
  </si>
  <si>
    <t>FBA18T9KVX0K</t>
  </si>
  <si>
    <t>FBA18T9L19NZ</t>
  </si>
  <si>
    <t>FBA18T9KZ0QM</t>
  </si>
  <si>
    <t>FBA18T9L8VQG</t>
  </si>
  <si>
    <t>FBA18T9M736R</t>
  </si>
  <si>
    <t>FBA18T9K6PF1</t>
  </si>
  <si>
    <t>FBA18T9NZF0T</t>
  </si>
  <si>
    <t>FBA18T9J605C</t>
  </si>
  <si>
    <t>FBA18T9CP8R5</t>
  </si>
  <si>
    <t>FBA18T9M737D</t>
  </si>
  <si>
    <t>FBA18T9LGVXQ</t>
  </si>
  <si>
    <t>FBA18T9J424Q</t>
  </si>
  <si>
    <t>FBA18T9LNZ9P</t>
  </si>
  <si>
    <t>FBA18T9CQ07L</t>
  </si>
  <si>
    <t>FBA18T9HL50B</t>
  </si>
  <si>
    <t>FBA18T9L6HXP</t>
  </si>
  <si>
    <t>FBA18T9KBRT3</t>
  </si>
  <si>
    <t>FBA18T99X5N6</t>
  </si>
  <si>
    <t>FBA18T9L64T5</t>
  </si>
  <si>
    <t>FBA18T9CMYHG</t>
  </si>
  <si>
    <t>FBA18T9LY902</t>
  </si>
  <si>
    <t>FBA18T9J8H45</t>
  </si>
  <si>
    <t>FBA18T9LWRQX</t>
  </si>
  <si>
    <t>FBA18T99WTT2</t>
  </si>
  <si>
    <t>FBA18T9LFGJK</t>
  </si>
  <si>
    <t>FBA18T9KV2C2</t>
  </si>
  <si>
    <t>FBA18T9L3QV9</t>
  </si>
  <si>
    <t>FBA18T9LKWVB</t>
  </si>
  <si>
    <t>FBA18T9CN45L</t>
  </si>
  <si>
    <t>FBA18T9L5G3X</t>
  </si>
  <si>
    <t>FBA18T9LJTKQ</t>
  </si>
  <si>
    <t>FBA18T9CNRBS</t>
  </si>
  <si>
    <t>FBA18T9CP9TQ</t>
  </si>
  <si>
    <t>FBA18T9LJB59</t>
  </si>
  <si>
    <t>FBA18T9CQR8S</t>
  </si>
  <si>
    <t>FBA18T9LJH6F</t>
  </si>
  <si>
    <t>FBA18T9CQHPY</t>
  </si>
  <si>
    <t>FBA18T9L874C</t>
  </si>
  <si>
    <t>FBA18T9CPBZ6</t>
  </si>
  <si>
    <t>FBA18T9HYMLK</t>
  </si>
  <si>
    <t>FBA18T9LV0SN</t>
  </si>
  <si>
    <t>FBA18T99WW9J</t>
  </si>
  <si>
    <t>FBA18T9L4PY6</t>
  </si>
  <si>
    <t>FBA18T9L1GWX</t>
  </si>
  <si>
    <t>FBA18T9ND6QX</t>
  </si>
  <si>
    <t>FBA18T9CS84P</t>
  </si>
  <si>
    <t>FBA18T9L0P9B</t>
  </si>
  <si>
    <t>FBA18T9JQZLQ</t>
  </si>
  <si>
    <t>FBA18T9L793C</t>
  </si>
  <si>
    <t>FBA18T9KW2SX</t>
  </si>
  <si>
    <t>FBA18T9JB1N1</t>
  </si>
  <si>
    <t>FBA18T9NXRG3</t>
  </si>
  <si>
    <t>FBA18T9LB7Z3</t>
  </si>
  <si>
    <t>FBA18T9KZ3LN</t>
  </si>
  <si>
    <t>FBA18T9JQZMC</t>
  </si>
  <si>
    <t>FBA18T9LWJB7</t>
  </si>
  <si>
    <t>FBA18T9CT21Y</t>
  </si>
  <si>
    <t>FBA18T9B0TPQ</t>
  </si>
  <si>
    <t>FBA18T9KDJWV</t>
  </si>
  <si>
    <t>FBA18T9M1J93</t>
  </si>
  <si>
    <t>FBA18T9B0DSQ</t>
  </si>
  <si>
    <t>FBA18T9NFX52</t>
  </si>
  <si>
    <t>FBA18T9MLWWW</t>
  </si>
  <si>
    <t>FBA18T9LKD2Y</t>
  </si>
  <si>
    <t>FBA18T9L0Z5T</t>
  </si>
  <si>
    <t>FBA18T9P6HTC</t>
  </si>
  <si>
    <t>FBA18T9M4XJ1</t>
  </si>
  <si>
    <t>FBA18T9P981Y</t>
  </si>
  <si>
    <t>FBA18T9K3KBC</t>
  </si>
  <si>
    <t>FBA18T9L8MQ1</t>
  </si>
  <si>
    <t>FBA18T9MGVNY</t>
  </si>
  <si>
    <t>FBA18T9MQZHD</t>
  </si>
  <si>
    <t>FBA18T9MQJ2Y</t>
  </si>
  <si>
    <t>FBA18T9ML2QW</t>
  </si>
  <si>
    <t>FBA18T9M641X</t>
  </si>
  <si>
    <t>FBA18T9LR2M6</t>
  </si>
  <si>
    <t>FBA18T9LTH8D</t>
  </si>
  <si>
    <t>FBA18T9KTB8L</t>
  </si>
  <si>
    <t>FBA18T9LDCML</t>
  </si>
  <si>
    <t>FBA18T9P6HSQ</t>
  </si>
  <si>
    <t>FBA18T9MM884</t>
  </si>
  <si>
    <t>FBA18T9L58NW</t>
  </si>
  <si>
    <t>FBA18T9CTM4M</t>
  </si>
  <si>
    <t>FBA18T9KNHVZ</t>
  </si>
  <si>
    <t>FBA18T9N7VF2</t>
  </si>
  <si>
    <t>FBA18T9KRPNK</t>
  </si>
  <si>
    <t>FBA18T9NZJZD</t>
  </si>
  <si>
    <t>FBA18T9LY7GB</t>
  </si>
  <si>
    <t>FBA18T9LMJY6</t>
  </si>
  <si>
    <t>FBA18T9L4YZ7</t>
  </si>
  <si>
    <t>FBA18T9TCHWZ</t>
  </si>
  <si>
    <t>FBA18TFLV0BZ</t>
  </si>
  <si>
    <t>FBA18TJ1FXFJ</t>
  </si>
  <si>
    <t>FBA18THZS5KJ</t>
  </si>
  <si>
    <t>FBA18TJ3FHNZ</t>
  </si>
  <si>
    <t>FBA18TJ5PP4Z</t>
  </si>
  <si>
    <t>FBA18TJ49MNY</t>
  </si>
  <si>
    <t>FBA18TJ33VKQ</t>
  </si>
  <si>
    <t>FBA18TJ2JX78</t>
  </si>
  <si>
    <t>FBA18TJ3KH79</t>
  </si>
  <si>
    <t>FBA18TJ2VP02</t>
  </si>
  <si>
    <t>FBA18TJ2ZLPB</t>
  </si>
  <si>
    <t>FBA18TJ5Y8MZ</t>
  </si>
  <si>
    <t>FBA18TJ47Z3W</t>
  </si>
  <si>
    <t>FBA18TJ1R90X</t>
  </si>
  <si>
    <t>FBA18TJ2LFB8</t>
  </si>
  <si>
    <t>FBA18TJ2S8W0</t>
  </si>
  <si>
    <t>FBA18TJ0MM03</t>
  </si>
  <si>
    <t>FBA18THY8HCY</t>
  </si>
  <si>
    <t>FBA18TJ1DR7L</t>
  </si>
  <si>
    <t>FBA18TJ37G52</t>
  </si>
  <si>
    <t>FBA18TJ3SHX1</t>
  </si>
  <si>
    <t>FBA18TJ24DK6</t>
  </si>
  <si>
    <t>FBA18TJ15V2W</t>
  </si>
  <si>
    <t>FBA18TJ64T6B</t>
  </si>
  <si>
    <t>FBA18TJ3KHCT</t>
  </si>
  <si>
    <t>FBA18TJ69S02</t>
  </si>
  <si>
    <t>FBA18TJ41W9Z</t>
  </si>
  <si>
    <t>FBA18TJ3S3C0</t>
  </si>
  <si>
    <t>FBA18TJ4466C</t>
  </si>
  <si>
    <t>FBA18THW9907</t>
  </si>
  <si>
    <t>FBA18TJ2PM36</t>
  </si>
  <si>
    <t>FBA18TJ3TMTM</t>
  </si>
  <si>
    <t>FBA18THWBS74</t>
  </si>
  <si>
    <t>FBA18THWBNVM</t>
  </si>
  <si>
    <t>FBA18TJ1JMG1</t>
  </si>
  <si>
    <t>FBA18TJ3DXKP</t>
  </si>
  <si>
    <t>FBA18TJ4BDJY</t>
  </si>
  <si>
    <t>FBA18TJ3P7YC</t>
  </si>
  <si>
    <t>FBA18TJ5ZGR9</t>
  </si>
  <si>
    <t>FBA18TJ505BC</t>
  </si>
  <si>
    <t>FBA18TJ3SH5G</t>
  </si>
  <si>
    <t>FBA18THW96XQ</t>
  </si>
  <si>
    <t>FBA18THW99WB</t>
  </si>
  <si>
    <t>FBA18TJ4BWH5</t>
  </si>
  <si>
    <t>FBA18THYB7JN</t>
  </si>
  <si>
    <t>FBA18TJ2PJ2N</t>
  </si>
  <si>
    <t>FBA18TJ7Q48Z</t>
  </si>
  <si>
    <t>FBA18TJ03DWY</t>
  </si>
  <si>
    <t>FBA18TJ3B2XX</t>
  </si>
  <si>
    <t>FBA18TJ5Z6H5</t>
  </si>
  <si>
    <t>FBA18THZNZW5</t>
  </si>
  <si>
    <t>FBA18TJ3RXLY</t>
  </si>
  <si>
    <t>FBA18TJ16J08</t>
  </si>
  <si>
    <t>FBA18TJ2YNYC</t>
  </si>
  <si>
    <t>FBA18THW96YC</t>
  </si>
  <si>
    <t>FBA18TJ0SPSQ</t>
  </si>
  <si>
    <t>FBA18TJ6GYL4</t>
  </si>
  <si>
    <t>FBA18TJ21NKC</t>
  </si>
  <si>
    <t>FBA18THYC76M</t>
  </si>
  <si>
    <t>FBA18TJ3GWS3</t>
  </si>
  <si>
    <t>FBA18TJ1WTK1</t>
  </si>
  <si>
    <t>FBA18TJ3L4QS</t>
  </si>
  <si>
    <t>FBA18TJ2WL1R</t>
  </si>
  <si>
    <t>FBA18TJ17QDM</t>
  </si>
  <si>
    <t>FBA18TJ224G9</t>
  </si>
  <si>
    <t>FBA18TJ6LM9Y</t>
  </si>
  <si>
    <t>FBA18TJ1S4DB</t>
  </si>
  <si>
    <t>FBA18THY900G</t>
  </si>
  <si>
    <t>FBA18THWCBF1</t>
  </si>
  <si>
    <t>FBA18TJ46QQK</t>
  </si>
  <si>
    <t>FBA18TJ2HTFJ</t>
  </si>
  <si>
    <t>FBA18TJ3H6D5</t>
  </si>
  <si>
    <t>FBA18THZS5L5</t>
  </si>
  <si>
    <t>FBA18TJ181N1</t>
  </si>
  <si>
    <t>FBA18TJ4TZWT</t>
  </si>
  <si>
    <t>FBA18TJ541RX</t>
  </si>
  <si>
    <t>FBA18THYBM8J</t>
  </si>
  <si>
    <t>FBA18TJ3302F</t>
  </si>
  <si>
    <t>FBA18TJ32T92</t>
  </si>
  <si>
    <t>FBA18TJ43Z77</t>
  </si>
  <si>
    <t>FBA18TJ3NFQF</t>
  </si>
  <si>
    <t>FBA18TJ3ZJT7</t>
  </si>
  <si>
    <t>FBA18THYBP57</t>
  </si>
  <si>
    <t>FBA18TJ3KHBJ</t>
  </si>
  <si>
    <t>FBA18TJ49BR5</t>
  </si>
  <si>
    <t>FBA18TJ2WL4Z</t>
  </si>
  <si>
    <t>FBA18THWC1B3</t>
  </si>
  <si>
    <t>FBA18TJ2THLP</t>
  </si>
  <si>
    <t>FBA18THWF4F5</t>
  </si>
  <si>
    <t>FBA18TJ346W1</t>
  </si>
  <si>
    <t>FBA18TJ3M829</t>
  </si>
  <si>
    <t>FBA18THWB5HH</t>
  </si>
  <si>
    <t>FBA18TJ43Y1G</t>
  </si>
  <si>
    <t>FBA18TJ523PB</t>
  </si>
  <si>
    <t>FBA18TJ2QKDL</t>
  </si>
  <si>
    <t>FBA18TJ368BS</t>
  </si>
  <si>
    <t>FBA18TK02RSC</t>
  </si>
  <si>
    <t>FBA18TK9FDJN</t>
  </si>
  <si>
    <t>FBA18TK8F7CP</t>
  </si>
  <si>
    <t>FBA18TKBCW39</t>
  </si>
  <si>
    <t>FBA18TKB5V2W</t>
  </si>
  <si>
    <t>FBA18TK8SJM3</t>
  </si>
  <si>
    <t>FBA18TK9Z786</t>
  </si>
  <si>
    <t>FBA18TKB436K</t>
  </si>
  <si>
    <t>FBA18TKBZLDZ</t>
  </si>
  <si>
    <t>FBA18TK83B27</t>
  </si>
  <si>
    <t>FBA18TKB9VMJ</t>
  </si>
  <si>
    <t>FBA18TKB29W2</t>
  </si>
  <si>
    <t>FBA18TMRX94G</t>
  </si>
  <si>
    <t>FBA18TMRFZYR</t>
  </si>
  <si>
    <t>FBA18TP5XBV7</t>
  </si>
  <si>
    <t>FBA18TS2H31Q</t>
  </si>
  <si>
    <t>FBA18TS2QTG0</t>
  </si>
  <si>
    <t>FBA18TS38CL3</t>
  </si>
  <si>
    <t>FBA18TS0ZK88</t>
  </si>
  <si>
    <t>FBA18TS3164M</t>
  </si>
  <si>
    <t>FBA18TRYPFLR</t>
  </si>
  <si>
    <t>FBA18TS0DSQT</t>
  </si>
  <si>
    <t>FBA18TRXFBZ3</t>
  </si>
  <si>
    <t>FBA18TRYPXL8</t>
  </si>
  <si>
    <t>FBA18TS0PYLT</t>
  </si>
  <si>
    <t>FBA18TS20LVK</t>
  </si>
  <si>
    <t>FBA18TS0M58P</t>
  </si>
  <si>
    <t>FBA18TRXY8T4</t>
  </si>
  <si>
    <t>FBA18TS2TF1Q</t>
  </si>
  <si>
    <t>FBA18TS469FP</t>
  </si>
  <si>
    <t>FBA18TRXG92P</t>
  </si>
  <si>
    <t>FBA18TS1Z048</t>
  </si>
  <si>
    <t>FBA18TRY9RJ7</t>
  </si>
  <si>
    <t>FBA18TS0ZRYC</t>
  </si>
  <si>
    <t>FBA18TS3SF8H</t>
  </si>
  <si>
    <t>FBA18TS25790</t>
  </si>
  <si>
    <t>FBA18TS0ML6B</t>
  </si>
  <si>
    <t>FBA18TS20LKJ</t>
  </si>
  <si>
    <t>FBA18TS28Z4M</t>
  </si>
  <si>
    <t>FBA18TS0VBS3</t>
  </si>
  <si>
    <t>FBA18TS3VMXW</t>
  </si>
  <si>
    <t>FBA18TS3XJ88</t>
  </si>
  <si>
    <t>FBA18TS3JLQ4</t>
  </si>
  <si>
    <t>FBA18TS35WR5</t>
  </si>
  <si>
    <t>FBA18TS38LWK</t>
  </si>
  <si>
    <t>FBA18TS2XKBV</t>
  </si>
  <si>
    <t>FBA18TS2PQF5</t>
  </si>
  <si>
    <t>FBA18TS2DR3F</t>
  </si>
  <si>
    <t>FBA18TS0F0YP</t>
  </si>
  <si>
    <t>FBA18TS3DZD6</t>
  </si>
  <si>
    <t>FBA18TRYGJDR</t>
  </si>
  <si>
    <t>FBA18TS25NTC</t>
  </si>
  <si>
    <t>FBA18TS2F8C9</t>
  </si>
  <si>
    <t>FBA18TRYR4FT</t>
  </si>
  <si>
    <t>FBA18TS0NSMB</t>
  </si>
  <si>
    <t>FBA18TS48VQR</t>
  </si>
  <si>
    <t>FBA18TS3YY66</t>
  </si>
  <si>
    <t>FBA18TS4M19Z</t>
  </si>
  <si>
    <t>FBA18TS3X36R</t>
  </si>
  <si>
    <t>FBA18TS55LNT</t>
  </si>
  <si>
    <t>FBA18TS0VBSR</t>
  </si>
  <si>
    <t>FBA18TRYK0SG</t>
  </si>
  <si>
    <t>FBA18TS3VSV4</t>
  </si>
  <si>
    <t>FBA18TS33MDJ</t>
  </si>
  <si>
    <t>FBA18TRYQW4D</t>
  </si>
  <si>
    <t>FBA18TS374L1</t>
  </si>
  <si>
    <t>FBA18TS446M0</t>
  </si>
  <si>
    <t>FBA18TS45ZDQ</t>
  </si>
  <si>
    <t>FBA18TRYRRNY</t>
  </si>
  <si>
    <t>FBA18TRYS77K</t>
  </si>
  <si>
    <t>FBA18TS201G6</t>
  </si>
  <si>
    <t>FBA18TS31ZL1</t>
  </si>
  <si>
    <t>FBA18TS2QFTC</t>
  </si>
  <si>
    <t>FBA18TS3MJ7L</t>
  </si>
  <si>
    <t>FBA18TS2CTSC</t>
  </si>
  <si>
    <t>FBA18TS46YCR</t>
  </si>
  <si>
    <t>FBA18TS0MM6Y</t>
  </si>
  <si>
    <t>FBA18TS3Q3TN</t>
  </si>
  <si>
    <t>FBA18TRYRN5K</t>
  </si>
  <si>
    <t>FBA18TS30LN2</t>
  </si>
  <si>
    <t>FBA18TS3FGSM</t>
  </si>
  <si>
    <t>FBA18TS0K961</t>
  </si>
  <si>
    <t>FBA18TS10D0Z</t>
  </si>
  <si>
    <t>FBA18TS3DPN7</t>
  </si>
  <si>
    <t>FBA18TS4FBH1</t>
  </si>
  <si>
    <t>FBA18TS0MM8W</t>
  </si>
  <si>
    <t>FBA18TRYSPXD</t>
  </si>
  <si>
    <t>FBA18TS55J98</t>
  </si>
  <si>
    <t>FBA18TS37K8L</t>
  </si>
  <si>
    <t>FBA18TS47M6K</t>
  </si>
  <si>
    <t>FBA18TS43Y4F</t>
  </si>
  <si>
    <t>FBA18TS499SW</t>
  </si>
  <si>
    <t>FBA18TS33WMC</t>
  </si>
  <si>
    <t>FBA18TS3XH89</t>
  </si>
  <si>
    <t>FBA18TS2V1LJ</t>
  </si>
  <si>
    <t>FBA18TS4D2PG</t>
  </si>
  <si>
    <t>FBA18TS2RF50</t>
  </si>
  <si>
    <t>FBA18TS11KQD</t>
  </si>
  <si>
    <t>FBA18TS34CBH</t>
  </si>
  <si>
    <t>FBA18TRX5WN4</t>
  </si>
  <si>
    <t>FBA18TS0MCC2</t>
  </si>
  <si>
    <t>FBA18TS2SX2W</t>
  </si>
  <si>
    <t>FBA18TS2VR48</t>
  </si>
  <si>
    <t>FBA18TS3T0LW</t>
  </si>
  <si>
    <t>FBA18TS3LC9D</t>
  </si>
  <si>
    <t>FBA18TRZ6YBM</t>
  </si>
  <si>
    <t>FBA18TS7L017</t>
  </si>
  <si>
    <t>FBA18TS623M3</t>
  </si>
  <si>
    <t>FBA18TS91JGF</t>
  </si>
  <si>
    <t>FBA18TS1GTL5</t>
  </si>
  <si>
    <t>FBA18TS6TG26</t>
  </si>
  <si>
    <t>FBA18TS6TQVG</t>
  </si>
  <si>
    <t>FBA18TS64SM0</t>
  </si>
  <si>
    <t>FBA18TS50QP5</t>
  </si>
  <si>
    <t>FBA18TS62RKT</t>
  </si>
  <si>
    <t>FBA18TS1MKP5</t>
  </si>
  <si>
    <t>FBA18TRZCZPQ</t>
  </si>
  <si>
    <t>FBA18TS5T7NJ</t>
  </si>
  <si>
    <t>FBA18TS96Z9M</t>
  </si>
  <si>
    <t>FBA18TS1M148</t>
  </si>
  <si>
    <t>FBA18TSC7VK2</t>
  </si>
  <si>
    <t>FBA18TS8T7NF</t>
  </si>
  <si>
    <t>FBA18TS84DXC</t>
  </si>
  <si>
    <t>FBA18TRZPZBF</t>
  </si>
  <si>
    <t>FBA18TS9YLP6</t>
  </si>
  <si>
    <t>FBA18TS7PLBK</t>
  </si>
  <si>
    <t>FBA18TRZKRXV</t>
  </si>
  <si>
    <t>FBA18TS8ND9S</t>
  </si>
  <si>
    <t>FBA18TS86577</t>
  </si>
  <si>
    <t>FBA18TRZLB15</t>
  </si>
  <si>
    <t>FBA18TS8QZNR</t>
  </si>
  <si>
    <t>FBA18TTHZ71Y</t>
  </si>
  <si>
    <t>FBA18TTTJQN9</t>
  </si>
  <si>
    <t>FBA18TTYX91H</t>
  </si>
  <si>
    <t>FBA18TTYLF5K</t>
  </si>
  <si>
    <t>FBA18TTQ5J2K</t>
  </si>
  <si>
    <t>加班</t>
  </si>
  <si>
    <t>FBA18TTSHLVM</t>
  </si>
  <si>
    <t>FBA18TTQ921L</t>
  </si>
  <si>
    <t>FBA18TTRD5YF</t>
  </si>
  <si>
    <t>FBA18TTV42WR</t>
  </si>
  <si>
    <t>FBA18TVTD1F0</t>
  </si>
  <si>
    <t>FBA18TVP2ZZL</t>
  </si>
  <si>
    <t>FBA18TX9YG70</t>
  </si>
  <si>
    <t>空派极速达</t>
  </si>
  <si>
    <t>FBA18TXZ1T67</t>
  </si>
  <si>
    <t>FBA18TY16HV0</t>
  </si>
  <si>
    <t>FBA18TZ0G3WR</t>
  </si>
  <si>
    <t>FBA18TZ9MS0H</t>
  </si>
  <si>
    <t>FBA18TZJ0F5F</t>
  </si>
  <si>
    <t>FBA18TYXKYVL</t>
  </si>
  <si>
    <t>FBA18TZD2QT6</t>
  </si>
  <si>
    <t>FBA18TZ3412W</t>
  </si>
  <si>
    <t>FBA18TZ4Z2C0</t>
  </si>
  <si>
    <t>FBA18TYZJH07</t>
  </si>
  <si>
    <t>FBA18TZ18X9P</t>
  </si>
  <si>
    <t>FBA18TZ2V702</t>
  </si>
  <si>
    <t>FBA18TZ2WQM7</t>
  </si>
  <si>
    <t>FBA18TZ2NLLM</t>
  </si>
  <si>
    <t>FBA18TZ4Z2D9</t>
  </si>
  <si>
    <t>FBA18TZ3RT15</t>
  </si>
  <si>
    <t>FBA18TZ3BN77</t>
  </si>
  <si>
    <t>FBA18TZ3LWDK</t>
  </si>
  <si>
    <t>FBA18TYWMNLG</t>
  </si>
  <si>
    <t>FBA18TZ3VMGH</t>
  </si>
  <si>
    <t>FBA18TZ308HP</t>
  </si>
  <si>
    <t>FBA18TZ1DZB4</t>
  </si>
  <si>
    <t>FBA18TZ32SH3</t>
  </si>
  <si>
    <t>FBA18TZ32RV3</t>
  </si>
  <si>
    <t>FBA18TZ42L12</t>
  </si>
  <si>
    <t>FBA18TZ2LYTF</t>
  </si>
  <si>
    <t>FBA18TZ3GXDN</t>
  </si>
  <si>
    <t>FBA18TYWLYZS</t>
  </si>
  <si>
    <t>FBA18TYZ8X39</t>
  </si>
  <si>
    <t>FBA18TZ494KR</t>
  </si>
  <si>
    <t>FBA18TZ6CR5D</t>
  </si>
  <si>
    <t>FBA18TZ3HDSF</t>
  </si>
  <si>
    <t>FBA18TZ60ZJT</t>
  </si>
  <si>
    <t>FBA18TZ60ZKG</t>
  </si>
  <si>
    <t>FBA18TZ3LY6P</t>
  </si>
  <si>
    <t>FBA18TZ4MY6Y</t>
  </si>
  <si>
    <t>FBA18TZ4ZLBH</t>
  </si>
  <si>
    <t>FBA18TZ3N806</t>
  </si>
  <si>
    <t>FBA18TYWLNCQ</t>
  </si>
  <si>
    <t>FBA18TYZJB4X</t>
  </si>
  <si>
    <t>FBA18TZ34MBP</t>
  </si>
  <si>
    <t>FBA18TYZH66P</t>
  </si>
  <si>
    <t>FBA18TZ3QRF6</t>
  </si>
  <si>
    <t>FBA18TYWM1H6</t>
  </si>
  <si>
    <t>FBA18TZ1F760</t>
  </si>
  <si>
    <t>FBA18TZ33XFZ</t>
  </si>
  <si>
    <t>芝加哥极速达按方</t>
  </si>
  <si>
    <t>FBA18TZ32SBL</t>
  </si>
  <si>
    <t>FBA18TZ3CR2X</t>
  </si>
  <si>
    <t>FBA18TZ418B4</t>
  </si>
  <si>
    <t>FBA18TZ35K57</t>
  </si>
  <si>
    <t>FBA18TYZHS6R</t>
  </si>
  <si>
    <t>FBA18TYWMQNZ</t>
  </si>
  <si>
    <t>FBA18TZ2VDCJ</t>
  </si>
  <si>
    <t>FBA18TYZHN6W</t>
  </si>
  <si>
    <t>FBA18TZ3ZHBM</t>
  </si>
  <si>
    <t>ONT8</t>
  </si>
  <si>
    <t>FBA18TZ3DKPG</t>
  </si>
  <si>
    <t>FBA18TYWM1F8</t>
  </si>
  <si>
    <t>FBA18TZ2XH9F</t>
  </si>
  <si>
    <t>FBA18TZ2KVFM</t>
  </si>
  <si>
    <t>FBA18TZ33QPX</t>
  </si>
  <si>
    <t>FBA18TZ2D6NK</t>
  </si>
  <si>
    <t>FBA18TYZHY4N</t>
  </si>
  <si>
    <t>FBA18TZ2F6V0</t>
  </si>
  <si>
    <t>FBA18TZ3VRJ9</t>
  </si>
  <si>
    <t>FBA18TZ5Q523</t>
  </si>
  <si>
    <t>FBA18TZ1GLT9</t>
  </si>
  <si>
    <t>FBA18TZ1H3VQ</t>
  </si>
  <si>
    <t>FBA18TZ2LLDW</t>
  </si>
  <si>
    <t>FBA18TZ30GMC</t>
  </si>
  <si>
    <t>FBA18TZ2NLJP</t>
  </si>
  <si>
    <t>FBA18TYWM0CC</t>
  </si>
  <si>
    <t>FBA18TZ3R335</t>
  </si>
  <si>
    <t>FBA18TZ2T4BV</t>
  </si>
  <si>
    <t>FBA18TZ2TCF6</t>
  </si>
  <si>
    <t>FBA18TYWN6VY</t>
  </si>
  <si>
    <t>FBA18TZ2T4CH</t>
  </si>
  <si>
    <t>FBA18TZ4QHGQ</t>
  </si>
  <si>
    <t>FBA18TZ2PSY1</t>
  </si>
  <si>
    <t>FBA18TZ47M3S</t>
  </si>
  <si>
    <t>FBA18TZ3KV0P</t>
  </si>
  <si>
    <t>FBA18TZ1X1ML</t>
  </si>
  <si>
    <t>FBA18TZ38P0T</t>
  </si>
  <si>
    <t>FBA18TZ2LWMP</t>
  </si>
  <si>
    <t>FBA18TZ3MD7J</t>
  </si>
  <si>
    <t>FBA18TZ3ZRXF</t>
  </si>
  <si>
    <t>FBA18TZ3HG9J</t>
  </si>
  <si>
    <t>FBA18TZ3KQ78</t>
  </si>
  <si>
    <t>FBA18TZ47M34</t>
  </si>
  <si>
    <t>FBA18TZ3YY06</t>
  </si>
  <si>
    <t>FBA18TZ36SDD</t>
  </si>
  <si>
    <t>FBA18TZ2RWZ5</t>
  </si>
  <si>
    <t>FBA18TYWMH5Q</t>
  </si>
  <si>
    <t>FBA18TZ6LP0D</t>
  </si>
  <si>
    <t>FBA18TZ6HRVK</t>
  </si>
  <si>
    <t>FBA18TZ4C3VR</t>
  </si>
  <si>
    <t>FBA18TZ4RJ59</t>
  </si>
  <si>
    <t>FBA18TZ5CQST</t>
  </si>
  <si>
    <t>FBA18TZB7ZTT</t>
  </si>
  <si>
    <t>FBA18TZ7S4W5</t>
  </si>
  <si>
    <t>FBA18TYXFW46</t>
  </si>
  <si>
    <t>SBD1</t>
  </si>
  <si>
    <t>FBA18TZ9FRTW</t>
  </si>
  <si>
    <t>FBA18TZBQQYS</t>
  </si>
  <si>
    <t>FBA18TZ0CM70</t>
  </si>
  <si>
    <t>FBA18TZ8KHPJ</t>
  </si>
  <si>
    <t>FBA18TZF5FDS</t>
  </si>
  <si>
    <t>FBA18TZFHSKX</t>
  </si>
  <si>
    <t>FBA18TZBJ9WT</t>
  </si>
  <si>
    <t>FBA18TZ92W90</t>
  </si>
  <si>
    <t>FBA18TZFGJD2</t>
  </si>
  <si>
    <t>FBA18TZCM665</t>
  </si>
  <si>
    <t>FBA18TZFM2H8</t>
  </si>
  <si>
    <t>FBA18TZH6GT7</t>
  </si>
  <si>
    <t>FBA18TZF46GN</t>
  </si>
  <si>
    <t>FBA18TZFL5JT</t>
  </si>
  <si>
    <t>FBA18TZFK3X6</t>
  </si>
  <si>
    <t>FBA18TZKYDH4</t>
  </si>
  <si>
    <t>FBA18TZD3426</t>
  </si>
  <si>
    <t>FBA18TZFT1LB</t>
  </si>
  <si>
    <t>FBA18TZCHJ8K</t>
  </si>
  <si>
    <t>FBA18TZDZG2M</t>
  </si>
  <si>
    <t>FBA18TZCP6PL</t>
  </si>
  <si>
    <t>FBA18TZDP6ZL</t>
  </si>
  <si>
    <t>FBA18TZDC03C</t>
  </si>
  <si>
    <t>FBA18TZMB0LB</t>
  </si>
  <si>
    <t>FBA18TYXRHND</t>
  </si>
  <si>
    <t>FBA18TZB90H3</t>
  </si>
  <si>
    <t>FBA18TZF5801</t>
  </si>
  <si>
    <t>FBA18TZF7NWZ</t>
  </si>
  <si>
    <t>FBA18TZFB2QZ</t>
  </si>
  <si>
    <t>FBA18TZDLMJD</t>
  </si>
  <si>
    <t>FBA18TZC068D</t>
  </si>
  <si>
    <t>FBA18TZF9BG1</t>
  </si>
  <si>
    <t>FBA18TZFT2WZ</t>
  </si>
  <si>
    <t>FBA18TZCLMK2</t>
  </si>
  <si>
    <t>FBA18TZBZ3P3</t>
  </si>
  <si>
    <t>FBA18TZDJLCB</t>
  </si>
  <si>
    <t>FBA18TZJ1KBR</t>
  </si>
  <si>
    <t>FBA18TZDSW0G</t>
  </si>
  <si>
    <t>FBA18TZFTJ2C</t>
  </si>
  <si>
    <t>FBA18TZHM22Y</t>
  </si>
  <si>
    <t>FBA18TZKXW5B</t>
  </si>
  <si>
    <t>FBA18TZL2B0W</t>
  </si>
  <si>
    <t>FBA18TZF3P0Z</t>
  </si>
  <si>
    <t>FBA18TYY0W3M</t>
  </si>
  <si>
    <t>FBA18TZLX8WV</t>
  </si>
  <si>
    <t>FBA18V0HLTX0</t>
  </si>
  <si>
    <t>LGB8</t>
  </si>
  <si>
    <t>FBA18V0H439T</t>
  </si>
  <si>
    <t>FBA18V0JSB33</t>
  </si>
  <si>
    <t>FBA18V0JZV13</t>
  </si>
  <si>
    <t>FBA18V0KSWXB</t>
  </si>
  <si>
    <t>FBA18V0J8GNX</t>
  </si>
  <si>
    <t>FBA18V02XPCG</t>
  </si>
  <si>
    <t>FBA18V02X5DM</t>
  </si>
  <si>
    <t>FBA18V0GQV40</t>
  </si>
  <si>
    <t>FBA18V0J282L</t>
  </si>
  <si>
    <t>FBA18V0K7Q5H</t>
  </si>
  <si>
    <t>FBA18V0JJ897</t>
  </si>
  <si>
    <t>FBA18V0HLX41</t>
  </si>
  <si>
    <t>FBA18V0J40BJ</t>
  </si>
  <si>
    <t>FBA18V0D4CXC</t>
  </si>
  <si>
    <t>FBA18V0KHVBX</t>
  </si>
  <si>
    <t>FBA18V0G9QPN</t>
  </si>
  <si>
    <t>FBA18V0GWC5Y</t>
  </si>
  <si>
    <t>FBA18V0HTK7Q</t>
  </si>
  <si>
    <t>FBA18V0J616K</t>
  </si>
  <si>
    <t>FBA18V0R5ZGS</t>
  </si>
  <si>
    <t>FBA18V0P3Z8G</t>
  </si>
  <si>
    <t>FBA18V0W01HF</t>
  </si>
  <si>
    <t>FBA18V0V2FL7</t>
  </si>
  <si>
    <t>FBA18V0VJL42</t>
  </si>
  <si>
    <t>FBA18V0TJMGD</t>
  </si>
  <si>
    <t>FBA18V1KRM2S</t>
  </si>
  <si>
    <t>FBA18V1LD63V</t>
  </si>
  <si>
    <t>FBA18V1GSVS7</t>
  </si>
  <si>
    <t>FBA18V1JM7SM</t>
  </si>
  <si>
    <t>FBA18V1JDVWS</t>
  </si>
  <si>
    <t>FBA18V1MHSBK</t>
  </si>
  <si>
    <t>FBA18V1Q8KXN</t>
  </si>
  <si>
    <t>FBA18V1R5VQ9</t>
  </si>
  <si>
    <t>FBA18V1MV24S</t>
  </si>
  <si>
    <t>FBA18V2ZQY9S</t>
  </si>
  <si>
    <t>FBA18V3PDZCY</t>
  </si>
  <si>
    <t>FBA18V3SSJCX</t>
  </si>
  <si>
    <t>FBA18V49QYDZ</t>
  </si>
  <si>
    <t>FBA18V4B03ZM</t>
  </si>
  <si>
    <t>FBA18V47230B</t>
  </si>
  <si>
    <t>FBA18V4CQRTC</t>
  </si>
  <si>
    <t>FBA18V48KJ29</t>
  </si>
  <si>
    <t>FBA18V3VZTTK</t>
  </si>
  <si>
    <t>FBA18V3W04R9</t>
  </si>
  <si>
    <t>FBA18V5M24HP</t>
  </si>
  <si>
    <t>FBA18V5H39K7</t>
  </si>
  <si>
    <t>FBA18V485ZXP</t>
  </si>
  <si>
    <t>FBA18V3VPRBR</t>
  </si>
  <si>
    <t>FBA18V3VMZ7C</t>
  </si>
  <si>
    <t>FBA18V3VMZ80</t>
  </si>
  <si>
    <t>FBA18V3VP5X3</t>
  </si>
  <si>
    <t>FBA18V3VNJ9D</t>
  </si>
  <si>
    <t>FBA18V45RV2J</t>
  </si>
  <si>
    <t>FBA18V47X2GC</t>
  </si>
  <si>
    <t>FBA18V44MR5C</t>
  </si>
  <si>
    <t>FBA18V44V9T8</t>
  </si>
  <si>
    <t>FBA18V45PJS6</t>
  </si>
  <si>
    <t>FBA18V45TYV7</t>
  </si>
  <si>
    <t>FBA18V41BG89</t>
  </si>
  <si>
    <t>FBA18V45RPNR</t>
  </si>
  <si>
    <t>FBA18V458BQK</t>
  </si>
  <si>
    <t>FBA18V45RMJ9</t>
  </si>
  <si>
    <t>FBA18V45LFH1</t>
  </si>
  <si>
    <t>FBA18V48DRZY</t>
  </si>
  <si>
    <t>FBA18V48XX71</t>
  </si>
  <si>
    <t>FBA18V45TQRW</t>
  </si>
  <si>
    <t>FBA18V3VN4RZ</t>
  </si>
  <si>
    <t>FBA18V43TT5S</t>
  </si>
  <si>
    <t>FBA18V47G8P2</t>
  </si>
  <si>
    <t>FBA18V4500VC</t>
  </si>
  <si>
    <t>FBA18V44315Y</t>
  </si>
  <si>
    <t>FBA18V45SQBP</t>
  </si>
  <si>
    <t>FBA18V3VNJNC</t>
  </si>
  <si>
    <t>FBA18V427S8C</t>
  </si>
  <si>
    <t>FBA18V47HVNS</t>
  </si>
  <si>
    <t>FBA18V452XXM</t>
  </si>
  <si>
    <t>FBA18V4741Q8</t>
  </si>
  <si>
    <t>FBA18V43FY25</t>
  </si>
  <si>
    <t>FBA18V44M4JY</t>
  </si>
  <si>
    <t>FBA18V48VHM4</t>
  </si>
  <si>
    <t>FBA18V4C5YZK</t>
  </si>
  <si>
    <t>FBA18V44BRMJ</t>
  </si>
  <si>
    <t>FBA18V47JNCL</t>
  </si>
  <si>
    <t>FBA18V44Z39V</t>
  </si>
  <si>
    <t>FBA18V43TT6F</t>
  </si>
  <si>
    <t>FBA18V45HNJJ</t>
  </si>
  <si>
    <t>FBA18V43Q8TG</t>
  </si>
  <si>
    <t>FBA18V45618Q</t>
  </si>
  <si>
    <t>FBA18V457TCG</t>
  </si>
  <si>
    <t>FBA18V3VNYRT</t>
  </si>
  <si>
    <t>FBA18V446TNW</t>
  </si>
  <si>
    <t>FBA18V47923P</t>
  </si>
  <si>
    <t>FBA18V47ZJCX</t>
  </si>
  <si>
    <t>FBA18V47FLSZ</t>
  </si>
  <si>
    <t>FBA18V47Z46H</t>
  </si>
  <si>
    <t>FBA18V48FHDS</t>
  </si>
  <si>
    <t>FBA18V473S53</t>
  </si>
  <si>
    <t>FBA18V47QB8H</t>
  </si>
  <si>
    <t>FBA18V47FLRP</t>
  </si>
  <si>
    <t>FBA18V44CGN3</t>
  </si>
  <si>
    <t>FBA18V3VP89Y</t>
  </si>
  <si>
    <t>FBA18V45KPYB</t>
  </si>
  <si>
    <t>FBA18V45M9FJ</t>
  </si>
  <si>
    <t>FBA18V44PZZW</t>
  </si>
  <si>
    <t>FBA18V48F65Z</t>
  </si>
  <si>
    <t>FBA18V47MMK0</t>
  </si>
  <si>
    <t>FBA18V4P1KNF</t>
  </si>
  <si>
    <t>FBA18V4YKRWV</t>
  </si>
  <si>
    <t>FBA18V4Y9WFS</t>
  </si>
  <si>
    <t>FBA18V4XYZC4</t>
  </si>
  <si>
    <t>FBA18V4V6FHD</t>
  </si>
  <si>
    <t>FBA18V4YKYCJ</t>
  </si>
  <si>
    <t>FBA18V4THBCP</t>
  </si>
  <si>
    <t>FBA18V4VYT8S</t>
  </si>
  <si>
    <t>FBA18V4P0YP1</t>
  </si>
  <si>
    <t>FBA18V4P0LVK</t>
  </si>
  <si>
    <t>FBA18V4PCMRX</t>
  </si>
  <si>
    <t>FBA18V4Y7529</t>
  </si>
  <si>
    <t>FBA18V4WB9LL</t>
  </si>
  <si>
    <t>FBA18V53MPB8</t>
  </si>
  <si>
    <t>FBA18V4W9CQR</t>
  </si>
  <si>
    <t>FBA18V532ZHC</t>
  </si>
  <si>
    <t>FBA18V52R2TM</t>
  </si>
  <si>
    <t>FBA18V53WJ7L</t>
  </si>
  <si>
    <t>FBA18V51NCWQ</t>
  </si>
  <si>
    <t>FBA18V528Y66</t>
  </si>
  <si>
    <t>FBA18V52QMJD</t>
  </si>
  <si>
    <t>FBA18V53PDMJ</t>
  </si>
  <si>
    <t>FBA18V53NFFD</t>
  </si>
  <si>
    <t>FBA18V4WPT90</t>
  </si>
  <si>
    <t>FBA18V53J6ZJ</t>
  </si>
  <si>
    <t>FBA18V4WNVMN</t>
  </si>
  <si>
    <t>FBA18V53B5WJ</t>
  </si>
  <si>
    <t>FBA18V53J6YW</t>
  </si>
  <si>
    <t>FBA18V52R17L</t>
  </si>
  <si>
    <t>FBA18V50R5VW</t>
  </si>
  <si>
    <t>FBA18V58LR4L</t>
  </si>
  <si>
    <t>FBA18V58W6CM</t>
  </si>
  <si>
    <t>FBA18V56XS9G</t>
  </si>
  <si>
    <t>FBA18V56SCQ8</t>
  </si>
  <si>
    <t>FBA18V54ZW28</t>
  </si>
  <si>
    <t>FBA18V5D7XWK</t>
  </si>
  <si>
    <t>FBA18V4XLTGK</t>
  </si>
  <si>
    <t>FBA18V5CKTQ6</t>
  </si>
  <si>
    <t>FBA18V5BCVH9</t>
  </si>
  <si>
    <t>FBA18V5D7V51</t>
  </si>
  <si>
    <t>FBA18V5ZYGTF</t>
  </si>
  <si>
    <t>FBA18V5VL7YP</t>
  </si>
  <si>
    <t>FBA18V5VDGJR</t>
  </si>
  <si>
    <t>FBA18V5WK39H</t>
  </si>
  <si>
    <t>FBA18V5TZ4QZ</t>
  </si>
  <si>
    <t>FBA18V5VDGKD</t>
  </si>
  <si>
    <t>FBA18V5ZVLG3</t>
  </si>
  <si>
    <t>FBA18V5TCTKF</t>
  </si>
  <si>
    <t>FBA18V5W3D0M</t>
  </si>
  <si>
    <t>FBA18V5X6LT4</t>
  </si>
  <si>
    <t>FBA18V5VTCKD</t>
  </si>
  <si>
    <t>FBA18V5XFB8Q</t>
  </si>
  <si>
    <t>FBA18V5VBCZG</t>
  </si>
  <si>
    <t>FBA18V5X6LTS</t>
  </si>
  <si>
    <t>FBA18V5GV58L</t>
  </si>
  <si>
    <t>FBA18V5X5BDV</t>
  </si>
  <si>
    <t>FBA18V5VNYR3</t>
  </si>
  <si>
    <t>FBA18V5GWNR7</t>
  </si>
  <si>
    <t>FBA18V5WYYGQ</t>
  </si>
  <si>
    <t>FBA18V5ZNKS0</t>
  </si>
  <si>
    <t>FBA18V5VM2BS</t>
  </si>
  <si>
    <t>FBA18V5XJ2NT</t>
  </si>
  <si>
    <t>FBA18V5V3ZJ6</t>
  </si>
  <si>
    <t>FBA18V608ZNQ</t>
  </si>
  <si>
    <t>FBA18V5TQRR8</t>
  </si>
  <si>
    <t>FBA18V5VJGMV</t>
  </si>
  <si>
    <t>FBA18V5XCQTT</t>
  </si>
  <si>
    <t>FBA18V608DRW</t>
  </si>
  <si>
    <t>FBA18V5N7KR4</t>
  </si>
  <si>
    <t>FBA18V5TSHY8</t>
  </si>
  <si>
    <t>FBA18V5X6DYV</t>
  </si>
  <si>
    <t>FBA18V5VFTDT</t>
  </si>
  <si>
    <t>FBA18V5WCR4J</t>
  </si>
  <si>
    <t>FBA18V5VZCWW</t>
  </si>
  <si>
    <t>FBA18V5VP9LW</t>
  </si>
  <si>
    <t>FBA18V5WW7PY</t>
  </si>
  <si>
    <t>FBA18V5X5BD6</t>
  </si>
  <si>
    <t>FBA18V5N7F2M</t>
  </si>
  <si>
    <t>FBA18V5WLJTH</t>
  </si>
  <si>
    <t>FBA18V5XCQT5</t>
  </si>
  <si>
    <t>FBA18V5VHSM7</t>
  </si>
  <si>
    <t>FBA18V5VDGL1</t>
  </si>
  <si>
    <t>FBA18V5SW0K3</t>
  </si>
  <si>
    <t>FBA18V5GW118</t>
  </si>
  <si>
    <t>FBA18V5WWMV2</t>
  </si>
  <si>
    <t>FBA18V5WK3B4</t>
  </si>
  <si>
    <t>FBA18V5ZHKYN</t>
  </si>
  <si>
    <t>FBA18V5WVWFX</t>
  </si>
  <si>
    <t>FBA18V5TG4PK</t>
  </si>
  <si>
    <t>FBA18V60FPRR</t>
  </si>
  <si>
    <t>FBA18V5WKGGY</t>
  </si>
  <si>
    <t>FBA18V60S29H</t>
  </si>
  <si>
    <t>FBA18V5ZJ2J7</t>
  </si>
  <si>
    <t>FBA18V5ZW590</t>
  </si>
  <si>
    <t>FBA18V60MN8R</t>
  </si>
  <si>
    <t>FBA18V70PZ4S</t>
  </si>
  <si>
    <t>FBA18V79B5LW</t>
  </si>
  <si>
    <t>FBA18V7P1X09</t>
  </si>
  <si>
    <t>FBA18V7XZ5JZ</t>
  </si>
  <si>
    <t>PSC2</t>
  </si>
  <si>
    <t>FBA18V7ZP198</t>
  </si>
  <si>
    <t>FBA18V8T9DBD</t>
  </si>
  <si>
    <t>FBA18V863KDB</t>
  </si>
  <si>
    <t>FBA18V8LF6BP</t>
  </si>
  <si>
    <t>FBA18V8BLCNM</t>
  </si>
  <si>
    <t>FBA18V9SW277</t>
  </si>
  <si>
    <t>FBA18VCD7L53</t>
  </si>
  <si>
    <t>FBA18VBZCL98</t>
  </si>
  <si>
    <t>盛森达PRO</t>
  </si>
  <si>
    <t>FBA18VCCLF94</t>
  </si>
  <si>
    <t>FBA18VCFDLQ0</t>
  </si>
  <si>
    <t>FBA18VBZBF7V</t>
  </si>
  <si>
    <t>FBA18VBZ2T7Q</t>
  </si>
  <si>
    <t>FBA18VC8ZKLD</t>
  </si>
  <si>
    <t>FBA18VD14HM5</t>
  </si>
  <si>
    <t>盛速达按方包税</t>
  </si>
  <si>
    <t>FBA18VD6K4TQ</t>
  </si>
  <si>
    <t>FBA18VD70MWC</t>
  </si>
  <si>
    <t>FBA18VD7PCQ3</t>
  </si>
  <si>
    <t>FBA18VD9WPVP</t>
  </si>
  <si>
    <t>FBA18VD5Q83V</t>
  </si>
  <si>
    <t>FBA18VD6049T</t>
  </si>
  <si>
    <t>FBA18VD68QP7</t>
  </si>
  <si>
    <t>FBA18VD6V7YJ</t>
  </si>
  <si>
    <t>FBA18VD6Z945</t>
  </si>
  <si>
    <t>FBA18VD156B2</t>
  </si>
  <si>
    <t>FBA18VD15981</t>
  </si>
  <si>
    <t>FBA18VD4G6JG</t>
  </si>
  <si>
    <t>FBA18VD6HYLJ</t>
  </si>
  <si>
    <t>FBA18VD7D0G1</t>
  </si>
  <si>
    <t>FBA18VD13HC4</t>
  </si>
  <si>
    <t>盛速达</t>
  </si>
  <si>
    <t>FBA18VD50M46</t>
  </si>
  <si>
    <t>FBA18VD6HVD5</t>
  </si>
  <si>
    <t>普船特价</t>
  </si>
  <si>
    <t>FBA18VD7D4K4</t>
  </si>
  <si>
    <t>FBA18VD9RMRN</t>
  </si>
  <si>
    <t>FBA18VD14MXQ</t>
  </si>
  <si>
    <t>FBA18VD3QY19</t>
  </si>
  <si>
    <t>FBA18VD6VH7Z</t>
  </si>
  <si>
    <t>FBA18VD6ZQB6</t>
  </si>
  <si>
    <t>FBA18VD77TXK</t>
  </si>
  <si>
    <t>FBA18VD5K6VB</t>
  </si>
  <si>
    <t>FBA18VD75J51</t>
  </si>
  <si>
    <t>FBA18VD7M8MP</t>
  </si>
  <si>
    <t>FBA18VD87KKT</t>
  </si>
  <si>
    <t>FBA18VD9PMYJ</t>
  </si>
  <si>
    <t>FBA18VD17HZC</t>
  </si>
  <si>
    <t>FBA18VD7TGSG</t>
  </si>
  <si>
    <t>FBA18VD7D2SY</t>
  </si>
  <si>
    <t>FBA18VD877NQ</t>
  </si>
  <si>
    <t>FBA18VD6W6TB</t>
  </si>
  <si>
    <t>FBA18VD7NKDL</t>
  </si>
  <si>
    <t>FBA18VD4G80X</t>
  </si>
  <si>
    <t>FBA18VD7HNN2</t>
  </si>
  <si>
    <t>FBA18VD7RFCN</t>
  </si>
  <si>
    <t>FBA18VD6DBV0</t>
  </si>
  <si>
    <t>FBA18VD7HFGH</t>
  </si>
  <si>
    <t>FBA18VD8GY4M</t>
  </si>
  <si>
    <t>FBA18VD8MRJL</t>
  </si>
  <si>
    <t>FBA18VD9TF6C</t>
  </si>
  <si>
    <t>FBA18VD7Z45L</t>
  </si>
  <si>
    <t>FBA18VD760HJ</t>
  </si>
  <si>
    <t>FBA18VD7Z7Q8</t>
  </si>
  <si>
    <t>FBA18VD7RMR2</t>
  </si>
  <si>
    <t>FBA18VD16W19</t>
  </si>
  <si>
    <t>FBA18VD72WVD</t>
  </si>
  <si>
    <t>FBA18VD5J7HP</t>
  </si>
  <si>
    <t>FBA18VD168CL</t>
  </si>
  <si>
    <t>FBA18VDC9392</t>
  </si>
  <si>
    <t>FBA18VD85XXH</t>
  </si>
  <si>
    <t>FBA18VD6M6V7</t>
  </si>
  <si>
    <t>FBA18VDCKW6R</t>
  </si>
  <si>
    <t>FBA18VDBBHYN</t>
  </si>
  <si>
    <t>FBA18VD85XVK</t>
  </si>
  <si>
    <t>FBA18VD75CKG</t>
  </si>
  <si>
    <t>FBA18VD7LW7T</t>
  </si>
  <si>
    <t>FBA18VD7JDJR</t>
  </si>
  <si>
    <t>FBA18VD7NZJ1</t>
  </si>
  <si>
    <t>FBA18VD17628</t>
  </si>
  <si>
    <t>FBA18VD86LQ0</t>
  </si>
  <si>
    <t>FBA18VDBFMT7</t>
  </si>
  <si>
    <t>FBA18VD9WDWM</t>
  </si>
  <si>
    <t>FBA18VD6XX0D</t>
  </si>
  <si>
    <t>FBA18VDCKW63</t>
  </si>
  <si>
    <t>FBA18VD7BVCZ</t>
  </si>
  <si>
    <t>FBA18VDBD778</t>
  </si>
  <si>
    <t>FBA18VD7B0D5</t>
  </si>
  <si>
    <t>FBA18VD879FK</t>
  </si>
  <si>
    <t>FBA18VD7HPWS</t>
  </si>
  <si>
    <t>FBA18VD6L9VH</t>
  </si>
  <si>
    <t>FBA18VD7T895</t>
  </si>
  <si>
    <t>FBA18VD6C6BC</t>
  </si>
  <si>
    <t>FBA18VD89674</t>
  </si>
  <si>
    <t>FBA18VD6LM83</t>
  </si>
  <si>
    <t>FBA18VD6T3M1</t>
  </si>
  <si>
    <t>FBA18VD80KDK</t>
  </si>
  <si>
    <t>FBA18VDCL41Z</t>
  </si>
  <si>
    <t>FBA18VD1HB6D</t>
  </si>
  <si>
    <t>FBA18VDC0QQM</t>
  </si>
  <si>
    <t>FBA18VDDYC84</t>
  </si>
  <si>
    <t>FBA18VD7NM0X</t>
  </si>
  <si>
    <t>FBA18VDD38D9</t>
  </si>
  <si>
    <t>FBA18VDD1KWK</t>
  </si>
  <si>
    <t>FBA18VD1HKVT</t>
  </si>
  <si>
    <t>FBA18VDC3Y7S</t>
  </si>
  <si>
    <t>FBA18VD9Q021</t>
  </si>
  <si>
    <t>FBA18VDJFLTQ</t>
  </si>
  <si>
    <t>FBA18VDPJT7H</t>
  </si>
  <si>
    <t>FBA18VDMJM7R</t>
  </si>
  <si>
    <t>FBA18VF0GTDD</t>
  </si>
  <si>
    <t>FBA18VF0B0DP</t>
  </si>
  <si>
    <t>FBA18VDM8CD4</t>
  </si>
  <si>
    <t>FBA18VDXTTL8</t>
  </si>
  <si>
    <t>FBA18VF10BCC</t>
  </si>
  <si>
    <t>FBA18VDM8ZT2</t>
  </si>
  <si>
    <t>FBA18VF2ZLMS</t>
  </si>
  <si>
    <t>FBA18VDZGNH5</t>
  </si>
  <si>
    <t>FBA18VDZZFPZ</t>
  </si>
  <si>
    <t>FBA18VDZTYD8</t>
  </si>
  <si>
    <t>FBA18VF0FCM0</t>
  </si>
  <si>
    <t>FBA18VDM9XTF</t>
  </si>
  <si>
    <t>FBA18VDXP6TG</t>
  </si>
  <si>
    <t>FBA18VDXTHP5</t>
  </si>
  <si>
    <t>FBA18VF0L7SG</t>
  </si>
  <si>
    <t>FBA18VF0J403</t>
  </si>
  <si>
    <t>FBA18VF0M6GG</t>
  </si>
  <si>
    <t>FBA18VF002LR</t>
  </si>
  <si>
    <t>FBA18VDZTYFK</t>
  </si>
  <si>
    <t>FBA18VF3BPMN</t>
  </si>
  <si>
    <t>FBA18VDNLB8L</t>
  </si>
  <si>
    <t>FBA18VDN51RT</t>
  </si>
  <si>
    <t>FBA18VDNS0FW</t>
  </si>
  <si>
    <t>FBA18VDS8ZGL</t>
  </si>
  <si>
    <t>FBA18VDRNHZV</t>
  </si>
  <si>
    <t>FBA18VDRBDGH</t>
  </si>
  <si>
    <t>FBA18VDL3YRP</t>
  </si>
  <si>
    <t>FBA18VDPM52K</t>
  </si>
  <si>
    <t>FBA18VDPZHQ6</t>
  </si>
  <si>
    <t>FBA18VDNBNXJ</t>
  </si>
  <si>
    <t>FBA18VDX4JPH</t>
  </si>
  <si>
    <t>FBA18VDXJN46</t>
  </si>
  <si>
    <t>FBA18VDZ1S09</t>
  </si>
  <si>
    <t>FBA18VDM73X7</t>
  </si>
  <si>
    <t>FBA18VDZR6TB</t>
  </si>
  <si>
    <t>FBA18VF0YRJT</t>
  </si>
  <si>
    <t>FBA18VF02MLS</t>
  </si>
  <si>
    <t>FBA18VF03HMV</t>
  </si>
  <si>
    <t>FBA18VDM7LMC</t>
  </si>
  <si>
    <t>FBA18VDZTDXY</t>
  </si>
  <si>
    <t>FBA18VDZRR1K</t>
  </si>
  <si>
    <t>FBA18VDZGNK3</t>
  </si>
  <si>
    <t>FBA18VDZL3F0</t>
  </si>
  <si>
    <t>FBA18VF0MC3Z</t>
  </si>
  <si>
    <t>FBA18VDZM5X2</t>
  </si>
  <si>
    <t>FBA18VDZZ6LZ</t>
  </si>
  <si>
    <t>FBA18VF3V6PK</t>
  </si>
  <si>
    <t>FBA18VDZNYXW</t>
  </si>
  <si>
    <t>FBA18VDYV2P6</t>
  </si>
  <si>
    <t>FBA18VF081SB</t>
  </si>
  <si>
    <t>FBA18VDZRDJR</t>
  </si>
  <si>
    <t>FBA18VF0GT9T</t>
  </si>
  <si>
    <t>FBA18VF35294</t>
  </si>
  <si>
    <t>FBA18VDY9DK7</t>
  </si>
  <si>
    <t>FBA18VF00SJ3</t>
  </si>
  <si>
    <t>FBA18VF0J421</t>
  </si>
  <si>
    <t>FBA18VF07JJG</t>
  </si>
  <si>
    <t>FBA18VF0QZQ9</t>
  </si>
  <si>
    <t>FBA18VDYRS6Q</t>
  </si>
  <si>
    <t>FBA18VF0MC4M</t>
  </si>
  <si>
    <t>FBA18VG9KZCT</t>
  </si>
  <si>
    <t>FBA18VGDBY38</t>
  </si>
  <si>
    <t>FBA18VGCSJ01</t>
  </si>
  <si>
    <t>FBA18VG2WXVM</t>
  </si>
  <si>
    <t>FBA18VG4Q493</t>
  </si>
  <si>
    <t>盛森达</t>
  </si>
  <si>
    <t>FBA18VG252QC</t>
  </si>
  <si>
    <t>FBA18VG2DYCX</t>
  </si>
  <si>
    <t>FBA18VG2R66T</t>
  </si>
  <si>
    <t>FBA18VG17XN6</t>
  </si>
  <si>
    <t>FBA18VG4HVPV</t>
  </si>
  <si>
    <t>FBA18VG47QFV</t>
  </si>
  <si>
    <t>FBA18VG1CH4C</t>
  </si>
  <si>
    <t>FBA18VG49K66</t>
  </si>
  <si>
    <t>FBA18VG2RYBL</t>
  </si>
  <si>
    <t>FBA18VG4K4W0</t>
  </si>
  <si>
    <t>FBA18VG1FX1Y</t>
  </si>
  <si>
    <t>FBA18VG16M7Y</t>
  </si>
  <si>
    <t>FBA18VG2P6PQ</t>
  </si>
  <si>
    <t>FBA18VG8YWGS</t>
  </si>
  <si>
    <t>FBA18VG5LS05</t>
  </si>
  <si>
    <t>FBA18VG36RD8</t>
  </si>
  <si>
    <t>FBA18VG60HYD</t>
  </si>
  <si>
    <t>FBA18VG6604J</t>
  </si>
  <si>
    <t>FBA18V4BQJR1</t>
  </si>
  <si>
    <t>快速达</t>
  </si>
  <si>
    <t>FBA18V47P9Z5</t>
  </si>
  <si>
    <t>FBA18V4568ZF</t>
  </si>
  <si>
    <t>FBA18V450SLH</t>
  </si>
  <si>
    <t>FBA18V479SF9</t>
  </si>
  <si>
    <t>FBA18VH6D0C2</t>
  </si>
  <si>
    <t>FBA18VH79YS2</t>
  </si>
  <si>
    <t>FBA18VKTNB2Q</t>
  </si>
  <si>
    <t>FBA18VKP5B9G</t>
  </si>
  <si>
    <t>FBA18VL41TCW</t>
  </si>
  <si>
    <t>FBA18VLXZNCY</t>
  </si>
  <si>
    <t>FBA18VLWBW8J</t>
  </si>
  <si>
    <t>FBA18VLY8RHR</t>
  </si>
  <si>
    <t>FBA18VLWK1GM</t>
  </si>
  <si>
    <t>FBA18VLZLBV4</t>
  </si>
  <si>
    <t>FBA18VLTR59V</t>
  </si>
  <si>
    <t>FBA18VLYWS8B</t>
  </si>
  <si>
    <t>FBA18VLXHN14</t>
  </si>
  <si>
    <t>FBA18VLY4HPY</t>
  </si>
  <si>
    <t>FBA18VLTSW84</t>
  </si>
  <si>
    <t>FBA18VLZQT83</t>
  </si>
  <si>
    <t>FBA18VLTRVL6</t>
  </si>
  <si>
    <t>FBA18VLYC6B2</t>
  </si>
  <si>
    <t>FBA18VM32W0T</t>
  </si>
  <si>
    <t>FBA18VLY91MZ</t>
  </si>
  <si>
    <t>FBA18VLTQPLQ</t>
  </si>
  <si>
    <t>FBA18VLWZ0ZP</t>
  </si>
  <si>
    <t>FBA18VLZTYMT</t>
  </si>
  <si>
    <t>FBA18VLY0W7H</t>
  </si>
  <si>
    <t>FBA18VLTKP69</t>
  </si>
  <si>
    <t>FBA18VLY7G26</t>
  </si>
  <si>
    <t>FBA18VM4LDN3</t>
  </si>
  <si>
    <t>FBA18VM3M3R9</t>
  </si>
  <si>
    <t>FBA18VM3XN7Y</t>
  </si>
  <si>
    <t>FBA18VLX09F8</t>
  </si>
  <si>
    <t>FBA18VM3V96F</t>
  </si>
  <si>
    <t>FBA18VLYQCJZ</t>
  </si>
  <si>
    <t>FBA18VM3TBC8</t>
  </si>
  <si>
    <t>FBA18VM0GSDW</t>
  </si>
  <si>
    <t>FBA18VM3RXP2</t>
  </si>
  <si>
    <t>FBA18VM4KTY2</t>
  </si>
  <si>
    <t>FBA18VM4LHFK</t>
  </si>
  <si>
    <t>FBA18VM41YX5</t>
  </si>
  <si>
    <t>FBA18VM34D8Z</t>
  </si>
  <si>
    <t>FBA18VLZ5WX8</t>
  </si>
  <si>
    <t>FBA18VLYD2XK</t>
  </si>
  <si>
    <t>FBA18VM18YSH</t>
  </si>
  <si>
    <t>FBA18VM3580C</t>
  </si>
  <si>
    <t>FBA18VM0MYCL</t>
  </si>
  <si>
    <t>FBA18VLYTK1J</t>
  </si>
  <si>
    <t>FBA18VLL6W7N</t>
  </si>
  <si>
    <t>FBA18VLV38ZC</t>
  </si>
  <si>
    <t>FBA18VM4T8V4</t>
  </si>
  <si>
    <t>FBA18VM5CKV8</t>
  </si>
  <si>
    <t>FBA18VM095B3</t>
  </si>
  <si>
    <t>FBA18VLYH8FR</t>
  </si>
  <si>
    <t>FBA18VM5ZSJ2</t>
  </si>
  <si>
    <t>FBA18VLV3QML</t>
  </si>
  <si>
    <t>FBA18VM54M09</t>
  </si>
  <si>
    <t>FBA18VM461W9</t>
  </si>
  <si>
    <t>FBA18VLV1B2M</t>
  </si>
  <si>
    <t>FBA18VM0VX2P</t>
  </si>
  <si>
    <t>FBA18VM3SF16</t>
  </si>
  <si>
    <t>FBA18VLL6W5Q</t>
  </si>
  <si>
    <t>FBA18VM3QHR4</t>
  </si>
  <si>
    <t>FBA18VM12FN1</t>
  </si>
  <si>
    <t>FBA18VM012TY</t>
  </si>
  <si>
    <t>FBA18VLV2VRP</t>
  </si>
  <si>
    <t>FBA18VM41P38</t>
  </si>
  <si>
    <t>FBA18VM3DQ37</t>
  </si>
  <si>
    <t>FBA18VM07Q6D</t>
  </si>
  <si>
    <t>FBA18VLZH76N</t>
  </si>
  <si>
    <t>COSCO</t>
  </si>
  <si>
    <t>FBA18VM0K6QQ</t>
  </si>
  <si>
    <t>FBA18VLV9GV3</t>
  </si>
  <si>
    <t>FBA18VM5MT8Z</t>
  </si>
  <si>
    <t>FBA18VM427VL</t>
  </si>
  <si>
    <t>FBA18VM37YKP</t>
  </si>
  <si>
    <t>FBA18VM3945J</t>
  </si>
  <si>
    <t>FBA18VM5LJNL</t>
  </si>
  <si>
    <t>FBA18VM3VGKW</t>
  </si>
  <si>
    <t>FBA18VM5L85C</t>
  </si>
  <si>
    <t>FBA18VM8DJ4K</t>
  </si>
  <si>
    <t>FBA18VM7ZQPW</t>
  </si>
  <si>
    <t>FBA18VM6XN76</t>
  </si>
  <si>
    <t>FBA18VM671Z3</t>
  </si>
  <si>
    <t>FBA18VM71K57</t>
  </si>
  <si>
    <t>FBA18VM6JVF6</t>
  </si>
  <si>
    <t>FBA18VM86C7H</t>
  </si>
  <si>
    <t>FBA18VM8RTTJ</t>
  </si>
  <si>
    <t>FBA18VM3Q561</t>
  </si>
  <si>
    <t>FBA18VM7TKFH</t>
  </si>
  <si>
    <t>FBA18VMBPFSM</t>
  </si>
  <si>
    <t>FBA18VM1VBGV</t>
  </si>
  <si>
    <t>FBA18VMBL5CR</t>
  </si>
  <si>
    <t>FBA18VM8JN9G</t>
  </si>
  <si>
    <t>FBA18VM814BS</t>
  </si>
  <si>
    <t>FBA18VMB98N0</t>
  </si>
  <si>
    <t>FBA18VMBN4GY</t>
  </si>
  <si>
    <t>FBA18VM258P1</t>
  </si>
  <si>
    <t>FBA18VMD345F</t>
  </si>
  <si>
    <t>FBA18VM8LDP8</t>
  </si>
  <si>
    <t>FBA18VM7483T</t>
  </si>
  <si>
    <t>FBA18VMCD5CX</t>
  </si>
  <si>
    <t>FBA18VMBG4PL</t>
  </si>
  <si>
    <t>FBA18VMBCJXQ</t>
  </si>
  <si>
    <t>FBA18VMCC39R</t>
  </si>
  <si>
    <t>FBA18VM23JTC</t>
  </si>
  <si>
    <t>FBA18VM8WV0V</t>
  </si>
  <si>
    <t>FBA18VMBVMQ0</t>
  </si>
  <si>
    <t>FBA18VMC14M2</t>
  </si>
  <si>
    <t>FBA18VMBB3B4</t>
  </si>
  <si>
    <t>FBA18VM8DYWC</t>
  </si>
  <si>
    <t>FBA18VM6SQDF</t>
  </si>
  <si>
    <t>FBA18VMBRWS3</t>
  </si>
  <si>
    <t>FBA18VM6N010</t>
  </si>
  <si>
    <t>FBA18VMC2G6S</t>
  </si>
  <si>
    <t>FBA18VMC455Q</t>
  </si>
  <si>
    <t>FBA18VM7MN9Q</t>
  </si>
  <si>
    <t>FBA18VM247VL</t>
  </si>
  <si>
    <t>FBA18VMBB38V</t>
  </si>
  <si>
    <t>FBA18VM6Z7KW</t>
  </si>
  <si>
    <t>FBA18VM9021H</t>
  </si>
  <si>
    <t>FBA18VMCKB81</t>
  </si>
  <si>
    <t>FBA18VM8XFLB</t>
  </si>
  <si>
    <t>FBA18VM24V5Z</t>
  </si>
  <si>
    <t>FBA18VMC39TY</t>
  </si>
  <si>
    <t>FBA18VM241TH</t>
  </si>
  <si>
    <t>FBA18VMBJGXY</t>
  </si>
  <si>
    <t>FBA18VMCH4KZ</t>
  </si>
  <si>
    <t>FBA18VM8CPKN</t>
  </si>
  <si>
    <t>FBA18VM8T0QD</t>
  </si>
  <si>
    <t>FBA18VM230Y3</t>
  </si>
  <si>
    <t>FBA18VM24MD0</t>
  </si>
  <si>
    <t>FBA18VMCK5YH</t>
  </si>
  <si>
    <t>FBA18VMKC0CL</t>
  </si>
  <si>
    <t>FBA18VMK4D22</t>
  </si>
  <si>
    <t>FBA18VML17SK</t>
  </si>
  <si>
    <t>FBA18VMLFK0M</t>
  </si>
  <si>
    <t>FBA18VMB45LN</t>
  </si>
  <si>
    <t>FBA18VN5N6D3</t>
  </si>
  <si>
    <t>FBA18VNW7V4D</t>
  </si>
  <si>
    <t>FBA18VNRTHZR</t>
  </si>
  <si>
    <t>FBA18VNNCGFX</t>
  </si>
  <si>
    <t>FBA18VNNCY9K</t>
  </si>
  <si>
    <t>FBA18VNQD5WB</t>
  </si>
  <si>
    <t>FBA18VNVS7F6</t>
  </si>
  <si>
    <t>FBA18VNQ4FH2</t>
  </si>
  <si>
    <t>FBA18VNTN6B5</t>
  </si>
  <si>
    <t>FBA18VNR6G9S</t>
  </si>
  <si>
    <t>FBA18VNV73VG</t>
  </si>
  <si>
    <t>FBA18VPR2HV9</t>
  </si>
  <si>
    <t>FBA18VR9MHKF</t>
  </si>
  <si>
    <t>FBA18VR275YB</t>
  </si>
  <si>
    <t>FBA18VS83LT8</t>
  </si>
  <si>
    <t>FBA18VSK65Z4</t>
  </si>
  <si>
    <t>FBA18VSCBSB7</t>
  </si>
  <si>
    <t>FBA18VSJXZ6Q</t>
  </si>
  <si>
    <t>FBA18VSKRGMY</t>
  </si>
  <si>
    <t>FBA18VSCXZRN</t>
  </si>
  <si>
    <t>FBA18VSFZBQ7</t>
  </si>
  <si>
    <t>FBA18VSC5M0K</t>
  </si>
  <si>
    <t>FBA18VRYX2QD</t>
  </si>
  <si>
    <t>FBA18VSG0M9Z</t>
  </si>
  <si>
    <t>FBA18VSJQ419</t>
  </si>
  <si>
    <t>FBA18VSG02VN</t>
  </si>
  <si>
    <t>FBA18VS9KC9J</t>
  </si>
  <si>
    <t>FBA18VSFZF7Y</t>
  </si>
  <si>
    <t>FBA18VSCJV63</t>
  </si>
  <si>
    <t>FBA18VSB1ZV5</t>
  </si>
  <si>
    <t>FBA18VRYX0BV</t>
  </si>
  <si>
    <t>FBA18VSCTDZG</t>
  </si>
  <si>
    <t>FBA18VSHXYC9</t>
  </si>
  <si>
    <t>FBA18VSCY4WC</t>
  </si>
  <si>
    <t>FBA18VSC01LD</t>
  </si>
  <si>
    <t>FBA18VRYXCS1</t>
  </si>
  <si>
    <t>FBA18VSBCXKJ</t>
  </si>
  <si>
    <t>FBA18VSHFSCM</t>
  </si>
  <si>
    <t>FBA18VSCKHWD</t>
  </si>
  <si>
    <t>FBA18VSG0WSK</t>
  </si>
  <si>
    <t>FBA18VSCVZZ5</t>
  </si>
  <si>
    <t>FBA18VSCFH0F</t>
  </si>
  <si>
    <t>FBA18VSFZY64</t>
  </si>
  <si>
    <t>FBA18VSC3MNM</t>
  </si>
  <si>
    <t>FBA18VSBD82B</t>
  </si>
  <si>
    <t>FBA18VSCCN1M</t>
  </si>
  <si>
    <t>FBA18VSB5SCD</t>
  </si>
  <si>
    <t>FBA18VSHRVXN</t>
  </si>
  <si>
    <t>FBA18VSHXX10</t>
  </si>
  <si>
    <t>FBA18VSBQLXS</t>
  </si>
  <si>
    <t>FBA18VSK87FW</t>
  </si>
  <si>
    <t>FBA18VSK1LFF</t>
  </si>
  <si>
    <t>FBA18VSKWW1B</t>
  </si>
  <si>
    <t>FBA18VSJRFFK</t>
  </si>
  <si>
    <t>FBA18VSNJKC8</t>
  </si>
  <si>
    <t>FBA18VSQFL3V</t>
  </si>
  <si>
    <t>FBA18VSMZ92Q</t>
  </si>
  <si>
    <t>FBA18VSMHCHQ</t>
  </si>
  <si>
    <t>FBA18VSM6PGQ</t>
  </si>
  <si>
    <t>FBA18VSDJ7LY</t>
  </si>
  <si>
    <t>FBA18VTXM6F5</t>
  </si>
  <si>
    <t>FBA18VV01D1V</t>
  </si>
  <si>
    <t>FBA18VTK3XBR</t>
  </si>
  <si>
    <t>FBA18VTXSDGF</t>
  </si>
  <si>
    <t>FBA18VTZ1KRN</t>
  </si>
  <si>
    <t>FBA18VTXRC9N</t>
  </si>
  <si>
    <t>FBA18VTVQXDR</t>
  </si>
  <si>
    <t>FBA18VTXXQXT</t>
  </si>
  <si>
    <t>FBA18VTVWHBR</t>
  </si>
  <si>
    <t>FBA18VTVMYL9</t>
  </si>
  <si>
    <t>FBA18VTW5GFD</t>
  </si>
  <si>
    <t>FBA18VTW4PW2</t>
  </si>
  <si>
    <t>FBA18VTW2JSQ</t>
  </si>
  <si>
    <t>FBA18VTK72BT</t>
  </si>
  <si>
    <t>FBA18VTW41QK</t>
  </si>
  <si>
    <t>FBA18VTW53V0</t>
  </si>
  <si>
    <t>FBA18VTK8Z88</t>
  </si>
  <si>
    <t>FBA18VTYQMTV</t>
  </si>
  <si>
    <t>FBA18VTVP64S</t>
  </si>
  <si>
    <t>FBA18VV02SG0</t>
  </si>
  <si>
    <t>FBA18VTK8NL8</t>
  </si>
  <si>
    <t>FBA18VTYVWNY</t>
  </si>
  <si>
    <t>FBA18VTYJ5FL</t>
  </si>
  <si>
    <t>FBA18VTW652C</t>
  </si>
  <si>
    <t>FBA18VTW4Z6S</t>
  </si>
  <si>
    <t>FBA18VTW49V5</t>
  </si>
  <si>
    <t>FBA18VV191P8</t>
  </si>
  <si>
    <t>FBA18VTYJRMG</t>
  </si>
  <si>
    <t>FBA18VTZG61Z</t>
  </si>
  <si>
    <t>FBA18VTZQNB9</t>
  </si>
  <si>
    <t>FBA18VTZKQJJ</t>
  </si>
  <si>
    <t>FBA18VTXVGL5</t>
  </si>
  <si>
    <t>FBA18VTZ63QZ</t>
  </si>
  <si>
    <t>FBA18VTZ0VXW</t>
  </si>
  <si>
    <t>FBA18VTYCKKK</t>
  </si>
  <si>
    <t>FBA18VTZJM2S</t>
  </si>
  <si>
    <t>FBA18VV1084W</t>
  </si>
  <si>
    <t>FBA18VTW2PCN</t>
  </si>
  <si>
    <t>FBA18VTZKXRF</t>
  </si>
  <si>
    <t>FBA18VTXYYHZ</t>
  </si>
  <si>
    <t>FBA18VV0HTM1</t>
  </si>
  <si>
    <t>FBA18VV1R62L</t>
  </si>
  <si>
    <t>FBA18VV2KX21</t>
  </si>
  <si>
    <t>FBA18VTZJJ3J</t>
  </si>
  <si>
    <t>FBA18VV102VC</t>
  </si>
  <si>
    <t>FBA18VTWPVKN</t>
  </si>
  <si>
    <t>FBA18VV1CB2V</t>
  </si>
  <si>
    <t>FBA18VV3GJY8</t>
  </si>
  <si>
    <t>FBA18VV23LRG</t>
  </si>
  <si>
    <t>FBA18VV5VBKD</t>
  </si>
  <si>
    <t>FBA18VV3HRXP</t>
  </si>
  <si>
    <t>FBA18VV3C1V9</t>
  </si>
  <si>
    <t>FBA18VV3QX6P</t>
  </si>
  <si>
    <t>FBA18VV12WMP</t>
  </si>
  <si>
    <t>FBA18VV71LNS</t>
  </si>
  <si>
    <t>FBA18VV6KL9B</t>
  </si>
  <si>
    <t>FBA18VV279QB</t>
  </si>
  <si>
    <t>FBA18VV353MZ</t>
  </si>
  <si>
    <t>FBA18VV2VYDC</t>
  </si>
  <si>
    <t>FBA18VV3R77N</t>
  </si>
  <si>
    <t>FBA18VV20K0P</t>
  </si>
  <si>
    <t>FBA18VV5LW2X</t>
  </si>
  <si>
    <t>FBA18VV6KRQQ</t>
  </si>
  <si>
    <t>FBA18VV2H0HX</t>
  </si>
  <si>
    <t>FBA18VV3B4YS</t>
  </si>
  <si>
    <t>FBA18VV2F2TL</t>
  </si>
  <si>
    <t>FBA18VTWQ7R2</t>
  </si>
  <si>
    <t>FBA18VV2SPRN</t>
  </si>
  <si>
    <t>FBA18VV0TSDY</t>
  </si>
  <si>
    <t>FBA18VTZC7WJ</t>
  </si>
  <si>
    <t>FBA18VTWP4M0</t>
  </si>
  <si>
    <t>FBA18VV2CGWV</t>
  </si>
  <si>
    <t>FBA18VV3CJ5T</t>
  </si>
  <si>
    <t>FBA18VV2JK5B</t>
  </si>
  <si>
    <t>FBA18VTYP795</t>
  </si>
  <si>
    <t>FBA18VV3MJKT</t>
  </si>
  <si>
    <t>FBA18VV735CG</t>
  </si>
  <si>
    <t>FBA18VV173SH</t>
  </si>
  <si>
    <t>FBA18VV67C60</t>
  </si>
  <si>
    <t>FBA18VTWRYCP</t>
  </si>
  <si>
    <t>FBA18VTZ9BV6</t>
  </si>
  <si>
    <t>FBA18VV3MYYN</t>
  </si>
  <si>
    <t>FBA18VV7WWGH</t>
  </si>
  <si>
    <t>FBA18VTWT0M0</t>
  </si>
  <si>
    <t>FBA18VV1SF02</t>
  </si>
  <si>
    <t>FBA18VV3BDCG</t>
  </si>
  <si>
    <t>LAN2</t>
  </si>
  <si>
    <t>FBA18VY6GDB5</t>
  </si>
  <si>
    <t>FBA18VZY4H26</t>
  </si>
  <si>
    <t>FBA18VZXKVYJ</t>
  </si>
  <si>
    <t>FBA18W014D2V</t>
  </si>
  <si>
    <t>FBA18W004K3C</t>
  </si>
  <si>
    <t>FBA18W0055TB</t>
  </si>
  <si>
    <t>FBA18VZXG8GD</t>
  </si>
  <si>
    <t>FBA18VZY4SPX</t>
  </si>
  <si>
    <t>FBA18W01VBV2</t>
  </si>
  <si>
    <t>FBA18VZX54K2</t>
  </si>
  <si>
    <t>FBA18W01M60Y</t>
  </si>
  <si>
    <t>FBA18W013Q27</t>
  </si>
  <si>
    <t>FBA18W01BVS4</t>
  </si>
  <si>
    <t>FBA18VZY5GXB</t>
  </si>
  <si>
    <t>FBA18VZYLF15</t>
  </si>
  <si>
    <t>FBA18W02K6M1</t>
  </si>
  <si>
    <t>FBA18W01XQH9</t>
  </si>
  <si>
    <t>FBA18W01YW8Z</t>
  </si>
  <si>
    <t>FBA18W03W6YN</t>
  </si>
  <si>
    <t>FBA18W03SN35</t>
  </si>
  <si>
    <t>FBA18VZYL0C8</t>
  </si>
  <si>
    <t>FBA18W013K4B</t>
  </si>
  <si>
    <t>FBA18VZYM26Z</t>
  </si>
  <si>
    <t>FBA18VZYDDJ7</t>
  </si>
  <si>
    <t>FBA18VZY8PXB</t>
  </si>
  <si>
    <t>FBA18W01PSFV</t>
  </si>
  <si>
    <t>FBA18W01XMYL</t>
  </si>
  <si>
    <t>FBA18VZYCDXV</t>
  </si>
  <si>
    <t>FBA18VZYLM4V</t>
  </si>
  <si>
    <t>FBA18W01PG36</t>
  </si>
  <si>
    <t>FBA18W017TBD</t>
  </si>
  <si>
    <t>FBA18VZY6N4K</t>
  </si>
  <si>
    <t>FBA18VZY5GXZ</t>
  </si>
  <si>
    <t>FBA18W04CLXG</t>
  </si>
  <si>
    <t>FBA18W0132VR</t>
  </si>
  <si>
    <t>FBA18W01QV15</t>
  </si>
  <si>
    <t>FBA18VZY56TC</t>
  </si>
  <si>
    <t>FBA18W01H7F9</t>
  </si>
  <si>
    <t>FBA18W00XZK0</t>
  </si>
  <si>
    <t>FBA18W00N3Y3</t>
  </si>
  <si>
    <t>FBA18W01HG4P</t>
  </si>
  <si>
    <t>FBA18W00X16Z</t>
  </si>
  <si>
    <t>FBA18W04PKM4</t>
  </si>
  <si>
    <t>FBA18W06YKZF</t>
  </si>
  <si>
    <t>FBA18W06L1ZB</t>
  </si>
  <si>
    <t>FBA18W06L4DT</t>
  </si>
  <si>
    <t>FBA18W0552TX</t>
  </si>
  <si>
    <t>FBA18W04D9DX</t>
  </si>
  <si>
    <t>FBA18W02MG4J</t>
  </si>
  <si>
    <t>FBA18W02KBVN</t>
  </si>
  <si>
    <t>FBA18VZYVPCM</t>
  </si>
  <si>
    <t>FBA18W02W2JX</t>
  </si>
  <si>
    <t>FBA18W02MNFC</t>
  </si>
  <si>
    <t>FBA18W02V9S4</t>
  </si>
  <si>
    <t>FBA18W03VY61</t>
  </si>
  <si>
    <t>FBA18VZYW9TV</t>
  </si>
  <si>
    <t>FBA18W01PR28</t>
  </si>
  <si>
    <t>FBA18W02TJ1P</t>
  </si>
  <si>
    <t>FBA18W05457G</t>
  </si>
  <si>
    <t>FBA18W04VV9Z</t>
  </si>
  <si>
    <t>FBA18W04Z8LT</t>
  </si>
  <si>
    <t>FBA18W02X9PH</t>
  </si>
  <si>
    <t>FBA18W013WZG</t>
  </si>
  <si>
    <t>FBA18W01J8NN</t>
  </si>
  <si>
    <t>FBA18W025R5B</t>
  </si>
  <si>
    <t>FBA18VZYWR6P</t>
  </si>
  <si>
    <t>FBA18W05BHYJ</t>
  </si>
  <si>
    <t>FBA18W076H1V</t>
  </si>
  <si>
    <t>FBA18W04QSJM</t>
  </si>
  <si>
    <t>FBA18W05RWTT</t>
  </si>
  <si>
    <t>FBA18W05RLS5</t>
  </si>
  <si>
    <t>FBA18W05SD4N</t>
  </si>
  <si>
    <t>FBA18W04RZ4G</t>
  </si>
  <si>
    <t>FBA18W020NW6</t>
  </si>
  <si>
    <t>FBA18W02XY2S</t>
  </si>
  <si>
    <t>FBA18W02Q9Z2</t>
  </si>
  <si>
    <t>FBA18W04NR71</t>
  </si>
  <si>
    <t>FBA18W085PJT</t>
  </si>
  <si>
    <t>FBA18W066WBJ</t>
  </si>
  <si>
    <t>FBA18W02YNL6</t>
  </si>
  <si>
    <t>FBA18W02G6F0</t>
  </si>
  <si>
    <t>FBA18W044M2J</t>
  </si>
  <si>
    <t>FBA18W04BKXV</t>
  </si>
  <si>
    <t>FBA18W032YPN</t>
  </si>
  <si>
    <t>FBA18W058KM6</t>
  </si>
  <si>
    <t>FBA18VZZ1JDW</t>
  </si>
  <si>
    <t>FBA18W0637TS</t>
  </si>
  <si>
    <t>FBA18W04KXQ4</t>
  </si>
  <si>
    <t>FBA18W03XPSY</t>
  </si>
  <si>
    <t>FBA18W02J3DD</t>
  </si>
  <si>
    <t>FBA18VZYVNDY</t>
  </si>
  <si>
    <t>FBA18W02512T</t>
  </si>
  <si>
    <t>FBA18W06M2TF</t>
  </si>
  <si>
    <t>FBA18W07T2DY</t>
  </si>
  <si>
    <t>FBA18W094FWQ</t>
  </si>
  <si>
    <t>FBA18W077W8V</t>
  </si>
  <si>
    <t>FBA18W039YXV</t>
  </si>
  <si>
    <t>FBA18W05YYMR</t>
  </si>
  <si>
    <t>FBA18W039ZYG</t>
  </si>
  <si>
    <t>FBA18W07XX5W</t>
  </si>
  <si>
    <t>FBA18W089GS0</t>
  </si>
  <si>
    <t>FBA18W05YDQ7</t>
  </si>
  <si>
    <t>FBA18W03KYL8</t>
  </si>
  <si>
    <t>FBA18W089S13</t>
  </si>
  <si>
    <t>FBA18W09N4ZQ</t>
  </si>
  <si>
    <t>FBA18W096JH9</t>
  </si>
  <si>
    <t>FBA18W09LR32</t>
  </si>
  <si>
    <t>FBA18W0B5PR6</t>
  </si>
  <si>
    <t>FBA18W03JXYM</t>
  </si>
  <si>
    <t>FBA18W0862PL</t>
  </si>
  <si>
    <t>FBA18W080FY5</t>
  </si>
  <si>
    <t>FBA18W08VZN1</t>
  </si>
  <si>
    <t>FBA18W087Y29</t>
  </si>
  <si>
    <t>FBA18W098WZC</t>
  </si>
  <si>
    <t>FBA18W03P777</t>
  </si>
  <si>
    <t>FBA18W0B1B4Z</t>
  </si>
  <si>
    <t>FBA18W0B6W3Y</t>
  </si>
  <si>
    <t>FBA18W0FZK05</t>
  </si>
  <si>
    <t>FBA18W0QD5QS</t>
  </si>
  <si>
    <t>FBA18W0P4HC4</t>
  </si>
  <si>
    <t>FBA18W0N9R6K</t>
  </si>
  <si>
    <t>FBA18W0M28T1</t>
  </si>
  <si>
    <t>FBA18W0P7LXP</t>
  </si>
  <si>
    <t>FBA18W0RHVRL</t>
  </si>
  <si>
    <t>FBA18W0P4HH0</t>
  </si>
  <si>
    <t>FBA18W0QWJ7F</t>
  </si>
  <si>
    <t>FBA18W0NBQ2C</t>
  </si>
  <si>
    <t>FBA18W0MCNZH</t>
  </si>
  <si>
    <t>FBA18W0KLMBP</t>
  </si>
  <si>
    <t>FBA18W2VJRDV</t>
  </si>
  <si>
    <t>FBA18W2X9PHZ</t>
  </si>
  <si>
    <t>FBA18W4973D0</t>
  </si>
  <si>
    <t>FBA18W5H0B41</t>
  </si>
  <si>
    <t>FBA18W6TX8KC</t>
  </si>
  <si>
    <t>FBA18W6SPXQG</t>
  </si>
  <si>
    <t>FBA18W70LYSK</t>
  </si>
  <si>
    <t>FBA18W6YZZNB</t>
  </si>
  <si>
    <t>FBA18W6TLF6K</t>
  </si>
  <si>
    <t>FBA18W6SB7GS</t>
  </si>
  <si>
    <t>FBA18W6RDKSR</t>
  </si>
  <si>
    <t>FBA18W6VGDV1</t>
  </si>
  <si>
    <t>FBA18W6L28F8</t>
  </si>
  <si>
    <t>FBA18W6XVL9X</t>
  </si>
  <si>
    <t>FBA18W6VST40</t>
  </si>
  <si>
    <t>FBA18W6XGN16</t>
  </si>
  <si>
    <t>FBA18W6VTY6R</t>
  </si>
  <si>
    <t>FBA18W6V3FL9</t>
  </si>
  <si>
    <t>FBA18W7GZ491</t>
  </si>
  <si>
    <t>FBA18W82LG1D</t>
  </si>
  <si>
    <t>FBA18W7LXWMV</t>
  </si>
  <si>
    <t>FBA18W83YCDD</t>
  </si>
  <si>
    <t>FBA18W87WKNJ</t>
  </si>
  <si>
    <t>FBA18W8K3RMH</t>
  </si>
  <si>
    <t>FBA18W803Q39</t>
  </si>
  <si>
    <t>FBA18W7YWCCB</t>
  </si>
  <si>
    <t>FBA18W80Q8F4</t>
  </si>
  <si>
    <t>FBA18W8GLSW4</t>
  </si>
  <si>
    <t>FBA18W7ZQYZK</t>
  </si>
  <si>
    <t>FBA18W7MSY0J</t>
  </si>
  <si>
    <t>FBA18W81P5KF</t>
  </si>
  <si>
    <t>FBA18W85J50C</t>
  </si>
  <si>
    <t>FBA18W7MT8CT</t>
  </si>
  <si>
    <t>FBA18W7ZLST1</t>
  </si>
  <si>
    <t>FBA18W8K8M0F</t>
  </si>
  <si>
    <t>FBA18W8136P6</t>
  </si>
  <si>
    <t>FBA18W7ZVMNF</t>
  </si>
  <si>
    <t>FBA18W8FH8CB</t>
  </si>
  <si>
    <t>FBA18W7ZTQHJ</t>
  </si>
  <si>
    <t>FBA18W8FDFJR</t>
  </si>
  <si>
    <t>FBA18W7ZW59K</t>
  </si>
  <si>
    <t>FBA18W8BK8CC</t>
  </si>
  <si>
    <t>FBA18W7YQC4Q</t>
  </si>
  <si>
    <t>FBA18W80YZVQ</t>
  </si>
  <si>
    <t>FBA18W7ZT689</t>
  </si>
  <si>
    <t>FBA18W8F07ZW</t>
  </si>
  <si>
    <t>FBA18W7Z4MX7</t>
  </si>
  <si>
    <t>FBA18W7N1N16</t>
  </si>
  <si>
    <t>FBA18W8HG37X</t>
  </si>
  <si>
    <t>FBA18W8GX1MT</t>
  </si>
  <si>
    <t>FBA18W8R4WFN</t>
  </si>
  <si>
    <t>FBA18W8MXJD2</t>
  </si>
  <si>
    <t>FBA18W8KZ6ZG</t>
  </si>
  <si>
    <t>FBA18W8GC48Z</t>
  </si>
  <si>
    <t>FBA18W8FWYDV</t>
  </si>
  <si>
    <t>FBA18W8KPVT8</t>
  </si>
  <si>
    <t>FBA18W8GXNLK</t>
  </si>
  <si>
    <t>FBA18W86Y51J</t>
  </si>
  <si>
    <t>FBA18W8743FN</t>
  </si>
  <si>
    <t>FBA18W8NVL3N</t>
  </si>
  <si>
    <t>FBA18W8GTSCR</t>
  </si>
  <si>
    <t>FBA18W8DFBRM</t>
  </si>
  <si>
    <t>FBA18W8KWSHG</t>
  </si>
  <si>
    <t>FBA18W8RBSD8</t>
  </si>
  <si>
    <t>FBA18W8RHL8R</t>
  </si>
  <si>
    <t>FBA18W8M7VR2</t>
  </si>
  <si>
    <t>FBA18W8NX2Y8</t>
  </si>
  <si>
    <t>FBA18W8R4MCZ</t>
  </si>
  <si>
    <t>FBA18W8PCYW9</t>
  </si>
  <si>
    <t>FBA18W8J6LSF</t>
  </si>
  <si>
    <t>FBA18W8RV01K</t>
  </si>
  <si>
    <t>FBA18W8T3DQT</t>
  </si>
  <si>
    <t>FBA18W8N1W72</t>
  </si>
  <si>
    <t>FBA18W8T9896</t>
  </si>
  <si>
    <t>FBA18W8NBBCJ</t>
  </si>
  <si>
    <t>FBA18W8V7X4Q</t>
  </si>
  <si>
    <t>FBA18W8MG3PB</t>
  </si>
  <si>
    <t>FBA18W8RX61Y</t>
  </si>
  <si>
    <t>FBA18W8RLN4D</t>
  </si>
  <si>
    <t>FBA18W8SSN4T</t>
  </si>
  <si>
    <t>FBA18W8WD071</t>
  </si>
  <si>
    <t>FBA18W8TDKF0</t>
  </si>
  <si>
    <t>FBA18W8VP8QZ</t>
  </si>
  <si>
    <t>FBA18W8WSFZ3</t>
  </si>
  <si>
    <t>FBA18W8TTJL3</t>
  </si>
  <si>
    <t>FBA18W8XHDLG</t>
  </si>
  <si>
    <t>FBA18W8PZ1S1</t>
  </si>
  <si>
    <t>FBA18W8X7HWN</t>
  </si>
  <si>
    <t>FBA18W944B62</t>
  </si>
  <si>
    <t>FBA18W8YWJZ5</t>
  </si>
  <si>
    <t>FBA18W93H0XZ</t>
  </si>
  <si>
    <t>FBA18W91TW3Z</t>
  </si>
  <si>
    <t>FBA18W93H0YM</t>
  </si>
  <si>
    <t>FBA18W92FTZ6</t>
  </si>
  <si>
    <t>FBA18W93Q1BB</t>
  </si>
  <si>
    <t>FBA18W9341KC</t>
  </si>
  <si>
    <t>FBA18W920Y9J</t>
  </si>
  <si>
    <t>FBA18W9378B8</t>
  </si>
  <si>
    <t>FBA18W91TQDJ</t>
  </si>
  <si>
    <t>FBA18W93QR1W</t>
  </si>
  <si>
    <t>FBA18W91FBB2</t>
  </si>
  <si>
    <t>FBA18W91YNSQ</t>
  </si>
  <si>
    <t>FBA18W8Y5G8C</t>
  </si>
  <si>
    <t>FBA18W8YV29P</t>
  </si>
  <si>
    <t>FBA18W8QVKSX</t>
  </si>
  <si>
    <t>FBA18W906451</t>
  </si>
  <si>
    <t>FBA18W94N471</t>
  </si>
  <si>
    <t>FBA18W92WNWZ</t>
  </si>
  <si>
    <t>FBA18W91KDH1</t>
  </si>
  <si>
    <t>FBA18W8ZP9Y8</t>
  </si>
  <si>
    <t>FBA18W8YRSF8</t>
  </si>
  <si>
    <t>FBA18W8YNFK8</t>
  </si>
  <si>
    <t>FBA18W8YSTJR</t>
  </si>
  <si>
    <t>FBA18W9FSJ30</t>
  </si>
  <si>
    <t>FBA18W9FPHBK</t>
  </si>
  <si>
    <t>FBA18W9HFXZZ</t>
  </si>
  <si>
    <t>FBA18W9JD46X</t>
  </si>
  <si>
    <t>FBA18W9JVTGT</t>
  </si>
  <si>
    <t>FBA18W9G2WXH</t>
  </si>
  <si>
    <t>FBA18W9HV8W0</t>
  </si>
  <si>
    <t>FBA18W9JPN3V</t>
  </si>
  <si>
    <t>FBA18W98FVV3</t>
  </si>
  <si>
    <t>FBA18W9H8JJC</t>
  </si>
  <si>
    <t>FBA18W9HM7NH</t>
  </si>
  <si>
    <t>FBA18W9FCR9Z</t>
  </si>
  <si>
    <t>FBA18W9FPHC6</t>
  </si>
  <si>
    <t>FBA18W9HGVVT</t>
  </si>
  <si>
    <t>FBA18W9HZBTJ</t>
  </si>
  <si>
    <t>FBA18W9HCWNR</t>
  </si>
  <si>
    <t>FBA18W9FXQRZ</t>
  </si>
  <si>
    <t>FBA18W9DNL8X</t>
  </si>
  <si>
    <t>FBA18W9HB2KD</t>
  </si>
  <si>
    <t>FBA18W9FQ4XM</t>
  </si>
  <si>
    <t>FBA18W8YHZM4</t>
  </si>
  <si>
    <t>PPO4</t>
  </si>
  <si>
    <t>FBA18W93KV6S</t>
  </si>
  <si>
    <t>FBA18W90CWWP</t>
  </si>
  <si>
    <t>FBA18WBPVXFK</t>
  </si>
  <si>
    <t>FBA18WBCXCY6</t>
  </si>
  <si>
    <t>FBA18WBQ7K7Q</t>
  </si>
  <si>
    <t>FBA18WBQQJ50</t>
  </si>
  <si>
    <t>FBA18WBS20TG</t>
  </si>
  <si>
    <t>FBA18WBQV2J9</t>
  </si>
  <si>
    <t>FBA18WBR8N3C</t>
  </si>
  <si>
    <t>FBA18WBQM3YQ</t>
  </si>
  <si>
    <t>FBA18WBQP81R</t>
  </si>
  <si>
    <t>FBA18WBPFR80</t>
  </si>
  <si>
    <t>FBA18WBVLHSD</t>
  </si>
  <si>
    <t>FBA18WC15TW6</t>
  </si>
  <si>
    <t>FBA18WBZMJ0N</t>
  </si>
  <si>
    <t>FBA18WBVF3Q1</t>
  </si>
  <si>
    <t>FBA18WD1SHWJ</t>
  </si>
  <si>
    <t>FBA18WD13NMB</t>
  </si>
  <si>
    <t>FBA18WF7PZHY</t>
  </si>
  <si>
    <t>FBA18WF855LJ</t>
  </si>
  <si>
    <t>FBA18WGBTFCD</t>
  </si>
  <si>
    <t>FBA18WG35P2B</t>
  </si>
  <si>
    <t>FBA18WG3CV1B</t>
  </si>
  <si>
    <t>FBA18WHKNKQ4</t>
  </si>
  <si>
    <t>FBA18WH01CMY</t>
  </si>
  <si>
    <t>FBA18WH03CJN</t>
  </si>
  <si>
    <t>FBA18WH9HS0Q</t>
  </si>
  <si>
    <t>FBA18WH6TB6R</t>
  </si>
  <si>
    <t>FBA18WH9QKDN</t>
  </si>
  <si>
    <t>FBA18WH6DJH1</t>
  </si>
  <si>
    <t>FBA18WH6VT94</t>
  </si>
  <si>
    <t>FBA18WH41500</t>
  </si>
  <si>
    <t>FBA18WH7XX7N</t>
  </si>
  <si>
    <t>FBA18WH427BK</t>
  </si>
  <si>
    <t>FBA18WH8724Y</t>
  </si>
  <si>
    <t>FBA18WH444BL</t>
  </si>
  <si>
    <t>FBA18WH8CTXL</t>
  </si>
  <si>
    <t>FBA18WH62QB0</t>
  </si>
  <si>
    <t>FBA18WH7SZY0</t>
  </si>
  <si>
    <t>FBA18WH43C7H</t>
  </si>
  <si>
    <t>FBA18WH9T19J</t>
  </si>
  <si>
    <t>FBA18WH6V6KH</t>
  </si>
  <si>
    <t>FBA18WH6GGN6</t>
  </si>
  <si>
    <t>FBA18WH8K3NQ</t>
  </si>
  <si>
    <t>FBA18WHHT79S</t>
  </si>
  <si>
    <t>FBA18WHFQ5NN</t>
  </si>
  <si>
    <t>FBA18WHFTDBZ</t>
  </si>
  <si>
    <t>FBA18WH4W630</t>
  </si>
  <si>
    <t>FBA18WHF9YWQ</t>
  </si>
  <si>
    <t>FBA18WHF5VRF</t>
  </si>
  <si>
    <t>FBA18WHFPHXF</t>
  </si>
  <si>
    <t>FBA18WHFF0Q2</t>
  </si>
  <si>
    <t>FBA18WHJSZC9</t>
  </si>
  <si>
    <t>FBA18WHJ0RTV</t>
  </si>
  <si>
    <t>盛森达RPO</t>
  </si>
  <si>
    <t>FBA18WHJ3V05</t>
  </si>
  <si>
    <t>FBA18WHBJ65F</t>
  </si>
  <si>
    <t>FBA18WH4X6LS</t>
  </si>
  <si>
    <t>FBA18WHJNDZ2</t>
  </si>
  <si>
    <t>FBA18WHDPQ1S</t>
  </si>
  <si>
    <t>FBA18WH8MX50</t>
  </si>
  <si>
    <t>FBA18WH8HLN9</t>
  </si>
  <si>
    <t>FBA18WHF3Q11</t>
  </si>
  <si>
    <t>FBA18WHDWJGP</t>
  </si>
  <si>
    <t>FBA18WH4KR6N</t>
  </si>
  <si>
    <t>FBA18WHC9857</t>
  </si>
  <si>
    <t>FBA18WHBLSQ6</t>
  </si>
  <si>
    <t>FBA18WH4KVY4</t>
  </si>
  <si>
    <t>FBA18WHF4VSF</t>
  </si>
  <si>
    <t>FBA18WHCQF7K</t>
  </si>
  <si>
    <t>FBA18WHD2J9C</t>
  </si>
  <si>
    <t>FBA18WH9XCF9</t>
  </si>
  <si>
    <t>FBA18WHBXDXQ</t>
  </si>
  <si>
    <t>FBA18WHBS1YV</t>
  </si>
  <si>
    <t>FBA18WHDDJ0N</t>
  </si>
  <si>
    <t>FBA18WH4KR42</t>
  </si>
  <si>
    <t>FBA18WH98N76</t>
  </si>
  <si>
    <t>FBA18WHCBDML</t>
  </si>
  <si>
    <t>FBA18WHCDGG9</t>
  </si>
  <si>
    <t>FBA18WHDXFXM</t>
  </si>
  <si>
    <t>FBA18WHBCBY0</t>
  </si>
  <si>
    <t>FBA18WHD1F8J</t>
  </si>
  <si>
    <t>FBA18WHCQF3P</t>
  </si>
  <si>
    <t>FBA18WHFM69F</t>
  </si>
  <si>
    <t>FBA18WH4JTJM</t>
  </si>
  <si>
    <t>FBA18WHDT7MK</t>
  </si>
  <si>
    <t>FBA18WHDH1GX</t>
  </si>
  <si>
    <t>FBA18WHD7X3Z</t>
  </si>
  <si>
    <t>FBA18WH4Q4KR</t>
  </si>
  <si>
    <t>FBA18WHC0KGL</t>
  </si>
  <si>
    <t>FBA18WH4KGKX</t>
  </si>
  <si>
    <t>FBA18WHBR1SD</t>
  </si>
  <si>
    <t>FBA18WHBTDRB</t>
  </si>
  <si>
    <t>FBA18WHBG6LD</t>
  </si>
  <si>
    <t>FBA18WH8T511</t>
  </si>
  <si>
    <t>FBA18WHD2B33</t>
  </si>
  <si>
    <t>FBA18WHC5GD8</t>
  </si>
  <si>
    <t>FBA18WHB3ZBK</t>
  </si>
  <si>
    <t>FBA18WH9DFL8</t>
  </si>
  <si>
    <t>FBA18WHBTX1J</t>
  </si>
  <si>
    <t>FBA18WHF4QJ5</t>
  </si>
  <si>
    <t>FBA18WH4PJ63</t>
  </si>
  <si>
    <t>FBA18WHBYHX8</t>
  </si>
  <si>
    <t>FBA18WH4RYWK</t>
  </si>
  <si>
    <t>FBA18WHFJKLJ</t>
  </si>
  <si>
    <t>FBA18WHG295N</t>
  </si>
  <si>
    <t>FBA18WHJ130B</t>
  </si>
  <si>
    <t>FBA18WH54J2F</t>
  </si>
  <si>
    <t>FBA18WHJS34F</t>
  </si>
  <si>
    <t>FBA18WHK131L</t>
  </si>
  <si>
    <t>FBA18WHM7VTR</t>
  </si>
  <si>
    <t>FBA18WHMJTYP</t>
  </si>
  <si>
    <t>FBA18WHJ6ZLB</t>
  </si>
  <si>
    <t>FBA18WH581N6</t>
  </si>
  <si>
    <t>FBA18WHFLB0M</t>
  </si>
  <si>
    <t>FBA18WHL9KJZ</t>
  </si>
  <si>
    <t>FBA18WHJPDR8</t>
  </si>
  <si>
    <t>FBA18WHK28X5</t>
  </si>
  <si>
    <t>FBA18WHF63GS</t>
  </si>
  <si>
    <t>FBA18WH57V48</t>
  </si>
  <si>
    <t>FBA18WHLHBSR</t>
  </si>
  <si>
    <t>FBA18WHM8MLJ</t>
  </si>
  <si>
    <t>FBA18WHLLY8W</t>
  </si>
  <si>
    <t>FBA18WHKJHZQ</t>
  </si>
  <si>
    <t>FBA18WHNNH5B</t>
  </si>
  <si>
    <t>FBA18WHHRBXG</t>
  </si>
  <si>
    <t>FBA18WHGDC8H</t>
  </si>
  <si>
    <t>FBA18WHL95PW</t>
  </si>
  <si>
    <t>FBA18WHMTW0M</t>
  </si>
  <si>
    <t>FBA18WHLS9DK</t>
  </si>
  <si>
    <t>FBA18WHKZZW6</t>
  </si>
  <si>
    <t>FBA18WHNKK6Z</t>
  </si>
  <si>
    <t>FBA18WH5GV6Y</t>
  </si>
  <si>
    <t>FBA18WHGFRGV</t>
  </si>
  <si>
    <t>FBA18WHKC9V7</t>
  </si>
  <si>
    <t>FBA18WHN3ZGR</t>
  </si>
  <si>
    <t>FBA18WHK2GL9</t>
  </si>
  <si>
    <t>FBA18WHS59QZ</t>
  </si>
  <si>
    <t>FBA18WHM9RNM</t>
  </si>
  <si>
    <t>FBA18WHN3ZHD</t>
  </si>
  <si>
    <t>FBA18WHS59RM</t>
  </si>
  <si>
    <t>FBA18WHLC5JN</t>
  </si>
  <si>
    <t>FBA18WHK8447</t>
  </si>
  <si>
    <t>FBA18WHH69M1</t>
  </si>
  <si>
    <t>FBA18WHLYQPZ</t>
  </si>
  <si>
    <t>FBA18WJYKN9G</t>
  </si>
  <si>
    <t>FBA18WJR8TGM</t>
  </si>
  <si>
    <t>FBA18WJYZN4V</t>
  </si>
  <si>
    <t>FBA18WJZ5JV2</t>
  </si>
  <si>
    <t>FBA18WJZR835</t>
  </si>
  <si>
    <t>FBA18WJYXG8B</t>
  </si>
  <si>
    <t>FBA18WJWFCYY</t>
  </si>
  <si>
    <t>FBA18WJZ1BHF</t>
  </si>
  <si>
    <t>FBA18WJR8HQP</t>
  </si>
  <si>
    <t>FBA18WJR7MDL</t>
  </si>
  <si>
    <t>FBA18WKX5FY3</t>
  </si>
  <si>
    <t>天翼提</t>
  </si>
  <si>
    <t>FBA18WL44HHM</t>
  </si>
  <si>
    <t>FBA18WL8D9HF</t>
  </si>
  <si>
    <t>天敏提</t>
  </si>
  <si>
    <t>FBA18WL600JT</t>
  </si>
  <si>
    <t>FBA18WNGSTQN</t>
  </si>
  <si>
    <t>FBA18WNTMYVJ</t>
  </si>
  <si>
    <t>FBA18WNSPB19</t>
  </si>
  <si>
    <t>FBA18WNWJW32</t>
  </si>
  <si>
    <t>FBA18WNVSJDW</t>
  </si>
  <si>
    <t>FBA18WNTWF8Q</t>
  </si>
  <si>
    <t>FBA18WNVKPZP</t>
  </si>
  <si>
    <t>盛稳达按方包税</t>
  </si>
  <si>
    <t>FBA18WNV0P1W</t>
  </si>
  <si>
    <t>FBA18WNTQKN1</t>
  </si>
  <si>
    <t>FBA18WNV3XYM</t>
  </si>
  <si>
    <t>FBA18WNW6G3T</t>
  </si>
  <si>
    <t>FBA18WNVD9GS</t>
  </si>
  <si>
    <t>FBA18WNW6S80</t>
  </si>
  <si>
    <t>FBA18WNVW58Y</t>
  </si>
  <si>
    <t>FBA18WNVQ8N9</t>
  </si>
  <si>
    <t>盛森达PRO按方包税</t>
  </si>
  <si>
    <t>FBA18WNTMMH7</t>
  </si>
  <si>
    <t>FBA18WNTSR0F</t>
  </si>
  <si>
    <t>FBA18WNWKCWR</t>
  </si>
  <si>
    <t>FBA18WNR8BLV</t>
  </si>
  <si>
    <t>FBA18WNW0RSC</t>
  </si>
  <si>
    <t>FBA18WNW541X</t>
  </si>
  <si>
    <t>FBA18WNV6ZVK</t>
  </si>
  <si>
    <t>FBA18WNV5C0F</t>
  </si>
  <si>
    <t>FBA18WNVNJHL</t>
  </si>
  <si>
    <t>FBA18WNWDQ6L</t>
  </si>
  <si>
    <t>FBA18WNTLH4R</t>
  </si>
  <si>
    <t>FBA18WNW1QJY</t>
  </si>
  <si>
    <t>FBA18WNW1K64</t>
  </si>
  <si>
    <t>FBA18WNVDLYB</t>
  </si>
  <si>
    <t>FBA18WNW0BTF</t>
  </si>
  <si>
    <t>FBA18WNWK92N</t>
  </si>
  <si>
    <t>FBA18WNTLVLL</t>
  </si>
  <si>
    <t>FBA18WNVY7HX</t>
  </si>
  <si>
    <t>FBA18WNVVLX7</t>
  </si>
  <si>
    <t>FBA18WNVNXF8</t>
  </si>
  <si>
    <t>FBA18WNTJDRM</t>
  </si>
  <si>
    <t>FBA18WNVGVQK</t>
  </si>
  <si>
    <t>FBA18WNWZPCV</t>
  </si>
  <si>
    <t>FBA18WNV3J3K</t>
  </si>
  <si>
    <t>FBA18WNW8S60</t>
  </si>
  <si>
    <t>FBA18WNVL6P4</t>
  </si>
  <si>
    <t>FBA18WNV1YXC</t>
  </si>
  <si>
    <t>FBA18WNTQJWT</t>
  </si>
  <si>
    <t>FBA18WNV2SZ3</t>
  </si>
  <si>
    <t>FBA18WNT9FXN</t>
  </si>
  <si>
    <t>FBA18WNV0FH1</t>
  </si>
  <si>
    <t>FBA18WNTJDS8</t>
  </si>
  <si>
    <t>FBA18WNTBLM3</t>
  </si>
  <si>
    <t>FBA18WNWJW3Q</t>
  </si>
  <si>
    <t>FBA18WNV3F8T</t>
  </si>
  <si>
    <t>FBA18WNTMK13</t>
  </si>
  <si>
    <t>FBA18WNVV9F1</t>
  </si>
  <si>
    <t>FBA18WNVRB51</t>
  </si>
  <si>
    <t>FBA18WNTWWZV</t>
  </si>
  <si>
    <t>FBA18WNV74GS</t>
  </si>
  <si>
    <t>FBA18WNTQWPN</t>
  </si>
  <si>
    <t>FBA18WNWDTL3</t>
  </si>
  <si>
    <t>FBA18WNTD07C</t>
  </si>
  <si>
    <t>FBA18WNTPGD3</t>
  </si>
  <si>
    <t>FBA18WNVBDWN</t>
  </si>
  <si>
    <t>FBA18WNW8FPV</t>
  </si>
  <si>
    <t>FBA18WNVZC2J</t>
  </si>
  <si>
    <t>FBA18WNTPDCJ</t>
  </si>
  <si>
    <t>FBA18WNWB82L</t>
  </si>
  <si>
    <t>FBA18WNTXHFG</t>
  </si>
  <si>
    <t>FBA18WNV6V8M</t>
  </si>
  <si>
    <t>FBA18WNTRV5V</t>
  </si>
  <si>
    <t>FBA18WNWMC2J</t>
  </si>
  <si>
    <t>FBA18WNVXGFG</t>
  </si>
  <si>
    <t>FBA18WNVD4WV</t>
  </si>
  <si>
    <t>FBA18WNV4XXM</t>
  </si>
  <si>
    <t>FBA18WNVJT6D</t>
  </si>
  <si>
    <t>FBA18WNW8Q3H</t>
  </si>
  <si>
    <t>FBA18WNSWFMQ</t>
  </si>
  <si>
    <t>FBA18WNVXGDT</t>
  </si>
  <si>
    <t>FBA18WNV398Y</t>
  </si>
  <si>
    <t>FBA18WQ2J52L</t>
  </si>
  <si>
    <t>FBA18WQ1X2KT</t>
  </si>
  <si>
    <t>FBA18WQ2462Y</t>
  </si>
  <si>
    <t>FBA18WQ0VQWL</t>
  </si>
  <si>
    <t>FBA18WQ046GM</t>
  </si>
  <si>
    <t>FBA18WQ2TP5Z</t>
  </si>
  <si>
    <t>FBA18WQ1GYHG</t>
  </si>
  <si>
    <t>FBA18WPZTMYC</t>
  </si>
  <si>
    <t>FBA18WQ2L6P6</t>
  </si>
  <si>
    <t>FBA18WQ241XX</t>
  </si>
  <si>
    <t>FBA18WQ66MQB</t>
  </si>
  <si>
    <t>FBA18WQ7FLK8</t>
  </si>
  <si>
    <t>FBA18WQ82D7S</t>
  </si>
  <si>
    <t>FBA18WQ767FN</t>
  </si>
  <si>
    <t>FBA18WQ4MCL1</t>
  </si>
  <si>
    <t>FBA18WQ7P6DW</t>
  </si>
  <si>
    <t>FBA18WQ73NG9</t>
  </si>
  <si>
    <t>FBA18WQ89FVK</t>
  </si>
  <si>
    <t>FBA18WQ947C2</t>
  </si>
  <si>
    <t>FBA18WQ71GJH</t>
  </si>
  <si>
    <t>FBA18WQ9DLQQ</t>
  </si>
  <si>
    <t>FBA18WQ8LR8V</t>
  </si>
  <si>
    <t>FBA18WQ98RG9</t>
  </si>
  <si>
    <t>FBA18WQ820WJ</t>
  </si>
  <si>
    <t>FBA18WQ7X954</t>
  </si>
  <si>
    <t>FBA18WQ9LVWF</t>
  </si>
  <si>
    <t>FBA18WQ8MH4W</t>
  </si>
  <si>
    <t>FBA18WQB1CM2</t>
  </si>
  <si>
    <t>FBA18WQ9Q1CZ</t>
  </si>
  <si>
    <t>FBA18WQBN8W8</t>
  </si>
  <si>
    <t>FBA18WQ9R3M9</t>
  </si>
  <si>
    <t>FBA18WQBLGD9</t>
  </si>
  <si>
    <t>FBA18WQCT7WF</t>
  </si>
  <si>
    <t>FBA18WQ9ZXK9</t>
  </si>
  <si>
    <t>FBA18WQCM5SG</t>
  </si>
  <si>
    <t>FBA18WQ65K0T</t>
  </si>
  <si>
    <t>FBA18WQ351J8</t>
  </si>
  <si>
    <t>FBA18WQ0F0RW</t>
  </si>
  <si>
    <t>FBA18WS9GHHL</t>
  </si>
  <si>
    <t>FBA18WSCJJYM</t>
  </si>
  <si>
    <t>FBA18WSB26KJ</t>
  </si>
  <si>
    <t>FBA18WSBBVB5</t>
  </si>
  <si>
    <t>FBA18WSB5FVK</t>
  </si>
  <si>
    <t>FBA18WS96BJ0</t>
  </si>
  <si>
    <t>FBA18WSB65GV</t>
  </si>
  <si>
    <t>FBA18WSCTZRD</t>
  </si>
  <si>
    <t>FBA18WSBMYRN</t>
  </si>
  <si>
    <t>FBA18WSBKMRD</t>
  </si>
  <si>
    <t>FBA18WSCD8F7</t>
  </si>
  <si>
    <t>FBA18WS9VTSK</t>
  </si>
  <si>
    <t>FBA18WS9KMJB</t>
  </si>
  <si>
    <t>FBA18WS9Y0LH</t>
  </si>
  <si>
    <t>FBA18WSB65FK</t>
  </si>
  <si>
    <t>FBA18WSJW6N2</t>
  </si>
  <si>
    <t>瓴派</t>
  </si>
  <si>
    <t>普货空派</t>
  </si>
  <si>
    <t>FBA18WSLCSLN</t>
  </si>
  <si>
    <t>FBA18WSL2CM1</t>
  </si>
  <si>
    <t>敏感货空派</t>
  </si>
  <si>
    <t>FBA18WSLVX09</t>
  </si>
  <si>
    <t>FBA18WTS5NX3</t>
  </si>
  <si>
    <t>FBA18WTVZKTQ</t>
  </si>
  <si>
    <t>FBA18WVSB42M</t>
  </si>
  <si>
    <t>FBA18WTVKBF4</t>
  </si>
  <si>
    <t>FBA18WTX5V5V</t>
  </si>
  <si>
    <t>FBA18WTWXWPK</t>
  </si>
  <si>
    <t>FBA18WTXT8W2</t>
  </si>
  <si>
    <t>FBA18WTS16WD</t>
  </si>
  <si>
    <t>FBA18WTW9WBW</t>
  </si>
  <si>
    <t>FBA18WTVXSFY</t>
  </si>
  <si>
    <t>FBA18WTYM0ZQ</t>
  </si>
  <si>
    <t>盛稳达</t>
  </si>
  <si>
    <t>FBA18WTYKRDM</t>
  </si>
  <si>
    <t>FBA18WTWCXWK</t>
  </si>
  <si>
    <t>FBA18WTXP182</t>
  </si>
  <si>
    <t>FBA18WTWJ99M</t>
  </si>
  <si>
    <t>FBA18WTX7NKL</t>
  </si>
  <si>
    <t>FBA18WTV7LBM</t>
  </si>
  <si>
    <t>FBA18WTTMNVB</t>
  </si>
  <si>
    <t>FBA18WTWHJ39</t>
  </si>
  <si>
    <t>巨宝</t>
  </si>
  <si>
    <t>快速宝-直送（计方包税）（计方）</t>
  </si>
  <si>
    <t>FBA18WTXLP6K</t>
  </si>
  <si>
    <t>FBA18WTX3QQ5</t>
  </si>
  <si>
    <t>FBA18WTSYSHL</t>
  </si>
  <si>
    <t>FBA18WTWP8GB</t>
  </si>
  <si>
    <t>FBA18WTWDS61</t>
  </si>
  <si>
    <t>FBA18WTWD8QP</t>
  </si>
  <si>
    <t>FBA18WTTRBL4</t>
  </si>
  <si>
    <t>FBA18WTW4ZS5</t>
  </si>
  <si>
    <t>FBA18WTTPQP1</t>
  </si>
  <si>
    <t>FBA18WTSG660</t>
  </si>
  <si>
    <t>FBA18WTVC8V9</t>
  </si>
  <si>
    <t>FBA18WTYXDJ5</t>
  </si>
  <si>
    <t>FBA18WTX2JF1</t>
  </si>
  <si>
    <t>FBA18WTX8PFZ</t>
  </si>
  <si>
    <t>FBA18WTVK7BN</t>
  </si>
  <si>
    <t>FBA18WTVDWY6</t>
  </si>
  <si>
    <t>FBA18WTVLQDD</t>
  </si>
  <si>
    <t>FBA18WTS51CY</t>
  </si>
  <si>
    <t>FBA18WTY6GT6</t>
  </si>
  <si>
    <t>FBA18WVM274W</t>
  </si>
  <si>
    <t>FBA18WVM0T0H</t>
  </si>
  <si>
    <t>FBA18WVN5ZQD</t>
  </si>
  <si>
    <t>FBA18WVMRVQM</t>
  </si>
  <si>
    <t>FBA18WVLQMLQ</t>
  </si>
  <si>
    <t>FBA18WVNNCV2</t>
  </si>
  <si>
    <t>FBA18WVPMWPC</t>
  </si>
  <si>
    <t>FBA18WVN3NLX</t>
  </si>
  <si>
    <t>FBA18WVLSJC0</t>
  </si>
  <si>
    <t>FBA18WVMRQVM</t>
  </si>
  <si>
    <t>FBA18WVZH22N</t>
  </si>
  <si>
    <t>FBA18WVVGFLX</t>
  </si>
  <si>
    <t>FBA18WVW9DPZ</t>
  </si>
  <si>
    <t>FBA18WVV41RH</t>
  </si>
  <si>
    <t>FBA18WVW3F60</t>
  </si>
  <si>
    <t>FBA18WVWXR1Z</t>
  </si>
  <si>
    <t>FBA18WVXCG51</t>
  </si>
  <si>
    <t>FBA18WVV0F3W</t>
  </si>
  <si>
    <t>FBA18WVWYL3Q</t>
  </si>
  <si>
    <t>FBA18WVWY8CS</t>
  </si>
  <si>
    <t>FBA18WVXNZGW</t>
  </si>
  <si>
    <t>FBA18WVZ0QC6</t>
  </si>
  <si>
    <t>FBA18WVYBDCW</t>
  </si>
  <si>
    <t>FBA18WVXX094</t>
  </si>
  <si>
    <t>FBA18WVW0Y1D</t>
  </si>
  <si>
    <t>FBA18WVW57TH</t>
  </si>
  <si>
    <t>FBA18WVXCHZT</t>
  </si>
  <si>
    <t>FBA18WVX21LZ</t>
  </si>
  <si>
    <t>FBA18WVT6F3Q</t>
  </si>
  <si>
    <t>FBA18WVV10DB</t>
  </si>
  <si>
    <t>FBA18WW4FW5M</t>
  </si>
  <si>
    <t>FBA18WW1K60G</t>
  </si>
  <si>
    <t>FBA18WW4HQ0K</t>
  </si>
  <si>
    <t>FBA18WW3ZJPX</t>
  </si>
  <si>
    <t>FBA18WW4QCKS</t>
  </si>
  <si>
    <t>FBA18WW3JZKD</t>
  </si>
  <si>
    <t>FBA18WW4FN4K</t>
  </si>
  <si>
    <t>FBA18WW48C05</t>
  </si>
  <si>
    <t>FBA18WW4Y195</t>
  </si>
  <si>
    <t>FBA18WW48TZ1</t>
  </si>
  <si>
    <t>FBA18WW3XC79</t>
  </si>
  <si>
    <t>FBA18WW50S5S</t>
  </si>
  <si>
    <t>FBA18WW3FYV7</t>
  </si>
  <si>
    <t>FBA18WW34NL3</t>
  </si>
  <si>
    <t>FBA18WW4YF8S</t>
  </si>
  <si>
    <t>FBA18WW46QRR</t>
  </si>
  <si>
    <t>FBA18WW3F0KH</t>
  </si>
  <si>
    <t>FBA18WW4PZKJ</t>
  </si>
  <si>
    <t>FBA18WW4LC87</t>
  </si>
  <si>
    <t>FBA18WW3CHV3</t>
  </si>
  <si>
    <t>FBA18WW4Y690</t>
  </si>
  <si>
    <t>FBA18WW561ZV</t>
  </si>
  <si>
    <t>FBA18WW4Q7WL</t>
  </si>
  <si>
    <t>FBA18WW5SBV3</t>
  </si>
  <si>
    <t>FBA18WW3LB52</t>
  </si>
  <si>
    <t>FBA18WW44GHP</t>
  </si>
  <si>
    <t>FBA18WW4J198</t>
  </si>
  <si>
    <t>FBA18WW57RCQ</t>
  </si>
  <si>
    <t>FBA18WW2JNQX</t>
  </si>
  <si>
    <t>FBA18WW46V4X</t>
  </si>
  <si>
    <t>FBA18WW412WG</t>
  </si>
  <si>
    <t>FBA18WW3YSMF</t>
  </si>
  <si>
    <t>FBA18WW3JZMZ</t>
  </si>
  <si>
    <t>FBA18WW59301</t>
  </si>
  <si>
    <t>FBA18WW54JSM</t>
  </si>
  <si>
    <t>FBA18WZ0C4X2</t>
  </si>
  <si>
    <t>FBA18WZ1SJP3</t>
  </si>
  <si>
    <t>FBA18WZ4K8RR</t>
  </si>
  <si>
    <t>FBA18WZ63RS9</t>
  </si>
  <si>
    <t>FBA18X0L49SY</t>
  </si>
  <si>
    <t>FBA18X0MS20M</t>
  </si>
  <si>
    <t>FBA18X0M1N31</t>
  </si>
  <si>
    <t>FBA18X0NBGN0</t>
  </si>
  <si>
    <t>FBA18X0NDJLL</t>
  </si>
  <si>
    <t>FBA18X0N489F</t>
  </si>
  <si>
    <t>FBA18X0N8G6J</t>
  </si>
  <si>
    <t>FBA18X0MC5TS</t>
  </si>
  <si>
    <t>FBA18X0KZFL6</t>
  </si>
  <si>
    <t>FBA18X1FL7RQ</t>
  </si>
  <si>
    <t>FBA18X1GBP99</t>
  </si>
  <si>
    <t>FBA18X1V5BXG</t>
  </si>
  <si>
    <t>FBA18X1TTKDS</t>
  </si>
  <si>
    <t>快速宝-组合（计方包税）（计方）</t>
  </si>
  <si>
    <t>FBA18X1VC2CR</t>
  </si>
  <si>
    <t>FBA18X1V6WDQ</t>
  </si>
  <si>
    <t>FBA18X1V63RT</t>
  </si>
  <si>
    <t>FBA18X2L058C</t>
  </si>
  <si>
    <t>FBA18X2KP83F</t>
  </si>
  <si>
    <t>FBA18X2L5LM2</t>
  </si>
  <si>
    <t>FBA18X2KQV9L</t>
  </si>
  <si>
    <t>FBA18X2LJL0B</t>
  </si>
  <si>
    <t>FBA18X2KMQ8V</t>
  </si>
  <si>
    <t>FBA18X2L20PC</t>
  </si>
  <si>
    <t>FBA18X2L371F</t>
  </si>
  <si>
    <t>FBA18X2LPTQV</t>
  </si>
  <si>
    <t>FBA18X2L05SH</t>
  </si>
  <si>
    <t>FBA18X2KPDL4</t>
  </si>
  <si>
    <t>FBA18X2KT758</t>
  </si>
  <si>
    <t>FBA18X2LLLJD</t>
  </si>
  <si>
    <t>FBA18X2KFW69</t>
  </si>
  <si>
    <t>FBA18X2M06Z7</t>
  </si>
  <si>
    <t>FBA18X2KX49G</t>
  </si>
  <si>
    <t>FBA18X2M4Q1V</t>
  </si>
  <si>
    <t>FBA18X2MD7S0</t>
  </si>
  <si>
    <t>FBA18X2M5R2R</t>
  </si>
  <si>
    <t>FBA18X2L6R7L</t>
  </si>
  <si>
    <t>FBA18X2R7FST</t>
  </si>
  <si>
    <t>FBA18X2RJM77</t>
  </si>
  <si>
    <t>FBA18X2RD7SJ</t>
  </si>
  <si>
    <t>FBA18X2SRNLW</t>
  </si>
  <si>
    <t>FBA18X2RGCH9</t>
  </si>
  <si>
    <t>FBA18X2XH1X0</t>
  </si>
  <si>
    <t>FBA18X2X182F</t>
  </si>
  <si>
    <t>FBA18X2WN7GG</t>
  </si>
  <si>
    <t>FBA18X2XG63P</t>
  </si>
  <si>
    <t>FBA18X2X80JB</t>
  </si>
  <si>
    <t>FBA18X2W7CVP</t>
  </si>
  <si>
    <t>FBA18X2YCBTW</t>
  </si>
  <si>
    <t>FBA18X2XLJT5</t>
  </si>
  <si>
    <t>FBA18X2WLRR1</t>
  </si>
  <si>
    <t>FBA18X2WK2YW</t>
  </si>
  <si>
    <t>FBA18X2XM7HF</t>
  </si>
  <si>
    <t>FBA18X2X968P</t>
  </si>
  <si>
    <t>FBA18X2WZC1R</t>
  </si>
  <si>
    <t>FBA18X2XFXKJ</t>
  </si>
  <si>
    <t>FBA18X2WRPTV</t>
  </si>
  <si>
    <t>FBA18X2YNSVR</t>
  </si>
  <si>
    <t>FBA18X2Y1Y7J</t>
  </si>
  <si>
    <t>FBA18X2X4HZT</t>
  </si>
  <si>
    <t>FBA18X2VYDQR</t>
  </si>
  <si>
    <t>FBA18X2XY5NB</t>
  </si>
  <si>
    <t>FBA18X2Y24F4</t>
  </si>
  <si>
    <t>FBA18X2Y60SR</t>
  </si>
  <si>
    <t>FBA18X2VVJD2</t>
  </si>
  <si>
    <t>FBA18X2YSWHK</t>
  </si>
  <si>
    <t>FBA18X2Y6LHS</t>
  </si>
  <si>
    <t>FBA18X2ZQN9C</t>
  </si>
  <si>
    <t>FBA18X2Z7RJJ</t>
  </si>
  <si>
    <t>FBA18X335ZGY</t>
  </si>
  <si>
    <t>FBA18X342VW2</t>
  </si>
  <si>
    <t>FBA18X30J5FW</t>
  </si>
  <si>
    <t>FBA18X3KJ82X</t>
  </si>
  <si>
    <t>FBA18X3L12RW</t>
  </si>
  <si>
    <t>FBA18X3K58MQ</t>
  </si>
  <si>
    <t>FBA18X3KTTHY</t>
  </si>
  <si>
    <t>FBA18X3KF42T</t>
  </si>
  <si>
    <t>FBA18X3KRMQN</t>
  </si>
  <si>
    <t>FBA18X3KHL5J</t>
  </si>
  <si>
    <t>FBA18X3LGPT3</t>
  </si>
  <si>
    <t>FBA18X3KF7GZ</t>
  </si>
  <si>
    <t>FBA18X3KH324</t>
  </si>
  <si>
    <t>FBA18X3KYX25</t>
  </si>
  <si>
    <t>FBA18X3KS21K</t>
  </si>
  <si>
    <t>FBA18X3LF2GG</t>
  </si>
  <si>
    <t>FBA18X3LFSNV</t>
  </si>
  <si>
    <t>FBA18X3JZD85</t>
  </si>
  <si>
    <t>FBA18X3KRJVM</t>
  </si>
  <si>
    <t>FBA18X3KVNX0</t>
  </si>
  <si>
    <t>FBA18X3KNJDV</t>
  </si>
  <si>
    <t>FBA18X3L3JJX</t>
  </si>
  <si>
    <t>FBA18X3L644M</t>
  </si>
  <si>
    <t>FBA18X3L2X7V</t>
  </si>
  <si>
    <t>FBA18X3KX5J5</t>
  </si>
  <si>
    <t>FBA18X3KN8VN</t>
  </si>
  <si>
    <t>FBA18X3L34J0</t>
  </si>
  <si>
    <t>FBA18X3KQS4S</t>
  </si>
  <si>
    <t>FBA18X3KCR8Q</t>
  </si>
  <si>
    <t>FBA18X3L91SY</t>
  </si>
  <si>
    <t>FBA18X3KTQ52</t>
  </si>
  <si>
    <t>FBA18X3K2921</t>
  </si>
  <si>
    <t>FBA18X3K5BNY</t>
  </si>
  <si>
    <t>FBA18X3KY0CG</t>
  </si>
  <si>
    <t>FBA18X3K9YH1</t>
  </si>
  <si>
    <t>FBA18X3M43GC</t>
  </si>
  <si>
    <t>FBA18X3KYNCG</t>
  </si>
  <si>
    <t>FBA18X3KQFZ9</t>
  </si>
  <si>
    <t>FBA18X3K1BLH</t>
  </si>
  <si>
    <t>FBA18X3M43H0</t>
  </si>
  <si>
    <t>FBA18X3KXNL8</t>
  </si>
  <si>
    <t>FBA18X3KTQ5Q</t>
  </si>
  <si>
    <t>FBA18X3JR5BW</t>
  </si>
  <si>
    <t>FBA18X3KQW5B</t>
  </si>
  <si>
    <t>FBA18X3KSN82</t>
  </si>
  <si>
    <t>FBA18X3K9W4S</t>
  </si>
  <si>
    <t>FBA18X3KHQ98</t>
  </si>
  <si>
    <t>FBA18X3LN7S2</t>
  </si>
  <si>
    <t>FBA18X3L3CNY</t>
  </si>
  <si>
    <t>FBA18X3LF7JW</t>
  </si>
  <si>
    <t>FBA18X3KCXYV</t>
  </si>
  <si>
    <t>FBA18X3KTV30</t>
  </si>
  <si>
    <t>FBA18X3KJNPW</t>
  </si>
  <si>
    <t>FBA18X3L3FML</t>
  </si>
  <si>
    <t>FBA18X3KMMPH</t>
  </si>
  <si>
    <t>FBA18X3KZP3B</t>
  </si>
  <si>
    <t>FBA18X3L6BG3</t>
  </si>
  <si>
    <t>FBA18X3LM3C0</t>
  </si>
  <si>
    <t>FBA18X4PBXY2</t>
  </si>
  <si>
    <t>FBA18X4RB49S</t>
  </si>
  <si>
    <t>FBA18X4QRDDP</t>
  </si>
  <si>
    <t>FBA18X4P2M53</t>
  </si>
  <si>
    <t>FBA18X4NX97V</t>
  </si>
  <si>
    <t>FBA18X4PDWT5</t>
  </si>
  <si>
    <t>FBA18X4PFBF3</t>
  </si>
  <si>
    <t>FBA18X4Q096R</t>
  </si>
  <si>
    <t>FBA18X4QS0DQ</t>
  </si>
  <si>
    <t>FBA18X4NJWCJ</t>
  </si>
  <si>
    <t>FBA18X4QCYC7</t>
  </si>
  <si>
    <t>FBA18X4NL7HZ</t>
  </si>
  <si>
    <t>FBA18X4Q5F7F</t>
  </si>
  <si>
    <t>FBA18X4PRL08</t>
  </si>
  <si>
    <t>FBA18X4PP0PK</t>
  </si>
  <si>
    <t>FBA18X4QGH0Y</t>
  </si>
  <si>
    <t>FBA18X4PRL44</t>
  </si>
  <si>
    <t>FBA18X4QMD89</t>
  </si>
  <si>
    <t>FBA18X4Q9JCQ</t>
  </si>
  <si>
    <t>FBA18X4PJJJC</t>
  </si>
  <si>
    <t>FBA18X4SSG71</t>
  </si>
  <si>
    <t>FBA18X5W6K54</t>
  </si>
  <si>
    <t>FBA18X796FXC</t>
  </si>
  <si>
    <t>FBA18X759FVS</t>
  </si>
  <si>
    <t>FBA18X9D14VD</t>
  </si>
  <si>
    <t>FBA18X9CB0XJ</t>
  </si>
  <si>
    <t>FBA18X9DZLPG</t>
  </si>
  <si>
    <t>FBA18X9CNPH8</t>
  </si>
  <si>
    <t>FBA18X9DHTPD</t>
  </si>
  <si>
    <t>FBA18X9FF3V0</t>
  </si>
  <si>
    <t>FBA18X9CHLB1</t>
  </si>
  <si>
    <t>FBA18X9BQDHJ</t>
  </si>
  <si>
    <t>FBA18X9F38S7</t>
  </si>
  <si>
    <t>FBA18X9DGZ81</t>
  </si>
  <si>
    <t>FBA18X9FLNMT</t>
  </si>
  <si>
    <t>FBA18X9D4RBJ</t>
  </si>
  <si>
    <t>极速宝-组合（计方包税）（计方）</t>
  </si>
  <si>
    <t>FBA18X9DS73Y</t>
  </si>
  <si>
    <t>FBA18X9DT1T2</t>
  </si>
  <si>
    <t>极速宝(计方包税)（计方）</t>
  </si>
  <si>
    <t>FBA18X9DK2LV</t>
  </si>
  <si>
    <t>FBA18X9CPL8K</t>
  </si>
  <si>
    <t>FBA18X9DT7X3</t>
  </si>
  <si>
    <t>FBA18X9CLZ1H</t>
  </si>
  <si>
    <t>FBA18X9FFS78</t>
  </si>
  <si>
    <t>FBA18X9FL8S2</t>
  </si>
  <si>
    <t>FBA18X9DW0K9</t>
  </si>
  <si>
    <t>FBA18X9D3M92</t>
  </si>
  <si>
    <t>FBA18X9F1G4R</t>
  </si>
  <si>
    <t>FBA18X9CYW5F</t>
  </si>
  <si>
    <t>FBA18X9DPDCY</t>
  </si>
  <si>
    <t>FBA18X9F210Y</t>
  </si>
  <si>
    <t>FBA18X9F8N6L</t>
  </si>
  <si>
    <t>FBA18X9F1FRH</t>
  </si>
  <si>
    <t>FBA18X9DHWSK</t>
  </si>
  <si>
    <t>FBA18X9FJ62X</t>
  </si>
  <si>
    <t>FBA18X9CT3QG</t>
  </si>
  <si>
    <t>FBA18X9D476J</t>
  </si>
  <si>
    <t>FBA18X9DGPQJ</t>
  </si>
  <si>
    <t>FBA18X9D9HGT</t>
  </si>
  <si>
    <t>FBA18X9F8590</t>
  </si>
  <si>
    <t>FBA18X9DWBC5</t>
  </si>
  <si>
    <t>FBA18X9F7906</t>
  </si>
  <si>
    <t>FBA18X9CJQJN</t>
  </si>
  <si>
    <t>FBA18X9DTN1W</t>
  </si>
  <si>
    <t>FBA18X9CZD84</t>
  </si>
  <si>
    <t>FBA18X9CMRDB</t>
  </si>
  <si>
    <t>FBA18X9DZ39P</t>
  </si>
  <si>
    <t>FBA18X9DH5GY</t>
  </si>
  <si>
    <t>FBA18X9CV9KD</t>
  </si>
  <si>
    <t>FBA18X9CYMTP</t>
  </si>
  <si>
    <t>FBA18X9GFQF3</t>
  </si>
  <si>
    <t>FBA18X9FNHMX</t>
  </si>
  <si>
    <t>FBA18X9FB200</t>
  </si>
  <si>
    <t>FBA18X9F15HC</t>
  </si>
  <si>
    <t>FBA18X9G7BFP</t>
  </si>
  <si>
    <t>FBA18XB34YTR</t>
  </si>
  <si>
    <t>FBA18XB1P0W5</t>
  </si>
  <si>
    <t>FBA18XB1VBM8</t>
  </si>
  <si>
    <t>FBA18XB3T763</t>
  </si>
  <si>
    <t>FBA18XB1DCYC</t>
  </si>
  <si>
    <t>FBA18XB19MR2</t>
  </si>
  <si>
    <t>FBA18XB1DJJ9</t>
  </si>
  <si>
    <t>FBA18XB0Z8JN</t>
  </si>
  <si>
    <t>FBA18XB1815Y</t>
  </si>
  <si>
    <t>FBA18X9ZNHBB</t>
  </si>
  <si>
    <t>FBA18XB13SKY</t>
  </si>
  <si>
    <t>FBA18XB1TCQT</t>
  </si>
  <si>
    <t>FBA18X9Z7WCZ</t>
  </si>
  <si>
    <t>FBA18XB1N70V</t>
  </si>
  <si>
    <t>FBA18XB0TZH4</t>
  </si>
  <si>
    <t>FBA18XB03515</t>
  </si>
  <si>
    <t>FBA18XB0Z2KH</t>
  </si>
  <si>
    <t>FBA18X9ZX96D</t>
  </si>
  <si>
    <t>FBA18XB19MRQ</t>
  </si>
  <si>
    <t>FBA18XB17V64</t>
  </si>
  <si>
    <t>FBA18XB1HXRW</t>
  </si>
  <si>
    <t>FBA18X9Z9F03</t>
  </si>
  <si>
    <t>FBA18XB1HW1Z</t>
  </si>
  <si>
    <t>FBA18XB15FZH</t>
  </si>
  <si>
    <t>FBA18XB097F5</t>
  </si>
  <si>
    <t>FBA18XB1THL5</t>
  </si>
  <si>
    <t>FBA18XB22YHJ</t>
  </si>
  <si>
    <t>FBA18X9ZC5DK</t>
  </si>
  <si>
    <t>FBA18XB1TZNX</t>
  </si>
  <si>
    <t>FBA18XB0M3G8</t>
  </si>
  <si>
    <t>FBA18XB1CT3G</t>
  </si>
  <si>
    <t>FBA18XB0H2XM</t>
  </si>
  <si>
    <t>FBA18XB16KQX</t>
  </si>
  <si>
    <t>FBA18XB254X5</t>
  </si>
  <si>
    <t>FBA18XB1WZLX</t>
  </si>
  <si>
    <t>FBA18XB25B9X</t>
  </si>
  <si>
    <t>FBA18XB0Q0PP</t>
  </si>
  <si>
    <t>FBA18XB1G4WL</t>
  </si>
  <si>
    <t>FBA18XB0YKG4</t>
  </si>
  <si>
    <t>FBA18XB07MJQ</t>
  </si>
  <si>
    <t>FBA18XB10JP6</t>
  </si>
  <si>
    <t>FBA18XB2WG7S</t>
  </si>
  <si>
    <t>FBA18XB2BWZ5</t>
  </si>
  <si>
    <t>FBA18XB0VVLS</t>
  </si>
  <si>
    <t>FBA18XB056VW</t>
  </si>
  <si>
    <t>FBA18XBK63ZL</t>
  </si>
  <si>
    <t>FBA18XBL727N</t>
  </si>
  <si>
    <t>FBA18XBKSN3N</t>
  </si>
  <si>
    <t>FBA18XBKM6N2</t>
  </si>
  <si>
    <t>FBA18XBKH4YY</t>
  </si>
  <si>
    <t>FBA18XBK4TH3</t>
  </si>
  <si>
    <t>FBA18XBK8KK5</t>
  </si>
  <si>
    <t>FBA18XBK54RT</t>
  </si>
  <si>
    <t>FBA18XBKY2D4</t>
  </si>
  <si>
    <t>FBA18XBK3789</t>
  </si>
  <si>
    <t>FBA18XBK3KWB</t>
  </si>
  <si>
    <t>FBA18XBL46LX</t>
  </si>
  <si>
    <t>FBA18XBJR6TS</t>
  </si>
  <si>
    <t>FBA18XBKDNPG</t>
  </si>
  <si>
    <t>FBA18XBJRPN4</t>
  </si>
  <si>
    <t>FBA18XBL1TG6</t>
  </si>
  <si>
    <t>FBA18XBL2B04</t>
  </si>
  <si>
    <t>FBA18XBKD8QH</t>
  </si>
  <si>
    <t>FBA18XBK7QM9</t>
  </si>
  <si>
    <t>FBA18XBKM29W</t>
  </si>
  <si>
    <t>FBA18XBLK4GC</t>
  </si>
  <si>
    <t>FBA18XBJTBFB</t>
  </si>
  <si>
    <t>FBA18XBK3CTL</t>
  </si>
  <si>
    <t>FBA18XBL71J2</t>
  </si>
  <si>
    <t>FBA18XBK54T3</t>
  </si>
  <si>
    <t>FBA18XBL363S</t>
  </si>
  <si>
    <t>FBA18XBKSMQD</t>
  </si>
  <si>
    <t>FBA18XBLCJVF</t>
  </si>
  <si>
    <t>FBA18XBKW4XX</t>
  </si>
  <si>
    <t>FBA18XBKBKK3</t>
  </si>
  <si>
    <t>FBA18XBK9G3C</t>
  </si>
  <si>
    <t>FBA18XBK0ZFS</t>
  </si>
  <si>
    <t>FBA18XBKGMHM</t>
  </si>
  <si>
    <t>FBA18XBL0QD2</t>
  </si>
  <si>
    <t>FBA18XBKJ06H</t>
  </si>
  <si>
    <t>FBA18XBKCMWN</t>
  </si>
  <si>
    <t>FBA18XBK7DV2</t>
  </si>
  <si>
    <t>FBA18XBJKV6M</t>
  </si>
  <si>
    <t>FBA18XBJSYF2</t>
  </si>
  <si>
    <t>FBA18XBKSY9T</t>
  </si>
  <si>
    <t>FBA18XBL14QM</t>
  </si>
  <si>
    <t>FBA18XBKBM0X</t>
  </si>
  <si>
    <t>FBA18XBKMK4W</t>
  </si>
  <si>
    <t>FBA18XBKWGY7</t>
  </si>
  <si>
    <t>FBA18XBK32Q0</t>
  </si>
  <si>
    <t>FBA18XBLLD7Y</t>
  </si>
  <si>
    <t>FBA18XBKT3GT</t>
  </si>
  <si>
    <t>FBA18XBKNL7Q</t>
  </si>
  <si>
    <t>FBA18XBL0Y61</t>
  </si>
  <si>
    <t>FBA18XBK37SF</t>
  </si>
  <si>
    <t>FBA18XCMDYNR</t>
  </si>
  <si>
    <t>FBA18XCNFWTL</t>
  </si>
  <si>
    <t>FBA18XCLP761</t>
  </si>
  <si>
    <t>FBA18XCLB57F</t>
  </si>
  <si>
    <t>FBA18XCM3704</t>
  </si>
  <si>
    <t>FBA18XCLRPLF</t>
  </si>
  <si>
    <t>FBA18XCMJPK0</t>
  </si>
  <si>
    <t>FBA18XCM97B8</t>
  </si>
  <si>
    <t>FBA18XCLM0CH</t>
  </si>
  <si>
    <t>FBA18XCMMYN6</t>
  </si>
  <si>
    <t>FBA18XDYKYTD</t>
  </si>
  <si>
    <t>FBA18XFKQYJK</t>
  </si>
  <si>
    <t>FBA18XFH9ZRS</t>
  </si>
  <si>
    <t>FBA18XFJQKKM</t>
  </si>
  <si>
    <t>FBA18XFJJR5C</t>
  </si>
  <si>
    <t>FBA18XFJ1SX2</t>
  </si>
  <si>
    <t>FBA18XFKGHX7</t>
  </si>
  <si>
    <t>FBA18XJ3ZNHB</t>
  </si>
  <si>
    <t>FBA18XJ4XNG2</t>
  </si>
  <si>
    <t>FBA18XJ1XMR7</t>
  </si>
  <si>
    <t>FBA18XJ31XLX</t>
  </si>
  <si>
    <t>FBA18XJ1CB5P</t>
  </si>
  <si>
    <t>FBA18XJ4M1HY</t>
  </si>
  <si>
    <t>FBA18XJ1X0CL</t>
  </si>
  <si>
    <t>FBA18XJ2CGTJ</t>
  </si>
  <si>
    <t>FBA18XJRBZTB</t>
  </si>
  <si>
    <t>FBA18XJRB66R</t>
  </si>
  <si>
    <t>FBA18XJSJ68G</t>
  </si>
  <si>
    <t>FBA18XJRZV6R</t>
  </si>
  <si>
    <t>FBA18XJSJHPQ</t>
  </si>
  <si>
    <t>FBA18XJYWZQB</t>
  </si>
  <si>
    <t>FBA18XK0DSJT</t>
  </si>
  <si>
    <t>FBA18XK0MSFP</t>
  </si>
  <si>
    <t>FBA18XJZ0ZLZ</t>
  </si>
  <si>
    <t>FBA18XJZK7RC</t>
  </si>
  <si>
    <t>FBA18XK7TFGX</t>
  </si>
  <si>
    <t>FBA18XK83DHM</t>
  </si>
  <si>
    <t>FBA18XK7PJMG</t>
  </si>
  <si>
    <t>FBA18XK88100</t>
  </si>
  <si>
    <t>FBA18XK87921</t>
  </si>
  <si>
    <t>FBA18XK77Z3Z</t>
  </si>
  <si>
    <t>FBA18XK692VS</t>
  </si>
  <si>
    <t>FBA18XK7QXVG</t>
  </si>
  <si>
    <t>FBA18XK7VTKD</t>
  </si>
  <si>
    <t>FBA18XK8DNWN</t>
  </si>
  <si>
    <t>FBA18XK7FKWF</t>
  </si>
  <si>
    <t>FBA18XK829TR</t>
  </si>
  <si>
    <t>FBA18XK8DRSZ</t>
  </si>
  <si>
    <t>FBA18XK93KXB</t>
  </si>
  <si>
    <t>FBA18XK5ZN5W</t>
  </si>
  <si>
    <t>FBA18XK6TGZD</t>
  </si>
  <si>
    <t>FBA18XK7647R</t>
  </si>
  <si>
    <t>FBA18XK7D189</t>
  </si>
  <si>
    <t>FBA18XK7HX89</t>
  </si>
  <si>
    <t>FBA18XK8FHWG</t>
  </si>
  <si>
    <t>FBA18XK7RTKT</t>
  </si>
  <si>
    <t>FBA18XK78JDG</t>
  </si>
  <si>
    <t>FBA18XK7NJB4</t>
  </si>
  <si>
    <t>FBA18XK81QD4</t>
  </si>
  <si>
    <t>FBA18XK8ND6C</t>
  </si>
  <si>
    <t>FBA18XK74LLB</t>
  </si>
  <si>
    <t>FBA18XK79PPM</t>
  </si>
  <si>
    <t>FBA18XK7NV04</t>
  </si>
  <si>
    <t>FBA18XK767W0</t>
  </si>
  <si>
    <t>FBA18XK8X984</t>
  </si>
  <si>
    <t>FBA18XK6H7T4</t>
  </si>
  <si>
    <t>FBA18XK8DYPK</t>
  </si>
  <si>
    <t>FBA18XK7KCX4</t>
  </si>
  <si>
    <t>极速宝-组合（计重）</t>
  </si>
  <si>
    <t>FBA18XK4YG73</t>
  </si>
  <si>
    <t>FBA18XK9136X</t>
  </si>
  <si>
    <t>FBA18XK69GL0</t>
  </si>
  <si>
    <t>FBA18XK6F25C</t>
  </si>
  <si>
    <t>FBA18XK8D16B</t>
  </si>
  <si>
    <t>FBA18XK6QPY9</t>
  </si>
  <si>
    <t>FBA18XK620NY</t>
  </si>
  <si>
    <t>FBA18XKCX7NC</t>
  </si>
  <si>
    <t>FBA18XKB2H64</t>
  </si>
  <si>
    <t>FBA18XK9DZWY</t>
  </si>
  <si>
    <t>FBA18XKCSJWY</t>
  </si>
  <si>
    <t>FBA18XKCCZ69</t>
  </si>
  <si>
    <t>FBA18XKCQX6Z</t>
  </si>
  <si>
    <t>FBA18XKFMWQV</t>
  </si>
  <si>
    <t>FBA18XKF2YWJ</t>
  </si>
  <si>
    <t>FBA18XKDBTRK</t>
  </si>
  <si>
    <t>FBA18XKCMDTB</t>
  </si>
  <si>
    <t>FBA18XKBS54G</t>
  </si>
  <si>
    <t>FBA18XKCML36</t>
  </si>
  <si>
    <t>FBA18XKDH5MV</t>
  </si>
  <si>
    <t>FBA18XKF42XZ</t>
  </si>
  <si>
    <t>FBA18XKDKS6X</t>
  </si>
  <si>
    <t>FBA18XKBSB4Y</t>
  </si>
  <si>
    <t>FBA18XKD67V6</t>
  </si>
  <si>
    <t>FBA18XKF79T3</t>
  </si>
  <si>
    <t>FBA18XKF7WP9</t>
  </si>
  <si>
    <t>FBA18XKCV3ZW</t>
  </si>
  <si>
    <t>FBA18XKGFS7M</t>
  </si>
  <si>
    <t>FBA18XKF9MSQ</t>
  </si>
  <si>
    <t>FBA18XKG5MWD</t>
  </si>
  <si>
    <t>FBA18XKGR064</t>
  </si>
  <si>
    <t>FBA18XKGFMT6</t>
  </si>
  <si>
    <t>FBA18XKGP93Z</t>
  </si>
  <si>
    <t>FBA18XKJ2LGW</t>
  </si>
  <si>
    <t>FBA18XKH69F4</t>
  </si>
  <si>
    <t>FBA18XKGMQWH</t>
  </si>
  <si>
    <t>FBA18XKG2NNP</t>
  </si>
  <si>
    <t>FBA18XKJV05N</t>
  </si>
  <si>
    <t>FBA18XKF6K5V</t>
  </si>
  <si>
    <t>FBA18XKHC3MY</t>
  </si>
  <si>
    <t>FBA18XKGXLZ7</t>
  </si>
  <si>
    <t>FBA18XKHB9F0</t>
  </si>
  <si>
    <t>FBA18XKG4G05</t>
  </si>
  <si>
    <t>FBA18XKJ85LZ</t>
  </si>
  <si>
    <t>FBA18XKGZ247</t>
  </si>
  <si>
    <t>FBA18XKHMYLV</t>
  </si>
  <si>
    <t>FBA18XKGNF6S</t>
  </si>
  <si>
    <t>FBA18XKJF2X8</t>
  </si>
  <si>
    <t>FBA18XKHVW09</t>
  </si>
  <si>
    <t>FBA18XKG0QHJ</t>
  </si>
  <si>
    <t>FBA18XKJHH9Q</t>
  </si>
  <si>
    <t>FBA18XKGW7RV</t>
  </si>
  <si>
    <t>FBA18XKHZVC5</t>
  </si>
  <si>
    <t>FBA18XKHCXQC</t>
  </si>
  <si>
    <t>FBA18XKGL8CJ</t>
  </si>
  <si>
    <t>FBA18XKGCBYF</t>
  </si>
  <si>
    <t>FBA18XKG9BHY</t>
  </si>
  <si>
    <t>FBA18XKH2QZX</t>
  </si>
  <si>
    <t>FBA18XKGW5GW</t>
  </si>
  <si>
    <t>FBA18XKDQFBN</t>
  </si>
  <si>
    <t>FBA18XKHN21Y</t>
  </si>
  <si>
    <t>FBA18XKFRDTS</t>
  </si>
  <si>
    <t>FBA18XKH6M34</t>
  </si>
  <si>
    <t>FBA18XKJVP5M</t>
  </si>
  <si>
    <t>FBA18XKHFC6Q</t>
  </si>
  <si>
    <t>FBA18XKJ48NY</t>
  </si>
  <si>
    <t>FBA18XKH6M3S</t>
  </si>
  <si>
    <t>FBA18XK90SKK</t>
  </si>
  <si>
    <t>MIT2</t>
  </si>
  <si>
    <t>FBA18XLX2KG5</t>
  </si>
  <si>
    <t>FBA18XM34J3M</t>
  </si>
  <si>
    <t>FBA18XM304KP</t>
  </si>
  <si>
    <t>FBA18XM2M8B6</t>
  </si>
  <si>
    <t>FBA18XM2G0BY</t>
  </si>
  <si>
    <t>FBA18XM35J01</t>
  </si>
  <si>
    <t>FBA18XM2777D</t>
  </si>
  <si>
    <t>FBA18XM2HBZ8</t>
  </si>
  <si>
    <t>FBA18XM23QMY</t>
  </si>
  <si>
    <t>FBA18XM39V5D</t>
  </si>
  <si>
    <t>FBA18XM2T39J</t>
  </si>
  <si>
    <t>FBA18XM3FFCH</t>
  </si>
  <si>
    <t>FBA18XM3FGLK</t>
  </si>
  <si>
    <t>FBA18XM3P6R2</t>
  </si>
  <si>
    <t>FBA18XM1XB9K</t>
  </si>
  <si>
    <t>FBA18XM2S21J</t>
  </si>
  <si>
    <t>FBA18XM2WLNL</t>
  </si>
  <si>
    <t>FBA18XM2FPNY</t>
  </si>
  <si>
    <t>FBA18XM3BDX2</t>
  </si>
  <si>
    <t>FBA18XM26N9X</t>
  </si>
  <si>
    <t>FBA18XM2HQBJ</t>
  </si>
  <si>
    <t>FBA18XMDGCFH</t>
  </si>
  <si>
    <t>FBA18XMD1TQT</t>
  </si>
  <si>
    <t>FBA18XN3LBWJ</t>
  </si>
  <si>
    <t>FBA18XNHFZ9K</t>
  </si>
  <si>
    <t>FBA18XNHC4SN</t>
  </si>
  <si>
    <t>FBA18XNGRY62</t>
  </si>
  <si>
    <t>FBA18XNHT0VX</t>
  </si>
  <si>
    <t>FBA18XPRLRDK</t>
  </si>
  <si>
    <t>FBA18XQDNHNH</t>
  </si>
  <si>
    <t>FBA18XQDMDYB</t>
  </si>
  <si>
    <t>FBA18XQTJCMP</t>
  </si>
  <si>
    <t>FBA18XQW2LXW</t>
  </si>
  <si>
    <t>FBA18XRSDY06</t>
  </si>
  <si>
    <t>FBA18XRSBTZ2</t>
  </si>
  <si>
    <t>FBA18XRTS86X</t>
  </si>
  <si>
    <t>FBA18XRT3XWX</t>
  </si>
  <si>
    <t>FBA18XRTD54T</t>
  </si>
  <si>
    <t>FBA18XRSJS98</t>
  </si>
  <si>
    <t>FBA18XRTMBCV</t>
  </si>
  <si>
    <t>FBA18XRT7M8Q</t>
  </si>
  <si>
    <t>FBA18XRTVHZH</t>
  </si>
  <si>
    <t>FBA18XRS33HV</t>
  </si>
  <si>
    <t>FBA18XRT0DXV</t>
  </si>
  <si>
    <t>FBA18XRSGXQ3</t>
  </si>
  <si>
    <t>FBA18XRSYC3S</t>
  </si>
  <si>
    <t>FBA18XRSZNKZ</t>
  </si>
  <si>
    <t>FBA18XRT36Q5</t>
  </si>
  <si>
    <t>FBA18XRTMLHG</t>
  </si>
  <si>
    <t>FBA18XRSR0XV</t>
  </si>
  <si>
    <t>FBA18XRT1267</t>
  </si>
  <si>
    <t>FBA18XRT8ZLZ</t>
  </si>
  <si>
    <t>FBA18XRTNKKQ</t>
  </si>
  <si>
    <t>FBA18XRTDTXP</t>
  </si>
  <si>
    <t>FBA18XRT20KK</t>
  </si>
  <si>
    <t>FBA18XRT2HX1</t>
  </si>
  <si>
    <t>FBA18XRTC9Z6</t>
  </si>
  <si>
    <t>FBA18XRTS868</t>
  </si>
  <si>
    <t>FBA18XRW5CFH</t>
  </si>
  <si>
    <t>FBA18XRX426C</t>
  </si>
  <si>
    <t>FBA18XRWTV94</t>
  </si>
  <si>
    <t>FBA18XRWTFB6</t>
  </si>
  <si>
    <t>FBA18XRXGLZ1</t>
  </si>
  <si>
    <t>FBA18XRYVCBH</t>
  </si>
  <si>
    <t>FBA18XRYBFW2</t>
  </si>
  <si>
    <t>FBA18XRXDYDZ</t>
  </si>
  <si>
    <t>FBA18XRXSDQ5</t>
  </si>
  <si>
    <t>FBA18XRYF8LF</t>
  </si>
  <si>
    <t>FBA18XRXNG63</t>
  </si>
  <si>
    <t>FBA18XRXP741</t>
  </si>
  <si>
    <t>FBA18XRX8D9S</t>
  </si>
  <si>
    <t>FBA18XRYP8KJ</t>
  </si>
  <si>
    <t>FBA18XRX7VYP</t>
  </si>
  <si>
    <t>FBA18XRX8M5P</t>
  </si>
  <si>
    <t>FBA18XRYSZ3H</t>
  </si>
  <si>
    <t>FBA18XRXWPH0</t>
  </si>
  <si>
    <t>FBA18XRWD76M</t>
  </si>
  <si>
    <t>FBA18XRYMP66</t>
  </si>
  <si>
    <t>FBA18XRYXCRZ</t>
  </si>
  <si>
    <t>FBA18XRY6QGN</t>
  </si>
  <si>
    <t>FBA18XRXRSZJ</t>
  </si>
  <si>
    <t>FBA18XRXZX5B</t>
  </si>
  <si>
    <t>FBA18XRXWTR8</t>
  </si>
  <si>
    <t>FBA18XRY7K99</t>
  </si>
  <si>
    <t>FBA18XRYP8J7</t>
  </si>
  <si>
    <t>FBA18XRY3WYR</t>
  </si>
  <si>
    <t>FBA18XRYDBG6</t>
  </si>
  <si>
    <t>FBA18XRY76VF</t>
  </si>
  <si>
    <t>FBA18XRY2M0P</t>
  </si>
  <si>
    <t>FBA18XRY5R5Y</t>
  </si>
  <si>
    <t>FBA18XRZ5L5F</t>
  </si>
  <si>
    <t>FBA18XRXCHL9</t>
  </si>
  <si>
    <t>FBA18XRXJGLH</t>
  </si>
  <si>
    <t>FBA18XS9P0LQ</t>
  </si>
  <si>
    <t>FBA18XSBKRXD</t>
  </si>
  <si>
    <t>FBA18XSC0T95</t>
  </si>
  <si>
    <t>FBA18XSBNMK4</t>
  </si>
  <si>
    <t>FBA18XSBPSD3</t>
  </si>
  <si>
    <t>FBA18XSB804L</t>
  </si>
  <si>
    <t>FBA18XSBM08F</t>
  </si>
  <si>
    <t>FBA18XSBNMLF</t>
  </si>
  <si>
    <t>FBA18XSC2377</t>
  </si>
  <si>
    <t>FBA18XSCR7FV</t>
  </si>
  <si>
    <t>FBA18XSBH89L</t>
  </si>
  <si>
    <t>FBA18XSDVPR8</t>
  </si>
  <si>
    <t>FBA18XS96VTS</t>
  </si>
  <si>
    <t>FBA18XSCB2HD</t>
  </si>
  <si>
    <t>FBA18XSBCDB7</t>
  </si>
  <si>
    <t>FBA18XSBLS62</t>
  </si>
  <si>
    <t>FBA18XS9VTG6</t>
  </si>
  <si>
    <t>FBA18XS8WD7V</t>
  </si>
  <si>
    <t>FBA18XSBKZMS</t>
  </si>
  <si>
    <t>FBA18XSC4T19</t>
  </si>
  <si>
    <t>FBA18XSBSLJD</t>
  </si>
  <si>
    <t>FBA18XSFMTPQ</t>
  </si>
  <si>
    <t>FBA18XSCW8VL</t>
  </si>
  <si>
    <t>FBA18XSD2YKB</t>
  </si>
  <si>
    <t>FBA18XSGF4TS</t>
  </si>
  <si>
    <t>FBA18XS8TWPM</t>
  </si>
  <si>
    <t>FBA18XS94D32</t>
  </si>
  <si>
    <t>FBA18XSBYWHM</t>
  </si>
  <si>
    <t>FBA18XSBD7ZP</t>
  </si>
  <si>
    <t>FBA18XSBQ42Q</t>
  </si>
  <si>
    <t>FBA18XS9RRPS</t>
  </si>
  <si>
    <t>FBA18XS9M65P</t>
  </si>
  <si>
    <t>FBA18XSBGBHP</t>
  </si>
  <si>
    <t>FBA18XSBXXBS</t>
  </si>
  <si>
    <t>FBA18XS9XHS4</t>
  </si>
  <si>
    <t>FBA18XSB81RX</t>
  </si>
  <si>
    <t>FBA18XS9JX5D</t>
  </si>
  <si>
    <t>FBA18XSBKL96</t>
  </si>
  <si>
    <t>FBA18XSC7PM2</t>
  </si>
  <si>
    <t>FBA18XSBL9L5</t>
  </si>
  <si>
    <t>FBA18XSBNP63</t>
  </si>
  <si>
    <t>FBA18XSC71FX</t>
  </si>
  <si>
    <t>FBA18XSC4SYQ</t>
  </si>
  <si>
    <t>FBA18XSB8LMH</t>
  </si>
  <si>
    <t>FBA18XS9T187</t>
  </si>
  <si>
    <t>FBA18XSBKPQ0</t>
  </si>
  <si>
    <t>FBA18XS9JDG9</t>
  </si>
  <si>
    <t>FBA18XSB4KBM</t>
  </si>
  <si>
    <t>FBA18XSDVPN1</t>
  </si>
  <si>
    <t>FBA18XSBPSBT</t>
  </si>
  <si>
    <t>FBA18XSBMRRT</t>
  </si>
  <si>
    <t>FBA18XSBG9ML</t>
  </si>
  <si>
    <t>FBA18XS9YZDZ</t>
  </si>
  <si>
    <t>FBA18XS9MKYV</t>
  </si>
  <si>
    <t>FBA18XSB0Q08</t>
  </si>
  <si>
    <t>FBA18XS44GFH</t>
  </si>
  <si>
    <t>FBA18XS4BN1H</t>
  </si>
  <si>
    <t>FBA18XS3Z502</t>
  </si>
  <si>
    <t>FBA18XS3MP61</t>
  </si>
  <si>
    <t>FBA18XS5KRQR</t>
  </si>
  <si>
    <t>FBA18XS4YV8R</t>
  </si>
  <si>
    <t>FBA18XS3PTY2</t>
  </si>
  <si>
    <t>FBA18XS5N3VV</t>
  </si>
  <si>
    <t>FBA18XS3XYKF</t>
  </si>
  <si>
    <t>FBA18XS5QVQT</t>
  </si>
  <si>
    <t>FBA18XSJ86HT</t>
  </si>
  <si>
    <t>FBA18XS87V27</t>
  </si>
  <si>
    <t>FBA18XSL9FNB</t>
  </si>
  <si>
    <t>FBA18XVLJMKL</t>
  </si>
  <si>
    <t>FBA18XVSHSQR</t>
  </si>
  <si>
    <t>FBA18XVTVFG0</t>
  </si>
  <si>
    <t>FBA18XVVW2P2</t>
  </si>
  <si>
    <t>FBA18XVV8734</t>
  </si>
  <si>
    <t>FBA18XWS1Q4V</t>
  </si>
  <si>
    <t>FBA18XWS1FJR</t>
  </si>
  <si>
    <t>FBA18XWR5P0X</t>
  </si>
  <si>
    <t>FBA18XWSVZRG</t>
  </si>
  <si>
    <t>FBA18XWS84BP</t>
  </si>
  <si>
    <t>FBA18XX374ND</t>
  </si>
  <si>
    <t>HEA2</t>
  </si>
  <si>
    <t>FBA18XX4HGNF</t>
  </si>
  <si>
    <t>FBA18XY613SP</t>
  </si>
  <si>
    <t>FBA18XYFVVL2</t>
  </si>
  <si>
    <t>FBA18XYCQXJX</t>
  </si>
  <si>
    <t>FBA18XZK7D08</t>
  </si>
  <si>
    <t>FBA18XZJBJND</t>
  </si>
  <si>
    <t>FBA18XZL4MKV</t>
  </si>
  <si>
    <t>FBA18XZP04S5</t>
  </si>
  <si>
    <t>FBA18XZMCQD0</t>
  </si>
  <si>
    <t>FBA18XZB06T3</t>
  </si>
  <si>
    <t>FBA18XZBKMHF</t>
  </si>
  <si>
    <t>FBA18XZ8D1M4</t>
  </si>
  <si>
    <t>FBA18XZBH5D2</t>
  </si>
  <si>
    <t>FBA18XZCR27C</t>
  </si>
  <si>
    <t>FBA18XZRMCFX</t>
  </si>
  <si>
    <t>FBA18XZSF52N</t>
  </si>
  <si>
    <t>FBA18XZRMLJ8</t>
  </si>
  <si>
    <t>FBA18XZS47P8</t>
  </si>
  <si>
    <t>FBA18XZSC7N2</t>
  </si>
  <si>
    <t>FBA18XZRTSV6</t>
  </si>
  <si>
    <t>FBA18XZS435X</t>
  </si>
  <si>
    <t>FBA18XZQRBST</t>
  </si>
  <si>
    <t>FBA18XZQ0N0D</t>
  </si>
  <si>
    <t>FBA18XZR7MD3</t>
  </si>
  <si>
    <t>FBA18XZQBPJ5</t>
  </si>
  <si>
    <t>FBA18XZQ53K7</t>
  </si>
  <si>
    <t>FBA18XZR4BM8</t>
  </si>
  <si>
    <t>FBA18XZRWVK1</t>
  </si>
  <si>
    <t>FBA18XZR7VQV</t>
  </si>
  <si>
    <t>FBA18XZSFZ2H</t>
  </si>
  <si>
    <t>FBA18XZQVK8P</t>
  </si>
  <si>
    <t>FBA18XZS7DYQ</t>
  </si>
  <si>
    <t>FBA18XZRG0QH</t>
  </si>
  <si>
    <t>FBA18XZR99JW</t>
  </si>
  <si>
    <t>FBA18XZQP38Z</t>
  </si>
  <si>
    <t>FBA18XZSKDP0</t>
  </si>
  <si>
    <t>FBA18XZQRRLL</t>
  </si>
  <si>
    <t>FBA18XZTLR99</t>
  </si>
  <si>
    <t>FBA18XZQS5KJ</t>
  </si>
  <si>
    <t>FBA18XZR0JBT</t>
  </si>
  <si>
    <t>FBA18XZRKG6S</t>
  </si>
  <si>
    <t>FBA18XZTDZY8</t>
  </si>
  <si>
    <t>FBA18XZSW0QC</t>
  </si>
  <si>
    <t>FBA18XZRX5L0</t>
  </si>
  <si>
    <t>FBA18XZQGGL6</t>
  </si>
  <si>
    <t>FBA18XZR7VSS</t>
  </si>
  <si>
    <t>FBA18XZPDN9Q</t>
  </si>
  <si>
    <t>FBA18XZRLMV8</t>
  </si>
  <si>
    <t>FBA18XZRYHR4</t>
  </si>
  <si>
    <t>FBA18XZP2NCB</t>
  </si>
  <si>
    <t>FBA18XZSFK7F</t>
  </si>
  <si>
    <t>FBA18XZRCHPS</t>
  </si>
  <si>
    <t>FBA18XZRPS51</t>
  </si>
  <si>
    <t>FBA18XZS9RK1</t>
  </si>
  <si>
    <t>FBA18XZRCSN6</t>
  </si>
  <si>
    <t>FBA18XZQ372Z</t>
  </si>
  <si>
    <t>FBA18XZS18KS</t>
  </si>
  <si>
    <t>FBA18XZRCSNV</t>
  </si>
  <si>
    <t>FBA18XZS60JX</t>
  </si>
  <si>
    <t>FBA18XZS15SB</t>
  </si>
  <si>
    <t>FBA18XZRXCSX</t>
  </si>
  <si>
    <t>FBA18XZQF92L</t>
  </si>
  <si>
    <t>FBA18XZRWZ77</t>
  </si>
  <si>
    <t>FBA18XZRZ0TV</t>
  </si>
  <si>
    <t>FBA18XZR9YZF</t>
  </si>
  <si>
    <t>FBA18XZQWMJ0</t>
  </si>
  <si>
    <t>FBA18XZQDV7K</t>
  </si>
  <si>
    <t>FBA18XZR2NK2</t>
  </si>
  <si>
    <t>FBA18XZQF1Y9</t>
  </si>
  <si>
    <t>FBA18XZTDNGR</t>
  </si>
  <si>
    <t>FBA18XZT1MZ9</t>
  </si>
  <si>
    <t>FBA18XZTYSDG</t>
  </si>
  <si>
    <t>FBA18XZT985W</t>
  </si>
  <si>
    <t>FBA18XZRXVDT</t>
  </si>
  <si>
    <t>FBA18XZSZQ0L</t>
  </si>
  <si>
    <t>FBA18XZT3Z42</t>
  </si>
  <si>
    <t>FBA18XZTHL0V</t>
  </si>
  <si>
    <t>FBA18XZSX6ZV</t>
  </si>
  <si>
    <t>FBA18XZS3CL8</t>
  </si>
  <si>
    <t>FBA18XZTFTC0</t>
  </si>
  <si>
    <t>FBA18XZS1C26</t>
  </si>
  <si>
    <t>FBA18XZS3M17</t>
  </si>
  <si>
    <t>FBA18XZSHJM0</t>
  </si>
  <si>
    <t>FBA18XZSH7T3</t>
  </si>
  <si>
    <t>FBA18XZT3L8Z</t>
  </si>
  <si>
    <t>FBA18XZSMY2Z</t>
  </si>
  <si>
    <t>FBA18XZTPZF5</t>
  </si>
  <si>
    <t>FBA18XZS57K1</t>
  </si>
  <si>
    <t>FBA18XZTD28W</t>
  </si>
  <si>
    <t>FBA18XZRWSH5</t>
  </si>
  <si>
    <t>FBA18XZSCBZY</t>
  </si>
  <si>
    <t>FBA18XZSM4HD</t>
  </si>
  <si>
    <t>FBA18XZSRCH1</t>
  </si>
  <si>
    <t>FBA18XZSVHN9</t>
  </si>
  <si>
    <t>FBA18XZRTFXH</t>
  </si>
  <si>
    <t>FBA18XZTXCKR</t>
  </si>
  <si>
    <t>FBA18XZV61TV</t>
  </si>
  <si>
    <t>FBA18XZS83D7</t>
  </si>
  <si>
    <t>FBA18XZV2042</t>
  </si>
  <si>
    <t>FBA18XZSDS2D</t>
  </si>
  <si>
    <t>FBA18XZS79HM</t>
  </si>
  <si>
    <t>FBA18XZT61HK</t>
  </si>
  <si>
    <t>FBA18XZSXCV5</t>
  </si>
  <si>
    <t>FBA18XZQGQZV</t>
  </si>
  <si>
    <t>FBA18XZSTGKG</t>
  </si>
  <si>
    <t>FBA18XZTWFLP</t>
  </si>
  <si>
    <t>FBA18XZSGM16</t>
  </si>
  <si>
    <t>FBA18XZS0LS8</t>
  </si>
  <si>
    <t>FBA18XZRT8RH</t>
  </si>
  <si>
    <t>FBA18XZS77RF</t>
  </si>
  <si>
    <t>FBA18XZSZHPG</t>
  </si>
  <si>
    <t>FBA18XZSDMP8</t>
  </si>
  <si>
    <t>FBA18XZS6P6K</t>
  </si>
  <si>
    <t>FBA18XZT64SH</t>
  </si>
  <si>
    <t>FBA18XZS9Z2M</t>
  </si>
  <si>
    <t>FBA18XZRZKGB</t>
  </si>
  <si>
    <t>FBA18XZRLGD7</t>
  </si>
  <si>
    <t>FBA18XZSFW9P</t>
  </si>
  <si>
    <t>FBA18XZTG9JZ</t>
  </si>
  <si>
    <t>FBA18XZTQ007</t>
  </si>
  <si>
    <t>FBA18XZSGB97</t>
  </si>
  <si>
    <t>FBA18XZSXT4F</t>
  </si>
  <si>
    <t>FBA18XZT937Z</t>
  </si>
  <si>
    <t>FBA18XZVJ9F0</t>
  </si>
  <si>
    <t>FBA18Y1K2LDR</t>
  </si>
  <si>
    <t>德立迅</t>
  </si>
  <si>
    <t>FBA18Y2CG7YZ</t>
  </si>
  <si>
    <t>FBA18Y2DSDRN</t>
  </si>
  <si>
    <t>FBA18Y2JW93V</t>
  </si>
  <si>
    <t>FBA18Y2L7QL6</t>
  </si>
  <si>
    <t>FBA18Y2CFK8Q</t>
  </si>
  <si>
    <t>FBA18Y3RDPTM</t>
  </si>
  <si>
    <t>FBA18Y3R1GQN</t>
  </si>
  <si>
    <t>FBA18Y4PFS29</t>
  </si>
  <si>
    <t>FBA18Y4T5VJK</t>
  </si>
  <si>
    <t>FBA18Y4R92MV</t>
  </si>
  <si>
    <t>FBA18Y622RB0</t>
  </si>
  <si>
    <t>FBA18Y63MT73</t>
  </si>
  <si>
    <t>FBA18Y655Y1K</t>
  </si>
  <si>
    <t>FBA18Y667RWG</t>
  </si>
  <si>
    <t>FBA18Y66PQXZ</t>
  </si>
  <si>
    <t>FBA18Y5NFXZW</t>
  </si>
  <si>
    <t>FBA18Y5S3CN0</t>
  </si>
  <si>
    <t>FBA18Y5V5JZP</t>
  </si>
  <si>
    <t>FBA18Y5X6GDX</t>
  </si>
  <si>
    <t>FBA18Y5W1GZV</t>
  </si>
  <si>
    <t>FBA18Y5TST13</t>
  </si>
  <si>
    <t>FBA18Y5WBP9C</t>
  </si>
  <si>
    <t>FBA18Y5TQBZ1</t>
  </si>
  <si>
    <t>FBA18Y5TR7XH</t>
  </si>
  <si>
    <t>FBA18Y5XBVY5</t>
  </si>
  <si>
    <t>FBA18Y5VF3NJ</t>
  </si>
  <si>
    <t>FBA18Y5VXLD4</t>
  </si>
  <si>
    <t>FBA18Y5XBVZG</t>
  </si>
  <si>
    <t>FBA18Y5TQQT4</t>
  </si>
  <si>
    <t>FBA18Y5V7Y4D</t>
  </si>
  <si>
    <t>FBA18Y5WR0YY</t>
  </si>
  <si>
    <t>FBA18Y5TM3S7</t>
  </si>
  <si>
    <t>FBA18Y5T1XGB</t>
  </si>
  <si>
    <t>FBA18Y5WC02L</t>
  </si>
  <si>
    <t>FBA18Y5TD5N6</t>
  </si>
  <si>
    <t>FBA18Y5TFD3H</t>
  </si>
  <si>
    <t>FBA18Y5VZNQB</t>
  </si>
  <si>
    <t>FBA18Y5TQML4</t>
  </si>
  <si>
    <t>FBA18Y5V7DM4</t>
  </si>
  <si>
    <t>FBA18Y5W1J0G</t>
  </si>
  <si>
    <t>FBA18Y5V9LJ9</t>
  </si>
  <si>
    <t>FBA18Y5WSP1T</t>
  </si>
  <si>
    <t>FBA18Y5VCGWZ</t>
  </si>
  <si>
    <t>FBA18Y5W08WJ</t>
  </si>
  <si>
    <t>FBA18Y5V1DG5</t>
  </si>
  <si>
    <t>FBA18Y5VYCP1</t>
  </si>
  <si>
    <t>FBA18Y5V09DP</t>
  </si>
  <si>
    <t>FBA18Y5S7Z1V</t>
  </si>
  <si>
    <t>FBA18Y5W2HN4</t>
  </si>
  <si>
    <t>FBA18Y5WYCV5</t>
  </si>
  <si>
    <t>FBA18Y5W1DDV</t>
  </si>
  <si>
    <t>FBA18Y5SP7F3</t>
  </si>
  <si>
    <t>FBA18Y5SXYNW</t>
  </si>
  <si>
    <t>FBA18Y5TK150</t>
  </si>
  <si>
    <t>FBA18Y5T7YJP</t>
  </si>
  <si>
    <t>FBA18Y5S392N</t>
  </si>
  <si>
    <t>FBA18Y5T526N</t>
  </si>
  <si>
    <t>FBA18Y5S56T8</t>
  </si>
  <si>
    <t>FBA18Y5T96GS</t>
  </si>
  <si>
    <t>FBA18Y5SKN5Q</t>
  </si>
  <si>
    <t>FBA18Y5TRFG3</t>
  </si>
  <si>
    <t>FBA18Y68245X</t>
  </si>
  <si>
    <t>FBA18Y67BBQ8</t>
  </si>
  <si>
    <t>FBA18Y68G6YB</t>
  </si>
  <si>
    <t>FBA18Y695BN3</t>
  </si>
  <si>
    <t>FBA18Y66RZ7C</t>
  </si>
  <si>
    <t>FBA18Y67W21N</t>
  </si>
  <si>
    <t>FBA18Y6803MK</t>
  </si>
  <si>
    <t>FBA18Y668MLV</t>
  </si>
  <si>
    <t>FBA18Y68J4HS</t>
  </si>
  <si>
    <t>FBA18Y690L0Z</t>
  </si>
  <si>
    <t>FBA18Y67M1G6</t>
  </si>
  <si>
    <t>FBA18Y67SL7C</t>
  </si>
  <si>
    <t>FBA18Y690KRL</t>
  </si>
  <si>
    <t>FBA18Y66CBZZ</t>
  </si>
  <si>
    <t>FBA18Y677R82</t>
  </si>
  <si>
    <t>FBA18Y67L7PG</t>
  </si>
  <si>
    <t>FBA18Y67D5FZ</t>
  </si>
  <si>
    <t>FBA18Y674P3D</t>
  </si>
  <si>
    <t>FBA18Y67SCB5</t>
  </si>
  <si>
    <t>FBA18Y68DJJ5</t>
  </si>
  <si>
    <t>FBA18Y681HMG</t>
  </si>
  <si>
    <t>FBA18Y67B69H</t>
  </si>
  <si>
    <t>FBA18Y6699GY</t>
  </si>
  <si>
    <t>FBA18Y68MJHM</t>
  </si>
  <si>
    <t>FBA18Y67T5QX</t>
  </si>
  <si>
    <t>FBA18Y68G6XP</t>
  </si>
  <si>
    <t>FBA18Y685XBJ</t>
  </si>
  <si>
    <t>FBA18Y67D5FB</t>
  </si>
  <si>
    <t>FBA18Y680KQZ</t>
  </si>
  <si>
    <t>FBA18Y66GF59</t>
  </si>
  <si>
    <t>FBA18Y6MDB1T</t>
  </si>
  <si>
    <t>FBA18Y6LWDQX</t>
  </si>
  <si>
    <t>FBA18Y6LW4HF</t>
  </si>
  <si>
    <t>FBA18Y6M05XT</t>
  </si>
  <si>
    <t>FBA18Y6KHXL9</t>
  </si>
  <si>
    <t>FBA18Y6LVSYB</t>
  </si>
  <si>
    <t>FBA18Y6M1STX</t>
  </si>
  <si>
    <t>FBA18Y6M7LWV</t>
  </si>
  <si>
    <t>FBA18Y6MVB9R</t>
  </si>
  <si>
    <t>FBA18Y6LCNZX</t>
  </si>
  <si>
    <t>FBA18Y6LVRCY</t>
  </si>
  <si>
    <t>限时宝-组合（计方包税）（计方）</t>
  </si>
  <si>
    <t>FBA18Y6LW5NK</t>
  </si>
  <si>
    <t>FBA18Y6L815H</t>
  </si>
  <si>
    <t>FBA18Y6M265H</t>
  </si>
  <si>
    <t>FBA18Y6MJZX4</t>
  </si>
  <si>
    <t>FBA18Y6LLZ7G</t>
  </si>
  <si>
    <t>FBA18Y6M6XPF</t>
  </si>
  <si>
    <t>FBA18Y6MX3RG</t>
  </si>
  <si>
    <t>FBA18Y6KW8PS</t>
  </si>
  <si>
    <t>FBA18Y6M16D9</t>
  </si>
  <si>
    <t>FBA18Y6M1WLQ</t>
  </si>
  <si>
    <t>FBA18Y6M04WK</t>
  </si>
  <si>
    <t>FBA18Y6MJ18F</t>
  </si>
  <si>
    <t>FBA18Y6M93GQ</t>
  </si>
  <si>
    <t>FBA18Y6L29F5</t>
  </si>
  <si>
    <t>FBA18Y6LBWL4</t>
  </si>
  <si>
    <t>FBA18Y6MMMNZ</t>
  </si>
  <si>
    <t>FBA18Y6N0NB7</t>
  </si>
  <si>
    <t>FBA18Y6LNNPX</t>
  </si>
  <si>
    <t>FBA18Y6MYRR3</t>
  </si>
  <si>
    <t>FBA18Y6N00X9</t>
  </si>
  <si>
    <t>FBA18Y6M7CYC</t>
  </si>
  <si>
    <t>FBA18Y6M56T2</t>
  </si>
  <si>
    <t>FBA18Y6KHXCV</t>
  </si>
  <si>
    <t>FBA18Y6LX9R9</t>
  </si>
  <si>
    <t>FBA18Y6LPJZQ</t>
  </si>
  <si>
    <t>FBA18Y6ML1R6</t>
  </si>
  <si>
    <t>FBA18Y6M5TNL</t>
  </si>
  <si>
    <t>FBA18Y6LWZWH</t>
  </si>
  <si>
    <t>FBA18Y6L7TNK</t>
  </si>
  <si>
    <t>FBA18Y6MJ8P3</t>
  </si>
  <si>
    <t>FBA18Y6LZXC0</t>
  </si>
  <si>
    <t>FBA18Y6M1G6W</t>
  </si>
  <si>
    <t>FBA18Y6LQGVK</t>
  </si>
  <si>
    <t>FBA18Y6N0K6G</t>
  </si>
  <si>
    <t>FBA18Y6L6QPN</t>
  </si>
  <si>
    <t>FBA18Y6M7X67</t>
  </si>
  <si>
    <t>FBA18Y6M29LY</t>
  </si>
  <si>
    <t>FBA18Y6MSPX5</t>
  </si>
  <si>
    <t>FBA18Y6MJYWJ</t>
  </si>
  <si>
    <t>FBA18Y6LWT7N</t>
  </si>
  <si>
    <t>FBA18Y6LZQDH</t>
  </si>
  <si>
    <t>FBA18Y6MGR8F</t>
  </si>
  <si>
    <t>FBA18Y6LFZZJ</t>
  </si>
  <si>
    <t>FBA18Y6N813H</t>
  </si>
  <si>
    <t>FBA18Y7QGN64</t>
  </si>
  <si>
    <t>FBA18Y7S49JF</t>
  </si>
  <si>
    <t>FBA18Y7PL098</t>
  </si>
  <si>
    <t>FBA18Y7R95R6</t>
  </si>
  <si>
    <t>FBA18Y7Q417Q</t>
  </si>
  <si>
    <t>FBA18Y7QSJMH</t>
  </si>
  <si>
    <t>FBA18Y7PSTKY</t>
  </si>
  <si>
    <t>FBA18Y7Q7TGX</t>
  </si>
  <si>
    <t>FBA18Y7SKTRK</t>
  </si>
  <si>
    <t>FBA18Y7RXLP6</t>
  </si>
  <si>
    <t>FBA18Y7QW56J</t>
  </si>
  <si>
    <t>FBA18Y7QDYSM</t>
  </si>
  <si>
    <t>FBA18Y7S7YJ0</t>
  </si>
  <si>
    <t>FBA18Y7RT0S4</t>
  </si>
  <si>
    <t>FBA18Y7RY3TV</t>
  </si>
  <si>
    <t>FBA18Y7SCJH0</t>
  </si>
  <si>
    <t>FBA18Y7RCPT6</t>
  </si>
  <si>
    <t>FBA18Y7RR44Q</t>
  </si>
  <si>
    <t>FBA18Y7QS55N</t>
  </si>
  <si>
    <t>FBA18Y7S7NQ3</t>
  </si>
  <si>
    <t>FBA18Y7TV3DN</t>
  </si>
  <si>
    <t>FBA18Y7VK797</t>
  </si>
  <si>
    <t>FBA18Y90F9LG</t>
  </si>
  <si>
    <t>FBA18YB5VHZK</t>
  </si>
  <si>
    <t>FBA18YCBT34B</t>
  </si>
  <si>
    <t>FBA18YCHSKYW</t>
  </si>
  <si>
    <t>FBA18YCSDF8T</t>
  </si>
  <si>
    <t>FBA18YCR53VH</t>
  </si>
  <si>
    <t>又久</t>
  </si>
  <si>
    <t>FBA18YDNKZK7</t>
  </si>
  <si>
    <t>718专线</t>
  </si>
  <si>
    <t>FBA18YDBQW8S</t>
  </si>
  <si>
    <t>FBA18YD5F0NR</t>
  </si>
  <si>
    <t>FBA18YD5CMXL</t>
  </si>
  <si>
    <t>FBA18YD5F5QJ</t>
  </si>
  <si>
    <t>FBA18YDV67JJ</t>
  </si>
  <si>
    <t>ZY-82</t>
  </si>
  <si>
    <t>FBA18YDVH217</t>
  </si>
  <si>
    <t>FBA18YDR0SS0</t>
  </si>
  <si>
    <t>FBA18YDR0GQD</t>
  </si>
  <si>
    <t>FBA18YDPRRPR</t>
  </si>
  <si>
    <t>FBA18YDTPVF6</t>
  </si>
  <si>
    <t>FBA18YDLBQC0</t>
  </si>
  <si>
    <t>FBA18YDLFKD1</t>
  </si>
  <si>
    <t>FBA18YDNSBB7</t>
  </si>
  <si>
    <t>FBA18YDR0SSN</t>
  </si>
  <si>
    <t>FBA18YDQ9C1X</t>
  </si>
  <si>
    <t>FBA18YDV2C9F</t>
  </si>
  <si>
    <t>FBA18YDTY025</t>
  </si>
  <si>
    <t>FBA18YDTYRNS</t>
  </si>
  <si>
    <t>FBA18YDR1DJY</t>
  </si>
  <si>
    <t>FBA18YDW5WNQ</t>
  </si>
  <si>
    <t>美琦</t>
  </si>
  <si>
    <t>TK-直送不包税</t>
  </si>
  <si>
    <t>FBA18YDVTB1Y</t>
  </si>
  <si>
    <t>TK-拆送不包税</t>
  </si>
  <si>
    <t>FBA18YDVM7N9</t>
  </si>
  <si>
    <t>FBA18YDTBBYW</t>
  </si>
  <si>
    <t>FBA18YDY1Y57</t>
  </si>
  <si>
    <t>FBA18YDXZF5T</t>
  </si>
  <si>
    <t>FBA18YDQ2JFX</t>
  </si>
  <si>
    <t>FBA18YDLD7HY</t>
  </si>
  <si>
    <t>FBA18YDSK4D4</t>
  </si>
  <si>
    <t>FBA18YDGTTCJ</t>
  </si>
  <si>
    <t>FBA18YDVVLNP</t>
  </si>
  <si>
    <t>FBA18YDQVTT3</t>
  </si>
  <si>
    <t>FBA18YDLF3ML</t>
  </si>
  <si>
    <t>FBA18YDPRRRP</t>
  </si>
  <si>
    <t>FBA18YDVMHGW</t>
  </si>
  <si>
    <t>FBA18YDQYRC6</t>
  </si>
  <si>
    <t>FBA18YDGT0QN</t>
  </si>
  <si>
    <t>TK-拆送</t>
  </si>
  <si>
    <t>FBA18YDW3DVF</t>
  </si>
  <si>
    <t>FBA18YDY1Z8F</t>
  </si>
  <si>
    <t>FBA18YDTTMVV</t>
  </si>
  <si>
    <t>TK-直送</t>
  </si>
  <si>
    <t>FBA18YDTP5V4</t>
  </si>
  <si>
    <t>FBA18YDR74N7</t>
  </si>
  <si>
    <t>FBA18YDTDSZ0</t>
  </si>
  <si>
    <t>FBA18YDV3TFS</t>
  </si>
  <si>
    <t>FBA18YDLN6ZK</t>
  </si>
  <si>
    <t>FBA18YF0D18M</t>
  </si>
  <si>
    <t>FBA18YDHYJSK</t>
  </si>
  <si>
    <t>FBA18YF2YF3F</t>
  </si>
  <si>
    <t>FBA18YF05HC9</t>
  </si>
  <si>
    <t>FBA18YF2RNCS</t>
  </si>
  <si>
    <t>FBA18YDK5HJ8</t>
  </si>
  <si>
    <t>FBA18YFD0FB5</t>
  </si>
  <si>
    <t>FBA18YFCYGR3</t>
  </si>
  <si>
    <t>FBA18YDK5HYT</t>
  </si>
  <si>
    <t>FBA18YFB656F</t>
  </si>
  <si>
    <t>FBA18YFDQ2L6</t>
  </si>
  <si>
    <t>FBA18YDK66Q0</t>
  </si>
  <si>
    <t>FBA18YFCXH9W</t>
  </si>
  <si>
    <t>FBA18YFD7J87</t>
  </si>
  <si>
    <t>FBA18YFD9GB5</t>
  </si>
  <si>
    <t>FBA18YFCXZTJ</t>
  </si>
  <si>
    <t>FBA18YDK58VT</t>
  </si>
  <si>
    <t>FBA18YFDH6KZ</t>
  </si>
  <si>
    <t>FBA18YFCX3G4</t>
  </si>
  <si>
    <t>FBA18YFD43ZC</t>
  </si>
  <si>
    <t>FBA18YFCSC13</t>
  </si>
  <si>
    <t>FBA18YFDGNMT</t>
  </si>
  <si>
    <t>FBA18YFCHN04</t>
  </si>
  <si>
    <t>FBA18YFD33KT</t>
  </si>
  <si>
    <t>FBA18YFD51P1</t>
  </si>
  <si>
    <t>FBA18YFD41ZF</t>
  </si>
  <si>
    <t>FBA18YFDM8JH</t>
  </si>
  <si>
    <t>FBA18YFCZY64</t>
  </si>
  <si>
    <t>FBA18YFDHM3C</t>
  </si>
  <si>
    <t>FBA18YFCPS2D</t>
  </si>
  <si>
    <t>FBA18YFCFF5L</t>
  </si>
  <si>
    <t>FBA18YFBSW18</t>
  </si>
  <si>
    <t>FBA18YFDCKS6</t>
  </si>
  <si>
    <t>FBA18YFD1HSL</t>
  </si>
  <si>
    <t>FBA18YFCWZ8G</t>
  </si>
  <si>
    <t>FBA18YFD2Q59</t>
  </si>
  <si>
    <t>FBA18YFDGL88</t>
  </si>
  <si>
    <t>FBA18YFC1K6H</t>
  </si>
  <si>
    <t>FBA18YFDLHB5</t>
  </si>
  <si>
    <t>FBA18YFC8T15</t>
  </si>
  <si>
    <t>FBA18YFDM6XT</t>
  </si>
  <si>
    <t>FBA18YFDJQCY</t>
  </si>
  <si>
    <t>FBA18YFCLLKV</t>
  </si>
  <si>
    <t>FBA18YFD777W</t>
  </si>
  <si>
    <t>FBA18YFD9DTQ</t>
  </si>
  <si>
    <t>FBA18YFCW6S2</t>
  </si>
  <si>
    <t>FBA18YDK5GS1</t>
  </si>
  <si>
    <t>FBA18YFD51DN</t>
  </si>
  <si>
    <t>FBA18YFCJ85B</t>
  </si>
  <si>
    <t>FBA18YFCTRWG</t>
  </si>
  <si>
    <t>FBA18YFD0DM7</t>
  </si>
  <si>
    <t>FBA18YFDFWCK</t>
  </si>
  <si>
    <t>FBA18YFD1HQ0</t>
  </si>
  <si>
    <t>FBA18YFDKG25</t>
  </si>
  <si>
    <t>FBA18YDK5GSP</t>
  </si>
  <si>
    <t>FBA18YFD5Y40</t>
  </si>
  <si>
    <t>FBA18YFCF7HG</t>
  </si>
  <si>
    <t>FBA18YFH14K3</t>
  </si>
  <si>
    <t>FBA18YFBGK18</t>
  </si>
  <si>
    <t>FBA18YFDHGF6</t>
  </si>
  <si>
    <t>FBA18YFD5DPZ</t>
  </si>
  <si>
    <t>FBA18YDK5WQB</t>
  </si>
  <si>
    <t>FBA18YF9VDYG</t>
  </si>
  <si>
    <t>FBA18YFCQV4K</t>
  </si>
  <si>
    <t>FBA18YFCYGP5</t>
  </si>
  <si>
    <t>FBA18YFHNT8D</t>
  </si>
  <si>
    <t>FBA18YFDRQ4Y</t>
  </si>
  <si>
    <t>FBA18YFH997N</t>
  </si>
  <si>
    <t>FBA18YFDPNJ1</t>
  </si>
  <si>
    <t>FBA18YFGZ9Y8</t>
  </si>
  <si>
    <t>FBA18YFD5NBR</t>
  </si>
  <si>
    <t>FBA18YFCW2NZ</t>
  </si>
  <si>
    <t>FBA18YFDKKC3</t>
  </si>
  <si>
    <t>FBA18YFGYQ0T</t>
  </si>
  <si>
    <t>FBA18YFGZ8Q6</t>
  </si>
  <si>
    <t>FBA18YFD53X2</t>
  </si>
  <si>
    <t>FBA18YFCXTCH</t>
  </si>
  <si>
    <t>FBA18YFC3D7W</t>
  </si>
  <si>
    <t>FBA18YFDLS6N</t>
  </si>
  <si>
    <t>FBA18YFH7JRM</t>
  </si>
  <si>
    <t>FBA18YGHWL9N</t>
  </si>
  <si>
    <t>FBA18YGH8S57</t>
  </si>
  <si>
    <t>FBA18YGH499Q</t>
  </si>
  <si>
    <t>FBA18YGHHKD0</t>
  </si>
  <si>
    <t>FBA18YGJ1BVV</t>
  </si>
  <si>
    <t>FBA18YGHKGM4</t>
  </si>
  <si>
    <t>FBA18YGH9L6C</t>
  </si>
  <si>
    <t>FBA18YGH6QBJ</t>
  </si>
  <si>
    <t>FBA18YGHWBYX</t>
  </si>
  <si>
    <t>FBA18YGHHL9D</t>
  </si>
  <si>
    <t>FBA18YHNS284</t>
  </si>
  <si>
    <t>FBA18YHWSFB4</t>
  </si>
  <si>
    <t>BNA6</t>
  </si>
  <si>
    <t>FBA18YHZC7VG</t>
  </si>
  <si>
    <t>FBA18YHYB4FD</t>
  </si>
  <si>
    <t>FBA18YHYGJZY</t>
  </si>
  <si>
    <t>FBA18YHYW2SV</t>
  </si>
  <si>
    <t>FBA18YK6WXRD</t>
  </si>
  <si>
    <t>FBA18YK560CS</t>
  </si>
  <si>
    <t>FBA18YK4KQ94</t>
  </si>
  <si>
    <t>FBA18YK54TTW</t>
  </si>
  <si>
    <t>FBA18YL9L1T2</t>
  </si>
  <si>
    <t>FBA18YLBCVJD</t>
  </si>
  <si>
    <t>FBA18YM3WX0V</t>
  </si>
  <si>
    <t>FBA18YM5W6F3</t>
  </si>
  <si>
    <t>FBA18YM5C9NM</t>
  </si>
  <si>
    <t>FBA18YM54D4Y</t>
  </si>
  <si>
    <t>FBA18YM4Q8XD</t>
  </si>
  <si>
    <t>FBA18YM436K4</t>
  </si>
  <si>
    <t>FBA18YM2JCPG</t>
  </si>
  <si>
    <t>FBA18YM3F9Z9</t>
  </si>
  <si>
    <t>ZY-09</t>
  </si>
  <si>
    <t>FBA18YM3S7T5</t>
  </si>
  <si>
    <t>FBA18YM3NTJZ</t>
  </si>
  <si>
    <t>FBA18YM405CS</t>
  </si>
  <si>
    <t>FBA18YM2G9X1</t>
  </si>
  <si>
    <t>FBA18YM26C3Q</t>
  </si>
  <si>
    <t>FBA18YM52H3M</t>
  </si>
  <si>
    <t>FBA18YM3H4XG</t>
  </si>
  <si>
    <t>FBA18YM32T8J</t>
  </si>
  <si>
    <t>FBA18YM4RMVD</t>
  </si>
  <si>
    <t>FBA18YM364HJ</t>
  </si>
  <si>
    <t>FBA18YM2HVSK</t>
  </si>
  <si>
    <t>FBA18YM43HZD</t>
  </si>
  <si>
    <t>FBA18YM3SJQY</t>
  </si>
  <si>
    <t>FBA18YM49ZMD</t>
  </si>
  <si>
    <t>FBA18YM2GTKV</t>
  </si>
  <si>
    <t>FBA18YM52H48</t>
  </si>
  <si>
    <t>FBA18YM2V81W</t>
  </si>
  <si>
    <t>FBA18YM2N3C8</t>
  </si>
  <si>
    <t>FBA18YM3CR25</t>
  </si>
  <si>
    <t>FBA18YM3LNS9</t>
  </si>
  <si>
    <t>FBA18YM3JS3L</t>
  </si>
  <si>
    <t>FBA18YM2KQ2P</t>
  </si>
  <si>
    <t>FBA18YM30K4Z</t>
  </si>
  <si>
    <t>FBA18YM3BZV5</t>
  </si>
  <si>
    <t>FBA18YM2V853</t>
  </si>
  <si>
    <t>FBA18YM2N6CT</t>
  </si>
  <si>
    <t>FBA18YM2W2MS</t>
  </si>
  <si>
    <t>FBA18YM3RL19</t>
  </si>
  <si>
    <t>FBA18YM2CJKX</t>
  </si>
  <si>
    <t>FBA18YM3XNWV</t>
  </si>
  <si>
    <t>FBA18YM37CW6</t>
  </si>
  <si>
    <t>FBA18YM3L643</t>
  </si>
  <si>
    <t>FBA18YM2PS4F</t>
  </si>
  <si>
    <t>FBA18YM303F5</t>
  </si>
  <si>
    <t>FBA18YM4DRYJ</t>
  </si>
  <si>
    <t>FBA18YM4LVFR</t>
  </si>
  <si>
    <t>FBA18YM40WXH</t>
  </si>
  <si>
    <t>FBA18YM33J1C</t>
  </si>
  <si>
    <t>FBA18YM21BJH</t>
  </si>
  <si>
    <t>FBA18YM30XC2</t>
  </si>
  <si>
    <t>FBA18YM3BQMZ</t>
  </si>
  <si>
    <t>FBA18YM3V6MZ</t>
  </si>
  <si>
    <t>FBA18YM4LWC4</t>
  </si>
  <si>
    <t>FBA18YM5CPK0</t>
  </si>
  <si>
    <t>FBA18YM3D55M</t>
  </si>
  <si>
    <t>FBA18YM445VH</t>
  </si>
  <si>
    <t>FBA18YM5V6QH</t>
  </si>
  <si>
    <t>FBA18YMJHD1Z</t>
  </si>
  <si>
    <t>FBA18YMHR29T</t>
  </si>
  <si>
    <t>FBA18YMHDKWF</t>
  </si>
  <si>
    <t>FBA18YMK71CL</t>
  </si>
  <si>
    <t>FBA18YMLPPGZ</t>
  </si>
  <si>
    <t>FBA18YML6LQB</t>
  </si>
  <si>
    <t>FBA18YMLCHG6</t>
  </si>
  <si>
    <t>FBA18YMLTCMP</t>
  </si>
  <si>
    <t>FBA18YMLHC7R</t>
  </si>
  <si>
    <t>FBA18YMMH5ZH</t>
  </si>
  <si>
    <t>FBA18YML43VR</t>
  </si>
  <si>
    <t>FBA18YMMRLL6</t>
  </si>
  <si>
    <t>FBA18YMNF3NX</t>
  </si>
  <si>
    <t>FBA18YMMMDRP</t>
  </si>
  <si>
    <t>FBA18YMM8PPH</t>
  </si>
  <si>
    <t>FBA18YMLPS38</t>
  </si>
  <si>
    <t>FBA18YMMMZM7</t>
  </si>
  <si>
    <t>FBA18YMM6KRM</t>
  </si>
  <si>
    <t>FBA18YMJKMX4</t>
  </si>
  <si>
    <t>FBA18YMMKGKW</t>
  </si>
  <si>
    <t>FBA18YMMS9PC</t>
  </si>
  <si>
    <t>FBA18YMYC400</t>
  </si>
  <si>
    <t>FBA18YMYX9GG</t>
  </si>
  <si>
    <t>FBA18YMZ4H2R</t>
  </si>
  <si>
    <t>FBA18YMYTZQL</t>
  </si>
  <si>
    <t>FBA18YMXQ8B6</t>
  </si>
  <si>
    <t>FBA18YMYFTQH</t>
  </si>
  <si>
    <t>FBA18YMYB3LG</t>
  </si>
  <si>
    <t>FBA18YMYJ4S1</t>
  </si>
  <si>
    <t>FBA18YMYYMZK</t>
  </si>
  <si>
    <t>FBA18YMZB4H5</t>
  </si>
  <si>
    <t>FBA18YMMP14M</t>
  </si>
  <si>
    <t>FBA18YMN3WRP</t>
  </si>
  <si>
    <t>FBA18YMMLH75</t>
  </si>
  <si>
    <t>FBA18YMKNQ87</t>
  </si>
  <si>
    <t>FBA18YMM7T5L</t>
  </si>
  <si>
    <t>FBA18YMMH8W5</t>
  </si>
  <si>
    <t>FBA18YMMM0XL</t>
  </si>
  <si>
    <t>FBA18YMLP2N3</t>
  </si>
  <si>
    <t>FBA18YMM39HX</t>
  </si>
  <si>
    <t>FBA18YMMCZWW</t>
  </si>
  <si>
    <t>FBA18YMMCXVN</t>
  </si>
  <si>
    <t>FBA18YMLP5BB</t>
  </si>
  <si>
    <t>FBA18YMM95JH</t>
  </si>
  <si>
    <t>FBA18YMN62Q4</t>
  </si>
  <si>
    <t>FBA18YMLDTL1</t>
  </si>
  <si>
    <t>FBA18YMXT8GY</t>
  </si>
  <si>
    <t>FBA18YMY15QW</t>
  </si>
  <si>
    <t>FBA18YMZ7C2G</t>
  </si>
  <si>
    <t>FBA18YMY5N0B</t>
  </si>
  <si>
    <t>FBA18YMY2HCW</t>
  </si>
  <si>
    <t>FBA18YMZ61HD</t>
  </si>
  <si>
    <t>FBA18YMYMW9B</t>
  </si>
  <si>
    <t>FBA18YMYFJ4Q</t>
  </si>
  <si>
    <t>FBA18YMYV24F</t>
  </si>
  <si>
    <t>FBA18YMYSL58</t>
  </si>
  <si>
    <t>FBA18YP1VRSL</t>
  </si>
  <si>
    <t>FBA18YP1L805</t>
  </si>
  <si>
    <t>FBA18YP0Y67B</t>
  </si>
  <si>
    <t>FBA18YP2D2MW</t>
  </si>
  <si>
    <t>FBA18YP13GSN</t>
  </si>
  <si>
    <t>FBA18YP2VKHQ</t>
  </si>
  <si>
    <t>FBA18YP3JJ34</t>
  </si>
  <si>
    <t>FBA18YP3JZCQ</t>
  </si>
  <si>
    <t>FBA18YP2GP9J</t>
  </si>
  <si>
    <t>FBA18YP2KSRV</t>
  </si>
  <si>
    <t>FBA18YP2TZ1G</t>
  </si>
  <si>
    <t>FBA18YP3VNY4</t>
  </si>
  <si>
    <t>FBA18YP3W3PL</t>
  </si>
  <si>
    <t>FBA18YP38N0P</t>
  </si>
  <si>
    <t>FBA18YP459NS</t>
  </si>
  <si>
    <t>FBA18YP44PJW</t>
  </si>
  <si>
    <t>FBA18YP40CW0</t>
  </si>
  <si>
    <t>FBA18YP3MMPB</t>
  </si>
  <si>
    <t>FBA18YP36RPY</t>
  </si>
  <si>
    <t>FBA18YP2HQSM</t>
  </si>
  <si>
    <t>FBA18YP2WXJY</t>
  </si>
  <si>
    <t>FBA18YP39B4J</t>
  </si>
  <si>
    <t>FBA18YP34XT2</t>
  </si>
  <si>
    <t>FBA18YP3HVFH</t>
  </si>
  <si>
    <t>FBA18YP3CMVR</t>
  </si>
  <si>
    <t>FBA18YQR1700</t>
  </si>
  <si>
    <t>FBA18YQR76V9</t>
  </si>
  <si>
    <t>FBA18YQSY9WD</t>
  </si>
  <si>
    <t>FBA18YQRMS05</t>
  </si>
  <si>
    <t>FBA18YQTBXT3</t>
  </si>
  <si>
    <t>FBA18YQPSW1L</t>
  </si>
  <si>
    <t>FBA18YQPJZM5</t>
  </si>
  <si>
    <t>FBA18YQNW3RX</t>
  </si>
  <si>
    <t>FBA18YQLW3C2</t>
  </si>
  <si>
    <t>FBA18YQMMJZW</t>
  </si>
  <si>
    <t>FBA18YVHFK3Y</t>
  </si>
  <si>
    <t>HIA1</t>
  </si>
  <si>
    <t>FBA18YQT8TL5</t>
  </si>
  <si>
    <t>FBA18YQTKMDL</t>
  </si>
  <si>
    <t>FBA18YQRYYYC</t>
  </si>
  <si>
    <t>FBA18YQV2T9Y</t>
  </si>
  <si>
    <t>FBA18YQV2X41</t>
  </si>
  <si>
    <t>FBA18YQT4R7D</t>
  </si>
  <si>
    <t>FBA18YQT13JV</t>
  </si>
  <si>
    <t>FBA18YQTX6Y3</t>
  </si>
  <si>
    <t>FBA18YQSFXN6</t>
  </si>
  <si>
    <t>FBA18YQSR4VG</t>
  </si>
  <si>
    <t>FBA18YQT6LKT</t>
  </si>
  <si>
    <t>FBA18YQSRDZQ</t>
  </si>
  <si>
    <t>FBA18YQT2DNQ</t>
  </si>
  <si>
    <t>FBA18YQTQH54</t>
  </si>
  <si>
    <t>FBA18YQSL8VT</t>
  </si>
  <si>
    <t>FBA18YQSNX3J</t>
  </si>
  <si>
    <t>FBA18YQSR22N</t>
  </si>
  <si>
    <t>FBA18YQTX4HM</t>
  </si>
  <si>
    <t>FBA18YQS9TKV</t>
  </si>
  <si>
    <t>FBA18YQRNPG3</t>
  </si>
  <si>
    <t>FBA18YQV9TP0</t>
  </si>
  <si>
    <t>FBA18YQT30VK</t>
  </si>
  <si>
    <t>FBA18YQSLC2V</t>
  </si>
  <si>
    <t>FBA18YQT9YGG</t>
  </si>
  <si>
    <t>FBA18YQSBBNK</t>
  </si>
  <si>
    <t>FBA18YQPB9HJ</t>
  </si>
  <si>
    <t>FBA18YQMNGNX</t>
  </si>
  <si>
    <t>FBA18YQQPKJH</t>
  </si>
  <si>
    <t>快速达CBM</t>
  </si>
  <si>
    <t>FBA18YQQZ1CW</t>
  </si>
  <si>
    <t>FBA18YQR8LQB</t>
  </si>
  <si>
    <t>FBA18YQPKZDC</t>
  </si>
  <si>
    <t>FBA18YQP2V66</t>
  </si>
  <si>
    <t>FBA18YQQ5QVJ</t>
  </si>
  <si>
    <t>FBA18YQQZYYP</t>
  </si>
  <si>
    <t>FBA18YQN80D1</t>
  </si>
  <si>
    <t>FBA18YQQ726G</t>
  </si>
  <si>
    <t>FBA18YQPCYQX</t>
  </si>
  <si>
    <t>FBA18YQP0HJ9</t>
  </si>
  <si>
    <t>FBA18YQNBXFN</t>
  </si>
  <si>
    <t>FBA18YQPGXL0</t>
  </si>
  <si>
    <t>FBA18YQNZTNV</t>
  </si>
  <si>
    <t>FBA18YQNBDFJ</t>
  </si>
  <si>
    <t>FBA18YQNTXVD</t>
  </si>
  <si>
    <t>FBA18YQN6RH7</t>
  </si>
  <si>
    <t>FBA18YQNC50H</t>
  </si>
  <si>
    <t>FBA18YQQDWBZ</t>
  </si>
  <si>
    <t>FBA18YQPKN0F</t>
  </si>
  <si>
    <t>FBA18YQP9HH1</t>
  </si>
  <si>
    <t>FBA18YQNDWCP</t>
  </si>
  <si>
    <t>FBA18YQPH9RF</t>
  </si>
  <si>
    <t>FBA18YQQ5KJC</t>
  </si>
  <si>
    <t>FBA18YQQ3MLY</t>
  </si>
  <si>
    <t>FBA18YQQHYPG</t>
  </si>
  <si>
    <t>FBA18YQN25B4</t>
  </si>
  <si>
    <t>FBA18YQQ01Z8</t>
  </si>
  <si>
    <t>FBA18YR67MHR</t>
  </si>
  <si>
    <t>FBA18YRJWGMG</t>
  </si>
  <si>
    <t>带电空派</t>
  </si>
  <si>
    <t>FBA18YRVJZW1</t>
  </si>
  <si>
    <t>FBA18YSZQW37</t>
  </si>
  <si>
    <t>FBA18YT3H90C</t>
  </si>
  <si>
    <t>AWD</t>
  </si>
  <si>
    <t>STAR-QYZPN3GUA3FVY</t>
  </si>
  <si>
    <t>IUSP</t>
  </si>
  <si>
    <t>以星限时达卡派按方包税</t>
  </si>
  <si>
    <t>STAR-XXRBTQS2Z53J2</t>
  </si>
  <si>
    <t>STAR-WNHYWWK76JHAQ</t>
  </si>
  <si>
    <t>STAR-WGYYYQQ7WXAFA</t>
  </si>
  <si>
    <t>美森正班卡派按方包税</t>
  </si>
  <si>
    <t>STAR-T2JTVSYGZVF7W</t>
  </si>
  <si>
    <t>STAR-SXVCR5XWK4BAC</t>
  </si>
  <si>
    <t>STAR-TB6A346V3AMRE</t>
  </si>
  <si>
    <t>FBA18YT48CY6</t>
  </si>
  <si>
    <t>FBA18YT47Z16</t>
  </si>
  <si>
    <t>FBA18YT4C652</t>
  </si>
  <si>
    <t>FBA18YT3GCR7</t>
  </si>
  <si>
    <t>FBA18YT3CLHP</t>
  </si>
  <si>
    <t>FBA18YT3PBVL</t>
  </si>
  <si>
    <t>FBA18YT3RPS7</t>
  </si>
  <si>
    <t>FBA18YT4P17H</t>
  </si>
  <si>
    <t>FBA18YT3R3X1</t>
  </si>
  <si>
    <t>FBA18YT4L4ZD</t>
  </si>
  <si>
    <t>FBA18YT46CF4</t>
  </si>
  <si>
    <t>FBA18YT1905F</t>
  </si>
  <si>
    <t>FBA18YT4S0PY</t>
  </si>
  <si>
    <t>FBA18YT41NZ3</t>
  </si>
  <si>
    <t>FBA18YT6N20N</t>
  </si>
  <si>
    <t>FBA18YT6088V</t>
  </si>
  <si>
    <t>FBA18YT3SRLN</t>
  </si>
  <si>
    <t>FBA18YT637N2</t>
  </si>
  <si>
    <t>FBA18YT4JZG4</t>
  </si>
  <si>
    <t>FBA18YT4LXL0</t>
  </si>
  <si>
    <t>FBA18YT3YRCQ</t>
  </si>
  <si>
    <t>FBA18YT5TYZ9</t>
  </si>
  <si>
    <t>FBA18YT264NJ</t>
  </si>
  <si>
    <t>FBA18YT4DTML</t>
  </si>
  <si>
    <t>FBA18YT5C8FC</t>
  </si>
  <si>
    <t>FBA18YT5W52M</t>
  </si>
  <si>
    <t>FBA18YT614QT</t>
  </si>
  <si>
    <t>FBA18YT4S0P9</t>
  </si>
  <si>
    <t>FBA18YT3NZDR</t>
  </si>
  <si>
    <t>FBA18YT5JF0G</t>
  </si>
  <si>
    <t>FBA18YT5M35J</t>
  </si>
  <si>
    <t>FBA18YT4S0NN</t>
  </si>
  <si>
    <t>FBA18YT2ZCS1</t>
  </si>
  <si>
    <t>FBA18YT3MSKT</t>
  </si>
  <si>
    <t>FBA18YT3WN08</t>
  </si>
  <si>
    <t>FBA18YRV6SRP</t>
  </si>
  <si>
    <t>FBA18YRTRQLD</t>
  </si>
  <si>
    <t>FBA18YRVWZKZ</t>
  </si>
  <si>
    <t>FBA18YRW1CZC</t>
  </si>
  <si>
    <t>FBA18YRV2PY2</t>
  </si>
  <si>
    <t>FBA18YRV3NQY</t>
  </si>
  <si>
    <t>FBA18YRW37HL</t>
  </si>
  <si>
    <t>FBA18YRWPNX4</t>
  </si>
  <si>
    <t>FBA18YRVBX7Y</t>
  </si>
  <si>
    <t>FBA18YRV1Z8H</t>
  </si>
  <si>
    <t>FBA18YT4DYTX</t>
  </si>
  <si>
    <t>FBA18YT4M9H1</t>
  </si>
  <si>
    <t>FBA18YT4HGQR</t>
  </si>
  <si>
    <t>FBA18YT4CMWW</t>
  </si>
  <si>
    <t>FBA18YT6C335</t>
  </si>
  <si>
    <t>FBA18YVX70PP</t>
  </si>
  <si>
    <t>FBA18YVX2X9N</t>
  </si>
  <si>
    <t>FBA18YT51HTQ</t>
  </si>
  <si>
    <t>FBA18YT6SRG1</t>
  </si>
  <si>
    <t>FBA18YT4TMH5</t>
  </si>
  <si>
    <t>FBA18YT43LWJ</t>
  </si>
  <si>
    <t>FBA18YT6GPWB</t>
  </si>
  <si>
    <t>FBA18YW298WN</t>
  </si>
  <si>
    <t>FBA18YW2J5HL</t>
  </si>
  <si>
    <t>FBA18YW2TNQW</t>
  </si>
  <si>
    <t>FBA18YW33VGB</t>
  </si>
  <si>
    <t>FBA18YW1QYK7</t>
  </si>
  <si>
    <t>FBA18YW31S99</t>
  </si>
  <si>
    <t>FBA18YW25Y8D</t>
  </si>
  <si>
    <t>FBA18YW2CWJN</t>
  </si>
  <si>
    <t>FBA18YW2J2GD</t>
  </si>
  <si>
    <t>FBA18YW1QBSY</t>
  </si>
  <si>
    <t>FBA18YW1Y8RT</t>
  </si>
  <si>
    <t>FBA18YW1Y43Y</t>
  </si>
  <si>
    <t>FBA18YT4D8VL</t>
  </si>
  <si>
    <t>FBA18YT6N200</t>
  </si>
  <si>
    <t>FBA18YT4V5DP</t>
  </si>
  <si>
    <t>FBA18YT3SQKD</t>
  </si>
  <si>
    <t>FBA18YT3NPNS</t>
  </si>
  <si>
    <t>FBA18YX7K7WK</t>
  </si>
  <si>
    <t>FBA18YX9FGQW</t>
  </si>
  <si>
    <t>FBA18YX88L1B</t>
  </si>
  <si>
    <t>FBA18YX1XBX8</t>
  </si>
  <si>
    <t>FBA18YPF7VRR</t>
  </si>
  <si>
    <t>FBA18YPF3X6D</t>
  </si>
  <si>
    <t>FBA18YPF63V4</t>
  </si>
  <si>
    <t>FBA18YPFDRJX</t>
  </si>
  <si>
    <t>FBA18YPFYDFT</t>
  </si>
  <si>
    <t>FBA18YZ26R20</t>
  </si>
  <si>
    <t>FBA18Z0M4TMT</t>
  </si>
  <si>
    <t>FBA18Z0HLWDB</t>
  </si>
  <si>
    <t>FBA18Z0T4RZ0</t>
  </si>
  <si>
    <t>FBA18Z0R1JV6</t>
  </si>
  <si>
    <t>FBA18Z23TGSS</t>
  </si>
  <si>
    <t>FBA18Z27F41H</t>
  </si>
  <si>
    <t>FBA18Z281HC5</t>
  </si>
  <si>
    <t>FBA18Z26739H</t>
  </si>
  <si>
    <t>FBA18Z0H3JVD</t>
  </si>
  <si>
    <t>FBA18Z0HP0JN</t>
  </si>
  <si>
    <t>FBA18Z0HGFCM</t>
  </si>
  <si>
    <t>FBA18Z0GNPGF</t>
  </si>
  <si>
    <t>FBA18Z0WC1NF</t>
  </si>
  <si>
    <t>FBA18Z0KGNPN</t>
  </si>
  <si>
    <t>FBA18Z0YZMRC</t>
  </si>
  <si>
    <t>FBA18Z0YVCP5</t>
  </si>
  <si>
    <t>FBA18Z0XQGTR</t>
  </si>
  <si>
    <t>FBA18Z0SD58F</t>
  </si>
  <si>
    <t>FBA18Z0Z8DS8</t>
  </si>
  <si>
    <t>FBA18Z0XLYCV</t>
  </si>
  <si>
    <t>FBA18Z0HJH51</t>
  </si>
  <si>
    <t>FBA18Z0JMDBH</t>
  </si>
  <si>
    <t>FBA18Z0KN96Z</t>
  </si>
  <si>
    <t>FBA18Z0HJTL8</t>
  </si>
  <si>
    <t>FBA18Z0LRFWP</t>
  </si>
  <si>
    <t>FBA18Z0ZDLT7</t>
  </si>
  <si>
    <t>FBA18Z0KXGHL</t>
  </si>
  <si>
    <t>FBA18Z0S815G</t>
  </si>
  <si>
    <t>FBA18Z0GVGS4</t>
  </si>
  <si>
    <t>FBA18Z0T53Y0</t>
  </si>
  <si>
    <t>FBA18Z0KHD99</t>
  </si>
  <si>
    <t>FBA18Z0NPTJB</t>
  </si>
  <si>
    <t>FBA18Z0Q1GXW</t>
  </si>
  <si>
    <t>FBA18Z0PKLZV</t>
  </si>
  <si>
    <t>FBA18Z0LZPPQ</t>
  </si>
  <si>
    <t>FBA18Z0KR13L</t>
  </si>
  <si>
    <t>FBA18Z0HLYD8</t>
  </si>
  <si>
    <t>FBA18Z0RBF2G</t>
  </si>
  <si>
    <t>FBA18Z0PGFXV</t>
  </si>
  <si>
    <t>FBA18Z0K1581</t>
  </si>
  <si>
    <t>FBA18Z0V98V3</t>
  </si>
  <si>
    <t>FBA18Z0NZGCK</t>
  </si>
  <si>
    <t>FBA18Z0JRZ0R</t>
  </si>
  <si>
    <t>FBA18Z0L7RMH</t>
  </si>
  <si>
    <t>FBA18Z0MD7N4</t>
  </si>
  <si>
    <t>FBA18Z25PRLR</t>
  </si>
  <si>
    <t>FBA18Z25CVC7</t>
  </si>
  <si>
    <t>FBA18Z25060Y</t>
  </si>
  <si>
    <t>FBA18Z250RM3</t>
  </si>
  <si>
    <t>FBA18Z26M3NQ</t>
  </si>
  <si>
    <t>FBA18Z2583T9</t>
  </si>
  <si>
    <t>FBA18Z25GFRH</t>
  </si>
  <si>
    <t>FBA18Z253TB7</t>
  </si>
  <si>
    <t>FBA18Z26LWBM</t>
  </si>
  <si>
    <t>FBA18Z277WTG</t>
  </si>
  <si>
    <t>FBA18Z25XB52</t>
  </si>
  <si>
    <t>FBA18Z266FM6</t>
  </si>
  <si>
    <t>FBA18Z2762F2</t>
  </si>
  <si>
    <t>FBA18Z25GSVC</t>
  </si>
  <si>
    <t>FBA18Z27QKB4</t>
  </si>
  <si>
    <t>FBA18Z27CHRS</t>
  </si>
  <si>
    <t>FBA18Z27JY0X</t>
  </si>
  <si>
    <t>FBA18Z27Y6X0</t>
  </si>
  <si>
    <t>FBA18Z27YBN4</t>
  </si>
  <si>
    <t>FBA18Z274FWM</t>
  </si>
  <si>
    <t>FBA18Z27V2NT</t>
  </si>
  <si>
    <t>FBA18Z26T8VT</t>
  </si>
  <si>
    <t>FBA18Z2893C9</t>
  </si>
  <si>
    <t>FBA18Z25HKZR</t>
  </si>
  <si>
    <t>FBA18Z283XNC</t>
  </si>
  <si>
    <t>FBA18Z27R4G2</t>
  </si>
  <si>
    <t>FBA18Z292D9L</t>
  </si>
  <si>
    <t>FBA18Z269Q0F</t>
  </si>
  <si>
    <t>FBA18Z26HQBK</t>
  </si>
  <si>
    <t>FBA18Z263CQ8</t>
  </si>
  <si>
    <t>FBA18Z27BMWW</t>
  </si>
  <si>
    <t>FBA18Z27B1G8</t>
  </si>
  <si>
    <t>FBA18Z27K0NV</t>
  </si>
  <si>
    <t>FBA18Z27SMWF</t>
  </si>
  <si>
    <t>FBA18Z28C9R9</t>
  </si>
  <si>
    <t>FBA18Z274LCZ</t>
  </si>
  <si>
    <t>FBA18Z2KV1CH</t>
  </si>
  <si>
    <t>FBA18Z2LXQV6</t>
  </si>
  <si>
    <t>FBA18Z2K9X7M</t>
  </si>
  <si>
    <t>FBA18Z2L70W8</t>
  </si>
  <si>
    <t>FBA18Z2LY08H</t>
  </si>
  <si>
    <t>FBA18Z2KXS8R</t>
  </si>
  <si>
    <t>FBA18Z2LBZL4</t>
  </si>
  <si>
    <t>FBA18Z2KWT8F</t>
  </si>
  <si>
    <t>FBA18Z2L43CG</t>
  </si>
  <si>
    <t>FBA18Z2KJ7KF</t>
  </si>
  <si>
    <t>FBA18Z2LHPX8</t>
  </si>
  <si>
    <t>FBA18Z2KS6R0</t>
  </si>
  <si>
    <t>FBA18Z2K69N8</t>
  </si>
  <si>
    <t>FBA18Z2K89XL</t>
  </si>
  <si>
    <t>FBA18Z2L2MRX</t>
  </si>
  <si>
    <t>FBA18Z2KP42V</t>
  </si>
  <si>
    <t>FBA18Z2KD399</t>
  </si>
  <si>
    <t>FBA18Z2L4DF3</t>
  </si>
  <si>
    <t>FBA18Z2KJ40R</t>
  </si>
  <si>
    <t>FBA18Z2LGCHD</t>
  </si>
  <si>
    <t>FBA18Z2KDVXK</t>
  </si>
  <si>
    <t>FBA18Z2KXXXM</t>
  </si>
  <si>
    <t>FBA18Z2LGWD9</t>
  </si>
  <si>
    <t>FBA18Z2L70XK</t>
  </si>
  <si>
    <t>FBA18Z2KKCQR</t>
  </si>
  <si>
    <t>FBA18Z2L5C15</t>
  </si>
  <si>
    <t>FBA18Z2LC99F</t>
  </si>
  <si>
    <t>FBA18Z2KS6RN</t>
  </si>
  <si>
    <t>FBA18Z2M0KKK</t>
  </si>
  <si>
    <t>FBA18Z2KSRKY</t>
  </si>
  <si>
    <t>FBA18Z2KZFDX</t>
  </si>
  <si>
    <t>FBA18Z2KDNV5</t>
  </si>
  <si>
    <t>FBA18Z3WVCVM</t>
  </si>
  <si>
    <t>FBA18Z3X5394</t>
  </si>
  <si>
    <t>FBA18Z3XM066</t>
  </si>
  <si>
    <t>FBA18Z3WNFH4</t>
  </si>
  <si>
    <t>FBA18Z3X08Z3</t>
  </si>
  <si>
    <t>FBA18Z3X2C4S</t>
  </si>
  <si>
    <t>FBA18Z3VM86N</t>
  </si>
  <si>
    <t>FBA18Z3W7LF4</t>
  </si>
  <si>
    <t>FBA18Z3VXRLG</t>
  </si>
  <si>
    <t>FBA18Z3VZH4G</t>
  </si>
  <si>
    <t>FBA18Z3V4J6K</t>
  </si>
  <si>
    <t>FBA18Z3XF5RN</t>
  </si>
  <si>
    <t>FBA18Z3V5XY1</t>
  </si>
  <si>
    <t>FBA18Z3WS4BS</t>
  </si>
  <si>
    <t>FBA18Z442Z8G</t>
  </si>
  <si>
    <t>FBA18Z43V0V3</t>
  </si>
  <si>
    <t>FBA18Z5B2230</t>
  </si>
  <si>
    <t>FBA18Z59P377</t>
  </si>
  <si>
    <t>FBA18Z57ZPH4</t>
  </si>
  <si>
    <t>FBA18Z4QVRWZ</t>
  </si>
  <si>
    <t>FBA18Z56PLCC</t>
  </si>
  <si>
    <t>FBA18Z57S466</t>
  </si>
  <si>
    <t>FBA18Z698VR0</t>
  </si>
  <si>
    <t>FBA18Z6D02VJ</t>
  </si>
  <si>
    <t>FBA18Z6CCKS3</t>
  </si>
  <si>
    <t>FBA18Z6FBYJ8</t>
  </si>
  <si>
    <t>FBA18Z6CX0PV</t>
  </si>
  <si>
    <t>FBA18Z6DVKD9</t>
  </si>
  <si>
    <t>FBA18Z7MTZZC</t>
  </si>
  <si>
    <t>FBA18Z7NFX1R</t>
  </si>
  <si>
    <t>FBA18Z7NVKCP</t>
  </si>
  <si>
    <t>FBA18Z7MWLKS</t>
  </si>
  <si>
    <t>FBA18Z7M6NZB</t>
  </si>
  <si>
    <t>FBA18Z7MXQJ0</t>
  </si>
  <si>
    <t>FBA18Z7C9QHX</t>
  </si>
  <si>
    <t>FBA18Z8PP04L</t>
  </si>
  <si>
    <t>FBA18Z8TYDM9</t>
  </si>
  <si>
    <t>FBA18Z8WB5PP</t>
  </si>
  <si>
    <t>FBA18Z8XVBNB</t>
  </si>
  <si>
    <t>FBA18Z8ZDYCQ</t>
  </si>
  <si>
    <t>FBA18Z8YS001</t>
  </si>
  <si>
    <t>FBA18Z8XJQ99</t>
  </si>
  <si>
    <t>FBA18Z8X0CRQ</t>
  </si>
  <si>
    <t>FBA18Z8Y6CCW</t>
  </si>
  <si>
    <t>FBA18Z8WBTWH</t>
  </si>
  <si>
    <t>FBA18Z8W7XCP</t>
  </si>
  <si>
    <t>FBA18Z8XYM6Q</t>
  </si>
  <si>
    <t>FBA18Z8WBYPK</t>
  </si>
  <si>
    <t>FBA18Z8W9FWL</t>
  </si>
  <si>
    <t>FBA18Z8XQC49</t>
  </si>
  <si>
    <t>FBA18Z8WVWRP</t>
  </si>
  <si>
    <t>FBA18Z8X9ZWN</t>
  </si>
  <si>
    <t>FBA18Z8YHF43</t>
  </si>
  <si>
    <t>FBA18Z8YS36D</t>
  </si>
  <si>
    <t>FBA18Z8YHMPB</t>
  </si>
  <si>
    <t>FBA18Z8W5HXY</t>
  </si>
  <si>
    <t>FBA18Z8Y86M2</t>
  </si>
  <si>
    <t>FBA18Z8XF436</t>
  </si>
  <si>
    <t>FBA18Z8XJ2V2</t>
  </si>
  <si>
    <t>FBA18Z8XQC5L</t>
  </si>
  <si>
    <t>FBA18Z8WRL5P</t>
  </si>
  <si>
    <t>FBA18Z8XPBYV</t>
  </si>
  <si>
    <t>FBA18Z8VKM9R</t>
  </si>
  <si>
    <t>FBA18Z8Y48X5</t>
  </si>
  <si>
    <t>FBA18Z8YKF6M</t>
  </si>
  <si>
    <t>FBA18Z8X4GV2</t>
  </si>
  <si>
    <t>FBA18Z8XJ2TF</t>
  </si>
  <si>
    <t>FBA18Z8Y6CDJ</t>
  </si>
  <si>
    <t>FBA18Z8YKZTF</t>
  </si>
  <si>
    <t>FBA18Z8XPFGX</t>
  </si>
  <si>
    <t>FBA18Z8Y21NQ</t>
  </si>
  <si>
    <t>FBA18Z8X9RN4</t>
  </si>
  <si>
    <t>FBA18Z8VSF1N</t>
  </si>
  <si>
    <t>FBA18Z8XLWL3</t>
  </si>
  <si>
    <t>FBA18Z8WBSGM</t>
  </si>
  <si>
    <t>FBA18Z8XFNVK</t>
  </si>
  <si>
    <t>FBA18Z8XB30F</t>
  </si>
  <si>
    <t>FBA18Z8W830J</t>
  </si>
  <si>
    <t>FBA18Z8XBCLW</t>
  </si>
  <si>
    <t>FBA18Z90B44T</t>
  </si>
  <si>
    <t>FBA18Z8W88F8</t>
  </si>
  <si>
    <t>FBA18Z8Y4Z1N</t>
  </si>
  <si>
    <t>FBA18Z8XYM7C</t>
  </si>
  <si>
    <t>FBA18Z8XCBKX</t>
  </si>
  <si>
    <t>FBA18Z8XD1VW</t>
  </si>
  <si>
    <t>FBA18Z8XXG59</t>
  </si>
  <si>
    <t>FBA18Z8WDGRX</t>
  </si>
  <si>
    <t>FBA18Z8XL8R7</t>
  </si>
  <si>
    <t>FBA18Z8WB85G</t>
  </si>
  <si>
    <t>FBA18Z8YWP98</t>
  </si>
  <si>
    <t>FBA18Z8X6JJ8</t>
  </si>
  <si>
    <t>FBA18Z90KZXL</t>
  </si>
  <si>
    <t>FBA18Z8ZG3YX</t>
  </si>
  <si>
    <t>FBA18Z8YKXXQ</t>
  </si>
  <si>
    <t>FBA18Z90TG3P</t>
  </si>
  <si>
    <t>FBA18Z901ZDZ</t>
  </si>
  <si>
    <t>FBA18Z8ZFB8R</t>
  </si>
  <si>
    <t>FBA18Z8YLWW3</t>
  </si>
  <si>
    <t>FBA18Z8YQJRG</t>
  </si>
  <si>
    <t>FBA18Z926HG6</t>
  </si>
  <si>
    <t>FBA18Z92T71X</t>
  </si>
  <si>
    <t>FBA18Z91DCKD</t>
  </si>
  <si>
    <t>FBA18Z8ZZCDC</t>
  </si>
  <si>
    <t>FBA18Z9CKQJ7</t>
  </si>
  <si>
    <t>FBA18Z9BQ209</t>
  </si>
  <si>
    <t>FBA18Z9BK8DV</t>
  </si>
  <si>
    <t>FBA18Z9CRLWS</t>
  </si>
  <si>
    <t>FBA18Z9C2ZG6</t>
  </si>
  <si>
    <t>FBA18Z9BWJD8</t>
  </si>
  <si>
    <t>FBA18Z9CXRYQ</t>
  </si>
  <si>
    <t>FBA18Z9CRLD9</t>
  </si>
  <si>
    <t>FBA18Z9BB6YL</t>
  </si>
  <si>
    <t>FBA18Z9BMKTD</t>
  </si>
  <si>
    <t>FBA18Z99WQCG</t>
  </si>
  <si>
    <t>FBA18Z9D31BW</t>
  </si>
  <si>
    <t>FBA18Z9C9M7K</t>
  </si>
  <si>
    <t>FBA18Z9CVK8P</t>
  </si>
  <si>
    <t>FBA18Z9D363M</t>
  </si>
  <si>
    <t>FBA18Z9D6DVW</t>
  </si>
  <si>
    <t>FBA18Z9B31VF</t>
  </si>
  <si>
    <t>FBA18Z9BCYMG</t>
  </si>
  <si>
    <t>FBA18Z9CVR7V</t>
  </si>
  <si>
    <t>FBA18Z9BSLSW</t>
  </si>
  <si>
    <t>FBA18Z9B687Q</t>
  </si>
  <si>
    <t>FBA18Z9C4SGB</t>
  </si>
  <si>
    <t>FBA18Z9C6B8X</t>
  </si>
  <si>
    <t>FBA18Z9BZ77M</t>
  </si>
  <si>
    <t>FBA18Z9C2PZM</t>
  </si>
  <si>
    <t>FBA18Z9CF2ZK</t>
  </si>
  <si>
    <t>FBA18Z9CTTB2</t>
  </si>
  <si>
    <t>FBA18Z9CHVCN</t>
  </si>
  <si>
    <t>FBA18Z9C68FH</t>
  </si>
  <si>
    <t>FBA18Z9BQ9QN</t>
  </si>
  <si>
    <t>FBA18Z9CDS5P</t>
  </si>
  <si>
    <t>FBA18Z9CY9JX</t>
  </si>
  <si>
    <t>FBA18Z9CW8CV</t>
  </si>
  <si>
    <t>FBA18Z9DBZXR</t>
  </si>
  <si>
    <t>FBA18Z9BXFXS</t>
  </si>
  <si>
    <t>FBA18Z9CQMV5</t>
  </si>
  <si>
    <t>FBA18ZBJKKQZ</t>
  </si>
  <si>
    <t>FBA18ZBJWSRQ</t>
  </si>
  <si>
    <t>FBA18ZBK0LP6</t>
  </si>
  <si>
    <t>FBA18ZBJ9XST</t>
  </si>
  <si>
    <t>FBA18ZBK1MKL</t>
  </si>
  <si>
    <t>FBA18ZBJL22G</t>
  </si>
  <si>
    <t>FBA18ZBK0WGG</t>
  </si>
  <si>
    <t>FBA18ZBJ7DL9</t>
  </si>
  <si>
    <t>FBA18ZBJX5HL</t>
  </si>
  <si>
    <t>FBA18ZBJM9B8</t>
  </si>
  <si>
    <t>FBA18ZBKJZ2W</t>
  </si>
  <si>
    <t>FBA18ZBJJGWY</t>
  </si>
  <si>
    <t>FBA18ZBLHK3M</t>
  </si>
  <si>
    <t>FBA18ZBKCHD7</t>
  </si>
  <si>
    <t>FBA18ZBKM1HN</t>
  </si>
  <si>
    <t>FBA18ZBLMHJG</t>
  </si>
  <si>
    <t>FBA18ZBJWGGC</t>
  </si>
  <si>
    <t>FBA18ZBJ7LN1</t>
  </si>
  <si>
    <t>FBA18ZBKHNGJ</t>
  </si>
  <si>
    <t>FBA18ZBJYKSJ</t>
  </si>
  <si>
    <t>FBA18ZBL8T0P</t>
  </si>
  <si>
    <t>FBA18ZBLW0M8</t>
  </si>
  <si>
    <t>FBA18ZBMQK13</t>
  </si>
  <si>
    <t>FBA18ZBM5Y2W</t>
  </si>
  <si>
    <t>FBA18ZBTG8NT</t>
  </si>
  <si>
    <t>FBA18ZBQBZ7F</t>
  </si>
  <si>
    <t>FBA18ZCRQX7C</t>
  </si>
  <si>
    <t>FBA18ZCTP339</t>
  </si>
  <si>
    <t>FBA18ZCQLG6P</t>
  </si>
  <si>
    <t>FBA18ZCGSJ2T</t>
  </si>
  <si>
    <t>FBA18ZCX0JB7</t>
  </si>
  <si>
    <t>FBA18ZCW32NM</t>
  </si>
  <si>
    <t>FBA18ZCWSD2J</t>
  </si>
  <si>
    <t>FBA18ZF3WJZF</t>
  </si>
  <si>
    <t>FBA18ZF2ZYQJ</t>
  </si>
  <si>
    <t>FBA18ZF4BZ87</t>
  </si>
  <si>
    <t>FBA18ZDZLLWW</t>
  </si>
  <si>
    <t>FBA18ZGB7Q8C</t>
  </si>
  <si>
    <t>艺胜-US</t>
  </si>
  <si>
    <t>FBA18ZGBDYZW</t>
  </si>
  <si>
    <t>FBA18ZG9DVCN</t>
  </si>
  <si>
    <t>FBA18ZGBZWTV</t>
  </si>
  <si>
    <t>FBA18ZGBNDWY</t>
  </si>
  <si>
    <t>FBA18ZFY6CJK</t>
  </si>
  <si>
    <t>FBA18ZHL0RTP</t>
  </si>
  <si>
    <t>FBA18ZHM7W7K</t>
  </si>
  <si>
    <t>FBA18ZHMK3KP</t>
  </si>
  <si>
    <t>FBA18ZHN73GR</t>
  </si>
  <si>
    <t>大陆UPS特快 5000</t>
  </si>
  <si>
    <t>FBA18ZHPZRG9</t>
  </si>
  <si>
    <t>大陆UPS 6000</t>
  </si>
  <si>
    <t>FBA18ZHH509X</t>
  </si>
  <si>
    <t>FBA18ZHJ7VB8</t>
  </si>
  <si>
    <t>A6全美直送专线CBM</t>
  </si>
  <si>
    <t>FBA18ZHH5J3L</t>
  </si>
  <si>
    <t>FBA18ZHGPZ0Q</t>
  </si>
  <si>
    <t>FBA18ZHJTNFR</t>
  </si>
  <si>
    <t>FBA18ZHGWCKX</t>
  </si>
  <si>
    <t>FBA18ZHGT7BC</t>
  </si>
  <si>
    <t>FBA18ZHH9NWV</t>
  </si>
  <si>
    <t>FBA18ZHGRN0B</t>
  </si>
  <si>
    <t>FBA18ZHJQHTY</t>
  </si>
  <si>
    <t>FBA18ZHJX5WC</t>
  </si>
  <si>
    <t>FBA18ZHJQTK7</t>
  </si>
  <si>
    <t>FBA18ZHH0SFH</t>
  </si>
  <si>
    <t>FBA18ZHJ3ZM9</t>
  </si>
  <si>
    <t>FBA18ZHGZW9W</t>
  </si>
  <si>
    <t>FBA18ZHJJ690</t>
  </si>
  <si>
    <t>FBA18ZHGX0HB</t>
  </si>
  <si>
    <t>FBA18ZHJPQFT</t>
  </si>
  <si>
    <t>FBA18ZHK75B8</t>
  </si>
  <si>
    <t>FBA18ZHK5HMP</t>
  </si>
  <si>
    <t>FBA18ZHGJZJP</t>
  </si>
  <si>
    <t>FBA18ZHH02WR</t>
  </si>
  <si>
    <t>FBA18ZHJ3GZS</t>
  </si>
  <si>
    <t>FBA18ZHHPJQF</t>
  </si>
  <si>
    <t>FBA18ZHG1MB3</t>
  </si>
  <si>
    <t>FBA18ZHJ6KXB</t>
  </si>
  <si>
    <t>FBA18ZHHX25K</t>
  </si>
  <si>
    <t>FBA18ZHH9P20</t>
  </si>
  <si>
    <t>FBA18ZHH8MSC</t>
  </si>
  <si>
    <t>FBA18ZHGL9DS</t>
  </si>
  <si>
    <t>FBA18ZHGD59W</t>
  </si>
  <si>
    <t>FBA18ZHHRF5P</t>
  </si>
  <si>
    <t>FBA18ZHGCMBF</t>
  </si>
  <si>
    <t>FBA18ZHJ21D6</t>
  </si>
  <si>
    <t>FBA18ZHDRPYD</t>
  </si>
  <si>
    <t>FBA18ZHHN58Y</t>
  </si>
  <si>
    <t>FBA18ZHHCST2</t>
  </si>
  <si>
    <t>FBA18ZHGJN98</t>
  </si>
  <si>
    <t>FBA18ZHJ672V</t>
  </si>
  <si>
    <t>FBA18ZHJKRPN</t>
  </si>
  <si>
    <t>FBA18ZHGN8MV</t>
  </si>
  <si>
    <t>FBA18ZHJ5VTT</t>
  </si>
  <si>
    <t>FBA18ZHH7ZR2</t>
  </si>
  <si>
    <t>FBA18ZHHGDGQ</t>
  </si>
  <si>
    <t>FBA18ZHG5RC4</t>
  </si>
  <si>
    <t>FBA18ZHHTV6H</t>
  </si>
  <si>
    <t>FBA18ZHJN2D7</t>
  </si>
  <si>
    <t>FBA18ZHGT1YX</t>
  </si>
  <si>
    <t>FBA18ZHJ3YJ3</t>
  </si>
  <si>
    <t>FBA18ZHHHRLJ</t>
  </si>
  <si>
    <t>FBA18ZHKL2J4</t>
  </si>
  <si>
    <t>FBA18ZHJHL8B</t>
  </si>
  <si>
    <t>FBA18ZHHK8CV</t>
  </si>
  <si>
    <t>FBA18ZHJ4R4Z</t>
  </si>
  <si>
    <t>FBA18ZHK4QBS</t>
  </si>
  <si>
    <t>FBA18ZHPC8QT</t>
  </si>
  <si>
    <t>FBA18ZHQ2N12</t>
  </si>
  <si>
    <t>FBA18ZHPFR6S</t>
  </si>
  <si>
    <t>FBA18ZHNLVB3</t>
  </si>
  <si>
    <t>FBA18ZHMCN52</t>
  </si>
  <si>
    <t>FBA18ZHN0X2W</t>
  </si>
  <si>
    <t>FBA18ZHMF9YW</t>
  </si>
  <si>
    <t>FBA18ZHNQ26W</t>
  </si>
  <si>
    <t>FBA18ZHM30LW</t>
  </si>
  <si>
    <t>FBA18ZHNCM2H</t>
  </si>
  <si>
    <t>FBA18ZHQCVHR</t>
  </si>
  <si>
    <t>FBA18ZHR8CDR</t>
  </si>
  <si>
    <t>FBA18ZHPHRCW</t>
  </si>
  <si>
    <t>FBA18ZHP67J7</t>
  </si>
  <si>
    <t>FBA18ZHPQ4QX</t>
  </si>
  <si>
    <t>FBA18ZHM62H5</t>
  </si>
  <si>
    <t>FBA18ZHP34P8</t>
  </si>
  <si>
    <t>FBA18ZHP0QCF</t>
  </si>
  <si>
    <t>FBA18ZHLZQ07</t>
  </si>
  <si>
    <t>FBA18ZHP8SPF</t>
  </si>
  <si>
    <t>FBA18ZJ1FG26</t>
  </si>
  <si>
    <t>FBA18ZJ15W6K</t>
  </si>
  <si>
    <t>FBA18ZJ18D0T</t>
  </si>
  <si>
    <t>FBA18ZJ0HXP2</t>
  </si>
  <si>
    <t>FBA18ZJ0745Z</t>
  </si>
  <si>
    <t>FBA18ZJ0H66Y</t>
  </si>
  <si>
    <t>FBA18ZJ0LT9S</t>
  </si>
  <si>
    <t>FBA18ZJ0G7VM</t>
  </si>
  <si>
    <t>FBA18ZJ1D8RD</t>
  </si>
  <si>
    <t>FBA18ZJ04KMJ</t>
  </si>
  <si>
    <t>FBA18ZJ0P32Z</t>
  </si>
  <si>
    <t>FBA18ZHZR7V1</t>
  </si>
  <si>
    <t>FBA18ZJ0FJQT</t>
  </si>
  <si>
    <t>FBA18ZJ0QZ13</t>
  </si>
  <si>
    <t>FBA18ZJ0GX6L</t>
  </si>
  <si>
    <t>FBA18ZJ0B8TF</t>
  </si>
  <si>
    <t>FBA18ZJ0Z3Z3</t>
  </si>
  <si>
    <t>FBA18ZJ0T9ZD</t>
  </si>
  <si>
    <t>FBA18ZJ0PJT4</t>
  </si>
  <si>
    <t>FBA18ZJ0VPW2</t>
  </si>
  <si>
    <t>FBA18ZJ0NHP0</t>
  </si>
  <si>
    <t>FBA18ZJ166VW</t>
  </si>
  <si>
    <t>FBA18ZJ07KH7</t>
  </si>
  <si>
    <t>FBA18ZJ0315K</t>
  </si>
  <si>
    <t>FBA18ZJ0MCCT</t>
  </si>
  <si>
    <t>FBA18ZJ0P1TM</t>
  </si>
  <si>
    <t>FBA18ZJ0N55V</t>
  </si>
  <si>
    <t>FBA18ZJ155Y6</t>
  </si>
  <si>
    <t>FBA18ZJ0WDZ7</t>
  </si>
  <si>
    <t>FBA18ZJ0J87T</t>
  </si>
  <si>
    <t>FBA18ZJ0KYNZ</t>
  </si>
  <si>
    <t>FBA18ZJ19X17</t>
  </si>
  <si>
    <t>FBA18ZJ0SSGS</t>
  </si>
  <si>
    <t>FBA18ZJ16XZP</t>
  </si>
  <si>
    <t>FBA18ZJ1GPFW</t>
  </si>
  <si>
    <t>FBA18ZJ1H5RQ</t>
  </si>
  <si>
    <t>FBA18ZJ1B9JB</t>
  </si>
  <si>
    <t>FBA18ZJ0Z565</t>
  </si>
  <si>
    <t>FBA18ZJ16SXW</t>
  </si>
  <si>
    <t>FBA18ZJ0R3HT</t>
  </si>
  <si>
    <t>FBA18ZJ12Y2D</t>
  </si>
  <si>
    <t>FBA18ZJ0P1SZ</t>
  </si>
  <si>
    <t>FBA18ZJ09F5M</t>
  </si>
  <si>
    <t>FBA18ZJ0M7RK</t>
  </si>
  <si>
    <t>FBA18ZJ0WYNN</t>
  </si>
  <si>
    <t>FBA18ZJ10FYF</t>
  </si>
  <si>
    <t>FBA18ZJ0MJRX</t>
  </si>
  <si>
    <t>FBA18ZJ18DY6</t>
  </si>
  <si>
    <t>FBA18ZJ0HSX9</t>
  </si>
  <si>
    <t>FBA18ZJ0Q6CK</t>
  </si>
  <si>
    <t>FBA18ZJ1675K</t>
  </si>
  <si>
    <t>FBA18ZJ1K29K</t>
  </si>
  <si>
    <t>FBA18ZJ0JJ6X</t>
  </si>
  <si>
    <t>FBA18ZJ0LZSG</t>
  </si>
  <si>
    <t>FBA18ZJ0N2PF</t>
  </si>
  <si>
    <t>FBA18ZJ0RL9J</t>
  </si>
  <si>
    <t>FBA18ZJ0Y41D</t>
  </si>
  <si>
    <t>FBA18ZJ0GX5Y</t>
  </si>
  <si>
    <t>FBA18ZJ0JN2X</t>
  </si>
  <si>
    <t>FBA18ZJ10TT5</t>
  </si>
  <si>
    <t>FBA18ZJ0VX6V</t>
  </si>
  <si>
    <t>FBA18ZJ1RCSK</t>
  </si>
  <si>
    <t>FBA18ZJ06DBL</t>
  </si>
  <si>
    <t>FBA18ZJ0BT0C</t>
  </si>
  <si>
    <t>FBA18ZJ03HPW</t>
  </si>
  <si>
    <t>FBA18ZJX1LHS</t>
  </si>
  <si>
    <t>FBA18ZKFV5QY</t>
  </si>
  <si>
    <t>FBA18ZKHJFB1</t>
  </si>
  <si>
    <t>香港UPS 6000</t>
  </si>
  <si>
    <t>FBA18ZKGWP1D</t>
  </si>
  <si>
    <t>FBA18ZKGL03Z</t>
  </si>
  <si>
    <t>FBA18ZK81D40</t>
  </si>
  <si>
    <t>FBA18ZK8D40C</t>
  </si>
  <si>
    <t>FBA18ZK9FN6K</t>
  </si>
  <si>
    <t>FBA18ZKBHZHT</t>
  </si>
  <si>
    <t>FBA18ZK99MKP</t>
  </si>
  <si>
    <t>FBA18ZK965V9</t>
  </si>
  <si>
    <t>FBA18ZK9DM1S</t>
  </si>
  <si>
    <t>FBA18ZK9HQY0</t>
  </si>
  <si>
    <t>FBA18ZK9FN76</t>
  </si>
  <si>
    <t>FBA18ZKB34CW</t>
  </si>
  <si>
    <t>FBA18ZLHD72X</t>
  </si>
  <si>
    <t>香港UPS特快 5000</t>
  </si>
  <si>
    <t>FBA18ZLFD7RM</t>
  </si>
  <si>
    <t>FBA18ZLJD0GQ</t>
  </si>
  <si>
    <t>FBA18ZMQPWCD</t>
  </si>
  <si>
    <t>香港UPS 5000</t>
  </si>
  <si>
    <t>FBA18ZMSDR2D</t>
  </si>
  <si>
    <t>FBA18ZMRV7VC</t>
  </si>
  <si>
    <t>FBA18ZMQ656G</t>
  </si>
  <si>
    <t>FBA18ZMS5G73</t>
  </si>
  <si>
    <t>FBA18ZMRTGFL</t>
  </si>
  <si>
    <t>FBA18ZP6P79X</t>
  </si>
  <si>
    <t>大陆UPS 5000</t>
  </si>
  <si>
    <t>FBA18ZPD2T8S</t>
  </si>
  <si>
    <t>FBA18ZP9MKFF</t>
  </si>
  <si>
    <t>FBA18ZQK73J7</t>
  </si>
  <si>
    <t>FBA18ZQKSK5W</t>
  </si>
  <si>
    <t>FBA18ZQJFTZV</t>
  </si>
  <si>
    <t>FBA18ZQKPG8B</t>
  </si>
  <si>
    <t>稳速宝-组合（计方包税）（计方）</t>
  </si>
  <si>
    <t>FBA18ZQKM0YH</t>
  </si>
  <si>
    <t>FBA18ZQK6RZS</t>
  </si>
  <si>
    <t>FBA18ZQJT5F1</t>
  </si>
  <si>
    <t>FBA18ZQL4TYG</t>
  </si>
  <si>
    <t>FBA18ZQKRK5L</t>
  </si>
  <si>
    <t>FBA18ZQJT72N</t>
  </si>
  <si>
    <t>FBA18ZQLC5GQ</t>
  </si>
  <si>
    <t>FBA18ZQJ5BXC</t>
  </si>
  <si>
    <t>FBA18ZQK23BX</t>
  </si>
  <si>
    <t>FBA18ZQKVYSS</t>
  </si>
  <si>
    <t>FBA18ZQK127F</t>
  </si>
  <si>
    <t>FBA18ZQJRQH4</t>
  </si>
  <si>
    <t>FBA18ZQLHMW1</t>
  </si>
  <si>
    <t>FBA18ZQM5JH5</t>
  </si>
  <si>
    <t>FBA18ZQJDJ51</t>
  </si>
  <si>
    <t>FBA18ZQK1W41</t>
  </si>
  <si>
    <t>FBA18ZQL1LTL</t>
  </si>
  <si>
    <t>FBA18ZQHWNQV</t>
  </si>
  <si>
    <t>FBA18ZQKKN15</t>
  </si>
  <si>
    <t>FBA18ZQJ2XP3</t>
  </si>
  <si>
    <t>FBA18ZQJBXBJ</t>
  </si>
  <si>
    <t>FBA18ZQKCY1Q</t>
  </si>
  <si>
    <t>FBA18ZQK2XB3</t>
  </si>
  <si>
    <t>FBA18ZQLHSS9</t>
  </si>
  <si>
    <t>FBA18ZQL8Q0D</t>
  </si>
  <si>
    <t>FBA18ZQKC6HC</t>
  </si>
  <si>
    <t>FBA18ZQLKB23</t>
  </si>
  <si>
    <t>FBA18ZQLWZG1</t>
  </si>
  <si>
    <t>FBA18ZQJS7Z3</t>
  </si>
  <si>
    <t>FBA18ZQLFSZT</t>
  </si>
  <si>
    <t>FBA18ZQJZSGJ</t>
  </si>
  <si>
    <t>FBA18ZQK6X1L</t>
  </si>
  <si>
    <t>FBA18ZQKJSCQ</t>
  </si>
  <si>
    <t>FBA18ZQKCM6K</t>
  </si>
  <si>
    <t>FBA18ZQJQPNP</t>
  </si>
  <si>
    <t>FBA18ZQJHX10</t>
  </si>
  <si>
    <t>FBA18ZQKDZ38</t>
  </si>
  <si>
    <t>FBA18ZQKFFZK</t>
  </si>
  <si>
    <t>FBA18ZQLWBGP</t>
  </si>
  <si>
    <t>FBA18ZQL7R39</t>
  </si>
  <si>
    <t>FBA18ZQN6PVW</t>
  </si>
  <si>
    <t>FBA18ZQJQPN1</t>
  </si>
  <si>
    <t>FBA18ZQJVXRK</t>
  </si>
  <si>
    <t>FBA18ZQK63DQ</t>
  </si>
  <si>
    <t>FBA18ZQKVRRP</t>
  </si>
  <si>
    <t>FBA18ZQLRS4P</t>
  </si>
  <si>
    <t>FBA18ZQMDJM4</t>
  </si>
  <si>
    <t>FBA18ZQK0XQF</t>
  </si>
  <si>
    <t>FBA18ZQM0FBL</t>
  </si>
  <si>
    <t>FBA18ZQHS4KZ</t>
  </si>
  <si>
    <t>FBA18ZQJ8VBN</t>
  </si>
  <si>
    <t>FBA18ZQKKN2G</t>
  </si>
  <si>
    <t>FBA18ZQH5PQW</t>
  </si>
  <si>
    <t>FBA18ZQJ0YB5</t>
  </si>
  <si>
    <t>FBA18ZQH5PRJ</t>
  </si>
  <si>
    <t>FBA18ZQJVTD1</t>
  </si>
  <si>
    <t>FBA18ZQQRS7S</t>
  </si>
  <si>
    <t>FBA18ZQTW7Q9</t>
  </si>
  <si>
    <t>FBA18ZQT80K0</t>
  </si>
  <si>
    <t>FBA18ZQSDQ8G</t>
  </si>
  <si>
    <t>FBA18ZQSFG90</t>
  </si>
  <si>
    <t>FBA18ZQTS1KR</t>
  </si>
  <si>
    <t>FBA18ZQRR4GV</t>
  </si>
  <si>
    <t>FBA18ZQTWLZB</t>
  </si>
  <si>
    <t>FBA18ZQT35XY</t>
  </si>
  <si>
    <t>FBA18ZR5KV4W</t>
  </si>
  <si>
    <t>FBA18ZR62984</t>
  </si>
  <si>
    <t>FBA18ZR59DSY</t>
  </si>
  <si>
    <t>FBA18ZR50X9K</t>
  </si>
  <si>
    <t>FBA18ZR5K85G</t>
  </si>
  <si>
    <t>FBA18ZR5DDWR</t>
  </si>
  <si>
    <t>FBA18ZR4Q9BS</t>
  </si>
  <si>
    <t>FBA18ZR43R81</t>
  </si>
  <si>
    <t>FBA18ZR5GXBD</t>
  </si>
  <si>
    <t>FBA18ZR58XKP</t>
  </si>
  <si>
    <t>FBA18ZR5N7FG</t>
  </si>
  <si>
    <t>FBA18ZR59BZ5</t>
  </si>
  <si>
    <t>FBA18ZR61CWS</t>
  </si>
  <si>
    <t>FBA18ZR4X0MX</t>
  </si>
  <si>
    <t>FBA18ZR5CH26</t>
  </si>
  <si>
    <t>FBA18ZR5WG6W</t>
  </si>
  <si>
    <t>FBA18ZR497PX</t>
  </si>
  <si>
    <t>FBA18ZR5VRK8</t>
  </si>
  <si>
    <t>FBA18ZR52SKC</t>
  </si>
  <si>
    <t>FBA18ZR5WVPZ</t>
  </si>
  <si>
    <t>FBA18ZR4TJ5M</t>
  </si>
  <si>
    <t>FBA18ZR5SSFF</t>
  </si>
  <si>
    <t>FBA18ZR59YT1</t>
  </si>
  <si>
    <t>FBA18ZR60XZ5</t>
  </si>
  <si>
    <t>FBA18ZR5X3H8</t>
  </si>
  <si>
    <t>FBA18ZR5G55B</t>
  </si>
  <si>
    <t>FBA18ZR3YP1H</t>
  </si>
  <si>
    <t>FBA18ZR5Y20R</t>
  </si>
  <si>
    <t>FBA18ZR6D57Y</t>
  </si>
  <si>
    <t>FBA18ZR64F4Q</t>
  </si>
  <si>
    <t>FBA18ZR58H1B</t>
  </si>
  <si>
    <t>FBA18ZR4VTRP</t>
  </si>
  <si>
    <t>FBA18ZR5WQ23</t>
  </si>
  <si>
    <t>FBA18ZR69CD1</t>
  </si>
  <si>
    <t>FBA18ZR55GV9</t>
  </si>
  <si>
    <t>FBA18ZQKT9PX</t>
  </si>
  <si>
    <t>FBA18ZQGF0CQ</t>
  </si>
  <si>
    <t>FBA18ZQK6GSM</t>
  </si>
  <si>
    <t>FBA18ZQHSZMQ</t>
  </si>
  <si>
    <t>FBA18ZQKDSWZ</t>
  </si>
  <si>
    <t>FBA18ZR4W32R</t>
  </si>
  <si>
    <t>FBA18ZR6FQ3T</t>
  </si>
  <si>
    <t>FBA18ZR54RVC</t>
  </si>
  <si>
    <t>FBA18ZR4S5SD</t>
  </si>
  <si>
    <t>FBA18ZR4JPTF</t>
  </si>
  <si>
    <t>FBA18ZR4H14H</t>
  </si>
  <si>
    <t>FBA18ZR639HJ</t>
  </si>
  <si>
    <t>FBA18ZR6606C</t>
  </si>
  <si>
    <t>FBA18ZR63DRT</t>
  </si>
  <si>
    <t>FBA18ZR4PMCG</t>
  </si>
  <si>
    <t>FBA18ZSCNK28</t>
  </si>
  <si>
    <t>FBA18ZSCJQGH</t>
  </si>
  <si>
    <t>FBA18ZSD1JBY</t>
  </si>
  <si>
    <t>FBA18ZSFM0M7</t>
  </si>
  <si>
    <t>FBA18ZSDJZ5T</t>
  </si>
  <si>
    <t>FBA18ZSH3244</t>
  </si>
  <si>
    <t>FBA18ZSGDLH9</t>
  </si>
  <si>
    <t>FBA18ZSHMZYT</t>
  </si>
  <si>
    <t>盛森达按方包税</t>
  </si>
  <si>
    <t>FBA18ZSH6DF2</t>
  </si>
  <si>
    <t>FBA18ZSGMPMT</t>
  </si>
  <si>
    <t>FBA18ZSG1M4Z</t>
  </si>
  <si>
    <t>FBA18ZSFX4FB</t>
  </si>
  <si>
    <t>FBA18ZSHPWBH</t>
  </si>
  <si>
    <t>FBA18ZSH5F2F</t>
  </si>
  <si>
    <t>FBA18ZSHG11K</t>
  </si>
  <si>
    <t>FBA18ZSGK8QW</t>
  </si>
  <si>
    <t>FBA18ZSFH2NL</t>
  </si>
  <si>
    <t>FBA18ZSJ83NC</t>
  </si>
  <si>
    <t>FBA18ZSH059M</t>
  </si>
  <si>
    <t>FBA18ZSHF7X5</t>
  </si>
  <si>
    <t>FBA18ZSJ1NQY</t>
  </si>
  <si>
    <t>FBA18ZSFCX5P</t>
  </si>
  <si>
    <t>FBA18ZSFJ9KF</t>
  </si>
  <si>
    <t>FBA18ZSFW6TW</t>
  </si>
  <si>
    <t>FBA18ZSJHVCZ</t>
  </si>
  <si>
    <t>FBA18ZSH7Z8X</t>
  </si>
  <si>
    <t>FBA18ZSJ5LJF</t>
  </si>
  <si>
    <t>FBA18ZSH9WFG</t>
  </si>
  <si>
    <t>FBA18ZSH9CJK</t>
  </si>
  <si>
    <t>FBA18ZSGPRBN</t>
  </si>
  <si>
    <t>FBA18ZSH1FGT</t>
  </si>
  <si>
    <t>FBA18ZSHVBV1</t>
  </si>
  <si>
    <t>FBA18ZSGJT7V</t>
  </si>
  <si>
    <t>FBA18ZSHDXFN</t>
  </si>
  <si>
    <t>FBA18ZSGH1GS</t>
  </si>
  <si>
    <t>FBA18ZSKJCJL</t>
  </si>
  <si>
    <t>FBA18ZSN4CLT</t>
  </si>
  <si>
    <t>FBA18ZSN4TXP</t>
  </si>
  <si>
    <t>FBA18ZSM9G06</t>
  </si>
  <si>
    <t>FBA18ZVSR1HF</t>
  </si>
  <si>
    <t>FBA18ZW1X6ZN</t>
  </si>
  <si>
    <t>FBA18ZW1FH79</t>
  </si>
  <si>
    <t>FBA18ZW0HMWS</t>
  </si>
  <si>
    <t>FBA18ZW2L3CP</t>
  </si>
  <si>
    <t>FBA18ZW4GTJ6</t>
  </si>
  <si>
    <t>FBA18ZXPK92H</t>
  </si>
  <si>
    <t>FBA18ZXPR7KV</t>
  </si>
  <si>
    <t>FBA18ZXPBP39</t>
  </si>
  <si>
    <t>DHL 5000</t>
  </si>
  <si>
    <t>FBA18ZXQS6Y3</t>
  </si>
  <si>
    <t>FBA18ZXQP80F</t>
  </si>
  <si>
    <t>FBA18ZTKH8RS</t>
  </si>
  <si>
    <t>FBA18ZTL9NSV</t>
  </si>
  <si>
    <t>FBA18ZTJNPBN</t>
  </si>
  <si>
    <t>FBA18ZTMBK38</t>
  </si>
  <si>
    <t>FBA18ZTLXFTF</t>
  </si>
  <si>
    <t>FBA18ZYX5WXT</t>
  </si>
  <si>
    <t>FBA18ZYYYZTB</t>
  </si>
  <si>
    <t>合德</t>
  </si>
  <si>
    <t>Match20-卡派不包税</t>
  </si>
  <si>
    <t>FBA18ZYWLGGZ</t>
  </si>
  <si>
    <t>易通</t>
  </si>
  <si>
    <t>易·一月达卡派包税</t>
  </si>
  <si>
    <t>FBA18ZYXNDQ1</t>
  </si>
  <si>
    <t>FBA18ZYW8HZR</t>
  </si>
  <si>
    <t>FBA18ZYY29CQ</t>
  </si>
  <si>
    <t>FBA18ZYY25DH</t>
  </si>
  <si>
    <t>FBA18ZYXK9FJ</t>
  </si>
  <si>
    <t>FBA18ZYWS8Y5</t>
  </si>
  <si>
    <t>FBA18ZYXJTDQ</t>
  </si>
  <si>
    <t>FBA18ZYXRT3S</t>
  </si>
  <si>
    <t>FBA18ZYW6GXX</t>
  </si>
  <si>
    <t>FBA18ZYZG9MP</t>
  </si>
  <si>
    <t>FBA18ZYWN0LL</t>
  </si>
  <si>
    <t>FBA18ZYWMX18</t>
  </si>
  <si>
    <t>FBA18ZYXPJV2</t>
  </si>
  <si>
    <t>FBA18ZYVKG5P</t>
  </si>
  <si>
    <t>FBA18ZYY4RN7</t>
  </si>
  <si>
    <t>FBA18ZYWQNP3</t>
  </si>
  <si>
    <t>FBA18ZYY9348</t>
  </si>
  <si>
    <t>FBA18ZYWY7RK</t>
  </si>
  <si>
    <t>FBA18ZYWV8XG</t>
  </si>
  <si>
    <t>FBA18ZYVMLZ0</t>
  </si>
  <si>
    <t>FBA18ZYY9HD8</t>
  </si>
  <si>
    <t>FBA18ZYVVBQM</t>
  </si>
  <si>
    <t>FBA18ZYXR88V</t>
  </si>
  <si>
    <t>FBA18ZYYZ7RS</t>
  </si>
  <si>
    <t>FBA18ZYXBN05</t>
  </si>
  <si>
    <t>FBA18ZYZKNSQ</t>
  </si>
  <si>
    <t>FBA18ZYXR2D8</t>
  </si>
  <si>
    <t>FBA18ZYWT47N</t>
  </si>
  <si>
    <t>FBA18ZYWZ7B9</t>
  </si>
  <si>
    <t>FBA18ZYYBTGT</t>
  </si>
  <si>
    <t>FBA18ZYX2MCF</t>
  </si>
  <si>
    <t>FBA18ZYXK6WT</t>
  </si>
  <si>
    <t>FBA18ZYY96M0</t>
  </si>
  <si>
    <t>FBA18ZYWHH3R</t>
  </si>
  <si>
    <t>FBA18ZYW36W0</t>
  </si>
  <si>
    <t>FBA18ZYW6GYK</t>
  </si>
  <si>
    <t>FBA18ZYWFH1W</t>
  </si>
  <si>
    <t>FBA18ZYXJ04H</t>
  </si>
  <si>
    <t>FBA18ZYW1HRK</t>
  </si>
  <si>
    <t>FBA18ZYWPM4Q</t>
  </si>
  <si>
    <t>FBA18ZYYLXPK</t>
  </si>
  <si>
    <t>FBA18ZYWMX0M</t>
  </si>
  <si>
    <t>FBA18ZYYCYGB</t>
  </si>
  <si>
    <t>FBA18ZYWS4HR</t>
  </si>
  <si>
    <t>FBA18ZYWQNNG</t>
  </si>
  <si>
    <t>FBA18ZYYH8GW</t>
  </si>
  <si>
    <t>FBA18ZYWQHHG</t>
  </si>
  <si>
    <t>FBA18ZYWMR0S</t>
  </si>
  <si>
    <t>FBA18ZYXLJYQ</t>
  </si>
  <si>
    <t>FBA18ZYX6GK8</t>
  </si>
  <si>
    <t>FBA18ZYW4RFV</t>
  </si>
  <si>
    <t>FBA18ZYV77ZR</t>
  </si>
  <si>
    <t>FBA18ZYWXC2H</t>
  </si>
  <si>
    <t>FBA18ZYVWP6F</t>
  </si>
  <si>
    <t>FBA18ZYWL6Z2</t>
  </si>
  <si>
    <t>FBA18ZYW9JW4</t>
  </si>
  <si>
    <t>FBA18ZYWVT5Z</t>
  </si>
  <si>
    <t>FBA18ZYVRZ13</t>
  </si>
  <si>
    <t>FBA18ZYXTBF7</t>
  </si>
  <si>
    <t>FBA18ZYW6Z19</t>
  </si>
  <si>
    <t>FBA18ZYWJ8MR</t>
  </si>
  <si>
    <t>FBA18ZYX2M3P</t>
  </si>
  <si>
    <t>FBA18ZZ5Z4PQ</t>
  </si>
  <si>
    <t>FBA18ZZKHSZJ</t>
  </si>
  <si>
    <t>易·美尊达卡派包税</t>
  </si>
  <si>
    <t>FBA18ZZK4BNP</t>
  </si>
  <si>
    <t>FBA18ZZKWJ2N</t>
  </si>
  <si>
    <t>FBA18ZZJ4R5G</t>
  </si>
  <si>
    <t>FBA18ZZL1CKT</t>
  </si>
  <si>
    <t>FBA18ZZKZNXK</t>
  </si>
  <si>
    <t>FBA18ZZL4L9F</t>
  </si>
  <si>
    <t>FBA18ZZL2KKX</t>
  </si>
  <si>
    <t>FBA18ZZKM6XD</t>
  </si>
  <si>
    <t>FBA18ZZKMR8H</t>
  </si>
  <si>
    <t>FBA18ZZJSMZR</t>
  </si>
  <si>
    <t>FBA18ZZLYZ1G</t>
  </si>
  <si>
    <t>FBA18ZZLJ61P</t>
  </si>
  <si>
    <t>FBA18ZZKLHFM</t>
  </si>
  <si>
    <t>FBA18ZZKX4SM</t>
  </si>
  <si>
    <t>FBA18ZZKQHR5</t>
  </si>
  <si>
    <t>FBA18ZZKS83Z</t>
  </si>
  <si>
    <t>FBA18ZZJNLXB</t>
  </si>
  <si>
    <t>FBA18ZZLHDX9</t>
  </si>
  <si>
    <t>FBA18ZZLVWVH</t>
  </si>
  <si>
    <t>FBA18ZZKD57P</t>
  </si>
  <si>
    <t>FBA18ZZKDSB9</t>
  </si>
  <si>
    <t>FBA18ZZKT7P2</t>
  </si>
  <si>
    <t>FBA18ZZL1F0Z</t>
  </si>
  <si>
    <t>FBA18ZZK8F2D</t>
  </si>
  <si>
    <t>FBA18ZZKKKQY</t>
  </si>
  <si>
    <t>FBA18ZZKH95V</t>
  </si>
  <si>
    <t>FBA18ZZKX7J4</t>
  </si>
  <si>
    <t>FBA18ZZL2V24</t>
  </si>
  <si>
    <t>FBA18ZZK3ZF9</t>
  </si>
  <si>
    <t>FBA18ZZLVL8Q</t>
  </si>
  <si>
    <t>FBA18ZZK9WYB</t>
  </si>
  <si>
    <t>FBA18ZZLC5BL</t>
  </si>
  <si>
    <t>FBA18ZZLHDWN</t>
  </si>
  <si>
    <t>FBA18ZZL10YS</t>
  </si>
  <si>
    <t>FBA18ZZKDJF4</t>
  </si>
  <si>
    <t>FBA18ZZLK1QS</t>
  </si>
  <si>
    <t>FBA18ZZKWJ39</t>
  </si>
  <si>
    <t>FBA18ZZL1Y13</t>
  </si>
  <si>
    <t>FBA18ZZKZ1ZG</t>
  </si>
  <si>
    <t>FBA18ZZKZNY6</t>
  </si>
  <si>
    <t>FBA18ZZLQX4N</t>
  </si>
  <si>
    <t>FBA18ZZL14XC</t>
  </si>
  <si>
    <t>FBA18ZZLH3S2</t>
  </si>
  <si>
    <t>FBA18ZZJSRGH</t>
  </si>
  <si>
    <t>FBA18ZZKHK6W</t>
  </si>
  <si>
    <t>FBA18ZZKZSG7</t>
  </si>
  <si>
    <t>FBA18ZZKJY8Q</t>
  </si>
  <si>
    <t>FBA18ZZLCJVC</t>
  </si>
  <si>
    <t>FBA18ZZK86PZ</t>
  </si>
  <si>
    <t>FBA18ZZPNRV2</t>
  </si>
  <si>
    <t>FBA1900YYPV6</t>
  </si>
  <si>
    <t>FBA19010DG8J</t>
  </si>
  <si>
    <t>FBA19010HRCP</t>
  </si>
  <si>
    <t>FBA1900Y1SRS</t>
  </si>
  <si>
    <t>FBA1900X7G75</t>
  </si>
  <si>
    <t>FBA1900YV7J3</t>
  </si>
  <si>
    <t>FBA1900YRXGK</t>
  </si>
  <si>
    <t>FBA1900YZJ6N</t>
  </si>
  <si>
    <t>FBA1900YRXH6</t>
  </si>
  <si>
    <t>FBA1900YP632</t>
  </si>
  <si>
    <t>FBA1900Z7509</t>
  </si>
  <si>
    <t>FBA1900Z712C</t>
  </si>
  <si>
    <t>FBA1900Z7HTS</t>
  </si>
  <si>
    <t>FBA1900Y924W</t>
  </si>
  <si>
    <t>FBA19010GJG6</t>
  </si>
  <si>
    <t>FBA1900ZPQSG</t>
  </si>
  <si>
    <t>FBA1900YRGN5</t>
  </si>
  <si>
    <t>FBA1900Z3DW9</t>
  </si>
  <si>
    <t>FBA1900ZL922</t>
  </si>
  <si>
    <t>FBA1900ZNF6D</t>
  </si>
  <si>
    <t>FBA1900YHNBK</t>
  </si>
  <si>
    <t>FBA1900YVNH1</t>
  </si>
  <si>
    <t>FBA190103HDB</t>
  </si>
  <si>
    <t>FBA1900Z06N5</t>
  </si>
  <si>
    <t>FBA1900YCG0K</t>
  </si>
  <si>
    <t>FBA1900ZSV5V</t>
  </si>
  <si>
    <t>FBA1900ZQQL9</t>
  </si>
  <si>
    <t>FBA19010GYS3</t>
  </si>
  <si>
    <t>FBA1900YPNJT</t>
  </si>
  <si>
    <t>FBA1900Z9DT5</t>
  </si>
  <si>
    <t>美东限时达专线卡派按方包税</t>
  </si>
  <si>
    <t>FBA19013SJ98</t>
  </si>
  <si>
    <t>FBA18ZZ5QL3G</t>
  </si>
  <si>
    <t>FBA19016LNYW</t>
  </si>
  <si>
    <t>FBA19016MXFS</t>
  </si>
  <si>
    <t>FBA19015ZL6C</t>
  </si>
  <si>
    <t>FBA19015PNJL</t>
  </si>
  <si>
    <t>FBA19015Z26W</t>
  </si>
  <si>
    <t>FBA1903WXB9S</t>
  </si>
  <si>
    <t>香港IP 5000</t>
  </si>
  <si>
    <t>FBA1903VCWDQ</t>
  </si>
  <si>
    <t>FBA1903XKKTP</t>
  </si>
  <si>
    <t>FBA1903MWSNX</t>
  </si>
  <si>
    <t>大陆IP 5000</t>
  </si>
  <si>
    <t>FBA1903VS666</t>
  </si>
  <si>
    <t>FBA1903Y7XJL</t>
  </si>
  <si>
    <t>FBA1903Y99SW</t>
  </si>
  <si>
    <t>FBA1903WHN6B</t>
  </si>
  <si>
    <t>FBA1903X44BQ</t>
  </si>
  <si>
    <t>FBA1905JRGJ7</t>
  </si>
  <si>
    <t>FBA1905JRWFW</t>
  </si>
  <si>
    <t>FBA1905M9396</t>
  </si>
  <si>
    <t>FBA1906ZV9JG</t>
  </si>
  <si>
    <t>FBA190723HCF</t>
  </si>
  <si>
    <t>FBA1906ZLS9S</t>
  </si>
  <si>
    <t>FBA190707JFX</t>
  </si>
  <si>
    <t>FBA190713QV2</t>
  </si>
  <si>
    <t>FBA19072LPQP</t>
  </si>
  <si>
    <t>FBA1906V6C84</t>
  </si>
  <si>
    <t>FBA1906SGYGG</t>
  </si>
  <si>
    <t>OA普船特价卡派按方包税</t>
  </si>
  <si>
    <t>FBA1906SD0SH</t>
  </si>
  <si>
    <t>FBA1906SFVRY</t>
  </si>
  <si>
    <t>FBA1906TSVN0</t>
  </si>
  <si>
    <t>FBA1906SKHFV</t>
  </si>
  <si>
    <t>FBA1906T5W62</t>
  </si>
  <si>
    <t>FBA1906SJWDJ</t>
  </si>
  <si>
    <t>FBA1906V115Q</t>
  </si>
  <si>
    <t>FBA1906SY543</t>
  </si>
  <si>
    <t>FBA1906TGP6Y</t>
  </si>
  <si>
    <t>FBA1906TGB6N</t>
  </si>
  <si>
    <t>FBA1906TL3WD</t>
  </si>
  <si>
    <t>FBA1906VMNTT</t>
  </si>
  <si>
    <t>FBA1906SZHS2</t>
  </si>
  <si>
    <t>FBA1906T41TZ</t>
  </si>
  <si>
    <t>FBA1906TPK1C</t>
  </si>
  <si>
    <t>FBA1906VN900</t>
  </si>
  <si>
    <t>FBA1906TQLDL</t>
  </si>
  <si>
    <t>FBA1906VPSSB</t>
  </si>
  <si>
    <t>FBA1906VZW48</t>
  </si>
  <si>
    <t>FBA1906VKKL7</t>
  </si>
  <si>
    <t>FBA1906TM100</t>
  </si>
  <si>
    <t>FBA1906TYC9P</t>
  </si>
  <si>
    <t>FBA1906VP89C</t>
  </si>
  <si>
    <t>FBA1906T1MDX</t>
  </si>
  <si>
    <t>FBA1906VBPHF</t>
  </si>
  <si>
    <t>FBA1906T5GPB</t>
  </si>
  <si>
    <t>FBA1906SJWBL</t>
  </si>
  <si>
    <t>FBA1906VBPJ2</t>
  </si>
  <si>
    <t>FBA1906SFVNQ</t>
  </si>
  <si>
    <t>FBA1906SZ2MB</t>
  </si>
  <si>
    <t>FBA1906VBL8F</t>
  </si>
  <si>
    <t>FBA1906VP3QF</t>
  </si>
  <si>
    <t>FBA1906SWZ9T</t>
  </si>
  <si>
    <t>FBA1906TYTJZ</t>
  </si>
  <si>
    <t>FBA1906X6H4Q</t>
  </si>
  <si>
    <t>FBA1906TGB60</t>
  </si>
  <si>
    <t>FBA1906VK0PC</t>
  </si>
  <si>
    <t>FBA1906RNGPW</t>
  </si>
  <si>
    <t>FBA1906Z0YR3</t>
  </si>
  <si>
    <t>COSCO，EMC卡派按方包税</t>
  </si>
  <si>
    <t>FBA1906YDW61</t>
  </si>
  <si>
    <t>FBA1906Z4S16</t>
  </si>
  <si>
    <t>FBA1906YGG1W</t>
  </si>
  <si>
    <t>FBA1906XNGV7</t>
  </si>
  <si>
    <t>FBA1906X8S2F</t>
  </si>
  <si>
    <t>FBA1906XCB1T</t>
  </si>
  <si>
    <t>FBA1906YTWJ8</t>
  </si>
  <si>
    <t>FBA1906Y2MFQ</t>
  </si>
  <si>
    <t>FBA19070HRM7</t>
  </si>
  <si>
    <t>FBA1906Z1VY9</t>
  </si>
  <si>
    <t>FBA1906ZRXYT</t>
  </si>
  <si>
    <t>FBA1906ZDL87</t>
  </si>
  <si>
    <t>FBA190711MWJ</t>
  </si>
  <si>
    <t>FBA19070VZNX</t>
  </si>
  <si>
    <t>FBA1906V2VWS</t>
  </si>
  <si>
    <t>FBA1906SPZHT</t>
  </si>
  <si>
    <t>FBA1906TW049</t>
  </si>
  <si>
    <t>FBA1906TH60M</t>
  </si>
  <si>
    <t>FBA1906VRFDC</t>
  </si>
  <si>
    <t>FBA1906T8DXQ</t>
  </si>
  <si>
    <t>FBA1906V5SQX</t>
  </si>
  <si>
    <t>FBA1906TW03N</t>
  </si>
  <si>
    <t>FBA1906VC4W7</t>
  </si>
  <si>
    <t>FBA1906SZHRF</t>
  </si>
  <si>
    <t>FBA1906VQNKN</t>
  </si>
  <si>
    <t>FBA1906TZRDT</t>
  </si>
  <si>
    <t>FBA1906T4K2W</t>
  </si>
  <si>
    <t>FBA1906SJW9Y</t>
  </si>
  <si>
    <t>FBA1906SKGVS</t>
  </si>
  <si>
    <t>FBA1906VPSR1</t>
  </si>
  <si>
    <t>FBA1906SQ8HJ</t>
  </si>
  <si>
    <t>FBA1906WLBCM</t>
  </si>
  <si>
    <t>FBA1906TM83N</t>
  </si>
  <si>
    <t>FBA1906VBL7S</t>
  </si>
  <si>
    <t>FBA1907247ZP</t>
  </si>
  <si>
    <t>限时宝-直送（计方包税）（计方）</t>
  </si>
  <si>
    <t>FBA190753JK3</t>
  </si>
  <si>
    <t>FBA1907376SG</t>
  </si>
  <si>
    <t>FBA19073G2CS</t>
  </si>
  <si>
    <t>FBA19072YWCH</t>
  </si>
  <si>
    <t>FBA1907376RT</t>
  </si>
  <si>
    <t>FBA19074Z901</t>
  </si>
  <si>
    <t>FBA19071RFM8</t>
  </si>
  <si>
    <t>FBA19072LL3F</t>
  </si>
  <si>
    <t>FBA19073W2MF</t>
  </si>
  <si>
    <t>FBA19072W8HD</t>
  </si>
  <si>
    <t>FBA19074L1T6</t>
  </si>
  <si>
    <t>FBA1907399V7</t>
  </si>
  <si>
    <t>FBA190746M9J</t>
  </si>
  <si>
    <t>FBA19070PNX5</t>
  </si>
  <si>
    <t>FBA19073JM9W</t>
  </si>
  <si>
    <t>FBA19072YD9D</t>
  </si>
  <si>
    <t>FBA19071GTSN</t>
  </si>
  <si>
    <t>FBA190748V7Y</t>
  </si>
  <si>
    <t>FBA190745BK8</t>
  </si>
  <si>
    <t>FBA19072XZKK</t>
  </si>
  <si>
    <t>FBA190730NKG</t>
  </si>
  <si>
    <t>FBA190731442</t>
  </si>
  <si>
    <t>FBA19072FPPW</t>
  </si>
  <si>
    <t>FBA190728YJ9</t>
  </si>
  <si>
    <t>FBA19073S4VW</t>
  </si>
  <si>
    <t>FBA19072QWXT</t>
  </si>
  <si>
    <t>美森正班卡派</t>
  </si>
  <si>
    <t>FBA19074XZWT</t>
  </si>
  <si>
    <t>FBA19071PCFL</t>
  </si>
  <si>
    <t>FBA19074J0KK</t>
  </si>
  <si>
    <t>FBA19072D75X</t>
  </si>
  <si>
    <t>FBA1907462ND</t>
  </si>
  <si>
    <t>FBA19073VHQL</t>
  </si>
  <si>
    <t>FBA19071CVWM</t>
  </si>
  <si>
    <t>FBA19072T9FH</t>
  </si>
  <si>
    <t>FBA19073P6L6</t>
  </si>
  <si>
    <t>FBA19075004H</t>
  </si>
  <si>
    <t>FBA19072MZQP</t>
  </si>
  <si>
    <t>FBA19072WV36</t>
  </si>
  <si>
    <t>FBA19073SFLV</t>
  </si>
  <si>
    <t>FBA19073XWV0</t>
  </si>
  <si>
    <t>FBA19074194J</t>
  </si>
  <si>
    <t>FBA1907393YN</t>
  </si>
  <si>
    <t>FBA1907260WM</t>
  </si>
  <si>
    <t>FBA190754HL2</t>
  </si>
  <si>
    <t>FBA19073MKT0</t>
  </si>
  <si>
    <t>FBA19070PNWJ</t>
  </si>
  <si>
    <t>FBA19074J24L</t>
  </si>
  <si>
    <t>FBA19074HKFH</t>
  </si>
  <si>
    <t>FBA19072W05Z</t>
  </si>
  <si>
    <t>FBA19072RJRN</t>
  </si>
  <si>
    <t>FBA19074HKDV</t>
  </si>
  <si>
    <t>FBA19072ZFD7</t>
  </si>
  <si>
    <t>FBA19074H906</t>
  </si>
  <si>
    <t>FBA190754P8V</t>
  </si>
  <si>
    <t>FBA19093HNR1</t>
  </si>
  <si>
    <t>FBA19093T3FL</t>
  </si>
  <si>
    <t>FBA19094C9VQ</t>
  </si>
  <si>
    <t>FBA190941RCR</t>
  </si>
  <si>
    <t>FBA19095HXLV</t>
  </si>
  <si>
    <t>FBA19092WCQZ</t>
  </si>
  <si>
    <t>FBA19092W1DZ</t>
  </si>
  <si>
    <t>FBA1909565KM</t>
  </si>
  <si>
    <t>FBA19093JTD6</t>
  </si>
  <si>
    <t>FBA1909351PD</t>
  </si>
  <si>
    <t>FBA19097X7ZB</t>
  </si>
  <si>
    <t>FBA19097YPP4</t>
  </si>
  <si>
    <t>FBA19097NXN7</t>
  </si>
  <si>
    <t>FBA1909764DF</t>
  </si>
  <si>
    <t>FBA19098TQVC</t>
  </si>
  <si>
    <t>FBA190988RYS</t>
  </si>
  <si>
    <t>FBA1909BHKDL</t>
  </si>
  <si>
    <t>盛森提</t>
  </si>
  <si>
    <t>FBA19099X8SF</t>
  </si>
  <si>
    <t>FBA19097JT2D</t>
  </si>
  <si>
    <t>FBA19097DG5G</t>
  </si>
  <si>
    <t>FBA19098NR4W</t>
  </si>
  <si>
    <t>FBA190982LSZ</t>
  </si>
  <si>
    <t>FBA19098MFX4</t>
  </si>
  <si>
    <t>FBA19097NZFQ</t>
  </si>
  <si>
    <t>FBA19099H12T</t>
  </si>
  <si>
    <t>FBA19095NK5T</t>
  </si>
  <si>
    <t>FBA19094WN3X</t>
  </si>
  <si>
    <t>FBA19095QCGB</t>
  </si>
  <si>
    <t>FBA190949BKQ</t>
  </si>
  <si>
    <t>FBA19093XW8J</t>
  </si>
  <si>
    <t>FBA19099WYWZ</t>
  </si>
  <si>
    <t>FBA1909C5268</t>
  </si>
  <si>
    <t>FBA1909CZK40</t>
  </si>
  <si>
    <t>FBA1909B69HD</t>
  </si>
  <si>
    <t>FBA190BKYXSR</t>
  </si>
  <si>
    <t>FBA190BLLXBK</t>
  </si>
  <si>
    <t>FBA190BM5908</t>
  </si>
  <si>
    <t>FBA190BJM5R8</t>
  </si>
  <si>
    <t>FBA190BM0JJN</t>
  </si>
  <si>
    <t>FBA190C5BKHR</t>
  </si>
  <si>
    <t>FBA190C4BBLL</t>
  </si>
  <si>
    <t>FBA190C4VNMP</t>
  </si>
  <si>
    <t>FBA190C6KCYK</t>
  </si>
  <si>
    <t>FBA190C717KX</t>
  </si>
  <si>
    <t>FBA19073CVCF</t>
  </si>
  <si>
    <t>FBA190CWK8KC</t>
  </si>
  <si>
    <t>FBA190CVDT2H</t>
  </si>
  <si>
    <t>FBA190CZHL4R</t>
  </si>
  <si>
    <t>FBA190DC7BH6</t>
  </si>
  <si>
    <t>FBA190DS73BH</t>
  </si>
  <si>
    <t>FBA190FGGZJS</t>
  </si>
  <si>
    <t>FBA190FPF34W</t>
  </si>
  <si>
    <t>大陆UPS 特快 5000</t>
  </si>
  <si>
    <t>FBA190FNXWNR</t>
  </si>
  <si>
    <t>FBA190FM0S1S</t>
  </si>
  <si>
    <t>FBA190GXZP4S</t>
  </si>
  <si>
    <t>FBA190H06JJL</t>
  </si>
  <si>
    <t>FBA190GYZNS4</t>
  </si>
  <si>
    <t>FBA190GZM8RW</t>
  </si>
  <si>
    <t>FBA190GXNSWL</t>
  </si>
  <si>
    <t>FBA190GYHBQ1</t>
  </si>
  <si>
    <t>FBA190GY9CFT</t>
  </si>
  <si>
    <t>FBA190GYN5V7</t>
  </si>
  <si>
    <t>FBA190H0QLPT</t>
  </si>
  <si>
    <t>FBA190GYVR63</t>
  </si>
  <si>
    <t>FBA190H0D35V</t>
  </si>
  <si>
    <t>FBA190GYDTY2</t>
  </si>
  <si>
    <t>FBA190GY9CDJ</t>
  </si>
  <si>
    <t>FBA190GY4MK8</t>
  </si>
  <si>
    <t>FBA190H0MVD9</t>
  </si>
  <si>
    <t>FBA190H0YKP9</t>
  </si>
  <si>
    <t>FBA190GZWRYL</t>
  </si>
  <si>
    <t>FBA190H0KHSB</t>
  </si>
  <si>
    <t>FBA190H07216</t>
  </si>
  <si>
    <t>FBA190GZ2XVP</t>
  </si>
  <si>
    <t>FBA190GY9RNJ</t>
  </si>
  <si>
    <t>FBA190GZSS1L</t>
  </si>
  <si>
    <t>FBA190H0BBYK</t>
  </si>
  <si>
    <t>FBA190H03D83</t>
  </si>
  <si>
    <t>COSCO、EMC卡派</t>
  </si>
  <si>
    <t>FBA190GYLLDZ</t>
  </si>
  <si>
    <t>FBA190GZR5YN</t>
  </si>
  <si>
    <t>FBA190GYBK29</t>
  </si>
  <si>
    <t>FBA190GZ0S85</t>
  </si>
  <si>
    <t>FBA190GXQ7ZN</t>
  </si>
  <si>
    <t>FBA190H1KNQV</t>
  </si>
  <si>
    <t>FBA190GZ2C5Y</t>
  </si>
  <si>
    <t>FBA190GZ866K</t>
  </si>
  <si>
    <t>FBA190GZDQSM</t>
  </si>
  <si>
    <t>FBA190H08X3W</t>
  </si>
  <si>
    <t>FBA190GYBK2Y</t>
  </si>
  <si>
    <t>FBA190GZDQT8</t>
  </si>
  <si>
    <t>FBA190H0Q5YB</t>
  </si>
  <si>
    <t>FBA190H0035L</t>
  </si>
  <si>
    <t>FBA190H176QB</t>
  </si>
  <si>
    <t>FBA190GYN3G1</t>
  </si>
  <si>
    <t>FBA190H05CZ0</t>
  </si>
  <si>
    <t>FBA190GYD5BC</t>
  </si>
  <si>
    <t>FBA190GZ5PGW</t>
  </si>
  <si>
    <t>FBA190GXHMTN</t>
  </si>
  <si>
    <t>FBA190GZ14JV</t>
  </si>
  <si>
    <t>FBA190H0YCN6</t>
  </si>
  <si>
    <t>FBA190GYTY4Z</t>
  </si>
  <si>
    <t>FBA190GZ17MZ</t>
  </si>
  <si>
    <t>FBA190GXWT0K</t>
  </si>
  <si>
    <t>FBA190GZ5PHJ</t>
  </si>
  <si>
    <t>FBA190H24ZZB</t>
  </si>
  <si>
    <t>FBA190H2NNZS</t>
  </si>
  <si>
    <t>FBA190H3XXFG</t>
  </si>
  <si>
    <t>FBA190H22HX9</t>
  </si>
  <si>
    <t>FBA190H4K95P</t>
  </si>
  <si>
    <t>FBA190H3VWGV</t>
  </si>
  <si>
    <t>FBA190HKP3HN</t>
  </si>
  <si>
    <t>FBA190HKS84R</t>
  </si>
  <si>
    <t>FBA190HLKP5H</t>
  </si>
  <si>
    <t>FBA190HK82NY</t>
  </si>
  <si>
    <t>FBA190HLJC8R</t>
  </si>
  <si>
    <t>FBA190HKMBBB</t>
  </si>
  <si>
    <t>FBA190HL9HPF</t>
  </si>
  <si>
    <t>FBA190HLKTNV</t>
  </si>
  <si>
    <t>FBA190HJXPZP</t>
  </si>
  <si>
    <t>FBA190HJYQFJ</t>
  </si>
  <si>
    <t>FBA190HLSCHL</t>
  </si>
  <si>
    <t>FBA190HKR6PY</t>
  </si>
  <si>
    <t>FBA190HL9ML2</t>
  </si>
  <si>
    <t>FBA190HJTH28</t>
  </si>
  <si>
    <t>FBA190HL4MJM</t>
  </si>
  <si>
    <t>FBA190HL0WCB</t>
  </si>
  <si>
    <t>FBA190HKJRHH</t>
  </si>
  <si>
    <t>FBA190HLZSDD</t>
  </si>
  <si>
    <t>FBA190HJZ55B</t>
  </si>
  <si>
    <t>FBA190HKT09T</t>
  </si>
  <si>
    <t>FBA190HMBF5M</t>
  </si>
  <si>
    <t>FBA190HKNZS5</t>
  </si>
  <si>
    <t>FBA190HK51NR</t>
  </si>
  <si>
    <t>FBA190HK0JN3</t>
  </si>
  <si>
    <t>FBA190HKG3RY</t>
  </si>
  <si>
    <t>FBA190HJJ491</t>
  </si>
  <si>
    <t>FBA190HL8YJ5</t>
  </si>
  <si>
    <t>FBA190HKLVQF</t>
  </si>
  <si>
    <t>FBA190HKFDLV</t>
  </si>
  <si>
    <t>FBA190HJY4GR</t>
  </si>
  <si>
    <t>FBA190HL0LR7</t>
  </si>
  <si>
    <t>FBA190HKN3R3</t>
  </si>
  <si>
    <t>FBA190HL6W41</t>
  </si>
  <si>
    <t>FBA190HL7G61</t>
  </si>
  <si>
    <t>FBA190HKJ2VH</t>
  </si>
  <si>
    <t>FBA190HL0DPH</t>
  </si>
  <si>
    <t>FBA190HLMKP1</t>
  </si>
  <si>
    <t>FBA190HKZMFW</t>
  </si>
  <si>
    <t>FBA190HLMT77</t>
  </si>
  <si>
    <t>FBA190HLBF50</t>
  </si>
  <si>
    <t>FBA190HL4Y9V</t>
  </si>
  <si>
    <t>FBA190HK824T</t>
  </si>
  <si>
    <t>FBA190HL909N</t>
  </si>
  <si>
    <t>FBA190HLV55D</t>
  </si>
  <si>
    <t>FBA190HL7HCT</t>
  </si>
  <si>
    <t>FBA190HKQ07N</t>
  </si>
  <si>
    <t>FBA190HLJFHS</t>
  </si>
  <si>
    <t>FBA190HJZ5SP</t>
  </si>
  <si>
    <t>FBA190HL9MN0</t>
  </si>
  <si>
    <t>FBA190HL553T</t>
  </si>
  <si>
    <t>FBA190HKK86L</t>
  </si>
  <si>
    <t>FBA190HJ9ZPN</t>
  </si>
  <si>
    <t>FBA190HJMZ38</t>
  </si>
  <si>
    <t>FBA190HLT2XF</t>
  </si>
  <si>
    <t>FBA190HLCCYW</t>
  </si>
  <si>
    <t>FBA190K2GHVK</t>
  </si>
  <si>
    <t>FBA190K77CZY</t>
  </si>
  <si>
    <t>FBA190K90ZX7</t>
  </si>
  <si>
    <t>FBA190K6V5QH</t>
  </si>
  <si>
    <t>FBA190K7NPYW</t>
  </si>
  <si>
    <t>FBA190K7QZ8W</t>
  </si>
  <si>
    <t>FBA190K919RD</t>
  </si>
  <si>
    <t>FBA190K6QKWD</t>
  </si>
  <si>
    <t>FBA190K844XB</t>
  </si>
  <si>
    <t>FBA190K8279L</t>
  </si>
  <si>
    <t>FBA190K7PSM3</t>
  </si>
  <si>
    <t>FBA190K7XMJS</t>
  </si>
  <si>
    <t>FBA190K7T8ZG</t>
  </si>
  <si>
    <t>FBA190K6RB5Z</t>
  </si>
  <si>
    <t>FBA190K71LP7</t>
  </si>
  <si>
    <t>FBA190K7X4WL</t>
  </si>
  <si>
    <t>FBA190K8JKK6</t>
  </si>
  <si>
    <t>FBA190K7JHGQ</t>
  </si>
  <si>
    <t>FBA190K6QXM9</t>
  </si>
  <si>
    <t>FBA190K6ZGS0</t>
  </si>
  <si>
    <t>FBA190K8ZBL8</t>
  </si>
  <si>
    <t>FBA190K7NK46</t>
  </si>
  <si>
    <t>FBA190K88LD8</t>
  </si>
  <si>
    <t>FBA190K9BDQ1</t>
  </si>
  <si>
    <t>FBA190K7F5Y0</t>
  </si>
  <si>
    <t>FBA190K70VD9</t>
  </si>
  <si>
    <t>FBA190K89G7J</t>
  </si>
  <si>
    <t>FBA190K7J7SN</t>
  </si>
  <si>
    <t>FBA190K8VFQ5</t>
  </si>
  <si>
    <t>FBA190KBXJ55</t>
  </si>
  <si>
    <t>FBA190K7WRH2</t>
  </si>
  <si>
    <t>FBA190K7V9QB</t>
  </si>
  <si>
    <t>FBA190K6PHL4</t>
  </si>
  <si>
    <t>FBA190KB48LG</t>
  </si>
  <si>
    <t>香港UPS 特快5000</t>
  </si>
  <si>
    <t>FBA190KBZFTV</t>
  </si>
  <si>
    <t>FBA190LJGGP8</t>
  </si>
  <si>
    <t>FBA190LKY1JZ</t>
  </si>
  <si>
    <t>FBA190N7HPHR</t>
  </si>
  <si>
    <t>FBA190NB94BL</t>
  </si>
  <si>
    <t>FBA190PQY0CX</t>
  </si>
  <si>
    <t>FBA190PQ8M2M</t>
  </si>
  <si>
    <t>FBA190PS0FX5</t>
  </si>
  <si>
    <t>FBA190PQ2M1J</t>
  </si>
  <si>
    <t>FBA190PRY4KK</t>
  </si>
  <si>
    <t>FBA190RBN648</t>
  </si>
  <si>
    <t>FBA190R8RGSY</t>
  </si>
  <si>
    <t>FBA190RFCJHF</t>
  </si>
  <si>
    <t>FBA190R91LM1</t>
  </si>
  <si>
    <t>FBA190RB9N36</t>
  </si>
  <si>
    <t>FBA190RCHQH5</t>
  </si>
  <si>
    <t>FBA190RB4TLC</t>
  </si>
  <si>
    <t>FBA190RCXJTL</t>
  </si>
  <si>
    <t>FBA190R94SM2</t>
  </si>
  <si>
    <t>FBA190RC3653</t>
  </si>
  <si>
    <t>FBA190RF30T7</t>
  </si>
  <si>
    <t>FBA190R8YVXW</t>
  </si>
  <si>
    <t>FBA190RBHL1S</t>
  </si>
  <si>
    <t>FBA190RBG419</t>
  </si>
  <si>
    <t>FBA190R95257</t>
  </si>
  <si>
    <t>FBA190RBBGSB</t>
  </si>
  <si>
    <t>FBA190RC4ZVK</t>
  </si>
  <si>
    <t>FBA190RBS0SB</t>
  </si>
  <si>
    <t>FBA190R9KZ75</t>
  </si>
  <si>
    <t>FBA190R94H7R</t>
  </si>
  <si>
    <t>FBA190RB0C98</t>
  </si>
  <si>
    <t>FBA190RB0YVR</t>
  </si>
  <si>
    <t>FBA190R9XF35</t>
  </si>
  <si>
    <t>FBA190RB2B6N</t>
  </si>
  <si>
    <t>FBA190RC10QS</t>
  </si>
  <si>
    <t>FBA190RBZJ84</t>
  </si>
  <si>
    <t>美东限时达专线卡派</t>
  </si>
  <si>
    <t>FBA190RCNB43</t>
  </si>
  <si>
    <t>FBA190RB40X6</t>
  </si>
  <si>
    <t>FBA190RBD32P</t>
  </si>
  <si>
    <t>FBA190RB12L7</t>
  </si>
  <si>
    <t>FBA190RC3NY5</t>
  </si>
  <si>
    <t>FBA190RC2TZ0</t>
  </si>
  <si>
    <t>FBA190RB9LVH</t>
  </si>
  <si>
    <t>FBA190R90GKL</t>
  </si>
  <si>
    <t>FBA190RB0FH0</t>
  </si>
  <si>
    <t>FBA190RC40KV</t>
  </si>
  <si>
    <t>FBA190RBS0SZ</t>
  </si>
  <si>
    <t>FBA190RBQQVX</t>
  </si>
  <si>
    <t>FBA190RD5F9Y</t>
  </si>
  <si>
    <t>FBA190R97RHG</t>
  </si>
  <si>
    <t>FBA190R9CTWJ</t>
  </si>
  <si>
    <t>FBA190RCYY5G</t>
  </si>
  <si>
    <t>FBA190RB9LW4</t>
  </si>
  <si>
    <t>FBA190RBH1ND</t>
  </si>
  <si>
    <t>FBA190RB440B</t>
  </si>
  <si>
    <t>FBA190RBX1PL</t>
  </si>
  <si>
    <t>FBA190R8RGFB</t>
  </si>
  <si>
    <t>FBA190RB0YWD</t>
  </si>
  <si>
    <t>FBA190RCMB6D</t>
  </si>
  <si>
    <t>FBA190R978GN</t>
  </si>
  <si>
    <t>FBA190RDF2KS</t>
  </si>
  <si>
    <t>FBA190R9MLYF</t>
  </si>
  <si>
    <t>FBA190RC3G64</t>
  </si>
  <si>
    <t>FBA190RC225L</t>
  </si>
  <si>
    <t>FBA190RC9530</t>
  </si>
  <si>
    <t>FBA190RC5Z6V</t>
  </si>
  <si>
    <t>FBA190R9FD7W</t>
  </si>
  <si>
    <t>FBA190R9KNSX</t>
  </si>
  <si>
    <t>FBA190RCKC8C</t>
  </si>
  <si>
    <t>FBA190RBZY8C</t>
  </si>
  <si>
    <t>FBA190R9SQHX</t>
  </si>
  <si>
    <t>FBA190RC1817</t>
  </si>
  <si>
    <t>FBA190RB0KWS</t>
  </si>
  <si>
    <t>FBA190RD1MC5</t>
  </si>
  <si>
    <t>FBA190RBCXH4</t>
  </si>
  <si>
    <t>FBA190RB5337</t>
  </si>
  <si>
    <t>FBA190R99Q5R</t>
  </si>
  <si>
    <t>FBA190RD9WK3</t>
  </si>
  <si>
    <t>FBA190RD9908</t>
  </si>
  <si>
    <t>FBA190RD6HZT</t>
  </si>
  <si>
    <t>FBA190RBK9JV</t>
  </si>
  <si>
    <t>FBA190RDLKG7</t>
  </si>
  <si>
    <t>FBA190R9QR1R</t>
  </si>
  <si>
    <t>FBA190RBG32M</t>
  </si>
  <si>
    <t>FBA190RCJD45</t>
  </si>
  <si>
    <t>FBA190R9NYLD</t>
  </si>
  <si>
    <t>FBA190RR6X3L</t>
  </si>
  <si>
    <t>易·15日达卡派包税</t>
  </si>
  <si>
    <t>FBA190RS94DY</t>
  </si>
  <si>
    <t>FBA190RS3Y93</t>
  </si>
  <si>
    <t>FBA190RS6LZZ</t>
  </si>
  <si>
    <t>FBA190RR9KWD</t>
  </si>
  <si>
    <t>FBA190RR5V22</t>
  </si>
  <si>
    <t>FBA190RQBFRZ</t>
  </si>
  <si>
    <t>FBA190RS8CFQ</t>
  </si>
  <si>
    <t>FBA190RQYLHS</t>
  </si>
  <si>
    <t>FBA190RRL2JY</t>
  </si>
  <si>
    <t>FBA190RQM4V7</t>
  </si>
  <si>
    <t>FBA190RS5RF3</t>
  </si>
  <si>
    <t>FBA190RR15K2</t>
  </si>
  <si>
    <t>FBA190RS50FV</t>
  </si>
  <si>
    <t>FBA190RR6Y8Q</t>
  </si>
  <si>
    <t>FBA190RR6HBG</t>
  </si>
  <si>
    <t>FBA190RS2DFW</t>
  </si>
  <si>
    <t>FBA190RSTJDP</t>
  </si>
  <si>
    <t>FBA190RS94FL</t>
  </si>
  <si>
    <t>FBA190RRJH4Z</t>
  </si>
  <si>
    <t>FBA190RRSPN0</t>
  </si>
  <si>
    <t>FBA190RSTBBY</t>
  </si>
  <si>
    <t>FBA190RS3Y7T</t>
  </si>
  <si>
    <t>FBA190RRZFMF</t>
  </si>
  <si>
    <t>FBA190RR9KV3</t>
  </si>
  <si>
    <t>FBA190RSR15H</t>
  </si>
  <si>
    <t>FBA190RS2Q4J</t>
  </si>
  <si>
    <t>FBA190RSLQGZ</t>
  </si>
  <si>
    <t>FBA190RRWPL9</t>
  </si>
  <si>
    <t>FBA190RRPZ59</t>
  </si>
  <si>
    <t>FBA190RQHG7B</t>
  </si>
  <si>
    <t>FBA190RQXJ75</t>
  </si>
  <si>
    <t>FBA190RRXLKD</t>
  </si>
  <si>
    <t>FBA190RQZBVN</t>
  </si>
  <si>
    <t>FBA190RS95LQ</t>
  </si>
  <si>
    <t>FBA190RSFRJQ</t>
  </si>
  <si>
    <t>FBA190RSXQP3</t>
  </si>
  <si>
    <t>FBA190RRNDB3</t>
  </si>
  <si>
    <t>FBA190RSLQN4</t>
  </si>
  <si>
    <t>FBA190RSD34T</t>
  </si>
  <si>
    <t>FBA190RQF9GN</t>
  </si>
  <si>
    <t>FBA190RRSFYY</t>
  </si>
  <si>
    <t>FBA190RR82YJ</t>
  </si>
  <si>
    <t>FBA190RQV06G</t>
  </si>
  <si>
    <t>FBA190RRQ6JP</t>
  </si>
  <si>
    <t>FBA190RSYBPS</t>
  </si>
  <si>
    <t>FBA190RR82ZT</t>
  </si>
  <si>
    <t>FBA190RRSCYC</t>
  </si>
  <si>
    <t>FBA190RRK7VT</t>
  </si>
  <si>
    <t>FBA190RQSZCC</t>
  </si>
  <si>
    <t>FBA190RRSK40</t>
  </si>
  <si>
    <t>FBA190RQHG6P</t>
  </si>
  <si>
    <t>FBA190RS5M5H</t>
  </si>
  <si>
    <t>FBA190RQM4TL</t>
  </si>
  <si>
    <t>FBA190RSRK86</t>
  </si>
  <si>
    <t>FBA190TNNQHM</t>
  </si>
  <si>
    <t>FBA190TNPQ2C</t>
  </si>
  <si>
    <t>FBA190TP66MS</t>
  </si>
  <si>
    <t>FBA190TP97QK</t>
  </si>
  <si>
    <t>FBA190TPTFW0</t>
  </si>
  <si>
    <t>FBA190TL9GJM</t>
  </si>
  <si>
    <t>FBA190TMKBXQ</t>
  </si>
  <si>
    <t>FBA190TNC1KK</t>
  </si>
  <si>
    <t>FBA190TNQ1L5</t>
  </si>
  <si>
    <t>FBA190TP6GY6</t>
  </si>
  <si>
    <t>FBA190TRCGX0</t>
  </si>
  <si>
    <t>FBA190TRZ1P1</t>
  </si>
  <si>
    <t>FBA190TS4SK7</t>
  </si>
  <si>
    <t>FBA190TTZXYS</t>
  </si>
  <si>
    <t>FBA190TS9FX2</t>
  </si>
  <si>
    <t>FBA190TT1505</t>
  </si>
  <si>
    <t>FBA190TR7MTD</t>
  </si>
  <si>
    <t>FBA190TRVFS0</t>
  </si>
  <si>
    <t>FBA190TSLPLT</t>
  </si>
  <si>
    <t>FBA190TRDSHQ</t>
  </si>
  <si>
    <t>FBA190TS3838</t>
  </si>
  <si>
    <t>FBA190TTR8CM</t>
  </si>
  <si>
    <t>FBA190TQLHCB</t>
  </si>
  <si>
    <t>FBA190TRWRRB</t>
  </si>
  <si>
    <t>FBA190TS4P52</t>
  </si>
  <si>
    <t>FBA190TTY0L4</t>
  </si>
  <si>
    <t>FBA190W0KLWQ</t>
  </si>
  <si>
    <t>FBA190W2D3QT</t>
  </si>
  <si>
    <t>FBA1909BJYY8</t>
  </si>
  <si>
    <t>FBA190W48FPX</t>
  </si>
  <si>
    <t>FBA190W4S8F5</t>
  </si>
  <si>
    <t>FBA190W4YTRR</t>
  </si>
  <si>
    <t>FBA190XHZKZP</t>
  </si>
  <si>
    <t>FBA190XJ25FW</t>
  </si>
  <si>
    <t>FBA190XFX2PM</t>
  </si>
  <si>
    <t>FBA190YJKFZJ</t>
  </si>
  <si>
    <t>FBA190YMGYHH</t>
  </si>
  <si>
    <t>FBA190YM91J7</t>
  </si>
  <si>
    <t>FBA190YMH25P</t>
  </si>
  <si>
    <t>FBA190Z0893P</t>
  </si>
  <si>
    <t>FBA190Z02MLD</t>
  </si>
  <si>
    <t>FBA1910JT20W</t>
  </si>
  <si>
    <t>FBA1910H0NTZ</t>
  </si>
  <si>
    <t>FBA19108BVVB</t>
  </si>
  <si>
    <t>FBA1910GRC4L</t>
  </si>
  <si>
    <t>FBA1910GQBPR</t>
  </si>
  <si>
    <t>FBA190YWGDM0</t>
  </si>
  <si>
    <t>慢船</t>
  </si>
  <si>
    <t>休斯顿专线卡派按方包税</t>
  </si>
  <si>
    <t>FBA190YWSK7K</t>
  </si>
  <si>
    <t>FBA190YX20VV</t>
  </si>
  <si>
    <t>FBA190YXBRQM</t>
  </si>
  <si>
    <t>FBA190YXDJ7Y</t>
  </si>
  <si>
    <t>芝加哥专线卡派按方包税</t>
  </si>
  <si>
    <t>FBA19100YRPW</t>
  </si>
  <si>
    <t>FBA191003SCQ</t>
  </si>
  <si>
    <t>FBA191016Q1N</t>
  </si>
  <si>
    <t>FBA19101VLNH</t>
  </si>
  <si>
    <t>FBA19100PNVR</t>
  </si>
  <si>
    <t>FBA1910249WX</t>
  </si>
  <si>
    <t>FBA19100RTC1</t>
  </si>
  <si>
    <t>FBA190ZZPTBH</t>
  </si>
  <si>
    <t>FBA19100NHRD</t>
  </si>
  <si>
    <t>FBA1910169PF</t>
  </si>
  <si>
    <t>FBA190ZZFPKB</t>
  </si>
  <si>
    <t>FBA191010ZVR</t>
  </si>
  <si>
    <t>FBA19100M1HT</t>
  </si>
  <si>
    <t>FBA19100PD16</t>
  </si>
  <si>
    <t>FBA191010M4J</t>
  </si>
  <si>
    <t>FBA191013L80</t>
  </si>
  <si>
    <t>FBA190ZZVY4Q</t>
  </si>
  <si>
    <t>FBA191002C3G</t>
  </si>
  <si>
    <t>FBA19102T021</t>
  </si>
  <si>
    <t>FBA19101FTGK</t>
  </si>
  <si>
    <t>FBA1910178G0</t>
  </si>
  <si>
    <t>FBA191014ZC4</t>
  </si>
  <si>
    <t>FBA191010R4D</t>
  </si>
  <si>
    <t>FBA1910032W8</t>
  </si>
  <si>
    <t>FBA191005834</t>
  </si>
  <si>
    <t>FBA19100DM3J</t>
  </si>
  <si>
    <t>FBA190ZZP604</t>
  </si>
  <si>
    <t>FBA190ZZK7KN</t>
  </si>
  <si>
    <t>FBA191008NSX</t>
  </si>
  <si>
    <t>以星限时达卡派</t>
  </si>
  <si>
    <t>FBA191011DB6</t>
  </si>
  <si>
    <t>FBA1910BPL74</t>
  </si>
  <si>
    <t>FBA1910BBKJ7</t>
  </si>
  <si>
    <t>FBA1910BFCD4</t>
  </si>
  <si>
    <t>FBA1910BDRVY</t>
  </si>
  <si>
    <t>FBA1910C8MT7</t>
  </si>
  <si>
    <t>FBA1910C1R69</t>
  </si>
  <si>
    <t>FBA1910CH23Y</t>
  </si>
  <si>
    <t>FBA1910C8RCK</t>
  </si>
  <si>
    <t>FBA1910CCPYX</t>
  </si>
  <si>
    <t>FBA19109BPN0</t>
  </si>
  <si>
    <t>FBA1910C1JBD</t>
  </si>
  <si>
    <t>FBA1910C317L</t>
  </si>
  <si>
    <t>FBA1910BWV3G</t>
  </si>
  <si>
    <t>FBA1910B8V8X</t>
  </si>
  <si>
    <t>FBA1910D031G</t>
  </si>
  <si>
    <t>FBA1910BTVJF</t>
  </si>
  <si>
    <t>FBA19109R25P</t>
  </si>
  <si>
    <t>FBA19109VGK4</t>
  </si>
  <si>
    <t>FBA1910BNKYG</t>
  </si>
  <si>
    <t>FBA1910B533M</t>
  </si>
  <si>
    <t>FBA1910DGWBK</t>
  </si>
  <si>
    <t>FBA1910C235Y</t>
  </si>
  <si>
    <t>FBA1910CH44J</t>
  </si>
  <si>
    <t>FBA1910BZZH5</t>
  </si>
  <si>
    <t>FBA19109Q03J</t>
  </si>
  <si>
    <t>STAR-TKD3XTHJGBUK2</t>
  </si>
  <si>
    <t>IUSQ</t>
  </si>
  <si>
    <t>经济普船特惠卡派按方包税</t>
  </si>
  <si>
    <t>FBA1910MS269</t>
  </si>
  <si>
    <t>FBA1910LVN88</t>
  </si>
  <si>
    <t>FBA1910M8KSD</t>
  </si>
  <si>
    <t>FBA1910ND75V</t>
  </si>
  <si>
    <t>FBA1910N1TC3</t>
  </si>
  <si>
    <t>FBA1910K7K9Z</t>
  </si>
  <si>
    <t>FBA1910MXTBL</t>
  </si>
  <si>
    <t>FBA1910P3VHH</t>
  </si>
  <si>
    <t>FBA1910NS8BL</t>
  </si>
  <si>
    <t>FBA1910MYT8Y</t>
  </si>
  <si>
    <t>FBA1910LMVRG</t>
  </si>
  <si>
    <t>FBA1910PL092</t>
  </si>
  <si>
    <t>FBA1910MSBC6</t>
  </si>
  <si>
    <t>FBA1910NFM1W</t>
  </si>
  <si>
    <t>FBA1910NP4QR</t>
  </si>
  <si>
    <t>FBA1910MRZVD</t>
  </si>
  <si>
    <t>FBA1910N66SS</t>
  </si>
  <si>
    <t>FBA1910L057N</t>
  </si>
  <si>
    <t>FBA1910LN8G0</t>
  </si>
  <si>
    <t>FBA1910P6R4V</t>
  </si>
  <si>
    <t>FBA1910NGP8K</t>
  </si>
  <si>
    <t>FBA1910MS25N</t>
  </si>
  <si>
    <t>FBA1910M0NYQ</t>
  </si>
  <si>
    <t>FBA1910NTT00</t>
  </si>
  <si>
    <t>FBA1910MWHWD</t>
  </si>
  <si>
    <t>FBA1910MM642</t>
  </si>
  <si>
    <t>FBA1910MHLM9</t>
  </si>
  <si>
    <t>FBA1910NDS8J</t>
  </si>
  <si>
    <t>FBA1910MSBCV</t>
  </si>
  <si>
    <t>FBA1910MZ04W</t>
  </si>
  <si>
    <t>FBA1910LRNQW</t>
  </si>
  <si>
    <t>FBA1910M9QLQ</t>
  </si>
  <si>
    <t>FBA1910M0JJY</t>
  </si>
  <si>
    <t>FBA1910M3BMY</t>
  </si>
  <si>
    <t>FBA1910MSKVG</t>
  </si>
  <si>
    <t>FBA1910JBSM1</t>
  </si>
  <si>
    <t>FBA1910MBG6C</t>
  </si>
  <si>
    <t>FBA1910JDYZF</t>
  </si>
  <si>
    <t>FBA1910NXKP4</t>
  </si>
  <si>
    <t>FBA1910P9YB1</t>
  </si>
  <si>
    <t>FBA1912PVNXR</t>
  </si>
  <si>
    <t>FBA1912S6JJJ</t>
  </si>
  <si>
    <t>FBA1912JP49X</t>
  </si>
  <si>
    <t>FBA1912VCMCC</t>
  </si>
  <si>
    <t>FBA1912VFCR5</t>
  </si>
  <si>
    <t>FBA1912J7JVR</t>
  </si>
  <si>
    <t>FBA1912GLLBL</t>
  </si>
  <si>
    <t>FBA1912FXM3T</t>
  </si>
  <si>
    <t>FBA1912HHK56</t>
  </si>
  <si>
    <t>FBA1912HXF9R</t>
  </si>
  <si>
    <t>FBA1912HQQD7</t>
  </si>
  <si>
    <t>FBA1912GM8FS</t>
  </si>
  <si>
    <t>FBA1912FMBL8</t>
  </si>
  <si>
    <t>FBA1912GPM2D</t>
  </si>
  <si>
    <t>FBA1912GDCW4</t>
  </si>
  <si>
    <t>FBA1912HBL0H</t>
  </si>
  <si>
    <t>FBA1912HYPF0</t>
  </si>
  <si>
    <t>FBA1912GPW4Q</t>
  </si>
  <si>
    <t>FBA1912GN31B</t>
  </si>
  <si>
    <t>FBA1912HCFLC</t>
  </si>
  <si>
    <t>FBA1912VCPM1</t>
  </si>
  <si>
    <t>FBA1912VN1Z1</t>
  </si>
  <si>
    <t>FBA1912W91LF</t>
  </si>
  <si>
    <t>FBA1912WF65W</t>
  </si>
  <si>
    <t>FBA1912XPRMW</t>
  </si>
  <si>
    <t>FBA1912TVK0Z</t>
  </si>
  <si>
    <t>FBA1912VTGPD</t>
  </si>
  <si>
    <t>FBA1912VYCBD</t>
  </si>
  <si>
    <t>FBA1912W91M2</t>
  </si>
  <si>
    <t>FBA1912WK20Q</t>
  </si>
  <si>
    <t>FBA1912STBS5</t>
  </si>
  <si>
    <t>FBA1912VKG4W</t>
  </si>
  <si>
    <t>FBA1912VQTPG</t>
  </si>
  <si>
    <t>FBA1912W16BS</t>
  </si>
  <si>
    <t>FBA1912XPXM2</t>
  </si>
  <si>
    <t>FBA19147W796</t>
  </si>
  <si>
    <t>FBA19146D1BW</t>
  </si>
  <si>
    <t>FBA1915N439M</t>
  </si>
  <si>
    <t>FBA1915MWL47</t>
  </si>
  <si>
    <t>FBA1915LJ1XQ</t>
  </si>
  <si>
    <t>FBA1915L6RJQ</t>
  </si>
  <si>
    <t>FBA1915MSKJY</t>
  </si>
  <si>
    <t>FBA1915RVFNR</t>
  </si>
  <si>
    <t>FBA1915TQNZ8</t>
  </si>
  <si>
    <t>STAR-RJY23N2473THU</t>
  </si>
  <si>
    <t>STAR-X77T5MDZGBVWQ</t>
  </si>
  <si>
    <t>STAR-UCK2MBAK7KEPQ</t>
  </si>
  <si>
    <t>IUSJ</t>
  </si>
  <si>
    <t>快速宝-直送（计重）</t>
  </si>
  <si>
    <t>STAR-QPCU2ACJUP37Q</t>
  </si>
  <si>
    <t>FBA1916J0D1H</t>
  </si>
  <si>
    <t>FBA1916J32WV</t>
  </si>
  <si>
    <t>FBA1916GY7LJ</t>
  </si>
  <si>
    <t>FBA1916JRYP5</t>
  </si>
  <si>
    <t>FBA1916HYJY5</t>
  </si>
  <si>
    <t>FBA1916XL3Q3</t>
  </si>
  <si>
    <t>FBA1918LF07G</t>
  </si>
  <si>
    <t>FBA1918MY8CT</t>
  </si>
  <si>
    <t>FBA1918TRFR8</t>
  </si>
  <si>
    <t>FBA19186N42N</t>
  </si>
  <si>
    <t>FBA1917C1WKW</t>
  </si>
  <si>
    <t>FBA1918QY4H2</t>
  </si>
  <si>
    <t>FBA1918QB4J0</t>
  </si>
  <si>
    <t>TCY1</t>
  </si>
  <si>
    <t>FBA1918W7HTL</t>
  </si>
  <si>
    <t>FBA1918YKGQ0</t>
  </si>
  <si>
    <t>FBA1918VTWN4</t>
  </si>
  <si>
    <t>FBA1918WNJF6</t>
  </si>
  <si>
    <t>FBA1918XQCGK</t>
  </si>
  <si>
    <t>FBA1918VQDX4</t>
  </si>
  <si>
    <t>FBA1918WPNRP</t>
  </si>
  <si>
    <t>FBA1918WWB8B</t>
  </si>
  <si>
    <t>FBA1918TT0V6</t>
  </si>
  <si>
    <t>FBA1918X15RH</t>
  </si>
  <si>
    <t>FBA1918V1Z2R</t>
  </si>
  <si>
    <t>FBA1918T0Q05</t>
  </si>
  <si>
    <t>FBA1918W6Z45</t>
  </si>
  <si>
    <t>FBA1918TL1FT</t>
  </si>
  <si>
    <t>FBA1918WYJ3K</t>
  </si>
  <si>
    <t>FBA1918X1W79</t>
  </si>
  <si>
    <t>FBA1918TTM49</t>
  </si>
  <si>
    <t>FBA1918W622H</t>
  </si>
  <si>
    <t>FBA1918W1MP4</t>
  </si>
  <si>
    <t>FBA1918VVWBR</t>
  </si>
  <si>
    <t>FBA1918XL98Y</t>
  </si>
  <si>
    <t>FBA1918XC2GW</t>
  </si>
  <si>
    <t>FBA1918TXXXR</t>
  </si>
  <si>
    <t>FBA1918TN1SQ</t>
  </si>
  <si>
    <t>FBA1918VWPYY</t>
  </si>
  <si>
    <t>FBA1918TCL8N</t>
  </si>
  <si>
    <t>FBA1918W32XQ</t>
  </si>
  <si>
    <t>FBA1918WYJ46</t>
  </si>
  <si>
    <t>FBA1918WWPL9</t>
  </si>
  <si>
    <t>FBA1918VZMWN</t>
  </si>
  <si>
    <t>FBA1918VB12F</t>
  </si>
  <si>
    <t>FBA1918XTY37</t>
  </si>
  <si>
    <t>FBA1918W7P43</t>
  </si>
  <si>
    <t>FBA1918YG2Q5</t>
  </si>
  <si>
    <t>FBA1918VW23G</t>
  </si>
  <si>
    <t>FBA1918VT9Q0</t>
  </si>
  <si>
    <t>FBA1918W5KTL</t>
  </si>
  <si>
    <t>FBA1918XP5LB</t>
  </si>
  <si>
    <t>FBA1918TWVJX</t>
  </si>
  <si>
    <t>FBA1918V6451</t>
  </si>
  <si>
    <t>FBA1918WNXJP</t>
  </si>
  <si>
    <t>FBA1918VW22T</t>
  </si>
  <si>
    <t>FBA1918VSPG7</t>
  </si>
  <si>
    <t>FBA1918TM7F8</t>
  </si>
  <si>
    <t>FBA1918W3MHX</t>
  </si>
  <si>
    <t>FBA1918WM5B1</t>
  </si>
  <si>
    <t>FBA1918YFMDY</t>
  </si>
  <si>
    <t>FBA1918WM59D</t>
  </si>
  <si>
    <t>FBA1918VB14C</t>
  </si>
  <si>
    <t>FBA1918V2VW1</t>
  </si>
  <si>
    <t>FBA1918WK8FW</t>
  </si>
  <si>
    <t>FBA1918VW6W6</t>
  </si>
  <si>
    <t>FBA1918WTB6G</t>
  </si>
  <si>
    <t>FBA1918V5VHN</t>
  </si>
  <si>
    <t>FBA1918XTWKH</t>
  </si>
  <si>
    <t>ZY-07</t>
  </si>
  <si>
    <t>FBA1918VTWL6</t>
  </si>
  <si>
    <t>FBA1918WQ1CP</t>
  </si>
  <si>
    <t>FBA1918XNPMG</t>
  </si>
  <si>
    <t>FBA1918XQ0JV</t>
  </si>
  <si>
    <t>FBA1918W46SC</t>
  </si>
  <si>
    <t>FBA1918RWTY8</t>
  </si>
  <si>
    <t>FBA1918X0WD5</t>
  </si>
  <si>
    <t>FBA1918YG1K1</t>
  </si>
  <si>
    <t>FBA1918VN80L</t>
  </si>
  <si>
    <t>FBA1918VXQ5P</t>
  </si>
  <si>
    <t>FBA1918TN7P9</t>
  </si>
  <si>
    <t>FBA1918VZ4JJ</t>
  </si>
  <si>
    <t>FBA1918X02XG</t>
  </si>
  <si>
    <t>FBA1918VVLKH</t>
  </si>
  <si>
    <t>FBA1918XHHSN</t>
  </si>
  <si>
    <t>FBA1918VWPY9</t>
  </si>
  <si>
    <t>FBA1918V8PG3</t>
  </si>
  <si>
    <t>FBA1918VFDYD</t>
  </si>
  <si>
    <t>FBA1918T7XY3</t>
  </si>
  <si>
    <t>FBA1918X0CP2</t>
  </si>
  <si>
    <t>FBA1918WB9H1</t>
  </si>
  <si>
    <t>FBA1918W9ZJ0</t>
  </si>
  <si>
    <t>FBA1918T8ZBM</t>
  </si>
  <si>
    <t>FBA1918X5R97</t>
  </si>
  <si>
    <t>FBA1918WBP2D</t>
  </si>
  <si>
    <t>FBA1918W2KFR</t>
  </si>
  <si>
    <t>FBA1918TL7VJ</t>
  </si>
  <si>
    <t>FBA1918V5Z38</t>
  </si>
  <si>
    <t>FBA1918TMT5L</t>
  </si>
  <si>
    <t>FBA1918WQQBC</t>
  </si>
  <si>
    <t>FBA1918VKZCX</t>
  </si>
  <si>
    <t>FBA1918VQ4P9</t>
  </si>
  <si>
    <t>FBA1918VVFYX</t>
  </si>
  <si>
    <t>FBA1918TC8DV</t>
  </si>
  <si>
    <t>FBA1918VTRN8</t>
  </si>
  <si>
    <t>FBA1918VZ4FY</t>
  </si>
  <si>
    <t>FBA1918X7WBZ</t>
  </si>
  <si>
    <t>FBA1918TTJ5P</t>
  </si>
  <si>
    <t>FBA1918TSJ4R</t>
  </si>
  <si>
    <t>FBA1918W6PYM</t>
  </si>
  <si>
    <t>FBA1918W6Z4T</t>
  </si>
  <si>
    <t>FBA1918WY5QM</t>
  </si>
  <si>
    <t>FBA1918SLWHL</t>
  </si>
  <si>
    <t>FBA1918TDLKZ</t>
  </si>
  <si>
    <t>FBA1918WYVCM</t>
  </si>
  <si>
    <t>FBA1918W2850</t>
  </si>
  <si>
    <t>FBA1918W4T1T</t>
  </si>
  <si>
    <t>FBA1918W1MPS</t>
  </si>
  <si>
    <t>FBA1918WV7YF</t>
  </si>
  <si>
    <t>FBA1918W2MF1</t>
  </si>
  <si>
    <t>FBA1918W4T15</t>
  </si>
  <si>
    <t>FBA1918XKY9Y</t>
  </si>
  <si>
    <t>FBA1918V2ZDQ</t>
  </si>
  <si>
    <t>FBA1918SLWNR</t>
  </si>
  <si>
    <t>FBA1918VM5Z2</t>
  </si>
  <si>
    <t>FBA1918WLVC0</t>
  </si>
  <si>
    <t>FBA1918WRCQM</t>
  </si>
  <si>
    <t>FBA1918W6KW5</t>
  </si>
  <si>
    <t>FBA1918VN4CP</t>
  </si>
  <si>
    <t>FBA1918WD19F</t>
  </si>
  <si>
    <t>FBA1918VYZ7N</t>
  </si>
  <si>
    <t>FBA1918TN1S2</t>
  </si>
  <si>
    <t>FBA1918WWB7P</t>
  </si>
  <si>
    <t>FBA1918VT9QN</t>
  </si>
  <si>
    <t>FBA1918V7J85</t>
  </si>
  <si>
    <t>FBA1918VXBWC</t>
  </si>
  <si>
    <t>FBA1918VPW0X</t>
  </si>
  <si>
    <t>FBA1918W4YF9</t>
  </si>
  <si>
    <t>FBA1918WFHWB</t>
  </si>
  <si>
    <t>FBA1918W8P88</t>
  </si>
  <si>
    <t>STAR-TQBSFQRQBXHXQ</t>
  </si>
  <si>
    <t>FBA191D397GT</t>
  </si>
  <si>
    <t>FBA191DGCHKC</t>
  </si>
  <si>
    <t>FBA191CS2JP6</t>
  </si>
  <si>
    <t>FBA191DC27DJ</t>
  </si>
  <si>
    <t>FBA191DGGW3N</t>
  </si>
  <si>
    <t>FBA191DCZYGS</t>
  </si>
  <si>
    <t>FBA191DCF6GG</t>
  </si>
  <si>
    <t>FBA191D1H0KH</t>
  </si>
  <si>
    <t>FBA191DBM8DY</t>
  </si>
  <si>
    <t>FBA191D2476Y</t>
  </si>
  <si>
    <t>FBA191DCPY52</t>
  </si>
  <si>
    <t>FBA191D37V39</t>
  </si>
  <si>
    <t>FBA191CLHKJ3</t>
  </si>
  <si>
    <t>FBA191CS2CBD</t>
  </si>
  <si>
    <t>FBA191D37V2N</t>
  </si>
  <si>
    <t>FBA191CSZ7NL</t>
  </si>
  <si>
    <t>FBA191DKGZV1</t>
  </si>
  <si>
    <t>FBA191D4R641</t>
  </si>
  <si>
    <t>FBA191FM7X5L</t>
  </si>
  <si>
    <t>FBA191FN3T9N</t>
  </si>
  <si>
    <t>FBA191FNPZNJ</t>
  </si>
  <si>
    <t>FBA191FQ3C4W</t>
  </si>
  <si>
    <t>FBA191FTCPZN</t>
  </si>
  <si>
    <t>FBA191H8VLN3</t>
  </si>
  <si>
    <t>FBA191HB1SDL</t>
  </si>
  <si>
    <t>FBA191HD3RSR</t>
  </si>
  <si>
    <t>FBA191H91XQ5</t>
  </si>
  <si>
    <t>FBA191H8SN7V</t>
  </si>
  <si>
    <t>FBA191H8XDCV</t>
  </si>
  <si>
    <t>FBA191H9FGN9</t>
  </si>
  <si>
    <t>FBA191H89M09</t>
  </si>
  <si>
    <t>FBA191HBBF4L</t>
  </si>
  <si>
    <t>FBA191H9CGDM</t>
  </si>
  <si>
    <t>FBA191J0P7PH</t>
  </si>
  <si>
    <t>FBA191HZ2ZV7</t>
  </si>
  <si>
    <t>FBA191J1TDHC</t>
  </si>
  <si>
    <t>FBA191J10Q74</t>
  </si>
  <si>
    <t>易·25日达卡派包税</t>
  </si>
  <si>
    <t>FBA191HY9B89</t>
  </si>
  <si>
    <t>FBA191HXGMCF</t>
  </si>
  <si>
    <t>FBA191HY2NJ8</t>
  </si>
  <si>
    <t>FBA191J08FTX</t>
  </si>
  <si>
    <t>FBA191HZ2Z85</t>
  </si>
  <si>
    <t>FBA191HYS5NK</t>
  </si>
  <si>
    <t>FBA191J0PHYM</t>
  </si>
  <si>
    <t>FBA191HZSQVF</t>
  </si>
  <si>
    <t>FBA191HZ7J4X</t>
  </si>
  <si>
    <t>FBA191HZQF82</t>
  </si>
  <si>
    <t>FBA191HZR73D</t>
  </si>
  <si>
    <t>FBA191HY96Y2</t>
  </si>
  <si>
    <t>FBA191HZ17H2</t>
  </si>
  <si>
    <t>FBA191HZ2SL1</t>
  </si>
  <si>
    <t>FBA191HZ6FF3</t>
  </si>
  <si>
    <t>FBA191HZ7QRF</t>
  </si>
  <si>
    <t>FBA191J05WJ6</t>
  </si>
  <si>
    <t>FBA191J2XGR7</t>
  </si>
  <si>
    <t>FBA191J3GTN2</t>
  </si>
  <si>
    <t>FBA191J3HQTM</t>
  </si>
  <si>
    <t>FBA191J4N1ZY</t>
  </si>
  <si>
    <t>FBA191HZBWMM</t>
  </si>
  <si>
    <t>FBA191HYRDNP</t>
  </si>
  <si>
    <t>FBA191J1J5ZD</t>
  </si>
  <si>
    <t>FBA191J0NG0Z</t>
  </si>
  <si>
    <t>FBA191HZM1T0</t>
  </si>
  <si>
    <t>FBA191HYD9Q3</t>
  </si>
  <si>
    <t>FBA191HZTSTC</t>
  </si>
  <si>
    <t>FBA191HZPMM6</t>
  </si>
  <si>
    <t>FBA191J14FBJ</t>
  </si>
  <si>
    <t>FBA191J0MWWC</t>
  </si>
  <si>
    <t>FBA191HZL8WQ</t>
  </si>
  <si>
    <t>FBA191HYX4R1</t>
  </si>
  <si>
    <t>FBA191HXQ2G9</t>
  </si>
  <si>
    <t>稳速宝-组合（计重）</t>
  </si>
  <si>
    <t>FBA191HZB0RQ</t>
  </si>
  <si>
    <t>FBA191HXY1RG</t>
  </si>
  <si>
    <t>FBA191J0FYND</t>
  </si>
  <si>
    <t>FBA191J16JL3</t>
  </si>
  <si>
    <t>FBA191J2P65Z</t>
  </si>
  <si>
    <t>FBA191J1NT8Z</t>
  </si>
  <si>
    <t>FBA191J2PPM1</t>
  </si>
  <si>
    <t>FBA191J275MC</t>
  </si>
  <si>
    <t>FBA191J1ZZZF</t>
  </si>
  <si>
    <t>FBA191J16FYT</t>
  </si>
  <si>
    <t>FBA191J0VK0P</t>
  </si>
  <si>
    <t>FBA191J07NPJ</t>
  </si>
  <si>
    <t>FBA191J08XHR</t>
  </si>
  <si>
    <t>FBA191HYXJ5W</t>
  </si>
  <si>
    <t>FBA191J03L8T</t>
  </si>
  <si>
    <t>FBA191J0JWG7</t>
  </si>
  <si>
    <t>FBA191HYD9RD</t>
  </si>
  <si>
    <t>FBA191HYKYYC</t>
  </si>
  <si>
    <t>FBA191HXN60P</t>
  </si>
  <si>
    <t>FBA191HYCZ9J</t>
  </si>
  <si>
    <t>FBA191HYCNNT</t>
  </si>
  <si>
    <t>FBA191HYGNSX</t>
  </si>
  <si>
    <t>FBA191J256SK</t>
  </si>
  <si>
    <t>FBA191J0TL1N</t>
  </si>
  <si>
    <t>FBA191J13TF2</t>
  </si>
  <si>
    <t>FBA191J275L2</t>
  </si>
  <si>
    <t>FBA191J2C038</t>
  </si>
  <si>
    <t>FBA191J0QR4H</t>
  </si>
  <si>
    <t>FBA191HWXS2G</t>
  </si>
  <si>
    <t>FBA191HY52GH</t>
  </si>
  <si>
    <t>FBA191HZ2BWJ</t>
  </si>
  <si>
    <t>FBA191HYR1XS</t>
  </si>
  <si>
    <t>FBA191HZ6CSS</t>
  </si>
  <si>
    <t>FBA191J1NM4N</t>
  </si>
  <si>
    <t>FBA191J2CNTV</t>
  </si>
  <si>
    <t>FBA191J1S4K8</t>
  </si>
  <si>
    <t>FBA191J3DCW1</t>
  </si>
  <si>
    <t>FBA191JBYF4L</t>
  </si>
  <si>
    <t>FBA191JCJ6DM</t>
  </si>
  <si>
    <t>FBA191JBBVVD</t>
  </si>
  <si>
    <t>FBA191JCNXL7</t>
  </si>
  <si>
    <t>FBA191J92VXM</t>
  </si>
  <si>
    <t>FBA191JC1PVH</t>
  </si>
  <si>
    <t>FBA191JBV4W7</t>
  </si>
  <si>
    <t>FBA191JCSYZB</t>
  </si>
  <si>
    <t>FBA191JCYBY5</t>
  </si>
  <si>
    <t>FBA191JBD3B9</t>
  </si>
  <si>
    <t>FBA191JLWPMM</t>
  </si>
  <si>
    <t>FBA191JJSQT7</t>
  </si>
  <si>
    <t>FBA191JLH056</t>
  </si>
  <si>
    <t>FBA191JMFTB7</t>
  </si>
  <si>
    <t>FBA191JQTQF2</t>
  </si>
  <si>
    <t>FBA191JV56W0</t>
  </si>
  <si>
    <t>FBA191JQGN3H</t>
  </si>
  <si>
    <t>FBA191JR9SHF</t>
  </si>
  <si>
    <t>FBA191JQPJDR</t>
  </si>
  <si>
    <t>FBA191JR1M4W</t>
  </si>
  <si>
    <t>FBA191JN0WX9</t>
  </si>
  <si>
    <t>FBA191JPZZXH</t>
  </si>
  <si>
    <t>FBA191JN3209</t>
  </si>
  <si>
    <t>FBA191JQSYH4</t>
  </si>
  <si>
    <t>FBA191JQGN44</t>
  </si>
  <si>
    <t>FBA191JQMVML</t>
  </si>
  <si>
    <t>FBA191JNW1NV</t>
  </si>
  <si>
    <t>FBA191JNPL14</t>
  </si>
  <si>
    <t>FBA191JNF4GR</t>
  </si>
  <si>
    <t>FBA191JR6J0M</t>
  </si>
  <si>
    <t>FBA191JRK1BR</t>
  </si>
  <si>
    <t>FBA191JNNN95</t>
  </si>
  <si>
    <t>FBA191JP3Z00</t>
  </si>
  <si>
    <t>FBA191JQ1V5Z</t>
  </si>
  <si>
    <t>FBA191JQL7TQ</t>
  </si>
  <si>
    <t>FBA191JN988Y</t>
  </si>
  <si>
    <t>FBA191JPN8G1</t>
  </si>
  <si>
    <t>FBA191JN3MX4</t>
  </si>
  <si>
    <t>FBA191JQYFK3</t>
  </si>
  <si>
    <t>FBA191JPS81N</t>
  </si>
  <si>
    <t>FBA191JSCPM9</t>
  </si>
  <si>
    <t>FBA191JQRHR1</t>
  </si>
  <si>
    <t>FBA191JNGGFF</t>
  </si>
  <si>
    <t>FBA191JQ506P</t>
  </si>
  <si>
    <t>FBA191JP56LS</t>
  </si>
  <si>
    <t>FBA191JPR7RZ</t>
  </si>
  <si>
    <t>FBA191JNRWLV</t>
  </si>
  <si>
    <t>FBA191JPVGG9</t>
  </si>
  <si>
    <t>FBA191JMXHMF</t>
  </si>
  <si>
    <t>FBA191JQSH58</t>
  </si>
  <si>
    <t>FBA191JMSM1C</t>
  </si>
  <si>
    <t>FBA191NXRFLX</t>
  </si>
  <si>
    <t>FBA191NX0FJ3</t>
  </si>
  <si>
    <t>FBA191P0334Y</t>
  </si>
  <si>
    <t>FBA191NY3PLM</t>
  </si>
  <si>
    <t>FBA191NZ6FZ1</t>
  </si>
  <si>
    <t>FBA191P0034Q</t>
  </si>
  <si>
    <t>FBA191P75QVM</t>
  </si>
  <si>
    <t>FBA191P69GZ0</t>
  </si>
  <si>
    <t>FBA191P5KR86</t>
  </si>
  <si>
    <t>FBA191P4JJRN</t>
  </si>
  <si>
    <t>FBA191P6NTYM</t>
  </si>
  <si>
    <t>FBA191P5T3CT</t>
  </si>
  <si>
    <t>FBA191P8NX67</t>
  </si>
  <si>
    <t>FBA191P9C7BQ</t>
  </si>
  <si>
    <t>FBA191P5X97Z</t>
  </si>
  <si>
    <t>FBA191P5T3C5</t>
  </si>
  <si>
    <t>FBA191P6VL6F</t>
  </si>
  <si>
    <t>FBA191P5SF61</t>
  </si>
  <si>
    <t>FBA191P83YB9</t>
  </si>
  <si>
    <t>FBA191P72D2V</t>
  </si>
  <si>
    <t>FBA191P769NW</t>
  </si>
  <si>
    <t>FBA191QWDGS1</t>
  </si>
  <si>
    <t>FBA191QYBR1T</t>
  </si>
  <si>
    <t>FBA191QYHFRL</t>
  </si>
  <si>
    <t>FBA191R0P68Q</t>
  </si>
  <si>
    <t>FBA191TG8J4R</t>
  </si>
  <si>
    <t>FBA191TDBH4S</t>
  </si>
  <si>
    <t>FBA191TFWBQ3</t>
  </si>
  <si>
    <t>FBA191TQD7FP</t>
  </si>
  <si>
    <t>FBA191TRJMJC</t>
  </si>
  <si>
    <t>FBA191TRR62P</t>
  </si>
  <si>
    <t>FBA191TLB3B4</t>
  </si>
  <si>
    <t>FBA191TRMVYX</t>
  </si>
  <si>
    <t>FBA191TPX0XX</t>
  </si>
  <si>
    <t>FBA191TQWGYF</t>
  </si>
  <si>
    <t>FBA191VGWTRT</t>
  </si>
  <si>
    <t>FBA191W8F27F</t>
  </si>
  <si>
    <t>FBA191W631GY</t>
  </si>
  <si>
    <t>FBA191VGNCLC</t>
  </si>
  <si>
    <t>FBA191VGQ96R</t>
  </si>
  <si>
    <t>FBA191W76YLR</t>
  </si>
  <si>
    <t>FBA191W4F709</t>
  </si>
  <si>
    <t>FBA191W7D49P</t>
  </si>
  <si>
    <t>FBA191W90NB4</t>
  </si>
  <si>
    <t>FBA191W5PXJR</t>
  </si>
  <si>
    <t>FBA191W8GCTH</t>
  </si>
  <si>
    <t>FBA191W6QGG7</t>
  </si>
  <si>
    <t>FBA191W96KP0</t>
  </si>
  <si>
    <t>FBA191W5X34R</t>
  </si>
  <si>
    <t>FBA191W6K460</t>
  </si>
  <si>
    <t>FBA191W7YQZT</t>
  </si>
  <si>
    <t>FBA191W5P7JS</t>
  </si>
  <si>
    <t>FBA191W4FT10</t>
  </si>
  <si>
    <t>FBA191VGKY3C</t>
  </si>
  <si>
    <t>FBA191W4JWB6</t>
  </si>
  <si>
    <t>FBA191W579GL</t>
  </si>
  <si>
    <t>FBA191W62JSH</t>
  </si>
  <si>
    <t>FBA191W6C48S</t>
  </si>
  <si>
    <t>FBA191W7D491</t>
  </si>
  <si>
    <t>FBA191W4N2BW</t>
  </si>
  <si>
    <t>FBA191W47CCZ</t>
  </si>
  <si>
    <t>FBA191W6V96J</t>
  </si>
  <si>
    <t>FBA191W4PYVF</t>
  </si>
  <si>
    <t>FBA191W705X3</t>
  </si>
  <si>
    <t>FBA191W6J632</t>
  </si>
  <si>
    <t>FBA191W6L8TJ</t>
  </si>
  <si>
    <t>FBA191W44C6L</t>
  </si>
  <si>
    <t>FBA191W50XQ8</t>
  </si>
  <si>
    <t>FBA191W6TQFK</t>
  </si>
  <si>
    <t>FBA191W7SB57</t>
  </si>
  <si>
    <t>FBA191W828Y6</t>
  </si>
  <si>
    <t>FBA191W7XJDN</t>
  </si>
  <si>
    <t>FBA191W6BFR1</t>
  </si>
  <si>
    <t>FBA191W7B4L4</t>
  </si>
  <si>
    <t>FBA191W932RV</t>
  </si>
  <si>
    <t>FBA191W6P80L</t>
  </si>
  <si>
    <t>FBA191W3VB1F</t>
  </si>
  <si>
    <t>FBA191TM2JCW</t>
  </si>
  <si>
    <t>GEU2</t>
  </si>
  <si>
    <t>FBA191WZDN9Q</t>
  </si>
  <si>
    <t>FBA191X0YYL6</t>
  </si>
  <si>
    <t>FBA191WVTPBC</t>
  </si>
  <si>
    <t>FBA191X0VQGZ</t>
  </si>
  <si>
    <t>FBA191WT024D</t>
  </si>
  <si>
    <t>FBA191X0J0B6</t>
  </si>
  <si>
    <t>FBA191X0KTR7</t>
  </si>
  <si>
    <t>FBA191WYXQ77</t>
  </si>
  <si>
    <t>稳速宝-直送（计方包税）（计方）</t>
  </si>
  <si>
    <t>FBA191WZ3N55</t>
  </si>
  <si>
    <t>FBA191WSWMY4</t>
  </si>
  <si>
    <t>FBA191WZ6QQR</t>
  </si>
  <si>
    <t>FBA191WVSHRT</t>
  </si>
  <si>
    <t>FBA191X0C6XK</t>
  </si>
  <si>
    <t>FBA191X0SNY9</t>
  </si>
  <si>
    <t>FBA191X0D7VW</t>
  </si>
  <si>
    <t>FBA191X09Q29</t>
  </si>
  <si>
    <t>FBA191WZCQLD</t>
  </si>
  <si>
    <t>FBA191X1H2N4</t>
  </si>
  <si>
    <t>FBA191X114B6</t>
  </si>
  <si>
    <t>FBA191X0PTHC</t>
  </si>
  <si>
    <t>FBA191X0C2YZ</t>
  </si>
  <si>
    <t>FBA191X11BV4</t>
  </si>
  <si>
    <t>FBA191WSZG1S</t>
  </si>
  <si>
    <t>FBA191WT10S3</t>
  </si>
  <si>
    <t>FBA191X0JPD3</t>
  </si>
  <si>
    <t>FBA191WZKCCG</t>
  </si>
  <si>
    <t>FBA191X1BVHB</t>
  </si>
  <si>
    <t>FBA191X0RGQR</t>
  </si>
  <si>
    <t>FBA191WVTPQM</t>
  </si>
  <si>
    <t>FBA191X16F5K</t>
  </si>
  <si>
    <t>FBA191X14C15</t>
  </si>
  <si>
    <t>FBA191X09Q3L</t>
  </si>
  <si>
    <t>FBA191X067NM</t>
  </si>
  <si>
    <t>FBA191WX6STB</t>
  </si>
  <si>
    <t>FBA191WVTVDS</t>
  </si>
  <si>
    <t>FBA191WSWJ5C</t>
  </si>
  <si>
    <t>FBA191X0JM89</t>
  </si>
  <si>
    <t>FBA191WSZXCN</t>
  </si>
  <si>
    <t>FBA191WZDN8F</t>
  </si>
  <si>
    <t>FBA191X3MBB0</t>
  </si>
  <si>
    <t>FBA191WVSLWL</t>
  </si>
  <si>
    <t>FBA191X0NRGH</t>
  </si>
  <si>
    <t>FBA191WVTNDB</t>
  </si>
  <si>
    <t>FBA191WYSSQS</t>
  </si>
  <si>
    <t>FBA191X0JMT2</t>
  </si>
  <si>
    <t>FBA191WZ7N15</t>
  </si>
  <si>
    <t>FBA191X057F7</t>
  </si>
  <si>
    <t>FBA191WZX0S1</t>
  </si>
  <si>
    <t>FBA191WY32D7</t>
  </si>
  <si>
    <t>FBA191X0TWQ8</t>
  </si>
  <si>
    <t>FBA191X0DQL0</t>
  </si>
  <si>
    <t>FBA191X0DC7D</t>
  </si>
  <si>
    <t>FBA191WZT7RL</t>
  </si>
  <si>
    <t>FBA191WT1LWD</t>
  </si>
  <si>
    <t>FBA191X09XN5</t>
  </si>
  <si>
    <t>FBA191X14R9T</t>
  </si>
  <si>
    <t>FBA191WZTLXD</t>
  </si>
  <si>
    <t>FBA191X0YCVJ</t>
  </si>
  <si>
    <t>FBA191X0KHPM</t>
  </si>
  <si>
    <t>FBA191WZYZY5</t>
  </si>
  <si>
    <t>FBA191X1L6V1</t>
  </si>
  <si>
    <t>FBA191X1DWH7</t>
  </si>
  <si>
    <t>FBA191WZ6BVC</t>
  </si>
  <si>
    <t>FBA191X34FZ2</t>
  </si>
  <si>
    <t>FBA191WSZQ2T</t>
  </si>
  <si>
    <t>FBA191X0ZQHH</t>
  </si>
  <si>
    <t>FBA191WYZ5RV</t>
  </si>
  <si>
    <t>FBA191X0YYJ8</t>
  </si>
  <si>
    <t>FBA191X0919F</t>
  </si>
  <si>
    <t>FBA191WZPHK0</t>
  </si>
  <si>
    <t>FBA191WT51C1</t>
  </si>
  <si>
    <t>FBA191X0YMYH</t>
  </si>
  <si>
    <t>FBA191X0ZJ79</t>
  </si>
  <si>
    <t>FBA191X0ZLQ2</t>
  </si>
  <si>
    <t>FBA191X3FNSQ</t>
  </si>
  <si>
    <t>FBA191X0GCWZ</t>
  </si>
  <si>
    <t>FBA191X0SKH6</t>
  </si>
  <si>
    <t>FBA191WZ7K7Q</t>
  </si>
  <si>
    <t>FBA191WZMRQM</t>
  </si>
  <si>
    <t>FBA191X15RNF</t>
  </si>
  <si>
    <t>FBA191WZJBSR</t>
  </si>
  <si>
    <t>FBA191X0GT7J</t>
  </si>
  <si>
    <t>FBA191X088M7</t>
  </si>
  <si>
    <t>FBA191X1BQGT</t>
  </si>
  <si>
    <t>FBA191X0N6BJ</t>
  </si>
  <si>
    <t>FBA191X35RV5</t>
  </si>
  <si>
    <t>FBA191X30HTM</t>
  </si>
  <si>
    <t>FBA191X30HV8</t>
  </si>
  <si>
    <t>FBA191X01Y4X</t>
  </si>
  <si>
    <t>FBA191X1F972</t>
  </si>
  <si>
    <t>FBA191WVSP9F</t>
  </si>
  <si>
    <t>FBA191X1FJZ2</t>
  </si>
  <si>
    <t>FBA191X2W4C8</t>
  </si>
  <si>
    <t>FBA191X15Q68</t>
  </si>
  <si>
    <t>FBA191WY9Q6W</t>
  </si>
  <si>
    <t>FBA191X17DVJ</t>
  </si>
  <si>
    <t>FBA191WYXQ59</t>
  </si>
  <si>
    <t>FBA191WSZ2C6</t>
  </si>
  <si>
    <t>FBA191X1DTV8</t>
  </si>
  <si>
    <t>FBA191WSZYDX</t>
  </si>
  <si>
    <t>FBA191WVS4LC</t>
  </si>
  <si>
    <t>FBA191X018M4</t>
  </si>
  <si>
    <t>FBA191X0J30F</t>
  </si>
  <si>
    <t>FBA191WZYZXJ</t>
  </si>
  <si>
    <t>FBA191X1BVGP</t>
  </si>
  <si>
    <t>FBA191Y5P4VH</t>
  </si>
  <si>
    <t>FBA191Y4LJZF</t>
  </si>
  <si>
    <t>FBA191YBZ41V</t>
  </si>
  <si>
    <t>FBA191Y7L9BK</t>
  </si>
  <si>
    <t>FBA191Y7Q2NZ</t>
  </si>
  <si>
    <t>FBA191Y7HZB9</t>
  </si>
  <si>
    <t>FBA191Y6S9CP</t>
  </si>
  <si>
    <t>FBA191Y7WX3J</t>
  </si>
  <si>
    <t>FBA191Y84M9C</t>
  </si>
  <si>
    <t>FBA191Y6LHL4</t>
  </si>
  <si>
    <t>FBA191Y6S0H6</t>
  </si>
  <si>
    <t>FBA191Y7Z8K9</t>
  </si>
  <si>
    <t>FBA191Y6T36C</t>
  </si>
  <si>
    <t>FBA191Y73MDZ</t>
  </si>
  <si>
    <t>FBA191Y671WN</t>
  </si>
  <si>
    <t>FBA191Y6SPNZ</t>
  </si>
  <si>
    <t>FBA191Y721FX</t>
  </si>
  <si>
    <t>FBA191Y7JB62</t>
  </si>
  <si>
    <t>FBA191Y73XGM</t>
  </si>
  <si>
    <t>FBA191Y6T730</t>
  </si>
  <si>
    <t>FBA191Y6THMJ</t>
  </si>
  <si>
    <t>FBA191Y7L3B3</t>
  </si>
  <si>
    <t>FBA191Y6SSGF</t>
  </si>
  <si>
    <t>FBA191Y72VLX</t>
  </si>
  <si>
    <t>FBA191Y789FG</t>
  </si>
  <si>
    <t>FBA191Y6BBG1</t>
  </si>
  <si>
    <t>FBA191Y6TV68</t>
  </si>
  <si>
    <t>FBA191Y8RJ2Q</t>
  </si>
  <si>
    <t>FBA191ZG0H1Z</t>
  </si>
  <si>
    <t>FBA191ZFBGXT</t>
  </si>
  <si>
    <t>FBA191ZDLTHZ</t>
  </si>
  <si>
    <t>FBA1920G4R53</t>
  </si>
  <si>
    <t>FBA1920K0J60</t>
  </si>
  <si>
    <t>FBA1920GGGJP</t>
  </si>
  <si>
    <t>FBA1920HM9NV</t>
  </si>
  <si>
    <t>FBA1920F6NSJ</t>
  </si>
  <si>
    <t>FBA1920CSGZ0</t>
  </si>
  <si>
    <t>FBA1920FVC3J</t>
  </si>
  <si>
    <t>FBA1920QBL3J</t>
  </si>
  <si>
    <t>FBA1920JQNGW</t>
  </si>
  <si>
    <t>FBA1920JV5ND</t>
  </si>
  <si>
    <t>FBA1920H85YD</t>
  </si>
  <si>
    <t>FBA1920J2YX4</t>
  </si>
  <si>
    <t>FBA1920GJ46M</t>
  </si>
  <si>
    <t>FBA1920DD4YD</t>
  </si>
  <si>
    <t>FBA1920FWM5H</t>
  </si>
  <si>
    <t>FBA1920F1NBT</t>
  </si>
  <si>
    <t>FBA1920D6ZK4</t>
  </si>
  <si>
    <t>FBA1920FXNRT</t>
  </si>
  <si>
    <t>FBA1920F78D9</t>
  </si>
  <si>
    <t>FBA1920FGC9Q</t>
  </si>
  <si>
    <t>FBA1920DRGLQ</t>
  </si>
  <si>
    <t>FBA1920D3M8W</t>
  </si>
  <si>
    <t>FBA1920F7G7L</t>
  </si>
  <si>
    <t>FBA1920HYXHD</t>
  </si>
  <si>
    <t>FBA1920GKT30</t>
  </si>
  <si>
    <t>FBA1920H184P</t>
  </si>
  <si>
    <t>FBA1920GXJW4</t>
  </si>
  <si>
    <t>FBA1920HXYNW</t>
  </si>
  <si>
    <t>FBA1920DWKQC</t>
  </si>
  <si>
    <t>FBA1920FKMJ4</t>
  </si>
  <si>
    <t>FBA1920FVPL1</t>
  </si>
  <si>
    <t>FBA1920FZ56T</t>
  </si>
  <si>
    <t>FBA1920F1NPS</t>
  </si>
  <si>
    <t>FBA1920GPYL7</t>
  </si>
  <si>
    <t>FBA1920D6ZQY</t>
  </si>
  <si>
    <t>FBA1920DKWP2</t>
  </si>
  <si>
    <t>FBA1920FNJ0B</t>
  </si>
  <si>
    <t>FBA1920FDCMG</t>
  </si>
  <si>
    <t>FBA1920CSK0W</t>
  </si>
  <si>
    <t>FBA1920F2FCZ</t>
  </si>
  <si>
    <t>FBA1920F6QNL</t>
  </si>
  <si>
    <t>FBA1920DYQV0</t>
  </si>
  <si>
    <t>FBA1920F7W4L</t>
  </si>
  <si>
    <t>FBA1920FYX0M</t>
  </si>
  <si>
    <t>FBA1920FMY26</t>
  </si>
  <si>
    <t>FBA1920FTP28</t>
  </si>
  <si>
    <t>FBA1920FHNYQ</t>
  </si>
  <si>
    <t>FBA1920G19DF</t>
  </si>
  <si>
    <t>FBA1920DM0M9</t>
  </si>
  <si>
    <t>FBA1920G4VM6</t>
  </si>
  <si>
    <t>FBA1920FKNMZ</t>
  </si>
  <si>
    <t>FBA1920H36VM</t>
  </si>
  <si>
    <t>FBA1920FNPFQ</t>
  </si>
  <si>
    <t>FBA1920GZRCC</t>
  </si>
  <si>
    <t>FBA1920FNN06</t>
  </si>
  <si>
    <t>FBA1920FQXD4</t>
  </si>
  <si>
    <t>FBA1920F7BB9</t>
  </si>
  <si>
    <t>FBA1920FSP0P</t>
  </si>
  <si>
    <t>FBA1920FVPJR</t>
  </si>
  <si>
    <t>FBA1920FZ54W</t>
  </si>
  <si>
    <t>FBA1920F8DW9</t>
  </si>
  <si>
    <t>FBA1920FCF8S</t>
  </si>
  <si>
    <t>FBA1920F0RQP</t>
  </si>
  <si>
    <t>FBA1920FTFM9</t>
  </si>
  <si>
    <t>FBA1920FGZGX</t>
  </si>
  <si>
    <t>FBA1920DNRJX</t>
  </si>
  <si>
    <t>FBA1920FDG9P</t>
  </si>
  <si>
    <t>FBA1920DKYMQ</t>
  </si>
  <si>
    <t>FBA1920FKK8G</t>
  </si>
  <si>
    <t>FBA1920F7RWY</t>
  </si>
  <si>
    <t>FBA1920F0TYQ</t>
  </si>
  <si>
    <t>FBA1920DWP4T</t>
  </si>
  <si>
    <t>FBA1920D35WD</t>
  </si>
  <si>
    <t>FBA1920FTL3N</t>
  </si>
  <si>
    <t>FBA1920G4CQ8</t>
  </si>
  <si>
    <t>FBA1920GV5VX</t>
  </si>
  <si>
    <t>FBA1920DMX1M</t>
  </si>
  <si>
    <t>FBA1920G1TTG</t>
  </si>
  <si>
    <t>FBA1920HKD9V</t>
  </si>
  <si>
    <t>FBA1920HF9Z2</t>
  </si>
  <si>
    <t>FBA1920HS19N</t>
  </si>
  <si>
    <t>FBA1920H2Z6V</t>
  </si>
  <si>
    <t>FBA1920HN4HH</t>
  </si>
  <si>
    <t>FBA1920GTK5L</t>
  </si>
  <si>
    <t>FBA1920G2P1C</t>
  </si>
  <si>
    <t>FBA1920FT48M</t>
  </si>
  <si>
    <t>FBA1920GVBNY</t>
  </si>
  <si>
    <t>FBA1920H78TS</t>
  </si>
  <si>
    <t>FBA1920G87KR</t>
  </si>
  <si>
    <t>FBA1920D5Q2X</t>
  </si>
  <si>
    <t>FBA1920FG8Y5</t>
  </si>
  <si>
    <t>FBA1920GZ5RK</t>
  </si>
  <si>
    <t>FBA1920CLVRC</t>
  </si>
  <si>
    <t>FBA1920M504P</t>
  </si>
  <si>
    <t>FBA1920MQS31</t>
  </si>
  <si>
    <t>FBA1920P2QB4</t>
  </si>
  <si>
    <t>FBA1920P7WGN</t>
  </si>
  <si>
    <t>FBA1920PHBC2</t>
  </si>
  <si>
    <t>FBA1925VVXZG</t>
  </si>
  <si>
    <t>FBA1925VDH6T</t>
  </si>
  <si>
    <t>FBA192604KZQ</t>
  </si>
  <si>
    <t>FBA1925ZWNTQ</t>
  </si>
  <si>
    <t>FBA1927C2B2K</t>
  </si>
  <si>
    <t>FBA1927DNB3W</t>
  </si>
  <si>
    <t>FBA1927FSHH5</t>
  </si>
  <si>
    <t>FBA1927DDTFB</t>
  </si>
  <si>
    <t>FBA1928VY6TT</t>
  </si>
  <si>
    <t>FBA1928WWFPR</t>
  </si>
  <si>
    <t>FBA1929YG3R1</t>
  </si>
  <si>
    <t>FBA1928XJ9P7</t>
  </si>
  <si>
    <t>FBA1928XTSLV</t>
  </si>
  <si>
    <t>FBA19294V6MH</t>
  </si>
  <si>
    <t>大陆UPS特快 6000</t>
  </si>
  <si>
    <t>FBA192984GCF</t>
  </si>
  <si>
    <t>FBA19298JG6J</t>
  </si>
  <si>
    <t>FBA1929BLKNH</t>
  </si>
  <si>
    <t>FBA19298YPKT</t>
  </si>
  <si>
    <t>FBA19298F2C6</t>
  </si>
  <si>
    <t>FBA19299CZ91</t>
  </si>
  <si>
    <t>FBA19298DXVV</t>
  </si>
  <si>
    <t>FBA19298B07T</t>
  </si>
  <si>
    <t>FBA1929BX2QL</t>
  </si>
  <si>
    <t>FBA192984ZSG</t>
  </si>
  <si>
    <t>FBA19298R86T</t>
  </si>
  <si>
    <t>FBA19299VVT4</t>
  </si>
  <si>
    <t>FBA19297DHNV</t>
  </si>
  <si>
    <t>FBA19299STYR</t>
  </si>
  <si>
    <t>FBA19299438J</t>
  </si>
  <si>
    <t>FBA192994L0Y</t>
  </si>
  <si>
    <t>FBA1929B6VP7</t>
  </si>
  <si>
    <t>FBA192977F3Z</t>
  </si>
  <si>
    <t>FBA19298B075</t>
  </si>
  <si>
    <t>FBA19298CF6D</t>
  </si>
  <si>
    <t>FBA1929B2GRP</t>
  </si>
  <si>
    <t>FBA1929865QM</t>
  </si>
  <si>
    <t>FBA192984HQC</t>
  </si>
  <si>
    <t>FBA19298ZPPB</t>
  </si>
  <si>
    <t>FBA19297RQDV</t>
  </si>
  <si>
    <t>FBA19297KS20</t>
  </si>
  <si>
    <t>FBA19299LM6X</t>
  </si>
  <si>
    <t>FBA19298L79X</t>
  </si>
  <si>
    <t>FBA19299J54V</t>
  </si>
  <si>
    <t>FBA19298868Z</t>
  </si>
  <si>
    <t>FBA19299FPY8</t>
  </si>
  <si>
    <t>FBA19298Y508</t>
  </si>
  <si>
    <t>FBA192972QJF</t>
  </si>
  <si>
    <t>FBA1929BNDKC</t>
  </si>
  <si>
    <t>FBA19298VMS3</t>
  </si>
  <si>
    <t>FBA192972QFV</t>
  </si>
  <si>
    <t>FBA19299H62L</t>
  </si>
  <si>
    <t>FBA19299N8GY</t>
  </si>
  <si>
    <t>FBA19299M9H8</t>
  </si>
  <si>
    <t>FBA19298NP47</t>
  </si>
  <si>
    <t>FBA192998XQF</t>
  </si>
  <si>
    <t>FBA19297T9TG</t>
  </si>
  <si>
    <t>FBA19298K3TW</t>
  </si>
  <si>
    <t>FBA1929966Z9</t>
  </si>
  <si>
    <t>FBA1929B9D4H</t>
  </si>
  <si>
    <t>FBA1929910QL</t>
  </si>
  <si>
    <t>FBA1929BSDR1</t>
  </si>
  <si>
    <t>FBA19297J2M6</t>
  </si>
  <si>
    <t>FBA1929B2GR1</t>
  </si>
  <si>
    <t>FBA19299FX91</t>
  </si>
  <si>
    <t>FBA192988N59</t>
  </si>
  <si>
    <t>FBA1929993HS</t>
  </si>
  <si>
    <t>FBA19299LM7K</t>
  </si>
  <si>
    <t>FBA192983S8W</t>
  </si>
  <si>
    <t>FBA1929BRXQ7</t>
  </si>
  <si>
    <t>FBA19298CF7P</t>
  </si>
  <si>
    <t>FBA19299CG3R</t>
  </si>
  <si>
    <t>FBA19299NH51</t>
  </si>
  <si>
    <t>FBA192990J32</t>
  </si>
  <si>
    <t>FBA192987H5T</t>
  </si>
  <si>
    <t>FBA19298DVB4</t>
  </si>
  <si>
    <t>FBA1929870GP</t>
  </si>
  <si>
    <t>FBA1929B2C8Y</t>
  </si>
  <si>
    <t>FBA192988VZX</t>
  </si>
  <si>
    <t>FBA1929BLGYM</t>
  </si>
  <si>
    <t>FBA19298CHXX</t>
  </si>
  <si>
    <t>FBA19299STZD</t>
  </si>
  <si>
    <t>FBA19299H61Y</t>
  </si>
  <si>
    <t>FBA1929BSJX2</t>
  </si>
  <si>
    <t>FBA1929B7RV4</t>
  </si>
  <si>
    <t>FBA192990FVD</t>
  </si>
  <si>
    <t>FBA1929BK87L</t>
  </si>
  <si>
    <t>FBA19298QLK5</t>
  </si>
  <si>
    <t>FBA192994JBP</t>
  </si>
  <si>
    <t>FBA19297KS39</t>
  </si>
  <si>
    <t>FBA19298JMVC</t>
  </si>
  <si>
    <t>FBA192989MZ4</t>
  </si>
  <si>
    <t>FBA192985782</t>
  </si>
  <si>
    <t>FBA1929C71PN</t>
  </si>
  <si>
    <t>FBA19298WRPP</t>
  </si>
  <si>
    <t>FBA192990J14</t>
  </si>
  <si>
    <t>FBA1929865PZ</t>
  </si>
  <si>
    <t>FBA1929BRLMZ</t>
  </si>
  <si>
    <t>FBA1929BSJWF</t>
  </si>
  <si>
    <t>FBA19297T9S5</t>
  </si>
  <si>
    <t>FBA192CFTCL1</t>
  </si>
  <si>
    <t>FBA192CG1409</t>
  </si>
  <si>
    <t>FBA192CH0N2P</t>
  </si>
  <si>
    <t>FBA192CH8GNP</t>
  </si>
  <si>
    <t>FBA192CGXQTM</t>
  </si>
  <si>
    <t>FBA192CJDFKZ</t>
  </si>
  <si>
    <t>FBA192CHS1QJ</t>
  </si>
  <si>
    <t>FBA192CHWPH0</t>
  </si>
  <si>
    <t>FBA192CJ59M9</t>
  </si>
  <si>
    <t>FBA192CH56DB</t>
  </si>
  <si>
    <t>FBA192CHKPB5</t>
  </si>
  <si>
    <t>FBA192CGHXP0</t>
  </si>
  <si>
    <t>FBA192CQ8198</t>
  </si>
  <si>
    <t>FBA192CZ6ZFY</t>
  </si>
  <si>
    <t>FBA192D0NQMJ</t>
  </si>
  <si>
    <t>FBA192D1DZHM</t>
  </si>
  <si>
    <t>FBA192D09M27</t>
  </si>
  <si>
    <t>FBA192GTXX1F</t>
  </si>
  <si>
    <t>FBA192GS4NBW</t>
  </si>
  <si>
    <t>FBA192GQPK50</t>
  </si>
  <si>
    <t>FBA192GRVMW0</t>
  </si>
  <si>
    <t>FBA192J850W3</t>
  </si>
  <si>
    <t>FBA192J9KQC4</t>
  </si>
  <si>
    <t>FBA192J9V7DY</t>
  </si>
  <si>
    <t>FBA192J9Y6WD</t>
  </si>
  <si>
    <t>FBA192JBDS70</t>
  </si>
  <si>
    <t>FBA192JB1FC8</t>
  </si>
  <si>
    <t>FBA192JCRM19</t>
  </si>
  <si>
    <t>FBA192JCBTR4</t>
  </si>
  <si>
    <t>FBA192J8CQ4X</t>
  </si>
  <si>
    <t>FBA192JCGW9D</t>
  </si>
  <si>
    <t>FBA192J94Y1Z</t>
  </si>
  <si>
    <t>FBA192J8TFV1</t>
  </si>
  <si>
    <t>FBA192J95DF4</t>
  </si>
  <si>
    <t>FBA192JBG4B5</t>
  </si>
  <si>
    <t>FBA192JBVZSF</t>
  </si>
  <si>
    <t>FBA192J9H7TW</t>
  </si>
  <si>
    <t>FBA192KN5BFS</t>
  </si>
  <si>
    <t>FBA192KMWL17</t>
  </si>
  <si>
    <t>FBA192KN1HL8</t>
  </si>
  <si>
    <t>易·17日达卡派包税</t>
  </si>
  <si>
    <t>FBA192KK8G2C</t>
  </si>
  <si>
    <t>FBA192KMMJBL</t>
  </si>
  <si>
    <t>FBA192KMMJC7</t>
  </si>
  <si>
    <t>FBA192KL0581</t>
  </si>
  <si>
    <t>FBA192KKZTZB</t>
  </si>
  <si>
    <t>FBA192KN99C3</t>
  </si>
  <si>
    <t>FBA192KL2YNR</t>
  </si>
  <si>
    <t>FBA192KKN0SC</t>
  </si>
  <si>
    <t>FBA192KLZM96</t>
  </si>
  <si>
    <t>FBA192KMGCBL</t>
  </si>
  <si>
    <t>FBA192KN5WF7</t>
  </si>
  <si>
    <t>FBA192KMCL0G</t>
  </si>
  <si>
    <t>FBA192KL2BC1</t>
  </si>
  <si>
    <t>FBA192KLZHBM</t>
  </si>
  <si>
    <t>FBA192KMGVYG</t>
  </si>
  <si>
    <t>FBA192KKT76W</t>
  </si>
  <si>
    <t>FBA192KN313T</t>
  </si>
  <si>
    <t>FBA192KMC2LD</t>
  </si>
  <si>
    <t>FBA192KM624P</t>
  </si>
  <si>
    <t>FBA192KM5846</t>
  </si>
  <si>
    <t>FBA192KLX060</t>
  </si>
  <si>
    <t>FBA192KSHY13</t>
  </si>
  <si>
    <t>FBA192KST5LB</t>
  </si>
  <si>
    <t>FBA192KTCG0D</t>
  </si>
  <si>
    <t>FBA192KSZQD4</t>
  </si>
  <si>
    <t>FBA192KNBNSL</t>
  </si>
  <si>
    <t>FBA192KLR3M9</t>
  </si>
  <si>
    <t>FBA192KLHYFK</t>
  </si>
  <si>
    <t>FBA192KL1SMB</t>
  </si>
  <si>
    <t>FBA192KNDJ40</t>
  </si>
  <si>
    <t>FBA192KLM73T</t>
  </si>
  <si>
    <t>FBA192KM0R64</t>
  </si>
  <si>
    <t>FBA192KMNBVK</t>
  </si>
  <si>
    <t>FBA192KMYH7Q</t>
  </si>
  <si>
    <t>FBA192KMS4XK</t>
  </si>
  <si>
    <t>FBA192KM3VZ4</t>
  </si>
  <si>
    <t>FBA192KNJZH1</t>
  </si>
  <si>
    <t>FBA192KLRKSN</t>
  </si>
  <si>
    <t>FBA192KM583K</t>
  </si>
  <si>
    <t>FBA192KLX2VL</t>
  </si>
  <si>
    <t>FBA192KNR7P1</t>
  </si>
  <si>
    <t>FBA192KN2W76</t>
  </si>
  <si>
    <t>FBA192KM6XMB</t>
  </si>
  <si>
    <t>FBA192KN0RH4</t>
  </si>
  <si>
    <t>FBA192KLJT7J</t>
  </si>
  <si>
    <t>FBA192KM1J5C</t>
  </si>
  <si>
    <t>FBA192KNKJ9B</t>
  </si>
  <si>
    <t>FBA192KLSK67</t>
  </si>
  <si>
    <t>FBA192KLNRK4</t>
  </si>
  <si>
    <t>FBA192KL18ZT</t>
  </si>
  <si>
    <t>FBA192KKPJ0X</t>
  </si>
  <si>
    <t>FBA192KMNP7H</t>
  </si>
  <si>
    <t>FBA192KMLQ6W</t>
  </si>
  <si>
    <t>FBA192KL5Y5H</t>
  </si>
  <si>
    <t>FBA192KLVRJY</t>
  </si>
  <si>
    <t>FBA192KNQ33G</t>
  </si>
  <si>
    <t>FBA192KKRH7B</t>
  </si>
  <si>
    <t>FBA192KL1D83</t>
  </si>
  <si>
    <t>FBA192KLS5J9</t>
  </si>
  <si>
    <t>FBA192KJP58D</t>
  </si>
  <si>
    <t>FBA192KM4K5K</t>
  </si>
  <si>
    <t>FBA192KLFC4J</t>
  </si>
  <si>
    <t>FBA192KM5D4Q</t>
  </si>
  <si>
    <t>FBA192KLQNND</t>
  </si>
  <si>
    <t>FBA192KMBRZZ</t>
  </si>
  <si>
    <t>FBA192KJMDV9</t>
  </si>
  <si>
    <t>FBA192KWWFBT</t>
  </si>
  <si>
    <t>FBA192KYKFQP</t>
  </si>
  <si>
    <t>FBA192KYKJZZ</t>
  </si>
  <si>
    <t>FBA192KYVTX4</t>
  </si>
  <si>
    <t>FBA192L2RY4F</t>
  </si>
  <si>
    <t>FBA192L2VFT5</t>
  </si>
  <si>
    <t>FBA192L3B422</t>
  </si>
  <si>
    <t>FBA192L4CQB4</t>
  </si>
  <si>
    <t>FBA192KYKMVC</t>
  </si>
  <si>
    <t>FBA192KWBMQG</t>
  </si>
  <si>
    <t>FBA192L098KW</t>
  </si>
  <si>
    <t>FBA192L06NG1</t>
  </si>
  <si>
    <t>FBA192NG4LXH</t>
  </si>
  <si>
    <t>FBA192NGKJVJ</t>
  </si>
  <si>
    <t>FBA192NHPL14</t>
  </si>
  <si>
    <t>FBA192NKB72R</t>
  </si>
  <si>
    <t>FBA192NFJFNK</t>
  </si>
  <si>
    <t>FBA192NFLTKJ</t>
  </si>
  <si>
    <t>FBA192NG5YT6</t>
  </si>
  <si>
    <t>FBA192NGSWB4</t>
  </si>
  <si>
    <t>FBA192NN7D5H</t>
  </si>
  <si>
    <t>FBA192NLPXW5</t>
  </si>
  <si>
    <t>FBA192NLLDB1</t>
  </si>
  <si>
    <t>FBA192NQ1VWR</t>
  </si>
  <si>
    <t>大陆UPS加急 5000</t>
  </si>
  <si>
    <t>FBA192NMLFH4</t>
  </si>
  <si>
    <t>FBA192NQ4VK0</t>
  </si>
  <si>
    <t>FBA192NM7F3K</t>
  </si>
  <si>
    <t>FBA192NMDM09</t>
  </si>
  <si>
    <t>FBA192NSZ74G</t>
  </si>
  <si>
    <t>FBA192Q408Q3</t>
  </si>
  <si>
    <t>FBA192Q5J9SR</t>
  </si>
  <si>
    <t>FBA192Q3KFK7</t>
  </si>
  <si>
    <t>FBA192Q6M20N</t>
  </si>
  <si>
    <t>FBA192Q2Z9TP</t>
  </si>
  <si>
    <t>FBA192RP5N5H</t>
  </si>
  <si>
    <t>FBA192RQ5YW3</t>
  </si>
  <si>
    <t>FBA192RM24C0</t>
  </si>
  <si>
    <t>FBA192TCXNJ9</t>
  </si>
  <si>
    <t>FBA192T53WJ3</t>
  </si>
  <si>
    <t>FBA192VFLD64</t>
  </si>
  <si>
    <t>FBA192VD50FR</t>
  </si>
  <si>
    <t>PSP3</t>
  </si>
  <si>
    <t>易·22日达卡派包税</t>
  </si>
  <si>
    <t>FBA192VG30KM</t>
  </si>
  <si>
    <t>FBA192VGF7S5</t>
  </si>
  <si>
    <t>FBA192VDV03Q</t>
  </si>
  <si>
    <t>FBA192VDRH49</t>
  </si>
  <si>
    <t>FBA192VF387Q</t>
  </si>
  <si>
    <t>FBA192VDVV3J</t>
  </si>
  <si>
    <t>FBA192VDN4LM</t>
  </si>
  <si>
    <t>FBA192VDZT9W</t>
  </si>
  <si>
    <t>FBA192VDVV5G</t>
  </si>
  <si>
    <t>FBA192VCLYB5</t>
  </si>
  <si>
    <t>FBA192VG4YF3</t>
  </si>
  <si>
    <t>FBA192VF5BT0</t>
  </si>
  <si>
    <t>FBA192VFWZM4</t>
  </si>
  <si>
    <t>FBA192VDPWQP</t>
  </si>
  <si>
    <t>FBA192VFSHHJ</t>
  </si>
  <si>
    <t>FBA192VFVV6Q</t>
  </si>
  <si>
    <t>FBA192VDJN2R</t>
  </si>
  <si>
    <t>FBA192VD923W</t>
  </si>
  <si>
    <t>FBA192VDB1YC</t>
  </si>
  <si>
    <t>限时宝-组合（计重）</t>
  </si>
  <si>
    <t>FBA192VFXRGH</t>
  </si>
  <si>
    <t>FBA192VDN4NK</t>
  </si>
  <si>
    <t>FBA192VCJ9TQ</t>
  </si>
  <si>
    <t>FBA192VFV626</t>
  </si>
  <si>
    <t>FBA192VFFBTD</t>
  </si>
  <si>
    <t>FBA192VFCG05</t>
  </si>
  <si>
    <t>FBA192VDTVGV</t>
  </si>
  <si>
    <t>FBA192VDCSM7</t>
  </si>
  <si>
    <t>FBA192VFH42Y</t>
  </si>
  <si>
    <t>FBA192VDXG36</t>
  </si>
  <si>
    <t>FBA192VFFH6J</t>
  </si>
  <si>
    <t>FBA192VFBN28</t>
  </si>
  <si>
    <t>FBA192VCNK5Z</t>
  </si>
  <si>
    <t>FBA192VDWF83</t>
  </si>
  <si>
    <t>FBA192VCV3B3</t>
  </si>
  <si>
    <t>FBA192VF0LY3</t>
  </si>
  <si>
    <t>FBA192VDSZH2</t>
  </si>
  <si>
    <t>FBA192VCQPNM</t>
  </si>
  <si>
    <t>FBA192VGCRPS</t>
  </si>
  <si>
    <t>FBA192VRC3XL</t>
  </si>
  <si>
    <t>FBA192VRF71Y</t>
  </si>
  <si>
    <t>FBA192VRVHX1</t>
  </si>
  <si>
    <t>FBA192VRC01L</t>
  </si>
  <si>
    <t>FBA192VSNH6X</t>
  </si>
  <si>
    <t>FBA192VSJS5G</t>
  </si>
  <si>
    <t>FBA192VQNBN1</t>
  </si>
  <si>
    <t>FBA192VS965Y</t>
  </si>
  <si>
    <t>FBA192VQP5CG</t>
  </si>
  <si>
    <t>FBA192VQ7FFL</t>
  </si>
  <si>
    <t>FBA192VQP7YG</t>
  </si>
  <si>
    <t>FBA192VS71HV</t>
  </si>
  <si>
    <t>FBA192VRQ8L2</t>
  </si>
  <si>
    <t>FBA192VQR3HB</t>
  </si>
  <si>
    <t>FBA192VQVN78</t>
  </si>
  <si>
    <t>FBA192VRGSZQ</t>
  </si>
  <si>
    <t>FBA192VS4QWV</t>
  </si>
  <si>
    <t>FBA192VS7DY1</t>
  </si>
  <si>
    <t>FBA192VRVDJJ</t>
  </si>
  <si>
    <t>FBA192VQSLLC</t>
  </si>
  <si>
    <t>FBA192VSCS9T</t>
  </si>
  <si>
    <t>FBA192VR3ZVP</t>
  </si>
  <si>
    <t>FBA192VQFPWB</t>
  </si>
  <si>
    <t>FBA192VQTFN3</t>
  </si>
  <si>
    <t>FBA192VRG41P</t>
  </si>
  <si>
    <t>FBA192VRSMCV</t>
  </si>
  <si>
    <t>FBA192VRZTSC</t>
  </si>
  <si>
    <t>FBA192VQR3GP</t>
  </si>
  <si>
    <t>FBA192VQJ2Z3</t>
  </si>
  <si>
    <t>FBA192VQCH87</t>
  </si>
  <si>
    <t>FBA192VQ7FG7</t>
  </si>
  <si>
    <t>FBA192VQWD6J</t>
  </si>
  <si>
    <t>FBA192VS07QN</t>
  </si>
  <si>
    <t>FBA192VQ73PN</t>
  </si>
  <si>
    <t>FBA192VT93CT</t>
  </si>
  <si>
    <t>FBA192VPQN5H</t>
  </si>
  <si>
    <t>FBA192VQ053F</t>
  </si>
  <si>
    <t>FBA192VRJS82</t>
  </si>
  <si>
    <t>FBA192VS220T</t>
  </si>
  <si>
    <t>FBA192VPF225</t>
  </si>
  <si>
    <t>FBA192W2XQ3K</t>
  </si>
  <si>
    <t>FBA192W4XH69</t>
  </si>
  <si>
    <t>FBA192YBH08K</t>
  </si>
  <si>
    <t>FBA192YBRRV8</t>
  </si>
  <si>
    <t>FBA192Y9ZYM3</t>
  </si>
  <si>
    <t>FBA192YCCXTT</t>
  </si>
  <si>
    <t>FBA192YB2MYB</t>
  </si>
  <si>
    <t>FBA192YBXCCZ</t>
  </si>
  <si>
    <t>FBA192YCQ818</t>
  </si>
  <si>
    <t>FBA192YC4SPZ</t>
  </si>
  <si>
    <t>FBA192YC4G0C</t>
  </si>
  <si>
    <t>FBA192YD7FZX</t>
  </si>
  <si>
    <t>FBA192YB76RG</t>
  </si>
  <si>
    <t>FBA192YCG79Y</t>
  </si>
  <si>
    <t>FBA192YC5GLQ</t>
  </si>
  <si>
    <t>FBA192YBDXSV</t>
  </si>
  <si>
    <t>FBA192YB8KSP</t>
  </si>
  <si>
    <t>FBA192YJ3FZX</t>
  </si>
  <si>
    <t>FBA192YKKQ4Z</t>
  </si>
  <si>
    <t>FBA192ZZFNYK</t>
  </si>
  <si>
    <t>FBA192ZZGVZ9</t>
  </si>
  <si>
    <t>FBA192ZZLKKK</t>
  </si>
  <si>
    <t>FBA192ZZPPL9</t>
  </si>
  <si>
    <t>FBA193009GTZ</t>
  </si>
  <si>
    <t>FBA19300PV0P</t>
  </si>
  <si>
    <t>FBA1931LTN8V</t>
  </si>
  <si>
    <t>FBA1931MFHS6</t>
  </si>
  <si>
    <t>FBA1931L4P5Y</t>
  </si>
  <si>
    <t>FBA1931NPSPP</t>
  </si>
  <si>
    <t>FBA1931K1SB5</t>
  </si>
  <si>
    <t>FBA1931Q86Z1</t>
  </si>
  <si>
    <t>FBA1931MSN2Q</t>
  </si>
  <si>
    <t>FBA1931MBQ4D</t>
  </si>
  <si>
    <t>FBA1931N0RN4</t>
  </si>
  <si>
    <t>FBA1931KD39J</t>
  </si>
  <si>
    <t>FBA1931Q7MST</t>
  </si>
  <si>
    <t>FBA1931MRB7X</t>
  </si>
  <si>
    <t>FBA1931PFWVZ</t>
  </si>
  <si>
    <t>FBA1931MYNK2</t>
  </si>
  <si>
    <t>FBA1931QD6F4</t>
  </si>
  <si>
    <t>FBA1931N1BKM</t>
  </si>
  <si>
    <t>FBA1931MF3R9</t>
  </si>
  <si>
    <t>FBA1931KSK6R</t>
  </si>
  <si>
    <t>FBA1931ND0JM</t>
  </si>
  <si>
    <t>FBA1931NZ1VB</t>
  </si>
  <si>
    <t>OA普船特价卡派</t>
  </si>
  <si>
    <t>FBA1931P5M3M</t>
  </si>
  <si>
    <t>FBA1931M0YW2</t>
  </si>
  <si>
    <t>FBA1931NM7YD</t>
  </si>
  <si>
    <t>FBA1931L4YSD</t>
  </si>
  <si>
    <t>FBA1931NP5TJ</t>
  </si>
  <si>
    <t>FBA1931NDFG8</t>
  </si>
  <si>
    <t>FBA1931PDZ95</t>
  </si>
  <si>
    <t>FBA1931NQJ9B</t>
  </si>
  <si>
    <t>FBA1931MXW4Y</t>
  </si>
  <si>
    <t>FBA1931NTQQX</t>
  </si>
  <si>
    <t>FBA1931LPLW3</t>
  </si>
  <si>
    <t>FBA1931N2PQQ</t>
  </si>
  <si>
    <t>FBA1931N63TR</t>
  </si>
  <si>
    <t>FBA1931LSJTG</t>
  </si>
  <si>
    <t>FBA1931KQ3GC</t>
  </si>
  <si>
    <t>FBA1932PGKFP</t>
  </si>
  <si>
    <t>FBA1932QY8VP</t>
  </si>
  <si>
    <t>FBA1932NJMD9</t>
  </si>
  <si>
    <t>FBA1932N6PC8</t>
  </si>
  <si>
    <t>FBA1932P1P21</t>
  </si>
  <si>
    <t>FBA1932Q7DQR</t>
  </si>
  <si>
    <t>FBA1932QKZBW</t>
  </si>
  <si>
    <t>FBA1932P8FZS</t>
  </si>
  <si>
    <t>FBA1932P7NKC</t>
  </si>
  <si>
    <t>FBA1932PVW1C</t>
  </si>
  <si>
    <t>FBA1932P5KSM</t>
  </si>
  <si>
    <t>FBA1932PJ252</t>
  </si>
  <si>
    <t>FBA1932MS3DL</t>
  </si>
  <si>
    <t>FBA1932MLV5L</t>
  </si>
  <si>
    <t>FBA1932P6DD5</t>
  </si>
  <si>
    <t>FBA19335V10F</t>
  </si>
  <si>
    <t>FBA19332TCFG</t>
  </si>
  <si>
    <t>FBA19333B39B</t>
  </si>
  <si>
    <t>FBA19332P74P</t>
  </si>
  <si>
    <t>FBA19332DGMX</t>
  </si>
  <si>
    <t>FBA19332B9Y5</t>
  </si>
  <si>
    <t>FBA193345L3H</t>
  </si>
  <si>
    <t>FBA19335P7DB</t>
  </si>
  <si>
    <t>FBA19333J9RS</t>
  </si>
  <si>
    <t>FBA1933296D6</t>
  </si>
  <si>
    <t>FBA19334BH0J</t>
  </si>
  <si>
    <t>FBA1933317WW</t>
  </si>
  <si>
    <t>FBA193321PH6</t>
  </si>
  <si>
    <t>FBA19332K0D4</t>
  </si>
  <si>
    <t>FBA19334F56W</t>
  </si>
  <si>
    <t>FBA19335WS54</t>
  </si>
  <si>
    <t>FBA1933593BX</t>
  </si>
  <si>
    <t>FBA19335RPW9</t>
  </si>
  <si>
    <t>FBA1933651RZ</t>
  </si>
  <si>
    <t>FBA1933737MY</t>
  </si>
  <si>
    <t>FBA19338CL8B</t>
  </si>
  <si>
    <t>FBA19338YFNT</t>
  </si>
  <si>
    <t>FBA19346Y7J6</t>
  </si>
  <si>
    <t>FBA19346K8H8</t>
  </si>
  <si>
    <t>FBA19345WBFM</t>
  </si>
  <si>
    <t>FBA193457C74</t>
  </si>
  <si>
    <t>FBA19345JZN3</t>
  </si>
  <si>
    <t>FBA19344NXC1</t>
  </si>
  <si>
    <t>FBA193468LNQ</t>
  </si>
  <si>
    <t>FBA193465MCF</t>
  </si>
  <si>
    <t>FBA19346L3ZK</t>
  </si>
  <si>
    <t>FBA193460ZQJ</t>
  </si>
  <si>
    <t>FBA1934MVFKY</t>
  </si>
  <si>
    <t>FBA1934WBSDP</t>
  </si>
  <si>
    <t>FBA193303ZCP</t>
  </si>
  <si>
    <t>FBA193307S8J</t>
  </si>
  <si>
    <t>美国整柜直送包税</t>
  </si>
  <si>
    <t>FBA193316PPV</t>
  </si>
  <si>
    <t>FBA19331DK6Y</t>
  </si>
  <si>
    <t>FBA19331VV4X</t>
  </si>
  <si>
    <t>FBA19340PP1C</t>
  </si>
  <si>
    <t>FBA19341MHM0</t>
  </si>
  <si>
    <t>FBA19341MW5Q</t>
  </si>
  <si>
    <t>FBA19341P97J</t>
  </si>
  <si>
    <t>FBA19341TG95</t>
  </si>
  <si>
    <t>FBA1934FT9WN</t>
  </si>
  <si>
    <t>FBA1934GTQY4</t>
  </si>
  <si>
    <t>FBA1934G7T17</t>
  </si>
  <si>
    <t>FBA1934FX760</t>
  </si>
  <si>
    <t>FBA1934FNB47</t>
  </si>
  <si>
    <t>FBA1934G1W57</t>
  </si>
  <si>
    <t>FBA1934FYZK5</t>
  </si>
  <si>
    <t>FBA1934DW1ZG</t>
  </si>
  <si>
    <t>FBA1934DGKGK</t>
  </si>
  <si>
    <t>FBA1934HLMWT</t>
  </si>
  <si>
    <t>FBA1934FFF6M</t>
  </si>
  <si>
    <t>FBA1934F61JL</t>
  </si>
  <si>
    <t>FBA1934F155Z</t>
  </si>
  <si>
    <t>FBA1934GD495</t>
  </si>
  <si>
    <t>FBA1934FRJFY</t>
  </si>
  <si>
    <t>FBA1934G0RB7</t>
  </si>
  <si>
    <t>FBA1934CPRK2</t>
  </si>
  <si>
    <t>FBA1934G36W4</t>
  </si>
  <si>
    <t>FBA1934FLH99</t>
  </si>
  <si>
    <t>FBA1934GRL09</t>
  </si>
  <si>
    <t>FBA1934CKC3D</t>
  </si>
  <si>
    <t>FBA1934G01RV</t>
  </si>
  <si>
    <t>FBA1934GTQXH</t>
  </si>
  <si>
    <t>FBA1934GCTDQ</t>
  </si>
  <si>
    <t>FBA1934FF1Z7</t>
  </si>
  <si>
    <t>FBA1936ZJ5PB</t>
  </si>
  <si>
    <t>FBA1937014KM</t>
  </si>
  <si>
    <t>FBA193710Y2Y</t>
  </si>
  <si>
    <t>FBA193718345</t>
  </si>
  <si>
    <t>FBA19371GPTZ</t>
  </si>
  <si>
    <t>FBA1937594PQ</t>
  </si>
  <si>
    <t>FBA19377BF1N</t>
  </si>
  <si>
    <t>FBA19377BWTQ</t>
  </si>
  <si>
    <t>FBA19377KQMJ</t>
  </si>
  <si>
    <t>FBA19377R0HJ</t>
  </si>
  <si>
    <t>FBA1938CG104</t>
  </si>
  <si>
    <t>FBA1938B65S5</t>
  </si>
  <si>
    <t>FBA19389XJBW</t>
  </si>
  <si>
    <t>FBA19389V98L</t>
  </si>
  <si>
    <t>FBA193893PV1</t>
  </si>
  <si>
    <t>FBA1938822G4</t>
  </si>
  <si>
    <t>FBA1938868QV</t>
  </si>
  <si>
    <t>FBA19387VT4X</t>
  </si>
  <si>
    <t>FBA1938B4R9G</t>
  </si>
  <si>
    <t>FBA1938B6QQZ</t>
  </si>
  <si>
    <t>FBA1938B2FYV</t>
  </si>
  <si>
    <t>FBA19388X27H</t>
  </si>
  <si>
    <t>FBA1938931N7</t>
  </si>
  <si>
    <t>FBA193892ND7</t>
  </si>
  <si>
    <t>FBA19388VNMW</t>
  </si>
  <si>
    <t>FBA1939DN3SN</t>
  </si>
  <si>
    <t>FBA1939F5RMM</t>
  </si>
  <si>
    <t>FBA1939DD9FR</t>
  </si>
  <si>
    <t>FBA1939FLLNZ</t>
  </si>
  <si>
    <t>FBA1939DTMQC</t>
  </si>
  <si>
    <t>FBA1939FN8LN</t>
  </si>
  <si>
    <t>FBA1939F3JHD</t>
  </si>
  <si>
    <t>FBA1939FXWF8</t>
  </si>
  <si>
    <t>FBA1939D9BG4</t>
  </si>
  <si>
    <t>FBA1939F0Q1F</t>
  </si>
  <si>
    <t>FBA1939CZ98P</t>
  </si>
  <si>
    <t>FBA1939FTFJQ</t>
  </si>
  <si>
    <t>FBA1939FV25R</t>
  </si>
  <si>
    <t>FBA1939JBCW5</t>
  </si>
  <si>
    <t>FBA1939F434H</t>
  </si>
  <si>
    <t>FBA1937CTTK3</t>
  </si>
  <si>
    <t>FBA193B70W68</t>
  </si>
  <si>
    <t>FBA193B7199Q</t>
  </si>
  <si>
    <t>FBA193B9QVWG</t>
  </si>
  <si>
    <t>FBA193B6KYJZ</t>
  </si>
  <si>
    <t>FBA193CLNX3L</t>
  </si>
  <si>
    <t>FBA193CLDCDS</t>
  </si>
  <si>
    <t>FBA193CM89BC</t>
  </si>
  <si>
    <t>FBA193CMZC1V</t>
  </si>
  <si>
    <t>FBA193CM5RN0</t>
  </si>
  <si>
    <t>FBA193CKFP0J</t>
  </si>
  <si>
    <t>FBA193CNGN4M</t>
  </si>
  <si>
    <t>FBA193CLP4XJ</t>
  </si>
  <si>
    <t>FBA193CNTT16</t>
  </si>
  <si>
    <t>FBA193CMWXKV</t>
  </si>
  <si>
    <t>FBA193CFKFYT</t>
  </si>
  <si>
    <t>FBA193CG50MM</t>
  </si>
  <si>
    <t>FBA193CDJP62</t>
  </si>
  <si>
    <t>FBA193CHGX19</t>
  </si>
  <si>
    <t>FBA193CDY7R6</t>
  </si>
  <si>
    <t>FBA193CJFHDC</t>
  </si>
  <si>
    <t>FBA193CHQ7KV</t>
  </si>
  <si>
    <t>FBA193CGGLS7</t>
  </si>
  <si>
    <t>FBA193CGRLLG</t>
  </si>
  <si>
    <t>FBA193CHFT7K</t>
  </si>
  <si>
    <t>FBA193CG8F0Q</t>
  </si>
  <si>
    <t>FBA193CHCQW2</t>
  </si>
  <si>
    <t>FBA193CGXH37</t>
  </si>
  <si>
    <t>FBA193CFTGK8</t>
  </si>
  <si>
    <t>FBA193CJ3H67</t>
  </si>
  <si>
    <t>FBA193CGF569</t>
  </si>
  <si>
    <t>FBA193CG0C5K</t>
  </si>
  <si>
    <t>FBA193CFPF2L</t>
  </si>
  <si>
    <t>FBA193CDC38F</t>
  </si>
  <si>
    <t>FBA193CD3S4S</t>
  </si>
  <si>
    <t>FBA193CK4X9Y</t>
  </si>
  <si>
    <t>FBA193CJ12KP</t>
  </si>
  <si>
    <t>FBA193CDL74J</t>
  </si>
  <si>
    <t>FBA193CHJVPY</t>
  </si>
  <si>
    <t>FBA193CH3R79</t>
  </si>
  <si>
    <t>FBA193CGK9DH</t>
  </si>
  <si>
    <t>FBA193CF04LQ</t>
  </si>
  <si>
    <t>FBA193CGJXBY</t>
  </si>
  <si>
    <t>FBA193CFPRX2</t>
  </si>
  <si>
    <t>FBA193CDYJHT</t>
  </si>
  <si>
    <t>FBA193CGL0LW</t>
  </si>
  <si>
    <t>FBA193CH346M</t>
  </si>
  <si>
    <t>FBA193CGDHVB</t>
  </si>
  <si>
    <t>FBA193CFNN1F</t>
  </si>
  <si>
    <t>FBA193CFW0ML</t>
  </si>
  <si>
    <t>FBA193CFH65L</t>
  </si>
  <si>
    <t>FBA193CGFCRJ</t>
  </si>
  <si>
    <t>FBA193CH9HLZ</t>
  </si>
  <si>
    <t>FBA193CG307F</t>
  </si>
  <si>
    <t>FBA193CJFH94</t>
  </si>
  <si>
    <t>FBA193CFT4TB</t>
  </si>
  <si>
    <t>FBA193CH97J0</t>
  </si>
  <si>
    <t>FBA193CFH5Z4</t>
  </si>
  <si>
    <t>FBA193CFZ2GL</t>
  </si>
  <si>
    <t>FBA193CG355B</t>
  </si>
  <si>
    <t>FBA193CHLDK5</t>
  </si>
  <si>
    <t>FBA193CG99NH</t>
  </si>
  <si>
    <t>FBA193CF0DDN</t>
  </si>
  <si>
    <t>FBA193CGPBJ6</t>
  </si>
  <si>
    <t>FBA193CJ5BWM</t>
  </si>
  <si>
    <t>FBA193F74YG1</t>
  </si>
  <si>
    <t>FBA193F6SW3T</t>
  </si>
  <si>
    <t>FBA193F5ZF43</t>
  </si>
  <si>
    <t>FBA193F6BCGG</t>
  </si>
  <si>
    <t>FBA193F85LR1</t>
  </si>
  <si>
    <t>FBA193DXC052</t>
  </si>
  <si>
    <t>FBA193DZCJJR</t>
  </si>
  <si>
    <t>FBA193F165HL</t>
  </si>
  <si>
    <t>FBA193DXDDDQ</t>
  </si>
  <si>
    <t>FBA193DYR833</t>
  </si>
  <si>
    <t>FBA193F4KMGC</t>
  </si>
  <si>
    <t>FBA193F4CX02</t>
  </si>
  <si>
    <t>FBA193F5FCPT</t>
  </si>
  <si>
    <t>FBA193F3QD3T</t>
  </si>
  <si>
    <t>FBA193F3QNX2</t>
  </si>
  <si>
    <t>FBA193DZKBYN</t>
  </si>
  <si>
    <t>FBA193DZCHBZ</t>
  </si>
  <si>
    <t>FBA193DZ9PVZ</t>
  </si>
  <si>
    <t>FBA193DYMFSC</t>
  </si>
  <si>
    <t>FBA193DYSQYD</t>
  </si>
  <si>
    <t>FBA193F3S1YX</t>
  </si>
  <si>
    <t>FBA193F594WZ</t>
  </si>
  <si>
    <t>FBA193F5L6W9</t>
  </si>
  <si>
    <t>FBA193F4SG12</t>
  </si>
  <si>
    <t>FBA193F4Z4PV</t>
  </si>
  <si>
    <t>FBA193DYZ4WV</t>
  </si>
  <si>
    <t>FBA193DXWJNT</t>
  </si>
  <si>
    <t>FBA193F20BW6</t>
  </si>
  <si>
    <t>FBA193F09VVS</t>
  </si>
  <si>
    <t>FBA193DYK6SN</t>
  </si>
  <si>
    <t>FBA193F4X2NP</t>
  </si>
  <si>
    <t>FBA193F5QFK8</t>
  </si>
  <si>
    <t>FBA193F53JL3</t>
  </si>
  <si>
    <t>FBA193F5DHTX</t>
  </si>
  <si>
    <t>FBA193F5LLJL</t>
  </si>
  <si>
    <t>FBA193F3LPQC</t>
  </si>
  <si>
    <t>FBA193F3PZK4</t>
  </si>
  <si>
    <t>FBA193F2QDY0</t>
  </si>
  <si>
    <t>FBA193F3Y31M</t>
  </si>
  <si>
    <t>FBA193F1DZB2</t>
  </si>
  <si>
    <t>FBA193DZSDYP</t>
  </si>
  <si>
    <t>FBA193DZ9PTP</t>
  </si>
  <si>
    <t>FBA193DZTKQQ</t>
  </si>
  <si>
    <t>FBA193DYH3LC</t>
  </si>
  <si>
    <t>FBA193DYJQ1X</t>
  </si>
  <si>
    <t>FBA193HCS09M</t>
  </si>
  <si>
    <t>FBA193HHKLJK</t>
  </si>
  <si>
    <t>FBA193HGXK13</t>
  </si>
  <si>
    <t>FBA193HLND76</t>
  </si>
  <si>
    <t>FBA193HK2D1C</t>
  </si>
  <si>
    <t>FBA193HJPW0M</t>
  </si>
  <si>
    <t>FBA193HJCNFF</t>
  </si>
  <si>
    <t>FBA193HKB24N</t>
  </si>
  <si>
    <t>FBA193HJKQBL</t>
  </si>
  <si>
    <t>FBA193HH4DC1</t>
  </si>
  <si>
    <t>FBA193HJYJY3</t>
  </si>
  <si>
    <t>FBA193HTNP8M</t>
  </si>
  <si>
    <t>FBA193HVZ6FX</t>
  </si>
  <si>
    <t>FBA193HTMPT3</t>
  </si>
  <si>
    <t>FBA193HTVQBB</t>
  </si>
  <si>
    <t>FBA193HV2DGM</t>
  </si>
  <si>
    <t>FBA193HV0K2X</t>
  </si>
  <si>
    <t>FBA193HTN9T4</t>
  </si>
  <si>
    <t>FBA193HT23PD</t>
  </si>
  <si>
    <t>FBA193HVBQKX</t>
  </si>
  <si>
    <t>FBA193HTKGKN</t>
  </si>
  <si>
    <t>FBA193JMLSCN</t>
  </si>
  <si>
    <t>FBA193JMMX7Y</t>
  </si>
  <si>
    <t>FBA193JMR84L</t>
  </si>
  <si>
    <t>FBA193JMSH04</t>
  </si>
  <si>
    <t>FBA193JNTPXL</t>
  </si>
  <si>
    <t>FBA193JZHFP3</t>
  </si>
  <si>
    <t>FBA193K22BXY</t>
  </si>
  <si>
    <t>FBA193K2KWX7</t>
  </si>
  <si>
    <t>FBA193K2PFF2</t>
  </si>
  <si>
    <t>FBA193K3P92V</t>
  </si>
  <si>
    <t>FBA193K7QR90</t>
  </si>
  <si>
    <t>FBA193K6MS1P</t>
  </si>
  <si>
    <t>FBA193K9BD3W</t>
  </si>
  <si>
    <t>FBA193K6B5KR</t>
  </si>
  <si>
    <t>FBA193LH3VQS</t>
  </si>
  <si>
    <t>FBA193LFP3V7</t>
  </si>
  <si>
    <t>FBA193N2FK51</t>
  </si>
  <si>
    <t>FBA193MZC5S9</t>
  </si>
  <si>
    <t>FBA193N5FK6W</t>
  </si>
  <si>
    <t>FBA193N7SGTL</t>
  </si>
  <si>
    <t>FBA193N6PGXM</t>
  </si>
  <si>
    <t>FBA193N6TTZ2</t>
  </si>
  <si>
    <t>FBA193N56RBG</t>
  </si>
  <si>
    <t>FBA193MVQ6K8</t>
  </si>
  <si>
    <t>FBA193MWBCD9</t>
  </si>
  <si>
    <t>FBA193MWVB5C</t>
  </si>
  <si>
    <t>FBA193MW8RLF</t>
  </si>
  <si>
    <t>FBA193MWSXC9</t>
  </si>
  <si>
    <t>FBA193MVMQ4X</t>
  </si>
  <si>
    <t>FBA193MTQJW9</t>
  </si>
  <si>
    <t>FBA193MXGLH4</t>
  </si>
  <si>
    <t>FBA193MZGZR2</t>
  </si>
  <si>
    <t>FBA193MWLBCF</t>
  </si>
  <si>
    <t>FBA193PT7FX4</t>
  </si>
  <si>
    <t>FBA193PRQ2JS</t>
  </si>
  <si>
    <t>FBA193PQYFWJ</t>
  </si>
  <si>
    <t>FBA193PQP81H</t>
  </si>
  <si>
    <t>FBA193PT2QG4</t>
  </si>
  <si>
    <t>FBA193PT5X5S</t>
  </si>
  <si>
    <t>FBA193PVLFPM</t>
  </si>
  <si>
    <t>FBA193PVPSVN</t>
  </si>
  <si>
    <t>FBA193PTGS4N</t>
  </si>
  <si>
    <t>FBA193PVCXGL</t>
  </si>
  <si>
    <t>FBA193PVL1HK</t>
  </si>
  <si>
    <t>FBA193PSJ2YV</t>
  </si>
  <si>
    <t>FBA193PVXT08</t>
  </si>
  <si>
    <t>FBA193PX5CCD</t>
  </si>
  <si>
    <t>FBA193PWJX4D</t>
  </si>
  <si>
    <t>FBA193PW8PJH</t>
  </si>
  <si>
    <t>FBA193PWBG33</t>
  </si>
  <si>
    <t>FBA193PW776B</t>
  </si>
  <si>
    <t>FBA193PVJJH4</t>
  </si>
  <si>
    <t>FBA193PT4WK4</t>
  </si>
  <si>
    <t>FBA193PVNFN8</t>
  </si>
  <si>
    <t>FBA193PTZKB5</t>
  </si>
  <si>
    <t>FBA193PVQ08C</t>
  </si>
  <si>
    <t>FBA193PWPC6D</t>
  </si>
  <si>
    <t>FBA193PW3MJD</t>
  </si>
  <si>
    <t>FBA193Q0C5DL</t>
  </si>
  <si>
    <t>FBA193PY8YHJ</t>
  </si>
  <si>
    <t>FBA193PYXYPB</t>
  </si>
  <si>
    <t>FBA193PZ399J</t>
  </si>
  <si>
    <t>FBA193PZG2DY</t>
  </si>
  <si>
    <t>FBA193PVLNGY</t>
  </si>
  <si>
    <t>FBA193PVJN96</t>
  </si>
  <si>
    <t>FBA193PVP8GX</t>
  </si>
  <si>
    <t>FBA193PTDV04</t>
  </si>
  <si>
    <t>FBA193PSNN8H</t>
  </si>
  <si>
    <t>FBA193PZ753Q</t>
  </si>
  <si>
    <t>FBA193PZMJ9F</t>
  </si>
  <si>
    <t>FBA193PYQN9K</t>
  </si>
  <si>
    <t>FBA193PZVPHT</t>
  </si>
  <si>
    <t>FBA193Q1DMVL</t>
  </si>
  <si>
    <t>FBA193PYXHD3</t>
  </si>
  <si>
    <t>FBA193PY9HCR</t>
  </si>
  <si>
    <t>FBA193PYW5GQ</t>
  </si>
  <si>
    <t>FBA193PYDKYZ</t>
  </si>
  <si>
    <t>FBA193PWZKVW</t>
  </si>
  <si>
    <t>FBA193PS4KWT</t>
  </si>
  <si>
    <t>FBA193PRVD42</t>
  </si>
  <si>
    <t>FBA193PRTQYX</t>
  </si>
  <si>
    <t>FBA193PQPWY8</t>
  </si>
  <si>
    <t>FBA193PQ00TZ</t>
  </si>
  <si>
    <t>FBA193PQX8KQ</t>
  </si>
  <si>
    <t>FBA193PSL3VJ</t>
  </si>
  <si>
    <t>FBA193PR98J1</t>
  </si>
  <si>
    <t>FBA193PQC8T1</t>
  </si>
  <si>
    <t>FBA193PRHG23</t>
  </si>
  <si>
    <t>FBA193PS1X59</t>
  </si>
  <si>
    <t>FBA193PQF831</t>
  </si>
  <si>
    <t>FBA193PQC8TP</t>
  </si>
  <si>
    <t>FBA193PRPJ89</t>
  </si>
  <si>
    <t>FBA193PS06XY</t>
  </si>
  <si>
    <t>FBA193PSSN7Q</t>
  </si>
  <si>
    <t>FBA193PSC4D6</t>
  </si>
  <si>
    <t>FBA193PS8GJT</t>
  </si>
  <si>
    <t>FBA193PRQ41W</t>
  </si>
  <si>
    <t>FBA193PS0300</t>
  </si>
  <si>
    <t>FBA193PW221T</t>
  </si>
  <si>
    <t>FBA193PW931W</t>
  </si>
  <si>
    <t>FBA193PV64B1</t>
  </si>
  <si>
    <t>FBA193PV6NZ5</t>
  </si>
  <si>
    <t>FBA193PWPNNY</t>
  </si>
  <si>
    <t>FBA193PTJ2GB</t>
  </si>
  <si>
    <t>FBA193PT7YBV</t>
  </si>
  <si>
    <t>FBA193PVM5JC</t>
  </si>
  <si>
    <t>FBA193PW5V7Q</t>
  </si>
  <si>
    <t>FBA193PV8FR7</t>
  </si>
  <si>
    <t>FBA193PS1PV5</t>
  </si>
  <si>
    <t>FBA193PR8LHF</t>
  </si>
  <si>
    <t>FBA193PR029R</t>
  </si>
  <si>
    <t>FBA193PSQTRR</t>
  </si>
  <si>
    <t>FBA193PPXFS1</t>
  </si>
  <si>
    <t>FBA193PVNJJ9</t>
  </si>
  <si>
    <t>FBA193PVBXGY</t>
  </si>
  <si>
    <t>FBA193PTGRFQ</t>
  </si>
  <si>
    <t>FBA193PVZR4S</t>
  </si>
  <si>
    <t>FBA193PW2GKK</t>
  </si>
  <si>
    <t>FBA193Q1MVWR</t>
  </si>
  <si>
    <t>FBA193PZ1RTX</t>
  </si>
  <si>
    <t>FBA193PY5PWT</t>
  </si>
  <si>
    <t>FBA193PYWC8Q</t>
  </si>
  <si>
    <t>FBA193PX810Z</t>
  </si>
  <si>
    <t>FBA193PQMQ5M</t>
  </si>
  <si>
    <t>FBA193PPYYWP</t>
  </si>
  <si>
    <t>FBA193PQX4XT</t>
  </si>
  <si>
    <t>FBA193PQB71K</t>
  </si>
  <si>
    <t>FBA193PQ6G7X</t>
  </si>
  <si>
    <t>FBA193PQJBW2</t>
  </si>
  <si>
    <t>FBA193PQHR6C</t>
  </si>
  <si>
    <t>FBA193PQDFQL</t>
  </si>
  <si>
    <t>FBA193PRBR47</t>
  </si>
  <si>
    <t>FBA193PRKRTM</t>
  </si>
  <si>
    <t>FBA193PW533Y</t>
  </si>
  <si>
    <t>FBA193PXBCTR</t>
  </si>
  <si>
    <t>STAR-QKKHKQ7NX5NNM</t>
  </si>
  <si>
    <t>IUST</t>
  </si>
  <si>
    <t>STAR-UY6U5BY5NMAVK</t>
  </si>
  <si>
    <t>STAR-UUYYQYMAKN7QK</t>
  </si>
  <si>
    <t>STAR-Q45BCUGARF7X4</t>
  </si>
  <si>
    <t>美东极速快车</t>
  </si>
  <si>
    <t>FBA193QDFJH0</t>
  </si>
  <si>
    <t>Match20-卡派包税</t>
  </si>
  <si>
    <t>FBA193QBXJSL</t>
  </si>
  <si>
    <t>FBA193QCVQD5</t>
  </si>
  <si>
    <t>FBA193QB9737</t>
  </si>
  <si>
    <t>FBA193Q8FSVH</t>
  </si>
  <si>
    <t>FBA193Q8YKSX</t>
  </si>
  <si>
    <t>FBA193QBK9B0</t>
  </si>
  <si>
    <t>FBA193QBLRXK</t>
  </si>
  <si>
    <t>FBA193QBRS4T</t>
  </si>
  <si>
    <t>FBA193Q9R1KV</t>
  </si>
  <si>
    <t>FBA193QBZ8VQ</t>
  </si>
  <si>
    <t>FBA193QBRYF1</t>
  </si>
  <si>
    <t>FBA193QCK9Q7</t>
  </si>
  <si>
    <t>FBA193QBZGSL</t>
  </si>
  <si>
    <t>FBA193QCK6B2</t>
  </si>
  <si>
    <t>FBA193R95PL2</t>
  </si>
  <si>
    <t>FBA193SZ6FFQ</t>
  </si>
  <si>
    <t>FBA193T0GNDK</t>
  </si>
  <si>
    <t>FBA193T0NNC2</t>
  </si>
  <si>
    <t>FBA193WTXM9B</t>
  </si>
  <si>
    <t>普货特快空派</t>
  </si>
  <si>
    <t>FBA193WWQ11N</t>
  </si>
  <si>
    <t>FBA193Y6SQVP</t>
  </si>
  <si>
    <t>FBA193YB1BNX</t>
  </si>
  <si>
    <t>FBA193YCY47X</t>
  </si>
  <si>
    <t>GEU3</t>
  </si>
  <si>
    <t>FBA193Z8WYYH</t>
  </si>
  <si>
    <t>FBA193Z77392</t>
  </si>
  <si>
    <t>FBA193Z777R4</t>
  </si>
  <si>
    <t>FBA193Z7M7N5</t>
  </si>
  <si>
    <t>FBA193Z894BW</t>
  </si>
  <si>
    <t>FBA193Z7QZFV</t>
  </si>
  <si>
    <t>FBA193Z8B80Q</t>
  </si>
  <si>
    <t>FBA193Z87YSB</t>
  </si>
  <si>
    <t>FBA193Z82VYF</t>
  </si>
  <si>
    <t>FBA193Z818D9</t>
  </si>
  <si>
    <t>FBA193Z9DKXQ</t>
  </si>
  <si>
    <t>FBA193Z7S97C</t>
  </si>
  <si>
    <t>FBA193Z8X8BG</t>
  </si>
  <si>
    <t>FBA193Z82VTK</t>
  </si>
  <si>
    <t>FBA193Z8KRM1</t>
  </si>
  <si>
    <t>FBA193Z8L9XT</t>
  </si>
  <si>
    <t>FBA193Z6Z3X1</t>
  </si>
  <si>
    <t>FBA193Z73YKD</t>
  </si>
  <si>
    <t>FBA193Z87YM5</t>
  </si>
  <si>
    <t>FBA193Z70CHT</t>
  </si>
  <si>
    <t>FBA193ZN9F6Z</t>
  </si>
  <si>
    <t>FBA193ZLWLVY</t>
  </si>
  <si>
    <t>FBA193ZNBQM7</t>
  </si>
  <si>
    <t>MCC1</t>
  </si>
  <si>
    <t>FBA193ZM15K6</t>
  </si>
  <si>
    <t>FBA193ZNBDSQ</t>
  </si>
  <si>
    <t>FBA193ZLYV78</t>
  </si>
  <si>
    <t>FBA193ZLWLV9</t>
  </si>
  <si>
    <t>FBA193ZM93H2</t>
  </si>
  <si>
    <t>FBA193ZHLRRM</t>
  </si>
  <si>
    <t>FBA193ZLJHYN</t>
  </si>
  <si>
    <t>FBA193ZM9D8Z</t>
  </si>
  <si>
    <t>FBA193ZJ6V1Y</t>
  </si>
  <si>
    <t>FBA193ZLL0GL</t>
  </si>
  <si>
    <t>FBA193ZKC75X</t>
  </si>
  <si>
    <t>FBA193ZLR4TL</t>
  </si>
  <si>
    <t>FBA193ZLY9RY</t>
  </si>
  <si>
    <t>FBA193ZHSXPB</t>
  </si>
  <si>
    <t>FBA193ZK7ZBG</t>
  </si>
  <si>
    <t>FBA193ZGWF3C</t>
  </si>
  <si>
    <t>FBA193ZM7Q2X</t>
  </si>
  <si>
    <t>FBA193Z8D6WT</t>
  </si>
  <si>
    <t>FBA193Z8TVL1</t>
  </si>
  <si>
    <t>FBA193Z7V7LB</t>
  </si>
  <si>
    <t>FBA193Z99YNC</t>
  </si>
  <si>
    <t>FBA193Z8XR6R</t>
  </si>
  <si>
    <t>FBA193ZL3TVV</t>
  </si>
  <si>
    <t>FBA193ZLZQ3T</t>
  </si>
  <si>
    <t>FBA193ZLK7RR</t>
  </si>
  <si>
    <t>FBA193ZKPR7N</t>
  </si>
  <si>
    <t>FBA193ZJX9B5</t>
  </si>
  <si>
    <t>FBA193ZM747C</t>
  </si>
  <si>
    <t>FBA193ZM6F28</t>
  </si>
  <si>
    <t>FBA193ZLPC08</t>
  </si>
  <si>
    <t>FBA193ZJZ0KH</t>
  </si>
  <si>
    <t>FBA193ZKC0F7</t>
  </si>
  <si>
    <t>FBA193Z6KGZC</t>
  </si>
  <si>
    <t>FBA193Z663TL</t>
  </si>
  <si>
    <t>FBA193Z7C334</t>
  </si>
  <si>
    <t>FBA193Z9G0C4</t>
  </si>
  <si>
    <t>FBA193Z6F612</t>
  </si>
  <si>
    <t>FBA193Z64STM</t>
  </si>
  <si>
    <t>FBA193Z71CHG</t>
  </si>
  <si>
    <t>FBA193Z7YYFZ</t>
  </si>
  <si>
    <t>FBA193Z88W5B</t>
  </si>
  <si>
    <t>FBA193Z861FZ</t>
  </si>
  <si>
    <t>FBA193ZSQ16H</t>
  </si>
  <si>
    <t>FBA193ZT795Q</t>
  </si>
  <si>
    <t>FBA193ZTYTVF</t>
  </si>
  <si>
    <t>FBA193ZTPTXM</t>
  </si>
  <si>
    <t>FBA193ZVQF4R</t>
  </si>
  <si>
    <t>FBA194009K9Q</t>
  </si>
  <si>
    <t>FBA193ZZC26Y</t>
  </si>
  <si>
    <t>FBA193ZYFP1S</t>
  </si>
  <si>
    <t>FBA193ZW9G5F</t>
  </si>
  <si>
    <t>FBA193ZZZ91X</t>
  </si>
  <si>
    <t>FBA193ZV1LYG</t>
  </si>
  <si>
    <t>FBA193ZSVWVT</t>
  </si>
  <si>
    <t>FBA193ZT0157</t>
  </si>
  <si>
    <t>FBA193ZXMHBV</t>
  </si>
  <si>
    <t>FBA193ZVM8MJ</t>
  </si>
  <si>
    <t>FBA193ZZW4VC</t>
  </si>
  <si>
    <t>FBA193ZYP3N5</t>
  </si>
  <si>
    <t>FBA193ZW8LD3</t>
  </si>
  <si>
    <t>FBA193ZZKQS5</t>
  </si>
  <si>
    <t>FBA193ZZJ9BR</t>
  </si>
  <si>
    <t>FBA193ZW1JHY</t>
  </si>
  <si>
    <t>FBA193ZX2648</t>
  </si>
  <si>
    <t>FBA193ZVCXWJ</t>
  </si>
  <si>
    <t>FBA193ZWK44V</t>
  </si>
  <si>
    <t>FBA193ZT6W0B</t>
  </si>
  <si>
    <t>FBA193ZWC0W3</t>
  </si>
  <si>
    <t>FBA193ZTC1ZC</t>
  </si>
  <si>
    <t>FBA193ZW1JP3</t>
  </si>
  <si>
    <t>FBA193ZV5NH2</t>
  </si>
  <si>
    <t>FBA193ZSK4NF</t>
  </si>
  <si>
    <t>FBA193ZZJLHM</t>
  </si>
  <si>
    <t>FBA193ZYY5D3</t>
  </si>
  <si>
    <t>FBA193ZYMXSL</t>
  </si>
  <si>
    <t>FBA193ZXXL13</t>
  </si>
  <si>
    <t>FBA193ZZKB0P</t>
  </si>
  <si>
    <t>FBA193ZV1MBQ</t>
  </si>
  <si>
    <t>FBA193ZT9T54</t>
  </si>
  <si>
    <t>FBA193ZVQF98</t>
  </si>
  <si>
    <t>FBA193ZTN22M</t>
  </si>
  <si>
    <t>FBA193ZV03B9</t>
  </si>
  <si>
    <t>FBA193ZWVG3X</t>
  </si>
  <si>
    <t>FBA193ZWZDXC</t>
  </si>
  <si>
    <t>FBA193ZYYJQ2</t>
  </si>
  <si>
    <t>FBA193ZZQZBJ</t>
  </si>
  <si>
    <t>FBA193ZXLZF9</t>
  </si>
  <si>
    <t>FBA193ZTC1Y2</t>
  </si>
  <si>
    <t>FBA193ZW8TC7</t>
  </si>
  <si>
    <t>FBA193ZV4RBT</t>
  </si>
  <si>
    <t>FBA193ZWPMBP</t>
  </si>
  <si>
    <t>FBA193ZTW5SK</t>
  </si>
  <si>
    <t>FBA193ZSBMFD</t>
  </si>
  <si>
    <t>FBA193ZW58NL</t>
  </si>
  <si>
    <t>FBA193ZRS5M7</t>
  </si>
  <si>
    <t>FBA193ZTT062</t>
  </si>
  <si>
    <t>FBA193ZTPRTG</t>
  </si>
  <si>
    <t>FBA193ZVH9H3</t>
  </si>
  <si>
    <t>FBA193ZRTPS5</t>
  </si>
  <si>
    <t>FBA193ZSTTT9</t>
  </si>
  <si>
    <t>FBA193ZVVK6F</t>
  </si>
  <si>
    <t>FBA193ZVVC6M</t>
  </si>
  <si>
    <t>FBA19401NYJC</t>
  </si>
  <si>
    <t>FBA193ZY8FXB</t>
  </si>
  <si>
    <t>FBA194012WY8</t>
  </si>
  <si>
    <t>FBA194012Q8S</t>
  </si>
  <si>
    <t>FBA193ZZ03G1</t>
  </si>
  <si>
    <t>FBA19400Q14Z</t>
  </si>
  <si>
    <t>FBA19402DFYC</t>
  </si>
  <si>
    <t>FBA19400JYZQ</t>
  </si>
  <si>
    <t>FBA19401LSSZ</t>
  </si>
  <si>
    <t>FBA19400Z2TB</t>
  </si>
  <si>
    <t>FBA19401JGC5</t>
  </si>
  <si>
    <t>FBA194018BL0</t>
  </si>
  <si>
    <t>FBA19401S9F0</t>
  </si>
  <si>
    <t>FBA19401N5X3</t>
  </si>
  <si>
    <t>FBA19400ZV1B</t>
  </si>
  <si>
    <t>FBA19427WG89</t>
  </si>
  <si>
    <t>FBA194264Z32</t>
  </si>
  <si>
    <t>FBA19425HRSL</t>
  </si>
  <si>
    <t>FBA194263J0N</t>
  </si>
  <si>
    <t>FBA19424N1QX</t>
  </si>
  <si>
    <t>FBA19425DFJ9</t>
  </si>
  <si>
    <t>FBA19426HTJ3</t>
  </si>
  <si>
    <t>FBA19426G69B</t>
  </si>
  <si>
    <t>FBA19425NP9B</t>
  </si>
  <si>
    <t>FBA19425QM2W</t>
  </si>
  <si>
    <t>FBA19425WCR9</t>
  </si>
  <si>
    <t>FBA194261WV5</t>
  </si>
  <si>
    <t>FBA19425HRXG</t>
  </si>
  <si>
    <t>FBA19426GVH4</t>
  </si>
  <si>
    <t>FBA1942576FS</t>
  </si>
  <si>
    <t>STAR-TD5YT5KWRYVWY</t>
  </si>
  <si>
    <t>TK-拆送包税</t>
  </si>
  <si>
    <t>STAR-VRWYC7YGU7YHS</t>
  </si>
  <si>
    <t>STAR-WCFK7WXWWJMX2</t>
  </si>
  <si>
    <t>STAR-TX4ZM57PYPYWW</t>
  </si>
  <si>
    <t>STAR-WBRY6KAZT5HPW</t>
  </si>
  <si>
    <t>STAR-QGZ4NHWB3VTXY</t>
  </si>
  <si>
    <t>STAR-RXY7CH3JNNPTU</t>
  </si>
  <si>
    <t>STAR-QVQQQ4HCUGVPX</t>
  </si>
  <si>
    <t>STAR-XDMKBT334MW5G</t>
  </si>
  <si>
    <t>FBA19433F4YH</t>
  </si>
  <si>
    <t>FBA19434P144</t>
  </si>
  <si>
    <t>FBA19433LYR1</t>
  </si>
  <si>
    <t>FBA19434M7W7</t>
  </si>
  <si>
    <t>FBA19433NF26</t>
  </si>
  <si>
    <t>FBA19434TCGN</t>
  </si>
  <si>
    <t>FBA1943522YJ</t>
  </si>
  <si>
    <t>FBA194344J0N</t>
  </si>
  <si>
    <t>FBA19435GZLK</t>
  </si>
  <si>
    <t>FBA19435GZ6Y</t>
  </si>
  <si>
    <t>FBA19435G9XX</t>
  </si>
  <si>
    <t>FBA19436J7VY</t>
  </si>
  <si>
    <t>FBA19435G42M</t>
  </si>
  <si>
    <t>FBA19433SCLX</t>
  </si>
  <si>
    <t>FBA194369351</t>
  </si>
  <si>
    <t>FBA194344Q9H</t>
  </si>
  <si>
    <t>FBA194357WX7</t>
  </si>
  <si>
    <t>FBA194341P5F</t>
  </si>
  <si>
    <t>FBA19435V2XR</t>
  </si>
  <si>
    <t>FBA19434Y6K8</t>
  </si>
  <si>
    <t>FBA1943Q1DJ3</t>
  </si>
  <si>
    <t>FBA1943QVFN3</t>
  </si>
  <si>
    <t>FBA1943R8NSY</t>
  </si>
  <si>
    <t>FBA1943RJHQX</t>
  </si>
  <si>
    <t>FBA1943SL2T5</t>
  </si>
  <si>
    <t>FBA19454P4W6</t>
  </si>
  <si>
    <t>FBA19457GZH6</t>
  </si>
  <si>
    <t>FBA19458SYD9</t>
  </si>
  <si>
    <t>FBA19453XQ2W</t>
  </si>
  <si>
    <t>FBA19456WH0S</t>
  </si>
  <si>
    <t>FBA19456689R</t>
  </si>
  <si>
    <t>FBA19456HV9V</t>
  </si>
  <si>
    <t>FBA19457F3X1</t>
  </si>
  <si>
    <t>FBA19455RZ86</t>
  </si>
  <si>
    <t>FBA19456ZTPZ</t>
  </si>
  <si>
    <t>FBA19450YHLB</t>
  </si>
  <si>
    <t>FBA1944ST7V1</t>
  </si>
  <si>
    <t>FBA1944YJZ9M</t>
  </si>
  <si>
    <t>FBA19452JKC6</t>
  </si>
  <si>
    <t>FBA1944N5HFN</t>
  </si>
  <si>
    <t>FBA19454KSHQ</t>
  </si>
  <si>
    <t>FBA19456MBGR</t>
  </si>
  <si>
    <t>FBA19454P4WV</t>
  </si>
  <si>
    <t>FBA19454DKV3</t>
  </si>
  <si>
    <t>FBA194577YKQ</t>
  </si>
  <si>
    <t>FBA1943MB63J</t>
  </si>
  <si>
    <t>FBA1943MPD1C</t>
  </si>
  <si>
    <t>FBA1943NM0DR</t>
  </si>
  <si>
    <t>FBA1943NRDY0</t>
  </si>
  <si>
    <t>FBA1943R98LJ</t>
  </si>
  <si>
    <t>FBA1945RBW57</t>
  </si>
  <si>
    <t>FBA1945SVQCY</t>
  </si>
  <si>
    <t>FBA1945QP261</t>
  </si>
  <si>
    <t>FBA1945RJ3HH</t>
  </si>
  <si>
    <t>FBA1945SG4NN</t>
  </si>
  <si>
    <t>FBA1945S8WCQ</t>
  </si>
  <si>
    <t>FBA1945RCG6L</t>
  </si>
  <si>
    <t>FBA1945R9RYL</t>
  </si>
  <si>
    <t>FBA1945SSZF1</t>
  </si>
  <si>
    <t>FBA1945RS36V</t>
  </si>
  <si>
    <t>FBA19465K6X5</t>
  </si>
  <si>
    <t>FBA194663PXR</t>
  </si>
  <si>
    <t>FBA194663Y21</t>
  </si>
  <si>
    <t>FBA19467C5ZX</t>
  </si>
  <si>
    <t>FBA19468XKJ2</t>
  </si>
  <si>
    <t>STAR-RFWUHYMMUUNPK</t>
  </si>
  <si>
    <t>STAR-RXKYGYXUWWW3W</t>
  </si>
  <si>
    <t>STAR-UYD3EBFZWRFEX</t>
  </si>
  <si>
    <t>FBA1944T2736</t>
  </si>
  <si>
    <t>FBA19452NZJG</t>
  </si>
  <si>
    <t>FBA1944QD784</t>
  </si>
  <si>
    <t>FBA1944VJV5B</t>
  </si>
  <si>
    <t>FBA19450DRH2</t>
  </si>
  <si>
    <t>FBA19462WHKZ</t>
  </si>
  <si>
    <t>FBA19462P99Z</t>
  </si>
  <si>
    <t>FBA19463FMS2</t>
  </si>
  <si>
    <t>FBA194634ZBS</t>
  </si>
  <si>
    <t>FBA19464F1PD</t>
  </si>
  <si>
    <t>FBA19461KNG9</t>
  </si>
  <si>
    <t>FBA19462WHG3</t>
  </si>
  <si>
    <t>FBA19462FFZR</t>
  </si>
  <si>
    <t>FBA19460Y31L</t>
  </si>
  <si>
    <t>FBA19462CT21</t>
  </si>
  <si>
    <t>FBA19461TJD7</t>
  </si>
  <si>
    <t>FBA19461ZJY5</t>
  </si>
  <si>
    <t>FBA19461S56H</t>
  </si>
  <si>
    <t>FBA194616P6K</t>
  </si>
  <si>
    <t>FBA19462NQ7Z</t>
  </si>
  <si>
    <t>FBA1944QG1FF</t>
  </si>
  <si>
    <t>FBA19453GRR9</t>
  </si>
  <si>
    <t>FBA19452Q68S</t>
  </si>
  <si>
    <t>FBA1944PDR16</t>
  </si>
  <si>
    <t>FBA1944S182X</t>
  </si>
  <si>
    <t>FBA1944QXKN6</t>
  </si>
  <si>
    <t>FBA19452BF16</t>
  </si>
  <si>
    <t>FBA1944RZGLX</t>
  </si>
  <si>
    <t>FBA1944YTT1F</t>
  </si>
  <si>
    <t>FBA1944LHKPQ</t>
  </si>
  <si>
    <t>FBA1944T5N0F</t>
  </si>
  <si>
    <t>FBA1944P6LJD</t>
  </si>
  <si>
    <t>FBA19450G3GC</t>
  </si>
  <si>
    <t>FBA1944PW3S8</t>
  </si>
  <si>
    <t>FBA19452NC27</t>
  </si>
  <si>
    <t>FBA1944XXY62</t>
  </si>
  <si>
    <t>FBA1944YF6R2</t>
  </si>
  <si>
    <t>FBA1944V0XBY</t>
  </si>
  <si>
    <t>FBA1945363FW</t>
  </si>
  <si>
    <t>FBA1944Q8G3J</t>
  </si>
  <si>
    <t>FBA19462SVB9</t>
  </si>
  <si>
    <t>FBA19465P447</t>
  </si>
  <si>
    <t>FBA19465185D</t>
  </si>
  <si>
    <t>FBA19462X8M4</t>
  </si>
  <si>
    <t>FBA194656N73</t>
  </si>
  <si>
    <t>FBA1944N9X8L</t>
  </si>
  <si>
    <t>FBA1944Z43G2</t>
  </si>
  <si>
    <t>FBA1944VM7BP</t>
  </si>
  <si>
    <t>FBA1944XPPZ3</t>
  </si>
  <si>
    <t>FBA1944QH68D</t>
  </si>
  <si>
    <t>FBA1944PVKGH</t>
  </si>
  <si>
    <t>FBA1944WZMJ1</t>
  </si>
  <si>
    <t>FBA1944Z6BV1</t>
  </si>
  <si>
    <t>FBA1944PZWHB</t>
  </si>
  <si>
    <t>FBA1944QD7F9</t>
  </si>
  <si>
    <t>FBA1944ZV8M0</t>
  </si>
  <si>
    <t>FBA1944YMW4S</t>
  </si>
  <si>
    <t>FBA1944NHQJZ</t>
  </si>
  <si>
    <t>FBA19452FV3L</t>
  </si>
  <si>
    <t>FBA1944LMHM2</t>
  </si>
  <si>
    <t>FBA1944Y07CJ</t>
  </si>
  <si>
    <t>FBA19450HHPC</t>
  </si>
  <si>
    <t>FBA1944TYZP8</t>
  </si>
  <si>
    <t>FBA1944P5HT7</t>
  </si>
  <si>
    <t>FBA1944V61T5</t>
  </si>
  <si>
    <t>FBA19462PK1Z</t>
  </si>
  <si>
    <t>FBA19462DBWZ</t>
  </si>
  <si>
    <t>FBA19462K6VB</t>
  </si>
  <si>
    <t>FBA19463P1SD</t>
  </si>
  <si>
    <t>FBA19462DMB8</t>
  </si>
  <si>
    <t>FBA1944RGH92</t>
  </si>
  <si>
    <t>FBA194516Z3D</t>
  </si>
  <si>
    <t>FBA1944QWP6W</t>
  </si>
  <si>
    <t>FBA1944YJJVV</t>
  </si>
  <si>
    <t>FBA1944T5MSB</t>
  </si>
  <si>
    <t>FBA1944Y9LHQ</t>
  </si>
  <si>
    <t>FBA1944XWZ17</t>
  </si>
  <si>
    <t>FBA1944RS3BF</t>
  </si>
  <si>
    <t>FBA1944ZSYC9</t>
  </si>
  <si>
    <t>FBA1944RS39S</t>
  </si>
  <si>
    <t>FBA1944T73F5</t>
  </si>
  <si>
    <t>FBA1944Z94BZ</t>
  </si>
  <si>
    <t>FBA1944V61LQ</t>
  </si>
  <si>
    <t>FBA1944PVS5W</t>
  </si>
  <si>
    <t>FBA19452GKX1</t>
  </si>
  <si>
    <t>FBA1944PBK6M</t>
  </si>
  <si>
    <t>FBA194548R3G</t>
  </si>
  <si>
    <t>FBA1944RJ2P1</t>
  </si>
  <si>
    <t>FBA1944Q74XQ</t>
  </si>
  <si>
    <t>FBA1944QGFF1</t>
  </si>
  <si>
    <t>STAR-RDWXMQSEHDXF4</t>
  </si>
  <si>
    <t>STAR-TARSJ5M2NKY5G</t>
  </si>
  <si>
    <t>STAR-Q6P6J622NDBWS</t>
  </si>
  <si>
    <t>STAR-QXDYX25SYH3N2</t>
  </si>
  <si>
    <t>STAR-TZN4HZY34ACXK</t>
  </si>
  <si>
    <t>STAR-RGXR2DUFQKGFM</t>
  </si>
  <si>
    <t>FBA19458S44Q</t>
  </si>
  <si>
    <t>FBA19457B2VK</t>
  </si>
  <si>
    <t>FBA19458HJ30</t>
  </si>
  <si>
    <t>FBA19455S5H3</t>
  </si>
  <si>
    <t>FBA19456K4PG</t>
  </si>
  <si>
    <t>FBA194D6SKKC</t>
  </si>
  <si>
    <t>FBA194D6N3FF</t>
  </si>
  <si>
    <t>FBA194D64NHB</t>
  </si>
  <si>
    <t>FBA194D6N6GM</t>
  </si>
  <si>
    <t>FBA194D5RR7W</t>
  </si>
  <si>
    <t>FBA194DJL7T9</t>
  </si>
  <si>
    <t>FBA194DH8TB7</t>
  </si>
  <si>
    <t>FBA194DKJYF0</t>
  </si>
  <si>
    <t>FBA194DJ6715</t>
  </si>
  <si>
    <t>FBA194DH05GC</t>
  </si>
  <si>
    <t>FBA194D57QL3</t>
  </si>
  <si>
    <t>FBA194D6BFCH</t>
  </si>
  <si>
    <t>以星特快</t>
  </si>
  <si>
    <t>FBA194D59BF8</t>
  </si>
  <si>
    <t>FBA194D5HJP8</t>
  </si>
  <si>
    <t>FBA194D6XSJC</t>
  </si>
  <si>
    <t>FBA194D8T2J4</t>
  </si>
  <si>
    <t>FBA194D74GLQ</t>
  </si>
  <si>
    <t>FBA194D72P2F</t>
  </si>
  <si>
    <t>FBA194D6LDLC</t>
  </si>
  <si>
    <t>FBA194D6LDCX</t>
  </si>
  <si>
    <t>FBA194D6MM3L</t>
  </si>
  <si>
    <t>FBA194D64XBK</t>
  </si>
  <si>
    <t>FBA194D6F1GP</t>
  </si>
  <si>
    <t>FBA194D5726H</t>
  </si>
  <si>
    <t>FBA194D5TQ9S</t>
  </si>
  <si>
    <t>FBA194D5TZPS</t>
  </si>
  <si>
    <t>FBA194D7GJRH</t>
  </si>
  <si>
    <t>FBA194D77KJX</t>
  </si>
  <si>
    <t>FBA194D5XSCW</t>
  </si>
  <si>
    <t>FBA194D627BN</t>
  </si>
  <si>
    <t>FBA194DKV14K</t>
  </si>
  <si>
    <t>FBA194DJFKKQ</t>
  </si>
  <si>
    <t>FBA194DLHC83</t>
  </si>
  <si>
    <t>FBA194DHBL75</t>
  </si>
  <si>
    <t>FBA194DJ04TZ</t>
  </si>
  <si>
    <t>FBA194D6HDLS</t>
  </si>
  <si>
    <t>FBA194D6JBH8</t>
  </si>
  <si>
    <t>FBA194D84QYD</t>
  </si>
  <si>
    <t>FBA194D71V74</t>
  </si>
  <si>
    <t>FBA194D6S3F9</t>
  </si>
  <si>
    <t>FBA194DVX6HN</t>
  </si>
  <si>
    <t>FBA194DVVNCD</t>
  </si>
  <si>
    <t>FBA194DTTSQM</t>
  </si>
  <si>
    <t>FBA194DW88TW</t>
  </si>
  <si>
    <t>FBA194DW341Z</t>
  </si>
  <si>
    <t>FBA194DT83HS</t>
  </si>
  <si>
    <t>FBA194DV10C7</t>
  </si>
  <si>
    <t>FBA194DSK284</t>
  </si>
  <si>
    <t>FBA194DW65YX</t>
  </si>
  <si>
    <t>FBA194DTT4R8</t>
  </si>
  <si>
    <t>FBA194DWP2RD</t>
  </si>
  <si>
    <t>FBA194DTP5KK</t>
  </si>
  <si>
    <t>FBA194DT2G22</t>
  </si>
  <si>
    <t>FBA194DW30HN</t>
  </si>
  <si>
    <t>FBA194DW5C4X</t>
  </si>
  <si>
    <t>FBA194DWY21V</t>
  </si>
  <si>
    <t>FBA194DWCMT3</t>
  </si>
  <si>
    <t>FBA194DST41C</t>
  </si>
  <si>
    <t>FBA194DX5Y7J</t>
  </si>
  <si>
    <t>FBA194DVDF8V</t>
  </si>
  <si>
    <t>FBA194H2V257</t>
  </si>
  <si>
    <t>FBA194H36BK6</t>
  </si>
  <si>
    <t>FBA194H39W3B</t>
  </si>
  <si>
    <t>FBA194H46Z5K</t>
  </si>
  <si>
    <t>FBA194H4CJDM</t>
  </si>
  <si>
    <t>FBA194DQ70ZJ</t>
  </si>
  <si>
    <t>FBA194DPG5LW</t>
  </si>
  <si>
    <t>FBA194DQ201Z</t>
  </si>
  <si>
    <t>FBA194DNGLFZ</t>
  </si>
  <si>
    <t>FBA194DNB7WC</t>
  </si>
  <si>
    <t>FBA194DM5K1R</t>
  </si>
  <si>
    <t>FBA194DLYX37</t>
  </si>
  <si>
    <t>FBA194DNNBM6</t>
  </si>
  <si>
    <t>FBA194DP84PP</t>
  </si>
  <si>
    <t>FBA194DQG7RY</t>
  </si>
  <si>
    <t>FBA194DPK8ZM</t>
  </si>
  <si>
    <t>FBA194DQ43M7</t>
  </si>
  <si>
    <t>FBA194DP9QW6</t>
  </si>
  <si>
    <t>FBA194DPBT4T</t>
  </si>
  <si>
    <t>FBA194DM31K5</t>
  </si>
  <si>
    <t>FBA194DM7MPM</t>
  </si>
  <si>
    <t>FBA194DNGY57</t>
  </si>
  <si>
    <t>FBA194DQ2KQQ</t>
  </si>
  <si>
    <t>FBA194DPNXM7</t>
  </si>
  <si>
    <t>FBA194DM6GW9</t>
  </si>
  <si>
    <t>FBA194DRWCJL</t>
  </si>
  <si>
    <t>FBA194DP4F61</t>
  </si>
  <si>
    <t>FBA194DQ23VD</t>
  </si>
  <si>
    <t>FBA194DNF05W</t>
  </si>
  <si>
    <t>FBA194DLR1ZR</t>
  </si>
  <si>
    <t>FBA194DM2W5Q</t>
  </si>
  <si>
    <t>FBA194DLXRJ0</t>
  </si>
  <si>
    <t>FBA194DP5HM5</t>
  </si>
  <si>
    <t>FBA194DNZZSP</t>
  </si>
  <si>
    <t>FBA194DPDDSJ</t>
  </si>
  <si>
    <t>FBA194DMY2F2</t>
  </si>
  <si>
    <t>FBA194DNBG01</t>
  </si>
  <si>
    <t>FBA194DNFV6B</t>
  </si>
  <si>
    <t>FBA194DLD249</t>
  </si>
  <si>
    <t>FBA194DNMVKR</t>
  </si>
  <si>
    <t>FBA194DQC84Z</t>
  </si>
  <si>
    <t>FBA194DMBVSV</t>
  </si>
  <si>
    <t>FBA194DN1MLK</t>
  </si>
  <si>
    <t>FBA194DL813T</t>
  </si>
  <si>
    <t>FBA194DNXJKG</t>
  </si>
  <si>
    <t>FBA194DM1T8Q</t>
  </si>
  <si>
    <t>FBA194DQVJT6</t>
  </si>
  <si>
    <t>FBA194DP44R3</t>
  </si>
  <si>
    <t>FBA194DP1L69</t>
  </si>
  <si>
    <t>FBA194DNFMJ7</t>
  </si>
  <si>
    <t>FBA194DNNBHB</t>
  </si>
  <si>
    <t>FBA194DMWVY4</t>
  </si>
  <si>
    <t>FBA194DMJ4JB</t>
  </si>
  <si>
    <t>FBA194DLXRK9</t>
  </si>
  <si>
    <t>FBA194DLD8SR</t>
  </si>
  <si>
    <t>FBA194DNDL87</t>
  </si>
  <si>
    <t>FBA194DLYRNT</t>
  </si>
  <si>
    <t>FBA194DM745Z</t>
  </si>
  <si>
    <t>FBA194DPNL0V</t>
  </si>
  <si>
    <t>FBA194DQ2GK0</t>
  </si>
  <si>
    <t>FBA194DP9RBD</t>
  </si>
  <si>
    <t>FBA194DMSMZF</t>
  </si>
  <si>
    <t>FBA194DM937W</t>
  </si>
  <si>
    <t>FBA194DL28WN</t>
  </si>
  <si>
    <t>FBA194DQG2S3</t>
  </si>
  <si>
    <t>FBA194DP47R0</t>
  </si>
  <si>
    <t>FBA194DNRQQX</t>
  </si>
  <si>
    <t>FBA194DN8T8S</t>
  </si>
  <si>
    <t>FBA194DPHBWD</t>
  </si>
  <si>
    <t>FBA194DMGQ0Z</t>
  </si>
  <si>
    <t>FBA194DN8313</t>
  </si>
  <si>
    <t>FBA194DMN9BW</t>
  </si>
  <si>
    <t>FBA194DPBHDW</t>
  </si>
  <si>
    <t>FBA194DPFZP0</t>
  </si>
  <si>
    <t>FBA194DMFDV5</t>
  </si>
  <si>
    <t>FBA194HM7T4W</t>
  </si>
  <si>
    <t>FBA194HKY5VT</t>
  </si>
  <si>
    <t>FBA194HLGT7L</t>
  </si>
  <si>
    <t>FBA194HKV6KJ</t>
  </si>
  <si>
    <t>FBA194HM28Y4</t>
  </si>
  <si>
    <t>FBA194HLT4GP</t>
  </si>
  <si>
    <t>FBA194HL05ZM</t>
  </si>
  <si>
    <t>FBA194HK9LNL</t>
  </si>
  <si>
    <t>FBA194HJH678</t>
  </si>
  <si>
    <t>FBA194HM1ZP1</t>
  </si>
  <si>
    <t>STAR-VPKYC5F4NUWX2</t>
  </si>
  <si>
    <t>STAR-QYWGCBGBRDXEW</t>
  </si>
  <si>
    <t>STAR-RF6CE3C7CYA3U</t>
  </si>
  <si>
    <t>STAR-VXWYXG33J2JXY</t>
  </si>
  <si>
    <t>STAR-RKWK6RGEVUJUQ</t>
  </si>
  <si>
    <t>STAR-SC6TJ5H5HXAH4</t>
  </si>
  <si>
    <t>FBA194MZKDZY</t>
  </si>
  <si>
    <t>香港UPS特快 6000</t>
  </si>
  <si>
    <t>FBA194MZ3QKJ</t>
  </si>
  <si>
    <t>FBA194MY8JB5</t>
  </si>
  <si>
    <t>FBA194P7Q29J</t>
  </si>
  <si>
    <t>FBA194B0R4CY</t>
  </si>
  <si>
    <t>FBA1949YPTM4</t>
  </si>
  <si>
    <t>FBA1949YHGDL</t>
  </si>
  <si>
    <t>FBA194B0KXB2</t>
  </si>
  <si>
    <t>FBA194B07GJN</t>
  </si>
  <si>
    <t>FBA1949ZJCQM</t>
  </si>
  <si>
    <t>FBA1949Z5YT9</t>
  </si>
  <si>
    <t>FBA194B0YWG7</t>
  </si>
  <si>
    <t>FBA1949ZTS3J</t>
  </si>
  <si>
    <t>FBA1949Z25C0</t>
  </si>
  <si>
    <t>FBA1949Z4MYV</t>
  </si>
  <si>
    <t>FBA1949ZWYG8</t>
  </si>
  <si>
    <t>FBA1949ZV1J5</t>
  </si>
  <si>
    <t>FBA1949YY6C3</t>
  </si>
  <si>
    <t>FBA1949ZBTCD</t>
  </si>
  <si>
    <t>FBA194P81MS4</t>
  </si>
  <si>
    <t>FBA194P8DNC5</t>
  </si>
  <si>
    <t>FBA194PB4T5D</t>
  </si>
  <si>
    <t>FBA194PBFQ65</t>
  </si>
  <si>
    <t>FBA194PCCBBG</t>
  </si>
  <si>
    <t>FBA194N5VZJ0</t>
  </si>
  <si>
    <t>FBA194N6RP70</t>
  </si>
  <si>
    <t>FBA194N68MTY</t>
  </si>
  <si>
    <t>FBA194N5HXLP</t>
  </si>
  <si>
    <t>FBA194N78NQ0</t>
  </si>
  <si>
    <t>FBA194MNZFBH</t>
  </si>
  <si>
    <t>FBA194MPYV8G</t>
  </si>
  <si>
    <t>FBA194MNSJN8</t>
  </si>
  <si>
    <t>FBA194MNZYZM</t>
  </si>
  <si>
    <t>FBA194MN9FVZ</t>
  </si>
  <si>
    <t>FBA194MPWH4C</t>
  </si>
  <si>
    <t>FBA194MPJJZT</t>
  </si>
  <si>
    <t>FBA194MPVXBR</t>
  </si>
  <si>
    <t>FBA194MPV614</t>
  </si>
  <si>
    <t>FBA194MP4CRM</t>
  </si>
  <si>
    <t>FBA194N3VV1C</t>
  </si>
  <si>
    <t>FBA194N4PP1Z</t>
  </si>
  <si>
    <t>FBA194N83W9B</t>
  </si>
  <si>
    <t>FBA194N545G9</t>
  </si>
  <si>
    <t>FBA194N6RF96</t>
  </si>
  <si>
    <t>FBA194PLJJ1T</t>
  </si>
  <si>
    <t>TCY2</t>
  </si>
  <si>
    <t>FBA194MNSG4V</t>
  </si>
  <si>
    <t>FBA194MMTZLV</t>
  </si>
  <si>
    <t>FBA194MP4274</t>
  </si>
  <si>
    <t>FBA194MQ0673</t>
  </si>
  <si>
    <t>FBA194MN64T3</t>
  </si>
  <si>
    <t>FBA194N728RW</t>
  </si>
  <si>
    <t>FBA194N78CNC</t>
  </si>
  <si>
    <t>FBA194N5MZP2</t>
  </si>
  <si>
    <t>FBA194N7QYSH</t>
  </si>
  <si>
    <t>FBA194N54FQF</t>
  </si>
  <si>
    <t>FBA194PQSP3V</t>
  </si>
  <si>
    <t>FBA194PNR3B0</t>
  </si>
  <si>
    <t>FBA194PQSSK9</t>
  </si>
  <si>
    <t>FBA194PPS885</t>
  </si>
  <si>
    <t>FBA194PQKSB3</t>
  </si>
  <si>
    <t>FBA194MP743F</t>
  </si>
  <si>
    <t>FBA194MQKYJG</t>
  </si>
  <si>
    <t>FBA194MQ54RG</t>
  </si>
  <si>
    <t>FBA194MRWG1R</t>
  </si>
  <si>
    <t>FBA194MRC8MW</t>
  </si>
  <si>
    <t>FBA194MR5Y38</t>
  </si>
  <si>
    <t>FBA194MQ7WY3</t>
  </si>
  <si>
    <t>FBA194MQ8LDX</t>
  </si>
  <si>
    <t>FBA194MPKPPX</t>
  </si>
  <si>
    <t>FBA194MQ065T</t>
  </si>
  <si>
    <t>FBA194MQH7BS</t>
  </si>
  <si>
    <t>FBA194MPV8BR</t>
  </si>
  <si>
    <t>FBA194MPGZ9S</t>
  </si>
  <si>
    <t>FBA194MTD7TY</t>
  </si>
  <si>
    <t>FBA194MQLQ42</t>
  </si>
  <si>
    <t>FBA194N5HKYC</t>
  </si>
  <si>
    <t>FBA194N7H1WW</t>
  </si>
  <si>
    <t>FBA194N6WH54</t>
  </si>
  <si>
    <t>FBA194N44W5W</t>
  </si>
  <si>
    <t>FBA194N6JC2Q</t>
  </si>
  <si>
    <t>FBA194PRX546</t>
  </si>
  <si>
    <t>FBA194PPNK8N</t>
  </si>
  <si>
    <t>FBA194PNF4RV</t>
  </si>
  <si>
    <t>FBA194PS21P8</t>
  </si>
  <si>
    <t>FBA194PPS7MT</t>
  </si>
  <si>
    <t>FBA194N85CY4</t>
  </si>
  <si>
    <t>FBA194N8TPCD</t>
  </si>
  <si>
    <t>FBA194N841JX</t>
  </si>
  <si>
    <t>FBA194N6P1G5</t>
  </si>
  <si>
    <t>FBA194N91VM2</t>
  </si>
  <si>
    <t>FBA194RBJYPL</t>
  </si>
  <si>
    <t>FBA194RC1J79</t>
  </si>
  <si>
    <t>FBA194R9NBFQ</t>
  </si>
  <si>
    <t>FBA194R98BR4</t>
  </si>
  <si>
    <t>FBA194RCNP2B</t>
  </si>
  <si>
    <t>FBA194N6SRJX</t>
  </si>
  <si>
    <t>FBA194N4QP46</t>
  </si>
  <si>
    <t>FBA194N61KLT</t>
  </si>
  <si>
    <t>FBA194N5YQQ9</t>
  </si>
  <si>
    <t>FBA194N78Y12</t>
  </si>
  <si>
    <t>FBA194PSV1GP</t>
  </si>
  <si>
    <t>FBA194PTYN57</t>
  </si>
  <si>
    <t>FBA194PQ5LRL</t>
  </si>
  <si>
    <t>FBA194PRYRSK</t>
  </si>
  <si>
    <t>FBA194PS794D</t>
  </si>
  <si>
    <t>FBA194PQ9DH8</t>
  </si>
  <si>
    <t>FBA194PQJ43C</t>
  </si>
  <si>
    <t>FBA194PSS0Z8</t>
  </si>
  <si>
    <t>FBA194PQ6W6T</t>
  </si>
  <si>
    <t>FBA194PP7R9V</t>
  </si>
  <si>
    <t>STAR-QD3PA5HXKVYH2</t>
  </si>
  <si>
    <t>STAR-UVHE25CV76J5M</t>
  </si>
  <si>
    <t>STAR-UYXNY7RZYW5SX</t>
  </si>
  <si>
    <t>STAR-VXZCJPWEXKTWQ</t>
  </si>
  <si>
    <t>STAR-WDMQQMQGQKZ2W</t>
  </si>
  <si>
    <t>STAR-T2TXPSBRMREWA</t>
  </si>
  <si>
    <t>FBA194PM8090</t>
  </si>
  <si>
    <t>FBA194PPYBFF</t>
  </si>
  <si>
    <t>FBA194PQRY4L</t>
  </si>
  <si>
    <t>FBA194PQVQZV</t>
  </si>
  <si>
    <t>FBA194PQXBCT</t>
  </si>
  <si>
    <t>FBA194SQSFSZ</t>
  </si>
  <si>
    <t>FBA194SJ8M5H</t>
  </si>
  <si>
    <t>FBA194SL93CD</t>
  </si>
  <si>
    <t>FBA194SHC2V9</t>
  </si>
  <si>
    <t>FBA194SHHZ58</t>
  </si>
  <si>
    <t>FBA194SJG2FL</t>
  </si>
  <si>
    <t>FBA194SX4J5Z</t>
  </si>
  <si>
    <t>FBA194SYD4LZ</t>
  </si>
  <si>
    <t>FBA194SYMT64</t>
  </si>
  <si>
    <t>FBA194SZ8LSF</t>
  </si>
  <si>
    <t>FBA194T0755T</t>
  </si>
  <si>
    <t>FBA194SZJ557</t>
  </si>
  <si>
    <t>FBA194SYZBN4</t>
  </si>
  <si>
    <t>FBA194T1C1LP</t>
  </si>
  <si>
    <t>STAR-T5WKNBPVCSY7U</t>
  </si>
  <si>
    <t>FBA194RB4WLT</t>
  </si>
  <si>
    <t>FBA194RD538V</t>
  </si>
  <si>
    <t>FBA194RDFDT2</t>
  </si>
  <si>
    <t>FBA194RF538T</t>
  </si>
  <si>
    <t>FBA194RH1Q1T</t>
  </si>
  <si>
    <t>FBA194R9SY20</t>
  </si>
  <si>
    <t>FBA194RC3MG7</t>
  </si>
  <si>
    <t>FBA194RD051J</t>
  </si>
  <si>
    <t>FBA194RDX5HG</t>
  </si>
  <si>
    <t>FBA194RGZ1R6</t>
  </si>
  <si>
    <t>FBA194RBXHRL</t>
  </si>
  <si>
    <t>FBA194RCZSFJ</t>
  </si>
  <si>
    <t>FBA194RDMVNK</t>
  </si>
  <si>
    <t>FBA194RFQLS7</t>
  </si>
  <si>
    <t>FBA194RFWKP6</t>
  </si>
  <si>
    <t>FBA194R9V4DF</t>
  </si>
  <si>
    <t>FBA194RBFZJ5</t>
  </si>
  <si>
    <t>FBA194RBYM0J</t>
  </si>
  <si>
    <t>FBA194RCBVRS</t>
  </si>
  <si>
    <t>FBA194RDCB74</t>
  </si>
  <si>
    <t>FBA194SHWGK0</t>
  </si>
  <si>
    <t>FBA194SJ83VN</t>
  </si>
  <si>
    <t>FBA194SJQHYP</t>
  </si>
  <si>
    <t>FBA194SL0BW8</t>
  </si>
  <si>
    <t>FBA194SL0TTH</t>
  </si>
  <si>
    <t>FBA194RBCGYN</t>
  </si>
  <si>
    <t>FBA194RDW0NH</t>
  </si>
  <si>
    <t>FBA194RFKJCW</t>
  </si>
  <si>
    <t>FBA194RFW2FY</t>
  </si>
  <si>
    <t>FBA194RG3M7P</t>
  </si>
  <si>
    <t>FBA194RCDR7P</t>
  </si>
  <si>
    <t>FBA194RCL7X0</t>
  </si>
  <si>
    <t>FBA194RDFN0Y</t>
  </si>
  <si>
    <t>FBA194RFCNPM</t>
  </si>
  <si>
    <t>FBA194RG88PR</t>
  </si>
  <si>
    <t>FBA194RB7YPK</t>
  </si>
  <si>
    <t>FBA194RCFM0C</t>
  </si>
  <si>
    <t>FBA194RF14R3</t>
  </si>
  <si>
    <t>FBA194RFLF73</t>
  </si>
  <si>
    <t>FBA194RGDFY6</t>
  </si>
  <si>
    <t>FBA194X9RBJ1</t>
  </si>
  <si>
    <t>FBA194X7D6QQ</t>
  </si>
  <si>
    <t>FBA194X9N550</t>
  </si>
  <si>
    <t>FBA194YLGR58</t>
  </si>
  <si>
    <t>FBA194YL2KPZ</t>
  </si>
  <si>
    <t>FBA19502PZGM</t>
  </si>
  <si>
    <t>FBA19503G2ZW</t>
  </si>
  <si>
    <t>FBA194YNNDYW</t>
  </si>
  <si>
    <t>FBA194YMQF59</t>
  </si>
  <si>
    <t>FBA194YLY9LG</t>
  </si>
  <si>
    <t>FBA194YN6ZBD</t>
  </si>
  <si>
    <t>FBA194YM7NLS</t>
  </si>
  <si>
    <t>FBA1950T77FS</t>
  </si>
  <si>
    <t>FBA1950RHGRP</t>
  </si>
  <si>
    <t>FBA1950S9V8M</t>
  </si>
  <si>
    <t>FBA1950SXTJR</t>
  </si>
  <si>
    <t>FBA1950SYXYV</t>
  </si>
  <si>
    <t>FBA1950R825X</t>
  </si>
  <si>
    <t>FBA1950S81CQ</t>
  </si>
  <si>
    <t>FBA1950SYY0S</t>
  </si>
  <si>
    <t>FBA1950TPWTL</t>
  </si>
  <si>
    <t>FBA1950TQK66</t>
  </si>
  <si>
    <t>FBA194YN0Y1L</t>
  </si>
  <si>
    <t>快速宝-组合（计重）</t>
  </si>
  <si>
    <t>FBA194YKHFVK</t>
  </si>
  <si>
    <t>FBA194YMQ2SC</t>
  </si>
  <si>
    <t>FBA194YM8PGJ</t>
  </si>
  <si>
    <t>FBA194YQ8XL2</t>
  </si>
  <si>
    <t>FBA194YPHPQY</t>
  </si>
  <si>
    <t>FBA194YJLFS7</t>
  </si>
  <si>
    <t>FBA194YJLFRL</t>
  </si>
  <si>
    <t>FBA194YN0DKM</t>
  </si>
  <si>
    <t>FBA194YPN6BP</t>
  </si>
  <si>
    <t>FBA19519ZGPP</t>
  </si>
  <si>
    <t>FBA1950QDG62</t>
  </si>
  <si>
    <t>FBA1950RQHNJ</t>
  </si>
  <si>
    <t>FBA1950RY7ZK</t>
  </si>
  <si>
    <t>FBA1950SG1M8</t>
  </si>
  <si>
    <t>FBA1950T1LRY</t>
  </si>
  <si>
    <t>FBA194ZRF3QJ</t>
  </si>
  <si>
    <t>FBA194ZSWDQD</t>
  </si>
  <si>
    <t>FBA194ZPVK3B</t>
  </si>
  <si>
    <t>FBA194ZPHV0H</t>
  </si>
  <si>
    <t>FBA194ZSDWFP</t>
  </si>
  <si>
    <t>FBA194YKGYG4</t>
  </si>
  <si>
    <t>FBA194YML3LN</t>
  </si>
  <si>
    <t>FBA194YN69RZ</t>
  </si>
  <si>
    <t>FBA194YN0QHC</t>
  </si>
  <si>
    <t>FBA194YM2N9L</t>
  </si>
  <si>
    <t>FBA194YPNBWB</t>
  </si>
  <si>
    <t>FBA194YLK8W8</t>
  </si>
  <si>
    <t>FBA194YP20T0</t>
  </si>
  <si>
    <t>FBA194YN73FH</t>
  </si>
  <si>
    <t>FBA194YN0VRM</t>
  </si>
  <si>
    <t>FBA194YM76J0</t>
  </si>
  <si>
    <t>FBA194YKV708</t>
  </si>
  <si>
    <t>FBA194YLYCVS</t>
  </si>
  <si>
    <t>FBA194YL4C23</t>
  </si>
  <si>
    <t>FBA194YL9H97</t>
  </si>
  <si>
    <t>FBA194YMPDG2</t>
  </si>
  <si>
    <t>FBA194YKYVD4</t>
  </si>
  <si>
    <t>FBA194YNZK4W</t>
  </si>
  <si>
    <t>FBA194YK76G4</t>
  </si>
  <si>
    <t>FBA194YMLXP2</t>
  </si>
  <si>
    <t>FBA194YM0YVS</t>
  </si>
  <si>
    <t>FBA194YNT1N2</t>
  </si>
  <si>
    <t>FBA194YLXD19</t>
  </si>
  <si>
    <t>FBA194YN9SHZ</t>
  </si>
  <si>
    <t>FBA194YP9SD2</t>
  </si>
  <si>
    <t>FBA1952D998V</t>
  </si>
  <si>
    <t>FBA1952FSL6F</t>
  </si>
  <si>
    <t>FBA1952DH2K8</t>
  </si>
  <si>
    <t>FBA1952GQ1DT</t>
  </si>
  <si>
    <t>FBA1952H1B71</t>
  </si>
  <si>
    <t>FBA1952GX8MH</t>
  </si>
  <si>
    <t>FBA1952FPC8C</t>
  </si>
  <si>
    <t>FBA1952DLV5R</t>
  </si>
  <si>
    <t>FBA1952FWX0J</t>
  </si>
  <si>
    <t>FBA1952DXT1L</t>
  </si>
  <si>
    <t>FBA1952H9DY9</t>
  </si>
  <si>
    <t>FBA1952HQH5W</t>
  </si>
  <si>
    <t>FBA1952HR1C4</t>
  </si>
  <si>
    <t>FBA1952JRLPJ</t>
  </si>
  <si>
    <t>FBA1952KFZFP</t>
  </si>
  <si>
    <t>FBA1952FW0JX</t>
  </si>
  <si>
    <t>FBA1952FNYZQ</t>
  </si>
  <si>
    <t>FBA1952GTPZG</t>
  </si>
  <si>
    <t>FBA1952G5DBR</t>
  </si>
  <si>
    <t>FBA1952FPVGZ</t>
  </si>
  <si>
    <t>FBA1952H3R6K</t>
  </si>
  <si>
    <t>HLI2</t>
  </si>
  <si>
    <t>FBA1953H6ZF9</t>
  </si>
  <si>
    <t>FBA19534K6WY</t>
  </si>
  <si>
    <t>FBA19534QJHJ</t>
  </si>
  <si>
    <t>FBA19535FXHQ</t>
  </si>
  <si>
    <t>FBA195364LP4</t>
  </si>
  <si>
    <t>FBA19536GQ74</t>
  </si>
  <si>
    <t>FBA195118K90</t>
  </si>
  <si>
    <t>FBA19513CX3N</t>
  </si>
  <si>
    <t>FBA19511JWSK</t>
  </si>
  <si>
    <t>FBA1951117JB</t>
  </si>
  <si>
    <t>FBA195126SSY</t>
  </si>
  <si>
    <t>FBA19510L179</t>
  </si>
  <si>
    <t>FBA19513X38R</t>
  </si>
  <si>
    <t>FBA19511QQ7R</t>
  </si>
  <si>
    <t>FBA195122C2X</t>
  </si>
  <si>
    <t>FBA19511SMJ5</t>
  </si>
  <si>
    <t>FBA19531K46T</t>
  </si>
  <si>
    <t>FBA19531SFBH</t>
  </si>
  <si>
    <t>FBA19532GT20</t>
  </si>
  <si>
    <t>FBA1952ZL6KF</t>
  </si>
  <si>
    <t>FBA19532BFMY</t>
  </si>
  <si>
    <t>FBA195139G2W</t>
  </si>
  <si>
    <t>FBA19513B62S</t>
  </si>
  <si>
    <t>FBA19510TVGZ</t>
  </si>
  <si>
    <t>FBA19514L9TM</t>
  </si>
  <si>
    <t>FBA195120R9P</t>
  </si>
  <si>
    <t>FBA195106J3Z</t>
  </si>
  <si>
    <t>FBA19510KCC6</t>
  </si>
  <si>
    <t>FBA19511N3TV</t>
  </si>
  <si>
    <t>FBA19511XSTK</t>
  </si>
  <si>
    <t>FBA19511GQHR</t>
  </si>
  <si>
    <t>FBA19512677F</t>
  </si>
  <si>
    <t>FBA19510BHP9</t>
  </si>
  <si>
    <t>FBA19511K2T0</t>
  </si>
  <si>
    <t>FBA195126B1J</t>
  </si>
  <si>
    <t>FBA19510CF5J</t>
  </si>
  <si>
    <t>FBA19510M0CH</t>
  </si>
  <si>
    <t>FBA19511PWF3</t>
  </si>
  <si>
    <t>FBA19510F0FM</t>
  </si>
  <si>
    <t>FBA195114MQM</t>
  </si>
  <si>
    <t>FBA19511GV4N</t>
  </si>
  <si>
    <t>FBA19511406G</t>
  </si>
  <si>
    <t>FBA19512RMB1</t>
  </si>
  <si>
    <t>FBA1951266K4</t>
  </si>
  <si>
    <t>FBA19511C29Q</t>
  </si>
  <si>
    <t>FBA19510ST33</t>
  </si>
  <si>
    <t>FBA195410FT3</t>
  </si>
  <si>
    <t>FBA195404HQC</t>
  </si>
  <si>
    <t>FBA19540GBV2</t>
  </si>
  <si>
    <t>FBA195422YHG</t>
  </si>
  <si>
    <t>FBA195414TGX</t>
  </si>
  <si>
    <t>FBA195421Z81</t>
  </si>
  <si>
    <t>FBA19540PGH2</t>
  </si>
  <si>
    <t>FBA195413ZF5</t>
  </si>
  <si>
    <t>FBA19541M6WM</t>
  </si>
  <si>
    <t>FBA19540X5DW</t>
  </si>
  <si>
    <t>FBA1956HQKVZ</t>
  </si>
  <si>
    <t>FBA1956JTLTV</t>
  </si>
  <si>
    <t>FBA1956F42XR</t>
  </si>
  <si>
    <t>FBA1957VM3T6</t>
  </si>
  <si>
    <t>FBA1957T7KTT</t>
  </si>
  <si>
    <t>FBA1954DXB6J</t>
  </si>
  <si>
    <t>FBA1954C6906</t>
  </si>
  <si>
    <t>FBA1954D17RY</t>
  </si>
  <si>
    <t>FBA1954F9WX5</t>
  </si>
  <si>
    <t>FBA1954CWXWM</t>
  </si>
  <si>
    <t>FBA1954DQSSZ</t>
  </si>
  <si>
    <t>FBA1954FCCF4</t>
  </si>
  <si>
    <t>FBA1954DNDBL</t>
  </si>
  <si>
    <t>FBA1954FRJX2</t>
  </si>
  <si>
    <t>FBA1954DFTZ2</t>
  </si>
  <si>
    <t>FBA1954FS6KQ</t>
  </si>
  <si>
    <t>FBA1954CSND5</t>
  </si>
  <si>
    <t>FBA1954BP5C5</t>
  </si>
  <si>
    <t>FBA1954D4B1H</t>
  </si>
  <si>
    <t>FBA1954D3GPQ</t>
  </si>
  <si>
    <t>STAR-RYPSFCPRPGR2G</t>
  </si>
  <si>
    <t>STAR-R3ECJHAJXGURY</t>
  </si>
  <si>
    <t>STAR-SQFQZ4B3DW2E6</t>
  </si>
  <si>
    <t>STAR-TKUEJKS3BPBQS</t>
  </si>
  <si>
    <t>FBA1959KSVB0</t>
  </si>
  <si>
    <t>FBA1959JCJN4</t>
  </si>
  <si>
    <t>FBA195C5W8WX</t>
  </si>
  <si>
    <t>FBA195CB7GD2</t>
  </si>
  <si>
    <t>FBA195CC1VS3</t>
  </si>
  <si>
    <t>FBA195CGD2VP</t>
  </si>
  <si>
    <t>FBA195CF2JF1</t>
  </si>
  <si>
    <t>FBA195C914ZP</t>
  </si>
  <si>
    <t>FBA195CLF8GD</t>
  </si>
  <si>
    <t>FBA195CHFBL9</t>
  </si>
  <si>
    <t>FBA195CMLJGX</t>
  </si>
  <si>
    <t>FBA195CHFPJ0</t>
  </si>
  <si>
    <t>FBA195CC892T</t>
  </si>
  <si>
    <t>FBA195CB4092</t>
  </si>
  <si>
    <t>FBA195CDJQ7X</t>
  </si>
  <si>
    <t>FBA195C5G8QV</t>
  </si>
  <si>
    <t>FBA195CGLGQW</t>
  </si>
  <si>
    <t>FBA195C7L2H3</t>
  </si>
  <si>
    <t>FBA195CJM67W</t>
  </si>
  <si>
    <t>FBA195CDJQ8K</t>
  </si>
  <si>
    <t>FBA195CFGFM6</t>
  </si>
  <si>
    <t>FBA195CKMSTB</t>
  </si>
  <si>
    <t>FBA195CCJ5T8</t>
  </si>
  <si>
    <t>FBA195CF8SFW</t>
  </si>
  <si>
    <t>FBA195CFBRQW</t>
  </si>
  <si>
    <t>FBA195C8ZB9X</t>
  </si>
  <si>
    <t>FBA195C6CY5S</t>
  </si>
  <si>
    <t>FBA195CFV4GL</t>
  </si>
  <si>
    <t>FBA195C5GWXP</t>
  </si>
  <si>
    <t>FBA195CDRMK4</t>
  </si>
  <si>
    <t>FBA195C9NGZQ</t>
  </si>
  <si>
    <t>FBA195CKJK6M</t>
  </si>
  <si>
    <t>FBA195CC1VTD</t>
  </si>
  <si>
    <t>POC1</t>
  </si>
  <si>
    <t>FBA1959PHX2P</t>
  </si>
  <si>
    <t>FBA1959LD4G9</t>
  </si>
  <si>
    <t>FBA1959M2QQD</t>
  </si>
  <si>
    <t>FBA1959PR6PV</t>
  </si>
  <si>
    <t>FBA1959K2N53</t>
  </si>
  <si>
    <t>FBA195BR14WC</t>
  </si>
  <si>
    <t>FBA195BR91CQ</t>
  </si>
  <si>
    <t>FBA195BP6R4D</t>
  </si>
  <si>
    <t>FBA195BQZ7H2</t>
  </si>
  <si>
    <t>FBA195BT82ZP</t>
  </si>
  <si>
    <t>FBA195BV4CN5</t>
  </si>
  <si>
    <t>FBA195BT9DB0</t>
  </si>
  <si>
    <t>FBA195BT957N</t>
  </si>
  <si>
    <t>FBA195BT88TZ</t>
  </si>
  <si>
    <t>FBA195BT427L</t>
  </si>
  <si>
    <t>FBA195D0KW46</t>
  </si>
  <si>
    <t>FBA195D4L4TR</t>
  </si>
  <si>
    <t>FBA195D3G32Q</t>
  </si>
  <si>
    <t>FBA195D29NJW</t>
  </si>
  <si>
    <t>FBA195D2YKFR</t>
  </si>
  <si>
    <t>STAR-RFJASD3YP6BXY</t>
  </si>
  <si>
    <t>STAR-Q3WHNBNFZYPUA</t>
  </si>
  <si>
    <t>STAR-TJYK7XGYYFYKG</t>
  </si>
  <si>
    <t>STAR-WGNMSUHXN7AW6</t>
  </si>
  <si>
    <t>STAR-XSYX5JAWEJDRG</t>
  </si>
  <si>
    <t>STAR-UFHWTCYYN5H2W</t>
  </si>
  <si>
    <t>STAR-WDUHVXQATYRXG</t>
  </si>
  <si>
    <t>STAR-R6FWJE2YATXT6</t>
  </si>
  <si>
    <t>STAR-RHVN54Z2PPXUQ</t>
  </si>
  <si>
    <t>STAR-USZXAXEDX62K4</t>
  </si>
  <si>
    <t>FBA1959QKWKG</t>
  </si>
  <si>
    <t>FBA1959LH1S9</t>
  </si>
  <si>
    <t>FBA1959K665F</t>
  </si>
  <si>
    <t>FBA1959PSNDN</t>
  </si>
  <si>
    <t>FBA1959L2JQM</t>
  </si>
  <si>
    <t>FBA1959LT2TW</t>
  </si>
  <si>
    <t>FBA1959MXJB4</t>
  </si>
  <si>
    <t>FBA1959KQ7JH</t>
  </si>
  <si>
    <t>FBA1959MJL77</t>
  </si>
  <si>
    <t>FBA1959NC0QG</t>
  </si>
  <si>
    <t>FBA1959NKJZS</t>
  </si>
  <si>
    <t>FBA1959P6Z5T</t>
  </si>
  <si>
    <t>FBA1959LHZ4N</t>
  </si>
  <si>
    <t>FBA1959RDRJR</t>
  </si>
  <si>
    <t>FBA1959N2C7W</t>
  </si>
  <si>
    <t>FBA195BPZVBM</t>
  </si>
  <si>
    <t>FBA195BPKRTN</t>
  </si>
  <si>
    <t>FBA195BQDBC1</t>
  </si>
  <si>
    <t>FBA195BNXC6P</t>
  </si>
  <si>
    <t>FBA195BQKJ01</t>
  </si>
  <si>
    <t>FBA195BQYDFB</t>
  </si>
  <si>
    <t>FBA195C5J9YV</t>
  </si>
  <si>
    <t>FBA195C7W58L</t>
  </si>
  <si>
    <t>FBA195C7Z1P6</t>
  </si>
  <si>
    <t>FBA195CC6B26</t>
  </si>
  <si>
    <t>FBA195CCP1GL</t>
  </si>
  <si>
    <t>FBA1959NBLKQ</t>
  </si>
  <si>
    <t>FBA1959N9ZS4</t>
  </si>
  <si>
    <t>FBA1959LNZ1L</t>
  </si>
  <si>
    <t>FBA1959N38HC</t>
  </si>
  <si>
    <t>FBA1959NFVY9</t>
  </si>
  <si>
    <t>FBA1959L45CY</t>
  </si>
  <si>
    <t>FBA1959JL6SF</t>
  </si>
  <si>
    <t>FBA1959L8KNG</t>
  </si>
  <si>
    <t>FBA1959HNHQ5</t>
  </si>
  <si>
    <t>FBA1959LXBL3</t>
  </si>
  <si>
    <t>FBA1959LZB90</t>
  </si>
  <si>
    <t>FBA1959MVJ6Z</t>
  </si>
  <si>
    <t>FBA1959M0YZM</t>
  </si>
  <si>
    <t>FBA1959LRNW9</t>
  </si>
  <si>
    <t>FBA1959LLF26</t>
  </si>
  <si>
    <t>FBA1959NCLB8</t>
  </si>
  <si>
    <t>FBA1959JZRLZ</t>
  </si>
  <si>
    <t>FBA1959PK4J9</t>
  </si>
  <si>
    <t>FBA1959NL4QF</t>
  </si>
  <si>
    <t>FBA1959M3QNR</t>
  </si>
  <si>
    <t>FBA1959PK4KL</t>
  </si>
  <si>
    <t>FBA1959L583R</t>
  </si>
  <si>
    <t>FBA1959NRFF8</t>
  </si>
  <si>
    <t>FBA1959NJYJJ</t>
  </si>
  <si>
    <t>FBA1959R7CY7</t>
  </si>
  <si>
    <t>FBA1959M3QN3</t>
  </si>
  <si>
    <t>FBA1959KHCRC</t>
  </si>
  <si>
    <t>FBA1959M6GDV</t>
  </si>
  <si>
    <t>FBA1959PQWBK</t>
  </si>
  <si>
    <t>FBA1959LM59V</t>
  </si>
  <si>
    <t>FBA195BPSJZH</t>
  </si>
  <si>
    <t>FBA195BQ3WTY</t>
  </si>
  <si>
    <t>FBA195BPD1Z2</t>
  </si>
  <si>
    <t>FBA195BQ0653</t>
  </si>
  <si>
    <t>FBA195BPD2YD</t>
  </si>
  <si>
    <t>FBA195F5TP84</t>
  </si>
  <si>
    <t>FBA195F5MXPN</t>
  </si>
  <si>
    <t>FBA195F6V849</t>
  </si>
  <si>
    <t>STAR-TBMFFXBXE4EYU</t>
  </si>
  <si>
    <t>IUSR</t>
  </si>
  <si>
    <t>STAR-RJZEM6MYM64WA</t>
  </si>
  <si>
    <t>STAR-WNUYY3KWQH7GG</t>
  </si>
  <si>
    <t>STAR-R5KYFQR7U5GQX</t>
  </si>
  <si>
    <t>FBA195BRFPZ9</t>
  </si>
  <si>
    <t>FBA195BS14H2</t>
  </si>
  <si>
    <t>FBA195BSH1GQ</t>
  </si>
  <si>
    <t>FBA195BW0TB4</t>
  </si>
  <si>
    <t>STAR-QH57C6NM2V63E</t>
  </si>
  <si>
    <t>STAR-VNT3YDHDB7XNX</t>
  </si>
  <si>
    <t>STAR-RMTMKV7VDZY2K</t>
  </si>
  <si>
    <t>STAR-TGGPUAU6KYM4W</t>
  </si>
  <si>
    <t>STAR-XEVVTRMAX2BVE</t>
  </si>
  <si>
    <t>STAR-V2PFSHQUYRTEK</t>
  </si>
  <si>
    <t>STAR-THDABY63WR2BE</t>
  </si>
  <si>
    <t>STAR-SFW4TVTECMTWY</t>
  </si>
  <si>
    <t>STAR-QDKXRMMSUZN44</t>
  </si>
  <si>
    <t>FBA195D6092W</t>
  </si>
  <si>
    <t>FBA195D2N16H</t>
  </si>
  <si>
    <t>FBA195D38904</t>
  </si>
  <si>
    <t>FBA195D1ZB4M</t>
  </si>
  <si>
    <t>FBA195D2NWXW</t>
  </si>
  <si>
    <t>FBA195HKDH5D</t>
  </si>
  <si>
    <t>FBA195HG51D9</t>
  </si>
  <si>
    <t>FBA195HHHTBJ</t>
  </si>
  <si>
    <t>FBA195HGVB8F</t>
  </si>
  <si>
    <t>FBA195HJ8ZMX</t>
  </si>
  <si>
    <t>FBA195JDQ5RX</t>
  </si>
  <si>
    <t>FBA195JCZC62</t>
  </si>
  <si>
    <t>FBA195JD1NDT</t>
  </si>
  <si>
    <t>FBA195JDL6W7</t>
  </si>
  <si>
    <t>FBA195JCL63D</t>
  </si>
  <si>
    <t>FBA195HKSHMV</t>
  </si>
  <si>
    <t>FBA195HHNN6Z</t>
  </si>
  <si>
    <t>FBA195HJ9ZQ4</t>
  </si>
  <si>
    <t>FBA195HG5XTM</t>
  </si>
  <si>
    <t>FBA195HJJVV7</t>
  </si>
  <si>
    <t>FBA195HH30XH</t>
  </si>
  <si>
    <t>FBA195HL31TS</t>
  </si>
  <si>
    <t>FBA195HHQKKB</t>
  </si>
  <si>
    <t>FBA195HJ42Q7</t>
  </si>
  <si>
    <t>FBA195HLSW5W</t>
  </si>
  <si>
    <t>FBA195HHS2WF</t>
  </si>
  <si>
    <t>FBA195HHD94C</t>
  </si>
  <si>
    <t>FBA195HK32NM</t>
  </si>
  <si>
    <t>FBA195HLKFLH</t>
  </si>
  <si>
    <t>FBA195HJJP5R</t>
  </si>
  <si>
    <t>FBA195JL46SX</t>
  </si>
  <si>
    <t>FBA195JKGL0C</t>
  </si>
  <si>
    <t>FBA195JK4RLL</t>
  </si>
  <si>
    <t>FBA195JKFTQF</t>
  </si>
  <si>
    <t>FBA195JL0D64</t>
  </si>
  <si>
    <t>FBA195HGNZHQ</t>
  </si>
  <si>
    <t>FBA195HH90W0</t>
  </si>
  <si>
    <t>FBA195HGYWBP</t>
  </si>
  <si>
    <t>FBA195HL232V</t>
  </si>
  <si>
    <t>FBA195HHPD2C</t>
  </si>
  <si>
    <t>FBA195JTHHP4</t>
  </si>
  <si>
    <t>FBA195JX8YX7</t>
  </si>
  <si>
    <t>FBA195JSKX01</t>
  </si>
  <si>
    <t>FBA195JTWVB2</t>
  </si>
  <si>
    <t>FBA195JT0VRJ</t>
  </si>
  <si>
    <t>FBA195JRMH30</t>
  </si>
  <si>
    <t>FBA195JTJPM9</t>
  </si>
  <si>
    <t>FBA195JSFYDD</t>
  </si>
  <si>
    <t>FBA195JSCHBB</t>
  </si>
  <si>
    <t>FBA195JSSMFZ</t>
  </si>
  <si>
    <t>FBA195JT37R2</t>
  </si>
  <si>
    <t>FBA195JSKRHP</t>
  </si>
  <si>
    <t>FBA195JS5KY5</t>
  </si>
  <si>
    <t>FBA195JRK30W</t>
  </si>
  <si>
    <t>FBA195JSWJWV</t>
  </si>
  <si>
    <t>FBA195JQVYFN</t>
  </si>
  <si>
    <t>FBA195JRT4JQ</t>
  </si>
  <si>
    <t>FBA195JS5WRP</t>
  </si>
  <si>
    <t>FBA195JJQDJG</t>
  </si>
  <si>
    <t>FBA195JJSDLB</t>
  </si>
  <si>
    <t>FBA195JL1G4F</t>
  </si>
  <si>
    <t>FBA195JMG78D</t>
  </si>
  <si>
    <t>FBA195JH9FM4</t>
  </si>
  <si>
    <t>FBA195JLJ9NK</t>
  </si>
  <si>
    <t>FBA195JLLWDT</t>
  </si>
  <si>
    <t>FBA195JKDRQ6</t>
  </si>
  <si>
    <t>FBA195JKYTXC</t>
  </si>
  <si>
    <t>FBA195JHW0X0</t>
  </si>
  <si>
    <t>STAR-S56J4W3GMRRYC</t>
  </si>
  <si>
    <t>STAR-U4XWEBSKM56WA</t>
  </si>
  <si>
    <t>STAR-XR33K443M3QKG</t>
  </si>
  <si>
    <t>STAR-VNXH5ND5WC3DW</t>
  </si>
  <si>
    <t>STAR-UHY4DZEDMEYDK</t>
  </si>
  <si>
    <t>STAR-T35XZYGPE7Z3G</t>
  </si>
  <si>
    <t>STAR-VWYYV323XJDME</t>
  </si>
  <si>
    <t>STAR-XJTVPCMSBTSMM</t>
  </si>
  <si>
    <t>FBA195KM2Z2J</t>
  </si>
  <si>
    <t>FBA195KNWSH3</t>
  </si>
  <si>
    <t>FBA195R6KM47</t>
  </si>
  <si>
    <t>FBA195R6NJQM</t>
  </si>
  <si>
    <t>FBA195R8JJRB</t>
  </si>
  <si>
    <t>FBA195R3XN9F</t>
  </si>
  <si>
    <t>FBA195R474W1</t>
  </si>
  <si>
    <t>FBA195R5PVW4</t>
  </si>
  <si>
    <t>FBA195R69BJD</t>
  </si>
  <si>
    <t>FBA195SNZS1W</t>
  </si>
  <si>
    <t>FBA195SQ80NQ</t>
  </si>
  <si>
    <t>FBA195SSKN74</t>
  </si>
  <si>
    <t>FBA195SSVTW0</t>
  </si>
  <si>
    <t>FBA195VF367P</t>
  </si>
  <si>
    <t>FBA195VFN31R</t>
  </si>
  <si>
    <t>FBA195V9XJ5Q</t>
  </si>
  <si>
    <t>FBA195VQCM8N</t>
  </si>
  <si>
    <t>FBA195VNL56P</t>
  </si>
  <si>
    <t>FBA195VR1RR0</t>
  </si>
  <si>
    <t>FBA195VQLS2S</t>
  </si>
  <si>
    <t>FBA195VQFFND</t>
  </si>
  <si>
    <t>FBA195VQN657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</si>
  <si>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</si>
  <si>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</si>
  <si>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</si>
  <si>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</si>
  <si>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</si>
  <si>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</si>
  <si>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</si>
  <si>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</si>
  <si>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</si>
  <si>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STAR-SGBAD4PVVET7U</t>
  </si>
  <si>
    <t>FBA195WZSTKF</t>
  </si>
  <si>
    <t>FBA195X2QY5N</t>
  </si>
  <si>
    <t>FBA195X33PF8</t>
  </si>
  <si>
    <t>FBA195X18X47</t>
  </si>
  <si>
    <t>FBA195X1G57C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</si>
  <si>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</si>
  <si>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</si>
  <si>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</si>
  <si>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</si>
  <si>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</si>
  <si>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</si>
  <si>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</si>
  <si>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</si>
  <si>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</si>
  <si>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</si>
  <si>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</si>
  <si>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</si>
  <si>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</si>
  <si>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</si>
  <si>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</si>
  <si>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</si>
  <si>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</si>
  <si>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</si>
  <si>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</si>
  <si>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</si>
  <si>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</si>
  <si>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</si>
  <si>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</si>
  <si>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</si>
  <si>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</si>
  <si>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</si>
  <si>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</si>
  <si>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</si>
  <si>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</si>
  <si>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</si>
  <si>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</si>
  <si>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</si>
  <si>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</si>
  <si>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</si>
  <si>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</si>
  <si>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</si>
  <si>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</si>
  <si>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</si>
  <si>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FBA196030DG6</t>
  </si>
  <si>
    <t>FBA19604B38B</t>
  </si>
  <si>
    <t>FBA196048B12</t>
  </si>
  <si>
    <t>FBA196036006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</si>
  <si>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</si>
  <si>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</si>
  <si>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</si>
  <si>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</si>
  <si>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</si>
  <si>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</si>
  <si>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</si>
  <si>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</si>
  <si>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</si>
  <si>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</si>
  <si>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</si>
  <si>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</si>
  <si>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</si>
  <si>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</si>
  <si>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</si>
  <si>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</si>
  <si>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</si>
  <si>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</si>
  <si>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</si>
  <si>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</si>
  <si>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</si>
  <si>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</si>
  <si>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</si>
  <si>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</si>
  <si>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</si>
  <si>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</si>
  <si>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</si>
  <si>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</si>
  <si>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</si>
  <si>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</si>
  <si>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</si>
  <si>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</si>
  <si>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</si>
  <si>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</si>
  <si>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</si>
  <si>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</si>
  <si>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FBA19603X3MD</t>
  </si>
  <si>
    <t>FBA19603XVNL</t>
  </si>
  <si>
    <t>FBA19604FDHC</t>
  </si>
  <si>
    <t>FBA196050QFT</t>
  </si>
  <si>
    <t>FBA19603XGZ0</t>
  </si>
  <si>
    <t>FBA196056NXJ</t>
  </si>
  <si>
    <t>FBA1960490MR</t>
  </si>
  <si>
    <t>FBA19604PLTW</t>
  </si>
  <si>
    <t>FBA196056Z5M</t>
  </si>
  <si>
    <t>FBA19607PYQ6</t>
  </si>
  <si>
    <t>POC3</t>
  </si>
  <si>
    <t>FBA19607TTY9</t>
  </si>
  <si>
    <t>FBA195X6KG3X</t>
  </si>
  <si>
    <t>FBA195XD4M1Q</t>
  </si>
  <si>
    <t>STAR-XVDKXWE4KKXBM</t>
  </si>
  <si>
    <t>STAR-WZHQYNP3W3NHQ</t>
  </si>
  <si>
    <t>STAR-THG7X3M5PXBTY</t>
  </si>
  <si>
    <t>STAR-WM45XWCXAS7W4</t>
  </si>
  <si>
    <t>FBA19646H848</t>
  </si>
  <si>
    <t>FBA19646PVWC</t>
  </si>
  <si>
    <t>FBA19649MXJY</t>
  </si>
  <si>
    <t>FBA19649V21R</t>
  </si>
  <si>
    <t>FBA1964B9CXR</t>
  </si>
  <si>
    <t>FBA1964C3TQN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</si>
  <si>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</si>
  <si>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</si>
  <si>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</si>
  <si>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</si>
  <si>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</si>
  <si>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</si>
  <si>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</si>
  <si>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</si>
  <si>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</si>
  <si>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</si>
  <si>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</si>
  <si>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</si>
  <si>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</si>
  <si>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</si>
  <si>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FBA196B8FKQH</t>
  </si>
  <si>
    <t>FBA196B7L5BT</t>
  </si>
  <si>
    <t>FBA196B83VT3</t>
  </si>
  <si>
    <t>FBA196B7F861</t>
  </si>
  <si>
    <t>FBA196B85WQF</t>
  </si>
  <si>
    <t>FBA196B8CLTR</t>
  </si>
  <si>
    <t>FBA196B87KPD</t>
  </si>
  <si>
    <t>FBA196B6X70S</t>
  </si>
  <si>
    <t>FBA196B695LK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</si>
  <si>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</si>
  <si>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</si>
  <si>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</si>
  <si>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</si>
  <si>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</si>
  <si>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</si>
  <si>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</si>
  <si>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</si>
  <si>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</si>
  <si>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</si>
  <si>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</si>
  <si>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</si>
  <si>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</si>
  <si>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</si>
  <si>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</si>
  <si>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</si>
  <si>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</si>
  <si>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</si>
  <si>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</si>
  <si>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</si>
  <si>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</si>
  <si>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</si>
  <si>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</si>
  <si>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</si>
  <si>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</si>
  <si>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</si>
  <si>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</si>
  <si>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</si>
  <si>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</si>
  <si>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</si>
  <si>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</si>
  <si>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</si>
  <si>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</si>
  <si>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</si>
  <si>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</si>
  <si>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</si>
  <si>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</si>
  <si>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</si>
  <si>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</si>
  <si>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</si>
  <si>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</si>
  <si>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</si>
  <si>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</si>
  <si>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</si>
  <si>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</si>
  <si>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</si>
  <si>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</si>
  <si>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</si>
  <si>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</si>
  <si>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</si>
  <si>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</si>
  <si>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</si>
  <si>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</si>
  <si>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</si>
  <si>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</si>
  <si>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</si>
  <si>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</si>
  <si>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</si>
  <si>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</si>
  <si>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</si>
  <si>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</si>
  <si>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</si>
  <si>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</si>
  <si>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</si>
  <si>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</si>
  <si>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</si>
  <si>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</si>
  <si>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</si>
  <si>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</si>
  <si>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</si>
  <si>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</si>
  <si>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</si>
  <si>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</si>
  <si>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</si>
  <si>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</si>
  <si>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</si>
  <si>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</si>
  <si>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</si>
  <si>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</si>
  <si>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</si>
  <si>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FBA196BWX77V</t>
  </si>
  <si>
    <t>FBA196BW956X</t>
  </si>
  <si>
    <t>FBA196BXTBD0</t>
  </si>
  <si>
    <t>FBA196C2QZZZ</t>
  </si>
  <si>
    <t>FBA196C3B6G1</t>
  </si>
  <si>
    <t>FBA196C1X3TW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</si>
  <si>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</si>
  <si>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</si>
  <si>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</si>
  <si>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</si>
  <si>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</si>
  <si>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</si>
  <si>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</si>
  <si>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</si>
  <si>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</si>
  <si>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</si>
  <si>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</si>
  <si>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</si>
  <si>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</si>
  <si>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</si>
  <si>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</si>
  <si>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</si>
  <si>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</si>
  <si>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</si>
  <si>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</si>
  <si>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</si>
  <si>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</si>
  <si>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</si>
  <si>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</si>
  <si>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</si>
  <si>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</si>
  <si>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</si>
  <si>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</si>
  <si>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</si>
  <si>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</si>
  <si>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</si>
  <si>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</si>
  <si>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</si>
  <si>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</si>
  <si>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</si>
  <si>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</si>
  <si>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</si>
  <si>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</si>
  <si>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</si>
  <si>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</si>
  <si>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</si>
  <si>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</si>
  <si>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</si>
  <si>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</si>
  <si>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</si>
  <si>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</si>
  <si>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</si>
  <si>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</si>
  <si>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</si>
  <si>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</si>
  <si>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</si>
  <si>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</si>
  <si>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</si>
  <si>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</si>
  <si>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</si>
  <si>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</si>
  <si>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</si>
  <si>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</si>
  <si>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</si>
  <si>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</si>
  <si>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</si>
  <si>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</si>
  <si>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</si>
  <si>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</si>
  <si>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</si>
  <si>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</si>
  <si>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</si>
  <si>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</si>
  <si>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</si>
  <si>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</si>
  <si>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</si>
  <si>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</si>
  <si>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</si>
  <si>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</si>
  <si>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</si>
  <si>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</si>
  <si>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</si>
  <si>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</si>
  <si>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</si>
  <si>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</si>
  <si>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</si>
  <si>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</si>
  <si>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</si>
  <si>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STAR-SYCYYWDDNKZ6M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</si>
  <si>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</si>
  <si>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</si>
  <si>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</si>
  <si>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</si>
  <si>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</si>
  <si>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</si>
  <si>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</si>
  <si>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</si>
  <si>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</si>
  <si>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</si>
  <si>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</si>
  <si>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</si>
  <si>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</si>
  <si>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</si>
  <si>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</si>
  <si>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</si>
  <si>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</si>
  <si>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</si>
  <si>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</si>
  <si>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</si>
  <si>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</si>
  <si>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</si>
  <si>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</si>
  <si>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</si>
  <si>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</si>
  <si>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</si>
  <si>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</si>
  <si>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</si>
  <si>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</si>
  <si>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</si>
  <si>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</si>
  <si>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</si>
  <si>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</si>
  <si>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</si>
  <si>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</si>
  <si>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</si>
  <si>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</si>
  <si>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</si>
  <si>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</si>
  <si>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</si>
  <si>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</si>
  <si>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</si>
  <si>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</si>
  <si>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</si>
  <si>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</si>
  <si>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</si>
  <si>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</si>
  <si>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</si>
  <si>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</si>
  <si>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</si>
  <si>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</si>
  <si>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</si>
  <si>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</si>
  <si>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</si>
  <si>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</si>
  <si>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</si>
  <si>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</si>
  <si>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</si>
  <si>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</si>
  <si>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</si>
  <si>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</si>
  <si>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</si>
  <si>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</si>
  <si>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</si>
  <si>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</si>
  <si>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</si>
  <si>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</si>
  <si>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</si>
  <si>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</si>
  <si>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</si>
  <si>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</si>
  <si>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</si>
  <si>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</si>
  <si>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</si>
  <si>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</si>
  <si>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</si>
  <si>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</si>
  <si>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</si>
  <si>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</si>
  <si>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</si>
  <si>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</si>
  <si>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</si>
  <si>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</si>
  <si>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</si>
  <si>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</si>
  <si>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</si>
  <si>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</si>
  <si>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</si>
  <si>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</si>
  <si>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</si>
  <si>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</si>
  <si>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</si>
  <si>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</si>
  <si>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</si>
  <si>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</si>
  <si>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</si>
  <si>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</si>
  <si>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</si>
  <si>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</si>
  <si>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</si>
  <si>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</si>
  <si>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</si>
  <si>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</si>
  <si>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</si>
  <si>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</si>
  <si>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</si>
  <si>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</si>
  <si>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</si>
  <si>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</si>
  <si>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</si>
  <si>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</si>
  <si>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</si>
  <si>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</si>
  <si>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</si>
  <si>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</si>
  <si>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</si>
  <si>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</si>
  <si>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</si>
  <si>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</si>
  <si>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</si>
  <si>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</si>
  <si>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</si>
  <si>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</si>
  <si>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</si>
  <si>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</si>
  <si>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</si>
  <si>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</si>
  <si>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</si>
  <si>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</si>
  <si>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</si>
  <si>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</si>
  <si>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</si>
  <si>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</si>
  <si>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</si>
  <si>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</si>
  <si>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</si>
  <si>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</si>
  <si>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</si>
  <si>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</si>
  <si>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</si>
  <si>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</si>
  <si>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</si>
  <si>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</si>
  <si>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</si>
  <si>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</si>
  <si>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</si>
  <si>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</si>
  <si>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</si>
  <si>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</si>
  <si>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</si>
  <si>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</si>
  <si>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</si>
  <si>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</si>
  <si>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</si>
  <si>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</si>
  <si>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</si>
  <si>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</si>
  <si>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</si>
  <si>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</si>
  <si>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</si>
  <si>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</si>
  <si>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</si>
  <si>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</si>
  <si>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</si>
  <si>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</si>
  <si>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</si>
  <si>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</si>
  <si>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</si>
  <si>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</si>
  <si>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</si>
  <si>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</si>
  <si>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</si>
  <si>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</si>
  <si>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</si>
  <si>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</si>
  <si>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</si>
  <si>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</si>
  <si>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</si>
  <si>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</si>
  <si>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</si>
  <si>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</si>
  <si>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</si>
  <si>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</si>
  <si>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</si>
  <si>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</si>
  <si>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</si>
  <si>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</si>
  <si>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</si>
  <si>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</si>
  <si>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</si>
  <si>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</si>
  <si>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</si>
  <si>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</si>
  <si>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</si>
  <si>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</si>
  <si>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</si>
  <si>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</si>
  <si>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</si>
  <si>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</si>
  <si>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</si>
  <si>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</si>
  <si>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</si>
  <si>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</si>
  <si>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</si>
  <si>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</si>
  <si>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</si>
  <si>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</si>
  <si>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</si>
  <si>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</si>
  <si>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</si>
  <si>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</si>
  <si>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</si>
  <si>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</si>
  <si>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</si>
  <si>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</si>
  <si>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</si>
  <si>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</si>
  <si>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</si>
  <si>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FBA196W6VG2B</t>
  </si>
  <si>
    <t>FBA196ZY8PC6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</si>
  <si>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</si>
  <si>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</si>
  <si>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</si>
  <si>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</si>
  <si>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</si>
  <si>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</si>
  <si>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</si>
  <si>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</si>
  <si>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</si>
  <si>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</si>
  <si>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</si>
  <si>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</si>
  <si>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</si>
  <si>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</si>
  <si>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</si>
  <si>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</si>
  <si>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</si>
  <si>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</si>
  <si>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</si>
  <si>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</si>
  <si>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</si>
  <si>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</si>
  <si>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</si>
  <si>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</si>
  <si>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</si>
  <si>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</si>
  <si>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</si>
  <si>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</si>
  <si>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</si>
  <si>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</si>
  <si>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</si>
  <si>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</si>
  <si>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</si>
  <si>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</si>
  <si>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</si>
  <si>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</si>
  <si>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</si>
  <si>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</si>
  <si>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</si>
  <si>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</si>
  <si>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</si>
  <si>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</si>
  <si>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</si>
  <si>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</si>
  <si>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</si>
  <si>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</si>
  <si>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</si>
  <si>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</si>
  <si>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</si>
  <si>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</si>
  <si>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</si>
  <si>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</si>
  <si>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</si>
  <si>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</si>
  <si>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</si>
  <si>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</si>
  <si>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</si>
  <si>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</si>
  <si>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</si>
  <si>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</si>
  <si>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</si>
  <si>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</si>
  <si>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</si>
  <si>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</si>
  <si>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</si>
  <si>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</si>
  <si>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</si>
  <si>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</si>
  <si>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</si>
  <si>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</si>
  <si>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</si>
  <si>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</si>
  <si>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</si>
  <si>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</si>
  <si>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</si>
  <si>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</si>
  <si>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</si>
  <si>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</si>
  <si>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</si>
  <si>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</si>
  <si>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</si>
  <si>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</si>
  <si>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</si>
  <si>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</si>
  <si>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</si>
  <si>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</si>
  <si>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</si>
  <si>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</si>
  <si>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</si>
  <si>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</si>
  <si>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</si>
  <si>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</si>
  <si>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</si>
  <si>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</si>
  <si>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</si>
  <si>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</si>
  <si>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</si>
  <si>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</si>
  <si>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</si>
  <si>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</si>
  <si>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</si>
  <si>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</si>
  <si>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</si>
  <si>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</si>
  <si>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</si>
  <si>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</si>
  <si>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</si>
  <si>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</si>
  <si>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</si>
  <si>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</si>
  <si>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</si>
  <si>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</si>
  <si>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</si>
  <si>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</si>
  <si>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</si>
  <si>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</si>
  <si>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</si>
  <si>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</si>
  <si>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</si>
  <si>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</si>
  <si>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</si>
  <si>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</si>
  <si>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</si>
  <si>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</si>
  <si>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</si>
  <si>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</si>
  <si>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</si>
  <si>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</si>
  <si>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</si>
  <si>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</si>
  <si>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</si>
  <si>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</si>
  <si>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</si>
  <si>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</si>
  <si>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</si>
  <si>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</si>
  <si>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</si>
  <si>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</si>
  <si>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</si>
  <si>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</si>
  <si>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</si>
  <si>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</si>
  <si>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</si>
  <si>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</si>
  <si>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</si>
  <si>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</si>
  <si>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</si>
  <si>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</si>
  <si>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</si>
  <si>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</si>
  <si>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</si>
  <si>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</si>
  <si>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</si>
  <si>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</si>
  <si>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</si>
  <si>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</si>
  <si>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</si>
  <si>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</si>
  <si>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</si>
  <si>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</si>
  <si>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</si>
  <si>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</si>
  <si>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</si>
  <si>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</si>
  <si>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</si>
  <si>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</si>
  <si>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</si>
  <si>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</si>
  <si>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</si>
  <si>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</si>
  <si>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</si>
  <si>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</si>
  <si>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</si>
  <si>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</si>
  <si>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</si>
  <si>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</si>
  <si>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</si>
  <si>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</si>
  <si>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</si>
  <si>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</si>
  <si>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</si>
  <si>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</si>
  <si>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</si>
  <si>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</si>
  <si>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</si>
  <si>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</si>
  <si>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</si>
  <si>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</si>
  <si>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</si>
  <si>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</si>
  <si>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</si>
  <si>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</si>
  <si>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</si>
  <si>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</si>
  <si>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</si>
  <si>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</si>
  <si>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</si>
  <si>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</si>
  <si>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</si>
  <si>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</si>
  <si>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</si>
  <si>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</si>
  <si>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</si>
  <si>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</si>
  <si>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</si>
  <si>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</si>
  <si>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</si>
  <si>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</si>
  <si>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</si>
  <si>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</si>
  <si>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</si>
  <si>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</si>
  <si>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</si>
  <si>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</si>
  <si>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</si>
  <si>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</si>
  <si>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</si>
  <si>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</si>
  <si>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</si>
  <si>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</si>
  <si>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</si>
  <si>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</si>
  <si>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</si>
  <si>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</si>
  <si>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</si>
  <si>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</si>
  <si>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</si>
  <si>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</si>
  <si>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</si>
  <si>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</si>
  <si>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</si>
  <si>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</si>
  <si>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</si>
  <si>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</si>
  <si>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</si>
  <si>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</si>
  <si>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</si>
  <si>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</si>
  <si>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</si>
  <si>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</si>
  <si>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</si>
  <si>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</si>
  <si>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</si>
  <si>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</si>
  <si>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</si>
  <si>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</si>
  <si>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</si>
  <si>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</si>
  <si>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</si>
  <si>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</si>
  <si>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</si>
  <si>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</si>
  <si>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</si>
  <si>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</si>
  <si>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</si>
  <si>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</si>
  <si>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</si>
  <si>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</si>
  <si>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</si>
  <si>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</si>
  <si>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</si>
  <si>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</si>
  <si>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</si>
  <si>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</si>
  <si>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</si>
  <si>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</si>
  <si>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</si>
  <si>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</si>
  <si>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</si>
  <si>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</si>
  <si>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</si>
  <si>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</si>
  <si>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</si>
  <si>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</si>
  <si>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</si>
  <si>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</si>
  <si>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</si>
  <si>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</si>
  <si>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</si>
  <si>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</si>
  <si>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</si>
  <si>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</si>
  <si>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</si>
  <si>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</si>
  <si>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</si>
  <si>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</si>
  <si>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</si>
  <si>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</si>
  <si>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</si>
  <si>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</si>
  <si>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</si>
  <si>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</si>
  <si>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</si>
  <si>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</si>
  <si>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</si>
  <si>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</si>
  <si>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</si>
  <si>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</si>
  <si>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</si>
  <si>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</si>
  <si>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</si>
  <si>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</si>
  <si>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</si>
  <si>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</si>
  <si>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</si>
  <si>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</si>
  <si>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</si>
  <si>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</si>
  <si>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</si>
  <si>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</si>
  <si>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</si>
  <si>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</si>
  <si>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</si>
  <si>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</si>
  <si>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</si>
  <si>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</si>
  <si>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</si>
  <si>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</si>
  <si>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</si>
  <si>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</si>
  <si>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</si>
  <si>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</si>
  <si>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</si>
  <si>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</si>
  <si>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</si>
  <si>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</si>
  <si>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</si>
  <si>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</si>
  <si>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</si>
  <si>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</si>
  <si>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</si>
  <si>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</si>
  <si>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</si>
  <si>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</si>
  <si>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</si>
  <si>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</si>
  <si>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</si>
  <si>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</si>
  <si>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</si>
  <si>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</si>
  <si>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</si>
  <si>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</si>
  <si>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</si>
  <si>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</si>
  <si>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</si>
  <si>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</si>
  <si>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</si>
  <si>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</si>
  <si>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</si>
  <si>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</si>
  <si>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</si>
  <si>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</si>
  <si>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</si>
  <si>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</si>
  <si>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</si>
  <si>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</si>
  <si>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</si>
  <si>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</si>
  <si>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</si>
  <si>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</si>
  <si>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</si>
  <si>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</si>
  <si>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</si>
  <si>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</si>
  <si>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</si>
  <si>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</si>
  <si>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</si>
  <si>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</si>
  <si>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</si>
  <si>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</si>
  <si>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</si>
  <si>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</si>
  <si>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</si>
  <si>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</si>
  <si>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</si>
  <si>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</si>
  <si>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</si>
  <si>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</si>
  <si>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</si>
  <si>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</si>
  <si>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</si>
  <si>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</si>
  <si>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</si>
  <si>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</si>
  <si>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</si>
  <si>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</si>
  <si>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</si>
  <si>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</si>
  <si>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</si>
  <si>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</si>
  <si>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</si>
  <si>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</si>
  <si>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</si>
  <si>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</si>
  <si>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</si>
  <si>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</si>
  <si>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</si>
  <si>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</si>
  <si>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</si>
  <si>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</si>
  <si>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</si>
  <si>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</si>
  <si>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</si>
  <si>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</si>
  <si>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</si>
  <si>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</si>
  <si>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</si>
  <si>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</si>
  <si>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</si>
  <si>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</si>
  <si>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</si>
  <si>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</si>
  <si>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</si>
  <si>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</si>
  <si>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</si>
  <si>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</si>
  <si>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</si>
  <si>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</si>
  <si>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</si>
  <si>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</si>
  <si>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</si>
  <si>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</si>
  <si>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</si>
  <si>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</si>
  <si>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</si>
  <si>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</si>
  <si>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</si>
  <si>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</si>
  <si>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</si>
  <si>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</si>
  <si>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</si>
  <si>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</si>
  <si>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</si>
  <si>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</si>
  <si>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</si>
  <si>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</si>
  <si>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</si>
  <si>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</si>
  <si>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</si>
  <si>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</si>
  <si>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</si>
  <si>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</si>
  <si>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</si>
  <si>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</si>
  <si>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</si>
  <si>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</si>
  <si>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</si>
  <si>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</si>
  <si>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</si>
  <si>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</si>
  <si>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</si>
  <si>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</si>
  <si>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</si>
  <si>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</si>
  <si>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</si>
  <si>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</si>
  <si>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</si>
  <si>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</si>
  <si>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</si>
  <si>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</si>
  <si>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</si>
  <si>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</si>
  <si>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</si>
  <si>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</si>
  <si>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</si>
  <si>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</si>
  <si>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</si>
  <si>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</si>
  <si>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</si>
  <si>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</si>
  <si>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</si>
  <si>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</si>
  <si>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</si>
  <si>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</si>
  <si>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</si>
  <si>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</si>
  <si>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</si>
  <si>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</si>
  <si>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FBA197MXF7Q5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</si>
  <si>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</si>
  <si>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</si>
  <si>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</si>
  <si>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</si>
  <si>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</si>
  <si>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</si>
  <si>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</si>
  <si>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</si>
  <si>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</si>
  <si>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</si>
  <si>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</si>
  <si>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</si>
  <si>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</si>
  <si>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</si>
  <si>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</si>
  <si>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</si>
  <si>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</si>
  <si>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</si>
  <si>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</si>
  <si>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</si>
  <si>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</si>
  <si>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</si>
  <si>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</si>
  <si>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</si>
  <si>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</si>
  <si>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</si>
  <si>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</si>
  <si>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</si>
  <si>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</si>
  <si>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</si>
  <si>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</si>
  <si>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</si>
  <si>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</si>
  <si>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</si>
  <si>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</si>
  <si>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</si>
  <si>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</si>
  <si>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</si>
  <si>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</si>
  <si>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</si>
  <si>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</si>
  <si>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</si>
  <si>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</si>
  <si>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</si>
  <si>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</si>
  <si>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</si>
  <si>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</si>
  <si>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</si>
  <si>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</si>
  <si>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</si>
  <si>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</si>
  <si>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</si>
  <si>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</si>
  <si>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</si>
  <si>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</si>
  <si>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</si>
  <si>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</si>
  <si>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</si>
  <si>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</si>
  <si>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</si>
  <si>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</si>
  <si>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</si>
  <si>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</si>
  <si>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</si>
  <si>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</si>
  <si>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</si>
  <si>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</si>
  <si>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</si>
  <si>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</si>
  <si>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</si>
  <si>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</si>
  <si>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</si>
  <si>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</si>
  <si>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</si>
  <si>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</si>
  <si>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</si>
  <si>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</si>
  <si>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</si>
  <si>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</si>
  <si>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</si>
  <si>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</si>
  <si>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</si>
  <si>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</si>
  <si>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</si>
  <si>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</si>
  <si>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</si>
  <si>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</si>
  <si>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</si>
  <si>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</si>
  <si>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</si>
  <si>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</si>
  <si>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</si>
  <si>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</si>
  <si>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</si>
  <si>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</si>
  <si>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</si>
  <si>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</si>
  <si>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</si>
  <si>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</si>
  <si>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</si>
  <si>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</si>
  <si>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</si>
  <si>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</si>
  <si>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</si>
  <si>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</si>
  <si>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</si>
  <si>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</si>
  <si>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</si>
  <si>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</si>
  <si>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</si>
  <si>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</si>
  <si>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</si>
  <si>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</si>
  <si>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</si>
  <si>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</si>
  <si>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</si>
  <si>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</si>
  <si>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</si>
  <si>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</si>
  <si>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</si>
  <si>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</si>
  <si>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</si>
  <si>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</si>
  <si>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</si>
  <si>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</si>
  <si>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</si>
  <si>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</si>
  <si>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</si>
  <si>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</si>
  <si>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</si>
  <si>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</si>
  <si>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</si>
  <si>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</si>
  <si>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</si>
  <si>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</si>
  <si>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</si>
  <si>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</si>
  <si>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</si>
  <si>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</si>
  <si>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</si>
  <si>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</si>
  <si>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</si>
  <si>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</si>
  <si>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</si>
  <si>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</si>
  <si>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</si>
  <si>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</si>
  <si>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</si>
  <si>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</si>
  <si>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</si>
  <si>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</si>
  <si>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</si>
  <si>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</si>
  <si>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</si>
  <si>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</si>
  <si>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</si>
  <si>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</si>
  <si>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</si>
  <si>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</si>
  <si>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</si>
  <si>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</si>
  <si>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</si>
  <si>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</si>
  <si>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</si>
  <si>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</si>
  <si>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</si>
  <si>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</si>
  <si>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</si>
  <si>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</si>
  <si>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</si>
  <si>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</si>
  <si>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</si>
  <si>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</si>
  <si>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</si>
  <si>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</si>
  <si>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</si>
  <si>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</si>
  <si>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</si>
  <si>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</si>
  <si>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</si>
  <si>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</si>
  <si>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</si>
  <si>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</si>
  <si>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</si>
  <si>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</si>
  <si>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</si>
  <si>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</si>
  <si>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</si>
  <si>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</si>
  <si>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</si>
  <si>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</si>
  <si>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</si>
  <si>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</si>
  <si>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</si>
  <si>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</si>
  <si>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</si>
  <si>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</si>
  <si>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</si>
  <si>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</si>
  <si>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</si>
  <si>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</si>
  <si>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</si>
  <si>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</si>
  <si>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</si>
  <si>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</si>
  <si>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</si>
  <si>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</si>
  <si>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</si>
  <si>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</si>
  <si>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</si>
  <si>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</si>
  <si>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</si>
  <si>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</si>
  <si>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</si>
  <si>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</si>
  <si>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</si>
  <si>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</si>
  <si>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</si>
  <si>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</si>
  <si>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</si>
  <si>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</si>
  <si>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</si>
  <si>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</si>
  <si>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</si>
  <si>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</si>
  <si>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</si>
  <si>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</si>
  <si>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</si>
  <si>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</si>
  <si>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</si>
  <si>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</si>
  <si>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</si>
  <si>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</si>
  <si>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</si>
  <si>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</si>
  <si>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</si>
  <si>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</si>
  <si>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</si>
  <si>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</si>
  <si>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</si>
  <si>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</si>
  <si>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</si>
  <si>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</si>
  <si>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</si>
  <si>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</si>
  <si>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</si>
  <si>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</si>
  <si>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</si>
  <si>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</si>
  <si>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</si>
  <si>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</si>
  <si>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</si>
  <si>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</si>
  <si>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</si>
  <si>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</si>
  <si>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</si>
  <si>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</si>
  <si>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</si>
  <si>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</si>
  <si>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</si>
  <si>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</si>
  <si>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</si>
  <si>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</si>
  <si>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</si>
  <si>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</si>
  <si>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</si>
  <si>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</si>
  <si>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</si>
  <si>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</si>
  <si>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</si>
  <si>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</si>
  <si>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</si>
  <si>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</si>
  <si>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</si>
  <si>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</si>
  <si>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</si>
  <si>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</si>
  <si>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</si>
  <si>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</si>
  <si>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</si>
  <si>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</si>
  <si>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</si>
  <si>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</si>
  <si>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</si>
  <si>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</si>
  <si>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</si>
  <si>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</si>
  <si>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</si>
  <si>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</si>
  <si>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</si>
  <si>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</si>
  <si>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</si>
  <si>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</si>
  <si>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</si>
  <si>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</si>
  <si>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</si>
  <si>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</si>
  <si>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</si>
  <si>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</si>
  <si>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</si>
  <si>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</si>
  <si>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</si>
  <si>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</si>
  <si>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</si>
  <si>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</si>
  <si>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</si>
  <si>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</si>
  <si>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</si>
  <si>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</si>
  <si>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</si>
  <si>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</si>
  <si>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</si>
  <si>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</si>
  <si>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</si>
  <si>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</si>
  <si>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</si>
  <si>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</si>
  <si>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</si>
  <si>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</si>
  <si>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</si>
  <si>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</si>
  <si>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</si>
  <si>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</si>
  <si>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</si>
  <si>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</si>
  <si>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</si>
  <si>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</si>
  <si>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</si>
  <si>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</si>
  <si>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</si>
  <si>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</si>
  <si>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</si>
  <si>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</si>
  <si>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</si>
  <si>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</si>
  <si>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</si>
  <si>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</si>
  <si>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</si>
  <si>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</si>
  <si>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</si>
  <si>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</si>
  <si>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</si>
  <si>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</si>
  <si>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</si>
  <si>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</si>
  <si>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</si>
  <si>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</si>
  <si>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</si>
  <si>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</si>
  <si>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</si>
  <si>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</si>
  <si>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</si>
  <si>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</si>
  <si>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</si>
  <si>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</si>
  <si>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</si>
  <si>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</si>
  <si>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</si>
  <si>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</si>
  <si>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</si>
  <si>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</si>
  <si>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</si>
  <si>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</si>
  <si>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</si>
  <si>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</si>
  <si>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</si>
  <si>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</si>
  <si>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</si>
  <si>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</si>
  <si>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</si>
  <si>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</si>
  <si>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</si>
  <si>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</si>
  <si>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</si>
  <si>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</si>
  <si>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</si>
  <si>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</si>
  <si>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</si>
  <si>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</si>
  <si>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</si>
  <si>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</si>
  <si>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</si>
  <si>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</si>
  <si>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</si>
  <si>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</si>
  <si>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</si>
  <si>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</si>
  <si>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</si>
  <si>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</si>
  <si>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</si>
  <si>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</si>
  <si>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</si>
  <si>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</si>
  <si>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</si>
  <si>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</si>
  <si>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</si>
  <si>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</si>
  <si>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</si>
  <si>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</si>
  <si>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</si>
  <si>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</si>
  <si>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</si>
  <si>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</si>
  <si>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</si>
  <si>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</si>
  <si>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</si>
  <si>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</si>
  <si>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</si>
  <si>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</si>
  <si>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</si>
  <si>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</si>
  <si>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</si>
  <si>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</si>
  <si>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</si>
  <si>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</si>
  <si>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</si>
  <si>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</si>
  <si>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</si>
  <si>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</si>
  <si>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</si>
  <si>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</si>
  <si>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</si>
  <si>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</si>
  <si>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</si>
  <si>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</si>
  <si>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</si>
  <si>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</si>
  <si>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</si>
  <si>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</si>
  <si>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</si>
  <si>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</si>
  <si>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</si>
  <si>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</si>
  <si>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</si>
  <si>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</si>
  <si>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</si>
  <si>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</si>
  <si>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</si>
  <si>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</si>
  <si>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</si>
  <si>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</si>
  <si>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</si>
  <si>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</si>
  <si>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</si>
  <si>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</si>
  <si>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</si>
  <si>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</si>
  <si>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</si>
  <si>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</si>
  <si>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</si>
  <si>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</si>
  <si>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</si>
  <si>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</si>
  <si>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</si>
  <si>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</si>
  <si>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</si>
  <si>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</si>
  <si>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</si>
  <si>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</si>
  <si>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</si>
  <si>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</si>
  <si>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</si>
  <si>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</si>
  <si>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</si>
  <si>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</si>
  <si>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</si>
  <si>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</si>
  <si>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</si>
  <si>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</si>
  <si>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</si>
  <si>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</si>
  <si>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</si>
  <si>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</si>
  <si>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</si>
  <si>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</si>
  <si>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</si>
  <si>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</si>
  <si>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</si>
  <si>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</si>
  <si>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</si>
  <si>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</si>
  <si>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</si>
  <si>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</si>
  <si>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</si>
  <si>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</si>
  <si>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</si>
  <si>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</si>
  <si>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</si>
  <si>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</si>
  <si>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</si>
  <si>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</si>
  <si>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</si>
  <si>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</si>
  <si>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</si>
  <si>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</si>
  <si>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</si>
  <si>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</si>
  <si>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</si>
  <si>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</si>
  <si>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</si>
  <si>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</si>
  <si>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</si>
  <si>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</si>
  <si>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</si>
  <si>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</si>
  <si>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</si>
  <si>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</si>
  <si>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</si>
  <si>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</si>
  <si>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</si>
  <si>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</si>
  <si>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</si>
  <si>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</si>
  <si>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</si>
  <si>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</si>
  <si>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</si>
  <si>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</si>
  <si>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</si>
  <si>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</si>
  <si>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</si>
  <si>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</si>
  <si>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</si>
  <si>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</si>
  <si>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</si>
  <si>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</si>
  <si>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</si>
  <si>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</si>
  <si>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</si>
  <si>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</si>
  <si>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</si>
  <si>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</si>
  <si>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</si>
  <si>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</si>
  <si>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</si>
  <si>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</si>
  <si>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</si>
  <si>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</si>
  <si>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</si>
  <si>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</si>
  <si>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</si>
  <si>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</si>
  <si>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</si>
  <si>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</si>
  <si>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</si>
  <si>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</si>
  <si>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</si>
  <si>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</si>
  <si>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</si>
  <si>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</si>
  <si>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</si>
  <si>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</si>
  <si>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</si>
  <si>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</si>
  <si>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</si>
  <si>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</si>
  <si>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</si>
  <si>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</si>
  <si>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</si>
  <si>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</si>
  <si>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</si>
  <si>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</si>
  <si>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</si>
  <si>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</si>
  <si>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</si>
  <si>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</si>
  <si>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</si>
  <si>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</si>
  <si>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</si>
  <si>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</si>
  <si>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</si>
  <si>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</si>
  <si>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</si>
  <si>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</si>
  <si>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</si>
  <si>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</si>
  <si>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</si>
  <si>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</si>
  <si>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</si>
  <si>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</si>
  <si>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</si>
  <si>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</si>
  <si>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</si>
  <si>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</si>
  <si>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</si>
  <si>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</si>
  <si>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</si>
  <si>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</si>
  <si>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</si>
  <si>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</si>
  <si>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</si>
  <si>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</si>
  <si>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</si>
  <si>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</si>
  <si>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</si>
  <si>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</si>
  <si>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</si>
  <si>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</si>
  <si>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</si>
  <si>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</si>
  <si>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</si>
  <si>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</si>
  <si>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</si>
  <si>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</si>
  <si>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</si>
  <si>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</si>
  <si>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</si>
  <si>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</si>
  <si>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</si>
  <si>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</si>
  <si>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</si>
  <si>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</si>
  <si>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</si>
  <si>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</si>
  <si>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</si>
  <si>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</si>
  <si>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</si>
  <si>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</si>
  <si>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</si>
  <si>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</si>
  <si>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</si>
  <si>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</si>
  <si>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</si>
  <si>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</si>
  <si>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</si>
  <si>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</si>
  <si>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</si>
  <si>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</si>
  <si>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</si>
  <si>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</si>
  <si>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</si>
  <si>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</si>
  <si>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</si>
  <si>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</si>
  <si>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</si>
  <si>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</si>
  <si>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</si>
  <si>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</si>
  <si>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</si>
  <si>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</si>
  <si>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</si>
  <si>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</si>
  <si>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</si>
  <si>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</si>
  <si>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</si>
  <si>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</si>
  <si>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</si>
  <si>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</si>
  <si>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</si>
  <si>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</si>
  <si>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</si>
  <si>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</si>
  <si>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</si>
  <si>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</si>
  <si>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</si>
  <si>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</si>
  <si>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</si>
  <si>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</si>
  <si>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</si>
  <si>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</si>
  <si>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</si>
  <si>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</si>
  <si>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</si>
  <si>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</si>
  <si>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</si>
  <si>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</si>
  <si>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</si>
  <si>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</si>
  <si>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</si>
  <si>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</si>
  <si>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</si>
  <si>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</si>
  <si>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</si>
  <si>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</si>
  <si>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</si>
  <si>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</si>
  <si>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</si>
  <si>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</si>
  <si>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</si>
  <si>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</si>
  <si>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</si>
  <si>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</si>
  <si>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</si>
  <si>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</si>
  <si>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</si>
  <si>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</si>
  <si>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</si>
  <si>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</si>
  <si>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</si>
  <si>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</si>
  <si>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</si>
  <si>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</si>
  <si>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</si>
  <si>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</si>
  <si>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</si>
  <si>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</si>
  <si>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</si>
  <si>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</si>
  <si>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</si>
  <si>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</si>
  <si>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</si>
  <si>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</si>
  <si>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</si>
  <si>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</si>
  <si>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</si>
  <si>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</si>
  <si>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</si>
  <si>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</si>
  <si>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</si>
  <si>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</si>
  <si>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</si>
  <si>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</si>
  <si>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</si>
  <si>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</si>
  <si>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</si>
  <si>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</si>
  <si>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</si>
  <si>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</si>
  <si>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</si>
  <si>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</si>
  <si>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</si>
  <si>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</si>
  <si>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</si>
  <si>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</si>
  <si>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</si>
  <si>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</si>
  <si>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</si>
  <si>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</si>
  <si>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</si>
  <si>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</si>
  <si>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</si>
  <si>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</si>
  <si>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</si>
  <si>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</si>
  <si>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</si>
  <si>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</si>
  <si>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</si>
  <si>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</si>
  <si>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</si>
  <si>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</si>
  <si>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</si>
  <si>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</si>
  <si>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</si>
  <si>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</si>
  <si>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</si>
  <si>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</si>
  <si>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</si>
  <si>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</si>
  <si>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</si>
  <si>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</si>
  <si>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</si>
  <si>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</si>
  <si>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</si>
  <si>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</si>
  <si>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</si>
  <si>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</si>
  <si>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</si>
  <si>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</si>
  <si>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</si>
  <si>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</si>
  <si>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</si>
  <si>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</si>
  <si>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</si>
  <si>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</si>
  <si>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</si>
  <si>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</si>
  <si>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</si>
  <si>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</si>
  <si>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</si>
  <si>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</si>
  <si>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</si>
  <si>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</si>
  <si>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</si>
  <si>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</si>
  <si>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</si>
  <si>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</si>
  <si>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</si>
  <si>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</si>
  <si>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</si>
  <si>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</si>
  <si>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</si>
  <si>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</si>
  <si>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</si>
  <si>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</si>
  <si>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</si>
  <si>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</si>
  <si>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</si>
  <si>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</si>
  <si>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</si>
  <si>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</si>
  <si>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</si>
  <si>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</si>
  <si>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</si>
  <si>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</si>
  <si>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</si>
  <si>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</si>
  <si>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</si>
  <si>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</si>
  <si>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</si>
  <si>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</si>
  <si>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</si>
  <si>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</si>
  <si>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</si>
  <si>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</si>
  <si>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</si>
  <si>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</si>
  <si>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</si>
  <si>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</si>
  <si>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</si>
  <si>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</si>
  <si>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</si>
  <si>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</si>
  <si>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</si>
  <si>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</si>
  <si>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</si>
  <si>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</si>
  <si>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</si>
  <si>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</si>
  <si>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</si>
  <si>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</si>
  <si>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</si>
  <si>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</si>
  <si>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</si>
  <si>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</si>
  <si>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</si>
  <si>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</si>
  <si>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</si>
  <si>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</si>
  <si>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</si>
  <si>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</si>
  <si>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</si>
  <si>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</si>
  <si>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</si>
  <si>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</si>
  <si>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</si>
  <si>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</si>
  <si>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</si>
  <si>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</si>
  <si>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</si>
  <si>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</si>
  <si>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</si>
  <si>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</si>
  <si>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</si>
  <si>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</si>
  <si>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</si>
  <si>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</si>
  <si>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</si>
  <si>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</si>
  <si>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</si>
  <si>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</si>
  <si>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</si>
  <si>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</si>
  <si>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</si>
  <si>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</si>
  <si>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</si>
  <si>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</si>
  <si>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</si>
  <si>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</si>
  <si>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</si>
  <si>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</si>
  <si>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</si>
  <si>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</si>
  <si>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</si>
  <si>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</si>
  <si>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</si>
  <si>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</si>
  <si>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</si>
  <si>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</si>
  <si>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</si>
  <si>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</si>
  <si>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</si>
  <si>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</si>
  <si>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</si>
  <si>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</si>
  <si>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</si>
  <si>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</si>
  <si>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</si>
  <si>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</si>
  <si>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</si>
  <si>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</si>
  <si>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</si>
  <si>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</si>
  <si>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</si>
  <si>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</si>
  <si>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</si>
  <si>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</si>
  <si>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</si>
  <si>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</si>
  <si>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</si>
  <si>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</si>
  <si>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</si>
  <si>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</si>
  <si>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</si>
  <si>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</si>
  <si>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</si>
  <si>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</si>
  <si>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</si>
  <si>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</si>
  <si>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</si>
  <si>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</si>
  <si>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</si>
  <si>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</si>
  <si>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</si>
  <si>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</si>
  <si>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</si>
  <si>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</si>
  <si>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</si>
  <si>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</si>
  <si>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</si>
  <si>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</si>
  <si>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</si>
  <si>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</si>
  <si>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</si>
  <si>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</si>
  <si>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</si>
  <si>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</si>
  <si>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</si>
  <si>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</si>
  <si>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</si>
  <si>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</si>
  <si>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</si>
  <si>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</si>
  <si>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</si>
  <si>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</si>
  <si>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</si>
  <si>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</si>
  <si>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</si>
  <si>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</si>
  <si>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</si>
  <si>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</si>
  <si>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</si>
  <si>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</si>
  <si>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</si>
  <si>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</si>
  <si>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</si>
  <si>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</si>
  <si>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</si>
  <si>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</si>
  <si>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</si>
  <si>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</si>
  <si>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</si>
  <si>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</si>
  <si>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</si>
  <si>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</si>
  <si>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</si>
  <si>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</si>
  <si>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</si>
  <si>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</si>
  <si>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</si>
  <si>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</si>
  <si>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</si>
  <si>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</si>
  <si>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</si>
  <si>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</si>
  <si>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</si>
  <si>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</si>
  <si>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</si>
  <si>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</si>
  <si>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</si>
  <si>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</si>
  <si>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</si>
  <si>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</si>
  <si>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</si>
  <si>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</si>
  <si>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</si>
  <si>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</si>
  <si>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</si>
  <si>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</si>
  <si>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</si>
  <si>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</si>
  <si>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</si>
  <si>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</si>
  <si>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</si>
  <si>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</si>
  <si>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</si>
  <si>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</si>
  <si>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</si>
  <si>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</si>
  <si>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</si>
  <si>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</si>
  <si>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</si>
  <si>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</si>
  <si>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</si>
  <si>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</si>
  <si>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</si>
  <si>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</si>
  <si>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</si>
  <si>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</si>
  <si>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</si>
  <si>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</si>
  <si>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</si>
  <si>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</si>
  <si>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</si>
  <si>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</si>
  <si>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</si>
  <si>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</si>
  <si>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</si>
  <si>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</si>
  <si>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</si>
  <si>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</si>
  <si>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</si>
  <si>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</si>
  <si>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</si>
  <si>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</si>
  <si>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</si>
  <si>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</si>
  <si>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</si>
  <si>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</si>
  <si>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</si>
  <si>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</si>
  <si>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</si>
  <si>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</si>
  <si>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</si>
  <si>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</si>
  <si>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</si>
  <si>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</si>
  <si>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</si>
  <si>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</si>
  <si>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</si>
  <si>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</si>
  <si>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</si>
  <si>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</si>
  <si>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</si>
  <si>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</si>
  <si>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</si>
  <si>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</si>
  <si>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</si>
  <si>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</si>
  <si>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</si>
  <si>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</si>
  <si>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</si>
  <si>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</si>
  <si>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</si>
  <si>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</si>
  <si>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</si>
  <si>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</si>
  <si>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</si>
  <si>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</si>
  <si>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</si>
  <si>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</si>
  <si>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</si>
  <si>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</si>
  <si>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</si>
  <si>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</si>
  <si>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</si>
  <si>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</si>
  <si>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</si>
  <si>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</si>
  <si>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</si>
  <si>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</si>
  <si>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</si>
  <si>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</si>
  <si>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</si>
  <si>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</si>
  <si>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</si>
  <si>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</si>
  <si>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</si>
  <si>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</si>
  <si>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</si>
  <si>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</si>
  <si>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</si>
  <si>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</si>
  <si>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</si>
  <si>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</si>
  <si>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</si>
  <si>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</si>
  <si>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</si>
  <si>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</si>
  <si>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</si>
  <si>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</si>
  <si>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</si>
  <si>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</si>
  <si>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</si>
  <si>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</si>
  <si>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</si>
  <si>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</si>
  <si>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</si>
  <si>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</si>
  <si>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</si>
  <si>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</si>
  <si>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</si>
  <si>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</si>
  <si>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</si>
  <si>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</si>
  <si>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</si>
  <si>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</si>
  <si>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</si>
  <si>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</si>
  <si>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</si>
  <si>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</si>
  <si>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</si>
  <si>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</si>
  <si>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</si>
  <si>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</si>
  <si>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</si>
  <si>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</si>
  <si>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</si>
  <si>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</si>
  <si>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</si>
  <si>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</si>
  <si>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</si>
  <si>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</si>
  <si>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</si>
  <si>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</si>
  <si>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</si>
  <si>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</si>
  <si>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</si>
  <si>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</si>
  <si>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</si>
  <si>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</si>
  <si>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</si>
  <si>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</si>
  <si>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</si>
  <si>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</si>
  <si>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</si>
  <si>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</si>
  <si>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</si>
  <si>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</si>
  <si>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</si>
  <si>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</si>
  <si>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</si>
  <si>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</si>
  <si>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</si>
  <si>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</si>
  <si>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</si>
  <si>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</si>
  <si>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</si>
  <si>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</si>
  <si>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</si>
  <si>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</si>
  <si>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</si>
  <si>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</si>
  <si>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</si>
  <si>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</si>
  <si>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</si>
  <si>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</si>
  <si>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</si>
  <si>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</si>
  <si>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</si>
  <si>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</si>
  <si>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</si>
  <si>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</si>
  <si>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</si>
  <si>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</si>
  <si>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</si>
  <si>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</si>
  <si>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</si>
  <si>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</si>
  <si>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</si>
  <si>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</si>
  <si>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</si>
  <si>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</si>
  <si>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</si>
  <si>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</si>
  <si>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</si>
  <si>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</si>
  <si>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</si>
  <si>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</si>
  <si>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</si>
  <si>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</si>
  <si>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</si>
  <si>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</si>
  <si>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</si>
  <si>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</si>
  <si>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</si>
  <si>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</si>
  <si>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</si>
  <si>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</si>
  <si>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</si>
  <si>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</si>
  <si>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</si>
  <si>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</si>
  <si>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</si>
  <si>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</si>
  <si>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</si>
  <si>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</si>
  <si>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</si>
  <si>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</si>
  <si>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</si>
  <si>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FBA19CSWNPWP</t>
  </si>
  <si>
    <t>FBA19CSYFQYF</t>
  </si>
  <si>
    <t>FBA19CT258Q8</t>
  </si>
  <si>
    <t>FBA19CVZ727L</t>
  </si>
  <si>
    <t>FBA19CVW24DM</t>
  </si>
  <si>
    <t>FBA19CVYCJYM</t>
  </si>
  <si>
    <t>FBA19CVZPQ2M</t>
  </si>
  <si>
    <t>FBA19CW0MMMJ</t>
  </si>
  <si>
    <t>FBA19CW1XGX2</t>
  </si>
  <si>
    <t>STAR-QM6ANP3C2GSUA</t>
  </si>
  <si>
    <t>STAR-SCK7ZX3XX27YS</t>
  </si>
  <si>
    <t>STAR-UBVKXPN2J2XXC</t>
  </si>
  <si>
    <t>STAR-Q7JT66YXUYW7M</t>
  </si>
  <si>
    <t>STAR-RGJAYRCVADGVW</t>
  </si>
  <si>
    <t>STAR-UYG4W27DSU7WE</t>
  </si>
  <si>
    <t>STAR-SCWXXUCUJKFTY</t>
  </si>
  <si>
    <t>STAR-RVZYT6K4AYUMC</t>
  </si>
  <si>
    <t>FBA19CYWT08P</t>
  </si>
  <si>
    <t>FBA19CYX21FK</t>
  </si>
  <si>
    <t>FBA19CYVF372</t>
  </si>
  <si>
    <t>FBA19CYRYTGB</t>
  </si>
  <si>
    <t>FBA19CYWH74X</t>
  </si>
  <si>
    <t>FBA19CYWJPPJ</t>
  </si>
  <si>
    <t>FBA19CYY84XQ</t>
  </si>
  <si>
    <t>FBA19CYYQ910</t>
  </si>
  <si>
    <t>FBA19CYT0XR5</t>
  </si>
  <si>
    <t>FBA19CYYVBC5</t>
  </si>
  <si>
    <t>FBA19CYVHRZ7</t>
  </si>
  <si>
    <t>FBA19CYXMN4B</t>
  </si>
  <si>
    <t>FBA19CYVQK97</t>
  </si>
  <si>
    <t>FBA19CYYF054</t>
  </si>
  <si>
    <t>FBA19CYTWSLW</t>
  </si>
  <si>
    <t>FBA19CYYQ91N</t>
  </si>
  <si>
    <t>FBA19CYWLMNW</t>
  </si>
  <si>
    <t>FBA19CYV6VD1</t>
  </si>
  <si>
    <t>FBA19CYVM169</t>
  </si>
  <si>
    <t>FBA19CYVF30M</t>
  </si>
  <si>
    <t>FBA19CYXDLDP</t>
  </si>
  <si>
    <t>FBA19CYZ4K55</t>
  </si>
  <si>
    <t>FBA19CYVLLJF</t>
  </si>
  <si>
    <t>FBA19CYYBYG9</t>
  </si>
  <si>
    <t>FBA19CYVTNBN</t>
  </si>
  <si>
    <t>FBA19CYXQFCW</t>
  </si>
  <si>
    <t>FBA19CYZ2VS9</t>
  </si>
  <si>
    <t>FBA19CYW2YRN</t>
  </si>
  <si>
    <t>FBA19CYTZ1PS</t>
  </si>
  <si>
    <t>FBA19CYW3D36</t>
  </si>
  <si>
    <t>FBA19CYVT9R8</t>
  </si>
  <si>
    <t>FBA19CYWKN52</t>
  </si>
  <si>
    <t>FBA19CYTZ1MV</t>
  </si>
  <si>
    <t>FBA19CYW7JBP</t>
  </si>
  <si>
    <t>FBA19CYVV52D</t>
  </si>
  <si>
    <t>FBA19CYTYRCR</t>
  </si>
  <si>
    <t>FBA19CYRR5WF</t>
  </si>
  <si>
    <t>FBA19CYVL15C</t>
  </si>
  <si>
    <t>FBA19CYRX16F</t>
  </si>
  <si>
    <t>FBA19CYXMV8N</t>
  </si>
  <si>
    <t>FBA19CYVHS0J</t>
  </si>
  <si>
    <t>FBA19CYWDHKZ</t>
  </si>
  <si>
    <t>FBA19CYRXN2L</t>
  </si>
  <si>
    <t>FBA19CYV672B</t>
  </si>
  <si>
    <t>FBA19CYTXZ9Y</t>
  </si>
  <si>
    <t>FBA19CYV78FK</t>
  </si>
  <si>
    <t>FBA19CYW8ZJZ</t>
  </si>
  <si>
    <t>FBA19CYYLB0G</t>
  </si>
  <si>
    <t>FBA19CYY9SG5</t>
  </si>
  <si>
    <t>FBA19CYWKDTB</t>
  </si>
  <si>
    <t>FBA19CYZJF7H</t>
  </si>
  <si>
    <t>FBA19CYVY9ZW</t>
  </si>
  <si>
    <t>FBA19CYWM1X6</t>
  </si>
  <si>
    <t>FBA19CYW9S6H</t>
  </si>
  <si>
    <t>FBA19CYV8T2Z</t>
  </si>
  <si>
    <t>FBA19CYX9N8J</t>
  </si>
  <si>
    <t>FBA19CYXHD42</t>
  </si>
  <si>
    <t>FBA19CYXVL90</t>
  </si>
  <si>
    <t>FBA19CYV8T66</t>
  </si>
  <si>
    <t>FBA19CYX0T6D</t>
  </si>
  <si>
    <t>FBA19CYSCRW6</t>
  </si>
  <si>
    <t>FBA19CYWPS81</t>
  </si>
  <si>
    <t>FBA19CYWGN82</t>
  </si>
  <si>
    <t>FBA19CYWNNSN</t>
  </si>
  <si>
    <t>FBA19CYXPN5K</t>
  </si>
  <si>
    <t>FBA19CYWVC2T</t>
  </si>
  <si>
    <t>FBA19CYW5GP4</t>
  </si>
  <si>
    <t>FBA19CYR3Y4Q</t>
  </si>
  <si>
    <t>FBA19CYY3SFQ</t>
  </si>
  <si>
    <t>FBA19CYYBYDC</t>
  </si>
  <si>
    <t>FBA19CYWHXRL</t>
  </si>
  <si>
    <t>FBA19CYZ1YDY</t>
  </si>
  <si>
    <t>FBA19CYZBDZ9</t>
  </si>
  <si>
    <t>FBA19CYVZ0GP</t>
  </si>
  <si>
    <t>FBA19CYTYZ2H</t>
  </si>
  <si>
    <t>FBA19CYVTH87</t>
  </si>
  <si>
    <t>FBA19CYVN0FQ</t>
  </si>
  <si>
    <t>FBA19CYZJF3M</t>
  </si>
  <si>
    <t>FBA19CYY4Q9K</t>
  </si>
  <si>
    <t>FBA19CYT44M9</t>
  </si>
  <si>
    <t>FBA19CYZRWKG</t>
  </si>
  <si>
    <t>FBA19CYVH2D6</t>
  </si>
  <si>
    <t>FBA19CYVT0HT</t>
  </si>
  <si>
    <t>FBA19CYXVWXQ</t>
  </si>
  <si>
    <t>FBA19CYRR6H4</t>
  </si>
  <si>
    <t>FBA19CYXXQDP</t>
  </si>
  <si>
    <t>FBA19CYS1Q4Z</t>
  </si>
  <si>
    <t>FBA19CYWNGBN</t>
  </si>
  <si>
    <t>FBA19CYY4XLD</t>
  </si>
  <si>
    <t>FBA19CYV40W4</t>
  </si>
  <si>
    <t>FBA19D02SSDW</t>
  </si>
  <si>
    <t>FBA19D02TFL1</t>
  </si>
  <si>
    <t>FBA19D0W9S18</t>
  </si>
  <si>
    <t>FBA19D0Y21CJ</t>
  </si>
  <si>
    <t>FBA19D0Y35W5</t>
  </si>
  <si>
    <t>FBA19D54GCRD</t>
  </si>
  <si>
    <t>FBA19D54PQRS</t>
  </si>
  <si>
    <t>FBA19D5554VS</t>
  </si>
  <si>
    <t>FBA19D5564LP</t>
  </si>
  <si>
    <t>FBA19D56TJSF</t>
  </si>
  <si>
    <t>FBA19D56ZL0N</t>
  </si>
  <si>
    <t>FBA19D722SSN</t>
  </si>
  <si>
    <t>FBA19D72D08B</t>
  </si>
  <si>
    <t>FBA19D94P0P4</t>
  </si>
  <si>
    <t>FBA19D968PR2</t>
  </si>
  <si>
    <t>FBA19D96H3NJ</t>
  </si>
  <si>
    <t>FBA19D9B1TC3</t>
  </si>
  <si>
    <t>FBA19D9BFYZL</t>
  </si>
  <si>
    <t>FBA19D9CKQ0B</t>
  </si>
  <si>
    <t>FBA19D9D3XCJ</t>
  </si>
  <si>
    <t>FBA19D9HBY88</t>
  </si>
  <si>
    <t>FBA19DBFBSZQ</t>
  </si>
  <si>
    <t>OA美西转仓卡派按方包税</t>
  </si>
  <si>
    <t>FBA19DBG20N3</t>
  </si>
  <si>
    <t>FBA19DBG7YZ9</t>
  </si>
  <si>
    <t>FBA19DBHLHBP</t>
  </si>
  <si>
    <t>FBA19DBJ9VM9</t>
  </si>
  <si>
    <t>FBA19DBFGF6F</t>
  </si>
  <si>
    <t>FBA19DBFS8FC</t>
  </si>
  <si>
    <t>FBA19DBGCR7S</t>
  </si>
  <si>
    <t>FBA19DBGPJ9M</t>
  </si>
  <si>
    <t>FBA19DBGZ7NX</t>
  </si>
  <si>
    <t>FBA19DBGJRGD</t>
  </si>
  <si>
    <t>FBA19DBHNKLY</t>
  </si>
  <si>
    <t>FBA19DBJ3NHT</t>
  </si>
  <si>
    <t>FBA19DBJB6SR</t>
  </si>
  <si>
    <t>FBA19DBLNV50</t>
  </si>
  <si>
    <t>FBA19DBF7MMP</t>
  </si>
  <si>
    <t>FBA19DBGG8RB</t>
  </si>
  <si>
    <t>FBA19DBGJRCT</t>
  </si>
  <si>
    <t>FBA19DBGPFPZ</t>
  </si>
  <si>
    <t>FBA19DBKZ33J</t>
  </si>
  <si>
    <t>FBA19DBDKP4H</t>
  </si>
  <si>
    <t>FBA19DBFXH3Z</t>
  </si>
  <si>
    <t>FBA19DBFYCKY</t>
  </si>
  <si>
    <t>FBA19DBH5324</t>
  </si>
  <si>
    <t>FBA19DBH7X0M</t>
  </si>
  <si>
    <t>FBA19DBGR59X</t>
  </si>
  <si>
    <t>FBA19DBGYSVJ</t>
  </si>
  <si>
    <t>FBA19DBH91YT</t>
  </si>
  <si>
    <t>FBA19DBJ6Z61</t>
  </si>
  <si>
    <t>FBA19DBJTPSR</t>
  </si>
  <si>
    <t>FBA19DBF4RXC</t>
  </si>
  <si>
    <t>FBA19DBGHV9H</t>
  </si>
  <si>
    <t>FBA19DBGLH66</t>
  </si>
  <si>
    <t>FBA19DBGZJDW</t>
  </si>
  <si>
    <t>FBA19DBJ9HH4</t>
  </si>
  <si>
    <t>FBA19DBG52PK</t>
  </si>
  <si>
    <t>FBA19DBHD4MM</t>
  </si>
  <si>
    <t>FBA19DBHDRXP</t>
  </si>
  <si>
    <t>FBA19DBHJ9MB</t>
  </si>
  <si>
    <t>FBA19DBJ2KMH</t>
  </si>
  <si>
    <t>FBA19DBJT30T</t>
  </si>
  <si>
    <t>FBA19DBK76HG</t>
  </si>
  <si>
    <t>FBA19DBKJB33</t>
  </si>
  <si>
    <t>FBA19DBLYWD3</t>
  </si>
  <si>
    <t>FBA19DBN3G2Z</t>
  </si>
  <si>
    <t>FBA19DBFK51R</t>
  </si>
  <si>
    <t>FBA19DBFTKM5</t>
  </si>
  <si>
    <t>FBA19DBHG7G9</t>
  </si>
  <si>
    <t>FBA19DBHQFK2</t>
  </si>
  <si>
    <t>FBA19DBHRVNT</t>
  </si>
  <si>
    <t>FBA19DBDZSYG</t>
  </si>
  <si>
    <t>FBA19DBFM6S7</t>
  </si>
  <si>
    <t>FBA19DBG0PGB</t>
  </si>
  <si>
    <t>FBA19DBH817L</t>
  </si>
  <si>
    <t>FBA19DBJ629J</t>
  </si>
  <si>
    <t>FBA19DBFGY94</t>
  </si>
  <si>
    <t>FBA19DBFMVCB</t>
  </si>
  <si>
    <t>FBA19DBFRVQ5</t>
  </si>
  <si>
    <t>FBA19DBG359X</t>
  </si>
  <si>
    <t>FBA19DBGDJG3</t>
  </si>
  <si>
    <t>FBA19DBG8ZQ5</t>
  </si>
  <si>
    <t>FBA19DBGT1H4</t>
  </si>
  <si>
    <t>FBA19DBH0L3F</t>
  </si>
  <si>
    <t>FBA19DBJ2HJZ</t>
  </si>
  <si>
    <t>FBA19DBJJHQB</t>
  </si>
  <si>
    <t>FBA19DBFDDBD</t>
  </si>
  <si>
    <t>FBA19DBFQG1M</t>
  </si>
  <si>
    <t>FBA19DBGX269</t>
  </si>
  <si>
    <t>FBA19DBHW1BJ</t>
  </si>
  <si>
    <t>FBA19DBKZ0P1</t>
  </si>
  <si>
    <t>FBA19DBFT8GY</t>
  </si>
  <si>
    <t>FBA19DBH5GMV</t>
  </si>
  <si>
    <t>FBA19DBJB3H5</t>
  </si>
  <si>
    <t>FBA19DBJKMCJ</t>
  </si>
  <si>
    <t>FBA19DBJN3ZB</t>
  </si>
  <si>
    <t>FBA19DBGTQKP</t>
  </si>
  <si>
    <t>FBA19DBGX0WN</t>
  </si>
  <si>
    <t>FBA19DBH0L4Q</t>
  </si>
  <si>
    <t>FBA19DBHJ37X</t>
  </si>
  <si>
    <t>FBA19DBK476T</t>
  </si>
  <si>
    <t>FBA19DBG1FW4</t>
  </si>
  <si>
    <t>FBA19DBGBSPN</t>
  </si>
  <si>
    <t>FBA19DBHD4NX</t>
  </si>
  <si>
    <t>FBA19DBJ1ZCP</t>
  </si>
  <si>
    <t>FBA19DBK3K2Z</t>
  </si>
  <si>
    <t>FBA19DBDT1RL</t>
  </si>
  <si>
    <t>FBA19DBFKMQL</t>
  </si>
  <si>
    <t>FBA19DBG73NT</t>
  </si>
  <si>
    <t>FBA19DBGFS8Z</t>
  </si>
  <si>
    <t>FBA19DBGNL9X</t>
  </si>
  <si>
    <t>STAR-QYEVWYZFHWPWQ</t>
  </si>
  <si>
    <t>STAR-XYTUGK3ECR2E4</t>
  </si>
  <si>
    <t>STAR-QWUWWHBHQANBW</t>
  </si>
  <si>
    <t>STAR-TGRRWCPYZEGUW</t>
  </si>
  <si>
    <t>STAR-V2EM3SYU245ZM</t>
  </si>
  <si>
    <t>STAR-RWM5632X6HT3A</t>
  </si>
  <si>
    <t>FBA19DCH6Q3D</t>
  </si>
  <si>
    <t>FBA19DCPF8VB</t>
  </si>
  <si>
    <t>FBA19DCPSPGX</t>
  </si>
  <si>
    <t>FBA19DCQ7QLY</t>
  </si>
  <si>
    <t>FBA19DCQX7BP</t>
  </si>
  <si>
    <t>FBA19DCR3ZL4</t>
  </si>
  <si>
    <t>FBA19DCVH4DP</t>
  </si>
  <si>
    <t>FBA19DHLPC4N</t>
  </si>
  <si>
    <t>FBA19DHHSTYP</t>
  </si>
  <si>
    <t>FBA19DHKCZBV</t>
  </si>
  <si>
    <t>FBA19DHMS5TP</t>
  </si>
  <si>
    <t>FBA19DHNQCQY</t>
  </si>
  <si>
    <t>FBA19DKH555D</t>
  </si>
  <si>
    <t>FBA19DKM1F1X</t>
  </si>
  <si>
    <t>FBA19DKMSRVZ</t>
  </si>
  <si>
    <t>FBA19DKMW9RS</t>
  </si>
  <si>
    <t>FBA19DKP79BT</t>
  </si>
  <si>
    <t>WFS</t>
  </si>
  <si>
    <t>8102975WFA</t>
  </si>
  <si>
    <t>MCO1</t>
  </si>
  <si>
    <t>喜聚-沃尔玛</t>
  </si>
  <si>
    <t>FBA19DPX9T9W</t>
  </si>
  <si>
    <t>FBA19DPXNCT4</t>
  </si>
  <si>
    <t>FBA19DQ0F23Y</t>
  </si>
  <si>
    <t>FBA19DPZHNC2</t>
  </si>
  <si>
    <t>FBA19DQ0P7X1</t>
  </si>
  <si>
    <t>FBA19DQ0Q46H</t>
  </si>
  <si>
    <t>FBA19DQ2BZGC</t>
  </si>
  <si>
    <t>STAR-RY7TXD2H32YM2</t>
  </si>
  <si>
    <t>STAR-QEB6W5YKDEENC</t>
  </si>
  <si>
    <t>STAR-S5V24EKEY27XQ</t>
  </si>
  <si>
    <t>STAR-RX5G27HNFP4KW</t>
  </si>
  <si>
    <t>STAR-Q6MUYMXZX6AHQ</t>
  </si>
  <si>
    <t>STAR-T5PJTTTVDJ4YU</t>
  </si>
  <si>
    <t>STAR-VYZSXFWTP66DW</t>
  </si>
  <si>
    <t>FBA19DPB49WL</t>
  </si>
  <si>
    <t>FBA19DPB6B48</t>
  </si>
  <si>
    <t>FBA19DPDPS4W</t>
  </si>
  <si>
    <t>FBA19DPL0D8N</t>
  </si>
  <si>
    <t>FBA19DPMPLTH</t>
  </si>
  <si>
    <t>FBA19DPHJXFJ</t>
  </si>
  <si>
    <t>FBA19DPJ005W</t>
  </si>
  <si>
    <t>FBA19DPJF61Q</t>
  </si>
  <si>
    <t>FBA19DPJWSJT</t>
  </si>
  <si>
    <t>FBA19DPK3CR4</t>
  </si>
  <si>
    <t>FBA19DPB5JB7</t>
  </si>
  <si>
    <t>FBA19DPB6WM6</t>
  </si>
  <si>
    <t>FBA19DPJCYCC</t>
  </si>
  <si>
    <t>FBA19DPK2XCB</t>
  </si>
  <si>
    <t>FBA19DPKBBLR</t>
  </si>
  <si>
    <t>FBA19DPGTFHC</t>
  </si>
  <si>
    <t>FBA19DPJ5FV8</t>
  </si>
  <si>
    <t>FBA19DPJ733Y</t>
  </si>
  <si>
    <t>FBA19DPJYBV7</t>
  </si>
  <si>
    <t>FBA19DPL06CF</t>
  </si>
  <si>
    <t>FBA19DPB7Y7T</t>
  </si>
  <si>
    <t>FBA19DPJ9WRR</t>
  </si>
  <si>
    <t>FBA19DPJJPL7</t>
  </si>
  <si>
    <t>FBA19DPJVCZH</t>
  </si>
  <si>
    <t>FBA19DPL8282</t>
  </si>
  <si>
    <t>FBA19DPHP1TJ</t>
  </si>
  <si>
    <t>FBA19DPJ4NJ2</t>
  </si>
  <si>
    <t>FBA19DPJR3YW</t>
  </si>
  <si>
    <t>FBA19DPKFKR8</t>
  </si>
  <si>
    <t>FBA19DPL0XS8</t>
  </si>
  <si>
    <t>FBA19DPGZ6SS</t>
  </si>
  <si>
    <t>FBA19DPH6Y3H</t>
  </si>
  <si>
    <t>FBA19DPHMZC3</t>
  </si>
  <si>
    <t>FBA19DPJ5RN4</t>
  </si>
  <si>
    <t>FBA19DPMGXYL</t>
  </si>
  <si>
    <t>FBA19DPF00PG</t>
  </si>
  <si>
    <t>FBA19DPJW6XC</t>
  </si>
  <si>
    <t>FBA19DPKHFT8</t>
  </si>
  <si>
    <t>FBA19DPKNJQ3</t>
  </si>
  <si>
    <t>FBA19DPL2RT0</t>
  </si>
  <si>
    <t>FBA19DPPBVJT</t>
  </si>
  <si>
    <t>FBA19DPPQ9LX</t>
  </si>
  <si>
    <t>FBA19DPQ06MP</t>
  </si>
  <si>
    <t>FBA19DPQB574</t>
  </si>
  <si>
    <t>FBA19DPR5NJS</t>
  </si>
  <si>
    <t>FBA19DPZ5K15</t>
  </si>
  <si>
    <t>FBA19DPZMYHT</t>
  </si>
  <si>
    <t>FBA19DQ0JSK0</t>
  </si>
  <si>
    <t>FBA19DQ0T22X</t>
  </si>
  <si>
    <t>FBA19DQ2DT4S</t>
  </si>
  <si>
    <t>FBA19DQ10QMH</t>
  </si>
  <si>
    <t>FBA19DQ2JLPN</t>
  </si>
  <si>
    <t>FBA19DQ2ZCBG</t>
  </si>
  <si>
    <t>FBA19DPXG6PM</t>
  </si>
  <si>
    <t>FBA19DPY8HMK</t>
  </si>
  <si>
    <t>FBA19DPB5QSW</t>
  </si>
  <si>
    <t>FBA19DPGKYV2</t>
  </si>
  <si>
    <t>FBA19DPHRLQZ</t>
  </si>
  <si>
    <t>FBA19DPHXMGQ</t>
  </si>
  <si>
    <t>FBA19DPJWM9W</t>
  </si>
  <si>
    <t>FBA19DPXZG3F</t>
  </si>
  <si>
    <t>FBA19DPYWWRD</t>
  </si>
  <si>
    <t>FBA19DQ0MK74</t>
  </si>
  <si>
    <t>FBA19DQ1FXQF</t>
  </si>
  <si>
    <t>FBA19DQ2Q6PV</t>
  </si>
  <si>
    <t>FBA19DPX22S2</t>
  </si>
  <si>
    <t>FBA19DPX5J0M</t>
  </si>
  <si>
    <t>FBA19DPZ0CRS</t>
  </si>
  <si>
    <t>FBA19DPZ65J1</t>
  </si>
  <si>
    <t>FBA19DQ1VQD6</t>
  </si>
  <si>
    <t>FBA19DPB6P4K</t>
  </si>
  <si>
    <t>FBA19DPHZLMV</t>
  </si>
  <si>
    <t>FBA19DPJQMY2</t>
  </si>
  <si>
    <t>FBA19DPKT3WV</t>
  </si>
  <si>
    <t>FBA19DPL42VX</t>
  </si>
  <si>
    <t>FBA19DPHQ001</t>
  </si>
  <si>
    <t>FBA19DPHVV3L</t>
  </si>
  <si>
    <t>FBA19DPJKTPM</t>
  </si>
  <si>
    <t>FBA19DPJSV48</t>
  </si>
  <si>
    <t>FBA19DPKY4SG</t>
  </si>
  <si>
    <t>FBA19DPY9Y4K</t>
  </si>
  <si>
    <t>FBA19DQ058TY</t>
  </si>
  <si>
    <t>FBA19DQ17SHN</t>
  </si>
  <si>
    <t>FBA19DQ1YNCV</t>
  </si>
  <si>
    <t>FBA19DQ2DT44</t>
  </si>
  <si>
    <t>FBA19DPB2QLV</t>
  </si>
  <si>
    <t>FBA19DPB6534</t>
  </si>
  <si>
    <t>FBA19DPJJ3Q1</t>
  </si>
  <si>
    <t>FBA19DPKC5JM</t>
  </si>
  <si>
    <t>FBA19DPKT3TX</t>
  </si>
  <si>
    <t>FBA19DPWP3P6</t>
  </si>
  <si>
    <t>FBA19DPWPCYB</t>
  </si>
  <si>
    <t>FBA19DPX22QS</t>
  </si>
  <si>
    <t>FBA19DQ1GCGW</t>
  </si>
  <si>
    <t>FBA19DQ24T51</t>
  </si>
  <si>
    <t>FBA19DP81BZM</t>
  </si>
  <si>
    <t>FBA19DPGVHWV</t>
  </si>
  <si>
    <t>FBA19DPHPY5X</t>
  </si>
  <si>
    <t>FBA19DPHS3NJ</t>
  </si>
  <si>
    <t>FBA19DPL725V</t>
  </si>
  <si>
    <t>FBA19DR7JRKR</t>
  </si>
  <si>
    <t>FBA19DR6STJT</t>
  </si>
  <si>
    <t>FBA19DR3QJMV</t>
  </si>
  <si>
    <t>FBA19DR7ZNG5</t>
  </si>
  <si>
    <t>FBA19DR4YQ2Y</t>
  </si>
  <si>
    <t>FBA19DR8H6LM</t>
  </si>
  <si>
    <t>FBA19DR4F5F1</t>
  </si>
  <si>
    <t>FBA19DR75PSY</t>
  </si>
  <si>
    <t>FBA19DR46LF5</t>
  </si>
  <si>
    <t>FBA19DR712BV</t>
  </si>
  <si>
    <t>FBA19DSGKKF4</t>
  </si>
  <si>
    <t>FBA19DSJNWGX</t>
  </si>
  <si>
    <t>FBA19DSJSMQS</t>
  </si>
  <si>
    <t>FBA19DSM02GZ</t>
  </si>
  <si>
    <t>FBA19DSN1PZ3</t>
  </si>
  <si>
    <t>STAR-RKQ2FZ6HXAXJS</t>
  </si>
  <si>
    <t>STAR-QVVQR6PA4HVE6</t>
  </si>
  <si>
    <t>FBA19DS4K1VW</t>
  </si>
  <si>
    <t>FBA19DS601GS</t>
  </si>
  <si>
    <t>FBA19DS745WD</t>
  </si>
  <si>
    <t>FBA19DWY9SL2</t>
  </si>
  <si>
    <t>FBA19DWXP8LW</t>
  </si>
  <si>
    <t>FBA19DX1KX7X</t>
  </si>
  <si>
    <t>FBA19DX3977H</t>
  </si>
  <si>
    <t>FBA19DX63WNH</t>
  </si>
  <si>
    <t>FBA19DZCM1RT</t>
  </si>
  <si>
    <t>FBA19DZ8YCXF</t>
  </si>
  <si>
    <t>FBA19DZCJ8NS</t>
  </si>
  <si>
    <t>FBA19F2662BQ</t>
  </si>
  <si>
    <t>FBA19F271Z4G</t>
  </si>
  <si>
    <t>FBA19F278J2F</t>
  </si>
  <si>
    <t>FBA19F4MX4DP</t>
  </si>
  <si>
    <t>FBA19F4NNSFK</t>
  </si>
  <si>
    <t>STAR-QFGMPW7US3MAM</t>
  </si>
  <si>
    <t>洛杉矶快线-直送（计方包税）（计方）</t>
  </si>
  <si>
    <t>STAR-VEWCTEX2TXAVW</t>
  </si>
  <si>
    <t>STAR-T7P5YN3676ZBC</t>
  </si>
  <si>
    <t>STAR-RMWQXP6TXBXZU</t>
  </si>
  <si>
    <t>STAR-VZQPU4GUFGWWQ</t>
  </si>
  <si>
    <t>STAR-WGPNEVSBHSGUW</t>
  </si>
  <si>
    <t>STAR-WSJFDZWX2JFYY</t>
  </si>
  <si>
    <t>STAR-SAYBHYKNYZBEA</t>
  </si>
  <si>
    <t>STAR-TA3B4KUCEEXX2</t>
  </si>
  <si>
    <t>FBA19F3KN60D</t>
  </si>
  <si>
    <t>FBA19F3KZ8WR</t>
  </si>
  <si>
    <t>FBA19F3LHXW7</t>
  </si>
  <si>
    <t>FBA19F3N9ZV0</t>
  </si>
  <si>
    <t>FBA19F3RBKRD</t>
  </si>
  <si>
    <t>FBA19F3LJYX4</t>
  </si>
  <si>
    <t>FBA19F3MM4GY</t>
  </si>
  <si>
    <t>FBA19F3P5VFB</t>
  </si>
  <si>
    <t>FBA19F3QMLJZ</t>
  </si>
  <si>
    <t>FBA19F3R82Y3</t>
  </si>
  <si>
    <t>FBA19F3LR8TP</t>
  </si>
  <si>
    <t>FBA19F3MM3WW</t>
  </si>
  <si>
    <t>FBA19F3NMCVY</t>
  </si>
  <si>
    <t>FBA19F3NR3R6</t>
  </si>
  <si>
    <t>FBA19F3MD7W0</t>
  </si>
  <si>
    <t>FBA19F3JZHFC</t>
  </si>
  <si>
    <t>FBA19F3KGVPW</t>
  </si>
  <si>
    <t>FBA19F3LWCJF</t>
  </si>
  <si>
    <t>FBA19F3NBVPX</t>
  </si>
  <si>
    <t>FBA19F3NRD4V</t>
  </si>
  <si>
    <t>FBA19F3M3T9M</t>
  </si>
  <si>
    <t>FBA19F3PGHSP</t>
  </si>
  <si>
    <t>FBA19F3PTR6B</t>
  </si>
  <si>
    <t>FBA19F3Q08KL</t>
  </si>
  <si>
    <t>FBA19F3RBKQR</t>
  </si>
  <si>
    <t>FBA19F3LF8WY</t>
  </si>
  <si>
    <t>FBA19F3N9YQT</t>
  </si>
  <si>
    <t>FBA19F3NR40L</t>
  </si>
  <si>
    <t>FBA19F3PNNV8</t>
  </si>
  <si>
    <t>FBA19F3R5MLN</t>
  </si>
  <si>
    <t>FBA19F4G17ZQ</t>
  </si>
  <si>
    <t>FBA19F4GXT2H</t>
  </si>
  <si>
    <t>FBA19F4LDT9Z</t>
  </si>
  <si>
    <t>FBA19F4GG268</t>
  </si>
  <si>
    <t>FBA19F4H1WPN</t>
  </si>
  <si>
    <t>FBA19F4H064M</t>
  </si>
  <si>
    <t>FBA19F4KNY6D</t>
  </si>
  <si>
    <t>FBA19F4FGTX4</t>
  </si>
  <si>
    <t>FBA19F4BT748</t>
  </si>
  <si>
    <t>FBA19F4GBDBL</t>
  </si>
  <si>
    <t>FBA19F4CGHN4</t>
  </si>
  <si>
    <t>FBA19F4FSHXS</t>
  </si>
  <si>
    <t>FBA19F4G12SF</t>
  </si>
  <si>
    <t>FBA19F4F24GC</t>
  </si>
  <si>
    <t>FBA19F4F24H0</t>
  </si>
  <si>
    <t>FBA19F4CGHPF</t>
  </si>
  <si>
    <t>FBA19F4GZF6P</t>
  </si>
  <si>
    <t>FBA19F4KBRTM</t>
  </si>
  <si>
    <t>FBA19F4FTM5Q</t>
  </si>
  <si>
    <t>FBA19F4F422R</t>
  </si>
  <si>
    <t>FBA19F4BPFWF</t>
  </si>
  <si>
    <t>FBA19F4G2ZBX</t>
  </si>
  <si>
    <t>FBA19F4CR1HG</t>
  </si>
  <si>
    <t>FBA19F4JQTHJ</t>
  </si>
  <si>
    <t>FBA19F4CS4DF</t>
  </si>
  <si>
    <t>FBA19F4G83KD</t>
  </si>
  <si>
    <t>FBA19F4BSB3W</t>
  </si>
  <si>
    <t>FBA19F4L9RYT</t>
  </si>
  <si>
    <t>FBA19F4C6FLJ</t>
  </si>
  <si>
    <t>FBA19F4HKVGQ</t>
  </si>
  <si>
    <t>FBA19F4JPRCF</t>
  </si>
  <si>
    <t>FBA19F4CBB9G</t>
  </si>
  <si>
    <t>FBA19F4DB291</t>
  </si>
  <si>
    <t>FBA19F4GBLKH</t>
  </si>
  <si>
    <t>FBA19F4JKYND</t>
  </si>
  <si>
    <t>FBA19F4DGTVW</t>
  </si>
  <si>
    <t>FBA19F4GRK55</t>
  </si>
  <si>
    <t>FBA19F4G3YX0</t>
  </si>
  <si>
    <t>FBA19F4GRXFV</t>
  </si>
  <si>
    <t>FBA19F4KFZCF</t>
  </si>
  <si>
    <t>FBA19F4FCQ08</t>
  </si>
  <si>
    <t>FBA19F4HFD13</t>
  </si>
  <si>
    <t>FBA19F4C9WWB</t>
  </si>
  <si>
    <t>FBA19F4HCG3P</t>
  </si>
  <si>
    <t>FBA19F4GK6DT</t>
  </si>
  <si>
    <t>FBA19F4G6NJ8</t>
  </si>
  <si>
    <t>FBA19F4H1WP0</t>
  </si>
  <si>
    <t>FBA19F4K4TGS</t>
  </si>
  <si>
    <t>FBA19F4FXD29</t>
  </si>
  <si>
    <t>FBA19F4L4T5Q</t>
  </si>
  <si>
    <t>FBA19F4K3SNZ</t>
  </si>
  <si>
    <t>FBA19F4L4FST</t>
  </si>
  <si>
    <t>FBA19F4JPSXT</t>
  </si>
  <si>
    <t>FBA19F4DSQNV</t>
  </si>
  <si>
    <t>FBA19F4F7VK1</t>
  </si>
  <si>
    <t>FBA19F4KDWK1</t>
  </si>
  <si>
    <t>FBA19F4BS16R</t>
  </si>
  <si>
    <t>FBA19F4DHJ4W</t>
  </si>
  <si>
    <t>FBA19F4GBV4Z</t>
  </si>
  <si>
    <t>FBA19F4D7FY3</t>
  </si>
  <si>
    <t>FBA19F4BF9G8</t>
  </si>
  <si>
    <t>FBA19F4CRTM6</t>
  </si>
  <si>
    <t>FBA19F4F00Z1</t>
  </si>
  <si>
    <t>FBA19F48HPLD</t>
  </si>
  <si>
    <t>FBA19F4BXVSJ</t>
  </si>
  <si>
    <t>FBA19F4BM4T6</t>
  </si>
  <si>
    <t>FBA19F4GFK4V</t>
  </si>
  <si>
    <t>FBA19F4BM4TV</t>
  </si>
  <si>
    <t>FBA19F49ZFGL</t>
  </si>
  <si>
    <t>FBA19F4DCNCB</t>
  </si>
  <si>
    <t>FBA19F4G5VQW</t>
  </si>
  <si>
    <t>FBA19F4G38HS</t>
  </si>
  <si>
    <t>FBA19F4KDR0D</t>
  </si>
  <si>
    <t>FBA19F4L3K33</t>
  </si>
  <si>
    <t>FBA19F4F8652</t>
  </si>
  <si>
    <t>FBA19F6WDKBJ</t>
  </si>
  <si>
    <t>FBA19F6ZJ0KY</t>
  </si>
  <si>
    <t>FBA19F6YWNM7</t>
  </si>
  <si>
    <t>FBA19F6Z08J8</t>
  </si>
  <si>
    <t>FBA19F6Z09YS</t>
  </si>
  <si>
    <t>FBA19F704KJG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</si>
  <si>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</si>
  <si>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</si>
  <si>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</si>
  <si>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</si>
  <si>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</si>
  <si>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</si>
  <si>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</si>
  <si>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</si>
  <si>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</si>
  <si>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</si>
  <si>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</si>
  <si>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</si>
  <si>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</si>
  <si>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</si>
  <si>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</si>
  <si>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</si>
  <si>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</si>
  <si>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</si>
  <si>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</si>
  <si>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</si>
  <si>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</si>
  <si>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</si>
  <si>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</si>
  <si>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</si>
  <si>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</si>
  <si>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</si>
  <si>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</si>
  <si>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</si>
  <si>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</si>
  <si>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</si>
  <si>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</si>
  <si>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</si>
  <si>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</si>
  <si>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</si>
  <si>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</si>
  <si>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</si>
  <si>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</si>
  <si>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</si>
  <si>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</si>
  <si>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</si>
  <si>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</si>
  <si>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</si>
  <si>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</si>
  <si>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</si>
  <si>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</si>
  <si>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</si>
  <si>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</si>
  <si>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</si>
  <si>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</si>
  <si>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</si>
  <si>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</si>
  <si>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</si>
  <si>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</si>
  <si>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</si>
  <si>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</si>
  <si>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</si>
  <si>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</si>
  <si>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</si>
  <si>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</si>
  <si>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</si>
  <si>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</si>
  <si>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</si>
  <si>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</si>
  <si>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</si>
  <si>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</si>
  <si>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</si>
  <si>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</si>
  <si>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</si>
  <si>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</si>
  <si>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</si>
  <si>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</si>
  <si>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</si>
  <si>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</si>
  <si>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</si>
  <si>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</si>
  <si>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</si>
  <si>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</si>
  <si>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</si>
  <si>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</si>
  <si>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</si>
  <si>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</si>
  <si>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</si>
  <si>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</si>
  <si>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</si>
  <si>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</si>
  <si>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</si>
  <si>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</si>
  <si>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</si>
  <si>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</si>
  <si>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</si>
  <si>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</si>
  <si>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</si>
  <si>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未开售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</si>
  <si>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</si>
  <si>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</si>
  <si>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</si>
  <si>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</si>
  <si>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</si>
  <si>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</si>
  <si>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</si>
  <si>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</si>
  <si>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</si>
  <si>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</si>
  <si>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</si>
  <si>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</si>
  <si>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</si>
  <si>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</si>
  <si>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</si>
  <si>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</si>
  <si>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</si>
  <si>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</si>
  <si>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</si>
  <si>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</si>
  <si>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</si>
  <si>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</si>
  <si>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</si>
  <si>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</si>
  <si>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</si>
  <si>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</si>
  <si>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</si>
  <si>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</si>
  <si>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</si>
  <si>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</si>
  <si>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</si>
  <si>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</si>
  <si>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</si>
  <si>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</si>
  <si>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</si>
  <si>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</si>
  <si>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</si>
  <si>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</si>
  <si>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</si>
  <si>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</si>
  <si>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</si>
  <si>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</si>
  <si>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</si>
  <si>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</si>
  <si>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</si>
  <si>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</si>
  <si>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</si>
  <si>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</si>
  <si>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</si>
  <si>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</si>
  <si>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</si>
  <si>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</si>
  <si>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</si>
  <si>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</si>
  <si>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</si>
  <si>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</si>
  <si>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</si>
  <si>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</si>
  <si>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</si>
  <si>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</si>
  <si>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</si>
  <si>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</si>
  <si>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</si>
  <si>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</si>
  <si>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</si>
  <si>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</si>
  <si>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</si>
  <si>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</si>
  <si>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</si>
  <si>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</si>
  <si>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</si>
  <si>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</si>
  <si>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</si>
  <si>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</si>
  <si>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</si>
  <si>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</si>
  <si>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</si>
  <si>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</si>
  <si>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</si>
  <si>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</si>
  <si>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</si>
  <si>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</si>
  <si>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</si>
  <si>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</si>
  <si>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</si>
  <si>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</si>
  <si>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</si>
  <si>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</si>
  <si>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</si>
  <si>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</si>
  <si>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</si>
  <si>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</si>
  <si>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</si>
  <si>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</si>
  <si>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</si>
  <si>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</si>
  <si>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</si>
  <si>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</si>
  <si>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</si>
  <si>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</si>
  <si>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</si>
  <si>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</si>
  <si>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</si>
  <si>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</si>
  <si>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</si>
  <si>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</si>
  <si>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</si>
  <si>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</si>
  <si>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</si>
  <si>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</si>
  <si>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</si>
  <si>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</si>
  <si>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</si>
  <si>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</si>
  <si>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</si>
  <si>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</si>
  <si>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</si>
  <si>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</si>
  <si>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</si>
  <si>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</si>
  <si>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</si>
  <si>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</si>
  <si>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</si>
  <si>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</si>
  <si>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</si>
  <si>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</si>
  <si>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</si>
  <si>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</si>
  <si>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</si>
  <si>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</si>
  <si>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</si>
  <si>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</si>
  <si>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</si>
  <si>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</si>
  <si>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</si>
  <si>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</si>
  <si>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</si>
  <si>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</si>
  <si>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</si>
  <si>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</si>
  <si>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</si>
  <si>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</si>
  <si>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</si>
  <si>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</si>
  <si>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</si>
  <si>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</si>
  <si>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</si>
  <si>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</si>
  <si>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</si>
  <si>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</si>
  <si>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</si>
  <si>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</si>
  <si>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</si>
  <si>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</si>
  <si>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</si>
  <si>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</si>
  <si>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</si>
  <si>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</si>
  <si>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</si>
  <si>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</si>
  <si>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</si>
  <si>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</si>
  <si>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</si>
  <si>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</si>
  <si>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</si>
  <si>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</si>
  <si>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</si>
  <si>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</si>
  <si>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</si>
  <si>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</si>
  <si>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</si>
  <si>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</si>
  <si>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</si>
  <si>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</si>
  <si>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</si>
  <si>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</si>
  <si>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</si>
  <si>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</si>
  <si>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</si>
  <si>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</si>
  <si>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</si>
  <si>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</si>
  <si>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</si>
  <si>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</si>
  <si>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</si>
  <si>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</si>
  <si>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</si>
  <si>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</si>
  <si>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</si>
  <si>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</si>
  <si>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</si>
  <si>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</si>
  <si>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</si>
  <si>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</si>
  <si>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</si>
  <si>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</si>
  <si>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</si>
  <si>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</si>
  <si>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</si>
  <si>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</si>
  <si>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</si>
  <si>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</si>
  <si>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</si>
  <si>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</si>
  <si>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</si>
  <si>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</si>
  <si>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</si>
  <si>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</si>
  <si>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</si>
  <si>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</si>
  <si>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</si>
  <si>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</si>
  <si>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</si>
  <si>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</si>
  <si>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</si>
  <si>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</si>
  <si>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</si>
  <si>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</si>
  <si>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</si>
  <si>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</si>
  <si>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</si>
  <si>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</si>
  <si>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</si>
  <si>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</si>
  <si>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</si>
  <si>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</si>
  <si>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</si>
  <si>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</si>
  <si>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</si>
  <si>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</si>
  <si>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</si>
  <si>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</si>
  <si>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</si>
  <si>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</si>
  <si>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</si>
  <si>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</si>
  <si>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</si>
  <si>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</si>
  <si>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</si>
  <si>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</si>
  <si>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</si>
  <si>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</si>
  <si>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</si>
  <si>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</si>
  <si>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</si>
  <si>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</si>
  <si>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</si>
  <si>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</si>
  <si>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</si>
  <si>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</si>
  <si>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</si>
  <si>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</si>
  <si>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</si>
  <si>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</si>
  <si>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</si>
  <si>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</si>
  <si>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</si>
  <si>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</si>
  <si>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</si>
  <si>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</si>
  <si>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</si>
  <si>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</si>
  <si>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</si>
  <si>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</si>
  <si>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</si>
  <si>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</si>
  <si>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</si>
  <si>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</si>
  <si>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</si>
  <si>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</si>
  <si>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</si>
  <si>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</si>
  <si>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</si>
  <si>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</si>
  <si>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</si>
  <si>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</si>
  <si>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</si>
  <si>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</si>
  <si>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</si>
  <si>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</si>
  <si>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</si>
  <si>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</si>
  <si>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</si>
  <si>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</si>
  <si>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</si>
  <si>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</si>
  <si>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</si>
  <si>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</si>
  <si>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</si>
  <si>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</si>
  <si>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</si>
  <si>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</si>
  <si>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</si>
  <si>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</si>
  <si>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</si>
  <si>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</si>
  <si>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</si>
  <si>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</si>
  <si>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</si>
  <si>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</si>
  <si>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</si>
  <si>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</si>
  <si>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</si>
  <si>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</si>
  <si>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</si>
  <si>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</si>
  <si>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</si>
  <si>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</si>
  <si>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</si>
  <si>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</si>
  <si>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</si>
  <si>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</si>
  <si>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</si>
  <si>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</si>
  <si>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</si>
  <si>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</si>
  <si>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</si>
  <si>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</si>
  <si>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</si>
  <si>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</si>
  <si>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</si>
  <si>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</si>
  <si>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</si>
  <si>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</si>
  <si>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</si>
  <si>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</si>
  <si>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</si>
  <si>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</si>
  <si>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</si>
  <si>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</si>
  <si>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</si>
  <si>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</si>
  <si>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</si>
  <si>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</si>
  <si>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</si>
  <si>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</si>
  <si>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</si>
  <si>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</si>
  <si>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</si>
  <si>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</si>
  <si>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</si>
  <si>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</si>
  <si>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</si>
  <si>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</si>
  <si>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</si>
  <si>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</si>
  <si>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</si>
  <si>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</si>
  <si>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</si>
  <si>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</si>
  <si>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</si>
  <si>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</si>
  <si>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</si>
  <si>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</si>
  <si>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</si>
  <si>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</si>
  <si>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</si>
  <si>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</si>
  <si>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</si>
  <si>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</si>
  <si>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</si>
  <si>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</si>
  <si>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</si>
  <si>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</si>
  <si>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</si>
  <si>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</si>
  <si>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</si>
  <si>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</si>
  <si>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</si>
  <si>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</si>
  <si>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</si>
  <si>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</si>
  <si>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</si>
  <si>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</si>
  <si>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</si>
  <si>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</si>
  <si>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</si>
  <si>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</si>
  <si>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</si>
  <si>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</si>
  <si>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</si>
  <si>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</si>
  <si>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</si>
  <si>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</si>
  <si>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</si>
  <si>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</si>
  <si>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</si>
  <si>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</si>
  <si>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</si>
  <si>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</si>
  <si>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</si>
  <si>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</si>
  <si>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</si>
  <si>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</si>
  <si>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</si>
  <si>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</si>
  <si>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</si>
  <si>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</si>
  <si>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</si>
  <si>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</si>
  <si>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</si>
  <si>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</si>
  <si>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</si>
  <si>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</si>
  <si>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</si>
  <si>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</si>
  <si>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</si>
  <si>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</si>
  <si>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</si>
  <si>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</si>
  <si>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</si>
  <si>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</si>
  <si>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</si>
  <si>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</si>
  <si>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</si>
  <si>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</si>
  <si>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</si>
  <si>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</si>
  <si>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</si>
  <si>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</si>
  <si>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</si>
  <si>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</si>
  <si>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</si>
  <si>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</si>
  <si>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</si>
  <si>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</si>
  <si>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</si>
  <si>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</si>
  <si>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</si>
  <si>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</si>
  <si>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</si>
  <si>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</si>
  <si>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</si>
  <si>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</si>
  <si>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</si>
  <si>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</si>
  <si>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</si>
  <si>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</si>
  <si>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</si>
  <si>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</si>
  <si>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</si>
  <si>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</si>
  <si>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</si>
  <si>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</si>
  <si>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</si>
  <si>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</si>
  <si>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</si>
  <si>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</si>
  <si>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</si>
  <si>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</si>
  <si>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</si>
  <si>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</si>
  <si>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</si>
  <si>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</si>
  <si>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</si>
  <si>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</si>
  <si>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</si>
  <si>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</si>
  <si>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</si>
  <si>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</si>
  <si>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</si>
  <si>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</si>
  <si>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</si>
  <si>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</si>
  <si>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</si>
  <si>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</si>
  <si>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</si>
  <si>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</si>
  <si>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</si>
  <si>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</si>
  <si>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</si>
  <si>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</si>
  <si>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</si>
  <si>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</si>
  <si>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</si>
  <si>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</si>
  <si>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</si>
  <si>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</si>
  <si>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</si>
  <si>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</si>
  <si>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</si>
  <si>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</si>
  <si>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</si>
  <si>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</si>
  <si>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</si>
  <si>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</si>
  <si>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</si>
  <si>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</si>
  <si>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</si>
  <si>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</si>
  <si>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</si>
  <si>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</si>
  <si>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</si>
  <si>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</si>
  <si>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</si>
  <si>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</si>
  <si>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</si>
  <si>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</si>
  <si>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</si>
  <si>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</si>
  <si>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</si>
  <si>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</si>
  <si>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</si>
  <si>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</si>
  <si>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</si>
  <si>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</si>
  <si>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</si>
  <si>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</si>
  <si>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</si>
  <si>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</si>
  <si>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</si>
  <si>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</si>
  <si>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</si>
  <si>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</si>
  <si>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</si>
  <si>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</si>
  <si>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</si>
  <si>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</si>
  <si>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</si>
  <si>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</si>
  <si>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</si>
  <si>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</si>
  <si>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</si>
  <si>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</si>
  <si>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</si>
  <si>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</si>
  <si>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</si>
  <si>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</si>
  <si>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</si>
  <si>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</si>
  <si>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</si>
  <si>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</si>
  <si>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</si>
  <si>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</si>
  <si>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</si>
  <si>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</si>
  <si>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</si>
  <si>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</si>
  <si>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</si>
  <si>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</si>
  <si>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</si>
  <si>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</si>
  <si>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</si>
  <si>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</si>
  <si>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</si>
  <si>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</si>
  <si>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</si>
  <si>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</si>
  <si>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</si>
  <si>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</si>
  <si>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</si>
  <si>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</si>
  <si>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</si>
  <si>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</si>
  <si>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</si>
  <si>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</si>
  <si>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</si>
  <si>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</si>
  <si>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</si>
  <si>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</si>
  <si>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</si>
  <si>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</si>
  <si>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</si>
  <si>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</si>
  <si>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</si>
  <si>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</si>
  <si>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</si>
  <si>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</si>
  <si>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</si>
  <si>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</si>
  <si>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</si>
  <si>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</si>
  <si>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</si>
  <si>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</si>
  <si>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</si>
  <si>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</si>
  <si>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</si>
  <si>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</si>
  <si>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</si>
  <si>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</si>
  <si>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</si>
  <si>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</si>
  <si>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</si>
  <si>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</si>
  <si>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</si>
  <si>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</si>
  <si>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</si>
  <si>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</si>
  <si>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</si>
  <si>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</si>
  <si>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</si>
  <si>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</si>
  <si>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</si>
  <si>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</si>
  <si>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</si>
  <si>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</si>
  <si>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</si>
  <si>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</si>
  <si>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</si>
  <si>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</si>
  <si>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</si>
  <si>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</si>
  <si>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</si>
  <si>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</si>
  <si>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</si>
  <si>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</si>
  <si>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</si>
  <si>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</si>
  <si>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</si>
  <si>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</si>
  <si>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</si>
  <si>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</si>
  <si>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</si>
  <si>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</si>
  <si>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</si>
  <si>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</si>
  <si>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</si>
  <si>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</si>
  <si>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</si>
  <si>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</si>
  <si>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</si>
  <si>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</si>
  <si>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</si>
  <si>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</si>
  <si>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</si>
  <si>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</si>
  <si>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</si>
  <si>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</si>
  <si>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</si>
  <si>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</si>
  <si>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</si>
  <si>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</si>
  <si>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</si>
  <si>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</si>
  <si>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</si>
  <si>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</si>
  <si>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</si>
  <si>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</si>
  <si>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</si>
  <si>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</si>
  <si>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</si>
  <si>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</si>
  <si>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</si>
  <si>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</si>
  <si>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</si>
  <si>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</si>
  <si>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</si>
  <si>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</si>
  <si>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</si>
  <si>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</si>
  <si>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</si>
  <si>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</si>
  <si>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</si>
  <si>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</si>
  <si>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</si>
  <si>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</si>
  <si>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</si>
  <si>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</si>
  <si>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</si>
  <si>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</si>
  <si>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</si>
  <si>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</si>
  <si>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</si>
  <si>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</si>
  <si>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</si>
  <si>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</si>
  <si>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</si>
  <si>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</si>
  <si>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</si>
  <si>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</si>
  <si>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</si>
  <si>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</si>
  <si>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</si>
  <si>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</si>
  <si>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</si>
  <si>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</si>
  <si>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</si>
  <si>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</si>
  <si>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</si>
  <si>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</si>
  <si>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</si>
  <si>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</si>
  <si>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</si>
  <si>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</si>
  <si>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</si>
  <si>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</si>
  <si>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</si>
  <si>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</si>
  <si>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</si>
  <si>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</si>
  <si>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</si>
  <si>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</si>
  <si>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</si>
  <si>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</si>
  <si>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</si>
  <si>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</si>
  <si>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</si>
  <si>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</si>
  <si>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</si>
  <si>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</si>
  <si>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</si>
  <si>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</si>
  <si>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</si>
  <si>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</si>
  <si>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</si>
  <si>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</si>
  <si>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</si>
  <si>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</si>
  <si>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</si>
  <si>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</si>
  <si>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</si>
  <si>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</si>
  <si>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</si>
  <si>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</si>
  <si>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</si>
  <si>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</si>
  <si>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</si>
  <si>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</si>
  <si>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</si>
  <si>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</si>
  <si>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</si>
  <si>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</si>
  <si>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</si>
  <si>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</si>
  <si>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</si>
  <si>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</si>
  <si>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</si>
  <si>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</si>
  <si>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</si>
  <si>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</si>
  <si>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</si>
  <si>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</si>
  <si>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</si>
  <si>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</si>
  <si>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</si>
  <si>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</si>
  <si>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</si>
  <si>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</si>
  <si>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</si>
  <si>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</si>
  <si>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</si>
  <si>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</si>
  <si>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</si>
  <si>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</si>
  <si>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</si>
  <si>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</si>
  <si>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</si>
  <si>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</si>
  <si>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</si>
  <si>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</si>
  <si>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</si>
  <si>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</si>
  <si>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</si>
  <si>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</si>
  <si>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</si>
  <si>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</si>
  <si>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</si>
  <si>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</si>
  <si>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</si>
  <si>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</si>
  <si>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</si>
  <si>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</si>
  <si>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</si>
  <si>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</si>
  <si>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</si>
  <si>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</si>
  <si>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</si>
  <si>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</si>
  <si>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</si>
  <si>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</si>
  <si>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</si>
  <si>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</si>
  <si>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</si>
  <si>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</si>
  <si>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</si>
  <si>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</si>
  <si>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</si>
  <si>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</si>
  <si>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</si>
  <si>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</si>
  <si>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</si>
  <si>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</si>
  <si>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</si>
  <si>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</si>
  <si>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</si>
  <si>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</si>
  <si>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</si>
  <si>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</si>
  <si>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</si>
  <si>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</si>
  <si>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</si>
  <si>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</si>
  <si>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</si>
  <si>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</si>
  <si>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</si>
  <si>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</si>
  <si>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</si>
  <si>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</si>
  <si>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</si>
  <si>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</si>
  <si>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</si>
  <si>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</si>
  <si>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</si>
  <si>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</si>
  <si>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</si>
  <si>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</si>
  <si>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</si>
  <si>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</si>
  <si>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</si>
  <si>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</si>
  <si>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</si>
  <si>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</si>
  <si>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</si>
  <si>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</si>
  <si>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</si>
  <si>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</si>
  <si>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</si>
  <si>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</si>
  <si>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</si>
  <si>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</si>
  <si>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</si>
  <si>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</si>
  <si>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</si>
  <si>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</si>
  <si>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</si>
  <si>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</si>
  <si>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</si>
  <si>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</si>
  <si>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</si>
  <si>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</si>
  <si>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</si>
  <si>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</si>
  <si>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</si>
  <si>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</si>
  <si>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</si>
  <si>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</si>
  <si>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</si>
  <si>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</si>
  <si>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</si>
  <si>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</si>
  <si>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</si>
  <si>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</si>
  <si>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</si>
  <si>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</si>
  <si>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</si>
  <si>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</si>
  <si>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</si>
  <si>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</si>
  <si>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</si>
  <si>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</si>
  <si>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</si>
  <si>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</si>
  <si>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</si>
  <si>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</si>
  <si>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</si>
  <si>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</si>
  <si>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</si>
  <si>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</si>
  <si>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</si>
  <si>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</si>
  <si>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</si>
  <si>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</si>
  <si>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</si>
  <si>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</si>
  <si>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</si>
  <si>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</si>
  <si>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</si>
  <si>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</si>
  <si>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</si>
  <si>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</si>
  <si>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</si>
  <si>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</si>
  <si>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</si>
  <si>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</si>
  <si>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</si>
  <si>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</si>
  <si>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</si>
  <si>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</si>
  <si>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</si>
  <si>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</si>
  <si>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</si>
  <si>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</si>
  <si>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</si>
  <si>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</si>
  <si>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</si>
  <si>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</si>
  <si>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</si>
  <si>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</si>
  <si>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</si>
  <si>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</si>
  <si>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</si>
  <si>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</si>
  <si>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</si>
  <si>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</si>
  <si>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</si>
  <si>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</si>
  <si>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</si>
  <si>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</si>
  <si>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</si>
  <si>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</si>
  <si>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</si>
  <si>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</si>
  <si>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</si>
  <si>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</si>
  <si>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</si>
  <si>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</si>
  <si>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</si>
  <si>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</si>
  <si>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</si>
  <si>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</si>
  <si>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</si>
  <si>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</si>
  <si>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</si>
  <si>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</si>
  <si>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</si>
  <si>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</si>
  <si>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</si>
  <si>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</si>
  <si>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</si>
  <si>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</si>
  <si>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</si>
  <si>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</si>
  <si>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</si>
  <si>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</si>
  <si>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</si>
  <si>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</si>
  <si>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</si>
  <si>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</si>
  <si>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</si>
  <si>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</si>
  <si>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</si>
  <si>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</si>
  <si>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</si>
  <si>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</si>
  <si>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</si>
  <si>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</si>
  <si>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</si>
  <si>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</si>
  <si>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</si>
  <si>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</si>
  <si>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</si>
  <si>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</si>
  <si>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</si>
  <si>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</si>
  <si>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</si>
  <si>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</si>
  <si>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</si>
  <si>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</si>
  <si>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</si>
  <si>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</si>
  <si>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</si>
  <si>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</si>
  <si>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</si>
  <si>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</si>
  <si>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</si>
  <si>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</si>
  <si>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</si>
  <si>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</si>
  <si>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</si>
  <si>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</si>
  <si>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</si>
  <si>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</si>
  <si>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</si>
  <si>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</si>
  <si>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</si>
  <si>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</si>
  <si>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</si>
  <si>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</si>
  <si>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</si>
  <si>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</si>
  <si>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</si>
  <si>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</si>
  <si>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</si>
  <si>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</si>
  <si>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</si>
  <si>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</si>
  <si>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</si>
  <si>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</si>
  <si>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</si>
  <si>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</si>
  <si>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</si>
  <si>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</si>
  <si>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</si>
  <si>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</si>
  <si>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</si>
  <si>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</si>
  <si>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</si>
  <si>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</si>
  <si>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</si>
  <si>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</si>
  <si>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</si>
  <si>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</si>
  <si>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</si>
  <si>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</si>
  <si>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</si>
  <si>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</si>
  <si>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</si>
  <si>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</si>
  <si>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</si>
  <si>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</si>
  <si>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</si>
  <si>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</si>
  <si>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</si>
  <si>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</si>
  <si>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</si>
  <si>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</si>
  <si>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</si>
  <si>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</si>
  <si>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</si>
  <si>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</si>
  <si>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</si>
  <si>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</si>
  <si>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</si>
  <si>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</si>
  <si>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</si>
  <si>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</si>
  <si>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</si>
  <si>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</si>
  <si>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</si>
  <si>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</si>
  <si>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</si>
  <si>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</si>
  <si>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</si>
  <si>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</si>
  <si>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</si>
  <si>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</si>
  <si>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</si>
  <si>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</si>
  <si>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</si>
  <si>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</si>
  <si>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</si>
  <si>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</si>
  <si>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</si>
  <si>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</si>
  <si>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</si>
  <si>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</si>
  <si>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</si>
  <si>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</si>
  <si>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</si>
  <si>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</si>
  <si>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</si>
  <si>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</si>
  <si>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</si>
  <si>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</si>
  <si>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</si>
  <si>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</si>
  <si>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</si>
  <si>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</si>
  <si>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</si>
  <si>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</si>
  <si>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</si>
  <si>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</si>
  <si>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</si>
  <si>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</si>
  <si>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</si>
  <si>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</si>
  <si>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</si>
  <si>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</si>
  <si>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</si>
  <si>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</si>
  <si>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</si>
  <si>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</si>
  <si>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</si>
  <si>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</si>
  <si>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</si>
  <si>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</si>
  <si>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</si>
  <si>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</si>
  <si>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</si>
  <si>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</si>
  <si>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</si>
  <si>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</si>
  <si>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</si>
  <si>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</si>
  <si>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</si>
  <si>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</si>
  <si>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</si>
  <si>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</si>
  <si>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</si>
  <si>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</si>
  <si>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</si>
  <si>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</si>
  <si>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</si>
  <si>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</si>
  <si>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</si>
  <si>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</si>
  <si>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</si>
  <si>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</si>
  <si>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</si>
  <si>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</si>
  <si>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</si>
  <si>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</si>
  <si>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</si>
  <si>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</si>
  <si>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</si>
  <si>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</si>
  <si>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</si>
  <si>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</si>
  <si>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</si>
  <si>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</si>
  <si>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</si>
  <si>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</si>
  <si>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</si>
  <si>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</si>
  <si>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</si>
  <si>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</si>
  <si>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</si>
  <si>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</si>
  <si>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</si>
  <si>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</si>
  <si>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</si>
  <si>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</si>
  <si>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</si>
  <si>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</si>
  <si>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</si>
  <si>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</si>
  <si>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</si>
  <si>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</si>
  <si>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</si>
  <si>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</si>
  <si>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</si>
  <si>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</si>
  <si>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</si>
  <si>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</si>
  <si>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</si>
  <si>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</si>
  <si>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</si>
  <si>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</si>
  <si>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</si>
  <si>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</si>
  <si>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</si>
  <si>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</si>
  <si>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</si>
  <si>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</si>
  <si>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</si>
  <si>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</si>
  <si>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</si>
  <si>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</si>
  <si>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</si>
  <si>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</si>
  <si>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</si>
  <si>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</si>
  <si>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</si>
  <si>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</si>
  <si>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</si>
  <si>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</si>
  <si>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</si>
  <si>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</si>
  <si>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</si>
  <si>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</si>
  <si>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</si>
  <si>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</si>
  <si>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</si>
  <si>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</si>
  <si>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</si>
  <si>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</si>
  <si>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</si>
  <si>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</si>
  <si>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</si>
  <si>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</si>
  <si>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</si>
  <si>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</si>
  <si>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</si>
  <si>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</si>
  <si>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</si>
  <si>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</si>
  <si>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</si>
  <si>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</si>
  <si>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</si>
  <si>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</si>
  <si>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</si>
  <si>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</si>
  <si>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</si>
  <si>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</si>
  <si>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</si>
  <si>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</si>
  <si>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</si>
  <si>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</si>
  <si>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</si>
  <si>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</si>
  <si>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</si>
  <si>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</si>
  <si>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</si>
  <si>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</si>
  <si>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</si>
  <si>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</si>
  <si>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</si>
  <si>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</si>
  <si>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</si>
  <si>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</si>
  <si>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</si>
  <si>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</si>
  <si>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</si>
  <si>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</si>
  <si>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</si>
  <si>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</si>
  <si>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</si>
  <si>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</si>
  <si>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</si>
  <si>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</si>
  <si>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</si>
  <si>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</si>
  <si>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</si>
  <si>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</si>
  <si>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</si>
  <si>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</si>
  <si>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</si>
  <si>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</si>
  <si>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</si>
  <si>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</si>
  <si>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</si>
  <si>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</si>
  <si>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</si>
  <si>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</si>
  <si>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</si>
  <si>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</si>
  <si>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</si>
  <si>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</si>
  <si>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</si>
  <si>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</si>
  <si>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</si>
  <si>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</si>
  <si>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</si>
  <si>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</si>
  <si>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</si>
  <si>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</si>
  <si>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</si>
  <si>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</si>
  <si>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</si>
  <si>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</si>
  <si>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</si>
  <si>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</si>
  <si>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</si>
  <si>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</si>
  <si>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</si>
  <si>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</si>
  <si>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</si>
  <si>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</si>
  <si>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</si>
  <si>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</si>
  <si>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</si>
  <si>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</si>
  <si>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</si>
  <si>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</si>
  <si>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</si>
  <si>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</si>
  <si>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</si>
  <si>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</si>
  <si>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</si>
  <si>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</si>
  <si>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</si>
  <si>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</si>
  <si>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</si>
  <si>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</si>
  <si>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</si>
  <si>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</si>
  <si>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</si>
  <si>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</si>
  <si>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</si>
  <si>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</si>
  <si>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</si>
  <si>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</si>
  <si>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</si>
  <si>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</si>
  <si>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</si>
  <si>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</si>
  <si>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</si>
  <si>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</si>
  <si>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</si>
  <si>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</si>
  <si>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</si>
  <si>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</si>
  <si>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</si>
  <si>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</si>
  <si>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</si>
  <si>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</si>
  <si>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</si>
  <si>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</si>
  <si>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</si>
  <si>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</si>
  <si>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</si>
  <si>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</si>
  <si>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</si>
  <si>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</si>
  <si>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</si>
  <si>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</si>
  <si>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</si>
  <si>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</si>
  <si>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</si>
  <si>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</si>
  <si>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</si>
  <si>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</si>
  <si>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</si>
  <si>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</si>
  <si>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</si>
  <si>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</si>
  <si>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</si>
  <si>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</si>
  <si>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</si>
  <si>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</si>
  <si>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</si>
  <si>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</si>
  <si>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</si>
  <si>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</si>
  <si>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</si>
  <si>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</si>
  <si>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</si>
  <si>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</si>
  <si>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</si>
  <si>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</si>
  <si>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</si>
  <si>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</si>
  <si>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</si>
  <si>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</si>
  <si>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</si>
  <si>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</si>
  <si>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</si>
  <si>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</si>
  <si>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</si>
  <si>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</si>
  <si>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</si>
  <si>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</si>
  <si>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</si>
  <si>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</si>
  <si>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</si>
  <si>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</si>
  <si>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</si>
  <si>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</si>
  <si>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</si>
  <si>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</si>
  <si>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</si>
  <si>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</si>
  <si>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</si>
  <si>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</si>
  <si>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</si>
  <si>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</si>
  <si>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</si>
  <si>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</si>
  <si>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</si>
  <si>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</si>
  <si>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</si>
  <si>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</si>
  <si>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</si>
  <si>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</si>
  <si>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</si>
  <si>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</si>
  <si>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</si>
  <si>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</si>
  <si>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</si>
  <si>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</si>
  <si>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</si>
  <si>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</si>
  <si>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</si>
  <si>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</si>
  <si>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</si>
  <si>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</si>
  <si>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</si>
  <si>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</si>
  <si>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</si>
  <si>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</si>
  <si>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</si>
  <si>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</si>
  <si>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</si>
  <si>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</si>
  <si>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</si>
  <si>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</si>
  <si>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</si>
  <si>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</si>
  <si>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</si>
  <si>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</si>
  <si>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</si>
  <si>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</si>
  <si>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</si>
  <si>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</si>
  <si>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</si>
  <si>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</si>
  <si>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</si>
  <si>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</si>
  <si>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</si>
  <si>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</si>
  <si>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</si>
  <si>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</si>
  <si>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</si>
  <si>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</si>
  <si>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</si>
  <si>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</si>
  <si>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</si>
  <si>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</si>
  <si>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</si>
  <si>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</si>
  <si>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</si>
  <si>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</si>
  <si>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</si>
  <si>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</si>
  <si>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</si>
  <si>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</si>
  <si>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</si>
  <si>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</si>
  <si>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</si>
  <si>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</si>
  <si>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</si>
  <si>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</si>
  <si>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</si>
  <si>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</si>
  <si>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</si>
  <si>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</si>
  <si>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</si>
  <si>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</si>
  <si>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</si>
  <si>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</si>
  <si>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</si>
  <si>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</si>
  <si>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</si>
  <si>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</si>
  <si>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</si>
  <si>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</si>
  <si>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</si>
  <si>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</si>
  <si>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</si>
  <si>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</si>
  <si>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</si>
  <si>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</si>
  <si>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</si>
  <si>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</si>
  <si>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</si>
  <si>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</si>
  <si>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</si>
  <si>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</si>
  <si>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</si>
  <si>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</si>
  <si>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</si>
  <si>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</si>
  <si>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</si>
  <si>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</si>
  <si>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</si>
  <si>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</si>
  <si>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</si>
  <si>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</si>
  <si>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</si>
  <si>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</si>
  <si>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</si>
  <si>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</si>
  <si>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</si>
  <si>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</si>
  <si>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</si>
  <si>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</si>
  <si>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</si>
  <si>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</si>
  <si>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</si>
  <si>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</si>
  <si>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</si>
  <si>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</si>
  <si>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</si>
  <si>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</si>
  <si>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</si>
  <si>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</si>
  <si>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</si>
  <si>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</si>
  <si>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</si>
  <si>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</si>
  <si>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</si>
  <si>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</si>
  <si>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</si>
  <si>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</si>
  <si>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</si>
  <si>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</si>
  <si>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</si>
  <si>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</si>
  <si>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</si>
  <si>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</si>
  <si>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</si>
  <si>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</si>
  <si>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</si>
  <si>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</si>
  <si>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</si>
  <si>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</si>
  <si>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</si>
  <si>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</si>
  <si>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</si>
  <si>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</si>
  <si>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</si>
  <si>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</si>
  <si>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</si>
  <si>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</si>
  <si>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</si>
  <si>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</si>
  <si>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</si>
  <si>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</si>
  <si>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</si>
  <si>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</si>
  <si>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</si>
  <si>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</si>
  <si>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</si>
  <si>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</si>
  <si>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</si>
  <si>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</si>
  <si>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</si>
  <si>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</si>
  <si>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</si>
  <si>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</si>
  <si>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</si>
  <si>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</si>
  <si>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</si>
  <si>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</si>
  <si>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</si>
  <si>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</si>
  <si>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</si>
  <si>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</si>
  <si>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</si>
  <si>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</si>
  <si>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</si>
  <si>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</si>
  <si>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</si>
  <si>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</si>
  <si>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</si>
  <si>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</si>
  <si>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</si>
  <si>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</si>
  <si>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</si>
  <si>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</si>
  <si>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</si>
  <si>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</si>
  <si>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</si>
  <si>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</si>
  <si>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</si>
  <si>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</si>
  <si>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</si>
  <si>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</si>
  <si>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</si>
  <si>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</si>
  <si>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</si>
  <si>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</si>
  <si>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</si>
  <si>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</si>
  <si>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</si>
  <si>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</si>
  <si>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</si>
  <si>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</si>
  <si>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</si>
  <si>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</si>
  <si>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</si>
  <si>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</si>
  <si>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</si>
  <si>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</si>
  <si>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</si>
  <si>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</si>
  <si>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</si>
  <si>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</si>
  <si>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</si>
  <si>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</si>
  <si>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</si>
  <si>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</si>
  <si>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</si>
  <si>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</si>
  <si>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</si>
  <si>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</si>
  <si>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</si>
  <si>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</si>
  <si>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</si>
  <si>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</si>
  <si>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</si>
  <si>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</si>
  <si>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</si>
  <si>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</si>
  <si>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</si>
  <si>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</si>
  <si>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</si>
  <si>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</si>
  <si>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</si>
  <si>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</si>
  <si>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</si>
  <si>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</si>
  <si>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</si>
  <si>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</si>
  <si>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</si>
  <si>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</si>
  <si>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</si>
  <si>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</si>
  <si>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</si>
  <si>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</si>
  <si>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</si>
  <si>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</si>
  <si>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</si>
  <si>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</si>
  <si>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</si>
  <si>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</si>
  <si>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</si>
  <si>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</si>
  <si>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</si>
  <si>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</si>
  <si>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</si>
  <si>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</si>
  <si>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</si>
  <si>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</si>
  <si>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</si>
  <si>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</si>
  <si>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</si>
  <si>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</si>
  <si>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</si>
  <si>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</si>
  <si>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</si>
  <si>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</si>
  <si>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</si>
  <si>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</si>
  <si>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</si>
  <si>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</si>
  <si>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</si>
  <si>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</si>
  <si>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</si>
  <si>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</si>
  <si>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</si>
  <si>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</si>
  <si>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</si>
  <si>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</si>
  <si>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</si>
  <si>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</si>
  <si>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</si>
  <si>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</si>
  <si>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</si>
  <si>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</si>
  <si>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</si>
  <si>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</si>
  <si>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</si>
  <si>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</si>
  <si>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</si>
  <si>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</si>
  <si>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</si>
  <si>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</si>
  <si>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</si>
  <si>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</si>
  <si>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</si>
  <si>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</si>
  <si>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</si>
  <si>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</si>
  <si>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</si>
  <si>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</si>
  <si>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</si>
  <si>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</si>
  <si>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</si>
  <si>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</si>
  <si>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</si>
  <si>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</si>
  <si>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</si>
  <si>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</si>
  <si>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</si>
  <si>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</si>
  <si>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</si>
  <si>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</si>
  <si>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</si>
  <si>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</si>
  <si>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</si>
  <si>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</si>
  <si>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</si>
  <si>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</si>
  <si>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</si>
  <si>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</si>
  <si>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</si>
  <si>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</si>
  <si>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</si>
  <si>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</si>
  <si>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</si>
  <si>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</si>
  <si>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</si>
  <si>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</si>
  <si>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</si>
  <si>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</si>
  <si>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</si>
  <si>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</si>
  <si>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</si>
  <si>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</si>
  <si>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</si>
  <si>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</si>
  <si>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</si>
  <si>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</si>
  <si>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</si>
  <si>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</si>
  <si>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</si>
  <si>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</si>
  <si>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</si>
  <si>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</si>
  <si>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</si>
  <si>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</si>
  <si>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</si>
  <si>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</si>
  <si>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</si>
  <si>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</si>
  <si>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</si>
  <si>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</si>
  <si>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</si>
  <si>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</si>
  <si>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</si>
  <si>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</si>
  <si>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</si>
  <si>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</si>
  <si>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</si>
  <si>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</si>
  <si>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</si>
  <si>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</si>
  <si>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</si>
  <si>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</si>
  <si>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</si>
  <si>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</si>
  <si>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</si>
  <si>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</si>
  <si>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</si>
  <si>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</si>
  <si>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</si>
  <si>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</si>
  <si>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</si>
  <si>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</si>
  <si>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</si>
  <si>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</si>
  <si>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</si>
  <si>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</si>
  <si>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</si>
  <si>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</si>
  <si>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</si>
  <si>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</si>
  <si>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</si>
  <si>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</si>
  <si>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</si>
  <si>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</si>
  <si>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</si>
  <si>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</si>
  <si>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</si>
  <si>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</si>
  <si>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</si>
  <si>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</si>
  <si>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</si>
  <si>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</si>
  <si>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</si>
  <si>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</si>
  <si>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</si>
  <si>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</si>
  <si>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</si>
  <si>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</si>
  <si>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</si>
  <si>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</si>
  <si>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</si>
  <si>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</si>
  <si>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</si>
  <si>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</si>
  <si>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</si>
  <si>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</si>
  <si>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</si>
  <si>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</si>
  <si>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</si>
  <si>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</si>
  <si>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</si>
  <si>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</si>
  <si>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</si>
  <si>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</si>
  <si>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</si>
  <si>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</si>
  <si>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</si>
  <si>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</si>
  <si>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</si>
  <si>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</si>
  <si>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</si>
  <si>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</si>
  <si>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</si>
  <si>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</si>
  <si>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</si>
  <si>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</si>
  <si>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</si>
  <si>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</si>
  <si>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</si>
  <si>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</si>
  <si>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</si>
  <si>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</si>
  <si>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</si>
  <si>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</si>
  <si>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</si>
  <si>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</si>
  <si>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</si>
  <si>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</si>
  <si>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</si>
  <si>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</si>
  <si>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</si>
  <si>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</si>
  <si>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</si>
  <si>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</si>
  <si>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</si>
  <si>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</si>
  <si>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</si>
  <si>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</si>
  <si>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</si>
  <si>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</si>
  <si>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</si>
  <si>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</si>
  <si>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</si>
  <si>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</si>
  <si>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</si>
  <si>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</si>
  <si>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</si>
  <si>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</si>
  <si>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</si>
  <si>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</si>
  <si>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</si>
  <si>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</si>
  <si>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</si>
  <si>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</si>
  <si>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</si>
  <si>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</si>
  <si>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</si>
  <si>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</si>
  <si>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</si>
  <si>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</si>
  <si>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</si>
  <si>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</si>
  <si>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</si>
  <si>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</si>
  <si>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</si>
  <si>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</si>
  <si>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</si>
  <si>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</si>
  <si>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</si>
  <si>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</si>
  <si>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</si>
  <si>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</si>
  <si>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</si>
  <si>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</si>
  <si>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</si>
  <si>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</si>
  <si>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</si>
  <si>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</si>
  <si>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</si>
  <si>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</si>
  <si>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</si>
  <si>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</si>
  <si>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</si>
  <si>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</si>
  <si>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</si>
  <si>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</si>
  <si>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</si>
  <si>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</si>
  <si>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</si>
  <si>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</si>
  <si>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</si>
  <si>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</si>
  <si>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</si>
  <si>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</si>
  <si>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</si>
  <si>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</si>
  <si>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</si>
  <si>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</si>
  <si>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</si>
  <si>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</si>
  <si>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</si>
  <si>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</si>
  <si>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</si>
  <si>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</si>
  <si>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</si>
  <si>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</si>
  <si>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</si>
  <si>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</si>
  <si>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</si>
  <si>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</si>
  <si>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</si>
  <si>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</si>
  <si>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</si>
  <si>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</si>
  <si>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</si>
  <si>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</si>
  <si>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</si>
  <si>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</si>
  <si>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</si>
  <si>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</si>
  <si>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</si>
  <si>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</si>
  <si>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</si>
  <si>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</si>
  <si>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</si>
  <si>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</si>
  <si>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</si>
  <si>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</si>
  <si>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</si>
  <si>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</si>
  <si>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</si>
  <si>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</si>
  <si>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</si>
  <si>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</si>
  <si>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</si>
  <si>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</si>
  <si>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</si>
  <si>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</si>
  <si>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</si>
  <si>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</si>
  <si>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</si>
  <si>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</si>
  <si>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</si>
  <si>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</si>
  <si>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</si>
  <si>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</si>
  <si>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</si>
  <si>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</si>
  <si>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</si>
  <si>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</si>
  <si>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</si>
  <si>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</si>
  <si>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</si>
  <si>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</si>
  <si>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</si>
  <si>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</si>
  <si>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</si>
  <si>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</si>
  <si>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</si>
  <si>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</si>
  <si>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</si>
  <si>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</si>
  <si>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</si>
  <si>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</si>
  <si>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</si>
  <si>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</si>
  <si>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</si>
  <si>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</si>
  <si>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</si>
  <si>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</si>
  <si>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</si>
  <si>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</si>
  <si>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</si>
  <si>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</si>
  <si>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</si>
  <si>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</si>
  <si>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</si>
  <si>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</si>
  <si>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</si>
  <si>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</si>
  <si>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</si>
  <si>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</si>
  <si>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</si>
  <si>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</si>
  <si>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</si>
  <si>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</si>
  <si>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</si>
  <si>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</si>
  <si>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</si>
  <si>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</si>
  <si>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</si>
  <si>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</si>
  <si>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</si>
  <si>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</si>
  <si>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</si>
  <si>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</si>
  <si>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</si>
  <si>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</si>
  <si>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</si>
  <si>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</si>
  <si>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</si>
  <si>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</si>
  <si>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</si>
  <si>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</si>
  <si>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</si>
  <si>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</si>
  <si>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</si>
  <si>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</si>
  <si>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</si>
  <si>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</si>
  <si>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</si>
  <si>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</si>
  <si>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</si>
  <si>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</si>
  <si>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</si>
  <si>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</si>
  <si>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</si>
  <si>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</si>
  <si>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</si>
  <si>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</si>
  <si>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</si>
  <si>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</si>
  <si>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</si>
  <si>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</si>
  <si>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</si>
  <si>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</si>
  <si>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</si>
  <si>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</si>
  <si>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</si>
  <si>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</si>
  <si>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</si>
  <si>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</si>
  <si>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</si>
  <si>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</si>
  <si>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</si>
  <si>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</si>
  <si>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</si>
  <si>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</si>
  <si>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</si>
  <si>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</si>
  <si>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</si>
  <si>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</si>
  <si>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</si>
  <si>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</si>
  <si>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</si>
  <si>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</si>
  <si>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</si>
  <si>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</si>
  <si>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</si>
  <si>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</si>
  <si>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</si>
  <si>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</si>
  <si>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</si>
  <si>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</si>
  <si>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</si>
  <si>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</si>
  <si>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</si>
  <si>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</si>
  <si>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</si>
  <si>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</si>
  <si>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</si>
  <si>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</si>
  <si>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</si>
  <si>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</si>
  <si>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</si>
  <si>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</si>
  <si>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</si>
  <si>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</si>
  <si>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</si>
  <si>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</si>
  <si>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</si>
  <si>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</si>
  <si>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</si>
  <si>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</si>
  <si>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</si>
  <si>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</si>
  <si>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</si>
  <si>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</si>
  <si>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</si>
  <si>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</si>
  <si>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</si>
  <si>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</si>
  <si>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</si>
  <si>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</si>
  <si>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</si>
  <si>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</si>
  <si>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</si>
  <si>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</si>
  <si>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</si>
  <si>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</si>
  <si>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</si>
  <si>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</si>
  <si>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</si>
  <si>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</si>
  <si>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</si>
  <si>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</si>
  <si>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</si>
  <si>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</si>
  <si>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</si>
  <si>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</si>
  <si>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</si>
  <si>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</si>
  <si>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</si>
  <si>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</si>
  <si>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</si>
  <si>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</si>
  <si>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</si>
  <si>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</si>
  <si>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</si>
  <si>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</si>
  <si>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</si>
  <si>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</si>
  <si>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</si>
  <si>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</si>
  <si>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</si>
  <si>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</si>
  <si>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</si>
  <si>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</si>
  <si>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</si>
  <si>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</si>
  <si>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</si>
  <si>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</si>
  <si>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</si>
  <si>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</si>
  <si>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</si>
  <si>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</si>
  <si>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</si>
  <si>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</si>
  <si>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</si>
  <si>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</si>
  <si>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</si>
  <si>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</si>
  <si>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</si>
  <si>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</si>
  <si>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</si>
  <si>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</si>
  <si>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</si>
  <si>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</si>
  <si>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</si>
  <si>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</si>
  <si>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</si>
  <si>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</si>
  <si>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</si>
  <si>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</si>
  <si>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</si>
  <si>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</si>
  <si>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</si>
  <si>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</si>
  <si>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</si>
  <si>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</si>
  <si>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</si>
  <si>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</si>
  <si>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</si>
  <si>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</si>
  <si>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</si>
  <si>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</si>
  <si>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</si>
  <si>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</si>
  <si>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</si>
  <si>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</si>
  <si>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</si>
  <si>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</si>
  <si>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</si>
  <si>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</si>
  <si>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</si>
  <si>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</si>
  <si>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</si>
  <si>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</si>
  <si>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</si>
  <si>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</si>
  <si>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</si>
  <si>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</si>
  <si>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</si>
  <si>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</si>
  <si>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</si>
  <si>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</si>
  <si>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</si>
  <si>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</si>
  <si>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</si>
  <si>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</si>
  <si>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</si>
  <si>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</si>
  <si>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</si>
  <si>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</si>
  <si>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</si>
  <si>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</si>
  <si>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</si>
  <si>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</si>
  <si>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</si>
  <si>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</si>
  <si>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</si>
  <si>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</si>
  <si>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</si>
  <si>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</si>
  <si>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</si>
  <si>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</si>
  <si>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</si>
  <si>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</si>
  <si>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</si>
  <si>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</si>
  <si>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</si>
  <si>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</si>
  <si>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</si>
  <si>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</si>
  <si>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</si>
  <si>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</si>
  <si>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</si>
  <si>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</si>
  <si>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</si>
  <si>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</si>
  <si>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</si>
  <si>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</si>
  <si>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</si>
  <si>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</si>
  <si>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</si>
  <si>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</si>
  <si>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</si>
  <si>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</si>
  <si>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</si>
  <si>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</si>
  <si>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</si>
  <si>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</si>
  <si>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</si>
  <si>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</si>
  <si>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</si>
  <si>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</si>
  <si>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</si>
  <si>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</si>
  <si>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</si>
  <si>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</si>
  <si>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</si>
  <si>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</si>
  <si>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</si>
  <si>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</si>
  <si>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</si>
  <si>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</si>
  <si>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</si>
  <si>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</si>
  <si>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</si>
  <si>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</si>
  <si>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</si>
  <si>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</si>
  <si>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</si>
  <si>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</si>
  <si>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</si>
  <si>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</si>
  <si>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</si>
  <si>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</si>
  <si>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</si>
  <si>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</si>
  <si>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</si>
  <si>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</si>
  <si>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</si>
  <si>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</si>
  <si>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</si>
  <si>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</si>
  <si>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</si>
  <si>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</si>
  <si>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</si>
  <si>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</si>
  <si>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</si>
  <si>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</si>
  <si>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</si>
  <si>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</si>
  <si>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</si>
  <si>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</si>
  <si>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</si>
  <si>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</si>
  <si>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</si>
  <si>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</si>
  <si>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</si>
  <si>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</si>
  <si>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</si>
  <si>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</si>
  <si>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</si>
  <si>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</si>
  <si>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</si>
  <si>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</si>
  <si>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</si>
  <si>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</si>
  <si>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</si>
  <si>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</si>
  <si>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</si>
  <si>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</si>
  <si>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</si>
  <si>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</si>
  <si>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</si>
  <si>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</si>
  <si>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</si>
  <si>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</si>
  <si>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</si>
  <si>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</si>
  <si>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</si>
  <si>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</si>
  <si>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</si>
  <si>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</si>
  <si>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</si>
  <si>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</si>
  <si>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</si>
  <si>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</si>
  <si>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</si>
  <si>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</si>
  <si>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</si>
  <si>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</si>
  <si>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</si>
  <si>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</si>
  <si>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</si>
  <si>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</si>
  <si>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</si>
  <si>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</si>
  <si>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</si>
  <si>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</si>
  <si>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</si>
  <si>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</si>
  <si>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</si>
  <si>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</si>
  <si>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</si>
  <si>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</si>
  <si>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</si>
  <si>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</si>
  <si>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</si>
  <si>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</si>
  <si>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</si>
  <si>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</si>
  <si>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</si>
  <si>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</si>
  <si>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</si>
  <si>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</si>
  <si>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</si>
  <si>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</si>
  <si>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</si>
  <si>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</si>
  <si>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</si>
  <si>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</si>
  <si>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</si>
  <si>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</si>
  <si>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</si>
  <si>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</si>
  <si>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</si>
  <si>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</si>
  <si>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</si>
  <si>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</si>
  <si>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</si>
  <si>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</si>
  <si>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</si>
  <si>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</si>
  <si>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</si>
  <si>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</si>
  <si>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</si>
  <si>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</si>
  <si>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</si>
  <si>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</si>
  <si>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</si>
  <si>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</si>
  <si>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</si>
  <si>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</si>
  <si>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</si>
  <si>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</si>
  <si>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</si>
  <si>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</si>
  <si>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</si>
  <si>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</si>
  <si>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</si>
  <si>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</si>
  <si>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</si>
  <si>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</si>
  <si>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</si>
  <si>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</si>
  <si>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</si>
  <si>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</si>
  <si>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</si>
  <si>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</si>
  <si>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</si>
  <si>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</si>
  <si>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</si>
  <si>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</si>
  <si>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</si>
  <si>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</si>
  <si>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</si>
  <si>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</si>
  <si>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</si>
  <si>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</si>
  <si>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</si>
  <si>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</si>
  <si>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</si>
  <si>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</si>
  <si>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</si>
  <si>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</si>
  <si>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</si>
  <si>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</si>
  <si>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</si>
  <si>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</si>
  <si>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</si>
  <si>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</si>
  <si>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</si>
  <si>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</si>
  <si>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</si>
  <si>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</si>
  <si>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</si>
  <si>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</si>
  <si>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</si>
  <si>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</si>
  <si>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</si>
  <si>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</si>
  <si>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</si>
  <si>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</si>
  <si>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</si>
  <si>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</si>
  <si>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</si>
  <si>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</si>
  <si>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</si>
  <si>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</si>
  <si>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</si>
  <si>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</si>
  <si>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</si>
  <si>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</si>
  <si>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</si>
  <si>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</si>
  <si>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</si>
  <si>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</si>
  <si>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</si>
  <si>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</si>
  <si>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</si>
  <si>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</si>
  <si>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</si>
  <si>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</si>
  <si>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</si>
  <si>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</si>
  <si>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</si>
  <si>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</si>
  <si>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</si>
  <si>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</si>
  <si>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</si>
  <si>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</si>
  <si>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</si>
  <si>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</si>
  <si>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</si>
  <si>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</si>
  <si>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</si>
  <si>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</si>
  <si>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</si>
  <si>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</si>
  <si>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</si>
  <si>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</si>
  <si>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</si>
  <si>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</si>
  <si>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</si>
  <si>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</si>
  <si>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</si>
  <si>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</si>
  <si>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</si>
  <si>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</si>
  <si>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</si>
  <si>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</si>
  <si>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</si>
  <si>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</si>
  <si>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</si>
  <si>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</si>
  <si>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</si>
  <si>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</si>
  <si>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</si>
  <si>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</si>
  <si>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</si>
  <si>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</si>
  <si>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</si>
  <si>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</si>
  <si>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</si>
  <si>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</si>
  <si>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</si>
  <si>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</si>
  <si>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</si>
  <si>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</si>
  <si>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</si>
  <si>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</si>
  <si>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</si>
  <si>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</si>
  <si>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</si>
  <si>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</si>
  <si>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</si>
  <si>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</si>
  <si>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</si>
  <si>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</si>
  <si>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</si>
  <si>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</si>
  <si>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</si>
  <si>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</si>
  <si>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</si>
  <si>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</si>
  <si>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</si>
  <si>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</si>
  <si>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</si>
  <si>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</si>
  <si>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</si>
  <si>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</si>
  <si>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</si>
  <si>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</si>
  <si>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</si>
  <si>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</si>
  <si>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</si>
  <si>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</si>
  <si>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</si>
  <si>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</si>
  <si>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</si>
  <si>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</si>
  <si>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</si>
  <si>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</si>
  <si>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</si>
  <si>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</si>
  <si>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</si>
  <si>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</si>
  <si>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</si>
  <si>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</si>
  <si>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</si>
  <si>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</si>
  <si>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</si>
  <si>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</si>
  <si>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</si>
  <si>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</si>
  <si>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</si>
  <si>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</si>
  <si>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</si>
  <si>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</si>
  <si>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</si>
  <si>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</si>
  <si>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</si>
  <si>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</si>
  <si>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</si>
  <si>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</si>
  <si>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</si>
  <si>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</si>
  <si>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</si>
  <si>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</si>
  <si>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</si>
  <si>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</si>
  <si>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</si>
  <si>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</si>
  <si>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</si>
  <si>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</si>
  <si>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</si>
  <si>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</si>
  <si>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</si>
  <si>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</si>
  <si>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</si>
  <si>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</si>
  <si>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</si>
  <si>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</si>
  <si>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</si>
  <si>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</si>
  <si>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</si>
  <si>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</si>
  <si>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</si>
  <si>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</si>
  <si>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</si>
  <si>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</si>
  <si>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</si>
  <si>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</si>
  <si>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</si>
  <si>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</si>
  <si>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</si>
  <si>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</si>
  <si>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</si>
  <si>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</si>
  <si>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</si>
  <si>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</si>
  <si>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</si>
  <si>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</si>
  <si>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</si>
  <si>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</si>
  <si>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</si>
  <si>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</si>
  <si>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</si>
  <si>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</si>
  <si>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</si>
  <si>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</si>
  <si>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</si>
  <si>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</si>
  <si>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</si>
  <si>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</si>
  <si>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</si>
  <si>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</si>
  <si>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</si>
  <si>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</si>
  <si>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</si>
  <si>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</si>
  <si>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</si>
  <si>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</si>
  <si>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</si>
  <si>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</si>
  <si>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</si>
  <si>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</si>
  <si>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</si>
  <si>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</si>
  <si>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</si>
  <si>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</si>
  <si>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</si>
  <si>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</si>
  <si>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</si>
  <si>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</si>
  <si>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</si>
  <si>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</si>
  <si>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</si>
  <si>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</si>
  <si>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</si>
  <si>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</si>
  <si>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</si>
  <si>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</si>
  <si>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</si>
  <si>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</si>
  <si>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</si>
  <si>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</si>
  <si>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</si>
  <si>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</si>
  <si>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</si>
  <si>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</si>
  <si>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</si>
  <si>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</si>
  <si>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</si>
  <si>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</si>
  <si>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</si>
  <si>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</si>
  <si>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</si>
  <si>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</si>
  <si>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</si>
  <si>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</si>
  <si>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</si>
  <si>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</si>
  <si>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</si>
  <si>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</si>
  <si>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</si>
  <si>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</si>
  <si>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</si>
  <si>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</si>
  <si>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</si>
  <si>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</si>
  <si>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</si>
  <si>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</si>
  <si>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</si>
  <si>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</si>
  <si>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</si>
  <si>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</si>
  <si>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</si>
  <si>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</si>
  <si>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</si>
  <si>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</si>
  <si>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</si>
  <si>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</si>
  <si>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</si>
  <si>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</si>
  <si>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</si>
  <si>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</si>
  <si>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</si>
  <si>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</si>
  <si>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</si>
  <si>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</si>
  <si>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</si>
  <si>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</si>
  <si>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</si>
  <si>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</si>
  <si>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</si>
  <si>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</si>
  <si>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</si>
  <si>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</si>
  <si>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</si>
  <si>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</si>
  <si>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</si>
  <si>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</si>
  <si>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</si>
  <si>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</si>
  <si>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</si>
  <si>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</si>
  <si>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</si>
  <si>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</si>
  <si>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</si>
  <si>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</si>
  <si>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</si>
  <si>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</si>
  <si>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</si>
  <si>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</si>
  <si>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</si>
  <si>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</si>
  <si>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</si>
  <si>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</si>
  <si>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</si>
  <si>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</si>
  <si>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</si>
  <si>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</si>
  <si>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</si>
  <si>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</si>
  <si>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</si>
  <si>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</si>
  <si>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</si>
  <si>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</si>
  <si>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</si>
  <si>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</si>
  <si>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</si>
  <si>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</si>
  <si>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</si>
  <si>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</si>
  <si>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</si>
  <si>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</si>
  <si>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</si>
  <si>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</si>
  <si>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</si>
  <si>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</si>
  <si>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</si>
  <si>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</si>
  <si>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</si>
  <si>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</si>
  <si>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</si>
  <si>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</si>
  <si>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</si>
  <si>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</si>
  <si>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</si>
  <si>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</si>
  <si>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</si>
  <si>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</si>
  <si>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</si>
  <si>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</si>
  <si>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</si>
  <si>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</si>
  <si>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</si>
  <si>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</si>
  <si>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</si>
  <si>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</si>
  <si>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</si>
  <si>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</si>
  <si>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</si>
  <si>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</si>
  <si>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</si>
  <si>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</si>
  <si>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</si>
  <si>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</si>
  <si>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</si>
  <si>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</si>
  <si>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</si>
  <si>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</si>
  <si>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</si>
  <si>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</si>
  <si>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</si>
  <si>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</si>
  <si>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</si>
  <si>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</si>
  <si>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</si>
  <si>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</si>
  <si>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</si>
  <si>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</si>
  <si>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</si>
  <si>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</si>
  <si>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</si>
  <si>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</si>
  <si>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</si>
  <si>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</si>
  <si>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</si>
  <si>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</si>
  <si>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</si>
  <si>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</si>
  <si>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</si>
  <si>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</si>
  <si>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</si>
  <si>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</si>
  <si>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</si>
  <si>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</si>
  <si>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</si>
  <si>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</si>
  <si>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</si>
  <si>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</si>
  <si>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</si>
  <si>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</si>
  <si>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</si>
  <si>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</si>
  <si>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</si>
  <si>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</si>
  <si>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</si>
  <si>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</si>
  <si>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</si>
  <si>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</si>
  <si>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</si>
  <si>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</si>
  <si>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</si>
  <si>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</si>
  <si>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</si>
  <si>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</si>
  <si>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</si>
  <si>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</si>
  <si>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</si>
  <si>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</si>
  <si>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</si>
  <si>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</si>
  <si>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</si>
  <si>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</si>
  <si>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</si>
  <si>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</si>
  <si>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</si>
  <si>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</si>
  <si>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</si>
  <si>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</si>
  <si>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</si>
  <si>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</si>
  <si>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</si>
  <si>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</si>
  <si>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</si>
  <si>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</si>
  <si>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</si>
  <si>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</si>
  <si>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</si>
  <si>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</si>
  <si>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</si>
  <si>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</si>
  <si>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</si>
  <si>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</si>
  <si>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</si>
  <si>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</si>
  <si>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</si>
  <si>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</si>
  <si>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</si>
  <si>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</si>
  <si>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</si>
  <si>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</si>
  <si>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</si>
  <si>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</si>
  <si>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</si>
  <si>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</si>
  <si>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</si>
  <si>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</si>
  <si>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</si>
  <si>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</si>
  <si>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</si>
  <si>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</si>
  <si>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</si>
  <si>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</si>
  <si>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</si>
  <si>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</si>
  <si>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</si>
  <si>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</si>
  <si>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</si>
  <si>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</si>
  <si>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</si>
  <si>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</si>
  <si>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</si>
  <si>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</si>
  <si>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</si>
  <si>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</si>
  <si>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</si>
  <si>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</si>
  <si>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</si>
  <si>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</si>
  <si>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</si>
  <si>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</si>
  <si>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</si>
  <si>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</si>
  <si>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</si>
  <si>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</si>
  <si>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</si>
  <si>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</si>
  <si>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</si>
  <si>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</si>
  <si>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</si>
  <si>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</si>
  <si>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</si>
  <si>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</si>
  <si>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</si>
  <si>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</si>
  <si>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</si>
  <si>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</si>
  <si>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</si>
  <si>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</si>
  <si>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</si>
  <si>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</si>
  <si>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</si>
  <si>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</si>
  <si>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</si>
  <si>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</si>
  <si>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</si>
  <si>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</si>
  <si>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</si>
  <si>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</si>
  <si>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</si>
  <si>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</si>
  <si>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</si>
  <si>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</si>
  <si>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</si>
  <si>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</si>
  <si>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</si>
  <si>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</si>
  <si>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</si>
  <si>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</si>
  <si>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</si>
  <si>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</si>
  <si>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</si>
  <si>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</si>
  <si>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</si>
  <si>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</si>
  <si>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</si>
  <si>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</si>
  <si>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</si>
  <si>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</si>
  <si>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</si>
  <si>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</si>
  <si>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</si>
  <si>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</si>
  <si>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</si>
  <si>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</si>
  <si>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</si>
  <si>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</si>
  <si>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</si>
  <si>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</si>
  <si>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</si>
  <si>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</si>
  <si>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</si>
  <si>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</si>
  <si>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</si>
  <si>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</si>
  <si>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</si>
  <si>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</si>
  <si>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</si>
  <si>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</si>
  <si>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</si>
  <si>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</si>
  <si>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</si>
  <si>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</si>
  <si>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</si>
  <si>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</si>
  <si>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</si>
  <si>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</si>
  <si>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</si>
  <si>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</si>
  <si>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</si>
  <si>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</si>
  <si>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</si>
  <si>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</si>
  <si>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</si>
  <si>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</si>
  <si>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</si>
  <si>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</si>
  <si>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</si>
  <si>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</si>
  <si>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</si>
  <si>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</si>
  <si>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</si>
  <si>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</si>
  <si>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</si>
  <si>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</si>
  <si>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</si>
  <si>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</si>
  <si>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</si>
  <si>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</si>
  <si>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</si>
  <si>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</si>
  <si>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</si>
  <si>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</si>
  <si>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</si>
  <si>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</si>
  <si>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</si>
  <si>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</si>
  <si>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</si>
  <si>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</si>
  <si>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</si>
  <si>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</si>
  <si>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</si>
  <si>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</si>
  <si>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</si>
  <si>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</si>
  <si>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</si>
  <si>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</si>
  <si>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</si>
  <si>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</si>
  <si>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</si>
  <si>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</si>
  <si>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</si>
  <si>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</si>
  <si>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</si>
  <si>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</si>
  <si>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</si>
  <si>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</si>
  <si>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</si>
  <si>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</si>
  <si>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</si>
  <si>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</si>
  <si>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</si>
  <si>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</si>
  <si>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</si>
  <si>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</si>
  <si>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</si>
  <si>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</si>
  <si>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</si>
  <si>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</si>
  <si>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</si>
  <si>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</si>
  <si>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</si>
  <si>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</si>
  <si>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</si>
  <si>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</si>
  <si>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</si>
  <si>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</si>
  <si>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</si>
  <si>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</si>
  <si>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</si>
  <si>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</si>
  <si>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</si>
  <si>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</si>
  <si>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</si>
  <si>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</si>
  <si>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</si>
  <si>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</si>
  <si>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</si>
  <si>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</si>
  <si>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</si>
  <si>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</si>
  <si>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</si>
  <si>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</si>
  <si>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</si>
  <si>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</si>
  <si>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</si>
  <si>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</si>
  <si>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</si>
  <si>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</si>
  <si>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</si>
  <si>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</si>
  <si>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</si>
  <si>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</si>
  <si>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</si>
  <si>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</si>
  <si>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</si>
  <si>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</si>
  <si>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</si>
  <si>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</si>
  <si>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</si>
  <si>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</si>
  <si>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</si>
  <si>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</si>
  <si>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</si>
  <si>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</si>
  <si>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</si>
  <si>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</si>
  <si>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</si>
  <si>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</si>
  <si>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</si>
  <si>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</si>
  <si>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</si>
  <si>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</si>
  <si>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</si>
  <si>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</si>
  <si>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</si>
  <si>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</si>
  <si>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</si>
  <si>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</si>
  <si>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</si>
  <si>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</si>
  <si>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</si>
  <si>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</si>
  <si>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</si>
  <si>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</si>
  <si>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</si>
  <si>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</si>
  <si>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</si>
  <si>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</si>
  <si>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</si>
  <si>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</si>
  <si>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</si>
  <si>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</si>
  <si>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</si>
  <si>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</si>
  <si>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</si>
  <si>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</si>
  <si>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</si>
  <si>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</si>
  <si>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</si>
  <si>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</si>
  <si>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</si>
  <si>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</si>
  <si>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</si>
  <si>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</si>
  <si>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</si>
  <si>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</si>
  <si>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</si>
  <si>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</si>
  <si>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</si>
  <si>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</si>
  <si>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</si>
  <si>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</si>
  <si>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</si>
  <si>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</si>
  <si>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</si>
  <si>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</si>
  <si>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</si>
  <si>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</si>
  <si>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</si>
  <si>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</si>
  <si>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</si>
  <si>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</si>
  <si>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</si>
  <si>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</si>
  <si>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</si>
  <si>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</si>
  <si>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</si>
  <si>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</si>
  <si>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</si>
  <si>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</si>
  <si>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</si>
  <si>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</si>
  <si>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</si>
  <si>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</si>
  <si>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</si>
  <si>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</si>
  <si>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</si>
  <si>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</si>
  <si>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</si>
  <si>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</si>
  <si>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</si>
  <si>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</si>
  <si>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</si>
  <si>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</si>
  <si>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</si>
  <si>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</si>
  <si>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</si>
  <si>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</si>
  <si>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</si>
  <si>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</si>
  <si>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</si>
  <si>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</si>
  <si>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</si>
  <si>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</si>
  <si>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</si>
  <si>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</si>
  <si>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</si>
  <si>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</si>
  <si>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</si>
  <si>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</si>
  <si>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</si>
  <si>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</si>
  <si>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</si>
  <si>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</si>
  <si>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</si>
  <si>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</si>
  <si>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</si>
  <si>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</si>
  <si>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</si>
  <si>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</si>
  <si>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</si>
  <si>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</si>
  <si>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</si>
  <si>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</si>
  <si>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</si>
  <si>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</si>
  <si>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</si>
  <si>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</si>
  <si>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</si>
  <si>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</si>
  <si>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</si>
  <si>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</si>
  <si>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</si>
  <si>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</si>
  <si>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</si>
  <si>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</si>
  <si>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</si>
  <si>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</si>
  <si>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</si>
  <si>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</si>
  <si>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</si>
  <si>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</si>
  <si>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</si>
  <si>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</si>
  <si>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</si>
  <si>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</si>
  <si>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</si>
  <si>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</si>
  <si>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</si>
  <si>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</si>
  <si>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</si>
  <si>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</si>
  <si>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</si>
  <si>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</si>
  <si>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</si>
  <si>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</si>
  <si>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</si>
  <si>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</si>
  <si>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</si>
  <si>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</si>
  <si>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</si>
  <si>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</si>
  <si>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</si>
  <si>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</si>
  <si>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</si>
  <si>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</si>
  <si>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</si>
  <si>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</si>
  <si>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</si>
  <si>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</si>
  <si>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</si>
  <si>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</si>
  <si>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</si>
  <si>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</si>
  <si>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</si>
  <si>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</si>
  <si>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</si>
  <si>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</si>
  <si>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</si>
  <si>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</si>
  <si>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</si>
  <si>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</si>
  <si>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</si>
  <si>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</si>
  <si>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</si>
  <si>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</si>
  <si>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</si>
  <si>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</si>
  <si>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</si>
  <si>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</si>
  <si>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</si>
  <si>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</si>
  <si>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</si>
  <si>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</si>
  <si>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</si>
  <si>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</si>
  <si>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</si>
  <si>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</si>
  <si>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</si>
  <si>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</si>
  <si>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</si>
  <si>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</si>
  <si>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</si>
  <si>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</si>
  <si>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</si>
  <si>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</si>
  <si>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</si>
  <si>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</si>
  <si>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</si>
  <si>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</si>
  <si>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</si>
  <si>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</si>
  <si>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</si>
  <si>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</si>
  <si>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</si>
  <si>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</si>
  <si>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</si>
  <si>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</si>
  <si>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</si>
  <si>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</si>
  <si>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</si>
  <si>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</si>
  <si>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</si>
  <si>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</si>
  <si>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</si>
  <si>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</si>
  <si>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</si>
  <si>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</si>
  <si>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</si>
  <si>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</si>
  <si>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</si>
  <si>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</si>
  <si>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</si>
  <si>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</si>
  <si>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</si>
  <si>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</si>
  <si>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</si>
  <si>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</si>
  <si>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</si>
  <si>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</si>
  <si>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</si>
  <si>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</si>
  <si>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</si>
  <si>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</si>
  <si>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</si>
  <si>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</si>
  <si>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</si>
  <si>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</si>
  <si>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</si>
  <si>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</si>
  <si>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</si>
  <si>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</si>
  <si>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</si>
  <si>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</si>
  <si>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</si>
  <si>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</si>
  <si>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</si>
  <si>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</si>
  <si>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</si>
  <si>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</si>
  <si>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</si>
  <si>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</si>
  <si>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</si>
  <si>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</si>
  <si>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</si>
  <si>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</si>
  <si>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</si>
  <si>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</si>
  <si>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</si>
  <si>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</si>
  <si>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</si>
  <si>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</si>
  <si>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</si>
  <si>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</si>
  <si>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</si>
  <si>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</si>
  <si>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</si>
  <si>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</si>
  <si>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</si>
  <si>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</si>
  <si>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</si>
  <si>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</si>
  <si>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</si>
  <si>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</si>
  <si>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</si>
  <si>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</si>
  <si>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</si>
  <si>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</si>
  <si>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</si>
  <si>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</si>
  <si>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</si>
  <si>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</si>
  <si>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</si>
  <si>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</si>
  <si>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</si>
  <si>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</si>
  <si>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</si>
  <si>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</si>
  <si>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</si>
  <si>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</si>
  <si>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</si>
  <si>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</si>
  <si>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</si>
  <si>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</si>
  <si>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</si>
  <si>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</si>
  <si>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</si>
  <si>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</si>
  <si>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</si>
  <si>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</si>
  <si>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</si>
  <si>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</si>
  <si>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</si>
  <si>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</si>
  <si>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</si>
  <si>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</si>
  <si>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</si>
  <si>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</si>
  <si>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</si>
  <si>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</si>
  <si>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</si>
  <si>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</si>
  <si>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</si>
  <si>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</si>
  <si>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</si>
  <si>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</si>
  <si>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</si>
  <si>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</si>
  <si>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</si>
  <si>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</si>
  <si>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</si>
  <si>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</si>
  <si>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</si>
  <si>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</si>
  <si>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</si>
  <si>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</si>
  <si>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</si>
  <si>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</si>
  <si>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</si>
  <si>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</si>
  <si>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</si>
  <si>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</si>
  <si>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</si>
  <si>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</si>
  <si>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</si>
  <si>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</si>
  <si>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</si>
  <si>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</si>
  <si>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</si>
  <si>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</si>
  <si>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</si>
  <si>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</si>
  <si>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</si>
  <si>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</si>
  <si>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</si>
  <si>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</si>
  <si>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</si>
  <si>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</si>
  <si>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</si>
  <si>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</si>
  <si>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</si>
  <si>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</si>
  <si>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</si>
  <si>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</si>
  <si>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</si>
  <si>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</si>
  <si>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</si>
  <si>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</si>
  <si>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</si>
  <si>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</si>
  <si>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</si>
  <si>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</si>
  <si>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</si>
  <si>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</si>
  <si>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</si>
  <si>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</si>
  <si>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</si>
  <si>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</si>
  <si>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</si>
  <si>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</si>
  <si>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</si>
  <si>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</si>
  <si>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</si>
  <si>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</si>
  <si>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</si>
  <si>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</si>
  <si>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</si>
  <si>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</si>
  <si>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</si>
  <si>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</si>
  <si>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</si>
  <si>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</si>
  <si>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</si>
  <si>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</si>
  <si>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</si>
  <si>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</si>
  <si>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</si>
  <si>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</si>
  <si>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</si>
  <si>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</si>
  <si>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</si>
  <si>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</si>
  <si>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</si>
  <si>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</si>
  <si>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</si>
  <si>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</si>
  <si>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</si>
  <si>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</si>
  <si>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</si>
  <si>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</si>
  <si>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</si>
  <si>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</si>
  <si>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</si>
  <si>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</si>
  <si>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</si>
  <si>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</si>
  <si>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</si>
  <si>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</si>
  <si>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</si>
  <si>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</si>
  <si>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</si>
  <si>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</si>
  <si>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</si>
  <si>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</si>
  <si>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</si>
  <si>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</si>
  <si>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</si>
  <si>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</si>
  <si>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</si>
  <si>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</si>
  <si>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</si>
  <si>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</si>
  <si>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</si>
  <si>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</si>
  <si>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</si>
  <si>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</si>
  <si>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</si>
  <si>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</si>
  <si>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</si>
  <si>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</si>
  <si>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</si>
  <si>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</si>
  <si>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</si>
  <si>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</si>
  <si>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</si>
  <si>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</si>
  <si>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</si>
  <si>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</si>
  <si>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</si>
  <si>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</si>
  <si>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</si>
  <si>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</si>
  <si>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</si>
  <si>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</si>
  <si>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</si>
  <si>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</si>
  <si>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</si>
  <si>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</si>
  <si>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</si>
  <si>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</si>
  <si>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</si>
  <si>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</si>
  <si>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</si>
  <si>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</si>
  <si>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</si>
  <si>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</si>
  <si>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</si>
  <si>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</si>
  <si>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</si>
  <si>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</si>
  <si>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</si>
  <si>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</si>
  <si>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</si>
  <si>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</si>
  <si>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</si>
  <si>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</si>
  <si>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</si>
  <si>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</si>
  <si>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</si>
  <si>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</si>
  <si>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</si>
  <si>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</si>
  <si>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</si>
  <si>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</si>
  <si>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</si>
  <si>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</si>
  <si>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</si>
  <si>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</si>
  <si>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</si>
  <si>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</si>
  <si>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</si>
  <si>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</si>
  <si>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</si>
  <si>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</si>
  <si>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</si>
  <si>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</si>
  <si>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</si>
  <si>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</si>
  <si>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</si>
  <si>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</si>
  <si>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</si>
  <si>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</si>
  <si>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</si>
  <si>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</si>
  <si>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</si>
  <si>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</si>
  <si>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</si>
  <si>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</si>
  <si>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</si>
  <si>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</si>
  <si>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</si>
  <si>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</si>
  <si>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</si>
  <si>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</si>
  <si>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</si>
  <si>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</si>
  <si>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</si>
  <si>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</si>
  <si>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</si>
  <si>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</si>
  <si>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</si>
  <si>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</si>
  <si>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</si>
  <si>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</si>
  <si>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</si>
  <si>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</si>
  <si>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</si>
  <si>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</si>
  <si>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</si>
  <si>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</si>
  <si>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</si>
  <si>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</si>
  <si>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</si>
  <si>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</si>
  <si>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</si>
  <si>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</si>
  <si>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</si>
  <si>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</si>
  <si>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</si>
  <si>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</si>
  <si>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</si>
  <si>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</si>
  <si>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</si>
  <si>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</si>
  <si>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</si>
  <si>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</si>
  <si>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</si>
  <si>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</si>
  <si>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</si>
  <si>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</si>
  <si>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</si>
  <si>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</si>
  <si>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</si>
  <si>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</si>
  <si>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</si>
  <si>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</si>
  <si>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</si>
  <si>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</si>
  <si>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</si>
  <si>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</si>
  <si>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</si>
  <si>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</si>
  <si>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</si>
  <si>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</si>
  <si>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</si>
  <si>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</si>
  <si>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</si>
  <si>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</si>
  <si>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</si>
  <si>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</si>
  <si>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</si>
  <si>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</si>
  <si>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</si>
  <si>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</si>
  <si>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</si>
  <si>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</si>
  <si>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</si>
  <si>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</si>
  <si>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</si>
  <si>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</si>
  <si>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</si>
  <si>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</si>
  <si>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</si>
  <si>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</si>
  <si>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</si>
  <si>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</si>
  <si>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</si>
  <si>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</si>
  <si>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</si>
  <si>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</si>
  <si>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</si>
  <si>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</si>
  <si>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</si>
  <si>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</si>
  <si>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</si>
  <si>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</si>
  <si>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</si>
  <si>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</si>
  <si>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</si>
  <si>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</si>
  <si>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</si>
  <si>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</si>
  <si>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</si>
  <si>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</si>
  <si>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</si>
  <si>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</si>
  <si>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</si>
  <si>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</si>
  <si>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</si>
  <si>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</si>
  <si>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</si>
  <si>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</si>
  <si>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</si>
  <si>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</si>
  <si>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</si>
  <si>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</si>
  <si>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</si>
  <si>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</si>
  <si>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</si>
  <si>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</si>
  <si>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</si>
  <si>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</si>
  <si>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</si>
  <si>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</si>
  <si>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</si>
  <si>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</si>
  <si>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</si>
  <si>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</si>
  <si>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</si>
  <si>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</si>
  <si>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</si>
  <si>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</si>
  <si>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</si>
  <si>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</si>
  <si>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</si>
  <si>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</si>
  <si>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</si>
  <si>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</si>
  <si>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</si>
  <si>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</si>
  <si>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</si>
  <si>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</si>
  <si>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</si>
  <si>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</si>
  <si>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</si>
  <si>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</si>
  <si>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</si>
  <si>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</si>
  <si>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</si>
  <si>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</si>
  <si>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</si>
  <si>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</si>
  <si>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</si>
  <si>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</si>
  <si>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</si>
  <si>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</si>
  <si>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</si>
  <si>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</si>
  <si>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</si>
  <si>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</si>
  <si>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</si>
  <si>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</si>
  <si>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</si>
  <si>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</si>
  <si>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</si>
  <si>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</si>
  <si>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</si>
  <si>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</si>
  <si>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</si>
  <si>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</si>
  <si>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</si>
  <si>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</si>
  <si>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</si>
  <si>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</si>
  <si>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</si>
  <si>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</si>
  <si>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</si>
  <si>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</si>
  <si>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</si>
  <si>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</si>
  <si>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</si>
  <si>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</si>
  <si>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</si>
  <si>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</si>
  <si>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</si>
  <si>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</si>
  <si>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</si>
  <si>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</si>
  <si>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</si>
  <si>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</si>
  <si>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</si>
  <si>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</si>
  <si>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</si>
  <si>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</si>
  <si>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</si>
  <si>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</si>
  <si>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</si>
  <si>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</si>
  <si>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</si>
  <si>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</si>
  <si>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</si>
  <si>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</si>
  <si>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</si>
  <si>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</si>
  <si>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</si>
  <si>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</si>
  <si>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</si>
  <si>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</si>
  <si>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</si>
  <si>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</si>
  <si>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</si>
  <si>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</si>
  <si>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</si>
  <si>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</si>
  <si>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</si>
  <si>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</si>
  <si>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</si>
  <si>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</si>
  <si>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</si>
  <si>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</si>
  <si>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</si>
  <si>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</si>
  <si>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</si>
  <si>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</si>
  <si>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</si>
  <si>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</si>
  <si>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</si>
  <si>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</si>
  <si>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</si>
  <si>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</si>
  <si>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</si>
  <si>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</si>
  <si>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</si>
  <si>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</si>
  <si>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</si>
  <si>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</si>
  <si>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</si>
  <si>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</si>
  <si>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</si>
  <si>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</si>
  <si>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</si>
  <si>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</si>
  <si>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</si>
  <si>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</si>
  <si>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</si>
  <si>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</si>
  <si>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</si>
  <si>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</si>
  <si>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</si>
  <si>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</si>
  <si>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</si>
  <si>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</si>
  <si>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</si>
  <si>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</si>
  <si>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</si>
  <si>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</si>
  <si>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</si>
  <si>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</si>
  <si>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</si>
  <si>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</si>
  <si>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</si>
  <si>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</si>
  <si>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</si>
  <si>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</si>
  <si>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</si>
  <si>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</si>
  <si>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</si>
  <si>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</si>
  <si>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</si>
  <si>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</si>
  <si>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</si>
  <si>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</si>
  <si>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</si>
  <si>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</si>
  <si>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</si>
  <si>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</si>
  <si>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</si>
  <si>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</si>
  <si>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</si>
  <si>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</si>
  <si>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</si>
  <si>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</si>
  <si>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</si>
  <si>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</si>
  <si>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</si>
  <si>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</si>
  <si>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</si>
  <si>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</si>
  <si>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</si>
  <si>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</si>
  <si>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</si>
  <si>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</si>
  <si>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</si>
  <si>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</si>
  <si>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</si>
  <si>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</si>
  <si>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</si>
  <si>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</si>
  <si>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</si>
  <si>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</si>
  <si>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</si>
  <si>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</si>
  <si>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</si>
  <si>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</si>
  <si>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</si>
  <si>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</si>
  <si>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</si>
  <si>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</si>
  <si>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</si>
  <si>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</si>
  <si>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</si>
  <si>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</si>
  <si>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</si>
  <si>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</si>
  <si>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</si>
  <si>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</si>
  <si>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</si>
  <si>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</si>
  <si>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</si>
  <si>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</si>
  <si>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</si>
  <si>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</si>
  <si>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</si>
  <si>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</si>
  <si>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</si>
  <si>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</si>
  <si>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</si>
  <si>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</si>
  <si>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</si>
  <si>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</si>
  <si>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</si>
  <si>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</si>
  <si>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</si>
  <si>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</si>
  <si>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</si>
  <si>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</si>
  <si>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</si>
  <si>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</si>
  <si>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</si>
  <si>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</si>
  <si>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</si>
  <si>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</si>
  <si>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</si>
  <si>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</si>
  <si>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</si>
  <si>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</si>
  <si>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</si>
  <si>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</si>
  <si>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</si>
  <si>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</si>
  <si>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</si>
  <si>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</si>
  <si>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</si>
  <si>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</si>
  <si>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</si>
  <si>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</si>
  <si>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</si>
  <si>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</si>
  <si>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</si>
  <si>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</si>
  <si>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</si>
  <si>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</si>
  <si>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</si>
  <si>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</si>
  <si>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</si>
  <si>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</si>
  <si>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</si>
  <si>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</si>
  <si>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</si>
  <si>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</si>
  <si>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</si>
  <si>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</si>
  <si>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</si>
  <si>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</si>
  <si>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</si>
  <si>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</si>
  <si>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</si>
  <si>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</si>
  <si>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</si>
  <si>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</si>
  <si>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</si>
  <si>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</si>
  <si>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</si>
  <si>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</si>
  <si>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</si>
  <si>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</si>
  <si>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</si>
  <si>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</si>
  <si>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</si>
  <si>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</si>
  <si>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</si>
  <si>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</si>
  <si>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</si>
  <si>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</si>
  <si>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</si>
  <si>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</si>
  <si>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</si>
  <si>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</si>
  <si>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</si>
  <si>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</si>
  <si>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</si>
  <si>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</si>
  <si>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</si>
  <si>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</si>
  <si>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</si>
  <si>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</si>
  <si>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</si>
  <si>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</si>
  <si>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</si>
  <si>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</si>
  <si>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</si>
  <si>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</si>
  <si>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</si>
  <si>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</si>
  <si>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</si>
  <si>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</si>
  <si>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</si>
  <si>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</si>
  <si>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</si>
  <si>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</si>
  <si>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</si>
  <si>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</si>
  <si>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</si>
  <si>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</si>
  <si>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</si>
  <si>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</si>
  <si>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</si>
  <si>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</si>
  <si>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</si>
  <si>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</si>
  <si>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</si>
  <si>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</si>
  <si>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</si>
  <si>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</si>
  <si>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</si>
  <si>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</si>
  <si>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</si>
  <si>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</si>
  <si>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</si>
  <si>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</si>
  <si>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</si>
  <si>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</si>
  <si>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</si>
  <si>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</si>
  <si>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</si>
  <si>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</si>
  <si>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</si>
  <si>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</si>
  <si>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</si>
  <si>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</si>
  <si>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</si>
  <si>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</si>
  <si>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</si>
  <si>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</si>
  <si>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</si>
  <si>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</si>
  <si>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</si>
  <si>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</si>
  <si>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</si>
  <si>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</si>
  <si>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</si>
  <si>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</si>
  <si>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</si>
  <si>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</si>
  <si>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</si>
  <si>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</si>
  <si>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</si>
  <si>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</si>
  <si>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</si>
  <si>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</si>
  <si>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</si>
  <si>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</si>
  <si>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</si>
  <si>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</si>
  <si>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</si>
  <si>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</si>
  <si>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</si>
  <si>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</si>
  <si>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</si>
  <si>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</si>
  <si>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</si>
  <si>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</si>
  <si>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</si>
  <si>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</si>
  <si>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</si>
  <si>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</si>
  <si>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</si>
  <si>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</si>
  <si>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</si>
  <si>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</si>
  <si>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</si>
  <si>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</si>
  <si>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</si>
  <si>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</si>
  <si>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</si>
  <si>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</si>
  <si>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</si>
  <si>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</si>
  <si>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</si>
  <si>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</si>
  <si>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</si>
  <si>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</si>
  <si>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</si>
  <si>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</si>
  <si>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</si>
  <si>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</si>
  <si>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</si>
  <si>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</si>
  <si>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</si>
  <si>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</si>
  <si>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</si>
  <si>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</si>
  <si>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</si>
  <si>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</si>
  <si>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</si>
  <si>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</si>
  <si>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</si>
  <si>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</si>
  <si>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</si>
  <si>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</si>
  <si>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</si>
  <si>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</si>
  <si>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</si>
  <si>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</si>
  <si>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</si>
  <si>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</si>
  <si>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</si>
  <si>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</si>
  <si>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</si>
  <si>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</si>
  <si>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</si>
  <si>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</si>
  <si>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</si>
  <si>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</si>
  <si>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</si>
  <si>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</si>
  <si>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</si>
  <si>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</si>
  <si>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</si>
  <si>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</si>
  <si>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</si>
  <si>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</si>
  <si>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</si>
  <si>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</si>
  <si>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</si>
  <si>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</si>
  <si>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</si>
  <si>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</si>
  <si>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</si>
  <si>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</si>
  <si>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</si>
  <si>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</si>
  <si>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</si>
  <si>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</si>
  <si>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</si>
  <si>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</si>
  <si>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</si>
  <si>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</si>
  <si>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</si>
  <si>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</si>
  <si>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</si>
  <si>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</si>
  <si>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</si>
  <si>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</si>
  <si>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</si>
  <si>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</si>
  <si>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</si>
  <si>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</si>
  <si>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</si>
  <si>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</si>
  <si>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</si>
  <si>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</si>
  <si>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</si>
  <si>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</si>
  <si>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</si>
  <si>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</si>
  <si>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</si>
  <si>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</si>
  <si>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</si>
  <si>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</si>
  <si>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</si>
  <si>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</si>
  <si>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</si>
  <si>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</si>
  <si>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</si>
  <si>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</si>
  <si>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</si>
  <si>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</si>
  <si>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</si>
  <si>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</si>
  <si>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</si>
  <si>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</si>
  <si>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</si>
  <si>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</si>
  <si>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</si>
  <si>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</si>
  <si>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</si>
  <si>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</si>
  <si>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</si>
  <si>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</si>
  <si>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</si>
  <si>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</si>
  <si>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</si>
  <si>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</si>
  <si>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</si>
  <si>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</si>
  <si>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</si>
  <si>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</si>
  <si>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</si>
  <si>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</si>
  <si>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</si>
  <si>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</si>
  <si>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</si>
  <si>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</si>
  <si>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</si>
  <si>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</si>
  <si>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</si>
  <si>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</si>
  <si>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</si>
  <si>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</si>
  <si>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</si>
  <si>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</si>
  <si>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</si>
  <si>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</si>
  <si>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</si>
  <si>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</si>
  <si>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</si>
  <si>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</si>
  <si>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</si>
  <si>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</si>
  <si>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</si>
  <si>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</si>
  <si>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</si>
  <si>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</si>
  <si>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</si>
  <si>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</si>
  <si>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</si>
  <si>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</si>
  <si>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</si>
  <si>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</si>
  <si>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</si>
  <si>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</si>
  <si>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</si>
  <si>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</si>
  <si>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</si>
  <si>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</si>
  <si>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</si>
  <si>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</si>
  <si>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</si>
  <si>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</si>
  <si>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</si>
  <si>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</si>
  <si>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</si>
  <si>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</si>
  <si>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</si>
  <si>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</si>
  <si>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</si>
  <si>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</si>
  <si>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</si>
  <si>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</si>
  <si>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</si>
  <si>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</si>
  <si>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</si>
  <si>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</si>
  <si>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</si>
  <si>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</si>
  <si>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</si>
  <si>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</si>
  <si>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</si>
  <si>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</si>
  <si>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</si>
  <si>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</si>
  <si>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</si>
  <si>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</si>
  <si>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</si>
  <si>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</si>
  <si>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</si>
  <si>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</si>
  <si>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</si>
  <si>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</si>
  <si>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</si>
  <si>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</si>
  <si>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</si>
  <si>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</si>
  <si>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</si>
  <si>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</si>
  <si>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</si>
  <si>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</si>
  <si>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</si>
  <si>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</si>
  <si>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</si>
  <si>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</si>
  <si>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</si>
  <si>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</si>
  <si>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</si>
  <si>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</si>
  <si>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</si>
  <si>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</si>
  <si>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</si>
  <si>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</si>
  <si>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</si>
  <si>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</si>
  <si>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</si>
  <si>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</si>
  <si>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</si>
  <si>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</si>
  <si>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</si>
  <si>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</si>
  <si>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</si>
  <si>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</si>
  <si>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</si>
  <si>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</si>
  <si>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</si>
  <si>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</si>
  <si>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</si>
  <si>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</si>
  <si>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</si>
  <si>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</si>
  <si>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</si>
  <si>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</si>
  <si>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</si>
  <si>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</si>
  <si>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</si>
  <si>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</si>
  <si>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</si>
  <si>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</si>
  <si>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</si>
  <si>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</si>
  <si>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</si>
  <si>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</si>
  <si>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</si>
  <si>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</si>
  <si>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</si>
  <si>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</si>
  <si>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</si>
  <si>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</si>
  <si>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</si>
  <si>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</si>
  <si>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</si>
  <si>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</si>
  <si>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</si>
  <si>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</si>
  <si>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</si>
  <si>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</si>
  <si>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</si>
  <si>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</si>
  <si>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</si>
  <si>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</si>
  <si>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</si>
  <si>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</si>
  <si>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</si>
  <si>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</si>
  <si>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</si>
  <si>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</si>
  <si>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</si>
  <si>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</si>
  <si>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</si>
  <si>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</si>
  <si>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</si>
  <si>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</si>
  <si>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</si>
  <si>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</si>
  <si>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</si>
  <si>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</si>
  <si>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</si>
  <si>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</si>
  <si>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</si>
  <si>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</si>
  <si>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</si>
  <si>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</si>
  <si>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</si>
  <si>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</si>
  <si>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</si>
  <si>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</si>
  <si>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</si>
  <si>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</si>
  <si>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</si>
  <si>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</si>
  <si>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</si>
  <si>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</si>
  <si>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</si>
  <si>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</si>
  <si>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</si>
  <si>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</si>
  <si>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</si>
  <si>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</si>
  <si>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</si>
  <si>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</si>
  <si>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</si>
  <si>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</si>
  <si>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</si>
  <si>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</si>
  <si>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</si>
  <si>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</si>
  <si>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</si>
  <si>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</si>
  <si>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</si>
  <si>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</si>
  <si>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</si>
  <si>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</si>
  <si>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</si>
  <si>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</si>
  <si>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</si>
  <si>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</si>
  <si>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</si>
  <si>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</si>
  <si>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</si>
  <si>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</si>
  <si>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</si>
  <si>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</si>
  <si>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</si>
  <si>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</si>
  <si>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</si>
  <si>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</si>
  <si>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</si>
  <si>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</si>
  <si>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</si>
  <si>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</si>
  <si>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</si>
  <si>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</si>
  <si>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</si>
  <si>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</si>
  <si>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</si>
  <si>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</si>
  <si>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</si>
  <si>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</si>
  <si>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</si>
  <si>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</si>
  <si>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</si>
  <si>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</si>
  <si>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</si>
  <si>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</si>
  <si>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</si>
  <si>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</si>
  <si>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</si>
  <si>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</si>
  <si>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</si>
  <si>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</si>
  <si>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</si>
  <si>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</si>
  <si>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</si>
  <si>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</si>
  <si>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</si>
  <si>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</si>
  <si>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</si>
  <si>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</si>
  <si>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</si>
  <si>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</si>
  <si>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</si>
  <si>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</si>
  <si>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</si>
  <si>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</si>
  <si>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</si>
  <si>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</si>
  <si>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</si>
  <si>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</si>
  <si>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</si>
  <si>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</si>
  <si>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</si>
  <si>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</si>
  <si>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</si>
  <si>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</si>
  <si>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</si>
  <si>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</si>
  <si>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</si>
  <si>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</si>
  <si>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</si>
  <si>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</si>
  <si>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</si>
  <si>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</si>
  <si>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</si>
  <si>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</si>
  <si>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</si>
  <si>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</si>
  <si>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</si>
  <si>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</si>
  <si>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</si>
  <si>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</si>
  <si>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</si>
  <si>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</si>
  <si>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</si>
  <si>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</si>
  <si>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</si>
  <si>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</si>
  <si>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</si>
  <si>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</si>
  <si>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</si>
  <si>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</si>
  <si>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</si>
  <si>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</si>
  <si>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</si>
  <si>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</si>
  <si>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</si>
  <si>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</si>
  <si>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</si>
  <si>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</si>
  <si>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</si>
  <si>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</si>
  <si>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</si>
  <si>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</si>
  <si>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</si>
  <si>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</si>
  <si>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</si>
  <si>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</si>
  <si>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</si>
  <si>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</si>
  <si>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</si>
  <si>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</si>
  <si>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</si>
  <si>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</si>
  <si>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</si>
  <si>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</si>
  <si>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</si>
  <si>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</si>
  <si>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</si>
  <si>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</si>
  <si>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</si>
  <si>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</si>
  <si>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</si>
  <si>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</si>
  <si>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</si>
  <si>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</si>
  <si>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</si>
  <si>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</si>
  <si>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</si>
  <si>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</si>
  <si>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</si>
  <si>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</si>
  <si>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</si>
  <si>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</si>
  <si>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</si>
  <si>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</si>
  <si>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</si>
  <si>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</si>
  <si>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</si>
  <si>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</si>
  <si>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</si>
  <si>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</si>
  <si>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</si>
  <si>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</si>
  <si>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</si>
  <si>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</si>
  <si>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</si>
  <si>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</si>
  <si>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</si>
  <si>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</si>
  <si>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</si>
  <si>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</si>
  <si>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</si>
  <si>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</si>
  <si>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</si>
  <si>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</si>
  <si>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</si>
  <si>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</si>
  <si>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</si>
  <si>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</si>
  <si>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</si>
  <si>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</si>
  <si>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</si>
  <si>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</si>
  <si>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</si>
  <si>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</si>
  <si>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</si>
  <si>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</si>
  <si>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</si>
  <si>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</si>
  <si>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</si>
  <si>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</si>
  <si>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</si>
  <si>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</si>
  <si>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</si>
  <si>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</si>
  <si>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</si>
  <si>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</si>
  <si>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</si>
  <si>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</si>
  <si>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</si>
  <si>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</si>
  <si>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</si>
  <si>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</si>
  <si>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</si>
  <si>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</si>
  <si>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</si>
  <si>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</si>
  <si>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</si>
  <si>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</si>
  <si>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</si>
  <si>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</si>
  <si>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</si>
  <si>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</si>
  <si>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</si>
  <si>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</si>
  <si>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</si>
  <si>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</si>
  <si>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</si>
  <si>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</si>
  <si>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</si>
  <si>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</si>
  <si>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</si>
  <si>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</si>
  <si>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</si>
  <si>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</si>
  <si>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</si>
  <si>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</si>
  <si>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</si>
  <si>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</si>
  <si>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</si>
  <si>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</si>
  <si>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</si>
  <si>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</si>
  <si>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</si>
  <si>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</si>
  <si>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</si>
  <si>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</si>
  <si>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</si>
  <si>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</si>
  <si>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</si>
  <si>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</si>
  <si>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</si>
  <si>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</si>
  <si>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</si>
  <si>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</si>
  <si>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</si>
  <si>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</si>
  <si>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</si>
  <si>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</si>
  <si>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</si>
  <si>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</si>
  <si>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</si>
  <si>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</si>
  <si>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</si>
  <si>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</si>
  <si>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</si>
  <si>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</si>
  <si>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</si>
  <si>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</si>
  <si>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</si>
  <si>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</si>
  <si>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</si>
  <si>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</si>
  <si>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</si>
  <si>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</si>
  <si>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</si>
  <si>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</si>
  <si>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</si>
  <si>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</si>
  <si>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</si>
  <si>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</si>
  <si>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</si>
  <si>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</si>
  <si>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</si>
  <si>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</si>
  <si>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</si>
  <si>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</si>
  <si>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</si>
  <si>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</si>
  <si>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</si>
  <si>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</si>
  <si>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</si>
  <si>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</si>
  <si>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</si>
  <si>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</si>
  <si>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</si>
  <si>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</si>
  <si>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</si>
  <si>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</si>
  <si>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</si>
  <si>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</si>
  <si>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</si>
  <si>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</si>
  <si>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</si>
  <si>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</si>
  <si>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</si>
  <si>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</si>
  <si>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</si>
  <si>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</si>
  <si>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</si>
  <si>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</si>
  <si>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</si>
  <si>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</si>
  <si>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</si>
  <si>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</si>
  <si>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</si>
  <si>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</si>
  <si>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</si>
  <si>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</si>
  <si>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</si>
  <si>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</si>
  <si>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</si>
  <si>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</si>
  <si>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</si>
  <si>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</si>
  <si>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</si>
  <si>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</si>
  <si>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</si>
  <si>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</si>
  <si>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</si>
  <si>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</si>
  <si>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</si>
  <si>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</si>
  <si>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</si>
  <si>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</si>
  <si>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</si>
  <si>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</si>
  <si>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</si>
  <si>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</si>
  <si>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</si>
  <si>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</si>
  <si>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</si>
  <si>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</si>
  <si>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</si>
  <si>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</si>
  <si>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</si>
  <si>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</si>
  <si>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</si>
  <si>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</si>
  <si>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</si>
  <si>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</si>
  <si>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</si>
  <si>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</si>
  <si>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</si>
  <si>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</si>
  <si>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</si>
  <si>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</si>
  <si>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</si>
  <si>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</si>
  <si>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</si>
  <si>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</si>
  <si>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</si>
  <si>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</si>
  <si>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</si>
  <si>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</si>
  <si>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</si>
  <si>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</si>
  <si>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</si>
  <si>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</si>
  <si>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</si>
  <si>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</si>
  <si>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</si>
  <si>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</si>
  <si>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</si>
  <si>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</si>
  <si>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</si>
  <si>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</si>
  <si>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</si>
  <si>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</si>
  <si>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</si>
  <si>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</si>
  <si>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</si>
  <si>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</si>
  <si>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</si>
  <si>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</si>
  <si>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</si>
  <si>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</si>
  <si>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</si>
  <si>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</si>
  <si>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</si>
  <si>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</si>
  <si>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</si>
  <si>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</si>
  <si>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</si>
  <si>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</si>
  <si>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</si>
  <si>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</si>
  <si>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</si>
  <si>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</si>
  <si>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</si>
  <si>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</si>
  <si>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</si>
  <si>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</si>
  <si>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</si>
  <si>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</si>
  <si>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</si>
  <si>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</si>
  <si>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</si>
  <si>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</si>
  <si>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</si>
  <si>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</si>
  <si>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</si>
  <si>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</si>
  <si>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</si>
  <si>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</si>
  <si>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</si>
  <si>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</si>
  <si>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</si>
  <si>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</si>
  <si>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</si>
  <si>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</si>
  <si>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</si>
  <si>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</si>
  <si>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</si>
  <si>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</si>
  <si>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</si>
  <si>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</si>
  <si>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</si>
  <si>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</si>
  <si>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</si>
  <si>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</si>
  <si>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</si>
  <si>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</si>
  <si>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</si>
  <si>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</si>
  <si>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</si>
  <si>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</si>
  <si>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</si>
  <si>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</si>
  <si>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</si>
  <si>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</si>
  <si>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</si>
  <si>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</si>
  <si>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</si>
  <si>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</si>
  <si>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</si>
  <si>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</si>
  <si>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</si>
  <si>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</si>
  <si>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</si>
  <si>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</si>
  <si>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</si>
  <si>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</si>
  <si>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</si>
  <si>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</si>
  <si>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</si>
  <si>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</si>
  <si>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</si>
  <si>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</si>
  <si>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</si>
  <si>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</si>
  <si>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</si>
  <si>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</si>
  <si>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</si>
  <si>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</si>
  <si>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</si>
  <si>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</si>
  <si>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</si>
  <si>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</si>
  <si>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</si>
  <si>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</si>
  <si>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</si>
  <si>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</si>
  <si>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</si>
  <si>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</si>
  <si>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</si>
  <si>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</si>
  <si>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</si>
  <si>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</si>
  <si>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</si>
  <si>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</si>
  <si>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</si>
  <si>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</si>
  <si>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</si>
  <si>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</si>
  <si>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</si>
  <si>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</si>
  <si>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</si>
  <si>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</si>
  <si>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</si>
  <si>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</si>
  <si>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</si>
  <si>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</si>
  <si>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</si>
  <si>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</si>
  <si>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</si>
  <si>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</si>
  <si>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</si>
  <si>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</si>
  <si>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</si>
  <si>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</si>
  <si>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</si>
  <si>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</si>
  <si>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</si>
  <si>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</si>
  <si>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</si>
  <si>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</si>
  <si>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</si>
  <si>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</si>
  <si>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</si>
  <si>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</si>
  <si>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</si>
  <si>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</si>
  <si>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</si>
  <si>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</si>
  <si>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</si>
  <si>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</si>
  <si>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</si>
  <si>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</si>
  <si>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</si>
  <si>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</si>
  <si>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</si>
  <si>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</si>
  <si>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</si>
  <si>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</si>
  <si>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</si>
  <si>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</si>
  <si>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</si>
  <si>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</si>
  <si>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</si>
  <si>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</si>
  <si>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</si>
  <si>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</si>
  <si>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</si>
  <si>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</si>
  <si>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</si>
  <si>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</si>
  <si>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</si>
  <si>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</si>
  <si>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</si>
  <si>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</si>
  <si>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</si>
  <si>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</si>
  <si>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</si>
  <si>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</si>
  <si>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</si>
  <si>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</si>
  <si>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</si>
  <si>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</si>
  <si>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</si>
  <si>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</si>
  <si>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</si>
  <si>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</si>
  <si>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</si>
  <si>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</si>
  <si>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</si>
  <si>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</si>
  <si>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</si>
  <si>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</si>
  <si>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</si>
  <si>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</si>
  <si>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</si>
  <si>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</si>
  <si>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</si>
  <si>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</si>
  <si>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</si>
  <si>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</si>
  <si>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</si>
  <si>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</si>
  <si>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</si>
  <si>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</si>
  <si>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</si>
  <si>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</si>
  <si>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</si>
  <si>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</si>
  <si>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</si>
  <si>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</si>
  <si>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</si>
  <si>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</si>
  <si>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</si>
  <si>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</si>
  <si>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</si>
  <si>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</si>
  <si>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</si>
  <si>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</si>
  <si>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</si>
  <si>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</si>
  <si>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</si>
  <si>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</si>
  <si>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</si>
  <si>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</si>
  <si>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</si>
  <si>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</si>
  <si>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</si>
  <si>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</si>
  <si>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</si>
  <si>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</si>
  <si>
    <t>OTW-5.29-CQ-红单-2-29.79-BNA6</t>
  </si>
  <si>
    <t>SHIPPED</t>
  </si>
  <si>
    <t>2026-05-29 17:37</t>
  </si>
  <si>
    <t>2026-05-29 18:50</t>
  </si>
  <si>
    <t>5DCMU82R</t>
  </si>
  <si>
    <t>2026-05-30 17:46</t>
  </si>
  <si>
    <t>SP260529065</t>
  </si>
  <si>
    <t>2026-06-12</t>
  </si>
  <si>
    <t>2026-06-07</t>
  </si>
  <si>
    <t>2026-06-14</t>
  </si>
  <si>
    <t>CQ11675</t>
  </si>
  <si>
    <t>X004VMI5CJ</t>
  </si>
  <si>
    <t>B0DMT1Z7GR</t>
  </si>
  <si>
    <t>B0GCNGPYFY</t>
  </si>
  <si>
    <t>2026-【CQ11675】-玫瑰金40岁年份灯饰门联-创奇</t>
  </si>
  <si>
    <t>CQ11746</t>
  </si>
  <si>
    <t>X0050X5WKB</t>
  </si>
  <si>
    <t>【CQ11746】-黑金80岁灯光音乐贺卡（新设计）-创奇</t>
  </si>
  <si>
    <t>CQ11806</t>
  </si>
  <si>
    <t>X0052SV1JF</t>
  </si>
  <si>
    <t>B0GX6BT92R</t>
  </si>
  <si>
    <t>【CQ11806】-金粉16岁灯光音乐贺卡-创奇</t>
  </si>
  <si>
    <t>CQ11838B</t>
  </si>
  <si>
    <t>X0054KDYN7</t>
  </si>
  <si>
    <t>B0H2GK6RVV</t>
  </si>
  <si>
    <t>【CQ11838B】-蓝银9岁兄弟灯饰横幅套装（点胶固定）-创奇</t>
  </si>
  <si>
    <t>BGP-5.29-JY-红单-1-15.77-BNA6</t>
  </si>
  <si>
    <t>2026-05-29 17:35</t>
  </si>
  <si>
    <t>2026-05-29 20:25</t>
  </si>
  <si>
    <t>1WNS7C7R</t>
  </si>
  <si>
    <t>2026-05-30 20:01</t>
  </si>
  <si>
    <t>SP260529066</t>
  </si>
  <si>
    <t>JY01330</t>
  </si>
  <si>
    <t>X0054L2IGF</t>
  </si>
  <si>
    <t>B0H2HR7H5J</t>
  </si>
  <si>
    <t>【JY01330】-绿金无岁数灯饰门联-进益</t>
  </si>
  <si>
    <t>ZAH-5.29-JY-空派-2-39.54-BNA6</t>
  </si>
  <si>
    <t>1Z9X02R50392240429</t>
  </si>
  <si>
    <t>2026-05-29 16:57</t>
  </si>
  <si>
    <t>2026-05-29 18:25</t>
  </si>
  <si>
    <t>1DKXAI3H</t>
  </si>
  <si>
    <t>2026-05-30 18:26</t>
  </si>
  <si>
    <t>SP260529064</t>
  </si>
  <si>
    <t>2026-06-11</t>
  </si>
  <si>
    <t>JY01328</t>
  </si>
  <si>
    <t>X00547X8BX</t>
  </si>
  <si>
    <t>B0H1PPZPX7</t>
  </si>
  <si>
    <t>【JY01328】-金粉2岁盒子3件套-进益</t>
  </si>
  <si>
    <t>HFN-5.29-ZY-空派-1-15.25-BNA6</t>
  </si>
  <si>
    <t>1Z9X02R50390855402</t>
  </si>
  <si>
    <t>2026-05-29 16:51</t>
  </si>
  <si>
    <t>2026-05-29 18:23</t>
  </si>
  <si>
    <t>4KJOZ5TC</t>
  </si>
  <si>
    <t>2026-06-01 10:04</t>
  </si>
  <si>
    <t>SP260529063</t>
  </si>
  <si>
    <t>SOJ-5.29-CR-空派-1-12.83-BNA6</t>
  </si>
  <si>
    <t>1Z9X02R50391231191</t>
  </si>
  <si>
    <t>2026-05-29 16:46</t>
  </si>
  <si>
    <t>2026-05-30 23:52</t>
  </si>
  <si>
    <t>67VBXUXW</t>
  </si>
  <si>
    <t>2026-05-31 23:13</t>
  </si>
  <si>
    <t>SP260529062</t>
  </si>
  <si>
    <t>CR32575</t>
  </si>
  <si>
    <t>X005467IL5</t>
  </si>
  <si>
    <t>B0H1L22GZW</t>
  </si>
  <si>
    <t>2026-【CR32575】-金粉2008纸巾50件套-辰瑞</t>
  </si>
  <si>
    <t>YHV-5.29-CQ-空派-1-21.61-BNA6</t>
  </si>
  <si>
    <t>1Z9X02R50392963818</t>
  </si>
  <si>
    <t>2026-05-31 00:07</t>
  </si>
  <si>
    <t>8VLMELGA</t>
  </si>
  <si>
    <t>2026-05-31 23:43</t>
  </si>
  <si>
    <t>SP260529061</t>
  </si>
  <si>
    <t>1987Y11245</t>
  </si>
  <si>
    <t>X0030OFQSP</t>
  </si>
  <si>
    <t>B09GF9L929</t>
  </si>
  <si>
    <t>【CQ11245】-小号玫瑰金30岁生日长横幅-创奇</t>
  </si>
  <si>
    <t>CQ11596</t>
  </si>
  <si>
    <t>X004QZEWFP</t>
  </si>
  <si>
    <t>B0BR8TQZ6G</t>
  </si>
  <si>
    <t>【CQ11596】-黑金爱心周年桌布三件套-创奇</t>
  </si>
  <si>
    <t>CQ11829</t>
  </si>
  <si>
    <t>X0053ZV1A1</t>
  </si>
  <si>
    <t>B0GZVTB1LY</t>
  </si>
  <si>
    <t>【CQ11829】-玫瑰金60岁极好照片横幅-创奇</t>
  </si>
  <si>
    <t>YSZ-5.28-CQ-红单-2-35.89-HGR6</t>
  </si>
  <si>
    <t>2026-05-28 17:55</t>
  </si>
  <si>
    <t>2026-05-29 09:10</t>
  </si>
  <si>
    <t>8GIEO71I</t>
  </si>
  <si>
    <t>2026-05-30 08:29</t>
  </si>
  <si>
    <t>SP260528022</t>
  </si>
  <si>
    <t>CQ11699</t>
  </si>
  <si>
    <t>X004VMPGB7</t>
  </si>
  <si>
    <t>B0CLY1XZWT</t>
  </si>
  <si>
    <t>B0GD64MDNP</t>
  </si>
  <si>
    <t>2026-【CQ11699】-蓝银1976小海报木板-创奇</t>
  </si>
  <si>
    <t>CQ11794</t>
  </si>
  <si>
    <t>X0051DZF4N</t>
  </si>
  <si>
    <t>B0GST6VTW1</t>
  </si>
  <si>
    <t>【CQ11794】-黑金50岁灯光音乐贺卡-创奇</t>
  </si>
  <si>
    <t>CQ11795</t>
  </si>
  <si>
    <t>X0051DP8CR</t>
  </si>
  <si>
    <t>B0GSTC13MZ</t>
  </si>
  <si>
    <t>【CQ11795】-黑金60岁灯光音乐贺卡-创奇</t>
  </si>
  <si>
    <t>CQ11797</t>
  </si>
  <si>
    <t>X0051E0H45</t>
  </si>
  <si>
    <t>B0GST5M5LB</t>
  </si>
  <si>
    <t>【CQ11797】-黑金90岁灯光音乐贺卡-创奇</t>
  </si>
  <si>
    <t>EQJ-5.28-SYC-红单-2-33.7-HGR6</t>
  </si>
  <si>
    <t>2026-05-29 09:24</t>
  </si>
  <si>
    <t>1QX5VL2V</t>
  </si>
  <si>
    <t>2026-05-30 08:27</t>
  </si>
  <si>
    <t>SP260528021</t>
  </si>
  <si>
    <t>SYC685</t>
  </si>
  <si>
    <t>X0054DROH1</t>
  </si>
  <si>
    <t>B0H1QTGV2Z</t>
  </si>
  <si>
    <t>【SYC685】-玫瑰金16岁灯饰海报套装-思业成</t>
  </si>
  <si>
    <t>UZO-5.27-ZY-空派-2-37.57-BNA6</t>
  </si>
  <si>
    <t>1Z9X02R50334717345</t>
  </si>
  <si>
    <t>2026-05-27 17:46</t>
  </si>
  <si>
    <t>2026-05-27 18:38</t>
  </si>
  <si>
    <t>3NML8DNL</t>
  </si>
  <si>
    <t>2026-05-28 18:36</t>
  </si>
  <si>
    <t>SP260527014</t>
  </si>
  <si>
    <t>2026-06-09</t>
  </si>
  <si>
    <t>ZY02319</t>
  </si>
  <si>
    <t>X0054AEDF5</t>
  </si>
  <si>
    <t>B0H1V568CW</t>
  </si>
  <si>
    <t>【ZY02319】-金粉想你盒子三件套-争艳</t>
  </si>
  <si>
    <t>PTP-5.27-PT-空派-2-30.81-BNA6</t>
  </si>
  <si>
    <t>1Z9X02R50324182923</t>
  </si>
  <si>
    <t>2026-05-27 17:40</t>
  </si>
  <si>
    <t>2026-05-28 02:09</t>
  </si>
  <si>
    <t>1LTLRFEQ</t>
  </si>
  <si>
    <t>2026-05-29 01:36</t>
  </si>
  <si>
    <t>SP260527015</t>
  </si>
  <si>
    <t>PT53306</t>
  </si>
  <si>
    <t>X0030Z1EWL</t>
  </si>
  <si>
    <t>B09GXQGTMS</t>
  </si>
  <si>
    <t>【PT53306】-小号黑金爱心50周年长横幅-拼途</t>
  </si>
  <si>
    <t>PT53628</t>
  </si>
  <si>
    <t>X0054ADB4T</t>
  </si>
  <si>
    <t>B0H1VJZDCD</t>
  </si>
  <si>
    <t>【PT53628】-粉色21岁拉花漩涡套装-拼途（整体真空+外面套opp袋）</t>
  </si>
  <si>
    <t>ZTU-5.27-CQ-空派-2-32.2-BNA6</t>
  </si>
  <si>
    <t>1Z9X02R50335202292</t>
  </si>
  <si>
    <t>2026-05-27 17:36</t>
  </si>
  <si>
    <t>2026-05-28 02:08</t>
  </si>
  <si>
    <t>8IXH6C6J</t>
  </si>
  <si>
    <t>2026-05-29 01:34</t>
  </si>
  <si>
    <t>SP260527016</t>
  </si>
  <si>
    <t>CQ11820</t>
  </si>
  <si>
    <t>X0053MQ94R</t>
  </si>
  <si>
    <t>B0GZ3FM9Z7</t>
  </si>
  <si>
    <t>【CQ11820】-黑金25岁干杯漩涡套装-创奇（点胶固定）</t>
  </si>
  <si>
    <t>CQ11821</t>
  </si>
  <si>
    <t>X0053MHJCD</t>
  </si>
  <si>
    <t>B0GZ3HZQLX</t>
  </si>
  <si>
    <t>【CQ11821】-黑金35岁干杯漩涡套装-创奇（点胶固定）</t>
  </si>
  <si>
    <t>CQ11822</t>
  </si>
  <si>
    <t>X0053MGD39</t>
  </si>
  <si>
    <t>B0GZ3QP7ZX</t>
  </si>
  <si>
    <t>【CQ11822】-黑金65岁干杯漩涡套装-创奇（点胶固定）</t>
  </si>
  <si>
    <t>QQF-5.26-YS-红单-2-28.2-BNA6</t>
  </si>
  <si>
    <t>2026-05-26 17:51</t>
  </si>
  <si>
    <t>2026-05-26 23:33</t>
  </si>
  <si>
    <t>24TIXJ6Y</t>
  </si>
  <si>
    <t>2026-05-27 23:10</t>
  </si>
  <si>
    <t>SP260526044</t>
  </si>
  <si>
    <t>YS06720</t>
  </si>
  <si>
    <t>X0054ACZY1</t>
  </si>
  <si>
    <t>B0H1VNLLGZ</t>
  </si>
  <si>
    <t>2026-【YS06720】-黑金18岁年份灯饰横幅套装-艺胜（整体真空+外面套opp袋）</t>
  </si>
  <si>
    <t>JLC-5.26-SX-红单-1-9.65-BNA6</t>
  </si>
  <si>
    <t>2026-05-26 17:49</t>
  </si>
  <si>
    <t>2026-05-26 23:20</t>
  </si>
  <si>
    <t>3ZARPPTH</t>
  </si>
  <si>
    <t>2026-05-27 22:52</t>
  </si>
  <si>
    <t>SP260526043</t>
  </si>
  <si>
    <t>SX00463</t>
  </si>
  <si>
    <t>X00544ECYD</t>
  </si>
  <si>
    <t>B0H1H4WBSY</t>
  </si>
  <si>
    <t>2026-【SX00463】-香槟金16岁年份横幅2件套-势兴</t>
  </si>
  <si>
    <t>SX00331</t>
  </si>
  <si>
    <t>X004D36Y2J</t>
  </si>
  <si>
    <t>B0DDK4G6MK</t>
  </si>
  <si>
    <t>2409-【SX00331】-金粉80岁小号长横幅-势兴</t>
  </si>
  <si>
    <t>YVN-5.26-CQ-红单-5-64.5-BNA6</t>
  </si>
  <si>
    <t>2026-05-26 17:47</t>
  </si>
  <si>
    <t>1VUIZF6S</t>
  </si>
  <si>
    <t>2026-05-27 22:57</t>
  </si>
  <si>
    <t>SP260526042</t>
  </si>
  <si>
    <t>CQ11808</t>
  </si>
  <si>
    <t>X0052SVFR3</t>
  </si>
  <si>
    <t>B0GX6KWP18</t>
  </si>
  <si>
    <t>【CQ11808】-金粉10岁盒子音乐贺卡-创奇</t>
  </si>
  <si>
    <t>CQ11809</t>
  </si>
  <si>
    <t>X0052SVN4D</t>
  </si>
  <si>
    <t>B0GX6MLKVB</t>
  </si>
  <si>
    <t>【CQ11809】-金粉11岁盒子音乐贺卡-创奇</t>
  </si>
  <si>
    <t>CQ11810</t>
  </si>
  <si>
    <t>X0052SSJ63</t>
  </si>
  <si>
    <t>B0GX6VPM6X</t>
  </si>
  <si>
    <t>【CQ11810】-金粉12岁盒子音乐贺卡-创奇</t>
  </si>
  <si>
    <t>CQ11811</t>
  </si>
  <si>
    <t>X0052SVMYJ</t>
  </si>
  <si>
    <t>B0GX6TLZSP</t>
  </si>
  <si>
    <t>【CQ11811】-金粉13岁盒子音乐贺卡-创奇</t>
  </si>
  <si>
    <t>CQ11812</t>
  </si>
  <si>
    <t>X0052ROOHH</t>
  </si>
  <si>
    <t>B0GX6MTGTV</t>
  </si>
  <si>
    <t>【CQ11812】-金粉15岁盒子音乐贺卡-创奇</t>
  </si>
  <si>
    <t>CQ11813</t>
  </si>
  <si>
    <t>X0052RHIOD</t>
  </si>
  <si>
    <t>B0GX6NV5DN</t>
  </si>
  <si>
    <t>【CQ11813】-金粉80岁盒子音乐贺卡-创奇</t>
  </si>
  <si>
    <t>MMS-5.25-DX-空派-1-21.9-BNA6</t>
  </si>
  <si>
    <t>1Z64T0T60326954769</t>
  </si>
  <si>
    <t>2026-05-25 17:30</t>
  </si>
  <si>
    <t>2026-05-25 18:27</t>
  </si>
  <si>
    <t>2YTRDV4C</t>
  </si>
  <si>
    <t>2026-05-28 09:37</t>
  </si>
  <si>
    <t>SP260525016</t>
  </si>
  <si>
    <t>DX06043</t>
  </si>
  <si>
    <t>X0053H499J</t>
  </si>
  <si>
    <t>B0GYR5QMDP</t>
  </si>
  <si>
    <t>【DX06043】-玫瑰金9岁流苏花球套装-定行（整体真空+外面套opp袋）</t>
  </si>
  <si>
    <t>SXU-5.25-DM-空派-1-13.87-BNA6</t>
  </si>
  <si>
    <t>1Z64T0T60336254327</t>
  </si>
  <si>
    <t>2026-05-25 17:27</t>
  </si>
  <si>
    <t>2026-05-25 18:50</t>
  </si>
  <si>
    <t>5PVCJ1SD</t>
  </si>
  <si>
    <t>SP260525015</t>
  </si>
  <si>
    <t>DM21367</t>
  </si>
  <si>
    <t>X004BB12O3</t>
  </si>
  <si>
    <t>B0D93CPYTS</t>
  </si>
  <si>
    <t>2407-【DM21367】-黑金50周年眼镜24件套-大卖</t>
  </si>
  <si>
    <t>UKV-5.25-SYC-空派-1-16.1-BNA6</t>
  </si>
  <si>
    <t>1Z64T0T60339951345</t>
  </si>
  <si>
    <t>2026-05-25 17:18</t>
  </si>
  <si>
    <t>2026-05-25 18:26</t>
  </si>
  <si>
    <t>6E5F5O7K</t>
  </si>
  <si>
    <t>SP260525013</t>
  </si>
  <si>
    <t>SYC673</t>
  </si>
  <si>
    <t>X0053TUTC3</t>
  </si>
  <si>
    <t>B0GZ36BTFP</t>
  </si>
  <si>
    <t>B0H3KHGX48</t>
  </si>
  <si>
    <t>【SYC673】-香槟金16岁流苏花球套装-思业成（整套真空+外面套opp袋子）</t>
  </si>
  <si>
    <t>SYC674</t>
  </si>
  <si>
    <t>X0053ME5ED</t>
  </si>
  <si>
    <t>B0GZ3GLBQF</t>
  </si>
  <si>
    <t>【SYC674】-香槟金18岁流苏花球套装-思业成（整套真空+外面套opp袋子）</t>
  </si>
  <si>
    <t>SYC676</t>
  </si>
  <si>
    <t>X0053MLJO7</t>
  </si>
  <si>
    <t>B0GZ39ZP53</t>
  </si>
  <si>
    <t>【SYC676】-香槟金40岁流苏花球套装-思业成（整套真空+外面套opp袋子）</t>
  </si>
  <si>
    <t>FPN-5.25-CQ-空派-5-104-BNA6</t>
  </si>
  <si>
    <t>1Z64T0T60329471758</t>
  </si>
  <si>
    <t>2026-05-25 18:41</t>
  </si>
  <si>
    <t>3YJZG9NH</t>
  </si>
  <si>
    <t>2026-05-28 09:38</t>
  </si>
  <si>
    <t>SP260525014</t>
  </si>
  <si>
    <t>CQ11657</t>
  </si>
  <si>
    <t>X004VM9S3T</t>
  </si>
  <si>
    <t>B0BYRXY7GK</t>
  </si>
  <si>
    <t>B0GFCCK5J9</t>
  </si>
  <si>
    <t>2026-【CQ11657】-黑金复古年份2005海报-创奇</t>
  </si>
  <si>
    <t>CQ11814</t>
  </si>
  <si>
    <t>X0053AMMVN</t>
  </si>
  <si>
    <t>B0GY93R2PJ</t>
  </si>
  <si>
    <t>【CQ11814】-多彩17岁警告拉旗套装-创奇（气球真空）</t>
  </si>
  <si>
    <t>CQ11827</t>
  </si>
  <si>
    <t>X0053ZY4R3</t>
  </si>
  <si>
    <t>B0GZVMDR12</t>
  </si>
  <si>
    <t>【CQ11827】-香槟金甜蜜16照片横幅-创奇</t>
  </si>
  <si>
    <t>CQ11828</t>
  </si>
  <si>
    <t>X0053ZY4O1</t>
  </si>
  <si>
    <t>B0GZVWDKNN</t>
  </si>
  <si>
    <t>【CQ11828】-黑色甜蜜16照片横幅-创奇</t>
  </si>
  <si>
    <t>CQ11837B</t>
  </si>
  <si>
    <t>X0054KDWLB</t>
  </si>
  <si>
    <t>B0H2GQLS86</t>
  </si>
  <si>
    <t>【CQ11837B】-蓝黑11岁盒子3件套-创奇</t>
  </si>
  <si>
    <t>IAY-5.25-拼途-红单-2-25.6-LBE1</t>
  </si>
  <si>
    <t>2026-05-25 16:55</t>
  </si>
  <si>
    <t>2026-05-25 18:25</t>
  </si>
  <si>
    <t>62ENK1GK</t>
  </si>
  <si>
    <t>2026-05-26 18:41</t>
  </si>
  <si>
    <t>SP260525012</t>
  </si>
  <si>
    <t>2026-06-08</t>
  </si>
  <si>
    <t>TEE-5.22-ZY-空派-1-20.8-BNA6</t>
  </si>
  <si>
    <t>2026-05-22 18:11</t>
  </si>
  <si>
    <t>2026-05-22 19:40</t>
  </si>
  <si>
    <t>2026-06-02 16:38</t>
  </si>
  <si>
    <t>52VETYCM</t>
  </si>
  <si>
    <t>2026-06-02 17:59</t>
  </si>
  <si>
    <t>SP260522130</t>
  </si>
  <si>
    <t>2026-06-04</t>
  </si>
  <si>
    <t>ZY02318</t>
  </si>
  <si>
    <t>X0053W76ZN</t>
  </si>
  <si>
    <t>B0GZVR5J82</t>
  </si>
  <si>
    <t>【ZY02318】-香槟金60岁花球纸扇生日套装-争艳（整体真空+外面套opp袋）</t>
  </si>
  <si>
    <t>XKA-5.22-SX-空派-1-18.5-BNA6</t>
  </si>
  <si>
    <t>2026-05-22 18:10</t>
  </si>
  <si>
    <t>2026-05-22 19:33</t>
  </si>
  <si>
    <t>2026-06-02 17:10</t>
  </si>
  <si>
    <t>7WSG9J1H</t>
  </si>
  <si>
    <t>2026-06-02 18:00</t>
  </si>
  <si>
    <t>SP260522129</t>
  </si>
  <si>
    <t>SX00462</t>
  </si>
  <si>
    <t>X0053ZKNRD</t>
  </si>
  <si>
    <t>B0H142TYR1</t>
  </si>
  <si>
    <t>2026-【SX00462】-黑色2010横幅2件套-势兴</t>
  </si>
  <si>
    <t>SX00451</t>
  </si>
  <si>
    <t>X0051KLVC1</t>
  </si>
  <si>
    <t>B0CC1V812V</t>
  </si>
  <si>
    <t>NEW7-【SX00451】-黑金想你亚克力摆件4件套-势兴</t>
  </si>
  <si>
    <t>NBJ-5.22-PT-空派-5-88.5-LBE1</t>
  </si>
  <si>
    <t>2026-05-22 18:05</t>
  </si>
  <si>
    <t>2026-06-01 08:58</t>
  </si>
  <si>
    <t>7R92NSCR</t>
  </si>
  <si>
    <t>2026-06-02 08:48</t>
  </si>
  <si>
    <t>SP260523012</t>
  </si>
  <si>
    <t>PT53626</t>
  </si>
  <si>
    <t>X0054A2Q3B</t>
  </si>
  <si>
    <t>B0H1V35Q3H</t>
  </si>
  <si>
    <t>【PT53626】-粉金13岁亚克力摆件4件套-拼途</t>
  </si>
  <si>
    <t>2026-05-31 | 52</t>
  </si>
  <si>
    <t>PT53627</t>
  </si>
  <si>
    <t>X0054ACXM5</t>
  </si>
  <si>
    <t>B0H1V9WNBL</t>
  </si>
  <si>
    <t>【PT53627】-粉金18岁亚克力摆件4件套-拼途</t>
  </si>
  <si>
    <t>PT53629</t>
  </si>
  <si>
    <t>X0054AD5EZ</t>
  </si>
  <si>
    <t>B0H1V9XXN3</t>
  </si>
  <si>
    <t>【PT53629】-蓝银13岁亚克力摆件4件套-拼途</t>
  </si>
  <si>
    <t>LJS-5.22-SYC-空派-5-88-BNA6</t>
  </si>
  <si>
    <t>2026-05-22 19:47</t>
  </si>
  <si>
    <t>2026-06-01 06:14</t>
  </si>
  <si>
    <t>4SWE2SPF</t>
  </si>
  <si>
    <t>2026-06-02 06:03</t>
  </si>
  <si>
    <t>SP260523013</t>
  </si>
  <si>
    <t>SYC675</t>
  </si>
  <si>
    <t>X0053TZRKR</t>
  </si>
  <si>
    <t>B0GZ3B7C4J</t>
  </si>
  <si>
    <t>【SYC675】-香槟金21岁流苏花球套装-思业成（整套真空+外面套opp袋子）</t>
  </si>
  <si>
    <t>2026-05-31 | 6</t>
  </si>
  <si>
    <t>SYC677</t>
  </si>
  <si>
    <t>X0053MTVC9</t>
  </si>
  <si>
    <t>B0GZ3MYTSF</t>
  </si>
  <si>
    <t>【SYC677】-香槟金50岁流苏花球套装-思业成（整套真空+外面套opp袋子）</t>
  </si>
  <si>
    <t>2026-05-31 | 40</t>
  </si>
  <si>
    <t>VDD-5.22-CR-空派-3-41-BNA6</t>
  </si>
  <si>
    <t>2026-05-22 18:04</t>
  </si>
  <si>
    <t>2026-05-22 19:39</t>
  </si>
  <si>
    <t>2026-06-02 16:46</t>
  </si>
  <si>
    <t>78QO7HZR</t>
  </si>
  <si>
    <t>SP260523014</t>
  </si>
  <si>
    <t>CR32573</t>
  </si>
  <si>
    <t>X0053XLVCV</t>
  </si>
  <si>
    <t>B0GZVV6MVF</t>
  </si>
  <si>
    <t>【CR32573】-香槟金50岁皇冠纸扇生日套装-辰瑞</t>
  </si>
  <si>
    <t>NAK-5.21-PT-红单-1-14.8-HGR6</t>
  </si>
  <si>
    <t>2026-05-21 18:29</t>
  </si>
  <si>
    <t>2026-05-21 19:12</t>
  </si>
  <si>
    <t>2026-06-01 19:54</t>
  </si>
  <si>
    <t>3JP33KFE</t>
  </si>
  <si>
    <t>2026-06-02 17:37</t>
  </si>
  <si>
    <t>SP260521020</t>
  </si>
  <si>
    <t>2026-06-01 | 163</t>
  </si>
  <si>
    <t>2026-06-01 | 40</t>
  </si>
  <si>
    <t>OAI-5.21-JY-红单-2-24.36-HGR6</t>
  </si>
  <si>
    <t>2026-05-21 18:28</t>
  </si>
  <si>
    <t>2026-05-21 19:26</t>
  </si>
  <si>
    <t>2026-06-01 09:40</t>
  </si>
  <si>
    <t>2RK75XIJ</t>
  </si>
  <si>
    <t>2026-06-02 09:06</t>
  </si>
  <si>
    <t>SP260521019</t>
  </si>
  <si>
    <t>JY01326</t>
  </si>
  <si>
    <t>X0053ZZ2PV</t>
  </si>
  <si>
    <t>B0H1462SL7</t>
  </si>
  <si>
    <t>2606-【JY01326】-香槟金1岁照片灯饰横幅套装-进益（点胶固定+气球真空）</t>
  </si>
  <si>
    <t>2026-05-31 | 63</t>
  </si>
  <si>
    <t>AME-5.21-DX-空派-3-37.1-BNA6</t>
  </si>
  <si>
    <t>2026-05-21 18:14</t>
  </si>
  <si>
    <t>2026-05-21 19:48</t>
  </si>
  <si>
    <t>2026-05-30 17:14</t>
  </si>
  <si>
    <t>8J6WEFMD</t>
  </si>
  <si>
    <t>2026-05-31 17:13</t>
  </si>
  <si>
    <t>SP260521018</t>
  </si>
  <si>
    <t>DX05562</t>
  </si>
  <si>
    <t>X0030CECUZ</t>
  </si>
  <si>
    <t>B09FPVH5VR</t>
  </si>
  <si>
    <t>【DX05562】-金色你老了绒球横幅套装-定行</t>
  </si>
  <si>
    <t>DX05562-</t>
  </si>
  <si>
    <t>2026-05-30 | 20</t>
  </si>
  <si>
    <t>2026-05-30 | 76</t>
  </si>
  <si>
    <t>DX05939</t>
  </si>
  <si>
    <t>X004VAVBCH</t>
  </si>
  <si>
    <t>B0DXV7BFG5</t>
  </si>
  <si>
    <t>2026-【DX05939】-玫瑰金30岁年份双横幅套装-定行（点胶固定）</t>
  </si>
  <si>
    <t>2026-05-30 | 22</t>
  </si>
  <si>
    <t>IXB-5.21-ZY-空派-1-16.9-BNA6</t>
  </si>
  <si>
    <t>2026-05-21 17:58</t>
  </si>
  <si>
    <t>2026-05-30 17:31</t>
  </si>
  <si>
    <t>5Z96LHGB</t>
  </si>
  <si>
    <t>2026-05-31 17:29</t>
  </si>
  <si>
    <t>SP260521017</t>
  </si>
  <si>
    <t>2026-06-03</t>
  </si>
  <si>
    <t>ZY02317</t>
  </si>
  <si>
    <t>X0053WOLM9</t>
  </si>
  <si>
    <t>B0GZW1HC1R</t>
  </si>
  <si>
    <t>2026-【ZY02317】-玫瑰金1986纸巾50件套-争艳</t>
  </si>
  <si>
    <t>2026-05-30 | 70</t>
  </si>
  <si>
    <t>XLT-5.21-DM-空派-1-16.9-BNA6</t>
  </si>
  <si>
    <t>2026-05-21 19:46</t>
  </si>
  <si>
    <t>2LVC5QKS</t>
  </si>
  <si>
    <t>SP260521016</t>
  </si>
  <si>
    <t>2026-05-30 | 99</t>
  </si>
  <si>
    <t>UIE-5.21-JY-空派-1-12.7-BNA6</t>
  </si>
  <si>
    <t>2026-05-21 19:35</t>
  </si>
  <si>
    <t>4IPRQ78K</t>
  </si>
  <si>
    <t>2026-05-31 17:07</t>
  </si>
  <si>
    <t>SP260521015</t>
  </si>
  <si>
    <t>JY01254</t>
  </si>
  <si>
    <t>X004UEFCFV</t>
  </si>
  <si>
    <t>B0CSNHHG7Y</t>
  </si>
  <si>
    <t>2026-【JY01254】-玫瑰金80岁照片蜂窝-进益</t>
  </si>
  <si>
    <t>2026-05-30 | 30</t>
  </si>
  <si>
    <t>RNF-5.21-SYC-空派-3-59.26-BNA6</t>
  </si>
  <si>
    <t>2026-05-21 17:44</t>
  </si>
  <si>
    <t>2026-05-21 19:49</t>
  </si>
  <si>
    <t>2026-05-30 17:05</t>
  </si>
  <si>
    <t>8YWMYV7T</t>
  </si>
  <si>
    <t>2026-05-31 16:28</t>
  </si>
  <si>
    <t>SP260521021</t>
  </si>
  <si>
    <t>2026-05-24</t>
  </si>
  <si>
    <t>SYC570</t>
  </si>
  <si>
    <t>X004VMM86N</t>
  </si>
  <si>
    <t>B0FWJYTQC9</t>
  </si>
  <si>
    <t>2026-【SYC570】-报纸色1946年份签名本-思业成</t>
  </si>
  <si>
    <t>2026-05-30 | 35</t>
  </si>
  <si>
    <t>2026-05-30 | 105</t>
  </si>
  <si>
    <t>TII-5.19-DX-空派-2-34.18-BNA6</t>
  </si>
  <si>
    <t>2026-05-19 17:46</t>
  </si>
  <si>
    <t>2026-05-19 19:10</t>
  </si>
  <si>
    <t>24IGBK3A</t>
  </si>
  <si>
    <t>SP260519018</t>
  </si>
  <si>
    <t>2026-06-01</t>
  </si>
  <si>
    <t>DX05575</t>
  </si>
  <si>
    <t>X0036BWNQF</t>
  </si>
  <si>
    <t>B09TNLF1D1</t>
  </si>
  <si>
    <t>【DX05575】-白字钻石无岁数周年蜂窝-定行</t>
  </si>
  <si>
    <t>2026-05-30 | 10</t>
  </si>
  <si>
    <t>DX05587</t>
  </si>
  <si>
    <t>X0032Y7S7F</t>
  </si>
  <si>
    <t>B09M836NCG</t>
  </si>
  <si>
    <t>【DX05587】-粉色闪光水晶70岁海报-定行</t>
  </si>
  <si>
    <t>2026-05-30 | 15</t>
  </si>
  <si>
    <t>2026-05-30 | 25</t>
  </si>
  <si>
    <t>DX05892</t>
  </si>
  <si>
    <t>X004O37GJN</t>
  </si>
  <si>
    <t>B0F6TZ636K</t>
  </si>
  <si>
    <t>【DX05892】-黑金无岁数双横幅套装-定行（点胶固定）</t>
  </si>
  <si>
    <t>B0H398S7K1</t>
  </si>
  <si>
    <t>2026-05-30 | 80</t>
  </si>
  <si>
    <t>DX05929</t>
  </si>
  <si>
    <t>X004VLVZVN</t>
  </si>
  <si>
    <t>B0C7QFLCTZ</t>
  </si>
  <si>
    <t>B0CC91QHPZ</t>
  </si>
  <si>
    <t>2026-【DX05929】-黑金1976周年蜂窝横幅套装-定行</t>
  </si>
  <si>
    <t>LYK-5.19-CQ-空派-1-13.35-BNA6</t>
  </si>
  <si>
    <t>2026-05-19 17:41</t>
  </si>
  <si>
    <t>2026-05-19 19:08</t>
  </si>
  <si>
    <t>2026-06-02 17:38</t>
  </si>
  <si>
    <t>6MQDI35U</t>
  </si>
  <si>
    <t>SP260519019</t>
  </si>
  <si>
    <t>CQ11819</t>
  </si>
  <si>
    <t>X0053MEHI7</t>
  </si>
  <si>
    <t>B0GZ3DKX6N</t>
  </si>
  <si>
    <t>2026-【CQ11819】-蓝黑40岁拉旗漩涡套装-创奇（点胶固定+气球真空）</t>
  </si>
  <si>
    <t>FPA-5.19-YS-空派-1-11.88-BNA6</t>
  </si>
  <si>
    <t>2026-05-19 19:07</t>
  </si>
  <si>
    <t>2026-05-30 17:36</t>
  </si>
  <si>
    <t>628O76JI</t>
  </si>
  <si>
    <t>2026-05-31 16:55</t>
  </si>
  <si>
    <t>SP260519020</t>
  </si>
  <si>
    <t>2026-05-30 | 81</t>
  </si>
  <si>
    <t>IRZ-5.19-SYC-空派-3-49-BNA6</t>
  </si>
  <si>
    <t>2026-05-19 19:09</t>
  </si>
  <si>
    <t>74ZGEEZG</t>
  </si>
  <si>
    <t>SP260519021</t>
  </si>
  <si>
    <t>SYC681</t>
  </si>
  <si>
    <t>X00544ILNB</t>
  </si>
  <si>
    <t>B0H1HFKML4</t>
  </si>
  <si>
    <t>2026-【SYC681】-金粉2001年份签名本-思业成</t>
  </si>
  <si>
    <t>2026-05-30 | 100</t>
  </si>
  <si>
    <t>SYC682</t>
  </si>
  <si>
    <t>X00544IZ2N</t>
  </si>
  <si>
    <t>B0H1H6W7QZ</t>
  </si>
  <si>
    <t>2026-【SYC682】-金粉1981年份签名本-思业成</t>
  </si>
  <si>
    <t>SYC683</t>
  </si>
  <si>
    <t>X00544JAQD</t>
  </si>
  <si>
    <t>B0H1HD4CTH</t>
  </si>
  <si>
    <t>2026-【SYC683】-金粉1941年份签名本-思业成</t>
  </si>
  <si>
    <t>SYC684</t>
  </si>
  <si>
    <t>X005471CFH</t>
  </si>
  <si>
    <t>B0H1HWR143</t>
  </si>
  <si>
    <t>2026-【SYC684】-金粉1931年份签名本-思业成</t>
  </si>
  <si>
    <t>2026-05-30 | 101</t>
  </si>
  <si>
    <t>OGL-5.19-PT-红单-1-22.3-HGR6</t>
  </si>
  <si>
    <t>2026-05-19 16:30</t>
  </si>
  <si>
    <t>2026-05-19 19:17</t>
  </si>
  <si>
    <t>2026-05-29 21:05</t>
  </si>
  <si>
    <t>7HPSTVIE</t>
  </si>
  <si>
    <t>2026-05-30 20:30</t>
  </si>
  <si>
    <t>SP260519017</t>
  </si>
  <si>
    <t>2026-06-02</t>
  </si>
  <si>
    <t>2026-05-29 | 38</t>
  </si>
  <si>
    <t>2026-05-29 | 100</t>
  </si>
  <si>
    <t>2026-05-29 | 87</t>
  </si>
  <si>
    <t>FBA-5.18-DX-空派-15-225.25-BNA6</t>
  </si>
  <si>
    <t>AE260586406</t>
  </si>
  <si>
    <t>2026-05-18 17:49</t>
  </si>
  <si>
    <t>2026-05-18 19:43</t>
  </si>
  <si>
    <t>2026-05-29 12:58</t>
  </si>
  <si>
    <t>3MAQ7YBG</t>
  </si>
  <si>
    <t>2026-05-30 12:13</t>
  </si>
  <si>
    <t>SP260518011</t>
  </si>
  <si>
    <t>2026-05-28 | 50</t>
  </si>
  <si>
    <t>DX06038</t>
  </si>
  <si>
    <t>X0053EQEIB</t>
  </si>
  <si>
    <t>B0GYMM32PW</t>
  </si>
  <si>
    <t>【DX06038】-金粉甜蜜16岁铝箔气球小套装-定行（整套真空+外面套opp袋子）</t>
  </si>
  <si>
    <t>2026-05-28 | 120</t>
  </si>
  <si>
    <t>DX06040</t>
  </si>
  <si>
    <t>X0053ENROZ</t>
  </si>
  <si>
    <t>B0GYMRLQ8F</t>
  </si>
  <si>
    <t>【DX06040】-香槟金21岁铝箔气球小套装-定行（整套真空+外面套opp袋子)</t>
  </si>
  <si>
    <t>DX06045</t>
  </si>
  <si>
    <t>X0053ZZUM1</t>
  </si>
  <si>
    <t>B0GZVFQTD8</t>
  </si>
  <si>
    <t>B0H394HRFP</t>
  </si>
  <si>
    <t>【DX06045】-趣味标签16岁海报套装-定行（整体真空+外面套opp袋）</t>
  </si>
  <si>
    <t>2026-05-28 | 98
2026-05-29 | 42</t>
  </si>
  <si>
    <t>DX06046</t>
  </si>
  <si>
    <t>X0053ZVHIH</t>
  </si>
  <si>
    <t>B0GZVFDV4J</t>
  </si>
  <si>
    <t>【DX06046】-趣味标签21岁海报套装-定行（整体真空+外面套opp袋）</t>
  </si>
  <si>
    <t>2026-05-28 | 83
2026-05-29 | 36</t>
  </si>
  <si>
    <t>DX06047</t>
  </si>
  <si>
    <t>X0053ZVHI7</t>
  </si>
  <si>
    <t>B0GZVRNKQ3</t>
  </si>
  <si>
    <t>【DX06047】-趣味标签40岁海报套装-定行（整体真空+外面套opp袋）</t>
  </si>
  <si>
    <t>2026-05-28 | 62
2026-05-29 | 27
2026-06-01 | 1</t>
  </si>
  <si>
    <t>DX06044</t>
  </si>
  <si>
    <t>X0053ZK62F</t>
  </si>
  <si>
    <t>B0GZVPJQGT</t>
  </si>
  <si>
    <t>【DX06044】-趣味标签10岁海报套装-定行（整体真空+外面套opp袋）</t>
  </si>
  <si>
    <t>2026-05-28 | 90
2026-06-01 | 2</t>
  </si>
  <si>
    <t>ERX-5.18-SYS-空派-2-37.31-BNA6</t>
  </si>
  <si>
    <t>2026-05-18 17:48</t>
  </si>
  <si>
    <t>2026-05-18 19:17</t>
  </si>
  <si>
    <t>17G9IM6Z</t>
  </si>
  <si>
    <t>2026-05-30 17:15</t>
  </si>
  <si>
    <t>SP260518009</t>
  </si>
  <si>
    <t>2026-05-29 | 30</t>
  </si>
  <si>
    <t>SYC678</t>
  </si>
  <si>
    <t>X0053W4BKL</t>
  </si>
  <si>
    <t>B0GZV9K1S4</t>
  </si>
  <si>
    <t>2026-【SYC678】-黑金85岁眼镜24件套-思业成</t>
  </si>
  <si>
    <t>2026-05-29 | 110</t>
  </si>
  <si>
    <t>SYC679</t>
  </si>
  <si>
    <t>X0053W82G5</t>
  </si>
  <si>
    <t>B0GZV9JPWZ</t>
  </si>
  <si>
    <t>2026-【SYC679】-黑金55岁眼镜24件套-思业成</t>
  </si>
  <si>
    <t>SYC680</t>
  </si>
  <si>
    <t>X0053VRTY7</t>
  </si>
  <si>
    <t>B0GZVK49H2</t>
  </si>
  <si>
    <t>2026-【SYC680】-黑金45岁眼镜24件套-思业成</t>
  </si>
  <si>
    <t>AAH-5.18-YS-空派-1-14.3-BNA6</t>
  </si>
  <si>
    <t>2026-05-18 19:15</t>
  </si>
  <si>
    <t>2026-05-29 18:09</t>
  </si>
  <si>
    <t>1ZYNAX8W</t>
  </si>
  <si>
    <t>2026-05-30 18:02</t>
  </si>
  <si>
    <t>SP260518008</t>
  </si>
  <si>
    <t>2026-05-29 | 98</t>
  </si>
  <si>
    <t>CUG-5.18-DM-红单-2-29.2-BNA6</t>
  </si>
  <si>
    <t>2026-05-18 17:47</t>
  </si>
  <si>
    <t>2026-05-19 11:26</t>
  </si>
  <si>
    <t>2026-05-24 09:41</t>
  </si>
  <si>
    <t>2RCOFU1R</t>
  </si>
  <si>
    <t>2026-06-01 14:00</t>
  </si>
  <si>
    <t>SP260518010</t>
  </si>
  <si>
    <t>2026-05-26</t>
  </si>
  <si>
    <t>2026-05-23 | 100
2026-05-31 | -1</t>
  </si>
  <si>
    <t>2026-05-24 | 100</t>
  </si>
  <si>
    <t>NNT-5.18-PT-红单-1-22.3-LBE1</t>
  </si>
  <si>
    <t>2026-05-18 17:22</t>
  </si>
  <si>
    <t>2026-06-01 20:10</t>
  </si>
  <si>
    <t>5NM397KG</t>
  </si>
  <si>
    <t>SP260518007</t>
  </si>
  <si>
    <t>2026-06-05</t>
  </si>
  <si>
    <t>2026-06-01 | 15</t>
  </si>
  <si>
    <t>2026-06-01 | 100</t>
  </si>
  <si>
    <t>2026-06-01 | 50</t>
  </si>
  <si>
    <t>FBH-5.15-DM-空派-2-30.32-HIA1</t>
  </si>
  <si>
    <t>2026-05-15 18:05</t>
  </si>
  <si>
    <t>2026-05-15 19:33</t>
  </si>
  <si>
    <t>2026-06-01 13:24</t>
  </si>
  <si>
    <t>6G1AINOB</t>
  </si>
  <si>
    <t>2026-06-02 13:17</t>
  </si>
  <si>
    <t>SP260515106</t>
  </si>
  <si>
    <t>DM21480</t>
  </si>
  <si>
    <t>X0053HAF83</t>
  </si>
  <si>
    <t>B0GYRJ8F32</t>
  </si>
  <si>
    <t>2026-【DM21480】-香槟金21岁年份双横幅套装-大卖（点胶固定）</t>
  </si>
  <si>
    <t>2026-05-31 | 180</t>
  </si>
  <si>
    <t>SKO-5.15-DM-空派-2-33.3-HIA1</t>
  </si>
  <si>
    <t>2026-05-31 09:48</t>
  </si>
  <si>
    <t>4IU6J2AG</t>
  </si>
  <si>
    <t>SP260515105</t>
  </si>
  <si>
    <t>2026-05-30 | 12
2026-05-31 | 88</t>
  </si>
  <si>
    <t>YHB-5.15-JY-空派-1-15.6-HIA1</t>
  </si>
  <si>
    <t>2026-05-15 19:34</t>
  </si>
  <si>
    <t>2026-06-01 12:59</t>
  </si>
  <si>
    <t>6LKKBZ9U</t>
  </si>
  <si>
    <t>2026-06-02 12:54</t>
  </si>
  <si>
    <t>SP260515104</t>
  </si>
  <si>
    <t>2026-05-31 | 50</t>
  </si>
  <si>
    <t>VSC-5.15-DX-空派-2-30.56-HIA1</t>
  </si>
  <si>
    <t>AE260583093</t>
  </si>
  <si>
    <t>2026-06-01 13:18</t>
  </si>
  <si>
    <t>4YQ18DSF</t>
  </si>
  <si>
    <t>SP260515103</t>
  </si>
  <si>
    <t>2026-05-31 | 30</t>
  </si>
  <si>
    <t>2026-05-31 | 15</t>
  </si>
  <si>
    <t>DX06041</t>
  </si>
  <si>
    <t>X0053EWYCB</t>
  </si>
  <si>
    <t>B0GYMKM7VD</t>
  </si>
  <si>
    <t>【DX06041】-香槟金50岁铝箔气球小套装-定行（整套真空+外面套opp袋子)</t>
  </si>
  <si>
    <t>2026-05-31 | 100</t>
  </si>
  <si>
    <t>AWZ-5.15-PT-空派-2-32.3-HIA1</t>
  </si>
  <si>
    <t>2026-06-01 13:27</t>
  </si>
  <si>
    <t>4YF93LCC</t>
  </si>
  <si>
    <t>2026-06-02 12:46</t>
  </si>
  <si>
    <t>SP260515101</t>
  </si>
  <si>
    <t>IFK-5.15-CQ-空派-3-43.2-HIA1</t>
  </si>
  <si>
    <t>2026-06-01 13:07</t>
  </si>
  <si>
    <t>4UEXQL6V</t>
  </si>
  <si>
    <t>2026-06-02 12:52</t>
  </si>
  <si>
    <t>SP260515102</t>
  </si>
  <si>
    <t>CQ11815</t>
  </si>
  <si>
    <t>X0053FD6RH</t>
  </si>
  <si>
    <t>B0GYNQSFF5</t>
  </si>
  <si>
    <t>2026-【CQ11815】-黑色17岁照片横幅-创奇</t>
  </si>
  <si>
    <t>2026-05-31 | 80</t>
  </si>
  <si>
    <t>CQ11816</t>
  </si>
  <si>
    <t>X0053FD0C3</t>
  </si>
  <si>
    <t>B0GYNP3H7V</t>
  </si>
  <si>
    <t>2026-【CQ11816】-黑色25岁照片横幅-创奇</t>
  </si>
  <si>
    <t>CQ11817</t>
  </si>
  <si>
    <t>X0053FB70Z</t>
  </si>
  <si>
    <t>B0GYNSP5MV</t>
  </si>
  <si>
    <t>2026-【CQ11817】-黑色35岁照片横幅-创奇</t>
  </si>
  <si>
    <t>CQ11818</t>
  </si>
  <si>
    <t>X0053FGPW5</t>
  </si>
  <si>
    <t>B0GYNRYMHH</t>
  </si>
  <si>
    <t>2026-【CQ11818】-黑色65岁照片横幅-创奇</t>
  </si>
  <si>
    <t>EOD-5.15-PT-红单1-21.8-HGR6</t>
  </si>
  <si>
    <t>1Z6075X66606823514</t>
  </si>
  <si>
    <t>2026-05-15 16:23</t>
  </si>
  <si>
    <t>2026-05-15 20:30</t>
  </si>
  <si>
    <t>2026-05-19 23:45</t>
  </si>
  <si>
    <t>4ODFYT9G</t>
  </si>
  <si>
    <t>2026-06-02 14:00</t>
  </si>
  <si>
    <t>SP260515100</t>
  </si>
  <si>
    <t>2026-05-23</t>
  </si>
  <si>
    <t>2026-05-19 | 97
2026-05-24 | -4
2026-05-27 | -1</t>
  </si>
  <si>
    <t>CFR-5.14-DM-红单-2-26.57-HIA1</t>
  </si>
  <si>
    <t>1ZB60R886628381909</t>
  </si>
  <si>
    <t>2026-05-14 17:33</t>
  </si>
  <si>
    <t>2026-05-15 09:30</t>
  </si>
  <si>
    <t>2026-05-24 12:53</t>
  </si>
  <si>
    <t>6C8ZY9QT</t>
  </si>
  <si>
    <t>2026-05-25 22:00</t>
  </si>
  <si>
    <t>SP260514018</t>
  </si>
  <si>
    <t>2026-05-30</t>
  </si>
  <si>
    <t>2026-05-25 | 50</t>
  </si>
  <si>
    <t>2026-05-23 | 95
2026-05-30 | 1</t>
  </si>
  <si>
    <t>DM21488</t>
  </si>
  <si>
    <t>X0053YCEXP</t>
  </si>
  <si>
    <t>B0GZZ46DCT</t>
  </si>
  <si>
    <t>【DM21488】-蓝银7岁兄弟拉旗套装-大卖（气球真空）</t>
  </si>
  <si>
    <t>WRZ-5.14-SYC-红单-1-22.3-HGR6</t>
  </si>
  <si>
    <t>1ZA5F5470427875360</t>
  </si>
  <si>
    <t>2026-05-14 17:31</t>
  </si>
  <si>
    <t>2026-05-14 19:29</t>
  </si>
  <si>
    <t>2026-05-29 11:52</t>
  </si>
  <si>
    <t>3BMB57CP</t>
  </si>
  <si>
    <t>2026-05-30 12:17</t>
  </si>
  <si>
    <t>SP260514017</t>
  </si>
  <si>
    <t>SYC655</t>
  </si>
  <si>
    <t>X005270XCH</t>
  </si>
  <si>
    <t>B0GVSCXV16</t>
  </si>
  <si>
    <t>【SYC655】-多彩无岁数小猫音乐贺卡-思业成</t>
  </si>
  <si>
    <t>2026-05-28 | 130</t>
  </si>
  <si>
    <t>SYC660</t>
  </si>
  <si>
    <t>X00538VHTX</t>
  </si>
  <si>
    <t>B0GY7L5NXY</t>
  </si>
  <si>
    <t>2026-【SYC660】-黑金16岁抽钱盒子-思业成（小尺寸）</t>
  </si>
  <si>
    <t>IKD-5.14-DX-空派-2-40.5-HIA1</t>
  </si>
  <si>
    <t>2026-05-14 16:49</t>
  </si>
  <si>
    <t>2026-05-14 19:32</t>
  </si>
  <si>
    <t>2026-05-28 00:13</t>
  </si>
  <si>
    <t>3YBXD8QG</t>
  </si>
  <si>
    <t>2026-05-31 08:00</t>
  </si>
  <si>
    <t>SP260514012</t>
  </si>
  <si>
    <t>DX06039</t>
  </si>
  <si>
    <t>X0053ETJPB</t>
  </si>
  <si>
    <t>B0GYN1K7KP</t>
  </si>
  <si>
    <t>【DX06039】-香槟金18岁铝箔气球小套装-定行（整套真空+外面套opp袋子)</t>
  </si>
  <si>
    <t>2026-05-27 | 110
2026-05-28 | 10
2026-05-30 | -5</t>
  </si>
  <si>
    <t>DX06042</t>
  </si>
  <si>
    <t>X0053ETYAB</t>
  </si>
  <si>
    <t>B0GYMWSWZN</t>
  </si>
  <si>
    <t>【DX06042】-香槟金60岁铝箔气球小套装-定行（整套真空+外面套opp袋子)</t>
  </si>
  <si>
    <t>2026-05-28 | 100</t>
  </si>
  <si>
    <t>DBC-5.14-DM-空派-2-40.32-HIA1</t>
  </si>
  <si>
    <t>2026-05-14 19:16</t>
  </si>
  <si>
    <t>2026-05-28 21:43</t>
  </si>
  <si>
    <t>82JWMDDR</t>
  </si>
  <si>
    <t>2026-05-30 02:00</t>
  </si>
  <si>
    <t>SP260514011</t>
  </si>
  <si>
    <t>2026-05-29 | 28</t>
  </si>
  <si>
    <t>DM21486</t>
  </si>
  <si>
    <t>X0053UBPKH</t>
  </si>
  <si>
    <t>B0GZNNVKP3</t>
  </si>
  <si>
    <t>【DM21486】-多彩工作周年纪念签名本-大卖</t>
  </si>
  <si>
    <t>2026-05-28 | 60
2026-05-29 | 40</t>
  </si>
  <si>
    <t>DM21487</t>
  </si>
  <si>
    <t>X0053U6OMV</t>
  </si>
  <si>
    <t>B0GZNLKCYY</t>
  </si>
  <si>
    <t>【DM21487】-金粉工作周年纪念签名本-大卖</t>
  </si>
  <si>
    <t>2026-05-28 | 6
2026-05-29 | 74</t>
  </si>
  <si>
    <t>DRV-5.14-SX-空派-2-41.7-HIA1</t>
  </si>
  <si>
    <t>2026-05-14 19:02</t>
  </si>
  <si>
    <t>2026-05-29 21:48</t>
  </si>
  <si>
    <t>6R3HYE3W</t>
  </si>
  <si>
    <t>2026-05-31 12:00</t>
  </si>
  <si>
    <t>SP260514010</t>
  </si>
  <si>
    <t>SX00457</t>
  </si>
  <si>
    <t>X0053TXNYJ</t>
  </si>
  <si>
    <t>B0GZMSDFZZ</t>
  </si>
  <si>
    <t>2606-【SX00457】-警告13岁签名本-势兴</t>
  </si>
  <si>
    <t>2026-05-30 | 120</t>
  </si>
  <si>
    <t>SX00458</t>
  </si>
  <si>
    <t>X0053ZUIYV</t>
  </si>
  <si>
    <t>B0H11N8NKB</t>
  </si>
  <si>
    <t>2606-【SX00458】-金粉16岁小号长横幅-势兴</t>
  </si>
  <si>
    <t>SX00459</t>
  </si>
  <si>
    <t>X0053ZXTQ5</t>
  </si>
  <si>
    <t>B0H11N2J8X</t>
  </si>
  <si>
    <t>2606-【SX00459】-金粉18岁小号长横幅-势兴</t>
  </si>
  <si>
    <t>2026-05-29 | 80</t>
  </si>
  <si>
    <t>SX00460</t>
  </si>
  <si>
    <t>X0053ZUITB</t>
  </si>
  <si>
    <t>B0H11DYM64</t>
  </si>
  <si>
    <t>2606-【SX00460】-金粉21岁小号长横幅-势兴</t>
  </si>
  <si>
    <t>2026-05-29 | 45
2026-05-30 | 35</t>
  </si>
  <si>
    <t>SX00461</t>
  </si>
  <si>
    <t>X0053YUCMF</t>
  </si>
  <si>
    <t>B0H11VJDPF</t>
  </si>
  <si>
    <t>2606-【SX00461】-金粉40岁小号长横幅-势兴</t>
  </si>
  <si>
    <t>2026-05-29 | 90</t>
  </si>
  <si>
    <t>ALU-5.14-SYC-空派-10-139.25-HIA1</t>
  </si>
  <si>
    <t>2026-05-14 16:48</t>
  </si>
  <si>
    <t>2026-05-27 05:03</t>
  </si>
  <si>
    <t>6MWUXOQM</t>
  </si>
  <si>
    <t>SP260514009</t>
  </si>
  <si>
    <t>SYC663</t>
  </si>
  <si>
    <t>X0053HLPVJ</t>
  </si>
  <si>
    <t>B0GYRSSCSY</t>
  </si>
  <si>
    <t>2026-【SYC663】-报纸色2016年份签名本-思业成</t>
  </si>
  <si>
    <t>2026-05-27 | 72
2026-05-28 | 48</t>
  </si>
  <si>
    <t>SYC664</t>
  </si>
  <si>
    <t>X0053HNYYZ</t>
  </si>
  <si>
    <t>B0GYRP79NP</t>
  </si>
  <si>
    <t>2026-【SYC664】-报纸色2013年份签名本-思业成</t>
  </si>
  <si>
    <t>SYC665</t>
  </si>
  <si>
    <t>X0053HNLUR</t>
  </si>
  <si>
    <t>B0GYS25S2J</t>
  </si>
  <si>
    <t>2026-【SYC665】-报纸色2011年份签名本-思业成</t>
  </si>
  <si>
    <t>SYC666</t>
  </si>
  <si>
    <t>X0053HMBN5</t>
  </si>
  <si>
    <t>B0GYRY2CXG</t>
  </si>
  <si>
    <t>2026-【SYC666】-报纸色2006年份签名本-思业成</t>
  </si>
  <si>
    <t>SYC667</t>
  </si>
  <si>
    <t>X0053HN8B9</t>
  </si>
  <si>
    <t>B0GYRSY434</t>
  </si>
  <si>
    <t>2026-【SYC667】-报纸色2001年份签名本-思业成</t>
  </si>
  <si>
    <t>2026-05-26 | 16
2026-05-27 | 56
2026-05-28 | 32
2026-05-30 | 16
2026-05-30 | 2</t>
  </si>
  <si>
    <t>SYC668</t>
  </si>
  <si>
    <t>X0053HTD1X</t>
  </si>
  <si>
    <t>B0GYRYZ7RK</t>
  </si>
  <si>
    <t>2026-【SYC668】-报纸色1981年份签名本-思业成</t>
  </si>
  <si>
    <t>2026-05-26 | 24
2026-05-27 | 48
2026-05-28 | 24
2026-05-30 | 2
2026-05-30 | 24</t>
  </si>
  <si>
    <t>SYC669</t>
  </si>
  <si>
    <t>X0053HI39B</t>
  </si>
  <si>
    <t>B0GYS221RY</t>
  </si>
  <si>
    <t>2026-【SYC669】-报纸色1971年份签名本-思业成</t>
  </si>
  <si>
    <t>2026-05-26 | 24
2026-05-27 | 48
2026-05-28 | 24
2026-05-30 | 24</t>
  </si>
  <si>
    <t>SYC670</t>
  </si>
  <si>
    <t>X0053HXH3N</t>
  </si>
  <si>
    <t>B0GYRZJYQX</t>
  </si>
  <si>
    <t>2026-【SYC670】-报纸色1961年份签名本-思业成</t>
  </si>
  <si>
    <t>2026-05-26 | 24
2026-05-27 | 48
2026-05-28 | 24
2026-05-30 | 1
2026-05-30 | 24</t>
  </si>
  <si>
    <t>SYC671</t>
  </si>
  <si>
    <t>X0053HQEKL</t>
  </si>
  <si>
    <t>B0GYRVG53S</t>
  </si>
  <si>
    <t>2026-【SYC671】-黑金复古1931年份签名本-思业成</t>
  </si>
  <si>
    <t>2026-05-26 | 24
2026-05-27 | 48
2026-05-28 | 24
2026-05-30 | 24
2026-05-30 | 3</t>
  </si>
  <si>
    <t>SYC641</t>
  </si>
  <si>
    <t>X0051IY3VT</t>
  </si>
  <si>
    <t>B0C5WSHY3T</t>
  </si>
  <si>
    <t>2026-【SYC641】-黑金40岁亚克力摆件4件套-思业成</t>
  </si>
  <si>
    <t>2026-05-26 | 4
2026-05-27 | 8
2026-05-28 | 4
2026-05-30 | 4</t>
  </si>
  <si>
    <t>SYC646</t>
  </si>
  <si>
    <t>X0051IYS55</t>
  </si>
  <si>
    <t>2026-【SYC646】-黑金90岁亚克力摆件4件套-思业成</t>
  </si>
  <si>
    <t>2026-05-26 | 3
2026-05-27 | 6
2026-05-28 | 3
2026-05-30 | 3</t>
  </si>
  <si>
    <t>2026-05-27 | 12
2026-05-28 | 8</t>
  </si>
  <si>
    <t>2026-05-27 | 15
2026-05-28 | 10</t>
  </si>
  <si>
    <t>ZHS-5.14-CR-空派-1-20.48-HIA1</t>
  </si>
  <si>
    <t>2026-05-14 19:10</t>
  </si>
  <si>
    <t>2026-05-27 09:05</t>
  </si>
  <si>
    <t>8MWA9KSA</t>
  </si>
  <si>
    <t>2026-05-28 09:00</t>
  </si>
  <si>
    <t>SP260514008</t>
  </si>
  <si>
    <t>2026-05-29</t>
  </si>
  <si>
    <t>2026-05-26 | 1</t>
  </si>
  <si>
    <t>CR32572</t>
  </si>
  <si>
    <t>X0053W6KE1</t>
  </si>
  <si>
    <t>B0GZV6XYRR</t>
  </si>
  <si>
    <t>2026-【CR32572】-金粉2013年份桌布2件套-辰瑞</t>
  </si>
  <si>
    <t>2026-05-26 | 85</t>
  </si>
  <si>
    <t>2026-05-26 | 20</t>
  </si>
  <si>
    <t>UVP-5.14-CQ-空派-1-18.95-HIA1</t>
  </si>
  <si>
    <t>2026-05-14 19:11</t>
  </si>
  <si>
    <t>2026-05-27 04:59</t>
  </si>
  <si>
    <t>3WH6R4VR</t>
  </si>
  <si>
    <t>2026-05-28 04:28</t>
  </si>
  <si>
    <t>SP260514007</t>
  </si>
  <si>
    <t>2026-05-26 | 100</t>
  </si>
  <si>
    <t>2026-05-26 | 30</t>
  </si>
  <si>
    <t>ALH-5.13-DM-空派-1-17.82-HGR6</t>
  </si>
  <si>
    <t>2026-05-13 17:30</t>
  </si>
  <si>
    <t>2026-05-13 18:35</t>
  </si>
  <si>
    <t>2026-05-19 01:47</t>
  </si>
  <si>
    <t>1GC6IO1L</t>
  </si>
  <si>
    <t>2026-05-28 22:00</t>
  </si>
  <si>
    <t>SP260513016</t>
  </si>
  <si>
    <t>2026-05-21</t>
  </si>
  <si>
    <t>2026-05-18 | 122
2026-05-28 | -2</t>
  </si>
  <si>
    <t>TMC-5.13-SYC-红单-1-9.8-HGR6</t>
  </si>
  <si>
    <t>2026-05-18 23:41</t>
  </si>
  <si>
    <t>2026-06-02 16:56</t>
  </si>
  <si>
    <t>6PXB3YJA</t>
  </si>
  <si>
    <t>2026-06-02 17:53</t>
  </si>
  <si>
    <t>SP260513017</t>
  </si>
  <si>
    <t>2026-05-18 | 55
2026-05-27 | -2
2026-05-28 | -1</t>
  </si>
  <si>
    <t>2026-05-18 | 25
2026-05-27 | -1</t>
  </si>
  <si>
    <t>ZCW-5.12-DX-空派-1-20.78-BNA6</t>
  </si>
  <si>
    <t>2026-05-12 16:57</t>
  </si>
  <si>
    <t>2026-05-12 18:33</t>
  </si>
  <si>
    <t>2026-05-21 18:00</t>
  </si>
  <si>
    <t>4U5ULDJQ</t>
  </si>
  <si>
    <t>2026-05-22 18:16</t>
  </si>
  <si>
    <t>SP260512019</t>
  </si>
  <si>
    <t>2026-05-21 | 30</t>
  </si>
  <si>
    <t>2026-05-21 | 33</t>
  </si>
  <si>
    <t>OUV-5.12-ZY-空派-1-19.9-BNA6</t>
  </si>
  <si>
    <t>2026-05-12 16:56</t>
  </si>
  <si>
    <t>2026-05-12 18:51</t>
  </si>
  <si>
    <t>2026-05-24 14:23</t>
  </si>
  <si>
    <t>36AY1G2A</t>
  </si>
  <si>
    <t>2026-05-25 14:18</t>
  </si>
  <si>
    <t>SP260512018</t>
  </si>
  <si>
    <t>2026-05-23 | 30</t>
  </si>
  <si>
    <t>2026-05-23 | 85</t>
  </si>
  <si>
    <t>AZE-5.12-YS-空派-2-24.91-BNA6</t>
  </si>
  <si>
    <t>2026-05-12 16:54</t>
  </si>
  <si>
    <t>2026-05-12 18:36</t>
  </si>
  <si>
    <t>548WNDYK</t>
  </si>
  <si>
    <t>2026-05-27 07:00</t>
  </si>
  <si>
    <t>SP260512022</t>
  </si>
  <si>
    <t>2026-05-21 | 51
2026-05-26 | -2
2026-05-28 | -1
2026-05-29 | -1
2026-05-31 | 1</t>
  </si>
  <si>
    <t>YS06719</t>
  </si>
  <si>
    <t>X00536DY6J</t>
  </si>
  <si>
    <t>B0GY3Y4BN4</t>
  </si>
  <si>
    <t>【YS06719】-金色退休蛋糕签拉花套装-艺胜（点胶固定）</t>
  </si>
  <si>
    <t>2026-05-21 | 73
2026-05-23 | 107
2026-05-23 | 2
2026-05-28 | -1
2026-05-29 | -1
2026-05-31 | -2</t>
  </si>
  <si>
    <t>VWK-5.12-PT-空派-2-43.65-BNA6</t>
  </si>
  <si>
    <t>2026-05-12 16:53</t>
  </si>
  <si>
    <t>33DJCANZ</t>
  </si>
  <si>
    <t>2026-05-24 16:00</t>
  </si>
  <si>
    <t>SP260512021</t>
  </si>
  <si>
    <t>2026-05-21 | 96
2026-05-23 | 96</t>
  </si>
  <si>
    <t>BRA-5.12-SYC-空派-2-37.1-BNA6</t>
  </si>
  <si>
    <t>2026-05-12 16:52</t>
  </si>
  <si>
    <t>2026-05-24 14:20</t>
  </si>
  <si>
    <t>3JV23L7B</t>
  </si>
  <si>
    <t>2026-06-01 06:00</t>
  </si>
  <si>
    <t>SP260512020</t>
  </si>
  <si>
    <t>SYC661</t>
  </si>
  <si>
    <t>X0053HLJOH</t>
  </si>
  <si>
    <t>B0GYRNBVWM</t>
  </si>
  <si>
    <t>【SYC661】-绿金想你签名本-思业成</t>
  </si>
  <si>
    <t>2026-05-23 | 100</t>
  </si>
  <si>
    <t>SYC662</t>
  </si>
  <si>
    <t>X0053HLK9V</t>
  </si>
  <si>
    <t>B0GYRT5GKF</t>
  </si>
  <si>
    <t>【SYC662】-蓝银13岁兄弟签名本-思业成</t>
  </si>
  <si>
    <t>2026-05-23 | 150
2026-05-31 | -2
2026-05-31 | -2</t>
  </si>
  <si>
    <t>AIL-5.12-SYC-空派-1-15.72-BNA6</t>
  </si>
  <si>
    <t>2026-05-12 16:51</t>
  </si>
  <si>
    <t>2026-05-21 17:52</t>
  </si>
  <si>
    <t>19P5J9YL</t>
  </si>
  <si>
    <t>2026-05-22 16:35</t>
  </si>
  <si>
    <t>SP260512017</t>
  </si>
  <si>
    <t>2026-05-21 | 55</t>
  </si>
  <si>
    <t>VHE-5.9-PT-拼途-2-38.85-LBE1</t>
  </si>
  <si>
    <t>2026-05-09 17:12</t>
  </si>
  <si>
    <t>2026-05-09 19:13</t>
  </si>
  <si>
    <t>2026-05-18 11:58</t>
  </si>
  <si>
    <t>1QBJJWET</t>
  </si>
  <si>
    <t>2026-05-28 14:00</t>
  </si>
  <si>
    <t>SP260509017</t>
  </si>
  <si>
    <t>2026-05-22</t>
  </si>
  <si>
    <t>2026-05-17 | 100</t>
  </si>
  <si>
    <t>2026-05-17 | 100
2026-05-27 | -2</t>
  </si>
  <si>
    <t>IEW&amp;EPQ-5.9-DM-空派-5-83.2-LBE1</t>
  </si>
  <si>
    <t>2026-05-09 18:49</t>
  </si>
  <si>
    <t>2026-05-18 14:07</t>
  </si>
  <si>
    <t>8B795UFQ</t>
  </si>
  <si>
    <t>2026-05-30 17:00</t>
  </si>
  <si>
    <t>SP260509019</t>
  </si>
  <si>
    <t>DM21481</t>
  </si>
  <si>
    <t>X0053H97UP</t>
  </si>
  <si>
    <t>B0GYR3L4C7</t>
  </si>
  <si>
    <t>【DM21481】-蓝银8岁兄弟拉旗套装-大卖（气球真空）</t>
  </si>
  <si>
    <t>2026-05-19 | 99</t>
  </si>
  <si>
    <t>DM21482</t>
  </si>
  <si>
    <t>X0053H4MZP</t>
  </si>
  <si>
    <t>B0GYR6CGWG</t>
  </si>
  <si>
    <t>【DM21482】-蓝银10岁兄弟拉旗套装-大卖（气球真空）</t>
  </si>
  <si>
    <t>2026-05-17 | 118
2026-05-19 | 31
2026-05-20 | 13
2026-05-26 | -12
2026-05-27 | -2
2026-05-29 | -10
2026-05-31 | -10</t>
  </si>
  <si>
    <t>DM21483</t>
  </si>
  <si>
    <t>X0053GZ96R</t>
  </si>
  <si>
    <t>B0GYRD2HRS</t>
  </si>
  <si>
    <t>【DM21483】-蓝银14岁兄弟拉旗套装-大卖（气球真空）</t>
  </si>
  <si>
    <t>2026-05-19 | 99
2026-05-22 | 1
2026-05-24 | 18
2026-05-31 | -2</t>
  </si>
  <si>
    <t>DM21484</t>
  </si>
  <si>
    <t>X0053GZ1U1</t>
  </si>
  <si>
    <t>B0GYRC4LR5</t>
  </si>
  <si>
    <t>【DM21484】-蓝银15岁兄弟拉旗套装-大卖（气球真空）</t>
  </si>
  <si>
    <t>2026-05-17 | 120
2026-05-19 | 42
2026-05-22 | -22
2026-05-25 | -1</t>
  </si>
  <si>
    <t>DM21485</t>
  </si>
  <si>
    <t>X0053HAFDN</t>
  </si>
  <si>
    <t>B0GYRDRZ2G</t>
  </si>
  <si>
    <t>【DM21485】-蓝银17岁兄弟拉旗套装-大卖（气球真空）</t>
  </si>
  <si>
    <t>2026-05-19 | 104</t>
  </si>
  <si>
    <t>OXW-5.9-ZY-空派-1-12.9-LBE1</t>
  </si>
  <si>
    <t>2026-05-09 17:11</t>
  </si>
  <si>
    <t>2026-05-09 18:45</t>
  </si>
  <si>
    <t>2026-05-20 10:04</t>
  </si>
  <si>
    <t>2026-05-31 14:33</t>
  </si>
  <si>
    <t>6VESC13F</t>
  </si>
  <si>
    <t>2026-06-01 14:06</t>
  </si>
  <si>
    <t>SP260509018</t>
  </si>
  <si>
    <t>2026-05-19 | 45
2026-05-28 | -1
2026-05-30 | 1</t>
  </si>
  <si>
    <t>2026-05-19 | 30</t>
  </si>
  <si>
    <t>2026-05-19 | 45</t>
  </si>
  <si>
    <t>MNJ-5.9-PT-红单-2-38.82-LBE1</t>
  </si>
  <si>
    <t>2026-05-09 10:25</t>
  </si>
  <si>
    <t>2026-05-11 08:50</t>
  </si>
  <si>
    <t>2026-05-16 21:26</t>
  </si>
  <si>
    <t>32BXZPFI</t>
  </si>
  <si>
    <t>2026-05-24 13:00</t>
  </si>
  <si>
    <t>SP260509010</t>
  </si>
  <si>
    <t>2026-05-16 | 100</t>
  </si>
  <si>
    <t>2026-05-16 | 100
2026-05-23 | -4</t>
  </si>
  <si>
    <t>XWC-5.9-YS-红单-1-11.7-LBE1</t>
  </si>
  <si>
    <t>2026-05-11 08:46</t>
  </si>
  <si>
    <t>2026-05-16 22:07</t>
  </si>
  <si>
    <t>3OTUDT6J</t>
  </si>
  <si>
    <t>2026-05-20 23:00</t>
  </si>
  <si>
    <t>SP260509011</t>
  </si>
  <si>
    <t>2026-05-16 | 150
2026-05-20 | -7
2026-05-26 | 1
2026-06-01 | -1</t>
  </si>
  <si>
    <t>IOP-5.7-JY-空派-1-12.9-LBE1</t>
  </si>
  <si>
    <t>2026-05-07 17:11</t>
  </si>
  <si>
    <t>2026-05-07 19:07</t>
  </si>
  <si>
    <t>2026-05-22 08:23</t>
  </si>
  <si>
    <t>2026-05-31 10:10</t>
  </si>
  <si>
    <t>7Y4534UJ</t>
  </si>
  <si>
    <t>2026-06-01 09:52</t>
  </si>
  <si>
    <t>SP260507019</t>
  </si>
  <si>
    <t>2026-05-21 | 100
2026-05-29 | 1</t>
  </si>
  <si>
    <t>ZVR-5.7-DX-空派-2-29.4-LBE1</t>
  </si>
  <si>
    <t>AE260562544</t>
  </si>
  <si>
    <t>2026-05-07 19:17</t>
  </si>
  <si>
    <t>2026-05-22 08:21</t>
  </si>
  <si>
    <t>3D171VBS</t>
  </si>
  <si>
    <t>2026-05-23 07:44</t>
  </si>
  <si>
    <t>SP260507018</t>
  </si>
  <si>
    <t>2026-05-22 | 40</t>
  </si>
  <si>
    <t>2026-05-22 | 30</t>
  </si>
  <si>
    <t>2026-05-21 | 20</t>
  </si>
  <si>
    <t>FTF-5.7-DX-空派-1-17.7-LBE1</t>
  </si>
  <si>
    <t>2026-05-07 19:22</t>
  </si>
  <si>
    <t>2026-05-21 09:19</t>
  </si>
  <si>
    <t>177H4BFC</t>
  </si>
  <si>
    <t>2026-05-22 08:53</t>
  </si>
  <si>
    <t>SP260507017</t>
  </si>
  <si>
    <t>2026-05-20 | 35</t>
  </si>
  <si>
    <t>2026-05-20 | 15</t>
  </si>
  <si>
    <t>MLQ-5.7-CQ-空派-2-33.1-LBE1</t>
  </si>
  <si>
    <t>2026-05-07 17:10</t>
  </si>
  <si>
    <t>2026-05-07 19:24</t>
  </si>
  <si>
    <t>2026-05-22 11:44</t>
  </si>
  <si>
    <t>3ZJ3EZ2T</t>
  </si>
  <si>
    <t>2026-05-23 11:25</t>
  </si>
  <si>
    <t>SP260507014</t>
  </si>
  <si>
    <t>2026-05-21 | 100</t>
  </si>
  <si>
    <t>2026-05-22 | 70</t>
  </si>
  <si>
    <t>SDD-5.7-CQ-空派-2-25.5-LBE1</t>
  </si>
  <si>
    <t>2026-05-22 08:27</t>
  </si>
  <si>
    <t>72HV5K4L</t>
  </si>
  <si>
    <t>2026-05-23 08:13</t>
  </si>
  <si>
    <t>SP260507016</t>
  </si>
  <si>
    <t>2026-05-21 | 85
2026-05-22 | 15
2026-05-27 | 2
2026-06-01 | -2</t>
  </si>
  <si>
    <t>CQ11823</t>
  </si>
  <si>
    <t>X0053MHPW7</t>
  </si>
  <si>
    <t>B0GZ3QD37H</t>
  </si>
  <si>
    <t>B0H2TSTM64</t>
  </si>
  <si>
    <t>【CQ11823】-蓝黑13岁异形长横幅-创奇</t>
  </si>
  <si>
    <t>2026-05-22 | 80</t>
  </si>
  <si>
    <t>CQ11824</t>
  </si>
  <si>
    <t>X0053MHMR5</t>
  </si>
  <si>
    <t>B0GZ3MMPKD</t>
  </si>
  <si>
    <t>【CQ11824】-蓝黑18岁异形长横幅-创奇</t>
  </si>
  <si>
    <t>OBB-5.7-YS-红单-1-21.6-LBE1</t>
  </si>
  <si>
    <t>2026-05-07 17:09</t>
  </si>
  <si>
    <t>2026-05-07 19:20</t>
  </si>
  <si>
    <t>2026-05-12 07:48</t>
  </si>
  <si>
    <t>5HVD3VST</t>
  </si>
  <si>
    <t>2026-06-01 05:00</t>
  </si>
  <si>
    <t>SP260507015</t>
  </si>
  <si>
    <t>2026-05-11 | 100
2026-05-15 | 2
2026-05-16 | -5
2026-05-24 | 2
2026-05-31 | 1</t>
  </si>
  <si>
    <t>2026-05-11 | 100
2026-05-13 | 2
2026-05-18 | -1
2026-05-21 | 1
2026-05-27 | -2</t>
  </si>
  <si>
    <t>2026-05-11 | 4</t>
  </si>
  <si>
    <t>KVI-5.6-CQ-红单-1-10.6-LBE1</t>
  </si>
  <si>
    <t>2026-05-06 18:08</t>
  </si>
  <si>
    <t>2026-05-07 09:11</t>
  </si>
  <si>
    <t>2026-05-12 15:42</t>
  </si>
  <si>
    <t>53X2VZBC</t>
  </si>
  <si>
    <t>SP260506018</t>
  </si>
  <si>
    <t>CQ11793</t>
  </si>
  <si>
    <t>X0051DZ4TJ</t>
  </si>
  <si>
    <t>B0GSTGM9X2</t>
  </si>
  <si>
    <t>【CQ11793】-黑金21岁灯光音乐贺卡-创奇</t>
  </si>
  <si>
    <t>2026-05-12 | 105
2026-05-25 | -1</t>
  </si>
  <si>
    <t>IGW-5.6-CR-红单-1-11.9-LBE1</t>
  </si>
  <si>
    <t>2026-05-06 18:07</t>
  </si>
  <si>
    <t>2026-05-12 01:17</t>
  </si>
  <si>
    <t>3LQNSSBQ</t>
  </si>
  <si>
    <t>2026-05-27 20:00</t>
  </si>
  <si>
    <t>SP260506016</t>
  </si>
  <si>
    <t>CR32562</t>
  </si>
  <si>
    <t>X0050ZNO9P</t>
  </si>
  <si>
    <t>B0GRMD6R1S</t>
  </si>
  <si>
    <t>2026-【CR32562】-报纸色70岁生日音乐贺卡-辰瑞</t>
  </si>
  <si>
    <t>2026-05-11 | 115
2026-05-13 | 5
2026-05-18 | -5
2026-05-27 | -5</t>
  </si>
  <si>
    <t>NPG-5.6-PT-红单-1-17.7-LBE1</t>
  </si>
  <si>
    <t>2026-05-12 01:43</t>
  </si>
  <si>
    <t>5PYUGMFX</t>
  </si>
  <si>
    <t>2026-05-19 01:00</t>
  </si>
  <si>
    <t>SP260506017</t>
  </si>
  <si>
    <t>2026-05-11 | 115
2026-05-13 | 1
2026-05-18 | -6
2026-05-20 | 1
2026-05-21 | 1
2026-05-22 | 1
2026-05-23 | 1
2026-05-24 | 1
2026-05-25 | 2
2026-05-27 | -2
2026-05-28 | -1</t>
  </si>
  <si>
    <t>2026-05-11 | 120
2026-05-19 | -1
2026-05-21 | -1
2026-05-21 | -1
2026-05-21 | 2
2026-05-22 | -3
2026-05-23 | -1
2026-05-24 | 1
2026-05-26 | 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</si>
</sst>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176" fontId="0" fillId="3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0" fontId="0" fillId="3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0834"/>
  <sheetViews>
    <sheetView workbookViewId="0">
      <pane ySplit="1" topLeftCell="A2" activePane="bottomLeft" state="frozen"/>
      <selection/>
      <selection pane="bottomLeft" activeCell="A2" sqref="A2"/>
    </sheetView>
  </sheetViews>
  <sheetFormatPr defaultColWidth="9" defaultRowHeight="13.5"/>
  <cols>
    <col min="4" max="4" width="11.5" style="4"/>
    <col min="16" max="18" width="12.625"/>
    <col min="19" max="19" width="18.375" customWidth="1"/>
    <col min="20" max="20" width="12.625"/>
    <col min="25" max="25" width="9.375"/>
    <col min="27" max="27" width="12.625"/>
  </cols>
  <sheetData>
    <row r="1" spans="1:28">
      <c r="A1" t="s">
        <v>0</v>
      </c>
      <c r="B1" t="s">
        <v>1</v>
      </c>
      <c r="C1" t="s">
        <v>2</v>
      </c>
      <c r="D1" s="4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>
      <c r="A2">
        <v>2025</v>
      </c>
      <c r="B2">
        <v>1</v>
      </c>
      <c r="C2">
        <v>1</v>
      </c>
      <c r="D2" s="4">
        <v>45659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33</v>
      </c>
      <c r="L2" t="s">
        <v>34</v>
      </c>
      <c r="M2" t="s">
        <v>35</v>
      </c>
      <c r="N2" t="s">
        <v>36</v>
      </c>
      <c r="O2">
        <v>21.75</v>
      </c>
      <c r="Q2">
        <v>1188</v>
      </c>
      <c r="R2">
        <v>1173</v>
      </c>
      <c r="S2">
        <v>181.4712</v>
      </c>
      <c r="T2">
        <v>1354.4712</v>
      </c>
      <c r="U2">
        <v>150</v>
      </c>
      <c r="V2">
        <f>SUMIF(货件明细!K:K,F2,货件明细!AQ:AQ)</f>
        <v>0</v>
      </c>
      <c r="W2">
        <f t="shared" ref="W2:W65" si="0">IF(V2=U2,0,1)</f>
        <v>1</v>
      </c>
      <c r="X2">
        <f t="shared" ref="X2:X65" si="1">U2</f>
        <v>150</v>
      </c>
      <c r="Y2">
        <f>SUMIF(货件明细!K:K,F2,货件明细!I:I)</f>
        <v>0</v>
      </c>
      <c r="Z2">
        <f t="shared" ref="Z2:Z65" si="2">O2-Y2</f>
        <v>21.75</v>
      </c>
      <c r="AA2">
        <f>SUMIF(货件明细!K:K,F2,货件明细!J:J)</f>
        <v>0</v>
      </c>
      <c r="AB2">
        <f t="shared" ref="AB2:AB65" si="3">IF(T2=AA2,0,1)</f>
        <v>1</v>
      </c>
    </row>
    <row r="3" spans="1:28">
      <c r="A3">
        <v>2025</v>
      </c>
      <c r="B3">
        <v>1</v>
      </c>
      <c r="C3">
        <v>1</v>
      </c>
      <c r="D3" s="4">
        <v>45659</v>
      </c>
      <c r="E3" t="s">
        <v>28</v>
      </c>
      <c r="F3" t="s">
        <v>37</v>
      </c>
      <c r="G3" t="s">
        <v>38</v>
      </c>
      <c r="H3" t="s">
        <v>31</v>
      </c>
      <c r="I3" t="s">
        <v>39</v>
      </c>
      <c r="J3" t="s">
        <v>33</v>
      </c>
      <c r="K3" t="s">
        <v>33</v>
      </c>
      <c r="L3" t="s">
        <v>34</v>
      </c>
      <c r="M3" t="s">
        <v>35</v>
      </c>
      <c r="N3" t="s">
        <v>36</v>
      </c>
      <c r="O3">
        <v>21.6</v>
      </c>
      <c r="Q3">
        <v>1188</v>
      </c>
      <c r="R3">
        <v>1206</v>
      </c>
      <c r="S3">
        <v>155.08864</v>
      </c>
      <c r="T3">
        <v>1361.08864</v>
      </c>
      <c r="U3">
        <v>124</v>
      </c>
      <c r="V3">
        <f>SUMIF(货件明细!K:K,F3,货件明细!AQ:AQ)</f>
        <v>0</v>
      </c>
      <c r="W3">
        <f t="shared" si="0"/>
        <v>1</v>
      </c>
      <c r="X3">
        <f t="shared" si="1"/>
        <v>124</v>
      </c>
      <c r="Y3">
        <f>SUMIF(货件明细!K:K,F3,货件明细!I:I)</f>
        <v>0</v>
      </c>
      <c r="Z3">
        <f t="shared" si="2"/>
        <v>21.6</v>
      </c>
      <c r="AA3">
        <f>SUMIF(货件明细!K:K,F3,货件明细!J:J)</f>
        <v>0</v>
      </c>
      <c r="AB3">
        <f t="shared" si="3"/>
        <v>1</v>
      </c>
    </row>
    <row r="4" spans="1:28">
      <c r="A4">
        <v>2025</v>
      </c>
      <c r="B4">
        <v>1</v>
      </c>
      <c r="C4">
        <v>1</v>
      </c>
      <c r="D4" s="4">
        <v>45660</v>
      </c>
      <c r="E4" t="s">
        <v>28</v>
      </c>
      <c r="F4" t="s">
        <v>40</v>
      </c>
      <c r="G4" t="s">
        <v>30</v>
      </c>
      <c r="H4" t="s">
        <v>31</v>
      </c>
      <c r="I4" t="s">
        <v>41</v>
      </c>
      <c r="J4" t="s">
        <v>33</v>
      </c>
      <c r="K4" t="s">
        <v>33</v>
      </c>
      <c r="L4" t="s">
        <v>34</v>
      </c>
      <c r="M4" t="s">
        <v>35</v>
      </c>
      <c r="N4" t="s">
        <v>36</v>
      </c>
      <c r="O4">
        <v>65.45</v>
      </c>
      <c r="Q4">
        <v>3663</v>
      </c>
      <c r="R4">
        <v>3648</v>
      </c>
      <c r="S4">
        <v>298.22496</v>
      </c>
      <c r="T4">
        <v>3946.22496</v>
      </c>
      <c r="U4">
        <v>213</v>
      </c>
      <c r="V4">
        <f>SUMIF(货件明细!K:K,F4,货件明细!AQ:AQ)</f>
        <v>0</v>
      </c>
      <c r="W4">
        <f t="shared" si="0"/>
        <v>1</v>
      </c>
      <c r="X4">
        <f t="shared" si="1"/>
        <v>213</v>
      </c>
      <c r="Y4">
        <f>SUMIF(货件明细!K:K,F4,货件明细!I:I)</f>
        <v>0</v>
      </c>
      <c r="Z4">
        <f t="shared" si="2"/>
        <v>65.45</v>
      </c>
      <c r="AA4">
        <f>SUMIF(货件明细!K:K,F4,货件明细!J:J)</f>
        <v>0</v>
      </c>
      <c r="AB4">
        <f t="shared" si="3"/>
        <v>1</v>
      </c>
    </row>
    <row r="5" spans="1:28">
      <c r="A5">
        <v>2025</v>
      </c>
      <c r="B5">
        <v>1</v>
      </c>
      <c r="C5">
        <v>1</v>
      </c>
      <c r="D5" s="4">
        <v>45661</v>
      </c>
      <c r="E5" t="s">
        <v>28</v>
      </c>
      <c r="F5" t="s">
        <v>42</v>
      </c>
      <c r="G5" t="s">
        <v>43</v>
      </c>
      <c r="H5" t="s">
        <v>44</v>
      </c>
      <c r="I5" t="s">
        <v>39</v>
      </c>
      <c r="J5" t="s">
        <v>45</v>
      </c>
      <c r="K5" t="s">
        <v>45</v>
      </c>
      <c r="L5" t="s">
        <v>46</v>
      </c>
      <c r="M5" t="s">
        <v>47</v>
      </c>
      <c r="N5" t="s">
        <v>48</v>
      </c>
      <c r="O5">
        <v>14.7</v>
      </c>
      <c r="Q5">
        <v>151.8</v>
      </c>
      <c r="R5">
        <v>151.8</v>
      </c>
      <c r="S5">
        <v>0</v>
      </c>
      <c r="T5">
        <v>151.8</v>
      </c>
      <c r="U5">
        <v>46</v>
      </c>
      <c r="V5">
        <f>SUMIF(货件明细!K:K,F5,货件明细!AQ:AQ)</f>
        <v>0</v>
      </c>
      <c r="W5">
        <f t="shared" si="0"/>
        <v>1</v>
      </c>
      <c r="X5">
        <f t="shared" si="1"/>
        <v>46</v>
      </c>
      <c r="Y5">
        <f>SUMIF(货件明细!K:K,F5,货件明细!I:I)</f>
        <v>0</v>
      </c>
      <c r="Z5">
        <f t="shared" si="2"/>
        <v>14.7</v>
      </c>
      <c r="AA5">
        <f>SUMIF(货件明细!K:K,F5,货件明细!J:J)</f>
        <v>0</v>
      </c>
      <c r="AB5">
        <f t="shared" si="3"/>
        <v>1</v>
      </c>
    </row>
    <row r="6" spans="1:28">
      <c r="A6">
        <v>2025</v>
      </c>
      <c r="B6">
        <v>1</v>
      </c>
      <c r="C6">
        <v>1</v>
      </c>
      <c r="D6" s="4">
        <v>45661</v>
      </c>
      <c r="E6" t="s">
        <v>28</v>
      </c>
      <c r="F6" t="s">
        <v>49</v>
      </c>
      <c r="G6" t="s">
        <v>50</v>
      </c>
      <c r="H6" t="s">
        <v>31</v>
      </c>
      <c r="I6" t="s">
        <v>39</v>
      </c>
      <c r="J6" t="s">
        <v>45</v>
      </c>
      <c r="K6" t="s">
        <v>45</v>
      </c>
      <c r="L6" t="s">
        <v>46</v>
      </c>
      <c r="M6" t="s">
        <v>51</v>
      </c>
      <c r="N6" t="s">
        <v>52</v>
      </c>
      <c r="O6">
        <v>14.7</v>
      </c>
      <c r="Q6">
        <v>213</v>
      </c>
      <c r="R6">
        <v>213</v>
      </c>
      <c r="S6">
        <v>0</v>
      </c>
      <c r="T6">
        <v>213</v>
      </c>
      <c r="U6">
        <v>46</v>
      </c>
      <c r="V6">
        <f>SUMIF(货件明细!K:K,F6,货件明细!AQ:AQ)</f>
        <v>0</v>
      </c>
      <c r="W6">
        <f t="shared" si="0"/>
        <v>1</v>
      </c>
      <c r="X6">
        <f t="shared" si="1"/>
        <v>46</v>
      </c>
      <c r="Y6">
        <f>SUMIF(货件明细!K:K,F6,货件明细!I:I)</f>
        <v>0</v>
      </c>
      <c r="Z6">
        <f t="shared" si="2"/>
        <v>14.7</v>
      </c>
      <c r="AA6">
        <f>SUMIF(货件明细!K:K,F6,货件明细!J:J)</f>
        <v>0</v>
      </c>
      <c r="AB6">
        <f t="shared" si="3"/>
        <v>1</v>
      </c>
    </row>
    <row r="7" spans="1:28">
      <c r="A7">
        <v>2025</v>
      </c>
      <c r="B7">
        <v>1</v>
      </c>
      <c r="C7">
        <v>1</v>
      </c>
      <c r="D7" s="4">
        <v>45661</v>
      </c>
      <c r="E7" t="s">
        <v>28</v>
      </c>
      <c r="F7" t="s">
        <v>53</v>
      </c>
      <c r="G7" t="s">
        <v>54</v>
      </c>
      <c r="H7" t="s">
        <v>31</v>
      </c>
      <c r="I7" t="s">
        <v>39</v>
      </c>
      <c r="J7" t="s">
        <v>45</v>
      </c>
      <c r="K7" t="s">
        <v>45</v>
      </c>
      <c r="L7" t="s">
        <v>46</v>
      </c>
      <c r="M7" t="s">
        <v>51</v>
      </c>
      <c r="N7" t="s">
        <v>52</v>
      </c>
      <c r="O7">
        <v>14.7</v>
      </c>
      <c r="Q7">
        <v>202.5</v>
      </c>
      <c r="R7">
        <v>202.5</v>
      </c>
      <c r="S7">
        <v>0</v>
      </c>
      <c r="T7">
        <v>202.5</v>
      </c>
      <c r="U7">
        <v>46</v>
      </c>
      <c r="V7">
        <f>SUMIF(货件明细!K:K,F7,货件明细!AQ:AQ)</f>
        <v>0</v>
      </c>
      <c r="W7">
        <f t="shared" si="0"/>
        <v>1</v>
      </c>
      <c r="X7">
        <f t="shared" si="1"/>
        <v>46</v>
      </c>
      <c r="Y7">
        <f>SUMIF(货件明细!K:K,F7,货件明细!I:I)</f>
        <v>0</v>
      </c>
      <c r="Z7">
        <f t="shared" si="2"/>
        <v>14.7</v>
      </c>
      <c r="AA7">
        <f>SUMIF(货件明细!K:K,F7,货件明细!J:J)</f>
        <v>0</v>
      </c>
      <c r="AB7">
        <f t="shared" si="3"/>
        <v>1</v>
      </c>
    </row>
    <row r="8" spans="1:28">
      <c r="A8">
        <v>2025</v>
      </c>
      <c r="B8">
        <v>1</v>
      </c>
      <c r="C8">
        <v>1</v>
      </c>
      <c r="D8" s="4">
        <v>45660</v>
      </c>
      <c r="E8" t="s">
        <v>28</v>
      </c>
      <c r="F8" t="s">
        <v>55</v>
      </c>
      <c r="G8" t="s">
        <v>56</v>
      </c>
      <c r="H8" t="s">
        <v>44</v>
      </c>
      <c r="I8" t="s">
        <v>57</v>
      </c>
      <c r="J8" t="s">
        <v>58</v>
      </c>
      <c r="K8" t="s">
        <v>58</v>
      </c>
      <c r="L8" t="s">
        <v>46</v>
      </c>
      <c r="M8" t="s">
        <v>59</v>
      </c>
      <c r="N8" t="s">
        <v>60</v>
      </c>
      <c r="O8">
        <v>82.2</v>
      </c>
      <c r="Q8">
        <v>360.64</v>
      </c>
      <c r="R8">
        <v>360.64</v>
      </c>
      <c r="S8">
        <v>0</v>
      </c>
      <c r="T8">
        <v>360.64</v>
      </c>
      <c r="U8">
        <v>374</v>
      </c>
      <c r="V8">
        <f>SUMIF(货件明细!K:K,F8,货件明细!AQ:AQ)</f>
        <v>0</v>
      </c>
      <c r="W8">
        <f t="shared" si="0"/>
        <v>1</v>
      </c>
      <c r="X8">
        <f t="shared" si="1"/>
        <v>374</v>
      </c>
      <c r="Y8">
        <f>SUMIF(货件明细!K:K,F8,货件明细!I:I)</f>
        <v>0</v>
      </c>
      <c r="Z8">
        <f t="shared" si="2"/>
        <v>82.2</v>
      </c>
      <c r="AA8">
        <f>SUMIF(货件明细!K:K,F8,货件明细!J:J)</f>
        <v>0</v>
      </c>
      <c r="AB8">
        <f t="shared" si="3"/>
        <v>1</v>
      </c>
    </row>
    <row r="9" spans="1:28">
      <c r="A9">
        <v>2025</v>
      </c>
      <c r="B9">
        <v>1</v>
      </c>
      <c r="C9">
        <v>1</v>
      </c>
      <c r="D9" s="4">
        <v>45660</v>
      </c>
      <c r="E9" t="s">
        <v>28</v>
      </c>
      <c r="F9" t="s">
        <v>61</v>
      </c>
      <c r="G9" t="s">
        <v>62</v>
      </c>
      <c r="H9" t="s">
        <v>31</v>
      </c>
      <c r="I9" t="s">
        <v>57</v>
      </c>
      <c r="J9" t="s">
        <v>58</v>
      </c>
      <c r="K9" t="s">
        <v>58</v>
      </c>
      <c r="L9" t="s">
        <v>46</v>
      </c>
      <c r="M9" t="s">
        <v>59</v>
      </c>
      <c r="N9" t="s">
        <v>60</v>
      </c>
      <c r="O9">
        <v>82.2</v>
      </c>
      <c r="Q9">
        <v>396</v>
      </c>
      <c r="R9">
        <v>396</v>
      </c>
      <c r="S9">
        <v>0</v>
      </c>
      <c r="T9">
        <v>396</v>
      </c>
      <c r="U9">
        <v>374</v>
      </c>
      <c r="V9">
        <f>SUMIF(货件明细!K:K,F9,货件明细!AQ:AQ)</f>
        <v>0</v>
      </c>
      <c r="W9">
        <f t="shared" si="0"/>
        <v>1</v>
      </c>
      <c r="X9">
        <f t="shared" si="1"/>
        <v>374</v>
      </c>
      <c r="Y9">
        <f>SUMIF(货件明细!K:K,F9,货件明细!I:I)</f>
        <v>0</v>
      </c>
      <c r="Z9">
        <f t="shared" si="2"/>
        <v>82.2</v>
      </c>
      <c r="AA9">
        <f>SUMIF(货件明细!K:K,F9,货件明细!J:J)</f>
        <v>0</v>
      </c>
      <c r="AB9">
        <f t="shared" si="3"/>
        <v>1</v>
      </c>
    </row>
    <row r="10" spans="1:28">
      <c r="A10">
        <v>2025</v>
      </c>
      <c r="B10">
        <v>1</v>
      </c>
      <c r="C10">
        <v>1</v>
      </c>
      <c r="D10" s="4">
        <v>45660</v>
      </c>
      <c r="E10" t="s">
        <v>28</v>
      </c>
      <c r="F10" t="s">
        <v>63</v>
      </c>
      <c r="G10" t="s">
        <v>64</v>
      </c>
      <c r="H10" t="s">
        <v>44</v>
      </c>
      <c r="I10" t="s">
        <v>57</v>
      </c>
      <c r="J10" t="s">
        <v>58</v>
      </c>
      <c r="K10" t="s">
        <v>58</v>
      </c>
      <c r="L10" t="s">
        <v>46</v>
      </c>
      <c r="M10" t="s">
        <v>65</v>
      </c>
      <c r="N10" t="s">
        <v>66</v>
      </c>
      <c r="O10">
        <v>82.2</v>
      </c>
      <c r="Q10">
        <v>397.46</v>
      </c>
      <c r="R10">
        <v>397.46</v>
      </c>
      <c r="S10">
        <v>0</v>
      </c>
      <c r="T10">
        <v>397.46</v>
      </c>
      <c r="U10">
        <v>374</v>
      </c>
      <c r="V10">
        <f>SUMIF(货件明细!K:K,F10,货件明细!AQ:AQ)</f>
        <v>0</v>
      </c>
      <c r="W10">
        <f t="shared" si="0"/>
        <v>1</v>
      </c>
      <c r="X10">
        <f t="shared" si="1"/>
        <v>374</v>
      </c>
      <c r="Y10">
        <f>SUMIF(货件明细!K:K,F10,货件明细!I:I)</f>
        <v>0</v>
      </c>
      <c r="Z10">
        <f t="shared" si="2"/>
        <v>82.2</v>
      </c>
      <c r="AA10">
        <f>SUMIF(货件明细!K:K,F10,货件明细!J:J)</f>
        <v>0</v>
      </c>
      <c r="AB10">
        <f t="shared" si="3"/>
        <v>1</v>
      </c>
    </row>
    <row r="11" spans="1:28">
      <c r="A11">
        <v>2025</v>
      </c>
      <c r="B11">
        <v>1</v>
      </c>
      <c r="C11">
        <v>1</v>
      </c>
      <c r="D11" s="4">
        <v>45660</v>
      </c>
      <c r="E11" t="s">
        <v>28</v>
      </c>
      <c r="F11" t="s">
        <v>67</v>
      </c>
      <c r="G11" t="s">
        <v>68</v>
      </c>
      <c r="H11" t="s">
        <v>31</v>
      </c>
      <c r="I11" t="s">
        <v>57</v>
      </c>
      <c r="J11" t="s">
        <v>58</v>
      </c>
      <c r="K11" t="s">
        <v>58</v>
      </c>
      <c r="L11" t="s">
        <v>46</v>
      </c>
      <c r="M11" t="s">
        <v>59</v>
      </c>
      <c r="N11" t="s">
        <v>60</v>
      </c>
      <c r="O11">
        <v>82.2</v>
      </c>
      <c r="Q11">
        <v>448.380952380953</v>
      </c>
      <c r="R11">
        <v>448.380952380953</v>
      </c>
      <c r="S11">
        <v>0</v>
      </c>
      <c r="T11">
        <v>448.380952380953</v>
      </c>
      <c r="U11">
        <v>374</v>
      </c>
      <c r="V11">
        <f>SUMIF(货件明细!K:K,F11,货件明细!AQ:AQ)</f>
        <v>0</v>
      </c>
      <c r="W11">
        <f t="shared" si="0"/>
        <v>1</v>
      </c>
      <c r="X11">
        <f t="shared" si="1"/>
        <v>374</v>
      </c>
      <c r="Y11">
        <f>SUMIF(货件明细!K:K,F11,货件明细!I:I)</f>
        <v>0</v>
      </c>
      <c r="Z11">
        <f t="shared" si="2"/>
        <v>82.2</v>
      </c>
      <c r="AA11">
        <f>SUMIF(货件明细!K:K,F11,货件明细!J:J)</f>
        <v>0</v>
      </c>
      <c r="AB11">
        <f t="shared" si="3"/>
        <v>1</v>
      </c>
    </row>
    <row r="12" spans="1:28">
      <c r="A12">
        <v>2025</v>
      </c>
      <c r="B12">
        <v>1</v>
      </c>
      <c r="C12">
        <v>1</v>
      </c>
      <c r="D12" s="4">
        <v>45660</v>
      </c>
      <c r="E12" t="s">
        <v>28</v>
      </c>
      <c r="F12" t="s">
        <v>69</v>
      </c>
      <c r="G12" t="s">
        <v>70</v>
      </c>
      <c r="H12" t="s">
        <v>71</v>
      </c>
      <c r="I12" t="s">
        <v>57</v>
      </c>
      <c r="J12" t="s">
        <v>58</v>
      </c>
      <c r="K12" t="s">
        <v>58</v>
      </c>
      <c r="L12" t="s">
        <v>46</v>
      </c>
      <c r="M12" t="s">
        <v>65</v>
      </c>
      <c r="N12" t="s">
        <v>66</v>
      </c>
      <c r="O12">
        <v>82.2</v>
      </c>
      <c r="Q12">
        <v>302.933333333334</v>
      </c>
      <c r="R12">
        <v>302.933333333334</v>
      </c>
      <c r="S12">
        <v>0</v>
      </c>
      <c r="T12">
        <v>302.933333333334</v>
      </c>
      <c r="U12">
        <v>374</v>
      </c>
      <c r="V12">
        <f>SUMIF(货件明细!K:K,F12,货件明细!AQ:AQ)</f>
        <v>0</v>
      </c>
      <c r="W12">
        <f t="shared" si="0"/>
        <v>1</v>
      </c>
      <c r="X12">
        <f t="shared" si="1"/>
        <v>374</v>
      </c>
      <c r="Y12">
        <f>SUMIF(货件明细!K:K,F12,货件明细!I:I)</f>
        <v>0</v>
      </c>
      <c r="Z12">
        <f t="shared" si="2"/>
        <v>82.2</v>
      </c>
      <c r="AA12">
        <f>SUMIF(货件明细!K:K,F12,货件明细!J:J)</f>
        <v>0</v>
      </c>
      <c r="AB12">
        <f t="shared" si="3"/>
        <v>1</v>
      </c>
    </row>
    <row r="13" spans="1:28">
      <c r="A13">
        <v>2025</v>
      </c>
      <c r="B13">
        <v>1</v>
      </c>
      <c r="C13">
        <v>1</v>
      </c>
      <c r="D13" s="4">
        <v>45660</v>
      </c>
      <c r="E13" t="s">
        <v>28</v>
      </c>
      <c r="F13" t="s">
        <v>72</v>
      </c>
      <c r="G13" t="s">
        <v>70</v>
      </c>
      <c r="H13" t="s">
        <v>71</v>
      </c>
      <c r="I13" t="s">
        <v>57</v>
      </c>
      <c r="J13" t="s">
        <v>58</v>
      </c>
      <c r="K13" t="s">
        <v>58</v>
      </c>
      <c r="L13" t="s">
        <v>46</v>
      </c>
      <c r="M13" t="s">
        <v>65</v>
      </c>
      <c r="N13" t="s">
        <v>66</v>
      </c>
      <c r="O13">
        <v>62.25</v>
      </c>
      <c r="Q13">
        <v>302.933333333333</v>
      </c>
      <c r="R13">
        <v>302.933333333333</v>
      </c>
      <c r="S13">
        <v>0</v>
      </c>
      <c r="T13">
        <v>302.933333333333</v>
      </c>
      <c r="U13">
        <v>345</v>
      </c>
      <c r="V13">
        <f>SUMIF(货件明细!K:K,F13,货件明细!AQ:AQ)</f>
        <v>0</v>
      </c>
      <c r="W13">
        <f t="shared" si="0"/>
        <v>1</v>
      </c>
      <c r="X13">
        <f t="shared" si="1"/>
        <v>345</v>
      </c>
      <c r="Y13">
        <f>SUMIF(货件明细!K:K,F13,货件明细!I:I)</f>
        <v>0</v>
      </c>
      <c r="Z13">
        <f t="shared" si="2"/>
        <v>62.25</v>
      </c>
      <c r="AA13">
        <f>SUMIF(货件明细!K:K,F13,货件明细!J:J)</f>
        <v>0</v>
      </c>
      <c r="AB13">
        <f t="shared" si="3"/>
        <v>1</v>
      </c>
    </row>
    <row r="14" spans="1:28">
      <c r="A14">
        <v>2025</v>
      </c>
      <c r="B14">
        <v>1</v>
      </c>
      <c r="C14">
        <v>1</v>
      </c>
      <c r="D14" s="4">
        <v>45660</v>
      </c>
      <c r="E14" t="s">
        <v>28</v>
      </c>
      <c r="F14" t="s">
        <v>73</v>
      </c>
      <c r="G14" t="s">
        <v>74</v>
      </c>
      <c r="H14" t="s">
        <v>44</v>
      </c>
      <c r="I14" t="s">
        <v>57</v>
      </c>
      <c r="J14" t="s">
        <v>58</v>
      </c>
      <c r="K14" t="s">
        <v>58</v>
      </c>
      <c r="L14" t="s">
        <v>46</v>
      </c>
      <c r="M14" t="s">
        <v>47</v>
      </c>
      <c r="N14" t="s">
        <v>75</v>
      </c>
      <c r="O14">
        <v>62.25</v>
      </c>
      <c r="Q14">
        <v>374.08</v>
      </c>
      <c r="R14">
        <v>374.08</v>
      </c>
      <c r="S14">
        <v>0</v>
      </c>
      <c r="T14">
        <v>374.08</v>
      </c>
      <c r="U14">
        <v>345</v>
      </c>
      <c r="V14">
        <f>SUMIF(货件明细!K:K,F14,货件明细!AQ:AQ)</f>
        <v>0</v>
      </c>
      <c r="W14">
        <f t="shared" si="0"/>
        <v>1</v>
      </c>
      <c r="X14">
        <f t="shared" si="1"/>
        <v>345</v>
      </c>
      <c r="Y14">
        <f>SUMIF(货件明细!K:K,F14,货件明细!I:I)</f>
        <v>0</v>
      </c>
      <c r="Z14">
        <f t="shared" si="2"/>
        <v>62.25</v>
      </c>
      <c r="AA14">
        <f>SUMIF(货件明细!K:K,F14,货件明细!J:J)</f>
        <v>0</v>
      </c>
      <c r="AB14">
        <f t="shared" si="3"/>
        <v>1</v>
      </c>
    </row>
    <row r="15" spans="1:28">
      <c r="A15">
        <v>2025</v>
      </c>
      <c r="B15">
        <v>1</v>
      </c>
      <c r="C15">
        <v>1</v>
      </c>
      <c r="D15" s="4">
        <v>45660</v>
      </c>
      <c r="E15" t="s">
        <v>28</v>
      </c>
      <c r="F15" t="s">
        <v>76</v>
      </c>
      <c r="G15" t="s">
        <v>68</v>
      </c>
      <c r="H15" t="s">
        <v>31</v>
      </c>
      <c r="I15" t="s">
        <v>57</v>
      </c>
      <c r="J15" t="s">
        <v>58</v>
      </c>
      <c r="K15" t="s">
        <v>58</v>
      </c>
      <c r="L15" t="s">
        <v>46</v>
      </c>
      <c r="M15" t="s">
        <v>59</v>
      </c>
      <c r="N15" t="s">
        <v>60</v>
      </c>
      <c r="O15">
        <v>62.25</v>
      </c>
      <c r="Q15">
        <v>448.380952380952</v>
      </c>
      <c r="R15">
        <v>448.380952380952</v>
      </c>
      <c r="S15">
        <v>0</v>
      </c>
      <c r="T15">
        <v>448.380952380952</v>
      </c>
      <c r="U15">
        <v>345</v>
      </c>
      <c r="V15">
        <f>SUMIF(货件明细!K:K,F15,货件明细!AQ:AQ)</f>
        <v>0</v>
      </c>
      <c r="W15">
        <f t="shared" si="0"/>
        <v>1</v>
      </c>
      <c r="X15">
        <f t="shared" si="1"/>
        <v>345</v>
      </c>
      <c r="Y15">
        <f>SUMIF(货件明细!K:K,F15,货件明细!I:I)</f>
        <v>0</v>
      </c>
      <c r="Z15">
        <f t="shared" si="2"/>
        <v>62.25</v>
      </c>
      <c r="AA15">
        <f>SUMIF(货件明细!K:K,F15,货件明细!J:J)</f>
        <v>0</v>
      </c>
      <c r="AB15">
        <f t="shared" si="3"/>
        <v>1</v>
      </c>
    </row>
    <row r="16" spans="1:28">
      <c r="A16">
        <v>2025</v>
      </c>
      <c r="B16">
        <v>1</v>
      </c>
      <c r="C16">
        <v>1</v>
      </c>
      <c r="D16" s="4">
        <v>45660</v>
      </c>
      <c r="E16" t="s">
        <v>28</v>
      </c>
      <c r="F16" t="s">
        <v>77</v>
      </c>
      <c r="G16" t="s">
        <v>62</v>
      </c>
      <c r="H16" t="s">
        <v>31</v>
      </c>
      <c r="I16" t="s">
        <v>57</v>
      </c>
      <c r="J16" t="s">
        <v>58</v>
      </c>
      <c r="K16" t="s">
        <v>58</v>
      </c>
      <c r="L16" t="s">
        <v>46</v>
      </c>
      <c r="M16" t="s">
        <v>59</v>
      </c>
      <c r="N16" t="s">
        <v>60</v>
      </c>
      <c r="O16">
        <v>62.25</v>
      </c>
      <c r="Q16">
        <v>396</v>
      </c>
      <c r="R16">
        <v>396</v>
      </c>
      <c r="S16">
        <v>0</v>
      </c>
      <c r="T16">
        <v>396</v>
      </c>
      <c r="U16">
        <v>345</v>
      </c>
      <c r="V16">
        <f>SUMIF(货件明细!K:K,F16,货件明细!AQ:AQ)</f>
        <v>0</v>
      </c>
      <c r="W16">
        <f t="shared" si="0"/>
        <v>1</v>
      </c>
      <c r="X16">
        <f t="shared" si="1"/>
        <v>345</v>
      </c>
      <c r="Y16">
        <f>SUMIF(货件明细!K:K,F16,货件明细!I:I)</f>
        <v>0</v>
      </c>
      <c r="Z16">
        <f t="shared" si="2"/>
        <v>62.25</v>
      </c>
      <c r="AA16">
        <f>SUMIF(货件明细!K:K,F16,货件明细!J:J)</f>
        <v>0</v>
      </c>
      <c r="AB16">
        <f t="shared" si="3"/>
        <v>1</v>
      </c>
    </row>
    <row r="17" spans="1:28">
      <c r="A17">
        <v>2025</v>
      </c>
      <c r="B17">
        <v>1</v>
      </c>
      <c r="C17">
        <v>1</v>
      </c>
      <c r="D17" s="4">
        <v>45660</v>
      </c>
      <c r="E17" t="s">
        <v>28</v>
      </c>
      <c r="F17" t="s">
        <v>78</v>
      </c>
      <c r="G17" t="s">
        <v>56</v>
      </c>
      <c r="H17" t="s">
        <v>44</v>
      </c>
      <c r="I17" t="s">
        <v>57</v>
      </c>
      <c r="J17" t="s">
        <v>58</v>
      </c>
      <c r="K17" t="s">
        <v>58</v>
      </c>
      <c r="L17" t="s">
        <v>46</v>
      </c>
      <c r="M17" t="s">
        <v>59</v>
      </c>
      <c r="N17" t="s">
        <v>60</v>
      </c>
      <c r="O17">
        <v>62.25</v>
      </c>
      <c r="Q17">
        <v>360.64</v>
      </c>
      <c r="R17">
        <v>360.64</v>
      </c>
      <c r="S17">
        <v>0</v>
      </c>
      <c r="T17">
        <v>360.64</v>
      </c>
      <c r="U17">
        <v>345</v>
      </c>
      <c r="V17">
        <f>SUMIF(货件明细!K:K,F17,货件明细!AQ:AQ)</f>
        <v>0</v>
      </c>
      <c r="W17">
        <f t="shared" si="0"/>
        <v>1</v>
      </c>
      <c r="X17">
        <f t="shared" si="1"/>
        <v>345</v>
      </c>
      <c r="Y17">
        <f>SUMIF(货件明细!K:K,F17,货件明细!I:I)</f>
        <v>0</v>
      </c>
      <c r="Z17">
        <f t="shared" si="2"/>
        <v>62.25</v>
      </c>
      <c r="AA17">
        <f>SUMIF(货件明细!K:K,F17,货件明细!J:J)</f>
        <v>0</v>
      </c>
      <c r="AB17">
        <f t="shared" si="3"/>
        <v>1</v>
      </c>
    </row>
    <row r="18" spans="1:28">
      <c r="A18">
        <v>2025</v>
      </c>
      <c r="B18">
        <v>1</v>
      </c>
      <c r="C18">
        <v>1</v>
      </c>
      <c r="D18" s="4">
        <v>45660</v>
      </c>
      <c r="E18" t="s">
        <v>28</v>
      </c>
      <c r="F18" t="s">
        <v>79</v>
      </c>
      <c r="G18" t="s">
        <v>68</v>
      </c>
      <c r="H18" t="s">
        <v>31</v>
      </c>
      <c r="I18" t="s">
        <v>80</v>
      </c>
      <c r="J18" t="s">
        <v>58</v>
      </c>
      <c r="K18" t="s">
        <v>58</v>
      </c>
      <c r="L18" t="s">
        <v>46</v>
      </c>
      <c r="M18" t="s">
        <v>59</v>
      </c>
      <c r="N18" t="s">
        <v>60</v>
      </c>
      <c r="O18">
        <v>30.67</v>
      </c>
      <c r="Q18">
        <v>224.190476190476</v>
      </c>
      <c r="R18">
        <v>224.190476190476</v>
      </c>
      <c r="S18">
        <v>0</v>
      </c>
      <c r="T18">
        <v>224.190476190476</v>
      </c>
      <c r="U18">
        <v>118</v>
      </c>
      <c r="V18">
        <f>SUMIF(货件明细!K:K,F18,货件明细!AQ:AQ)</f>
        <v>0</v>
      </c>
      <c r="W18">
        <f t="shared" si="0"/>
        <v>1</v>
      </c>
      <c r="X18">
        <f t="shared" si="1"/>
        <v>118</v>
      </c>
      <c r="Y18">
        <f>SUMIF(货件明细!K:K,F18,货件明细!I:I)</f>
        <v>0</v>
      </c>
      <c r="Z18">
        <f t="shared" si="2"/>
        <v>30.67</v>
      </c>
      <c r="AA18">
        <f>SUMIF(货件明细!K:K,F18,货件明细!J:J)</f>
        <v>0</v>
      </c>
      <c r="AB18">
        <f t="shared" si="3"/>
        <v>1</v>
      </c>
    </row>
    <row r="19" spans="1:28">
      <c r="A19">
        <v>2025</v>
      </c>
      <c r="B19">
        <v>1</v>
      </c>
      <c r="C19">
        <v>1</v>
      </c>
      <c r="D19" s="4">
        <v>45660</v>
      </c>
      <c r="E19" t="s">
        <v>28</v>
      </c>
      <c r="F19" t="s">
        <v>81</v>
      </c>
      <c r="G19" t="s">
        <v>74</v>
      </c>
      <c r="H19" t="s">
        <v>44</v>
      </c>
      <c r="I19" t="s">
        <v>80</v>
      </c>
      <c r="J19" t="s">
        <v>58</v>
      </c>
      <c r="K19" t="s">
        <v>58</v>
      </c>
      <c r="L19" t="s">
        <v>46</v>
      </c>
      <c r="M19" t="s">
        <v>47</v>
      </c>
      <c r="N19" t="s">
        <v>75</v>
      </c>
      <c r="O19">
        <v>30.67</v>
      </c>
      <c r="Q19">
        <v>187.04</v>
      </c>
      <c r="R19">
        <v>187.04</v>
      </c>
      <c r="S19">
        <v>0</v>
      </c>
      <c r="T19">
        <v>187.04</v>
      </c>
      <c r="U19">
        <v>118</v>
      </c>
      <c r="V19">
        <f>SUMIF(货件明细!K:K,F19,货件明细!AQ:AQ)</f>
        <v>0</v>
      </c>
      <c r="W19">
        <f t="shared" si="0"/>
        <v>1</v>
      </c>
      <c r="X19">
        <f t="shared" si="1"/>
        <v>118</v>
      </c>
      <c r="Y19">
        <f>SUMIF(货件明细!K:K,F19,货件明细!I:I)</f>
        <v>0</v>
      </c>
      <c r="Z19">
        <f t="shared" si="2"/>
        <v>30.67</v>
      </c>
      <c r="AA19">
        <f>SUMIF(货件明细!K:K,F19,货件明细!J:J)</f>
        <v>0</v>
      </c>
      <c r="AB19">
        <f t="shared" si="3"/>
        <v>1</v>
      </c>
    </row>
    <row r="20" spans="1:28">
      <c r="A20">
        <v>2025</v>
      </c>
      <c r="B20">
        <v>1</v>
      </c>
      <c r="C20">
        <v>1</v>
      </c>
      <c r="D20" s="4">
        <v>45660</v>
      </c>
      <c r="E20" t="s">
        <v>28</v>
      </c>
      <c r="F20" t="s">
        <v>82</v>
      </c>
      <c r="G20" t="s">
        <v>62</v>
      </c>
      <c r="H20" t="s">
        <v>31</v>
      </c>
      <c r="I20" t="s">
        <v>80</v>
      </c>
      <c r="J20" t="s">
        <v>58</v>
      </c>
      <c r="K20" t="s">
        <v>58</v>
      </c>
      <c r="L20" t="s">
        <v>46</v>
      </c>
      <c r="M20" t="s">
        <v>59</v>
      </c>
      <c r="N20" t="s">
        <v>60</v>
      </c>
      <c r="O20">
        <v>30.67</v>
      </c>
      <c r="Q20">
        <v>198</v>
      </c>
      <c r="R20">
        <v>198</v>
      </c>
      <c r="S20">
        <v>0</v>
      </c>
      <c r="T20">
        <v>198</v>
      </c>
      <c r="U20">
        <v>118</v>
      </c>
      <c r="V20">
        <f>SUMIF(货件明细!K:K,F20,货件明细!AQ:AQ)</f>
        <v>0</v>
      </c>
      <c r="W20">
        <f t="shared" si="0"/>
        <v>1</v>
      </c>
      <c r="X20">
        <f t="shared" si="1"/>
        <v>118</v>
      </c>
      <c r="Y20">
        <f>SUMIF(货件明细!K:K,F20,货件明细!I:I)</f>
        <v>0</v>
      </c>
      <c r="Z20">
        <f t="shared" si="2"/>
        <v>30.67</v>
      </c>
      <c r="AA20">
        <f>SUMIF(货件明细!K:K,F20,货件明细!J:J)</f>
        <v>0</v>
      </c>
      <c r="AB20">
        <f t="shared" si="3"/>
        <v>1</v>
      </c>
    </row>
    <row r="21" spans="1:28">
      <c r="A21">
        <v>2025</v>
      </c>
      <c r="B21">
        <v>1</v>
      </c>
      <c r="C21">
        <v>1</v>
      </c>
      <c r="D21" s="4">
        <v>45660</v>
      </c>
      <c r="E21" t="s">
        <v>28</v>
      </c>
      <c r="F21" t="s">
        <v>83</v>
      </c>
      <c r="G21" t="s">
        <v>56</v>
      </c>
      <c r="H21" t="s">
        <v>44</v>
      </c>
      <c r="I21" t="s">
        <v>80</v>
      </c>
      <c r="J21" t="s">
        <v>58</v>
      </c>
      <c r="K21" t="s">
        <v>58</v>
      </c>
      <c r="L21" t="s">
        <v>46</v>
      </c>
      <c r="M21" t="s">
        <v>59</v>
      </c>
      <c r="N21" t="s">
        <v>60</v>
      </c>
      <c r="O21">
        <v>30.67</v>
      </c>
      <c r="Q21">
        <v>180.32</v>
      </c>
      <c r="R21">
        <v>180.32</v>
      </c>
      <c r="S21">
        <v>0</v>
      </c>
      <c r="T21">
        <v>180.32</v>
      </c>
      <c r="U21">
        <v>118</v>
      </c>
      <c r="V21">
        <f>SUMIF(货件明细!K:K,F21,货件明细!AQ:AQ)</f>
        <v>0</v>
      </c>
      <c r="W21">
        <f t="shared" si="0"/>
        <v>1</v>
      </c>
      <c r="X21">
        <f t="shared" si="1"/>
        <v>118</v>
      </c>
      <c r="Y21">
        <f>SUMIF(货件明细!K:K,F21,货件明细!I:I)</f>
        <v>0</v>
      </c>
      <c r="Z21">
        <f t="shared" si="2"/>
        <v>30.67</v>
      </c>
      <c r="AA21">
        <f>SUMIF(货件明细!K:K,F21,货件明细!J:J)</f>
        <v>0</v>
      </c>
      <c r="AB21">
        <f t="shared" si="3"/>
        <v>1</v>
      </c>
    </row>
    <row r="22" spans="1:28">
      <c r="A22">
        <v>2025</v>
      </c>
      <c r="B22">
        <v>1</v>
      </c>
      <c r="C22">
        <v>1</v>
      </c>
      <c r="D22" s="4">
        <v>45660</v>
      </c>
      <c r="E22" t="s">
        <v>28</v>
      </c>
      <c r="F22" t="s">
        <v>84</v>
      </c>
      <c r="G22" t="s">
        <v>70</v>
      </c>
      <c r="H22" t="s">
        <v>71</v>
      </c>
      <c r="I22" t="s">
        <v>80</v>
      </c>
      <c r="J22" t="s">
        <v>58</v>
      </c>
      <c r="K22" t="s">
        <v>58</v>
      </c>
      <c r="L22" t="s">
        <v>46</v>
      </c>
      <c r="M22" t="s">
        <v>65</v>
      </c>
      <c r="N22" t="s">
        <v>66</v>
      </c>
      <c r="O22">
        <v>30.67</v>
      </c>
      <c r="Q22">
        <v>151.466666666667</v>
      </c>
      <c r="R22">
        <v>151.466666666667</v>
      </c>
      <c r="S22">
        <v>0</v>
      </c>
      <c r="T22">
        <v>151.466666666667</v>
      </c>
      <c r="U22">
        <v>118</v>
      </c>
      <c r="V22">
        <f>SUMIF(货件明细!K:K,F22,货件明细!AQ:AQ)</f>
        <v>0</v>
      </c>
      <c r="W22">
        <f t="shared" si="0"/>
        <v>1</v>
      </c>
      <c r="X22">
        <f t="shared" si="1"/>
        <v>118</v>
      </c>
      <c r="Y22">
        <f>SUMIF(货件明细!K:K,F22,货件明细!I:I)</f>
        <v>0</v>
      </c>
      <c r="Z22">
        <f t="shared" si="2"/>
        <v>30.67</v>
      </c>
      <c r="AA22">
        <f>SUMIF(货件明细!K:K,F22,货件明细!J:J)</f>
        <v>0</v>
      </c>
      <c r="AB22">
        <f t="shared" si="3"/>
        <v>1</v>
      </c>
    </row>
    <row r="23" spans="1:28">
      <c r="A23">
        <v>2025</v>
      </c>
      <c r="B23">
        <v>1</v>
      </c>
      <c r="C23">
        <v>1</v>
      </c>
      <c r="D23" s="4">
        <v>45660</v>
      </c>
      <c r="E23" t="s">
        <v>28</v>
      </c>
      <c r="F23" t="s">
        <v>85</v>
      </c>
      <c r="G23" t="s">
        <v>70</v>
      </c>
      <c r="H23" t="s">
        <v>71</v>
      </c>
      <c r="I23" t="s">
        <v>39</v>
      </c>
      <c r="J23" t="s">
        <v>58</v>
      </c>
      <c r="K23" t="s">
        <v>58</v>
      </c>
      <c r="L23" t="s">
        <v>46</v>
      </c>
      <c r="M23" t="s">
        <v>65</v>
      </c>
      <c r="N23" t="s">
        <v>66</v>
      </c>
      <c r="O23">
        <v>10.6</v>
      </c>
      <c r="Q23">
        <v>75.7333333333333</v>
      </c>
      <c r="R23">
        <v>75.7333333333333</v>
      </c>
      <c r="S23">
        <v>0</v>
      </c>
      <c r="T23">
        <v>75.7333333333333</v>
      </c>
      <c r="U23">
        <v>74</v>
      </c>
      <c r="V23">
        <f>SUMIF(货件明细!K:K,F23,货件明细!AQ:AQ)</f>
        <v>0</v>
      </c>
      <c r="W23">
        <f t="shared" si="0"/>
        <v>1</v>
      </c>
      <c r="X23">
        <f t="shared" si="1"/>
        <v>74</v>
      </c>
      <c r="Y23">
        <f>SUMIF(货件明细!K:K,F23,货件明细!I:I)</f>
        <v>0</v>
      </c>
      <c r="Z23">
        <f t="shared" si="2"/>
        <v>10.6</v>
      </c>
      <c r="AA23">
        <f>SUMIF(货件明细!K:K,F23,货件明细!J:J)</f>
        <v>0</v>
      </c>
      <c r="AB23">
        <f t="shared" si="3"/>
        <v>1</v>
      </c>
    </row>
    <row r="24" spans="1:28">
      <c r="A24">
        <v>2025</v>
      </c>
      <c r="B24">
        <v>1</v>
      </c>
      <c r="C24">
        <v>1</v>
      </c>
      <c r="D24" s="4">
        <v>45660</v>
      </c>
      <c r="E24" t="s">
        <v>28</v>
      </c>
      <c r="F24" t="s">
        <v>86</v>
      </c>
      <c r="G24" t="s">
        <v>64</v>
      </c>
      <c r="H24" t="s">
        <v>44</v>
      </c>
      <c r="I24" t="s">
        <v>39</v>
      </c>
      <c r="J24" t="s">
        <v>58</v>
      </c>
      <c r="K24" t="s">
        <v>58</v>
      </c>
      <c r="L24" t="s">
        <v>46</v>
      </c>
      <c r="M24" t="s">
        <v>47</v>
      </c>
      <c r="N24" t="s">
        <v>75</v>
      </c>
      <c r="O24">
        <v>10.6</v>
      </c>
      <c r="Q24">
        <v>83.5</v>
      </c>
      <c r="R24">
        <v>83.5</v>
      </c>
      <c r="S24">
        <v>0</v>
      </c>
      <c r="T24">
        <v>83.5</v>
      </c>
      <c r="U24">
        <v>74</v>
      </c>
      <c r="V24">
        <f>SUMIF(货件明细!K:K,F24,货件明细!AQ:AQ)</f>
        <v>0</v>
      </c>
      <c r="W24">
        <f t="shared" si="0"/>
        <v>1</v>
      </c>
      <c r="X24">
        <f t="shared" si="1"/>
        <v>74</v>
      </c>
      <c r="Y24">
        <f>SUMIF(货件明细!K:K,F24,货件明细!I:I)</f>
        <v>0</v>
      </c>
      <c r="Z24">
        <f t="shared" si="2"/>
        <v>10.6</v>
      </c>
      <c r="AA24">
        <f>SUMIF(货件明细!K:K,F24,货件明细!J:J)</f>
        <v>0</v>
      </c>
      <c r="AB24">
        <f t="shared" si="3"/>
        <v>1</v>
      </c>
    </row>
    <row r="25" spans="1:28">
      <c r="A25">
        <v>2025</v>
      </c>
      <c r="B25">
        <v>1</v>
      </c>
      <c r="C25">
        <v>1</v>
      </c>
      <c r="D25" s="4">
        <v>45660</v>
      </c>
      <c r="E25" t="s">
        <v>28</v>
      </c>
      <c r="F25" t="s">
        <v>87</v>
      </c>
      <c r="G25" t="s">
        <v>56</v>
      </c>
      <c r="H25" t="s">
        <v>44</v>
      </c>
      <c r="I25" t="s">
        <v>39</v>
      </c>
      <c r="J25" t="s">
        <v>58</v>
      </c>
      <c r="K25" t="s">
        <v>58</v>
      </c>
      <c r="L25" t="s">
        <v>46</v>
      </c>
      <c r="M25" t="s">
        <v>59</v>
      </c>
      <c r="N25" t="s">
        <v>60</v>
      </c>
      <c r="O25">
        <v>10.6</v>
      </c>
      <c r="Q25">
        <v>90.16</v>
      </c>
      <c r="R25">
        <v>90.16</v>
      </c>
      <c r="S25">
        <v>0</v>
      </c>
      <c r="T25">
        <v>90.16</v>
      </c>
      <c r="U25">
        <v>74</v>
      </c>
      <c r="V25">
        <f>SUMIF(货件明细!K:K,F25,货件明细!AQ:AQ)</f>
        <v>0</v>
      </c>
      <c r="W25">
        <f t="shared" si="0"/>
        <v>1</v>
      </c>
      <c r="X25">
        <f t="shared" si="1"/>
        <v>74</v>
      </c>
      <c r="Y25">
        <f>SUMIF(货件明细!K:K,F25,货件明细!I:I)</f>
        <v>0</v>
      </c>
      <c r="Z25">
        <f t="shared" si="2"/>
        <v>10.6</v>
      </c>
      <c r="AA25">
        <f>SUMIF(货件明细!K:K,F25,货件明细!J:J)</f>
        <v>0</v>
      </c>
      <c r="AB25">
        <f t="shared" si="3"/>
        <v>1</v>
      </c>
    </row>
    <row r="26" spans="1:28">
      <c r="A26">
        <v>2025</v>
      </c>
      <c r="B26">
        <v>1</v>
      </c>
      <c r="C26">
        <v>1</v>
      </c>
      <c r="D26" s="4">
        <v>45660</v>
      </c>
      <c r="E26" t="s">
        <v>28</v>
      </c>
      <c r="F26" t="s">
        <v>88</v>
      </c>
      <c r="G26" t="s">
        <v>62</v>
      </c>
      <c r="H26" t="s">
        <v>31</v>
      </c>
      <c r="I26" t="s">
        <v>39</v>
      </c>
      <c r="J26" t="s">
        <v>58</v>
      </c>
      <c r="K26" t="s">
        <v>58</v>
      </c>
      <c r="L26" t="s">
        <v>46</v>
      </c>
      <c r="M26" t="s">
        <v>59</v>
      </c>
      <c r="N26" t="s">
        <v>60</v>
      </c>
      <c r="O26">
        <v>10.6</v>
      </c>
      <c r="Q26">
        <v>99</v>
      </c>
      <c r="R26">
        <v>99</v>
      </c>
      <c r="S26">
        <v>0</v>
      </c>
      <c r="T26">
        <v>99</v>
      </c>
      <c r="U26">
        <v>74</v>
      </c>
      <c r="V26">
        <f>SUMIF(货件明细!K:K,F26,货件明细!AQ:AQ)</f>
        <v>0</v>
      </c>
      <c r="W26">
        <f t="shared" si="0"/>
        <v>1</v>
      </c>
      <c r="X26">
        <f t="shared" si="1"/>
        <v>74</v>
      </c>
      <c r="Y26">
        <f>SUMIF(货件明细!K:K,F26,货件明细!I:I)</f>
        <v>0</v>
      </c>
      <c r="Z26">
        <f t="shared" si="2"/>
        <v>10.6</v>
      </c>
      <c r="AA26">
        <f>SUMIF(货件明细!K:K,F26,货件明细!J:J)</f>
        <v>0</v>
      </c>
      <c r="AB26">
        <f t="shared" si="3"/>
        <v>1</v>
      </c>
    </row>
    <row r="27" spans="1:28">
      <c r="A27">
        <v>2025</v>
      </c>
      <c r="B27">
        <v>1</v>
      </c>
      <c r="C27">
        <v>1</v>
      </c>
      <c r="D27" s="4">
        <v>45660</v>
      </c>
      <c r="E27" t="s">
        <v>28</v>
      </c>
      <c r="F27" t="s">
        <v>89</v>
      </c>
      <c r="G27" t="s">
        <v>68</v>
      </c>
      <c r="H27" t="s">
        <v>31</v>
      </c>
      <c r="I27" t="s">
        <v>39</v>
      </c>
      <c r="J27" t="s">
        <v>58</v>
      </c>
      <c r="K27" t="s">
        <v>58</v>
      </c>
      <c r="L27" t="s">
        <v>46</v>
      </c>
      <c r="M27" t="s">
        <v>59</v>
      </c>
      <c r="N27" t="s">
        <v>60</v>
      </c>
      <c r="O27">
        <v>10.6</v>
      </c>
      <c r="Q27">
        <v>112.095238095238</v>
      </c>
      <c r="R27">
        <v>112.095238095238</v>
      </c>
      <c r="S27">
        <v>0</v>
      </c>
      <c r="T27">
        <v>112.095238095238</v>
      </c>
      <c r="U27">
        <v>74</v>
      </c>
      <c r="V27">
        <f>SUMIF(货件明细!K:K,F27,货件明细!AQ:AQ)</f>
        <v>0</v>
      </c>
      <c r="W27">
        <f t="shared" si="0"/>
        <v>1</v>
      </c>
      <c r="X27">
        <f t="shared" si="1"/>
        <v>74</v>
      </c>
      <c r="Y27">
        <f>SUMIF(货件明细!K:K,F27,货件明细!I:I)</f>
        <v>0</v>
      </c>
      <c r="Z27">
        <f t="shared" si="2"/>
        <v>10.6</v>
      </c>
      <c r="AA27">
        <f>SUMIF(货件明细!K:K,F27,货件明细!J:J)</f>
        <v>0</v>
      </c>
      <c r="AB27">
        <f t="shared" si="3"/>
        <v>1</v>
      </c>
    </row>
    <row r="28" spans="1:28">
      <c r="A28">
        <v>2025</v>
      </c>
      <c r="B28">
        <v>1</v>
      </c>
      <c r="C28">
        <v>1</v>
      </c>
      <c r="D28" s="4">
        <v>45660</v>
      </c>
      <c r="E28" t="s">
        <v>28</v>
      </c>
      <c r="F28" t="s">
        <v>90</v>
      </c>
      <c r="G28" t="s">
        <v>70</v>
      </c>
      <c r="H28" t="s">
        <v>71</v>
      </c>
      <c r="I28" t="s">
        <v>32</v>
      </c>
      <c r="J28" t="s">
        <v>58</v>
      </c>
      <c r="K28" t="s">
        <v>58</v>
      </c>
      <c r="L28" t="s">
        <v>46</v>
      </c>
      <c r="M28" t="s">
        <v>65</v>
      </c>
      <c r="N28" t="s">
        <v>66</v>
      </c>
      <c r="O28">
        <v>11.45</v>
      </c>
      <c r="Q28">
        <v>75.7333333333333</v>
      </c>
      <c r="R28">
        <v>75.7333333333333</v>
      </c>
      <c r="S28">
        <v>0</v>
      </c>
      <c r="T28">
        <v>75.7333333333333</v>
      </c>
      <c r="U28">
        <v>79</v>
      </c>
      <c r="V28">
        <f>SUMIF(货件明细!K:K,F28,货件明细!AQ:AQ)</f>
        <v>0</v>
      </c>
      <c r="W28">
        <f t="shared" si="0"/>
        <v>1</v>
      </c>
      <c r="X28">
        <f t="shared" si="1"/>
        <v>79</v>
      </c>
      <c r="Y28">
        <f>SUMIF(货件明细!K:K,F28,货件明细!I:I)</f>
        <v>0</v>
      </c>
      <c r="Z28">
        <f t="shared" si="2"/>
        <v>11.45</v>
      </c>
      <c r="AA28">
        <f>SUMIF(货件明细!K:K,F28,货件明细!J:J)</f>
        <v>0</v>
      </c>
      <c r="AB28">
        <f t="shared" si="3"/>
        <v>1</v>
      </c>
    </row>
    <row r="29" spans="1:28">
      <c r="A29">
        <v>2025</v>
      </c>
      <c r="B29">
        <v>1</v>
      </c>
      <c r="C29">
        <v>1</v>
      </c>
      <c r="D29" s="4">
        <v>45660</v>
      </c>
      <c r="E29" t="s">
        <v>28</v>
      </c>
      <c r="F29" t="s">
        <v>91</v>
      </c>
      <c r="G29" t="s">
        <v>64</v>
      </c>
      <c r="H29" t="s">
        <v>44</v>
      </c>
      <c r="I29" t="s">
        <v>32</v>
      </c>
      <c r="J29" t="s">
        <v>58</v>
      </c>
      <c r="K29" t="s">
        <v>58</v>
      </c>
      <c r="L29" t="s">
        <v>46</v>
      </c>
      <c r="M29" t="s">
        <v>47</v>
      </c>
      <c r="N29" t="s">
        <v>75</v>
      </c>
      <c r="O29">
        <v>11.45</v>
      </c>
      <c r="Q29">
        <v>83.5</v>
      </c>
      <c r="R29">
        <v>83.5</v>
      </c>
      <c r="S29">
        <v>0</v>
      </c>
      <c r="T29">
        <v>83.5</v>
      </c>
      <c r="U29">
        <v>79</v>
      </c>
      <c r="V29">
        <f>SUMIF(货件明细!K:K,F29,货件明细!AQ:AQ)</f>
        <v>0</v>
      </c>
      <c r="W29">
        <f t="shared" si="0"/>
        <v>1</v>
      </c>
      <c r="X29">
        <f t="shared" si="1"/>
        <v>79</v>
      </c>
      <c r="Y29">
        <f>SUMIF(货件明细!K:K,F29,货件明细!I:I)</f>
        <v>0</v>
      </c>
      <c r="Z29">
        <f t="shared" si="2"/>
        <v>11.45</v>
      </c>
      <c r="AA29">
        <f>SUMIF(货件明细!K:K,F29,货件明细!J:J)</f>
        <v>0</v>
      </c>
      <c r="AB29">
        <f t="shared" si="3"/>
        <v>1</v>
      </c>
    </row>
    <row r="30" spans="1:28">
      <c r="A30">
        <v>2025</v>
      </c>
      <c r="B30">
        <v>1</v>
      </c>
      <c r="C30">
        <v>1</v>
      </c>
      <c r="D30" s="4">
        <v>45660</v>
      </c>
      <c r="E30" t="s">
        <v>28</v>
      </c>
      <c r="F30" t="s">
        <v>92</v>
      </c>
      <c r="G30" t="s">
        <v>56</v>
      </c>
      <c r="H30" t="s">
        <v>44</v>
      </c>
      <c r="I30" t="s">
        <v>32</v>
      </c>
      <c r="J30" t="s">
        <v>58</v>
      </c>
      <c r="K30" t="s">
        <v>58</v>
      </c>
      <c r="L30" t="s">
        <v>46</v>
      </c>
      <c r="M30" t="s">
        <v>59</v>
      </c>
      <c r="N30" t="s">
        <v>60</v>
      </c>
      <c r="O30">
        <v>11.45</v>
      </c>
      <c r="Q30">
        <v>90.16</v>
      </c>
      <c r="R30">
        <v>90.16</v>
      </c>
      <c r="S30">
        <v>0</v>
      </c>
      <c r="T30">
        <v>90.16</v>
      </c>
      <c r="U30">
        <v>79</v>
      </c>
      <c r="V30">
        <f>SUMIF(货件明细!K:K,F30,货件明细!AQ:AQ)</f>
        <v>0</v>
      </c>
      <c r="W30">
        <f t="shared" si="0"/>
        <v>1</v>
      </c>
      <c r="X30">
        <f t="shared" si="1"/>
        <v>79</v>
      </c>
      <c r="Y30">
        <f>SUMIF(货件明细!K:K,F30,货件明细!I:I)</f>
        <v>0</v>
      </c>
      <c r="Z30">
        <f t="shared" si="2"/>
        <v>11.45</v>
      </c>
      <c r="AA30">
        <f>SUMIF(货件明细!K:K,F30,货件明细!J:J)</f>
        <v>0</v>
      </c>
      <c r="AB30">
        <f t="shared" si="3"/>
        <v>1</v>
      </c>
    </row>
    <row r="31" spans="1:28">
      <c r="A31">
        <v>2025</v>
      </c>
      <c r="B31">
        <v>1</v>
      </c>
      <c r="C31">
        <v>1</v>
      </c>
      <c r="D31" s="4">
        <v>45660</v>
      </c>
      <c r="E31" t="s">
        <v>28</v>
      </c>
      <c r="F31" t="s">
        <v>93</v>
      </c>
      <c r="G31" t="s">
        <v>62</v>
      </c>
      <c r="H31" t="s">
        <v>31</v>
      </c>
      <c r="I31" t="s">
        <v>32</v>
      </c>
      <c r="J31" t="s">
        <v>58</v>
      </c>
      <c r="K31" t="s">
        <v>58</v>
      </c>
      <c r="L31" t="s">
        <v>46</v>
      </c>
      <c r="M31" t="s">
        <v>59</v>
      </c>
      <c r="N31" t="s">
        <v>60</v>
      </c>
      <c r="O31">
        <v>11.45</v>
      </c>
      <c r="Q31">
        <v>99</v>
      </c>
      <c r="R31">
        <v>99</v>
      </c>
      <c r="S31">
        <v>0</v>
      </c>
      <c r="T31">
        <v>99</v>
      </c>
      <c r="U31">
        <v>79</v>
      </c>
      <c r="V31">
        <f>SUMIF(货件明细!K:K,F31,货件明细!AQ:AQ)</f>
        <v>0</v>
      </c>
      <c r="W31">
        <f t="shared" si="0"/>
        <v>1</v>
      </c>
      <c r="X31">
        <f t="shared" si="1"/>
        <v>79</v>
      </c>
      <c r="Y31">
        <f>SUMIF(货件明细!K:K,F31,货件明细!I:I)</f>
        <v>0</v>
      </c>
      <c r="Z31">
        <f t="shared" si="2"/>
        <v>11.45</v>
      </c>
      <c r="AA31">
        <f>SUMIF(货件明细!K:K,F31,货件明细!J:J)</f>
        <v>0</v>
      </c>
      <c r="AB31">
        <f t="shared" si="3"/>
        <v>1</v>
      </c>
    </row>
    <row r="32" spans="1:28">
      <c r="A32">
        <v>2025</v>
      </c>
      <c r="B32">
        <v>1</v>
      </c>
      <c r="C32">
        <v>1</v>
      </c>
      <c r="D32" s="4">
        <v>45660</v>
      </c>
      <c r="E32" t="s">
        <v>28</v>
      </c>
      <c r="F32" t="s">
        <v>94</v>
      </c>
      <c r="G32" t="s">
        <v>68</v>
      </c>
      <c r="H32" t="s">
        <v>31</v>
      </c>
      <c r="I32" t="s">
        <v>32</v>
      </c>
      <c r="J32" t="s">
        <v>58</v>
      </c>
      <c r="K32" t="s">
        <v>58</v>
      </c>
      <c r="L32" t="s">
        <v>46</v>
      </c>
      <c r="M32" t="s">
        <v>59</v>
      </c>
      <c r="N32" t="s">
        <v>60</v>
      </c>
      <c r="O32">
        <v>11.45</v>
      </c>
      <c r="Q32">
        <v>112.095238095238</v>
      </c>
      <c r="R32">
        <v>112.095238095238</v>
      </c>
      <c r="S32">
        <v>0</v>
      </c>
      <c r="T32">
        <v>112.095238095238</v>
      </c>
      <c r="U32">
        <v>79</v>
      </c>
      <c r="V32">
        <f>SUMIF(货件明细!K:K,F32,货件明细!AQ:AQ)</f>
        <v>0</v>
      </c>
      <c r="W32">
        <f t="shared" si="0"/>
        <v>1</v>
      </c>
      <c r="X32">
        <f t="shared" si="1"/>
        <v>79</v>
      </c>
      <c r="Y32">
        <f>SUMIF(货件明细!K:K,F32,货件明细!I:I)</f>
        <v>0</v>
      </c>
      <c r="Z32">
        <f t="shared" si="2"/>
        <v>11.45</v>
      </c>
      <c r="AA32">
        <f>SUMIF(货件明细!K:K,F32,货件明细!J:J)</f>
        <v>0</v>
      </c>
      <c r="AB32">
        <f t="shared" si="3"/>
        <v>1</v>
      </c>
    </row>
    <row r="33" spans="1:28">
      <c r="A33">
        <v>2025</v>
      </c>
      <c r="B33">
        <v>1</v>
      </c>
      <c r="C33">
        <v>1</v>
      </c>
      <c r="D33" s="4">
        <v>45660</v>
      </c>
      <c r="E33" t="s">
        <v>28</v>
      </c>
      <c r="F33" t="s">
        <v>95</v>
      </c>
      <c r="G33" t="s">
        <v>68</v>
      </c>
      <c r="H33" t="s">
        <v>31</v>
      </c>
      <c r="I33" t="s">
        <v>96</v>
      </c>
      <c r="J33" t="s">
        <v>58</v>
      </c>
      <c r="K33" t="s">
        <v>58</v>
      </c>
      <c r="L33" t="s">
        <v>46</v>
      </c>
      <c r="M33" t="s">
        <v>59</v>
      </c>
      <c r="N33" t="s">
        <v>60</v>
      </c>
      <c r="O33">
        <v>59.15</v>
      </c>
      <c r="Q33">
        <v>448.380952380952</v>
      </c>
      <c r="R33">
        <v>448.380952380952</v>
      </c>
      <c r="S33">
        <v>0</v>
      </c>
      <c r="T33">
        <v>448.380952380952</v>
      </c>
      <c r="U33">
        <v>375</v>
      </c>
      <c r="V33">
        <f>SUMIF(货件明细!K:K,F33,货件明细!AQ:AQ)</f>
        <v>0</v>
      </c>
      <c r="W33">
        <f t="shared" si="0"/>
        <v>1</v>
      </c>
      <c r="X33">
        <f t="shared" si="1"/>
        <v>375</v>
      </c>
      <c r="Y33">
        <f>SUMIF(货件明细!K:K,F33,货件明细!I:I)</f>
        <v>0</v>
      </c>
      <c r="Z33">
        <f t="shared" si="2"/>
        <v>59.15</v>
      </c>
      <c r="AA33">
        <f>SUMIF(货件明细!K:K,F33,货件明细!J:J)</f>
        <v>0</v>
      </c>
      <c r="AB33">
        <f t="shared" si="3"/>
        <v>1</v>
      </c>
    </row>
    <row r="34" spans="1:28">
      <c r="A34">
        <v>2025</v>
      </c>
      <c r="B34">
        <v>1</v>
      </c>
      <c r="C34">
        <v>1</v>
      </c>
      <c r="D34" s="4">
        <v>45660</v>
      </c>
      <c r="E34" t="s">
        <v>28</v>
      </c>
      <c r="F34" t="s">
        <v>97</v>
      </c>
      <c r="G34" t="s">
        <v>64</v>
      </c>
      <c r="H34" t="s">
        <v>44</v>
      </c>
      <c r="I34" t="s">
        <v>96</v>
      </c>
      <c r="J34" t="s">
        <v>58</v>
      </c>
      <c r="K34" t="s">
        <v>58</v>
      </c>
      <c r="L34" t="s">
        <v>46</v>
      </c>
      <c r="M34" t="s">
        <v>65</v>
      </c>
      <c r="N34" t="s">
        <v>66</v>
      </c>
      <c r="O34">
        <v>59.15</v>
      </c>
      <c r="Q34">
        <v>397.46</v>
      </c>
      <c r="R34">
        <v>397.46</v>
      </c>
      <c r="S34">
        <v>0</v>
      </c>
      <c r="T34">
        <v>397.46</v>
      </c>
      <c r="U34">
        <v>375</v>
      </c>
      <c r="V34">
        <f>SUMIF(货件明细!K:K,F34,货件明细!AQ:AQ)</f>
        <v>0</v>
      </c>
      <c r="W34">
        <f t="shared" si="0"/>
        <v>1</v>
      </c>
      <c r="X34">
        <f t="shared" si="1"/>
        <v>375</v>
      </c>
      <c r="Y34">
        <f>SUMIF(货件明细!K:K,F34,货件明细!I:I)</f>
        <v>0</v>
      </c>
      <c r="Z34">
        <f t="shared" si="2"/>
        <v>59.15</v>
      </c>
      <c r="AA34">
        <f>SUMIF(货件明细!K:K,F34,货件明细!J:J)</f>
        <v>0</v>
      </c>
      <c r="AB34">
        <f t="shared" si="3"/>
        <v>1</v>
      </c>
    </row>
    <row r="35" spans="1:28">
      <c r="A35">
        <v>2025</v>
      </c>
      <c r="B35">
        <v>1</v>
      </c>
      <c r="C35">
        <v>1</v>
      </c>
      <c r="D35" s="4">
        <v>45660</v>
      </c>
      <c r="E35" t="s">
        <v>28</v>
      </c>
      <c r="F35" t="s">
        <v>98</v>
      </c>
      <c r="G35" t="s">
        <v>70</v>
      </c>
      <c r="H35" t="s">
        <v>71</v>
      </c>
      <c r="I35" t="s">
        <v>96</v>
      </c>
      <c r="J35" t="s">
        <v>58</v>
      </c>
      <c r="K35" t="s">
        <v>58</v>
      </c>
      <c r="L35" t="s">
        <v>46</v>
      </c>
      <c r="M35" t="s">
        <v>65</v>
      </c>
      <c r="N35" t="s">
        <v>66</v>
      </c>
      <c r="O35">
        <v>59.15</v>
      </c>
      <c r="Q35">
        <v>302.933333333333</v>
      </c>
      <c r="R35">
        <v>302.933333333333</v>
      </c>
      <c r="S35">
        <v>0</v>
      </c>
      <c r="T35">
        <v>302.933333333333</v>
      </c>
      <c r="U35">
        <v>375</v>
      </c>
      <c r="V35">
        <f>SUMIF(货件明细!K:K,F35,货件明细!AQ:AQ)</f>
        <v>0</v>
      </c>
      <c r="W35">
        <f t="shared" si="0"/>
        <v>1</v>
      </c>
      <c r="X35">
        <f t="shared" si="1"/>
        <v>375</v>
      </c>
      <c r="Y35">
        <f>SUMIF(货件明细!K:K,F35,货件明细!I:I)</f>
        <v>0</v>
      </c>
      <c r="Z35">
        <f t="shared" si="2"/>
        <v>59.15</v>
      </c>
      <c r="AA35">
        <f>SUMIF(货件明细!K:K,F35,货件明细!J:J)</f>
        <v>0</v>
      </c>
      <c r="AB35">
        <f t="shared" si="3"/>
        <v>1</v>
      </c>
    </row>
    <row r="36" spans="1:28">
      <c r="A36">
        <v>2025</v>
      </c>
      <c r="B36">
        <v>1</v>
      </c>
      <c r="C36">
        <v>1</v>
      </c>
      <c r="D36" s="4">
        <v>45660</v>
      </c>
      <c r="E36" t="s">
        <v>28</v>
      </c>
      <c r="F36" t="s">
        <v>99</v>
      </c>
      <c r="G36" t="s">
        <v>62</v>
      </c>
      <c r="H36" t="s">
        <v>31</v>
      </c>
      <c r="I36" t="s">
        <v>96</v>
      </c>
      <c r="J36" t="s">
        <v>100</v>
      </c>
      <c r="K36" t="s">
        <v>100</v>
      </c>
      <c r="L36" t="s">
        <v>46</v>
      </c>
      <c r="M36" t="s">
        <v>47</v>
      </c>
      <c r="N36" t="s">
        <v>101</v>
      </c>
      <c r="O36">
        <v>59.15</v>
      </c>
      <c r="Q36">
        <v>458.844444444444</v>
      </c>
      <c r="R36">
        <v>458.844444444444</v>
      </c>
      <c r="S36">
        <v>0</v>
      </c>
      <c r="T36">
        <v>458.844444444444</v>
      </c>
      <c r="U36">
        <v>375</v>
      </c>
      <c r="V36">
        <f>SUMIF(货件明细!K:K,F36,货件明细!AQ:AQ)</f>
        <v>0</v>
      </c>
      <c r="W36">
        <f t="shared" si="0"/>
        <v>1</v>
      </c>
      <c r="X36">
        <f t="shared" si="1"/>
        <v>375</v>
      </c>
      <c r="Y36">
        <f>SUMIF(货件明细!K:K,F36,货件明细!I:I)</f>
        <v>0</v>
      </c>
      <c r="Z36">
        <f t="shared" si="2"/>
        <v>59.15</v>
      </c>
      <c r="AA36">
        <f>SUMIF(货件明细!K:K,F36,货件明细!J:J)</f>
        <v>0</v>
      </c>
      <c r="AB36">
        <f t="shared" si="3"/>
        <v>1</v>
      </c>
    </row>
    <row r="37" spans="1:28">
      <c r="A37">
        <v>2025</v>
      </c>
      <c r="B37">
        <v>1</v>
      </c>
      <c r="C37">
        <v>1</v>
      </c>
      <c r="D37" s="4">
        <v>45660</v>
      </c>
      <c r="E37" t="s">
        <v>28</v>
      </c>
      <c r="F37" t="s">
        <v>102</v>
      </c>
      <c r="G37" t="s">
        <v>56</v>
      </c>
      <c r="H37" t="s">
        <v>44</v>
      </c>
      <c r="I37" t="s">
        <v>96</v>
      </c>
      <c r="J37" t="s">
        <v>58</v>
      </c>
      <c r="K37" t="s">
        <v>58</v>
      </c>
      <c r="L37" t="s">
        <v>46</v>
      </c>
      <c r="M37" t="s">
        <v>59</v>
      </c>
      <c r="N37" t="s">
        <v>60</v>
      </c>
      <c r="O37">
        <v>59.15</v>
      </c>
      <c r="Q37">
        <v>360.64</v>
      </c>
      <c r="R37">
        <v>360.64</v>
      </c>
      <c r="S37">
        <v>0</v>
      </c>
      <c r="T37">
        <v>360.64</v>
      </c>
      <c r="U37">
        <v>375</v>
      </c>
      <c r="V37">
        <f>SUMIF(货件明细!K:K,F37,货件明细!AQ:AQ)</f>
        <v>0</v>
      </c>
      <c r="W37">
        <f t="shared" si="0"/>
        <v>1</v>
      </c>
      <c r="X37">
        <f t="shared" si="1"/>
        <v>375</v>
      </c>
      <c r="Y37">
        <f>SUMIF(货件明细!K:K,F37,货件明细!I:I)</f>
        <v>0</v>
      </c>
      <c r="Z37">
        <f t="shared" si="2"/>
        <v>59.15</v>
      </c>
      <c r="AA37">
        <f>SUMIF(货件明细!K:K,F37,货件明细!J:J)</f>
        <v>0</v>
      </c>
      <c r="AB37">
        <f t="shared" si="3"/>
        <v>1</v>
      </c>
    </row>
    <row r="38" spans="1:28">
      <c r="A38">
        <v>2025</v>
      </c>
      <c r="B38">
        <v>1</v>
      </c>
      <c r="C38">
        <v>1</v>
      </c>
      <c r="D38" s="4">
        <v>45660</v>
      </c>
      <c r="E38" t="s">
        <v>28</v>
      </c>
      <c r="F38" t="s">
        <v>103</v>
      </c>
      <c r="G38" t="s">
        <v>68</v>
      </c>
      <c r="H38" t="s">
        <v>31</v>
      </c>
      <c r="I38" t="s">
        <v>96</v>
      </c>
      <c r="J38" t="s">
        <v>100</v>
      </c>
      <c r="K38" t="s">
        <v>100</v>
      </c>
      <c r="L38" t="s">
        <v>46</v>
      </c>
      <c r="M38" t="s">
        <v>47</v>
      </c>
      <c r="N38" t="s">
        <v>101</v>
      </c>
      <c r="O38">
        <v>19.7</v>
      </c>
      <c r="Q38">
        <v>113.87</v>
      </c>
      <c r="R38">
        <v>113.87</v>
      </c>
      <c r="S38">
        <v>0</v>
      </c>
      <c r="T38">
        <v>113.87</v>
      </c>
      <c r="U38">
        <v>172</v>
      </c>
      <c r="V38">
        <f>SUMIF(货件明细!K:K,F38,货件明细!AQ:AQ)</f>
        <v>0</v>
      </c>
      <c r="W38">
        <f t="shared" si="0"/>
        <v>1</v>
      </c>
      <c r="X38">
        <f t="shared" si="1"/>
        <v>172</v>
      </c>
      <c r="Y38">
        <f>SUMIF(货件明细!K:K,F38,货件明细!I:I)</f>
        <v>0</v>
      </c>
      <c r="Z38">
        <f t="shared" si="2"/>
        <v>19.7</v>
      </c>
      <c r="AA38">
        <f>SUMIF(货件明细!K:K,F38,货件明细!J:J)</f>
        <v>0</v>
      </c>
      <c r="AB38">
        <f t="shared" si="3"/>
        <v>1</v>
      </c>
    </row>
    <row r="39" spans="1:28">
      <c r="A39">
        <v>2025</v>
      </c>
      <c r="B39">
        <v>1</v>
      </c>
      <c r="C39">
        <v>1</v>
      </c>
      <c r="D39" s="4">
        <v>45660</v>
      </c>
      <c r="E39" t="s">
        <v>28</v>
      </c>
      <c r="F39" t="s">
        <v>104</v>
      </c>
      <c r="G39" t="s">
        <v>105</v>
      </c>
      <c r="H39" t="s">
        <v>31</v>
      </c>
      <c r="I39" t="s">
        <v>96</v>
      </c>
      <c r="J39" t="s">
        <v>100</v>
      </c>
      <c r="K39" t="s">
        <v>100</v>
      </c>
      <c r="L39" t="s">
        <v>46</v>
      </c>
      <c r="M39" t="s">
        <v>47</v>
      </c>
      <c r="N39" t="s">
        <v>101</v>
      </c>
      <c r="O39">
        <v>19.7</v>
      </c>
      <c r="Q39">
        <v>118.125</v>
      </c>
      <c r="R39">
        <v>118.125</v>
      </c>
      <c r="S39">
        <v>0</v>
      </c>
      <c r="T39">
        <v>118.125</v>
      </c>
      <c r="U39">
        <v>172</v>
      </c>
      <c r="V39">
        <f>SUMIF(货件明细!K:K,F39,货件明细!AQ:AQ)</f>
        <v>0</v>
      </c>
      <c r="W39">
        <f t="shared" si="0"/>
        <v>1</v>
      </c>
      <c r="X39">
        <f t="shared" si="1"/>
        <v>172</v>
      </c>
      <c r="Y39">
        <f>SUMIF(货件明细!K:K,F39,货件明细!I:I)</f>
        <v>0</v>
      </c>
      <c r="Z39">
        <f t="shared" si="2"/>
        <v>19.7</v>
      </c>
      <c r="AA39">
        <f>SUMIF(货件明细!K:K,F39,货件明细!J:J)</f>
        <v>0</v>
      </c>
      <c r="AB39">
        <f t="shared" si="3"/>
        <v>1</v>
      </c>
    </row>
    <row r="40" spans="1:28">
      <c r="A40">
        <v>2025</v>
      </c>
      <c r="B40">
        <v>1</v>
      </c>
      <c r="C40">
        <v>1</v>
      </c>
      <c r="D40" s="4">
        <v>45660</v>
      </c>
      <c r="E40" t="s">
        <v>28</v>
      </c>
      <c r="F40" t="s">
        <v>106</v>
      </c>
      <c r="G40" t="s">
        <v>70</v>
      </c>
      <c r="H40" t="s">
        <v>71</v>
      </c>
      <c r="I40" t="s">
        <v>96</v>
      </c>
      <c r="J40" t="s">
        <v>58</v>
      </c>
      <c r="K40" t="s">
        <v>58</v>
      </c>
      <c r="L40" t="s">
        <v>46</v>
      </c>
      <c r="M40" t="s">
        <v>47</v>
      </c>
      <c r="N40" t="s">
        <v>107</v>
      </c>
      <c r="O40">
        <v>19.7</v>
      </c>
      <c r="Q40">
        <v>77.9</v>
      </c>
      <c r="R40">
        <v>77.9</v>
      </c>
      <c r="S40">
        <v>0</v>
      </c>
      <c r="T40">
        <v>77.9</v>
      </c>
      <c r="U40">
        <v>172</v>
      </c>
      <c r="V40">
        <f>SUMIF(货件明细!K:K,F40,货件明细!AQ:AQ)</f>
        <v>0</v>
      </c>
      <c r="W40">
        <f t="shared" si="0"/>
        <v>1</v>
      </c>
      <c r="X40">
        <f t="shared" si="1"/>
        <v>172</v>
      </c>
      <c r="Y40">
        <f>SUMIF(货件明细!K:K,F40,货件明细!I:I)</f>
        <v>0</v>
      </c>
      <c r="Z40">
        <f t="shared" si="2"/>
        <v>19.7</v>
      </c>
      <c r="AA40">
        <f>SUMIF(货件明细!K:K,F40,货件明细!J:J)</f>
        <v>0</v>
      </c>
      <c r="AB40">
        <f t="shared" si="3"/>
        <v>1</v>
      </c>
    </row>
    <row r="41" spans="1:28">
      <c r="A41">
        <v>2025</v>
      </c>
      <c r="B41">
        <v>1</v>
      </c>
      <c r="C41">
        <v>1</v>
      </c>
      <c r="D41" s="4">
        <v>45660</v>
      </c>
      <c r="E41" t="s">
        <v>28</v>
      </c>
      <c r="F41" t="s">
        <v>108</v>
      </c>
      <c r="G41" t="s">
        <v>62</v>
      </c>
      <c r="H41" t="s">
        <v>31</v>
      </c>
      <c r="I41" t="s">
        <v>96</v>
      </c>
      <c r="J41" t="s">
        <v>100</v>
      </c>
      <c r="K41" t="s">
        <v>100</v>
      </c>
      <c r="L41" t="s">
        <v>46</v>
      </c>
      <c r="M41" t="s">
        <v>47</v>
      </c>
      <c r="N41" t="s">
        <v>101</v>
      </c>
      <c r="O41">
        <v>19.7</v>
      </c>
      <c r="Q41">
        <v>114.711111111111</v>
      </c>
      <c r="R41">
        <v>114.711111111111</v>
      </c>
      <c r="S41">
        <v>0</v>
      </c>
      <c r="T41">
        <v>114.711111111111</v>
      </c>
      <c r="U41">
        <v>172</v>
      </c>
      <c r="V41">
        <f>SUMIF(货件明细!K:K,F41,货件明细!AQ:AQ)</f>
        <v>0</v>
      </c>
      <c r="W41">
        <f t="shared" si="0"/>
        <v>1</v>
      </c>
      <c r="X41">
        <f t="shared" si="1"/>
        <v>172</v>
      </c>
      <c r="Y41">
        <f>SUMIF(货件明细!K:K,F41,货件明细!I:I)</f>
        <v>0</v>
      </c>
      <c r="Z41">
        <f t="shared" si="2"/>
        <v>19.7</v>
      </c>
      <c r="AA41">
        <f>SUMIF(货件明细!K:K,F41,货件明细!J:J)</f>
        <v>0</v>
      </c>
      <c r="AB41">
        <f t="shared" si="3"/>
        <v>1</v>
      </c>
    </row>
    <row r="42" spans="1:28">
      <c r="A42">
        <v>2025</v>
      </c>
      <c r="B42">
        <v>1</v>
      </c>
      <c r="C42">
        <v>1</v>
      </c>
      <c r="D42" s="4">
        <v>45660</v>
      </c>
      <c r="E42" t="s">
        <v>28</v>
      </c>
      <c r="F42" t="s">
        <v>109</v>
      </c>
      <c r="G42" t="s">
        <v>64</v>
      </c>
      <c r="H42" t="s">
        <v>44</v>
      </c>
      <c r="I42" t="s">
        <v>96</v>
      </c>
      <c r="J42" t="s">
        <v>58</v>
      </c>
      <c r="K42" t="s">
        <v>58</v>
      </c>
      <c r="L42" t="s">
        <v>46</v>
      </c>
      <c r="M42" t="s">
        <v>47</v>
      </c>
      <c r="N42" t="s">
        <v>75</v>
      </c>
      <c r="O42">
        <v>19.7</v>
      </c>
      <c r="Q42">
        <v>83.5</v>
      </c>
      <c r="R42">
        <v>83.5</v>
      </c>
      <c r="S42">
        <v>0</v>
      </c>
      <c r="T42">
        <v>83.5</v>
      </c>
      <c r="U42">
        <v>172</v>
      </c>
      <c r="V42">
        <f>SUMIF(货件明细!K:K,F42,货件明细!AQ:AQ)</f>
        <v>0</v>
      </c>
      <c r="W42">
        <f t="shared" si="0"/>
        <v>1</v>
      </c>
      <c r="X42">
        <f t="shared" si="1"/>
        <v>172</v>
      </c>
      <c r="Y42">
        <f>SUMIF(货件明细!K:K,F42,货件明细!I:I)</f>
        <v>0</v>
      </c>
      <c r="Z42">
        <f t="shared" si="2"/>
        <v>19.7</v>
      </c>
      <c r="AA42">
        <f>SUMIF(货件明细!K:K,F42,货件明细!J:J)</f>
        <v>0</v>
      </c>
      <c r="AB42">
        <f t="shared" si="3"/>
        <v>1</v>
      </c>
    </row>
    <row r="43" spans="1:28">
      <c r="A43">
        <v>2025</v>
      </c>
      <c r="B43">
        <v>1</v>
      </c>
      <c r="C43">
        <v>1</v>
      </c>
      <c r="D43" s="4">
        <v>45660</v>
      </c>
      <c r="E43" t="s">
        <v>28</v>
      </c>
      <c r="F43" t="s">
        <v>110</v>
      </c>
      <c r="G43" t="s">
        <v>105</v>
      </c>
      <c r="H43" t="s">
        <v>31</v>
      </c>
      <c r="I43" t="s">
        <v>111</v>
      </c>
      <c r="J43" t="s">
        <v>100</v>
      </c>
      <c r="K43" t="s">
        <v>100</v>
      </c>
      <c r="L43" t="s">
        <v>46</v>
      </c>
      <c r="M43" t="s">
        <v>47</v>
      </c>
      <c r="N43" t="s">
        <v>101</v>
      </c>
      <c r="O43">
        <v>15.95</v>
      </c>
      <c r="Q43">
        <v>118.125</v>
      </c>
      <c r="R43">
        <v>118.125</v>
      </c>
      <c r="S43">
        <v>0</v>
      </c>
      <c r="T43">
        <v>118.125</v>
      </c>
      <c r="U43">
        <v>89</v>
      </c>
      <c r="V43">
        <f>SUMIF(货件明细!K:K,F43,货件明细!AQ:AQ)</f>
        <v>0</v>
      </c>
      <c r="W43">
        <f t="shared" si="0"/>
        <v>1</v>
      </c>
      <c r="X43">
        <f t="shared" si="1"/>
        <v>89</v>
      </c>
      <c r="Y43">
        <f>SUMIF(货件明细!K:K,F43,货件明细!I:I)</f>
        <v>0</v>
      </c>
      <c r="Z43">
        <f t="shared" si="2"/>
        <v>15.95</v>
      </c>
      <c r="AA43">
        <f>SUMIF(货件明细!K:K,F43,货件明细!J:J)</f>
        <v>0</v>
      </c>
      <c r="AB43">
        <f t="shared" si="3"/>
        <v>1</v>
      </c>
    </row>
    <row r="44" spans="1:28">
      <c r="A44">
        <v>2025</v>
      </c>
      <c r="B44">
        <v>1</v>
      </c>
      <c r="C44">
        <v>1</v>
      </c>
      <c r="D44" s="4">
        <v>45660</v>
      </c>
      <c r="E44" t="s">
        <v>28</v>
      </c>
      <c r="F44" t="s">
        <v>112</v>
      </c>
      <c r="G44" t="s">
        <v>62</v>
      </c>
      <c r="H44" t="s">
        <v>31</v>
      </c>
      <c r="I44" t="s">
        <v>111</v>
      </c>
      <c r="J44" t="s">
        <v>100</v>
      </c>
      <c r="K44" t="s">
        <v>100</v>
      </c>
      <c r="L44" t="s">
        <v>46</v>
      </c>
      <c r="M44" t="s">
        <v>47</v>
      </c>
      <c r="N44" t="s">
        <v>101</v>
      </c>
      <c r="O44">
        <v>15.95</v>
      </c>
      <c r="Q44">
        <v>114.711111111111</v>
      </c>
      <c r="R44">
        <v>114.711111111111</v>
      </c>
      <c r="S44">
        <v>0</v>
      </c>
      <c r="T44">
        <v>114.711111111111</v>
      </c>
      <c r="U44">
        <v>89</v>
      </c>
      <c r="V44">
        <f>SUMIF(货件明细!K:K,F44,货件明细!AQ:AQ)</f>
        <v>0</v>
      </c>
      <c r="W44">
        <f t="shared" si="0"/>
        <v>1</v>
      </c>
      <c r="X44">
        <f t="shared" si="1"/>
        <v>89</v>
      </c>
      <c r="Y44">
        <f>SUMIF(货件明细!K:K,F44,货件明细!I:I)</f>
        <v>0</v>
      </c>
      <c r="Z44">
        <f t="shared" si="2"/>
        <v>15.95</v>
      </c>
      <c r="AA44">
        <f>SUMIF(货件明细!K:K,F44,货件明细!J:J)</f>
        <v>0</v>
      </c>
      <c r="AB44">
        <f t="shared" si="3"/>
        <v>1</v>
      </c>
    </row>
    <row r="45" spans="1:28">
      <c r="A45">
        <v>2025</v>
      </c>
      <c r="B45">
        <v>1</v>
      </c>
      <c r="C45">
        <v>1</v>
      </c>
      <c r="D45" s="4">
        <v>45660</v>
      </c>
      <c r="E45" t="s">
        <v>28</v>
      </c>
      <c r="F45" t="s">
        <v>113</v>
      </c>
      <c r="G45" t="s">
        <v>114</v>
      </c>
      <c r="H45" t="s">
        <v>44</v>
      </c>
      <c r="I45" t="s">
        <v>111</v>
      </c>
      <c r="J45" t="s">
        <v>58</v>
      </c>
      <c r="K45" t="s">
        <v>58</v>
      </c>
      <c r="L45" t="s">
        <v>46</v>
      </c>
      <c r="M45" t="s">
        <v>47</v>
      </c>
      <c r="N45" t="s">
        <v>75</v>
      </c>
      <c r="O45">
        <v>15.95</v>
      </c>
      <c r="Q45">
        <v>125.25</v>
      </c>
      <c r="R45">
        <v>125.25</v>
      </c>
      <c r="S45">
        <v>0</v>
      </c>
      <c r="T45">
        <v>125.25</v>
      </c>
      <c r="U45">
        <v>89</v>
      </c>
      <c r="V45">
        <f>SUMIF(货件明细!K:K,F45,货件明细!AQ:AQ)</f>
        <v>0</v>
      </c>
      <c r="W45">
        <f t="shared" si="0"/>
        <v>1</v>
      </c>
      <c r="X45">
        <f t="shared" si="1"/>
        <v>89</v>
      </c>
      <c r="Y45">
        <f>SUMIF(货件明细!K:K,F45,货件明细!I:I)</f>
        <v>0</v>
      </c>
      <c r="Z45">
        <f t="shared" si="2"/>
        <v>15.95</v>
      </c>
      <c r="AA45">
        <f>SUMIF(货件明细!K:K,F45,货件明细!J:J)</f>
        <v>0</v>
      </c>
      <c r="AB45">
        <f t="shared" si="3"/>
        <v>1</v>
      </c>
    </row>
    <row r="46" spans="1:28">
      <c r="A46">
        <v>2025</v>
      </c>
      <c r="B46">
        <v>1</v>
      </c>
      <c r="C46">
        <v>1</v>
      </c>
      <c r="D46" s="4">
        <v>45660</v>
      </c>
      <c r="E46" t="s">
        <v>28</v>
      </c>
      <c r="F46" t="s">
        <v>115</v>
      </c>
      <c r="G46" t="s">
        <v>70</v>
      </c>
      <c r="H46" t="s">
        <v>71</v>
      </c>
      <c r="I46" t="s">
        <v>111</v>
      </c>
      <c r="J46" t="s">
        <v>58</v>
      </c>
      <c r="K46" t="s">
        <v>58</v>
      </c>
      <c r="L46" t="s">
        <v>46</v>
      </c>
      <c r="M46" t="s">
        <v>65</v>
      </c>
      <c r="N46" t="s">
        <v>66</v>
      </c>
      <c r="O46">
        <v>15.95</v>
      </c>
      <c r="Q46">
        <v>75.7333333333333</v>
      </c>
      <c r="R46">
        <v>75.7333333333333</v>
      </c>
      <c r="S46">
        <v>0</v>
      </c>
      <c r="T46">
        <v>75.7333333333333</v>
      </c>
      <c r="U46">
        <v>89</v>
      </c>
      <c r="V46">
        <f>SUMIF(货件明细!K:K,F46,货件明细!AQ:AQ)</f>
        <v>0</v>
      </c>
      <c r="W46">
        <f t="shared" si="0"/>
        <v>1</v>
      </c>
      <c r="X46">
        <f t="shared" si="1"/>
        <v>89</v>
      </c>
      <c r="Y46">
        <f>SUMIF(货件明细!K:K,F46,货件明细!I:I)</f>
        <v>0</v>
      </c>
      <c r="Z46">
        <f t="shared" si="2"/>
        <v>15.95</v>
      </c>
      <c r="AA46">
        <f>SUMIF(货件明细!K:K,F46,货件明细!J:J)</f>
        <v>0</v>
      </c>
      <c r="AB46">
        <f t="shared" si="3"/>
        <v>1</v>
      </c>
    </row>
    <row r="47" spans="1:28">
      <c r="A47">
        <v>2025</v>
      </c>
      <c r="B47">
        <v>1</v>
      </c>
      <c r="C47">
        <v>1</v>
      </c>
      <c r="D47" s="4">
        <v>45660</v>
      </c>
      <c r="E47" t="s">
        <v>28</v>
      </c>
      <c r="F47" t="s">
        <v>116</v>
      </c>
      <c r="G47" t="s">
        <v>74</v>
      </c>
      <c r="H47" t="s">
        <v>44</v>
      </c>
      <c r="I47" t="s">
        <v>111</v>
      </c>
      <c r="J47" t="s">
        <v>58</v>
      </c>
      <c r="K47" t="s">
        <v>58</v>
      </c>
      <c r="L47" t="s">
        <v>46</v>
      </c>
      <c r="M47" t="s">
        <v>47</v>
      </c>
      <c r="N47" t="s">
        <v>75</v>
      </c>
      <c r="O47">
        <v>15.95</v>
      </c>
      <c r="Q47">
        <v>93.52</v>
      </c>
      <c r="R47">
        <v>93.52</v>
      </c>
      <c r="S47">
        <v>0</v>
      </c>
      <c r="T47">
        <v>93.52</v>
      </c>
      <c r="U47">
        <v>89</v>
      </c>
      <c r="V47">
        <f>SUMIF(货件明细!K:K,F47,货件明细!AQ:AQ)</f>
        <v>0</v>
      </c>
      <c r="W47">
        <f t="shared" si="0"/>
        <v>1</v>
      </c>
      <c r="X47">
        <f t="shared" si="1"/>
        <v>89</v>
      </c>
      <c r="Y47">
        <f>SUMIF(货件明细!K:K,F47,货件明细!I:I)</f>
        <v>0</v>
      </c>
      <c r="Z47">
        <f t="shared" si="2"/>
        <v>15.95</v>
      </c>
      <c r="AA47">
        <f>SUMIF(货件明细!K:K,F47,货件明细!J:J)</f>
        <v>0</v>
      </c>
      <c r="AB47">
        <f t="shared" si="3"/>
        <v>1</v>
      </c>
    </row>
    <row r="48" spans="1:28">
      <c r="A48">
        <v>2025</v>
      </c>
      <c r="B48">
        <v>1</v>
      </c>
      <c r="C48">
        <v>1</v>
      </c>
      <c r="D48" s="4">
        <v>45660</v>
      </c>
      <c r="E48" t="s">
        <v>28</v>
      </c>
      <c r="F48" t="s">
        <v>117</v>
      </c>
      <c r="G48" t="s">
        <v>114</v>
      </c>
      <c r="H48" t="s">
        <v>44</v>
      </c>
      <c r="I48" t="s">
        <v>111</v>
      </c>
      <c r="J48" t="s">
        <v>58</v>
      </c>
      <c r="K48" t="s">
        <v>58</v>
      </c>
      <c r="L48" t="s">
        <v>46</v>
      </c>
      <c r="M48" t="s">
        <v>47</v>
      </c>
      <c r="N48" t="s">
        <v>75</v>
      </c>
      <c r="O48">
        <v>21.7</v>
      </c>
      <c r="Q48">
        <v>125.25</v>
      </c>
      <c r="R48">
        <v>125.25</v>
      </c>
      <c r="S48">
        <v>0</v>
      </c>
      <c r="T48">
        <v>125.25</v>
      </c>
      <c r="U48">
        <v>97</v>
      </c>
      <c r="V48">
        <f>SUMIF(货件明细!K:K,F48,货件明细!AQ:AQ)</f>
        <v>0</v>
      </c>
      <c r="W48">
        <f t="shared" si="0"/>
        <v>1</v>
      </c>
      <c r="X48">
        <f t="shared" si="1"/>
        <v>97</v>
      </c>
      <c r="Y48">
        <f>SUMIF(货件明细!K:K,F48,货件明细!I:I)</f>
        <v>0</v>
      </c>
      <c r="Z48">
        <f t="shared" si="2"/>
        <v>21.7</v>
      </c>
      <c r="AA48">
        <f>SUMIF(货件明细!K:K,F48,货件明细!J:J)</f>
        <v>0</v>
      </c>
      <c r="AB48">
        <f t="shared" si="3"/>
        <v>1</v>
      </c>
    </row>
    <row r="49" spans="1:28">
      <c r="A49">
        <v>2025</v>
      </c>
      <c r="B49">
        <v>1</v>
      </c>
      <c r="C49">
        <v>1</v>
      </c>
      <c r="D49" s="4">
        <v>45660</v>
      </c>
      <c r="E49" t="s">
        <v>28</v>
      </c>
      <c r="F49" t="s">
        <v>118</v>
      </c>
      <c r="G49" t="s">
        <v>74</v>
      </c>
      <c r="H49" t="s">
        <v>44</v>
      </c>
      <c r="I49" t="s">
        <v>111</v>
      </c>
      <c r="J49" t="s">
        <v>58</v>
      </c>
      <c r="K49" t="s">
        <v>58</v>
      </c>
      <c r="L49" t="s">
        <v>46</v>
      </c>
      <c r="M49" t="s">
        <v>47</v>
      </c>
      <c r="N49" t="s">
        <v>75</v>
      </c>
      <c r="O49">
        <v>21.7</v>
      </c>
      <c r="Q49">
        <v>93.52</v>
      </c>
      <c r="R49">
        <v>93.52</v>
      </c>
      <c r="S49">
        <v>0</v>
      </c>
      <c r="T49">
        <v>93.52</v>
      </c>
      <c r="U49">
        <v>97</v>
      </c>
      <c r="V49">
        <f>SUMIF(货件明细!K:K,F49,货件明细!AQ:AQ)</f>
        <v>0</v>
      </c>
      <c r="W49">
        <f t="shared" si="0"/>
        <v>1</v>
      </c>
      <c r="X49">
        <f t="shared" si="1"/>
        <v>97</v>
      </c>
      <c r="Y49">
        <f>SUMIF(货件明细!K:K,F49,货件明细!I:I)</f>
        <v>0</v>
      </c>
      <c r="Z49">
        <f t="shared" si="2"/>
        <v>21.7</v>
      </c>
      <c r="AA49">
        <f>SUMIF(货件明细!K:K,F49,货件明细!J:J)</f>
        <v>0</v>
      </c>
      <c r="AB49">
        <f t="shared" si="3"/>
        <v>1</v>
      </c>
    </row>
    <row r="50" spans="1:28">
      <c r="A50">
        <v>2025</v>
      </c>
      <c r="B50">
        <v>1</v>
      </c>
      <c r="C50">
        <v>1</v>
      </c>
      <c r="D50" s="4">
        <v>45660</v>
      </c>
      <c r="E50" t="s">
        <v>28</v>
      </c>
      <c r="F50" t="s">
        <v>119</v>
      </c>
      <c r="G50" t="s">
        <v>70</v>
      </c>
      <c r="H50" t="s">
        <v>71</v>
      </c>
      <c r="I50" t="s">
        <v>111</v>
      </c>
      <c r="J50" t="s">
        <v>58</v>
      </c>
      <c r="K50" t="s">
        <v>58</v>
      </c>
      <c r="L50" t="s">
        <v>46</v>
      </c>
      <c r="M50" t="s">
        <v>47</v>
      </c>
      <c r="N50" t="s">
        <v>107</v>
      </c>
      <c r="O50">
        <v>21.7</v>
      </c>
      <c r="Q50">
        <v>77.9</v>
      </c>
      <c r="R50">
        <v>77.9</v>
      </c>
      <c r="S50">
        <v>0</v>
      </c>
      <c r="T50">
        <v>77.9</v>
      </c>
      <c r="U50">
        <v>97</v>
      </c>
      <c r="V50">
        <f>SUMIF(货件明细!K:K,F50,货件明细!AQ:AQ)</f>
        <v>0</v>
      </c>
      <c r="W50">
        <f t="shared" si="0"/>
        <v>1</v>
      </c>
      <c r="X50">
        <f t="shared" si="1"/>
        <v>97</v>
      </c>
      <c r="Y50">
        <f>SUMIF(货件明细!K:K,F50,货件明细!I:I)</f>
        <v>0</v>
      </c>
      <c r="Z50">
        <f t="shared" si="2"/>
        <v>21.7</v>
      </c>
      <c r="AA50">
        <f>SUMIF(货件明细!K:K,F50,货件明细!J:J)</f>
        <v>0</v>
      </c>
      <c r="AB50">
        <f t="shared" si="3"/>
        <v>1</v>
      </c>
    </row>
    <row r="51" spans="1:28">
      <c r="A51">
        <v>2025</v>
      </c>
      <c r="B51">
        <v>1</v>
      </c>
      <c r="C51">
        <v>1</v>
      </c>
      <c r="D51" s="4">
        <v>45660</v>
      </c>
      <c r="E51" t="s">
        <v>28</v>
      </c>
      <c r="F51" t="s">
        <v>120</v>
      </c>
      <c r="G51" t="s">
        <v>105</v>
      </c>
      <c r="H51" t="s">
        <v>31</v>
      </c>
      <c r="I51" t="s">
        <v>111</v>
      </c>
      <c r="J51" t="s">
        <v>100</v>
      </c>
      <c r="K51" t="s">
        <v>100</v>
      </c>
      <c r="L51" t="s">
        <v>46</v>
      </c>
      <c r="M51" t="s">
        <v>47</v>
      </c>
      <c r="N51" t="s">
        <v>101</v>
      </c>
      <c r="O51">
        <v>21.7</v>
      </c>
      <c r="Q51">
        <v>118.125</v>
      </c>
      <c r="R51">
        <v>118.125</v>
      </c>
      <c r="S51">
        <v>0</v>
      </c>
      <c r="T51">
        <v>118.125</v>
      </c>
      <c r="U51">
        <v>97</v>
      </c>
      <c r="V51">
        <f>SUMIF(货件明细!K:K,F51,货件明细!AQ:AQ)</f>
        <v>0</v>
      </c>
      <c r="W51">
        <f t="shared" si="0"/>
        <v>1</v>
      </c>
      <c r="X51">
        <f t="shared" si="1"/>
        <v>97</v>
      </c>
      <c r="Y51">
        <f>SUMIF(货件明细!K:K,F51,货件明细!I:I)</f>
        <v>0</v>
      </c>
      <c r="Z51">
        <f t="shared" si="2"/>
        <v>21.7</v>
      </c>
      <c r="AA51">
        <f>SUMIF(货件明细!K:K,F51,货件明细!J:J)</f>
        <v>0</v>
      </c>
      <c r="AB51">
        <f t="shared" si="3"/>
        <v>1</v>
      </c>
    </row>
    <row r="52" spans="1:28">
      <c r="A52">
        <v>2025</v>
      </c>
      <c r="B52">
        <v>1</v>
      </c>
      <c r="C52">
        <v>1</v>
      </c>
      <c r="D52" s="4">
        <v>45660</v>
      </c>
      <c r="E52" t="s">
        <v>28</v>
      </c>
      <c r="F52" t="s">
        <v>121</v>
      </c>
      <c r="G52" t="s">
        <v>62</v>
      </c>
      <c r="H52" t="s">
        <v>31</v>
      </c>
      <c r="I52" t="s">
        <v>111</v>
      </c>
      <c r="J52" t="s">
        <v>100</v>
      </c>
      <c r="K52" t="s">
        <v>100</v>
      </c>
      <c r="L52" t="s">
        <v>46</v>
      </c>
      <c r="M52" t="s">
        <v>47</v>
      </c>
      <c r="N52" t="s">
        <v>101</v>
      </c>
      <c r="O52">
        <v>21.7</v>
      </c>
      <c r="Q52">
        <v>114.711111111111</v>
      </c>
      <c r="R52">
        <v>114.711111111111</v>
      </c>
      <c r="S52">
        <v>0</v>
      </c>
      <c r="T52">
        <v>114.711111111111</v>
      </c>
      <c r="U52">
        <v>97</v>
      </c>
      <c r="V52">
        <f>SUMIF(货件明细!K:K,F52,货件明细!AQ:AQ)</f>
        <v>0</v>
      </c>
      <c r="W52">
        <f t="shared" si="0"/>
        <v>1</v>
      </c>
      <c r="X52">
        <f t="shared" si="1"/>
        <v>97</v>
      </c>
      <c r="Y52">
        <f>SUMIF(货件明细!K:K,F52,货件明细!I:I)</f>
        <v>0</v>
      </c>
      <c r="Z52">
        <f t="shared" si="2"/>
        <v>21.7</v>
      </c>
      <c r="AA52">
        <f>SUMIF(货件明细!K:K,F52,货件明细!J:J)</f>
        <v>0</v>
      </c>
      <c r="AB52">
        <f t="shared" si="3"/>
        <v>1</v>
      </c>
    </row>
    <row r="53" spans="1:28">
      <c r="A53">
        <v>2025</v>
      </c>
      <c r="B53">
        <v>1</v>
      </c>
      <c r="C53">
        <v>1</v>
      </c>
      <c r="D53" s="4">
        <v>45661</v>
      </c>
      <c r="E53" t="s">
        <v>28</v>
      </c>
      <c r="F53" t="s">
        <v>122</v>
      </c>
      <c r="G53" t="s">
        <v>62</v>
      </c>
      <c r="H53" t="s">
        <v>31</v>
      </c>
      <c r="I53" t="s">
        <v>80</v>
      </c>
      <c r="J53" t="s">
        <v>100</v>
      </c>
      <c r="K53" t="s">
        <v>100</v>
      </c>
      <c r="L53" t="s">
        <v>46</v>
      </c>
      <c r="M53" t="s">
        <v>65</v>
      </c>
      <c r="N53" t="s">
        <v>123</v>
      </c>
      <c r="O53">
        <v>42.25</v>
      </c>
      <c r="Q53">
        <v>332.894736842105</v>
      </c>
      <c r="R53">
        <v>332.894736842105</v>
      </c>
      <c r="S53">
        <v>0</v>
      </c>
      <c r="T53">
        <v>332.894736842105</v>
      </c>
      <c r="U53">
        <v>214</v>
      </c>
      <c r="V53">
        <f>SUMIF(货件明细!K:K,F53,货件明细!AQ:AQ)</f>
        <v>0</v>
      </c>
      <c r="W53">
        <f t="shared" si="0"/>
        <v>1</v>
      </c>
      <c r="X53">
        <f t="shared" si="1"/>
        <v>214</v>
      </c>
      <c r="Y53">
        <f>SUMIF(货件明细!K:K,F53,货件明细!I:I)</f>
        <v>0</v>
      </c>
      <c r="Z53">
        <f t="shared" si="2"/>
        <v>42.25</v>
      </c>
      <c r="AA53">
        <f>SUMIF(货件明细!K:K,F53,货件明细!J:J)</f>
        <v>0</v>
      </c>
      <c r="AB53">
        <f t="shared" si="3"/>
        <v>1</v>
      </c>
    </row>
    <row r="54" spans="1:28">
      <c r="A54">
        <v>2025</v>
      </c>
      <c r="B54">
        <v>1</v>
      </c>
      <c r="C54">
        <v>1</v>
      </c>
      <c r="D54" s="4">
        <v>45661</v>
      </c>
      <c r="E54" t="s">
        <v>28</v>
      </c>
      <c r="F54" t="s">
        <v>124</v>
      </c>
      <c r="G54" t="s">
        <v>68</v>
      </c>
      <c r="H54" t="s">
        <v>31</v>
      </c>
      <c r="I54" t="s">
        <v>80</v>
      </c>
      <c r="J54" t="s">
        <v>100</v>
      </c>
      <c r="K54" t="s">
        <v>100</v>
      </c>
      <c r="L54" t="s">
        <v>46</v>
      </c>
      <c r="M54" t="s">
        <v>65</v>
      </c>
      <c r="N54" t="s">
        <v>123</v>
      </c>
      <c r="O54">
        <v>42.25</v>
      </c>
      <c r="Q54">
        <v>329.4375</v>
      </c>
      <c r="R54">
        <v>329.4375</v>
      </c>
      <c r="S54">
        <v>0</v>
      </c>
      <c r="T54">
        <v>329.4375</v>
      </c>
      <c r="U54">
        <v>214</v>
      </c>
      <c r="V54">
        <f>SUMIF(货件明细!K:K,F54,货件明细!AQ:AQ)</f>
        <v>0</v>
      </c>
      <c r="W54">
        <f t="shared" si="0"/>
        <v>1</v>
      </c>
      <c r="X54">
        <f t="shared" si="1"/>
        <v>214</v>
      </c>
      <c r="Y54">
        <f>SUMIF(货件明细!K:K,F54,货件明细!I:I)</f>
        <v>0</v>
      </c>
      <c r="Z54">
        <f t="shared" si="2"/>
        <v>42.25</v>
      </c>
      <c r="AA54">
        <f>SUMIF(货件明细!K:K,F54,货件明细!J:J)</f>
        <v>0</v>
      </c>
      <c r="AB54">
        <f t="shared" si="3"/>
        <v>1</v>
      </c>
    </row>
    <row r="55" spans="1:28">
      <c r="A55">
        <v>2025</v>
      </c>
      <c r="B55">
        <v>1</v>
      </c>
      <c r="C55">
        <v>1</v>
      </c>
      <c r="D55" s="4">
        <v>45660</v>
      </c>
      <c r="E55" t="s">
        <v>28</v>
      </c>
      <c r="F55" t="s">
        <v>125</v>
      </c>
      <c r="G55" t="s">
        <v>70</v>
      </c>
      <c r="H55" t="s">
        <v>71</v>
      </c>
      <c r="I55" t="s">
        <v>80</v>
      </c>
      <c r="J55" t="s">
        <v>58</v>
      </c>
      <c r="K55" t="s">
        <v>58</v>
      </c>
      <c r="L55" t="s">
        <v>46</v>
      </c>
      <c r="M55" t="s">
        <v>65</v>
      </c>
      <c r="N55" t="s">
        <v>66</v>
      </c>
      <c r="O55">
        <v>42.25</v>
      </c>
      <c r="Q55">
        <v>151.466666666667</v>
      </c>
      <c r="R55">
        <v>151.466666666667</v>
      </c>
      <c r="S55">
        <v>0</v>
      </c>
      <c r="T55">
        <v>151.466666666667</v>
      </c>
      <c r="U55">
        <v>214</v>
      </c>
      <c r="V55">
        <f>SUMIF(货件明细!K:K,F55,货件明细!AQ:AQ)</f>
        <v>0</v>
      </c>
      <c r="W55">
        <f t="shared" si="0"/>
        <v>1</v>
      </c>
      <c r="X55">
        <f t="shared" si="1"/>
        <v>214</v>
      </c>
      <c r="Y55">
        <f>SUMIF(货件明细!K:K,F55,货件明细!I:I)</f>
        <v>0</v>
      </c>
      <c r="Z55">
        <f t="shared" si="2"/>
        <v>42.25</v>
      </c>
      <c r="AA55">
        <f>SUMIF(货件明细!K:K,F55,货件明细!J:J)</f>
        <v>0</v>
      </c>
      <c r="AB55">
        <f t="shared" si="3"/>
        <v>1</v>
      </c>
    </row>
    <row r="56" spans="1:28">
      <c r="A56">
        <v>2025</v>
      </c>
      <c r="B56">
        <v>1</v>
      </c>
      <c r="C56">
        <v>1</v>
      </c>
      <c r="D56" s="4">
        <v>45661</v>
      </c>
      <c r="E56" t="s">
        <v>28</v>
      </c>
      <c r="F56" t="s">
        <v>126</v>
      </c>
      <c r="G56" t="s">
        <v>64</v>
      </c>
      <c r="H56" t="s">
        <v>44</v>
      </c>
      <c r="I56" t="s">
        <v>80</v>
      </c>
      <c r="J56" t="s">
        <v>100</v>
      </c>
      <c r="K56" t="s">
        <v>100</v>
      </c>
      <c r="L56" t="s">
        <v>46</v>
      </c>
      <c r="M56" t="s">
        <v>65</v>
      </c>
      <c r="N56" t="s">
        <v>123</v>
      </c>
      <c r="O56">
        <v>42.25</v>
      </c>
      <c r="Q56">
        <v>237.807142857143</v>
      </c>
      <c r="R56">
        <v>237.807142857143</v>
      </c>
      <c r="S56">
        <v>0</v>
      </c>
      <c r="T56">
        <v>237.807142857143</v>
      </c>
      <c r="U56">
        <v>214</v>
      </c>
      <c r="V56">
        <f>SUMIF(货件明细!K:K,F56,货件明细!AQ:AQ)</f>
        <v>0</v>
      </c>
      <c r="W56">
        <f t="shared" si="0"/>
        <v>1</v>
      </c>
      <c r="X56">
        <f t="shared" si="1"/>
        <v>214</v>
      </c>
      <c r="Y56">
        <f>SUMIF(货件明细!K:K,F56,货件明细!I:I)</f>
        <v>0</v>
      </c>
      <c r="Z56">
        <f t="shared" si="2"/>
        <v>42.25</v>
      </c>
      <c r="AA56">
        <f>SUMIF(货件明细!K:K,F56,货件明细!J:J)</f>
        <v>0</v>
      </c>
      <c r="AB56">
        <f t="shared" si="3"/>
        <v>1</v>
      </c>
    </row>
    <row r="57" spans="1:28">
      <c r="A57">
        <v>2025</v>
      </c>
      <c r="B57">
        <v>1</v>
      </c>
      <c r="C57">
        <v>1</v>
      </c>
      <c r="D57" s="4">
        <v>45661</v>
      </c>
      <c r="E57" t="s">
        <v>28</v>
      </c>
      <c r="F57" t="s">
        <v>127</v>
      </c>
      <c r="G57" t="s">
        <v>56</v>
      </c>
      <c r="H57" t="s">
        <v>44</v>
      </c>
      <c r="I57" t="s">
        <v>80</v>
      </c>
      <c r="J57" t="s">
        <v>100</v>
      </c>
      <c r="K57" t="s">
        <v>100</v>
      </c>
      <c r="L57" t="s">
        <v>46</v>
      </c>
      <c r="M57" t="s">
        <v>65</v>
      </c>
      <c r="N57" t="s">
        <v>123</v>
      </c>
      <c r="O57">
        <v>42.25</v>
      </c>
      <c r="Q57">
        <v>217.5</v>
      </c>
      <c r="R57">
        <v>217.5</v>
      </c>
      <c r="S57">
        <v>0</v>
      </c>
      <c r="T57">
        <v>217.5</v>
      </c>
      <c r="U57">
        <v>214</v>
      </c>
      <c r="V57">
        <f>SUMIF(货件明细!K:K,F57,货件明细!AQ:AQ)</f>
        <v>0</v>
      </c>
      <c r="W57">
        <f t="shared" si="0"/>
        <v>1</v>
      </c>
      <c r="X57">
        <f t="shared" si="1"/>
        <v>214</v>
      </c>
      <c r="Y57">
        <f>SUMIF(货件明细!K:K,F57,货件明细!I:I)</f>
        <v>0</v>
      </c>
      <c r="Z57">
        <f t="shared" si="2"/>
        <v>42.25</v>
      </c>
      <c r="AA57">
        <f>SUMIF(货件明细!K:K,F57,货件明细!J:J)</f>
        <v>0</v>
      </c>
      <c r="AB57">
        <f t="shared" si="3"/>
        <v>1</v>
      </c>
    </row>
    <row r="58" spans="1:28">
      <c r="A58">
        <v>2025</v>
      </c>
      <c r="B58">
        <v>1</v>
      </c>
      <c r="C58">
        <v>1</v>
      </c>
      <c r="D58" s="4">
        <v>45660</v>
      </c>
      <c r="E58" t="s">
        <v>28</v>
      </c>
      <c r="F58" t="s">
        <v>128</v>
      </c>
      <c r="G58" t="s">
        <v>62</v>
      </c>
      <c r="H58" t="s">
        <v>31</v>
      </c>
      <c r="I58" t="s">
        <v>129</v>
      </c>
      <c r="J58" t="s">
        <v>58</v>
      </c>
      <c r="K58" t="s">
        <v>58</v>
      </c>
      <c r="L58" t="s">
        <v>46</v>
      </c>
      <c r="M58" t="s">
        <v>59</v>
      </c>
      <c r="N58" t="s">
        <v>60</v>
      </c>
      <c r="O58">
        <v>79.65</v>
      </c>
      <c r="Q58">
        <v>495</v>
      </c>
      <c r="R58">
        <v>495</v>
      </c>
      <c r="S58">
        <v>0</v>
      </c>
      <c r="T58">
        <v>495</v>
      </c>
      <c r="U58">
        <v>324</v>
      </c>
      <c r="V58">
        <f>SUMIF(货件明细!K:K,F58,货件明细!AQ:AQ)</f>
        <v>0</v>
      </c>
      <c r="W58">
        <f t="shared" si="0"/>
        <v>1</v>
      </c>
      <c r="X58">
        <f t="shared" si="1"/>
        <v>324</v>
      </c>
      <c r="Y58">
        <f>SUMIF(货件明细!K:K,F58,货件明细!I:I)</f>
        <v>0</v>
      </c>
      <c r="Z58">
        <f t="shared" si="2"/>
        <v>79.65</v>
      </c>
      <c r="AA58">
        <f>SUMIF(货件明细!K:K,F58,货件明细!J:J)</f>
        <v>0</v>
      </c>
      <c r="AB58">
        <f t="shared" si="3"/>
        <v>1</v>
      </c>
    </row>
    <row r="59" spans="1:28">
      <c r="A59">
        <v>2025</v>
      </c>
      <c r="B59">
        <v>1</v>
      </c>
      <c r="C59">
        <v>1</v>
      </c>
      <c r="D59" s="4">
        <v>45660</v>
      </c>
      <c r="E59" t="s">
        <v>28</v>
      </c>
      <c r="F59" t="s">
        <v>130</v>
      </c>
      <c r="G59" t="s">
        <v>68</v>
      </c>
      <c r="H59" t="s">
        <v>31</v>
      </c>
      <c r="I59" t="s">
        <v>129</v>
      </c>
      <c r="J59" t="s">
        <v>58</v>
      </c>
      <c r="K59" t="s">
        <v>58</v>
      </c>
      <c r="L59" t="s">
        <v>46</v>
      </c>
      <c r="M59" t="s">
        <v>59</v>
      </c>
      <c r="N59" t="s">
        <v>60</v>
      </c>
      <c r="O59">
        <v>79.65</v>
      </c>
      <c r="Q59">
        <v>560.47619047619</v>
      </c>
      <c r="R59">
        <v>560.47619047619</v>
      </c>
      <c r="S59">
        <v>0</v>
      </c>
      <c r="T59">
        <v>560.47619047619</v>
      </c>
      <c r="U59">
        <v>324</v>
      </c>
      <c r="V59">
        <f>SUMIF(货件明细!K:K,F59,货件明细!AQ:AQ)</f>
        <v>0</v>
      </c>
      <c r="W59">
        <f t="shared" si="0"/>
        <v>1</v>
      </c>
      <c r="X59">
        <f t="shared" si="1"/>
        <v>324</v>
      </c>
      <c r="Y59">
        <f>SUMIF(货件明细!K:K,F59,货件明细!I:I)</f>
        <v>0</v>
      </c>
      <c r="Z59">
        <f t="shared" si="2"/>
        <v>79.65</v>
      </c>
      <c r="AA59">
        <f>SUMIF(货件明细!K:K,F59,货件明细!J:J)</f>
        <v>0</v>
      </c>
      <c r="AB59">
        <f t="shared" si="3"/>
        <v>1</v>
      </c>
    </row>
    <row r="60" spans="1:28">
      <c r="A60">
        <v>2025</v>
      </c>
      <c r="B60">
        <v>1</v>
      </c>
      <c r="C60">
        <v>1</v>
      </c>
      <c r="D60" s="4">
        <v>45660</v>
      </c>
      <c r="E60" t="s">
        <v>28</v>
      </c>
      <c r="F60" t="s">
        <v>131</v>
      </c>
      <c r="G60" t="s">
        <v>70</v>
      </c>
      <c r="H60" t="s">
        <v>71</v>
      </c>
      <c r="I60" t="s">
        <v>129</v>
      </c>
      <c r="J60" t="s">
        <v>58</v>
      </c>
      <c r="K60" t="s">
        <v>58</v>
      </c>
      <c r="L60" t="s">
        <v>46</v>
      </c>
      <c r="M60" t="s">
        <v>65</v>
      </c>
      <c r="N60" t="s">
        <v>66</v>
      </c>
      <c r="O60">
        <v>79.65</v>
      </c>
      <c r="Q60">
        <v>378.666666666667</v>
      </c>
      <c r="R60">
        <v>378.666666666667</v>
      </c>
      <c r="S60">
        <v>0</v>
      </c>
      <c r="T60">
        <v>378.666666666667</v>
      </c>
      <c r="U60">
        <v>324</v>
      </c>
      <c r="V60">
        <f>SUMIF(货件明细!K:K,F60,货件明细!AQ:AQ)</f>
        <v>0</v>
      </c>
      <c r="W60">
        <f t="shared" si="0"/>
        <v>1</v>
      </c>
      <c r="X60">
        <f t="shared" si="1"/>
        <v>324</v>
      </c>
      <c r="Y60">
        <f>SUMIF(货件明细!K:K,F60,货件明细!I:I)</f>
        <v>0</v>
      </c>
      <c r="Z60">
        <f t="shared" si="2"/>
        <v>79.65</v>
      </c>
      <c r="AA60">
        <f>SUMIF(货件明细!K:K,F60,货件明细!J:J)</f>
        <v>0</v>
      </c>
      <c r="AB60">
        <f t="shared" si="3"/>
        <v>1</v>
      </c>
    </row>
    <row r="61" spans="1:28">
      <c r="A61">
        <v>2025</v>
      </c>
      <c r="B61">
        <v>1</v>
      </c>
      <c r="C61">
        <v>1</v>
      </c>
      <c r="D61" s="4">
        <v>45660</v>
      </c>
      <c r="E61" t="s">
        <v>28</v>
      </c>
      <c r="F61" t="s">
        <v>132</v>
      </c>
      <c r="G61" t="s">
        <v>105</v>
      </c>
      <c r="H61" t="s">
        <v>31</v>
      </c>
      <c r="I61" t="s">
        <v>129</v>
      </c>
      <c r="J61" t="s">
        <v>100</v>
      </c>
      <c r="K61" t="s">
        <v>100</v>
      </c>
      <c r="L61" t="s">
        <v>46</v>
      </c>
      <c r="M61" t="s">
        <v>47</v>
      </c>
      <c r="N61" t="s">
        <v>101</v>
      </c>
      <c r="O61">
        <v>79.65</v>
      </c>
      <c r="Q61">
        <v>590.625</v>
      </c>
      <c r="R61">
        <v>590.625</v>
      </c>
      <c r="S61">
        <v>0</v>
      </c>
      <c r="T61">
        <v>590.625</v>
      </c>
      <c r="U61">
        <v>324</v>
      </c>
      <c r="V61">
        <f>SUMIF(货件明细!K:K,F61,货件明细!AQ:AQ)</f>
        <v>0</v>
      </c>
      <c r="W61">
        <f t="shared" si="0"/>
        <v>1</v>
      </c>
      <c r="X61">
        <f t="shared" si="1"/>
        <v>324</v>
      </c>
      <c r="Y61">
        <f>SUMIF(货件明细!K:K,F61,货件明细!I:I)</f>
        <v>0</v>
      </c>
      <c r="Z61">
        <f t="shared" si="2"/>
        <v>79.65</v>
      </c>
      <c r="AA61">
        <f>SUMIF(货件明细!K:K,F61,货件明细!J:J)</f>
        <v>0</v>
      </c>
      <c r="AB61">
        <f t="shared" si="3"/>
        <v>1</v>
      </c>
    </row>
    <row r="62" spans="1:28">
      <c r="A62">
        <v>2025</v>
      </c>
      <c r="B62">
        <v>1</v>
      </c>
      <c r="C62">
        <v>1</v>
      </c>
      <c r="D62" s="4">
        <v>45660</v>
      </c>
      <c r="E62" t="s">
        <v>28</v>
      </c>
      <c r="F62" t="s">
        <v>133</v>
      </c>
      <c r="G62" t="s">
        <v>64</v>
      </c>
      <c r="H62" t="s">
        <v>44</v>
      </c>
      <c r="I62" t="s">
        <v>129</v>
      </c>
      <c r="J62" t="s">
        <v>58</v>
      </c>
      <c r="K62" t="s">
        <v>58</v>
      </c>
      <c r="L62" t="s">
        <v>46</v>
      </c>
      <c r="M62" t="s">
        <v>65</v>
      </c>
      <c r="N62" t="s">
        <v>66</v>
      </c>
      <c r="O62">
        <v>79.65</v>
      </c>
      <c r="Q62">
        <v>496.825</v>
      </c>
      <c r="R62">
        <v>496.825</v>
      </c>
      <c r="S62">
        <v>0</v>
      </c>
      <c r="T62">
        <v>496.825</v>
      </c>
      <c r="U62">
        <v>324</v>
      </c>
      <c r="V62">
        <f>SUMIF(货件明细!K:K,F62,货件明细!AQ:AQ)</f>
        <v>0</v>
      </c>
      <c r="W62">
        <f t="shared" si="0"/>
        <v>1</v>
      </c>
      <c r="X62">
        <f t="shared" si="1"/>
        <v>324</v>
      </c>
      <c r="Y62">
        <f>SUMIF(货件明细!K:K,F62,货件明细!I:I)</f>
        <v>0</v>
      </c>
      <c r="Z62">
        <f t="shared" si="2"/>
        <v>79.65</v>
      </c>
      <c r="AA62">
        <f>SUMIF(货件明细!K:K,F62,货件明细!J:J)</f>
        <v>0</v>
      </c>
      <c r="AB62">
        <f t="shared" si="3"/>
        <v>1</v>
      </c>
    </row>
    <row r="63" spans="1:28">
      <c r="A63">
        <v>2025</v>
      </c>
      <c r="B63">
        <v>1</v>
      </c>
      <c r="C63">
        <v>1</v>
      </c>
      <c r="D63" s="4">
        <v>45660</v>
      </c>
      <c r="E63" t="s">
        <v>28</v>
      </c>
      <c r="F63" t="s">
        <v>134</v>
      </c>
      <c r="G63" t="s">
        <v>62</v>
      </c>
      <c r="H63" t="s">
        <v>31</v>
      </c>
      <c r="I63" t="s">
        <v>41</v>
      </c>
      <c r="J63" t="s">
        <v>58</v>
      </c>
      <c r="K63" t="s">
        <v>58</v>
      </c>
      <c r="L63" t="s">
        <v>46</v>
      </c>
      <c r="M63" t="s">
        <v>59</v>
      </c>
      <c r="N63" t="s">
        <v>60</v>
      </c>
      <c r="O63">
        <v>76.05</v>
      </c>
      <c r="Q63">
        <v>396</v>
      </c>
      <c r="R63">
        <v>396</v>
      </c>
      <c r="S63">
        <v>0</v>
      </c>
      <c r="T63">
        <v>396</v>
      </c>
      <c r="U63">
        <v>158</v>
      </c>
      <c r="V63">
        <f>SUMIF(货件明细!K:K,F63,货件明细!AQ:AQ)</f>
        <v>0</v>
      </c>
      <c r="W63">
        <f t="shared" si="0"/>
        <v>1</v>
      </c>
      <c r="X63">
        <f t="shared" si="1"/>
        <v>158</v>
      </c>
      <c r="Y63">
        <f>SUMIF(货件明细!K:K,F63,货件明细!I:I)</f>
        <v>0</v>
      </c>
      <c r="Z63">
        <f t="shared" si="2"/>
        <v>76.05</v>
      </c>
      <c r="AA63">
        <f>SUMIF(货件明细!K:K,F63,货件明细!J:J)</f>
        <v>0</v>
      </c>
      <c r="AB63">
        <f t="shared" si="3"/>
        <v>1</v>
      </c>
    </row>
    <row r="64" spans="1:28">
      <c r="A64">
        <v>2025</v>
      </c>
      <c r="B64">
        <v>1</v>
      </c>
      <c r="C64">
        <v>1</v>
      </c>
      <c r="D64" s="4">
        <v>45660</v>
      </c>
      <c r="E64" t="s">
        <v>28</v>
      </c>
      <c r="F64" t="s">
        <v>135</v>
      </c>
      <c r="G64" t="s">
        <v>64</v>
      </c>
      <c r="H64" t="s">
        <v>44</v>
      </c>
      <c r="I64" t="s">
        <v>41</v>
      </c>
      <c r="J64" t="s">
        <v>58</v>
      </c>
      <c r="K64" t="s">
        <v>58</v>
      </c>
      <c r="L64" t="s">
        <v>46</v>
      </c>
      <c r="M64" t="s">
        <v>65</v>
      </c>
      <c r="N64" t="s">
        <v>66</v>
      </c>
      <c r="O64">
        <v>76.05</v>
      </c>
      <c r="Q64">
        <v>397.46</v>
      </c>
      <c r="R64">
        <v>397.46</v>
      </c>
      <c r="S64">
        <v>0</v>
      </c>
      <c r="T64">
        <v>397.46</v>
      </c>
      <c r="U64">
        <v>158</v>
      </c>
      <c r="V64">
        <f>SUMIF(货件明细!K:K,F64,货件明细!AQ:AQ)</f>
        <v>0</v>
      </c>
      <c r="W64">
        <f t="shared" si="0"/>
        <v>1</v>
      </c>
      <c r="X64">
        <f t="shared" si="1"/>
        <v>158</v>
      </c>
      <c r="Y64">
        <f>SUMIF(货件明细!K:K,F64,货件明细!I:I)</f>
        <v>0</v>
      </c>
      <c r="Z64">
        <f t="shared" si="2"/>
        <v>76.05</v>
      </c>
      <c r="AA64">
        <f>SUMIF(货件明细!K:K,F64,货件明细!J:J)</f>
        <v>0</v>
      </c>
      <c r="AB64">
        <f t="shared" si="3"/>
        <v>1</v>
      </c>
    </row>
    <row r="65" spans="1:28">
      <c r="A65">
        <v>2025</v>
      </c>
      <c r="B65">
        <v>1</v>
      </c>
      <c r="C65">
        <v>1</v>
      </c>
      <c r="D65" s="4">
        <v>45660</v>
      </c>
      <c r="E65" t="s">
        <v>28</v>
      </c>
      <c r="F65" t="s">
        <v>136</v>
      </c>
      <c r="G65" t="s">
        <v>70</v>
      </c>
      <c r="H65" t="s">
        <v>71</v>
      </c>
      <c r="I65" t="s">
        <v>41</v>
      </c>
      <c r="J65" t="s">
        <v>58</v>
      </c>
      <c r="K65" t="s">
        <v>58</v>
      </c>
      <c r="L65" t="s">
        <v>46</v>
      </c>
      <c r="M65" t="s">
        <v>65</v>
      </c>
      <c r="N65" t="s">
        <v>66</v>
      </c>
      <c r="O65">
        <v>76.05</v>
      </c>
      <c r="Q65">
        <v>302.933333333333</v>
      </c>
      <c r="R65">
        <v>302.933333333333</v>
      </c>
      <c r="S65">
        <v>0</v>
      </c>
      <c r="T65">
        <v>302.933333333333</v>
      </c>
      <c r="U65">
        <v>158</v>
      </c>
      <c r="V65">
        <f>SUMIF(货件明细!K:K,F65,货件明细!AQ:AQ)</f>
        <v>0</v>
      </c>
      <c r="W65">
        <f t="shared" si="0"/>
        <v>1</v>
      </c>
      <c r="X65">
        <f t="shared" si="1"/>
        <v>158</v>
      </c>
      <c r="Y65">
        <f>SUMIF(货件明细!K:K,F65,货件明细!I:I)</f>
        <v>0</v>
      </c>
      <c r="Z65">
        <f t="shared" si="2"/>
        <v>76.05</v>
      </c>
      <c r="AA65">
        <f>SUMIF(货件明细!K:K,F65,货件明细!J:J)</f>
        <v>0</v>
      </c>
      <c r="AB65">
        <f t="shared" si="3"/>
        <v>1</v>
      </c>
    </row>
    <row r="66" spans="1:28">
      <c r="A66">
        <v>2025</v>
      </c>
      <c r="B66">
        <v>1</v>
      </c>
      <c r="C66">
        <v>1</v>
      </c>
      <c r="D66" s="4">
        <v>45660</v>
      </c>
      <c r="E66" t="s">
        <v>28</v>
      </c>
      <c r="F66" t="s">
        <v>137</v>
      </c>
      <c r="G66" t="s">
        <v>68</v>
      </c>
      <c r="H66" t="s">
        <v>31</v>
      </c>
      <c r="I66" t="s">
        <v>41</v>
      </c>
      <c r="J66" t="s">
        <v>100</v>
      </c>
      <c r="K66" t="s">
        <v>100</v>
      </c>
      <c r="L66" t="s">
        <v>46</v>
      </c>
      <c r="M66" t="s">
        <v>47</v>
      </c>
      <c r="N66" t="s">
        <v>101</v>
      </c>
      <c r="O66">
        <v>76.05</v>
      </c>
      <c r="Q66">
        <v>455.48</v>
      </c>
      <c r="R66">
        <v>455.48</v>
      </c>
      <c r="S66">
        <v>0</v>
      </c>
      <c r="T66">
        <v>455.48</v>
      </c>
      <c r="U66">
        <v>158</v>
      </c>
      <c r="V66">
        <f>SUMIF(货件明细!K:K,F66,货件明细!AQ:AQ)</f>
        <v>0</v>
      </c>
      <c r="W66">
        <f t="shared" ref="W66:W129" si="4">IF(V66=U66,0,1)</f>
        <v>1</v>
      </c>
      <c r="X66">
        <f t="shared" ref="X66:X129" si="5">U66</f>
        <v>158</v>
      </c>
      <c r="Y66">
        <f>SUMIF(货件明细!K:K,F66,货件明细!I:I)</f>
        <v>0</v>
      </c>
      <c r="Z66">
        <f t="shared" ref="Z66:Z129" si="6">O66-Y66</f>
        <v>76.05</v>
      </c>
      <c r="AA66">
        <f>SUMIF(货件明细!K:K,F66,货件明细!J:J)</f>
        <v>0</v>
      </c>
      <c r="AB66">
        <f t="shared" ref="AB66:AB129" si="7">IF(T66=AA66,0,1)</f>
        <v>1</v>
      </c>
    </row>
    <row r="67" spans="1:28">
      <c r="A67">
        <v>2025</v>
      </c>
      <c r="B67">
        <v>1</v>
      </c>
      <c r="C67">
        <v>1</v>
      </c>
      <c r="D67" s="4">
        <v>45660</v>
      </c>
      <c r="E67" t="s">
        <v>28</v>
      </c>
      <c r="F67" t="s">
        <v>138</v>
      </c>
      <c r="G67" t="s">
        <v>56</v>
      </c>
      <c r="H67" t="s">
        <v>44</v>
      </c>
      <c r="I67" t="s">
        <v>41</v>
      </c>
      <c r="J67" t="s">
        <v>58</v>
      </c>
      <c r="K67" t="s">
        <v>58</v>
      </c>
      <c r="L67" t="s">
        <v>46</v>
      </c>
      <c r="M67" t="s">
        <v>59</v>
      </c>
      <c r="N67" t="s">
        <v>60</v>
      </c>
      <c r="O67">
        <v>76.05</v>
      </c>
      <c r="Q67">
        <v>360.64</v>
      </c>
      <c r="R67">
        <v>360.64</v>
      </c>
      <c r="S67">
        <v>0</v>
      </c>
      <c r="T67">
        <v>360.64</v>
      </c>
      <c r="U67">
        <v>158</v>
      </c>
      <c r="V67">
        <f>SUMIF(货件明细!K:K,F67,货件明细!AQ:AQ)</f>
        <v>0</v>
      </c>
      <c r="W67">
        <f t="shared" si="4"/>
        <v>1</v>
      </c>
      <c r="X67">
        <f t="shared" si="5"/>
        <v>158</v>
      </c>
      <c r="Y67">
        <f>SUMIF(货件明细!K:K,F67,货件明细!I:I)</f>
        <v>0</v>
      </c>
      <c r="Z67">
        <f t="shared" si="6"/>
        <v>76.05</v>
      </c>
      <c r="AA67">
        <f>SUMIF(货件明细!K:K,F67,货件明细!J:J)</f>
        <v>0</v>
      </c>
      <c r="AB67">
        <f t="shared" si="7"/>
        <v>1</v>
      </c>
    </row>
    <row r="68" spans="1:28">
      <c r="A68">
        <v>2025</v>
      </c>
      <c r="B68">
        <v>1</v>
      </c>
      <c r="C68">
        <v>1</v>
      </c>
      <c r="D68" s="4">
        <v>45661</v>
      </c>
      <c r="E68" t="s">
        <v>28</v>
      </c>
      <c r="F68" t="s">
        <v>139</v>
      </c>
      <c r="G68" t="s">
        <v>64</v>
      </c>
      <c r="H68" t="s">
        <v>44</v>
      </c>
      <c r="I68" t="s">
        <v>32</v>
      </c>
      <c r="J68" t="s">
        <v>100</v>
      </c>
      <c r="K68" t="s">
        <v>100</v>
      </c>
      <c r="L68" t="s">
        <v>46</v>
      </c>
      <c r="M68" t="s">
        <v>65</v>
      </c>
      <c r="N68" t="s">
        <v>123</v>
      </c>
      <c r="O68">
        <v>187.2</v>
      </c>
      <c r="Q68">
        <v>1070.13214285714</v>
      </c>
      <c r="R68">
        <v>1070.13214285714</v>
      </c>
      <c r="S68">
        <v>0</v>
      </c>
      <c r="T68">
        <v>1070.13214285714</v>
      </c>
      <c r="U68">
        <v>388</v>
      </c>
      <c r="V68">
        <f>SUMIF(货件明细!K:K,F68,货件明细!AQ:AQ)</f>
        <v>0</v>
      </c>
      <c r="W68">
        <f t="shared" si="4"/>
        <v>1</v>
      </c>
      <c r="X68">
        <f t="shared" si="5"/>
        <v>388</v>
      </c>
      <c r="Y68">
        <f>SUMIF(货件明细!K:K,F68,货件明细!I:I)</f>
        <v>0</v>
      </c>
      <c r="Z68">
        <f t="shared" si="6"/>
        <v>187.2</v>
      </c>
      <c r="AA68">
        <f>SUMIF(货件明细!K:K,F68,货件明细!J:J)</f>
        <v>0</v>
      </c>
      <c r="AB68">
        <f t="shared" si="7"/>
        <v>1</v>
      </c>
    </row>
    <row r="69" spans="1:28">
      <c r="A69">
        <v>2025</v>
      </c>
      <c r="B69">
        <v>1</v>
      </c>
      <c r="C69">
        <v>1</v>
      </c>
      <c r="D69" s="4">
        <v>45661</v>
      </c>
      <c r="E69" t="s">
        <v>28</v>
      </c>
      <c r="F69" t="s">
        <v>140</v>
      </c>
      <c r="G69" t="s">
        <v>56</v>
      </c>
      <c r="H69" t="s">
        <v>44</v>
      </c>
      <c r="I69" t="s">
        <v>32</v>
      </c>
      <c r="J69" t="s">
        <v>100</v>
      </c>
      <c r="K69" t="s">
        <v>100</v>
      </c>
      <c r="L69" t="s">
        <v>46</v>
      </c>
      <c r="M69" t="s">
        <v>65</v>
      </c>
      <c r="N69" t="s">
        <v>123</v>
      </c>
      <c r="O69">
        <v>187.2</v>
      </c>
      <c r="Q69">
        <v>978.75</v>
      </c>
      <c r="R69">
        <v>978.75</v>
      </c>
      <c r="S69">
        <v>0</v>
      </c>
      <c r="T69">
        <v>978.75</v>
      </c>
      <c r="U69">
        <v>388</v>
      </c>
      <c r="V69">
        <f>SUMIF(货件明细!K:K,F69,货件明细!AQ:AQ)</f>
        <v>0</v>
      </c>
      <c r="W69">
        <f t="shared" si="4"/>
        <v>1</v>
      </c>
      <c r="X69">
        <f t="shared" si="5"/>
        <v>388</v>
      </c>
      <c r="Y69">
        <f>SUMIF(货件明细!K:K,F69,货件明细!I:I)</f>
        <v>0</v>
      </c>
      <c r="Z69">
        <f t="shared" si="6"/>
        <v>187.2</v>
      </c>
      <c r="AA69">
        <f>SUMIF(货件明细!K:K,F69,货件明细!J:J)</f>
        <v>0</v>
      </c>
      <c r="AB69">
        <f t="shared" si="7"/>
        <v>1</v>
      </c>
    </row>
    <row r="70" spans="1:28">
      <c r="A70">
        <v>2025</v>
      </c>
      <c r="B70">
        <v>1</v>
      </c>
      <c r="C70">
        <v>1</v>
      </c>
      <c r="D70" s="4">
        <v>45661</v>
      </c>
      <c r="E70" t="s">
        <v>28</v>
      </c>
      <c r="F70" t="s">
        <v>141</v>
      </c>
      <c r="G70" t="s">
        <v>68</v>
      </c>
      <c r="H70" t="s">
        <v>31</v>
      </c>
      <c r="I70" t="s">
        <v>32</v>
      </c>
      <c r="J70" t="s">
        <v>100</v>
      </c>
      <c r="K70" t="s">
        <v>100</v>
      </c>
      <c r="L70" t="s">
        <v>46</v>
      </c>
      <c r="M70" t="s">
        <v>65</v>
      </c>
      <c r="N70" t="s">
        <v>123</v>
      </c>
      <c r="O70">
        <v>187.2</v>
      </c>
      <c r="Q70">
        <v>1482.46875</v>
      </c>
      <c r="R70">
        <v>1482.46875</v>
      </c>
      <c r="S70">
        <v>0</v>
      </c>
      <c r="T70">
        <v>1482.46875</v>
      </c>
      <c r="U70">
        <v>388</v>
      </c>
      <c r="V70">
        <f>SUMIF(货件明细!K:K,F70,货件明细!AQ:AQ)</f>
        <v>0</v>
      </c>
      <c r="W70">
        <f t="shared" si="4"/>
        <v>1</v>
      </c>
      <c r="X70">
        <f t="shared" si="5"/>
        <v>388</v>
      </c>
      <c r="Y70">
        <f>SUMIF(货件明细!K:K,F70,货件明细!I:I)</f>
        <v>0</v>
      </c>
      <c r="Z70">
        <f t="shared" si="6"/>
        <v>187.2</v>
      </c>
      <c r="AA70">
        <f>SUMIF(货件明细!K:K,F70,货件明细!J:J)</f>
        <v>0</v>
      </c>
      <c r="AB70">
        <f t="shared" si="7"/>
        <v>1</v>
      </c>
    </row>
    <row r="71" spans="1:28">
      <c r="A71">
        <v>2025</v>
      </c>
      <c r="B71">
        <v>1</v>
      </c>
      <c r="C71">
        <v>1</v>
      </c>
      <c r="D71" s="4">
        <v>45661</v>
      </c>
      <c r="E71" t="s">
        <v>28</v>
      </c>
      <c r="F71" t="s">
        <v>142</v>
      </c>
      <c r="G71" t="s">
        <v>62</v>
      </c>
      <c r="H71" t="s">
        <v>31</v>
      </c>
      <c r="I71" t="s">
        <v>32</v>
      </c>
      <c r="J71" t="s">
        <v>100</v>
      </c>
      <c r="K71" t="s">
        <v>100</v>
      </c>
      <c r="L71" t="s">
        <v>46</v>
      </c>
      <c r="M71" t="s">
        <v>65</v>
      </c>
      <c r="N71" t="s">
        <v>123</v>
      </c>
      <c r="O71">
        <v>187.2</v>
      </c>
      <c r="Q71">
        <v>1498.02631578947</v>
      </c>
      <c r="R71">
        <v>1498.02631578947</v>
      </c>
      <c r="S71">
        <v>0</v>
      </c>
      <c r="T71">
        <v>1498.02631578947</v>
      </c>
      <c r="U71">
        <v>388</v>
      </c>
      <c r="V71">
        <f>SUMIF(货件明细!K:K,F71,货件明细!AQ:AQ)</f>
        <v>0</v>
      </c>
      <c r="W71">
        <f t="shared" si="4"/>
        <v>1</v>
      </c>
      <c r="X71">
        <f t="shared" si="5"/>
        <v>388</v>
      </c>
      <c r="Y71">
        <f>SUMIF(货件明细!K:K,F71,货件明细!I:I)</f>
        <v>0</v>
      </c>
      <c r="Z71">
        <f t="shared" si="6"/>
        <v>187.2</v>
      </c>
      <c r="AA71">
        <f>SUMIF(货件明细!K:K,F71,货件明细!J:J)</f>
        <v>0</v>
      </c>
      <c r="AB71">
        <f t="shared" si="7"/>
        <v>1</v>
      </c>
    </row>
    <row r="72" spans="1:28">
      <c r="A72">
        <v>2025</v>
      </c>
      <c r="B72">
        <v>1</v>
      </c>
      <c r="C72">
        <v>1</v>
      </c>
      <c r="D72" s="4">
        <v>45660</v>
      </c>
      <c r="E72" t="s">
        <v>28</v>
      </c>
      <c r="F72" t="s">
        <v>143</v>
      </c>
      <c r="G72" t="s">
        <v>70</v>
      </c>
      <c r="H72" t="s">
        <v>71</v>
      </c>
      <c r="I72" t="s">
        <v>32</v>
      </c>
      <c r="J72" t="s">
        <v>58</v>
      </c>
      <c r="K72" t="s">
        <v>58</v>
      </c>
      <c r="L72" t="s">
        <v>46</v>
      </c>
      <c r="M72" t="s">
        <v>65</v>
      </c>
      <c r="N72" t="s">
        <v>66</v>
      </c>
      <c r="O72">
        <v>187.2</v>
      </c>
      <c r="Q72">
        <v>681.6</v>
      </c>
      <c r="R72">
        <v>681.6</v>
      </c>
      <c r="S72">
        <v>0</v>
      </c>
      <c r="T72">
        <v>681.6</v>
      </c>
      <c r="U72">
        <v>388</v>
      </c>
      <c r="V72">
        <f>SUMIF(货件明细!K:K,F72,货件明细!AQ:AQ)</f>
        <v>0</v>
      </c>
      <c r="W72">
        <f t="shared" si="4"/>
        <v>1</v>
      </c>
      <c r="X72">
        <f t="shared" si="5"/>
        <v>388</v>
      </c>
      <c r="Y72">
        <f>SUMIF(货件明细!K:K,F72,货件明细!I:I)</f>
        <v>0</v>
      </c>
      <c r="Z72">
        <f t="shared" si="6"/>
        <v>187.2</v>
      </c>
      <c r="AA72">
        <f>SUMIF(货件明细!K:K,F72,货件明细!J:J)</f>
        <v>0</v>
      </c>
      <c r="AB72">
        <f t="shared" si="7"/>
        <v>1</v>
      </c>
    </row>
    <row r="73" spans="1:28">
      <c r="A73">
        <v>2025</v>
      </c>
      <c r="B73">
        <v>1</v>
      </c>
      <c r="C73">
        <v>1</v>
      </c>
      <c r="D73" s="4">
        <v>45660</v>
      </c>
      <c r="E73" t="s">
        <v>28</v>
      </c>
      <c r="F73" t="s">
        <v>144</v>
      </c>
      <c r="G73" t="s">
        <v>68</v>
      </c>
      <c r="H73" t="s">
        <v>31</v>
      </c>
      <c r="I73" t="s">
        <v>145</v>
      </c>
      <c r="J73" t="s">
        <v>100</v>
      </c>
      <c r="K73" t="s">
        <v>100</v>
      </c>
      <c r="L73" t="s">
        <v>46</v>
      </c>
      <c r="M73" t="s">
        <v>47</v>
      </c>
      <c r="N73" t="s">
        <v>101</v>
      </c>
      <c r="O73">
        <v>42.05</v>
      </c>
      <c r="Q73">
        <v>341.61</v>
      </c>
      <c r="R73">
        <v>341.61</v>
      </c>
      <c r="S73">
        <v>0</v>
      </c>
      <c r="T73">
        <v>341.61</v>
      </c>
      <c r="U73">
        <v>324</v>
      </c>
      <c r="V73">
        <f>SUMIF(货件明细!K:K,F73,货件明细!AQ:AQ)</f>
        <v>0</v>
      </c>
      <c r="W73">
        <f t="shared" si="4"/>
        <v>1</v>
      </c>
      <c r="X73">
        <f t="shared" si="5"/>
        <v>324</v>
      </c>
      <c r="Y73">
        <f>SUMIF(货件明细!K:K,F73,货件明细!I:I)</f>
        <v>0</v>
      </c>
      <c r="Z73">
        <f t="shared" si="6"/>
        <v>42.05</v>
      </c>
      <c r="AA73">
        <f>SUMIF(货件明细!K:K,F73,货件明细!J:J)</f>
        <v>0</v>
      </c>
      <c r="AB73">
        <f t="shared" si="7"/>
        <v>1</v>
      </c>
    </row>
    <row r="74" spans="1:28">
      <c r="A74">
        <v>2025</v>
      </c>
      <c r="B74">
        <v>1</v>
      </c>
      <c r="C74">
        <v>1</v>
      </c>
      <c r="D74" s="4">
        <v>45660</v>
      </c>
      <c r="E74" t="s">
        <v>28</v>
      </c>
      <c r="F74" t="s">
        <v>146</v>
      </c>
      <c r="G74" t="s">
        <v>62</v>
      </c>
      <c r="H74" t="s">
        <v>31</v>
      </c>
      <c r="I74" t="s">
        <v>145</v>
      </c>
      <c r="J74" t="s">
        <v>58</v>
      </c>
      <c r="K74" t="s">
        <v>58</v>
      </c>
      <c r="L74" t="s">
        <v>46</v>
      </c>
      <c r="M74" t="s">
        <v>59</v>
      </c>
      <c r="N74" t="s">
        <v>60</v>
      </c>
      <c r="O74">
        <v>42.05</v>
      </c>
      <c r="Q74">
        <v>297</v>
      </c>
      <c r="R74">
        <v>297</v>
      </c>
      <c r="S74">
        <v>0</v>
      </c>
      <c r="T74">
        <v>297</v>
      </c>
      <c r="U74">
        <v>324</v>
      </c>
      <c r="V74">
        <f>SUMIF(货件明细!K:K,F74,货件明细!AQ:AQ)</f>
        <v>0</v>
      </c>
      <c r="W74">
        <f t="shared" si="4"/>
        <v>1</v>
      </c>
      <c r="X74">
        <f t="shared" si="5"/>
        <v>324</v>
      </c>
      <c r="Y74">
        <f>SUMIF(货件明细!K:K,F74,货件明细!I:I)</f>
        <v>0</v>
      </c>
      <c r="Z74">
        <f t="shared" si="6"/>
        <v>42.05</v>
      </c>
      <c r="AA74">
        <f>SUMIF(货件明细!K:K,F74,货件明细!J:J)</f>
        <v>0</v>
      </c>
      <c r="AB74">
        <f t="shared" si="7"/>
        <v>1</v>
      </c>
    </row>
    <row r="75" spans="1:28">
      <c r="A75">
        <v>2025</v>
      </c>
      <c r="B75">
        <v>1</v>
      </c>
      <c r="C75">
        <v>1</v>
      </c>
      <c r="D75" s="4">
        <v>45660</v>
      </c>
      <c r="E75" t="s">
        <v>28</v>
      </c>
      <c r="F75" t="s">
        <v>147</v>
      </c>
      <c r="G75" t="s">
        <v>70</v>
      </c>
      <c r="H75" t="s">
        <v>71</v>
      </c>
      <c r="I75" t="s">
        <v>145</v>
      </c>
      <c r="J75" t="s">
        <v>58</v>
      </c>
      <c r="K75" t="s">
        <v>58</v>
      </c>
      <c r="L75" t="s">
        <v>46</v>
      </c>
      <c r="M75" t="s">
        <v>65</v>
      </c>
      <c r="N75" t="s">
        <v>66</v>
      </c>
      <c r="O75">
        <v>42.05</v>
      </c>
      <c r="Q75">
        <v>227.2</v>
      </c>
      <c r="R75">
        <v>227.2</v>
      </c>
      <c r="S75">
        <v>0</v>
      </c>
      <c r="T75">
        <v>227.2</v>
      </c>
      <c r="U75">
        <v>324</v>
      </c>
      <c r="V75">
        <f>SUMIF(货件明细!K:K,F75,货件明细!AQ:AQ)</f>
        <v>0</v>
      </c>
      <c r="W75">
        <f t="shared" si="4"/>
        <v>1</v>
      </c>
      <c r="X75">
        <f t="shared" si="5"/>
        <v>324</v>
      </c>
      <c r="Y75">
        <f>SUMIF(货件明细!K:K,F75,货件明细!I:I)</f>
        <v>0</v>
      </c>
      <c r="Z75">
        <f t="shared" si="6"/>
        <v>42.05</v>
      </c>
      <c r="AA75">
        <f>SUMIF(货件明细!K:K,F75,货件明细!J:J)</f>
        <v>0</v>
      </c>
      <c r="AB75">
        <f t="shared" si="7"/>
        <v>1</v>
      </c>
    </row>
    <row r="76" spans="1:28">
      <c r="A76">
        <v>2025</v>
      </c>
      <c r="B76">
        <v>1</v>
      </c>
      <c r="C76">
        <v>1</v>
      </c>
      <c r="D76" s="4">
        <v>45660</v>
      </c>
      <c r="E76" t="s">
        <v>28</v>
      </c>
      <c r="F76" t="s">
        <v>148</v>
      </c>
      <c r="G76" t="s">
        <v>56</v>
      </c>
      <c r="H76" t="s">
        <v>44</v>
      </c>
      <c r="I76" t="s">
        <v>145</v>
      </c>
      <c r="J76" t="s">
        <v>58</v>
      </c>
      <c r="K76" t="s">
        <v>58</v>
      </c>
      <c r="L76" t="s">
        <v>46</v>
      </c>
      <c r="M76" t="s">
        <v>59</v>
      </c>
      <c r="N76" t="s">
        <v>60</v>
      </c>
      <c r="O76">
        <v>42.05</v>
      </c>
      <c r="Q76">
        <v>270.48</v>
      </c>
      <c r="R76">
        <v>270.48</v>
      </c>
      <c r="S76">
        <v>0</v>
      </c>
      <c r="T76">
        <v>270.48</v>
      </c>
      <c r="U76">
        <v>324</v>
      </c>
      <c r="V76">
        <f>SUMIF(货件明细!K:K,F76,货件明细!AQ:AQ)</f>
        <v>0</v>
      </c>
      <c r="W76">
        <f t="shared" si="4"/>
        <v>1</v>
      </c>
      <c r="X76">
        <f t="shared" si="5"/>
        <v>324</v>
      </c>
      <c r="Y76">
        <f>SUMIF(货件明细!K:K,F76,货件明细!I:I)</f>
        <v>0</v>
      </c>
      <c r="Z76">
        <f t="shared" si="6"/>
        <v>42.05</v>
      </c>
      <c r="AA76">
        <f>SUMIF(货件明细!K:K,F76,货件明细!J:J)</f>
        <v>0</v>
      </c>
      <c r="AB76">
        <f t="shared" si="7"/>
        <v>1</v>
      </c>
    </row>
    <row r="77" spans="1:28">
      <c r="A77">
        <v>2025</v>
      </c>
      <c r="B77">
        <v>1</v>
      </c>
      <c r="C77">
        <v>1</v>
      </c>
      <c r="D77" s="4">
        <v>45660</v>
      </c>
      <c r="E77" t="s">
        <v>28</v>
      </c>
      <c r="F77" t="s">
        <v>149</v>
      </c>
      <c r="G77" t="s">
        <v>64</v>
      </c>
      <c r="H77" t="s">
        <v>44</v>
      </c>
      <c r="I77" t="s">
        <v>145</v>
      </c>
      <c r="J77" t="s">
        <v>58</v>
      </c>
      <c r="K77" t="s">
        <v>58</v>
      </c>
      <c r="L77" t="s">
        <v>46</v>
      </c>
      <c r="M77" t="s">
        <v>65</v>
      </c>
      <c r="N77" t="s">
        <v>66</v>
      </c>
      <c r="O77">
        <v>42.05</v>
      </c>
      <c r="Q77">
        <v>298.095</v>
      </c>
      <c r="R77">
        <v>298.095</v>
      </c>
      <c r="S77">
        <v>0</v>
      </c>
      <c r="T77">
        <v>298.095</v>
      </c>
      <c r="U77">
        <v>324</v>
      </c>
      <c r="V77">
        <f>SUMIF(货件明细!K:K,F77,货件明细!AQ:AQ)</f>
        <v>0</v>
      </c>
      <c r="W77">
        <f t="shared" si="4"/>
        <v>1</v>
      </c>
      <c r="X77">
        <f t="shared" si="5"/>
        <v>324</v>
      </c>
      <c r="Y77">
        <f>SUMIF(货件明细!K:K,F77,货件明细!I:I)</f>
        <v>0</v>
      </c>
      <c r="Z77">
        <f t="shared" si="6"/>
        <v>42.05</v>
      </c>
      <c r="AA77">
        <f>SUMIF(货件明细!K:K,F77,货件明细!J:J)</f>
        <v>0</v>
      </c>
      <c r="AB77">
        <f t="shared" si="7"/>
        <v>1</v>
      </c>
    </row>
    <row r="78" spans="1:28">
      <c r="A78">
        <v>2025</v>
      </c>
      <c r="B78">
        <v>1</v>
      </c>
      <c r="C78">
        <v>1</v>
      </c>
      <c r="D78" s="4">
        <v>45660</v>
      </c>
      <c r="E78" t="s">
        <v>28</v>
      </c>
      <c r="F78" t="s">
        <v>150</v>
      </c>
      <c r="G78" t="s">
        <v>70</v>
      </c>
      <c r="H78" t="s">
        <v>71</v>
      </c>
      <c r="I78" t="s">
        <v>57</v>
      </c>
      <c r="J78" t="s">
        <v>58</v>
      </c>
      <c r="K78" t="s">
        <v>58</v>
      </c>
      <c r="L78" t="s">
        <v>46</v>
      </c>
      <c r="M78" t="s">
        <v>65</v>
      </c>
      <c r="N78" t="s">
        <v>66</v>
      </c>
      <c r="O78">
        <v>105.5</v>
      </c>
      <c r="Q78">
        <v>454.4</v>
      </c>
      <c r="R78">
        <v>454.4</v>
      </c>
      <c r="S78">
        <v>0</v>
      </c>
      <c r="T78">
        <v>454.4</v>
      </c>
      <c r="U78">
        <v>462</v>
      </c>
      <c r="V78">
        <f>SUMIF(货件明细!K:K,F78,货件明细!AQ:AQ)</f>
        <v>0</v>
      </c>
      <c r="W78">
        <f t="shared" si="4"/>
        <v>1</v>
      </c>
      <c r="X78">
        <f t="shared" si="5"/>
        <v>462</v>
      </c>
      <c r="Y78">
        <f>SUMIF(货件明细!K:K,F78,货件明细!I:I)</f>
        <v>0</v>
      </c>
      <c r="Z78">
        <f t="shared" si="6"/>
        <v>105.5</v>
      </c>
      <c r="AA78">
        <f>SUMIF(货件明细!K:K,F78,货件明细!J:J)</f>
        <v>0</v>
      </c>
      <c r="AB78">
        <f t="shared" si="7"/>
        <v>1</v>
      </c>
    </row>
    <row r="79" spans="1:28">
      <c r="A79">
        <v>2025</v>
      </c>
      <c r="B79">
        <v>1</v>
      </c>
      <c r="C79">
        <v>1</v>
      </c>
      <c r="D79" s="4">
        <v>45661</v>
      </c>
      <c r="E79" t="s">
        <v>28</v>
      </c>
      <c r="F79" t="s">
        <v>151</v>
      </c>
      <c r="G79" t="s">
        <v>64</v>
      </c>
      <c r="H79" t="s">
        <v>44</v>
      </c>
      <c r="I79" t="s">
        <v>57</v>
      </c>
      <c r="J79" t="s">
        <v>100</v>
      </c>
      <c r="K79" t="s">
        <v>100</v>
      </c>
      <c r="L79" t="s">
        <v>46</v>
      </c>
      <c r="M79" t="s">
        <v>65</v>
      </c>
      <c r="N79" t="s">
        <v>123</v>
      </c>
      <c r="O79">
        <v>105.5</v>
      </c>
      <c r="Q79">
        <v>713.421428571429</v>
      </c>
      <c r="R79">
        <v>713.421428571429</v>
      </c>
      <c r="S79">
        <v>0</v>
      </c>
      <c r="T79">
        <v>713.421428571429</v>
      </c>
      <c r="U79">
        <v>462</v>
      </c>
      <c r="V79">
        <f>SUMIF(货件明细!K:K,F79,货件明细!AQ:AQ)</f>
        <v>0</v>
      </c>
      <c r="W79">
        <f t="shared" si="4"/>
        <v>1</v>
      </c>
      <c r="X79">
        <f t="shared" si="5"/>
        <v>462</v>
      </c>
      <c r="Y79">
        <f>SUMIF(货件明细!K:K,F79,货件明细!I:I)</f>
        <v>0</v>
      </c>
      <c r="Z79">
        <f t="shared" si="6"/>
        <v>105.5</v>
      </c>
      <c r="AA79">
        <f>SUMIF(货件明细!K:K,F79,货件明细!J:J)</f>
        <v>0</v>
      </c>
      <c r="AB79">
        <f t="shared" si="7"/>
        <v>1</v>
      </c>
    </row>
    <row r="80" spans="1:28">
      <c r="A80">
        <v>2025</v>
      </c>
      <c r="B80">
        <v>1</v>
      </c>
      <c r="C80">
        <v>1</v>
      </c>
      <c r="D80" s="4">
        <v>45661</v>
      </c>
      <c r="E80" t="s">
        <v>28</v>
      </c>
      <c r="F80" t="s">
        <v>152</v>
      </c>
      <c r="G80" t="s">
        <v>68</v>
      </c>
      <c r="H80" t="s">
        <v>31</v>
      </c>
      <c r="I80" t="s">
        <v>57</v>
      </c>
      <c r="J80" t="s">
        <v>100</v>
      </c>
      <c r="K80" t="s">
        <v>100</v>
      </c>
      <c r="L80" t="s">
        <v>46</v>
      </c>
      <c r="M80" t="s">
        <v>65</v>
      </c>
      <c r="N80" t="s">
        <v>123</v>
      </c>
      <c r="O80">
        <v>105.5</v>
      </c>
      <c r="Q80">
        <v>988.3125</v>
      </c>
      <c r="R80">
        <v>988.3125</v>
      </c>
      <c r="S80">
        <v>0</v>
      </c>
      <c r="T80">
        <v>988.3125</v>
      </c>
      <c r="U80">
        <v>462</v>
      </c>
      <c r="V80">
        <f>SUMIF(货件明细!K:K,F80,货件明细!AQ:AQ)</f>
        <v>0</v>
      </c>
      <c r="W80">
        <f t="shared" si="4"/>
        <v>1</v>
      </c>
      <c r="X80">
        <f t="shared" si="5"/>
        <v>462</v>
      </c>
      <c r="Y80">
        <f>SUMIF(货件明细!K:K,F80,货件明细!I:I)</f>
        <v>0</v>
      </c>
      <c r="Z80">
        <f t="shared" si="6"/>
        <v>105.5</v>
      </c>
      <c r="AA80">
        <f>SUMIF(货件明细!K:K,F80,货件明细!J:J)</f>
        <v>0</v>
      </c>
      <c r="AB80">
        <f t="shared" si="7"/>
        <v>1</v>
      </c>
    </row>
    <row r="81" spans="1:28">
      <c r="A81">
        <v>2025</v>
      </c>
      <c r="B81">
        <v>1</v>
      </c>
      <c r="C81">
        <v>1</v>
      </c>
      <c r="D81" s="4">
        <v>45661</v>
      </c>
      <c r="E81" t="s">
        <v>28</v>
      </c>
      <c r="F81" t="s">
        <v>153</v>
      </c>
      <c r="G81" t="s">
        <v>62</v>
      </c>
      <c r="H81" t="s">
        <v>31</v>
      </c>
      <c r="I81" t="s">
        <v>57</v>
      </c>
      <c r="J81" t="s">
        <v>100</v>
      </c>
      <c r="K81" t="s">
        <v>100</v>
      </c>
      <c r="L81" t="s">
        <v>46</v>
      </c>
      <c r="M81" t="s">
        <v>65</v>
      </c>
      <c r="N81" t="s">
        <v>123</v>
      </c>
      <c r="O81">
        <v>105.5</v>
      </c>
      <c r="Q81">
        <v>998.684210526316</v>
      </c>
      <c r="R81">
        <v>998.684210526316</v>
      </c>
      <c r="S81">
        <v>0</v>
      </c>
      <c r="T81">
        <v>998.684210526316</v>
      </c>
      <c r="U81">
        <v>462</v>
      </c>
      <c r="V81">
        <f>SUMIF(货件明细!K:K,F81,货件明细!AQ:AQ)</f>
        <v>0</v>
      </c>
      <c r="W81">
        <f t="shared" si="4"/>
        <v>1</v>
      </c>
      <c r="X81">
        <f t="shared" si="5"/>
        <v>462</v>
      </c>
      <c r="Y81">
        <f>SUMIF(货件明细!K:K,F81,货件明细!I:I)</f>
        <v>0</v>
      </c>
      <c r="Z81">
        <f t="shared" si="6"/>
        <v>105.5</v>
      </c>
      <c r="AA81">
        <f>SUMIF(货件明细!K:K,F81,货件明细!J:J)</f>
        <v>0</v>
      </c>
      <c r="AB81">
        <f t="shared" si="7"/>
        <v>1</v>
      </c>
    </row>
    <row r="82" spans="1:28">
      <c r="A82">
        <v>2025</v>
      </c>
      <c r="B82">
        <v>1</v>
      </c>
      <c r="C82">
        <v>1</v>
      </c>
      <c r="D82" s="4">
        <v>45661</v>
      </c>
      <c r="E82" t="s">
        <v>28</v>
      </c>
      <c r="F82" t="s">
        <v>154</v>
      </c>
      <c r="G82" t="s">
        <v>56</v>
      </c>
      <c r="H82" t="s">
        <v>44</v>
      </c>
      <c r="I82" t="s">
        <v>57</v>
      </c>
      <c r="J82" t="s">
        <v>100</v>
      </c>
      <c r="K82" t="s">
        <v>100</v>
      </c>
      <c r="L82" t="s">
        <v>46</v>
      </c>
      <c r="M82" t="s">
        <v>65</v>
      </c>
      <c r="N82" t="s">
        <v>123</v>
      </c>
      <c r="O82">
        <v>105.5</v>
      </c>
      <c r="Q82">
        <v>652.5</v>
      </c>
      <c r="R82">
        <v>652.5</v>
      </c>
      <c r="S82">
        <v>0</v>
      </c>
      <c r="T82">
        <v>652.5</v>
      </c>
      <c r="U82">
        <v>462</v>
      </c>
      <c r="V82">
        <f>SUMIF(货件明细!K:K,F82,货件明细!AQ:AQ)</f>
        <v>0</v>
      </c>
      <c r="W82">
        <f t="shared" si="4"/>
        <v>1</v>
      </c>
      <c r="X82">
        <f t="shared" si="5"/>
        <v>462</v>
      </c>
      <c r="Y82">
        <f>SUMIF(货件明细!K:K,F82,货件明细!I:I)</f>
        <v>0</v>
      </c>
      <c r="Z82">
        <f t="shared" si="6"/>
        <v>105.5</v>
      </c>
      <c r="AA82">
        <f>SUMIF(货件明细!K:K,F82,货件明细!J:J)</f>
        <v>0</v>
      </c>
      <c r="AB82">
        <f t="shared" si="7"/>
        <v>1</v>
      </c>
    </row>
    <row r="83" spans="1:28">
      <c r="A83">
        <v>2025</v>
      </c>
      <c r="B83">
        <v>1</v>
      </c>
      <c r="C83">
        <v>1</v>
      </c>
      <c r="D83" s="4">
        <v>45661</v>
      </c>
      <c r="E83" t="s">
        <v>28</v>
      </c>
      <c r="F83" t="s">
        <v>155</v>
      </c>
      <c r="G83" t="s">
        <v>68</v>
      </c>
      <c r="H83" t="s">
        <v>31</v>
      </c>
      <c r="I83" t="s">
        <v>32</v>
      </c>
      <c r="J83" t="s">
        <v>100</v>
      </c>
      <c r="K83" t="s">
        <v>100</v>
      </c>
      <c r="L83" t="s">
        <v>46</v>
      </c>
      <c r="M83" t="s">
        <v>47</v>
      </c>
      <c r="N83" t="s">
        <v>101</v>
      </c>
      <c r="O83">
        <v>8.35</v>
      </c>
      <c r="Q83">
        <v>115.8</v>
      </c>
      <c r="R83">
        <v>115.8</v>
      </c>
      <c r="S83">
        <v>0</v>
      </c>
      <c r="T83">
        <v>115.8</v>
      </c>
      <c r="U83">
        <v>49</v>
      </c>
      <c r="V83">
        <f>SUMIF(货件明细!K:K,F83,货件明细!AQ:AQ)</f>
        <v>0</v>
      </c>
      <c r="W83">
        <f t="shared" si="4"/>
        <v>1</v>
      </c>
      <c r="X83">
        <f t="shared" si="5"/>
        <v>49</v>
      </c>
      <c r="Y83">
        <f>SUMIF(货件明细!K:K,F83,货件明细!I:I)</f>
        <v>0</v>
      </c>
      <c r="Z83">
        <f t="shared" si="6"/>
        <v>8.35</v>
      </c>
      <c r="AA83">
        <f>SUMIF(货件明细!K:K,F83,货件明细!J:J)</f>
        <v>0</v>
      </c>
      <c r="AB83">
        <f t="shared" si="7"/>
        <v>1</v>
      </c>
    </row>
    <row r="84" spans="1:28">
      <c r="A84">
        <v>2025</v>
      </c>
      <c r="B84">
        <v>1</v>
      </c>
      <c r="C84">
        <v>1</v>
      </c>
      <c r="D84" s="4">
        <v>45661</v>
      </c>
      <c r="E84" t="s">
        <v>28</v>
      </c>
      <c r="F84" t="s">
        <v>156</v>
      </c>
      <c r="G84" t="s">
        <v>62</v>
      </c>
      <c r="H84" t="s">
        <v>31</v>
      </c>
      <c r="I84" t="s">
        <v>32</v>
      </c>
      <c r="J84" t="s">
        <v>100</v>
      </c>
      <c r="K84" t="s">
        <v>100</v>
      </c>
      <c r="L84" t="s">
        <v>46</v>
      </c>
      <c r="M84" t="s">
        <v>47</v>
      </c>
      <c r="N84" t="s">
        <v>101</v>
      </c>
      <c r="O84">
        <v>8.35</v>
      </c>
      <c r="Q84">
        <v>97.0909090909091</v>
      </c>
      <c r="R84">
        <v>97.0909090909091</v>
      </c>
      <c r="S84">
        <v>0</v>
      </c>
      <c r="T84">
        <v>97.0909090909091</v>
      </c>
      <c r="U84">
        <v>49</v>
      </c>
      <c r="V84">
        <f>SUMIF(货件明细!K:K,F84,货件明细!AQ:AQ)</f>
        <v>0</v>
      </c>
      <c r="W84">
        <f t="shared" si="4"/>
        <v>1</v>
      </c>
      <c r="X84">
        <f t="shared" si="5"/>
        <v>49</v>
      </c>
      <c r="Y84">
        <f>SUMIF(货件明细!K:K,F84,货件明细!I:I)</f>
        <v>0</v>
      </c>
      <c r="Z84">
        <f t="shared" si="6"/>
        <v>8.35</v>
      </c>
      <c r="AA84">
        <f>SUMIF(货件明细!K:K,F84,货件明细!J:J)</f>
        <v>0</v>
      </c>
      <c r="AB84">
        <f t="shared" si="7"/>
        <v>1</v>
      </c>
    </row>
    <row r="85" spans="1:28">
      <c r="A85">
        <v>2025</v>
      </c>
      <c r="B85">
        <v>1</v>
      </c>
      <c r="C85">
        <v>1</v>
      </c>
      <c r="D85" s="4">
        <v>45660</v>
      </c>
      <c r="E85" t="s">
        <v>28</v>
      </c>
      <c r="F85" t="s">
        <v>157</v>
      </c>
      <c r="G85" t="s">
        <v>70</v>
      </c>
      <c r="H85" t="s">
        <v>71</v>
      </c>
      <c r="I85" t="s">
        <v>32</v>
      </c>
      <c r="J85" t="s">
        <v>58</v>
      </c>
      <c r="K85" t="s">
        <v>58</v>
      </c>
      <c r="L85" t="s">
        <v>46</v>
      </c>
      <c r="M85" t="s">
        <v>47</v>
      </c>
      <c r="N85" t="s">
        <v>107</v>
      </c>
      <c r="O85">
        <v>8.35</v>
      </c>
      <c r="Q85">
        <v>77.9</v>
      </c>
      <c r="R85">
        <v>77.9</v>
      </c>
      <c r="S85">
        <v>0</v>
      </c>
      <c r="T85">
        <v>77.9</v>
      </c>
      <c r="U85">
        <v>49</v>
      </c>
      <c r="V85">
        <f>SUMIF(货件明细!K:K,F85,货件明细!AQ:AQ)</f>
        <v>0</v>
      </c>
      <c r="W85">
        <f t="shared" si="4"/>
        <v>1</v>
      </c>
      <c r="X85">
        <f t="shared" si="5"/>
        <v>49</v>
      </c>
      <c r="Y85">
        <f>SUMIF(货件明细!K:K,F85,货件明细!I:I)</f>
        <v>0</v>
      </c>
      <c r="Z85">
        <f t="shared" si="6"/>
        <v>8.35</v>
      </c>
      <c r="AA85">
        <f>SUMIF(货件明细!K:K,F85,货件明细!J:J)</f>
        <v>0</v>
      </c>
      <c r="AB85">
        <f t="shared" si="7"/>
        <v>1</v>
      </c>
    </row>
    <row r="86" spans="1:28">
      <c r="A86">
        <v>2025</v>
      </c>
      <c r="B86">
        <v>1</v>
      </c>
      <c r="C86">
        <v>1</v>
      </c>
      <c r="D86" s="4">
        <v>45661</v>
      </c>
      <c r="E86" t="s">
        <v>28</v>
      </c>
      <c r="F86" t="s">
        <v>158</v>
      </c>
      <c r="G86" t="s">
        <v>56</v>
      </c>
      <c r="H86" t="s">
        <v>44</v>
      </c>
      <c r="I86" t="s">
        <v>32</v>
      </c>
      <c r="J86" t="s">
        <v>100</v>
      </c>
      <c r="K86" t="s">
        <v>100</v>
      </c>
      <c r="L86" t="s">
        <v>46</v>
      </c>
      <c r="M86" t="s">
        <v>47</v>
      </c>
      <c r="N86" t="s">
        <v>159</v>
      </c>
      <c r="O86">
        <v>8.35</v>
      </c>
      <c r="Q86">
        <v>81.225</v>
      </c>
      <c r="R86">
        <v>81.225</v>
      </c>
      <c r="S86">
        <v>0</v>
      </c>
      <c r="T86">
        <v>81.225</v>
      </c>
      <c r="U86">
        <v>49</v>
      </c>
      <c r="V86">
        <f>SUMIF(货件明细!K:K,F86,货件明细!AQ:AQ)</f>
        <v>0</v>
      </c>
      <c r="W86">
        <f t="shared" si="4"/>
        <v>1</v>
      </c>
      <c r="X86">
        <f t="shared" si="5"/>
        <v>49</v>
      </c>
      <c r="Y86">
        <f>SUMIF(货件明细!K:K,F86,货件明细!I:I)</f>
        <v>0</v>
      </c>
      <c r="Z86">
        <f t="shared" si="6"/>
        <v>8.35</v>
      </c>
      <c r="AA86">
        <f>SUMIF(货件明细!K:K,F86,货件明细!J:J)</f>
        <v>0</v>
      </c>
      <c r="AB86">
        <f t="shared" si="7"/>
        <v>1</v>
      </c>
    </row>
    <row r="87" spans="1:28">
      <c r="A87">
        <v>2025</v>
      </c>
      <c r="B87">
        <v>1</v>
      </c>
      <c r="C87">
        <v>1</v>
      </c>
      <c r="D87" s="4">
        <v>45661</v>
      </c>
      <c r="E87" t="s">
        <v>28</v>
      </c>
      <c r="F87" t="s">
        <v>160</v>
      </c>
      <c r="G87" t="s">
        <v>64</v>
      </c>
      <c r="H87" t="s">
        <v>44</v>
      </c>
      <c r="I87" t="s">
        <v>32</v>
      </c>
      <c r="J87" t="s">
        <v>100</v>
      </c>
      <c r="K87" t="s">
        <v>100</v>
      </c>
      <c r="L87" t="s">
        <v>46</v>
      </c>
      <c r="M87" t="s">
        <v>47</v>
      </c>
      <c r="N87" t="s">
        <v>159</v>
      </c>
      <c r="O87">
        <v>8.35</v>
      </c>
      <c r="Q87">
        <v>78.66</v>
      </c>
      <c r="R87">
        <v>78.66</v>
      </c>
      <c r="S87">
        <v>0</v>
      </c>
      <c r="T87">
        <v>78.66</v>
      </c>
      <c r="U87">
        <v>49</v>
      </c>
      <c r="V87">
        <f>SUMIF(货件明细!K:K,F87,货件明细!AQ:AQ)</f>
        <v>0</v>
      </c>
      <c r="W87">
        <f t="shared" si="4"/>
        <v>1</v>
      </c>
      <c r="X87">
        <f t="shared" si="5"/>
        <v>49</v>
      </c>
      <c r="Y87">
        <f>SUMIF(货件明细!K:K,F87,货件明细!I:I)</f>
        <v>0</v>
      </c>
      <c r="Z87">
        <f t="shared" si="6"/>
        <v>8.35</v>
      </c>
      <c r="AA87">
        <f>SUMIF(货件明细!K:K,F87,货件明细!J:J)</f>
        <v>0</v>
      </c>
      <c r="AB87">
        <f t="shared" si="7"/>
        <v>1</v>
      </c>
    </row>
    <row r="88" spans="1:28">
      <c r="A88">
        <v>2025</v>
      </c>
      <c r="B88">
        <v>1</v>
      </c>
      <c r="C88">
        <v>1</v>
      </c>
      <c r="D88" s="4">
        <v>45660</v>
      </c>
      <c r="E88" t="s">
        <v>28</v>
      </c>
      <c r="F88" t="s">
        <v>161</v>
      </c>
      <c r="G88" t="s">
        <v>56</v>
      </c>
      <c r="H88" t="s">
        <v>44</v>
      </c>
      <c r="I88" t="s">
        <v>57</v>
      </c>
      <c r="J88" t="s">
        <v>58</v>
      </c>
      <c r="K88" t="s">
        <v>58</v>
      </c>
      <c r="L88" t="s">
        <v>46</v>
      </c>
      <c r="M88" t="s">
        <v>59</v>
      </c>
      <c r="N88" t="s">
        <v>60</v>
      </c>
      <c r="O88">
        <v>43.45</v>
      </c>
      <c r="Q88">
        <v>180.32</v>
      </c>
      <c r="R88">
        <v>180.32</v>
      </c>
      <c r="S88">
        <v>0</v>
      </c>
      <c r="T88">
        <v>180.32</v>
      </c>
      <c r="U88">
        <v>353</v>
      </c>
      <c r="V88">
        <f>SUMIF(货件明细!K:K,F88,货件明细!AQ:AQ)</f>
        <v>0</v>
      </c>
      <c r="W88">
        <f t="shared" si="4"/>
        <v>1</v>
      </c>
      <c r="X88">
        <f t="shared" si="5"/>
        <v>353</v>
      </c>
      <c r="Y88">
        <f>SUMIF(货件明细!K:K,F88,货件明细!I:I)</f>
        <v>0</v>
      </c>
      <c r="Z88">
        <f t="shared" si="6"/>
        <v>43.45</v>
      </c>
      <c r="AA88">
        <f>SUMIF(货件明细!K:K,F88,货件明细!J:J)</f>
        <v>0</v>
      </c>
      <c r="AB88">
        <f t="shared" si="7"/>
        <v>1</v>
      </c>
    </row>
    <row r="89" spans="1:28">
      <c r="A89">
        <v>2025</v>
      </c>
      <c r="B89">
        <v>1</v>
      </c>
      <c r="C89">
        <v>1</v>
      </c>
      <c r="D89" s="4">
        <v>45660</v>
      </c>
      <c r="E89" t="s">
        <v>28</v>
      </c>
      <c r="F89" t="s">
        <v>162</v>
      </c>
      <c r="G89" t="s">
        <v>163</v>
      </c>
      <c r="H89" t="s">
        <v>71</v>
      </c>
      <c r="I89" t="s">
        <v>57</v>
      </c>
      <c r="J89" t="s">
        <v>58</v>
      </c>
      <c r="K89" t="s">
        <v>58</v>
      </c>
      <c r="L89" t="s">
        <v>46</v>
      </c>
      <c r="M89" t="s">
        <v>47</v>
      </c>
      <c r="N89" t="s">
        <v>75</v>
      </c>
      <c r="O89">
        <v>43.45</v>
      </c>
      <c r="Q89">
        <v>141.514285714286</v>
      </c>
      <c r="R89">
        <v>141.514285714286</v>
      </c>
      <c r="S89">
        <v>0</v>
      </c>
      <c r="T89">
        <v>141.514285714286</v>
      </c>
      <c r="U89">
        <v>353</v>
      </c>
      <c r="V89">
        <f>SUMIF(货件明细!K:K,F89,货件明细!AQ:AQ)</f>
        <v>0</v>
      </c>
      <c r="W89">
        <f t="shared" si="4"/>
        <v>1</v>
      </c>
      <c r="X89">
        <f t="shared" si="5"/>
        <v>353</v>
      </c>
      <c r="Y89">
        <f>SUMIF(货件明细!K:K,F89,货件明细!I:I)</f>
        <v>0</v>
      </c>
      <c r="Z89">
        <f t="shared" si="6"/>
        <v>43.45</v>
      </c>
      <c r="AA89">
        <f>SUMIF(货件明细!K:K,F89,货件明细!J:J)</f>
        <v>0</v>
      </c>
      <c r="AB89">
        <f t="shared" si="7"/>
        <v>1</v>
      </c>
    </row>
    <row r="90" spans="1:28">
      <c r="A90">
        <v>2025</v>
      </c>
      <c r="B90">
        <v>1</v>
      </c>
      <c r="C90">
        <v>1</v>
      </c>
      <c r="D90" s="4">
        <v>45660</v>
      </c>
      <c r="E90" t="s">
        <v>28</v>
      </c>
      <c r="F90" t="s">
        <v>164</v>
      </c>
      <c r="G90" t="s">
        <v>62</v>
      </c>
      <c r="H90" t="s">
        <v>31</v>
      </c>
      <c r="I90" t="s">
        <v>57</v>
      </c>
      <c r="J90" t="s">
        <v>100</v>
      </c>
      <c r="K90" t="s">
        <v>100</v>
      </c>
      <c r="L90" t="s">
        <v>46</v>
      </c>
      <c r="M90" t="s">
        <v>47</v>
      </c>
      <c r="N90" t="s">
        <v>101</v>
      </c>
      <c r="O90">
        <v>43.45</v>
      </c>
      <c r="Q90">
        <v>229.422222222222</v>
      </c>
      <c r="R90">
        <v>229.422222222222</v>
      </c>
      <c r="S90">
        <v>0</v>
      </c>
      <c r="T90">
        <v>229.422222222222</v>
      </c>
      <c r="U90">
        <v>353</v>
      </c>
      <c r="V90">
        <f>SUMIF(货件明细!K:K,F90,货件明细!AQ:AQ)</f>
        <v>0</v>
      </c>
      <c r="W90">
        <f t="shared" si="4"/>
        <v>1</v>
      </c>
      <c r="X90">
        <f t="shared" si="5"/>
        <v>353</v>
      </c>
      <c r="Y90">
        <f>SUMIF(货件明细!K:K,F90,货件明细!I:I)</f>
        <v>0</v>
      </c>
      <c r="Z90">
        <f t="shared" si="6"/>
        <v>43.45</v>
      </c>
      <c r="AA90">
        <f>SUMIF(货件明细!K:K,F90,货件明细!J:J)</f>
        <v>0</v>
      </c>
      <c r="AB90">
        <f t="shared" si="7"/>
        <v>1</v>
      </c>
    </row>
    <row r="91" spans="1:28">
      <c r="A91">
        <v>2025</v>
      </c>
      <c r="B91">
        <v>1</v>
      </c>
      <c r="C91">
        <v>1</v>
      </c>
      <c r="D91" s="4">
        <v>45660</v>
      </c>
      <c r="E91" t="s">
        <v>28</v>
      </c>
      <c r="F91" t="s">
        <v>165</v>
      </c>
      <c r="G91" t="s">
        <v>74</v>
      </c>
      <c r="H91" t="s">
        <v>44</v>
      </c>
      <c r="I91" t="s">
        <v>57</v>
      </c>
      <c r="J91" t="s">
        <v>58</v>
      </c>
      <c r="K91" t="s">
        <v>58</v>
      </c>
      <c r="L91" t="s">
        <v>46</v>
      </c>
      <c r="M91" t="s">
        <v>47</v>
      </c>
      <c r="N91" t="s">
        <v>75</v>
      </c>
      <c r="O91">
        <v>43.45</v>
      </c>
      <c r="Q91">
        <v>187.04</v>
      </c>
      <c r="R91">
        <v>187.04</v>
      </c>
      <c r="S91">
        <v>0</v>
      </c>
      <c r="T91">
        <v>187.04</v>
      </c>
      <c r="U91">
        <v>353</v>
      </c>
      <c r="V91">
        <f>SUMIF(货件明细!K:K,F91,货件明细!AQ:AQ)</f>
        <v>0</v>
      </c>
      <c r="W91">
        <f t="shared" si="4"/>
        <v>1</v>
      </c>
      <c r="X91">
        <f t="shared" si="5"/>
        <v>353</v>
      </c>
      <c r="Y91">
        <f>SUMIF(货件明细!K:K,F91,货件明细!I:I)</f>
        <v>0</v>
      </c>
      <c r="Z91">
        <f t="shared" si="6"/>
        <v>43.45</v>
      </c>
      <c r="AA91">
        <f>SUMIF(货件明细!K:K,F91,货件明细!J:J)</f>
        <v>0</v>
      </c>
      <c r="AB91">
        <f t="shared" si="7"/>
        <v>1</v>
      </c>
    </row>
    <row r="92" spans="1:28">
      <c r="A92">
        <v>2025</v>
      </c>
      <c r="B92">
        <v>1</v>
      </c>
      <c r="C92">
        <v>1</v>
      </c>
      <c r="D92" s="4">
        <v>45660</v>
      </c>
      <c r="E92" t="s">
        <v>28</v>
      </c>
      <c r="F92" t="s">
        <v>166</v>
      </c>
      <c r="G92" t="s">
        <v>68</v>
      </c>
      <c r="H92" t="s">
        <v>31</v>
      </c>
      <c r="I92" t="s">
        <v>57</v>
      </c>
      <c r="J92" t="s">
        <v>100</v>
      </c>
      <c r="K92" t="s">
        <v>100</v>
      </c>
      <c r="L92" t="s">
        <v>46</v>
      </c>
      <c r="M92" t="s">
        <v>47</v>
      </c>
      <c r="N92" t="s">
        <v>101</v>
      </c>
      <c r="O92">
        <v>43.45</v>
      </c>
      <c r="Q92">
        <v>227.74</v>
      </c>
      <c r="R92">
        <v>227.74</v>
      </c>
      <c r="S92">
        <v>0</v>
      </c>
      <c r="T92">
        <v>227.74</v>
      </c>
      <c r="U92">
        <v>353</v>
      </c>
      <c r="V92">
        <f>SUMIF(货件明细!K:K,F92,货件明细!AQ:AQ)</f>
        <v>0</v>
      </c>
      <c r="W92">
        <f t="shared" si="4"/>
        <v>1</v>
      </c>
      <c r="X92">
        <f t="shared" si="5"/>
        <v>353</v>
      </c>
      <c r="Y92">
        <f>SUMIF(货件明细!K:K,F92,货件明细!I:I)</f>
        <v>0</v>
      </c>
      <c r="Z92">
        <f t="shared" si="6"/>
        <v>43.45</v>
      </c>
      <c r="AA92">
        <f>SUMIF(货件明细!K:K,F92,货件明细!J:J)</f>
        <v>0</v>
      </c>
      <c r="AB92">
        <f t="shared" si="7"/>
        <v>1</v>
      </c>
    </row>
    <row r="93" spans="1:28">
      <c r="A93">
        <v>2025</v>
      </c>
      <c r="B93">
        <v>1</v>
      </c>
      <c r="C93">
        <v>1</v>
      </c>
      <c r="D93" s="4">
        <v>45661</v>
      </c>
      <c r="E93" t="s">
        <v>28</v>
      </c>
      <c r="F93" t="s">
        <v>167</v>
      </c>
      <c r="G93" t="s">
        <v>68</v>
      </c>
      <c r="H93" t="s">
        <v>31</v>
      </c>
      <c r="I93" t="s">
        <v>129</v>
      </c>
      <c r="J93" t="s">
        <v>100</v>
      </c>
      <c r="K93" t="s">
        <v>100</v>
      </c>
      <c r="L93" t="s">
        <v>46</v>
      </c>
      <c r="M93" t="s">
        <v>65</v>
      </c>
      <c r="N93" t="s">
        <v>123</v>
      </c>
      <c r="O93">
        <v>33.95</v>
      </c>
      <c r="Q93">
        <v>329.4375</v>
      </c>
      <c r="R93">
        <v>329.4375</v>
      </c>
      <c r="S93">
        <v>0</v>
      </c>
      <c r="T93">
        <v>329.4375</v>
      </c>
      <c r="U93">
        <v>73</v>
      </c>
      <c r="V93">
        <f>SUMIF(货件明细!K:K,F93,货件明细!AQ:AQ)</f>
        <v>0</v>
      </c>
      <c r="W93">
        <f t="shared" si="4"/>
        <v>1</v>
      </c>
      <c r="X93">
        <f t="shared" si="5"/>
        <v>73</v>
      </c>
      <c r="Y93">
        <f>SUMIF(货件明细!K:K,F93,货件明细!I:I)</f>
        <v>0</v>
      </c>
      <c r="Z93">
        <f t="shared" si="6"/>
        <v>33.95</v>
      </c>
      <c r="AA93">
        <f>SUMIF(货件明细!K:K,F93,货件明细!J:J)</f>
        <v>0</v>
      </c>
      <c r="AB93">
        <f t="shared" si="7"/>
        <v>1</v>
      </c>
    </row>
    <row r="94" spans="1:28">
      <c r="A94">
        <v>2025</v>
      </c>
      <c r="B94">
        <v>1</v>
      </c>
      <c r="C94">
        <v>1</v>
      </c>
      <c r="D94" s="4">
        <v>45660</v>
      </c>
      <c r="E94" t="s">
        <v>28</v>
      </c>
      <c r="F94" t="s">
        <v>168</v>
      </c>
      <c r="G94" t="s">
        <v>163</v>
      </c>
      <c r="H94" t="s">
        <v>71</v>
      </c>
      <c r="I94" t="s">
        <v>129</v>
      </c>
      <c r="J94" t="s">
        <v>58</v>
      </c>
      <c r="K94" t="s">
        <v>58</v>
      </c>
      <c r="L94" t="s">
        <v>46</v>
      </c>
      <c r="M94" t="s">
        <v>47</v>
      </c>
      <c r="N94" t="s">
        <v>75</v>
      </c>
      <c r="O94">
        <v>33.95</v>
      </c>
      <c r="Q94">
        <v>141.514285714286</v>
      </c>
      <c r="R94">
        <v>141.514285714286</v>
      </c>
      <c r="S94">
        <v>0</v>
      </c>
      <c r="T94">
        <v>141.514285714286</v>
      </c>
      <c r="U94">
        <v>73</v>
      </c>
      <c r="V94">
        <f>SUMIF(货件明细!K:K,F94,货件明细!AQ:AQ)</f>
        <v>0</v>
      </c>
      <c r="W94">
        <f t="shared" si="4"/>
        <v>1</v>
      </c>
      <c r="X94">
        <f t="shared" si="5"/>
        <v>73</v>
      </c>
      <c r="Y94">
        <f>SUMIF(货件明细!K:K,F94,货件明细!I:I)</f>
        <v>0</v>
      </c>
      <c r="Z94">
        <f t="shared" si="6"/>
        <v>33.95</v>
      </c>
      <c r="AA94">
        <f>SUMIF(货件明细!K:K,F94,货件明细!J:J)</f>
        <v>0</v>
      </c>
      <c r="AB94">
        <f t="shared" si="7"/>
        <v>1</v>
      </c>
    </row>
    <row r="95" spans="1:28">
      <c r="A95">
        <v>2025</v>
      </c>
      <c r="B95">
        <v>1</v>
      </c>
      <c r="C95">
        <v>1</v>
      </c>
      <c r="D95" s="4">
        <v>45661</v>
      </c>
      <c r="E95" t="s">
        <v>28</v>
      </c>
      <c r="F95" t="s">
        <v>169</v>
      </c>
      <c r="G95" t="s">
        <v>62</v>
      </c>
      <c r="H95" t="s">
        <v>31</v>
      </c>
      <c r="I95" t="s">
        <v>129</v>
      </c>
      <c r="J95" t="s">
        <v>100</v>
      </c>
      <c r="K95" t="s">
        <v>100</v>
      </c>
      <c r="L95" t="s">
        <v>46</v>
      </c>
      <c r="M95" t="s">
        <v>65</v>
      </c>
      <c r="N95" t="s">
        <v>123</v>
      </c>
      <c r="O95">
        <v>33.95</v>
      </c>
      <c r="Q95">
        <v>332.894736842105</v>
      </c>
      <c r="R95">
        <v>332.894736842105</v>
      </c>
      <c r="S95">
        <v>0</v>
      </c>
      <c r="T95">
        <v>332.894736842105</v>
      </c>
      <c r="U95">
        <v>73</v>
      </c>
      <c r="V95">
        <f>SUMIF(货件明细!K:K,F95,货件明细!AQ:AQ)</f>
        <v>0</v>
      </c>
      <c r="W95">
        <f t="shared" si="4"/>
        <v>1</v>
      </c>
      <c r="X95">
        <f t="shared" si="5"/>
        <v>73</v>
      </c>
      <c r="Y95">
        <f>SUMIF(货件明细!K:K,F95,货件明细!I:I)</f>
        <v>0</v>
      </c>
      <c r="Z95">
        <f t="shared" si="6"/>
        <v>33.95</v>
      </c>
      <c r="AA95">
        <f>SUMIF(货件明细!K:K,F95,货件明细!J:J)</f>
        <v>0</v>
      </c>
      <c r="AB95">
        <f t="shared" si="7"/>
        <v>1</v>
      </c>
    </row>
    <row r="96" spans="1:28">
      <c r="A96">
        <v>2025</v>
      </c>
      <c r="B96">
        <v>1</v>
      </c>
      <c r="C96">
        <v>1</v>
      </c>
      <c r="D96" s="4">
        <v>45661</v>
      </c>
      <c r="E96" t="s">
        <v>28</v>
      </c>
      <c r="F96" t="s">
        <v>170</v>
      </c>
      <c r="G96" t="s">
        <v>56</v>
      </c>
      <c r="H96" t="s">
        <v>44</v>
      </c>
      <c r="I96" t="s">
        <v>129</v>
      </c>
      <c r="J96" t="s">
        <v>100</v>
      </c>
      <c r="K96" t="s">
        <v>100</v>
      </c>
      <c r="L96" t="s">
        <v>46</v>
      </c>
      <c r="M96" t="s">
        <v>65</v>
      </c>
      <c r="N96" t="s">
        <v>123</v>
      </c>
      <c r="O96">
        <v>33.95</v>
      </c>
      <c r="Q96">
        <v>217.5</v>
      </c>
      <c r="R96">
        <v>217.5</v>
      </c>
      <c r="S96">
        <v>0</v>
      </c>
      <c r="T96">
        <v>217.5</v>
      </c>
      <c r="U96">
        <v>73</v>
      </c>
      <c r="V96">
        <f>SUMIF(货件明细!K:K,F96,货件明细!AQ:AQ)</f>
        <v>0</v>
      </c>
      <c r="W96">
        <f t="shared" si="4"/>
        <v>1</v>
      </c>
      <c r="X96">
        <f t="shared" si="5"/>
        <v>73</v>
      </c>
      <c r="Y96">
        <f>SUMIF(货件明细!K:K,F96,货件明细!I:I)</f>
        <v>0</v>
      </c>
      <c r="Z96">
        <f t="shared" si="6"/>
        <v>33.95</v>
      </c>
      <c r="AA96">
        <f>SUMIF(货件明细!K:K,F96,货件明细!J:J)</f>
        <v>0</v>
      </c>
      <c r="AB96">
        <f t="shared" si="7"/>
        <v>1</v>
      </c>
    </row>
    <row r="97" spans="1:28">
      <c r="A97">
        <v>2025</v>
      </c>
      <c r="B97">
        <v>1</v>
      </c>
      <c r="C97">
        <v>1</v>
      </c>
      <c r="D97" s="4">
        <v>45661</v>
      </c>
      <c r="E97" t="s">
        <v>28</v>
      </c>
      <c r="F97" t="s">
        <v>171</v>
      </c>
      <c r="G97" t="s">
        <v>74</v>
      </c>
      <c r="H97" t="s">
        <v>44</v>
      </c>
      <c r="I97" t="s">
        <v>129</v>
      </c>
      <c r="J97" t="s">
        <v>100</v>
      </c>
      <c r="K97" t="s">
        <v>100</v>
      </c>
      <c r="L97" t="s">
        <v>46</v>
      </c>
      <c r="M97" t="s">
        <v>47</v>
      </c>
      <c r="N97" t="s">
        <v>159</v>
      </c>
      <c r="O97">
        <v>33.95</v>
      </c>
      <c r="Q97">
        <v>198.981818181818</v>
      </c>
      <c r="R97">
        <v>198.981818181818</v>
      </c>
      <c r="S97">
        <v>0</v>
      </c>
      <c r="T97">
        <v>198.981818181818</v>
      </c>
      <c r="U97">
        <v>73</v>
      </c>
      <c r="V97">
        <f>SUMIF(货件明细!K:K,F97,货件明细!AQ:AQ)</f>
        <v>0</v>
      </c>
      <c r="W97">
        <f t="shared" si="4"/>
        <v>1</v>
      </c>
      <c r="X97">
        <f t="shared" si="5"/>
        <v>73</v>
      </c>
      <c r="Y97">
        <f>SUMIF(货件明细!K:K,F97,货件明细!I:I)</f>
        <v>0</v>
      </c>
      <c r="Z97">
        <f t="shared" si="6"/>
        <v>33.95</v>
      </c>
      <c r="AA97">
        <f>SUMIF(货件明细!K:K,F97,货件明细!J:J)</f>
        <v>0</v>
      </c>
      <c r="AB97">
        <f t="shared" si="7"/>
        <v>1</v>
      </c>
    </row>
    <row r="98" spans="1:28">
      <c r="A98">
        <v>2025</v>
      </c>
      <c r="B98">
        <v>1</v>
      </c>
      <c r="C98">
        <v>1</v>
      </c>
      <c r="D98" s="4">
        <v>45661</v>
      </c>
      <c r="E98" t="s">
        <v>28</v>
      </c>
      <c r="F98" t="s">
        <v>172</v>
      </c>
      <c r="G98" t="s">
        <v>56</v>
      </c>
      <c r="H98" t="s">
        <v>44</v>
      </c>
      <c r="I98" t="s">
        <v>41</v>
      </c>
      <c r="J98" t="s">
        <v>100</v>
      </c>
      <c r="K98" t="s">
        <v>100</v>
      </c>
      <c r="L98" t="s">
        <v>46</v>
      </c>
      <c r="M98" t="s">
        <v>65</v>
      </c>
      <c r="N98" t="s">
        <v>123</v>
      </c>
      <c r="O98">
        <v>21.3</v>
      </c>
      <c r="Q98">
        <v>217.5</v>
      </c>
      <c r="R98">
        <v>217.5</v>
      </c>
      <c r="S98">
        <v>0</v>
      </c>
      <c r="T98">
        <v>217.5</v>
      </c>
      <c r="U98">
        <v>197</v>
      </c>
      <c r="V98">
        <f>SUMIF(货件明细!K:K,F98,货件明细!AQ:AQ)</f>
        <v>0</v>
      </c>
      <c r="W98">
        <f t="shared" si="4"/>
        <v>1</v>
      </c>
      <c r="X98">
        <f t="shared" si="5"/>
        <v>197</v>
      </c>
      <c r="Y98">
        <f>SUMIF(货件明细!K:K,F98,货件明细!I:I)</f>
        <v>0</v>
      </c>
      <c r="Z98">
        <f t="shared" si="6"/>
        <v>21.3</v>
      </c>
      <c r="AA98">
        <f>SUMIF(货件明细!K:K,F98,货件明细!J:J)</f>
        <v>0</v>
      </c>
      <c r="AB98">
        <f t="shared" si="7"/>
        <v>1</v>
      </c>
    </row>
    <row r="99" spans="1:28">
      <c r="A99">
        <v>2025</v>
      </c>
      <c r="B99">
        <v>1</v>
      </c>
      <c r="C99">
        <v>1</v>
      </c>
      <c r="D99" s="4">
        <v>45660</v>
      </c>
      <c r="E99" t="s">
        <v>28</v>
      </c>
      <c r="F99" t="s">
        <v>173</v>
      </c>
      <c r="G99" t="s">
        <v>70</v>
      </c>
      <c r="H99" t="s">
        <v>71</v>
      </c>
      <c r="I99" t="s">
        <v>41</v>
      </c>
      <c r="J99" t="s">
        <v>58</v>
      </c>
      <c r="K99" t="s">
        <v>58</v>
      </c>
      <c r="L99" t="s">
        <v>46</v>
      </c>
      <c r="M99" t="s">
        <v>65</v>
      </c>
      <c r="N99" t="s">
        <v>66</v>
      </c>
      <c r="O99">
        <v>21.3</v>
      </c>
      <c r="Q99">
        <v>151.466666666667</v>
      </c>
      <c r="R99">
        <v>151.466666666667</v>
      </c>
      <c r="S99">
        <v>0</v>
      </c>
      <c r="T99">
        <v>151.466666666667</v>
      </c>
      <c r="U99">
        <v>197</v>
      </c>
      <c r="V99">
        <f>SUMIF(货件明细!K:K,F99,货件明细!AQ:AQ)</f>
        <v>0</v>
      </c>
      <c r="W99">
        <f t="shared" si="4"/>
        <v>1</v>
      </c>
      <c r="X99">
        <f t="shared" si="5"/>
        <v>197</v>
      </c>
      <c r="Y99">
        <f>SUMIF(货件明细!K:K,F99,货件明细!I:I)</f>
        <v>0</v>
      </c>
      <c r="Z99">
        <f t="shared" si="6"/>
        <v>21.3</v>
      </c>
      <c r="AA99">
        <f>SUMIF(货件明细!K:K,F99,货件明细!J:J)</f>
        <v>0</v>
      </c>
      <c r="AB99">
        <f t="shared" si="7"/>
        <v>1</v>
      </c>
    </row>
    <row r="100" spans="1:28">
      <c r="A100">
        <v>2025</v>
      </c>
      <c r="B100">
        <v>1</v>
      </c>
      <c r="C100">
        <v>1</v>
      </c>
      <c r="D100" s="4">
        <v>45661</v>
      </c>
      <c r="E100" t="s">
        <v>28</v>
      </c>
      <c r="F100" t="s">
        <v>174</v>
      </c>
      <c r="G100" t="s">
        <v>62</v>
      </c>
      <c r="H100" t="s">
        <v>31</v>
      </c>
      <c r="I100" t="s">
        <v>41</v>
      </c>
      <c r="J100" t="s">
        <v>100</v>
      </c>
      <c r="K100" t="s">
        <v>100</v>
      </c>
      <c r="L100" t="s">
        <v>46</v>
      </c>
      <c r="M100" t="s">
        <v>47</v>
      </c>
      <c r="N100" t="s">
        <v>101</v>
      </c>
      <c r="O100">
        <v>21.3</v>
      </c>
      <c r="Q100">
        <v>194.181818181818</v>
      </c>
      <c r="R100">
        <v>194.181818181818</v>
      </c>
      <c r="S100">
        <v>0</v>
      </c>
      <c r="T100">
        <v>194.181818181818</v>
      </c>
      <c r="U100">
        <v>197</v>
      </c>
      <c r="V100">
        <f>SUMIF(货件明细!K:K,F100,货件明细!AQ:AQ)</f>
        <v>0</v>
      </c>
      <c r="W100">
        <f t="shared" si="4"/>
        <v>1</v>
      </c>
      <c r="X100">
        <f t="shared" si="5"/>
        <v>197</v>
      </c>
      <c r="Y100">
        <f>SUMIF(货件明细!K:K,F100,货件明细!I:I)</f>
        <v>0</v>
      </c>
      <c r="Z100">
        <f t="shared" si="6"/>
        <v>21.3</v>
      </c>
      <c r="AA100">
        <f>SUMIF(货件明细!K:K,F100,货件明细!J:J)</f>
        <v>0</v>
      </c>
      <c r="AB100">
        <f t="shared" si="7"/>
        <v>1</v>
      </c>
    </row>
    <row r="101" spans="1:28">
      <c r="A101">
        <v>2025</v>
      </c>
      <c r="B101">
        <v>1</v>
      </c>
      <c r="C101">
        <v>1</v>
      </c>
      <c r="D101" s="4">
        <v>45661</v>
      </c>
      <c r="E101" t="s">
        <v>28</v>
      </c>
      <c r="F101" t="s">
        <v>175</v>
      </c>
      <c r="G101" t="s">
        <v>68</v>
      </c>
      <c r="H101" t="s">
        <v>31</v>
      </c>
      <c r="I101" t="s">
        <v>41</v>
      </c>
      <c r="J101" t="s">
        <v>100</v>
      </c>
      <c r="K101" t="s">
        <v>100</v>
      </c>
      <c r="L101" t="s">
        <v>46</v>
      </c>
      <c r="M101" t="s">
        <v>65</v>
      </c>
      <c r="N101" t="s">
        <v>123</v>
      </c>
      <c r="O101">
        <v>21.3</v>
      </c>
      <c r="Q101">
        <v>329.4375</v>
      </c>
      <c r="R101">
        <v>329.4375</v>
      </c>
      <c r="S101">
        <v>0</v>
      </c>
      <c r="T101">
        <v>329.4375</v>
      </c>
      <c r="U101">
        <v>197</v>
      </c>
      <c r="V101">
        <f>SUMIF(货件明细!K:K,F101,货件明细!AQ:AQ)</f>
        <v>0</v>
      </c>
      <c r="W101">
        <f t="shared" si="4"/>
        <v>1</v>
      </c>
      <c r="X101">
        <f t="shared" si="5"/>
        <v>197</v>
      </c>
      <c r="Y101">
        <f>SUMIF(货件明细!K:K,F101,货件明细!I:I)</f>
        <v>0</v>
      </c>
      <c r="Z101">
        <f t="shared" si="6"/>
        <v>21.3</v>
      </c>
      <c r="AA101">
        <f>SUMIF(货件明细!K:K,F101,货件明细!J:J)</f>
        <v>0</v>
      </c>
      <c r="AB101">
        <f t="shared" si="7"/>
        <v>1</v>
      </c>
    </row>
    <row r="102" spans="1:28">
      <c r="A102">
        <v>2025</v>
      </c>
      <c r="B102">
        <v>1</v>
      </c>
      <c r="C102">
        <v>1</v>
      </c>
      <c r="D102" s="4">
        <v>45661</v>
      </c>
      <c r="E102" t="s">
        <v>28</v>
      </c>
      <c r="F102" t="s">
        <v>176</v>
      </c>
      <c r="G102" t="s">
        <v>74</v>
      </c>
      <c r="H102" t="s">
        <v>44</v>
      </c>
      <c r="I102" t="s">
        <v>41</v>
      </c>
      <c r="J102" t="s">
        <v>100</v>
      </c>
      <c r="K102" t="s">
        <v>100</v>
      </c>
      <c r="L102" t="s">
        <v>46</v>
      </c>
      <c r="M102" t="s">
        <v>47</v>
      </c>
      <c r="N102" t="s">
        <v>159</v>
      </c>
      <c r="O102">
        <v>21.3</v>
      </c>
      <c r="Q102">
        <v>198.981818181818</v>
      </c>
      <c r="R102">
        <v>198.981818181818</v>
      </c>
      <c r="S102">
        <v>0</v>
      </c>
      <c r="T102">
        <v>198.981818181818</v>
      </c>
      <c r="U102">
        <v>197</v>
      </c>
      <c r="V102">
        <f>SUMIF(货件明细!K:K,F102,货件明细!AQ:AQ)</f>
        <v>0</v>
      </c>
      <c r="W102">
        <f t="shared" si="4"/>
        <v>1</v>
      </c>
      <c r="X102">
        <f t="shared" si="5"/>
        <v>197</v>
      </c>
      <c r="Y102">
        <f>SUMIF(货件明细!K:K,F102,货件明细!I:I)</f>
        <v>0</v>
      </c>
      <c r="Z102">
        <f t="shared" si="6"/>
        <v>21.3</v>
      </c>
      <c r="AA102">
        <f>SUMIF(货件明细!K:K,F102,货件明细!J:J)</f>
        <v>0</v>
      </c>
      <c r="AB102">
        <f t="shared" si="7"/>
        <v>1</v>
      </c>
    </row>
    <row r="103" spans="1:28">
      <c r="A103">
        <v>2025</v>
      </c>
      <c r="B103">
        <v>1</v>
      </c>
      <c r="C103">
        <v>1</v>
      </c>
      <c r="D103" s="4">
        <v>45661</v>
      </c>
      <c r="E103" t="s">
        <v>28</v>
      </c>
      <c r="F103" t="s">
        <v>177</v>
      </c>
      <c r="G103" t="s">
        <v>68</v>
      </c>
      <c r="H103" t="s">
        <v>31</v>
      </c>
      <c r="I103" t="s">
        <v>41</v>
      </c>
      <c r="J103" t="s">
        <v>100</v>
      </c>
      <c r="K103" t="s">
        <v>100</v>
      </c>
      <c r="L103" t="s">
        <v>46</v>
      </c>
      <c r="M103" t="s">
        <v>65</v>
      </c>
      <c r="N103" t="s">
        <v>123</v>
      </c>
      <c r="O103">
        <v>50.35</v>
      </c>
      <c r="Q103">
        <v>494.15625</v>
      </c>
      <c r="R103">
        <v>494.15625</v>
      </c>
      <c r="S103">
        <v>0</v>
      </c>
      <c r="T103">
        <v>494.15625</v>
      </c>
      <c r="U103">
        <v>158</v>
      </c>
      <c r="V103">
        <f>SUMIF(货件明细!K:K,F103,货件明细!AQ:AQ)</f>
        <v>0</v>
      </c>
      <c r="W103">
        <f t="shared" si="4"/>
        <v>1</v>
      </c>
      <c r="X103">
        <f t="shared" si="5"/>
        <v>158</v>
      </c>
      <c r="Y103">
        <f>SUMIF(货件明细!K:K,F103,货件明细!I:I)</f>
        <v>0</v>
      </c>
      <c r="Z103">
        <f t="shared" si="6"/>
        <v>50.35</v>
      </c>
      <c r="AA103">
        <f>SUMIF(货件明细!K:K,F103,货件明细!J:J)</f>
        <v>0</v>
      </c>
      <c r="AB103">
        <f t="shared" si="7"/>
        <v>1</v>
      </c>
    </row>
    <row r="104" spans="1:28">
      <c r="A104">
        <v>2025</v>
      </c>
      <c r="B104">
        <v>1</v>
      </c>
      <c r="C104">
        <v>1</v>
      </c>
      <c r="D104" s="4">
        <v>45661</v>
      </c>
      <c r="E104" t="s">
        <v>28</v>
      </c>
      <c r="F104" t="s">
        <v>178</v>
      </c>
      <c r="G104" t="s">
        <v>74</v>
      </c>
      <c r="H104" t="s">
        <v>44</v>
      </c>
      <c r="I104" t="s">
        <v>41</v>
      </c>
      <c r="J104" t="s">
        <v>100</v>
      </c>
      <c r="K104" t="s">
        <v>100</v>
      </c>
      <c r="L104" t="s">
        <v>46</v>
      </c>
      <c r="M104" t="s">
        <v>47</v>
      </c>
      <c r="N104" t="s">
        <v>159</v>
      </c>
      <c r="O104">
        <v>50.35</v>
      </c>
      <c r="Q104">
        <v>298.472727272727</v>
      </c>
      <c r="R104">
        <v>298.472727272727</v>
      </c>
      <c r="S104">
        <v>0</v>
      </c>
      <c r="T104">
        <v>298.472727272727</v>
      </c>
      <c r="U104">
        <v>158</v>
      </c>
      <c r="V104">
        <f>SUMIF(货件明细!K:K,F104,货件明细!AQ:AQ)</f>
        <v>0</v>
      </c>
      <c r="W104">
        <f t="shared" si="4"/>
        <v>1</v>
      </c>
      <c r="X104">
        <f t="shared" si="5"/>
        <v>158</v>
      </c>
      <c r="Y104">
        <f>SUMIF(货件明细!K:K,F104,货件明细!I:I)</f>
        <v>0</v>
      </c>
      <c r="Z104">
        <f t="shared" si="6"/>
        <v>50.35</v>
      </c>
      <c r="AA104">
        <f>SUMIF(货件明细!K:K,F104,货件明细!J:J)</f>
        <v>0</v>
      </c>
      <c r="AB104">
        <f t="shared" si="7"/>
        <v>1</v>
      </c>
    </row>
    <row r="105" spans="1:28">
      <c r="A105">
        <v>2025</v>
      </c>
      <c r="B105">
        <v>1</v>
      </c>
      <c r="C105">
        <v>1</v>
      </c>
      <c r="D105" s="4">
        <v>45661</v>
      </c>
      <c r="E105" t="s">
        <v>28</v>
      </c>
      <c r="F105" t="s">
        <v>179</v>
      </c>
      <c r="G105" t="s">
        <v>62</v>
      </c>
      <c r="H105" t="s">
        <v>31</v>
      </c>
      <c r="I105" t="s">
        <v>41</v>
      </c>
      <c r="J105" t="s">
        <v>100</v>
      </c>
      <c r="K105" t="s">
        <v>100</v>
      </c>
      <c r="L105" t="s">
        <v>46</v>
      </c>
      <c r="M105" t="s">
        <v>47</v>
      </c>
      <c r="N105" t="s">
        <v>101</v>
      </c>
      <c r="O105">
        <v>50.35</v>
      </c>
      <c r="Q105">
        <v>291.272727272727</v>
      </c>
      <c r="R105">
        <v>291.272727272727</v>
      </c>
      <c r="S105">
        <v>0</v>
      </c>
      <c r="T105">
        <v>291.272727272727</v>
      </c>
      <c r="U105">
        <v>158</v>
      </c>
      <c r="V105">
        <f>SUMIF(货件明细!K:K,F105,货件明细!AQ:AQ)</f>
        <v>0</v>
      </c>
      <c r="W105">
        <f t="shared" si="4"/>
        <v>1</v>
      </c>
      <c r="X105">
        <f t="shared" si="5"/>
        <v>158</v>
      </c>
      <c r="Y105">
        <f>SUMIF(货件明细!K:K,F105,货件明细!I:I)</f>
        <v>0</v>
      </c>
      <c r="Z105">
        <f t="shared" si="6"/>
        <v>50.35</v>
      </c>
      <c r="AA105">
        <f>SUMIF(货件明细!K:K,F105,货件明细!J:J)</f>
        <v>0</v>
      </c>
      <c r="AB105">
        <f t="shared" si="7"/>
        <v>1</v>
      </c>
    </row>
    <row r="106" spans="1:28">
      <c r="A106">
        <v>2025</v>
      </c>
      <c r="B106">
        <v>1</v>
      </c>
      <c r="C106">
        <v>1</v>
      </c>
      <c r="D106" s="4">
        <v>45661</v>
      </c>
      <c r="E106" t="s">
        <v>28</v>
      </c>
      <c r="F106" t="s">
        <v>180</v>
      </c>
      <c r="G106" t="s">
        <v>56</v>
      </c>
      <c r="H106" t="s">
        <v>44</v>
      </c>
      <c r="I106" t="s">
        <v>41</v>
      </c>
      <c r="J106" t="s">
        <v>100</v>
      </c>
      <c r="K106" t="s">
        <v>100</v>
      </c>
      <c r="L106" t="s">
        <v>46</v>
      </c>
      <c r="M106" t="s">
        <v>65</v>
      </c>
      <c r="N106" t="s">
        <v>123</v>
      </c>
      <c r="O106">
        <v>50.35</v>
      </c>
      <c r="Q106">
        <v>326.25</v>
      </c>
      <c r="R106">
        <v>326.25</v>
      </c>
      <c r="S106">
        <v>0</v>
      </c>
      <c r="T106">
        <v>326.25</v>
      </c>
      <c r="U106">
        <v>158</v>
      </c>
      <c r="V106">
        <f>SUMIF(货件明细!K:K,F106,货件明细!AQ:AQ)</f>
        <v>0</v>
      </c>
      <c r="W106">
        <f t="shared" si="4"/>
        <v>1</v>
      </c>
      <c r="X106">
        <f t="shared" si="5"/>
        <v>158</v>
      </c>
      <c r="Y106">
        <f>SUMIF(货件明细!K:K,F106,货件明细!I:I)</f>
        <v>0</v>
      </c>
      <c r="Z106">
        <f t="shared" si="6"/>
        <v>50.35</v>
      </c>
      <c r="AA106">
        <f>SUMIF(货件明细!K:K,F106,货件明细!J:J)</f>
        <v>0</v>
      </c>
      <c r="AB106">
        <f t="shared" si="7"/>
        <v>1</v>
      </c>
    </row>
    <row r="107" spans="1:28">
      <c r="A107">
        <v>2025</v>
      </c>
      <c r="B107">
        <v>1</v>
      </c>
      <c r="C107">
        <v>1</v>
      </c>
      <c r="D107" s="4">
        <v>45660</v>
      </c>
      <c r="E107" t="s">
        <v>28</v>
      </c>
      <c r="F107" t="s">
        <v>181</v>
      </c>
      <c r="G107" t="s">
        <v>163</v>
      </c>
      <c r="H107" t="s">
        <v>71</v>
      </c>
      <c r="I107" t="s">
        <v>41</v>
      </c>
      <c r="J107" t="s">
        <v>58</v>
      </c>
      <c r="K107" t="s">
        <v>58</v>
      </c>
      <c r="L107" t="s">
        <v>46</v>
      </c>
      <c r="M107" t="s">
        <v>47</v>
      </c>
      <c r="N107" t="s">
        <v>75</v>
      </c>
      <c r="O107">
        <v>50.35</v>
      </c>
      <c r="Q107">
        <v>212.271428571429</v>
      </c>
      <c r="R107">
        <v>212.271428571429</v>
      </c>
      <c r="S107">
        <v>0</v>
      </c>
      <c r="T107">
        <v>212.271428571429</v>
      </c>
      <c r="U107">
        <v>158</v>
      </c>
      <c r="V107">
        <f>SUMIF(货件明细!K:K,F107,货件明细!AQ:AQ)</f>
        <v>0</v>
      </c>
      <c r="W107">
        <f t="shared" si="4"/>
        <v>1</v>
      </c>
      <c r="X107">
        <f t="shared" si="5"/>
        <v>158</v>
      </c>
      <c r="Y107">
        <f>SUMIF(货件明细!K:K,F107,货件明细!I:I)</f>
        <v>0</v>
      </c>
      <c r="Z107">
        <f t="shared" si="6"/>
        <v>50.35</v>
      </c>
      <c r="AA107">
        <f>SUMIF(货件明细!K:K,F107,货件明细!J:J)</f>
        <v>0</v>
      </c>
      <c r="AB107">
        <f t="shared" si="7"/>
        <v>1</v>
      </c>
    </row>
    <row r="108" spans="1:28">
      <c r="A108">
        <v>2025</v>
      </c>
      <c r="B108">
        <v>1</v>
      </c>
      <c r="C108">
        <v>1</v>
      </c>
      <c r="D108" s="4">
        <v>45661</v>
      </c>
      <c r="E108" t="s">
        <v>28</v>
      </c>
      <c r="F108" t="s">
        <v>182</v>
      </c>
      <c r="G108" t="s">
        <v>54</v>
      </c>
      <c r="H108" t="s">
        <v>31</v>
      </c>
      <c r="I108" t="s">
        <v>32</v>
      </c>
      <c r="J108" t="s">
        <v>100</v>
      </c>
      <c r="K108" t="s">
        <v>100</v>
      </c>
      <c r="L108" t="s">
        <v>46</v>
      </c>
      <c r="M108" t="s">
        <v>47</v>
      </c>
      <c r="N108" t="s">
        <v>101</v>
      </c>
      <c r="O108">
        <v>86.55</v>
      </c>
      <c r="Q108">
        <v>526.88</v>
      </c>
      <c r="R108">
        <v>526.88</v>
      </c>
      <c r="S108">
        <v>0</v>
      </c>
      <c r="T108">
        <v>526.88</v>
      </c>
      <c r="U108">
        <v>178</v>
      </c>
      <c r="V108">
        <f>SUMIF(货件明细!K:K,F108,货件明细!AQ:AQ)</f>
        <v>0</v>
      </c>
      <c r="W108">
        <f t="shared" si="4"/>
        <v>1</v>
      </c>
      <c r="X108">
        <f t="shared" si="5"/>
        <v>178</v>
      </c>
      <c r="Y108">
        <f>SUMIF(货件明细!K:K,F108,货件明细!I:I)</f>
        <v>0</v>
      </c>
      <c r="Z108">
        <f t="shared" si="6"/>
        <v>86.55</v>
      </c>
      <c r="AA108">
        <f>SUMIF(货件明细!K:K,F108,货件明细!J:J)</f>
        <v>0</v>
      </c>
      <c r="AB108">
        <f t="shared" si="7"/>
        <v>1</v>
      </c>
    </row>
    <row r="109" spans="1:28">
      <c r="A109">
        <v>2025</v>
      </c>
      <c r="B109">
        <v>1</v>
      </c>
      <c r="C109">
        <v>1</v>
      </c>
      <c r="D109" s="4">
        <v>45661</v>
      </c>
      <c r="E109" t="s">
        <v>28</v>
      </c>
      <c r="F109" t="s">
        <v>183</v>
      </c>
      <c r="G109" t="s">
        <v>64</v>
      </c>
      <c r="H109" t="s">
        <v>44</v>
      </c>
      <c r="I109" t="s">
        <v>32</v>
      </c>
      <c r="J109" t="s">
        <v>100</v>
      </c>
      <c r="K109" t="s">
        <v>100</v>
      </c>
      <c r="L109" t="s">
        <v>46</v>
      </c>
      <c r="M109" t="s">
        <v>65</v>
      </c>
      <c r="N109" t="s">
        <v>123</v>
      </c>
      <c r="O109">
        <v>86.55</v>
      </c>
      <c r="Q109">
        <v>475.614285714286</v>
      </c>
      <c r="R109">
        <v>475.614285714286</v>
      </c>
      <c r="S109">
        <v>0</v>
      </c>
      <c r="T109">
        <v>475.614285714286</v>
      </c>
      <c r="U109">
        <v>178</v>
      </c>
      <c r="V109">
        <f>SUMIF(货件明细!K:K,F109,货件明细!AQ:AQ)</f>
        <v>0</v>
      </c>
      <c r="W109">
        <f t="shared" si="4"/>
        <v>1</v>
      </c>
      <c r="X109">
        <f t="shared" si="5"/>
        <v>178</v>
      </c>
      <c r="Y109">
        <f>SUMIF(货件明细!K:K,F109,货件明细!I:I)</f>
        <v>0</v>
      </c>
      <c r="Z109">
        <f t="shared" si="6"/>
        <v>86.55</v>
      </c>
      <c r="AA109">
        <f>SUMIF(货件明细!K:K,F109,货件明细!J:J)</f>
        <v>0</v>
      </c>
      <c r="AB109">
        <f t="shared" si="7"/>
        <v>1</v>
      </c>
    </row>
    <row r="110" spans="1:28">
      <c r="A110">
        <v>2025</v>
      </c>
      <c r="B110">
        <v>1</v>
      </c>
      <c r="C110">
        <v>1</v>
      </c>
      <c r="D110" s="4">
        <v>45661</v>
      </c>
      <c r="E110" t="s">
        <v>28</v>
      </c>
      <c r="F110" t="s">
        <v>184</v>
      </c>
      <c r="G110" t="s">
        <v>68</v>
      </c>
      <c r="H110" t="s">
        <v>31</v>
      </c>
      <c r="I110" t="s">
        <v>32</v>
      </c>
      <c r="J110" t="s">
        <v>100</v>
      </c>
      <c r="K110" t="s">
        <v>100</v>
      </c>
      <c r="L110" t="s">
        <v>46</v>
      </c>
      <c r="M110" t="s">
        <v>65</v>
      </c>
      <c r="N110" t="s">
        <v>123</v>
      </c>
      <c r="O110">
        <v>86.55</v>
      </c>
      <c r="Q110">
        <v>658.875</v>
      </c>
      <c r="R110">
        <v>658.875</v>
      </c>
      <c r="S110">
        <v>0</v>
      </c>
      <c r="T110">
        <v>658.875</v>
      </c>
      <c r="U110">
        <v>178</v>
      </c>
      <c r="V110">
        <f>SUMIF(货件明细!K:K,F110,货件明细!AQ:AQ)</f>
        <v>0</v>
      </c>
      <c r="W110">
        <f t="shared" si="4"/>
        <v>1</v>
      </c>
      <c r="X110">
        <f t="shared" si="5"/>
        <v>178</v>
      </c>
      <c r="Y110">
        <f>SUMIF(货件明细!K:K,F110,货件明细!I:I)</f>
        <v>0</v>
      </c>
      <c r="Z110">
        <f t="shared" si="6"/>
        <v>86.55</v>
      </c>
      <c r="AA110">
        <f>SUMIF(货件明细!K:K,F110,货件明细!J:J)</f>
        <v>0</v>
      </c>
      <c r="AB110">
        <f t="shared" si="7"/>
        <v>1</v>
      </c>
    </row>
    <row r="111" spans="1:28">
      <c r="A111">
        <v>2025</v>
      </c>
      <c r="B111">
        <v>1</v>
      </c>
      <c r="C111">
        <v>1</v>
      </c>
      <c r="D111" s="4">
        <v>45661</v>
      </c>
      <c r="E111" t="s">
        <v>28</v>
      </c>
      <c r="F111" t="s">
        <v>185</v>
      </c>
      <c r="G111" t="s">
        <v>50</v>
      </c>
      <c r="H111" t="s">
        <v>31</v>
      </c>
      <c r="I111" t="s">
        <v>32</v>
      </c>
      <c r="J111" t="s">
        <v>100</v>
      </c>
      <c r="K111" t="s">
        <v>100</v>
      </c>
      <c r="L111" t="s">
        <v>46</v>
      </c>
      <c r="M111" t="s">
        <v>65</v>
      </c>
      <c r="N111" t="s">
        <v>123</v>
      </c>
      <c r="O111">
        <v>86.55</v>
      </c>
      <c r="Q111">
        <v>751.771428571429</v>
      </c>
      <c r="R111">
        <v>751.771428571429</v>
      </c>
      <c r="S111">
        <v>0</v>
      </c>
      <c r="T111">
        <v>751.771428571429</v>
      </c>
      <c r="U111">
        <v>178</v>
      </c>
      <c r="V111">
        <f>SUMIF(货件明细!K:K,F111,货件明细!AQ:AQ)</f>
        <v>0</v>
      </c>
      <c r="W111">
        <f t="shared" si="4"/>
        <v>1</v>
      </c>
      <c r="X111">
        <f t="shared" si="5"/>
        <v>178</v>
      </c>
      <c r="Y111">
        <f>SUMIF(货件明细!K:K,F111,货件明细!I:I)</f>
        <v>0</v>
      </c>
      <c r="Z111">
        <f t="shared" si="6"/>
        <v>86.55</v>
      </c>
      <c r="AA111">
        <f>SUMIF(货件明细!K:K,F111,货件明细!J:J)</f>
        <v>0</v>
      </c>
      <c r="AB111">
        <f t="shared" si="7"/>
        <v>1</v>
      </c>
    </row>
    <row r="112" spans="1:28">
      <c r="A112">
        <v>2025</v>
      </c>
      <c r="B112">
        <v>1</v>
      </c>
      <c r="C112">
        <v>1</v>
      </c>
      <c r="D112" s="4">
        <v>45661</v>
      </c>
      <c r="E112" t="s">
        <v>28</v>
      </c>
      <c r="F112" t="s">
        <v>186</v>
      </c>
      <c r="G112" t="s">
        <v>70</v>
      </c>
      <c r="H112" t="s">
        <v>71</v>
      </c>
      <c r="I112" t="s">
        <v>32</v>
      </c>
      <c r="J112" t="s">
        <v>58</v>
      </c>
      <c r="K112" t="s">
        <v>58</v>
      </c>
      <c r="L112" t="s">
        <v>46</v>
      </c>
      <c r="M112" t="s">
        <v>47</v>
      </c>
      <c r="N112" t="s">
        <v>107</v>
      </c>
      <c r="O112">
        <v>86.55</v>
      </c>
      <c r="Q112">
        <v>332.823529411765</v>
      </c>
      <c r="R112">
        <v>332.823529411765</v>
      </c>
      <c r="S112">
        <v>0</v>
      </c>
      <c r="T112">
        <v>332.823529411765</v>
      </c>
      <c r="U112">
        <v>178</v>
      </c>
      <c r="V112">
        <f>SUMIF(货件明细!K:K,F112,货件明细!AQ:AQ)</f>
        <v>0</v>
      </c>
      <c r="W112">
        <f t="shared" si="4"/>
        <v>1</v>
      </c>
      <c r="X112">
        <f t="shared" si="5"/>
        <v>178</v>
      </c>
      <c r="Y112">
        <f>SUMIF(货件明细!K:K,F112,货件明细!I:I)</f>
        <v>0</v>
      </c>
      <c r="Z112">
        <f t="shared" si="6"/>
        <v>86.55</v>
      </c>
      <c r="AA112">
        <f>SUMIF(货件明细!K:K,F112,货件明细!J:J)</f>
        <v>0</v>
      </c>
      <c r="AB112">
        <f t="shared" si="7"/>
        <v>1</v>
      </c>
    </row>
    <row r="113" spans="1:28">
      <c r="A113">
        <v>2025</v>
      </c>
      <c r="B113">
        <v>1</v>
      </c>
      <c r="C113">
        <v>1</v>
      </c>
      <c r="D113" s="4">
        <v>45661</v>
      </c>
      <c r="E113" t="s">
        <v>28</v>
      </c>
      <c r="F113" t="s">
        <v>187</v>
      </c>
      <c r="G113" t="s">
        <v>54</v>
      </c>
      <c r="H113" t="s">
        <v>31</v>
      </c>
      <c r="I113" t="s">
        <v>32</v>
      </c>
      <c r="J113" t="s">
        <v>100</v>
      </c>
      <c r="K113" t="s">
        <v>100</v>
      </c>
      <c r="L113" t="s">
        <v>46</v>
      </c>
      <c r="M113" t="s">
        <v>47</v>
      </c>
      <c r="N113" t="s">
        <v>101</v>
      </c>
      <c r="O113">
        <v>11.1</v>
      </c>
      <c r="Q113">
        <v>131.72</v>
      </c>
      <c r="R113">
        <v>131.72</v>
      </c>
      <c r="S113">
        <v>0</v>
      </c>
      <c r="T113">
        <v>131.72</v>
      </c>
      <c r="U113">
        <v>64</v>
      </c>
      <c r="V113">
        <f>SUMIF(货件明细!K:K,F113,货件明细!AQ:AQ)</f>
        <v>0</v>
      </c>
      <c r="W113">
        <f t="shared" si="4"/>
        <v>1</v>
      </c>
      <c r="X113">
        <f t="shared" si="5"/>
        <v>64</v>
      </c>
      <c r="Y113">
        <f>SUMIF(货件明细!K:K,F113,货件明细!I:I)</f>
        <v>0</v>
      </c>
      <c r="Z113">
        <f t="shared" si="6"/>
        <v>11.1</v>
      </c>
      <c r="AA113">
        <f>SUMIF(货件明细!K:K,F113,货件明细!J:J)</f>
        <v>0</v>
      </c>
      <c r="AB113">
        <f t="shared" si="7"/>
        <v>1</v>
      </c>
    </row>
    <row r="114" spans="1:28">
      <c r="A114">
        <v>2025</v>
      </c>
      <c r="B114">
        <v>1</v>
      </c>
      <c r="C114">
        <v>1</v>
      </c>
      <c r="D114" s="4">
        <v>45661</v>
      </c>
      <c r="E114" t="s">
        <v>28</v>
      </c>
      <c r="F114" t="s">
        <v>188</v>
      </c>
      <c r="G114" t="s">
        <v>64</v>
      </c>
      <c r="H114" t="s">
        <v>44</v>
      </c>
      <c r="I114" t="s">
        <v>32</v>
      </c>
      <c r="J114" t="s">
        <v>100</v>
      </c>
      <c r="K114" t="s">
        <v>100</v>
      </c>
      <c r="L114" t="s">
        <v>46</v>
      </c>
      <c r="M114" t="s">
        <v>47</v>
      </c>
      <c r="N114" t="s">
        <v>159</v>
      </c>
      <c r="O114">
        <v>11.1</v>
      </c>
      <c r="Q114">
        <v>78.66</v>
      </c>
      <c r="R114">
        <v>78.66</v>
      </c>
      <c r="S114">
        <v>0</v>
      </c>
      <c r="T114">
        <v>78.66</v>
      </c>
      <c r="U114">
        <v>64</v>
      </c>
      <c r="V114">
        <f>SUMIF(货件明细!K:K,F114,货件明细!AQ:AQ)</f>
        <v>0</v>
      </c>
      <c r="W114">
        <f t="shared" si="4"/>
        <v>1</v>
      </c>
      <c r="X114">
        <f t="shared" si="5"/>
        <v>64</v>
      </c>
      <c r="Y114">
        <f>SUMIF(货件明细!K:K,F114,货件明细!I:I)</f>
        <v>0</v>
      </c>
      <c r="Z114">
        <f t="shared" si="6"/>
        <v>11.1</v>
      </c>
      <c r="AA114">
        <f>SUMIF(货件明细!K:K,F114,货件明细!J:J)</f>
        <v>0</v>
      </c>
      <c r="AB114">
        <f t="shared" si="7"/>
        <v>1</v>
      </c>
    </row>
    <row r="115" spans="1:28">
      <c r="A115">
        <v>2025</v>
      </c>
      <c r="B115">
        <v>1</v>
      </c>
      <c r="C115">
        <v>1</v>
      </c>
      <c r="D115" s="4">
        <v>45661</v>
      </c>
      <c r="E115" t="s">
        <v>28</v>
      </c>
      <c r="F115" t="s">
        <v>189</v>
      </c>
      <c r="G115" t="s">
        <v>68</v>
      </c>
      <c r="H115" t="s">
        <v>31</v>
      </c>
      <c r="I115" t="s">
        <v>32</v>
      </c>
      <c r="J115" t="s">
        <v>100</v>
      </c>
      <c r="K115" t="s">
        <v>100</v>
      </c>
      <c r="L115" t="s">
        <v>46</v>
      </c>
      <c r="M115" t="s">
        <v>47</v>
      </c>
      <c r="N115" t="s">
        <v>101</v>
      </c>
      <c r="O115">
        <v>11.1</v>
      </c>
      <c r="Q115">
        <v>115.8</v>
      </c>
      <c r="R115">
        <v>115.8</v>
      </c>
      <c r="S115">
        <v>0</v>
      </c>
      <c r="T115">
        <v>115.8</v>
      </c>
      <c r="U115">
        <v>64</v>
      </c>
      <c r="V115">
        <f>SUMIF(货件明细!K:K,F115,货件明细!AQ:AQ)</f>
        <v>0</v>
      </c>
      <c r="W115">
        <f t="shared" si="4"/>
        <v>1</v>
      </c>
      <c r="X115">
        <f t="shared" si="5"/>
        <v>64</v>
      </c>
      <c r="Y115">
        <f>SUMIF(货件明细!K:K,F115,货件明细!I:I)</f>
        <v>0</v>
      </c>
      <c r="Z115">
        <f t="shared" si="6"/>
        <v>11.1</v>
      </c>
      <c r="AA115">
        <f>SUMIF(货件明细!K:K,F115,货件明细!J:J)</f>
        <v>0</v>
      </c>
      <c r="AB115">
        <f t="shared" si="7"/>
        <v>1</v>
      </c>
    </row>
    <row r="116" spans="1:28">
      <c r="A116">
        <v>2025</v>
      </c>
      <c r="B116">
        <v>1</v>
      </c>
      <c r="C116">
        <v>1</v>
      </c>
      <c r="D116" s="4">
        <v>45661</v>
      </c>
      <c r="E116" t="s">
        <v>28</v>
      </c>
      <c r="F116" t="s">
        <v>190</v>
      </c>
      <c r="G116" t="s">
        <v>70</v>
      </c>
      <c r="H116" t="s">
        <v>71</v>
      </c>
      <c r="I116" t="s">
        <v>32</v>
      </c>
      <c r="J116" t="s">
        <v>58</v>
      </c>
      <c r="K116" t="s">
        <v>58</v>
      </c>
      <c r="L116" t="s">
        <v>46</v>
      </c>
      <c r="M116" t="s">
        <v>47</v>
      </c>
      <c r="N116" t="s">
        <v>107</v>
      </c>
      <c r="O116">
        <v>11.1</v>
      </c>
      <c r="Q116">
        <v>83.2058823529412</v>
      </c>
      <c r="R116">
        <v>83.2058823529412</v>
      </c>
      <c r="S116">
        <v>0</v>
      </c>
      <c r="T116">
        <v>83.2058823529412</v>
      </c>
      <c r="U116">
        <v>64</v>
      </c>
      <c r="V116">
        <f>SUMIF(货件明细!K:K,F116,货件明细!AQ:AQ)</f>
        <v>0</v>
      </c>
      <c r="W116">
        <f t="shared" si="4"/>
        <v>1</v>
      </c>
      <c r="X116">
        <f t="shared" si="5"/>
        <v>64</v>
      </c>
      <c r="Y116">
        <f>SUMIF(货件明细!K:K,F116,货件明细!I:I)</f>
        <v>0</v>
      </c>
      <c r="Z116">
        <f t="shared" si="6"/>
        <v>11.1</v>
      </c>
      <c r="AA116">
        <f>SUMIF(货件明细!K:K,F116,货件明细!J:J)</f>
        <v>0</v>
      </c>
      <c r="AB116">
        <f t="shared" si="7"/>
        <v>1</v>
      </c>
    </row>
    <row r="117" spans="1:28">
      <c r="A117">
        <v>2025</v>
      </c>
      <c r="B117">
        <v>1</v>
      </c>
      <c r="C117">
        <v>1</v>
      </c>
      <c r="D117" s="4">
        <v>45661</v>
      </c>
      <c r="E117" t="s">
        <v>28</v>
      </c>
      <c r="F117" t="s">
        <v>191</v>
      </c>
      <c r="G117" t="s">
        <v>50</v>
      </c>
      <c r="H117" t="s">
        <v>31</v>
      </c>
      <c r="I117" t="s">
        <v>32</v>
      </c>
      <c r="J117" t="s">
        <v>100</v>
      </c>
      <c r="K117" t="s">
        <v>100</v>
      </c>
      <c r="L117" t="s">
        <v>46</v>
      </c>
      <c r="M117" t="s">
        <v>51</v>
      </c>
      <c r="N117" t="s">
        <v>192</v>
      </c>
      <c r="O117">
        <v>11.1</v>
      </c>
      <c r="Q117">
        <v>123.2</v>
      </c>
      <c r="R117">
        <v>123.2</v>
      </c>
      <c r="S117">
        <v>0</v>
      </c>
      <c r="T117">
        <v>123.2</v>
      </c>
      <c r="U117">
        <v>64</v>
      </c>
      <c r="V117">
        <f>SUMIF(货件明细!K:K,F117,货件明细!AQ:AQ)</f>
        <v>0</v>
      </c>
      <c r="W117">
        <f t="shared" si="4"/>
        <v>1</v>
      </c>
      <c r="X117">
        <f t="shared" si="5"/>
        <v>64</v>
      </c>
      <c r="Y117">
        <f>SUMIF(货件明细!K:K,F117,货件明细!I:I)</f>
        <v>0</v>
      </c>
      <c r="Z117">
        <f t="shared" si="6"/>
        <v>11.1</v>
      </c>
      <c r="AA117">
        <f>SUMIF(货件明细!K:K,F117,货件明细!J:J)</f>
        <v>0</v>
      </c>
      <c r="AB117">
        <f t="shared" si="7"/>
        <v>1</v>
      </c>
    </row>
    <row r="118" spans="1:28">
      <c r="A118">
        <v>2025</v>
      </c>
      <c r="B118">
        <v>1</v>
      </c>
      <c r="C118">
        <v>1</v>
      </c>
      <c r="D118" s="4">
        <v>45661</v>
      </c>
      <c r="E118" t="s">
        <v>28</v>
      </c>
      <c r="F118" t="s">
        <v>193</v>
      </c>
      <c r="G118" t="s">
        <v>54</v>
      </c>
      <c r="H118" t="s">
        <v>31</v>
      </c>
      <c r="I118" t="s">
        <v>96</v>
      </c>
      <c r="J118" t="s">
        <v>100</v>
      </c>
      <c r="K118" t="s">
        <v>100</v>
      </c>
      <c r="L118" t="s">
        <v>46</v>
      </c>
      <c r="M118" t="s">
        <v>47</v>
      </c>
      <c r="N118" t="s">
        <v>101</v>
      </c>
      <c r="O118">
        <v>33</v>
      </c>
      <c r="Q118">
        <v>263.44</v>
      </c>
      <c r="R118">
        <v>263.44</v>
      </c>
      <c r="S118">
        <v>0</v>
      </c>
      <c r="T118">
        <v>263.44</v>
      </c>
      <c r="U118">
        <v>158</v>
      </c>
      <c r="V118">
        <f>SUMIF(货件明细!K:K,F118,货件明细!AQ:AQ)</f>
        <v>0</v>
      </c>
      <c r="W118">
        <f t="shared" si="4"/>
        <v>1</v>
      </c>
      <c r="X118">
        <f t="shared" si="5"/>
        <v>158</v>
      </c>
      <c r="Y118">
        <f>SUMIF(货件明细!K:K,F118,货件明细!I:I)</f>
        <v>0</v>
      </c>
      <c r="Z118">
        <f t="shared" si="6"/>
        <v>33</v>
      </c>
      <c r="AA118">
        <f>SUMIF(货件明细!K:K,F118,货件明细!J:J)</f>
        <v>0</v>
      </c>
      <c r="AB118">
        <f t="shared" si="7"/>
        <v>1</v>
      </c>
    </row>
    <row r="119" spans="1:28">
      <c r="A119">
        <v>2025</v>
      </c>
      <c r="B119">
        <v>1</v>
      </c>
      <c r="C119">
        <v>1</v>
      </c>
      <c r="D119" s="4">
        <v>45661</v>
      </c>
      <c r="E119" t="s">
        <v>28</v>
      </c>
      <c r="F119" t="s">
        <v>194</v>
      </c>
      <c r="G119" t="s">
        <v>70</v>
      </c>
      <c r="H119" t="s">
        <v>71</v>
      </c>
      <c r="I119" t="s">
        <v>96</v>
      </c>
      <c r="J119" t="s">
        <v>58</v>
      </c>
      <c r="K119" t="s">
        <v>58</v>
      </c>
      <c r="L119" t="s">
        <v>46</v>
      </c>
      <c r="M119" t="s">
        <v>47</v>
      </c>
      <c r="N119" t="s">
        <v>107</v>
      </c>
      <c r="O119">
        <v>33</v>
      </c>
      <c r="Q119">
        <v>166.411764705882</v>
      </c>
      <c r="R119">
        <v>166.411764705882</v>
      </c>
      <c r="S119">
        <v>0</v>
      </c>
      <c r="T119">
        <v>166.411764705882</v>
      </c>
      <c r="U119">
        <v>158</v>
      </c>
      <c r="V119">
        <f>SUMIF(货件明细!K:K,F119,货件明细!AQ:AQ)</f>
        <v>0</v>
      </c>
      <c r="W119">
        <f t="shared" si="4"/>
        <v>1</v>
      </c>
      <c r="X119">
        <f t="shared" si="5"/>
        <v>158</v>
      </c>
      <c r="Y119">
        <f>SUMIF(货件明细!K:K,F119,货件明细!I:I)</f>
        <v>0</v>
      </c>
      <c r="Z119">
        <f t="shared" si="6"/>
        <v>33</v>
      </c>
      <c r="AA119">
        <f>SUMIF(货件明细!K:K,F119,货件明细!J:J)</f>
        <v>0</v>
      </c>
      <c r="AB119">
        <f t="shared" si="7"/>
        <v>1</v>
      </c>
    </row>
    <row r="120" spans="1:28">
      <c r="A120">
        <v>2025</v>
      </c>
      <c r="B120">
        <v>1</v>
      </c>
      <c r="C120">
        <v>1</v>
      </c>
      <c r="D120" s="4">
        <v>45661</v>
      </c>
      <c r="E120" t="s">
        <v>28</v>
      </c>
      <c r="F120" t="s">
        <v>195</v>
      </c>
      <c r="G120" t="s">
        <v>64</v>
      </c>
      <c r="H120" t="s">
        <v>44</v>
      </c>
      <c r="I120" t="s">
        <v>96</v>
      </c>
      <c r="J120" t="s">
        <v>100</v>
      </c>
      <c r="K120" t="s">
        <v>100</v>
      </c>
      <c r="L120" t="s">
        <v>46</v>
      </c>
      <c r="M120" t="s">
        <v>65</v>
      </c>
      <c r="N120" t="s">
        <v>123</v>
      </c>
      <c r="O120">
        <v>33</v>
      </c>
      <c r="Q120">
        <v>237.807142857143</v>
      </c>
      <c r="R120">
        <v>237.807142857143</v>
      </c>
      <c r="S120">
        <v>0</v>
      </c>
      <c r="T120">
        <v>237.807142857143</v>
      </c>
      <c r="U120">
        <v>158</v>
      </c>
      <c r="V120">
        <f>SUMIF(货件明细!K:K,F120,货件明细!AQ:AQ)</f>
        <v>0</v>
      </c>
      <c r="W120">
        <f t="shared" si="4"/>
        <v>1</v>
      </c>
      <c r="X120">
        <f t="shared" si="5"/>
        <v>158</v>
      </c>
      <c r="Y120">
        <f>SUMIF(货件明细!K:K,F120,货件明细!I:I)</f>
        <v>0</v>
      </c>
      <c r="Z120">
        <f t="shared" si="6"/>
        <v>33</v>
      </c>
      <c r="AA120">
        <f>SUMIF(货件明细!K:K,F120,货件明细!J:J)</f>
        <v>0</v>
      </c>
      <c r="AB120">
        <f t="shared" si="7"/>
        <v>1</v>
      </c>
    </row>
    <row r="121" spans="1:28">
      <c r="A121">
        <v>2025</v>
      </c>
      <c r="B121">
        <v>1</v>
      </c>
      <c r="C121">
        <v>1</v>
      </c>
      <c r="D121" s="4">
        <v>45661</v>
      </c>
      <c r="E121" t="s">
        <v>28</v>
      </c>
      <c r="F121" t="s">
        <v>196</v>
      </c>
      <c r="G121" t="s">
        <v>50</v>
      </c>
      <c r="H121" t="s">
        <v>31</v>
      </c>
      <c r="I121" t="s">
        <v>96</v>
      </c>
      <c r="J121" t="s">
        <v>100</v>
      </c>
      <c r="K121" t="s">
        <v>100</v>
      </c>
      <c r="L121" t="s">
        <v>46</v>
      </c>
      <c r="M121" t="s">
        <v>65</v>
      </c>
      <c r="N121" t="s">
        <v>123</v>
      </c>
      <c r="O121">
        <v>33</v>
      </c>
      <c r="Q121">
        <v>375.885714285714</v>
      </c>
      <c r="R121">
        <v>375.885714285714</v>
      </c>
      <c r="S121">
        <v>0</v>
      </c>
      <c r="T121">
        <v>375.885714285714</v>
      </c>
      <c r="U121">
        <v>158</v>
      </c>
      <c r="V121">
        <f>SUMIF(货件明细!K:K,F121,货件明细!AQ:AQ)</f>
        <v>0</v>
      </c>
      <c r="W121">
        <f t="shared" si="4"/>
        <v>1</v>
      </c>
      <c r="X121">
        <f t="shared" si="5"/>
        <v>158</v>
      </c>
      <c r="Y121">
        <f>SUMIF(货件明细!K:K,F121,货件明细!I:I)</f>
        <v>0</v>
      </c>
      <c r="Z121">
        <f t="shared" si="6"/>
        <v>33</v>
      </c>
      <c r="AA121">
        <f>SUMIF(货件明细!K:K,F121,货件明细!J:J)</f>
        <v>0</v>
      </c>
      <c r="AB121">
        <f t="shared" si="7"/>
        <v>1</v>
      </c>
    </row>
    <row r="122" spans="1:28">
      <c r="A122">
        <v>2025</v>
      </c>
      <c r="B122">
        <v>1</v>
      </c>
      <c r="C122">
        <v>1</v>
      </c>
      <c r="D122" s="4">
        <v>45661</v>
      </c>
      <c r="E122" t="s">
        <v>28</v>
      </c>
      <c r="F122" t="s">
        <v>197</v>
      </c>
      <c r="G122" t="s">
        <v>68</v>
      </c>
      <c r="H122" t="s">
        <v>31</v>
      </c>
      <c r="I122" t="s">
        <v>96</v>
      </c>
      <c r="J122" t="s">
        <v>100</v>
      </c>
      <c r="K122" t="s">
        <v>100</v>
      </c>
      <c r="L122" t="s">
        <v>46</v>
      </c>
      <c r="M122" t="s">
        <v>47</v>
      </c>
      <c r="N122" t="s">
        <v>101</v>
      </c>
      <c r="O122">
        <v>33</v>
      </c>
      <c r="Q122">
        <v>231.6</v>
      </c>
      <c r="R122">
        <v>231.6</v>
      </c>
      <c r="S122">
        <v>0</v>
      </c>
      <c r="T122">
        <v>231.6</v>
      </c>
      <c r="U122">
        <v>158</v>
      </c>
      <c r="V122">
        <f>SUMIF(货件明细!K:K,F122,货件明细!AQ:AQ)</f>
        <v>0</v>
      </c>
      <c r="W122">
        <f t="shared" si="4"/>
        <v>1</v>
      </c>
      <c r="X122">
        <f t="shared" si="5"/>
        <v>158</v>
      </c>
      <c r="Y122">
        <f>SUMIF(货件明细!K:K,F122,货件明细!I:I)</f>
        <v>0</v>
      </c>
      <c r="Z122">
        <f t="shared" si="6"/>
        <v>33</v>
      </c>
      <c r="AA122">
        <f>SUMIF(货件明细!K:K,F122,货件明细!J:J)</f>
        <v>0</v>
      </c>
      <c r="AB122">
        <f t="shared" si="7"/>
        <v>1</v>
      </c>
    </row>
    <row r="123" spans="1:28">
      <c r="A123">
        <v>2025</v>
      </c>
      <c r="B123">
        <v>1</v>
      </c>
      <c r="C123">
        <v>1</v>
      </c>
      <c r="D123" s="4">
        <v>45661</v>
      </c>
      <c r="E123" t="s">
        <v>28</v>
      </c>
      <c r="F123" t="s">
        <v>198</v>
      </c>
      <c r="G123" t="s">
        <v>50</v>
      </c>
      <c r="H123" t="s">
        <v>31</v>
      </c>
      <c r="I123" t="s">
        <v>41</v>
      </c>
      <c r="J123" t="s">
        <v>100</v>
      </c>
      <c r="K123" t="s">
        <v>100</v>
      </c>
      <c r="L123" t="s">
        <v>46</v>
      </c>
      <c r="M123" t="s">
        <v>51</v>
      </c>
      <c r="N123" t="s">
        <v>192</v>
      </c>
      <c r="O123">
        <v>40</v>
      </c>
      <c r="Q123">
        <v>448</v>
      </c>
      <c r="R123">
        <v>448</v>
      </c>
      <c r="S123">
        <v>0</v>
      </c>
      <c r="T123">
        <v>448</v>
      </c>
      <c r="U123">
        <v>236</v>
      </c>
      <c r="V123">
        <f>SUMIF(货件明细!K:K,F123,货件明细!AQ:AQ)</f>
        <v>0</v>
      </c>
      <c r="W123">
        <f t="shared" si="4"/>
        <v>1</v>
      </c>
      <c r="X123">
        <f t="shared" si="5"/>
        <v>236</v>
      </c>
      <c r="Y123">
        <f>SUMIF(货件明细!K:K,F123,货件明细!I:I)</f>
        <v>0</v>
      </c>
      <c r="Z123">
        <f t="shared" si="6"/>
        <v>40</v>
      </c>
      <c r="AA123">
        <f>SUMIF(货件明细!K:K,F123,货件明细!J:J)</f>
        <v>0</v>
      </c>
      <c r="AB123">
        <f t="shared" si="7"/>
        <v>1</v>
      </c>
    </row>
    <row r="124" spans="1:28">
      <c r="A124">
        <v>2025</v>
      </c>
      <c r="B124">
        <v>1</v>
      </c>
      <c r="C124">
        <v>1</v>
      </c>
      <c r="D124" s="4">
        <v>45661</v>
      </c>
      <c r="E124" t="s">
        <v>28</v>
      </c>
      <c r="F124" t="s">
        <v>199</v>
      </c>
      <c r="G124" t="s">
        <v>70</v>
      </c>
      <c r="H124" t="s">
        <v>71</v>
      </c>
      <c r="I124" t="s">
        <v>41</v>
      </c>
      <c r="J124" t="s">
        <v>58</v>
      </c>
      <c r="K124" t="s">
        <v>58</v>
      </c>
      <c r="L124" t="s">
        <v>46</v>
      </c>
      <c r="M124" t="s">
        <v>47</v>
      </c>
      <c r="N124" t="s">
        <v>107</v>
      </c>
      <c r="O124">
        <v>40</v>
      </c>
      <c r="Q124">
        <v>249.617647058824</v>
      </c>
      <c r="R124">
        <v>249.617647058824</v>
      </c>
      <c r="S124">
        <v>0</v>
      </c>
      <c r="T124">
        <v>249.617647058824</v>
      </c>
      <c r="U124">
        <v>236</v>
      </c>
      <c r="V124">
        <f>SUMIF(货件明细!K:K,F124,货件明细!AQ:AQ)</f>
        <v>0</v>
      </c>
      <c r="W124">
        <f t="shared" si="4"/>
        <v>1</v>
      </c>
      <c r="X124">
        <f t="shared" si="5"/>
        <v>236</v>
      </c>
      <c r="Y124">
        <f>SUMIF(货件明细!K:K,F124,货件明细!I:I)</f>
        <v>0</v>
      </c>
      <c r="Z124">
        <f t="shared" si="6"/>
        <v>40</v>
      </c>
      <c r="AA124">
        <f>SUMIF(货件明细!K:K,F124,货件明细!J:J)</f>
        <v>0</v>
      </c>
      <c r="AB124">
        <f t="shared" si="7"/>
        <v>1</v>
      </c>
    </row>
    <row r="125" spans="1:28">
      <c r="A125">
        <v>2025</v>
      </c>
      <c r="B125">
        <v>1</v>
      </c>
      <c r="C125">
        <v>1</v>
      </c>
      <c r="D125" s="4">
        <v>45661</v>
      </c>
      <c r="E125" t="s">
        <v>28</v>
      </c>
      <c r="F125" t="s">
        <v>200</v>
      </c>
      <c r="G125" t="s">
        <v>56</v>
      </c>
      <c r="H125" t="s">
        <v>44</v>
      </c>
      <c r="I125" t="s">
        <v>41</v>
      </c>
      <c r="J125" t="s">
        <v>100</v>
      </c>
      <c r="K125" t="s">
        <v>100</v>
      </c>
      <c r="L125" t="s">
        <v>46</v>
      </c>
      <c r="M125" t="s">
        <v>47</v>
      </c>
      <c r="N125" t="s">
        <v>159</v>
      </c>
      <c r="O125">
        <v>40</v>
      </c>
      <c r="Q125">
        <v>243.675</v>
      </c>
      <c r="R125">
        <v>243.675</v>
      </c>
      <c r="S125">
        <v>0</v>
      </c>
      <c r="T125">
        <v>243.675</v>
      </c>
      <c r="U125">
        <v>236</v>
      </c>
      <c r="V125">
        <f>SUMIF(货件明细!K:K,F125,货件明细!AQ:AQ)</f>
        <v>0</v>
      </c>
      <c r="W125">
        <f t="shared" si="4"/>
        <v>1</v>
      </c>
      <c r="X125">
        <f t="shared" si="5"/>
        <v>236</v>
      </c>
      <c r="Y125">
        <f>SUMIF(货件明细!K:K,F125,货件明细!I:I)</f>
        <v>0</v>
      </c>
      <c r="Z125">
        <f t="shared" si="6"/>
        <v>40</v>
      </c>
      <c r="AA125">
        <f>SUMIF(货件明细!K:K,F125,货件明细!J:J)</f>
        <v>0</v>
      </c>
      <c r="AB125">
        <f t="shared" si="7"/>
        <v>1</v>
      </c>
    </row>
    <row r="126" spans="1:28">
      <c r="A126">
        <v>2025</v>
      </c>
      <c r="B126">
        <v>1</v>
      </c>
      <c r="C126">
        <v>1</v>
      </c>
      <c r="D126" s="4">
        <v>45661</v>
      </c>
      <c r="E126" t="s">
        <v>28</v>
      </c>
      <c r="F126" t="s">
        <v>201</v>
      </c>
      <c r="G126" t="s">
        <v>64</v>
      </c>
      <c r="H126" t="s">
        <v>44</v>
      </c>
      <c r="I126" t="s">
        <v>41</v>
      </c>
      <c r="J126" t="s">
        <v>100</v>
      </c>
      <c r="K126" t="s">
        <v>100</v>
      </c>
      <c r="L126" t="s">
        <v>46</v>
      </c>
      <c r="M126" t="s">
        <v>47</v>
      </c>
      <c r="N126" t="s">
        <v>159</v>
      </c>
      <c r="O126">
        <v>40</v>
      </c>
      <c r="Q126">
        <v>235.98</v>
      </c>
      <c r="R126">
        <v>235.98</v>
      </c>
      <c r="S126">
        <v>0</v>
      </c>
      <c r="T126">
        <v>235.98</v>
      </c>
      <c r="U126">
        <v>236</v>
      </c>
      <c r="V126">
        <f>SUMIF(货件明细!K:K,F126,货件明细!AQ:AQ)</f>
        <v>0</v>
      </c>
      <c r="W126">
        <f t="shared" si="4"/>
        <v>1</v>
      </c>
      <c r="X126">
        <f t="shared" si="5"/>
        <v>236</v>
      </c>
      <c r="Y126">
        <f>SUMIF(货件明细!K:K,F126,货件明细!I:I)</f>
        <v>0</v>
      </c>
      <c r="Z126">
        <f t="shared" si="6"/>
        <v>40</v>
      </c>
      <c r="AA126">
        <f>SUMIF(货件明细!K:K,F126,货件明细!J:J)</f>
        <v>0</v>
      </c>
      <c r="AB126">
        <f t="shared" si="7"/>
        <v>1</v>
      </c>
    </row>
    <row r="127" spans="1:28">
      <c r="A127">
        <v>2025</v>
      </c>
      <c r="B127">
        <v>1</v>
      </c>
      <c r="C127">
        <v>1</v>
      </c>
      <c r="D127" s="4">
        <v>45661</v>
      </c>
      <c r="E127" t="s">
        <v>28</v>
      </c>
      <c r="F127" t="s">
        <v>202</v>
      </c>
      <c r="G127" t="s">
        <v>68</v>
      </c>
      <c r="H127" t="s">
        <v>31</v>
      </c>
      <c r="I127" t="s">
        <v>41</v>
      </c>
      <c r="J127" t="s">
        <v>100</v>
      </c>
      <c r="K127" t="s">
        <v>100</v>
      </c>
      <c r="L127" t="s">
        <v>46</v>
      </c>
      <c r="M127" t="s">
        <v>47</v>
      </c>
      <c r="N127" t="s">
        <v>101</v>
      </c>
      <c r="O127">
        <v>40</v>
      </c>
      <c r="Q127">
        <v>347.4</v>
      </c>
      <c r="R127">
        <v>347.4</v>
      </c>
      <c r="S127">
        <v>0</v>
      </c>
      <c r="T127">
        <v>347.4</v>
      </c>
      <c r="U127">
        <v>236</v>
      </c>
      <c r="V127">
        <f>SUMIF(货件明细!K:K,F127,货件明细!AQ:AQ)</f>
        <v>0</v>
      </c>
      <c r="W127">
        <f t="shared" si="4"/>
        <v>1</v>
      </c>
      <c r="X127">
        <f t="shared" si="5"/>
        <v>236</v>
      </c>
      <c r="Y127">
        <f>SUMIF(货件明细!K:K,F127,货件明细!I:I)</f>
        <v>0</v>
      </c>
      <c r="Z127">
        <f t="shared" si="6"/>
        <v>40</v>
      </c>
      <c r="AA127">
        <f>SUMIF(货件明细!K:K,F127,货件明细!J:J)</f>
        <v>0</v>
      </c>
      <c r="AB127">
        <f t="shared" si="7"/>
        <v>1</v>
      </c>
    </row>
    <row r="128" spans="1:28">
      <c r="A128">
        <v>2025</v>
      </c>
      <c r="B128">
        <v>1</v>
      </c>
      <c r="C128">
        <v>1</v>
      </c>
      <c r="D128" s="4">
        <v>45661</v>
      </c>
      <c r="E128" t="s">
        <v>28</v>
      </c>
      <c r="F128" t="s">
        <v>203</v>
      </c>
      <c r="G128" t="s">
        <v>68</v>
      </c>
      <c r="H128" t="s">
        <v>31</v>
      </c>
      <c r="I128" t="s">
        <v>111</v>
      </c>
      <c r="J128" t="s">
        <v>100</v>
      </c>
      <c r="K128" t="s">
        <v>100</v>
      </c>
      <c r="L128" t="s">
        <v>46</v>
      </c>
      <c r="M128" t="s">
        <v>47</v>
      </c>
      <c r="N128" t="s">
        <v>101</v>
      </c>
      <c r="O128">
        <v>19.55</v>
      </c>
      <c r="Q128">
        <v>115.8</v>
      </c>
      <c r="R128">
        <v>115.8</v>
      </c>
      <c r="S128">
        <v>0</v>
      </c>
      <c r="T128">
        <v>115.8</v>
      </c>
      <c r="U128">
        <v>120</v>
      </c>
      <c r="V128">
        <f>SUMIF(货件明细!K:K,F128,货件明细!AQ:AQ)</f>
        <v>0</v>
      </c>
      <c r="W128">
        <f t="shared" si="4"/>
        <v>1</v>
      </c>
      <c r="X128">
        <f t="shared" si="5"/>
        <v>120</v>
      </c>
      <c r="Y128">
        <f>SUMIF(货件明细!K:K,F128,货件明细!I:I)</f>
        <v>0</v>
      </c>
      <c r="Z128">
        <f t="shared" si="6"/>
        <v>19.55</v>
      </c>
      <c r="AA128">
        <f>SUMIF(货件明细!K:K,F128,货件明细!J:J)</f>
        <v>0</v>
      </c>
      <c r="AB128">
        <f t="shared" si="7"/>
        <v>1</v>
      </c>
    </row>
    <row r="129" spans="1:28">
      <c r="A129">
        <v>2025</v>
      </c>
      <c r="B129">
        <v>1</v>
      </c>
      <c r="C129">
        <v>1</v>
      </c>
      <c r="D129" s="4">
        <v>45661</v>
      </c>
      <c r="E129" t="s">
        <v>28</v>
      </c>
      <c r="F129" t="s">
        <v>204</v>
      </c>
      <c r="G129" t="s">
        <v>64</v>
      </c>
      <c r="H129" t="s">
        <v>44</v>
      </c>
      <c r="I129" t="s">
        <v>111</v>
      </c>
      <c r="J129" t="s">
        <v>100</v>
      </c>
      <c r="K129" t="s">
        <v>100</v>
      </c>
      <c r="L129" t="s">
        <v>46</v>
      </c>
      <c r="M129" t="s">
        <v>65</v>
      </c>
      <c r="N129" t="s">
        <v>123</v>
      </c>
      <c r="O129">
        <v>19.55</v>
      </c>
      <c r="Q129">
        <v>118.903571428571</v>
      </c>
      <c r="R129">
        <v>118.903571428571</v>
      </c>
      <c r="S129">
        <v>0</v>
      </c>
      <c r="T129">
        <v>118.903571428571</v>
      </c>
      <c r="U129">
        <v>120</v>
      </c>
      <c r="V129">
        <f>SUMIF(货件明细!K:K,F129,货件明细!AQ:AQ)</f>
        <v>0</v>
      </c>
      <c r="W129">
        <f t="shared" si="4"/>
        <v>1</v>
      </c>
      <c r="X129">
        <f t="shared" si="5"/>
        <v>120</v>
      </c>
      <c r="Y129">
        <f>SUMIF(货件明细!K:K,F129,货件明细!I:I)</f>
        <v>0</v>
      </c>
      <c r="Z129">
        <f t="shared" si="6"/>
        <v>19.55</v>
      </c>
      <c r="AA129">
        <f>SUMIF(货件明细!K:K,F129,货件明细!J:J)</f>
        <v>0</v>
      </c>
      <c r="AB129">
        <f t="shared" si="7"/>
        <v>1</v>
      </c>
    </row>
    <row r="130" spans="1:28">
      <c r="A130">
        <v>2025</v>
      </c>
      <c r="B130">
        <v>1</v>
      </c>
      <c r="C130">
        <v>1</v>
      </c>
      <c r="D130" s="4">
        <v>45661</v>
      </c>
      <c r="E130" t="s">
        <v>28</v>
      </c>
      <c r="F130" t="s">
        <v>205</v>
      </c>
      <c r="G130" t="s">
        <v>206</v>
      </c>
      <c r="H130" t="s">
        <v>71</v>
      </c>
      <c r="I130" t="s">
        <v>111</v>
      </c>
      <c r="J130" t="s">
        <v>58</v>
      </c>
      <c r="K130" t="s">
        <v>58</v>
      </c>
      <c r="L130" t="s">
        <v>46</v>
      </c>
      <c r="M130" t="s">
        <v>47</v>
      </c>
      <c r="N130" t="s">
        <v>58</v>
      </c>
      <c r="O130">
        <v>19.55</v>
      </c>
      <c r="Q130">
        <v>126</v>
      </c>
      <c r="R130">
        <v>126</v>
      </c>
      <c r="S130">
        <v>0</v>
      </c>
      <c r="T130">
        <v>126</v>
      </c>
      <c r="U130">
        <v>120</v>
      </c>
      <c r="V130">
        <f>SUMIF(货件明细!K:K,F130,货件明细!AQ:AQ)</f>
        <v>0</v>
      </c>
      <c r="W130">
        <f t="shared" ref="W130:W193" si="8">IF(V130=U130,0,1)</f>
        <v>1</v>
      </c>
      <c r="X130">
        <f t="shared" ref="X130:X193" si="9">U130</f>
        <v>120</v>
      </c>
      <c r="Y130">
        <f>SUMIF(货件明细!K:K,F130,货件明细!I:I)</f>
        <v>0</v>
      </c>
      <c r="Z130">
        <f t="shared" ref="Z130:Z193" si="10">O130-Y130</f>
        <v>19.55</v>
      </c>
      <c r="AA130">
        <f>SUMIF(货件明细!K:K,F130,货件明细!J:J)</f>
        <v>0</v>
      </c>
      <c r="AB130">
        <f t="shared" ref="AB130:AB193" si="11">IF(T130=AA130,0,1)</f>
        <v>1</v>
      </c>
    </row>
    <row r="131" spans="1:28">
      <c r="A131">
        <v>2025</v>
      </c>
      <c r="B131">
        <v>1</v>
      </c>
      <c r="C131">
        <v>1</v>
      </c>
      <c r="D131" s="4">
        <v>45661</v>
      </c>
      <c r="E131" t="s">
        <v>28</v>
      </c>
      <c r="F131" t="s">
        <v>207</v>
      </c>
      <c r="G131" t="s">
        <v>54</v>
      </c>
      <c r="H131" t="s">
        <v>31</v>
      </c>
      <c r="I131" t="s">
        <v>111</v>
      </c>
      <c r="J131" t="s">
        <v>100</v>
      </c>
      <c r="K131" t="s">
        <v>100</v>
      </c>
      <c r="L131" t="s">
        <v>46</v>
      </c>
      <c r="M131" t="s">
        <v>47</v>
      </c>
      <c r="N131" t="s">
        <v>101</v>
      </c>
      <c r="O131">
        <v>19.55</v>
      </c>
      <c r="Q131">
        <v>131.72</v>
      </c>
      <c r="R131">
        <v>131.72</v>
      </c>
      <c r="S131">
        <v>0</v>
      </c>
      <c r="T131">
        <v>131.72</v>
      </c>
      <c r="U131">
        <v>120</v>
      </c>
      <c r="V131">
        <f>SUMIF(货件明细!K:K,F131,货件明细!AQ:AQ)</f>
        <v>0</v>
      </c>
      <c r="W131">
        <f t="shared" si="8"/>
        <v>1</v>
      </c>
      <c r="X131">
        <f t="shared" si="9"/>
        <v>120</v>
      </c>
      <c r="Y131">
        <f>SUMIF(货件明细!K:K,F131,货件明细!I:I)</f>
        <v>0</v>
      </c>
      <c r="Z131">
        <f t="shared" si="10"/>
        <v>19.55</v>
      </c>
      <c r="AA131">
        <f>SUMIF(货件明细!K:K,F131,货件明细!J:J)</f>
        <v>0</v>
      </c>
      <c r="AB131">
        <f t="shared" si="11"/>
        <v>1</v>
      </c>
    </row>
    <row r="132" spans="1:28">
      <c r="A132">
        <v>2025</v>
      </c>
      <c r="B132">
        <v>1</v>
      </c>
      <c r="C132">
        <v>1</v>
      </c>
      <c r="D132" s="4">
        <v>45661</v>
      </c>
      <c r="E132" t="s">
        <v>28</v>
      </c>
      <c r="F132" t="s">
        <v>208</v>
      </c>
      <c r="G132" t="s">
        <v>50</v>
      </c>
      <c r="H132" t="s">
        <v>31</v>
      </c>
      <c r="I132" t="s">
        <v>111</v>
      </c>
      <c r="J132" t="s">
        <v>100</v>
      </c>
      <c r="K132" t="s">
        <v>100</v>
      </c>
      <c r="L132" t="s">
        <v>46</v>
      </c>
      <c r="M132" t="s">
        <v>65</v>
      </c>
      <c r="N132" t="s">
        <v>123</v>
      </c>
      <c r="O132">
        <v>19.55</v>
      </c>
      <c r="Q132">
        <v>187.942857142857</v>
      </c>
      <c r="R132">
        <v>187.942857142857</v>
      </c>
      <c r="S132">
        <v>0</v>
      </c>
      <c r="T132">
        <v>187.942857142857</v>
      </c>
      <c r="U132">
        <v>120</v>
      </c>
      <c r="V132">
        <f>SUMIF(货件明细!K:K,F132,货件明细!AQ:AQ)</f>
        <v>0</v>
      </c>
      <c r="W132">
        <f t="shared" si="8"/>
        <v>1</v>
      </c>
      <c r="X132">
        <f t="shared" si="9"/>
        <v>120</v>
      </c>
      <c r="Y132">
        <f>SUMIF(货件明细!K:K,F132,货件明细!I:I)</f>
        <v>0</v>
      </c>
      <c r="Z132">
        <f t="shared" si="10"/>
        <v>19.55</v>
      </c>
      <c r="AA132">
        <f>SUMIF(货件明细!K:K,F132,货件明细!J:J)</f>
        <v>0</v>
      </c>
      <c r="AB132">
        <f t="shared" si="11"/>
        <v>1</v>
      </c>
    </row>
    <row r="133" spans="1:28">
      <c r="A133">
        <v>2025</v>
      </c>
      <c r="B133">
        <v>1</v>
      </c>
      <c r="C133">
        <v>1</v>
      </c>
      <c r="D133" s="4">
        <v>45661</v>
      </c>
      <c r="E133" t="s">
        <v>28</v>
      </c>
      <c r="F133" t="s">
        <v>209</v>
      </c>
      <c r="G133" t="s">
        <v>68</v>
      </c>
      <c r="H133" t="s">
        <v>31</v>
      </c>
      <c r="I133" t="s">
        <v>145</v>
      </c>
      <c r="J133" t="s">
        <v>100</v>
      </c>
      <c r="K133" t="s">
        <v>100</v>
      </c>
      <c r="L133" t="s">
        <v>46</v>
      </c>
      <c r="M133" t="s">
        <v>47</v>
      </c>
      <c r="N133" t="s">
        <v>101</v>
      </c>
      <c r="O133">
        <v>56.75</v>
      </c>
      <c r="Q133">
        <v>347.4</v>
      </c>
      <c r="R133">
        <v>347.4</v>
      </c>
      <c r="S133">
        <v>0</v>
      </c>
      <c r="T133">
        <v>347.4</v>
      </c>
      <c r="U133">
        <v>186</v>
      </c>
      <c r="V133">
        <f>SUMIF(货件明细!K:K,F133,货件明细!AQ:AQ)</f>
        <v>0</v>
      </c>
      <c r="W133">
        <f t="shared" si="8"/>
        <v>1</v>
      </c>
      <c r="X133">
        <f t="shared" si="9"/>
        <v>186</v>
      </c>
      <c r="Y133">
        <f>SUMIF(货件明细!K:K,F133,货件明细!I:I)</f>
        <v>0</v>
      </c>
      <c r="Z133">
        <f t="shared" si="10"/>
        <v>56.75</v>
      </c>
      <c r="AA133">
        <f>SUMIF(货件明细!K:K,F133,货件明细!J:J)</f>
        <v>0</v>
      </c>
      <c r="AB133">
        <f t="shared" si="11"/>
        <v>1</v>
      </c>
    </row>
    <row r="134" spans="1:28">
      <c r="A134">
        <v>2025</v>
      </c>
      <c r="B134">
        <v>1</v>
      </c>
      <c r="C134">
        <v>1</v>
      </c>
      <c r="D134" s="4">
        <v>45661</v>
      </c>
      <c r="E134" t="s">
        <v>28</v>
      </c>
      <c r="F134" t="s">
        <v>210</v>
      </c>
      <c r="G134" t="s">
        <v>70</v>
      </c>
      <c r="H134" t="s">
        <v>71</v>
      </c>
      <c r="I134" t="s">
        <v>145</v>
      </c>
      <c r="J134" t="s">
        <v>58</v>
      </c>
      <c r="K134" t="s">
        <v>58</v>
      </c>
      <c r="L134" t="s">
        <v>46</v>
      </c>
      <c r="M134" t="s">
        <v>47</v>
      </c>
      <c r="N134" t="s">
        <v>107</v>
      </c>
      <c r="O134">
        <v>56.75</v>
      </c>
      <c r="Q134">
        <v>249.617647058824</v>
      </c>
      <c r="R134">
        <v>249.617647058824</v>
      </c>
      <c r="S134">
        <v>0</v>
      </c>
      <c r="T134">
        <v>249.617647058824</v>
      </c>
      <c r="U134">
        <v>186</v>
      </c>
      <c r="V134">
        <f>SUMIF(货件明细!K:K,F134,货件明细!AQ:AQ)</f>
        <v>0</v>
      </c>
      <c r="W134">
        <f t="shared" si="8"/>
        <v>1</v>
      </c>
      <c r="X134">
        <f t="shared" si="9"/>
        <v>186</v>
      </c>
      <c r="Y134">
        <f>SUMIF(货件明细!K:K,F134,货件明细!I:I)</f>
        <v>0</v>
      </c>
      <c r="Z134">
        <f t="shared" si="10"/>
        <v>56.75</v>
      </c>
      <c r="AA134">
        <f>SUMIF(货件明细!K:K,F134,货件明细!J:J)</f>
        <v>0</v>
      </c>
      <c r="AB134">
        <f t="shared" si="11"/>
        <v>1</v>
      </c>
    </row>
    <row r="135" spans="1:28">
      <c r="A135">
        <v>2025</v>
      </c>
      <c r="B135">
        <v>1</v>
      </c>
      <c r="C135">
        <v>1</v>
      </c>
      <c r="D135" s="4">
        <v>45661</v>
      </c>
      <c r="E135" t="s">
        <v>28</v>
      </c>
      <c r="F135" t="s">
        <v>211</v>
      </c>
      <c r="G135" t="s">
        <v>50</v>
      </c>
      <c r="H135" t="s">
        <v>31</v>
      </c>
      <c r="I135" t="s">
        <v>145</v>
      </c>
      <c r="J135" t="s">
        <v>100</v>
      </c>
      <c r="K135" t="s">
        <v>100</v>
      </c>
      <c r="L135" t="s">
        <v>46</v>
      </c>
      <c r="M135" t="s">
        <v>65</v>
      </c>
      <c r="N135" t="s">
        <v>123</v>
      </c>
      <c r="O135">
        <v>56.75</v>
      </c>
      <c r="Q135">
        <v>563.828571428571</v>
      </c>
      <c r="R135">
        <v>563.828571428571</v>
      </c>
      <c r="S135">
        <v>0</v>
      </c>
      <c r="T135">
        <v>563.828571428571</v>
      </c>
      <c r="U135">
        <v>186</v>
      </c>
      <c r="V135">
        <f>SUMIF(货件明细!K:K,F135,货件明细!AQ:AQ)</f>
        <v>0</v>
      </c>
      <c r="W135">
        <f t="shared" si="8"/>
        <v>1</v>
      </c>
      <c r="X135">
        <f t="shared" si="9"/>
        <v>186</v>
      </c>
      <c r="Y135">
        <f>SUMIF(货件明细!K:K,F135,货件明细!I:I)</f>
        <v>0</v>
      </c>
      <c r="Z135">
        <f t="shared" si="10"/>
        <v>56.75</v>
      </c>
      <c r="AA135">
        <f>SUMIF(货件明细!K:K,F135,货件明细!J:J)</f>
        <v>0</v>
      </c>
      <c r="AB135">
        <f t="shared" si="11"/>
        <v>1</v>
      </c>
    </row>
    <row r="136" spans="1:28">
      <c r="A136">
        <v>2025</v>
      </c>
      <c r="B136">
        <v>1</v>
      </c>
      <c r="C136">
        <v>1</v>
      </c>
      <c r="D136" s="4">
        <v>45661</v>
      </c>
      <c r="E136" t="s">
        <v>28</v>
      </c>
      <c r="F136" t="s">
        <v>212</v>
      </c>
      <c r="G136" t="s">
        <v>74</v>
      </c>
      <c r="H136" t="s">
        <v>44</v>
      </c>
      <c r="I136" t="s">
        <v>145</v>
      </c>
      <c r="J136" t="s">
        <v>100</v>
      </c>
      <c r="K136" t="s">
        <v>100</v>
      </c>
      <c r="L136" t="s">
        <v>46</v>
      </c>
      <c r="M136" t="s">
        <v>47</v>
      </c>
      <c r="N136" t="s">
        <v>159</v>
      </c>
      <c r="O136">
        <v>56.75</v>
      </c>
      <c r="Q136">
        <v>298.472727272727</v>
      </c>
      <c r="R136">
        <v>298.472727272727</v>
      </c>
      <c r="S136">
        <v>0</v>
      </c>
      <c r="T136">
        <v>298.472727272727</v>
      </c>
      <c r="U136">
        <v>186</v>
      </c>
      <c r="V136">
        <f>SUMIF(货件明细!K:K,F136,货件明细!AQ:AQ)</f>
        <v>0</v>
      </c>
      <c r="W136">
        <f t="shared" si="8"/>
        <v>1</v>
      </c>
      <c r="X136">
        <f t="shared" si="9"/>
        <v>186</v>
      </c>
      <c r="Y136">
        <f>SUMIF(货件明细!K:K,F136,货件明细!I:I)</f>
        <v>0</v>
      </c>
      <c r="Z136">
        <f t="shared" si="10"/>
        <v>56.75</v>
      </c>
      <c r="AA136">
        <f>SUMIF(货件明细!K:K,F136,货件明细!J:J)</f>
        <v>0</v>
      </c>
      <c r="AB136">
        <f t="shared" si="11"/>
        <v>1</v>
      </c>
    </row>
    <row r="137" spans="1:28">
      <c r="A137">
        <v>2025</v>
      </c>
      <c r="B137">
        <v>1</v>
      </c>
      <c r="C137">
        <v>1</v>
      </c>
      <c r="D137" s="4">
        <v>45661</v>
      </c>
      <c r="E137" t="s">
        <v>28</v>
      </c>
      <c r="F137" t="s">
        <v>213</v>
      </c>
      <c r="G137" t="s">
        <v>54</v>
      </c>
      <c r="H137" t="s">
        <v>31</v>
      </c>
      <c r="I137" t="s">
        <v>145</v>
      </c>
      <c r="J137" t="s">
        <v>100</v>
      </c>
      <c r="K137" t="s">
        <v>100</v>
      </c>
      <c r="L137" t="s">
        <v>46</v>
      </c>
      <c r="M137" t="s">
        <v>47</v>
      </c>
      <c r="N137" t="s">
        <v>101</v>
      </c>
      <c r="O137">
        <v>56.75</v>
      </c>
      <c r="Q137">
        <v>395.16</v>
      </c>
      <c r="R137">
        <v>395.16</v>
      </c>
      <c r="S137">
        <v>0</v>
      </c>
      <c r="T137">
        <v>395.16</v>
      </c>
      <c r="U137">
        <v>186</v>
      </c>
      <c r="V137">
        <f>SUMIF(货件明细!K:K,F137,货件明细!AQ:AQ)</f>
        <v>0</v>
      </c>
      <c r="W137">
        <f t="shared" si="8"/>
        <v>1</v>
      </c>
      <c r="X137">
        <f t="shared" si="9"/>
        <v>186</v>
      </c>
      <c r="Y137">
        <f>SUMIF(货件明细!K:K,F137,货件明细!I:I)</f>
        <v>0</v>
      </c>
      <c r="Z137">
        <f t="shared" si="10"/>
        <v>56.75</v>
      </c>
      <c r="AA137">
        <f>SUMIF(货件明细!K:K,F137,货件明细!J:J)</f>
        <v>0</v>
      </c>
      <c r="AB137">
        <f t="shared" si="11"/>
        <v>1</v>
      </c>
    </row>
    <row r="138" spans="1:28">
      <c r="A138">
        <v>2025</v>
      </c>
      <c r="B138">
        <v>1</v>
      </c>
      <c r="C138">
        <v>1</v>
      </c>
      <c r="D138" s="4">
        <v>45661</v>
      </c>
      <c r="E138" t="s">
        <v>28</v>
      </c>
      <c r="F138" t="s">
        <v>214</v>
      </c>
      <c r="G138" t="s">
        <v>50</v>
      </c>
      <c r="H138" t="s">
        <v>31</v>
      </c>
      <c r="I138" t="s">
        <v>145</v>
      </c>
      <c r="J138" t="s">
        <v>100</v>
      </c>
      <c r="K138" t="s">
        <v>100</v>
      </c>
      <c r="L138" t="s">
        <v>46</v>
      </c>
      <c r="M138" t="s">
        <v>65</v>
      </c>
      <c r="N138" t="s">
        <v>123</v>
      </c>
      <c r="O138">
        <v>85.59</v>
      </c>
      <c r="Q138">
        <v>751.771428571429</v>
      </c>
      <c r="R138">
        <v>751.771428571429</v>
      </c>
      <c r="S138">
        <v>0</v>
      </c>
      <c r="T138">
        <v>751.771428571429</v>
      </c>
      <c r="U138">
        <v>200</v>
      </c>
      <c r="V138">
        <f>SUMIF(货件明细!K:K,F138,货件明细!AQ:AQ)</f>
        <v>0</v>
      </c>
      <c r="W138">
        <f t="shared" si="8"/>
        <v>1</v>
      </c>
      <c r="X138">
        <f t="shared" si="9"/>
        <v>200</v>
      </c>
      <c r="Y138">
        <f>SUMIF(货件明细!K:K,F138,货件明细!I:I)</f>
        <v>0</v>
      </c>
      <c r="Z138">
        <f t="shared" si="10"/>
        <v>85.59</v>
      </c>
      <c r="AA138">
        <f>SUMIF(货件明细!K:K,F138,货件明细!J:J)</f>
        <v>0</v>
      </c>
      <c r="AB138">
        <f t="shared" si="11"/>
        <v>1</v>
      </c>
    </row>
    <row r="139" spans="1:28">
      <c r="A139">
        <v>2025</v>
      </c>
      <c r="B139">
        <v>1</v>
      </c>
      <c r="C139">
        <v>1</v>
      </c>
      <c r="D139" s="4">
        <v>45661</v>
      </c>
      <c r="E139" t="s">
        <v>28</v>
      </c>
      <c r="F139" t="s">
        <v>215</v>
      </c>
      <c r="G139" t="s">
        <v>68</v>
      </c>
      <c r="H139" t="s">
        <v>31</v>
      </c>
      <c r="I139" t="s">
        <v>145</v>
      </c>
      <c r="J139" t="s">
        <v>100</v>
      </c>
      <c r="K139" t="s">
        <v>100</v>
      </c>
      <c r="L139" t="s">
        <v>46</v>
      </c>
      <c r="M139" t="s">
        <v>65</v>
      </c>
      <c r="N139" t="s">
        <v>123</v>
      </c>
      <c r="O139">
        <v>85.59</v>
      </c>
      <c r="Q139">
        <v>658.875</v>
      </c>
      <c r="R139">
        <v>658.875</v>
      </c>
      <c r="S139">
        <v>0</v>
      </c>
      <c r="T139">
        <v>658.875</v>
      </c>
      <c r="U139">
        <v>200</v>
      </c>
      <c r="V139">
        <f>SUMIF(货件明细!K:K,F139,货件明细!AQ:AQ)</f>
        <v>0</v>
      </c>
      <c r="W139">
        <f t="shared" si="8"/>
        <v>1</v>
      </c>
      <c r="X139">
        <f t="shared" si="9"/>
        <v>200</v>
      </c>
      <c r="Y139">
        <f>SUMIF(货件明细!K:K,F139,货件明细!I:I)</f>
        <v>0</v>
      </c>
      <c r="Z139">
        <f t="shared" si="10"/>
        <v>85.59</v>
      </c>
      <c r="AA139">
        <f>SUMIF(货件明细!K:K,F139,货件明细!J:J)</f>
        <v>0</v>
      </c>
      <c r="AB139">
        <f t="shared" si="11"/>
        <v>1</v>
      </c>
    </row>
    <row r="140" spans="1:28">
      <c r="A140">
        <v>2025</v>
      </c>
      <c r="B140">
        <v>1</v>
      </c>
      <c r="C140">
        <v>1</v>
      </c>
      <c r="D140" s="4">
        <v>45661</v>
      </c>
      <c r="E140" t="s">
        <v>28</v>
      </c>
      <c r="F140" t="s">
        <v>216</v>
      </c>
      <c r="G140" t="s">
        <v>54</v>
      </c>
      <c r="H140" t="s">
        <v>31</v>
      </c>
      <c r="I140" t="s">
        <v>145</v>
      </c>
      <c r="J140" t="s">
        <v>100</v>
      </c>
      <c r="K140" t="s">
        <v>100</v>
      </c>
      <c r="L140" t="s">
        <v>46</v>
      </c>
      <c r="M140" t="s">
        <v>47</v>
      </c>
      <c r="N140" t="s">
        <v>101</v>
      </c>
      <c r="O140">
        <v>85.59</v>
      </c>
      <c r="Q140">
        <v>526.88</v>
      </c>
      <c r="R140">
        <v>526.88</v>
      </c>
      <c r="S140">
        <v>0</v>
      </c>
      <c r="T140">
        <v>526.88</v>
      </c>
      <c r="U140">
        <v>200</v>
      </c>
      <c r="V140">
        <f>SUMIF(货件明细!K:K,F140,货件明细!AQ:AQ)</f>
        <v>0</v>
      </c>
      <c r="W140">
        <f t="shared" si="8"/>
        <v>1</v>
      </c>
      <c r="X140">
        <f t="shared" si="9"/>
        <v>200</v>
      </c>
      <c r="Y140">
        <f>SUMIF(货件明细!K:K,F140,货件明细!I:I)</f>
        <v>0</v>
      </c>
      <c r="Z140">
        <f t="shared" si="10"/>
        <v>85.59</v>
      </c>
      <c r="AA140">
        <f>SUMIF(货件明细!K:K,F140,货件明细!J:J)</f>
        <v>0</v>
      </c>
      <c r="AB140">
        <f t="shared" si="11"/>
        <v>1</v>
      </c>
    </row>
    <row r="141" spans="1:28">
      <c r="A141">
        <v>2025</v>
      </c>
      <c r="B141">
        <v>1</v>
      </c>
      <c r="C141">
        <v>1</v>
      </c>
      <c r="D141" s="4">
        <v>45661</v>
      </c>
      <c r="E141" t="s">
        <v>28</v>
      </c>
      <c r="F141" t="s">
        <v>217</v>
      </c>
      <c r="G141" t="s">
        <v>70</v>
      </c>
      <c r="H141" t="s">
        <v>71</v>
      </c>
      <c r="I141" t="s">
        <v>145</v>
      </c>
      <c r="J141" t="s">
        <v>58</v>
      </c>
      <c r="K141" t="s">
        <v>58</v>
      </c>
      <c r="L141" t="s">
        <v>46</v>
      </c>
      <c r="M141" t="s">
        <v>47</v>
      </c>
      <c r="N141" t="s">
        <v>107</v>
      </c>
      <c r="O141">
        <v>85.59</v>
      </c>
      <c r="Q141">
        <v>332.823529411765</v>
      </c>
      <c r="R141">
        <v>332.823529411765</v>
      </c>
      <c r="S141">
        <v>0</v>
      </c>
      <c r="T141">
        <v>332.823529411765</v>
      </c>
      <c r="U141">
        <v>200</v>
      </c>
      <c r="V141">
        <f>SUMIF(货件明细!K:K,F141,货件明细!AQ:AQ)</f>
        <v>0</v>
      </c>
      <c r="W141">
        <f t="shared" si="8"/>
        <v>1</v>
      </c>
      <c r="X141">
        <f t="shared" si="9"/>
        <v>200</v>
      </c>
      <c r="Y141">
        <f>SUMIF(货件明细!K:K,F141,货件明细!I:I)</f>
        <v>0</v>
      </c>
      <c r="Z141">
        <f t="shared" si="10"/>
        <v>85.59</v>
      </c>
      <c r="AA141">
        <f>SUMIF(货件明细!K:K,F141,货件明细!J:J)</f>
        <v>0</v>
      </c>
      <c r="AB141">
        <f t="shared" si="11"/>
        <v>1</v>
      </c>
    </row>
    <row r="142" spans="1:28">
      <c r="A142">
        <v>2025</v>
      </c>
      <c r="B142">
        <v>1</v>
      </c>
      <c r="C142">
        <v>1</v>
      </c>
      <c r="D142" s="4">
        <v>45661</v>
      </c>
      <c r="E142" t="s">
        <v>28</v>
      </c>
      <c r="F142" t="s">
        <v>218</v>
      </c>
      <c r="G142" t="s">
        <v>64</v>
      </c>
      <c r="H142" t="s">
        <v>44</v>
      </c>
      <c r="I142" t="s">
        <v>145</v>
      </c>
      <c r="J142" t="s">
        <v>100</v>
      </c>
      <c r="K142" t="s">
        <v>100</v>
      </c>
      <c r="L142" t="s">
        <v>46</v>
      </c>
      <c r="M142" t="s">
        <v>65</v>
      </c>
      <c r="N142" t="s">
        <v>123</v>
      </c>
      <c r="O142">
        <v>85.59</v>
      </c>
      <c r="Q142">
        <v>475.614285714286</v>
      </c>
      <c r="R142">
        <v>475.614285714286</v>
      </c>
      <c r="S142">
        <v>0</v>
      </c>
      <c r="T142">
        <v>475.614285714286</v>
      </c>
      <c r="U142">
        <v>200</v>
      </c>
      <c r="V142">
        <f>SUMIF(货件明细!K:K,F142,货件明细!AQ:AQ)</f>
        <v>0</v>
      </c>
      <c r="W142">
        <f t="shared" si="8"/>
        <v>1</v>
      </c>
      <c r="X142">
        <f t="shared" si="9"/>
        <v>200</v>
      </c>
      <c r="Y142">
        <f>SUMIF(货件明细!K:K,F142,货件明细!I:I)</f>
        <v>0</v>
      </c>
      <c r="Z142">
        <f t="shared" si="10"/>
        <v>85.59</v>
      </c>
      <c r="AA142">
        <f>SUMIF(货件明细!K:K,F142,货件明细!J:J)</f>
        <v>0</v>
      </c>
      <c r="AB142">
        <f t="shared" si="11"/>
        <v>1</v>
      </c>
    </row>
    <row r="143" spans="1:28">
      <c r="A143">
        <v>2025</v>
      </c>
      <c r="B143">
        <v>1</v>
      </c>
      <c r="C143">
        <v>1</v>
      </c>
      <c r="D143" s="4">
        <v>45661</v>
      </c>
      <c r="E143" t="s">
        <v>28</v>
      </c>
      <c r="F143" t="s">
        <v>219</v>
      </c>
      <c r="G143" t="s">
        <v>163</v>
      </c>
      <c r="H143" t="s">
        <v>71</v>
      </c>
      <c r="I143" t="s">
        <v>96</v>
      </c>
      <c r="J143" t="s">
        <v>45</v>
      </c>
      <c r="K143" t="s">
        <v>45</v>
      </c>
      <c r="L143" t="s">
        <v>46</v>
      </c>
      <c r="M143" t="s">
        <v>47</v>
      </c>
      <c r="N143" t="s">
        <v>48</v>
      </c>
      <c r="O143">
        <v>10.95</v>
      </c>
      <c r="Q143">
        <v>130.4625</v>
      </c>
      <c r="R143">
        <v>130.4625</v>
      </c>
      <c r="S143">
        <v>0</v>
      </c>
      <c r="T143">
        <v>130.4625</v>
      </c>
      <c r="U143">
        <v>61</v>
      </c>
      <c r="V143">
        <f>SUMIF(货件明细!K:K,F143,货件明细!AQ:AQ)</f>
        <v>0</v>
      </c>
      <c r="W143">
        <f t="shared" si="8"/>
        <v>1</v>
      </c>
      <c r="X143">
        <f t="shared" si="9"/>
        <v>61</v>
      </c>
      <c r="Y143">
        <f>SUMIF(货件明细!K:K,F143,货件明细!I:I)</f>
        <v>0</v>
      </c>
      <c r="Z143">
        <f t="shared" si="10"/>
        <v>10.95</v>
      </c>
      <c r="AA143">
        <f>SUMIF(货件明细!K:K,F143,货件明细!J:J)</f>
        <v>0</v>
      </c>
      <c r="AB143">
        <f t="shared" si="11"/>
        <v>1</v>
      </c>
    </row>
    <row r="144" spans="1:28">
      <c r="A144">
        <v>2025</v>
      </c>
      <c r="B144">
        <v>1</v>
      </c>
      <c r="C144">
        <v>1</v>
      </c>
      <c r="D144" s="4">
        <v>45661</v>
      </c>
      <c r="E144" t="s">
        <v>28</v>
      </c>
      <c r="F144" t="s">
        <v>220</v>
      </c>
      <c r="G144" t="s">
        <v>64</v>
      </c>
      <c r="H144" t="s">
        <v>44</v>
      </c>
      <c r="I144" t="s">
        <v>96</v>
      </c>
      <c r="J144" t="s">
        <v>45</v>
      </c>
      <c r="K144" t="s">
        <v>45</v>
      </c>
      <c r="L144" t="s">
        <v>46</v>
      </c>
      <c r="M144" t="s">
        <v>47</v>
      </c>
      <c r="N144" t="s">
        <v>48</v>
      </c>
      <c r="O144">
        <v>10.95</v>
      </c>
      <c r="Q144">
        <v>159.028571428571</v>
      </c>
      <c r="R144">
        <v>159.028571428571</v>
      </c>
      <c r="S144">
        <v>0</v>
      </c>
      <c r="T144">
        <v>159.028571428571</v>
      </c>
      <c r="U144">
        <v>61</v>
      </c>
      <c r="V144">
        <f>SUMIF(货件明细!K:K,F144,货件明细!AQ:AQ)</f>
        <v>0</v>
      </c>
      <c r="W144">
        <f t="shared" si="8"/>
        <v>1</v>
      </c>
      <c r="X144">
        <f t="shared" si="9"/>
        <v>61</v>
      </c>
      <c r="Y144">
        <f>SUMIF(货件明细!K:K,F144,货件明细!I:I)</f>
        <v>0</v>
      </c>
      <c r="Z144">
        <f t="shared" si="10"/>
        <v>10.95</v>
      </c>
      <c r="AA144">
        <f>SUMIF(货件明细!K:K,F144,货件明细!J:J)</f>
        <v>0</v>
      </c>
      <c r="AB144">
        <f t="shared" si="11"/>
        <v>1</v>
      </c>
    </row>
    <row r="145" spans="1:28">
      <c r="A145">
        <v>2025</v>
      </c>
      <c r="B145">
        <v>1</v>
      </c>
      <c r="C145">
        <v>1</v>
      </c>
      <c r="D145" s="4">
        <v>45661</v>
      </c>
      <c r="E145" t="s">
        <v>28</v>
      </c>
      <c r="F145" t="s">
        <v>221</v>
      </c>
      <c r="G145" t="s">
        <v>114</v>
      </c>
      <c r="H145" t="s">
        <v>44</v>
      </c>
      <c r="I145" t="s">
        <v>96</v>
      </c>
      <c r="J145" t="s">
        <v>45</v>
      </c>
      <c r="K145" t="s">
        <v>45</v>
      </c>
      <c r="L145" t="s">
        <v>46</v>
      </c>
      <c r="M145" t="s">
        <v>47</v>
      </c>
      <c r="N145" t="s">
        <v>48</v>
      </c>
      <c r="O145">
        <v>10.95</v>
      </c>
      <c r="Q145">
        <v>148.988888888889</v>
      </c>
      <c r="R145">
        <v>148.988888888889</v>
      </c>
      <c r="S145">
        <v>0</v>
      </c>
      <c r="T145">
        <v>148.988888888889</v>
      </c>
      <c r="U145">
        <v>61</v>
      </c>
      <c r="V145">
        <f>SUMIF(货件明细!K:K,F145,货件明细!AQ:AQ)</f>
        <v>0</v>
      </c>
      <c r="W145">
        <f t="shared" si="8"/>
        <v>1</v>
      </c>
      <c r="X145">
        <f t="shared" si="9"/>
        <v>61</v>
      </c>
      <c r="Y145">
        <f>SUMIF(货件明细!K:K,F145,货件明细!I:I)</f>
        <v>0</v>
      </c>
      <c r="Z145">
        <f t="shared" si="10"/>
        <v>10.95</v>
      </c>
      <c r="AA145">
        <f>SUMIF(货件明细!K:K,F145,货件明细!J:J)</f>
        <v>0</v>
      </c>
      <c r="AB145">
        <f t="shared" si="11"/>
        <v>1</v>
      </c>
    </row>
    <row r="146" spans="1:28">
      <c r="A146">
        <v>2025</v>
      </c>
      <c r="B146">
        <v>1</v>
      </c>
      <c r="C146">
        <v>1</v>
      </c>
      <c r="D146" s="4">
        <v>45661</v>
      </c>
      <c r="E146" t="s">
        <v>28</v>
      </c>
      <c r="F146" t="s">
        <v>222</v>
      </c>
      <c r="G146" t="s">
        <v>223</v>
      </c>
      <c r="H146" t="s">
        <v>31</v>
      </c>
      <c r="I146" t="s">
        <v>96</v>
      </c>
      <c r="J146" t="s">
        <v>45</v>
      </c>
      <c r="K146" t="s">
        <v>45</v>
      </c>
      <c r="L146" t="s">
        <v>46</v>
      </c>
      <c r="M146" t="s">
        <v>51</v>
      </c>
      <c r="N146" t="s">
        <v>52</v>
      </c>
      <c r="O146">
        <v>10.95</v>
      </c>
      <c r="Q146">
        <v>161.7</v>
      </c>
      <c r="R146">
        <v>161.7</v>
      </c>
      <c r="S146">
        <v>0</v>
      </c>
      <c r="T146">
        <v>161.7</v>
      </c>
      <c r="U146">
        <v>61</v>
      </c>
      <c r="V146">
        <f>SUMIF(货件明细!K:K,F146,货件明细!AQ:AQ)</f>
        <v>0</v>
      </c>
      <c r="W146">
        <f t="shared" si="8"/>
        <v>1</v>
      </c>
      <c r="X146">
        <f t="shared" si="9"/>
        <v>61</v>
      </c>
      <c r="Y146">
        <f>SUMIF(货件明细!K:K,F146,货件明细!I:I)</f>
        <v>0</v>
      </c>
      <c r="Z146">
        <f t="shared" si="10"/>
        <v>10.95</v>
      </c>
      <c r="AA146">
        <f>SUMIF(货件明细!K:K,F146,货件明细!J:J)</f>
        <v>0</v>
      </c>
      <c r="AB146">
        <f t="shared" si="11"/>
        <v>1</v>
      </c>
    </row>
    <row r="147" spans="1:28">
      <c r="A147">
        <v>2025</v>
      </c>
      <c r="B147">
        <v>1</v>
      </c>
      <c r="C147">
        <v>1</v>
      </c>
      <c r="D147" s="4">
        <v>45661</v>
      </c>
      <c r="E147" t="s">
        <v>28</v>
      </c>
      <c r="F147" t="s">
        <v>224</v>
      </c>
      <c r="G147" t="s">
        <v>62</v>
      </c>
      <c r="H147" t="s">
        <v>31</v>
      </c>
      <c r="I147" t="s">
        <v>96</v>
      </c>
      <c r="J147" t="s">
        <v>45</v>
      </c>
      <c r="K147" t="s">
        <v>45</v>
      </c>
      <c r="L147" t="s">
        <v>46</v>
      </c>
      <c r="M147" t="s">
        <v>51</v>
      </c>
      <c r="N147" t="s">
        <v>52</v>
      </c>
      <c r="O147">
        <v>10.95</v>
      </c>
      <c r="Q147">
        <v>140.8</v>
      </c>
      <c r="R147">
        <v>140.8</v>
      </c>
      <c r="S147">
        <v>0</v>
      </c>
      <c r="T147">
        <v>140.8</v>
      </c>
      <c r="U147">
        <v>61</v>
      </c>
      <c r="V147">
        <f>SUMIF(货件明细!K:K,F147,货件明细!AQ:AQ)</f>
        <v>0</v>
      </c>
      <c r="W147">
        <f t="shared" si="8"/>
        <v>1</v>
      </c>
      <c r="X147">
        <f t="shared" si="9"/>
        <v>61</v>
      </c>
      <c r="Y147">
        <f>SUMIF(货件明细!K:K,F147,货件明细!I:I)</f>
        <v>0</v>
      </c>
      <c r="Z147">
        <f t="shared" si="10"/>
        <v>10.95</v>
      </c>
      <c r="AA147">
        <f>SUMIF(货件明细!K:K,F147,货件明细!J:J)</f>
        <v>0</v>
      </c>
      <c r="AB147">
        <f t="shared" si="11"/>
        <v>1</v>
      </c>
    </row>
    <row r="148" spans="1:28">
      <c r="A148">
        <v>2025</v>
      </c>
      <c r="B148">
        <v>1</v>
      </c>
      <c r="C148">
        <v>1</v>
      </c>
      <c r="D148" s="4">
        <v>45661</v>
      </c>
      <c r="E148" t="s">
        <v>28</v>
      </c>
      <c r="F148" t="s">
        <v>225</v>
      </c>
      <c r="G148" t="s">
        <v>223</v>
      </c>
      <c r="H148" t="s">
        <v>31</v>
      </c>
      <c r="I148" t="s">
        <v>57</v>
      </c>
      <c r="J148" t="s">
        <v>100</v>
      </c>
      <c r="K148" t="s">
        <v>100</v>
      </c>
      <c r="L148" t="s">
        <v>46</v>
      </c>
      <c r="M148" t="s">
        <v>47</v>
      </c>
      <c r="N148" t="s">
        <v>226</v>
      </c>
      <c r="O148">
        <v>14.5</v>
      </c>
      <c r="Q148">
        <v>147</v>
      </c>
      <c r="R148">
        <v>147</v>
      </c>
      <c r="S148">
        <v>0</v>
      </c>
      <c r="T148">
        <v>147</v>
      </c>
      <c r="U148">
        <v>61</v>
      </c>
      <c r="V148">
        <f>SUMIF(货件明细!K:K,F148,货件明细!AQ:AQ)</f>
        <v>0</v>
      </c>
      <c r="W148">
        <f t="shared" si="8"/>
        <v>1</v>
      </c>
      <c r="X148">
        <f t="shared" si="9"/>
        <v>61</v>
      </c>
      <c r="Y148">
        <f>SUMIF(货件明细!K:K,F148,货件明细!I:I)</f>
        <v>0</v>
      </c>
      <c r="Z148">
        <f t="shared" si="10"/>
        <v>14.5</v>
      </c>
      <c r="AA148">
        <f>SUMIF(货件明细!K:K,F148,货件明细!J:J)</f>
        <v>0</v>
      </c>
      <c r="AB148">
        <f t="shared" si="11"/>
        <v>1</v>
      </c>
    </row>
    <row r="149" spans="1:28">
      <c r="A149">
        <v>2025</v>
      </c>
      <c r="B149">
        <v>1</v>
      </c>
      <c r="C149">
        <v>1</v>
      </c>
      <c r="D149" s="4">
        <v>45661</v>
      </c>
      <c r="E149" t="s">
        <v>28</v>
      </c>
      <c r="F149" t="s">
        <v>227</v>
      </c>
      <c r="G149" t="s">
        <v>114</v>
      </c>
      <c r="H149" t="s">
        <v>44</v>
      </c>
      <c r="I149" t="s">
        <v>57</v>
      </c>
      <c r="J149" t="s">
        <v>45</v>
      </c>
      <c r="K149" t="s">
        <v>45</v>
      </c>
      <c r="L149" t="s">
        <v>46</v>
      </c>
      <c r="M149" t="s">
        <v>47</v>
      </c>
      <c r="N149" t="s">
        <v>48</v>
      </c>
      <c r="O149">
        <v>14.5</v>
      </c>
      <c r="Q149">
        <v>148.988888888889</v>
      </c>
      <c r="R149">
        <v>148.988888888889</v>
      </c>
      <c r="S149">
        <v>0</v>
      </c>
      <c r="T149">
        <v>148.988888888889</v>
      </c>
      <c r="U149">
        <v>61</v>
      </c>
      <c r="V149">
        <f>SUMIF(货件明细!K:K,F149,货件明细!AQ:AQ)</f>
        <v>0</v>
      </c>
      <c r="W149">
        <f t="shared" si="8"/>
        <v>1</v>
      </c>
      <c r="X149">
        <f t="shared" si="9"/>
        <v>61</v>
      </c>
      <c r="Y149">
        <f>SUMIF(货件明细!K:K,F149,货件明细!I:I)</f>
        <v>0</v>
      </c>
      <c r="Z149">
        <f t="shared" si="10"/>
        <v>14.5</v>
      </c>
      <c r="AA149">
        <f>SUMIF(货件明细!K:K,F149,货件明细!J:J)</f>
        <v>0</v>
      </c>
      <c r="AB149">
        <f t="shared" si="11"/>
        <v>1</v>
      </c>
    </row>
    <row r="150" spans="1:28">
      <c r="A150">
        <v>2025</v>
      </c>
      <c r="B150">
        <v>1</v>
      </c>
      <c r="C150">
        <v>1</v>
      </c>
      <c r="D150" s="4">
        <v>45661</v>
      </c>
      <c r="E150" t="s">
        <v>28</v>
      </c>
      <c r="F150" t="s">
        <v>228</v>
      </c>
      <c r="G150" t="s">
        <v>74</v>
      </c>
      <c r="H150" t="s">
        <v>44</v>
      </c>
      <c r="I150" t="s">
        <v>57</v>
      </c>
      <c r="J150" t="s">
        <v>45</v>
      </c>
      <c r="K150" t="s">
        <v>45</v>
      </c>
      <c r="L150" t="s">
        <v>46</v>
      </c>
      <c r="M150" t="s">
        <v>51</v>
      </c>
      <c r="N150" t="s">
        <v>229</v>
      </c>
      <c r="O150">
        <v>14.5</v>
      </c>
      <c r="Q150">
        <v>186</v>
      </c>
      <c r="R150">
        <v>186</v>
      </c>
      <c r="S150">
        <v>0</v>
      </c>
      <c r="T150">
        <v>186</v>
      </c>
      <c r="U150">
        <v>61</v>
      </c>
      <c r="V150">
        <f>SUMIF(货件明细!K:K,F150,货件明细!AQ:AQ)</f>
        <v>0</v>
      </c>
      <c r="W150">
        <f t="shared" si="8"/>
        <v>1</v>
      </c>
      <c r="X150">
        <f t="shared" si="9"/>
        <v>61</v>
      </c>
      <c r="Y150">
        <f>SUMIF(货件明细!K:K,F150,货件明细!I:I)</f>
        <v>0</v>
      </c>
      <c r="Z150">
        <f t="shared" si="10"/>
        <v>14.5</v>
      </c>
      <c r="AA150">
        <f>SUMIF(货件明细!K:K,F150,货件明细!J:J)</f>
        <v>0</v>
      </c>
      <c r="AB150">
        <f t="shared" si="11"/>
        <v>1</v>
      </c>
    </row>
    <row r="151" spans="1:28">
      <c r="A151">
        <v>2025</v>
      </c>
      <c r="B151">
        <v>1</v>
      </c>
      <c r="C151">
        <v>1</v>
      </c>
      <c r="D151" s="4">
        <v>45661</v>
      </c>
      <c r="E151" t="s">
        <v>28</v>
      </c>
      <c r="F151" t="s">
        <v>230</v>
      </c>
      <c r="G151" t="s">
        <v>62</v>
      </c>
      <c r="H151" t="s">
        <v>31</v>
      </c>
      <c r="I151" t="s">
        <v>57</v>
      </c>
      <c r="J151" t="s">
        <v>100</v>
      </c>
      <c r="K151" t="s">
        <v>100</v>
      </c>
      <c r="L151" t="s">
        <v>46</v>
      </c>
      <c r="M151" t="s">
        <v>47</v>
      </c>
      <c r="N151" t="s">
        <v>101</v>
      </c>
      <c r="O151">
        <v>14.5</v>
      </c>
      <c r="Q151">
        <v>97.0909090909091</v>
      </c>
      <c r="R151">
        <v>97.0909090909091</v>
      </c>
      <c r="S151">
        <v>0</v>
      </c>
      <c r="T151">
        <v>97.0909090909091</v>
      </c>
      <c r="U151">
        <v>61</v>
      </c>
      <c r="V151">
        <f>SUMIF(货件明细!K:K,F151,货件明细!AQ:AQ)</f>
        <v>0</v>
      </c>
      <c r="W151">
        <f t="shared" si="8"/>
        <v>1</v>
      </c>
      <c r="X151">
        <f t="shared" si="9"/>
        <v>61</v>
      </c>
      <c r="Y151">
        <f>SUMIF(货件明细!K:K,F151,货件明细!I:I)</f>
        <v>0</v>
      </c>
      <c r="Z151">
        <f t="shared" si="10"/>
        <v>14.5</v>
      </c>
      <c r="AA151">
        <f>SUMIF(货件明细!K:K,F151,货件明细!J:J)</f>
        <v>0</v>
      </c>
      <c r="AB151">
        <f t="shared" si="11"/>
        <v>1</v>
      </c>
    </row>
    <row r="152" spans="1:28">
      <c r="A152">
        <v>2025</v>
      </c>
      <c r="B152">
        <v>1</v>
      </c>
      <c r="C152">
        <v>1</v>
      </c>
      <c r="D152" s="4">
        <v>45661</v>
      </c>
      <c r="E152" t="s">
        <v>28</v>
      </c>
      <c r="F152" t="s">
        <v>231</v>
      </c>
      <c r="G152" t="s">
        <v>163</v>
      </c>
      <c r="H152" t="s">
        <v>71</v>
      </c>
      <c r="I152" t="s">
        <v>57</v>
      </c>
      <c r="J152" t="s">
        <v>45</v>
      </c>
      <c r="K152" t="s">
        <v>45</v>
      </c>
      <c r="L152" t="s">
        <v>46</v>
      </c>
      <c r="M152" t="s">
        <v>47</v>
      </c>
      <c r="N152" t="s">
        <v>48</v>
      </c>
      <c r="O152">
        <v>14.5</v>
      </c>
      <c r="Q152">
        <v>130.4625</v>
      </c>
      <c r="R152">
        <v>130.4625</v>
      </c>
      <c r="S152">
        <v>0</v>
      </c>
      <c r="T152">
        <v>130.4625</v>
      </c>
      <c r="U152">
        <v>61</v>
      </c>
      <c r="V152">
        <f>SUMIF(货件明细!K:K,F152,货件明细!AQ:AQ)</f>
        <v>0</v>
      </c>
      <c r="W152">
        <f t="shared" si="8"/>
        <v>1</v>
      </c>
      <c r="X152">
        <f t="shared" si="9"/>
        <v>61</v>
      </c>
      <c r="Y152">
        <f>SUMIF(货件明细!K:K,F152,货件明细!I:I)</f>
        <v>0</v>
      </c>
      <c r="Z152">
        <f t="shared" si="10"/>
        <v>14.5</v>
      </c>
      <c r="AA152">
        <f>SUMIF(货件明细!K:K,F152,货件明细!J:J)</f>
        <v>0</v>
      </c>
      <c r="AB152">
        <f t="shared" si="11"/>
        <v>1</v>
      </c>
    </row>
    <row r="153" spans="1:28">
      <c r="A153">
        <v>2025</v>
      </c>
      <c r="B153">
        <v>1</v>
      </c>
      <c r="C153">
        <v>1</v>
      </c>
      <c r="D153" s="4">
        <v>45661</v>
      </c>
      <c r="E153" t="s">
        <v>28</v>
      </c>
      <c r="F153" t="s">
        <v>232</v>
      </c>
      <c r="G153" t="s">
        <v>74</v>
      </c>
      <c r="H153" t="s">
        <v>44</v>
      </c>
      <c r="I153" t="s">
        <v>96</v>
      </c>
      <c r="J153" t="s">
        <v>100</v>
      </c>
      <c r="K153" t="s">
        <v>100</v>
      </c>
      <c r="L153" t="s">
        <v>46</v>
      </c>
      <c r="M153" t="s">
        <v>47</v>
      </c>
      <c r="N153" t="s">
        <v>159</v>
      </c>
      <c r="O153">
        <v>20.2</v>
      </c>
      <c r="Q153">
        <v>99.4909090909091</v>
      </c>
      <c r="R153">
        <v>99.4909090909091</v>
      </c>
      <c r="S153">
        <v>0</v>
      </c>
      <c r="T153">
        <v>99.4909090909091</v>
      </c>
      <c r="U153">
        <v>146</v>
      </c>
      <c r="V153">
        <f>SUMIF(货件明细!K:K,F153,货件明细!AQ:AQ)</f>
        <v>0</v>
      </c>
      <c r="W153">
        <f t="shared" si="8"/>
        <v>1</v>
      </c>
      <c r="X153">
        <f t="shared" si="9"/>
        <v>146</v>
      </c>
      <c r="Y153">
        <f>SUMIF(货件明细!K:K,F153,货件明细!I:I)</f>
        <v>0</v>
      </c>
      <c r="Z153">
        <f t="shared" si="10"/>
        <v>20.2</v>
      </c>
      <c r="AA153">
        <f>SUMIF(货件明细!K:K,F153,货件明细!J:J)</f>
        <v>0</v>
      </c>
      <c r="AB153">
        <f t="shared" si="11"/>
        <v>1</v>
      </c>
    </row>
    <row r="154" spans="1:28">
      <c r="A154">
        <v>2025</v>
      </c>
      <c r="B154">
        <v>1</v>
      </c>
      <c r="C154">
        <v>1</v>
      </c>
      <c r="D154" s="4">
        <v>45661</v>
      </c>
      <c r="E154" t="s">
        <v>28</v>
      </c>
      <c r="F154" t="s">
        <v>233</v>
      </c>
      <c r="G154" t="s">
        <v>114</v>
      </c>
      <c r="H154" t="s">
        <v>44</v>
      </c>
      <c r="I154" t="s">
        <v>96</v>
      </c>
      <c r="J154" t="s">
        <v>100</v>
      </c>
      <c r="K154" t="s">
        <v>100</v>
      </c>
      <c r="L154" t="s">
        <v>46</v>
      </c>
      <c r="M154" t="s">
        <v>51</v>
      </c>
      <c r="N154" t="s">
        <v>192</v>
      </c>
      <c r="O154">
        <v>20.2</v>
      </c>
      <c r="Q154">
        <v>193.2</v>
      </c>
      <c r="R154">
        <v>193.2</v>
      </c>
      <c r="S154">
        <v>0</v>
      </c>
      <c r="T154">
        <v>193.2</v>
      </c>
      <c r="U154">
        <v>146</v>
      </c>
      <c r="V154">
        <f>SUMIF(货件明细!K:K,F154,货件明细!AQ:AQ)</f>
        <v>0</v>
      </c>
      <c r="W154">
        <f t="shared" si="8"/>
        <v>1</v>
      </c>
      <c r="X154">
        <f t="shared" si="9"/>
        <v>146</v>
      </c>
      <c r="Y154">
        <f>SUMIF(货件明细!K:K,F154,货件明细!I:I)</f>
        <v>0</v>
      </c>
      <c r="Z154">
        <f t="shared" si="10"/>
        <v>20.2</v>
      </c>
      <c r="AA154">
        <f>SUMIF(货件明细!K:K,F154,货件明细!J:J)</f>
        <v>0</v>
      </c>
      <c r="AB154">
        <f t="shared" si="11"/>
        <v>1</v>
      </c>
    </row>
    <row r="155" spans="1:28">
      <c r="A155">
        <v>2025</v>
      </c>
      <c r="B155">
        <v>1</v>
      </c>
      <c r="C155">
        <v>1</v>
      </c>
      <c r="D155" s="4">
        <v>45661</v>
      </c>
      <c r="E155" t="s">
        <v>28</v>
      </c>
      <c r="F155" t="s">
        <v>234</v>
      </c>
      <c r="G155" t="s">
        <v>163</v>
      </c>
      <c r="H155" t="s">
        <v>71</v>
      </c>
      <c r="I155" t="s">
        <v>96</v>
      </c>
      <c r="J155" t="s">
        <v>58</v>
      </c>
      <c r="K155" t="s">
        <v>58</v>
      </c>
      <c r="L155" t="s">
        <v>46</v>
      </c>
      <c r="M155" t="s">
        <v>47</v>
      </c>
      <c r="N155" t="s">
        <v>58</v>
      </c>
      <c r="O155">
        <v>20.2</v>
      </c>
      <c r="Q155">
        <v>132.3</v>
      </c>
      <c r="R155">
        <v>132.3</v>
      </c>
      <c r="S155">
        <v>0</v>
      </c>
      <c r="T155">
        <v>132.3</v>
      </c>
      <c r="U155">
        <v>146</v>
      </c>
      <c r="V155">
        <f>SUMIF(货件明细!K:K,F155,货件明细!AQ:AQ)</f>
        <v>0</v>
      </c>
      <c r="W155">
        <f t="shared" si="8"/>
        <v>1</v>
      </c>
      <c r="X155">
        <f t="shared" si="9"/>
        <v>146</v>
      </c>
      <c r="Y155">
        <f>SUMIF(货件明细!K:K,F155,货件明细!I:I)</f>
        <v>0</v>
      </c>
      <c r="Z155">
        <f t="shared" si="10"/>
        <v>20.2</v>
      </c>
      <c r="AA155">
        <f>SUMIF(货件明细!K:K,F155,货件明细!J:J)</f>
        <v>0</v>
      </c>
      <c r="AB155">
        <f t="shared" si="11"/>
        <v>1</v>
      </c>
    </row>
    <row r="156" spans="1:28">
      <c r="A156">
        <v>2025</v>
      </c>
      <c r="B156">
        <v>1</v>
      </c>
      <c r="C156">
        <v>1</v>
      </c>
      <c r="D156" s="4">
        <v>45661</v>
      </c>
      <c r="E156" t="s">
        <v>28</v>
      </c>
      <c r="F156" t="s">
        <v>235</v>
      </c>
      <c r="G156" t="s">
        <v>62</v>
      </c>
      <c r="H156" t="s">
        <v>31</v>
      </c>
      <c r="I156" t="s">
        <v>96</v>
      </c>
      <c r="J156" t="s">
        <v>100</v>
      </c>
      <c r="K156" t="s">
        <v>100</v>
      </c>
      <c r="L156" t="s">
        <v>46</v>
      </c>
      <c r="M156" t="s">
        <v>47</v>
      </c>
      <c r="N156" t="s">
        <v>101</v>
      </c>
      <c r="O156">
        <v>20.2</v>
      </c>
      <c r="Q156">
        <v>97.0909090909091</v>
      </c>
      <c r="R156">
        <v>97.0909090909091</v>
      </c>
      <c r="S156">
        <v>0</v>
      </c>
      <c r="T156">
        <v>97.0909090909091</v>
      </c>
      <c r="U156">
        <v>146</v>
      </c>
      <c r="V156">
        <f>SUMIF(货件明细!K:K,F156,货件明细!AQ:AQ)</f>
        <v>0</v>
      </c>
      <c r="W156">
        <f t="shared" si="8"/>
        <v>1</v>
      </c>
      <c r="X156">
        <f t="shared" si="9"/>
        <v>146</v>
      </c>
      <c r="Y156">
        <f>SUMIF(货件明细!K:K,F156,货件明细!I:I)</f>
        <v>0</v>
      </c>
      <c r="Z156">
        <f t="shared" si="10"/>
        <v>20.2</v>
      </c>
      <c r="AA156">
        <f>SUMIF(货件明细!K:K,F156,货件明细!J:J)</f>
        <v>0</v>
      </c>
      <c r="AB156">
        <f t="shared" si="11"/>
        <v>1</v>
      </c>
    </row>
    <row r="157" spans="1:28">
      <c r="A157">
        <v>2025</v>
      </c>
      <c r="B157">
        <v>1</v>
      </c>
      <c r="C157">
        <v>1</v>
      </c>
      <c r="D157" s="4">
        <v>45661</v>
      </c>
      <c r="E157" t="s">
        <v>28</v>
      </c>
      <c r="F157" t="s">
        <v>236</v>
      </c>
      <c r="G157" t="s">
        <v>223</v>
      </c>
      <c r="H157" t="s">
        <v>31</v>
      </c>
      <c r="I157" t="s">
        <v>96</v>
      </c>
      <c r="J157" t="s">
        <v>100</v>
      </c>
      <c r="K157" t="s">
        <v>100</v>
      </c>
      <c r="L157" t="s">
        <v>46</v>
      </c>
      <c r="M157" t="s">
        <v>47</v>
      </c>
      <c r="N157" t="s">
        <v>226</v>
      </c>
      <c r="O157">
        <v>20.2</v>
      </c>
      <c r="Q157">
        <v>205.8</v>
      </c>
      <c r="R157">
        <v>205.8</v>
      </c>
      <c r="S157">
        <v>0</v>
      </c>
      <c r="T157">
        <v>205.8</v>
      </c>
      <c r="U157">
        <v>146</v>
      </c>
      <c r="V157">
        <f>SUMIF(货件明细!K:K,F157,货件明细!AQ:AQ)</f>
        <v>0</v>
      </c>
      <c r="W157">
        <f t="shared" si="8"/>
        <v>1</v>
      </c>
      <c r="X157">
        <f t="shared" si="9"/>
        <v>146</v>
      </c>
      <c r="Y157">
        <f>SUMIF(货件明细!K:K,F157,货件明细!I:I)</f>
        <v>0</v>
      </c>
      <c r="Z157">
        <f t="shared" si="10"/>
        <v>20.2</v>
      </c>
      <c r="AA157">
        <f>SUMIF(货件明细!K:K,F157,货件明细!J:J)</f>
        <v>0</v>
      </c>
      <c r="AB157">
        <f t="shared" si="11"/>
        <v>1</v>
      </c>
    </row>
    <row r="158" spans="1:28">
      <c r="A158">
        <v>2025</v>
      </c>
      <c r="B158">
        <v>1</v>
      </c>
      <c r="C158">
        <v>1</v>
      </c>
      <c r="D158" s="4">
        <v>45661</v>
      </c>
      <c r="E158" t="s">
        <v>28</v>
      </c>
      <c r="F158" t="s">
        <v>237</v>
      </c>
      <c r="G158" t="s">
        <v>64</v>
      </c>
      <c r="H158" t="s">
        <v>44</v>
      </c>
      <c r="I158" t="s">
        <v>39</v>
      </c>
      <c r="J158" t="s">
        <v>45</v>
      </c>
      <c r="K158" t="s">
        <v>45</v>
      </c>
      <c r="L158" t="s">
        <v>46</v>
      </c>
      <c r="M158" t="s">
        <v>47</v>
      </c>
      <c r="N158" t="s">
        <v>48</v>
      </c>
      <c r="O158">
        <v>8.65</v>
      </c>
      <c r="Q158">
        <v>159.028571428571</v>
      </c>
      <c r="R158">
        <v>159.028571428571</v>
      </c>
      <c r="S158">
        <v>0</v>
      </c>
      <c r="T158">
        <v>159.028571428571</v>
      </c>
      <c r="U158">
        <v>54</v>
      </c>
      <c r="V158">
        <f>SUMIF(货件明细!K:K,F158,货件明细!AQ:AQ)</f>
        <v>0</v>
      </c>
      <c r="W158">
        <f t="shared" si="8"/>
        <v>1</v>
      </c>
      <c r="X158">
        <f t="shared" si="9"/>
        <v>54</v>
      </c>
      <c r="Y158">
        <f>SUMIF(货件明细!K:K,F158,货件明细!I:I)</f>
        <v>0</v>
      </c>
      <c r="Z158">
        <f t="shared" si="10"/>
        <v>8.65</v>
      </c>
      <c r="AA158">
        <f>SUMIF(货件明细!K:K,F158,货件明细!J:J)</f>
        <v>0</v>
      </c>
      <c r="AB158">
        <f t="shared" si="11"/>
        <v>1</v>
      </c>
    </row>
    <row r="159" spans="1:28">
      <c r="A159">
        <v>2025</v>
      </c>
      <c r="B159">
        <v>1</v>
      </c>
      <c r="C159">
        <v>1</v>
      </c>
      <c r="D159" s="4">
        <v>45661</v>
      </c>
      <c r="E159" t="s">
        <v>28</v>
      </c>
      <c r="F159" t="s">
        <v>238</v>
      </c>
      <c r="G159" t="s">
        <v>62</v>
      </c>
      <c r="H159" t="s">
        <v>31</v>
      </c>
      <c r="I159" t="s">
        <v>39</v>
      </c>
      <c r="J159" t="s">
        <v>45</v>
      </c>
      <c r="K159" t="s">
        <v>45</v>
      </c>
      <c r="L159" t="s">
        <v>46</v>
      </c>
      <c r="M159" t="s">
        <v>51</v>
      </c>
      <c r="N159" t="s">
        <v>52</v>
      </c>
      <c r="O159">
        <v>8.65</v>
      </c>
      <c r="Q159">
        <v>115.2</v>
      </c>
      <c r="R159">
        <v>115.2</v>
      </c>
      <c r="S159">
        <v>0</v>
      </c>
      <c r="T159">
        <v>115.2</v>
      </c>
      <c r="U159">
        <v>54</v>
      </c>
      <c r="V159">
        <f>SUMIF(货件明细!K:K,F159,货件明细!AQ:AQ)</f>
        <v>0</v>
      </c>
      <c r="W159">
        <f t="shared" si="8"/>
        <v>1</v>
      </c>
      <c r="X159">
        <f t="shared" si="9"/>
        <v>54</v>
      </c>
      <c r="Y159">
        <f>SUMIF(货件明细!K:K,F159,货件明细!I:I)</f>
        <v>0</v>
      </c>
      <c r="Z159">
        <f t="shared" si="10"/>
        <v>8.65</v>
      </c>
      <c r="AA159">
        <f>SUMIF(货件明细!K:K,F159,货件明细!J:J)</f>
        <v>0</v>
      </c>
      <c r="AB159">
        <f t="shared" si="11"/>
        <v>1</v>
      </c>
    </row>
    <row r="160" spans="1:28">
      <c r="A160">
        <v>2025</v>
      </c>
      <c r="B160">
        <v>1</v>
      </c>
      <c r="C160">
        <v>1</v>
      </c>
      <c r="D160" s="4">
        <v>45661</v>
      </c>
      <c r="E160" t="s">
        <v>28</v>
      </c>
      <c r="F160" t="s">
        <v>239</v>
      </c>
      <c r="G160" t="s">
        <v>223</v>
      </c>
      <c r="H160" t="s">
        <v>31</v>
      </c>
      <c r="I160" t="s">
        <v>39</v>
      </c>
      <c r="J160" t="s">
        <v>45</v>
      </c>
      <c r="K160" t="s">
        <v>45</v>
      </c>
      <c r="L160" t="s">
        <v>46</v>
      </c>
      <c r="M160" t="s">
        <v>51</v>
      </c>
      <c r="N160" t="s">
        <v>52</v>
      </c>
      <c r="O160">
        <v>8.65</v>
      </c>
      <c r="Q160">
        <v>132.3</v>
      </c>
      <c r="R160">
        <v>132.3</v>
      </c>
      <c r="S160">
        <v>0</v>
      </c>
      <c r="T160">
        <v>132.3</v>
      </c>
      <c r="U160">
        <v>54</v>
      </c>
      <c r="V160">
        <f>SUMIF(货件明细!K:K,F160,货件明细!AQ:AQ)</f>
        <v>0</v>
      </c>
      <c r="W160">
        <f t="shared" si="8"/>
        <v>1</v>
      </c>
      <c r="X160">
        <f t="shared" si="9"/>
        <v>54</v>
      </c>
      <c r="Y160">
        <f>SUMIF(货件明细!K:K,F160,货件明细!I:I)</f>
        <v>0</v>
      </c>
      <c r="Z160">
        <f t="shared" si="10"/>
        <v>8.65</v>
      </c>
      <c r="AA160">
        <f>SUMIF(货件明细!K:K,F160,货件明细!J:J)</f>
        <v>0</v>
      </c>
      <c r="AB160">
        <f t="shared" si="11"/>
        <v>1</v>
      </c>
    </row>
    <row r="161" spans="1:28">
      <c r="A161">
        <v>2025</v>
      </c>
      <c r="B161">
        <v>1</v>
      </c>
      <c r="C161">
        <v>1</v>
      </c>
      <c r="D161" s="4">
        <v>45661</v>
      </c>
      <c r="E161" t="s">
        <v>28</v>
      </c>
      <c r="F161" t="s">
        <v>240</v>
      </c>
      <c r="G161" t="s">
        <v>163</v>
      </c>
      <c r="H161" t="s">
        <v>71</v>
      </c>
      <c r="I161" t="s">
        <v>39</v>
      </c>
      <c r="J161" t="s">
        <v>45</v>
      </c>
      <c r="K161" t="s">
        <v>45</v>
      </c>
      <c r="L161" t="s">
        <v>46</v>
      </c>
      <c r="M161" t="s">
        <v>47</v>
      </c>
      <c r="N161" t="s">
        <v>48</v>
      </c>
      <c r="O161">
        <v>8.65</v>
      </c>
      <c r="Q161">
        <v>130.4625</v>
      </c>
      <c r="R161">
        <v>130.4625</v>
      </c>
      <c r="S161">
        <v>0</v>
      </c>
      <c r="T161">
        <v>130.4625</v>
      </c>
      <c r="U161">
        <v>54</v>
      </c>
      <c r="V161">
        <f>SUMIF(货件明细!K:K,F161,货件明细!AQ:AQ)</f>
        <v>0</v>
      </c>
      <c r="W161">
        <f t="shared" si="8"/>
        <v>1</v>
      </c>
      <c r="X161">
        <f t="shared" si="9"/>
        <v>54</v>
      </c>
      <c r="Y161">
        <f>SUMIF(货件明细!K:K,F161,货件明细!I:I)</f>
        <v>0</v>
      </c>
      <c r="Z161">
        <f t="shared" si="10"/>
        <v>8.65</v>
      </c>
      <c r="AA161">
        <f>SUMIF(货件明细!K:K,F161,货件明细!J:J)</f>
        <v>0</v>
      </c>
      <c r="AB161">
        <f t="shared" si="11"/>
        <v>1</v>
      </c>
    </row>
    <row r="162" spans="1:28">
      <c r="A162">
        <v>2025</v>
      </c>
      <c r="B162">
        <v>1</v>
      </c>
      <c r="C162">
        <v>1</v>
      </c>
      <c r="D162" s="4">
        <v>45661</v>
      </c>
      <c r="E162" t="s">
        <v>28</v>
      </c>
      <c r="F162" t="s">
        <v>241</v>
      </c>
      <c r="G162" t="s">
        <v>114</v>
      </c>
      <c r="H162" t="s">
        <v>44</v>
      </c>
      <c r="I162" t="s">
        <v>39</v>
      </c>
      <c r="J162" t="s">
        <v>45</v>
      </c>
      <c r="K162" t="s">
        <v>45</v>
      </c>
      <c r="L162" t="s">
        <v>46</v>
      </c>
      <c r="M162" t="s">
        <v>47</v>
      </c>
      <c r="N162" t="s">
        <v>48</v>
      </c>
      <c r="O162">
        <v>8.65</v>
      </c>
      <c r="Q162">
        <v>148.988888888889</v>
      </c>
      <c r="R162">
        <v>148.988888888889</v>
      </c>
      <c r="S162">
        <v>0</v>
      </c>
      <c r="T162">
        <v>148.988888888889</v>
      </c>
      <c r="U162">
        <v>54</v>
      </c>
      <c r="V162">
        <f>SUMIF(货件明细!K:K,F162,货件明细!AQ:AQ)</f>
        <v>0</v>
      </c>
      <c r="W162">
        <f t="shared" si="8"/>
        <v>1</v>
      </c>
      <c r="X162">
        <f t="shared" si="9"/>
        <v>54</v>
      </c>
      <c r="Y162">
        <f>SUMIF(货件明细!K:K,F162,货件明细!I:I)</f>
        <v>0</v>
      </c>
      <c r="Z162">
        <f t="shared" si="10"/>
        <v>8.65</v>
      </c>
      <c r="AA162">
        <f>SUMIF(货件明细!K:K,F162,货件明细!J:J)</f>
        <v>0</v>
      </c>
      <c r="AB162">
        <f t="shared" si="11"/>
        <v>1</v>
      </c>
    </row>
    <row r="163" spans="1:28">
      <c r="A163">
        <v>2025</v>
      </c>
      <c r="B163">
        <v>1</v>
      </c>
      <c r="C163">
        <v>1</v>
      </c>
      <c r="D163" s="4">
        <v>45661</v>
      </c>
      <c r="E163" t="s">
        <v>28</v>
      </c>
      <c r="F163" t="s">
        <v>242</v>
      </c>
      <c r="G163" t="s">
        <v>43</v>
      </c>
      <c r="H163" t="s">
        <v>44</v>
      </c>
      <c r="I163" t="s">
        <v>111</v>
      </c>
      <c r="J163" t="s">
        <v>45</v>
      </c>
      <c r="K163" t="s">
        <v>45</v>
      </c>
      <c r="L163" t="s">
        <v>46</v>
      </c>
      <c r="M163" t="s">
        <v>47</v>
      </c>
      <c r="N163" t="s">
        <v>48</v>
      </c>
      <c r="O163">
        <v>8.2</v>
      </c>
      <c r="Q163">
        <v>151.8</v>
      </c>
      <c r="R163">
        <v>151.8</v>
      </c>
      <c r="S163">
        <v>0</v>
      </c>
      <c r="T163">
        <v>151.8</v>
      </c>
      <c r="U163">
        <v>49</v>
      </c>
      <c r="V163">
        <f>SUMIF(货件明细!K:K,F163,货件明细!AQ:AQ)</f>
        <v>0</v>
      </c>
      <c r="W163">
        <f t="shared" si="8"/>
        <v>1</v>
      </c>
      <c r="X163">
        <f t="shared" si="9"/>
        <v>49</v>
      </c>
      <c r="Y163">
        <f>SUMIF(货件明细!K:K,F163,货件明细!I:I)</f>
        <v>0</v>
      </c>
      <c r="Z163">
        <f t="shared" si="10"/>
        <v>8.2</v>
      </c>
      <c r="AA163">
        <f>SUMIF(货件明细!K:K,F163,货件明细!J:J)</f>
        <v>0</v>
      </c>
      <c r="AB163">
        <f t="shared" si="11"/>
        <v>1</v>
      </c>
    </row>
    <row r="164" spans="1:28">
      <c r="A164">
        <v>2025</v>
      </c>
      <c r="B164">
        <v>1</v>
      </c>
      <c r="C164">
        <v>1</v>
      </c>
      <c r="D164" s="4">
        <v>45661</v>
      </c>
      <c r="E164" t="s">
        <v>28</v>
      </c>
      <c r="F164" t="s">
        <v>243</v>
      </c>
      <c r="G164" t="s">
        <v>105</v>
      </c>
      <c r="H164" t="s">
        <v>31</v>
      </c>
      <c r="I164" t="s">
        <v>111</v>
      </c>
      <c r="J164" t="s">
        <v>45</v>
      </c>
      <c r="K164" t="s">
        <v>45</v>
      </c>
      <c r="L164" t="s">
        <v>46</v>
      </c>
      <c r="M164" t="s">
        <v>51</v>
      </c>
      <c r="N164" t="s">
        <v>52</v>
      </c>
      <c r="O164">
        <v>8.2</v>
      </c>
      <c r="Q164">
        <v>138.6</v>
      </c>
      <c r="R164">
        <v>138.6</v>
      </c>
      <c r="S164">
        <v>0</v>
      </c>
      <c r="T164">
        <v>138.6</v>
      </c>
      <c r="U164">
        <v>49</v>
      </c>
      <c r="V164">
        <f>SUMIF(货件明细!K:K,F164,货件明细!AQ:AQ)</f>
        <v>0</v>
      </c>
      <c r="W164">
        <f t="shared" si="8"/>
        <v>1</v>
      </c>
      <c r="X164">
        <f t="shared" si="9"/>
        <v>49</v>
      </c>
      <c r="Y164">
        <f>SUMIF(货件明细!K:K,F164,货件明细!I:I)</f>
        <v>0</v>
      </c>
      <c r="Z164">
        <f t="shared" si="10"/>
        <v>8.2</v>
      </c>
      <c r="AA164">
        <f>SUMIF(货件明细!K:K,F164,货件明细!J:J)</f>
        <v>0</v>
      </c>
      <c r="AB164">
        <f t="shared" si="11"/>
        <v>1</v>
      </c>
    </row>
    <row r="165" spans="1:28">
      <c r="A165">
        <v>2025</v>
      </c>
      <c r="B165">
        <v>1</v>
      </c>
      <c r="C165">
        <v>1</v>
      </c>
      <c r="D165" s="4">
        <v>45661</v>
      </c>
      <c r="E165" t="s">
        <v>28</v>
      </c>
      <c r="F165" t="s">
        <v>244</v>
      </c>
      <c r="G165" t="s">
        <v>206</v>
      </c>
      <c r="H165" t="s">
        <v>71</v>
      </c>
      <c r="I165" t="s">
        <v>111</v>
      </c>
      <c r="J165" t="s">
        <v>45</v>
      </c>
      <c r="K165" t="s">
        <v>45</v>
      </c>
      <c r="L165" t="s">
        <v>46</v>
      </c>
      <c r="M165" t="s">
        <v>51</v>
      </c>
      <c r="N165" t="s">
        <v>229</v>
      </c>
      <c r="O165">
        <v>8.2</v>
      </c>
      <c r="Q165">
        <v>101.7</v>
      </c>
      <c r="R165">
        <v>101.7</v>
      </c>
      <c r="S165">
        <v>0</v>
      </c>
      <c r="T165">
        <v>101.7</v>
      </c>
      <c r="U165">
        <v>49</v>
      </c>
      <c r="V165">
        <f>SUMIF(货件明细!K:K,F165,货件明细!AQ:AQ)</f>
        <v>0</v>
      </c>
      <c r="W165">
        <f t="shared" si="8"/>
        <v>1</v>
      </c>
      <c r="X165">
        <f t="shared" si="9"/>
        <v>49</v>
      </c>
      <c r="Y165">
        <f>SUMIF(货件明细!K:K,F165,货件明细!I:I)</f>
        <v>0</v>
      </c>
      <c r="Z165">
        <f t="shared" si="10"/>
        <v>8.2</v>
      </c>
      <c r="AA165">
        <f>SUMIF(货件明细!K:K,F165,货件明细!J:J)</f>
        <v>0</v>
      </c>
      <c r="AB165">
        <f t="shared" si="11"/>
        <v>1</v>
      </c>
    </row>
    <row r="166" spans="1:28">
      <c r="A166">
        <v>2025</v>
      </c>
      <c r="B166">
        <v>1</v>
      </c>
      <c r="C166">
        <v>1</v>
      </c>
      <c r="D166" s="4">
        <v>45661</v>
      </c>
      <c r="E166" t="s">
        <v>28</v>
      </c>
      <c r="F166" t="s">
        <v>245</v>
      </c>
      <c r="G166" t="s">
        <v>114</v>
      </c>
      <c r="H166" t="s">
        <v>44</v>
      </c>
      <c r="I166" t="s">
        <v>111</v>
      </c>
      <c r="J166" t="s">
        <v>45</v>
      </c>
      <c r="K166" t="s">
        <v>45</v>
      </c>
      <c r="L166" t="s">
        <v>46</v>
      </c>
      <c r="M166" t="s">
        <v>47</v>
      </c>
      <c r="N166" t="s">
        <v>48</v>
      </c>
      <c r="O166">
        <v>8.2</v>
      </c>
      <c r="Q166">
        <v>148.988888888889</v>
      </c>
      <c r="R166">
        <v>148.988888888889</v>
      </c>
      <c r="S166">
        <v>0</v>
      </c>
      <c r="T166">
        <v>148.988888888889</v>
      </c>
      <c r="U166">
        <v>49</v>
      </c>
      <c r="V166">
        <f>SUMIF(货件明细!K:K,F166,货件明细!AQ:AQ)</f>
        <v>0</v>
      </c>
      <c r="W166">
        <f t="shared" si="8"/>
        <v>1</v>
      </c>
      <c r="X166">
        <f t="shared" si="9"/>
        <v>49</v>
      </c>
      <c r="Y166">
        <f>SUMIF(货件明细!K:K,F166,货件明细!I:I)</f>
        <v>0</v>
      </c>
      <c r="Z166">
        <f t="shared" si="10"/>
        <v>8.2</v>
      </c>
      <c r="AA166">
        <f>SUMIF(货件明细!K:K,F166,货件明细!J:J)</f>
        <v>0</v>
      </c>
      <c r="AB166">
        <f t="shared" si="11"/>
        <v>1</v>
      </c>
    </row>
    <row r="167" spans="1:28">
      <c r="A167">
        <v>2025</v>
      </c>
      <c r="B167">
        <v>1</v>
      </c>
      <c r="C167">
        <v>1</v>
      </c>
      <c r="D167" s="4">
        <v>45661</v>
      </c>
      <c r="E167" t="s">
        <v>28</v>
      </c>
      <c r="F167" t="s">
        <v>246</v>
      </c>
      <c r="G167" t="s">
        <v>50</v>
      </c>
      <c r="H167" t="s">
        <v>31</v>
      </c>
      <c r="I167" t="s">
        <v>111</v>
      </c>
      <c r="J167" t="s">
        <v>100</v>
      </c>
      <c r="K167" t="s">
        <v>100</v>
      </c>
      <c r="L167" t="s">
        <v>46</v>
      </c>
      <c r="M167" t="s">
        <v>51</v>
      </c>
      <c r="N167" t="s">
        <v>192</v>
      </c>
      <c r="O167">
        <v>7.85</v>
      </c>
      <c r="Q167">
        <v>89.6</v>
      </c>
      <c r="R167">
        <v>89.6</v>
      </c>
      <c r="S167">
        <v>0</v>
      </c>
      <c r="T167">
        <v>89.6</v>
      </c>
      <c r="U167">
        <v>48</v>
      </c>
      <c r="V167">
        <f>SUMIF(货件明细!K:K,F167,货件明细!AQ:AQ)</f>
        <v>0</v>
      </c>
      <c r="W167">
        <f t="shared" si="8"/>
        <v>1</v>
      </c>
      <c r="X167">
        <f t="shared" si="9"/>
        <v>48</v>
      </c>
      <c r="Y167">
        <f>SUMIF(货件明细!K:K,F167,货件明细!I:I)</f>
        <v>0</v>
      </c>
      <c r="Z167">
        <f t="shared" si="10"/>
        <v>7.85</v>
      </c>
      <c r="AA167">
        <f>SUMIF(货件明细!K:K,F167,货件明细!J:J)</f>
        <v>0</v>
      </c>
      <c r="AB167">
        <f t="shared" si="11"/>
        <v>1</v>
      </c>
    </row>
    <row r="168" spans="1:28">
      <c r="A168">
        <v>2025</v>
      </c>
      <c r="B168">
        <v>1</v>
      </c>
      <c r="C168">
        <v>1</v>
      </c>
      <c r="D168" s="4">
        <v>45661</v>
      </c>
      <c r="E168" t="s">
        <v>28</v>
      </c>
      <c r="F168" t="s">
        <v>247</v>
      </c>
      <c r="G168" t="s">
        <v>64</v>
      </c>
      <c r="H168" t="s">
        <v>44</v>
      </c>
      <c r="I168" t="s">
        <v>145</v>
      </c>
      <c r="J168" t="s">
        <v>45</v>
      </c>
      <c r="K168" t="s">
        <v>45</v>
      </c>
      <c r="L168" t="s">
        <v>46</v>
      </c>
      <c r="M168" t="s">
        <v>47</v>
      </c>
      <c r="N168" t="s">
        <v>48</v>
      </c>
      <c r="O168">
        <v>21.85</v>
      </c>
      <c r="Q168">
        <v>159.028571428571</v>
      </c>
      <c r="R168">
        <v>159.028571428571</v>
      </c>
      <c r="S168">
        <v>0</v>
      </c>
      <c r="T168">
        <v>159.028571428571</v>
      </c>
      <c r="U168">
        <v>50</v>
      </c>
      <c r="V168">
        <f>SUMIF(货件明细!K:K,F168,货件明细!AQ:AQ)</f>
        <v>0</v>
      </c>
      <c r="W168">
        <f t="shared" si="8"/>
        <v>1</v>
      </c>
      <c r="X168">
        <f t="shared" si="9"/>
        <v>50</v>
      </c>
      <c r="Y168">
        <f>SUMIF(货件明细!K:K,F168,货件明细!I:I)</f>
        <v>0</v>
      </c>
      <c r="Z168">
        <f t="shared" si="10"/>
        <v>21.85</v>
      </c>
      <c r="AA168">
        <f>SUMIF(货件明细!K:K,F168,货件明细!J:J)</f>
        <v>0</v>
      </c>
      <c r="AB168">
        <f t="shared" si="11"/>
        <v>1</v>
      </c>
    </row>
    <row r="169" spans="1:28">
      <c r="A169">
        <v>2025</v>
      </c>
      <c r="B169">
        <v>1</v>
      </c>
      <c r="C169">
        <v>1</v>
      </c>
      <c r="D169" s="4">
        <v>45661</v>
      </c>
      <c r="E169" t="s">
        <v>28</v>
      </c>
      <c r="F169" t="s">
        <v>248</v>
      </c>
      <c r="G169" t="s">
        <v>223</v>
      </c>
      <c r="H169" t="s">
        <v>31</v>
      </c>
      <c r="I169" t="s">
        <v>145</v>
      </c>
      <c r="J169" t="s">
        <v>100</v>
      </c>
      <c r="K169" t="s">
        <v>100</v>
      </c>
      <c r="L169" t="s">
        <v>46</v>
      </c>
      <c r="M169" t="s">
        <v>47</v>
      </c>
      <c r="N169" t="s">
        <v>226</v>
      </c>
      <c r="O169">
        <v>21.85</v>
      </c>
      <c r="Q169">
        <v>215.6</v>
      </c>
      <c r="R169">
        <v>215.6</v>
      </c>
      <c r="S169">
        <v>0</v>
      </c>
      <c r="T169">
        <v>215.6</v>
      </c>
      <c r="U169">
        <v>50</v>
      </c>
      <c r="V169">
        <f>SUMIF(货件明细!K:K,F169,货件明细!AQ:AQ)</f>
        <v>0</v>
      </c>
      <c r="W169">
        <f t="shared" si="8"/>
        <v>1</v>
      </c>
      <c r="X169">
        <f t="shared" si="9"/>
        <v>50</v>
      </c>
      <c r="Y169">
        <f>SUMIF(货件明细!K:K,F169,货件明细!I:I)</f>
        <v>0</v>
      </c>
      <c r="Z169">
        <f t="shared" si="10"/>
        <v>21.85</v>
      </c>
      <c r="AA169">
        <f>SUMIF(货件明细!K:K,F169,货件明细!J:J)</f>
        <v>0</v>
      </c>
      <c r="AB169">
        <f t="shared" si="11"/>
        <v>1</v>
      </c>
    </row>
    <row r="170" spans="1:28">
      <c r="A170">
        <v>2025</v>
      </c>
      <c r="B170">
        <v>1</v>
      </c>
      <c r="C170">
        <v>1</v>
      </c>
      <c r="D170" s="4">
        <v>45661</v>
      </c>
      <c r="E170" t="s">
        <v>28</v>
      </c>
      <c r="F170" t="s">
        <v>249</v>
      </c>
      <c r="G170" t="s">
        <v>62</v>
      </c>
      <c r="H170" t="s">
        <v>31</v>
      </c>
      <c r="I170" t="s">
        <v>145</v>
      </c>
      <c r="J170" t="s">
        <v>100</v>
      </c>
      <c r="K170" t="s">
        <v>100</v>
      </c>
      <c r="L170" t="s">
        <v>46</v>
      </c>
      <c r="M170" t="s">
        <v>47</v>
      </c>
      <c r="N170" t="s">
        <v>101</v>
      </c>
      <c r="O170">
        <v>21.85</v>
      </c>
      <c r="Q170">
        <v>97.0909090909091</v>
      </c>
      <c r="R170">
        <v>97.0909090909091</v>
      </c>
      <c r="S170">
        <v>0</v>
      </c>
      <c r="T170">
        <v>97.0909090909091</v>
      </c>
      <c r="U170">
        <v>50</v>
      </c>
      <c r="V170">
        <f>SUMIF(货件明细!K:K,F170,货件明细!AQ:AQ)</f>
        <v>0</v>
      </c>
      <c r="W170">
        <f t="shared" si="8"/>
        <v>1</v>
      </c>
      <c r="X170">
        <f t="shared" si="9"/>
        <v>50</v>
      </c>
      <c r="Y170">
        <f>SUMIF(货件明细!K:K,F170,货件明细!I:I)</f>
        <v>0</v>
      </c>
      <c r="Z170">
        <f t="shared" si="10"/>
        <v>21.85</v>
      </c>
      <c r="AA170">
        <f>SUMIF(货件明细!K:K,F170,货件明细!J:J)</f>
        <v>0</v>
      </c>
      <c r="AB170">
        <f t="shared" si="11"/>
        <v>1</v>
      </c>
    </row>
    <row r="171" spans="1:28">
      <c r="A171">
        <v>2025</v>
      </c>
      <c r="B171">
        <v>1</v>
      </c>
      <c r="C171">
        <v>1</v>
      </c>
      <c r="D171" s="4">
        <v>45661</v>
      </c>
      <c r="E171" t="s">
        <v>28</v>
      </c>
      <c r="F171" t="s">
        <v>250</v>
      </c>
      <c r="G171" t="s">
        <v>163</v>
      </c>
      <c r="H171" t="s">
        <v>71</v>
      </c>
      <c r="I171" t="s">
        <v>145</v>
      </c>
      <c r="J171" t="s">
        <v>45</v>
      </c>
      <c r="K171" t="s">
        <v>45</v>
      </c>
      <c r="L171" t="s">
        <v>46</v>
      </c>
      <c r="M171" t="s">
        <v>47</v>
      </c>
      <c r="N171" t="s">
        <v>48</v>
      </c>
      <c r="O171">
        <v>21.85</v>
      </c>
      <c r="Q171">
        <v>130.4625</v>
      </c>
      <c r="R171">
        <v>130.4625</v>
      </c>
      <c r="S171">
        <v>0</v>
      </c>
      <c r="T171">
        <v>130.4625</v>
      </c>
      <c r="U171">
        <v>50</v>
      </c>
      <c r="V171">
        <f>SUMIF(货件明细!K:K,F171,货件明细!AQ:AQ)</f>
        <v>0</v>
      </c>
      <c r="W171">
        <f t="shared" si="8"/>
        <v>1</v>
      </c>
      <c r="X171">
        <f t="shared" si="9"/>
        <v>50</v>
      </c>
      <c r="Y171">
        <f>SUMIF(货件明细!K:K,F171,货件明细!I:I)</f>
        <v>0</v>
      </c>
      <c r="Z171">
        <f t="shared" si="10"/>
        <v>21.85</v>
      </c>
      <c r="AA171">
        <f>SUMIF(货件明细!K:K,F171,货件明细!J:J)</f>
        <v>0</v>
      </c>
      <c r="AB171">
        <f t="shared" si="11"/>
        <v>1</v>
      </c>
    </row>
    <row r="172" spans="1:28">
      <c r="A172">
        <v>2025</v>
      </c>
      <c r="B172">
        <v>1</v>
      </c>
      <c r="C172">
        <v>1</v>
      </c>
      <c r="D172" s="4">
        <v>45661</v>
      </c>
      <c r="E172" t="s">
        <v>28</v>
      </c>
      <c r="F172" t="s">
        <v>251</v>
      </c>
      <c r="G172" t="s">
        <v>114</v>
      </c>
      <c r="H172" t="s">
        <v>44</v>
      </c>
      <c r="I172" t="s">
        <v>145</v>
      </c>
      <c r="J172" t="s">
        <v>45</v>
      </c>
      <c r="K172" t="s">
        <v>45</v>
      </c>
      <c r="L172" t="s">
        <v>46</v>
      </c>
      <c r="M172" t="s">
        <v>47</v>
      </c>
      <c r="N172" t="s">
        <v>48</v>
      </c>
      <c r="O172">
        <v>21.85</v>
      </c>
      <c r="Q172">
        <v>148.988888888889</v>
      </c>
      <c r="R172">
        <v>148.988888888889</v>
      </c>
      <c r="S172">
        <v>0</v>
      </c>
      <c r="T172">
        <v>148.988888888889</v>
      </c>
      <c r="U172">
        <v>50</v>
      </c>
      <c r="V172">
        <f>SUMIF(货件明细!K:K,F172,货件明细!AQ:AQ)</f>
        <v>0</v>
      </c>
      <c r="W172">
        <f t="shared" si="8"/>
        <v>1</v>
      </c>
      <c r="X172">
        <f t="shared" si="9"/>
        <v>50</v>
      </c>
      <c r="Y172">
        <f>SUMIF(货件明细!K:K,F172,货件明细!I:I)</f>
        <v>0</v>
      </c>
      <c r="Z172">
        <f t="shared" si="10"/>
        <v>21.85</v>
      </c>
      <c r="AA172">
        <f>SUMIF(货件明细!K:K,F172,货件明细!J:J)</f>
        <v>0</v>
      </c>
      <c r="AB172">
        <f t="shared" si="11"/>
        <v>1</v>
      </c>
    </row>
    <row r="173" spans="1:28">
      <c r="A173">
        <v>2025</v>
      </c>
      <c r="B173">
        <v>1</v>
      </c>
      <c r="C173">
        <v>1</v>
      </c>
      <c r="D173" s="4">
        <v>45661</v>
      </c>
      <c r="E173" t="s">
        <v>28</v>
      </c>
      <c r="F173" t="s">
        <v>252</v>
      </c>
      <c r="G173" t="s">
        <v>62</v>
      </c>
      <c r="H173" t="s">
        <v>31</v>
      </c>
      <c r="I173" t="s">
        <v>41</v>
      </c>
      <c r="J173" t="s">
        <v>45</v>
      </c>
      <c r="K173" t="s">
        <v>45</v>
      </c>
      <c r="L173" t="s">
        <v>46</v>
      </c>
      <c r="M173" t="s">
        <v>51</v>
      </c>
      <c r="N173" t="s">
        <v>52</v>
      </c>
      <c r="O173">
        <v>43.3</v>
      </c>
      <c r="Q173">
        <v>550.4</v>
      </c>
      <c r="R173">
        <v>550.4</v>
      </c>
      <c r="S173">
        <v>0</v>
      </c>
      <c r="T173">
        <v>550.4</v>
      </c>
      <c r="U173">
        <v>92</v>
      </c>
      <c r="V173">
        <f>SUMIF(货件明细!K:K,F173,货件明细!AQ:AQ)</f>
        <v>0</v>
      </c>
      <c r="W173">
        <f t="shared" si="8"/>
        <v>1</v>
      </c>
      <c r="X173">
        <f t="shared" si="9"/>
        <v>92</v>
      </c>
      <c r="Y173">
        <f>SUMIF(货件明细!K:K,F173,货件明细!I:I)</f>
        <v>0</v>
      </c>
      <c r="Z173">
        <f t="shared" si="10"/>
        <v>43.3</v>
      </c>
      <c r="AA173">
        <f>SUMIF(货件明细!K:K,F173,货件明细!J:J)</f>
        <v>0</v>
      </c>
      <c r="AB173">
        <f t="shared" si="11"/>
        <v>1</v>
      </c>
    </row>
    <row r="174" spans="1:28">
      <c r="A174">
        <v>2025</v>
      </c>
      <c r="B174">
        <v>1</v>
      </c>
      <c r="C174">
        <v>1</v>
      </c>
      <c r="D174" s="4">
        <v>45661</v>
      </c>
      <c r="E174" t="s">
        <v>28</v>
      </c>
      <c r="F174" t="s">
        <v>253</v>
      </c>
      <c r="G174" t="s">
        <v>64</v>
      </c>
      <c r="H174" t="s">
        <v>44</v>
      </c>
      <c r="I174" t="s">
        <v>41</v>
      </c>
      <c r="J174" t="s">
        <v>45</v>
      </c>
      <c r="K174" t="s">
        <v>45</v>
      </c>
      <c r="L174" t="s">
        <v>46</v>
      </c>
      <c r="M174" t="s">
        <v>47</v>
      </c>
      <c r="N174" t="s">
        <v>48</v>
      </c>
      <c r="O174">
        <v>43.3</v>
      </c>
      <c r="Q174">
        <v>318.057142857143</v>
      </c>
      <c r="R174">
        <v>318.057142857143</v>
      </c>
      <c r="S174">
        <v>0</v>
      </c>
      <c r="T174">
        <v>318.057142857143</v>
      </c>
      <c r="U174">
        <v>92</v>
      </c>
      <c r="V174">
        <f>SUMIF(货件明细!K:K,F174,货件明细!AQ:AQ)</f>
        <v>0</v>
      </c>
      <c r="W174">
        <f t="shared" si="8"/>
        <v>1</v>
      </c>
      <c r="X174">
        <f t="shared" si="9"/>
        <v>92</v>
      </c>
      <c r="Y174">
        <f>SUMIF(货件明细!K:K,F174,货件明细!I:I)</f>
        <v>0</v>
      </c>
      <c r="Z174">
        <f t="shared" si="10"/>
        <v>43.3</v>
      </c>
      <c r="AA174">
        <f>SUMIF(货件明细!K:K,F174,货件明细!J:J)</f>
        <v>0</v>
      </c>
      <c r="AB174">
        <f t="shared" si="11"/>
        <v>1</v>
      </c>
    </row>
    <row r="175" spans="1:28">
      <c r="A175">
        <v>2025</v>
      </c>
      <c r="B175">
        <v>1</v>
      </c>
      <c r="C175">
        <v>1</v>
      </c>
      <c r="D175" s="4">
        <v>45661</v>
      </c>
      <c r="E175" t="s">
        <v>28</v>
      </c>
      <c r="F175" t="s">
        <v>254</v>
      </c>
      <c r="G175" t="s">
        <v>163</v>
      </c>
      <c r="H175" t="s">
        <v>71</v>
      </c>
      <c r="I175" t="s">
        <v>41</v>
      </c>
      <c r="J175" t="s">
        <v>45</v>
      </c>
      <c r="K175" t="s">
        <v>45</v>
      </c>
      <c r="L175" t="s">
        <v>46</v>
      </c>
      <c r="M175" t="s">
        <v>47</v>
      </c>
      <c r="N175" t="s">
        <v>48</v>
      </c>
      <c r="O175">
        <v>43.3</v>
      </c>
      <c r="Q175">
        <v>260.925</v>
      </c>
      <c r="R175">
        <v>260.925</v>
      </c>
      <c r="S175">
        <v>0</v>
      </c>
      <c r="T175">
        <v>260.925</v>
      </c>
      <c r="U175">
        <v>92</v>
      </c>
      <c r="V175">
        <f>SUMIF(货件明细!K:K,F175,货件明细!AQ:AQ)</f>
        <v>0</v>
      </c>
      <c r="W175">
        <f t="shared" si="8"/>
        <v>1</v>
      </c>
      <c r="X175">
        <f t="shared" si="9"/>
        <v>92</v>
      </c>
      <c r="Y175">
        <f>SUMIF(货件明细!K:K,F175,货件明细!I:I)</f>
        <v>0</v>
      </c>
      <c r="Z175">
        <f t="shared" si="10"/>
        <v>43.3</v>
      </c>
      <c r="AA175">
        <f>SUMIF(货件明细!K:K,F175,货件明细!J:J)</f>
        <v>0</v>
      </c>
      <c r="AB175">
        <f t="shared" si="11"/>
        <v>1</v>
      </c>
    </row>
    <row r="176" spans="1:28">
      <c r="A176">
        <v>2025</v>
      </c>
      <c r="B176">
        <v>1</v>
      </c>
      <c r="C176">
        <v>1</v>
      </c>
      <c r="D176" s="4">
        <v>45661</v>
      </c>
      <c r="E176" t="s">
        <v>28</v>
      </c>
      <c r="F176" t="s">
        <v>255</v>
      </c>
      <c r="G176" t="s">
        <v>114</v>
      </c>
      <c r="H176" t="s">
        <v>44</v>
      </c>
      <c r="I176" t="s">
        <v>41</v>
      </c>
      <c r="J176" t="s">
        <v>45</v>
      </c>
      <c r="K176" t="s">
        <v>45</v>
      </c>
      <c r="L176" t="s">
        <v>46</v>
      </c>
      <c r="M176" t="s">
        <v>47</v>
      </c>
      <c r="N176" t="s">
        <v>48</v>
      </c>
      <c r="O176">
        <v>43.3</v>
      </c>
      <c r="Q176">
        <v>297.977777777778</v>
      </c>
      <c r="R176">
        <v>297.977777777778</v>
      </c>
      <c r="S176">
        <v>0</v>
      </c>
      <c r="T176">
        <v>297.977777777778</v>
      </c>
      <c r="U176">
        <v>92</v>
      </c>
      <c r="V176">
        <f>SUMIF(货件明细!K:K,F176,货件明细!AQ:AQ)</f>
        <v>0</v>
      </c>
      <c r="W176">
        <f t="shared" si="8"/>
        <v>1</v>
      </c>
      <c r="X176">
        <f t="shared" si="9"/>
        <v>92</v>
      </c>
      <c r="Y176">
        <f>SUMIF(货件明细!K:K,F176,货件明细!I:I)</f>
        <v>0</v>
      </c>
      <c r="Z176">
        <f t="shared" si="10"/>
        <v>43.3</v>
      </c>
      <c r="AA176">
        <f>SUMIF(货件明细!K:K,F176,货件明细!J:J)</f>
        <v>0</v>
      </c>
      <c r="AB176">
        <f t="shared" si="11"/>
        <v>1</v>
      </c>
    </row>
    <row r="177" spans="1:28">
      <c r="A177">
        <v>2025</v>
      </c>
      <c r="B177">
        <v>1</v>
      </c>
      <c r="C177">
        <v>1</v>
      </c>
      <c r="D177" s="4">
        <v>45661</v>
      </c>
      <c r="E177" t="s">
        <v>28</v>
      </c>
      <c r="F177" t="s">
        <v>256</v>
      </c>
      <c r="G177" t="s">
        <v>223</v>
      </c>
      <c r="H177" t="s">
        <v>31</v>
      </c>
      <c r="I177" t="s">
        <v>41</v>
      </c>
      <c r="J177" t="s">
        <v>45</v>
      </c>
      <c r="K177" t="s">
        <v>45</v>
      </c>
      <c r="L177" t="s">
        <v>46</v>
      </c>
      <c r="M177" t="s">
        <v>51</v>
      </c>
      <c r="N177" t="s">
        <v>52</v>
      </c>
      <c r="O177">
        <v>43.3</v>
      </c>
      <c r="Q177">
        <v>632.1</v>
      </c>
      <c r="R177">
        <v>632.1</v>
      </c>
      <c r="S177">
        <v>0</v>
      </c>
      <c r="T177">
        <v>632.1</v>
      </c>
      <c r="U177">
        <v>92</v>
      </c>
      <c r="V177">
        <f>SUMIF(货件明细!K:K,F177,货件明细!AQ:AQ)</f>
        <v>0</v>
      </c>
      <c r="W177">
        <f t="shared" si="8"/>
        <v>1</v>
      </c>
      <c r="X177">
        <f t="shared" si="9"/>
        <v>92</v>
      </c>
      <c r="Y177">
        <f>SUMIF(货件明细!K:K,F177,货件明细!I:I)</f>
        <v>0</v>
      </c>
      <c r="Z177">
        <f t="shared" si="10"/>
        <v>43.3</v>
      </c>
      <c r="AA177">
        <f>SUMIF(货件明细!K:K,F177,货件明细!J:J)</f>
        <v>0</v>
      </c>
      <c r="AB177">
        <f t="shared" si="11"/>
        <v>1</v>
      </c>
    </row>
    <row r="178" spans="1:28">
      <c r="A178">
        <v>2025</v>
      </c>
      <c r="B178">
        <v>1</v>
      </c>
      <c r="C178">
        <v>1</v>
      </c>
      <c r="D178" s="4">
        <v>45661</v>
      </c>
      <c r="E178" t="s">
        <v>28</v>
      </c>
      <c r="F178" t="s">
        <v>257</v>
      </c>
      <c r="G178" t="s">
        <v>114</v>
      </c>
      <c r="H178" t="s">
        <v>44</v>
      </c>
      <c r="I178" t="s">
        <v>41</v>
      </c>
      <c r="J178" t="s">
        <v>45</v>
      </c>
      <c r="K178" t="s">
        <v>45</v>
      </c>
      <c r="L178" t="s">
        <v>46</v>
      </c>
      <c r="M178" t="s">
        <v>47</v>
      </c>
      <c r="N178" t="s">
        <v>48</v>
      </c>
      <c r="O178">
        <v>27.35</v>
      </c>
      <c r="Q178">
        <v>297.977777777778</v>
      </c>
      <c r="R178">
        <v>297.977777777778</v>
      </c>
      <c r="S178">
        <v>0</v>
      </c>
      <c r="T178">
        <v>297.977777777778</v>
      </c>
      <c r="U178">
        <v>153</v>
      </c>
      <c r="V178">
        <f>SUMIF(货件明细!K:K,F178,货件明细!AQ:AQ)</f>
        <v>0</v>
      </c>
      <c r="W178">
        <f t="shared" si="8"/>
        <v>1</v>
      </c>
      <c r="X178">
        <f t="shared" si="9"/>
        <v>153</v>
      </c>
      <c r="Y178">
        <f>SUMIF(货件明细!K:K,F178,货件明细!I:I)</f>
        <v>0</v>
      </c>
      <c r="Z178">
        <f t="shared" si="10"/>
        <v>27.35</v>
      </c>
      <c r="AA178">
        <f>SUMIF(货件明细!K:K,F178,货件明细!J:J)</f>
        <v>0</v>
      </c>
      <c r="AB178">
        <f t="shared" si="11"/>
        <v>1</v>
      </c>
    </row>
    <row r="179" spans="1:28">
      <c r="A179">
        <v>2025</v>
      </c>
      <c r="B179">
        <v>1</v>
      </c>
      <c r="C179">
        <v>1</v>
      </c>
      <c r="D179" s="4">
        <v>45661</v>
      </c>
      <c r="E179" t="s">
        <v>28</v>
      </c>
      <c r="F179" t="s">
        <v>258</v>
      </c>
      <c r="G179" t="s">
        <v>62</v>
      </c>
      <c r="H179" t="s">
        <v>31</v>
      </c>
      <c r="I179" t="s">
        <v>41</v>
      </c>
      <c r="J179" t="s">
        <v>100</v>
      </c>
      <c r="K179" t="s">
        <v>100</v>
      </c>
      <c r="L179" t="s">
        <v>46</v>
      </c>
      <c r="M179" t="s">
        <v>47</v>
      </c>
      <c r="N179" t="s">
        <v>101</v>
      </c>
      <c r="O179">
        <v>27.35</v>
      </c>
      <c r="Q179">
        <v>194.181818181818</v>
      </c>
      <c r="R179">
        <v>194.181818181818</v>
      </c>
      <c r="S179">
        <v>0</v>
      </c>
      <c r="T179">
        <v>194.181818181818</v>
      </c>
      <c r="U179">
        <v>153</v>
      </c>
      <c r="V179">
        <f>SUMIF(货件明细!K:K,F179,货件明细!AQ:AQ)</f>
        <v>0</v>
      </c>
      <c r="W179">
        <f t="shared" si="8"/>
        <v>1</v>
      </c>
      <c r="X179">
        <f t="shared" si="9"/>
        <v>153</v>
      </c>
      <c r="Y179">
        <f>SUMIF(货件明细!K:K,F179,货件明细!I:I)</f>
        <v>0</v>
      </c>
      <c r="Z179">
        <f t="shared" si="10"/>
        <v>27.35</v>
      </c>
      <c r="AA179">
        <f>SUMIF(货件明细!K:K,F179,货件明细!J:J)</f>
        <v>0</v>
      </c>
      <c r="AB179">
        <f t="shared" si="11"/>
        <v>1</v>
      </c>
    </row>
    <row r="180" spans="1:28">
      <c r="A180">
        <v>2025</v>
      </c>
      <c r="B180">
        <v>1</v>
      </c>
      <c r="C180">
        <v>1</v>
      </c>
      <c r="D180" s="4">
        <v>45661</v>
      </c>
      <c r="E180" t="s">
        <v>28</v>
      </c>
      <c r="F180" t="s">
        <v>259</v>
      </c>
      <c r="G180" t="s">
        <v>64</v>
      </c>
      <c r="H180" t="s">
        <v>44</v>
      </c>
      <c r="I180" t="s">
        <v>41</v>
      </c>
      <c r="J180" t="s">
        <v>45</v>
      </c>
      <c r="K180" t="s">
        <v>45</v>
      </c>
      <c r="L180" t="s">
        <v>46</v>
      </c>
      <c r="M180" t="s">
        <v>47</v>
      </c>
      <c r="N180" t="s">
        <v>48</v>
      </c>
      <c r="O180">
        <v>27.35</v>
      </c>
      <c r="Q180">
        <v>318.057142857143</v>
      </c>
      <c r="R180">
        <v>318.057142857143</v>
      </c>
      <c r="S180">
        <v>0</v>
      </c>
      <c r="T180">
        <v>318.057142857143</v>
      </c>
      <c r="U180">
        <v>153</v>
      </c>
      <c r="V180">
        <f>SUMIF(货件明细!K:K,F180,货件明细!AQ:AQ)</f>
        <v>0</v>
      </c>
      <c r="W180">
        <f t="shared" si="8"/>
        <v>1</v>
      </c>
      <c r="X180">
        <f t="shared" si="9"/>
        <v>153</v>
      </c>
      <c r="Y180">
        <f>SUMIF(货件明细!K:K,F180,货件明细!I:I)</f>
        <v>0</v>
      </c>
      <c r="Z180">
        <f t="shared" si="10"/>
        <v>27.35</v>
      </c>
      <c r="AA180">
        <f>SUMIF(货件明细!K:K,F180,货件明细!J:J)</f>
        <v>0</v>
      </c>
      <c r="AB180">
        <f t="shared" si="11"/>
        <v>1</v>
      </c>
    </row>
    <row r="181" spans="1:28">
      <c r="A181">
        <v>2025</v>
      </c>
      <c r="B181">
        <v>1</v>
      </c>
      <c r="C181">
        <v>1</v>
      </c>
      <c r="D181" s="4">
        <v>45661</v>
      </c>
      <c r="E181" t="s">
        <v>28</v>
      </c>
      <c r="F181" t="s">
        <v>260</v>
      </c>
      <c r="G181" t="s">
        <v>163</v>
      </c>
      <c r="H181" t="s">
        <v>71</v>
      </c>
      <c r="I181" t="s">
        <v>41</v>
      </c>
      <c r="J181" t="s">
        <v>45</v>
      </c>
      <c r="K181" t="s">
        <v>45</v>
      </c>
      <c r="L181" t="s">
        <v>46</v>
      </c>
      <c r="M181" t="s">
        <v>47</v>
      </c>
      <c r="N181" t="s">
        <v>48</v>
      </c>
      <c r="O181">
        <v>27.35</v>
      </c>
      <c r="Q181">
        <v>260.925</v>
      </c>
      <c r="R181">
        <v>260.925</v>
      </c>
      <c r="S181">
        <v>0</v>
      </c>
      <c r="T181">
        <v>260.925</v>
      </c>
      <c r="U181">
        <v>153</v>
      </c>
      <c r="V181">
        <f>SUMIF(货件明细!K:K,F181,货件明细!AQ:AQ)</f>
        <v>0</v>
      </c>
      <c r="W181">
        <f t="shared" si="8"/>
        <v>1</v>
      </c>
      <c r="X181">
        <f t="shared" si="9"/>
        <v>153</v>
      </c>
      <c r="Y181">
        <f>SUMIF(货件明细!K:K,F181,货件明细!I:I)</f>
        <v>0</v>
      </c>
      <c r="Z181">
        <f t="shared" si="10"/>
        <v>27.35</v>
      </c>
      <c r="AA181">
        <f>SUMIF(货件明细!K:K,F181,货件明细!J:J)</f>
        <v>0</v>
      </c>
      <c r="AB181">
        <f t="shared" si="11"/>
        <v>1</v>
      </c>
    </row>
    <row r="182" spans="1:28">
      <c r="A182">
        <v>2025</v>
      </c>
      <c r="B182">
        <v>1</v>
      </c>
      <c r="C182">
        <v>1</v>
      </c>
      <c r="D182" s="4">
        <v>45661</v>
      </c>
      <c r="E182" t="s">
        <v>28</v>
      </c>
      <c r="F182" t="s">
        <v>261</v>
      </c>
      <c r="G182" t="s">
        <v>223</v>
      </c>
      <c r="H182" t="s">
        <v>31</v>
      </c>
      <c r="I182" t="s">
        <v>41</v>
      </c>
      <c r="J182" t="s">
        <v>100</v>
      </c>
      <c r="K182" t="s">
        <v>100</v>
      </c>
      <c r="L182" t="s">
        <v>46</v>
      </c>
      <c r="M182" t="s">
        <v>47</v>
      </c>
      <c r="N182" t="s">
        <v>226</v>
      </c>
      <c r="O182">
        <v>27.35</v>
      </c>
      <c r="Q182">
        <v>264.6</v>
      </c>
      <c r="R182">
        <v>264.6</v>
      </c>
      <c r="S182">
        <v>0</v>
      </c>
      <c r="T182">
        <v>264.6</v>
      </c>
      <c r="U182">
        <v>153</v>
      </c>
      <c r="V182">
        <f>SUMIF(货件明细!K:K,F182,货件明细!AQ:AQ)</f>
        <v>0</v>
      </c>
      <c r="W182">
        <f t="shared" si="8"/>
        <v>1</v>
      </c>
      <c r="X182">
        <f t="shared" si="9"/>
        <v>153</v>
      </c>
      <c r="Y182">
        <f>SUMIF(货件明细!K:K,F182,货件明细!I:I)</f>
        <v>0</v>
      </c>
      <c r="Z182">
        <f t="shared" si="10"/>
        <v>27.35</v>
      </c>
      <c r="AA182">
        <f>SUMIF(货件明细!K:K,F182,货件明细!J:J)</f>
        <v>0</v>
      </c>
      <c r="AB182">
        <f t="shared" si="11"/>
        <v>1</v>
      </c>
    </row>
    <row r="183" spans="1:28">
      <c r="A183">
        <v>2025</v>
      </c>
      <c r="B183">
        <v>1</v>
      </c>
      <c r="C183">
        <v>2</v>
      </c>
      <c r="D183" s="4">
        <v>45663</v>
      </c>
      <c r="E183" t="s">
        <v>28</v>
      </c>
      <c r="F183" t="s">
        <v>262</v>
      </c>
      <c r="G183" t="s">
        <v>263</v>
      </c>
      <c r="H183" t="s">
        <v>44</v>
      </c>
      <c r="I183" t="s">
        <v>96</v>
      </c>
      <c r="J183" t="s">
        <v>45</v>
      </c>
      <c r="K183" t="s">
        <v>45</v>
      </c>
      <c r="L183" t="s">
        <v>46</v>
      </c>
      <c r="M183" t="s">
        <v>264</v>
      </c>
      <c r="N183" t="s">
        <v>265</v>
      </c>
      <c r="O183">
        <v>12.5</v>
      </c>
      <c r="Q183">
        <v>172.5</v>
      </c>
      <c r="R183">
        <v>172.5</v>
      </c>
      <c r="S183">
        <v>0</v>
      </c>
      <c r="T183">
        <v>172.5</v>
      </c>
      <c r="U183">
        <v>50</v>
      </c>
      <c r="V183">
        <f>SUMIF(货件明细!K:K,F183,货件明细!AQ:AQ)</f>
        <v>0</v>
      </c>
      <c r="W183">
        <f t="shared" si="8"/>
        <v>1</v>
      </c>
      <c r="X183">
        <f t="shared" si="9"/>
        <v>50</v>
      </c>
      <c r="Y183">
        <f>SUMIF(货件明细!K:K,F183,货件明细!I:I)</f>
        <v>0</v>
      </c>
      <c r="Z183">
        <f t="shared" si="10"/>
        <v>12.5</v>
      </c>
      <c r="AA183">
        <f>SUMIF(货件明细!K:K,F183,货件明细!J:J)</f>
        <v>0</v>
      </c>
      <c r="AB183">
        <f t="shared" si="11"/>
        <v>1</v>
      </c>
    </row>
    <row r="184" spans="1:28">
      <c r="A184">
        <v>2025</v>
      </c>
      <c r="B184">
        <v>1</v>
      </c>
      <c r="C184">
        <v>2</v>
      </c>
      <c r="D184" s="4">
        <v>45663</v>
      </c>
      <c r="E184" t="s">
        <v>28</v>
      </c>
      <c r="F184" t="s">
        <v>266</v>
      </c>
      <c r="G184" t="s">
        <v>267</v>
      </c>
      <c r="H184" t="s">
        <v>71</v>
      </c>
      <c r="I184" t="s">
        <v>96</v>
      </c>
      <c r="J184" t="s">
        <v>45</v>
      </c>
      <c r="K184" t="s">
        <v>45</v>
      </c>
      <c r="L184" t="s">
        <v>46</v>
      </c>
      <c r="M184" t="s">
        <v>264</v>
      </c>
      <c r="N184" t="s">
        <v>265</v>
      </c>
      <c r="O184">
        <v>12.5</v>
      </c>
      <c r="Q184">
        <v>165</v>
      </c>
      <c r="R184">
        <v>165</v>
      </c>
      <c r="S184">
        <v>0</v>
      </c>
      <c r="T184">
        <v>165</v>
      </c>
      <c r="U184">
        <v>50</v>
      </c>
      <c r="V184">
        <f>SUMIF(货件明细!K:K,F184,货件明细!AQ:AQ)</f>
        <v>0</v>
      </c>
      <c r="W184">
        <f t="shared" si="8"/>
        <v>1</v>
      </c>
      <c r="X184">
        <f t="shared" si="9"/>
        <v>50</v>
      </c>
      <c r="Y184">
        <f>SUMIF(货件明细!K:K,F184,货件明细!I:I)</f>
        <v>0</v>
      </c>
      <c r="Z184">
        <f t="shared" si="10"/>
        <v>12.5</v>
      </c>
      <c r="AA184">
        <f>SUMIF(货件明细!K:K,F184,货件明细!J:J)</f>
        <v>0</v>
      </c>
      <c r="AB184">
        <f t="shared" si="11"/>
        <v>1</v>
      </c>
    </row>
    <row r="185" spans="1:28">
      <c r="A185">
        <v>2025</v>
      </c>
      <c r="B185">
        <v>1</v>
      </c>
      <c r="C185">
        <v>2</v>
      </c>
      <c r="D185" s="4">
        <v>45663</v>
      </c>
      <c r="E185" t="s">
        <v>28</v>
      </c>
      <c r="F185" t="s">
        <v>268</v>
      </c>
      <c r="G185" t="s">
        <v>269</v>
      </c>
      <c r="H185" t="s">
        <v>31</v>
      </c>
      <c r="I185" t="s">
        <v>96</v>
      </c>
      <c r="J185" t="s">
        <v>45</v>
      </c>
      <c r="K185" t="s">
        <v>45</v>
      </c>
      <c r="L185" t="s">
        <v>46</v>
      </c>
      <c r="M185" t="s">
        <v>264</v>
      </c>
      <c r="N185" t="s">
        <v>265</v>
      </c>
      <c r="O185">
        <v>12.5</v>
      </c>
      <c r="Q185">
        <v>198.75</v>
      </c>
      <c r="R185">
        <v>198.75</v>
      </c>
      <c r="S185">
        <v>0</v>
      </c>
      <c r="T185">
        <v>198.75</v>
      </c>
      <c r="U185">
        <v>50</v>
      </c>
      <c r="V185">
        <f>SUMIF(货件明细!K:K,F185,货件明细!AQ:AQ)</f>
        <v>0</v>
      </c>
      <c r="W185">
        <f t="shared" si="8"/>
        <v>1</v>
      </c>
      <c r="X185">
        <f t="shared" si="9"/>
        <v>50</v>
      </c>
      <c r="Y185">
        <f>SUMIF(货件明细!K:K,F185,货件明细!I:I)</f>
        <v>0</v>
      </c>
      <c r="Z185">
        <f t="shared" si="10"/>
        <v>12.5</v>
      </c>
      <c r="AA185">
        <f>SUMIF(货件明细!K:K,F185,货件明细!J:J)</f>
        <v>0</v>
      </c>
      <c r="AB185">
        <f t="shared" si="11"/>
        <v>1</v>
      </c>
    </row>
    <row r="186" spans="1:28">
      <c r="A186">
        <v>2025</v>
      </c>
      <c r="B186">
        <v>1</v>
      </c>
      <c r="C186">
        <v>2</v>
      </c>
      <c r="D186" s="4">
        <v>45663</v>
      </c>
      <c r="E186" t="s">
        <v>28</v>
      </c>
      <c r="F186" t="s">
        <v>270</v>
      </c>
      <c r="G186" t="s">
        <v>271</v>
      </c>
      <c r="H186" t="s">
        <v>31</v>
      </c>
      <c r="I186" t="s">
        <v>96</v>
      </c>
      <c r="J186" t="s">
        <v>33</v>
      </c>
      <c r="K186" t="s">
        <v>33</v>
      </c>
      <c r="L186" t="s">
        <v>34</v>
      </c>
      <c r="M186" t="s">
        <v>35</v>
      </c>
      <c r="N186" t="s">
        <v>36</v>
      </c>
      <c r="O186">
        <v>21.2</v>
      </c>
      <c r="Q186">
        <v>1199</v>
      </c>
      <c r="R186">
        <v>1189</v>
      </c>
      <c r="S186">
        <v>111.5064</v>
      </c>
      <c r="T186">
        <v>1300.5064</v>
      </c>
      <c r="U186">
        <v>85</v>
      </c>
      <c r="V186">
        <f>SUMIF(货件明细!K:K,F186,货件明细!AQ:AQ)</f>
        <v>0</v>
      </c>
      <c r="W186">
        <f t="shared" si="8"/>
        <v>1</v>
      </c>
      <c r="X186">
        <f t="shared" si="9"/>
        <v>85</v>
      </c>
      <c r="Y186">
        <f>SUMIF(货件明细!K:K,F186,货件明细!I:I)</f>
        <v>0</v>
      </c>
      <c r="Z186">
        <f t="shared" si="10"/>
        <v>21.2</v>
      </c>
      <c r="AA186">
        <f>SUMIF(货件明细!K:K,F186,货件明细!J:J)</f>
        <v>0</v>
      </c>
      <c r="AB186">
        <f t="shared" si="11"/>
        <v>1</v>
      </c>
    </row>
    <row r="187" spans="1:28">
      <c r="A187">
        <v>2025</v>
      </c>
      <c r="B187">
        <v>1</v>
      </c>
      <c r="C187">
        <v>2</v>
      </c>
      <c r="D187" s="4">
        <v>45663</v>
      </c>
      <c r="E187" t="s">
        <v>28</v>
      </c>
      <c r="F187" t="s">
        <v>270</v>
      </c>
      <c r="G187" t="s">
        <v>271</v>
      </c>
      <c r="H187" t="s">
        <v>31</v>
      </c>
      <c r="I187" t="s">
        <v>96</v>
      </c>
      <c r="J187" t="s">
        <v>33</v>
      </c>
      <c r="K187" t="s">
        <v>33</v>
      </c>
      <c r="L187" t="s">
        <v>34</v>
      </c>
      <c r="M187" t="s">
        <v>35</v>
      </c>
      <c r="N187" t="s">
        <v>272</v>
      </c>
      <c r="O187">
        <v>21.2</v>
      </c>
      <c r="Q187">
        <v>1177</v>
      </c>
      <c r="R187">
        <v>1167</v>
      </c>
      <c r="S187">
        <v>111.5064</v>
      </c>
      <c r="T187">
        <v>1278.5064</v>
      </c>
      <c r="U187">
        <v>85</v>
      </c>
      <c r="V187">
        <f>SUMIF(货件明细!K:K,F187,货件明细!AQ:AQ)</f>
        <v>0</v>
      </c>
      <c r="W187">
        <f t="shared" si="8"/>
        <v>1</v>
      </c>
      <c r="X187">
        <f t="shared" si="9"/>
        <v>85</v>
      </c>
      <c r="Y187">
        <f>SUMIF(货件明细!K:K,F187,货件明细!I:I)</f>
        <v>0</v>
      </c>
      <c r="Z187">
        <f t="shared" si="10"/>
        <v>21.2</v>
      </c>
      <c r="AA187">
        <f>SUMIF(货件明细!K:K,F187,货件明细!J:J)</f>
        <v>0</v>
      </c>
      <c r="AB187">
        <f t="shared" si="11"/>
        <v>1</v>
      </c>
    </row>
    <row r="188" spans="1:28">
      <c r="A188">
        <v>2025</v>
      </c>
      <c r="B188">
        <v>1</v>
      </c>
      <c r="C188">
        <v>2</v>
      </c>
      <c r="D188" s="4">
        <v>45664</v>
      </c>
      <c r="E188" t="s">
        <v>28</v>
      </c>
      <c r="F188" t="s">
        <v>273</v>
      </c>
      <c r="G188" t="s">
        <v>271</v>
      </c>
      <c r="H188" t="s">
        <v>31</v>
      </c>
      <c r="I188" t="s">
        <v>32</v>
      </c>
      <c r="J188" t="s">
        <v>33</v>
      </c>
      <c r="K188" t="s">
        <v>33</v>
      </c>
      <c r="L188" t="s">
        <v>34</v>
      </c>
      <c r="M188" t="s">
        <v>35</v>
      </c>
      <c r="N188" t="s">
        <v>272</v>
      </c>
      <c r="O188">
        <v>21.6</v>
      </c>
      <c r="Q188">
        <v>1177</v>
      </c>
      <c r="R188">
        <v>1167</v>
      </c>
      <c r="S188">
        <v>167.624</v>
      </c>
      <c r="T188">
        <v>1334.624</v>
      </c>
      <c r="U188">
        <v>136</v>
      </c>
      <c r="V188">
        <f>SUMIF(货件明细!K:K,F188,货件明细!AQ:AQ)</f>
        <v>0</v>
      </c>
      <c r="W188">
        <f t="shared" si="8"/>
        <v>1</v>
      </c>
      <c r="X188">
        <f t="shared" si="9"/>
        <v>136</v>
      </c>
      <c r="Y188">
        <f>SUMIF(货件明细!K:K,F188,货件明细!I:I)</f>
        <v>0</v>
      </c>
      <c r="Z188">
        <f t="shared" si="10"/>
        <v>21.6</v>
      </c>
      <c r="AA188">
        <f>SUMIF(货件明细!K:K,F188,货件明细!J:J)</f>
        <v>0</v>
      </c>
      <c r="AB188">
        <f t="shared" si="11"/>
        <v>1</v>
      </c>
    </row>
    <row r="189" spans="1:28">
      <c r="A189">
        <v>2025</v>
      </c>
      <c r="B189">
        <v>1</v>
      </c>
      <c r="C189">
        <v>2</v>
      </c>
      <c r="D189" s="4">
        <v>45665</v>
      </c>
      <c r="E189" t="s">
        <v>28</v>
      </c>
      <c r="F189" t="s">
        <v>274</v>
      </c>
      <c r="G189" t="s">
        <v>275</v>
      </c>
      <c r="H189" t="s">
        <v>31</v>
      </c>
      <c r="I189" t="s">
        <v>96</v>
      </c>
      <c r="J189" t="s">
        <v>33</v>
      </c>
      <c r="K189" t="s">
        <v>33</v>
      </c>
      <c r="L189" t="s">
        <v>34</v>
      </c>
      <c r="M189" t="s">
        <v>35</v>
      </c>
      <c r="N189" t="s">
        <v>272</v>
      </c>
      <c r="O189">
        <v>21.8</v>
      </c>
      <c r="Q189">
        <v>1177</v>
      </c>
      <c r="R189">
        <v>1162</v>
      </c>
      <c r="S189">
        <v>155.89032</v>
      </c>
      <c r="T189">
        <v>1317.89032</v>
      </c>
      <c r="U189">
        <v>131</v>
      </c>
      <c r="V189">
        <f>SUMIF(货件明细!K:K,F189,货件明细!AQ:AQ)</f>
        <v>0</v>
      </c>
      <c r="W189">
        <f t="shared" si="8"/>
        <v>1</v>
      </c>
      <c r="X189">
        <f t="shared" si="9"/>
        <v>131</v>
      </c>
      <c r="Y189">
        <f>SUMIF(货件明细!K:K,F189,货件明细!I:I)</f>
        <v>0</v>
      </c>
      <c r="Z189">
        <f t="shared" si="10"/>
        <v>21.8</v>
      </c>
      <c r="AA189">
        <f>SUMIF(货件明细!K:K,F189,货件明细!J:J)</f>
        <v>0</v>
      </c>
      <c r="AB189">
        <f t="shared" si="11"/>
        <v>1</v>
      </c>
    </row>
    <row r="190" spans="1:28">
      <c r="A190">
        <v>2025</v>
      </c>
      <c r="B190">
        <v>1</v>
      </c>
      <c r="C190">
        <v>2</v>
      </c>
      <c r="D190" s="4">
        <v>45665</v>
      </c>
      <c r="E190" t="s">
        <v>28</v>
      </c>
      <c r="F190" t="s">
        <v>276</v>
      </c>
      <c r="G190" t="s">
        <v>271</v>
      </c>
      <c r="H190" t="s">
        <v>31</v>
      </c>
      <c r="I190" t="s">
        <v>96</v>
      </c>
      <c r="J190" t="s">
        <v>33</v>
      </c>
      <c r="K190" t="s">
        <v>33</v>
      </c>
      <c r="L190" t="s">
        <v>34</v>
      </c>
      <c r="M190" t="s">
        <v>35</v>
      </c>
      <c r="N190" t="s">
        <v>36</v>
      </c>
      <c r="O190">
        <v>21.8</v>
      </c>
      <c r="Q190">
        <v>1199</v>
      </c>
      <c r="R190">
        <v>1189</v>
      </c>
      <c r="S190">
        <v>155.89032</v>
      </c>
      <c r="T190">
        <v>1344.89032</v>
      </c>
      <c r="U190">
        <v>131</v>
      </c>
      <c r="V190">
        <f>SUMIF(货件明细!K:K,F190,货件明细!AQ:AQ)</f>
        <v>0</v>
      </c>
      <c r="W190">
        <f t="shared" si="8"/>
        <v>1</v>
      </c>
      <c r="X190">
        <f t="shared" si="9"/>
        <v>131</v>
      </c>
      <c r="Y190">
        <f>SUMIF(货件明细!K:K,F190,货件明细!I:I)</f>
        <v>0</v>
      </c>
      <c r="Z190">
        <f t="shared" si="10"/>
        <v>21.8</v>
      </c>
      <c r="AA190">
        <f>SUMIF(货件明细!K:K,F190,货件明细!J:J)</f>
        <v>0</v>
      </c>
      <c r="AB190">
        <f t="shared" si="11"/>
        <v>1</v>
      </c>
    </row>
    <row r="191" spans="1:28">
      <c r="A191">
        <v>2025</v>
      </c>
      <c r="B191">
        <v>1</v>
      </c>
      <c r="C191">
        <v>2</v>
      </c>
      <c r="D191" s="4">
        <v>45665</v>
      </c>
      <c r="E191" t="s">
        <v>28</v>
      </c>
      <c r="F191" t="s">
        <v>277</v>
      </c>
      <c r="G191" t="s">
        <v>38</v>
      </c>
      <c r="H191" t="s">
        <v>31</v>
      </c>
      <c r="I191" t="s">
        <v>111</v>
      </c>
      <c r="J191" t="s">
        <v>33</v>
      </c>
      <c r="K191" t="s">
        <v>33</v>
      </c>
      <c r="L191" t="s">
        <v>34</v>
      </c>
      <c r="M191" t="s">
        <v>35</v>
      </c>
      <c r="N191" t="s">
        <v>272</v>
      </c>
      <c r="O191">
        <v>21.8</v>
      </c>
      <c r="Q191">
        <v>1199</v>
      </c>
      <c r="R191">
        <v>1184</v>
      </c>
      <c r="S191">
        <v>186.86432</v>
      </c>
      <c r="T191">
        <v>1370.86432</v>
      </c>
      <c r="U191">
        <v>158</v>
      </c>
      <c r="V191">
        <f>SUMIF(货件明细!K:K,F191,货件明细!AQ:AQ)</f>
        <v>0</v>
      </c>
      <c r="W191">
        <f t="shared" si="8"/>
        <v>1</v>
      </c>
      <c r="X191">
        <f t="shared" si="9"/>
        <v>158</v>
      </c>
      <c r="Y191">
        <f>SUMIF(货件明细!K:K,F191,货件明细!I:I)</f>
        <v>0</v>
      </c>
      <c r="Z191">
        <f t="shared" si="10"/>
        <v>21.8</v>
      </c>
      <c r="AA191">
        <f>SUMIF(货件明细!K:K,F191,货件明细!J:J)</f>
        <v>0</v>
      </c>
      <c r="AB191">
        <f t="shared" si="11"/>
        <v>1</v>
      </c>
    </row>
    <row r="192" spans="1:28">
      <c r="A192">
        <v>2025</v>
      </c>
      <c r="B192">
        <v>1</v>
      </c>
      <c r="C192">
        <v>2</v>
      </c>
      <c r="D192" s="4">
        <v>45666</v>
      </c>
      <c r="E192" t="s">
        <v>28</v>
      </c>
      <c r="F192" t="s">
        <v>278</v>
      </c>
      <c r="G192" t="s">
        <v>275</v>
      </c>
      <c r="H192" t="s">
        <v>31</v>
      </c>
      <c r="I192" t="s">
        <v>41</v>
      </c>
      <c r="J192" t="s">
        <v>33</v>
      </c>
      <c r="K192" t="s">
        <v>33</v>
      </c>
      <c r="L192" t="s">
        <v>34</v>
      </c>
      <c r="M192" t="s">
        <v>35</v>
      </c>
      <c r="N192" t="s">
        <v>36</v>
      </c>
      <c r="O192">
        <v>43.7</v>
      </c>
      <c r="Q192">
        <v>2398</v>
      </c>
      <c r="R192">
        <v>2388</v>
      </c>
      <c r="S192">
        <v>140.80416</v>
      </c>
      <c r="T192">
        <v>2528.80416</v>
      </c>
      <c r="U192">
        <v>92</v>
      </c>
      <c r="V192">
        <f>SUMIF(货件明细!K:K,F192,货件明细!AQ:AQ)</f>
        <v>0</v>
      </c>
      <c r="W192">
        <f t="shared" si="8"/>
        <v>1</v>
      </c>
      <c r="X192">
        <f t="shared" si="9"/>
        <v>92</v>
      </c>
      <c r="Y192">
        <f>SUMIF(货件明细!K:K,F192,货件明细!I:I)</f>
        <v>0</v>
      </c>
      <c r="Z192">
        <f t="shared" si="10"/>
        <v>43.7</v>
      </c>
      <c r="AA192">
        <f>SUMIF(货件明细!K:K,F192,货件明细!J:J)</f>
        <v>0</v>
      </c>
      <c r="AB192">
        <f t="shared" si="11"/>
        <v>1</v>
      </c>
    </row>
    <row r="193" spans="1:28">
      <c r="A193">
        <v>2025</v>
      </c>
      <c r="B193">
        <v>1</v>
      </c>
      <c r="C193">
        <v>2</v>
      </c>
      <c r="D193" s="4">
        <v>45666</v>
      </c>
      <c r="E193" t="s">
        <v>28</v>
      </c>
      <c r="F193" t="s">
        <v>279</v>
      </c>
      <c r="G193" t="s">
        <v>271</v>
      </c>
      <c r="H193" t="s">
        <v>31</v>
      </c>
      <c r="I193" t="s">
        <v>41</v>
      </c>
      <c r="J193" t="s">
        <v>33</v>
      </c>
      <c r="K193" t="s">
        <v>33</v>
      </c>
      <c r="L193" t="s">
        <v>34</v>
      </c>
      <c r="M193" t="s">
        <v>35</v>
      </c>
      <c r="N193" t="s">
        <v>36</v>
      </c>
      <c r="O193">
        <v>21.5</v>
      </c>
      <c r="Q193">
        <v>1199</v>
      </c>
      <c r="R193">
        <v>1189</v>
      </c>
      <c r="S193">
        <v>102.54216</v>
      </c>
      <c r="T193">
        <v>1291.54216</v>
      </c>
      <c r="U193">
        <v>77</v>
      </c>
      <c r="V193">
        <f>SUMIF(货件明细!K:K,F193,货件明细!AQ:AQ)</f>
        <v>0</v>
      </c>
      <c r="W193">
        <f t="shared" si="8"/>
        <v>1</v>
      </c>
      <c r="X193">
        <f t="shared" si="9"/>
        <v>77</v>
      </c>
      <c r="Y193">
        <f>SUMIF(货件明细!K:K,F193,货件明细!I:I)</f>
        <v>0</v>
      </c>
      <c r="Z193">
        <f t="shared" si="10"/>
        <v>21.5</v>
      </c>
      <c r="AA193">
        <f>SUMIF(货件明细!K:K,F193,货件明细!J:J)</f>
        <v>0</v>
      </c>
      <c r="AB193">
        <f t="shared" si="11"/>
        <v>1</v>
      </c>
    </row>
    <row r="194" spans="1:28">
      <c r="A194">
        <v>2025</v>
      </c>
      <c r="B194">
        <v>1</v>
      </c>
      <c r="C194">
        <v>2</v>
      </c>
      <c r="D194" s="4">
        <v>45666</v>
      </c>
      <c r="E194" t="s">
        <v>28</v>
      </c>
      <c r="F194" t="s">
        <v>280</v>
      </c>
      <c r="G194" t="s">
        <v>271</v>
      </c>
      <c r="H194" t="s">
        <v>31</v>
      </c>
      <c r="I194" t="s">
        <v>32</v>
      </c>
      <c r="J194" t="s">
        <v>33</v>
      </c>
      <c r="K194" t="s">
        <v>33</v>
      </c>
      <c r="L194" t="s">
        <v>34</v>
      </c>
      <c r="M194" t="s">
        <v>35</v>
      </c>
      <c r="N194" t="s">
        <v>36</v>
      </c>
      <c r="O194">
        <v>21.7</v>
      </c>
      <c r="Q194">
        <v>1199</v>
      </c>
      <c r="R194">
        <v>1189</v>
      </c>
      <c r="S194">
        <v>179.2848</v>
      </c>
      <c r="T194">
        <v>1368.2848</v>
      </c>
      <c r="U194">
        <v>150</v>
      </c>
      <c r="V194">
        <f>SUMIF(货件明细!K:K,F194,货件明细!AQ:AQ)</f>
        <v>0</v>
      </c>
      <c r="W194">
        <f t="shared" ref="W194:W257" si="12">IF(V194=U194,0,1)</f>
        <v>1</v>
      </c>
      <c r="X194">
        <f t="shared" ref="X194:X257" si="13">U194</f>
        <v>150</v>
      </c>
      <c r="Y194">
        <f>SUMIF(货件明细!K:K,F194,货件明细!I:I)</f>
        <v>0</v>
      </c>
      <c r="Z194">
        <f t="shared" ref="Z194:Z257" si="14">O194-Y194</f>
        <v>21.7</v>
      </c>
      <c r="AA194">
        <f>SUMIF(货件明细!K:K,F194,货件明细!J:J)</f>
        <v>0</v>
      </c>
      <c r="AB194">
        <f t="shared" ref="AB194:AB257" si="15">IF(T194=AA194,0,1)</f>
        <v>1</v>
      </c>
    </row>
    <row r="195" spans="1:28">
      <c r="A195">
        <v>2025</v>
      </c>
      <c r="B195">
        <v>1</v>
      </c>
      <c r="C195">
        <v>2</v>
      </c>
      <c r="D195" s="4">
        <v>45667</v>
      </c>
      <c r="E195" t="s">
        <v>28</v>
      </c>
      <c r="F195" t="s">
        <v>281</v>
      </c>
      <c r="G195" t="s">
        <v>271</v>
      </c>
      <c r="H195" t="s">
        <v>31</v>
      </c>
      <c r="I195" t="s">
        <v>39</v>
      </c>
      <c r="J195" t="s">
        <v>33</v>
      </c>
      <c r="K195" t="s">
        <v>33</v>
      </c>
      <c r="L195" t="s">
        <v>34</v>
      </c>
      <c r="M195" t="s">
        <v>35</v>
      </c>
      <c r="N195" t="s">
        <v>36</v>
      </c>
      <c r="O195">
        <v>28.8</v>
      </c>
      <c r="Q195">
        <v>1586.3</v>
      </c>
      <c r="R195">
        <v>1566.3</v>
      </c>
      <c r="S195">
        <v>117.19104</v>
      </c>
      <c r="T195">
        <v>1683.49104</v>
      </c>
      <c r="U195">
        <v>88</v>
      </c>
      <c r="V195">
        <f>SUMIF(货件明细!K:K,F195,货件明细!AQ:AQ)</f>
        <v>0</v>
      </c>
      <c r="W195">
        <f t="shared" si="12"/>
        <v>1</v>
      </c>
      <c r="X195">
        <f t="shared" si="13"/>
        <v>88</v>
      </c>
      <c r="Y195">
        <f>SUMIF(货件明细!K:K,F195,货件明细!I:I)</f>
        <v>0</v>
      </c>
      <c r="Z195">
        <f t="shared" si="14"/>
        <v>28.8</v>
      </c>
      <c r="AA195">
        <f>SUMIF(货件明细!K:K,F195,货件明细!J:J)</f>
        <v>0</v>
      </c>
      <c r="AB195">
        <f t="shared" si="15"/>
        <v>1</v>
      </c>
    </row>
    <row r="196" spans="1:28">
      <c r="A196">
        <v>2025</v>
      </c>
      <c r="B196">
        <v>1</v>
      </c>
      <c r="C196">
        <v>2</v>
      </c>
      <c r="D196" s="4">
        <v>45667</v>
      </c>
      <c r="E196" t="s">
        <v>28</v>
      </c>
      <c r="F196" t="s">
        <v>282</v>
      </c>
      <c r="G196" t="s">
        <v>283</v>
      </c>
      <c r="H196" t="s">
        <v>31</v>
      </c>
      <c r="I196" t="s">
        <v>39</v>
      </c>
      <c r="J196" t="s">
        <v>33</v>
      </c>
      <c r="K196" t="s">
        <v>33</v>
      </c>
      <c r="L196" t="s">
        <v>34</v>
      </c>
      <c r="M196" t="s">
        <v>35</v>
      </c>
      <c r="N196" t="s">
        <v>36</v>
      </c>
      <c r="O196">
        <v>28.8</v>
      </c>
      <c r="Q196">
        <v>1586.3</v>
      </c>
      <c r="R196">
        <v>1566.3</v>
      </c>
      <c r="S196">
        <v>117.19104</v>
      </c>
      <c r="T196">
        <v>1683.49104</v>
      </c>
      <c r="U196">
        <v>88</v>
      </c>
      <c r="V196">
        <f>SUMIF(货件明细!K:K,F196,货件明细!AQ:AQ)</f>
        <v>0</v>
      </c>
      <c r="W196">
        <f t="shared" si="12"/>
        <v>1</v>
      </c>
      <c r="X196">
        <f t="shared" si="13"/>
        <v>88</v>
      </c>
      <c r="Y196">
        <f>SUMIF(货件明细!K:K,F196,货件明细!I:I)</f>
        <v>0</v>
      </c>
      <c r="Z196">
        <f t="shared" si="14"/>
        <v>28.8</v>
      </c>
      <c r="AA196">
        <f>SUMIF(货件明细!K:K,F196,货件明细!J:J)</f>
        <v>0</v>
      </c>
      <c r="AB196">
        <f t="shared" si="15"/>
        <v>1</v>
      </c>
    </row>
    <row r="197" spans="1:28">
      <c r="A197">
        <v>2025</v>
      </c>
      <c r="B197">
        <v>1</v>
      </c>
      <c r="C197">
        <v>2</v>
      </c>
      <c r="D197" s="4">
        <v>45667</v>
      </c>
      <c r="E197" t="s">
        <v>28</v>
      </c>
      <c r="F197" t="s">
        <v>284</v>
      </c>
      <c r="G197" t="s">
        <v>105</v>
      </c>
      <c r="H197" t="s">
        <v>31</v>
      </c>
      <c r="I197" t="s">
        <v>96</v>
      </c>
      <c r="J197" t="s">
        <v>33</v>
      </c>
      <c r="K197" t="s">
        <v>33</v>
      </c>
      <c r="L197" t="s">
        <v>34</v>
      </c>
      <c r="M197" t="s">
        <v>35</v>
      </c>
      <c r="N197" t="s">
        <v>285</v>
      </c>
      <c r="O197">
        <v>21.7</v>
      </c>
      <c r="Q197">
        <v>1313.4</v>
      </c>
      <c r="R197">
        <v>1293.4</v>
      </c>
      <c r="S197">
        <v>0</v>
      </c>
      <c r="T197">
        <v>1293.4</v>
      </c>
      <c r="U197">
        <v>121</v>
      </c>
      <c r="V197">
        <f>SUMIF(货件明细!K:K,F197,货件明细!AQ:AQ)</f>
        <v>0</v>
      </c>
      <c r="W197">
        <f t="shared" si="12"/>
        <v>1</v>
      </c>
      <c r="X197">
        <f t="shared" si="13"/>
        <v>121</v>
      </c>
      <c r="Y197">
        <f>SUMIF(货件明细!K:K,F197,货件明细!I:I)</f>
        <v>0</v>
      </c>
      <c r="Z197">
        <f t="shared" si="14"/>
        <v>21.7</v>
      </c>
      <c r="AA197">
        <f>SUMIF(货件明细!K:K,F197,货件明细!J:J)</f>
        <v>0</v>
      </c>
      <c r="AB197">
        <f t="shared" si="15"/>
        <v>1</v>
      </c>
    </row>
    <row r="198" spans="1:28">
      <c r="A198">
        <v>2025</v>
      </c>
      <c r="B198">
        <v>1</v>
      </c>
      <c r="C198">
        <v>2</v>
      </c>
      <c r="D198" s="4">
        <v>45667</v>
      </c>
      <c r="E198" t="s">
        <v>28</v>
      </c>
      <c r="F198" t="s">
        <v>286</v>
      </c>
      <c r="G198" t="s">
        <v>62</v>
      </c>
      <c r="H198" t="s">
        <v>31</v>
      </c>
      <c r="I198" t="s">
        <v>96</v>
      </c>
      <c r="J198" t="s">
        <v>33</v>
      </c>
      <c r="K198" t="s">
        <v>33</v>
      </c>
      <c r="L198" t="s">
        <v>34</v>
      </c>
      <c r="M198" t="s">
        <v>35</v>
      </c>
      <c r="N198" t="s">
        <v>285</v>
      </c>
      <c r="O198">
        <v>21.7</v>
      </c>
      <c r="Q198">
        <v>1313.4</v>
      </c>
      <c r="R198">
        <v>1293.4</v>
      </c>
      <c r="S198">
        <v>0</v>
      </c>
      <c r="T198">
        <v>1293.4</v>
      </c>
      <c r="U198">
        <v>121</v>
      </c>
      <c r="V198">
        <f>SUMIF(货件明细!K:K,F198,货件明细!AQ:AQ)</f>
        <v>0</v>
      </c>
      <c r="W198">
        <f t="shared" si="12"/>
        <v>1</v>
      </c>
      <c r="X198">
        <f t="shared" si="13"/>
        <v>121</v>
      </c>
      <c r="Y198">
        <f>SUMIF(货件明细!K:K,F198,货件明细!I:I)</f>
        <v>0</v>
      </c>
      <c r="Z198">
        <f t="shared" si="14"/>
        <v>21.7</v>
      </c>
      <c r="AA198">
        <f>SUMIF(货件明细!K:K,F198,货件明细!J:J)</f>
        <v>0</v>
      </c>
      <c r="AB198">
        <f t="shared" si="15"/>
        <v>1</v>
      </c>
    </row>
    <row r="199" spans="1:28">
      <c r="A199">
        <v>2025</v>
      </c>
      <c r="B199">
        <v>1</v>
      </c>
      <c r="C199">
        <v>2</v>
      </c>
      <c r="D199" s="4">
        <v>45667</v>
      </c>
      <c r="E199" t="s">
        <v>28</v>
      </c>
      <c r="F199" t="s">
        <v>287</v>
      </c>
      <c r="G199" t="s">
        <v>206</v>
      </c>
      <c r="H199" t="s">
        <v>71</v>
      </c>
      <c r="I199" t="s">
        <v>96</v>
      </c>
      <c r="J199" t="s">
        <v>33</v>
      </c>
      <c r="K199" t="s">
        <v>33</v>
      </c>
      <c r="L199" t="s">
        <v>34</v>
      </c>
      <c r="M199" t="s">
        <v>35</v>
      </c>
      <c r="N199" t="s">
        <v>285</v>
      </c>
      <c r="O199">
        <v>21.7</v>
      </c>
      <c r="Q199">
        <v>1313.4</v>
      </c>
      <c r="R199">
        <v>1293.4</v>
      </c>
      <c r="S199">
        <v>0</v>
      </c>
      <c r="T199">
        <v>1293.4</v>
      </c>
      <c r="U199">
        <v>121</v>
      </c>
      <c r="V199">
        <f>SUMIF(货件明细!K:K,F199,货件明细!AQ:AQ)</f>
        <v>0</v>
      </c>
      <c r="W199">
        <f t="shared" si="12"/>
        <v>1</v>
      </c>
      <c r="X199">
        <f t="shared" si="13"/>
        <v>121</v>
      </c>
      <c r="Y199">
        <f>SUMIF(货件明细!K:K,F199,货件明细!I:I)</f>
        <v>0</v>
      </c>
      <c r="Z199">
        <f t="shared" si="14"/>
        <v>21.7</v>
      </c>
      <c r="AA199">
        <f>SUMIF(货件明细!K:K,F199,货件明细!J:J)</f>
        <v>0</v>
      </c>
      <c r="AB199">
        <f t="shared" si="15"/>
        <v>1</v>
      </c>
    </row>
    <row r="200" spans="1:28">
      <c r="A200">
        <v>2025</v>
      </c>
      <c r="B200">
        <v>1</v>
      </c>
      <c r="C200">
        <v>2</v>
      </c>
      <c r="D200" s="4">
        <v>45667</v>
      </c>
      <c r="E200" t="s">
        <v>28</v>
      </c>
      <c r="F200" t="s">
        <v>288</v>
      </c>
      <c r="G200" t="s">
        <v>114</v>
      </c>
      <c r="H200" t="s">
        <v>44</v>
      </c>
      <c r="I200" t="s">
        <v>96</v>
      </c>
      <c r="J200" t="s">
        <v>33</v>
      </c>
      <c r="K200" t="s">
        <v>33</v>
      </c>
      <c r="L200" t="s">
        <v>34</v>
      </c>
      <c r="M200" t="s">
        <v>35</v>
      </c>
      <c r="N200" t="s">
        <v>285</v>
      </c>
      <c r="O200">
        <v>21.7</v>
      </c>
      <c r="Q200">
        <v>1313.4</v>
      </c>
      <c r="R200">
        <v>1293.4</v>
      </c>
      <c r="S200">
        <v>0</v>
      </c>
      <c r="T200">
        <v>1293.4</v>
      </c>
      <c r="U200">
        <v>121</v>
      </c>
      <c r="V200">
        <f>SUMIF(货件明细!K:K,F200,货件明细!AQ:AQ)</f>
        <v>0</v>
      </c>
      <c r="W200">
        <f t="shared" si="12"/>
        <v>1</v>
      </c>
      <c r="X200">
        <f t="shared" si="13"/>
        <v>121</v>
      </c>
      <c r="Y200">
        <f>SUMIF(货件明细!K:K,F200,货件明细!I:I)</f>
        <v>0</v>
      </c>
      <c r="Z200">
        <f t="shared" si="14"/>
        <v>21.7</v>
      </c>
      <c r="AA200">
        <f>SUMIF(货件明细!K:K,F200,货件明细!J:J)</f>
        <v>0</v>
      </c>
      <c r="AB200">
        <f t="shared" si="15"/>
        <v>1</v>
      </c>
    </row>
    <row r="201" spans="1:28">
      <c r="A201">
        <v>2025</v>
      </c>
      <c r="B201">
        <v>1</v>
      </c>
      <c r="C201">
        <v>2</v>
      </c>
      <c r="D201" s="4">
        <v>45667</v>
      </c>
      <c r="E201" t="s">
        <v>28</v>
      </c>
      <c r="F201" t="s">
        <v>289</v>
      </c>
      <c r="G201" t="s">
        <v>43</v>
      </c>
      <c r="H201" t="s">
        <v>44</v>
      </c>
      <c r="I201" t="s">
        <v>96</v>
      </c>
      <c r="J201" t="s">
        <v>33</v>
      </c>
      <c r="K201" t="s">
        <v>33</v>
      </c>
      <c r="L201" t="s">
        <v>34</v>
      </c>
      <c r="M201" t="s">
        <v>35</v>
      </c>
      <c r="N201" t="s">
        <v>285</v>
      </c>
      <c r="O201">
        <v>21.7</v>
      </c>
      <c r="Q201">
        <v>1313.4</v>
      </c>
      <c r="R201">
        <v>1293.4</v>
      </c>
      <c r="S201">
        <v>0</v>
      </c>
      <c r="T201">
        <v>1293.4</v>
      </c>
      <c r="U201">
        <v>121</v>
      </c>
      <c r="V201">
        <f>SUMIF(货件明细!K:K,F201,货件明细!AQ:AQ)</f>
        <v>0</v>
      </c>
      <c r="W201">
        <f t="shared" si="12"/>
        <v>1</v>
      </c>
      <c r="X201">
        <f t="shared" si="13"/>
        <v>121</v>
      </c>
      <c r="Y201">
        <f>SUMIF(货件明细!K:K,F201,货件明细!I:I)</f>
        <v>0</v>
      </c>
      <c r="Z201">
        <f t="shared" si="14"/>
        <v>21.7</v>
      </c>
      <c r="AA201">
        <f>SUMIF(货件明细!K:K,F201,货件明细!J:J)</f>
        <v>0</v>
      </c>
      <c r="AB201">
        <f t="shared" si="15"/>
        <v>1</v>
      </c>
    </row>
    <row r="202" spans="1:28">
      <c r="A202">
        <v>2025</v>
      </c>
      <c r="B202">
        <v>1</v>
      </c>
      <c r="C202">
        <v>2</v>
      </c>
      <c r="D202" s="4">
        <v>45666</v>
      </c>
      <c r="E202" t="s">
        <v>28</v>
      </c>
      <c r="F202" t="s">
        <v>290</v>
      </c>
      <c r="G202" t="s">
        <v>70</v>
      </c>
      <c r="H202" t="s">
        <v>71</v>
      </c>
      <c r="I202" t="s">
        <v>96</v>
      </c>
      <c r="J202" t="s">
        <v>100</v>
      </c>
      <c r="K202" t="s">
        <v>100</v>
      </c>
      <c r="L202" t="s">
        <v>46</v>
      </c>
      <c r="M202" t="s">
        <v>47</v>
      </c>
      <c r="N202" t="s">
        <v>159</v>
      </c>
      <c r="O202">
        <v>76.95</v>
      </c>
      <c r="Q202">
        <v>344.4</v>
      </c>
      <c r="R202">
        <v>344.4</v>
      </c>
      <c r="S202">
        <v>0</v>
      </c>
      <c r="T202">
        <v>344.4</v>
      </c>
      <c r="U202">
        <v>343</v>
      </c>
      <c r="V202">
        <f>SUMIF(货件明细!K:K,F202,货件明细!AQ:AQ)</f>
        <v>0</v>
      </c>
      <c r="W202">
        <f t="shared" si="12"/>
        <v>1</v>
      </c>
      <c r="X202">
        <f t="shared" si="13"/>
        <v>343</v>
      </c>
      <c r="Y202">
        <f>SUMIF(货件明细!K:K,F202,货件明细!I:I)</f>
        <v>0</v>
      </c>
      <c r="Z202">
        <f t="shared" si="14"/>
        <v>76.95</v>
      </c>
      <c r="AA202">
        <f>SUMIF(货件明细!K:K,F202,货件明细!J:J)</f>
        <v>0</v>
      </c>
      <c r="AB202">
        <f t="shared" si="15"/>
        <v>1</v>
      </c>
    </row>
    <row r="203" spans="1:28">
      <c r="A203">
        <v>2025</v>
      </c>
      <c r="B203">
        <v>1</v>
      </c>
      <c r="C203">
        <v>2</v>
      </c>
      <c r="D203" s="4">
        <v>45666</v>
      </c>
      <c r="E203" t="s">
        <v>28</v>
      </c>
      <c r="F203" t="s">
        <v>291</v>
      </c>
      <c r="G203" t="s">
        <v>50</v>
      </c>
      <c r="H203" t="s">
        <v>31</v>
      </c>
      <c r="I203" t="s">
        <v>96</v>
      </c>
      <c r="J203" t="s">
        <v>100</v>
      </c>
      <c r="K203" t="s">
        <v>100</v>
      </c>
      <c r="L203" t="s">
        <v>46</v>
      </c>
      <c r="M203" t="s">
        <v>65</v>
      </c>
      <c r="N203" t="s">
        <v>123</v>
      </c>
      <c r="O203">
        <v>76.95</v>
      </c>
      <c r="Q203">
        <v>580.8</v>
      </c>
      <c r="R203">
        <v>580.8</v>
      </c>
      <c r="S203">
        <v>0</v>
      </c>
      <c r="T203">
        <v>580.8</v>
      </c>
      <c r="U203">
        <v>343</v>
      </c>
      <c r="V203">
        <f>SUMIF(货件明细!K:K,F203,货件明细!AQ:AQ)</f>
        <v>0</v>
      </c>
      <c r="W203">
        <f t="shared" si="12"/>
        <v>1</v>
      </c>
      <c r="X203">
        <f t="shared" si="13"/>
        <v>343</v>
      </c>
      <c r="Y203">
        <f>SUMIF(货件明细!K:K,F203,货件明细!I:I)</f>
        <v>0</v>
      </c>
      <c r="Z203">
        <f t="shared" si="14"/>
        <v>76.95</v>
      </c>
      <c r="AA203">
        <f>SUMIF(货件明细!K:K,F203,货件明细!J:J)</f>
        <v>0</v>
      </c>
      <c r="AB203">
        <f t="shared" si="15"/>
        <v>1</v>
      </c>
    </row>
    <row r="204" spans="1:28">
      <c r="A204">
        <v>2025</v>
      </c>
      <c r="B204">
        <v>1</v>
      </c>
      <c r="C204">
        <v>2</v>
      </c>
      <c r="D204" s="4">
        <v>45666</v>
      </c>
      <c r="E204" t="s">
        <v>28</v>
      </c>
      <c r="F204" t="s">
        <v>292</v>
      </c>
      <c r="G204" t="s">
        <v>68</v>
      </c>
      <c r="H204" t="s">
        <v>31</v>
      </c>
      <c r="I204" t="s">
        <v>96</v>
      </c>
      <c r="J204" t="s">
        <v>100</v>
      </c>
      <c r="K204" t="s">
        <v>100</v>
      </c>
      <c r="L204" t="s">
        <v>46</v>
      </c>
      <c r="M204" t="s">
        <v>65</v>
      </c>
      <c r="N204" t="s">
        <v>123</v>
      </c>
      <c r="O204">
        <v>76.95</v>
      </c>
      <c r="Q204">
        <v>564.923076923077</v>
      </c>
      <c r="R204">
        <v>564.923076923077</v>
      </c>
      <c r="S204">
        <v>0</v>
      </c>
      <c r="T204">
        <v>564.923076923077</v>
      </c>
      <c r="U204">
        <v>343</v>
      </c>
      <c r="V204">
        <f>SUMIF(货件明细!K:K,F204,货件明细!AQ:AQ)</f>
        <v>0</v>
      </c>
      <c r="W204">
        <f t="shared" si="12"/>
        <v>1</v>
      </c>
      <c r="X204">
        <f t="shared" si="13"/>
        <v>343</v>
      </c>
      <c r="Y204">
        <f>SUMIF(货件明细!K:K,F204,货件明细!I:I)</f>
        <v>0</v>
      </c>
      <c r="Z204">
        <f t="shared" si="14"/>
        <v>76.95</v>
      </c>
      <c r="AA204">
        <f>SUMIF(货件明细!K:K,F204,货件明细!J:J)</f>
        <v>0</v>
      </c>
      <c r="AB204">
        <f t="shared" si="15"/>
        <v>1</v>
      </c>
    </row>
    <row r="205" spans="1:28">
      <c r="A205">
        <v>2025</v>
      </c>
      <c r="B205">
        <v>1</v>
      </c>
      <c r="C205">
        <v>2</v>
      </c>
      <c r="D205" s="4">
        <v>45666</v>
      </c>
      <c r="E205" t="s">
        <v>28</v>
      </c>
      <c r="F205" t="s">
        <v>293</v>
      </c>
      <c r="G205" t="s">
        <v>64</v>
      </c>
      <c r="H205" t="s">
        <v>44</v>
      </c>
      <c r="I205" t="s">
        <v>96</v>
      </c>
      <c r="J205" t="s">
        <v>100</v>
      </c>
      <c r="K205" t="s">
        <v>100</v>
      </c>
      <c r="L205" t="s">
        <v>46</v>
      </c>
      <c r="M205" t="s">
        <v>65</v>
      </c>
      <c r="N205" t="s">
        <v>123</v>
      </c>
      <c r="O205">
        <v>76.95</v>
      </c>
      <c r="Q205">
        <v>399.957894736842</v>
      </c>
      <c r="R205">
        <v>399.957894736842</v>
      </c>
      <c r="S205">
        <v>0</v>
      </c>
      <c r="T205">
        <v>399.957894736842</v>
      </c>
      <c r="U205">
        <v>343</v>
      </c>
      <c r="V205">
        <f>SUMIF(货件明细!K:K,F205,货件明细!AQ:AQ)</f>
        <v>0</v>
      </c>
      <c r="W205">
        <f t="shared" si="12"/>
        <v>1</v>
      </c>
      <c r="X205">
        <f t="shared" si="13"/>
        <v>343</v>
      </c>
      <c r="Y205">
        <f>SUMIF(货件明细!K:K,F205,货件明细!I:I)</f>
        <v>0</v>
      </c>
      <c r="Z205">
        <f t="shared" si="14"/>
        <v>76.95</v>
      </c>
      <c r="AA205">
        <f>SUMIF(货件明细!K:K,F205,货件明细!J:J)</f>
        <v>0</v>
      </c>
      <c r="AB205">
        <f t="shared" si="15"/>
        <v>1</v>
      </c>
    </row>
    <row r="206" spans="1:28">
      <c r="A206">
        <v>2025</v>
      </c>
      <c r="B206">
        <v>1</v>
      </c>
      <c r="C206">
        <v>2</v>
      </c>
      <c r="D206" s="4">
        <v>45666</v>
      </c>
      <c r="E206" t="s">
        <v>28</v>
      </c>
      <c r="F206" t="s">
        <v>294</v>
      </c>
      <c r="G206" t="s">
        <v>56</v>
      </c>
      <c r="H206" t="s">
        <v>44</v>
      </c>
      <c r="I206" t="s">
        <v>96</v>
      </c>
      <c r="J206" t="s">
        <v>100</v>
      </c>
      <c r="K206" t="s">
        <v>100</v>
      </c>
      <c r="L206" t="s">
        <v>46</v>
      </c>
      <c r="M206" t="s">
        <v>65</v>
      </c>
      <c r="N206" t="s">
        <v>123</v>
      </c>
      <c r="O206">
        <v>76.95</v>
      </c>
      <c r="Q206">
        <v>408.177777777778</v>
      </c>
      <c r="R206">
        <v>408.177777777778</v>
      </c>
      <c r="S206">
        <v>0</v>
      </c>
      <c r="T206">
        <v>408.177777777778</v>
      </c>
      <c r="U206">
        <v>343</v>
      </c>
      <c r="V206">
        <f>SUMIF(货件明细!K:K,F206,货件明细!AQ:AQ)</f>
        <v>0</v>
      </c>
      <c r="W206">
        <f t="shared" si="12"/>
        <v>1</v>
      </c>
      <c r="X206">
        <f t="shared" si="13"/>
        <v>343</v>
      </c>
      <c r="Y206">
        <f>SUMIF(货件明细!K:K,F206,货件明细!I:I)</f>
        <v>0</v>
      </c>
      <c r="Z206">
        <f t="shared" si="14"/>
        <v>76.95</v>
      </c>
      <c r="AA206">
        <f>SUMIF(货件明细!K:K,F206,货件明细!J:J)</f>
        <v>0</v>
      </c>
      <c r="AB206">
        <f t="shared" si="15"/>
        <v>1</v>
      </c>
    </row>
    <row r="207" spans="1:28">
      <c r="A207">
        <v>2025</v>
      </c>
      <c r="B207">
        <v>1</v>
      </c>
      <c r="C207">
        <v>2</v>
      </c>
      <c r="D207" s="4">
        <v>45666</v>
      </c>
      <c r="E207" t="s">
        <v>28</v>
      </c>
      <c r="F207" t="s">
        <v>295</v>
      </c>
      <c r="G207" t="s">
        <v>68</v>
      </c>
      <c r="H207" t="s">
        <v>31</v>
      </c>
      <c r="I207" t="s">
        <v>96</v>
      </c>
      <c r="J207" t="s">
        <v>100</v>
      </c>
      <c r="K207" t="s">
        <v>100</v>
      </c>
      <c r="L207" t="s">
        <v>46</v>
      </c>
      <c r="M207" t="s">
        <v>65</v>
      </c>
      <c r="N207" t="s">
        <v>123</v>
      </c>
      <c r="O207">
        <v>62.75</v>
      </c>
      <c r="Q207">
        <v>564.923076923077</v>
      </c>
      <c r="R207">
        <v>564.923076923077</v>
      </c>
      <c r="S207">
        <v>0</v>
      </c>
      <c r="T207">
        <v>564.923076923077</v>
      </c>
      <c r="U207">
        <v>399</v>
      </c>
      <c r="V207">
        <f>SUMIF(货件明细!K:K,F207,货件明细!AQ:AQ)</f>
        <v>0</v>
      </c>
      <c r="W207">
        <f t="shared" si="12"/>
        <v>1</v>
      </c>
      <c r="X207">
        <f t="shared" si="13"/>
        <v>399</v>
      </c>
      <c r="Y207">
        <f>SUMIF(货件明细!K:K,F207,货件明细!I:I)</f>
        <v>0</v>
      </c>
      <c r="Z207">
        <f t="shared" si="14"/>
        <v>62.75</v>
      </c>
      <c r="AA207">
        <f>SUMIF(货件明细!K:K,F207,货件明细!J:J)</f>
        <v>0</v>
      </c>
      <c r="AB207">
        <f t="shared" si="15"/>
        <v>1</v>
      </c>
    </row>
    <row r="208" spans="1:28">
      <c r="A208">
        <v>2025</v>
      </c>
      <c r="B208">
        <v>1</v>
      </c>
      <c r="C208">
        <v>2</v>
      </c>
      <c r="D208" s="4">
        <v>45666</v>
      </c>
      <c r="E208" t="s">
        <v>28</v>
      </c>
      <c r="F208" t="s">
        <v>296</v>
      </c>
      <c r="G208" t="s">
        <v>56</v>
      </c>
      <c r="H208" t="s">
        <v>44</v>
      </c>
      <c r="I208" t="s">
        <v>96</v>
      </c>
      <c r="J208" t="s">
        <v>100</v>
      </c>
      <c r="K208" t="s">
        <v>100</v>
      </c>
      <c r="L208" t="s">
        <v>46</v>
      </c>
      <c r="M208" t="s">
        <v>65</v>
      </c>
      <c r="N208" t="s">
        <v>123</v>
      </c>
      <c r="O208">
        <v>62.75</v>
      </c>
      <c r="Q208">
        <v>408.177777777778</v>
      </c>
      <c r="R208">
        <v>408.177777777778</v>
      </c>
      <c r="S208">
        <v>0</v>
      </c>
      <c r="T208">
        <v>408.177777777778</v>
      </c>
      <c r="U208">
        <v>399</v>
      </c>
      <c r="V208">
        <f>SUMIF(货件明细!K:K,F208,货件明细!AQ:AQ)</f>
        <v>0</v>
      </c>
      <c r="W208">
        <f t="shared" si="12"/>
        <v>1</v>
      </c>
      <c r="X208">
        <f t="shared" si="13"/>
        <v>399</v>
      </c>
      <c r="Y208">
        <f>SUMIF(货件明细!K:K,F208,货件明细!I:I)</f>
        <v>0</v>
      </c>
      <c r="Z208">
        <f t="shared" si="14"/>
        <v>62.75</v>
      </c>
      <c r="AA208">
        <f>SUMIF(货件明细!K:K,F208,货件明细!J:J)</f>
        <v>0</v>
      </c>
      <c r="AB208">
        <f t="shared" si="15"/>
        <v>1</v>
      </c>
    </row>
    <row r="209" spans="1:28">
      <c r="A209">
        <v>2025</v>
      </c>
      <c r="B209">
        <v>1</v>
      </c>
      <c r="C209">
        <v>2</v>
      </c>
      <c r="D209" s="4">
        <v>45666</v>
      </c>
      <c r="E209" t="s">
        <v>28</v>
      </c>
      <c r="F209" t="s">
        <v>297</v>
      </c>
      <c r="G209" t="s">
        <v>64</v>
      </c>
      <c r="H209" t="s">
        <v>44</v>
      </c>
      <c r="I209" t="s">
        <v>96</v>
      </c>
      <c r="J209" t="s">
        <v>100</v>
      </c>
      <c r="K209" t="s">
        <v>100</v>
      </c>
      <c r="L209" t="s">
        <v>46</v>
      </c>
      <c r="M209" t="s">
        <v>65</v>
      </c>
      <c r="N209" t="s">
        <v>123</v>
      </c>
      <c r="O209">
        <v>62.75</v>
      </c>
      <c r="Q209">
        <v>399.957894736842</v>
      </c>
      <c r="R209">
        <v>399.957894736842</v>
      </c>
      <c r="S209">
        <v>0</v>
      </c>
      <c r="T209">
        <v>399.957894736842</v>
      </c>
      <c r="U209">
        <v>399</v>
      </c>
      <c r="V209">
        <f>SUMIF(货件明细!K:K,F209,货件明细!AQ:AQ)</f>
        <v>0</v>
      </c>
      <c r="W209">
        <f t="shared" si="12"/>
        <v>1</v>
      </c>
      <c r="X209">
        <f t="shared" si="13"/>
        <v>399</v>
      </c>
      <c r="Y209">
        <f>SUMIF(货件明细!K:K,F209,货件明细!I:I)</f>
        <v>0</v>
      </c>
      <c r="Z209">
        <f t="shared" si="14"/>
        <v>62.75</v>
      </c>
      <c r="AA209">
        <f>SUMIF(货件明细!K:K,F209,货件明细!J:J)</f>
        <v>0</v>
      </c>
      <c r="AB209">
        <f t="shared" si="15"/>
        <v>1</v>
      </c>
    </row>
    <row r="210" spans="1:28">
      <c r="A210">
        <v>2025</v>
      </c>
      <c r="B210">
        <v>1</v>
      </c>
      <c r="C210">
        <v>2</v>
      </c>
      <c r="D210" s="4">
        <v>45666</v>
      </c>
      <c r="E210" t="s">
        <v>28</v>
      </c>
      <c r="F210" t="s">
        <v>298</v>
      </c>
      <c r="G210" t="s">
        <v>50</v>
      </c>
      <c r="H210" t="s">
        <v>31</v>
      </c>
      <c r="I210" t="s">
        <v>96</v>
      </c>
      <c r="J210" t="s">
        <v>100</v>
      </c>
      <c r="K210" t="s">
        <v>100</v>
      </c>
      <c r="L210" t="s">
        <v>46</v>
      </c>
      <c r="M210" t="s">
        <v>65</v>
      </c>
      <c r="N210" t="s">
        <v>123</v>
      </c>
      <c r="O210">
        <v>62.75</v>
      </c>
      <c r="Q210">
        <v>580.8</v>
      </c>
      <c r="R210">
        <v>580.8</v>
      </c>
      <c r="S210">
        <v>0</v>
      </c>
      <c r="T210">
        <v>580.8</v>
      </c>
      <c r="U210">
        <v>399</v>
      </c>
      <c r="V210">
        <f>SUMIF(货件明细!K:K,F210,货件明细!AQ:AQ)</f>
        <v>0</v>
      </c>
      <c r="W210">
        <f t="shared" si="12"/>
        <v>1</v>
      </c>
      <c r="X210">
        <f t="shared" si="13"/>
        <v>399</v>
      </c>
      <c r="Y210">
        <f>SUMIF(货件明细!K:K,F210,货件明细!I:I)</f>
        <v>0</v>
      </c>
      <c r="Z210">
        <f t="shared" si="14"/>
        <v>62.75</v>
      </c>
      <c r="AA210">
        <f>SUMIF(货件明细!K:K,F210,货件明细!J:J)</f>
        <v>0</v>
      </c>
      <c r="AB210">
        <f t="shared" si="15"/>
        <v>1</v>
      </c>
    </row>
    <row r="211" spans="1:28">
      <c r="A211">
        <v>2025</v>
      </c>
      <c r="B211">
        <v>1</v>
      </c>
      <c r="C211">
        <v>2</v>
      </c>
      <c r="D211" s="4">
        <v>45666</v>
      </c>
      <c r="E211" t="s">
        <v>28</v>
      </c>
      <c r="F211" t="s">
        <v>299</v>
      </c>
      <c r="G211" t="s">
        <v>70</v>
      </c>
      <c r="H211" t="s">
        <v>71</v>
      </c>
      <c r="I211" t="s">
        <v>96</v>
      </c>
      <c r="J211" t="s">
        <v>58</v>
      </c>
      <c r="K211" t="s">
        <v>58</v>
      </c>
      <c r="L211" t="s">
        <v>46</v>
      </c>
      <c r="M211" t="s">
        <v>65</v>
      </c>
      <c r="N211" t="s">
        <v>66</v>
      </c>
      <c r="O211">
        <v>62.75</v>
      </c>
      <c r="Q211">
        <v>289.6</v>
      </c>
      <c r="R211">
        <v>289.6</v>
      </c>
      <c r="S211">
        <v>0</v>
      </c>
      <c r="T211">
        <v>289.6</v>
      </c>
      <c r="U211">
        <v>399</v>
      </c>
      <c r="V211">
        <f>SUMIF(货件明细!K:K,F211,货件明细!AQ:AQ)</f>
        <v>0</v>
      </c>
      <c r="W211">
        <f t="shared" si="12"/>
        <v>1</v>
      </c>
      <c r="X211">
        <f t="shared" si="13"/>
        <v>399</v>
      </c>
      <c r="Y211">
        <f>SUMIF(货件明细!K:K,F211,货件明细!I:I)</f>
        <v>0</v>
      </c>
      <c r="Z211">
        <f t="shared" si="14"/>
        <v>62.75</v>
      </c>
      <c r="AA211">
        <f>SUMIF(货件明细!K:K,F211,货件明细!J:J)</f>
        <v>0</v>
      </c>
      <c r="AB211">
        <f t="shared" si="15"/>
        <v>1</v>
      </c>
    </row>
    <row r="212" spans="1:28">
      <c r="A212">
        <v>2025</v>
      </c>
      <c r="B212">
        <v>1</v>
      </c>
      <c r="C212">
        <v>2</v>
      </c>
      <c r="D212" s="4">
        <v>45666</v>
      </c>
      <c r="E212" t="s">
        <v>28</v>
      </c>
      <c r="F212" t="s">
        <v>300</v>
      </c>
      <c r="G212" t="s">
        <v>50</v>
      </c>
      <c r="H212" t="s">
        <v>31</v>
      </c>
      <c r="I212" t="s">
        <v>80</v>
      </c>
      <c r="J212" t="s">
        <v>58</v>
      </c>
      <c r="K212" t="s">
        <v>58</v>
      </c>
      <c r="L212" t="s">
        <v>46</v>
      </c>
      <c r="M212" t="s">
        <v>59</v>
      </c>
      <c r="N212" t="s">
        <v>60</v>
      </c>
      <c r="O212">
        <v>21.75</v>
      </c>
      <c r="Q212">
        <v>127.5</v>
      </c>
      <c r="R212">
        <v>127.5</v>
      </c>
      <c r="S212">
        <v>0</v>
      </c>
      <c r="T212">
        <v>127.5</v>
      </c>
      <c r="U212">
        <v>128</v>
      </c>
      <c r="V212">
        <f>SUMIF(货件明细!K:K,F212,货件明细!AQ:AQ)</f>
        <v>0</v>
      </c>
      <c r="W212">
        <f t="shared" si="12"/>
        <v>1</v>
      </c>
      <c r="X212">
        <f t="shared" si="13"/>
        <v>128</v>
      </c>
      <c r="Y212">
        <f>SUMIF(货件明细!K:K,F212,货件明细!I:I)</f>
        <v>0</v>
      </c>
      <c r="Z212">
        <f t="shared" si="14"/>
        <v>21.75</v>
      </c>
      <c r="AA212">
        <f>SUMIF(货件明细!K:K,F212,货件明细!J:J)</f>
        <v>0</v>
      </c>
      <c r="AB212">
        <f t="shared" si="15"/>
        <v>1</v>
      </c>
    </row>
    <row r="213" spans="1:28">
      <c r="A213">
        <v>2025</v>
      </c>
      <c r="B213">
        <v>1</v>
      </c>
      <c r="C213">
        <v>2</v>
      </c>
      <c r="D213" s="4">
        <v>45666</v>
      </c>
      <c r="E213" t="s">
        <v>28</v>
      </c>
      <c r="F213" t="s">
        <v>301</v>
      </c>
      <c r="G213" t="s">
        <v>64</v>
      </c>
      <c r="H213" t="s">
        <v>44</v>
      </c>
      <c r="I213" t="s">
        <v>80</v>
      </c>
      <c r="J213" t="s">
        <v>58</v>
      </c>
      <c r="K213" t="s">
        <v>58</v>
      </c>
      <c r="L213" t="s">
        <v>46</v>
      </c>
      <c r="M213" t="s">
        <v>47</v>
      </c>
      <c r="N213" t="s">
        <v>75</v>
      </c>
      <c r="O213">
        <v>21.75</v>
      </c>
      <c r="Q213">
        <v>106.690909090909</v>
      </c>
      <c r="R213">
        <v>106.690909090909</v>
      </c>
      <c r="S213">
        <v>0</v>
      </c>
      <c r="T213">
        <v>106.690909090909</v>
      </c>
      <c r="U213">
        <v>128</v>
      </c>
      <c r="V213">
        <f>SUMIF(货件明细!K:K,F213,货件明细!AQ:AQ)</f>
        <v>0</v>
      </c>
      <c r="W213">
        <f t="shared" si="12"/>
        <v>1</v>
      </c>
      <c r="X213">
        <f t="shared" si="13"/>
        <v>128</v>
      </c>
      <c r="Y213">
        <f>SUMIF(货件明细!K:K,F213,货件明细!I:I)</f>
        <v>0</v>
      </c>
      <c r="Z213">
        <f t="shared" si="14"/>
        <v>21.75</v>
      </c>
      <c r="AA213">
        <f>SUMIF(货件明细!K:K,F213,货件明细!J:J)</f>
        <v>0</v>
      </c>
      <c r="AB213">
        <f t="shared" si="15"/>
        <v>1</v>
      </c>
    </row>
    <row r="214" spans="1:28">
      <c r="A214">
        <v>2025</v>
      </c>
      <c r="B214">
        <v>1</v>
      </c>
      <c r="C214">
        <v>2</v>
      </c>
      <c r="D214" s="4">
        <v>45666</v>
      </c>
      <c r="E214" t="s">
        <v>28</v>
      </c>
      <c r="F214" t="s">
        <v>302</v>
      </c>
      <c r="G214" t="s">
        <v>70</v>
      </c>
      <c r="H214" t="s">
        <v>71</v>
      </c>
      <c r="I214" t="s">
        <v>80</v>
      </c>
      <c r="J214" t="s">
        <v>58</v>
      </c>
      <c r="K214" t="s">
        <v>58</v>
      </c>
      <c r="L214" t="s">
        <v>46</v>
      </c>
      <c r="M214" t="s">
        <v>65</v>
      </c>
      <c r="N214" t="s">
        <v>66</v>
      </c>
      <c r="O214">
        <v>21.75</v>
      </c>
      <c r="Q214">
        <v>72.4</v>
      </c>
      <c r="R214">
        <v>72.4</v>
      </c>
      <c r="S214">
        <v>0</v>
      </c>
      <c r="T214">
        <v>72.4</v>
      </c>
      <c r="U214">
        <v>128</v>
      </c>
      <c r="V214">
        <f>SUMIF(货件明细!K:K,F214,货件明细!AQ:AQ)</f>
        <v>0</v>
      </c>
      <c r="W214">
        <f t="shared" si="12"/>
        <v>1</v>
      </c>
      <c r="X214">
        <f t="shared" si="13"/>
        <v>128</v>
      </c>
      <c r="Y214">
        <f>SUMIF(货件明细!K:K,F214,货件明细!I:I)</f>
        <v>0</v>
      </c>
      <c r="Z214">
        <f t="shared" si="14"/>
        <v>21.75</v>
      </c>
      <c r="AA214">
        <f>SUMIF(货件明细!K:K,F214,货件明细!J:J)</f>
        <v>0</v>
      </c>
      <c r="AB214">
        <f t="shared" si="15"/>
        <v>1</v>
      </c>
    </row>
    <row r="215" spans="1:28">
      <c r="A215">
        <v>2025</v>
      </c>
      <c r="B215">
        <v>1</v>
      </c>
      <c r="C215">
        <v>2</v>
      </c>
      <c r="D215" s="4">
        <v>45666</v>
      </c>
      <c r="E215" t="s">
        <v>28</v>
      </c>
      <c r="F215" t="s">
        <v>303</v>
      </c>
      <c r="G215" t="s">
        <v>56</v>
      </c>
      <c r="H215" t="s">
        <v>44</v>
      </c>
      <c r="I215" t="s">
        <v>80</v>
      </c>
      <c r="J215" t="s">
        <v>58</v>
      </c>
      <c r="K215" t="s">
        <v>58</v>
      </c>
      <c r="L215" t="s">
        <v>46</v>
      </c>
      <c r="M215" t="s">
        <v>47</v>
      </c>
      <c r="N215" t="s">
        <v>75</v>
      </c>
      <c r="O215">
        <v>21.75</v>
      </c>
      <c r="Q215">
        <v>110.025</v>
      </c>
      <c r="R215">
        <v>110.025</v>
      </c>
      <c r="S215">
        <v>0</v>
      </c>
      <c r="T215">
        <v>110.025</v>
      </c>
      <c r="U215">
        <v>128</v>
      </c>
      <c r="V215">
        <f>SUMIF(货件明细!K:K,F215,货件明细!AQ:AQ)</f>
        <v>0</v>
      </c>
      <c r="W215">
        <f t="shared" si="12"/>
        <v>1</v>
      </c>
      <c r="X215">
        <f t="shared" si="13"/>
        <v>128</v>
      </c>
      <c r="Y215">
        <f>SUMIF(货件明细!K:K,F215,货件明细!I:I)</f>
        <v>0</v>
      </c>
      <c r="Z215">
        <f t="shared" si="14"/>
        <v>21.75</v>
      </c>
      <c r="AA215">
        <f>SUMIF(货件明细!K:K,F215,货件明细!J:J)</f>
        <v>0</v>
      </c>
      <c r="AB215">
        <f t="shared" si="15"/>
        <v>1</v>
      </c>
    </row>
    <row r="216" spans="1:28">
      <c r="A216">
        <v>2025</v>
      </c>
      <c r="B216">
        <v>1</v>
      </c>
      <c r="C216">
        <v>2</v>
      </c>
      <c r="D216" s="4">
        <v>45666</v>
      </c>
      <c r="E216" t="s">
        <v>28</v>
      </c>
      <c r="F216" t="s">
        <v>304</v>
      </c>
      <c r="G216" t="s">
        <v>68</v>
      </c>
      <c r="H216" t="s">
        <v>31</v>
      </c>
      <c r="I216" t="s">
        <v>80</v>
      </c>
      <c r="J216" t="s">
        <v>58</v>
      </c>
      <c r="K216" t="s">
        <v>58</v>
      </c>
      <c r="L216" t="s">
        <v>46</v>
      </c>
      <c r="M216" t="s">
        <v>59</v>
      </c>
      <c r="N216" t="s">
        <v>60</v>
      </c>
      <c r="O216">
        <v>21.75</v>
      </c>
      <c r="Q216">
        <v>140</v>
      </c>
      <c r="R216">
        <v>140</v>
      </c>
      <c r="S216">
        <v>0</v>
      </c>
      <c r="T216">
        <v>140</v>
      </c>
      <c r="U216">
        <v>128</v>
      </c>
      <c r="V216">
        <f>SUMIF(货件明细!K:K,F216,货件明细!AQ:AQ)</f>
        <v>0</v>
      </c>
      <c r="W216">
        <f t="shared" si="12"/>
        <v>1</v>
      </c>
      <c r="X216">
        <f t="shared" si="13"/>
        <v>128</v>
      </c>
      <c r="Y216">
        <f>SUMIF(货件明细!K:K,F216,货件明细!I:I)</f>
        <v>0</v>
      </c>
      <c r="Z216">
        <f t="shared" si="14"/>
        <v>21.75</v>
      </c>
      <c r="AA216">
        <f>SUMIF(货件明细!K:K,F216,货件明细!J:J)</f>
        <v>0</v>
      </c>
      <c r="AB216">
        <f t="shared" si="15"/>
        <v>1</v>
      </c>
    </row>
    <row r="217" spans="1:28">
      <c r="A217">
        <v>2025</v>
      </c>
      <c r="B217">
        <v>1</v>
      </c>
      <c r="C217">
        <v>2</v>
      </c>
      <c r="D217" s="4">
        <v>45666</v>
      </c>
      <c r="E217" t="s">
        <v>28</v>
      </c>
      <c r="F217" t="s">
        <v>305</v>
      </c>
      <c r="G217" t="s">
        <v>64</v>
      </c>
      <c r="H217" t="s">
        <v>44</v>
      </c>
      <c r="I217" t="s">
        <v>32</v>
      </c>
      <c r="J217" t="s">
        <v>58</v>
      </c>
      <c r="K217" t="s">
        <v>58</v>
      </c>
      <c r="L217" t="s">
        <v>46</v>
      </c>
      <c r="M217" t="s">
        <v>47</v>
      </c>
      <c r="N217" t="s">
        <v>75</v>
      </c>
      <c r="O217">
        <v>64.6</v>
      </c>
      <c r="Q217">
        <v>320.072727272727</v>
      </c>
      <c r="R217">
        <v>320.072727272727</v>
      </c>
      <c r="S217">
        <v>0</v>
      </c>
      <c r="T217">
        <v>320.072727272727</v>
      </c>
      <c r="U217">
        <v>133</v>
      </c>
      <c r="V217">
        <f>SUMIF(货件明细!K:K,F217,货件明细!AQ:AQ)</f>
        <v>0</v>
      </c>
      <c r="W217">
        <f t="shared" si="12"/>
        <v>1</v>
      </c>
      <c r="X217">
        <f t="shared" si="13"/>
        <v>133</v>
      </c>
      <c r="Y217">
        <f>SUMIF(货件明细!K:K,F217,货件明细!I:I)</f>
        <v>0</v>
      </c>
      <c r="Z217">
        <f t="shared" si="14"/>
        <v>64.6</v>
      </c>
      <c r="AA217">
        <f>SUMIF(货件明细!K:K,F217,货件明细!J:J)</f>
        <v>0</v>
      </c>
      <c r="AB217">
        <f t="shared" si="15"/>
        <v>1</v>
      </c>
    </row>
    <row r="218" spans="1:28">
      <c r="A218">
        <v>2025</v>
      </c>
      <c r="B218">
        <v>1</v>
      </c>
      <c r="C218">
        <v>2</v>
      </c>
      <c r="D218" s="4">
        <v>45666</v>
      </c>
      <c r="E218" t="s">
        <v>28</v>
      </c>
      <c r="F218" t="s">
        <v>306</v>
      </c>
      <c r="G218" t="s">
        <v>50</v>
      </c>
      <c r="H218" t="s">
        <v>31</v>
      </c>
      <c r="I218" t="s">
        <v>32</v>
      </c>
      <c r="J218" t="s">
        <v>58</v>
      </c>
      <c r="K218" t="s">
        <v>58</v>
      </c>
      <c r="L218" t="s">
        <v>46</v>
      </c>
      <c r="M218" t="s">
        <v>59</v>
      </c>
      <c r="N218" t="s">
        <v>60</v>
      </c>
      <c r="O218">
        <v>64.6</v>
      </c>
      <c r="Q218">
        <v>382.5</v>
      </c>
      <c r="R218">
        <v>382.5</v>
      </c>
      <c r="S218">
        <v>0</v>
      </c>
      <c r="T218">
        <v>382.5</v>
      </c>
      <c r="U218">
        <v>133</v>
      </c>
      <c r="V218">
        <f>SUMIF(货件明细!K:K,F218,货件明细!AQ:AQ)</f>
        <v>0</v>
      </c>
      <c r="W218">
        <f t="shared" si="12"/>
        <v>1</v>
      </c>
      <c r="X218">
        <f t="shared" si="13"/>
        <v>133</v>
      </c>
      <c r="Y218">
        <f>SUMIF(货件明细!K:K,F218,货件明细!I:I)</f>
        <v>0</v>
      </c>
      <c r="Z218">
        <f t="shared" si="14"/>
        <v>64.6</v>
      </c>
      <c r="AA218">
        <f>SUMIF(货件明细!K:K,F218,货件明细!J:J)</f>
        <v>0</v>
      </c>
      <c r="AB218">
        <f t="shared" si="15"/>
        <v>1</v>
      </c>
    </row>
    <row r="219" spans="1:28">
      <c r="A219">
        <v>2025</v>
      </c>
      <c r="B219">
        <v>1</v>
      </c>
      <c r="C219">
        <v>2</v>
      </c>
      <c r="D219" s="4">
        <v>45666</v>
      </c>
      <c r="E219" t="s">
        <v>28</v>
      </c>
      <c r="F219" t="s">
        <v>307</v>
      </c>
      <c r="G219" t="s">
        <v>56</v>
      </c>
      <c r="H219" t="s">
        <v>44</v>
      </c>
      <c r="I219" t="s">
        <v>32</v>
      </c>
      <c r="J219" t="s">
        <v>58</v>
      </c>
      <c r="K219" t="s">
        <v>58</v>
      </c>
      <c r="L219" t="s">
        <v>46</v>
      </c>
      <c r="M219" t="s">
        <v>47</v>
      </c>
      <c r="N219" t="s">
        <v>75</v>
      </c>
      <c r="O219">
        <v>64.6</v>
      </c>
      <c r="Q219">
        <v>330.075</v>
      </c>
      <c r="R219">
        <v>330.075</v>
      </c>
      <c r="S219">
        <v>0</v>
      </c>
      <c r="T219">
        <v>330.075</v>
      </c>
      <c r="U219">
        <v>133</v>
      </c>
      <c r="V219">
        <f>SUMIF(货件明细!K:K,F219,货件明细!AQ:AQ)</f>
        <v>0</v>
      </c>
      <c r="W219">
        <f t="shared" si="12"/>
        <v>1</v>
      </c>
      <c r="X219">
        <f t="shared" si="13"/>
        <v>133</v>
      </c>
      <c r="Y219">
        <f>SUMIF(货件明细!K:K,F219,货件明细!I:I)</f>
        <v>0</v>
      </c>
      <c r="Z219">
        <f t="shared" si="14"/>
        <v>64.6</v>
      </c>
      <c r="AA219">
        <f>SUMIF(货件明细!K:K,F219,货件明细!J:J)</f>
        <v>0</v>
      </c>
      <c r="AB219">
        <f t="shared" si="15"/>
        <v>1</v>
      </c>
    </row>
    <row r="220" spans="1:28">
      <c r="A220">
        <v>2025</v>
      </c>
      <c r="B220">
        <v>1</v>
      </c>
      <c r="C220">
        <v>2</v>
      </c>
      <c r="D220" s="4">
        <v>45666</v>
      </c>
      <c r="E220" t="s">
        <v>28</v>
      </c>
      <c r="F220" t="s">
        <v>308</v>
      </c>
      <c r="G220" t="s">
        <v>68</v>
      </c>
      <c r="H220" t="s">
        <v>31</v>
      </c>
      <c r="I220" t="s">
        <v>32</v>
      </c>
      <c r="J220" t="s">
        <v>58</v>
      </c>
      <c r="K220" t="s">
        <v>58</v>
      </c>
      <c r="L220" t="s">
        <v>46</v>
      </c>
      <c r="M220" t="s">
        <v>59</v>
      </c>
      <c r="N220" t="s">
        <v>60</v>
      </c>
      <c r="O220">
        <v>64.6</v>
      </c>
      <c r="Q220">
        <v>420</v>
      </c>
      <c r="R220">
        <v>420</v>
      </c>
      <c r="S220">
        <v>0</v>
      </c>
      <c r="T220">
        <v>420</v>
      </c>
      <c r="U220">
        <v>133</v>
      </c>
      <c r="V220">
        <f>SUMIF(货件明细!K:K,F220,货件明细!AQ:AQ)</f>
        <v>0</v>
      </c>
      <c r="W220">
        <f t="shared" si="12"/>
        <v>1</v>
      </c>
      <c r="X220">
        <f t="shared" si="13"/>
        <v>133</v>
      </c>
      <c r="Y220">
        <f>SUMIF(货件明细!K:K,F220,货件明细!I:I)</f>
        <v>0</v>
      </c>
      <c r="Z220">
        <f t="shared" si="14"/>
        <v>64.6</v>
      </c>
      <c r="AA220">
        <f>SUMIF(货件明细!K:K,F220,货件明细!J:J)</f>
        <v>0</v>
      </c>
      <c r="AB220">
        <f t="shared" si="15"/>
        <v>1</v>
      </c>
    </row>
    <row r="221" spans="1:28">
      <c r="A221">
        <v>2025</v>
      </c>
      <c r="B221">
        <v>1</v>
      </c>
      <c r="C221">
        <v>2</v>
      </c>
      <c r="D221" s="4">
        <v>45666</v>
      </c>
      <c r="E221" t="s">
        <v>28</v>
      </c>
      <c r="F221" t="s">
        <v>309</v>
      </c>
      <c r="G221" t="s">
        <v>70</v>
      </c>
      <c r="H221" t="s">
        <v>71</v>
      </c>
      <c r="I221" t="s">
        <v>32</v>
      </c>
      <c r="J221" t="s">
        <v>58</v>
      </c>
      <c r="K221" t="s">
        <v>58</v>
      </c>
      <c r="L221" t="s">
        <v>46</v>
      </c>
      <c r="M221" t="s">
        <v>65</v>
      </c>
      <c r="N221" t="s">
        <v>66</v>
      </c>
      <c r="O221">
        <v>64.6</v>
      </c>
      <c r="Q221">
        <v>217.2</v>
      </c>
      <c r="R221">
        <v>217.2</v>
      </c>
      <c r="S221">
        <v>0</v>
      </c>
      <c r="T221">
        <v>217.2</v>
      </c>
      <c r="U221">
        <v>133</v>
      </c>
      <c r="V221">
        <f>SUMIF(货件明细!K:K,F221,货件明细!AQ:AQ)</f>
        <v>0</v>
      </c>
      <c r="W221">
        <f t="shared" si="12"/>
        <v>1</v>
      </c>
      <c r="X221">
        <f t="shared" si="13"/>
        <v>133</v>
      </c>
      <c r="Y221">
        <f>SUMIF(货件明细!K:K,F221,货件明细!I:I)</f>
        <v>0</v>
      </c>
      <c r="Z221">
        <f t="shared" si="14"/>
        <v>64.6</v>
      </c>
      <c r="AA221">
        <f>SUMIF(货件明细!K:K,F221,货件明细!J:J)</f>
        <v>0</v>
      </c>
      <c r="AB221">
        <f t="shared" si="15"/>
        <v>1</v>
      </c>
    </row>
    <row r="222" spans="1:28">
      <c r="A222">
        <v>2025</v>
      </c>
      <c r="B222">
        <v>1</v>
      </c>
      <c r="C222">
        <v>2</v>
      </c>
      <c r="D222" s="4">
        <v>45666</v>
      </c>
      <c r="E222" t="s">
        <v>28</v>
      </c>
      <c r="F222" t="s">
        <v>310</v>
      </c>
      <c r="G222" t="s">
        <v>64</v>
      </c>
      <c r="H222" t="s">
        <v>44</v>
      </c>
      <c r="I222" t="s">
        <v>39</v>
      </c>
      <c r="J222" t="s">
        <v>58</v>
      </c>
      <c r="K222" t="s">
        <v>58</v>
      </c>
      <c r="L222" t="s">
        <v>46</v>
      </c>
      <c r="M222" t="s">
        <v>47</v>
      </c>
      <c r="N222" t="s">
        <v>75</v>
      </c>
      <c r="O222">
        <v>41.45</v>
      </c>
      <c r="Q222">
        <v>213.381818181818</v>
      </c>
      <c r="R222">
        <v>213.381818181818</v>
      </c>
      <c r="S222">
        <v>0</v>
      </c>
      <c r="T222">
        <v>213.381818181818</v>
      </c>
      <c r="U222">
        <v>170</v>
      </c>
      <c r="V222">
        <f>SUMIF(货件明细!K:K,F222,货件明细!AQ:AQ)</f>
        <v>0</v>
      </c>
      <c r="W222">
        <f t="shared" si="12"/>
        <v>1</v>
      </c>
      <c r="X222">
        <f t="shared" si="13"/>
        <v>170</v>
      </c>
      <c r="Y222">
        <f>SUMIF(货件明细!K:K,F222,货件明细!I:I)</f>
        <v>0</v>
      </c>
      <c r="Z222">
        <f t="shared" si="14"/>
        <v>41.45</v>
      </c>
      <c r="AA222">
        <f>SUMIF(货件明细!K:K,F222,货件明细!J:J)</f>
        <v>0</v>
      </c>
      <c r="AB222">
        <f t="shared" si="15"/>
        <v>1</v>
      </c>
    </row>
    <row r="223" spans="1:28">
      <c r="A223">
        <v>2025</v>
      </c>
      <c r="B223">
        <v>1</v>
      </c>
      <c r="C223">
        <v>2</v>
      </c>
      <c r="D223" s="4">
        <v>45666</v>
      </c>
      <c r="E223" t="s">
        <v>28</v>
      </c>
      <c r="F223" t="s">
        <v>311</v>
      </c>
      <c r="G223" t="s">
        <v>50</v>
      </c>
      <c r="H223" t="s">
        <v>31</v>
      </c>
      <c r="I223" t="s">
        <v>39</v>
      </c>
      <c r="J223" t="s">
        <v>58</v>
      </c>
      <c r="K223" t="s">
        <v>58</v>
      </c>
      <c r="L223" t="s">
        <v>46</v>
      </c>
      <c r="M223" t="s">
        <v>59</v>
      </c>
      <c r="N223" t="s">
        <v>60</v>
      </c>
      <c r="O223">
        <v>41.45</v>
      </c>
      <c r="Q223">
        <v>255</v>
      </c>
      <c r="R223">
        <v>255</v>
      </c>
      <c r="S223">
        <v>0</v>
      </c>
      <c r="T223">
        <v>255</v>
      </c>
      <c r="U223">
        <v>170</v>
      </c>
      <c r="V223">
        <f>SUMIF(货件明细!K:K,F223,货件明细!AQ:AQ)</f>
        <v>0</v>
      </c>
      <c r="W223">
        <f t="shared" si="12"/>
        <v>1</v>
      </c>
      <c r="X223">
        <f t="shared" si="13"/>
        <v>170</v>
      </c>
      <c r="Y223">
        <f>SUMIF(货件明细!K:K,F223,货件明细!I:I)</f>
        <v>0</v>
      </c>
      <c r="Z223">
        <f t="shared" si="14"/>
        <v>41.45</v>
      </c>
      <c r="AA223">
        <f>SUMIF(货件明细!K:K,F223,货件明细!J:J)</f>
        <v>0</v>
      </c>
      <c r="AB223">
        <f t="shared" si="15"/>
        <v>1</v>
      </c>
    </row>
    <row r="224" spans="1:28">
      <c r="A224">
        <v>2025</v>
      </c>
      <c r="B224">
        <v>1</v>
      </c>
      <c r="C224">
        <v>2</v>
      </c>
      <c r="D224" s="4">
        <v>45666</v>
      </c>
      <c r="E224" t="s">
        <v>28</v>
      </c>
      <c r="F224" t="s">
        <v>312</v>
      </c>
      <c r="G224" t="s">
        <v>70</v>
      </c>
      <c r="H224" t="s">
        <v>71</v>
      </c>
      <c r="I224" t="s">
        <v>39</v>
      </c>
      <c r="J224" t="s">
        <v>58</v>
      </c>
      <c r="K224" t="s">
        <v>58</v>
      </c>
      <c r="L224" t="s">
        <v>46</v>
      </c>
      <c r="M224" t="s">
        <v>65</v>
      </c>
      <c r="N224" t="s">
        <v>66</v>
      </c>
      <c r="O224">
        <v>41.45</v>
      </c>
      <c r="Q224">
        <v>144.8</v>
      </c>
      <c r="R224">
        <v>144.8</v>
      </c>
      <c r="S224">
        <v>0</v>
      </c>
      <c r="T224">
        <v>144.8</v>
      </c>
      <c r="U224">
        <v>170</v>
      </c>
      <c r="V224">
        <f>SUMIF(货件明细!K:K,F224,货件明细!AQ:AQ)</f>
        <v>0</v>
      </c>
      <c r="W224">
        <f t="shared" si="12"/>
        <v>1</v>
      </c>
      <c r="X224">
        <f t="shared" si="13"/>
        <v>170</v>
      </c>
      <c r="Y224">
        <f>SUMIF(货件明细!K:K,F224,货件明细!I:I)</f>
        <v>0</v>
      </c>
      <c r="Z224">
        <f t="shared" si="14"/>
        <v>41.45</v>
      </c>
      <c r="AA224">
        <f>SUMIF(货件明细!K:K,F224,货件明细!J:J)</f>
        <v>0</v>
      </c>
      <c r="AB224">
        <f t="shared" si="15"/>
        <v>1</v>
      </c>
    </row>
    <row r="225" spans="1:28">
      <c r="A225">
        <v>2025</v>
      </c>
      <c r="B225">
        <v>1</v>
      </c>
      <c r="C225">
        <v>2</v>
      </c>
      <c r="D225" s="4">
        <v>45666</v>
      </c>
      <c r="E225" t="s">
        <v>28</v>
      </c>
      <c r="F225" t="s">
        <v>313</v>
      </c>
      <c r="G225" t="s">
        <v>56</v>
      </c>
      <c r="H225" t="s">
        <v>44</v>
      </c>
      <c r="I225" t="s">
        <v>39</v>
      </c>
      <c r="J225" t="s">
        <v>58</v>
      </c>
      <c r="K225" t="s">
        <v>58</v>
      </c>
      <c r="L225" t="s">
        <v>46</v>
      </c>
      <c r="M225" t="s">
        <v>47</v>
      </c>
      <c r="N225" t="s">
        <v>75</v>
      </c>
      <c r="O225">
        <v>41.45</v>
      </c>
      <c r="Q225">
        <v>220.05</v>
      </c>
      <c r="R225">
        <v>220.05</v>
      </c>
      <c r="S225">
        <v>0</v>
      </c>
      <c r="T225">
        <v>220.05</v>
      </c>
      <c r="U225">
        <v>170</v>
      </c>
      <c r="V225">
        <f>SUMIF(货件明细!K:K,F225,货件明细!AQ:AQ)</f>
        <v>0</v>
      </c>
      <c r="W225">
        <f t="shared" si="12"/>
        <v>1</v>
      </c>
      <c r="X225">
        <f t="shared" si="13"/>
        <v>170</v>
      </c>
      <c r="Y225">
        <f>SUMIF(货件明细!K:K,F225,货件明细!I:I)</f>
        <v>0</v>
      </c>
      <c r="Z225">
        <f t="shared" si="14"/>
        <v>41.45</v>
      </c>
      <c r="AA225">
        <f>SUMIF(货件明细!K:K,F225,货件明细!J:J)</f>
        <v>0</v>
      </c>
      <c r="AB225">
        <f t="shared" si="15"/>
        <v>1</v>
      </c>
    </row>
    <row r="226" spans="1:28">
      <c r="A226">
        <v>2025</v>
      </c>
      <c r="B226">
        <v>1</v>
      </c>
      <c r="C226">
        <v>2</v>
      </c>
      <c r="D226" s="4">
        <v>45666</v>
      </c>
      <c r="E226" t="s">
        <v>28</v>
      </c>
      <c r="F226" t="s">
        <v>314</v>
      </c>
      <c r="G226" t="s">
        <v>68</v>
      </c>
      <c r="H226" t="s">
        <v>31</v>
      </c>
      <c r="I226" t="s">
        <v>39</v>
      </c>
      <c r="J226" t="s">
        <v>58</v>
      </c>
      <c r="K226" t="s">
        <v>58</v>
      </c>
      <c r="L226" t="s">
        <v>46</v>
      </c>
      <c r="M226" t="s">
        <v>59</v>
      </c>
      <c r="N226" t="s">
        <v>60</v>
      </c>
      <c r="O226">
        <v>41.45</v>
      </c>
      <c r="Q226">
        <v>280</v>
      </c>
      <c r="R226">
        <v>280</v>
      </c>
      <c r="S226">
        <v>0</v>
      </c>
      <c r="T226">
        <v>280</v>
      </c>
      <c r="U226">
        <v>170</v>
      </c>
      <c r="V226">
        <f>SUMIF(货件明细!K:K,F226,货件明细!AQ:AQ)</f>
        <v>0</v>
      </c>
      <c r="W226">
        <f t="shared" si="12"/>
        <v>1</v>
      </c>
      <c r="X226">
        <f t="shared" si="13"/>
        <v>170</v>
      </c>
      <c r="Y226">
        <f>SUMIF(货件明细!K:K,F226,货件明细!I:I)</f>
        <v>0</v>
      </c>
      <c r="Z226">
        <f t="shared" si="14"/>
        <v>41.45</v>
      </c>
      <c r="AA226">
        <f>SUMIF(货件明细!K:K,F226,货件明细!J:J)</f>
        <v>0</v>
      </c>
      <c r="AB226">
        <f t="shared" si="15"/>
        <v>1</v>
      </c>
    </row>
    <row r="227" spans="1:28">
      <c r="A227">
        <v>2025</v>
      </c>
      <c r="B227">
        <v>1</v>
      </c>
      <c r="C227">
        <v>2</v>
      </c>
      <c r="D227" s="4">
        <v>45666</v>
      </c>
      <c r="E227" t="s">
        <v>28</v>
      </c>
      <c r="F227" t="s">
        <v>315</v>
      </c>
      <c r="G227" t="s">
        <v>56</v>
      </c>
      <c r="H227" t="s">
        <v>44</v>
      </c>
      <c r="I227" t="s">
        <v>39</v>
      </c>
      <c r="J227" t="s">
        <v>100</v>
      </c>
      <c r="K227" t="s">
        <v>100</v>
      </c>
      <c r="L227" t="s">
        <v>46</v>
      </c>
      <c r="M227" t="s">
        <v>65</v>
      </c>
      <c r="N227" t="s">
        <v>123</v>
      </c>
      <c r="O227">
        <v>15.6</v>
      </c>
      <c r="Q227">
        <v>102.044444444444</v>
      </c>
      <c r="R227">
        <v>102.044444444444</v>
      </c>
      <c r="S227">
        <v>0</v>
      </c>
      <c r="T227">
        <v>102.044444444444</v>
      </c>
      <c r="U227">
        <v>85</v>
      </c>
      <c r="V227">
        <f>SUMIF(货件明细!K:K,F227,货件明细!AQ:AQ)</f>
        <v>0</v>
      </c>
      <c r="W227">
        <f t="shared" si="12"/>
        <v>1</v>
      </c>
      <c r="X227">
        <f t="shared" si="13"/>
        <v>85</v>
      </c>
      <c r="Y227">
        <f>SUMIF(货件明细!K:K,F227,货件明细!I:I)</f>
        <v>0</v>
      </c>
      <c r="Z227">
        <f t="shared" si="14"/>
        <v>15.6</v>
      </c>
      <c r="AA227">
        <f>SUMIF(货件明细!K:K,F227,货件明细!J:J)</f>
        <v>0</v>
      </c>
      <c r="AB227">
        <f t="shared" si="15"/>
        <v>1</v>
      </c>
    </row>
    <row r="228" spans="1:28">
      <c r="A228">
        <v>2025</v>
      </c>
      <c r="B228">
        <v>1</v>
      </c>
      <c r="C228">
        <v>2</v>
      </c>
      <c r="D228" s="4">
        <v>45666</v>
      </c>
      <c r="E228" t="s">
        <v>28</v>
      </c>
      <c r="F228" t="s">
        <v>316</v>
      </c>
      <c r="G228" t="s">
        <v>70</v>
      </c>
      <c r="H228" t="s">
        <v>71</v>
      </c>
      <c r="I228" t="s">
        <v>39</v>
      </c>
      <c r="J228" t="s">
        <v>58</v>
      </c>
      <c r="K228" t="s">
        <v>58</v>
      </c>
      <c r="L228" t="s">
        <v>46</v>
      </c>
      <c r="M228" t="s">
        <v>65</v>
      </c>
      <c r="N228" t="s">
        <v>66</v>
      </c>
      <c r="O228">
        <v>15.6</v>
      </c>
      <c r="Q228">
        <v>72.4</v>
      </c>
      <c r="R228">
        <v>72.4</v>
      </c>
      <c r="S228">
        <v>0</v>
      </c>
      <c r="T228">
        <v>72.4</v>
      </c>
      <c r="U228">
        <v>85</v>
      </c>
      <c r="V228">
        <f>SUMIF(货件明细!K:K,F228,货件明细!AQ:AQ)</f>
        <v>0</v>
      </c>
      <c r="W228">
        <f t="shared" si="12"/>
        <v>1</v>
      </c>
      <c r="X228">
        <f t="shared" si="13"/>
        <v>85</v>
      </c>
      <c r="Y228">
        <f>SUMIF(货件明细!K:K,F228,货件明细!I:I)</f>
        <v>0</v>
      </c>
      <c r="Z228">
        <f t="shared" si="14"/>
        <v>15.6</v>
      </c>
      <c r="AA228">
        <f>SUMIF(货件明细!K:K,F228,货件明细!J:J)</f>
        <v>0</v>
      </c>
      <c r="AB228">
        <f t="shared" si="15"/>
        <v>1</v>
      </c>
    </row>
    <row r="229" spans="1:28">
      <c r="A229">
        <v>2025</v>
      </c>
      <c r="B229">
        <v>1</v>
      </c>
      <c r="C229">
        <v>2</v>
      </c>
      <c r="D229" s="4">
        <v>45666</v>
      </c>
      <c r="E229" t="s">
        <v>28</v>
      </c>
      <c r="F229" t="s">
        <v>317</v>
      </c>
      <c r="G229" t="s">
        <v>64</v>
      </c>
      <c r="H229" t="s">
        <v>44</v>
      </c>
      <c r="I229" t="s">
        <v>39</v>
      </c>
      <c r="J229" t="s">
        <v>100</v>
      </c>
      <c r="K229" t="s">
        <v>100</v>
      </c>
      <c r="L229" t="s">
        <v>46</v>
      </c>
      <c r="M229" t="s">
        <v>65</v>
      </c>
      <c r="N229" t="s">
        <v>123</v>
      </c>
      <c r="O229">
        <v>15.6</v>
      </c>
      <c r="Q229">
        <v>99.9894736842105</v>
      </c>
      <c r="R229">
        <v>99.9894736842105</v>
      </c>
      <c r="S229">
        <v>0</v>
      </c>
      <c r="T229">
        <v>99.9894736842105</v>
      </c>
      <c r="U229">
        <v>85</v>
      </c>
      <c r="V229">
        <f>SUMIF(货件明细!K:K,F229,货件明细!AQ:AQ)</f>
        <v>0</v>
      </c>
      <c r="W229">
        <f t="shared" si="12"/>
        <v>1</v>
      </c>
      <c r="X229">
        <f t="shared" si="13"/>
        <v>85</v>
      </c>
      <c r="Y229">
        <f>SUMIF(货件明细!K:K,F229,货件明细!I:I)</f>
        <v>0</v>
      </c>
      <c r="Z229">
        <f t="shared" si="14"/>
        <v>15.6</v>
      </c>
      <c r="AA229">
        <f>SUMIF(货件明细!K:K,F229,货件明细!J:J)</f>
        <v>0</v>
      </c>
      <c r="AB229">
        <f t="shared" si="15"/>
        <v>1</v>
      </c>
    </row>
    <row r="230" spans="1:28">
      <c r="A230">
        <v>2025</v>
      </c>
      <c r="B230">
        <v>1</v>
      </c>
      <c r="C230">
        <v>2</v>
      </c>
      <c r="D230" s="4">
        <v>45666</v>
      </c>
      <c r="E230" t="s">
        <v>28</v>
      </c>
      <c r="F230" t="s">
        <v>318</v>
      </c>
      <c r="G230" t="s">
        <v>68</v>
      </c>
      <c r="H230" t="s">
        <v>31</v>
      </c>
      <c r="I230" t="s">
        <v>39</v>
      </c>
      <c r="J230" t="s">
        <v>100</v>
      </c>
      <c r="K230" t="s">
        <v>100</v>
      </c>
      <c r="L230" t="s">
        <v>46</v>
      </c>
      <c r="M230" t="s">
        <v>65</v>
      </c>
      <c r="N230" t="s">
        <v>123</v>
      </c>
      <c r="O230">
        <v>15.6</v>
      </c>
      <c r="Q230">
        <v>141.230769230769</v>
      </c>
      <c r="R230">
        <v>141.230769230769</v>
      </c>
      <c r="S230">
        <v>0</v>
      </c>
      <c r="T230">
        <v>141.230769230769</v>
      </c>
      <c r="U230">
        <v>85</v>
      </c>
      <c r="V230">
        <f>SUMIF(货件明细!K:K,F230,货件明细!AQ:AQ)</f>
        <v>0</v>
      </c>
      <c r="W230">
        <f t="shared" si="12"/>
        <v>1</v>
      </c>
      <c r="X230">
        <f t="shared" si="13"/>
        <v>85</v>
      </c>
      <c r="Y230">
        <f>SUMIF(货件明细!K:K,F230,货件明细!I:I)</f>
        <v>0</v>
      </c>
      <c r="Z230">
        <f t="shared" si="14"/>
        <v>15.6</v>
      </c>
      <c r="AA230">
        <f>SUMIF(货件明细!K:K,F230,货件明细!J:J)</f>
        <v>0</v>
      </c>
      <c r="AB230">
        <f t="shared" si="15"/>
        <v>1</v>
      </c>
    </row>
    <row r="231" spans="1:28">
      <c r="A231">
        <v>2025</v>
      </c>
      <c r="B231">
        <v>1</v>
      </c>
      <c r="C231">
        <v>2</v>
      </c>
      <c r="D231" s="4">
        <v>45666</v>
      </c>
      <c r="E231" t="s">
        <v>28</v>
      </c>
      <c r="F231" t="s">
        <v>319</v>
      </c>
      <c r="G231" t="s">
        <v>50</v>
      </c>
      <c r="H231" t="s">
        <v>31</v>
      </c>
      <c r="I231" t="s">
        <v>39</v>
      </c>
      <c r="J231" t="s">
        <v>100</v>
      </c>
      <c r="K231" t="s">
        <v>100</v>
      </c>
      <c r="L231" t="s">
        <v>46</v>
      </c>
      <c r="M231" t="s">
        <v>65</v>
      </c>
      <c r="N231" t="s">
        <v>123</v>
      </c>
      <c r="O231">
        <v>15.6</v>
      </c>
      <c r="Q231">
        <v>145.2</v>
      </c>
      <c r="R231">
        <v>145.2</v>
      </c>
      <c r="S231">
        <v>0</v>
      </c>
      <c r="T231">
        <v>145.2</v>
      </c>
      <c r="U231">
        <v>85</v>
      </c>
      <c r="V231">
        <f>SUMIF(货件明细!K:K,F231,货件明细!AQ:AQ)</f>
        <v>0</v>
      </c>
      <c r="W231">
        <f t="shared" si="12"/>
        <v>1</v>
      </c>
      <c r="X231">
        <f t="shared" si="13"/>
        <v>85</v>
      </c>
      <c r="Y231">
        <f>SUMIF(货件明细!K:K,F231,货件明细!I:I)</f>
        <v>0</v>
      </c>
      <c r="Z231">
        <f t="shared" si="14"/>
        <v>15.6</v>
      </c>
      <c r="AA231">
        <f>SUMIF(货件明细!K:K,F231,货件明细!J:J)</f>
        <v>0</v>
      </c>
      <c r="AB231">
        <f t="shared" si="15"/>
        <v>1</v>
      </c>
    </row>
    <row r="232" spans="1:28">
      <c r="A232">
        <v>2025</v>
      </c>
      <c r="B232">
        <v>1</v>
      </c>
      <c r="C232">
        <v>2</v>
      </c>
      <c r="D232" s="4">
        <v>45666</v>
      </c>
      <c r="E232" t="s">
        <v>28</v>
      </c>
      <c r="F232" t="s">
        <v>320</v>
      </c>
      <c r="G232" t="s">
        <v>56</v>
      </c>
      <c r="H232" t="s">
        <v>44</v>
      </c>
      <c r="I232" t="s">
        <v>80</v>
      </c>
      <c r="J232" t="s">
        <v>100</v>
      </c>
      <c r="K232" t="s">
        <v>100</v>
      </c>
      <c r="L232" t="s">
        <v>46</v>
      </c>
      <c r="M232" t="s">
        <v>65</v>
      </c>
      <c r="N232" t="s">
        <v>123</v>
      </c>
      <c r="O232">
        <v>9.55</v>
      </c>
      <c r="Q232">
        <v>102.044444444444</v>
      </c>
      <c r="R232">
        <v>102.044444444444</v>
      </c>
      <c r="S232">
        <v>0</v>
      </c>
      <c r="T232">
        <v>102.044444444444</v>
      </c>
      <c r="U232">
        <v>59</v>
      </c>
      <c r="V232">
        <f>SUMIF(货件明细!K:K,F232,货件明细!AQ:AQ)</f>
        <v>0</v>
      </c>
      <c r="W232">
        <f t="shared" si="12"/>
        <v>1</v>
      </c>
      <c r="X232">
        <f t="shared" si="13"/>
        <v>59</v>
      </c>
      <c r="Y232">
        <f>SUMIF(货件明细!K:K,F232,货件明细!I:I)</f>
        <v>0</v>
      </c>
      <c r="Z232">
        <f t="shared" si="14"/>
        <v>9.55</v>
      </c>
      <c r="AA232">
        <f>SUMIF(货件明细!K:K,F232,货件明细!J:J)</f>
        <v>0</v>
      </c>
      <c r="AB232">
        <f t="shared" si="15"/>
        <v>1</v>
      </c>
    </row>
    <row r="233" spans="1:28">
      <c r="A233">
        <v>2025</v>
      </c>
      <c r="B233">
        <v>1</v>
      </c>
      <c r="C233">
        <v>2</v>
      </c>
      <c r="D233" s="4">
        <v>45666</v>
      </c>
      <c r="E233" t="s">
        <v>28</v>
      </c>
      <c r="F233" t="s">
        <v>321</v>
      </c>
      <c r="G233" t="s">
        <v>64</v>
      </c>
      <c r="H233" t="s">
        <v>44</v>
      </c>
      <c r="I233" t="s">
        <v>80</v>
      </c>
      <c r="J233" t="s">
        <v>100</v>
      </c>
      <c r="K233" t="s">
        <v>100</v>
      </c>
      <c r="L233" t="s">
        <v>46</v>
      </c>
      <c r="M233" t="s">
        <v>65</v>
      </c>
      <c r="N233" t="s">
        <v>123</v>
      </c>
      <c r="O233">
        <v>9.55</v>
      </c>
      <c r="Q233">
        <v>99.9894736842105</v>
      </c>
      <c r="R233">
        <v>99.9894736842105</v>
      </c>
      <c r="S233">
        <v>0</v>
      </c>
      <c r="T233">
        <v>99.9894736842105</v>
      </c>
      <c r="U233">
        <v>59</v>
      </c>
      <c r="V233">
        <f>SUMIF(货件明细!K:K,F233,货件明细!AQ:AQ)</f>
        <v>0</v>
      </c>
      <c r="W233">
        <f t="shared" si="12"/>
        <v>1</v>
      </c>
      <c r="X233">
        <f t="shared" si="13"/>
        <v>59</v>
      </c>
      <c r="Y233">
        <f>SUMIF(货件明细!K:K,F233,货件明细!I:I)</f>
        <v>0</v>
      </c>
      <c r="Z233">
        <f t="shared" si="14"/>
        <v>9.55</v>
      </c>
      <c r="AA233">
        <f>SUMIF(货件明细!K:K,F233,货件明细!J:J)</f>
        <v>0</v>
      </c>
      <c r="AB233">
        <f t="shared" si="15"/>
        <v>1</v>
      </c>
    </row>
    <row r="234" spans="1:28">
      <c r="A234">
        <v>2025</v>
      </c>
      <c r="B234">
        <v>1</v>
      </c>
      <c r="C234">
        <v>2</v>
      </c>
      <c r="D234" s="4">
        <v>45666</v>
      </c>
      <c r="E234" t="s">
        <v>28</v>
      </c>
      <c r="F234" t="s">
        <v>322</v>
      </c>
      <c r="G234" t="s">
        <v>68</v>
      </c>
      <c r="H234" t="s">
        <v>31</v>
      </c>
      <c r="I234" t="s">
        <v>80</v>
      </c>
      <c r="J234" t="s">
        <v>100</v>
      </c>
      <c r="K234" t="s">
        <v>100</v>
      </c>
      <c r="L234" t="s">
        <v>46</v>
      </c>
      <c r="M234" t="s">
        <v>65</v>
      </c>
      <c r="N234" t="s">
        <v>123</v>
      </c>
      <c r="O234">
        <v>9.55</v>
      </c>
      <c r="Q234">
        <v>141.230769230769</v>
      </c>
      <c r="R234">
        <v>141.230769230769</v>
      </c>
      <c r="S234">
        <v>0</v>
      </c>
      <c r="T234">
        <v>141.230769230769</v>
      </c>
      <c r="U234">
        <v>59</v>
      </c>
      <c r="V234">
        <f>SUMIF(货件明细!K:K,F234,货件明细!AQ:AQ)</f>
        <v>0</v>
      </c>
      <c r="W234">
        <f t="shared" si="12"/>
        <v>1</v>
      </c>
      <c r="X234">
        <f t="shared" si="13"/>
        <v>59</v>
      </c>
      <c r="Y234">
        <f>SUMIF(货件明细!K:K,F234,货件明细!I:I)</f>
        <v>0</v>
      </c>
      <c r="Z234">
        <f t="shared" si="14"/>
        <v>9.55</v>
      </c>
      <c r="AA234">
        <f>SUMIF(货件明细!K:K,F234,货件明细!J:J)</f>
        <v>0</v>
      </c>
      <c r="AB234">
        <f t="shared" si="15"/>
        <v>1</v>
      </c>
    </row>
    <row r="235" spans="1:28">
      <c r="A235">
        <v>2025</v>
      </c>
      <c r="B235">
        <v>1</v>
      </c>
      <c r="C235">
        <v>2</v>
      </c>
      <c r="D235" s="4">
        <v>45666</v>
      </c>
      <c r="E235" t="s">
        <v>28</v>
      </c>
      <c r="F235" t="s">
        <v>323</v>
      </c>
      <c r="G235" t="s">
        <v>70</v>
      </c>
      <c r="H235" t="s">
        <v>71</v>
      </c>
      <c r="I235" t="s">
        <v>80</v>
      </c>
      <c r="J235" t="s">
        <v>100</v>
      </c>
      <c r="K235" t="s">
        <v>100</v>
      </c>
      <c r="L235" t="s">
        <v>46</v>
      </c>
      <c r="M235" t="s">
        <v>47</v>
      </c>
      <c r="N235" t="s">
        <v>159</v>
      </c>
      <c r="O235">
        <v>9.55</v>
      </c>
      <c r="Q235">
        <v>86.1</v>
      </c>
      <c r="R235">
        <v>86.1</v>
      </c>
      <c r="S235">
        <v>0</v>
      </c>
      <c r="T235">
        <v>86.1</v>
      </c>
      <c r="U235">
        <v>59</v>
      </c>
      <c r="V235">
        <f>SUMIF(货件明细!K:K,F235,货件明细!AQ:AQ)</f>
        <v>0</v>
      </c>
      <c r="W235">
        <f t="shared" si="12"/>
        <v>1</v>
      </c>
      <c r="X235">
        <f t="shared" si="13"/>
        <v>59</v>
      </c>
      <c r="Y235">
        <f>SUMIF(货件明细!K:K,F235,货件明细!I:I)</f>
        <v>0</v>
      </c>
      <c r="Z235">
        <f t="shared" si="14"/>
        <v>9.55</v>
      </c>
      <c r="AA235">
        <f>SUMIF(货件明细!K:K,F235,货件明细!J:J)</f>
        <v>0</v>
      </c>
      <c r="AB235">
        <f t="shared" si="15"/>
        <v>1</v>
      </c>
    </row>
    <row r="236" spans="1:28">
      <c r="A236">
        <v>2025</v>
      </c>
      <c r="B236">
        <v>1</v>
      </c>
      <c r="C236">
        <v>2</v>
      </c>
      <c r="D236" s="4">
        <v>45666</v>
      </c>
      <c r="E236" t="s">
        <v>28</v>
      </c>
      <c r="F236" t="s">
        <v>324</v>
      </c>
      <c r="G236" t="s">
        <v>50</v>
      </c>
      <c r="H236" t="s">
        <v>31</v>
      </c>
      <c r="I236" t="s">
        <v>80</v>
      </c>
      <c r="J236" t="s">
        <v>100</v>
      </c>
      <c r="K236" t="s">
        <v>100</v>
      </c>
      <c r="L236" t="s">
        <v>46</v>
      </c>
      <c r="M236" t="s">
        <v>65</v>
      </c>
      <c r="N236" t="s">
        <v>123</v>
      </c>
      <c r="O236">
        <v>9.55</v>
      </c>
      <c r="Q236">
        <v>145.2</v>
      </c>
      <c r="R236">
        <v>145.2</v>
      </c>
      <c r="S236">
        <v>0</v>
      </c>
      <c r="T236">
        <v>145.2</v>
      </c>
      <c r="U236">
        <v>59</v>
      </c>
      <c r="V236">
        <f>SUMIF(货件明细!K:K,F236,货件明细!AQ:AQ)</f>
        <v>0</v>
      </c>
      <c r="W236">
        <f t="shared" si="12"/>
        <v>1</v>
      </c>
      <c r="X236">
        <f t="shared" si="13"/>
        <v>59</v>
      </c>
      <c r="Y236">
        <f>SUMIF(货件明细!K:K,F236,货件明细!I:I)</f>
        <v>0</v>
      </c>
      <c r="Z236">
        <f t="shared" si="14"/>
        <v>9.55</v>
      </c>
      <c r="AA236">
        <f>SUMIF(货件明细!K:K,F236,货件明细!J:J)</f>
        <v>0</v>
      </c>
      <c r="AB236">
        <f t="shared" si="15"/>
        <v>1</v>
      </c>
    </row>
    <row r="237" spans="1:28">
      <c r="A237">
        <v>2025</v>
      </c>
      <c r="B237">
        <v>1</v>
      </c>
      <c r="C237">
        <v>2</v>
      </c>
      <c r="D237" s="4">
        <v>45666</v>
      </c>
      <c r="E237" t="s">
        <v>28</v>
      </c>
      <c r="F237" t="s">
        <v>325</v>
      </c>
      <c r="G237" t="s">
        <v>50</v>
      </c>
      <c r="H237" t="s">
        <v>31</v>
      </c>
      <c r="I237" t="s">
        <v>145</v>
      </c>
      <c r="J237" t="s">
        <v>58</v>
      </c>
      <c r="K237" t="s">
        <v>58</v>
      </c>
      <c r="L237" t="s">
        <v>46</v>
      </c>
      <c r="M237" t="s">
        <v>59</v>
      </c>
      <c r="N237" t="s">
        <v>60</v>
      </c>
      <c r="O237">
        <v>23.35</v>
      </c>
      <c r="Q237">
        <v>255</v>
      </c>
      <c r="R237">
        <v>255</v>
      </c>
      <c r="S237">
        <v>0</v>
      </c>
      <c r="T237">
        <v>255</v>
      </c>
      <c r="U237">
        <v>142</v>
      </c>
      <c r="V237">
        <f>SUMIF(货件明细!K:K,F237,货件明细!AQ:AQ)</f>
        <v>0</v>
      </c>
      <c r="W237">
        <f t="shared" si="12"/>
        <v>1</v>
      </c>
      <c r="X237">
        <f t="shared" si="13"/>
        <v>142</v>
      </c>
      <c r="Y237">
        <f>SUMIF(货件明细!K:K,F237,货件明细!I:I)</f>
        <v>0</v>
      </c>
      <c r="Z237">
        <f t="shared" si="14"/>
        <v>23.35</v>
      </c>
      <c r="AA237">
        <f>SUMIF(货件明细!K:K,F237,货件明细!J:J)</f>
        <v>0</v>
      </c>
      <c r="AB237">
        <f t="shared" si="15"/>
        <v>1</v>
      </c>
    </row>
    <row r="238" spans="1:28">
      <c r="A238">
        <v>2025</v>
      </c>
      <c r="B238">
        <v>1</v>
      </c>
      <c r="C238">
        <v>2</v>
      </c>
      <c r="D238" s="4">
        <v>45666</v>
      </c>
      <c r="E238" t="s">
        <v>28</v>
      </c>
      <c r="F238" t="s">
        <v>326</v>
      </c>
      <c r="G238" t="s">
        <v>56</v>
      </c>
      <c r="H238" t="s">
        <v>44</v>
      </c>
      <c r="I238" t="s">
        <v>145</v>
      </c>
      <c r="J238" t="s">
        <v>58</v>
      </c>
      <c r="K238" t="s">
        <v>58</v>
      </c>
      <c r="L238" t="s">
        <v>46</v>
      </c>
      <c r="M238" t="s">
        <v>47</v>
      </c>
      <c r="N238" t="s">
        <v>75</v>
      </c>
      <c r="O238">
        <v>23.35</v>
      </c>
      <c r="Q238">
        <v>220.05</v>
      </c>
      <c r="R238">
        <v>220.05</v>
      </c>
      <c r="S238">
        <v>0</v>
      </c>
      <c r="T238">
        <v>220.05</v>
      </c>
      <c r="U238">
        <v>142</v>
      </c>
      <c r="V238">
        <f>SUMIF(货件明细!K:K,F238,货件明细!AQ:AQ)</f>
        <v>0</v>
      </c>
      <c r="W238">
        <f t="shared" si="12"/>
        <v>1</v>
      </c>
      <c r="X238">
        <f t="shared" si="13"/>
        <v>142</v>
      </c>
      <c r="Y238">
        <f>SUMIF(货件明细!K:K,F238,货件明细!I:I)</f>
        <v>0</v>
      </c>
      <c r="Z238">
        <f t="shared" si="14"/>
        <v>23.35</v>
      </c>
      <c r="AA238">
        <f>SUMIF(货件明细!K:K,F238,货件明细!J:J)</f>
        <v>0</v>
      </c>
      <c r="AB238">
        <f t="shared" si="15"/>
        <v>1</v>
      </c>
    </row>
    <row r="239" spans="1:28">
      <c r="A239">
        <v>2025</v>
      </c>
      <c r="B239">
        <v>1</v>
      </c>
      <c r="C239">
        <v>2</v>
      </c>
      <c r="D239" s="4">
        <v>45666</v>
      </c>
      <c r="E239" t="s">
        <v>28</v>
      </c>
      <c r="F239" t="s">
        <v>327</v>
      </c>
      <c r="G239" t="s">
        <v>64</v>
      </c>
      <c r="H239" t="s">
        <v>44</v>
      </c>
      <c r="I239" t="s">
        <v>145</v>
      </c>
      <c r="J239" t="s">
        <v>58</v>
      </c>
      <c r="K239" t="s">
        <v>58</v>
      </c>
      <c r="L239" t="s">
        <v>46</v>
      </c>
      <c r="M239" t="s">
        <v>47</v>
      </c>
      <c r="N239" t="s">
        <v>75</v>
      </c>
      <c r="O239">
        <v>23.35</v>
      </c>
      <c r="Q239">
        <v>213.381818181818</v>
      </c>
      <c r="R239">
        <v>213.381818181818</v>
      </c>
      <c r="S239">
        <v>0</v>
      </c>
      <c r="T239">
        <v>213.381818181818</v>
      </c>
      <c r="U239">
        <v>142</v>
      </c>
      <c r="V239">
        <f>SUMIF(货件明细!K:K,F239,货件明细!AQ:AQ)</f>
        <v>0</v>
      </c>
      <c r="W239">
        <f t="shared" si="12"/>
        <v>1</v>
      </c>
      <c r="X239">
        <f t="shared" si="13"/>
        <v>142</v>
      </c>
      <c r="Y239">
        <f>SUMIF(货件明细!K:K,F239,货件明细!I:I)</f>
        <v>0</v>
      </c>
      <c r="Z239">
        <f t="shared" si="14"/>
        <v>23.35</v>
      </c>
      <c r="AA239">
        <f>SUMIF(货件明细!K:K,F239,货件明细!J:J)</f>
        <v>0</v>
      </c>
      <c r="AB239">
        <f t="shared" si="15"/>
        <v>1</v>
      </c>
    </row>
    <row r="240" spans="1:28">
      <c r="A240">
        <v>2025</v>
      </c>
      <c r="B240">
        <v>1</v>
      </c>
      <c r="C240">
        <v>2</v>
      </c>
      <c r="D240" s="4">
        <v>45666</v>
      </c>
      <c r="E240" t="s">
        <v>28</v>
      </c>
      <c r="F240" t="s">
        <v>328</v>
      </c>
      <c r="G240" t="s">
        <v>68</v>
      </c>
      <c r="H240" t="s">
        <v>31</v>
      </c>
      <c r="I240" t="s">
        <v>145</v>
      </c>
      <c r="J240" t="s">
        <v>58</v>
      </c>
      <c r="K240" t="s">
        <v>58</v>
      </c>
      <c r="L240" t="s">
        <v>46</v>
      </c>
      <c r="M240" t="s">
        <v>59</v>
      </c>
      <c r="N240" t="s">
        <v>60</v>
      </c>
      <c r="O240">
        <v>23.35</v>
      </c>
      <c r="Q240">
        <v>280</v>
      </c>
      <c r="R240">
        <v>280</v>
      </c>
      <c r="S240">
        <v>0</v>
      </c>
      <c r="T240">
        <v>280</v>
      </c>
      <c r="U240">
        <v>142</v>
      </c>
      <c r="V240">
        <f>SUMIF(货件明细!K:K,F240,货件明细!AQ:AQ)</f>
        <v>0</v>
      </c>
      <c r="W240">
        <f t="shared" si="12"/>
        <v>1</v>
      </c>
      <c r="X240">
        <f t="shared" si="13"/>
        <v>142</v>
      </c>
      <c r="Y240">
        <f>SUMIF(货件明细!K:K,F240,货件明细!I:I)</f>
        <v>0</v>
      </c>
      <c r="Z240">
        <f t="shared" si="14"/>
        <v>23.35</v>
      </c>
      <c r="AA240">
        <f>SUMIF(货件明细!K:K,F240,货件明细!J:J)</f>
        <v>0</v>
      </c>
      <c r="AB240">
        <f t="shared" si="15"/>
        <v>1</v>
      </c>
    </row>
    <row r="241" spans="1:28">
      <c r="A241">
        <v>2025</v>
      </c>
      <c r="B241">
        <v>1</v>
      </c>
      <c r="C241">
        <v>2</v>
      </c>
      <c r="D241" s="4">
        <v>45666</v>
      </c>
      <c r="E241" t="s">
        <v>28</v>
      </c>
      <c r="F241" t="s">
        <v>329</v>
      </c>
      <c r="G241" t="s">
        <v>70</v>
      </c>
      <c r="H241" t="s">
        <v>71</v>
      </c>
      <c r="I241" t="s">
        <v>145</v>
      </c>
      <c r="J241" t="s">
        <v>58</v>
      </c>
      <c r="K241" t="s">
        <v>58</v>
      </c>
      <c r="L241" t="s">
        <v>46</v>
      </c>
      <c r="M241" t="s">
        <v>65</v>
      </c>
      <c r="N241" t="s">
        <v>66</v>
      </c>
      <c r="O241">
        <v>23.35</v>
      </c>
      <c r="Q241">
        <v>144.8</v>
      </c>
      <c r="R241">
        <v>144.8</v>
      </c>
      <c r="S241">
        <v>0</v>
      </c>
      <c r="T241">
        <v>144.8</v>
      </c>
      <c r="U241">
        <v>142</v>
      </c>
      <c r="V241">
        <f>SUMIF(货件明细!K:K,F241,货件明细!AQ:AQ)</f>
        <v>0</v>
      </c>
      <c r="W241">
        <f t="shared" si="12"/>
        <v>1</v>
      </c>
      <c r="X241">
        <f t="shared" si="13"/>
        <v>142</v>
      </c>
      <c r="Y241">
        <f>SUMIF(货件明细!K:K,F241,货件明细!I:I)</f>
        <v>0</v>
      </c>
      <c r="Z241">
        <f t="shared" si="14"/>
        <v>23.35</v>
      </c>
      <c r="AA241">
        <f>SUMIF(货件明细!K:K,F241,货件明细!J:J)</f>
        <v>0</v>
      </c>
      <c r="AB241">
        <f t="shared" si="15"/>
        <v>1</v>
      </c>
    </row>
    <row r="242" spans="1:28">
      <c r="A242">
        <v>2025</v>
      </c>
      <c r="B242">
        <v>1</v>
      </c>
      <c r="C242">
        <v>2</v>
      </c>
      <c r="D242" s="4">
        <v>45666</v>
      </c>
      <c r="E242" t="s">
        <v>28</v>
      </c>
      <c r="F242" t="s">
        <v>330</v>
      </c>
      <c r="G242" t="s">
        <v>70</v>
      </c>
      <c r="H242" t="s">
        <v>71</v>
      </c>
      <c r="I242" t="s">
        <v>145</v>
      </c>
      <c r="J242" t="s">
        <v>58</v>
      </c>
      <c r="K242" t="s">
        <v>58</v>
      </c>
      <c r="L242" t="s">
        <v>46</v>
      </c>
      <c r="M242" t="s">
        <v>65</v>
      </c>
      <c r="N242" t="s">
        <v>66</v>
      </c>
      <c r="O242">
        <v>86.45</v>
      </c>
      <c r="Q242">
        <v>289.6</v>
      </c>
      <c r="R242">
        <v>289.6</v>
      </c>
      <c r="S242">
        <v>0</v>
      </c>
      <c r="T242">
        <v>289.6</v>
      </c>
      <c r="U242">
        <v>200</v>
      </c>
      <c r="V242">
        <f>SUMIF(货件明细!K:K,F242,货件明细!AQ:AQ)</f>
        <v>0</v>
      </c>
      <c r="W242">
        <f t="shared" si="12"/>
        <v>1</v>
      </c>
      <c r="X242">
        <f t="shared" si="13"/>
        <v>200</v>
      </c>
      <c r="Y242">
        <f>SUMIF(货件明细!K:K,F242,货件明细!I:I)</f>
        <v>0</v>
      </c>
      <c r="Z242">
        <f t="shared" si="14"/>
        <v>86.45</v>
      </c>
      <c r="AA242">
        <f>SUMIF(货件明细!K:K,F242,货件明细!J:J)</f>
        <v>0</v>
      </c>
      <c r="AB242">
        <f t="shared" si="15"/>
        <v>1</v>
      </c>
    </row>
    <row r="243" spans="1:28">
      <c r="A243">
        <v>2025</v>
      </c>
      <c r="B243">
        <v>1</v>
      </c>
      <c r="C243">
        <v>2</v>
      </c>
      <c r="D243" s="4">
        <v>45666</v>
      </c>
      <c r="E243" t="s">
        <v>28</v>
      </c>
      <c r="F243" t="s">
        <v>331</v>
      </c>
      <c r="G243" t="s">
        <v>64</v>
      </c>
      <c r="H243" t="s">
        <v>44</v>
      </c>
      <c r="I243" t="s">
        <v>145</v>
      </c>
      <c r="J243" t="s">
        <v>100</v>
      </c>
      <c r="K243" t="s">
        <v>100</v>
      </c>
      <c r="L243" t="s">
        <v>46</v>
      </c>
      <c r="M243" t="s">
        <v>65</v>
      </c>
      <c r="N243" t="s">
        <v>123</v>
      </c>
      <c r="O243">
        <v>86.45</v>
      </c>
      <c r="Q243">
        <v>399.957894736842</v>
      </c>
      <c r="R243">
        <v>399.957894736842</v>
      </c>
      <c r="S243">
        <v>0</v>
      </c>
      <c r="T243">
        <v>399.957894736842</v>
      </c>
      <c r="U243">
        <v>200</v>
      </c>
      <c r="V243">
        <f>SUMIF(货件明细!K:K,F243,货件明细!AQ:AQ)</f>
        <v>0</v>
      </c>
      <c r="W243">
        <f t="shared" si="12"/>
        <v>1</v>
      </c>
      <c r="X243">
        <f t="shared" si="13"/>
        <v>200</v>
      </c>
      <c r="Y243">
        <f>SUMIF(货件明细!K:K,F243,货件明细!I:I)</f>
        <v>0</v>
      </c>
      <c r="Z243">
        <f t="shared" si="14"/>
        <v>86.45</v>
      </c>
      <c r="AA243">
        <f>SUMIF(货件明细!K:K,F243,货件明细!J:J)</f>
        <v>0</v>
      </c>
      <c r="AB243">
        <f t="shared" si="15"/>
        <v>1</v>
      </c>
    </row>
    <row r="244" spans="1:28">
      <c r="A244">
        <v>2025</v>
      </c>
      <c r="B244">
        <v>1</v>
      </c>
      <c r="C244">
        <v>2</v>
      </c>
      <c r="D244" s="4">
        <v>45666</v>
      </c>
      <c r="E244" t="s">
        <v>28</v>
      </c>
      <c r="F244" t="s">
        <v>332</v>
      </c>
      <c r="G244" t="s">
        <v>56</v>
      </c>
      <c r="H244" t="s">
        <v>44</v>
      </c>
      <c r="I244" t="s">
        <v>145</v>
      </c>
      <c r="J244" t="s">
        <v>100</v>
      </c>
      <c r="K244" t="s">
        <v>100</v>
      </c>
      <c r="L244" t="s">
        <v>46</v>
      </c>
      <c r="M244" t="s">
        <v>65</v>
      </c>
      <c r="N244" t="s">
        <v>123</v>
      </c>
      <c r="O244">
        <v>86.45</v>
      </c>
      <c r="Q244">
        <v>408.177777777778</v>
      </c>
      <c r="R244">
        <v>408.177777777778</v>
      </c>
      <c r="S244">
        <v>0</v>
      </c>
      <c r="T244">
        <v>408.177777777778</v>
      </c>
      <c r="U244">
        <v>200</v>
      </c>
      <c r="V244">
        <f>SUMIF(货件明细!K:K,F244,货件明细!AQ:AQ)</f>
        <v>0</v>
      </c>
      <c r="W244">
        <f t="shared" si="12"/>
        <v>1</v>
      </c>
      <c r="X244">
        <f t="shared" si="13"/>
        <v>200</v>
      </c>
      <c r="Y244">
        <f>SUMIF(货件明细!K:K,F244,货件明细!I:I)</f>
        <v>0</v>
      </c>
      <c r="Z244">
        <f t="shared" si="14"/>
        <v>86.45</v>
      </c>
      <c r="AA244">
        <f>SUMIF(货件明细!K:K,F244,货件明细!J:J)</f>
        <v>0</v>
      </c>
      <c r="AB244">
        <f t="shared" si="15"/>
        <v>1</v>
      </c>
    </row>
    <row r="245" spans="1:28">
      <c r="A245">
        <v>2025</v>
      </c>
      <c r="B245">
        <v>1</v>
      </c>
      <c r="C245">
        <v>2</v>
      </c>
      <c r="D245" s="4">
        <v>45666</v>
      </c>
      <c r="E245" t="s">
        <v>28</v>
      </c>
      <c r="F245" t="s">
        <v>333</v>
      </c>
      <c r="G245" t="s">
        <v>50</v>
      </c>
      <c r="H245" t="s">
        <v>31</v>
      </c>
      <c r="I245" t="s">
        <v>145</v>
      </c>
      <c r="J245" t="s">
        <v>100</v>
      </c>
      <c r="K245" t="s">
        <v>100</v>
      </c>
      <c r="L245" t="s">
        <v>46</v>
      </c>
      <c r="M245" t="s">
        <v>65</v>
      </c>
      <c r="N245" t="s">
        <v>123</v>
      </c>
      <c r="O245">
        <v>86.45</v>
      </c>
      <c r="Q245">
        <v>580.8</v>
      </c>
      <c r="R245">
        <v>580.8</v>
      </c>
      <c r="S245">
        <v>0</v>
      </c>
      <c r="T245">
        <v>580.8</v>
      </c>
      <c r="U245">
        <v>200</v>
      </c>
      <c r="V245">
        <f>SUMIF(货件明细!K:K,F245,货件明细!AQ:AQ)</f>
        <v>0</v>
      </c>
      <c r="W245">
        <f t="shared" si="12"/>
        <v>1</v>
      </c>
      <c r="X245">
        <f t="shared" si="13"/>
        <v>200</v>
      </c>
      <c r="Y245">
        <f>SUMIF(货件明细!K:K,F245,货件明细!I:I)</f>
        <v>0</v>
      </c>
      <c r="Z245">
        <f t="shared" si="14"/>
        <v>86.45</v>
      </c>
      <c r="AA245">
        <f>SUMIF(货件明细!K:K,F245,货件明细!J:J)</f>
        <v>0</v>
      </c>
      <c r="AB245">
        <f t="shared" si="15"/>
        <v>1</v>
      </c>
    </row>
    <row r="246" spans="1:28">
      <c r="A246">
        <v>2025</v>
      </c>
      <c r="B246">
        <v>1</v>
      </c>
      <c r="C246">
        <v>2</v>
      </c>
      <c r="D246" s="4">
        <v>45666</v>
      </c>
      <c r="E246" t="s">
        <v>28</v>
      </c>
      <c r="F246" t="s">
        <v>334</v>
      </c>
      <c r="G246" t="s">
        <v>68</v>
      </c>
      <c r="H246" t="s">
        <v>31</v>
      </c>
      <c r="I246" t="s">
        <v>145</v>
      </c>
      <c r="J246" t="s">
        <v>100</v>
      </c>
      <c r="K246" t="s">
        <v>100</v>
      </c>
      <c r="L246" t="s">
        <v>46</v>
      </c>
      <c r="M246" t="s">
        <v>65</v>
      </c>
      <c r="N246" t="s">
        <v>123</v>
      </c>
      <c r="O246">
        <v>86.45</v>
      </c>
      <c r="Q246">
        <v>564.923076923077</v>
      </c>
      <c r="R246">
        <v>564.923076923077</v>
      </c>
      <c r="S246">
        <v>0</v>
      </c>
      <c r="T246">
        <v>564.923076923077</v>
      </c>
      <c r="U246">
        <v>200</v>
      </c>
      <c r="V246">
        <f>SUMIF(货件明细!K:K,F246,货件明细!AQ:AQ)</f>
        <v>0</v>
      </c>
      <c r="W246">
        <f t="shared" si="12"/>
        <v>1</v>
      </c>
      <c r="X246">
        <f t="shared" si="13"/>
        <v>200</v>
      </c>
      <c r="Y246">
        <f>SUMIF(货件明细!K:K,F246,货件明细!I:I)</f>
        <v>0</v>
      </c>
      <c r="Z246">
        <f t="shared" si="14"/>
        <v>86.45</v>
      </c>
      <c r="AA246">
        <f>SUMIF(货件明细!K:K,F246,货件明细!J:J)</f>
        <v>0</v>
      </c>
      <c r="AB246">
        <f t="shared" si="15"/>
        <v>1</v>
      </c>
    </row>
    <row r="247" spans="1:28">
      <c r="A247">
        <v>2025</v>
      </c>
      <c r="B247">
        <v>1</v>
      </c>
      <c r="C247">
        <v>2</v>
      </c>
      <c r="D247" s="4">
        <v>45666</v>
      </c>
      <c r="E247" t="s">
        <v>28</v>
      </c>
      <c r="F247" t="s">
        <v>335</v>
      </c>
      <c r="G247" t="s">
        <v>64</v>
      </c>
      <c r="H247" t="s">
        <v>44</v>
      </c>
      <c r="I247" t="s">
        <v>57</v>
      </c>
      <c r="J247" t="s">
        <v>100</v>
      </c>
      <c r="K247" t="s">
        <v>100</v>
      </c>
      <c r="L247" t="s">
        <v>46</v>
      </c>
      <c r="M247" t="s">
        <v>65</v>
      </c>
      <c r="N247" t="s">
        <v>123</v>
      </c>
      <c r="O247">
        <v>58.95</v>
      </c>
      <c r="Q247">
        <v>399.957894736842</v>
      </c>
      <c r="R247">
        <v>399.957894736842</v>
      </c>
      <c r="S247">
        <v>0</v>
      </c>
      <c r="T247">
        <v>399.957894736842</v>
      </c>
      <c r="U247">
        <v>434</v>
      </c>
      <c r="V247">
        <f>SUMIF(货件明细!K:K,F247,货件明细!AQ:AQ)</f>
        <v>0</v>
      </c>
      <c r="W247">
        <f t="shared" si="12"/>
        <v>1</v>
      </c>
      <c r="X247">
        <f t="shared" si="13"/>
        <v>434</v>
      </c>
      <c r="Y247">
        <f>SUMIF(货件明细!K:K,F247,货件明细!I:I)</f>
        <v>0</v>
      </c>
      <c r="Z247">
        <f t="shared" si="14"/>
        <v>58.95</v>
      </c>
      <c r="AA247">
        <f>SUMIF(货件明细!K:K,F247,货件明细!J:J)</f>
        <v>0</v>
      </c>
      <c r="AB247">
        <f t="shared" si="15"/>
        <v>1</v>
      </c>
    </row>
    <row r="248" spans="1:28">
      <c r="A248">
        <v>2025</v>
      </c>
      <c r="B248">
        <v>1</v>
      </c>
      <c r="C248">
        <v>2</v>
      </c>
      <c r="D248" s="4">
        <v>45666</v>
      </c>
      <c r="E248" t="s">
        <v>28</v>
      </c>
      <c r="F248" t="s">
        <v>336</v>
      </c>
      <c r="G248" t="s">
        <v>68</v>
      </c>
      <c r="H248" t="s">
        <v>31</v>
      </c>
      <c r="I248" t="s">
        <v>57</v>
      </c>
      <c r="J248" t="s">
        <v>100</v>
      </c>
      <c r="K248" t="s">
        <v>100</v>
      </c>
      <c r="L248" t="s">
        <v>46</v>
      </c>
      <c r="M248" t="s">
        <v>65</v>
      </c>
      <c r="N248" t="s">
        <v>123</v>
      </c>
      <c r="O248">
        <v>58.95</v>
      </c>
      <c r="Q248">
        <v>564.923076923077</v>
      </c>
      <c r="R248">
        <v>564.923076923077</v>
      </c>
      <c r="S248">
        <v>0</v>
      </c>
      <c r="T248">
        <v>564.923076923077</v>
      </c>
      <c r="U248">
        <v>434</v>
      </c>
      <c r="V248">
        <f>SUMIF(货件明细!K:K,F248,货件明细!AQ:AQ)</f>
        <v>0</v>
      </c>
      <c r="W248">
        <f t="shared" si="12"/>
        <v>1</v>
      </c>
      <c r="X248">
        <f t="shared" si="13"/>
        <v>434</v>
      </c>
      <c r="Y248">
        <f>SUMIF(货件明细!K:K,F248,货件明细!I:I)</f>
        <v>0</v>
      </c>
      <c r="Z248">
        <f t="shared" si="14"/>
        <v>58.95</v>
      </c>
      <c r="AA248">
        <f>SUMIF(货件明细!K:K,F248,货件明细!J:J)</f>
        <v>0</v>
      </c>
      <c r="AB248">
        <f t="shared" si="15"/>
        <v>1</v>
      </c>
    </row>
    <row r="249" spans="1:28">
      <c r="A249">
        <v>2025</v>
      </c>
      <c r="B249">
        <v>1</v>
      </c>
      <c r="C249">
        <v>2</v>
      </c>
      <c r="D249" s="4">
        <v>45666</v>
      </c>
      <c r="E249" t="s">
        <v>28</v>
      </c>
      <c r="F249" t="s">
        <v>337</v>
      </c>
      <c r="G249" t="s">
        <v>56</v>
      </c>
      <c r="H249" t="s">
        <v>44</v>
      </c>
      <c r="I249" t="s">
        <v>57</v>
      </c>
      <c r="J249" t="s">
        <v>100</v>
      </c>
      <c r="K249" t="s">
        <v>100</v>
      </c>
      <c r="L249" t="s">
        <v>46</v>
      </c>
      <c r="M249" t="s">
        <v>65</v>
      </c>
      <c r="N249" t="s">
        <v>123</v>
      </c>
      <c r="O249">
        <v>58.95</v>
      </c>
      <c r="Q249">
        <v>408.177777777778</v>
      </c>
      <c r="R249">
        <v>408.177777777778</v>
      </c>
      <c r="S249">
        <v>0</v>
      </c>
      <c r="T249">
        <v>408.177777777778</v>
      </c>
      <c r="U249">
        <v>434</v>
      </c>
      <c r="V249">
        <f>SUMIF(货件明细!K:K,F249,货件明细!AQ:AQ)</f>
        <v>0</v>
      </c>
      <c r="W249">
        <f t="shared" si="12"/>
        <v>1</v>
      </c>
      <c r="X249">
        <f t="shared" si="13"/>
        <v>434</v>
      </c>
      <c r="Y249">
        <f>SUMIF(货件明细!K:K,F249,货件明细!I:I)</f>
        <v>0</v>
      </c>
      <c r="Z249">
        <f t="shared" si="14"/>
        <v>58.95</v>
      </c>
      <c r="AA249">
        <f>SUMIF(货件明细!K:K,F249,货件明细!J:J)</f>
        <v>0</v>
      </c>
      <c r="AB249">
        <f t="shared" si="15"/>
        <v>1</v>
      </c>
    </row>
    <row r="250" spans="1:28">
      <c r="A250">
        <v>2025</v>
      </c>
      <c r="B250">
        <v>1</v>
      </c>
      <c r="C250">
        <v>2</v>
      </c>
      <c r="D250" s="4">
        <v>45666</v>
      </c>
      <c r="E250" t="s">
        <v>28</v>
      </c>
      <c r="F250" t="s">
        <v>338</v>
      </c>
      <c r="G250" t="s">
        <v>50</v>
      </c>
      <c r="H250" t="s">
        <v>31</v>
      </c>
      <c r="I250" t="s">
        <v>57</v>
      </c>
      <c r="J250" t="s">
        <v>100</v>
      </c>
      <c r="K250" t="s">
        <v>100</v>
      </c>
      <c r="L250" t="s">
        <v>46</v>
      </c>
      <c r="M250" t="s">
        <v>65</v>
      </c>
      <c r="N250" t="s">
        <v>123</v>
      </c>
      <c r="O250">
        <v>58.95</v>
      </c>
      <c r="Q250">
        <v>580.8</v>
      </c>
      <c r="R250">
        <v>580.8</v>
      </c>
      <c r="S250">
        <v>0</v>
      </c>
      <c r="T250">
        <v>580.8</v>
      </c>
      <c r="U250">
        <v>434</v>
      </c>
      <c r="V250">
        <f>SUMIF(货件明细!K:K,F250,货件明细!AQ:AQ)</f>
        <v>0</v>
      </c>
      <c r="W250">
        <f t="shared" si="12"/>
        <v>1</v>
      </c>
      <c r="X250">
        <f t="shared" si="13"/>
        <v>434</v>
      </c>
      <c r="Y250">
        <f>SUMIF(货件明细!K:K,F250,货件明细!I:I)</f>
        <v>0</v>
      </c>
      <c r="Z250">
        <f t="shared" si="14"/>
        <v>58.95</v>
      </c>
      <c r="AA250">
        <f>SUMIF(货件明细!K:K,F250,货件明细!J:J)</f>
        <v>0</v>
      </c>
      <c r="AB250">
        <f t="shared" si="15"/>
        <v>1</v>
      </c>
    </row>
    <row r="251" spans="1:28">
      <c r="A251">
        <v>2025</v>
      </c>
      <c r="B251">
        <v>1</v>
      </c>
      <c r="C251">
        <v>2</v>
      </c>
      <c r="D251" s="4">
        <v>45666</v>
      </c>
      <c r="E251" t="s">
        <v>28</v>
      </c>
      <c r="F251" t="s">
        <v>339</v>
      </c>
      <c r="G251" t="s">
        <v>70</v>
      </c>
      <c r="H251" t="s">
        <v>71</v>
      </c>
      <c r="I251" t="s">
        <v>57</v>
      </c>
      <c r="J251" t="s">
        <v>58</v>
      </c>
      <c r="K251" t="s">
        <v>58</v>
      </c>
      <c r="L251" t="s">
        <v>46</v>
      </c>
      <c r="M251" t="s">
        <v>65</v>
      </c>
      <c r="N251" t="s">
        <v>66</v>
      </c>
      <c r="O251">
        <v>58.95</v>
      </c>
      <c r="Q251">
        <v>289.6</v>
      </c>
      <c r="R251">
        <v>289.6</v>
      </c>
      <c r="S251">
        <v>0</v>
      </c>
      <c r="T251">
        <v>289.6</v>
      </c>
      <c r="U251">
        <v>434</v>
      </c>
      <c r="V251">
        <f>SUMIF(货件明细!K:K,F251,货件明细!AQ:AQ)</f>
        <v>0</v>
      </c>
      <c r="W251">
        <f t="shared" si="12"/>
        <v>1</v>
      </c>
      <c r="X251">
        <f t="shared" si="13"/>
        <v>434</v>
      </c>
      <c r="Y251">
        <f>SUMIF(货件明细!K:K,F251,货件明细!I:I)</f>
        <v>0</v>
      </c>
      <c r="Z251">
        <f t="shared" si="14"/>
        <v>58.95</v>
      </c>
      <c r="AA251">
        <f>SUMIF(货件明细!K:K,F251,货件明细!J:J)</f>
        <v>0</v>
      </c>
      <c r="AB251">
        <f t="shared" si="15"/>
        <v>1</v>
      </c>
    </row>
    <row r="252" spans="1:28">
      <c r="A252">
        <v>2025</v>
      </c>
      <c r="B252">
        <v>1</v>
      </c>
      <c r="C252">
        <v>2</v>
      </c>
      <c r="D252" s="4">
        <v>45666</v>
      </c>
      <c r="E252" t="s">
        <v>28</v>
      </c>
      <c r="F252" t="s">
        <v>340</v>
      </c>
      <c r="G252" t="s">
        <v>50</v>
      </c>
      <c r="H252" t="s">
        <v>31</v>
      </c>
      <c r="I252" t="s">
        <v>41</v>
      </c>
      <c r="J252" t="s">
        <v>100</v>
      </c>
      <c r="K252" t="s">
        <v>100</v>
      </c>
      <c r="L252" t="s">
        <v>46</v>
      </c>
      <c r="M252" t="s">
        <v>65</v>
      </c>
      <c r="N252" t="s">
        <v>123</v>
      </c>
      <c r="O252">
        <v>15.25</v>
      </c>
      <c r="Q252">
        <v>145.2</v>
      </c>
      <c r="R252">
        <v>145.2</v>
      </c>
      <c r="S252">
        <v>0</v>
      </c>
      <c r="T252">
        <v>145.2</v>
      </c>
      <c r="U252">
        <v>98</v>
      </c>
      <c r="V252">
        <f>SUMIF(货件明细!K:K,F252,货件明细!AQ:AQ)</f>
        <v>0</v>
      </c>
      <c r="W252">
        <f t="shared" si="12"/>
        <v>1</v>
      </c>
      <c r="X252">
        <f t="shared" si="13"/>
        <v>98</v>
      </c>
      <c r="Y252">
        <f>SUMIF(货件明细!K:K,F252,货件明细!I:I)</f>
        <v>0</v>
      </c>
      <c r="Z252">
        <f t="shared" si="14"/>
        <v>15.25</v>
      </c>
      <c r="AA252">
        <f>SUMIF(货件明细!K:K,F252,货件明细!J:J)</f>
        <v>0</v>
      </c>
      <c r="AB252">
        <f t="shared" si="15"/>
        <v>1</v>
      </c>
    </row>
    <row r="253" spans="1:28">
      <c r="A253">
        <v>2025</v>
      </c>
      <c r="B253">
        <v>1</v>
      </c>
      <c r="C253">
        <v>2</v>
      </c>
      <c r="D253" s="4">
        <v>45666</v>
      </c>
      <c r="E253" t="s">
        <v>28</v>
      </c>
      <c r="F253" t="s">
        <v>341</v>
      </c>
      <c r="G253" t="s">
        <v>56</v>
      </c>
      <c r="H253" t="s">
        <v>44</v>
      </c>
      <c r="I253" t="s">
        <v>41</v>
      </c>
      <c r="J253" t="s">
        <v>100</v>
      </c>
      <c r="K253" t="s">
        <v>100</v>
      </c>
      <c r="L253" t="s">
        <v>46</v>
      </c>
      <c r="M253" t="s">
        <v>47</v>
      </c>
      <c r="N253" t="s">
        <v>159</v>
      </c>
      <c r="O253">
        <v>15.25</v>
      </c>
      <c r="Q253">
        <v>77.425</v>
      </c>
      <c r="R253">
        <v>77.425</v>
      </c>
      <c r="S253">
        <v>0</v>
      </c>
      <c r="T253">
        <v>77.425</v>
      </c>
      <c r="U253">
        <v>98</v>
      </c>
      <c r="V253">
        <f>SUMIF(货件明细!K:K,F253,货件明细!AQ:AQ)</f>
        <v>0</v>
      </c>
      <c r="W253">
        <f t="shared" si="12"/>
        <v>1</v>
      </c>
      <c r="X253">
        <f t="shared" si="13"/>
        <v>98</v>
      </c>
      <c r="Y253">
        <f>SUMIF(货件明细!K:K,F253,货件明细!I:I)</f>
        <v>0</v>
      </c>
      <c r="Z253">
        <f t="shared" si="14"/>
        <v>15.25</v>
      </c>
      <c r="AA253">
        <f>SUMIF(货件明细!K:K,F253,货件明细!J:J)</f>
        <v>0</v>
      </c>
      <c r="AB253">
        <f t="shared" si="15"/>
        <v>1</v>
      </c>
    </row>
    <row r="254" spans="1:28">
      <c r="A254">
        <v>2025</v>
      </c>
      <c r="B254">
        <v>1</v>
      </c>
      <c r="C254">
        <v>2</v>
      </c>
      <c r="D254" s="4">
        <v>45666</v>
      </c>
      <c r="E254" t="s">
        <v>28</v>
      </c>
      <c r="F254" t="s">
        <v>342</v>
      </c>
      <c r="G254" t="s">
        <v>70</v>
      </c>
      <c r="H254" t="s">
        <v>71</v>
      </c>
      <c r="I254" t="s">
        <v>41</v>
      </c>
      <c r="J254" t="s">
        <v>58</v>
      </c>
      <c r="K254" t="s">
        <v>58</v>
      </c>
      <c r="L254" t="s">
        <v>46</v>
      </c>
      <c r="M254" t="s">
        <v>65</v>
      </c>
      <c r="N254" t="s">
        <v>66</v>
      </c>
      <c r="O254">
        <v>15.25</v>
      </c>
      <c r="Q254">
        <v>72.4</v>
      </c>
      <c r="R254">
        <v>72.4</v>
      </c>
      <c r="S254">
        <v>0</v>
      </c>
      <c r="T254">
        <v>72.4</v>
      </c>
      <c r="U254">
        <v>98</v>
      </c>
      <c r="V254">
        <f>SUMIF(货件明细!K:K,F254,货件明细!AQ:AQ)</f>
        <v>0</v>
      </c>
      <c r="W254">
        <f t="shared" si="12"/>
        <v>1</v>
      </c>
      <c r="X254">
        <f t="shared" si="13"/>
        <v>98</v>
      </c>
      <c r="Y254">
        <f>SUMIF(货件明细!K:K,F254,货件明细!I:I)</f>
        <v>0</v>
      </c>
      <c r="Z254">
        <f t="shared" si="14"/>
        <v>15.25</v>
      </c>
      <c r="AA254">
        <f>SUMIF(货件明细!K:K,F254,货件明细!J:J)</f>
        <v>0</v>
      </c>
      <c r="AB254">
        <f t="shared" si="15"/>
        <v>1</v>
      </c>
    </row>
    <row r="255" spans="1:28">
      <c r="A255">
        <v>2025</v>
      </c>
      <c r="B255">
        <v>1</v>
      </c>
      <c r="C255">
        <v>2</v>
      </c>
      <c r="D255" s="4">
        <v>45666</v>
      </c>
      <c r="E255" t="s">
        <v>28</v>
      </c>
      <c r="F255" t="s">
        <v>343</v>
      </c>
      <c r="G255" t="s">
        <v>64</v>
      </c>
      <c r="H255" t="s">
        <v>44</v>
      </c>
      <c r="I255" t="s">
        <v>41</v>
      </c>
      <c r="J255" t="s">
        <v>100</v>
      </c>
      <c r="K255" t="s">
        <v>100</v>
      </c>
      <c r="L255" t="s">
        <v>46</v>
      </c>
      <c r="M255" t="s">
        <v>65</v>
      </c>
      <c r="N255" t="s">
        <v>123</v>
      </c>
      <c r="O255">
        <v>15.25</v>
      </c>
      <c r="Q255">
        <v>99.9894736842105</v>
      </c>
      <c r="R255">
        <v>99.9894736842105</v>
      </c>
      <c r="S255">
        <v>0</v>
      </c>
      <c r="T255">
        <v>99.9894736842105</v>
      </c>
      <c r="U255">
        <v>98</v>
      </c>
      <c r="V255">
        <f>SUMIF(货件明细!K:K,F255,货件明细!AQ:AQ)</f>
        <v>0</v>
      </c>
      <c r="W255">
        <f t="shared" si="12"/>
        <v>1</v>
      </c>
      <c r="X255">
        <f t="shared" si="13"/>
        <v>98</v>
      </c>
      <c r="Y255">
        <f>SUMIF(货件明细!K:K,F255,货件明细!I:I)</f>
        <v>0</v>
      </c>
      <c r="Z255">
        <f t="shared" si="14"/>
        <v>15.25</v>
      </c>
      <c r="AA255">
        <f>SUMIF(货件明细!K:K,F255,货件明细!J:J)</f>
        <v>0</v>
      </c>
      <c r="AB255">
        <f t="shared" si="15"/>
        <v>1</v>
      </c>
    </row>
    <row r="256" spans="1:28">
      <c r="A256">
        <v>2025</v>
      </c>
      <c r="B256">
        <v>1</v>
      </c>
      <c r="C256">
        <v>2</v>
      </c>
      <c r="D256" s="4">
        <v>45666</v>
      </c>
      <c r="E256" t="s">
        <v>28</v>
      </c>
      <c r="F256" t="s">
        <v>344</v>
      </c>
      <c r="G256" t="s">
        <v>68</v>
      </c>
      <c r="H256" t="s">
        <v>31</v>
      </c>
      <c r="I256" t="s">
        <v>41</v>
      </c>
      <c r="J256" t="s">
        <v>100</v>
      </c>
      <c r="K256" t="s">
        <v>100</v>
      </c>
      <c r="L256" t="s">
        <v>46</v>
      </c>
      <c r="M256" t="s">
        <v>65</v>
      </c>
      <c r="N256" t="s">
        <v>123</v>
      </c>
      <c r="O256">
        <v>15.25</v>
      </c>
      <c r="Q256">
        <v>141.230769230769</v>
      </c>
      <c r="R256">
        <v>141.230769230769</v>
      </c>
      <c r="S256">
        <v>0</v>
      </c>
      <c r="T256">
        <v>141.230769230769</v>
      </c>
      <c r="U256">
        <v>98</v>
      </c>
      <c r="V256">
        <f>SUMIF(货件明细!K:K,F256,货件明细!AQ:AQ)</f>
        <v>0</v>
      </c>
      <c r="W256">
        <f t="shared" si="12"/>
        <v>1</v>
      </c>
      <c r="X256">
        <f t="shared" si="13"/>
        <v>98</v>
      </c>
      <c r="Y256">
        <f>SUMIF(货件明细!K:K,F256,货件明细!I:I)</f>
        <v>0</v>
      </c>
      <c r="Z256">
        <f t="shared" si="14"/>
        <v>15.25</v>
      </c>
      <c r="AA256">
        <f>SUMIF(货件明细!K:K,F256,货件明细!J:J)</f>
        <v>0</v>
      </c>
      <c r="AB256">
        <f t="shared" si="15"/>
        <v>1</v>
      </c>
    </row>
    <row r="257" spans="1:28">
      <c r="A257">
        <v>2025</v>
      </c>
      <c r="B257">
        <v>1</v>
      </c>
      <c r="C257">
        <v>2</v>
      </c>
      <c r="D257" s="4">
        <v>45666</v>
      </c>
      <c r="E257" t="s">
        <v>28</v>
      </c>
      <c r="F257" t="s">
        <v>345</v>
      </c>
      <c r="G257" t="s">
        <v>70</v>
      </c>
      <c r="H257" t="s">
        <v>71</v>
      </c>
      <c r="I257" t="s">
        <v>32</v>
      </c>
      <c r="J257" t="s">
        <v>58</v>
      </c>
      <c r="K257" t="s">
        <v>58</v>
      </c>
      <c r="L257" t="s">
        <v>46</v>
      </c>
      <c r="M257" t="s">
        <v>47</v>
      </c>
      <c r="N257" t="s">
        <v>107</v>
      </c>
      <c r="O257">
        <v>28.15</v>
      </c>
      <c r="Q257">
        <v>119</v>
      </c>
      <c r="R257">
        <v>119</v>
      </c>
      <c r="S257">
        <v>0</v>
      </c>
      <c r="T257">
        <v>119</v>
      </c>
      <c r="U257">
        <v>206</v>
      </c>
      <c r="V257">
        <f>SUMIF(货件明细!K:K,F257,货件明细!AQ:AQ)</f>
        <v>0</v>
      </c>
      <c r="W257">
        <f t="shared" si="12"/>
        <v>1</v>
      </c>
      <c r="X257">
        <f t="shared" si="13"/>
        <v>206</v>
      </c>
      <c r="Y257">
        <f>SUMIF(货件明细!K:K,F257,货件明细!I:I)</f>
        <v>0</v>
      </c>
      <c r="Z257">
        <f t="shared" si="14"/>
        <v>28.15</v>
      </c>
      <c r="AA257">
        <f>SUMIF(货件明细!K:K,F257,货件明细!J:J)</f>
        <v>0</v>
      </c>
      <c r="AB257">
        <f t="shared" si="15"/>
        <v>1</v>
      </c>
    </row>
    <row r="258" spans="1:28">
      <c r="A258">
        <v>2025</v>
      </c>
      <c r="B258">
        <v>1</v>
      </c>
      <c r="C258">
        <v>2</v>
      </c>
      <c r="D258" s="4">
        <v>45666</v>
      </c>
      <c r="E258" t="s">
        <v>28</v>
      </c>
      <c r="F258" t="s">
        <v>346</v>
      </c>
      <c r="G258" t="s">
        <v>56</v>
      </c>
      <c r="H258" t="s">
        <v>44</v>
      </c>
      <c r="I258" t="s">
        <v>32</v>
      </c>
      <c r="J258" t="s">
        <v>100</v>
      </c>
      <c r="K258" t="s">
        <v>100</v>
      </c>
      <c r="L258" t="s">
        <v>46</v>
      </c>
      <c r="M258" t="s">
        <v>47</v>
      </c>
      <c r="N258" t="s">
        <v>159</v>
      </c>
      <c r="O258">
        <v>28.15</v>
      </c>
      <c r="Q258">
        <v>154.85</v>
      </c>
      <c r="R258">
        <v>154.85</v>
      </c>
      <c r="S258">
        <v>0</v>
      </c>
      <c r="T258">
        <v>154.85</v>
      </c>
      <c r="U258">
        <v>206</v>
      </c>
      <c r="V258">
        <f>SUMIF(货件明细!K:K,F258,货件明细!AQ:AQ)</f>
        <v>0</v>
      </c>
      <c r="W258">
        <f t="shared" ref="W258:W321" si="16">IF(V258=U258,0,1)</f>
        <v>1</v>
      </c>
      <c r="X258">
        <f t="shared" ref="X258:X321" si="17">U258</f>
        <v>206</v>
      </c>
      <c r="Y258">
        <f>SUMIF(货件明细!K:K,F258,货件明细!I:I)</f>
        <v>0</v>
      </c>
      <c r="Z258">
        <f t="shared" ref="Z258:Z321" si="18">O258-Y258</f>
        <v>28.15</v>
      </c>
      <c r="AA258">
        <f>SUMIF(货件明细!K:K,F258,货件明细!J:J)</f>
        <v>0</v>
      </c>
      <c r="AB258">
        <f t="shared" ref="AB258:AB321" si="19">IF(T258=AA258,0,1)</f>
        <v>1</v>
      </c>
    </row>
    <row r="259" spans="1:28">
      <c r="A259">
        <v>2025</v>
      </c>
      <c r="B259">
        <v>1</v>
      </c>
      <c r="C259">
        <v>2</v>
      </c>
      <c r="D259" s="4">
        <v>45666</v>
      </c>
      <c r="E259" t="s">
        <v>28</v>
      </c>
      <c r="F259" t="s">
        <v>347</v>
      </c>
      <c r="G259" t="s">
        <v>50</v>
      </c>
      <c r="H259" t="s">
        <v>31</v>
      </c>
      <c r="I259" t="s">
        <v>32</v>
      </c>
      <c r="J259" t="s">
        <v>100</v>
      </c>
      <c r="K259" t="s">
        <v>100</v>
      </c>
      <c r="L259" t="s">
        <v>46</v>
      </c>
      <c r="M259" t="s">
        <v>65</v>
      </c>
      <c r="N259" t="s">
        <v>123</v>
      </c>
      <c r="O259">
        <v>28.15</v>
      </c>
      <c r="Q259">
        <v>290.4</v>
      </c>
      <c r="R259">
        <v>290.4</v>
      </c>
      <c r="S259">
        <v>0</v>
      </c>
      <c r="T259">
        <v>290.4</v>
      </c>
      <c r="U259">
        <v>206</v>
      </c>
      <c r="V259">
        <f>SUMIF(货件明细!K:K,F259,货件明细!AQ:AQ)</f>
        <v>0</v>
      </c>
      <c r="W259">
        <f t="shared" si="16"/>
        <v>1</v>
      </c>
      <c r="X259">
        <f t="shared" si="17"/>
        <v>206</v>
      </c>
      <c r="Y259">
        <f>SUMIF(货件明细!K:K,F259,货件明细!I:I)</f>
        <v>0</v>
      </c>
      <c r="Z259">
        <f t="shared" si="18"/>
        <v>28.15</v>
      </c>
      <c r="AA259">
        <f>SUMIF(货件明细!K:K,F259,货件明细!J:J)</f>
        <v>0</v>
      </c>
      <c r="AB259">
        <f t="shared" si="19"/>
        <v>1</v>
      </c>
    </row>
    <row r="260" spans="1:28">
      <c r="A260">
        <v>2025</v>
      </c>
      <c r="B260">
        <v>1</v>
      </c>
      <c r="C260">
        <v>2</v>
      </c>
      <c r="D260" s="4">
        <v>45666</v>
      </c>
      <c r="E260" t="s">
        <v>28</v>
      </c>
      <c r="F260" t="s">
        <v>348</v>
      </c>
      <c r="G260" t="s">
        <v>64</v>
      </c>
      <c r="H260" t="s">
        <v>44</v>
      </c>
      <c r="I260" t="s">
        <v>32</v>
      </c>
      <c r="J260" t="s">
        <v>100</v>
      </c>
      <c r="K260" t="s">
        <v>100</v>
      </c>
      <c r="L260" t="s">
        <v>46</v>
      </c>
      <c r="M260" t="s">
        <v>47</v>
      </c>
      <c r="N260" t="s">
        <v>159</v>
      </c>
      <c r="O260">
        <v>28.15</v>
      </c>
      <c r="Q260">
        <v>175.225</v>
      </c>
      <c r="R260">
        <v>175.225</v>
      </c>
      <c r="S260">
        <v>0</v>
      </c>
      <c r="T260">
        <v>175.225</v>
      </c>
      <c r="U260">
        <v>206</v>
      </c>
      <c r="V260">
        <f>SUMIF(货件明细!K:K,F260,货件明细!AQ:AQ)</f>
        <v>0</v>
      </c>
      <c r="W260">
        <f t="shared" si="16"/>
        <v>1</v>
      </c>
      <c r="X260">
        <f t="shared" si="17"/>
        <v>206</v>
      </c>
      <c r="Y260">
        <f>SUMIF(货件明细!K:K,F260,货件明细!I:I)</f>
        <v>0</v>
      </c>
      <c r="Z260">
        <f t="shared" si="18"/>
        <v>28.15</v>
      </c>
      <c r="AA260">
        <f>SUMIF(货件明细!K:K,F260,货件明细!J:J)</f>
        <v>0</v>
      </c>
      <c r="AB260">
        <f t="shared" si="19"/>
        <v>1</v>
      </c>
    </row>
    <row r="261" spans="1:28">
      <c r="A261">
        <v>2025</v>
      </c>
      <c r="B261">
        <v>1</v>
      </c>
      <c r="C261">
        <v>2</v>
      </c>
      <c r="D261" s="4">
        <v>45666</v>
      </c>
      <c r="E261" t="s">
        <v>28</v>
      </c>
      <c r="F261" t="s">
        <v>349</v>
      </c>
      <c r="G261" t="s">
        <v>68</v>
      </c>
      <c r="H261" t="s">
        <v>31</v>
      </c>
      <c r="I261" t="s">
        <v>32</v>
      </c>
      <c r="J261" t="s">
        <v>100</v>
      </c>
      <c r="K261" t="s">
        <v>100</v>
      </c>
      <c r="L261" t="s">
        <v>46</v>
      </c>
      <c r="M261" t="s">
        <v>65</v>
      </c>
      <c r="N261" t="s">
        <v>123</v>
      </c>
      <c r="O261">
        <v>28.15</v>
      </c>
      <c r="Q261">
        <v>282.461538461538</v>
      </c>
      <c r="R261">
        <v>282.461538461538</v>
      </c>
      <c r="S261">
        <v>0</v>
      </c>
      <c r="T261">
        <v>282.461538461538</v>
      </c>
      <c r="U261">
        <v>206</v>
      </c>
      <c r="V261">
        <f>SUMIF(货件明细!K:K,F261,货件明细!AQ:AQ)</f>
        <v>0</v>
      </c>
      <c r="W261">
        <f t="shared" si="16"/>
        <v>1</v>
      </c>
      <c r="X261">
        <f t="shared" si="17"/>
        <v>206</v>
      </c>
      <c r="Y261">
        <f>SUMIF(货件明细!K:K,F261,货件明细!I:I)</f>
        <v>0</v>
      </c>
      <c r="Z261">
        <f t="shared" si="18"/>
        <v>28.15</v>
      </c>
      <c r="AA261">
        <f>SUMIF(货件明细!K:K,F261,货件明细!J:J)</f>
        <v>0</v>
      </c>
      <c r="AB261">
        <f t="shared" si="19"/>
        <v>1</v>
      </c>
    </row>
    <row r="262" spans="1:28">
      <c r="A262">
        <v>2025</v>
      </c>
      <c r="B262">
        <v>1</v>
      </c>
      <c r="C262">
        <v>2</v>
      </c>
      <c r="D262" s="4">
        <v>45668</v>
      </c>
      <c r="E262" t="s">
        <v>28</v>
      </c>
      <c r="F262" t="s">
        <v>350</v>
      </c>
      <c r="G262" t="s">
        <v>68</v>
      </c>
      <c r="H262" t="s">
        <v>31</v>
      </c>
      <c r="I262" t="s">
        <v>129</v>
      </c>
      <c r="J262" t="s">
        <v>100</v>
      </c>
      <c r="K262" t="s">
        <v>100</v>
      </c>
      <c r="L262" t="s">
        <v>46</v>
      </c>
      <c r="M262" t="s">
        <v>51</v>
      </c>
      <c r="N262" t="s">
        <v>192</v>
      </c>
      <c r="O262">
        <v>7.6</v>
      </c>
      <c r="Q262">
        <v>91.2</v>
      </c>
      <c r="R262">
        <v>91.2</v>
      </c>
      <c r="S262">
        <v>0</v>
      </c>
      <c r="T262">
        <v>91.2</v>
      </c>
      <c r="U262">
        <v>46</v>
      </c>
      <c r="V262">
        <f>SUMIF(货件明细!K:K,F262,货件明细!AQ:AQ)</f>
        <v>0</v>
      </c>
      <c r="W262">
        <f t="shared" si="16"/>
        <v>1</v>
      </c>
      <c r="X262">
        <f t="shared" si="17"/>
        <v>46</v>
      </c>
      <c r="Y262">
        <f>SUMIF(货件明细!K:K,F262,货件明细!I:I)</f>
        <v>0</v>
      </c>
      <c r="Z262">
        <f t="shared" si="18"/>
        <v>7.6</v>
      </c>
      <c r="AA262">
        <f>SUMIF(货件明细!K:K,F262,货件明细!J:J)</f>
        <v>0</v>
      </c>
      <c r="AB262">
        <f t="shared" si="19"/>
        <v>1</v>
      </c>
    </row>
    <row r="263" spans="1:28">
      <c r="A263">
        <v>2025</v>
      </c>
      <c r="B263">
        <v>1</v>
      </c>
      <c r="C263">
        <v>2</v>
      </c>
      <c r="D263" s="4">
        <v>45666</v>
      </c>
      <c r="E263" t="s">
        <v>28</v>
      </c>
      <c r="F263" t="s">
        <v>351</v>
      </c>
      <c r="G263" t="s">
        <v>56</v>
      </c>
      <c r="H263" t="s">
        <v>44</v>
      </c>
      <c r="I263" t="s">
        <v>129</v>
      </c>
      <c r="J263" t="s">
        <v>100</v>
      </c>
      <c r="K263" t="s">
        <v>100</v>
      </c>
      <c r="L263" t="s">
        <v>46</v>
      </c>
      <c r="M263" t="s">
        <v>47</v>
      </c>
      <c r="N263" t="s">
        <v>159</v>
      </c>
      <c r="O263">
        <v>7.6</v>
      </c>
      <c r="Q263">
        <v>77.425</v>
      </c>
      <c r="R263">
        <v>77.425</v>
      </c>
      <c r="S263">
        <v>0</v>
      </c>
      <c r="T263">
        <v>77.425</v>
      </c>
      <c r="U263">
        <v>46</v>
      </c>
      <c r="V263">
        <f>SUMIF(货件明细!K:K,F263,货件明细!AQ:AQ)</f>
        <v>0</v>
      </c>
      <c r="W263">
        <f t="shared" si="16"/>
        <v>1</v>
      </c>
      <c r="X263">
        <f t="shared" si="17"/>
        <v>46</v>
      </c>
      <c r="Y263">
        <f>SUMIF(货件明细!K:K,F263,货件明细!I:I)</f>
        <v>0</v>
      </c>
      <c r="Z263">
        <f t="shared" si="18"/>
        <v>7.6</v>
      </c>
      <c r="AA263">
        <f>SUMIF(货件明细!K:K,F263,货件明细!J:J)</f>
        <v>0</v>
      </c>
      <c r="AB263">
        <f t="shared" si="19"/>
        <v>1</v>
      </c>
    </row>
    <row r="264" spans="1:28">
      <c r="A264">
        <v>2025</v>
      </c>
      <c r="B264">
        <v>1</v>
      </c>
      <c r="C264">
        <v>2</v>
      </c>
      <c r="D264" s="4">
        <v>45666</v>
      </c>
      <c r="E264" t="s">
        <v>28</v>
      </c>
      <c r="F264" t="s">
        <v>352</v>
      </c>
      <c r="G264" t="s">
        <v>70</v>
      </c>
      <c r="H264" t="s">
        <v>71</v>
      </c>
      <c r="I264" t="s">
        <v>129</v>
      </c>
      <c r="J264" t="s">
        <v>58</v>
      </c>
      <c r="K264" t="s">
        <v>58</v>
      </c>
      <c r="L264" t="s">
        <v>46</v>
      </c>
      <c r="M264" t="s">
        <v>47</v>
      </c>
      <c r="N264" t="s">
        <v>107</v>
      </c>
      <c r="O264">
        <v>7.6</v>
      </c>
      <c r="Q264">
        <v>47.6</v>
      </c>
      <c r="R264">
        <v>47.6</v>
      </c>
      <c r="S264">
        <v>0</v>
      </c>
      <c r="T264">
        <v>47.6</v>
      </c>
      <c r="U264">
        <v>46</v>
      </c>
      <c r="V264">
        <f>SUMIF(货件明细!K:K,F264,货件明细!AQ:AQ)</f>
        <v>0</v>
      </c>
      <c r="W264">
        <f t="shared" si="16"/>
        <v>1</v>
      </c>
      <c r="X264">
        <f t="shared" si="17"/>
        <v>46</v>
      </c>
      <c r="Y264">
        <f>SUMIF(货件明细!K:K,F264,货件明细!I:I)</f>
        <v>0</v>
      </c>
      <c r="Z264">
        <f t="shared" si="18"/>
        <v>7.6</v>
      </c>
      <c r="AA264">
        <f>SUMIF(货件明细!K:K,F264,货件明细!J:J)</f>
        <v>0</v>
      </c>
      <c r="AB264">
        <f t="shared" si="19"/>
        <v>1</v>
      </c>
    </row>
    <row r="265" spans="1:28">
      <c r="A265">
        <v>2025</v>
      </c>
      <c r="B265">
        <v>1</v>
      </c>
      <c r="C265">
        <v>2</v>
      </c>
      <c r="D265" s="4">
        <v>45668</v>
      </c>
      <c r="E265" t="s">
        <v>28</v>
      </c>
      <c r="F265" t="s">
        <v>353</v>
      </c>
      <c r="G265" t="s">
        <v>50</v>
      </c>
      <c r="H265" t="s">
        <v>31</v>
      </c>
      <c r="I265" t="s">
        <v>129</v>
      </c>
      <c r="J265" t="s">
        <v>100</v>
      </c>
      <c r="K265" t="s">
        <v>100</v>
      </c>
      <c r="L265" t="s">
        <v>46</v>
      </c>
      <c r="M265" t="s">
        <v>51</v>
      </c>
      <c r="N265" t="s">
        <v>192</v>
      </c>
      <c r="O265">
        <v>7.6</v>
      </c>
      <c r="Q265">
        <v>91.2</v>
      </c>
      <c r="R265">
        <v>91.2</v>
      </c>
      <c r="S265">
        <v>0</v>
      </c>
      <c r="T265">
        <v>91.2</v>
      </c>
      <c r="U265">
        <v>46</v>
      </c>
      <c r="V265">
        <f>SUMIF(货件明细!K:K,F265,货件明细!AQ:AQ)</f>
        <v>0</v>
      </c>
      <c r="W265">
        <f t="shared" si="16"/>
        <v>1</v>
      </c>
      <c r="X265">
        <f t="shared" si="17"/>
        <v>46</v>
      </c>
      <c r="Y265">
        <f>SUMIF(货件明细!K:K,F265,货件明细!I:I)</f>
        <v>0</v>
      </c>
      <c r="Z265">
        <f t="shared" si="18"/>
        <v>7.6</v>
      </c>
      <c r="AA265">
        <f>SUMIF(货件明细!K:K,F265,货件明细!J:J)</f>
        <v>0</v>
      </c>
      <c r="AB265">
        <f t="shared" si="19"/>
        <v>1</v>
      </c>
    </row>
    <row r="266" spans="1:28">
      <c r="A266">
        <v>2025</v>
      </c>
      <c r="B266">
        <v>1</v>
      </c>
      <c r="C266">
        <v>2</v>
      </c>
      <c r="D266" s="4">
        <v>45666</v>
      </c>
      <c r="E266" t="s">
        <v>28</v>
      </c>
      <c r="F266" t="s">
        <v>354</v>
      </c>
      <c r="G266" t="s">
        <v>64</v>
      </c>
      <c r="H266" t="s">
        <v>44</v>
      </c>
      <c r="I266" t="s">
        <v>129</v>
      </c>
      <c r="J266" t="s">
        <v>100</v>
      </c>
      <c r="K266" t="s">
        <v>100</v>
      </c>
      <c r="L266" t="s">
        <v>46</v>
      </c>
      <c r="M266" t="s">
        <v>47</v>
      </c>
      <c r="N266" t="s">
        <v>159</v>
      </c>
      <c r="O266">
        <v>7.6</v>
      </c>
      <c r="Q266">
        <v>87.6125</v>
      </c>
      <c r="R266">
        <v>87.6125</v>
      </c>
      <c r="S266">
        <v>0</v>
      </c>
      <c r="T266">
        <v>87.6125</v>
      </c>
      <c r="U266">
        <v>46</v>
      </c>
      <c r="V266">
        <f>SUMIF(货件明细!K:K,F266,货件明细!AQ:AQ)</f>
        <v>0</v>
      </c>
      <c r="W266">
        <f t="shared" si="16"/>
        <v>1</v>
      </c>
      <c r="X266">
        <f t="shared" si="17"/>
        <v>46</v>
      </c>
      <c r="Y266">
        <f>SUMIF(货件明细!K:K,F266,货件明细!I:I)</f>
        <v>0</v>
      </c>
      <c r="Z266">
        <f t="shared" si="18"/>
        <v>7.6</v>
      </c>
      <c r="AA266">
        <f>SUMIF(货件明细!K:K,F266,货件明细!J:J)</f>
        <v>0</v>
      </c>
      <c r="AB266">
        <f t="shared" si="19"/>
        <v>1</v>
      </c>
    </row>
    <row r="267" spans="1:28">
      <c r="A267">
        <v>2025</v>
      </c>
      <c r="B267">
        <v>1</v>
      </c>
      <c r="C267">
        <v>2</v>
      </c>
      <c r="D267" s="4">
        <v>45668</v>
      </c>
      <c r="E267" t="s">
        <v>28</v>
      </c>
      <c r="F267" t="s">
        <v>355</v>
      </c>
      <c r="G267" t="s">
        <v>54</v>
      </c>
      <c r="H267" t="s">
        <v>31</v>
      </c>
      <c r="I267" t="s">
        <v>57</v>
      </c>
      <c r="J267" t="s">
        <v>58</v>
      </c>
      <c r="K267" t="s">
        <v>58</v>
      </c>
      <c r="L267" t="s">
        <v>46</v>
      </c>
      <c r="M267" t="s">
        <v>51</v>
      </c>
      <c r="N267" t="s">
        <v>356</v>
      </c>
      <c r="O267">
        <v>60.3</v>
      </c>
      <c r="Q267">
        <v>579.5</v>
      </c>
      <c r="R267">
        <v>579.5</v>
      </c>
      <c r="S267">
        <v>0</v>
      </c>
      <c r="T267">
        <v>579.5</v>
      </c>
      <c r="U267">
        <v>464</v>
      </c>
      <c r="V267">
        <f>SUMIF(货件明细!K:K,F267,货件明细!AQ:AQ)</f>
        <v>0</v>
      </c>
      <c r="W267">
        <f t="shared" si="16"/>
        <v>1</v>
      </c>
      <c r="X267">
        <f t="shared" si="17"/>
        <v>464</v>
      </c>
      <c r="Y267">
        <f>SUMIF(货件明细!K:K,F267,货件明细!I:I)</f>
        <v>0</v>
      </c>
      <c r="Z267">
        <f t="shared" si="18"/>
        <v>60.3</v>
      </c>
      <c r="AA267">
        <f>SUMIF(货件明细!K:K,F267,货件明细!J:J)</f>
        <v>0</v>
      </c>
      <c r="AB267">
        <f t="shared" si="19"/>
        <v>1</v>
      </c>
    </row>
    <row r="268" spans="1:28">
      <c r="A268">
        <v>2025</v>
      </c>
      <c r="B268">
        <v>1</v>
      </c>
      <c r="C268">
        <v>2</v>
      </c>
      <c r="D268" s="4">
        <v>45666</v>
      </c>
      <c r="E268" t="s">
        <v>28</v>
      </c>
      <c r="F268" t="s">
        <v>357</v>
      </c>
      <c r="G268" t="s">
        <v>70</v>
      </c>
      <c r="H268" t="s">
        <v>71</v>
      </c>
      <c r="I268" t="s">
        <v>57</v>
      </c>
      <c r="J268" t="s">
        <v>58</v>
      </c>
      <c r="K268" t="s">
        <v>58</v>
      </c>
      <c r="L268" t="s">
        <v>46</v>
      </c>
      <c r="M268" t="s">
        <v>65</v>
      </c>
      <c r="N268" t="s">
        <v>66</v>
      </c>
      <c r="O268">
        <v>60.3</v>
      </c>
      <c r="Q268">
        <v>217.2</v>
      </c>
      <c r="R268">
        <v>217.2</v>
      </c>
      <c r="S268">
        <v>0</v>
      </c>
      <c r="T268">
        <v>217.2</v>
      </c>
      <c r="U268">
        <v>464</v>
      </c>
      <c r="V268">
        <f>SUMIF(货件明细!K:K,F268,货件明细!AQ:AQ)</f>
        <v>0</v>
      </c>
      <c r="W268">
        <f t="shared" si="16"/>
        <v>1</v>
      </c>
      <c r="X268">
        <f t="shared" si="17"/>
        <v>464</v>
      </c>
      <c r="Y268">
        <f>SUMIF(货件明细!K:K,F268,货件明细!I:I)</f>
        <v>0</v>
      </c>
      <c r="Z268">
        <f t="shared" si="18"/>
        <v>60.3</v>
      </c>
      <c r="AA268">
        <f>SUMIF(货件明细!K:K,F268,货件明细!J:J)</f>
        <v>0</v>
      </c>
      <c r="AB268">
        <f t="shared" si="19"/>
        <v>1</v>
      </c>
    </row>
    <row r="269" spans="1:28">
      <c r="A269">
        <v>2025</v>
      </c>
      <c r="B269">
        <v>1</v>
      </c>
      <c r="C269">
        <v>2</v>
      </c>
      <c r="D269" s="4">
        <v>45666</v>
      </c>
      <c r="E269" t="s">
        <v>28</v>
      </c>
      <c r="F269" t="s">
        <v>358</v>
      </c>
      <c r="G269" t="s">
        <v>68</v>
      </c>
      <c r="H269" t="s">
        <v>31</v>
      </c>
      <c r="I269" t="s">
        <v>57</v>
      </c>
      <c r="J269" t="s">
        <v>58</v>
      </c>
      <c r="K269" t="s">
        <v>58</v>
      </c>
      <c r="L269" t="s">
        <v>46</v>
      </c>
      <c r="M269" t="s">
        <v>59</v>
      </c>
      <c r="N269" t="s">
        <v>60</v>
      </c>
      <c r="O269">
        <v>60.3</v>
      </c>
      <c r="Q269">
        <v>420</v>
      </c>
      <c r="R269">
        <v>420</v>
      </c>
      <c r="S269">
        <v>0</v>
      </c>
      <c r="T269">
        <v>420</v>
      </c>
      <c r="U269">
        <v>464</v>
      </c>
      <c r="V269">
        <f>SUMIF(货件明细!K:K,F269,货件明细!AQ:AQ)</f>
        <v>0</v>
      </c>
      <c r="W269">
        <f t="shared" si="16"/>
        <v>1</v>
      </c>
      <c r="X269">
        <f t="shared" si="17"/>
        <v>464</v>
      </c>
      <c r="Y269">
        <f>SUMIF(货件明细!K:K,F269,货件明细!I:I)</f>
        <v>0</v>
      </c>
      <c r="Z269">
        <f t="shared" si="18"/>
        <v>60.3</v>
      </c>
      <c r="AA269">
        <f>SUMIF(货件明细!K:K,F269,货件明细!J:J)</f>
        <v>0</v>
      </c>
      <c r="AB269">
        <f t="shared" si="19"/>
        <v>1</v>
      </c>
    </row>
    <row r="270" spans="1:28">
      <c r="A270">
        <v>2025</v>
      </c>
      <c r="B270">
        <v>1</v>
      </c>
      <c r="C270">
        <v>2</v>
      </c>
      <c r="D270" s="4">
        <v>45666</v>
      </c>
      <c r="E270" t="s">
        <v>28</v>
      </c>
      <c r="F270" t="s">
        <v>359</v>
      </c>
      <c r="G270" t="s">
        <v>64</v>
      </c>
      <c r="H270" t="s">
        <v>44</v>
      </c>
      <c r="I270" t="s">
        <v>57</v>
      </c>
      <c r="J270" t="s">
        <v>58</v>
      </c>
      <c r="K270" t="s">
        <v>58</v>
      </c>
      <c r="L270" t="s">
        <v>46</v>
      </c>
      <c r="M270" t="s">
        <v>47</v>
      </c>
      <c r="N270" t="s">
        <v>75</v>
      </c>
      <c r="O270">
        <v>60.3</v>
      </c>
      <c r="Q270">
        <v>320.072727272727</v>
      </c>
      <c r="R270">
        <v>320.072727272727</v>
      </c>
      <c r="S270">
        <v>0</v>
      </c>
      <c r="T270">
        <v>320.072727272727</v>
      </c>
      <c r="U270">
        <v>464</v>
      </c>
      <c r="V270">
        <f>SUMIF(货件明细!K:K,F270,货件明细!AQ:AQ)</f>
        <v>0</v>
      </c>
      <c r="W270">
        <f t="shared" si="16"/>
        <v>1</v>
      </c>
      <c r="X270">
        <f t="shared" si="17"/>
        <v>464</v>
      </c>
      <c r="Y270">
        <f>SUMIF(货件明细!K:K,F270,货件明细!I:I)</f>
        <v>0</v>
      </c>
      <c r="Z270">
        <f t="shared" si="18"/>
        <v>60.3</v>
      </c>
      <c r="AA270">
        <f>SUMIF(货件明细!K:K,F270,货件明细!J:J)</f>
        <v>0</v>
      </c>
      <c r="AB270">
        <f t="shared" si="19"/>
        <v>1</v>
      </c>
    </row>
    <row r="271" spans="1:28">
      <c r="A271">
        <v>2025</v>
      </c>
      <c r="B271">
        <v>1</v>
      </c>
      <c r="C271">
        <v>2</v>
      </c>
      <c r="D271" s="4">
        <v>45668</v>
      </c>
      <c r="E271" t="s">
        <v>28</v>
      </c>
      <c r="F271" t="s">
        <v>360</v>
      </c>
      <c r="G271" t="s">
        <v>62</v>
      </c>
      <c r="H271" t="s">
        <v>31</v>
      </c>
      <c r="I271" t="s">
        <v>57</v>
      </c>
      <c r="J271" t="s">
        <v>100</v>
      </c>
      <c r="K271" t="s">
        <v>100</v>
      </c>
      <c r="L271" t="s">
        <v>46</v>
      </c>
      <c r="M271" t="s">
        <v>47</v>
      </c>
      <c r="N271" t="s">
        <v>101</v>
      </c>
      <c r="O271">
        <v>60.3</v>
      </c>
      <c r="Q271">
        <v>356.635714285714</v>
      </c>
      <c r="R271">
        <v>356.635714285714</v>
      </c>
      <c r="S271">
        <v>0</v>
      </c>
      <c r="T271">
        <v>356.635714285714</v>
      </c>
      <c r="U271">
        <v>464</v>
      </c>
      <c r="V271">
        <f>SUMIF(货件明细!K:K,F271,货件明细!AQ:AQ)</f>
        <v>0</v>
      </c>
      <c r="W271">
        <f t="shared" si="16"/>
        <v>1</v>
      </c>
      <c r="X271">
        <f t="shared" si="17"/>
        <v>464</v>
      </c>
      <c r="Y271">
        <f>SUMIF(货件明细!K:K,F271,货件明细!I:I)</f>
        <v>0</v>
      </c>
      <c r="Z271">
        <f t="shared" si="18"/>
        <v>60.3</v>
      </c>
      <c r="AA271">
        <f>SUMIF(货件明细!K:K,F271,货件明细!J:J)</f>
        <v>0</v>
      </c>
      <c r="AB271">
        <f t="shared" si="19"/>
        <v>1</v>
      </c>
    </row>
    <row r="272" spans="1:28">
      <c r="A272">
        <v>2025</v>
      </c>
      <c r="B272">
        <v>1</v>
      </c>
      <c r="C272">
        <v>2</v>
      </c>
      <c r="D272" s="4">
        <v>45666</v>
      </c>
      <c r="E272" t="s">
        <v>28</v>
      </c>
      <c r="F272" t="s">
        <v>361</v>
      </c>
      <c r="G272" t="s">
        <v>64</v>
      </c>
      <c r="H272" t="s">
        <v>44</v>
      </c>
      <c r="I272" t="s">
        <v>57</v>
      </c>
      <c r="J272" t="s">
        <v>100</v>
      </c>
      <c r="K272" t="s">
        <v>100</v>
      </c>
      <c r="L272" t="s">
        <v>46</v>
      </c>
      <c r="M272" t="s">
        <v>47</v>
      </c>
      <c r="N272" t="s">
        <v>159</v>
      </c>
      <c r="O272">
        <v>84.95</v>
      </c>
      <c r="Q272">
        <v>438.0625</v>
      </c>
      <c r="R272">
        <v>438.0625</v>
      </c>
      <c r="S272">
        <v>0</v>
      </c>
      <c r="T272">
        <v>438.0625</v>
      </c>
      <c r="U272">
        <v>590</v>
      </c>
      <c r="V272">
        <f>SUMIF(货件明细!K:K,F272,货件明细!AQ:AQ)</f>
        <v>0</v>
      </c>
      <c r="W272">
        <f t="shared" si="16"/>
        <v>1</v>
      </c>
      <c r="X272">
        <f t="shared" si="17"/>
        <v>590</v>
      </c>
      <c r="Y272">
        <f>SUMIF(货件明细!K:K,F272,货件明细!I:I)</f>
        <v>0</v>
      </c>
      <c r="Z272">
        <f t="shared" si="18"/>
        <v>84.95</v>
      </c>
      <c r="AA272">
        <f>SUMIF(货件明细!K:K,F272,货件明细!J:J)</f>
        <v>0</v>
      </c>
      <c r="AB272">
        <f t="shared" si="19"/>
        <v>1</v>
      </c>
    </row>
    <row r="273" spans="1:28">
      <c r="A273">
        <v>2025</v>
      </c>
      <c r="B273">
        <v>1</v>
      </c>
      <c r="C273">
        <v>2</v>
      </c>
      <c r="D273" s="4">
        <v>45668</v>
      </c>
      <c r="E273" t="s">
        <v>28</v>
      </c>
      <c r="F273" t="s">
        <v>362</v>
      </c>
      <c r="G273" t="s">
        <v>54</v>
      </c>
      <c r="H273" t="s">
        <v>31</v>
      </c>
      <c r="I273" t="s">
        <v>57</v>
      </c>
      <c r="J273" t="s">
        <v>100</v>
      </c>
      <c r="K273" t="s">
        <v>100</v>
      </c>
      <c r="L273" t="s">
        <v>46</v>
      </c>
      <c r="M273" t="s">
        <v>51</v>
      </c>
      <c r="N273" t="s">
        <v>192</v>
      </c>
      <c r="O273">
        <v>84.95</v>
      </c>
      <c r="Q273">
        <v>909.5</v>
      </c>
      <c r="R273">
        <v>909.5</v>
      </c>
      <c r="S273">
        <v>0</v>
      </c>
      <c r="T273">
        <v>909.5</v>
      </c>
      <c r="U273">
        <v>590</v>
      </c>
      <c r="V273">
        <f>SUMIF(货件明细!K:K,F273,货件明细!AQ:AQ)</f>
        <v>0</v>
      </c>
      <c r="W273">
        <f t="shared" si="16"/>
        <v>1</v>
      </c>
      <c r="X273">
        <f t="shared" si="17"/>
        <v>590</v>
      </c>
      <c r="Y273">
        <f>SUMIF(货件明细!K:K,F273,货件明细!I:I)</f>
        <v>0</v>
      </c>
      <c r="Z273">
        <f t="shared" si="18"/>
        <v>84.95</v>
      </c>
      <c r="AA273">
        <f>SUMIF(货件明细!K:K,F273,货件明细!J:J)</f>
        <v>0</v>
      </c>
      <c r="AB273">
        <f t="shared" si="19"/>
        <v>1</v>
      </c>
    </row>
    <row r="274" spans="1:28">
      <c r="A274">
        <v>2025</v>
      </c>
      <c r="B274">
        <v>1</v>
      </c>
      <c r="C274">
        <v>2</v>
      </c>
      <c r="D274" s="4">
        <v>45666</v>
      </c>
      <c r="E274" t="s">
        <v>28</v>
      </c>
      <c r="F274" t="s">
        <v>363</v>
      </c>
      <c r="G274" t="s">
        <v>68</v>
      </c>
      <c r="H274" t="s">
        <v>31</v>
      </c>
      <c r="I274" t="s">
        <v>57</v>
      </c>
      <c r="J274" t="s">
        <v>100</v>
      </c>
      <c r="K274" t="s">
        <v>100</v>
      </c>
      <c r="L274" t="s">
        <v>46</v>
      </c>
      <c r="M274" t="s">
        <v>65</v>
      </c>
      <c r="N274" t="s">
        <v>123</v>
      </c>
      <c r="O274">
        <v>84.95</v>
      </c>
      <c r="Q274">
        <v>706.153846153846</v>
      </c>
      <c r="R274">
        <v>706.153846153846</v>
      </c>
      <c r="S274">
        <v>0</v>
      </c>
      <c r="T274">
        <v>706.153846153846</v>
      </c>
      <c r="U274">
        <v>590</v>
      </c>
      <c r="V274">
        <f>SUMIF(货件明细!K:K,F274,货件明细!AQ:AQ)</f>
        <v>0</v>
      </c>
      <c r="W274">
        <f t="shared" si="16"/>
        <v>1</v>
      </c>
      <c r="X274">
        <f t="shared" si="17"/>
        <v>590</v>
      </c>
      <c r="Y274">
        <f>SUMIF(货件明细!K:K,F274,货件明细!I:I)</f>
        <v>0</v>
      </c>
      <c r="Z274">
        <f t="shared" si="18"/>
        <v>84.95</v>
      </c>
      <c r="AA274">
        <f>SUMIF(货件明细!K:K,F274,货件明细!J:J)</f>
        <v>0</v>
      </c>
      <c r="AB274">
        <f t="shared" si="19"/>
        <v>1</v>
      </c>
    </row>
    <row r="275" spans="1:28">
      <c r="A275">
        <v>2025</v>
      </c>
      <c r="B275">
        <v>1</v>
      </c>
      <c r="C275">
        <v>2</v>
      </c>
      <c r="D275" s="4">
        <v>45667</v>
      </c>
      <c r="E275" t="s">
        <v>28</v>
      </c>
      <c r="F275" t="s">
        <v>364</v>
      </c>
      <c r="G275" t="s">
        <v>62</v>
      </c>
      <c r="H275" t="s">
        <v>31</v>
      </c>
      <c r="I275" t="s">
        <v>57</v>
      </c>
      <c r="J275" t="s">
        <v>100</v>
      </c>
      <c r="K275" t="s">
        <v>100</v>
      </c>
      <c r="L275" t="s">
        <v>46</v>
      </c>
      <c r="M275" t="s">
        <v>65</v>
      </c>
      <c r="N275" t="s">
        <v>123</v>
      </c>
      <c r="O275">
        <v>84.95</v>
      </c>
      <c r="Q275">
        <v>801.625</v>
      </c>
      <c r="R275">
        <v>801.625</v>
      </c>
      <c r="S275">
        <v>0</v>
      </c>
      <c r="T275">
        <v>801.625</v>
      </c>
      <c r="U275">
        <v>590</v>
      </c>
      <c r="V275">
        <f>SUMIF(货件明细!K:K,F275,货件明细!AQ:AQ)</f>
        <v>0</v>
      </c>
      <c r="W275">
        <f t="shared" si="16"/>
        <v>1</v>
      </c>
      <c r="X275">
        <f t="shared" si="17"/>
        <v>590</v>
      </c>
      <c r="Y275">
        <f>SUMIF(货件明细!K:K,F275,货件明细!I:I)</f>
        <v>0</v>
      </c>
      <c r="Z275">
        <f t="shared" si="18"/>
        <v>84.95</v>
      </c>
      <c r="AA275">
        <f>SUMIF(货件明细!K:K,F275,货件明细!J:J)</f>
        <v>0</v>
      </c>
      <c r="AB275">
        <f t="shared" si="19"/>
        <v>1</v>
      </c>
    </row>
    <row r="276" spans="1:28">
      <c r="A276">
        <v>2025</v>
      </c>
      <c r="B276">
        <v>1</v>
      </c>
      <c r="C276">
        <v>2</v>
      </c>
      <c r="D276" s="4">
        <v>45666</v>
      </c>
      <c r="E276" t="s">
        <v>28</v>
      </c>
      <c r="F276" t="s">
        <v>365</v>
      </c>
      <c r="G276" t="s">
        <v>70</v>
      </c>
      <c r="H276" t="s">
        <v>71</v>
      </c>
      <c r="I276" t="s">
        <v>57</v>
      </c>
      <c r="J276" t="s">
        <v>58</v>
      </c>
      <c r="K276" t="s">
        <v>58</v>
      </c>
      <c r="L276" t="s">
        <v>46</v>
      </c>
      <c r="M276" t="s">
        <v>65</v>
      </c>
      <c r="N276" t="s">
        <v>66</v>
      </c>
      <c r="O276">
        <v>84.95</v>
      </c>
      <c r="Q276">
        <v>362</v>
      </c>
      <c r="R276">
        <v>362</v>
      </c>
      <c r="S276">
        <v>0</v>
      </c>
      <c r="T276">
        <v>362</v>
      </c>
      <c r="U276">
        <v>590</v>
      </c>
      <c r="V276">
        <f>SUMIF(货件明细!K:K,F276,货件明细!AQ:AQ)</f>
        <v>0</v>
      </c>
      <c r="W276">
        <f t="shared" si="16"/>
        <v>1</v>
      </c>
      <c r="X276">
        <f t="shared" si="17"/>
        <v>590</v>
      </c>
      <c r="Y276">
        <f>SUMIF(货件明细!K:K,F276,货件明细!I:I)</f>
        <v>0</v>
      </c>
      <c r="Z276">
        <f t="shared" si="18"/>
        <v>84.95</v>
      </c>
      <c r="AA276">
        <f>SUMIF(货件明细!K:K,F276,货件明细!J:J)</f>
        <v>0</v>
      </c>
      <c r="AB276">
        <f t="shared" si="19"/>
        <v>1</v>
      </c>
    </row>
    <row r="277" spans="1:28">
      <c r="A277">
        <v>2025</v>
      </c>
      <c r="B277">
        <v>1</v>
      </c>
      <c r="C277">
        <v>2</v>
      </c>
      <c r="D277" s="4">
        <v>45668</v>
      </c>
      <c r="E277" t="s">
        <v>28</v>
      </c>
      <c r="F277" t="s">
        <v>366</v>
      </c>
      <c r="G277" t="s">
        <v>62</v>
      </c>
      <c r="H277" t="s">
        <v>31</v>
      </c>
      <c r="I277" t="s">
        <v>96</v>
      </c>
      <c r="J277" t="s">
        <v>100</v>
      </c>
      <c r="K277" t="s">
        <v>100</v>
      </c>
      <c r="L277" t="s">
        <v>46</v>
      </c>
      <c r="M277" t="s">
        <v>65</v>
      </c>
      <c r="N277" t="s">
        <v>123</v>
      </c>
      <c r="O277">
        <v>12.5</v>
      </c>
      <c r="Q277">
        <v>160.092307692308</v>
      </c>
      <c r="R277">
        <v>160.092307692308</v>
      </c>
      <c r="S277">
        <v>0</v>
      </c>
      <c r="T277">
        <v>160.092307692308</v>
      </c>
      <c r="U277">
        <v>50</v>
      </c>
      <c r="V277">
        <f>SUMIF(货件明细!K:K,F277,货件明细!AQ:AQ)</f>
        <v>0</v>
      </c>
      <c r="W277">
        <f t="shared" si="16"/>
        <v>1</v>
      </c>
      <c r="X277">
        <f t="shared" si="17"/>
        <v>50</v>
      </c>
      <c r="Y277">
        <f>SUMIF(货件明细!K:K,F277,货件明细!I:I)</f>
        <v>0</v>
      </c>
      <c r="Z277">
        <f t="shared" si="18"/>
        <v>12.5</v>
      </c>
      <c r="AA277">
        <f>SUMIF(货件明细!K:K,F277,货件明细!J:J)</f>
        <v>0</v>
      </c>
      <c r="AB277">
        <f t="shared" si="19"/>
        <v>1</v>
      </c>
    </row>
    <row r="278" spans="1:28">
      <c r="A278">
        <v>2025</v>
      </c>
      <c r="B278">
        <v>1</v>
      </c>
      <c r="C278">
        <v>2</v>
      </c>
      <c r="D278" s="4">
        <v>45668</v>
      </c>
      <c r="E278" t="s">
        <v>28</v>
      </c>
      <c r="F278" t="s">
        <v>367</v>
      </c>
      <c r="G278" t="s">
        <v>54</v>
      </c>
      <c r="H278" t="s">
        <v>31</v>
      </c>
      <c r="I278" t="s">
        <v>96</v>
      </c>
      <c r="J278" t="s">
        <v>100</v>
      </c>
      <c r="K278" t="s">
        <v>100</v>
      </c>
      <c r="L278" t="s">
        <v>46</v>
      </c>
      <c r="M278" t="s">
        <v>51</v>
      </c>
      <c r="N278" t="s">
        <v>192</v>
      </c>
      <c r="O278">
        <v>12.5</v>
      </c>
      <c r="Q278">
        <v>139.1</v>
      </c>
      <c r="R278">
        <v>139.1</v>
      </c>
      <c r="S278">
        <v>0</v>
      </c>
      <c r="T278">
        <v>139.1</v>
      </c>
      <c r="U278">
        <v>50</v>
      </c>
      <c r="V278">
        <f>SUMIF(货件明细!K:K,F278,货件明细!AQ:AQ)</f>
        <v>0</v>
      </c>
      <c r="W278">
        <f t="shared" si="16"/>
        <v>1</v>
      </c>
      <c r="X278">
        <f t="shared" si="17"/>
        <v>50</v>
      </c>
      <c r="Y278">
        <f>SUMIF(货件明细!K:K,F278,货件明细!I:I)</f>
        <v>0</v>
      </c>
      <c r="Z278">
        <f t="shared" si="18"/>
        <v>12.5</v>
      </c>
      <c r="AA278">
        <f>SUMIF(货件明细!K:K,F278,货件明细!J:J)</f>
        <v>0</v>
      </c>
      <c r="AB278">
        <f t="shared" si="19"/>
        <v>1</v>
      </c>
    </row>
    <row r="279" spans="1:28">
      <c r="A279">
        <v>2025</v>
      </c>
      <c r="B279">
        <v>1</v>
      </c>
      <c r="C279">
        <v>2</v>
      </c>
      <c r="D279" s="4">
        <v>45667</v>
      </c>
      <c r="E279" t="s">
        <v>28</v>
      </c>
      <c r="F279" t="s">
        <v>368</v>
      </c>
      <c r="G279" t="s">
        <v>369</v>
      </c>
      <c r="H279" t="s">
        <v>31</v>
      </c>
      <c r="I279" t="s">
        <v>96</v>
      </c>
      <c r="J279" t="s">
        <v>100</v>
      </c>
      <c r="K279" t="s">
        <v>100</v>
      </c>
      <c r="L279" t="s">
        <v>46</v>
      </c>
      <c r="M279" t="s">
        <v>47</v>
      </c>
      <c r="N279" t="s">
        <v>101</v>
      </c>
      <c r="O279">
        <v>43.45</v>
      </c>
      <c r="Q279">
        <v>246.76</v>
      </c>
      <c r="R279">
        <v>246.76</v>
      </c>
      <c r="S279">
        <v>0</v>
      </c>
      <c r="T279">
        <v>246.76</v>
      </c>
      <c r="U279">
        <v>200</v>
      </c>
      <c r="V279">
        <f>SUMIF(货件明细!K:K,F279,货件明细!AQ:AQ)</f>
        <v>0</v>
      </c>
      <c r="W279">
        <f t="shared" si="16"/>
        <v>1</v>
      </c>
      <c r="X279">
        <f t="shared" si="17"/>
        <v>200</v>
      </c>
      <c r="Y279">
        <f>SUMIF(货件明细!K:K,F279,货件明细!I:I)</f>
        <v>0</v>
      </c>
      <c r="Z279">
        <f t="shared" si="18"/>
        <v>43.45</v>
      </c>
      <c r="AA279">
        <f>SUMIF(货件明细!K:K,F279,货件明细!J:J)</f>
        <v>0</v>
      </c>
      <c r="AB279">
        <f t="shared" si="19"/>
        <v>1</v>
      </c>
    </row>
    <row r="280" spans="1:28">
      <c r="A280">
        <v>2025</v>
      </c>
      <c r="B280">
        <v>1</v>
      </c>
      <c r="C280">
        <v>2</v>
      </c>
      <c r="D280" s="4">
        <v>45667</v>
      </c>
      <c r="E280" t="s">
        <v>28</v>
      </c>
      <c r="F280" t="s">
        <v>370</v>
      </c>
      <c r="G280" t="s">
        <v>56</v>
      </c>
      <c r="H280" t="s">
        <v>44</v>
      </c>
      <c r="I280" t="s">
        <v>96</v>
      </c>
      <c r="J280" t="s">
        <v>45</v>
      </c>
      <c r="K280" t="s">
        <v>45</v>
      </c>
      <c r="L280" t="s">
        <v>46</v>
      </c>
      <c r="M280" t="s">
        <v>47</v>
      </c>
      <c r="N280" t="s">
        <v>48</v>
      </c>
      <c r="O280">
        <v>43.45</v>
      </c>
      <c r="Q280">
        <v>332.0625</v>
      </c>
      <c r="R280">
        <v>332.0625</v>
      </c>
      <c r="S280">
        <v>0</v>
      </c>
      <c r="T280">
        <v>332.0625</v>
      </c>
      <c r="U280">
        <v>200</v>
      </c>
      <c r="V280">
        <f>SUMIF(货件明细!K:K,F280,货件明细!AQ:AQ)</f>
        <v>0</v>
      </c>
      <c r="W280">
        <f t="shared" si="16"/>
        <v>1</v>
      </c>
      <c r="X280">
        <f t="shared" si="17"/>
        <v>200</v>
      </c>
      <c r="Y280">
        <f>SUMIF(货件明细!K:K,F280,货件明细!I:I)</f>
        <v>0</v>
      </c>
      <c r="Z280">
        <f t="shared" si="18"/>
        <v>43.45</v>
      </c>
      <c r="AA280">
        <f>SUMIF(货件明细!K:K,F280,货件明细!J:J)</f>
        <v>0</v>
      </c>
      <c r="AB280">
        <f t="shared" si="19"/>
        <v>1</v>
      </c>
    </row>
    <row r="281" spans="1:28">
      <c r="A281">
        <v>2025</v>
      </c>
      <c r="B281">
        <v>1</v>
      </c>
      <c r="C281">
        <v>2</v>
      </c>
      <c r="D281" s="4">
        <v>45667</v>
      </c>
      <c r="E281" t="s">
        <v>28</v>
      </c>
      <c r="F281" t="s">
        <v>371</v>
      </c>
      <c r="G281" t="s">
        <v>372</v>
      </c>
      <c r="H281" t="s">
        <v>71</v>
      </c>
      <c r="I281" t="s">
        <v>96</v>
      </c>
      <c r="J281" t="s">
        <v>45</v>
      </c>
      <c r="K281" t="s">
        <v>45</v>
      </c>
      <c r="L281" t="s">
        <v>46</v>
      </c>
      <c r="M281" t="s">
        <v>47</v>
      </c>
      <c r="N281" t="s">
        <v>48</v>
      </c>
      <c r="O281">
        <v>43.45</v>
      </c>
      <c r="Q281">
        <v>279.5625</v>
      </c>
      <c r="R281">
        <v>279.5625</v>
      </c>
      <c r="S281">
        <v>0</v>
      </c>
      <c r="T281">
        <v>279.5625</v>
      </c>
      <c r="U281">
        <v>200</v>
      </c>
      <c r="V281">
        <f>SUMIF(货件明细!K:K,F281,货件明细!AQ:AQ)</f>
        <v>0</v>
      </c>
      <c r="W281">
        <f t="shared" si="16"/>
        <v>1</v>
      </c>
      <c r="X281">
        <f t="shared" si="17"/>
        <v>200</v>
      </c>
      <c r="Y281">
        <f>SUMIF(货件明细!K:K,F281,货件明细!I:I)</f>
        <v>0</v>
      </c>
      <c r="Z281">
        <f t="shared" si="18"/>
        <v>43.45</v>
      </c>
      <c r="AA281">
        <f>SUMIF(货件明细!K:K,F281,货件明细!J:J)</f>
        <v>0</v>
      </c>
      <c r="AB281">
        <f t="shared" si="19"/>
        <v>1</v>
      </c>
    </row>
    <row r="282" spans="1:28">
      <c r="A282">
        <v>2025</v>
      </c>
      <c r="B282">
        <v>1</v>
      </c>
      <c r="C282">
        <v>2</v>
      </c>
      <c r="D282" s="4">
        <v>45667</v>
      </c>
      <c r="E282" t="s">
        <v>28</v>
      </c>
      <c r="F282" t="s">
        <v>373</v>
      </c>
      <c r="G282" t="s">
        <v>374</v>
      </c>
      <c r="H282" t="s">
        <v>71</v>
      </c>
      <c r="I282" t="s">
        <v>96</v>
      </c>
      <c r="J282" t="s">
        <v>45</v>
      </c>
      <c r="K282" t="s">
        <v>45</v>
      </c>
      <c r="L282" t="s">
        <v>46</v>
      </c>
      <c r="M282" t="s">
        <v>47</v>
      </c>
      <c r="N282" t="s">
        <v>48</v>
      </c>
      <c r="O282">
        <v>43.45</v>
      </c>
      <c r="Q282">
        <v>280.263157894737</v>
      </c>
      <c r="R282">
        <v>280.263157894737</v>
      </c>
      <c r="S282">
        <v>0</v>
      </c>
      <c r="T282">
        <v>280.263157894737</v>
      </c>
      <c r="U282">
        <v>200</v>
      </c>
      <c r="V282">
        <f>SUMIF(货件明细!K:K,F282,货件明细!AQ:AQ)</f>
        <v>0</v>
      </c>
      <c r="W282">
        <f t="shared" si="16"/>
        <v>1</v>
      </c>
      <c r="X282">
        <f t="shared" si="17"/>
        <v>200</v>
      </c>
      <c r="Y282">
        <f>SUMIF(货件明细!K:K,F282,货件明细!I:I)</f>
        <v>0</v>
      </c>
      <c r="Z282">
        <f t="shared" si="18"/>
        <v>43.45</v>
      </c>
      <c r="AA282">
        <f>SUMIF(货件明细!K:K,F282,货件明细!J:J)</f>
        <v>0</v>
      </c>
      <c r="AB282">
        <f t="shared" si="19"/>
        <v>1</v>
      </c>
    </row>
    <row r="283" spans="1:28">
      <c r="A283">
        <v>2025</v>
      </c>
      <c r="B283">
        <v>1</v>
      </c>
      <c r="C283">
        <v>2</v>
      </c>
      <c r="D283" s="4">
        <v>45667</v>
      </c>
      <c r="E283" t="s">
        <v>28</v>
      </c>
      <c r="F283" t="s">
        <v>375</v>
      </c>
      <c r="G283" t="s">
        <v>263</v>
      </c>
      <c r="H283" t="s">
        <v>44</v>
      </c>
      <c r="I283" t="s">
        <v>96</v>
      </c>
      <c r="J283" t="s">
        <v>45</v>
      </c>
      <c r="K283" t="s">
        <v>45</v>
      </c>
      <c r="L283" t="s">
        <v>46</v>
      </c>
      <c r="M283" t="s">
        <v>47</v>
      </c>
      <c r="N283" t="s">
        <v>48</v>
      </c>
      <c r="O283">
        <v>43.45</v>
      </c>
      <c r="Q283">
        <v>335.225</v>
      </c>
      <c r="R283">
        <v>335.225</v>
      </c>
      <c r="S283">
        <v>0</v>
      </c>
      <c r="T283">
        <v>335.225</v>
      </c>
      <c r="U283">
        <v>200</v>
      </c>
      <c r="V283">
        <f>SUMIF(货件明细!K:K,F283,货件明细!AQ:AQ)</f>
        <v>0</v>
      </c>
      <c r="W283">
        <f t="shared" si="16"/>
        <v>1</v>
      </c>
      <c r="X283">
        <f t="shared" si="17"/>
        <v>200</v>
      </c>
      <c r="Y283">
        <f>SUMIF(货件明细!K:K,F283,货件明细!I:I)</f>
        <v>0</v>
      </c>
      <c r="Z283">
        <f t="shared" si="18"/>
        <v>43.45</v>
      </c>
      <c r="AA283">
        <f>SUMIF(货件明细!K:K,F283,货件明细!J:J)</f>
        <v>0</v>
      </c>
      <c r="AB283">
        <f t="shared" si="19"/>
        <v>1</v>
      </c>
    </row>
    <row r="284" spans="1:28">
      <c r="A284">
        <v>2025</v>
      </c>
      <c r="B284">
        <v>1</v>
      </c>
      <c r="C284">
        <v>2</v>
      </c>
      <c r="D284" s="4">
        <v>45667</v>
      </c>
      <c r="E284" t="s">
        <v>28</v>
      </c>
      <c r="F284" t="s">
        <v>376</v>
      </c>
      <c r="G284" t="s">
        <v>263</v>
      </c>
      <c r="H284" t="s">
        <v>44</v>
      </c>
      <c r="I284" t="s">
        <v>32</v>
      </c>
      <c r="J284" t="s">
        <v>45</v>
      </c>
      <c r="K284" t="s">
        <v>45</v>
      </c>
      <c r="L284" t="s">
        <v>46</v>
      </c>
      <c r="M284" t="s">
        <v>47</v>
      </c>
      <c r="N284" t="s">
        <v>48</v>
      </c>
      <c r="O284">
        <v>85.1</v>
      </c>
      <c r="Q284">
        <v>670.45</v>
      </c>
      <c r="R284">
        <v>670.45</v>
      </c>
      <c r="S284">
        <v>0</v>
      </c>
      <c r="T284">
        <v>670.45</v>
      </c>
      <c r="U284">
        <v>179</v>
      </c>
      <c r="V284">
        <f>SUMIF(货件明细!K:K,F284,货件明细!AQ:AQ)</f>
        <v>0</v>
      </c>
      <c r="W284">
        <f t="shared" si="16"/>
        <v>1</v>
      </c>
      <c r="X284">
        <f t="shared" si="17"/>
        <v>179</v>
      </c>
      <c r="Y284">
        <f>SUMIF(货件明细!K:K,F284,货件明细!I:I)</f>
        <v>0</v>
      </c>
      <c r="Z284">
        <f t="shared" si="18"/>
        <v>85.1</v>
      </c>
      <c r="AA284">
        <f>SUMIF(货件明细!K:K,F284,货件明细!J:J)</f>
        <v>0</v>
      </c>
      <c r="AB284">
        <f t="shared" si="19"/>
        <v>1</v>
      </c>
    </row>
    <row r="285" spans="1:28">
      <c r="A285">
        <v>2025</v>
      </c>
      <c r="B285">
        <v>1</v>
      </c>
      <c r="C285">
        <v>2</v>
      </c>
      <c r="D285" s="4">
        <v>45667</v>
      </c>
      <c r="E285" t="s">
        <v>28</v>
      </c>
      <c r="F285" t="s">
        <v>377</v>
      </c>
      <c r="G285" t="s">
        <v>372</v>
      </c>
      <c r="H285" t="s">
        <v>71</v>
      </c>
      <c r="I285" t="s">
        <v>32</v>
      </c>
      <c r="J285" t="s">
        <v>45</v>
      </c>
      <c r="K285" t="s">
        <v>45</v>
      </c>
      <c r="L285" t="s">
        <v>46</v>
      </c>
      <c r="M285" t="s">
        <v>47</v>
      </c>
      <c r="N285" t="s">
        <v>48</v>
      </c>
      <c r="O285">
        <v>85.1</v>
      </c>
      <c r="Q285">
        <v>559.125</v>
      </c>
      <c r="R285">
        <v>559.125</v>
      </c>
      <c r="S285">
        <v>0</v>
      </c>
      <c r="T285">
        <v>559.125</v>
      </c>
      <c r="U285">
        <v>179</v>
      </c>
      <c r="V285">
        <f>SUMIF(货件明细!K:K,F285,货件明细!AQ:AQ)</f>
        <v>0</v>
      </c>
      <c r="W285">
        <f t="shared" si="16"/>
        <v>1</v>
      </c>
      <c r="X285">
        <f t="shared" si="17"/>
        <v>179</v>
      </c>
      <c r="Y285">
        <f>SUMIF(货件明细!K:K,F285,货件明细!I:I)</f>
        <v>0</v>
      </c>
      <c r="Z285">
        <f t="shared" si="18"/>
        <v>85.1</v>
      </c>
      <c r="AA285">
        <f>SUMIF(货件明细!K:K,F285,货件明细!J:J)</f>
        <v>0</v>
      </c>
      <c r="AB285">
        <f t="shared" si="19"/>
        <v>1</v>
      </c>
    </row>
    <row r="286" spans="1:28">
      <c r="A286">
        <v>2025</v>
      </c>
      <c r="B286">
        <v>1</v>
      </c>
      <c r="C286">
        <v>2</v>
      </c>
      <c r="D286" s="4">
        <v>45667</v>
      </c>
      <c r="E286" t="s">
        <v>28</v>
      </c>
      <c r="F286" t="s">
        <v>378</v>
      </c>
      <c r="G286" t="s">
        <v>369</v>
      </c>
      <c r="H286" t="s">
        <v>31</v>
      </c>
      <c r="I286" t="s">
        <v>32</v>
      </c>
      <c r="J286" t="s">
        <v>100</v>
      </c>
      <c r="K286" t="s">
        <v>100</v>
      </c>
      <c r="L286" t="s">
        <v>46</v>
      </c>
      <c r="M286" t="s">
        <v>47</v>
      </c>
      <c r="N286" t="s">
        <v>101</v>
      </c>
      <c r="O286">
        <v>85.1</v>
      </c>
      <c r="Q286">
        <v>493.52</v>
      </c>
      <c r="R286">
        <v>493.52</v>
      </c>
      <c r="S286">
        <v>0</v>
      </c>
      <c r="T286">
        <v>493.52</v>
      </c>
      <c r="U286">
        <v>179</v>
      </c>
      <c r="V286">
        <f>SUMIF(货件明细!K:K,F286,货件明细!AQ:AQ)</f>
        <v>0</v>
      </c>
      <c r="W286">
        <f t="shared" si="16"/>
        <v>1</v>
      </c>
      <c r="X286">
        <f t="shared" si="17"/>
        <v>179</v>
      </c>
      <c r="Y286">
        <f>SUMIF(货件明细!K:K,F286,货件明细!I:I)</f>
        <v>0</v>
      </c>
      <c r="Z286">
        <f t="shared" si="18"/>
        <v>85.1</v>
      </c>
      <c r="AA286">
        <f>SUMIF(货件明细!K:K,F286,货件明细!J:J)</f>
        <v>0</v>
      </c>
      <c r="AB286">
        <f t="shared" si="19"/>
        <v>1</v>
      </c>
    </row>
    <row r="287" spans="1:28">
      <c r="A287">
        <v>2025</v>
      </c>
      <c r="B287">
        <v>1</v>
      </c>
      <c r="C287">
        <v>2</v>
      </c>
      <c r="D287" s="4">
        <v>45667</v>
      </c>
      <c r="E287" t="s">
        <v>28</v>
      </c>
      <c r="F287" t="s">
        <v>379</v>
      </c>
      <c r="G287" t="s">
        <v>56</v>
      </c>
      <c r="H287" t="s">
        <v>44</v>
      </c>
      <c r="I287" t="s">
        <v>32</v>
      </c>
      <c r="J287" t="s">
        <v>45</v>
      </c>
      <c r="K287" t="s">
        <v>45</v>
      </c>
      <c r="L287" t="s">
        <v>46</v>
      </c>
      <c r="M287" t="s">
        <v>47</v>
      </c>
      <c r="N287" t="s">
        <v>48</v>
      </c>
      <c r="O287">
        <v>85.1</v>
      </c>
      <c r="Q287">
        <v>664.125</v>
      </c>
      <c r="R287">
        <v>664.125</v>
      </c>
      <c r="S287">
        <v>0</v>
      </c>
      <c r="T287">
        <v>664.125</v>
      </c>
      <c r="U287">
        <v>179</v>
      </c>
      <c r="V287">
        <f>SUMIF(货件明细!K:K,F287,货件明细!AQ:AQ)</f>
        <v>0</v>
      </c>
      <c r="W287">
        <f t="shared" si="16"/>
        <v>1</v>
      </c>
      <c r="X287">
        <f t="shared" si="17"/>
        <v>179</v>
      </c>
      <c r="Y287">
        <f>SUMIF(货件明细!K:K,F287,货件明细!I:I)</f>
        <v>0</v>
      </c>
      <c r="Z287">
        <f t="shared" si="18"/>
        <v>85.1</v>
      </c>
      <c r="AA287">
        <f>SUMIF(货件明细!K:K,F287,货件明细!J:J)</f>
        <v>0</v>
      </c>
      <c r="AB287">
        <f t="shared" si="19"/>
        <v>1</v>
      </c>
    </row>
    <row r="288" spans="1:28">
      <c r="A288">
        <v>2025</v>
      </c>
      <c r="B288">
        <v>1</v>
      </c>
      <c r="C288">
        <v>2</v>
      </c>
      <c r="D288" s="4">
        <v>45667</v>
      </c>
      <c r="E288" t="s">
        <v>28</v>
      </c>
      <c r="F288" t="s">
        <v>380</v>
      </c>
      <c r="G288" t="s">
        <v>374</v>
      </c>
      <c r="H288" t="s">
        <v>71</v>
      </c>
      <c r="I288" t="s">
        <v>32</v>
      </c>
      <c r="J288" t="s">
        <v>45</v>
      </c>
      <c r="K288" t="s">
        <v>45</v>
      </c>
      <c r="L288" t="s">
        <v>46</v>
      </c>
      <c r="M288" t="s">
        <v>47</v>
      </c>
      <c r="N288" t="s">
        <v>48</v>
      </c>
      <c r="O288">
        <v>85.1</v>
      </c>
      <c r="Q288">
        <v>560.526315789474</v>
      </c>
      <c r="R288">
        <v>560.526315789474</v>
      </c>
      <c r="S288">
        <v>0</v>
      </c>
      <c r="T288">
        <v>560.526315789474</v>
      </c>
      <c r="U288">
        <v>179</v>
      </c>
      <c r="V288">
        <f>SUMIF(货件明细!K:K,F288,货件明细!AQ:AQ)</f>
        <v>0</v>
      </c>
      <c r="W288">
        <f t="shared" si="16"/>
        <v>1</v>
      </c>
      <c r="X288">
        <f t="shared" si="17"/>
        <v>179</v>
      </c>
      <c r="Y288">
        <f>SUMIF(货件明细!K:K,F288,货件明细!I:I)</f>
        <v>0</v>
      </c>
      <c r="Z288">
        <f t="shared" si="18"/>
        <v>85.1</v>
      </c>
      <c r="AA288">
        <f>SUMIF(货件明细!K:K,F288,货件明细!J:J)</f>
        <v>0</v>
      </c>
      <c r="AB288">
        <f t="shared" si="19"/>
        <v>1</v>
      </c>
    </row>
    <row r="289" spans="1:28">
      <c r="A289">
        <v>2025</v>
      </c>
      <c r="B289">
        <v>1</v>
      </c>
      <c r="C289">
        <v>2</v>
      </c>
      <c r="D289" s="4">
        <v>45667</v>
      </c>
      <c r="E289" t="s">
        <v>28</v>
      </c>
      <c r="F289" t="s">
        <v>381</v>
      </c>
      <c r="G289" t="s">
        <v>372</v>
      </c>
      <c r="H289" t="s">
        <v>71</v>
      </c>
      <c r="I289" t="s">
        <v>32</v>
      </c>
      <c r="J289" t="s">
        <v>45</v>
      </c>
      <c r="K289" t="s">
        <v>45</v>
      </c>
      <c r="L289" t="s">
        <v>46</v>
      </c>
      <c r="M289" t="s">
        <v>47</v>
      </c>
      <c r="N289" t="s">
        <v>48</v>
      </c>
      <c r="O289">
        <v>19.7</v>
      </c>
      <c r="Q289">
        <v>139.78125</v>
      </c>
      <c r="R289">
        <v>139.78125</v>
      </c>
      <c r="S289">
        <v>0</v>
      </c>
      <c r="T289">
        <v>139.78125</v>
      </c>
      <c r="U289">
        <v>161</v>
      </c>
      <c r="V289">
        <f>SUMIF(货件明细!K:K,F289,货件明细!AQ:AQ)</f>
        <v>0</v>
      </c>
      <c r="W289">
        <f t="shared" si="16"/>
        <v>1</v>
      </c>
      <c r="X289">
        <f t="shared" si="17"/>
        <v>161</v>
      </c>
      <c r="Y289">
        <f>SUMIF(货件明细!K:K,F289,货件明细!I:I)</f>
        <v>0</v>
      </c>
      <c r="Z289">
        <f t="shared" si="18"/>
        <v>19.7</v>
      </c>
      <c r="AA289">
        <f>SUMIF(货件明细!K:K,F289,货件明细!J:J)</f>
        <v>0</v>
      </c>
      <c r="AB289">
        <f t="shared" si="19"/>
        <v>1</v>
      </c>
    </row>
    <row r="290" spans="1:28">
      <c r="A290">
        <v>2025</v>
      </c>
      <c r="B290">
        <v>1</v>
      </c>
      <c r="C290">
        <v>2</v>
      </c>
      <c r="D290" s="4">
        <v>45668</v>
      </c>
      <c r="E290" t="s">
        <v>28</v>
      </c>
      <c r="F290" t="s">
        <v>382</v>
      </c>
      <c r="G290" t="s">
        <v>369</v>
      </c>
      <c r="H290" t="s">
        <v>31</v>
      </c>
      <c r="I290" t="s">
        <v>32</v>
      </c>
      <c r="J290" t="s">
        <v>45</v>
      </c>
      <c r="K290" t="s">
        <v>45</v>
      </c>
      <c r="L290" t="s">
        <v>46</v>
      </c>
      <c r="M290" t="s">
        <v>51</v>
      </c>
      <c r="N290" t="s">
        <v>52</v>
      </c>
      <c r="O290">
        <v>19.7</v>
      </c>
      <c r="Q290">
        <v>276</v>
      </c>
      <c r="R290">
        <v>276</v>
      </c>
      <c r="S290">
        <v>0</v>
      </c>
      <c r="T290">
        <v>276</v>
      </c>
      <c r="U290">
        <v>161</v>
      </c>
      <c r="V290">
        <f>SUMIF(货件明细!K:K,F290,货件明细!AQ:AQ)</f>
        <v>0</v>
      </c>
      <c r="W290">
        <f t="shared" si="16"/>
        <v>1</v>
      </c>
      <c r="X290">
        <f t="shared" si="17"/>
        <v>161</v>
      </c>
      <c r="Y290">
        <f>SUMIF(货件明细!K:K,F290,货件明细!I:I)</f>
        <v>0</v>
      </c>
      <c r="Z290">
        <f t="shared" si="18"/>
        <v>19.7</v>
      </c>
      <c r="AA290">
        <f>SUMIF(货件明细!K:K,F290,货件明细!J:J)</f>
        <v>0</v>
      </c>
      <c r="AB290">
        <f t="shared" si="19"/>
        <v>1</v>
      </c>
    </row>
    <row r="291" spans="1:28">
      <c r="A291">
        <v>2025</v>
      </c>
      <c r="B291">
        <v>1</v>
      </c>
      <c r="C291">
        <v>2</v>
      </c>
      <c r="D291" s="4">
        <v>45667</v>
      </c>
      <c r="E291" t="s">
        <v>28</v>
      </c>
      <c r="F291" t="s">
        <v>383</v>
      </c>
      <c r="G291" t="s">
        <v>263</v>
      </c>
      <c r="H291" t="s">
        <v>44</v>
      </c>
      <c r="I291" t="s">
        <v>32</v>
      </c>
      <c r="J291" t="s">
        <v>45</v>
      </c>
      <c r="K291" t="s">
        <v>45</v>
      </c>
      <c r="L291" t="s">
        <v>46</v>
      </c>
      <c r="M291" t="s">
        <v>47</v>
      </c>
      <c r="N291" t="s">
        <v>48</v>
      </c>
      <c r="O291">
        <v>19.7</v>
      </c>
      <c r="Q291">
        <v>167.6125</v>
      </c>
      <c r="R291">
        <v>167.6125</v>
      </c>
      <c r="S291">
        <v>0</v>
      </c>
      <c r="T291">
        <v>167.6125</v>
      </c>
      <c r="U291">
        <v>161</v>
      </c>
      <c r="V291">
        <f>SUMIF(货件明细!K:K,F291,货件明细!AQ:AQ)</f>
        <v>0</v>
      </c>
      <c r="W291">
        <f t="shared" si="16"/>
        <v>1</v>
      </c>
      <c r="X291">
        <f t="shared" si="17"/>
        <v>161</v>
      </c>
      <c r="Y291">
        <f>SUMIF(货件明细!K:K,F291,货件明细!I:I)</f>
        <v>0</v>
      </c>
      <c r="Z291">
        <f t="shared" si="18"/>
        <v>19.7</v>
      </c>
      <c r="AA291">
        <f>SUMIF(货件明细!K:K,F291,货件明细!J:J)</f>
        <v>0</v>
      </c>
      <c r="AB291">
        <f t="shared" si="19"/>
        <v>1</v>
      </c>
    </row>
    <row r="292" spans="1:28">
      <c r="A292">
        <v>2025</v>
      </c>
      <c r="B292">
        <v>1</v>
      </c>
      <c r="C292">
        <v>2</v>
      </c>
      <c r="D292" s="4">
        <v>45667</v>
      </c>
      <c r="E292" t="s">
        <v>28</v>
      </c>
      <c r="F292" t="s">
        <v>384</v>
      </c>
      <c r="G292" t="s">
        <v>56</v>
      </c>
      <c r="H292" t="s">
        <v>44</v>
      </c>
      <c r="I292" t="s">
        <v>32</v>
      </c>
      <c r="J292" t="s">
        <v>45</v>
      </c>
      <c r="K292" t="s">
        <v>45</v>
      </c>
      <c r="L292" t="s">
        <v>46</v>
      </c>
      <c r="M292" t="s">
        <v>47</v>
      </c>
      <c r="N292" t="s">
        <v>48</v>
      </c>
      <c r="O292">
        <v>19.7</v>
      </c>
      <c r="Q292">
        <v>166.03125</v>
      </c>
      <c r="R292">
        <v>166.03125</v>
      </c>
      <c r="S292">
        <v>0</v>
      </c>
      <c r="T292">
        <v>166.03125</v>
      </c>
      <c r="U292">
        <v>161</v>
      </c>
      <c r="V292">
        <f>SUMIF(货件明细!K:K,F292,货件明细!AQ:AQ)</f>
        <v>0</v>
      </c>
      <c r="W292">
        <f t="shared" si="16"/>
        <v>1</v>
      </c>
      <c r="X292">
        <f t="shared" si="17"/>
        <v>161</v>
      </c>
      <c r="Y292">
        <f>SUMIF(货件明细!K:K,F292,货件明细!I:I)</f>
        <v>0</v>
      </c>
      <c r="Z292">
        <f t="shared" si="18"/>
        <v>19.7</v>
      </c>
      <c r="AA292">
        <f>SUMIF(货件明细!K:K,F292,货件明细!J:J)</f>
        <v>0</v>
      </c>
      <c r="AB292">
        <f t="shared" si="19"/>
        <v>1</v>
      </c>
    </row>
    <row r="293" spans="1:28">
      <c r="A293">
        <v>2025</v>
      </c>
      <c r="B293">
        <v>1</v>
      </c>
      <c r="C293">
        <v>2</v>
      </c>
      <c r="D293" s="4">
        <v>45667</v>
      </c>
      <c r="E293" t="s">
        <v>28</v>
      </c>
      <c r="F293" t="s">
        <v>385</v>
      </c>
      <c r="G293" t="s">
        <v>374</v>
      </c>
      <c r="H293" t="s">
        <v>71</v>
      </c>
      <c r="I293" t="s">
        <v>32</v>
      </c>
      <c r="J293" t="s">
        <v>45</v>
      </c>
      <c r="K293" t="s">
        <v>45</v>
      </c>
      <c r="L293" t="s">
        <v>46</v>
      </c>
      <c r="M293" t="s">
        <v>47</v>
      </c>
      <c r="N293" t="s">
        <v>48</v>
      </c>
      <c r="O293">
        <v>19.7</v>
      </c>
      <c r="Q293">
        <v>140.131578947368</v>
      </c>
      <c r="R293">
        <v>140.131578947368</v>
      </c>
      <c r="S293">
        <v>0</v>
      </c>
      <c r="T293">
        <v>140.131578947368</v>
      </c>
      <c r="U293">
        <v>161</v>
      </c>
      <c r="V293">
        <f>SUMIF(货件明细!K:K,F293,货件明细!AQ:AQ)</f>
        <v>0</v>
      </c>
      <c r="W293">
        <f t="shared" si="16"/>
        <v>1</v>
      </c>
      <c r="X293">
        <f t="shared" si="17"/>
        <v>161</v>
      </c>
      <c r="Y293">
        <f>SUMIF(货件明细!K:K,F293,货件明细!I:I)</f>
        <v>0</v>
      </c>
      <c r="Z293">
        <f t="shared" si="18"/>
        <v>19.7</v>
      </c>
      <c r="AA293">
        <f>SUMIF(货件明细!K:K,F293,货件明细!J:J)</f>
        <v>0</v>
      </c>
      <c r="AB293">
        <f t="shared" si="19"/>
        <v>1</v>
      </c>
    </row>
    <row r="294" spans="1:28">
      <c r="A294">
        <v>2025</v>
      </c>
      <c r="B294">
        <v>1</v>
      </c>
      <c r="C294">
        <v>2</v>
      </c>
      <c r="D294" s="4">
        <v>45667</v>
      </c>
      <c r="E294" t="s">
        <v>28</v>
      </c>
      <c r="F294" t="s">
        <v>386</v>
      </c>
      <c r="G294" t="s">
        <v>369</v>
      </c>
      <c r="H294" t="s">
        <v>31</v>
      </c>
      <c r="I294" t="s">
        <v>96</v>
      </c>
      <c r="J294" t="s">
        <v>100</v>
      </c>
      <c r="K294" t="s">
        <v>100</v>
      </c>
      <c r="L294" t="s">
        <v>46</v>
      </c>
      <c r="M294" t="s">
        <v>47</v>
      </c>
      <c r="N294" t="s">
        <v>101</v>
      </c>
      <c r="O294">
        <v>19.45</v>
      </c>
      <c r="Q294">
        <v>123.38</v>
      </c>
      <c r="R294">
        <v>123.38</v>
      </c>
      <c r="S294">
        <v>0</v>
      </c>
      <c r="T294">
        <v>123.38</v>
      </c>
      <c r="U294">
        <v>146</v>
      </c>
      <c r="V294">
        <f>SUMIF(货件明细!K:K,F294,货件明细!AQ:AQ)</f>
        <v>0</v>
      </c>
      <c r="W294">
        <f t="shared" si="16"/>
        <v>1</v>
      </c>
      <c r="X294">
        <f t="shared" si="17"/>
        <v>146</v>
      </c>
      <c r="Y294">
        <f>SUMIF(货件明细!K:K,F294,货件明细!I:I)</f>
        <v>0</v>
      </c>
      <c r="Z294">
        <f t="shared" si="18"/>
        <v>19.45</v>
      </c>
      <c r="AA294">
        <f>SUMIF(货件明细!K:K,F294,货件明细!J:J)</f>
        <v>0</v>
      </c>
      <c r="AB294">
        <f t="shared" si="19"/>
        <v>1</v>
      </c>
    </row>
    <row r="295" spans="1:28">
      <c r="A295">
        <v>2025</v>
      </c>
      <c r="B295">
        <v>1</v>
      </c>
      <c r="C295">
        <v>2</v>
      </c>
      <c r="D295" s="4">
        <v>45667</v>
      </c>
      <c r="E295" t="s">
        <v>28</v>
      </c>
      <c r="F295" t="s">
        <v>387</v>
      </c>
      <c r="G295" t="s">
        <v>374</v>
      </c>
      <c r="H295" t="s">
        <v>71</v>
      </c>
      <c r="I295" t="s">
        <v>96</v>
      </c>
      <c r="J295" t="s">
        <v>100</v>
      </c>
      <c r="K295" t="s">
        <v>100</v>
      </c>
      <c r="L295" t="s">
        <v>46</v>
      </c>
      <c r="M295" t="s">
        <v>47</v>
      </c>
      <c r="N295" t="s">
        <v>159</v>
      </c>
      <c r="O295">
        <v>19.45</v>
      </c>
      <c r="Q295">
        <v>86.1</v>
      </c>
      <c r="R295">
        <v>86.1</v>
      </c>
      <c r="S295">
        <v>0</v>
      </c>
      <c r="T295">
        <v>86.1</v>
      </c>
      <c r="U295">
        <v>146</v>
      </c>
      <c r="V295">
        <f>SUMIF(货件明细!K:K,F295,货件明细!AQ:AQ)</f>
        <v>0</v>
      </c>
      <c r="W295">
        <f t="shared" si="16"/>
        <v>1</v>
      </c>
      <c r="X295">
        <f t="shared" si="17"/>
        <v>146</v>
      </c>
      <c r="Y295">
        <f>SUMIF(货件明细!K:K,F295,货件明细!I:I)</f>
        <v>0</v>
      </c>
      <c r="Z295">
        <f t="shared" si="18"/>
        <v>19.45</v>
      </c>
      <c r="AA295">
        <f>SUMIF(货件明细!K:K,F295,货件明细!J:J)</f>
        <v>0</v>
      </c>
      <c r="AB295">
        <f t="shared" si="19"/>
        <v>1</v>
      </c>
    </row>
    <row r="296" spans="1:28">
      <c r="A296">
        <v>2025</v>
      </c>
      <c r="B296">
        <v>1</v>
      </c>
      <c r="C296">
        <v>2</v>
      </c>
      <c r="D296" s="4">
        <v>45667</v>
      </c>
      <c r="E296" t="s">
        <v>28</v>
      </c>
      <c r="F296" t="s">
        <v>388</v>
      </c>
      <c r="G296" t="s">
        <v>56</v>
      </c>
      <c r="H296" t="s">
        <v>44</v>
      </c>
      <c r="I296" t="s">
        <v>96</v>
      </c>
      <c r="J296" t="s">
        <v>100</v>
      </c>
      <c r="K296" t="s">
        <v>100</v>
      </c>
      <c r="L296" t="s">
        <v>46</v>
      </c>
      <c r="M296" t="s">
        <v>47</v>
      </c>
      <c r="N296" t="s">
        <v>159</v>
      </c>
      <c r="O296">
        <v>19.45</v>
      </c>
      <c r="Q296">
        <v>95.4714285714286</v>
      </c>
      <c r="R296">
        <v>95.4714285714286</v>
      </c>
      <c r="S296">
        <v>0</v>
      </c>
      <c r="T296">
        <v>95.4714285714286</v>
      </c>
      <c r="U296">
        <v>146</v>
      </c>
      <c r="V296">
        <f>SUMIF(货件明细!K:K,F296,货件明细!AQ:AQ)</f>
        <v>0</v>
      </c>
      <c r="W296">
        <f t="shared" si="16"/>
        <v>1</v>
      </c>
      <c r="X296">
        <f t="shared" si="17"/>
        <v>146</v>
      </c>
      <c r="Y296">
        <f>SUMIF(货件明细!K:K,F296,货件明细!I:I)</f>
        <v>0</v>
      </c>
      <c r="Z296">
        <f t="shared" si="18"/>
        <v>19.45</v>
      </c>
      <c r="AA296">
        <f>SUMIF(货件明细!K:K,F296,货件明细!J:J)</f>
        <v>0</v>
      </c>
      <c r="AB296">
        <f t="shared" si="19"/>
        <v>1</v>
      </c>
    </row>
    <row r="297" spans="1:28">
      <c r="A297">
        <v>2025</v>
      </c>
      <c r="B297">
        <v>1</v>
      </c>
      <c r="C297">
        <v>2</v>
      </c>
      <c r="D297" s="4">
        <v>45667</v>
      </c>
      <c r="E297" t="s">
        <v>28</v>
      </c>
      <c r="F297" t="s">
        <v>389</v>
      </c>
      <c r="G297" t="s">
        <v>263</v>
      </c>
      <c r="H297" t="s">
        <v>44</v>
      </c>
      <c r="I297" t="s">
        <v>96</v>
      </c>
      <c r="J297" t="s">
        <v>100</v>
      </c>
      <c r="K297" t="s">
        <v>100</v>
      </c>
      <c r="L297" t="s">
        <v>46</v>
      </c>
      <c r="M297" t="s">
        <v>47</v>
      </c>
      <c r="N297" t="s">
        <v>159</v>
      </c>
      <c r="O297">
        <v>19.45</v>
      </c>
      <c r="Q297">
        <v>95.4714285714286</v>
      </c>
      <c r="R297">
        <v>95.4714285714286</v>
      </c>
      <c r="S297">
        <v>0</v>
      </c>
      <c r="T297">
        <v>95.4714285714286</v>
      </c>
      <c r="U297">
        <v>146</v>
      </c>
      <c r="V297">
        <f>SUMIF(货件明细!K:K,F297,货件明细!AQ:AQ)</f>
        <v>0</v>
      </c>
      <c r="W297">
        <f t="shared" si="16"/>
        <v>1</v>
      </c>
      <c r="X297">
        <f t="shared" si="17"/>
        <v>146</v>
      </c>
      <c r="Y297">
        <f>SUMIF(货件明细!K:K,F297,货件明细!I:I)</f>
        <v>0</v>
      </c>
      <c r="Z297">
        <f t="shared" si="18"/>
        <v>19.45</v>
      </c>
      <c r="AA297">
        <f>SUMIF(货件明细!K:K,F297,货件明细!J:J)</f>
        <v>0</v>
      </c>
      <c r="AB297">
        <f t="shared" si="19"/>
        <v>1</v>
      </c>
    </row>
    <row r="298" spans="1:28">
      <c r="A298">
        <v>2025</v>
      </c>
      <c r="B298">
        <v>1</v>
      </c>
      <c r="C298">
        <v>2</v>
      </c>
      <c r="D298" s="4">
        <v>45667</v>
      </c>
      <c r="E298" t="s">
        <v>28</v>
      </c>
      <c r="F298" t="s">
        <v>390</v>
      </c>
      <c r="G298" t="s">
        <v>372</v>
      </c>
      <c r="H298" t="s">
        <v>71</v>
      </c>
      <c r="I298" t="s">
        <v>96</v>
      </c>
      <c r="J298" t="s">
        <v>100</v>
      </c>
      <c r="K298" t="s">
        <v>100</v>
      </c>
      <c r="L298" t="s">
        <v>46</v>
      </c>
      <c r="M298" t="s">
        <v>47</v>
      </c>
      <c r="N298" t="s">
        <v>159</v>
      </c>
      <c r="O298">
        <v>19.45</v>
      </c>
      <c r="Q298">
        <v>72.0428571428571</v>
      </c>
      <c r="R298">
        <v>72.0428571428571</v>
      </c>
      <c r="S298">
        <v>0</v>
      </c>
      <c r="T298">
        <v>72.0428571428571</v>
      </c>
      <c r="U298">
        <v>146</v>
      </c>
      <c r="V298">
        <f>SUMIF(货件明细!K:K,F298,货件明细!AQ:AQ)</f>
        <v>0</v>
      </c>
      <c r="W298">
        <f t="shared" si="16"/>
        <v>1</v>
      </c>
      <c r="X298">
        <f t="shared" si="17"/>
        <v>146</v>
      </c>
      <c r="Y298">
        <f>SUMIF(货件明细!K:K,F298,货件明细!I:I)</f>
        <v>0</v>
      </c>
      <c r="Z298">
        <f t="shared" si="18"/>
        <v>19.45</v>
      </c>
      <c r="AA298">
        <f>SUMIF(货件明细!K:K,F298,货件明细!J:J)</f>
        <v>0</v>
      </c>
      <c r="AB298">
        <f t="shared" si="19"/>
        <v>1</v>
      </c>
    </row>
    <row r="299" spans="1:28">
      <c r="A299">
        <v>2025</v>
      </c>
      <c r="B299">
        <v>1</v>
      </c>
      <c r="C299">
        <v>2</v>
      </c>
      <c r="D299" s="4">
        <v>45667</v>
      </c>
      <c r="E299" t="s">
        <v>28</v>
      </c>
      <c r="F299" t="s">
        <v>391</v>
      </c>
      <c r="G299" t="s">
        <v>392</v>
      </c>
      <c r="H299" t="s">
        <v>44</v>
      </c>
      <c r="I299" t="s">
        <v>32</v>
      </c>
      <c r="J299" t="s">
        <v>100</v>
      </c>
      <c r="K299" t="s">
        <v>100</v>
      </c>
      <c r="L299" t="s">
        <v>46</v>
      </c>
      <c r="M299" t="s">
        <v>47</v>
      </c>
      <c r="N299" t="s">
        <v>159</v>
      </c>
      <c r="O299">
        <v>192.7</v>
      </c>
      <c r="Q299">
        <v>1100.25</v>
      </c>
      <c r="R299">
        <v>1100.25</v>
      </c>
      <c r="S299">
        <v>0</v>
      </c>
      <c r="T299">
        <v>1100.25</v>
      </c>
      <c r="U299">
        <v>401</v>
      </c>
      <c r="V299">
        <f>SUMIF(货件明细!K:K,F299,货件明细!AQ:AQ)</f>
        <v>0</v>
      </c>
      <c r="W299">
        <f t="shared" si="16"/>
        <v>1</v>
      </c>
      <c r="X299">
        <f t="shared" si="17"/>
        <v>401</v>
      </c>
      <c r="Y299">
        <f>SUMIF(货件明细!K:K,F299,货件明细!I:I)</f>
        <v>0</v>
      </c>
      <c r="Z299">
        <f t="shared" si="18"/>
        <v>192.7</v>
      </c>
      <c r="AA299">
        <f>SUMIF(货件明细!K:K,F299,货件明细!J:J)</f>
        <v>0</v>
      </c>
      <c r="AB299">
        <f t="shared" si="19"/>
        <v>1</v>
      </c>
    </row>
    <row r="300" spans="1:28">
      <c r="A300">
        <v>2025</v>
      </c>
      <c r="B300">
        <v>1</v>
      </c>
      <c r="C300">
        <v>2</v>
      </c>
      <c r="D300" s="4">
        <v>45667</v>
      </c>
      <c r="E300" t="s">
        <v>28</v>
      </c>
      <c r="F300" t="s">
        <v>393</v>
      </c>
      <c r="G300" t="s">
        <v>62</v>
      </c>
      <c r="H300" t="s">
        <v>31</v>
      </c>
      <c r="I300" t="s">
        <v>32</v>
      </c>
      <c r="J300" t="s">
        <v>100</v>
      </c>
      <c r="K300" t="s">
        <v>100</v>
      </c>
      <c r="L300" t="s">
        <v>46</v>
      </c>
      <c r="M300" t="s">
        <v>65</v>
      </c>
      <c r="N300" t="s">
        <v>123</v>
      </c>
      <c r="O300">
        <v>192.7</v>
      </c>
      <c r="Q300">
        <v>1442.925</v>
      </c>
      <c r="R300">
        <v>1442.925</v>
      </c>
      <c r="S300">
        <v>0</v>
      </c>
      <c r="T300">
        <v>1442.925</v>
      </c>
      <c r="U300">
        <v>401</v>
      </c>
      <c r="V300">
        <f>SUMIF(货件明细!K:K,F300,货件明细!AQ:AQ)</f>
        <v>0</v>
      </c>
      <c r="W300">
        <f t="shared" si="16"/>
        <v>1</v>
      </c>
      <c r="X300">
        <f t="shared" si="17"/>
        <v>401</v>
      </c>
      <c r="Y300">
        <f>SUMIF(货件明细!K:K,F300,货件明细!I:I)</f>
        <v>0</v>
      </c>
      <c r="Z300">
        <f t="shared" si="18"/>
        <v>192.7</v>
      </c>
      <c r="AA300">
        <f>SUMIF(货件明细!K:K,F300,货件明细!J:J)</f>
        <v>0</v>
      </c>
      <c r="AB300">
        <f t="shared" si="19"/>
        <v>1</v>
      </c>
    </row>
    <row r="301" spans="1:28">
      <c r="A301">
        <v>2025</v>
      </c>
      <c r="B301">
        <v>1</v>
      </c>
      <c r="C301">
        <v>2</v>
      </c>
      <c r="D301" s="4">
        <v>45668</v>
      </c>
      <c r="E301" t="s">
        <v>28</v>
      </c>
      <c r="F301" t="s">
        <v>394</v>
      </c>
      <c r="G301" t="s">
        <v>395</v>
      </c>
      <c r="H301" t="s">
        <v>44</v>
      </c>
      <c r="I301" t="s">
        <v>32</v>
      </c>
      <c r="J301" t="s">
        <v>100</v>
      </c>
      <c r="K301" t="s">
        <v>100</v>
      </c>
      <c r="L301" t="s">
        <v>46</v>
      </c>
      <c r="M301" t="s">
        <v>51</v>
      </c>
      <c r="N301" t="s">
        <v>192</v>
      </c>
      <c r="O301">
        <v>192.7</v>
      </c>
      <c r="Q301">
        <v>1670.4</v>
      </c>
      <c r="R301">
        <v>1670.4</v>
      </c>
      <c r="S301">
        <v>0</v>
      </c>
      <c r="T301">
        <v>1670.4</v>
      </c>
      <c r="U301">
        <v>401</v>
      </c>
      <c r="V301">
        <f>SUMIF(货件明细!K:K,F301,货件明细!AQ:AQ)</f>
        <v>0</v>
      </c>
      <c r="W301">
        <f t="shared" si="16"/>
        <v>1</v>
      </c>
      <c r="X301">
        <f t="shared" si="17"/>
        <v>401</v>
      </c>
      <c r="Y301">
        <f>SUMIF(货件明细!K:K,F301,货件明细!I:I)</f>
        <v>0</v>
      </c>
      <c r="Z301">
        <f t="shared" si="18"/>
        <v>192.7</v>
      </c>
      <c r="AA301">
        <f>SUMIF(货件明细!K:K,F301,货件明细!J:J)</f>
        <v>0</v>
      </c>
      <c r="AB301">
        <f t="shared" si="19"/>
        <v>1</v>
      </c>
    </row>
    <row r="302" spans="1:28">
      <c r="A302">
        <v>2025</v>
      </c>
      <c r="B302">
        <v>1</v>
      </c>
      <c r="C302">
        <v>2</v>
      </c>
      <c r="D302" s="4">
        <v>45667</v>
      </c>
      <c r="E302" t="s">
        <v>28</v>
      </c>
      <c r="F302" t="s">
        <v>396</v>
      </c>
      <c r="G302" t="s">
        <v>206</v>
      </c>
      <c r="H302" t="s">
        <v>71</v>
      </c>
      <c r="I302" t="s">
        <v>32</v>
      </c>
      <c r="J302" t="s">
        <v>100</v>
      </c>
      <c r="K302" t="s">
        <v>100</v>
      </c>
      <c r="L302" t="s">
        <v>46</v>
      </c>
      <c r="M302" t="s">
        <v>47</v>
      </c>
      <c r="N302" t="s">
        <v>159</v>
      </c>
      <c r="O302">
        <v>192.7</v>
      </c>
      <c r="Q302">
        <v>819.18</v>
      </c>
      <c r="R302">
        <v>819.18</v>
      </c>
      <c r="S302">
        <v>0</v>
      </c>
      <c r="T302">
        <v>819.18</v>
      </c>
      <c r="U302">
        <v>401</v>
      </c>
      <c r="V302">
        <f>SUMIF(货件明细!K:K,F302,货件明细!AQ:AQ)</f>
        <v>0</v>
      </c>
      <c r="W302">
        <f t="shared" si="16"/>
        <v>1</v>
      </c>
      <c r="X302">
        <f t="shared" si="17"/>
        <v>401</v>
      </c>
      <c r="Y302">
        <f>SUMIF(货件明细!K:K,F302,货件明细!I:I)</f>
        <v>0</v>
      </c>
      <c r="Z302">
        <f t="shared" si="18"/>
        <v>192.7</v>
      </c>
      <c r="AA302">
        <f>SUMIF(货件明细!K:K,F302,货件明细!J:J)</f>
        <v>0</v>
      </c>
      <c r="AB302">
        <f t="shared" si="19"/>
        <v>1</v>
      </c>
    </row>
    <row r="303" spans="1:28">
      <c r="A303">
        <v>2025</v>
      </c>
      <c r="B303">
        <v>1</v>
      </c>
      <c r="C303">
        <v>2</v>
      </c>
      <c r="D303" s="4">
        <v>45667</v>
      </c>
      <c r="E303" t="s">
        <v>28</v>
      </c>
      <c r="F303" t="s">
        <v>397</v>
      </c>
      <c r="G303" t="s">
        <v>374</v>
      </c>
      <c r="H303" t="s">
        <v>71</v>
      </c>
      <c r="I303" t="s">
        <v>32</v>
      </c>
      <c r="J303" t="s">
        <v>100</v>
      </c>
      <c r="K303" t="s">
        <v>100</v>
      </c>
      <c r="L303" t="s">
        <v>46</v>
      </c>
      <c r="M303" t="s">
        <v>65</v>
      </c>
      <c r="N303" t="s">
        <v>123</v>
      </c>
      <c r="O303">
        <v>192.7</v>
      </c>
      <c r="Q303">
        <v>739.32</v>
      </c>
      <c r="R303">
        <v>739.32</v>
      </c>
      <c r="S303">
        <v>0</v>
      </c>
      <c r="T303">
        <v>739.32</v>
      </c>
      <c r="U303">
        <v>401</v>
      </c>
      <c r="V303">
        <f>SUMIF(货件明细!K:K,F303,货件明细!AQ:AQ)</f>
        <v>0</v>
      </c>
      <c r="W303">
        <f t="shared" si="16"/>
        <v>1</v>
      </c>
      <c r="X303">
        <f t="shared" si="17"/>
        <v>401</v>
      </c>
      <c r="Y303">
        <f>SUMIF(货件明细!K:K,F303,货件明细!I:I)</f>
        <v>0</v>
      </c>
      <c r="Z303">
        <f t="shared" si="18"/>
        <v>192.7</v>
      </c>
      <c r="AA303">
        <f>SUMIF(货件明细!K:K,F303,货件明细!J:J)</f>
        <v>0</v>
      </c>
      <c r="AB303">
        <f t="shared" si="19"/>
        <v>1</v>
      </c>
    </row>
    <row r="304" spans="1:28">
      <c r="A304">
        <v>2025</v>
      </c>
      <c r="B304">
        <v>1</v>
      </c>
      <c r="C304">
        <v>2</v>
      </c>
      <c r="D304" s="4">
        <v>45667</v>
      </c>
      <c r="E304" t="s">
        <v>28</v>
      </c>
      <c r="F304" t="s">
        <v>398</v>
      </c>
      <c r="G304" t="s">
        <v>56</v>
      </c>
      <c r="H304" t="s">
        <v>44</v>
      </c>
      <c r="I304" t="s">
        <v>41</v>
      </c>
      <c r="J304" t="s">
        <v>45</v>
      </c>
      <c r="K304" t="s">
        <v>45</v>
      </c>
      <c r="L304" t="s">
        <v>46</v>
      </c>
      <c r="M304" t="s">
        <v>47</v>
      </c>
      <c r="N304" t="s">
        <v>48</v>
      </c>
      <c r="O304">
        <v>47.5</v>
      </c>
      <c r="Q304">
        <v>664.125</v>
      </c>
      <c r="R304">
        <v>664.125</v>
      </c>
      <c r="S304">
        <v>0</v>
      </c>
      <c r="T304">
        <v>664.125</v>
      </c>
      <c r="U304">
        <v>313</v>
      </c>
      <c r="V304">
        <f>SUMIF(货件明细!K:K,F304,货件明细!AQ:AQ)</f>
        <v>0</v>
      </c>
      <c r="W304">
        <f t="shared" si="16"/>
        <v>1</v>
      </c>
      <c r="X304">
        <f t="shared" si="17"/>
        <v>313</v>
      </c>
      <c r="Y304">
        <f>SUMIF(货件明细!K:K,F304,货件明细!I:I)</f>
        <v>0</v>
      </c>
      <c r="Z304">
        <f t="shared" si="18"/>
        <v>47.5</v>
      </c>
      <c r="AA304">
        <f>SUMIF(货件明细!K:K,F304,货件明细!J:J)</f>
        <v>0</v>
      </c>
      <c r="AB304">
        <f t="shared" si="19"/>
        <v>1</v>
      </c>
    </row>
    <row r="305" spans="1:28">
      <c r="A305">
        <v>2025</v>
      </c>
      <c r="B305">
        <v>1</v>
      </c>
      <c r="C305">
        <v>2</v>
      </c>
      <c r="D305" s="4">
        <v>45667</v>
      </c>
      <c r="E305" t="s">
        <v>28</v>
      </c>
      <c r="F305" t="s">
        <v>399</v>
      </c>
      <c r="G305" t="s">
        <v>263</v>
      </c>
      <c r="H305" t="s">
        <v>44</v>
      </c>
      <c r="I305" t="s">
        <v>41</v>
      </c>
      <c r="J305" t="s">
        <v>45</v>
      </c>
      <c r="K305" t="s">
        <v>45</v>
      </c>
      <c r="L305" t="s">
        <v>46</v>
      </c>
      <c r="M305" t="s">
        <v>47</v>
      </c>
      <c r="N305" t="s">
        <v>48</v>
      </c>
      <c r="O305">
        <v>47.5</v>
      </c>
      <c r="Q305">
        <v>670.45</v>
      </c>
      <c r="R305">
        <v>670.45</v>
      </c>
      <c r="S305">
        <v>0</v>
      </c>
      <c r="T305">
        <v>670.45</v>
      </c>
      <c r="U305">
        <v>313</v>
      </c>
      <c r="V305">
        <f>SUMIF(货件明细!K:K,F305,货件明细!AQ:AQ)</f>
        <v>0</v>
      </c>
      <c r="W305">
        <f t="shared" si="16"/>
        <v>1</v>
      </c>
      <c r="X305">
        <f t="shared" si="17"/>
        <v>313</v>
      </c>
      <c r="Y305">
        <f>SUMIF(货件明细!K:K,F305,货件明细!I:I)</f>
        <v>0</v>
      </c>
      <c r="Z305">
        <f t="shared" si="18"/>
        <v>47.5</v>
      </c>
      <c r="AA305">
        <f>SUMIF(货件明细!K:K,F305,货件明细!J:J)</f>
        <v>0</v>
      </c>
      <c r="AB305">
        <f t="shared" si="19"/>
        <v>1</v>
      </c>
    </row>
    <row r="306" spans="1:28">
      <c r="A306">
        <v>2025</v>
      </c>
      <c r="B306">
        <v>1</v>
      </c>
      <c r="C306">
        <v>2</v>
      </c>
      <c r="D306" s="4">
        <v>45667</v>
      </c>
      <c r="E306" t="s">
        <v>28</v>
      </c>
      <c r="F306" t="s">
        <v>400</v>
      </c>
      <c r="G306" t="s">
        <v>372</v>
      </c>
      <c r="H306" t="s">
        <v>71</v>
      </c>
      <c r="I306" t="s">
        <v>41</v>
      </c>
      <c r="J306" t="s">
        <v>45</v>
      </c>
      <c r="K306" t="s">
        <v>45</v>
      </c>
      <c r="L306" t="s">
        <v>46</v>
      </c>
      <c r="M306" t="s">
        <v>47</v>
      </c>
      <c r="N306" t="s">
        <v>48</v>
      </c>
      <c r="O306">
        <v>47.5</v>
      </c>
      <c r="Q306">
        <v>559.125</v>
      </c>
      <c r="R306">
        <v>559.125</v>
      </c>
      <c r="S306">
        <v>0</v>
      </c>
      <c r="T306">
        <v>559.125</v>
      </c>
      <c r="U306">
        <v>313</v>
      </c>
      <c r="V306">
        <f>SUMIF(货件明细!K:K,F306,货件明细!AQ:AQ)</f>
        <v>0</v>
      </c>
      <c r="W306">
        <f t="shared" si="16"/>
        <v>1</v>
      </c>
      <c r="X306">
        <f t="shared" si="17"/>
        <v>313</v>
      </c>
      <c r="Y306">
        <f>SUMIF(货件明细!K:K,F306,货件明细!I:I)</f>
        <v>0</v>
      </c>
      <c r="Z306">
        <f t="shared" si="18"/>
        <v>47.5</v>
      </c>
      <c r="AA306">
        <f>SUMIF(货件明细!K:K,F306,货件明细!J:J)</f>
        <v>0</v>
      </c>
      <c r="AB306">
        <f t="shared" si="19"/>
        <v>1</v>
      </c>
    </row>
    <row r="307" spans="1:28">
      <c r="A307">
        <v>2025</v>
      </c>
      <c r="B307">
        <v>1</v>
      </c>
      <c r="C307">
        <v>2</v>
      </c>
      <c r="D307" s="4">
        <v>45667</v>
      </c>
      <c r="E307" t="s">
        <v>28</v>
      </c>
      <c r="F307" t="s">
        <v>401</v>
      </c>
      <c r="G307" t="s">
        <v>374</v>
      </c>
      <c r="H307" t="s">
        <v>71</v>
      </c>
      <c r="I307" t="s">
        <v>41</v>
      </c>
      <c r="J307" t="s">
        <v>45</v>
      </c>
      <c r="K307" t="s">
        <v>45</v>
      </c>
      <c r="L307" t="s">
        <v>46</v>
      </c>
      <c r="M307" t="s">
        <v>47</v>
      </c>
      <c r="N307" t="s">
        <v>48</v>
      </c>
      <c r="O307">
        <v>47.5</v>
      </c>
      <c r="Q307">
        <v>560.526315789474</v>
      </c>
      <c r="R307">
        <v>560.526315789474</v>
      </c>
      <c r="S307">
        <v>0</v>
      </c>
      <c r="T307">
        <v>560.526315789474</v>
      </c>
      <c r="U307">
        <v>313</v>
      </c>
      <c r="V307">
        <f>SUMIF(货件明细!K:K,F307,货件明细!AQ:AQ)</f>
        <v>0</v>
      </c>
      <c r="W307">
        <f t="shared" si="16"/>
        <v>1</v>
      </c>
      <c r="X307">
        <f t="shared" si="17"/>
        <v>313</v>
      </c>
      <c r="Y307">
        <f>SUMIF(货件明细!K:K,F307,货件明细!I:I)</f>
        <v>0</v>
      </c>
      <c r="Z307">
        <f t="shared" si="18"/>
        <v>47.5</v>
      </c>
      <c r="AA307">
        <f>SUMIF(货件明细!K:K,F307,货件明细!J:J)</f>
        <v>0</v>
      </c>
      <c r="AB307">
        <f t="shared" si="19"/>
        <v>1</v>
      </c>
    </row>
    <row r="308" spans="1:28">
      <c r="A308">
        <v>2025</v>
      </c>
      <c r="B308">
        <v>1</v>
      </c>
      <c r="C308">
        <v>2</v>
      </c>
      <c r="D308" s="4">
        <v>45667</v>
      </c>
      <c r="E308" t="s">
        <v>28</v>
      </c>
      <c r="F308" t="s">
        <v>402</v>
      </c>
      <c r="G308" t="s">
        <v>369</v>
      </c>
      <c r="H308" t="s">
        <v>31</v>
      </c>
      <c r="I308" t="s">
        <v>41</v>
      </c>
      <c r="J308" t="s">
        <v>100</v>
      </c>
      <c r="K308" t="s">
        <v>100</v>
      </c>
      <c r="L308" t="s">
        <v>46</v>
      </c>
      <c r="M308" t="s">
        <v>47</v>
      </c>
      <c r="N308" t="s">
        <v>101</v>
      </c>
      <c r="O308">
        <v>47.5</v>
      </c>
      <c r="Q308">
        <v>493.52</v>
      </c>
      <c r="R308">
        <v>493.52</v>
      </c>
      <c r="S308">
        <v>0</v>
      </c>
      <c r="T308">
        <v>493.52</v>
      </c>
      <c r="U308">
        <v>313</v>
      </c>
      <c r="V308">
        <f>SUMIF(货件明细!K:K,F308,货件明细!AQ:AQ)</f>
        <v>0</v>
      </c>
      <c r="W308">
        <f t="shared" si="16"/>
        <v>1</v>
      </c>
      <c r="X308">
        <f t="shared" si="17"/>
        <v>313</v>
      </c>
      <c r="Y308">
        <f>SUMIF(货件明细!K:K,F308,货件明细!I:I)</f>
        <v>0</v>
      </c>
      <c r="Z308">
        <f t="shared" si="18"/>
        <v>47.5</v>
      </c>
      <c r="AA308">
        <f>SUMIF(货件明细!K:K,F308,货件明细!J:J)</f>
        <v>0</v>
      </c>
      <c r="AB308">
        <f t="shared" si="19"/>
        <v>1</v>
      </c>
    </row>
    <row r="309" spans="1:28">
      <c r="A309">
        <v>2025</v>
      </c>
      <c r="B309">
        <v>1</v>
      </c>
      <c r="C309">
        <v>2</v>
      </c>
      <c r="D309" s="4">
        <v>45667</v>
      </c>
      <c r="E309" t="s">
        <v>28</v>
      </c>
      <c r="F309" t="s">
        <v>403</v>
      </c>
      <c r="G309" t="s">
        <v>369</v>
      </c>
      <c r="H309" t="s">
        <v>31</v>
      </c>
      <c r="I309" t="s">
        <v>41</v>
      </c>
      <c r="J309" t="s">
        <v>100</v>
      </c>
      <c r="K309" t="s">
        <v>100</v>
      </c>
      <c r="L309" t="s">
        <v>46</v>
      </c>
      <c r="M309" t="s">
        <v>47</v>
      </c>
      <c r="N309" t="s">
        <v>101</v>
      </c>
      <c r="O309">
        <v>34</v>
      </c>
      <c r="Q309">
        <v>246.76</v>
      </c>
      <c r="R309">
        <v>246.76</v>
      </c>
      <c r="S309">
        <v>0</v>
      </c>
      <c r="T309">
        <v>246.76</v>
      </c>
      <c r="U309">
        <v>72</v>
      </c>
      <c r="V309">
        <f>SUMIF(货件明细!K:K,F309,货件明细!AQ:AQ)</f>
        <v>0</v>
      </c>
      <c r="W309">
        <f t="shared" si="16"/>
        <v>1</v>
      </c>
      <c r="X309">
        <f t="shared" si="17"/>
        <v>72</v>
      </c>
      <c r="Y309">
        <f>SUMIF(货件明细!K:K,F309,货件明细!I:I)</f>
        <v>0</v>
      </c>
      <c r="Z309">
        <f t="shared" si="18"/>
        <v>34</v>
      </c>
      <c r="AA309">
        <f>SUMIF(货件明细!K:K,F309,货件明细!J:J)</f>
        <v>0</v>
      </c>
      <c r="AB309">
        <f t="shared" si="19"/>
        <v>1</v>
      </c>
    </row>
    <row r="310" spans="1:28">
      <c r="A310">
        <v>2025</v>
      </c>
      <c r="B310">
        <v>1</v>
      </c>
      <c r="C310">
        <v>2</v>
      </c>
      <c r="D310" s="4">
        <v>45667</v>
      </c>
      <c r="E310" t="s">
        <v>28</v>
      </c>
      <c r="F310" t="s">
        <v>404</v>
      </c>
      <c r="G310" t="s">
        <v>374</v>
      </c>
      <c r="H310" t="s">
        <v>71</v>
      </c>
      <c r="I310" t="s">
        <v>41</v>
      </c>
      <c r="J310" t="s">
        <v>45</v>
      </c>
      <c r="K310" t="s">
        <v>45</v>
      </c>
      <c r="L310" t="s">
        <v>46</v>
      </c>
      <c r="M310" t="s">
        <v>47</v>
      </c>
      <c r="N310" t="s">
        <v>48</v>
      </c>
      <c r="O310">
        <v>34</v>
      </c>
      <c r="Q310">
        <v>280.263157894737</v>
      </c>
      <c r="R310">
        <v>280.263157894737</v>
      </c>
      <c r="S310">
        <v>0</v>
      </c>
      <c r="T310">
        <v>280.263157894737</v>
      </c>
      <c r="U310">
        <v>72</v>
      </c>
      <c r="V310">
        <f>SUMIF(货件明细!K:K,F310,货件明细!AQ:AQ)</f>
        <v>0</v>
      </c>
      <c r="W310">
        <f t="shared" si="16"/>
        <v>1</v>
      </c>
      <c r="X310">
        <f t="shared" si="17"/>
        <v>72</v>
      </c>
      <c r="Y310">
        <f>SUMIF(货件明细!K:K,F310,货件明细!I:I)</f>
        <v>0</v>
      </c>
      <c r="Z310">
        <f t="shared" si="18"/>
        <v>34</v>
      </c>
      <c r="AA310">
        <f>SUMIF(货件明细!K:K,F310,货件明细!J:J)</f>
        <v>0</v>
      </c>
      <c r="AB310">
        <f t="shared" si="19"/>
        <v>1</v>
      </c>
    </row>
    <row r="311" spans="1:28">
      <c r="A311">
        <v>2025</v>
      </c>
      <c r="B311">
        <v>1</v>
      </c>
      <c r="C311">
        <v>2</v>
      </c>
      <c r="D311" s="4">
        <v>45667</v>
      </c>
      <c r="E311" t="s">
        <v>28</v>
      </c>
      <c r="F311" t="s">
        <v>405</v>
      </c>
      <c r="G311" t="s">
        <v>56</v>
      </c>
      <c r="H311" t="s">
        <v>44</v>
      </c>
      <c r="I311" t="s">
        <v>41</v>
      </c>
      <c r="J311" t="s">
        <v>45</v>
      </c>
      <c r="K311" t="s">
        <v>45</v>
      </c>
      <c r="L311" t="s">
        <v>46</v>
      </c>
      <c r="M311" t="s">
        <v>47</v>
      </c>
      <c r="N311" t="s">
        <v>48</v>
      </c>
      <c r="O311">
        <v>34</v>
      </c>
      <c r="Q311">
        <v>332.0625</v>
      </c>
      <c r="R311">
        <v>332.0625</v>
      </c>
      <c r="S311">
        <v>0</v>
      </c>
      <c r="T311">
        <v>332.0625</v>
      </c>
      <c r="U311">
        <v>72</v>
      </c>
      <c r="V311">
        <f>SUMIF(货件明细!K:K,F311,货件明细!AQ:AQ)</f>
        <v>0</v>
      </c>
      <c r="W311">
        <f t="shared" si="16"/>
        <v>1</v>
      </c>
      <c r="X311">
        <f t="shared" si="17"/>
        <v>72</v>
      </c>
      <c r="Y311">
        <f>SUMIF(货件明细!K:K,F311,货件明细!I:I)</f>
        <v>0</v>
      </c>
      <c r="Z311">
        <f t="shared" si="18"/>
        <v>34</v>
      </c>
      <c r="AA311">
        <f>SUMIF(货件明细!K:K,F311,货件明细!J:J)</f>
        <v>0</v>
      </c>
      <c r="AB311">
        <f t="shared" si="19"/>
        <v>1</v>
      </c>
    </row>
    <row r="312" spans="1:28">
      <c r="A312">
        <v>2025</v>
      </c>
      <c r="B312">
        <v>1</v>
      </c>
      <c r="C312">
        <v>2</v>
      </c>
      <c r="D312" s="4">
        <v>45667</v>
      </c>
      <c r="E312" t="s">
        <v>28</v>
      </c>
      <c r="F312" t="s">
        <v>406</v>
      </c>
      <c r="G312" t="s">
        <v>263</v>
      </c>
      <c r="H312" t="s">
        <v>44</v>
      </c>
      <c r="I312" t="s">
        <v>41</v>
      </c>
      <c r="J312" t="s">
        <v>45</v>
      </c>
      <c r="K312" t="s">
        <v>45</v>
      </c>
      <c r="L312" t="s">
        <v>46</v>
      </c>
      <c r="M312" t="s">
        <v>47</v>
      </c>
      <c r="N312" t="s">
        <v>48</v>
      </c>
      <c r="O312">
        <v>34</v>
      </c>
      <c r="Q312">
        <v>335.225</v>
      </c>
      <c r="R312">
        <v>335.225</v>
      </c>
      <c r="S312">
        <v>0</v>
      </c>
      <c r="T312">
        <v>335.225</v>
      </c>
      <c r="U312">
        <v>72</v>
      </c>
      <c r="V312">
        <f>SUMIF(货件明细!K:K,F312,货件明细!AQ:AQ)</f>
        <v>0</v>
      </c>
      <c r="W312">
        <f t="shared" si="16"/>
        <v>1</v>
      </c>
      <c r="X312">
        <f t="shared" si="17"/>
        <v>72</v>
      </c>
      <c r="Y312">
        <f>SUMIF(货件明细!K:K,F312,货件明细!I:I)</f>
        <v>0</v>
      </c>
      <c r="Z312">
        <f t="shared" si="18"/>
        <v>34</v>
      </c>
      <c r="AA312">
        <f>SUMIF(货件明细!K:K,F312,货件明细!J:J)</f>
        <v>0</v>
      </c>
      <c r="AB312">
        <f t="shared" si="19"/>
        <v>1</v>
      </c>
    </row>
    <row r="313" spans="1:28">
      <c r="A313">
        <v>2025</v>
      </c>
      <c r="B313">
        <v>1</v>
      </c>
      <c r="C313">
        <v>2</v>
      </c>
      <c r="D313" s="4">
        <v>45667</v>
      </c>
      <c r="E313" t="s">
        <v>28</v>
      </c>
      <c r="F313" t="s">
        <v>407</v>
      </c>
      <c r="G313" t="s">
        <v>372</v>
      </c>
      <c r="H313" t="s">
        <v>71</v>
      </c>
      <c r="I313" t="s">
        <v>41</v>
      </c>
      <c r="J313" t="s">
        <v>45</v>
      </c>
      <c r="K313" t="s">
        <v>45</v>
      </c>
      <c r="L313" t="s">
        <v>46</v>
      </c>
      <c r="M313" t="s">
        <v>47</v>
      </c>
      <c r="N313" t="s">
        <v>48</v>
      </c>
      <c r="O313">
        <v>34</v>
      </c>
      <c r="Q313">
        <v>279.5625</v>
      </c>
      <c r="R313">
        <v>279.5625</v>
      </c>
      <c r="S313">
        <v>0</v>
      </c>
      <c r="T313">
        <v>279.5625</v>
      </c>
      <c r="U313">
        <v>72</v>
      </c>
      <c r="V313">
        <f>SUMIF(货件明细!K:K,F313,货件明细!AQ:AQ)</f>
        <v>0</v>
      </c>
      <c r="W313">
        <f t="shared" si="16"/>
        <v>1</v>
      </c>
      <c r="X313">
        <f t="shared" si="17"/>
        <v>72</v>
      </c>
      <c r="Y313">
        <f>SUMIF(货件明细!K:K,F313,货件明细!I:I)</f>
        <v>0</v>
      </c>
      <c r="Z313">
        <f t="shared" si="18"/>
        <v>34</v>
      </c>
      <c r="AA313">
        <f>SUMIF(货件明细!K:K,F313,货件明细!J:J)</f>
        <v>0</v>
      </c>
      <c r="AB313">
        <f t="shared" si="19"/>
        <v>1</v>
      </c>
    </row>
    <row r="314" spans="1:28">
      <c r="A314">
        <v>2025</v>
      </c>
      <c r="B314">
        <v>1</v>
      </c>
      <c r="C314">
        <v>2</v>
      </c>
      <c r="D314" s="4">
        <v>45667</v>
      </c>
      <c r="E314" t="s">
        <v>28</v>
      </c>
      <c r="F314" t="s">
        <v>408</v>
      </c>
      <c r="G314" t="s">
        <v>56</v>
      </c>
      <c r="H314" t="s">
        <v>44</v>
      </c>
      <c r="I314" t="s">
        <v>129</v>
      </c>
      <c r="J314" t="s">
        <v>45</v>
      </c>
      <c r="K314" t="s">
        <v>45</v>
      </c>
      <c r="L314" t="s">
        <v>46</v>
      </c>
      <c r="M314" t="s">
        <v>47</v>
      </c>
      <c r="N314" t="s">
        <v>48</v>
      </c>
      <c r="O314">
        <v>8.7</v>
      </c>
      <c r="Q314">
        <v>166.03125</v>
      </c>
      <c r="R314">
        <v>166.03125</v>
      </c>
      <c r="S314">
        <v>0</v>
      </c>
      <c r="T314">
        <v>166.03125</v>
      </c>
      <c r="U314">
        <v>56</v>
      </c>
      <c r="V314">
        <f>SUMIF(货件明细!K:K,F314,货件明细!AQ:AQ)</f>
        <v>0</v>
      </c>
      <c r="W314">
        <f t="shared" si="16"/>
        <v>1</v>
      </c>
      <c r="X314">
        <f t="shared" si="17"/>
        <v>56</v>
      </c>
      <c r="Y314">
        <f>SUMIF(货件明细!K:K,F314,货件明细!I:I)</f>
        <v>0</v>
      </c>
      <c r="Z314">
        <f t="shared" si="18"/>
        <v>8.7</v>
      </c>
      <c r="AA314">
        <f>SUMIF(货件明细!K:K,F314,货件明细!J:J)</f>
        <v>0</v>
      </c>
      <c r="AB314">
        <f t="shared" si="19"/>
        <v>1</v>
      </c>
    </row>
    <row r="315" spans="1:28">
      <c r="A315">
        <v>2025</v>
      </c>
      <c r="B315">
        <v>1</v>
      </c>
      <c r="C315">
        <v>2</v>
      </c>
      <c r="D315" s="4">
        <v>45667</v>
      </c>
      <c r="E315" t="s">
        <v>28</v>
      </c>
      <c r="F315" t="s">
        <v>409</v>
      </c>
      <c r="G315" t="s">
        <v>263</v>
      </c>
      <c r="H315" t="s">
        <v>44</v>
      </c>
      <c r="I315" t="s">
        <v>129</v>
      </c>
      <c r="J315" t="s">
        <v>45</v>
      </c>
      <c r="K315" t="s">
        <v>45</v>
      </c>
      <c r="L315" t="s">
        <v>46</v>
      </c>
      <c r="M315" t="s">
        <v>47</v>
      </c>
      <c r="N315" t="s">
        <v>48</v>
      </c>
      <c r="O315">
        <v>8.7</v>
      </c>
      <c r="Q315">
        <v>167.6125</v>
      </c>
      <c r="R315">
        <v>167.6125</v>
      </c>
      <c r="S315">
        <v>0</v>
      </c>
      <c r="T315">
        <v>167.6125</v>
      </c>
      <c r="U315">
        <v>56</v>
      </c>
      <c r="V315">
        <f>SUMIF(货件明细!K:K,F315,货件明细!AQ:AQ)</f>
        <v>0</v>
      </c>
      <c r="W315">
        <f t="shared" si="16"/>
        <v>1</v>
      </c>
      <c r="X315">
        <f t="shared" si="17"/>
        <v>56</v>
      </c>
      <c r="Y315">
        <f>SUMIF(货件明细!K:K,F315,货件明细!I:I)</f>
        <v>0</v>
      </c>
      <c r="Z315">
        <f t="shared" si="18"/>
        <v>8.7</v>
      </c>
      <c r="AA315">
        <f>SUMIF(货件明细!K:K,F315,货件明细!J:J)</f>
        <v>0</v>
      </c>
      <c r="AB315">
        <f t="shared" si="19"/>
        <v>1</v>
      </c>
    </row>
    <row r="316" spans="1:28">
      <c r="A316">
        <v>2025</v>
      </c>
      <c r="B316">
        <v>1</v>
      </c>
      <c r="C316">
        <v>2</v>
      </c>
      <c r="D316" s="4">
        <v>45667</v>
      </c>
      <c r="E316" t="s">
        <v>28</v>
      </c>
      <c r="F316" t="s">
        <v>410</v>
      </c>
      <c r="G316" t="s">
        <v>374</v>
      </c>
      <c r="H316" t="s">
        <v>71</v>
      </c>
      <c r="I316" t="s">
        <v>129</v>
      </c>
      <c r="J316" t="s">
        <v>45</v>
      </c>
      <c r="K316" t="s">
        <v>45</v>
      </c>
      <c r="L316" t="s">
        <v>46</v>
      </c>
      <c r="M316" t="s">
        <v>47</v>
      </c>
      <c r="N316" t="s">
        <v>48</v>
      </c>
      <c r="O316">
        <v>8.7</v>
      </c>
      <c r="Q316">
        <v>140.131578947368</v>
      </c>
      <c r="R316">
        <v>140.131578947368</v>
      </c>
      <c r="S316">
        <v>0</v>
      </c>
      <c r="T316">
        <v>140.131578947368</v>
      </c>
      <c r="U316">
        <v>56</v>
      </c>
      <c r="V316">
        <f>SUMIF(货件明细!K:K,F316,货件明细!AQ:AQ)</f>
        <v>0</v>
      </c>
      <c r="W316">
        <f t="shared" si="16"/>
        <v>1</v>
      </c>
      <c r="X316">
        <f t="shared" si="17"/>
        <v>56</v>
      </c>
      <c r="Y316">
        <f>SUMIF(货件明细!K:K,F316,货件明细!I:I)</f>
        <v>0</v>
      </c>
      <c r="Z316">
        <f t="shared" si="18"/>
        <v>8.7</v>
      </c>
      <c r="AA316">
        <f>SUMIF(货件明细!K:K,F316,货件明细!J:J)</f>
        <v>0</v>
      </c>
      <c r="AB316">
        <f t="shared" si="19"/>
        <v>1</v>
      </c>
    </row>
    <row r="317" spans="1:28">
      <c r="A317">
        <v>2025</v>
      </c>
      <c r="B317">
        <v>1</v>
      </c>
      <c r="C317">
        <v>2</v>
      </c>
      <c r="D317" s="4">
        <v>45667</v>
      </c>
      <c r="E317" t="s">
        <v>28</v>
      </c>
      <c r="F317" t="s">
        <v>411</v>
      </c>
      <c r="G317" t="s">
        <v>369</v>
      </c>
      <c r="H317" t="s">
        <v>31</v>
      </c>
      <c r="I317" t="s">
        <v>129</v>
      </c>
      <c r="J317" t="s">
        <v>100</v>
      </c>
      <c r="K317" t="s">
        <v>100</v>
      </c>
      <c r="L317" t="s">
        <v>46</v>
      </c>
      <c r="M317" t="s">
        <v>47</v>
      </c>
      <c r="N317" t="s">
        <v>101</v>
      </c>
      <c r="O317">
        <v>8.7</v>
      </c>
      <c r="Q317">
        <v>123.38</v>
      </c>
      <c r="R317">
        <v>123.38</v>
      </c>
      <c r="S317">
        <v>0</v>
      </c>
      <c r="T317">
        <v>123.38</v>
      </c>
      <c r="U317">
        <v>56</v>
      </c>
      <c r="V317">
        <f>SUMIF(货件明细!K:K,F317,货件明细!AQ:AQ)</f>
        <v>0</v>
      </c>
      <c r="W317">
        <f t="shared" si="16"/>
        <v>1</v>
      </c>
      <c r="X317">
        <f t="shared" si="17"/>
        <v>56</v>
      </c>
      <c r="Y317">
        <f>SUMIF(货件明细!K:K,F317,货件明细!I:I)</f>
        <v>0</v>
      </c>
      <c r="Z317">
        <f t="shared" si="18"/>
        <v>8.7</v>
      </c>
      <c r="AA317">
        <f>SUMIF(货件明细!K:K,F317,货件明细!J:J)</f>
        <v>0</v>
      </c>
      <c r="AB317">
        <f t="shared" si="19"/>
        <v>1</v>
      </c>
    </row>
    <row r="318" spans="1:28">
      <c r="A318">
        <v>2025</v>
      </c>
      <c r="B318">
        <v>1</v>
      </c>
      <c r="C318">
        <v>2</v>
      </c>
      <c r="D318" s="4">
        <v>45667</v>
      </c>
      <c r="E318" t="s">
        <v>28</v>
      </c>
      <c r="F318" t="s">
        <v>412</v>
      </c>
      <c r="G318" t="s">
        <v>372</v>
      </c>
      <c r="H318" t="s">
        <v>71</v>
      </c>
      <c r="I318" t="s">
        <v>129</v>
      </c>
      <c r="J318" t="s">
        <v>45</v>
      </c>
      <c r="K318" t="s">
        <v>45</v>
      </c>
      <c r="L318" t="s">
        <v>46</v>
      </c>
      <c r="M318" t="s">
        <v>47</v>
      </c>
      <c r="N318" t="s">
        <v>48</v>
      </c>
      <c r="O318">
        <v>8.7</v>
      </c>
      <c r="Q318">
        <v>139.78125</v>
      </c>
      <c r="R318">
        <v>139.78125</v>
      </c>
      <c r="S318">
        <v>0</v>
      </c>
      <c r="T318">
        <v>139.78125</v>
      </c>
      <c r="U318">
        <v>56</v>
      </c>
      <c r="V318">
        <f>SUMIF(货件明细!K:K,F318,货件明细!AQ:AQ)</f>
        <v>0</v>
      </c>
      <c r="W318">
        <f t="shared" si="16"/>
        <v>1</v>
      </c>
      <c r="X318">
        <f t="shared" si="17"/>
        <v>56</v>
      </c>
      <c r="Y318">
        <f>SUMIF(货件明细!K:K,F318,货件明细!I:I)</f>
        <v>0</v>
      </c>
      <c r="Z318">
        <f t="shared" si="18"/>
        <v>8.7</v>
      </c>
      <c r="AA318">
        <f>SUMIF(货件明细!K:K,F318,货件明细!J:J)</f>
        <v>0</v>
      </c>
      <c r="AB318">
        <f t="shared" si="19"/>
        <v>1</v>
      </c>
    </row>
    <row r="319" spans="1:28">
      <c r="A319">
        <v>2025</v>
      </c>
      <c r="B319">
        <v>1</v>
      </c>
      <c r="C319">
        <v>2</v>
      </c>
      <c r="D319" s="4">
        <v>45667</v>
      </c>
      <c r="E319" t="s">
        <v>28</v>
      </c>
      <c r="F319" t="s">
        <v>413</v>
      </c>
      <c r="G319" t="s">
        <v>56</v>
      </c>
      <c r="H319" t="s">
        <v>44</v>
      </c>
      <c r="I319" t="s">
        <v>145</v>
      </c>
      <c r="J319" t="s">
        <v>100</v>
      </c>
      <c r="K319" t="s">
        <v>100</v>
      </c>
      <c r="L319" t="s">
        <v>46</v>
      </c>
      <c r="M319" t="s">
        <v>47</v>
      </c>
      <c r="N319" t="s">
        <v>159</v>
      </c>
      <c r="O319">
        <v>95.95</v>
      </c>
      <c r="Q319">
        <v>572.828571428571</v>
      </c>
      <c r="R319">
        <v>572.828571428571</v>
      </c>
      <c r="S319">
        <v>0</v>
      </c>
      <c r="T319">
        <v>572.828571428571</v>
      </c>
      <c r="U319">
        <v>521</v>
      </c>
      <c r="V319">
        <f>SUMIF(货件明细!K:K,F319,货件明细!AQ:AQ)</f>
        <v>0</v>
      </c>
      <c r="W319">
        <f t="shared" si="16"/>
        <v>1</v>
      </c>
      <c r="X319">
        <f t="shared" si="17"/>
        <v>521</v>
      </c>
      <c r="Y319">
        <f>SUMIF(货件明细!K:K,F319,货件明细!I:I)</f>
        <v>0</v>
      </c>
      <c r="Z319">
        <f t="shared" si="18"/>
        <v>95.95</v>
      </c>
      <c r="AA319">
        <f>SUMIF(货件明细!K:K,F319,货件明细!J:J)</f>
        <v>0</v>
      </c>
      <c r="AB319">
        <f t="shared" si="19"/>
        <v>1</v>
      </c>
    </row>
    <row r="320" spans="1:28">
      <c r="A320">
        <v>2025</v>
      </c>
      <c r="B320">
        <v>1</v>
      </c>
      <c r="C320">
        <v>2</v>
      </c>
      <c r="D320" s="4">
        <v>45667</v>
      </c>
      <c r="E320" t="s">
        <v>28</v>
      </c>
      <c r="F320" t="s">
        <v>414</v>
      </c>
      <c r="G320" t="s">
        <v>369</v>
      </c>
      <c r="H320" t="s">
        <v>31</v>
      </c>
      <c r="I320" t="s">
        <v>145</v>
      </c>
      <c r="J320" t="s">
        <v>100</v>
      </c>
      <c r="K320" t="s">
        <v>100</v>
      </c>
      <c r="L320" t="s">
        <v>46</v>
      </c>
      <c r="M320" t="s">
        <v>47</v>
      </c>
      <c r="N320" t="s">
        <v>101</v>
      </c>
      <c r="O320">
        <v>95.95</v>
      </c>
      <c r="Q320">
        <v>740.28</v>
      </c>
      <c r="R320">
        <v>740.28</v>
      </c>
      <c r="S320">
        <v>0</v>
      </c>
      <c r="T320">
        <v>740.28</v>
      </c>
      <c r="U320">
        <v>521</v>
      </c>
      <c r="V320">
        <f>SUMIF(货件明细!K:K,F320,货件明细!AQ:AQ)</f>
        <v>0</v>
      </c>
      <c r="W320">
        <f t="shared" si="16"/>
        <v>1</v>
      </c>
      <c r="X320">
        <f t="shared" si="17"/>
        <v>521</v>
      </c>
      <c r="Y320">
        <f>SUMIF(货件明细!K:K,F320,货件明细!I:I)</f>
        <v>0</v>
      </c>
      <c r="Z320">
        <f t="shared" si="18"/>
        <v>95.95</v>
      </c>
      <c r="AA320">
        <f>SUMIF(货件明细!K:K,F320,货件明细!J:J)</f>
        <v>0</v>
      </c>
      <c r="AB320">
        <f t="shared" si="19"/>
        <v>1</v>
      </c>
    </row>
    <row r="321" spans="1:28">
      <c r="A321">
        <v>2025</v>
      </c>
      <c r="B321">
        <v>1</v>
      </c>
      <c r="C321">
        <v>2</v>
      </c>
      <c r="D321" s="4">
        <v>45667</v>
      </c>
      <c r="E321" t="s">
        <v>28</v>
      </c>
      <c r="F321" t="s">
        <v>415</v>
      </c>
      <c r="G321" t="s">
        <v>372</v>
      </c>
      <c r="H321" t="s">
        <v>71</v>
      </c>
      <c r="I321" t="s">
        <v>145</v>
      </c>
      <c r="J321" t="s">
        <v>100</v>
      </c>
      <c r="K321" t="s">
        <v>100</v>
      </c>
      <c r="L321" t="s">
        <v>46</v>
      </c>
      <c r="M321" t="s">
        <v>47</v>
      </c>
      <c r="N321" t="s">
        <v>159</v>
      </c>
      <c r="O321">
        <v>95.95</v>
      </c>
      <c r="Q321">
        <v>432.257142857143</v>
      </c>
      <c r="R321">
        <v>432.257142857143</v>
      </c>
      <c r="S321">
        <v>0</v>
      </c>
      <c r="T321">
        <v>432.257142857143</v>
      </c>
      <c r="U321">
        <v>521</v>
      </c>
      <c r="V321">
        <f>SUMIF(货件明细!K:K,F321,货件明细!AQ:AQ)</f>
        <v>0</v>
      </c>
      <c r="W321">
        <f t="shared" si="16"/>
        <v>1</v>
      </c>
      <c r="X321">
        <f t="shared" si="17"/>
        <v>521</v>
      </c>
      <c r="Y321">
        <f>SUMIF(货件明细!K:K,F321,货件明细!I:I)</f>
        <v>0</v>
      </c>
      <c r="Z321">
        <f t="shared" si="18"/>
        <v>95.95</v>
      </c>
      <c r="AA321">
        <f>SUMIF(货件明细!K:K,F321,货件明细!J:J)</f>
        <v>0</v>
      </c>
      <c r="AB321">
        <f t="shared" si="19"/>
        <v>1</v>
      </c>
    </row>
    <row r="322" spans="1:28">
      <c r="A322">
        <v>2025</v>
      </c>
      <c r="B322">
        <v>1</v>
      </c>
      <c r="C322">
        <v>2</v>
      </c>
      <c r="D322" s="4">
        <v>45667</v>
      </c>
      <c r="E322" t="s">
        <v>28</v>
      </c>
      <c r="F322" t="s">
        <v>416</v>
      </c>
      <c r="G322" t="s">
        <v>263</v>
      </c>
      <c r="H322" t="s">
        <v>44</v>
      </c>
      <c r="I322" t="s">
        <v>145</v>
      </c>
      <c r="J322" t="s">
        <v>100</v>
      </c>
      <c r="K322" t="s">
        <v>100</v>
      </c>
      <c r="L322" t="s">
        <v>46</v>
      </c>
      <c r="M322" t="s">
        <v>47</v>
      </c>
      <c r="N322" t="s">
        <v>159</v>
      </c>
      <c r="O322">
        <v>95.95</v>
      </c>
      <c r="Q322">
        <v>572.828571428571</v>
      </c>
      <c r="R322">
        <v>572.828571428571</v>
      </c>
      <c r="S322">
        <v>0</v>
      </c>
      <c r="T322">
        <v>572.828571428571</v>
      </c>
      <c r="U322">
        <v>521</v>
      </c>
      <c r="V322">
        <f>SUMIF(货件明细!K:K,F322,货件明细!AQ:AQ)</f>
        <v>0</v>
      </c>
      <c r="W322">
        <f t="shared" ref="W322:W385" si="20">IF(V322=U322,0,1)</f>
        <v>1</v>
      </c>
      <c r="X322">
        <f t="shared" ref="X322:X385" si="21">U322</f>
        <v>521</v>
      </c>
      <c r="Y322">
        <f>SUMIF(货件明细!K:K,F322,货件明细!I:I)</f>
        <v>0</v>
      </c>
      <c r="Z322">
        <f t="shared" ref="Z322:Z385" si="22">O322-Y322</f>
        <v>95.95</v>
      </c>
      <c r="AA322">
        <f>SUMIF(货件明细!K:K,F322,货件明细!J:J)</f>
        <v>0</v>
      </c>
      <c r="AB322">
        <f t="shared" ref="AB322:AB385" si="23">IF(T322=AA322,0,1)</f>
        <v>1</v>
      </c>
    </row>
    <row r="323" spans="1:28">
      <c r="A323">
        <v>2025</v>
      </c>
      <c r="B323">
        <v>1</v>
      </c>
      <c r="C323">
        <v>2</v>
      </c>
      <c r="D323" s="4">
        <v>45667</v>
      </c>
      <c r="E323" t="s">
        <v>28</v>
      </c>
      <c r="F323" t="s">
        <v>417</v>
      </c>
      <c r="G323" t="s">
        <v>374</v>
      </c>
      <c r="H323" t="s">
        <v>71</v>
      </c>
      <c r="I323" t="s">
        <v>145</v>
      </c>
      <c r="J323" t="s">
        <v>100</v>
      </c>
      <c r="K323" t="s">
        <v>100</v>
      </c>
      <c r="L323" t="s">
        <v>46</v>
      </c>
      <c r="M323" t="s">
        <v>65</v>
      </c>
      <c r="N323" t="s">
        <v>123</v>
      </c>
      <c r="O323">
        <v>95.95</v>
      </c>
      <c r="Q323">
        <v>492.88</v>
      </c>
      <c r="R323">
        <v>492.88</v>
      </c>
      <c r="S323">
        <v>0</v>
      </c>
      <c r="T323">
        <v>492.88</v>
      </c>
      <c r="U323">
        <v>521</v>
      </c>
      <c r="V323">
        <f>SUMIF(货件明细!K:K,F323,货件明细!AQ:AQ)</f>
        <v>0</v>
      </c>
      <c r="W323">
        <f t="shared" si="20"/>
        <v>1</v>
      </c>
      <c r="X323">
        <f t="shared" si="21"/>
        <v>521</v>
      </c>
      <c r="Y323">
        <f>SUMIF(货件明细!K:K,F323,货件明细!I:I)</f>
        <v>0</v>
      </c>
      <c r="Z323">
        <f t="shared" si="22"/>
        <v>95.95</v>
      </c>
      <c r="AA323">
        <f>SUMIF(货件明细!K:K,F323,货件明细!J:J)</f>
        <v>0</v>
      </c>
      <c r="AB323">
        <f t="shared" si="23"/>
        <v>1</v>
      </c>
    </row>
    <row r="324" spans="1:28">
      <c r="A324">
        <v>2025</v>
      </c>
      <c r="B324">
        <v>1</v>
      </c>
      <c r="C324">
        <v>2</v>
      </c>
      <c r="D324" s="4">
        <v>45667</v>
      </c>
      <c r="E324" t="s">
        <v>28</v>
      </c>
      <c r="F324" t="s">
        <v>418</v>
      </c>
      <c r="G324" t="s">
        <v>374</v>
      </c>
      <c r="H324" t="s">
        <v>71</v>
      </c>
      <c r="I324" t="s">
        <v>145</v>
      </c>
      <c r="J324" t="s">
        <v>45</v>
      </c>
      <c r="K324" t="s">
        <v>45</v>
      </c>
      <c r="L324" t="s">
        <v>46</v>
      </c>
      <c r="M324" t="s">
        <v>47</v>
      </c>
      <c r="N324" t="s">
        <v>48</v>
      </c>
      <c r="O324">
        <v>39.9</v>
      </c>
      <c r="Q324">
        <v>280.263157894737</v>
      </c>
      <c r="R324">
        <v>280.263157894737</v>
      </c>
      <c r="S324">
        <v>0</v>
      </c>
      <c r="T324">
        <v>280.263157894737</v>
      </c>
      <c r="U324">
        <v>243</v>
      </c>
      <c r="V324">
        <f>SUMIF(货件明细!K:K,F324,货件明细!AQ:AQ)</f>
        <v>0</v>
      </c>
      <c r="W324">
        <f t="shared" si="20"/>
        <v>1</v>
      </c>
      <c r="X324">
        <f t="shared" si="21"/>
        <v>243</v>
      </c>
      <c r="Y324">
        <f>SUMIF(货件明细!K:K,F324,货件明细!I:I)</f>
        <v>0</v>
      </c>
      <c r="Z324">
        <f t="shared" si="22"/>
        <v>39.9</v>
      </c>
      <c r="AA324">
        <f>SUMIF(货件明细!K:K,F324,货件明细!J:J)</f>
        <v>0</v>
      </c>
      <c r="AB324">
        <f t="shared" si="23"/>
        <v>1</v>
      </c>
    </row>
    <row r="325" spans="1:28">
      <c r="A325">
        <v>2025</v>
      </c>
      <c r="B325">
        <v>1</v>
      </c>
      <c r="C325">
        <v>2</v>
      </c>
      <c r="D325" s="4">
        <v>45667</v>
      </c>
      <c r="E325" t="s">
        <v>28</v>
      </c>
      <c r="F325" t="s">
        <v>419</v>
      </c>
      <c r="G325" t="s">
        <v>56</v>
      </c>
      <c r="H325" t="s">
        <v>44</v>
      </c>
      <c r="I325" t="s">
        <v>145</v>
      </c>
      <c r="J325" t="s">
        <v>45</v>
      </c>
      <c r="K325" t="s">
        <v>45</v>
      </c>
      <c r="L325" t="s">
        <v>46</v>
      </c>
      <c r="M325" t="s">
        <v>47</v>
      </c>
      <c r="N325" t="s">
        <v>48</v>
      </c>
      <c r="O325">
        <v>39.9</v>
      </c>
      <c r="Q325">
        <v>332.0625</v>
      </c>
      <c r="R325">
        <v>332.0625</v>
      </c>
      <c r="S325">
        <v>0</v>
      </c>
      <c r="T325">
        <v>332.0625</v>
      </c>
      <c r="U325">
        <v>243</v>
      </c>
      <c r="V325">
        <f>SUMIF(货件明细!K:K,F325,货件明细!AQ:AQ)</f>
        <v>0</v>
      </c>
      <c r="W325">
        <f t="shared" si="20"/>
        <v>1</v>
      </c>
      <c r="X325">
        <f t="shared" si="21"/>
        <v>243</v>
      </c>
      <c r="Y325">
        <f>SUMIF(货件明细!K:K,F325,货件明细!I:I)</f>
        <v>0</v>
      </c>
      <c r="Z325">
        <f t="shared" si="22"/>
        <v>39.9</v>
      </c>
      <c r="AA325">
        <f>SUMIF(货件明细!K:K,F325,货件明细!J:J)</f>
        <v>0</v>
      </c>
      <c r="AB325">
        <f t="shared" si="23"/>
        <v>1</v>
      </c>
    </row>
    <row r="326" spans="1:28">
      <c r="A326">
        <v>2025</v>
      </c>
      <c r="B326">
        <v>1</v>
      </c>
      <c r="C326">
        <v>2</v>
      </c>
      <c r="D326" s="4">
        <v>45667</v>
      </c>
      <c r="E326" t="s">
        <v>28</v>
      </c>
      <c r="F326" t="s">
        <v>420</v>
      </c>
      <c r="G326" t="s">
        <v>372</v>
      </c>
      <c r="H326" t="s">
        <v>71</v>
      </c>
      <c r="I326" t="s">
        <v>145</v>
      </c>
      <c r="J326" t="s">
        <v>45</v>
      </c>
      <c r="K326" t="s">
        <v>45</v>
      </c>
      <c r="L326" t="s">
        <v>46</v>
      </c>
      <c r="M326" t="s">
        <v>47</v>
      </c>
      <c r="N326" t="s">
        <v>48</v>
      </c>
      <c r="O326">
        <v>39.9</v>
      </c>
      <c r="Q326">
        <v>279.5625</v>
      </c>
      <c r="R326">
        <v>279.5625</v>
      </c>
      <c r="S326">
        <v>0</v>
      </c>
      <c r="T326">
        <v>279.5625</v>
      </c>
      <c r="U326">
        <v>243</v>
      </c>
      <c r="V326">
        <f>SUMIF(货件明细!K:K,F326,货件明细!AQ:AQ)</f>
        <v>0</v>
      </c>
      <c r="W326">
        <f t="shared" si="20"/>
        <v>1</v>
      </c>
      <c r="X326">
        <f t="shared" si="21"/>
        <v>243</v>
      </c>
      <c r="Y326">
        <f>SUMIF(货件明细!K:K,F326,货件明细!I:I)</f>
        <v>0</v>
      </c>
      <c r="Z326">
        <f t="shared" si="22"/>
        <v>39.9</v>
      </c>
      <c r="AA326">
        <f>SUMIF(货件明细!K:K,F326,货件明细!J:J)</f>
        <v>0</v>
      </c>
      <c r="AB326">
        <f t="shared" si="23"/>
        <v>1</v>
      </c>
    </row>
    <row r="327" spans="1:28">
      <c r="A327">
        <v>2025</v>
      </c>
      <c r="B327">
        <v>1</v>
      </c>
      <c r="C327">
        <v>2</v>
      </c>
      <c r="D327" s="4">
        <v>45667</v>
      </c>
      <c r="E327" t="s">
        <v>28</v>
      </c>
      <c r="F327" t="s">
        <v>421</v>
      </c>
      <c r="G327" t="s">
        <v>263</v>
      </c>
      <c r="H327" t="s">
        <v>44</v>
      </c>
      <c r="I327" t="s">
        <v>145</v>
      </c>
      <c r="J327" t="s">
        <v>45</v>
      </c>
      <c r="K327" t="s">
        <v>45</v>
      </c>
      <c r="L327" t="s">
        <v>46</v>
      </c>
      <c r="M327" t="s">
        <v>47</v>
      </c>
      <c r="N327" t="s">
        <v>48</v>
      </c>
      <c r="O327">
        <v>39.9</v>
      </c>
      <c r="Q327">
        <v>335.225</v>
      </c>
      <c r="R327">
        <v>335.225</v>
      </c>
      <c r="S327">
        <v>0</v>
      </c>
      <c r="T327">
        <v>335.225</v>
      </c>
      <c r="U327">
        <v>243</v>
      </c>
      <c r="V327">
        <f>SUMIF(货件明细!K:K,F327,货件明细!AQ:AQ)</f>
        <v>0</v>
      </c>
      <c r="W327">
        <f t="shared" si="20"/>
        <v>1</v>
      </c>
      <c r="X327">
        <f t="shared" si="21"/>
        <v>243</v>
      </c>
      <c r="Y327">
        <f>SUMIF(货件明细!K:K,F327,货件明细!I:I)</f>
        <v>0</v>
      </c>
      <c r="Z327">
        <f t="shared" si="22"/>
        <v>39.9</v>
      </c>
      <c r="AA327">
        <f>SUMIF(货件明细!K:K,F327,货件明细!J:J)</f>
        <v>0</v>
      </c>
      <c r="AB327">
        <f t="shared" si="23"/>
        <v>1</v>
      </c>
    </row>
    <row r="328" spans="1:28">
      <c r="A328">
        <v>2025</v>
      </c>
      <c r="B328">
        <v>1</v>
      </c>
      <c r="C328">
        <v>2</v>
      </c>
      <c r="D328" s="4">
        <v>45668</v>
      </c>
      <c r="E328" t="s">
        <v>28</v>
      </c>
      <c r="F328" t="s">
        <v>422</v>
      </c>
      <c r="G328" t="s">
        <v>369</v>
      </c>
      <c r="H328" t="s">
        <v>31</v>
      </c>
      <c r="I328" t="s">
        <v>145</v>
      </c>
      <c r="J328" t="s">
        <v>45</v>
      </c>
      <c r="K328" t="s">
        <v>45</v>
      </c>
      <c r="L328" t="s">
        <v>46</v>
      </c>
      <c r="M328" t="s">
        <v>51</v>
      </c>
      <c r="N328" t="s">
        <v>52</v>
      </c>
      <c r="O328">
        <v>39.9</v>
      </c>
      <c r="Q328">
        <v>552</v>
      </c>
      <c r="R328">
        <v>552</v>
      </c>
      <c r="S328">
        <v>0</v>
      </c>
      <c r="T328">
        <v>552</v>
      </c>
      <c r="U328">
        <v>243</v>
      </c>
      <c r="V328">
        <f>SUMIF(货件明细!K:K,F328,货件明细!AQ:AQ)</f>
        <v>0</v>
      </c>
      <c r="W328">
        <f t="shared" si="20"/>
        <v>1</v>
      </c>
      <c r="X328">
        <f t="shared" si="21"/>
        <v>243</v>
      </c>
      <c r="Y328">
        <f>SUMIF(货件明细!K:K,F328,货件明细!I:I)</f>
        <v>0</v>
      </c>
      <c r="Z328">
        <f t="shared" si="22"/>
        <v>39.9</v>
      </c>
      <c r="AA328">
        <f>SUMIF(货件明细!K:K,F328,货件明细!J:J)</f>
        <v>0</v>
      </c>
      <c r="AB328">
        <f t="shared" si="23"/>
        <v>1</v>
      </c>
    </row>
    <row r="329" spans="1:28">
      <c r="A329">
        <v>2025</v>
      </c>
      <c r="B329">
        <v>1</v>
      </c>
      <c r="C329">
        <v>2</v>
      </c>
      <c r="D329" s="4">
        <v>45668</v>
      </c>
      <c r="E329" t="s">
        <v>28</v>
      </c>
      <c r="F329" t="s">
        <v>423</v>
      </c>
      <c r="G329" t="s">
        <v>62</v>
      </c>
      <c r="H329" t="s">
        <v>31</v>
      </c>
      <c r="I329" t="s">
        <v>145</v>
      </c>
      <c r="J329" t="s">
        <v>45</v>
      </c>
      <c r="K329" t="s">
        <v>45</v>
      </c>
      <c r="L329" t="s">
        <v>46</v>
      </c>
      <c r="M329" t="s">
        <v>51</v>
      </c>
      <c r="N329" t="s">
        <v>52</v>
      </c>
      <c r="O329">
        <v>7.7</v>
      </c>
      <c r="Q329">
        <v>108</v>
      </c>
      <c r="R329">
        <v>108</v>
      </c>
      <c r="S329">
        <v>0</v>
      </c>
      <c r="T329">
        <v>108</v>
      </c>
      <c r="U329">
        <v>36</v>
      </c>
      <c r="V329">
        <f>SUMIF(货件明细!K:K,F329,货件明细!AQ:AQ)</f>
        <v>0</v>
      </c>
      <c r="W329">
        <f t="shared" si="20"/>
        <v>1</v>
      </c>
      <c r="X329">
        <f t="shared" si="21"/>
        <v>36</v>
      </c>
      <c r="Y329">
        <f>SUMIF(货件明细!K:K,F329,货件明细!I:I)</f>
        <v>0</v>
      </c>
      <c r="Z329">
        <f t="shared" si="22"/>
        <v>7.7</v>
      </c>
      <c r="AA329">
        <f>SUMIF(货件明细!K:K,F329,货件明细!J:J)</f>
        <v>0</v>
      </c>
      <c r="AB329">
        <f t="shared" si="23"/>
        <v>1</v>
      </c>
    </row>
    <row r="330" spans="1:28">
      <c r="A330">
        <v>2025</v>
      </c>
      <c r="B330">
        <v>1</v>
      </c>
      <c r="C330">
        <v>2</v>
      </c>
      <c r="D330" s="4">
        <v>45667</v>
      </c>
      <c r="E330" t="s">
        <v>28</v>
      </c>
      <c r="F330" t="s">
        <v>424</v>
      </c>
      <c r="G330" t="s">
        <v>374</v>
      </c>
      <c r="H330" t="s">
        <v>71</v>
      </c>
      <c r="I330" t="s">
        <v>145</v>
      </c>
      <c r="J330" t="s">
        <v>45</v>
      </c>
      <c r="K330" t="s">
        <v>45</v>
      </c>
      <c r="L330" t="s">
        <v>46</v>
      </c>
      <c r="M330" t="s">
        <v>47</v>
      </c>
      <c r="N330" t="s">
        <v>48</v>
      </c>
      <c r="O330">
        <v>7.7</v>
      </c>
      <c r="Q330">
        <v>140.131578947368</v>
      </c>
      <c r="R330">
        <v>140.131578947368</v>
      </c>
      <c r="S330">
        <v>0</v>
      </c>
      <c r="T330">
        <v>140.131578947368</v>
      </c>
      <c r="U330">
        <v>36</v>
      </c>
      <c r="V330">
        <f>SUMIF(货件明细!K:K,F330,货件明细!AQ:AQ)</f>
        <v>0</v>
      </c>
      <c r="W330">
        <f t="shared" si="20"/>
        <v>1</v>
      </c>
      <c r="X330">
        <f t="shared" si="21"/>
        <v>36</v>
      </c>
      <c r="Y330">
        <f>SUMIF(货件明细!K:K,F330,货件明细!I:I)</f>
        <v>0</v>
      </c>
      <c r="Z330">
        <f t="shared" si="22"/>
        <v>7.7</v>
      </c>
      <c r="AA330">
        <f>SUMIF(货件明细!K:K,F330,货件明细!J:J)</f>
        <v>0</v>
      </c>
      <c r="AB330">
        <f t="shared" si="23"/>
        <v>1</v>
      </c>
    </row>
    <row r="331" spans="1:28">
      <c r="A331">
        <v>2025</v>
      </c>
      <c r="B331">
        <v>1</v>
      </c>
      <c r="C331">
        <v>2</v>
      </c>
      <c r="D331" s="4">
        <v>45667</v>
      </c>
      <c r="E331" t="s">
        <v>28</v>
      </c>
      <c r="F331" t="s">
        <v>425</v>
      </c>
      <c r="G331" t="s">
        <v>392</v>
      </c>
      <c r="H331" t="s">
        <v>44</v>
      </c>
      <c r="I331" t="s">
        <v>145</v>
      </c>
      <c r="J331" t="s">
        <v>45</v>
      </c>
      <c r="K331" t="s">
        <v>45</v>
      </c>
      <c r="L331" t="s">
        <v>46</v>
      </c>
      <c r="M331" t="s">
        <v>47</v>
      </c>
      <c r="N331" t="s">
        <v>48</v>
      </c>
      <c r="O331">
        <v>7.7</v>
      </c>
      <c r="Q331">
        <v>160.233333333333</v>
      </c>
      <c r="R331">
        <v>160.233333333333</v>
      </c>
      <c r="S331">
        <v>0</v>
      </c>
      <c r="T331">
        <v>160.233333333333</v>
      </c>
      <c r="U331">
        <v>36</v>
      </c>
      <c r="V331">
        <f>SUMIF(货件明细!K:K,F331,货件明细!AQ:AQ)</f>
        <v>0</v>
      </c>
      <c r="W331">
        <f t="shared" si="20"/>
        <v>1</v>
      </c>
      <c r="X331">
        <f t="shared" si="21"/>
        <v>36</v>
      </c>
      <c r="Y331">
        <f>SUMIF(货件明细!K:K,F331,货件明细!I:I)</f>
        <v>0</v>
      </c>
      <c r="Z331">
        <f t="shared" si="22"/>
        <v>7.7</v>
      </c>
      <c r="AA331">
        <f>SUMIF(货件明细!K:K,F331,货件明细!J:J)</f>
        <v>0</v>
      </c>
      <c r="AB331">
        <f t="shared" si="23"/>
        <v>1</v>
      </c>
    </row>
    <row r="332" spans="1:28">
      <c r="A332">
        <v>2025</v>
      </c>
      <c r="B332">
        <v>1</v>
      </c>
      <c r="C332">
        <v>2</v>
      </c>
      <c r="D332" s="4">
        <v>45668</v>
      </c>
      <c r="E332" t="s">
        <v>28</v>
      </c>
      <c r="F332" t="s">
        <v>426</v>
      </c>
      <c r="G332" t="s">
        <v>395</v>
      </c>
      <c r="H332" t="s">
        <v>44</v>
      </c>
      <c r="I332" t="s">
        <v>145</v>
      </c>
      <c r="J332" t="s">
        <v>45</v>
      </c>
      <c r="K332" t="s">
        <v>45</v>
      </c>
      <c r="L332" t="s">
        <v>46</v>
      </c>
      <c r="M332" t="s">
        <v>51</v>
      </c>
      <c r="N332" t="s">
        <v>229</v>
      </c>
      <c r="O332">
        <v>7.7</v>
      </c>
      <c r="Q332">
        <v>86.8</v>
      </c>
      <c r="R332">
        <v>86.8</v>
      </c>
      <c r="S332">
        <v>0</v>
      </c>
      <c r="T332">
        <v>86.8</v>
      </c>
      <c r="U332">
        <v>36</v>
      </c>
      <c r="V332">
        <f>SUMIF(货件明细!K:K,F332,货件明细!AQ:AQ)</f>
        <v>0</v>
      </c>
      <c r="W332">
        <f t="shared" si="20"/>
        <v>1</v>
      </c>
      <c r="X332">
        <f t="shared" si="21"/>
        <v>36</v>
      </c>
      <c r="Y332">
        <f>SUMIF(货件明细!K:K,F332,货件明细!I:I)</f>
        <v>0</v>
      </c>
      <c r="Z332">
        <f t="shared" si="22"/>
        <v>7.7</v>
      </c>
      <c r="AA332">
        <f>SUMIF(货件明细!K:K,F332,货件明细!J:J)</f>
        <v>0</v>
      </c>
      <c r="AB332">
        <f t="shared" si="23"/>
        <v>1</v>
      </c>
    </row>
    <row r="333" spans="1:28">
      <c r="A333">
        <v>2025</v>
      </c>
      <c r="B333">
        <v>1</v>
      </c>
      <c r="C333">
        <v>2</v>
      </c>
      <c r="D333" s="4">
        <v>45667</v>
      </c>
      <c r="E333" t="s">
        <v>28</v>
      </c>
      <c r="F333" t="s">
        <v>427</v>
      </c>
      <c r="G333" t="s">
        <v>206</v>
      </c>
      <c r="H333" t="s">
        <v>71</v>
      </c>
      <c r="I333" t="s">
        <v>145</v>
      </c>
      <c r="J333" t="s">
        <v>45</v>
      </c>
      <c r="K333" t="s">
        <v>45</v>
      </c>
      <c r="L333" t="s">
        <v>46</v>
      </c>
      <c r="M333" t="s">
        <v>47</v>
      </c>
      <c r="N333" t="s">
        <v>48</v>
      </c>
      <c r="O333">
        <v>7.7</v>
      </c>
      <c r="Q333">
        <v>134.9</v>
      </c>
      <c r="R333">
        <v>134.9</v>
      </c>
      <c r="S333">
        <v>0</v>
      </c>
      <c r="T333">
        <v>134.9</v>
      </c>
      <c r="U333">
        <v>36</v>
      </c>
      <c r="V333">
        <f>SUMIF(货件明细!K:K,F333,货件明细!AQ:AQ)</f>
        <v>0</v>
      </c>
      <c r="W333">
        <f t="shared" si="20"/>
        <v>1</v>
      </c>
      <c r="X333">
        <f t="shared" si="21"/>
        <v>36</v>
      </c>
      <c r="Y333">
        <f>SUMIF(货件明细!K:K,F333,货件明细!I:I)</f>
        <v>0</v>
      </c>
      <c r="Z333">
        <f t="shared" si="22"/>
        <v>7.7</v>
      </c>
      <c r="AA333">
        <f>SUMIF(货件明细!K:K,F333,货件明细!J:J)</f>
        <v>0</v>
      </c>
      <c r="AB333">
        <f t="shared" si="23"/>
        <v>1</v>
      </c>
    </row>
    <row r="334" spans="1:28">
      <c r="A334">
        <v>2025</v>
      </c>
      <c r="B334">
        <v>1</v>
      </c>
      <c r="C334">
        <v>2</v>
      </c>
      <c r="D334" s="4">
        <v>45667</v>
      </c>
      <c r="E334" t="s">
        <v>28</v>
      </c>
      <c r="F334" t="s">
        <v>428</v>
      </c>
      <c r="G334" t="s">
        <v>206</v>
      </c>
      <c r="H334" t="s">
        <v>71</v>
      </c>
      <c r="I334" t="s">
        <v>111</v>
      </c>
      <c r="J334" t="s">
        <v>45</v>
      </c>
      <c r="K334" t="s">
        <v>45</v>
      </c>
      <c r="L334" t="s">
        <v>46</v>
      </c>
      <c r="M334" t="s">
        <v>47</v>
      </c>
      <c r="N334" t="s">
        <v>48</v>
      </c>
      <c r="O334">
        <v>15.9</v>
      </c>
      <c r="Q334">
        <v>134.9</v>
      </c>
      <c r="R334">
        <v>134.9</v>
      </c>
      <c r="S334">
        <v>0</v>
      </c>
      <c r="T334">
        <v>134.9</v>
      </c>
      <c r="U334">
        <v>106</v>
      </c>
      <c r="V334">
        <f>SUMIF(货件明细!K:K,F334,货件明细!AQ:AQ)</f>
        <v>0</v>
      </c>
      <c r="W334">
        <f t="shared" si="20"/>
        <v>1</v>
      </c>
      <c r="X334">
        <f t="shared" si="21"/>
        <v>106</v>
      </c>
      <c r="Y334">
        <f>SUMIF(货件明细!K:K,F334,货件明细!I:I)</f>
        <v>0</v>
      </c>
      <c r="Z334">
        <f t="shared" si="22"/>
        <v>15.9</v>
      </c>
      <c r="AA334">
        <f>SUMIF(货件明细!K:K,F334,货件明细!J:J)</f>
        <v>0</v>
      </c>
      <c r="AB334">
        <f t="shared" si="23"/>
        <v>1</v>
      </c>
    </row>
    <row r="335" spans="1:28">
      <c r="A335">
        <v>2025</v>
      </c>
      <c r="B335">
        <v>1</v>
      </c>
      <c r="C335">
        <v>2</v>
      </c>
      <c r="D335" s="4">
        <v>45667</v>
      </c>
      <c r="E335" t="s">
        <v>28</v>
      </c>
      <c r="F335" t="s">
        <v>429</v>
      </c>
      <c r="G335" t="s">
        <v>374</v>
      </c>
      <c r="H335" t="s">
        <v>71</v>
      </c>
      <c r="I335" t="s">
        <v>111</v>
      </c>
      <c r="J335" t="s">
        <v>45</v>
      </c>
      <c r="K335" t="s">
        <v>45</v>
      </c>
      <c r="L335" t="s">
        <v>46</v>
      </c>
      <c r="M335" t="s">
        <v>47</v>
      </c>
      <c r="N335" t="s">
        <v>48</v>
      </c>
      <c r="O335">
        <v>15.9</v>
      </c>
      <c r="Q335">
        <v>140.131578947368</v>
      </c>
      <c r="R335">
        <v>140.131578947368</v>
      </c>
      <c r="S335">
        <v>0</v>
      </c>
      <c r="T335">
        <v>140.131578947368</v>
      </c>
      <c r="U335">
        <v>106</v>
      </c>
      <c r="V335">
        <f>SUMIF(货件明细!K:K,F335,货件明细!AQ:AQ)</f>
        <v>0</v>
      </c>
      <c r="W335">
        <f t="shared" si="20"/>
        <v>1</v>
      </c>
      <c r="X335">
        <f t="shared" si="21"/>
        <v>106</v>
      </c>
      <c r="Y335">
        <f>SUMIF(货件明细!K:K,F335,货件明细!I:I)</f>
        <v>0</v>
      </c>
      <c r="Z335">
        <f t="shared" si="22"/>
        <v>15.9</v>
      </c>
      <c r="AA335">
        <f>SUMIF(货件明细!K:K,F335,货件明细!J:J)</f>
        <v>0</v>
      </c>
      <c r="AB335">
        <f t="shared" si="23"/>
        <v>1</v>
      </c>
    </row>
    <row r="336" spans="1:28">
      <c r="A336">
        <v>2025</v>
      </c>
      <c r="B336">
        <v>1</v>
      </c>
      <c r="C336">
        <v>2</v>
      </c>
      <c r="D336" s="4">
        <v>45667</v>
      </c>
      <c r="E336" t="s">
        <v>28</v>
      </c>
      <c r="F336" t="s">
        <v>430</v>
      </c>
      <c r="G336" t="s">
        <v>392</v>
      </c>
      <c r="H336" t="s">
        <v>44</v>
      </c>
      <c r="I336" t="s">
        <v>111</v>
      </c>
      <c r="J336" t="s">
        <v>45</v>
      </c>
      <c r="K336" t="s">
        <v>45</v>
      </c>
      <c r="L336" t="s">
        <v>46</v>
      </c>
      <c r="M336" t="s">
        <v>47</v>
      </c>
      <c r="N336" t="s">
        <v>48</v>
      </c>
      <c r="O336">
        <v>15.9</v>
      </c>
      <c r="Q336">
        <v>160.233333333333</v>
      </c>
      <c r="R336">
        <v>160.233333333333</v>
      </c>
      <c r="S336">
        <v>0</v>
      </c>
      <c r="T336">
        <v>160.233333333333</v>
      </c>
      <c r="U336">
        <v>106</v>
      </c>
      <c r="V336">
        <f>SUMIF(货件明细!K:K,F336,货件明细!AQ:AQ)</f>
        <v>0</v>
      </c>
      <c r="W336">
        <f t="shared" si="20"/>
        <v>1</v>
      </c>
      <c r="X336">
        <f t="shared" si="21"/>
        <v>106</v>
      </c>
      <c r="Y336">
        <f>SUMIF(货件明细!K:K,F336,货件明细!I:I)</f>
        <v>0</v>
      </c>
      <c r="Z336">
        <f t="shared" si="22"/>
        <v>15.9</v>
      </c>
      <c r="AA336">
        <f>SUMIF(货件明细!K:K,F336,货件明细!J:J)</f>
        <v>0</v>
      </c>
      <c r="AB336">
        <f t="shared" si="23"/>
        <v>1</v>
      </c>
    </row>
    <row r="337" spans="1:28">
      <c r="A337">
        <v>2025</v>
      </c>
      <c r="B337">
        <v>1</v>
      </c>
      <c r="C337">
        <v>2</v>
      </c>
      <c r="D337" s="4">
        <v>45668</v>
      </c>
      <c r="E337" t="s">
        <v>28</v>
      </c>
      <c r="F337" t="s">
        <v>431</v>
      </c>
      <c r="G337" t="s">
        <v>395</v>
      </c>
      <c r="H337" t="s">
        <v>44</v>
      </c>
      <c r="I337" t="s">
        <v>111</v>
      </c>
      <c r="J337" t="s">
        <v>45</v>
      </c>
      <c r="K337" t="s">
        <v>45</v>
      </c>
      <c r="L337" t="s">
        <v>46</v>
      </c>
      <c r="M337" t="s">
        <v>51</v>
      </c>
      <c r="N337" t="s">
        <v>229</v>
      </c>
      <c r="O337">
        <v>15.9</v>
      </c>
      <c r="Q337">
        <v>198.4</v>
      </c>
      <c r="R337">
        <v>198.4</v>
      </c>
      <c r="S337">
        <v>0</v>
      </c>
      <c r="T337">
        <v>198.4</v>
      </c>
      <c r="U337">
        <v>106</v>
      </c>
      <c r="V337">
        <f>SUMIF(货件明细!K:K,F337,货件明细!AQ:AQ)</f>
        <v>0</v>
      </c>
      <c r="W337">
        <f t="shared" si="20"/>
        <v>1</v>
      </c>
      <c r="X337">
        <f t="shared" si="21"/>
        <v>106</v>
      </c>
      <c r="Y337">
        <f>SUMIF(货件明细!K:K,F337,货件明细!I:I)</f>
        <v>0</v>
      </c>
      <c r="Z337">
        <f t="shared" si="22"/>
        <v>15.9</v>
      </c>
      <c r="AA337">
        <f>SUMIF(货件明细!K:K,F337,货件明细!J:J)</f>
        <v>0</v>
      </c>
      <c r="AB337">
        <f t="shared" si="23"/>
        <v>1</v>
      </c>
    </row>
    <row r="338" spans="1:28">
      <c r="A338">
        <v>2025</v>
      </c>
      <c r="B338">
        <v>1</v>
      </c>
      <c r="C338">
        <v>2</v>
      </c>
      <c r="D338" s="4">
        <v>45667</v>
      </c>
      <c r="E338" t="s">
        <v>28</v>
      </c>
      <c r="F338" t="s">
        <v>432</v>
      </c>
      <c r="G338" t="s">
        <v>62</v>
      </c>
      <c r="H338" t="s">
        <v>31</v>
      </c>
      <c r="I338" t="s">
        <v>111</v>
      </c>
      <c r="J338" t="s">
        <v>100</v>
      </c>
      <c r="K338" t="s">
        <v>100</v>
      </c>
      <c r="L338" t="s">
        <v>46</v>
      </c>
      <c r="M338" t="s">
        <v>65</v>
      </c>
      <c r="N338" t="s">
        <v>123</v>
      </c>
      <c r="O338">
        <v>15.9</v>
      </c>
      <c r="Q338">
        <v>160.325</v>
      </c>
      <c r="R338">
        <v>160.325</v>
      </c>
      <c r="S338">
        <v>0</v>
      </c>
      <c r="T338">
        <v>160.325</v>
      </c>
      <c r="U338">
        <v>106</v>
      </c>
      <c r="V338">
        <f>SUMIF(货件明细!K:K,F338,货件明细!AQ:AQ)</f>
        <v>0</v>
      </c>
      <c r="W338">
        <f t="shared" si="20"/>
        <v>1</v>
      </c>
      <c r="X338">
        <f t="shared" si="21"/>
        <v>106</v>
      </c>
      <c r="Y338">
        <f>SUMIF(货件明细!K:K,F338,货件明细!I:I)</f>
        <v>0</v>
      </c>
      <c r="Z338">
        <f t="shared" si="22"/>
        <v>15.9</v>
      </c>
      <c r="AA338">
        <f>SUMIF(货件明细!K:K,F338,货件明细!J:J)</f>
        <v>0</v>
      </c>
      <c r="AB338">
        <f t="shared" si="23"/>
        <v>1</v>
      </c>
    </row>
    <row r="339" spans="1:28">
      <c r="A339">
        <v>2025</v>
      </c>
      <c r="B339">
        <v>1</v>
      </c>
      <c r="C339">
        <v>2</v>
      </c>
      <c r="D339" s="4">
        <v>45667</v>
      </c>
      <c r="E339" t="s">
        <v>28</v>
      </c>
      <c r="F339" t="s">
        <v>433</v>
      </c>
      <c r="G339" t="s">
        <v>206</v>
      </c>
      <c r="H339" t="s">
        <v>71</v>
      </c>
      <c r="I339" t="s">
        <v>111</v>
      </c>
      <c r="J339" t="s">
        <v>45</v>
      </c>
      <c r="K339" t="s">
        <v>45</v>
      </c>
      <c r="L339" t="s">
        <v>46</v>
      </c>
      <c r="M339" t="s">
        <v>47</v>
      </c>
      <c r="N339" t="s">
        <v>48</v>
      </c>
      <c r="O339">
        <v>21.85</v>
      </c>
      <c r="Q339">
        <v>134.9</v>
      </c>
      <c r="R339">
        <v>134.9</v>
      </c>
      <c r="S339">
        <v>0</v>
      </c>
      <c r="T339">
        <v>134.9</v>
      </c>
      <c r="U339">
        <v>110</v>
      </c>
      <c r="V339">
        <f>SUMIF(货件明细!K:K,F339,货件明细!AQ:AQ)</f>
        <v>0</v>
      </c>
      <c r="W339">
        <f t="shared" si="20"/>
        <v>1</v>
      </c>
      <c r="X339">
        <f t="shared" si="21"/>
        <v>110</v>
      </c>
      <c r="Y339">
        <f>SUMIF(货件明细!K:K,F339,货件明细!I:I)</f>
        <v>0</v>
      </c>
      <c r="Z339">
        <f t="shared" si="22"/>
        <v>21.85</v>
      </c>
      <c r="AA339">
        <f>SUMIF(货件明细!K:K,F339,货件明细!J:J)</f>
        <v>0</v>
      </c>
      <c r="AB339">
        <f t="shared" si="23"/>
        <v>1</v>
      </c>
    </row>
    <row r="340" spans="1:28">
      <c r="A340">
        <v>2025</v>
      </c>
      <c r="B340">
        <v>1</v>
      </c>
      <c r="C340">
        <v>2</v>
      </c>
      <c r="D340" s="4">
        <v>45668</v>
      </c>
      <c r="E340" t="s">
        <v>28</v>
      </c>
      <c r="F340" t="s">
        <v>434</v>
      </c>
      <c r="G340" t="s">
        <v>62</v>
      </c>
      <c r="H340" t="s">
        <v>31</v>
      </c>
      <c r="I340" t="s">
        <v>111</v>
      </c>
      <c r="J340" t="s">
        <v>45</v>
      </c>
      <c r="K340" t="s">
        <v>45</v>
      </c>
      <c r="L340" t="s">
        <v>46</v>
      </c>
      <c r="M340" t="s">
        <v>51</v>
      </c>
      <c r="N340" t="s">
        <v>52</v>
      </c>
      <c r="O340">
        <v>21.85</v>
      </c>
      <c r="Q340">
        <v>297</v>
      </c>
      <c r="R340">
        <v>297</v>
      </c>
      <c r="S340">
        <v>0</v>
      </c>
      <c r="T340">
        <v>297</v>
      </c>
      <c r="U340">
        <v>110</v>
      </c>
      <c r="V340">
        <f>SUMIF(货件明细!K:K,F340,货件明细!AQ:AQ)</f>
        <v>0</v>
      </c>
      <c r="W340">
        <f t="shared" si="20"/>
        <v>1</v>
      </c>
      <c r="X340">
        <f t="shared" si="21"/>
        <v>110</v>
      </c>
      <c r="Y340">
        <f>SUMIF(货件明细!K:K,F340,货件明细!I:I)</f>
        <v>0</v>
      </c>
      <c r="Z340">
        <f t="shared" si="22"/>
        <v>21.85</v>
      </c>
      <c r="AA340">
        <f>SUMIF(货件明细!K:K,F340,货件明细!J:J)</f>
        <v>0</v>
      </c>
      <c r="AB340">
        <f t="shared" si="23"/>
        <v>1</v>
      </c>
    </row>
    <row r="341" spans="1:28">
      <c r="A341">
        <v>2025</v>
      </c>
      <c r="B341">
        <v>1</v>
      </c>
      <c r="C341">
        <v>2</v>
      </c>
      <c r="D341" s="4">
        <v>45667</v>
      </c>
      <c r="E341" t="s">
        <v>28</v>
      </c>
      <c r="F341" t="s">
        <v>435</v>
      </c>
      <c r="G341" t="s">
        <v>392</v>
      </c>
      <c r="H341" t="s">
        <v>44</v>
      </c>
      <c r="I341" t="s">
        <v>111</v>
      </c>
      <c r="J341" t="s">
        <v>45</v>
      </c>
      <c r="K341" t="s">
        <v>45</v>
      </c>
      <c r="L341" t="s">
        <v>46</v>
      </c>
      <c r="M341" t="s">
        <v>47</v>
      </c>
      <c r="N341" t="s">
        <v>48</v>
      </c>
      <c r="O341">
        <v>21.85</v>
      </c>
      <c r="Q341">
        <v>160.233333333333</v>
      </c>
      <c r="R341">
        <v>160.233333333333</v>
      </c>
      <c r="S341">
        <v>0</v>
      </c>
      <c r="T341">
        <v>160.233333333333</v>
      </c>
      <c r="U341">
        <v>110</v>
      </c>
      <c r="V341">
        <f>SUMIF(货件明细!K:K,F341,货件明细!AQ:AQ)</f>
        <v>0</v>
      </c>
      <c r="W341">
        <f t="shared" si="20"/>
        <v>1</v>
      </c>
      <c r="X341">
        <f t="shared" si="21"/>
        <v>110</v>
      </c>
      <c r="Y341">
        <f>SUMIF(货件明细!K:K,F341,货件明细!I:I)</f>
        <v>0</v>
      </c>
      <c r="Z341">
        <f t="shared" si="22"/>
        <v>21.85</v>
      </c>
      <c r="AA341">
        <f>SUMIF(货件明细!K:K,F341,货件明细!J:J)</f>
        <v>0</v>
      </c>
      <c r="AB341">
        <f t="shared" si="23"/>
        <v>1</v>
      </c>
    </row>
    <row r="342" spans="1:28">
      <c r="A342">
        <v>2025</v>
      </c>
      <c r="B342">
        <v>1</v>
      </c>
      <c r="C342">
        <v>2</v>
      </c>
      <c r="D342" s="4">
        <v>45667</v>
      </c>
      <c r="E342" t="s">
        <v>28</v>
      </c>
      <c r="F342" t="s">
        <v>436</v>
      </c>
      <c r="G342" t="s">
        <v>374</v>
      </c>
      <c r="H342" t="s">
        <v>71</v>
      </c>
      <c r="I342" t="s">
        <v>111</v>
      </c>
      <c r="J342" t="s">
        <v>45</v>
      </c>
      <c r="K342" t="s">
        <v>45</v>
      </c>
      <c r="L342" t="s">
        <v>46</v>
      </c>
      <c r="M342" t="s">
        <v>47</v>
      </c>
      <c r="N342" t="s">
        <v>48</v>
      </c>
      <c r="O342">
        <v>21.85</v>
      </c>
      <c r="Q342">
        <v>140.131578947368</v>
      </c>
      <c r="R342">
        <v>140.131578947368</v>
      </c>
      <c r="S342">
        <v>0</v>
      </c>
      <c r="T342">
        <v>140.131578947368</v>
      </c>
      <c r="U342">
        <v>110</v>
      </c>
      <c r="V342">
        <f>SUMIF(货件明细!K:K,F342,货件明细!AQ:AQ)</f>
        <v>0</v>
      </c>
      <c r="W342">
        <f t="shared" si="20"/>
        <v>1</v>
      </c>
      <c r="X342">
        <f t="shared" si="21"/>
        <v>110</v>
      </c>
      <c r="Y342">
        <f>SUMIF(货件明细!K:K,F342,货件明细!I:I)</f>
        <v>0</v>
      </c>
      <c r="Z342">
        <f t="shared" si="22"/>
        <v>21.85</v>
      </c>
      <c r="AA342">
        <f>SUMIF(货件明细!K:K,F342,货件明细!J:J)</f>
        <v>0</v>
      </c>
      <c r="AB342">
        <f t="shared" si="23"/>
        <v>1</v>
      </c>
    </row>
    <row r="343" spans="1:28">
      <c r="A343">
        <v>2025</v>
      </c>
      <c r="B343">
        <v>1</v>
      </c>
      <c r="C343">
        <v>2</v>
      </c>
      <c r="D343" s="4">
        <v>45668</v>
      </c>
      <c r="E343" t="s">
        <v>28</v>
      </c>
      <c r="F343" t="s">
        <v>437</v>
      </c>
      <c r="G343" t="s">
        <v>395</v>
      </c>
      <c r="H343" t="s">
        <v>44</v>
      </c>
      <c r="I343" t="s">
        <v>111</v>
      </c>
      <c r="J343" t="s">
        <v>45</v>
      </c>
      <c r="K343" t="s">
        <v>45</v>
      </c>
      <c r="L343" t="s">
        <v>46</v>
      </c>
      <c r="M343" t="s">
        <v>51</v>
      </c>
      <c r="N343" t="s">
        <v>229</v>
      </c>
      <c r="O343">
        <v>21.85</v>
      </c>
      <c r="Q343">
        <v>272.8</v>
      </c>
      <c r="R343">
        <v>272.8</v>
      </c>
      <c r="S343">
        <v>0</v>
      </c>
      <c r="T343">
        <v>272.8</v>
      </c>
      <c r="U343">
        <v>110</v>
      </c>
      <c r="V343">
        <f>SUMIF(货件明细!K:K,F343,货件明细!AQ:AQ)</f>
        <v>0</v>
      </c>
      <c r="W343">
        <f t="shared" si="20"/>
        <v>1</v>
      </c>
      <c r="X343">
        <f t="shared" si="21"/>
        <v>110</v>
      </c>
      <c r="Y343">
        <f>SUMIF(货件明细!K:K,F343,货件明细!I:I)</f>
        <v>0</v>
      </c>
      <c r="Z343">
        <f t="shared" si="22"/>
        <v>21.85</v>
      </c>
      <c r="AA343">
        <f>SUMIF(货件明细!K:K,F343,货件明细!J:J)</f>
        <v>0</v>
      </c>
      <c r="AB343">
        <f t="shared" si="23"/>
        <v>1</v>
      </c>
    </row>
    <row r="344" spans="1:28">
      <c r="A344">
        <v>2025</v>
      </c>
      <c r="B344">
        <v>1</v>
      </c>
      <c r="C344">
        <v>2</v>
      </c>
      <c r="D344" s="4">
        <v>45667</v>
      </c>
      <c r="E344" t="s">
        <v>28</v>
      </c>
      <c r="F344" t="s">
        <v>438</v>
      </c>
      <c r="G344" t="s">
        <v>62</v>
      </c>
      <c r="H344" t="s">
        <v>31</v>
      </c>
      <c r="I344" t="s">
        <v>111</v>
      </c>
      <c r="J344" t="s">
        <v>100</v>
      </c>
      <c r="K344" t="s">
        <v>100</v>
      </c>
      <c r="L344" t="s">
        <v>46</v>
      </c>
      <c r="M344" t="s">
        <v>65</v>
      </c>
      <c r="N344" t="s">
        <v>123</v>
      </c>
      <c r="O344">
        <v>19.85</v>
      </c>
      <c r="Q344">
        <v>160.325</v>
      </c>
      <c r="R344">
        <v>160.325</v>
      </c>
      <c r="S344">
        <v>0</v>
      </c>
      <c r="T344">
        <v>160.325</v>
      </c>
      <c r="U344">
        <v>134</v>
      </c>
      <c r="V344">
        <f>SUMIF(货件明细!K:K,F344,货件明细!AQ:AQ)</f>
        <v>0</v>
      </c>
      <c r="W344">
        <f t="shared" si="20"/>
        <v>1</v>
      </c>
      <c r="X344">
        <f t="shared" si="21"/>
        <v>134</v>
      </c>
      <c r="Y344">
        <f>SUMIF(货件明细!K:K,F344,货件明细!I:I)</f>
        <v>0</v>
      </c>
      <c r="Z344">
        <f t="shared" si="22"/>
        <v>19.85</v>
      </c>
      <c r="AA344">
        <f>SUMIF(货件明细!K:K,F344,货件明细!J:J)</f>
        <v>0</v>
      </c>
      <c r="AB344">
        <f t="shared" si="23"/>
        <v>1</v>
      </c>
    </row>
    <row r="345" spans="1:28">
      <c r="A345">
        <v>2025</v>
      </c>
      <c r="B345">
        <v>1</v>
      </c>
      <c r="C345">
        <v>2</v>
      </c>
      <c r="D345" s="4">
        <v>45667</v>
      </c>
      <c r="E345" t="s">
        <v>28</v>
      </c>
      <c r="F345" t="s">
        <v>439</v>
      </c>
      <c r="G345" t="s">
        <v>374</v>
      </c>
      <c r="H345" t="s">
        <v>71</v>
      </c>
      <c r="I345" t="s">
        <v>111</v>
      </c>
      <c r="J345" t="s">
        <v>100</v>
      </c>
      <c r="K345" t="s">
        <v>100</v>
      </c>
      <c r="L345" t="s">
        <v>46</v>
      </c>
      <c r="M345" t="s">
        <v>47</v>
      </c>
      <c r="N345" t="s">
        <v>159</v>
      </c>
      <c r="O345">
        <v>19.85</v>
      </c>
      <c r="Q345">
        <v>86.1</v>
      </c>
      <c r="R345">
        <v>86.1</v>
      </c>
      <c r="S345">
        <v>0</v>
      </c>
      <c r="T345">
        <v>86.1</v>
      </c>
      <c r="U345">
        <v>134</v>
      </c>
      <c r="V345">
        <f>SUMIF(货件明细!K:K,F345,货件明细!AQ:AQ)</f>
        <v>0</v>
      </c>
      <c r="W345">
        <f t="shared" si="20"/>
        <v>1</v>
      </c>
      <c r="X345">
        <f t="shared" si="21"/>
        <v>134</v>
      </c>
      <c r="Y345">
        <f>SUMIF(货件明细!K:K,F345,货件明细!I:I)</f>
        <v>0</v>
      </c>
      <c r="Z345">
        <f t="shared" si="22"/>
        <v>19.85</v>
      </c>
      <c r="AA345">
        <f>SUMIF(货件明细!K:K,F345,货件明细!J:J)</f>
        <v>0</v>
      </c>
      <c r="AB345">
        <f t="shared" si="23"/>
        <v>1</v>
      </c>
    </row>
    <row r="346" spans="1:28">
      <c r="A346">
        <v>2025</v>
      </c>
      <c r="B346">
        <v>1</v>
      </c>
      <c r="C346">
        <v>2</v>
      </c>
      <c r="D346" s="4">
        <v>45667</v>
      </c>
      <c r="E346" t="s">
        <v>28</v>
      </c>
      <c r="F346" t="s">
        <v>440</v>
      </c>
      <c r="G346" t="s">
        <v>206</v>
      </c>
      <c r="H346" t="s">
        <v>71</v>
      </c>
      <c r="I346" t="s">
        <v>111</v>
      </c>
      <c r="J346" t="s">
        <v>100</v>
      </c>
      <c r="K346" t="s">
        <v>100</v>
      </c>
      <c r="L346" t="s">
        <v>46</v>
      </c>
      <c r="M346" t="s">
        <v>47</v>
      </c>
      <c r="N346" t="s">
        <v>159</v>
      </c>
      <c r="O346">
        <v>19.85</v>
      </c>
      <c r="Q346">
        <v>91.02</v>
      </c>
      <c r="R346">
        <v>91.02</v>
      </c>
      <c r="S346">
        <v>0</v>
      </c>
      <c r="T346">
        <v>91.02</v>
      </c>
      <c r="U346">
        <v>134</v>
      </c>
      <c r="V346">
        <f>SUMIF(货件明细!K:K,F346,货件明细!AQ:AQ)</f>
        <v>0</v>
      </c>
      <c r="W346">
        <f t="shared" si="20"/>
        <v>1</v>
      </c>
      <c r="X346">
        <f t="shared" si="21"/>
        <v>134</v>
      </c>
      <c r="Y346">
        <f>SUMIF(货件明细!K:K,F346,货件明细!I:I)</f>
        <v>0</v>
      </c>
      <c r="Z346">
        <f t="shared" si="22"/>
        <v>19.85</v>
      </c>
      <c r="AA346">
        <f>SUMIF(货件明细!K:K,F346,货件明细!J:J)</f>
        <v>0</v>
      </c>
      <c r="AB346">
        <f t="shared" si="23"/>
        <v>1</v>
      </c>
    </row>
    <row r="347" spans="1:28">
      <c r="A347">
        <v>2025</v>
      </c>
      <c r="B347">
        <v>1</v>
      </c>
      <c r="C347">
        <v>2</v>
      </c>
      <c r="D347" s="4">
        <v>45668</v>
      </c>
      <c r="E347" t="s">
        <v>28</v>
      </c>
      <c r="F347" t="s">
        <v>441</v>
      </c>
      <c r="G347" t="s">
        <v>395</v>
      </c>
      <c r="H347" t="s">
        <v>44</v>
      </c>
      <c r="I347" t="s">
        <v>111</v>
      </c>
      <c r="J347" t="s">
        <v>100</v>
      </c>
      <c r="K347" t="s">
        <v>100</v>
      </c>
      <c r="L347" t="s">
        <v>46</v>
      </c>
      <c r="M347" t="s">
        <v>51</v>
      </c>
      <c r="N347" t="s">
        <v>192</v>
      </c>
      <c r="O347">
        <v>19.85</v>
      </c>
      <c r="Q347">
        <v>174</v>
      </c>
      <c r="R347">
        <v>174</v>
      </c>
      <c r="S347">
        <v>0</v>
      </c>
      <c r="T347">
        <v>174</v>
      </c>
      <c r="U347">
        <v>134</v>
      </c>
      <c r="V347">
        <f>SUMIF(货件明细!K:K,F347,货件明细!AQ:AQ)</f>
        <v>0</v>
      </c>
      <c r="W347">
        <f t="shared" si="20"/>
        <v>1</v>
      </c>
      <c r="X347">
        <f t="shared" si="21"/>
        <v>134</v>
      </c>
      <c r="Y347">
        <f>SUMIF(货件明细!K:K,F347,货件明细!I:I)</f>
        <v>0</v>
      </c>
      <c r="Z347">
        <f t="shared" si="22"/>
        <v>19.85</v>
      </c>
      <c r="AA347">
        <f>SUMIF(货件明细!K:K,F347,货件明细!J:J)</f>
        <v>0</v>
      </c>
      <c r="AB347">
        <f t="shared" si="23"/>
        <v>1</v>
      </c>
    </row>
    <row r="348" spans="1:28">
      <c r="A348">
        <v>2025</v>
      </c>
      <c r="B348">
        <v>1</v>
      </c>
      <c r="C348">
        <v>2</v>
      </c>
      <c r="D348" s="4">
        <v>45667</v>
      </c>
      <c r="E348" t="s">
        <v>28</v>
      </c>
      <c r="F348" t="s">
        <v>442</v>
      </c>
      <c r="G348" t="s">
        <v>392</v>
      </c>
      <c r="H348" t="s">
        <v>44</v>
      </c>
      <c r="I348" t="s">
        <v>111</v>
      </c>
      <c r="J348" t="s">
        <v>100</v>
      </c>
      <c r="K348" t="s">
        <v>100</v>
      </c>
      <c r="L348" t="s">
        <v>46</v>
      </c>
      <c r="M348" t="s">
        <v>47</v>
      </c>
      <c r="N348" t="s">
        <v>159</v>
      </c>
      <c r="O348">
        <v>19.85</v>
      </c>
      <c r="Q348">
        <v>122.25</v>
      </c>
      <c r="R348">
        <v>122.25</v>
      </c>
      <c r="S348">
        <v>0</v>
      </c>
      <c r="T348">
        <v>122.25</v>
      </c>
      <c r="U348">
        <v>134</v>
      </c>
      <c r="V348">
        <f>SUMIF(货件明细!K:K,F348,货件明细!AQ:AQ)</f>
        <v>0</v>
      </c>
      <c r="W348">
        <f t="shared" si="20"/>
        <v>1</v>
      </c>
      <c r="X348">
        <f t="shared" si="21"/>
        <v>134</v>
      </c>
      <c r="Y348">
        <f>SUMIF(货件明细!K:K,F348,货件明细!I:I)</f>
        <v>0</v>
      </c>
      <c r="Z348">
        <f t="shared" si="22"/>
        <v>19.85</v>
      </c>
      <c r="AA348">
        <f>SUMIF(货件明细!K:K,F348,货件明细!J:J)</f>
        <v>0</v>
      </c>
      <c r="AB348">
        <f t="shared" si="23"/>
        <v>1</v>
      </c>
    </row>
    <row r="349" spans="1:28">
      <c r="A349">
        <v>2025</v>
      </c>
      <c r="B349">
        <v>1</v>
      </c>
      <c r="C349">
        <v>2</v>
      </c>
      <c r="D349" s="4">
        <v>45668</v>
      </c>
      <c r="E349" t="s">
        <v>28</v>
      </c>
      <c r="F349" t="s">
        <v>443</v>
      </c>
      <c r="G349" t="s">
        <v>395</v>
      </c>
      <c r="H349" t="s">
        <v>44</v>
      </c>
      <c r="I349" t="s">
        <v>111</v>
      </c>
      <c r="J349" t="s">
        <v>58</v>
      </c>
      <c r="K349" t="s">
        <v>58</v>
      </c>
      <c r="L349" t="s">
        <v>46</v>
      </c>
      <c r="M349" t="s">
        <v>51</v>
      </c>
      <c r="N349" t="s">
        <v>356</v>
      </c>
      <c r="O349">
        <v>20.45</v>
      </c>
      <c r="Q349">
        <v>157.5</v>
      </c>
      <c r="R349">
        <v>157.5</v>
      </c>
      <c r="S349">
        <v>0</v>
      </c>
      <c r="T349">
        <v>157.5</v>
      </c>
      <c r="U349">
        <v>127</v>
      </c>
      <c r="V349">
        <f>SUMIF(货件明细!K:K,F349,货件明细!AQ:AQ)</f>
        <v>0</v>
      </c>
      <c r="W349">
        <f t="shared" si="20"/>
        <v>1</v>
      </c>
      <c r="X349">
        <f t="shared" si="21"/>
        <v>127</v>
      </c>
      <c r="Y349">
        <f>SUMIF(货件明细!K:K,F349,货件明细!I:I)</f>
        <v>0</v>
      </c>
      <c r="Z349">
        <f t="shared" si="22"/>
        <v>20.45</v>
      </c>
      <c r="AA349">
        <f>SUMIF(货件明细!K:K,F349,货件明细!J:J)</f>
        <v>0</v>
      </c>
      <c r="AB349">
        <f t="shared" si="23"/>
        <v>1</v>
      </c>
    </row>
    <row r="350" spans="1:28">
      <c r="A350">
        <v>2025</v>
      </c>
      <c r="B350">
        <v>1</v>
      </c>
      <c r="C350">
        <v>2</v>
      </c>
      <c r="D350" s="4">
        <v>45668</v>
      </c>
      <c r="E350" t="s">
        <v>28</v>
      </c>
      <c r="F350" t="s">
        <v>444</v>
      </c>
      <c r="G350" t="s">
        <v>62</v>
      </c>
      <c r="H350" t="s">
        <v>31</v>
      </c>
      <c r="I350" t="s">
        <v>111</v>
      </c>
      <c r="J350" t="s">
        <v>100</v>
      </c>
      <c r="K350" t="s">
        <v>100</v>
      </c>
      <c r="L350" t="s">
        <v>46</v>
      </c>
      <c r="M350" t="s">
        <v>47</v>
      </c>
      <c r="N350" t="s">
        <v>101</v>
      </c>
      <c r="O350">
        <v>20.45</v>
      </c>
      <c r="Q350">
        <v>118.878571428571</v>
      </c>
      <c r="R350">
        <v>118.878571428571</v>
      </c>
      <c r="S350">
        <v>0</v>
      </c>
      <c r="T350">
        <v>118.878571428571</v>
      </c>
      <c r="U350">
        <v>127</v>
      </c>
      <c r="V350">
        <f>SUMIF(货件明细!K:K,F350,货件明细!AQ:AQ)</f>
        <v>0</v>
      </c>
      <c r="W350">
        <f t="shared" si="20"/>
        <v>1</v>
      </c>
      <c r="X350">
        <f t="shared" si="21"/>
        <v>127</v>
      </c>
      <c r="Y350">
        <f>SUMIF(货件明细!K:K,F350,货件明细!I:I)</f>
        <v>0</v>
      </c>
      <c r="Z350">
        <f t="shared" si="22"/>
        <v>20.45</v>
      </c>
      <c r="AA350">
        <f>SUMIF(货件明细!K:K,F350,货件明细!J:J)</f>
        <v>0</v>
      </c>
      <c r="AB350">
        <f t="shared" si="23"/>
        <v>1</v>
      </c>
    </row>
    <row r="351" spans="1:28">
      <c r="A351">
        <v>2025</v>
      </c>
      <c r="B351">
        <v>1</v>
      </c>
      <c r="C351">
        <v>2</v>
      </c>
      <c r="D351" s="4">
        <v>45668</v>
      </c>
      <c r="E351" t="s">
        <v>28</v>
      </c>
      <c r="F351" t="s">
        <v>445</v>
      </c>
      <c r="G351" t="s">
        <v>374</v>
      </c>
      <c r="H351" t="s">
        <v>71</v>
      </c>
      <c r="I351" t="s">
        <v>111</v>
      </c>
      <c r="J351" t="s">
        <v>58</v>
      </c>
      <c r="K351" t="s">
        <v>58</v>
      </c>
      <c r="L351" t="s">
        <v>46</v>
      </c>
      <c r="M351" t="s">
        <v>47</v>
      </c>
      <c r="N351" t="s">
        <v>75</v>
      </c>
      <c r="O351">
        <v>20.45</v>
      </c>
      <c r="Q351">
        <v>86.1</v>
      </c>
      <c r="R351">
        <v>86.1</v>
      </c>
      <c r="S351">
        <v>0</v>
      </c>
      <c r="T351">
        <v>86.1</v>
      </c>
      <c r="U351">
        <v>127</v>
      </c>
      <c r="V351">
        <f>SUMIF(货件明细!K:K,F351,货件明细!AQ:AQ)</f>
        <v>0</v>
      </c>
      <c r="W351">
        <f t="shared" si="20"/>
        <v>1</v>
      </c>
      <c r="X351">
        <f t="shared" si="21"/>
        <v>127</v>
      </c>
      <c r="Y351">
        <f>SUMIF(货件明细!K:K,F351,货件明细!I:I)</f>
        <v>0</v>
      </c>
      <c r="Z351">
        <f t="shared" si="22"/>
        <v>20.45</v>
      </c>
      <c r="AA351">
        <f>SUMIF(货件明细!K:K,F351,货件明细!J:J)</f>
        <v>0</v>
      </c>
      <c r="AB351">
        <f t="shared" si="23"/>
        <v>1</v>
      </c>
    </row>
    <row r="352" spans="1:28">
      <c r="A352">
        <v>2025</v>
      </c>
      <c r="B352">
        <v>1</v>
      </c>
      <c r="C352">
        <v>2</v>
      </c>
      <c r="D352" s="4">
        <v>45668</v>
      </c>
      <c r="E352" t="s">
        <v>28</v>
      </c>
      <c r="F352" t="s">
        <v>446</v>
      </c>
      <c r="G352" t="s">
        <v>206</v>
      </c>
      <c r="H352" t="s">
        <v>71</v>
      </c>
      <c r="I352" t="s">
        <v>111</v>
      </c>
      <c r="J352" t="s">
        <v>58</v>
      </c>
      <c r="K352" t="s">
        <v>58</v>
      </c>
      <c r="L352" t="s">
        <v>46</v>
      </c>
      <c r="M352" t="s">
        <v>47</v>
      </c>
      <c r="N352" t="s">
        <v>75</v>
      </c>
      <c r="O352">
        <v>20.45</v>
      </c>
      <c r="Q352">
        <v>82.5857142857143</v>
      </c>
      <c r="R352">
        <v>82.5857142857143</v>
      </c>
      <c r="S352">
        <v>0</v>
      </c>
      <c r="T352">
        <v>82.5857142857143</v>
      </c>
      <c r="U352">
        <v>127</v>
      </c>
      <c r="V352">
        <f>SUMIF(货件明细!K:K,F352,货件明细!AQ:AQ)</f>
        <v>0</v>
      </c>
      <c r="W352">
        <f t="shared" si="20"/>
        <v>1</v>
      </c>
      <c r="X352">
        <f t="shared" si="21"/>
        <v>127</v>
      </c>
      <c r="Y352">
        <f>SUMIF(货件明细!K:K,F352,货件明细!I:I)</f>
        <v>0</v>
      </c>
      <c r="Z352">
        <f t="shared" si="22"/>
        <v>20.45</v>
      </c>
      <c r="AA352">
        <f>SUMIF(货件明细!K:K,F352,货件明细!J:J)</f>
        <v>0</v>
      </c>
      <c r="AB352">
        <f t="shared" si="23"/>
        <v>1</v>
      </c>
    </row>
    <row r="353" spans="1:28">
      <c r="A353">
        <v>2025</v>
      </c>
      <c r="B353">
        <v>1</v>
      </c>
      <c r="C353">
        <v>2</v>
      </c>
      <c r="D353" s="4">
        <v>45668</v>
      </c>
      <c r="E353" t="s">
        <v>28</v>
      </c>
      <c r="F353" t="s">
        <v>447</v>
      </c>
      <c r="G353" t="s">
        <v>392</v>
      </c>
      <c r="H353" t="s">
        <v>44</v>
      </c>
      <c r="I353" t="s">
        <v>111</v>
      </c>
      <c r="J353" t="s">
        <v>58</v>
      </c>
      <c r="K353" t="s">
        <v>58</v>
      </c>
      <c r="L353" t="s">
        <v>46</v>
      </c>
      <c r="M353" t="s">
        <v>47</v>
      </c>
      <c r="N353" t="s">
        <v>75</v>
      </c>
      <c r="O353">
        <v>20.45</v>
      </c>
      <c r="Q353">
        <v>114.1</v>
      </c>
      <c r="R353">
        <v>114.1</v>
      </c>
      <c r="S353">
        <v>0</v>
      </c>
      <c r="T353">
        <v>114.1</v>
      </c>
      <c r="U353">
        <v>127</v>
      </c>
      <c r="V353">
        <f>SUMIF(货件明细!K:K,F353,货件明细!AQ:AQ)</f>
        <v>0</v>
      </c>
      <c r="W353">
        <f t="shared" si="20"/>
        <v>1</v>
      </c>
      <c r="X353">
        <f t="shared" si="21"/>
        <v>127</v>
      </c>
      <c r="Y353">
        <f>SUMIF(货件明细!K:K,F353,货件明细!I:I)</f>
        <v>0</v>
      </c>
      <c r="Z353">
        <f t="shared" si="22"/>
        <v>20.45</v>
      </c>
      <c r="AA353">
        <f>SUMIF(货件明细!K:K,F353,货件明细!J:J)</f>
        <v>0</v>
      </c>
      <c r="AB353">
        <f t="shared" si="23"/>
        <v>1</v>
      </c>
    </row>
    <row r="354" spans="1:28">
      <c r="A354">
        <v>2025</v>
      </c>
      <c r="B354">
        <v>1</v>
      </c>
      <c r="C354">
        <v>2</v>
      </c>
      <c r="D354" s="4">
        <v>45668</v>
      </c>
      <c r="E354" t="s">
        <v>28</v>
      </c>
      <c r="F354" t="s">
        <v>448</v>
      </c>
      <c r="G354" t="s">
        <v>395</v>
      </c>
      <c r="H354" t="s">
        <v>44</v>
      </c>
      <c r="I354" t="s">
        <v>96</v>
      </c>
      <c r="J354" t="s">
        <v>45</v>
      </c>
      <c r="K354" t="s">
        <v>45</v>
      </c>
      <c r="L354" t="s">
        <v>46</v>
      </c>
      <c r="M354" t="s">
        <v>51</v>
      </c>
      <c r="N354" t="s">
        <v>229</v>
      </c>
      <c r="O354">
        <v>20.35</v>
      </c>
      <c r="Q354">
        <v>248</v>
      </c>
      <c r="R354">
        <v>248</v>
      </c>
      <c r="S354">
        <v>0</v>
      </c>
      <c r="T354">
        <v>248</v>
      </c>
      <c r="U354">
        <v>136</v>
      </c>
      <c r="V354">
        <f>SUMIF(货件明细!K:K,F354,货件明细!AQ:AQ)</f>
        <v>0</v>
      </c>
      <c r="W354">
        <f t="shared" si="20"/>
        <v>1</v>
      </c>
      <c r="X354">
        <f t="shared" si="21"/>
        <v>136</v>
      </c>
      <c r="Y354">
        <f>SUMIF(货件明细!K:K,F354,货件明细!I:I)</f>
        <v>0</v>
      </c>
      <c r="Z354">
        <f t="shared" si="22"/>
        <v>20.35</v>
      </c>
      <c r="AA354">
        <f>SUMIF(货件明细!K:K,F354,货件明细!J:J)</f>
        <v>0</v>
      </c>
      <c r="AB354">
        <f t="shared" si="23"/>
        <v>1</v>
      </c>
    </row>
    <row r="355" spans="1:28">
      <c r="A355">
        <v>2025</v>
      </c>
      <c r="B355">
        <v>1</v>
      </c>
      <c r="C355">
        <v>2</v>
      </c>
      <c r="D355" s="4">
        <v>45668</v>
      </c>
      <c r="E355" t="s">
        <v>28</v>
      </c>
      <c r="F355" t="s">
        <v>449</v>
      </c>
      <c r="G355" t="s">
        <v>392</v>
      </c>
      <c r="H355" t="s">
        <v>44</v>
      </c>
      <c r="I355" t="s">
        <v>96</v>
      </c>
      <c r="J355" t="s">
        <v>45</v>
      </c>
      <c r="K355" t="s">
        <v>45</v>
      </c>
      <c r="L355" t="s">
        <v>46</v>
      </c>
      <c r="M355" t="s">
        <v>59</v>
      </c>
      <c r="N355" t="s">
        <v>450</v>
      </c>
      <c r="O355">
        <v>20.35</v>
      </c>
      <c r="Q355">
        <v>187.32</v>
      </c>
      <c r="R355">
        <v>187.32</v>
      </c>
      <c r="S355">
        <v>0</v>
      </c>
      <c r="T355">
        <v>187.32</v>
      </c>
      <c r="U355">
        <v>136</v>
      </c>
      <c r="V355">
        <f>SUMIF(货件明细!K:K,F355,货件明细!AQ:AQ)</f>
        <v>0</v>
      </c>
      <c r="W355">
        <f t="shared" si="20"/>
        <v>1</v>
      </c>
      <c r="X355">
        <f t="shared" si="21"/>
        <v>136</v>
      </c>
      <c r="Y355">
        <f>SUMIF(货件明细!K:K,F355,货件明细!I:I)</f>
        <v>0</v>
      </c>
      <c r="Z355">
        <f t="shared" si="22"/>
        <v>20.35</v>
      </c>
      <c r="AA355">
        <f>SUMIF(货件明细!K:K,F355,货件明细!J:J)</f>
        <v>0</v>
      </c>
      <c r="AB355">
        <f t="shared" si="23"/>
        <v>1</v>
      </c>
    </row>
    <row r="356" spans="1:28">
      <c r="A356">
        <v>2025</v>
      </c>
      <c r="B356">
        <v>1</v>
      </c>
      <c r="C356">
        <v>2</v>
      </c>
      <c r="D356" s="4">
        <v>45668</v>
      </c>
      <c r="E356" t="s">
        <v>28</v>
      </c>
      <c r="F356" t="s">
        <v>451</v>
      </c>
      <c r="G356" t="s">
        <v>372</v>
      </c>
      <c r="H356" t="s">
        <v>71</v>
      </c>
      <c r="I356" t="s">
        <v>96</v>
      </c>
      <c r="J356" t="s">
        <v>45</v>
      </c>
      <c r="K356" t="s">
        <v>45</v>
      </c>
      <c r="L356" t="s">
        <v>46</v>
      </c>
      <c r="M356" t="s">
        <v>59</v>
      </c>
      <c r="N356" t="s">
        <v>450</v>
      </c>
      <c r="O356">
        <v>20.35</v>
      </c>
      <c r="Q356">
        <v>154.4</v>
      </c>
      <c r="R356">
        <v>154.4</v>
      </c>
      <c r="S356">
        <v>0</v>
      </c>
      <c r="T356">
        <v>154.4</v>
      </c>
      <c r="U356">
        <v>136</v>
      </c>
      <c r="V356">
        <f>SUMIF(货件明细!K:K,F356,货件明细!AQ:AQ)</f>
        <v>0</v>
      </c>
      <c r="W356">
        <f t="shared" si="20"/>
        <v>1</v>
      </c>
      <c r="X356">
        <f t="shared" si="21"/>
        <v>136</v>
      </c>
      <c r="Y356">
        <f>SUMIF(货件明细!K:K,F356,货件明细!I:I)</f>
        <v>0</v>
      </c>
      <c r="Z356">
        <f t="shared" si="22"/>
        <v>20.35</v>
      </c>
      <c r="AA356">
        <f>SUMIF(货件明细!K:K,F356,货件明细!J:J)</f>
        <v>0</v>
      </c>
      <c r="AB356">
        <f t="shared" si="23"/>
        <v>1</v>
      </c>
    </row>
    <row r="357" spans="1:28">
      <c r="A357">
        <v>2025</v>
      </c>
      <c r="B357">
        <v>1</v>
      </c>
      <c r="C357">
        <v>2</v>
      </c>
      <c r="D357" s="4">
        <v>45668</v>
      </c>
      <c r="E357" t="s">
        <v>28</v>
      </c>
      <c r="F357" t="s">
        <v>452</v>
      </c>
      <c r="G357" t="s">
        <v>374</v>
      </c>
      <c r="H357" t="s">
        <v>71</v>
      </c>
      <c r="I357" t="s">
        <v>96</v>
      </c>
      <c r="J357" t="s">
        <v>45</v>
      </c>
      <c r="K357" t="s">
        <v>45</v>
      </c>
      <c r="L357" t="s">
        <v>46</v>
      </c>
      <c r="M357" t="s">
        <v>47</v>
      </c>
      <c r="N357" t="s">
        <v>48</v>
      </c>
      <c r="O357">
        <v>20.35</v>
      </c>
      <c r="Q357">
        <v>127.8</v>
      </c>
      <c r="R357">
        <v>127.8</v>
      </c>
      <c r="S357">
        <v>0</v>
      </c>
      <c r="T357">
        <v>127.8</v>
      </c>
      <c r="U357">
        <v>136</v>
      </c>
      <c r="V357">
        <f>SUMIF(货件明细!K:K,F357,货件明细!AQ:AQ)</f>
        <v>0</v>
      </c>
      <c r="W357">
        <f t="shared" si="20"/>
        <v>1</v>
      </c>
      <c r="X357">
        <f t="shared" si="21"/>
        <v>136</v>
      </c>
      <c r="Y357">
        <f>SUMIF(货件明细!K:K,F357,货件明细!I:I)</f>
        <v>0</v>
      </c>
      <c r="Z357">
        <f t="shared" si="22"/>
        <v>20.35</v>
      </c>
      <c r="AA357">
        <f>SUMIF(货件明细!K:K,F357,货件明细!J:J)</f>
        <v>0</v>
      </c>
      <c r="AB357">
        <f t="shared" si="23"/>
        <v>1</v>
      </c>
    </row>
    <row r="358" spans="1:28">
      <c r="A358">
        <v>2025</v>
      </c>
      <c r="B358">
        <v>1</v>
      </c>
      <c r="C358">
        <v>2</v>
      </c>
      <c r="D358" s="4">
        <v>45668</v>
      </c>
      <c r="E358" t="s">
        <v>28</v>
      </c>
      <c r="F358" t="s">
        <v>453</v>
      </c>
      <c r="G358" t="s">
        <v>62</v>
      </c>
      <c r="H358" t="s">
        <v>31</v>
      </c>
      <c r="I358" t="s">
        <v>96</v>
      </c>
      <c r="J358" t="s">
        <v>45</v>
      </c>
      <c r="K358" t="s">
        <v>45</v>
      </c>
      <c r="L358" t="s">
        <v>46</v>
      </c>
      <c r="M358" t="s">
        <v>59</v>
      </c>
      <c r="N358" t="s">
        <v>450</v>
      </c>
      <c r="O358">
        <v>20.35</v>
      </c>
      <c r="Q358">
        <v>219.345454545455</v>
      </c>
      <c r="R358">
        <v>219.345454545455</v>
      </c>
      <c r="S358">
        <v>0</v>
      </c>
      <c r="T358">
        <v>219.345454545455</v>
      </c>
      <c r="U358">
        <v>136</v>
      </c>
      <c r="V358">
        <f>SUMIF(货件明细!K:K,F358,货件明细!AQ:AQ)</f>
        <v>0</v>
      </c>
      <c r="W358">
        <f t="shared" si="20"/>
        <v>1</v>
      </c>
      <c r="X358">
        <f t="shared" si="21"/>
        <v>136</v>
      </c>
      <c r="Y358">
        <f>SUMIF(货件明细!K:K,F358,货件明细!I:I)</f>
        <v>0</v>
      </c>
      <c r="Z358">
        <f t="shared" si="22"/>
        <v>20.35</v>
      </c>
      <c r="AA358">
        <f>SUMIF(货件明细!K:K,F358,货件明细!J:J)</f>
        <v>0</v>
      </c>
      <c r="AB358">
        <f t="shared" si="23"/>
        <v>1</v>
      </c>
    </row>
    <row r="359" spans="1:28">
      <c r="A359">
        <v>2025</v>
      </c>
      <c r="B359">
        <v>1</v>
      </c>
      <c r="C359">
        <v>2</v>
      </c>
      <c r="D359" s="4">
        <v>45668</v>
      </c>
      <c r="E359" t="s">
        <v>28</v>
      </c>
      <c r="F359" t="s">
        <v>454</v>
      </c>
      <c r="G359" t="s">
        <v>62</v>
      </c>
      <c r="H359" t="s">
        <v>31</v>
      </c>
      <c r="I359" t="s">
        <v>80</v>
      </c>
      <c r="J359" t="s">
        <v>100</v>
      </c>
      <c r="K359" t="s">
        <v>100</v>
      </c>
      <c r="L359" t="s">
        <v>46</v>
      </c>
      <c r="M359" t="s">
        <v>47</v>
      </c>
      <c r="N359" t="s">
        <v>101</v>
      </c>
      <c r="O359">
        <v>37.8</v>
      </c>
      <c r="Q359">
        <v>237.757142857143</v>
      </c>
      <c r="R359">
        <v>237.757142857143</v>
      </c>
      <c r="S359">
        <v>0</v>
      </c>
      <c r="T359">
        <v>237.757142857143</v>
      </c>
      <c r="U359">
        <v>159</v>
      </c>
      <c r="V359">
        <f>SUMIF(货件明细!K:K,F359,货件明细!AQ:AQ)</f>
        <v>0</v>
      </c>
      <c r="W359">
        <f t="shared" si="20"/>
        <v>1</v>
      </c>
      <c r="X359">
        <f t="shared" si="21"/>
        <v>159</v>
      </c>
      <c r="Y359">
        <f>SUMIF(货件明细!K:K,F359,货件明细!I:I)</f>
        <v>0</v>
      </c>
      <c r="Z359">
        <f t="shared" si="22"/>
        <v>37.8</v>
      </c>
      <c r="AA359">
        <f>SUMIF(货件明细!K:K,F359,货件明细!J:J)</f>
        <v>0</v>
      </c>
      <c r="AB359">
        <f t="shared" si="23"/>
        <v>1</v>
      </c>
    </row>
    <row r="360" spans="1:28">
      <c r="A360">
        <v>2025</v>
      </c>
      <c r="B360">
        <v>1</v>
      </c>
      <c r="C360">
        <v>2</v>
      </c>
      <c r="D360" s="4">
        <v>45668</v>
      </c>
      <c r="E360" t="s">
        <v>28</v>
      </c>
      <c r="F360" t="s">
        <v>455</v>
      </c>
      <c r="G360" t="s">
        <v>392</v>
      </c>
      <c r="H360" t="s">
        <v>44</v>
      </c>
      <c r="I360" t="s">
        <v>80</v>
      </c>
      <c r="J360" t="s">
        <v>58</v>
      </c>
      <c r="K360" t="s">
        <v>58</v>
      </c>
      <c r="L360" t="s">
        <v>46</v>
      </c>
      <c r="M360" t="s">
        <v>47</v>
      </c>
      <c r="N360" t="s">
        <v>75</v>
      </c>
      <c r="O360">
        <v>37.8</v>
      </c>
      <c r="Q360">
        <v>228.2</v>
      </c>
      <c r="R360">
        <v>228.2</v>
      </c>
      <c r="S360">
        <v>0</v>
      </c>
      <c r="T360">
        <v>228.2</v>
      </c>
      <c r="U360">
        <v>159</v>
      </c>
      <c r="V360">
        <f>SUMIF(货件明细!K:K,F360,货件明细!AQ:AQ)</f>
        <v>0</v>
      </c>
      <c r="W360">
        <f t="shared" si="20"/>
        <v>1</v>
      </c>
      <c r="X360">
        <f t="shared" si="21"/>
        <v>159</v>
      </c>
      <c r="Y360">
        <f>SUMIF(货件明细!K:K,F360,货件明细!I:I)</f>
        <v>0</v>
      </c>
      <c r="Z360">
        <f t="shared" si="22"/>
        <v>37.8</v>
      </c>
      <c r="AA360">
        <f>SUMIF(货件明细!K:K,F360,货件明细!J:J)</f>
        <v>0</v>
      </c>
      <c r="AB360">
        <f t="shared" si="23"/>
        <v>1</v>
      </c>
    </row>
    <row r="361" spans="1:28">
      <c r="A361">
        <v>2025</v>
      </c>
      <c r="B361">
        <v>1</v>
      </c>
      <c r="C361">
        <v>2</v>
      </c>
      <c r="D361" s="4">
        <v>45668</v>
      </c>
      <c r="E361" t="s">
        <v>28</v>
      </c>
      <c r="F361" t="s">
        <v>456</v>
      </c>
      <c r="G361" t="s">
        <v>114</v>
      </c>
      <c r="H361" t="s">
        <v>44</v>
      </c>
      <c r="I361" t="s">
        <v>80</v>
      </c>
      <c r="J361" t="s">
        <v>58</v>
      </c>
      <c r="K361" t="s">
        <v>58</v>
      </c>
      <c r="L361" t="s">
        <v>46</v>
      </c>
      <c r="M361" t="s">
        <v>47</v>
      </c>
      <c r="N361" t="s">
        <v>75</v>
      </c>
      <c r="O361">
        <v>37.8</v>
      </c>
      <c r="Q361">
        <v>225.483333333333</v>
      </c>
      <c r="R361">
        <v>225.483333333333</v>
      </c>
      <c r="S361">
        <v>0</v>
      </c>
      <c r="T361">
        <v>225.483333333333</v>
      </c>
      <c r="U361">
        <v>159</v>
      </c>
      <c r="V361">
        <f>SUMIF(货件明细!K:K,F361,货件明细!AQ:AQ)</f>
        <v>0</v>
      </c>
      <c r="W361">
        <f t="shared" si="20"/>
        <v>1</v>
      </c>
      <c r="X361">
        <f t="shared" si="21"/>
        <v>159</v>
      </c>
      <c r="Y361">
        <f>SUMIF(货件明细!K:K,F361,货件明细!I:I)</f>
        <v>0</v>
      </c>
      <c r="Z361">
        <f t="shared" si="22"/>
        <v>37.8</v>
      </c>
      <c r="AA361">
        <f>SUMIF(货件明细!K:K,F361,货件明细!J:J)</f>
        <v>0</v>
      </c>
      <c r="AB361">
        <f t="shared" si="23"/>
        <v>1</v>
      </c>
    </row>
    <row r="362" spans="1:28">
      <c r="A362">
        <v>2025</v>
      </c>
      <c r="B362">
        <v>1</v>
      </c>
      <c r="C362">
        <v>2</v>
      </c>
      <c r="D362" s="4">
        <v>45668</v>
      </c>
      <c r="E362" t="s">
        <v>28</v>
      </c>
      <c r="F362" t="s">
        <v>457</v>
      </c>
      <c r="G362" t="s">
        <v>43</v>
      </c>
      <c r="H362" t="s">
        <v>44</v>
      </c>
      <c r="I362" t="s">
        <v>80</v>
      </c>
      <c r="J362" t="s">
        <v>58</v>
      </c>
      <c r="K362" t="s">
        <v>58</v>
      </c>
      <c r="L362" t="s">
        <v>46</v>
      </c>
      <c r="M362" t="s">
        <v>47</v>
      </c>
      <c r="N362" t="s">
        <v>75</v>
      </c>
      <c r="O362">
        <v>37.8</v>
      </c>
      <c r="Q362">
        <v>225.483333333333</v>
      </c>
      <c r="R362">
        <v>225.483333333333</v>
      </c>
      <c r="S362">
        <v>0</v>
      </c>
      <c r="T362">
        <v>225.483333333333</v>
      </c>
      <c r="U362">
        <v>159</v>
      </c>
      <c r="V362">
        <f>SUMIF(货件明细!K:K,F362,货件明细!AQ:AQ)</f>
        <v>0</v>
      </c>
      <c r="W362">
        <f t="shared" si="20"/>
        <v>1</v>
      </c>
      <c r="X362">
        <f t="shared" si="21"/>
        <v>159</v>
      </c>
      <c r="Y362">
        <f>SUMIF(货件明细!K:K,F362,货件明细!I:I)</f>
        <v>0</v>
      </c>
      <c r="Z362">
        <f t="shared" si="22"/>
        <v>37.8</v>
      </c>
      <c r="AA362">
        <f>SUMIF(货件明细!K:K,F362,货件明细!J:J)</f>
        <v>0</v>
      </c>
      <c r="AB362">
        <f t="shared" si="23"/>
        <v>1</v>
      </c>
    </row>
    <row r="363" spans="1:28">
      <c r="A363">
        <v>2025</v>
      </c>
      <c r="B363">
        <v>1</v>
      </c>
      <c r="C363">
        <v>2</v>
      </c>
      <c r="D363" s="4">
        <v>45668</v>
      </c>
      <c r="E363" t="s">
        <v>28</v>
      </c>
      <c r="F363" t="s">
        <v>458</v>
      </c>
      <c r="G363" t="s">
        <v>372</v>
      </c>
      <c r="H363" t="s">
        <v>71</v>
      </c>
      <c r="I363" t="s">
        <v>80</v>
      </c>
      <c r="J363" t="s">
        <v>58</v>
      </c>
      <c r="K363" t="s">
        <v>58</v>
      </c>
      <c r="L363" t="s">
        <v>46</v>
      </c>
      <c r="M363" t="s">
        <v>47</v>
      </c>
      <c r="N363" t="s">
        <v>75</v>
      </c>
      <c r="O363">
        <v>37.8</v>
      </c>
      <c r="Q363">
        <v>164</v>
      </c>
      <c r="R363">
        <v>164</v>
      </c>
      <c r="S363">
        <v>0</v>
      </c>
      <c r="T363">
        <v>164</v>
      </c>
      <c r="U363">
        <v>159</v>
      </c>
      <c r="V363">
        <f>SUMIF(货件明细!K:K,F363,货件明细!AQ:AQ)</f>
        <v>0</v>
      </c>
      <c r="W363">
        <f t="shared" si="20"/>
        <v>1</v>
      </c>
      <c r="X363">
        <f t="shared" si="21"/>
        <v>159</v>
      </c>
      <c r="Y363">
        <f>SUMIF(货件明细!K:K,F363,货件明细!I:I)</f>
        <v>0</v>
      </c>
      <c r="Z363">
        <f t="shared" si="22"/>
        <v>37.8</v>
      </c>
      <c r="AA363">
        <f>SUMIF(货件明细!K:K,F363,货件明细!J:J)</f>
        <v>0</v>
      </c>
      <c r="AB363">
        <f t="shared" si="23"/>
        <v>1</v>
      </c>
    </row>
    <row r="364" spans="1:28">
      <c r="A364">
        <v>2025</v>
      </c>
      <c r="B364">
        <v>1</v>
      </c>
      <c r="C364">
        <v>2</v>
      </c>
      <c r="D364" s="4">
        <v>45668</v>
      </c>
      <c r="E364" t="s">
        <v>28</v>
      </c>
      <c r="F364" t="s">
        <v>459</v>
      </c>
      <c r="G364" t="s">
        <v>62</v>
      </c>
      <c r="H364" t="s">
        <v>31</v>
      </c>
      <c r="I364" t="s">
        <v>41</v>
      </c>
      <c r="J364" t="s">
        <v>100</v>
      </c>
      <c r="K364" t="s">
        <v>100</v>
      </c>
      <c r="L364" t="s">
        <v>46</v>
      </c>
      <c r="M364" t="s">
        <v>65</v>
      </c>
      <c r="N364" t="s">
        <v>123</v>
      </c>
      <c r="O364">
        <v>94.35</v>
      </c>
      <c r="Q364">
        <v>800.461538461538</v>
      </c>
      <c r="R364">
        <v>800.461538461538</v>
      </c>
      <c r="S364">
        <v>0</v>
      </c>
      <c r="T364">
        <v>800.461538461538</v>
      </c>
      <c r="U364">
        <v>304</v>
      </c>
      <c r="V364">
        <f>SUMIF(货件明细!K:K,F364,货件明细!AQ:AQ)</f>
        <v>0</v>
      </c>
      <c r="W364">
        <f t="shared" si="20"/>
        <v>1</v>
      </c>
      <c r="X364">
        <f t="shared" si="21"/>
        <v>304</v>
      </c>
      <c r="Y364">
        <f>SUMIF(货件明细!K:K,F364,货件明细!I:I)</f>
        <v>0</v>
      </c>
      <c r="Z364">
        <f t="shared" si="22"/>
        <v>94.35</v>
      </c>
      <c r="AA364">
        <f>SUMIF(货件明细!K:K,F364,货件明细!J:J)</f>
        <v>0</v>
      </c>
      <c r="AB364">
        <f t="shared" si="23"/>
        <v>1</v>
      </c>
    </row>
    <row r="365" spans="1:28">
      <c r="A365">
        <v>2025</v>
      </c>
      <c r="B365">
        <v>1</v>
      </c>
      <c r="C365">
        <v>2</v>
      </c>
      <c r="D365" s="4">
        <v>45668</v>
      </c>
      <c r="E365" t="s">
        <v>28</v>
      </c>
      <c r="F365" t="s">
        <v>460</v>
      </c>
      <c r="G365" t="s">
        <v>395</v>
      </c>
      <c r="H365" t="s">
        <v>44</v>
      </c>
      <c r="I365" t="s">
        <v>41</v>
      </c>
      <c r="J365" t="s">
        <v>45</v>
      </c>
      <c r="K365" t="s">
        <v>45</v>
      </c>
      <c r="L365" t="s">
        <v>46</v>
      </c>
      <c r="M365" t="s">
        <v>51</v>
      </c>
      <c r="N365" t="s">
        <v>229</v>
      </c>
      <c r="O365">
        <v>94.35</v>
      </c>
      <c r="Q365">
        <v>1178</v>
      </c>
      <c r="R365">
        <v>1178</v>
      </c>
      <c r="S365">
        <v>0</v>
      </c>
      <c r="T365">
        <v>1178</v>
      </c>
      <c r="U365">
        <v>304</v>
      </c>
      <c r="V365">
        <f>SUMIF(货件明细!K:K,F365,货件明细!AQ:AQ)</f>
        <v>0</v>
      </c>
      <c r="W365">
        <f t="shared" si="20"/>
        <v>1</v>
      </c>
      <c r="X365">
        <f t="shared" si="21"/>
        <v>304</v>
      </c>
      <c r="Y365">
        <f>SUMIF(货件明细!K:K,F365,货件明细!I:I)</f>
        <v>0</v>
      </c>
      <c r="Z365">
        <f t="shared" si="22"/>
        <v>94.35</v>
      </c>
      <c r="AA365">
        <f>SUMIF(货件明细!K:K,F365,货件明细!J:J)</f>
        <v>0</v>
      </c>
      <c r="AB365">
        <f t="shared" si="23"/>
        <v>1</v>
      </c>
    </row>
    <row r="366" spans="1:28">
      <c r="A366">
        <v>2025</v>
      </c>
      <c r="B366">
        <v>1</v>
      </c>
      <c r="C366">
        <v>2</v>
      </c>
      <c r="D366" s="4">
        <v>45668</v>
      </c>
      <c r="E366" t="s">
        <v>28</v>
      </c>
      <c r="F366" t="s">
        <v>461</v>
      </c>
      <c r="G366" t="s">
        <v>374</v>
      </c>
      <c r="H366" t="s">
        <v>71</v>
      </c>
      <c r="I366" t="s">
        <v>41</v>
      </c>
      <c r="J366" t="s">
        <v>45</v>
      </c>
      <c r="K366" t="s">
        <v>45</v>
      </c>
      <c r="L366" t="s">
        <v>46</v>
      </c>
      <c r="M366" t="s">
        <v>65</v>
      </c>
      <c r="N366" t="s">
        <v>462</v>
      </c>
      <c r="O366">
        <v>94.35</v>
      </c>
      <c r="Q366">
        <v>875</v>
      </c>
      <c r="R366">
        <v>875</v>
      </c>
      <c r="S366">
        <v>0</v>
      </c>
      <c r="T366">
        <v>875</v>
      </c>
      <c r="U366">
        <v>304</v>
      </c>
      <c r="V366">
        <f>SUMIF(货件明细!K:K,F366,货件明细!AQ:AQ)</f>
        <v>0</v>
      </c>
      <c r="W366">
        <f t="shared" si="20"/>
        <v>1</v>
      </c>
      <c r="X366">
        <f t="shared" si="21"/>
        <v>304</v>
      </c>
      <c r="Y366">
        <f>SUMIF(货件明细!K:K,F366,货件明细!I:I)</f>
        <v>0</v>
      </c>
      <c r="Z366">
        <f t="shared" si="22"/>
        <v>94.35</v>
      </c>
      <c r="AA366">
        <f>SUMIF(货件明细!K:K,F366,货件明细!J:J)</f>
        <v>0</v>
      </c>
      <c r="AB366">
        <f t="shared" si="23"/>
        <v>1</v>
      </c>
    </row>
    <row r="367" spans="1:28">
      <c r="A367">
        <v>2025</v>
      </c>
      <c r="B367">
        <v>1</v>
      </c>
      <c r="C367">
        <v>2</v>
      </c>
      <c r="D367" s="4">
        <v>45668</v>
      </c>
      <c r="E367" t="s">
        <v>28</v>
      </c>
      <c r="F367" t="s">
        <v>463</v>
      </c>
      <c r="G367" t="s">
        <v>372</v>
      </c>
      <c r="H367" t="s">
        <v>71</v>
      </c>
      <c r="I367" t="s">
        <v>41</v>
      </c>
      <c r="J367" t="s">
        <v>45</v>
      </c>
      <c r="K367" t="s">
        <v>45</v>
      </c>
      <c r="L367" t="s">
        <v>46</v>
      </c>
      <c r="M367" t="s">
        <v>59</v>
      </c>
      <c r="N367" t="s">
        <v>450</v>
      </c>
      <c r="O367">
        <v>94.35</v>
      </c>
      <c r="Q367">
        <v>772</v>
      </c>
      <c r="R367">
        <v>772</v>
      </c>
      <c r="S367">
        <v>0</v>
      </c>
      <c r="T367">
        <v>772</v>
      </c>
      <c r="U367">
        <v>304</v>
      </c>
      <c r="V367">
        <f>SUMIF(货件明细!K:K,F367,货件明细!AQ:AQ)</f>
        <v>0</v>
      </c>
      <c r="W367">
        <f t="shared" si="20"/>
        <v>1</v>
      </c>
      <c r="X367">
        <f t="shared" si="21"/>
        <v>304</v>
      </c>
      <c r="Y367">
        <f>SUMIF(货件明细!K:K,F367,货件明细!I:I)</f>
        <v>0</v>
      </c>
      <c r="Z367">
        <f t="shared" si="22"/>
        <v>94.35</v>
      </c>
      <c r="AA367">
        <f>SUMIF(货件明细!K:K,F367,货件明细!J:J)</f>
        <v>0</v>
      </c>
      <c r="AB367">
        <f t="shared" si="23"/>
        <v>1</v>
      </c>
    </row>
    <row r="368" spans="1:28">
      <c r="A368">
        <v>2025</v>
      </c>
      <c r="B368">
        <v>1</v>
      </c>
      <c r="C368">
        <v>2</v>
      </c>
      <c r="D368" s="4">
        <v>45668</v>
      </c>
      <c r="E368" t="s">
        <v>28</v>
      </c>
      <c r="F368" t="s">
        <v>464</v>
      </c>
      <c r="G368" t="s">
        <v>392</v>
      </c>
      <c r="H368" t="s">
        <v>44</v>
      </c>
      <c r="I368" t="s">
        <v>41</v>
      </c>
      <c r="J368" t="s">
        <v>45</v>
      </c>
      <c r="K368" t="s">
        <v>45</v>
      </c>
      <c r="L368" t="s">
        <v>46</v>
      </c>
      <c r="M368" t="s">
        <v>59</v>
      </c>
      <c r="N368" t="s">
        <v>450</v>
      </c>
      <c r="O368">
        <v>94.35</v>
      </c>
      <c r="Q368">
        <v>936.6</v>
      </c>
      <c r="R368">
        <v>936.6</v>
      </c>
      <c r="S368">
        <v>0</v>
      </c>
      <c r="T368">
        <v>936.6</v>
      </c>
      <c r="U368">
        <v>304</v>
      </c>
      <c r="V368">
        <f>SUMIF(货件明细!K:K,F368,货件明细!AQ:AQ)</f>
        <v>0</v>
      </c>
      <c r="W368">
        <f t="shared" si="20"/>
        <v>1</v>
      </c>
      <c r="X368">
        <f t="shared" si="21"/>
        <v>304</v>
      </c>
      <c r="Y368">
        <f>SUMIF(货件明细!K:K,F368,货件明细!I:I)</f>
        <v>0</v>
      </c>
      <c r="Z368">
        <f t="shared" si="22"/>
        <v>94.35</v>
      </c>
      <c r="AA368">
        <f>SUMIF(货件明细!K:K,F368,货件明细!J:J)</f>
        <v>0</v>
      </c>
      <c r="AB368">
        <f t="shared" si="23"/>
        <v>1</v>
      </c>
    </row>
    <row r="369" spans="1:28">
      <c r="A369">
        <v>2025</v>
      </c>
      <c r="B369">
        <v>1</v>
      </c>
      <c r="C369">
        <v>2</v>
      </c>
      <c r="D369" s="4">
        <v>45668</v>
      </c>
      <c r="E369" t="s">
        <v>28</v>
      </c>
      <c r="F369" t="s">
        <v>465</v>
      </c>
      <c r="G369" t="s">
        <v>374</v>
      </c>
      <c r="H369" t="s">
        <v>71</v>
      </c>
      <c r="I369" t="s">
        <v>111</v>
      </c>
      <c r="J369" t="s">
        <v>58</v>
      </c>
      <c r="K369" t="s">
        <v>58</v>
      </c>
      <c r="L369" t="s">
        <v>46</v>
      </c>
      <c r="M369" t="s">
        <v>47</v>
      </c>
      <c r="N369" t="s">
        <v>75</v>
      </c>
      <c r="O369">
        <v>20.9</v>
      </c>
      <c r="Q369">
        <v>86.1</v>
      </c>
      <c r="R369">
        <v>86.1</v>
      </c>
      <c r="S369">
        <v>0</v>
      </c>
      <c r="T369">
        <v>86.1</v>
      </c>
      <c r="U369">
        <v>116</v>
      </c>
      <c r="V369">
        <f>SUMIF(货件明细!K:K,F369,货件明细!AQ:AQ)</f>
        <v>0</v>
      </c>
      <c r="W369">
        <f t="shared" si="20"/>
        <v>1</v>
      </c>
      <c r="X369">
        <f t="shared" si="21"/>
        <v>116</v>
      </c>
      <c r="Y369">
        <f>SUMIF(货件明细!K:K,F369,货件明细!I:I)</f>
        <v>0</v>
      </c>
      <c r="Z369">
        <f t="shared" si="22"/>
        <v>20.9</v>
      </c>
      <c r="AA369">
        <f>SUMIF(货件明细!K:K,F369,货件明细!J:J)</f>
        <v>0</v>
      </c>
      <c r="AB369">
        <f t="shared" si="23"/>
        <v>1</v>
      </c>
    </row>
    <row r="370" spans="1:28">
      <c r="A370">
        <v>2025</v>
      </c>
      <c r="B370">
        <v>1</v>
      </c>
      <c r="C370">
        <v>2</v>
      </c>
      <c r="D370" s="4">
        <v>45668</v>
      </c>
      <c r="E370" t="s">
        <v>28</v>
      </c>
      <c r="F370" t="s">
        <v>466</v>
      </c>
      <c r="G370" t="s">
        <v>372</v>
      </c>
      <c r="H370" t="s">
        <v>71</v>
      </c>
      <c r="I370" t="s">
        <v>111</v>
      </c>
      <c r="J370" t="s">
        <v>58</v>
      </c>
      <c r="K370" t="s">
        <v>58</v>
      </c>
      <c r="L370" t="s">
        <v>46</v>
      </c>
      <c r="M370" t="s">
        <v>47</v>
      </c>
      <c r="N370" t="s">
        <v>75</v>
      </c>
      <c r="O370">
        <v>20.9</v>
      </c>
      <c r="Q370">
        <v>82</v>
      </c>
      <c r="R370">
        <v>82</v>
      </c>
      <c r="S370">
        <v>0</v>
      </c>
      <c r="T370">
        <v>82</v>
      </c>
      <c r="U370">
        <v>116</v>
      </c>
      <c r="V370">
        <f>SUMIF(货件明细!K:K,F370,货件明细!AQ:AQ)</f>
        <v>0</v>
      </c>
      <c r="W370">
        <f t="shared" si="20"/>
        <v>1</v>
      </c>
      <c r="X370">
        <f t="shared" si="21"/>
        <v>116</v>
      </c>
      <c r="Y370">
        <f>SUMIF(货件明细!K:K,F370,货件明细!I:I)</f>
        <v>0</v>
      </c>
      <c r="Z370">
        <f t="shared" si="22"/>
        <v>20.9</v>
      </c>
      <c r="AA370">
        <f>SUMIF(货件明细!K:K,F370,货件明细!J:J)</f>
        <v>0</v>
      </c>
      <c r="AB370">
        <f t="shared" si="23"/>
        <v>1</v>
      </c>
    </row>
    <row r="371" spans="1:28">
      <c r="A371">
        <v>2025</v>
      </c>
      <c r="B371">
        <v>1</v>
      </c>
      <c r="C371">
        <v>2</v>
      </c>
      <c r="D371" s="4">
        <v>45668</v>
      </c>
      <c r="E371" t="s">
        <v>28</v>
      </c>
      <c r="F371" t="s">
        <v>467</v>
      </c>
      <c r="G371" t="s">
        <v>395</v>
      </c>
      <c r="H371" t="s">
        <v>44</v>
      </c>
      <c r="I371" t="s">
        <v>111</v>
      </c>
      <c r="J371" t="s">
        <v>58</v>
      </c>
      <c r="K371" t="s">
        <v>58</v>
      </c>
      <c r="L371" t="s">
        <v>46</v>
      </c>
      <c r="M371" t="s">
        <v>51</v>
      </c>
      <c r="N371" t="s">
        <v>356</v>
      </c>
      <c r="O371">
        <v>20.9</v>
      </c>
      <c r="Q371">
        <v>157.5</v>
      </c>
      <c r="R371">
        <v>157.5</v>
      </c>
      <c r="S371">
        <v>0</v>
      </c>
      <c r="T371">
        <v>157.5</v>
      </c>
      <c r="U371">
        <v>116</v>
      </c>
      <c r="V371">
        <f>SUMIF(货件明细!K:K,F371,货件明细!AQ:AQ)</f>
        <v>0</v>
      </c>
      <c r="W371">
        <f t="shared" si="20"/>
        <v>1</v>
      </c>
      <c r="X371">
        <f t="shared" si="21"/>
        <v>116</v>
      </c>
      <c r="Y371">
        <f>SUMIF(货件明细!K:K,F371,货件明细!I:I)</f>
        <v>0</v>
      </c>
      <c r="Z371">
        <f t="shared" si="22"/>
        <v>20.9</v>
      </c>
      <c r="AA371">
        <f>SUMIF(货件明细!K:K,F371,货件明细!J:J)</f>
        <v>0</v>
      </c>
      <c r="AB371">
        <f t="shared" si="23"/>
        <v>1</v>
      </c>
    </row>
    <row r="372" spans="1:28">
      <c r="A372">
        <v>2025</v>
      </c>
      <c r="B372">
        <v>1</v>
      </c>
      <c r="C372">
        <v>2</v>
      </c>
      <c r="D372" s="4">
        <v>45668</v>
      </c>
      <c r="E372" t="s">
        <v>28</v>
      </c>
      <c r="F372" t="s">
        <v>468</v>
      </c>
      <c r="G372" t="s">
        <v>392</v>
      </c>
      <c r="H372" t="s">
        <v>44</v>
      </c>
      <c r="I372" t="s">
        <v>111</v>
      </c>
      <c r="J372" t="s">
        <v>58</v>
      </c>
      <c r="K372" t="s">
        <v>58</v>
      </c>
      <c r="L372" t="s">
        <v>46</v>
      </c>
      <c r="M372" t="s">
        <v>47</v>
      </c>
      <c r="N372" t="s">
        <v>75</v>
      </c>
      <c r="O372">
        <v>20.9</v>
      </c>
      <c r="Q372">
        <v>114.1</v>
      </c>
      <c r="R372">
        <v>114.1</v>
      </c>
      <c r="S372">
        <v>0</v>
      </c>
      <c r="T372">
        <v>114.1</v>
      </c>
      <c r="U372">
        <v>116</v>
      </c>
      <c r="V372">
        <f>SUMIF(货件明细!K:K,F372,货件明细!AQ:AQ)</f>
        <v>0</v>
      </c>
      <c r="W372">
        <f t="shared" si="20"/>
        <v>1</v>
      </c>
      <c r="X372">
        <f t="shared" si="21"/>
        <v>116</v>
      </c>
      <c r="Y372">
        <f>SUMIF(货件明细!K:K,F372,货件明细!I:I)</f>
        <v>0</v>
      </c>
      <c r="Z372">
        <f t="shared" si="22"/>
        <v>20.9</v>
      </c>
      <c r="AA372">
        <f>SUMIF(货件明细!K:K,F372,货件明细!J:J)</f>
        <v>0</v>
      </c>
      <c r="AB372">
        <f t="shared" si="23"/>
        <v>1</v>
      </c>
    </row>
    <row r="373" spans="1:28">
      <c r="A373">
        <v>2025</v>
      </c>
      <c r="B373">
        <v>1</v>
      </c>
      <c r="C373">
        <v>2</v>
      </c>
      <c r="D373" s="4">
        <v>45668</v>
      </c>
      <c r="E373" t="s">
        <v>28</v>
      </c>
      <c r="F373" t="s">
        <v>469</v>
      </c>
      <c r="G373" t="s">
        <v>62</v>
      </c>
      <c r="H373" t="s">
        <v>31</v>
      </c>
      <c r="I373" t="s">
        <v>111</v>
      </c>
      <c r="J373" t="s">
        <v>100</v>
      </c>
      <c r="K373" t="s">
        <v>100</v>
      </c>
      <c r="L373" t="s">
        <v>46</v>
      </c>
      <c r="M373" t="s">
        <v>47</v>
      </c>
      <c r="N373" t="s">
        <v>101</v>
      </c>
      <c r="O373">
        <v>20.9</v>
      </c>
      <c r="Q373">
        <v>118.878571428571</v>
      </c>
      <c r="R373">
        <v>118.878571428571</v>
      </c>
      <c r="S373">
        <v>0</v>
      </c>
      <c r="T373">
        <v>118.878571428571</v>
      </c>
      <c r="U373">
        <v>116</v>
      </c>
      <c r="V373">
        <f>SUMIF(货件明细!K:K,F373,货件明细!AQ:AQ)</f>
        <v>0</v>
      </c>
      <c r="W373">
        <f t="shared" si="20"/>
        <v>1</v>
      </c>
      <c r="X373">
        <f t="shared" si="21"/>
        <v>116</v>
      </c>
      <c r="Y373">
        <f>SUMIF(货件明细!K:K,F373,货件明细!I:I)</f>
        <v>0</v>
      </c>
      <c r="Z373">
        <f t="shared" si="22"/>
        <v>20.9</v>
      </c>
      <c r="AA373">
        <f>SUMIF(货件明细!K:K,F373,货件明细!J:J)</f>
        <v>0</v>
      </c>
      <c r="AB373">
        <f t="shared" si="23"/>
        <v>1</v>
      </c>
    </row>
    <row r="374" spans="1:28">
      <c r="A374">
        <v>2025</v>
      </c>
      <c r="B374">
        <v>1</v>
      </c>
      <c r="C374">
        <v>2</v>
      </c>
      <c r="D374" s="4">
        <v>45668</v>
      </c>
      <c r="E374" t="s">
        <v>28</v>
      </c>
      <c r="F374" t="s">
        <v>470</v>
      </c>
      <c r="G374" t="s">
        <v>114</v>
      </c>
      <c r="H374" t="s">
        <v>44</v>
      </c>
      <c r="I374" t="s">
        <v>57</v>
      </c>
      <c r="J374" t="s">
        <v>45</v>
      </c>
      <c r="K374" t="s">
        <v>45</v>
      </c>
      <c r="L374" t="s">
        <v>46</v>
      </c>
      <c r="M374" t="s">
        <v>47</v>
      </c>
      <c r="N374" t="s">
        <v>48</v>
      </c>
      <c r="O374">
        <v>20.3</v>
      </c>
      <c r="Q374">
        <v>158.125</v>
      </c>
      <c r="R374">
        <v>158.125</v>
      </c>
      <c r="S374">
        <v>0</v>
      </c>
      <c r="T374">
        <v>158.125</v>
      </c>
      <c r="U374">
        <v>151</v>
      </c>
      <c r="V374">
        <f>SUMIF(货件明细!K:K,F374,货件明细!AQ:AQ)</f>
        <v>0</v>
      </c>
      <c r="W374">
        <f t="shared" si="20"/>
        <v>1</v>
      </c>
      <c r="X374">
        <f t="shared" si="21"/>
        <v>151</v>
      </c>
      <c r="Y374">
        <f>SUMIF(货件明细!K:K,F374,货件明细!I:I)</f>
        <v>0</v>
      </c>
      <c r="Z374">
        <f t="shared" si="22"/>
        <v>20.3</v>
      </c>
      <c r="AA374">
        <f>SUMIF(货件明细!K:K,F374,货件明细!J:J)</f>
        <v>0</v>
      </c>
      <c r="AB374">
        <f t="shared" si="23"/>
        <v>1</v>
      </c>
    </row>
    <row r="375" spans="1:28">
      <c r="A375">
        <v>2025</v>
      </c>
      <c r="B375">
        <v>1</v>
      </c>
      <c r="C375">
        <v>2</v>
      </c>
      <c r="D375" s="4">
        <v>45668</v>
      </c>
      <c r="E375" t="s">
        <v>28</v>
      </c>
      <c r="F375" t="s">
        <v>471</v>
      </c>
      <c r="G375" t="s">
        <v>62</v>
      </c>
      <c r="H375" t="s">
        <v>31</v>
      </c>
      <c r="I375" t="s">
        <v>57</v>
      </c>
      <c r="J375" t="s">
        <v>100</v>
      </c>
      <c r="K375" t="s">
        <v>100</v>
      </c>
      <c r="L375" t="s">
        <v>46</v>
      </c>
      <c r="M375" t="s">
        <v>47</v>
      </c>
      <c r="N375" t="s">
        <v>101</v>
      </c>
      <c r="O375">
        <v>20.3</v>
      </c>
      <c r="Q375">
        <v>118.878571428571</v>
      </c>
      <c r="R375">
        <v>118.878571428571</v>
      </c>
      <c r="S375">
        <v>0</v>
      </c>
      <c r="T375">
        <v>118.878571428571</v>
      </c>
      <c r="U375">
        <v>151</v>
      </c>
      <c r="V375">
        <f>SUMIF(货件明细!K:K,F375,货件明细!AQ:AQ)</f>
        <v>0</v>
      </c>
      <c r="W375">
        <f t="shared" si="20"/>
        <v>1</v>
      </c>
      <c r="X375">
        <f t="shared" si="21"/>
        <v>151</v>
      </c>
      <c r="Y375">
        <f>SUMIF(货件明细!K:K,F375,货件明细!I:I)</f>
        <v>0</v>
      </c>
      <c r="Z375">
        <f t="shared" si="22"/>
        <v>20.3</v>
      </c>
      <c r="AA375">
        <f>SUMIF(货件明细!K:K,F375,货件明细!J:J)</f>
        <v>0</v>
      </c>
      <c r="AB375">
        <f t="shared" si="23"/>
        <v>1</v>
      </c>
    </row>
    <row r="376" spans="1:28">
      <c r="A376">
        <v>2025</v>
      </c>
      <c r="B376">
        <v>1</v>
      </c>
      <c r="C376">
        <v>2</v>
      </c>
      <c r="D376" s="4">
        <v>45668</v>
      </c>
      <c r="E376" t="s">
        <v>28</v>
      </c>
      <c r="F376" t="s">
        <v>472</v>
      </c>
      <c r="G376" t="s">
        <v>43</v>
      </c>
      <c r="H376" t="s">
        <v>44</v>
      </c>
      <c r="I376" t="s">
        <v>57</v>
      </c>
      <c r="J376" t="s">
        <v>45</v>
      </c>
      <c r="K376" t="s">
        <v>45</v>
      </c>
      <c r="L376" t="s">
        <v>46</v>
      </c>
      <c r="M376" t="s">
        <v>47</v>
      </c>
      <c r="N376" t="s">
        <v>48</v>
      </c>
      <c r="O376">
        <v>20.3</v>
      </c>
      <c r="Q376">
        <v>151.8</v>
      </c>
      <c r="R376">
        <v>151.8</v>
      </c>
      <c r="S376">
        <v>0</v>
      </c>
      <c r="T376">
        <v>151.8</v>
      </c>
      <c r="U376">
        <v>151</v>
      </c>
      <c r="V376">
        <f>SUMIF(货件明细!K:K,F376,货件明细!AQ:AQ)</f>
        <v>0</v>
      </c>
      <c r="W376">
        <f t="shared" si="20"/>
        <v>1</v>
      </c>
      <c r="X376">
        <f t="shared" si="21"/>
        <v>151</v>
      </c>
      <c r="Y376">
        <f>SUMIF(货件明细!K:K,F376,货件明细!I:I)</f>
        <v>0</v>
      </c>
      <c r="Z376">
        <f t="shared" si="22"/>
        <v>20.3</v>
      </c>
      <c r="AA376">
        <f>SUMIF(货件明细!K:K,F376,货件明细!J:J)</f>
        <v>0</v>
      </c>
      <c r="AB376">
        <f t="shared" si="23"/>
        <v>1</v>
      </c>
    </row>
    <row r="377" spans="1:28">
      <c r="A377">
        <v>2025</v>
      </c>
      <c r="B377">
        <v>1</v>
      </c>
      <c r="C377">
        <v>2</v>
      </c>
      <c r="D377" s="4">
        <v>45668</v>
      </c>
      <c r="E377" t="s">
        <v>28</v>
      </c>
      <c r="F377" t="s">
        <v>473</v>
      </c>
      <c r="G377" t="s">
        <v>206</v>
      </c>
      <c r="H377" t="s">
        <v>71</v>
      </c>
      <c r="I377" t="s">
        <v>57</v>
      </c>
      <c r="J377" t="s">
        <v>45</v>
      </c>
      <c r="K377" t="s">
        <v>45</v>
      </c>
      <c r="L377" t="s">
        <v>46</v>
      </c>
      <c r="M377" t="s">
        <v>47</v>
      </c>
      <c r="N377" t="s">
        <v>48</v>
      </c>
      <c r="O377">
        <v>20.3</v>
      </c>
      <c r="Q377">
        <v>106.5</v>
      </c>
      <c r="R377">
        <v>106.5</v>
      </c>
      <c r="S377">
        <v>0</v>
      </c>
      <c r="T377">
        <v>106.5</v>
      </c>
      <c r="U377">
        <v>151</v>
      </c>
      <c r="V377">
        <f>SUMIF(货件明细!K:K,F377,货件明细!AQ:AQ)</f>
        <v>0</v>
      </c>
      <c r="W377">
        <f t="shared" si="20"/>
        <v>1</v>
      </c>
      <c r="X377">
        <f t="shared" si="21"/>
        <v>151</v>
      </c>
      <c r="Y377">
        <f>SUMIF(货件明细!K:K,F377,货件明细!I:I)</f>
        <v>0</v>
      </c>
      <c r="Z377">
        <f t="shared" si="22"/>
        <v>20.3</v>
      </c>
      <c r="AA377">
        <f>SUMIF(货件明细!K:K,F377,货件明细!J:J)</f>
        <v>0</v>
      </c>
      <c r="AB377">
        <f t="shared" si="23"/>
        <v>1</v>
      </c>
    </row>
    <row r="378" spans="1:28">
      <c r="A378">
        <v>2025</v>
      </c>
      <c r="B378">
        <v>1</v>
      </c>
      <c r="C378">
        <v>2</v>
      </c>
      <c r="D378" s="4">
        <v>45668</v>
      </c>
      <c r="E378" t="s">
        <v>28</v>
      </c>
      <c r="F378" t="s">
        <v>474</v>
      </c>
      <c r="G378" t="s">
        <v>392</v>
      </c>
      <c r="H378" t="s">
        <v>44</v>
      </c>
      <c r="I378" t="s">
        <v>57</v>
      </c>
      <c r="J378" t="s">
        <v>45</v>
      </c>
      <c r="K378" t="s">
        <v>45</v>
      </c>
      <c r="L378" t="s">
        <v>46</v>
      </c>
      <c r="M378" t="s">
        <v>47</v>
      </c>
      <c r="N378" t="s">
        <v>48</v>
      </c>
      <c r="O378">
        <v>20.3</v>
      </c>
      <c r="Q378">
        <v>158.125</v>
      </c>
      <c r="R378">
        <v>158.125</v>
      </c>
      <c r="S378">
        <v>0</v>
      </c>
      <c r="T378">
        <v>158.125</v>
      </c>
      <c r="U378">
        <v>151</v>
      </c>
      <c r="V378">
        <f>SUMIF(货件明细!K:K,F378,货件明细!AQ:AQ)</f>
        <v>0</v>
      </c>
      <c r="W378">
        <f t="shared" si="20"/>
        <v>1</v>
      </c>
      <c r="X378">
        <f t="shared" si="21"/>
        <v>151</v>
      </c>
      <c r="Y378">
        <f>SUMIF(货件明细!K:K,F378,货件明细!I:I)</f>
        <v>0</v>
      </c>
      <c r="Z378">
        <f t="shared" si="22"/>
        <v>20.3</v>
      </c>
      <c r="AA378">
        <f>SUMIF(货件明细!K:K,F378,货件明细!J:J)</f>
        <v>0</v>
      </c>
      <c r="AB378">
        <f t="shared" si="23"/>
        <v>1</v>
      </c>
    </row>
    <row r="379" spans="1:28">
      <c r="A379">
        <v>2025</v>
      </c>
      <c r="B379">
        <v>1</v>
      </c>
      <c r="C379">
        <v>2</v>
      </c>
      <c r="D379" s="4">
        <v>45668</v>
      </c>
      <c r="E379" t="s">
        <v>28</v>
      </c>
      <c r="F379" t="s">
        <v>475</v>
      </c>
      <c r="G379" t="s">
        <v>62</v>
      </c>
      <c r="H379" t="s">
        <v>31</v>
      </c>
      <c r="I379" t="s">
        <v>145</v>
      </c>
      <c r="J379" t="s">
        <v>100</v>
      </c>
      <c r="K379" t="s">
        <v>100</v>
      </c>
      <c r="L379" t="s">
        <v>46</v>
      </c>
      <c r="M379" t="s">
        <v>47</v>
      </c>
      <c r="N379" t="s">
        <v>101</v>
      </c>
      <c r="O379">
        <v>7.2</v>
      </c>
      <c r="Q379">
        <v>118.878571428571</v>
      </c>
      <c r="R379">
        <v>118.878571428571</v>
      </c>
      <c r="S379">
        <v>0</v>
      </c>
      <c r="T379">
        <v>118.878571428571</v>
      </c>
      <c r="U379">
        <v>48</v>
      </c>
      <c r="V379">
        <f>SUMIF(货件明细!K:K,F379,货件明细!AQ:AQ)</f>
        <v>0</v>
      </c>
      <c r="W379">
        <f t="shared" si="20"/>
        <v>1</v>
      </c>
      <c r="X379">
        <f t="shared" si="21"/>
        <v>48</v>
      </c>
      <c r="Y379">
        <f>SUMIF(货件明细!K:K,F379,货件明细!I:I)</f>
        <v>0</v>
      </c>
      <c r="Z379">
        <f t="shared" si="22"/>
        <v>7.2</v>
      </c>
      <c r="AA379">
        <f>SUMIF(货件明细!K:K,F379,货件明细!J:J)</f>
        <v>0</v>
      </c>
      <c r="AB379">
        <f t="shared" si="23"/>
        <v>1</v>
      </c>
    </row>
    <row r="380" spans="1:28">
      <c r="A380">
        <v>2025</v>
      </c>
      <c r="B380">
        <v>1</v>
      </c>
      <c r="C380">
        <v>2</v>
      </c>
      <c r="D380" s="4">
        <v>45668</v>
      </c>
      <c r="E380" t="s">
        <v>28</v>
      </c>
      <c r="F380" t="s">
        <v>476</v>
      </c>
      <c r="G380" t="s">
        <v>395</v>
      </c>
      <c r="H380" t="s">
        <v>44</v>
      </c>
      <c r="I380" t="s">
        <v>145</v>
      </c>
      <c r="J380" t="s">
        <v>45</v>
      </c>
      <c r="K380" t="s">
        <v>45</v>
      </c>
      <c r="L380" t="s">
        <v>46</v>
      </c>
      <c r="M380" t="s">
        <v>51</v>
      </c>
      <c r="N380" t="s">
        <v>229</v>
      </c>
      <c r="O380">
        <v>7.2</v>
      </c>
      <c r="Q380">
        <v>86.8</v>
      </c>
      <c r="R380">
        <v>86.8</v>
      </c>
      <c r="S380">
        <v>0</v>
      </c>
      <c r="T380">
        <v>86.8</v>
      </c>
      <c r="U380">
        <v>48</v>
      </c>
      <c r="V380">
        <f>SUMIF(货件明细!K:K,F380,货件明细!AQ:AQ)</f>
        <v>0</v>
      </c>
      <c r="W380">
        <f t="shared" si="20"/>
        <v>1</v>
      </c>
      <c r="X380">
        <f t="shared" si="21"/>
        <v>48</v>
      </c>
      <c r="Y380">
        <f>SUMIF(货件明细!K:K,F380,货件明细!I:I)</f>
        <v>0</v>
      </c>
      <c r="Z380">
        <f t="shared" si="22"/>
        <v>7.2</v>
      </c>
      <c r="AA380">
        <f>SUMIF(货件明细!K:K,F380,货件明细!J:J)</f>
        <v>0</v>
      </c>
      <c r="AB380">
        <f t="shared" si="23"/>
        <v>1</v>
      </c>
    </row>
    <row r="381" spans="1:28">
      <c r="A381">
        <v>2025</v>
      </c>
      <c r="B381">
        <v>1</v>
      </c>
      <c r="C381">
        <v>2</v>
      </c>
      <c r="D381" s="4">
        <v>45668</v>
      </c>
      <c r="E381" t="s">
        <v>28</v>
      </c>
      <c r="F381" t="s">
        <v>477</v>
      </c>
      <c r="G381" t="s">
        <v>392</v>
      </c>
      <c r="H381" t="s">
        <v>44</v>
      </c>
      <c r="I381" t="s">
        <v>145</v>
      </c>
      <c r="J381" t="s">
        <v>45</v>
      </c>
      <c r="K381" t="s">
        <v>45</v>
      </c>
      <c r="L381" t="s">
        <v>46</v>
      </c>
      <c r="M381" t="s">
        <v>47</v>
      </c>
      <c r="N381" t="s">
        <v>48</v>
      </c>
      <c r="O381">
        <v>7.2</v>
      </c>
      <c r="Q381">
        <v>158.125</v>
      </c>
      <c r="R381">
        <v>158.125</v>
      </c>
      <c r="S381">
        <v>0</v>
      </c>
      <c r="T381">
        <v>158.125</v>
      </c>
      <c r="U381">
        <v>48</v>
      </c>
      <c r="V381">
        <f>SUMIF(货件明细!K:K,F381,货件明细!AQ:AQ)</f>
        <v>0</v>
      </c>
      <c r="W381">
        <f t="shared" si="20"/>
        <v>1</v>
      </c>
      <c r="X381">
        <f t="shared" si="21"/>
        <v>48</v>
      </c>
      <c r="Y381">
        <f>SUMIF(货件明细!K:K,F381,货件明细!I:I)</f>
        <v>0</v>
      </c>
      <c r="Z381">
        <f t="shared" si="22"/>
        <v>7.2</v>
      </c>
      <c r="AA381">
        <f>SUMIF(货件明细!K:K,F381,货件明细!J:J)</f>
        <v>0</v>
      </c>
      <c r="AB381">
        <f t="shared" si="23"/>
        <v>1</v>
      </c>
    </row>
    <row r="382" spans="1:28">
      <c r="A382">
        <v>2025</v>
      </c>
      <c r="B382">
        <v>1</v>
      </c>
      <c r="C382">
        <v>2</v>
      </c>
      <c r="D382" s="4">
        <v>45668</v>
      </c>
      <c r="E382" t="s">
        <v>28</v>
      </c>
      <c r="F382" t="s">
        <v>478</v>
      </c>
      <c r="G382" t="s">
        <v>206</v>
      </c>
      <c r="H382" t="s">
        <v>71</v>
      </c>
      <c r="I382" t="s">
        <v>145</v>
      </c>
      <c r="J382" t="s">
        <v>45</v>
      </c>
      <c r="K382" t="s">
        <v>45</v>
      </c>
      <c r="L382" t="s">
        <v>46</v>
      </c>
      <c r="M382" t="s">
        <v>47</v>
      </c>
      <c r="N382" t="s">
        <v>48</v>
      </c>
      <c r="O382">
        <v>7.2</v>
      </c>
      <c r="Q382">
        <v>106.5</v>
      </c>
      <c r="R382">
        <v>106.5</v>
      </c>
      <c r="S382">
        <v>0</v>
      </c>
      <c r="T382">
        <v>106.5</v>
      </c>
      <c r="U382">
        <v>48</v>
      </c>
      <c r="V382">
        <f>SUMIF(货件明细!K:K,F382,货件明细!AQ:AQ)</f>
        <v>0</v>
      </c>
      <c r="W382">
        <f t="shared" si="20"/>
        <v>1</v>
      </c>
      <c r="X382">
        <f t="shared" si="21"/>
        <v>48</v>
      </c>
      <c r="Y382">
        <f>SUMIF(货件明细!K:K,F382,货件明细!I:I)</f>
        <v>0</v>
      </c>
      <c r="Z382">
        <f t="shared" si="22"/>
        <v>7.2</v>
      </c>
      <c r="AA382">
        <f>SUMIF(货件明细!K:K,F382,货件明细!J:J)</f>
        <v>0</v>
      </c>
      <c r="AB382">
        <f t="shared" si="23"/>
        <v>1</v>
      </c>
    </row>
    <row r="383" spans="1:28">
      <c r="A383">
        <v>2025</v>
      </c>
      <c r="B383">
        <v>1</v>
      </c>
      <c r="C383">
        <v>2</v>
      </c>
      <c r="D383" s="4">
        <v>45668</v>
      </c>
      <c r="E383" t="s">
        <v>28</v>
      </c>
      <c r="F383" t="s">
        <v>479</v>
      </c>
      <c r="G383" t="s">
        <v>374</v>
      </c>
      <c r="H383" t="s">
        <v>71</v>
      </c>
      <c r="I383" t="s">
        <v>145</v>
      </c>
      <c r="J383" t="s">
        <v>45</v>
      </c>
      <c r="K383" t="s">
        <v>45</v>
      </c>
      <c r="L383" t="s">
        <v>46</v>
      </c>
      <c r="M383" t="s">
        <v>47</v>
      </c>
      <c r="N383" t="s">
        <v>48</v>
      </c>
      <c r="O383">
        <v>7.2</v>
      </c>
      <c r="Q383">
        <v>127.8</v>
      </c>
      <c r="R383">
        <v>127.8</v>
      </c>
      <c r="S383">
        <v>0</v>
      </c>
      <c r="T383">
        <v>127.8</v>
      </c>
      <c r="U383">
        <v>48</v>
      </c>
      <c r="V383">
        <f>SUMIF(货件明细!K:K,F383,货件明细!AQ:AQ)</f>
        <v>0</v>
      </c>
      <c r="W383">
        <f t="shared" si="20"/>
        <v>1</v>
      </c>
      <c r="X383">
        <f t="shared" si="21"/>
        <v>48</v>
      </c>
      <c r="Y383">
        <f>SUMIF(货件明细!K:K,F383,货件明细!I:I)</f>
        <v>0</v>
      </c>
      <c r="Z383">
        <f t="shared" si="22"/>
        <v>7.2</v>
      </c>
      <c r="AA383">
        <f>SUMIF(货件明细!K:K,F383,货件明细!J:J)</f>
        <v>0</v>
      </c>
      <c r="AB383">
        <f t="shared" si="23"/>
        <v>1</v>
      </c>
    </row>
    <row r="384" spans="1:28">
      <c r="A384">
        <v>2025</v>
      </c>
      <c r="B384">
        <v>1</v>
      </c>
      <c r="C384">
        <v>2</v>
      </c>
      <c r="D384" s="4">
        <v>45668</v>
      </c>
      <c r="E384" t="s">
        <v>28</v>
      </c>
      <c r="F384" t="s">
        <v>480</v>
      </c>
      <c r="G384" t="s">
        <v>62</v>
      </c>
      <c r="H384" t="s">
        <v>31</v>
      </c>
      <c r="I384" t="s">
        <v>129</v>
      </c>
      <c r="J384" t="s">
        <v>100</v>
      </c>
      <c r="K384" t="s">
        <v>100</v>
      </c>
      <c r="L384" t="s">
        <v>46</v>
      </c>
      <c r="M384" t="s">
        <v>47</v>
      </c>
      <c r="N384" t="s">
        <v>101</v>
      </c>
      <c r="O384">
        <v>73.45</v>
      </c>
      <c r="Q384">
        <v>475.514285714286</v>
      </c>
      <c r="R384">
        <v>475.514285714286</v>
      </c>
      <c r="S384">
        <v>0</v>
      </c>
      <c r="T384">
        <v>475.514285714286</v>
      </c>
      <c r="U384">
        <v>305</v>
      </c>
      <c r="V384">
        <f>SUMIF(货件明细!K:K,F384,货件明细!AQ:AQ)</f>
        <v>0</v>
      </c>
      <c r="W384">
        <f t="shared" si="20"/>
        <v>1</v>
      </c>
      <c r="X384">
        <f t="shared" si="21"/>
        <v>305</v>
      </c>
      <c r="Y384">
        <f>SUMIF(货件明细!K:K,F384,货件明细!I:I)</f>
        <v>0</v>
      </c>
      <c r="Z384">
        <f t="shared" si="22"/>
        <v>73.45</v>
      </c>
      <c r="AA384">
        <f>SUMIF(货件明细!K:K,F384,货件明细!J:J)</f>
        <v>0</v>
      </c>
      <c r="AB384">
        <f t="shared" si="23"/>
        <v>1</v>
      </c>
    </row>
    <row r="385" spans="1:28">
      <c r="A385">
        <v>2025</v>
      </c>
      <c r="B385">
        <v>1</v>
      </c>
      <c r="C385">
        <v>2</v>
      </c>
      <c r="D385" s="4">
        <v>45668</v>
      </c>
      <c r="E385" t="s">
        <v>28</v>
      </c>
      <c r="F385" t="s">
        <v>481</v>
      </c>
      <c r="G385" t="s">
        <v>372</v>
      </c>
      <c r="H385" t="s">
        <v>71</v>
      </c>
      <c r="I385" t="s">
        <v>129</v>
      </c>
      <c r="J385" t="s">
        <v>58</v>
      </c>
      <c r="K385" t="s">
        <v>58</v>
      </c>
      <c r="L385" t="s">
        <v>46</v>
      </c>
      <c r="M385" t="s">
        <v>47</v>
      </c>
      <c r="N385" t="s">
        <v>75</v>
      </c>
      <c r="O385">
        <v>73.45</v>
      </c>
      <c r="Q385">
        <v>328</v>
      </c>
      <c r="R385">
        <v>328</v>
      </c>
      <c r="S385">
        <v>0</v>
      </c>
      <c r="T385">
        <v>328</v>
      </c>
      <c r="U385">
        <v>305</v>
      </c>
      <c r="V385">
        <f>SUMIF(货件明细!K:K,F385,货件明细!AQ:AQ)</f>
        <v>0</v>
      </c>
      <c r="W385">
        <f t="shared" si="20"/>
        <v>1</v>
      </c>
      <c r="X385">
        <f t="shared" si="21"/>
        <v>305</v>
      </c>
      <c r="Y385">
        <f>SUMIF(货件明细!K:K,F385,货件明细!I:I)</f>
        <v>0</v>
      </c>
      <c r="Z385">
        <f t="shared" si="22"/>
        <v>73.45</v>
      </c>
      <c r="AA385">
        <f>SUMIF(货件明细!K:K,F385,货件明细!J:J)</f>
        <v>0</v>
      </c>
      <c r="AB385">
        <f t="shared" si="23"/>
        <v>1</v>
      </c>
    </row>
    <row r="386" spans="1:28">
      <c r="A386">
        <v>2025</v>
      </c>
      <c r="B386">
        <v>1</v>
      </c>
      <c r="C386">
        <v>2</v>
      </c>
      <c r="D386" s="4">
        <v>45668</v>
      </c>
      <c r="E386" t="s">
        <v>28</v>
      </c>
      <c r="F386" t="s">
        <v>482</v>
      </c>
      <c r="G386" t="s">
        <v>114</v>
      </c>
      <c r="H386" t="s">
        <v>44</v>
      </c>
      <c r="I386" t="s">
        <v>129</v>
      </c>
      <c r="J386" t="s">
        <v>58</v>
      </c>
      <c r="K386" t="s">
        <v>58</v>
      </c>
      <c r="L386" t="s">
        <v>46</v>
      </c>
      <c r="M386" t="s">
        <v>47</v>
      </c>
      <c r="N386" t="s">
        <v>75</v>
      </c>
      <c r="O386">
        <v>73.45</v>
      </c>
      <c r="Q386">
        <v>450.966666666667</v>
      </c>
      <c r="R386">
        <v>450.966666666667</v>
      </c>
      <c r="S386">
        <v>0</v>
      </c>
      <c r="T386">
        <v>450.966666666667</v>
      </c>
      <c r="U386">
        <v>305</v>
      </c>
      <c r="V386">
        <f>SUMIF(货件明细!K:K,F386,货件明细!AQ:AQ)</f>
        <v>0</v>
      </c>
      <c r="W386">
        <f t="shared" ref="W386:W449" si="24">IF(V386=U386,0,1)</f>
        <v>1</v>
      </c>
      <c r="X386">
        <f t="shared" ref="X386:X449" si="25">U386</f>
        <v>305</v>
      </c>
      <c r="Y386">
        <f>SUMIF(货件明细!K:K,F386,货件明细!I:I)</f>
        <v>0</v>
      </c>
      <c r="Z386">
        <f t="shared" ref="Z386:Z449" si="26">O386-Y386</f>
        <v>73.45</v>
      </c>
      <c r="AA386">
        <f>SUMIF(货件明细!K:K,F386,货件明细!J:J)</f>
        <v>0</v>
      </c>
      <c r="AB386">
        <f t="shared" ref="AB386:AB449" si="27">IF(T386=AA386,0,1)</f>
        <v>1</v>
      </c>
    </row>
    <row r="387" spans="1:28">
      <c r="A387">
        <v>2025</v>
      </c>
      <c r="B387">
        <v>1</v>
      </c>
      <c r="C387">
        <v>2</v>
      </c>
      <c r="D387" s="4">
        <v>45668</v>
      </c>
      <c r="E387" t="s">
        <v>28</v>
      </c>
      <c r="F387" t="s">
        <v>483</v>
      </c>
      <c r="G387" t="s">
        <v>43</v>
      </c>
      <c r="H387" t="s">
        <v>44</v>
      </c>
      <c r="I387" t="s">
        <v>129</v>
      </c>
      <c r="J387" t="s">
        <v>58</v>
      </c>
      <c r="K387" t="s">
        <v>58</v>
      </c>
      <c r="L387" t="s">
        <v>46</v>
      </c>
      <c r="M387" t="s">
        <v>47</v>
      </c>
      <c r="N387" t="s">
        <v>75</v>
      </c>
      <c r="O387">
        <v>73.45</v>
      </c>
      <c r="Q387">
        <v>450.966666666667</v>
      </c>
      <c r="R387">
        <v>450.966666666667</v>
      </c>
      <c r="S387">
        <v>0</v>
      </c>
      <c r="T387">
        <v>450.966666666667</v>
      </c>
      <c r="U387">
        <v>305</v>
      </c>
      <c r="V387">
        <f>SUMIF(货件明细!K:K,F387,货件明细!AQ:AQ)</f>
        <v>0</v>
      </c>
      <c r="W387">
        <f t="shared" si="24"/>
        <v>1</v>
      </c>
      <c r="X387">
        <f t="shared" si="25"/>
        <v>305</v>
      </c>
      <c r="Y387">
        <f>SUMIF(货件明细!K:K,F387,货件明细!I:I)</f>
        <v>0</v>
      </c>
      <c r="Z387">
        <f t="shared" si="26"/>
        <v>73.45</v>
      </c>
      <c r="AA387">
        <f>SUMIF(货件明细!K:K,F387,货件明细!J:J)</f>
        <v>0</v>
      </c>
      <c r="AB387">
        <f t="shared" si="27"/>
        <v>1</v>
      </c>
    </row>
    <row r="388" spans="1:28">
      <c r="A388">
        <v>2025</v>
      </c>
      <c r="B388">
        <v>1</v>
      </c>
      <c r="C388">
        <v>2</v>
      </c>
      <c r="D388" s="4">
        <v>45668</v>
      </c>
      <c r="E388" t="s">
        <v>28</v>
      </c>
      <c r="F388" t="s">
        <v>484</v>
      </c>
      <c r="G388" t="s">
        <v>392</v>
      </c>
      <c r="H388" t="s">
        <v>44</v>
      </c>
      <c r="I388" t="s">
        <v>129</v>
      </c>
      <c r="J388" t="s">
        <v>58</v>
      </c>
      <c r="K388" t="s">
        <v>58</v>
      </c>
      <c r="L388" t="s">
        <v>46</v>
      </c>
      <c r="M388" t="s">
        <v>47</v>
      </c>
      <c r="N388" t="s">
        <v>75</v>
      </c>
      <c r="O388">
        <v>73.45</v>
      </c>
      <c r="Q388">
        <v>456.4</v>
      </c>
      <c r="R388">
        <v>456.4</v>
      </c>
      <c r="S388">
        <v>0</v>
      </c>
      <c r="T388">
        <v>456.4</v>
      </c>
      <c r="U388">
        <v>305</v>
      </c>
      <c r="V388">
        <f>SUMIF(货件明细!K:K,F388,货件明细!AQ:AQ)</f>
        <v>0</v>
      </c>
      <c r="W388">
        <f t="shared" si="24"/>
        <v>1</v>
      </c>
      <c r="X388">
        <f t="shared" si="25"/>
        <v>305</v>
      </c>
      <c r="Y388">
        <f>SUMIF(货件明细!K:K,F388,货件明细!I:I)</f>
        <v>0</v>
      </c>
      <c r="Z388">
        <f t="shared" si="26"/>
        <v>73.45</v>
      </c>
      <c r="AA388">
        <f>SUMIF(货件明细!K:K,F388,货件明细!J:J)</f>
        <v>0</v>
      </c>
      <c r="AB388">
        <f t="shared" si="27"/>
        <v>1</v>
      </c>
    </row>
    <row r="389" spans="1:28">
      <c r="A389">
        <v>2025</v>
      </c>
      <c r="B389">
        <v>1</v>
      </c>
      <c r="C389">
        <v>2</v>
      </c>
      <c r="D389" s="4">
        <v>45668</v>
      </c>
      <c r="E389" t="s">
        <v>28</v>
      </c>
      <c r="F389" t="s">
        <v>485</v>
      </c>
      <c r="G389" t="s">
        <v>114</v>
      </c>
      <c r="H389" t="s">
        <v>44</v>
      </c>
      <c r="I389" t="s">
        <v>96</v>
      </c>
      <c r="J389" t="s">
        <v>45</v>
      </c>
      <c r="K389" t="s">
        <v>45</v>
      </c>
      <c r="L389" t="s">
        <v>46</v>
      </c>
      <c r="M389" t="s">
        <v>47</v>
      </c>
      <c r="N389" t="s">
        <v>48</v>
      </c>
      <c r="O389">
        <v>30.5</v>
      </c>
      <c r="Q389">
        <v>316.25</v>
      </c>
      <c r="R389">
        <v>316.25</v>
      </c>
      <c r="S389">
        <v>0</v>
      </c>
      <c r="T389">
        <v>316.25</v>
      </c>
      <c r="U389">
        <v>190</v>
      </c>
      <c r="V389">
        <f>SUMIF(货件明细!K:K,F389,货件明细!AQ:AQ)</f>
        <v>0</v>
      </c>
      <c r="W389">
        <f t="shared" si="24"/>
        <v>1</v>
      </c>
      <c r="X389">
        <f t="shared" si="25"/>
        <v>190</v>
      </c>
      <c r="Y389">
        <f>SUMIF(货件明细!K:K,F389,货件明细!I:I)</f>
        <v>0</v>
      </c>
      <c r="Z389">
        <f t="shared" si="26"/>
        <v>30.5</v>
      </c>
      <c r="AA389">
        <f>SUMIF(货件明细!K:K,F389,货件明细!J:J)</f>
        <v>0</v>
      </c>
      <c r="AB389">
        <f t="shared" si="27"/>
        <v>1</v>
      </c>
    </row>
    <row r="390" spans="1:28">
      <c r="A390">
        <v>2025</v>
      </c>
      <c r="B390">
        <v>1</v>
      </c>
      <c r="C390">
        <v>2</v>
      </c>
      <c r="D390" s="4">
        <v>45668</v>
      </c>
      <c r="E390" t="s">
        <v>28</v>
      </c>
      <c r="F390" t="s">
        <v>486</v>
      </c>
      <c r="G390" t="s">
        <v>62</v>
      </c>
      <c r="H390" t="s">
        <v>31</v>
      </c>
      <c r="I390" t="s">
        <v>96</v>
      </c>
      <c r="J390" t="s">
        <v>45</v>
      </c>
      <c r="K390" t="s">
        <v>45</v>
      </c>
      <c r="L390" t="s">
        <v>46</v>
      </c>
      <c r="M390" t="s">
        <v>51</v>
      </c>
      <c r="N390" t="s">
        <v>52</v>
      </c>
      <c r="O390">
        <v>30.5</v>
      </c>
      <c r="Q390">
        <v>418.5</v>
      </c>
      <c r="R390">
        <v>418.5</v>
      </c>
      <c r="S390">
        <v>0</v>
      </c>
      <c r="T390">
        <v>418.5</v>
      </c>
      <c r="U390">
        <v>190</v>
      </c>
      <c r="V390">
        <f>SUMIF(货件明细!K:K,F390,货件明细!AQ:AQ)</f>
        <v>0</v>
      </c>
      <c r="W390">
        <f t="shared" si="24"/>
        <v>1</v>
      </c>
      <c r="X390">
        <f t="shared" si="25"/>
        <v>190</v>
      </c>
      <c r="Y390">
        <f>SUMIF(货件明细!K:K,F390,货件明细!I:I)</f>
        <v>0</v>
      </c>
      <c r="Z390">
        <f t="shared" si="26"/>
        <v>30.5</v>
      </c>
      <c r="AA390">
        <f>SUMIF(货件明细!K:K,F390,货件明细!J:J)</f>
        <v>0</v>
      </c>
      <c r="AB390">
        <f t="shared" si="27"/>
        <v>1</v>
      </c>
    </row>
    <row r="391" spans="1:28">
      <c r="A391">
        <v>2025</v>
      </c>
      <c r="B391">
        <v>1</v>
      </c>
      <c r="C391">
        <v>2</v>
      </c>
      <c r="D391" s="4">
        <v>45668</v>
      </c>
      <c r="E391" t="s">
        <v>28</v>
      </c>
      <c r="F391" t="s">
        <v>487</v>
      </c>
      <c r="G391" t="s">
        <v>263</v>
      </c>
      <c r="H391" t="s">
        <v>44</v>
      </c>
      <c r="I391" t="s">
        <v>96</v>
      </c>
      <c r="J391" t="s">
        <v>45</v>
      </c>
      <c r="K391" t="s">
        <v>45</v>
      </c>
      <c r="L391" t="s">
        <v>46</v>
      </c>
      <c r="M391" t="s">
        <v>47</v>
      </c>
      <c r="N391" t="s">
        <v>48</v>
      </c>
      <c r="O391">
        <v>30.5</v>
      </c>
      <c r="Q391">
        <v>320.466666666667</v>
      </c>
      <c r="R391">
        <v>320.466666666667</v>
      </c>
      <c r="S391">
        <v>0</v>
      </c>
      <c r="T391">
        <v>320.466666666667</v>
      </c>
      <c r="U391">
        <v>190</v>
      </c>
      <c r="V391">
        <f>SUMIF(货件明细!K:K,F391,货件明细!AQ:AQ)</f>
        <v>0</v>
      </c>
      <c r="W391">
        <f t="shared" si="24"/>
        <v>1</v>
      </c>
      <c r="X391">
        <f t="shared" si="25"/>
        <v>190</v>
      </c>
      <c r="Y391">
        <f>SUMIF(货件明细!K:K,F391,货件明细!I:I)</f>
        <v>0</v>
      </c>
      <c r="Z391">
        <f t="shared" si="26"/>
        <v>30.5</v>
      </c>
      <c r="AA391">
        <f>SUMIF(货件明细!K:K,F391,货件明细!J:J)</f>
        <v>0</v>
      </c>
      <c r="AB391">
        <f t="shared" si="27"/>
        <v>1</v>
      </c>
    </row>
    <row r="392" spans="1:28">
      <c r="A392">
        <v>2025</v>
      </c>
      <c r="B392">
        <v>1</v>
      </c>
      <c r="C392">
        <v>2</v>
      </c>
      <c r="D392" s="4">
        <v>45668</v>
      </c>
      <c r="E392" t="s">
        <v>28</v>
      </c>
      <c r="F392" t="s">
        <v>488</v>
      </c>
      <c r="G392" t="s">
        <v>392</v>
      </c>
      <c r="H392" t="s">
        <v>44</v>
      </c>
      <c r="I392" t="s">
        <v>96</v>
      </c>
      <c r="J392" t="s">
        <v>45</v>
      </c>
      <c r="K392" t="s">
        <v>45</v>
      </c>
      <c r="L392" t="s">
        <v>46</v>
      </c>
      <c r="M392" t="s">
        <v>47</v>
      </c>
      <c r="N392" t="s">
        <v>48</v>
      </c>
      <c r="O392">
        <v>30.5</v>
      </c>
      <c r="Q392">
        <v>316.25</v>
      </c>
      <c r="R392">
        <v>316.25</v>
      </c>
      <c r="S392">
        <v>0</v>
      </c>
      <c r="T392">
        <v>316.25</v>
      </c>
      <c r="U392">
        <v>190</v>
      </c>
      <c r="V392">
        <f>SUMIF(货件明细!K:K,F392,货件明细!AQ:AQ)</f>
        <v>0</v>
      </c>
      <c r="W392">
        <f t="shared" si="24"/>
        <v>1</v>
      </c>
      <c r="X392">
        <f t="shared" si="25"/>
        <v>190</v>
      </c>
      <c r="Y392">
        <f>SUMIF(货件明细!K:K,F392,货件明细!I:I)</f>
        <v>0</v>
      </c>
      <c r="Z392">
        <f t="shared" si="26"/>
        <v>30.5</v>
      </c>
      <c r="AA392">
        <f>SUMIF(货件明细!K:K,F392,货件明细!J:J)</f>
        <v>0</v>
      </c>
      <c r="AB392">
        <f t="shared" si="27"/>
        <v>1</v>
      </c>
    </row>
    <row r="393" spans="1:28">
      <c r="A393">
        <v>2025</v>
      </c>
      <c r="B393">
        <v>1</v>
      </c>
      <c r="C393">
        <v>2</v>
      </c>
      <c r="D393" s="4">
        <v>45668</v>
      </c>
      <c r="E393" t="s">
        <v>28</v>
      </c>
      <c r="F393" t="s">
        <v>489</v>
      </c>
      <c r="G393" t="s">
        <v>372</v>
      </c>
      <c r="H393" t="s">
        <v>71</v>
      </c>
      <c r="I393" t="s">
        <v>96</v>
      </c>
      <c r="J393" t="s">
        <v>45</v>
      </c>
      <c r="K393" t="s">
        <v>45</v>
      </c>
      <c r="L393" t="s">
        <v>46</v>
      </c>
      <c r="M393" t="s">
        <v>47</v>
      </c>
      <c r="N393" t="s">
        <v>48</v>
      </c>
      <c r="O393">
        <v>30.5</v>
      </c>
      <c r="Q393">
        <v>298.2</v>
      </c>
      <c r="R393">
        <v>298.2</v>
      </c>
      <c r="S393">
        <v>0</v>
      </c>
      <c r="T393">
        <v>298.2</v>
      </c>
      <c r="U393">
        <v>190</v>
      </c>
      <c r="V393">
        <f>SUMIF(货件明细!K:K,F393,货件明细!AQ:AQ)</f>
        <v>0</v>
      </c>
      <c r="W393">
        <f t="shared" si="24"/>
        <v>1</v>
      </c>
      <c r="X393">
        <f t="shared" si="25"/>
        <v>190</v>
      </c>
      <c r="Y393">
        <f>SUMIF(货件明细!K:K,F393,货件明细!I:I)</f>
        <v>0</v>
      </c>
      <c r="Z393">
        <f t="shared" si="26"/>
        <v>30.5</v>
      </c>
      <c r="AA393">
        <f>SUMIF(货件明细!K:K,F393,货件明细!J:J)</f>
        <v>0</v>
      </c>
      <c r="AB393">
        <f t="shared" si="27"/>
        <v>1</v>
      </c>
    </row>
    <row r="394" spans="1:28">
      <c r="A394">
        <v>2025</v>
      </c>
      <c r="B394">
        <v>1</v>
      </c>
      <c r="C394">
        <v>2</v>
      </c>
      <c r="D394" s="4">
        <v>45668</v>
      </c>
      <c r="E394" t="s">
        <v>28</v>
      </c>
      <c r="F394" t="s">
        <v>490</v>
      </c>
      <c r="G394" t="s">
        <v>392</v>
      </c>
      <c r="H394" t="s">
        <v>44</v>
      </c>
      <c r="I394" t="s">
        <v>145</v>
      </c>
      <c r="J394" t="s">
        <v>45</v>
      </c>
      <c r="K394" t="s">
        <v>45</v>
      </c>
      <c r="L394" t="s">
        <v>46</v>
      </c>
      <c r="M394" t="s">
        <v>59</v>
      </c>
      <c r="N394" t="s">
        <v>450</v>
      </c>
      <c r="O394">
        <v>47.95</v>
      </c>
      <c r="Q394">
        <v>561.96</v>
      </c>
      <c r="R394">
        <v>561.96</v>
      </c>
      <c r="S394">
        <v>0</v>
      </c>
      <c r="T394">
        <v>561.96</v>
      </c>
      <c r="U394">
        <v>197</v>
      </c>
      <c r="V394">
        <f>SUMIF(货件明细!K:K,F394,货件明细!AQ:AQ)</f>
        <v>0</v>
      </c>
      <c r="W394">
        <f t="shared" si="24"/>
        <v>1</v>
      </c>
      <c r="X394">
        <f t="shared" si="25"/>
        <v>197</v>
      </c>
      <c r="Y394">
        <f>SUMIF(货件明细!K:K,F394,货件明细!I:I)</f>
        <v>0</v>
      </c>
      <c r="Z394">
        <f t="shared" si="26"/>
        <v>47.95</v>
      </c>
      <c r="AA394">
        <f>SUMIF(货件明细!K:K,F394,货件明细!J:J)</f>
        <v>0</v>
      </c>
      <c r="AB394">
        <f t="shared" si="27"/>
        <v>1</v>
      </c>
    </row>
    <row r="395" spans="1:28">
      <c r="A395">
        <v>2025</v>
      </c>
      <c r="B395">
        <v>1</v>
      </c>
      <c r="C395">
        <v>2</v>
      </c>
      <c r="D395" s="4">
        <v>45668</v>
      </c>
      <c r="E395" t="s">
        <v>28</v>
      </c>
      <c r="F395" t="s">
        <v>491</v>
      </c>
      <c r="G395" t="s">
        <v>114</v>
      </c>
      <c r="H395" t="s">
        <v>44</v>
      </c>
      <c r="I395" t="s">
        <v>145</v>
      </c>
      <c r="J395" t="s">
        <v>45</v>
      </c>
      <c r="K395" t="s">
        <v>45</v>
      </c>
      <c r="L395" t="s">
        <v>46</v>
      </c>
      <c r="M395" t="s">
        <v>59</v>
      </c>
      <c r="N395" t="s">
        <v>450</v>
      </c>
      <c r="O395">
        <v>47.95</v>
      </c>
      <c r="Q395">
        <v>535.2</v>
      </c>
      <c r="R395">
        <v>535.2</v>
      </c>
      <c r="S395">
        <v>0</v>
      </c>
      <c r="T395">
        <v>535.2</v>
      </c>
      <c r="U395">
        <v>197</v>
      </c>
      <c r="V395">
        <f>SUMIF(货件明细!K:K,F395,货件明细!AQ:AQ)</f>
        <v>0</v>
      </c>
      <c r="W395">
        <f t="shared" si="24"/>
        <v>1</v>
      </c>
      <c r="X395">
        <f t="shared" si="25"/>
        <v>197</v>
      </c>
      <c r="Y395">
        <f>SUMIF(货件明细!K:K,F395,货件明细!I:I)</f>
        <v>0</v>
      </c>
      <c r="Z395">
        <f t="shared" si="26"/>
        <v>47.95</v>
      </c>
      <c r="AA395">
        <f>SUMIF(货件明细!K:K,F395,货件明细!J:J)</f>
        <v>0</v>
      </c>
      <c r="AB395">
        <f t="shared" si="27"/>
        <v>1</v>
      </c>
    </row>
    <row r="396" spans="1:28">
      <c r="A396">
        <v>2025</v>
      </c>
      <c r="B396">
        <v>1</v>
      </c>
      <c r="C396">
        <v>2</v>
      </c>
      <c r="D396" s="4">
        <v>45668</v>
      </c>
      <c r="E396" t="s">
        <v>28</v>
      </c>
      <c r="F396" t="s">
        <v>492</v>
      </c>
      <c r="G396" t="s">
        <v>62</v>
      </c>
      <c r="H396" t="s">
        <v>31</v>
      </c>
      <c r="I396" t="s">
        <v>145</v>
      </c>
      <c r="J396" t="s">
        <v>100</v>
      </c>
      <c r="K396" t="s">
        <v>100</v>
      </c>
      <c r="L396" t="s">
        <v>46</v>
      </c>
      <c r="M396" t="s">
        <v>65</v>
      </c>
      <c r="N396" t="s">
        <v>123</v>
      </c>
      <c r="O396">
        <v>47.95</v>
      </c>
      <c r="Q396">
        <v>480.276923076923</v>
      </c>
      <c r="R396">
        <v>480.276923076923</v>
      </c>
      <c r="S396">
        <v>0</v>
      </c>
      <c r="T396">
        <v>480.276923076923</v>
      </c>
      <c r="U396">
        <v>197</v>
      </c>
      <c r="V396">
        <f>SUMIF(货件明细!K:K,F396,货件明细!AQ:AQ)</f>
        <v>0</v>
      </c>
      <c r="W396">
        <f t="shared" si="24"/>
        <v>1</v>
      </c>
      <c r="X396">
        <f t="shared" si="25"/>
        <v>197</v>
      </c>
      <c r="Y396">
        <f>SUMIF(货件明细!K:K,F396,货件明细!I:I)</f>
        <v>0</v>
      </c>
      <c r="Z396">
        <f t="shared" si="26"/>
        <v>47.95</v>
      </c>
      <c r="AA396">
        <f>SUMIF(货件明细!K:K,F396,货件明细!J:J)</f>
        <v>0</v>
      </c>
      <c r="AB396">
        <f t="shared" si="27"/>
        <v>1</v>
      </c>
    </row>
    <row r="397" spans="1:28">
      <c r="A397">
        <v>2025</v>
      </c>
      <c r="B397">
        <v>1</v>
      </c>
      <c r="C397">
        <v>2</v>
      </c>
      <c r="D397" s="4">
        <v>45668</v>
      </c>
      <c r="E397" t="s">
        <v>28</v>
      </c>
      <c r="F397" t="s">
        <v>493</v>
      </c>
      <c r="G397" t="s">
        <v>372</v>
      </c>
      <c r="H397" t="s">
        <v>71</v>
      </c>
      <c r="I397" t="s">
        <v>145</v>
      </c>
      <c r="J397" t="s">
        <v>45</v>
      </c>
      <c r="K397" t="s">
        <v>45</v>
      </c>
      <c r="L397" t="s">
        <v>46</v>
      </c>
      <c r="M397" t="s">
        <v>59</v>
      </c>
      <c r="N397" t="s">
        <v>450</v>
      </c>
      <c r="O397">
        <v>47.95</v>
      </c>
      <c r="Q397">
        <v>463.2</v>
      </c>
      <c r="R397">
        <v>463.2</v>
      </c>
      <c r="S397">
        <v>0</v>
      </c>
      <c r="T397">
        <v>463.2</v>
      </c>
      <c r="U397">
        <v>197</v>
      </c>
      <c r="V397">
        <f>SUMIF(货件明细!K:K,F397,货件明细!AQ:AQ)</f>
        <v>0</v>
      </c>
      <c r="W397">
        <f t="shared" si="24"/>
        <v>1</v>
      </c>
      <c r="X397">
        <f t="shared" si="25"/>
        <v>197</v>
      </c>
      <c r="Y397">
        <f>SUMIF(货件明细!K:K,F397,货件明细!I:I)</f>
        <v>0</v>
      </c>
      <c r="Z397">
        <f t="shared" si="26"/>
        <v>47.95</v>
      </c>
      <c r="AA397">
        <f>SUMIF(货件明细!K:K,F397,货件明细!J:J)</f>
        <v>0</v>
      </c>
      <c r="AB397">
        <f t="shared" si="27"/>
        <v>1</v>
      </c>
    </row>
    <row r="398" spans="1:28">
      <c r="A398">
        <v>2025</v>
      </c>
      <c r="B398">
        <v>1</v>
      </c>
      <c r="C398">
        <v>2</v>
      </c>
      <c r="D398" s="4">
        <v>45668</v>
      </c>
      <c r="E398" t="s">
        <v>28</v>
      </c>
      <c r="F398" t="s">
        <v>494</v>
      </c>
      <c r="G398" t="s">
        <v>263</v>
      </c>
      <c r="H398" t="s">
        <v>44</v>
      </c>
      <c r="I398" t="s">
        <v>145</v>
      </c>
      <c r="J398" t="s">
        <v>45</v>
      </c>
      <c r="K398" t="s">
        <v>45</v>
      </c>
      <c r="L398" t="s">
        <v>46</v>
      </c>
      <c r="M398" t="s">
        <v>47</v>
      </c>
      <c r="N398" t="s">
        <v>48</v>
      </c>
      <c r="O398">
        <v>47.95</v>
      </c>
      <c r="Q398">
        <v>480.7</v>
      </c>
      <c r="R398">
        <v>480.7</v>
      </c>
      <c r="S398">
        <v>0</v>
      </c>
      <c r="T398">
        <v>480.7</v>
      </c>
      <c r="U398">
        <v>197</v>
      </c>
      <c r="V398">
        <f>SUMIF(货件明细!K:K,F398,货件明细!AQ:AQ)</f>
        <v>0</v>
      </c>
      <c r="W398">
        <f t="shared" si="24"/>
        <v>1</v>
      </c>
      <c r="X398">
        <f t="shared" si="25"/>
        <v>197</v>
      </c>
      <c r="Y398">
        <f>SUMIF(货件明细!K:K,F398,货件明细!I:I)</f>
        <v>0</v>
      </c>
      <c r="Z398">
        <f t="shared" si="26"/>
        <v>47.95</v>
      </c>
      <c r="AA398">
        <f>SUMIF(货件明细!K:K,F398,货件明细!J:J)</f>
        <v>0</v>
      </c>
      <c r="AB398">
        <f t="shared" si="27"/>
        <v>1</v>
      </c>
    </row>
    <row r="399" spans="1:28">
      <c r="A399">
        <v>2025</v>
      </c>
      <c r="B399">
        <v>1</v>
      </c>
      <c r="C399">
        <v>2</v>
      </c>
      <c r="D399" s="4">
        <v>45668</v>
      </c>
      <c r="E399" t="s">
        <v>28</v>
      </c>
      <c r="F399" t="s">
        <v>495</v>
      </c>
      <c r="G399" t="s">
        <v>206</v>
      </c>
      <c r="H399" t="s">
        <v>71</v>
      </c>
      <c r="I399" t="s">
        <v>80</v>
      </c>
      <c r="J399" t="s">
        <v>45</v>
      </c>
      <c r="K399" t="s">
        <v>45</v>
      </c>
      <c r="L399" t="s">
        <v>46</v>
      </c>
      <c r="M399" t="s">
        <v>65</v>
      </c>
      <c r="N399" t="s">
        <v>462</v>
      </c>
      <c r="O399">
        <v>13.05</v>
      </c>
      <c r="Q399">
        <v>161.538461538462</v>
      </c>
      <c r="R399">
        <v>161.538461538462</v>
      </c>
      <c r="S399">
        <v>0</v>
      </c>
      <c r="T399">
        <v>161.538461538462</v>
      </c>
      <c r="U399">
        <v>92</v>
      </c>
      <c r="V399">
        <f>SUMIF(货件明细!K:K,F399,货件明细!AQ:AQ)</f>
        <v>0</v>
      </c>
      <c r="W399">
        <f t="shared" si="24"/>
        <v>1</v>
      </c>
      <c r="X399">
        <f t="shared" si="25"/>
        <v>92</v>
      </c>
      <c r="Y399">
        <f>SUMIF(货件明细!K:K,F399,货件明细!I:I)</f>
        <v>0</v>
      </c>
      <c r="Z399">
        <f t="shared" si="26"/>
        <v>13.05</v>
      </c>
      <c r="AA399">
        <f>SUMIF(货件明细!K:K,F399,货件明细!J:J)</f>
        <v>0</v>
      </c>
      <c r="AB399">
        <f t="shared" si="27"/>
        <v>1</v>
      </c>
    </row>
    <row r="400" spans="1:28">
      <c r="A400">
        <v>2025</v>
      </c>
      <c r="B400">
        <v>1</v>
      </c>
      <c r="C400">
        <v>2</v>
      </c>
      <c r="D400" s="4">
        <v>45668</v>
      </c>
      <c r="E400" t="s">
        <v>28</v>
      </c>
      <c r="F400" t="s">
        <v>496</v>
      </c>
      <c r="G400" t="s">
        <v>263</v>
      </c>
      <c r="H400" t="s">
        <v>44</v>
      </c>
      <c r="I400" t="s">
        <v>80</v>
      </c>
      <c r="J400" t="s">
        <v>45</v>
      </c>
      <c r="K400" t="s">
        <v>45</v>
      </c>
      <c r="L400" t="s">
        <v>46</v>
      </c>
      <c r="M400" t="s">
        <v>47</v>
      </c>
      <c r="N400" t="s">
        <v>48</v>
      </c>
      <c r="O400">
        <v>13.05</v>
      </c>
      <c r="Q400">
        <v>160.233333333333</v>
      </c>
      <c r="R400">
        <v>160.233333333333</v>
      </c>
      <c r="S400">
        <v>0</v>
      </c>
      <c r="T400">
        <v>160.233333333333</v>
      </c>
      <c r="U400">
        <v>92</v>
      </c>
      <c r="V400">
        <f>SUMIF(货件明细!K:K,F400,货件明细!AQ:AQ)</f>
        <v>0</v>
      </c>
      <c r="W400">
        <f t="shared" si="24"/>
        <v>1</v>
      </c>
      <c r="X400">
        <f t="shared" si="25"/>
        <v>92</v>
      </c>
      <c r="Y400">
        <f>SUMIF(货件明细!K:K,F400,货件明细!I:I)</f>
        <v>0</v>
      </c>
      <c r="Z400">
        <f t="shared" si="26"/>
        <v>13.05</v>
      </c>
      <c r="AA400">
        <f>SUMIF(货件明细!K:K,F400,货件明细!J:J)</f>
        <v>0</v>
      </c>
      <c r="AB400">
        <f t="shared" si="27"/>
        <v>1</v>
      </c>
    </row>
    <row r="401" spans="1:28">
      <c r="A401">
        <v>2025</v>
      </c>
      <c r="B401">
        <v>1</v>
      </c>
      <c r="C401">
        <v>2</v>
      </c>
      <c r="D401" s="4">
        <v>45668</v>
      </c>
      <c r="E401" t="s">
        <v>28</v>
      </c>
      <c r="F401" t="s">
        <v>497</v>
      </c>
      <c r="G401" t="s">
        <v>114</v>
      </c>
      <c r="H401" t="s">
        <v>44</v>
      </c>
      <c r="I401" t="s">
        <v>80</v>
      </c>
      <c r="J401" t="s">
        <v>45</v>
      </c>
      <c r="K401" t="s">
        <v>45</v>
      </c>
      <c r="L401" t="s">
        <v>46</v>
      </c>
      <c r="M401" t="s">
        <v>59</v>
      </c>
      <c r="N401" t="s">
        <v>450</v>
      </c>
      <c r="O401">
        <v>13.05</v>
      </c>
      <c r="Q401">
        <v>178.4</v>
      </c>
      <c r="R401">
        <v>178.4</v>
      </c>
      <c r="S401">
        <v>0</v>
      </c>
      <c r="T401">
        <v>178.4</v>
      </c>
      <c r="U401">
        <v>92</v>
      </c>
      <c r="V401">
        <f>SUMIF(货件明细!K:K,F401,货件明细!AQ:AQ)</f>
        <v>0</v>
      </c>
      <c r="W401">
        <f t="shared" si="24"/>
        <v>1</v>
      </c>
      <c r="X401">
        <f t="shared" si="25"/>
        <v>92</v>
      </c>
      <c r="Y401">
        <f>SUMIF(货件明细!K:K,F401,货件明细!I:I)</f>
        <v>0</v>
      </c>
      <c r="Z401">
        <f t="shared" si="26"/>
        <v>13.05</v>
      </c>
      <c r="AA401">
        <f>SUMIF(货件明细!K:K,F401,货件明细!J:J)</f>
        <v>0</v>
      </c>
      <c r="AB401">
        <f t="shared" si="27"/>
        <v>1</v>
      </c>
    </row>
    <row r="402" spans="1:28">
      <c r="A402">
        <v>2025</v>
      </c>
      <c r="B402">
        <v>1</v>
      </c>
      <c r="C402">
        <v>2</v>
      </c>
      <c r="D402" s="4">
        <v>45668</v>
      </c>
      <c r="E402" t="s">
        <v>28</v>
      </c>
      <c r="F402" t="s">
        <v>498</v>
      </c>
      <c r="G402" t="s">
        <v>62</v>
      </c>
      <c r="H402" t="s">
        <v>31</v>
      </c>
      <c r="I402" t="s">
        <v>80</v>
      </c>
      <c r="J402" t="s">
        <v>45</v>
      </c>
      <c r="K402" t="s">
        <v>45</v>
      </c>
      <c r="L402" t="s">
        <v>46</v>
      </c>
      <c r="M402" t="s">
        <v>59</v>
      </c>
      <c r="N402" t="s">
        <v>450</v>
      </c>
      <c r="O402">
        <v>13.05</v>
      </c>
      <c r="Q402">
        <v>219.345454545455</v>
      </c>
      <c r="R402">
        <v>219.345454545455</v>
      </c>
      <c r="S402">
        <v>0</v>
      </c>
      <c r="T402">
        <v>219.345454545455</v>
      </c>
      <c r="U402">
        <v>92</v>
      </c>
      <c r="V402">
        <f>SUMIF(货件明细!K:K,F402,货件明细!AQ:AQ)</f>
        <v>0</v>
      </c>
      <c r="W402">
        <f t="shared" si="24"/>
        <v>1</v>
      </c>
      <c r="X402">
        <f t="shared" si="25"/>
        <v>92</v>
      </c>
      <c r="Y402">
        <f>SUMIF(货件明细!K:K,F402,货件明细!I:I)</f>
        <v>0</v>
      </c>
      <c r="Z402">
        <f t="shared" si="26"/>
        <v>13.05</v>
      </c>
      <c r="AA402">
        <f>SUMIF(货件明细!K:K,F402,货件明细!J:J)</f>
        <v>0</v>
      </c>
      <c r="AB402">
        <f t="shared" si="27"/>
        <v>1</v>
      </c>
    </row>
    <row r="403" spans="1:28">
      <c r="A403">
        <v>2025</v>
      </c>
      <c r="B403">
        <v>1</v>
      </c>
      <c r="C403">
        <v>2</v>
      </c>
      <c r="D403" s="4">
        <v>45668</v>
      </c>
      <c r="E403" t="s">
        <v>28</v>
      </c>
      <c r="F403" t="s">
        <v>499</v>
      </c>
      <c r="G403" t="s">
        <v>392</v>
      </c>
      <c r="H403" t="s">
        <v>44</v>
      </c>
      <c r="I403" t="s">
        <v>80</v>
      </c>
      <c r="J403" t="s">
        <v>45</v>
      </c>
      <c r="K403" t="s">
        <v>45</v>
      </c>
      <c r="L403" t="s">
        <v>46</v>
      </c>
      <c r="M403" t="s">
        <v>59</v>
      </c>
      <c r="N403" t="s">
        <v>450</v>
      </c>
      <c r="O403">
        <v>13.05</v>
      </c>
      <c r="Q403">
        <v>187.32</v>
      </c>
      <c r="R403">
        <v>187.32</v>
      </c>
      <c r="S403">
        <v>0</v>
      </c>
      <c r="T403">
        <v>187.32</v>
      </c>
      <c r="U403">
        <v>92</v>
      </c>
      <c r="V403">
        <f>SUMIF(货件明细!K:K,F403,货件明细!AQ:AQ)</f>
        <v>0</v>
      </c>
      <c r="W403">
        <f t="shared" si="24"/>
        <v>1</v>
      </c>
      <c r="X403">
        <f t="shared" si="25"/>
        <v>92</v>
      </c>
      <c r="Y403">
        <f>SUMIF(货件明细!K:K,F403,货件明细!I:I)</f>
        <v>0</v>
      </c>
      <c r="Z403">
        <f t="shared" si="26"/>
        <v>13.05</v>
      </c>
      <c r="AA403">
        <f>SUMIF(货件明细!K:K,F403,货件明细!J:J)</f>
        <v>0</v>
      </c>
      <c r="AB403">
        <f t="shared" si="27"/>
        <v>1</v>
      </c>
    </row>
    <row r="404" spans="1:28">
      <c r="A404">
        <v>2025</v>
      </c>
      <c r="B404">
        <v>1</v>
      </c>
      <c r="C404">
        <v>2</v>
      </c>
      <c r="D404" s="4">
        <v>45668</v>
      </c>
      <c r="E404" t="s">
        <v>28</v>
      </c>
      <c r="F404" t="s">
        <v>500</v>
      </c>
      <c r="G404" t="s">
        <v>206</v>
      </c>
      <c r="H404" t="s">
        <v>71</v>
      </c>
      <c r="I404" t="s">
        <v>32</v>
      </c>
      <c r="J404" t="s">
        <v>45</v>
      </c>
      <c r="K404" t="s">
        <v>45</v>
      </c>
      <c r="L404" t="s">
        <v>46</v>
      </c>
      <c r="M404" t="s">
        <v>47</v>
      </c>
      <c r="N404" t="s">
        <v>48</v>
      </c>
      <c r="O404">
        <v>7.15</v>
      </c>
      <c r="Q404">
        <v>106.5</v>
      </c>
      <c r="R404">
        <v>106.5</v>
      </c>
      <c r="S404">
        <v>0</v>
      </c>
      <c r="T404">
        <v>106.5</v>
      </c>
      <c r="U404">
        <v>60</v>
      </c>
      <c r="V404">
        <f>SUMIF(货件明细!K:K,F404,货件明细!AQ:AQ)</f>
        <v>0</v>
      </c>
      <c r="W404">
        <f t="shared" si="24"/>
        <v>1</v>
      </c>
      <c r="X404">
        <f t="shared" si="25"/>
        <v>60</v>
      </c>
      <c r="Y404">
        <f>SUMIF(货件明细!K:K,F404,货件明细!I:I)</f>
        <v>0</v>
      </c>
      <c r="Z404">
        <f t="shared" si="26"/>
        <v>7.15</v>
      </c>
      <c r="AA404">
        <f>SUMIF(货件明细!K:K,F404,货件明细!J:J)</f>
        <v>0</v>
      </c>
      <c r="AB404">
        <f t="shared" si="27"/>
        <v>1</v>
      </c>
    </row>
    <row r="405" spans="1:28">
      <c r="A405">
        <v>2025</v>
      </c>
      <c r="B405">
        <v>1</v>
      </c>
      <c r="C405">
        <v>2</v>
      </c>
      <c r="D405" s="4">
        <v>45668</v>
      </c>
      <c r="E405" t="s">
        <v>28</v>
      </c>
      <c r="F405" t="s">
        <v>501</v>
      </c>
      <c r="G405" t="s">
        <v>62</v>
      </c>
      <c r="H405" t="s">
        <v>31</v>
      </c>
      <c r="I405" t="s">
        <v>32</v>
      </c>
      <c r="J405" t="s">
        <v>100</v>
      </c>
      <c r="K405" t="s">
        <v>100</v>
      </c>
      <c r="L405" t="s">
        <v>46</v>
      </c>
      <c r="M405" t="s">
        <v>47</v>
      </c>
      <c r="N405" t="s">
        <v>101</v>
      </c>
      <c r="O405">
        <v>7.15</v>
      </c>
      <c r="Q405">
        <v>118.878571428571</v>
      </c>
      <c r="R405">
        <v>118.878571428571</v>
      </c>
      <c r="S405">
        <v>0</v>
      </c>
      <c r="T405">
        <v>118.878571428571</v>
      </c>
      <c r="U405">
        <v>60</v>
      </c>
      <c r="V405">
        <f>SUMIF(货件明细!K:K,F405,货件明细!AQ:AQ)</f>
        <v>0</v>
      </c>
      <c r="W405">
        <f t="shared" si="24"/>
        <v>1</v>
      </c>
      <c r="X405">
        <f t="shared" si="25"/>
        <v>60</v>
      </c>
      <c r="Y405">
        <f>SUMIF(货件明细!K:K,F405,货件明细!I:I)</f>
        <v>0</v>
      </c>
      <c r="Z405">
        <f t="shared" si="26"/>
        <v>7.15</v>
      </c>
      <c r="AA405">
        <f>SUMIF(货件明细!K:K,F405,货件明细!J:J)</f>
        <v>0</v>
      </c>
      <c r="AB405">
        <f t="shared" si="27"/>
        <v>1</v>
      </c>
    </row>
    <row r="406" spans="1:28">
      <c r="A406">
        <v>2025</v>
      </c>
      <c r="B406">
        <v>1</v>
      </c>
      <c r="C406">
        <v>2</v>
      </c>
      <c r="D406" s="4">
        <v>45668</v>
      </c>
      <c r="E406" t="s">
        <v>28</v>
      </c>
      <c r="F406" t="s">
        <v>502</v>
      </c>
      <c r="G406" t="s">
        <v>105</v>
      </c>
      <c r="H406" t="s">
        <v>31</v>
      </c>
      <c r="I406" t="s">
        <v>32</v>
      </c>
      <c r="J406" t="s">
        <v>100</v>
      </c>
      <c r="K406" t="s">
        <v>100</v>
      </c>
      <c r="L406" t="s">
        <v>46</v>
      </c>
      <c r="M406" t="s">
        <v>47</v>
      </c>
      <c r="N406" t="s">
        <v>101</v>
      </c>
      <c r="O406">
        <v>7.15</v>
      </c>
      <c r="Q406">
        <v>128.52</v>
      </c>
      <c r="R406">
        <v>128.52</v>
      </c>
      <c r="S406">
        <v>0</v>
      </c>
      <c r="T406">
        <v>128.52</v>
      </c>
      <c r="U406">
        <v>60</v>
      </c>
      <c r="V406">
        <f>SUMIF(货件明细!K:K,F406,货件明细!AQ:AQ)</f>
        <v>0</v>
      </c>
      <c r="W406">
        <f t="shared" si="24"/>
        <v>1</v>
      </c>
      <c r="X406">
        <f t="shared" si="25"/>
        <v>60</v>
      </c>
      <c r="Y406">
        <f>SUMIF(货件明细!K:K,F406,货件明细!I:I)</f>
        <v>0</v>
      </c>
      <c r="Z406">
        <f t="shared" si="26"/>
        <v>7.15</v>
      </c>
      <c r="AA406">
        <f>SUMIF(货件明细!K:K,F406,货件明细!J:J)</f>
        <v>0</v>
      </c>
      <c r="AB406">
        <f t="shared" si="27"/>
        <v>1</v>
      </c>
    </row>
    <row r="407" spans="1:28">
      <c r="A407">
        <v>2025</v>
      </c>
      <c r="B407">
        <v>1</v>
      </c>
      <c r="C407">
        <v>2</v>
      </c>
      <c r="D407" s="4">
        <v>45668</v>
      </c>
      <c r="E407" t="s">
        <v>28</v>
      </c>
      <c r="F407" t="s">
        <v>503</v>
      </c>
      <c r="G407" t="s">
        <v>114</v>
      </c>
      <c r="H407" t="s">
        <v>44</v>
      </c>
      <c r="I407" t="s">
        <v>32</v>
      </c>
      <c r="J407" t="s">
        <v>45</v>
      </c>
      <c r="K407" t="s">
        <v>45</v>
      </c>
      <c r="L407" t="s">
        <v>46</v>
      </c>
      <c r="M407" t="s">
        <v>47</v>
      </c>
      <c r="N407" t="s">
        <v>48</v>
      </c>
      <c r="O407">
        <v>7.15</v>
      </c>
      <c r="Q407">
        <v>158.125</v>
      </c>
      <c r="R407">
        <v>158.125</v>
      </c>
      <c r="S407">
        <v>0</v>
      </c>
      <c r="T407">
        <v>158.125</v>
      </c>
      <c r="U407">
        <v>60</v>
      </c>
      <c r="V407">
        <f>SUMIF(货件明细!K:K,F407,货件明细!AQ:AQ)</f>
        <v>0</v>
      </c>
      <c r="W407">
        <f t="shared" si="24"/>
        <v>1</v>
      </c>
      <c r="X407">
        <f t="shared" si="25"/>
        <v>60</v>
      </c>
      <c r="Y407">
        <f>SUMIF(货件明细!K:K,F407,货件明细!I:I)</f>
        <v>0</v>
      </c>
      <c r="Z407">
        <f t="shared" si="26"/>
        <v>7.15</v>
      </c>
      <c r="AA407">
        <f>SUMIF(货件明细!K:K,F407,货件明细!J:J)</f>
        <v>0</v>
      </c>
      <c r="AB407">
        <f t="shared" si="27"/>
        <v>1</v>
      </c>
    </row>
    <row r="408" spans="1:28">
      <c r="A408">
        <v>2025</v>
      </c>
      <c r="B408">
        <v>1</v>
      </c>
      <c r="C408">
        <v>2</v>
      </c>
      <c r="D408" s="4">
        <v>45668</v>
      </c>
      <c r="E408" t="s">
        <v>28</v>
      </c>
      <c r="F408" t="s">
        <v>504</v>
      </c>
      <c r="G408" t="s">
        <v>43</v>
      </c>
      <c r="H408" t="s">
        <v>44</v>
      </c>
      <c r="I408" t="s">
        <v>32</v>
      </c>
      <c r="J408" t="s">
        <v>45</v>
      </c>
      <c r="K408" t="s">
        <v>45</v>
      </c>
      <c r="L408" t="s">
        <v>46</v>
      </c>
      <c r="M408" t="s">
        <v>47</v>
      </c>
      <c r="N408" t="s">
        <v>48</v>
      </c>
      <c r="O408">
        <v>7.15</v>
      </c>
      <c r="Q408">
        <v>151.8</v>
      </c>
      <c r="R408">
        <v>151.8</v>
      </c>
      <c r="S408">
        <v>0</v>
      </c>
      <c r="T408">
        <v>151.8</v>
      </c>
      <c r="U408">
        <v>60</v>
      </c>
      <c r="V408">
        <f>SUMIF(货件明细!K:K,F408,货件明细!AQ:AQ)</f>
        <v>0</v>
      </c>
      <c r="W408">
        <f t="shared" si="24"/>
        <v>1</v>
      </c>
      <c r="X408">
        <f t="shared" si="25"/>
        <v>60</v>
      </c>
      <c r="Y408">
        <f>SUMIF(货件明细!K:K,F408,货件明细!I:I)</f>
        <v>0</v>
      </c>
      <c r="Z408">
        <f t="shared" si="26"/>
        <v>7.15</v>
      </c>
      <c r="AA408">
        <f>SUMIF(货件明细!K:K,F408,货件明细!J:J)</f>
        <v>0</v>
      </c>
      <c r="AB408">
        <f t="shared" si="27"/>
        <v>1</v>
      </c>
    </row>
    <row r="409" spans="1:28">
      <c r="A409">
        <v>2025</v>
      </c>
      <c r="B409">
        <v>1</v>
      </c>
      <c r="C409">
        <v>2</v>
      </c>
      <c r="D409" s="4">
        <v>45668</v>
      </c>
      <c r="E409" t="s">
        <v>28</v>
      </c>
      <c r="F409" t="s">
        <v>505</v>
      </c>
      <c r="G409" t="s">
        <v>206</v>
      </c>
      <c r="H409" t="s">
        <v>71</v>
      </c>
      <c r="I409" t="s">
        <v>32</v>
      </c>
      <c r="J409" t="s">
        <v>45</v>
      </c>
      <c r="K409" t="s">
        <v>45</v>
      </c>
      <c r="L409" t="s">
        <v>46</v>
      </c>
      <c r="M409" t="s">
        <v>65</v>
      </c>
      <c r="N409" t="s">
        <v>462</v>
      </c>
      <c r="O409">
        <v>82.9</v>
      </c>
      <c r="Q409">
        <v>646.153846153846</v>
      </c>
      <c r="R409">
        <v>646.153846153846</v>
      </c>
      <c r="S409">
        <v>0</v>
      </c>
      <c r="T409">
        <v>646.153846153846</v>
      </c>
      <c r="U409">
        <v>228</v>
      </c>
      <c r="V409">
        <f>SUMIF(货件明细!K:K,F409,货件明细!AQ:AQ)</f>
        <v>0</v>
      </c>
      <c r="W409">
        <f t="shared" si="24"/>
        <v>1</v>
      </c>
      <c r="X409">
        <f t="shared" si="25"/>
        <v>228</v>
      </c>
      <c r="Y409">
        <f>SUMIF(货件明细!K:K,F409,货件明细!I:I)</f>
        <v>0</v>
      </c>
      <c r="Z409">
        <f t="shared" si="26"/>
        <v>82.9</v>
      </c>
      <c r="AA409">
        <f>SUMIF(货件明细!K:K,F409,货件明细!J:J)</f>
        <v>0</v>
      </c>
      <c r="AB409">
        <f t="shared" si="27"/>
        <v>1</v>
      </c>
    </row>
    <row r="410" spans="1:28">
      <c r="A410">
        <v>2025</v>
      </c>
      <c r="B410">
        <v>1</v>
      </c>
      <c r="C410">
        <v>2</v>
      </c>
      <c r="D410" s="4">
        <v>45668</v>
      </c>
      <c r="E410" t="s">
        <v>28</v>
      </c>
      <c r="F410" t="s">
        <v>506</v>
      </c>
      <c r="G410" t="s">
        <v>43</v>
      </c>
      <c r="H410" t="s">
        <v>44</v>
      </c>
      <c r="I410" t="s">
        <v>32</v>
      </c>
      <c r="J410" t="s">
        <v>45</v>
      </c>
      <c r="K410" t="s">
        <v>45</v>
      </c>
      <c r="L410" t="s">
        <v>46</v>
      </c>
      <c r="M410" t="s">
        <v>65</v>
      </c>
      <c r="N410" t="s">
        <v>462</v>
      </c>
      <c r="O410">
        <v>82.9</v>
      </c>
      <c r="Q410">
        <v>800</v>
      </c>
      <c r="R410">
        <v>800</v>
      </c>
      <c r="S410">
        <v>0</v>
      </c>
      <c r="T410">
        <v>800</v>
      </c>
      <c r="U410">
        <v>228</v>
      </c>
      <c r="V410">
        <f>SUMIF(货件明细!K:K,F410,货件明细!AQ:AQ)</f>
        <v>0</v>
      </c>
      <c r="W410">
        <f t="shared" si="24"/>
        <v>1</v>
      </c>
      <c r="X410">
        <f t="shared" si="25"/>
        <v>228</v>
      </c>
      <c r="Y410">
        <f>SUMIF(货件明细!K:K,F410,货件明细!I:I)</f>
        <v>0</v>
      </c>
      <c r="Z410">
        <f t="shared" si="26"/>
        <v>82.9</v>
      </c>
      <c r="AA410">
        <f>SUMIF(货件明细!K:K,F410,货件明细!J:J)</f>
        <v>0</v>
      </c>
      <c r="AB410">
        <f t="shared" si="27"/>
        <v>1</v>
      </c>
    </row>
    <row r="411" spans="1:28">
      <c r="A411">
        <v>2025</v>
      </c>
      <c r="B411">
        <v>1</v>
      </c>
      <c r="C411">
        <v>2</v>
      </c>
      <c r="D411" s="4">
        <v>45668</v>
      </c>
      <c r="E411" t="s">
        <v>28</v>
      </c>
      <c r="F411" t="s">
        <v>507</v>
      </c>
      <c r="G411" t="s">
        <v>114</v>
      </c>
      <c r="H411" t="s">
        <v>44</v>
      </c>
      <c r="I411" t="s">
        <v>32</v>
      </c>
      <c r="J411" t="s">
        <v>45</v>
      </c>
      <c r="K411" t="s">
        <v>45</v>
      </c>
      <c r="L411" t="s">
        <v>46</v>
      </c>
      <c r="M411" t="s">
        <v>59</v>
      </c>
      <c r="N411" t="s">
        <v>450</v>
      </c>
      <c r="O411">
        <v>82.9</v>
      </c>
      <c r="Q411">
        <v>713.6</v>
      </c>
      <c r="R411">
        <v>713.6</v>
      </c>
      <c r="S411">
        <v>0</v>
      </c>
      <c r="T411">
        <v>713.6</v>
      </c>
      <c r="U411">
        <v>228</v>
      </c>
      <c r="V411">
        <f>SUMIF(货件明细!K:K,F411,货件明细!AQ:AQ)</f>
        <v>0</v>
      </c>
      <c r="W411">
        <f t="shared" si="24"/>
        <v>1</v>
      </c>
      <c r="X411">
        <f t="shared" si="25"/>
        <v>228</v>
      </c>
      <c r="Y411">
        <f>SUMIF(货件明细!K:K,F411,货件明细!I:I)</f>
        <v>0</v>
      </c>
      <c r="Z411">
        <f t="shared" si="26"/>
        <v>82.9</v>
      </c>
      <c r="AA411">
        <f>SUMIF(货件明细!K:K,F411,货件明细!J:J)</f>
        <v>0</v>
      </c>
      <c r="AB411">
        <f t="shared" si="27"/>
        <v>1</v>
      </c>
    </row>
    <row r="412" spans="1:28">
      <c r="A412">
        <v>2025</v>
      </c>
      <c r="B412">
        <v>1</v>
      </c>
      <c r="C412">
        <v>2</v>
      </c>
      <c r="D412" s="4">
        <v>45668</v>
      </c>
      <c r="E412" t="s">
        <v>28</v>
      </c>
      <c r="F412" t="s">
        <v>508</v>
      </c>
      <c r="G412" t="s">
        <v>105</v>
      </c>
      <c r="H412" t="s">
        <v>31</v>
      </c>
      <c r="I412" t="s">
        <v>32</v>
      </c>
      <c r="J412" t="s">
        <v>45</v>
      </c>
      <c r="K412" t="s">
        <v>45</v>
      </c>
      <c r="L412" t="s">
        <v>46</v>
      </c>
      <c r="M412" t="s">
        <v>59</v>
      </c>
      <c r="N412" t="s">
        <v>450</v>
      </c>
      <c r="O412">
        <v>82.9</v>
      </c>
      <c r="Q412">
        <v>938.311111111111</v>
      </c>
      <c r="R412">
        <v>938.311111111111</v>
      </c>
      <c r="S412">
        <v>0</v>
      </c>
      <c r="T412">
        <v>938.311111111111</v>
      </c>
      <c r="U412">
        <v>228</v>
      </c>
      <c r="V412">
        <f>SUMIF(货件明细!K:K,F412,货件明细!AQ:AQ)</f>
        <v>0</v>
      </c>
      <c r="W412">
        <f t="shared" si="24"/>
        <v>1</v>
      </c>
      <c r="X412">
        <f t="shared" si="25"/>
        <v>228</v>
      </c>
      <c r="Y412">
        <f>SUMIF(货件明细!K:K,F412,货件明细!I:I)</f>
        <v>0</v>
      </c>
      <c r="Z412">
        <f t="shared" si="26"/>
        <v>82.9</v>
      </c>
      <c r="AA412">
        <f>SUMIF(货件明细!K:K,F412,货件明细!J:J)</f>
        <v>0</v>
      </c>
      <c r="AB412">
        <f t="shared" si="27"/>
        <v>1</v>
      </c>
    </row>
    <row r="413" spans="1:28">
      <c r="A413">
        <v>2025</v>
      </c>
      <c r="B413">
        <v>1</v>
      </c>
      <c r="C413">
        <v>2</v>
      </c>
      <c r="D413" s="4">
        <v>45668</v>
      </c>
      <c r="E413" t="s">
        <v>28</v>
      </c>
      <c r="F413" t="s">
        <v>509</v>
      </c>
      <c r="G413" t="s">
        <v>62</v>
      </c>
      <c r="H413" t="s">
        <v>31</v>
      </c>
      <c r="I413" t="s">
        <v>32</v>
      </c>
      <c r="J413" t="s">
        <v>45</v>
      </c>
      <c r="K413" t="s">
        <v>45</v>
      </c>
      <c r="L413" t="s">
        <v>46</v>
      </c>
      <c r="M413" t="s">
        <v>59</v>
      </c>
      <c r="N413" t="s">
        <v>450</v>
      </c>
      <c r="O413">
        <v>82.9</v>
      </c>
      <c r="Q413">
        <v>877.381818181818</v>
      </c>
      <c r="R413">
        <v>877.381818181818</v>
      </c>
      <c r="S413">
        <v>0</v>
      </c>
      <c r="T413">
        <v>877.381818181818</v>
      </c>
      <c r="U413">
        <v>228</v>
      </c>
      <c r="V413">
        <f>SUMIF(货件明细!K:K,F413,货件明细!AQ:AQ)</f>
        <v>0</v>
      </c>
      <c r="W413">
        <f t="shared" si="24"/>
        <v>1</v>
      </c>
      <c r="X413">
        <f t="shared" si="25"/>
        <v>228</v>
      </c>
      <c r="Y413">
        <f>SUMIF(货件明细!K:K,F413,货件明细!I:I)</f>
        <v>0</v>
      </c>
      <c r="Z413">
        <f t="shared" si="26"/>
        <v>82.9</v>
      </c>
      <c r="AA413">
        <f>SUMIF(货件明细!K:K,F413,货件明细!J:J)</f>
        <v>0</v>
      </c>
      <c r="AB413">
        <f t="shared" si="27"/>
        <v>1</v>
      </c>
    </row>
    <row r="414" spans="1:28">
      <c r="A414">
        <v>2025</v>
      </c>
      <c r="B414">
        <v>1</v>
      </c>
      <c r="C414">
        <v>2</v>
      </c>
      <c r="D414" s="4">
        <v>45668</v>
      </c>
      <c r="E414" t="s">
        <v>28</v>
      </c>
      <c r="F414" t="s">
        <v>510</v>
      </c>
      <c r="G414" t="s">
        <v>206</v>
      </c>
      <c r="H414" t="s">
        <v>71</v>
      </c>
      <c r="I414" t="s">
        <v>41</v>
      </c>
      <c r="J414" t="s">
        <v>58</v>
      </c>
      <c r="K414" t="s">
        <v>58</v>
      </c>
      <c r="L414" t="s">
        <v>46</v>
      </c>
      <c r="M414" t="s">
        <v>65</v>
      </c>
      <c r="N414" t="s">
        <v>66</v>
      </c>
      <c r="O414">
        <v>55.65</v>
      </c>
      <c r="Q414">
        <v>252</v>
      </c>
      <c r="R414">
        <v>252</v>
      </c>
      <c r="S414">
        <v>0</v>
      </c>
      <c r="T414">
        <v>252</v>
      </c>
      <c r="U414">
        <v>353</v>
      </c>
      <c r="V414">
        <f>SUMIF(货件明细!K:K,F414,货件明细!AQ:AQ)</f>
        <v>0</v>
      </c>
      <c r="W414">
        <f t="shared" si="24"/>
        <v>1</v>
      </c>
      <c r="X414">
        <f t="shared" si="25"/>
        <v>353</v>
      </c>
      <c r="Y414">
        <f>SUMIF(货件明细!K:K,F414,货件明细!I:I)</f>
        <v>0</v>
      </c>
      <c r="Z414">
        <f t="shared" si="26"/>
        <v>55.65</v>
      </c>
      <c r="AA414">
        <f>SUMIF(货件明细!K:K,F414,货件明细!J:J)</f>
        <v>0</v>
      </c>
      <c r="AB414">
        <f t="shared" si="27"/>
        <v>1</v>
      </c>
    </row>
    <row r="415" spans="1:28">
      <c r="A415">
        <v>2025</v>
      </c>
      <c r="B415">
        <v>1</v>
      </c>
      <c r="C415">
        <v>2</v>
      </c>
      <c r="D415" s="4">
        <v>45668</v>
      </c>
      <c r="E415" t="s">
        <v>28</v>
      </c>
      <c r="F415" t="s">
        <v>511</v>
      </c>
      <c r="G415" t="s">
        <v>114</v>
      </c>
      <c r="H415" t="s">
        <v>44</v>
      </c>
      <c r="I415" t="s">
        <v>41</v>
      </c>
      <c r="J415" t="s">
        <v>58</v>
      </c>
      <c r="K415" t="s">
        <v>58</v>
      </c>
      <c r="L415" t="s">
        <v>46</v>
      </c>
      <c r="M415" t="s">
        <v>47</v>
      </c>
      <c r="N415" t="s">
        <v>75</v>
      </c>
      <c r="O415">
        <v>55.65</v>
      </c>
      <c r="Q415">
        <v>338.225</v>
      </c>
      <c r="R415">
        <v>338.225</v>
      </c>
      <c r="S415">
        <v>0</v>
      </c>
      <c r="T415">
        <v>338.225</v>
      </c>
      <c r="U415">
        <v>353</v>
      </c>
      <c r="V415">
        <f>SUMIF(货件明细!K:K,F415,货件明细!AQ:AQ)</f>
        <v>0</v>
      </c>
      <c r="W415">
        <f t="shared" si="24"/>
        <v>1</v>
      </c>
      <c r="X415">
        <f t="shared" si="25"/>
        <v>353</v>
      </c>
      <c r="Y415">
        <f>SUMIF(货件明细!K:K,F415,货件明细!I:I)</f>
        <v>0</v>
      </c>
      <c r="Z415">
        <f t="shared" si="26"/>
        <v>55.65</v>
      </c>
      <c r="AA415">
        <f>SUMIF(货件明细!K:K,F415,货件明细!J:J)</f>
        <v>0</v>
      </c>
      <c r="AB415">
        <f t="shared" si="27"/>
        <v>1</v>
      </c>
    </row>
    <row r="416" spans="1:28">
      <c r="A416">
        <v>2025</v>
      </c>
      <c r="B416">
        <v>1</v>
      </c>
      <c r="C416">
        <v>2</v>
      </c>
      <c r="D416" s="4">
        <v>45668</v>
      </c>
      <c r="E416" t="s">
        <v>28</v>
      </c>
      <c r="F416" t="s">
        <v>512</v>
      </c>
      <c r="G416" t="s">
        <v>105</v>
      </c>
      <c r="H416" t="s">
        <v>31</v>
      </c>
      <c r="I416" t="s">
        <v>41</v>
      </c>
      <c r="J416" t="s">
        <v>100</v>
      </c>
      <c r="K416" t="s">
        <v>100</v>
      </c>
      <c r="L416" t="s">
        <v>46</v>
      </c>
      <c r="M416" t="s">
        <v>47</v>
      </c>
      <c r="N416" t="s">
        <v>101</v>
      </c>
      <c r="O416">
        <v>55.65</v>
      </c>
      <c r="Q416">
        <v>385.56</v>
      </c>
      <c r="R416">
        <v>385.56</v>
      </c>
      <c r="S416">
        <v>0</v>
      </c>
      <c r="T416">
        <v>385.56</v>
      </c>
      <c r="U416">
        <v>353</v>
      </c>
      <c r="V416">
        <f>SUMIF(货件明细!K:K,F416,货件明细!AQ:AQ)</f>
        <v>0</v>
      </c>
      <c r="W416">
        <f t="shared" si="24"/>
        <v>1</v>
      </c>
      <c r="X416">
        <f t="shared" si="25"/>
        <v>353</v>
      </c>
      <c r="Y416">
        <f>SUMIF(货件明细!K:K,F416,货件明细!I:I)</f>
        <v>0</v>
      </c>
      <c r="Z416">
        <f t="shared" si="26"/>
        <v>55.65</v>
      </c>
      <c r="AA416">
        <f>SUMIF(货件明细!K:K,F416,货件明细!J:J)</f>
        <v>0</v>
      </c>
      <c r="AB416">
        <f t="shared" si="27"/>
        <v>1</v>
      </c>
    </row>
    <row r="417" spans="1:28">
      <c r="A417">
        <v>2025</v>
      </c>
      <c r="B417">
        <v>1</v>
      </c>
      <c r="C417">
        <v>2</v>
      </c>
      <c r="D417" s="4">
        <v>45668</v>
      </c>
      <c r="E417" t="s">
        <v>28</v>
      </c>
      <c r="F417" t="s">
        <v>513</v>
      </c>
      <c r="G417" t="s">
        <v>43</v>
      </c>
      <c r="H417" t="s">
        <v>44</v>
      </c>
      <c r="I417" t="s">
        <v>41</v>
      </c>
      <c r="J417" t="s">
        <v>58</v>
      </c>
      <c r="K417" t="s">
        <v>58</v>
      </c>
      <c r="L417" t="s">
        <v>46</v>
      </c>
      <c r="M417" t="s">
        <v>47</v>
      </c>
      <c r="N417" t="s">
        <v>75</v>
      </c>
      <c r="O417">
        <v>55.65</v>
      </c>
      <c r="Q417">
        <v>338.225</v>
      </c>
      <c r="R417">
        <v>338.225</v>
      </c>
      <c r="S417">
        <v>0</v>
      </c>
      <c r="T417">
        <v>338.225</v>
      </c>
      <c r="U417">
        <v>353</v>
      </c>
      <c r="V417">
        <f>SUMIF(货件明细!K:K,F417,货件明细!AQ:AQ)</f>
        <v>0</v>
      </c>
      <c r="W417">
        <f t="shared" si="24"/>
        <v>1</v>
      </c>
      <c r="X417">
        <f t="shared" si="25"/>
        <v>353</v>
      </c>
      <c r="Y417">
        <f>SUMIF(货件明细!K:K,F417,货件明细!I:I)</f>
        <v>0</v>
      </c>
      <c r="Z417">
        <f t="shared" si="26"/>
        <v>55.65</v>
      </c>
      <c r="AA417">
        <f>SUMIF(货件明细!K:K,F417,货件明细!J:J)</f>
        <v>0</v>
      </c>
      <c r="AB417">
        <f t="shared" si="27"/>
        <v>1</v>
      </c>
    </row>
    <row r="418" spans="1:28">
      <c r="A418">
        <v>2025</v>
      </c>
      <c r="B418">
        <v>1</v>
      </c>
      <c r="C418">
        <v>2</v>
      </c>
      <c r="D418" s="4">
        <v>45668</v>
      </c>
      <c r="E418" t="s">
        <v>28</v>
      </c>
      <c r="F418" t="s">
        <v>514</v>
      </c>
      <c r="G418" t="s">
        <v>62</v>
      </c>
      <c r="H418" t="s">
        <v>31</v>
      </c>
      <c r="I418" t="s">
        <v>41</v>
      </c>
      <c r="J418" t="s">
        <v>100</v>
      </c>
      <c r="K418" t="s">
        <v>100</v>
      </c>
      <c r="L418" t="s">
        <v>46</v>
      </c>
      <c r="M418" t="s">
        <v>47</v>
      </c>
      <c r="N418" t="s">
        <v>101</v>
      </c>
      <c r="O418">
        <v>55.65</v>
      </c>
      <c r="Q418">
        <v>356.635714285714</v>
      </c>
      <c r="R418">
        <v>356.635714285714</v>
      </c>
      <c r="S418">
        <v>0</v>
      </c>
      <c r="T418">
        <v>356.635714285714</v>
      </c>
      <c r="U418">
        <v>353</v>
      </c>
      <c r="V418">
        <f>SUMIF(货件明细!K:K,F418,货件明细!AQ:AQ)</f>
        <v>0</v>
      </c>
      <c r="W418">
        <f t="shared" si="24"/>
        <v>1</v>
      </c>
      <c r="X418">
        <f t="shared" si="25"/>
        <v>353</v>
      </c>
      <c r="Y418">
        <f>SUMIF(货件明细!K:K,F418,货件明细!I:I)</f>
        <v>0</v>
      </c>
      <c r="Z418">
        <f t="shared" si="26"/>
        <v>55.65</v>
      </c>
      <c r="AA418">
        <f>SUMIF(货件明细!K:K,F418,货件明细!J:J)</f>
        <v>0</v>
      </c>
      <c r="AB418">
        <f t="shared" si="27"/>
        <v>1</v>
      </c>
    </row>
    <row r="419" spans="1:28">
      <c r="A419">
        <v>2025</v>
      </c>
      <c r="B419">
        <v>1</v>
      </c>
      <c r="C419">
        <v>2</v>
      </c>
      <c r="D419" s="4">
        <v>45668</v>
      </c>
      <c r="E419" t="s">
        <v>28</v>
      </c>
      <c r="F419" t="s">
        <v>515</v>
      </c>
      <c r="G419" t="s">
        <v>43</v>
      </c>
      <c r="H419" t="s">
        <v>44</v>
      </c>
      <c r="I419" t="s">
        <v>41</v>
      </c>
      <c r="J419" t="s">
        <v>100</v>
      </c>
      <c r="K419" t="s">
        <v>100</v>
      </c>
      <c r="L419" t="s">
        <v>46</v>
      </c>
      <c r="M419" t="s">
        <v>65</v>
      </c>
      <c r="N419" t="s">
        <v>123</v>
      </c>
      <c r="O419">
        <v>126.75</v>
      </c>
      <c r="Q419">
        <v>874.285714285714</v>
      </c>
      <c r="R419">
        <v>874.285714285714</v>
      </c>
      <c r="S419">
        <v>0</v>
      </c>
      <c r="T419">
        <v>874.285714285714</v>
      </c>
      <c r="U419">
        <v>297</v>
      </c>
      <c r="V419">
        <f>SUMIF(货件明细!K:K,F419,货件明细!AQ:AQ)</f>
        <v>0</v>
      </c>
      <c r="W419">
        <f t="shared" si="24"/>
        <v>1</v>
      </c>
      <c r="X419">
        <f t="shared" si="25"/>
        <v>297</v>
      </c>
      <c r="Y419">
        <f>SUMIF(货件明细!K:K,F419,货件明细!I:I)</f>
        <v>0</v>
      </c>
      <c r="Z419">
        <f t="shared" si="26"/>
        <v>126.75</v>
      </c>
      <c r="AA419">
        <f>SUMIF(货件明细!K:K,F419,货件明细!J:J)</f>
        <v>0</v>
      </c>
      <c r="AB419">
        <f t="shared" si="27"/>
        <v>1</v>
      </c>
    </row>
    <row r="420" spans="1:28">
      <c r="A420">
        <v>2025</v>
      </c>
      <c r="B420">
        <v>1</v>
      </c>
      <c r="C420">
        <v>2</v>
      </c>
      <c r="D420" s="4">
        <v>45668</v>
      </c>
      <c r="E420" t="s">
        <v>28</v>
      </c>
      <c r="F420" t="s">
        <v>516</v>
      </c>
      <c r="G420" t="s">
        <v>206</v>
      </c>
      <c r="H420" t="s">
        <v>71</v>
      </c>
      <c r="I420" t="s">
        <v>41</v>
      </c>
      <c r="J420" t="s">
        <v>58</v>
      </c>
      <c r="K420" t="s">
        <v>58</v>
      </c>
      <c r="L420" t="s">
        <v>46</v>
      </c>
      <c r="M420" t="s">
        <v>65</v>
      </c>
      <c r="N420" t="s">
        <v>66</v>
      </c>
      <c r="O420">
        <v>126.75</v>
      </c>
      <c r="Q420">
        <v>672</v>
      </c>
      <c r="R420">
        <v>672</v>
      </c>
      <c r="S420">
        <v>0</v>
      </c>
      <c r="T420">
        <v>672</v>
      </c>
      <c r="U420">
        <v>297</v>
      </c>
      <c r="V420">
        <f>SUMIF(货件明细!K:K,F420,货件明细!AQ:AQ)</f>
        <v>0</v>
      </c>
      <c r="W420">
        <f t="shared" si="24"/>
        <v>1</v>
      </c>
      <c r="X420">
        <f t="shared" si="25"/>
        <v>297</v>
      </c>
      <c r="Y420">
        <f>SUMIF(货件明细!K:K,F420,货件明细!I:I)</f>
        <v>0</v>
      </c>
      <c r="Z420">
        <f t="shared" si="26"/>
        <v>126.75</v>
      </c>
      <c r="AA420">
        <f>SUMIF(货件明细!K:K,F420,货件明细!J:J)</f>
        <v>0</v>
      </c>
      <c r="AB420">
        <f t="shared" si="27"/>
        <v>1</v>
      </c>
    </row>
    <row r="421" spans="1:28">
      <c r="A421">
        <v>2025</v>
      </c>
      <c r="B421">
        <v>1</v>
      </c>
      <c r="C421">
        <v>2</v>
      </c>
      <c r="D421" s="4">
        <v>45668</v>
      </c>
      <c r="E421" t="s">
        <v>28</v>
      </c>
      <c r="F421" t="s">
        <v>517</v>
      </c>
      <c r="G421" t="s">
        <v>105</v>
      </c>
      <c r="H421" t="s">
        <v>31</v>
      </c>
      <c r="I421" t="s">
        <v>41</v>
      </c>
      <c r="J421" t="s">
        <v>100</v>
      </c>
      <c r="K421" t="s">
        <v>100</v>
      </c>
      <c r="L421" t="s">
        <v>46</v>
      </c>
      <c r="M421" t="s">
        <v>65</v>
      </c>
      <c r="N421" t="s">
        <v>123</v>
      </c>
      <c r="O421">
        <v>126.75</v>
      </c>
      <c r="Q421">
        <v>1310.11764705882</v>
      </c>
      <c r="R421">
        <v>1310.11764705882</v>
      </c>
      <c r="S421">
        <v>0</v>
      </c>
      <c r="T421">
        <v>1310.11764705882</v>
      </c>
      <c r="U421">
        <v>297</v>
      </c>
      <c r="V421">
        <f>SUMIF(货件明细!K:K,F421,货件明细!AQ:AQ)</f>
        <v>0</v>
      </c>
      <c r="W421">
        <f t="shared" si="24"/>
        <v>1</v>
      </c>
      <c r="X421">
        <f t="shared" si="25"/>
        <v>297</v>
      </c>
      <c r="Y421">
        <f>SUMIF(货件明细!K:K,F421,货件明细!I:I)</f>
        <v>0</v>
      </c>
      <c r="Z421">
        <f t="shared" si="26"/>
        <v>126.75</v>
      </c>
      <c r="AA421">
        <f>SUMIF(货件明细!K:K,F421,货件明细!J:J)</f>
        <v>0</v>
      </c>
      <c r="AB421">
        <f t="shared" si="27"/>
        <v>1</v>
      </c>
    </row>
    <row r="422" spans="1:28">
      <c r="A422">
        <v>2025</v>
      </c>
      <c r="B422">
        <v>1</v>
      </c>
      <c r="C422">
        <v>2</v>
      </c>
      <c r="D422" s="4">
        <v>45668</v>
      </c>
      <c r="E422" t="s">
        <v>28</v>
      </c>
      <c r="F422" t="s">
        <v>518</v>
      </c>
      <c r="G422" t="s">
        <v>114</v>
      </c>
      <c r="H422" t="s">
        <v>44</v>
      </c>
      <c r="I422" t="s">
        <v>41</v>
      </c>
      <c r="J422" t="s">
        <v>100</v>
      </c>
      <c r="K422" t="s">
        <v>100</v>
      </c>
      <c r="L422" t="s">
        <v>46</v>
      </c>
      <c r="M422" t="s">
        <v>65</v>
      </c>
      <c r="N422" t="s">
        <v>123</v>
      </c>
      <c r="O422">
        <v>126.75</v>
      </c>
      <c r="Q422">
        <v>971.428571428571</v>
      </c>
      <c r="R422">
        <v>971.428571428571</v>
      </c>
      <c r="S422">
        <v>0</v>
      </c>
      <c r="T422">
        <v>971.428571428571</v>
      </c>
      <c r="U422">
        <v>297</v>
      </c>
      <c r="V422">
        <f>SUMIF(货件明细!K:K,F422,货件明细!AQ:AQ)</f>
        <v>0</v>
      </c>
      <c r="W422">
        <f t="shared" si="24"/>
        <v>1</v>
      </c>
      <c r="X422">
        <f t="shared" si="25"/>
        <v>297</v>
      </c>
      <c r="Y422">
        <f>SUMIF(货件明细!K:K,F422,货件明细!I:I)</f>
        <v>0</v>
      </c>
      <c r="Z422">
        <f t="shared" si="26"/>
        <v>126.75</v>
      </c>
      <c r="AA422">
        <f>SUMIF(货件明细!K:K,F422,货件明细!J:J)</f>
        <v>0</v>
      </c>
      <c r="AB422">
        <f t="shared" si="27"/>
        <v>1</v>
      </c>
    </row>
    <row r="423" spans="1:28">
      <c r="A423">
        <v>2025</v>
      </c>
      <c r="B423">
        <v>1</v>
      </c>
      <c r="C423">
        <v>2</v>
      </c>
      <c r="D423" s="4">
        <v>45668</v>
      </c>
      <c r="E423" t="s">
        <v>28</v>
      </c>
      <c r="F423" t="s">
        <v>519</v>
      </c>
      <c r="G423" t="s">
        <v>62</v>
      </c>
      <c r="H423" t="s">
        <v>31</v>
      </c>
      <c r="I423" t="s">
        <v>41</v>
      </c>
      <c r="J423" t="s">
        <v>100</v>
      </c>
      <c r="K423" t="s">
        <v>100</v>
      </c>
      <c r="L423" t="s">
        <v>46</v>
      </c>
      <c r="M423" t="s">
        <v>65</v>
      </c>
      <c r="N423" t="s">
        <v>123</v>
      </c>
      <c r="O423">
        <v>126.75</v>
      </c>
      <c r="Q423">
        <v>1280.73846153846</v>
      </c>
      <c r="R423">
        <v>1280.73846153846</v>
      </c>
      <c r="S423">
        <v>0</v>
      </c>
      <c r="T423">
        <v>1280.73846153846</v>
      </c>
      <c r="U423">
        <v>297</v>
      </c>
      <c r="V423">
        <f>SUMIF(货件明细!K:K,F423,货件明细!AQ:AQ)</f>
        <v>0</v>
      </c>
      <c r="W423">
        <f t="shared" si="24"/>
        <v>1</v>
      </c>
      <c r="X423">
        <f t="shared" si="25"/>
        <v>297</v>
      </c>
      <c r="Y423">
        <f>SUMIF(货件明细!K:K,F423,货件明细!I:I)</f>
        <v>0</v>
      </c>
      <c r="Z423">
        <f t="shared" si="26"/>
        <v>126.75</v>
      </c>
      <c r="AA423">
        <f>SUMIF(货件明细!K:K,F423,货件明细!J:J)</f>
        <v>0</v>
      </c>
      <c r="AB423">
        <f t="shared" si="27"/>
        <v>1</v>
      </c>
    </row>
    <row r="424" spans="1:28">
      <c r="A424">
        <v>2025</v>
      </c>
      <c r="B424">
        <v>1</v>
      </c>
      <c r="C424">
        <v>2</v>
      </c>
      <c r="D424" s="4">
        <v>45668</v>
      </c>
      <c r="E424" t="s">
        <v>28</v>
      </c>
      <c r="F424" t="s">
        <v>520</v>
      </c>
      <c r="G424" t="s">
        <v>263</v>
      </c>
      <c r="H424" t="s">
        <v>44</v>
      </c>
      <c r="I424" t="s">
        <v>111</v>
      </c>
      <c r="J424" t="s">
        <v>100</v>
      </c>
      <c r="K424" t="s">
        <v>100</v>
      </c>
      <c r="L424" t="s">
        <v>46</v>
      </c>
      <c r="M424" t="s">
        <v>47</v>
      </c>
      <c r="N424" t="s">
        <v>159</v>
      </c>
      <c r="O424">
        <v>28.7</v>
      </c>
      <c r="Q424">
        <v>211.9</v>
      </c>
      <c r="R424">
        <v>211.9</v>
      </c>
      <c r="S424">
        <v>0</v>
      </c>
      <c r="T424">
        <v>211.9</v>
      </c>
      <c r="U424">
        <v>160</v>
      </c>
      <c r="V424">
        <f>SUMIF(货件明细!K:K,F424,货件明细!AQ:AQ)</f>
        <v>0</v>
      </c>
      <c r="W424">
        <f t="shared" si="24"/>
        <v>1</v>
      </c>
      <c r="X424">
        <f t="shared" si="25"/>
        <v>160</v>
      </c>
      <c r="Y424">
        <f>SUMIF(货件明细!K:K,F424,货件明细!I:I)</f>
        <v>0</v>
      </c>
      <c r="Z424">
        <f t="shared" si="26"/>
        <v>28.7</v>
      </c>
      <c r="AA424">
        <f>SUMIF(货件明细!K:K,F424,货件明细!J:J)</f>
        <v>0</v>
      </c>
      <c r="AB424">
        <f t="shared" si="27"/>
        <v>1</v>
      </c>
    </row>
    <row r="425" spans="1:28">
      <c r="A425">
        <v>2025</v>
      </c>
      <c r="B425">
        <v>1</v>
      </c>
      <c r="C425">
        <v>2</v>
      </c>
      <c r="D425" s="4">
        <v>45668</v>
      </c>
      <c r="E425" t="s">
        <v>28</v>
      </c>
      <c r="F425" t="s">
        <v>521</v>
      </c>
      <c r="G425" t="s">
        <v>62</v>
      </c>
      <c r="H425" t="s">
        <v>31</v>
      </c>
      <c r="I425" t="s">
        <v>111</v>
      </c>
      <c r="J425" t="s">
        <v>100</v>
      </c>
      <c r="K425" t="s">
        <v>100</v>
      </c>
      <c r="L425" t="s">
        <v>46</v>
      </c>
      <c r="M425" t="s">
        <v>47</v>
      </c>
      <c r="N425" t="s">
        <v>101</v>
      </c>
      <c r="O425">
        <v>28.7</v>
      </c>
      <c r="Q425">
        <v>237.757142857143</v>
      </c>
      <c r="R425">
        <v>237.757142857143</v>
      </c>
      <c r="S425">
        <v>0</v>
      </c>
      <c r="T425">
        <v>237.757142857143</v>
      </c>
      <c r="U425">
        <v>160</v>
      </c>
      <c r="V425">
        <f>SUMIF(货件明细!K:K,F425,货件明细!AQ:AQ)</f>
        <v>0</v>
      </c>
      <c r="W425">
        <f t="shared" si="24"/>
        <v>1</v>
      </c>
      <c r="X425">
        <f t="shared" si="25"/>
        <v>160</v>
      </c>
      <c r="Y425">
        <f>SUMIF(货件明细!K:K,F425,货件明细!I:I)</f>
        <v>0</v>
      </c>
      <c r="Z425">
        <f t="shared" si="26"/>
        <v>28.7</v>
      </c>
      <c r="AA425">
        <f>SUMIF(货件明细!K:K,F425,货件明细!J:J)</f>
        <v>0</v>
      </c>
      <c r="AB425">
        <f t="shared" si="27"/>
        <v>1</v>
      </c>
    </row>
    <row r="426" spans="1:28">
      <c r="A426">
        <v>2025</v>
      </c>
      <c r="B426">
        <v>1</v>
      </c>
      <c r="C426">
        <v>2</v>
      </c>
      <c r="D426" s="4">
        <v>45668</v>
      </c>
      <c r="E426" t="s">
        <v>28</v>
      </c>
      <c r="F426" t="s">
        <v>522</v>
      </c>
      <c r="G426" t="s">
        <v>372</v>
      </c>
      <c r="H426" t="s">
        <v>71</v>
      </c>
      <c r="I426" t="s">
        <v>111</v>
      </c>
      <c r="J426" t="s">
        <v>58</v>
      </c>
      <c r="K426" t="s">
        <v>58</v>
      </c>
      <c r="L426" t="s">
        <v>46</v>
      </c>
      <c r="M426" t="s">
        <v>47</v>
      </c>
      <c r="N426" t="s">
        <v>75</v>
      </c>
      <c r="O426">
        <v>28.7</v>
      </c>
      <c r="Q426">
        <v>164</v>
      </c>
      <c r="R426">
        <v>164</v>
      </c>
      <c r="S426">
        <v>0</v>
      </c>
      <c r="T426">
        <v>164</v>
      </c>
      <c r="U426">
        <v>160</v>
      </c>
      <c r="V426">
        <f>SUMIF(货件明细!K:K,F426,货件明细!AQ:AQ)</f>
        <v>0</v>
      </c>
      <c r="W426">
        <f t="shared" si="24"/>
        <v>1</v>
      </c>
      <c r="X426">
        <f t="shared" si="25"/>
        <v>160</v>
      </c>
      <c r="Y426">
        <f>SUMIF(货件明细!K:K,F426,货件明细!I:I)</f>
        <v>0</v>
      </c>
      <c r="Z426">
        <f t="shared" si="26"/>
        <v>28.7</v>
      </c>
      <c r="AA426">
        <f>SUMIF(货件明细!K:K,F426,货件明细!J:J)</f>
        <v>0</v>
      </c>
      <c r="AB426">
        <f t="shared" si="27"/>
        <v>1</v>
      </c>
    </row>
    <row r="427" spans="1:28">
      <c r="A427">
        <v>2025</v>
      </c>
      <c r="B427">
        <v>1</v>
      </c>
      <c r="C427">
        <v>2</v>
      </c>
      <c r="D427" s="4">
        <v>45668</v>
      </c>
      <c r="E427" t="s">
        <v>28</v>
      </c>
      <c r="F427" t="s">
        <v>523</v>
      </c>
      <c r="G427" t="s">
        <v>105</v>
      </c>
      <c r="H427" t="s">
        <v>31</v>
      </c>
      <c r="I427" t="s">
        <v>111</v>
      </c>
      <c r="J427" t="s">
        <v>100</v>
      </c>
      <c r="K427" t="s">
        <v>100</v>
      </c>
      <c r="L427" t="s">
        <v>46</v>
      </c>
      <c r="M427" t="s">
        <v>47</v>
      </c>
      <c r="N427" t="s">
        <v>101</v>
      </c>
      <c r="O427">
        <v>28.7</v>
      </c>
      <c r="Q427">
        <v>257.04</v>
      </c>
      <c r="R427">
        <v>257.04</v>
      </c>
      <c r="S427">
        <v>0</v>
      </c>
      <c r="T427">
        <v>257.04</v>
      </c>
      <c r="U427">
        <v>160</v>
      </c>
      <c r="V427">
        <f>SUMIF(货件明细!K:K,F427,货件明细!AQ:AQ)</f>
        <v>0</v>
      </c>
      <c r="W427">
        <f t="shared" si="24"/>
        <v>1</v>
      </c>
      <c r="X427">
        <f t="shared" si="25"/>
        <v>160</v>
      </c>
      <c r="Y427">
        <f>SUMIF(货件明细!K:K,F427,货件明细!I:I)</f>
        <v>0</v>
      </c>
      <c r="Z427">
        <f t="shared" si="26"/>
        <v>28.7</v>
      </c>
      <c r="AA427">
        <f>SUMIF(货件明细!K:K,F427,货件明细!J:J)</f>
        <v>0</v>
      </c>
      <c r="AB427">
        <f t="shared" si="27"/>
        <v>1</v>
      </c>
    </row>
    <row r="428" spans="1:28">
      <c r="A428">
        <v>2025</v>
      </c>
      <c r="B428">
        <v>1</v>
      </c>
      <c r="C428">
        <v>2</v>
      </c>
      <c r="D428" s="4">
        <v>45668</v>
      </c>
      <c r="E428" t="s">
        <v>28</v>
      </c>
      <c r="F428" t="s">
        <v>524</v>
      </c>
      <c r="G428" t="s">
        <v>114</v>
      </c>
      <c r="H428" t="s">
        <v>44</v>
      </c>
      <c r="I428" t="s">
        <v>111</v>
      </c>
      <c r="J428" t="s">
        <v>100</v>
      </c>
      <c r="K428" t="s">
        <v>100</v>
      </c>
      <c r="L428" t="s">
        <v>46</v>
      </c>
      <c r="M428" t="s">
        <v>47</v>
      </c>
      <c r="N428" t="s">
        <v>159</v>
      </c>
      <c r="O428">
        <v>28.7</v>
      </c>
      <c r="Q428">
        <v>241.24</v>
      </c>
      <c r="R428">
        <v>241.24</v>
      </c>
      <c r="S428">
        <v>0</v>
      </c>
      <c r="T428">
        <v>241.24</v>
      </c>
      <c r="U428">
        <v>160</v>
      </c>
      <c r="V428">
        <f>SUMIF(货件明细!K:K,F428,货件明细!AQ:AQ)</f>
        <v>0</v>
      </c>
      <c r="W428">
        <f t="shared" si="24"/>
        <v>1</v>
      </c>
      <c r="X428">
        <f t="shared" si="25"/>
        <v>160</v>
      </c>
      <c r="Y428">
        <f>SUMIF(货件明细!K:K,F428,货件明细!I:I)</f>
        <v>0</v>
      </c>
      <c r="Z428">
        <f t="shared" si="26"/>
        <v>28.7</v>
      </c>
      <c r="AA428">
        <f>SUMIF(货件明细!K:K,F428,货件明细!J:J)</f>
        <v>0</v>
      </c>
      <c r="AB428">
        <f t="shared" si="27"/>
        <v>1</v>
      </c>
    </row>
    <row r="429" spans="1:28">
      <c r="A429">
        <v>2025</v>
      </c>
      <c r="B429">
        <v>1</v>
      </c>
      <c r="C429">
        <v>2</v>
      </c>
      <c r="D429" s="4">
        <v>45668</v>
      </c>
      <c r="E429" t="s">
        <v>28</v>
      </c>
      <c r="F429" t="s">
        <v>525</v>
      </c>
      <c r="G429" t="s">
        <v>62</v>
      </c>
      <c r="H429" t="s">
        <v>31</v>
      </c>
      <c r="I429" t="s">
        <v>96</v>
      </c>
      <c r="J429" t="s">
        <v>100</v>
      </c>
      <c r="K429" t="s">
        <v>100</v>
      </c>
      <c r="L429" t="s">
        <v>46</v>
      </c>
      <c r="M429" t="s">
        <v>47</v>
      </c>
      <c r="N429" t="s">
        <v>101</v>
      </c>
      <c r="O429">
        <v>21.2</v>
      </c>
      <c r="Q429">
        <v>118.878571428571</v>
      </c>
      <c r="R429">
        <v>118.878571428571</v>
      </c>
      <c r="S429">
        <v>0</v>
      </c>
      <c r="T429">
        <v>118.878571428571</v>
      </c>
      <c r="U429">
        <v>171</v>
      </c>
      <c r="V429">
        <f>SUMIF(货件明细!K:K,F429,货件明细!AQ:AQ)</f>
        <v>0</v>
      </c>
      <c r="W429">
        <f t="shared" si="24"/>
        <v>1</v>
      </c>
      <c r="X429">
        <f t="shared" si="25"/>
        <v>171</v>
      </c>
      <c r="Y429">
        <f>SUMIF(货件明细!K:K,F429,货件明细!I:I)</f>
        <v>0</v>
      </c>
      <c r="Z429">
        <f t="shared" si="26"/>
        <v>21.2</v>
      </c>
      <c r="AA429">
        <f>SUMIF(货件明细!K:K,F429,货件明细!J:J)</f>
        <v>0</v>
      </c>
      <c r="AB429">
        <f t="shared" si="27"/>
        <v>1</v>
      </c>
    </row>
    <row r="430" spans="1:28">
      <c r="A430">
        <v>2025</v>
      </c>
      <c r="B430">
        <v>1</v>
      </c>
      <c r="C430">
        <v>2</v>
      </c>
      <c r="D430" s="4">
        <v>45668</v>
      </c>
      <c r="E430" t="s">
        <v>28</v>
      </c>
      <c r="F430" t="s">
        <v>526</v>
      </c>
      <c r="G430" t="s">
        <v>105</v>
      </c>
      <c r="H430" t="s">
        <v>31</v>
      </c>
      <c r="I430" t="s">
        <v>96</v>
      </c>
      <c r="J430" t="s">
        <v>100</v>
      </c>
      <c r="K430" t="s">
        <v>100</v>
      </c>
      <c r="L430" t="s">
        <v>46</v>
      </c>
      <c r="M430" t="s">
        <v>47</v>
      </c>
      <c r="N430" t="s">
        <v>101</v>
      </c>
      <c r="O430">
        <v>21.2</v>
      </c>
      <c r="Q430">
        <v>128.52</v>
      </c>
      <c r="R430">
        <v>128.52</v>
      </c>
      <c r="S430">
        <v>0</v>
      </c>
      <c r="T430">
        <v>128.52</v>
      </c>
      <c r="U430">
        <v>171</v>
      </c>
      <c r="V430">
        <f>SUMIF(货件明细!K:K,F430,货件明细!AQ:AQ)</f>
        <v>0</v>
      </c>
      <c r="W430">
        <f t="shared" si="24"/>
        <v>1</v>
      </c>
      <c r="X430">
        <f t="shared" si="25"/>
        <v>171</v>
      </c>
      <c r="Y430">
        <f>SUMIF(货件明细!K:K,F430,货件明细!I:I)</f>
        <v>0</v>
      </c>
      <c r="Z430">
        <f t="shared" si="26"/>
        <v>21.2</v>
      </c>
      <c r="AA430">
        <f>SUMIF(货件明细!K:K,F430,货件明细!J:J)</f>
        <v>0</v>
      </c>
      <c r="AB430">
        <f t="shared" si="27"/>
        <v>1</v>
      </c>
    </row>
    <row r="431" spans="1:28">
      <c r="A431">
        <v>2025</v>
      </c>
      <c r="B431">
        <v>1</v>
      </c>
      <c r="C431">
        <v>2</v>
      </c>
      <c r="D431" s="4">
        <v>45668</v>
      </c>
      <c r="E431" t="s">
        <v>28</v>
      </c>
      <c r="F431" t="s">
        <v>527</v>
      </c>
      <c r="G431" t="s">
        <v>114</v>
      </c>
      <c r="H431" t="s">
        <v>44</v>
      </c>
      <c r="I431" t="s">
        <v>96</v>
      </c>
      <c r="J431" t="s">
        <v>100</v>
      </c>
      <c r="K431" t="s">
        <v>100</v>
      </c>
      <c r="L431" t="s">
        <v>46</v>
      </c>
      <c r="M431" t="s">
        <v>47</v>
      </c>
      <c r="N431" t="s">
        <v>159</v>
      </c>
      <c r="O431">
        <v>21.2</v>
      </c>
      <c r="Q431">
        <v>120.62</v>
      </c>
      <c r="R431">
        <v>120.62</v>
      </c>
      <c r="S431">
        <v>0</v>
      </c>
      <c r="T431">
        <v>120.62</v>
      </c>
      <c r="U431">
        <v>171</v>
      </c>
      <c r="V431">
        <f>SUMIF(货件明细!K:K,F431,货件明细!AQ:AQ)</f>
        <v>0</v>
      </c>
      <c r="W431">
        <f t="shared" si="24"/>
        <v>1</v>
      </c>
      <c r="X431">
        <f t="shared" si="25"/>
        <v>171</v>
      </c>
      <c r="Y431">
        <f>SUMIF(货件明细!K:K,F431,货件明细!I:I)</f>
        <v>0</v>
      </c>
      <c r="Z431">
        <f t="shared" si="26"/>
        <v>21.2</v>
      </c>
      <c r="AA431">
        <f>SUMIF(货件明细!K:K,F431,货件明细!J:J)</f>
        <v>0</v>
      </c>
      <c r="AB431">
        <f t="shared" si="27"/>
        <v>1</v>
      </c>
    </row>
    <row r="432" spans="1:28">
      <c r="A432">
        <v>2025</v>
      </c>
      <c r="B432">
        <v>1</v>
      </c>
      <c r="C432">
        <v>2</v>
      </c>
      <c r="D432" s="4">
        <v>45668</v>
      </c>
      <c r="E432" t="s">
        <v>28</v>
      </c>
      <c r="F432" t="s">
        <v>528</v>
      </c>
      <c r="G432" t="s">
        <v>206</v>
      </c>
      <c r="H432" t="s">
        <v>71</v>
      </c>
      <c r="I432" t="s">
        <v>96</v>
      </c>
      <c r="J432" t="s">
        <v>100</v>
      </c>
      <c r="K432" t="s">
        <v>100</v>
      </c>
      <c r="L432" t="s">
        <v>46</v>
      </c>
      <c r="M432" t="s">
        <v>47</v>
      </c>
      <c r="N432" t="s">
        <v>159</v>
      </c>
      <c r="O432">
        <v>21.2</v>
      </c>
      <c r="Q432">
        <v>98.4</v>
      </c>
      <c r="R432">
        <v>98.4</v>
      </c>
      <c r="S432">
        <v>0</v>
      </c>
      <c r="T432">
        <v>98.4</v>
      </c>
      <c r="U432">
        <v>171</v>
      </c>
      <c r="V432">
        <f>SUMIF(货件明细!K:K,F432,货件明细!AQ:AQ)</f>
        <v>0</v>
      </c>
      <c r="W432">
        <f t="shared" si="24"/>
        <v>1</v>
      </c>
      <c r="X432">
        <f t="shared" si="25"/>
        <v>171</v>
      </c>
      <c r="Y432">
        <f>SUMIF(货件明细!K:K,F432,货件明细!I:I)</f>
        <v>0</v>
      </c>
      <c r="Z432">
        <f t="shared" si="26"/>
        <v>21.2</v>
      </c>
      <c r="AA432">
        <f>SUMIF(货件明细!K:K,F432,货件明细!J:J)</f>
        <v>0</v>
      </c>
      <c r="AB432">
        <f t="shared" si="27"/>
        <v>1</v>
      </c>
    </row>
    <row r="433" spans="1:28">
      <c r="A433">
        <v>2025</v>
      </c>
      <c r="B433">
        <v>1</v>
      </c>
      <c r="C433">
        <v>2</v>
      </c>
      <c r="D433" s="4">
        <v>45668</v>
      </c>
      <c r="E433" t="s">
        <v>28</v>
      </c>
      <c r="F433" t="s">
        <v>529</v>
      </c>
      <c r="G433" t="s">
        <v>43</v>
      </c>
      <c r="H433" t="s">
        <v>44</v>
      </c>
      <c r="I433" t="s">
        <v>96</v>
      </c>
      <c r="J433" t="s">
        <v>100</v>
      </c>
      <c r="K433" t="s">
        <v>100</v>
      </c>
      <c r="L433" t="s">
        <v>46</v>
      </c>
      <c r="M433" t="s">
        <v>47</v>
      </c>
      <c r="N433" t="s">
        <v>159</v>
      </c>
      <c r="O433">
        <v>21.2</v>
      </c>
      <c r="Q433">
        <v>114.1</v>
      </c>
      <c r="R433">
        <v>114.1</v>
      </c>
      <c r="S433">
        <v>0</v>
      </c>
      <c r="T433">
        <v>114.1</v>
      </c>
      <c r="U433">
        <v>171</v>
      </c>
      <c r="V433">
        <f>SUMIF(货件明细!K:K,F433,货件明细!AQ:AQ)</f>
        <v>0</v>
      </c>
      <c r="W433">
        <f t="shared" si="24"/>
        <v>1</v>
      </c>
      <c r="X433">
        <f t="shared" si="25"/>
        <v>171</v>
      </c>
      <c r="Y433">
        <f>SUMIF(货件明细!K:K,F433,货件明细!I:I)</f>
        <v>0</v>
      </c>
      <c r="Z433">
        <f t="shared" si="26"/>
        <v>21.2</v>
      </c>
      <c r="AA433">
        <f>SUMIF(货件明细!K:K,F433,货件明细!J:J)</f>
        <v>0</v>
      </c>
      <c r="AB433">
        <f t="shared" si="27"/>
        <v>1</v>
      </c>
    </row>
    <row r="434" spans="1:28">
      <c r="A434">
        <v>2025</v>
      </c>
      <c r="B434">
        <v>1</v>
      </c>
      <c r="C434">
        <v>2</v>
      </c>
      <c r="D434" s="4">
        <v>45668</v>
      </c>
      <c r="E434" t="s">
        <v>28</v>
      </c>
      <c r="F434" t="s">
        <v>530</v>
      </c>
      <c r="G434" t="s">
        <v>62</v>
      </c>
      <c r="H434" t="s">
        <v>31</v>
      </c>
      <c r="I434" t="s">
        <v>39</v>
      </c>
      <c r="J434" t="s">
        <v>45</v>
      </c>
      <c r="K434" t="s">
        <v>45</v>
      </c>
      <c r="L434" t="s">
        <v>46</v>
      </c>
      <c r="M434" t="s">
        <v>59</v>
      </c>
      <c r="N434" t="s">
        <v>450</v>
      </c>
      <c r="O434">
        <v>16.6</v>
      </c>
      <c r="Q434">
        <v>219.345454545455</v>
      </c>
      <c r="R434">
        <v>219.345454545455</v>
      </c>
      <c r="S434">
        <v>0</v>
      </c>
      <c r="T434">
        <v>219.345454545455</v>
      </c>
      <c r="U434">
        <v>81</v>
      </c>
      <c r="V434">
        <f>SUMIF(货件明细!K:K,F434,货件明细!AQ:AQ)</f>
        <v>0</v>
      </c>
      <c r="W434">
        <f t="shared" si="24"/>
        <v>1</v>
      </c>
      <c r="X434">
        <f t="shared" si="25"/>
        <v>81</v>
      </c>
      <c r="Y434">
        <f>SUMIF(货件明细!K:K,F434,货件明细!I:I)</f>
        <v>0</v>
      </c>
      <c r="Z434">
        <f t="shared" si="26"/>
        <v>16.6</v>
      </c>
      <c r="AA434">
        <f>SUMIF(货件明细!K:K,F434,货件明细!J:J)</f>
        <v>0</v>
      </c>
      <c r="AB434">
        <f t="shared" si="27"/>
        <v>1</v>
      </c>
    </row>
    <row r="435" spans="1:28">
      <c r="A435">
        <v>2025</v>
      </c>
      <c r="B435">
        <v>1</v>
      </c>
      <c r="C435">
        <v>2</v>
      </c>
      <c r="D435" s="4">
        <v>45668</v>
      </c>
      <c r="E435" t="s">
        <v>28</v>
      </c>
      <c r="F435" t="s">
        <v>531</v>
      </c>
      <c r="G435" t="s">
        <v>105</v>
      </c>
      <c r="H435" t="s">
        <v>31</v>
      </c>
      <c r="I435" t="s">
        <v>39</v>
      </c>
      <c r="J435" t="s">
        <v>45</v>
      </c>
      <c r="K435" t="s">
        <v>45</v>
      </c>
      <c r="L435" t="s">
        <v>46</v>
      </c>
      <c r="M435" t="s">
        <v>59</v>
      </c>
      <c r="N435" t="s">
        <v>450</v>
      </c>
      <c r="O435">
        <v>16.6</v>
      </c>
      <c r="Q435">
        <v>234.577777777778</v>
      </c>
      <c r="R435">
        <v>234.577777777778</v>
      </c>
      <c r="S435">
        <v>0</v>
      </c>
      <c r="T435">
        <v>234.577777777778</v>
      </c>
      <c r="U435">
        <v>81</v>
      </c>
      <c r="V435">
        <f>SUMIF(货件明细!K:K,F435,货件明细!AQ:AQ)</f>
        <v>0</v>
      </c>
      <c r="W435">
        <f t="shared" si="24"/>
        <v>1</v>
      </c>
      <c r="X435">
        <f t="shared" si="25"/>
        <v>81</v>
      </c>
      <c r="Y435">
        <f>SUMIF(货件明细!K:K,F435,货件明细!I:I)</f>
        <v>0</v>
      </c>
      <c r="Z435">
        <f t="shared" si="26"/>
        <v>16.6</v>
      </c>
      <c r="AA435">
        <f>SUMIF(货件明细!K:K,F435,货件明细!J:J)</f>
        <v>0</v>
      </c>
      <c r="AB435">
        <f t="shared" si="27"/>
        <v>1</v>
      </c>
    </row>
    <row r="436" spans="1:28">
      <c r="A436">
        <v>2025</v>
      </c>
      <c r="B436">
        <v>1</v>
      </c>
      <c r="C436">
        <v>2</v>
      </c>
      <c r="D436" s="4">
        <v>45668</v>
      </c>
      <c r="E436" t="s">
        <v>28</v>
      </c>
      <c r="F436" t="s">
        <v>532</v>
      </c>
      <c r="G436" t="s">
        <v>114</v>
      </c>
      <c r="H436" t="s">
        <v>44</v>
      </c>
      <c r="I436" t="s">
        <v>39</v>
      </c>
      <c r="J436" t="s">
        <v>45</v>
      </c>
      <c r="K436" t="s">
        <v>45</v>
      </c>
      <c r="L436" t="s">
        <v>46</v>
      </c>
      <c r="M436" t="s">
        <v>59</v>
      </c>
      <c r="N436" t="s">
        <v>450</v>
      </c>
      <c r="O436">
        <v>16.6</v>
      </c>
      <c r="Q436">
        <v>178.4</v>
      </c>
      <c r="R436">
        <v>178.4</v>
      </c>
      <c r="S436">
        <v>0</v>
      </c>
      <c r="T436">
        <v>178.4</v>
      </c>
      <c r="U436">
        <v>81</v>
      </c>
      <c r="V436">
        <f>SUMIF(货件明细!K:K,F436,货件明细!AQ:AQ)</f>
        <v>0</v>
      </c>
      <c r="W436">
        <f t="shared" si="24"/>
        <v>1</v>
      </c>
      <c r="X436">
        <f t="shared" si="25"/>
        <v>81</v>
      </c>
      <c r="Y436">
        <f>SUMIF(货件明细!K:K,F436,货件明细!I:I)</f>
        <v>0</v>
      </c>
      <c r="Z436">
        <f t="shared" si="26"/>
        <v>16.6</v>
      </c>
      <c r="AA436">
        <f>SUMIF(货件明细!K:K,F436,货件明细!J:J)</f>
        <v>0</v>
      </c>
      <c r="AB436">
        <f t="shared" si="27"/>
        <v>1</v>
      </c>
    </row>
    <row r="437" spans="1:28">
      <c r="A437">
        <v>2025</v>
      </c>
      <c r="B437">
        <v>1</v>
      </c>
      <c r="C437">
        <v>2</v>
      </c>
      <c r="D437" s="4">
        <v>45668</v>
      </c>
      <c r="E437" t="s">
        <v>28</v>
      </c>
      <c r="F437" t="s">
        <v>533</v>
      </c>
      <c r="G437" t="s">
        <v>43</v>
      </c>
      <c r="H437" t="s">
        <v>44</v>
      </c>
      <c r="I437" t="s">
        <v>39</v>
      </c>
      <c r="J437" t="s">
        <v>45</v>
      </c>
      <c r="K437" t="s">
        <v>45</v>
      </c>
      <c r="L437" t="s">
        <v>46</v>
      </c>
      <c r="M437" t="s">
        <v>65</v>
      </c>
      <c r="N437" t="s">
        <v>462</v>
      </c>
      <c r="O437">
        <v>16.6</v>
      </c>
      <c r="Q437">
        <v>200</v>
      </c>
      <c r="R437">
        <v>200</v>
      </c>
      <c r="S437">
        <v>0</v>
      </c>
      <c r="T437">
        <v>200</v>
      </c>
      <c r="U437">
        <v>81</v>
      </c>
      <c r="V437">
        <f>SUMIF(货件明细!K:K,F437,货件明细!AQ:AQ)</f>
        <v>0</v>
      </c>
      <c r="W437">
        <f t="shared" si="24"/>
        <v>1</v>
      </c>
      <c r="X437">
        <f t="shared" si="25"/>
        <v>81</v>
      </c>
      <c r="Y437">
        <f>SUMIF(货件明细!K:K,F437,货件明细!I:I)</f>
        <v>0</v>
      </c>
      <c r="Z437">
        <f t="shared" si="26"/>
        <v>16.6</v>
      </c>
      <c r="AA437">
        <f>SUMIF(货件明细!K:K,F437,货件明细!J:J)</f>
        <v>0</v>
      </c>
      <c r="AB437">
        <f t="shared" si="27"/>
        <v>1</v>
      </c>
    </row>
    <row r="438" spans="1:28">
      <c r="A438">
        <v>2025</v>
      </c>
      <c r="B438">
        <v>1</v>
      </c>
      <c r="C438">
        <v>2</v>
      </c>
      <c r="D438" s="4">
        <v>45668</v>
      </c>
      <c r="E438" t="s">
        <v>28</v>
      </c>
      <c r="F438" t="s">
        <v>534</v>
      </c>
      <c r="G438" t="s">
        <v>206</v>
      </c>
      <c r="H438" t="s">
        <v>71</v>
      </c>
      <c r="I438" t="s">
        <v>39</v>
      </c>
      <c r="J438" t="s">
        <v>45</v>
      </c>
      <c r="K438" t="s">
        <v>45</v>
      </c>
      <c r="L438" t="s">
        <v>46</v>
      </c>
      <c r="M438" t="s">
        <v>65</v>
      </c>
      <c r="N438" t="s">
        <v>462</v>
      </c>
      <c r="O438">
        <v>16.6</v>
      </c>
      <c r="Q438">
        <v>161.538461538462</v>
      </c>
      <c r="R438">
        <v>161.538461538462</v>
      </c>
      <c r="S438">
        <v>0</v>
      </c>
      <c r="T438">
        <v>161.538461538462</v>
      </c>
      <c r="U438">
        <v>81</v>
      </c>
      <c r="V438">
        <f>SUMIF(货件明细!K:K,F438,货件明细!AQ:AQ)</f>
        <v>0</v>
      </c>
      <c r="W438">
        <f t="shared" si="24"/>
        <v>1</v>
      </c>
      <c r="X438">
        <f t="shared" si="25"/>
        <v>81</v>
      </c>
      <c r="Y438">
        <f>SUMIF(货件明细!K:K,F438,货件明细!I:I)</f>
        <v>0</v>
      </c>
      <c r="Z438">
        <f t="shared" si="26"/>
        <v>16.6</v>
      </c>
      <c r="AA438">
        <f>SUMIF(货件明细!K:K,F438,货件明细!J:J)</f>
        <v>0</v>
      </c>
      <c r="AB438">
        <f t="shared" si="27"/>
        <v>1</v>
      </c>
    </row>
    <row r="439" spans="1:28">
      <c r="A439">
        <v>2025</v>
      </c>
      <c r="B439">
        <v>1</v>
      </c>
      <c r="C439">
        <v>2</v>
      </c>
      <c r="D439" s="4">
        <v>45668</v>
      </c>
      <c r="E439" t="s">
        <v>28</v>
      </c>
      <c r="F439" t="s">
        <v>535</v>
      </c>
      <c r="G439" t="s">
        <v>105</v>
      </c>
      <c r="H439" t="s">
        <v>31</v>
      </c>
      <c r="I439" t="s">
        <v>57</v>
      </c>
      <c r="J439" t="s">
        <v>100</v>
      </c>
      <c r="K439" t="s">
        <v>100</v>
      </c>
      <c r="L439" t="s">
        <v>46</v>
      </c>
      <c r="M439" t="s">
        <v>47</v>
      </c>
      <c r="N439" t="s">
        <v>101</v>
      </c>
      <c r="O439">
        <v>41.6</v>
      </c>
      <c r="Q439">
        <v>257.04</v>
      </c>
      <c r="R439">
        <v>257.04</v>
      </c>
      <c r="S439">
        <v>0</v>
      </c>
      <c r="T439">
        <v>257.04</v>
      </c>
      <c r="U439">
        <v>215</v>
      </c>
      <c r="V439">
        <f>SUMIF(货件明细!K:K,F439,货件明细!AQ:AQ)</f>
        <v>0</v>
      </c>
      <c r="W439">
        <f t="shared" si="24"/>
        <v>1</v>
      </c>
      <c r="X439">
        <f t="shared" si="25"/>
        <v>215</v>
      </c>
      <c r="Y439">
        <f>SUMIF(货件明细!K:K,F439,货件明细!I:I)</f>
        <v>0</v>
      </c>
      <c r="Z439">
        <f t="shared" si="26"/>
        <v>41.6</v>
      </c>
      <c r="AA439">
        <f>SUMIF(货件明细!K:K,F439,货件明细!J:J)</f>
        <v>0</v>
      </c>
      <c r="AB439">
        <f t="shared" si="27"/>
        <v>1</v>
      </c>
    </row>
    <row r="440" spans="1:28">
      <c r="A440">
        <v>2025</v>
      </c>
      <c r="B440">
        <v>1</v>
      </c>
      <c r="C440">
        <v>2</v>
      </c>
      <c r="D440" s="4">
        <v>45668</v>
      </c>
      <c r="E440" t="s">
        <v>28</v>
      </c>
      <c r="F440" t="s">
        <v>536</v>
      </c>
      <c r="G440" t="s">
        <v>206</v>
      </c>
      <c r="H440" t="s">
        <v>71</v>
      </c>
      <c r="I440" t="s">
        <v>57</v>
      </c>
      <c r="J440" t="s">
        <v>100</v>
      </c>
      <c r="K440" t="s">
        <v>100</v>
      </c>
      <c r="L440" t="s">
        <v>46</v>
      </c>
      <c r="M440" t="s">
        <v>47</v>
      </c>
      <c r="N440" t="s">
        <v>159</v>
      </c>
      <c r="O440">
        <v>41.6</v>
      </c>
      <c r="Q440">
        <v>196.8</v>
      </c>
      <c r="R440">
        <v>196.8</v>
      </c>
      <c r="S440">
        <v>0</v>
      </c>
      <c r="T440">
        <v>196.8</v>
      </c>
      <c r="U440">
        <v>215</v>
      </c>
      <c r="V440">
        <f>SUMIF(货件明细!K:K,F440,货件明细!AQ:AQ)</f>
        <v>0</v>
      </c>
      <c r="W440">
        <f t="shared" si="24"/>
        <v>1</v>
      </c>
      <c r="X440">
        <f t="shared" si="25"/>
        <v>215</v>
      </c>
      <c r="Y440">
        <f>SUMIF(货件明细!K:K,F440,货件明细!I:I)</f>
        <v>0</v>
      </c>
      <c r="Z440">
        <f t="shared" si="26"/>
        <v>41.6</v>
      </c>
      <c r="AA440">
        <f>SUMIF(货件明细!K:K,F440,货件明细!J:J)</f>
        <v>0</v>
      </c>
      <c r="AB440">
        <f t="shared" si="27"/>
        <v>1</v>
      </c>
    </row>
    <row r="441" spans="1:28">
      <c r="A441">
        <v>2025</v>
      </c>
      <c r="B441">
        <v>1</v>
      </c>
      <c r="C441">
        <v>2</v>
      </c>
      <c r="D441" s="4">
        <v>45668</v>
      </c>
      <c r="E441" t="s">
        <v>28</v>
      </c>
      <c r="F441" t="s">
        <v>537</v>
      </c>
      <c r="G441" t="s">
        <v>43</v>
      </c>
      <c r="H441" t="s">
        <v>44</v>
      </c>
      <c r="I441" t="s">
        <v>57</v>
      </c>
      <c r="J441" t="s">
        <v>100</v>
      </c>
      <c r="K441" t="s">
        <v>100</v>
      </c>
      <c r="L441" t="s">
        <v>46</v>
      </c>
      <c r="M441" t="s">
        <v>47</v>
      </c>
      <c r="N441" t="s">
        <v>159</v>
      </c>
      <c r="O441">
        <v>41.6</v>
      </c>
      <c r="Q441">
        <v>228.2</v>
      </c>
      <c r="R441">
        <v>228.2</v>
      </c>
      <c r="S441">
        <v>0</v>
      </c>
      <c r="T441">
        <v>228.2</v>
      </c>
      <c r="U441">
        <v>215</v>
      </c>
      <c r="V441">
        <f>SUMIF(货件明细!K:K,F441,货件明细!AQ:AQ)</f>
        <v>0</v>
      </c>
      <c r="W441">
        <f t="shared" si="24"/>
        <v>1</v>
      </c>
      <c r="X441">
        <f t="shared" si="25"/>
        <v>215</v>
      </c>
      <c r="Y441">
        <f>SUMIF(货件明细!K:K,F441,货件明细!I:I)</f>
        <v>0</v>
      </c>
      <c r="Z441">
        <f t="shared" si="26"/>
        <v>41.6</v>
      </c>
      <c r="AA441">
        <f>SUMIF(货件明细!K:K,F441,货件明细!J:J)</f>
        <v>0</v>
      </c>
      <c r="AB441">
        <f t="shared" si="27"/>
        <v>1</v>
      </c>
    </row>
    <row r="442" spans="1:28">
      <c r="A442">
        <v>2025</v>
      </c>
      <c r="B442">
        <v>1</v>
      </c>
      <c r="C442">
        <v>2</v>
      </c>
      <c r="D442" s="4">
        <v>45668</v>
      </c>
      <c r="E442" t="s">
        <v>28</v>
      </c>
      <c r="F442" t="s">
        <v>538</v>
      </c>
      <c r="G442" t="s">
        <v>62</v>
      </c>
      <c r="H442" t="s">
        <v>31</v>
      </c>
      <c r="I442" t="s">
        <v>57</v>
      </c>
      <c r="J442" t="s">
        <v>100</v>
      </c>
      <c r="K442" t="s">
        <v>100</v>
      </c>
      <c r="L442" t="s">
        <v>46</v>
      </c>
      <c r="M442" t="s">
        <v>47</v>
      </c>
      <c r="N442" t="s">
        <v>101</v>
      </c>
      <c r="O442">
        <v>41.6</v>
      </c>
      <c r="Q442">
        <v>237.757142857143</v>
      </c>
      <c r="R442">
        <v>237.757142857143</v>
      </c>
      <c r="S442">
        <v>0</v>
      </c>
      <c r="T442">
        <v>237.757142857143</v>
      </c>
      <c r="U442">
        <v>215</v>
      </c>
      <c r="V442">
        <f>SUMIF(货件明细!K:K,F442,货件明细!AQ:AQ)</f>
        <v>0</v>
      </c>
      <c r="W442">
        <f t="shared" si="24"/>
        <v>1</v>
      </c>
      <c r="X442">
        <f t="shared" si="25"/>
        <v>215</v>
      </c>
      <c r="Y442">
        <f>SUMIF(货件明细!K:K,F442,货件明细!I:I)</f>
        <v>0</v>
      </c>
      <c r="Z442">
        <f t="shared" si="26"/>
        <v>41.6</v>
      </c>
      <c r="AA442">
        <f>SUMIF(货件明细!K:K,F442,货件明细!J:J)</f>
        <v>0</v>
      </c>
      <c r="AB442">
        <f t="shared" si="27"/>
        <v>1</v>
      </c>
    </row>
    <row r="443" spans="1:28">
      <c r="A443">
        <v>2025</v>
      </c>
      <c r="B443">
        <v>1</v>
      </c>
      <c r="C443">
        <v>2</v>
      </c>
      <c r="D443" s="4">
        <v>45668</v>
      </c>
      <c r="E443" t="s">
        <v>28</v>
      </c>
      <c r="F443" t="s">
        <v>539</v>
      </c>
      <c r="G443" t="s">
        <v>114</v>
      </c>
      <c r="H443" t="s">
        <v>44</v>
      </c>
      <c r="I443" t="s">
        <v>57</v>
      </c>
      <c r="J443" t="s">
        <v>100</v>
      </c>
      <c r="K443" t="s">
        <v>100</v>
      </c>
      <c r="L443" t="s">
        <v>46</v>
      </c>
      <c r="M443" t="s">
        <v>47</v>
      </c>
      <c r="N443" t="s">
        <v>159</v>
      </c>
      <c r="O443">
        <v>41.6</v>
      </c>
      <c r="Q443">
        <v>241.24</v>
      </c>
      <c r="R443">
        <v>241.24</v>
      </c>
      <c r="S443">
        <v>0</v>
      </c>
      <c r="T443">
        <v>241.24</v>
      </c>
      <c r="U443">
        <v>215</v>
      </c>
      <c r="V443">
        <f>SUMIF(货件明细!K:K,F443,货件明细!AQ:AQ)</f>
        <v>0</v>
      </c>
      <c r="W443">
        <f t="shared" si="24"/>
        <v>1</v>
      </c>
      <c r="X443">
        <f t="shared" si="25"/>
        <v>215</v>
      </c>
      <c r="Y443">
        <f>SUMIF(货件明细!K:K,F443,货件明细!I:I)</f>
        <v>0</v>
      </c>
      <c r="Z443">
        <f t="shared" si="26"/>
        <v>41.6</v>
      </c>
      <c r="AA443">
        <f>SUMIF(货件明细!K:K,F443,货件明细!J:J)</f>
        <v>0</v>
      </c>
      <c r="AB443">
        <f t="shared" si="27"/>
        <v>1</v>
      </c>
    </row>
    <row r="444" spans="1:28">
      <c r="A444">
        <v>2025</v>
      </c>
      <c r="B444">
        <v>1</v>
      </c>
      <c r="C444">
        <v>2</v>
      </c>
      <c r="D444" s="4">
        <v>45668</v>
      </c>
      <c r="E444" t="s">
        <v>28</v>
      </c>
      <c r="F444" t="s">
        <v>540</v>
      </c>
      <c r="G444" t="s">
        <v>206</v>
      </c>
      <c r="H444" t="s">
        <v>71</v>
      </c>
      <c r="I444" t="s">
        <v>145</v>
      </c>
      <c r="J444" t="s">
        <v>58</v>
      </c>
      <c r="K444" t="s">
        <v>58</v>
      </c>
      <c r="L444" t="s">
        <v>46</v>
      </c>
      <c r="M444" t="s">
        <v>65</v>
      </c>
      <c r="N444" t="s">
        <v>66</v>
      </c>
      <c r="O444">
        <v>125.18</v>
      </c>
      <c r="Q444">
        <v>504</v>
      </c>
      <c r="R444">
        <v>504</v>
      </c>
      <c r="S444">
        <v>0</v>
      </c>
      <c r="T444">
        <v>504</v>
      </c>
      <c r="U444">
        <v>290</v>
      </c>
      <c r="V444">
        <f>SUMIF(货件明细!K:K,F444,货件明细!AQ:AQ)</f>
        <v>0</v>
      </c>
      <c r="W444">
        <f t="shared" si="24"/>
        <v>1</v>
      </c>
      <c r="X444">
        <f t="shared" si="25"/>
        <v>290</v>
      </c>
      <c r="Y444">
        <f>SUMIF(货件明细!K:K,F444,货件明细!I:I)</f>
        <v>0</v>
      </c>
      <c r="Z444">
        <f t="shared" si="26"/>
        <v>125.18</v>
      </c>
      <c r="AA444">
        <f>SUMIF(货件明细!K:K,F444,货件明细!J:J)</f>
        <v>0</v>
      </c>
      <c r="AB444">
        <f t="shared" si="27"/>
        <v>1</v>
      </c>
    </row>
    <row r="445" spans="1:28">
      <c r="A445">
        <v>2025</v>
      </c>
      <c r="B445">
        <v>1</v>
      </c>
      <c r="C445">
        <v>2</v>
      </c>
      <c r="D445" s="4">
        <v>45668</v>
      </c>
      <c r="E445" t="s">
        <v>28</v>
      </c>
      <c r="F445" t="s">
        <v>541</v>
      </c>
      <c r="G445" t="s">
        <v>105</v>
      </c>
      <c r="H445" t="s">
        <v>31</v>
      </c>
      <c r="I445" t="s">
        <v>145</v>
      </c>
      <c r="J445" t="s">
        <v>100</v>
      </c>
      <c r="K445" t="s">
        <v>100</v>
      </c>
      <c r="L445" t="s">
        <v>46</v>
      </c>
      <c r="M445" t="s">
        <v>65</v>
      </c>
      <c r="N445" t="s">
        <v>123</v>
      </c>
      <c r="O445">
        <v>125.18</v>
      </c>
      <c r="Q445">
        <v>982.588235294118</v>
      </c>
      <c r="R445">
        <v>982.588235294118</v>
      </c>
      <c r="S445">
        <v>0</v>
      </c>
      <c r="T445">
        <v>982.588235294118</v>
      </c>
      <c r="U445">
        <v>290</v>
      </c>
      <c r="V445">
        <f>SUMIF(货件明细!K:K,F445,货件明细!AQ:AQ)</f>
        <v>0</v>
      </c>
      <c r="W445">
        <f t="shared" si="24"/>
        <v>1</v>
      </c>
      <c r="X445">
        <f t="shared" si="25"/>
        <v>290</v>
      </c>
      <c r="Y445">
        <f>SUMIF(货件明细!K:K,F445,货件明细!I:I)</f>
        <v>0</v>
      </c>
      <c r="Z445">
        <f t="shared" si="26"/>
        <v>125.18</v>
      </c>
      <c r="AA445">
        <f>SUMIF(货件明细!K:K,F445,货件明细!J:J)</f>
        <v>0</v>
      </c>
      <c r="AB445">
        <f t="shared" si="27"/>
        <v>1</v>
      </c>
    </row>
    <row r="446" spans="1:28">
      <c r="A446">
        <v>2025</v>
      </c>
      <c r="B446">
        <v>1</v>
      </c>
      <c r="C446">
        <v>2</v>
      </c>
      <c r="D446" s="4">
        <v>45668</v>
      </c>
      <c r="E446" t="s">
        <v>28</v>
      </c>
      <c r="F446" t="s">
        <v>542</v>
      </c>
      <c r="G446" t="s">
        <v>43</v>
      </c>
      <c r="H446" t="s">
        <v>44</v>
      </c>
      <c r="I446" t="s">
        <v>145</v>
      </c>
      <c r="J446" t="s">
        <v>100</v>
      </c>
      <c r="K446" t="s">
        <v>100</v>
      </c>
      <c r="L446" t="s">
        <v>46</v>
      </c>
      <c r="M446" t="s">
        <v>65</v>
      </c>
      <c r="N446" t="s">
        <v>123</v>
      </c>
      <c r="O446">
        <v>125.18</v>
      </c>
      <c r="Q446">
        <v>655.714285714286</v>
      </c>
      <c r="R446">
        <v>655.714285714286</v>
      </c>
      <c r="S446">
        <v>0</v>
      </c>
      <c r="T446">
        <v>655.714285714286</v>
      </c>
      <c r="U446">
        <v>290</v>
      </c>
      <c r="V446">
        <f>SUMIF(货件明细!K:K,F446,货件明细!AQ:AQ)</f>
        <v>0</v>
      </c>
      <c r="W446">
        <f t="shared" si="24"/>
        <v>1</v>
      </c>
      <c r="X446">
        <f t="shared" si="25"/>
        <v>290</v>
      </c>
      <c r="Y446">
        <f>SUMIF(货件明细!K:K,F446,货件明细!I:I)</f>
        <v>0</v>
      </c>
      <c r="Z446">
        <f t="shared" si="26"/>
        <v>125.18</v>
      </c>
      <c r="AA446">
        <f>SUMIF(货件明细!K:K,F446,货件明细!J:J)</f>
        <v>0</v>
      </c>
      <c r="AB446">
        <f t="shared" si="27"/>
        <v>1</v>
      </c>
    </row>
    <row r="447" spans="1:28">
      <c r="A447">
        <v>2025</v>
      </c>
      <c r="B447">
        <v>1</v>
      </c>
      <c r="C447">
        <v>2</v>
      </c>
      <c r="D447" s="4">
        <v>45668</v>
      </c>
      <c r="E447" t="s">
        <v>28</v>
      </c>
      <c r="F447" t="s">
        <v>543</v>
      </c>
      <c r="G447" t="s">
        <v>62</v>
      </c>
      <c r="H447" t="s">
        <v>31</v>
      </c>
      <c r="I447" t="s">
        <v>145</v>
      </c>
      <c r="J447" t="s">
        <v>100</v>
      </c>
      <c r="K447" t="s">
        <v>100</v>
      </c>
      <c r="L447" t="s">
        <v>46</v>
      </c>
      <c r="M447" t="s">
        <v>65</v>
      </c>
      <c r="N447" t="s">
        <v>123</v>
      </c>
      <c r="O447">
        <v>125.18</v>
      </c>
      <c r="Q447">
        <v>960.553846153846</v>
      </c>
      <c r="R447">
        <v>960.553846153846</v>
      </c>
      <c r="S447">
        <v>0</v>
      </c>
      <c r="T447">
        <v>960.553846153846</v>
      </c>
      <c r="U447">
        <v>290</v>
      </c>
      <c r="V447">
        <f>SUMIF(货件明细!K:K,F447,货件明细!AQ:AQ)</f>
        <v>0</v>
      </c>
      <c r="W447">
        <f t="shared" si="24"/>
        <v>1</v>
      </c>
      <c r="X447">
        <f t="shared" si="25"/>
        <v>290</v>
      </c>
      <c r="Y447">
        <f>SUMIF(货件明细!K:K,F447,货件明细!I:I)</f>
        <v>0</v>
      </c>
      <c r="Z447">
        <f t="shared" si="26"/>
        <v>125.18</v>
      </c>
      <c r="AA447">
        <f>SUMIF(货件明细!K:K,F447,货件明细!J:J)</f>
        <v>0</v>
      </c>
      <c r="AB447">
        <f t="shared" si="27"/>
        <v>1</v>
      </c>
    </row>
    <row r="448" spans="1:28">
      <c r="A448">
        <v>2025</v>
      </c>
      <c r="B448">
        <v>1</v>
      </c>
      <c r="C448">
        <v>2</v>
      </c>
      <c r="D448" s="4">
        <v>45668</v>
      </c>
      <c r="E448" t="s">
        <v>28</v>
      </c>
      <c r="F448" t="s">
        <v>544</v>
      </c>
      <c r="G448" t="s">
        <v>114</v>
      </c>
      <c r="H448" t="s">
        <v>44</v>
      </c>
      <c r="I448" t="s">
        <v>145</v>
      </c>
      <c r="J448" t="s">
        <v>100</v>
      </c>
      <c r="K448" t="s">
        <v>100</v>
      </c>
      <c r="L448" t="s">
        <v>46</v>
      </c>
      <c r="M448" t="s">
        <v>65</v>
      </c>
      <c r="N448" t="s">
        <v>123</v>
      </c>
      <c r="O448">
        <v>125.18</v>
      </c>
      <c r="Q448">
        <v>728.571428571429</v>
      </c>
      <c r="R448">
        <v>728.571428571429</v>
      </c>
      <c r="S448">
        <v>0</v>
      </c>
      <c r="T448">
        <v>728.571428571429</v>
      </c>
      <c r="U448">
        <v>290</v>
      </c>
      <c r="V448">
        <f>SUMIF(货件明细!K:K,F448,货件明细!AQ:AQ)</f>
        <v>0</v>
      </c>
      <c r="W448">
        <f t="shared" si="24"/>
        <v>1</v>
      </c>
      <c r="X448">
        <f t="shared" si="25"/>
        <v>290</v>
      </c>
      <c r="Y448">
        <f>SUMIF(货件明细!K:K,F448,货件明细!I:I)</f>
        <v>0</v>
      </c>
      <c r="Z448">
        <f t="shared" si="26"/>
        <v>125.18</v>
      </c>
      <c r="AA448">
        <f>SUMIF(货件明细!K:K,F448,货件明细!J:J)</f>
        <v>0</v>
      </c>
      <c r="AB448">
        <f t="shared" si="27"/>
        <v>1</v>
      </c>
    </row>
    <row r="449" spans="1:28">
      <c r="A449">
        <v>2025</v>
      </c>
      <c r="B449">
        <v>1</v>
      </c>
      <c r="C449">
        <v>2</v>
      </c>
      <c r="D449" s="4">
        <v>45668</v>
      </c>
      <c r="E449" t="s">
        <v>28</v>
      </c>
      <c r="F449" t="s">
        <v>545</v>
      </c>
      <c r="G449" t="s">
        <v>43</v>
      </c>
      <c r="H449" t="s">
        <v>44</v>
      </c>
      <c r="I449" t="s">
        <v>96</v>
      </c>
      <c r="J449" t="s">
        <v>58</v>
      </c>
      <c r="K449" t="s">
        <v>58</v>
      </c>
      <c r="L449" t="s">
        <v>46</v>
      </c>
      <c r="M449" t="s">
        <v>47</v>
      </c>
      <c r="N449" t="s">
        <v>75</v>
      </c>
      <c r="O449">
        <v>16.7</v>
      </c>
      <c r="Q449">
        <v>112.741666666667</v>
      </c>
      <c r="R449">
        <v>112.741666666667</v>
      </c>
      <c r="S449">
        <v>0</v>
      </c>
      <c r="T449">
        <v>112.741666666667</v>
      </c>
      <c r="U449">
        <v>103</v>
      </c>
      <c r="V449">
        <f>SUMIF(货件明细!K:K,F449,货件明细!AQ:AQ)</f>
        <v>0</v>
      </c>
      <c r="W449">
        <f t="shared" si="24"/>
        <v>1</v>
      </c>
      <c r="X449">
        <f t="shared" si="25"/>
        <v>103</v>
      </c>
      <c r="Y449">
        <f>SUMIF(货件明细!K:K,F449,货件明细!I:I)</f>
        <v>0</v>
      </c>
      <c r="Z449">
        <f t="shared" si="26"/>
        <v>16.7</v>
      </c>
      <c r="AA449">
        <f>SUMIF(货件明细!K:K,F449,货件明细!J:J)</f>
        <v>0</v>
      </c>
      <c r="AB449">
        <f t="shared" si="27"/>
        <v>1</v>
      </c>
    </row>
    <row r="450" spans="1:28">
      <c r="A450">
        <v>2025</v>
      </c>
      <c r="B450">
        <v>1</v>
      </c>
      <c r="C450">
        <v>2</v>
      </c>
      <c r="D450" s="4">
        <v>45668</v>
      </c>
      <c r="E450" t="s">
        <v>28</v>
      </c>
      <c r="F450" t="s">
        <v>546</v>
      </c>
      <c r="G450" t="s">
        <v>62</v>
      </c>
      <c r="H450" t="s">
        <v>31</v>
      </c>
      <c r="I450" t="s">
        <v>96</v>
      </c>
      <c r="J450" t="s">
        <v>100</v>
      </c>
      <c r="K450" t="s">
        <v>100</v>
      </c>
      <c r="L450" t="s">
        <v>46</v>
      </c>
      <c r="M450" t="s">
        <v>47</v>
      </c>
      <c r="N450" t="s">
        <v>101</v>
      </c>
      <c r="O450">
        <v>16.7</v>
      </c>
      <c r="Q450">
        <v>118.878571428571</v>
      </c>
      <c r="R450">
        <v>118.878571428571</v>
      </c>
      <c r="S450">
        <v>0</v>
      </c>
      <c r="T450">
        <v>118.878571428571</v>
      </c>
      <c r="U450">
        <v>103</v>
      </c>
      <c r="V450">
        <f>SUMIF(货件明细!K:K,F450,货件明细!AQ:AQ)</f>
        <v>0</v>
      </c>
      <c r="W450">
        <f t="shared" ref="W450:W513" si="28">IF(V450=U450,0,1)</f>
        <v>1</v>
      </c>
      <c r="X450">
        <f t="shared" ref="X450:X513" si="29">U450</f>
        <v>103</v>
      </c>
      <c r="Y450">
        <f>SUMIF(货件明细!K:K,F450,货件明细!I:I)</f>
        <v>0</v>
      </c>
      <c r="Z450">
        <f t="shared" ref="Z450:Z513" si="30">O450-Y450</f>
        <v>16.7</v>
      </c>
      <c r="AA450">
        <f>SUMIF(货件明细!K:K,F450,货件明细!J:J)</f>
        <v>0</v>
      </c>
      <c r="AB450">
        <f t="shared" ref="AB450:AB513" si="31">IF(T450=AA450,0,1)</f>
        <v>1</v>
      </c>
    </row>
    <row r="451" spans="1:28">
      <c r="A451">
        <v>2025</v>
      </c>
      <c r="B451">
        <v>1</v>
      </c>
      <c r="C451">
        <v>2</v>
      </c>
      <c r="D451" s="4">
        <v>45668</v>
      </c>
      <c r="E451" t="s">
        <v>28</v>
      </c>
      <c r="F451" t="s">
        <v>547</v>
      </c>
      <c r="G451" t="s">
        <v>206</v>
      </c>
      <c r="H451" t="s">
        <v>71</v>
      </c>
      <c r="I451" t="s">
        <v>96</v>
      </c>
      <c r="J451" t="s">
        <v>58</v>
      </c>
      <c r="K451" t="s">
        <v>58</v>
      </c>
      <c r="L451" t="s">
        <v>46</v>
      </c>
      <c r="M451" t="s">
        <v>47</v>
      </c>
      <c r="N451" t="s">
        <v>75</v>
      </c>
      <c r="O451">
        <v>16.7</v>
      </c>
      <c r="Q451">
        <v>82.5857142857143</v>
      </c>
      <c r="R451">
        <v>82.5857142857143</v>
      </c>
      <c r="S451">
        <v>0</v>
      </c>
      <c r="T451">
        <v>82.5857142857143</v>
      </c>
      <c r="U451">
        <v>103</v>
      </c>
      <c r="V451">
        <f>SUMIF(货件明细!K:K,F451,货件明细!AQ:AQ)</f>
        <v>0</v>
      </c>
      <c r="W451">
        <f t="shared" si="28"/>
        <v>1</v>
      </c>
      <c r="X451">
        <f t="shared" si="29"/>
        <v>103</v>
      </c>
      <c r="Y451">
        <f>SUMIF(货件明细!K:K,F451,货件明细!I:I)</f>
        <v>0</v>
      </c>
      <c r="Z451">
        <f t="shared" si="30"/>
        <v>16.7</v>
      </c>
      <c r="AA451">
        <f>SUMIF(货件明细!K:K,F451,货件明细!J:J)</f>
        <v>0</v>
      </c>
      <c r="AB451">
        <f t="shared" si="31"/>
        <v>1</v>
      </c>
    </row>
    <row r="452" spans="1:28">
      <c r="A452">
        <v>2025</v>
      </c>
      <c r="B452">
        <v>1</v>
      </c>
      <c r="C452">
        <v>2</v>
      </c>
      <c r="D452" s="4">
        <v>45668</v>
      </c>
      <c r="E452" t="s">
        <v>28</v>
      </c>
      <c r="F452" t="s">
        <v>548</v>
      </c>
      <c r="G452" t="s">
        <v>105</v>
      </c>
      <c r="H452" t="s">
        <v>31</v>
      </c>
      <c r="I452" t="s">
        <v>96</v>
      </c>
      <c r="J452" t="s">
        <v>100</v>
      </c>
      <c r="K452" t="s">
        <v>100</v>
      </c>
      <c r="L452" t="s">
        <v>46</v>
      </c>
      <c r="M452" t="s">
        <v>47</v>
      </c>
      <c r="N452" t="s">
        <v>101</v>
      </c>
      <c r="O452">
        <v>16.7</v>
      </c>
      <c r="Q452">
        <v>128.52</v>
      </c>
      <c r="R452">
        <v>128.52</v>
      </c>
      <c r="S452">
        <v>0</v>
      </c>
      <c r="T452">
        <v>128.52</v>
      </c>
      <c r="U452">
        <v>103</v>
      </c>
      <c r="V452">
        <f>SUMIF(货件明细!K:K,F452,货件明细!AQ:AQ)</f>
        <v>0</v>
      </c>
      <c r="W452">
        <f t="shared" si="28"/>
        <v>1</v>
      </c>
      <c r="X452">
        <f t="shared" si="29"/>
        <v>103</v>
      </c>
      <c r="Y452">
        <f>SUMIF(货件明细!K:K,F452,货件明细!I:I)</f>
        <v>0</v>
      </c>
      <c r="Z452">
        <f t="shared" si="30"/>
        <v>16.7</v>
      </c>
      <c r="AA452">
        <f>SUMIF(货件明细!K:K,F452,货件明细!J:J)</f>
        <v>0</v>
      </c>
      <c r="AB452">
        <f t="shared" si="31"/>
        <v>1</v>
      </c>
    </row>
    <row r="453" spans="1:28">
      <c r="A453">
        <v>2025</v>
      </c>
      <c r="B453">
        <v>1</v>
      </c>
      <c r="C453">
        <v>2</v>
      </c>
      <c r="D453" s="4">
        <v>45668</v>
      </c>
      <c r="E453" t="s">
        <v>28</v>
      </c>
      <c r="F453" t="s">
        <v>549</v>
      </c>
      <c r="G453" t="s">
        <v>114</v>
      </c>
      <c r="H453" t="s">
        <v>44</v>
      </c>
      <c r="I453" t="s">
        <v>96</v>
      </c>
      <c r="J453" t="s">
        <v>58</v>
      </c>
      <c r="K453" t="s">
        <v>58</v>
      </c>
      <c r="L453" t="s">
        <v>46</v>
      </c>
      <c r="M453" t="s">
        <v>47</v>
      </c>
      <c r="N453" t="s">
        <v>75</v>
      </c>
      <c r="O453">
        <v>16.7</v>
      </c>
      <c r="Q453">
        <v>112.741666666667</v>
      </c>
      <c r="R453">
        <v>112.741666666667</v>
      </c>
      <c r="S453">
        <v>0</v>
      </c>
      <c r="T453">
        <v>112.741666666667</v>
      </c>
      <c r="U453">
        <v>103</v>
      </c>
      <c r="V453">
        <f>SUMIF(货件明细!K:K,F453,货件明细!AQ:AQ)</f>
        <v>0</v>
      </c>
      <c r="W453">
        <f t="shared" si="28"/>
        <v>1</v>
      </c>
      <c r="X453">
        <f t="shared" si="29"/>
        <v>103</v>
      </c>
      <c r="Y453">
        <f>SUMIF(货件明细!K:K,F453,货件明细!I:I)</f>
        <v>0</v>
      </c>
      <c r="Z453">
        <f t="shared" si="30"/>
        <v>16.7</v>
      </c>
      <c r="AA453">
        <f>SUMIF(货件明细!K:K,F453,货件明细!J:J)</f>
        <v>0</v>
      </c>
      <c r="AB453">
        <f t="shared" si="31"/>
        <v>1</v>
      </c>
    </row>
    <row r="454" spans="1:28">
      <c r="A454">
        <v>2025</v>
      </c>
      <c r="B454">
        <v>1</v>
      </c>
      <c r="C454">
        <v>2</v>
      </c>
      <c r="D454" s="4">
        <v>45668</v>
      </c>
      <c r="E454" t="s">
        <v>28</v>
      </c>
      <c r="F454" t="s">
        <v>550</v>
      </c>
      <c r="G454" t="s">
        <v>206</v>
      </c>
      <c r="H454" t="s">
        <v>71</v>
      </c>
      <c r="I454" t="s">
        <v>57</v>
      </c>
      <c r="J454" t="s">
        <v>58</v>
      </c>
      <c r="K454" t="s">
        <v>58</v>
      </c>
      <c r="L454" t="s">
        <v>46</v>
      </c>
      <c r="M454" t="s">
        <v>47</v>
      </c>
      <c r="N454" t="s">
        <v>75</v>
      </c>
      <c r="O454">
        <v>43.6</v>
      </c>
      <c r="Q454">
        <v>165.171428571429</v>
      </c>
      <c r="R454">
        <v>165.171428571429</v>
      </c>
      <c r="S454">
        <v>0</v>
      </c>
      <c r="T454">
        <v>165.171428571429</v>
      </c>
      <c r="U454">
        <v>303</v>
      </c>
      <c r="V454">
        <f>SUMIF(货件明细!K:K,F454,货件明细!AQ:AQ)</f>
        <v>0</v>
      </c>
      <c r="W454">
        <f t="shared" si="28"/>
        <v>1</v>
      </c>
      <c r="X454">
        <f t="shared" si="29"/>
        <v>303</v>
      </c>
      <c r="Y454">
        <f>SUMIF(货件明细!K:K,F454,货件明细!I:I)</f>
        <v>0</v>
      </c>
      <c r="Z454">
        <f t="shared" si="30"/>
        <v>43.6</v>
      </c>
      <c r="AA454">
        <f>SUMIF(货件明细!K:K,F454,货件明细!J:J)</f>
        <v>0</v>
      </c>
      <c r="AB454">
        <f t="shared" si="31"/>
        <v>1</v>
      </c>
    </row>
    <row r="455" spans="1:28">
      <c r="A455">
        <v>2025</v>
      </c>
      <c r="B455">
        <v>1</v>
      </c>
      <c r="C455">
        <v>2</v>
      </c>
      <c r="D455" s="4">
        <v>45668</v>
      </c>
      <c r="E455" t="s">
        <v>28</v>
      </c>
      <c r="F455" t="s">
        <v>551</v>
      </c>
      <c r="G455" t="s">
        <v>62</v>
      </c>
      <c r="H455" t="s">
        <v>31</v>
      </c>
      <c r="I455" t="s">
        <v>57</v>
      </c>
      <c r="J455" t="s">
        <v>100</v>
      </c>
      <c r="K455" t="s">
        <v>100</v>
      </c>
      <c r="L455" t="s">
        <v>46</v>
      </c>
      <c r="M455" t="s">
        <v>47</v>
      </c>
      <c r="N455" t="s">
        <v>101</v>
      </c>
      <c r="O455">
        <v>43.6</v>
      </c>
      <c r="Q455">
        <v>237.757142857143</v>
      </c>
      <c r="R455">
        <v>237.757142857143</v>
      </c>
      <c r="S455">
        <v>0</v>
      </c>
      <c r="T455">
        <v>237.757142857143</v>
      </c>
      <c r="U455">
        <v>303</v>
      </c>
      <c r="V455">
        <f>SUMIF(货件明细!K:K,F455,货件明细!AQ:AQ)</f>
        <v>0</v>
      </c>
      <c r="W455">
        <f t="shared" si="28"/>
        <v>1</v>
      </c>
      <c r="X455">
        <f t="shared" si="29"/>
        <v>303</v>
      </c>
      <c r="Y455">
        <f>SUMIF(货件明细!K:K,F455,货件明细!I:I)</f>
        <v>0</v>
      </c>
      <c r="Z455">
        <f t="shared" si="30"/>
        <v>43.6</v>
      </c>
      <c r="AA455">
        <f>SUMIF(货件明细!K:K,F455,货件明细!J:J)</f>
        <v>0</v>
      </c>
      <c r="AB455">
        <f t="shared" si="31"/>
        <v>1</v>
      </c>
    </row>
    <row r="456" spans="1:28">
      <c r="A456">
        <v>2025</v>
      </c>
      <c r="B456">
        <v>1</v>
      </c>
      <c r="C456">
        <v>2</v>
      </c>
      <c r="D456" s="4">
        <v>45668</v>
      </c>
      <c r="E456" t="s">
        <v>28</v>
      </c>
      <c r="F456" t="s">
        <v>552</v>
      </c>
      <c r="G456" t="s">
        <v>114</v>
      </c>
      <c r="H456" t="s">
        <v>44</v>
      </c>
      <c r="I456" t="s">
        <v>57</v>
      </c>
      <c r="J456" t="s">
        <v>58</v>
      </c>
      <c r="K456" t="s">
        <v>58</v>
      </c>
      <c r="L456" t="s">
        <v>46</v>
      </c>
      <c r="M456" t="s">
        <v>47</v>
      </c>
      <c r="N456" t="s">
        <v>75</v>
      </c>
      <c r="O456">
        <v>43.6</v>
      </c>
      <c r="Q456">
        <v>225.483333333333</v>
      </c>
      <c r="R456">
        <v>225.483333333333</v>
      </c>
      <c r="S456">
        <v>0</v>
      </c>
      <c r="T456">
        <v>225.483333333333</v>
      </c>
      <c r="U456">
        <v>303</v>
      </c>
      <c r="V456">
        <f>SUMIF(货件明细!K:K,F456,货件明细!AQ:AQ)</f>
        <v>0</v>
      </c>
      <c r="W456">
        <f t="shared" si="28"/>
        <v>1</v>
      </c>
      <c r="X456">
        <f t="shared" si="29"/>
        <v>303</v>
      </c>
      <c r="Y456">
        <f>SUMIF(货件明细!K:K,F456,货件明细!I:I)</f>
        <v>0</v>
      </c>
      <c r="Z456">
        <f t="shared" si="30"/>
        <v>43.6</v>
      </c>
      <c r="AA456">
        <f>SUMIF(货件明细!K:K,F456,货件明细!J:J)</f>
        <v>0</v>
      </c>
      <c r="AB456">
        <f t="shared" si="31"/>
        <v>1</v>
      </c>
    </row>
    <row r="457" spans="1:28">
      <c r="A457">
        <v>2025</v>
      </c>
      <c r="B457">
        <v>1</v>
      </c>
      <c r="C457">
        <v>2</v>
      </c>
      <c r="D457" s="4">
        <v>45668</v>
      </c>
      <c r="E457" t="s">
        <v>28</v>
      </c>
      <c r="F457" t="s">
        <v>553</v>
      </c>
      <c r="G457" t="s">
        <v>105</v>
      </c>
      <c r="H457" t="s">
        <v>31</v>
      </c>
      <c r="I457" t="s">
        <v>57</v>
      </c>
      <c r="J457" t="s">
        <v>100</v>
      </c>
      <c r="K457" t="s">
        <v>100</v>
      </c>
      <c r="L457" t="s">
        <v>46</v>
      </c>
      <c r="M457" t="s">
        <v>47</v>
      </c>
      <c r="N457" t="s">
        <v>101</v>
      </c>
      <c r="O457">
        <v>43.6</v>
      </c>
      <c r="Q457">
        <v>257.04</v>
      </c>
      <c r="R457">
        <v>257.04</v>
      </c>
      <c r="S457">
        <v>0</v>
      </c>
      <c r="T457">
        <v>257.04</v>
      </c>
      <c r="U457">
        <v>303</v>
      </c>
      <c r="V457">
        <f>SUMIF(货件明细!K:K,F457,货件明细!AQ:AQ)</f>
        <v>0</v>
      </c>
      <c r="W457">
        <f t="shared" si="28"/>
        <v>1</v>
      </c>
      <c r="X457">
        <f t="shared" si="29"/>
        <v>303</v>
      </c>
      <c r="Y457">
        <f>SUMIF(货件明细!K:K,F457,货件明细!I:I)</f>
        <v>0</v>
      </c>
      <c r="Z457">
        <f t="shared" si="30"/>
        <v>43.6</v>
      </c>
      <c r="AA457">
        <f>SUMIF(货件明细!K:K,F457,货件明细!J:J)</f>
        <v>0</v>
      </c>
      <c r="AB457">
        <f t="shared" si="31"/>
        <v>1</v>
      </c>
    </row>
    <row r="458" spans="1:28">
      <c r="A458">
        <v>2025</v>
      </c>
      <c r="B458">
        <v>1</v>
      </c>
      <c r="C458">
        <v>2</v>
      </c>
      <c r="D458" s="4">
        <v>45668</v>
      </c>
      <c r="E458" t="s">
        <v>28</v>
      </c>
      <c r="F458" t="s">
        <v>554</v>
      </c>
      <c r="G458" t="s">
        <v>43</v>
      </c>
      <c r="H458" t="s">
        <v>44</v>
      </c>
      <c r="I458" t="s">
        <v>57</v>
      </c>
      <c r="J458" t="s">
        <v>58</v>
      </c>
      <c r="K458" t="s">
        <v>58</v>
      </c>
      <c r="L458" t="s">
        <v>46</v>
      </c>
      <c r="M458" t="s">
        <v>47</v>
      </c>
      <c r="N458" t="s">
        <v>75</v>
      </c>
      <c r="O458">
        <v>43.6</v>
      </c>
      <c r="Q458">
        <v>225.483333333333</v>
      </c>
      <c r="R458">
        <v>225.483333333333</v>
      </c>
      <c r="S458">
        <v>0</v>
      </c>
      <c r="T458">
        <v>225.483333333333</v>
      </c>
      <c r="U458">
        <v>303</v>
      </c>
      <c r="V458">
        <f>SUMIF(货件明细!K:K,F458,货件明细!AQ:AQ)</f>
        <v>0</v>
      </c>
      <c r="W458">
        <f t="shared" si="28"/>
        <v>1</v>
      </c>
      <c r="X458">
        <f t="shared" si="29"/>
        <v>303</v>
      </c>
      <c r="Y458">
        <f>SUMIF(货件明细!K:K,F458,货件明细!I:I)</f>
        <v>0</v>
      </c>
      <c r="Z458">
        <f t="shared" si="30"/>
        <v>43.6</v>
      </c>
      <c r="AA458">
        <f>SUMIF(货件明细!K:K,F458,货件明细!J:J)</f>
        <v>0</v>
      </c>
      <c r="AB458">
        <f t="shared" si="31"/>
        <v>1</v>
      </c>
    </row>
    <row r="459" spans="1:28">
      <c r="A459">
        <v>2025</v>
      </c>
      <c r="B459">
        <v>1</v>
      </c>
      <c r="C459">
        <v>2</v>
      </c>
      <c r="D459" s="4">
        <v>45668</v>
      </c>
      <c r="E459" t="s">
        <v>28</v>
      </c>
      <c r="F459" t="s">
        <v>555</v>
      </c>
      <c r="G459" t="s">
        <v>62</v>
      </c>
      <c r="H459" t="s">
        <v>31</v>
      </c>
      <c r="I459" t="s">
        <v>32</v>
      </c>
      <c r="J459" t="s">
        <v>45</v>
      </c>
      <c r="K459" t="s">
        <v>45</v>
      </c>
      <c r="L459" t="s">
        <v>46</v>
      </c>
      <c r="M459" t="s">
        <v>59</v>
      </c>
      <c r="N459" t="s">
        <v>450</v>
      </c>
      <c r="O459">
        <v>86.9</v>
      </c>
      <c r="Q459">
        <v>877.381818181818</v>
      </c>
      <c r="R459">
        <v>877.381818181818</v>
      </c>
      <c r="S459">
        <v>0</v>
      </c>
      <c r="T459">
        <v>877.381818181818</v>
      </c>
      <c r="U459">
        <v>179</v>
      </c>
      <c r="V459">
        <f>SUMIF(货件明细!K:K,F459,货件明细!AQ:AQ)</f>
        <v>0</v>
      </c>
      <c r="W459">
        <f t="shared" si="28"/>
        <v>1</v>
      </c>
      <c r="X459">
        <f t="shared" si="29"/>
        <v>179</v>
      </c>
      <c r="Y459">
        <f>SUMIF(货件明细!K:K,F459,货件明细!I:I)</f>
        <v>0</v>
      </c>
      <c r="Z459">
        <f t="shared" si="30"/>
        <v>86.9</v>
      </c>
      <c r="AA459">
        <f>SUMIF(货件明细!K:K,F459,货件明细!J:J)</f>
        <v>0</v>
      </c>
      <c r="AB459">
        <f t="shared" si="31"/>
        <v>1</v>
      </c>
    </row>
    <row r="460" spans="1:28">
      <c r="A460">
        <v>2025</v>
      </c>
      <c r="B460">
        <v>1</v>
      </c>
      <c r="C460">
        <v>2</v>
      </c>
      <c r="D460" s="4">
        <v>45668</v>
      </c>
      <c r="E460" t="s">
        <v>28</v>
      </c>
      <c r="F460" t="s">
        <v>556</v>
      </c>
      <c r="G460" t="s">
        <v>105</v>
      </c>
      <c r="H460" t="s">
        <v>31</v>
      </c>
      <c r="I460" t="s">
        <v>32</v>
      </c>
      <c r="J460" t="s">
        <v>45</v>
      </c>
      <c r="K460" t="s">
        <v>45</v>
      </c>
      <c r="L460" t="s">
        <v>46</v>
      </c>
      <c r="M460" t="s">
        <v>59</v>
      </c>
      <c r="N460" t="s">
        <v>450</v>
      </c>
      <c r="O460">
        <v>86.9</v>
      </c>
      <c r="Q460">
        <v>938.311111111111</v>
      </c>
      <c r="R460">
        <v>938.311111111111</v>
      </c>
      <c r="S460">
        <v>0</v>
      </c>
      <c r="T460">
        <v>938.311111111111</v>
      </c>
      <c r="U460">
        <v>179</v>
      </c>
      <c r="V460">
        <f>SUMIF(货件明细!K:K,F460,货件明细!AQ:AQ)</f>
        <v>0</v>
      </c>
      <c r="W460">
        <f t="shared" si="28"/>
        <v>1</v>
      </c>
      <c r="X460">
        <f t="shared" si="29"/>
        <v>179</v>
      </c>
      <c r="Y460">
        <f>SUMIF(货件明细!K:K,F460,货件明细!I:I)</f>
        <v>0</v>
      </c>
      <c r="Z460">
        <f t="shared" si="30"/>
        <v>86.9</v>
      </c>
      <c r="AA460">
        <f>SUMIF(货件明细!K:K,F460,货件明细!J:J)</f>
        <v>0</v>
      </c>
      <c r="AB460">
        <f t="shared" si="31"/>
        <v>1</v>
      </c>
    </row>
    <row r="461" spans="1:28">
      <c r="A461">
        <v>2025</v>
      </c>
      <c r="B461">
        <v>1</v>
      </c>
      <c r="C461">
        <v>2</v>
      </c>
      <c r="D461" s="4">
        <v>45668</v>
      </c>
      <c r="E461" t="s">
        <v>28</v>
      </c>
      <c r="F461" t="s">
        <v>557</v>
      </c>
      <c r="G461" t="s">
        <v>206</v>
      </c>
      <c r="H461" t="s">
        <v>71</v>
      </c>
      <c r="I461" t="s">
        <v>32</v>
      </c>
      <c r="J461" t="s">
        <v>45</v>
      </c>
      <c r="K461" t="s">
        <v>45</v>
      </c>
      <c r="L461" t="s">
        <v>46</v>
      </c>
      <c r="M461" t="s">
        <v>65</v>
      </c>
      <c r="N461" t="s">
        <v>462</v>
      </c>
      <c r="O461">
        <v>86.9</v>
      </c>
      <c r="Q461">
        <v>646.153846153846</v>
      </c>
      <c r="R461">
        <v>646.153846153846</v>
      </c>
      <c r="S461">
        <v>0</v>
      </c>
      <c r="T461">
        <v>646.153846153846</v>
      </c>
      <c r="U461">
        <v>179</v>
      </c>
      <c r="V461">
        <f>SUMIF(货件明细!K:K,F461,货件明细!AQ:AQ)</f>
        <v>0</v>
      </c>
      <c r="W461">
        <f t="shared" si="28"/>
        <v>1</v>
      </c>
      <c r="X461">
        <f t="shared" si="29"/>
        <v>179</v>
      </c>
      <c r="Y461">
        <f>SUMIF(货件明细!K:K,F461,货件明细!I:I)</f>
        <v>0</v>
      </c>
      <c r="Z461">
        <f t="shared" si="30"/>
        <v>86.9</v>
      </c>
      <c r="AA461">
        <f>SUMIF(货件明细!K:K,F461,货件明细!J:J)</f>
        <v>0</v>
      </c>
      <c r="AB461">
        <f t="shared" si="31"/>
        <v>1</v>
      </c>
    </row>
    <row r="462" spans="1:28">
      <c r="A462">
        <v>2025</v>
      </c>
      <c r="B462">
        <v>1</v>
      </c>
      <c r="C462">
        <v>2</v>
      </c>
      <c r="D462" s="4">
        <v>45668</v>
      </c>
      <c r="E462" t="s">
        <v>28</v>
      </c>
      <c r="F462" t="s">
        <v>558</v>
      </c>
      <c r="G462" t="s">
        <v>43</v>
      </c>
      <c r="H462" t="s">
        <v>44</v>
      </c>
      <c r="I462" t="s">
        <v>32</v>
      </c>
      <c r="J462" t="s">
        <v>45</v>
      </c>
      <c r="K462" t="s">
        <v>45</v>
      </c>
      <c r="L462" t="s">
        <v>46</v>
      </c>
      <c r="M462" t="s">
        <v>65</v>
      </c>
      <c r="N462" t="s">
        <v>462</v>
      </c>
      <c r="O462">
        <v>86.9</v>
      </c>
      <c r="Q462">
        <v>800</v>
      </c>
      <c r="R462">
        <v>800</v>
      </c>
      <c r="S462">
        <v>0</v>
      </c>
      <c r="T462">
        <v>800</v>
      </c>
      <c r="U462">
        <v>179</v>
      </c>
      <c r="V462">
        <f>SUMIF(货件明细!K:K,F462,货件明细!AQ:AQ)</f>
        <v>0</v>
      </c>
      <c r="W462">
        <f t="shared" si="28"/>
        <v>1</v>
      </c>
      <c r="X462">
        <f t="shared" si="29"/>
        <v>179</v>
      </c>
      <c r="Y462">
        <f>SUMIF(货件明细!K:K,F462,货件明细!I:I)</f>
        <v>0</v>
      </c>
      <c r="Z462">
        <f t="shared" si="30"/>
        <v>86.9</v>
      </c>
      <c r="AA462">
        <f>SUMIF(货件明细!K:K,F462,货件明细!J:J)</f>
        <v>0</v>
      </c>
      <c r="AB462">
        <f t="shared" si="31"/>
        <v>1</v>
      </c>
    </row>
    <row r="463" spans="1:28">
      <c r="A463">
        <v>2025</v>
      </c>
      <c r="B463">
        <v>1</v>
      </c>
      <c r="C463">
        <v>2</v>
      </c>
      <c r="D463" s="4">
        <v>45668</v>
      </c>
      <c r="E463" t="s">
        <v>28</v>
      </c>
      <c r="F463" t="s">
        <v>559</v>
      </c>
      <c r="G463" t="s">
        <v>374</v>
      </c>
      <c r="H463" t="s">
        <v>71</v>
      </c>
      <c r="I463" t="s">
        <v>32</v>
      </c>
      <c r="J463" t="s">
        <v>45</v>
      </c>
      <c r="K463" t="s">
        <v>45</v>
      </c>
      <c r="L463" t="s">
        <v>46</v>
      </c>
      <c r="M463" t="s">
        <v>65</v>
      </c>
      <c r="N463" t="s">
        <v>462</v>
      </c>
      <c r="O463">
        <v>86.9</v>
      </c>
      <c r="Q463">
        <v>700</v>
      </c>
      <c r="R463">
        <v>700</v>
      </c>
      <c r="S463">
        <v>0</v>
      </c>
      <c r="T463">
        <v>700</v>
      </c>
      <c r="U463">
        <v>179</v>
      </c>
      <c r="V463">
        <f>SUMIF(货件明细!K:K,F463,货件明细!AQ:AQ)</f>
        <v>0</v>
      </c>
      <c r="W463">
        <f t="shared" si="28"/>
        <v>1</v>
      </c>
      <c r="X463">
        <f t="shared" si="29"/>
        <v>179</v>
      </c>
      <c r="Y463">
        <f>SUMIF(货件明细!K:K,F463,货件明细!I:I)</f>
        <v>0</v>
      </c>
      <c r="Z463">
        <f t="shared" si="30"/>
        <v>86.9</v>
      </c>
      <c r="AA463">
        <f>SUMIF(货件明细!K:K,F463,货件明细!J:J)</f>
        <v>0</v>
      </c>
      <c r="AB463">
        <f t="shared" si="31"/>
        <v>1</v>
      </c>
    </row>
    <row r="464" spans="1:28">
      <c r="A464">
        <v>2025</v>
      </c>
      <c r="B464">
        <v>1</v>
      </c>
      <c r="C464">
        <v>2</v>
      </c>
      <c r="D464" s="4">
        <v>45668</v>
      </c>
      <c r="E464" t="s">
        <v>28</v>
      </c>
      <c r="F464" t="s">
        <v>560</v>
      </c>
      <c r="G464" t="s">
        <v>62</v>
      </c>
      <c r="H464" t="s">
        <v>31</v>
      </c>
      <c r="I464" t="s">
        <v>41</v>
      </c>
      <c r="J464" t="s">
        <v>100</v>
      </c>
      <c r="K464" t="s">
        <v>100</v>
      </c>
      <c r="L464" t="s">
        <v>46</v>
      </c>
      <c r="M464" t="s">
        <v>65</v>
      </c>
      <c r="N464" t="s">
        <v>123</v>
      </c>
      <c r="O464">
        <v>56.95</v>
      </c>
      <c r="Q464">
        <v>480.276923076923</v>
      </c>
      <c r="R464">
        <v>480.276923076923</v>
      </c>
      <c r="S464">
        <v>0</v>
      </c>
      <c r="T464">
        <v>480.276923076923</v>
      </c>
      <c r="U464">
        <v>120</v>
      </c>
      <c r="V464">
        <f>SUMIF(货件明细!K:K,F464,货件明细!AQ:AQ)</f>
        <v>0</v>
      </c>
      <c r="W464">
        <f t="shared" si="28"/>
        <v>1</v>
      </c>
      <c r="X464">
        <f t="shared" si="29"/>
        <v>120</v>
      </c>
      <c r="Y464">
        <f>SUMIF(货件明细!K:K,F464,货件明细!I:I)</f>
        <v>0</v>
      </c>
      <c r="Z464">
        <f t="shared" si="30"/>
        <v>56.95</v>
      </c>
      <c r="AA464">
        <f>SUMIF(货件明细!K:K,F464,货件明细!J:J)</f>
        <v>0</v>
      </c>
      <c r="AB464">
        <f t="shared" si="31"/>
        <v>1</v>
      </c>
    </row>
    <row r="465" spans="1:28">
      <c r="A465">
        <v>2025</v>
      </c>
      <c r="B465">
        <v>1</v>
      </c>
      <c r="C465">
        <v>2</v>
      </c>
      <c r="D465" s="4">
        <v>45668</v>
      </c>
      <c r="E465" t="s">
        <v>28</v>
      </c>
      <c r="F465" t="s">
        <v>561</v>
      </c>
      <c r="G465" t="s">
        <v>374</v>
      </c>
      <c r="H465" t="s">
        <v>71</v>
      </c>
      <c r="I465" t="s">
        <v>41</v>
      </c>
      <c r="J465" t="s">
        <v>45</v>
      </c>
      <c r="K465" t="s">
        <v>45</v>
      </c>
      <c r="L465" t="s">
        <v>46</v>
      </c>
      <c r="M465" t="s">
        <v>65</v>
      </c>
      <c r="N465" t="s">
        <v>462</v>
      </c>
      <c r="O465">
        <v>56.95</v>
      </c>
      <c r="Q465">
        <v>525</v>
      </c>
      <c r="R465">
        <v>525</v>
      </c>
      <c r="S465">
        <v>0</v>
      </c>
      <c r="T465">
        <v>525</v>
      </c>
      <c r="U465">
        <v>120</v>
      </c>
      <c r="V465">
        <f>SUMIF(货件明细!K:K,F465,货件明细!AQ:AQ)</f>
        <v>0</v>
      </c>
      <c r="W465">
        <f t="shared" si="28"/>
        <v>1</v>
      </c>
      <c r="X465">
        <f t="shared" si="29"/>
        <v>120</v>
      </c>
      <c r="Y465">
        <f>SUMIF(货件明细!K:K,F465,货件明细!I:I)</f>
        <v>0</v>
      </c>
      <c r="Z465">
        <f t="shared" si="30"/>
        <v>56.95</v>
      </c>
      <c r="AA465">
        <f>SUMIF(货件明细!K:K,F465,货件明细!J:J)</f>
        <v>0</v>
      </c>
      <c r="AB465">
        <f t="shared" si="31"/>
        <v>1</v>
      </c>
    </row>
    <row r="466" spans="1:28">
      <c r="A466">
        <v>2025</v>
      </c>
      <c r="B466">
        <v>1</v>
      </c>
      <c r="C466">
        <v>2</v>
      </c>
      <c r="D466" s="4">
        <v>45668</v>
      </c>
      <c r="E466" t="s">
        <v>28</v>
      </c>
      <c r="F466" t="s">
        <v>562</v>
      </c>
      <c r="G466" t="s">
        <v>43</v>
      </c>
      <c r="H466" t="s">
        <v>44</v>
      </c>
      <c r="I466" t="s">
        <v>41</v>
      </c>
      <c r="J466" t="s">
        <v>45</v>
      </c>
      <c r="K466" t="s">
        <v>45</v>
      </c>
      <c r="L466" t="s">
        <v>46</v>
      </c>
      <c r="M466" t="s">
        <v>65</v>
      </c>
      <c r="N466" t="s">
        <v>462</v>
      </c>
      <c r="O466">
        <v>56.95</v>
      </c>
      <c r="Q466">
        <v>600</v>
      </c>
      <c r="R466">
        <v>600</v>
      </c>
      <c r="S466">
        <v>0</v>
      </c>
      <c r="T466">
        <v>600</v>
      </c>
      <c r="U466">
        <v>120</v>
      </c>
      <c r="V466">
        <f>SUMIF(货件明细!K:K,F466,货件明细!AQ:AQ)</f>
        <v>0</v>
      </c>
      <c r="W466">
        <f t="shared" si="28"/>
        <v>1</v>
      </c>
      <c r="X466">
        <f t="shared" si="29"/>
        <v>120</v>
      </c>
      <c r="Y466">
        <f>SUMIF(货件明细!K:K,F466,货件明细!I:I)</f>
        <v>0</v>
      </c>
      <c r="Z466">
        <f t="shared" si="30"/>
        <v>56.95</v>
      </c>
      <c r="AA466">
        <f>SUMIF(货件明细!K:K,F466,货件明细!J:J)</f>
        <v>0</v>
      </c>
      <c r="AB466">
        <f t="shared" si="31"/>
        <v>1</v>
      </c>
    </row>
    <row r="467" spans="1:28">
      <c r="A467">
        <v>2025</v>
      </c>
      <c r="B467">
        <v>1</v>
      </c>
      <c r="C467">
        <v>2</v>
      </c>
      <c r="D467" s="4">
        <v>45668</v>
      </c>
      <c r="E467" t="s">
        <v>28</v>
      </c>
      <c r="F467" t="s">
        <v>563</v>
      </c>
      <c r="G467" t="s">
        <v>105</v>
      </c>
      <c r="H467" t="s">
        <v>31</v>
      </c>
      <c r="I467" t="s">
        <v>41</v>
      </c>
      <c r="J467" t="s">
        <v>100</v>
      </c>
      <c r="K467" t="s">
        <v>100</v>
      </c>
      <c r="L467" t="s">
        <v>46</v>
      </c>
      <c r="M467" t="s">
        <v>65</v>
      </c>
      <c r="N467" t="s">
        <v>123</v>
      </c>
      <c r="O467">
        <v>56.95</v>
      </c>
      <c r="Q467">
        <v>491.294117647059</v>
      </c>
      <c r="R467">
        <v>491.294117647059</v>
      </c>
      <c r="S467">
        <v>0</v>
      </c>
      <c r="T467">
        <v>491.294117647059</v>
      </c>
      <c r="U467">
        <v>120</v>
      </c>
      <c r="V467">
        <f>SUMIF(货件明细!K:K,F467,货件明细!AQ:AQ)</f>
        <v>0</v>
      </c>
      <c r="W467">
        <f t="shared" si="28"/>
        <v>1</v>
      </c>
      <c r="X467">
        <f t="shared" si="29"/>
        <v>120</v>
      </c>
      <c r="Y467">
        <f>SUMIF(货件明细!K:K,F467,货件明细!I:I)</f>
        <v>0</v>
      </c>
      <c r="Z467">
        <f t="shared" si="30"/>
        <v>56.95</v>
      </c>
      <c r="AA467">
        <f>SUMIF(货件明细!K:K,F467,货件明细!J:J)</f>
        <v>0</v>
      </c>
      <c r="AB467">
        <f t="shared" si="31"/>
        <v>1</v>
      </c>
    </row>
    <row r="468" spans="1:28">
      <c r="A468">
        <v>2025</v>
      </c>
      <c r="B468">
        <v>1</v>
      </c>
      <c r="C468">
        <v>2</v>
      </c>
      <c r="D468" s="4">
        <v>45668</v>
      </c>
      <c r="E468" t="s">
        <v>28</v>
      </c>
      <c r="F468" t="s">
        <v>564</v>
      </c>
      <c r="G468" t="s">
        <v>206</v>
      </c>
      <c r="H468" t="s">
        <v>71</v>
      </c>
      <c r="I468" t="s">
        <v>41</v>
      </c>
      <c r="J468" t="s">
        <v>45</v>
      </c>
      <c r="K468" t="s">
        <v>45</v>
      </c>
      <c r="L468" t="s">
        <v>46</v>
      </c>
      <c r="M468" t="s">
        <v>65</v>
      </c>
      <c r="N468" t="s">
        <v>462</v>
      </c>
      <c r="O468">
        <v>56.95</v>
      </c>
      <c r="Q468">
        <v>484.615384615385</v>
      </c>
      <c r="R468">
        <v>484.615384615385</v>
      </c>
      <c r="S468">
        <v>0</v>
      </c>
      <c r="T468">
        <v>484.615384615385</v>
      </c>
      <c r="U468">
        <v>120</v>
      </c>
      <c r="V468">
        <f>SUMIF(货件明细!K:K,F468,货件明细!AQ:AQ)</f>
        <v>0</v>
      </c>
      <c r="W468">
        <f t="shared" si="28"/>
        <v>1</v>
      </c>
      <c r="X468">
        <f t="shared" si="29"/>
        <v>120</v>
      </c>
      <c r="Y468">
        <f>SUMIF(货件明细!K:K,F468,货件明细!I:I)</f>
        <v>0</v>
      </c>
      <c r="Z468">
        <f t="shared" si="30"/>
        <v>56.95</v>
      </c>
      <c r="AA468">
        <f>SUMIF(货件明细!K:K,F468,货件明细!J:J)</f>
        <v>0</v>
      </c>
      <c r="AB468">
        <f t="shared" si="31"/>
        <v>1</v>
      </c>
    </row>
    <row r="469" spans="1:28">
      <c r="A469">
        <v>2025</v>
      </c>
      <c r="B469">
        <v>1</v>
      </c>
      <c r="C469">
        <v>2</v>
      </c>
      <c r="D469" s="4">
        <v>45668</v>
      </c>
      <c r="E469" t="s">
        <v>28</v>
      </c>
      <c r="F469" t="s">
        <v>565</v>
      </c>
      <c r="G469" t="s">
        <v>374</v>
      </c>
      <c r="H469" t="s">
        <v>71</v>
      </c>
      <c r="I469" t="s">
        <v>41</v>
      </c>
      <c r="J469" t="s">
        <v>58</v>
      </c>
      <c r="K469" t="s">
        <v>58</v>
      </c>
      <c r="L469" t="s">
        <v>46</v>
      </c>
      <c r="M469" t="s">
        <v>47</v>
      </c>
      <c r="N469" t="s">
        <v>75</v>
      </c>
      <c r="O469">
        <v>51.7</v>
      </c>
      <c r="Q469">
        <v>258.3</v>
      </c>
      <c r="R469">
        <v>258.3</v>
      </c>
      <c r="S469">
        <v>0</v>
      </c>
      <c r="T469">
        <v>258.3</v>
      </c>
      <c r="U469">
        <v>402</v>
      </c>
      <c r="V469">
        <f>SUMIF(货件明细!K:K,F469,货件明细!AQ:AQ)</f>
        <v>0</v>
      </c>
      <c r="W469">
        <f t="shared" si="28"/>
        <v>1</v>
      </c>
      <c r="X469">
        <f t="shared" si="29"/>
        <v>402</v>
      </c>
      <c r="Y469">
        <f>SUMIF(货件明细!K:K,F469,货件明细!I:I)</f>
        <v>0</v>
      </c>
      <c r="Z469">
        <f t="shared" si="30"/>
        <v>51.7</v>
      </c>
      <c r="AA469">
        <f>SUMIF(货件明细!K:K,F469,货件明细!J:J)</f>
        <v>0</v>
      </c>
      <c r="AB469">
        <f t="shared" si="31"/>
        <v>1</v>
      </c>
    </row>
    <row r="470" spans="1:28">
      <c r="A470">
        <v>2025</v>
      </c>
      <c r="B470">
        <v>1</v>
      </c>
      <c r="C470">
        <v>2</v>
      </c>
      <c r="D470" s="4">
        <v>45668</v>
      </c>
      <c r="E470" t="s">
        <v>28</v>
      </c>
      <c r="F470" t="s">
        <v>566</v>
      </c>
      <c r="G470" t="s">
        <v>43</v>
      </c>
      <c r="H470" t="s">
        <v>44</v>
      </c>
      <c r="I470" t="s">
        <v>41</v>
      </c>
      <c r="J470" t="s">
        <v>100</v>
      </c>
      <c r="K470" t="s">
        <v>100</v>
      </c>
      <c r="L470" t="s">
        <v>46</v>
      </c>
      <c r="M470" t="s">
        <v>47</v>
      </c>
      <c r="N470" t="s">
        <v>159</v>
      </c>
      <c r="O470">
        <v>51.7</v>
      </c>
      <c r="Q470">
        <v>342.3</v>
      </c>
      <c r="R470">
        <v>342.3</v>
      </c>
      <c r="S470">
        <v>0</v>
      </c>
      <c r="T470">
        <v>342.3</v>
      </c>
      <c r="U470">
        <v>402</v>
      </c>
      <c r="V470">
        <f>SUMIF(货件明细!K:K,F470,货件明细!AQ:AQ)</f>
        <v>0</v>
      </c>
      <c r="W470">
        <f t="shared" si="28"/>
        <v>1</v>
      </c>
      <c r="X470">
        <f t="shared" si="29"/>
        <v>402</v>
      </c>
      <c r="Y470">
        <f>SUMIF(货件明细!K:K,F470,货件明细!I:I)</f>
        <v>0</v>
      </c>
      <c r="Z470">
        <f t="shared" si="30"/>
        <v>51.7</v>
      </c>
      <c r="AA470">
        <f>SUMIF(货件明细!K:K,F470,货件明细!J:J)</f>
        <v>0</v>
      </c>
      <c r="AB470">
        <f t="shared" si="31"/>
        <v>1</v>
      </c>
    </row>
    <row r="471" spans="1:28">
      <c r="A471">
        <v>2025</v>
      </c>
      <c r="B471">
        <v>1</v>
      </c>
      <c r="C471">
        <v>2</v>
      </c>
      <c r="D471" s="4">
        <v>45668</v>
      </c>
      <c r="E471" t="s">
        <v>28</v>
      </c>
      <c r="F471" t="s">
        <v>567</v>
      </c>
      <c r="G471" t="s">
        <v>62</v>
      </c>
      <c r="H471" t="s">
        <v>31</v>
      </c>
      <c r="I471" t="s">
        <v>41</v>
      </c>
      <c r="J471" t="s">
        <v>100</v>
      </c>
      <c r="K471" t="s">
        <v>100</v>
      </c>
      <c r="L471" t="s">
        <v>46</v>
      </c>
      <c r="M471" t="s">
        <v>47</v>
      </c>
      <c r="N471" t="s">
        <v>101</v>
      </c>
      <c r="O471">
        <v>51.7</v>
      </c>
      <c r="Q471">
        <v>356.635714285714</v>
      </c>
      <c r="R471">
        <v>356.635714285714</v>
      </c>
      <c r="S471">
        <v>0</v>
      </c>
      <c r="T471">
        <v>356.635714285714</v>
      </c>
      <c r="U471">
        <v>402</v>
      </c>
      <c r="V471">
        <f>SUMIF(货件明细!K:K,F471,货件明细!AQ:AQ)</f>
        <v>0</v>
      </c>
      <c r="W471">
        <f t="shared" si="28"/>
        <v>1</v>
      </c>
      <c r="X471">
        <f t="shared" si="29"/>
        <v>402</v>
      </c>
      <c r="Y471">
        <f>SUMIF(货件明细!K:K,F471,货件明细!I:I)</f>
        <v>0</v>
      </c>
      <c r="Z471">
        <f t="shared" si="30"/>
        <v>51.7</v>
      </c>
      <c r="AA471">
        <f>SUMIF(货件明细!K:K,F471,货件明细!J:J)</f>
        <v>0</v>
      </c>
      <c r="AB471">
        <f t="shared" si="31"/>
        <v>1</v>
      </c>
    </row>
    <row r="472" spans="1:28">
      <c r="A472">
        <v>2025</v>
      </c>
      <c r="B472">
        <v>1</v>
      </c>
      <c r="C472">
        <v>2</v>
      </c>
      <c r="D472" s="4">
        <v>45668</v>
      </c>
      <c r="E472" t="s">
        <v>28</v>
      </c>
      <c r="F472" t="s">
        <v>568</v>
      </c>
      <c r="G472" t="s">
        <v>105</v>
      </c>
      <c r="H472" t="s">
        <v>31</v>
      </c>
      <c r="I472" t="s">
        <v>41</v>
      </c>
      <c r="J472" t="s">
        <v>100</v>
      </c>
      <c r="K472" t="s">
        <v>100</v>
      </c>
      <c r="L472" t="s">
        <v>46</v>
      </c>
      <c r="M472" t="s">
        <v>47</v>
      </c>
      <c r="N472" t="s">
        <v>101</v>
      </c>
      <c r="O472">
        <v>51.7</v>
      </c>
      <c r="Q472">
        <v>385.56</v>
      </c>
      <c r="R472">
        <v>385.56</v>
      </c>
      <c r="S472">
        <v>0</v>
      </c>
      <c r="T472">
        <v>385.56</v>
      </c>
      <c r="U472">
        <v>402</v>
      </c>
      <c r="V472">
        <f>SUMIF(货件明细!K:K,F472,货件明细!AQ:AQ)</f>
        <v>0</v>
      </c>
      <c r="W472">
        <f t="shared" si="28"/>
        <v>1</v>
      </c>
      <c r="X472">
        <f t="shared" si="29"/>
        <v>402</v>
      </c>
      <c r="Y472">
        <f>SUMIF(货件明细!K:K,F472,货件明细!I:I)</f>
        <v>0</v>
      </c>
      <c r="Z472">
        <f t="shared" si="30"/>
        <v>51.7</v>
      </c>
      <c r="AA472">
        <f>SUMIF(货件明细!K:K,F472,货件明细!J:J)</f>
        <v>0</v>
      </c>
      <c r="AB472">
        <f t="shared" si="31"/>
        <v>1</v>
      </c>
    </row>
    <row r="473" spans="1:28">
      <c r="A473">
        <v>2025</v>
      </c>
      <c r="B473">
        <v>1</v>
      </c>
      <c r="C473">
        <v>2</v>
      </c>
      <c r="D473" s="4">
        <v>45668</v>
      </c>
      <c r="E473" t="s">
        <v>28</v>
      </c>
      <c r="F473" t="s">
        <v>569</v>
      </c>
      <c r="G473" t="s">
        <v>206</v>
      </c>
      <c r="H473" t="s">
        <v>71</v>
      </c>
      <c r="I473" t="s">
        <v>41</v>
      </c>
      <c r="J473" t="s">
        <v>58</v>
      </c>
      <c r="K473" t="s">
        <v>58</v>
      </c>
      <c r="L473" t="s">
        <v>46</v>
      </c>
      <c r="M473" t="s">
        <v>47</v>
      </c>
      <c r="N473" t="s">
        <v>75</v>
      </c>
      <c r="O473">
        <v>51.7</v>
      </c>
      <c r="Q473">
        <v>247.757142857143</v>
      </c>
      <c r="R473">
        <v>247.757142857143</v>
      </c>
      <c r="S473">
        <v>0</v>
      </c>
      <c r="T473">
        <v>247.757142857143</v>
      </c>
      <c r="U473">
        <v>402</v>
      </c>
      <c r="V473">
        <f>SUMIF(货件明细!K:K,F473,货件明细!AQ:AQ)</f>
        <v>0</v>
      </c>
      <c r="W473">
        <f t="shared" si="28"/>
        <v>1</v>
      </c>
      <c r="X473">
        <f t="shared" si="29"/>
        <v>402</v>
      </c>
      <c r="Y473">
        <f>SUMIF(货件明细!K:K,F473,货件明细!I:I)</f>
        <v>0</v>
      </c>
      <c r="Z473">
        <f t="shared" si="30"/>
        <v>51.7</v>
      </c>
      <c r="AA473">
        <f>SUMIF(货件明细!K:K,F473,货件明细!J:J)</f>
        <v>0</v>
      </c>
      <c r="AB473">
        <f t="shared" si="31"/>
        <v>1</v>
      </c>
    </row>
    <row r="474" spans="1:28">
      <c r="A474">
        <v>2025</v>
      </c>
      <c r="B474">
        <v>1</v>
      </c>
      <c r="C474">
        <v>3</v>
      </c>
      <c r="D474" s="4">
        <v>45670</v>
      </c>
      <c r="E474" t="s">
        <v>28</v>
      </c>
      <c r="F474" t="s">
        <v>570</v>
      </c>
      <c r="G474" t="s">
        <v>62</v>
      </c>
      <c r="H474" t="s">
        <v>31</v>
      </c>
      <c r="I474" t="s">
        <v>57</v>
      </c>
      <c r="J474" t="s">
        <v>45</v>
      </c>
      <c r="K474" t="s">
        <v>45</v>
      </c>
      <c r="L474" t="s">
        <v>46</v>
      </c>
      <c r="M474" t="s">
        <v>65</v>
      </c>
      <c r="N474" t="s">
        <v>571</v>
      </c>
      <c r="O474">
        <v>13.7</v>
      </c>
      <c r="Q474">
        <v>214.8</v>
      </c>
      <c r="R474">
        <v>226.8</v>
      </c>
      <c r="S474">
        <v>0</v>
      </c>
      <c r="T474">
        <v>226.8</v>
      </c>
      <c r="U474">
        <v>100</v>
      </c>
      <c r="V474">
        <f>SUMIF(货件明细!K:K,F474,货件明细!AQ:AQ)</f>
        <v>0</v>
      </c>
      <c r="W474">
        <f t="shared" si="28"/>
        <v>1</v>
      </c>
      <c r="X474">
        <f t="shared" si="29"/>
        <v>100</v>
      </c>
      <c r="Y474">
        <f>SUMIF(货件明细!K:K,F474,货件明细!I:I)</f>
        <v>0</v>
      </c>
      <c r="Z474">
        <f t="shared" si="30"/>
        <v>13.7</v>
      </c>
      <c r="AA474">
        <f>SUMIF(货件明细!K:K,F474,货件明细!J:J)</f>
        <v>0</v>
      </c>
      <c r="AB474">
        <f t="shared" si="31"/>
        <v>1</v>
      </c>
    </row>
    <row r="475" spans="1:28">
      <c r="A475">
        <v>2025</v>
      </c>
      <c r="B475">
        <v>1</v>
      </c>
      <c r="C475">
        <v>3</v>
      </c>
      <c r="D475" s="4">
        <v>45670</v>
      </c>
      <c r="E475" t="s">
        <v>28</v>
      </c>
      <c r="F475" t="s">
        <v>572</v>
      </c>
      <c r="G475" t="s">
        <v>70</v>
      </c>
      <c r="H475" t="s">
        <v>71</v>
      </c>
      <c r="I475" t="s">
        <v>57</v>
      </c>
      <c r="J475" t="s">
        <v>45</v>
      </c>
      <c r="K475" t="s">
        <v>45</v>
      </c>
      <c r="L475" t="s">
        <v>46</v>
      </c>
      <c r="M475" t="s">
        <v>65</v>
      </c>
      <c r="N475" t="s">
        <v>571</v>
      </c>
      <c r="O475">
        <v>13.7</v>
      </c>
      <c r="Q475">
        <v>132</v>
      </c>
      <c r="R475">
        <v>144</v>
      </c>
      <c r="S475">
        <v>0</v>
      </c>
      <c r="T475">
        <v>144</v>
      </c>
      <c r="U475">
        <v>100</v>
      </c>
      <c r="V475">
        <f>SUMIF(货件明细!K:K,F475,货件明细!AQ:AQ)</f>
        <v>0</v>
      </c>
      <c r="W475">
        <f t="shared" si="28"/>
        <v>1</v>
      </c>
      <c r="X475">
        <f t="shared" si="29"/>
        <v>100</v>
      </c>
      <c r="Y475">
        <f>SUMIF(货件明细!K:K,F475,货件明细!I:I)</f>
        <v>0</v>
      </c>
      <c r="Z475">
        <f t="shared" si="30"/>
        <v>13.7</v>
      </c>
      <c r="AA475">
        <f>SUMIF(货件明细!K:K,F475,货件明细!J:J)</f>
        <v>0</v>
      </c>
      <c r="AB475">
        <f t="shared" si="31"/>
        <v>1</v>
      </c>
    </row>
    <row r="476" spans="1:28">
      <c r="A476">
        <v>2025</v>
      </c>
      <c r="B476">
        <v>1</v>
      </c>
      <c r="C476">
        <v>3</v>
      </c>
      <c r="D476" s="4">
        <v>45670</v>
      </c>
      <c r="E476" t="s">
        <v>28</v>
      </c>
      <c r="F476" t="s">
        <v>573</v>
      </c>
      <c r="G476" t="s">
        <v>374</v>
      </c>
      <c r="H476" t="s">
        <v>71</v>
      </c>
      <c r="I476" t="s">
        <v>57</v>
      </c>
      <c r="J476" t="s">
        <v>45</v>
      </c>
      <c r="K476" t="s">
        <v>45</v>
      </c>
      <c r="L476" t="s">
        <v>46</v>
      </c>
      <c r="M476" t="s">
        <v>65</v>
      </c>
      <c r="N476" t="s">
        <v>571</v>
      </c>
      <c r="O476">
        <v>13.7</v>
      </c>
      <c r="Q476">
        <v>132</v>
      </c>
      <c r="R476">
        <v>144</v>
      </c>
      <c r="S476">
        <v>0</v>
      </c>
      <c r="T476">
        <v>144</v>
      </c>
      <c r="U476">
        <v>100</v>
      </c>
      <c r="V476">
        <f>SUMIF(货件明细!K:K,F476,货件明细!AQ:AQ)</f>
        <v>0</v>
      </c>
      <c r="W476">
        <f t="shared" si="28"/>
        <v>1</v>
      </c>
      <c r="X476">
        <f t="shared" si="29"/>
        <v>100</v>
      </c>
      <c r="Y476">
        <f>SUMIF(货件明细!K:K,F476,货件明细!I:I)</f>
        <v>0</v>
      </c>
      <c r="Z476">
        <f t="shared" si="30"/>
        <v>13.7</v>
      </c>
      <c r="AA476">
        <f>SUMIF(货件明细!K:K,F476,货件明细!J:J)</f>
        <v>0</v>
      </c>
      <c r="AB476">
        <f t="shared" si="31"/>
        <v>1</v>
      </c>
    </row>
    <row r="477" spans="1:28">
      <c r="A477">
        <v>2025</v>
      </c>
      <c r="B477">
        <v>1</v>
      </c>
      <c r="C477">
        <v>3</v>
      </c>
      <c r="D477" s="4">
        <v>45670</v>
      </c>
      <c r="E477" t="s">
        <v>28</v>
      </c>
      <c r="F477" t="s">
        <v>574</v>
      </c>
      <c r="G477" t="s">
        <v>70</v>
      </c>
      <c r="H477" t="s">
        <v>71</v>
      </c>
      <c r="I477" t="s">
        <v>96</v>
      </c>
      <c r="J477" t="s">
        <v>45</v>
      </c>
      <c r="K477" t="s">
        <v>45</v>
      </c>
      <c r="L477" t="s">
        <v>46</v>
      </c>
      <c r="M477" t="s">
        <v>65</v>
      </c>
      <c r="N477" t="s">
        <v>571</v>
      </c>
      <c r="O477">
        <v>12</v>
      </c>
      <c r="Q477">
        <v>132</v>
      </c>
      <c r="R477">
        <v>144</v>
      </c>
      <c r="S477">
        <v>0</v>
      </c>
      <c r="T477">
        <v>144</v>
      </c>
      <c r="U477">
        <v>60</v>
      </c>
      <c r="V477">
        <f>SUMIF(货件明细!K:K,F477,货件明细!AQ:AQ)</f>
        <v>0</v>
      </c>
      <c r="W477">
        <f t="shared" si="28"/>
        <v>1</v>
      </c>
      <c r="X477">
        <f t="shared" si="29"/>
        <v>60</v>
      </c>
      <c r="Y477">
        <f>SUMIF(货件明细!K:K,F477,货件明细!I:I)</f>
        <v>0</v>
      </c>
      <c r="Z477">
        <f t="shared" si="30"/>
        <v>12</v>
      </c>
      <c r="AA477">
        <f>SUMIF(货件明细!K:K,F477,货件明细!J:J)</f>
        <v>0</v>
      </c>
      <c r="AB477">
        <f t="shared" si="31"/>
        <v>1</v>
      </c>
    </row>
    <row r="478" spans="1:28">
      <c r="A478">
        <v>2025</v>
      </c>
      <c r="B478">
        <v>1</v>
      </c>
      <c r="C478">
        <v>3</v>
      </c>
      <c r="D478" s="4">
        <v>45670</v>
      </c>
      <c r="E478" t="s">
        <v>28</v>
      </c>
      <c r="F478" t="s">
        <v>575</v>
      </c>
      <c r="G478" t="s">
        <v>62</v>
      </c>
      <c r="H478" t="s">
        <v>31</v>
      </c>
      <c r="I478" t="s">
        <v>96</v>
      </c>
      <c r="J478" t="s">
        <v>45</v>
      </c>
      <c r="K478" t="s">
        <v>45</v>
      </c>
      <c r="L478" t="s">
        <v>46</v>
      </c>
      <c r="M478" t="s">
        <v>65</v>
      </c>
      <c r="N478" t="s">
        <v>571</v>
      </c>
      <c r="O478">
        <v>12</v>
      </c>
      <c r="Q478">
        <v>214.8</v>
      </c>
      <c r="R478">
        <v>226.8</v>
      </c>
      <c r="S478">
        <v>0</v>
      </c>
      <c r="T478">
        <v>226.8</v>
      </c>
      <c r="U478">
        <v>60</v>
      </c>
      <c r="V478">
        <f>SUMIF(货件明细!K:K,F478,货件明细!AQ:AQ)</f>
        <v>0</v>
      </c>
      <c r="W478">
        <f t="shared" si="28"/>
        <v>1</v>
      </c>
      <c r="X478">
        <f t="shared" si="29"/>
        <v>60</v>
      </c>
      <c r="Y478">
        <f>SUMIF(货件明细!K:K,F478,货件明细!I:I)</f>
        <v>0</v>
      </c>
      <c r="Z478">
        <f t="shared" si="30"/>
        <v>12</v>
      </c>
      <c r="AA478">
        <f>SUMIF(货件明细!K:K,F478,货件明细!J:J)</f>
        <v>0</v>
      </c>
      <c r="AB478">
        <f t="shared" si="31"/>
        <v>1</v>
      </c>
    </row>
    <row r="479" spans="1:28">
      <c r="A479">
        <v>2025</v>
      </c>
      <c r="B479">
        <v>1</v>
      </c>
      <c r="C479">
        <v>3</v>
      </c>
      <c r="D479" s="4">
        <v>45670</v>
      </c>
      <c r="E479" t="s">
        <v>28</v>
      </c>
      <c r="F479" t="s">
        <v>576</v>
      </c>
      <c r="G479" t="s">
        <v>374</v>
      </c>
      <c r="H479" t="s">
        <v>71</v>
      </c>
      <c r="I479" t="s">
        <v>96</v>
      </c>
      <c r="J479" t="s">
        <v>45</v>
      </c>
      <c r="K479" t="s">
        <v>45</v>
      </c>
      <c r="L479" t="s">
        <v>46</v>
      </c>
      <c r="M479" t="s">
        <v>65</v>
      </c>
      <c r="N479" t="s">
        <v>571</v>
      </c>
      <c r="O479">
        <v>12</v>
      </c>
      <c r="Q479">
        <v>132</v>
      </c>
      <c r="R479">
        <v>144</v>
      </c>
      <c r="S479">
        <v>0</v>
      </c>
      <c r="T479">
        <v>144</v>
      </c>
      <c r="U479">
        <v>60</v>
      </c>
      <c r="V479">
        <f>SUMIF(货件明细!K:K,F479,货件明细!AQ:AQ)</f>
        <v>0</v>
      </c>
      <c r="W479">
        <f t="shared" si="28"/>
        <v>1</v>
      </c>
      <c r="X479">
        <f t="shared" si="29"/>
        <v>60</v>
      </c>
      <c r="Y479">
        <f>SUMIF(货件明细!K:K,F479,货件明细!I:I)</f>
        <v>0</v>
      </c>
      <c r="Z479">
        <f t="shared" si="30"/>
        <v>12</v>
      </c>
      <c r="AA479">
        <f>SUMIF(货件明细!K:K,F479,货件明细!J:J)</f>
        <v>0</v>
      </c>
      <c r="AB479">
        <f t="shared" si="31"/>
        <v>1</v>
      </c>
    </row>
    <row r="480" spans="1:28">
      <c r="A480">
        <v>2025</v>
      </c>
      <c r="B480">
        <v>1</v>
      </c>
      <c r="C480">
        <v>3</v>
      </c>
      <c r="D480" s="4">
        <v>45670</v>
      </c>
      <c r="E480" t="s">
        <v>28</v>
      </c>
      <c r="F480" t="s">
        <v>577</v>
      </c>
      <c r="G480" t="s">
        <v>271</v>
      </c>
      <c r="H480" t="s">
        <v>31</v>
      </c>
      <c r="I480" t="s">
        <v>57</v>
      </c>
      <c r="J480" t="s">
        <v>33</v>
      </c>
      <c r="K480" t="s">
        <v>33</v>
      </c>
      <c r="L480" t="s">
        <v>34</v>
      </c>
      <c r="M480" t="s">
        <v>35</v>
      </c>
      <c r="N480" t="s">
        <v>36</v>
      </c>
      <c r="O480">
        <v>21.7</v>
      </c>
      <c r="Q480">
        <v>1199</v>
      </c>
      <c r="R480">
        <v>1184</v>
      </c>
      <c r="S480">
        <v>242.25312</v>
      </c>
      <c r="T480">
        <v>1426.25312</v>
      </c>
      <c r="U480">
        <v>189</v>
      </c>
      <c r="V480">
        <f>SUMIF(货件明细!K:K,F480,货件明细!AQ:AQ)</f>
        <v>0</v>
      </c>
      <c r="W480">
        <f t="shared" si="28"/>
        <v>1</v>
      </c>
      <c r="X480">
        <f t="shared" si="29"/>
        <v>189</v>
      </c>
      <c r="Y480">
        <f>SUMIF(货件明细!K:K,F480,货件明细!I:I)</f>
        <v>0</v>
      </c>
      <c r="Z480">
        <f t="shared" si="30"/>
        <v>21.7</v>
      </c>
      <c r="AA480">
        <f>SUMIF(货件明细!K:K,F480,货件明细!J:J)</f>
        <v>0</v>
      </c>
      <c r="AB480">
        <f t="shared" si="31"/>
        <v>1</v>
      </c>
    </row>
    <row r="481" spans="1:28">
      <c r="A481">
        <v>2025</v>
      </c>
      <c r="B481">
        <v>1</v>
      </c>
      <c r="C481">
        <v>3</v>
      </c>
      <c r="D481" s="4">
        <v>45670</v>
      </c>
      <c r="E481" t="s">
        <v>28</v>
      </c>
      <c r="F481" t="s">
        <v>578</v>
      </c>
      <c r="G481" t="s">
        <v>271</v>
      </c>
      <c r="H481" t="s">
        <v>31</v>
      </c>
      <c r="I481" t="s">
        <v>96</v>
      </c>
      <c r="J481" t="s">
        <v>33</v>
      </c>
      <c r="K481" t="s">
        <v>33</v>
      </c>
      <c r="L481" t="s">
        <v>34</v>
      </c>
      <c r="M481" t="s">
        <v>35</v>
      </c>
      <c r="N481" t="s">
        <v>36</v>
      </c>
      <c r="O481">
        <v>21.7</v>
      </c>
      <c r="Q481">
        <v>1199</v>
      </c>
      <c r="R481">
        <v>1184</v>
      </c>
      <c r="S481">
        <v>174.32896</v>
      </c>
      <c r="T481">
        <v>1358.32896</v>
      </c>
      <c r="U481">
        <v>134</v>
      </c>
      <c r="V481">
        <f>SUMIF(货件明细!K:K,F481,货件明细!AQ:AQ)</f>
        <v>0</v>
      </c>
      <c r="W481">
        <f t="shared" si="28"/>
        <v>1</v>
      </c>
      <c r="X481">
        <f t="shared" si="29"/>
        <v>134</v>
      </c>
      <c r="Y481">
        <f>SUMIF(货件明细!K:K,F481,货件明细!I:I)</f>
        <v>0</v>
      </c>
      <c r="Z481">
        <f t="shared" si="30"/>
        <v>21.7</v>
      </c>
      <c r="AA481">
        <f>SUMIF(货件明细!K:K,F481,货件明细!J:J)</f>
        <v>0</v>
      </c>
      <c r="AB481">
        <f t="shared" si="31"/>
        <v>1</v>
      </c>
    </row>
    <row r="482" spans="1:28">
      <c r="A482">
        <v>2025</v>
      </c>
      <c r="B482">
        <v>1</v>
      </c>
      <c r="C482">
        <v>3</v>
      </c>
      <c r="D482" s="4">
        <v>45671</v>
      </c>
      <c r="E482" t="s">
        <v>28</v>
      </c>
      <c r="F482" t="s">
        <v>579</v>
      </c>
      <c r="G482" t="s">
        <v>283</v>
      </c>
      <c r="H482" t="s">
        <v>31</v>
      </c>
      <c r="I482" t="s">
        <v>96</v>
      </c>
      <c r="J482" t="s">
        <v>33</v>
      </c>
      <c r="K482" t="s">
        <v>33</v>
      </c>
      <c r="L482" t="s">
        <v>34</v>
      </c>
      <c r="M482" t="s">
        <v>35</v>
      </c>
      <c r="N482" t="s">
        <v>285</v>
      </c>
      <c r="O482">
        <v>32.45</v>
      </c>
      <c r="Q482">
        <v>1996.5</v>
      </c>
      <c r="R482">
        <v>1976.5</v>
      </c>
      <c r="S482">
        <v>213.10112</v>
      </c>
      <c r="T482">
        <v>2189.60112</v>
      </c>
      <c r="U482">
        <v>164</v>
      </c>
      <c r="V482">
        <f>SUMIF(货件明细!K:K,F482,货件明细!AQ:AQ)</f>
        <v>0</v>
      </c>
      <c r="W482">
        <f t="shared" si="28"/>
        <v>1</v>
      </c>
      <c r="X482">
        <f t="shared" si="29"/>
        <v>164</v>
      </c>
      <c r="Y482">
        <f>SUMIF(货件明细!K:K,F482,货件明细!I:I)</f>
        <v>0</v>
      </c>
      <c r="Z482">
        <f t="shared" si="30"/>
        <v>32.45</v>
      </c>
      <c r="AA482">
        <f>SUMIF(货件明细!K:K,F482,货件明细!J:J)</f>
        <v>0</v>
      </c>
      <c r="AB482">
        <f t="shared" si="31"/>
        <v>1</v>
      </c>
    </row>
    <row r="483" spans="1:28">
      <c r="A483">
        <v>2025</v>
      </c>
      <c r="B483">
        <v>1</v>
      </c>
      <c r="C483">
        <v>3</v>
      </c>
      <c r="D483" s="4">
        <v>45671</v>
      </c>
      <c r="E483" t="s">
        <v>28</v>
      </c>
      <c r="F483" t="s">
        <v>580</v>
      </c>
      <c r="G483" t="s">
        <v>283</v>
      </c>
      <c r="H483" t="s">
        <v>31</v>
      </c>
      <c r="I483" t="s">
        <v>39</v>
      </c>
      <c r="J483" t="s">
        <v>33</v>
      </c>
      <c r="K483" t="s">
        <v>33</v>
      </c>
      <c r="L483" t="s">
        <v>34</v>
      </c>
      <c r="M483" t="s">
        <v>35</v>
      </c>
      <c r="N483" t="s">
        <v>36</v>
      </c>
      <c r="O483">
        <v>29.4</v>
      </c>
      <c r="Q483">
        <v>1720.5</v>
      </c>
      <c r="R483">
        <v>1700.5</v>
      </c>
      <c r="S483">
        <v>133.07888</v>
      </c>
      <c r="T483">
        <v>1833.57888</v>
      </c>
      <c r="U483">
        <v>89</v>
      </c>
      <c r="V483">
        <f>SUMIF(货件明细!K:K,F483,货件明细!AQ:AQ)</f>
        <v>0</v>
      </c>
      <c r="W483">
        <f t="shared" si="28"/>
        <v>1</v>
      </c>
      <c r="X483">
        <f t="shared" si="29"/>
        <v>89</v>
      </c>
      <c r="Y483">
        <f>SUMIF(货件明细!K:K,F483,货件明细!I:I)</f>
        <v>0</v>
      </c>
      <c r="Z483">
        <f t="shared" si="30"/>
        <v>29.4</v>
      </c>
      <c r="AA483">
        <f>SUMIF(货件明细!K:K,F483,货件明细!J:J)</f>
        <v>0</v>
      </c>
      <c r="AB483">
        <f t="shared" si="31"/>
        <v>1</v>
      </c>
    </row>
    <row r="484" spans="1:28">
      <c r="A484">
        <v>2025</v>
      </c>
      <c r="B484">
        <v>1</v>
      </c>
      <c r="C484">
        <v>3</v>
      </c>
      <c r="D484" s="4">
        <v>45671</v>
      </c>
      <c r="E484" t="s">
        <v>28</v>
      </c>
      <c r="F484" t="s">
        <v>581</v>
      </c>
      <c r="G484" t="s">
        <v>283</v>
      </c>
      <c r="H484" t="s">
        <v>31</v>
      </c>
      <c r="I484" t="s">
        <v>80</v>
      </c>
      <c r="J484" t="s">
        <v>33</v>
      </c>
      <c r="K484" t="s">
        <v>33</v>
      </c>
      <c r="L484" t="s">
        <v>34</v>
      </c>
      <c r="M484" t="s">
        <v>35</v>
      </c>
      <c r="N484" t="s">
        <v>285</v>
      </c>
      <c r="O484">
        <v>21.5</v>
      </c>
      <c r="Q484">
        <v>1331</v>
      </c>
      <c r="R484">
        <v>1311</v>
      </c>
      <c r="S484">
        <v>314.8416</v>
      </c>
      <c r="T484">
        <v>1625.8416</v>
      </c>
      <c r="U484">
        <v>270</v>
      </c>
      <c r="V484">
        <f>SUMIF(货件明细!K:K,F484,货件明细!AQ:AQ)</f>
        <v>0</v>
      </c>
      <c r="W484">
        <f t="shared" si="28"/>
        <v>1</v>
      </c>
      <c r="X484">
        <f t="shared" si="29"/>
        <v>270</v>
      </c>
      <c r="Y484">
        <f>SUMIF(货件明细!K:K,F484,货件明细!I:I)</f>
        <v>0</v>
      </c>
      <c r="Z484">
        <f t="shared" si="30"/>
        <v>21.5</v>
      </c>
      <c r="AA484">
        <f>SUMIF(货件明细!K:K,F484,货件明细!J:J)</f>
        <v>0</v>
      </c>
      <c r="AB484">
        <f t="shared" si="31"/>
        <v>1</v>
      </c>
    </row>
    <row r="485" spans="1:28">
      <c r="A485">
        <v>2025</v>
      </c>
      <c r="B485">
        <v>1</v>
      </c>
      <c r="C485">
        <v>3</v>
      </c>
      <c r="D485" s="4">
        <v>45673</v>
      </c>
      <c r="E485" t="s">
        <v>28</v>
      </c>
      <c r="F485" t="s">
        <v>582</v>
      </c>
      <c r="G485" t="s">
        <v>74</v>
      </c>
      <c r="H485" t="s">
        <v>44</v>
      </c>
      <c r="I485" t="s">
        <v>145</v>
      </c>
      <c r="J485" t="s">
        <v>33</v>
      </c>
      <c r="K485" t="s">
        <v>33</v>
      </c>
      <c r="L485" t="s">
        <v>34</v>
      </c>
      <c r="M485" t="s">
        <v>35</v>
      </c>
      <c r="N485" t="s">
        <v>36</v>
      </c>
      <c r="O485">
        <v>21.6</v>
      </c>
      <c r="Q485">
        <v>1188</v>
      </c>
      <c r="R485">
        <v>1168</v>
      </c>
      <c r="S485">
        <v>0</v>
      </c>
      <c r="T485">
        <v>1168</v>
      </c>
      <c r="U485">
        <v>74</v>
      </c>
      <c r="V485">
        <f>SUMIF(货件明细!K:K,F485,货件明细!AQ:AQ)</f>
        <v>0</v>
      </c>
      <c r="W485">
        <f t="shared" si="28"/>
        <v>1</v>
      </c>
      <c r="X485">
        <f t="shared" si="29"/>
        <v>74</v>
      </c>
      <c r="Y485">
        <f>SUMIF(货件明细!K:K,F485,货件明细!I:I)</f>
        <v>0</v>
      </c>
      <c r="Z485">
        <f t="shared" si="30"/>
        <v>21.6</v>
      </c>
      <c r="AA485">
        <f>SUMIF(货件明细!K:K,F485,货件明细!J:J)</f>
        <v>0</v>
      </c>
      <c r="AB485">
        <f t="shared" si="31"/>
        <v>1</v>
      </c>
    </row>
    <row r="486" spans="1:28">
      <c r="A486">
        <v>2025</v>
      </c>
      <c r="B486">
        <v>1</v>
      </c>
      <c r="C486">
        <v>3</v>
      </c>
      <c r="D486" s="4">
        <v>45673</v>
      </c>
      <c r="E486" t="s">
        <v>28</v>
      </c>
      <c r="F486" t="s">
        <v>583</v>
      </c>
      <c r="G486" t="s">
        <v>374</v>
      </c>
      <c r="H486" t="s">
        <v>71</v>
      </c>
      <c r="I486" t="s">
        <v>145</v>
      </c>
      <c r="J486" t="s">
        <v>33</v>
      </c>
      <c r="K486" t="s">
        <v>33</v>
      </c>
      <c r="L486" t="s">
        <v>34</v>
      </c>
      <c r="M486" t="s">
        <v>35</v>
      </c>
      <c r="N486" t="s">
        <v>36</v>
      </c>
      <c r="O486">
        <v>21.6</v>
      </c>
      <c r="Q486">
        <v>1188</v>
      </c>
      <c r="R486">
        <v>1168</v>
      </c>
      <c r="S486">
        <v>0</v>
      </c>
      <c r="T486">
        <v>1168</v>
      </c>
      <c r="U486">
        <v>74</v>
      </c>
      <c r="V486">
        <f>SUMIF(货件明细!K:K,F486,货件明细!AQ:AQ)</f>
        <v>0</v>
      </c>
      <c r="W486">
        <f t="shared" si="28"/>
        <v>1</v>
      </c>
      <c r="X486">
        <f t="shared" si="29"/>
        <v>74</v>
      </c>
      <c r="Y486">
        <f>SUMIF(货件明细!K:K,F486,货件明细!I:I)</f>
        <v>0</v>
      </c>
      <c r="Z486">
        <f t="shared" si="30"/>
        <v>21.6</v>
      </c>
      <c r="AA486">
        <f>SUMIF(货件明细!K:K,F486,货件明细!J:J)</f>
        <v>0</v>
      </c>
      <c r="AB486">
        <f t="shared" si="31"/>
        <v>1</v>
      </c>
    </row>
    <row r="487" spans="1:28">
      <c r="A487">
        <v>2025</v>
      </c>
      <c r="B487">
        <v>1</v>
      </c>
      <c r="C487">
        <v>3</v>
      </c>
      <c r="D487" s="4">
        <v>45673</v>
      </c>
      <c r="E487" t="s">
        <v>28</v>
      </c>
      <c r="F487" t="s">
        <v>584</v>
      </c>
      <c r="G487" t="s">
        <v>62</v>
      </c>
      <c r="H487" t="s">
        <v>31</v>
      </c>
      <c r="I487" t="s">
        <v>145</v>
      </c>
      <c r="J487" t="s">
        <v>33</v>
      </c>
      <c r="K487" t="s">
        <v>33</v>
      </c>
      <c r="L487" t="s">
        <v>34</v>
      </c>
      <c r="M487" t="s">
        <v>35</v>
      </c>
      <c r="N487" t="s">
        <v>36</v>
      </c>
      <c r="O487">
        <v>21.6</v>
      </c>
      <c r="Q487">
        <v>1188</v>
      </c>
      <c r="R487">
        <v>1168</v>
      </c>
      <c r="S487">
        <v>0</v>
      </c>
      <c r="T487">
        <v>1168</v>
      </c>
      <c r="U487">
        <v>74</v>
      </c>
      <c r="V487">
        <f>SUMIF(货件明细!K:K,F487,货件明细!AQ:AQ)</f>
        <v>0</v>
      </c>
      <c r="W487">
        <f t="shared" si="28"/>
        <v>1</v>
      </c>
      <c r="X487">
        <f t="shared" si="29"/>
        <v>74</v>
      </c>
      <c r="Y487">
        <f>SUMIF(货件明细!K:K,F487,货件明细!I:I)</f>
        <v>0</v>
      </c>
      <c r="Z487">
        <f t="shared" si="30"/>
        <v>21.6</v>
      </c>
      <c r="AA487">
        <f>SUMIF(货件明细!K:K,F487,货件明细!J:J)</f>
        <v>0</v>
      </c>
      <c r="AB487">
        <f t="shared" si="31"/>
        <v>1</v>
      </c>
    </row>
    <row r="488" spans="1:28">
      <c r="A488">
        <v>2025</v>
      </c>
      <c r="B488">
        <v>1</v>
      </c>
      <c r="C488">
        <v>3</v>
      </c>
      <c r="D488" s="4">
        <v>45673</v>
      </c>
      <c r="E488" t="s">
        <v>28</v>
      </c>
      <c r="F488" t="s">
        <v>585</v>
      </c>
      <c r="G488" t="s">
        <v>267</v>
      </c>
      <c r="H488" t="s">
        <v>71</v>
      </c>
      <c r="I488" t="s">
        <v>145</v>
      </c>
      <c r="J488" t="s">
        <v>33</v>
      </c>
      <c r="K488" t="s">
        <v>33</v>
      </c>
      <c r="L488" t="s">
        <v>34</v>
      </c>
      <c r="M488" t="s">
        <v>35</v>
      </c>
      <c r="N488" t="s">
        <v>36</v>
      </c>
      <c r="O488">
        <v>21.6</v>
      </c>
      <c r="Q488">
        <v>1188</v>
      </c>
      <c r="R488">
        <v>1201</v>
      </c>
      <c r="S488">
        <v>0</v>
      </c>
      <c r="T488">
        <v>1201</v>
      </c>
      <c r="U488">
        <v>74</v>
      </c>
      <c r="V488">
        <f>SUMIF(货件明细!K:K,F488,货件明细!AQ:AQ)</f>
        <v>0</v>
      </c>
      <c r="W488">
        <f t="shared" si="28"/>
        <v>1</v>
      </c>
      <c r="X488">
        <f t="shared" si="29"/>
        <v>74</v>
      </c>
      <c r="Y488">
        <f>SUMIF(货件明细!K:K,F488,货件明细!I:I)</f>
        <v>0</v>
      </c>
      <c r="Z488">
        <f t="shared" si="30"/>
        <v>21.6</v>
      </c>
      <c r="AA488">
        <f>SUMIF(货件明细!K:K,F488,货件明细!J:J)</f>
        <v>0</v>
      </c>
      <c r="AB488">
        <f t="shared" si="31"/>
        <v>1</v>
      </c>
    </row>
    <row r="489" spans="1:28">
      <c r="A489">
        <v>2025</v>
      </c>
      <c r="B489">
        <v>1</v>
      </c>
      <c r="C489">
        <v>3</v>
      </c>
      <c r="D489" s="4">
        <v>45673</v>
      </c>
      <c r="E489" t="s">
        <v>28</v>
      </c>
      <c r="F489" t="s">
        <v>586</v>
      </c>
      <c r="G489" t="s">
        <v>54</v>
      </c>
      <c r="H489" t="s">
        <v>31</v>
      </c>
      <c r="I489" t="s">
        <v>145</v>
      </c>
      <c r="J489" t="s">
        <v>33</v>
      </c>
      <c r="K489" t="s">
        <v>33</v>
      </c>
      <c r="L489" t="s">
        <v>34</v>
      </c>
      <c r="M489" t="s">
        <v>35</v>
      </c>
      <c r="N489" t="s">
        <v>36</v>
      </c>
      <c r="O489">
        <v>21.6</v>
      </c>
      <c r="Q489">
        <v>1188</v>
      </c>
      <c r="R489">
        <v>1168</v>
      </c>
      <c r="S489">
        <v>0</v>
      </c>
      <c r="T489">
        <v>1168</v>
      </c>
      <c r="U489">
        <v>74</v>
      </c>
      <c r="V489">
        <f>SUMIF(货件明细!K:K,F489,货件明细!AQ:AQ)</f>
        <v>0</v>
      </c>
      <c r="W489">
        <f t="shared" si="28"/>
        <v>1</v>
      </c>
      <c r="X489">
        <f t="shared" si="29"/>
        <v>74</v>
      </c>
      <c r="Y489">
        <f>SUMIF(货件明细!K:K,F489,货件明细!I:I)</f>
        <v>0</v>
      </c>
      <c r="Z489">
        <f t="shared" si="30"/>
        <v>21.6</v>
      </c>
      <c r="AA489">
        <f>SUMIF(货件明细!K:K,F489,货件明细!J:J)</f>
        <v>0</v>
      </c>
      <c r="AB489">
        <f t="shared" si="31"/>
        <v>1</v>
      </c>
    </row>
    <row r="490" spans="1:28">
      <c r="A490">
        <v>2025</v>
      </c>
      <c r="B490">
        <v>1</v>
      </c>
      <c r="C490">
        <v>3</v>
      </c>
      <c r="D490" s="4">
        <v>45674</v>
      </c>
      <c r="E490" t="s">
        <v>28</v>
      </c>
      <c r="F490" t="s">
        <v>587</v>
      </c>
      <c r="G490" t="s">
        <v>271</v>
      </c>
      <c r="H490" t="s">
        <v>31</v>
      </c>
      <c r="I490" t="s">
        <v>41</v>
      </c>
      <c r="J490" t="s">
        <v>33</v>
      </c>
      <c r="K490" t="s">
        <v>33</v>
      </c>
      <c r="L490" t="s">
        <v>34</v>
      </c>
      <c r="M490" t="s">
        <v>35</v>
      </c>
      <c r="N490" t="s">
        <v>588</v>
      </c>
      <c r="O490">
        <v>21.7</v>
      </c>
      <c r="Q490">
        <v>1298</v>
      </c>
      <c r="R490">
        <v>1278</v>
      </c>
      <c r="S490">
        <v>233.9448</v>
      </c>
      <c r="T490">
        <v>1511.9448</v>
      </c>
      <c r="U490">
        <v>195</v>
      </c>
      <c r="V490">
        <f>SUMIF(货件明细!K:K,F490,货件明细!AQ:AQ)</f>
        <v>0</v>
      </c>
      <c r="W490">
        <f t="shared" si="28"/>
        <v>1</v>
      </c>
      <c r="X490">
        <f t="shared" si="29"/>
        <v>195</v>
      </c>
      <c r="Y490">
        <f>SUMIF(货件明细!K:K,F490,货件明细!I:I)</f>
        <v>0</v>
      </c>
      <c r="Z490">
        <f t="shared" si="30"/>
        <v>21.7</v>
      </c>
      <c r="AA490">
        <f>SUMIF(货件明细!K:K,F490,货件明细!J:J)</f>
        <v>0</v>
      </c>
      <c r="AB490">
        <f t="shared" si="31"/>
        <v>1</v>
      </c>
    </row>
    <row r="491" spans="1:28">
      <c r="A491">
        <v>2025</v>
      </c>
      <c r="B491">
        <v>1</v>
      </c>
      <c r="C491">
        <v>3</v>
      </c>
      <c r="D491" s="4">
        <v>45674</v>
      </c>
      <c r="E491" t="s">
        <v>28</v>
      </c>
      <c r="F491" t="s">
        <v>589</v>
      </c>
      <c r="G491" t="s">
        <v>271</v>
      </c>
      <c r="H491" t="s">
        <v>31</v>
      </c>
      <c r="I491" t="s">
        <v>96</v>
      </c>
      <c r="J491" t="s">
        <v>33</v>
      </c>
      <c r="K491" t="s">
        <v>33</v>
      </c>
      <c r="L491" t="s">
        <v>34</v>
      </c>
      <c r="M491" t="s">
        <v>35</v>
      </c>
      <c r="N491" t="s">
        <v>36</v>
      </c>
      <c r="O491">
        <v>36.3</v>
      </c>
      <c r="Q491">
        <v>1905.5</v>
      </c>
      <c r="R491">
        <v>1885.5</v>
      </c>
      <c r="S491">
        <v>281.02528</v>
      </c>
      <c r="T491">
        <v>2166.52528</v>
      </c>
      <c r="U491">
        <v>208</v>
      </c>
      <c r="V491">
        <f>SUMIF(货件明细!K:K,F491,货件明细!AQ:AQ)</f>
        <v>0</v>
      </c>
      <c r="W491">
        <f t="shared" si="28"/>
        <v>1</v>
      </c>
      <c r="X491">
        <f t="shared" si="29"/>
        <v>208</v>
      </c>
      <c r="Y491">
        <f>SUMIF(货件明细!K:K,F491,货件明细!I:I)</f>
        <v>0</v>
      </c>
      <c r="Z491">
        <f t="shared" si="30"/>
        <v>36.3</v>
      </c>
      <c r="AA491">
        <f>SUMIF(货件明细!K:K,F491,货件明细!J:J)</f>
        <v>0</v>
      </c>
      <c r="AB491">
        <f t="shared" si="31"/>
        <v>1</v>
      </c>
    </row>
    <row r="492" spans="1:28">
      <c r="A492">
        <v>2025</v>
      </c>
      <c r="B492">
        <v>1</v>
      </c>
      <c r="C492">
        <v>3</v>
      </c>
      <c r="D492" s="4">
        <v>45675</v>
      </c>
      <c r="E492" t="s">
        <v>28</v>
      </c>
      <c r="F492" t="s">
        <v>590</v>
      </c>
      <c r="G492" t="s">
        <v>591</v>
      </c>
      <c r="H492" t="s">
        <v>31</v>
      </c>
      <c r="I492" t="s">
        <v>57</v>
      </c>
      <c r="J492" t="s">
        <v>33</v>
      </c>
      <c r="K492" t="s">
        <v>33</v>
      </c>
      <c r="L492" t="s">
        <v>34</v>
      </c>
      <c r="M492" t="s">
        <v>35</v>
      </c>
      <c r="N492" t="s">
        <v>36</v>
      </c>
      <c r="O492">
        <v>25.6</v>
      </c>
      <c r="Q492">
        <v>1339</v>
      </c>
      <c r="R492">
        <v>1319</v>
      </c>
      <c r="S492">
        <v>125.06208</v>
      </c>
      <c r="T492">
        <v>1444.06208</v>
      </c>
      <c r="U492">
        <v>78</v>
      </c>
      <c r="V492">
        <f>SUMIF(货件明细!K:K,F492,货件明细!AQ:AQ)</f>
        <v>0</v>
      </c>
      <c r="W492">
        <f t="shared" si="28"/>
        <v>1</v>
      </c>
      <c r="X492">
        <f t="shared" si="29"/>
        <v>78</v>
      </c>
      <c r="Y492">
        <f>SUMIF(货件明细!K:K,F492,货件明细!I:I)</f>
        <v>0</v>
      </c>
      <c r="Z492">
        <f t="shared" si="30"/>
        <v>25.6</v>
      </c>
      <c r="AA492">
        <f>SUMIF(货件明细!K:K,F492,货件明细!J:J)</f>
        <v>0</v>
      </c>
      <c r="AB492">
        <f t="shared" si="31"/>
        <v>1</v>
      </c>
    </row>
    <row r="493" spans="1:28">
      <c r="A493">
        <v>2025</v>
      </c>
      <c r="B493">
        <v>1</v>
      </c>
      <c r="C493">
        <v>3</v>
      </c>
      <c r="D493" s="4">
        <v>45675</v>
      </c>
      <c r="E493" t="s">
        <v>28</v>
      </c>
      <c r="F493" t="s">
        <v>592</v>
      </c>
      <c r="G493" t="s">
        <v>271</v>
      </c>
      <c r="H493" t="s">
        <v>31</v>
      </c>
      <c r="I493" t="s">
        <v>57</v>
      </c>
      <c r="J493" t="s">
        <v>33</v>
      </c>
      <c r="K493" t="s">
        <v>33</v>
      </c>
      <c r="L493" t="s">
        <v>34</v>
      </c>
      <c r="M493" t="s">
        <v>35</v>
      </c>
      <c r="N493" t="s">
        <v>588</v>
      </c>
      <c r="O493">
        <v>21.8</v>
      </c>
      <c r="Q493">
        <v>1298</v>
      </c>
      <c r="R493">
        <v>1278</v>
      </c>
      <c r="S493">
        <v>266.88656</v>
      </c>
      <c r="T493">
        <v>1544.88656</v>
      </c>
      <c r="U493">
        <v>221</v>
      </c>
      <c r="V493">
        <f>SUMIF(货件明细!K:K,F493,货件明细!AQ:AQ)</f>
        <v>0</v>
      </c>
      <c r="W493">
        <f t="shared" si="28"/>
        <v>1</v>
      </c>
      <c r="X493">
        <f t="shared" si="29"/>
        <v>221</v>
      </c>
      <c r="Y493">
        <f>SUMIF(货件明细!K:K,F493,货件明细!I:I)</f>
        <v>0</v>
      </c>
      <c r="Z493">
        <f t="shared" si="30"/>
        <v>21.8</v>
      </c>
      <c r="AA493">
        <f>SUMIF(货件明细!K:K,F493,货件明细!J:J)</f>
        <v>0</v>
      </c>
      <c r="AB493">
        <f t="shared" si="31"/>
        <v>1</v>
      </c>
    </row>
    <row r="494" spans="1:28">
      <c r="A494">
        <v>2025</v>
      </c>
      <c r="B494">
        <v>1</v>
      </c>
      <c r="C494">
        <v>3</v>
      </c>
      <c r="D494" s="4">
        <v>45675</v>
      </c>
      <c r="E494" t="s">
        <v>28</v>
      </c>
      <c r="F494" t="s">
        <v>593</v>
      </c>
      <c r="G494" t="s">
        <v>56</v>
      </c>
      <c r="H494" t="s">
        <v>44</v>
      </c>
      <c r="I494" t="s">
        <v>57</v>
      </c>
      <c r="J494" t="s">
        <v>45</v>
      </c>
      <c r="K494" t="s">
        <v>45</v>
      </c>
      <c r="L494" t="s">
        <v>46</v>
      </c>
      <c r="M494" t="s">
        <v>47</v>
      </c>
      <c r="N494" t="s">
        <v>48</v>
      </c>
      <c r="O494">
        <v>13.7</v>
      </c>
      <c r="Q494">
        <v>126.5</v>
      </c>
      <c r="R494">
        <v>126.5</v>
      </c>
      <c r="S494">
        <v>0</v>
      </c>
      <c r="T494">
        <v>126.5</v>
      </c>
      <c r="U494">
        <v>100</v>
      </c>
      <c r="V494">
        <f>SUMIF(货件明细!K:K,F494,货件明细!AQ:AQ)</f>
        <v>0</v>
      </c>
      <c r="W494">
        <f t="shared" si="28"/>
        <v>1</v>
      </c>
      <c r="X494">
        <f t="shared" si="29"/>
        <v>100</v>
      </c>
      <c r="Y494">
        <f>SUMIF(货件明细!K:K,F494,货件明细!I:I)</f>
        <v>0</v>
      </c>
      <c r="Z494">
        <f t="shared" si="30"/>
        <v>13.7</v>
      </c>
      <c r="AA494">
        <f>SUMIF(货件明细!K:K,F494,货件明细!J:J)</f>
        <v>0</v>
      </c>
      <c r="AB494">
        <f t="shared" si="31"/>
        <v>1</v>
      </c>
    </row>
    <row r="495" spans="1:28">
      <c r="A495">
        <v>2025</v>
      </c>
      <c r="B495">
        <v>1</v>
      </c>
      <c r="C495">
        <v>3</v>
      </c>
      <c r="D495" s="4">
        <v>45675</v>
      </c>
      <c r="E495" t="s">
        <v>28</v>
      </c>
      <c r="F495" t="s">
        <v>594</v>
      </c>
      <c r="G495" t="s">
        <v>74</v>
      </c>
      <c r="H495" t="s">
        <v>44</v>
      </c>
      <c r="I495" t="s">
        <v>57</v>
      </c>
      <c r="J495" t="s">
        <v>45</v>
      </c>
      <c r="K495" t="s">
        <v>45</v>
      </c>
      <c r="L495" t="s">
        <v>46</v>
      </c>
      <c r="M495" t="s">
        <v>47</v>
      </c>
      <c r="N495" t="s">
        <v>48</v>
      </c>
      <c r="O495">
        <v>13.7</v>
      </c>
      <c r="Q495">
        <v>126.5</v>
      </c>
      <c r="R495">
        <v>126.5</v>
      </c>
      <c r="S495">
        <v>0</v>
      </c>
      <c r="T495">
        <v>126.5</v>
      </c>
      <c r="U495">
        <v>100</v>
      </c>
      <c r="V495">
        <f>SUMIF(货件明细!K:K,F495,货件明细!AQ:AQ)</f>
        <v>0</v>
      </c>
      <c r="W495">
        <f t="shared" si="28"/>
        <v>1</v>
      </c>
      <c r="X495">
        <f t="shared" si="29"/>
        <v>100</v>
      </c>
      <c r="Y495">
        <f>SUMIF(货件明细!K:K,F495,货件明细!I:I)</f>
        <v>0</v>
      </c>
      <c r="Z495">
        <f t="shared" si="30"/>
        <v>13.7</v>
      </c>
      <c r="AA495">
        <f>SUMIF(货件明细!K:K,F495,货件明细!J:J)</f>
        <v>0</v>
      </c>
      <c r="AB495">
        <f t="shared" si="31"/>
        <v>1</v>
      </c>
    </row>
    <row r="496" spans="1:28">
      <c r="A496">
        <v>2025</v>
      </c>
      <c r="B496">
        <v>1</v>
      </c>
      <c r="C496">
        <v>3</v>
      </c>
      <c r="D496" s="4">
        <v>45675</v>
      </c>
      <c r="E496" t="s">
        <v>28</v>
      </c>
      <c r="F496" t="s">
        <v>595</v>
      </c>
      <c r="G496" t="s">
        <v>56</v>
      </c>
      <c r="H496" t="s">
        <v>44</v>
      </c>
      <c r="I496" t="s">
        <v>96</v>
      </c>
      <c r="J496" t="s">
        <v>45</v>
      </c>
      <c r="K496" t="s">
        <v>45</v>
      </c>
      <c r="L496" t="s">
        <v>46</v>
      </c>
      <c r="M496" t="s">
        <v>47</v>
      </c>
      <c r="N496" t="s">
        <v>48</v>
      </c>
      <c r="O496">
        <v>12</v>
      </c>
      <c r="Q496">
        <v>126.5</v>
      </c>
      <c r="R496">
        <v>126.5</v>
      </c>
      <c r="S496">
        <v>0</v>
      </c>
      <c r="T496">
        <v>126.5</v>
      </c>
      <c r="U496">
        <v>60</v>
      </c>
      <c r="V496">
        <f>SUMIF(货件明细!K:K,F496,货件明细!AQ:AQ)</f>
        <v>0</v>
      </c>
      <c r="W496">
        <f t="shared" si="28"/>
        <v>1</v>
      </c>
      <c r="X496">
        <f t="shared" si="29"/>
        <v>60</v>
      </c>
      <c r="Y496">
        <f>SUMIF(货件明细!K:K,F496,货件明细!I:I)</f>
        <v>0</v>
      </c>
      <c r="Z496">
        <f t="shared" si="30"/>
        <v>12</v>
      </c>
      <c r="AA496">
        <f>SUMIF(货件明细!K:K,F496,货件明细!J:J)</f>
        <v>0</v>
      </c>
      <c r="AB496">
        <f t="shared" si="31"/>
        <v>1</v>
      </c>
    </row>
    <row r="497" spans="1:28">
      <c r="A497">
        <v>2025</v>
      </c>
      <c r="B497">
        <v>1</v>
      </c>
      <c r="C497">
        <v>3</v>
      </c>
      <c r="D497" s="4">
        <v>45675</v>
      </c>
      <c r="E497" t="s">
        <v>28</v>
      </c>
      <c r="F497" t="s">
        <v>596</v>
      </c>
      <c r="G497" t="s">
        <v>74</v>
      </c>
      <c r="H497" t="s">
        <v>44</v>
      </c>
      <c r="I497" t="s">
        <v>96</v>
      </c>
      <c r="J497" t="s">
        <v>45</v>
      </c>
      <c r="K497" t="s">
        <v>45</v>
      </c>
      <c r="L497" t="s">
        <v>46</v>
      </c>
      <c r="M497" t="s">
        <v>47</v>
      </c>
      <c r="N497" t="s">
        <v>48</v>
      </c>
      <c r="O497">
        <v>12</v>
      </c>
      <c r="Q497">
        <v>126.5</v>
      </c>
      <c r="R497">
        <v>126.5</v>
      </c>
      <c r="S497">
        <v>0</v>
      </c>
      <c r="T497">
        <v>126.5</v>
      </c>
      <c r="U497">
        <v>60</v>
      </c>
      <c r="V497">
        <f>SUMIF(货件明细!K:K,F497,货件明细!AQ:AQ)</f>
        <v>0</v>
      </c>
      <c r="W497">
        <f t="shared" si="28"/>
        <v>1</v>
      </c>
      <c r="X497">
        <f t="shared" si="29"/>
        <v>60</v>
      </c>
      <c r="Y497">
        <f>SUMIF(货件明细!K:K,F497,货件明细!I:I)</f>
        <v>0</v>
      </c>
      <c r="Z497">
        <f t="shared" si="30"/>
        <v>12</v>
      </c>
      <c r="AA497">
        <f>SUMIF(货件明细!K:K,F497,货件明细!J:J)</f>
        <v>0</v>
      </c>
      <c r="AB497">
        <f t="shared" si="31"/>
        <v>1</v>
      </c>
    </row>
    <row r="498" spans="1:28">
      <c r="A498">
        <v>2025</v>
      </c>
      <c r="B498">
        <v>1</v>
      </c>
      <c r="C498">
        <v>3</v>
      </c>
      <c r="D498" s="4">
        <v>45673</v>
      </c>
      <c r="E498" t="s">
        <v>28</v>
      </c>
      <c r="F498" t="s">
        <v>597</v>
      </c>
      <c r="G498" t="s">
        <v>64</v>
      </c>
      <c r="H498" t="s">
        <v>44</v>
      </c>
      <c r="I498" t="s">
        <v>39</v>
      </c>
      <c r="J498" t="s">
        <v>58</v>
      </c>
      <c r="K498" t="s">
        <v>58</v>
      </c>
      <c r="L498" t="s">
        <v>46</v>
      </c>
      <c r="M498" t="s">
        <v>65</v>
      </c>
      <c r="N498" t="s">
        <v>66</v>
      </c>
      <c r="O498">
        <v>61.66</v>
      </c>
      <c r="Q498">
        <v>342.72</v>
      </c>
      <c r="R498">
        <v>342.72</v>
      </c>
      <c r="S498">
        <v>0</v>
      </c>
      <c r="T498">
        <v>342.72</v>
      </c>
      <c r="U498">
        <v>176</v>
      </c>
      <c r="V498">
        <f>SUMIF(货件明细!K:K,F498,货件明细!AQ:AQ)</f>
        <v>0</v>
      </c>
      <c r="W498">
        <f t="shared" si="28"/>
        <v>1</v>
      </c>
      <c r="X498">
        <f t="shared" si="29"/>
        <v>176</v>
      </c>
      <c r="Y498">
        <f>SUMIF(货件明细!K:K,F498,货件明细!I:I)</f>
        <v>0</v>
      </c>
      <c r="Z498">
        <f t="shared" si="30"/>
        <v>61.66</v>
      </c>
      <c r="AA498">
        <f>SUMIF(货件明细!K:K,F498,货件明细!J:J)</f>
        <v>0</v>
      </c>
      <c r="AB498">
        <f t="shared" si="31"/>
        <v>1</v>
      </c>
    </row>
    <row r="499" spans="1:28">
      <c r="A499">
        <v>2025</v>
      </c>
      <c r="B499">
        <v>1</v>
      </c>
      <c r="C499">
        <v>3</v>
      </c>
      <c r="D499" s="4">
        <v>45673</v>
      </c>
      <c r="E499" t="s">
        <v>28</v>
      </c>
      <c r="F499" t="s">
        <v>598</v>
      </c>
      <c r="G499" t="s">
        <v>50</v>
      </c>
      <c r="H499" t="s">
        <v>31</v>
      </c>
      <c r="I499" t="s">
        <v>39</v>
      </c>
      <c r="J499" t="s">
        <v>58</v>
      </c>
      <c r="K499" t="s">
        <v>58</v>
      </c>
      <c r="L499" t="s">
        <v>46</v>
      </c>
      <c r="M499" t="s">
        <v>65</v>
      </c>
      <c r="N499" t="s">
        <v>66</v>
      </c>
      <c r="O499">
        <v>61.66</v>
      </c>
      <c r="Q499">
        <v>524.32</v>
      </c>
      <c r="R499">
        <v>524.32</v>
      </c>
      <c r="S499">
        <v>0</v>
      </c>
      <c r="T499">
        <v>524.32</v>
      </c>
      <c r="U499">
        <v>176</v>
      </c>
      <c r="V499">
        <f>SUMIF(货件明细!K:K,F499,货件明细!AQ:AQ)</f>
        <v>0</v>
      </c>
      <c r="W499">
        <f t="shared" si="28"/>
        <v>1</v>
      </c>
      <c r="X499">
        <f t="shared" si="29"/>
        <v>176</v>
      </c>
      <c r="Y499">
        <f>SUMIF(货件明细!K:K,F499,货件明细!I:I)</f>
        <v>0</v>
      </c>
      <c r="Z499">
        <f t="shared" si="30"/>
        <v>61.66</v>
      </c>
      <c r="AA499">
        <f>SUMIF(货件明细!K:K,F499,货件明细!J:J)</f>
        <v>0</v>
      </c>
      <c r="AB499">
        <f t="shared" si="31"/>
        <v>1</v>
      </c>
    </row>
    <row r="500" spans="1:28">
      <c r="A500">
        <v>2025</v>
      </c>
      <c r="B500">
        <v>1</v>
      </c>
      <c r="C500">
        <v>3</v>
      </c>
      <c r="D500" s="4">
        <v>45673</v>
      </c>
      <c r="E500" t="s">
        <v>28</v>
      </c>
      <c r="F500" t="s">
        <v>599</v>
      </c>
      <c r="G500" t="s">
        <v>68</v>
      </c>
      <c r="H500" t="s">
        <v>31</v>
      </c>
      <c r="I500" t="s">
        <v>39</v>
      </c>
      <c r="J500" t="s">
        <v>58</v>
      </c>
      <c r="K500" t="s">
        <v>58</v>
      </c>
      <c r="L500" t="s">
        <v>46</v>
      </c>
      <c r="M500" t="s">
        <v>65</v>
      </c>
      <c r="N500" t="s">
        <v>66</v>
      </c>
      <c r="O500">
        <v>61.66</v>
      </c>
      <c r="Q500">
        <v>519.68</v>
      </c>
      <c r="R500">
        <v>519.68</v>
      </c>
      <c r="S500">
        <v>0</v>
      </c>
      <c r="T500">
        <v>519.68</v>
      </c>
      <c r="U500">
        <v>176</v>
      </c>
      <c r="V500">
        <f>SUMIF(货件明细!K:K,F500,货件明细!AQ:AQ)</f>
        <v>0</v>
      </c>
      <c r="W500">
        <f t="shared" si="28"/>
        <v>1</v>
      </c>
      <c r="X500">
        <f t="shared" si="29"/>
        <v>176</v>
      </c>
      <c r="Y500">
        <f>SUMIF(货件明细!K:K,F500,货件明细!I:I)</f>
        <v>0</v>
      </c>
      <c r="Z500">
        <f t="shared" si="30"/>
        <v>61.66</v>
      </c>
      <c r="AA500">
        <f>SUMIF(货件明细!K:K,F500,货件明细!J:J)</f>
        <v>0</v>
      </c>
      <c r="AB500">
        <f t="shared" si="31"/>
        <v>1</v>
      </c>
    </row>
    <row r="501" spans="1:28">
      <c r="A501">
        <v>2025</v>
      </c>
      <c r="B501">
        <v>1</v>
      </c>
      <c r="C501">
        <v>3</v>
      </c>
      <c r="D501" s="4">
        <v>45673</v>
      </c>
      <c r="E501" t="s">
        <v>28</v>
      </c>
      <c r="F501" t="s">
        <v>600</v>
      </c>
      <c r="G501" t="s">
        <v>206</v>
      </c>
      <c r="H501" t="s">
        <v>71</v>
      </c>
      <c r="I501" t="s">
        <v>39</v>
      </c>
      <c r="J501" t="s">
        <v>58</v>
      </c>
      <c r="K501" t="s">
        <v>58</v>
      </c>
      <c r="L501" t="s">
        <v>46</v>
      </c>
      <c r="M501" t="s">
        <v>65</v>
      </c>
      <c r="N501" t="s">
        <v>66</v>
      </c>
      <c r="O501">
        <v>61.66</v>
      </c>
      <c r="Q501">
        <v>255.36</v>
      </c>
      <c r="R501">
        <v>255.36</v>
      </c>
      <c r="S501">
        <v>0</v>
      </c>
      <c r="T501">
        <v>255.36</v>
      </c>
      <c r="U501">
        <v>176</v>
      </c>
      <c r="V501">
        <f>SUMIF(货件明细!K:K,F501,货件明细!AQ:AQ)</f>
        <v>0</v>
      </c>
      <c r="W501">
        <f t="shared" si="28"/>
        <v>1</v>
      </c>
      <c r="X501">
        <f t="shared" si="29"/>
        <v>176</v>
      </c>
      <c r="Y501">
        <f>SUMIF(货件明细!K:K,F501,货件明细!I:I)</f>
        <v>0</v>
      </c>
      <c r="Z501">
        <f t="shared" si="30"/>
        <v>61.66</v>
      </c>
      <c r="AA501">
        <f>SUMIF(货件明细!K:K,F501,货件明细!J:J)</f>
        <v>0</v>
      </c>
      <c r="AB501">
        <f t="shared" si="31"/>
        <v>1</v>
      </c>
    </row>
    <row r="502" spans="1:28">
      <c r="A502">
        <v>2025</v>
      </c>
      <c r="B502">
        <v>1</v>
      </c>
      <c r="C502">
        <v>3</v>
      </c>
      <c r="D502" s="4">
        <v>45673</v>
      </c>
      <c r="E502" t="s">
        <v>28</v>
      </c>
      <c r="F502" t="s">
        <v>601</v>
      </c>
      <c r="G502" t="s">
        <v>56</v>
      </c>
      <c r="H502" t="s">
        <v>44</v>
      </c>
      <c r="I502" t="s">
        <v>39</v>
      </c>
      <c r="J502" t="s">
        <v>58</v>
      </c>
      <c r="K502" t="s">
        <v>58</v>
      </c>
      <c r="L502" t="s">
        <v>46</v>
      </c>
      <c r="M502" t="s">
        <v>65</v>
      </c>
      <c r="N502" t="s">
        <v>66</v>
      </c>
      <c r="O502">
        <v>61.66</v>
      </c>
      <c r="Q502">
        <v>353.92</v>
      </c>
      <c r="R502">
        <v>353.92</v>
      </c>
      <c r="S502">
        <v>0</v>
      </c>
      <c r="T502">
        <v>353.92</v>
      </c>
      <c r="U502">
        <v>176</v>
      </c>
      <c r="V502">
        <f>SUMIF(货件明细!K:K,F502,货件明细!AQ:AQ)</f>
        <v>0</v>
      </c>
      <c r="W502">
        <f t="shared" si="28"/>
        <v>1</v>
      </c>
      <c r="X502">
        <f t="shared" si="29"/>
        <v>176</v>
      </c>
      <c r="Y502">
        <f>SUMIF(货件明细!K:K,F502,货件明细!I:I)</f>
        <v>0</v>
      </c>
      <c r="Z502">
        <f t="shared" si="30"/>
        <v>61.66</v>
      </c>
      <c r="AA502">
        <f>SUMIF(货件明细!K:K,F502,货件明细!J:J)</f>
        <v>0</v>
      </c>
      <c r="AB502">
        <f t="shared" si="31"/>
        <v>1</v>
      </c>
    </row>
    <row r="503" spans="1:28">
      <c r="A503">
        <v>2025</v>
      </c>
      <c r="B503">
        <v>1</v>
      </c>
      <c r="C503">
        <v>3</v>
      </c>
      <c r="D503" s="4">
        <v>45673</v>
      </c>
      <c r="E503" t="s">
        <v>28</v>
      </c>
      <c r="F503" t="s">
        <v>602</v>
      </c>
      <c r="G503" t="s">
        <v>50</v>
      </c>
      <c r="H503" t="s">
        <v>31</v>
      </c>
      <c r="I503" t="s">
        <v>41</v>
      </c>
      <c r="J503" t="s">
        <v>58</v>
      </c>
      <c r="K503" t="s">
        <v>58</v>
      </c>
      <c r="L503" t="s">
        <v>46</v>
      </c>
      <c r="M503" t="s">
        <v>65</v>
      </c>
      <c r="N503" t="s">
        <v>66</v>
      </c>
      <c r="O503">
        <v>90.15</v>
      </c>
      <c r="Q503">
        <v>655.4</v>
      </c>
      <c r="R503">
        <v>655.4</v>
      </c>
      <c r="S503">
        <v>0</v>
      </c>
      <c r="T503">
        <v>655.4</v>
      </c>
      <c r="U503">
        <v>196</v>
      </c>
      <c r="V503">
        <f>SUMIF(货件明细!K:K,F503,货件明细!AQ:AQ)</f>
        <v>0</v>
      </c>
      <c r="W503">
        <f t="shared" si="28"/>
        <v>1</v>
      </c>
      <c r="X503">
        <f t="shared" si="29"/>
        <v>196</v>
      </c>
      <c r="Y503">
        <f>SUMIF(货件明细!K:K,F503,货件明细!I:I)</f>
        <v>0</v>
      </c>
      <c r="Z503">
        <f t="shared" si="30"/>
        <v>90.15</v>
      </c>
      <c r="AA503">
        <f>SUMIF(货件明细!K:K,F503,货件明细!J:J)</f>
        <v>0</v>
      </c>
      <c r="AB503">
        <f t="shared" si="31"/>
        <v>1</v>
      </c>
    </row>
    <row r="504" spans="1:28">
      <c r="A504">
        <v>2025</v>
      </c>
      <c r="B504">
        <v>1</v>
      </c>
      <c r="C504">
        <v>3</v>
      </c>
      <c r="D504" s="4">
        <v>45673</v>
      </c>
      <c r="E504" t="s">
        <v>28</v>
      </c>
      <c r="F504" t="s">
        <v>603</v>
      </c>
      <c r="G504" t="s">
        <v>206</v>
      </c>
      <c r="H504" t="s">
        <v>71</v>
      </c>
      <c r="I504" t="s">
        <v>41</v>
      </c>
      <c r="J504" t="s">
        <v>58</v>
      </c>
      <c r="K504" t="s">
        <v>58</v>
      </c>
      <c r="L504" t="s">
        <v>46</v>
      </c>
      <c r="M504" t="s">
        <v>65</v>
      </c>
      <c r="N504" t="s">
        <v>66</v>
      </c>
      <c r="O504">
        <v>90.15</v>
      </c>
      <c r="Q504">
        <v>319.2</v>
      </c>
      <c r="R504">
        <v>319.2</v>
      </c>
      <c r="S504">
        <v>0</v>
      </c>
      <c r="T504">
        <v>319.2</v>
      </c>
      <c r="U504">
        <v>196</v>
      </c>
      <c r="V504">
        <f>SUMIF(货件明细!K:K,F504,货件明细!AQ:AQ)</f>
        <v>0</v>
      </c>
      <c r="W504">
        <f t="shared" si="28"/>
        <v>1</v>
      </c>
      <c r="X504">
        <f t="shared" si="29"/>
        <v>196</v>
      </c>
      <c r="Y504">
        <f>SUMIF(货件明细!K:K,F504,货件明细!I:I)</f>
        <v>0</v>
      </c>
      <c r="Z504">
        <f t="shared" si="30"/>
        <v>90.15</v>
      </c>
      <c r="AA504">
        <f>SUMIF(货件明细!K:K,F504,货件明细!J:J)</f>
        <v>0</v>
      </c>
      <c r="AB504">
        <f t="shared" si="31"/>
        <v>1</v>
      </c>
    </row>
    <row r="505" spans="1:28">
      <c r="A505">
        <v>2025</v>
      </c>
      <c r="B505">
        <v>1</v>
      </c>
      <c r="C505">
        <v>3</v>
      </c>
      <c r="D505" s="4">
        <v>45673</v>
      </c>
      <c r="E505" t="s">
        <v>28</v>
      </c>
      <c r="F505" t="s">
        <v>604</v>
      </c>
      <c r="G505" t="s">
        <v>64</v>
      </c>
      <c r="H505" t="s">
        <v>44</v>
      </c>
      <c r="I505" t="s">
        <v>41</v>
      </c>
      <c r="J505" t="s">
        <v>58</v>
      </c>
      <c r="K505" t="s">
        <v>58</v>
      </c>
      <c r="L505" t="s">
        <v>46</v>
      </c>
      <c r="M505" t="s">
        <v>65</v>
      </c>
      <c r="N505" t="s">
        <v>66</v>
      </c>
      <c r="O505">
        <v>90.15</v>
      </c>
      <c r="Q505">
        <v>428.4</v>
      </c>
      <c r="R505">
        <v>428.4</v>
      </c>
      <c r="S505">
        <v>0</v>
      </c>
      <c r="T505">
        <v>428.4</v>
      </c>
      <c r="U505">
        <v>196</v>
      </c>
      <c r="V505">
        <f>SUMIF(货件明细!K:K,F505,货件明细!AQ:AQ)</f>
        <v>0</v>
      </c>
      <c r="W505">
        <f t="shared" si="28"/>
        <v>1</v>
      </c>
      <c r="X505">
        <f t="shared" si="29"/>
        <v>196</v>
      </c>
      <c r="Y505">
        <f>SUMIF(货件明细!K:K,F505,货件明细!I:I)</f>
        <v>0</v>
      </c>
      <c r="Z505">
        <f t="shared" si="30"/>
        <v>90.15</v>
      </c>
      <c r="AA505">
        <f>SUMIF(货件明细!K:K,F505,货件明细!J:J)</f>
        <v>0</v>
      </c>
      <c r="AB505">
        <f t="shared" si="31"/>
        <v>1</v>
      </c>
    </row>
    <row r="506" spans="1:28">
      <c r="A506">
        <v>2025</v>
      </c>
      <c r="B506">
        <v>1</v>
      </c>
      <c r="C506">
        <v>3</v>
      </c>
      <c r="D506" s="4">
        <v>45673</v>
      </c>
      <c r="E506" t="s">
        <v>28</v>
      </c>
      <c r="F506" t="s">
        <v>605</v>
      </c>
      <c r="G506" t="s">
        <v>68</v>
      </c>
      <c r="H506" t="s">
        <v>31</v>
      </c>
      <c r="I506" t="s">
        <v>41</v>
      </c>
      <c r="J506" t="s">
        <v>58</v>
      </c>
      <c r="K506" t="s">
        <v>58</v>
      </c>
      <c r="L506" t="s">
        <v>46</v>
      </c>
      <c r="M506" t="s">
        <v>65</v>
      </c>
      <c r="N506" t="s">
        <v>66</v>
      </c>
      <c r="O506">
        <v>90.15</v>
      </c>
      <c r="Q506">
        <v>649.6</v>
      </c>
      <c r="R506">
        <v>649.6</v>
      </c>
      <c r="S506">
        <v>0</v>
      </c>
      <c r="T506">
        <v>649.6</v>
      </c>
      <c r="U506">
        <v>196</v>
      </c>
      <c r="V506">
        <f>SUMIF(货件明细!K:K,F506,货件明细!AQ:AQ)</f>
        <v>0</v>
      </c>
      <c r="W506">
        <f t="shared" si="28"/>
        <v>1</v>
      </c>
      <c r="X506">
        <f t="shared" si="29"/>
        <v>196</v>
      </c>
      <c r="Y506">
        <f>SUMIF(货件明细!K:K,F506,货件明细!I:I)</f>
        <v>0</v>
      </c>
      <c r="Z506">
        <f t="shared" si="30"/>
        <v>90.15</v>
      </c>
      <c r="AA506">
        <f>SUMIF(货件明细!K:K,F506,货件明细!J:J)</f>
        <v>0</v>
      </c>
      <c r="AB506">
        <f t="shared" si="31"/>
        <v>1</v>
      </c>
    </row>
    <row r="507" spans="1:28">
      <c r="A507">
        <v>2025</v>
      </c>
      <c r="B507">
        <v>1</v>
      </c>
      <c r="C507">
        <v>3</v>
      </c>
      <c r="D507" s="4">
        <v>45673</v>
      </c>
      <c r="E507" t="s">
        <v>28</v>
      </c>
      <c r="F507" t="s">
        <v>606</v>
      </c>
      <c r="G507" t="s">
        <v>56</v>
      </c>
      <c r="H507" t="s">
        <v>44</v>
      </c>
      <c r="I507" t="s">
        <v>41</v>
      </c>
      <c r="J507" t="s">
        <v>58</v>
      </c>
      <c r="K507" t="s">
        <v>58</v>
      </c>
      <c r="L507" t="s">
        <v>46</v>
      </c>
      <c r="M507" t="s">
        <v>65</v>
      </c>
      <c r="N507" t="s">
        <v>66</v>
      </c>
      <c r="O507">
        <v>90.15</v>
      </c>
      <c r="Q507">
        <v>442.4</v>
      </c>
      <c r="R507">
        <v>442.4</v>
      </c>
      <c r="S507">
        <v>0</v>
      </c>
      <c r="T507">
        <v>442.4</v>
      </c>
      <c r="U507">
        <v>196</v>
      </c>
      <c r="V507">
        <f>SUMIF(货件明细!K:K,F507,货件明细!AQ:AQ)</f>
        <v>0</v>
      </c>
      <c r="W507">
        <f t="shared" si="28"/>
        <v>1</v>
      </c>
      <c r="X507">
        <f t="shared" si="29"/>
        <v>196</v>
      </c>
      <c r="Y507">
        <f>SUMIF(货件明细!K:K,F507,货件明细!I:I)</f>
        <v>0</v>
      </c>
      <c r="Z507">
        <f t="shared" si="30"/>
        <v>90.15</v>
      </c>
      <c r="AA507">
        <f>SUMIF(货件明细!K:K,F507,货件明细!J:J)</f>
        <v>0</v>
      </c>
      <c r="AB507">
        <f t="shared" si="31"/>
        <v>1</v>
      </c>
    </row>
    <row r="508" spans="1:28">
      <c r="A508">
        <v>2025</v>
      </c>
      <c r="B508">
        <v>1</v>
      </c>
      <c r="C508">
        <v>3</v>
      </c>
      <c r="D508" s="4">
        <v>45673</v>
      </c>
      <c r="E508" t="s">
        <v>28</v>
      </c>
      <c r="F508" t="s">
        <v>607</v>
      </c>
      <c r="G508" t="s">
        <v>56</v>
      </c>
      <c r="H508" t="s">
        <v>44</v>
      </c>
      <c r="I508" t="s">
        <v>145</v>
      </c>
      <c r="J508" t="s">
        <v>58</v>
      </c>
      <c r="K508" t="s">
        <v>58</v>
      </c>
      <c r="L508" t="s">
        <v>46</v>
      </c>
      <c r="M508" t="s">
        <v>65</v>
      </c>
      <c r="N508" t="s">
        <v>66</v>
      </c>
      <c r="O508">
        <v>90.2</v>
      </c>
      <c r="Q508">
        <v>530.88</v>
      </c>
      <c r="R508">
        <v>530.88</v>
      </c>
      <c r="S508">
        <v>0</v>
      </c>
      <c r="T508">
        <v>530.88</v>
      </c>
      <c r="U508">
        <v>471</v>
      </c>
      <c r="V508">
        <f>SUMIF(货件明细!K:K,F508,货件明细!AQ:AQ)</f>
        <v>0</v>
      </c>
      <c r="W508">
        <f t="shared" si="28"/>
        <v>1</v>
      </c>
      <c r="X508">
        <f t="shared" si="29"/>
        <v>471</v>
      </c>
      <c r="Y508">
        <f>SUMIF(货件明细!K:K,F508,货件明细!I:I)</f>
        <v>0</v>
      </c>
      <c r="Z508">
        <f t="shared" si="30"/>
        <v>90.2</v>
      </c>
      <c r="AA508">
        <f>SUMIF(货件明细!K:K,F508,货件明细!J:J)</f>
        <v>0</v>
      </c>
      <c r="AB508">
        <f t="shared" si="31"/>
        <v>1</v>
      </c>
    </row>
    <row r="509" spans="1:28">
      <c r="A509">
        <v>2025</v>
      </c>
      <c r="B509">
        <v>1</v>
      </c>
      <c r="C509">
        <v>3</v>
      </c>
      <c r="D509" s="4">
        <v>45673</v>
      </c>
      <c r="E509" t="s">
        <v>28</v>
      </c>
      <c r="F509" t="s">
        <v>608</v>
      </c>
      <c r="G509" t="s">
        <v>50</v>
      </c>
      <c r="H509" t="s">
        <v>31</v>
      </c>
      <c r="I509" t="s">
        <v>145</v>
      </c>
      <c r="J509" t="s">
        <v>58</v>
      </c>
      <c r="K509" t="s">
        <v>58</v>
      </c>
      <c r="L509" t="s">
        <v>46</v>
      </c>
      <c r="M509" t="s">
        <v>65</v>
      </c>
      <c r="N509" t="s">
        <v>66</v>
      </c>
      <c r="O509">
        <v>90.2</v>
      </c>
      <c r="Q509">
        <v>786.48</v>
      </c>
      <c r="R509">
        <v>786.48</v>
      </c>
      <c r="S509">
        <v>0</v>
      </c>
      <c r="T509">
        <v>786.48</v>
      </c>
      <c r="U509">
        <v>471</v>
      </c>
      <c r="V509">
        <f>SUMIF(货件明细!K:K,F509,货件明细!AQ:AQ)</f>
        <v>0</v>
      </c>
      <c r="W509">
        <f t="shared" si="28"/>
        <v>1</v>
      </c>
      <c r="X509">
        <f t="shared" si="29"/>
        <v>471</v>
      </c>
      <c r="Y509">
        <f>SUMIF(货件明细!K:K,F509,货件明细!I:I)</f>
        <v>0</v>
      </c>
      <c r="Z509">
        <f t="shared" si="30"/>
        <v>90.2</v>
      </c>
      <c r="AA509">
        <f>SUMIF(货件明细!K:K,F509,货件明细!J:J)</f>
        <v>0</v>
      </c>
      <c r="AB509">
        <f t="shared" si="31"/>
        <v>1</v>
      </c>
    </row>
    <row r="510" spans="1:28">
      <c r="A510">
        <v>2025</v>
      </c>
      <c r="B510">
        <v>1</v>
      </c>
      <c r="C510">
        <v>3</v>
      </c>
      <c r="D510" s="4">
        <v>45673</v>
      </c>
      <c r="E510" t="s">
        <v>28</v>
      </c>
      <c r="F510" t="s">
        <v>609</v>
      </c>
      <c r="G510" t="s">
        <v>64</v>
      </c>
      <c r="H510" t="s">
        <v>44</v>
      </c>
      <c r="I510" t="s">
        <v>145</v>
      </c>
      <c r="J510" t="s">
        <v>58</v>
      </c>
      <c r="K510" t="s">
        <v>58</v>
      </c>
      <c r="L510" t="s">
        <v>46</v>
      </c>
      <c r="M510" t="s">
        <v>65</v>
      </c>
      <c r="N510" t="s">
        <v>66</v>
      </c>
      <c r="O510">
        <v>90.2</v>
      </c>
      <c r="Q510">
        <v>514.08</v>
      </c>
      <c r="R510">
        <v>514.08</v>
      </c>
      <c r="S510">
        <v>0</v>
      </c>
      <c r="T510">
        <v>514.08</v>
      </c>
      <c r="U510">
        <v>471</v>
      </c>
      <c r="V510">
        <f>SUMIF(货件明细!K:K,F510,货件明细!AQ:AQ)</f>
        <v>0</v>
      </c>
      <c r="W510">
        <f t="shared" si="28"/>
        <v>1</v>
      </c>
      <c r="X510">
        <f t="shared" si="29"/>
        <v>471</v>
      </c>
      <c r="Y510">
        <f>SUMIF(货件明细!K:K,F510,货件明细!I:I)</f>
        <v>0</v>
      </c>
      <c r="Z510">
        <f t="shared" si="30"/>
        <v>90.2</v>
      </c>
      <c r="AA510">
        <f>SUMIF(货件明细!K:K,F510,货件明细!J:J)</f>
        <v>0</v>
      </c>
      <c r="AB510">
        <f t="shared" si="31"/>
        <v>1</v>
      </c>
    </row>
    <row r="511" spans="1:28">
      <c r="A511">
        <v>2025</v>
      </c>
      <c r="B511">
        <v>1</v>
      </c>
      <c r="C511">
        <v>3</v>
      </c>
      <c r="D511" s="4">
        <v>45673</v>
      </c>
      <c r="E511" t="s">
        <v>28</v>
      </c>
      <c r="F511" t="s">
        <v>610</v>
      </c>
      <c r="G511" t="s">
        <v>68</v>
      </c>
      <c r="H511" t="s">
        <v>31</v>
      </c>
      <c r="I511" t="s">
        <v>145</v>
      </c>
      <c r="J511" t="s">
        <v>58</v>
      </c>
      <c r="K511" t="s">
        <v>58</v>
      </c>
      <c r="L511" t="s">
        <v>46</v>
      </c>
      <c r="M511" t="s">
        <v>65</v>
      </c>
      <c r="N511" t="s">
        <v>66</v>
      </c>
      <c r="O511">
        <v>90.2</v>
      </c>
      <c r="Q511">
        <v>779.52</v>
      </c>
      <c r="R511">
        <v>779.52</v>
      </c>
      <c r="S511">
        <v>0</v>
      </c>
      <c r="T511">
        <v>779.52</v>
      </c>
      <c r="U511">
        <v>471</v>
      </c>
      <c r="V511">
        <f>SUMIF(货件明细!K:K,F511,货件明细!AQ:AQ)</f>
        <v>0</v>
      </c>
      <c r="W511">
        <f t="shared" si="28"/>
        <v>1</v>
      </c>
      <c r="X511">
        <f t="shared" si="29"/>
        <v>471</v>
      </c>
      <c r="Y511">
        <f>SUMIF(货件明细!K:K,F511,货件明细!I:I)</f>
        <v>0</v>
      </c>
      <c r="Z511">
        <f t="shared" si="30"/>
        <v>90.2</v>
      </c>
      <c r="AA511">
        <f>SUMIF(货件明细!K:K,F511,货件明细!J:J)</f>
        <v>0</v>
      </c>
      <c r="AB511">
        <f t="shared" si="31"/>
        <v>1</v>
      </c>
    </row>
    <row r="512" spans="1:28">
      <c r="A512">
        <v>2025</v>
      </c>
      <c r="B512">
        <v>1</v>
      </c>
      <c r="C512">
        <v>3</v>
      </c>
      <c r="D512" s="4">
        <v>45673</v>
      </c>
      <c r="E512" t="s">
        <v>28</v>
      </c>
      <c r="F512" t="s">
        <v>611</v>
      </c>
      <c r="G512" t="s">
        <v>206</v>
      </c>
      <c r="H512" t="s">
        <v>71</v>
      </c>
      <c r="I512" t="s">
        <v>145</v>
      </c>
      <c r="J512" t="s">
        <v>58</v>
      </c>
      <c r="K512" t="s">
        <v>58</v>
      </c>
      <c r="L512" t="s">
        <v>46</v>
      </c>
      <c r="M512" t="s">
        <v>65</v>
      </c>
      <c r="N512" t="s">
        <v>66</v>
      </c>
      <c r="O512">
        <v>90.2</v>
      </c>
      <c r="Q512">
        <v>383.04</v>
      </c>
      <c r="R512">
        <v>383.04</v>
      </c>
      <c r="S512">
        <v>0</v>
      </c>
      <c r="T512">
        <v>383.04</v>
      </c>
      <c r="U512">
        <v>471</v>
      </c>
      <c r="V512">
        <f>SUMIF(货件明细!K:K,F512,货件明细!AQ:AQ)</f>
        <v>0</v>
      </c>
      <c r="W512">
        <f t="shared" si="28"/>
        <v>1</v>
      </c>
      <c r="X512">
        <f t="shared" si="29"/>
        <v>471</v>
      </c>
      <c r="Y512">
        <f>SUMIF(货件明细!K:K,F512,货件明细!I:I)</f>
        <v>0</v>
      </c>
      <c r="Z512">
        <f t="shared" si="30"/>
        <v>90.2</v>
      </c>
      <c r="AA512">
        <f>SUMIF(货件明细!K:K,F512,货件明细!J:J)</f>
        <v>0</v>
      </c>
      <c r="AB512">
        <f t="shared" si="31"/>
        <v>1</v>
      </c>
    </row>
    <row r="513" spans="1:28">
      <c r="A513">
        <v>2025</v>
      </c>
      <c r="B513">
        <v>1</v>
      </c>
      <c r="C513">
        <v>3</v>
      </c>
      <c r="D513" s="4">
        <v>45673</v>
      </c>
      <c r="E513" t="s">
        <v>28</v>
      </c>
      <c r="F513" t="s">
        <v>612</v>
      </c>
      <c r="G513" t="s">
        <v>206</v>
      </c>
      <c r="H513" t="s">
        <v>71</v>
      </c>
      <c r="I513" t="s">
        <v>129</v>
      </c>
      <c r="J513" t="s">
        <v>58</v>
      </c>
      <c r="K513" t="s">
        <v>58</v>
      </c>
      <c r="L513" t="s">
        <v>46</v>
      </c>
      <c r="M513" t="s">
        <v>65</v>
      </c>
      <c r="N513" t="s">
        <v>66</v>
      </c>
      <c r="O513">
        <v>83.75</v>
      </c>
      <c r="Q513">
        <v>319.2</v>
      </c>
      <c r="R513">
        <v>319.2</v>
      </c>
      <c r="S513">
        <v>0</v>
      </c>
      <c r="T513">
        <v>319.2</v>
      </c>
      <c r="U513">
        <v>391</v>
      </c>
      <c r="V513">
        <f>SUMIF(货件明细!K:K,F513,货件明细!AQ:AQ)</f>
        <v>0</v>
      </c>
      <c r="W513">
        <f t="shared" si="28"/>
        <v>1</v>
      </c>
      <c r="X513">
        <f t="shared" si="29"/>
        <v>391</v>
      </c>
      <c r="Y513">
        <f>SUMIF(货件明细!K:K,F513,货件明细!I:I)</f>
        <v>0</v>
      </c>
      <c r="Z513">
        <f t="shared" si="30"/>
        <v>83.75</v>
      </c>
      <c r="AA513">
        <f>SUMIF(货件明细!K:K,F513,货件明细!J:J)</f>
        <v>0</v>
      </c>
      <c r="AB513">
        <f t="shared" si="31"/>
        <v>1</v>
      </c>
    </row>
    <row r="514" spans="1:28">
      <c r="A514">
        <v>2025</v>
      </c>
      <c r="B514">
        <v>1</v>
      </c>
      <c r="C514">
        <v>3</v>
      </c>
      <c r="D514" s="4">
        <v>45673</v>
      </c>
      <c r="E514" t="s">
        <v>28</v>
      </c>
      <c r="F514" t="s">
        <v>613</v>
      </c>
      <c r="G514" t="s">
        <v>64</v>
      </c>
      <c r="H514" t="s">
        <v>44</v>
      </c>
      <c r="I514" t="s">
        <v>129</v>
      </c>
      <c r="J514" t="s">
        <v>58</v>
      </c>
      <c r="K514" t="s">
        <v>58</v>
      </c>
      <c r="L514" t="s">
        <v>46</v>
      </c>
      <c r="M514" t="s">
        <v>65</v>
      </c>
      <c r="N514" t="s">
        <v>66</v>
      </c>
      <c r="O514">
        <v>83.75</v>
      </c>
      <c r="Q514">
        <v>428.4</v>
      </c>
      <c r="R514">
        <v>428.4</v>
      </c>
      <c r="S514">
        <v>0</v>
      </c>
      <c r="T514">
        <v>428.4</v>
      </c>
      <c r="U514">
        <v>391</v>
      </c>
      <c r="V514">
        <f>SUMIF(货件明细!K:K,F514,货件明细!AQ:AQ)</f>
        <v>0</v>
      </c>
      <c r="W514">
        <f t="shared" ref="W514:W577" si="32">IF(V514=U514,0,1)</f>
        <v>1</v>
      </c>
      <c r="X514">
        <f t="shared" ref="X514:X577" si="33">U514</f>
        <v>391</v>
      </c>
      <c r="Y514">
        <f>SUMIF(货件明细!K:K,F514,货件明细!I:I)</f>
        <v>0</v>
      </c>
      <c r="Z514">
        <f t="shared" ref="Z514:Z577" si="34">O514-Y514</f>
        <v>83.75</v>
      </c>
      <c r="AA514">
        <f>SUMIF(货件明细!K:K,F514,货件明细!J:J)</f>
        <v>0</v>
      </c>
      <c r="AB514">
        <f t="shared" ref="AB514:AB577" si="35">IF(T514=AA514,0,1)</f>
        <v>1</v>
      </c>
    </row>
    <row r="515" spans="1:28">
      <c r="A515">
        <v>2025</v>
      </c>
      <c r="B515">
        <v>1</v>
      </c>
      <c r="C515">
        <v>3</v>
      </c>
      <c r="D515" s="4">
        <v>45673</v>
      </c>
      <c r="E515" t="s">
        <v>28</v>
      </c>
      <c r="F515" t="s">
        <v>614</v>
      </c>
      <c r="G515" t="s">
        <v>68</v>
      </c>
      <c r="H515" t="s">
        <v>31</v>
      </c>
      <c r="I515" t="s">
        <v>129</v>
      </c>
      <c r="J515" t="s">
        <v>58</v>
      </c>
      <c r="K515" t="s">
        <v>58</v>
      </c>
      <c r="L515" t="s">
        <v>46</v>
      </c>
      <c r="M515" t="s">
        <v>65</v>
      </c>
      <c r="N515" t="s">
        <v>66</v>
      </c>
      <c r="O515">
        <v>83.75</v>
      </c>
      <c r="Q515">
        <v>649.6</v>
      </c>
      <c r="R515">
        <v>649.6</v>
      </c>
      <c r="S515">
        <v>0</v>
      </c>
      <c r="T515">
        <v>649.6</v>
      </c>
      <c r="U515">
        <v>391</v>
      </c>
      <c r="V515">
        <f>SUMIF(货件明细!K:K,F515,货件明细!AQ:AQ)</f>
        <v>0</v>
      </c>
      <c r="W515">
        <f t="shared" si="32"/>
        <v>1</v>
      </c>
      <c r="X515">
        <f t="shared" si="33"/>
        <v>391</v>
      </c>
      <c r="Y515">
        <f>SUMIF(货件明细!K:K,F515,货件明细!I:I)</f>
        <v>0</v>
      </c>
      <c r="Z515">
        <f t="shared" si="34"/>
        <v>83.75</v>
      </c>
      <c r="AA515">
        <f>SUMIF(货件明细!K:K,F515,货件明细!J:J)</f>
        <v>0</v>
      </c>
      <c r="AB515">
        <f t="shared" si="35"/>
        <v>1</v>
      </c>
    </row>
    <row r="516" spans="1:28">
      <c r="A516">
        <v>2025</v>
      </c>
      <c r="B516">
        <v>1</v>
      </c>
      <c r="C516">
        <v>3</v>
      </c>
      <c r="D516" s="4">
        <v>45673</v>
      </c>
      <c r="E516" t="s">
        <v>28</v>
      </c>
      <c r="F516" t="s">
        <v>615</v>
      </c>
      <c r="G516" t="s">
        <v>56</v>
      </c>
      <c r="H516" t="s">
        <v>44</v>
      </c>
      <c r="I516" t="s">
        <v>129</v>
      </c>
      <c r="J516" t="s">
        <v>58</v>
      </c>
      <c r="K516" t="s">
        <v>58</v>
      </c>
      <c r="L516" t="s">
        <v>46</v>
      </c>
      <c r="M516" t="s">
        <v>65</v>
      </c>
      <c r="N516" t="s">
        <v>66</v>
      </c>
      <c r="O516">
        <v>83.75</v>
      </c>
      <c r="Q516">
        <v>442.4</v>
      </c>
      <c r="R516">
        <v>442.4</v>
      </c>
      <c r="S516">
        <v>0</v>
      </c>
      <c r="T516">
        <v>442.4</v>
      </c>
      <c r="U516">
        <v>391</v>
      </c>
      <c r="V516">
        <f>SUMIF(货件明细!K:K,F516,货件明细!AQ:AQ)</f>
        <v>0</v>
      </c>
      <c r="W516">
        <f t="shared" si="32"/>
        <v>1</v>
      </c>
      <c r="X516">
        <f t="shared" si="33"/>
        <v>391</v>
      </c>
      <c r="Y516">
        <f>SUMIF(货件明细!K:K,F516,货件明细!I:I)</f>
        <v>0</v>
      </c>
      <c r="Z516">
        <f t="shared" si="34"/>
        <v>83.75</v>
      </c>
      <c r="AA516">
        <f>SUMIF(货件明细!K:K,F516,货件明细!J:J)</f>
        <v>0</v>
      </c>
      <c r="AB516">
        <f t="shared" si="35"/>
        <v>1</v>
      </c>
    </row>
    <row r="517" spans="1:28">
      <c r="A517">
        <v>2025</v>
      </c>
      <c r="B517">
        <v>1</v>
      </c>
      <c r="C517">
        <v>3</v>
      </c>
      <c r="D517" s="4">
        <v>45673</v>
      </c>
      <c r="E517" t="s">
        <v>28</v>
      </c>
      <c r="F517" t="s">
        <v>616</v>
      </c>
      <c r="G517" t="s">
        <v>50</v>
      </c>
      <c r="H517" t="s">
        <v>31</v>
      </c>
      <c r="I517" t="s">
        <v>129</v>
      </c>
      <c r="J517" t="s">
        <v>58</v>
      </c>
      <c r="K517" t="s">
        <v>58</v>
      </c>
      <c r="L517" t="s">
        <v>46</v>
      </c>
      <c r="M517" t="s">
        <v>65</v>
      </c>
      <c r="N517" t="s">
        <v>66</v>
      </c>
      <c r="O517">
        <v>83.75</v>
      </c>
      <c r="Q517">
        <v>655.4</v>
      </c>
      <c r="R517">
        <v>655.4</v>
      </c>
      <c r="S517">
        <v>0</v>
      </c>
      <c r="T517">
        <v>655.4</v>
      </c>
      <c r="U517">
        <v>391</v>
      </c>
      <c r="V517">
        <f>SUMIF(货件明细!K:K,F517,货件明细!AQ:AQ)</f>
        <v>0</v>
      </c>
      <c r="W517">
        <f t="shared" si="32"/>
        <v>1</v>
      </c>
      <c r="X517">
        <f t="shared" si="33"/>
        <v>391</v>
      </c>
      <c r="Y517">
        <f>SUMIF(货件明细!K:K,F517,货件明细!I:I)</f>
        <v>0</v>
      </c>
      <c r="Z517">
        <f t="shared" si="34"/>
        <v>83.75</v>
      </c>
      <c r="AA517">
        <f>SUMIF(货件明细!K:K,F517,货件明细!J:J)</f>
        <v>0</v>
      </c>
      <c r="AB517">
        <f t="shared" si="35"/>
        <v>1</v>
      </c>
    </row>
    <row r="518" spans="1:28">
      <c r="A518">
        <v>2025</v>
      </c>
      <c r="B518">
        <v>1</v>
      </c>
      <c r="C518">
        <v>3</v>
      </c>
      <c r="D518" s="4">
        <v>45673</v>
      </c>
      <c r="E518" t="s">
        <v>28</v>
      </c>
      <c r="F518" t="s">
        <v>617</v>
      </c>
      <c r="G518" t="s">
        <v>64</v>
      </c>
      <c r="H518" t="s">
        <v>44</v>
      </c>
      <c r="I518" t="s">
        <v>32</v>
      </c>
      <c r="J518" t="s">
        <v>100</v>
      </c>
      <c r="K518" t="s">
        <v>100</v>
      </c>
      <c r="L518" t="s">
        <v>46</v>
      </c>
      <c r="M518" t="s">
        <v>47</v>
      </c>
      <c r="N518" t="s">
        <v>159</v>
      </c>
      <c r="O518">
        <v>25.3</v>
      </c>
      <c r="Q518">
        <v>180.8625</v>
      </c>
      <c r="R518">
        <v>180.8625</v>
      </c>
      <c r="S518">
        <v>0</v>
      </c>
      <c r="T518">
        <v>180.8625</v>
      </c>
      <c r="U518">
        <v>157</v>
      </c>
      <c r="V518">
        <f>SUMIF(货件明细!K:K,F518,货件明细!AQ:AQ)</f>
        <v>0</v>
      </c>
      <c r="W518">
        <f t="shared" si="32"/>
        <v>1</v>
      </c>
      <c r="X518">
        <f t="shared" si="33"/>
        <v>157</v>
      </c>
      <c r="Y518">
        <f>SUMIF(货件明细!K:K,F518,货件明细!I:I)</f>
        <v>0</v>
      </c>
      <c r="Z518">
        <f t="shared" si="34"/>
        <v>25.3</v>
      </c>
      <c r="AA518">
        <f>SUMIF(货件明细!K:K,F518,货件明细!J:J)</f>
        <v>0</v>
      </c>
      <c r="AB518">
        <f t="shared" si="35"/>
        <v>1</v>
      </c>
    </row>
    <row r="519" spans="1:28">
      <c r="A519">
        <v>2025</v>
      </c>
      <c r="B519">
        <v>1</v>
      </c>
      <c r="C519">
        <v>3</v>
      </c>
      <c r="D519" s="4">
        <v>45673</v>
      </c>
      <c r="E519" t="s">
        <v>28</v>
      </c>
      <c r="F519" t="s">
        <v>618</v>
      </c>
      <c r="G519" t="s">
        <v>163</v>
      </c>
      <c r="H519" t="s">
        <v>71</v>
      </c>
      <c r="I519" t="s">
        <v>32</v>
      </c>
      <c r="J519" t="s">
        <v>58</v>
      </c>
      <c r="K519" t="s">
        <v>58</v>
      </c>
      <c r="L519" t="s">
        <v>46</v>
      </c>
      <c r="M519" t="s">
        <v>47</v>
      </c>
      <c r="N519" t="s">
        <v>75</v>
      </c>
      <c r="O519">
        <v>25.3</v>
      </c>
      <c r="Q519">
        <v>127.9375</v>
      </c>
      <c r="R519">
        <v>127.9375</v>
      </c>
      <c r="S519">
        <v>0</v>
      </c>
      <c r="T519">
        <v>127.9375</v>
      </c>
      <c r="U519">
        <v>157</v>
      </c>
      <c r="V519">
        <f>SUMIF(货件明细!K:K,F519,货件明细!AQ:AQ)</f>
        <v>0</v>
      </c>
      <c r="W519">
        <f t="shared" si="32"/>
        <v>1</v>
      </c>
      <c r="X519">
        <f t="shared" si="33"/>
        <v>157</v>
      </c>
      <c r="Y519">
        <f>SUMIF(货件明细!K:K,F519,货件明细!I:I)</f>
        <v>0</v>
      </c>
      <c r="Z519">
        <f t="shared" si="34"/>
        <v>25.3</v>
      </c>
      <c r="AA519">
        <f>SUMIF(货件明细!K:K,F519,货件明细!J:J)</f>
        <v>0</v>
      </c>
      <c r="AB519">
        <f t="shared" si="35"/>
        <v>1</v>
      </c>
    </row>
    <row r="520" spans="1:28">
      <c r="A520">
        <v>2025</v>
      </c>
      <c r="B520">
        <v>1</v>
      </c>
      <c r="C520">
        <v>3</v>
      </c>
      <c r="D520" s="4">
        <v>45675</v>
      </c>
      <c r="E520" t="s">
        <v>28</v>
      </c>
      <c r="F520" t="s">
        <v>619</v>
      </c>
      <c r="G520" t="s">
        <v>105</v>
      </c>
      <c r="H520" t="s">
        <v>31</v>
      </c>
      <c r="I520" t="s">
        <v>32</v>
      </c>
      <c r="J520" t="s">
        <v>100</v>
      </c>
      <c r="K520" t="s">
        <v>100</v>
      </c>
      <c r="L520" t="s">
        <v>46</v>
      </c>
      <c r="M520" t="s">
        <v>65</v>
      </c>
      <c r="N520" t="s">
        <v>123</v>
      </c>
      <c r="O520">
        <v>25.3</v>
      </c>
      <c r="Q520">
        <v>300</v>
      </c>
      <c r="R520">
        <v>300</v>
      </c>
      <c r="S520">
        <v>0</v>
      </c>
      <c r="T520">
        <v>300</v>
      </c>
      <c r="U520">
        <v>157</v>
      </c>
      <c r="V520">
        <f>SUMIF(货件明细!K:K,F520,货件明细!AQ:AQ)</f>
        <v>0</v>
      </c>
      <c r="W520">
        <f t="shared" si="32"/>
        <v>1</v>
      </c>
      <c r="X520">
        <f t="shared" si="33"/>
        <v>157</v>
      </c>
      <c r="Y520">
        <f>SUMIF(货件明细!K:K,F520,货件明细!I:I)</f>
        <v>0</v>
      </c>
      <c r="Z520">
        <f t="shared" si="34"/>
        <v>25.3</v>
      </c>
      <c r="AA520">
        <f>SUMIF(货件明细!K:K,F520,货件明细!J:J)</f>
        <v>0</v>
      </c>
      <c r="AB520">
        <f t="shared" si="35"/>
        <v>1</v>
      </c>
    </row>
    <row r="521" spans="1:28">
      <c r="A521">
        <v>2025</v>
      </c>
      <c r="B521">
        <v>1</v>
      </c>
      <c r="C521">
        <v>3</v>
      </c>
      <c r="D521" s="4">
        <v>45673</v>
      </c>
      <c r="E521" t="s">
        <v>28</v>
      </c>
      <c r="F521" t="s">
        <v>620</v>
      </c>
      <c r="G521" t="s">
        <v>114</v>
      </c>
      <c r="H521" t="s">
        <v>44</v>
      </c>
      <c r="I521" t="s">
        <v>32</v>
      </c>
      <c r="J521" t="s">
        <v>100</v>
      </c>
      <c r="K521" t="s">
        <v>100</v>
      </c>
      <c r="L521" t="s">
        <v>46</v>
      </c>
      <c r="M521" t="s">
        <v>47</v>
      </c>
      <c r="N521" t="s">
        <v>159</v>
      </c>
      <c r="O521">
        <v>25.3</v>
      </c>
      <c r="Q521">
        <v>176.8875</v>
      </c>
      <c r="R521">
        <v>176.8875</v>
      </c>
      <c r="S521">
        <v>0</v>
      </c>
      <c r="T521">
        <v>176.8875</v>
      </c>
      <c r="U521">
        <v>157</v>
      </c>
      <c r="V521">
        <f>SUMIF(货件明细!K:K,F521,货件明细!AQ:AQ)</f>
        <v>0</v>
      </c>
      <c r="W521">
        <f t="shared" si="32"/>
        <v>1</v>
      </c>
      <c r="X521">
        <f t="shared" si="33"/>
        <v>157</v>
      </c>
      <c r="Y521">
        <f>SUMIF(货件明细!K:K,F521,货件明细!I:I)</f>
        <v>0</v>
      </c>
      <c r="Z521">
        <f t="shared" si="34"/>
        <v>25.3</v>
      </c>
      <c r="AA521">
        <f>SUMIF(货件明细!K:K,F521,货件明细!J:J)</f>
        <v>0</v>
      </c>
      <c r="AB521">
        <f t="shared" si="35"/>
        <v>1</v>
      </c>
    </row>
    <row r="522" spans="1:28">
      <c r="A522">
        <v>2025</v>
      </c>
      <c r="B522">
        <v>1</v>
      </c>
      <c r="C522">
        <v>3</v>
      </c>
      <c r="D522" s="4">
        <v>45675</v>
      </c>
      <c r="E522" t="s">
        <v>28</v>
      </c>
      <c r="F522" t="s">
        <v>621</v>
      </c>
      <c r="G522" t="s">
        <v>62</v>
      </c>
      <c r="H522" t="s">
        <v>31</v>
      </c>
      <c r="I522" t="s">
        <v>32</v>
      </c>
      <c r="J522" t="s">
        <v>100</v>
      </c>
      <c r="K522" t="s">
        <v>100</v>
      </c>
      <c r="L522" t="s">
        <v>46</v>
      </c>
      <c r="M522" t="s">
        <v>65</v>
      </c>
      <c r="N522" t="s">
        <v>123</v>
      </c>
      <c r="O522">
        <v>25.3</v>
      </c>
      <c r="Q522">
        <v>312.258064516129</v>
      </c>
      <c r="R522">
        <v>312.258064516129</v>
      </c>
      <c r="S522">
        <v>0</v>
      </c>
      <c r="T522">
        <v>312.258064516129</v>
      </c>
      <c r="U522">
        <v>157</v>
      </c>
      <c r="V522">
        <f>SUMIF(货件明细!K:K,F522,货件明细!AQ:AQ)</f>
        <v>0</v>
      </c>
      <c r="W522">
        <f t="shared" si="32"/>
        <v>1</v>
      </c>
      <c r="X522">
        <f t="shared" si="33"/>
        <v>157</v>
      </c>
      <c r="Y522">
        <f>SUMIF(货件明细!K:K,F522,货件明细!I:I)</f>
        <v>0</v>
      </c>
      <c r="Z522">
        <f t="shared" si="34"/>
        <v>25.3</v>
      </c>
      <c r="AA522">
        <f>SUMIF(货件明细!K:K,F522,货件明细!J:J)</f>
        <v>0</v>
      </c>
      <c r="AB522">
        <f t="shared" si="35"/>
        <v>1</v>
      </c>
    </row>
    <row r="523" spans="1:28">
      <c r="A523">
        <v>2025</v>
      </c>
      <c r="B523">
        <v>1</v>
      </c>
      <c r="C523">
        <v>3</v>
      </c>
      <c r="D523" s="4">
        <v>45673</v>
      </c>
      <c r="E523" t="s">
        <v>28</v>
      </c>
      <c r="F523" t="s">
        <v>622</v>
      </c>
      <c r="G523" t="s">
        <v>163</v>
      </c>
      <c r="H523" t="s">
        <v>71</v>
      </c>
      <c r="I523" t="s">
        <v>57</v>
      </c>
      <c r="J523" t="s">
        <v>58</v>
      </c>
      <c r="K523" t="s">
        <v>58</v>
      </c>
      <c r="L523" t="s">
        <v>46</v>
      </c>
      <c r="M523" t="s">
        <v>47</v>
      </c>
      <c r="N523" t="s">
        <v>75</v>
      </c>
      <c r="O523">
        <v>33.4</v>
      </c>
      <c r="Q523">
        <v>191.90625</v>
      </c>
      <c r="R523">
        <v>191.90625</v>
      </c>
      <c r="S523">
        <v>0</v>
      </c>
      <c r="T523">
        <v>191.90625</v>
      </c>
      <c r="U523">
        <v>247</v>
      </c>
      <c r="V523">
        <f>SUMIF(货件明细!K:K,F523,货件明细!AQ:AQ)</f>
        <v>0</v>
      </c>
      <c r="W523">
        <f t="shared" si="32"/>
        <v>1</v>
      </c>
      <c r="X523">
        <f t="shared" si="33"/>
        <v>247</v>
      </c>
      <c r="Y523">
        <f>SUMIF(货件明细!K:K,F523,货件明细!I:I)</f>
        <v>0</v>
      </c>
      <c r="Z523">
        <f t="shared" si="34"/>
        <v>33.4</v>
      </c>
      <c r="AA523">
        <f>SUMIF(货件明细!K:K,F523,货件明细!J:J)</f>
        <v>0</v>
      </c>
      <c r="AB523">
        <f t="shared" si="35"/>
        <v>1</v>
      </c>
    </row>
    <row r="524" spans="1:28">
      <c r="A524">
        <v>2025</v>
      </c>
      <c r="B524">
        <v>1</v>
      </c>
      <c r="C524">
        <v>3</v>
      </c>
      <c r="D524" s="4">
        <v>45673</v>
      </c>
      <c r="E524" t="s">
        <v>28</v>
      </c>
      <c r="F524" t="s">
        <v>623</v>
      </c>
      <c r="G524" t="s">
        <v>114</v>
      </c>
      <c r="H524" t="s">
        <v>44</v>
      </c>
      <c r="I524" t="s">
        <v>57</v>
      </c>
      <c r="J524" t="s">
        <v>100</v>
      </c>
      <c r="K524" t="s">
        <v>100</v>
      </c>
      <c r="L524" t="s">
        <v>46</v>
      </c>
      <c r="M524" t="s">
        <v>47</v>
      </c>
      <c r="N524" t="s">
        <v>159</v>
      </c>
      <c r="O524">
        <v>33.4</v>
      </c>
      <c r="Q524">
        <v>265.33125</v>
      </c>
      <c r="R524">
        <v>265.33125</v>
      </c>
      <c r="S524">
        <v>0</v>
      </c>
      <c r="T524">
        <v>265.33125</v>
      </c>
      <c r="U524">
        <v>247</v>
      </c>
      <c r="V524">
        <f>SUMIF(货件明细!K:K,F524,货件明细!AQ:AQ)</f>
        <v>0</v>
      </c>
      <c r="W524">
        <f t="shared" si="32"/>
        <v>1</v>
      </c>
      <c r="X524">
        <f t="shared" si="33"/>
        <v>247</v>
      </c>
      <c r="Y524">
        <f>SUMIF(货件明细!K:K,F524,货件明细!I:I)</f>
        <v>0</v>
      </c>
      <c r="Z524">
        <f t="shared" si="34"/>
        <v>33.4</v>
      </c>
      <c r="AA524">
        <f>SUMIF(货件明细!K:K,F524,货件明细!J:J)</f>
        <v>0</v>
      </c>
      <c r="AB524">
        <f t="shared" si="35"/>
        <v>1</v>
      </c>
    </row>
    <row r="525" spans="1:28">
      <c r="A525">
        <v>2025</v>
      </c>
      <c r="B525">
        <v>1</v>
      </c>
      <c r="C525">
        <v>3</v>
      </c>
      <c r="D525" s="4">
        <v>45675</v>
      </c>
      <c r="E525" t="s">
        <v>28</v>
      </c>
      <c r="F525" t="s">
        <v>624</v>
      </c>
      <c r="G525" t="s">
        <v>105</v>
      </c>
      <c r="H525" t="s">
        <v>31</v>
      </c>
      <c r="I525" t="s">
        <v>57</v>
      </c>
      <c r="J525" t="s">
        <v>100</v>
      </c>
      <c r="K525" t="s">
        <v>100</v>
      </c>
      <c r="L525" t="s">
        <v>46</v>
      </c>
      <c r="M525" t="s">
        <v>65</v>
      </c>
      <c r="N525" t="s">
        <v>123</v>
      </c>
      <c r="O525">
        <v>33.4</v>
      </c>
      <c r="Q525">
        <v>450</v>
      </c>
      <c r="R525">
        <v>450</v>
      </c>
      <c r="S525">
        <v>0</v>
      </c>
      <c r="T525">
        <v>450</v>
      </c>
      <c r="U525">
        <v>247</v>
      </c>
      <c r="V525">
        <f>SUMIF(货件明细!K:K,F525,货件明细!AQ:AQ)</f>
        <v>0</v>
      </c>
      <c r="W525">
        <f t="shared" si="32"/>
        <v>1</v>
      </c>
      <c r="X525">
        <f t="shared" si="33"/>
        <v>247</v>
      </c>
      <c r="Y525">
        <f>SUMIF(货件明细!K:K,F525,货件明细!I:I)</f>
        <v>0</v>
      </c>
      <c r="Z525">
        <f t="shared" si="34"/>
        <v>33.4</v>
      </c>
      <c r="AA525">
        <f>SUMIF(货件明细!K:K,F525,货件明细!J:J)</f>
        <v>0</v>
      </c>
      <c r="AB525">
        <f t="shared" si="35"/>
        <v>1</v>
      </c>
    </row>
    <row r="526" spans="1:28">
      <c r="A526">
        <v>2025</v>
      </c>
      <c r="B526">
        <v>1</v>
      </c>
      <c r="C526">
        <v>3</v>
      </c>
      <c r="D526" s="4">
        <v>45673</v>
      </c>
      <c r="E526" t="s">
        <v>28</v>
      </c>
      <c r="F526" t="s">
        <v>625</v>
      </c>
      <c r="G526" t="s">
        <v>64</v>
      </c>
      <c r="H526" t="s">
        <v>44</v>
      </c>
      <c r="I526" t="s">
        <v>57</v>
      </c>
      <c r="J526" t="s">
        <v>100</v>
      </c>
      <c r="K526" t="s">
        <v>100</v>
      </c>
      <c r="L526" t="s">
        <v>46</v>
      </c>
      <c r="M526" t="s">
        <v>47</v>
      </c>
      <c r="N526" t="s">
        <v>159</v>
      </c>
      <c r="O526">
        <v>33.4</v>
      </c>
      <c r="Q526">
        <v>271.29375</v>
      </c>
      <c r="R526">
        <v>271.29375</v>
      </c>
      <c r="S526">
        <v>0</v>
      </c>
      <c r="T526">
        <v>271.29375</v>
      </c>
      <c r="U526">
        <v>247</v>
      </c>
      <c r="V526">
        <f>SUMIF(货件明细!K:K,F526,货件明细!AQ:AQ)</f>
        <v>0</v>
      </c>
      <c r="W526">
        <f t="shared" si="32"/>
        <v>1</v>
      </c>
      <c r="X526">
        <f t="shared" si="33"/>
        <v>247</v>
      </c>
      <c r="Y526">
        <f>SUMIF(货件明细!K:K,F526,货件明细!I:I)</f>
        <v>0</v>
      </c>
      <c r="Z526">
        <f t="shared" si="34"/>
        <v>33.4</v>
      </c>
      <c r="AA526">
        <f>SUMIF(货件明细!K:K,F526,货件明细!J:J)</f>
        <v>0</v>
      </c>
      <c r="AB526">
        <f t="shared" si="35"/>
        <v>1</v>
      </c>
    </row>
    <row r="527" spans="1:28">
      <c r="A527">
        <v>2025</v>
      </c>
      <c r="B527">
        <v>1</v>
      </c>
      <c r="C527">
        <v>3</v>
      </c>
      <c r="D527" s="4">
        <v>45675</v>
      </c>
      <c r="E527" t="s">
        <v>28</v>
      </c>
      <c r="F527" t="s">
        <v>626</v>
      </c>
      <c r="G527" t="s">
        <v>62</v>
      </c>
      <c r="H527" t="s">
        <v>31</v>
      </c>
      <c r="I527" t="s">
        <v>57</v>
      </c>
      <c r="J527" t="s">
        <v>100</v>
      </c>
      <c r="K527" t="s">
        <v>100</v>
      </c>
      <c r="L527" t="s">
        <v>46</v>
      </c>
      <c r="M527" t="s">
        <v>65</v>
      </c>
      <c r="N527" t="s">
        <v>123</v>
      </c>
      <c r="O527">
        <v>33.4</v>
      </c>
      <c r="Q527">
        <v>468.387096774194</v>
      </c>
      <c r="R527">
        <v>468.387096774194</v>
      </c>
      <c r="S527">
        <v>0</v>
      </c>
      <c r="T527">
        <v>468.387096774194</v>
      </c>
      <c r="U527">
        <v>247</v>
      </c>
      <c r="V527">
        <f>SUMIF(货件明细!K:K,F527,货件明细!AQ:AQ)</f>
        <v>0</v>
      </c>
      <c r="W527">
        <f t="shared" si="32"/>
        <v>1</v>
      </c>
      <c r="X527">
        <f t="shared" si="33"/>
        <v>247</v>
      </c>
      <c r="Y527">
        <f>SUMIF(货件明细!K:K,F527,货件明细!I:I)</f>
        <v>0</v>
      </c>
      <c r="Z527">
        <f t="shared" si="34"/>
        <v>33.4</v>
      </c>
      <c r="AA527">
        <f>SUMIF(货件明细!K:K,F527,货件明细!J:J)</f>
        <v>0</v>
      </c>
      <c r="AB527">
        <f t="shared" si="35"/>
        <v>1</v>
      </c>
    </row>
    <row r="528" spans="1:28">
      <c r="A528">
        <v>2025</v>
      </c>
      <c r="B528">
        <v>1</v>
      </c>
      <c r="C528">
        <v>3</v>
      </c>
      <c r="D528" s="4">
        <v>45673</v>
      </c>
      <c r="E528" t="s">
        <v>28</v>
      </c>
      <c r="F528" t="s">
        <v>627</v>
      </c>
      <c r="G528" t="s">
        <v>163</v>
      </c>
      <c r="H528" t="s">
        <v>71</v>
      </c>
      <c r="I528" t="s">
        <v>145</v>
      </c>
      <c r="J528" t="s">
        <v>58</v>
      </c>
      <c r="K528" t="s">
        <v>58</v>
      </c>
      <c r="L528" t="s">
        <v>46</v>
      </c>
      <c r="M528" t="s">
        <v>47</v>
      </c>
      <c r="N528" t="s">
        <v>75</v>
      </c>
      <c r="O528">
        <v>61.25</v>
      </c>
      <c r="Q528">
        <v>319.84375</v>
      </c>
      <c r="R528">
        <v>319.84375</v>
      </c>
      <c r="S528">
        <v>0</v>
      </c>
      <c r="T528">
        <v>319.84375</v>
      </c>
      <c r="U528">
        <v>479</v>
      </c>
      <c r="V528">
        <f>SUMIF(货件明细!K:K,F528,货件明细!AQ:AQ)</f>
        <v>0</v>
      </c>
      <c r="W528">
        <f t="shared" si="32"/>
        <v>1</v>
      </c>
      <c r="X528">
        <f t="shared" si="33"/>
        <v>479</v>
      </c>
      <c r="Y528">
        <f>SUMIF(货件明细!K:K,F528,货件明细!I:I)</f>
        <v>0</v>
      </c>
      <c r="Z528">
        <f t="shared" si="34"/>
        <v>61.25</v>
      </c>
      <c r="AA528">
        <f>SUMIF(货件明细!K:K,F528,货件明细!J:J)</f>
        <v>0</v>
      </c>
      <c r="AB528">
        <f t="shared" si="35"/>
        <v>1</v>
      </c>
    </row>
    <row r="529" spans="1:28">
      <c r="A529">
        <v>2025</v>
      </c>
      <c r="B529">
        <v>1</v>
      </c>
      <c r="C529">
        <v>3</v>
      </c>
      <c r="D529" s="4">
        <v>45673</v>
      </c>
      <c r="E529" t="s">
        <v>28</v>
      </c>
      <c r="F529" t="s">
        <v>628</v>
      </c>
      <c r="G529" t="s">
        <v>114</v>
      </c>
      <c r="H529" t="s">
        <v>44</v>
      </c>
      <c r="I529" t="s">
        <v>145</v>
      </c>
      <c r="J529" t="s">
        <v>100</v>
      </c>
      <c r="K529" t="s">
        <v>100</v>
      </c>
      <c r="L529" t="s">
        <v>46</v>
      </c>
      <c r="M529" t="s">
        <v>47</v>
      </c>
      <c r="N529" t="s">
        <v>159</v>
      </c>
      <c r="O529">
        <v>61.25</v>
      </c>
      <c r="Q529">
        <v>442.21875</v>
      </c>
      <c r="R529">
        <v>442.21875</v>
      </c>
      <c r="S529">
        <v>0</v>
      </c>
      <c r="T529">
        <v>442.21875</v>
      </c>
      <c r="U529">
        <v>479</v>
      </c>
      <c r="V529">
        <f>SUMIF(货件明细!K:K,F529,货件明细!AQ:AQ)</f>
        <v>0</v>
      </c>
      <c r="W529">
        <f t="shared" si="32"/>
        <v>1</v>
      </c>
      <c r="X529">
        <f t="shared" si="33"/>
        <v>479</v>
      </c>
      <c r="Y529">
        <f>SUMIF(货件明细!K:K,F529,货件明细!I:I)</f>
        <v>0</v>
      </c>
      <c r="Z529">
        <f t="shared" si="34"/>
        <v>61.25</v>
      </c>
      <c r="AA529">
        <f>SUMIF(货件明细!K:K,F529,货件明细!J:J)</f>
        <v>0</v>
      </c>
      <c r="AB529">
        <f t="shared" si="35"/>
        <v>1</v>
      </c>
    </row>
    <row r="530" spans="1:28">
      <c r="A530">
        <v>2025</v>
      </c>
      <c r="B530">
        <v>1</v>
      </c>
      <c r="C530">
        <v>3</v>
      </c>
      <c r="D530" s="4">
        <v>45675</v>
      </c>
      <c r="E530" t="s">
        <v>28</v>
      </c>
      <c r="F530" t="s">
        <v>629</v>
      </c>
      <c r="G530" t="s">
        <v>62</v>
      </c>
      <c r="H530" t="s">
        <v>31</v>
      </c>
      <c r="I530" t="s">
        <v>145</v>
      </c>
      <c r="J530" t="s">
        <v>100</v>
      </c>
      <c r="K530" t="s">
        <v>100</v>
      </c>
      <c r="L530" t="s">
        <v>46</v>
      </c>
      <c r="M530" t="s">
        <v>65</v>
      </c>
      <c r="N530" t="s">
        <v>123</v>
      </c>
      <c r="O530">
        <v>61.25</v>
      </c>
      <c r="Q530">
        <v>780.645161290323</v>
      </c>
      <c r="R530">
        <v>780.645161290323</v>
      </c>
      <c r="S530">
        <v>0</v>
      </c>
      <c r="T530">
        <v>780.645161290323</v>
      </c>
      <c r="U530">
        <v>479</v>
      </c>
      <c r="V530">
        <f>SUMIF(货件明细!K:K,F530,货件明细!AQ:AQ)</f>
        <v>0</v>
      </c>
      <c r="W530">
        <f t="shared" si="32"/>
        <v>1</v>
      </c>
      <c r="X530">
        <f t="shared" si="33"/>
        <v>479</v>
      </c>
      <c r="Y530">
        <f>SUMIF(货件明细!K:K,F530,货件明细!I:I)</f>
        <v>0</v>
      </c>
      <c r="Z530">
        <f t="shared" si="34"/>
        <v>61.25</v>
      </c>
      <c r="AA530">
        <f>SUMIF(货件明细!K:K,F530,货件明细!J:J)</f>
        <v>0</v>
      </c>
      <c r="AB530">
        <f t="shared" si="35"/>
        <v>1</v>
      </c>
    </row>
    <row r="531" spans="1:28">
      <c r="A531">
        <v>2025</v>
      </c>
      <c r="B531">
        <v>1</v>
      </c>
      <c r="C531">
        <v>3</v>
      </c>
      <c r="D531" s="4">
        <v>45675</v>
      </c>
      <c r="E531" t="s">
        <v>28</v>
      </c>
      <c r="F531" t="s">
        <v>630</v>
      </c>
      <c r="G531" t="s">
        <v>105</v>
      </c>
      <c r="H531" t="s">
        <v>31</v>
      </c>
      <c r="I531" t="s">
        <v>145</v>
      </c>
      <c r="J531" t="s">
        <v>100</v>
      </c>
      <c r="K531" t="s">
        <v>100</v>
      </c>
      <c r="L531" t="s">
        <v>46</v>
      </c>
      <c r="M531" t="s">
        <v>65</v>
      </c>
      <c r="N531" t="s">
        <v>123</v>
      </c>
      <c r="O531">
        <v>61.25</v>
      </c>
      <c r="Q531">
        <v>750</v>
      </c>
      <c r="R531">
        <v>750</v>
      </c>
      <c r="S531">
        <v>0</v>
      </c>
      <c r="T531">
        <v>750</v>
      </c>
      <c r="U531">
        <v>479</v>
      </c>
      <c r="V531">
        <f>SUMIF(货件明细!K:K,F531,货件明细!AQ:AQ)</f>
        <v>0</v>
      </c>
      <c r="W531">
        <f t="shared" si="32"/>
        <v>1</v>
      </c>
      <c r="X531">
        <f t="shared" si="33"/>
        <v>479</v>
      </c>
      <c r="Y531">
        <f>SUMIF(货件明细!K:K,F531,货件明细!I:I)</f>
        <v>0</v>
      </c>
      <c r="Z531">
        <f t="shared" si="34"/>
        <v>61.25</v>
      </c>
      <c r="AA531">
        <f>SUMIF(货件明细!K:K,F531,货件明细!J:J)</f>
        <v>0</v>
      </c>
      <c r="AB531">
        <f t="shared" si="35"/>
        <v>1</v>
      </c>
    </row>
    <row r="532" spans="1:28">
      <c r="A532">
        <v>2025</v>
      </c>
      <c r="B532">
        <v>1</v>
      </c>
      <c r="C532">
        <v>3</v>
      </c>
      <c r="D532" s="4">
        <v>45673</v>
      </c>
      <c r="E532" t="s">
        <v>28</v>
      </c>
      <c r="F532" t="s">
        <v>631</v>
      </c>
      <c r="G532" t="s">
        <v>64</v>
      </c>
      <c r="H532" t="s">
        <v>44</v>
      </c>
      <c r="I532" t="s">
        <v>145</v>
      </c>
      <c r="J532" t="s">
        <v>100</v>
      </c>
      <c r="K532" t="s">
        <v>100</v>
      </c>
      <c r="L532" t="s">
        <v>46</v>
      </c>
      <c r="M532" t="s">
        <v>47</v>
      </c>
      <c r="N532" t="s">
        <v>159</v>
      </c>
      <c r="O532">
        <v>61.25</v>
      </c>
      <c r="Q532">
        <v>452.15625</v>
      </c>
      <c r="R532">
        <v>452.15625</v>
      </c>
      <c r="S532">
        <v>0</v>
      </c>
      <c r="T532">
        <v>452.15625</v>
      </c>
      <c r="U532">
        <v>479</v>
      </c>
      <c r="V532">
        <f>SUMIF(货件明细!K:K,F532,货件明细!AQ:AQ)</f>
        <v>0</v>
      </c>
      <c r="W532">
        <f t="shared" si="32"/>
        <v>1</v>
      </c>
      <c r="X532">
        <f t="shared" si="33"/>
        <v>479</v>
      </c>
      <c r="Y532">
        <f>SUMIF(货件明细!K:K,F532,货件明细!I:I)</f>
        <v>0</v>
      </c>
      <c r="Z532">
        <f t="shared" si="34"/>
        <v>61.25</v>
      </c>
      <c r="AA532">
        <f>SUMIF(货件明细!K:K,F532,货件明细!J:J)</f>
        <v>0</v>
      </c>
      <c r="AB532">
        <f t="shared" si="35"/>
        <v>1</v>
      </c>
    </row>
    <row r="533" spans="1:28">
      <c r="A533">
        <v>2025</v>
      </c>
      <c r="B533">
        <v>1</v>
      </c>
      <c r="C533">
        <v>3</v>
      </c>
      <c r="D533" s="4">
        <v>45673</v>
      </c>
      <c r="E533" t="s">
        <v>28</v>
      </c>
      <c r="F533" t="s">
        <v>632</v>
      </c>
      <c r="G533" t="s">
        <v>163</v>
      </c>
      <c r="H533" t="s">
        <v>71</v>
      </c>
      <c r="I533" t="s">
        <v>145</v>
      </c>
      <c r="J533" t="s">
        <v>58</v>
      </c>
      <c r="K533" t="s">
        <v>58</v>
      </c>
      <c r="L533" t="s">
        <v>46</v>
      </c>
      <c r="M533" t="s">
        <v>47</v>
      </c>
      <c r="N533" t="s">
        <v>75</v>
      </c>
      <c r="O533">
        <v>60.55</v>
      </c>
      <c r="Q533">
        <v>191.90625</v>
      </c>
      <c r="R533">
        <v>191.90625</v>
      </c>
      <c r="S533">
        <v>0</v>
      </c>
      <c r="T533">
        <v>191.90625</v>
      </c>
      <c r="U533">
        <v>140</v>
      </c>
      <c r="V533">
        <f>SUMIF(货件明细!K:K,F533,货件明细!AQ:AQ)</f>
        <v>0</v>
      </c>
      <c r="W533">
        <f t="shared" si="32"/>
        <v>1</v>
      </c>
      <c r="X533">
        <f t="shared" si="33"/>
        <v>140</v>
      </c>
      <c r="Y533">
        <f>SUMIF(货件明细!K:K,F533,货件明细!I:I)</f>
        <v>0</v>
      </c>
      <c r="Z533">
        <f t="shared" si="34"/>
        <v>60.55</v>
      </c>
      <c r="AA533">
        <f>SUMIF(货件明细!K:K,F533,货件明细!J:J)</f>
        <v>0</v>
      </c>
      <c r="AB533">
        <f t="shared" si="35"/>
        <v>1</v>
      </c>
    </row>
    <row r="534" spans="1:28">
      <c r="A534">
        <v>2025</v>
      </c>
      <c r="B534">
        <v>1</v>
      </c>
      <c r="C534">
        <v>3</v>
      </c>
      <c r="D534" s="4">
        <v>45673</v>
      </c>
      <c r="E534" t="s">
        <v>28</v>
      </c>
      <c r="F534" t="s">
        <v>633</v>
      </c>
      <c r="G534" t="s">
        <v>114</v>
      </c>
      <c r="H534" t="s">
        <v>44</v>
      </c>
      <c r="I534" t="s">
        <v>145</v>
      </c>
      <c r="J534" t="s">
        <v>100</v>
      </c>
      <c r="K534" t="s">
        <v>100</v>
      </c>
      <c r="L534" t="s">
        <v>46</v>
      </c>
      <c r="M534" t="s">
        <v>47</v>
      </c>
      <c r="N534" t="s">
        <v>159</v>
      </c>
      <c r="O534">
        <v>60.55</v>
      </c>
      <c r="Q534">
        <v>265.33125</v>
      </c>
      <c r="R534">
        <v>265.33125</v>
      </c>
      <c r="S534">
        <v>0</v>
      </c>
      <c r="T534">
        <v>265.33125</v>
      </c>
      <c r="U534">
        <v>140</v>
      </c>
      <c r="V534">
        <f>SUMIF(货件明细!K:K,F534,货件明细!AQ:AQ)</f>
        <v>0</v>
      </c>
      <c r="W534">
        <f t="shared" si="32"/>
        <v>1</v>
      </c>
      <c r="X534">
        <f t="shared" si="33"/>
        <v>140</v>
      </c>
      <c r="Y534">
        <f>SUMIF(货件明细!K:K,F534,货件明细!I:I)</f>
        <v>0</v>
      </c>
      <c r="Z534">
        <f t="shared" si="34"/>
        <v>60.55</v>
      </c>
      <c r="AA534">
        <f>SUMIF(货件明细!K:K,F534,货件明细!J:J)</f>
        <v>0</v>
      </c>
      <c r="AB534">
        <f t="shared" si="35"/>
        <v>1</v>
      </c>
    </row>
    <row r="535" spans="1:28">
      <c r="A535">
        <v>2025</v>
      </c>
      <c r="B535">
        <v>1</v>
      </c>
      <c r="C535">
        <v>3</v>
      </c>
      <c r="D535" s="4">
        <v>45675</v>
      </c>
      <c r="E535" t="s">
        <v>28</v>
      </c>
      <c r="F535" t="s">
        <v>634</v>
      </c>
      <c r="G535" t="s">
        <v>105</v>
      </c>
      <c r="H535" t="s">
        <v>31</v>
      </c>
      <c r="I535" t="s">
        <v>145</v>
      </c>
      <c r="J535" t="s">
        <v>100</v>
      </c>
      <c r="K535" t="s">
        <v>100</v>
      </c>
      <c r="L535" t="s">
        <v>46</v>
      </c>
      <c r="M535" t="s">
        <v>65</v>
      </c>
      <c r="N535" t="s">
        <v>123</v>
      </c>
      <c r="O535">
        <v>60.55</v>
      </c>
      <c r="Q535">
        <v>450</v>
      </c>
      <c r="R535">
        <v>450</v>
      </c>
      <c r="S535">
        <v>0</v>
      </c>
      <c r="T535">
        <v>450</v>
      </c>
      <c r="U535">
        <v>140</v>
      </c>
      <c r="V535">
        <f>SUMIF(货件明细!K:K,F535,货件明细!AQ:AQ)</f>
        <v>0</v>
      </c>
      <c r="W535">
        <f t="shared" si="32"/>
        <v>1</v>
      </c>
      <c r="X535">
        <f t="shared" si="33"/>
        <v>140</v>
      </c>
      <c r="Y535">
        <f>SUMIF(货件明细!K:K,F535,货件明细!I:I)</f>
        <v>0</v>
      </c>
      <c r="Z535">
        <f t="shared" si="34"/>
        <v>60.55</v>
      </c>
      <c r="AA535">
        <f>SUMIF(货件明细!K:K,F535,货件明细!J:J)</f>
        <v>0</v>
      </c>
      <c r="AB535">
        <f t="shared" si="35"/>
        <v>1</v>
      </c>
    </row>
    <row r="536" spans="1:28">
      <c r="A536">
        <v>2025</v>
      </c>
      <c r="B536">
        <v>1</v>
      </c>
      <c r="C536">
        <v>3</v>
      </c>
      <c r="D536" s="4">
        <v>45673</v>
      </c>
      <c r="E536" t="s">
        <v>28</v>
      </c>
      <c r="F536" t="s">
        <v>635</v>
      </c>
      <c r="G536" t="s">
        <v>64</v>
      </c>
      <c r="H536" t="s">
        <v>44</v>
      </c>
      <c r="I536" t="s">
        <v>145</v>
      </c>
      <c r="J536" t="s">
        <v>100</v>
      </c>
      <c r="K536" t="s">
        <v>100</v>
      </c>
      <c r="L536" t="s">
        <v>46</v>
      </c>
      <c r="M536" t="s">
        <v>47</v>
      </c>
      <c r="N536" t="s">
        <v>159</v>
      </c>
      <c r="O536">
        <v>60.55</v>
      </c>
      <c r="Q536">
        <v>271.29375</v>
      </c>
      <c r="R536">
        <v>271.29375</v>
      </c>
      <c r="S536">
        <v>0</v>
      </c>
      <c r="T536">
        <v>271.29375</v>
      </c>
      <c r="U536">
        <v>140</v>
      </c>
      <c r="V536">
        <f>SUMIF(货件明细!K:K,F536,货件明细!AQ:AQ)</f>
        <v>0</v>
      </c>
      <c r="W536">
        <f t="shared" si="32"/>
        <v>1</v>
      </c>
      <c r="X536">
        <f t="shared" si="33"/>
        <v>140</v>
      </c>
      <c r="Y536">
        <f>SUMIF(货件明细!K:K,F536,货件明细!I:I)</f>
        <v>0</v>
      </c>
      <c r="Z536">
        <f t="shared" si="34"/>
        <v>60.55</v>
      </c>
      <c r="AA536">
        <f>SUMIF(货件明细!K:K,F536,货件明细!J:J)</f>
        <v>0</v>
      </c>
      <c r="AB536">
        <f t="shared" si="35"/>
        <v>1</v>
      </c>
    </row>
    <row r="537" spans="1:28">
      <c r="A537">
        <v>2025</v>
      </c>
      <c r="B537">
        <v>1</v>
      </c>
      <c r="C537">
        <v>3</v>
      </c>
      <c r="D537" s="4">
        <v>45675</v>
      </c>
      <c r="E537" t="s">
        <v>28</v>
      </c>
      <c r="F537" t="s">
        <v>636</v>
      </c>
      <c r="G537" t="s">
        <v>62</v>
      </c>
      <c r="H537" t="s">
        <v>31</v>
      </c>
      <c r="I537" t="s">
        <v>145</v>
      </c>
      <c r="J537" t="s">
        <v>100</v>
      </c>
      <c r="K537" t="s">
        <v>100</v>
      </c>
      <c r="L537" t="s">
        <v>46</v>
      </c>
      <c r="M537" t="s">
        <v>65</v>
      </c>
      <c r="N537" t="s">
        <v>123</v>
      </c>
      <c r="O537">
        <v>60.55</v>
      </c>
      <c r="Q537">
        <v>468.387096774194</v>
      </c>
      <c r="R537">
        <v>468.387096774194</v>
      </c>
      <c r="S537">
        <v>0</v>
      </c>
      <c r="T537">
        <v>468.387096774194</v>
      </c>
      <c r="U537">
        <v>140</v>
      </c>
      <c r="V537">
        <f>SUMIF(货件明细!K:K,F537,货件明细!AQ:AQ)</f>
        <v>0</v>
      </c>
      <c r="W537">
        <f t="shared" si="32"/>
        <v>1</v>
      </c>
      <c r="X537">
        <f t="shared" si="33"/>
        <v>140</v>
      </c>
      <c r="Y537">
        <f>SUMIF(货件明细!K:K,F537,货件明细!I:I)</f>
        <v>0</v>
      </c>
      <c r="Z537">
        <f t="shared" si="34"/>
        <v>60.55</v>
      </c>
      <c r="AA537">
        <f>SUMIF(货件明细!K:K,F537,货件明细!J:J)</f>
        <v>0</v>
      </c>
      <c r="AB537">
        <f t="shared" si="35"/>
        <v>1</v>
      </c>
    </row>
    <row r="538" spans="1:28">
      <c r="A538">
        <v>2025</v>
      </c>
      <c r="B538">
        <v>1</v>
      </c>
      <c r="C538">
        <v>3</v>
      </c>
      <c r="D538" s="4">
        <v>45673</v>
      </c>
      <c r="E538" t="s">
        <v>28</v>
      </c>
      <c r="F538" t="s">
        <v>637</v>
      </c>
      <c r="G538" t="s">
        <v>163</v>
      </c>
      <c r="H538" t="s">
        <v>71</v>
      </c>
      <c r="I538" t="s">
        <v>129</v>
      </c>
      <c r="J538" t="s">
        <v>58</v>
      </c>
      <c r="K538" t="s">
        <v>58</v>
      </c>
      <c r="L538" t="s">
        <v>46</v>
      </c>
      <c r="M538" t="s">
        <v>47</v>
      </c>
      <c r="N538" t="s">
        <v>75</v>
      </c>
      <c r="O538">
        <v>21.45</v>
      </c>
      <c r="Q538">
        <v>63.96875</v>
      </c>
      <c r="R538">
        <v>63.96875</v>
      </c>
      <c r="S538">
        <v>0</v>
      </c>
      <c r="T538">
        <v>63.96875</v>
      </c>
      <c r="U538">
        <v>144</v>
      </c>
      <c r="V538">
        <f>SUMIF(货件明细!K:K,F538,货件明细!AQ:AQ)</f>
        <v>0</v>
      </c>
      <c r="W538">
        <f t="shared" si="32"/>
        <v>1</v>
      </c>
      <c r="X538">
        <f t="shared" si="33"/>
        <v>144</v>
      </c>
      <c r="Y538">
        <f>SUMIF(货件明细!K:K,F538,货件明细!I:I)</f>
        <v>0</v>
      </c>
      <c r="Z538">
        <f t="shared" si="34"/>
        <v>21.45</v>
      </c>
      <c r="AA538">
        <f>SUMIF(货件明细!K:K,F538,货件明细!J:J)</f>
        <v>0</v>
      </c>
      <c r="AB538">
        <f t="shared" si="35"/>
        <v>1</v>
      </c>
    </row>
    <row r="539" spans="1:28">
      <c r="A539">
        <v>2025</v>
      </c>
      <c r="B539">
        <v>1</v>
      </c>
      <c r="C539">
        <v>3</v>
      </c>
      <c r="D539" s="4">
        <v>45675</v>
      </c>
      <c r="E539" t="s">
        <v>28</v>
      </c>
      <c r="F539" t="s">
        <v>638</v>
      </c>
      <c r="G539" t="s">
        <v>105</v>
      </c>
      <c r="H539" t="s">
        <v>31</v>
      </c>
      <c r="I539" t="s">
        <v>129</v>
      </c>
      <c r="J539" t="s">
        <v>100</v>
      </c>
      <c r="K539" t="s">
        <v>100</v>
      </c>
      <c r="L539" t="s">
        <v>46</v>
      </c>
      <c r="M539" t="s">
        <v>65</v>
      </c>
      <c r="N539" t="s">
        <v>123</v>
      </c>
      <c r="O539">
        <v>21.45</v>
      </c>
      <c r="Q539">
        <v>150</v>
      </c>
      <c r="R539">
        <v>150</v>
      </c>
      <c r="S539">
        <v>0</v>
      </c>
      <c r="T539">
        <v>150</v>
      </c>
      <c r="U539">
        <v>144</v>
      </c>
      <c r="V539">
        <f>SUMIF(货件明细!K:K,F539,货件明细!AQ:AQ)</f>
        <v>0</v>
      </c>
      <c r="W539">
        <f t="shared" si="32"/>
        <v>1</v>
      </c>
      <c r="X539">
        <f t="shared" si="33"/>
        <v>144</v>
      </c>
      <c r="Y539">
        <f>SUMIF(货件明细!K:K,F539,货件明细!I:I)</f>
        <v>0</v>
      </c>
      <c r="Z539">
        <f t="shared" si="34"/>
        <v>21.45</v>
      </c>
      <c r="AA539">
        <f>SUMIF(货件明细!K:K,F539,货件明细!J:J)</f>
        <v>0</v>
      </c>
      <c r="AB539">
        <f t="shared" si="35"/>
        <v>1</v>
      </c>
    </row>
    <row r="540" spans="1:28">
      <c r="A540">
        <v>2025</v>
      </c>
      <c r="B540">
        <v>1</v>
      </c>
      <c r="C540">
        <v>3</v>
      </c>
      <c r="D540" s="4">
        <v>45675</v>
      </c>
      <c r="E540" t="s">
        <v>28</v>
      </c>
      <c r="F540" t="s">
        <v>639</v>
      </c>
      <c r="G540" t="s">
        <v>62</v>
      </c>
      <c r="H540" t="s">
        <v>31</v>
      </c>
      <c r="I540" t="s">
        <v>129</v>
      </c>
      <c r="J540" t="s">
        <v>100</v>
      </c>
      <c r="K540" t="s">
        <v>100</v>
      </c>
      <c r="L540" t="s">
        <v>46</v>
      </c>
      <c r="M540" t="s">
        <v>65</v>
      </c>
      <c r="N540" t="s">
        <v>123</v>
      </c>
      <c r="O540">
        <v>21.45</v>
      </c>
      <c r="Q540">
        <v>156.129032258065</v>
      </c>
      <c r="R540">
        <v>156.129032258065</v>
      </c>
      <c r="S540">
        <v>0</v>
      </c>
      <c r="T540">
        <v>156.129032258065</v>
      </c>
      <c r="U540">
        <v>144</v>
      </c>
      <c r="V540">
        <f>SUMIF(货件明细!K:K,F540,货件明细!AQ:AQ)</f>
        <v>0</v>
      </c>
      <c r="W540">
        <f t="shared" si="32"/>
        <v>1</v>
      </c>
      <c r="X540">
        <f t="shared" si="33"/>
        <v>144</v>
      </c>
      <c r="Y540">
        <f>SUMIF(货件明细!K:K,F540,货件明细!I:I)</f>
        <v>0</v>
      </c>
      <c r="Z540">
        <f t="shared" si="34"/>
        <v>21.45</v>
      </c>
      <c r="AA540">
        <f>SUMIF(货件明细!K:K,F540,货件明细!J:J)</f>
        <v>0</v>
      </c>
      <c r="AB540">
        <f t="shared" si="35"/>
        <v>1</v>
      </c>
    </row>
    <row r="541" spans="1:28">
      <c r="A541">
        <v>2025</v>
      </c>
      <c r="B541">
        <v>1</v>
      </c>
      <c r="C541">
        <v>3</v>
      </c>
      <c r="D541" s="4">
        <v>45673</v>
      </c>
      <c r="E541" t="s">
        <v>28</v>
      </c>
      <c r="F541" t="s">
        <v>640</v>
      </c>
      <c r="G541" t="s">
        <v>114</v>
      </c>
      <c r="H541" t="s">
        <v>44</v>
      </c>
      <c r="I541" t="s">
        <v>129</v>
      </c>
      <c r="J541" t="s">
        <v>100</v>
      </c>
      <c r="K541" t="s">
        <v>100</v>
      </c>
      <c r="L541" t="s">
        <v>46</v>
      </c>
      <c r="M541" t="s">
        <v>47</v>
      </c>
      <c r="N541" t="s">
        <v>159</v>
      </c>
      <c r="O541">
        <v>21.45</v>
      </c>
      <c r="Q541">
        <v>88.44375</v>
      </c>
      <c r="R541">
        <v>88.44375</v>
      </c>
      <c r="S541">
        <v>0</v>
      </c>
      <c r="T541">
        <v>88.44375</v>
      </c>
      <c r="U541">
        <v>144</v>
      </c>
      <c r="V541">
        <f>SUMIF(货件明细!K:K,F541,货件明细!AQ:AQ)</f>
        <v>0</v>
      </c>
      <c r="W541">
        <f t="shared" si="32"/>
        <v>1</v>
      </c>
      <c r="X541">
        <f t="shared" si="33"/>
        <v>144</v>
      </c>
      <c r="Y541">
        <f>SUMIF(货件明细!K:K,F541,货件明细!I:I)</f>
        <v>0</v>
      </c>
      <c r="Z541">
        <f t="shared" si="34"/>
        <v>21.45</v>
      </c>
      <c r="AA541">
        <f>SUMIF(货件明细!K:K,F541,货件明细!J:J)</f>
        <v>0</v>
      </c>
      <c r="AB541">
        <f t="shared" si="35"/>
        <v>1</v>
      </c>
    </row>
    <row r="542" spans="1:28">
      <c r="A542">
        <v>2025</v>
      </c>
      <c r="B542">
        <v>1</v>
      </c>
      <c r="C542">
        <v>3</v>
      </c>
      <c r="D542" s="4">
        <v>45673</v>
      </c>
      <c r="E542" t="s">
        <v>28</v>
      </c>
      <c r="F542" t="s">
        <v>641</v>
      </c>
      <c r="G542" t="s">
        <v>64</v>
      </c>
      <c r="H542" t="s">
        <v>44</v>
      </c>
      <c r="I542" t="s">
        <v>129</v>
      </c>
      <c r="J542" t="s">
        <v>100</v>
      </c>
      <c r="K542" t="s">
        <v>100</v>
      </c>
      <c r="L542" t="s">
        <v>46</v>
      </c>
      <c r="M542" t="s">
        <v>47</v>
      </c>
      <c r="N542" t="s">
        <v>159</v>
      </c>
      <c r="O542">
        <v>21.45</v>
      </c>
      <c r="Q542">
        <v>90.43125</v>
      </c>
      <c r="R542">
        <v>90.43125</v>
      </c>
      <c r="S542">
        <v>0</v>
      </c>
      <c r="T542">
        <v>90.43125</v>
      </c>
      <c r="U542">
        <v>144</v>
      </c>
      <c r="V542">
        <f>SUMIF(货件明细!K:K,F542,货件明细!AQ:AQ)</f>
        <v>0</v>
      </c>
      <c r="W542">
        <f t="shared" si="32"/>
        <v>1</v>
      </c>
      <c r="X542">
        <f t="shared" si="33"/>
        <v>144</v>
      </c>
      <c r="Y542">
        <f>SUMIF(货件明细!K:K,F542,货件明细!I:I)</f>
        <v>0</v>
      </c>
      <c r="Z542">
        <f t="shared" si="34"/>
        <v>21.45</v>
      </c>
      <c r="AA542">
        <f>SUMIF(货件明细!K:K,F542,货件明细!J:J)</f>
        <v>0</v>
      </c>
      <c r="AB542">
        <f t="shared" si="35"/>
        <v>1</v>
      </c>
    </row>
    <row r="543" spans="1:28">
      <c r="A543">
        <v>2025</v>
      </c>
      <c r="B543">
        <v>1</v>
      </c>
      <c r="C543">
        <v>3</v>
      </c>
      <c r="D543" s="4">
        <v>45675</v>
      </c>
      <c r="E543" t="s">
        <v>28</v>
      </c>
      <c r="F543" t="s">
        <v>642</v>
      </c>
      <c r="G543" t="s">
        <v>62</v>
      </c>
      <c r="H543" t="s">
        <v>31</v>
      </c>
      <c r="I543" t="s">
        <v>41</v>
      </c>
      <c r="J543" t="s">
        <v>100</v>
      </c>
      <c r="K543" t="s">
        <v>100</v>
      </c>
      <c r="L543" t="s">
        <v>46</v>
      </c>
      <c r="M543" t="s">
        <v>65</v>
      </c>
      <c r="N543" t="s">
        <v>123</v>
      </c>
      <c r="O543">
        <v>37.2</v>
      </c>
      <c r="Q543">
        <v>312.258064516129</v>
      </c>
      <c r="R543">
        <v>312.258064516129</v>
      </c>
      <c r="S543">
        <v>0</v>
      </c>
      <c r="T543">
        <v>312.258064516129</v>
      </c>
      <c r="U543">
        <v>80</v>
      </c>
      <c r="V543">
        <f>SUMIF(货件明细!K:K,F543,货件明细!AQ:AQ)</f>
        <v>0</v>
      </c>
      <c r="W543">
        <f t="shared" si="32"/>
        <v>1</v>
      </c>
      <c r="X543">
        <f t="shared" si="33"/>
        <v>80</v>
      </c>
      <c r="Y543">
        <f>SUMIF(货件明细!K:K,F543,货件明细!I:I)</f>
        <v>0</v>
      </c>
      <c r="Z543">
        <f t="shared" si="34"/>
        <v>37.2</v>
      </c>
      <c r="AA543">
        <f>SUMIF(货件明细!K:K,F543,货件明细!J:J)</f>
        <v>0</v>
      </c>
      <c r="AB543">
        <f t="shared" si="35"/>
        <v>1</v>
      </c>
    </row>
    <row r="544" spans="1:28">
      <c r="A544">
        <v>2025</v>
      </c>
      <c r="B544">
        <v>1</v>
      </c>
      <c r="C544">
        <v>3</v>
      </c>
      <c r="D544" s="4">
        <v>45673</v>
      </c>
      <c r="E544" t="s">
        <v>28</v>
      </c>
      <c r="F544" t="s">
        <v>643</v>
      </c>
      <c r="G544" t="s">
        <v>163</v>
      </c>
      <c r="H544" t="s">
        <v>71</v>
      </c>
      <c r="I544" t="s">
        <v>41</v>
      </c>
      <c r="J544" t="s">
        <v>58</v>
      </c>
      <c r="K544" t="s">
        <v>58</v>
      </c>
      <c r="L544" t="s">
        <v>46</v>
      </c>
      <c r="M544" t="s">
        <v>47</v>
      </c>
      <c r="N544" t="s">
        <v>75</v>
      </c>
      <c r="O544">
        <v>37.2</v>
      </c>
      <c r="Q544">
        <v>127.9375</v>
      </c>
      <c r="R544">
        <v>127.9375</v>
      </c>
      <c r="S544">
        <v>0</v>
      </c>
      <c r="T544">
        <v>127.9375</v>
      </c>
      <c r="U544">
        <v>80</v>
      </c>
      <c r="V544">
        <f>SUMIF(货件明细!K:K,F544,货件明细!AQ:AQ)</f>
        <v>0</v>
      </c>
      <c r="W544">
        <f t="shared" si="32"/>
        <v>1</v>
      </c>
      <c r="X544">
        <f t="shared" si="33"/>
        <v>80</v>
      </c>
      <c r="Y544">
        <f>SUMIF(货件明细!K:K,F544,货件明细!I:I)</f>
        <v>0</v>
      </c>
      <c r="Z544">
        <f t="shared" si="34"/>
        <v>37.2</v>
      </c>
      <c r="AA544">
        <f>SUMIF(货件明细!K:K,F544,货件明细!J:J)</f>
        <v>0</v>
      </c>
      <c r="AB544">
        <f t="shared" si="35"/>
        <v>1</v>
      </c>
    </row>
    <row r="545" spans="1:28">
      <c r="A545">
        <v>2025</v>
      </c>
      <c r="B545">
        <v>1</v>
      </c>
      <c r="C545">
        <v>3</v>
      </c>
      <c r="D545" s="4">
        <v>45673</v>
      </c>
      <c r="E545" t="s">
        <v>28</v>
      </c>
      <c r="F545" t="s">
        <v>644</v>
      </c>
      <c r="G545" t="s">
        <v>64</v>
      </c>
      <c r="H545" t="s">
        <v>44</v>
      </c>
      <c r="I545" t="s">
        <v>41</v>
      </c>
      <c r="J545" t="s">
        <v>100</v>
      </c>
      <c r="K545" t="s">
        <v>100</v>
      </c>
      <c r="L545" t="s">
        <v>46</v>
      </c>
      <c r="M545" t="s">
        <v>47</v>
      </c>
      <c r="N545" t="s">
        <v>159</v>
      </c>
      <c r="O545">
        <v>37.2</v>
      </c>
      <c r="Q545">
        <v>180.8625</v>
      </c>
      <c r="R545">
        <v>180.8625</v>
      </c>
      <c r="S545">
        <v>0</v>
      </c>
      <c r="T545">
        <v>180.8625</v>
      </c>
      <c r="U545">
        <v>80</v>
      </c>
      <c r="V545">
        <f>SUMIF(货件明细!K:K,F545,货件明细!AQ:AQ)</f>
        <v>0</v>
      </c>
      <c r="W545">
        <f t="shared" si="32"/>
        <v>1</v>
      </c>
      <c r="X545">
        <f t="shared" si="33"/>
        <v>80</v>
      </c>
      <c r="Y545">
        <f>SUMIF(货件明细!K:K,F545,货件明细!I:I)</f>
        <v>0</v>
      </c>
      <c r="Z545">
        <f t="shared" si="34"/>
        <v>37.2</v>
      </c>
      <c r="AA545">
        <f>SUMIF(货件明细!K:K,F545,货件明细!J:J)</f>
        <v>0</v>
      </c>
      <c r="AB545">
        <f t="shared" si="35"/>
        <v>1</v>
      </c>
    </row>
    <row r="546" spans="1:28">
      <c r="A546">
        <v>2025</v>
      </c>
      <c r="B546">
        <v>1</v>
      </c>
      <c r="C546">
        <v>3</v>
      </c>
      <c r="D546" s="4">
        <v>45673</v>
      </c>
      <c r="E546" t="s">
        <v>28</v>
      </c>
      <c r="F546" t="s">
        <v>645</v>
      </c>
      <c r="G546" t="s">
        <v>114</v>
      </c>
      <c r="H546" t="s">
        <v>44</v>
      </c>
      <c r="I546" t="s">
        <v>41</v>
      </c>
      <c r="J546" t="s">
        <v>100</v>
      </c>
      <c r="K546" t="s">
        <v>100</v>
      </c>
      <c r="L546" t="s">
        <v>46</v>
      </c>
      <c r="M546" t="s">
        <v>47</v>
      </c>
      <c r="N546" t="s">
        <v>159</v>
      </c>
      <c r="O546">
        <v>37.2</v>
      </c>
      <c r="Q546">
        <v>176.8875</v>
      </c>
      <c r="R546">
        <v>176.8875</v>
      </c>
      <c r="S546">
        <v>0</v>
      </c>
      <c r="T546">
        <v>176.8875</v>
      </c>
      <c r="U546">
        <v>80</v>
      </c>
      <c r="V546">
        <f>SUMIF(货件明细!K:K,F546,货件明细!AQ:AQ)</f>
        <v>0</v>
      </c>
      <c r="W546">
        <f t="shared" si="32"/>
        <v>1</v>
      </c>
      <c r="X546">
        <f t="shared" si="33"/>
        <v>80</v>
      </c>
      <c r="Y546">
        <f>SUMIF(货件明细!K:K,F546,货件明细!I:I)</f>
        <v>0</v>
      </c>
      <c r="Z546">
        <f t="shared" si="34"/>
        <v>37.2</v>
      </c>
      <c r="AA546">
        <f>SUMIF(货件明细!K:K,F546,货件明细!J:J)</f>
        <v>0</v>
      </c>
      <c r="AB546">
        <f t="shared" si="35"/>
        <v>1</v>
      </c>
    </row>
    <row r="547" spans="1:28">
      <c r="A547">
        <v>2025</v>
      </c>
      <c r="B547">
        <v>1</v>
      </c>
      <c r="C547">
        <v>3</v>
      </c>
      <c r="D547" s="4">
        <v>45675</v>
      </c>
      <c r="E547" t="s">
        <v>28</v>
      </c>
      <c r="F547" t="s">
        <v>646</v>
      </c>
      <c r="G547" t="s">
        <v>105</v>
      </c>
      <c r="H547" t="s">
        <v>31</v>
      </c>
      <c r="I547" t="s">
        <v>41</v>
      </c>
      <c r="J547" t="s">
        <v>100</v>
      </c>
      <c r="K547" t="s">
        <v>100</v>
      </c>
      <c r="L547" t="s">
        <v>46</v>
      </c>
      <c r="M547" t="s">
        <v>65</v>
      </c>
      <c r="N547" t="s">
        <v>123</v>
      </c>
      <c r="O547">
        <v>37.2</v>
      </c>
      <c r="Q547">
        <v>300</v>
      </c>
      <c r="R547">
        <v>300</v>
      </c>
      <c r="S547">
        <v>0</v>
      </c>
      <c r="T547">
        <v>300</v>
      </c>
      <c r="U547">
        <v>80</v>
      </c>
      <c r="V547">
        <f>SUMIF(货件明细!K:K,F547,货件明细!AQ:AQ)</f>
        <v>0</v>
      </c>
      <c r="W547">
        <f t="shared" si="32"/>
        <v>1</v>
      </c>
      <c r="X547">
        <f t="shared" si="33"/>
        <v>80</v>
      </c>
      <c r="Y547">
        <f>SUMIF(货件明细!K:K,F547,货件明细!I:I)</f>
        <v>0</v>
      </c>
      <c r="Z547">
        <f t="shared" si="34"/>
        <v>37.2</v>
      </c>
      <c r="AA547">
        <f>SUMIF(货件明细!K:K,F547,货件明细!J:J)</f>
        <v>0</v>
      </c>
      <c r="AB547">
        <f t="shared" si="35"/>
        <v>1</v>
      </c>
    </row>
    <row r="548" spans="1:28">
      <c r="A548">
        <v>2025</v>
      </c>
      <c r="B548">
        <v>1</v>
      </c>
      <c r="C548">
        <v>3</v>
      </c>
      <c r="D548" s="4">
        <v>45674</v>
      </c>
      <c r="E548" t="s">
        <v>28</v>
      </c>
      <c r="F548" t="s">
        <v>647</v>
      </c>
      <c r="G548" t="s">
        <v>54</v>
      </c>
      <c r="H548" t="s">
        <v>31</v>
      </c>
      <c r="I548" t="s">
        <v>96</v>
      </c>
      <c r="J548" t="s">
        <v>58</v>
      </c>
      <c r="K548" t="s">
        <v>58</v>
      </c>
      <c r="L548" t="s">
        <v>46</v>
      </c>
      <c r="M548" t="s">
        <v>59</v>
      </c>
      <c r="N548" t="s">
        <v>60</v>
      </c>
      <c r="O548">
        <v>37.5</v>
      </c>
      <c r="Q548">
        <v>261.333333333333</v>
      </c>
      <c r="R548">
        <v>261.333333333333</v>
      </c>
      <c r="S548">
        <v>0</v>
      </c>
      <c r="T548">
        <v>261.333333333333</v>
      </c>
      <c r="U548">
        <v>130</v>
      </c>
      <c r="V548">
        <f>SUMIF(货件明细!K:K,F548,货件明细!AQ:AQ)</f>
        <v>0</v>
      </c>
      <c r="W548">
        <f t="shared" si="32"/>
        <v>1</v>
      </c>
      <c r="X548">
        <f t="shared" si="33"/>
        <v>130</v>
      </c>
      <c r="Y548">
        <f>SUMIF(货件明细!K:K,F548,货件明细!I:I)</f>
        <v>0</v>
      </c>
      <c r="Z548">
        <f t="shared" si="34"/>
        <v>37.5</v>
      </c>
      <c r="AA548">
        <f>SUMIF(货件明细!K:K,F548,货件明细!J:J)</f>
        <v>0</v>
      </c>
      <c r="AB548">
        <f t="shared" si="35"/>
        <v>1</v>
      </c>
    </row>
    <row r="549" spans="1:28">
      <c r="A549">
        <v>2025</v>
      </c>
      <c r="B549">
        <v>1</v>
      </c>
      <c r="C549">
        <v>3</v>
      </c>
      <c r="D549" s="4">
        <v>45674</v>
      </c>
      <c r="E549" t="s">
        <v>28</v>
      </c>
      <c r="F549" t="s">
        <v>648</v>
      </c>
      <c r="G549" t="s">
        <v>74</v>
      </c>
      <c r="H549" t="s">
        <v>44</v>
      </c>
      <c r="I549" t="s">
        <v>96</v>
      </c>
      <c r="J549" t="s">
        <v>58</v>
      </c>
      <c r="K549" t="s">
        <v>58</v>
      </c>
      <c r="L549" t="s">
        <v>46</v>
      </c>
      <c r="M549" t="s">
        <v>47</v>
      </c>
      <c r="N549" t="s">
        <v>75</v>
      </c>
      <c r="O549">
        <v>37.5</v>
      </c>
      <c r="Q549">
        <v>183.785714285714</v>
      </c>
      <c r="R549">
        <v>183.785714285714</v>
      </c>
      <c r="S549">
        <v>0</v>
      </c>
      <c r="T549">
        <v>183.785714285714</v>
      </c>
      <c r="U549">
        <v>130</v>
      </c>
      <c r="V549">
        <f>SUMIF(货件明细!K:K,F549,货件明细!AQ:AQ)</f>
        <v>0</v>
      </c>
      <c r="W549">
        <f t="shared" si="32"/>
        <v>1</v>
      </c>
      <c r="X549">
        <f t="shared" si="33"/>
        <v>130</v>
      </c>
      <c r="Y549">
        <f>SUMIF(货件明细!K:K,F549,货件明细!I:I)</f>
        <v>0</v>
      </c>
      <c r="Z549">
        <f t="shared" si="34"/>
        <v>37.5</v>
      </c>
      <c r="AA549">
        <f>SUMIF(货件明细!K:K,F549,货件明细!J:J)</f>
        <v>0</v>
      </c>
      <c r="AB549">
        <f t="shared" si="35"/>
        <v>1</v>
      </c>
    </row>
    <row r="550" spans="1:28">
      <c r="A550">
        <v>2025</v>
      </c>
      <c r="B550">
        <v>1</v>
      </c>
      <c r="C550">
        <v>3</v>
      </c>
      <c r="D550" s="4">
        <v>45674</v>
      </c>
      <c r="E550" t="s">
        <v>28</v>
      </c>
      <c r="F550" t="s">
        <v>649</v>
      </c>
      <c r="G550" t="s">
        <v>62</v>
      </c>
      <c r="H550" t="s">
        <v>31</v>
      </c>
      <c r="I550" t="s">
        <v>96</v>
      </c>
      <c r="J550" t="s">
        <v>58</v>
      </c>
      <c r="K550" t="s">
        <v>58</v>
      </c>
      <c r="L550" t="s">
        <v>46</v>
      </c>
      <c r="M550" t="s">
        <v>59</v>
      </c>
      <c r="N550" t="s">
        <v>60</v>
      </c>
      <c r="O550">
        <v>37.5</v>
      </c>
      <c r="Q550">
        <v>261.333333333333</v>
      </c>
      <c r="R550">
        <v>261.333333333333</v>
      </c>
      <c r="S550">
        <v>0</v>
      </c>
      <c r="T550">
        <v>261.333333333333</v>
      </c>
      <c r="U550">
        <v>130</v>
      </c>
      <c r="V550">
        <f>SUMIF(货件明细!K:K,F550,货件明细!AQ:AQ)</f>
        <v>0</v>
      </c>
      <c r="W550">
        <f t="shared" si="32"/>
        <v>1</v>
      </c>
      <c r="X550">
        <f t="shared" si="33"/>
        <v>130</v>
      </c>
      <c r="Y550">
        <f>SUMIF(货件明细!K:K,F550,货件明细!I:I)</f>
        <v>0</v>
      </c>
      <c r="Z550">
        <f t="shared" si="34"/>
        <v>37.5</v>
      </c>
      <c r="AA550">
        <f>SUMIF(货件明细!K:K,F550,货件明细!J:J)</f>
        <v>0</v>
      </c>
      <c r="AB550">
        <f t="shared" si="35"/>
        <v>1</v>
      </c>
    </row>
    <row r="551" spans="1:28">
      <c r="A551">
        <v>2025</v>
      </c>
      <c r="B551">
        <v>1</v>
      </c>
      <c r="C551">
        <v>3</v>
      </c>
      <c r="D551" s="4">
        <v>45674</v>
      </c>
      <c r="E551" t="s">
        <v>28</v>
      </c>
      <c r="F551" t="s">
        <v>650</v>
      </c>
      <c r="G551" t="s">
        <v>267</v>
      </c>
      <c r="H551" t="s">
        <v>71</v>
      </c>
      <c r="I551" t="s">
        <v>96</v>
      </c>
      <c r="J551" t="s">
        <v>58</v>
      </c>
      <c r="K551" t="s">
        <v>58</v>
      </c>
      <c r="L551" t="s">
        <v>46</v>
      </c>
      <c r="M551" t="s">
        <v>65</v>
      </c>
      <c r="N551" t="s">
        <v>66</v>
      </c>
      <c r="O551">
        <v>37.5</v>
      </c>
      <c r="Q551">
        <v>127.68</v>
      </c>
      <c r="R551">
        <v>127.68</v>
      </c>
      <c r="S551">
        <v>0</v>
      </c>
      <c r="T551">
        <v>127.68</v>
      </c>
      <c r="U551">
        <v>130</v>
      </c>
      <c r="V551">
        <f>SUMIF(货件明细!K:K,F551,货件明细!AQ:AQ)</f>
        <v>0</v>
      </c>
      <c r="W551">
        <f t="shared" si="32"/>
        <v>1</v>
      </c>
      <c r="X551">
        <f t="shared" si="33"/>
        <v>130</v>
      </c>
      <c r="Y551">
        <f>SUMIF(货件明细!K:K,F551,货件明细!I:I)</f>
        <v>0</v>
      </c>
      <c r="Z551">
        <f t="shared" si="34"/>
        <v>37.5</v>
      </c>
      <c r="AA551">
        <f>SUMIF(货件明细!K:K,F551,货件明细!J:J)</f>
        <v>0</v>
      </c>
      <c r="AB551">
        <f t="shared" si="35"/>
        <v>1</v>
      </c>
    </row>
    <row r="552" spans="1:28">
      <c r="A552">
        <v>2025</v>
      </c>
      <c r="B552">
        <v>1</v>
      </c>
      <c r="C552">
        <v>3</v>
      </c>
      <c r="D552" s="4">
        <v>45674</v>
      </c>
      <c r="E552" t="s">
        <v>28</v>
      </c>
      <c r="F552" t="s">
        <v>651</v>
      </c>
      <c r="G552" t="s">
        <v>374</v>
      </c>
      <c r="H552" t="s">
        <v>71</v>
      </c>
      <c r="I552" t="s">
        <v>96</v>
      </c>
      <c r="J552" t="s">
        <v>58</v>
      </c>
      <c r="K552" t="s">
        <v>58</v>
      </c>
      <c r="L552" t="s">
        <v>46</v>
      </c>
      <c r="M552" t="s">
        <v>65</v>
      </c>
      <c r="N552" t="s">
        <v>66</v>
      </c>
      <c r="O552">
        <v>37.5</v>
      </c>
      <c r="Q552">
        <v>127.68</v>
      </c>
      <c r="R552">
        <v>127.68</v>
      </c>
      <c r="S552">
        <v>0</v>
      </c>
      <c r="T552">
        <v>127.68</v>
      </c>
      <c r="U552">
        <v>130</v>
      </c>
      <c r="V552">
        <f>SUMIF(货件明细!K:K,F552,货件明细!AQ:AQ)</f>
        <v>0</v>
      </c>
      <c r="W552">
        <f t="shared" si="32"/>
        <v>1</v>
      </c>
      <c r="X552">
        <f t="shared" si="33"/>
        <v>130</v>
      </c>
      <c r="Y552">
        <f>SUMIF(货件明细!K:K,F552,货件明细!I:I)</f>
        <v>0</v>
      </c>
      <c r="Z552">
        <f t="shared" si="34"/>
        <v>37.5</v>
      </c>
      <c r="AA552">
        <f>SUMIF(货件明细!K:K,F552,货件明细!J:J)</f>
        <v>0</v>
      </c>
      <c r="AB552">
        <f t="shared" si="35"/>
        <v>1</v>
      </c>
    </row>
    <row r="553" spans="1:28">
      <c r="A553">
        <v>2025</v>
      </c>
      <c r="B553">
        <v>1</v>
      </c>
      <c r="C553">
        <v>3</v>
      </c>
      <c r="D553" s="4">
        <v>45674</v>
      </c>
      <c r="E553" t="s">
        <v>28</v>
      </c>
      <c r="F553" t="s">
        <v>652</v>
      </c>
      <c r="G553" t="s">
        <v>374</v>
      </c>
      <c r="H553" t="s">
        <v>71</v>
      </c>
      <c r="I553" t="s">
        <v>96</v>
      </c>
      <c r="J553" t="s">
        <v>58</v>
      </c>
      <c r="K553" t="s">
        <v>58</v>
      </c>
      <c r="L553" t="s">
        <v>46</v>
      </c>
      <c r="M553" t="s">
        <v>65</v>
      </c>
      <c r="N553" t="s">
        <v>66</v>
      </c>
      <c r="O553">
        <v>42.9</v>
      </c>
      <c r="Q553">
        <v>191.52</v>
      </c>
      <c r="R553">
        <v>191.52</v>
      </c>
      <c r="S553">
        <v>0</v>
      </c>
      <c r="T553">
        <v>191.52</v>
      </c>
      <c r="U553">
        <v>275</v>
      </c>
      <c r="V553">
        <f>SUMIF(货件明细!K:K,F553,货件明细!AQ:AQ)</f>
        <v>0</v>
      </c>
      <c r="W553">
        <f t="shared" si="32"/>
        <v>1</v>
      </c>
      <c r="X553">
        <f t="shared" si="33"/>
        <v>275</v>
      </c>
      <c r="Y553">
        <f>SUMIF(货件明细!K:K,F553,货件明细!I:I)</f>
        <v>0</v>
      </c>
      <c r="Z553">
        <f t="shared" si="34"/>
        <v>42.9</v>
      </c>
      <c r="AA553">
        <f>SUMIF(货件明细!K:K,F553,货件明细!J:J)</f>
        <v>0</v>
      </c>
      <c r="AB553">
        <f t="shared" si="35"/>
        <v>1</v>
      </c>
    </row>
    <row r="554" spans="1:28">
      <c r="A554">
        <v>2025</v>
      </c>
      <c r="B554">
        <v>1</v>
      </c>
      <c r="C554">
        <v>3</v>
      </c>
      <c r="D554" s="4">
        <v>45674</v>
      </c>
      <c r="E554" t="s">
        <v>28</v>
      </c>
      <c r="F554" t="s">
        <v>653</v>
      </c>
      <c r="G554" t="s">
        <v>267</v>
      </c>
      <c r="H554" t="s">
        <v>71</v>
      </c>
      <c r="I554" t="s">
        <v>96</v>
      </c>
      <c r="J554" t="s">
        <v>58</v>
      </c>
      <c r="K554" t="s">
        <v>58</v>
      </c>
      <c r="L554" t="s">
        <v>46</v>
      </c>
      <c r="M554" t="s">
        <v>65</v>
      </c>
      <c r="N554" t="s">
        <v>66</v>
      </c>
      <c r="O554">
        <v>42.9</v>
      </c>
      <c r="Q554">
        <v>191.52</v>
      </c>
      <c r="R554">
        <v>191.52</v>
      </c>
      <c r="S554">
        <v>0</v>
      </c>
      <c r="T554">
        <v>191.52</v>
      </c>
      <c r="U554">
        <v>275</v>
      </c>
      <c r="V554">
        <f>SUMIF(货件明细!K:K,F554,货件明细!AQ:AQ)</f>
        <v>0</v>
      </c>
      <c r="W554">
        <f t="shared" si="32"/>
        <v>1</v>
      </c>
      <c r="X554">
        <f t="shared" si="33"/>
        <v>275</v>
      </c>
      <c r="Y554">
        <f>SUMIF(货件明细!K:K,F554,货件明细!I:I)</f>
        <v>0</v>
      </c>
      <c r="Z554">
        <f t="shared" si="34"/>
        <v>42.9</v>
      </c>
      <c r="AA554">
        <f>SUMIF(货件明细!K:K,F554,货件明细!J:J)</f>
        <v>0</v>
      </c>
      <c r="AB554">
        <f t="shared" si="35"/>
        <v>1</v>
      </c>
    </row>
    <row r="555" spans="1:28">
      <c r="A555">
        <v>2025</v>
      </c>
      <c r="B555">
        <v>1</v>
      </c>
      <c r="C555">
        <v>3</v>
      </c>
      <c r="D555" s="4">
        <v>45674</v>
      </c>
      <c r="E555" t="s">
        <v>28</v>
      </c>
      <c r="F555" t="s">
        <v>654</v>
      </c>
      <c r="G555" t="s">
        <v>62</v>
      </c>
      <c r="H555" t="s">
        <v>31</v>
      </c>
      <c r="I555" t="s">
        <v>96</v>
      </c>
      <c r="J555" t="s">
        <v>100</v>
      </c>
      <c r="K555" t="s">
        <v>100</v>
      </c>
      <c r="L555" t="s">
        <v>46</v>
      </c>
      <c r="M555" t="s">
        <v>47</v>
      </c>
      <c r="N555" t="s">
        <v>101</v>
      </c>
      <c r="O555">
        <v>42.9</v>
      </c>
      <c r="Q555">
        <v>307.835294117647</v>
      </c>
      <c r="R555">
        <v>307.835294117647</v>
      </c>
      <c r="S555">
        <v>0</v>
      </c>
      <c r="T555">
        <v>307.835294117647</v>
      </c>
      <c r="U555">
        <v>275</v>
      </c>
      <c r="V555">
        <f>SUMIF(货件明细!K:K,F555,货件明细!AQ:AQ)</f>
        <v>0</v>
      </c>
      <c r="W555">
        <f t="shared" si="32"/>
        <v>1</v>
      </c>
      <c r="X555">
        <f t="shared" si="33"/>
        <v>275</v>
      </c>
      <c r="Y555">
        <f>SUMIF(货件明细!K:K,F555,货件明细!I:I)</f>
        <v>0</v>
      </c>
      <c r="Z555">
        <f t="shared" si="34"/>
        <v>42.9</v>
      </c>
      <c r="AA555">
        <f>SUMIF(货件明细!K:K,F555,货件明细!J:J)</f>
        <v>0</v>
      </c>
      <c r="AB555">
        <f t="shared" si="35"/>
        <v>1</v>
      </c>
    </row>
    <row r="556" spans="1:28">
      <c r="A556">
        <v>2025</v>
      </c>
      <c r="B556">
        <v>1</v>
      </c>
      <c r="C556">
        <v>3</v>
      </c>
      <c r="D556" s="4">
        <v>45674</v>
      </c>
      <c r="E556" t="s">
        <v>28</v>
      </c>
      <c r="F556" t="s">
        <v>655</v>
      </c>
      <c r="G556" t="s">
        <v>54</v>
      </c>
      <c r="H556" t="s">
        <v>31</v>
      </c>
      <c r="I556" t="s">
        <v>96</v>
      </c>
      <c r="J556" t="s">
        <v>100</v>
      </c>
      <c r="K556" t="s">
        <v>100</v>
      </c>
      <c r="L556" t="s">
        <v>46</v>
      </c>
      <c r="M556" t="s">
        <v>47</v>
      </c>
      <c r="N556" t="s">
        <v>101</v>
      </c>
      <c r="O556">
        <v>42.9</v>
      </c>
      <c r="Q556">
        <v>307.835294117647</v>
      </c>
      <c r="R556">
        <v>307.835294117647</v>
      </c>
      <c r="S556">
        <v>0</v>
      </c>
      <c r="T556">
        <v>307.835294117647</v>
      </c>
      <c r="U556">
        <v>275</v>
      </c>
      <c r="V556">
        <f>SUMIF(货件明细!K:K,F556,货件明细!AQ:AQ)</f>
        <v>0</v>
      </c>
      <c r="W556">
        <f t="shared" si="32"/>
        <v>1</v>
      </c>
      <c r="X556">
        <f t="shared" si="33"/>
        <v>275</v>
      </c>
      <c r="Y556">
        <f>SUMIF(货件明细!K:K,F556,货件明细!I:I)</f>
        <v>0</v>
      </c>
      <c r="Z556">
        <f t="shared" si="34"/>
        <v>42.9</v>
      </c>
      <c r="AA556">
        <f>SUMIF(货件明细!K:K,F556,货件明细!J:J)</f>
        <v>0</v>
      </c>
      <c r="AB556">
        <f t="shared" si="35"/>
        <v>1</v>
      </c>
    </row>
    <row r="557" spans="1:28">
      <c r="A557">
        <v>2025</v>
      </c>
      <c r="B557">
        <v>1</v>
      </c>
      <c r="C557">
        <v>3</v>
      </c>
      <c r="D557" s="4">
        <v>45674</v>
      </c>
      <c r="E557" t="s">
        <v>28</v>
      </c>
      <c r="F557" t="s">
        <v>656</v>
      </c>
      <c r="G557" t="s">
        <v>74</v>
      </c>
      <c r="H557" t="s">
        <v>44</v>
      </c>
      <c r="I557" t="s">
        <v>96</v>
      </c>
      <c r="J557" t="s">
        <v>58</v>
      </c>
      <c r="K557" t="s">
        <v>58</v>
      </c>
      <c r="L557" t="s">
        <v>46</v>
      </c>
      <c r="M557" t="s">
        <v>47</v>
      </c>
      <c r="N557" t="s">
        <v>75</v>
      </c>
      <c r="O557">
        <v>42.9</v>
      </c>
      <c r="Q557">
        <v>275.678571428571</v>
      </c>
      <c r="R557">
        <v>275.678571428571</v>
      </c>
      <c r="S557">
        <v>0</v>
      </c>
      <c r="T557">
        <v>275.678571428571</v>
      </c>
      <c r="U557">
        <v>275</v>
      </c>
      <c r="V557">
        <f>SUMIF(货件明细!K:K,F557,货件明细!AQ:AQ)</f>
        <v>0</v>
      </c>
      <c r="W557">
        <f t="shared" si="32"/>
        <v>1</v>
      </c>
      <c r="X557">
        <f t="shared" si="33"/>
        <v>275</v>
      </c>
      <c r="Y557">
        <f>SUMIF(货件明细!K:K,F557,货件明细!I:I)</f>
        <v>0</v>
      </c>
      <c r="Z557">
        <f t="shared" si="34"/>
        <v>42.9</v>
      </c>
      <c r="AA557">
        <f>SUMIF(货件明细!K:K,F557,货件明细!J:J)</f>
        <v>0</v>
      </c>
      <c r="AB557">
        <f t="shared" si="35"/>
        <v>1</v>
      </c>
    </row>
    <row r="558" spans="1:28">
      <c r="A558">
        <v>2025</v>
      </c>
      <c r="B558">
        <v>1</v>
      </c>
      <c r="C558">
        <v>3</v>
      </c>
      <c r="D558" s="4">
        <v>45674</v>
      </c>
      <c r="E558" t="s">
        <v>28</v>
      </c>
      <c r="F558" t="s">
        <v>657</v>
      </c>
      <c r="G558" t="s">
        <v>74</v>
      </c>
      <c r="H558" t="s">
        <v>44</v>
      </c>
      <c r="I558" t="s">
        <v>80</v>
      </c>
      <c r="J558" t="s">
        <v>58</v>
      </c>
      <c r="K558" t="s">
        <v>58</v>
      </c>
      <c r="L558" t="s">
        <v>46</v>
      </c>
      <c r="M558" t="s">
        <v>47</v>
      </c>
      <c r="N558" t="s">
        <v>75</v>
      </c>
      <c r="O558">
        <v>31.3</v>
      </c>
      <c r="Q558">
        <v>183.785714285714</v>
      </c>
      <c r="R558">
        <v>183.785714285714</v>
      </c>
      <c r="S558">
        <v>0</v>
      </c>
      <c r="T558">
        <v>183.785714285714</v>
      </c>
      <c r="U558">
        <v>131</v>
      </c>
      <c r="V558">
        <f>SUMIF(货件明细!K:K,F558,货件明细!AQ:AQ)</f>
        <v>0</v>
      </c>
      <c r="W558">
        <f t="shared" si="32"/>
        <v>1</v>
      </c>
      <c r="X558">
        <f t="shared" si="33"/>
        <v>131</v>
      </c>
      <c r="Y558">
        <f>SUMIF(货件明细!K:K,F558,货件明细!I:I)</f>
        <v>0</v>
      </c>
      <c r="Z558">
        <f t="shared" si="34"/>
        <v>31.3</v>
      </c>
      <c r="AA558">
        <f>SUMIF(货件明细!K:K,F558,货件明细!J:J)</f>
        <v>0</v>
      </c>
      <c r="AB558">
        <f t="shared" si="35"/>
        <v>1</v>
      </c>
    </row>
    <row r="559" spans="1:28">
      <c r="A559">
        <v>2025</v>
      </c>
      <c r="B559">
        <v>1</v>
      </c>
      <c r="C559">
        <v>3</v>
      </c>
      <c r="D559" s="4">
        <v>45674</v>
      </c>
      <c r="E559" t="s">
        <v>28</v>
      </c>
      <c r="F559" t="s">
        <v>658</v>
      </c>
      <c r="G559" t="s">
        <v>267</v>
      </c>
      <c r="H559" t="s">
        <v>71</v>
      </c>
      <c r="I559" t="s">
        <v>80</v>
      </c>
      <c r="J559" t="s">
        <v>58</v>
      </c>
      <c r="K559" t="s">
        <v>58</v>
      </c>
      <c r="L559" t="s">
        <v>46</v>
      </c>
      <c r="M559" t="s">
        <v>65</v>
      </c>
      <c r="N559" t="s">
        <v>66</v>
      </c>
      <c r="O559">
        <v>31.3</v>
      </c>
      <c r="Q559">
        <v>127.68</v>
      </c>
      <c r="R559">
        <v>127.68</v>
      </c>
      <c r="S559">
        <v>0</v>
      </c>
      <c r="T559">
        <v>127.68</v>
      </c>
      <c r="U559">
        <v>131</v>
      </c>
      <c r="V559">
        <f>SUMIF(货件明细!K:K,F559,货件明细!AQ:AQ)</f>
        <v>0</v>
      </c>
      <c r="W559">
        <f t="shared" si="32"/>
        <v>1</v>
      </c>
      <c r="X559">
        <f t="shared" si="33"/>
        <v>131</v>
      </c>
      <c r="Y559">
        <f>SUMIF(货件明细!K:K,F559,货件明细!I:I)</f>
        <v>0</v>
      </c>
      <c r="Z559">
        <f t="shared" si="34"/>
        <v>31.3</v>
      </c>
      <c r="AA559">
        <f>SUMIF(货件明细!K:K,F559,货件明细!J:J)</f>
        <v>0</v>
      </c>
      <c r="AB559">
        <f t="shared" si="35"/>
        <v>1</v>
      </c>
    </row>
    <row r="560" spans="1:28">
      <c r="A560">
        <v>2025</v>
      </c>
      <c r="B560">
        <v>1</v>
      </c>
      <c r="C560">
        <v>3</v>
      </c>
      <c r="D560" s="4">
        <v>45674</v>
      </c>
      <c r="E560" t="s">
        <v>28</v>
      </c>
      <c r="F560" t="s">
        <v>659</v>
      </c>
      <c r="G560" t="s">
        <v>374</v>
      </c>
      <c r="H560" t="s">
        <v>71</v>
      </c>
      <c r="I560" t="s">
        <v>80</v>
      </c>
      <c r="J560" t="s">
        <v>58</v>
      </c>
      <c r="K560" t="s">
        <v>58</v>
      </c>
      <c r="L560" t="s">
        <v>46</v>
      </c>
      <c r="M560" t="s">
        <v>65</v>
      </c>
      <c r="N560" t="s">
        <v>66</v>
      </c>
      <c r="O560">
        <v>31.3</v>
      </c>
      <c r="Q560">
        <v>127.68</v>
      </c>
      <c r="R560">
        <v>127.68</v>
      </c>
      <c r="S560">
        <v>0</v>
      </c>
      <c r="T560">
        <v>127.68</v>
      </c>
      <c r="U560">
        <v>131</v>
      </c>
      <c r="V560">
        <f>SUMIF(货件明细!K:K,F560,货件明细!AQ:AQ)</f>
        <v>0</v>
      </c>
      <c r="W560">
        <f t="shared" si="32"/>
        <v>1</v>
      </c>
      <c r="X560">
        <f t="shared" si="33"/>
        <v>131</v>
      </c>
      <c r="Y560">
        <f>SUMIF(货件明细!K:K,F560,货件明细!I:I)</f>
        <v>0</v>
      </c>
      <c r="Z560">
        <f t="shared" si="34"/>
        <v>31.3</v>
      </c>
      <c r="AA560">
        <f>SUMIF(货件明细!K:K,F560,货件明细!J:J)</f>
        <v>0</v>
      </c>
      <c r="AB560">
        <f t="shared" si="35"/>
        <v>1</v>
      </c>
    </row>
    <row r="561" spans="1:28">
      <c r="A561">
        <v>2025</v>
      </c>
      <c r="B561">
        <v>1</v>
      </c>
      <c r="C561">
        <v>3</v>
      </c>
      <c r="D561" s="4">
        <v>45674</v>
      </c>
      <c r="E561" t="s">
        <v>28</v>
      </c>
      <c r="F561" t="s">
        <v>660</v>
      </c>
      <c r="G561" t="s">
        <v>62</v>
      </c>
      <c r="H561" t="s">
        <v>31</v>
      </c>
      <c r="I561" t="s">
        <v>80</v>
      </c>
      <c r="J561" t="s">
        <v>58</v>
      </c>
      <c r="K561" t="s">
        <v>58</v>
      </c>
      <c r="L561" t="s">
        <v>46</v>
      </c>
      <c r="M561" t="s">
        <v>59</v>
      </c>
      <c r="N561" t="s">
        <v>60</v>
      </c>
      <c r="O561">
        <v>31.3</v>
      </c>
      <c r="Q561">
        <v>261.333333333333</v>
      </c>
      <c r="R561">
        <v>261.333333333333</v>
      </c>
      <c r="S561">
        <v>0</v>
      </c>
      <c r="T561">
        <v>261.333333333333</v>
      </c>
      <c r="U561">
        <v>131</v>
      </c>
      <c r="V561">
        <f>SUMIF(货件明细!K:K,F561,货件明细!AQ:AQ)</f>
        <v>0</v>
      </c>
      <c r="W561">
        <f t="shared" si="32"/>
        <v>1</v>
      </c>
      <c r="X561">
        <f t="shared" si="33"/>
        <v>131</v>
      </c>
      <c r="Y561">
        <f>SUMIF(货件明细!K:K,F561,货件明细!I:I)</f>
        <v>0</v>
      </c>
      <c r="Z561">
        <f t="shared" si="34"/>
        <v>31.3</v>
      </c>
      <c r="AA561">
        <f>SUMIF(货件明细!K:K,F561,货件明细!J:J)</f>
        <v>0</v>
      </c>
      <c r="AB561">
        <f t="shared" si="35"/>
        <v>1</v>
      </c>
    </row>
    <row r="562" spans="1:28">
      <c r="A562">
        <v>2025</v>
      </c>
      <c r="B562">
        <v>1</v>
      </c>
      <c r="C562">
        <v>3</v>
      </c>
      <c r="D562" s="4">
        <v>45674</v>
      </c>
      <c r="E562" t="s">
        <v>28</v>
      </c>
      <c r="F562" t="s">
        <v>661</v>
      </c>
      <c r="G562" t="s">
        <v>54</v>
      </c>
      <c r="H562" t="s">
        <v>31</v>
      </c>
      <c r="I562" t="s">
        <v>80</v>
      </c>
      <c r="J562" t="s">
        <v>58</v>
      </c>
      <c r="K562" t="s">
        <v>58</v>
      </c>
      <c r="L562" t="s">
        <v>46</v>
      </c>
      <c r="M562" t="s">
        <v>59</v>
      </c>
      <c r="N562" t="s">
        <v>60</v>
      </c>
      <c r="O562">
        <v>31.3</v>
      </c>
      <c r="Q562">
        <v>261.333333333333</v>
      </c>
      <c r="R562">
        <v>261.333333333333</v>
      </c>
      <c r="S562">
        <v>0</v>
      </c>
      <c r="T562">
        <v>261.333333333333</v>
      </c>
      <c r="U562">
        <v>131</v>
      </c>
      <c r="V562">
        <f>SUMIF(货件明细!K:K,F562,货件明细!AQ:AQ)</f>
        <v>0</v>
      </c>
      <c r="W562">
        <f t="shared" si="32"/>
        <v>1</v>
      </c>
      <c r="X562">
        <f t="shared" si="33"/>
        <v>131</v>
      </c>
      <c r="Y562">
        <f>SUMIF(货件明细!K:K,F562,货件明细!I:I)</f>
        <v>0</v>
      </c>
      <c r="Z562">
        <f t="shared" si="34"/>
        <v>31.3</v>
      </c>
      <c r="AA562">
        <f>SUMIF(货件明细!K:K,F562,货件明细!J:J)</f>
        <v>0</v>
      </c>
      <c r="AB562">
        <f t="shared" si="35"/>
        <v>1</v>
      </c>
    </row>
    <row r="563" spans="1:28">
      <c r="A563">
        <v>2025</v>
      </c>
      <c r="B563">
        <v>1</v>
      </c>
      <c r="C563">
        <v>3</v>
      </c>
      <c r="D563" s="4">
        <v>45675</v>
      </c>
      <c r="E563" t="s">
        <v>28</v>
      </c>
      <c r="F563" t="s">
        <v>662</v>
      </c>
      <c r="G563" t="s">
        <v>54</v>
      </c>
      <c r="H563" t="s">
        <v>31</v>
      </c>
      <c r="I563" t="s">
        <v>145</v>
      </c>
      <c r="J563" t="s">
        <v>45</v>
      </c>
      <c r="K563" t="s">
        <v>45</v>
      </c>
      <c r="L563" t="s">
        <v>46</v>
      </c>
      <c r="M563" t="s">
        <v>51</v>
      </c>
      <c r="N563" t="s">
        <v>52</v>
      </c>
      <c r="O563">
        <v>12.45</v>
      </c>
      <c r="Q563">
        <v>162</v>
      </c>
      <c r="R563">
        <v>162</v>
      </c>
      <c r="S563">
        <v>0</v>
      </c>
      <c r="T563">
        <v>162</v>
      </c>
      <c r="U563">
        <v>98</v>
      </c>
      <c r="V563">
        <f>SUMIF(货件明细!K:K,F563,货件明细!AQ:AQ)</f>
        <v>0</v>
      </c>
      <c r="W563">
        <f t="shared" si="32"/>
        <v>1</v>
      </c>
      <c r="X563">
        <f t="shared" si="33"/>
        <v>98</v>
      </c>
      <c r="Y563">
        <f>SUMIF(货件明细!K:K,F563,货件明细!I:I)</f>
        <v>0</v>
      </c>
      <c r="Z563">
        <f t="shared" si="34"/>
        <v>12.45</v>
      </c>
      <c r="AA563">
        <f>SUMIF(货件明细!K:K,F563,货件明细!J:J)</f>
        <v>0</v>
      </c>
      <c r="AB563">
        <f t="shared" si="35"/>
        <v>1</v>
      </c>
    </row>
    <row r="564" spans="1:28">
      <c r="A564">
        <v>2025</v>
      </c>
      <c r="B564">
        <v>1</v>
      </c>
      <c r="C564">
        <v>3</v>
      </c>
      <c r="D564" s="4">
        <v>45675</v>
      </c>
      <c r="E564" t="s">
        <v>28</v>
      </c>
      <c r="F564" t="s">
        <v>663</v>
      </c>
      <c r="G564" t="s">
        <v>62</v>
      </c>
      <c r="H564" t="s">
        <v>31</v>
      </c>
      <c r="I564" t="s">
        <v>145</v>
      </c>
      <c r="J564" t="s">
        <v>45</v>
      </c>
      <c r="K564" t="s">
        <v>45</v>
      </c>
      <c r="L564" t="s">
        <v>46</v>
      </c>
      <c r="M564" t="s">
        <v>51</v>
      </c>
      <c r="N564" t="s">
        <v>52</v>
      </c>
      <c r="O564">
        <v>12.45</v>
      </c>
      <c r="Q564">
        <v>162</v>
      </c>
      <c r="R564">
        <v>162</v>
      </c>
      <c r="S564">
        <v>0</v>
      </c>
      <c r="T564">
        <v>162</v>
      </c>
      <c r="U564">
        <v>98</v>
      </c>
      <c r="V564">
        <f>SUMIF(货件明细!K:K,F564,货件明细!AQ:AQ)</f>
        <v>0</v>
      </c>
      <c r="W564">
        <f t="shared" si="32"/>
        <v>1</v>
      </c>
      <c r="X564">
        <f t="shared" si="33"/>
        <v>98</v>
      </c>
      <c r="Y564">
        <f>SUMIF(货件明细!K:K,F564,货件明细!I:I)</f>
        <v>0</v>
      </c>
      <c r="Z564">
        <f t="shared" si="34"/>
        <v>12.45</v>
      </c>
      <c r="AA564">
        <f>SUMIF(货件明细!K:K,F564,货件明细!J:J)</f>
        <v>0</v>
      </c>
      <c r="AB564">
        <f t="shared" si="35"/>
        <v>1</v>
      </c>
    </row>
    <row r="565" spans="1:28">
      <c r="A565">
        <v>2025</v>
      </c>
      <c r="B565">
        <v>1</v>
      </c>
      <c r="C565">
        <v>3</v>
      </c>
      <c r="D565" s="4">
        <v>45674</v>
      </c>
      <c r="E565" t="s">
        <v>28</v>
      </c>
      <c r="F565" t="s">
        <v>664</v>
      </c>
      <c r="G565" t="s">
        <v>74</v>
      </c>
      <c r="H565" t="s">
        <v>44</v>
      </c>
      <c r="I565" t="s">
        <v>145</v>
      </c>
      <c r="J565" t="s">
        <v>45</v>
      </c>
      <c r="K565" t="s">
        <v>45</v>
      </c>
      <c r="L565" t="s">
        <v>46</v>
      </c>
      <c r="M565" t="s">
        <v>65</v>
      </c>
      <c r="N565" t="s">
        <v>462</v>
      </c>
      <c r="O565">
        <v>12.45</v>
      </c>
      <c r="Q565">
        <v>176.305882352941</v>
      </c>
      <c r="R565">
        <v>176.305882352941</v>
      </c>
      <c r="S565">
        <v>0</v>
      </c>
      <c r="T565">
        <v>176.305882352941</v>
      </c>
      <c r="U565">
        <v>98</v>
      </c>
      <c r="V565">
        <f>SUMIF(货件明细!K:K,F565,货件明细!AQ:AQ)</f>
        <v>0</v>
      </c>
      <c r="W565">
        <f t="shared" si="32"/>
        <v>1</v>
      </c>
      <c r="X565">
        <f t="shared" si="33"/>
        <v>98</v>
      </c>
      <c r="Y565">
        <f>SUMIF(货件明细!K:K,F565,货件明细!I:I)</f>
        <v>0</v>
      </c>
      <c r="Z565">
        <f t="shared" si="34"/>
        <v>12.45</v>
      </c>
      <c r="AA565">
        <f>SUMIF(货件明细!K:K,F565,货件明细!J:J)</f>
        <v>0</v>
      </c>
      <c r="AB565">
        <f t="shared" si="35"/>
        <v>1</v>
      </c>
    </row>
    <row r="566" spans="1:28">
      <c r="A566">
        <v>2025</v>
      </c>
      <c r="B566">
        <v>1</v>
      </c>
      <c r="C566">
        <v>3</v>
      </c>
      <c r="D566" s="4">
        <v>45674</v>
      </c>
      <c r="E566" t="s">
        <v>28</v>
      </c>
      <c r="F566" t="s">
        <v>665</v>
      </c>
      <c r="G566" t="s">
        <v>267</v>
      </c>
      <c r="H566" t="s">
        <v>71</v>
      </c>
      <c r="I566" t="s">
        <v>145</v>
      </c>
      <c r="J566" t="s">
        <v>45</v>
      </c>
      <c r="K566" t="s">
        <v>45</v>
      </c>
      <c r="L566" t="s">
        <v>46</v>
      </c>
      <c r="M566" t="s">
        <v>65</v>
      </c>
      <c r="N566" t="s">
        <v>462</v>
      </c>
      <c r="O566">
        <v>12.45</v>
      </c>
      <c r="Q566">
        <v>143.888888888889</v>
      </c>
      <c r="R566">
        <v>143.888888888889</v>
      </c>
      <c r="S566">
        <v>0</v>
      </c>
      <c r="T566">
        <v>143.888888888889</v>
      </c>
      <c r="U566">
        <v>98</v>
      </c>
      <c r="V566">
        <f>SUMIF(货件明细!K:K,F566,货件明细!AQ:AQ)</f>
        <v>0</v>
      </c>
      <c r="W566">
        <f t="shared" si="32"/>
        <v>1</v>
      </c>
      <c r="X566">
        <f t="shared" si="33"/>
        <v>98</v>
      </c>
      <c r="Y566">
        <f>SUMIF(货件明细!K:K,F566,货件明细!I:I)</f>
        <v>0</v>
      </c>
      <c r="Z566">
        <f t="shared" si="34"/>
        <v>12.45</v>
      </c>
      <c r="AA566">
        <f>SUMIF(货件明细!K:K,F566,货件明细!J:J)</f>
        <v>0</v>
      </c>
      <c r="AB566">
        <f t="shared" si="35"/>
        <v>1</v>
      </c>
    </row>
    <row r="567" spans="1:28">
      <c r="A567">
        <v>2025</v>
      </c>
      <c r="B567">
        <v>1</v>
      </c>
      <c r="C567">
        <v>3</v>
      </c>
      <c r="D567" s="4">
        <v>45675</v>
      </c>
      <c r="E567" t="s">
        <v>28</v>
      </c>
      <c r="F567" t="s">
        <v>666</v>
      </c>
      <c r="G567" t="s">
        <v>374</v>
      </c>
      <c r="H567" t="s">
        <v>71</v>
      </c>
      <c r="I567" t="s">
        <v>145</v>
      </c>
      <c r="J567" t="s">
        <v>45</v>
      </c>
      <c r="K567" t="s">
        <v>45</v>
      </c>
      <c r="L567" t="s">
        <v>46</v>
      </c>
      <c r="M567" t="s">
        <v>65</v>
      </c>
      <c r="N567" t="s">
        <v>462</v>
      </c>
      <c r="O567">
        <v>12.45</v>
      </c>
      <c r="Q567">
        <v>147</v>
      </c>
      <c r="R567">
        <v>147</v>
      </c>
      <c r="S567">
        <v>0</v>
      </c>
      <c r="T567">
        <v>147</v>
      </c>
      <c r="U567">
        <v>98</v>
      </c>
      <c r="V567">
        <f>SUMIF(货件明细!K:K,F567,货件明细!AQ:AQ)</f>
        <v>0</v>
      </c>
      <c r="W567">
        <f t="shared" si="32"/>
        <v>1</v>
      </c>
      <c r="X567">
        <f t="shared" si="33"/>
        <v>98</v>
      </c>
      <c r="Y567">
        <f>SUMIF(货件明细!K:K,F567,货件明细!I:I)</f>
        <v>0</v>
      </c>
      <c r="Z567">
        <f t="shared" si="34"/>
        <v>12.45</v>
      </c>
      <c r="AA567">
        <f>SUMIF(货件明细!K:K,F567,货件明细!J:J)</f>
        <v>0</v>
      </c>
      <c r="AB567">
        <f t="shared" si="35"/>
        <v>1</v>
      </c>
    </row>
    <row r="568" spans="1:28">
      <c r="A568">
        <v>2025</v>
      </c>
      <c r="B568">
        <v>1</v>
      </c>
      <c r="C568">
        <v>3</v>
      </c>
      <c r="D568" s="4">
        <v>45674</v>
      </c>
      <c r="E568" t="s">
        <v>28</v>
      </c>
      <c r="F568" t="s">
        <v>667</v>
      </c>
      <c r="G568" t="s">
        <v>267</v>
      </c>
      <c r="H568" t="s">
        <v>71</v>
      </c>
      <c r="I568" t="s">
        <v>145</v>
      </c>
      <c r="J568" t="s">
        <v>45</v>
      </c>
      <c r="K568" t="s">
        <v>45</v>
      </c>
      <c r="L568" t="s">
        <v>46</v>
      </c>
      <c r="M568" t="s">
        <v>65</v>
      </c>
      <c r="N568" t="s">
        <v>462</v>
      </c>
      <c r="O568">
        <v>41.6</v>
      </c>
      <c r="Q568">
        <v>287.777777777778</v>
      </c>
      <c r="R568">
        <v>287.777777777778</v>
      </c>
      <c r="S568">
        <v>0</v>
      </c>
      <c r="T568">
        <v>287.777777777778</v>
      </c>
      <c r="U568">
        <v>96</v>
      </c>
      <c r="V568">
        <f>SUMIF(货件明细!K:K,F568,货件明细!AQ:AQ)</f>
        <v>0</v>
      </c>
      <c r="W568">
        <f t="shared" si="32"/>
        <v>1</v>
      </c>
      <c r="X568">
        <f t="shared" si="33"/>
        <v>96</v>
      </c>
      <c r="Y568">
        <f>SUMIF(货件明细!K:K,F568,货件明细!I:I)</f>
        <v>0</v>
      </c>
      <c r="Z568">
        <f t="shared" si="34"/>
        <v>41.6</v>
      </c>
      <c r="AA568">
        <f>SUMIF(货件明细!K:K,F568,货件明细!J:J)</f>
        <v>0</v>
      </c>
      <c r="AB568">
        <f t="shared" si="35"/>
        <v>1</v>
      </c>
    </row>
    <row r="569" spans="1:28">
      <c r="A569">
        <v>2025</v>
      </c>
      <c r="B569">
        <v>1</v>
      </c>
      <c r="C569">
        <v>3</v>
      </c>
      <c r="D569" s="4">
        <v>45675</v>
      </c>
      <c r="E569" t="s">
        <v>28</v>
      </c>
      <c r="F569" t="s">
        <v>668</v>
      </c>
      <c r="G569" t="s">
        <v>62</v>
      </c>
      <c r="H569" t="s">
        <v>31</v>
      </c>
      <c r="I569" t="s">
        <v>145</v>
      </c>
      <c r="J569" t="s">
        <v>100</v>
      </c>
      <c r="K569" t="s">
        <v>100</v>
      </c>
      <c r="L569" t="s">
        <v>46</v>
      </c>
      <c r="M569" t="s">
        <v>65</v>
      </c>
      <c r="N569" t="s">
        <v>123</v>
      </c>
      <c r="O569">
        <v>41.6</v>
      </c>
      <c r="Q569">
        <v>312.258064516129</v>
      </c>
      <c r="R569">
        <v>312.258064516129</v>
      </c>
      <c r="S569">
        <v>0</v>
      </c>
      <c r="T569">
        <v>312.258064516129</v>
      </c>
      <c r="U569">
        <v>96</v>
      </c>
      <c r="V569">
        <f>SUMIF(货件明细!K:K,F569,货件明细!AQ:AQ)</f>
        <v>0</v>
      </c>
      <c r="W569">
        <f t="shared" si="32"/>
        <v>1</v>
      </c>
      <c r="X569">
        <f t="shared" si="33"/>
        <v>96</v>
      </c>
      <c r="Y569">
        <f>SUMIF(货件明细!K:K,F569,货件明细!I:I)</f>
        <v>0</v>
      </c>
      <c r="Z569">
        <f t="shared" si="34"/>
        <v>41.6</v>
      </c>
      <c r="AA569">
        <f>SUMIF(货件明细!K:K,F569,货件明细!J:J)</f>
        <v>0</v>
      </c>
      <c r="AB569">
        <f t="shared" si="35"/>
        <v>1</v>
      </c>
    </row>
    <row r="570" spans="1:28">
      <c r="A570">
        <v>2025</v>
      </c>
      <c r="B570">
        <v>1</v>
      </c>
      <c r="C570">
        <v>3</v>
      </c>
      <c r="D570" s="4">
        <v>45675</v>
      </c>
      <c r="E570" t="s">
        <v>28</v>
      </c>
      <c r="F570" t="s">
        <v>669</v>
      </c>
      <c r="G570" t="s">
        <v>54</v>
      </c>
      <c r="H570" t="s">
        <v>31</v>
      </c>
      <c r="I570" t="s">
        <v>145</v>
      </c>
      <c r="J570" t="s">
        <v>100</v>
      </c>
      <c r="K570" t="s">
        <v>100</v>
      </c>
      <c r="L570" t="s">
        <v>46</v>
      </c>
      <c r="M570" t="s">
        <v>65</v>
      </c>
      <c r="N570" t="s">
        <v>123</v>
      </c>
      <c r="O570">
        <v>41.6</v>
      </c>
      <c r="Q570">
        <v>345.97037037037</v>
      </c>
      <c r="R570">
        <v>345.97037037037</v>
      </c>
      <c r="S570">
        <v>0</v>
      </c>
      <c r="T570">
        <v>345.97037037037</v>
      </c>
      <c r="U570">
        <v>96</v>
      </c>
      <c r="V570">
        <f>SUMIF(货件明细!K:K,F570,货件明细!AQ:AQ)</f>
        <v>0</v>
      </c>
      <c r="W570">
        <f t="shared" si="32"/>
        <v>1</v>
      </c>
      <c r="X570">
        <f t="shared" si="33"/>
        <v>96</v>
      </c>
      <c r="Y570">
        <f>SUMIF(货件明细!K:K,F570,货件明细!I:I)</f>
        <v>0</v>
      </c>
      <c r="Z570">
        <f t="shared" si="34"/>
        <v>41.6</v>
      </c>
      <c r="AA570">
        <f>SUMIF(货件明细!K:K,F570,货件明细!J:J)</f>
        <v>0</v>
      </c>
      <c r="AB570">
        <f t="shared" si="35"/>
        <v>1</v>
      </c>
    </row>
    <row r="571" spans="1:28">
      <c r="A571">
        <v>2025</v>
      </c>
      <c r="B571">
        <v>1</v>
      </c>
      <c r="C571">
        <v>3</v>
      </c>
      <c r="D571" s="4">
        <v>45675</v>
      </c>
      <c r="E571" t="s">
        <v>28</v>
      </c>
      <c r="F571" t="s">
        <v>670</v>
      </c>
      <c r="G571" t="s">
        <v>374</v>
      </c>
      <c r="H571" t="s">
        <v>71</v>
      </c>
      <c r="I571" t="s">
        <v>145</v>
      </c>
      <c r="J571" t="s">
        <v>45</v>
      </c>
      <c r="K571" t="s">
        <v>45</v>
      </c>
      <c r="L571" t="s">
        <v>46</v>
      </c>
      <c r="M571" t="s">
        <v>65</v>
      </c>
      <c r="N571" t="s">
        <v>462</v>
      </c>
      <c r="O571">
        <v>41.6</v>
      </c>
      <c r="Q571">
        <v>294</v>
      </c>
      <c r="R571">
        <v>294</v>
      </c>
      <c r="S571">
        <v>0</v>
      </c>
      <c r="T571">
        <v>294</v>
      </c>
      <c r="U571">
        <v>96</v>
      </c>
      <c r="V571">
        <f>SUMIF(货件明细!K:K,F571,货件明细!AQ:AQ)</f>
        <v>0</v>
      </c>
      <c r="W571">
        <f t="shared" si="32"/>
        <v>1</v>
      </c>
      <c r="X571">
        <f t="shared" si="33"/>
        <v>96</v>
      </c>
      <c r="Y571">
        <f>SUMIF(货件明细!K:K,F571,货件明细!I:I)</f>
        <v>0</v>
      </c>
      <c r="Z571">
        <f t="shared" si="34"/>
        <v>41.6</v>
      </c>
      <c r="AA571">
        <f>SUMIF(货件明细!K:K,F571,货件明细!J:J)</f>
        <v>0</v>
      </c>
      <c r="AB571">
        <f t="shared" si="35"/>
        <v>1</v>
      </c>
    </row>
    <row r="572" spans="1:28">
      <c r="A572">
        <v>2025</v>
      </c>
      <c r="B572">
        <v>1</v>
      </c>
      <c r="C572">
        <v>3</v>
      </c>
      <c r="D572" s="4">
        <v>45674</v>
      </c>
      <c r="E572" t="s">
        <v>28</v>
      </c>
      <c r="F572" t="s">
        <v>671</v>
      </c>
      <c r="G572" t="s">
        <v>74</v>
      </c>
      <c r="H572" t="s">
        <v>44</v>
      </c>
      <c r="I572" t="s">
        <v>145</v>
      </c>
      <c r="J572" t="s">
        <v>45</v>
      </c>
      <c r="K572" t="s">
        <v>45</v>
      </c>
      <c r="L572" t="s">
        <v>46</v>
      </c>
      <c r="M572" t="s">
        <v>65</v>
      </c>
      <c r="N572" t="s">
        <v>462</v>
      </c>
      <c r="O572">
        <v>41.6</v>
      </c>
      <c r="Q572">
        <v>352.611764705882</v>
      </c>
      <c r="R572">
        <v>352.611764705882</v>
      </c>
      <c r="S572">
        <v>0</v>
      </c>
      <c r="T572">
        <v>352.611764705882</v>
      </c>
      <c r="U572">
        <v>96</v>
      </c>
      <c r="V572">
        <f>SUMIF(货件明细!K:K,F572,货件明细!AQ:AQ)</f>
        <v>0</v>
      </c>
      <c r="W572">
        <f t="shared" si="32"/>
        <v>1</v>
      </c>
      <c r="X572">
        <f t="shared" si="33"/>
        <v>96</v>
      </c>
      <c r="Y572">
        <f>SUMIF(货件明细!K:K,F572,货件明细!I:I)</f>
        <v>0</v>
      </c>
      <c r="Z572">
        <f t="shared" si="34"/>
        <v>41.6</v>
      </c>
      <c r="AA572">
        <f>SUMIF(货件明细!K:K,F572,货件明细!J:J)</f>
        <v>0</v>
      </c>
      <c r="AB572">
        <f t="shared" si="35"/>
        <v>1</v>
      </c>
    </row>
    <row r="573" spans="1:28">
      <c r="A573">
        <v>2025</v>
      </c>
      <c r="B573">
        <v>1</v>
      </c>
      <c r="C573">
        <v>3</v>
      </c>
      <c r="D573" s="4">
        <v>45675</v>
      </c>
      <c r="E573" t="s">
        <v>28</v>
      </c>
      <c r="F573" t="s">
        <v>672</v>
      </c>
      <c r="G573" t="s">
        <v>62</v>
      </c>
      <c r="H573" t="s">
        <v>31</v>
      </c>
      <c r="I573" t="s">
        <v>32</v>
      </c>
      <c r="J573" t="s">
        <v>100</v>
      </c>
      <c r="K573" t="s">
        <v>100</v>
      </c>
      <c r="L573" t="s">
        <v>46</v>
      </c>
      <c r="M573" t="s">
        <v>65</v>
      </c>
      <c r="N573" t="s">
        <v>123</v>
      </c>
      <c r="O573">
        <v>98.4</v>
      </c>
      <c r="Q573">
        <v>780.645161290323</v>
      </c>
      <c r="R573">
        <v>780.645161290323</v>
      </c>
      <c r="S573">
        <v>0</v>
      </c>
      <c r="T573">
        <v>780.645161290323</v>
      </c>
      <c r="U573">
        <v>279</v>
      </c>
      <c r="V573">
        <f>SUMIF(货件明细!K:K,F573,货件明细!AQ:AQ)</f>
        <v>0</v>
      </c>
      <c r="W573">
        <f t="shared" si="32"/>
        <v>1</v>
      </c>
      <c r="X573">
        <f t="shared" si="33"/>
        <v>279</v>
      </c>
      <c r="Y573">
        <f>SUMIF(货件明细!K:K,F573,货件明细!I:I)</f>
        <v>0</v>
      </c>
      <c r="Z573">
        <f t="shared" si="34"/>
        <v>98.4</v>
      </c>
      <c r="AA573">
        <f>SUMIF(货件明细!K:K,F573,货件明细!J:J)</f>
        <v>0</v>
      </c>
      <c r="AB573">
        <f t="shared" si="35"/>
        <v>1</v>
      </c>
    </row>
    <row r="574" spans="1:28">
      <c r="A574">
        <v>2025</v>
      </c>
      <c r="B574">
        <v>1</v>
      </c>
      <c r="C574">
        <v>3</v>
      </c>
      <c r="D574" s="4">
        <v>45674</v>
      </c>
      <c r="E574" t="s">
        <v>28</v>
      </c>
      <c r="F574" t="s">
        <v>673</v>
      </c>
      <c r="G574" t="s">
        <v>267</v>
      </c>
      <c r="H574" t="s">
        <v>71</v>
      </c>
      <c r="I574" t="s">
        <v>32</v>
      </c>
      <c r="J574" t="s">
        <v>45</v>
      </c>
      <c r="K574" t="s">
        <v>45</v>
      </c>
      <c r="L574" t="s">
        <v>46</v>
      </c>
      <c r="M574" t="s">
        <v>65</v>
      </c>
      <c r="N574" t="s">
        <v>462</v>
      </c>
      <c r="O574">
        <v>98.4</v>
      </c>
      <c r="Q574">
        <v>719.444444444444</v>
      </c>
      <c r="R574">
        <v>719.444444444444</v>
      </c>
      <c r="S574">
        <v>0</v>
      </c>
      <c r="T574">
        <v>719.444444444444</v>
      </c>
      <c r="U574">
        <v>279</v>
      </c>
      <c r="V574">
        <f>SUMIF(货件明细!K:K,F574,货件明细!AQ:AQ)</f>
        <v>0</v>
      </c>
      <c r="W574">
        <f t="shared" si="32"/>
        <v>1</v>
      </c>
      <c r="X574">
        <f t="shared" si="33"/>
        <v>279</v>
      </c>
      <c r="Y574">
        <f>SUMIF(货件明细!K:K,F574,货件明细!I:I)</f>
        <v>0</v>
      </c>
      <c r="Z574">
        <f t="shared" si="34"/>
        <v>98.4</v>
      </c>
      <c r="AA574">
        <f>SUMIF(货件明细!K:K,F574,货件明细!J:J)</f>
        <v>0</v>
      </c>
      <c r="AB574">
        <f t="shared" si="35"/>
        <v>1</v>
      </c>
    </row>
    <row r="575" spans="1:28">
      <c r="A575">
        <v>2025</v>
      </c>
      <c r="B575">
        <v>1</v>
      </c>
      <c r="C575">
        <v>3</v>
      </c>
      <c r="D575" s="4">
        <v>45675</v>
      </c>
      <c r="E575" t="s">
        <v>28</v>
      </c>
      <c r="F575" t="s">
        <v>674</v>
      </c>
      <c r="G575" t="s">
        <v>54</v>
      </c>
      <c r="H575" t="s">
        <v>31</v>
      </c>
      <c r="I575" t="s">
        <v>32</v>
      </c>
      <c r="J575" t="s">
        <v>100</v>
      </c>
      <c r="K575" t="s">
        <v>100</v>
      </c>
      <c r="L575" t="s">
        <v>46</v>
      </c>
      <c r="M575" t="s">
        <v>65</v>
      </c>
      <c r="N575" t="s">
        <v>123</v>
      </c>
      <c r="O575">
        <v>98.4</v>
      </c>
      <c r="Q575">
        <v>864.925925925926</v>
      </c>
      <c r="R575">
        <v>864.925925925926</v>
      </c>
      <c r="S575">
        <v>0</v>
      </c>
      <c r="T575">
        <v>864.925925925926</v>
      </c>
      <c r="U575">
        <v>279</v>
      </c>
      <c r="V575">
        <f>SUMIF(货件明细!K:K,F575,货件明细!AQ:AQ)</f>
        <v>0</v>
      </c>
      <c r="W575">
        <f t="shared" si="32"/>
        <v>1</v>
      </c>
      <c r="X575">
        <f t="shared" si="33"/>
        <v>279</v>
      </c>
      <c r="Y575">
        <f>SUMIF(货件明细!K:K,F575,货件明细!I:I)</f>
        <v>0</v>
      </c>
      <c r="Z575">
        <f t="shared" si="34"/>
        <v>98.4</v>
      </c>
      <c r="AA575">
        <f>SUMIF(货件明细!K:K,F575,货件明细!J:J)</f>
        <v>0</v>
      </c>
      <c r="AB575">
        <f t="shared" si="35"/>
        <v>1</v>
      </c>
    </row>
    <row r="576" spans="1:28">
      <c r="A576">
        <v>2025</v>
      </c>
      <c r="B576">
        <v>1</v>
      </c>
      <c r="C576">
        <v>3</v>
      </c>
      <c r="D576" s="4">
        <v>45674</v>
      </c>
      <c r="E576" t="s">
        <v>28</v>
      </c>
      <c r="F576" t="s">
        <v>675</v>
      </c>
      <c r="G576" t="s">
        <v>74</v>
      </c>
      <c r="H576" t="s">
        <v>44</v>
      </c>
      <c r="I576" t="s">
        <v>32</v>
      </c>
      <c r="J576" t="s">
        <v>45</v>
      </c>
      <c r="K576" t="s">
        <v>45</v>
      </c>
      <c r="L576" t="s">
        <v>46</v>
      </c>
      <c r="M576" t="s">
        <v>65</v>
      </c>
      <c r="N576" t="s">
        <v>462</v>
      </c>
      <c r="O576">
        <v>98.4</v>
      </c>
      <c r="Q576">
        <v>881.529411764706</v>
      </c>
      <c r="R576">
        <v>881.529411764706</v>
      </c>
      <c r="S576">
        <v>0</v>
      </c>
      <c r="T576">
        <v>881.529411764706</v>
      </c>
      <c r="U576">
        <v>279</v>
      </c>
      <c r="V576">
        <f>SUMIF(货件明细!K:K,F576,货件明细!AQ:AQ)</f>
        <v>0</v>
      </c>
      <c r="W576">
        <f t="shared" si="32"/>
        <v>1</v>
      </c>
      <c r="X576">
        <f t="shared" si="33"/>
        <v>279</v>
      </c>
      <c r="Y576">
        <f>SUMIF(货件明细!K:K,F576,货件明细!I:I)</f>
        <v>0</v>
      </c>
      <c r="Z576">
        <f t="shared" si="34"/>
        <v>98.4</v>
      </c>
      <c r="AA576">
        <f>SUMIF(货件明细!K:K,F576,货件明细!J:J)</f>
        <v>0</v>
      </c>
      <c r="AB576">
        <f t="shared" si="35"/>
        <v>1</v>
      </c>
    </row>
    <row r="577" spans="1:28">
      <c r="A577">
        <v>2025</v>
      </c>
      <c r="B577">
        <v>1</v>
      </c>
      <c r="C577">
        <v>3</v>
      </c>
      <c r="D577" s="4">
        <v>45675</v>
      </c>
      <c r="E577" t="s">
        <v>28</v>
      </c>
      <c r="F577" t="s">
        <v>676</v>
      </c>
      <c r="G577" t="s">
        <v>374</v>
      </c>
      <c r="H577" t="s">
        <v>71</v>
      </c>
      <c r="I577" t="s">
        <v>32</v>
      </c>
      <c r="J577" t="s">
        <v>45</v>
      </c>
      <c r="K577" t="s">
        <v>45</v>
      </c>
      <c r="L577" t="s">
        <v>46</v>
      </c>
      <c r="M577" t="s">
        <v>65</v>
      </c>
      <c r="N577" t="s">
        <v>462</v>
      </c>
      <c r="O577">
        <v>98.4</v>
      </c>
      <c r="Q577">
        <v>735</v>
      </c>
      <c r="R577">
        <v>735</v>
      </c>
      <c r="S577">
        <v>0</v>
      </c>
      <c r="T577">
        <v>735</v>
      </c>
      <c r="U577">
        <v>279</v>
      </c>
      <c r="V577">
        <f>SUMIF(货件明细!K:K,F577,货件明细!AQ:AQ)</f>
        <v>0</v>
      </c>
      <c r="W577">
        <f t="shared" si="32"/>
        <v>1</v>
      </c>
      <c r="X577">
        <f t="shared" si="33"/>
        <v>279</v>
      </c>
      <c r="Y577">
        <f>SUMIF(货件明细!K:K,F577,货件明细!I:I)</f>
        <v>0</v>
      </c>
      <c r="Z577">
        <f t="shared" si="34"/>
        <v>98.4</v>
      </c>
      <c r="AA577">
        <f>SUMIF(货件明细!K:K,F577,货件明细!J:J)</f>
        <v>0</v>
      </c>
      <c r="AB577">
        <f t="shared" si="35"/>
        <v>1</v>
      </c>
    </row>
    <row r="578" spans="1:28">
      <c r="A578">
        <v>2025</v>
      </c>
      <c r="B578">
        <v>1</v>
      </c>
      <c r="C578">
        <v>3</v>
      </c>
      <c r="D578" s="4">
        <v>45675</v>
      </c>
      <c r="E578" t="s">
        <v>28</v>
      </c>
      <c r="F578" t="s">
        <v>677</v>
      </c>
      <c r="G578" t="s">
        <v>54</v>
      </c>
      <c r="H578" t="s">
        <v>31</v>
      </c>
      <c r="I578" t="s">
        <v>32</v>
      </c>
      <c r="J578" t="s">
        <v>100</v>
      </c>
      <c r="K578" t="s">
        <v>100</v>
      </c>
      <c r="L578" t="s">
        <v>46</v>
      </c>
      <c r="M578" t="s">
        <v>65</v>
      </c>
      <c r="N578" t="s">
        <v>123</v>
      </c>
      <c r="O578">
        <v>150.3</v>
      </c>
      <c r="Q578">
        <v>1383.88148148148</v>
      </c>
      <c r="R578">
        <v>1383.88148148148</v>
      </c>
      <c r="S578">
        <v>0</v>
      </c>
      <c r="T578">
        <v>1383.88148148148</v>
      </c>
      <c r="U578">
        <v>313</v>
      </c>
      <c r="V578">
        <f>SUMIF(货件明细!K:K,F578,货件明细!AQ:AQ)</f>
        <v>0</v>
      </c>
      <c r="W578">
        <f t="shared" ref="W578:W641" si="36">IF(V578=U578,0,1)</f>
        <v>1</v>
      </c>
      <c r="X578">
        <f t="shared" ref="X578:X641" si="37">U578</f>
        <v>313</v>
      </c>
      <c r="Y578">
        <f>SUMIF(货件明细!K:K,F578,货件明细!I:I)</f>
        <v>0</v>
      </c>
      <c r="Z578">
        <f t="shared" ref="Z578:Z641" si="38">O578-Y578</f>
        <v>150.3</v>
      </c>
      <c r="AA578">
        <f>SUMIF(货件明细!K:K,F578,货件明细!J:J)</f>
        <v>0</v>
      </c>
      <c r="AB578">
        <f t="shared" ref="AB578:AB641" si="39">IF(T578=AA578,0,1)</f>
        <v>1</v>
      </c>
    </row>
    <row r="579" spans="1:28">
      <c r="A579">
        <v>2025</v>
      </c>
      <c r="B579">
        <v>1</v>
      </c>
      <c r="C579">
        <v>3</v>
      </c>
      <c r="D579" s="4">
        <v>45674</v>
      </c>
      <c r="E579" t="s">
        <v>28</v>
      </c>
      <c r="F579" t="s">
        <v>678</v>
      </c>
      <c r="G579" t="s">
        <v>267</v>
      </c>
      <c r="H579" t="s">
        <v>71</v>
      </c>
      <c r="I579" t="s">
        <v>32</v>
      </c>
      <c r="J579" t="s">
        <v>45</v>
      </c>
      <c r="K579" t="s">
        <v>45</v>
      </c>
      <c r="L579" t="s">
        <v>46</v>
      </c>
      <c r="M579" t="s">
        <v>65</v>
      </c>
      <c r="N579" t="s">
        <v>462</v>
      </c>
      <c r="O579">
        <v>150.3</v>
      </c>
      <c r="Q579">
        <v>1151.11111111111</v>
      </c>
      <c r="R579">
        <v>1151.11111111111</v>
      </c>
      <c r="S579">
        <v>0</v>
      </c>
      <c r="T579">
        <v>1151.11111111111</v>
      </c>
      <c r="U579">
        <v>313</v>
      </c>
      <c r="V579">
        <f>SUMIF(货件明细!K:K,F579,货件明细!AQ:AQ)</f>
        <v>0</v>
      </c>
      <c r="W579">
        <f t="shared" si="36"/>
        <v>1</v>
      </c>
      <c r="X579">
        <f t="shared" si="37"/>
        <v>313</v>
      </c>
      <c r="Y579">
        <f>SUMIF(货件明细!K:K,F579,货件明细!I:I)</f>
        <v>0</v>
      </c>
      <c r="Z579">
        <f t="shared" si="38"/>
        <v>150.3</v>
      </c>
      <c r="AA579">
        <f>SUMIF(货件明细!K:K,F579,货件明细!J:J)</f>
        <v>0</v>
      </c>
      <c r="AB579">
        <f t="shared" si="39"/>
        <v>1</v>
      </c>
    </row>
    <row r="580" spans="1:28">
      <c r="A580">
        <v>2025</v>
      </c>
      <c r="B580">
        <v>1</v>
      </c>
      <c r="C580">
        <v>3</v>
      </c>
      <c r="D580" s="4">
        <v>45674</v>
      </c>
      <c r="E580" t="s">
        <v>28</v>
      </c>
      <c r="F580" t="s">
        <v>679</v>
      </c>
      <c r="G580" t="s">
        <v>74</v>
      </c>
      <c r="H580" t="s">
        <v>44</v>
      </c>
      <c r="I580" t="s">
        <v>32</v>
      </c>
      <c r="J580" t="s">
        <v>45</v>
      </c>
      <c r="K580" t="s">
        <v>45</v>
      </c>
      <c r="L580" t="s">
        <v>46</v>
      </c>
      <c r="M580" t="s">
        <v>65</v>
      </c>
      <c r="N580" t="s">
        <v>462</v>
      </c>
      <c r="O580">
        <v>150.3</v>
      </c>
      <c r="Q580">
        <v>1410.44705882353</v>
      </c>
      <c r="R580">
        <v>1410.44705882353</v>
      </c>
      <c r="S580">
        <v>0</v>
      </c>
      <c r="T580">
        <v>1410.44705882353</v>
      </c>
      <c r="U580">
        <v>313</v>
      </c>
      <c r="V580">
        <f>SUMIF(货件明细!K:K,F580,货件明细!AQ:AQ)</f>
        <v>0</v>
      </c>
      <c r="W580">
        <f t="shared" si="36"/>
        <v>1</v>
      </c>
      <c r="X580">
        <f t="shared" si="37"/>
        <v>313</v>
      </c>
      <c r="Y580">
        <f>SUMIF(货件明细!K:K,F580,货件明细!I:I)</f>
        <v>0</v>
      </c>
      <c r="Z580">
        <f t="shared" si="38"/>
        <v>150.3</v>
      </c>
      <c r="AA580">
        <f>SUMIF(货件明细!K:K,F580,货件明细!J:J)</f>
        <v>0</v>
      </c>
      <c r="AB580">
        <f t="shared" si="39"/>
        <v>1</v>
      </c>
    </row>
    <row r="581" spans="1:28">
      <c r="A581">
        <v>2025</v>
      </c>
      <c r="B581">
        <v>1</v>
      </c>
      <c r="C581">
        <v>3</v>
      </c>
      <c r="D581" s="4">
        <v>45675</v>
      </c>
      <c r="E581" t="s">
        <v>28</v>
      </c>
      <c r="F581" t="s">
        <v>680</v>
      </c>
      <c r="G581" t="s">
        <v>62</v>
      </c>
      <c r="H581" t="s">
        <v>31</v>
      </c>
      <c r="I581" t="s">
        <v>32</v>
      </c>
      <c r="J581" t="s">
        <v>100</v>
      </c>
      <c r="K581" t="s">
        <v>100</v>
      </c>
      <c r="L581" t="s">
        <v>46</v>
      </c>
      <c r="M581" t="s">
        <v>65</v>
      </c>
      <c r="N581" t="s">
        <v>123</v>
      </c>
      <c r="O581">
        <v>150.3</v>
      </c>
      <c r="Q581">
        <v>1249.03225806452</v>
      </c>
      <c r="R581">
        <v>1249.03225806452</v>
      </c>
      <c r="S581">
        <v>0</v>
      </c>
      <c r="T581">
        <v>1249.03225806452</v>
      </c>
      <c r="U581">
        <v>313</v>
      </c>
      <c r="V581">
        <f>SUMIF(货件明细!K:K,F581,货件明细!AQ:AQ)</f>
        <v>0</v>
      </c>
      <c r="W581">
        <f t="shared" si="36"/>
        <v>1</v>
      </c>
      <c r="X581">
        <f t="shared" si="37"/>
        <v>313</v>
      </c>
      <c r="Y581">
        <f>SUMIF(货件明细!K:K,F581,货件明细!I:I)</f>
        <v>0</v>
      </c>
      <c r="Z581">
        <f t="shared" si="38"/>
        <v>150.3</v>
      </c>
      <c r="AA581">
        <f>SUMIF(货件明细!K:K,F581,货件明细!J:J)</f>
        <v>0</v>
      </c>
      <c r="AB581">
        <f t="shared" si="39"/>
        <v>1</v>
      </c>
    </row>
    <row r="582" spans="1:28">
      <c r="A582">
        <v>2025</v>
      </c>
      <c r="B582">
        <v>1</v>
      </c>
      <c r="C582">
        <v>3</v>
      </c>
      <c r="D582" s="4">
        <v>45675</v>
      </c>
      <c r="E582" t="s">
        <v>28</v>
      </c>
      <c r="F582" t="s">
        <v>681</v>
      </c>
      <c r="G582" t="s">
        <v>374</v>
      </c>
      <c r="H582" t="s">
        <v>71</v>
      </c>
      <c r="I582" t="s">
        <v>32</v>
      </c>
      <c r="J582" t="s">
        <v>45</v>
      </c>
      <c r="K582" t="s">
        <v>45</v>
      </c>
      <c r="L582" t="s">
        <v>46</v>
      </c>
      <c r="M582" t="s">
        <v>65</v>
      </c>
      <c r="N582" t="s">
        <v>462</v>
      </c>
      <c r="O582">
        <v>150.3</v>
      </c>
      <c r="Q582">
        <v>1176</v>
      </c>
      <c r="R582">
        <v>1176</v>
      </c>
      <c r="S582">
        <v>0</v>
      </c>
      <c r="T582">
        <v>1176</v>
      </c>
      <c r="U582">
        <v>313</v>
      </c>
      <c r="V582">
        <f>SUMIF(货件明细!K:K,F582,货件明细!AQ:AQ)</f>
        <v>0</v>
      </c>
      <c r="W582">
        <f t="shared" si="36"/>
        <v>1</v>
      </c>
      <c r="X582">
        <f t="shared" si="37"/>
        <v>313</v>
      </c>
      <c r="Y582">
        <f>SUMIF(货件明细!K:K,F582,货件明细!I:I)</f>
        <v>0</v>
      </c>
      <c r="Z582">
        <f t="shared" si="38"/>
        <v>150.3</v>
      </c>
      <c r="AA582">
        <f>SUMIF(货件明细!K:K,F582,货件明细!J:J)</f>
        <v>0</v>
      </c>
      <c r="AB582">
        <f t="shared" si="39"/>
        <v>1</v>
      </c>
    </row>
    <row r="583" spans="1:28">
      <c r="A583">
        <v>2025</v>
      </c>
      <c r="B583">
        <v>1</v>
      </c>
      <c r="C583">
        <v>3</v>
      </c>
      <c r="D583" s="4">
        <v>45674</v>
      </c>
      <c r="E583" t="s">
        <v>28</v>
      </c>
      <c r="F583" t="s">
        <v>682</v>
      </c>
      <c r="G583" t="s">
        <v>62</v>
      </c>
      <c r="H583" t="s">
        <v>31</v>
      </c>
      <c r="I583" t="s">
        <v>57</v>
      </c>
      <c r="J583" t="s">
        <v>58</v>
      </c>
      <c r="K583" t="s">
        <v>58</v>
      </c>
      <c r="L583" t="s">
        <v>46</v>
      </c>
      <c r="M583" t="s">
        <v>59</v>
      </c>
      <c r="N583" t="s">
        <v>60</v>
      </c>
      <c r="O583">
        <v>74.2</v>
      </c>
      <c r="Q583">
        <v>653.333333333333</v>
      </c>
      <c r="R583">
        <v>653.333333333333</v>
      </c>
      <c r="S583">
        <v>0</v>
      </c>
      <c r="T583">
        <v>653.333333333333</v>
      </c>
      <c r="U583">
        <v>442</v>
      </c>
      <c r="V583">
        <f>SUMIF(货件明细!K:K,F583,货件明细!AQ:AQ)</f>
        <v>0</v>
      </c>
      <c r="W583">
        <f t="shared" si="36"/>
        <v>1</v>
      </c>
      <c r="X583">
        <f t="shared" si="37"/>
        <v>442</v>
      </c>
      <c r="Y583">
        <f>SUMIF(货件明细!K:K,F583,货件明细!I:I)</f>
        <v>0</v>
      </c>
      <c r="Z583">
        <f t="shared" si="38"/>
        <v>74.2</v>
      </c>
      <c r="AA583">
        <f>SUMIF(货件明细!K:K,F583,货件明细!J:J)</f>
        <v>0</v>
      </c>
      <c r="AB583">
        <f t="shared" si="39"/>
        <v>1</v>
      </c>
    </row>
    <row r="584" spans="1:28">
      <c r="A584">
        <v>2025</v>
      </c>
      <c r="B584">
        <v>1</v>
      </c>
      <c r="C584">
        <v>3</v>
      </c>
      <c r="D584" s="4">
        <v>45674</v>
      </c>
      <c r="E584" t="s">
        <v>28</v>
      </c>
      <c r="F584" t="s">
        <v>683</v>
      </c>
      <c r="G584" t="s">
        <v>267</v>
      </c>
      <c r="H584" t="s">
        <v>71</v>
      </c>
      <c r="I584" t="s">
        <v>57</v>
      </c>
      <c r="J584" t="s">
        <v>58</v>
      </c>
      <c r="K584" t="s">
        <v>58</v>
      </c>
      <c r="L584" t="s">
        <v>46</v>
      </c>
      <c r="M584" t="s">
        <v>65</v>
      </c>
      <c r="N584" t="s">
        <v>66</v>
      </c>
      <c r="O584">
        <v>74.2</v>
      </c>
      <c r="Q584">
        <v>319.2</v>
      </c>
      <c r="R584">
        <v>319.2</v>
      </c>
      <c r="S584">
        <v>0</v>
      </c>
      <c r="T584">
        <v>319.2</v>
      </c>
      <c r="U584">
        <v>442</v>
      </c>
      <c r="V584">
        <f>SUMIF(货件明细!K:K,F584,货件明细!AQ:AQ)</f>
        <v>0</v>
      </c>
      <c r="W584">
        <f t="shared" si="36"/>
        <v>1</v>
      </c>
      <c r="X584">
        <f t="shared" si="37"/>
        <v>442</v>
      </c>
      <c r="Y584">
        <f>SUMIF(货件明细!K:K,F584,货件明细!I:I)</f>
        <v>0</v>
      </c>
      <c r="Z584">
        <f t="shared" si="38"/>
        <v>74.2</v>
      </c>
      <c r="AA584">
        <f>SUMIF(货件明细!K:K,F584,货件明细!J:J)</f>
        <v>0</v>
      </c>
      <c r="AB584">
        <f t="shared" si="39"/>
        <v>1</v>
      </c>
    </row>
    <row r="585" spans="1:28">
      <c r="A585">
        <v>2025</v>
      </c>
      <c r="B585">
        <v>1</v>
      </c>
      <c r="C585">
        <v>3</v>
      </c>
      <c r="D585" s="4">
        <v>45674</v>
      </c>
      <c r="E585" t="s">
        <v>28</v>
      </c>
      <c r="F585" t="s">
        <v>684</v>
      </c>
      <c r="G585" t="s">
        <v>74</v>
      </c>
      <c r="H585" t="s">
        <v>44</v>
      </c>
      <c r="I585" t="s">
        <v>57</v>
      </c>
      <c r="J585" t="s">
        <v>58</v>
      </c>
      <c r="K585" t="s">
        <v>58</v>
      </c>
      <c r="L585" t="s">
        <v>46</v>
      </c>
      <c r="M585" t="s">
        <v>47</v>
      </c>
      <c r="N585" t="s">
        <v>75</v>
      </c>
      <c r="O585">
        <v>74.2</v>
      </c>
      <c r="Q585">
        <v>459.464285714286</v>
      </c>
      <c r="R585">
        <v>459.464285714286</v>
      </c>
      <c r="S585">
        <v>0</v>
      </c>
      <c r="T585">
        <v>459.464285714286</v>
      </c>
      <c r="U585">
        <v>442</v>
      </c>
      <c r="V585">
        <f>SUMIF(货件明细!K:K,F585,货件明细!AQ:AQ)</f>
        <v>0</v>
      </c>
      <c r="W585">
        <f t="shared" si="36"/>
        <v>1</v>
      </c>
      <c r="X585">
        <f t="shared" si="37"/>
        <v>442</v>
      </c>
      <c r="Y585">
        <f>SUMIF(货件明细!K:K,F585,货件明细!I:I)</f>
        <v>0</v>
      </c>
      <c r="Z585">
        <f t="shared" si="38"/>
        <v>74.2</v>
      </c>
      <c r="AA585">
        <f>SUMIF(货件明细!K:K,F585,货件明细!J:J)</f>
        <v>0</v>
      </c>
      <c r="AB585">
        <f t="shared" si="39"/>
        <v>1</v>
      </c>
    </row>
    <row r="586" spans="1:28">
      <c r="A586">
        <v>2025</v>
      </c>
      <c r="B586">
        <v>1</v>
      </c>
      <c r="C586">
        <v>3</v>
      </c>
      <c r="D586" s="4">
        <v>45674</v>
      </c>
      <c r="E586" t="s">
        <v>28</v>
      </c>
      <c r="F586" t="s">
        <v>685</v>
      </c>
      <c r="G586" t="s">
        <v>374</v>
      </c>
      <c r="H586" t="s">
        <v>71</v>
      </c>
      <c r="I586" t="s">
        <v>57</v>
      </c>
      <c r="J586" t="s">
        <v>58</v>
      </c>
      <c r="K586" t="s">
        <v>58</v>
      </c>
      <c r="L586" t="s">
        <v>46</v>
      </c>
      <c r="M586" t="s">
        <v>65</v>
      </c>
      <c r="N586" t="s">
        <v>66</v>
      </c>
      <c r="O586">
        <v>74.2</v>
      </c>
      <c r="Q586">
        <v>319.2</v>
      </c>
      <c r="R586">
        <v>319.2</v>
      </c>
      <c r="S586">
        <v>0</v>
      </c>
      <c r="T586">
        <v>319.2</v>
      </c>
      <c r="U586">
        <v>442</v>
      </c>
      <c r="V586">
        <f>SUMIF(货件明细!K:K,F586,货件明细!AQ:AQ)</f>
        <v>0</v>
      </c>
      <c r="W586">
        <f t="shared" si="36"/>
        <v>1</v>
      </c>
      <c r="X586">
        <f t="shared" si="37"/>
        <v>442</v>
      </c>
      <c r="Y586">
        <f>SUMIF(货件明细!K:K,F586,货件明细!I:I)</f>
        <v>0</v>
      </c>
      <c r="Z586">
        <f t="shared" si="38"/>
        <v>74.2</v>
      </c>
      <c r="AA586">
        <f>SUMIF(货件明细!K:K,F586,货件明细!J:J)</f>
        <v>0</v>
      </c>
      <c r="AB586">
        <f t="shared" si="39"/>
        <v>1</v>
      </c>
    </row>
    <row r="587" spans="1:28">
      <c r="A587">
        <v>2025</v>
      </c>
      <c r="B587">
        <v>1</v>
      </c>
      <c r="C587">
        <v>3</v>
      </c>
      <c r="D587" s="4">
        <v>45674</v>
      </c>
      <c r="E587" t="s">
        <v>28</v>
      </c>
      <c r="F587" t="s">
        <v>686</v>
      </c>
      <c r="G587" t="s">
        <v>54</v>
      </c>
      <c r="H587" t="s">
        <v>31</v>
      </c>
      <c r="I587" t="s">
        <v>57</v>
      </c>
      <c r="J587" t="s">
        <v>58</v>
      </c>
      <c r="K587" t="s">
        <v>58</v>
      </c>
      <c r="L587" t="s">
        <v>46</v>
      </c>
      <c r="M587" t="s">
        <v>59</v>
      </c>
      <c r="N587" t="s">
        <v>60</v>
      </c>
      <c r="O587">
        <v>74.2</v>
      </c>
      <c r="Q587">
        <v>653.333333333333</v>
      </c>
      <c r="R587">
        <v>653.333333333333</v>
      </c>
      <c r="S587">
        <v>0</v>
      </c>
      <c r="T587">
        <v>653.333333333333</v>
      </c>
      <c r="U587">
        <v>442</v>
      </c>
      <c r="V587">
        <f>SUMIF(货件明细!K:K,F587,货件明细!AQ:AQ)</f>
        <v>0</v>
      </c>
      <c r="W587">
        <f t="shared" si="36"/>
        <v>1</v>
      </c>
      <c r="X587">
        <f t="shared" si="37"/>
        <v>442</v>
      </c>
      <c r="Y587">
        <f>SUMIF(货件明细!K:K,F587,货件明细!I:I)</f>
        <v>0</v>
      </c>
      <c r="Z587">
        <f t="shared" si="38"/>
        <v>74.2</v>
      </c>
      <c r="AA587">
        <f>SUMIF(货件明细!K:K,F587,货件明细!J:J)</f>
        <v>0</v>
      </c>
      <c r="AB587">
        <f t="shared" si="39"/>
        <v>1</v>
      </c>
    </row>
    <row r="588" spans="1:28">
      <c r="A588">
        <v>2025</v>
      </c>
      <c r="B588">
        <v>1</v>
      </c>
      <c r="C588">
        <v>3</v>
      </c>
      <c r="D588" s="4">
        <v>45674</v>
      </c>
      <c r="E588" t="s">
        <v>28</v>
      </c>
      <c r="F588" t="s">
        <v>687</v>
      </c>
      <c r="G588" t="s">
        <v>74</v>
      </c>
      <c r="H588" t="s">
        <v>44</v>
      </c>
      <c r="I588" t="s">
        <v>80</v>
      </c>
      <c r="J588" t="s">
        <v>58</v>
      </c>
      <c r="K588" t="s">
        <v>58</v>
      </c>
      <c r="L588" t="s">
        <v>46</v>
      </c>
      <c r="M588" t="s">
        <v>47</v>
      </c>
      <c r="N588" t="s">
        <v>75</v>
      </c>
      <c r="O588">
        <v>40.05</v>
      </c>
      <c r="Q588">
        <v>183.785714285714</v>
      </c>
      <c r="R588">
        <v>183.785714285714</v>
      </c>
      <c r="S588">
        <v>0</v>
      </c>
      <c r="T588">
        <v>183.785714285714</v>
      </c>
      <c r="U588">
        <v>288</v>
      </c>
      <c r="V588">
        <f>SUMIF(货件明细!K:K,F588,货件明细!AQ:AQ)</f>
        <v>0</v>
      </c>
      <c r="W588">
        <f t="shared" si="36"/>
        <v>1</v>
      </c>
      <c r="X588">
        <f t="shared" si="37"/>
        <v>288</v>
      </c>
      <c r="Y588">
        <f>SUMIF(货件明细!K:K,F588,货件明细!I:I)</f>
        <v>0</v>
      </c>
      <c r="Z588">
        <f t="shared" si="38"/>
        <v>40.05</v>
      </c>
      <c r="AA588">
        <f>SUMIF(货件明细!K:K,F588,货件明细!J:J)</f>
        <v>0</v>
      </c>
      <c r="AB588">
        <f t="shared" si="39"/>
        <v>1</v>
      </c>
    </row>
    <row r="589" spans="1:28">
      <c r="A589">
        <v>2025</v>
      </c>
      <c r="B589">
        <v>1</v>
      </c>
      <c r="C589">
        <v>3</v>
      </c>
      <c r="D589" s="4">
        <v>45674</v>
      </c>
      <c r="E589" t="s">
        <v>28</v>
      </c>
      <c r="F589" t="s">
        <v>688</v>
      </c>
      <c r="G589" t="s">
        <v>62</v>
      </c>
      <c r="H589" t="s">
        <v>31</v>
      </c>
      <c r="I589" t="s">
        <v>80</v>
      </c>
      <c r="J589" t="s">
        <v>100</v>
      </c>
      <c r="K589" t="s">
        <v>100</v>
      </c>
      <c r="L589" t="s">
        <v>46</v>
      </c>
      <c r="M589" t="s">
        <v>47</v>
      </c>
      <c r="N589" t="s">
        <v>101</v>
      </c>
      <c r="O589">
        <v>40.05</v>
      </c>
      <c r="Q589">
        <v>205.223529411765</v>
      </c>
      <c r="R589">
        <v>205.223529411765</v>
      </c>
      <c r="S589">
        <v>0</v>
      </c>
      <c r="T589">
        <v>205.223529411765</v>
      </c>
      <c r="U589">
        <v>288</v>
      </c>
      <c r="V589">
        <f>SUMIF(货件明细!K:K,F589,货件明细!AQ:AQ)</f>
        <v>0</v>
      </c>
      <c r="W589">
        <f t="shared" si="36"/>
        <v>1</v>
      </c>
      <c r="X589">
        <f t="shared" si="37"/>
        <v>288</v>
      </c>
      <c r="Y589">
        <f>SUMIF(货件明细!K:K,F589,货件明细!I:I)</f>
        <v>0</v>
      </c>
      <c r="Z589">
        <f t="shared" si="38"/>
        <v>40.05</v>
      </c>
      <c r="AA589">
        <f>SUMIF(货件明细!K:K,F589,货件明细!J:J)</f>
        <v>0</v>
      </c>
      <c r="AB589">
        <f t="shared" si="39"/>
        <v>1</v>
      </c>
    </row>
    <row r="590" spans="1:28">
      <c r="A590">
        <v>2025</v>
      </c>
      <c r="B590">
        <v>1</v>
      </c>
      <c r="C590">
        <v>3</v>
      </c>
      <c r="D590" s="4">
        <v>45674</v>
      </c>
      <c r="E590" t="s">
        <v>28</v>
      </c>
      <c r="F590" t="s">
        <v>689</v>
      </c>
      <c r="G590" t="s">
        <v>267</v>
      </c>
      <c r="H590" t="s">
        <v>71</v>
      </c>
      <c r="I590" t="s">
        <v>80</v>
      </c>
      <c r="J590" t="s">
        <v>58</v>
      </c>
      <c r="K590" t="s">
        <v>58</v>
      </c>
      <c r="L590" t="s">
        <v>46</v>
      </c>
      <c r="M590" t="s">
        <v>65</v>
      </c>
      <c r="N590" t="s">
        <v>66</v>
      </c>
      <c r="O590">
        <v>40.05</v>
      </c>
      <c r="Q590">
        <v>127.68</v>
      </c>
      <c r="R590">
        <v>127.68</v>
      </c>
      <c r="S590">
        <v>0</v>
      </c>
      <c r="T590">
        <v>127.68</v>
      </c>
      <c r="U590">
        <v>288</v>
      </c>
      <c r="V590">
        <f>SUMIF(货件明细!K:K,F590,货件明细!AQ:AQ)</f>
        <v>0</v>
      </c>
      <c r="W590">
        <f t="shared" si="36"/>
        <v>1</v>
      </c>
      <c r="X590">
        <f t="shared" si="37"/>
        <v>288</v>
      </c>
      <c r="Y590">
        <f>SUMIF(货件明细!K:K,F590,货件明细!I:I)</f>
        <v>0</v>
      </c>
      <c r="Z590">
        <f t="shared" si="38"/>
        <v>40.05</v>
      </c>
      <c r="AA590">
        <f>SUMIF(货件明细!K:K,F590,货件明细!J:J)</f>
        <v>0</v>
      </c>
      <c r="AB590">
        <f t="shared" si="39"/>
        <v>1</v>
      </c>
    </row>
    <row r="591" spans="1:28">
      <c r="A591">
        <v>2025</v>
      </c>
      <c r="B591">
        <v>1</v>
      </c>
      <c r="C591">
        <v>3</v>
      </c>
      <c r="D591" s="4">
        <v>45674</v>
      </c>
      <c r="E591" t="s">
        <v>28</v>
      </c>
      <c r="F591" t="s">
        <v>690</v>
      </c>
      <c r="G591" t="s">
        <v>374</v>
      </c>
      <c r="H591" t="s">
        <v>71</v>
      </c>
      <c r="I591" t="s">
        <v>80</v>
      </c>
      <c r="J591" t="s">
        <v>58</v>
      </c>
      <c r="K591" t="s">
        <v>58</v>
      </c>
      <c r="L591" t="s">
        <v>46</v>
      </c>
      <c r="M591" t="s">
        <v>65</v>
      </c>
      <c r="N591" t="s">
        <v>66</v>
      </c>
      <c r="O591">
        <v>40.05</v>
      </c>
      <c r="Q591">
        <v>127.68</v>
      </c>
      <c r="R591">
        <v>127.68</v>
      </c>
      <c r="S591">
        <v>0</v>
      </c>
      <c r="T591">
        <v>127.68</v>
      </c>
      <c r="U591">
        <v>288</v>
      </c>
      <c r="V591">
        <f>SUMIF(货件明细!K:K,F591,货件明细!AQ:AQ)</f>
        <v>0</v>
      </c>
      <c r="W591">
        <f t="shared" si="36"/>
        <v>1</v>
      </c>
      <c r="X591">
        <f t="shared" si="37"/>
        <v>288</v>
      </c>
      <c r="Y591">
        <f>SUMIF(货件明细!K:K,F591,货件明细!I:I)</f>
        <v>0</v>
      </c>
      <c r="Z591">
        <f t="shared" si="38"/>
        <v>40.05</v>
      </c>
      <c r="AA591">
        <f>SUMIF(货件明细!K:K,F591,货件明细!J:J)</f>
        <v>0</v>
      </c>
      <c r="AB591">
        <f t="shared" si="39"/>
        <v>1</v>
      </c>
    </row>
    <row r="592" spans="1:28">
      <c r="A592">
        <v>2025</v>
      </c>
      <c r="B592">
        <v>1</v>
      </c>
      <c r="C592">
        <v>3</v>
      </c>
      <c r="D592" s="4">
        <v>45674</v>
      </c>
      <c r="E592" t="s">
        <v>28</v>
      </c>
      <c r="F592" t="s">
        <v>691</v>
      </c>
      <c r="G592" t="s">
        <v>54</v>
      </c>
      <c r="H592" t="s">
        <v>31</v>
      </c>
      <c r="I592" t="s">
        <v>80</v>
      </c>
      <c r="J592" t="s">
        <v>100</v>
      </c>
      <c r="K592" t="s">
        <v>100</v>
      </c>
      <c r="L592" t="s">
        <v>46</v>
      </c>
      <c r="M592" t="s">
        <v>47</v>
      </c>
      <c r="N592" t="s">
        <v>101</v>
      </c>
      <c r="O592">
        <v>40.05</v>
      </c>
      <c r="Q592">
        <v>205.223529411765</v>
      </c>
      <c r="R592">
        <v>205.223529411765</v>
      </c>
      <c r="S592">
        <v>0</v>
      </c>
      <c r="T592">
        <v>205.223529411765</v>
      </c>
      <c r="U592">
        <v>288</v>
      </c>
      <c r="V592">
        <f>SUMIF(货件明细!K:K,F592,货件明细!AQ:AQ)</f>
        <v>0</v>
      </c>
      <c r="W592">
        <f t="shared" si="36"/>
        <v>1</v>
      </c>
      <c r="X592">
        <f t="shared" si="37"/>
        <v>288</v>
      </c>
      <c r="Y592">
        <f>SUMIF(货件明细!K:K,F592,货件明细!I:I)</f>
        <v>0</v>
      </c>
      <c r="Z592">
        <f t="shared" si="38"/>
        <v>40.05</v>
      </c>
      <c r="AA592">
        <f>SUMIF(货件明细!K:K,F592,货件明细!J:J)</f>
        <v>0</v>
      </c>
      <c r="AB592">
        <f t="shared" si="39"/>
        <v>1</v>
      </c>
    </row>
    <row r="593" spans="1:28">
      <c r="A593">
        <v>2025</v>
      </c>
      <c r="B593">
        <v>1</v>
      </c>
      <c r="C593">
        <v>3</v>
      </c>
      <c r="D593" s="4">
        <v>45675</v>
      </c>
      <c r="E593" t="s">
        <v>28</v>
      </c>
      <c r="F593" t="s">
        <v>692</v>
      </c>
      <c r="G593" t="s">
        <v>54</v>
      </c>
      <c r="H593" t="s">
        <v>31</v>
      </c>
      <c r="I593" t="s">
        <v>57</v>
      </c>
      <c r="J593" t="s">
        <v>100</v>
      </c>
      <c r="K593" t="s">
        <v>100</v>
      </c>
      <c r="L593" t="s">
        <v>46</v>
      </c>
      <c r="M593" t="s">
        <v>65</v>
      </c>
      <c r="N593" t="s">
        <v>123</v>
      </c>
      <c r="O593">
        <v>18.7</v>
      </c>
      <c r="Q593">
        <v>172.985185185185</v>
      </c>
      <c r="R593">
        <v>172.985185185185</v>
      </c>
      <c r="S593">
        <v>0</v>
      </c>
      <c r="T593">
        <v>172.985185185185</v>
      </c>
      <c r="U593">
        <v>132</v>
      </c>
      <c r="V593">
        <f>SUMIF(货件明细!K:K,F593,货件明细!AQ:AQ)</f>
        <v>0</v>
      </c>
      <c r="W593">
        <f t="shared" si="36"/>
        <v>1</v>
      </c>
      <c r="X593">
        <f t="shared" si="37"/>
        <v>132</v>
      </c>
      <c r="Y593">
        <f>SUMIF(货件明细!K:K,F593,货件明细!I:I)</f>
        <v>0</v>
      </c>
      <c r="Z593">
        <f t="shared" si="38"/>
        <v>18.7</v>
      </c>
      <c r="AA593">
        <f>SUMIF(货件明细!K:K,F593,货件明细!J:J)</f>
        <v>0</v>
      </c>
      <c r="AB593">
        <f t="shared" si="39"/>
        <v>1</v>
      </c>
    </row>
    <row r="594" spans="1:28">
      <c r="A594">
        <v>2025</v>
      </c>
      <c r="B594">
        <v>1</v>
      </c>
      <c r="C594">
        <v>3</v>
      </c>
      <c r="D594" s="4">
        <v>45675</v>
      </c>
      <c r="E594" t="s">
        <v>28</v>
      </c>
      <c r="F594" t="s">
        <v>693</v>
      </c>
      <c r="G594" t="s">
        <v>374</v>
      </c>
      <c r="H594" t="s">
        <v>71</v>
      </c>
      <c r="I594" t="s">
        <v>57</v>
      </c>
      <c r="J594" t="s">
        <v>45</v>
      </c>
      <c r="K594" t="s">
        <v>45</v>
      </c>
      <c r="L594" t="s">
        <v>46</v>
      </c>
      <c r="M594" t="s">
        <v>65</v>
      </c>
      <c r="N594" t="s">
        <v>462</v>
      </c>
      <c r="O594">
        <v>18.7</v>
      </c>
      <c r="Q594">
        <v>147</v>
      </c>
      <c r="R594">
        <v>147</v>
      </c>
      <c r="S594">
        <v>0</v>
      </c>
      <c r="T594">
        <v>147</v>
      </c>
      <c r="U594">
        <v>132</v>
      </c>
      <c r="V594">
        <f>SUMIF(货件明细!K:K,F594,货件明细!AQ:AQ)</f>
        <v>0</v>
      </c>
      <c r="W594">
        <f t="shared" si="36"/>
        <v>1</v>
      </c>
      <c r="X594">
        <f t="shared" si="37"/>
        <v>132</v>
      </c>
      <c r="Y594">
        <f>SUMIF(货件明细!K:K,F594,货件明细!I:I)</f>
        <v>0</v>
      </c>
      <c r="Z594">
        <f t="shared" si="38"/>
        <v>18.7</v>
      </c>
      <c r="AA594">
        <f>SUMIF(货件明细!K:K,F594,货件明细!J:J)</f>
        <v>0</v>
      </c>
      <c r="AB594">
        <f t="shared" si="39"/>
        <v>1</v>
      </c>
    </row>
    <row r="595" spans="1:28">
      <c r="A595">
        <v>2025</v>
      </c>
      <c r="B595">
        <v>1</v>
      </c>
      <c r="C595">
        <v>3</v>
      </c>
      <c r="D595" s="4">
        <v>45675</v>
      </c>
      <c r="E595" t="s">
        <v>28</v>
      </c>
      <c r="F595" t="s">
        <v>694</v>
      </c>
      <c r="G595" t="s">
        <v>62</v>
      </c>
      <c r="H595" t="s">
        <v>31</v>
      </c>
      <c r="I595" t="s">
        <v>57</v>
      </c>
      <c r="J595" t="s">
        <v>100</v>
      </c>
      <c r="K595" t="s">
        <v>100</v>
      </c>
      <c r="L595" t="s">
        <v>46</v>
      </c>
      <c r="M595" t="s">
        <v>65</v>
      </c>
      <c r="N595" t="s">
        <v>123</v>
      </c>
      <c r="O595">
        <v>18.7</v>
      </c>
      <c r="Q595">
        <v>156.129032258065</v>
      </c>
      <c r="R595">
        <v>156.129032258065</v>
      </c>
      <c r="S595">
        <v>0</v>
      </c>
      <c r="T595">
        <v>156.129032258065</v>
      </c>
      <c r="U595">
        <v>132</v>
      </c>
      <c r="V595">
        <f>SUMIF(货件明细!K:K,F595,货件明细!AQ:AQ)</f>
        <v>0</v>
      </c>
      <c r="W595">
        <f t="shared" si="36"/>
        <v>1</v>
      </c>
      <c r="X595">
        <f t="shared" si="37"/>
        <v>132</v>
      </c>
      <c r="Y595">
        <f>SUMIF(货件明细!K:K,F595,货件明细!I:I)</f>
        <v>0</v>
      </c>
      <c r="Z595">
        <f t="shared" si="38"/>
        <v>18.7</v>
      </c>
      <c r="AA595">
        <f>SUMIF(货件明细!K:K,F595,货件明细!J:J)</f>
        <v>0</v>
      </c>
      <c r="AB595">
        <f t="shared" si="39"/>
        <v>1</v>
      </c>
    </row>
    <row r="596" spans="1:28">
      <c r="A596">
        <v>2025</v>
      </c>
      <c r="B596">
        <v>1</v>
      </c>
      <c r="C596">
        <v>3</v>
      </c>
      <c r="D596" s="4">
        <v>45674</v>
      </c>
      <c r="E596" t="s">
        <v>28</v>
      </c>
      <c r="F596" t="s">
        <v>695</v>
      </c>
      <c r="G596" t="s">
        <v>267</v>
      </c>
      <c r="H596" t="s">
        <v>71</v>
      </c>
      <c r="I596" t="s">
        <v>57</v>
      </c>
      <c r="J596" t="s">
        <v>45</v>
      </c>
      <c r="K596" t="s">
        <v>45</v>
      </c>
      <c r="L596" t="s">
        <v>46</v>
      </c>
      <c r="M596" t="s">
        <v>65</v>
      </c>
      <c r="N596" t="s">
        <v>462</v>
      </c>
      <c r="O596">
        <v>18.7</v>
      </c>
      <c r="Q596">
        <v>143.888888888889</v>
      </c>
      <c r="R596">
        <v>143.888888888889</v>
      </c>
      <c r="S596">
        <v>0</v>
      </c>
      <c r="T596">
        <v>143.888888888889</v>
      </c>
      <c r="U596">
        <v>132</v>
      </c>
      <c r="V596">
        <f>SUMIF(货件明细!K:K,F596,货件明细!AQ:AQ)</f>
        <v>0</v>
      </c>
      <c r="W596">
        <f t="shared" si="36"/>
        <v>1</v>
      </c>
      <c r="X596">
        <f t="shared" si="37"/>
        <v>132</v>
      </c>
      <c r="Y596">
        <f>SUMIF(货件明细!K:K,F596,货件明细!I:I)</f>
        <v>0</v>
      </c>
      <c r="Z596">
        <f t="shared" si="38"/>
        <v>18.7</v>
      </c>
      <c r="AA596">
        <f>SUMIF(货件明细!K:K,F596,货件明细!J:J)</f>
        <v>0</v>
      </c>
      <c r="AB596">
        <f t="shared" si="39"/>
        <v>1</v>
      </c>
    </row>
    <row r="597" spans="1:28">
      <c r="A597">
        <v>2025</v>
      </c>
      <c r="B597">
        <v>1</v>
      </c>
      <c r="C597">
        <v>3</v>
      </c>
      <c r="D597" s="4">
        <v>45674</v>
      </c>
      <c r="E597" t="s">
        <v>28</v>
      </c>
      <c r="F597" t="s">
        <v>696</v>
      </c>
      <c r="G597" t="s">
        <v>74</v>
      </c>
      <c r="H597" t="s">
        <v>44</v>
      </c>
      <c r="I597" t="s">
        <v>57</v>
      </c>
      <c r="J597" t="s">
        <v>45</v>
      </c>
      <c r="K597" t="s">
        <v>45</v>
      </c>
      <c r="L597" t="s">
        <v>46</v>
      </c>
      <c r="M597" t="s">
        <v>65</v>
      </c>
      <c r="N597" t="s">
        <v>462</v>
      </c>
      <c r="O597">
        <v>18.7</v>
      </c>
      <c r="Q597">
        <v>176.305882352941</v>
      </c>
      <c r="R597">
        <v>176.305882352941</v>
      </c>
      <c r="S597">
        <v>0</v>
      </c>
      <c r="T597">
        <v>176.305882352941</v>
      </c>
      <c r="U597">
        <v>132</v>
      </c>
      <c r="V597">
        <f>SUMIF(货件明细!K:K,F597,货件明细!AQ:AQ)</f>
        <v>0</v>
      </c>
      <c r="W597">
        <f t="shared" si="36"/>
        <v>1</v>
      </c>
      <c r="X597">
        <f t="shared" si="37"/>
        <v>132</v>
      </c>
      <c r="Y597">
        <f>SUMIF(货件明细!K:K,F597,货件明细!I:I)</f>
        <v>0</v>
      </c>
      <c r="Z597">
        <f t="shared" si="38"/>
        <v>18.7</v>
      </c>
      <c r="AA597">
        <f>SUMIF(货件明细!K:K,F597,货件明细!J:J)</f>
        <v>0</v>
      </c>
      <c r="AB597">
        <f t="shared" si="39"/>
        <v>1</v>
      </c>
    </row>
    <row r="598" spans="1:28">
      <c r="A598">
        <v>2025</v>
      </c>
      <c r="B598">
        <v>1</v>
      </c>
      <c r="C598">
        <v>3</v>
      </c>
      <c r="D598" s="4">
        <v>45674</v>
      </c>
      <c r="E598" t="s">
        <v>28</v>
      </c>
      <c r="F598" t="s">
        <v>697</v>
      </c>
      <c r="G598" t="s">
        <v>267</v>
      </c>
      <c r="H598" t="s">
        <v>71</v>
      </c>
      <c r="I598" t="s">
        <v>57</v>
      </c>
      <c r="J598" t="s">
        <v>58</v>
      </c>
      <c r="K598" t="s">
        <v>58</v>
      </c>
      <c r="L598" t="s">
        <v>46</v>
      </c>
      <c r="M598" t="s">
        <v>65</v>
      </c>
      <c r="N598" t="s">
        <v>66</v>
      </c>
      <c r="O598">
        <v>105.95</v>
      </c>
      <c r="Q598">
        <v>383.04</v>
      </c>
      <c r="R598">
        <v>383.04</v>
      </c>
      <c r="S598">
        <v>0</v>
      </c>
      <c r="T598">
        <v>383.04</v>
      </c>
      <c r="U598">
        <v>875</v>
      </c>
      <c r="V598">
        <f>SUMIF(货件明细!K:K,F598,货件明细!AQ:AQ)</f>
        <v>0</v>
      </c>
      <c r="W598">
        <f t="shared" si="36"/>
        <v>1</v>
      </c>
      <c r="X598">
        <f t="shared" si="37"/>
        <v>875</v>
      </c>
      <c r="Y598">
        <f>SUMIF(货件明细!K:K,F598,货件明细!I:I)</f>
        <v>0</v>
      </c>
      <c r="Z598">
        <f t="shared" si="38"/>
        <v>105.95</v>
      </c>
      <c r="AA598">
        <f>SUMIF(货件明细!K:K,F598,货件明细!J:J)</f>
        <v>0</v>
      </c>
      <c r="AB598">
        <f t="shared" si="39"/>
        <v>1</v>
      </c>
    </row>
    <row r="599" spans="1:28">
      <c r="A599">
        <v>2025</v>
      </c>
      <c r="B599">
        <v>1</v>
      </c>
      <c r="C599">
        <v>3</v>
      </c>
      <c r="D599" s="4">
        <v>45674</v>
      </c>
      <c r="E599" t="s">
        <v>28</v>
      </c>
      <c r="F599" t="s">
        <v>698</v>
      </c>
      <c r="G599" t="s">
        <v>64</v>
      </c>
      <c r="H599" t="s">
        <v>44</v>
      </c>
      <c r="I599" t="s">
        <v>57</v>
      </c>
      <c r="J599" t="s">
        <v>58</v>
      </c>
      <c r="K599" t="s">
        <v>58</v>
      </c>
      <c r="L599" t="s">
        <v>46</v>
      </c>
      <c r="M599" t="s">
        <v>47</v>
      </c>
      <c r="N599" t="s">
        <v>75</v>
      </c>
      <c r="O599">
        <v>105.95</v>
      </c>
      <c r="Q599">
        <v>527</v>
      </c>
      <c r="R599">
        <v>527</v>
      </c>
      <c r="S599">
        <v>0</v>
      </c>
      <c r="T599">
        <v>527</v>
      </c>
      <c r="U599">
        <v>875</v>
      </c>
      <c r="V599">
        <f>SUMIF(货件明细!K:K,F599,货件明细!AQ:AQ)</f>
        <v>0</v>
      </c>
      <c r="W599">
        <f t="shared" si="36"/>
        <v>1</v>
      </c>
      <c r="X599">
        <f t="shared" si="37"/>
        <v>875</v>
      </c>
      <c r="Y599">
        <f>SUMIF(货件明细!K:K,F599,货件明细!I:I)</f>
        <v>0</v>
      </c>
      <c r="Z599">
        <f t="shared" si="38"/>
        <v>105.95</v>
      </c>
      <c r="AA599">
        <f>SUMIF(货件明细!K:K,F599,货件明细!J:J)</f>
        <v>0</v>
      </c>
      <c r="AB599">
        <f t="shared" si="39"/>
        <v>1</v>
      </c>
    </row>
    <row r="600" spans="1:28">
      <c r="A600">
        <v>2025</v>
      </c>
      <c r="B600">
        <v>1</v>
      </c>
      <c r="C600">
        <v>3</v>
      </c>
      <c r="D600" s="4">
        <v>45674</v>
      </c>
      <c r="E600" t="s">
        <v>28</v>
      </c>
      <c r="F600" t="s">
        <v>699</v>
      </c>
      <c r="G600" t="s">
        <v>54</v>
      </c>
      <c r="H600" t="s">
        <v>31</v>
      </c>
      <c r="I600" t="s">
        <v>57</v>
      </c>
      <c r="J600" t="s">
        <v>100</v>
      </c>
      <c r="K600" t="s">
        <v>100</v>
      </c>
      <c r="L600" t="s">
        <v>46</v>
      </c>
      <c r="M600" t="s">
        <v>47</v>
      </c>
      <c r="N600" t="s">
        <v>101</v>
      </c>
      <c r="O600">
        <v>105.95</v>
      </c>
      <c r="Q600">
        <v>615.670588235294</v>
      </c>
      <c r="R600">
        <v>615.670588235294</v>
      </c>
      <c r="S600">
        <v>0</v>
      </c>
      <c r="T600">
        <v>615.670588235294</v>
      </c>
      <c r="U600">
        <v>875</v>
      </c>
      <c r="V600">
        <f>SUMIF(货件明细!K:K,F600,货件明细!AQ:AQ)</f>
        <v>0</v>
      </c>
      <c r="W600">
        <f t="shared" si="36"/>
        <v>1</v>
      </c>
      <c r="X600">
        <f t="shared" si="37"/>
        <v>875</v>
      </c>
      <c r="Y600">
        <f>SUMIF(货件明细!K:K,F600,货件明细!I:I)</f>
        <v>0</v>
      </c>
      <c r="Z600">
        <f t="shared" si="38"/>
        <v>105.95</v>
      </c>
      <c r="AA600">
        <f>SUMIF(货件明细!K:K,F600,货件明细!J:J)</f>
        <v>0</v>
      </c>
      <c r="AB600">
        <f t="shared" si="39"/>
        <v>1</v>
      </c>
    </row>
    <row r="601" spans="1:28">
      <c r="A601">
        <v>2025</v>
      </c>
      <c r="B601">
        <v>1</v>
      </c>
      <c r="C601">
        <v>3</v>
      </c>
      <c r="D601" s="4">
        <v>45674</v>
      </c>
      <c r="E601" t="s">
        <v>28</v>
      </c>
      <c r="F601" t="s">
        <v>700</v>
      </c>
      <c r="G601" t="s">
        <v>62</v>
      </c>
      <c r="H601" t="s">
        <v>31</v>
      </c>
      <c r="I601" t="s">
        <v>57</v>
      </c>
      <c r="J601" t="s">
        <v>100</v>
      </c>
      <c r="K601" t="s">
        <v>100</v>
      </c>
      <c r="L601" t="s">
        <v>46</v>
      </c>
      <c r="M601" t="s">
        <v>47</v>
      </c>
      <c r="N601" t="s">
        <v>101</v>
      </c>
      <c r="O601">
        <v>105.95</v>
      </c>
      <c r="Q601">
        <v>615.670588235294</v>
      </c>
      <c r="R601">
        <v>615.670588235294</v>
      </c>
      <c r="S601">
        <v>0</v>
      </c>
      <c r="T601">
        <v>615.670588235294</v>
      </c>
      <c r="U601">
        <v>875</v>
      </c>
      <c r="V601">
        <f>SUMIF(货件明细!K:K,F601,货件明细!AQ:AQ)</f>
        <v>0</v>
      </c>
      <c r="W601">
        <f t="shared" si="36"/>
        <v>1</v>
      </c>
      <c r="X601">
        <f t="shared" si="37"/>
        <v>875</v>
      </c>
      <c r="Y601">
        <f>SUMIF(货件明细!K:K,F601,货件明细!I:I)</f>
        <v>0</v>
      </c>
      <c r="Z601">
        <f t="shared" si="38"/>
        <v>105.95</v>
      </c>
      <c r="AA601">
        <f>SUMIF(货件明细!K:K,F601,货件明细!J:J)</f>
        <v>0</v>
      </c>
      <c r="AB601">
        <f t="shared" si="39"/>
        <v>1</v>
      </c>
    </row>
    <row r="602" spans="1:28">
      <c r="A602">
        <v>2025</v>
      </c>
      <c r="B602">
        <v>1</v>
      </c>
      <c r="C602">
        <v>3</v>
      </c>
      <c r="D602" s="4">
        <v>45674</v>
      </c>
      <c r="E602" t="s">
        <v>28</v>
      </c>
      <c r="F602" t="s">
        <v>701</v>
      </c>
      <c r="G602" t="s">
        <v>374</v>
      </c>
      <c r="H602" t="s">
        <v>71</v>
      </c>
      <c r="I602" t="s">
        <v>57</v>
      </c>
      <c r="J602" t="s">
        <v>58</v>
      </c>
      <c r="K602" t="s">
        <v>58</v>
      </c>
      <c r="L602" t="s">
        <v>46</v>
      </c>
      <c r="M602" t="s">
        <v>65</v>
      </c>
      <c r="N602" t="s">
        <v>66</v>
      </c>
      <c r="O602">
        <v>105.95</v>
      </c>
      <c r="Q602">
        <v>383.04</v>
      </c>
      <c r="R602">
        <v>383.04</v>
      </c>
      <c r="S602">
        <v>0</v>
      </c>
      <c r="T602">
        <v>383.04</v>
      </c>
      <c r="U602">
        <v>875</v>
      </c>
      <c r="V602">
        <f>SUMIF(货件明细!K:K,F602,货件明细!AQ:AQ)</f>
        <v>0</v>
      </c>
      <c r="W602">
        <f t="shared" si="36"/>
        <v>1</v>
      </c>
      <c r="X602">
        <f t="shared" si="37"/>
        <v>875</v>
      </c>
      <c r="Y602">
        <f>SUMIF(货件明细!K:K,F602,货件明细!I:I)</f>
        <v>0</v>
      </c>
      <c r="Z602">
        <f t="shared" si="38"/>
        <v>105.95</v>
      </c>
      <c r="AA602">
        <f>SUMIF(货件明细!K:K,F602,货件明细!J:J)</f>
        <v>0</v>
      </c>
      <c r="AB602">
        <f t="shared" si="39"/>
        <v>1</v>
      </c>
    </row>
    <row r="603" spans="1:28">
      <c r="A603">
        <v>2025</v>
      </c>
      <c r="B603">
        <v>1</v>
      </c>
      <c r="C603">
        <v>3</v>
      </c>
      <c r="D603" s="4">
        <v>45674</v>
      </c>
      <c r="E603" t="s">
        <v>28</v>
      </c>
      <c r="F603" t="s">
        <v>702</v>
      </c>
      <c r="G603" t="s">
        <v>267</v>
      </c>
      <c r="H603" t="s">
        <v>71</v>
      </c>
      <c r="I603" t="s">
        <v>39</v>
      </c>
      <c r="J603" t="s">
        <v>45</v>
      </c>
      <c r="K603" t="s">
        <v>45</v>
      </c>
      <c r="L603" t="s">
        <v>46</v>
      </c>
      <c r="M603" t="s">
        <v>65</v>
      </c>
      <c r="N603" t="s">
        <v>462</v>
      </c>
      <c r="O603">
        <v>60.5</v>
      </c>
      <c r="Q603">
        <v>719.444444444444</v>
      </c>
      <c r="R603">
        <v>719.444444444444</v>
      </c>
      <c r="S603">
        <v>0</v>
      </c>
      <c r="T603">
        <v>719.444444444444</v>
      </c>
      <c r="U603">
        <v>140</v>
      </c>
      <c r="V603">
        <f>SUMIF(货件明细!K:K,F603,货件明细!AQ:AQ)</f>
        <v>0</v>
      </c>
      <c r="W603">
        <f t="shared" si="36"/>
        <v>1</v>
      </c>
      <c r="X603">
        <f t="shared" si="37"/>
        <v>140</v>
      </c>
      <c r="Y603">
        <f>SUMIF(货件明细!K:K,F603,货件明细!I:I)</f>
        <v>0</v>
      </c>
      <c r="Z603">
        <f t="shared" si="38"/>
        <v>60.5</v>
      </c>
      <c r="AA603">
        <f>SUMIF(货件明细!K:K,F603,货件明细!J:J)</f>
        <v>0</v>
      </c>
      <c r="AB603">
        <f t="shared" si="39"/>
        <v>1</v>
      </c>
    </row>
    <row r="604" spans="1:28">
      <c r="A604">
        <v>2025</v>
      </c>
      <c r="B604">
        <v>1</v>
      </c>
      <c r="C604">
        <v>3</v>
      </c>
      <c r="D604" s="4">
        <v>45675</v>
      </c>
      <c r="E604" t="s">
        <v>28</v>
      </c>
      <c r="F604" t="s">
        <v>703</v>
      </c>
      <c r="G604" t="s">
        <v>374</v>
      </c>
      <c r="H604" t="s">
        <v>71</v>
      </c>
      <c r="I604" t="s">
        <v>39</v>
      </c>
      <c r="J604" t="s">
        <v>45</v>
      </c>
      <c r="K604" t="s">
        <v>45</v>
      </c>
      <c r="L604" t="s">
        <v>46</v>
      </c>
      <c r="M604" t="s">
        <v>65</v>
      </c>
      <c r="N604" t="s">
        <v>462</v>
      </c>
      <c r="O604">
        <v>60.5</v>
      </c>
      <c r="Q604">
        <v>735</v>
      </c>
      <c r="R604">
        <v>735</v>
      </c>
      <c r="S604">
        <v>0</v>
      </c>
      <c r="T604">
        <v>735</v>
      </c>
      <c r="U604">
        <v>140</v>
      </c>
      <c r="V604">
        <f>SUMIF(货件明细!K:K,F604,货件明细!AQ:AQ)</f>
        <v>0</v>
      </c>
      <c r="W604">
        <f t="shared" si="36"/>
        <v>1</v>
      </c>
      <c r="X604">
        <f t="shared" si="37"/>
        <v>140</v>
      </c>
      <c r="Y604">
        <f>SUMIF(货件明细!K:K,F604,货件明细!I:I)</f>
        <v>0</v>
      </c>
      <c r="Z604">
        <f t="shared" si="38"/>
        <v>60.5</v>
      </c>
      <c r="AA604">
        <f>SUMIF(货件明细!K:K,F604,货件明细!J:J)</f>
        <v>0</v>
      </c>
      <c r="AB604">
        <f t="shared" si="39"/>
        <v>1</v>
      </c>
    </row>
    <row r="605" spans="1:28">
      <c r="A605">
        <v>2025</v>
      </c>
      <c r="B605">
        <v>1</v>
      </c>
      <c r="C605">
        <v>3</v>
      </c>
      <c r="D605" s="4">
        <v>45675</v>
      </c>
      <c r="E605" t="s">
        <v>28</v>
      </c>
      <c r="F605" t="s">
        <v>704</v>
      </c>
      <c r="G605" t="s">
        <v>62</v>
      </c>
      <c r="H605" t="s">
        <v>31</v>
      </c>
      <c r="I605" t="s">
        <v>39</v>
      </c>
      <c r="J605" t="s">
        <v>45</v>
      </c>
      <c r="K605" t="s">
        <v>45</v>
      </c>
      <c r="L605" t="s">
        <v>46</v>
      </c>
      <c r="M605" t="s">
        <v>51</v>
      </c>
      <c r="N605" t="s">
        <v>52</v>
      </c>
      <c r="O605">
        <v>60.5</v>
      </c>
      <c r="Q605">
        <v>823.5</v>
      </c>
      <c r="R605">
        <v>823.5</v>
      </c>
      <c r="S605">
        <v>0</v>
      </c>
      <c r="T605">
        <v>823.5</v>
      </c>
      <c r="U605">
        <v>140</v>
      </c>
      <c r="V605">
        <f>SUMIF(货件明细!K:K,F605,货件明细!AQ:AQ)</f>
        <v>0</v>
      </c>
      <c r="W605">
        <f t="shared" si="36"/>
        <v>1</v>
      </c>
      <c r="X605">
        <f t="shared" si="37"/>
        <v>140</v>
      </c>
      <c r="Y605">
        <f>SUMIF(货件明细!K:K,F605,货件明细!I:I)</f>
        <v>0</v>
      </c>
      <c r="Z605">
        <f t="shared" si="38"/>
        <v>60.5</v>
      </c>
      <c r="AA605">
        <f>SUMIF(货件明细!K:K,F605,货件明细!J:J)</f>
        <v>0</v>
      </c>
      <c r="AB605">
        <f t="shared" si="39"/>
        <v>1</v>
      </c>
    </row>
    <row r="606" spans="1:28">
      <c r="A606">
        <v>2025</v>
      </c>
      <c r="B606">
        <v>1</v>
      </c>
      <c r="C606">
        <v>3</v>
      </c>
      <c r="D606" s="4">
        <v>45675</v>
      </c>
      <c r="E606" t="s">
        <v>28</v>
      </c>
      <c r="F606" t="s">
        <v>705</v>
      </c>
      <c r="G606" t="s">
        <v>64</v>
      </c>
      <c r="H606" t="s">
        <v>44</v>
      </c>
      <c r="I606" t="s">
        <v>39</v>
      </c>
      <c r="J606" t="s">
        <v>45</v>
      </c>
      <c r="K606" t="s">
        <v>45</v>
      </c>
      <c r="L606" t="s">
        <v>46</v>
      </c>
      <c r="M606" t="s">
        <v>51</v>
      </c>
      <c r="N606" t="s">
        <v>229</v>
      </c>
      <c r="O606">
        <v>60.5</v>
      </c>
      <c r="Q606">
        <v>799.1</v>
      </c>
      <c r="R606">
        <v>799.1</v>
      </c>
      <c r="S606">
        <v>0</v>
      </c>
      <c r="T606">
        <v>799.1</v>
      </c>
      <c r="U606">
        <v>140</v>
      </c>
      <c r="V606">
        <f>SUMIF(货件明细!K:K,F606,货件明细!AQ:AQ)</f>
        <v>0</v>
      </c>
      <c r="W606">
        <f t="shared" si="36"/>
        <v>1</v>
      </c>
      <c r="X606">
        <f t="shared" si="37"/>
        <v>140</v>
      </c>
      <c r="Y606">
        <f>SUMIF(货件明细!K:K,F606,货件明细!I:I)</f>
        <v>0</v>
      </c>
      <c r="Z606">
        <f t="shared" si="38"/>
        <v>60.5</v>
      </c>
      <c r="AA606">
        <f>SUMIF(货件明细!K:K,F606,货件明细!J:J)</f>
        <v>0</v>
      </c>
      <c r="AB606">
        <f t="shared" si="39"/>
        <v>1</v>
      </c>
    </row>
    <row r="607" spans="1:28">
      <c r="A607">
        <v>2025</v>
      </c>
      <c r="B607">
        <v>1</v>
      </c>
      <c r="C607">
        <v>3</v>
      </c>
      <c r="D607" s="4">
        <v>45675</v>
      </c>
      <c r="E607" t="s">
        <v>28</v>
      </c>
      <c r="F607" t="s">
        <v>706</v>
      </c>
      <c r="G607" t="s">
        <v>54</v>
      </c>
      <c r="H607" t="s">
        <v>31</v>
      </c>
      <c r="I607" t="s">
        <v>39</v>
      </c>
      <c r="J607" t="s">
        <v>45</v>
      </c>
      <c r="K607" t="s">
        <v>45</v>
      </c>
      <c r="L607" t="s">
        <v>46</v>
      </c>
      <c r="M607" t="s">
        <v>51</v>
      </c>
      <c r="N607" t="s">
        <v>52</v>
      </c>
      <c r="O607">
        <v>60.5</v>
      </c>
      <c r="Q607">
        <v>823.5</v>
      </c>
      <c r="R607">
        <v>823.5</v>
      </c>
      <c r="S607">
        <v>0</v>
      </c>
      <c r="T607">
        <v>823.5</v>
      </c>
      <c r="U607">
        <v>140</v>
      </c>
      <c r="V607">
        <f>SUMIF(货件明细!K:K,F607,货件明细!AQ:AQ)</f>
        <v>0</v>
      </c>
      <c r="W607">
        <f t="shared" si="36"/>
        <v>1</v>
      </c>
      <c r="X607">
        <f t="shared" si="37"/>
        <v>140</v>
      </c>
      <c r="Y607">
        <f>SUMIF(货件明细!K:K,F607,货件明细!I:I)</f>
        <v>0</v>
      </c>
      <c r="Z607">
        <f t="shared" si="38"/>
        <v>60.5</v>
      </c>
      <c r="AA607">
        <f>SUMIF(货件明细!K:K,F607,货件明细!J:J)</f>
        <v>0</v>
      </c>
      <c r="AB607">
        <f t="shared" si="39"/>
        <v>1</v>
      </c>
    </row>
    <row r="608" spans="1:28">
      <c r="A608">
        <v>2025</v>
      </c>
      <c r="B608">
        <v>1</v>
      </c>
      <c r="C608">
        <v>3</v>
      </c>
      <c r="D608" s="4">
        <v>45674</v>
      </c>
      <c r="E608" t="s">
        <v>28</v>
      </c>
      <c r="F608" t="s">
        <v>707</v>
      </c>
      <c r="G608" t="s">
        <v>267</v>
      </c>
      <c r="H608" t="s">
        <v>71</v>
      </c>
      <c r="I608" t="s">
        <v>96</v>
      </c>
      <c r="J608" t="s">
        <v>45</v>
      </c>
      <c r="K608" t="s">
        <v>45</v>
      </c>
      <c r="L608" t="s">
        <v>46</v>
      </c>
      <c r="M608" t="s">
        <v>65</v>
      </c>
      <c r="N608" t="s">
        <v>462</v>
      </c>
      <c r="O608">
        <v>36.75</v>
      </c>
      <c r="Q608">
        <v>287.777777777778</v>
      </c>
      <c r="R608">
        <v>287.777777777778</v>
      </c>
      <c r="S608">
        <v>0</v>
      </c>
      <c r="T608">
        <v>287.777777777778</v>
      </c>
      <c r="U608">
        <v>204</v>
      </c>
      <c r="V608">
        <f>SUMIF(货件明细!K:K,F608,货件明细!AQ:AQ)</f>
        <v>0</v>
      </c>
      <c r="W608">
        <f t="shared" si="36"/>
        <v>1</v>
      </c>
      <c r="X608">
        <f t="shared" si="37"/>
        <v>204</v>
      </c>
      <c r="Y608">
        <f>SUMIF(货件明细!K:K,F608,货件明细!I:I)</f>
        <v>0</v>
      </c>
      <c r="Z608">
        <f t="shared" si="38"/>
        <v>36.75</v>
      </c>
      <c r="AA608">
        <f>SUMIF(货件明细!K:K,F608,货件明细!J:J)</f>
        <v>0</v>
      </c>
      <c r="AB608">
        <f t="shared" si="39"/>
        <v>1</v>
      </c>
    </row>
    <row r="609" spans="1:28">
      <c r="A609">
        <v>2025</v>
      </c>
      <c r="B609">
        <v>1</v>
      </c>
      <c r="C609">
        <v>3</v>
      </c>
      <c r="D609" s="4">
        <v>45675</v>
      </c>
      <c r="E609" t="s">
        <v>28</v>
      </c>
      <c r="F609" t="s">
        <v>708</v>
      </c>
      <c r="G609" t="s">
        <v>62</v>
      </c>
      <c r="H609" t="s">
        <v>31</v>
      </c>
      <c r="I609" t="s">
        <v>96</v>
      </c>
      <c r="J609" t="s">
        <v>100</v>
      </c>
      <c r="K609" t="s">
        <v>100</v>
      </c>
      <c r="L609" t="s">
        <v>46</v>
      </c>
      <c r="M609" t="s">
        <v>65</v>
      </c>
      <c r="N609" t="s">
        <v>123</v>
      </c>
      <c r="O609">
        <v>36.75</v>
      </c>
      <c r="Q609">
        <v>312.258064516129</v>
      </c>
      <c r="R609">
        <v>312.258064516129</v>
      </c>
      <c r="S609">
        <v>0</v>
      </c>
      <c r="T609">
        <v>312.258064516129</v>
      </c>
      <c r="U609">
        <v>204</v>
      </c>
      <c r="V609">
        <f>SUMIF(货件明细!K:K,F609,货件明细!AQ:AQ)</f>
        <v>0</v>
      </c>
      <c r="W609">
        <f t="shared" si="36"/>
        <v>1</v>
      </c>
      <c r="X609">
        <f t="shared" si="37"/>
        <v>204</v>
      </c>
      <c r="Y609">
        <f>SUMIF(货件明细!K:K,F609,货件明细!I:I)</f>
        <v>0</v>
      </c>
      <c r="Z609">
        <f t="shared" si="38"/>
        <v>36.75</v>
      </c>
      <c r="AA609">
        <f>SUMIF(货件明细!K:K,F609,货件明细!J:J)</f>
        <v>0</v>
      </c>
      <c r="AB609">
        <f t="shared" si="39"/>
        <v>1</v>
      </c>
    </row>
    <row r="610" spans="1:28">
      <c r="A610">
        <v>2025</v>
      </c>
      <c r="B610">
        <v>1</v>
      </c>
      <c r="C610">
        <v>3</v>
      </c>
      <c r="D610" s="4">
        <v>45675</v>
      </c>
      <c r="E610" t="s">
        <v>28</v>
      </c>
      <c r="F610" t="s">
        <v>709</v>
      </c>
      <c r="G610" t="s">
        <v>54</v>
      </c>
      <c r="H610" t="s">
        <v>31</v>
      </c>
      <c r="I610" t="s">
        <v>96</v>
      </c>
      <c r="J610" t="s">
        <v>100</v>
      </c>
      <c r="K610" t="s">
        <v>100</v>
      </c>
      <c r="L610" t="s">
        <v>46</v>
      </c>
      <c r="M610" t="s">
        <v>65</v>
      </c>
      <c r="N610" t="s">
        <v>123</v>
      </c>
      <c r="O610">
        <v>36.75</v>
      </c>
      <c r="Q610">
        <v>345.97037037037</v>
      </c>
      <c r="R610">
        <v>345.97037037037</v>
      </c>
      <c r="S610">
        <v>0</v>
      </c>
      <c r="T610">
        <v>345.97037037037</v>
      </c>
      <c r="U610">
        <v>204</v>
      </c>
      <c r="V610">
        <f>SUMIF(货件明细!K:K,F610,货件明细!AQ:AQ)</f>
        <v>0</v>
      </c>
      <c r="W610">
        <f t="shared" si="36"/>
        <v>1</v>
      </c>
      <c r="X610">
        <f t="shared" si="37"/>
        <v>204</v>
      </c>
      <c r="Y610">
        <f>SUMIF(货件明细!K:K,F610,货件明细!I:I)</f>
        <v>0</v>
      </c>
      <c r="Z610">
        <f t="shared" si="38"/>
        <v>36.75</v>
      </c>
      <c r="AA610">
        <f>SUMIF(货件明细!K:K,F610,货件明细!J:J)</f>
        <v>0</v>
      </c>
      <c r="AB610">
        <f t="shared" si="39"/>
        <v>1</v>
      </c>
    </row>
    <row r="611" spans="1:28">
      <c r="A611">
        <v>2025</v>
      </c>
      <c r="B611">
        <v>1</v>
      </c>
      <c r="C611">
        <v>3</v>
      </c>
      <c r="D611" s="4">
        <v>45675</v>
      </c>
      <c r="E611" t="s">
        <v>28</v>
      </c>
      <c r="F611" t="s">
        <v>710</v>
      </c>
      <c r="G611" t="s">
        <v>64</v>
      </c>
      <c r="H611" t="s">
        <v>44</v>
      </c>
      <c r="I611" t="s">
        <v>96</v>
      </c>
      <c r="J611" t="s">
        <v>45</v>
      </c>
      <c r="K611" t="s">
        <v>45</v>
      </c>
      <c r="L611" t="s">
        <v>46</v>
      </c>
      <c r="M611" t="s">
        <v>47</v>
      </c>
      <c r="N611" t="s">
        <v>48</v>
      </c>
      <c r="O611">
        <v>36.75</v>
      </c>
      <c r="Q611">
        <v>330.586666666667</v>
      </c>
      <c r="R611">
        <v>330.586666666667</v>
      </c>
      <c r="S611">
        <v>0</v>
      </c>
      <c r="T611">
        <v>330.586666666667</v>
      </c>
      <c r="U611">
        <v>204</v>
      </c>
      <c r="V611">
        <f>SUMIF(货件明细!K:K,F611,货件明细!AQ:AQ)</f>
        <v>0</v>
      </c>
      <c r="W611">
        <f t="shared" si="36"/>
        <v>1</v>
      </c>
      <c r="X611">
        <f t="shared" si="37"/>
        <v>204</v>
      </c>
      <c r="Y611">
        <f>SUMIF(货件明细!K:K,F611,货件明细!I:I)</f>
        <v>0</v>
      </c>
      <c r="Z611">
        <f t="shared" si="38"/>
        <v>36.75</v>
      </c>
      <c r="AA611">
        <f>SUMIF(货件明细!K:K,F611,货件明细!J:J)</f>
        <v>0</v>
      </c>
      <c r="AB611">
        <f t="shared" si="39"/>
        <v>1</v>
      </c>
    </row>
    <row r="612" spans="1:28">
      <c r="A612">
        <v>2025</v>
      </c>
      <c r="B612">
        <v>1</v>
      </c>
      <c r="C612">
        <v>3</v>
      </c>
      <c r="D612" s="4">
        <v>45675</v>
      </c>
      <c r="E612" t="s">
        <v>28</v>
      </c>
      <c r="F612" t="s">
        <v>711</v>
      </c>
      <c r="G612" t="s">
        <v>374</v>
      </c>
      <c r="H612" t="s">
        <v>71</v>
      </c>
      <c r="I612" t="s">
        <v>96</v>
      </c>
      <c r="J612" t="s">
        <v>45</v>
      </c>
      <c r="K612" t="s">
        <v>45</v>
      </c>
      <c r="L612" t="s">
        <v>46</v>
      </c>
      <c r="M612" t="s">
        <v>65</v>
      </c>
      <c r="N612" t="s">
        <v>462</v>
      </c>
      <c r="O612">
        <v>36.75</v>
      </c>
      <c r="Q612">
        <v>294</v>
      </c>
      <c r="R612">
        <v>294</v>
      </c>
      <c r="S612">
        <v>0</v>
      </c>
      <c r="T612">
        <v>294</v>
      </c>
      <c r="U612">
        <v>204</v>
      </c>
      <c r="V612">
        <f>SUMIF(货件明细!K:K,F612,货件明细!AQ:AQ)</f>
        <v>0</v>
      </c>
      <c r="W612">
        <f t="shared" si="36"/>
        <v>1</v>
      </c>
      <c r="X612">
        <f t="shared" si="37"/>
        <v>204</v>
      </c>
      <c r="Y612">
        <f>SUMIF(货件明细!K:K,F612,货件明细!I:I)</f>
        <v>0</v>
      </c>
      <c r="Z612">
        <f t="shared" si="38"/>
        <v>36.75</v>
      </c>
      <c r="AA612">
        <f>SUMIF(货件明细!K:K,F612,货件明细!J:J)</f>
        <v>0</v>
      </c>
      <c r="AB612">
        <f t="shared" si="39"/>
        <v>1</v>
      </c>
    </row>
    <row r="613" spans="1:28">
      <c r="A613">
        <v>2025</v>
      </c>
      <c r="B613">
        <v>1</v>
      </c>
      <c r="C613">
        <v>3</v>
      </c>
      <c r="D613" s="4">
        <v>45674</v>
      </c>
      <c r="E613" t="s">
        <v>28</v>
      </c>
      <c r="F613" t="s">
        <v>712</v>
      </c>
      <c r="G613" t="s">
        <v>62</v>
      </c>
      <c r="H613" t="s">
        <v>31</v>
      </c>
      <c r="I613" t="s">
        <v>57</v>
      </c>
      <c r="J613" t="s">
        <v>100</v>
      </c>
      <c r="K613" t="s">
        <v>100</v>
      </c>
      <c r="L613" t="s">
        <v>46</v>
      </c>
      <c r="M613" t="s">
        <v>47</v>
      </c>
      <c r="N613" t="s">
        <v>101</v>
      </c>
      <c r="O613">
        <v>21.8</v>
      </c>
      <c r="Q613">
        <v>102.611764705882</v>
      </c>
      <c r="R613">
        <v>102.611764705882</v>
      </c>
      <c r="S613">
        <v>0</v>
      </c>
      <c r="T613">
        <v>102.611764705882</v>
      </c>
      <c r="U613">
        <v>102</v>
      </c>
      <c r="V613">
        <f>SUMIF(货件明细!K:K,F613,货件明细!AQ:AQ)</f>
        <v>0</v>
      </c>
      <c r="W613">
        <f t="shared" si="36"/>
        <v>1</v>
      </c>
      <c r="X613">
        <f t="shared" si="37"/>
        <v>102</v>
      </c>
      <c r="Y613">
        <f>SUMIF(货件明细!K:K,F613,货件明细!I:I)</f>
        <v>0</v>
      </c>
      <c r="Z613">
        <f t="shared" si="38"/>
        <v>21.8</v>
      </c>
      <c r="AA613">
        <f>SUMIF(货件明细!K:K,F613,货件明细!J:J)</f>
        <v>0</v>
      </c>
      <c r="AB613">
        <f t="shared" si="39"/>
        <v>1</v>
      </c>
    </row>
    <row r="614" spans="1:28">
      <c r="A614">
        <v>2025</v>
      </c>
      <c r="B614">
        <v>1</v>
      </c>
      <c r="C614">
        <v>3</v>
      </c>
      <c r="D614" s="4">
        <v>45674</v>
      </c>
      <c r="E614" t="s">
        <v>28</v>
      </c>
      <c r="F614" t="s">
        <v>713</v>
      </c>
      <c r="G614" t="s">
        <v>374</v>
      </c>
      <c r="H614" t="s">
        <v>71</v>
      </c>
      <c r="I614" t="s">
        <v>57</v>
      </c>
      <c r="J614" t="s">
        <v>58</v>
      </c>
      <c r="K614" t="s">
        <v>58</v>
      </c>
      <c r="L614" t="s">
        <v>46</v>
      </c>
      <c r="M614" t="s">
        <v>47</v>
      </c>
      <c r="N614" t="s">
        <v>75</v>
      </c>
      <c r="O614">
        <v>21.8</v>
      </c>
      <c r="Q614">
        <v>69</v>
      </c>
      <c r="R614">
        <v>69</v>
      </c>
      <c r="S614">
        <v>0</v>
      </c>
      <c r="T614">
        <v>69</v>
      </c>
      <c r="U614">
        <v>102</v>
      </c>
      <c r="V614">
        <f>SUMIF(货件明细!K:K,F614,货件明细!AQ:AQ)</f>
        <v>0</v>
      </c>
      <c r="W614">
        <f t="shared" si="36"/>
        <v>1</v>
      </c>
      <c r="X614">
        <f t="shared" si="37"/>
        <v>102</v>
      </c>
      <c r="Y614">
        <f>SUMIF(货件明细!K:K,F614,货件明细!I:I)</f>
        <v>0</v>
      </c>
      <c r="Z614">
        <f t="shared" si="38"/>
        <v>21.8</v>
      </c>
      <c r="AA614">
        <f>SUMIF(货件明细!K:K,F614,货件明细!J:J)</f>
        <v>0</v>
      </c>
      <c r="AB614">
        <f t="shared" si="39"/>
        <v>1</v>
      </c>
    </row>
    <row r="615" spans="1:28">
      <c r="A615">
        <v>2025</v>
      </c>
      <c r="B615">
        <v>1</v>
      </c>
      <c r="C615">
        <v>3</v>
      </c>
      <c r="D615" s="4">
        <v>45674</v>
      </c>
      <c r="E615" t="s">
        <v>28</v>
      </c>
      <c r="F615" t="s">
        <v>714</v>
      </c>
      <c r="G615" t="s">
        <v>64</v>
      </c>
      <c r="H615" t="s">
        <v>44</v>
      </c>
      <c r="I615" t="s">
        <v>57</v>
      </c>
      <c r="J615" t="s">
        <v>58</v>
      </c>
      <c r="K615" t="s">
        <v>58</v>
      </c>
      <c r="L615" t="s">
        <v>46</v>
      </c>
      <c r="M615" t="s">
        <v>47</v>
      </c>
      <c r="N615" t="s">
        <v>75</v>
      </c>
      <c r="O615">
        <v>21.8</v>
      </c>
      <c r="Q615">
        <v>87.8333333333333</v>
      </c>
      <c r="R615">
        <v>87.8333333333333</v>
      </c>
      <c r="S615">
        <v>0</v>
      </c>
      <c r="T615">
        <v>87.8333333333333</v>
      </c>
      <c r="U615">
        <v>102</v>
      </c>
      <c r="V615">
        <f>SUMIF(货件明细!K:K,F615,货件明细!AQ:AQ)</f>
        <v>0</v>
      </c>
      <c r="W615">
        <f t="shared" si="36"/>
        <v>1</v>
      </c>
      <c r="X615">
        <f t="shared" si="37"/>
        <v>102</v>
      </c>
      <c r="Y615">
        <f>SUMIF(货件明细!K:K,F615,货件明细!I:I)</f>
        <v>0</v>
      </c>
      <c r="Z615">
        <f t="shared" si="38"/>
        <v>21.8</v>
      </c>
      <c r="AA615">
        <f>SUMIF(货件明细!K:K,F615,货件明细!J:J)</f>
        <v>0</v>
      </c>
      <c r="AB615">
        <f t="shared" si="39"/>
        <v>1</v>
      </c>
    </row>
    <row r="616" spans="1:28">
      <c r="A616">
        <v>2025</v>
      </c>
      <c r="B616">
        <v>1</v>
      </c>
      <c r="C616">
        <v>3</v>
      </c>
      <c r="D616" s="4">
        <v>45674</v>
      </c>
      <c r="E616" t="s">
        <v>28</v>
      </c>
      <c r="F616" t="s">
        <v>715</v>
      </c>
      <c r="G616" t="s">
        <v>267</v>
      </c>
      <c r="H616" t="s">
        <v>71</v>
      </c>
      <c r="I616" t="s">
        <v>57</v>
      </c>
      <c r="J616" t="s">
        <v>58</v>
      </c>
      <c r="K616" t="s">
        <v>58</v>
      </c>
      <c r="L616" t="s">
        <v>46</v>
      </c>
      <c r="M616" t="s">
        <v>47</v>
      </c>
      <c r="N616" t="s">
        <v>75</v>
      </c>
      <c r="O616">
        <v>21.8</v>
      </c>
      <c r="Q616">
        <v>67.0833333333333</v>
      </c>
      <c r="R616">
        <v>67.0833333333333</v>
      </c>
      <c r="S616">
        <v>0</v>
      </c>
      <c r="T616">
        <v>67.0833333333333</v>
      </c>
      <c r="U616">
        <v>102</v>
      </c>
      <c r="V616">
        <f>SUMIF(货件明细!K:K,F616,货件明细!AQ:AQ)</f>
        <v>0</v>
      </c>
      <c r="W616">
        <f t="shared" si="36"/>
        <v>1</v>
      </c>
      <c r="X616">
        <f t="shared" si="37"/>
        <v>102</v>
      </c>
      <c r="Y616">
        <f>SUMIF(货件明细!K:K,F616,货件明细!I:I)</f>
        <v>0</v>
      </c>
      <c r="Z616">
        <f t="shared" si="38"/>
        <v>21.8</v>
      </c>
      <c r="AA616">
        <f>SUMIF(货件明细!K:K,F616,货件明细!J:J)</f>
        <v>0</v>
      </c>
      <c r="AB616">
        <f t="shared" si="39"/>
        <v>1</v>
      </c>
    </row>
    <row r="617" spans="1:28">
      <c r="A617">
        <v>2025</v>
      </c>
      <c r="B617">
        <v>1</v>
      </c>
      <c r="C617">
        <v>3</v>
      </c>
      <c r="D617" s="4">
        <v>45674</v>
      </c>
      <c r="E617" t="s">
        <v>28</v>
      </c>
      <c r="F617" t="s">
        <v>716</v>
      </c>
      <c r="G617" t="s">
        <v>54</v>
      </c>
      <c r="H617" t="s">
        <v>31</v>
      </c>
      <c r="I617" t="s">
        <v>57</v>
      </c>
      <c r="J617" t="s">
        <v>100</v>
      </c>
      <c r="K617" t="s">
        <v>100</v>
      </c>
      <c r="L617" t="s">
        <v>46</v>
      </c>
      <c r="M617" t="s">
        <v>47</v>
      </c>
      <c r="N617" t="s">
        <v>101</v>
      </c>
      <c r="O617">
        <v>21.8</v>
      </c>
      <c r="Q617">
        <v>102.611764705882</v>
      </c>
      <c r="R617">
        <v>102.611764705882</v>
      </c>
      <c r="S617">
        <v>0</v>
      </c>
      <c r="T617">
        <v>102.611764705882</v>
      </c>
      <c r="U617">
        <v>102</v>
      </c>
      <c r="V617">
        <f>SUMIF(货件明细!K:K,F617,货件明细!AQ:AQ)</f>
        <v>0</v>
      </c>
      <c r="W617">
        <f t="shared" si="36"/>
        <v>1</v>
      </c>
      <c r="X617">
        <f t="shared" si="37"/>
        <v>102</v>
      </c>
      <c r="Y617">
        <f>SUMIF(货件明细!K:K,F617,货件明细!I:I)</f>
        <v>0</v>
      </c>
      <c r="Z617">
        <f t="shared" si="38"/>
        <v>21.8</v>
      </c>
      <c r="AA617">
        <f>SUMIF(货件明细!K:K,F617,货件明细!J:J)</f>
        <v>0</v>
      </c>
      <c r="AB617">
        <f t="shared" si="39"/>
        <v>1</v>
      </c>
    </row>
    <row r="618" spans="1:28">
      <c r="A618">
        <v>2025</v>
      </c>
      <c r="B618">
        <v>1</v>
      </c>
      <c r="C618">
        <v>3</v>
      </c>
      <c r="D618" s="4">
        <v>45674</v>
      </c>
      <c r="E618" t="s">
        <v>28</v>
      </c>
      <c r="F618" t="s">
        <v>717</v>
      </c>
      <c r="G618" t="s">
        <v>62</v>
      </c>
      <c r="H618" t="s">
        <v>31</v>
      </c>
      <c r="I618" t="s">
        <v>57</v>
      </c>
      <c r="J618" t="s">
        <v>100</v>
      </c>
      <c r="K618" t="s">
        <v>100</v>
      </c>
      <c r="L618" t="s">
        <v>46</v>
      </c>
      <c r="M618" t="s">
        <v>47</v>
      </c>
      <c r="N618" t="s">
        <v>101</v>
      </c>
      <c r="O618">
        <v>39.05</v>
      </c>
      <c r="Q618">
        <v>205.223529411765</v>
      </c>
      <c r="R618">
        <v>205.223529411765</v>
      </c>
      <c r="S618">
        <v>0</v>
      </c>
      <c r="T618">
        <v>205.223529411765</v>
      </c>
      <c r="U618">
        <v>261</v>
      </c>
      <c r="V618">
        <f>SUMIF(货件明细!K:K,F618,货件明细!AQ:AQ)</f>
        <v>0</v>
      </c>
      <c r="W618">
        <f t="shared" si="36"/>
        <v>1</v>
      </c>
      <c r="X618">
        <f t="shared" si="37"/>
        <v>261</v>
      </c>
      <c r="Y618">
        <f>SUMIF(货件明细!K:K,F618,货件明细!I:I)</f>
        <v>0</v>
      </c>
      <c r="Z618">
        <f t="shared" si="38"/>
        <v>39.05</v>
      </c>
      <c r="AA618">
        <f>SUMIF(货件明细!K:K,F618,货件明细!J:J)</f>
        <v>0</v>
      </c>
      <c r="AB618">
        <f t="shared" si="39"/>
        <v>1</v>
      </c>
    </row>
    <row r="619" spans="1:28">
      <c r="A619">
        <v>2025</v>
      </c>
      <c r="B619">
        <v>1</v>
      </c>
      <c r="C619">
        <v>3</v>
      </c>
      <c r="D619" s="4">
        <v>45674</v>
      </c>
      <c r="E619" t="s">
        <v>28</v>
      </c>
      <c r="F619" t="s">
        <v>718</v>
      </c>
      <c r="G619" t="s">
        <v>374</v>
      </c>
      <c r="H619" t="s">
        <v>71</v>
      </c>
      <c r="I619" t="s">
        <v>57</v>
      </c>
      <c r="J619" t="s">
        <v>58</v>
      </c>
      <c r="K619" t="s">
        <v>58</v>
      </c>
      <c r="L619" t="s">
        <v>46</v>
      </c>
      <c r="M619" t="s">
        <v>47</v>
      </c>
      <c r="N619" t="s">
        <v>75</v>
      </c>
      <c r="O619">
        <v>39.05</v>
      </c>
      <c r="Q619">
        <v>138</v>
      </c>
      <c r="R619">
        <v>138</v>
      </c>
      <c r="S619">
        <v>0</v>
      </c>
      <c r="T619">
        <v>138</v>
      </c>
      <c r="U619">
        <v>261</v>
      </c>
      <c r="V619">
        <f>SUMIF(货件明细!K:K,F619,货件明细!AQ:AQ)</f>
        <v>0</v>
      </c>
      <c r="W619">
        <f t="shared" si="36"/>
        <v>1</v>
      </c>
      <c r="X619">
        <f t="shared" si="37"/>
        <v>261</v>
      </c>
      <c r="Y619">
        <f>SUMIF(货件明细!K:K,F619,货件明细!I:I)</f>
        <v>0</v>
      </c>
      <c r="Z619">
        <f t="shared" si="38"/>
        <v>39.05</v>
      </c>
      <c r="AA619">
        <f>SUMIF(货件明细!K:K,F619,货件明细!J:J)</f>
        <v>0</v>
      </c>
      <c r="AB619">
        <f t="shared" si="39"/>
        <v>1</v>
      </c>
    </row>
    <row r="620" spans="1:28">
      <c r="A620">
        <v>2025</v>
      </c>
      <c r="B620">
        <v>1</v>
      </c>
      <c r="C620">
        <v>3</v>
      </c>
      <c r="D620" s="4">
        <v>45674</v>
      </c>
      <c r="E620" t="s">
        <v>28</v>
      </c>
      <c r="F620" t="s">
        <v>719</v>
      </c>
      <c r="G620" t="s">
        <v>64</v>
      </c>
      <c r="H620" t="s">
        <v>44</v>
      </c>
      <c r="I620" t="s">
        <v>57</v>
      </c>
      <c r="J620" t="s">
        <v>58</v>
      </c>
      <c r="K620" t="s">
        <v>58</v>
      </c>
      <c r="L620" t="s">
        <v>46</v>
      </c>
      <c r="M620" t="s">
        <v>47</v>
      </c>
      <c r="N620" t="s">
        <v>75</v>
      </c>
      <c r="O620">
        <v>39.05</v>
      </c>
      <c r="Q620">
        <v>175.666666666667</v>
      </c>
      <c r="R620">
        <v>175.666666666667</v>
      </c>
      <c r="S620">
        <v>0</v>
      </c>
      <c r="T620">
        <v>175.666666666667</v>
      </c>
      <c r="U620">
        <v>261</v>
      </c>
      <c r="V620">
        <f>SUMIF(货件明细!K:K,F620,货件明细!AQ:AQ)</f>
        <v>0</v>
      </c>
      <c r="W620">
        <f t="shared" si="36"/>
        <v>1</v>
      </c>
      <c r="X620">
        <f t="shared" si="37"/>
        <v>261</v>
      </c>
      <c r="Y620">
        <f>SUMIF(货件明细!K:K,F620,货件明细!I:I)</f>
        <v>0</v>
      </c>
      <c r="Z620">
        <f t="shared" si="38"/>
        <v>39.05</v>
      </c>
      <c r="AA620">
        <f>SUMIF(货件明细!K:K,F620,货件明细!J:J)</f>
        <v>0</v>
      </c>
      <c r="AB620">
        <f t="shared" si="39"/>
        <v>1</v>
      </c>
    </row>
    <row r="621" spans="1:28">
      <c r="A621">
        <v>2025</v>
      </c>
      <c r="B621">
        <v>1</v>
      </c>
      <c r="C621">
        <v>3</v>
      </c>
      <c r="D621" s="4">
        <v>45674</v>
      </c>
      <c r="E621" t="s">
        <v>28</v>
      </c>
      <c r="F621" t="s">
        <v>720</v>
      </c>
      <c r="G621" t="s">
        <v>54</v>
      </c>
      <c r="H621" t="s">
        <v>31</v>
      </c>
      <c r="I621" t="s">
        <v>57</v>
      </c>
      <c r="J621" t="s">
        <v>100</v>
      </c>
      <c r="K621" t="s">
        <v>100</v>
      </c>
      <c r="L621" t="s">
        <v>46</v>
      </c>
      <c r="M621" t="s">
        <v>47</v>
      </c>
      <c r="N621" t="s">
        <v>101</v>
      </c>
      <c r="O621">
        <v>39.05</v>
      </c>
      <c r="Q621">
        <v>205.223529411765</v>
      </c>
      <c r="R621">
        <v>205.223529411765</v>
      </c>
      <c r="S621">
        <v>0</v>
      </c>
      <c r="T621">
        <v>205.223529411765</v>
      </c>
      <c r="U621">
        <v>261</v>
      </c>
      <c r="V621">
        <f>SUMIF(货件明细!K:K,F621,货件明细!AQ:AQ)</f>
        <v>0</v>
      </c>
      <c r="W621">
        <f t="shared" si="36"/>
        <v>1</v>
      </c>
      <c r="X621">
        <f t="shared" si="37"/>
        <v>261</v>
      </c>
      <c r="Y621">
        <f>SUMIF(货件明细!K:K,F621,货件明细!I:I)</f>
        <v>0</v>
      </c>
      <c r="Z621">
        <f t="shared" si="38"/>
        <v>39.05</v>
      </c>
      <c r="AA621">
        <f>SUMIF(货件明细!K:K,F621,货件明细!J:J)</f>
        <v>0</v>
      </c>
      <c r="AB621">
        <f t="shared" si="39"/>
        <v>1</v>
      </c>
    </row>
    <row r="622" spans="1:28">
      <c r="A622">
        <v>2025</v>
      </c>
      <c r="B622">
        <v>1</v>
      </c>
      <c r="C622">
        <v>3</v>
      </c>
      <c r="D622" s="4">
        <v>45674</v>
      </c>
      <c r="E622" t="s">
        <v>28</v>
      </c>
      <c r="F622" t="s">
        <v>721</v>
      </c>
      <c r="G622" t="s">
        <v>267</v>
      </c>
      <c r="H622" t="s">
        <v>71</v>
      </c>
      <c r="I622" t="s">
        <v>57</v>
      </c>
      <c r="J622" t="s">
        <v>58</v>
      </c>
      <c r="K622" t="s">
        <v>58</v>
      </c>
      <c r="L622" t="s">
        <v>46</v>
      </c>
      <c r="M622" t="s">
        <v>47</v>
      </c>
      <c r="N622" t="s">
        <v>75</v>
      </c>
      <c r="O622">
        <v>39.05</v>
      </c>
      <c r="Q622">
        <v>134.166666666667</v>
      </c>
      <c r="R622">
        <v>134.166666666667</v>
      </c>
      <c r="S622">
        <v>0</v>
      </c>
      <c r="T622">
        <v>134.166666666667</v>
      </c>
      <c r="U622">
        <v>261</v>
      </c>
      <c r="V622">
        <f>SUMIF(货件明细!K:K,F622,货件明细!AQ:AQ)</f>
        <v>0</v>
      </c>
      <c r="W622">
        <f t="shared" si="36"/>
        <v>1</v>
      </c>
      <c r="X622">
        <f t="shared" si="37"/>
        <v>261</v>
      </c>
      <c r="Y622">
        <f>SUMIF(货件明细!K:K,F622,货件明细!I:I)</f>
        <v>0</v>
      </c>
      <c r="Z622">
        <f t="shared" si="38"/>
        <v>39.05</v>
      </c>
      <c r="AA622">
        <f>SUMIF(货件明细!K:K,F622,货件明细!J:J)</f>
        <v>0</v>
      </c>
      <c r="AB622">
        <f t="shared" si="39"/>
        <v>1</v>
      </c>
    </row>
    <row r="623" spans="1:28">
      <c r="A623">
        <v>2025</v>
      </c>
      <c r="B623">
        <v>1</v>
      </c>
      <c r="C623">
        <v>3</v>
      </c>
      <c r="D623" s="4">
        <v>45674</v>
      </c>
      <c r="E623" t="s">
        <v>28</v>
      </c>
      <c r="F623" t="s">
        <v>722</v>
      </c>
      <c r="G623" t="s">
        <v>64</v>
      </c>
      <c r="H623" t="s">
        <v>44</v>
      </c>
      <c r="I623" t="s">
        <v>96</v>
      </c>
      <c r="J623" t="s">
        <v>58</v>
      </c>
      <c r="K623" t="s">
        <v>58</v>
      </c>
      <c r="L623" t="s">
        <v>46</v>
      </c>
      <c r="M623" t="s">
        <v>47</v>
      </c>
      <c r="N623" t="s">
        <v>75</v>
      </c>
      <c r="O623">
        <v>38.55</v>
      </c>
      <c r="Q623">
        <v>263.5</v>
      </c>
      <c r="R623">
        <v>263.5</v>
      </c>
      <c r="S623">
        <v>0</v>
      </c>
      <c r="T623">
        <v>263.5</v>
      </c>
      <c r="U623">
        <v>269</v>
      </c>
      <c r="V623">
        <f>SUMIF(货件明细!K:K,F623,货件明细!AQ:AQ)</f>
        <v>0</v>
      </c>
      <c r="W623">
        <f t="shared" si="36"/>
        <v>1</v>
      </c>
      <c r="X623">
        <f t="shared" si="37"/>
        <v>269</v>
      </c>
      <c r="Y623">
        <f>SUMIF(货件明细!K:K,F623,货件明细!I:I)</f>
        <v>0</v>
      </c>
      <c r="Z623">
        <f t="shared" si="38"/>
        <v>38.55</v>
      </c>
      <c r="AA623">
        <f>SUMIF(货件明细!K:K,F623,货件明细!J:J)</f>
        <v>0</v>
      </c>
      <c r="AB623">
        <f t="shared" si="39"/>
        <v>1</v>
      </c>
    </row>
    <row r="624" spans="1:28">
      <c r="A624">
        <v>2025</v>
      </c>
      <c r="B624">
        <v>1</v>
      </c>
      <c r="C624">
        <v>3</v>
      </c>
      <c r="D624" s="4">
        <v>45674</v>
      </c>
      <c r="E624" t="s">
        <v>28</v>
      </c>
      <c r="F624" t="s">
        <v>723</v>
      </c>
      <c r="G624" t="s">
        <v>374</v>
      </c>
      <c r="H624" t="s">
        <v>71</v>
      </c>
      <c r="I624" t="s">
        <v>96</v>
      </c>
      <c r="J624" t="s">
        <v>58</v>
      </c>
      <c r="K624" t="s">
        <v>58</v>
      </c>
      <c r="L624" t="s">
        <v>46</v>
      </c>
      <c r="M624" t="s">
        <v>47</v>
      </c>
      <c r="N624" t="s">
        <v>75</v>
      </c>
      <c r="O624">
        <v>38.55</v>
      </c>
      <c r="Q624">
        <v>207</v>
      </c>
      <c r="R624">
        <v>207</v>
      </c>
      <c r="S624">
        <v>0</v>
      </c>
      <c r="T624">
        <v>207</v>
      </c>
      <c r="U624">
        <v>269</v>
      </c>
      <c r="V624">
        <f>SUMIF(货件明细!K:K,F624,货件明细!AQ:AQ)</f>
        <v>0</v>
      </c>
      <c r="W624">
        <f t="shared" si="36"/>
        <v>1</v>
      </c>
      <c r="X624">
        <f t="shared" si="37"/>
        <v>269</v>
      </c>
      <c r="Y624">
        <f>SUMIF(货件明细!K:K,F624,货件明细!I:I)</f>
        <v>0</v>
      </c>
      <c r="Z624">
        <f t="shared" si="38"/>
        <v>38.55</v>
      </c>
      <c r="AA624">
        <f>SUMIF(货件明细!K:K,F624,货件明细!J:J)</f>
        <v>0</v>
      </c>
      <c r="AB624">
        <f t="shared" si="39"/>
        <v>1</v>
      </c>
    </row>
    <row r="625" spans="1:28">
      <c r="A625">
        <v>2025</v>
      </c>
      <c r="B625">
        <v>1</v>
      </c>
      <c r="C625">
        <v>3</v>
      </c>
      <c r="D625" s="4">
        <v>45674</v>
      </c>
      <c r="E625" t="s">
        <v>28</v>
      </c>
      <c r="F625" t="s">
        <v>724</v>
      </c>
      <c r="G625" t="s">
        <v>267</v>
      </c>
      <c r="H625" t="s">
        <v>71</v>
      </c>
      <c r="I625" t="s">
        <v>96</v>
      </c>
      <c r="J625" t="s">
        <v>58</v>
      </c>
      <c r="K625" t="s">
        <v>58</v>
      </c>
      <c r="L625" t="s">
        <v>46</v>
      </c>
      <c r="M625" t="s">
        <v>47</v>
      </c>
      <c r="N625" t="s">
        <v>75</v>
      </c>
      <c r="O625">
        <v>38.55</v>
      </c>
      <c r="Q625">
        <v>201.25</v>
      </c>
      <c r="R625">
        <v>201.25</v>
      </c>
      <c r="S625">
        <v>0</v>
      </c>
      <c r="T625">
        <v>201.25</v>
      </c>
      <c r="U625">
        <v>269</v>
      </c>
      <c r="V625">
        <f>SUMIF(货件明细!K:K,F625,货件明细!AQ:AQ)</f>
        <v>0</v>
      </c>
      <c r="W625">
        <f t="shared" si="36"/>
        <v>1</v>
      </c>
      <c r="X625">
        <f t="shared" si="37"/>
        <v>269</v>
      </c>
      <c r="Y625">
        <f>SUMIF(货件明细!K:K,F625,货件明细!I:I)</f>
        <v>0</v>
      </c>
      <c r="Z625">
        <f t="shared" si="38"/>
        <v>38.55</v>
      </c>
      <c r="AA625">
        <f>SUMIF(货件明细!K:K,F625,货件明细!J:J)</f>
        <v>0</v>
      </c>
      <c r="AB625">
        <f t="shared" si="39"/>
        <v>1</v>
      </c>
    </row>
    <row r="626" spans="1:28">
      <c r="A626">
        <v>2025</v>
      </c>
      <c r="B626">
        <v>1</v>
      </c>
      <c r="C626">
        <v>3</v>
      </c>
      <c r="D626" s="4">
        <v>45674</v>
      </c>
      <c r="E626" t="s">
        <v>28</v>
      </c>
      <c r="F626" t="s">
        <v>725</v>
      </c>
      <c r="G626" t="s">
        <v>62</v>
      </c>
      <c r="H626" t="s">
        <v>31</v>
      </c>
      <c r="I626" t="s">
        <v>96</v>
      </c>
      <c r="J626" t="s">
        <v>100</v>
      </c>
      <c r="K626" t="s">
        <v>100</v>
      </c>
      <c r="L626" t="s">
        <v>46</v>
      </c>
      <c r="M626" t="s">
        <v>47</v>
      </c>
      <c r="N626" t="s">
        <v>101</v>
      </c>
      <c r="O626">
        <v>38.55</v>
      </c>
      <c r="Q626">
        <v>307.835294117647</v>
      </c>
      <c r="R626">
        <v>307.835294117647</v>
      </c>
      <c r="S626">
        <v>0</v>
      </c>
      <c r="T626">
        <v>307.835294117647</v>
      </c>
      <c r="U626">
        <v>269</v>
      </c>
      <c r="V626">
        <f>SUMIF(货件明细!K:K,F626,货件明细!AQ:AQ)</f>
        <v>0</v>
      </c>
      <c r="W626">
        <f t="shared" si="36"/>
        <v>1</v>
      </c>
      <c r="X626">
        <f t="shared" si="37"/>
        <v>269</v>
      </c>
      <c r="Y626">
        <f>SUMIF(货件明细!K:K,F626,货件明细!I:I)</f>
        <v>0</v>
      </c>
      <c r="Z626">
        <f t="shared" si="38"/>
        <v>38.55</v>
      </c>
      <c r="AA626">
        <f>SUMIF(货件明细!K:K,F626,货件明细!J:J)</f>
        <v>0</v>
      </c>
      <c r="AB626">
        <f t="shared" si="39"/>
        <v>1</v>
      </c>
    </row>
    <row r="627" spans="1:28">
      <c r="A627">
        <v>2025</v>
      </c>
      <c r="B627">
        <v>1</v>
      </c>
      <c r="C627">
        <v>3</v>
      </c>
      <c r="D627" s="4">
        <v>45674</v>
      </c>
      <c r="E627" t="s">
        <v>28</v>
      </c>
      <c r="F627" t="s">
        <v>726</v>
      </c>
      <c r="G627" t="s">
        <v>54</v>
      </c>
      <c r="H627" t="s">
        <v>31</v>
      </c>
      <c r="I627" t="s">
        <v>96</v>
      </c>
      <c r="J627" t="s">
        <v>100</v>
      </c>
      <c r="K627" t="s">
        <v>100</v>
      </c>
      <c r="L627" t="s">
        <v>46</v>
      </c>
      <c r="M627" t="s">
        <v>47</v>
      </c>
      <c r="N627" t="s">
        <v>101</v>
      </c>
      <c r="O627">
        <v>38.55</v>
      </c>
      <c r="Q627">
        <v>307.835294117647</v>
      </c>
      <c r="R627">
        <v>307.835294117647</v>
      </c>
      <c r="S627">
        <v>0</v>
      </c>
      <c r="T627">
        <v>307.835294117647</v>
      </c>
      <c r="U627">
        <v>269</v>
      </c>
      <c r="V627">
        <f>SUMIF(货件明细!K:K,F627,货件明细!AQ:AQ)</f>
        <v>0</v>
      </c>
      <c r="W627">
        <f t="shared" si="36"/>
        <v>1</v>
      </c>
      <c r="X627">
        <f t="shared" si="37"/>
        <v>269</v>
      </c>
      <c r="Y627">
        <f>SUMIF(货件明细!K:K,F627,货件明细!I:I)</f>
        <v>0</v>
      </c>
      <c r="Z627">
        <f t="shared" si="38"/>
        <v>38.55</v>
      </c>
      <c r="AA627">
        <f>SUMIF(货件明细!K:K,F627,货件明细!J:J)</f>
        <v>0</v>
      </c>
      <c r="AB627">
        <f t="shared" si="39"/>
        <v>1</v>
      </c>
    </row>
    <row r="628" spans="1:28">
      <c r="A628">
        <v>2025</v>
      </c>
      <c r="B628">
        <v>1</v>
      </c>
      <c r="C628">
        <v>3</v>
      </c>
      <c r="D628" s="4">
        <v>45675</v>
      </c>
      <c r="E628" t="s">
        <v>28</v>
      </c>
      <c r="F628" t="s">
        <v>727</v>
      </c>
      <c r="G628" t="s">
        <v>374</v>
      </c>
      <c r="H628" t="s">
        <v>71</v>
      </c>
      <c r="I628" t="s">
        <v>57</v>
      </c>
      <c r="J628" t="s">
        <v>58</v>
      </c>
      <c r="K628" t="s">
        <v>58</v>
      </c>
      <c r="L628" t="s">
        <v>46</v>
      </c>
      <c r="M628" t="s">
        <v>65</v>
      </c>
      <c r="N628" t="s">
        <v>66</v>
      </c>
      <c r="O628">
        <v>27.95</v>
      </c>
      <c r="Q628">
        <v>154.6125</v>
      </c>
      <c r="R628">
        <v>154.6125</v>
      </c>
      <c r="S628">
        <v>0</v>
      </c>
      <c r="T628">
        <v>154.6125</v>
      </c>
      <c r="U628">
        <v>188</v>
      </c>
      <c r="V628">
        <f>SUMIF(货件明细!K:K,F628,货件明细!AQ:AQ)</f>
        <v>0</v>
      </c>
      <c r="W628">
        <f t="shared" si="36"/>
        <v>1</v>
      </c>
      <c r="X628">
        <f t="shared" si="37"/>
        <v>188</v>
      </c>
      <c r="Y628">
        <f>SUMIF(货件明细!K:K,F628,货件明细!I:I)</f>
        <v>0</v>
      </c>
      <c r="Z628">
        <f t="shared" si="38"/>
        <v>27.95</v>
      </c>
      <c r="AA628">
        <f>SUMIF(货件明细!K:K,F628,货件明细!J:J)</f>
        <v>0</v>
      </c>
      <c r="AB628">
        <f t="shared" si="39"/>
        <v>1</v>
      </c>
    </row>
    <row r="629" spans="1:28">
      <c r="A629">
        <v>2025</v>
      </c>
      <c r="B629">
        <v>1</v>
      </c>
      <c r="C629">
        <v>3</v>
      </c>
      <c r="D629" s="4">
        <v>45675</v>
      </c>
      <c r="E629" t="s">
        <v>28</v>
      </c>
      <c r="F629" t="s">
        <v>728</v>
      </c>
      <c r="G629" t="s">
        <v>62</v>
      </c>
      <c r="H629" t="s">
        <v>31</v>
      </c>
      <c r="I629" t="s">
        <v>57</v>
      </c>
      <c r="J629" t="s">
        <v>100</v>
      </c>
      <c r="K629" t="s">
        <v>100</v>
      </c>
      <c r="L629" t="s">
        <v>46</v>
      </c>
      <c r="M629" t="s">
        <v>65</v>
      </c>
      <c r="N629" t="s">
        <v>123</v>
      </c>
      <c r="O629">
        <v>27.95</v>
      </c>
      <c r="Q629">
        <v>312.258064516129</v>
      </c>
      <c r="R629">
        <v>312.258064516129</v>
      </c>
      <c r="S629">
        <v>0</v>
      </c>
      <c r="T629">
        <v>312.258064516129</v>
      </c>
      <c r="U629">
        <v>188</v>
      </c>
      <c r="V629">
        <f>SUMIF(货件明细!K:K,F629,货件明细!AQ:AQ)</f>
        <v>0</v>
      </c>
      <c r="W629">
        <f t="shared" si="36"/>
        <v>1</v>
      </c>
      <c r="X629">
        <f t="shared" si="37"/>
        <v>188</v>
      </c>
      <c r="Y629">
        <f>SUMIF(货件明细!K:K,F629,货件明细!I:I)</f>
        <v>0</v>
      </c>
      <c r="Z629">
        <f t="shared" si="38"/>
        <v>27.95</v>
      </c>
      <c r="AA629">
        <f>SUMIF(货件明细!K:K,F629,货件明细!J:J)</f>
        <v>0</v>
      </c>
      <c r="AB629">
        <f t="shared" si="39"/>
        <v>1</v>
      </c>
    </row>
    <row r="630" spans="1:28">
      <c r="A630">
        <v>2025</v>
      </c>
      <c r="B630">
        <v>1</v>
      </c>
      <c r="C630">
        <v>3</v>
      </c>
      <c r="D630" s="4">
        <v>45675</v>
      </c>
      <c r="E630" t="s">
        <v>28</v>
      </c>
      <c r="F630" t="s">
        <v>729</v>
      </c>
      <c r="G630" t="s">
        <v>267</v>
      </c>
      <c r="H630" t="s">
        <v>71</v>
      </c>
      <c r="I630" t="s">
        <v>57</v>
      </c>
      <c r="J630" t="s">
        <v>58</v>
      </c>
      <c r="K630" t="s">
        <v>58</v>
      </c>
      <c r="L630" t="s">
        <v>46</v>
      </c>
      <c r="M630" t="s">
        <v>65</v>
      </c>
      <c r="N630" t="s">
        <v>66</v>
      </c>
      <c r="O630">
        <v>27.95</v>
      </c>
      <c r="Q630">
        <v>156.145454545455</v>
      </c>
      <c r="R630">
        <v>156.145454545455</v>
      </c>
      <c r="S630">
        <v>0</v>
      </c>
      <c r="T630">
        <v>156.145454545455</v>
      </c>
      <c r="U630">
        <v>188</v>
      </c>
      <c r="V630">
        <f>SUMIF(货件明细!K:K,F630,货件明细!AQ:AQ)</f>
        <v>0</v>
      </c>
      <c r="W630">
        <f t="shared" si="36"/>
        <v>1</v>
      </c>
      <c r="X630">
        <f t="shared" si="37"/>
        <v>188</v>
      </c>
      <c r="Y630">
        <f>SUMIF(货件明细!K:K,F630,货件明细!I:I)</f>
        <v>0</v>
      </c>
      <c r="Z630">
        <f t="shared" si="38"/>
        <v>27.95</v>
      </c>
      <c r="AA630">
        <f>SUMIF(货件明细!K:K,F630,货件明细!J:J)</f>
        <v>0</v>
      </c>
      <c r="AB630">
        <f t="shared" si="39"/>
        <v>1</v>
      </c>
    </row>
    <row r="631" spans="1:28">
      <c r="A631">
        <v>2025</v>
      </c>
      <c r="B631">
        <v>1</v>
      </c>
      <c r="C631">
        <v>3</v>
      </c>
      <c r="D631" s="4">
        <v>45675</v>
      </c>
      <c r="E631" t="s">
        <v>28</v>
      </c>
      <c r="F631" t="s">
        <v>730</v>
      </c>
      <c r="G631" t="s">
        <v>54</v>
      </c>
      <c r="H631" t="s">
        <v>31</v>
      </c>
      <c r="I631" t="s">
        <v>57</v>
      </c>
      <c r="J631" t="s">
        <v>100</v>
      </c>
      <c r="K631" t="s">
        <v>100</v>
      </c>
      <c r="L631" t="s">
        <v>46</v>
      </c>
      <c r="M631" t="s">
        <v>47</v>
      </c>
      <c r="N631" t="s">
        <v>101</v>
      </c>
      <c r="O631">
        <v>27.95</v>
      </c>
      <c r="Q631">
        <v>217.16</v>
      </c>
      <c r="R631">
        <v>217.16</v>
      </c>
      <c r="S631">
        <v>0</v>
      </c>
      <c r="T631">
        <v>217.16</v>
      </c>
      <c r="U631">
        <v>188</v>
      </c>
      <c r="V631">
        <f>SUMIF(货件明细!K:K,F631,货件明细!AQ:AQ)</f>
        <v>0</v>
      </c>
      <c r="W631">
        <f t="shared" si="36"/>
        <v>1</v>
      </c>
      <c r="X631">
        <f t="shared" si="37"/>
        <v>188</v>
      </c>
      <c r="Y631">
        <f>SUMIF(货件明细!K:K,F631,货件明细!I:I)</f>
        <v>0</v>
      </c>
      <c r="Z631">
        <f t="shared" si="38"/>
        <v>27.95</v>
      </c>
      <c r="AA631">
        <f>SUMIF(货件明细!K:K,F631,货件明细!J:J)</f>
        <v>0</v>
      </c>
      <c r="AB631">
        <f t="shared" si="39"/>
        <v>1</v>
      </c>
    </row>
    <row r="632" spans="1:28">
      <c r="A632">
        <v>2025</v>
      </c>
      <c r="B632">
        <v>1</v>
      </c>
      <c r="C632">
        <v>3</v>
      </c>
      <c r="D632" s="4">
        <v>45675</v>
      </c>
      <c r="E632" t="s">
        <v>28</v>
      </c>
      <c r="F632" t="s">
        <v>731</v>
      </c>
      <c r="G632" t="s">
        <v>64</v>
      </c>
      <c r="H632" t="s">
        <v>44</v>
      </c>
      <c r="I632" t="s">
        <v>57</v>
      </c>
      <c r="J632" t="s">
        <v>100</v>
      </c>
      <c r="K632" t="s">
        <v>100</v>
      </c>
      <c r="L632" t="s">
        <v>46</v>
      </c>
      <c r="M632" t="s">
        <v>65</v>
      </c>
      <c r="N632" t="s">
        <v>123</v>
      </c>
      <c r="O632">
        <v>27.95</v>
      </c>
      <c r="Q632">
        <v>216.008333333333</v>
      </c>
      <c r="R632">
        <v>216.008333333333</v>
      </c>
      <c r="S632">
        <v>0</v>
      </c>
      <c r="T632">
        <v>216.008333333333</v>
      </c>
      <c r="U632">
        <v>188</v>
      </c>
      <c r="V632">
        <f>SUMIF(货件明细!K:K,F632,货件明细!AQ:AQ)</f>
        <v>0</v>
      </c>
      <c r="W632">
        <f t="shared" si="36"/>
        <v>1</v>
      </c>
      <c r="X632">
        <f t="shared" si="37"/>
        <v>188</v>
      </c>
      <c r="Y632">
        <f>SUMIF(货件明细!K:K,F632,货件明细!I:I)</f>
        <v>0</v>
      </c>
      <c r="Z632">
        <f t="shared" si="38"/>
        <v>27.95</v>
      </c>
      <c r="AA632">
        <f>SUMIF(货件明细!K:K,F632,货件明细!J:J)</f>
        <v>0</v>
      </c>
      <c r="AB632">
        <f t="shared" si="39"/>
        <v>1</v>
      </c>
    </row>
    <row r="633" spans="1:28">
      <c r="A633">
        <v>2025</v>
      </c>
      <c r="B633">
        <v>1</v>
      </c>
      <c r="C633">
        <v>3</v>
      </c>
      <c r="D633" s="4">
        <v>45675</v>
      </c>
      <c r="E633" t="s">
        <v>28</v>
      </c>
      <c r="F633" t="s">
        <v>732</v>
      </c>
      <c r="G633" t="s">
        <v>374</v>
      </c>
      <c r="H633" t="s">
        <v>71</v>
      </c>
      <c r="I633" t="s">
        <v>32</v>
      </c>
      <c r="J633" t="s">
        <v>58</v>
      </c>
      <c r="K633" t="s">
        <v>58</v>
      </c>
      <c r="L633" t="s">
        <v>46</v>
      </c>
      <c r="M633" t="s">
        <v>65</v>
      </c>
      <c r="N633" t="s">
        <v>66</v>
      </c>
      <c r="O633">
        <v>145.55</v>
      </c>
      <c r="Q633">
        <v>541.14375</v>
      </c>
      <c r="R633">
        <v>541.14375</v>
      </c>
      <c r="S633">
        <v>0</v>
      </c>
      <c r="T633">
        <v>541.14375</v>
      </c>
      <c r="U633">
        <v>364</v>
      </c>
      <c r="V633">
        <f>SUMIF(货件明细!K:K,F633,货件明细!AQ:AQ)</f>
        <v>0</v>
      </c>
      <c r="W633">
        <f t="shared" si="36"/>
        <v>1</v>
      </c>
      <c r="X633">
        <f t="shared" si="37"/>
        <v>364</v>
      </c>
      <c r="Y633">
        <f>SUMIF(货件明细!K:K,F633,货件明细!I:I)</f>
        <v>0</v>
      </c>
      <c r="Z633">
        <f t="shared" si="38"/>
        <v>145.55</v>
      </c>
      <c r="AA633">
        <f>SUMIF(货件明细!K:K,F633,货件明细!J:J)</f>
        <v>0</v>
      </c>
      <c r="AB633">
        <f t="shared" si="39"/>
        <v>1</v>
      </c>
    </row>
    <row r="634" spans="1:28">
      <c r="A634">
        <v>2025</v>
      </c>
      <c r="B634">
        <v>1</v>
      </c>
      <c r="C634">
        <v>3</v>
      </c>
      <c r="D634" s="4">
        <v>45675</v>
      </c>
      <c r="E634" t="s">
        <v>28</v>
      </c>
      <c r="F634" t="s">
        <v>733</v>
      </c>
      <c r="G634" t="s">
        <v>54</v>
      </c>
      <c r="H634" t="s">
        <v>31</v>
      </c>
      <c r="I634" t="s">
        <v>32</v>
      </c>
      <c r="J634" t="s">
        <v>100</v>
      </c>
      <c r="K634" t="s">
        <v>100</v>
      </c>
      <c r="L634" t="s">
        <v>46</v>
      </c>
      <c r="M634" t="s">
        <v>65</v>
      </c>
      <c r="N634" t="s">
        <v>123</v>
      </c>
      <c r="O634">
        <v>188.55</v>
      </c>
      <c r="Q634">
        <v>1556.86666666667</v>
      </c>
      <c r="R634">
        <v>1556.86666666667</v>
      </c>
      <c r="S634">
        <v>0</v>
      </c>
      <c r="T634">
        <v>1556.86666666667</v>
      </c>
      <c r="U634">
        <v>454</v>
      </c>
      <c r="V634">
        <f>SUMIF(货件明细!K:K,F634,货件明细!AQ:AQ)</f>
        <v>0</v>
      </c>
      <c r="W634">
        <f t="shared" si="36"/>
        <v>1</v>
      </c>
      <c r="X634">
        <f t="shared" si="37"/>
        <v>454</v>
      </c>
      <c r="Y634">
        <f>SUMIF(货件明细!K:K,F634,货件明细!I:I)</f>
        <v>0</v>
      </c>
      <c r="Z634">
        <f t="shared" si="38"/>
        <v>188.55</v>
      </c>
      <c r="AA634">
        <f>SUMIF(货件明细!K:K,F634,货件明细!J:J)</f>
        <v>0</v>
      </c>
      <c r="AB634">
        <f t="shared" si="39"/>
        <v>1</v>
      </c>
    </row>
    <row r="635" spans="1:28">
      <c r="A635">
        <v>2025</v>
      </c>
      <c r="B635">
        <v>1</v>
      </c>
      <c r="C635">
        <v>3</v>
      </c>
      <c r="D635" s="4">
        <v>45675</v>
      </c>
      <c r="E635" t="s">
        <v>28</v>
      </c>
      <c r="F635" t="s">
        <v>734</v>
      </c>
      <c r="G635" t="s">
        <v>267</v>
      </c>
      <c r="H635" t="s">
        <v>71</v>
      </c>
      <c r="I635" t="s">
        <v>32</v>
      </c>
      <c r="J635" t="s">
        <v>58</v>
      </c>
      <c r="K635" t="s">
        <v>58</v>
      </c>
      <c r="L635" t="s">
        <v>46</v>
      </c>
      <c r="M635" t="s">
        <v>65</v>
      </c>
      <c r="N635" t="s">
        <v>66</v>
      </c>
      <c r="O635">
        <v>166.75</v>
      </c>
      <c r="Q635">
        <v>624.581818181818</v>
      </c>
      <c r="R635">
        <v>624.581818181818</v>
      </c>
      <c r="S635">
        <v>0</v>
      </c>
      <c r="T635">
        <v>624.581818181818</v>
      </c>
      <c r="U635">
        <v>409</v>
      </c>
      <c r="V635">
        <f>SUMIF(货件明细!K:K,F635,货件明细!AQ:AQ)</f>
        <v>0</v>
      </c>
      <c r="W635">
        <f t="shared" si="36"/>
        <v>1</v>
      </c>
      <c r="X635">
        <f t="shared" si="37"/>
        <v>409</v>
      </c>
      <c r="Y635">
        <f>SUMIF(货件明细!K:K,F635,货件明细!I:I)</f>
        <v>0</v>
      </c>
      <c r="Z635">
        <f t="shared" si="38"/>
        <v>166.75</v>
      </c>
      <c r="AA635">
        <f>SUMIF(货件明细!K:K,F635,货件明细!J:J)</f>
        <v>0</v>
      </c>
      <c r="AB635">
        <f t="shared" si="39"/>
        <v>1</v>
      </c>
    </row>
    <row r="636" spans="1:28">
      <c r="A636">
        <v>2025</v>
      </c>
      <c r="B636">
        <v>1</v>
      </c>
      <c r="C636">
        <v>3</v>
      </c>
      <c r="D636" s="4">
        <v>45675</v>
      </c>
      <c r="E636" t="s">
        <v>28</v>
      </c>
      <c r="F636" t="s">
        <v>735</v>
      </c>
      <c r="G636" t="s">
        <v>62</v>
      </c>
      <c r="H636" t="s">
        <v>31</v>
      </c>
      <c r="I636" t="s">
        <v>32</v>
      </c>
      <c r="J636" t="s">
        <v>100</v>
      </c>
      <c r="K636" t="s">
        <v>100</v>
      </c>
      <c r="L636" t="s">
        <v>46</v>
      </c>
      <c r="M636" t="s">
        <v>65</v>
      </c>
      <c r="N636" t="s">
        <v>123</v>
      </c>
      <c r="O636">
        <v>167.35</v>
      </c>
      <c r="Q636">
        <v>1249.03225806452</v>
      </c>
      <c r="R636">
        <v>1249.03225806452</v>
      </c>
      <c r="S636">
        <v>0</v>
      </c>
      <c r="T636">
        <v>1249.03225806452</v>
      </c>
      <c r="U636">
        <v>409</v>
      </c>
      <c r="V636">
        <f>SUMIF(货件明细!K:K,F636,货件明细!AQ:AQ)</f>
        <v>0</v>
      </c>
      <c r="W636">
        <f t="shared" si="36"/>
        <v>1</v>
      </c>
      <c r="X636">
        <f t="shared" si="37"/>
        <v>409</v>
      </c>
      <c r="Y636">
        <f>SUMIF(货件明细!K:K,F636,货件明细!I:I)</f>
        <v>0</v>
      </c>
      <c r="Z636">
        <f t="shared" si="38"/>
        <v>167.35</v>
      </c>
      <c r="AA636">
        <f>SUMIF(货件明细!K:K,F636,货件明细!J:J)</f>
        <v>0</v>
      </c>
      <c r="AB636">
        <f t="shared" si="39"/>
        <v>1</v>
      </c>
    </row>
    <row r="637" spans="1:28">
      <c r="A637">
        <v>2025</v>
      </c>
      <c r="B637">
        <v>1</v>
      </c>
      <c r="C637">
        <v>3</v>
      </c>
      <c r="D637" s="4">
        <v>45675</v>
      </c>
      <c r="E637" t="s">
        <v>28</v>
      </c>
      <c r="F637" t="s">
        <v>736</v>
      </c>
      <c r="G637" t="s">
        <v>64</v>
      </c>
      <c r="H637" t="s">
        <v>44</v>
      </c>
      <c r="I637" t="s">
        <v>32</v>
      </c>
      <c r="J637" t="s">
        <v>100</v>
      </c>
      <c r="K637" t="s">
        <v>100</v>
      </c>
      <c r="L637" t="s">
        <v>46</v>
      </c>
      <c r="M637" t="s">
        <v>65</v>
      </c>
      <c r="N637" t="s">
        <v>123</v>
      </c>
      <c r="O637">
        <v>167.05</v>
      </c>
      <c r="Q637">
        <v>864.033333333333</v>
      </c>
      <c r="R637">
        <v>864.033333333333</v>
      </c>
      <c r="S637">
        <v>0</v>
      </c>
      <c r="T637">
        <v>864.033333333333</v>
      </c>
      <c r="U637">
        <v>409</v>
      </c>
      <c r="V637">
        <f>SUMIF(货件明细!K:K,F637,货件明细!AQ:AQ)</f>
        <v>0</v>
      </c>
      <c r="W637">
        <f t="shared" si="36"/>
        <v>1</v>
      </c>
      <c r="X637">
        <f t="shared" si="37"/>
        <v>409</v>
      </c>
      <c r="Y637">
        <f>SUMIF(货件明细!K:K,F637,货件明细!I:I)</f>
        <v>0</v>
      </c>
      <c r="Z637">
        <f t="shared" si="38"/>
        <v>167.05</v>
      </c>
      <c r="AA637">
        <f>SUMIF(货件明细!K:K,F637,货件明细!J:J)</f>
        <v>0</v>
      </c>
      <c r="AB637">
        <f t="shared" si="39"/>
        <v>1</v>
      </c>
    </row>
    <row r="638" spans="1:28">
      <c r="A638">
        <v>2025</v>
      </c>
      <c r="B638">
        <v>1</v>
      </c>
      <c r="C638">
        <v>3</v>
      </c>
      <c r="D638" s="4">
        <v>45675</v>
      </c>
      <c r="E638" t="s">
        <v>28</v>
      </c>
      <c r="F638" t="s">
        <v>737</v>
      </c>
      <c r="G638" t="s">
        <v>374</v>
      </c>
      <c r="H638" t="s">
        <v>71</v>
      </c>
      <c r="I638" t="s">
        <v>129</v>
      </c>
      <c r="J638" t="s">
        <v>45</v>
      </c>
      <c r="K638" t="s">
        <v>45</v>
      </c>
      <c r="L638" t="s">
        <v>46</v>
      </c>
      <c r="M638" t="s">
        <v>65</v>
      </c>
      <c r="N638" t="s">
        <v>462</v>
      </c>
      <c r="O638">
        <v>21.4</v>
      </c>
      <c r="Q638">
        <v>147</v>
      </c>
      <c r="R638">
        <v>147</v>
      </c>
      <c r="S638">
        <v>0</v>
      </c>
      <c r="T638">
        <v>147</v>
      </c>
      <c r="U638">
        <v>130</v>
      </c>
      <c r="V638">
        <f>SUMIF(货件明细!K:K,F638,货件明细!AQ:AQ)</f>
        <v>0</v>
      </c>
      <c r="W638">
        <f t="shared" si="36"/>
        <v>1</v>
      </c>
      <c r="X638">
        <f t="shared" si="37"/>
        <v>130</v>
      </c>
      <c r="Y638">
        <f>SUMIF(货件明细!K:K,F638,货件明细!I:I)</f>
        <v>0</v>
      </c>
      <c r="Z638">
        <f t="shared" si="38"/>
        <v>21.4</v>
      </c>
      <c r="AA638">
        <f>SUMIF(货件明细!K:K,F638,货件明细!J:J)</f>
        <v>0</v>
      </c>
      <c r="AB638">
        <f t="shared" si="39"/>
        <v>1</v>
      </c>
    </row>
    <row r="639" spans="1:28">
      <c r="A639">
        <v>2025</v>
      </c>
      <c r="B639">
        <v>1</v>
      </c>
      <c r="C639">
        <v>3</v>
      </c>
      <c r="D639" s="4">
        <v>45674</v>
      </c>
      <c r="E639" t="s">
        <v>28</v>
      </c>
      <c r="F639" t="s">
        <v>738</v>
      </c>
      <c r="G639" t="s">
        <v>267</v>
      </c>
      <c r="H639" t="s">
        <v>71</v>
      </c>
      <c r="I639" t="s">
        <v>129</v>
      </c>
      <c r="J639" t="s">
        <v>45</v>
      </c>
      <c r="K639" t="s">
        <v>45</v>
      </c>
      <c r="L639" t="s">
        <v>46</v>
      </c>
      <c r="M639" t="s">
        <v>65</v>
      </c>
      <c r="N639" t="s">
        <v>462</v>
      </c>
      <c r="O639">
        <v>40.5</v>
      </c>
      <c r="Q639">
        <v>431.666666666667</v>
      </c>
      <c r="R639">
        <v>431.666666666667</v>
      </c>
      <c r="S639">
        <v>0</v>
      </c>
      <c r="T639">
        <v>431.666666666667</v>
      </c>
      <c r="U639">
        <v>234</v>
      </c>
      <c r="V639">
        <f>SUMIF(货件明细!K:K,F639,货件明细!AQ:AQ)</f>
        <v>0</v>
      </c>
      <c r="W639">
        <f t="shared" si="36"/>
        <v>1</v>
      </c>
      <c r="X639">
        <f t="shared" si="37"/>
        <v>234</v>
      </c>
      <c r="Y639">
        <f>SUMIF(货件明细!K:K,F639,货件明细!I:I)</f>
        <v>0</v>
      </c>
      <c r="Z639">
        <f t="shared" si="38"/>
        <v>40.5</v>
      </c>
      <c r="AA639">
        <f>SUMIF(货件明细!K:K,F639,货件明细!J:J)</f>
        <v>0</v>
      </c>
      <c r="AB639">
        <f t="shared" si="39"/>
        <v>1</v>
      </c>
    </row>
    <row r="640" spans="1:28">
      <c r="A640">
        <v>2025</v>
      </c>
      <c r="B640">
        <v>1</v>
      </c>
      <c r="C640">
        <v>3</v>
      </c>
      <c r="D640" s="4">
        <v>45675</v>
      </c>
      <c r="E640" t="s">
        <v>28</v>
      </c>
      <c r="F640" t="s">
        <v>739</v>
      </c>
      <c r="G640" t="s">
        <v>64</v>
      </c>
      <c r="H640" t="s">
        <v>44</v>
      </c>
      <c r="I640" t="s">
        <v>129</v>
      </c>
      <c r="J640" t="s">
        <v>45</v>
      </c>
      <c r="K640" t="s">
        <v>45</v>
      </c>
      <c r="L640" t="s">
        <v>46</v>
      </c>
      <c r="M640" t="s">
        <v>47</v>
      </c>
      <c r="N640" t="s">
        <v>48</v>
      </c>
      <c r="O640">
        <v>30.95</v>
      </c>
      <c r="Q640">
        <v>330.586666666667</v>
      </c>
      <c r="R640">
        <v>330.586666666667</v>
      </c>
      <c r="S640">
        <v>0</v>
      </c>
      <c r="T640">
        <v>330.586666666667</v>
      </c>
      <c r="U640">
        <v>182</v>
      </c>
      <c r="V640">
        <f>SUMIF(货件明细!K:K,F640,货件明细!AQ:AQ)</f>
        <v>0</v>
      </c>
      <c r="W640">
        <f t="shared" si="36"/>
        <v>1</v>
      </c>
      <c r="X640">
        <f t="shared" si="37"/>
        <v>182</v>
      </c>
      <c r="Y640">
        <f>SUMIF(货件明细!K:K,F640,货件明细!I:I)</f>
        <v>0</v>
      </c>
      <c r="Z640">
        <f t="shared" si="38"/>
        <v>30.95</v>
      </c>
      <c r="AA640">
        <f>SUMIF(货件明细!K:K,F640,货件明细!J:J)</f>
        <v>0</v>
      </c>
      <c r="AB640">
        <f t="shared" si="39"/>
        <v>1</v>
      </c>
    </row>
    <row r="641" spans="1:28">
      <c r="A641">
        <v>2025</v>
      </c>
      <c r="B641">
        <v>1</v>
      </c>
      <c r="C641">
        <v>3</v>
      </c>
      <c r="D641" s="4">
        <v>45675</v>
      </c>
      <c r="E641" t="s">
        <v>28</v>
      </c>
      <c r="F641" t="s">
        <v>740</v>
      </c>
      <c r="G641" t="s">
        <v>62</v>
      </c>
      <c r="H641" t="s">
        <v>31</v>
      </c>
      <c r="I641" t="s">
        <v>129</v>
      </c>
      <c r="J641" t="s">
        <v>100</v>
      </c>
      <c r="K641" t="s">
        <v>100</v>
      </c>
      <c r="L641" t="s">
        <v>46</v>
      </c>
      <c r="M641" t="s">
        <v>65</v>
      </c>
      <c r="N641" t="s">
        <v>123</v>
      </c>
      <c r="O641">
        <v>30.95</v>
      </c>
      <c r="Q641">
        <v>312.258064516129</v>
      </c>
      <c r="R641">
        <v>312.258064516129</v>
      </c>
      <c r="S641">
        <v>0</v>
      </c>
      <c r="T641">
        <v>312.258064516129</v>
      </c>
      <c r="U641">
        <v>182</v>
      </c>
      <c r="V641">
        <f>SUMIF(货件明细!K:K,F641,货件明细!AQ:AQ)</f>
        <v>0</v>
      </c>
      <c r="W641">
        <f t="shared" si="36"/>
        <v>1</v>
      </c>
      <c r="X641">
        <f t="shared" si="37"/>
        <v>182</v>
      </c>
      <c r="Y641">
        <f>SUMIF(货件明细!K:K,F641,货件明细!I:I)</f>
        <v>0</v>
      </c>
      <c r="Z641">
        <f t="shared" si="38"/>
        <v>30.95</v>
      </c>
      <c r="AA641">
        <f>SUMIF(货件明细!K:K,F641,货件明细!J:J)</f>
        <v>0</v>
      </c>
      <c r="AB641">
        <f t="shared" si="39"/>
        <v>1</v>
      </c>
    </row>
    <row r="642" spans="1:28">
      <c r="A642">
        <v>2025</v>
      </c>
      <c r="B642">
        <v>1</v>
      </c>
      <c r="C642">
        <v>3</v>
      </c>
      <c r="D642" s="4">
        <v>45675</v>
      </c>
      <c r="E642" t="s">
        <v>28</v>
      </c>
      <c r="F642" t="s">
        <v>741</v>
      </c>
      <c r="G642" t="s">
        <v>54</v>
      </c>
      <c r="H642" t="s">
        <v>31</v>
      </c>
      <c r="I642" t="s">
        <v>129</v>
      </c>
      <c r="J642" t="s">
        <v>100</v>
      </c>
      <c r="K642" t="s">
        <v>100</v>
      </c>
      <c r="L642" t="s">
        <v>46</v>
      </c>
      <c r="M642" t="s">
        <v>47</v>
      </c>
      <c r="N642" t="s">
        <v>101</v>
      </c>
      <c r="O642">
        <v>30.95</v>
      </c>
      <c r="Q642">
        <v>217.16</v>
      </c>
      <c r="R642">
        <v>217.16</v>
      </c>
      <c r="S642">
        <v>0</v>
      </c>
      <c r="T642">
        <v>217.16</v>
      </c>
      <c r="U642">
        <v>182</v>
      </c>
      <c r="V642">
        <f>SUMIF(货件明细!K:K,F642,货件明细!AQ:AQ)</f>
        <v>0</v>
      </c>
      <c r="W642">
        <f t="shared" ref="W642:W705" si="40">IF(V642=U642,0,1)</f>
        <v>1</v>
      </c>
      <c r="X642">
        <f t="shared" ref="X642:X705" si="41">U642</f>
        <v>182</v>
      </c>
      <c r="Y642">
        <f>SUMIF(货件明细!K:K,F642,货件明细!I:I)</f>
        <v>0</v>
      </c>
      <c r="Z642">
        <f t="shared" ref="Z642:Z705" si="42">O642-Y642</f>
        <v>30.95</v>
      </c>
      <c r="AA642">
        <f>SUMIF(货件明细!K:K,F642,货件明细!J:J)</f>
        <v>0</v>
      </c>
      <c r="AB642">
        <f t="shared" ref="AB642:AB705" si="43">IF(T642=AA642,0,1)</f>
        <v>1</v>
      </c>
    </row>
    <row r="643" spans="1:28">
      <c r="A643">
        <v>2025</v>
      </c>
      <c r="B643">
        <v>1</v>
      </c>
      <c r="C643">
        <v>3</v>
      </c>
      <c r="D643" s="4">
        <v>45675</v>
      </c>
      <c r="E643" t="s">
        <v>28</v>
      </c>
      <c r="F643" t="s">
        <v>742</v>
      </c>
      <c r="G643" t="s">
        <v>54</v>
      </c>
      <c r="H643" t="s">
        <v>31</v>
      </c>
      <c r="I643" t="s">
        <v>111</v>
      </c>
      <c r="J643" t="s">
        <v>100</v>
      </c>
      <c r="K643" t="s">
        <v>100</v>
      </c>
      <c r="L643" t="s">
        <v>46</v>
      </c>
      <c r="M643" t="s">
        <v>47</v>
      </c>
      <c r="N643" t="s">
        <v>101</v>
      </c>
      <c r="O643">
        <v>20.35</v>
      </c>
      <c r="Q643">
        <v>108.58</v>
      </c>
      <c r="R643">
        <v>108.58</v>
      </c>
      <c r="S643">
        <v>0</v>
      </c>
      <c r="T643">
        <v>108.58</v>
      </c>
      <c r="U643">
        <v>141</v>
      </c>
      <c r="V643">
        <f>SUMIF(货件明细!K:K,F643,货件明细!AQ:AQ)</f>
        <v>0</v>
      </c>
      <c r="W643">
        <f t="shared" si="40"/>
        <v>1</v>
      </c>
      <c r="X643">
        <f t="shared" si="41"/>
        <v>141</v>
      </c>
      <c r="Y643">
        <f>SUMIF(货件明细!K:K,F643,货件明细!I:I)</f>
        <v>0</v>
      </c>
      <c r="Z643">
        <f t="shared" si="42"/>
        <v>20.35</v>
      </c>
      <c r="AA643">
        <f>SUMIF(货件明细!K:K,F643,货件明细!J:J)</f>
        <v>0</v>
      </c>
      <c r="AB643">
        <f t="shared" si="43"/>
        <v>1</v>
      </c>
    </row>
    <row r="644" spans="1:28">
      <c r="A644">
        <v>2025</v>
      </c>
      <c r="B644">
        <v>1</v>
      </c>
      <c r="C644">
        <v>3</v>
      </c>
      <c r="D644" s="4">
        <v>45675</v>
      </c>
      <c r="E644" t="s">
        <v>28</v>
      </c>
      <c r="F644" t="s">
        <v>743</v>
      </c>
      <c r="G644" t="s">
        <v>267</v>
      </c>
      <c r="H644" t="s">
        <v>71</v>
      </c>
      <c r="I644" t="s">
        <v>111</v>
      </c>
      <c r="J644" t="s">
        <v>58</v>
      </c>
      <c r="K644" t="s">
        <v>58</v>
      </c>
      <c r="L644" t="s">
        <v>46</v>
      </c>
      <c r="M644" t="s">
        <v>65</v>
      </c>
      <c r="N644" t="s">
        <v>66</v>
      </c>
      <c r="O644">
        <v>20.35</v>
      </c>
      <c r="Q644">
        <v>78.0727272727273</v>
      </c>
      <c r="R644">
        <v>78.0727272727273</v>
      </c>
      <c r="S644">
        <v>0</v>
      </c>
      <c r="T644">
        <v>78.0727272727273</v>
      </c>
      <c r="U644">
        <v>141</v>
      </c>
      <c r="V644">
        <f>SUMIF(货件明细!K:K,F644,货件明细!AQ:AQ)</f>
        <v>0</v>
      </c>
      <c r="W644">
        <f t="shared" si="40"/>
        <v>1</v>
      </c>
      <c r="X644">
        <f t="shared" si="41"/>
        <v>141</v>
      </c>
      <c r="Y644">
        <f>SUMIF(货件明细!K:K,F644,货件明细!I:I)</f>
        <v>0</v>
      </c>
      <c r="Z644">
        <f t="shared" si="42"/>
        <v>20.35</v>
      </c>
      <c r="AA644">
        <f>SUMIF(货件明细!K:K,F644,货件明细!J:J)</f>
        <v>0</v>
      </c>
      <c r="AB644">
        <f t="shared" si="43"/>
        <v>1</v>
      </c>
    </row>
    <row r="645" spans="1:28">
      <c r="A645">
        <v>2025</v>
      </c>
      <c r="B645">
        <v>1</v>
      </c>
      <c r="C645">
        <v>3</v>
      </c>
      <c r="D645" s="4">
        <v>45675</v>
      </c>
      <c r="E645" t="s">
        <v>28</v>
      </c>
      <c r="F645" t="s">
        <v>744</v>
      </c>
      <c r="G645" t="s">
        <v>374</v>
      </c>
      <c r="H645" t="s">
        <v>71</v>
      </c>
      <c r="I645" t="s">
        <v>111</v>
      </c>
      <c r="J645" t="s">
        <v>58</v>
      </c>
      <c r="K645" t="s">
        <v>58</v>
      </c>
      <c r="L645" t="s">
        <v>46</v>
      </c>
      <c r="M645" t="s">
        <v>65</v>
      </c>
      <c r="N645" t="s">
        <v>66</v>
      </c>
      <c r="O645">
        <v>20.35</v>
      </c>
      <c r="Q645">
        <v>77.30625</v>
      </c>
      <c r="R645">
        <v>77.30625</v>
      </c>
      <c r="S645">
        <v>0</v>
      </c>
      <c r="T645">
        <v>77.30625</v>
      </c>
      <c r="U645">
        <v>141</v>
      </c>
      <c r="V645">
        <f>SUMIF(货件明细!K:K,F645,货件明细!AQ:AQ)</f>
        <v>0</v>
      </c>
      <c r="W645">
        <f t="shared" si="40"/>
        <v>1</v>
      </c>
      <c r="X645">
        <f t="shared" si="41"/>
        <v>141</v>
      </c>
      <c r="Y645">
        <f>SUMIF(货件明细!K:K,F645,货件明细!I:I)</f>
        <v>0</v>
      </c>
      <c r="Z645">
        <f t="shared" si="42"/>
        <v>20.35</v>
      </c>
      <c r="AA645">
        <f>SUMIF(货件明细!K:K,F645,货件明细!J:J)</f>
        <v>0</v>
      </c>
      <c r="AB645">
        <f t="shared" si="43"/>
        <v>1</v>
      </c>
    </row>
    <row r="646" spans="1:28">
      <c r="A646">
        <v>2025</v>
      </c>
      <c r="B646">
        <v>1</v>
      </c>
      <c r="C646">
        <v>3</v>
      </c>
      <c r="D646" s="4">
        <v>45675</v>
      </c>
      <c r="E646" t="s">
        <v>28</v>
      </c>
      <c r="F646" t="s">
        <v>745</v>
      </c>
      <c r="G646" t="s">
        <v>62</v>
      </c>
      <c r="H646" t="s">
        <v>31</v>
      </c>
      <c r="I646" t="s">
        <v>111</v>
      </c>
      <c r="J646" t="s">
        <v>100</v>
      </c>
      <c r="K646" t="s">
        <v>100</v>
      </c>
      <c r="L646" t="s">
        <v>46</v>
      </c>
      <c r="M646" t="s">
        <v>65</v>
      </c>
      <c r="N646" t="s">
        <v>123</v>
      </c>
      <c r="O646">
        <v>20.35</v>
      </c>
      <c r="Q646">
        <v>156.129032258065</v>
      </c>
      <c r="R646">
        <v>156.129032258065</v>
      </c>
      <c r="S646">
        <v>0</v>
      </c>
      <c r="T646">
        <v>156.129032258065</v>
      </c>
      <c r="U646">
        <v>141</v>
      </c>
      <c r="V646">
        <f>SUMIF(货件明细!K:K,F646,货件明细!AQ:AQ)</f>
        <v>0</v>
      </c>
      <c r="W646">
        <f t="shared" si="40"/>
        <v>1</v>
      </c>
      <c r="X646">
        <f t="shared" si="41"/>
        <v>141</v>
      </c>
      <c r="Y646">
        <f>SUMIF(货件明细!K:K,F646,货件明细!I:I)</f>
        <v>0</v>
      </c>
      <c r="Z646">
        <f t="shared" si="42"/>
        <v>20.35</v>
      </c>
      <c r="AA646">
        <f>SUMIF(货件明细!K:K,F646,货件明细!J:J)</f>
        <v>0</v>
      </c>
      <c r="AB646">
        <f t="shared" si="43"/>
        <v>1</v>
      </c>
    </row>
    <row r="647" spans="1:28">
      <c r="A647">
        <v>2025</v>
      </c>
      <c r="B647">
        <v>1</v>
      </c>
      <c r="C647">
        <v>3</v>
      </c>
      <c r="D647" s="4">
        <v>45675</v>
      </c>
      <c r="E647" t="s">
        <v>28</v>
      </c>
      <c r="F647" t="s">
        <v>746</v>
      </c>
      <c r="G647" t="s">
        <v>64</v>
      </c>
      <c r="H647" t="s">
        <v>44</v>
      </c>
      <c r="I647" t="s">
        <v>111</v>
      </c>
      <c r="J647" t="s">
        <v>100</v>
      </c>
      <c r="K647" t="s">
        <v>100</v>
      </c>
      <c r="L647" t="s">
        <v>46</v>
      </c>
      <c r="M647" t="s">
        <v>65</v>
      </c>
      <c r="N647" t="s">
        <v>123</v>
      </c>
      <c r="O647">
        <v>20.35</v>
      </c>
      <c r="Q647">
        <v>108.004166666667</v>
      </c>
      <c r="R647">
        <v>108.004166666667</v>
      </c>
      <c r="S647">
        <v>0</v>
      </c>
      <c r="T647">
        <v>108.004166666667</v>
      </c>
      <c r="U647">
        <v>141</v>
      </c>
      <c r="V647">
        <f>SUMIF(货件明细!K:K,F647,货件明细!AQ:AQ)</f>
        <v>0</v>
      </c>
      <c r="W647">
        <f t="shared" si="40"/>
        <v>1</v>
      </c>
      <c r="X647">
        <f t="shared" si="41"/>
        <v>141</v>
      </c>
      <c r="Y647">
        <f>SUMIF(货件明细!K:K,F647,货件明细!I:I)</f>
        <v>0</v>
      </c>
      <c r="Z647">
        <f t="shared" si="42"/>
        <v>20.35</v>
      </c>
      <c r="AA647">
        <f>SUMIF(货件明细!K:K,F647,货件明细!J:J)</f>
        <v>0</v>
      </c>
      <c r="AB647">
        <f t="shared" si="43"/>
        <v>1</v>
      </c>
    </row>
    <row r="648" spans="1:28">
      <c r="A648">
        <v>2025</v>
      </c>
      <c r="B648">
        <v>1</v>
      </c>
      <c r="C648">
        <v>3</v>
      </c>
      <c r="D648" s="4">
        <v>45675</v>
      </c>
      <c r="E648" t="s">
        <v>28</v>
      </c>
      <c r="F648" t="s">
        <v>747</v>
      </c>
      <c r="G648" t="s">
        <v>54</v>
      </c>
      <c r="H648" t="s">
        <v>31</v>
      </c>
      <c r="I648" t="s">
        <v>129</v>
      </c>
      <c r="J648" t="s">
        <v>100</v>
      </c>
      <c r="K648" t="s">
        <v>100</v>
      </c>
      <c r="L648" t="s">
        <v>46</v>
      </c>
      <c r="M648" t="s">
        <v>47</v>
      </c>
      <c r="N648" t="s">
        <v>101</v>
      </c>
      <c r="O648">
        <v>12.7</v>
      </c>
      <c r="Q648">
        <v>108.58</v>
      </c>
      <c r="R648">
        <v>108.58</v>
      </c>
      <c r="S648">
        <v>0</v>
      </c>
      <c r="T648">
        <v>108.58</v>
      </c>
      <c r="U648">
        <v>82</v>
      </c>
      <c r="V648">
        <f>SUMIF(货件明细!K:K,F648,货件明细!AQ:AQ)</f>
        <v>0</v>
      </c>
      <c r="W648">
        <f t="shared" si="40"/>
        <v>1</v>
      </c>
      <c r="X648">
        <f t="shared" si="41"/>
        <v>82</v>
      </c>
      <c r="Y648">
        <f>SUMIF(货件明细!K:K,F648,货件明细!I:I)</f>
        <v>0</v>
      </c>
      <c r="Z648">
        <f t="shared" si="42"/>
        <v>12.7</v>
      </c>
      <c r="AA648">
        <f>SUMIF(货件明细!K:K,F648,货件明细!J:J)</f>
        <v>0</v>
      </c>
      <c r="AB648">
        <f t="shared" si="43"/>
        <v>1</v>
      </c>
    </row>
    <row r="649" spans="1:28">
      <c r="A649">
        <v>2025</v>
      </c>
      <c r="B649">
        <v>1</v>
      </c>
      <c r="C649">
        <v>3</v>
      </c>
      <c r="D649" s="4">
        <v>45675</v>
      </c>
      <c r="E649" t="s">
        <v>28</v>
      </c>
      <c r="F649" t="s">
        <v>748</v>
      </c>
      <c r="G649" t="s">
        <v>267</v>
      </c>
      <c r="H649" t="s">
        <v>71</v>
      </c>
      <c r="I649" t="s">
        <v>129</v>
      </c>
      <c r="J649" t="s">
        <v>58</v>
      </c>
      <c r="K649" t="s">
        <v>58</v>
      </c>
      <c r="L649" t="s">
        <v>46</v>
      </c>
      <c r="M649" t="s">
        <v>47</v>
      </c>
      <c r="N649" t="s">
        <v>75</v>
      </c>
      <c r="O649">
        <v>12.7</v>
      </c>
      <c r="Q649">
        <v>74.75</v>
      </c>
      <c r="R649">
        <v>74.75</v>
      </c>
      <c r="S649">
        <v>0</v>
      </c>
      <c r="T649">
        <v>74.75</v>
      </c>
      <c r="U649">
        <v>82</v>
      </c>
      <c r="V649">
        <f>SUMIF(货件明细!K:K,F649,货件明细!AQ:AQ)</f>
        <v>0</v>
      </c>
      <c r="W649">
        <f t="shared" si="40"/>
        <v>1</v>
      </c>
      <c r="X649">
        <f t="shared" si="41"/>
        <v>82</v>
      </c>
      <c r="Y649">
        <f>SUMIF(货件明细!K:K,F649,货件明细!I:I)</f>
        <v>0</v>
      </c>
      <c r="Z649">
        <f t="shared" si="42"/>
        <v>12.7</v>
      </c>
      <c r="AA649">
        <f>SUMIF(货件明细!K:K,F649,货件明细!J:J)</f>
        <v>0</v>
      </c>
      <c r="AB649">
        <f t="shared" si="43"/>
        <v>1</v>
      </c>
    </row>
    <row r="650" spans="1:28">
      <c r="A650">
        <v>2025</v>
      </c>
      <c r="B650">
        <v>1</v>
      </c>
      <c r="C650">
        <v>3</v>
      </c>
      <c r="D650" s="4">
        <v>45675</v>
      </c>
      <c r="E650" t="s">
        <v>28</v>
      </c>
      <c r="F650" t="s">
        <v>749</v>
      </c>
      <c r="G650" t="s">
        <v>374</v>
      </c>
      <c r="H650" t="s">
        <v>71</v>
      </c>
      <c r="I650" t="s">
        <v>129</v>
      </c>
      <c r="J650" t="s">
        <v>58</v>
      </c>
      <c r="K650" t="s">
        <v>58</v>
      </c>
      <c r="L650" t="s">
        <v>46</v>
      </c>
      <c r="M650" t="s">
        <v>47</v>
      </c>
      <c r="N650" t="s">
        <v>75</v>
      </c>
      <c r="O650">
        <v>12.7</v>
      </c>
      <c r="Q650">
        <v>74.75</v>
      </c>
      <c r="R650">
        <v>74.75</v>
      </c>
      <c r="S650">
        <v>0</v>
      </c>
      <c r="T650">
        <v>74.75</v>
      </c>
      <c r="U650">
        <v>82</v>
      </c>
      <c r="V650">
        <f>SUMIF(货件明细!K:K,F650,货件明细!AQ:AQ)</f>
        <v>0</v>
      </c>
      <c r="W650">
        <f t="shared" si="40"/>
        <v>1</v>
      </c>
      <c r="X650">
        <f t="shared" si="41"/>
        <v>82</v>
      </c>
      <c r="Y650">
        <f>SUMIF(货件明细!K:K,F650,货件明细!I:I)</f>
        <v>0</v>
      </c>
      <c r="Z650">
        <f t="shared" si="42"/>
        <v>12.7</v>
      </c>
      <c r="AA650">
        <f>SUMIF(货件明细!K:K,F650,货件明细!J:J)</f>
        <v>0</v>
      </c>
      <c r="AB650">
        <f t="shared" si="43"/>
        <v>1</v>
      </c>
    </row>
    <row r="651" spans="1:28">
      <c r="A651">
        <v>2025</v>
      </c>
      <c r="B651">
        <v>1</v>
      </c>
      <c r="C651">
        <v>3</v>
      </c>
      <c r="D651" s="4">
        <v>45675</v>
      </c>
      <c r="E651" t="s">
        <v>28</v>
      </c>
      <c r="F651" t="s">
        <v>750</v>
      </c>
      <c r="G651" t="s">
        <v>62</v>
      </c>
      <c r="H651" t="s">
        <v>31</v>
      </c>
      <c r="I651" t="s">
        <v>129</v>
      </c>
      <c r="J651" t="s">
        <v>100</v>
      </c>
      <c r="K651" t="s">
        <v>100</v>
      </c>
      <c r="L651" t="s">
        <v>46</v>
      </c>
      <c r="M651" t="s">
        <v>47</v>
      </c>
      <c r="N651" t="s">
        <v>101</v>
      </c>
      <c r="O651">
        <v>12.7</v>
      </c>
      <c r="Q651">
        <v>118.438461538462</v>
      </c>
      <c r="R651">
        <v>118.438461538462</v>
      </c>
      <c r="S651">
        <v>0</v>
      </c>
      <c r="T651">
        <v>118.438461538462</v>
      </c>
      <c r="U651">
        <v>82</v>
      </c>
      <c r="V651">
        <f>SUMIF(货件明细!K:K,F651,货件明细!AQ:AQ)</f>
        <v>0</v>
      </c>
      <c r="W651">
        <f t="shared" si="40"/>
        <v>1</v>
      </c>
      <c r="X651">
        <f t="shared" si="41"/>
        <v>82</v>
      </c>
      <c r="Y651">
        <f>SUMIF(货件明细!K:K,F651,货件明细!I:I)</f>
        <v>0</v>
      </c>
      <c r="Z651">
        <f t="shared" si="42"/>
        <v>12.7</v>
      </c>
      <c r="AA651">
        <f>SUMIF(货件明细!K:K,F651,货件明细!J:J)</f>
        <v>0</v>
      </c>
      <c r="AB651">
        <f t="shared" si="43"/>
        <v>1</v>
      </c>
    </row>
    <row r="652" spans="1:28">
      <c r="A652">
        <v>2025</v>
      </c>
      <c r="B652">
        <v>1</v>
      </c>
      <c r="C652">
        <v>3</v>
      </c>
      <c r="D652" s="4">
        <v>45675</v>
      </c>
      <c r="E652" t="s">
        <v>28</v>
      </c>
      <c r="F652" t="s">
        <v>751</v>
      </c>
      <c r="G652" t="s">
        <v>64</v>
      </c>
      <c r="H652" t="s">
        <v>44</v>
      </c>
      <c r="I652" t="s">
        <v>129</v>
      </c>
      <c r="J652" t="s">
        <v>100</v>
      </c>
      <c r="K652" t="s">
        <v>100</v>
      </c>
      <c r="L652" t="s">
        <v>46</v>
      </c>
      <c r="M652" t="s">
        <v>47</v>
      </c>
      <c r="N652" t="s">
        <v>159</v>
      </c>
      <c r="O652">
        <v>12.7</v>
      </c>
      <c r="Q652">
        <v>102.214285714286</v>
      </c>
      <c r="R652">
        <v>102.214285714286</v>
      </c>
      <c r="S652">
        <v>0</v>
      </c>
      <c r="T652">
        <v>102.214285714286</v>
      </c>
      <c r="U652">
        <v>82</v>
      </c>
      <c r="V652">
        <f>SUMIF(货件明细!K:K,F652,货件明细!AQ:AQ)</f>
        <v>0</v>
      </c>
      <c r="W652">
        <f t="shared" si="40"/>
        <v>1</v>
      </c>
      <c r="X652">
        <f t="shared" si="41"/>
        <v>82</v>
      </c>
      <c r="Y652">
        <f>SUMIF(货件明细!K:K,F652,货件明细!I:I)</f>
        <v>0</v>
      </c>
      <c r="Z652">
        <f t="shared" si="42"/>
        <v>12.7</v>
      </c>
      <c r="AA652">
        <f>SUMIF(货件明细!K:K,F652,货件明细!J:J)</f>
        <v>0</v>
      </c>
      <c r="AB652">
        <f t="shared" si="43"/>
        <v>1</v>
      </c>
    </row>
    <row r="653" spans="1:28">
      <c r="A653">
        <v>2025</v>
      </c>
      <c r="B653">
        <v>1</v>
      </c>
      <c r="C653">
        <v>3</v>
      </c>
      <c r="D653" s="4">
        <v>45675</v>
      </c>
      <c r="E653" t="s">
        <v>28</v>
      </c>
      <c r="F653" t="s">
        <v>752</v>
      </c>
      <c r="G653" t="s">
        <v>62</v>
      </c>
      <c r="H653" t="s">
        <v>31</v>
      </c>
      <c r="I653" t="s">
        <v>145</v>
      </c>
      <c r="J653" t="s">
        <v>100</v>
      </c>
      <c r="K653" t="s">
        <v>100</v>
      </c>
      <c r="L653" t="s">
        <v>46</v>
      </c>
      <c r="M653" t="s">
        <v>47</v>
      </c>
      <c r="N653" t="s">
        <v>101</v>
      </c>
      <c r="O653">
        <v>27.45</v>
      </c>
      <c r="Q653">
        <v>236.876923076923</v>
      </c>
      <c r="R653">
        <v>236.876923076923</v>
      </c>
      <c r="S653">
        <v>0</v>
      </c>
      <c r="T653">
        <v>236.876923076923</v>
      </c>
      <c r="U653">
        <v>106</v>
      </c>
      <c r="V653">
        <f>SUMIF(货件明细!K:K,F653,货件明细!AQ:AQ)</f>
        <v>0</v>
      </c>
      <c r="W653">
        <f t="shared" si="40"/>
        <v>1</v>
      </c>
      <c r="X653">
        <f t="shared" si="41"/>
        <v>106</v>
      </c>
      <c r="Y653">
        <f>SUMIF(货件明细!K:K,F653,货件明细!I:I)</f>
        <v>0</v>
      </c>
      <c r="Z653">
        <f t="shared" si="42"/>
        <v>27.45</v>
      </c>
      <c r="AA653">
        <f>SUMIF(货件明细!K:K,F653,货件明细!J:J)</f>
        <v>0</v>
      </c>
      <c r="AB653">
        <f t="shared" si="43"/>
        <v>1</v>
      </c>
    </row>
    <row r="654" spans="1:28">
      <c r="A654">
        <v>2025</v>
      </c>
      <c r="B654">
        <v>1</v>
      </c>
      <c r="C654">
        <v>3</v>
      </c>
      <c r="D654" s="4">
        <v>45675</v>
      </c>
      <c r="E654" t="s">
        <v>28</v>
      </c>
      <c r="F654" t="s">
        <v>753</v>
      </c>
      <c r="G654" t="s">
        <v>54</v>
      </c>
      <c r="H654" t="s">
        <v>31</v>
      </c>
      <c r="I654" t="s">
        <v>145</v>
      </c>
      <c r="J654" t="s">
        <v>100</v>
      </c>
      <c r="K654" t="s">
        <v>100</v>
      </c>
      <c r="L654" t="s">
        <v>46</v>
      </c>
      <c r="M654" t="s">
        <v>47</v>
      </c>
      <c r="N654" t="s">
        <v>101</v>
      </c>
      <c r="O654">
        <v>27.45</v>
      </c>
      <c r="Q654">
        <v>217.16</v>
      </c>
      <c r="R654">
        <v>217.16</v>
      </c>
      <c r="S654">
        <v>0</v>
      </c>
      <c r="T654">
        <v>217.16</v>
      </c>
      <c r="U654">
        <v>106</v>
      </c>
      <c r="V654">
        <f>SUMIF(货件明细!K:K,F654,货件明细!AQ:AQ)</f>
        <v>0</v>
      </c>
      <c r="W654">
        <f t="shared" si="40"/>
        <v>1</v>
      </c>
      <c r="X654">
        <f t="shared" si="41"/>
        <v>106</v>
      </c>
      <c r="Y654">
        <f>SUMIF(货件明细!K:K,F654,货件明细!I:I)</f>
        <v>0</v>
      </c>
      <c r="Z654">
        <f t="shared" si="42"/>
        <v>27.45</v>
      </c>
      <c r="AA654">
        <f>SUMIF(货件明细!K:K,F654,货件明细!J:J)</f>
        <v>0</v>
      </c>
      <c r="AB654">
        <f t="shared" si="43"/>
        <v>1</v>
      </c>
    </row>
    <row r="655" spans="1:28">
      <c r="A655">
        <v>2025</v>
      </c>
      <c r="B655">
        <v>1</v>
      </c>
      <c r="C655">
        <v>3</v>
      </c>
      <c r="D655" s="4">
        <v>45675</v>
      </c>
      <c r="E655" t="s">
        <v>28</v>
      </c>
      <c r="F655" t="s">
        <v>754</v>
      </c>
      <c r="G655" t="s">
        <v>374</v>
      </c>
      <c r="H655" t="s">
        <v>71</v>
      </c>
      <c r="I655" t="s">
        <v>145</v>
      </c>
      <c r="J655" t="s">
        <v>45</v>
      </c>
      <c r="K655" t="s">
        <v>45</v>
      </c>
      <c r="L655" t="s">
        <v>46</v>
      </c>
      <c r="M655" t="s">
        <v>47</v>
      </c>
      <c r="N655" t="s">
        <v>48</v>
      </c>
      <c r="O655">
        <v>27.45</v>
      </c>
      <c r="Q655">
        <v>265.066666666667</v>
      </c>
      <c r="R655">
        <v>265.066666666667</v>
      </c>
      <c r="S655">
        <v>0</v>
      </c>
      <c r="T655">
        <v>265.066666666667</v>
      </c>
      <c r="U655">
        <v>106</v>
      </c>
      <c r="V655">
        <f>SUMIF(货件明细!K:K,F655,货件明细!AQ:AQ)</f>
        <v>0</v>
      </c>
      <c r="W655">
        <f t="shared" si="40"/>
        <v>1</v>
      </c>
      <c r="X655">
        <f t="shared" si="41"/>
        <v>106</v>
      </c>
      <c r="Y655">
        <f>SUMIF(货件明细!K:K,F655,货件明细!I:I)</f>
        <v>0</v>
      </c>
      <c r="Z655">
        <f t="shared" si="42"/>
        <v>27.45</v>
      </c>
      <c r="AA655">
        <f>SUMIF(货件明细!K:K,F655,货件明细!J:J)</f>
        <v>0</v>
      </c>
      <c r="AB655">
        <f t="shared" si="43"/>
        <v>1</v>
      </c>
    </row>
    <row r="656" spans="1:28">
      <c r="A656">
        <v>2025</v>
      </c>
      <c r="B656">
        <v>1</v>
      </c>
      <c r="C656">
        <v>3</v>
      </c>
      <c r="D656" s="4">
        <v>45675</v>
      </c>
      <c r="E656" t="s">
        <v>28</v>
      </c>
      <c r="F656" t="s">
        <v>755</v>
      </c>
      <c r="G656" t="s">
        <v>64</v>
      </c>
      <c r="H656" t="s">
        <v>44</v>
      </c>
      <c r="I656" t="s">
        <v>145</v>
      </c>
      <c r="J656" t="s">
        <v>45</v>
      </c>
      <c r="K656" t="s">
        <v>45</v>
      </c>
      <c r="L656" t="s">
        <v>46</v>
      </c>
      <c r="M656" t="s">
        <v>47</v>
      </c>
      <c r="N656" t="s">
        <v>48</v>
      </c>
      <c r="O656">
        <v>27.45</v>
      </c>
      <c r="Q656">
        <v>330.586666666667</v>
      </c>
      <c r="R656">
        <v>330.586666666667</v>
      </c>
      <c r="S656">
        <v>0</v>
      </c>
      <c r="T656">
        <v>330.586666666667</v>
      </c>
      <c r="U656">
        <v>106</v>
      </c>
      <c r="V656">
        <f>SUMIF(货件明细!K:K,F656,货件明细!AQ:AQ)</f>
        <v>0</v>
      </c>
      <c r="W656">
        <f t="shared" si="40"/>
        <v>1</v>
      </c>
      <c r="X656">
        <f t="shared" si="41"/>
        <v>106</v>
      </c>
      <c r="Y656">
        <f>SUMIF(货件明细!K:K,F656,货件明细!I:I)</f>
        <v>0</v>
      </c>
      <c r="Z656">
        <f t="shared" si="42"/>
        <v>27.45</v>
      </c>
      <c r="AA656">
        <f>SUMIF(货件明细!K:K,F656,货件明细!J:J)</f>
        <v>0</v>
      </c>
      <c r="AB656">
        <f t="shared" si="43"/>
        <v>1</v>
      </c>
    </row>
    <row r="657" spans="1:28">
      <c r="A657">
        <v>2025</v>
      </c>
      <c r="B657">
        <v>1</v>
      </c>
      <c r="C657">
        <v>3</v>
      </c>
      <c r="D657" s="4">
        <v>45675</v>
      </c>
      <c r="E657" t="s">
        <v>28</v>
      </c>
      <c r="F657" t="s">
        <v>756</v>
      </c>
      <c r="G657" t="s">
        <v>267</v>
      </c>
      <c r="H657" t="s">
        <v>71</v>
      </c>
      <c r="I657" t="s">
        <v>145</v>
      </c>
      <c r="J657" t="s">
        <v>45</v>
      </c>
      <c r="K657" t="s">
        <v>45</v>
      </c>
      <c r="L657" t="s">
        <v>46</v>
      </c>
      <c r="M657" t="s">
        <v>47</v>
      </c>
      <c r="N657" t="s">
        <v>48</v>
      </c>
      <c r="O657">
        <v>27.45</v>
      </c>
      <c r="Q657">
        <v>263.345454545455</v>
      </c>
      <c r="R657">
        <v>263.345454545455</v>
      </c>
      <c r="S657">
        <v>0</v>
      </c>
      <c r="T657">
        <v>263.345454545455</v>
      </c>
      <c r="U657">
        <v>106</v>
      </c>
      <c r="V657">
        <f>SUMIF(货件明细!K:K,F657,货件明细!AQ:AQ)</f>
        <v>0</v>
      </c>
      <c r="W657">
        <f t="shared" si="40"/>
        <v>1</v>
      </c>
      <c r="X657">
        <f t="shared" si="41"/>
        <v>106</v>
      </c>
      <c r="Y657">
        <f>SUMIF(货件明细!K:K,F657,货件明细!I:I)</f>
        <v>0</v>
      </c>
      <c r="Z657">
        <f t="shared" si="42"/>
        <v>27.45</v>
      </c>
      <c r="AA657">
        <f>SUMIF(货件明细!K:K,F657,货件明细!J:J)</f>
        <v>0</v>
      </c>
      <c r="AB657">
        <f t="shared" si="43"/>
        <v>1</v>
      </c>
    </row>
    <row r="658" spans="1:28">
      <c r="A658">
        <v>2025</v>
      </c>
      <c r="B658">
        <v>1</v>
      </c>
      <c r="C658">
        <v>3</v>
      </c>
      <c r="D658" s="4">
        <v>45675</v>
      </c>
      <c r="E658" t="s">
        <v>28</v>
      </c>
      <c r="F658" t="s">
        <v>757</v>
      </c>
      <c r="G658" t="s">
        <v>374</v>
      </c>
      <c r="H658" t="s">
        <v>71</v>
      </c>
      <c r="I658" t="s">
        <v>41</v>
      </c>
      <c r="J658" t="s">
        <v>58</v>
      </c>
      <c r="K658" t="s">
        <v>58</v>
      </c>
      <c r="L658" t="s">
        <v>46</v>
      </c>
      <c r="M658" t="s">
        <v>65</v>
      </c>
      <c r="N658" t="s">
        <v>66</v>
      </c>
      <c r="O658">
        <v>26.3</v>
      </c>
      <c r="Q658">
        <v>154.6125</v>
      </c>
      <c r="R658">
        <v>154.6125</v>
      </c>
      <c r="S658">
        <v>0</v>
      </c>
      <c r="T658">
        <v>154.6125</v>
      </c>
      <c r="U658">
        <v>184</v>
      </c>
      <c r="V658">
        <f>SUMIF(货件明细!K:K,F658,货件明细!AQ:AQ)</f>
        <v>0</v>
      </c>
      <c r="W658">
        <f t="shared" si="40"/>
        <v>1</v>
      </c>
      <c r="X658">
        <f t="shared" si="41"/>
        <v>184</v>
      </c>
      <c r="Y658">
        <f>SUMIF(货件明细!K:K,F658,货件明细!I:I)</f>
        <v>0</v>
      </c>
      <c r="Z658">
        <f t="shared" si="42"/>
        <v>26.3</v>
      </c>
      <c r="AA658">
        <f>SUMIF(货件明细!K:K,F658,货件明细!J:J)</f>
        <v>0</v>
      </c>
      <c r="AB658">
        <f t="shared" si="43"/>
        <v>1</v>
      </c>
    </row>
    <row r="659" spans="1:28">
      <c r="A659">
        <v>2025</v>
      </c>
      <c r="B659">
        <v>1</v>
      </c>
      <c r="C659">
        <v>3</v>
      </c>
      <c r="D659" s="4">
        <v>45675</v>
      </c>
      <c r="E659" t="s">
        <v>28</v>
      </c>
      <c r="F659" t="s">
        <v>758</v>
      </c>
      <c r="G659" t="s">
        <v>54</v>
      </c>
      <c r="H659" t="s">
        <v>31</v>
      </c>
      <c r="I659" t="s">
        <v>41</v>
      </c>
      <c r="J659" t="s">
        <v>100</v>
      </c>
      <c r="K659" t="s">
        <v>100</v>
      </c>
      <c r="L659" t="s">
        <v>46</v>
      </c>
      <c r="M659" t="s">
        <v>47</v>
      </c>
      <c r="N659" t="s">
        <v>101</v>
      </c>
      <c r="O659">
        <v>26.3</v>
      </c>
      <c r="Q659">
        <v>217.16</v>
      </c>
      <c r="R659">
        <v>217.16</v>
      </c>
      <c r="S659">
        <v>0</v>
      </c>
      <c r="T659">
        <v>217.16</v>
      </c>
      <c r="U659">
        <v>184</v>
      </c>
      <c r="V659">
        <f>SUMIF(货件明细!K:K,F659,货件明细!AQ:AQ)</f>
        <v>0</v>
      </c>
      <c r="W659">
        <f t="shared" si="40"/>
        <v>1</v>
      </c>
      <c r="X659">
        <f t="shared" si="41"/>
        <v>184</v>
      </c>
      <c r="Y659">
        <f>SUMIF(货件明细!K:K,F659,货件明细!I:I)</f>
        <v>0</v>
      </c>
      <c r="Z659">
        <f t="shared" si="42"/>
        <v>26.3</v>
      </c>
      <c r="AA659">
        <f>SUMIF(货件明细!K:K,F659,货件明细!J:J)</f>
        <v>0</v>
      </c>
      <c r="AB659">
        <f t="shared" si="43"/>
        <v>1</v>
      </c>
    </row>
    <row r="660" spans="1:28">
      <c r="A660">
        <v>2025</v>
      </c>
      <c r="B660">
        <v>1</v>
      </c>
      <c r="C660">
        <v>3</v>
      </c>
      <c r="D660" s="4">
        <v>45675</v>
      </c>
      <c r="E660" t="s">
        <v>28</v>
      </c>
      <c r="F660" t="s">
        <v>759</v>
      </c>
      <c r="G660" t="s">
        <v>64</v>
      </c>
      <c r="H660" t="s">
        <v>44</v>
      </c>
      <c r="I660" t="s">
        <v>41</v>
      </c>
      <c r="J660" t="s">
        <v>100</v>
      </c>
      <c r="K660" t="s">
        <v>100</v>
      </c>
      <c r="L660" t="s">
        <v>46</v>
      </c>
      <c r="M660" t="s">
        <v>65</v>
      </c>
      <c r="N660" t="s">
        <v>123</v>
      </c>
      <c r="O660">
        <v>26.3</v>
      </c>
      <c r="Q660">
        <v>216.008333333333</v>
      </c>
      <c r="R660">
        <v>216.008333333333</v>
      </c>
      <c r="S660">
        <v>0</v>
      </c>
      <c r="T660">
        <v>216.008333333333</v>
      </c>
      <c r="U660">
        <v>184</v>
      </c>
      <c r="V660">
        <f>SUMIF(货件明细!K:K,F660,货件明细!AQ:AQ)</f>
        <v>0</v>
      </c>
      <c r="W660">
        <f t="shared" si="40"/>
        <v>1</v>
      </c>
      <c r="X660">
        <f t="shared" si="41"/>
        <v>184</v>
      </c>
      <c r="Y660">
        <f>SUMIF(货件明细!K:K,F660,货件明细!I:I)</f>
        <v>0</v>
      </c>
      <c r="Z660">
        <f t="shared" si="42"/>
        <v>26.3</v>
      </c>
      <c r="AA660">
        <f>SUMIF(货件明细!K:K,F660,货件明细!J:J)</f>
        <v>0</v>
      </c>
      <c r="AB660">
        <f t="shared" si="43"/>
        <v>1</v>
      </c>
    </row>
    <row r="661" spans="1:28">
      <c r="A661">
        <v>2025</v>
      </c>
      <c r="B661">
        <v>1</v>
      </c>
      <c r="C661">
        <v>3</v>
      </c>
      <c r="D661" s="4">
        <v>45675</v>
      </c>
      <c r="E661" t="s">
        <v>28</v>
      </c>
      <c r="F661" t="s">
        <v>760</v>
      </c>
      <c r="G661" t="s">
        <v>62</v>
      </c>
      <c r="H661" t="s">
        <v>31</v>
      </c>
      <c r="I661" t="s">
        <v>41</v>
      </c>
      <c r="J661" t="s">
        <v>100</v>
      </c>
      <c r="K661" t="s">
        <v>100</v>
      </c>
      <c r="L661" t="s">
        <v>46</v>
      </c>
      <c r="M661" t="s">
        <v>65</v>
      </c>
      <c r="N661" t="s">
        <v>123</v>
      </c>
      <c r="O661">
        <v>26.3</v>
      </c>
      <c r="Q661">
        <v>312.258064516129</v>
      </c>
      <c r="R661">
        <v>312.258064516129</v>
      </c>
      <c r="S661">
        <v>0</v>
      </c>
      <c r="T661">
        <v>312.258064516129</v>
      </c>
      <c r="U661">
        <v>184</v>
      </c>
      <c r="V661">
        <f>SUMIF(货件明细!K:K,F661,货件明细!AQ:AQ)</f>
        <v>0</v>
      </c>
      <c r="W661">
        <f t="shared" si="40"/>
        <v>1</v>
      </c>
      <c r="X661">
        <f t="shared" si="41"/>
        <v>184</v>
      </c>
      <c r="Y661">
        <f>SUMIF(货件明细!K:K,F661,货件明细!I:I)</f>
        <v>0</v>
      </c>
      <c r="Z661">
        <f t="shared" si="42"/>
        <v>26.3</v>
      </c>
      <c r="AA661">
        <f>SUMIF(货件明细!K:K,F661,货件明细!J:J)</f>
        <v>0</v>
      </c>
      <c r="AB661">
        <f t="shared" si="43"/>
        <v>1</v>
      </c>
    </row>
    <row r="662" spans="1:28">
      <c r="A662">
        <v>2025</v>
      </c>
      <c r="B662">
        <v>1</v>
      </c>
      <c r="C662">
        <v>3</v>
      </c>
      <c r="D662" s="4">
        <v>45675</v>
      </c>
      <c r="E662" t="s">
        <v>28</v>
      </c>
      <c r="F662" t="s">
        <v>761</v>
      </c>
      <c r="G662" t="s">
        <v>267</v>
      </c>
      <c r="H662" t="s">
        <v>71</v>
      </c>
      <c r="I662" t="s">
        <v>41</v>
      </c>
      <c r="J662" t="s">
        <v>58</v>
      </c>
      <c r="K662" t="s">
        <v>58</v>
      </c>
      <c r="L662" t="s">
        <v>46</v>
      </c>
      <c r="M662" t="s">
        <v>65</v>
      </c>
      <c r="N662" t="s">
        <v>66</v>
      </c>
      <c r="O662">
        <v>26.3</v>
      </c>
      <c r="Q662">
        <v>156.145454545455</v>
      </c>
      <c r="R662">
        <v>156.145454545455</v>
      </c>
      <c r="S662">
        <v>0</v>
      </c>
      <c r="T662">
        <v>156.145454545455</v>
      </c>
      <c r="U662">
        <v>184</v>
      </c>
      <c r="V662">
        <f>SUMIF(货件明细!K:K,F662,货件明细!AQ:AQ)</f>
        <v>0</v>
      </c>
      <c r="W662">
        <f t="shared" si="40"/>
        <v>1</v>
      </c>
      <c r="X662">
        <f t="shared" si="41"/>
        <v>184</v>
      </c>
      <c r="Y662">
        <f>SUMIF(货件明细!K:K,F662,货件明细!I:I)</f>
        <v>0</v>
      </c>
      <c r="Z662">
        <f t="shared" si="42"/>
        <v>26.3</v>
      </c>
      <c r="AA662">
        <f>SUMIF(货件明细!K:K,F662,货件明细!J:J)</f>
        <v>0</v>
      </c>
      <c r="AB662">
        <f t="shared" si="43"/>
        <v>1</v>
      </c>
    </row>
    <row r="663" spans="1:28">
      <c r="A663">
        <v>2025</v>
      </c>
      <c r="B663">
        <v>1</v>
      </c>
      <c r="C663">
        <v>3</v>
      </c>
      <c r="D663" s="4">
        <v>45675</v>
      </c>
      <c r="E663" t="s">
        <v>28</v>
      </c>
      <c r="F663" t="s">
        <v>762</v>
      </c>
      <c r="G663" t="s">
        <v>62</v>
      </c>
      <c r="H663" t="s">
        <v>31</v>
      </c>
      <c r="I663" t="s">
        <v>111</v>
      </c>
      <c r="J663" t="s">
        <v>100</v>
      </c>
      <c r="K663" t="s">
        <v>100</v>
      </c>
      <c r="L663" t="s">
        <v>46</v>
      </c>
      <c r="M663" t="s">
        <v>47</v>
      </c>
      <c r="N663" t="s">
        <v>101</v>
      </c>
      <c r="O663">
        <v>17.5</v>
      </c>
      <c r="Q663">
        <v>118.438461538462</v>
      </c>
      <c r="R663">
        <v>118.438461538462</v>
      </c>
      <c r="S663">
        <v>0</v>
      </c>
      <c r="T663">
        <v>118.438461538462</v>
      </c>
      <c r="U663">
        <v>116</v>
      </c>
      <c r="V663">
        <f>SUMIF(货件明细!K:K,F663,货件明细!AQ:AQ)</f>
        <v>0</v>
      </c>
      <c r="W663">
        <f t="shared" si="40"/>
        <v>1</v>
      </c>
      <c r="X663">
        <f t="shared" si="41"/>
        <v>116</v>
      </c>
      <c r="Y663">
        <f>SUMIF(货件明细!K:K,F663,货件明细!I:I)</f>
        <v>0</v>
      </c>
      <c r="Z663">
        <f t="shared" si="42"/>
        <v>17.5</v>
      </c>
      <c r="AA663">
        <f>SUMIF(货件明细!K:K,F663,货件明细!J:J)</f>
        <v>0</v>
      </c>
      <c r="AB663">
        <f t="shared" si="43"/>
        <v>1</v>
      </c>
    </row>
    <row r="664" spans="1:28">
      <c r="A664">
        <v>2025</v>
      </c>
      <c r="B664">
        <v>1</v>
      </c>
      <c r="C664">
        <v>3</v>
      </c>
      <c r="D664" s="4">
        <v>45675</v>
      </c>
      <c r="E664" t="s">
        <v>28</v>
      </c>
      <c r="F664" t="s">
        <v>763</v>
      </c>
      <c r="G664" t="s">
        <v>267</v>
      </c>
      <c r="H664" t="s">
        <v>71</v>
      </c>
      <c r="I664" t="s">
        <v>111</v>
      </c>
      <c r="J664" t="s">
        <v>58</v>
      </c>
      <c r="K664" t="s">
        <v>58</v>
      </c>
      <c r="L664" t="s">
        <v>46</v>
      </c>
      <c r="M664" t="s">
        <v>47</v>
      </c>
      <c r="N664" t="s">
        <v>75</v>
      </c>
      <c r="O664">
        <v>17.5</v>
      </c>
      <c r="Q664">
        <v>74.75</v>
      </c>
      <c r="R664">
        <v>74.75</v>
      </c>
      <c r="S664">
        <v>0</v>
      </c>
      <c r="T664">
        <v>74.75</v>
      </c>
      <c r="U664">
        <v>116</v>
      </c>
      <c r="V664">
        <f>SUMIF(货件明细!K:K,F664,货件明细!AQ:AQ)</f>
        <v>0</v>
      </c>
      <c r="W664">
        <f t="shared" si="40"/>
        <v>1</v>
      </c>
      <c r="X664">
        <f t="shared" si="41"/>
        <v>116</v>
      </c>
      <c r="Y664">
        <f>SUMIF(货件明细!K:K,F664,货件明细!I:I)</f>
        <v>0</v>
      </c>
      <c r="Z664">
        <f t="shared" si="42"/>
        <v>17.5</v>
      </c>
      <c r="AA664">
        <f>SUMIF(货件明细!K:K,F664,货件明细!J:J)</f>
        <v>0</v>
      </c>
      <c r="AB664">
        <f t="shared" si="43"/>
        <v>1</v>
      </c>
    </row>
    <row r="665" spans="1:28">
      <c r="A665">
        <v>2025</v>
      </c>
      <c r="B665">
        <v>1</v>
      </c>
      <c r="C665">
        <v>3</v>
      </c>
      <c r="D665" s="4">
        <v>45675</v>
      </c>
      <c r="E665" t="s">
        <v>28</v>
      </c>
      <c r="F665" t="s">
        <v>764</v>
      </c>
      <c r="G665" t="s">
        <v>392</v>
      </c>
      <c r="H665" t="s">
        <v>44</v>
      </c>
      <c r="I665" t="s">
        <v>111</v>
      </c>
      <c r="J665" t="s">
        <v>100</v>
      </c>
      <c r="K665" t="s">
        <v>100</v>
      </c>
      <c r="L665" t="s">
        <v>46</v>
      </c>
      <c r="M665" t="s">
        <v>47</v>
      </c>
      <c r="N665" t="s">
        <v>159</v>
      </c>
      <c r="O665">
        <v>17.5</v>
      </c>
      <c r="Q665">
        <v>106.623529411765</v>
      </c>
      <c r="R665">
        <v>106.623529411765</v>
      </c>
      <c r="S665">
        <v>0</v>
      </c>
      <c r="T665">
        <v>106.623529411765</v>
      </c>
      <c r="U665">
        <v>116</v>
      </c>
      <c r="V665">
        <f>SUMIF(货件明细!K:K,F665,货件明细!AQ:AQ)</f>
        <v>0</v>
      </c>
      <c r="W665">
        <f t="shared" si="40"/>
        <v>1</v>
      </c>
      <c r="X665">
        <f t="shared" si="41"/>
        <v>116</v>
      </c>
      <c r="Y665">
        <f>SUMIF(货件明细!K:K,F665,货件明细!I:I)</f>
        <v>0</v>
      </c>
      <c r="Z665">
        <f t="shared" si="42"/>
        <v>17.5</v>
      </c>
      <c r="AA665">
        <f>SUMIF(货件明细!K:K,F665,货件明细!J:J)</f>
        <v>0</v>
      </c>
      <c r="AB665">
        <f t="shared" si="43"/>
        <v>1</v>
      </c>
    </row>
    <row r="666" spans="1:28">
      <c r="A666">
        <v>2025</v>
      </c>
      <c r="B666">
        <v>1</v>
      </c>
      <c r="C666">
        <v>3</v>
      </c>
      <c r="D666" s="4">
        <v>45675</v>
      </c>
      <c r="E666" t="s">
        <v>28</v>
      </c>
      <c r="F666" t="s">
        <v>765</v>
      </c>
      <c r="G666" t="s">
        <v>374</v>
      </c>
      <c r="H666" t="s">
        <v>71</v>
      </c>
      <c r="I666" t="s">
        <v>111</v>
      </c>
      <c r="J666" t="s">
        <v>58</v>
      </c>
      <c r="K666" t="s">
        <v>58</v>
      </c>
      <c r="L666" t="s">
        <v>46</v>
      </c>
      <c r="M666" t="s">
        <v>47</v>
      </c>
      <c r="N666" t="s">
        <v>75</v>
      </c>
      <c r="O666">
        <v>17.5</v>
      </c>
      <c r="Q666">
        <v>74.75</v>
      </c>
      <c r="R666">
        <v>74.75</v>
      </c>
      <c r="S666">
        <v>0</v>
      </c>
      <c r="T666">
        <v>74.75</v>
      </c>
      <c r="U666">
        <v>116</v>
      </c>
      <c r="V666">
        <f>SUMIF(货件明细!K:K,F666,货件明细!AQ:AQ)</f>
        <v>0</v>
      </c>
      <c r="W666">
        <f t="shared" si="40"/>
        <v>1</v>
      </c>
      <c r="X666">
        <f t="shared" si="41"/>
        <v>116</v>
      </c>
      <c r="Y666">
        <f>SUMIF(货件明细!K:K,F666,货件明细!I:I)</f>
        <v>0</v>
      </c>
      <c r="Z666">
        <f t="shared" si="42"/>
        <v>17.5</v>
      </c>
      <c r="AA666">
        <f>SUMIF(货件明细!K:K,F666,货件明细!J:J)</f>
        <v>0</v>
      </c>
      <c r="AB666">
        <f t="shared" si="43"/>
        <v>1</v>
      </c>
    </row>
    <row r="667" spans="1:28">
      <c r="A667">
        <v>2025</v>
      </c>
      <c r="B667">
        <v>1</v>
      </c>
      <c r="C667">
        <v>3</v>
      </c>
      <c r="D667" s="4">
        <v>45675</v>
      </c>
      <c r="E667" t="s">
        <v>28</v>
      </c>
      <c r="F667" t="s">
        <v>766</v>
      </c>
      <c r="G667" t="s">
        <v>64</v>
      </c>
      <c r="H667" t="s">
        <v>44</v>
      </c>
      <c r="I667" t="s">
        <v>111</v>
      </c>
      <c r="J667" t="s">
        <v>100</v>
      </c>
      <c r="K667" t="s">
        <v>100</v>
      </c>
      <c r="L667" t="s">
        <v>46</v>
      </c>
      <c r="M667" t="s">
        <v>47</v>
      </c>
      <c r="N667" t="s">
        <v>159</v>
      </c>
      <c r="O667">
        <v>17.5</v>
      </c>
      <c r="Q667">
        <v>102.214285714286</v>
      </c>
      <c r="R667">
        <v>102.214285714286</v>
      </c>
      <c r="S667">
        <v>0</v>
      </c>
      <c r="T667">
        <v>102.214285714286</v>
      </c>
      <c r="U667">
        <v>116</v>
      </c>
      <c r="V667">
        <f>SUMIF(货件明细!K:K,F667,货件明细!AQ:AQ)</f>
        <v>0</v>
      </c>
      <c r="W667">
        <f t="shared" si="40"/>
        <v>1</v>
      </c>
      <c r="X667">
        <f t="shared" si="41"/>
        <v>116</v>
      </c>
      <c r="Y667">
        <f>SUMIF(货件明细!K:K,F667,货件明细!I:I)</f>
        <v>0</v>
      </c>
      <c r="Z667">
        <f t="shared" si="42"/>
        <v>17.5</v>
      </c>
      <c r="AA667">
        <f>SUMIF(货件明细!K:K,F667,货件明细!J:J)</f>
        <v>0</v>
      </c>
      <c r="AB667">
        <f t="shared" si="43"/>
        <v>1</v>
      </c>
    </row>
    <row r="668" spans="1:28">
      <c r="A668">
        <v>2025</v>
      </c>
      <c r="B668">
        <v>1</v>
      </c>
      <c r="C668">
        <v>3</v>
      </c>
      <c r="D668" s="4">
        <v>45675</v>
      </c>
      <c r="E668" t="s">
        <v>28</v>
      </c>
      <c r="F668" t="s">
        <v>767</v>
      </c>
      <c r="G668" t="s">
        <v>267</v>
      </c>
      <c r="H668" t="s">
        <v>71</v>
      </c>
      <c r="I668" t="s">
        <v>41</v>
      </c>
      <c r="J668" t="s">
        <v>58</v>
      </c>
      <c r="K668" t="s">
        <v>58</v>
      </c>
      <c r="L668" t="s">
        <v>46</v>
      </c>
      <c r="M668" t="s">
        <v>47</v>
      </c>
      <c r="N668" t="s">
        <v>75</v>
      </c>
      <c r="O668">
        <v>74.75</v>
      </c>
      <c r="Q668">
        <v>299</v>
      </c>
      <c r="R668">
        <v>299</v>
      </c>
      <c r="S668">
        <v>0</v>
      </c>
      <c r="T668">
        <v>299</v>
      </c>
      <c r="U668">
        <v>520</v>
      </c>
      <c r="V668">
        <f>SUMIF(货件明细!K:K,F668,货件明细!AQ:AQ)</f>
        <v>0</v>
      </c>
      <c r="W668">
        <f t="shared" si="40"/>
        <v>1</v>
      </c>
      <c r="X668">
        <f t="shared" si="41"/>
        <v>520</v>
      </c>
      <c r="Y668">
        <f>SUMIF(货件明细!K:K,F668,货件明细!I:I)</f>
        <v>0</v>
      </c>
      <c r="Z668">
        <f t="shared" si="42"/>
        <v>74.75</v>
      </c>
      <c r="AA668">
        <f>SUMIF(货件明细!K:K,F668,货件明细!J:J)</f>
        <v>0</v>
      </c>
      <c r="AB668">
        <f t="shared" si="43"/>
        <v>1</v>
      </c>
    </row>
    <row r="669" spans="1:28">
      <c r="A669">
        <v>2025</v>
      </c>
      <c r="B669">
        <v>1</v>
      </c>
      <c r="C669">
        <v>3</v>
      </c>
      <c r="D669" s="4">
        <v>45675</v>
      </c>
      <c r="E669" t="s">
        <v>28</v>
      </c>
      <c r="F669" t="s">
        <v>768</v>
      </c>
      <c r="G669" t="s">
        <v>62</v>
      </c>
      <c r="H669" t="s">
        <v>31</v>
      </c>
      <c r="I669" t="s">
        <v>41</v>
      </c>
      <c r="J669" t="s">
        <v>100</v>
      </c>
      <c r="K669" t="s">
        <v>100</v>
      </c>
      <c r="L669" t="s">
        <v>46</v>
      </c>
      <c r="M669" t="s">
        <v>47</v>
      </c>
      <c r="N669" t="s">
        <v>101</v>
      </c>
      <c r="O669">
        <v>74.75</v>
      </c>
      <c r="Q669">
        <v>473.753846153846</v>
      </c>
      <c r="R669">
        <v>473.753846153846</v>
      </c>
      <c r="S669">
        <v>0</v>
      </c>
      <c r="T669">
        <v>473.753846153846</v>
      </c>
      <c r="U669">
        <v>520</v>
      </c>
      <c r="V669">
        <f>SUMIF(货件明细!K:K,F669,货件明细!AQ:AQ)</f>
        <v>0</v>
      </c>
      <c r="W669">
        <f t="shared" si="40"/>
        <v>1</v>
      </c>
      <c r="X669">
        <f t="shared" si="41"/>
        <v>520</v>
      </c>
      <c r="Y669">
        <f>SUMIF(货件明细!K:K,F669,货件明细!I:I)</f>
        <v>0</v>
      </c>
      <c r="Z669">
        <f t="shared" si="42"/>
        <v>74.75</v>
      </c>
      <c r="AA669">
        <f>SUMIF(货件明细!K:K,F669,货件明细!J:J)</f>
        <v>0</v>
      </c>
      <c r="AB669">
        <f t="shared" si="43"/>
        <v>1</v>
      </c>
    </row>
    <row r="670" spans="1:28">
      <c r="A670">
        <v>2025</v>
      </c>
      <c r="B670">
        <v>1</v>
      </c>
      <c r="C670">
        <v>3</v>
      </c>
      <c r="D670" s="4">
        <v>45675</v>
      </c>
      <c r="E670" t="s">
        <v>28</v>
      </c>
      <c r="F670" t="s">
        <v>769</v>
      </c>
      <c r="G670" t="s">
        <v>64</v>
      </c>
      <c r="H670" t="s">
        <v>44</v>
      </c>
      <c r="I670" t="s">
        <v>41</v>
      </c>
      <c r="J670" t="s">
        <v>100</v>
      </c>
      <c r="K670" t="s">
        <v>100</v>
      </c>
      <c r="L670" t="s">
        <v>46</v>
      </c>
      <c r="M670" t="s">
        <v>47</v>
      </c>
      <c r="N670" t="s">
        <v>159</v>
      </c>
      <c r="O670">
        <v>74.75</v>
      </c>
      <c r="Q670">
        <v>408.857142857143</v>
      </c>
      <c r="R670">
        <v>408.857142857143</v>
      </c>
      <c r="S670">
        <v>0</v>
      </c>
      <c r="T670">
        <v>408.857142857143</v>
      </c>
      <c r="U670">
        <v>520</v>
      </c>
      <c r="V670">
        <f>SUMIF(货件明细!K:K,F670,货件明细!AQ:AQ)</f>
        <v>0</v>
      </c>
      <c r="W670">
        <f t="shared" si="40"/>
        <v>1</v>
      </c>
      <c r="X670">
        <f t="shared" si="41"/>
        <v>520</v>
      </c>
      <c r="Y670">
        <f>SUMIF(货件明细!K:K,F670,货件明细!I:I)</f>
        <v>0</v>
      </c>
      <c r="Z670">
        <f t="shared" si="42"/>
        <v>74.75</v>
      </c>
      <c r="AA670">
        <f>SUMIF(货件明细!K:K,F670,货件明细!J:J)</f>
        <v>0</v>
      </c>
      <c r="AB670">
        <f t="shared" si="43"/>
        <v>1</v>
      </c>
    </row>
    <row r="671" spans="1:28">
      <c r="A671">
        <v>2025</v>
      </c>
      <c r="B671">
        <v>1</v>
      </c>
      <c r="C671">
        <v>3</v>
      </c>
      <c r="D671" s="4">
        <v>45675</v>
      </c>
      <c r="E671" t="s">
        <v>28</v>
      </c>
      <c r="F671" t="s">
        <v>770</v>
      </c>
      <c r="G671" t="s">
        <v>374</v>
      </c>
      <c r="H671" t="s">
        <v>71</v>
      </c>
      <c r="I671" t="s">
        <v>41</v>
      </c>
      <c r="J671" t="s">
        <v>58</v>
      </c>
      <c r="K671" t="s">
        <v>58</v>
      </c>
      <c r="L671" t="s">
        <v>46</v>
      </c>
      <c r="M671" t="s">
        <v>47</v>
      </c>
      <c r="N671" t="s">
        <v>75</v>
      </c>
      <c r="O671">
        <v>74.75</v>
      </c>
      <c r="Q671">
        <v>299</v>
      </c>
      <c r="R671">
        <v>299</v>
      </c>
      <c r="S671">
        <v>0</v>
      </c>
      <c r="T671">
        <v>299</v>
      </c>
      <c r="U671">
        <v>520</v>
      </c>
      <c r="V671">
        <f>SUMIF(货件明细!K:K,F671,货件明细!AQ:AQ)</f>
        <v>0</v>
      </c>
      <c r="W671">
        <f t="shared" si="40"/>
        <v>1</v>
      </c>
      <c r="X671">
        <f t="shared" si="41"/>
        <v>520</v>
      </c>
      <c r="Y671">
        <f>SUMIF(货件明细!K:K,F671,货件明细!I:I)</f>
        <v>0</v>
      </c>
      <c r="Z671">
        <f t="shared" si="42"/>
        <v>74.75</v>
      </c>
      <c r="AA671">
        <f>SUMIF(货件明细!K:K,F671,货件明细!J:J)</f>
        <v>0</v>
      </c>
      <c r="AB671">
        <f t="shared" si="43"/>
        <v>1</v>
      </c>
    </row>
    <row r="672" spans="1:28">
      <c r="A672">
        <v>2025</v>
      </c>
      <c r="B672">
        <v>1</v>
      </c>
      <c r="C672">
        <v>3</v>
      </c>
      <c r="D672" s="4">
        <v>45675</v>
      </c>
      <c r="E672" t="s">
        <v>28</v>
      </c>
      <c r="F672" t="s">
        <v>771</v>
      </c>
      <c r="G672" t="s">
        <v>392</v>
      </c>
      <c r="H672" t="s">
        <v>44</v>
      </c>
      <c r="I672" t="s">
        <v>41</v>
      </c>
      <c r="J672" t="s">
        <v>100</v>
      </c>
      <c r="K672" t="s">
        <v>100</v>
      </c>
      <c r="L672" t="s">
        <v>46</v>
      </c>
      <c r="M672" t="s">
        <v>47</v>
      </c>
      <c r="N672" t="s">
        <v>159</v>
      </c>
      <c r="O672">
        <v>74.75</v>
      </c>
      <c r="Q672">
        <v>426.494117647059</v>
      </c>
      <c r="R672">
        <v>426.494117647059</v>
      </c>
      <c r="S672">
        <v>0</v>
      </c>
      <c r="T672">
        <v>426.494117647059</v>
      </c>
      <c r="U672">
        <v>520</v>
      </c>
      <c r="V672">
        <f>SUMIF(货件明细!K:K,F672,货件明细!AQ:AQ)</f>
        <v>0</v>
      </c>
      <c r="W672">
        <f t="shared" si="40"/>
        <v>1</v>
      </c>
      <c r="X672">
        <f t="shared" si="41"/>
        <v>520</v>
      </c>
      <c r="Y672">
        <f>SUMIF(货件明细!K:K,F672,货件明细!I:I)</f>
        <v>0</v>
      </c>
      <c r="Z672">
        <f t="shared" si="42"/>
        <v>74.75</v>
      </c>
      <c r="AA672">
        <f>SUMIF(货件明细!K:K,F672,货件明细!J:J)</f>
        <v>0</v>
      </c>
      <c r="AB672">
        <f t="shared" si="43"/>
        <v>1</v>
      </c>
    </row>
    <row r="673" spans="1:28">
      <c r="A673">
        <v>2025</v>
      </c>
      <c r="B673">
        <v>1</v>
      </c>
      <c r="C673">
        <v>3</v>
      </c>
      <c r="D673" s="4">
        <v>45675</v>
      </c>
      <c r="E673" t="s">
        <v>28</v>
      </c>
      <c r="F673" t="s">
        <v>772</v>
      </c>
      <c r="G673" t="s">
        <v>64</v>
      </c>
      <c r="H673" t="s">
        <v>44</v>
      </c>
      <c r="I673" t="s">
        <v>32</v>
      </c>
      <c r="J673" t="s">
        <v>45</v>
      </c>
      <c r="K673" t="s">
        <v>45</v>
      </c>
      <c r="L673" t="s">
        <v>46</v>
      </c>
      <c r="M673" t="s">
        <v>47</v>
      </c>
      <c r="N673" t="s">
        <v>48</v>
      </c>
      <c r="O673">
        <v>32.4</v>
      </c>
      <c r="Q673">
        <v>330.586666666667</v>
      </c>
      <c r="R673">
        <v>330.586666666667</v>
      </c>
      <c r="S673">
        <v>0</v>
      </c>
      <c r="T673">
        <v>330.586666666667</v>
      </c>
      <c r="U673">
        <v>181</v>
      </c>
      <c r="V673">
        <f>SUMIF(货件明细!K:K,F673,货件明细!AQ:AQ)</f>
        <v>0</v>
      </c>
      <c r="W673">
        <f t="shared" si="40"/>
        <v>1</v>
      </c>
      <c r="X673">
        <f t="shared" si="41"/>
        <v>181</v>
      </c>
      <c r="Y673">
        <f>SUMIF(货件明细!K:K,F673,货件明细!I:I)</f>
        <v>0</v>
      </c>
      <c r="Z673">
        <f t="shared" si="42"/>
        <v>32.4</v>
      </c>
      <c r="AA673">
        <f>SUMIF(货件明细!K:K,F673,货件明细!J:J)</f>
        <v>0</v>
      </c>
      <c r="AB673">
        <f t="shared" si="43"/>
        <v>1</v>
      </c>
    </row>
    <row r="674" spans="1:28">
      <c r="A674">
        <v>2025</v>
      </c>
      <c r="B674">
        <v>1</v>
      </c>
      <c r="C674">
        <v>3</v>
      </c>
      <c r="D674" s="4">
        <v>45675</v>
      </c>
      <c r="E674" t="s">
        <v>28</v>
      </c>
      <c r="F674" t="s">
        <v>773</v>
      </c>
      <c r="G674" t="s">
        <v>374</v>
      </c>
      <c r="H674" t="s">
        <v>71</v>
      </c>
      <c r="I674" t="s">
        <v>32</v>
      </c>
      <c r="J674" t="s">
        <v>45</v>
      </c>
      <c r="K674" t="s">
        <v>45</v>
      </c>
      <c r="L674" t="s">
        <v>46</v>
      </c>
      <c r="M674" t="s">
        <v>65</v>
      </c>
      <c r="N674" t="s">
        <v>462</v>
      </c>
      <c r="O674">
        <v>32.4</v>
      </c>
      <c r="Q674">
        <v>294</v>
      </c>
      <c r="R674">
        <v>294</v>
      </c>
      <c r="S674">
        <v>0</v>
      </c>
      <c r="T674">
        <v>294</v>
      </c>
      <c r="U674">
        <v>181</v>
      </c>
      <c r="V674">
        <f>SUMIF(货件明细!K:K,F674,货件明细!AQ:AQ)</f>
        <v>0</v>
      </c>
      <c r="W674">
        <f t="shared" si="40"/>
        <v>1</v>
      </c>
      <c r="X674">
        <f t="shared" si="41"/>
        <v>181</v>
      </c>
      <c r="Y674">
        <f>SUMIF(货件明细!K:K,F674,货件明细!I:I)</f>
        <v>0</v>
      </c>
      <c r="Z674">
        <f t="shared" si="42"/>
        <v>32.4</v>
      </c>
      <c r="AA674">
        <f>SUMIF(货件明细!K:K,F674,货件明细!J:J)</f>
        <v>0</v>
      </c>
      <c r="AB674">
        <f t="shared" si="43"/>
        <v>1</v>
      </c>
    </row>
    <row r="675" spans="1:28">
      <c r="A675">
        <v>2025</v>
      </c>
      <c r="B675">
        <v>1</v>
      </c>
      <c r="C675">
        <v>3</v>
      </c>
      <c r="D675" s="4">
        <v>45675</v>
      </c>
      <c r="E675" t="s">
        <v>28</v>
      </c>
      <c r="F675" t="s">
        <v>774</v>
      </c>
      <c r="G675" t="s">
        <v>267</v>
      </c>
      <c r="H675" t="s">
        <v>71</v>
      </c>
      <c r="I675" t="s">
        <v>32</v>
      </c>
      <c r="J675" t="s">
        <v>45</v>
      </c>
      <c r="K675" t="s">
        <v>45</v>
      </c>
      <c r="L675" t="s">
        <v>46</v>
      </c>
      <c r="M675" t="s">
        <v>47</v>
      </c>
      <c r="N675" t="s">
        <v>48</v>
      </c>
      <c r="O675">
        <v>32.4</v>
      </c>
      <c r="Q675">
        <v>263.345454545455</v>
      </c>
      <c r="R675">
        <v>263.345454545455</v>
      </c>
      <c r="S675">
        <v>0</v>
      </c>
      <c r="T675">
        <v>263.345454545455</v>
      </c>
      <c r="U675">
        <v>181</v>
      </c>
      <c r="V675">
        <f>SUMIF(货件明细!K:K,F675,货件明细!AQ:AQ)</f>
        <v>0</v>
      </c>
      <c r="W675">
        <f t="shared" si="40"/>
        <v>1</v>
      </c>
      <c r="X675">
        <f t="shared" si="41"/>
        <v>181</v>
      </c>
      <c r="Y675">
        <f>SUMIF(货件明细!K:K,F675,货件明细!I:I)</f>
        <v>0</v>
      </c>
      <c r="Z675">
        <f t="shared" si="42"/>
        <v>32.4</v>
      </c>
      <c r="AA675">
        <f>SUMIF(货件明细!K:K,F675,货件明细!J:J)</f>
        <v>0</v>
      </c>
      <c r="AB675">
        <f t="shared" si="43"/>
        <v>1</v>
      </c>
    </row>
    <row r="676" spans="1:28">
      <c r="A676">
        <v>2025</v>
      </c>
      <c r="B676">
        <v>1</v>
      </c>
      <c r="C676">
        <v>3</v>
      </c>
      <c r="D676" s="4">
        <v>45675</v>
      </c>
      <c r="E676" t="s">
        <v>28</v>
      </c>
      <c r="F676" t="s">
        <v>775</v>
      </c>
      <c r="G676" t="s">
        <v>392</v>
      </c>
      <c r="H676" t="s">
        <v>44</v>
      </c>
      <c r="I676" t="s">
        <v>32</v>
      </c>
      <c r="J676" t="s">
        <v>45</v>
      </c>
      <c r="K676" t="s">
        <v>45</v>
      </c>
      <c r="L676" t="s">
        <v>46</v>
      </c>
      <c r="M676" t="s">
        <v>47</v>
      </c>
      <c r="N676" t="s">
        <v>48</v>
      </c>
      <c r="O676">
        <v>32.4</v>
      </c>
      <c r="Q676">
        <v>326.088888888889</v>
      </c>
      <c r="R676">
        <v>326.088888888889</v>
      </c>
      <c r="S676">
        <v>0</v>
      </c>
      <c r="T676">
        <v>326.088888888889</v>
      </c>
      <c r="U676">
        <v>181</v>
      </c>
      <c r="V676">
        <f>SUMIF(货件明细!K:K,F676,货件明细!AQ:AQ)</f>
        <v>0</v>
      </c>
      <c r="W676">
        <f t="shared" si="40"/>
        <v>1</v>
      </c>
      <c r="X676">
        <f t="shared" si="41"/>
        <v>181</v>
      </c>
      <c r="Y676">
        <f>SUMIF(货件明细!K:K,F676,货件明细!I:I)</f>
        <v>0</v>
      </c>
      <c r="Z676">
        <f t="shared" si="42"/>
        <v>32.4</v>
      </c>
      <c r="AA676">
        <f>SUMIF(货件明细!K:K,F676,货件明细!J:J)</f>
        <v>0</v>
      </c>
      <c r="AB676">
        <f t="shared" si="43"/>
        <v>1</v>
      </c>
    </row>
    <row r="677" spans="1:28">
      <c r="A677">
        <v>2025</v>
      </c>
      <c r="B677">
        <v>1</v>
      </c>
      <c r="C677">
        <v>3</v>
      </c>
      <c r="D677" s="4">
        <v>45675</v>
      </c>
      <c r="E677" t="s">
        <v>28</v>
      </c>
      <c r="F677" t="s">
        <v>776</v>
      </c>
      <c r="G677" t="s">
        <v>62</v>
      </c>
      <c r="H677" t="s">
        <v>31</v>
      </c>
      <c r="I677" t="s">
        <v>32</v>
      </c>
      <c r="J677" t="s">
        <v>100</v>
      </c>
      <c r="K677" t="s">
        <v>100</v>
      </c>
      <c r="L677" t="s">
        <v>46</v>
      </c>
      <c r="M677" t="s">
        <v>65</v>
      </c>
      <c r="N677" t="s">
        <v>123</v>
      </c>
      <c r="O677">
        <v>32.4</v>
      </c>
      <c r="Q677">
        <v>312.258064516129</v>
      </c>
      <c r="R677">
        <v>312.258064516129</v>
      </c>
      <c r="S677">
        <v>0</v>
      </c>
      <c r="T677">
        <v>312.258064516129</v>
      </c>
      <c r="U677">
        <v>181</v>
      </c>
      <c r="V677">
        <f>SUMIF(货件明细!K:K,F677,货件明细!AQ:AQ)</f>
        <v>0</v>
      </c>
      <c r="W677">
        <f t="shared" si="40"/>
        <v>1</v>
      </c>
      <c r="X677">
        <f t="shared" si="41"/>
        <v>181</v>
      </c>
      <c r="Y677">
        <f>SUMIF(货件明细!K:K,F677,货件明细!I:I)</f>
        <v>0</v>
      </c>
      <c r="Z677">
        <f t="shared" si="42"/>
        <v>32.4</v>
      </c>
      <c r="AA677">
        <f>SUMIF(货件明细!K:K,F677,货件明细!J:J)</f>
        <v>0</v>
      </c>
      <c r="AB677">
        <f t="shared" si="43"/>
        <v>1</v>
      </c>
    </row>
    <row r="678" spans="1:28">
      <c r="A678">
        <v>2025</v>
      </c>
      <c r="B678">
        <v>1</v>
      </c>
      <c r="C678">
        <v>3</v>
      </c>
      <c r="D678" s="4">
        <v>45675</v>
      </c>
      <c r="E678" t="s">
        <v>28</v>
      </c>
      <c r="F678" t="s">
        <v>777</v>
      </c>
      <c r="G678" t="s">
        <v>392</v>
      </c>
      <c r="H678" t="s">
        <v>44</v>
      </c>
      <c r="I678" t="s">
        <v>145</v>
      </c>
      <c r="J678" t="s">
        <v>100</v>
      </c>
      <c r="K678" t="s">
        <v>100</v>
      </c>
      <c r="L678" t="s">
        <v>46</v>
      </c>
      <c r="M678" t="s">
        <v>47</v>
      </c>
      <c r="N678" t="s">
        <v>159</v>
      </c>
      <c r="O678">
        <v>40.85</v>
      </c>
      <c r="Q678">
        <v>319.870588235294</v>
      </c>
      <c r="R678">
        <v>319.870588235294</v>
      </c>
      <c r="S678">
        <v>0</v>
      </c>
      <c r="T678">
        <v>319.870588235294</v>
      </c>
      <c r="U678">
        <v>256</v>
      </c>
      <c r="V678">
        <f>SUMIF(货件明细!K:K,F678,货件明细!AQ:AQ)</f>
        <v>0</v>
      </c>
      <c r="W678">
        <f t="shared" si="40"/>
        <v>1</v>
      </c>
      <c r="X678">
        <f t="shared" si="41"/>
        <v>256</v>
      </c>
      <c r="Y678">
        <f>SUMIF(货件明细!K:K,F678,货件明细!I:I)</f>
        <v>0</v>
      </c>
      <c r="Z678">
        <f t="shared" si="42"/>
        <v>40.85</v>
      </c>
      <c r="AA678">
        <f>SUMIF(货件明细!K:K,F678,货件明细!J:J)</f>
        <v>0</v>
      </c>
      <c r="AB678">
        <f t="shared" si="43"/>
        <v>1</v>
      </c>
    </row>
    <row r="679" spans="1:28">
      <c r="A679">
        <v>2025</v>
      </c>
      <c r="B679">
        <v>1</v>
      </c>
      <c r="C679">
        <v>3</v>
      </c>
      <c r="D679" s="4">
        <v>45675</v>
      </c>
      <c r="E679" t="s">
        <v>28</v>
      </c>
      <c r="F679" t="s">
        <v>778</v>
      </c>
      <c r="G679" t="s">
        <v>62</v>
      </c>
      <c r="H679" t="s">
        <v>31</v>
      </c>
      <c r="I679" t="s">
        <v>145</v>
      </c>
      <c r="J679" t="s">
        <v>100</v>
      </c>
      <c r="K679" t="s">
        <v>100</v>
      </c>
      <c r="L679" t="s">
        <v>46</v>
      </c>
      <c r="M679" t="s">
        <v>65</v>
      </c>
      <c r="N679" t="s">
        <v>123</v>
      </c>
      <c r="O679">
        <v>40.85</v>
      </c>
      <c r="Q679">
        <v>468.387096774194</v>
      </c>
      <c r="R679">
        <v>468.387096774194</v>
      </c>
      <c r="S679">
        <v>0</v>
      </c>
      <c r="T679">
        <v>468.387096774194</v>
      </c>
      <c r="U679">
        <v>256</v>
      </c>
      <c r="V679">
        <f>SUMIF(货件明细!K:K,F679,货件明细!AQ:AQ)</f>
        <v>0</v>
      </c>
      <c r="W679">
        <f t="shared" si="40"/>
        <v>1</v>
      </c>
      <c r="X679">
        <f t="shared" si="41"/>
        <v>256</v>
      </c>
      <c r="Y679">
        <f>SUMIF(货件明细!K:K,F679,货件明细!I:I)</f>
        <v>0</v>
      </c>
      <c r="Z679">
        <f t="shared" si="42"/>
        <v>40.85</v>
      </c>
      <c r="AA679">
        <f>SUMIF(货件明细!K:K,F679,货件明细!J:J)</f>
        <v>0</v>
      </c>
      <c r="AB679">
        <f t="shared" si="43"/>
        <v>1</v>
      </c>
    </row>
    <row r="680" spans="1:28">
      <c r="A680">
        <v>2025</v>
      </c>
      <c r="B680">
        <v>1</v>
      </c>
      <c r="C680">
        <v>3</v>
      </c>
      <c r="D680" s="4">
        <v>45675</v>
      </c>
      <c r="E680" t="s">
        <v>28</v>
      </c>
      <c r="F680" t="s">
        <v>779</v>
      </c>
      <c r="G680" t="s">
        <v>267</v>
      </c>
      <c r="H680" t="s">
        <v>71</v>
      </c>
      <c r="I680" t="s">
        <v>145</v>
      </c>
      <c r="J680" t="s">
        <v>58</v>
      </c>
      <c r="K680" t="s">
        <v>58</v>
      </c>
      <c r="L680" t="s">
        <v>46</v>
      </c>
      <c r="M680" t="s">
        <v>65</v>
      </c>
      <c r="N680" t="s">
        <v>66</v>
      </c>
      <c r="O680">
        <v>40.85</v>
      </c>
      <c r="Q680">
        <v>234.218181818182</v>
      </c>
      <c r="R680">
        <v>234.218181818182</v>
      </c>
      <c r="S680">
        <v>0</v>
      </c>
      <c r="T680">
        <v>234.218181818182</v>
      </c>
      <c r="U680">
        <v>256</v>
      </c>
      <c r="V680">
        <f>SUMIF(货件明细!K:K,F680,货件明细!AQ:AQ)</f>
        <v>0</v>
      </c>
      <c r="W680">
        <f t="shared" si="40"/>
        <v>1</v>
      </c>
      <c r="X680">
        <f t="shared" si="41"/>
        <v>256</v>
      </c>
      <c r="Y680">
        <f>SUMIF(货件明细!K:K,F680,货件明细!I:I)</f>
        <v>0</v>
      </c>
      <c r="Z680">
        <f t="shared" si="42"/>
        <v>40.85</v>
      </c>
      <c r="AA680">
        <f>SUMIF(货件明细!K:K,F680,货件明细!J:J)</f>
        <v>0</v>
      </c>
      <c r="AB680">
        <f t="shared" si="43"/>
        <v>1</v>
      </c>
    </row>
    <row r="681" spans="1:28">
      <c r="A681">
        <v>2025</v>
      </c>
      <c r="B681">
        <v>1</v>
      </c>
      <c r="C681">
        <v>3</v>
      </c>
      <c r="D681" s="4">
        <v>45675</v>
      </c>
      <c r="E681" t="s">
        <v>28</v>
      </c>
      <c r="F681" t="s">
        <v>780</v>
      </c>
      <c r="G681" t="s">
        <v>64</v>
      </c>
      <c r="H681" t="s">
        <v>44</v>
      </c>
      <c r="I681" t="s">
        <v>145</v>
      </c>
      <c r="J681" t="s">
        <v>100</v>
      </c>
      <c r="K681" t="s">
        <v>100</v>
      </c>
      <c r="L681" t="s">
        <v>46</v>
      </c>
      <c r="M681" t="s">
        <v>65</v>
      </c>
      <c r="N681" t="s">
        <v>123</v>
      </c>
      <c r="O681">
        <v>40.85</v>
      </c>
      <c r="Q681">
        <v>324.0125</v>
      </c>
      <c r="R681">
        <v>324.0125</v>
      </c>
      <c r="S681">
        <v>0</v>
      </c>
      <c r="T681">
        <v>324.0125</v>
      </c>
      <c r="U681">
        <v>256</v>
      </c>
      <c r="V681">
        <f>SUMIF(货件明细!K:K,F681,货件明细!AQ:AQ)</f>
        <v>0</v>
      </c>
      <c r="W681">
        <f t="shared" si="40"/>
        <v>1</v>
      </c>
      <c r="X681">
        <f t="shared" si="41"/>
        <v>256</v>
      </c>
      <c r="Y681">
        <f>SUMIF(货件明细!K:K,F681,货件明细!I:I)</f>
        <v>0</v>
      </c>
      <c r="Z681">
        <f t="shared" si="42"/>
        <v>40.85</v>
      </c>
      <c r="AA681">
        <f>SUMIF(货件明细!K:K,F681,货件明细!J:J)</f>
        <v>0</v>
      </c>
      <c r="AB681">
        <f t="shared" si="43"/>
        <v>1</v>
      </c>
    </row>
    <row r="682" spans="1:28">
      <c r="A682">
        <v>2025</v>
      </c>
      <c r="B682">
        <v>1</v>
      </c>
      <c r="C682">
        <v>3</v>
      </c>
      <c r="D682" s="4">
        <v>45675</v>
      </c>
      <c r="E682" t="s">
        <v>28</v>
      </c>
      <c r="F682" t="s">
        <v>781</v>
      </c>
      <c r="G682" t="s">
        <v>374</v>
      </c>
      <c r="H682" t="s">
        <v>71</v>
      </c>
      <c r="I682" t="s">
        <v>145</v>
      </c>
      <c r="J682" t="s">
        <v>58</v>
      </c>
      <c r="K682" t="s">
        <v>58</v>
      </c>
      <c r="L682" t="s">
        <v>46</v>
      </c>
      <c r="M682" t="s">
        <v>65</v>
      </c>
      <c r="N682" t="s">
        <v>66</v>
      </c>
      <c r="O682">
        <v>40.85</v>
      </c>
      <c r="Q682">
        <v>231.91875</v>
      </c>
      <c r="R682">
        <v>231.91875</v>
      </c>
      <c r="S682">
        <v>0</v>
      </c>
      <c r="T682">
        <v>231.91875</v>
      </c>
      <c r="U682">
        <v>256</v>
      </c>
      <c r="V682">
        <f>SUMIF(货件明细!K:K,F682,货件明细!AQ:AQ)</f>
        <v>0</v>
      </c>
      <c r="W682">
        <f t="shared" si="40"/>
        <v>1</v>
      </c>
      <c r="X682">
        <f t="shared" si="41"/>
        <v>256</v>
      </c>
      <c r="Y682">
        <f>SUMIF(货件明细!K:K,F682,货件明细!I:I)</f>
        <v>0</v>
      </c>
      <c r="Z682">
        <f t="shared" si="42"/>
        <v>40.85</v>
      </c>
      <c r="AA682">
        <f>SUMIF(货件明细!K:K,F682,货件明细!J:J)</f>
        <v>0</v>
      </c>
      <c r="AB682">
        <f t="shared" si="43"/>
        <v>1</v>
      </c>
    </row>
    <row r="683" spans="1:28">
      <c r="A683">
        <v>2025</v>
      </c>
      <c r="B683">
        <v>1</v>
      </c>
      <c r="C683">
        <v>3</v>
      </c>
      <c r="D683" s="4">
        <v>45675</v>
      </c>
      <c r="E683" t="s">
        <v>28</v>
      </c>
      <c r="F683" t="s">
        <v>782</v>
      </c>
      <c r="G683" t="s">
        <v>64</v>
      </c>
      <c r="H683" t="s">
        <v>44</v>
      </c>
      <c r="I683" t="s">
        <v>96</v>
      </c>
      <c r="J683" t="s">
        <v>45</v>
      </c>
      <c r="K683" t="s">
        <v>45</v>
      </c>
      <c r="L683" t="s">
        <v>46</v>
      </c>
      <c r="M683" t="s">
        <v>47</v>
      </c>
      <c r="N683" t="s">
        <v>48</v>
      </c>
      <c r="O683">
        <v>21.75</v>
      </c>
      <c r="Q683">
        <v>165.293333333333</v>
      </c>
      <c r="R683">
        <v>165.293333333333</v>
      </c>
      <c r="S683">
        <v>0</v>
      </c>
      <c r="T683">
        <v>165.293333333333</v>
      </c>
      <c r="U683">
        <v>172</v>
      </c>
      <c r="V683">
        <f>SUMIF(货件明细!K:K,F683,货件明细!AQ:AQ)</f>
        <v>0</v>
      </c>
      <c r="W683">
        <f t="shared" si="40"/>
        <v>1</v>
      </c>
      <c r="X683">
        <f t="shared" si="41"/>
        <v>172</v>
      </c>
      <c r="Y683">
        <f>SUMIF(货件明细!K:K,F683,货件明细!I:I)</f>
        <v>0</v>
      </c>
      <c r="Z683">
        <f t="shared" si="42"/>
        <v>21.75</v>
      </c>
      <c r="AA683">
        <f>SUMIF(货件明细!K:K,F683,货件明细!J:J)</f>
        <v>0</v>
      </c>
      <c r="AB683">
        <f t="shared" si="43"/>
        <v>1</v>
      </c>
    </row>
    <row r="684" spans="1:28">
      <c r="A684">
        <v>2025</v>
      </c>
      <c r="B684">
        <v>1</v>
      </c>
      <c r="C684">
        <v>3</v>
      </c>
      <c r="D684" s="4">
        <v>45675</v>
      </c>
      <c r="E684" t="s">
        <v>28</v>
      </c>
      <c r="F684" t="s">
        <v>783</v>
      </c>
      <c r="G684" t="s">
        <v>62</v>
      </c>
      <c r="H684" t="s">
        <v>31</v>
      </c>
      <c r="I684" t="s">
        <v>96</v>
      </c>
      <c r="J684" t="s">
        <v>100</v>
      </c>
      <c r="K684" t="s">
        <v>100</v>
      </c>
      <c r="L684" t="s">
        <v>46</v>
      </c>
      <c r="M684" t="s">
        <v>47</v>
      </c>
      <c r="N684" t="s">
        <v>101</v>
      </c>
      <c r="O684">
        <v>21.75</v>
      </c>
      <c r="Q684">
        <v>118.438461538462</v>
      </c>
      <c r="R684">
        <v>118.438461538462</v>
      </c>
      <c r="S684">
        <v>0</v>
      </c>
      <c r="T684">
        <v>118.438461538462</v>
      </c>
      <c r="U684">
        <v>172</v>
      </c>
      <c r="V684">
        <f>SUMIF(货件明细!K:K,F684,货件明细!AQ:AQ)</f>
        <v>0</v>
      </c>
      <c r="W684">
        <f t="shared" si="40"/>
        <v>1</v>
      </c>
      <c r="X684">
        <f t="shared" si="41"/>
        <v>172</v>
      </c>
      <c r="Y684">
        <f>SUMIF(货件明细!K:K,F684,货件明细!I:I)</f>
        <v>0</v>
      </c>
      <c r="Z684">
        <f t="shared" si="42"/>
        <v>21.75</v>
      </c>
      <c r="AA684">
        <f>SUMIF(货件明细!K:K,F684,货件明细!J:J)</f>
        <v>0</v>
      </c>
      <c r="AB684">
        <f t="shared" si="43"/>
        <v>1</v>
      </c>
    </row>
    <row r="685" spans="1:28">
      <c r="A685">
        <v>2025</v>
      </c>
      <c r="B685">
        <v>1</v>
      </c>
      <c r="C685">
        <v>3</v>
      </c>
      <c r="D685" s="4">
        <v>45675</v>
      </c>
      <c r="E685" t="s">
        <v>28</v>
      </c>
      <c r="F685" t="s">
        <v>784</v>
      </c>
      <c r="G685" t="s">
        <v>374</v>
      </c>
      <c r="H685" t="s">
        <v>71</v>
      </c>
      <c r="I685" t="s">
        <v>96</v>
      </c>
      <c r="J685" t="s">
        <v>45</v>
      </c>
      <c r="K685" t="s">
        <v>45</v>
      </c>
      <c r="L685" t="s">
        <v>46</v>
      </c>
      <c r="M685" t="s">
        <v>47</v>
      </c>
      <c r="N685" t="s">
        <v>48</v>
      </c>
      <c r="O685">
        <v>21.75</v>
      </c>
      <c r="Q685">
        <v>132.533333333333</v>
      </c>
      <c r="R685">
        <v>132.533333333333</v>
      </c>
      <c r="S685">
        <v>0</v>
      </c>
      <c r="T685">
        <v>132.533333333333</v>
      </c>
      <c r="U685">
        <v>172</v>
      </c>
      <c r="V685">
        <f>SUMIF(货件明细!K:K,F685,货件明细!AQ:AQ)</f>
        <v>0</v>
      </c>
      <c r="W685">
        <f t="shared" si="40"/>
        <v>1</v>
      </c>
      <c r="X685">
        <f t="shared" si="41"/>
        <v>172</v>
      </c>
      <c r="Y685">
        <f>SUMIF(货件明细!K:K,F685,货件明细!I:I)</f>
        <v>0</v>
      </c>
      <c r="Z685">
        <f t="shared" si="42"/>
        <v>21.75</v>
      </c>
      <c r="AA685">
        <f>SUMIF(货件明细!K:K,F685,货件明细!J:J)</f>
        <v>0</v>
      </c>
      <c r="AB685">
        <f t="shared" si="43"/>
        <v>1</v>
      </c>
    </row>
    <row r="686" spans="1:28">
      <c r="A686">
        <v>2025</v>
      </c>
      <c r="B686">
        <v>1</v>
      </c>
      <c r="C686">
        <v>3</v>
      </c>
      <c r="D686" s="4">
        <v>45675</v>
      </c>
      <c r="E686" t="s">
        <v>28</v>
      </c>
      <c r="F686" t="s">
        <v>785</v>
      </c>
      <c r="G686" t="s">
        <v>267</v>
      </c>
      <c r="H686" t="s">
        <v>71</v>
      </c>
      <c r="I686" t="s">
        <v>96</v>
      </c>
      <c r="J686" t="s">
        <v>45</v>
      </c>
      <c r="K686" t="s">
        <v>45</v>
      </c>
      <c r="L686" t="s">
        <v>46</v>
      </c>
      <c r="M686" t="s">
        <v>47</v>
      </c>
      <c r="N686" t="s">
        <v>48</v>
      </c>
      <c r="O686">
        <v>21.75</v>
      </c>
      <c r="Q686">
        <v>131.672727272727</v>
      </c>
      <c r="R686">
        <v>131.672727272727</v>
      </c>
      <c r="S686">
        <v>0</v>
      </c>
      <c r="T686">
        <v>131.672727272727</v>
      </c>
      <c r="U686">
        <v>172</v>
      </c>
      <c r="V686">
        <f>SUMIF(货件明细!K:K,F686,货件明细!AQ:AQ)</f>
        <v>0</v>
      </c>
      <c r="W686">
        <f t="shared" si="40"/>
        <v>1</v>
      </c>
      <c r="X686">
        <f t="shared" si="41"/>
        <v>172</v>
      </c>
      <c r="Y686">
        <f>SUMIF(货件明细!K:K,F686,货件明细!I:I)</f>
        <v>0</v>
      </c>
      <c r="Z686">
        <f t="shared" si="42"/>
        <v>21.75</v>
      </c>
      <c r="AA686">
        <f>SUMIF(货件明细!K:K,F686,货件明细!J:J)</f>
        <v>0</v>
      </c>
      <c r="AB686">
        <f t="shared" si="43"/>
        <v>1</v>
      </c>
    </row>
    <row r="687" spans="1:28">
      <c r="A687">
        <v>2025</v>
      </c>
      <c r="B687">
        <v>1</v>
      </c>
      <c r="C687">
        <v>3</v>
      </c>
      <c r="D687" s="4">
        <v>45675</v>
      </c>
      <c r="E687" t="s">
        <v>28</v>
      </c>
      <c r="F687" t="s">
        <v>786</v>
      </c>
      <c r="G687" t="s">
        <v>392</v>
      </c>
      <c r="H687" t="s">
        <v>44</v>
      </c>
      <c r="I687" t="s">
        <v>96</v>
      </c>
      <c r="J687" t="s">
        <v>45</v>
      </c>
      <c r="K687" t="s">
        <v>45</v>
      </c>
      <c r="L687" t="s">
        <v>46</v>
      </c>
      <c r="M687" t="s">
        <v>47</v>
      </c>
      <c r="N687" t="s">
        <v>48</v>
      </c>
      <c r="O687">
        <v>21.75</v>
      </c>
      <c r="Q687">
        <v>163.044444444444</v>
      </c>
      <c r="R687">
        <v>163.044444444444</v>
      </c>
      <c r="S687">
        <v>0</v>
      </c>
      <c r="T687">
        <v>163.044444444444</v>
      </c>
      <c r="U687">
        <v>172</v>
      </c>
      <c r="V687">
        <f>SUMIF(货件明细!K:K,F687,货件明细!AQ:AQ)</f>
        <v>0</v>
      </c>
      <c r="W687">
        <f t="shared" si="40"/>
        <v>1</v>
      </c>
      <c r="X687">
        <f t="shared" si="41"/>
        <v>172</v>
      </c>
      <c r="Y687">
        <f>SUMIF(货件明细!K:K,F687,货件明细!I:I)</f>
        <v>0</v>
      </c>
      <c r="Z687">
        <f t="shared" si="42"/>
        <v>21.75</v>
      </c>
      <c r="AA687">
        <f>SUMIF(货件明细!K:K,F687,货件明细!J:J)</f>
        <v>0</v>
      </c>
      <c r="AB687">
        <f t="shared" si="43"/>
        <v>1</v>
      </c>
    </row>
    <row r="688" spans="1:28">
      <c r="A688">
        <v>2025</v>
      </c>
      <c r="B688">
        <v>1</v>
      </c>
      <c r="C688">
        <v>3</v>
      </c>
      <c r="D688" s="4">
        <v>45675</v>
      </c>
      <c r="E688" t="s">
        <v>28</v>
      </c>
      <c r="F688" t="s">
        <v>787</v>
      </c>
      <c r="G688" t="s">
        <v>62</v>
      </c>
      <c r="H688" t="s">
        <v>31</v>
      </c>
      <c r="I688" t="s">
        <v>129</v>
      </c>
      <c r="J688" t="s">
        <v>100</v>
      </c>
      <c r="K688" t="s">
        <v>100</v>
      </c>
      <c r="L688" t="s">
        <v>46</v>
      </c>
      <c r="M688" t="s">
        <v>47</v>
      </c>
      <c r="N688" t="s">
        <v>101</v>
      </c>
      <c r="O688">
        <v>31.85</v>
      </c>
      <c r="Q688">
        <v>236.876923076923</v>
      </c>
      <c r="R688">
        <v>236.876923076923</v>
      </c>
      <c r="S688">
        <v>0</v>
      </c>
      <c r="T688">
        <v>236.876923076923</v>
      </c>
      <c r="U688">
        <v>230</v>
      </c>
      <c r="V688">
        <f>SUMIF(货件明细!K:K,F688,货件明细!AQ:AQ)</f>
        <v>0</v>
      </c>
      <c r="W688">
        <f t="shared" si="40"/>
        <v>1</v>
      </c>
      <c r="X688">
        <f t="shared" si="41"/>
        <v>230</v>
      </c>
      <c r="Y688">
        <f>SUMIF(货件明细!K:K,F688,货件明细!I:I)</f>
        <v>0</v>
      </c>
      <c r="Z688">
        <f t="shared" si="42"/>
        <v>31.85</v>
      </c>
      <c r="AA688">
        <f>SUMIF(货件明细!K:K,F688,货件明细!J:J)</f>
        <v>0</v>
      </c>
      <c r="AB688">
        <f t="shared" si="43"/>
        <v>1</v>
      </c>
    </row>
    <row r="689" spans="1:28">
      <c r="A689">
        <v>2025</v>
      </c>
      <c r="B689">
        <v>1</v>
      </c>
      <c r="C689">
        <v>3</v>
      </c>
      <c r="D689" s="4">
        <v>45675</v>
      </c>
      <c r="E689" t="s">
        <v>28</v>
      </c>
      <c r="F689" t="s">
        <v>788</v>
      </c>
      <c r="G689" t="s">
        <v>392</v>
      </c>
      <c r="H689" t="s">
        <v>44</v>
      </c>
      <c r="I689" t="s">
        <v>129</v>
      </c>
      <c r="J689" t="s">
        <v>45</v>
      </c>
      <c r="K689" t="s">
        <v>45</v>
      </c>
      <c r="L689" t="s">
        <v>46</v>
      </c>
      <c r="M689" t="s">
        <v>47</v>
      </c>
      <c r="N689" t="s">
        <v>48</v>
      </c>
      <c r="O689">
        <v>31.85</v>
      </c>
      <c r="Q689">
        <v>326.088888888889</v>
      </c>
      <c r="R689">
        <v>326.088888888889</v>
      </c>
      <c r="S689">
        <v>0</v>
      </c>
      <c r="T689">
        <v>326.088888888889</v>
      </c>
      <c r="U689">
        <v>230</v>
      </c>
      <c r="V689">
        <f>SUMIF(货件明细!K:K,F689,货件明细!AQ:AQ)</f>
        <v>0</v>
      </c>
      <c r="W689">
        <f t="shared" si="40"/>
        <v>1</v>
      </c>
      <c r="X689">
        <f t="shared" si="41"/>
        <v>230</v>
      </c>
      <c r="Y689">
        <f>SUMIF(货件明细!K:K,F689,货件明细!I:I)</f>
        <v>0</v>
      </c>
      <c r="Z689">
        <f t="shared" si="42"/>
        <v>31.85</v>
      </c>
      <c r="AA689">
        <f>SUMIF(货件明细!K:K,F689,货件明细!J:J)</f>
        <v>0</v>
      </c>
      <c r="AB689">
        <f t="shared" si="43"/>
        <v>1</v>
      </c>
    </row>
    <row r="690" spans="1:28">
      <c r="A690">
        <v>2025</v>
      </c>
      <c r="B690">
        <v>1</v>
      </c>
      <c r="C690">
        <v>3</v>
      </c>
      <c r="D690" s="4">
        <v>45675</v>
      </c>
      <c r="E690" t="s">
        <v>28</v>
      </c>
      <c r="F690" t="s">
        <v>789</v>
      </c>
      <c r="G690" t="s">
        <v>64</v>
      </c>
      <c r="H690" t="s">
        <v>44</v>
      </c>
      <c r="I690" t="s">
        <v>129</v>
      </c>
      <c r="J690" t="s">
        <v>45</v>
      </c>
      <c r="K690" t="s">
        <v>45</v>
      </c>
      <c r="L690" t="s">
        <v>46</v>
      </c>
      <c r="M690" t="s">
        <v>47</v>
      </c>
      <c r="N690" t="s">
        <v>48</v>
      </c>
      <c r="O690">
        <v>31.85</v>
      </c>
      <c r="Q690">
        <v>330.586666666667</v>
      </c>
      <c r="R690">
        <v>330.586666666667</v>
      </c>
      <c r="S690">
        <v>0</v>
      </c>
      <c r="T690">
        <v>330.586666666667</v>
      </c>
      <c r="U690">
        <v>230</v>
      </c>
      <c r="V690">
        <f>SUMIF(货件明细!K:K,F690,货件明细!AQ:AQ)</f>
        <v>0</v>
      </c>
      <c r="W690">
        <f t="shared" si="40"/>
        <v>1</v>
      </c>
      <c r="X690">
        <f t="shared" si="41"/>
        <v>230</v>
      </c>
      <c r="Y690">
        <f>SUMIF(货件明细!K:K,F690,货件明细!I:I)</f>
        <v>0</v>
      </c>
      <c r="Z690">
        <f t="shared" si="42"/>
        <v>31.85</v>
      </c>
      <c r="AA690">
        <f>SUMIF(货件明细!K:K,F690,货件明细!J:J)</f>
        <v>0</v>
      </c>
      <c r="AB690">
        <f t="shared" si="43"/>
        <v>1</v>
      </c>
    </row>
    <row r="691" spans="1:28">
      <c r="A691">
        <v>2025</v>
      </c>
      <c r="B691">
        <v>1</v>
      </c>
      <c r="C691">
        <v>3</v>
      </c>
      <c r="D691" s="4">
        <v>45675</v>
      </c>
      <c r="E691" t="s">
        <v>28</v>
      </c>
      <c r="F691" t="s">
        <v>790</v>
      </c>
      <c r="G691" t="s">
        <v>374</v>
      </c>
      <c r="H691" t="s">
        <v>71</v>
      </c>
      <c r="I691" t="s">
        <v>129</v>
      </c>
      <c r="J691" t="s">
        <v>45</v>
      </c>
      <c r="K691" t="s">
        <v>45</v>
      </c>
      <c r="L691" t="s">
        <v>46</v>
      </c>
      <c r="M691" t="s">
        <v>47</v>
      </c>
      <c r="N691" t="s">
        <v>48</v>
      </c>
      <c r="O691">
        <v>31.85</v>
      </c>
      <c r="Q691">
        <v>265.066666666667</v>
      </c>
      <c r="R691">
        <v>265.066666666667</v>
      </c>
      <c r="S691">
        <v>0</v>
      </c>
      <c r="T691">
        <v>265.066666666667</v>
      </c>
      <c r="U691">
        <v>230</v>
      </c>
      <c r="V691">
        <f>SUMIF(货件明细!K:K,F691,货件明细!AQ:AQ)</f>
        <v>0</v>
      </c>
      <c r="W691">
        <f t="shared" si="40"/>
        <v>1</v>
      </c>
      <c r="X691">
        <f t="shared" si="41"/>
        <v>230</v>
      </c>
      <c r="Y691">
        <f>SUMIF(货件明细!K:K,F691,货件明细!I:I)</f>
        <v>0</v>
      </c>
      <c r="Z691">
        <f t="shared" si="42"/>
        <v>31.85</v>
      </c>
      <c r="AA691">
        <f>SUMIF(货件明细!K:K,F691,货件明细!J:J)</f>
        <v>0</v>
      </c>
      <c r="AB691">
        <f t="shared" si="43"/>
        <v>1</v>
      </c>
    </row>
    <row r="692" spans="1:28">
      <c r="A692">
        <v>2025</v>
      </c>
      <c r="B692">
        <v>1</v>
      </c>
      <c r="C692">
        <v>3</v>
      </c>
      <c r="D692" s="4">
        <v>45675</v>
      </c>
      <c r="E692" t="s">
        <v>28</v>
      </c>
      <c r="F692" t="s">
        <v>791</v>
      </c>
      <c r="G692" t="s">
        <v>267</v>
      </c>
      <c r="H692" t="s">
        <v>71</v>
      </c>
      <c r="I692" t="s">
        <v>129</v>
      </c>
      <c r="J692" t="s">
        <v>45</v>
      </c>
      <c r="K692" t="s">
        <v>45</v>
      </c>
      <c r="L692" t="s">
        <v>46</v>
      </c>
      <c r="M692" t="s">
        <v>47</v>
      </c>
      <c r="N692" t="s">
        <v>48</v>
      </c>
      <c r="O692">
        <v>31.85</v>
      </c>
      <c r="Q692">
        <v>263.345454545455</v>
      </c>
      <c r="R692">
        <v>263.345454545455</v>
      </c>
      <c r="S692">
        <v>0</v>
      </c>
      <c r="T692">
        <v>263.345454545455</v>
      </c>
      <c r="U692">
        <v>230</v>
      </c>
      <c r="V692">
        <f>SUMIF(货件明细!K:K,F692,货件明细!AQ:AQ)</f>
        <v>0</v>
      </c>
      <c r="W692">
        <f t="shared" si="40"/>
        <v>1</v>
      </c>
      <c r="X692">
        <f t="shared" si="41"/>
        <v>230</v>
      </c>
      <c r="Y692">
        <f>SUMIF(货件明细!K:K,F692,货件明细!I:I)</f>
        <v>0</v>
      </c>
      <c r="Z692">
        <f t="shared" si="42"/>
        <v>31.85</v>
      </c>
      <c r="AA692">
        <f>SUMIF(货件明细!K:K,F692,货件明细!J:J)</f>
        <v>0</v>
      </c>
      <c r="AB692">
        <f t="shared" si="43"/>
        <v>1</v>
      </c>
    </row>
    <row r="693" spans="1:28">
      <c r="A693">
        <v>2025</v>
      </c>
      <c r="B693">
        <v>1</v>
      </c>
      <c r="C693">
        <v>3</v>
      </c>
      <c r="D693" s="4">
        <v>45675</v>
      </c>
      <c r="E693" t="s">
        <v>28</v>
      </c>
      <c r="F693" t="s">
        <v>792</v>
      </c>
      <c r="G693" t="s">
        <v>62</v>
      </c>
      <c r="H693" t="s">
        <v>31</v>
      </c>
      <c r="I693" t="s">
        <v>111</v>
      </c>
      <c r="J693" t="s">
        <v>100</v>
      </c>
      <c r="K693" t="s">
        <v>100</v>
      </c>
      <c r="L693" t="s">
        <v>46</v>
      </c>
      <c r="M693" t="s">
        <v>47</v>
      </c>
      <c r="N693" t="s">
        <v>101</v>
      </c>
      <c r="O693">
        <v>48.4</v>
      </c>
      <c r="Q693">
        <v>355.315384615385</v>
      </c>
      <c r="R693">
        <v>355.315384615385</v>
      </c>
      <c r="S693">
        <v>0</v>
      </c>
      <c r="T693">
        <v>355.315384615385</v>
      </c>
      <c r="U693">
        <v>255</v>
      </c>
      <c r="V693">
        <f>SUMIF(货件明细!K:K,F693,货件明细!AQ:AQ)</f>
        <v>0</v>
      </c>
      <c r="W693">
        <f t="shared" si="40"/>
        <v>1</v>
      </c>
      <c r="X693">
        <f t="shared" si="41"/>
        <v>255</v>
      </c>
      <c r="Y693">
        <f>SUMIF(货件明细!K:K,F693,货件明细!I:I)</f>
        <v>0</v>
      </c>
      <c r="Z693">
        <f t="shared" si="42"/>
        <v>48.4</v>
      </c>
      <c r="AA693">
        <f>SUMIF(货件明细!K:K,F693,货件明细!J:J)</f>
        <v>0</v>
      </c>
      <c r="AB693">
        <f t="shared" si="43"/>
        <v>1</v>
      </c>
    </row>
    <row r="694" spans="1:28">
      <c r="A694">
        <v>2025</v>
      </c>
      <c r="B694">
        <v>1</v>
      </c>
      <c r="C694">
        <v>3</v>
      </c>
      <c r="D694" s="4">
        <v>45675</v>
      </c>
      <c r="E694" t="s">
        <v>28</v>
      </c>
      <c r="F694" t="s">
        <v>793</v>
      </c>
      <c r="G694" t="s">
        <v>64</v>
      </c>
      <c r="H694" t="s">
        <v>44</v>
      </c>
      <c r="I694" t="s">
        <v>111</v>
      </c>
      <c r="J694" t="s">
        <v>45</v>
      </c>
      <c r="K694" t="s">
        <v>45</v>
      </c>
      <c r="L694" t="s">
        <v>46</v>
      </c>
      <c r="M694" t="s">
        <v>47</v>
      </c>
      <c r="N694" t="s">
        <v>48</v>
      </c>
      <c r="O694">
        <v>48.4</v>
      </c>
      <c r="Q694">
        <v>495.88</v>
      </c>
      <c r="R694">
        <v>495.88</v>
      </c>
      <c r="S694">
        <v>0</v>
      </c>
      <c r="T694">
        <v>495.88</v>
      </c>
      <c r="U694">
        <v>255</v>
      </c>
      <c r="V694">
        <f>SUMIF(货件明细!K:K,F694,货件明细!AQ:AQ)</f>
        <v>0</v>
      </c>
      <c r="W694">
        <f t="shared" si="40"/>
        <v>1</v>
      </c>
      <c r="X694">
        <f t="shared" si="41"/>
        <v>255</v>
      </c>
      <c r="Y694">
        <f>SUMIF(货件明细!K:K,F694,货件明细!I:I)</f>
        <v>0</v>
      </c>
      <c r="Z694">
        <f t="shared" si="42"/>
        <v>48.4</v>
      </c>
      <c r="AA694">
        <f>SUMIF(货件明细!K:K,F694,货件明细!J:J)</f>
        <v>0</v>
      </c>
      <c r="AB694">
        <f t="shared" si="43"/>
        <v>1</v>
      </c>
    </row>
    <row r="695" spans="1:28">
      <c r="A695">
        <v>2025</v>
      </c>
      <c r="B695">
        <v>1</v>
      </c>
      <c r="C695">
        <v>3</v>
      </c>
      <c r="D695" s="4">
        <v>45675</v>
      </c>
      <c r="E695" t="s">
        <v>28</v>
      </c>
      <c r="F695" t="s">
        <v>794</v>
      </c>
      <c r="G695" t="s">
        <v>392</v>
      </c>
      <c r="H695" t="s">
        <v>44</v>
      </c>
      <c r="I695" t="s">
        <v>111</v>
      </c>
      <c r="J695" t="s">
        <v>45</v>
      </c>
      <c r="K695" t="s">
        <v>45</v>
      </c>
      <c r="L695" t="s">
        <v>46</v>
      </c>
      <c r="M695" t="s">
        <v>47</v>
      </c>
      <c r="N695" t="s">
        <v>48</v>
      </c>
      <c r="O695">
        <v>48.4</v>
      </c>
      <c r="Q695">
        <v>489.133333333333</v>
      </c>
      <c r="R695">
        <v>489.133333333333</v>
      </c>
      <c r="S695">
        <v>0</v>
      </c>
      <c r="T695">
        <v>489.133333333333</v>
      </c>
      <c r="U695">
        <v>255</v>
      </c>
      <c r="V695">
        <f>SUMIF(货件明细!K:K,F695,货件明细!AQ:AQ)</f>
        <v>0</v>
      </c>
      <c r="W695">
        <f t="shared" si="40"/>
        <v>1</v>
      </c>
      <c r="X695">
        <f t="shared" si="41"/>
        <v>255</v>
      </c>
      <c r="Y695">
        <f>SUMIF(货件明细!K:K,F695,货件明细!I:I)</f>
        <v>0</v>
      </c>
      <c r="Z695">
        <f t="shared" si="42"/>
        <v>48.4</v>
      </c>
      <c r="AA695">
        <f>SUMIF(货件明细!K:K,F695,货件明细!J:J)</f>
        <v>0</v>
      </c>
      <c r="AB695">
        <f t="shared" si="43"/>
        <v>1</v>
      </c>
    </row>
    <row r="696" spans="1:28">
      <c r="A696">
        <v>2025</v>
      </c>
      <c r="B696">
        <v>1</v>
      </c>
      <c r="C696">
        <v>3</v>
      </c>
      <c r="D696" s="4">
        <v>45675</v>
      </c>
      <c r="E696" t="s">
        <v>28</v>
      </c>
      <c r="F696" t="s">
        <v>795</v>
      </c>
      <c r="G696" t="s">
        <v>374</v>
      </c>
      <c r="H696" t="s">
        <v>71</v>
      </c>
      <c r="I696" t="s">
        <v>111</v>
      </c>
      <c r="J696" t="s">
        <v>45</v>
      </c>
      <c r="K696" t="s">
        <v>45</v>
      </c>
      <c r="L696" t="s">
        <v>46</v>
      </c>
      <c r="M696" t="s">
        <v>47</v>
      </c>
      <c r="N696" t="s">
        <v>48</v>
      </c>
      <c r="O696">
        <v>48.4</v>
      </c>
      <c r="Q696">
        <v>397.6</v>
      </c>
      <c r="R696">
        <v>397.6</v>
      </c>
      <c r="S696">
        <v>0</v>
      </c>
      <c r="T696">
        <v>397.6</v>
      </c>
      <c r="U696">
        <v>255</v>
      </c>
      <c r="V696">
        <f>SUMIF(货件明细!K:K,F696,货件明细!AQ:AQ)</f>
        <v>0</v>
      </c>
      <c r="W696">
        <f t="shared" si="40"/>
        <v>1</v>
      </c>
      <c r="X696">
        <f t="shared" si="41"/>
        <v>255</v>
      </c>
      <c r="Y696">
        <f>SUMIF(货件明细!K:K,F696,货件明细!I:I)</f>
        <v>0</v>
      </c>
      <c r="Z696">
        <f t="shared" si="42"/>
        <v>48.4</v>
      </c>
      <c r="AA696">
        <f>SUMIF(货件明细!K:K,F696,货件明细!J:J)</f>
        <v>0</v>
      </c>
      <c r="AB696">
        <f t="shared" si="43"/>
        <v>1</v>
      </c>
    </row>
    <row r="697" spans="1:28">
      <c r="A697">
        <v>2025</v>
      </c>
      <c r="B697">
        <v>1</v>
      </c>
      <c r="C697">
        <v>3</v>
      </c>
      <c r="D697" s="4">
        <v>45675</v>
      </c>
      <c r="E697" t="s">
        <v>28</v>
      </c>
      <c r="F697" t="s">
        <v>796</v>
      </c>
      <c r="G697" t="s">
        <v>267</v>
      </c>
      <c r="H697" t="s">
        <v>71</v>
      </c>
      <c r="I697" t="s">
        <v>111</v>
      </c>
      <c r="J697" t="s">
        <v>45</v>
      </c>
      <c r="K697" t="s">
        <v>45</v>
      </c>
      <c r="L697" t="s">
        <v>46</v>
      </c>
      <c r="M697" t="s">
        <v>47</v>
      </c>
      <c r="N697" t="s">
        <v>48</v>
      </c>
      <c r="O697">
        <v>48.4</v>
      </c>
      <c r="Q697">
        <v>395.018181818182</v>
      </c>
      <c r="R697">
        <v>395.018181818182</v>
      </c>
      <c r="S697">
        <v>0</v>
      </c>
      <c r="T697">
        <v>395.018181818182</v>
      </c>
      <c r="U697">
        <v>255</v>
      </c>
      <c r="V697">
        <f>SUMIF(货件明细!K:K,F697,货件明细!AQ:AQ)</f>
        <v>0</v>
      </c>
      <c r="W697">
        <f t="shared" si="40"/>
        <v>1</v>
      </c>
      <c r="X697">
        <f t="shared" si="41"/>
        <v>255</v>
      </c>
      <c r="Y697">
        <f>SUMIF(货件明细!K:K,F697,货件明细!I:I)</f>
        <v>0</v>
      </c>
      <c r="Z697">
        <f t="shared" si="42"/>
        <v>48.4</v>
      </c>
      <c r="AA697">
        <f>SUMIF(货件明细!K:K,F697,货件明细!J:J)</f>
        <v>0</v>
      </c>
      <c r="AB697">
        <f t="shared" si="43"/>
        <v>1</v>
      </c>
    </row>
    <row r="698" spans="1:28">
      <c r="A698">
        <v>2025</v>
      </c>
      <c r="B698">
        <v>1</v>
      </c>
      <c r="C698">
        <v>3</v>
      </c>
      <c r="D698" s="4">
        <v>45675</v>
      </c>
      <c r="E698" t="s">
        <v>28</v>
      </c>
      <c r="F698" t="s">
        <v>797</v>
      </c>
      <c r="G698" t="s">
        <v>62</v>
      </c>
      <c r="H698" t="s">
        <v>31</v>
      </c>
      <c r="I698" t="s">
        <v>111</v>
      </c>
      <c r="J698" t="s">
        <v>100</v>
      </c>
      <c r="K698" t="s">
        <v>100</v>
      </c>
      <c r="L698" t="s">
        <v>46</v>
      </c>
      <c r="M698" t="s">
        <v>47</v>
      </c>
      <c r="N698" t="s">
        <v>101</v>
      </c>
      <c r="O698">
        <v>37.75</v>
      </c>
      <c r="Q698">
        <v>236.876923076923</v>
      </c>
      <c r="R698">
        <v>236.876923076923</v>
      </c>
      <c r="S698">
        <v>0</v>
      </c>
      <c r="T698">
        <v>236.876923076923</v>
      </c>
      <c r="U698">
        <v>190</v>
      </c>
      <c r="V698">
        <f>SUMIF(货件明细!K:K,F698,货件明细!AQ:AQ)</f>
        <v>0</v>
      </c>
      <c r="W698">
        <f t="shared" si="40"/>
        <v>1</v>
      </c>
      <c r="X698">
        <f t="shared" si="41"/>
        <v>190</v>
      </c>
      <c r="Y698">
        <f>SUMIF(货件明细!K:K,F698,货件明细!I:I)</f>
        <v>0</v>
      </c>
      <c r="Z698">
        <f t="shared" si="42"/>
        <v>37.75</v>
      </c>
      <c r="AA698">
        <f>SUMIF(货件明细!K:K,F698,货件明细!J:J)</f>
        <v>0</v>
      </c>
      <c r="AB698">
        <f t="shared" si="43"/>
        <v>1</v>
      </c>
    </row>
    <row r="699" spans="1:28">
      <c r="A699">
        <v>2025</v>
      </c>
      <c r="B699">
        <v>1</v>
      </c>
      <c r="C699">
        <v>3</v>
      </c>
      <c r="D699" s="4">
        <v>45675</v>
      </c>
      <c r="E699" t="s">
        <v>28</v>
      </c>
      <c r="F699" t="s">
        <v>798</v>
      </c>
      <c r="G699" t="s">
        <v>64</v>
      </c>
      <c r="H699" t="s">
        <v>44</v>
      </c>
      <c r="I699" t="s">
        <v>111</v>
      </c>
      <c r="J699" t="s">
        <v>58</v>
      </c>
      <c r="K699" t="s">
        <v>58</v>
      </c>
      <c r="L699" t="s">
        <v>46</v>
      </c>
      <c r="M699" t="s">
        <v>47</v>
      </c>
      <c r="N699" t="s">
        <v>75</v>
      </c>
      <c r="O699">
        <v>37.75</v>
      </c>
      <c r="Q699">
        <v>223.2</v>
      </c>
      <c r="R699">
        <v>223.2</v>
      </c>
      <c r="S699">
        <v>0</v>
      </c>
      <c r="T699">
        <v>223.2</v>
      </c>
      <c r="U699">
        <v>190</v>
      </c>
      <c r="V699">
        <f>SUMIF(货件明细!K:K,F699,货件明细!AQ:AQ)</f>
        <v>0</v>
      </c>
      <c r="W699">
        <f t="shared" si="40"/>
        <v>1</v>
      </c>
      <c r="X699">
        <f t="shared" si="41"/>
        <v>190</v>
      </c>
      <c r="Y699">
        <f>SUMIF(货件明细!K:K,F699,货件明细!I:I)</f>
        <v>0</v>
      </c>
      <c r="Z699">
        <f t="shared" si="42"/>
        <v>37.75</v>
      </c>
      <c r="AA699">
        <f>SUMIF(货件明细!K:K,F699,货件明细!J:J)</f>
        <v>0</v>
      </c>
      <c r="AB699">
        <f t="shared" si="43"/>
        <v>1</v>
      </c>
    </row>
    <row r="700" spans="1:28">
      <c r="A700">
        <v>2025</v>
      </c>
      <c r="B700">
        <v>1</v>
      </c>
      <c r="C700">
        <v>3</v>
      </c>
      <c r="D700" s="4">
        <v>45675</v>
      </c>
      <c r="E700" t="s">
        <v>28</v>
      </c>
      <c r="F700" t="s">
        <v>799</v>
      </c>
      <c r="G700" t="s">
        <v>267</v>
      </c>
      <c r="H700" t="s">
        <v>71</v>
      </c>
      <c r="I700" t="s">
        <v>111</v>
      </c>
      <c r="J700" t="s">
        <v>58</v>
      </c>
      <c r="K700" t="s">
        <v>58</v>
      </c>
      <c r="L700" t="s">
        <v>46</v>
      </c>
      <c r="M700" t="s">
        <v>65</v>
      </c>
      <c r="N700" t="s">
        <v>66</v>
      </c>
      <c r="O700">
        <v>37.75</v>
      </c>
      <c r="Q700">
        <v>156.145454545455</v>
      </c>
      <c r="R700">
        <v>156.145454545455</v>
      </c>
      <c r="S700">
        <v>0</v>
      </c>
      <c r="T700">
        <v>156.145454545455</v>
      </c>
      <c r="U700">
        <v>190</v>
      </c>
      <c r="V700">
        <f>SUMIF(货件明细!K:K,F700,货件明细!AQ:AQ)</f>
        <v>0</v>
      </c>
      <c r="W700">
        <f t="shared" si="40"/>
        <v>1</v>
      </c>
      <c r="X700">
        <f t="shared" si="41"/>
        <v>190</v>
      </c>
      <c r="Y700">
        <f>SUMIF(货件明细!K:K,F700,货件明细!I:I)</f>
        <v>0</v>
      </c>
      <c r="Z700">
        <f t="shared" si="42"/>
        <v>37.75</v>
      </c>
      <c r="AA700">
        <f>SUMIF(货件明细!K:K,F700,货件明细!J:J)</f>
        <v>0</v>
      </c>
      <c r="AB700">
        <f t="shared" si="43"/>
        <v>1</v>
      </c>
    </row>
    <row r="701" spans="1:28">
      <c r="A701">
        <v>2025</v>
      </c>
      <c r="B701">
        <v>1</v>
      </c>
      <c r="C701">
        <v>3</v>
      </c>
      <c r="D701" s="4">
        <v>45675</v>
      </c>
      <c r="E701" t="s">
        <v>28</v>
      </c>
      <c r="F701" t="s">
        <v>800</v>
      </c>
      <c r="G701" t="s">
        <v>392</v>
      </c>
      <c r="H701" t="s">
        <v>44</v>
      </c>
      <c r="I701" t="s">
        <v>111</v>
      </c>
      <c r="J701" t="s">
        <v>58</v>
      </c>
      <c r="K701" t="s">
        <v>58</v>
      </c>
      <c r="L701" t="s">
        <v>46</v>
      </c>
      <c r="M701" t="s">
        <v>47</v>
      </c>
      <c r="N701" t="s">
        <v>75</v>
      </c>
      <c r="O701">
        <v>37.75</v>
      </c>
      <c r="Q701">
        <v>226.3</v>
      </c>
      <c r="R701">
        <v>226.3</v>
      </c>
      <c r="S701">
        <v>0</v>
      </c>
      <c r="T701">
        <v>226.3</v>
      </c>
      <c r="U701">
        <v>190</v>
      </c>
      <c r="V701">
        <f>SUMIF(货件明细!K:K,F701,货件明细!AQ:AQ)</f>
        <v>0</v>
      </c>
      <c r="W701">
        <f t="shared" si="40"/>
        <v>1</v>
      </c>
      <c r="X701">
        <f t="shared" si="41"/>
        <v>190</v>
      </c>
      <c r="Y701">
        <f>SUMIF(货件明细!K:K,F701,货件明细!I:I)</f>
        <v>0</v>
      </c>
      <c r="Z701">
        <f t="shared" si="42"/>
        <v>37.75</v>
      </c>
      <c r="AA701">
        <f>SUMIF(货件明细!K:K,F701,货件明细!J:J)</f>
        <v>0</v>
      </c>
      <c r="AB701">
        <f t="shared" si="43"/>
        <v>1</v>
      </c>
    </row>
    <row r="702" spans="1:28">
      <c r="A702">
        <v>2025</v>
      </c>
      <c r="B702">
        <v>1</v>
      </c>
      <c r="C702">
        <v>3</v>
      </c>
      <c r="D702" s="4">
        <v>45675</v>
      </c>
      <c r="E702" t="s">
        <v>28</v>
      </c>
      <c r="F702" t="s">
        <v>801</v>
      </c>
      <c r="G702" t="s">
        <v>374</v>
      </c>
      <c r="H702" t="s">
        <v>71</v>
      </c>
      <c r="I702" t="s">
        <v>111</v>
      </c>
      <c r="J702" t="s">
        <v>58</v>
      </c>
      <c r="K702" t="s">
        <v>58</v>
      </c>
      <c r="L702" t="s">
        <v>46</v>
      </c>
      <c r="M702" t="s">
        <v>65</v>
      </c>
      <c r="N702" t="s">
        <v>66</v>
      </c>
      <c r="O702">
        <v>37.75</v>
      </c>
      <c r="Q702">
        <v>154.6125</v>
      </c>
      <c r="R702">
        <v>154.6125</v>
      </c>
      <c r="S702">
        <v>0</v>
      </c>
      <c r="T702">
        <v>154.6125</v>
      </c>
      <c r="U702">
        <v>190</v>
      </c>
      <c r="V702">
        <f>SUMIF(货件明细!K:K,F702,货件明细!AQ:AQ)</f>
        <v>0</v>
      </c>
      <c r="W702">
        <f t="shared" si="40"/>
        <v>1</v>
      </c>
      <c r="X702">
        <f t="shared" si="41"/>
        <v>190</v>
      </c>
      <c r="Y702">
        <f>SUMIF(货件明细!K:K,F702,货件明细!I:I)</f>
        <v>0</v>
      </c>
      <c r="Z702">
        <f t="shared" si="42"/>
        <v>37.75</v>
      </c>
      <c r="AA702">
        <f>SUMIF(货件明细!K:K,F702,货件明细!J:J)</f>
        <v>0</v>
      </c>
      <c r="AB702">
        <f t="shared" si="43"/>
        <v>1</v>
      </c>
    </row>
    <row r="703" spans="1:28">
      <c r="A703">
        <v>2025</v>
      </c>
      <c r="B703">
        <v>1</v>
      </c>
      <c r="C703">
        <v>3</v>
      </c>
      <c r="D703" s="4">
        <v>45675</v>
      </c>
      <c r="E703" t="s">
        <v>28</v>
      </c>
      <c r="F703" t="s">
        <v>802</v>
      </c>
      <c r="G703" t="s">
        <v>267</v>
      </c>
      <c r="H703" t="s">
        <v>71</v>
      </c>
      <c r="I703" t="s">
        <v>32</v>
      </c>
      <c r="J703" t="s">
        <v>45</v>
      </c>
      <c r="K703" t="s">
        <v>45</v>
      </c>
      <c r="L703" t="s">
        <v>46</v>
      </c>
      <c r="M703" t="s">
        <v>47</v>
      </c>
      <c r="N703" t="s">
        <v>48</v>
      </c>
      <c r="O703">
        <v>7.7</v>
      </c>
      <c r="Q703">
        <v>131.672727272727</v>
      </c>
      <c r="R703">
        <v>131.672727272727</v>
      </c>
      <c r="S703">
        <v>0</v>
      </c>
      <c r="T703">
        <v>131.672727272727</v>
      </c>
      <c r="U703">
        <v>69</v>
      </c>
      <c r="V703">
        <f>SUMIF(货件明细!K:K,F703,货件明细!AQ:AQ)</f>
        <v>0</v>
      </c>
      <c r="W703">
        <f t="shared" si="40"/>
        <v>1</v>
      </c>
      <c r="X703">
        <f t="shared" si="41"/>
        <v>69</v>
      </c>
      <c r="Y703">
        <f>SUMIF(货件明细!K:K,F703,货件明细!I:I)</f>
        <v>0</v>
      </c>
      <c r="Z703">
        <f t="shared" si="42"/>
        <v>7.7</v>
      </c>
      <c r="AA703">
        <f>SUMIF(货件明细!K:K,F703,货件明细!J:J)</f>
        <v>0</v>
      </c>
      <c r="AB703">
        <f t="shared" si="43"/>
        <v>1</v>
      </c>
    </row>
    <row r="704" spans="1:28">
      <c r="A704">
        <v>2025</v>
      </c>
      <c r="B704">
        <v>1</v>
      </c>
      <c r="C704">
        <v>3</v>
      </c>
      <c r="D704" s="4">
        <v>45675</v>
      </c>
      <c r="E704" t="s">
        <v>28</v>
      </c>
      <c r="F704" t="s">
        <v>803</v>
      </c>
      <c r="G704" t="s">
        <v>64</v>
      </c>
      <c r="H704" t="s">
        <v>44</v>
      </c>
      <c r="I704" t="s">
        <v>32</v>
      </c>
      <c r="J704" t="s">
        <v>45</v>
      </c>
      <c r="K704" t="s">
        <v>45</v>
      </c>
      <c r="L704" t="s">
        <v>46</v>
      </c>
      <c r="M704" t="s">
        <v>47</v>
      </c>
      <c r="N704" t="s">
        <v>48</v>
      </c>
      <c r="O704">
        <v>7.7</v>
      </c>
      <c r="Q704">
        <v>165.293333333333</v>
      </c>
      <c r="R704">
        <v>165.293333333333</v>
      </c>
      <c r="S704">
        <v>0</v>
      </c>
      <c r="T704">
        <v>165.293333333333</v>
      </c>
      <c r="U704">
        <v>69</v>
      </c>
      <c r="V704">
        <f>SUMIF(货件明细!K:K,F704,货件明细!AQ:AQ)</f>
        <v>0</v>
      </c>
      <c r="W704">
        <f t="shared" si="40"/>
        <v>1</v>
      </c>
      <c r="X704">
        <f t="shared" si="41"/>
        <v>69</v>
      </c>
      <c r="Y704">
        <f>SUMIF(货件明细!K:K,F704,货件明细!I:I)</f>
        <v>0</v>
      </c>
      <c r="Z704">
        <f t="shared" si="42"/>
        <v>7.7</v>
      </c>
      <c r="AA704">
        <f>SUMIF(货件明细!K:K,F704,货件明细!J:J)</f>
        <v>0</v>
      </c>
      <c r="AB704">
        <f t="shared" si="43"/>
        <v>1</v>
      </c>
    </row>
    <row r="705" spans="1:28">
      <c r="A705">
        <v>2025</v>
      </c>
      <c r="B705">
        <v>1</v>
      </c>
      <c r="C705">
        <v>3</v>
      </c>
      <c r="D705" s="4">
        <v>45675</v>
      </c>
      <c r="E705" t="s">
        <v>28</v>
      </c>
      <c r="F705" t="s">
        <v>804</v>
      </c>
      <c r="G705" t="s">
        <v>62</v>
      </c>
      <c r="H705" t="s">
        <v>31</v>
      </c>
      <c r="I705" t="s">
        <v>32</v>
      </c>
      <c r="J705" t="s">
        <v>100</v>
      </c>
      <c r="K705" t="s">
        <v>100</v>
      </c>
      <c r="L705" t="s">
        <v>46</v>
      </c>
      <c r="M705" t="s">
        <v>47</v>
      </c>
      <c r="N705" t="s">
        <v>101</v>
      </c>
      <c r="O705">
        <v>7.7</v>
      </c>
      <c r="Q705">
        <v>118.438461538462</v>
      </c>
      <c r="R705">
        <v>118.438461538462</v>
      </c>
      <c r="S705">
        <v>0</v>
      </c>
      <c r="T705">
        <v>118.438461538462</v>
      </c>
      <c r="U705">
        <v>67</v>
      </c>
      <c r="V705">
        <f>SUMIF(货件明细!K:K,F705,货件明细!AQ:AQ)</f>
        <v>0</v>
      </c>
      <c r="W705">
        <f t="shared" si="40"/>
        <v>1</v>
      </c>
      <c r="X705">
        <f t="shared" si="41"/>
        <v>67</v>
      </c>
      <c r="Y705">
        <f>SUMIF(货件明细!K:K,F705,货件明细!I:I)</f>
        <v>0</v>
      </c>
      <c r="Z705">
        <f t="shared" si="42"/>
        <v>7.7</v>
      </c>
      <c r="AA705">
        <f>SUMIF(货件明细!K:K,F705,货件明细!J:J)</f>
        <v>0</v>
      </c>
      <c r="AB705">
        <f t="shared" si="43"/>
        <v>1</v>
      </c>
    </row>
    <row r="706" spans="1:28">
      <c r="A706">
        <v>2025</v>
      </c>
      <c r="B706">
        <v>1</v>
      </c>
      <c r="C706">
        <v>3</v>
      </c>
      <c r="D706" s="4">
        <v>45675</v>
      </c>
      <c r="E706" t="s">
        <v>28</v>
      </c>
      <c r="F706" t="s">
        <v>805</v>
      </c>
      <c r="G706" t="s">
        <v>374</v>
      </c>
      <c r="H706" t="s">
        <v>71</v>
      </c>
      <c r="I706" t="s">
        <v>32</v>
      </c>
      <c r="J706" t="s">
        <v>45</v>
      </c>
      <c r="K706" t="s">
        <v>45</v>
      </c>
      <c r="L706" t="s">
        <v>46</v>
      </c>
      <c r="M706" t="s">
        <v>47</v>
      </c>
      <c r="N706" t="s">
        <v>48</v>
      </c>
      <c r="O706">
        <v>7.7</v>
      </c>
      <c r="Q706">
        <v>132.533333333333</v>
      </c>
      <c r="R706">
        <v>132.533333333333</v>
      </c>
      <c r="S706">
        <v>0</v>
      </c>
      <c r="T706">
        <v>132.533333333333</v>
      </c>
      <c r="U706">
        <v>69</v>
      </c>
      <c r="V706">
        <f>SUMIF(货件明细!K:K,F706,货件明细!AQ:AQ)</f>
        <v>0</v>
      </c>
      <c r="W706">
        <f t="shared" ref="W706:W769" si="44">IF(V706=U706,0,1)</f>
        <v>1</v>
      </c>
      <c r="X706">
        <f t="shared" ref="X706:X769" si="45">U706</f>
        <v>69</v>
      </c>
      <c r="Y706">
        <f>SUMIF(货件明细!K:K,F706,货件明细!I:I)</f>
        <v>0</v>
      </c>
      <c r="Z706">
        <f t="shared" ref="Z706:Z769" si="46">O706-Y706</f>
        <v>7.7</v>
      </c>
      <c r="AA706">
        <f>SUMIF(货件明细!K:K,F706,货件明细!J:J)</f>
        <v>0</v>
      </c>
      <c r="AB706">
        <f t="shared" ref="AB706:AB769" si="47">IF(T706=AA706,0,1)</f>
        <v>1</v>
      </c>
    </row>
    <row r="707" spans="1:28">
      <c r="A707">
        <v>2025</v>
      </c>
      <c r="B707">
        <v>1</v>
      </c>
      <c r="C707">
        <v>3</v>
      </c>
      <c r="D707" s="4">
        <v>45675</v>
      </c>
      <c r="E707" t="s">
        <v>28</v>
      </c>
      <c r="F707" t="s">
        <v>806</v>
      </c>
      <c r="G707" t="s">
        <v>392</v>
      </c>
      <c r="H707" t="s">
        <v>44</v>
      </c>
      <c r="I707" t="s">
        <v>32</v>
      </c>
      <c r="J707" t="s">
        <v>45</v>
      </c>
      <c r="K707" t="s">
        <v>45</v>
      </c>
      <c r="L707" t="s">
        <v>46</v>
      </c>
      <c r="M707" t="s">
        <v>47</v>
      </c>
      <c r="N707" t="s">
        <v>48</v>
      </c>
      <c r="O707">
        <v>7.7</v>
      </c>
      <c r="Q707">
        <v>163.044444444444</v>
      </c>
      <c r="R707">
        <v>163.044444444444</v>
      </c>
      <c r="S707">
        <v>0</v>
      </c>
      <c r="T707">
        <v>163.044444444444</v>
      </c>
      <c r="U707">
        <v>69</v>
      </c>
      <c r="V707">
        <f>SUMIF(货件明细!K:K,F707,货件明细!AQ:AQ)</f>
        <v>0</v>
      </c>
      <c r="W707">
        <f t="shared" si="44"/>
        <v>1</v>
      </c>
      <c r="X707">
        <f t="shared" si="45"/>
        <v>69</v>
      </c>
      <c r="Y707">
        <f>SUMIF(货件明细!K:K,F707,货件明细!I:I)</f>
        <v>0</v>
      </c>
      <c r="Z707">
        <f t="shared" si="46"/>
        <v>7.7</v>
      </c>
      <c r="AA707">
        <f>SUMIF(货件明细!K:K,F707,货件明细!J:J)</f>
        <v>0</v>
      </c>
      <c r="AB707">
        <f t="shared" si="47"/>
        <v>1</v>
      </c>
    </row>
    <row r="708" spans="1:28">
      <c r="A708">
        <v>2025</v>
      </c>
      <c r="B708">
        <v>1</v>
      </c>
      <c r="C708">
        <v>3</v>
      </c>
      <c r="D708" s="4">
        <v>45675</v>
      </c>
      <c r="E708" t="s">
        <v>28</v>
      </c>
      <c r="F708" t="s">
        <v>807</v>
      </c>
      <c r="G708" t="s">
        <v>392</v>
      </c>
      <c r="H708" t="s">
        <v>44</v>
      </c>
      <c r="I708" t="s">
        <v>41</v>
      </c>
      <c r="J708" t="s">
        <v>58</v>
      </c>
      <c r="K708" t="s">
        <v>58</v>
      </c>
      <c r="L708" t="s">
        <v>46</v>
      </c>
      <c r="M708" t="s">
        <v>47</v>
      </c>
      <c r="N708" t="s">
        <v>75</v>
      </c>
      <c r="O708">
        <v>33.5</v>
      </c>
      <c r="Q708">
        <v>226.3</v>
      </c>
      <c r="R708">
        <v>226.3</v>
      </c>
      <c r="S708">
        <v>0</v>
      </c>
      <c r="T708">
        <v>226.3</v>
      </c>
      <c r="U708">
        <v>247</v>
      </c>
      <c r="V708">
        <f>SUMIF(货件明细!K:K,F708,货件明细!AQ:AQ)</f>
        <v>0</v>
      </c>
      <c r="W708">
        <f t="shared" si="44"/>
        <v>1</v>
      </c>
      <c r="X708">
        <f t="shared" si="45"/>
        <v>247</v>
      </c>
      <c r="Y708">
        <f>SUMIF(货件明细!K:K,F708,货件明细!I:I)</f>
        <v>0</v>
      </c>
      <c r="Z708">
        <f t="shared" si="46"/>
        <v>33.5</v>
      </c>
      <c r="AA708">
        <f>SUMIF(货件明细!K:K,F708,货件明细!J:J)</f>
        <v>0</v>
      </c>
      <c r="AB708">
        <f t="shared" si="47"/>
        <v>1</v>
      </c>
    </row>
    <row r="709" spans="1:28">
      <c r="A709">
        <v>2025</v>
      </c>
      <c r="B709">
        <v>1</v>
      </c>
      <c r="C709">
        <v>3</v>
      </c>
      <c r="D709" s="4">
        <v>45675</v>
      </c>
      <c r="E709" t="s">
        <v>28</v>
      </c>
      <c r="F709" t="s">
        <v>808</v>
      </c>
      <c r="G709" t="s">
        <v>64</v>
      </c>
      <c r="H709" t="s">
        <v>44</v>
      </c>
      <c r="I709" t="s">
        <v>41</v>
      </c>
      <c r="J709" t="s">
        <v>58</v>
      </c>
      <c r="K709" t="s">
        <v>58</v>
      </c>
      <c r="L709" t="s">
        <v>46</v>
      </c>
      <c r="M709" t="s">
        <v>47</v>
      </c>
      <c r="N709" t="s">
        <v>75</v>
      </c>
      <c r="O709">
        <v>33.5</v>
      </c>
      <c r="Q709">
        <v>223.2</v>
      </c>
      <c r="R709">
        <v>223.2</v>
      </c>
      <c r="S709">
        <v>0</v>
      </c>
      <c r="T709">
        <v>223.2</v>
      </c>
      <c r="U709">
        <v>247</v>
      </c>
      <c r="V709">
        <f>SUMIF(货件明细!K:K,F709,货件明细!AQ:AQ)</f>
        <v>0</v>
      </c>
      <c r="W709">
        <f t="shared" si="44"/>
        <v>1</v>
      </c>
      <c r="X709">
        <f t="shared" si="45"/>
        <v>247</v>
      </c>
      <c r="Y709">
        <f>SUMIF(货件明细!K:K,F709,货件明细!I:I)</f>
        <v>0</v>
      </c>
      <c r="Z709">
        <f t="shared" si="46"/>
        <v>33.5</v>
      </c>
      <c r="AA709">
        <f>SUMIF(货件明细!K:K,F709,货件明细!J:J)</f>
        <v>0</v>
      </c>
      <c r="AB709">
        <f t="shared" si="47"/>
        <v>1</v>
      </c>
    </row>
    <row r="710" spans="1:28">
      <c r="A710">
        <v>2025</v>
      </c>
      <c r="B710">
        <v>1</v>
      </c>
      <c r="C710">
        <v>3</v>
      </c>
      <c r="D710" s="4">
        <v>45675</v>
      </c>
      <c r="E710" t="s">
        <v>28</v>
      </c>
      <c r="F710" t="s">
        <v>809</v>
      </c>
      <c r="G710" t="s">
        <v>62</v>
      </c>
      <c r="H710" t="s">
        <v>31</v>
      </c>
      <c r="I710" t="s">
        <v>41</v>
      </c>
      <c r="J710" t="s">
        <v>100</v>
      </c>
      <c r="K710" t="s">
        <v>100</v>
      </c>
      <c r="L710" t="s">
        <v>46</v>
      </c>
      <c r="M710" t="s">
        <v>47</v>
      </c>
      <c r="N710" t="s">
        <v>101</v>
      </c>
      <c r="O710">
        <v>33.5</v>
      </c>
      <c r="Q710">
        <v>236.876923076923</v>
      </c>
      <c r="R710">
        <v>236.876923076923</v>
      </c>
      <c r="S710">
        <v>0</v>
      </c>
      <c r="T710">
        <v>236.876923076923</v>
      </c>
      <c r="U710">
        <v>247</v>
      </c>
      <c r="V710">
        <f>SUMIF(货件明细!K:K,F710,货件明细!AQ:AQ)</f>
        <v>0</v>
      </c>
      <c r="W710">
        <f t="shared" si="44"/>
        <v>1</v>
      </c>
      <c r="X710">
        <f t="shared" si="45"/>
        <v>247</v>
      </c>
      <c r="Y710">
        <f>SUMIF(货件明细!K:K,F710,货件明细!I:I)</f>
        <v>0</v>
      </c>
      <c r="Z710">
        <f t="shared" si="46"/>
        <v>33.5</v>
      </c>
      <c r="AA710">
        <f>SUMIF(货件明细!K:K,F710,货件明细!J:J)</f>
        <v>0</v>
      </c>
      <c r="AB710">
        <f t="shared" si="47"/>
        <v>1</v>
      </c>
    </row>
    <row r="711" spans="1:28">
      <c r="A711">
        <v>2025</v>
      </c>
      <c r="B711">
        <v>1</v>
      </c>
      <c r="C711">
        <v>3</v>
      </c>
      <c r="D711" s="4">
        <v>45675</v>
      </c>
      <c r="E711" t="s">
        <v>28</v>
      </c>
      <c r="F711" t="s">
        <v>810</v>
      </c>
      <c r="G711" t="s">
        <v>267</v>
      </c>
      <c r="H711" t="s">
        <v>71</v>
      </c>
      <c r="I711" t="s">
        <v>41</v>
      </c>
      <c r="J711" t="s">
        <v>58</v>
      </c>
      <c r="K711" t="s">
        <v>58</v>
      </c>
      <c r="L711" t="s">
        <v>46</v>
      </c>
      <c r="M711" t="s">
        <v>65</v>
      </c>
      <c r="N711" t="s">
        <v>66</v>
      </c>
      <c r="O711">
        <v>33.5</v>
      </c>
      <c r="Q711">
        <v>156.145454545455</v>
      </c>
      <c r="R711">
        <v>156.145454545455</v>
      </c>
      <c r="S711">
        <v>0</v>
      </c>
      <c r="T711">
        <v>156.145454545455</v>
      </c>
      <c r="U711">
        <v>247</v>
      </c>
      <c r="V711">
        <f>SUMIF(货件明细!K:K,F711,货件明细!AQ:AQ)</f>
        <v>0</v>
      </c>
      <c r="W711">
        <f t="shared" si="44"/>
        <v>1</v>
      </c>
      <c r="X711">
        <f t="shared" si="45"/>
        <v>247</v>
      </c>
      <c r="Y711">
        <f>SUMIF(货件明细!K:K,F711,货件明细!I:I)</f>
        <v>0</v>
      </c>
      <c r="Z711">
        <f t="shared" si="46"/>
        <v>33.5</v>
      </c>
      <c r="AA711">
        <f>SUMIF(货件明细!K:K,F711,货件明细!J:J)</f>
        <v>0</v>
      </c>
      <c r="AB711">
        <f t="shared" si="47"/>
        <v>1</v>
      </c>
    </row>
    <row r="712" spans="1:28">
      <c r="A712">
        <v>2025</v>
      </c>
      <c r="B712">
        <v>1</v>
      </c>
      <c r="C712">
        <v>3</v>
      </c>
      <c r="D712" s="4">
        <v>45675</v>
      </c>
      <c r="E712" t="s">
        <v>28</v>
      </c>
      <c r="F712" t="s">
        <v>811</v>
      </c>
      <c r="G712" t="s">
        <v>374</v>
      </c>
      <c r="H712" t="s">
        <v>71</v>
      </c>
      <c r="I712" t="s">
        <v>41</v>
      </c>
      <c r="J712" t="s">
        <v>58</v>
      </c>
      <c r="K712" t="s">
        <v>58</v>
      </c>
      <c r="L712" t="s">
        <v>46</v>
      </c>
      <c r="M712" t="s">
        <v>65</v>
      </c>
      <c r="N712" t="s">
        <v>66</v>
      </c>
      <c r="O712">
        <v>33.5</v>
      </c>
      <c r="Q712">
        <v>154.6125</v>
      </c>
      <c r="R712">
        <v>154.6125</v>
      </c>
      <c r="S712">
        <v>0</v>
      </c>
      <c r="T712">
        <v>154.6125</v>
      </c>
      <c r="U712">
        <v>247</v>
      </c>
      <c r="V712">
        <f>SUMIF(货件明细!K:K,F712,货件明细!AQ:AQ)</f>
        <v>0</v>
      </c>
      <c r="W712">
        <f t="shared" si="44"/>
        <v>1</v>
      </c>
      <c r="X712">
        <f t="shared" si="45"/>
        <v>247</v>
      </c>
      <c r="Y712">
        <f>SUMIF(货件明细!K:K,F712,货件明细!I:I)</f>
        <v>0</v>
      </c>
      <c r="Z712">
        <f t="shared" si="46"/>
        <v>33.5</v>
      </c>
      <c r="AA712">
        <f>SUMIF(货件明细!K:K,F712,货件明细!J:J)</f>
        <v>0</v>
      </c>
      <c r="AB712">
        <f t="shared" si="47"/>
        <v>1</v>
      </c>
    </row>
    <row r="713" spans="1:28">
      <c r="A713">
        <v>2025</v>
      </c>
      <c r="B713">
        <v>1</v>
      </c>
      <c r="C713">
        <v>3</v>
      </c>
      <c r="D713" s="4">
        <v>45675</v>
      </c>
      <c r="E713" t="s">
        <v>28</v>
      </c>
      <c r="F713" t="s">
        <v>812</v>
      </c>
      <c r="G713" t="s">
        <v>392</v>
      </c>
      <c r="H713" t="s">
        <v>44</v>
      </c>
      <c r="I713" t="s">
        <v>129</v>
      </c>
      <c r="J713" t="s">
        <v>100</v>
      </c>
      <c r="K713" t="s">
        <v>100</v>
      </c>
      <c r="L713" t="s">
        <v>46</v>
      </c>
      <c r="M713" t="s">
        <v>47</v>
      </c>
      <c r="N713" t="s">
        <v>159</v>
      </c>
      <c r="O713">
        <v>21.65</v>
      </c>
      <c r="Q713">
        <v>106.623529411765</v>
      </c>
      <c r="R713">
        <v>106.623529411765</v>
      </c>
      <c r="S713">
        <v>0</v>
      </c>
      <c r="T713">
        <v>106.623529411765</v>
      </c>
      <c r="U713">
        <v>125</v>
      </c>
      <c r="V713">
        <f>SUMIF(货件明细!K:K,F713,货件明细!AQ:AQ)</f>
        <v>0</v>
      </c>
      <c r="W713">
        <f t="shared" si="44"/>
        <v>1</v>
      </c>
      <c r="X713">
        <f t="shared" si="45"/>
        <v>125</v>
      </c>
      <c r="Y713">
        <f>SUMIF(货件明细!K:K,F713,货件明细!I:I)</f>
        <v>0</v>
      </c>
      <c r="Z713">
        <f t="shared" si="46"/>
        <v>21.65</v>
      </c>
      <c r="AA713">
        <f>SUMIF(货件明细!K:K,F713,货件明细!J:J)</f>
        <v>0</v>
      </c>
      <c r="AB713">
        <f t="shared" si="47"/>
        <v>1</v>
      </c>
    </row>
    <row r="714" spans="1:28">
      <c r="A714">
        <v>2025</v>
      </c>
      <c r="B714">
        <v>1</v>
      </c>
      <c r="C714">
        <v>3</v>
      </c>
      <c r="D714" s="4">
        <v>45675</v>
      </c>
      <c r="E714" t="s">
        <v>28</v>
      </c>
      <c r="F714" t="s">
        <v>813</v>
      </c>
      <c r="G714" t="s">
        <v>374</v>
      </c>
      <c r="H714" t="s">
        <v>71</v>
      </c>
      <c r="I714" t="s">
        <v>129</v>
      </c>
      <c r="J714" t="s">
        <v>58</v>
      </c>
      <c r="K714" t="s">
        <v>58</v>
      </c>
      <c r="L714" t="s">
        <v>46</v>
      </c>
      <c r="M714" t="s">
        <v>65</v>
      </c>
      <c r="N714" t="s">
        <v>66</v>
      </c>
      <c r="O714">
        <v>21.65</v>
      </c>
      <c r="Q714">
        <v>77.30625</v>
      </c>
      <c r="R714">
        <v>77.30625</v>
      </c>
      <c r="S714">
        <v>0</v>
      </c>
      <c r="T714">
        <v>77.30625</v>
      </c>
      <c r="U714">
        <v>125</v>
      </c>
      <c r="V714">
        <f>SUMIF(货件明细!K:K,F714,货件明细!AQ:AQ)</f>
        <v>0</v>
      </c>
      <c r="W714">
        <f t="shared" si="44"/>
        <v>1</v>
      </c>
      <c r="X714">
        <f t="shared" si="45"/>
        <v>125</v>
      </c>
      <c r="Y714">
        <f>SUMIF(货件明细!K:K,F714,货件明细!I:I)</f>
        <v>0</v>
      </c>
      <c r="Z714">
        <f t="shared" si="46"/>
        <v>21.65</v>
      </c>
      <c r="AA714">
        <f>SUMIF(货件明细!K:K,F714,货件明细!J:J)</f>
        <v>0</v>
      </c>
      <c r="AB714">
        <f t="shared" si="47"/>
        <v>1</v>
      </c>
    </row>
    <row r="715" spans="1:28">
      <c r="A715">
        <v>2025</v>
      </c>
      <c r="B715">
        <v>1</v>
      </c>
      <c r="C715">
        <v>3</v>
      </c>
      <c r="D715" s="4">
        <v>45675</v>
      </c>
      <c r="E715" t="s">
        <v>28</v>
      </c>
      <c r="F715" t="s">
        <v>814</v>
      </c>
      <c r="G715" t="s">
        <v>62</v>
      </c>
      <c r="H715" t="s">
        <v>31</v>
      </c>
      <c r="I715" t="s">
        <v>129</v>
      </c>
      <c r="J715" t="s">
        <v>100</v>
      </c>
      <c r="K715" t="s">
        <v>100</v>
      </c>
      <c r="L715" t="s">
        <v>46</v>
      </c>
      <c r="M715" t="s">
        <v>65</v>
      </c>
      <c r="N715" t="s">
        <v>123</v>
      </c>
      <c r="O715">
        <v>21.65</v>
      </c>
      <c r="Q715">
        <v>156.129032258065</v>
      </c>
      <c r="R715">
        <v>156.129032258065</v>
      </c>
      <c r="S715">
        <v>0</v>
      </c>
      <c r="T715">
        <v>156.129032258065</v>
      </c>
      <c r="U715">
        <v>125</v>
      </c>
      <c r="V715">
        <f>SUMIF(货件明细!K:K,F715,货件明细!AQ:AQ)</f>
        <v>0</v>
      </c>
      <c r="W715">
        <f t="shared" si="44"/>
        <v>1</v>
      </c>
      <c r="X715">
        <f t="shared" si="45"/>
        <v>125</v>
      </c>
      <c r="Y715">
        <f>SUMIF(货件明细!K:K,F715,货件明细!I:I)</f>
        <v>0</v>
      </c>
      <c r="Z715">
        <f t="shared" si="46"/>
        <v>21.65</v>
      </c>
      <c r="AA715">
        <f>SUMIF(货件明细!K:K,F715,货件明细!J:J)</f>
        <v>0</v>
      </c>
      <c r="AB715">
        <f t="shared" si="47"/>
        <v>1</v>
      </c>
    </row>
    <row r="716" spans="1:28">
      <c r="A716">
        <v>2025</v>
      </c>
      <c r="B716">
        <v>1</v>
      </c>
      <c r="C716">
        <v>3</v>
      </c>
      <c r="D716" s="4">
        <v>45675</v>
      </c>
      <c r="E716" t="s">
        <v>28</v>
      </c>
      <c r="F716" t="s">
        <v>815</v>
      </c>
      <c r="G716" t="s">
        <v>267</v>
      </c>
      <c r="H716" t="s">
        <v>71</v>
      </c>
      <c r="I716" t="s">
        <v>129</v>
      </c>
      <c r="J716" t="s">
        <v>58</v>
      </c>
      <c r="K716" t="s">
        <v>58</v>
      </c>
      <c r="L716" t="s">
        <v>46</v>
      </c>
      <c r="M716" t="s">
        <v>65</v>
      </c>
      <c r="N716" t="s">
        <v>66</v>
      </c>
      <c r="O716">
        <v>21.65</v>
      </c>
      <c r="Q716">
        <v>78.0727272727273</v>
      </c>
      <c r="R716">
        <v>78.0727272727273</v>
      </c>
      <c r="S716">
        <v>0</v>
      </c>
      <c r="T716">
        <v>78.0727272727273</v>
      </c>
      <c r="U716">
        <v>125</v>
      </c>
      <c r="V716">
        <f>SUMIF(货件明细!K:K,F716,货件明细!AQ:AQ)</f>
        <v>0</v>
      </c>
      <c r="W716">
        <f t="shared" si="44"/>
        <v>1</v>
      </c>
      <c r="X716">
        <f t="shared" si="45"/>
        <v>125</v>
      </c>
      <c r="Y716">
        <f>SUMIF(货件明细!K:K,F716,货件明细!I:I)</f>
        <v>0</v>
      </c>
      <c r="Z716">
        <f t="shared" si="46"/>
        <v>21.65</v>
      </c>
      <c r="AA716">
        <f>SUMIF(货件明细!K:K,F716,货件明细!J:J)</f>
        <v>0</v>
      </c>
      <c r="AB716">
        <f t="shared" si="47"/>
        <v>1</v>
      </c>
    </row>
    <row r="717" spans="1:28">
      <c r="A717">
        <v>2025</v>
      </c>
      <c r="B717">
        <v>1</v>
      </c>
      <c r="C717">
        <v>3</v>
      </c>
      <c r="D717" s="4">
        <v>45675</v>
      </c>
      <c r="E717" t="s">
        <v>28</v>
      </c>
      <c r="F717" t="s">
        <v>816</v>
      </c>
      <c r="G717" t="s">
        <v>64</v>
      </c>
      <c r="H717" t="s">
        <v>44</v>
      </c>
      <c r="I717" t="s">
        <v>129</v>
      </c>
      <c r="J717" t="s">
        <v>100</v>
      </c>
      <c r="K717" t="s">
        <v>100</v>
      </c>
      <c r="L717" t="s">
        <v>46</v>
      </c>
      <c r="M717" t="s">
        <v>65</v>
      </c>
      <c r="N717" t="s">
        <v>123</v>
      </c>
      <c r="O717">
        <v>21.65</v>
      </c>
      <c r="Q717">
        <v>108.004166666667</v>
      </c>
      <c r="R717">
        <v>108.004166666667</v>
      </c>
      <c r="S717">
        <v>0</v>
      </c>
      <c r="T717">
        <v>108.004166666667</v>
      </c>
      <c r="U717">
        <v>125</v>
      </c>
      <c r="V717">
        <f>SUMIF(货件明细!K:K,F717,货件明细!AQ:AQ)</f>
        <v>0</v>
      </c>
      <c r="W717">
        <f t="shared" si="44"/>
        <v>1</v>
      </c>
      <c r="X717">
        <f t="shared" si="45"/>
        <v>125</v>
      </c>
      <c r="Y717">
        <f>SUMIF(货件明细!K:K,F717,货件明细!I:I)</f>
        <v>0</v>
      </c>
      <c r="Z717">
        <f t="shared" si="46"/>
        <v>21.65</v>
      </c>
      <c r="AA717">
        <f>SUMIF(货件明细!K:K,F717,货件明细!J:J)</f>
        <v>0</v>
      </c>
      <c r="AB717">
        <f t="shared" si="47"/>
        <v>1</v>
      </c>
    </row>
    <row r="718" spans="1:28">
      <c r="A718">
        <v>2025</v>
      </c>
      <c r="B718">
        <v>1</v>
      </c>
      <c r="C718">
        <v>3</v>
      </c>
      <c r="D718" s="4">
        <v>45675</v>
      </c>
      <c r="E718" t="s">
        <v>28</v>
      </c>
      <c r="F718" t="s">
        <v>817</v>
      </c>
      <c r="G718" t="s">
        <v>64</v>
      </c>
      <c r="H718" t="s">
        <v>44</v>
      </c>
      <c r="I718" t="s">
        <v>96</v>
      </c>
      <c r="J718" t="s">
        <v>58</v>
      </c>
      <c r="K718" t="s">
        <v>58</v>
      </c>
      <c r="L718" t="s">
        <v>46</v>
      </c>
      <c r="M718" t="s">
        <v>47</v>
      </c>
      <c r="N718" t="s">
        <v>75</v>
      </c>
      <c r="O718">
        <v>20.65</v>
      </c>
      <c r="Q718">
        <v>111.6</v>
      </c>
      <c r="R718">
        <v>111.6</v>
      </c>
      <c r="S718">
        <v>0</v>
      </c>
      <c r="T718">
        <v>111.6</v>
      </c>
      <c r="U718">
        <v>184</v>
      </c>
      <c r="V718">
        <f>SUMIF(货件明细!K:K,F718,货件明细!AQ:AQ)</f>
        <v>0</v>
      </c>
      <c r="W718">
        <f t="shared" si="44"/>
        <v>1</v>
      </c>
      <c r="X718">
        <f t="shared" si="45"/>
        <v>184</v>
      </c>
      <c r="Y718">
        <f>SUMIF(货件明细!K:K,F718,货件明细!I:I)</f>
        <v>0</v>
      </c>
      <c r="Z718">
        <f t="shared" si="46"/>
        <v>20.65</v>
      </c>
      <c r="AA718">
        <f>SUMIF(货件明细!K:K,F718,货件明细!J:J)</f>
        <v>0</v>
      </c>
      <c r="AB718">
        <f t="shared" si="47"/>
        <v>1</v>
      </c>
    </row>
    <row r="719" spans="1:28">
      <c r="A719">
        <v>2025</v>
      </c>
      <c r="B719">
        <v>1</v>
      </c>
      <c r="C719">
        <v>3</v>
      </c>
      <c r="D719" s="4">
        <v>45675</v>
      </c>
      <c r="E719" t="s">
        <v>28</v>
      </c>
      <c r="F719" t="s">
        <v>818</v>
      </c>
      <c r="G719" t="s">
        <v>392</v>
      </c>
      <c r="H719" t="s">
        <v>44</v>
      </c>
      <c r="I719" t="s">
        <v>96</v>
      </c>
      <c r="J719" t="s">
        <v>58</v>
      </c>
      <c r="K719" t="s">
        <v>58</v>
      </c>
      <c r="L719" t="s">
        <v>46</v>
      </c>
      <c r="M719" t="s">
        <v>47</v>
      </c>
      <c r="N719" t="s">
        <v>75</v>
      </c>
      <c r="O719">
        <v>20.65</v>
      </c>
      <c r="Q719">
        <v>113.15</v>
      </c>
      <c r="R719">
        <v>113.15</v>
      </c>
      <c r="S719">
        <v>0</v>
      </c>
      <c r="T719">
        <v>113.15</v>
      </c>
      <c r="U719">
        <v>184</v>
      </c>
      <c r="V719">
        <f>SUMIF(货件明细!K:K,F719,货件明细!AQ:AQ)</f>
        <v>0</v>
      </c>
      <c r="W719">
        <f t="shared" si="44"/>
        <v>1</v>
      </c>
      <c r="X719">
        <f t="shared" si="45"/>
        <v>184</v>
      </c>
      <c r="Y719">
        <f>SUMIF(货件明细!K:K,F719,货件明细!I:I)</f>
        <v>0</v>
      </c>
      <c r="Z719">
        <f t="shared" si="46"/>
        <v>20.65</v>
      </c>
      <c r="AA719">
        <f>SUMIF(货件明细!K:K,F719,货件明细!J:J)</f>
        <v>0</v>
      </c>
      <c r="AB719">
        <f t="shared" si="47"/>
        <v>1</v>
      </c>
    </row>
    <row r="720" spans="1:28">
      <c r="A720">
        <v>2025</v>
      </c>
      <c r="B720">
        <v>1</v>
      </c>
      <c r="C720">
        <v>3</v>
      </c>
      <c r="D720" s="4">
        <v>45675</v>
      </c>
      <c r="E720" t="s">
        <v>28</v>
      </c>
      <c r="F720" t="s">
        <v>819</v>
      </c>
      <c r="G720" t="s">
        <v>267</v>
      </c>
      <c r="H720" t="s">
        <v>71</v>
      </c>
      <c r="I720" t="s">
        <v>96</v>
      </c>
      <c r="J720" t="s">
        <v>58</v>
      </c>
      <c r="K720" t="s">
        <v>58</v>
      </c>
      <c r="L720" t="s">
        <v>46</v>
      </c>
      <c r="M720" t="s">
        <v>47</v>
      </c>
      <c r="N720" t="s">
        <v>75</v>
      </c>
      <c r="O720">
        <v>20.65</v>
      </c>
      <c r="Q720">
        <v>74.75</v>
      </c>
      <c r="R720">
        <v>74.75</v>
      </c>
      <c r="S720">
        <v>0</v>
      </c>
      <c r="T720">
        <v>74.75</v>
      </c>
      <c r="U720">
        <v>184</v>
      </c>
      <c r="V720">
        <f>SUMIF(货件明细!K:K,F720,货件明细!AQ:AQ)</f>
        <v>0</v>
      </c>
      <c r="W720">
        <f t="shared" si="44"/>
        <v>1</v>
      </c>
      <c r="X720">
        <f t="shared" si="45"/>
        <v>184</v>
      </c>
      <c r="Y720">
        <f>SUMIF(货件明细!K:K,F720,货件明细!I:I)</f>
        <v>0</v>
      </c>
      <c r="Z720">
        <f t="shared" si="46"/>
        <v>20.65</v>
      </c>
      <c r="AA720">
        <f>SUMIF(货件明细!K:K,F720,货件明细!J:J)</f>
        <v>0</v>
      </c>
      <c r="AB720">
        <f t="shared" si="47"/>
        <v>1</v>
      </c>
    </row>
    <row r="721" spans="1:28">
      <c r="A721">
        <v>2025</v>
      </c>
      <c r="B721">
        <v>1</v>
      </c>
      <c r="C721">
        <v>3</v>
      </c>
      <c r="D721" s="4">
        <v>45675</v>
      </c>
      <c r="E721" t="s">
        <v>28</v>
      </c>
      <c r="F721" t="s">
        <v>820</v>
      </c>
      <c r="G721" t="s">
        <v>374</v>
      </c>
      <c r="H721" t="s">
        <v>71</v>
      </c>
      <c r="I721" t="s">
        <v>96</v>
      </c>
      <c r="J721" t="s">
        <v>58</v>
      </c>
      <c r="K721" t="s">
        <v>58</v>
      </c>
      <c r="L721" t="s">
        <v>46</v>
      </c>
      <c r="M721" t="s">
        <v>47</v>
      </c>
      <c r="N721" t="s">
        <v>75</v>
      </c>
      <c r="O721">
        <v>20.65</v>
      </c>
      <c r="Q721">
        <v>74.75</v>
      </c>
      <c r="R721">
        <v>74.75</v>
      </c>
      <c r="S721">
        <v>0</v>
      </c>
      <c r="T721">
        <v>74.75</v>
      </c>
      <c r="U721">
        <v>184</v>
      </c>
      <c r="V721">
        <f>SUMIF(货件明细!K:K,F721,货件明细!AQ:AQ)</f>
        <v>0</v>
      </c>
      <c r="W721">
        <f t="shared" si="44"/>
        <v>1</v>
      </c>
      <c r="X721">
        <f t="shared" si="45"/>
        <v>184</v>
      </c>
      <c r="Y721">
        <f>SUMIF(货件明细!K:K,F721,货件明细!I:I)</f>
        <v>0</v>
      </c>
      <c r="Z721">
        <f t="shared" si="46"/>
        <v>20.65</v>
      </c>
      <c r="AA721">
        <f>SUMIF(货件明细!K:K,F721,货件明细!J:J)</f>
        <v>0</v>
      </c>
      <c r="AB721">
        <f t="shared" si="47"/>
        <v>1</v>
      </c>
    </row>
    <row r="722" spans="1:28">
      <c r="A722">
        <v>2025</v>
      </c>
      <c r="B722">
        <v>1</v>
      </c>
      <c r="C722">
        <v>3</v>
      </c>
      <c r="D722" s="4">
        <v>45675</v>
      </c>
      <c r="E722" t="s">
        <v>28</v>
      </c>
      <c r="F722" t="s">
        <v>821</v>
      </c>
      <c r="G722" t="s">
        <v>62</v>
      </c>
      <c r="H722" t="s">
        <v>31</v>
      </c>
      <c r="I722" t="s">
        <v>96</v>
      </c>
      <c r="J722" t="s">
        <v>100</v>
      </c>
      <c r="K722" t="s">
        <v>100</v>
      </c>
      <c r="L722" t="s">
        <v>46</v>
      </c>
      <c r="M722" t="s">
        <v>47</v>
      </c>
      <c r="N722" t="s">
        <v>101</v>
      </c>
      <c r="O722">
        <v>20.65</v>
      </c>
      <c r="Q722">
        <v>118.438461538462</v>
      </c>
      <c r="R722">
        <v>118.438461538462</v>
      </c>
      <c r="S722">
        <v>0</v>
      </c>
      <c r="T722">
        <v>118.438461538462</v>
      </c>
      <c r="U722">
        <v>184</v>
      </c>
      <c r="V722">
        <f>SUMIF(货件明细!K:K,F722,货件明细!AQ:AQ)</f>
        <v>0</v>
      </c>
      <c r="W722">
        <f t="shared" si="44"/>
        <v>1</v>
      </c>
      <c r="X722">
        <f t="shared" si="45"/>
        <v>184</v>
      </c>
      <c r="Y722">
        <f>SUMIF(货件明细!K:K,F722,货件明细!I:I)</f>
        <v>0</v>
      </c>
      <c r="Z722">
        <f t="shared" si="46"/>
        <v>20.65</v>
      </c>
      <c r="AA722">
        <f>SUMIF(货件明细!K:K,F722,货件明细!J:J)</f>
        <v>0</v>
      </c>
      <c r="AB722">
        <f t="shared" si="47"/>
        <v>1</v>
      </c>
    </row>
    <row r="723" spans="1:28">
      <c r="A723">
        <v>2025</v>
      </c>
      <c r="B723">
        <v>1</v>
      </c>
      <c r="C723">
        <v>3</v>
      </c>
      <c r="D723" s="4">
        <v>45675</v>
      </c>
      <c r="E723" t="s">
        <v>28</v>
      </c>
      <c r="F723" t="s">
        <v>822</v>
      </c>
      <c r="G723" t="s">
        <v>64</v>
      </c>
      <c r="H723" t="s">
        <v>44</v>
      </c>
      <c r="I723" t="s">
        <v>96</v>
      </c>
      <c r="J723" t="s">
        <v>100</v>
      </c>
      <c r="K723" t="s">
        <v>100</v>
      </c>
      <c r="L723" t="s">
        <v>46</v>
      </c>
      <c r="M723" t="s">
        <v>47</v>
      </c>
      <c r="N723" t="s">
        <v>159</v>
      </c>
      <c r="O723">
        <v>21.8</v>
      </c>
      <c r="Q723">
        <v>102.214285714286</v>
      </c>
      <c r="R723">
        <v>102.214285714286</v>
      </c>
      <c r="S723">
        <v>0</v>
      </c>
      <c r="T723">
        <v>102.214285714286</v>
      </c>
      <c r="U723">
        <v>175</v>
      </c>
      <c r="V723">
        <f>SUMIF(货件明细!K:K,F723,货件明细!AQ:AQ)</f>
        <v>0</v>
      </c>
      <c r="W723">
        <f t="shared" si="44"/>
        <v>1</v>
      </c>
      <c r="X723">
        <f t="shared" si="45"/>
        <v>175</v>
      </c>
      <c r="Y723">
        <f>SUMIF(货件明细!K:K,F723,货件明细!I:I)</f>
        <v>0</v>
      </c>
      <c r="Z723">
        <f t="shared" si="46"/>
        <v>21.8</v>
      </c>
      <c r="AA723">
        <f>SUMIF(货件明细!K:K,F723,货件明细!J:J)</f>
        <v>0</v>
      </c>
      <c r="AB723">
        <f t="shared" si="47"/>
        <v>1</v>
      </c>
    </row>
    <row r="724" spans="1:28">
      <c r="A724">
        <v>2025</v>
      </c>
      <c r="B724">
        <v>1</v>
      </c>
      <c r="C724">
        <v>3</v>
      </c>
      <c r="D724" s="4">
        <v>45675</v>
      </c>
      <c r="E724" t="s">
        <v>28</v>
      </c>
      <c r="F724" t="s">
        <v>823</v>
      </c>
      <c r="G724" t="s">
        <v>267</v>
      </c>
      <c r="H724" t="s">
        <v>71</v>
      </c>
      <c r="I724" t="s">
        <v>96</v>
      </c>
      <c r="J724" t="s">
        <v>58</v>
      </c>
      <c r="K724" t="s">
        <v>58</v>
      </c>
      <c r="L724" t="s">
        <v>46</v>
      </c>
      <c r="M724" t="s">
        <v>47</v>
      </c>
      <c r="N724" t="s">
        <v>75</v>
      </c>
      <c r="O724">
        <v>21.8</v>
      </c>
      <c r="Q724">
        <v>74.75</v>
      </c>
      <c r="R724">
        <v>74.75</v>
      </c>
      <c r="S724">
        <v>0</v>
      </c>
      <c r="T724">
        <v>74.75</v>
      </c>
      <c r="U724">
        <v>175</v>
      </c>
      <c r="V724">
        <f>SUMIF(货件明细!K:K,F724,货件明细!AQ:AQ)</f>
        <v>0</v>
      </c>
      <c r="W724">
        <f t="shared" si="44"/>
        <v>1</v>
      </c>
      <c r="X724">
        <f t="shared" si="45"/>
        <v>175</v>
      </c>
      <c r="Y724">
        <f>SUMIF(货件明细!K:K,F724,货件明细!I:I)</f>
        <v>0</v>
      </c>
      <c r="Z724">
        <f t="shared" si="46"/>
        <v>21.8</v>
      </c>
      <c r="AA724">
        <f>SUMIF(货件明细!K:K,F724,货件明细!J:J)</f>
        <v>0</v>
      </c>
      <c r="AB724">
        <f t="shared" si="47"/>
        <v>1</v>
      </c>
    </row>
    <row r="725" spans="1:28">
      <c r="A725">
        <v>2025</v>
      </c>
      <c r="B725">
        <v>1</v>
      </c>
      <c r="C725">
        <v>3</v>
      </c>
      <c r="D725" s="4">
        <v>45675</v>
      </c>
      <c r="E725" t="s">
        <v>28</v>
      </c>
      <c r="F725" t="s">
        <v>824</v>
      </c>
      <c r="G725" t="s">
        <v>392</v>
      </c>
      <c r="H725" t="s">
        <v>44</v>
      </c>
      <c r="I725" t="s">
        <v>96</v>
      </c>
      <c r="J725" t="s">
        <v>100</v>
      </c>
      <c r="K725" t="s">
        <v>100</v>
      </c>
      <c r="L725" t="s">
        <v>46</v>
      </c>
      <c r="M725" t="s">
        <v>47</v>
      </c>
      <c r="N725" t="s">
        <v>159</v>
      </c>
      <c r="O725">
        <v>21.8</v>
      </c>
      <c r="Q725">
        <v>106.623529411765</v>
      </c>
      <c r="R725">
        <v>106.623529411765</v>
      </c>
      <c r="S725">
        <v>0</v>
      </c>
      <c r="T725">
        <v>106.623529411765</v>
      </c>
      <c r="U725">
        <v>175</v>
      </c>
      <c r="V725">
        <f>SUMIF(货件明细!K:K,F725,货件明细!AQ:AQ)</f>
        <v>0</v>
      </c>
      <c r="W725">
        <f t="shared" si="44"/>
        <v>1</v>
      </c>
      <c r="X725">
        <f t="shared" si="45"/>
        <v>175</v>
      </c>
      <c r="Y725">
        <f>SUMIF(货件明细!K:K,F725,货件明细!I:I)</f>
        <v>0</v>
      </c>
      <c r="Z725">
        <f t="shared" si="46"/>
        <v>21.8</v>
      </c>
      <c r="AA725">
        <f>SUMIF(货件明细!K:K,F725,货件明细!J:J)</f>
        <v>0</v>
      </c>
      <c r="AB725">
        <f t="shared" si="47"/>
        <v>1</v>
      </c>
    </row>
    <row r="726" spans="1:28">
      <c r="A726">
        <v>2025</v>
      </c>
      <c r="B726">
        <v>1</v>
      </c>
      <c r="C726">
        <v>3</v>
      </c>
      <c r="D726" s="4">
        <v>45675</v>
      </c>
      <c r="E726" t="s">
        <v>28</v>
      </c>
      <c r="F726" t="s">
        <v>825</v>
      </c>
      <c r="G726" t="s">
        <v>62</v>
      </c>
      <c r="H726" t="s">
        <v>31</v>
      </c>
      <c r="I726" t="s">
        <v>96</v>
      </c>
      <c r="J726" t="s">
        <v>100</v>
      </c>
      <c r="K726" t="s">
        <v>100</v>
      </c>
      <c r="L726" t="s">
        <v>46</v>
      </c>
      <c r="M726" t="s">
        <v>47</v>
      </c>
      <c r="N726" t="s">
        <v>101</v>
      </c>
      <c r="O726">
        <v>21.8</v>
      </c>
      <c r="Q726">
        <v>118.438461538462</v>
      </c>
      <c r="R726">
        <v>118.438461538462</v>
      </c>
      <c r="S726">
        <v>0</v>
      </c>
      <c r="T726">
        <v>118.438461538462</v>
      </c>
      <c r="U726">
        <v>175</v>
      </c>
      <c r="V726">
        <f>SUMIF(货件明细!K:K,F726,货件明细!AQ:AQ)</f>
        <v>0</v>
      </c>
      <c r="W726">
        <f t="shared" si="44"/>
        <v>1</v>
      </c>
      <c r="X726">
        <f t="shared" si="45"/>
        <v>175</v>
      </c>
      <c r="Y726">
        <f>SUMIF(货件明细!K:K,F726,货件明细!I:I)</f>
        <v>0</v>
      </c>
      <c r="Z726">
        <f t="shared" si="46"/>
        <v>21.8</v>
      </c>
      <c r="AA726">
        <f>SUMIF(货件明细!K:K,F726,货件明细!J:J)</f>
        <v>0</v>
      </c>
      <c r="AB726">
        <f t="shared" si="47"/>
        <v>1</v>
      </c>
    </row>
    <row r="727" spans="1:28">
      <c r="A727">
        <v>2025</v>
      </c>
      <c r="B727">
        <v>1</v>
      </c>
      <c r="C727">
        <v>3</v>
      </c>
      <c r="D727" s="4">
        <v>45675</v>
      </c>
      <c r="E727" t="s">
        <v>28</v>
      </c>
      <c r="F727" t="s">
        <v>826</v>
      </c>
      <c r="G727" t="s">
        <v>374</v>
      </c>
      <c r="H727" t="s">
        <v>71</v>
      </c>
      <c r="I727" t="s">
        <v>96</v>
      </c>
      <c r="J727" t="s">
        <v>58</v>
      </c>
      <c r="K727" t="s">
        <v>58</v>
      </c>
      <c r="L727" t="s">
        <v>46</v>
      </c>
      <c r="M727" t="s">
        <v>47</v>
      </c>
      <c r="N727" t="s">
        <v>75</v>
      </c>
      <c r="O727">
        <v>21.8</v>
      </c>
      <c r="Q727">
        <v>74.75</v>
      </c>
      <c r="R727">
        <v>74.75</v>
      </c>
      <c r="S727">
        <v>0</v>
      </c>
      <c r="T727">
        <v>74.75</v>
      </c>
      <c r="U727">
        <v>175</v>
      </c>
      <c r="V727">
        <f>SUMIF(货件明细!K:K,F727,货件明细!AQ:AQ)</f>
        <v>0</v>
      </c>
      <c r="W727">
        <f t="shared" si="44"/>
        <v>1</v>
      </c>
      <c r="X727">
        <f t="shared" si="45"/>
        <v>175</v>
      </c>
      <c r="Y727">
        <f>SUMIF(货件明细!K:K,F727,货件明细!I:I)</f>
        <v>0</v>
      </c>
      <c r="Z727">
        <f t="shared" si="46"/>
        <v>21.8</v>
      </c>
      <c r="AA727">
        <f>SUMIF(货件明细!K:K,F727,货件明细!J:J)</f>
        <v>0</v>
      </c>
      <c r="AB727">
        <f t="shared" si="47"/>
        <v>1</v>
      </c>
    </row>
    <row r="728" spans="1:28">
      <c r="A728">
        <v>2025</v>
      </c>
      <c r="B728">
        <v>1</v>
      </c>
      <c r="C728">
        <v>3</v>
      </c>
      <c r="D728" s="4">
        <v>45675</v>
      </c>
      <c r="E728" t="s">
        <v>28</v>
      </c>
      <c r="F728" t="s">
        <v>827</v>
      </c>
      <c r="G728" t="s">
        <v>374</v>
      </c>
      <c r="H728" t="s">
        <v>71</v>
      </c>
      <c r="I728" t="s">
        <v>32</v>
      </c>
      <c r="J728" t="s">
        <v>58</v>
      </c>
      <c r="K728" t="s">
        <v>58</v>
      </c>
      <c r="L728" t="s">
        <v>46</v>
      </c>
      <c r="M728" t="s">
        <v>65</v>
      </c>
      <c r="N728" t="s">
        <v>66</v>
      </c>
      <c r="O728">
        <v>139.05</v>
      </c>
      <c r="Q728">
        <v>541.14375</v>
      </c>
      <c r="R728">
        <v>541.14375</v>
      </c>
      <c r="S728">
        <v>0</v>
      </c>
      <c r="T728">
        <v>541.14375</v>
      </c>
      <c r="U728">
        <v>293</v>
      </c>
      <c r="V728">
        <f>SUMIF(货件明细!K:K,F728,货件明细!AQ:AQ)</f>
        <v>0</v>
      </c>
      <c r="W728">
        <f t="shared" si="44"/>
        <v>1</v>
      </c>
      <c r="X728">
        <f t="shared" si="45"/>
        <v>293</v>
      </c>
      <c r="Y728">
        <f>SUMIF(货件明细!K:K,F728,货件明细!I:I)</f>
        <v>0</v>
      </c>
      <c r="Z728">
        <f t="shared" si="46"/>
        <v>139.05</v>
      </c>
      <c r="AA728">
        <f>SUMIF(货件明细!K:K,F728,货件明细!J:J)</f>
        <v>0</v>
      </c>
      <c r="AB728">
        <f t="shared" si="47"/>
        <v>1</v>
      </c>
    </row>
    <row r="729" spans="1:28">
      <c r="A729">
        <v>2025</v>
      </c>
      <c r="B729">
        <v>1</v>
      </c>
      <c r="C729">
        <v>3</v>
      </c>
      <c r="D729" s="4">
        <v>45675</v>
      </c>
      <c r="E729" t="s">
        <v>28</v>
      </c>
      <c r="F729" t="s">
        <v>828</v>
      </c>
      <c r="G729" t="s">
        <v>392</v>
      </c>
      <c r="H729" t="s">
        <v>44</v>
      </c>
      <c r="I729" t="s">
        <v>32</v>
      </c>
      <c r="J729" t="s">
        <v>100</v>
      </c>
      <c r="K729" t="s">
        <v>100</v>
      </c>
      <c r="L729" t="s">
        <v>46</v>
      </c>
      <c r="M729" t="s">
        <v>47</v>
      </c>
      <c r="N729" t="s">
        <v>159</v>
      </c>
      <c r="O729">
        <v>139.05</v>
      </c>
      <c r="Q729">
        <v>746.364705882353</v>
      </c>
      <c r="R729">
        <v>746.364705882353</v>
      </c>
      <c r="S729">
        <v>0</v>
      </c>
      <c r="T729">
        <v>746.364705882353</v>
      </c>
      <c r="U729">
        <v>293</v>
      </c>
      <c r="V729">
        <f>SUMIF(货件明细!K:K,F729,货件明细!AQ:AQ)</f>
        <v>0</v>
      </c>
      <c r="W729">
        <f t="shared" si="44"/>
        <v>1</v>
      </c>
      <c r="X729">
        <f t="shared" si="45"/>
        <v>293</v>
      </c>
      <c r="Y729">
        <f>SUMIF(货件明细!K:K,F729,货件明细!I:I)</f>
        <v>0</v>
      </c>
      <c r="Z729">
        <f t="shared" si="46"/>
        <v>139.05</v>
      </c>
      <c r="AA729">
        <f>SUMIF(货件明细!K:K,F729,货件明细!J:J)</f>
        <v>0</v>
      </c>
      <c r="AB729">
        <f t="shared" si="47"/>
        <v>1</v>
      </c>
    </row>
    <row r="730" spans="1:28">
      <c r="A730">
        <v>2025</v>
      </c>
      <c r="B730">
        <v>1</v>
      </c>
      <c r="C730">
        <v>3</v>
      </c>
      <c r="D730" s="4">
        <v>45675</v>
      </c>
      <c r="E730" t="s">
        <v>28</v>
      </c>
      <c r="F730" t="s">
        <v>829</v>
      </c>
      <c r="G730" t="s">
        <v>267</v>
      </c>
      <c r="H730" t="s">
        <v>71</v>
      </c>
      <c r="I730" t="s">
        <v>32</v>
      </c>
      <c r="J730" t="s">
        <v>58</v>
      </c>
      <c r="K730" t="s">
        <v>58</v>
      </c>
      <c r="L730" t="s">
        <v>46</v>
      </c>
      <c r="M730" t="s">
        <v>65</v>
      </c>
      <c r="N730" t="s">
        <v>66</v>
      </c>
      <c r="O730">
        <v>139.05</v>
      </c>
      <c r="Q730">
        <v>546.509090909091</v>
      </c>
      <c r="R730">
        <v>546.509090909091</v>
      </c>
      <c r="S730">
        <v>0</v>
      </c>
      <c r="T730">
        <v>546.509090909091</v>
      </c>
      <c r="U730">
        <v>293</v>
      </c>
      <c r="V730">
        <f>SUMIF(货件明细!K:K,F730,货件明细!AQ:AQ)</f>
        <v>0</v>
      </c>
      <c r="W730">
        <f t="shared" si="44"/>
        <v>1</v>
      </c>
      <c r="X730">
        <f t="shared" si="45"/>
        <v>293</v>
      </c>
      <c r="Y730">
        <f>SUMIF(货件明细!K:K,F730,货件明细!I:I)</f>
        <v>0</v>
      </c>
      <c r="Z730">
        <f t="shared" si="46"/>
        <v>139.05</v>
      </c>
      <c r="AA730">
        <f>SUMIF(货件明细!K:K,F730,货件明细!J:J)</f>
        <v>0</v>
      </c>
      <c r="AB730">
        <f t="shared" si="47"/>
        <v>1</v>
      </c>
    </row>
    <row r="731" spans="1:28">
      <c r="A731">
        <v>2025</v>
      </c>
      <c r="B731">
        <v>1</v>
      </c>
      <c r="C731">
        <v>3</v>
      </c>
      <c r="D731" s="4">
        <v>45675</v>
      </c>
      <c r="E731" t="s">
        <v>28</v>
      </c>
      <c r="F731" t="s">
        <v>830</v>
      </c>
      <c r="G731" t="s">
        <v>64</v>
      </c>
      <c r="H731" t="s">
        <v>44</v>
      </c>
      <c r="I731" t="s">
        <v>32</v>
      </c>
      <c r="J731" t="s">
        <v>100</v>
      </c>
      <c r="K731" t="s">
        <v>100</v>
      </c>
      <c r="L731" t="s">
        <v>46</v>
      </c>
      <c r="M731" t="s">
        <v>65</v>
      </c>
      <c r="N731" t="s">
        <v>123</v>
      </c>
      <c r="O731">
        <v>139.05</v>
      </c>
      <c r="Q731">
        <v>756.029166666667</v>
      </c>
      <c r="R731">
        <v>756.029166666667</v>
      </c>
      <c r="S731">
        <v>0</v>
      </c>
      <c r="T731">
        <v>756.029166666667</v>
      </c>
      <c r="U731">
        <v>293</v>
      </c>
      <c r="V731">
        <f>SUMIF(货件明细!K:K,F731,货件明细!AQ:AQ)</f>
        <v>0</v>
      </c>
      <c r="W731">
        <f t="shared" si="44"/>
        <v>1</v>
      </c>
      <c r="X731">
        <f t="shared" si="45"/>
        <v>293</v>
      </c>
      <c r="Y731">
        <f>SUMIF(货件明细!K:K,F731,货件明细!I:I)</f>
        <v>0</v>
      </c>
      <c r="Z731">
        <f t="shared" si="46"/>
        <v>139.05</v>
      </c>
      <c r="AA731">
        <f>SUMIF(货件明细!K:K,F731,货件明细!J:J)</f>
        <v>0</v>
      </c>
      <c r="AB731">
        <f t="shared" si="47"/>
        <v>1</v>
      </c>
    </row>
    <row r="732" spans="1:28">
      <c r="A732">
        <v>2025</v>
      </c>
      <c r="B732">
        <v>1</v>
      </c>
      <c r="C732">
        <v>3</v>
      </c>
      <c r="D732" s="4">
        <v>45675</v>
      </c>
      <c r="E732" t="s">
        <v>28</v>
      </c>
      <c r="F732" t="s">
        <v>831</v>
      </c>
      <c r="G732" t="s">
        <v>62</v>
      </c>
      <c r="H732" t="s">
        <v>31</v>
      </c>
      <c r="I732" t="s">
        <v>32</v>
      </c>
      <c r="J732" t="s">
        <v>100</v>
      </c>
      <c r="K732" t="s">
        <v>100</v>
      </c>
      <c r="L732" t="s">
        <v>46</v>
      </c>
      <c r="M732" t="s">
        <v>65</v>
      </c>
      <c r="N732" t="s">
        <v>123</v>
      </c>
      <c r="O732">
        <v>139.05</v>
      </c>
      <c r="Q732">
        <v>1092.90322580645</v>
      </c>
      <c r="R732">
        <v>1092.90322580645</v>
      </c>
      <c r="S732">
        <v>0</v>
      </c>
      <c r="T732">
        <v>1092.90322580645</v>
      </c>
      <c r="U732">
        <v>293</v>
      </c>
      <c r="V732">
        <f>SUMIF(货件明细!K:K,F732,货件明细!AQ:AQ)</f>
        <v>0</v>
      </c>
      <c r="W732">
        <f t="shared" si="44"/>
        <v>1</v>
      </c>
      <c r="X732">
        <f t="shared" si="45"/>
        <v>293</v>
      </c>
      <c r="Y732">
        <f>SUMIF(货件明细!K:K,F732,货件明细!I:I)</f>
        <v>0</v>
      </c>
      <c r="Z732">
        <f t="shared" si="46"/>
        <v>139.05</v>
      </c>
      <c r="AA732">
        <f>SUMIF(货件明细!K:K,F732,货件明细!J:J)</f>
        <v>0</v>
      </c>
      <c r="AB732">
        <f t="shared" si="47"/>
        <v>1</v>
      </c>
    </row>
    <row r="733" spans="1:28">
      <c r="A733">
        <v>2025</v>
      </c>
      <c r="B733">
        <v>1</v>
      </c>
      <c r="C733">
        <v>3</v>
      </c>
      <c r="D733" s="4">
        <v>45675</v>
      </c>
      <c r="E733" t="s">
        <v>28</v>
      </c>
      <c r="F733" t="s">
        <v>832</v>
      </c>
      <c r="G733" t="s">
        <v>392</v>
      </c>
      <c r="H733" t="s">
        <v>44</v>
      </c>
      <c r="I733" t="s">
        <v>32</v>
      </c>
      <c r="J733" t="s">
        <v>58</v>
      </c>
      <c r="K733" t="s">
        <v>58</v>
      </c>
      <c r="L733" t="s">
        <v>46</v>
      </c>
      <c r="M733" t="s">
        <v>47</v>
      </c>
      <c r="N733" t="s">
        <v>75</v>
      </c>
      <c r="O733">
        <v>105.1</v>
      </c>
      <c r="Q733">
        <v>565.75</v>
      </c>
      <c r="R733">
        <v>565.75</v>
      </c>
      <c r="S733">
        <v>0</v>
      </c>
      <c r="T733">
        <v>565.75</v>
      </c>
      <c r="U733">
        <v>213</v>
      </c>
      <c r="V733">
        <f>SUMIF(货件明细!K:K,F733,货件明细!AQ:AQ)</f>
        <v>0</v>
      </c>
      <c r="W733">
        <f t="shared" si="44"/>
        <v>1</v>
      </c>
      <c r="X733">
        <f t="shared" si="45"/>
        <v>213</v>
      </c>
      <c r="Y733">
        <f>SUMIF(货件明细!K:K,F733,货件明细!I:I)</f>
        <v>0</v>
      </c>
      <c r="Z733">
        <f t="shared" si="46"/>
        <v>105.1</v>
      </c>
      <c r="AA733">
        <f>SUMIF(货件明细!K:K,F733,货件明细!J:J)</f>
        <v>0</v>
      </c>
      <c r="AB733">
        <f t="shared" si="47"/>
        <v>1</v>
      </c>
    </row>
    <row r="734" spans="1:28">
      <c r="A734">
        <v>2025</v>
      </c>
      <c r="B734">
        <v>1</v>
      </c>
      <c r="C734">
        <v>3</v>
      </c>
      <c r="D734" s="4">
        <v>45675</v>
      </c>
      <c r="E734" t="s">
        <v>28</v>
      </c>
      <c r="F734" t="s">
        <v>833</v>
      </c>
      <c r="G734" t="s">
        <v>267</v>
      </c>
      <c r="H734" t="s">
        <v>71</v>
      </c>
      <c r="I734" t="s">
        <v>32</v>
      </c>
      <c r="J734" t="s">
        <v>58</v>
      </c>
      <c r="K734" t="s">
        <v>58</v>
      </c>
      <c r="L734" t="s">
        <v>46</v>
      </c>
      <c r="M734" t="s">
        <v>65</v>
      </c>
      <c r="N734" t="s">
        <v>66</v>
      </c>
      <c r="O734">
        <v>105.1</v>
      </c>
      <c r="Q734">
        <v>390.363636363636</v>
      </c>
      <c r="R734">
        <v>390.363636363636</v>
      </c>
      <c r="S734">
        <v>0</v>
      </c>
      <c r="T734">
        <v>390.363636363636</v>
      </c>
      <c r="U734">
        <v>213</v>
      </c>
      <c r="V734">
        <f>SUMIF(货件明细!K:K,F734,货件明细!AQ:AQ)</f>
        <v>0</v>
      </c>
      <c r="W734">
        <f t="shared" si="44"/>
        <v>1</v>
      </c>
      <c r="X734">
        <f t="shared" si="45"/>
        <v>213</v>
      </c>
      <c r="Y734">
        <f>SUMIF(货件明细!K:K,F734,货件明细!I:I)</f>
        <v>0</v>
      </c>
      <c r="Z734">
        <f t="shared" si="46"/>
        <v>105.1</v>
      </c>
      <c r="AA734">
        <f>SUMIF(货件明细!K:K,F734,货件明细!J:J)</f>
        <v>0</v>
      </c>
      <c r="AB734">
        <f t="shared" si="47"/>
        <v>1</v>
      </c>
    </row>
    <row r="735" spans="1:28">
      <c r="A735">
        <v>2025</v>
      </c>
      <c r="B735">
        <v>1</v>
      </c>
      <c r="C735">
        <v>3</v>
      </c>
      <c r="D735" s="4">
        <v>45675</v>
      </c>
      <c r="E735" t="s">
        <v>28</v>
      </c>
      <c r="F735" t="s">
        <v>834</v>
      </c>
      <c r="G735" t="s">
        <v>64</v>
      </c>
      <c r="H735" t="s">
        <v>44</v>
      </c>
      <c r="I735" t="s">
        <v>32</v>
      </c>
      <c r="J735" t="s">
        <v>58</v>
      </c>
      <c r="K735" t="s">
        <v>58</v>
      </c>
      <c r="L735" t="s">
        <v>46</v>
      </c>
      <c r="M735" t="s">
        <v>47</v>
      </c>
      <c r="N735" t="s">
        <v>75</v>
      </c>
      <c r="O735">
        <v>105.1</v>
      </c>
      <c r="Q735">
        <v>558</v>
      </c>
      <c r="R735">
        <v>558</v>
      </c>
      <c r="S735">
        <v>0</v>
      </c>
      <c r="T735">
        <v>558</v>
      </c>
      <c r="U735">
        <v>213</v>
      </c>
      <c r="V735">
        <f>SUMIF(货件明细!K:K,F735,货件明细!AQ:AQ)</f>
        <v>0</v>
      </c>
      <c r="W735">
        <f t="shared" si="44"/>
        <v>1</v>
      </c>
      <c r="X735">
        <f t="shared" si="45"/>
        <v>213</v>
      </c>
      <c r="Y735">
        <f>SUMIF(货件明细!K:K,F735,货件明细!I:I)</f>
        <v>0</v>
      </c>
      <c r="Z735">
        <f t="shared" si="46"/>
        <v>105.1</v>
      </c>
      <c r="AA735">
        <f>SUMIF(货件明细!K:K,F735,货件明细!J:J)</f>
        <v>0</v>
      </c>
      <c r="AB735">
        <f t="shared" si="47"/>
        <v>1</v>
      </c>
    </row>
    <row r="736" spans="1:28">
      <c r="A736">
        <v>2025</v>
      </c>
      <c r="B736">
        <v>1</v>
      </c>
      <c r="C736">
        <v>3</v>
      </c>
      <c r="D736" s="4">
        <v>45675</v>
      </c>
      <c r="E736" t="s">
        <v>28</v>
      </c>
      <c r="F736" t="s">
        <v>835</v>
      </c>
      <c r="G736" t="s">
        <v>374</v>
      </c>
      <c r="H736" t="s">
        <v>71</v>
      </c>
      <c r="I736" t="s">
        <v>32</v>
      </c>
      <c r="J736" t="s">
        <v>58</v>
      </c>
      <c r="K736" t="s">
        <v>58</v>
      </c>
      <c r="L736" t="s">
        <v>46</v>
      </c>
      <c r="M736" t="s">
        <v>65</v>
      </c>
      <c r="N736" t="s">
        <v>66</v>
      </c>
      <c r="O736">
        <v>105.1</v>
      </c>
      <c r="Q736">
        <v>386.53125</v>
      </c>
      <c r="R736">
        <v>386.53125</v>
      </c>
      <c r="S736">
        <v>0</v>
      </c>
      <c r="T736">
        <v>386.53125</v>
      </c>
      <c r="U736">
        <v>213</v>
      </c>
      <c r="V736">
        <f>SUMIF(货件明细!K:K,F736,货件明细!AQ:AQ)</f>
        <v>0</v>
      </c>
      <c r="W736">
        <f t="shared" si="44"/>
        <v>1</v>
      </c>
      <c r="X736">
        <f t="shared" si="45"/>
        <v>213</v>
      </c>
      <c r="Y736">
        <f>SUMIF(货件明细!K:K,F736,货件明细!I:I)</f>
        <v>0</v>
      </c>
      <c r="Z736">
        <f t="shared" si="46"/>
        <v>105.1</v>
      </c>
      <c r="AA736">
        <f>SUMIF(货件明细!K:K,F736,货件明细!J:J)</f>
        <v>0</v>
      </c>
      <c r="AB736">
        <f t="shared" si="47"/>
        <v>1</v>
      </c>
    </row>
    <row r="737" spans="1:28">
      <c r="A737">
        <v>2025</v>
      </c>
      <c r="B737">
        <v>1</v>
      </c>
      <c r="C737">
        <v>3</v>
      </c>
      <c r="D737" s="4">
        <v>45675</v>
      </c>
      <c r="E737" t="s">
        <v>28</v>
      </c>
      <c r="F737" t="s">
        <v>836</v>
      </c>
      <c r="G737" t="s">
        <v>62</v>
      </c>
      <c r="H737" t="s">
        <v>31</v>
      </c>
      <c r="I737" t="s">
        <v>32</v>
      </c>
      <c r="J737" t="s">
        <v>100</v>
      </c>
      <c r="K737" t="s">
        <v>100</v>
      </c>
      <c r="L737" t="s">
        <v>46</v>
      </c>
      <c r="M737" t="s">
        <v>47</v>
      </c>
      <c r="N737" t="s">
        <v>101</v>
      </c>
      <c r="O737">
        <v>105.1</v>
      </c>
      <c r="Q737">
        <v>592.192307692308</v>
      </c>
      <c r="R737">
        <v>592.192307692308</v>
      </c>
      <c r="S737">
        <v>0</v>
      </c>
      <c r="T737">
        <v>592.192307692308</v>
      </c>
      <c r="U737">
        <v>213</v>
      </c>
      <c r="V737">
        <f>SUMIF(货件明细!K:K,F737,货件明细!AQ:AQ)</f>
        <v>0</v>
      </c>
      <c r="W737">
        <f t="shared" si="44"/>
        <v>1</v>
      </c>
      <c r="X737">
        <f t="shared" si="45"/>
        <v>213</v>
      </c>
      <c r="Y737">
        <f>SUMIF(货件明细!K:K,F737,货件明细!I:I)</f>
        <v>0</v>
      </c>
      <c r="Z737">
        <f t="shared" si="46"/>
        <v>105.1</v>
      </c>
      <c r="AA737">
        <f>SUMIF(货件明细!K:K,F737,货件明细!J:J)</f>
        <v>0</v>
      </c>
      <c r="AB737">
        <f t="shared" si="47"/>
        <v>1</v>
      </c>
    </row>
    <row r="738" spans="1:28">
      <c r="A738">
        <v>2025</v>
      </c>
      <c r="B738">
        <v>1</v>
      </c>
      <c r="C738">
        <v>3</v>
      </c>
      <c r="D738" s="4">
        <v>45675</v>
      </c>
      <c r="E738" t="s">
        <v>28</v>
      </c>
      <c r="F738" t="s">
        <v>837</v>
      </c>
      <c r="G738" t="s">
        <v>374</v>
      </c>
      <c r="H738" t="s">
        <v>71</v>
      </c>
      <c r="I738" t="s">
        <v>57</v>
      </c>
      <c r="J738" t="s">
        <v>45</v>
      </c>
      <c r="K738" t="s">
        <v>45</v>
      </c>
      <c r="L738" t="s">
        <v>46</v>
      </c>
      <c r="M738" t="s">
        <v>47</v>
      </c>
      <c r="N738" t="s">
        <v>48</v>
      </c>
      <c r="O738">
        <v>10.8</v>
      </c>
      <c r="Q738">
        <v>146.4375</v>
      </c>
      <c r="R738">
        <v>146.4375</v>
      </c>
      <c r="S738">
        <v>0</v>
      </c>
      <c r="T738">
        <v>146.4375</v>
      </c>
      <c r="U738">
        <v>87</v>
      </c>
      <c r="V738">
        <f>SUMIF(货件明细!K:K,F738,货件明细!AQ:AQ)</f>
        <v>0</v>
      </c>
      <c r="W738">
        <f t="shared" si="44"/>
        <v>1</v>
      </c>
      <c r="X738">
        <f t="shared" si="45"/>
        <v>87</v>
      </c>
      <c r="Y738">
        <f>SUMIF(货件明细!K:K,F738,货件明细!I:I)</f>
        <v>0</v>
      </c>
      <c r="Z738">
        <f t="shared" si="46"/>
        <v>10.8</v>
      </c>
      <c r="AA738">
        <f>SUMIF(货件明细!K:K,F738,货件明细!J:J)</f>
        <v>0</v>
      </c>
      <c r="AB738">
        <f t="shared" si="47"/>
        <v>1</v>
      </c>
    </row>
    <row r="739" spans="1:28">
      <c r="A739">
        <v>2025</v>
      </c>
      <c r="B739">
        <v>1</v>
      </c>
      <c r="C739">
        <v>3</v>
      </c>
      <c r="D739" s="4">
        <v>45675</v>
      </c>
      <c r="E739" t="s">
        <v>28</v>
      </c>
      <c r="F739" t="s">
        <v>838</v>
      </c>
      <c r="G739" t="s">
        <v>62</v>
      </c>
      <c r="H739" t="s">
        <v>31</v>
      </c>
      <c r="I739" t="s">
        <v>57</v>
      </c>
      <c r="J739" t="s">
        <v>100</v>
      </c>
      <c r="K739" t="s">
        <v>100</v>
      </c>
      <c r="L739" t="s">
        <v>46</v>
      </c>
      <c r="M739" t="s">
        <v>47</v>
      </c>
      <c r="N739" t="s">
        <v>101</v>
      </c>
      <c r="O739">
        <v>10.8</v>
      </c>
      <c r="Q739">
        <v>126.083333333333</v>
      </c>
      <c r="R739">
        <v>126.083333333333</v>
      </c>
      <c r="S739">
        <v>0</v>
      </c>
      <c r="T739">
        <v>126.083333333333</v>
      </c>
      <c r="U739">
        <v>87</v>
      </c>
      <c r="V739">
        <f>SUMIF(货件明细!K:K,F739,货件明细!AQ:AQ)</f>
        <v>0</v>
      </c>
      <c r="W739">
        <f t="shared" si="44"/>
        <v>1</v>
      </c>
      <c r="X739">
        <f t="shared" si="45"/>
        <v>87</v>
      </c>
      <c r="Y739">
        <f>SUMIF(货件明细!K:K,F739,货件明细!I:I)</f>
        <v>0</v>
      </c>
      <c r="Z739">
        <f t="shared" si="46"/>
        <v>10.8</v>
      </c>
      <c r="AA739">
        <f>SUMIF(货件明细!K:K,F739,货件明细!J:J)</f>
        <v>0</v>
      </c>
      <c r="AB739">
        <f t="shared" si="47"/>
        <v>1</v>
      </c>
    </row>
    <row r="740" spans="1:28">
      <c r="A740">
        <v>2025</v>
      </c>
      <c r="B740">
        <v>1</v>
      </c>
      <c r="C740">
        <v>3</v>
      </c>
      <c r="D740" s="4">
        <v>45675</v>
      </c>
      <c r="E740" t="s">
        <v>28</v>
      </c>
      <c r="F740" t="s">
        <v>839</v>
      </c>
      <c r="G740" t="s">
        <v>64</v>
      </c>
      <c r="H740" t="s">
        <v>44</v>
      </c>
      <c r="I740" t="s">
        <v>57</v>
      </c>
      <c r="J740" t="s">
        <v>45</v>
      </c>
      <c r="K740" t="s">
        <v>45</v>
      </c>
      <c r="L740" t="s">
        <v>46</v>
      </c>
      <c r="M740" t="s">
        <v>47</v>
      </c>
      <c r="N740" t="s">
        <v>48</v>
      </c>
      <c r="O740">
        <v>10.8</v>
      </c>
      <c r="Q740">
        <v>174.991666666667</v>
      </c>
      <c r="R740">
        <v>174.991666666667</v>
      </c>
      <c r="S740">
        <v>0</v>
      </c>
      <c r="T740">
        <v>174.991666666667</v>
      </c>
      <c r="U740">
        <v>87</v>
      </c>
      <c r="V740">
        <f>SUMIF(货件明细!K:K,F740,货件明细!AQ:AQ)</f>
        <v>0</v>
      </c>
      <c r="W740">
        <f t="shared" si="44"/>
        <v>1</v>
      </c>
      <c r="X740">
        <f t="shared" si="45"/>
        <v>87</v>
      </c>
      <c r="Y740">
        <f>SUMIF(货件明细!K:K,F740,货件明细!I:I)</f>
        <v>0</v>
      </c>
      <c r="Z740">
        <f t="shared" si="46"/>
        <v>10.8</v>
      </c>
      <c r="AA740">
        <f>SUMIF(货件明细!K:K,F740,货件明细!J:J)</f>
        <v>0</v>
      </c>
      <c r="AB740">
        <f t="shared" si="47"/>
        <v>1</v>
      </c>
    </row>
    <row r="741" spans="1:28">
      <c r="A741">
        <v>2025</v>
      </c>
      <c r="B741">
        <v>1</v>
      </c>
      <c r="C741">
        <v>3</v>
      </c>
      <c r="D741" s="4">
        <v>45675</v>
      </c>
      <c r="E741" t="s">
        <v>28</v>
      </c>
      <c r="F741" t="s">
        <v>840</v>
      </c>
      <c r="G741" t="s">
        <v>163</v>
      </c>
      <c r="H741" t="s">
        <v>71</v>
      </c>
      <c r="I741" t="s">
        <v>57</v>
      </c>
      <c r="J741" t="s">
        <v>45</v>
      </c>
      <c r="K741" t="s">
        <v>45</v>
      </c>
      <c r="L741" t="s">
        <v>46</v>
      </c>
      <c r="M741" t="s">
        <v>47</v>
      </c>
      <c r="N741" t="s">
        <v>48</v>
      </c>
      <c r="O741">
        <v>10.8</v>
      </c>
      <c r="Q741">
        <v>136.32</v>
      </c>
      <c r="R741">
        <v>136.32</v>
      </c>
      <c r="S741">
        <v>0</v>
      </c>
      <c r="T741">
        <v>136.32</v>
      </c>
      <c r="U741">
        <v>87</v>
      </c>
      <c r="V741">
        <f>SUMIF(货件明细!K:K,F741,货件明细!AQ:AQ)</f>
        <v>0</v>
      </c>
      <c r="W741">
        <f t="shared" si="44"/>
        <v>1</v>
      </c>
      <c r="X741">
        <f t="shared" si="45"/>
        <v>87</v>
      </c>
      <c r="Y741">
        <f>SUMIF(货件明细!K:K,F741,货件明细!I:I)</f>
        <v>0</v>
      </c>
      <c r="Z741">
        <f t="shared" si="46"/>
        <v>10.8</v>
      </c>
      <c r="AA741">
        <f>SUMIF(货件明细!K:K,F741,货件明细!J:J)</f>
        <v>0</v>
      </c>
      <c r="AB741">
        <f t="shared" si="47"/>
        <v>1</v>
      </c>
    </row>
    <row r="742" spans="1:28">
      <c r="A742">
        <v>2025</v>
      </c>
      <c r="B742">
        <v>1</v>
      </c>
      <c r="C742">
        <v>3</v>
      </c>
      <c r="D742" s="4">
        <v>45675</v>
      </c>
      <c r="E742" t="s">
        <v>28</v>
      </c>
      <c r="F742" t="s">
        <v>841</v>
      </c>
      <c r="G742" t="s">
        <v>54</v>
      </c>
      <c r="H742" t="s">
        <v>31</v>
      </c>
      <c r="I742" t="s">
        <v>57</v>
      </c>
      <c r="J742" t="s">
        <v>100</v>
      </c>
      <c r="K742" t="s">
        <v>100</v>
      </c>
      <c r="L742" t="s">
        <v>46</v>
      </c>
      <c r="M742" t="s">
        <v>47</v>
      </c>
      <c r="N742" t="s">
        <v>226</v>
      </c>
      <c r="O742">
        <v>10.8</v>
      </c>
      <c r="Q742">
        <v>100.1</v>
      </c>
      <c r="R742">
        <v>100.1</v>
      </c>
      <c r="S742">
        <v>0</v>
      </c>
      <c r="T742">
        <v>100.1</v>
      </c>
      <c r="U742">
        <v>87</v>
      </c>
      <c r="V742">
        <f>SUMIF(货件明细!K:K,F742,货件明细!AQ:AQ)</f>
        <v>0</v>
      </c>
      <c r="W742">
        <f t="shared" si="44"/>
        <v>1</v>
      </c>
      <c r="X742">
        <f t="shared" si="45"/>
        <v>87</v>
      </c>
      <c r="Y742">
        <f>SUMIF(货件明细!K:K,F742,货件明细!I:I)</f>
        <v>0</v>
      </c>
      <c r="Z742">
        <f t="shared" si="46"/>
        <v>10.8</v>
      </c>
      <c r="AA742">
        <f>SUMIF(货件明细!K:K,F742,货件明细!J:J)</f>
        <v>0</v>
      </c>
      <c r="AB742">
        <f t="shared" si="47"/>
        <v>1</v>
      </c>
    </row>
    <row r="743" spans="1:28">
      <c r="A743">
        <v>2025</v>
      </c>
      <c r="B743">
        <v>1</v>
      </c>
      <c r="C743">
        <v>3</v>
      </c>
      <c r="D743" s="4">
        <v>45675</v>
      </c>
      <c r="E743" t="s">
        <v>28</v>
      </c>
      <c r="F743" t="s">
        <v>842</v>
      </c>
      <c r="G743" t="s">
        <v>64</v>
      </c>
      <c r="H743" t="s">
        <v>44</v>
      </c>
      <c r="I743" t="s">
        <v>39</v>
      </c>
      <c r="J743" t="s">
        <v>45</v>
      </c>
      <c r="K743" t="s">
        <v>45</v>
      </c>
      <c r="L743" t="s">
        <v>46</v>
      </c>
      <c r="M743" t="s">
        <v>47</v>
      </c>
      <c r="N743" t="s">
        <v>48</v>
      </c>
      <c r="O743">
        <v>43.35</v>
      </c>
      <c r="Q743">
        <v>699.966666666667</v>
      </c>
      <c r="R743">
        <v>699.966666666667</v>
      </c>
      <c r="S743">
        <v>0</v>
      </c>
      <c r="T743">
        <v>699.966666666667</v>
      </c>
      <c r="U743">
        <v>145</v>
      </c>
      <c r="V743">
        <f>SUMIF(货件明细!K:K,F743,货件明细!AQ:AQ)</f>
        <v>0</v>
      </c>
      <c r="W743">
        <f t="shared" si="44"/>
        <v>1</v>
      </c>
      <c r="X743">
        <f t="shared" si="45"/>
        <v>145</v>
      </c>
      <c r="Y743">
        <f>SUMIF(货件明细!K:K,F743,货件明细!I:I)</f>
        <v>0</v>
      </c>
      <c r="Z743">
        <f t="shared" si="46"/>
        <v>43.35</v>
      </c>
      <c r="AA743">
        <f>SUMIF(货件明细!K:K,F743,货件明细!J:J)</f>
        <v>0</v>
      </c>
      <c r="AB743">
        <f t="shared" si="47"/>
        <v>1</v>
      </c>
    </row>
    <row r="744" spans="1:28">
      <c r="A744">
        <v>2025</v>
      </c>
      <c r="B744">
        <v>1</v>
      </c>
      <c r="C744">
        <v>3</v>
      </c>
      <c r="D744" s="4">
        <v>45675</v>
      </c>
      <c r="E744" t="s">
        <v>28</v>
      </c>
      <c r="F744" t="s">
        <v>843</v>
      </c>
      <c r="G744" t="s">
        <v>62</v>
      </c>
      <c r="H744" t="s">
        <v>31</v>
      </c>
      <c r="I744" t="s">
        <v>39</v>
      </c>
      <c r="J744" t="s">
        <v>100</v>
      </c>
      <c r="K744" t="s">
        <v>100</v>
      </c>
      <c r="L744" t="s">
        <v>46</v>
      </c>
      <c r="M744" t="s">
        <v>47</v>
      </c>
      <c r="N744" t="s">
        <v>101</v>
      </c>
      <c r="O744">
        <v>43.35</v>
      </c>
      <c r="Q744">
        <v>504.333333333333</v>
      </c>
      <c r="R744">
        <v>504.333333333333</v>
      </c>
      <c r="S744">
        <v>0</v>
      </c>
      <c r="T744">
        <v>504.333333333333</v>
      </c>
      <c r="U744">
        <v>145</v>
      </c>
      <c r="V744">
        <f>SUMIF(货件明细!K:K,F744,货件明细!AQ:AQ)</f>
        <v>0</v>
      </c>
      <c r="W744">
        <f t="shared" si="44"/>
        <v>1</v>
      </c>
      <c r="X744">
        <f t="shared" si="45"/>
        <v>145</v>
      </c>
      <c r="Y744">
        <f>SUMIF(货件明细!K:K,F744,货件明细!I:I)</f>
        <v>0</v>
      </c>
      <c r="Z744">
        <f t="shared" si="46"/>
        <v>43.35</v>
      </c>
      <c r="AA744">
        <f>SUMIF(货件明细!K:K,F744,货件明细!J:J)</f>
        <v>0</v>
      </c>
      <c r="AB744">
        <f t="shared" si="47"/>
        <v>1</v>
      </c>
    </row>
    <row r="745" spans="1:28">
      <c r="A745">
        <v>2025</v>
      </c>
      <c r="B745">
        <v>1</v>
      </c>
      <c r="C745">
        <v>3</v>
      </c>
      <c r="D745" s="4">
        <v>45675</v>
      </c>
      <c r="E745" t="s">
        <v>28</v>
      </c>
      <c r="F745" t="s">
        <v>844</v>
      </c>
      <c r="G745" t="s">
        <v>54</v>
      </c>
      <c r="H745" t="s">
        <v>31</v>
      </c>
      <c r="I745" t="s">
        <v>39</v>
      </c>
      <c r="J745" t="s">
        <v>100</v>
      </c>
      <c r="K745" t="s">
        <v>100</v>
      </c>
      <c r="L745" t="s">
        <v>46</v>
      </c>
      <c r="M745" t="s">
        <v>47</v>
      </c>
      <c r="N745" t="s">
        <v>226</v>
      </c>
      <c r="O745">
        <v>43.35</v>
      </c>
      <c r="Q745">
        <v>400.4</v>
      </c>
      <c r="R745">
        <v>400.4</v>
      </c>
      <c r="S745">
        <v>0</v>
      </c>
      <c r="T745">
        <v>400.4</v>
      </c>
      <c r="U745">
        <v>145</v>
      </c>
      <c r="V745">
        <f>SUMIF(货件明细!K:K,F745,货件明细!AQ:AQ)</f>
        <v>0</v>
      </c>
      <c r="W745">
        <f t="shared" si="44"/>
        <v>1</v>
      </c>
      <c r="X745">
        <f t="shared" si="45"/>
        <v>145</v>
      </c>
      <c r="Y745">
        <f>SUMIF(货件明细!K:K,F745,货件明细!I:I)</f>
        <v>0</v>
      </c>
      <c r="Z745">
        <f t="shared" si="46"/>
        <v>43.35</v>
      </c>
      <c r="AA745">
        <f>SUMIF(货件明细!K:K,F745,货件明细!J:J)</f>
        <v>0</v>
      </c>
      <c r="AB745">
        <f t="shared" si="47"/>
        <v>1</v>
      </c>
    </row>
    <row r="746" spans="1:28">
      <c r="A746">
        <v>2025</v>
      </c>
      <c r="B746">
        <v>1</v>
      </c>
      <c r="C746">
        <v>3</v>
      </c>
      <c r="D746" s="4">
        <v>45675</v>
      </c>
      <c r="E746" t="s">
        <v>28</v>
      </c>
      <c r="F746" t="s">
        <v>845</v>
      </c>
      <c r="G746" t="s">
        <v>163</v>
      </c>
      <c r="H746" t="s">
        <v>71</v>
      </c>
      <c r="I746" t="s">
        <v>39</v>
      </c>
      <c r="J746" t="s">
        <v>45</v>
      </c>
      <c r="K746" t="s">
        <v>45</v>
      </c>
      <c r="L746" t="s">
        <v>46</v>
      </c>
      <c r="M746" t="s">
        <v>47</v>
      </c>
      <c r="N746" t="s">
        <v>48</v>
      </c>
      <c r="O746">
        <v>43.35</v>
      </c>
      <c r="Q746">
        <v>545.28</v>
      </c>
      <c r="R746">
        <v>545.28</v>
      </c>
      <c r="S746">
        <v>0</v>
      </c>
      <c r="T746">
        <v>545.28</v>
      </c>
      <c r="U746">
        <v>145</v>
      </c>
      <c r="V746">
        <f>SUMIF(货件明细!K:K,F746,货件明细!AQ:AQ)</f>
        <v>0</v>
      </c>
      <c r="W746">
        <f t="shared" si="44"/>
        <v>1</v>
      </c>
      <c r="X746">
        <f t="shared" si="45"/>
        <v>145</v>
      </c>
      <c r="Y746">
        <f>SUMIF(货件明细!K:K,F746,货件明细!I:I)</f>
        <v>0</v>
      </c>
      <c r="Z746">
        <f t="shared" si="46"/>
        <v>43.35</v>
      </c>
      <c r="AA746">
        <f>SUMIF(货件明细!K:K,F746,货件明细!J:J)</f>
        <v>0</v>
      </c>
      <c r="AB746">
        <f t="shared" si="47"/>
        <v>1</v>
      </c>
    </row>
    <row r="747" spans="1:28">
      <c r="A747">
        <v>2025</v>
      </c>
      <c r="B747">
        <v>1</v>
      </c>
      <c r="C747">
        <v>3</v>
      </c>
      <c r="D747" s="4">
        <v>45675</v>
      </c>
      <c r="E747" t="s">
        <v>28</v>
      </c>
      <c r="F747" t="s">
        <v>846</v>
      </c>
      <c r="G747" t="s">
        <v>374</v>
      </c>
      <c r="H747" t="s">
        <v>71</v>
      </c>
      <c r="I747" t="s">
        <v>39</v>
      </c>
      <c r="J747" t="s">
        <v>45</v>
      </c>
      <c r="K747" t="s">
        <v>45</v>
      </c>
      <c r="L747" t="s">
        <v>46</v>
      </c>
      <c r="M747" t="s">
        <v>47</v>
      </c>
      <c r="N747" t="s">
        <v>48</v>
      </c>
      <c r="O747">
        <v>43.35</v>
      </c>
      <c r="Q747">
        <v>585.75</v>
      </c>
      <c r="R747">
        <v>585.75</v>
      </c>
      <c r="S747">
        <v>0</v>
      </c>
      <c r="T747">
        <v>585.75</v>
      </c>
      <c r="U747">
        <v>145</v>
      </c>
      <c r="V747">
        <f>SUMIF(货件明细!K:K,F747,货件明细!AQ:AQ)</f>
        <v>0</v>
      </c>
      <c r="W747">
        <f t="shared" si="44"/>
        <v>1</v>
      </c>
      <c r="X747">
        <f t="shared" si="45"/>
        <v>145</v>
      </c>
      <c r="Y747">
        <f>SUMIF(货件明细!K:K,F747,货件明细!I:I)</f>
        <v>0</v>
      </c>
      <c r="Z747">
        <f t="shared" si="46"/>
        <v>43.35</v>
      </c>
      <c r="AA747">
        <f>SUMIF(货件明细!K:K,F747,货件明细!J:J)</f>
        <v>0</v>
      </c>
      <c r="AB747">
        <f t="shared" si="47"/>
        <v>1</v>
      </c>
    </row>
    <row r="748" spans="1:28">
      <c r="A748">
        <v>2025</v>
      </c>
      <c r="B748">
        <v>1</v>
      </c>
      <c r="C748">
        <v>3</v>
      </c>
      <c r="D748" s="4">
        <v>45675</v>
      </c>
      <c r="E748" t="s">
        <v>28</v>
      </c>
      <c r="F748" t="s">
        <v>847</v>
      </c>
      <c r="G748" t="s">
        <v>392</v>
      </c>
      <c r="H748" t="s">
        <v>44</v>
      </c>
      <c r="I748" t="s">
        <v>145</v>
      </c>
      <c r="J748" t="s">
        <v>45</v>
      </c>
      <c r="K748" t="s">
        <v>45</v>
      </c>
      <c r="L748" t="s">
        <v>46</v>
      </c>
      <c r="M748" t="s">
        <v>47</v>
      </c>
      <c r="N748" t="s">
        <v>48</v>
      </c>
      <c r="O748">
        <v>58.8</v>
      </c>
      <c r="Q748">
        <v>574.671428571429</v>
      </c>
      <c r="R748">
        <v>574.671428571429</v>
      </c>
      <c r="S748">
        <v>0</v>
      </c>
      <c r="T748">
        <v>574.671428571429</v>
      </c>
      <c r="U748">
        <v>264</v>
      </c>
      <c r="V748">
        <f>SUMIF(货件明细!K:K,F748,货件明细!AQ:AQ)</f>
        <v>0</v>
      </c>
      <c r="W748">
        <f t="shared" si="44"/>
        <v>1</v>
      </c>
      <c r="X748">
        <f t="shared" si="45"/>
        <v>264</v>
      </c>
      <c r="Y748">
        <f>SUMIF(货件明细!K:K,F748,货件明细!I:I)</f>
        <v>0</v>
      </c>
      <c r="Z748">
        <f t="shared" si="46"/>
        <v>58.8</v>
      </c>
      <c r="AA748">
        <f>SUMIF(货件明细!K:K,F748,货件明细!J:J)</f>
        <v>0</v>
      </c>
      <c r="AB748">
        <f t="shared" si="47"/>
        <v>1</v>
      </c>
    </row>
    <row r="749" spans="1:28">
      <c r="A749">
        <v>2025</v>
      </c>
      <c r="B749">
        <v>1</v>
      </c>
      <c r="C749">
        <v>3</v>
      </c>
      <c r="D749" s="4">
        <v>45675</v>
      </c>
      <c r="E749" t="s">
        <v>28</v>
      </c>
      <c r="F749" t="s">
        <v>848</v>
      </c>
      <c r="G749" t="s">
        <v>62</v>
      </c>
      <c r="H749" t="s">
        <v>31</v>
      </c>
      <c r="I749" t="s">
        <v>145</v>
      </c>
      <c r="J749" t="s">
        <v>100</v>
      </c>
      <c r="K749" t="s">
        <v>100</v>
      </c>
      <c r="L749" t="s">
        <v>46</v>
      </c>
      <c r="M749" t="s">
        <v>47</v>
      </c>
      <c r="N749" t="s">
        <v>101</v>
      </c>
      <c r="O749">
        <v>58.8</v>
      </c>
      <c r="Q749">
        <v>378.25</v>
      </c>
      <c r="R749">
        <v>378.25</v>
      </c>
      <c r="S749">
        <v>0</v>
      </c>
      <c r="T749">
        <v>378.25</v>
      </c>
      <c r="U749">
        <v>264</v>
      </c>
      <c r="V749">
        <f>SUMIF(货件明细!K:K,F749,货件明细!AQ:AQ)</f>
        <v>0</v>
      </c>
      <c r="W749">
        <f t="shared" si="44"/>
        <v>1</v>
      </c>
      <c r="X749">
        <f t="shared" si="45"/>
        <v>264</v>
      </c>
      <c r="Y749">
        <f>SUMIF(货件明细!K:K,F749,货件明细!I:I)</f>
        <v>0</v>
      </c>
      <c r="Z749">
        <f t="shared" si="46"/>
        <v>58.8</v>
      </c>
      <c r="AA749">
        <f>SUMIF(货件明细!K:K,F749,货件明细!J:J)</f>
        <v>0</v>
      </c>
      <c r="AB749">
        <f t="shared" si="47"/>
        <v>1</v>
      </c>
    </row>
    <row r="750" spans="1:28">
      <c r="A750">
        <v>2025</v>
      </c>
      <c r="B750">
        <v>1</v>
      </c>
      <c r="C750">
        <v>3</v>
      </c>
      <c r="D750" s="4">
        <v>45675</v>
      </c>
      <c r="E750" t="s">
        <v>28</v>
      </c>
      <c r="F750" t="s">
        <v>849</v>
      </c>
      <c r="G750" t="s">
        <v>374</v>
      </c>
      <c r="H750" t="s">
        <v>71</v>
      </c>
      <c r="I750" t="s">
        <v>145</v>
      </c>
      <c r="J750" t="s">
        <v>45</v>
      </c>
      <c r="K750" t="s">
        <v>45</v>
      </c>
      <c r="L750" t="s">
        <v>46</v>
      </c>
      <c r="M750" t="s">
        <v>47</v>
      </c>
      <c r="N750" t="s">
        <v>48</v>
      </c>
      <c r="O750">
        <v>58.8</v>
      </c>
      <c r="Q750">
        <v>439.3125</v>
      </c>
      <c r="R750">
        <v>439.3125</v>
      </c>
      <c r="S750">
        <v>0</v>
      </c>
      <c r="T750">
        <v>439.3125</v>
      </c>
      <c r="U750">
        <v>264</v>
      </c>
      <c r="V750">
        <f>SUMIF(货件明细!K:K,F750,货件明细!AQ:AQ)</f>
        <v>0</v>
      </c>
      <c r="W750">
        <f t="shared" si="44"/>
        <v>1</v>
      </c>
      <c r="X750">
        <f t="shared" si="45"/>
        <v>264</v>
      </c>
      <c r="Y750">
        <f>SUMIF(货件明细!K:K,F750,货件明细!I:I)</f>
        <v>0</v>
      </c>
      <c r="Z750">
        <f t="shared" si="46"/>
        <v>58.8</v>
      </c>
      <c r="AA750">
        <f>SUMIF(货件明细!K:K,F750,货件明细!J:J)</f>
        <v>0</v>
      </c>
      <c r="AB750">
        <f t="shared" si="47"/>
        <v>1</v>
      </c>
    </row>
    <row r="751" spans="1:28">
      <c r="A751">
        <v>2025</v>
      </c>
      <c r="B751">
        <v>1</v>
      </c>
      <c r="C751">
        <v>3</v>
      </c>
      <c r="D751" s="4">
        <v>45675</v>
      </c>
      <c r="E751" t="s">
        <v>28</v>
      </c>
      <c r="F751" t="s">
        <v>850</v>
      </c>
      <c r="G751" t="s">
        <v>267</v>
      </c>
      <c r="H751" t="s">
        <v>71</v>
      </c>
      <c r="I751" t="s">
        <v>145</v>
      </c>
      <c r="J751" t="s">
        <v>45</v>
      </c>
      <c r="K751" t="s">
        <v>45</v>
      </c>
      <c r="L751" t="s">
        <v>46</v>
      </c>
      <c r="M751" t="s">
        <v>47</v>
      </c>
      <c r="N751" t="s">
        <v>48</v>
      </c>
      <c r="O751">
        <v>58.8</v>
      </c>
      <c r="Q751">
        <v>483.814285714286</v>
      </c>
      <c r="R751">
        <v>483.814285714286</v>
      </c>
      <c r="S751">
        <v>0</v>
      </c>
      <c r="T751">
        <v>483.814285714286</v>
      </c>
      <c r="U751">
        <v>264</v>
      </c>
      <c r="V751">
        <f>SUMIF(货件明细!K:K,F751,货件明细!AQ:AQ)</f>
        <v>0</v>
      </c>
      <c r="W751">
        <f t="shared" si="44"/>
        <v>1</v>
      </c>
      <c r="X751">
        <f t="shared" si="45"/>
        <v>264</v>
      </c>
      <c r="Y751">
        <f>SUMIF(货件明细!K:K,F751,货件明细!I:I)</f>
        <v>0</v>
      </c>
      <c r="Z751">
        <f t="shared" si="46"/>
        <v>58.8</v>
      </c>
      <c r="AA751">
        <f>SUMIF(货件明细!K:K,F751,货件明细!J:J)</f>
        <v>0</v>
      </c>
      <c r="AB751">
        <f t="shared" si="47"/>
        <v>1</v>
      </c>
    </row>
    <row r="752" spans="1:28">
      <c r="A752">
        <v>2025</v>
      </c>
      <c r="B752">
        <v>1</v>
      </c>
      <c r="C752">
        <v>3</v>
      </c>
      <c r="D752" s="4">
        <v>45675</v>
      </c>
      <c r="E752" t="s">
        <v>28</v>
      </c>
      <c r="F752" t="s">
        <v>851</v>
      </c>
      <c r="G752" t="s">
        <v>64</v>
      </c>
      <c r="H752" t="s">
        <v>44</v>
      </c>
      <c r="I752" t="s">
        <v>145</v>
      </c>
      <c r="J752" t="s">
        <v>45</v>
      </c>
      <c r="K752" t="s">
        <v>45</v>
      </c>
      <c r="L752" t="s">
        <v>46</v>
      </c>
      <c r="M752" t="s">
        <v>47</v>
      </c>
      <c r="N752" t="s">
        <v>48</v>
      </c>
      <c r="O752">
        <v>58.8</v>
      </c>
      <c r="Q752">
        <v>524.975</v>
      </c>
      <c r="R752">
        <v>524.975</v>
      </c>
      <c r="S752">
        <v>0</v>
      </c>
      <c r="T752">
        <v>524.975</v>
      </c>
      <c r="U752">
        <v>264</v>
      </c>
      <c r="V752">
        <f>SUMIF(货件明细!K:K,F752,货件明细!AQ:AQ)</f>
        <v>0</v>
      </c>
      <c r="W752">
        <f t="shared" si="44"/>
        <v>1</v>
      </c>
      <c r="X752">
        <f t="shared" si="45"/>
        <v>264</v>
      </c>
      <c r="Y752">
        <f>SUMIF(货件明细!K:K,F752,货件明细!I:I)</f>
        <v>0</v>
      </c>
      <c r="Z752">
        <f t="shared" si="46"/>
        <v>58.8</v>
      </c>
      <c r="AA752">
        <f>SUMIF(货件明细!K:K,F752,货件明细!J:J)</f>
        <v>0</v>
      </c>
      <c r="AB752">
        <f t="shared" si="47"/>
        <v>1</v>
      </c>
    </row>
    <row r="753" spans="1:28">
      <c r="A753">
        <v>2025</v>
      </c>
      <c r="B753">
        <v>1</v>
      </c>
      <c r="C753">
        <v>3</v>
      </c>
      <c r="D753" s="4">
        <v>45675</v>
      </c>
      <c r="E753" t="s">
        <v>28</v>
      </c>
      <c r="F753" t="s">
        <v>852</v>
      </c>
      <c r="G753" t="s">
        <v>64</v>
      </c>
      <c r="H753" t="s">
        <v>44</v>
      </c>
      <c r="I753" t="s">
        <v>41</v>
      </c>
      <c r="J753" t="s">
        <v>45</v>
      </c>
      <c r="K753" t="s">
        <v>45</v>
      </c>
      <c r="L753" t="s">
        <v>46</v>
      </c>
      <c r="M753" t="s">
        <v>47</v>
      </c>
      <c r="N753" t="s">
        <v>48</v>
      </c>
      <c r="O753">
        <v>76.65</v>
      </c>
      <c r="Q753">
        <v>699.966666666667</v>
      </c>
      <c r="R753">
        <v>699.966666666667</v>
      </c>
      <c r="S753">
        <v>0</v>
      </c>
      <c r="T753">
        <v>699.966666666667</v>
      </c>
      <c r="U753">
        <v>599</v>
      </c>
      <c r="V753">
        <f>SUMIF(货件明细!K:K,F753,货件明细!AQ:AQ)</f>
        <v>0</v>
      </c>
      <c r="W753">
        <f t="shared" si="44"/>
        <v>1</v>
      </c>
      <c r="X753">
        <f t="shared" si="45"/>
        <v>599</v>
      </c>
      <c r="Y753">
        <f>SUMIF(货件明细!K:K,F753,货件明细!I:I)</f>
        <v>0</v>
      </c>
      <c r="Z753">
        <f t="shared" si="46"/>
        <v>76.65</v>
      </c>
      <c r="AA753">
        <f>SUMIF(货件明细!K:K,F753,货件明细!J:J)</f>
        <v>0</v>
      </c>
      <c r="AB753">
        <f t="shared" si="47"/>
        <v>1</v>
      </c>
    </row>
    <row r="754" spans="1:28">
      <c r="A754">
        <v>2025</v>
      </c>
      <c r="B754">
        <v>1</v>
      </c>
      <c r="C754">
        <v>3</v>
      </c>
      <c r="D754" s="4">
        <v>45675</v>
      </c>
      <c r="E754" t="s">
        <v>28</v>
      </c>
      <c r="F754" t="s">
        <v>853</v>
      </c>
      <c r="G754" t="s">
        <v>267</v>
      </c>
      <c r="H754" t="s">
        <v>71</v>
      </c>
      <c r="I754" t="s">
        <v>41</v>
      </c>
      <c r="J754" t="s">
        <v>45</v>
      </c>
      <c r="K754" t="s">
        <v>45</v>
      </c>
      <c r="L754" t="s">
        <v>46</v>
      </c>
      <c r="M754" t="s">
        <v>47</v>
      </c>
      <c r="N754" t="s">
        <v>48</v>
      </c>
      <c r="O754">
        <v>76.65</v>
      </c>
      <c r="Q754">
        <v>645.085714285714</v>
      </c>
      <c r="R754">
        <v>645.085714285714</v>
      </c>
      <c r="S754">
        <v>0</v>
      </c>
      <c r="T754">
        <v>645.085714285714</v>
      </c>
      <c r="U754">
        <v>599</v>
      </c>
      <c r="V754">
        <f>SUMIF(货件明细!K:K,F754,货件明细!AQ:AQ)</f>
        <v>0</v>
      </c>
      <c r="W754">
        <f t="shared" si="44"/>
        <v>1</v>
      </c>
      <c r="X754">
        <f t="shared" si="45"/>
        <v>599</v>
      </c>
      <c r="Y754">
        <f>SUMIF(货件明细!K:K,F754,货件明细!I:I)</f>
        <v>0</v>
      </c>
      <c r="Z754">
        <f t="shared" si="46"/>
        <v>76.65</v>
      </c>
      <c r="AA754">
        <f>SUMIF(货件明细!K:K,F754,货件明细!J:J)</f>
        <v>0</v>
      </c>
      <c r="AB754">
        <f t="shared" si="47"/>
        <v>1</v>
      </c>
    </row>
    <row r="755" spans="1:28">
      <c r="A755">
        <v>2025</v>
      </c>
      <c r="B755">
        <v>1</v>
      </c>
      <c r="C755">
        <v>3</v>
      </c>
      <c r="D755" s="4">
        <v>45675</v>
      </c>
      <c r="E755" t="s">
        <v>28</v>
      </c>
      <c r="F755" t="s">
        <v>854</v>
      </c>
      <c r="G755" t="s">
        <v>68</v>
      </c>
      <c r="H755" t="s">
        <v>31</v>
      </c>
      <c r="I755" t="s">
        <v>41</v>
      </c>
      <c r="J755" t="s">
        <v>100</v>
      </c>
      <c r="K755" t="s">
        <v>100</v>
      </c>
      <c r="L755" t="s">
        <v>46</v>
      </c>
      <c r="M755" t="s">
        <v>51</v>
      </c>
      <c r="N755" t="s">
        <v>192</v>
      </c>
      <c r="O755">
        <v>76.65</v>
      </c>
      <c r="Q755">
        <v>820.8</v>
      </c>
      <c r="R755">
        <v>820.8</v>
      </c>
      <c r="S755">
        <v>0</v>
      </c>
      <c r="T755">
        <v>820.8</v>
      </c>
      <c r="U755">
        <v>599</v>
      </c>
      <c r="V755">
        <f>SUMIF(货件明细!K:K,F755,货件明细!AQ:AQ)</f>
        <v>0</v>
      </c>
      <c r="W755">
        <f t="shared" si="44"/>
        <v>1</v>
      </c>
      <c r="X755">
        <f t="shared" si="45"/>
        <v>599</v>
      </c>
      <c r="Y755">
        <f>SUMIF(货件明细!K:K,F755,货件明细!I:I)</f>
        <v>0</v>
      </c>
      <c r="Z755">
        <f t="shared" si="46"/>
        <v>76.65</v>
      </c>
      <c r="AA755">
        <f>SUMIF(货件明细!K:K,F755,货件明细!J:J)</f>
        <v>0</v>
      </c>
      <c r="AB755">
        <f t="shared" si="47"/>
        <v>1</v>
      </c>
    </row>
    <row r="756" spans="1:28">
      <c r="A756">
        <v>2025</v>
      </c>
      <c r="B756">
        <v>1</v>
      </c>
      <c r="C756">
        <v>3</v>
      </c>
      <c r="D756" s="4">
        <v>45675</v>
      </c>
      <c r="E756" t="s">
        <v>28</v>
      </c>
      <c r="F756" t="s">
        <v>855</v>
      </c>
      <c r="G756" t="s">
        <v>392</v>
      </c>
      <c r="H756" t="s">
        <v>44</v>
      </c>
      <c r="I756" t="s">
        <v>41</v>
      </c>
      <c r="J756" t="s">
        <v>45</v>
      </c>
      <c r="K756" t="s">
        <v>45</v>
      </c>
      <c r="L756" t="s">
        <v>46</v>
      </c>
      <c r="M756" t="s">
        <v>47</v>
      </c>
      <c r="N756" t="s">
        <v>48</v>
      </c>
      <c r="O756">
        <v>76.65</v>
      </c>
      <c r="Q756">
        <v>766.228571428572</v>
      </c>
      <c r="R756">
        <v>766.228571428572</v>
      </c>
      <c r="S756">
        <v>0</v>
      </c>
      <c r="T756">
        <v>766.228571428572</v>
      </c>
      <c r="U756">
        <v>599</v>
      </c>
      <c r="V756">
        <f>SUMIF(货件明细!K:K,F756,货件明细!AQ:AQ)</f>
        <v>0</v>
      </c>
      <c r="W756">
        <f t="shared" si="44"/>
        <v>1</v>
      </c>
      <c r="X756">
        <f t="shared" si="45"/>
        <v>599</v>
      </c>
      <c r="Y756">
        <f>SUMIF(货件明细!K:K,F756,货件明细!I:I)</f>
        <v>0</v>
      </c>
      <c r="Z756">
        <f t="shared" si="46"/>
        <v>76.65</v>
      </c>
      <c r="AA756">
        <f>SUMIF(货件明细!K:K,F756,货件明细!J:J)</f>
        <v>0</v>
      </c>
      <c r="AB756">
        <f t="shared" si="47"/>
        <v>1</v>
      </c>
    </row>
    <row r="757" spans="1:28">
      <c r="A757">
        <v>2025</v>
      </c>
      <c r="B757">
        <v>1</v>
      </c>
      <c r="C757">
        <v>3</v>
      </c>
      <c r="D757" s="4">
        <v>45675</v>
      </c>
      <c r="E757" t="s">
        <v>28</v>
      </c>
      <c r="F757" t="s">
        <v>856</v>
      </c>
      <c r="G757" t="s">
        <v>62</v>
      </c>
      <c r="H757" t="s">
        <v>31</v>
      </c>
      <c r="I757" t="s">
        <v>41</v>
      </c>
      <c r="J757" t="s">
        <v>100</v>
      </c>
      <c r="K757" t="s">
        <v>100</v>
      </c>
      <c r="L757" t="s">
        <v>46</v>
      </c>
      <c r="M757" t="s">
        <v>47</v>
      </c>
      <c r="N757" t="s">
        <v>101</v>
      </c>
      <c r="O757">
        <v>76.65</v>
      </c>
      <c r="Q757">
        <v>504.333333333333</v>
      </c>
      <c r="R757">
        <v>504.333333333333</v>
      </c>
      <c r="S757">
        <v>0</v>
      </c>
      <c r="T757">
        <v>504.333333333333</v>
      </c>
      <c r="U757">
        <v>599</v>
      </c>
      <c r="V757">
        <f>SUMIF(货件明细!K:K,F757,货件明细!AQ:AQ)</f>
        <v>0</v>
      </c>
      <c r="W757">
        <f t="shared" si="44"/>
        <v>1</v>
      </c>
      <c r="X757">
        <f t="shared" si="45"/>
        <v>599</v>
      </c>
      <c r="Y757">
        <f>SUMIF(货件明细!K:K,F757,货件明细!I:I)</f>
        <v>0</v>
      </c>
      <c r="Z757">
        <f t="shared" si="46"/>
        <v>76.65</v>
      </c>
      <c r="AA757">
        <f>SUMIF(货件明细!K:K,F757,货件明细!J:J)</f>
        <v>0</v>
      </c>
      <c r="AB757">
        <f t="shared" si="47"/>
        <v>1</v>
      </c>
    </row>
    <row r="758" spans="1:28">
      <c r="A758">
        <v>2025</v>
      </c>
      <c r="B758">
        <v>1</v>
      </c>
      <c r="C758">
        <v>4</v>
      </c>
      <c r="D758" s="4">
        <v>45677</v>
      </c>
      <c r="E758" t="s">
        <v>28</v>
      </c>
      <c r="F758" t="s">
        <v>857</v>
      </c>
      <c r="G758" t="s">
        <v>267</v>
      </c>
      <c r="H758" t="s">
        <v>71</v>
      </c>
      <c r="I758" t="s">
        <v>41</v>
      </c>
      <c r="J758" t="s">
        <v>45</v>
      </c>
      <c r="K758" t="s">
        <v>45</v>
      </c>
      <c r="L758" t="s">
        <v>46</v>
      </c>
      <c r="M758" t="s">
        <v>65</v>
      </c>
      <c r="N758" t="s">
        <v>571</v>
      </c>
      <c r="O758">
        <v>10.7</v>
      </c>
      <c r="Q758">
        <v>121</v>
      </c>
      <c r="R758">
        <v>132</v>
      </c>
      <c r="S758">
        <v>0</v>
      </c>
      <c r="T758">
        <v>132</v>
      </c>
      <c r="U758">
        <v>96</v>
      </c>
      <c r="V758">
        <f>SUMIF(货件明细!K:K,F758,货件明细!AQ:AQ)</f>
        <v>0</v>
      </c>
      <c r="W758">
        <f t="shared" si="44"/>
        <v>1</v>
      </c>
      <c r="X758">
        <f t="shared" si="45"/>
        <v>96</v>
      </c>
      <c r="Y758">
        <f>SUMIF(货件明细!K:K,F758,货件明细!I:I)</f>
        <v>0</v>
      </c>
      <c r="Z758">
        <f t="shared" si="46"/>
        <v>10.7</v>
      </c>
      <c r="AA758">
        <f>SUMIF(货件明细!K:K,F758,货件明细!J:J)</f>
        <v>0</v>
      </c>
      <c r="AB758">
        <f t="shared" si="47"/>
        <v>1</v>
      </c>
    </row>
    <row r="759" spans="1:28">
      <c r="A759">
        <v>2025</v>
      </c>
      <c r="B759">
        <v>1</v>
      </c>
      <c r="C759">
        <v>4</v>
      </c>
      <c r="D759" s="4">
        <v>45677</v>
      </c>
      <c r="E759" t="s">
        <v>28</v>
      </c>
      <c r="F759" t="s">
        <v>858</v>
      </c>
      <c r="G759" t="s">
        <v>64</v>
      </c>
      <c r="H759" t="s">
        <v>44</v>
      </c>
      <c r="I759" t="s">
        <v>41</v>
      </c>
      <c r="J759" t="s">
        <v>45</v>
      </c>
      <c r="K759" t="s">
        <v>45</v>
      </c>
      <c r="L759" t="s">
        <v>46</v>
      </c>
      <c r="M759" t="s">
        <v>65</v>
      </c>
      <c r="N759" t="s">
        <v>571</v>
      </c>
      <c r="O759">
        <v>10.7</v>
      </c>
      <c r="Q759">
        <v>140.8</v>
      </c>
      <c r="R759">
        <v>151.8</v>
      </c>
      <c r="S759">
        <v>0</v>
      </c>
      <c r="T759">
        <v>151.8</v>
      </c>
      <c r="U759">
        <v>96</v>
      </c>
      <c r="V759">
        <f>SUMIF(货件明细!K:K,F759,货件明细!AQ:AQ)</f>
        <v>0</v>
      </c>
      <c r="W759">
        <f t="shared" si="44"/>
        <v>1</v>
      </c>
      <c r="X759">
        <f t="shared" si="45"/>
        <v>96</v>
      </c>
      <c r="Y759">
        <f>SUMIF(货件明细!K:K,F759,货件明细!I:I)</f>
        <v>0</v>
      </c>
      <c r="Z759">
        <f t="shared" si="46"/>
        <v>10.7</v>
      </c>
      <c r="AA759">
        <f>SUMIF(货件明细!K:K,F759,货件明细!J:J)</f>
        <v>0</v>
      </c>
      <c r="AB759">
        <f t="shared" si="47"/>
        <v>1</v>
      </c>
    </row>
    <row r="760" spans="1:28">
      <c r="A760">
        <v>2025</v>
      </c>
      <c r="B760">
        <v>1</v>
      </c>
      <c r="C760">
        <v>4</v>
      </c>
      <c r="D760" s="4">
        <v>45677</v>
      </c>
      <c r="E760" t="s">
        <v>28</v>
      </c>
      <c r="F760" t="s">
        <v>859</v>
      </c>
      <c r="G760" t="s">
        <v>68</v>
      </c>
      <c r="H760" t="s">
        <v>31</v>
      </c>
      <c r="I760" t="s">
        <v>41</v>
      </c>
      <c r="J760" t="s">
        <v>45</v>
      </c>
      <c r="K760" t="s">
        <v>45</v>
      </c>
      <c r="L760" t="s">
        <v>46</v>
      </c>
      <c r="M760" t="s">
        <v>65</v>
      </c>
      <c r="N760" t="s">
        <v>571</v>
      </c>
      <c r="O760">
        <v>10.7</v>
      </c>
      <c r="Q760">
        <v>180.4</v>
      </c>
      <c r="R760">
        <v>191.4</v>
      </c>
      <c r="S760">
        <v>0</v>
      </c>
      <c r="T760">
        <v>191.4</v>
      </c>
      <c r="U760">
        <v>96</v>
      </c>
      <c r="V760">
        <f>SUMIF(货件明细!K:K,F760,货件明细!AQ:AQ)</f>
        <v>0</v>
      </c>
      <c r="W760">
        <f t="shared" si="44"/>
        <v>1</v>
      </c>
      <c r="X760">
        <f t="shared" si="45"/>
        <v>96</v>
      </c>
      <c r="Y760">
        <f>SUMIF(货件明细!K:K,F760,货件明细!I:I)</f>
        <v>0</v>
      </c>
      <c r="Z760">
        <f t="shared" si="46"/>
        <v>10.7</v>
      </c>
      <c r="AA760">
        <f>SUMIF(货件明细!K:K,F760,货件明细!J:J)</f>
        <v>0</v>
      </c>
      <c r="AB760">
        <f t="shared" si="47"/>
        <v>1</v>
      </c>
    </row>
    <row r="761" spans="1:28">
      <c r="A761">
        <v>2025</v>
      </c>
      <c r="B761">
        <v>1</v>
      </c>
      <c r="C761">
        <v>4</v>
      </c>
      <c r="D761" s="4">
        <v>45677</v>
      </c>
      <c r="E761" t="s">
        <v>28</v>
      </c>
      <c r="F761" t="s">
        <v>860</v>
      </c>
      <c r="G761" t="s">
        <v>56</v>
      </c>
      <c r="H761" t="s">
        <v>44</v>
      </c>
      <c r="I761" t="s">
        <v>41</v>
      </c>
      <c r="J761" t="s">
        <v>45</v>
      </c>
      <c r="K761" t="s">
        <v>45</v>
      </c>
      <c r="L761" t="s">
        <v>46</v>
      </c>
      <c r="M761" t="s">
        <v>65</v>
      </c>
      <c r="N761" t="s">
        <v>571</v>
      </c>
      <c r="O761">
        <v>10.7</v>
      </c>
      <c r="Q761">
        <v>143</v>
      </c>
      <c r="R761">
        <v>154</v>
      </c>
      <c r="S761">
        <v>0</v>
      </c>
      <c r="T761">
        <v>154</v>
      </c>
      <c r="U761">
        <v>96</v>
      </c>
      <c r="V761">
        <f>SUMIF(货件明细!K:K,F761,货件明细!AQ:AQ)</f>
        <v>0</v>
      </c>
      <c r="W761">
        <f t="shared" si="44"/>
        <v>1</v>
      </c>
      <c r="X761">
        <f t="shared" si="45"/>
        <v>96</v>
      </c>
      <c r="Y761">
        <f>SUMIF(货件明细!K:K,F761,货件明细!I:I)</f>
        <v>0</v>
      </c>
      <c r="Z761">
        <f t="shared" si="46"/>
        <v>10.7</v>
      </c>
      <c r="AA761">
        <f>SUMIF(货件明细!K:K,F761,货件明细!J:J)</f>
        <v>0</v>
      </c>
      <c r="AB761">
        <f t="shared" si="47"/>
        <v>1</v>
      </c>
    </row>
    <row r="762" spans="1:28">
      <c r="A762">
        <v>2025</v>
      </c>
      <c r="B762">
        <v>1</v>
      </c>
      <c r="C762">
        <v>4</v>
      </c>
      <c r="D762" s="4">
        <v>45677</v>
      </c>
      <c r="E762" t="s">
        <v>28</v>
      </c>
      <c r="F762" t="s">
        <v>861</v>
      </c>
      <c r="G762" t="s">
        <v>62</v>
      </c>
      <c r="H762" t="s">
        <v>31</v>
      </c>
      <c r="I762" t="s">
        <v>41</v>
      </c>
      <c r="J762" t="s">
        <v>45</v>
      </c>
      <c r="K762" t="s">
        <v>45</v>
      </c>
      <c r="L762" t="s">
        <v>46</v>
      </c>
      <c r="M762" t="s">
        <v>65</v>
      </c>
      <c r="N762" t="s">
        <v>571</v>
      </c>
      <c r="O762">
        <v>10.7</v>
      </c>
      <c r="Q762">
        <v>196.9</v>
      </c>
      <c r="R762">
        <v>207.9</v>
      </c>
      <c r="S762">
        <v>0</v>
      </c>
      <c r="T762">
        <v>207.9</v>
      </c>
      <c r="U762">
        <v>96</v>
      </c>
      <c r="V762">
        <f>SUMIF(货件明细!K:K,F762,货件明细!AQ:AQ)</f>
        <v>0</v>
      </c>
      <c r="W762">
        <f t="shared" si="44"/>
        <v>1</v>
      </c>
      <c r="X762">
        <f t="shared" si="45"/>
        <v>96</v>
      </c>
      <c r="Y762">
        <f>SUMIF(货件明细!K:K,F762,货件明细!I:I)</f>
        <v>0</v>
      </c>
      <c r="Z762">
        <f t="shared" si="46"/>
        <v>10.7</v>
      </c>
      <c r="AA762">
        <f>SUMIF(货件明细!K:K,F762,货件明细!J:J)</f>
        <v>0</v>
      </c>
      <c r="AB762">
        <f t="shared" si="47"/>
        <v>1</v>
      </c>
    </row>
    <row r="763" spans="1:28">
      <c r="A763">
        <v>2025</v>
      </c>
      <c r="B763">
        <v>1</v>
      </c>
      <c r="C763">
        <v>4</v>
      </c>
      <c r="D763" s="4">
        <v>45677</v>
      </c>
      <c r="E763" t="s">
        <v>28</v>
      </c>
      <c r="F763" t="s">
        <v>862</v>
      </c>
      <c r="G763" t="s">
        <v>64</v>
      </c>
      <c r="H763" t="s">
        <v>44</v>
      </c>
      <c r="I763" t="s">
        <v>96</v>
      </c>
      <c r="J763" t="s">
        <v>45</v>
      </c>
      <c r="K763" t="s">
        <v>45</v>
      </c>
      <c r="L763" t="s">
        <v>46</v>
      </c>
      <c r="M763" t="s">
        <v>65</v>
      </c>
      <c r="N763" t="s">
        <v>571</v>
      </c>
      <c r="O763">
        <v>21</v>
      </c>
      <c r="Q763">
        <v>281.6</v>
      </c>
      <c r="R763">
        <v>303.6</v>
      </c>
      <c r="S763">
        <v>0</v>
      </c>
      <c r="T763">
        <v>303.6</v>
      </c>
      <c r="U763">
        <v>126</v>
      </c>
      <c r="V763">
        <f>SUMIF(货件明细!K:K,F763,货件明细!AQ:AQ)</f>
        <v>0</v>
      </c>
      <c r="W763">
        <f t="shared" si="44"/>
        <v>1</v>
      </c>
      <c r="X763">
        <f t="shared" si="45"/>
        <v>126</v>
      </c>
      <c r="Y763">
        <f>SUMIF(货件明细!K:K,F763,货件明细!I:I)</f>
        <v>0</v>
      </c>
      <c r="Z763">
        <f t="shared" si="46"/>
        <v>21</v>
      </c>
      <c r="AA763">
        <f>SUMIF(货件明细!K:K,F763,货件明细!J:J)</f>
        <v>0</v>
      </c>
      <c r="AB763">
        <f t="shared" si="47"/>
        <v>1</v>
      </c>
    </row>
    <row r="764" spans="1:28">
      <c r="A764">
        <v>2025</v>
      </c>
      <c r="B764">
        <v>1</v>
      </c>
      <c r="C764">
        <v>4</v>
      </c>
      <c r="D764" s="4">
        <v>45677</v>
      </c>
      <c r="E764" t="s">
        <v>28</v>
      </c>
      <c r="F764" t="s">
        <v>863</v>
      </c>
      <c r="G764" t="s">
        <v>267</v>
      </c>
      <c r="H764" t="s">
        <v>71</v>
      </c>
      <c r="I764" t="s">
        <v>96</v>
      </c>
      <c r="J764" t="s">
        <v>45</v>
      </c>
      <c r="K764" t="s">
        <v>45</v>
      </c>
      <c r="L764" t="s">
        <v>46</v>
      </c>
      <c r="M764" t="s">
        <v>65</v>
      </c>
      <c r="N764" t="s">
        <v>571</v>
      </c>
      <c r="O764">
        <v>21</v>
      </c>
      <c r="Q764">
        <v>231</v>
      </c>
      <c r="R764">
        <v>252</v>
      </c>
      <c r="S764">
        <v>0</v>
      </c>
      <c r="T764">
        <v>252</v>
      </c>
      <c r="U764">
        <v>126</v>
      </c>
      <c r="V764">
        <f>SUMIF(货件明细!K:K,F764,货件明细!AQ:AQ)</f>
        <v>0</v>
      </c>
      <c r="W764">
        <f t="shared" si="44"/>
        <v>1</v>
      </c>
      <c r="X764">
        <f t="shared" si="45"/>
        <v>126</v>
      </c>
      <c r="Y764">
        <f>SUMIF(货件明细!K:K,F764,货件明细!I:I)</f>
        <v>0</v>
      </c>
      <c r="Z764">
        <f t="shared" si="46"/>
        <v>21</v>
      </c>
      <c r="AA764">
        <f>SUMIF(货件明细!K:K,F764,货件明细!J:J)</f>
        <v>0</v>
      </c>
      <c r="AB764">
        <f t="shared" si="47"/>
        <v>1</v>
      </c>
    </row>
    <row r="765" spans="1:28">
      <c r="A765">
        <v>2025</v>
      </c>
      <c r="B765">
        <v>1</v>
      </c>
      <c r="C765">
        <v>4</v>
      </c>
      <c r="D765" s="4">
        <v>45677</v>
      </c>
      <c r="E765" t="s">
        <v>28</v>
      </c>
      <c r="F765" t="s">
        <v>864</v>
      </c>
      <c r="G765" t="s">
        <v>62</v>
      </c>
      <c r="H765" t="s">
        <v>31</v>
      </c>
      <c r="I765" t="s">
        <v>96</v>
      </c>
      <c r="J765" t="s">
        <v>45</v>
      </c>
      <c r="K765" t="s">
        <v>45</v>
      </c>
      <c r="L765" t="s">
        <v>46</v>
      </c>
      <c r="M765" t="s">
        <v>65</v>
      </c>
      <c r="N765" t="s">
        <v>571</v>
      </c>
      <c r="O765">
        <v>21</v>
      </c>
      <c r="Q765">
        <v>375.9</v>
      </c>
      <c r="R765">
        <v>396.9</v>
      </c>
      <c r="S765">
        <v>0</v>
      </c>
      <c r="T765">
        <v>396.9</v>
      </c>
      <c r="U765">
        <v>126</v>
      </c>
      <c r="V765">
        <f>SUMIF(货件明细!K:K,F765,货件明细!AQ:AQ)</f>
        <v>0</v>
      </c>
      <c r="W765">
        <f t="shared" si="44"/>
        <v>1</v>
      </c>
      <c r="X765">
        <f t="shared" si="45"/>
        <v>126</v>
      </c>
      <c r="Y765">
        <f>SUMIF(货件明细!K:K,F765,货件明细!I:I)</f>
        <v>0</v>
      </c>
      <c r="Z765">
        <f t="shared" si="46"/>
        <v>21</v>
      </c>
      <c r="AA765">
        <f>SUMIF(货件明细!K:K,F765,货件明细!J:J)</f>
        <v>0</v>
      </c>
      <c r="AB765">
        <f t="shared" si="47"/>
        <v>1</v>
      </c>
    </row>
    <row r="766" spans="1:28">
      <c r="A766">
        <v>2025</v>
      </c>
      <c r="B766">
        <v>1</v>
      </c>
      <c r="C766">
        <v>4</v>
      </c>
      <c r="D766" s="4">
        <v>45677</v>
      </c>
      <c r="E766" t="s">
        <v>28</v>
      </c>
      <c r="F766" t="s">
        <v>865</v>
      </c>
      <c r="G766" t="s">
        <v>56</v>
      </c>
      <c r="H766" t="s">
        <v>44</v>
      </c>
      <c r="I766" t="s">
        <v>96</v>
      </c>
      <c r="J766" t="s">
        <v>45</v>
      </c>
      <c r="K766" t="s">
        <v>45</v>
      </c>
      <c r="L766" t="s">
        <v>46</v>
      </c>
      <c r="M766" t="s">
        <v>65</v>
      </c>
      <c r="N766" t="s">
        <v>571</v>
      </c>
      <c r="O766">
        <v>21</v>
      </c>
      <c r="Q766">
        <v>273</v>
      </c>
      <c r="R766">
        <v>294</v>
      </c>
      <c r="S766">
        <v>0</v>
      </c>
      <c r="T766">
        <v>294</v>
      </c>
      <c r="U766">
        <v>126</v>
      </c>
      <c r="V766">
        <f>SUMIF(货件明细!K:K,F766,货件明细!AQ:AQ)</f>
        <v>0</v>
      </c>
      <c r="W766">
        <f t="shared" si="44"/>
        <v>1</v>
      </c>
      <c r="X766">
        <f t="shared" si="45"/>
        <v>126</v>
      </c>
      <c r="Y766">
        <f>SUMIF(货件明细!K:K,F766,货件明细!I:I)</f>
        <v>0</v>
      </c>
      <c r="Z766">
        <f t="shared" si="46"/>
        <v>21</v>
      </c>
      <c r="AA766">
        <f>SUMIF(货件明细!K:K,F766,货件明细!J:J)</f>
        <v>0</v>
      </c>
      <c r="AB766">
        <f t="shared" si="47"/>
        <v>1</v>
      </c>
    </row>
    <row r="767" spans="1:28">
      <c r="A767">
        <v>2025</v>
      </c>
      <c r="B767">
        <v>1</v>
      </c>
      <c r="C767">
        <v>4</v>
      </c>
      <c r="D767" s="4">
        <v>45677</v>
      </c>
      <c r="E767" t="s">
        <v>28</v>
      </c>
      <c r="F767" t="s">
        <v>866</v>
      </c>
      <c r="G767" t="s">
        <v>68</v>
      </c>
      <c r="H767" t="s">
        <v>31</v>
      </c>
      <c r="I767" t="s">
        <v>96</v>
      </c>
      <c r="J767" t="s">
        <v>45</v>
      </c>
      <c r="K767" t="s">
        <v>45</v>
      </c>
      <c r="L767" t="s">
        <v>46</v>
      </c>
      <c r="M767" t="s">
        <v>65</v>
      </c>
      <c r="N767" t="s">
        <v>571</v>
      </c>
      <c r="O767">
        <v>21</v>
      </c>
      <c r="Q767">
        <v>344.4</v>
      </c>
      <c r="R767">
        <v>365.4</v>
      </c>
      <c r="S767">
        <v>0</v>
      </c>
      <c r="T767">
        <v>365.4</v>
      </c>
      <c r="U767">
        <v>126</v>
      </c>
      <c r="V767">
        <f>SUMIF(货件明细!K:K,F767,货件明细!AQ:AQ)</f>
        <v>0</v>
      </c>
      <c r="W767">
        <f t="shared" si="44"/>
        <v>1</v>
      </c>
      <c r="X767">
        <f t="shared" si="45"/>
        <v>126</v>
      </c>
      <c r="Y767">
        <f>SUMIF(货件明细!K:K,F767,货件明细!I:I)</f>
        <v>0</v>
      </c>
      <c r="Z767">
        <f t="shared" si="46"/>
        <v>21</v>
      </c>
      <c r="AA767">
        <f>SUMIF(货件明细!K:K,F767,货件明细!J:J)</f>
        <v>0</v>
      </c>
      <c r="AB767">
        <f t="shared" si="47"/>
        <v>1</v>
      </c>
    </row>
    <row r="768" spans="1:28">
      <c r="A768">
        <v>2025</v>
      </c>
      <c r="B768">
        <v>1</v>
      </c>
      <c r="C768">
        <v>4</v>
      </c>
      <c r="D768" s="4">
        <v>45677</v>
      </c>
      <c r="E768" t="s">
        <v>28</v>
      </c>
      <c r="F768" t="s">
        <v>867</v>
      </c>
      <c r="G768" t="s">
        <v>591</v>
      </c>
      <c r="H768" t="s">
        <v>31</v>
      </c>
      <c r="I768" t="s">
        <v>96</v>
      </c>
      <c r="J768" t="s">
        <v>33</v>
      </c>
      <c r="K768" t="s">
        <v>33</v>
      </c>
      <c r="L768" t="s">
        <v>34</v>
      </c>
      <c r="M768" t="s">
        <v>35</v>
      </c>
      <c r="N768" t="s">
        <v>36</v>
      </c>
      <c r="O768">
        <v>28</v>
      </c>
      <c r="Q768">
        <v>1924</v>
      </c>
      <c r="R768">
        <v>1904</v>
      </c>
      <c r="S768">
        <v>135.26528</v>
      </c>
      <c r="T768">
        <v>2039.26528</v>
      </c>
      <c r="U768">
        <v>116</v>
      </c>
      <c r="V768">
        <f>SUMIF(货件明细!K:K,F768,货件明细!AQ:AQ)</f>
        <v>0</v>
      </c>
      <c r="W768">
        <f t="shared" si="44"/>
        <v>1</v>
      </c>
      <c r="X768">
        <f t="shared" si="45"/>
        <v>116</v>
      </c>
      <c r="Y768">
        <f>SUMIF(货件明细!K:K,F768,货件明细!I:I)</f>
        <v>0</v>
      </c>
      <c r="Z768">
        <f t="shared" si="46"/>
        <v>28</v>
      </c>
      <c r="AA768">
        <f>SUMIF(货件明细!K:K,F768,货件明细!J:J)</f>
        <v>0</v>
      </c>
      <c r="AB768">
        <f t="shared" si="47"/>
        <v>1</v>
      </c>
    </row>
    <row r="769" spans="1:28">
      <c r="A769">
        <v>2025</v>
      </c>
      <c r="B769">
        <v>1</v>
      </c>
      <c r="C769">
        <v>4</v>
      </c>
      <c r="D769" s="4">
        <v>45677</v>
      </c>
      <c r="E769" t="s">
        <v>28</v>
      </c>
      <c r="F769" t="s">
        <v>868</v>
      </c>
      <c r="G769" t="s">
        <v>283</v>
      </c>
      <c r="H769" t="s">
        <v>31</v>
      </c>
      <c r="I769" t="s">
        <v>129</v>
      </c>
      <c r="J769" t="s">
        <v>33</v>
      </c>
      <c r="K769" t="s">
        <v>33</v>
      </c>
      <c r="L769" t="s">
        <v>34</v>
      </c>
      <c r="M769" t="s">
        <v>35</v>
      </c>
      <c r="N769" t="s">
        <v>36</v>
      </c>
      <c r="O769">
        <v>43.55</v>
      </c>
      <c r="Q769">
        <v>2244</v>
      </c>
      <c r="R769">
        <v>2224</v>
      </c>
      <c r="S769">
        <v>262.368</v>
      </c>
      <c r="T769">
        <v>2486.368</v>
      </c>
      <c r="U769">
        <v>225</v>
      </c>
      <c r="V769">
        <f>SUMIF(货件明细!K:K,F769,货件明细!AQ:AQ)</f>
        <v>0</v>
      </c>
      <c r="W769">
        <f t="shared" si="44"/>
        <v>1</v>
      </c>
      <c r="X769">
        <f t="shared" si="45"/>
        <v>225</v>
      </c>
      <c r="Y769">
        <f>SUMIF(货件明细!K:K,F769,货件明细!I:I)</f>
        <v>0</v>
      </c>
      <c r="Z769">
        <f t="shared" si="46"/>
        <v>43.55</v>
      </c>
      <c r="AA769">
        <f>SUMIF(货件明细!K:K,F769,货件明细!J:J)</f>
        <v>0</v>
      </c>
      <c r="AB769">
        <f t="shared" si="47"/>
        <v>1</v>
      </c>
    </row>
    <row r="770" spans="1:28">
      <c r="A770">
        <v>2025</v>
      </c>
      <c r="B770">
        <v>1</v>
      </c>
      <c r="C770">
        <v>4</v>
      </c>
      <c r="D770" s="4">
        <v>45677</v>
      </c>
      <c r="E770" t="s">
        <v>28</v>
      </c>
      <c r="F770" t="s">
        <v>869</v>
      </c>
      <c r="G770" t="s">
        <v>870</v>
      </c>
      <c r="H770" t="s">
        <v>31</v>
      </c>
      <c r="I770" t="s">
        <v>57</v>
      </c>
      <c r="J770" t="s">
        <v>33</v>
      </c>
      <c r="K770" t="s">
        <v>33</v>
      </c>
      <c r="L770" t="s">
        <v>34</v>
      </c>
      <c r="M770" t="s">
        <v>35</v>
      </c>
      <c r="N770" t="s">
        <v>36</v>
      </c>
      <c r="O770">
        <v>34.8</v>
      </c>
      <c r="Q770">
        <v>1785</v>
      </c>
      <c r="R770">
        <v>1798</v>
      </c>
      <c r="S770">
        <v>169.95616</v>
      </c>
      <c r="T770">
        <v>1967.95616</v>
      </c>
      <c r="U770">
        <v>148</v>
      </c>
      <c r="V770">
        <f>SUMIF(货件明细!K:K,F770,货件明细!AQ:AQ)</f>
        <v>0</v>
      </c>
      <c r="W770">
        <f t="shared" ref="W770:W833" si="48">IF(V770=U770,0,1)</f>
        <v>1</v>
      </c>
      <c r="X770">
        <f t="shared" ref="X770:X833" si="49">U770</f>
        <v>148</v>
      </c>
      <c r="Y770">
        <f>SUMIF(货件明细!K:K,F770,货件明细!I:I)</f>
        <v>0</v>
      </c>
      <c r="Z770">
        <f t="shared" ref="Z770:Z833" si="50">O770-Y770</f>
        <v>34.8</v>
      </c>
      <c r="AA770">
        <f>SUMIF(货件明细!K:K,F770,货件明细!J:J)</f>
        <v>0</v>
      </c>
      <c r="AB770">
        <f t="shared" ref="AB770:AB833" si="51">IF(T770=AA770,0,1)</f>
        <v>1</v>
      </c>
    </row>
    <row r="771" spans="1:28">
      <c r="A771">
        <v>2025</v>
      </c>
      <c r="B771">
        <v>1</v>
      </c>
      <c r="C771">
        <v>4</v>
      </c>
      <c r="D771" s="4">
        <v>45678</v>
      </c>
      <c r="E771" t="s">
        <v>28</v>
      </c>
      <c r="F771" t="s">
        <v>871</v>
      </c>
      <c r="G771" t="s">
        <v>30</v>
      </c>
      <c r="H771" t="s">
        <v>31</v>
      </c>
      <c r="I771" t="s">
        <v>111</v>
      </c>
      <c r="J771" t="s">
        <v>33</v>
      </c>
      <c r="K771" t="s">
        <v>33</v>
      </c>
      <c r="L771" t="s">
        <v>34</v>
      </c>
      <c r="M771" t="s">
        <v>35</v>
      </c>
      <c r="N771" t="s">
        <v>36</v>
      </c>
      <c r="O771">
        <v>61.9</v>
      </c>
      <c r="Q771">
        <v>3250.8</v>
      </c>
      <c r="R771">
        <v>3230.8</v>
      </c>
      <c r="S771">
        <v>384.51488</v>
      </c>
      <c r="T771">
        <v>3615.31488</v>
      </c>
      <c r="U771">
        <v>294</v>
      </c>
      <c r="V771">
        <f>SUMIF(货件明细!K:K,F771,货件明细!AQ:AQ)</f>
        <v>0</v>
      </c>
      <c r="W771">
        <f t="shared" si="48"/>
        <v>1</v>
      </c>
      <c r="X771">
        <f t="shared" si="49"/>
        <v>294</v>
      </c>
      <c r="Y771">
        <f>SUMIF(货件明细!K:K,F771,货件明细!I:I)</f>
        <v>0</v>
      </c>
      <c r="Z771">
        <f t="shared" si="50"/>
        <v>61.9</v>
      </c>
      <c r="AA771">
        <f>SUMIF(货件明细!K:K,F771,货件明细!J:J)</f>
        <v>0</v>
      </c>
      <c r="AB771">
        <f t="shared" si="51"/>
        <v>1</v>
      </c>
    </row>
    <row r="772" spans="1:28">
      <c r="A772">
        <v>2025</v>
      </c>
      <c r="B772">
        <v>1</v>
      </c>
      <c r="C772">
        <v>4</v>
      </c>
      <c r="D772" s="4">
        <v>45678</v>
      </c>
      <c r="E772" t="s">
        <v>28</v>
      </c>
      <c r="F772" t="s">
        <v>872</v>
      </c>
      <c r="G772" t="s">
        <v>870</v>
      </c>
      <c r="H772" t="s">
        <v>31</v>
      </c>
      <c r="I772" t="s">
        <v>57</v>
      </c>
      <c r="J772" t="s">
        <v>33</v>
      </c>
      <c r="K772" t="s">
        <v>33</v>
      </c>
      <c r="L772" t="s">
        <v>34</v>
      </c>
      <c r="M772" t="s">
        <v>35</v>
      </c>
      <c r="N772" t="s">
        <v>36</v>
      </c>
      <c r="O772">
        <v>32.8</v>
      </c>
      <c r="Q772">
        <v>1702.8</v>
      </c>
      <c r="R772">
        <v>1715.8</v>
      </c>
      <c r="S772">
        <v>228.55168</v>
      </c>
      <c r="T772">
        <v>1944.35168</v>
      </c>
      <c r="U772">
        <v>196</v>
      </c>
      <c r="V772">
        <f>SUMIF(货件明细!K:K,F772,货件明细!AQ:AQ)</f>
        <v>0</v>
      </c>
      <c r="W772">
        <f t="shared" si="48"/>
        <v>1</v>
      </c>
      <c r="X772">
        <f t="shared" si="49"/>
        <v>196</v>
      </c>
      <c r="Y772">
        <f>SUMIF(货件明细!K:K,F772,货件明细!I:I)</f>
        <v>0</v>
      </c>
      <c r="Z772">
        <f t="shared" si="50"/>
        <v>32.8</v>
      </c>
      <c r="AA772">
        <f>SUMIF(货件明细!K:K,F772,货件明细!J:J)</f>
        <v>0</v>
      </c>
      <c r="AB772">
        <f t="shared" si="51"/>
        <v>1</v>
      </c>
    </row>
    <row r="773" spans="1:28">
      <c r="A773">
        <v>2025</v>
      </c>
      <c r="B773">
        <v>1</v>
      </c>
      <c r="C773">
        <v>4</v>
      </c>
      <c r="D773" s="4">
        <v>45678</v>
      </c>
      <c r="E773" t="s">
        <v>28</v>
      </c>
      <c r="F773" t="s">
        <v>873</v>
      </c>
      <c r="G773" t="s">
        <v>870</v>
      </c>
      <c r="H773" t="s">
        <v>31</v>
      </c>
      <c r="I773" t="s">
        <v>145</v>
      </c>
      <c r="J773" t="s">
        <v>33</v>
      </c>
      <c r="K773" t="s">
        <v>33</v>
      </c>
      <c r="L773" t="s">
        <v>34</v>
      </c>
      <c r="M773" t="s">
        <v>35</v>
      </c>
      <c r="N773" t="s">
        <v>36</v>
      </c>
      <c r="O773">
        <v>21.8</v>
      </c>
      <c r="Q773">
        <v>1135.2</v>
      </c>
      <c r="R773">
        <v>1148.2</v>
      </c>
      <c r="S773">
        <v>306.67904</v>
      </c>
      <c r="T773">
        <v>1454.87904</v>
      </c>
      <c r="U773">
        <v>263</v>
      </c>
      <c r="V773">
        <f>SUMIF(货件明细!K:K,F773,货件明细!AQ:AQ)</f>
        <v>0</v>
      </c>
      <c r="W773">
        <f t="shared" si="48"/>
        <v>1</v>
      </c>
      <c r="X773">
        <f t="shared" si="49"/>
        <v>263</v>
      </c>
      <c r="Y773">
        <f>SUMIF(货件明细!K:K,F773,货件明细!I:I)</f>
        <v>0</v>
      </c>
      <c r="Z773">
        <f t="shared" si="50"/>
        <v>21.8</v>
      </c>
      <c r="AA773">
        <f>SUMIF(货件明细!K:K,F773,货件明细!J:J)</f>
        <v>0</v>
      </c>
      <c r="AB773">
        <f t="shared" si="51"/>
        <v>1</v>
      </c>
    </row>
    <row r="774" spans="1:28">
      <c r="A774">
        <v>2025</v>
      </c>
      <c r="B774">
        <v>1</v>
      </c>
      <c r="C774">
        <v>4</v>
      </c>
      <c r="D774" s="4">
        <v>45679</v>
      </c>
      <c r="E774" t="s">
        <v>28</v>
      </c>
      <c r="F774" t="s">
        <v>874</v>
      </c>
      <c r="G774" t="s">
        <v>271</v>
      </c>
      <c r="H774" t="s">
        <v>31</v>
      </c>
      <c r="I774" t="s">
        <v>41</v>
      </c>
      <c r="J774" t="s">
        <v>33</v>
      </c>
      <c r="K774" t="s">
        <v>33</v>
      </c>
      <c r="L774" t="s">
        <v>34</v>
      </c>
      <c r="M774" t="s">
        <v>35</v>
      </c>
      <c r="N774" t="s">
        <v>272</v>
      </c>
      <c r="O774">
        <v>43</v>
      </c>
      <c r="Q774">
        <v>2160.4</v>
      </c>
      <c r="R774">
        <v>2140.4</v>
      </c>
      <c r="S774">
        <v>306.096</v>
      </c>
      <c r="T774">
        <v>2446.496</v>
      </c>
      <c r="U774">
        <v>280</v>
      </c>
      <c r="V774">
        <f>SUMIF(货件明细!K:K,F774,货件明细!AQ:AQ)</f>
        <v>0</v>
      </c>
      <c r="W774">
        <f t="shared" si="48"/>
        <v>1</v>
      </c>
      <c r="X774">
        <f t="shared" si="49"/>
        <v>280</v>
      </c>
      <c r="Y774">
        <f>SUMIF(货件明细!K:K,F774,货件明细!I:I)</f>
        <v>0</v>
      </c>
      <c r="Z774">
        <f t="shared" si="50"/>
        <v>43</v>
      </c>
      <c r="AA774">
        <f>SUMIF(货件明细!K:K,F774,货件明细!J:J)</f>
        <v>0</v>
      </c>
      <c r="AB774">
        <f t="shared" si="51"/>
        <v>1</v>
      </c>
    </row>
    <row r="775" spans="1:28">
      <c r="A775">
        <v>2025</v>
      </c>
      <c r="B775">
        <v>1</v>
      </c>
      <c r="C775">
        <v>4</v>
      </c>
      <c r="D775" s="4">
        <v>45679</v>
      </c>
      <c r="E775" t="s">
        <v>28</v>
      </c>
      <c r="F775" t="s">
        <v>875</v>
      </c>
      <c r="G775" t="s">
        <v>30</v>
      </c>
      <c r="H775" t="s">
        <v>31</v>
      </c>
      <c r="I775" t="s">
        <v>41</v>
      </c>
      <c r="J775" t="s">
        <v>33</v>
      </c>
      <c r="K775" t="s">
        <v>33</v>
      </c>
      <c r="L775" t="s">
        <v>34</v>
      </c>
      <c r="M775" t="s">
        <v>35</v>
      </c>
      <c r="N775" t="s">
        <v>36</v>
      </c>
      <c r="O775">
        <v>21.6</v>
      </c>
      <c r="Q775">
        <v>1135.2</v>
      </c>
      <c r="R775">
        <v>1115.2</v>
      </c>
      <c r="S775">
        <v>71.93256</v>
      </c>
      <c r="T775">
        <v>1187.13256</v>
      </c>
      <c r="U775">
        <v>47</v>
      </c>
      <c r="V775">
        <f>SUMIF(货件明细!K:K,F775,货件明细!AQ:AQ)</f>
        <v>0</v>
      </c>
      <c r="W775">
        <f t="shared" si="48"/>
        <v>1</v>
      </c>
      <c r="X775">
        <f t="shared" si="49"/>
        <v>47</v>
      </c>
      <c r="Y775">
        <f>SUMIF(货件明细!K:K,F775,货件明细!I:I)</f>
        <v>0</v>
      </c>
      <c r="Z775">
        <f t="shared" si="50"/>
        <v>21.6</v>
      </c>
      <c r="AA775">
        <f>SUMIF(货件明细!K:K,F775,货件明细!J:J)</f>
        <v>0</v>
      </c>
      <c r="AB775">
        <f t="shared" si="51"/>
        <v>1</v>
      </c>
    </row>
    <row r="776" spans="1:28">
      <c r="A776">
        <v>2025</v>
      </c>
      <c r="B776">
        <v>1</v>
      </c>
      <c r="C776">
        <v>4</v>
      </c>
      <c r="D776" s="4">
        <v>45679</v>
      </c>
      <c r="E776" t="s">
        <v>28</v>
      </c>
      <c r="F776" t="s">
        <v>876</v>
      </c>
      <c r="G776" t="s">
        <v>271</v>
      </c>
      <c r="H776" t="s">
        <v>31</v>
      </c>
      <c r="I776" t="s">
        <v>145</v>
      </c>
      <c r="J776" t="s">
        <v>33</v>
      </c>
      <c r="K776" t="s">
        <v>33</v>
      </c>
      <c r="L776" t="s">
        <v>34</v>
      </c>
      <c r="M776" t="s">
        <v>35</v>
      </c>
      <c r="N776" t="s">
        <v>36</v>
      </c>
      <c r="O776">
        <v>42.8</v>
      </c>
      <c r="Q776">
        <v>2270.4</v>
      </c>
      <c r="R776">
        <v>2250.4</v>
      </c>
      <c r="S776">
        <v>300.2656</v>
      </c>
      <c r="T776">
        <v>2550.6656</v>
      </c>
      <c r="U776">
        <v>243</v>
      </c>
      <c r="V776">
        <f>SUMIF(货件明细!K:K,F776,货件明细!AQ:AQ)</f>
        <v>0</v>
      </c>
      <c r="W776">
        <f t="shared" si="48"/>
        <v>1</v>
      </c>
      <c r="X776">
        <f t="shared" si="49"/>
        <v>243</v>
      </c>
      <c r="Y776">
        <f>SUMIF(货件明细!K:K,F776,货件明细!I:I)</f>
        <v>0</v>
      </c>
      <c r="Z776">
        <f t="shared" si="50"/>
        <v>42.8</v>
      </c>
      <c r="AA776">
        <f>SUMIF(货件明细!K:K,F776,货件明细!J:J)</f>
        <v>0</v>
      </c>
      <c r="AB776">
        <f t="shared" si="51"/>
        <v>1</v>
      </c>
    </row>
    <row r="777" spans="1:28">
      <c r="A777">
        <v>2025</v>
      </c>
      <c r="B777">
        <v>1</v>
      </c>
      <c r="C777">
        <v>4</v>
      </c>
      <c r="D777" s="4">
        <v>45679</v>
      </c>
      <c r="E777" t="s">
        <v>28</v>
      </c>
      <c r="F777" t="s">
        <v>877</v>
      </c>
      <c r="G777" t="s">
        <v>271</v>
      </c>
      <c r="H777" t="s">
        <v>31</v>
      </c>
      <c r="I777" t="s">
        <v>57</v>
      </c>
      <c r="J777" t="s">
        <v>33</v>
      </c>
      <c r="K777" t="s">
        <v>33</v>
      </c>
      <c r="L777" t="s">
        <v>34</v>
      </c>
      <c r="M777" t="s">
        <v>35</v>
      </c>
      <c r="N777" t="s">
        <v>272</v>
      </c>
      <c r="O777">
        <v>26.1</v>
      </c>
      <c r="Q777">
        <v>1374.8</v>
      </c>
      <c r="R777">
        <v>1354.8</v>
      </c>
      <c r="S777">
        <v>260.03584</v>
      </c>
      <c r="T777">
        <v>1614.83584</v>
      </c>
      <c r="U777">
        <v>214</v>
      </c>
      <c r="V777">
        <f>SUMIF(货件明细!K:K,F777,货件明细!AQ:AQ)</f>
        <v>0</v>
      </c>
      <c r="W777">
        <f t="shared" si="48"/>
        <v>1</v>
      </c>
      <c r="X777">
        <f t="shared" si="49"/>
        <v>214</v>
      </c>
      <c r="Y777">
        <f>SUMIF(货件明细!K:K,F777,货件明细!I:I)</f>
        <v>0</v>
      </c>
      <c r="Z777">
        <f t="shared" si="50"/>
        <v>26.1</v>
      </c>
      <c r="AA777">
        <f>SUMIF(货件明细!K:K,F777,货件明细!J:J)</f>
        <v>0</v>
      </c>
      <c r="AB777">
        <f t="shared" si="51"/>
        <v>1</v>
      </c>
    </row>
    <row r="778" spans="1:28">
      <c r="A778">
        <v>2025</v>
      </c>
      <c r="B778">
        <v>1</v>
      </c>
      <c r="C778">
        <v>4</v>
      </c>
      <c r="D778" s="4">
        <v>45679</v>
      </c>
      <c r="E778" t="s">
        <v>28</v>
      </c>
      <c r="F778" t="s">
        <v>878</v>
      </c>
      <c r="G778" t="s">
        <v>283</v>
      </c>
      <c r="H778" t="s">
        <v>31</v>
      </c>
      <c r="I778" t="s">
        <v>111</v>
      </c>
      <c r="J778" t="s">
        <v>33</v>
      </c>
      <c r="K778" t="s">
        <v>33</v>
      </c>
      <c r="L778" t="s">
        <v>34</v>
      </c>
      <c r="M778" t="s">
        <v>35</v>
      </c>
      <c r="N778" t="s">
        <v>36</v>
      </c>
      <c r="O778">
        <v>21.75</v>
      </c>
      <c r="Q778">
        <v>1135.2</v>
      </c>
      <c r="R778">
        <v>1115.2</v>
      </c>
      <c r="S778">
        <v>137.7432</v>
      </c>
      <c r="T778">
        <v>1252.9432</v>
      </c>
      <c r="U778">
        <v>105</v>
      </c>
      <c r="V778">
        <f>SUMIF(货件明细!K:K,F778,货件明细!AQ:AQ)</f>
        <v>0</v>
      </c>
      <c r="W778">
        <f t="shared" si="48"/>
        <v>1</v>
      </c>
      <c r="X778">
        <f t="shared" si="49"/>
        <v>105</v>
      </c>
      <c r="Y778">
        <f>SUMIF(货件明细!K:K,F778,货件明细!I:I)</f>
        <v>0</v>
      </c>
      <c r="Z778">
        <f t="shared" si="50"/>
        <v>21.75</v>
      </c>
      <c r="AA778">
        <f>SUMIF(货件明细!K:K,F778,货件明细!J:J)</f>
        <v>0</v>
      </c>
      <c r="AB778">
        <f t="shared" si="51"/>
        <v>1</v>
      </c>
    </row>
    <row r="779" spans="1:28">
      <c r="A779">
        <v>2025</v>
      </c>
      <c r="B779">
        <v>1</v>
      </c>
      <c r="C779">
        <v>4</v>
      </c>
      <c r="D779" s="4">
        <v>45680</v>
      </c>
      <c r="E779" t="s">
        <v>28</v>
      </c>
      <c r="F779" t="s">
        <v>879</v>
      </c>
      <c r="G779" t="s">
        <v>50</v>
      </c>
      <c r="H779" t="s">
        <v>31</v>
      </c>
      <c r="I779" t="s">
        <v>96</v>
      </c>
      <c r="J779" t="s">
        <v>33</v>
      </c>
      <c r="K779" t="s">
        <v>33</v>
      </c>
      <c r="L779" t="s">
        <v>34</v>
      </c>
      <c r="M779" t="s">
        <v>35</v>
      </c>
      <c r="N779" t="s">
        <v>272</v>
      </c>
      <c r="O779">
        <v>19.8</v>
      </c>
      <c r="Q779">
        <v>1100</v>
      </c>
      <c r="R779">
        <v>1080</v>
      </c>
      <c r="S779">
        <v>0</v>
      </c>
      <c r="T779">
        <v>1080</v>
      </c>
      <c r="U779">
        <v>93</v>
      </c>
      <c r="V779">
        <f>SUMIF(货件明细!K:K,F779,货件明细!AQ:AQ)</f>
        <v>0</v>
      </c>
      <c r="W779">
        <f t="shared" si="48"/>
        <v>1</v>
      </c>
      <c r="X779">
        <f t="shared" si="49"/>
        <v>93</v>
      </c>
      <c r="Y779">
        <f>SUMIF(货件明细!K:K,F779,货件明细!I:I)</f>
        <v>0</v>
      </c>
      <c r="Z779">
        <f t="shared" si="50"/>
        <v>19.8</v>
      </c>
      <c r="AA779">
        <f>SUMIF(货件明细!K:K,F779,货件明细!J:J)</f>
        <v>0</v>
      </c>
      <c r="AB779">
        <f t="shared" si="51"/>
        <v>1</v>
      </c>
    </row>
    <row r="780" spans="1:28">
      <c r="A780">
        <v>2025</v>
      </c>
      <c r="B780">
        <v>1</v>
      </c>
      <c r="C780">
        <v>4</v>
      </c>
      <c r="D780" s="4">
        <v>45680</v>
      </c>
      <c r="E780" t="s">
        <v>28</v>
      </c>
      <c r="F780" t="s">
        <v>880</v>
      </c>
      <c r="G780" t="s">
        <v>43</v>
      </c>
      <c r="H780" t="s">
        <v>44</v>
      </c>
      <c r="I780" t="s">
        <v>96</v>
      </c>
      <c r="J780" t="s">
        <v>33</v>
      </c>
      <c r="K780" t="s">
        <v>33</v>
      </c>
      <c r="L780" t="s">
        <v>34</v>
      </c>
      <c r="M780" t="s">
        <v>35</v>
      </c>
      <c r="N780" t="s">
        <v>272</v>
      </c>
      <c r="O780">
        <v>19.8</v>
      </c>
      <c r="Q780">
        <v>1100</v>
      </c>
      <c r="R780">
        <v>1080</v>
      </c>
      <c r="S780">
        <v>0</v>
      </c>
      <c r="T780">
        <v>1080</v>
      </c>
      <c r="U780">
        <v>93</v>
      </c>
      <c r="V780">
        <f>SUMIF(货件明细!K:K,F780,货件明细!AQ:AQ)</f>
        <v>0</v>
      </c>
      <c r="W780">
        <f t="shared" si="48"/>
        <v>1</v>
      </c>
      <c r="X780">
        <f t="shared" si="49"/>
        <v>93</v>
      </c>
      <c r="Y780">
        <f>SUMIF(货件明细!K:K,F780,货件明细!I:I)</f>
        <v>0</v>
      </c>
      <c r="Z780">
        <f t="shared" si="50"/>
        <v>19.8</v>
      </c>
      <c r="AA780">
        <f>SUMIF(货件明细!K:K,F780,货件明细!J:J)</f>
        <v>0</v>
      </c>
      <c r="AB780">
        <f t="shared" si="51"/>
        <v>1</v>
      </c>
    </row>
    <row r="781" spans="1:28">
      <c r="A781">
        <v>2025</v>
      </c>
      <c r="B781">
        <v>1</v>
      </c>
      <c r="C781">
        <v>4</v>
      </c>
      <c r="D781" s="4">
        <v>45680</v>
      </c>
      <c r="E781" t="s">
        <v>28</v>
      </c>
      <c r="F781" t="s">
        <v>881</v>
      </c>
      <c r="G781" t="s">
        <v>882</v>
      </c>
      <c r="H781" t="s">
        <v>71</v>
      </c>
      <c r="I781" t="s">
        <v>96</v>
      </c>
      <c r="J781" t="s">
        <v>33</v>
      </c>
      <c r="K781" t="s">
        <v>33</v>
      </c>
      <c r="L781" t="s">
        <v>34</v>
      </c>
      <c r="M781" t="s">
        <v>35</v>
      </c>
      <c r="N781" t="s">
        <v>272</v>
      </c>
      <c r="O781">
        <v>39.6</v>
      </c>
      <c r="Q781">
        <v>2000</v>
      </c>
      <c r="R781">
        <v>1980</v>
      </c>
      <c r="S781">
        <v>0</v>
      </c>
      <c r="T781">
        <v>1980</v>
      </c>
      <c r="U781">
        <v>186</v>
      </c>
      <c r="V781">
        <f>SUMIF(货件明细!K:K,F781,货件明细!AQ:AQ)</f>
        <v>0</v>
      </c>
      <c r="W781">
        <f t="shared" si="48"/>
        <v>1</v>
      </c>
      <c r="X781">
        <f t="shared" si="49"/>
        <v>186</v>
      </c>
      <c r="Y781">
        <f>SUMIF(货件明细!K:K,F781,货件明细!I:I)</f>
        <v>0</v>
      </c>
      <c r="Z781">
        <f t="shared" si="50"/>
        <v>39.6</v>
      </c>
      <c r="AA781">
        <f>SUMIF(货件明细!K:K,F781,货件明细!J:J)</f>
        <v>0</v>
      </c>
      <c r="AB781">
        <f t="shared" si="51"/>
        <v>1</v>
      </c>
    </row>
    <row r="782" spans="1:28">
      <c r="A782">
        <v>2025</v>
      </c>
      <c r="B782">
        <v>1</v>
      </c>
      <c r="C782">
        <v>4</v>
      </c>
      <c r="D782" s="4">
        <v>45680</v>
      </c>
      <c r="E782" t="s">
        <v>28</v>
      </c>
      <c r="F782" t="s">
        <v>883</v>
      </c>
      <c r="G782" t="s">
        <v>269</v>
      </c>
      <c r="H782" t="s">
        <v>31</v>
      </c>
      <c r="I782" t="s">
        <v>96</v>
      </c>
      <c r="J782" t="s">
        <v>33</v>
      </c>
      <c r="K782" t="s">
        <v>33</v>
      </c>
      <c r="L782" t="s">
        <v>34</v>
      </c>
      <c r="M782" t="s">
        <v>35</v>
      </c>
      <c r="N782" t="s">
        <v>272</v>
      </c>
      <c r="O782">
        <v>19.8</v>
      </c>
      <c r="Q782">
        <v>1100</v>
      </c>
      <c r="R782">
        <v>1080</v>
      </c>
      <c r="S782">
        <v>0</v>
      </c>
      <c r="T782">
        <v>1080</v>
      </c>
      <c r="U782">
        <v>93</v>
      </c>
      <c r="V782">
        <f>SUMIF(货件明细!K:K,F782,货件明细!AQ:AQ)</f>
        <v>0</v>
      </c>
      <c r="W782">
        <f t="shared" si="48"/>
        <v>1</v>
      </c>
      <c r="X782">
        <f t="shared" si="49"/>
        <v>93</v>
      </c>
      <c r="Y782">
        <f>SUMIF(货件明细!K:K,F782,货件明细!I:I)</f>
        <v>0</v>
      </c>
      <c r="Z782">
        <f t="shared" si="50"/>
        <v>19.8</v>
      </c>
      <c r="AA782">
        <f>SUMIF(货件明细!K:K,F782,货件明细!J:J)</f>
        <v>0</v>
      </c>
      <c r="AB782">
        <f t="shared" si="51"/>
        <v>1</v>
      </c>
    </row>
    <row r="783" spans="1:28">
      <c r="A783">
        <v>2025</v>
      </c>
      <c r="B783">
        <v>1</v>
      </c>
      <c r="C783">
        <v>4</v>
      </c>
      <c r="D783" s="4">
        <v>45680</v>
      </c>
      <c r="E783" t="s">
        <v>28</v>
      </c>
      <c r="F783" t="s">
        <v>884</v>
      </c>
      <c r="G783" t="s">
        <v>223</v>
      </c>
      <c r="H783" t="s">
        <v>31</v>
      </c>
      <c r="I783" t="s">
        <v>96</v>
      </c>
      <c r="J783" t="s">
        <v>33</v>
      </c>
      <c r="K783" t="s">
        <v>33</v>
      </c>
      <c r="L783" t="s">
        <v>34</v>
      </c>
      <c r="M783" t="s">
        <v>35</v>
      </c>
      <c r="N783" t="s">
        <v>36</v>
      </c>
      <c r="O783">
        <v>19.8</v>
      </c>
      <c r="Q783">
        <v>1221</v>
      </c>
      <c r="R783">
        <v>1201</v>
      </c>
      <c r="S783">
        <v>0</v>
      </c>
      <c r="T783">
        <v>1201</v>
      </c>
      <c r="U783">
        <v>93</v>
      </c>
      <c r="V783">
        <f>SUMIF(货件明细!K:K,F783,货件明细!AQ:AQ)</f>
        <v>0</v>
      </c>
      <c r="W783">
        <f t="shared" si="48"/>
        <v>1</v>
      </c>
      <c r="X783">
        <f t="shared" si="49"/>
        <v>93</v>
      </c>
      <c r="Y783">
        <f>SUMIF(货件明细!K:K,F783,货件明细!I:I)</f>
        <v>0</v>
      </c>
      <c r="Z783">
        <f t="shared" si="50"/>
        <v>19.8</v>
      </c>
      <c r="AA783">
        <f>SUMIF(货件明细!K:K,F783,货件明细!J:J)</f>
        <v>0</v>
      </c>
      <c r="AB783">
        <f t="shared" si="51"/>
        <v>1</v>
      </c>
    </row>
    <row r="784" spans="1:28">
      <c r="A784">
        <v>2025</v>
      </c>
      <c r="B784">
        <v>1</v>
      </c>
      <c r="C784">
        <v>4</v>
      </c>
      <c r="D784" s="4">
        <v>45680</v>
      </c>
      <c r="E784" t="s">
        <v>28</v>
      </c>
      <c r="F784" t="s">
        <v>885</v>
      </c>
      <c r="G784" t="s">
        <v>275</v>
      </c>
      <c r="H784" t="s">
        <v>31</v>
      </c>
      <c r="I784" t="s">
        <v>39</v>
      </c>
      <c r="J784" t="s">
        <v>33</v>
      </c>
      <c r="K784" t="s">
        <v>33</v>
      </c>
      <c r="L784" t="s">
        <v>34</v>
      </c>
      <c r="M784" t="s">
        <v>35</v>
      </c>
      <c r="N784" t="s">
        <v>272</v>
      </c>
      <c r="O784">
        <v>29.65</v>
      </c>
      <c r="Q784">
        <v>1500</v>
      </c>
      <c r="R784">
        <v>1480</v>
      </c>
      <c r="S784">
        <v>193.56928</v>
      </c>
      <c r="T784">
        <v>1673.56928</v>
      </c>
      <c r="U784">
        <v>156</v>
      </c>
      <c r="V784">
        <f>SUMIF(货件明细!K:K,F784,货件明细!AQ:AQ)</f>
        <v>0</v>
      </c>
      <c r="W784">
        <f t="shared" si="48"/>
        <v>1</v>
      </c>
      <c r="X784">
        <f t="shared" si="49"/>
        <v>156</v>
      </c>
      <c r="Y784">
        <f>SUMIF(货件明细!K:K,F784,货件明细!I:I)</f>
        <v>0</v>
      </c>
      <c r="Z784">
        <f t="shared" si="50"/>
        <v>29.65</v>
      </c>
      <c r="AA784">
        <f>SUMIF(货件明细!K:K,F784,货件明细!J:J)</f>
        <v>0</v>
      </c>
      <c r="AB784">
        <f t="shared" si="51"/>
        <v>1</v>
      </c>
    </row>
    <row r="785" spans="1:28">
      <c r="A785">
        <v>2025</v>
      </c>
      <c r="B785">
        <v>1</v>
      </c>
      <c r="C785">
        <v>4</v>
      </c>
      <c r="D785" s="4">
        <v>45680</v>
      </c>
      <c r="E785" t="s">
        <v>28</v>
      </c>
      <c r="F785" t="s">
        <v>886</v>
      </c>
      <c r="G785" t="s">
        <v>271</v>
      </c>
      <c r="H785" t="s">
        <v>31</v>
      </c>
      <c r="I785" t="s">
        <v>39</v>
      </c>
      <c r="J785" t="s">
        <v>33</v>
      </c>
      <c r="K785" t="s">
        <v>33</v>
      </c>
      <c r="L785" t="s">
        <v>34</v>
      </c>
      <c r="M785" t="s">
        <v>35</v>
      </c>
      <c r="N785" t="s">
        <v>588</v>
      </c>
      <c r="O785">
        <v>36.6</v>
      </c>
      <c r="Q785">
        <v>2238.5</v>
      </c>
      <c r="R785">
        <v>2218.5</v>
      </c>
      <c r="S785">
        <v>128.56032</v>
      </c>
      <c r="T785">
        <v>2347.06032</v>
      </c>
      <c r="U785">
        <v>84</v>
      </c>
      <c r="V785">
        <f>SUMIF(货件明细!K:K,F785,货件明细!AQ:AQ)</f>
        <v>0</v>
      </c>
      <c r="W785">
        <f t="shared" si="48"/>
        <v>1</v>
      </c>
      <c r="X785">
        <f t="shared" si="49"/>
        <v>84</v>
      </c>
      <c r="Y785">
        <f>SUMIF(货件明细!K:K,F785,货件明细!I:I)</f>
        <v>0</v>
      </c>
      <c r="Z785">
        <f t="shared" si="50"/>
        <v>36.6</v>
      </c>
      <c r="AA785">
        <f>SUMIF(货件明细!K:K,F785,货件明细!J:J)</f>
        <v>0</v>
      </c>
      <c r="AB785">
        <f t="shared" si="51"/>
        <v>1</v>
      </c>
    </row>
    <row r="786" spans="1:28">
      <c r="A786">
        <v>2025</v>
      </c>
      <c r="B786">
        <v>1</v>
      </c>
      <c r="C786">
        <v>4</v>
      </c>
      <c r="D786" s="4">
        <v>45680</v>
      </c>
      <c r="E786" t="s">
        <v>28</v>
      </c>
      <c r="F786" t="s">
        <v>887</v>
      </c>
      <c r="G786" t="s">
        <v>275</v>
      </c>
      <c r="H786" t="s">
        <v>31</v>
      </c>
      <c r="I786" t="s">
        <v>39</v>
      </c>
      <c r="J786" t="s">
        <v>33</v>
      </c>
      <c r="K786" t="s">
        <v>33</v>
      </c>
      <c r="L786" t="s">
        <v>34</v>
      </c>
      <c r="M786" t="s">
        <v>35</v>
      </c>
      <c r="N786" t="s">
        <v>588</v>
      </c>
      <c r="O786">
        <v>36.6</v>
      </c>
      <c r="Q786">
        <v>2238.5</v>
      </c>
      <c r="R786">
        <v>2218.5</v>
      </c>
      <c r="S786">
        <v>128.56032</v>
      </c>
      <c r="T786">
        <v>2347.06032</v>
      </c>
      <c r="U786">
        <v>84</v>
      </c>
      <c r="V786">
        <f>SUMIF(货件明细!K:K,F786,货件明细!AQ:AQ)</f>
        <v>0</v>
      </c>
      <c r="W786">
        <f t="shared" si="48"/>
        <v>1</v>
      </c>
      <c r="X786">
        <f t="shared" si="49"/>
        <v>84</v>
      </c>
      <c r="Y786">
        <f>SUMIF(货件明细!K:K,F786,货件明细!I:I)</f>
        <v>0</v>
      </c>
      <c r="Z786">
        <f t="shared" si="50"/>
        <v>36.6</v>
      </c>
      <c r="AA786">
        <f>SUMIF(货件明细!K:K,F786,货件明细!J:J)</f>
        <v>0</v>
      </c>
      <c r="AB786">
        <f t="shared" si="51"/>
        <v>1</v>
      </c>
    </row>
    <row r="787" spans="1:28">
      <c r="A787">
        <v>2025</v>
      </c>
      <c r="B787">
        <v>1</v>
      </c>
      <c r="C787">
        <v>4</v>
      </c>
      <c r="D787" s="4">
        <v>45680</v>
      </c>
      <c r="E787" t="s">
        <v>28</v>
      </c>
      <c r="F787" t="s">
        <v>888</v>
      </c>
      <c r="G787" t="s">
        <v>64</v>
      </c>
      <c r="H787" t="s">
        <v>44</v>
      </c>
      <c r="I787" t="s">
        <v>57</v>
      </c>
      <c r="J787" t="s">
        <v>58</v>
      </c>
      <c r="K787" t="s">
        <v>58</v>
      </c>
      <c r="L787" t="s">
        <v>46</v>
      </c>
      <c r="M787" t="s">
        <v>47</v>
      </c>
      <c r="N787" t="s">
        <v>75</v>
      </c>
      <c r="O787">
        <v>20.3</v>
      </c>
      <c r="Q787">
        <v>111.6</v>
      </c>
      <c r="R787">
        <v>111.6</v>
      </c>
      <c r="S787">
        <v>0</v>
      </c>
      <c r="T787">
        <v>111.6</v>
      </c>
      <c r="U787">
        <v>126</v>
      </c>
      <c r="V787">
        <f>SUMIF(货件明细!K:K,F787,货件明细!AQ:AQ)</f>
        <v>0</v>
      </c>
      <c r="W787">
        <f t="shared" si="48"/>
        <v>1</v>
      </c>
      <c r="X787">
        <f t="shared" si="49"/>
        <v>126</v>
      </c>
      <c r="Y787">
        <f>SUMIF(货件明细!K:K,F787,货件明细!I:I)</f>
        <v>0</v>
      </c>
      <c r="Z787">
        <f t="shared" si="50"/>
        <v>20.3</v>
      </c>
      <c r="AA787">
        <f>SUMIF(货件明细!K:K,F787,货件明细!J:J)</f>
        <v>0</v>
      </c>
      <c r="AB787">
        <f t="shared" si="51"/>
        <v>1</v>
      </c>
    </row>
    <row r="788" spans="1:28">
      <c r="A788">
        <v>2025</v>
      </c>
      <c r="B788">
        <v>1</v>
      </c>
      <c r="C788">
        <v>4</v>
      </c>
      <c r="D788" s="4">
        <v>45680</v>
      </c>
      <c r="E788" t="s">
        <v>28</v>
      </c>
      <c r="F788" t="s">
        <v>889</v>
      </c>
      <c r="G788" t="s">
        <v>70</v>
      </c>
      <c r="H788" t="s">
        <v>71</v>
      </c>
      <c r="I788" t="s">
        <v>57</v>
      </c>
      <c r="J788" t="s">
        <v>58</v>
      </c>
      <c r="K788" t="s">
        <v>58</v>
      </c>
      <c r="L788" t="s">
        <v>46</v>
      </c>
      <c r="M788" t="s">
        <v>47</v>
      </c>
      <c r="N788" t="s">
        <v>107</v>
      </c>
      <c r="O788">
        <v>20.3</v>
      </c>
      <c r="Q788">
        <v>79.92</v>
      </c>
      <c r="R788">
        <v>79.92</v>
      </c>
      <c r="S788">
        <v>0</v>
      </c>
      <c r="T788">
        <v>79.92</v>
      </c>
      <c r="U788">
        <v>126</v>
      </c>
      <c r="V788">
        <f>SUMIF(货件明细!K:K,F788,货件明细!AQ:AQ)</f>
        <v>0</v>
      </c>
      <c r="W788">
        <f t="shared" si="48"/>
        <v>1</v>
      </c>
      <c r="X788">
        <f t="shared" si="49"/>
        <v>126</v>
      </c>
      <c r="Y788">
        <f>SUMIF(货件明细!K:K,F788,货件明细!I:I)</f>
        <v>0</v>
      </c>
      <c r="Z788">
        <f t="shared" si="50"/>
        <v>20.3</v>
      </c>
      <c r="AA788">
        <f>SUMIF(货件明细!K:K,F788,货件明细!J:J)</f>
        <v>0</v>
      </c>
      <c r="AB788">
        <f t="shared" si="51"/>
        <v>1</v>
      </c>
    </row>
    <row r="789" spans="1:28">
      <c r="A789">
        <v>2025</v>
      </c>
      <c r="B789">
        <v>1</v>
      </c>
      <c r="C789">
        <v>4</v>
      </c>
      <c r="D789" s="4">
        <v>45680</v>
      </c>
      <c r="E789" t="s">
        <v>28</v>
      </c>
      <c r="F789" t="s">
        <v>890</v>
      </c>
      <c r="G789" t="s">
        <v>374</v>
      </c>
      <c r="H789" t="s">
        <v>71</v>
      </c>
      <c r="I789" t="s">
        <v>57</v>
      </c>
      <c r="J789" t="s">
        <v>58</v>
      </c>
      <c r="K789" t="s">
        <v>58</v>
      </c>
      <c r="L789" t="s">
        <v>46</v>
      </c>
      <c r="M789" t="s">
        <v>47</v>
      </c>
      <c r="N789" t="s">
        <v>75</v>
      </c>
      <c r="O789">
        <v>20.3</v>
      </c>
      <c r="Q789">
        <v>80.5</v>
      </c>
      <c r="R789">
        <v>80.5</v>
      </c>
      <c r="S789">
        <v>0</v>
      </c>
      <c r="T789">
        <v>80.5</v>
      </c>
      <c r="U789">
        <v>126</v>
      </c>
      <c r="V789">
        <f>SUMIF(货件明细!K:K,F789,货件明细!AQ:AQ)</f>
        <v>0</v>
      </c>
      <c r="W789">
        <f t="shared" si="48"/>
        <v>1</v>
      </c>
      <c r="X789">
        <f t="shared" si="49"/>
        <v>126</v>
      </c>
      <c r="Y789">
        <f>SUMIF(货件明细!K:K,F789,货件明细!I:I)</f>
        <v>0</v>
      </c>
      <c r="Z789">
        <f t="shared" si="50"/>
        <v>20.3</v>
      </c>
      <c r="AA789">
        <f>SUMIF(货件明细!K:K,F789,货件明细!J:J)</f>
        <v>0</v>
      </c>
      <c r="AB789">
        <f t="shared" si="51"/>
        <v>1</v>
      </c>
    </row>
    <row r="790" spans="1:28">
      <c r="A790">
        <v>2025</v>
      </c>
      <c r="B790">
        <v>1</v>
      </c>
      <c r="C790">
        <v>4</v>
      </c>
      <c r="D790" s="4">
        <v>45680</v>
      </c>
      <c r="E790" t="s">
        <v>28</v>
      </c>
      <c r="F790" t="s">
        <v>891</v>
      </c>
      <c r="G790" t="s">
        <v>54</v>
      </c>
      <c r="H790" t="s">
        <v>31</v>
      </c>
      <c r="I790" t="s">
        <v>57</v>
      </c>
      <c r="J790" t="s">
        <v>100</v>
      </c>
      <c r="K790" t="s">
        <v>100</v>
      </c>
      <c r="L790" t="s">
        <v>46</v>
      </c>
      <c r="M790" t="s">
        <v>47</v>
      </c>
      <c r="N790" t="s">
        <v>101</v>
      </c>
      <c r="O790">
        <v>20.3</v>
      </c>
      <c r="Q790">
        <v>126.577777777778</v>
      </c>
      <c r="R790">
        <v>126.577777777778</v>
      </c>
      <c r="S790">
        <v>0</v>
      </c>
      <c r="T790">
        <v>126.577777777778</v>
      </c>
      <c r="U790">
        <v>126</v>
      </c>
      <c r="V790">
        <f>SUMIF(货件明细!K:K,F790,货件明细!AQ:AQ)</f>
        <v>0</v>
      </c>
      <c r="W790">
        <f t="shared" si="48"/>
        <v>1</v>
      </c>
      <c r="X790">
        <f t="shared" si="49"/>
        <v>126</v>
      </c>
      <c r="Y790">
        <f>SUMIF(货件明细!K:K,F790,货件明细!I:I)</f>
        <v>0</v>
      </c>
      <c r="Z790">
        <f t="shared" si="50"/>
        <v>20.3</v>
      </c>
      <c r="AA790">
        <f>SUMIF(货件明细!K:K,F790,货件明细!J:J)</f>
        <v>0</v>
      </c>
      <c r="AB790">
        <f t="shared" si="51"/>
        <v>1</v>
      </c>
    </row>
    <row r="791" spans="1:28">
      <c r="A791">
        <v>2025</v>
      </c>
      <c r="B791">
        <v>1</v>
      </c>
      <c r="C791">
        <v>4</v>
      </c>
      <c r="D791" s="4">
        <v>45680</v>
      </c>
      <c r="E791" t="s">
        <v>28</v>
      </c>
      <c r="F791" t="s">
        <v>892</v>
      </c>
      <c r="G791" t="s">
        <v>62</v>
      </c>
      <c r="H791" t="s">
        <v>31</v>
      </c>
      <c r="I791" t="s">
        <v>57</v>
      </c>
      <c r="J791" t="s">
        <v>100</v>
      </c>
      <c r="K791" t="s">
        <v>100</v>
      </c>
      <c r="L791" t="s">
        <v>46</v>
      </c>
      <c r="M791" t="s">
        <v>65</v>
      </c>
      <c r="N791" t="s">
        <v>123</v>
      </c>
      <c r="O791">
        <v>20.3</v>
      </c>
      <c r="Q791">
        <v>170.752941176471</v>
      </c>
      <c r="R791">
        <v>170.752941176471</v>
      </c>
      <c r="S791">
        <v>0</v>
      </c>
      <c r="T791">
        <v>170.752941176471</v>
      </c>
      <c r="U791">
        <v>126</v>
      </c>
      <c r="V791">
        <f>SUMIF(货件明细!K:K,F791,货件明细!AQ:AQ)</f>
        <v>0</v>
      </c>
      <c r="W791">
        <f t="shared" si="48"/>
        <v>1</v>
      </c>
      <c r="X791">
        <f t="shared" si="49"/>
        <v>126</v>
      </c>
      <c r="Y791">
        <f>SUMIF(货件明细!K:K,F791,货件明细!I:I)</f>
        <v>0</v>
      </c>
      <c r="Z791">
        <f t="shared" si="50"/>
        <v>20.3</v>
      </c>
      <c r="AA791">
        <f>SUMIF(货件明细!K:K,F791,货件明细!J:J)</f>
        <v>0</v>
      </c>
      <c r="AB791">
        <f t="shared" si="51"/>
        <v>1</v>
      </c>
    </row>
    <row r="792" spans="1:28">
      <c r="A792">
        <v>2025</v>
      </c>
      <c r="B792">
        <v>1</v>
      </c>
      <c r="C792">
        <v>4</v>
      </c>
      <c r="D792" s="4">
        <v>45680</v>
      </c>
      <c r="E792" t="s">
        <v>28</v>
      </c>
      <c r="F792" t="s">
        <v>893</v>
      </c>
      <c r="G792" t="s">
        <v>374</v>
      </c>
      <c r="H792" t="s">
        <v>71</v>
      </c>
      <c r="I792" t="s">
        <v>96</v>
      </c>
      <c r="J792" t="s">
        <v>58</v>
      </c>
      <c r="K792" t="s">
        <v>58</v>
      </c>
      <c r="L792" t="s">
        <v>46</v>
      </c>
      <c r="M792" t="s">
        <v>47</v>
      </c>
      <c r="N792" t="s">
        <v>75</v>
      </c>
      <c r="O792">
        <v>74.6</v>
      </c>
      <c r="Q792">
        <v>322</v>
      </c>
      <c r="R792">
        <v>322</v>
      </c>
      <c r="S792">
        <v>0</v>
      </c>
      <c r="T792">
        <v>322</v>
      </c>
      <c r="U792">
        <v>252</v>
      </c>
      <c r="V792">
        <f>SUMIF(货件明细!K:K,F792,货件明细!AQ:AQ)</f>
        <v>0</v>
      </c>
      <c r="W792">
        <f t="shared" si="48"/>
        <v>1</v>
      </c>
      <c r="X792">
        <f t="shared" si="49"/>
        <v>252</v>
      </c>
      <c r="Y792">
        <f>SUMIF(货件明细!K:K,F792,货件明细!I:I)</f>
        <v>0</v>
      </c>
      <c r="Z792">
        <f t="shared" si="50"/>
        <v>74.6</v>
      </c>
      <c r="AA792">
        <f>SUMIF(货件明细!K:K,F792,货件明细!J:J)</f>
        <v>0</v>
      </c>
      <c r="AB792">
        <f t="shared" si="51"/>
        <v>1</v>
      </c>
    </row>
    <row r="793" spans="1:28">
      <c r="A793">
        <v>2025</v>
      </c>
      <c r="B793">
        <v>1</v>
      </c>
      <c r="C793">
        <v>4</v>
      </c>
      <c r="D793" s="4">
        <v>45680</v>
      </c>
      <c r="E793" t="s">
        <v>28</v>
      </c>
      <c r="F793" t="s">
        <v>894</v>
      </c>
      <c r="G793" t="s">
        <v>54</v>
      </c>
      <c r="H793" t="s">
        <v>31</v>
      </c>
      <c r="I793" t="s">
        <v>96</v>
      </c>
      <c r="J793" t="s">
        <v>100</v>
      </c>
      <c r="K793" t="s">
        <v>100</v>
      </c>
      <c r="L793" t="s">
        <v>46</v>
      </c>
      <c r="M793" t="s">
        <v>47</v>
      </c>
      <c r="N793" t="s">
        <v>101</v>
      </c>
      <c r="O793">
        <v>74.6</v>
      </c>
      <c r="Q793">
        <v>506.311111111111</v>
      </c>
      <c r="R793">
        <v>506.311111111111</v>
      </c>
      <c r="S793">
        <v>0</v>
      </c>
      <c r="T793">
        <v>506.311111111111</v>
      </c>
      <c r="U793">
        <v>252</v>
      </c>
      <c r="V793">
        <f>SUMIF(货件明细!K:K,F793,货件明细!AQ:AQ)</f>
        <v>0</v>
      </c>
      <c r="W793">
        <f t="shared" si="48"/>
        <v>1</v>
      </c>
      <c r="X793">
        <f t="shared" si="49"/>
        <v>252</v>
      </c>
      <c r="Y793">
        <f>SUMIF(货件明细!K:K,F793,货件明细!I:I)</f>
        <v>0</v>
      </c>
      <c r="Z793">
        <f t="shared" si="50"/>
        <v>74.6</v>
      </c>
      <c r="AA793">
        <f>SUMIF(货件明细!K:K,F793,货件明细!J:J)</f>
        <v>0</v>
      </c>
      <c r="AB793">
        <f t="shared" si="51"/>
        <v>1</v>
      </c>
    </row>
    <row r="794" spans="1:28">
      <c r="A794">
        <v>2025</v>
      </c>
      <c r="B794">
        <v>1</v>
      </c>
      <c r="C794">
        <v>4</v>
      </c>
      <c r="D794" s="4">
        <v>45680</v>
      </c>
      <c r="E794" t="s">
        <v>28</v>
      </c>
      <c r="F794" t="s">
        <v>895</v>
      </c>
      <c r="G794" t="s">
        <v>62</v>
      </c>
      <c r="H794" t="s">
        <v>31</v>
      </c>
      <c r="I794" t="s">
        <v>96</v>
      </c>
      <c r="J794" t="s">
        <v>100</v>
      </c>
      <c r="K794" t="s">
        <v>100</v>
      </c>
      <c r="L794" t="s">
        <v>46</v>
      </c>
      <c r="M794" t="s">
        <v>47</v>
      </c>
      <c r="N794" t="s">
        <v>101</v>
      </c>
      <c r="O794">
        <v>74.6</v>
      </c>
      <c r="Q794">
        <v>505.52</v>
      </c>
      <c r="R794">
        <v>505.52</v>
      </c>
      <c r="S794">
        <v>0</v>
      </c>
      <c r="T794">
        <v>505.52</v>
      </c>
      <c r="U794">
        <v>252</v>
      </c>
      <c r="V794">
        <f>SUMIF(货件明细!K:K,F794,货件明细!AQ:AQ)</f>
        <v>0</v>
      </c>
      <c r="W794">
        <f t="shared" si="48"/>
        <v>1</v>
      </c>
      <c r="X794">
        <f t="shared" si="49"/>
        <v>252</v>
      </c>
      <c r="Y794">
        <f>SUMIF(货件明细!K:K,F794,货件明细!I:I)</f>
        <v>0</v>
      </c>
      <c r="Z794">
        <f t="shared" si="50"/>
        <v>74.6</v>
      </c>
      <c r="AA794">
        <f>SUMIF(货件明细!K:K,F794,货件明细!J:J)</f>
        <v>0</v>
      </c>
      <c r="AB794">
        <f t="shared" si="51"/>
        <v>1</v>
      </c>
    </row>
    <row r="795" spans="1:28">
      <c r="A795">
        <v>2025</v>
      </c>
      <c r="B795">
        <v>1</v>
      </c>
      <c r="C795">
        <v>4</v>
      </c>
      <c r="D795" s="4">
        <v>45680</v>
      </c>
      <c r="E795" t="s">
        <v>28</v>
      </c>
      <c r="F795" t="s">
        <v>896</v>
      </c>
      <c r="G795" t="s">
        <v>70</v>
      </c>
      <c r="H795" t="s">
        <v>71</v>
      </c>
      <c r="I795" t="s">
        <v>96</v>
      </c>
      <c r="J795" t="s">
        <v>58</v>
      </c>
      <c r="K795" t="s">
        <v>58</v>
      </c>
      <c r="L795" t="s">
        <v>46</v>
      </c>
      <c r="M795" t="s">
        <v>47</v>
      </c>
      <c r="N795" t="s">
        <v>107</v>
      </c>
      <c r="O795">
        <v>74.6</v>
      </c>
      <c r="Q795">
        <v>319.68</v>
      </c>
      <c r="R795">
        <v>319.68</v>
      </c>
      <c r="S795">
        <v>0</v>
      </c>
      <c r="T795">
        <v>319.68</v>
      </c>
      <c r="U795">
        <v>252</v>
      </c>
      <c r="V795">
        <f>SUMIF(货件明细!K:K,F795,货件明细!AQ:AQ)</f>
        <v>0</v>
      </c>
      <c r="W795">
        <f t="shared" si="48"/>
        <v>1</v>
      </c>
      <c r="X795">
        <f t="shared" si="49"/>
        <v>252</v>
      </c>
      <c r="Y795">
        <f>SUMIF(货件明细!K:K,F795,货件明细!I:I)</f>
        <v>0</v>
      </c>
      <c r="Z795">
        <f t="shared" si="50"/>
        <v>74.6</v>
      </c>
      <c r="AA795">
        <f>SUMIF(货件明细!K:K,F795,货件明细!J:J)</f>
        <v>0</v>
      </c>
      <c r="AB795">
        <f t="shared" si="51"/>
        <v>1</v>
      </c>
    </row>
    <row r="796" spans="1:28">
      <c r="A796">
        <v>2025</v>
      </c>
      <c r="B796">
        <v>1</v>
      </c>
      <c r="C796">
        <v>4</v>
      </c>
      <c r="D796" s="4">
        <v>45680</v>
      </c>
      <c r="E796" t="s">
        <v>28</v>
      </c>
      <c r="F796" t="s">
        <v>897</v>
      </c>
      <c r="G796" t="s">
        <v>64</v>
      </c>
      <c r="H796" t="s">
        <v>44</v>
      </c>
      <c r="I796" t="s">
        <v>96</v>
      </c>
      <c r="J796" t="s">
        <v>58</v>
      </c>
      <c r="K796" t="s">
        <v>58</v>
      </c>
      <c r="L796" t="s">
        <v>46</v>
      </c>
      <c r="M796" t="s">
        <v>47</v>
      </c>
      <c r="N796" t="s">
        <v>75</v>
      </c>
      <c r="O796">
        <v>74.6</v>
      </c>
      <c r="Q796">
        <v>446.4</v>
      </c>
      <c r="R796">
        <v>446.4</v>
      </c>
      <c r="S796">
        <v>0</v>
      </c>
      <c r="T796">
        <v>446.4</v>
      </c>
      <c r="U796">
        <v>252</v>
      </c>
      <c r="V796">
        <f>SUMIF(货件明细!K:K,F796,货件明细!AQ:AQ)</f>
        <v>0</v>
      </c>
      <c r="W796">
        <f t="shared" si="48"/>
        <v>1</v>
      </c>
      <c r="X796">
        <f t="shared" si="49"/>
        <v>252</v>
      </c>
      <c r="Y796">
        <f>SUMIF(货件明细!K:K,F796,货件明细!I:I)</f>
        <v>0</v>
      </c>
      <c r="Z796">
        <f t="shared" si="50"/>
        <v>74.6</v>
      </c>
      <c r="AA796">
        <f>SUMIF(货件明细!K:K,F796,货件明细!J:J)</f>
        <v>0</v>
      </c>
      <c r="AB796">
        <f t="shared" si="51"/>
        <v>1</v>
      </c>
    </row>
    <row r="797" spans="1:28">
      <c r="A797">
        <v>2025</v>
      </c>
      <c r="B797">
        <v>1</v>
      </c>
      <c r="C797">
        <v>4</v>
      </c>
      <c r="D797" s="4">
        <v>45680</v>
      </c>
      <c r="E797" t="s">
        <v>28</v>
      </c>
      <c r="F797" t="s">
        <v>898</v>
      </c>
      <c r="G797" t="s">
        <v>374</v>
      </c>
      <c r="H797" t="s">
        <v>71</v>
      </c>
      <c r="I797" t="s">
        <v>96</v>
      </c>
      <c r="J797" t="s">
        <v>58</v>
      </c>
      <c r="K797" t="s">
        <v>58</v>
      </c>
      <c r="L797" t="s">
        <v>46</v>
      </c>
      <c r="M797" t="s">
        <v>47</v>
      </c>
      <c r="N797" t="s">
        <v>75</v>
      </c>
      <c r="O797">
        <v>51.45</v>
      </c>
      <c r="Q797">
        <v>241.5</v>
      </c>
      <c r="R797">
        <v>241.5</v>
      </c>
      <c r="S797">
        <v>0</v>
      </c>
      <c r="T797">
        <v>241.5</v>
      </c>
      <c r="U797">
        <v>263</v>
      </c>
      <c r="V797">
        <f>SUMIF(货件明细!K:K,F797,货件明细!AQ:AQ)</f>
        <v>0</v>
      </c>
      <c r="W797">
        <f t="shared" si="48"/>
        <v>1</v>
      </c>
      <c r="X797">
        <f t="shared" si="49"/>
        <v>263</v>
      </c>
      <c r="Y797">
        <f>SUMIF(货件明细!K:K,F797,货件明细!I:I)</f>
        <v>0</v>
      </c>
      <c r="Z797">
        <f t="shared" si="50"/>
        <v>51.45</v>
      </c>
      <c r="AA797">
        <f>SUMIF(货件明细!K:K,F797,货件明细!J:J)</f>
        <v>0</v>
      </c>
      <c r="AB797">
        <f t="shared" si="51"/>
        <v>1</v>
      </c>
    </row>
    <row r="798" spans="1:28">
      <c r="A798">
        <v>2025</v>
      </c>
      <c r="B798">
        <v>1</v>
      </c>
      <c r="C798">
        <v>4</v>
      </c>
      <c r="D798" s="4">
        <v>45680</v>
      </c>
      <c r="E798" t="s">
        <v>28</v>
      </c>
      <c r="F798" t="s">
        <v>899</v>
      </c>
      <c r="G798" t="s">
        <v>62</v>
      </c>
      <c r="H798" t="s">
        <v>31</v>
      </c>
      <c r="I798" t="s">
        <v>96</v>
      </c>
      <c r="J798" t="s">
        <v>100</v>
      </c>
      <c r="K798" t="s">
        <v>100</v>
      </c>
      <c r="L798" t="s">
        <v>46</v>
      </c>
      <c r="M798" t="s">
        <v>47</v>
      </c>
      <c r="N798" t="s">
        <v>101</v>
      </c>
      <c r="O798">
        <v>51.45</v>
      </c>
      <c r="Q798">
        <v>379.14</v>
      </c>
      <c r="R798">
        <v>379.14</v>
      </c>
      <c r="S798">
        <v>0</v>
      </c>
      <c r="T798">
        <v>379.14</v>
      </c>
      <c r="U798">
        <v>263</v>
      </c>
      <c r="V798">
        <f>SUMIF(货件明细!K:K,F798,货件明细!AQ:AQ)</f>
        <v>0</v>
      </c>
      <c r="W798">
        <f t="shared" si="48"/>
        <v>1</v>
      </c>
      <c r="X798">
        <f t="shared" si="49"/>
        <v>263</v>
      </c>
      <c r="Y798">
        <f>SUMIF(货件明细!K:K,F798,货件明细!I:I)</f>
        <v>0</v>
      </c>
      <c r="Z798">
        <f t="shared" si="50"/>
        <v>51.45</v>
      </c>
      <c r="AA798">
        <f>SUMIF(货件明细!K:K,F798,货件明细!J:J)</f>
        <v>0</v>
      </c>
      <c r="AB798">
        <f t="shared" si="51"/>
        <v>1</v>
      </c>
    </row>
    <row r="799" spans="1:28">
      <c r="A799">
        <v>2025</v>
      </c>
      <c r="B799">
        <v>1</v>
      </c>
      <c r="C799">
        <v>4</v>
      </c>
      <c r="D799" s="4">
        <v>45680</v>
      </c>
      <c r="E799" t="s">
        <v>28</v>
      </c>
      <c r="F799" t="s">
        <v>900</v>
      </c>
      <c r="G799" t="s">
        <v>64</v>
      </c>
      <c r="H799" t="s">
        <v>44</v>
      </c>
      <c r="I799" t="s">
        <v>96</v>
      </c>
      <c r="J799" t="s">
        <v>58</v>
      </c>
      <c r="K799" t="s">
        <v>58</v>
      </c>
      <c r="L799" t="s">
        <v>46</v>
      </c>
      <c r="M799" t="s">
        <v>47</v>
      </c>
      <c r="N799" t="s">
        <v>75</v>
      </c>
      <c r="O799">
        <v>51.45</v>
      </c>
      <c r="Q799">
        <v>334.8</v>
      </c>
      <c r="R799">
        <v>334.8</v>
      </c>
      <c r="S799">
        <v>0</v>
      </c>
      <c r="T799">
        <v>334.8</v>
      </c>
      <c r="U799">
        <v>263</v>
      </c>
      <c r="V799">
        <f>SUMIF(货件明细!K:K,F799,货件明细!AQ:AQ)</f>
        <v>0</v>
      </c>
      <c r="W799">
        <f t="shared" si="48"/>
        <v>1</v>
      </c>
      <c r="X799">
        <f t="shared" si="49"/>
        <v>263</v>
      </c>
      <c r="Y799">
        <f>SUMIF(货件明细!K:K,F799,货件明细!I:I)</f>
        <v>0</v>
      </c>
      <c r="Z799">
        <f t="shared" si="50"/>
        <v>51.45</v>
      </c>
      <c r="AA799">
        <f>SUMIF(货件明细!K:K,F799,货件明细!J:J)</f>
        <v>0</v>
      </c>
      <c r="AB799">
        <f t="shared" si="51"/>
        <v>1</v>
      </c>
    </row>
    <row r="800" spans="1:28">
      <c r="A800">
        <v>2025</v>
      </c>
      <c r="B800">
        <v>1</v>
      </c>
      <c r="C800">
        <v>4</v>
      </c>
      <c r="D800" s="4">
        <v>45680</v>
      </c>
      <c r="E800" t="s">
        <v>28</v>
      </c>
      <c r="F800" t="s">
        <v>901</v>
      </c>
      <c r="G800" t="s">
        <v>70</v>
      </c>
      <c r="H800" t="s">
        <v>71</v>
      </c>
      <c r="I800" t="s">
        <v>96</v>
      </c>
      <c r="J800" t="s">
        <v>58</v>
      </c>
      <c r="K800" t="s">
        <v>58</v>
      </c>
      <c r="L800" t="s">
        <v>46</v>
      </c>
      <c r="M800" t="s">
        <v>47</v>
      </c>
      <c r="N800" t="s">
        <v>107</v>
      </c>
      <c r="O800">
        <v>51.45</v>
      </c>
      <c r="Q800">
        <v>239.76</v>
      </c>
      <c r="R800">
        <v>239.76</v>
      </c>
      <c r="S800">
        <v>0</v>
      </c>
      <c r="T800">
        <v>239.76</v>
      </c>
      <c r="U800">
        <v>263</v>
      </c>
      <c r="V800">
        <f>SUMIF(货件明细!K:K,F800,货件明细!AQ:AQ)</f>
        <v>0</v>
      </c>
      <c r="W800">
        <f t="shared" si="48"/>
        <v>1</v>
      </c>
      <c r="X800">
        <f t="shared" si="49"/>
        <v>263</v>
      </c>
      <c r="Y800">
        <f>SUMIF(货件明细!K:K,F800,货件明细!I:I)</f>
        <v>0</v>
      </c>
      <c r="Z800">
        <f t="shared" si="50"/>
        <v>51.45</v>
      </c>
      <c r="AA800">
        <f>SUMIF(货件明细!K:K,F800,货件明细!J:J)</f>
        <v>0</v>
      </c>
      <c r="AB800">
        <f t="shared" si="51"/>
        <v>1</v>
      </c>
    </row>
    <row r="801" spans="1:28">
      <c r="A801">
        <v>2025</v>
      </c>
      <c r="B801">
        <v>1</v>
      </c>
      <c r="C801">
        <v>4</v>
      </c>
      <c r="D801" s="4">
        <v>45680</v>
      </c>
      <c r="E801" t="s">
        <v>28</v>
      </c>
      <c r="F801" t="s">
        <v>902</v>
      </c>
      <c r="G801" t="s">
        <v>54</v>
      </c>
      <c r="H801" t="s">
        <v>31</v>
      </c>
      <c r="I801" t="s">
        <v>96</v>
      </c>
      <c r="J801" t="s">
        <v>100</v>
      </c>
      <c r="K801" t="s">
        <v>100</v>
      </c>
      <c r="L801" t="s">
        <v>46</v>
      </c>
      <c r="M801" t="s">
        <v>47</v>
      </c>
      <c r="N801" t="s">
        <v>101</v>
      </c>
      <c r="O801">
        <v>51.45</v>
      </c>
      <c r="Q801">
        <v>379.733333333333</v>
      </c>
      <c r="R801">
        <v>379.733333333333</v>
      </c>
      <c r="S801">
        <v>0</v>
      </c>
      <c r="T801">
        <v>379.733333333333</v>
      </c>
      <c r="U801">
        <v>263</v>
      </c>
      <c r="V801">
        <f>SUMIF(货件明细!K:K,F801,货件明细!AQ:AQ)</f>
        <v>0</v>
      </c>
      <c r="W801">
        <f t="shared" si="48"/>
        <v>1</v>
      </c>
      <c r="X801">
        <f t="shared" si="49"/>
        <v>263</v>
      </c>
      <c r="Y801">
        <f>SUMIF(货件明细!K:K,F801,货件明细!I:I)</f>
        <v>0</v>
      </c>
      <c r="Z801">
        <f t="shared" si="50"/>
        <v>51.45</v>
      </c>
      <c r="AA801">
        <f>SUMIF(货件明细!K:K,F801,货件明细!J:J)</f>
        <v>0</v>
      </c>
      <c r="AB801">
        <f t="shared" si="51"/>
        <v>1</v>
      </c>
    </row>
    <row r="802" spans="1:28">
      <c r="A802">
        <v>2025</v>
      </c>
      <c r="B802">
        <v>1</v>
      </c>
      <c r="C802">
        <v>4</v>
      </c>
      <c r="D802" s="4">
        <v>45680</v>
      </c>
      <c r="E802" t="s">
        <v>28</v>
      </c>
      <c r="F802" t="s">
        <v>903</v>
      </c>
      <c r="G802" t="s">
        <v>374</v>
      </c>
      <c r="H802" t="s">
        <v>71</v>
      </c>
      <c r="I802" t="s">
        <v>57</v>
      </c>
      <c r="J802" t="s">
        <v>100</v>
      </c>
      <c r="K802" t="s">
        <v>100</v>
      </c>
      <c r="L802" t="s">
        <v>46</v>
      </c>
      <c r="M802" t="s">
        <v>47</v>
      </c>
      <c r="N802" t="s">
        <v>159</v>
      </c>
      <c r="O802">
        <v>19.65</v>
      </c>
      <c r="Q802">
        <v>85.2833333333333</v>
      </c>
      <c r="R802">
        <v>85.2833333333333</v>
      </c>
      <c r="S802">
        <v>0</v>
      </c>
      <c r="T802">
        <v>85.2833333333333</v>
      </c>
      <c r="U802">
        <v>131</v>
      </c>
      <c r="V802">
        <f>SUMIF(货件明细!K:K,F802,货件明细!AQ:AQ)</f>
        <v>0</v>
      </c>
      <c r="W802">
        <f t="shared" si="48"/>
        <v>1</v>
      </c>
      <c r="X802">
        <f t="shared" si="49"/>
        <v>131</v>
      </c>
      <c r="Y802">
        <f>SUMIF(货件明细!K:K,F802,货件明细!I:I)</f>
        <v>0</v>
      </c>
      <c r="Z802">
        <f t="shared" si="50"/>
        <v>19.65</v>
      </c>
      <c r="AA802">
        <f>SUMIF(货件明细!K:K,F802,货件明细!J:J)</f>
        <v>0</v>
      </c>
      <c r="AB802">
        <f t="shared" si="51"/>
        <v>1</v>
      </c>
    </row>
    <row r="803" spans="1:28">
      <c r="A803">
        <v>2025</v>
      </c>
      <c r="B803">
        <v>1</v>
      </c>
      <c r="C803">
        <v>4</v>
      </c>
      <c r="D803" s="4">
        <v>45680</v>
      </c>
      <c r="E803" t="s">
        <v>28</v>
      </c>
      <c r="F803" t="s">
        <v>904</v>
      </c>
      <c r="G803" t="s">
        <v>64</v>
      </c>
      <c r="H803" t="s">
        <v>44</v>
      </c>
      <c r="I803" t="s">
        <v>57</v>
      </c>
      <c r="J803" t="s">
        <v>100</v>
      </c>
      <c r="K803" t="s">
        <v>100</v>
      </c>
      <c r="L803" t="s">
        <v>46</v>
      </c>
      <c r="M803" t="s">
        <v>47</v>
      </c>
      <c r="N803" t="s">
        <v>159</v>
      </c>
      <c r="O803">
        <v>19.65</v>
      </c>
      <c r="Q803">
        <v>113.95</v>
      </c>
      <c r="R803">
        <v>113.95</v>
      </c>
      <c r="S803">
        <v>0</v>
      </c>
      <c r="T803">
        <v>113.95</v>
      </c>
      <c r="U803">
        <v>131</v>
      </c>
      <c r="V803">
        <f>SUMIF(货件明细!K:K,F803,货件明细!AQ:AQ)</f>
        <v>0</v>
      </c>
      <c r="W803">
        <f t="shared" si="48"/>
        <v>1</v>
      </c>
      <c r="X803">
        <f t="shared" si="49"/>
        <v>131</v>
      </c>
      <c r="Y803">
        <f>SUMIF(货件明细!K:K,F803,货件明细!I:I)</f>
        <v>0</v>
      </c>
      <c r="Z803">
        <f t="shared" si="50"/>
        <v>19.65</v>
      </c>
      <c r="AA803">
        <f>SUMIF(货件明细!K:K,F803,货件明细!J:J)</f>
        <v>0</v>
      </c>
      <c r="AB803">
        <f t="shared" si="51"/>
        <v>1</v>
      </c>
    </row>
    <row r="804" spans="1:28">
      <c r="A804">
        <v>2025</v>
      </c>
      <c r="B804">
        <v>1</v>
      </c>
      <c r="C804">
        <v>4</v>
      </c>
      <c r="D804" s="4">
        <v>45680</v>
      </c>
      <c r="E804" t="s">
        <v>28</v>
      </c>
      <c r="F804" t="s">
        <v>905</v>
      </c>
      <c r="G804" t="s">
        <v>54</v>
      </c>
      <c r="H804" t="s">
        <v>31</v>
      </c>
      <c r="I804" t="s">
        <v>57</v>
      </c>
      <c r="J804" t="s">
        <v>100</v>
      </c>
      <c r="K804" t="s">
        <v>100</v>
      </c>
      <c r="L804" t="s">
        <v>46</v>
      </c>
      <c r="M804" t="s">
        <v>47</v>
      </c>
      <c r="N804" t="s">
        <v>101</v>
      </c>
      <c r="O804">
        <v>19.65</v>
      </c>
      <c r="Q804">
        <v>126.577777777778</v>
      </c>
      <c r="R804">
        <v>126.577777777778</v>
      </c>
      <c r="S804">
        <v>0</v>
      </c>
      <c r="T804">
        <v>126.577777777778</v>
      </c>
      <c r="U804">
        <v>131</v>
      </c>
      <c r="V804">
        <f>SUMIF(货件明细!K:K,F804,货件明细!AQ:AQ)</f>
        <v>0</v>
      </c>
      <c r="W804">
        <f t="shared" si="48"/>
        <v>1</v>
      </c>
      <c r="X804">
        <f t="shared" si="49"/>
        <v>131</v>
      </c>
      <c r="Y804">
        <f>SUMIF(货件明细!K:K,F804,货件明细!I:I)</f>
        <v>0</v>
      </c>
      <c r="Z804">
        <f t="shared" si="50"/>
        <v>19.65</v>
      </c>
      <c r="AA804">
        <f>SUMIF(货件明细!K:K,F804,货件明细!J:J)</f>
        <v>0</v>
      </c>
      <c r="AB804">
        <f t="shared" si="51"/>
        <v>1</v>
      </c>
    </row>
    <row r="805" spans="1:28">
      <c r="A805">
        <v>2025</v>
      </c>
      <c r="B805">
        <v>1</v>
      </c>
      <c r="C805">
        <v>4</v>
      </c>
      <c r="D805" s="4">
        <v>45680</v>
      </c>
      <c r="E805" t="s">
        <v>28</v>
      </c>
      <c r="F805" t="s">
        <v>906</v>
      </c>
      <c r="G805" t="s">
        <v>70</v>
      </c>
      <c r="H805" t="s">
        <v>71</v>
      </c>
      <c r="I805" t="s">
        <v>57</v>
      </c>
      <c r="J805" t="s">
        <v>100</v>
      </c>
      <c r="K805" t="s">
        <v>100</v>
      </c>
      <c r="L805" t="s">
        <v>46</v>
      </c>
      <c r="M805" t="s">
        <v>47</v>
      </c>
      <c r="N805" t="s">
        <v>159</v>
      </c>
      <c r="O805">
        <v>19.65</v>
      </c>
      <c r="Q805">
        <v>84.2916666666667</v>
      </c>
      <c r="R805">
        <v>84.2916666666667</v>
      </c>
      <c r="S805">
        <v>0</v>
      </c>
      <c r="T805">
        <v>84.2916666666667</v>
      </c>
      <c r="U805">
        <v>131</v>
      </c>
      <c r="V805">
        <f>SUMIF(货件明细!K:K,F805,货件明细!AQ:AQ)</f>
        <v>0</v>
      </c>
      <c r="W805">
        <f t="shared" si="48"/>
        <v>1</v>
      </c>
      <c r="X805">
        <f t="shared" si="49"/>
        <v>131</v>
      </c>
      <c r="Y805">
        <f>SUMIF(货件明细!K:K,F805,货件明细!I:I)</f>
        <v>0</v>
      </c>
      <c r="Z805">
        <f t="shared" si="50"/>
        <v>19.65</v>
      </c>
      <c r="AA805">
        <f>SUMIF(货件明细!K:K,F805,货件明细!J:J)</f>
        <v>0</v>
      </c>
      <c r="AB805">
        <f t="shared" si="51"/>
        <v>1</v>
      </c>
    </row>
    <row r="806" spans="1:28">
      <c r="A806">
        <v>2025</v>
      </c>
      <c r="B806">
        <v>1</v>
      </c>
      <c r="C806">
        <v>4</v>
      </c>
      <c r="D806" s="4">
        <v>45680</v>
      </c>
      <c r="E806" t="s">
        <v>28</v>
      </c>
      <c r="F806" t="s">
        <v>907</v>
      </c>
      <c r="G806" t="s">
        <v>62</v>
      </c>
      <c r="H806" t="s">
        <v>31</v>
      </c>
      <c r="I806" t="s">
        <v>57</v>
      </c>
      <c r="J806" t="s">
        <v>100</v>
      </c>
      <c r="K806" t="s">
        <v>100</v>
      </c>
      <c r="L806" t="s">
        <v>46</v>
      </c>
      <c r="M806" t="s">
        <v>47</v>
      </c>
      <c r="N806" t="s">
        <v>101</v>
      </c>
      <c r="O806">
        <v>19.65</v>
      </c>
      <c r="Q806">
        <v>126.38</v>
      </c>
      <c r="R806">
        <v>126.38</v>
      </c>
      <c r="S806">
        <v>0</v>
      </c>
      <c r="T806">
        <v>126.38</v>
      </c>
      <c r="U806">
        <v>131</v>
      </c>
      <c r="V806">
        <f>SUMIF(货件明细!K:K,F806,货件明细!AQ:AQ)</f>
        <v>0</v>
      </c>
      <c r="W806">
        <f t="shared" si="48"/>
        <v>1</v>
      </c>
      <c r="X806">
        <f t="shared" si="49"/>
        <v>131</v>
      </c>
      <c r="Y806">
        <f>SUMIF(货件明细!K:K,F806,货件明细!I:I)</f>
        <v>0</v>
      </c>
      <c r="Z806">
        <f t="shared" si="50"/>
        <v>19.65</v>
      </c>
      <c r="AA806">
        <f>SUMIF(货件明细!K:K,F806,货件明细!J:J)</f>
        <v>0</v>
      </c>
      <c r="AB806">
        <f t="shared" si="51"/>
        <v>1</v>
      </c>
    </row>
    <row r="807" spans="1:28">
      <c r="A807">
        <v>2025</v>
      </c>
      <c r="B807">
        <v>1</v>
      </c>
      <c r="C807">
        <v>4</v>
      </c>
      <c r="D807" s="4">
        <v>45680</v>
      </c>
      <c r="E807" t="s">
        <v>28</v>
      </c>
      <c r="F807" t="s">
        <v>908</v>
      </c>
      <c r="G807" t="s">
        <v>70</v>
      </c>
      <c r="H807" t="s">
        <v>71</v>
      </c>
      <c r="I807" t="s">
        <v>111</v>
      </c>
      <c r="J807" t="s">
        <v>58</v>
      </c>
      <c r="K807" t="s">
        <v>58</v>
      </c>
      <c r="L807" t="s">
        <v>46</v>
      </c>
      <c r="M807" t="s">
        <v>47</v>
      </c>
      <c r="N807" t="s">
        <v>107</v>
      </c>
      <c r="O807">
        <v>37.75</v>
      </c>
      <c r="Q807">
        <v>159.84</v>
      </c>
      <c r="R807">
        <v>159.84</v>
      </c>
      <c r="S807">
        <v>0</v>
      </c>
      <c r="T807">
        <v>159.84</v>
      </c>
      <c r="U807">
        <v>196</v>
      </c>
      <c r="V807">
        <f>SUMIF(货件明细!K:K,F807,货件明细!AQ:AQ)</f>
        <v>0</v>
      </c>
      <c r="W807">
        <f t="shared" si="48"/>
        <v>1</v>
      </c>
      <c r="X807">
        <f t="shared" si="49"/>
        <v>196</v>
      </c>
      <c r="Y807">
        <f>SUMIF(货件明细!K:K,F807,货件明细!I:I)</f>
        <v>0</v>
      </c>
      <c r="Z807">
        <f t="shared" si="50"/>
        <v>37.75</v>
      </c>
      <c r="AA807">
        <f>SUMIF(货件明细!K:K,F807,货件明细!J:J)</f>
        <v>0</v>
      </c>
      <c r="AB807">
        <f t="shared" si="51"/>
        <v>1</v>
      </c>
    </row>
    <row r="808" spans="1:28">
      <c r="A808">
        <v>2025</v>
      </c>
      <c r="B808">
        <v>1</v>
      </c>
      <c r="C808">
        <v>4</v>
      </c>
      <c r="D808" s="4">
        <v>45680</v>
      </c>
      <c r="E808" t="s">
        <v>28</v>
      </c>
      <c r="F808" t="s">
        <v>909</v>
      </c>
      <c r="G808" t="s">
        <v>62</v>
      </c>
      <c r="H808" t="s">
        <v>31</v>
      </c>
      <c r="I808" t="s">
        <v>111</v>
      </c>
      <c r="J808" t="s">
        <v>100</v>
      </c>
      <c r="K808" t="s">
        <v>100</v>
      </c>
      <c r="L808" t="s">
        <v>46</v>
      </c>
      <c r="M808" t="s">
        <v>47</v>
      </c>
      <c r="N808" t="s">
        <v>101</v>
      </c>
      <c r="O808">
        <v>37.75</v>
      </c>
      <c r="Q808">
        <v>252.76</v>
      </c>
      <c r="R808">
        <v>252.76</v>
      </c>
      <c r="S808">
        <v>0</v>
      </c>
      <c r="T808">
        <v>252.76</v>
      </c>
      <c r="U808">
        <v>196</v>
      </c>
      <c r="V808">
        <f>SUMIF(货件明细!K:K,F808,货件明细!AQ:AQ)</f>
        <v>0</v>
      </c>
      <c r="W808">
        <f t="shared" si="48"/>
        <v>1</v>
      </c>
      <c r="X808">
        <f t="shared" si="49"/>
        <v>196</v>
      </c>
      <c r="Y808">
        <f>SUMIF(货件明细!K:K,F808,货件明细!I:I)</f>
        <v>0</v>
      </c>
      <c r="Z808">
        <f t="shared" si="50"/>
        <v>37.75</v>
      </c>
      <c r="AA808">
        <f>SUMIF(货件明细!K:K,F808,货件明细!J:J)</f>
        <v>0</v>
      </c>
      <c r="AB808">
        <f t="shared" si="51"/>
        <v>1</v>
      </c>
    </row>
    <row r="809" spans="1:28">
      <c r="A809">
        <v>2025</v>
      </c>
      <c r="B809">
        <v>1</v>
      </c>
      <c r="C809">
        <v>4</v>
      </c>
      <c r="D809" s="4">
        <v>45680</v>
      </c>
      <c r="E809" t="s">
        <v>28</v>
      </c>
      <c r="F809" t="s">
        <v>910</v>
      </c>
      <c r="G809" t="s">
        <v>392</v>
      </c>
      <c r="H809" t="s">
        <v>44</v>
      </c>
      <c r="I809" t="s">
        <v>111</v>
      </c>
      <c r="J809" t="s">
        <v>58</v>
      </c>
      <c r="K809" t="s">
        <v>58</v>
      </c>
      <c r="L809" t="s">
        <v>46</v>
      </c>
      <c r="M809" t="s">
        <v>47</v>
      </c>
      <c r="N809" t="s">
        <v>75</v>
      </c>
      <c r="O809">
        <v>37.75</v>
      </c>
      <c r="Q809">
        <v>263.5</v>
      </c>
      <c r="R809">
        <v>263.5</v>
      </c>
      <c r="S809">
        <v>0</v>
      </c>
      <c r="T809">
        <v>263.5</v>
      </c>
      <c r="U809">
        <v>196</v>
      </c>
      <c r="V809">
        <f>SUMIF(货件明细!K:K,F809,货件明细!AQ:AQ)</f>
        <v>0</v>
      </c>
      <c r="W809">
        <f t="shared" si="48"/>
        <v>1</v>
      </c>
      <c r="X809">
        <f t="shared" si="49"/>
        <v>196</v>
      </c>
      <c r="Y809">
        <f>SUMIF(货件明细!K:K,F809,货件明细!I:I)</f>
        <v>0</v>
      </c>
      <c r="Z809">
        <f t="shared" si="50"/>
        <v>37.75</v>
      </c>
      <c r="AA809">
        <f>SUMIF(货件明细!K:K,F809,货件明细!J:J)</f>
        <v>0</v>
      </c>
      <c r="AB809">
        <f t="shared" si="51"/>
        <v>1</v>
      </c>
    </row>
    <row r="810" spans="1:28">
      <c r="A810">
        <v>2025</v>
      </c>
      <c r="B810">
        <v>1</v>
      </c>
      <c r="C810">
        <v>4</v>
      </c>
      <c r="D810" s="4">
        <v>45681</v>
      </c>
      <c r="E810" t="s">
        <v>28</v>
      </c>
      <c r="F810" t="s">
        <v>911</v>
      </c>
      <c r="G810" t="s">
        <v>68</v>
      </c>
      <c r="H810" t="s">
        <v>31</v>
      </c>
      <c r="I810" t="s">
        <v>111</v>
      </c>
      <c r="J810" t="s">
        <v>100</v>
      </c>
      <c r="K810" t="s">
        <v>100</v>
      </c>
      <c r="L810" t="s">
        <v>46</v>
      </c>
      <c r="M810" t="s">
        <v>65</v>
      </c>
      <c r="N810" t="s">
        <v>912</v>
      </c>
      <c r="O810">
        <v>37.75</v>
      </c>
      <c r="Q810">
        <v>456</v>
      </c>
      <c r="R810">
        <v>494</v>
      </c>
      <c r="S810">
        <v>0</v>
      </c>
      <c r="T810">
        <v>494</v>
      </c>
      <c r="U810">
        <v>196</v>
      </c>
      <c r="V810">
        <f>SUMIF(货件明细!K:K,F810,货件明细!AQ:AQ)</f>
        <v>0</v>
      </c>
      <c r="W810">
        <f t="shared" si="48"/>
        <v>1</v>
      </c>
      <c r="X810">
        <f t="shared" si="49"/>
        <v>196</v>
      </c>
      <c r="Y810">
        <f>SUMIF(货件明细!K:K,F810,货件明细!I:I)</f>
        <v>0</v>
      </c>
      <c r="Z810">
        <f t="shared" si="50"/>
        <v>37.75</v>
      </c>
      <c r="AA810">
        <f>SUMIF(货件明细!K:K,F810,货件明细!J:J)</f>
        <v>0</v>
      </c>
      <c r="AB810">
        <f t="shared" si="51"/>
        <v>1</v>
      </c>
    </row>
    <row r="811" spans="1:28">
      <c r="A811">
        <v>2025</v>
      </c>
      <c r="B811">
        <v>1</v>
      </c>
      <c r="C811">
        <v>4</v>
      </c>
      <c r="D811" s="4">
        <v>45680</v>
      </c>
      <c r="E811" t="s">
        <v>28</v>
      </c>
      <c r="F811" t="s">
        <v>913</v>
      </c>
      <c r="G811" t="s">
        <v>64</v>
      </c>
      <c r="H811" t="s">
        <v>44</v>
      </c>
      <c r="I811" t="s">
        <v>111</v>
      </c>
      <c r="J811" t="s">
        <v>58</v>
      </c>
      <c r="K811" t="s">
        <v>58</v>
      </c>
      <c r="L811" t="s">
        <v>46</v>
      </c>
      <c r="M811" t="s">
        <v>47</v>
      </c>
      <c r="N811" t="s">
        <v>75</v>
      </c>
      <c r="O811">
        <v>37.75</v>
      </c>
      <c r="Q811">
        <v>223.2</v>
      </c>
      <c r="R811">
        <v>223.2</v>
      </c>
      <c r="S811">
        <v>0</v>
      </c>
      <c r="T811">
        <v>223.2</v>
      </c>
      <c r="U811">
        <v>196</v>
      </c>
      <c r="V811">
        <f>SUMIF(货件明细!K:K,F811,货件明细!AQ:AQ)</f>
        <v>0</v>
      </c>
      <c r="W811">
        <f t="shared" si="48"/>
        <v>1</v>
      </c>
      <c r="X811">
        <f t="shared" si="49"/>
        <v>196</v>
      </c>
      <c r="Y811">
        <f>SUMIF(货件明细!K:K,F811,货件明细!I:I)</f>
        <v>0</v>
      </c>
      <c r="Z811">
        <f t="shared" si="50"/>
        <v>37.75</v>
      </c>
      <c r="AA811">
        <f>SUMIF(货件明细!K:K,F811,货件明细!J:J)</f>
        <v>0</v>
      </c>
      <c r="AB811">
        <f t="shared" si="51"/>
        <v>1</v>
      </c>
    </row>
    <row r="812" spans="1:28">
      <c r="A812">
        <v>2025</v>
      </c>
      <c r="B812">
        <v>1</v>
      </c>
      <c r="C812">
        <v>4</v>
      </c>
      <c r="D812" s="4">
        <v>45680</v>
      </c>
      <c r="E812" t="s">
        <v>28</v>
      </c>
      <c r="F812" t="s">
        <v>914</v>
      </c>
      <c r="G812" t="s">
        <v>54</v>
      </c>
      <c r="H812" t="s">
        <v>31</v>
      </c>
      <c r="I812" t="s">
        <v>39</v>
      </c>
      <c r="J812" t="s">
        <v>100</v>
      </c>
      <c r="K812" t="s">
        <v>100</v>
      </c>
      <c r="L812" t="s">
        <v>46</v>
      </c>
      <c r="M812" t="s">
        <v>65</v>
      </c>
      <c r="N812" t="s">
        <v>123</v>
      </c>
      <c r="O812">
        <v>25.45</v>
      </c>
      <c r="Q812">
        <v>342.2</v>
      </c>
      <c r="R812">
        <v>342.2</v>
      </c>
      <c r="S812">
        <v>0</v>
      </c>
      <c r="T812">
        <v>342.2</v>
      </c>
      <c r="U812">
        <v>80</v>
      </c>
      <c r="V812">
        <f>SUMIF(货件明细!K:K,F812,货件明细!AQ:AQ)</f>
        <v>0</v>
      </c>
      <c r="W812">
        <f t="shared" si="48"/>
        <v>1</v>
      </c>
      <c r="X812">
        <f t="shared" si="49"/>
        <v>80</v>
      </c>
      <c r="Y812">
        <f>SUMIF(货件明细!K:K,F812,货件明细!I:I)</f>
        <v>0</v>
      </c>
      <c r="Z812">
        <f t="shared" si="50"/>
        <v>25.45</v>
      </c>
      <c r="AA812">
        <f>SUMIF(货件明细!K:K,F812,货件明细!J:J)</f>
        <v>0</v>
      </c>
      <c r="AB812">
        <f t="shared" si="51"/>
        <v>1</v>
      </c>
    </row>
    <row r="813" spans="1:28">
      <c r="A813">
        <v>2025</v>
      </c>
      <c r="B813">
        <v>1</v>
      </c>
      <c r="C813">
        <v>4</v>
      </c>
      <c r="D813" s="4">
        <v>45680</v>
      </c>
      <c r="E813" t="s">
        <v>28</v>
      </c>
      <c r="F813" t="s">
        <v>915</v>
      </c>
      <c r="G813" t="s">
        <v>70</v>
      </c>
      <c r="H813" t="s">
        <v>71</v>
      </c>
      <c r="I813" t="s">
        <v>39</v>
      </c>
      <c r="J813" t="s">
        <v>100</v>
      </c>
      <c r="K813" t="s">
        <v>100</v>
      </c>
      <c r="L813" t="s">
        <v>46</v>
      </c>
      <c r="M813" t="s">
        <v>47</v>
      </c>
      <c r="N813" t="s">
        <v>159</v>
      </c>
      <c r="O813">
        <v>25.45</v>
      </c>
      <c r="Q813">
        <v>168.583333333333</v>
      </c>
      <c r="R813">
        <v>168.583333333333</v>
      </c>
      <c r="S813">
        <v>0</v>
      </c>
      <c r="T813">
        <v>168.583333333333</v>
      </c>
      <c r="U813">
        <v>80</v>
      </c>
      <c r="V813">
        <f>SUMIF(货件明细!K:K,F813,货件明细!AQ:AQ)</f>
        <v>0</v>
      </c>
      <c r="W813">
        <f t="shared" si="48"/>
        <v>1</v>
      </c>
      <c r="X813">
        <f t="shared" si="49"/>
        <v>80</v>
      </c>
      <c r="Y813">
        <f>SUMIF(货件明细!K:K,F813,货件明细!I:I)</f>
        <v>0</v>
      </c>
      <c r="Z813">
        <f t="shared" si="50"/>
        <v>25.45</v>
      </c>
      <c r="AA813">
        <f>SUMIF(货件明细!K:K,F813,货件明细!J:J)</f>
        <v>0</v>
      </c>
      <c r="AB813">
        <f t="shared" si="51"/>
        <v>1</v>
      </c>
    </row>
    <row r="814" spans="1:28">
      <c r="A814">
        <v>2025</v>
      </c>
      <c r="B814">
        <v>1</v>
      </c>
      <c r="C814">
        <v>4</v>
      </c>
      <c r="D814" s="4">
        <v>45680</v>
      </c>
      <c r="E814" t="s">
        <v>28</v>
      </c>
      <c r="F814" t="s">
        <v>916</v>
      </c>
      <c r="G814" t="s">
        <v>62</v>
      </c>
      <c r="H814" t="s">
        <v>31</v>
      </c>
      <c r="I814" t="s">
        <v>39</v>
      </c>
      <c r="J814" t="s">
        <v>100</v>
      </c>
      <c r="K814" t="s">
        <v>100</v>
      </c>
      <c r="L814" t="s">
        <v>46</v>
      </c>
      <c r="M814" t="s">
        <v>65</v>
      </c>
      <c r="N814" t="s">
        <v>123</v>
      </c>
      <c r="O814">
        <v>25.45</v>
      </c>
      <c r="Q814">
        <v>341.505882352941</v>
      </c>
      <c r="R814">
        <v>341.505882352941</v>
      </c>
      <c r="S814">
        <v>0</v>
      </c>
      <c r="T814">
        <v>341.505882352941</v>
      </c>
      <c r="U814">
        <v>80</v>
      </c>
      <c r="V814">
        <f>SUMIF(货件明细!K:K,F814,货件明细!AQ:AQ)</f>
        <v>0</v>
      </c>
      <c r="W814">
        <f t="shared" si="48"/>
        <v>1</v>
      </c>
      <c r="X814">
        <f t="shared" si="49"/>
        <v>80</v>
      </c>
      <c r="Y814">
        <f>SUMIF(货件明细!K:K,F814,货件明细!I:I)</f>
        <v>0</v>
      </c>
      <c r="Z814">
        <f t="shared" si="50"/>
        <v>25.45</v>
      </c>
      <c r="AA814">
        <f>SUMIF(货件明细!K:K,F814,货件明细!J:J)</f>
        <v>0</v>
      </c>
      <c r="AB814">
        <f t="shared" si="51"/>
        <v>1</v>
      </c>
    </row>
    <row r="815" spans="1:28">
      <c r="A815">
        <v>2025</v>
      </c>
      <c r="B815">
        <v>1</v>
      </c>
      <c r="C815">
        <v>4</v>
      </c>
      <c r="D815" s="4">
        <v>45680</v>
      </c>
      <c r="E815" t="s">
        <v>28</v>
      </c>
      <c r="F815" t="s">
        <v>917</v>
      </c>
      <c r="G815" t="s">
        <v>64</v>
      </c>
      <c r="H815" t="s">
        <v>44</v>
      </c>
      <c r="I815" t="s">
        <v>39</v>
      </c>
      <c r="J815" t="s">
        <v>100</v>
      </c>
      <c r="K815" t="s">
        <v>100</v>
      </c>
      <c r="L815" t="s">
        <v>46</v>
      </c>
      <c r="M815" t="s">
        <v>47</v>
      </c>
      <c r="N815" t="s">
        <v>159</v>
      </c>
      <c r="O815">
        <v>25.45</v>
      </c>
      <c r="Q815">
        <v>227.9</v>
      </c>
      <c r="R815">
        <v>227.9</v>
      </c>
      <c r="S815">
        <v>0</v>
      </c>
      <c r="T815">
        <v>227.9</v>
      </c>
      <c r="U815">
        <v>80</v>
      </c>
      <c r="V815">
        <f>SUMIF(货件明细!K:K,F815,货件明细!AQ:AQ)</f>
        <v>0</v>
      </c>
      <c r="W815">
        <f t="shared" si="48"/>
        <v>1</v>
      </c>
      <c r="X815">
        <f t="shared" si="49"/>
        <v>80</v>
      </c>
      <c r="Y815">
        <f>SUMIF(货件明细!K:K,F815,货件明细!I:I)</f>
        <v>0</v>
      </c>
      <c r="Z815">
        <f t="shared" si="50"/>
        <v>25.45</v>
      </c>
      <c r="AA815">
        <f>SUMIF(货件明细!K:K,F815,货件明细!J:J)</f>
        <v>0</v>
      </c>
      <c r="AB815">
        <f t="shared" si="51"/>
        <v>1</v>
      </c>
    </row>
    <row r="816" spans="1:28">
      <c r="A816">
        <v>2025</v>
      </c>
      <c r="B816">
        <v>1</v>
      </c>
      <c r="C816">
        <v>4</v>
      </c>
      <c r="D816" s="4">
        <v>45680</v>
      </c>
      <c r="E816" t="s">
        <v>28</v>
      </c>
      <c r="F816" t="s">
        <v>918</v>
      </c>
      <c r="G816" t="s">
        <v>374</v>
      </c>
      <c r="H816" t="s">
        <v>71</v>
      </c>
      <c r="I816" t="s">
        <v>39</v>
      </c>
      <c r="J816" t="s">
        <v>100</v>
      </c>
      <c r="K816" t="s">
        <v>100</v>
      </c>
      <c r="L816" t="s">
        <v>46</v>
      </c>
      <c r="M816" t="s">
        <v>47</v>
      </c>
      <c r="N816" t="s">
        <v>159</v>
      </c>
      <c r="O816">
        <v>25.45</v>
      </c>
      <c r="Q816">
        <v>170.566666666667</v>
      </c>
      <c r="R816">
        <v>170.566666666667</v>
      </c>
      <c r="S816">
        <v>0</v>
      </c>
      <c r="T816">
        <v>170.566666666667</v>
      </c>
      <c r="U816">
        <v>80</v>
      </c>
      <c r="V816">
        <f>SUMIF(货件明细!K:K,F816,货件明细!AQ:AQ)</f>
        <v>0</v>
      </c>
      <c r="W816">
        <f t="shared" si="48"/>
        <v>1</v>
      </c>
      <c r="X816">
        <f t="shared" si="49"/>
        <v>80</v>
      </c>
      <c r="Y816">
        <f>SUMIF(货件明细!K:K,F816,货件明细!I:I)</f>
        <v>0</v>
      </c>
      <c r="Z816">
        <f t="shared" si="50"/>
        <v>25.45</v>
      </c>
      <c r="AA816">
        <f>SUMIF(货件明细!K:K,F816,货件明细!J:J)</f>
        <v>0</v>
      </c>
      <c r="AB816">
        <f t="shared" si="51"/>
        <v>1</v>
      </c>
    </row>
    <row r="817" spans="1:28">
      <c r="A817">
        <v>2025</v>
      </c>
      <c r="B817">
        <v>1</v>
      </c>
      <c r="C817">
        <v>4</v>
      </c>
      <c r="D817" s="4">
        <v>45680</v>
      </c>
      <c r="E817" t="s">
        <v>28</v>
      </c>
      <c r="F817" t="s">
        <v>919</v>
      </c>
      <c r="G817" t="s">
        <v>70</v>
      </c>
      <c r="H817" t="s">
        <v>71</v>
      </c>
      <c r="I817" t="s">
        <v>129</v>
      </c>
      <c r="J817" t="s">
        <v>100</v>
      </c>
      <c r="K817" t="s">
        <v>100</v>
      </c>
      <c r="L817" t="s">
        <v>46</v>
      </c>
      <c r="M817" t="s">
        <v>47</v>
      </c>
      <c r="N817" t="s">
        <v>159</v>
      </c>
      <c r="O817">
        <v>10.55</v>
      </c>
      <c r="Q817">
        <v>84.2916666666667</v>
      </c>
      <c r="R817">
        <v>84.2916666666667</v>
      </c>
      <c r="S817">
        <v>0</v>
      </c>
      <c r="T817">
        <v>84.2916666666667</v>
      </c>
      <c r="U817">
        <v>70</v>
      </c>
      <c r="V817">
        <f>SUMIF(货件明细!K:K,F817,货件明细!AQ:AQ)</f>
        <v>0</v>
      </c>
      <c r="W817">
        <f t="shared" si="48"/>
        <v>1</v>
      </c>
      <c r="X817">
        <f t="shared" si="49"/>
        <v>70</v>
      </c>
      <c r="Y817">
        <f>SUMIF(货件明细!K:K,F817,货件明细!I:I)</f>
        <v>0</v>
      </c>
      <c r="Z817">
        <f t="shared" si="50"/>
        <v>10.55</v>
      </c>
      <c r="AA817">
        <f>SUMIF(货件明细!K:K,F817,货件明细!J:J)</f>
        <v>0</v>
      </c>
      <c r="AB817">
        <f t="shared" si="51"/>
        <v>1</v>
      </c>
    </row>
    <row r="818" spans="1:28">
      <c r="A818">
        <v>2025</v>
      </c>
      <c r="B818">
        <v>1</v>
      </c>
      <c r="C818">
        <v>4</v>
      </c>
      <c r="D818" s="4">
        <v>45680</v>
      </c>
      <c r="E818" t="s">
        <v>28</v>
      </c>
      <c r="F818" t="s">
        <v>920</v>
      </c>
      <c r="G818" t="s">
        <v>54</v>
      </c>
      <c r="H818" t="s">
        <v>31</v>
      </c>
      <c r="I818" t="s">
        <v>129</v>
      </c>
      <c r="J818" t="s">
        <v>100</v>
      </c>
      <c r="K818" t="s">
        <v>100</v>
      </c>
      <c r="L818" t="s">
        <v>46</v>
      </c>
      <c r="M818" t="s">
        <v>65</v>
      </c>
      <c r="N818" t="s">
        <v>123</v>
      </c>
      <c r="O818">
        <v>10.55</v>
      </c>
      <c r="Q818">
        <v>171.1</v>
      </c>
      <c r="R818">
        <v>171.1</v>
      </c>
      <c r="S818">
        <v>0</v>
      </c>
      <c r="T818">
        <v>171.1</v>
      </c>
      <c r="U818">
        <v>70</v>
      </c>
      <c r="V818">
        <f>SUMIF(货件明细!K:K,F818,货件明细!AQ:AQ)</f>
        <v>0</v>
      </c>
      <c r="W818">
        <f t="shared" si="48"/>
        <v>1</v>
      </c>
      <c r="X818">
        <f t="shared" si="49"/>
        <v>70</v>
      </c>
      <c r="Y818">
        <f>SUMIF(货件明细!K:K,F818,货件明细!I:I)</f>
        <v>0</v>
      </c>
      <c r="Z818">
        <f t="shared" si="50"/>
        <v>10.55</v>
      </c>
      <c r="AA818">
        <f>SUMIF(货件明细!K:K,F818,货件明细!J:J)</f>
        <v>0</v>
      </c>
      <c r="AB818">
        <f t="shared" si="51"/>
        <v>1</v>
      </c>
    </row>
    <row r="819" spans="1:28">
      <c r="A819">
        <v>2025</v>
      </c>
      <c r="B819">
        <v>1</v>
      </c>
      <c r="C819">
        <v>4</v>
      </c>
      <c r="D819" s="4">
        <v>45680</v>
      </c>
      <c r="E819" t="s">
        <v>28</v>
      </c>
      <c r="F819" t="s">
        <v>921</v>
      </c>
      <c r="G819" t="s">
        <v>62</v>
      </c>
      <c r="H819" t="s">
        <v>31</v>
      </c>
      <c r="I819" t="s">
        <v>129</v>
      </c>
      <c r="J819" t="s">
        <v>100</v>
      </c>
      <c r="K819" t="s">
        <v>100</v>
      </c>
      <c r="L819" t="s">
        <v>46</v>
      </c>
      <c r="M819" t="s">
        <v>65</v>
      </c>
      <c r="N819" t="s">
        <v>123</v>
      </c>
      <c r="O819">
        <v>10.55</v>
      </c>
      <c r="Q819">
        <v>170.752941176471</v>
      </c>
      <c r="R819">
        <v>170.752941176471</v>
      </c>
      <c r="S819">
        <v>0</v>
      </c>
      <c r="T819">
        <v>170.752941176471</v>
      </c>
      <c r="U819">
        <v>70</v>
      </c>
      <c r="V819">
        <f>SUMIF(货件明细!K:K,F819,货件明细!AQ:AQ)</f>
        <v>0</v>
      </c>
      <c r="W819">
        <f t="shared" si="48"/>
        <v>1</v>
      </c>
      <c r="X819">
        <f t="shared" si="49"/>
        <v>70</v>
      </c>
      <c r="Y819">
        <f>SUMIF(货件明细!K:K,F819,货件明细!I:I)</f>
        <v>0</v>
      </c>
      <c r="Z819">
        <f t="shared" si="50"/>
        <v>10.55</v>
      </c>
      <c r="AA819">
        <f>SUMIF(货件明细!K:K,F819,货件明细!J:J)</f>
        <v>0</v>
      </c>
      <c r="AB819">
        <f t="shared" si="51"/>
        <v>1</v>
      </c>
    </row>
    <row r="820" spans="1:28">
      <c r="A820">
        <v>2025</v>
      </c>
      <c r="B820">
        <v>1</v>
      </c>
      <c r="C820">
        <v>4</v>
      </c>
      <c r="D820" s="4">
        <v>45680</v>
      </c>
      <c r="E820" t="s">
        <v>28</v>
      </c>
      <c r="F820" t="s">
        <v>922</v>
      </c>
      <c r="G820" t="s">
        <v>64</v>
      </c>
      <c r="H820" t="s">
        <v>44</v>
      </c>
      <c r="I820" t="s">
        <v>129</v>
      </c>
      <c r="J820" t="s">
        <v>100</v>
      </c>
      <c r="K820" t="s">
        <v>100</v>
      </c>
      <c r="L820" t="s">
        <v>46</v>
      </c>
      <c r="M820" t="s">
        <v>47</v>
      </c>
      <c r="N820" t="s">
        <v>159</v>
      </c>
      <c r="O820">
        <v>10.55</v>
      </c>
      <c r="Q820">
        <v>113.95</v>
      </c>
      <c r="R820">
        <v>113.95</v>
      </c>
      <c r="S820">
        <v>0</v>
      </c>
      <c r="T820">
        <v>113.95</v>
      </c>
      <c r="U820">
        <v>70</v>
      </c>
      <c r="V820">
        <f>SUMIF(货件明细!K:K,F820,货件明细!AQ:AQ)</f>
        <v>0</v>
      </c>
      <c r="W820">
        <f t="shared" si="48"/>
        <v>1</v>
      </c>
      <c r="X820">
        <f t="shared" si="49"/>
        <v>70</v>
      </c>
      <c r="Y820">
        <f>SUMIF(货件明细!K:K,F820,货件明细!I:I)</f>
        <v>0</v>
      </c>
      <c r="Z820">
        <f t="shared" si="50"/>
        <v>10.55</v>
      </c>
      <c r="AA820">
        <f>SUMIF(货件明细!K:K,F820,货件明细!J:J)</f>
        <v>0</v>
      </c>
      <c r="AB820">
        <f t="shared" si="51"/>
        <v>1</v>
      </c>
    </row>
    <row r="821" spans="1:28">
      <c r="A821">
        <v>2025</v>
      </c>
      <c r="B821">
        <v>1</v>
      </c>
      <c r="C821">
        <v>4</v>
      </c>
      <c r="D821" s="4">
        <v>45680</v>
      </c>
      <c r="E821" t="s">
        <v>28</v>
      </c>
      <c r="F821" t="s">
        <v>923</v>
      </c>
      <c r="G821" t="s">
        <v>374</v>
      </c>
      <c r="H821" t="s">
        <v>71</v>
      </c>
      <c r="I821" t="s">
        <v>129</v>
      </c>
      <c r="J821" t="s">
        <v>100</v>
      </c>
      <c r="K821" t="s">
        <v>100</v>
      </c>
      <c r="L821" t="s">
        <v>46</v>
      </c>
      <c r="M821" t="s">
        <v>47</v>
      </c>
      <c r="N821" t="s">
        <v>159</v>
      </c>
      <c r="O821">
        <v>10.55</v>
      </c>
      <c r="Q821">
        <v>85.2833333333333</v>
      </c>
      <c r="R821">
        <v>85.2833333333333</v>
      </c>
      <c r="S821">
        <v>0</v>
      </c>
      <c r="T821">
        <v>85.2833333333333</v>
      </c>
      <c r="U821">
        <v>70</v>
      </c>
      <c r="V821">
        <f>SUMIF(货件明细!K:K,F821,货件明细!AQ:AQ)</f>
        <v>0</v>
      </c>
      <c r="W821">
        <f t="shared" si="48"/>
        <v>1</v>
      </c>
      <c r="X821">
        <f t="shared" si="49"/>
        <v>70</v>
      </c>
      <c r="Y821">
        <f>SUMIF(货件明细!K:K,F821,货件明细!I:I)</f>
        <v>0</v>
      </c>
      <c r="Z821">
        <f t="shared" si="50"/>
        <v>10.55</v>
      </c>
      <c r="AA821">
        <f>SUMIF(货件明细!K:K,F821,货件明细!J:J)</f>
        <v>0</v>
      </c>
      <c r="AB821">
        <f t="shared" si="51"/>
        <v>1</v>
      </c>
    </row>
    <row r="822" spans="1:28">
      <c r="A822">
        <v>2025</v>
      </c>
      <c r="B822">
        <v>1</v>
      </c>
      <c r="C822">
        <v>4</v>
      </c>
      <c r="D822" s="4">
        <v>45680</v>
      </c>
      <c r="E822" t="s">
        <v>28</v>
      </c>
      <c r="F822" t="s">
        <v>924</v>
      </c>
      <c r="G822" t="s">
        <v>54</v>
      </c>
      <c r="H822" t="s">
        <v>31</v>
      </c>
      <c r="I822" t="s">
        <v>129</v>
      </c>
      <c r="J822" t="s">
        <v>100</v>
      </c>
      <c r="K822" t="s">
        <v>100</v>
      </c>
      <c r="L822" t="s">
        <v>46</v>
      </c>
      <c r="M822" t="s">
        <v>65</v>
      </c>
      <c r="N822" t="s">
        <v>123</v>
      </c>
      <c r="O822">
        <v>36.9</v>
      </c>
      <c r="Q822">
        <v>342.2</v>
      </c>
      <c r="R822">
        <v>342.2</v>
      </c>
      <c r="S822">
        <v>0</v>
      </c>
      <c r="T822">
        <v>342.2</v>
      </c>
      <c r="U822">
        <v>217</v>
      </c>
      <c r="V822">
        <f>SUMIF(货件明细!K:K,F822,货件明细!AQ:AQ)</f>
        <v>0</v>
      </c>
      <c r="W822">
        <f t="shared" si="48"/>
        <v>1</v>
      </c>
      <c r="X822">
        <f t="shared" si="49"/>
        <v>217</v>
      </c>
      <c r="Y822">
        <f>SUMIF(货件明细!K:K,F822,货件明细!I:I)</f>
        <v>0</v>
      </c>
      <c r="Z822">
        <f t="shared" si="50"/>
        <v>36.9</v>
      </c>
      <c r="AA822">
        <f>SUMIF(货件明细!K:K,F822,货件明细!J:J)</f>
        <v>0</v>
      </c>
      <c r="AB822">
        <f t="shared" si="51"/>
        <v>1</v>
      </c>
    </row>
    <row r="823" spans="1:28">
      <c r="A823">
        <v>2025</v>
      </c>
      <c r="B823">
        <v>1</v>
      </c>
      <c r="C823">
        <v>4</v>
      </c>
      <c r="D823" s="4">
        <v>45680</v>
      </c>
      <c r="E823" t="s">
        <v>28</v>
      </c>
      <c r="F823" t="s">
        <v>925</v>
      </c>
      <c r="G823" t="s">
        <v>62</v>
      </c>
      <c r="H823" t="s">
        <v>31</v>
      </c>
      <c r="I823" t="s">
        <v>129</v>
      </c>
      <c r="J823" t="s">
        <v>100</v>
      </c>
      <c r="K823" t="s">
        <v>100</v>
      </c>
      <c r="L823" t="s">
        <v>46</v>
      </c>
      <c r="M823" t="s">
        <v>65</v>
      </c>
      <c r="N823" t="s">
        <v>123</v>
      </c>
      <c r="O823">
        <v>36.9</v>
      </c>
      <c r="Q823">
        <v>341.505882352941</v>
      </c>
      <c r="R823">
        <v>341.505882352941</v>
      </c>
      <c r="S823">
        <v>0</v>
      </c>
      <c r="T823">
        <v>341.505882352941</v>
      </c>
      <c r="U823">
        <v>217</v>
      </c>
      <c r="V823">
        <f>SUMIF(货件明细!K:K,F823,货件明细!AQ:AQ)</f>
        <v>0</v>
      </c>
      <c r="W823">
        <f t="shared" si="48"/>
        <v>1</v>
      </c>
      <c r="X823">
        <f t="shared" si="49"/>
        <v>217</v>
      </c>
      <c r="Y823">
        <f>SUMIF(货件明细!K:K,F823,货件明细!I:I)</f>
        <v>0</v>
      </c>
      <c r="Z823">
        <f t="shared" si="50"/>
        <v>36.9</v>
      </c>
      <c r="AA823">
        <f>SUMIF(货件明细!K:K,F823,货件明细!J:J)</f>
        <v>0</v>
      </c>
      <c r="AB823">
        <f t="shared" si="51"/>
        <v>1</v>
      </c>
    </row>
    <row r="824" spans="1:28">
      <c r="A824">
        <v>2025</v>
      </c>
      <c r="B824">
        <v>1</v>
      </c>
      <c r="C824">
        <v>4</v>
      </c>
      <c r="D824" s="4">
        <v>45680</v>
      </c>
      <c r="E824" t="s">
        <v>28</v>
      </c>
      <c r="F824" t="s">
        <v>926</v>
      </c>
      <c r="G824" t="s">
        <v>374</v>
      </c>
      <c r="H824" t="s">
        <v>71</v>
      </c>
      <c r="I824" t="s">
        <v>129</v>
      </c>
      <c r="J824" t="s">
        <v>45</v>
      </c>
      <c r="K824" t="s">
        <v>45</v>
      </c>
      <c r="L824" t="s">
        <v>46</v>
      </c>
      <c r="M824" t="s">
        <v>47</v>
      </c>
      <c r="N824" t="s">
        <v>48</v>
      </c>
      <c r="O824">
        <v>36.9</v>
      </c>
      <c r="Q824">
        <v>349.32</v>
      </c>
      <c r="R824">
        <v>349.32</v>
      </c>
      <c r="S824">
        <v>0</v>
      </c>
      <c r="T824">
        <v>349.32</v>
      </c>
      <c r="U824">
        <v>217</v>
      </c>
      <c r="V824">
        <f>SUMIF(货件明细!K:K,F824,货件明细!AQ:AQ)</f>
        <v>0</v>
      </c>
      <c r="W824">
        <f t="shared" si="48"/>
        <v>1</v>
      </c>
      <c r="X824">
        <f t="shared" si="49"/>
        <v>217</v>
      </c>
      <c r="Y824">
        <f>SUMIF(货件明细!K:K,F824,货件明细!I:I)</f>
        <v>0</v>
      </c>
      <c r="Z824">
        <f t="shared" si="50"/>
        <v>36.9</v>
      </c>
      <c r="AA824">
        <f>SUMIF(货件明细!K:K,F824,货件明细!J:J)</f>
        <v>0</v>
      </c>
      <c r="AB824">
        <f t="shared" si="51"/>
        <v>1</v>
      </c>
    </row>
    <row r="825" spans="1:28">
      <c r="A825">
        <v>2025</v>
      </c>
      <c r="B825">
        <v>1</v>
      </c>
      <c r="C825">
        <v>4</v>
      </c>
      <c r="D825" s="4">
        <v>45680</v>
      </c>
      <c r="E825" t="s">
        <v>28</v>
      </c>
      <c r="F825" t="s">
        <v>927</v>
      </c>
      <c r="G825" t="s">
        <v>64</v>
      </c>
      <c r="H825" t="s">
        <v>44</v>
      </c>
      <c r="I825" t="s">
        <v>129</v>
      </c>
      <c r="J825" t="s">
        <v>45</v>
      </c>
      <c r="K825" t="s">
        <v>45</v>
      </c>
      <c r="L825" t="s">
        <v>46</v>
      </c>
      <c r="M825" t="s">
        <v>47</v>
      </c>
      <c r="N825" t="s">
        <v>48</v>
      </c>
      <c r="O825">
        <v>36.9</v>
      </c>
      <c r="Q825">
        <v>414.92</v>
      </c>
      <c r="R825">
        <v>414.92</v>
      </c>
      <c r="S825">
        <v>0</v>
      </c>
      <c r="T825">
        <v>414.92</v>
      </c>
      <c r="U825">
        <v>217</v>
      </c>
      <c r="V825">
        <f>SUMIF(货件明细!K:K,F825,货件明细!AQ:AQ)</f>
        <v>0</v>
      </c>
      <c r="W825">
        <f t="shared" si="48"/>
        <v>1</v>
      </c>
      <c r="X825">
        <f t="shared" si="49"/>
        <v>217</v>
      </c>
      <c r="Y825">
        <f>SUMIF(货件明细!K:K,F825,货件明细!I:I)</f>
        <v>0</v>
      </c>
      <c r="Z825">
        <f t="shared" si="50"/>
        <v>36.9</v>
      </c>
      <c r="AA825">
        <f>SUMIF(货件明细!K:K,F825,货件明细!J:J)</f>
        <v>0</v>
      </c>
      <c r="AB825">
        <f t="shared" si="51"/>
        <v>1</v>
      </c>
    </row>
    <row r="826" spans="1:28">
      <c r="A826">
        <v>2025</v>
      </c>
      <c r="B826">
        <v>1</v>
      </c>
      <c r="C826">
        <v>4</v>
      </c>
      <c r="D826" s="4">
        <v>45680</v>
      </c>
      <c r="E826" t="s">
        <v>28</v>
      </c>
      <c r="F826" t="s">
        <v>928</v>
      </c>
      <c r="G826" t="s">
        <v>70</v>
      </c>
      <c r="H826" t="s">
        <v>71</v>
      </c>
      <c r="I826" t="s">
        <v>129</v>
      </c>
      <c r="J826" t="s">
        <v>45</v>
      </c>
      <c r="K826" t="s">
        <v>45</v>
      </c>
      <c r="L826" t="s">
        <v>46</v>
      </c>
      <c r="M826" t="s">
        <v>47</v>
      </c>
      <c r="N826" t="s">
        <v>48</v>
      </c>
      <c r="O826">
        <v>36.9</v>
      </c>
      <c r="Q826">
        <v>349.32</v>
      </c>
      <c r="R826">
        <v>349.32</v>
      </c>
      <c r="S826">
        <v>0</v>
      </c>
      <c r="T826">
        <v>349.32</v>
      </c>
      <c r="U826">
        <v>217</v>
      </c>
      <c r="V826">
        <f>SUMIF(货件明细!K:K,F826,货件明细!AQ:AQ)</f>
        <v>0</v>
      </c>
      <c r="W826">
        <f t="shared" si="48"/>
        <v>1</v>
      </c>
      <c r="X826">
        <f t="shared" si="49"/>
        <v>217</v>
      </c>
      <c r="Y826">
        <f>SUMIF(货件明细!K:K,F826,货件明细!I:I)</f>
        <v>0</v>
      </c>
      <c r="Z826">
        <f t="shared" si="50"/>
        <v>36.9</v>
      </c>
      <c r="AA826">
        <f>SUMIF(货件明细!K:K,F826,货件明细!J:J)</f>
        <v>0</v>
      </c>
      <c r="AB826">
        <f t="shared" si="51"/>
        <v>1</v>
      </c>
    </row>
    <row r="827" spans="1:28">
      <c r="A827">
        <v>2025</v>
      </c>
      <c r="B827">
        <v>1</v>
      </c>
      <c r="C827">
        <v>4</v>
      </c>
      <c r="D827" s="4">
        <v>45680</v>
      </c>
      <c r="E827" t="s">
        <v>28</v>
      </c>
      <c r="F827" t="s">
        <v>929</v>
      </c>
      <c r="G827" t="s">
        <v>62</v>
      </c>
      <c r="H827" t="s">
        <v>31</v>
      </c>
      <c r="I827" t="s">
        <v>41</v>
      </c>
      <c r="J827" t="s">
        <v>100</v>
      </c>
      <c r="K827" t="s">
        <v>100</v>
      </c>
      <c r="L827" t="s">
        <v>46</v>
      </c>
      <c r="M827" t="s">
        <v>65</v>
      </c>
      <c r="N827" t="s">
        <v>123</v>
      </c>
      <c r="O827">
        <v>18.4</v>
      </c>
      <c r="Q827">
        <v>170.752941176471</v>
      </c>
      <c r="R827">
        <v>170.752941176471</v>
      </c>
      <c r="S827">
        <v>0</v>
      </c>
      <c r="T827">
        <v>170.752941176471</v>
      </c>
      <c r="U827">
        <v>40</v>
      </c>
      <c r="V827">
        <f>SUMIF(货件明细!K:K,F827,货件明细!AQ:AQ)</f>
        <v>0</v>
      </c>
      <c r="W827">
        <f t="shared" si="48"/>
        <v>1</v>
      </c>
      <c r="X827">
        <f t="shared" si="49"/>
        <v>40</v>
      </c>
      <c r="Y827">
        <f>SUMIF(货件明细!K:K,F827,货件明细!I:I)</f>
        <v>0</v>
      </c>
      <c r="Z827">
        <f t="shared" si="50"/>
        <v>18.4</v>
      </c>
      <c r="AA827">
        <f>SUMIF(货件明细!K:K,F827,货件明细!J:J)</f>
        <v>0</v>
      </c>
      <c r="AB827">
        <f t="shared" si="51"/>
        <v>1</v>
      </c>
    </row>
    <row r="828" spans="1:28">
      <c r="A828">
        <v>2025</v>
      </c>
      <c r="B828">
        <v>1</v>
      </c>
      <c r="C828">
        <v>4</v>
      </c>
      <c r="D828" s="4">
        <v>45680</v>
      </c>
      <c r="E828" t="s">
        <v>28</v>
      </c>
      <c r="F828" t="s">
        <v>930</v>
      </c>
      <c r="G828" t="s">
        <v>70</v>
      </c>
      <c r="H828" t="s">
        <v>71</v>
      </c>
      <c r="I828" t="s">
        <v>41</v>
      </c>
      <c r="J828" t="s">
        <v>45</v>
      </c>
      <c r="K828" t="s">
        <v>45</v>
      </c>
      <c r="L828" t="s">
        <v>46</v>
      </c>
      <c r="M828" t="s">
        <v>47</v>
      </c>
      <c r="N828" t="s">
        <v>48</v>
      </c>
      <c r="O828">
        <v>18.4</v>
      </c>
      <c r="Q828">
        <v>174.66</v>
      </c>
      <c r="R828">
        <v>174.66</v>
      </c>
      <c r="S828">
        <v>0</v>
      </c>
      <c r="T828">
        <v>174.66</v>
      </c>
      <c r="U828">
        <v>40</v>
      </c>
      <c r="V828">
        <f>SUMIF(货件明细!K:K,F828,货件明细!AQ:AQ)</f>
        <v>0</v>
      </c>
      <c r="W828">
        <f t="shared" si="48"/>
        <v>1</v>
      </c>
      <c r="X828">
        <f t="shared" si="49"/>
        <v>40</v>
      </c>
      <c r="Y828">
        <f>SUMIF(货件明细!K:K,F828,货件明细!I:I)</f>
        <v>0</v>
      </c>
      <c r="Z828">
        <f t="shared" si="50"/>
        <v>18.4</v>
      </c>
      <c r="AA828">
        <f>SUMIF(货件明细!K:K,F828,货件明细!J:J)</f>
        <v>0</v>
      </c>
      <c r="AB828">
        <f t="shared" si="51"/>
        <v>1</v>
      </c>
    </row>
    <row r="829" spans="1:28">
      <c r="A829">
        <v>2025</v>
      </c>
      <c r="B829">
        <v>1</v>
      </c>
      <c r="C829">
        <v>4</v>
      </c>
      <c r="D829" s="4">
        <v>45680</v>
      </c>
      <c r="E829" t="s">
        <v>28</v>
      </c>
      <c r="F829" t="s">
        <v>931</v>
      </c>
      <c r="G829" t="s">
        <v>54</v>
      </c>
      <c r="H829" t="s">
        <v>31</v>
      </c>
      <c r="I829" t="s">
        <v>41</v>
      </c>
      <c r="J829" t="s">
        <v>100</v>
      </c>
      <c r="K829" t="s">
        <v>100</v>
      </c>
      <c r="L829" t="s">
        <v>46</v>
      </c>
      <c r="M829" t="s">
        <v>65</v>
      </c>
      <c r="N829" t="s">
        <v>123</v>
      </c>
      <c r="O829">
        <v>18.4</v>
      </c>
      <c r="Q829">
        <v>171.1</v>
      </c>
      <c r="R829">
        <v>171.1</v>
      </c>
      <c r="S829">
        <v>0</v>
      </c>
      <c r="T829">
        <v>171.1</v>
      </c>
      <c r="U829">
        <v>40</v>
      </c>
      <c r="V829">
        <f>SUMIF(货件明细!K:K,F829,货件明细!AQ:AQ)</f>
        <v>0</v>
      </c>
      <c r="W829">
        <f t="shared" si="48"/>
        <v>1</v>
      </c>
      <c r="X829">
        <f t="shared" si="49"/>
        <v>40</v>
      </c>
      <c r="Y829">
        <f>SUMIF(货件明细!K:K,F829,货件明细!I:I)</f>
        <v>0</v>
      </c>
      <c r="Z829">
        <f t="shared" si="50"/>
        <v>18.4</v>
      </c>
      <c r="AA829">
        <f>SUMIF(货件明细!K:K,F829,货件明细!J:J)</f>
        <v>0</v>
      </c>
      <c r="AB829">
        <f t="shared" si="51"/>
        <v>1</v>
      </c>
    </row>
    <row r="830" spans="1:28">
      <c r="A830">
        <v>2025</v>
      </c>
      <c r="B830">
        <v>1</v>
      </c>
      <c r="C830">
        <v>4</v>
      </c>
      <c r="D830" s="4">
        <v>45680</v>
      </c>
      <c r="E830" t="s">
        <v>28</v>
      </c>
      <c r="F830" t="s">
        <v>932</v>
      </c>
      <c r="G830" t="s">
        <v>374</v>
      </c>
      <c r="H830" t="s">
        <v>71</v>
      </c>
      <c r="I830" t="s">
        <v>41</v>
      </c>
      <c r="J830" t="s">
        <v>45</v>
      </c>
      <c r="K830" t="s">
        <v>45</v>
      </c>
      <c r="L830" t="s">
        <v>46</v>
      </c>
      <c r="M830" t="s">
        <v>47</v>
      </c>
      <c r="N830" t="s">
        <v>48</v>
      </c>
      <c r="O830">
        <v>18.4</v>
      </c>
      <c r="Q830">
        <v>174.66</v>
      </c>
      <c r="R830">
        <v>174.66</v>
      </c>
      <c r="S830">
        <v>0</v>
      </c>
      <c r="T830">
        <v>174.66</v>
      </c>
      <c r="U830">
        <v>40</v>
      </c>
      <c r="V830">
        <f>SUMIF(货件明细!K:K,F830,货件明细!AQ:AQ)</f>
        <v>0</v>
      </c>
      <c r="W830">
        <f t="shared" si="48"/>
        <v>1</v>
      </c>
      <c r="X830">
        <f t="shared" si="49"/>
        <v>40</v>
      </c>
      <c r="Y830">
        <f>SUMIF(货件明细!K:K,F830,货件明细!I:I)</f>
        <v>0</v>
      </c>
      <c r="Z830">
        <f t="shared" si="50"/>
        <v>18.4</v>
      </c>
      <c r="AA830">
        <f>SUMIF(货件明细!K:K,F830,货件明细!J:J)</f>
        <v>0</v>
      </c>
      <c r="AB830">
        <f t="shared" si="51"/>
        <v>1</v>
      </c>
    </row>
    <row r="831" spans="1:28">
      <c r="A831">
        <v>2025</v>
      </c>
      <c r="B831">
        <v>1</v>
      </c>
      <c r="C831">
        <v>4</v>
      </c>
      <c r="D831" s="4">
        <v>45680</v>
      </c>
      <c r="E831" t="s">
        <v>28</v>
      </c>
      <c r="F831" t="s">
        <v>933</v>
      </c>
      <c r="G831" t="s">
        <v>64</v>
      </c>
      <c r="H831" t="s">
        <v>44</v>
      </c>
      <c r="I831" t="s">
        <v>41</v>
      </c>
      <c r="J831" t="s">
        <v>45</v>
      </c>
      <c r="K831" t="s">
        <v>45</v>
      </c>
      <c r="L831" t="s">
        <v>46</v>
      </c>
      <c r="M831" t="s">
        <v>47</v>
      </c>
      <c r="N831" t="s">
        <v>48</v>
      </c>
      <c r="O831">
        <v>18.4</v>
      </c>
      <c r="Q831">
        <v>207.46</v>
      </c>
      <c r="R831">
        <v>207.46</v>
      </c>
      <c r="S831">
        <v>0</v>
      </c>
      <c r="T831">
        <v>207.46</v>
      </c>
      <c r="U831">
        <v>40</v>
      </c>
      <c r="V831">
        <f>SUMIF(货件明细!K:K,F831,货件明细!AQ:AQ)</f>
        <v>0</v>
      </c>
      <c r="W831">
        <f t="shared" si="48"/>
        <v>1</v>
      </c>
      <c r="X831">
        <f t="shared" si="49"/>
        <v>40</v>
      </c>
      <c r="Y831">
        <f>SUMIF(货件明细!K:K,F831,货件明细!I:I)</f>
        <v>0</v>
      </c>
      <c r="Z831">
        <f t="shared" si="50"/>
        <v>18.4</v>
      </c>
      <c r="AA831">
        <f>SUMIF(货件明细!K:K,F831,货件明细!J:J)</f>
        <v>0</v>
      </c>
      <c r="AB831">
        <f t="shared" si="51"/>
        <v>1</v>
      </c>
    </row>
    <row r="832" spans="1:28">
      <c r="A832">
        <v>2025</v>
      </c>
      <c r="B832">
        <v>1</v>
      </c>
      <c r="C832">
        <v>4</v>
      </c>
      <c r="D832" s="4">
        <v>45680</v>
      </c>
      <c r="E832" t="s">
        <v>28</v>
      </c>
      <c r="F832" t="s">
        <v>934</v>
      </c>
      <c r="G832" t="s">
        <v>54</v>
      </c>
      <c r="H832" t="s">
        <v>31</v>
      </c>
      <c r="I832" t="s">
        <v>41</v>
      </c>
      <c r="J832" t="s">
        <v>100</v>
      </c>
      <c r="K832" t="s">
        <v>100</v>
      </c>
      <c r="L832" t="s">
        <v>46</v>
      </c>
      <c r="M832" t="s">
        <v>65</v>
      </c>
      <c r="N832" t="s">
        <v>123</v>
      </c>
      <c r="O832">
        <v>69.25</v>
      </c>
      <c r="Q832">
        <v>855.5</v>
      </c>
      <c r="R832">
        <v>855.5</v>
      </c>
      <c r="S832">
        <v>0</v>
      </c>
      <c r="T832">
        <v>855.5</v>
      </c>
      <c r="U832">
        <v>200</v>
      </c>
      <c r="V832">
        <f>SUMIF(货件明细!K:K,F832,货件明细!AQ:AQ)</f>
        <v>0</v>
      </c>
      <c r="W832">
        <f t="shared" si="48"/>
        <v>1</v>
      </c>
      <c r="X832">
        <f t="shared" si="49"/>
        <v>200</v>
      </c>
      <c r="Y832">
        <f>SUMIF(货件明细!K:K,F832,货件明细!I:I)</f>
        <v>0</v>
      </c>
      <c r="Z832">
        <f t="shared" si="50"/>
        <v>69.25</v>
      </c>
      <c r="AA832">
        <f>SUMIF(货件明细!K:K,F832,货件明细!J:J)</f>
        <v>0</v>
      </c>
      <c r="AB832">
        <f t="shared" si="51"/>
        <v>1</v>
      </c>
    </row>
    <row r="833" spans="1:28">
      <c r="A833">
        <v>2025</v>
      </c>
      <c r="B833">
        <v>1</v>
      </c>
      <c r="C833">
        <v>4</v>
      </c>
      <c r="D833" s="4">
        <v>45680</v>
      </c>
      <c r="E833" t="s">
        <v>28</v>
      </c>
      <c r="F833" t="s">
        <v>935</v>
      </c>
      <c r="G833" t="s">
        <v>70</v>
      </c>
      <c r="H833" t="s">
        <v>71</v>
      </c>
      <c r="I833" t="s">
        <v>41</v>
      </c>
      <c r="J833" t="s">
        <v>100</v>
      </c>
      <c r="K833" t="s">
        <v>100</v>
      </c>
      <c r="L833" t="s">
        <v>46</v>
      </c>
      <c r="M833" t="s">
        <v>47</v>
      </c>
      <c r="N833" t="s">
        <v>159</v>
      </c>
      <c r="O833">
        <v>69.25</v>
      </c>
      <c r="Q833">
        <v>421.458333333333</v>
      </c>
      <c r="R833">
        <v>421.458333333333</v>
      </c>
      <c r="S833">
        <v>0</v>
      </c>
      <c r="T833">
        <v>421.458333333333</v>
      </c>
      <c r="U833">
        <v>200</v>
      </c>
      <c r="V833">
        <f>SUMIF(货件明细!K:K,F833,货件明细!AQ:AQ)</f>
        <v>0</v>
      </c>
      <c r="W833">
        <f t="shared" si="48"/>
        <v>1</v>
      </c>
      <c r="X833">
        <f t="shared" si="49"/>
        <v>200</v>
      </c>
      <c r="Y833">
        <f>SUMIF(货件明细!K:K,F833,货件明细!I:I)</f>
        <v>0</v>
      </c>
      <c r="Z833">
        <f t="shared" si="50"/>
        <v>69.25</v>
      </c>
      <c r="AA833">
        <f>SUMIF(货件明细!K:K,F833,货件明细!J:J)</f>
        <v>0</v>
      </c>
      <c r="AB833">
        <f t="shared" si="51"/>
        <v>1</v>
      </c>
    </row>
    <row r="834" spans="1:28">
      <c r="A834">
        <v>2025</v>
      </c>
      <c r="B834">
        <v>1</v>
      </c>
      <c r="C834">
        <v>4</v>
      </c>
      <c r="D834" s="4">
        <v>45680</v>
      </c>
      <c r="E834" t="s">
        <v>28</v>
      </c>
      <c r="F834" t="s">
        <v>936</v>
      </c>
      <c r="G834" t="s">
        <v>62</v>
      </c>
      <c r="H834" t="s">
        <v>31</v>
      </c>
      <c r="I834" t="s">
        <v>41</v>
      </c>
      <c r="J834" t="s">
        <v>100</v>
      </c>
      <c r="K834" t="s">
        <v>100</v>
      </c>
      <c r="L834" t="s">
        <v>46</v>
      </c>
      <c r="M834" t="s">
        <v>65</v>
      </c>
      <c r="N834" t="s">
        <v>123</v>
      </c>
      <c r="O834">
        <v>69.25</v>
      </c>
      <c r="Q834">
        <v>853.764705882353</v>
      </c>
      <c r="R834">
        <v>853.764705882353</v>
      </c>
      <c r="S834">
        <v>0</v>
      </c>
      <c r="T834">
        <v>853.764705882353</v>
      </c>
      <c r="U834">
        <v>200</v>
      </c>
      <c r="V834">
        <f>SUMIF(货件明细!K:K,F834,货件明细!AQ:AQ)</f>
        <v>0</v>
      </c>
      <c r="W834">
        <f t="shared" ref="W834:W897" si="52">IF(V834=U834,0,1)</f>
        <v>1</v>
      </c>
      <c r="X834">
        <f t="shared" ref="X834:X897" si="53">U834</f>
        <v>200</v>
      </c>
      <c r="Y834">
        <f>SUMIF(货件明细!K:K,F834,货件明细!I:I)</f>
        <v>0</v>
      </c>
      <c r="Z834">
        <f t="shared" ref="Z834:Z897" si="54">O834-Y834</f>
        <v>69.25</v>
      </c>
      <c r="AA834">
        <f>SUMIF(货件明细!K:K,F834,货件明细!J:J)</f>
        <v>0</v>
      </c>
      <c r="AB834">
        <f t="shared" ref="AB834:AB897" si="55">IF(T834=AA834,0,1)</f>
        <v>1</v>
      </c>
    </row>
    <row r="835" spans="1:28">
      <c r="A835">
        <v>2025</v>
      </c>
      <c r="B835">
        <v>1</v>
      </c>
      <c r="C835">
        <v>4</v>
      </c>
      <c r="D835" s="4">
        <v>45680</v>
      </c>
      <c r="E835" t="s">
        <v>28</v>
      </c>
      <c r="F835" t="s">
        <v>937</v>
      </c>
      <c r="G835" t="s">
        <v>64</v>
      </c>
      <c r="H835" t="s">
        <v>44</v>
      </c>
      <c r="I835" t="s">
        <v>41</v>
      </c>
      <c r="J835" t="s">
        <v>100</v>
      </c>
      <c r="K835" t="s">
        <v>100</v>
      </c>
      <c r="L835" t="s">
        <v>46</v>
      </c>
      <c r="M835" t="s">
        <v>47</v>
      </c>
      <c r="N835" t="s">
        <v>159</v>
      </c>
      <c r="O835">
        <v>69.25</v>
      </c>
      <c r="Q835">
        <v>569.75</v>
      </c>
      <c r="R835">
        <v>569.75</v>
      </c>
      <c r="S835">
        <v>0</v>
      </c>
      <c r="T835">
        <v>569.75</v>
      </c>
      <c r="U835">
        <v>200</v>
      </c>
      <c r="V835">
        <f>SUMIF(货件明细!K:K,F835,货件明细!AQ:AQ)</f>
        <v>0</v>
      </c>
      <c r="W835">
        <f t="shared" si="52"/>
        <v>1</v>
      </c>
      <c r="X835">
        <f t="shared" si="53"/>
        <v>200</v>
      </c>
      <c r="Y835">
        <f>SUMIF(货件明细!K:K,F835,货件明细!I:I)</f>
        <v>0</v>
      </c>
      <c r="Z835">
        <f t="shared" si="54"/>
        <v>69.25</v>
      </c>
      <c r="AA835">
        <f>SUMIF(货件明细!K:K,F835,货件明细!J:J)</f>
        <v>0</v>
      </c>
      <c r="AB835">
        <f t="shared" si="55"/>
        <v>1</v>
      </c>
    </row>
    <row r="836" spans="1:28">
      <c r="A836">
        <v>2025</v>
      </c>
      <c r="B836">
        <v>1</v>
      </c>
      <c r="C836">
        <v>4</v>
      </c>
      <c r="D836" s="4">
        <v>45680</v>
      </c>
      <c r="E836" t="s">
        <v>28</v>
      </c>
      <c r="F836" t="s">
        <v>938</v>
      </c>
      <c r="G836" t="s">
        <v>374</v>
      </c>
      <c r="H836" t="s">
        <v>71</v>
      </c>
      <c r="I836" t="s">
        <v>41</v>
      </c>
      <c r="J836" t="s">
        <v>100</v>
      </c>
      <c r="K836" t="s">
        <v>100</v>
      </c>
      <c r="L836" t="s">
        <v>46</v>
      </c>
      <c r="M836" t="s">
        <v>47</v>
      </c>
      <c r="N836" t="s">
        <v>159</v>
      </c>
      <c r="O836">
        <v>69.25</v>
      </c>
      <c r="Q836">
        <v>426.416666666667</v>
      </c>
      <c r="R836">
        <v>426.416666666667</v>
      </c>
      <c r="S836">
        <v>0</v>
      </c>
      <c r="T836">
        <v>426.416666666667</v>
      </c>
      <c r="U836">
        <v>200</v>
      </c>
      <c r="V836">
        <f>SUMIF(货件明细!K:K,F836,货件明细!AQ:AQ)</f>
        <v>0</v>
      </c>
      <c r="W836">
        <f t="shared" si="52"/>
        <v>1</v>
      </c>
      <c r="X836">
        <f t="shared" si="53"/>
        <v>200</v>
      </c>
      <c r="Y836">
        <f>SUMIF(货件明细!K:K,F836,货件明细!I:I)</f>
        <v>0</v>
      </c>
      <c r="Z836">
        <f t="shared" si="54"/>
        <v>69.25</v>
      </c>
      <c r="AA836">
        <f>SUMIF(货件明细!K:K,F836,货件明细!J:J)</f>
        <v>0</v>
      </c>
      <c r="AB836">
        <f t="shared" si="55"/>
        <v>1</v>
      </c>
    </row>
    <row r="837" spans="1:28">
      <c r="A837">
        <v>2025</v>
      </c>
      <c r="B837">
        <v>1</v>
      </c>
      <c r="C837">
        <v>4</v>
      </c>
      <c r="D837" s="4">
        <v>45680</v>
      </c>
      <c r="E837" t="s">
        <v>28</v>
      </c>
      <c r="F837" t="s">
        <v>939</v>
      </c>
      <c r="G837" t="s">
        <v>374</v>
      </c>
      <c r="H837" t="s">
        <v>71</v>
      </c>
      <c r="I837" t="s">
        <v>145</v>
      </c>
      <c r="J837" t="s">
        <v>100</v>
      </c>
      <c r="K837" t="s">
        <v>100</v>
      </c>
      <c r="L837" t="s">
        <v>46</v>
      </c>
      <c r="M837" t="s">
        <v>47</v>
      </c>
      <c r="N837" t="s">
        <v>159</v>
      </c>
      <c r="O837">
        <v>63.9</v>
      </c>
      <c r="Q837">
        <v>255.85</v>
      </c>
      <c r="R837">
        <v>255.85</v>
      </c>
      <c r="S837">
        <v>0</v>
      </c>
      <c r="T837">
        <v>255.85</v>
      </c>
      <c r="U837">
        <v>150</v>
      </c>
      <c r="V837">
        <f>SUMIF(货件明细!K:K,F837,货件明细!AQ:AQ)</f>
        <v>0</v>
      </c>
      <c r="W837">
        <f t="shared" si="52"/>
        <v>1</v>
      </c>
      <c r="X837">
        <f t="shared" si="53"/>
        <v>150</v>
      </c>
      <c r="Y837">
        <f>SUMIF(货件明细!K:K,F837,货件明细!I:I)</f>
        <v>0</v>
      </c>
      <c r="Z837">
        <f t="shared" si="54"/>
        <v>63.9</v>
      </c>
      <c r="AA837">
        <f>SUMIF(货件明细!K:K,F837,货件明细!J:J)</f>
        <v>0</v>
      </c>
      <c r="AB837">
        <f t="shared" si="55"/>
        <v>1</v>
      </c>
    </row>
    <row r="838" spans="1:28">
      <c r="A838">
        <v>2025</v>
      </c>
      <c r="B838">
        <v>1</v>
      </c>
      <c r="C838">
        <v>4</v>
      </c>
      <c r="D838" s="4">
        <v>45680</v>
      </c>
      <c r="E838" t="s">
        <v>28</v>
      </c>
      <c r="F838" t="s">
        <v>940</v>
      </c>
      <c r="G838" t="s">
        <v>70</v>
      </c>
      <c r="H838" t="s">
        <v>71</v>
      </c>
      <c r="I838" t="s">
        <v>145</v>
      </c>
      <c r="J838" t="s">
        <v>100</v>
      </c>
      <c r="K838" t="s">
        <v>100</v>
      </c>
      <c r="L838" t="s">
        <v>46</v>
      </c>
      <c r="M838" t="s">
        <v>47</v>
      </c>
      <c r="N838" t="s">
        <v>159</v>
      </c>
      <c r="O838">
        <v>63.9</v>
      </c>
      <c r="Q838">
        <v>252.875</v>
      </c>
      <c r="R838">
        <v>252.875</v>
      </c>
      <c r="S838">
        <v>0</v>
      </c>
      <c r="T838">
        <v>252.875</v>
      </c>
      <c r="U838">
        <v>150</v>
      </c>
      <c r="V838">
        <f>SUMIF(货件明细!K:K,F838,货件明细!AQ:AQ)</f>
        <v>0</v>
      </c>
      <c r="W838">
        <f t="shared" si="52"/>
        <v>1</v>
      </c>
      <c r="X838">
        <f t="shared" si="53"/>
        <v>150</v>
      </c>
      <c r="Y838">
        <f>SUMIF(货件明细!K:K,F838,货件明细!I:I)</f>
        <v>0</v>
      </c>
      <c r="Z838">
        <f t="shared" si="54"/>
        <v>63.9</v>
      </c>
      <c r="AA838">
        <f>SUMIF(货件明细!K:K,F838,货件明细!J:J)</f>
        <v>0</v>
      </c>
      <c r="AB838">
        <f t="shared" si="55"/>
        <v>1</v>
      </c>
    </row>
    <row r="839" spans="1:28">
      <c r="A839">
        <v>2025</v>
      </c>
      <c r="B839">
        <v>1</v>
      </c>
      <c r="C839">
        <v>4</v>
      </c>
      <c r="D839" s="4">
        <v>45680</v>
      </c>
      <c r="E839" t="s">
        <v>28</v>
      </c>
      <c r="F839" t="s">
        <v>941</v>
      </c>
      <c r="G839" t="s">
        <v>62</v>
      </c>
      <c r="H839" t="s">
        <v>31</v>
      </c>
      <c r="I839" t="s">
        <v>145</v>
      </c>
      <c r="J839" t="s">
        <v>100</v>
      </c>
      <c r="K839" t="s">
        <v>100</v>
      </c>
      <c r="L839" t="s">
        <v>46</v>
      </c>
      <c r="M839" t="s">
        <v>65</v>
      </c>
      <c r="N839" t="s">
        <v>123</v>
      </c>
      <c r="O839">
        <v>63.9</v>
      </c>
      <c r="Q839">
        <v>512.258823529412</v>
      </c>
      <c r="R839">
        <v>512.258823529412</v>
      </c>
      <c r="S839">
        <v>0</v>
      </c>
      <c r="T839">
        <v>512.258823529412</v>
      </c>
      <c r="U839">
        <v>150</v>
      </c>
      <c r="V839">
        <f>SUMIF(货件明细!K:K,F839,货件明细!AQ:AQ)</f>
        <v>0</v>
      </c>
      <c r="W839">
        <f t="shared" si="52"/>
        <v>1</v>
      </c>
      <c r="X839">
        <f t="shared" si="53"/>
        <v>150</v>
      </c>
      <c r="Y839">
        <f>SUMIF(货件明细!K:K,F839,货件明细!I:I)</f>
        <v>0</v>
      </c>
      <c r="Z839">
        <f t="shared" si="54"/>
        <v>63.9</v>
      </c>
      <c r="AA839">
        <f>SUMIF(货件明细!K:K,F839,货件明细!J:J)</f>
        <v>0</v>
      </c>
      <c r="AB839">
        <f t="shared" si="55"/>
        <v>1</v>
      </c>
    </row>
    <row r="840" spans="1:28">
      <c r="A840">
        <v>2025</v>
      </c>
      <c r="B840">
        <v>1</v>
      </c>
      <c r="C840">
        <v>4</v>
      </c>
      <c r="D840" s="4">
        <v>45680</v>
      </c>
      <c r="E840" t="s">
        <v>28</v>
      </c>
      <c r="F840" t="s">
        <v>942</v>
      </c>
      <c r="G840" t="s">
        <v>54</v>
      </c>
      <c r="H840" t="s">
        <v>31</v>
      </c>
      <c r="I840" t="s">
        <v>145</v>
      </c>
      <c r="J840" t="s">
        <v>100</v>
      </c>
      <c r="K840" t="s">
        <v>100</v>
      </c>
      <c r="L840" t="s">
        <v>46</v>
      </c>
      <c r="M840" t="s">
        <v>65</v>
      </c>
      <c r="N840" t="s">
        <v>123</v>
      </c>
      <c r="O840">
        <v>63.9</v>
      </c>
      <c r="Q840">
        <v>513.3</v>
      </c>
      <c r="R840">
        <v>513.3</v>
      </c>
      <c r="S840">
        <v>0</v>
      </c>
      <c r="T840">
        <v>513.3</v>
      </c>
      <c r="U840">
        <v>150</v>
      </c>
      <c r="V840">
        <f>SUMIF(货件明细!K:K,F840,货件明细!AQ:AQ)</f>
        <v>0</v>
      </c>
      <c r="W840">
        <f t="shared" si="52"/>
        <v>1</v>
      </c>
      <c r="X840">
        <f t="shared" si="53"/>
        <v>150</v>
      </c>
      <c r="Y840">
        <f>SUMIF(货件明细!K:K,F840,货件明细!I:I)</f>
        <v>0</v>
      </c>
      <c r="Z840">
        <f t="shared" si="54"/>
        <v>63.9</v>
      </c>
      <c r="AA840">
        <f>SUMIF(货件明细!K:K,F840,货件明细!J:J)</f>
        <v>0</v>
      </c>
      <c r="AB840">
        <f t="shared" si="55"/>
        <v>1</v>
      </c>
    </row>
    <row r="841" spans="1:28">
      <c r="A841">
        <v>2025</v>
      </c>
      <c r="B841">
        <v>1</v>
      </c>
      <c r="C841">
        <v>4</v>
      </c>
      <c r="D841" s="4">
        <v>45680</v>
      </c>
      <c r="E841" t="s">
        <v>28</v>
      </c>
      <c r="F841" t="s">
        <v>943</v>
      </c>
      <c r="G841" t="s">
        <v>64</v>
      </c>
      <c r="H841" t="s">
        <v>44</v>
      </c>
      <c r="I841" t="s">
        <v>145</v>
      </c>
      <c r="J841" t="s">
        <v>100</v>
      </c>
      <c r="K841" t="s">
        <v>100</v>
      </c>
      <c r="L841" t="s">
        <v>46</v>
      </c>
      <c r="M841" t="s">
        <v>47</v>
      </c>
      <c r="N841" t="s">
        <v>159</v>
      </c>
      <c r="O841">
        <v>63.9</v>
      </c>
      <c r="Q841">
        <v>341.85</v>
      </c>
      <c r="R841">
        <v>341.85</v>
      </c>
      <c r="S841">
        <v>0</v>
      </c>
      <c r="T841">
        <v>341.85</v>
      </c>
      <c r="U841">
        <v>150</v>
      </c>
      <c r="V841">
        <f>SUMIF(货件明细!K:K,F841,货件明细!AQ:AQ)</f>
        <v>0</v>
      </c>
      <c r="W841">
        <f t="shared" si="52"/>
        <v>1</v>
      </c>
      <c r="X841">
        <f t="shared" si="53"/>
        <v>150</v>
      </c>
      <c r="Y841">
        <f>SUMIF(货件明细!K:K,F841,货件明细!I:I)</f>
        <v>0</v>
      </c>
      <c r="Z841">
        <f t="shared" si="54"/>
        <v>63.9</v>
      </c>
      <c r="AA841">
        <f>SUMIF(货件明细!K:K,F841,货件明细!J:J)</f>
        <v>0</v>
      </c>
      <c r="AB841">
        <f t="shared" si="55"/>
        <v>1</v>
      </c>
    </row>
    <row r="842" spans="1:28">
      <c r="A842">
        <v>2025</v>
      </c>
      <c r="B842">
        <v>1</v>
      </c>
      <c r="C842">
        <v>4</v>
      </c>
      <c r="D842" s="4">
        <v>45680</v>
      </c>
      <c r="E842" t="s">
        <v>28</v>
      </c>
      <c r="F842" t="s">
        <v>944</v>
      </c>
      <c r="G842" t="s">
        <v>374</v>
      </c>
      <c r="H842" t="s">
        <v>71</v>
      </c>
      <c r="I842" t="s">
        <v>145</v>
      </c>
      <c r="J842" t="s">
        <v>45</v>
      </c>
      <c r="K842" t="s">
        <v>45</v>
      </c>
      <c r="L842" t="s">
        <v>46</v>
      </c>
      <c r="M842" t="s">
        <v>47</v>
      </c>
      <c r="N842" t="s">
        <v>48</v>
      </c>
      <c r="O842">
        <v>39.5</v>
      </c>
      <c r="Q842">
        <v>349.32</v>
      </c>
      <c r="R842">
        <v>349.32</v>
      </c>
      <c r="S842">
        <v>0</v>
      </c>
      <c r="T842">
        <v>349.32</v>
      </c>
      <c r="U842">
        <v>293</v>
      </c>
      <c r="V842">
        <f>SUMIF(货件明细!K:K,F842,货件明细!AQ:AQ)</f>
        <v>0</v>
      </c>
      <c r="W842">
        <f t="shared" si="52"/>
        <v>1</v>
      </c>
      <c r="X842">
        <f t="shared" si="53"/>
        <v>293</v>
      </c>
      <c r="Y842">
        <f>SUMIF(货件明细!K:K,F842,货件明细!I:I)</f>
        <v>0</v>
      </c>
      <c r="Z842">
        <f t="shared" si="54"/>
        <v>39.5</v>
      </c>
      <c r="AA842">
        <f>SUMIF(货件明细!K:K,F842,货件明细!J:J)</f>
        <v>0</v>
      </c>
      <c r="AB842">
        <f t="shared" si="55"/>
        <v>1</v>
      </c>
    </row>
    <row r="843" spans="1:28">
      <c r="A843">
        <v>2025</v>
      </c>
      <c r="B843">
        <v>1</v>
      </c>
      <c r="C843">
        <v>4</v>
      </c>
      <c r="D843" s="4">
        <v>45680</v>
      </c>
      <c r="E843" t="s">
        <v>28</v>
      </c>
      <c r="F843" t="s">
        <v>945</v>
      </c>
      <c r="G843" t="s">
        <v>70</v>
      </c>
      <c r="H843" t="s">
        <v>71</v>
      </c>
      <c r="I843" t="s">
        <v>145</v>
      </c>
      <c r="J843" t="s">
        <v>45</v>
      </c>
      <c r="K843" t="s">
        <v>45</v>
      </c>
      <c r="L843" t="s">
        <v>46</v>
      </c>
      <c r="M843" t="s">
        <v>47</v>
      </c>
      <c r="N843" t="s">
        <v>48</v>
      </c>
      <c r="O843">
        <v>39.5</v>
      </c>
      <c r="Q843">
        <v>349.32</v>
      </c>
      <c r="R843">
        <v>349.32</v>
      </c>
      <c r="S843">
        <v>0</v>
      </c>
      <c r="T843">
        <v>349.32</v>
      </c>
      <c r="U843">
        <v>293</v>
      </c>
      <c r="V843">
        <f>SUMIF(货件明细!K:K,F843,货件明细!AQ:AQ)</f>
        <v>0</v>
      </c>
      <c r="W843">
        <f t="shared" si="52"/>
        <v>1</v>
      </c>
      <c r="X843">
        <f t="shared" si="53"/>
        <v>293</v>
      </c>
      <c r="Y843">
        <f>SUMIF(货件明细!K:K,F843,货件明细!I:I)</f>
        <v>0</v>
      </c>
      <c r="Z843">
        <f t="shared" si="54"/>
        <v>39.5</v>
      </c>
      <c r="AA843">
        <f>SUMIF(货件明细!K:K,F843,货件明细!J:J)</f>
        <v>0</v>
      </c>
      <c r="AB843">
        <f t="shared" si="55"/>
        <v>1</v>
      </c>
    </row>
    <row r="844" spans="1:28">
      <c r="A844">
        <v>2025</v>
      </c>
      <c r="B844">
        <v>1</v>
      </c>
      <c r="C844">
        <v>4</v>
      </c>
      <c r="D844" s="4">
        <v>45680</v>
      </c>
      <c r="E844" t="s">
        <v>28</v>
      </c>
      <c r="F844" t="s">
        <v>946</v>
      </c>
      <c r="G844" t="s">
        <v>54</v>
      </c>
      <c r="H844" t="s">
        <v>31</v>
      </c>
      <c r="I844" t="s">
        <v>145</v>
      </c>
      <c r="J844" t="s">
        <v>100</v>
      </c>
      <c r="K844" t="s">
        <v>100</v>
      </c>
      <c r="L844" t="s">
        <v>46</v>
      </c>
      <c r="M844" t="s">
        <v>65</v>
      </c>
      <c r="N844" t="s">
        <v>123</v>
      </c>
      <c r="O844">
        <v>39.5</v>
      </c>
      <c r="Q844">
        <v>342.2</v>
      </c>
      <c r="R844">
        <v>342.2</v>
      </c>
      <c r="S844">
        <v>0</v>
      </c>
      <c r="T844">
        <v>342.2</v>
      </c>
      <c r="U844">
        <v>293</v>
      </c>
      <c r="V844">
        <f>SUMIF(货件明细!K:K,F844,货件明细!AQ:AQ)</f>
        <v>0</v>
      </c>
      <c r="W844">
        <f t="shared" si="52"/>
        <v>1</v>
      </c>
      <c r="X844">
        <f t="shared" si="53"/>
        <v>293</v>
      </c>
      <c r="Y844">
        <f>SUMIF(货件明细!K:K,F844,货件明细!I:I)</f>
        <v>0</v>
      </c>
      <c r="Z844">
        <f t="shared" si="54"/>
        <v>39.5</v>
      </c>
      <c r="AA844">
        <f>SUMIF(货件明细!K:K,F844,货件明细!J:J)</f>
        <v>0</v>
      </c>
      <c r="AB844">
        <f t="shared" si="55"/>
        <v>1</v>
      </c>
    </row>
    <row r="845" spans="1:28">
      <c r="A845">
        <v>2025</v>
      </c>
      <c r="B845">
        <v>1</v>
      </c>
      <c r="C845">
        <v>4</v>
      </c>
      <c r="D845" s="4">
        <v>45680</v>
      </c>
      <c r="E845" t="s">
        <v>28</v>
      </c>
      <c r="F845" t="s">
        <v>947</v>
      </c>
      <c r="G845" t="s">
        <v>62</v>
      </c>
      <c r="H845" t="s">
        <v>31</v>
      </c>
      <c r="I845" t="s">
        <v>145</v>
      </c>
      <c r="J845" t="s">
        <v>100</v>
      </c>
      <c r="K845" t="s">
        <v>100</v>
      </c>
      <c r="L845" t="s">
        <v>46</v>
      </c>
      <c r="M845" t="s">
        <v>65</v>
      </c>
      <c r="N845" t="s">
        <v>123</v>
      </c>
      <c r="O845">
        <v>39.5</v>
      </c>
      <c r="Q845">
        <v>341.505882352941</v>
      </c>
      <c r="R845">
        <v>341.505882352941</v>
      </c>
      <c r="S845">
        <v>0</v>
      </c>
      <c r="T845">
        <v>341.505882352941</v>
      </c>
      <c r="U845">
        <v>293</v>
      </c>
      <c r="V845">
        <f>SUMIF(货件明细!K:K,F845,货件明细!AQ:AQ)</f>
        <v>0</v>
      </c>
      <c r="W845">
        <f t="shared" si="52"/>
        <v>1</v>
      </c>
      <c r="X845">
        <f t="shared" si="53"/>
        <v>293</v>
      </c>
      <c r="Y845">
        <f>SUMIF(货件明细!K:K,F845,货件明细!I:I)</f>
        <v>0</v>
      </c>
      <c r="Z845">
        <f t="shared" si="54"/>
        <v>39.5</v>
      </c>
      <c r="AA845">
        <f>SUMIF(货件明细!K:K,F845,货件明细!J:J)</f>
        <v>0</v>
      </c>
      <c r="AB845">
        <f t="shared" si="55"/>
        <v>1</v>
      </c>
    </row>
    <row r="846" spans="1:28">
      <c r="A846">
        <v>2025</v>
      </c>
      <c r="B846">
        <v>1</v>
      </c>
      <c r="C846">
        <v>4</v>
      </c>
      <c r="D846" s="4">
        <v>45680</v>
      </c>
      <c r="E846" t="s">
        <v>28</v>
      </c>
      <c r="F846" t="s">
        <v>948</v>
      </c>
      <c r="G846" t="s">
        <v>64</v>
      </c>
      <c r="H846" t="s">
        <v>44</v>
      </c>
      <c r="I846" t="s">
        <v>145</v>
      </c>
      <c r="J846" t="s">
        <v>45</v>
      </c>
      <c r="K846" t="s">
        <v>45</v>
      </c>
      <c r="L846" t="s">
        <v>46</v>
      </c>
      <c r="M846" t="s">
        <v>47</v>
      </c>
      <c r="N846" t="s">
        <v>48</v>
      </c>
      <c r="O846">
        <v>39.5</v>
      </c>
      <c r="Q846">
        <v>414.92</v>
      </c>
      <c r="R846">
        <v>414.92</v>
      </c>
      <c r="S846">
        <v>0</v>
      </c>
      <c r="T846">
        <v>414.92</v>
      </c>
      <c r="U846">
        <v>293</v>
      </c>
      <c r="V846">
        <f>SUMIF(货件明细!K:K,F846,货件明细!AQ:AQ)</f>
        <v>0</v>
      </c>
      <c r="W846">
        <f t="shared" si="52"/>
        <v>1</v>
      </c>
      <c r="X846">
        <f t="shared" si="53"/>
        <v>293</v>
      </c>
      <c r="Y846">
        <f>SUMIF(货件明细!K:K,F846,货件明细!I:I)</f>
        <v>0</v>
      </c>
      <c r="Z846">
        <f t="shared" si="54"/>
        <v>39.5</v>
      </c>
      <c r="AA846">
        <f>SUMIF(货件明细!K:K,F846,货件明细!J:J)</f>
        <v>0</v>
      </c>
      <c r="AB846">
        <f t="shared" si="55"/>
        <v>1</v>
      </c>
    </row>
    <row r="847" spans="1:28">
      <c r="A847">
        <v>2025</v>
      </c>
      <c r="B847">
        <v>1</v>
      </c>
      <c r="C847">
        <v>4</v>
      </c>
      <c r="D847" s="4">
        <v>45681</v>
      </c>
      <c r="E847" t="s">
        <v>28</v>
      </c>
      <c r="F847" t="s">
        <v>949</v>
      </c>
      <c r="G847" t="s">
        <v>50</v>
      </c>
      <c r="H847" t="s">
        <v>31</v>
      </c>
      <c r="I847" t="s">
        <v>80</v>
      </c>
      <c r="J847" t="s">
        <v>100</v>
      </c>
      <c r="K847" t="s">
        <v>100</v>
      </c>
      <c r="L847" t="s">
        <v>46</v>
      </c>
      <c r="M847" t="s">
        <v>65</v>
      </c>
      <c r="N847" t="s">
        <v>912</v>
      </c>
      <c r="O847">
        <v>12.7</v>
      </c>
      <c r="Q847">
        <v>175.5</v>
      </c>
      <c r="R847">
        <v>175.5</v>
      </c>
      <c r="S847">
        <v>0</v>
      </c>
      <c r="T847">
        <v>175.5</v>
      </c>
      <c r="U847">
        <v>109</v>
      </c>
      <c r="V847">
        <f>SUMIF(货件明细!K:K,F847,货件明细!AQ:AQ)</f>
        <v>0</v>
      </c>
      <c r="W847">
        <f t="shared" si="52"/>
        <v>1</v>
      </c>
      <c r="X847">
        <f t="shared" si="53"/>
        <v>109</v>
      </c>
      <c r="Y847">
        <f>SUMIF(货件明细!K:K,F847,货件明细!I:I)</f>
        <v>0</v>
      </c>
      <c r="Z847">
        <f t="shared" si="54"/>
        <v>12.7</v>
      </c>
      <c r="AA847">
        <f>SUMIF(货件明细!K:K,F847,货件明细!J:J)</f>
        <v>0</v>
      </c>
      <c r="AB847">
        <f t="shared" si="55"/>
        <v>1</v>
      </c>
    </row>
    <row r="848" spans="1:28">
      <c r="A848">
        <v>2025</v>
      </c>
      <c r="B848">
        <v>1</v>
      </c>
      <c r="C848">
        <v>4</v>
      </c>
      <c r="D848" s="4">
        <v>45681</v>
      </c>
      <c r="E848" t="s">
        <v>28</v>
      </c>
      <c r="F848" t="s">
        <v>950</v>
      </c>
      <c r="G848" t="s">
        <v>70</v>
      </c>
      <c r="H848" t="s">
        <v>71</v>
      </c>
      <c r="I848" t="s">
        <v>80</v>
      </c>
      <c r="J848" t="s">
        <v>45</v>
      </c>
      <c r="K848" t="s">
        <v>45</v>
      </c>
      <c r="L848" t="s">
        <v>46</v>
      </c>
      <c r="M848" t="s">
        <v>65</v>
      </c>
      <c r="N848" t="s">
        <v>951</v>
      </c>
      <c r="O848">
        <v>12.7</v>
      </c>
      <c r="Q848">
        <v>146.9</v>
      </c>
      <c r="R848">
        <v>146.9</v>
      </c>
      <c r="S848">
        <v>0</v>
      </c>
      <c r="T848">
        <v>146.9</v>
      </c>
      <c r="U848">
        <v>109</v>
      </c>
      <c r="V848">
        <f>SUMIF(货件明细!K:K,F848,货件明细!AQ:AQ)</f>
        <v>0</v>
      </c>
      <c r="W848">
        <f t="shared" si="52"/>
        <v>1</v>
      </c>
      <c r="X848">
        <f t="shared" si="53"/>
        <v>109</v>
      </c>
      <c r="Y848">
        <f>SUMIF(货件明细!K:K,F848,货件明细!I:I)</f>
        <v>0</v>
      </c>
      <c r="Z848">
        <f t="shared" si="54"/>
        <v>12.7</v>
      </c>
      <c r="AA848">
        <f>SUMIF(货件明细!K:K,F848,货件明细!J:J)</f>
        <v>0</v>
      </c>
      <c r="AB848">
        <f t="shared" si="55"/>
        <v>1</v>
      </c>
    </row>
    <row r="849" spans="1:28">
      <c r="A849">
        <v>2025</v>
      </c>
      <c r="B849">
        <v>1</v>
      </c>
      <c r="C849">
        <v>4</v>
      </c>
      <c r="D849" s="4">
        <v>45681</v>
      </c>
      <c r="E849" t="s">
        <v>28</v>
      </c>
      <c r="F849" t="s">
        <v>952</v>
      </c>
      <c r="G849" t="s">
        <v>269</v>
      </c>
      <c r="H849" t="s">
        <v>31</v>
      </c>
      <c r="I849" t="s">
        <v>80</v>
      </c>
      <c r="J849" t="s">
        <v>45</v>
      </c>
      <c r="K849" t="s">
        <v>45</v>
      </c>
      <c r="L849" t="s">
        <v>46</v>
      </c>
      <c r="M849" t="s">
        <v>65</v>
      </c>
      <c r="N849" t="s">
        <v>462</v>
      </c>
      <c r="O849">
        <v>12.7</v>
      </c>
      <c r="Q849">
        <v>208.68</v>
      </c>
      <c r="R849">
        <v>208.68</v>
      </c>
      <c r="S849">
        <v>0</v>
      </c>
      <c r="T849">
        <v>208.68</v>
      </c>
      <c r="U849">
        <v>109</v>
      </c>
      <c r="V849">
        <f>SUMIF(货件明细!K:K,F849,货件明细!AQ:AQ)</f>
        <v>0</v>
      </c>
      <c r="W849">
        <f t="shared" si="52"/>
        <v>1</v>
      </c>
      <c r="X849">
        <f t="shared" si="53"/>
        <v>109</v>
      </c>
      <c r="Y849">
        <f>SUMIF(货件明细!K:K,F849,货件明细!I:I)</f>
        <v>0</v>
      </c>
      <c r="Z849">
        <f t="shared" si="54"/>
        <v>12.7</v>
      </c>
      <c r="AA849">
        <f>SUMIF(货件明细!K:K,F849,货件明细!J:J)</f>
        <v>0</v>
      </c>
      <c r="AB849">
        <f t="shared" si="55"/>
        <v>1</v>
      </c>
    </row>
    <row r="850" spans="1:28">
      <c r="A850">
        <v>2025</v>
      </c>
      <c r="B850">
        <v>1</v>
      </c>
      <c r="C850">
        <v>4</v>
      </c>
      <c r="D850" s="4">
        <v>45681</v>
      </c>
      <c r="E850" t="s">
        <v>28</v>
      </c>
      <c r="F850" t="s">
        <v>953</v>
      </c>
      <c r="G850" t="s">
        <v>105</v>
      </c>
      <c r="H850" t="s">
        <v>31</v>
      </c>
      <c r="I850" t="s">
        <v>80</v>
      </c>
      <c r="J850" t="s">
        <v>100</v>
      </c>
      <c r="K850" t="s">
        <v>100</v>
      </c>
      <c r="L850" t="s">
        <v>46</v>
      </c>
      <c r="M850" t="s">
        <v>65</v>
      </c>
      <c r="N850" t="s">
        <v>912</v>
      </c>
      <c r="O850">
        <v>12.7</v>
      </c>
      <c r="Q850">
        <v>156</v>
      </c>
      <c r="R850">
        <v>156</v>
      </c>
      <c r="S850">
        <v>0</v>
      </c>
      <c r="T850">
        <v>156</v>
      </c>
      <c r="U850">
        <v>109</v>
      </c>
      <c r="V850">
        <f>SUMIF(货件明细!K:K,F850,货件明细!AQ:AQ)</f>
        <v>0</v>
      </c>
      <c r="W850">
        <f t="shared" si="52"/>
        <v>1</v>
      </c>
      <c r="X850">
        <f t="shared" si="53"/>
        <v>109</v>
      </c>
      <c r="Y850">
        <f>SUMIF(货件明细!K:K,F850,货件明细!I:I)</f>
        <v>0</v>
      </c>
      <c r="Z850">
        <f t="shared" si="54"/>
        <v>12.7</v>
      </c>
      <c r="AA850">
        <f>SUMIF(货件明细!K:K,F850,货件明细!J:J)</f>
        <v>0</v>
      </c>
      <c r="AB850">
        <f t="shared" si="55"/>
        <v>1</v>
      </c>
    </row>
    <row r="851" spans="1:28">
      <c r="A851">
        <v>2025</v>
      </c>
      <c r="B851">
        <v>1</v>
      </c>
      <c r="C851">
        <v>4</v>
      </c>
      <c r="D851" s="4">
        <v>45681</v>
      </c>
      <c r="E851" t="s">
        <v>28</v>
      </c>
      <c r="F851" t="s">
        <v>954</v>
      </c>
      <c r="G851" t="s">
        <v>263</v>
      </c>
      <c r="H851" t="s">
        <v>44</v>
      </c>
      <c r="I851" t="s">
        <v>80</v>
      </c>
      <c r="J851" t="s">
        <v>45</v>
      </c>
      <c r="K851" t="s">
        <v>45</v>
      </c>
      <c r="L851" t="s">
        <v>46</v>
      </c>
      <c r="M851" t="s">
        <v>65</v>
      </c>
      <c r="N851" t="s">
        <v>462</v>
      </c>
      <c r="O851">
        <v>12.7</v>
      </c>
      <c r="Q851">
        <v>181.431578947368</v>
      </c>
      <c r="R851">
        <v>181.431578947368</v>
      </c>
      <c r="S851">
        <v>0</v>
      </c>
      <c r="T851">
        <v>181.431578947368</v>
      </c>
      <c r="U851">
        <v>109</v>
      </c>
      <c r="V851">
        <f>SUMIF(货件明细!K:K,F851,货件明细!AQ:AQ)</f>
        <v>0</v>
      </c>
      <c r="W851">
        <f t="shared" si="52"/>
        <v>1</v>
      </c>
      <c r="X851">
        <f t="shared" si="53"/>
        <v>109</v>
      </c>
      <c r="Y851">
        <f>SUMIF(货件明细!K:K,F851,货件明细!I:I)</f>
        <v>0</v>
      </c>
      <c r="Z851">
        <f t="shared" si="54"/>
        <v>12.7</v>
      </c>
      <c r="AA851">
        <f>SUMIF(货件明细!K:K,F851,货件明细!J:J)</f>
        <v>0</v>
      </c>
      <c r="AB851">
        <f t="shared" si="55"/>
        <v>1</v>
      </c>
    </row>
    <row r="852" spans="1:28">
      <c r="A852">
        <v>2025</v>
      </c>
      <c r="B852">
        <v>1</v>
      </c>
      <c r="C852">
        <v>4</v>
      </c>
      <c r="D852" s="4">
        <v>45681</v>
      </c>
      <c r="E852" t="s">
        <v>28</v>
      </c>
      <c r="F852" t="s">
        <v>955</v>
      </c>
      <c r="G852" t="s">
        <v>882</v>
      </c>
      <c r="H852" t="s">
        <v>71</v>
      </c>
      <c r="I852" t="s">
        <v>32</v>
      </c>
      <c r="J852" t="s">
        <v>45</v>
      </c>
      <c r="K852" t="s">
        <v>45</v>
      </c>
      <c r="L852" t="s">
        <v>46</v>
      </c>
      <c r="M852" t="s">
        <v>65</v>
      </c>
      <c r="N852" t="s">
        <v>462</v>
      </c>
      <c r="O852">
        <v>62.6</v>
      </c>
      <c r="Q852">
        <v>430.63125</v>
      </c>
      <c r="R852">
        <v>430.63125</v>
      </c>
      <c r="S852">
        <v>0</v>
      </c>
      <c r="T852">
        <v>430.63125</v>
      </c>
      <c r="U852">
        <v>135</v>
      </c>
      <c r="V852">
        <f>SUMIF(货件明细!K:K,F852,货件明细!AQ:AQ)</f>
        <v>0</v>
      </c>
      <c r="W852">
        <f t="shared" si="52"/>
        <v>1</v>
      </c>
      <c r="X852">
        <f t="shared" si="53"/>
        <v>135</v>
      </c>
      <c r="Y852">
        <f>SUMIF(货件明细!K:K,F852,货件明细!I:I)</f>
        <v>0</v>
      </c>
      <c r="Z852">
        <f t="shared" si="54"/>
        <v>62.6</v>
      </c>
      <c r="AA852">
        <f>SUMIF(货件明细!K:K,F852,货件明细!J:J)</f>
        <v>0</v>
      </c>
      <c r="AB852">
        <f t="shared" si="55"/>
        <v>1</v>
      </c>
    </row>
    <row r="853" spans="1:28">
      <c r="A853">
        <v>2025</v>
      </c>
      <c r="B853">
        <v>1</v>
      </c>
      <c r="C853">
        <v>4</v>
      </c>
      <c r="D853" s="4">
        <v>45681</v>
      </c>
      <c r="E853" t="s">
        <v>28</v>
      </c>
      <c r="F853" t="s">
        <v>956</v>
      </c>
      <c r="G853" t="s">
        <v>269</v>
      </c>
      <c r="H853" t="s">
        <v>31</v>
      </c>
      <c r="I853" t="s">
        <v>32</v>
      </c>
      <c r="J853" t="s">
        <v>45</v>
      </c>
      <c r="K853" t="s">
        <v>45</v>
      </c>
      <c r="L853" t="s">
        <v>46</v>
      </c>
      <c r="M853" t="s">
        <v>65</v>
      </c>
      <c r="N853" t="s">
        <v>462</v>
      </c>
      <c r="O853">
        <v>62.6</v>
      </c>
      <c r="Q853">
        <v>626.04</v>
      </c>
      <c r="R853">
        <v>626.04</v>
      </c>
      <c r="S853">
        <v>0</v>
      </c>
      <c r="T853">
        <v>626.04</v>
      </c>
      <c r="U853">
        <v>135</v>
      </c>
      <c r="V853">
        <f>SUMIF(货件明细!K:K,F853,货件明细!AQ:AQ)</f>
        <v>0</v>
      </c>
      <c r="W853">
        <f t="shared" si="52"/>
        <v>1</v>
      </c>
      <c r="X853">
        <f t="shared" si="53"/>
        <v>135</v>
      </c>
      <c r="Y853">
        <f>SUMIF(货件明细!K:K,F853,货件明细!I:I)</f>
        <v>0</v>
      </c>
      <c r="Z853">
        <f t="shared" si="54"/>
        <v>62.6</v>
      </c>
      <c r="AA853">
        <f>SUMIF(货件明细!K:K,F853,货件明细!J:J)</f>
        <v>0</v>
      </c>
      <c r="AB853">
        <f t="shared" si="55"/>
        <v>1</v>
      </c>
    </row>
    <row r="854" spans="1:28">
      <c r="A854">
        <v>2025</v>
      </c>
      <c r="B854">
        <v>1</v>
      </c>
      <c r="C854">
        <v>4</v>
      </c>
      <c r="D854" s="4">
        <v>45681</v>
      </c>
      <c r="E854" t="s">
        <v>28</v>
      </c>
      <c r="F854" t="s">
        <v>957</v>
      </c>
      <c r="G854" t="s">
        <v>223</v>
      </c>
      <c r="H854" t="s">
        <v>31</v>
      </c>
      <c r="I854" t="s">
        <v>32</v>
      </c>
      <c r="J854" t="s">
        <v>100</v>
      </c>
      <c r="K854" t="s">
        <v>100</v>
      </c>
      <c r="L854" t="s">
        <v>46</v>
      </c>
      <c r="M854" t="s">
        <v>65</v>
      </c>
      <c r="N854" t="s">
        <v>123</v>
      </c>
      <c r="O854">
        <v>62.6</v>
      </c>
      <c r="Q854">
        <v>504.842553191489</v>
      </c>
      <c r="R854">
        <v>504.842553191489</v>
      </c>
      <c r="S854">
        <v>0</v>
      </c>
      <c r="T854">
        <v>504.842553191489</v>
      </c>
      <c r="U854">
        <v>135</v>
      </c>
      <c r="V854">
        <f>SUMIF(货件明细!K:K,F854,货件明细!AQ:AQ)</f>
        <v>0</v>
      </c>
      <c r="W854">
        <f t="shared" si="52"/>
        <v>1</v>
      </c>
      <c r="X854">
        <f t="shared" si="53"/>
        <v>135</v>
      </c>
      <c r="Y854">
        <f>SUMIF(货件明细!K:K,F854,货件明细!I:I)</f>
        <v>0</v>
      </c>
      <c r="Z854">
        <f t="shared" si="54"/>
        <v>62.6</v>
      </c>
      <c r="AA854">
        <f>SUMIF(货件明细!K:K,F854,货件明细!J:J)</f>
        <v>0</v>
      </c>
      <c r="AB854">
        <f t="shared" si="55"/>
        <v>1</v>
      </c>
    </row>
    <row r="855" spans="1:28">
      <c r="A855">
        <v>2025</v>
      </c>
      <c r="B855">
        <v>1</v>
      </c>
      <c r="C855">
        <v>4</v>
      </c>
      <c r="D855" s="4">
        <v>45681</v>
      </c>
      <c r="E855" t="s">
        <v>28</v>
      </c>
      <c r="F855" t="s">
        <v>958</v>
      </c>
      <c r="G855" t="s">
        <v>263</v>
      </c>
      <c r="H855" t="s">
        <v>44</v>
      </c>
      <c r="I855" t="s">
        <v>32</v>
      </c>
      <c r="J855" t="s">
        <v>45</v>
      </c>
      <c r="K855" t="s">
        <v>45</v>
      </c>
      <c r="L855" t="s">
        <v>46</v>
      </c>
      <c r="M855" t="s">
        <v>65</v>
      </c>
      <c r="N855" t="s">
        <v>462</v>
      </c>
      <c r="O855">
        <v>62.6</v>
      </c>
      <c r="Q855">
        <v>544.294736842105</v>
      </c>
      <c r="R855">
        <v>544.294736842105</v>
      </c>
      <c r="S855">
        <v>0</v>
      </c>
      <c r="T855">
        <v>544.294736842105</v>
      </c>
      <c r="U855">
        <v>135</v>
      </c>
      <c r="V855">
        <f>SUMIF(货件明细!K:K,F855,货件明细!AQ:AQ)</f>
        <v>0</v>
      </c>
      <c r="W855">
        <f t="shared" si="52"/>
        <v>1</v>
      </c>
      <c r="X855">
        <f t="shared" si="53"/>
        <v>135</v>
      </c>
      <c r="Y855">
        <f>SUMIF(货件明细!K:K,F855,货件明细!I:I)</f>
        <v>0</v>
      </c>
      <c r="Z855">
        <f t="shared" si="54"/>
        <v>62.6</v>
      </c>
      <c r="AA855">
        <f>SUMIF(货件明细!K:K,F855,货件明细!J:J)</f>
        <v>0</v>
      </c>
      <c r="AB855">
        <f t="shared" si="55"/>
        <v>1</v>
      </c>
    </row>
    <row r="856" spans="1:28">
      <c r="A856">
        <v>2025</v>
      </c>
      <c r="B856">
        <v>1</v>
      </c>
      <c r="C856">
        <v>4</v>
      </c>
      <c r="D856" s="4">
        <v>45681</v>
      </c>
      <c r="E856" t="s">
        <v>28</v>
      </c>
      <c r="F856" t="s">
        <v>959</v>
      </c>
      <c r="G856" t="s">
        <v>369</v>
      </c>
      <c r="H856" t="s">
        <v>31</v>
      </c>
      <c r="I856" t="s">
        <v>32</v>
      </c>
      <c r="J856" t="s">
        <v>100</v>
      </c>
      <c r="K856" t="s">
        <v>100</v>
      </c>
      <c r="L856" t="s">
        <v>46</v>
      </c>
      <c r="M856" t="s">
        <v>65</v>
      </c>
      <c r="N856" t="s">
        <v>960</v>
      </c>
      <c r="O856">
        <v>62.6</v>
      </c>
      <c r="Q856">
        <v>435.2</v>
      </c>
      <c r="R856">
        <v>435.2</v>
      </c>
      <c r="S856">
        <v>0</v>
      </c>
      <c r="T856">
        <v>435.2</v>
      </c>
      <c r="U856">
        <v>135</v>
      </c>
      <c r="V856">
        <f>SUMIF(货件明细!K:K,F856,货件明细!AQ:AQ)</f>
        <v>0</v>
      </c>
      <c r="W856">
        <f t="shared" si="52"/>
        <v>1</v>
      </c>
      <c r="X856">
        <f t="shared" si="53"/>
        <v>135</v>
      </c>
      <c r="Y856">
        <f>SUMIF(货件明细!K:K,F856,货件明细!I:I)</f>
        <v>0</v>
      </c>
      <c r="Z856">
        <f t="shared" si="54"/>
        <v>62.6</v>
      </c>
      <c r="AA856">
        <f>SUMIF(货件明细!K:K,F856,货件明细!J:J)</f>
        <v>0</v>
      </c>
      <c r="AB856">
        <f t="shared" si="55"/>
        <v>1</v>
      </c>
    </row>
    <row r="857" spans="1:28">
      <c r="A857">
        <v>2025</v>
      </c>
      <c r="B857">
        <v>1</v>
      </c>
      <c r="C857">
        <v>4</v>
      </c>
      <c r="D857" s="4">
        <v>45681</v>
      </c>
      <c r="E857" t="s">
        <v>28</v>
      </c>
      <c r="F857" t="s">
        <v>961</v>
      </c>
      <c r="G857" t="s">
        <v>263</v>
      </c>
      <c r="H857" t="s">
        <v>44</v>
      </c>
      <c r="I857" t="s">
        <v>32</v>
      </c>
      <c r="J857" t="s">
        <v>45</v>
      </c>
      <c r="K857" t="s">
        <v>45</v>
      </c>
      <c r="L857" t="s">
        <v>46</v>
      </c>
      <c r="M857" t="s">
        <v>47</v>
      </c>
      <c r="N857" t="s">
        <v>48</v>
      </c>
      <c r="O857">
        <v>18.8</v>
      </c>
      <c r="Q857">
        <v>189.75</v>
      </c>
      <c r="R857">
        <v>189.75</v>
      </c>
      <c r="S857">
        <v>0</v>
      </c>
      <c r="T857">
        <v>189.75</v>
      </c>
      <c r="U857">
        <v>162</v>
      </c>
      <c r="V857">
        <f>SUMIF(货件明细!K:K,F857,货件明细!AQ:AQ)</f>
        <v>0</v>
      </c>
      <c r="W857">
        <f t="shared" si="52"/>
        <v>1</v>
      </c>
      <c r="X857">
        <f t="shared" si="53"/>
        <v>162</v>
      </c>
      <c r="Y857">
        <f>SUMIF(货件明细!K:K,F857,货件明细!I:I)</f>
        <v>0</v>
      </c>
      <c r="Z857">
        <f t="shared" si="54"/>
        <v>18.8</v>
      </c>
      <c r="AA857">
        <f>SUMIF(货件明细!K:K,F857,货件明细!J:J)</f>
        <v>0</v>
      </c>
      <c r="AB857">
        <f t="shared" si="55"/>
        <v>1</v>
      </c>
    </row>
    <row r="858" spans="1:28">
      <c r="A858">
        <v>2025</v>
      </c>
      <c r="B858">
        <v>1</v>
      </c>
      <c r="C858">
        <v>4</v>
      </c>
      <c r="D858" s="4">
        <v>45681</v>
      </c>
      <c r="E858" t="s">
        <v>28</v>
      </c>
      <c r="F858" t="s">
        <v>962</v>
      </c>
      <c r="G858" t="s">
        <v>369</v>
      </c>
      <c r="H858" t="s">
        <v>31</v>
      </c>
      <c r="I858" t="s">
        <v>32</v>
      </c>
      <c r="J858" t="s">
        <v>100</v>
      </c>
      <c r="K858" t="s">
        <v>100</v>
      </c>
      <c r="L858" t="s">
        <v>46</v>
      </c>
      <c r="M858" t="s">
        <v>65</v>
      </c>
      <c r="N858" t="s">
        <v>963</v>
      </c>
      <c r="O858">
        <v>18.8</v>
      </c>
      <c r="Q858">
        <v>226</v>
      </c>
      <c r="R858">
        <v>246</v>
      </c>
      <c r="S858">
        <v>0</v>
      </c>
      <c r="T858">
        <v>246</v>
      </c>
      <c r="U858">
        <v>162</v>
      </c>
      <c r="V858">
        <f>SUMIF(货件明细!K:K,F858,货件明细!AQ:AQ)</f>
        <v>0</v>
      </c>
      <c r="W858">
        <f t="shared" si="52"/>
        <v>1</v>
      </c>
      <c r="X858">
        <f t="shared" si="53"/>
        <v>162</v>
      </c>
      <c r="Y858">
        <f>SUMIF(货件明细!K:K,F858,货件明细!I:I)</f>
        <v>0</v>
      </c>
      <c r="Z858">
        <f t="shared" si="54"/>
        <v>18.8</v>
      </c>
      <c r="AA858">
        <f>SUMIF(货件明细!K:K,F858,货件明细!J:J)</f>
        <v>0</v>
      </c>
      <c r="AB858">
        <f t="shared" si="55"/>
        <v>1</v>
      </c>
    </row>
    <row r="859" spans="1:28">
      <c r="A859">
        <v>2025</v>
      </c>
      <c r="B859">
        <v>1</v>
      </c>
      <c r="C859">
        <v>4</v>
      </c>
      <c r="D859" s="4">
        <v>45681</v>
      </c>
      <c r="E859" t="s">
        <v>28</v>
      </c>
      <c r="F859" t="s">
        <v>964</v>
      </c>
      <c r="G859" t="s">
        <v>882</v>
      </c>
      <c r="H859" t="s">
        <v>71</v>
      </c>
      <c r="I859" t="s">
        <v>32</v>
      </c>
      <c r="J859" t="s">
        <v>45</v>
      </c>
      <c r="K859" t="s">
        <v>45</v>
      </c>
      <c r="L859" t="s">
        <v>46</v>
      </c>
      <c r="M859" t="s">
        <v>47</v>
      </c>
      <c r="N859" t="s">
        <v>48</v>
      </c>
      <c r="O859">
        <v>18.8</v>
      </c>
      <c r="Q859">
        <v>148.74</v>
      </c>
      <c r="R859">
        <v>148.74</v>
      </c>
      <c r="S859">
        <v>0</v>
      </c>
      <c r="T859">
        <v>148.74</v>
      </c>
      <c r="U859">
        <v>162</v>
      </c>
      <c r="V859">
        <f>SUMIF(货件明细!K:K,F859,货件明细!AQ:AQ)</f>
        <v>0</v>
      </c>
      <c r="W859">
        <f t="shared" si="52"/>
        <v>1</v>
      </c>
      <c r="X859">
        <f t="shared" si="53"/>
        <v>162</v>
      </c>
      <c r="Y859">
        <f>SUMIF(货件明细!K:K,F859,货件明细!I:I)</f>
        <v>0</v>
      </c>
      <c r="Z859">
        <f t="shared" si="54"/>
        <v>18.8</v>
      </c>
      <c r="AA859">
        <f>SUMIF(货件明细!K:K,F859,货件明细!J:J)</f>
        <v>0</v>
      </c>
      <c r="AB859">
        <f t="shared" si="55"/>
        <v>1</v>
      </c>
    </row>
    <row r="860" spans="1:28">
      <c r="A860">
        <v>2025</v>
      </c>
      <c r="B860">
        <v>1</v>
      </c>
      <c r="C860">
        <v>4</v>
      </c>
      <c r="D860" s="4">
        <v>45681</v>
      </c>
      <c r="E860" t="s">
        <v>28</v>
      </c>
      <c r="F860" t="s">
        <v>965</v>
      </c>
      <c r="G860" t="s">
        <v>223</v>
      </c>
      <c r="H860" t="s">
        <v>31</v>
      </c>
      <c r="I860" t="s">
        <v>32</v>
      </c>
      <c r="J860" t="s">
        <v>100</v>
      </c>
      <c r="K860" t="s">
        <v>100</v>
      </c>
      <c r="L860" t="s">
        <v>46</v>
      </c>
      <c r="M860" t="s">
        <v>65</v>
      </c>
      <c r="N860" t="s">
        <v>123</v>
      </c>
      <c r="O860">
        <v>18.8</v>
      </c>
      <c r="Q860">
        <v>156.917647058823</v>
      </c>
      <c r="R860">
        <v>170.329411764705</v>
      </c>
      <c r="S860">
        <v>0</v>
      </c>
      <c r="T860">
        <v>170.329411764705</v>
      </c>
      <c r="U860">
        <v>162</v>
      </c>
      <c r="V860">
        <f>SUMIF(货件明细!K:K,F860,货件明细!AQ:AQ)</f>
        <v>0</v>
      </c>
      <c r="W860">
        <f t="shared" si="52"/>
        <v>1</v>
      </c>
      <c r="X860">
        <f t="shared" si="53"/>
        <v>162</v>
      </c>
      <c r="Y860">
        <f>SUMIF(货件明细!K:K,F860,货件明细!I:I)</f>
        <v>0</v>
      </c>
      <c r="Z860">
        <f t="shared" si="54"/>
        <v>18.8</v>
      </c>
      <c r="AA860">
        <f>SUMIF(货件明细!K:K,F860,货件明细!J:J)</f>
        <v>0</v>
      </c>
      <c r="AB860">
        <f t="shared" si="55"/>
        <v>1</v>
      </c>
    </row>
    <row r="861" spans="1:28">
      <c r="A861">
        <v>2025</v>
      </c>
      <c r="B861">
        <v>1</v>
      </c>
      <c r="C861">
        <v>4</v>
      </c>
      <c r="D861" s="4">
        <v>45681</v>
      </c>
      <c r="E861" t="s">
        <v>28</v>
      </c>
      <c r="F861" t="s">
        <v>966</v>
      </c>
      <c r="G861" t="s">
        <v>269</v>
      </c>
      <c r="H861" t="s">
        <v>31</v>
      </c>
      <c r="I861" t="s">
        <v>32</v>
      </c>
      <c r="J861" t="s">
        <v>100</v>
      </c>
      <c r="K861" t="s">
        <v>100</v>
      </c>
      <c r="L861" t="s">
        <v>46</v>
      </c>
      <c r="M861" t="s">
        <v>65</v>
      </c>
      <c r="N861" t="s">
        <v>123</v>
      </c>
      <c r="O861">
        <v>18.8</v>
      </c>
      <c r="Q861">
        <v>124</v>
      </c>
      <c r="R861">
        <v>137.333333333333</v>
      </c>
      <c r="S861">
        <v>0</v>
      </c>
      <c r="T861">
        <v>137.333333333333</v>
      </c>
      <c r="U861">
        <v>162</v>
      </c>
      <c r="V861">
        <f>SUMIF(货件明细!K:K,F861,货件明细!AQ:AQ)</f>
        <v>0</v>
      </c>
      <c r="W861">
        <f t="shared" si="52"/>
        <v>1</v>
      </c>
      <c r="X861">
        <f t="shared" si="53"/>
        <v>162</v>
      </c>
      <c r="Y861">
        <f>SUMIF(货件明细!K:K,F861,货件明细!I:I)</f>
        <v>0</v>
      </c>
      <c r="Z861">
        <f t="shared" si="54"/>
        <v>18.8</v>
      </c>
      <c r="AA861">
        <f>SUMIF(货件明细!K:K,F861,货件明细!J:J)</f>
        <v>0</v>
      </c>
      <c r="AB861">
        <f t="shared" si="55"/>
        <v>1</v>
      </c>
    </row>
    <row r="862" spans="1:28">
      <c r="A862">
        <v>2025</v>
      </c>
      <c r="B862">
        <v>1</v>
      </c>
      <c r="C862">
        <v>4</v>
      </c>
      <c r="D862" s="4">
        <v>45681</v>
      </c>
      <c r="E862" t="s">
        <v>28</v>
      </c>
      <c r="F862" t="s">
        <v>967</v>
      </c>
      <c r="G862" t="s">
        <v>269</v>
      </c>
      <c r="H862" t="s">
        <v>31</v>
      </c>
      <c r="I862" t="s">
        <v>39</v>
      </c>
      <c r="J862" t="s">
        <v>45</v>
      </c>
      <c r="K862" t="s">
        <v>45</v>
      </c>
      <c r="L862" t="s">
        <v>46</v>
      </c>
      <c r="M862" t="s">
        <v>65</v>
      </c>
      <c r="N862" t="s">
        <v>462</v>
      </c>
      <c r="O862">
        <v>58.2</v>
      </c>
      <c r="Q862">
        <v>1043.4</v>
      </c>
      <c r="R862">
        <v>1043.4</v>
      </c>
      <c r="S862">
        <v>0</v>
      </c>
      <c r="T862">
        <v>1043.4</v>
      </c>
      <c r="U862">
        <v>197</v>
      </c>
      <c r="V862">
        <f>SUMIF(货件明细!K:K,F862,货件明细!AQ:AQ)</f>
        <v>0</v>
      </c>
      <c r="W862">
        <f t="shared" si="52"/>
        <v>1</v>
      </c>
      <c r="X862">
        <f t="shared" si="53"/>
        <v>197</v>
      </c>
      <c r="Y862">
        <f>SUMIF(货件明细!K:K,F862,货件明细!I:I)</f>
        <v>0</v>
      </c>
      <c r="Z862">
        <f t="shared" si="54"/>
        <v>58.2</v>
      </c>
      <c r="AA862">
        <f>SUMIF(货件明细!K:K,F862,货件明细!J:J)</f>
        <v>0</v>
      </c>
      <c r="AB862">
        <f t="shared" si="55"/>
        <v>1</v>
      </c>
    </row>
    <row r="863" spans="1:28">
      <c r="A863">
        <v>2025</v>
      </c>
      <c r="B863">
        <v>1</v>
      </c>
      <c r="C863">
        <v>4</v>
      </c>
      <c r="D863" s="4">
        <v>45681</v>
      </c>
      <c r="E863" t="s">
        <v>28</v>
      </c>
      <c r="F863" t="s">
        <v>968</v>
      </c>
      <c r="G863" t="s">
        <v>369</v>
      </c>
      <c r="H863" t="s">
        <v>31</v>
      </c>
      <c r="I863" t="s">
        <v>39</v>
      </c>
      <c r="J863" t="s">
        <v>100</v>
      </c>
      <c r="K863" t="s">
        <v>100</v>
      </c>
      <c r="L863" t="s">
        <v>46</v>
      </c>
      <c r="M863" t="s">
        <v>65</v>
      </c>
      <c r="N863" t="s">
        <v>960</v>
      </c>
      <c r="O863">
        <v>70.25</v>
      </c>
      <c r="Q863">
        <v>870.4</v>
      </c>
      <c r="R863">
        <v>870.4</v>
      </c>
      <c r="S863">
        <v>0</v>
      </c>
      <c r="T863">
        <v>870.4</v>
      </c>
      <c r="U863">
        <v>225</v>
      </c>
      <c r="V863">
        <f>SUMIF(货件明细!K:K,F863,货件明细!AQ:AQ)</f>
        <v>0</v>
      </c>
      <c r="W863">
        <f t="shared" si="52"/>
        <v>1</v>
      </c>
      <c r="X863">
        <f t="shared" si="53"/>
        <v>225</v>
      </c>
      <c r="Y863">
        <f>SUMIF(货件明细!K:K,F863,货件明细!I:I)</f>
        <v>0</v>
      </c>
      <c r="Z863">
        <f t="shared" si="54"/>
        <v>70.25</v>
      </c>
      <c r="AA863">
        <f>SUMIF(货件明细!K:K,F863,货件明细!J:J)</f>
        <v>0</v>
      </c>
      <c r="AB863">
        <f t="shared" si="55"/>
        <v>1</v>
      </c>
    </row>
    <row r="864" spans="1:28">
      <c r="A864">
        <v>2025</v>
      </c>
      <c r="B864">
        <v>1</v>
      </c>
      <c r="C864">
        <v>4</v>
      </c>
      <c r="D864" s="4">
        <v>45681</v>
      </c>
      <c r="E864" t="s">
        <v>28</v>
      </c>
      <c r="F864" t="s">
        <v>969</v>
      </c>
      <c r="G864" t="s">
        <v>882</v>
      </c>
      <c r="H864" t="s">
        <v>71</v>
      </c>
      <c r="I864" t="s">
        <v>39</v>
      </c>
      <c r="J864" t="s">
        <v>45</v>
      </c>
      <c r="K864" t="s">
        <v>45</v>
      </c>
      <c r="L864" t="s">
        <v>46</v>
      </c>
      <c r="M864" t="s">
        <v>65</v>
      </c>
      <c r="N864" t="s">
        <v>462</v>
      </c>
      <c r="O864">
        <v>58.2</v>
      </c>
      <c r="Q864">
        <v>717.71875</v>
      </c>
      <c r="R864">
        <v>717.71875</v>
      </c>
      <c r="S864">
        <v>0</v>
      </c>
      <c r="T864">
        <v>717.71875</v>
      </c>
      <c r="U864">
        <v>197</v>
      </c>
      <c r="V864">
        <f>SUMIF(货件明细!K:K,F864,货件明细!AQ:AQ)</f>
        <v>0</v>
      </c>
      <c r="W864">
        <f t="shared" si="52"/>
        <v>1</v>
      </c>
      <c r="X864">
        <f t="shared" si="53"/>
        <v>197</v>
      </c>
      <c r="Y864">
        <f>SUMIF(货件明细!K:K,F864,货件明细!I:I)</f>
        <v>0</v>
      </c>
      <c r="Z864">
        <f t="shared" si="54"/>
        <v>58.2</v>
      </c>
      <c r="AA864">
        <f>SUMIF(货件明细!K:K,F864,货件明细!J:J)</f>
        <v>0</v>
      </c>
      <c r="AB864">
        <f t="shared" si="55"/>
        <v>1</v>
      </c>
    </row>
    <row r="865" spans="1:28">
      <c r="A865">
        <v>2025</v>
      </c>
      <c r="B865">
        <v>1</v>
      </c>
      <c r="C865">
        <v>4</v>
      </c>
      <c r="D865" s="4">
        <v>45681</v>
      </c>
      <c r="E865" t="s">
        <v>28</v>
      </c>
      <c r="F865" t="s">
        <v>970</v>
      </c>
      <c r="G865" t="s">
        <v>263</v>
      </c>
      <c r="H865" t="s">
        <v>44</v>
      </c>
      <c r="I865" t="s">
        <v>39</v>
      </c>
      <c r="J865" t="s">
        <v>45</v>
      </c>
      <c r="K865" t="s">
        <v>45</v>
      </c>
      <c r="L865" t="s">
        <v>46</v>
      </c>
      <c r="M865" t="s">
        <v>65</v>
      </c>
      <c r="N865" t="s">
        <v>462</v>
      </c>
      <c r="O865">
        <v>82.3</v>
      </c>
      <c r="Q865">
        <v>1270.02105263158</v>
      </c>
      <c r="R865">
        <v>1270.02105263158</v>
      </c>
      <c r="S865">
        <v>0</v>
      </c>
      <c r="T865">
        <v>1270.02105263158</v>
      </c>
      <c r="U865">
        <v>253</v>
      </c>
      <c r="V865">
        <f>SUMIF(货件明细!K:K,F865,货件明细!AQ:AQ)</f>
        <v>0</v>
      </c>
      <c r="W865">
        <f t="shared" si="52"/>
        <v>1</v>
      </c>
      <c r="X865">
        <f t="shared" si="53"/>
        <v>253</v>
      </c>
      <c r="Y865">
        <f>SUMIF(货件明细!K:K,F865,货件明细!I:I)</f>
        <v>0</v>
      </c>
      <c r="Z865">
        <f t="shared" si="54"/>
        <v>82.3</v>
      </c>
      <c r="AA865">
        <f>SUMIF(货件明细!K:K,F865,货件明细!J:J)</f>
        <v>0</v>
      </c>
      <c r="AB865">
        <f t="shared" si="55"/>
        <v>1</v>
      </c>
    </row>
    <row r="866" spans="1:28">
      <c r="A866">
        <v>2025</v>
      </c>
      <c r="B866">
        <v>1</v>
      </c>
      <c r="C866">
        <v>4</v>
      </c>
      <c r="D866" s="4">
        <v>45681</v>
      </c>
      <c r="E866" t="s">
        <v>28</v>
      </c>
      <c r="F866" t="s">
        <v>971</v>
      </c>
      <c r="G866" t="s">
        <v>223</v>
      </c>
      <c r="H866" t="s">
        <v>31</v>
      </c>
      <c r="I866" t="s">
        <v>39</v>
      </c>
      <c r="J866" t="s">
        <v>100</v>
      </c>
      <c r="K866" t="s">
        <v>100</v>
      </c>
      <c r="L866" t="s">
        <v>46</v>
      </c>
      <c r="M866" t="s">
        <v>65</v>
      </c>
      <c r="N866" t="s">
        <v>123</v>
      </c>
      <c r="O866">
        <v>82.3</v>
      </c>
      <c r="Q866">
        <v>1177.96595744681</v>
      </c>
      <c r="R866">
        <v>1177.96595744681</v>
      </c>
      <c r="S866">
        <v>0</v>
      </c>
      <c r="T866">
        <v>1177.96595744681</v>
      </c>
      <c r="U866">
        <v>253</v>
      </c>
      <c r="V866">
        <f>SUMIF(货件明细!K:K,F866,货件明细!AQ:AQ)</f>
        <v>0</v>
      </c>
      <c r="W866">
        <f t="shared" si="52"/>
        <v>1</v>
      </c>
      <c r="X866">
        <f t="shared" si="53"/>
        <v>253</v>
      </c>
      <c r="Y866">
        <f>SUMIF(货件明细!K:K,F866,货件明细!I:I)</f>
        <v>0</v>
      </c>
      <c r="Z866">
        <f t="shared" si="54"/>
        <v>82.3</v>
      </c>
      <c r="AA866">
        <f>SUMIF(货件明细!K:K,F866,货件明细!J:J)</f>
        <v>0</v>
      </c>
      <c r="AB866">
        <f t="shared" si="55"/>
        <v>1</v>
      </c>
    </row>
    <row r="867" spans="1:28">
      <c r="A867">
        <v>2025</v>
      </c>
      <c r="B867">
        <v>1</v>
      </c>
      <c r="C867">
        <v>4</v>
      </c>
      <c r="D867" s="4">
        <v>45681</v>
      </c>
      <c r="E867" t="s">
        <v>28</v>
      </c>
      <c r="F867" t="s">
        <v>972</v>
      </c>
      <c r="G867" t="s">
        <v>263</v>
      </c>
      <c r="H867" t="s">
        <v>44</v>
      </c>
      <c r="I867" t="s">
        <v>41</v>
      </c>
      <c r="J867" t="s">
        <v>45</v>
      </c>
      <c r="K867" t="s">
        <v>45</v>
      </c>
      <c r="L867" t="s">
        <v>46</v>
      </c>
      <c r="M867" t="s">
        <v>47</v>
      </c>
      <c r="N867" t="s">
        <v>48</v>
      </c>
      <c r="O867">
        <v>52</v>
      </c>
      <c r="Q867">
        <v>569.25</v>
      </c>
      <c r="R867">
        <v>569.25</v>
      </c>
      <c r="S867">
        <v>0</v>
      </c>
      <c r="T867">
        <v>569.25</v>
      </c>
      <c r="U867">
        <v>275</v>
      </c>
      <c r="V867">
        <f>SUMIF(货件明细!K:K,F867,货件明细!AQ:AQ)</f>
        <v>0</v>
      </c>
      <c r="W867">
        <f t="shared" si="52"/>
        <v>1</v>
      </c>
      <c r="X867">
        <f t="shared" si="53"/>
        <v>275</v>
      </c>
      <c r="Y867">
        <f>SUMIF(货件明细!K:K,F867,货件明细!I:I)</f>
        <v>0</v>
      </c>
      <c r="Z867">
        <f t="shared" si="54"/>
        <v>52</v>
      </c>
      <c r="AA867">
        <f>SUMIF(货件明细!K:K,F867,货件明细!J:J)</f>
        <v>0</v>
      </c>
      <c r="AB867">
        <f t="shared" si="55"/>
        <v>1</v>
      </c>
    </row>
    <row r="868" spans="1:28">
      <c r="A868">
        <v>2025</v>
      </c>
      <c r="B868">
        <v>1</v>
      </c>
      <c r="C868">
        <v>4</v>
      </c>
      <c r="D868" s="4">
        <v>45681</v>
      </c>
      <c r="E868" t="s">
        <v>28</v>
      </c>
      <c r="F868" t="s">
        <v>973</v>
      </c>
      <c r="G868" t="s">
        <v>882</v>
      </c>
      <c r="H868" t="s">
        <v>71</v>
      </c>
      <c r="I868" t="s">
        <v>41</v>
      </c>
      <c r="J868" t="s">
        <v>45</v>
      </c>
      <c r="K868" t="s">
        <v>45</v>
      </c>
      <c r="L868" t="s">
        <v>46</v>
      </c>
      <c r="M868" t="s">
        <v>47</v>
      </c>
      <c r="N868" t="s">
        <v>48</v>
      </c>
      <c r="O868">
        <v>70.55</v>
      </c>
      <c r="Q868">
        <v>594.96</v>
      </c>
      <c r="R868">
        <v>594.96</v>
      </c>
      <c r="S868">
        <v>0</v>
      </c>
      <c r="T868">
        <v>594.96</v>
      </c>
      <c r="U868">
        <v>315</v>
      </c>
      <c r="V868">
        <f>SUMIF(货件明细!K:K,F868,货件明细!AQ:AQ)</f>
        <v>0</v>
      </c>
      <c r="W868">
        <f t="shared" si="52"/>
        <v>1</v>
      </c>
      <c r="X868">
        <f t="shared" si="53"/>
        <v>315</v>
      </c>
      <c r="Y868">
        <f>SUMIF(货件明细!K:K,F868,货件明细!I:I)</f>
        <v>0</v>
      </c>
      <c r="Z868">
        <f t="shared" si="54"/>
        <v>70.55</v>
      </c>
      <c r="AA868">
        <f>SUMIF(货件明细!K:K,F868,货件明细!J:J)</f>
        <v>0</v>
      </c>
      <c r="AB868">
        <f t="shared" si="55"/>
        <v>1</v>
      </c>
    </row>
    <row r="869" spans="1:28">
      <c r="A869">
        <v>2025</v>
      </c>
      <c r="B869">
        <v>1</v>
      </c>
      <c r="C869">
        <v>4</v>
      </c>
      <c r="D869" s="4">
        <v>45681</v>
      </c>
      <c r="E869" t="s">
        <v>28</v>
      </c>
      <c r="F869" t="s">
        <v>974</v>
      </c>
      <c r="G869" t="s">
        <v>369</v>
      </c>
      <c r="H869" t="s">
        <v>31</v>
      </c>
      <c r="I869" t="s">
        <v>41</v>
      </c>
      <c r="J869" t="s">
        <v>100</v>
      </c>
      <c r="K869" t="s">
        <v>100</v>
      </c>
      <c r="L869" t="s">
        <v>46</v>
      </c>
      <c r="M869" t="s">
        <v>65</v>
      </c>
      <c r="N869" t="s">
        <v>963</v>
      </c>
      <c r="O869">
        <v>33.45</v>
      </c>
      <c r="Q869">
        <v>395.5</v>
      </c>
      <c r="R869">
        <v>430.5</v>
      </c>
      <c r="S869">
        <v>0</v>
      </c>
      <c r="T869">
        <v>430.5</v>
      </c>
      <c r="U869">
        <v>235</v>
      </c>
      <c r="V869">
        <f>SUMIF(货件明细!K:K,F869,货件明细!AQ:AQ)</f>
        <v>0</v>
      </c>
      <c r="W869">
        <f t="shared" si="52"/>
        <v>1</v>
      </c>
      <c r="X869">
        <f t="shared" si="53"/>
        <v>235</v>
      </c>
      <c r="Y869">
        <f>SUMIF(货件明细!K:K,F869,货件明细!I:I)</f>
        <v>0</v>
      </c>
      <c r="Z869">
        <f t="shared" si="54"/>
        <v>33.45</v>
      </c>
      <c r="AA869">
        <f>SUMIF(货件明细!K:K,F869,货件明细!J:J)</f>
        <v>0</v>
      </c>
      <c r="AB869">
        <f t="shared" si="55"/>
        <v>1</v>
      </c>
    </row>
    <row r="870" spans="1:28">
      <c r="A870">
        <v>2025</v>
      </c>
      <c r="B870">
        <v>1</v>
      </c>
      <c r="C870">
        <v>4</v>
      </c>
      <c r="D870" s="4">
        <v>45681</v>
      </c>
      <c r="E870" t="s">
        <v>28</v>
      </c>
      <c r="F870" t="s">
        <v>975</v>
      </c>
      <c r="G870" t="s">
        <v>223</v>
      </c>
      <c r="H870" t="s">
        <v>31</v>
      </c>
      <c r="I870" t="s">
        <v>41</v>
      </c>
      <c r="J870" t="s">
        <v>100</v>
      </c>
      <c r="K870" t="s">
        <v>100</v>
      </c>
      <c r="L870" t="s">
        <v>46</v>
      </c>
      <c r="M870" t="s">
        <v>65</v>
      </c>
      <c r="N870" t="s">
        <v>123</v>
      </c>
      <c r="O870">
        <v>52</v>
      </c>
      <c r="Q870">
        <v>470.752941176471</v>
      </c>
      <c r="R870">
        <v>510.988235294118</v>
      </c>
      <c r="S870">
        <v>0</v>
      </c>
      <c r="T870">
        <v>510.988235294118</v>
      </c>
      <c r="U870">
        <v>275</v>
      </c>
      <c r="V870">
        <f>SUMIF(货件明细!K:K,F870,货件明细!AQ:AQ)</f>
        <v>0</v>
      </c>
      <c r="W870">
        <f t="shared" si="52"/>
        <v>1</v>
      </c>
      <c r="X870">
        <f t="shared" si="53"/>
        <v>275</v>
      </c>
      <c r="Y870">
        <f>SUMIF(货件明细!K:K,F870,货件明细!I:I)</f>
        <v>0</v>
      </c>
      <c r="Z870">
        <f t="shared" si="54"/>
        <v>52</v>
      </c>
      <c r="AA870">
        <f>SUMIF(货件明细!K:K,F870,货件明细!J:J)</f>
        <v>0</v>
      </c>
      <c r="AB870">
        <f t="shared" si="55"/>
        <v>1</v>
      </c>
    </row>
    <row r="871" spans="1:28">
      <c r="A871">
        <v>2025</v>
      </c>
      <c r="B871">
        <v>1</v>
      </c>
      <c r="C871">
        <v>4</v>
      </c>
      <c r="D871" s="4">
        <v>45681</v>
      </c>
      <c r="E871" t="s">
        <v>28</v>
      </c>
      <c r="F871" t="s">
        <v>976</v>
      </c>
      <c r="G871" t="s">
        <v>269</v>
      </c>
      <c r="H871" t="s">
        <v>31</v>
      </c>
      <c r="I871" t="s">
        <v>41</v>
      </c>
      <c r="J871" t="s">
        <v>100</v>
      </c>
      <c r="K871" t="s">
        <v>100</v>
      </c>
      <c r="L871" t="s">
        <v>46</v>
      </c>
      <c r="M871" t="s">
        <v>65</v>
      </c>
      <c r="N871" t="s">
        <v>123</v>
      </c>
      <c r="O871">
        <v>52</v>
      </c>
      <c r="Q871">
        <v>372</v>
      </c>
      <c r="R871">
        <v>412</v>
      </c>
      <c r="S871">
        <v>0</v>
      </c>
      <c r="T871">
        <v>412</v>
      </c>
      <c r="U871">
        <v>275</v>
      </c>
      <c r="V871">
        <f>SUMIF(货件明细!K:K,F871,货件明细!AQ:AQ)</f>
        <v>0</v>
      </c>
      <c r="W871">
        <f t="shared" si="52"/>
        <v>1</v>
      </c>
      <c r="X871">
        <f t="shared" si="53"/>
        <v>275</v>
      </c>
      <c r="Y871">
        <f>SUMIF(货件明细!K:K,F871,货件明细!I:I)</f>
        <v>0</v>
      </c>
      <c r="Z871">
        <f t="shared" si="54"/>
        <v>52</v>
      </c>
      <c r="AA871">
        <f>SUMIF(货件明细!K:K,F871,货件明细!J:J)</f>
        <v>0</v>
      </c>
      <c r="AB871">
        <f t="shared" si="55"/>
        <v>1</v>
      </c>
    </row>
    <row r="872" spans="1:28">
      <c r="A872">
        <v>2025</v>
      </c>
      <c r="B872">
        <v>1</v>
      </c>
      <c r="C872">
        <v>4</v>
      </c>
      <c r="D872" s="4">
        <v>45681</v>
      </c>
      <c r="E872" t="s">
        <v>28</v>
      </c>
      <c r="F872" t="s">
        <v>977</v>
      </c>
      <c r="G872" t="s">
        <v>369</v>
      </c>
      <c r="H872" t="s">
        <v>31</v>
      </c>
      <c r="I872" t="s">
        <v>111</v>
      </c>
      <c r="J872" t="s">
        <v>100</v>
      </c>
      <c r="K872" t="s">
        <v>100</v>
      </c>
      <c r="L872" t="s">
        <v>46</v>
      </c>
      <c r="M872" t="s">
        <v>65</v>
      </c>
      <c r="N872" t="s">
        <v>960</v>
      </c>
      <c r="O872">
        <v>15.1</v>
      </c>
      <c r="Q872">
        <v>145.066666666667</v>
      </c>
      <c r="R872">
        <v>145.066666666667</v>
      </c>
      <c r="S872">
        <v>0</v>
      </c>
      <c r="T872">
        <v>145.066666666667</v>
      </c>
      <c r="U872">
        <v>76</v>
      </c>
      <c r="V872">
        <f>SUMIF(货件明细!K:K,F872,货件明细!AQ:AQ)</f>
        <v>0</v>
      </c>
      <c r="W872">
        <f t="shared" si="52"/>
        <v>1</v>
      </c>
      <c r="X872">
        <f t="shared" si="53"/>
        <v>76</v>
      </c>
      <c r="Y872">
        <f>SUMIF(货件明细!K:K,F872,货件明细!I:I)</f>
        <v>0</v>
      </c>
      <c r="Z872">
        <f t="shared" si="54"/>
        <v>15.1</v>
      </c>
      <c r="AA872">
        <f>SUMIF(货件明细!K:K,F872,货件明细!J:J)</f>
        <v>0</v>
      </c>
      <c r="AB872">
        <f t="shared" si="55"/>
        <v>1</v>
      </c>
    </row>
    <row r="873" spans="1:28">
      <c r="A873">
        <v>2025</v>
      </c>
      <c r="B873">
        <v>1</v>
      </c>
      <c r="C873">
        <v>4</v>
      </c>
      <c r="D873" s="4">
        <v>45681</v>
      </c>
      <c r="E873" t="s">
        <v>28</v>
      </c>
      <c r="F873" t="s">
        <v>978</v>
      </c>
      <c r="G873" t="s">
        <v>223</v>
      </c>
      <c r="H873" t="s">
        <v>31</v>
      </c>
      <c r="I873" t="s">
        <v>111</v>
      </c>
      <c r="J873" t="s">
        <v>100</v>
      </c>
      <c r="K873" t="s">
        <v>100</v>
      </c>
      <c r="L873" t="s">
        <v>46</v>
      </c>
      <c r="M873" t="s">
        <v>65</v>
      </c>
      <c r="N873" t="s">
        <v>123</v>
      </c>
      <c r="O873">
        <v>15.1</v>
      </c>
      <c r="Q873">
        <v>168.28085106383</v>
      </c>
      <c r="R873">
        <v>168.28085106383</v>
      </c>
      <c r="S873">
        <v>0</v>
      </c>
      <c r="T873">
        <v>168.28085106383</v>
      </c>
      <c r="U873">
        <v>76</v>
      </c>
      <c r="V873">
        <f>SUMIF(货件明细!K:K,F873,货件明细!AQ:AQ)</f>
        <v>0</v>
      </c>
      <c r="W873">
        <f t="shared" si="52"/>
        <v>1</v>
      </c>
      <c r="X873">
        <f t="shared" si="53"/>
        <v>76</v>
      </c>
      <c r="Y873">
        <f>SUMIF(货件明细!K:K,F873,货件明细!I:I)</f>
        <v>0</v>
      </c>
      <c r="Z873">
        <f t="shared" si="54"/>
        <v>15.1</v>
      </c>
      <c r="AA873">
        <f>SUMIF(货件明细!K:K,F873,货件明细!J:J)</f>
        <v>0</v>
      </c>
      <c r="AB873">
        <f t="shared" si="55"/>
        <v>1</v>
      </c>
    </row>
    <row r="874" spans="1:28">
      <c r="A874">
        <v>2025</v>
      </c>
      <c r="B874">
        <v>1</v>
      </c>
      <c r="C874">
        <v>4</v>
      </c>
      <c r="D874" s="4">
        <v>45681</v>
      </c>
      <c r="E874" t="s">
        <v>28</v>
      </c>
      <c r="F874" t="s">
        <v>979</v>
      </c>
      <c r="G874" t="s">
        <v>43</v>
      </c>
      <c r="H874" t="s">
        <v>44</v>
      </c>
      <c r="I874" t="s">
        <v>111</v>
      </c>
      <c r="J874" t="s">
        <v>45</v>
      </c>
      <c r="K874" t="s">
        <v>45</v>
      </c>
      <c r="L874" t="s">
        <v>46</v>
      </c>
      <c r="M874" t="s">
        <v>65</v>
      </c>
      <c r="N874" t="s">
        <v>951</v>
      </c>
      <c r="O874">
        <v>15.1</v>
      </c>
      <c r="Q874">
        <v>203.2</v>
      </c>
      <c r="R874">
        <v>203.2</v>
      </c>
      <c r="S874">
        <v>0</v>
      </c>
      <c r="T874">
        <v>203.2</v>
      </c>
      <c r="U874">
        <v>76</v>
      </c>
      <c r="V874">
        <f>SUMIF(货件明细!K:K,F874,货件明细!AQ:AQ)</f>
        <v>0</v>
      </c>
      <c r="W874">
        <f t="shared" si="52"/>
        <v>1</v>
      </c>
      <c r="X874">
        <f t="shared" si="53"/>
        <v>76</v>
      </c>
      <c r="Y874">
        <f>SUMIF(货件明细!K:K,F874,货件明细!I:I)</f>
        <v>0</v>
      </c>
      <c r="Z874">
        <f t="shared" si="54"/>
        <v>15.1</v>
      </c>
      <c r="AA874">
        <f>SUMIF(货件明细!K:K,F874,货件明细!J:J)</f>
        <v>0</v>
      </c>
      <c r="AB874">
        <f t="shared" si="55"/>
        <v>1</v>
      </c>
    </row>
    <row r="875" spans="1:28">
      <c r="A875">
        <v>2025</v>
      </c>
      <c r="B875">
        <v>1</v>
      </c>
      <c r="C875">
        <v>4</v>
      </c>
      <c r="D875" s="4">
        <v>45681</v>
      </c>
      <c r="E875" t="s">
        <v>28</v>
      </c>
      <c r="F875" t="s">
        <v>980</v>
      </c>
      <c r="G875" t="s">
        <v>882</v>
      </c>
      <c r="H875" t="s">
        <v>71</v>
      </c>
      <c r="I875" t="s">
        <v>111</v>
      </c>
      <c r="J875" t="s">
        <v>45</v>
      </c>
      <c r="K875" t="s">
        <v>45</v>
      </c>
      <c r="L875" t="s">
        <v>46</v>
      </c>
      <c r="M875" t="s">
        <v>65</v>
      </c>
      <c r="N875" t="s">
        <v>462</v>
      </c>
      <c r="O875">
        <v>15.1</v>
      </c>
      <c r="Q875">
        <v>143.54375</v>
      </c>
      <c r="R875">
        <v>143.54375</v>
      </c>
      <c r="S875">
        <v>0</v>
      </c>
      <c r="T875">
        <v>143.54375</v>
      </c>
      <c r="U875">
        <v>76</v>
      </c>
      <c r="V875">
        <f>SUMIF(货件明细!K:K,F875,货件明细!AQ:AQ)</f>
        <v>0</v>
      </c>
      <c r="W875">
        <f t="shared" si="52"/>
        <v>1</v>
      </c>
      <c r="X875">
        <f t="shared" si="53"/>
        <v>76</v>
      </c>
      <c r="Y875">
        <f>SUMIF(货件明细!K:K,F875,货件明细!I:I)</f>
        <v>0</v>
      </c>
      <c r="Z875">
        <f t="shared" si="54"/>
        <v>15.1</v>
      </c>
      <c r="AA875">
        <f>SUMIF(货件明细!K:K,F875,货件明细!J:J)</f>
        <v>0</v>
      </c>
      <c r="AB875">
        <f t="shared" si="55"/>
        <v>1</v>
      </c>
    </row>
    <row r="876" spans="1:28">
      <c r="A876">
        <v>2025</v>
      </c>
      <c r="B876">
        <v>1</v>
      </c>
      <c r="C876">
        <v>4</v>
      </c>
      <c r="D876" s="4">
        <v>45681</v>
      </c>
      <c r="E876" t="s">
        <v>28</v>
      </c>
      <c r="F876" t="s">
        <v>981</v>
      </c>
      <c r="G876" t="s">
        <v>269</v>
      </c>
      <c r="H876" t="s">
        <v>31</v>
      </c>
      <c r="I876" t="s">
        <v>111</v>
      </c>
      <c r="J876" t="s">
        <v>45</v>
      </c>
      <c r="K876" t="s">
        <v>45</v>
      </c>
      <c r="L876" t="s">
        <v>46</v>
      </c>
      <c r="M876" t="s">
        <v>65</v>
      </c>
      <c r="N876" t="s">
        <v>462</v>
      </c>
      <c r="O876">
        <v>15.1</v>
      </c>
      <c r="Q876">
        <v>208.68</v>
      </c>
      <c r="R876">
        <v>208.68</v>
      </c>
      <c r="S876">
        <v>0</v>
      </c>
      <c r="T876">
        <v>208.68</v>
      </c>
      <c r="U876">
        <v>76</v>
      </c>
      <c r="V876">
        <f>SUMIF(货件明细!K:K,F876,货件明细!AQ:AQ)</f>
        <v>0</v>
      </c>
      <c r="W876">
        <f t="shared" si="52"/>
        <v>1</v>
      </c>
      <c r="X876">
        <f t="shared" si="53"/>
        <v>76</v>
      </c>
      <c r="Y876">
        <f>SUMIF(货件明细!K:K,F876,货件明细!I:I)</f>
        <v>0</v>
      </c>
      <c r="Z876">
        <f t="shared" si="54"/>
        <v>15.1</v>
      </c>
      <c r="AA876">
        <f>SUMIF(货件明细!K:K,F876,货件明细!J:J)</f>
        <v>0</v>
      </c>
      <c r="AB876">
        <f t="shared" si="55"/>
        <v>1</v>
      </c>
    </row>
    <row r="877" spans="1:28">
      <c r="A877">
        <v>2025</v>
      </c>
      <c r="B877">
        <v>1</v>
      </c>
      <c r="C877">
        <v>4</v>
      </c>
      <c r="D877" s="4">
        <v>45681</v>
      </c>
      <c r="E877" t="s">
        <v>28</v>
      </c>
      <c r="F877" t="s">
        <v>982</v>
      </c>
      <c r="G877" t="s">
        <v>263</v>
      </c>
      <c r="H877" t="s">
        <v>44</v>
      </c>
      <c r="I877" t="s">
        <v>39</v>
      </c>
      <c r="J877" t="s">
        <v>45</v>
      </c>
      <c r="K877" t="s">
        <v>45</v>
      </c>
      <c r="L877" t="s">
        <v>46</v>
      </c>
      <c r="M877" t="s">
        <v>65</v>
      </c>
      <c r="N877" t="s">
        <v>462</v>
      </c>
      <c r="O877">
        <v>57.55</v>
      </c>
      <c r="Q877">
        <v>725.726315789474</v>
      </c>
      <c r="R877">
        <v>725.726315789474</v>
      </c>
      <c r="S877">
        <v>0</v>
      </c>
      <c r="T877">
        <v>725.726315789474</v>
      </c>
      <c r="U877">
        <v>189</v>
      </c>
      <c r="V877">
        <f>SUMIF(货件明细!K:K,F877,货件明细!AQ:AQ)</f>
        <v>0</v>
      </c>
      <c r="W877">
        <f t="shared" si="52"/>
        <v>1</v>
      </c>
      <c r="X877">
        <f t="shared" si="53"/>
        <v>189</v>
      </c>
      <c r="Y877">
        <f>SUMIF(货件明细!K:K,F877,货件明细!I:I)</f>
        <v>0</v>
      </c>
      <c r="Z877">
        <f t="shared" si="54"/>
        <v>57.55</v>
      </c>
      <c r="AA877">
        <f>SUMIF(货件明细!K:K,F877,货件明细!J:J)</f>
        <v>0</v>
      </c>
      <c r="AB877">
        <f t="shared" si="55"/>
        <v>1</v>
      </c>
    </row>
    <row r="878" spans="1:28">
      <c r="A878">
        <v>2025</v>
      </c>
      <c r="B878">
        <v>1</v>
      </c>
      <c r="C878">
        <v>4</v>
      </c>
      <c r="D878" s="4">
        <v>45681</v>
      </c>
      <c r="E878" t="s">
        <v>28</v>
      </c>
      <c r="F878" t="s">
        <v>983</v>
      </c>
      <c r="G878" t="s">
        <v>269</v>
      </c>
      <c r="H878" t="s">
        <v>31</v>
      </c>
      <c r="I878" t="s">
        <v>39</v>
      </c>
      <c r="J878" t="s">
        <v>45</v>
      </c>
      <c r="K878" t="s">
        <v>45</v>
      </c>
      <c r="L878" t="s">
        <v>46</v>
      </c>
      <c r="M878" t="s">
        <v>65</v>
      </c>
      <c r="N878" t="s">
        <v>462</v>
      </c>
      <c r="O878">
        <v>45.3</v>
      </c>
      <c r="Q878">
        <v>626.04</v>
      </c>
      <c r="R878">
        <v>626.04</v>
      </c>
      <c r="S878">
        <v>0</v>
      </c>
      <c r="T878">
        <v>626.04</v>
      </c>
      <c r="U878">
        <v>161</v>
      </c>
      <c r="V878">
        <f>SUMIF(货件明细!K:K,F878,货件明细!AQ:AQ)</f>
        <v>0</v>
      </c>
      <c r="W878">
        <f t="shared" si="52"/>
        <v>1</v>
      </c>
      <c r="X878">
        <f t="shared" si="53"/>
        <v>161</v>
      </c>
      <c r="Y878">
        <f>SUMIF(货件明细!K:K,F878,货件明细!I:I)</f>
        <v>0</v>
      </c>
      <c r="Z878">
        <f t="shared" si="54"/>
        <v>45.3</v>
      </c>
      <c r="AA878">
        <f>SUMIF(货件明细!K:K,F878,货件明细!J:J)</f>
        <v>0</v>
      </c>
      <c r="AB878">
        <f t="shared" si="55"/>
        <v>1</v>
      </c>
    </row>
    <row r="879" spans="1:28">
      <c r="A879">
        <v>2025</v>
      </c>
      <c r="B879">
        <v>1</v>
      </c>
      <c r="C879">
        <v>4</v>
      </c>
      <c r="D879" s="4">
        <v>45681</v>
      </c>
      <c r="E879" t="s">
        <v>28</v>
      </c>
      <c r="F879" t="s">
        <v>984</v>
      </c>
      <c r="G879" t="s">
        <v>369</v>
      </c>
      <c r="H879" t="s">
        <v>31</v>
      </c>
      <c r="I879" t="s">
        <v>39</v>
      </c>
      <c r="J879" t="s">
        <v>100</v>
      </c>
      <c r="K879" t="s">
        <v>100</v>
      </c>
      <c r="L879" t="s">
        <v>46</v>
      </c>
      <c r="M879" t="s">
        <v>65</v>
      </c>
      <c r="N879" t="s">
        <v>960</v>
      </c>
      <c r="O879">
        <v>33.05</v>
      </c>
      <c r="Q879">
        <v>290.133333333333</v>
      </c>
      <c r="R879">
        <v>290.133333333333</v>
      </c>
      <c r="S879">
        <v>0</v>
      </c>
      <c r="T879">
        <v>290.133333333333</v>
      </c>
      <c r="U879">
        <v>133</v>
      </c>
      <c r="V879">
        <f>SUMIF(货件明细!K:K,F879,货件明细!AQ:AQ)</f>
        <v>0</v>
      </c>
      <c r="W879">
        <f t="shared" si="52"/>
        <v>1</v>
      </c>
      <c r="X879">
        <f t="shared" si="53"/>
        <v>133</v>
      </c>
      <c r="Y879">
        <f>SUMIF(货件明细!K:K,F879,货件明细!I:I)</f>
        <v>0</v>
      </c>
      <c r="Z879">
        <f t="shared" si="54"/>
        <v>33.05</v>
      </c>
      <c r="AA879">
        <f>SUMIF(货件明细!K:K,F879,货件明细!J:J)</f>
        <v>0</v>
      </c>
      <c r="AB879">
        <f t="shared" si="55"/>
        <v>1</v>
      </c>
    </row>
    <row r="880" spans="1:28">
      <c r="A880">
        <v>2025</v>
      </c>
      <c r="B880">
        <v>1</v>
      </c>
      <c r="C880">
        <v>4</v>
      </c>
      <c r="D880" s="4">
        <v>45681</v>
      </c>
      <c r="E880" t="s">
        <v>28</v>
      </c>
      <c r="F880" t="s">
        <v>985</v>
      </c>
      <c r="G880" t="s">
        <v>223</v>
      </c>
      <c r="H880" t="s">
        <v>31</v>
      </c>
      <c r="I880" t="s">
        <v>39</v>
      </c>
      <c r="J880" t="s">
        <v>100</v>
      </c>
      <c r="K880" t="s">
        <v>100</v>
      </c>
      <c r="L880" t="s">
        <v>46</v>
      </c>
      <c r="M880" t="s">
        <v>65</v>
      </c>
      <c r="N880" t="s">
        <v>123</v>
      </c>
      <c r="O880">
        <v>45.3</v>
      </c>
      <c r="Q880">
        <v>504.842553191489</v>
      </c>
      <c r="R880">
        <v>504.842553191489</v>
      </c>
      <c r="S880">
        <v>0</v>
      </c>
      <c r="T880">
        <v>504.842553191489</v>
      </c>
      <c r="U880">
        <v>161</v>
      </c>
      <c r="V880">
        <f>SUMIF(货件明细!K:K,F880,货件明细!AQ:AQ)</f>
        <v>0</v>
      </c>
      <c r="W880">
        <f t="shared" si="52"/>
        <v>1</v>
      </c>
      <c r="X880">
        <f t="shared" si="53"/>
        <v>161</v>
      </c>
      <c r="Y880">
        <f>SUMIF(货件明细!K:K,F880,货件明细!I:I)</f>
        <v>0</v>
      </c>
      <c r="Z880">
        <f t="shared" si="54"/>
        <v>45.3</v>
      </c>
      <c r="AA880">
        <f>SUMIF(货件明细!K:K,F880,货件明细!J:J)</f>
        <v>0</v>
      </c>
      <c r="AB880">
        <f t="shared" si="55"/>
        <v>1</v>
      </c>
    </row>
    <row r="881" spans="1:28">
      <c r="A881">
        <v>2025</v>
      </c>
      <c r="B881">
        <v>1</v>
      </c>
      <c r="C881">
        <v>4</v>
      </c>
      <c r="D881" s="4">
        <v>45681</v>
      </c>
      <c r="E881" t="s">
        <v>28</v>
      </c>
      <c r="F881" t="s">
        <v>986</v>
      </c>
      <c r="G881" t="s">
        <v>882</v>
      </c>
      <c r="H881" t="s">
        <v>71</v>
      </c>
      <c r="I881" t="s">
        <v>39</v>
      </c>
      <c r="J881" t="s">
        <v>45</v>
      </c>
      <c r="K881" t="s">
        <v>45</v>
      </c>
      <c r="L881" t="s">
        <v>46</v>
      </c>
      <c r="M881" t="s">
        <v>65</v>
      </c>
      <c r="N881" t="s">
        <v>462</v>
      </c>
      <c r="O881">
        <v>45.3</v>
      </c>
      <c r="Q881">
        <v>430.63125</v>
      </c>
      <c r="R881">
        <v>430.63125</v>
      </c>
      <c r="S881">
        <v>0</v>
      </c>
      <c r="T881">
        <v>430.63125</v>
      </c>
      <c r="U881">
        <v>161</v>
      </c>
      <c r="V881">
        <f>SUMIF(货件明细!K:K,F881,货件明细!AQ:AQ)</f>
        <v>0</v>
      </c>
      <c r="W881">
        <f t="shared" si="52"/>
        <v>1</v>
      </c>
      <c r="X881">
        <f t="shared" si="53"/>
        <v>161</v>
      </c>
      <c r="Y881">
        <f>SUMIF(货件明细!K:K,F881,货件明细!I:I)</f>
        <v>0</v>
      </c>
      <c r="Z881">
        <f t="shared" si="54"/>
        <v>45.3</v>
      </c>
      <c r="AA881">
        <f>SUMIF(货件明细!K:K,F881,货件明细!J:J)</f>
        <v>0</v>
      </c>
      <c r="AB881">
        <f t="shared" si="55"/>
        <v>1</v>
      </c>
    </row>
    <row r="882" spans="1:28">
      <c r="A882">
        <v>2025</v>
      </c>
      <c r="B882">
        <v>1</v>
      </c>
      <c r="C882">
        <v>4</v>
      </c>
      <c r="D882" s="4">
        <v>45681</v>
      </c>
      <c r="E882" t="s">
        <v>28</v>
      </c>
      <c r="F882" t="s">
        <v>987</v>
      </c>
      <c r="G882" t="s">
        <v>882</v>
      </c>
      <c r="H882" t="s">
        <v>71</v>
      </c>
      <c r="I882" t="s">
        <v>145</v>
      </c>
      <c r="J882" t="s">
        <v>45</v>
      </c>
      <c r="K882" t="s">
        <v>45</v>
      </c>
      <c r="L882" t="s">
        <v>46</v>
      </c>
      <c r="M882" t="s">
        <v>65</v>
      </c>
      <c r="N882" t="s">
        <v>462</v>
      </c>
      <c r="O882">
        <v>42.5</v>
      </c>
      <c r="Q882">
        <v>287.0875</v>
      </c>
      <c r="R882">
        <v>287.0875</v>
      </c>
      <c r="S882">
        <v>0</v>
      </c>
      <c r="T882">
        <v>287.0875</v>
      </c>
      <c r="U882">
        <v>100</v>
      </c>
      <c r="V882">
        <f>SUMIF(货件明细!K:K,F882,货件明细!AQ:AQ)</f>
        <v>0</v>
      </c>
      <c r="W882">
        <f t="shared" si="52"/>
        <v>1</v>
      </c>
      <c r="X882">
        <f t="shared" si="53"/>
        <v>100</v>
      </c>
      <c r="Y882">
        <f>SUMIF(货件明细!K:K,F882,货件明细!I:I)</f>
        <v>0</v>
      </c>
      <c r="Z882">
        <f t="shared" si="54"/>
        <v>42.5</v>
      </c>
      <c r="AA882">
        <f>SUMIF(货件明细!K:K,F882,货件明细!J:J)</f>
        <v>0</v>
      </c>
      <c r="AB882">
        <f t="shared" si="55"/>
        <v>1</v>
      </c>
    </row>
    <row r="883" spans="1:28">
      <c r="A883">
        <v>2025</v>
      </c>
      <c r="B883">
        <v>1</v>
      </c>
      <c r="C883">
        <v>4</v>
      </c>
      <c r="D883" s="4">
        <v>45681</v>
      </c>
      <c r="E883" t="s">
        <v>28</v>
      </c>
      <c r="F883" t="s">
        <v>988</v>
      </c>
      <c r="G883" t="s">
        <v>263</v>
      </c>
      <c r="H883" t="s">
        <v>44</v>
      </c>
      <c r="I883" t="s">
        <v>145</v>
      </c>
      <c r="J883" t="s">
        <v>45</v>
      </c>
      <c r="K883" t="s">
        <v>45</v>
      </c>
      <c r="L883" t="s">
        <v>46</v>
      </c>
      <c r="M883" t="s">
        <v>65</v>
      </c>
      <c r="N883" t="s">
        <v>462</v>
      </c>
      <c r="O883">
        <v>42.5</v>
      </c>
      <c r="Q883">
        <v>362.863157894737</v>
      </c>
      <c r="R883">
        <v>362.863157894737</v>
      </c>
      <c r="S883">
        <v>0</v>
      </c>
      <c r="T883">
        <v>362.863157894737</v>
      </c>
      <c r="U883">
        <v>100</v>
      </c>
      <c r="V883">
        <f>SUMIF(货件明细!K:K,F883,货件明细!AQ:AQ)</f>
        <v>0</v>
      </c>
      <c r="W883">
        <f t="shared" si="52"/>
        <v>1</v>
      </c>
      <c r="X883">
        <f t="shared" si="53"/>
        <v>100</v>
      </c>
      <c r="Y883">
        <f>SUMIF(货件明细!K:K,F883,货件明细!I:I)</f>
        <v>0</v>
      </c>
      <c r="Z883">
        <f t="shared" si="54"/>
        <v>42.5</v>
      </c>
      <c r="AA883">
        <f>SUMIF(货件明细!K:K,F883,货件明细!J:J)</f>
        <v>0</v>
      </c>
      <c r="AB883">
        <f t="shared" si="55"/>
        <v>1</v>
      </c>
    </row>
    <row r="884" spans="1:28">
      <c r="A884">
        <v>2025</v>
      </c>
      <c r="B884">
        <v>1</v>
      </c>
      <c r="C884">
        <v>4</v>
      </c>
      <c r="D884" s="4">
        <v>45681</v>
      </c>
      <c r="E884" t="s">
        <v>28</v>
      </c>
      <c r="F884" t="s">
        <v>989</v>
      </c>
      <c r="G884" t="s">
        <v>369</v>
      </c>
      <c r="H884" t="s">
        <v>31</v>
      </c>
      <c r="I884" t="s">
        <v>145</v>
      </c>
      <c r="J884" t="s">
        <v>100</v>
      </c>
      <c r="K884" t="s">
        <v>100</v>
      </c>
      <c r="L884" t="s">
        <v>46</v>
      </c>
      <c r="M884" t="s">
        <v>65</v>
      </c>
      <c r="N884" t="s">
        <v>960</v>
      </c>
      <c r="O884">
        <v>42.5</v>
      </c>
      <c r="Q884">
        <v>290.133333333333</v>
      </c>
      <c r="R884">
        <v>290.133333333333</v>
      </c>
      <c r="S884">
        <v>0</v>
      </c>
      <c r="T884">
        <v>290.133333333333</v>
      </c>
      <c r="U884">
        <v>100</v>
      </c>
      <c r="V884">
        <f>SUMIF(货件明细!K:K,F884,货件明细!AQ:AQ)</f>
        <v>0</v>
      </c>
      <c r="W884">
        <f t="shared" si="52"/>
        <v>1</v>
      </c>
      <c r="X884">
        <f t="shared" si="53"/>
        <v>100</v>
      </c>
      <c r="Y884">
        <f>SUMIF(货件明细!K:K,F884,货件明细!I:I)</f>
        <v>0</v>
      </c>
      <c r="Z884">
        <f t="shared" si="54"/>
        <v>42.5</v>
      </c>
      <c r="AA884">
        <f>SUMIF(货件明细!K:K,F884,货件明细!J:J)</f>
        <v>0</v>
      </c>
      <c r="AB884">
        <f t="shared" si="55"/>
        <v>1</v>
      </c>
    </row>
    <row r="885" spans="1:28">
      <c r="A885">
        <v>2025</v>
      </c>
      <c r="B885">
        <v>1</v>
      </c>
      <c r="C885">
        <v>4</v>
      </c>
      <c r="D885" s="4">
        <v>45681</v>
      </c>
      <c r="E885" t="s">
        <v>28</v>
      </c>
      <c r="F885" t="s">
        <v>990</v>
      </c>
      <c r="G885" t="s">
        <v>223</v>
      </c>
      <c r="H885" t="s">
        <v>31</v>
      </c>
      <c r="I885" t="s">
        <v>145</v>
      </c>
      <c r="J885" t="s">
        <v>100</v>
      </c>
      <c r="K885" t="s">
        <v>100</v>
      </c>
      <c r="L885" t="s">
        <v>46</v>
      </c>
      <c r="M885" t="s">
        <v>65</v>
      </c>
      <c r="N885" t="s">
        <v>123</v>
      </c>
      <c r="O885">
        <v>42.5</v>
      </c>
      <c r="Q885">
        <v>336.56170212766</v>
      </c>
      <c r="R885">
        <v>336.56170212766</v>
      </c>
      <c r="S885">
        <v>0</v>
      </c>
      <c r="T885">
        <v>336.56170212766</v>
      </c>
      <c r="U885">
        <v>100</v>
      </c>
      <c r="V885">
        <f>SUMIF(货件明细!K:K,F885,货件明细!AQ:AQ)</f>
        <v>0</v>
      </c>
      <c r="W885">
        <f t="shared" si="52"/>
        <v>1</v>
      </c>
      <c r="X885">
        <f t="shared" si="53"/>
        <v>100</v>
      </c>
      <c r="Y885">
        <f>SUMIF(货件明细!K:K,F885,货件明细!I:I)</f>
        <v>0</v>
      </c>
      <c r="Z885">
        <f t="shared" si="54"/>
        <v>42.5</v>
      </c>
      <c r="AA885">
        <f>SUMIF(货件明细!K:K,F885,货件明细!J:J)</f>
        <v>0</v>
      </c>
      <c r="AB885">
        <f t="shared" si="55"/>
        <v>1</v>
      </c>
    </row>
    <row r="886" spans="1:28">
      <c r="A886">
        <v>2025</v>
      </c>
      <c r="B886">
        <v>1</v>
      </c>
      <c r="C886">
        <v>4</v>
      </c>
      <c r="D886" s="4">
        <v>45681</v>
      </c>
      <c r="E886" t="s">
        <v>28</v>
      </c>
      <c r="F886" t="s">
        <v>991</v>
      </c>
      <c r="G886" t="s">
        <v>269</v>
      </c>
      <c r="H886" t="s">
        <v>31</v>
      </c>
      <c r="I886" t="s">
        <v>145</v>
      </c>
      <c r="J886" t="s">
        <v>45</v>
      </c>
      <c r="K886" t="s">
        <v>45</v>
      </c>
      <c r="L886" t="s">
        <v>46</v>
      </c>
      <c r="M886" t="s">
        <v>65</v>
      </c>
      <c r="N886" t="s">
        <v>462</v>
      </c>
      <c r="O886">
        <v>42.5</v>
      </c>
      <c r="Q886">
        <v>417.36</v>
      </c>
      <c r="R886">
        <v>417.36</v>
      </c>
      <c r="S886">
        <v>0</v>
      </c>
      <c r="T886">
        <v>417.36</v>
      </c>
      <c r="U886">
        <v>100</v>
      </c>
      <c r="V886">
        <f>SUMIF(货件明细!K:K,F886,货件明细!AQ:AQ)</f>
        <v>0</v>
      </c>
      <c r="W886">
        <f t="shared" si="52"/>
        <v>1</v>
      </c>
      <c r="X886">
        <f t="shared" si="53"/>
        <v>100</v>
      </c>
      <c r="Y886">
        <f>SUMIF(货件明细!K:K,F886,货件明细!I:I)</f>
        <v>0</v>
      </c>
      <c r="Z886">
        <f t="shared" si="54"/>
        <v>42.5</v>
      </c>
      <c r="AA886">
        <f>SUMIF(货件明细!K:K,F886,货件明细!J:J)</f>
        <v>0</v>
      </c>
      <c r="AB886">
        <f t="shared" si="55"/>
        <v>1</v>
      </c>
    </row>
    <row r="887" spans="1:28">
      <c r="A887">
        <v>2025</v>
      </c>
      <c r="B887">
        <v>1</v>
      </c>
      <c r="C887">
        <v>4</v>
      </c>
      <c r="D887" s="4">
        <v>45681</v>
      </c>
      <c r="E887" t="s">
        <v>28</v>
      </c>
      <c r="F887" t="s">
        <v>992</v>
      </c>
      <c r="G887" t="s">
        <v>882</v>
      </c>
      <c r="H887" t="s">
        <v>71</v>
      </c>
      <c r="I887" t="s">
        <v>111</v>
      </c>
      <c r="J887" t="s">
        <v>100</v>
      </c>
      <c r="K887" t="s">
        <v>100</v>
      </c>
      <c r="L887" t="s">
        <v>46</v>
      </c>
      <c r="M887" t="s">
        <v>65</v>
      </c>
      <c r="N887" t="s">
        <v>123</v>
      </c>
      <c r="O887">
        <v>5.5</v>
      </c>
      <c r="Q887">
        <v>70.65</v>
      </c>
      <c r="R887">
        <v>70.65</v>
      </c>
      <c r="S887">
        <v>0</v>
      </c>
      <c r="T887">
        <v>70.65</v>
      </c>
      <c r="U887">
        <v>23</v>
      </c>
      <c r="V887">
        <f>SUMIF(货件明细!K:K,F887,货件明细!AQ:AQ)</f>
        <v>0</v>
      </c>
      <c r="W887">
        <f t="shared" si="52"/>
        <v>1</v>
      </c>
      <c r="X887">
        <f t="shared" si="53"/>
        <v>23</v>
      </c>
      <c r="Y887">
        <f>SUMIF(货件明细!K:K,F887,货件明细!I:I)</f>
        <v>0</v>
      </c>
      <c r="Z887">
        <f t="shared" si="54"/>
        <v>5.5</v>
      </c>
      <c r="AA887">
        <f>SUMIF(货件明细!K:K,F887,货件明细!J:J)</f>
        <v>0</v>
      </c>
      <c r="AB887">
        <f t="shared" si="55"/>
        <v>1</v>
      </c>
    </row>
    <row r="888" spans="1:28">
      <c r="A888">
        <v>2025</v>
      </c>
      <c r="B888">
        <v>1</v>
      </c>
      <c r="C888">
        <v>4</v>
      </c>
      <c r="D888" s="4">
        <v>45681</v>
      </c>
      <c r="E888" t="s">
        <v>28</v>
      </c>
      <c r="F888" t="s">
        <v>993</v>
      </c>
      <c r="G888" t="s">
        <v>223</v>
      </c>
      <c r="H888" t="s">
        <v>31</v>
      </c>
      <c r="I888" t="s">
        <v>111</v>
      </c>
      <c r="J888" t="s">
        <v>100</v>
      </c>
      <c r="K888" t="s">
        <v>100</v>
      </c>
      <c r="L888" t="s">
        <v>46</v>
      </c>
      <c r="M888" t="s">
        <v>65</v>
      </c>
      <c r="N888" t="s">
        <v>123</v>
      </c>
      <c r="O888">
        <v>5.5</v>
      </c>
      <c r="Q888">
        <v>168.28085106383</v>
      </c>
      <c r="R888">
        <v>168.28085106383</v>
      </c>
      <c r="S888">
        <v>0</v>
      </c>
      <c r="T888">
        <v>168.28085106383</v>
      </c>
      <c r="U888">
        <v>23</v>
      </c>
      <c r="V888">
        <f>SUMIF(货件明细!K:K,F888,货件明细!AQ:AQ)</f>
        <v>0</v>
      </c>
      <c r="W888">
        <f t="shared" si="52"/>
        <v>1</v>
      </c>
      <c r="X888">
        <f t="shared" si="53"/>
        <v>23</v>
      </c>
      <c r="Y888">
        <f>SUMIF(货件明细!K:K,F888,货件明细!I:I)</f>
        <v>0</v>
      </c>
      <c r="Z888">
        <f t="shared" si="54"/>
        <v>5.5</v>
      </c>
      <c r="AA888">
        <f>SUMIF(货件明细!K:K,F888,货件明细!J:J)</f>
        <v>0</v>
      </c>
      <c r="AB888">
        <f t="shared" si="55"/>
        <v>1</v>
      </c>
    </row>
    <row r="889" spans="1:28">
      <c r="A889">
        <v>2025</v>
      </c>
      <c r="B889">
        <v>1</v>
      </c>
      <c r="C889">
        <v>4</v>
      </c>
      <c r="D889" s="4">
        <v>45681</v>
      </c>
      <c r="E889" t="s">
        <v>28</v>
      </c>
      <c r="F889" t="s">
        <v>994</v>
      </c>
      <c r="G889" t="s">
        <v>269</v>
      </c>
      <c r="H889" t="s">
        <v>31</v>
      </c>
      <c r="I889" t="s">
        <v>111</v>
      </c>
      <c r="J889" t="s">
        <v>100</v>
      </c>
      <c r="K889" t="s">
        <v>100</v>
      </c>
      <c r="L889" t="s">
        <v>46</v>
      </c>
      <c r="M889" t="s">
        <v>65</v>
      </c>
      <c r="N889" t="s">
        <v>123</v>
      </c>
      <c r="O889">
        <v>5.5</v>
      </c>
      <c r="Q889">
        <v>132.68</v>
      </c>
      <c r="R889">
        <v>132.68</v>
      </c>
      <c r="S889">
        <v>0</v>
      </c>
      <c r="T889">
        <v>132.68</v>
      </c>
      <c r="U889">
        <v>23</v>
      </c>
      <c r="V889">
        <f>SUMIF(货件明细!K:K,F889,货件明细!AQ:AQ)</f>
        <v>0</v>
      </c>
      <c r="W889">
        <f t="shared" si="52"/>
        <v>1</v>
      </c>
      <c r="X889">
        <f t="shared" si="53"/>
        <v>23</v>
      </c>
      <c r="Y889">
        <f>SUMIF(货件明细!K:K,F889,货件明细!I:I)</f>
        <v>0</v>
      </c>
      <c r="Z889">
        <f t="shared" si="54"/>
        <v>5.5</v>
      </c>
      <c r="AA889">
        <f>SUMIF(货件明细!K:K,F889,货件明细!J:J)</f>
        <v>0</v>
      </c>
      <c r="AB889">
        <f t="shared" si="55"/>
        <v>1</v>
      </c>
    </row>
    <row r="890" spans="1:28">
      <c r="A890">
        <v>2025</v>
      </c>
      <c r="B890">
        <v>1</v>
      </c>
      <c r="C890">
        <v>4</v>
      </c>
      <c r="D890" s="4">
        <v>45681</v>
      </c>
      <c r="E890" t="s">
        <v>28</v>
      </c>
      <c r="F890" t="s">
        <v>995</v>
      </c>
      <c r="G890" t="s">
        <v>369</v>
      </c>
      <c r="H890" t="s">
        <v>31</v>
      </c>
      <c r="I890" t="s">
        <v>111</v>
      </c>
      <c r="J890" t="s">
        <v>100</v>
      </c>
      <c r="K890" t="s">
        <v>100</v>
      </c>
      <c r="L890" t="s">
        <v>46</v>
      </c>
      <c r="M890" t="s">
        <v>65</v>
      </c>
      <c r="N890" t="s">
        <v>960</v>
      </c>
      <c r="O890">
        <v>5.5</v>
      </c>
      <c r="Q890">
        <v>145.066666666667</v>
      </c>
      <c r="R890">
        <v>145.066666666667</v>
      </c>
      <c r="S890">
        <v>0</v>
      </c>
      <c r="T890">
        <v>145.066666666667</v>
      </c>
      <c r="U890">
        <v>23</v>
      </c>
      <c r="V890">
        <f>SUMIF(货件明细!K:K,F890,货件明细!AQ:AQ)</f>
        <v>0</v>
      </c>
      <c r="W890">
        <f t="shared" si="52"/>
        <v>1</v>
      </c>
      <c r="X890">
        <f t="shared" si="53"/>
        <v>23</v>
      </c>
      <c r="Y890">
        <f>SUMIF(货件明细!K:K,F890,货件明细!I:I)</f>
        <v>0</v>
      </c>
      <c r="Z890">
        <f t="shared" si="54"/>
        <v>5.5</v>
      </c>
      <c r="AA890">
        <f>SUMIF(货件明细!K:K,F890,货件明细!J:J)</f>
        <v>0</v>
      </c>
      <c r="AB890">
        <f t="shared" si="55"/>
        <v>1</v>
      </c>
    </row>
    <row r="891" spans="1:28">
      <c r="A891">
        <v>2025</v>
      </c>
      <c r="B891">
        <v>1</v>
      </c>
      <c r="C891">
        <v>4</v>
      </c>
      <c r="D891" s="4">
        <v>45682</v>
      </c>
      <c r="E891" t="s">
        <v>28</v>
      </c>
      <c r="F891" t="s">
        <v>996</v>
      </c>
      <c r="G891" t="s">
        <v>43</v>
      </c>
      <c r="H891" t="s">
        <v>44</v>
      </c>
      <c r="I891" t="s">
        <v>111</v>
      </c>
      <c r="J891" t="s">
        <v>100</v>
      </c>
      <c r="K891" t="s">
        <v>100</v>
      </c>
      <c r="L891" t="s">
        <v>46</v>
      </c>
      <c r="M891" t="s">
        <v>51</v>
      </c>
      <c r="N891" t="s">
        <v>192</v>
      </c>
      <c r="O891">
        <v>5.5</v>
      </c>
      <c r="Q891">
        <v>54</v>
      </c>
      <c r="R891">
        <v>54</v>
      </c>
      <c r="S891">
        <v>0</v>
      </c>
      <c r="T891">
        <v>54</v>
      </c>
      <c r="U891">
        <v>23</v>
      </c>
      <c r="V891">
        <f>SUMIF(货件明细!K:K,F891,货件明细!AQ:AQ)</f>
        <v>0</v>
      </c>
      <c r="W891">
        <f t="shared" si="52"/>
        <v>1</v>
      </c>
      <c r="X891">
        <f t="shared" si="53"/>
        <v>23</v>
      </c>
      <c r="Y891">
        <f>SUMIF(货件明细!K:K,F891,货件明细!I:I)</f>
        <v>0</v>
      </c>
      <c r="Z891">
        <f t="shared" si="54"/>
        <v>5.5</v>
      </c>
      <c r="AA891">
        <f>SUMIF(货件明细!K:K,F891,货件明细!J:J)</f>
        <v>0</v>
      </c>
      <c r="AB891">
        <f t="shared" si="55"/>
        <v>1</v>
      </c>
    </row>
    <row r="892" spans="1:28">
      <c r="A892">
        <v>2025</v>
      </c>
      <c r="B892">
        <v>1</v>
      </c>
      <c r="C892">
        <v>4</v>
      </c>
      <c r="D892" s="4">
        <v>45681</v>
      </c>
      <c r="E892" t="s">
        <v>28</v>
      </c>
      <c r="F892" t="s">
        <v>997</v>
      </c>
      <c r="G892" t="s">
        <v>269</v>
      </c>
      <c r="H892" t="s">
        <v>31</v>
      </c>
      <c r="I892" t="s">
        <v>41</v>
      </c>
      <c r="J892" t="s">
        <v>100</v>
      </c>
      <c r="K892" t="s">
        <v>100</v>
      </c>
      <c r="L892" t="s">
        <v>46</v>
      </c>
      <c r="M892" t="s">
        <v>65</v>
      </c>
      <c r="N892" t="s">
        <v>123</v>
      </c>
      <c r="O892">
        <v>34.75</v>
      </c>
      <c r="Q892">
        <v>248</v>
      </c>
      <c r="R892">
        <v>274.666666666667</v>
      </c>
      <c r="S892">
        <v>0</v>
      </c>
      <c r="T892">
        <v>274.666666666667</v>
      </c>
      <c r="U892">
        <v>163</v>
      </c>
      <c r="V892">
        <f>SUMIF(货件明细!K:K,F892,货件明细!AQ:AQ)</f>
        <v>0</v>
      </c>
      <c r="W892">
        <f t="shared" si="52"/>
        <v>1</v>
      </c>
      <c r="X892">
        <f t="shared" si="53"/>
        <v>163</v>
      </c>
      <c r="Y892">
        <f>SUMIF(货件明细!K:K,F892,货件明细!I:I)</f>
        <v>0</v>
      </c>
      <c r="Z892">
        <f t="shared" si="54"/>
        <v>34.75</v>
      </c>
      <c r="AA892">
        <f>SUMIF(货件明细!K:K,F892,货件明细!J:J)</f>
        <v>0</v>
      </c>
      <c r="AB892">
        <f t="shared" si="55"/>
        <v>1</v>
      </c>
    </row>
    <row r="893" spans="1:28">
      <c r="A893">
        <v>2025</v>
      </c>
      <c r="B893">
        <v>1</v>
      </c>
      <c r="C893">
        <v>4</v>
      </c>
      <c r="D893" s="4">
        <v>45681</v>
      </c>
      <c r="E893" t="s">
        <v>28</v>
      </c>
      <c r="F893" t="s">
        <v>998</v>
      </c>
      <c r="G893" t="s">
        <v>882</v>
      </c>
      <c r="H893" t="s">
        <v>71</v>
      </c>
      <c r="I893" t="s">
        <v>41</v>
      </c>
      <c r="J893" t="s">
        <v>100</v>
      </c>
      <c r="K893" t="s">
        <v>100</v>
      </c>
      <c r="L893" t="s">
        <v>46</v>
      </c>
      <c r="M893" t="s">
        <v>65</v>
      </c>
      <c r="N893" t="s">
        <v>912</v>
      </c>
      <c r="O893">
        <v>50.5</v>
      </c>
      <c r="Q893">
        <v>255</v>
      </c>
      <c r="R893">
        <v>305</v>
      </c>
      <c r="S893">
        <v>0</v>
      </c>
      <c r="T893">
        <v>305</v>
      </c>
      <c r="U893">
        <v>198</v>
      </c>
      <c r="V893">
        <f>SUMIF(货件明细!K:K,F893,货件明细!AQ:AQ)</f>
        <v>0</v>
      </c>
      <c r="W893">
        <f t="shared" si="52"/>
        <v>1</v>
      </c>
      <c r="X893">
        <f t="shared" si="53"/>
        <v>198</v>
      </c>
      <c r="Y893">
        <f>SUMIF(货件明细!K:K,F893,货件明细!I:I)</f>
        <v>0</v>
      </c>
      <c r="Z893">
        <f t="shared" si="54"/>
        <v>50.5</v>
      </c>
      <c r="AA893">
        <f>SUMIF(货件明细!K:K,F893,货件明细!J:J)</f>
        <v>0</v>
      </c>
      <c r="AB893">
        <f t="shared" si="55"/>
        <v>1</v>
      </c>
    </row>
    <row r="894" spans="1:28">
      <c r="A894">
        <v>2025</v>
      </c>
      <c r="B894">
        <v>1</v>
      </c>
      <c r="C894">
        <v>4</v>
      </c>
      <c r="D894" s="4">
        <v>45681</v>
      </c>
      <c r="E894" t="s">
        <v>28</v>
      </c>
      <c r="F894" t="s">
        <v>999</v>
      </c>
      <c r="G894" t="s">
        <v>369</v>
      </c>
      <c r="H894" t="s">
        <v>31</v>
      </c>
      <c r="I894" t="s">
        <v>41</v>
      </c>
      <c r="J894" t="s">
        <v>100</v>
      </c>
      <c r="K894" t="s">
        <v>100</v>
      </c>
      <c r="L894" t="s">
        <v>46</v>
      </c>
      <c r="M894" t="s">
        <v>65</v>
      </c>
      <c r="N894" t="s">
        <v>963</v>
      </c>
      <c r="O894">
        <v>50.5</v>
      </c>
      <c r="Q894">
        <v>587.6</v>
      </c>
      <c r="R894">
        <v>639.6</v>
      </c>
      <c r="S894">
        <v>0</v>
      </c>
      <c r="T894">
        <v>639.6</v>
      </c>
      <c r="U894">
        <v>198</v>
      </c>
      <c r="V894">
        <f>SUMIF(货件明细!K:K,F894,货件明细!AQ:AQ)</f>
        <v>0</v>
      </c>
      <c r="W894">
        <f t="shared" si="52"/>
        <v>1</v>
      </c>
      <c r="X894">
        <f t="shared" si="53"/>
        <v>198</v>
      </c>
      <c r="Y894">
        <f>SUMIF(货件明细!K:K,F894,货件明细!I:I)</f>
        <v>0</v>
      </c>
      <c r="Z894">
        <f t="shared" si="54"/>
        <v>50.5</v>
      </c>
      <c r="AA894">
        <f>SUMIF(货件明细!K:K,F894,货件明细!J:J)</f>
        <v>0</v>
      </c>
      <c r="AB894">
        <f t="shared" si="55"/>
        <v>1</v>
      </c>
    </row>
    <row r="895" spans="1:28">
      <c r="A895">
        <v>2025</v>
      </c>
      <c r="B895">
        <v>1</v>
      </c>
      <c r="C895">
        <v>4</v>
      </c>
      <c r="D895" s="4">
        <v>45681</v>
      </c>
      <c r="E895" t="s">
        <v>28</v>
      </c>
      <c r="F895" t="s">
        <v>1000</v>
      </c>
      <c r="G895" t="s">
        <v>223</v>
      </c>
      <c r="H895" t="s">
        <v>31</v>
      </c>
      <c r="I895" t="s">
        <v>41</v>
      </c>
      <c r="J895" t="s">
        <v>100</v>
      </c>
      <c r="K895" t="s">
        <v>100</v>
      </c>
      <c r="L895" t="s">
        <v>46</v>
      </c>
      <c r="M895" t="s">
        <v>65</v>
      </c>
      <c r="N895" t="s">
        <v>123</v>
      </c>
      <c r="O895">
        <v>66.25</v>
      </c>
      <c r="Q895">
        <v>627.670588235294</v>
      </c>
      <c r="R895">
        <v>681.317647058823</v>
      </c>
      <c r="S895">
        <v>0</v>
      </c>
      <c r="T895">
        <v>681.317647058823</v>
      </c>
      <c r="U895">
        <v>233</v>
      </c>
      <c r="V895">
        <f>SUMIF(货件明细!K:K,F895,货件明细!AQ:AQ)</f>
        <v>0</v>
      </c>
      <c r="W895">
        <f t="shared" si="52"/>
        <v>1</v>
      </c>
      <c r="X895">
        <f t="shared" si="53"/>
        <v>233</v>
      </c>
      <c r="Y895">
        <f>SUMIF(货件明细!K:K,F895,货件明细!I:I)</f>
        <v>0</v>
      </c>
      <c r="Z895">
        <f t="shared" si="54"/>
        <v>66.25</v>
      </c>
      <c r="AA895">
        <f>SUMIF(货件明细!K:K,F895,货件明细!J:J)</f>
        <v>0</v>
      </c>
      <c r="AB895">
        <f t="shared" si="55"/>
        <v>1</v>
      </c>
    </row>
    <row r="896" spans="1:28">
      <c r="A896">
        <v>2025</v>
      </c>
      <c r="B896">
        <v>1</v>
      </c>
      <c r="C896">
        <v>4</v>
      </c>
      <c r="D896" s="4">
        <v>45681</v>
      </c>
      <c r="E896" t="s">
        <v>28</v>
      </c>
      <c r="F896" t="s">
        <v>1001</v>
      </c>
      <c r="G896" t="s">
        <v>263</v>
      </c>
      <c r="H896" t="s">
        <v>44</v>
      </c>
      <c r="I896" t="s">
        <v>41</v>
      </c>
      <c r="J896" t="s">
        <v>100</v>
      </c>
      <c r="K896" t="s">
        <v>100</v>
      </c>
      <c r="L896" t="s">
        <v>46</v>
      </c>
      <c r="M896" t="s">
        <v>65</v>
      </c>
      <c r="N896" t="s">
        <v>912</v>
      </c>
      <c r="O896">
        <v>50.5</v>
      </c>
      <c r="Q896">
        <v>390</v>
      </c>
      <c r="R896">
        <v>440</v>
      </c>
      <c r="S896">
        <v>0</v>
      </c>
      <c r="T896">
        <v>440</v>
      </c>
      <c r="U896">
        <v>198</v>
      </c>
      <c r="V896">
        <f>SUMIF(货件明细!K:K,F896,货件明细!AQ:AQ)</f>
        <v>0</v>
      </c>
      <c r="W896">
        <f t="shared" si="52"/>
        <v>1</v>
      </c>
      <c r="X896">
        <f t="shared" si="53"/>
        <v>198</v>
      </c>
      <c r="Y896">
        <f>SUMIF(货件明细!K:K,F896,货件明细!I:I)</f>
        <v>0</v>
      </c>
      <c r="Z896">
        <f t="shared" si="54"/>
        <v>50.5</v>
      </c>
      <c r="AA896">
        <f>SUMIF(货件明细!K:K,F896,货件明细!J:J)</f>
        <v>0</v>
      </c>
      <c r="AB896">
        <f t="shared" si="55"/>
        <v>1</v>
      </c>
    </row>
    <row r="897" spans="1:28">
      <c r="A897">
        <v>2025</v>
      </c>
      <c r="B897">
        <v>1</v>
      </c>
      <c r="C897">
        <v>4</v>
      </c>
      <c r="D897" s="4">
        <v>45681</v>
      </c>
      <c r="E897" t="s">
        <v>28</v>
      </c>
      <c r="F897" t="s">
        <v>1002</v>
      </c>
      <c r="G897" t="s">
        <v>369</v>
      </c>
      <c r="H897" t="s">
        <v>31</v>
      </c>
      <c r="I897" t="s">
        <v>41</v>
      </c>
      <c r="J897" t="s">
        <v>100</v>
      </c>
      <c r="K897" t="s">
        <v>100</v>
      </c>
      <c r="L897" t="s">
        <v>46</v>
      </c>
      <c r="M897" t="s">
        <v>65</v>
      </c>
      <c r="N897" t="s">
        <v>963</v>
      </c>
      <c r="O897">
        <v>47.9</v>
      </c>
      <c r="Q897">
        <v>553.7</v>
      </c>
      <c r="R897">
        <v>602.7</v>
      </c>
      <c r="S897">
        <v>0</v>
      </c>
      <c r="T897">
        <v>602.7</v>
      </c>
      <c r="U897">
        <v>230</v>
      </c>
      <c r="V897">
        <f>SUMIF(货件明细!K:K,F897,货件明细!AQ:AQ)</f>
        <v>0</v>
      </c>
      <c r="W897">
        <f t="shared" si="52"/>
        <v>1</v>
      </c>
      <c r="X897">
        <f t="shared" si="53"/>
        <v>230</v>
      </c>
      <c r="Y897">
        <f>SUMIF(货件明细!K:K,F897,货件明细!I:I)</f>
        <v>0</v>
      </c>
      <c r="Z897">
        <f t="shared" si="54"/>
        <v>47.9</v>
      </c>
      <c r="AA897">
        <f>SUMIF(货件明细!K:K,F897,货件明细!J:J)</f>
        <v>0</v>
      </c>
      <c r="AB897">
        <f t="shared" si="55"/>
        <v>1</v>
      </c>
    </row>
    <row r="898" spans="1:28">
      <c r="A898">
        <v>2025</v>
      </c>
      <c r="B898">
        <v>1</v>
      </c>
      <c r="C898">
        <v>4</v>
      </c>
      <c r="D898" s="4">
        <v>45681</v>
      </c>
      <c r="E898" t="s">
        <v>28</v>
      </c>
      <c r="F898" t="s">
        <v>1003</v>
      </c>
      <c r="G898" t="s">
        <v>269</v>
      </c>
      <c r="H898" t="s">
        <v>31</v>
      </c>
      <c r="I898" t="s">
        <v>41</v>
      </c>
      <c r="J898" t="s">
        <v>100</v>
      </c>
      <c r="K898" t="s">
        <v>100</v>
      </c>
      <c r="L898" t="s">
        <v>46</v>
      </c>
      <c r="M898" t="s">
        <v>65</v>
      </c>
      <c r="N898" t="s">
        <v>123</v>
      </c>
      <c r="O898">
        <v>47.9</v>
      </c>
      <c r="Q898">
        <v>372</v>
      </c>
      <c r="R898">
        <v>412</v>
      </c>
      <c r="S898">
        <v>0</v>
      </c>
      <c r="T898">
        <v>412</v>
      </c>
      <c r="U898">
        <v>230</v>
      </c>
      <c r="V898">
        <f>SUMIF(货件明细!K:K,F898,货件明细!AQ:AQ)</f>
        <v>0</v>
      </c>
      <c r="W898">
        <f t="shared" ref="W898:W961" si="56">IF(V898=U898,0,1)</f>
        <v>1</v>
      </c>
      <c r="X898">
        <f t="shared" ref="X898:X961" si="57">U898</f>
        <v>230</v>
      </c>
      <c r="Y898">
        <f>SUMIF(货件明细!K:K,F898,货件明细!I:I)</f>
        <v>0</v>
      </c>
      <c r="Z898">
        <f t="shared" ref="Z898:Z961" si="58">O898-Y898</f>
        <v>47.9</v>
      </c>
      <c r="AA898">
        <f>SUMIF(货件明细!K:K,F898,货件明细!J:J)</f>
        <v>0</v>
      </c>
      <c r="AB898">
        <f t="shared" ref="AB898:AB961" si="59">IF(T898=AA898,0,1)</f>
        <v>1</v>
      </c>
    </row>
    <row r="899" spans="1:28">
      <c r="A899">
        <v>2025</v>
      </c>
      <c r="B899">
        <v>1</v>
      </c>
      <c r="C899">
        <v>4</v>
      </c>
      <c r="D899" s="4">
        <v>45681</v>
      </c>
      <c r="E899" t="s">
        <v>28</v>
      </c>
      <c r="F899" t="s">
        <v>1004</v>
      </c>
      <c r="G899" t="s">
        <v>882</v>
      </c>
      <c r="H899" t="s">
        <v>71</v>
      </c>
      <c r="I899" t="s">
        <v>41</v>
      </c>
      <c r="J899" t="s">
        <v>100</v>
      </c>
      <c r="K899" t="s">
        <v>100</v>
      </c>
      <c r="L899" t="s">
        <v>46</v>
      </c>
      <c r="M899" t="s">
        <v>65</v>
      </c>
      <c r="N899" t="s">
        <v>912</v>
      </c>
      <c r="O899">
        <v>47.9</v>
      </c>
      <c r="Q899">
        <v>239.7</v>
      </c>
      <c r="R899">
        <v>286.7</v>
      </c>
      <c r="S899">
        <v>0</v>
      </c>
      <c r="T899">
        <v>286.7</v>
      </c>
      <c r="U899">
        <v>230</v>
      </c>
      <c r="V899">
        <f>SUMIF(货件明细!K:K,F899,货件明细!AQ:AQ)</f>
        <v>0</v>
      </c>
      <c r="W899">
        <f t="shared" si="56"/>
        <v>1</v>
      </c>
      <c r="X899">
        <f t="shared" si="57"/>
        <v>230</v>
      </c>
      <c r="Y899">
        <f>SUMIF(货件明细!K:K,F899,货件明细!I:I)</f>
        <v>0</v>
      </c>
      <c r="Z899">
        <f t="shared" si="58"/>
        <v>47.9</v>
      </c>
      <c r="AA899">
        <f>SUMIF(货件明细!K:K,F899,货件明细!J:J)</f>
        <v>0</v>
      </c>
      <c r="AB899">
        <f t="shared" si="59"/>
        <v>1</v>
      </c>
    </row>
    <row r="900" spans="1:28">
      <c r="A900">
        <v>2025</v>
      </c>
      <c r="B900">
        <v>1</v>
      </c>
      <c r="C900">
        <v>4</v>
      </c>
      <c r="D900" s="4">
        <v>45681</v>
      </c>
      <c r="E900" t="s">
        <v>28</v>
      </c>
      <c r="F900" t="s">
        <v>1005</v>
      </c>
      <c r="G900" t="s">
        <v>223</v>
      </c>
      <c r="H900" t="s">
        <v>31</v>
      </c>
      <c r="I900" t="s">
        <v>41</v>
      </c>
      <c r="J900" t="s">
        <v>100</v>
      </c>
      <c r="K900" t="s">
        <v>100</v>
      </c>
      <c r="L900" t="s">
        <v>46</v>
      </c>
      <c r="M900" t="s">
        <v>65</v>
      </c>
      <c r="N900" t="s">
        <v>123</v>
      </c>
      <c r="O900">
        <v>47.9</v>
      </c>
      <c r="Q900">
        <v>470.752941176471</v>
      </c>
      <c r="R900">
        <v>510.988235294118</v>
      </c>
      <c r="S900">
        <v>0</v>
      </c>
      <c r="T900">
        <v>510.988235294118</v>
      </c>
      <c r="U900">
        <v>230</v>
      </c>
      <c r="V900">
        <f>SUMIF(货件明细!K:K,F900,货件明细!AQ:AQ)</f>
        <v>0</v>
      </c>
      <c r="W900">
        <f t="shared" si="56"/>
        <v>1</v>
      </c>
      <c r="X900">
        <f t="shared" si="57"/>
        <v>230</v>
      </c>
      <c r="Y900">
        <f>SUMIF(货件明细!K:K,F900,货件明细!I:I)</f>
        <v>0</v>
      </c>
      <c r="Z900">
        <f t="shared" si="58"/>
        <v>47.9</v>
      </c>
      <c r="AA900">
        <f>SUMIF(货件明细!K:K,F900,货件明细!J:J)</f>
        <v>0</v>
      </c>
      <c r="AB900">
        <f t="shared" si="59"/>
        <v>1</v>
      </c>
    </row>
    <row r="901" spans="1:28">
      <c r="A901">
        <v>2025</v>
      </c>
      <c r="B901">
        <v>1</v>
      </c>
      <c r="C901">
        <v>4</v>
      </c>
      <c r="D901" s="4">
        <v>45681</v>
      </c>
      <c r="E901" t="s">
        <v>28</v>
      </c>
      <c r="F901" t="s">
        <v>1006</v>
      </c>
      <c r="G901" t="s">
        <v>263</v>
      </c>
      <c r="H901" t="s">
        <v>44</v>
      </c>
      <c r="I901" t="s">
        <v>41</v>
      </c>
      <c r="J901" t="s">
        <v>100</v>
      </c>
      <c r="K901" t="s">
        <v>100</v>
      </c>
      <c r="L901" t="s">
        <v>46</v>
      </c>
      <c r="M901" t="s">
        <v>65</v>
      </c>
      <c r="N901" t="s">
        <v>912</v>
      </c>
      <c r="O901">
        <v>47.9</v>
      </c>
      <c r="Q901">
        <v>366.6</v>
      </c>
      <c r="R901">
        <v>413.6</v>
      </c>
      <c r="S901">
        <v>0</v>
      </c>
      <c r="T901">
        <v>413.6</v>
      </c>
      <c r="U901">
        <v>230</v>
      </c>
      <c r="V901">
        <f>SUMIF(货件明细!K:K,F901,货件明细!AQ:AQ)</f>
        <v>0</v>
      </c>
      <c r="W901">
        <f t="shared" si="56"/>
        <v>1</v>
      </c>
      <c r="X901">
        <f t="shared" si="57"/>
        <v>230</v>
      </c>
      <c r="Y901">
        <f>SUMIF(货件明细!K:K,F901,货件明细!I:I)</f>
        <v>0</v>
      </c>
      <c r="Z901">
        <f t="shared" si="58"/>
        <v>47.9</v>
      </c>
      <c r="AA901">
        <f>SUMIF(货件明细!K:K,F901,货件明细!J:J)</f>
        <v>0</v>
      </c>
      <c r="AB901">
        <f t="shared" si="59"/>
        <v>1</v>
      </c>
    </row>
    <row r="902" spans="1:28">
      <c r="A902">
        <v>2025</v>
      </c>
      <c r="B902">
        <v>1</v>
      </c>
      <c r="C902">
        <v>4</v>
      </c>
      <c r="D902" s="4">
        <v>45681</v>
      </c>
      <c r="E902" t="s">
        <v>28</v>
      </c>
      <c r="F902" t="s">
        <v>1007</v>
      </c>
      <c r="G902" t="s">
        <v>882</v>
      </c>
      <c r="H902" t="s">
        <v>71</v>
      </c>
      <c r="I902" t="s">
        <v>129</v>
      </c>
      <c r="J902" t="s">
        <v>100</v>
      </c>
      <c r="K902" t="s">
        <v>100</v>
      </c>
      <c r="L902" t="s">
        <v>46</v>
      </c>
      <c r="M902" t="s">
        <v>65</v>
      </c>
      <c r="N902" t="s">
        <v>912</v>
      </c>
      <c r="O902">
        <v>64.7</v>
      </c>
      <c r="Q902">
        <v>331.5</v>
      </c>
      <c r="R902">
        <v>396.5</v>
      </c>
      <c r="S902">
        <v>0</v>
      </c>
      <c r="T902">
        <v>396.5</v>
      </c>
      <c r="U902">
        <v>359</v>
      </c>
      <c r="V902">
        <f>SUMIF(货件明细!K:K,F902,货件明细!AQ:AQ)</f>
        <v>0</v>
      </c>
      <c r="W902">
        <f t="shared" si="56"/>
        <v>1</v>
      </c>
      <c r="X902">
        <f t="shared" si="57"/>
        <v>359</v>
      </c>
      <c r="Y902">
        <f>SUMIF(货件明细!K:K,F902,货件明细!I:I)</f>
        <v>0</v>
      </c>
      <c r="Z902">
        <f t="shared" si="58"/>
        <v>64.7</v>
      </c>
      <c r="AA902">
        <f>SUMIF(货件明细!K:K,F902,货件明细!J:J)</f>
        <v>0</v>
      </c>
      <c r="AB902">
        <f t="shared" si="59"/>
        <v>1</v>
      </c>
    </row>
    <row r="903" spans="1:28">
      <c r="A903">
        <v>2025</v>
      </c>
      <c r="B903">
        <v>1</v>
      </c>
      <c r="C903">
        <v>4</v>
      </c>
      <c r="D903" s="4">
        <v>45681</v>
      </c>
      <c r="E903" t="s">
        <v>28</v>
      </c>
      <c r="F903" t="s">
        <v>1008</v>
      </c>
      <c r="G903" t="s">
        <v>369</v>
      </c>
      <c r="H903" t="s">
        <v>31</v>
      </c>
      <c r="I903" t="s">
        <v>129</v>
      </c>
      <c r="J903" t="s">
        <v>100</v>
      </c>
      <c r="K903" t="s">
        <v>100</v>
      </c>
      <c r="L903" t="s">
        <v>46</v>
      </c>
      <c r="M903" t="s">
        <v>65</v>
      </c>
      <c r="N903" t="s">
        <v>963</v>
      </c>
      <c r="O903">
        <v>64.7</v>
      </c>
      <c r="Q903">
        <v>745.8</v>
      </c>
      <c r="R903">
        <v>811.8</v>
      </c>
      <c r="S903">
        <v>0</v>
      </c>
      <c r="T903">
        <v>811.8</v>
      </c>
      <c r="U903">
        <v>359</v>
      </c>
      <c r="V903">
        <f>SUMIF(货件明细!K:K,F903,货件明细!AQ:AQ)</f>
        <v>0</v>
      </c>
      <c r="W903">
        <f t="shared" si="56"/>
        <v>1</v>
      </c>
      <c r="X903">
        <f t="shared" si="57"/>
        <v>359</v>
      </c>
      <c r="Y903">
        <f>SUMIF(货件明细!K:K,F903,货件明细!I:I)</f>
        <v>0</v>
      </c>
      <c r="Z903">
        <f t="shared" si="58"/>
        <v>64.7</v>
      </c>
      <c r="AA903">
        <f>SUMIF(货件明细!K:K,F903,货件明细!J:J)</f>
        <v>0</v>
      </c>
      <c r="AB903">
        <f t="shared" si="59"/>
        <v>1</v>
      </c>
    </row>
    <row r="904" spans="1:28">
      <c r="A904">
        <v>2025</v>
      </c>
      <c r="B904">
        <v>1</v>
      </c>
      <c r="C904">
        <v>4</v>
      </c>
      <c r="D904" s="4">
        <v>45681</v>
      </c>
      <c r="E904" t="s">
        <v>28</v>
      </c>
      <c r="F904" t="s">
        <v>1009</v>
      </c>
      <c r="G904" t="s">
        <v>269</v>
      </c>
      <c r="H904" t="s">
        <v>31</v>
      </c>
      <c r="I904" t="s">
        <v>129</v>
      </c>
      <c r="J904" t="s">
        <v>100</v>
      </c>
      <c r="K904" t="s">
        <v>100</v>
      </c>
      <c r="L904" t="s">
        <v>46</v>
      </c>
      <c r="M904" t="s">
        <v>65</v>
      </c>
      <c r="N904" t="s">
        <v>123</v>
      </c>
      <c r="O904">
        <v>64.7</v>
      </c>
      <c r="Q904">
        <v>496</v>
      </c>
      <c r="R904">
        <v>549.333333333333</v>
      </c>
      <c r="S904">
        <v>0</v>
      </c>
      <c r="T904">
        <v>549.333333333333</v>
      </c>
      <c r="U904">
        <v>359</v>
      </c>
      <c r="V904">
        <f>SUMIF(货件明细!K:K,F904,货件明细!AQ:AQ)</f>
        <v>0</v>
      </c>
      <c r="W904">
        <f t="shared" si="56"/>
        <v>1</v>
      </c>
      <c r="X904">
        <f t="shared" si="57"/>
        <v>359</v>
      </c>
      <c r="Y904">
        <f>SUMIF(货件明细!K:K,F904,货件明细!I:I)</f>
        <v>0</v>
      </c>
      <c r="Z904">
        <f t="shared" si="58"/>
        <v>64.7</v>
      </c>
      <c r="AA904">
        <f>SUMIF(货件明细!K:K,F904,货件明细!J:J)</f>
        <v>0</v>
      </c>
      <c r="AB904">
        <f t="shared" si="59"/>
        <v>1</v>
      </c>
    </row>
    <row r="905" spans="1:28">
      <c r="A905">
        <v>2025</v>
      </c>
      <c r="B905">
        <v>1</v>
      </c>
      <c r="C905">
        <v>4</v>
      </c>
      <c r="D905" s="4">
        <v>45681</v>
      </c>
      <c r="E905" t="s">
        <v>28</v>
      </c>
      <c r="F905" t="s">
        <v>1010</v>
      </c>
      <c r="G905" t="s">
        <v>263</v>
      </c>
      <c r="H905" t="s">
        <v>44</v>
      </c>
      <c r="I905" t="s">
        <v>129</v>
      </c>
      <c r="J905" t="s">
        <v>100</v>
      </c>
      <c r="K905" t="s">
        <v>100</v>
      </c>
      <c r="L905" t="s">
        <v>46</v>
      </c>
      <c r="M905" t="s">
        <v>65</v>
      </c>
      <c r="N905" t="s">
        <v>912</v>
      </c>
      <c r="O905">
        <v>64.7</v>
      </c>
      <c r="Q905">
        <v>507</v>
      </c>
      <c r="R905">
        <v>572</v>
      </c>
      <c r="S905">
        <v>0</v>
      </c>
      <c r="T905">
        <v>572</v>
      </c>
      <c r="U905">
        <v>359</v>
      </c>
      <c r="V905">
        <f>SUMIF(货件明细!K:K,F905,货件明细!AQ:AQ)</f>
        <v>0</v>
      </c>
      <c r="W905">
        <f t="shared" si="56"/>
        <v>1</v>
      </c>
      <c r="X905">
        <f t="shared" si="57"/>
        <v>359</v>
      </c>
      <c r="Y905">
        <f>SUMIF(货件明细!K:K,F905,货件明细!I:I)</f>
        <v>0</v>
      </c>
      <c r="Z905">
        <f t="shared" si="58"/>
        <v>64.7</v>
      </c>
      <c r="AA905">
        <f>SUMIF(货件明细!K:K,F905,货件明细!J:J)</f>
        <v>0</v>
      </c>
      <c r="AB905">
        <f t="shared" si="59"/>
        <v>1</v>
      </c>
    </row>
    <row r="906" spans="1:28">
      <c r="A906">
        <v>2025</v>
      </c>
      <c r="B906">
        <v>1</v>
      </c>
      <c r="C906">
        <v>4</v>
      </c>
      <c r="D906" s="4">
        <v>45681</v>
      </c>
      <c r="E906" t="s">
        <v>28</v>
      </c>
      <c r="F906" t="s">
        <v>1011</v>
      </c>
      <c r="G906" t="s">
        <v>223</v>
      </c>
      <c r="H906" t="s">
        <v>31</v>
      </c>
      <c r="I906" t="s">
        <v>129</v>
      </c>
      <c r="J906" t="s">
        <v>100</v>
      </c>
      <c r="K906" t="s">
        <v>100</v>
      </c>
      <c r="L906" t="s">
        <v>46</v>
      </c>
      <c r="M906" t="s">
        <v>65</v>
      </c>
      <c r="N906" t="s">
        <v>123</v>
      </c>
      <c r="O906">
        <v>64.7</v>
      </c>
      <c r="Q906">
        <v>627.670588235294</v>
      </c>
      <c r="R906">
        <v>681.317647058823</v>
      </c>
      <c r="S906">
        <v>0</v>
      </c>
      <c r="T906">
        <v>681.317647058823</v>
      </c>
      <c r="U906">
        <v>359</v>
      </c>
      <c r="V906">
        <f>SUMIF(货件明细!K:K,F906,货件明细!AQ:AQ)</f>
        <v>0</v>
      </c>
      <c r="W906">
        <f t="shared" si="56"/>
        <v>1</v>
      </c>
      <c r="X906">
        <f t="shared" si="57"/>
        <v>359</v>
      </c>
      <c r="Y906">
        <f>SUMIF(货件明细!K:K,F906,货件明细!I:I)</f>
        <v>0</v>
      </c>
      <c r="Z906">
        <f t="shared" si="58"/>
        <v>64.7</v>
      </c>
      <c r="AA906">
        <f>SUMIF(货件明细!K:K,F906,货件明细!J:J)</f>
        <v>0</v>
      </c>
      <c r="AB906">
        <f t="shared" si="59"/>
        <v>1</v>
      </c>
    </row>
    <row r="907" spans="1:28">
      <c r="A907">
        <v>2025</v>
      </c>
      <c r="B907">
        <v>1</v>
      </c>
      <c r="C907">
        <v>4</v>
      </c>
      <c r="D907" s="4">
        <v>45681</v>
      </c>
      <c r="E907" t="s">
        <v>28</v>
      </c>
      <c r="F907" t="s">
        <v>1012</v>
      </c>
      <c r="G907" t="s">
        <v>269</v>
      </c>
      <c r="H907" t="s">
        <v>31</v>
      </c>
      <c r="I907" t="s">
        <v>145</v>
      </c>
      <c r="J907" t="s">
        <v>100</v>
      </c>
      <c r="K907" t="s">
        <v>100</v>
      </c>
      <c r="L907" t="s">
        <v>46</v>
      </c>
      <c r="M907" t="s">
        <v>65</v>
      </c>
      <c r="N907" t="s">
        <v>123</v>
      </c>
      <c r="O907">
        <v>85.85</v>
      </c>
      <c r="Q907">
        <v>530.72</v>
      </c>
      <c r="R907">
        <v>530.72</v>
      </c>
      <c r="S907">
        <v>0</v>
      </c>
      <c r="T907">
        <v>530.72</v>
      </c>
      <c r="U907">
        <v>200</v>
      </c>
      <c r="V907">
        <f>SUMIF(货件明细!K:K,F907,货件明细!AQ:AQ)</f>
        <v>0</v>
      </c>
      <c r="W907">
        <f t="shared" si="56"/>
        <v>1</v>
      </c>
      <c r="X907">
        <f t="shared" si="57"/>
        <v>200</v>
      </c>
      <c r="Y907">
        <f>SUMIF(货件明细!K:K,F907,货件明细!I:I)</f>
        <v>0</v>
      </c>
      <c r="Z907">
        <f t="shared" si="58"/>
        <v>85.85</v>
      </c>
      <c r="AA907">
        <f>SUMIF(货件明细!K:K,F907,货件明细!J:J)</f>
        <v>0</v>
      </c>
      <c r="AB907">
        <f t="shared" si="59"/>
        <v>1</v>
      </c>
    </row>
    <row r="908" spans="1:28">
      <c r="A908">
        <v>2025</v>
      </c>
      <c r="B908">
        <v>1</v>
      </c>
      <c r="C908">
        <v>4</v>
      </c>
      <c r="D908" s="4">
        <v>45681</v>
      </c>
      <c r="E908" t="s">
        <v>28</v>
      </c>
      <c r="F908" t="s">
        <v>1013</v>
      </c>
      <c r="G908" t="s">
        <v>882</v>
      </c>
      <c r="H908" t="s">
        <v>71</v>
      </c>
      <c r="I908" t="s">
        <v>145</v>
      </c>
      <c r="J908" t="s">
        <v>100</v>
      </c>
      <c r="K908" t="s">
        <v>100</v>
      </c>
      <c r="L908" t="s">
        <v>46</v>
      </c>
      <c r="M908" t="s">
        <v>65</v>
      </c>
      <c r="N908" t="s">
        <v>123</v>
      </c>
      <c r="O908">
        <v>85.85</v>
      </c>
      <c r="Q908">
        <v>282.6</v>
      </c>
      <c r="R908">
        <v>282.6</v>
      </c>
      <c r="S908">
        <v>0</v>
      </c>
      <c r="T908">
        <v>282.6</v>
      </c>
      <c r="U908">
        <v>200</v>
      </c>
      <c r="V908">
        <f>SUMIF(货件明细!K:K,F908,货件明细!AQ:AQ)</f>
        <v>0</v>
      </c>
      <c r="W908">
        <f t="shared" si="56"/>
        <v>1</v>
      </c>
      <c r="X908">
        <f t="shared" si="57"/>
        <v>200</v>
      </c>
      <c r="Y908">
        <f>SUMIF(货件明细!K:K,F908,货件明细!I:I)</f>
        <v>0</v>
      </c>
      <c r="Z908">
        <f t="shared" si="58"/>
        <v>85.85</v>
      </c>
      <c r="AA908">
        <f>SUMIF(货件明细!K:K,F908,货件明细!J:J)</f>
        <v>0</v>
      </c>
      <c r="AB908">
        <f t="shared" si="59"/>
        <v>1</v>
      </c>
    </row>
    <row r="909" spans="1:28">
      <c r="A909">
        <v>2025</v>
      </c>
      <c r="B909">
        <v>1</v>
      </c>
      <c r="C909">
        <v>4</v>
      </c>
      <c r="D909" s="4">
        <v>45681</v>
      </c>
      <c r="E909" t="s">
        <v>28</v>
      </c>
      <c r="F909" t="s">
        <v>1014</v>
      </c>
      <c r="G909" t="s">
        <v>263</v>
      </c>
      <c r="H909" t="s">
        <v>44</v>
      </c>
      <c r="I909" t="s">
        <v>145</v>
      </c>
      <c r="J909" t="s">
        <v>100</v>
      </c>
      <c r="K909" t="s">
        <v>100</v>
      </c>
      <c r="L909" t="s">
        <v>46</v>
      </c>
      <c r="M909" t="s">
        <v>65</v>
      </c>
      <c r="N909" t="s">
        <v>123</v>
      </c>
      <c r="O909">
        <v>85.85</v>
      </c>
      <c r="Q909">
        <v>453.727272727273</v>
      </c>
      <c r="R909">
        <v>453.727272727273</v>
      </c>
      <c r="S909">
        <v>0</v>
      </c>
      <c r="T909">
        <v>453.727272727273</v>
      </c>
      <c r="U909">
        <v>200</v>
      </c>
      <c r="V909">
        <f>SUMIF(货件明细!K:K,F909,货件明细!AQ:AQ)</f>
        <v>0</v>
      </c>
      <c r="W909">
        <f t="shared" si="56"/>
        <v>1</v>
      </c>
      <c r="X909">
        <f t="shared" si="57"/>
        <v>200</v>
      </c>
      <c r="Y909">
        <f>SUMIF(货件明细!K:K,F909,货件明细!I:I)</f>
        <v>0</v>
      </c>
      <c r="Z909">
        <f t="shared" si="58"/>
        <v>85.85</v>
      </c>
      <c r="AA909">
        <f>SUMIF(货件明细!K:K,F909,货件明细!J:J)</f>
        <v>0</v>
      </c>
      <c r="AB909">
        <f t="shared" si="59"/>
        <v>1</v>
      </c>
    </row>
    <row r="910" spans="1:28">
      <c r="A910">
        <v>2025</v>
      </c>
      <c r="B910">
        <v>1</v>
      </c>
      <c r="C910">
        <v>4</v>
      </c>
      <c r="D910" s="4">
        <v>45681</v>
      </c>
      <c r="E910" t="s">
        <v>28</v>
      </c>
      <c r="F910" t="s">
        <v>1015</v>
      </c>
      <c r="G910" t="s">
        <v>369</v>
      </c>
      <c r="H910" t="s">
        <v>31</v>
      </c>
      <c r="I910" t="s">
        <v>145</v>
      </c>
      <c r="J910" t="s">
        <v>100</v>
      </c>
      <c r="K910" t="s">
        <v>100</v>
      </c>
      <c r="L910" t="s">
        <v>46</v>
      </c>
      <c r="M910" t="s">
        <v>65</v>
      </c>
      <c r="N910" t="s">
        <v>963</v>
      </c>
      <c r="O910">
        <v>85.85</v>
      </c>
      <c r="Q910">
        <v>983.1</v>
      </c>
      <c r="R910">
        <v>1070.1</v>
      </c>
      <c r="S910">
        <v>0</v>
      </c>
      <c r="T910">
        <v>1070.1</v>
      </c>
      <c r="U910">
        <v>200</v>
      </c>
      <c r="V910">
        <f>SUMIF(货件明细!K:K,F910,货件明细!AQ:AQ)</f>
        <v>0</v>
      </c>
      <c r="W910">
        <f t="shared" si="56"/>
        <v>1</v>
      </c>
      <c r="X910">
        <f t="shared" si="57"/>
        <v>200</v>
      </c>
      <c r="Y910">
        <f>SUMIF(货件明细!K:K,F910,货件明细!I:I)</f>
        <v>0</v>
      </c>
      <c r="Z910">
        <f t="shared" si="58"/>
        <v>85.85</v>
      </c>
      <c r="AA910">
        <f>SUMIF(货件明细!K:K,F910,货件明细!J:J)</f>
        <v>0</v>
      </c>
      <c r="AB910">
        <f t="shared" si="59"/>
        <v>1</v>
      </c>
    </row>
    <row r="911" spans="1:28">
      <c r="A911">
        <v>2025</v>
      </c>
      <c r="B911">
        <v>1</v>
      </c>
      <c r="C911">
        <v>4</v>
      </c>
      <c r="D911" s="4">
        <v>45681</v>
      </c>
      <c r="E911" t="s">
        <v>28</v>
      </c>
      <c r="F911" t="s">
        <v>1016</v>
      </c>
      <c r="G911" t="s">
        <v>223</v>
      </c>
      <c r="H911" t="s">
        <v>31</v>
      </c>
      <c r="I911" t="s">
        <v>145</v>
      </c>
      <c r="J911" t="s">
        <v>100</v>
      </c>
      <c r="K911" t="s">
        <v>100</v>
      </c>
      <c r="L911" t="s">
        <v>46</v>
      </c>
      <c r="M911" t="s">
        <v>65</v>
      </c>
      <c r="N911" t="s">
        <v>123</v>
      </c>
      <c r="O911">
        <v>85.85</v>
      </c>
      <c r="Q911">
        <v>673.123404255319</v>
      </c>
      <c r="R911">
        <v>673.123404255319</v>
      </c>
      <c r="S911">
        <v>0</v>
      </c>
      <c r="T911">
        <v>673.123404255319</v>
      </c>
      <c r="U911">
        <v>200</v>
      </c>
      <c r="V911">
        <f>SUMIF(货件明细!K:K,F911,货件明细!AQ:AQ)</f>
        <v>0</v>
      </c>
      <c r="W911">
        <f t="shared" si="56"/>
        <v>1</v>
      </c>
      <c r="X911">
        <f t="shared" si="57"/>
        <v>200</v>
      </c>
      <c r="Y911">
        <f>SUMIF(货件明细!K:K,F911,货件明细!I:I)</f>
        <v>0</v>
      </c>
      <c r="Z911">
        <f t="shared" si="58"/>
        <v>85.85</v>
      </c>
      <c r="AA911">
        <f>SUMIF(货件明细!K:K,F911,货件明细!J:J)</f>
        <v>0</v>
      </c>
      <c r="AB911">
        <f t="shared" si="59"/>
        <v>1</v>
      </c>
    </row>
    <row r="912" spans="1:28">
      <c r="A912">
        <v>2025</v>
      </c>
      <c r="B912">
        <v>1</v>
      </c>
      <c r="C912">
        <v>4</v>
      </c>
      <c r="D912" s="4">
        <v>45681</v>
      </c>
      <c r="E912" t="s">
        <v>28</v>
      </c>
      <c r="F912" t="s">
        <v>1017</v>
      </c>
      <c r="G912" t="s">
        <v>263</v>
      </c>
      <c r="H912" t="s">
        <v>44</v>
      </c>
      <c r="I912" t="s">
        <v>96</v>
      </c>
      <c r="J912" t="s">
        <v>58</v>
      </c>
      <c r="K912" t="s">
        <v>58</v>
      </c>
      <c r="L912" t="s">
        <v>46</v>
      </c>
      <c r="M912" t="s">
        <v>47</v>
      </c>
      <c r="N912" t="s">
        <v>75</v>
      </c>
      <c r="O912">
        <v>26.75</v>
      </c>
      <c r="Q912">
        <v>227.333333333333</v>
      </c>
      <c r="R912">
        <v>227.333333333333</v>
      </c>
      <c r="S912">
        <v>0</v>
      </c>
      <c r="T912">
        <v>227.333333333333</v>
      </c>
      <c r="U912">
        <v>130</v>
      </c>
      <c r="V912">
        <f>SUMIF(货件明细!K:K,F912,货件明细!AQ:AQ)</f>
        <v>0</v>
      </c>
      <c r="W912">
        <f t="shared" si="56"/>
        <v>1</v>
      </c>
      <c r="X912">
        <f t="shared" si="57"/>
        <v>130</v>
      </c>
      <c r="Y912">
        <f>SUMIF(货件明细!K:K,F912,货件明细!I:I)</f>
        <v>0</v>
      </c>
      <c r="Z912">
        <f t="shared" si="58"/>
        <v>26.75</v>
      </c>
      <c r="AA912">
        <f>SUMIF(货件明细!K:K,F912,货件明细!J:J)</f>
        <v>0</v>
      </c>
      <c r="AB912">
        <f t="shared" si="59"/>
        <v>1</v>
      </c>
    </row>
    <row r="913" spans="1:28">
      <c r="A913">
        <v>2025</v>
      </c>
      <c r="B913">
        <v>1</v>
      </c>
      <c r="C913">
        <v>4</v>
      </c>
      <c r="D913" s="4">
        <v>45681</v>
      </c>
      <c r="E913" t="s">
        <v>28</v>
      </c>
      <c r="F913" t="s">
        <v>1018</v>
      </c>
      <c r="G913" t="s">
        <v>369</v>
      </c>
      <c r="H913" t="s">
        <v>31</v>
      </c>
      <c r="I913" t="s">
        <v>96</v>
      </c>
      <c r="J913" t="s">
        <v>100</v>
      </c>
      <c r="K913" t="s">
        <v>100</v>
      </c>
      <c r="L913" t="s">
        <v>46</v>
      </c>
      <c r="M913" t="s">
        <v>65</v>
      </c>
      <c r="N913" t="s">
        <v>963</v>
      </c>
      <c r="O913">
        <v>26.75</v>
      </c>
      <c r="Q913">
        <v>305.1</v>
      </c>
      <c r="R913">
        <v>332.1</v>
      </c>
      <c r="S913">
        <v>0</v>
      </c>
      <c r="T913">
        <v>332.1</v>
      </c>
      <c r="U913">
        <v>130</v>
      </c>
      <c r="V913">
        <f>SUMIF(货件明细!K:K,F913,货件明细!AQ:AQ)</f>
        <v>0</v>
      </c>
      <c r="W913">
        <f t="shared" si="56"/>
        <v>1</v>
      </c>
      <c r="X913">
        <f t="shared" si="57"/>
        <v>130</v>
      </c>
      <c r="Y913">
        <f>SUMIF(货件明细!K:K,F913,货件明细!I:I)</f>
        <v>0</v>
      </c>
      <c r="Z913">
        <f t="shared" si="58"/>
        <v>26.75</v>
      </c>
      <c r="AA913">
        <f>SUMIF(货件明细!K:K,F913,货件明细!J:J)</f>
        <v>0</v>
      </c>
      <c r="AB913">
        <f t="shared" si="59"/>
        <v>1</v>
      </c>
    </row>
    <row r="914" spans="1:28">
      <c r="A914">
        <v>2025</v>
      </c>
      <c r="B914">
        <v>1</v>
      </c>
      <c r="C914">
        <v>4</v>
      </c>
      <c r="D914" s="4">
        <v>45681</v>
      </c>
      <c r="E914" t="s">
        <v>28</v>
      </c>
      <c r="F914" t="s">
        <v>1019</v>
      </c>
      <c r="G914" t="s">
        <v>882</v>
      </c>
      <c r="H914" t="s">
        <v>71</v>
      </c>
      <c r="I914" t="s">
        <v>96</v>
      </c>
      <c r="J914" t="s">
        <v>58</v>
      </c>
      <c r="K914" t="s">
        <v>58</v>
      </c>
      <c r="L914" t="s">
        <v>46</v>
      </c>
      <c r="M914" t="s">
        <v>47</v>
      </c>
      <c r="N914" t="s">
        <v>75</v>
      </c>
      <c r="O914">
        <v>26.75</v>
      </c>
      <c r="Q914">
        <v>151.066666666667</v>
      </c>
      <c r="R914">
        <v>151.066666666667</v>
      </c>
      <c r="S914">
        <v>0</v>
      </c>
      <c r="T914">
        <v>151.066666666667</v>
      </c>
      <c r="U914">
        <v>130</v>
      </c>
      <c r="V914">
        <f>SUMIF(货件明细!K:K,F914,货件明细!AQ:AQ)</f>
        <v>0</v>
      </c>
      <c r="W914">
        <f t="shared" si="56"/>
        <v>1</v>
      </c>
      <c r="X914">
        <f t="shared" si="57"/>
        <v>130</v>
      </c>
      <c r="Y914">
        <f>SUMIF(货件明细!K:K,F914,货件明细!I:I)</f>
        <v>0</v>
      </c>
      <c r="Z914">
        <f t="shared" si="58"/>
        <v>26.75</v>
      </c>
      <c r="AA914">
        <f>SUMIF(货件明细!K:K,F914,货件明细!J:J)</f>
        <v>0</v>
      </c>
      <c r="AB914">
        <f t="shared" si="59"/>
        <v>1</v>
      </c>
    </row>
    <row r="915" spans="1:28">
      <c r="A915">
        <v>2025</v>
      </c>
      <c r="B915">
        <v>1</v>
      </c>
      <c r="C915">
        <v>4</v>
      </c>
      <c r="D915" s="4">
        <v>45681</v>
      </c>
      <c r="E915" t="s">
        <v>28</v>
      </c>
      <c r="F915" t="s">
        <v>1020</v>
      </c>
      <c r="G915" t="s">
        <v>269</v>
      </c>
      <c r="H915" t="s">
        <v>31</v>
      </c>
      <c r="I915" t="s">
        <v>96</v>
      </c>
      <c r="J915" t="s">
        <v>100</v>
      </c>
      <c r="K915" t="s">
        <v>100</v>
      </c>
      <c r="L915" t="s">
        <v>46</v>
      </c>
      <c r="M915" t="s">
        <v>65</v>
      </c>
      <c r="N915" t="s">
        <v>123</v>
      </c>
      <c r="O915">
        <v>26.75</v>
      </c>
      <c r="Q915">
        <v>265.36</v>
      </c>
      <c r="R915">
        <v>265.36</v>
      </c>
      <c r="S915">
        <v>0</v>
      </c>
      <c r="T915">
        <v>265.36</v>
      </c>
      <c r="U915">
        <v>130</v>
      </c>
      <c r="V915">
        <f>SUMIF(货件明细!K:K,F915,货件明细!AQ:AQ)</f>
        <v>0</v>
      </c>
      <c r="W915">
        <f t="shared" si="56"/>
        <v>1</v>
      </c>
      <c r="X915">
        <f t="shared" si="57"/>
        <v>130</v>
      </c>
      <c r="Y915">
        <f>SUMIF(货件明细!K:K,F915,货件明细!I:I)</f>
        <v>0</v>
      </c>
      <c r="Z915">
        <f t="shared" si="58"/>
        <v>26.75</v>
      </c>
      <c r="AA915">
        <f>SUMIF(货件明细!K:K,F915,货件明细!J:J)</f>
        <v>0</v>
      </c>
      <c r="AB915">
        <f t="shared" si="59"/>
        <v>1</v>
      </c>
    </row>
    <row r="916" spans="1:28">
      <c r="A916">
        <v>2025</v>
      </c>
      <c r="B916">
        <v>1</v>
      </c>
      <c r="C916">
        <v>4</v>
      </c>
      <c r="D916" s="4">
        <v>45681</v>
      </c>
      <c r="E916" t="s">
        <v>28</v>
      </c>
      <c r="F916" t="s">
        <v>1021</v>
      </c>
      <c r="G916" t="s">
        <v>223</v>
      </c>
      <c r="H916" t="s">
        <v>31</v>
      </c>
      <c r="I916" t="s">
        <v>96</v>
      </c>
      <c r="J916" t="s">
        <v>100</v>
      </c>
      <c r="K916" t="s">
        <v>100</v>
      </c>
      <c r="L916" t="s">
        <v>46</v>
      </c>
      <c r="M916" t="s">
        <v>65</v>
      </c>
      <c r="N916" t="s">
        <v>123</v>
      </c>
      <c r="O916">
        <v>26.75</v>
      </c>
      <c r="Q916">
        <v>336.56170212766</v>
      </c>
      <c r="R916">
        <v>336.56170212766</v>
      </c>
      <c r="S916">
        <v>0</v>
      </c>
      <c r="T916">
        <v>336.56170212766</v>
      </c>
      <c r="U916">
        <v>130</v>
      </c>
      <c r="V916">
        <f>SUMIF(货件明细!K:K,F916,货件明细!AQ:AQ)</f>
        <v>0</v>
      </c>
      <c r="W916">
        <f t="shared" si="56"/>
        <v>1</v>
      </c>
      <c r="X916">
        <f t="shared" si="57"/>
        <v>130</v>
      </c>
      <c r="Y916">
        <f>SUMIF(货件明细!K:K,F916,货件明细!I:I)</f>
        <v>0</v>
      </c>
      <c r="Z916">
        <f t="shared" si="58"/>
        <v>26.75</v>
      </c>
      <c r="AA916">
        <f>SUMIF(货件明细!K:K,F916,货件明细!J:J)</f>
        <v>0</v>
      </c>
      <c r="AB916">
        <f t="shared" si="59"/>
        <v>1</v>
      </c>
    </row>
    <row r="917" spans="1:28">
      <c r="A917">
        <v>2025</v>
      </c>
      <c r="B917">
        <v>1</v>
      </c>
      <c r="C917">
        <v>4</v>
      </c>
      <c r="D917" s="4">
        <v>45681</v>
      </c>
      <c r="E917" t="s">
        <v>28</v>
      </c>
      <c r="F917" t="s">
        <v>1022</v>
      </c>
      <c r="G917" t="s">
        <v>369</v>
      </c>
      <c r="H917" t="s">
        <v>31</v>
      </c>
      <c r="I917" t="s">
        <v>57</v>
      </c>
      <c r="J917" t="s">
        <v>100</v>
      </c>
      <c r="K917" t="s">
        <v>100</v>
      </c>
      <c r="L917" t="s">
        <v>46</v>
      </c>
      <c r="M917" t="s">
        <v>65</v>
      </c>
      <c r="N917" t="s">
        <v>963</v>
      </c>
      <c r="O917">
        <v>21.35</v>
      </c>
      <c r="Q917">
        <v>248.6</v>
      </c>
      <c r="R917">
        <v>270.6</v>
      </c>
      <c r="S917">
        <v>0</v>
      </c>
      <c r="T917">
        <v>270.6</v>
      </c>
      <c r="U917">
        <v>143</v>
      </c>
      <c r="V917">
        <f>SUMIF(货件明细!K:K,F917,货件明细!AQ:AQ)</f>
        <v>0</v>
      </c>
      <c r="W917">
        <f t="shared" si="56"/>
        <v>1</v>
      </c>
      <c r="X917">
        <f t="shared" si="57"/>
        <v>143</v>
      </c>
      <c r="Y917">
        <f>SUMIF(货件明细!K:K,F917,货件明细!I:I)</f>
        <v>0</v>
      </c>
      <c r="Z917">
        <f t="shared" si="58"/>
        <v>21.35</v>
      </c>
      <c r="AA917">
        <f>SUMIF(货件明细!K:K,F917,货件明细!J:J)</f>
        <v>0</v>
      </c>
      <c r="AB917">
        <f t="shared" si="59"/>
        <v>1</v>
      </c>
    </row>
    <row r="918" spans="1:28">
      <c r="A918">
        <v>2025</v>
      </c>
      <c r="B918">
        <v>1</v>
      </c>
      <c r="C918">
        <v>4</v>
      </c>
      <c r="D918" s="4">
        <v>45681</v>
      </c>
      <c r="E918" t="s">
        <v>28</v>
      </c>
      <c r="F918" t="s">
        <v>1023</v>
      </c>
      <c r="G918" t="s">
        <v>269</v>
      </c>
      <c r="H918" t="s">
        <v>31</v>
      </c>
      <c r="I918" t="s">
        <v>57</v>
      </c>
      <c r="J918" t="s">
        <v>100</v>
      </c>
      <c r="K918" t="s">
        <v>100</v>
      </c>
      <c r="L918" t="s">
        <v>46</v>
      </c>
      <c r="M918" t="s">
        <v>65</v>
      </c>
      <c r="N918" t="s">
        <v>123</v>
      </c>
      <c r="O918">
        <v>21.35</v>
      </c>
      <c r="Q918">
        <v>124</v>
      </c>
      <c r="R918">
        <v>137.333333333333</v>
      </c>
      <c r="S918">
        <v>0</v>
      </c>
      <c r="T918">
        <v>137.333333333333</v>
      </c>
      <c r="U918">
        <v>143</v>
      </c>
      <c r="V918">
        <f>SUMIF(货件明细!K:K,F918,货件明细!AQ:AQ)</f>
        <v>0</v>
      </c>
      <c r="W918">
        <f t="shared" si="56"/>
        <v>1</v>
      </c>
      <c r="X918">
        <f t="shared" si="57"/>
        <v>143</v>
      </c>
      <c r="Y918">
        <f>SUMIF(货件明细!K:K,F918,货件明细!I:I)</f>
        <v>0</v>
      </c>
      <c r="Z918">
        <f t="shared" si="58"/>
        <v>21.35</v>
      </c>
      <c r="AA918">
        <f>SUMIF(货件明细!K:K,F918,货件明细!J:J)</f>
        <v>0</v>
      </c>
      <c r="AB918">
        <f t="shared" si="59"/>
        <v>1</v>
      </c>
    </row>
    <row r="919" spans="1:28">
      <c r="A919">
        <v>2025</v>
      </c>
      <c r="B919">
        <v>1</v>
      </c>
      <c r="C919">
        <v>4</v>
      </c>
      <c r="D919" s="4">
        <v>45681</v>
      </c>
      <c r="E919" t="s">
        <v>28</v>
      </c>
      <c r="F919" t="s">
        <v>1024</v>
      </c>
      <c r="G919" t="s">
        <v>223</v>
      </c>
      <c r="H919" t="s">
        <v>31</v>
      </c>
      <c r="I919" t="s">
        <v>57</v>
      </c>
      <c r="J919" t="s">
        <v>100</v>
      </c>
      <c r="K919" t="s">
        <v>100</v>
      </c>
      <c r="L919" t="s">
        <v>46</v>
      </c>
      <c r="M919" t="s">
        <v>65</v>
      </c>
      <c r="N919" t="s">
        <v>123</v>
      </c>
      <c r="O919">
        <v>21.35</v>
      </c>
      <c r="Q919">
        <v>156.917647058823</v>
      </c>
      <c r="R919">
        <v>170.329411764705</v>
      </c>
      <c r="S919">
        <v>0</v>
      </c>
      <c r="T919">
        <v>170.329411764705</v>
      </c>
      <c r="U919">
        <v>143</v>
      </c>
      <c r="V919">
        <f>SUMIF(货件明细!K:K,F919,货件明细!AQ:AQ)</f>
        <v>0</v>
      </c>
      <c r="W919">
        <f t="shared" si="56"/>
        <v>1</v>
      </c>
      <c r="X919">
        <f t="shared" si="57"/>
        <v>143</v>
      </c>
      <c r="Y919">
        <f>SUMIF(货件明细!K:K,F919,货件明细!I:I)</f>
        <v>0</v>
      </c>
      <c r="Z919">
        <f t="shared" si="58"/>
        <v>21.35</v>
      </c>
      <c r="AA919">
        <f>SUMIF(货件明细!K:K,F919,货件明细!J:J)</f>
        <v>0</v>
      </c>
      <c r="AB919">
        <f t="shared" si="59"/>
        <v>1</v>
      </c>
    </row>
    <row r="920" spans="1:28">
      <c r="A920">
        <v>2025</v>
      </c>
      <c r="B920">
        <v>1</v>
      </c>
      <c r="C920">
        <v>4</v>
      </c>
      <c r="D920" s="4">
        <v>45681</v>
      </c>
      <c r="E920" t="s">
        <v>28</v>
      </c>
      <c r="F920" t="s">
        <v>1025</v>
      </c>
      <c r="G920" t="s">
        <v>263</v>
      </c>
      <c r="H920" t="s">
        <v>44</v>
      </c>
      <c r="I920" t="s">
        <v>57</v>
      </c>
      <c r="J920" t="s">
        <v>100</v>
      </c>
      <c r="K920" t="s">
        <v>100</v>
      </c>
      <c r="L920" t="s">
        <v>46</v>
      </c>
      <c r="M920" t="s">
        <v>65</v>
      </c>
      <c r="N920" t="s">
        <v>912</v>
      </c>
      <c r="O920">
        <v>21.35</v>
      </c>
      <c r="Q920">
        <v>171.6</v>
      </c>
      <c r="R920">
        <v>193.6</v>
      </c>
      <c r="S920">
        <v>0</v>
      </c>
      <c r="T920">
        <v>193.6</v>
      </c>
      <c r="U920">
        <v>143</v>
      </c>
      <c r="V920">
        <f>SUMIF(货件明细!K:K,F920,货件明细!AQ:AQ)</f>
        <v>0</v>
      </c>
      <c r="W920">
        <f t="shared" si="56"/>
        <v>1</v>
      </c>
      <c r="X920">
        <f t="shared" si="57"/>
        <v>143</v>
      </c>
      <c r="Y920">
        <f>SUMIF(货件明细!K:K,F920,货件明细!I:I)</f>
        <v>0</v>
      </c>
      <c r="Z920">
        <f t="shared" si="58"/>
        <v>21.35</v>
      </c>
      <c r="AA920">
        <f>SUMIF(货件明细!K:K,F920,货件明细!J:J)</f>
        <v>0</v>
      </c>
      <c r="AB920">
        <f t="shared" si="59"/>
        <v>1</v>
      </c>
    </row>
    <row r="921" spans="1:28">
      <c r="A921">
        <v>2025</v>
      </c>
      <c r="B921">
        <v>1</v>
      </c>
      <c r="C921">
        <v>4</v>
      </c>
      <c r="D921" s="4">
        <v>45681</v>
      </c>
      <c r="E921" t="s">
        <v>28</v>
      </c>
      <c r="F921" t="s">
        <v>1026</v>
      </c>
      <c r="G921" t="s">
        <v>882</v>
      </c>
      <c r="H921" t="s">
        <v>71</v>
      </c>
      <c r="I921" t="s">
        <v>57</v>
      </c>
      <c r="J921" t="s">
        <v>100</v>
      </c>
      <c r="K921" t="s">
        <v>100</v>
      </c>
      <c r="L921" t="s">
        <v>46</v>
      </c>
      <c r="M921" t="s">
        <v>65</v>
      </c>
      <c r="N921" t="s">
        <v>912</v>
      </c>
      <c r="O921">
        <v>21.35</v>
      </c>
      <c r="Q921">
        <v>112.2</v>
      </c>
      <c r="R921">
        <v>134.2</v>
      </c>
      <c r="S921">
        <v>0</v>
      </c>
      <c r="T921">
        <v>134.2</v>
      </c>
      <c r="U921">
        <v>143</v>
      </c>
      <c r="V921">
        <f>SUMIF(货件明细!K:K,F921,货件明细!AQ:AQ)</f>
        <v>0</v>
      </c>
      <c r="W921">
        <f t="shared" si="56"/>
        <v>1</v>
      </c>
      <c r="X921">
        <f t="shared" si="57"/>
        <v>143</v>
      </c>
      <c r="Y921">
        <f>SUMIF(货件明细!K:K,F921,货件明细!I:I)</f>
        <v>0</v>
      </c>
      <c r="Z921">
        <f t="shared" si="58"/>
        <v>21.35</v>
      </c>
      <c r="AA921">
        <f>SUMIF(货件明细!K:K,F921,货件明细!J:J)</f>
        <v>0</v>
      </c>
      <c r="AB921">
        <f t="shared" si="59"/>
        <v>1</v>
      </c>
    </row>
    <row r="922" spans="1:28">
      <c r="A922">
        <v>2025</v>
      </c>
      <c r="B922">
        <v>1</v>
      </c>
      <c r="C922">
        <v>4</v>
      </c>
      <c r="D922" s="4">
        <v>45681</v>
      </c>
      <c r="E922" t="s">
        <v>28</v>
      </c>
      <c r="F922" t="s">
        <v>1027</v>
      </c>
      <c r="G922" t="s">
        <v>882</v>
      </c>
      <c r="H922" t="s">
        <v>71</v>
      </c>
      <c r="I922" t="s">
        <v>96</v>
      </c>
      <c r="J922" t="s">
        <v>100</v>
      </c>
      <c r="K922" t="s">
        <v>100</v>
      </c>
      <c r="L922" t="s">
        <v>46</v>
      </c>
      <c r="M922" t="s">
        <v>65</v>
      </c>
      <c r="N922" t="s">
        <v>912</v>
      </c>
      <c r="O922">
        <v>21.1</v>
      </c>
      <c r="Q922">
        <v>112.2</v>
      </c>
      <c r="R922">
        <v>134.2</v>
      </c>
      <c r="S922">
        <v>0</v>
      </c>
      <c r="T922">
        <v>134.2</v>
      </c>
      <c r="U922">
        <v>151</v>
      </c>
      <c r="V922">
        <f>SUMIF(货件明细!K:K,F922,货件明细!AQ:AQ)</f>
        <v>0</v>
      </c>
      <c r="W922">
        <f t="shared" si="56"/>
        <v>1</v>
      </c>
      <c r="X922">
        <f t="shared" si="57"/>
        <v>151</v>
      </c>
      <c r="Y922">
        <f>SUMIF(货件明细!K:K,F922,货件明细!I:I)</f>
        <v>0</v>
      </c>
      <c r="Z922">
        <f t="shared" si="58"/>
        <v>21.1</v>
      </c>
      <c r="AA922">
        <f>SUMIF(货件明细!K:K,F922,货件明细!J:J)</f>
        <v>0</v>
      </c>
      <c r="AB922">
        <f t="shared" si="59"/>
        <v>1</v>
      </c>
    </row>
    <row r="923" spans="1:28">
      <c r="A923">
        <v>2025</v>
      </c>
      <c r="B923">
        <v>1</v>
      </c>
      <c r="C923">
        <v>4</v>
      </c>
      <c r="D923" s="4">
        <v>45681</v>
      </c>
      <c r="E923" t="s">
        <v>28</v>
      </c>
      <c r="F923" t="s">
        <v>1028</v>
      </c>
      <c r="G923" t="s">
        <v>269</v>
      </c>
      <c r="H923" t="s">
        <v>31</v>
      </c>
      <c r="I923" t="s">
        <v>96</v>
      </c>
      <c r="J923" t="s">
        <v>100</v>
      </c>
      <c r="K923" t="s">
        <v>100</v>
      </c>
      <c r="L923" t="s">
        <v>46</v>
      </c>
      <c r="M923" t="s">
        <v>65</v>
      </c>
      <c r="N923" t="s">
        <v>123</v>
      </c>
      <c r="O923">
        <v>21.1</v>
      </c>
      <c r="Q923">
        <v>124</v>
      </c>
      <c r="R923">
        <v>137.333333333333</v>
      </c>
      <c r="S923">
        <v>0</v>
      </c>
      <c r="T923">
        <v>137.333333333333</v>
      </c>
      <c r="U923">
        <v>151</v>
      </c>
      <c r="V923">
        <f>SUMIF(货件明细!K:K,F923,货件明细!AQ:AQ)</f>
        <v>0</v>
      </c>
      <c r="W923">
        <f t="shared" si="56"/>
        <v>1</v>
      </c>
      <c r="X923">
        <f t="shared" si="57"/>
        <v>151</v>
      </c>
      <c r="Y923">
        <f>SUMIF(货件明细!K:K,F923,货件明细!I:I)</f>
        <v>0</v>
      </c>
      <c r="Z923">
        <f t="shared" si="58"/>
        <v>21.1</v>
      </c>
      <c r="AA923">
        <f>SUMIF(货件明细!K:K,F923,货件明细!J:J)</f>
        <v>0</v>
      </c>
      <c r="AB923">
        <f t="shared" si="59"/>
        <v>1</v>
      </c>
    </row>
    <row r="924" spans="1:28">
      <c r="A924">
        <v>2025</v>
      </c>
      <c r="B924">
        <v>1</v>
      </c>
      <c r="C924">
        <v>4</v>
      </c>
      <c r="D924" s="4">
        <v>45681</v>
      </c>
      <c r="E924" t="s">
        <v>28</v>
      </c>
      <c r="F924" t="s">
        <v>1029</v>
      </c>
      <c r="G924" t="s">
        <v>369</v>
      </c>
      <c r="H924" t="s">
        <v>31</v>
      </c>
      <c r="I924" t="s">
        <v>96</v>
      </c>
      <c r="J924" t="s">
        <v>100</v>
      </c>
      <c r="K924" t="s">
        <v>100</v>
      </c>
      <c r="L924" t="s">
        <v>46</v>
      </c>
      <c r="M924" t="s">
        <v>65</v>
      </c>
      <c r="N924" t="s">
        <v>963</v>
      </c>
      <c r="O924">
        <v>21.1</v>
      </c>
      <c r="Q924">
        <v>248.6</v>
      </c>
      <c r="R924">
        <v>270.6</v>
      </c>
      <c r="S924">
        <v>0</v>
      </c>
      <c r="T924">
        <v>270.6</v>
      </c>
      <c r="U924">
        <v>151</v>
      </c>
      <c r="V924">
        <f>SUMIF(货件明细!K:K,F924,货件明细!AQ:AQ)</f>
        <v>0</v>
      </c>
      <c r="W924">
        <f t="shared" si="56"/>
        <v>1</v>
      </c>
      <c r="X924">
        <f t="shared" si="57"/>
        <v>151</v>
      </c>
      <c r="Y924">
        <f>SUMIF(货件明细!K:K,F924,货件明细!I:I)</f>
        <v>0</v>
      </c>
      <c r="Z924">
        <f t="shared" si="58"/>
        <v>21.1</v>
      </c>
      <c r="AA924">
        <f>SUMIF(货件明细!K:K,F924,货件明细!J:J)</f>
        <v>0</v>
      </c>
      <c r="AB924">
        <f t="shared" si="59"/>
        <v>1</v>
      </c>
    </row>
    <row r="925" spans="1:28">
      <c r="A925">
        <v>2025</v>
      </c>
      <c r="B925">
        <v>1</v>
      </c>
      <c r="C925">
        <v>4</v>
      </c>
      <c r="D925" s="4">
        <v>45681</v>
      </c>
      <c r="E925" t="s">
        <v>28</v>
      </c>
      <c r="F925" t="s">
        <v>1030</v>
      </c>
      <c r="G925" t="s">
        <v>263</v>
      </c>
      <c r="H925" t="s">
        <v>44</v>
      </c>
      <c r="I925" t="s">
        <v>96</v>
      </c>
      <c r="J925" t="s">
        <v>100</v>
      </c>
      <c r="K925" t="s">
        <v>100</v>
      </c>
      <c r="L925" t="s">
        <v>46</v>
      </c>
      <c r="M925" t="s">
        <v>65</v>
      </c>
      <c r="N925" t="s">
        <v>912</v>
      </c>
      <c r="O925">
        <v>21.1</v>
      </c>
      <c r="Q925">
        <v>171.6</v>
      </c>
      <c r="R925">
        <v>193.6</v>
      </c>
      <c r="S925">
        <v>0</v>
      </c>
      <c r="T925">
        <v>193.6</v>
      </c>
      <c r="U925">
        <v>151</v>
      </c>
      <c r="V925">
        <f>SUMIF(货件明细!K:K,F925,货件明细!AQ:AQ)</f>
        <v>0</v>
      </c>
      <c r="W925">
        <f t="shared" si="56"/>
        <v>1</v>
      </c>
      <c r="X925">
        <f t="shared" si="57"/>
        <v>151</v>
      </c>
      <c r="Y925">
        <f>SUMIF(货件明细!K:K,F925,货件明细!I:I)</f>
        <v>0</v>
      </c>
      <c r="Z925">
        <f t="shared" si="58"/>
        <v>21.1</v>
      </c>
      <c r="AA925">
        <f>SUMIF(货件明细!K:K,F925,货件明细!J:J)</f>
        <v>0</v>
      </c>
      <c r="AB925">
        <f t="shared" si="59"/>
        <v>1</v>
      </c>
    </row>
    <row r="926" spans="1:28">
      <c r="A926">
        <v>2025</v>
      </c>
      <c r="B926">
        <v>1</v>
      </c>
      <c r="C926">
        <v>4</v>
      </c>
      <c r="D926" s="4">
        <v>45681</v>
      </c>
      <c r="E926" t="s">
        <v>28</v>
      </c>
      <c r="F926" t="s">
        <v>1031</v>
      </c>
      <c r="G926" t="s">
        <v>223</v>
      </c>
      <c r="H926" t="s">
        <v>31</v>
      </c>
      <c r="I926" t="s">
        <v>96</v>
      </c>
      <c r="J926" t="s">
        <v>100</v>
      </c>
      <c r="K926" t="s">
        <v>100</v>
      </c>
      <c r="L926" t="s">
        <v>46</v>
      </c>
      <c r="M926" t="s">
        <v>65</v>
      </c>
      <c r="N926" t="s">
        <v>123</v>
      </c>
      <c r="O926">
        <v>21.1</v>
      </c>
      <c r="Q926">
        <v>156.917647058823</v>
      </c>
      <c r="R926">
        <v>170.329411764705</v>
      </c>
      <c r="S926">
        <v>0</v>
      </c>
      <c r="T926">
        <v>170.329411764705</v>
      </c>
      <c r="U926">
        <v>151</v>
      </c>
      <c r="V926">
        <f>SUMIF(货件明细!K:K,F926,货件明细!AQ:AQ)</f>
        <v>0</v>
      </c>
      <c r="W926">
        <f t="shared" si="56"/>
        <v>1</v>
      </c>
      <c r="X926">
        <f t="shared" si="57"/>
        <v>151</v>
      </c>
      <c r="Y926">
        <f>SUMIF(货件明细!K:K,F926,货件明细!I:I)</f>
        <v>0</v>
      </c>
      <c r="Z926">
        <f t="shared" si="58"/>
        <v>21.1</v>
      </c>
      <c r="AA926">
        <f>SUMIF(货件明细!K:K,F926,货件明细!J:J)</f>
        <v>0</v>
      </c>
      <c r="AB926">
        <f t="shared" si="59"/>
        <v>1</v>
      </c>
    </row>
    <row r="927" spans="1:28">
      <c r="A927">
        <v>2025</v>
      </c>
      <c r="B927">
        <v>1</v>
      </c>
      <c r="C927">
        <v>4</v>
      </c>
      <c r="D927" s="4">
        <v>45681</v>
      </c>
      <c r="E927" t="s">
        <v>28</v>
      </c>
      <c r="F927" t="s">
        <v>1032</v>
      </c>
      <c r="G927" t="s">
        <v>223</v>
      </c>
      <c r="H927" t="s">
        <v>31</v>
      </c>
      <c r="I927" t="s">
        <v>32</v>
      </c>
      <c r="J927" t="s">
        <v>100</v>
      </c>
      <c r="K927" t="s">
        <v>100</v>
      </c>
      <c r="L927" t="s">
        <v>46</v>
      </c>
      <c r="M927" t="s">
        <v>65</v>
      </c>
      <c r="N927" t="s">
        <v>123</v>
      </c>
      <c r="O927">
        <v>102.6</v>
      </c>
      <c r="Q927">
        <v>841.404255319149</v>
      </c>
      <c r="R927">
        <v>841.404255319149</v>
      </c>
      <c r="S927">
        <v>0</v>
      </c>
      <c r="T927">
        <v>841.404255319149</v>
      </c>
      <c r="U927">
        <v>216</v>
      </c>
      <c r="V927">
        <f>SUMIF(货件明细!K:K,F927,货件明细!AQ:AQ)</f>
        <v>0</v>
      </c>
      <c r="W927">
        <f t="shared" si="56"/>
        <v>1</v>
      </c>
      <c r="X927">
        <f t="shared" si="57"/>
        <v>216</v>
      </c>
      <c r="Y927">
        <f>SUMIF(货件明细!K:K,F927,货件明细!I:I)</f>
        <v>0</v>
      </c>
      <c r="Z927">
        <f t="shared" si="58"/>
        <v>102.6</v>
      </c>
      <c r="AA927">
        <f>SUMIF(货件明细!K:K,F927,货件明细!J:J)</f>
        <v>0</v>
      </c>
      <c r="AB927">
        <f t="shared" si="59"/>
        <v>1</v>
      </c>
    </row>
    <row r="928" spans="1:28">
      <c r="A928">
        <v>2025</v>
      </c>
      <c r="B928">
        <v>1</v>
      </c>
      <c r="C928">
        <v>4</v>
      </c>
      <c r="D928" s="4">
        <v>45681</v>
      </c>
      <c r="E928" t="s">
        <v>28</v>
      </c>
      <c r="F928" t="s">
        <v>1033</v>
      </c>
      <c r="G928" t="s">
        <v>882</v>
      </c>
      <c r="H928" t="s">
        <v>71</v>
      </c>
      <c r="I928" t="s">
        <v>32</v>
      </c>
      <c r="J928" t="s">
        <v>100</v>
      </c>
      <c r="K928" t="s">
        <v>100</v>
      </c>
      <c r="L928" t="s">
        <v>46</v>
      </c>
      <c r="M928" t="s">
        <v>65</v>
      </c>
      <c r="N928" t="s">
        <v>123</v>
      </c>
      <c r="O928">
        <v>102.6</v>
      </c>
      <c r="Q928">
        <v>353.25</v>
      </c>
      <c r="R928">
        <v>353.25</v>
      </c>
      <c r="S928">
        <v>0</v>
      </c>
      <c r="T928">
        <v>353.25</v>
      </c>
      <c r="U928">
        <v>216</v>
      </c>
      <c r="V928">
        <f>SUMIF(货件明细!K:K,F928,货件明细!AQ:AQ)</f>
        <v>0</v>
      </c>
      <c r="W928">
        <f t="shared" si="56"/>
        <v>1</v>
      </c>
      <c r="X928">
        <f t="shared" si="57"/>
        <v>216</v>
      </c>
      <c r="Y928">
        <f>SUMIF(货件明细!K:K,F928,货件明细!I:I)</f>
        <v>0</v>
      </c>
      <c r="Z928">
        <f t="shared" si="58"/>
        <v>102.6</v>
      </c>
      <c r="AA928">
        <f>SUMIF(货件明细!K:K,F928,货件明细!J:J)</f>
        <v>0</v>
      </c>
      <c r="AB928">
        <f t="shared" si="59"/>
        <v>1</v>
      </c>
    </row>
    <row r="929" spans="1:28">
      <c r="A929">
        <v>2025</v>
      </c>
      <c r="B929">
        <v>1</v>
      </c>
      <c r="C929">
        <v>4</v>
      </c>
      <c r="D929" s="4">
        <v>45681</v>
      </c>
      <c r="E929" t="s">
        <v>28</v>
      </c>
      <c r="F929" t="s">
        <v>1034</v>
      </c>
      <c r="G929" t="s">
        <v>269</v>
      </c>
      <c r="H929" t="s">
        <v>31</v>
      </c>
      <c r="I929" t="s">
        <v>32</v>
      </c>
      <c r="J929" t="s">
        <v>100</v>
      </c>
      <c r="K929" t="s">
        <v>100</v>
      </c>
      <c r="L929" t="s">
        <v>46</v>
      </c>
      <c r="M929" t="s">
        <v>65</v>
      </c>
      <c r="N929" t="s">
        <v>123</v>
      </c>
      <c r="O929">
        <v>102.6</v>
      </c>
      <c r="Q929">
        <v>663.4</v>
      </c>
      <c r="R929">
        <v>663.4</v>
      </c>
      <c r="S929">
        <v>0</v>
      </c>
      <c r="T929">
        <v>663.4</v>
      </c>
      <c r="U929">
        <v>216</v>
      </c>
      <c r="V929">
        <f>SUMIF(货件明细!K:K,F929,货件明细!AQ:AQ)</f>
        <v>0</v>
      </c>
      <c r="W929">
        <f t="shared" si="56"/>
        <v>1</v>
      </c>
      <c r="X929">
        <f t="shared" si="57"/>
        <v>216</v>
      </c>
      <c r="Y929">
        <f>SUMIF(货件明细!K:K,F929,货件明细!I:I)</f>
        <v>0</v>
      </c>
      <c r="Z929">
        <f t="shared" si="58"/>
        <v>102.6</v>
      </c>
      <c r="AA929">
        <f>SUMIF(货件明细!K:K,F929,货件明细!J:J)</f>
        <v>0</v>
      </c>
      <c r="AB929">
        <f t="shared" si="59"/>
        <v>1</v>
      </c>
    </row>
    <row r="930" spans="1:28">
      <c r="A930">
        <v>2025</v>
      </c>
      <c r="B930">
        <v>1</v>
      </c>
      <c r="C930">
        <v>4</v>
      </c>
      <c r="D930" s="4">
        <v>45681</v>
      </c>
      <c r="E930" t="s">
        <v>28</v>
      </c>
      <c r="F930" t="s">
        <v>1035</v>
      </c>
      <c r="G930" t="s">
        <v>263</v>
      </c>
      <c r="H930" t="s">
        <v>44</v>
      </c>
      <c r="I930" t="s">
        <v>32</v>
      </c>
      <c r="J930" t="s">
        <v>100</v>
      </c>
      <c r="K930" t="s">
        <v>100</v>
      </c>
      <c r="L930" t="s">
        <v>46</v>
      </c>
      <c r="M930" t="s">
        <v>65</v>
      </c>
      <c r="N930" t="s">
        <v>123</v>
      </c>
      <c r="O930">
        <v>102.6</v>
      </c>
      <c r="Q930">
        <v>567.159090909091</v>
      </c>
      <c r="R930">
        <v>567.159090909091</v>
      </c>
      <c r="S930">
        <v>0</v>
      </c>
      <c r="T930">
        <v>567.159090909091</v>
      </c>
      <c r="U930">
        <v>216</v>
      </c>
      <c r="V930">
        <f>SUMIF(货件明细!K:K,F930,货件明细!AQ:AQ)</f>
        <v>0</v>
      </c>
      <c r="W930">
        <f t="shared" si="56"/>
        <v>1</v>
      </c>
      <c r="X930">
        <f t="shared" si="57"/>
        <v>216</v>
      </c>
      <c r="Y930">
        <f>SUMIF(货件明细!K:K,F930,货件明细!I:I)</f>
        <v>0</v>
      </c>
      <c r="Z930">
        <f t="shared" si="58"/>
        <v>102.6</v>
      </c>
      <c r="AA930">
        <f>SUMIF(货件明细!K:K,F930,货件明细!J:J)</f>
        <v>0</v>
      </c>
      <c r="AB930">
        <f t="shared" si="59"/>
        <v>1</v>
      </c>
    </row>
    <row r="931" spans="1:28">
      <c r="A931">
        <v>2025</v>
      </c>
      <c r="B931">
        <v>1</v>
      </c>
      <c r="C931">
        <v>4</v>
      </c>
      <c r="D931" s="4">
        <v>45681</v>
      </c>
      <c r="E931" t="s">
        <v>28</v>
      </c>
      <c r="F931" t="s">
        <v>1036</v>
      </c>
      <c r="G931" t="s">
        <v>369</v>
      </c>
      <c r="H931" t="s">
        <v>31</v>
      </c>
      <c r="I931" t="s">
        <v>32</v>
      </c>
      <c r="J931" t="s">
        <v>100</v>
      </c>
      <c r="K931" t="s">
        <v>100</v>
      </c>
      <c r="L931" t="s">
        <v>46</v>
      </c>
      <c r="M931" t="s">
        <v>65</v>
      </c>
      <c r="N931" t="s">
        <v>960</v>
      </c>
      <c r="O931">
        <v>102.6</v>
      </c>
      <c r="Q931">
        <v>725.333333333333</v>
      </c>
      <c r="R931">
        <v>725.333333333333</v>
      </c>
      <c r="S931">
        <v>0</v>
      </c>
      <c r="T931">
        <v>725.333333333333</v>
      </c>
      <c r="U931">
        <v>216</v>
      </c>
      <c r="V931">
        <f>SUMIF(货件明细!K:K,F931,货件明细!AQ:AQ)</f>
        <v>0</v>
      </c>
      <c r="W931">
        <f t="shared" si="56"/>
        <v>1</v>
      </c>
      <c r="X931">
        <f t="shared" si="57"/>
        <v>216</v>
      </c>
      <c r="Y931">
        <f>SUMIF(货件明细!K:K,F931,货件明细!I:I)</f>
        <v>0</v>
      </c>
      <c r="Z931">
        <f t="shared" si="58"/>
        <v>102.6</v>
      </c>
      <c r="AA931">
        <f>SUMIF(货件明细!K:K,F931,货件明细!J:J)</f>
        <v>0</v>
      </c>
      <c r="AB931">
        <f t="shared" si="59"/>
        <v>1</v>
      </c>
    </row>
    <row r="932" spans="1:28">
      <c r="A932">
        <v>2025</v>
      </c>
      <c r="B932">
        <v>1</v>
      </c>
      <c r="C932">
        <v>4</v>
      </c>
      <c r="D932" s="4">
        <v>45681</v>
      </c>
      <c r="E932" t="s">
        <v>28</v>
      </c>
      <c r="F932" t="s">
        <v>1037</v>
      </c>
      <c r="G932" t="s">
        <v>269</v>
      </c>
      <c r="H932" t="s">
        <v>31</v>
      </c>
      <c r="I932" t="s">
        <v>32</v>
      </c>
      <c r="J932" t="s">
        <v>100</v>
      </c>
      <c r="K932" t="s">
        <v>100</v>
      </c>
      <c r="L932" t="s">
        <v>46</v>
      </c>
      <c r="M932" t="s">
        <v>65</v>
      </c>
      <c r="N932" t="s">
        <v>123</v>
      </c>
      <c r="O932">
        <v>29.05</v>
      </c>
      <c r="Q932">
        <v>265.36</v>
      </c>
      <c r="R932">
        <v>265.36</v>
      </c>
      <c r="S932">
        <v>0</v>
      </c>
      <c r="T932">
        <v>265.36</v>
      </c>
      <c r="U932">
        <v>163</v>
      </c>
      <c r="V932">
        <f>SUMIF(货件明细!K:K,F932,货件明细!AQ:AQ)</f>
        <v>0</v>
      </c>
      <c r="W932">
        <f t="shared" si="56"/>
        <v>1</v>
      </c>
      <c r="X932">
        <f t="shared" si="57"/>
        <v>163</v>
      </c>
      <c r="Y932">
        <f>SUMIF(货件明细!K:K,F932,货件明细!I:I)</f>
        <v>0</v>
      </c>
      <c r="Z932">
        <f t="shared" si="58"/>
        <v>29.05</v>
      </c>
      <c r="AA932">
        <f>SUMIF(货件明细!K:K,F932,货件明细!J:J)</f>
        <v>0</v>
      </c>
      <c r="AB932">
        <f t="shared" si="59"/>
        <v>1</v>
      </c>
    </row>
    <row r="933" spans="1:28">
      <c r="A933">
        <v>2025</v>
      </c>
      <c r="B933">
        <v>1</v>
      </c>
      <c r="C933">
        <v>4</v>
      </c>
      <c r="D933" s="4">
        <v>45681</v>
      </c>
      <c r="E933" t="s">
        <v>28</v>
      </c>
      <c r="F933" t="s">
        <v>1038</v>
      </c>
      <c r="G933" t="s">
        <v>882</v>
      </c>
      <c r="H933" t="s">
        <v>71</v>
      </c>
      <c r="I933" t="s">
        <v>32</v>
      </c>
      <c r="J933" t="s">
        <v>100</v>
      </c>
      <c r="K933" t="s">
        <v>100</v>
      </c>
      <c r="L933" t="s">
        <v>46</v>
      </c>
      <c r="M933" t="s">
        <v>65</v>
      </c>
      <c r="N933" t="s">
        <v>123</v>
      </c>
      <c r="O933">
        <v>29.05</v>
      </c>
      <c r="Q933">
        <v>141.3</v>
      </c>
      <c r="R933">
        <v>141.3</v>
      </c>
      <c r="S933">
        <v>0</v>
      </c>
      <c r="T933">
        <v>141.3</v>
      </c>
      <c r="U933">
        <v>163</v>
      </c>
      <c r="V933">
        <f>SUMIF(货件明细!K:K,F933,货件明细!AQ:AQ)</f>
        <v>0</v>
      </c>
      <c r="W933">
        <f t="shared" si="56"/>
        <v>1</v>
      </c>
      <c r="X933">
        <f t="shared" si="57"/>
        <v>163</v>
      </c>
      <c r="Y933">
        <f>SUMIF(货件明细!K:K,F933,货件明细!I:I)</f>
        <v>0</v>
      </c>
      <c r="Z933">
        <f t="shared" si="58"/>
        <v>29.05</v>
      </c>
      <c r="AA933">
        <f>SUMIF(货件明细!K:K,F933,货件明细!J:J)</f>
        <v>0</v>
      </c>
      <c r="AB933">
        <f t="shared" si="59"/>
        <v>1</v>
      </c>
    </row>
    <row r="934" spans="1:28">
      <c r="A934">
        <v>2025</v>
      </c>
      <c r="B934">
        <v>1</v>
      </c>
      <c r="C934">
        <v>4</v>
      </c>
      <c r="D934" s="4">
        <v>45681</v>
      </c>
      <c r="E934" t="s">
        <v>28</v>
      </c>
      <c r="F934" t="s">
        <v>1039</v>
      </c>
      <c r="G934" t="s">
        <v>223</v>
      </c>
      <c r="H934" t="s">
        <v>31</v>
      </c>
      <c r="I934" t="s">
        <v>32</v>
      </c>
      <c r="J934" t="s">
        <v>100</v>
      </c>
      <c r="K934" t="s">
        <v>100</v>
      </c>
      <c r="L934" t="s">
        <v>46</v>
      </c>
      <c r="M934" t="s">
        <v>65</v>
      </c>
      <c r="N934" t="s">
        <v>123</v>
      </c>
      <c r="O934">
        <v>29.05</v>
      </c>
      <c r="Q934">
        <v>336.56170212766</v>
      </c>
      <c r="R934">
        <v>336.56170212766</v>
      </c>
      <c r="S934">
        <v>0</v>
      </c>
      <c r="T934">
        <v>336.56170212766</v>
      </c>
      <c r="U934">
        <v>163</v>
      </c>
      <c r="V934">
        <f>SUMIF(货件明细!K:K,F934,货件明细!AQ:AQ)</f>
        <v>0</v>
      </c>
      <c r="W934">
        <f t="shared" si="56"/>
        <v>1</v>
      </c>
      <c r="X934">
        <f t="shared" si="57"/>
        <v>163</v>
      </c>
      <c r="Y934">
        <f>SUMIF(货件明细!K:K,F934,货件明细!I:I)</f>
        <v>0</v>
      </c>
      <c r="Z934">
        <f t="shared" si="58"/>
        <v>29.05</v>
      </c>
      <c r="AA934">
        <f>SUMIF(货件明细!K:K,F934,货件明细!J:J)</f>
        <v>0</v>
      </c>
      <c r="AB934">
        <f t="shared" si="59"/>
        <v>1</v>
      </c>
    </row>
    <row r="935" spans="1:28">
      <c r="A935">
        <v>2025</v>
      </c>
      <c r="B935">
        <v>1</v>
      </c>
      <c r="C935">
        <v>4</v>
      </c>
      <c r="D935" s="4">
        <v>45681</v>
      </c>
      <c r="E935" t="s">
        <v>28</v>
      </c>
      <c r="F935" t="s">
        <v>1040</v>
      </c>
      <c r="G935" t="s">
        <v>369</v>
      </c>
      <c r="H935" t="s">
        <v>31</v>
      </c>
      <c r="I935" t="s">
        <v>32</v>
      </c>
      <c r="J935" t="s">
        <v>100</v>
      </c>
      <c r="K935" t="s">
        <v>100</v>
      </c>
      <c r="L935" t="s">
        <v>46</v>
      </c>
      <c r="M935" t="s">
        <v>65</v>
      </c>
      <c r="N935" t="s">
        <v>960</v>
      </c>
      <c r="O935">
        <v>29.05</v>
      </c>
      <c r="Q935">
        <v>290.133333333333</v>
      </c>
      <c r="R935">
        <v>290.133333333333</v>
      </c>
      <c r="S935">
        <v>0</v>
      </c>
      <c r="T935">
        <v>290.133333333333</v>
      </c>
      <c r="U935">
        <v>163</v>
      </c>
      <c r="V935">
        <f>SUMIF(货件明细!K:K,F935,货件明细!AQ:AQ)</f>
        <v>0</v>
      </c>
      <c r="W935">
        <f t="shared" si="56"/>
        <v>1</v>
      </c>
      <c r="X935">
        <f t="shared" si="57"/>
        <v>163</v>
      </c>
      <c r="Y935">
        <f>SUMIF(货件明细!K:K,F935,货件明细!I:I)</f>
        <v>0</v>
      </c>
      <c r="Z935">
        <f t="shared" si="58"/>
        <v>29.05</v>
      </c>
      <c r="AA935">
        <f>SUMIF(货件明细!K:K,F935,货件明细!J:J)</f>
        <v>0</v>
      </c>
      <c r="AB935">
        <f t="shared" si="59"/>
        <v>1</v>
      </c>
    </row>
    <row r="936" spans="1:28">
      <c r="A936">
        <v>2025</v>
      </c>
      <c r="B936">
        <v>1</v>
      </c>
      <c r="C936">
        <v>4</v>
      </c>
      <c r="D936" s="4">
        <v>45681</v>
      </c>
      <c r="E936" t="s">
        <v>28</v>
      </c>
      <c r="F936" t="s">
        <v>1041</v>
      </c>
      <c r="G936" t="s">
        <v>263</v>
      </c>
      <c r="H936" t="s">
        <v>44</v>
      </c>
      <c r="I936" t="s">
        <v>32</v>
      </c>
      <c r="J936" t="s">
        <v>100</v>
      </c>
      <c r="K936" t="s">
        <v>100</v>
      </c>
      <c r="L936" t="s">
        <v>46</v>
      </c>
      <c r="M936" t="s">
        <v>65</v>
      </c>
      <c r="N936" t="s">
        <v>123</v>
      </c>
      <c r="O936">
        <v>29.05</v>
      </c>
      <c r="Q936">
        <v>226.863636363636</v>
      </c>
      <c r="R936">
        <v>226.863636363636</v>
      </c>
      <c r="S936">
        <v>0</v>
      </c>
      <c r="T936">
        <v>226.863636363636</v>
      </c>
      <c r="U936">
        <v>163</v>
      </c>
      <c r="V936">
        <f>SUMIF(货件明细!K:K,F936,货件明细!AQ:AQ)</f>
        <v>0</v>
      </c>
      <c r="W936">
        <f t="shared" si="56"/>
        <v>1</v>
      </c>
      <c r="X936">
        <f t="shared" si="57"/>
        <v>163</v>
      </c>
      <c r="Y936">
        <f>SUMIF(货件明细!K:K,F936,货件明细!I:I)</f>
        <v>0</v>
      </c>
      <c r="Z936">
        <f t="shared" si="58"/>
        <v>29.05</v>
      </c>
      <c r="AA936">
        <f>SUMIF(货件明细!K:K,F936,货件明细!J:J)</f>
        <v>0</v>
      </c>
      <c r="AB936">
        <f t="shared" si="59"/>
        <v>1</v>
      </c>
    </row>
    <row r="937" spans="1:28">
      <c r="A937">
        <v>2025</v>
      </c>
      <c r="B937">
        <v>1</v>
      </c>
      <c r="C937">
        <v>4</v>
      </c>
      <c r="D937" s="4">
        <v>45681</v>
      </c>
      <c r="E937" t="s">
        <v>28</v>
      </c>
      <c r="F937" t="s">
        <v>1042</v>
      </c>
      <c r="G937" t="s">
        <v>223</v>
      </c>
      <c r="H937" t="s">
        <v>31</v>
      </c>
      <c r="I937" t="s">
        <v>32</v>
      </c>
      <c r="J937" t="s">
        <v>100</v>
      </c>
      <c r="K937" t="s">
        <v>100</v>
      </c>
      <c r="L937" t="s">
        <v>46</v>
      </c>
      <c r="M937" t="s">
        <v>65</v>
      </c>
      <c r="N937" t="s">
        <v>123</v>
      </c>
      <c r="O937">
        <v>148.65</v>
      </c>
      <c r="Q937">
        <v>1177.96595744681</v>
      </c>
      <c r="R937">
        <v>1177.96595744681</v>
      </c>
      <c r="S937">
        <v>0</v>
      </c>
      <c r="T937">
        <v>1177.96595744681</v>
      </c>
      <c r="U937">
        <v>315</v>
      </c>
      <c r="V937">
        <f>SUMIF(货件明细!K:K,F937,货件明细!AQ:AQ)</f>
        <v>0</v>
      </c>
      <c r="W937">
        <f t="shared" si="56"/>
        <v>1</v>
      </c>
      <c r="X937">
        <f t="shared" si="57"/>
        <v>315</v>
      </c>
      <c r="Y937">
        <f>SUMIF(货件明细!K:K,F937,货件明细!I:I)</f>
        <v>0</v>
      </c>
      <c r="Z937">
        <f t="shared" si="58"/>
        <v>148.65</v>
      </c>
      <c r="AA937">
        <f>SUMIF(货件明细!K:K,F937,货件明细!J:J)</f>
        <v>0</v>
      </c>
      <c r="AB937">
        <f t="shared" si="59"/>
        <v>1</v>
      </c>
    </row>
    <row r="938" spans="1:28">
      <c r="A938">
        <v>2025</v>
      </c>
      <c r="B938">
        <v>1</v>
      </c>
      <c r="C938">
        <v>4</v>
      </c>
      <c r="D938" s="4">
        <v>45681</v>
      </c>
      <c r="E938" t="s">
        <v>28</v>
      </c>
      <c r="F938" t="s">
        <v>1043</v>
      </c>
      <c r="G938" t="s">
        <v>369</v>
      </c>
      <c r="H938" t="s">
        <v>31</v>
      </c>
      <c r="I938" t="s">
        <v>32</v>
      </c>
      <c r="J938" t="s">
        <v>100</v>
      </c>
      <c r="K938" t="s">
        <v>100</v>
      </c>
      <c r="L938" t="s">
        <v>46</v>
      </c>
      <c r="M938" t="s">
        <v>65</v>
      </c>
      <c r="N938" t="s">
        <v>960</v>
      </c>
      <c r="O938">
        <v>84.6</v>
      </c>
      <c r="Q938">
        <v>580.266666666667</v>
      </c>
      <c r="R938">
        <v>580.266666666667</v>
      </c>
      <c r="S938">
        <v>0</v>
      </c>
      <c r="T938">
        <v>580.266666666667</v>
      </c>
      <c r="U938">
        <v>180</v>
      </c>
      <c r="V938">
        <f>SUMIF(货件明细!K:K,F938,货件明细!AQ:AQ)</f>
        <v>0</v>
      </c>
      <c r="W938">
        <f t="shared" si="56"/>
        <v>1</v>
      </c>
      <c r="X938">
        <f t="shared" si="57"/>
        <v>180</v>
      </c>
      <c r="Y938">
        <f>SUMIF(货件明细!K:K,F938,货件明细!I:I)</f>
        <v>0</v>
      </c>
      <c r="Z938">
        <f t="shared" si="58"/>
        <v>84.6</v>
      </c>
      <c r="AA938">
        <f>SUMIF(货件明细!K:K,F938,货件明细!J:J)</f>
        <v>0</v>
      </c>
      <c r="AB938">
        <f t="shared" si="59"/>
        <v>1</v>
      </c>
    </row>
    <row r="939" spans="1:28">
      <c r="A939">
        <v>2025</v>
      </c>
      <c r="B939">
        <v>1</v>
      </c>
      <c r="C939">
        <v>4</v>
      </c>
      <c r="D939" s="4">
        <v>45681</v>
      </c>
      <c r="E939" t="s">
        <v>28</v>
      </c>
      <c r="F939" t="s">
        <v>1044</v>
      </c>
      <c r="G939" t="s">
        <v>882</v>
      </c>
      <c r="H939" t="s">
        <v>71</v>
      </c>
      <c r="I939" t="s">
        <v>32</v>
      </c>
      <c r="J939" t="s">
        <v>100</v>
      </c>
      <c r="K939" t="s">
        <v>100</v>
      </c>
      <c r="L939" t="s">
        <v>46</v>
      </c>
      <c r="M939" t="s">
        <v>65</v>
      </c>
      <c r="N939" t="s">
        <v>123</v>
      </c>
      <c r="O939">
        <v>127.3</v>
      </c>
      <c r="Q939">
        <v>423.9</v>
      </c>
      <c r="R939">
        <v>423.9</v>
      </c>
      <c r="S939">
        <v>0</v>
      </c>
      <c r="T939">
        <v>423.9</v>
      </c>
      <c r="U939">
        <v>270</v>
      </c>
      <c r="V939">
        <f>SUMIF(货件明细!K:K,F939,货件明细!AQ:AQ)</f>
        <v>0</v>
      </c>
      <c r="W939">
        <f t="shared" si="56"/>
        <v>1</v>
      </c>
      <c r="X939">
        <f t="shared" si="57"/>
        <v>270</v>
      </c>
      <c r="Y939">
        <f>SUMIF(货件明细!K:K,F939,货件明细!I:I)</f>
        <v>0</v>
      </c>
      <c r="Z939">
        <f t="shared" si="58"/>
        <v>127.3</v>
      </c>
      <c r="AA939">
        <f>SUMIF(货件明细!K:K,F939,货件明细!J:J)</f>
        <v>0</v>
      </c>
      <c r="AB939">
        <f t="shared" si="59"/>
        <v>1</v>
      </c>
    </row>
    <row r="940" spans="1:28">
      <c r="A940">
        <v>2025</v>
      </c>
      <c r="B940">
        <v>1</v>
      </c>
      <c r="C940">
        <v>4</v>
      </c>
      <c r="D940" s="4">
        <v>45681</v>
      </c>
      <c r="E940" t="s">
        <v>28</v>
      </c>
      <c r="F940" t="s">
        <v>1045</v>
      </c>
      <c r="G940" t="s">
        <v>269</v>
      </c>
      <c r="H940" t="s">
        <v>31</v>
      </c>
      <c r="I940" t="s">
        <v>32</v>
      </c>
      <c r="J940" t="s">
        <v>100</v>
      </c>
      <c r="K940" t="s">
        <v>100</v>
      </c>
      <c r="L940" t="s">
        <v>46</v>
      </c>
      <c r="M940" t="s">
        <v>65</v>
      </c>
      <c r="N940" t="s">
        <v>123</v>
      </c>
      <c r="O940">
        <v>127.3</v>
      </c>
      <c r="Q940">
        <v>796.08</v>
      </c>
      <c r="R940">
        <v>796.08</v>
      </c>
      <c r="S940">
        <v>0</v>
      </c>
      <c r="T940">
        <v>796.08</v>
      </c>
      <c r="U940">
        <v>270</v>
      </c>
      <c r="V940">
        <f>SUMIF(货件明细!K:K,F940,货件明细!AQ:AQ)</f>
        <v>0</v>
      </c>
      <c r="W940">
        <f t="shared" si="56"/>
        <v>1</v>
      </c>
      <c r="X940">
        <f t="shared" si="57"/>
        <v>270</v>
      </c>
      <c r="Y940">
        <f>SUMIF(货件明细!K:K,F940,货件明细!I:I)</f>
        <v>0</v>
      </c>
      <c r="Z940">
        <f t="shared" si="58"/>
        <v>127.3</v>
      </c>
      <c r="AA940">
        <f>SUMIF(货件明细!K:K,F940,货件明细!J:J)</f>
        <v>0</v>
      </c>
      <c r="AB940">
        <f t="shared" si="59"/>
        <v>1</v>
      </c>
    </row>
    <row r="941" spans="1:28">
      <c r="A941">
        <v>2025</v>
      </c>
      <c r="B941">
        <v>1</v>
      </c>
      <c r="C941">
        <v>4</v>
      </c>
      <c r="D941" s="4">
        <v>45681</v>
      </c>
      <c r="E941" t="s">
        <v>28</v>
      </c>
      <c r="F941" t="s">
        <v>1046</v>
      </c>
      <c r="G941" t="s">
        <v>263</v>
      </c>
      <c r="H941" t="s">
        <v>44</v>
      </c>
      <c r="I941" t="s">
        <v>32</v>
      </c>
      <c r="J941" t="s">
        <v>100</v>
      </c>
      <c r="K941" t="s">
        <v>100</v>
      </c>
      <c r="L941" t="s">
        <v>46</v>
      </c>
      <c r="M941" t="s">
        <v>65</v>
      </c>
      <c r="N941" t="s">
        <v>123</v>
      </c>
      <c r="O941">
        <v>148.65</v>
      </c>
      <c r="Q941">
        <v>794.022727272727</v>
      </c>
      <c r="R941">
        <v>794.022727272727</v>
      </c>
      <c r="S941">
        <v>0</v>
      </c>
      <c r="T941">
        <v>794.022727272727</v>
      </c>
      <c r="U941">
        <v>315</v>
      </c>
      <c r="V941">
        <f>SUMIF(货件明细!K:K,F941,货件明细!AQ:AQ)</f>
        <v>0</v>
      </c>
      <c r="W941">
        <f t="shared" si="56"/>
        <v>1</v>
      </c>
      <c r="X941">
        <f t="shared" si="57"/>
        <v>315</v>
      </c>
      <c r="Y941">
        <f>SUMIF(货件明细!K:K,F941,货件明细!I:I)</f>
        <v>0</v>
      </c>
      <c r="Z941">
        <f t="shared" si="58"/>
        <v>148.65</v>
      </c>
      <c r="AA941">
        <f>SUMIF(货件明细!K:K,F941,货件明细!J:J)</f>
        <v>0</v>
      </c>
      <c r="AB941">
        <f t="shared" si="59"/>
        <v>1</v>
      </c>
    </row>
    <row r="942" spans="1:28">
      <c r="A942">
        <v>2025</v>
      </c>
      <c r="B942">
        <v>1</v>
      </c>
      <c r="C942">
        <v>4</v>
      </c>
      <c r="D942" s="4">
        <v>45681</v>
      </c>
      <c r="E942" t="s">
        <v>28</v>
      </c>
      <c r="F942" t="s">
        <v>1047</v>
      </c>
      <c r="G942" t="s">
        <v>269</v>
      </c>
      <c r="H942" t="s">
        <v>31</v>
      </c>
      <c r="I942" t="s">
        <v>39</v>
      </c>
      <c r="J942" t="s">
        <v>100</v>
      </c>
      <c r="K942" t="s">
        <v>100</v>
      </c>
      <c r="L942" t="s">
        <v>46</v>
      </c>
      <c r="M942" t="s">
        <v>65</v>
      </c>
      <c r="N942" t="s">
        <v>123</v>
      </c>
      <c r="O942">
        <v>22.65</v>
      </c>
      <c r="Q942">
        <v>265.36</v>
      </c>
      <c r="R942">
        <v>265.36</v>
      </c>
      <c r="S942">
        <v>0</v>
      </c>
      <c r="T942">
        <v>265.36</v>
      </c>
      <c r="U942">
        <v>66</v>
      </c>
      <c r="V942">
        <f>SUMIF(货件明细!K:K,F942,货件明细!AQ:AQ)</f>
        <v>0</v>
      </c>
      <c r="W942">
        <f t="shared" si="56"/>
        <v>1</v>
      </c>
      <c r="X942">
        <f t="shared" si="57"/>
        <v>66</v>
      </c>
      <c r="Y942">
        <f>SUMIF(货件明细!K:K,F942,货件明细!I:I)</f>
        <v>0</v>
      </c>
      <c r="Z942">
        <f t="shared" si="58"/>
        <v>22.65</v>
      </c>
      <c r="AA942">
        <f>SUMIF(货件明细!K:K,F942,货件明细!J:J)</f>
        <v>0</v>
      </c>
      <c r="AB942">
        <f t="shared" si="59"/>
        <v>1</v>
      </c>
    </row>
    <row r="943" spans="1:28">
      <c r="A943">
        <v>2025</v>
      </c>
      <c r="B943">
        <v>1</v>
      </c>
      <c r="C943">
        <v>4</v>
      </c>
      <c r="D943" s="4">
        <v>45681</v>
      </c>
      <c r="E943" t="s">
        <v>28</v>
      </c>
      <c r="F943" t="s">
        <v>1048</v>
      </c>
      <c r="G943" t="s">
        <v>223</v>
      </c>
      <c r="H943" t="s">
        <v>31</v>
      </c>
      <c r="I943" t="s">
        <v>39</v>
      </c>
      <c r="J943" t="s">
        <v>100</v>
      </c>
      <c r="K943" t="s">
        <v>100</v>
      </c>
      <c r="L943" t="s">
        <v>46</v>
      </c>
      <c r="M943" t="s">
        <v>65</v>
      </c>
      <c r="N943" t="s">
        <v>123</v>
      </c>
      <c r="O943">
        <v>22.65</v>
      </c>
      <c r="Q943">
        <v>336.56170212766</v>
      </c>
      <c r="R943">
        <v>336.56170212766</v>
      </c>
      <c r="S943">
        <v>0</v>
      </c>
      <c r="T943">
        <v>336.56170212766</v>
      </c>
      <c r="U943">
        <v>66</v>
      </c>
      <c r="V943">
        <f>SUMIF(货件明细!K:K,F943,货件明细!AQ:AQ)</f>
        <v>0</v>
      </c>
      <c r="W943">
        <f t="shared" si="56"/>
        <v>1</v>
      </c>
      <c r="X943">
        <f t="shared" si="57"/>
        <v>66</v>
      </c>
      <c r="Y943">
        <f>SUMIF(货件明细!K:K,F943,货件明细!I:I)</f>
        <v>0</v>
      </c>
      <c r="Z943">
        <f t="shared" si="58"/>
        <v>22.65</v>
      </c>
      <c r="AA943">
        <f>SUMIF(货件明细!K:K,F943,货件明细!J:J)</f>
        <v>0</v>
      </c>
      <c r="AB943">
        <f t="shared" si="59"/>
        <v>1</v>
      </c>
    </row>
    <row r="944" spans="1:28">
      <c r="A944">
        <v>2025</v>
      </c>
      <c r="B944">
        <v>1</v>
      </c>
      <c r="C944">
        <v>4</v>
      </c>
      <c r="D944" s="4">
        <v>45681</v>
      </c>
      <c r="E944" t="s">
        <v>28</v>
      </c>
      <c r="F944" t="s">
        <v>1049</v>
      </c>
      <c r="G944" t="s">
        <v>882</v>
      </c>
      <c r="H944" t="s">
        <v>71</v>
      </c>
      <c r="I944" t="s">
        <v>39</v>
      </c>
      <c r="J944" t="s">
        <v>100</v>
      </c>
      <c r="K944" t="s">
        <v>100</v>
      </c>
      <c r="L944" t="s">
        <v>46</v>
      </c>
      <c r="M944" t="s">
        <v>65</v>
      </c>
      <c r="N944" t="s">
        <v>123</v>
      </c>
      <c r="O944">
        <v>22.65</v>
      </c>
      <c r="Q944">
        <v>141.3</v>
      </c>
      <c r="R944">
        <v>141.3</v>
      </c>
      <c r="S944">
        <v>0</v>
      </c>
      <c r="T944">
        <v>141.3</v>
      </c>
      <c r="U944">
        <v>66</v>
      </c>
      <c r="V944">
        <f>SUMIF(货件明细!K:K,F944,货件明细!AQ:AQ)</f>
        <v>0</v>
      </c>
      <c r="W944">
        <f t="shared" si="56"/>
        <v>1</v>
      </c>
      <c r="X944">
        <f t="shared" si="57"/>
        <v>66</v>
      </c>
      <c r="Y944">
        <f>SUMIF(货件明细!K:K,F944,货件明细!I:I)</f>
        <v>0</v>
      </c>
      <c r="Z944">
        <f t="shared" si="58"/>
        <v>22.65</v>
      </c>
      <c r="AA944">
        <f>SUMIF(货件明细!K:K,F944,货件明细!J:J)</f>
        <v>0</v>
      </c>
      <c r="AB944">
        <f t="shared" si="59"/>
        <v>1</v>
      </c>
    </row>
    <row r="945" spans="1:28">
      <c r="A945">
        <v>2025</v>
      </c>
      <c r="B945">
        <v>1</v>
      </c>
      <c r="C945">
        <v>4</v>
      </c>
      <c r="D945" s="4">
        <v>45681</v>
      </c>
      <c r="E945" t="s">
        <v>28</v>
      </c>
      <c r="F945" t="s">
        <v>1050</v>
      </c>
      <c r="G945" t="s">
        <v>263</v>
      </c>
      <c r="H945" t="s">
        <v>44</v>
      </c>
      <c r="I945" t="s">
        <v>39</v>
      </c>
      <c r="J945" t="s">
        <v>100</v>
      </c>
      <c r="K945" t="s">
        <v>100</v>
      </c>
      <c r="L945" t="s">
        <v>46</v>
      </c>
      <c r="M945" t="s">
        <v>65</v>
      </c>
      <c r="N945" t="s">
        <v>123</v>
      </c>
      <c r="O945">
        <v>22.65</v>
      </c>
      <c r="Q945">
        <v>226.863636363636</v>
      </c>
      <c r="R945">
        <v>226.863636363636</v>
      </c>
      <c r="S945">
        <v>0</v>
      </c>
      <c r="T945">
        <v>226.863636363636</v>
      </c>
      <c r="U945">
        <v>66</v>
      </c>
      <c r="V945">
        <f>SUMIF(货件明细!K:K,F945,货件明细!AQ:AQ)</f>
        <v>0</v>
      </c>
      <c r="W945">
        <f t="shared" si="56"/>
        <v>1</v>
      </c>
      <c r="X945">
        <f t="shared" si="57"/>
        <v>66</v>
      </c>
      <c r="Y945">
        <f>SUMIF(货件明细!K:K,F945,货件明细!I:I)</f>
        <v>0</v>
      </c>
      <c r="Z945">
        <f t="shared" si="58"/>
        <v>22.65</v>
      </c>
      <c r="AA945">
        <f>SUMIF(货件明细!K:K,F945,货件明细!J:J)</f>
        <v>0</v>
      </c>
      <c r="AB945">
        <f t="shared" si="59"/>
        <v>1</v>
      </c>
    </row>
    <row r="946" spans="1:28">
      <c r="A946">
        <v>2025</v>
      </c>
      <c r="B946">
        <v>1</v>
      </c>
      <c r="C946">
        <v>4</v>
      </c>
      <c r="D946" s="4">
        <v>45681</v>
      </c>
      <c r="E946" t="s">
        <v>28</v>
      </c>
      <c r="F946" t="s">
        <v>1051</v>
      </c>
      <c r="G946" t="s">
        <v>369</v>
      </c>
      <c r="H946" t="s">
        <v>31</v>
      </c>
      <c r="I946" t="s">
        <v>39</v>
      </c>
      <c r="J946" t="s">
        <v>100</v>
      </c>
      <c r="K946" t="s">
        <v>100</v>
      </c>
      <c r="L946" t="s">
        <v>46</v>
      </c>
      <c r="M946" t="s">
        <v>65</v>
      </c>
      <c r="N946" t="s">
        <v>960</v>
      </c>
      <c r="O946">
        <v>22.65</v>
      </c>
      <c r="Q946">
        <v>290.133333333333</v>
      </c>
      <c r="R946">
        <v>290.133333333333</v>
      </c>
      <c r="S946">
        <v>0</v>
      </c>
      <c r="T946">
        <v>290.133333333333</v>
      </c>
      <c r="U946">
        <v>66</v>
      </c>
      <c r="V946">
        <f>SUMIF(货件明细!K:K,F946,货件明细!AQ:AQ)</f>
        <v>0</v>
      </c>
      <c r="W946">
        <f t="shared" si="56"/>
        <v>1</v>
      </c>
      <c r="X946">
        <f t="shared" si="57"/>
        <v>66</v>
      </c>
      <c r="Y946">
        <f>SUMIF(货件明细!K:K,F946,货件明细!I:I)</f>
        <v>0</v>
      </c>
      <c r="Z946">
        <f t="shared" si="58"/>
        <v>22.65</v>
      </c>
      <c r="AA946">
        <f>SUMIF(货件明细!K:K,F946,货件明细!J:J)</f>
        <v>0</v>
      </c>
      <c r="AB946">
        <f t="shared" si="59"/>
        <v>1</v>
      </c>
    </row>
    <row r="947" spans="1:28">
      <c r="A947">
        <v>2025</v>
      </c>
      <c r="B947">
        <v>1</v>
      </c>
      <c r="C947">
        <v>4</v>
      </c>
      <c r="D947" s="4">
        <v>45681</v>
      </c>
      <c r="E947" t="s">
        <v>28</v>
      </c>
      <c r="F947" t="s">
        <v>1052</v>
      </c>
      <c r="G947" t="s">
        <v>223</v>
      </c>
      <c r="H947" t="s">
        <v>31</v>
      </c>
      <c r="I947" t="s">
        <v>57</v>
      </c>
      <c r="J947" t="s">
        <v>100</v>
      </c>
      <c r="K947" t="s">
        <v>100</v>
      </c>
      <c r="L947" t="s">
        <v>46</v>
      </c>
      <c r="M947" t="s">
        <v>65</v>
      </c>
      <c r="N947" t="s">
        <v>123</v>
      </c>
      <c r="O947">
        <v>77.4</v>
      </c>
      <c r="Q947">
        <v>673.123404255319</v>
      </c>
      <c r="R947">
        <v>673.123404255319</v>
      </c>
      <c r="S947">
        <v>0</v>
      </c>
      <c r="T947">
        <v>673.123404255319</v>
      </c>
      <c r="U947">
        <v>570</v>
      </c>
      <c r="V947">
        <f>SUMIF(货件明细!K:K,F947,货件明细!AQ:AQ)</f>
        <v>0</v>
      </c>
      <c r="W947">
        <f t="shared" si="56"/>
        <v>1</v>
      </c>
      <c r="X947">
        <f t="shared" si="57"/>
        <v>570</v>
      </c>
      <c r="Y947">
        <f>SUMIF(货件明细!K:K,F947,货件明细!I:I)</f>
        <v>0</v>
      </c>
      <c r="Z947">
        <f t="shared" si="58"/>
        <v>77.4</v>
      </c>
      <c r="AA947">
        <f>SUMIF(货件明细!K:K,F947,货件明细!J:J)</f>
        <v>0</v>
      </c>
      <c r="AB947">
        <f t="shared" si="59"/>
        <v>1</v>
      </c>
    </row>
    <row r="948" spans="1:28">
      <c r="A948">
        <v>2025</v>
      </c>
      <c r="B948">
        <v>1</v>
      </c>
      <c r="C948">
        <v>4</v>
      </c>
      <c r="D948" s="4">
        <v>45681</v>
      </c>
      <c r="E948" t="s">
        <v>28</v>
      </c>
      <c r="F948" t="s">
        <v>1053</v>
      </c>
      <c r="G948" t="s">
        <v>882</v>
      </c>
      <c r="H948" t="s">
        <v>71</v>
      </c>
      <c r="I948" t="s">
        <v>57</v>
      </c>
      <c r="J948" t="s">
        <v>58</v>
      </c>
      <c r="K948" t="s">
        <v>58</v>
      </c>
      <c r="L948" t="s">
        <v>46</v>
      </c>
      <c r="M948" t="s">
        <v>47</v>
      </c>
      <c r="N948" t="s">
        <v>75</v>
      </c>
      <c r="O948">
        <v>77.4</v>
      </c>
      <c r="Q948">
        <v>302.133333333333</v>
      </c>
      <c r="R948">
        <v>302.133333333333</v>
      </c>
      <c r="S948">
        <v>0</v>
      </c>
      <c r="T948">
        <v>302.133333333333</v>
      </c>
      <c r="U948">
        <v>570</v>
      </c>
      <c r="V948">
        <f>SUMIF(货件明细!K:K,F948,货件明细!AQ:AQ)</f>
        <v>0</v>
      </c>
      <c r="W948">
        <f t="shared" si="56"/>
        <v>1</v>
      </c>
      <c r="X948">
        <f t="shared" si="57"/>
        <v>570</v>
      </c>
      <c r="Y948">
        <f>SUMIF(货件明细!K:K,F948,货件明细!I:I)</f>
        <v>0</v>
      </c>
      <c r="Z948">
        <f t="shared" si="58"/>
        <v>77.4</v>
      </c>
      <c r="AA948">
        <f>SUMIF(货件明细!K:K,F948,货件明细!J:J)</f>
        <v>0</v>
      </c>
      <c r="AB948">
        <f t="shared" si="59"/>
        <v>1</v>
      </c>
    </row>
    <row r="949" spans="1:28">
      <c r="A949">
        <v>2025</v>
      </c>
      <c r="B949">
        <v>1</v>
      </c>
      <c r="C949">
        <v>4</v>
      </c>
      <c r="D949" s="4">
        <v>45681</v>
      </c>
      <c r="E949" t="s">
        <v>28</v>
      </c>
      <c r="F949" t="s">
        <v>1054</v>
      </c>
      <c r="G949" t="s">
        <v>269</v>
      </c>
      <c r="H949" t="s">
        <v>31</v>
      </c>
      <c r="I949" t="s">
        <v>57</v>
      </c>
      <c r="J949" t="s">
        <v>100</v>
      </c>
      <c r="K949" t="s">
        <v>100</v>
      </c>
      <c r="L949" t="s">
        <v>46</v>
      </c>
      <c r="M949" t="s">
        <v>65</v>
      </c>
      <c r="N949" t="s">
        <v>123</v>
      </c>
      <c r="O949">
        <v>77.4</v>
      </c>
      <c r="Q949">
        <v>530.72</v>
      </c>
      <c r="R949">
        <v>530.72</v>
      </c>
      <c r="S949">
        <v>0</v>
      </c>
      <c r="T949">
        <v>530.72</v>
      </c>
      <c r="U949">
        <v>570</v>
      </c>
      <c r="V949">
        <f>SUMIF(货件明细!K:K,F949,货件明细!AQ:AQ)</f>
        <v>0</v>
      </c>
      <c r="W949">
        <f t="shared" si="56"/>
        <v>1</v>
      </c>
      <c r="X949">
        <f t="shared" si="57"/>
        <v>570</v>
      </c>
      <c r="Y949">
        <f>SUMIF(货件明细!K:K,F949,货件明细!I:I)</f>
        <v>0</v>
      </c>
      <c r="Z949">
        <f t="shared" si="58"/>
        <v>77.4</v>
      </c>
      <c r="AA949">
        <f>SUMIF(货件明细!K:K,F949,货件明细!J:J)</f>
        <v>0</v>
      </c>
      <c r="AB949">
        <f t="shared" si="59"/>
        <v>1</v>
      </c>
    </row>
    <row r="950" spans="1:28">
      <c r="A950">
        <v>2025</v>
      </c>
      <c r="B950">
        <v>1</v>
      </c>
      <c r="C950">
        <v>4</v>
      </c>
      <c r="D950" s="4">
        <v>45681</v>
      </c>
      <c r="E950" t="s">
        <v>28</v>
      </c>
      <c r="F950" t="s">
        <v>1055</v>
      </c>
      <c r="G950" t="s">
        <v>369</v>
      </c>
      <c r="H950" t="s">
        <v>31</v>
      </c>
      <c r="I950" t="s">
        <v>57</v>
      </c>
      <c r="J950" t="s">
        <v>100</v>
      </c>
      <c r="K950" t="s">
        <v>100</v>
      </c>
      <c r="L950" t="s">
        <v>46</v>
      </c>
      <c r="M950" t="s">
        <v>65</v>
      </c>
      <c r="N950" t="s">
        <v>960</v>
      </c>
      <c r="O950">
        <v>77.4</v>
      </c>
      <c r="Q950">
        <v>580.266666666667</v>
      </c>
      <c r="R950">
        <v>580.266666666667</v>
      </c>
      <c r="S950">
        <v>0</v>
      </c>
      <c r="T950">
        <v>580.266666666667</v>
      </c>
      <c r="U950">
        <v>570</v>
      </c>
      <c r="V950">
        <f>SUMIF(货件明细!K:K,F950,货件明细!AQ:AQ)</f>
        <v>0</v>
      </c>
      <c r="W950">
        <f t="shared" si="56"/>
        <v>1</v>
      </c>
      <c r="X950">
        <f t="shared" si="57"/>
        <v>570</v>
      </c>
      <c r="Y950">
        <f>SUMIF(货件明细!K:K,F950,货件明细!I:I)</f>
        <v>0</v>
      </c>
      <c r="Z950">
        <f t="shared" si="58"/>
        <v>77.4</v>
      </c>
      <c r="AA950">
        <f>SUMIF(货件明细!K:K,F950,货件明细!J:J)</f>
        <v>0</v>
      </c>
      <c r="AB950">
        <f t="shared" si="59"/>
        <v>1</v>
      </c>
    </row>
    <row r="951" spans="1:28">
      <c r="A951">
        <v>2025</v>
      </c>
      <c r="B951">
        <v>1</v>
      </c>
      <c r="C951">
        <v>4</v>
      </c>
      <c r="D951" s="4">
        <v>45681</v>
      </c>
      <c r="E951" t="s">
        <v>28</v>
      </c>
      <c r="F951" t="s">
        <v>1056</v>
      </c>
      <c r="G951" t="s">
        <v>263</v>
      </c>
      <c r="H951" t="s">
        <v>44</v>
      </c>
      <c r="I951" t="s">
        <v>57</v>
      </c>
      <c r="J951" t="s">
        <v>58</v>
      </c>
      <c r="K951" t="s">
        <v>58</v>
      </c>
      <c r="L951" t="s">
        <v>46</v>
      </c>
      <c r="M951" t="s">
        <v>47</v>
      </c>
      <c r="N951" t="s">
        <v>75</v>
      </c>
      <c r="O951">
        <v>77.4</v>
      </c>
      <c r="Q951">
        <v>454.666666666667</v>
      </c>
      <c r="R951">
        <v>454.666666666667</v>
      </c>
      <c r="S951">
        <v>0</v>
      </c>
      <c r="T951">
        <v>454.666666666667</v>
      </c>
      <c r="U951">
        <v>570</v>
      </c>
      <c r="V951">
        <f>SUMIF(货件明细!K:K,F951,货件明细!AQ:AQ)</f>
        <v>0</v>
      </c>
      <c r="W951">
        <f t="shared" si="56"/>
        <v>1</v>
      </c>
      <c r="X951">
        <f t="shared" si="57"/>
        <v>570</v>
      </c>
      <c r="Y951">
        <f>SUMIF(货件明细!K:K,F951,货件明细!I:I)</f>
        <v>0</v>
      </c>
      <c r="Z951">
        <f t="shared" si="58"/>
        <v>77.4</v>
      </c>
      <c r="AA951">
        <f>SUMIF(货件明细!K:K,F951,货件明细!J:J)</f>
        <v>0</v>
      </c>
      <c r="AB951">
        <f t="shared" si="59"/>
        <v>1</v>
      </c>
    </row>
    <row r="952" spans="1:28">
      <c r="A952">
        <v>2025</v>
      </c>
      <c r="B952">
        <v>1</v>
      </c>
      <c r="C952">
        <v>4</v>
      </c>
      <c r="D952" s="4">
        <v>45681</v>
      </c>
      <c r="E952" t="s">
        <v>28</v>
      </c>
      <c r="F952" t="s">
        <v>1057</v>
      </c>
      <c r="G952" t="s">
        <v>269</v>
      </c>
      <c r="H952" t="s">
        <v>31</v>
      </c>
      <c r="I952" t="s">
        <v>145</v>
      </c>
      <c r="J952" t="s">
        <v>100</v>
      </c>
      <c r="K952" t="s">
        <v>100</v>
      </c>
      <c r="L952" t="s">
        <v>46</v>
      </c>
      <c r="M952" t="s">
        <v>65</v>
      </c>
      <c r="N952" t="s">
        <v>123</v>
      </c>
      <c r="O952">
        <v>39.05</v>
      </c>
      <c r="Q952">
        <v>265.36</v>
      </c>
      <c r="R952">
        <v>265.36</v>
      </c>
      <c r="S952">
        <v>0</v>
      </c>
      <c r="T952">
        <v>265.36</v>
      </c>
      <c r="U952">
        <v>230</v>
      </c>
      <c r="V952">
        <f>SUMIF(货件明细!K:K,F952,货件明细!AQ:AQ)</f>
        <v>0</v>
      </c>
      <c r="W952">
        <f t="shared" si="56"/>
        <v>1</v>
      </c>
      <c r="X952">
        <f t="shared" si="57"/>
        <v>230</v>
      </c>
      <c r="Y952">
        <f>SUMIF(货件明细!K:K,F952,货件明细!I:I)</f>
        <v>0</v>
      </c>
      <c r="Z952">
        <f t="shared" si="58"/>
        <v>39.05</v>
      </c>
      <c r="AA952">
        <f>SUMIF(货件明细!K:K,F952,货件明细!J:J)</f>
        <v>0</v>
      </c>
      <c r="AB952">
        <f t="shared" si="59"/>
        <v>1</v>
      </c>
    </row>
    <row r="953" spans="1:28">
      <c r="A953">
        <v>2025</v>
      </c>
      <c r="B953">
        <v>1</v>
      </c>
      <c r="C953">
        <v>4</v>
      </c>
      <c r="D953" s="4">
        <v>45681</v>
      </c>
      <c r="E953" t="s">
        <v>28</v>
      </c>
      <c r="F953" t="s">
        <v>1058</v>
      </c>
      <c r="G953" t="s">
        <v>223</v>
      </c>
      <c r="H953" t="s">
        <v>31</v>
      </c>
      <c r="I953" t="s">
        <v>145</v>
      </c>
      <c r="J953" t="s">
        <v>100</v>
      </c>
      <c r="K953" t="s">
        <v>100</v>
      </c>
      <c r="L953" t="s">
        <v>46</v>
      </c>
      <c r="M953" t="s">
        <v>65</v>
      </c>
      <c r="N953" t="s">
        <v>123</v>
      </c>
      <c r="O953">
        <v>39.05</v>
      </c>
      <c r="Q953">
        <v>336.56170212766</v>
      </c>
      <c r="R953">
        <v>336.56170212766</v>
      </c>
      <c r="S953">
        <v>0</v>
      </c>
      <c r="T953">
        <v>336.56170212766</v>
      </c>
      <c r="U953">
        <v>230</v>
      </c>
      <c r="V953">
        <f>SUMIF(货件明细!K:K,F953,货件明细!AQ:AQ)</f>
        <v>0</v>
      </c>
      <c r="W953">
        <f t="shared" si="56"/>
        <v>1</v>
      </c>
      <c r="X953">
        <f t="shared" si="57"/>
        <v>230</v>
      </c>
      <c r="Y953">
        <f>SUMIF(货件明细!K:K,F953,货件明细!I:I)</f>
        <v>0</v>
      </c>
      <c r="Z953">
        <f t="shared" si="58"/>
        <v>39.05</v>
      </c>
      <c r="AA953">
        <f>SUMIF(货件明细!K:K,F953,货件明细!J:J)</f>
        <v>0</v>
      </c>
      <c r="AB953">
        <f t="shared" si="59"/>
        <v>1</v>
      </c>
    </row>
    <row r="954" spans="1:28">
      <c r="A954">
        <v>2025</v>
      </c>
      <c r="B954">
        <v>1</v>
      </c>
      <c r="C954">
        <v>4</v>
      </c>
      <c r="D954" s="4">
        <v>45681</v>
      </c>
      <c r="E954" t="s">
        <v>28</v>
      </c>
      <c r="F954" t="s">
        <v>1059</v>
      </c>
      <c r="G954" t="s">
        <v>263</v>
      </c>
      <c r="H954" t="s">
        <v>44</v>
      </c>
      <c r="I954" t="s">
        <v>145</v>
      </c>
      <c r="J954" t="s">
        <v>100</v>
      </c>
      <c r="K954" t="s">
        <v>100</v>
      </c>
      <c r="L954" t="s">
        <v>46</v>
      </c>
      <c r="M954" t="s">
        <v>65</v>
      </c>
      <c r="N954" t="s">
        <v>123</v>
      </c>
      <c r="O954">
        <v>39.05</v>
      </c>
      <c r="Q954">
        <v>226.863636363636</v>
      </c>
      <c r="R954">
        <v>226.863636363636</v>
      </c>
      <c r="S954">
        <v>0</v>
      </c>
      <c r="T954">
        <v>226.863636363636</v>
      </c>
      <c r="U954">
        <v>230</v>
      </c>
      <c r="V954">
        <f>SUMIF(货件明细!K:K,F954,货件明细!AQ:AQ)</f>
        <v>0</v>
      </c>
      <c r="W954">
        <f t="shared" si="56"/>
        <v>1</v>
      </c>
      <c r="X954">
        <f t="shared" si="57"/>
        <v>230</v>
      </c>
      <c r="Y954">
        <f>SUMIF(货件明细!K:K,F954,货件明细!I:I)</f>
        <v>0</v>
      </c>
      <c r="Z954">
        <f t="shared" si="58"/>
        <v>39.05</v>
      </c>
      <c r="AA954">
        <f>SUMIF(货件明细!K:K,F954,货件明细!J:J)</f>
        <v>0</v>
      </c>
      <c r="AB954">
        <f t="shared" si="59"/>
        <v>1</v>
      </c>
    </row>
    <row r="955" spans="1:28">
      <c r="A955">
        <v>2025</v>
      </c>
      <c r="B955">
        <v>1</v>
      </c>
      <c r="C955">
        <v>4</v>
      </c>
      <c r="D955" s="4">
        <v>45681</v>
      </c>
      <c r="E955" t="s">
        <v>28</v>
      </c>
      <c r="F955" t="s">
        <v>1060</v>
      </c>
      <c r="G955" t="s">
        <v>369</v>
      </c>
      <c r="H955" t="s">
        <v>31</v>
      </c>
      <c r="I955" t="s">
        <v>145</v>
      </c>
      <c r="J955" t="s">
        <v>100</v>
      </c>
      <c r="K955" t="s">
        <v>100</v>
      </c>
      <c r="L955" t="s">
        <v>46</v>
      </c>
      <c r="M955" t="s">
        <v>65</v>
      </c>
      <c r="N955" t="s">
        <v>960</v>
      </c>
      <c r="O955">
        <v>39.05</v>
      </c>
      <c r="Q955">
        <v>290.133333333333</v>
      </c>
      <c r="R955">
        <v>290.133333333333</v>
      </c>
      <c r="S955">
        <v>0</v>
      </c>
      <c r="T955">
        <v>290.133333333333</v>
      </c>
      <c r="U955">
        <v>230</v>
      </c>
      <c r="V955">
        <f>SUMIF(货件明细!K:K,F955,货件明细!AQ:AQ)</f>
        <v>0</v>
      </c>
      <c r="W955">
        <f t="shared" si="56"/>
        <v>1</v>
      </c>
      <c r="X955">
        <f t="shared" si="57"/>
        <v>230</v>
      </c>
      <c r="Y955">
        <f>SUMIF(货件明细!K:K,F955,货件明细!I:I)</f>
        <v>0</v>
      </c>
      <c r="Z955">
        <f t="shared" si="58"/>
        <v>39.05</v>
      </c>
      <c r="AA955">
        <f>SUMIF(货件明细!K:K,F955,货件明细!J:J)</f>
        <v>0</v>
      </c>
      <c r="AB955">
        <f t="shared" si="59"/>
        <v>1</v>
      </c>
    </row>
    <row r="956" spans="1:28">
      <c r="A956">
        <v>2025</v>
      </c>
      <c r="B956">
        <v>1</v>
      </c>
      <c r="C956">
        <v>4</v>
      </c>
      <c r="D956" s="4">
        <v>45681</v>
      </c>
      <c r="E956" t="s">
        <v>28</v>
      </c>
      <c r="F956" t="s">
        <v>1061</v>
      </c>
      <c r="G956" t="s">
        <v>882</v>
      </c>
      <c r="H956" t="s">
        <v>71</v>
      </c>
      <c r="I956" t="s">
        <v>145</v>
      </c>
      <c r="J956" t="s">
        <v>100</v>
      </c>
      <c r="K956" t="s">
        <v>100</v>
      </c>
      <c r="L956" t="s">
        <v>46</v>
      </c>
      <c r="M956" t="s">
        <v>65</v>
      </c>
      <c r="N956" t="s">
        <v>123</v>
      </c>
      <c r="O956">
        <v>39.05</v>
      </c>
      <c r="Q956">
        <v>141.3</v>
      </c>
      <c r="R956">
        <v>141.3</v>
      </c>
      <c r="S956">
        <v>0</v>
      </c>
      <c r="T956">
        <v>141.3</v>
      </c>
      <c r="U956">
        <v>230</v>
      </c>
      <c r="V956">
        <f>SUMIF(货件明细!K:K,F956,货件明细!AQ:AQ)</f>
        <v>0</v>
      </c>
      <c r="W956">
        <f t="shared" si="56"/>
        <v>1</v>
      </c>
      <c r="X956">
        <f t="shared" si="57"/>
        <v>230</v>
      </c>
      <c r="Y956">
        <f>SUMIF(货件明细!K:K,F956,货件明细!I:I)</f>
        <v>0</v>
      </c>
      <c r="Z956">
        <f t="shared" si="58"/>
        <v>39.05</v>
      </c>
      <c r="AA956">
        <f>SUMIF(货件明细!K:K,F956,货件明细!J:J)</f>
        <v>0</v>
      </c>
      <c r="AB956">
        <f t="shared" si="59"/>
        <v>1</v>
      </c>
    </row>
    <row r="957" spans="1:28">
      <c r="A957">
        <v>2025</v>
      </c>
      <c r="B957">
        <v>1</v>
      </c>
      <c r="C957">
        <v>4</v>
      </c>
      <c r="D957" s="4">
        <v>45681</v>
      </c>
      <c r="E957" t="s">
        <v>28</v>
      </c>
      <c r="F957" t="s">
        <v>1062</v>
      </c>
      <c r="G957" t="s">
        <v>263</v>
      </c>
      <c r="H957" t="s">
        <v>44</v>
      </c>
      <c r="I957" t="s">
        <v>57</v>
      </c>
      <c r="J957" t="s">
        <v>45</v>
      </c>
      <c r="K957" t="s">
        <v>45</v>
      </c>
      <c r="L957" t="s">
        <v>46</v>
      </c>
      <c r="M957" t="s">
        <v>65</v>
      </c>
      <c r="N957" t="s">
        <v>462</v>
      </c>
      <c r="O957">
        <v>35.2</v>
      </c>
      <c r="Q957">
        <v>362.863157894737</v>
      </c>
      <c r="R957">
        <v>362.863157894737</v>
      </c>
      <c r="S957">
        <v>0</v>
      </c>
      <c r="T957">
        <v>362.863157894737</v>
      </c>
      <c r="U957">
        <v>163</v>
      </c>
      <c r="V957">
        <f>SUMIF(货件明细!K:K,F957,货件明细!AQ:AQ)</f>
        <v>0</v>
      </c>
      <c r="W957">
        <f t="shared" si="56"/>
        <v>1</v>
      </c>
      <c r="X957">
        <f t="shared" si="57"/>
        <v>163</v>
      </c>
      <c r="Y957">
        <f>SUMIF(货件明细!K:K,F957,货件明细!I:I)</f>
        <v>0</v>
      </c>
      <c r="Z957">
        <f t="shared" si="58"/>
        <v>35.2</v>
      </c>
      <c r="AA957">
        <f>SUMIF(货件明细!K:K,F957,货件明细!J:J)</f>
        <v>0</v>
      </c>
      <c r="AB957">
        <f t="shared" si="59"/>
        <v>1</v>
      </c>
    </row>
    <row r="958" spans="1:28">
      <c r="A958">
        <v>2025</v>
      </c>
      <c r="B958">
        <v>1</v>
      </c>
      <c r="C958">
        <v>4</v>
      </c>
      <c r="D958" s="4">
        <v>45681</v>
      </c>
      <c r="E958" t="s">
        <v>28</v>
      </c>
      <c r="F958" t="s">
        <v>1063</v>
      </c>
      <c r="G958" t="s">
        <v>369</v>
      </c>
      <c r="H958" t="s">
        <v>31</v>
      </c>
      <c r="I958" t="s">
        <v>57</v>
      </c>
      <c r="J958" t="s">
        <v>100</v>
      </c>
      <c r="K958" t="s">
        <v>100</v>
      </c>
      <c r="L958" t="s">
        <v>46</v>
      </c>
      <c r="M958" t="s">
        <v>65</v>
      </c>
      <c r="N958" t="s">
        <v>960</v>
      </c>
      <c r="O958">
        <v>35.2</v>
      </c>
      <c r="Q958">
        <v>290.133333333333</v>
      </c>
      <c r="R958">
        <v>290.133333333333</v>
      </c>
      <c r="S958">
        <v>0</v>
      </c>
      <c r="T958">
        <v>290.133333333333</v>
      </c>
      <c r="U958">
        <v>163</v>
      </c>
      <c r="V958">
        <f>SUMIF(货件明细!K:K,F958,货件明细!AQ:AQ)</f>
        <v>0</v>
      </c>
      <c r="W958">
        <f t="shared" si="56"/>
        <v>1</v>
      </c>
      <c r="X958">
        <f t="shared" si="57"/>
        <v>163</v>
      </c>
      <c r="Y958">
        <f>SUMIF(货件明细!K:K,F958,货件明细!I:I)</f>
        <v>0</v>
      </c>
      <c r="Z958">
        <f t="shared" si="58"/>
        <v>35.2</v>
      </c>
      <c r="AA958">
        <f>SUMIF(货件明细!K:K,F958,货件明细!J:J)</f>
        <v>0</v>
      </c>
      <c r="AB958">
        <f t="shared" si="59"/>
        <v>1</v>
      </c>
    </row>
    <row r="959" spans="1:28">
      <c r="A959">
        <v>2025</v>
      </c>
      <c r="B959">
        <v>1</v>
      </c>
      <c r="C959">
        <v>4</v>
      </c>
      <c r="D959" s="4">
        <v>45681</v>
      </c>
      <c r="E959" t="s">
        <v>28</v>
      </c>
      <c r="F959" t="s">
        <v>1064</v>
      </c>
      <c r="G959" t="s">
        <v>223</v>
      </c>
      <c r="H959" t="s">
        <v>31</v>
      </c>
      <c r="I959" t="s">
        <v>57</v>
      </c>
      <c r="J959" t="s">
        <v>100</v>
      </c>
      <c r="K959" t="s">
        <v>100</v>
      </c>
      <c r="L959" t="s">
        <v>46</v>
      </c>
      <c r="M959" t="s">
        <v>65</v>
      </c>
      <c r="N959" t="s">
        <v>123</v>
      </c>
      <c r="O959">
        <v>35.2</v>
      </c>
      <c r="Q959">
        <v>336.56170212766</v>
      </c>
      <c r="R959">
        <v>336.56170212766</v>
      </c>
      <c r="S959">
        <v>0</v>
      </c>
      <c r="T959">
        <v>336.56170212766</v>
      </c>
      <c r="U959">
        <v>163</v>
      </c>
      <c r="V959">
        <f>SUMIF(货件明细!K:K,F959,货件明细!AQ:AQ)</f>
        <v>0</v>
      </c>
      <c r="W959">
        <f t="shared" si="56"/>
        <v>1</v>
      </c>
      <c r="X959">
        <f t="shared" si="57"/>
        <v>163</v>
      </c>
      <c r="Y959">
        <f>SUMIF(货件明细!K:K,F959,货件明细!I:I)</f>
        <v>0</v>
      </c>
      <c r="Z959">
        <f t="shared" si="58"/>
        <v>35.2</v>
      </c>
      <c r="AA959">
        <f>SUMIF(货件明细!K:K,F959,货件明细!J:J)</f>
        <v>0</v>
      </c>
      <c r="AB959">
        <f t="shared" si="59"/>
        <v>1</v>
      </c>
    </row>
    <row r="960" spans="1:28">
      <c r="A960">
        <v>2025</v>
      </c>
      <c r="B960">
        <v>1</v>
      </c>
      <c r="C960">
        <v>4</v>
      </c>
      <c r="D960" s="4">
        <v>45681</v>
      </c>
      <c r="E960" t="s">
        <v>28</v>
      </c>
      <c r="F960" t="s">
        <v>1065</v>
      </c>
      <c r="G960" t="s">
        <v>269</v>
      </c>
      <c r="H960" t="s">
        <v>31</v>
      </c>
      <c r="I960" t="s">
        <v>57</v>
      </c>
      <c r="J960" t="s">
        <v>100</v>
      </c>
      <c r="K960" t="s">
        <v>100</v>
      </c>
      <c r="L960" t="s">
        <v>46</v>
      </c>
      <c r="M960" t="s">
        <v>65</v>
      </c>
      <c r="N960" t="s">
        <v>123</v>
      </c>
      <c r="O960">
        <v>35.2</v>
      </c>
      <c r="Q960">
        <v>265.36</v>
      </c>
      <c r="R960">
        <v>265.36</v>
      </c>
      <c r="S960">
        <v>0</v>
      </c>
      <c r="T960">
        <v>265.36</v>
      </c>
      <c r="U960">
        <v>163</v>
      </c>
      <c r="V960">
        <f>SUMIF(货件明细!K:K,F960,货件明细!AQ:AQ)</f>
        <v>0</v>
      </c>
      <c r="W960">
        <f t="shared" si="56"/>
        <v>1</v>
      </c>
      <c r="X960">
        <f t="shared" si="57"/>
        <v>163</v>
      </c>
      <c r="Y960">
        <f>SUMIF(货件明细!K:K,F960,货件明细!I:I)</f>
        <v>0</v>
      </c>
      <c r="Z960">
        <f t="shared" si="58"/>
        <v>35.2</v>
      </c>
      <c r="AA960">
        <f>SUMIF(货件明细!K:K,F960,货件明细!J:J)</f>
        <v>0</v>
      </c>
      <c r="AB960">
        <f t="shared" si="59"/>
        <v>1</v>
      </c>
    </row>
    <row r="961" spans="1:28">
      <c r="A961">
        <v>2025</v>
      </c>
      <c r="B961">
        <v>1</v>
      </c>
      <c r="C961">
        <v>4</v>
      </c>
      <c r="D961" s="4">
        <v>45681</v>
      </c>
      <c r="E961" t="s">
        <v>28</v>
      </c>
      <c r="F961" t="s">
        <v>1066</v>
      </c>
      <c r="G961" t="s">
        <v>882</v>
      </c>
      <c r="H961" t="s">
        <v>71</v>
      </c>
      <c r="I961" t="s">
        <v>57</v>
      </c>
      <c r="J961" t="s">
        <v>45</v>
      </c>
      <c r="K961" t="s">
        <v>45</v>
      </c>
      <c r="L961" t="s">
        <v>46</v>
      </c>
      <c r="M961" t="s">
        <v>65</v>
      </c>
      <c r="N961" t="s">
        <v>462</v>
      </c>
      <c r="O961">
        <v>35.2</v>
      </c>
      <c r="Q961">
        <v>287.0875</v>
      </c>
      <c r="R961">
        <v>287.0875</v>
      </c>
      <c r="S961">
        <v>0</v>
      </c>
      <c r="T961">
        <v>287.0875</v>
      </c>
      <c r="U961">
        <v>163</v>
      </c>
      <c r="V961">
        <f>SUMIF(货件明细!K:K,F961,货件明细!AQ:AQ)</f>
        <v>0</v>
      </c>
      <c r="W961">
        <f t="shared" si="56"/>
        <v>1</v>
      </c>
      <c r="X961">
        <f t="shared" si="57"/>
        <v>163</v>
      </c>
      <c r="Y961">
        <f>SUMIF(货件明细!K:K,F961,货件明细!I:I)</f>
        <v>0</v>
      </c>
      <c r="Z961">
        <f t="shared" si="58"/>
        <v>35.2</v>
      </c>
      <c r="AA961">
        <f>SUMIF(货件明细!K:K,F961,货件明细!J:J)</f>
        <v>0</v>
      </c>
      <c r="AB961">
        <f t="shared" si="59"/>
        <v>1</v>
      </c>
    </row>
    <row r="962" spans="1:28">
      <c r="A962">
        <v>2025</v>
      </c>
      <c r="B962">
        <v>1</v>
      </c>
      <c r="C962">
        <v>4</v>
      </c>
      <c r="D962" s="4">
        <v>45681</v>
      </c>
      <c r="E962" t="s">
        <v>28</v>
      </c>
      <c r="F962" t="s">
        <v>1067</v>
      </c>
      <c r="G962" t="s">
        <v>271</v>
      </c>
      <c r="H962" t="s">
        <v>31</v>
      </c>
      <c r="I962" t="s">
        <v>57</v>
      </c>
      <c r="J962" t="s">
        <v>33</v>
      </c>
      <c r="K962" t="s">
        <v>33</v>
      </c>
      <c r="L962" t="s">
        <v>34</v>
      </c>
      <c r="M962" t="s">
        <v>35</v>
      </c>
      <c r="N962" t="s">
        <v>272</v>
      </c>
      <c r="O962">
        <v>21.7</v>
      </c>
      <c r="Q962">
        <v>1102.2</v>
      </c>
      <c r="R962">
        <v>1102.2</v>
      </c>
      <c r="S962">
        <v>0</v>
      </c>
      <c r="T962">
        <v>1102.2</v>
      </c>
      <c r="U962">
        <v>255</v>
      </c>
      <c r="V962">
        <f>SUMIF(货件明细!K:K,F962,货件明细!AQ:AQ)</f>
        <v>0</v>
      </c>
      <c r="W962">
        <f t="shared" ref="W962:W1025" si="60">IF(V962=U962,0,1)</f>
        <v>1</v>
      </c>
      <c r="X962">
        <f t="shared" ref="X962:X1025" si="61">U962</f>
        <v>255</v>
      </c>
      <c r="Y962">
        <f>SUMIF(货件明细!K:K,F962,货件明细!I:I)</f>
        <v>0</v>
      </c>
      <c r="Z962">
        <f t="shared" ref="Z962:Z1025" si="62">O962-Y962</f>
        <v>21.7</v>
      </c>
      <c r="AA962">
        <f>SUMIF(货件明细!K:K,F962,货件明细!J:J)</f>
        <v>0</v>
      </c>
      <c r="AB962">
        <f t="shared" ref="AB962:AB1025" si="63">IF(T962=AA962,0,1)</f>
        <v>1</v>
      </c>
    </row>
    <row r="963" spans="1:28">
      <c r="A963">
        <v>2025</v>
      </c>
      <c r="B963">
        <v>1</v>
      </c>
      <c r="C963">
        <v>4</v>
      </c>
      <c r="D963" s="4">
        <v>45681</v>
      </c>
      <c r="E963" t="s">
        <v>28</v>
      </c>
      <c r="F963" t="s">
        <v>1068</v>
      </c>
      <c r="G963" t="s">
        <v>30</v>
      </c>
      <c r="H963" t="s">
        <v>31</v>
      </c>
      <c r="I963" t="s">
        <v>96</v>
      </c>
      <c r="J963" t="s">
        <v>33</v>
      </c>
      <c r="K963" t="s">
        <v>33</v>
      </c>
      <c r="L963" t="s">
        <v>34</v>
      </c>
      <c r="M963" t="s">
        <v>35</v>
      </c>
      <c r="N963" t="s">
        <v>36</v>
      </c>
      <c r="O963">
        <v>21.7</v>
      </c>
      <c r="Q963">
        <v>1223.2</v>
      </c>
      <c r="R963">
        <v>1203.2</v>
      </c>
      <c r="S963">
        <v>0</v>
      </c>
      <c r="T963">
        <v>1203.2</v>
      </c>
      <c r="U963">
        <v>118</v>
      </c>
      <c r="V963">
        <f>SUMIF(货件明细!K:K,F963,货件明细!AQ:AQ)</f>
        <v>0</v>
      </c>
      <c r="W963">
        <f t="shared" si="60"/>
        <v>1</v>
      </c>
      <c r="X963">
        <f t="shared" si="61"/>
        <v>118</v>
      </c>
      <c r="Y963">
        <f>SUMIF(货件明细!K:K,F963,货件明细!I:I)</f>
        <v>0</v>
      </c>
      <c r="Z963">
        <f t="shared" si="62"/>
        <v>21.7</v>
      </c>
      <c r="AA963">
        <f>SUMIF(货件明细!K:K,F963,货件明细!J:J)</f>
        <v>0</v>
      </c>
      <c r="AB963">
        <f t="shared" si="63"/>
        <v>1</v>
      </c>
    </row>
    <row r="964" spans="1:28">
      <c r="A964">
        <v>2025</v>
      </c>
      <c r="B964">
        <v>1</v>
      </c>
      <c r="C964">
        <v>4</v>
      </c>
      <c r="D964" s="4">
        <v>45681</v>
      </c>
      <c r="E964" t="s">
        <v>28</v>
      </c>
      <c r="F964" t="s">
        <v>1069</v>
      </c>
      <c r="G964" t="s">
        <v>30</v>
      </c>
      <c r="H964" t="s">
        <v>31</v>
      </c>
      <c r="I964" t="s">
        <v>57</v>
      </c>
      <c r="J964" t="s">
        <v>33</v>
      </c>
      <c r="K964" t="s">
        <v>33</v>
      </c>
      <c r="L964" t="s">
        <v>34</v>
      </c>
      <c r="M964" t="s">
        <v>35</v>
      </c>
      <c r="N964" t="s">
        <v>588</v>
      </c>
      <c r="O964">
        <v>21.7</v>
      </c>
      <c r="Q964">
        <v>1289.2</v>
      </c>
      <c r="R964">
        <v>1279.2</v>
      </c>
      <c r="S964">
        <v>0</v>
      </c>
      <c r="T964">
        <v>1279.2</v>
      </c>
      <c r="U964">
        <v>131</v>
      </c>
      <c r="V964">
        <f>SUMIF(货件明细!K:K,F964,货件明细!AQ:AQ)</f>
        <v>0</v>
      </c>
      <c r="W964">
        <f t="shared" si="60"/>
        <v>1</v>
      </c>
      <c r="X964">
        <f t="shared" si="61"/>
        <v>131</v>
      </c>
      <c r="Y964">
        <f>SUMIF(货件明细!K:K,F964,货件明细!I:I)</f>
        <v>0</v>
      </c>
      <c r="Z964">
        <f t="shared" si="62"/>
        <v>21.7</v>
      </c>
      <c r="AA964">
        <f>SUMIF(货件明细!K:K,F964,货件明细!J:J)</f>
        <v>0</v>
      </c>
      <c r="AB964">
        <f t="shared" si="63"/>
        <v>1</v>
      </c>
    </row>
    <row r="965" spans="1:28">
      <c r="A965">
        <v>2025</v>
      </c>
      <c r="B965">
        <v>1</v>
      </c>
      <c r="C965">
        <v>4</v>
      </c>
      <c r="D965" s="4">
        <v>45681</v>
      </c>
      <c r="E965" t="s">
        <v>28</v>
      </c>
      <c r="F965" t="s">
        <v>1070</v>
      </c>
      <c r="G965" t="s">
        <v>30</v>
      </c>
      <c r="H965" t="s">
        <v>31</v>
      </c>
      <c r="I965" t="s">
        <v>39</v>
      </c>
      <c r="J965" t="s">
        <v>33</v>
      </c>
      <c r="K965" t="s">
        <v>33</v>
      </c>
      <c r="L965" t="s">
        <v>34</v>
      </c>
      <c r="M965" t="s">
        <v>35</v>
      </c>
      <c r="N965" t="s">
        <v>36</v>
      </c>
      <c r="O965">
        <v>36.3</v>
      </c>
      <c r="Q965">
        <v>2150.8</v>
      </c>
      <c r="R965">
        <v>2130.8</v>
      </c>
      <c r="S965">
        <v>128.56032</v>
      </c>
      <c r="T965">
        <v>2259.36032</v>
      </c>
      <c r="U965">
        <v>84</v>
      </c>
      <c r="V965">
        <f>SUMIF(货件明细!K:K,F965,货件明细!AQ:AQ)</f>
        <v>0</v>
      </c>
      <c r="W965">
        <f t="shared" si="60"/>
        <v>1</v>
      </c>
      <c r="X965">
        <f t="shared" si="61"/>
        <v>84</v>
      </c>
      <c r="Y965">
        <f>SUMIF(货件明细!K:K,F965,货件明细!I:I)</f>
        <v>0</v>
      </c>
      <c r="Z965">
        <f t="shared" si="62"/>
        <v>36.3</v>
      </c>
      <c r="AA965">
        <f>SUMIF(货件明细!K:K,F965,货件明细!J:J)</f>
        <v>0</v>
      </c>
      <c r="AB965">
        <f t="shared" si="63"/>
        <v>1</v>
      </c>
    </row>
    <row r="966" spans="1:28">
      <c r="A966">
        <v>2025</v>
      </c>
      <c r="B966">
        <v>1</v>
      </c>
      <c r="C966">
        <v>4</v>
      </c>
      <c r="D966" s="4">
        <v>45681</v>
      </c>
      <c r="E966" t="s">
        <v>28</v>
      </c>
      <c r="F966" t="s">
        <v>1071</v>
      </c>
      <c r="G966" t="s">
        <v>271</v>
      </c>
      <c r="H966" t="s">
        <v>31</v>
      </c>
      <c r="I966" t="s">
        <v>39</v>
      </c>
      <c r="J966" t="s">
        <v>33</v>
      </c>
      <c r="K966" t="s">
        <v>33</v>
      </c>
      <c r="L966" t="s">
        <v>34</v>
      </c>
      <c r="M966" t="s">
        <v>35</v>
      </c>
      <c r="N966" t="s">
        <v>36</v>
      </c>
      <c r="O966">
        <v>36.3</v>
      </c>
      <c r="Q966">
        <v>2150.8</v>
      </c>
      <c r="R966">
        <v>2130.8</v>
      </c>
      <c r="S966">
        <v>128.56032</v>
      </c>
      <c r="T966">
        <v>2259.36032</v>
      </c>
      <c r="U966">
        <v>84</v>
      </c>
      <c r="V966">
        <f>SUMIF(货件明细!K:K,F966,货件明细!AQ:AQ)</f>
        <v>0</v>
      </c>
      <c r="W966">
        <f t="shared" si="60"/>
        <v>1</v>
      </c>
      <c r="X966">
        <f t="shared" si="61"/>
        <v>84</v>
      </c>
      <c r="Y966">
        <f>SUMIF(货件明细!K:K,F966,货件明细!I:I)</f>
        <v>0</v>
      </c>
      <c r="Z966">
        <f t="shared" si="62"/>
        <v>36.3</v>
      </c>
      <c r="AA966">
        <f>SUMIF(货件明细!K:K,F966,货件明细!J:J)</f>
        <v>0</v>
      </c>
      <c r="AB966">
        <f t="shared" si="63"/>
        <v>1</v>
      </c>
    </row>
    <row r="967" spans="1:28">
      <c r="A967">
        <v>2025</v>
      </c>
      <c r="B967">
        <v>1</v>
      </c>
      <c r="C967">
        <v>4</v>
      </c>
      <c r="D967" s="4">
        <v>45681</v>
      </c>
      <c r="E967" t="s">
        <v>28</v>
      </c>
      <c r="F967" t="s">
        <v>1072</v>
      </c>
      <c r="G967" t="s">
        <v>271</v>
      </c>
      <c r="H967" t="s">
        <v>31</v>
      </c>
      <c r="I967" t="s">
        <v>32</v>
      </c>
      <c r="J967" t="s">
        <v>33</v>
      </c>
      <c r="K967" t="s">
        <v>33</v>
      </c>
      <c r="L967" t="s">
        <v>34</v>
      </c>
      <c r="M967" t="s">
        <v>35</v>
      </c>
      <c r="N967" t="s">
        <v>36</v>
      </c>
      <c r="O967">
        <v>21.7</v>
      </c>
      <c r="Q967">
        <v>1223.2</v>
      </c>
      <c r="R967">
        <v>1203.2</v>
      </c>
      <c r="S967">
        <v>163.98</v>
      </c>
      <c r="T967">
        <v>1367.18</v>
      </c>
      <c r="U967">
        <v>150</v>
      </c>
      <c r="V967">
        <f>SUMIF(货件明细!K:K,F967,货件明细!AQ:AQ)</f>
        <v>0</v>
      </c>
      <c r="W967">
        <f t="shared" si="60"/>
        <v>1</v>
      </c>
      <c r="X967">
        <f t="shared" si="61"/>
        <v>150</v>
      </c>
      <c r="Y967">
        <f>SUMIF(货件明细!K:K,F967,货件明细!I:I)</f>
        <v>0</v>
      </c>
      <c r="Z967">
        <f t="shared" si="62"/>
        <v>21.7</v>
      </c>
      <c r="AA967">
        <f>SUMIF(货件明细!K:K,F967,货件明细!J:J)</f>
        <v>0</v>
      </c>
      <c r="AB967">
        <f t="shared" si="63"/>
        <v>1</v>
      </c>
    </row>
    <row r="968" spans="1:28">
      <c r="A968">
        <v>2025</v>
      </c>
      <c r="B968">
        <v>1</v>
      </c>
      <c r="C968">
        <v>4</v>
      </c>
      <c r="D968" s="4">
        <v>45681</v>
      </c>
      <c r="E968" t="s">
        <v>28</v>
      </c>
      <c r="F968" t="s">
        <v>1073</v>
      </c>
      <c r="G968" t="s">
        <v>30</v>
      </c>
      <c r="H968" t="s">
        <v>31</v>
      </c>
      <c r="I968" t="s">
        <v>32</v>
      </c>
      <c r="J968" t="s">
        <v>33</v>
      </c>
      <c r="K968" t="s">
        <v>33</v>
      </c>
      <c r="L968" t="s">
        <v>34</v>
      </c>
      <c r="M968" t="s">
        <v>35</v>
      </c>
      <c r="N968" t="s">
        <v>36</v>
      </c>
      <c r="O968">
        <v>21.7</v>
      </c>
      <c r="Q968">
        <v>1223.2</v>
      </c>
      <c r="R968">
        <v>1203.2</v>
      </c>
      <c r="S968">
        <v>106.0404</v>
      </c>
      <c r="T968">
        <v>1309.2404</v>
      </c>
      <c r="U968">
        <v>97</v>
      </c>
      <c r="V968">
        <f>SUMIF(货件明细!K:K,F968,货件明细!AQ:AQ)</f>
        <v>0</v>
      </c>
      <c r="W968">
        <f t="shared" si="60"/>
        <v>1</v>
      </c>
      <c r="X968">
        <f t="shared" si="61"/>
        <v>97</v>
      </c>
      <c r="Y968">
        <f>SUMIF(货件明细!K:K,F968,货件明细!I:I)</f>
        <v>0</v>
      </c>
      <c r="Z968">
        <f t="shared" si="62"/>
        <v>21.7</v>
      </c>
      <c r="AA968">
        <f>SUMIF(货件明细!K:K,F968,货件明细!J:J)</f>
        <v>0</v>
      </c>
      <c r="AB968">
        <f t="shared" si="63"/>
        <v>1</v>
      </c>
    </row>
    <row r="969" spans="1:28">
      <c r="A969">
        <v>2025</v>
      </c>
      <c r="B969">
        <v>1</v>
      </c>
      <c r="C969">
        <v>4</v>
      </c>
      <c r="D969" s="4">
        <v>45682</v>
      </c>
      <c r="E969" t="s">
        <v>28</v>
      </c>
      <c r="F969" t="s">
        <v>1074</v>
      </c>
      <c r="G969" t="s">
        <v>223</v>
      </c>
      <c r="H969" t="s">
        <v>31</v>
      </c>
      <c r="I969" t="s">
        <v>32</v>
      </c>
      <c r="J969" t="s">
        <v>100</v>
      </c>
      <c r="K969" t="s">
        <v>100</v>
      </c>
      <c r="L969" t="s">
        <v>46</v>
      </c>
      <c r="M969" t="s">
        <v>51</v>
      </c>
      <c r="N969" t="s">
        <v>192</v>
      </c>
      <c r="O969">
        <v>27.75</v>
      </c>
      <c r="Q969">
        <v>310.5</v>
      </c>
      <c r="R969">
        <v>310.5</v>
      </c>
      <c r="S969">
        <v>0</v>
      </c>
      <c r="T969">
        <v>310.5</v>
      </c>
      <c r="U969">
        <v>154</v>
      </c>
      <c r="V969">
        <f>SUMIF(货件明细!K:K,F969,货件明细!AQ:AQ)</f>
        <v>0</v>
      </c>
      <c r="W969">
        <f t="shared" si="60"/>
        <v>1</v>
      </c>
      <c r="X969">
        <f t="shared" si="61"/>
        <v>154</v>
      </c>
      <c r="Y969">
        <f>SUMIF(货件明细!K:K,F969,货件明细!I:I)</f>
        <v>0</v>
      </c>
      <c r="Z969">
        <f t="shared" si="62"/>
        <v>27.75</v>
      </c>
      <c r="AA969">
        <f>SUMIF(货件明细!K:K,F969,货件明细!J:J)</f>
        <v>0</v>
      </c>
      <c r="AB969">
        <f t="shared" si="63"/>
        <v>1</v>
      </c>
    </row>
    <row r="970" spans="1:28">
      <c r="A970">
        <v>2025</v>
      </c>
      <c r="B970">
        <v>1</v>
      </c>
      <c r="C970">
        <v>4</v>
      </c>
      <c r="D970" s="4">
        <v>45682</v>
      </c>
      <c r="E970" t="s">
        <v>28</v>
      </c>
      <c r="F970" t="s">
        <v>1075</v>
      </c>
      <c r="G970" t="s">
        <v>369</v>
      </c>
      <c r="H970" t="s">
        <v>31</v>
      </c>
      <c r="I970" t="s">
        <v>32</v>
      </c>
      <c r="J970" t="s">
        <v>100</v>
      </c>
      <c r="K970" t="s">
        <v>100</v>
      </c>
      <c r="L970" t="s">
        <v>46</v>
      </c>
      <c r="M970" t="s">
        <v>51</v>
      </c>
      <c r="N970" t="s">
        <v>192</v>
      </c>
      <c r="O970">
        <v>27.75</v>
      </c>
      <c r="Q970">
        <v>537.9</v>
      </c>
      <c r="R970">
        <v>537.9</v>
      </c>
      <c r="S970">
        <v>0</v>
      </c>
      <c r="T970">
        <v>537.9</v>
      </c>
      <c r="U970">
        <v>154</v>
      </c>
      <c r="V970">
        <f>SUMIF(货件明细!K:K,F970,货件明细!AQ:AQ)</f>
        <v>0</v>
      </c>
      <c r="W970">
        <f t="shared" si="60"/>
        <v>1</v>
      </c>
      <c r="X970">
        <f t="shared" si="61"/>
        <v>154</v>
      </c>
      <c r="Y970">
        <f>SUMIF(货件明细!K:K,F970,货件明细!I:I)</f>
        <v>0</v>
      </c>
      <c r="Z970">
        <f t="shared" si="62"/>
        <v>27.75</v>
      </c>
      <c r="AA970">
        <f>SUMIF(货件明细!K:K,F970,货件明细!J:J)</f>
        <v>0</v>
      </c>
      <c r="AB970">
        <f t="shared" si="63"/>
        <v>1</v>
      </c>
    </row>
    <row r="971" spans="1:28">
      <c r="A971">
        <v>2025</v>
      </c>
      <c r="B971">
        <v>1</v>
      </c>
      <c r="C971">
        <v>4</v>
      </c>
      <c r="D971" s="4">
        <v>45682</v>
      </c>
      <c r="E971" t="s">
        <v>28</v>
      </c>
      <c r="F971" t="s">
        <v>1076</v>
      </c>
      <c r="G971" t="s">
        <v>882</v>
      </c>
      <c r="H971" t="s">
        <v>71</v>
      </c>
      <c r="I971" t="s">
        <v>32</v>
      </c>
      <c r="J971" t="s">
        <v>45</v>
      </c>
      <c r="K971" t="s">
        <v>45</v>
      </c>
      <c r="L971" t="s">
        <v>46</v>
      </c>
      <c r="M971" t="s">
        <v>51</v>
      </c>
      <c r="N971" t="s">
        <v>229</v>
      </c>
      <c r="O971">
        <v>27.75</v>
      </c>
      <c r="Q971">
        <v>288.4</v>
      </c>
      <c r="R971">
        <v>288.4</v>
      </c>
      <c r="S971">
        <v>0</v>
      </c>
      <c r="T971">
        <v>288.4</v>
      </c>
      <c r="U971">
        <v>154</v>
      </c>
      <c r="V971">
        <f>SUMIF(货件明细!K:K,F971,货件明细!AQ:AQ)</f>
        <v>0</v>
      </c>
      <c r="W971">
        <f t="shared" si="60"/>
        <v>1</v>
      </c>
      <c r="X971">
        <f t="shared" si="61"/>
        <v>154</v>
      </c>
      <c r="Y971">
        <f>SUMIF(货件明细!K:K,F971,货件明细!I:I)</f>
        <v>0</v>
      </c>
      <c r="Z971">
        <f t="shared" si="62"/>
        <v>27.75</v>
      </c>
      <c r="AA971">
        <f>SUMIF(货件明细!K:K,F971,货件明细!J:J)</f>
        <v>0</v>
      </c>
      <c r="AB971">
        <f t="shared" si="63"/>
        <v>1</v>
      </c>
    </row>
    <row r="972" spans="1:28">
      <c r="A972">
        <v>2025</v>
      </c>
      <c r="B972">
        <v>1</v>
      </c>
      <c r="C972">
        <v>4</v>
      </c>
      <c r="D972" s="4">
        <v>45682</v>
      </c>
      <c r="E972" t="s">
        <v>28</v>
      </c>
      <c r="F972" t="s">
        <v>1077</v>
      </c>
      <c r="G972" t="s">
        <v>43</v>
      </c>
      <c r="H972" t="s">
        <v>44</v>
      </c>
      <c r="I972" t="s">
        <v>32</v>
      </c>
      <c r="J972" t="s">
        <v>45</v>
      </c>
      <c r="K972" t="s">
        <v>45</v>
      </c>
      <c r="L972" t="s">
        <v>46</v>
      </c>
      <c r="M972" t="s">
        <v>51</v>
      </c>
      <c r="N972" t="s">
        <v>229</v>
      </c>
      <c r="O972">
        <v>27.75</v>
      </c>
      <c r="Q972">
        <v>352.8</v>
      </c>
      <c r="R972">
        <v>352.8</v>
      </c>
      <c r="S972">
        <v>0</v>
      </c>
      <c r="T972">
        <v>352.8</v>
      </c>
      <c r="U972">
        <v>154</v>
      </c>
      <c r="V972">
        <f>SUMIF(货件明细!K:K,F972,货件明细!AQ:AQ)</f>
        <v>0</v>
      </c>
      <c r="W972">
        <f t="shared" si="60"/>
        <v>1</v>
      </c>
      <c r="X972">
        <f t="shared" si="61"/>
        <v>154</v>
      </c>
      <c r="Y972">
        <f>SUMIF(货件明细!K:K,F972,货件明细!I:I)</f>
        <v>0</v>
      </c>
      <c r="Z972">
        <f t="shared" si="62"/>
        <v>27.75</v>
      </c>
      <c r="AA972">
        <f>SUMIF(货件明细!K:K,F972,货件明细!J:J)</f>
        <v>0</v>
      </c>
      <c r="AB972">
        <f t="shared" si="63"/>
        <v>1</v>
      </c>
    </row>
    <row r="973" spans="1:28">
      <c r="A973">
        <v>2025</v>
      </c>
      <c r="B973">
        <v>1</v>
      </c>
      <c r="C973">
        <v>4</v>
      </c>
      <c r="D973" s="4">
        <v>45682</v>
      </c>
      <c r="E973" t="s">
        <v>28</v>
      </c>
      <c r="F973" t="s">
        <v>1078</v>
      </c>
      <c r="G973" t="s">
        <v>374</v>
      </c>
      <c r="H973" t="s">
        <v>71</v>
      </c>
      <c r="I973" t="s">
        <v>32</v>
      </c>
      <c r="J973" t="s">
        <v>45</v>
      </c>
      <c r="K973" t="s">
        <v>45</v>
      </c>
      <c r="L973" t="s">
        <v>46</v>
      </c>
      <c r="M973" t="s">
        <v>51</v>
      </c>
      <c r="N973" t="s">
        <v>229</v>
      </c>
      <c r="O973">
        <v>27.75</v>
      </c>
      <c r="Q973">
        <v>316.4</v>
      </c>
      <c r="R973">
        <v>316.4</v>
      </c>
      <c r="S973">
        <v>0</v>
      </c>
      <c r="T973">
        <v>316.4</v>
      </c>
      <c r="U973">
        <v>154</v>
      </c>
      <c r="V973">
        <f>SUMIF(货件明细!K:K,F973,货件明细!AQ:AQ)</f>
        <v>0</v>
      </c>
      <c r="W973">
        <f t="shared" si="60"/>
        <v>1</v>
      </c>
      <c r="X973">
        <f t="shared" si="61"/>
        <v>154</v>
      </c>
      <c r="Y973">
        <f>SUMIF(货件明细!K:K,F973,货件明细!I:I)</f>
        <v>0</v>
      </c>
      <c r="Z973">
        <f t="shared" si="62"/>
        <v>27.75</v>
      </c>
      <c r="AA973">
        <f>SUMIF(货件明细!K:K,F973,货件明细!J:J)</f>
        <v>0</v>
      </c>
      <c r="AB973">
        <f t="shared" si="63"/>
        <v>1</v>
      </c>
    </row>
    <row r="974" spans="1:28">
      <c r="A974">
        <v>2025</v>
      </c>
      <c r="B974">
        <v>1</v>
      </c>
      <c r="C974">
        <v>4</v>
      </c>
      <c r="D974" s="4">
        <v>45682</v>
      </c>
      <c r="E974" t="s">
        <v>28</v>
      </c>
      <c r="F974" t="s">
        <v>1079</v>
      </c>
      <c r="G974" t="s">
        <v>882</v>
      </c>
      <c r="H974" t="s">
        <v>71</v>
      </c>
      <c r="I974" t="s">
        <v>57</v>
      </c>
      <c r="J974" t="s">
        <v>45</v>
      </c>
      <c r="K974" t="s">
        <v>45</v>
      </c>
      <c r="L974" t="s">
        <v>46</v>
      </c>
      <c r="M974" t="s">
        <v>51</v>
      </c>
      <c r="N974" t="s">
        <v>229</v>
      </c>
      <c r="O974">
        <v>9.75</v>
      </c>
      <c r="Q974">
        <v>103</v>
      </c>
      <c r="R974">
        <v>103</v>
      </c>
      <c r="S974">
        <v>0</v>
      </c>
      <c r="T974">
        <v>103</v>
      </c>
      <c r="U974">
        <v>64</v>
      </c>
      <c r="V974">
        <f>SUMIF(货件明细!K:K,F974,货件明细!AQ:AQ)</f>
        <v>0</v>
      </c>
      <c r="W974">
        <f t="shared" si="60"/>
        <v>1</v>
      </c>
      <c r="X974">
        <f t="shared" si="61"/>
        <v>64</v>
      </c>
      <c r="Y974">
        <f>SUMIF(货件明细!K:K,F974,货件明细!I:I)</f>
        <v>0</v>
      </c>
      <c r="Z974">
        <f t="shared" si="62"/>
        <v>9.75</v>
      </c>
      <c r="AA974">
        <f>SUMIF(货件明细!K:K,F974,货件明细!J:J)</f>
        <v>0</v>
      </c>
      <c r="AB974">
        <f t="shared" si="63"/>
        <v>1</v>
      </c>
    </row>
    <row r="975" spans="1:28">
      <c r="A975">
        <v>2025</v>
      </c>
      <c r="B975">
        <v>1</v>
      </c>
      <c r="C975">
        <v>4</v>
      </c>
      <c r="D975" s="4">
        <v>45682</v>
      </c>
      <c r="E975" t="s">
        <v>28</v>
      </c>
      <c r="F975" t="s">
        <v>1080</v>
      </c>
      <c r="G975" t="s">
        <v>43</v>
      </c>
      <c r="H975" t="s">
        <v>44</v>
      </c>
      <c r="I975" t="s">
        <v>57</v>
      </c>
      <c r="J975" t="s">
        <v>45</v>
      </c>
      <c r="K975" t="s">
        <v>45</v>
      </c>
      <c r="L975" t="s">
        <v>46</v>
      </c>
      <c r="M975" t="s">
        <v>51</v>
      </c>
      <c r="N975" t="s">
        <v>229</v>
      </c>
      <c r="O975">
        <v>9.75</v>
      </c>
      <c r="Q975">
        <v>126</v>
      </c>
      <c r="R975">
        <v>126</v>
      </c>
      <c r="S975">
        <v>0</v>
      </c>
      <c r="T975">
        <v>126</v>
      </c>
      <c r="U975">
        <v>64</v>
      </c>
      <c r="V975">
        <f>SUMIF(货件明细!K:K,F975,货件明细!AQ:AQ)</f>
        <v>0</v>
      </c>
      <c r="W975">
        <f t="shared" si="60"/>
        <v>1</v>
      </c>
      <c r="X975">
        <f t="shared" si="61"/>
        <v>64</v>
      </c>
      <c r="Y975">
        <f>SUMIF(货件明细!K:K,F975,货件明细!I:I)</f>
        <v>0</v>
      </c>
      <c r="Z975">
        <f t="shared" si="62"/>
        <v>9.75</v>
      </c>
      <c r="AA975">
        <f>SUMIF(货件明细!K:K,F975,货件明细!J:J)</f>
        <v>0</v>
      </c>
      <c r="AB975">
        <f t="shared" si="63"/>
        <v>1</v>
      </c>
    </row>
    <row r="976" spans="1:28">
      <c r="A976">
        <v>2025</v>
      </c>
      <c r="B976">
        <v>1</v>
      </c>
      <c r="C976">
        <v>4</v>
      </c>
      <c r="D976" s="4">
        <v>45682</v>
      </c>
      <c r="E976" t="s">
        <v>28</v>
      </c>
      <c r="F976" t="s">
        <v>1081</v>
      </c>
      <c r="G976" t="s">
        <v>223</v>
      </c>
      <c r="H976" t="s">
        <v>31</v>
      </c>
      <c r="I976" t="s">
        <v>57</v>
      </c>
      <c r="J976" t="s">
        <v>100</v>
      </c>
      <c r="K976" t="s">
        <v>100</v>
      </c>
      <c r="L976" t="s">
        <v>46</v>
      </c>
      <c r="M976" t="s">
        <v>51</v>
      </c>
      <c r="N976" t="s">
        <v>192</v>
      </c>
      <c r="O976">
        <v>9.75</v>
      </c>
      <c r="Q976">
        <v>115</v>
      </c>
      <c r="R976">
        <v>115</v>
      </c>
      <c r="S976">
        <v>0</v>
      </c>
      <c r="T976">
        <v>115</v>
      </c>
      <c r="U976">
        <v>64</v>
      </c>
      <c r="V976">
        <f>SUMIF(货件明细!K:K,F976,货件明细!AQ:AQ)</f>
        <v>0</v>
      </c>
      <c r="W976">
        <f t="shared" si="60"/>
        <v>1</v>
      </c>
      <c r="X976">
        <f t="shared" si="61"/>
        <v>64</v>
      </c>
      <c r="Y976">
        <f>SUMIF(货件明细!K:K,F976,货件明细!I:I)</f>
        <v>0</v>
      </c>
      <c r="Z976">
        <f t="shared" si="62"/>
        <v>9.75</v>
      </c>
      <c r="AA976">
        <f>SUMIF(货件明细!K:K,F976,货件明细!J:J)</f>
        <v>0</v>
      </c>
      <c r="AB976">
        <f t="shared" si="63"/>
        <v>1</v>
      </c>
    </row>
    <row r="977" spans="1:28">
      <c r="A977">
        <v>2025</v>
      </c>
      <c r="B977">
        <v>1</v>
      </c>
      <c r="C977">
        <v>4</v>
      </c>
      <c r="D977" s="4">
        <v>45682</v>
      </c>
      <c r="E977" t="s">
        <v>28</v>
      </c>
      <c r="F977" t="s">
        <v>1082</v>
      </c>
      <c r="G977" t="s">
        <v>369</v>
      </c>
      <c r="H977" t="s">
        <v>31</v>
      </c>
      <c r="I977" t="s">
        <v>57</v>
      </c>
      <c r="J977" t="s">
        <v>100</v>
      </c>
      <c r="K977" t="s">
        <v>100</v>
      </c>
      <c r="L977" t="s">
        <v>46</v>
      </c>
      <c r="M977" t="s">
        <v>51</v>
      </c>
      <c r="N977" t="s">
        <v>192</v>
      </c>
      <c r="O977">
        <v>9.75</v>
      </c>
      <c r="Q977">
        <v>195.6</v>
      </c>
      <c r="R977">
        <v>195.6</v>
      </c>
      <c r="S977">
        <v>0</v>
      </c>
      <c r="T977">
        <v>195.6</v>
      </c>
      <c r="U977">
        <v>64</v>
      </c>
      <c r="V977">
        <f>SUMIF(货件明细!K:K,F977,货件明细!AQ:AQ)</f>
        <v>0</v>
      </c>
      <c r="W977">
        <f t="shared" si="60"/>
        <v>1</v>
      </c>
      <c r="X977">
        <f t="shared" si="61"/>
        <v>64</v>
      </c>
      <c r="Y977">
        <f>SUMIF(货件明细!K:K,F977,货件明细!I:I)</f>
        <v>0</v>
      </c>
      <c r="Z977">
        <f t="shared" si="62"/>
        <v>9.75</v>
      </c>
      <c r="AA977">
        <f>SUMIF(货件明细!K:K,F977,货件明细!J:J)</f>
        <v>0</v>
      </c>
      <c r="AB977">
        <f t="shared" si="63"/>
        <v>1</v>
      </c>
    </row>
    <row r="978" spans="1:28">
      <c r="A978">
        <v>2025</v>
      </c>
      <c r="B978">
        <v>1</v>
      </c>
      <c r="C978">
        <v>4</v>
      </c>
      <c r="D978" s="4">
        <v>45682</v>
      </c>
      <c r="E978" t="s">
        <v>28</v>
      </c>
      <c r="F978" t="s">
        <v>1083</v>
      </c>
      <c r="G978" t="s">
        <v>374</v>
      </c>
      <c r="H978" t="s">
        <v>71</v>
      </c>
      <c r="I978" t="s">
        <v>57</v>
      </c>
      <c r="J978" t="s">
        <v>45</v>
      </c>
      <c r="K978" t="s">
        <v>45</v>
      </c>
      <c r="L978" t="s">
        <v>46</v>
      </c>
      <c r="M978" t="s">
        <v>51</v>
      </c>
      <c r="N978" t="s">
        <v>229</v>
      </c>
      <c r="O978">
        <v>9.75</v>
      </c>
      <c r="Q978">
        <v>113</v>
      </c>
      <c r="R978">
        <v>113</v>
      </c>
      <c r="S978">
        <v>0</v>
      </c>
      <c r="T978">
        <v>113</v>
      </c>
      <c r="U978">
        <v>64</v>
      </c>
      <c r="V978">
        <f>SUMIF(货件明细!K:K,F978,货件明细!AQ:AQ)</f>
        <v>0</v>
      </c>
      <c r="W978">
        <f t="shared" si="60"/>
        <v>1</v>
      </c>
      <c r="X978">
        <f t="shared" si="61"/>
        <v>64</v>
      </c>
      <c r="Y978">
        <f>SUMIF(货件明细!K:K,F978,货件明细!I:I)</f>
        <v>0</v>
      </c>
      <c r="Z978">
        <f t="shared" si="62"/>
        <v>9.75</v>
      </c>
      <c r="AA978">
        <f>SUMIF(货件明细!K:K,F978,货件明细!J:J)</f>
        <v>0</v>
      </c>
      <c r="AB978">
        <f t="shared" si="63"/>
        <v>1</v>
      </c>
    </row>
    <row r="979" spans="1:28">
      <c r="A979">
        <v>2025</v>
      </c>
      <c r="B979">
        <v>1</v>
      </c>
      <c r="C979">
        <v>4</v>
      </c>
      <c r="D979" s="4">
        <v>45682</v>
      </c>
      <c r="E979" t="s">
        <v>28</v>
      </c>
      <c r="F979" t="s">
        <v>1084</v>
      </c>
      <c r="G979" t="s">
        <v>50</v>
      </c>
      <c r="H979" t="s">
        <v>31</v>
      </c>
      <c r="I979" t="s">
        <v>111</v>
      </c>
      <c r="J979" t="s">
        <v>100</v>
      </c>
      <c r="K979" t="s">
        <v>100</v>
      </c>
      <c r="L979" t="s">
        <v>46</v>
      </c>
      <c r="M979" t="s">
        <v>51</v>
      </c>
      <c r="N979" t="s">
        <v>192</v>
      </c>
      <c r="O979">
        <v>11.8</v>
      </c>
      <c r="Q979">
        <v>138</v>
      </c>
      <c r="R979">
        <v>138</v>
      </c>
      <c r="S979">
        <v>0</v>
      </c>
      <c r="T979">
        <v>138</v>
      </c>
      <c r="U979">
        <v>65</v>
      </c>
      <c r="V979">
        <f>SUMIF(货件明细!K:K,F979,货件明细!AQ:AQ)</f>
        <v>0</v>
      </c>
      <c r="W979">
        <f t="shared" si="60"/>
        <v>1</v>
      </c>
      <c r="X979">
        <f t="shared" si="61"/>
        <v>65</v>
      </c>
      <c r="Y979">
        <f>SUMIF(货件明细!K:K,F979,货件明细!I:I)</f>
        <v>0</v>
      </c>
      <c r="Z979">
        <f t="shared" si="62"/>
        <v>11.8</v>
      </c>
      <c r="AA979">
        <f>SUMIF(货件明细!K:K,F979,货件明细!J:J)</f>
        <v>0</v>
      </c>
      <c r="AB979">
        <f t="shared" si="63"/>
        <v>1</v>
      </c>
    </row>
    <row r="980" spans="1:28">
      <c r="A980">
        <v>2025</v>
      </c>
      <c r="B980">
        <v>1</v>
      </c>
      <c r="C980">
        <v>4</v>
      </c>
      <c r="D980" s="4">
        <v>45682</v>
      </c>
      <c r="E980" t="s">
        <v>28</v>
      </c>
      <c r="F980" t="s">
        <v>1085</v>
      </c>
      <c r="G980" t="s">
        <v>43</v>
      </c>
      <c r="H980" t="s">
        <v>44</v>
      </c>
      <c r="I980" t="s">
        <v>111</v>
      </c>
      <c r="J980" t="s">
        <v>45</v>
      </c>
      <c r="K980" t="s">
        <v>45</v>
      </c>
      <c r="L980" t="s">
        <v>46</v>
      </c>
      <c r="M980" t="s">
        <v>51</v>
      </c>
      <c r="N980" t="s">
        <v>229</v>
      </c>
      <c r="O980">
        <v>11.8</v>
      </c>
      <c r="Q980">
        <v>138.6</v>
      </c>
      <c r="R980">
        <v>138.6</v>
      </c>
      <c r="S980">
        <v>0</v>
      </c>
      <c r="T980">
        <v>138.6</v>
      </c>
      <c r="U980">
        <v>65</v>
      </c>
      <c r="V980">
        <f>SUMIF(货件明细!K:K,F980,货件明细!AQ:AQ)</f>
        <v>0</v>
      </c>
      <c r="W980">
        <f t="shared" si="60"/>
        <v>1</v>
      </c>
      <c r="X980">
        <f t="shared" si="61"/>
        <v>65</v>
      </c>
      <c r="Y980">
        <f>SUMIF(货件明细!K:K,F980,货件明细!I:I)</f>
        <v>0</v>
      </c>
      <c r="Z980">
        <f t="shared" si="62"/>
        <v>11.8</v>
      </c>
      <c r="AA980">
        <f>SUMIF(货件明细!K:K,F980,货件明细!J:J)</f>
        <v>0</v>
      </c>
      <c r="AB980">
        <f t="shared" si="63"/>
        <v>1</v>
      </c>
    </row>
    <row r="981" spans="1:28">
      <c r="A981">
        <v>2025</v>
      </c>
      <c r="B981">
        <v>1</v>
      </c>
      <c r="C981">
        <v>4</v>
      </c>
      <c r="D981" s="4">
        <v>45682</v>
      </c>
      <c r="E981" t="s">
        <v>28</v>
      </c>
      <c r="F981" t="s">
        <v>1086</v>
      </c>
      <c r="G981" t="s">
        <v>374</v>
      </c>
      <c r="H981" t="s">
        <v>71</v>
      </c>
      <c r="I981" t="s">
        <v>111</v>
      </c>
      <c r="J981" t="s">
        <v>45</v>
      </c>
      <c r="K981" t="s">
        <v>45</v>
      </c>
      <c r="L981" t="s">
        <v>46</v>
      </c>
      <c r="M981" t="s">
        <v>51</v>
      </c>
      <c r="N981" t="s">
        <v>229</v>
      </c>
      <c r="O981">
        <v>11.8</v>
      </c>
      <c r="Q981">
        <v>135.6</v>
      </c>
      <c r="R981">
        <v>135.6</v>
      </c>
      <c r="S981">
        <v>0</v>
      </c>
      <c r="T981">
        <v>135.6</v>
      </c>
      <c r="U981">
        <v>65</v>
      </c>
      <c r="V981">
        <f>SUMIF(货件明细!K:K,F981,货件明细!AQ:AQ)</f>
        <v>0</v>
      </c>
      <c r="W981">
        <f t="shared" si="60"/>
        <v>1</v>
      </c>
      <c r="X981">
        <f t="shared" si="61"/>
        <v>65</v>
      </c>
      <c r="Y981">
        <f>SUMIF(货件明细!K:K,F981,货件明细!I:I)</f>
        <v>0</v>
      </c>
      <c r="Z981">
        <f t="shared" si="62"/>
        <v>11.8</v>
      </c>
      <c r="AA981">
        <f>SUMIF(货件明细!K:K,F981,货件明细!J:J)</f>
        <v>0</v>
      </c>
      <c r="AB981">
        <f t="shared" si="63"/>
        <v>1</v>
      </c>
    </row>
    <row r="982" spans="1:28">
      <c r="A982">
        <v>2025</v>
      </c>
      <c r="B982">
        <v>1</v>
      </c>
      <c r="C982">
        <v>4</v>
      </c>
      <c r="D982" s="4">
        <v>45682</v>
      </c>
      <c r="E982" t="s">
        <v>28</v>
      </c>
      <c r="F982" t="s">
        <v>1087</v>
      </c>
      <c r="G982" t="s">
        <v>223</v>
      </c>
      <c r="H982" t="s">
        <v>31</v>
      </c>
      <c r="I982" t="s">
        <v>111</v>
      </c>
      <c r="J982" t="s">
        <v>100</v>
      </c>
      <c r="K982" t="s">
        <v>100</v>
      </c>
      <c r="L982" t="s">
        <v>46</v>
      </c>
      <c r="M982" t="s">
        <v>51</v>
      </c>
      <c r="N982" t="s">
        <v>192</v>
      </c>
      <c r="O982">
        <v>11.8</v>
      </c>
      <c r="Q982">
        <v>126.5</v>
      </c>
      <c r="R982">
        <v>126.5</v>
      </c>
      <c r="S982">
        <v>0</v>
      </c>
      <c r="T982">
        <v>126.5</v>
      </c>
      <c r="U982">
        <v>65</v>
      </c>
      <c r="V982">
        <f>SUMIF(货件明细!K:K,F982,货件明细!AQ:AQ)</f>
        <v>0</v>
      </c>
      <c r="W982">
        <f t="shared" si="60"/>
        <v>1</v>
      </c>
      <c r="X982">
        <f t="shared" si="61"/>
        <v>65</v>
      </c>
      <c r="Y982">
        <f>SUMIF(货件明细!K:K,F982,货件明细!I:I)</f>
        <v>0</v>
      </c>
      <c r="Z982">
        <f t="shared" si="62"/>
        <v>11.8</v>
      </c>
      <c r="AA982">
        <f>SUMIF(货件明细!K:K,F982,货件明细!J:J)</f>
        <v>0</v>
      </c>
      <c r="AB982">
        <f t="shared" si="63"/>
        <v>1</v>
      </c>
    </row>
    <row r="983" spans="1:28">
      <c r="A983">
        <v>2025</v>
      </c>
      <c r="B983">
        <v>1</v>
      </c>
      <c r="C983">
        <v>4</v>
      </c>
      <c r="D983" s="4">
        <v>45682</v>
      </c>
      <c r="E983" t="s">
        <v>28</v>
      </c>
      <c r="F983" t="s">
        <v>1088</v>
      </c>
      <c r="G983" t="s">
        <v>882</v>
      </c>
      <c r="H983" t="s">
        <v>71</v>
      </c>
      <c r="I983" t="s">
        <v>111</v>
      </c>
      <c r="J983" t="s">
        <v>45</v>
      </c>
      <c r="K983" t="s">
        <v>45</v>
      </c>
      <c r="L983" t="s">
        <v>46</v>
      </c>
      <c r="M983" t="s">
        <v>51</v>
      </c>
      <c r="N983" t="s">
        <v>229</v>
      </c>
      <c r="O983">
        <v>11.8</v>
      </c>
      <c r="Q983">
        <v>113.3</v>
      </c>
      <c r="R983">
        <v>113.3</v>
      </c>
      <c r="S983">
        <v>0</v>
      </c>
      <c r="T983">
        <v>113.3</v>
      </c>
      <c r="U983">
        <v>65</v>
      </c>
      <c r="V983">
        <f>SUMIF(货件明细!K:K,F983,货件明细!AQ:AQ)</f>
        <v>0</v>
      </c>
      <c r="W983">
        <f t="shared" si="60"/>
        <v>1</v>
      </c>
      <c r="X983">
        <f t="shared" si="61"/>
        <v>65</v>
      </c>
      <c r="Y983">
        <f>SUMIF(货件明细!K:K,F983,货件明细!I:I)</f>
        <v>0</v>
      </c>
      <c r="Z983">
        <f t="shared" si="62"/>
        <v>11.8</v>
      </c>
      <c r="AA983">
        <f>SUMIF(货件明细!K:K,F983,货件明细!J:J)</f>
        <v>0</v>
      </c>
      <c r="AB983">
        <f t="shared" si="63"/>
        <v>1</v>
      </c>
    </row>
    <row r="984" spans="1:28">
      <c r="A984">
        <v>2025</v>
      </c>
      <c r="B984">
        <v>1</v>
      </c>
      <c r="C984">
        <v>4</v>
      </c>
      <c r="D984" s="4">
        <v>45682</v>
      </c>
      <c r="E984" t="s">
        <v>28</v>
      </c>
      <c r="F984" t="s">
        <v>1089</v>
      </c>
      <c r="G984" t="s">
        <v>369</v>
      </c>
      <c r="H984" t="s">
        <v>31</v>
      </c>
      <c r="I984" t="s">
        <v>145</v>
      </c>
      <c r="J984" t="s">
        <v>100</v>
      </c>
      <c r="K984" t="s">
        <v>100</v>
      </c>
      <c r="L984" t="s">
        <v>46</v>
      </c>
      <c r="M984" t="s">
        <v>51</v>
      </c>
      <c r="N984" t="s">
        <v>192</v>
      </c>
      <c r="O984">
        <v>11.75</v>
      </c>
      <c r="Q984">
        <v>195.6</v>
      </c>
      <c r="R984">
        <v>195.6</v>
      </c>
      <c r="S984">
        <v>0</v>
      </c>
      <c r="T984">
        <v>195.6</v>
      </c>
      <c r="U984">
        <v>74</v>
      </c>
      <c r="V984">
        <f>SUMIF(货件明细!K:K,F984,货件明细!AQ:AQ)</f>
        <v>0</v>
      </c>
      <c r="W984">
        <f t="shared" si="60"/>
        <v>1</v>
      </c>
      <c r="X984">
        <f t="shared" si="61"/>
        <v>74</v>
      </c>
      <c r="Y984">
        <f>SUMIF(货件明细!K:K,F984,货件明细!I:I)</f>
        <v>0</v>
      </c>
      <c r="Z984">
        <f t="shared" si="62"/>
        <v>11.75</v>
      </c>
      <c r="AA984">
        <f>SUMIF(货件明细!K:K,F984,货件明细!J:J)</f>
        <v>0</v>
      </c>
      <c r="AB984">
        <f t="shared" si="63"/>
        <v>1</v>
      </c>
    </row>
    <row r="985" spans="1:28">
      <c r="A985">
        <v>2025</v>
      </c>
      <c r="B985">
        <v>1</v>
      </c>
      <c r="C985">
        <v>4</v>
      </c>
      <c r="D985" s="4">
        <v>45682</v>
      </c>
      <c r="E985" t="s">
        <v>28</v>
      </c>
      <c r="F985" t="s">
        <v>1090</v>
      </c>
      <c r="G985" t="s">
        <v>43</v>
      </c>
      <c r="H985" t="s">
        <v>44</v>
      </c>
      <c r="I985" t="s">
        <v>145</v>
      </c>
      <c r="J985" t="s">
        <v>100</v>
      </c>
      <c r="K985" t="s">
        <v>100</v>
      </c>
      <c r="L985" t="s">
        <v>46</v>
      </c>
      <c r="M985" t="s">
        <v>51</v>
      </c>
      <c r="N985" t="s">
        <v>192</v>
      </c>
      <c r="O985">
        <v>11.75</v>
      </c>
      <c r="Q985">
        <v>108</v>
      </c>
      <c r="R985">
        <v>108</v>
      </c>
      <c r="S985">
        <v>0</v>
      </c>
      <c r="T985">
        <v>108</v>
      </c>
      <c r="U985">
        <v>74</v>
      </c>
      <c r="V985">
        <f>SUMIF(货件明细!K:K,F985,货件明细!AQ:AQ)</f>
        <v>0</v>
      </c>
      <c r="W985">
        <f t="shared" si="60"/>
        <v>1</v>
      </c>
      <c r="X985">
        <f t="shared" si="61"/>
        <v>74</v>
      </c>
      <c r="Y985">
        <f>SUMIF(货件明细!K:K,F985,货件明细!I:I)</f>
        <v>0</v>
      </c>
      <c r="Z985">
        <f t="shared" si="62"/>
        <v>11.75</v>
      </c>
      <c r="AA985">
        <f>SUMIF(货件明细!K:K,F985,货件明细!J:J)</f>
        <v>0</v>
      </c>
      <c r="AB985">
        <f t="shared" si="63"/>
        <v>1</v>
      </c>
    </row>
    <row r="986" spans="1:28">
      <c r="A986">
        <v>2025</v>
      </c>
      <c r="B986">
        <v>1</v>
      </c>
      <c r="C986">
        <v>4</v>
      </c>
      <c r="D986" s="4">
        <v>45682</v>
      </c>
      <c r="E986" t="s">
        <v>28</v>
      </c>
      <c r="F986" t="s">
        <v>1091</v>
      </c>
      <c r="G986" t="s">
        <v>882</v>
      </c>
      <c r="H986" t="s">
        <v>71</v>
      </c>
      <c r="I986" t="s">
        <v>145</v>
      </c>
      <c r="J986" t="s">
        <v>100</v>
      </c>
      <c r="K986" t="s">
        <v>100</v>
      </c>
      <c r="L986" t="s">
        <v>46</v>
      </c>
      <c r="M986" t="s">
        <v>51</v>
      </c>
      <c r="N986" t="s">
        <v>192</v>
      </c>
      <c r="O986">
        <v>11.75</v>
      </c>
      <c r="Q986">
        <v>72</v>
      </c>
      <c r="R986">
        <v>72</v>
      </c>
      <c r="S986">
        <v>0</v>
      </c>
      <c r="T986">
        <v>72</v>
      </c>
      <c r="U986">
        <v>74</v>
      </c>
      <c r="V986">
        <f>SUMIF(货件明细!K:K,F986,货件明细!AQ:AQ)</f>
        <v>0</v>
      </c>
      <c r="W986">
        <f t="shared" si="60"/>
        <v>1</v>
      </c>
      <c r="X986">
        <f t="shared" si="61"/>
        <v>74</v>
      </c>
      <c r="Y986">
        <f>SUMIF(货件明细!K:K,F986,货件明细!I:I)</f>
        <v>0</v>
      </c>
      <c r="Z986">
        <f t="shared" si="62"/>
        <v>11.75</v>
      </c>
      <c r="AA986">
        <f>SUMIF(货件明细!K:K,F986,货件明细!J:J)</f>
        <v>0</v>
      </c>
      <c r="AB986">
        <f t="shared" si="63"/>
        <v>1</v>
      </c>
    </row>
    <row r="987" spans="1:28">
      <c r="A987">
        <v>2025</v>
      </c>
      <c r="B987">
        <v>1</v>
      </c>
      <c r="C987">
        <v>4</v>
      </c>
      <c r="D987" s="4">
        <v>45682</v>
      </c>
      <c r="E987" t="s">
        <v>28</v>
      </c>
      <c r="F987" t="s">
        <v>1092</v>
      </c>
      <c r="G987" t="s">
        <v>374</v>
      </c>
      <c r="H987" t="s">
        <v>71</v>
      </c>
      <c r="I987" t="s">
        <v>145</v>
      </c>
      <c r="J987" t="s">
        <v>100</v>
      </c>
      <c r="K987" t="s">
        <v>100</v>
      </c>
      <c r="L987" t="s">
        <v>46</v>
      </c>
      <c r="M987" t="s">
        <v>51</v>
      </c>
      <c r="N987" t="s">
        <v>192</v>
      </c>
      <c r="O987">
        <v>11.75</v>
      </c>
      <c r="Q987">
        <v>84</v>
      </c>
      <c r="R987">
        <v>84</v>
      </c>
      <c r="S987">
        <v>0</v>
      </c>
      <c r="T987">
        <v>84</v>
      </c>
      <c r="U987">
        <v>74</v>
      </c>
      <c r="V987">
        <f>SUMIF(货件明细!K:K,F987,货件明细!AQ:AQ)</f>
        <v>0</v>
      </c>
      <c r="W987">
        <f t="shared" si="60"/>
        <v>1</v>
      </c>
      <c r="X987">
        <f t="shared" si="61"/>
        <v>74</v>
      </c>
      <c r="Y987">
        <f>SUMIF(货件明细!K:K,F987,货件明细!I:I)</f>
        <v>0</v>
      </c>
      <c r="Z987">
        <f t="shared" si="62"/>
        <v>11.75</v>
      </c>
      <c r="AA987">
        <f>SUMIF(货件明细!K:K,F987,货件明细!J:J)</f>
        <v>0</v>
      </c>
      <c r="AB987">
        <f t="shared" si="63"/>
        <v>1</v>
      </c>
    </row>
    <row r="988" spans="1:28">
      <c r="A988">
        <v>2025</v>
      </c>
      <c r="B988">
        <v>1</v>
      </c>
      <c r="C988">
        <v>4</v>
      </c>
      <c r="D988" s="4">
        <v>45682</v>
      </c>
      <c r="E988" t="s">
        <v>28</v>
      </c>
      <c r="F988" t="s">
        <v>1093</v>
      </c>
      <c r="G988" t="s">
        <v>223</v>
      </c>
      <c r="H988" t="s">
        <v>31</v>
      </c>
      <c r="I988" t="s">
        <v>145</v>
      </c>
      <c r="J988" t="s">
        <v>100</v>
      </c>
      <c r="K988" t="s">
        <v>100</v>
      </c>
      <c r="L988" t="s">
        <v>46</v>
      </c>
      <c r="M988" t="s">
        <v>51</v>
      </c>
      <c r="N988" t="s">
        <v>192</v>
      </c>
      <c r="O988">
        <v>11.75</v>
      </c>
      <c r="Q988">
        <v>126.5</v>
      </c>
      <c r="R988">
        <v>126.5</v>
      </c>
      <c r="S988">
        <v>0</v>
      </c>
      <c r="T988">
        <v>126.5</v>
      </c>
      <c r="U988">
        <v>74</v>
      </c>
      <c r="V988">
        <f>SUMIF(货件明细!K:K,F988,货件明细!AQ:AQ)</f>
        <v>0</v>
      </c>
      <c r="W988">
        <f t="shared" si="60"/>
        <v>1</v>
      </c>
      <c r="X988">
        <f t="shared" si="61"/>
        <v>74</v>
      </c>
      <c r="Y988">
        <f>SUMIF(货件明细!K:K,F988,货件明细!I:I)</f>
        <v>0</v>
      </c>
      <c r="Z988">
        <f t="shared" si="62"/>
        <v>11.75</v>
      </c>
      <c r="AA988">
        <f>SUMIF(货件明细!K:K,F988,货件明细!J:J)</f>
        <v>0</v>
      </c>
      <c r="AB988">
        <f t="shared" si="63"/>
        <v>1</v>
      </c>
    </row>
    <row r="989" spans="1:28">
      <c r="A989">
        <v>2025</v>
      </c>
      <c r="B989">
        <v>1</v>
      </c>
      <c r="C989">
        <v>4</v>
      </c>
      <c r="D989" s="4">
        <v>45682</v>
      </c>
      <c r="E989" t="s">
        <v>28</v>
      </c>
      <c r="F989" t="s">
        <v>1094</v>
      </c>
      <c r="G989" t="s">
        <v>223</v>
      </c>
      <c r="H989" t="s">
        <v>31</v>
      </c>
      <c r="I989" t="s">
        <v>96</v>
      </c>
      <c r="J989" t="s">
        <v>100</v>
      </c>
      <c r="K989" t="s">
        <v>100</v>
      </c>
      <c r="L989" t="s">
        <v>46</v>
      </c>
      <c r="M989" t="s">
        <v>51</v>
      </c>
      <c r="N989" t="s">
        <v>192</v>
      </c>
      <c r="O989">
        <v>48.5</v>
      </c>
      <c r="Q989">
        <v>563.5</v>
      </c>
      <c r="R989">
        <v>563.5</v>
      </c>
      <c r="S989">
        <v>0</v>
      </c>
      <c r="T989">
        <v>563.5</v>
      </c>
      <c r="U989">
        <v>240</v>
      </c>
      <c r="V989">
        <f>SUMIF(货件明细!K:K,F989,货件明细!AQ:AQ)</f>
        <v>0</v>
      </c>
      <c r="W989">
        <f t="shared" si="60"/>
        <v>1</v>
      </c>
      <c r="X989">
        <f t="shared" si="61"/>
        <v>240</v>
      </c>
      <c r="Y989">
        <f>SUMIF(货件明细!K:K,F989,货件明细!I:I)</f>
        <v>0</v>
      </c>
      <c r="Z989">
        <f t="shared" si="62"/>
        <v>48.5</v>
      </c>
      <c r="AA989">
        <f>SUMIF(货件明细!K:K,F989,货件明细!J:J)</f>
        <v>0</v>
      </c>
      <c r="AB989">
        <f t="shared" si="63"/>
        <v>1</v>
      </c>
    </row>
    <row r="990" spans="1:28">
      <c r="A990">
        <v>2025</v>
      </c>
      <c r="B990">
        <v>1</v>
      </c>
      <c r="C990">
        <v>4</v>
      </c>
      <c r="D990" s="4">
        <v>45682</v>
      </c>
      <c r="E990" t="s">
        <v>28</v>
      </c>
      <c r="F990" t="s">
        <v>1095</v>
      </c>
      <c r="G990" t="s">
        <v>43</v>
      </c>
      <c r="H990" t="s">
        <v>44</v>
      </c>
      <c r="I990" t="s">
        <v>96</v>
      </c>
      <c r="J990" t="s">
        <v>45</v>
      </c>
      <c r="K990" t="s">
        <v>45</v>
      </c>
      <c r="L990" t="s">
        <v>46</v>
      </c>
      <c r="M990" t="s">
        <v>51</v>
      </c>
      <c r="N990" t="s">
        <v>229</v>
      </c>
      <c r="O990">
        <v>48.5</v>
      </c>
      <c r="Q990">
        <v>617.4</v>
      </c>
      <c r="R990">
        <v>617.4</v>
      </c>
      <c r="S990">
        <v>0</v>
      </c>
      <c r="T990">
        <v>617.4</v>
      </c>
      <c r="U990">
        <v>240</v>
      </c>
      <c r="V990">
        <f>SUMIF(货件明细!K:K,F990,货件明细!AQ:AQ)</f>
        <v>0</v>
      </c>
      <c r="W990">
        <f t="shared" si="60"/>
        <v>1</v>
      </c>
      <c r="X990">
        <f t="shared" si="61"/>
        <v>240</v>
      </c>
      <c r="Y990">
        <f>SUMIF(货件明细!K:K,F990,货件明细!I:I)</f>
        <v>0</v>
      </c>
      <c r="Z990">
        <f t="shared" si="62"/>
        <v>48.5</v>
      </c>
      <c r="AA990">
        <f>SUMIF(货件明细!K:K,F990,货件明细!J:J)</f>
        <v>0</v>
      </c>
      <c r="AB990">
        <f t="shared" si="63"/>
        <v>1</v>
      </c>
    </row>
    <row r="991" spans="1:28">
      <c r="A991">
        <v>2025</v>
      </c>
      <c r="B991">
        <v>1</v>
      </c>
      <c r="C991">
        <v>4</v>
      </c>
      <c r="D991" s="4">
        <v>45682</v>
      </c>
      <c r="E991" t="s">
        <v>28</v>
      </c>
      <c r="F991" t="s">
        <v>1096</v>
      </c>
      <c r="G991" t="s">
        <v>50</v>
      </c>
      <c r="H991" t="s">
        <v>31</v>
      </c>
      <c r="I991" t="s">
        <v>96</v>
      </c>
      <c r="J991" t="s">
        <v>100</v>
      </c>
      <c r="K991" t="s">
        <v>100</v>
      </c>
      <c r="L991" t="s">
        <v>46</v>
      </c>
      <c r="M991" t="s">
        <v>51</v>
      </c>
      <c r="N991" t="s">
        <v>192</v>
      </c>
      <c r="O991">
        <v>48.5</v>
      </c>
      <c r="Q991">
        <v>598</v>
      </c>
      <c r="R991">
        <v>598</v>
      </c>
      <c r="S991">
        <v>0</v>
      </c>
      <c r="T991">
        <v>598</v>
      </c>
      <c r="U991">
        <v>240</v>
      </c>
      <c r="V991">
        <f>SUMIF(货件明细!K:K,F991,货件明细!AQ:AQ)</f>
        <v>0</v>
      </c>
      <c r="W991">
        <f t="shared" si="60"/>
        <v>1</v>
      </c>
      <c r="X991">
        <f t="shared" si="61"/>
        <v>240</v>
      </c>
      <c r="Y991">
        <f>SUMIF(货件明细!K:K,F991,货件明细!I:I)</f>
        <v>0</v>
      </c>
      <c r="Z991">
        <f t="shared" si="62"/>
        <v>48.5</v>
      </c>
      <c r="AA991">
        <f>SUMIF(货件明细!K:K,F991,货件明细!J:J)</f>
        <v>0</v>
      </c>
      <c r="AB991">
        <f t="shared" si="63"/>
        <v>1</v>
      </c>
    </row>
    <row r="992" spans="1:28">
      <c r="A992">
        <v>2025</v>
      </c>
      <c r="B992">
        <v>1</v>
      </c>
      <c r="C992">
        <v>4</v>
      </c>
      <c r="D992" s="4">
        <v>45682</v>
      </c>
      <c r="E992" t="s">
        <v>28</v>
      </c>
      <c r="F992" t="s">
        <v>1097</v>
      </c>
      <c r="G992" t="s">
        <v>374</v>
      </c>
      <c r="H992" t="s">
        <v>71</v>
      </c>
      <c r="I992" t="s">
        <v>96</v>
      </c>
      <c r="J992" t="s">
        <v>45</v>
      </c>
      <c r="K992" t="s">
        <v>45</v>
      </c>
      <c r="L992" t="s">
        <v>46</v>
      </c>
      <c r="M992" t="s">
        <v>51</v>
      </c>
      <c r="N992" t="s">
        <v>229</v>
      </c>
      <c r="O992">
        <v>48.5</v>
      </c>
      <c r="Q992">
        <v>542.4</v>
      </c>
      <c r="R992">
        <v>542.4</v>
      </c>
      <c r="S992">
        <v>0</v>
      </c>
      <c r="T992">
        <v>542.4</v>
      </c>
      <c r="U992">
        <v>240</v>
      </c>
      <c r="V992">
        <f>SUMIF(货件明细!K:K,F992,货件明细!AQ:AQ)</f>
        <v>0</v>
      </c>
      <c r="W992">
        <f t="shared" si="60"/>
        <v>1</v>
      </c>
      <c r="X992">
        <f t="shared" si="61"/>
        <v>240</v>
      </c>
      <c r="Y992">
        <f>SUMIF(货件明细!K:K,F992,货件明细!I:I)</f>
        <v>0</v>
      </c>
      <c r="Z992">
        <f t="shared" si="62"/>
        <v>48.5</v>
      </c>
      <c r="AA992">
        <f>SUMIF(货件明细!K:K,F992,货件明细!J:J)</f>
        <v>0</v>
      </c>
      <c r="AB992">
        <f t="shared" si="63"/>
        <v>1</v>
      </c>
    </row>
    <row r="993" spans="1:28">
      <c r="A993">
        <v>2025</v>
      </c>
      <c r="B993">
        <v>1</v>
      </c>
      <c r="C993">
        <v>4</v>
      </c>
      <c r="D993" s="4">
        <v>45682</v>
      </c>
      <c r="E993" t="s">
        <v>28</v>
      </c>
      <c r="F993" t="s">
        <v>1098</v>
      </c>
      <c r="G993" t="s">
        <v>882</v>
      </c>
      <c r="H993" t="s">
        <v>71</v>
      </c>
      <c r="I993" t="s">
        <v>96</v>
      </c>
      <c r="J993" t="s">
        <v>45</v>
      </c>
      <c r="K993" t="s">
        <v>45</v>
      </c>
      <c r="L993" t="s">
        <v>46</v>
      </c>
      <c r="M993" t="s">
        <v>51</v>
      </c>
      <c r="N993" t="s">
        <v>229</v>
      </c>
      <c r="O993">
        <v>48.5</v>
      </c>
      <c r="Q993">
        <v>504.7</v>
      </c>
      <c r="R993">
        <v>504.7</v>
      </c>
      <c r="S993">
        <v>0</v>
      </c>
      <c r="T993">
        <v>504.7</v>
      </c>
      <c r="U993">
        <v>240</v>
      </c>
      <c r="V993">
        <f>SUMIF(货件明细!K:K,F993,货件明细!AQ:AQ)</f>
        <v>0</v>
      </c>
      <c r="W993">
        <f t="shared" si="60"/>
        <v>1</v>
      </c>
      <c r="X993">
        <f t="shared" si="61"/>
        <v>240</v>
      </c>
      <c r="Y993">
        <f>SUMIF(货件明细!K:K,F993,货件明细!I:I)</f>
        <v>0</v>
      </c>
      <c r="Z993">
        <f t="shared" si="62"/>
        <v>48.5</v>
      </c>
      <c r="AA993">
        <f>SUMIF(货件明细!K:K,F993,货件明细!J:J)</f>
        <v>0</v>
      </c>
      <c r="AB993">
        <f t="shared" si="63"/>
        <v>1</v>
      </c>
    </row>
    <row r="994" spans="1:28">
      <c r="A994">
        <v>2025</v>
      </c>
      <c r="B994">
        <v>1</v>
      </c>
      <c r="C994">
        <v>4</v>
      </c>
      <c r="D994" s="4">
        <v>45682</v>
      </c>
      <c r="E994" t="s">
        <v>28</v>
      </c>
      <c r="F994" t="s">
        <v>1099</v>
      </c>
      <c r="G994" t="s">
        <v>50</v>
      </c>
      <c r="H994" t="s">
        <v>31</v>
      </c>
      <c r="I994" t="s">
        <v>96</v>
      </c>
      <c r="J994" t="s">
        <v>100</v>
      </c>
      <c r="K994" t="s">
        <v>100</v>
      </c>
      <c r="L994" t="s">
        <v>46</v>
      </c>
      <c r="M994" t="s">
        <v>51</v>
      </c>
      <c r="N994" t="s">
        <v>192</v>
      </c>
      <c r="O994">
        <v>19.25</v>
      </c>
      <c r="Q994">
        <v>218.5</v>
      </c>
      <c r="R994">
        <v>218.5</v>
      </c>
      <c r="S994">
        <v>0</v>
      </c>
      <c r="T994">
        <v>218.5</v>
      </c>
      <c r="U994">
        <v>118</v>
      </c>
      <c r="V994">
        <f>SUMIF(货件明细!K:K,F994,货件明细!AQ:AQ)</f>
        <v>0</v>
      </c>
      <c r="W994">
        <f t="shared" si="60"/>
        <v>1</v>
      </c>
      <c r="X994">
        <f t="shared" si="61"/>
        <v>118</v>
      </c>
      <c r="Y994">
        <f>SUMIF(货件明细!K:K,F994,货件明细!I:I)</f>
        <v>0</v>
      </c>
      <c r="Z994">
        <f t="shared" si="62"/>
        <v>19.25</v>
      </c>
      <c r="AA994">
        <f>SUMIF(货件明细!K:K,F994,货件明细!J:J)</f>
        <v>0</v>
      </c>
      <c r="AB994">
        <f t="shared" si="63"/>
        <v>1</v>
      </c>
    </row>
    <row r="995" spans="1:28">
      <c r="A995">
        <v>2025</v>
      </c>
      <c r="B995">
        <v>1</v>
      </c>
      <c r="C995">
        <v>4</v>
      </c>
      <c r="D995" s="4">
        <v>45682</v>
      </c>
      <c r="E995" t="s">
        <v>28</v>
      </c>
      <c r="F995" t="s">
        <v>1100</v>
      </c>
      <c r="G995" t="s">
        <v>223</v>
      </c>
      <c r="H995" t="s">
        <v>31</v>
      </c>
      <c r="I995" t="s">
        <v>96</v>
      </c>
      <c r="J995" t="s">
        <v>100</v>
      </c>
      <c r="K995" t="s">
        <v>100</v>
      </c>
      <c r="L995" t="s">
        <v>46</v>
      </c>
      <c r="M995" t="s">
        <v>51</v>
      </c>
      <c r="N995" t="s">
        <v>192</v>
      </c>
      <c r="O995">
        <v>19.25</v>
      </c>
      <c r="Q995">
        <v>230</v>
      </c>
      <c r="R995">
        <v>230</v>
      </c>
      <c r="S995">
        <v>0</v>
      </c>
      <c r="T995">
        <v>230</v>
      </c>
      <c r="U995">
        <v>118</v>
      </c>
      <c r="V995">
        <f>SUMIF(货件明细!K:K,F995,货件明细!AQ:AQ)</f>
        <v>0</v>
      </c>
      <c r="W995">
        <f t="shared" si="60"/>
        <v>1</v>
      </c>
      <c r="X995">
        <f t="shared" si="61"/>
        <v>118</v>
      </c>
      <c r="Y995">
        <f>SUMIF(货件明细!K:K,F995,货件明细!I:I)</f>
        <v>0</v>
      </c>
      <c r="Z995">
        <f t="shared" si="62"/>
        <v>19.25</v>
      </c>
      <c r="AA995">
        <f>SUMIF(货件明细!K:K,F995,货件明细!J:J)</f>
        <v>0</v>
      </c>
      <c r="AB995">
        <f t="shared" si="63"/>
        <v>1</v>
      </c>
    </row>
    <row r="996" spans="1:28">
      <c r="A996">
        <v>2025</v>
      </c>
      <c r="B996">
        <v>1</v>
      </c>
      <c r="C996">
        <v>4</v>
      </c>
      <c r="D996" s="4">
        <v>45682</v>
      </c>
      <c r="E996" t="s">
        <v>28</v>
      </c>
      <c r="F996" t="s">
        <v>1101</v>
      </c>
      <c r="G996" t="s">
        <v>374</v>
      </c>
      <c r="H996" t="s">
        <v>71</v>
      </c>
      <c r="I996" t="s">
        <v>96</v>
      </c>
      <c r="J996" t="s">
        <v>100</v>
      </c>
      <c r="K996" t="s">
        <v>100</v>
      </c>
      <c r="L996" t="s">
        <v>46</v>
      </c>
      <c r="M996" t="s">
        <v>51</v>
      </c>
      <c r="N996" t="s">
        <v>192</v>
      </c>
      <c r="O996">
        <v>19.25</v>
      </c>
      <c r="Q996">
        <v>133</v>
      </c>
      <c r="R996">
        <v>133</v>
      </c>
      <c r="S996">
        <v>0</v>
      </c>
      <c r="T996">
        <v>133</v>
      </c>
      <c r="U996">
        <v>118</v>
      </c>
      <c r="V996">
        <f>SUMIF(货件明细!K:K,F996,货件明细!AQ:AQ)</f>
        <v>0</v>
      </c>
      <c r="W996">
        <f t="shared" si="60"/>
        <v>1</v>
      </c>
      <c r="X996">
        <f t="shared" si="61"/>
        <v>118</v>
      </c>
      <c r="Y996">
        <f>SUMIF(货件明细!K:K,F996,货件明细!I:I)</f>
        <v>0</v>
      </c>
      <c r="Z996">
        <f t="shared" si="62"/>
        <v>19.25</v>
      </c>
      <c r="AA996">
        <f>SUMIF(货件明细!K:K,F996,货件明细!J:J)</f>
        <v>0</v>
      </c>
      <c r="AB996">
        <f t="shared" si="63"/>
        <v>1</v>
      </c>
    </row>
    <row r="997" spans="1:28">
      <c r="A997">
        <v>2025</v>
      </c>
      <c r="B997">
        <v>1</v>
      </c>
      <c r="C997">
        <v>4</v>
      </c>
      <c r="D997" s="4">
        <v>45682</v>
      </c>
      <c r="E997" t="s">
        <v>28</v>
      </c>
      <c r="F997" t="s">
        <v>1102</v>
      </c>
      <c r="G997" t="s">
        <v>882</v>
      </c>
      <c r="H997" t="s">
        <v>71</v>
      </c>
      <c r="I997" t="s">
        <v>96</v>
      </c>
      <c r="J997" t="s">
        <v>100</v>
      </c>
      <c r="K997" t="s">
        <v>100</v>
      </c>
      <c r="L997" t="s">
        <v>46</v>
      </c>
      <c r="M997" t="s">
        <v>51</v>
      </c>
      <c r="N997" t="s">
        <v>192</v>
      </c>
      <c r="O997">
        <v>19.25</v>
      </c>
      <c r="Q997">
        <v>114</v>
      </c>
      <c r="R997">
        <v>114</v>
      </c>
      <c r="S997">
        <v>0</v>
      </c>
      <c r="T997">
        <v>114</v>
      </c>
      <c r="U997">
        <v>118</v>
      </c>
      <c r="V997">
        <f>SUMIF(货件明细!K:K,F997,货件明细!AQ:AQ)</f>
        <v>0</v>
      </c>
      <c r="W997">
        <f t="shared" si="60"/>
        <v>1</v>
      </c>
      <c r="X997">
        <f t="shared" si="61"/>
        <v>118</v>
      </c>
      <c r="Y997">
        <f>SUMIF(货件明细!K:K,F997,货件明细!I:I)</f>
        <v>0</v>
      </c>
      <c r="Z997">
        <f t="shared" si="62"/>
        <v>19.25</v>
      </c>
      <c r="AA997">
        <f>SUMIF(货件明细!K:K,F997,货件明细!J:J)</f>
        <v>0</v>
      </c>
      <c r="AB997">
        <f t="shared" si="63"/>
        <v>1</v>
      </c>
    </row>
    <row r="998" spans="1:28">
      <c r="A998">
        <v>2025</v>
      </c>
      <c r="B998">
        <v>1</v>
      </c>
      <c r="C998">
        <v>4</v>
      </c>
      <c r="D998" s="4">
        <v>45682</v>
      </c>
      <c r="E998" t="s">
        <v>28</v>
      </c>
      <c r="F998" t="s">
        <v>1103</v>
      </c>
      <c r="G998" t="s">
        <v>43</v>
      </c>
      <c r="H998" t="s">
        <v>44</v>
      </c>
      <c r="I998" t="s">
        <v>96</v>
      </c>
      <c r="J998" t="s">
        <v>100</v>
      </c>
      <c r="K998" t="s">
        <v>100</v>
      </c>
      <c r="L998" t="s">
        <v>46</v>
      </c>
      <c r="M998" t="s">
        <v>51</v>
      </c>
      <c r="N998" t="s">
        <v>192</v>
      </c>
      <c r="O998">
        <v>19.25</v>
      </c>
      <c r="Q998">
        <v>171</v>
      </c>
      <c r="R998">
        <v>171</v>
      </c>
      <c r="S998">
        <v>0</v>
      </c>
      <c r="T998">
        <v>171</v>
      </c>
      <c r="U998">
        <v>118</v>
      </c>
      <c r="V998">
        <f>SUMIF(货件明细!K:K,F998,货件明细!AQ:AQ)</f>
        <v>0</v>
      </c>
      <c r="W998">
        <f t="shared" si="60"/>
        <v>1</v>
      </c>
      <c r="X998">
        <f t="shared" si="61"/>
        <v>118</v>
      </c>
      <c r="Y998">
        <f>SUMIF(货件明细!K:K,F998,货件明细!I:I)</f>
        <v>0</v>
      </c>
      <c r="Z998">
        <f t="shared" si="62"/>
        <v>19.25</v>
      </c>
      <c r="AA998">
        <f>SUMIF(货件明细!K:K,F998,货件明细!J:J)</f>
        <v>0</v>
      </c>
      <c r="AB998">
        <f t="shared" si="63"/>
        <v>1</v>
      </c>
    </row>
    <row r="999" spans="1:28">
      <c r="A999">
        <v>2025</v>
      </c>
      <c r="B999">
        <v>1</v>
      </c>
      <c r="C999">
        <v>4</v>
      </c>
      <c r="D999" s="4">
        <v>45682</v>
      </c>
      <c r="E999" t="s">
        <v>28</v>
      </c>
      <c r="F999" t="s">
        <v>1104</v>
      </c>
      <c r="G999" t="s">
        <v>43</v>
      </c>
      <c r="H999" t="s">
        <v>44</v>
      </c>
      <c r="I999" t="s">
        <v>57</v>
      </c>
      <c r="J999" t="s">
        <v>45</v>
      </c>
      <c r="K999" t="s">
        <v>45</v>
      </c>
      <c r="L999" t="s">
        <v>46</v>
      </c>
      <c r="M999" t="s">
        <v>51</v>
      </c>
      <c r="N999" t="s">
        <v>229</v>
      </c>
      <c r="O999">
        <v>21.8</v>
      </c>
      <c r="Q999">
        <v>277.2</v>
      </c>
      <c r="R999">
        <v>277.2</v>
      </c>
      <c r="S999">
        <v>0</v>
      </c>
      <c r="T999">
        <v>277.2</v>
      </c>
      <c r="U999">
        <v>168</v>
      </c>
      <c r="V999">
        <f>SUMIF(货件明细!K:K,F999,货件明细!AQ:AQ)</f>
        <v>0</v>
      </c>
      <c r="W999">
        <f t="shared" si="60"/>
        <v>1</v>
      </c>
      <c r="X999">
        <f t="shared" si="61"/>
        <v>168</v>
      </c>
      <c r="Y999">
        <f>SUMIF(货件明细!K:K,F999,货件明细!I:I)</f>
        <v>0</v>
      </c>
      <c r="Z999">
        <f t="shared" si="62"/>
        <v>21.8</v>
      </c>
      <c r="AA999">
        <f>SUMIF(货件明细!K:K,F999,货件明细!J:J)</f>
        <v>0</v>
      </c>
      <c r="AB999">
        <f t="shared" si="63"/>
        <v>1</v>
      </c>
    </row>
    <row r="1000" spans="1:28">
      <c r="A1000">
        <v>2025</v>
      </c>
      <c r="B1000">
        <v>1</v>
      </c>
      <c r="C1000">
        <v>4</v>
      </c>
      <c r="D1000" s="4">
        <v>45682</v>
      </c>
      <c r="E1000" t="s">
        <v>28</v>
      </c>
      <c r="F1000" t="s">
        <v>1105</v>
      </c>
      <c r="G1000" t="s">
        <v>50</v>
      </c>
      <c r="H1000" t="s">
        <v>31</v>
      </c>
      <c r="I1000" t="s">
        <v>57</v>
      </c>
      <c r="J1000" t="s">
        <v>100</v>
      </c>
      <c r="K1000" t="s">
        <v>100</v>
      </c>
      <c r="L1000" t="s">
        <v>46</v>
      </c>
      <c r="M1000" t="s">
        <v>51</v>
      </c>
      <c r="N1000" t="s">
        <v>192</v>
      </c>
      <c r="O1000">
        <v>21.8</v>
      </c>
      <c r="Q1000">
        <v>253</v>
      </c>
      <c r="R1000">
        <v>253</v>
      </c>
      <c r="S1000">
        <v>0</v>
      </c>
      <c r="T1000">
        <v>253</v>
      </c>
      <c r="U1000">
        <v>168</v>
      </c>
      <c r="V1000">
        <f>SUMIF(货件明细!K:K,F1000,货件明细!AQ:AQ)</f>
        <v>0</v>
      </c>
      <c r="W1000">
        <f t="shared" si="60"/>
        <v>1</v>
      </c>
      <c r="X1000">
        <f t="shared" si="61"/>
        <v>168</v>
      </c>
      <c r="Y1000">
        <f>SUMIF(货件明细!K:K,F1000,货件明细!I:I)</f>
        <v>0</v>
      </c>
      <c r="Z1000">
        <f t="shared" si="62"/>
        <v>21.8</v>
      </c>
      <c r="AA1000">
        <f>SUMIF(货件明细!K:K,F1000,货件明细!J:J)</f>
        <v>0</v>
      </c>
      <c r="AB1000">
        <f t="shared" si="63"/>
        <v>1</v>
      </c>
    </row>
    <row r="1001" spans="1:28">
      <c r="A1001">
        <v>2025</v>
      </c>
      <c r="B1001">
        <v>1</v>
      </c>
      <c r="C1001">
        <v>4</v>
      </c>
      <c r="D1001" s="4">
        <v>45682</v>
      </c>
      <c r="E1001" t="s">
        <v>28</v>
      </c>
      <c r="F1001" t="s">
        <v>1106</v>
      </c>
      <c r="G1001" t="s">
        <v>374</v>
      </c>
      <c r="H1001" t="s">
        <v>71</v>
      </c>
      <c r="I1001" t="s">
        <v>57</v>
      </c>
      <c r="J1001" t="s">
        <v>45</v>
      </c>
      <c r="K1001" t="s">
        <v>45</v>
      </c>
      <c r="L1001" t="s">
        <v>46</v>
      </c>
      <c r="M1001" t="s">
        <v>51</v>
      </c>
      <c r="N1001" t="s">
        <v>229</v>
      </c>
      <c r="O1001">
        <v>21.8</v>
      </c>
      <c r="Q1001">
        <v>248.6</v>
      </c>
      <c r="R1001">
        <v>248.6</v>
      </c>
      <c r="S1001">
        <v>0</v>
      </c>
      <c r="T1001">
        <v>248.6</v>
      </c>
      <c r="U1001">
        <v>168</v>
      </c>
      <c r="V1001">
        <f>SUMIF(货件明细!K:K,F1001,货件明细!AQ:AQ)</f>
        <v>0</v>
      </c>
      <c r="W1001">
        <f t="shared" si="60"/>
        <v>1</v>
      </c>
      <c r="X1001">
        <f t="shared" si="61"/>
        <v>168</v>
      </c>
      <c r="Y1001">
        <f>SUMIF(货件明细!K:K,F1001,货件明细!I:I)</f>
        <v>0</v>
      </c>
      <c r="Z1001">
        <f t="shared" si="62"/>
        <v>21.8</v>
      </c>
      <c r="AA1001">
        <f>SUMIF(货件明细!K:K,F1001,货件明细!J:J)</f>
        <v>0</v>
      </c>
      <c r="AB1001">
        <f t="shared" si="63"/>
        <v>1</v>
      </c>
    </row>
    <row r="1002" spans="1:28">
      <c r="A1002">
        <v>2025</v>
      </c>
      <c r="B1002">
        <v>1</v>
      </c>
      <c r="C1002">
        <v>4</v>
      </c>
      <c r="D1002" s="4">
        <v>45682</v>
      </c>
      <c r="E1002" t="s">
        <v>28</v>
      </c>
      <c r="F1002" t="s">
        <v>1107</v>
      </c>
      <c r="G1002" t="s">
        <v>882</v>
      </c>
      <c r="H1002" t="s">
        <v>71</v>
      </c>
      <c r="I1002" t="s">
        <v>57</v>
      </c>
      <c r="J1002" t="s">
        <v>45</v>
      </c>
      <c r="K1002" t="s">
        <v>45</v>
      </c>
      <c r="L1002" t="s">
        <v>46</v>
      </c>
      <c r="M1002" t="s">
        <v>51</v>
      </c>
      <c r="N1002" t="s">
        <v>229</v>
      </c>
      <c r="O1002">
        <v>21.8</v>
      </c>
      <c r="Q1002">
        <v>226.6</v>
      </c>
      <c r="R1002">
        <v>226.6</v>
      </c>
      <c r="S1002">
        <v>0</v>
      </c>
      <c r="T1002">
        <v>226.6</v>
      </c>
      <c r="U1002">
        <v>168</v>
      </c>
      <c r="V1002">
        <f>SUMIF(货件明细!K:K,F1002,货件明细!AQ:AQ)</f>
        <v>0</v>
      </c>
      <c r="W1002">
        <f t="shared" si="60"/>
        <v>1</v>
      </c>
      <c r="X1002">
        <f t="shared" si="61"/>
        <v>168</v>
      </c>
      <c r="Y1002">
        <f>SUMIF(货件明细!K:K,F1002,货件明细!I:I)</f>
        <v>0</v>
      </c>
      <c r="Z1002">
        <f t="shared" si="62"/>
        <v>21.8</v>
      </c>
      <c r="AA1002">
        <f>SUMIF(货件明细!K:K,F1002,货件明细!J:J)</f>
        <v>0</v>
      </c>
      <c r="AB1002">
        <f t="shared" si="63"/>
        <v>1</v>
      </c>
    </row>
    <row r="1003" spans="1:28">
      <c r="A1003">
        <v>2025</v>
      </c>
      <c r="B1003">
        <v>1</v>
      </c>
      <c r="C1003">
        <v>4</v>
      </c>
      <c r="D1003" s="4">
        <v>45682</v>
      </c>
      <c r="E1003" t="s">
        <v>28</v>
      </c>
      <c r="F1003" t="s">
        <v>1108</v>
      </c>
      <c r="G1003" t="s">
        <v>223</v>
      </c>
      <c r="H1003" t="s">
        <v>31</v>
      </c>
      <c r="I1003" t="s">
        <v>57</v>
      </c>
      <c r="J1003" t="s">
        <v>100</v>
      </c>
      <c r="K1003" t="s">
        <v>100</v>
      </c>
      <c r="L1003" t="s">
        <v>46</v>
      </c>
      <c r="M1003" t="s">
        <v>51</v>
      </c>
      <c r="N1003" t="s">
        <v>192</v>
      </c>
      <c r="O1003">
        <v>21.8</v>
      </c>
      <c r="Q1003">
        <v>253</v>
      </c>
      <c r="R1003">
        <v>253</v>
      </c>
      <c r="S1003">
        <v>0</v>
      </c>
      <c r="T1003">
        <v>253</v>
      </c>
      <c r="U1003">
        <v>168</v>
      </c>
      <c r="V1003">
        <f>SUMIF(货件明细!K:K,F1003,货件明细!AQ:AQ)</f>
        <v>0</v>
      </c>
      <c r="W1003">
        <f t="shared" si="60"/>
        <v>1</v>
      </c>
      <c r="X1003">
        <f t="shared" si="61"/>
        <v>168</v>
      </c>
      <c r="Y1003">
        <f>SUMIF(货件明细!K:K,F1003,货件明细!I:I)</f>
        <v>0</v>
      </c>
      <c r="Z1003">
        <f t="shared" si="62"/>
        <v>21.8</v>
      </c>
      <c r="AA1003">
        <f>SUMIF(货件明细!K:K,F1003,货件明细!J:J)</f>
        <v>0</v>
      </c>
      <c r="AB1003">
        <f t="shared" si="63"/>
        <v>1</v>
      </c>
    </row>
    <row r="1004" spans="1:28">
      <c r="A1004">
        <v>2025</v>
      </c>
      <c r="B1004">
        <v>2</v>
      </c>
      <c r="C1004">
        <v>6</v>
      </c>
      <c r="D1004" s="4">
        <v>45693</v>
      </c>
      <c r="E1004" t="s">
        <v>28</v>
      </c>
      <c r="F1004" t="s">
        <v>1109</v>
      </c>
      <c r="G1004" t="s">
        <v>283</v>
      </c>
      <c r="H1004" t="s">
        <v>31</v>
      </c>
      <c r="I1004" t="s">
        <v>32</v>
      </c>
      <c r="J1004" t="s">
        <v>33</v>
      </c>
      <c r="K1004" t="s">
        <v>33</v>
      </c>
      <c r="L1004" t="s">
        <v>34</v>
      </c>
      <c r="M1004" t="s">
        <v>35</v>
      </c>
      <c r="N1004" t="s">
        <v>1110</v>
      </c>
      <c r="O1004">
        <v>21.85</v>
      </c>
      <c r="Q1004">
        <v>814</v>
      </c>
      <c r="R1004">
        <v>794</v>
      </c>
      <c r="S1004">
        <v>214.55872</v>
      </c>
      <c r="T1004">
        <v>1008.55872</v>
      </c>
      <c r="U1004">
        <v>184</v>
      </c>
      <c r="V1004">
        <f>SUMIF(货件明细!K:K,F1004,货件明细!AQ:AQ)</f>
        <v>0</v>
      </c>
      <c r="W1004">
        <f t="shared" si="60"/>
        <v>1</v>
      </c>
      <c r="X1004">
        <f t="shared" si="61"/>
        <v>184</v>
      </c>
      <c r="Y1004">
        <f>SUMIF(货件明细!K:K,F1004,货件明细!I:I)</f>
        <v>0</v>
      </c>
      <c r="Z1004">
        <f t="shared" si="62"/>
        <v>21.85</v>
      </c>
      <c r="AA1004">
        <f>SUMIF(货件明细!K:K,F1004,货件明细!J:J)</f>
        <v>0</v>
      </c>
      <c r="AB1004">
        <f t="shared" si="63"/>
        <v>1</v>
      </c>
    </row>
    <row r="1005" spans="1:28">
      <c r="A1005">
        <v>2025</v>
      </c>
      <c r="B1005">
        <v>2</v>
      </c>
      <c r="C1005">
        <v>6</v>
      </c>
      <c r="D1005" s="4">
        <v>45693</v>
      </c>
      <c r="E1005" t="s">
        <v>28</v>
      </c>
      <c r="F1005" t="s">
        <v>1111</v>
      </c>
      <c r="G1005" t="s">
        <v>283</v>
      </c>
      <c r="H1005" t="s">
        <v>31</v>
      </c>
      <c r="I1005" t="s">
        <v>41</v>
      </c>
      <c r="J1005" t="s">
        <v>33</v>
      </c>
      <c r="K1005" t="s">
        <v>33</v>
      </c>
      <c r="L1005" t="s">
        <v>34</v>
      </c>
      <c r="M1005" t="s">
        <v>35</v>
      </c>
      <c r="N1005" t="s">
        <v>1110</v>
      </c>
      <c r="O1005">
        <v>43.65</v>
      </c>
      <c r="Q1005">
        <v>1628</v>
      </c>
      <c r="R1005">
        <v>1608</v>
      </c>
      <c r="S1005">
        <v>265.72048</v>
      </c>
      <c r="T1005">
        <v>1873.72048</v>
      </c>
      <c r="U1005">
        <v>207</v>
      </c>
      <c r="V1005">
        <f>SUMIF(货件明细!K:K,F1005,货件明细!AQ:AQ)</f>
        <v>0</v>
      </c>
      <c r="W1005">
        <f t="shared" si="60"/>
        <v>1</v>
      </c>
      <c r="X1005">
        <f t="shared" si="61"/>
        <v>207</v>
      </c>
      <c r="Y1005">
        <f>SUMIF(货件明细!K:K,F1005,货件明细!I:I)</f>
        <v>0</v>
      </c>
      <c r="Z1005">
        <f t="shared" si="62"/>
        <v>43.65</v>
      </c>
      <c r="AA1005">
        <f>SUMIF(货件明细!K:K,F1005,货件明细!J:J)</f>
        <v>0</v>
      </c>
      <c r="AB1005">
        <f t="shared" si="63"/>
        <v>1</v>
      </c>
    </row>
    <row r="1006" spans="1:28">
      <c r="A1006">
        <v>2025</v>
      </c>
      <c r="B1006">
        <v>2</v>
      </c>
      <c r="C1006">
        <v>6</v>
      </c>
      <c r="D1006" s="4">
        <v>45693</v>
      </c>
      <c r="E1006" t="s">
        <v>28</v>
      </c>
      <c r="F1006" t="s">
        <v>1112</v>
      </c>
      <c r="G1006" t="s">
        <v>30</v>
      </c>
      <c r="H1006" t="s">
        <v>31</v>
      </c>
      <c r="I1006" t="s">
        <v>39</v>
      </c>
      <c r="J1006" t="s">
        <v>33</v>
      </c>
      <c r="K1006" t="s">
        <v>33</v>
      </c>
      <c r="L1006" t="s">
        <v>34</v>
      </c>
      <c r="M1006" t="s">
        <v>35</v>
      </c>
      <c r="N1006" t="s">
        <v>36</v>
      </c>
      <c r="O1006">
        <v>36.6</v>
      </c>
      <c r="Q1006">
        <v>2125.5</v>
      </c>
      <c r="R1006">
        <v>2105.5</v>
      </c>
      <c r="S1006">
        <v>128.56032</v>
      </c>
      <c r="T1006">
        <v>2234.06032</v>
      </c>
      <c r="U1006">
        <v>84</v>
      </c>
      <c r="V1006">
        <f>SUMIF(货件明细!K:K,F1006,货件明细!AQ:AQ)</f>
        <v>0</v>
      </c>
      <c r="W1006">
        <f t="shared" si="60"/>
        <v>1</v>
      </c>
      <c r="X1006">
        <f t="shared" si="61"/>
        <v>84</v>
      </c>
      <c r="Y1006">
        <f>SUMIF(货件明细!K:K,F1006,货件明细!I:I)</f>
        <v>0</v>
      </c>
      <c r="Z1006">
        <f t="shared" si="62"/>
        <v>36.6</v>
      </c>
      <c r="AA1006">
        <f>SUMIF(货件明细!K:K,F1006,货件明细!J:J)</f>
        <v>0</v>
      </c>
      <c r="AB1006">
        <f t="shared" si="63"/>
        <v>1</v>
      </c>
    </row>
    <row r="1007" spans="1:28">
      <c r="A1007">
        <v>2025</v>
      </c>
      <c r="B1007">
        <v>2</v>
      </c>
      <c r="C1007">
        <v>6</v>
      </c>
      <c r="D1007" s="4">
        <v>45693</v>
      </c>
      <c r="E1007" t="s">
        <v>28</v>
      </c>
      <c r="F1007" t="s">
        <v>1113</v>
      </c>
      <c r="G1007" t="s">
        <v>275</v>
      </c>
      <c r="H1007" t="s">
        <v>31</v>
      </c>
      <c r="I1007" t="s">
        <v>39</v>
      </c>
      <c r="J1007" t="s">
        <v>33</v>
      </c>
      <c r="K1007" t="s">
        <v>33</v>
      </c>
      <c r="L1007" t="s">
        <v>34</v>
      </c>
      <c r="M1007" t="s">
        <v>35</v>
      </c>
      <c r="N1007" t="s">
        <v>1110</v>
      </c>
      <c r="O1007">
        <v>24.4</v>
      </c>
      <c r="Q1007">
        <v>888</v>
      </c>
      <c r="R1007">
        <v>868</v>
      </c>
      <c r="S1007">
        <v>85.70688</v>
      </c>
      <c r="T1007">
        <v>953.70688</v>
      </c>
      <c r="U1007">
        <v>56</v>
      </c>
      <c r="V1007">
        <f>SUMIF(货件明细!K:K,F1007,货件明细!AQ:AQ)</f>
        <v>0</v>
      </c>
      <c r="W1007">
        <f t="shared" si="60"/>
        <v>1</v>
      </c>
      <c r="X1007">
        <f t="shared" si="61"/>
        <v>56</v>
      </c>
      <c r="Y1007">
        <f>SUMIF(货件明细!K:K,F1007,货件明细!I:I)</f>
        <v>0</v>
      </c>
      <c r="Z1007">
        <f t="shared" si="62"/>
        <v>24.4</v>
      </c>
      <c r="AA1007">
        <f>SUMIF(货件明细!K:K,F1007,货件明细!J:J)</f>
        <v>0</v>
      </c>
      <c r="AB1007">
        <f t="shared" si="63"/>
        <v>1</v>
      </c>
    </row>
    <row r="1008" spans="1:28">
      <c r="A1008">
        <v>2025</v>
      </c>
      <c r="B1008">
        <v>2</v>
      </c>
      <c r="C1008">
        <v>6</v>
      </c>
      <c r="D1008" s="4">
        <v>45695</v>
      </c>
      <c r="E1008" t="s">
        <v>28</v>
      </c>
      <c r="F1008" t="s">
        <v>1114</v>
      </c>
      <c r="G1008" t="s">
        <v>283</v>
      </c>
      <c r="H1008" t="s">
        <v>31</v>
      </c>
      <c r="I1008" t="s">
        <v>80</v>
      </c>
      <c r="J1008" t="s">
        <v>1110</v>
      </c>
      <c r="K1008" t="s">
        <v>1110</v>
      </c>
      <c r="L1008" t="s">
        <v>34</v>
      </c>
      <c r="M1008" t="s">
        <v>65</v>
      </c>
      <c r="N1008" t="s">
        <v>1110</v>
      </c>
      <c r="O1008">
        <v>14.95</v>
      </c>
      <c r="Q1008">
        <v>487.5</v>
      </c>
      <c r="R1008">
        <v>487.5</v>
      </c>
      <c r="S1008">
        <v>144.59392</v>
      </c>
      <c r="T1008">
        <v>632.09392</v>
      </c>
      <c r="U1008">
        <v>124</v>
      </c>
      <c r="V1008">
        <f>SUMIF(货件明细!K:K,F1008,货件明细!AQ:AQ)</f>
        <v>0</v>
      </c>
      <c r="W1008">
        <f t="shared" si="60"/>
        <v>1</v>
      </c>
      <c r="X1008">
        <f t="shared" si="61"/>
        <v>124</v>
      </c>
      <c r="Y1008">
        <f>SUMIF(货件明细!K:K,F1008,货件明细!I:I)</f>
        <v>0</v>
      </c>
      <c r="Z1008">
        <f t="shared" si="62"/>
        <v>14.95</v>
      </c>
      <c r="AA1008">
        <f>SUMIF(货件明细!K:K,F1008,货件明细!J:J)</f>
        <v>0</v>
      </c>
      <c r="AB1008">
        <f t="shared" si="63"/>
        <v>1</v>
      </c>
    </row>
    <row r="1009" spans="1:28">
      <c r="A1009">
        <v>2025</v>
      </c>
      <c r="B1009">
        <v>2</v>
      </c>
      <c r="C1009">
        <v>6</v>
      </c>
      <c r="D1009" s="4">
        <v>45695</v>
      </c>
      <c r="E1009" t="s">
        <v>28</v>
      </c>
      <c r="F1009" t="s">
        <v>1115</v>
      </c>
      <c r="G1009" t="s">
        <v>30</v>
      </c>
      <c r="H1009" t="s">
        <v>31</v>
      </c>
      <c r="I1009" t="s">
        <v>57</v>
      </c>
      <c r="J1009" t="s">
        <v>1110</v>
      </c>
      <c r="K1009" t="s">
        <v>1110</v>
      </c>
      <c r="L1009" t="s">
        <v>34</v>
      </c>
      <c r="M1009" t="s">
        <v>65</v>
      </c>
      <c r="N1009" t="s">
        <v>1110</v>
      </c>
      <c r="O1009">
        <v>12.4</v>
      </c>
      <c r="Q1009">
        <v>422.5</v>
      </c>
      <c r="R1009">
        <v>422.5</v>
      </c>
      <c r="S1009">
        <v>82.3544</v>
      </c>
      <c r="T1009">
        <v>504.8544</v>
      </c>
      <c r="U1009">
        <v>65</v>
      </c>
      <c r="V1009">
        <f>SUMIF(货件明细!K:K,F1009,货件明细!AQ:AQ)</f>
        <v>0</v>
      </c>
      <c r="W1009">
        <f t="shared" si="60"/>
        <v>1</v>
      </c>
      <c r="X1009">
        <f t="shared" si="61"/>
        <v>65</v>
      </c>
      <c r="Y1009">
        <f>SUMIF(货件明细!K:K,F1009,货件明细!I:I)</f>
        <v>0</v>
      </c>
      <c r="Z1009">
        <f t="shared" si="62"/>
        <v>12.4</v>
      </c>
      <c r="AA1009">
        <f>SUMIF(货件明细!K:K,F1009,货件明细!J:J)</f>
        <v>0</v>
      </c>
      <c r="AB1009">
        <f t="shared" si="63"/>
        <v>1</v>
      </c>
    </row>
    <row r="1010" spans="1:28">
      <c r="A1010">
        <v>2025</v>
      </c>
      <c r="B1010">
        <v>2</v>
      </c>
      <c r="C1010">
        <v>6</v>
      </c>
      <c r="D1010" s="4">
        <v>45696</v>
      </c>
      <c r="E1010" t="s">
        <v>28</v>
      </c>
      <c r="F1010" t="s">
        <v>1116</v>
      </c>
      <c r="G1010" t="s">
        <v>30</v>
      </c>
      <c r="H1010" t="s">
        <v>31</v>
      </c>
      <c r="I1010" t="s">
        <v>41</v>
      </c>
      <c r="J1010" t="s">
        <v>1110</v>
      </c>
      <c r="K1010" t="s">
        <v>1110</v>
      </c>
      <c r="L1010" t="s">
        <v>34</v>
      </c>
      <c r="M1010" t="s">
        <v>35</v>
      </c>
      <c r="N1010" t="s">
        <v>1110</v>
      </c>
      <c r="O1010">
        <v>13.66</v>
      </c>
      <c r="Q1010">
        <v>532</v>
      </c>
      <c r="R1010">
        <v>532</v>
      </c>
      <c r="S1010">
        <v>99.1168</v>
      </c>
      <c r="T1010">
        <v>631.1168</v>
      </c>
      <c r="U1010">
        <v>80</v>
      </c>
      <c r="V1010">
        <f>SUMIF(货件明细!K:K,F1010,货件明细!AQ:AQ)</f>
        <v>0</v>
      </c>
      <c r="W1010">
        <f t="shared" si="60"/>
        <v>1</v>
      </c>
      <c r="X1010">
        <f t="shared" si="61"/>
        <v>80</v>
      </c>
      <c r="Y1010">
        <f>SUMIF(货件明细!K:K,F1010,货件明细!I:I)</f>
        <v>0</v>
      </c>
      <c r="Z1010">
        <f t="shared" si="62"/>
        <v>13.66</v>
      </c>
      <c r="AA1010">
        <f>SUMIF(货件明细!K:K,F1010,货件明细!J:J)</f>
        <v>0</v>
      </c>
      <c r="AB1010">
        <f t="shared" si="63"/>
        <v>1</v>
      </c>
    </row>
    <row r="1011" spans="1:28">
      <c r="A1011">
        <v>2025</v>
      </c>
      <c r="B1011">
        <v>2</v>
      </c>
      <c r="C1011">
        <v>6</v>
      </c>
      <c r="D1011" s="4">
        <v>45695</v>
      </c>
      <c r="E1011" t="s">
        <v>28</v>
      </c>
      <c r="F1011" t="s">
        <v>1117</v>
      </c>
      <c r="G1011" t="s">
        <v>30</v>
      </c>
      <c r="H1011" t="s">
        <v>31</v>
      </c>
      <c r="I1011" t="s">
        <v>39</v>
      </c>
      <c r="J1011" t="s">
        <v>1110</v>
      </c>
      <c r="K1011" t="s">
        <v>1110</v>
      </c>
      <c r="L1011" t="s">
        <v>34</v>
      </c>
      <c r="M1011" t="s">
        <v>65</v>
      </c>
      <c r="N1011" t="s">
        <v>1110</v>
      </c>
      <c r="O1011">
        <v>27.13</v>
      </c>
      <c r="Q1011">
        <v>910</v>
      </c>
      <c r="R1011">
        <v>910</v>
      </c>
      <c r="S1011">
        <v>97.95072</v>
      </c>
      <c r="T1011">
        <v>1007.95072</v>
      </c>
      <c r="U1011">
        <v>64</v>
      </c>
      <c r="V1011">
        <f>SUMIF(货件明细!K:K,F1011,货件明细!AQ:AQ)</f>
        <v>0</v>
      </c>
      <c r="W1011">
        <f t="shared" si="60"/>
        <v>1</v>
      </c>
      <c r="X1011">
        <f t="shared" si="61"/>
        <v>64</v>
      </c>
      <c r="Y1011">
        <f>SUMIF(货件明细!K:K,F1011,货件明细!I:I)</f>
        <v>0</v>
      </c>
      <c r="Z1011">
        <f t="shared" si="62"/>
        <v>27.13</v>
      </c>
      <c r="AA1011">
        <f>SUMIF(货件明细!K:K,F1011,货件明细!J:J)</f>
        <v>0</v>
      </c>
      <c r="AB1011">
        <f t="shared" si="63"/>
        <v>1</v>
      </c>
    </row>
    <row r="1012" spans="1:28">
      <c r="A1012">
        <v>2025</v>
      </c>
      <c r="B1012">
        <v>2</v>
      </c>
      <c r="C1012">
        <v>6</v>
      </c>
      <c r="D1012" s="4">
        <v>45696</v>
      </c>
      <c r="E1012" t="s">
        <v>28</v>
      </c>
      <c r="F1012" t="s">
        <v>1118</v>
      </c>
      <c r="G1012" t="s">
        <v>271</v>
      </c>
      <c r="H1012" t="s">
        <v>31</v>
      </c>
      <c r="I1012" t="s">
        <v>39</v>
      </c>
      <c r="J1012" t="s">
        <v>1110</v>
      </c>
      <c r="K1012" t="s">
        <v>1110</v>
      </c>
      <c r="L1012" t="s">
        <v>34</v>
      </c>
      <c r="M1012" t="s">
        <v>35</v>
      </c>
      <c r="N1012" t="s">
        <v>1110</v>
      </c>
      <c r="O1012">
        <v>15.18</v>
      </c>
      <c r="Q1012">
        <v>608</v>
      </c>
      <c r="R1012">
        <v>608</v>
      </c>
      <c r="S1012">
        <v>55.09728</v>
      </c>
      <c r="T1012">
        <v>663.09728</v>
      </c>
      <c r="U1012">
        <v>36</v>
      </c>
      <c r="V1012">
        <f>SUMIF(货件明细!K:K,F1012,货件明细!AQ:AQ)</f>
        <v>0</v>
      </c>
      <c r="W1012">
        <f t="shared" si="60"/>
        <v>1</v>
      </c>
      <c r="X1012">
        <f t="shared" si="61"/>
        <v>36</v>
      </c>
      <c r="Y1012">
        <f>SUMIF(货件明细!K:K,F1012,货件明细!I:I)</f>
        <v>0</v>
      </c>
      <c r="Z1012">
        <f t="shared" si="62"/>
        <v>15.18</v>
      </c>
      <c r="AA1012">
        <f>SUMIF(货件明细!K:K,F1012,货件明细!J:J)</f>
        <v>0</v>
      </c>
      <c r="AB1012">
        <f t="shared" si="63"/>
        <v>1</v>
      </c>
    </row>
    <row r="1013" spans="1:28">
      <c r="A1013">
        <v>2025</v>
      </c>
      <c r="B1013">
        <v>2</v>
      </c>
      <c r="C1013">
        <v>6</v>
      </c>
      <c r="D1013" s="4">
        <v>45696</v>
      </c>
      <c r="E1013" t="s">
        <v>28</v>
      </c>
      <c r="F1013" t="s">
        <v>1119</v>
      </c>
      <c r="G1013" t="s">
        <v>374</v>
      </c>
      <c r="H1013" t="s">
        <v>71</v>
      </c>
      <c r="I1013" t="s">
        <v>41</v>
      </c>
      <c r="J1013" t="s">
        <v>100</v>
      </c>
      <c r="K1013" t="s">
        <v>100</v>
      </c>
      <c r="L1013" t="s">
        <v>46</v>
      </c>
      <c r="M1013" t="s">
        <v>65</v>
      </c>
      <c r="N1013" t="s">
        <v>123</v>
      </c>
      <c r="O1013">
        <v>11.15</v>
      </c>
      <c r="Q1013">
        <v>69.6</v>
      </c>
      <c r="R1013">
        <v>81.6</v>
      </c>
      <c r="S1013">
        <v>0</v>
      </c>
      <c r="T1013">
        <v>81.6</v>
      </c>
      <c r="U1013">
        <v>66</v>
      </c>
      <c r="V1013">
        <f>SUMIF(货件明细!K:K,F1013,货件明细!AQ:AQ)</f>
        <v>0</v>
      </c>
      <c r="W1013">
        <f t="shared" si="60"/>
        <v>1</v>
      </c>
      <c r="X1013">
        <f t="shared" si="61"/>
        <v>66</v>
      </c>
      <c r="Y1013">
        <f>SUMIF(货件明细!K:K,F1013,货件明细!I:I)</f>
        <v>0</v>
      </c>
      <c r="Z1013">
        <f t="shared" si="62"/>
        <v>11.15</v>
      </c>
      <c r="AA1013">
        <f>SUMIF(货件明细!K:K,F1013,货件明细!J:J)</f>
        <v>0</v>
      </c>
      <c r="AB1013">
        <f t="shared" si="63"/>
        <v>1</v>
      </c>
    </row>
    <row r="1014" spans="1:28">
      <c r="A1014">
        <v>2025</v>
      </c>
      <c r="B1014">
        <v>2</v>
      </c>
      <c r="C1014">
        <v>6</v>
      </c>
      <c r="D1014" s="4">
        <v>45696</v>
      </c>
      <c r="E1014" t="s">
        <v>28</v>
      </c>
      <c r="F1014" t="s">
        <v>1120</v>
      </c>
      <c r="G1014" t="s">
        <v>56</v>
      </c>
      <c r="H1014" t="s">
        <v>44</v>
      </c>
      <c r="I1014" t="s">
        <v>41</v>
      </c>
      <c r="J1014" t="s">
        <v>100</v>
      </c>
      <c r="K1014" t="s">
        <v>100</v>
      </c>
      <c r="L1014" t="s">
        <v>46</v>
      </c>
      <c r="M1014" t="s">
        <v>65</v>
      </c>
      <c r="N1014" t="s">
        <v>123</v>
      </c>
      <c r="O1014">
        <v>11.15</v>
      </c>
      <c r="Q1014">
        <v>96</v>
      </c>
      <c r="R1014">
        <v>108</v>
      </c>
      <c r="S1014">
        <v>0</v>
      </c>
      <c r="T1014">
        <v>108</v>
      </c>
      <c r="U1014">
        <v>66</v>
      </c>
      <c r="V1014">
        <f>SUMIF(货件明细!K:K,F1014,货件明细!AQ:AQ)</f>
        <v>0</v>
      </c>
      <c r="W1014">
        <f t="shared" si="60"/>
        <v>1</v>
      </c>
      <c r="X1014">
        <f t="shared" si="61"/>
        <v>66</v>
      </c>
      <c r="Y1014">
        <f>SUMIF(货件明细!K:K,F1014,货件明细!I:I)</f>
        <v>0</v>
      </c>
      <c r="Z1014">
        <f t="shared" si="62"/>
        <v>11.15</v>
      </c>
      <c r="AA1014">
        <f>SUMIF(货件明细!K:K,F1014,货件明细!J:J)</f>
        <v>0</v>
      </c>
      <c r="AB1014">
        <f t="shared" si="63"/>
        <v>1</v>
      </c>
    </row>
    <row r="1015" spans="1:28">
      <c r="A1015">
        <v>2025</v>
      </c>
      <c r="B1015">
        <v>2</v>
      </c>
      <c r="C1015">
        <v>6</v>
      </c>
      <c r="D1015" s="4">
        <v>45696</v>
      </c>
      <c r="E1015" t="s">
        <v>28</v>
      </c>
      <c r="F1015" t="s">
        <v>1121</v>
      </c>
      <c r="G1015" t="s">
        <v>70</v>
      </c>
      <c r="H1015" t="s">
        <v>71</v>
      </c>
      <c r="I1015" t="s">
        <v>41</v>
      </c>
      <c r="J1015" t="s">
        <v>100</v>
      </c>
      <c r="K1015" t="s">
        <v>100</v>
      </c>
      <c r="L1015" t="s">
        <v>46</v>
      </c>
      <c r="M1015" t="s">
        <v>65</v>
      </c>
      <c r="N1015" t="s">
        <v>123</v>
      </c>
      <c r="O1015">
        <v>11.15</v>
      </c>
      <c r="Q1015">
        <v>70.2823529411765</v>
      </c>
      <c r="R1015">
        <v>82.4</v>
      </c>
      <c r="S1015">
        <v>0</v>
      </c>
      <c r="T1015">
        <v>82.4</v>
      </c>
      <c r="U1015">
        <v>66</v>
      </c>
      <c r="V1015">
        <f>SUMIF(货件明细!K:K,F1015,货件明细!AQ:AQ)</f>
        <v>0</v>
      </c>
      <c r="W1015">
        <f t="shared" si="60"/>
        <v>1</v>
      </c>
      <c r="X1015">
        <f t="shared" si="61"/>
        <v>66</v>
      </c>
      <c r="Y1015">
        <f>SUMIF(货件明细!K:K,F1015,货件明细!I:I)</f>
        <v>0</v>
      </c>
      <c r="Z1015">
        <f t="shared" si="62"/>
        <v>11.15</v>
      </c>
      <c r="AA1015">
        <f>SUMIF(货件明细!K:K,F1015,货件明细!J:J)</f>
        <v>0</v>
      </c>
      <c r="AB1015">
        <f t="shared" si="63"/>
        <v>1</v>
      </c>
    </row>
    <row r="1016" spans="1:28">
      <c r="A1016">
        <v>2025</v>
      </c>
      <c r="B1016">
        <v>2</v>
      </c>
      <c r="C1016">
        <v>6</v>
      </c>
      <c r="D1016" s="4">
        <v>45696</v>
      </c>
      <c r="E1016" t="s">
        <v>28</v>
      </c>
      <c r="F1016" t="s">
        <v>1122</v>
      </c>
      <c r="G1016" t="s">
        <v>50</v>
      </c>
      <c r="H1016" t="s">
        <v>31</v>
      </c>
      <c r="I1016" t="s">
        <v>41</v>
      </c>
      <c r="J1016" t="s">
        <v>100</v>
      </c>
      <c r="K1016" t="s">
        <v>100</v>
      </c>
      <c r="L1016" t="s">
        <v>46</v>
      </c>
      <c r="M1016" t="s">
        <v>47</v>
      </c>
      <c r="N1016" t="s">
        <v>960</v>
      </c>
      <c r="O1016">
        <v>11.15</v>
      </c>
      <c r="Q1016">
        <v>106.14</v>
      </c>
      <c r="R1016">
        <v>106.14</v>
      </c>
      <c r="S1016">
        <v>0</v>
      </c>
      <c r="T1016">
        <v>106.14</v>
      </c>
      <c r="U1016">
        <v>66</v>
      </c>
      <c r="V1016">
        <f>SUMIF(货件明细!K:K,F1016,货件明细!AQ:AQ)</f>
        <v>0</v>
      </c>
      <c r="W1016">
        <f t="shared" si="60"/>
        <v>1</v>
      </c>
      <c r="X1016">
        <f t="shared" si="61"/>
        <v>66</v>
      </c>
      <c r="Y1016">
        <f>SUMIF(货件明细!K:K,F1016,货件明细!I:I)</f>
        <v>0</v>
      </c>
      <c r="Z1016">
        <f t="shared" si="62"/>
        <v>11.15</v>
      </c>
      <c r="AA1016">
        <f>SUMIF(货件明细!K:K,F1016,货件明细!J:J)</f>
        <v>0</v>
      </c>
      <c r="AB1016">
        <f t="shared" si="63"/>
        <v>1</v>
      </c>
    </row>
    <row r="1017" spans="1:28">
      <c r="A1017">
        <v>2025</v>
      </c>
      <c r="B1017">
        <v>2</v>
      </c>
      <c r="C1017">
        <v>6</v>
      </c>
      <c r="D1017" s="4">
        <v>45696</v>
      </c>
      <c r="E1017" t="s">
        <v>28</v>
      </c>
      <c r="F1017" t="s">
        <v>1123</v>
      </c>
      <c r="G1017" t="s">
        <v>263</v>
      </c>
      <c r="H1017" t="s">
        <v>44</v>
      </c>
      <c r="I1017" t="s">
        <v>41</v>
      </c>
      <c r="J1017" t="s">
        <v>100</v>
      </c>
      <c r="K1017" t="s">
        <v>100</v>
      </c>
      <c r="L1017" t="s">
        <v>46</v>
      </c>
      <c r="M1017" t="s">
        <v>65</v>
      </c>
      <c r="N1017" t="s">
        <v>123</v>
      </c>
      <c r="O1017">
        <v>11.15</v>
      </c>
      <c r="Q1017">
        <v>97.5470588235294</v>
      </c>
      <c r="R1017">
        <v>109.664705882353</v>
      </c>
      <c r="S1017">
        <v>0</v>
      </c>
      <c r="T1017">
        <v>109.664705882353</v>
      </c>
      <c r="U1017">
        <v>66</v>
      </c>
      <c r="V1017">
        <f>SUMIF(货件明细!K:K,F1017,货件明细!AQ:AQ)</f>
        <v>0</v>
      </c>
      <c r="W1017">
        <f t="shared" si="60"/>
        <v>1</v>
      </c>
      <c r="X1017">
        <f t="shared" si="61"/>
        <v>66</v>
      </c>
      <c r="Y1017">
        <f>SUMIF(货件明细!K:K,F1017,货件明细!I:I)</f>
        <v>0</v>
      </c>
      <c r="Z1017">
        <f t="shared" si="62"/>
        <v>11.15</v>
      </c>
      <c r="AA1017">
        <f>SUMIF(货件明细!K:K,F1017,货件明细!J:J)</f>
        <v>0</v>
      </c>
      <c r="AB1017">
        <f t="shared" si="63"/>
        <v>1</v>
      </c>
    </row>
    <row r="1018" spans="1:28">
      <c r="A1018">
        <v>2025</v>
      </c>
      <c r="B1018">
        <v>2</v>
      </c>
      <c r="C1018">
        <v>6</v>
      </c>
      <c r="D1018" s="4">
        <v>45696</v>
      </c>
      <c r="E1018" t="s">
        <v>28</v>
      </c>
      <c r="F1018" t="s">
        <v>1124</v>
      </c>
      <c r="G1018" t="s">
        <v>263</v>
      </c>
      <c r="H1018" t="s">
        <v>44</v>
      </c>
      <c r="I1018" t="s">
        <v>41</v>
      </c>
      <c r="J1018" t="s">
        <v>100</v>
      </c>
      <c r="K1018" t="s">
        <v>100</v>
      </c>
      <c r="L1018" t="s">
        <v>46</v>
      </c>
      <c r="M1018" t="s">
        <v>65</v>
      </c>
      <c r="N1018" t="s">
        <v>123</v>
      </c>
      <c r="O1018">
        <v>13.9</v>
      </c>
      <c r="Q1018">
        <v>97.5470588235294</v>
      </c>
      <c r="R1018">
        <v>109.664705882353</v>
      </c>
      <c r="S1018">
        <v>0</v>
      </c>
      <c r="T1018">
        <v>109.664705882353</v>
      </c>
      <c r="U1018">
        <v>41</v>
      </c>
      <c r="V1018">
        <f>SUMIF(货件明细!K:K,F1018,货件明细!AQ:AQ)</f>
        <v>0</v>
      </c>
      <c r="W1018">
        <f t="shared" si="60"/>
        <v>1</v>
      </c>
      <c r="X1018">
        <f t="shared" si="61"/>
        <v>41</v>
      </c>
      <c r="Y1018">
        <f>SUMIF(货件明细!K:K,F1018,货件明细!I:I)</f>
        <v>0</v>
      </c>
      <c r="Z1018">
        <f t="shared" si="62"/>
        <v>13.9</v>
      </c>
      <c r="AA1018">
        <f>SUMIF(货件明细!K:K,F1018,货件明细!J:J)</f>
        <v>0</v>
      </c>
      <c r="AB1018">
        <f t="shared" si="63"/>
        <v>1</v>
      </c>
    </row>
    <row r="1019" spans="1:28">
      <c r="A1019">
        <v>2025</v>
      </c>
      <c r="B1019">
        <v>2</v>
      </c>
      <c r="C1019">
        <v>6</v>
      </c>
      <c r="D1019" s="4">
        <v>45696</v>
      </c>
      <c r="E1019" t="s">
        <v>28</v>
      </c>
      <c r="F1019" t="s">
        <v>1125</v>
      </c>
      <c r="G1019" t="s">
        <v>50</v>
      </c>
      <c r="H1019" t="s">
        <v>31</v>
      </c>
      <c r="I1019" t="s">
        <v>41</v>
      </c>
      <c r="J1019" t="s">
        <v>100</v>
      </c>
      <c r="K1019" t="s">
        <v>100</v>
      </c>
      <c r="L1019" t="s">
        <v>46</v>
      </c>
      <c r="M1019" t="s">
        <v>65</v>
      </c>
      <c r="N1019" t="s">
        <v>123</v>
      </c>
      <c r="O1019">
        <v>13.9</v>
      </c>
      <c r="Q1019">
        <v>130.5</v>
      </c>
      <c r="R1019">
        <v>130.5</v>
      </c>
      <c r="S1019">
        <v>0</v>
      </c>
      <c r="T1019">
        <v>130.5</v>
      </c>
      <c r="U1019">
        <v>41</v>
      </c>
      <c r="V1019">
        <f>SUMIF(货件明细!K:K,F1019,货件明细!AQ:AQ)</f>
        <v>0</v>
      </c>
      <c r="W1019">
        <f t="shared" si="60"/>
        <v>1</v>
      </c>
      <c r="X1019">
        <f t="shared" si="61"/>
        <v>41</v>
      </c>
      <c r="Y1019">
        <f>SUMIF(货件明细!K:K,F1019,货件明细!I:I)</f>
        <v>0</v>
      </c>
      <c r="Z1019">
        <f t="shared" si="62"/>
        <v>13.9</v>
      </c>
      <c r="AA1019">
        <f>SUMIF(货件明细!K:K,F1019,货件明细!J:J)</f>
        <v>0</v>
      </c>
      <c r="AB1019">
        <f t="shared" si="63"/>
        <v>1</v>
      </c>
    </row>
    <row r="1020" spans="1:28">
      <c r="A1020">
        <v>2025</v>
      </c>
      <c r="B1020">
        <v>2</v>
      </c>
      <c r="C1020">
        <v>6</v>
      </c>
      <c r="D1020" s="4">
        <v>45696</v>
      </c>
      <c r="E1020" t="s">
        <v>28</v>
      </c>
      <c r="F1020" t="s">
        <v>1126</v>
      </c>
      <c r="G1020" t="s">
        <v>70</v>
      </c>
      <c r="H1020" t="s">
        <v>71</v>
      </c>
      <c r="I1020" t="s">
        <v>41</v>
      </c>
      <c r="J1020" t="s">
        <v>100</v>
      </c>
      <c r="K1020" t="s">
        <v>100</v>
      </c>
      <c r="L1020" t="s">
        <v>46</v>
      </c>
      <c r="M1020" t="s">
        <v>65</v>
      </c>
      <c r="N1020" t="s">
        <v>123</v>
      </c>
      <c r="O1020">
        <v>13.9</v>
      </c>
      <c r="Q1020">
        <v>70.2823529411765</v>
      </c>
      <c r="R1020">
        <v>82.4</v>
      </c>
      <c r="S1020">
        <v>0</v>
      </c>
      <c r="T1020">
        <v>82.4</v>
      </c>
      <c r="U1020">
        <v>41</v>
      </c>
      <c r="V1020">
        <f>SUMIF(货件明细!K:K,F1020,货件明细!AQ:AQ)</f>
        <v>0</v>
      </c>
      <c r="W1020">
        <f t="shared" si="60"/>
        <v>1</v>
      </c>
      <c r="X1020">
        <f t="shared" si="61"/>
        <v>41</v>
      </c>
      <c r="Y1020">
        <f>SUMIF(货件明细!K:K,F1020,货件明细!I:I)</f>
        <v>0</v>
      </c>
      <c r="Z1020">
        <f t="shared" si="62"/>
        <v>13.9</v>
      </c>
      <c r="AA1020">
        <f>SUMIF(货件明细!K:K,F1020,货件明细!J:J)</f>
        <v>0</v>
      </c>
      <c r="AB1020">
        <f t="shared" si="63"/>
        <v>1</v>
      </c>
    </row>
    <row r="1021" spans="1:28">
      <c r="A1021">
        <v>2025</v>
      </c>
      <c r="B1021">
        <v>2</v>
      </c>
      <c r="C1021">
        <v>6</v>
      </c>
      <c r="D1021" s="4">
        <v>45696</v>
      </c>
      <c r="E1021" t="s">
        <v>28</v>
      </c>
      <c r="F1021" t="s">
        <v>1127</v>
      </c>
      <c r="G1021" t="s">
        <v>374</v>
      </c>
      <c r="H1021" t="s">
        <v>71</v>
      </c>
      <c r="I1021" t="s">
        <v>41</v>
      </c>
      <c r="J1021" t="s">
        <v>100</v>
      </c>
      <c r="K1021" t="s">
        <v>100</v>
      </c>
      <c r="L1021" t="s">
        <v>46</v>
      </c>
      <c r="M1021" t="s">
        <v>65</v>
      </c>
      <c r="N1021" t="s">
        <v>123</v>
      </c>
      <c r="O1021">
        <v>13.9</v>
      </c>
      <c r="Q1021">
        <v>69.6</v>
      </c>
      <c r="R1021">
        <v>81.6</v>
      </c>
      <c r="S1021">
        <v>0</v>
      </c>
      <c r="T1021">
        <v>81.6</v>
      </c>
      <c r="U1021">
        <v>41</v>
      </c>
      <c r="V1021">
        <f>SUMIF(货件明细!K:K,F1021,货件明细!AQ:AQ)</f>
        <v>0</v>
      </c>
      <c r="W1021">
        <f t="shared" si="60"/>
        <v>1</v>
      </c>
      <c r="X1021">
        <f t="shared" si="61"/>
        <v>41</v>
      </c>
      <c r="Y1021">
        <f>SUMIF(货件明细!K:K,F1021,货件明细!I:I)</f>
        <v>0</v>
      </c>
      <c r="Z1021">
        <f t="shared" si="62"/>
        <v>13.9</v>
      </c>
      <c r="AA1021">
        <f>SUMIF(货件明细!K:K,F1021,货件明细!J:J)</f>
        <v>0</v>
      </c>
      <c r="AB1021">
        <f t="shared" si="63"/>
        <v>1</v>
      </c>
    </row>
    <row r="1022" spans="1:28">
      <c r="A1022">
        <v>2025</v>
      </c>
      <c r="B1022">
        <v>2</v>
      </c>
      <c r="C1022">
        <v>6</v>
      </c>
      <c r="D1022" s="4">
        <v>45696</v>
      </c>
      <c r="E1022" t="s">
        <v>28</v>
      </c>
      <c r="F1022" t="s">
        <v>1128</v>
      </c>
      <c r="G1022" t="s">
        <v>56</v>
      </c>
      <c r="H1022" t="s">
        <v>44</v>
      </c>
      <c r="I1022" t="s">
        <v>41</v>
      </c>
      <c r="J1022" t="s">
        <v>100</v>
      </c>
      <c r="K1022" t="s">
        <v>100</v>
      </c>
      <c r="L1022" t="s">
        <v>46</v>
      </c>
      <c r="M1022" t="s">
        <v>65</v>
      </c>
      <c r="N1022" t="s">
        <v>123</v>
      </c>
      <c r="O1022">
        <v>13.9</v>
      </c>
      <c r="Q1022">
        <v>96</v>
      </c>
      <c r="R1022">
        <v>108</v>
      </c>
      <c r="S1022">
        <v>0</v>
      </c>
      <c r="T1022">
        <v>108</v>
      </c>
      <c r="U1022">
        <v>41</v>
      </c>
      <c r="V1022">
        <f>SUMIF(货件明细!K:K,F1022,货件明细!AQ:AQ)</f>
        <v>0</v>
      </c>
      <c r="W1022">
        <f t="shared" si="60"/>
        <v>1</v>
      </c>
      <c r="X1022">
        <f t="shared" si="61"/>
        <v>41</v>
      </c>
      <c r="Y1022">
        <f>SUMIF(货件明细!K:K,F1022,货件明细!I:I)</f>
        <v>0</v>
      </c>
      <c r="Z1022">
        <f t="shared" si="62"/>
        <v>13.9</v>
      </c>
      <c r="AA1022">
        <f>SUMIF(货件明细!K:K,F1022,货件明细!J:J)</f>
        <v>0</v>
      </c>
      <c r="AB1022">
        <f t="shared" si="63"/>
        <v>1</v>
      </c>
    </row>
    <row r="1023" spans="1:28">
      <c r="A1023">
        <v>2025</v>
      </c>
      <c r="B1023">
        <v>2</v>
      </c>
      <c r="C1023">
        <v>6</v>
      </c>
      <c r="D1023" s="4">
        <v>45696</v>
      </c>
      <c r="E1023" t="s">
        <v>28</v>
      </c>
      <c r="F1023" t="s">
        <v>1129</v>
      </c>
      <c r="G1023" t="s">
        <v>56</v>
      </c>
      <c r="H1023" t="s">
        <v>44</v>
      </c>
      <c r="I1023" t="s">
        <v>145</v>
      </c>
      <c r="J1023" t="s">
        <v>100</v>
      </c>
      <c r="K1023" t="s">
        <v>100</v>
      </c>
      <c r="L1023" t="s">
        <v>46</v>
      </c>
      <c r="M1023" t="s">
        <v>65</v>
      </c>
      <c r="N1023" t="s">
        <v>123</v>
      </c>
      <c r="O1023">
        <v>11.5</v>
      </c>
      <c r="Q1023">
        <v>96</v>
      </c>
      <c r="R1023">
        <v>108</v>
      </c>
      <c r="S1023">
        <v>0</v>
      </c>
      <c r="T1023">
        <v>108</v>
      </c>
      <c r="U1023">
        <v>65</v>
      </c>
      <c r="V1023">
        <f>SUMIF(货件明细!K:K,F1023,货件明细!AQ:AQ)</f>
        <v>0</v>
      </c>
      <c r="W1023">
        <f t="shared" si="60"/>
        <v>1</v>
      </c>
      <c r="X1023">
        <f t="shared" si="61"/>
        <v>65</v>
      </c>
      <c r="Y1023">
        <f>SUMIF(货件明细!K:K,F1023,货件明细!I:I)</f>
        <v>0</v>
      </c>
      <c r="Z1023">
        <f t="shared" si="62"/>
        <v>11.5</v>
      </c>
      <c r="AA1023">
        <f>SUMIF(货件明细!K:K,F1023,货件明细!J:J)</f>
        <v>0</v>
      </c>
      <c r="AB1023">
        <f t="shared" si="63"/>
        <v>1</v>
      </c>
    </row>
    <row r="1024" spans="1:28">
      <c r="A1024">
        <v>2025</v>
      </c>
      <c r="B1024">
        <v>2</v>
      </c>
      <c r="C1024">
        <v>6</v>
      </c>
      <c r="D1024" s="4">
        <v>45696</v>
      </c>
      <c r="E1024" t="s">
        <v>28</v>
      </c>
      <c r="F1024" t="s">
        <v>1130</v>
      </c>
      <c r="G1024" t="s">
        <v>50</v>
      </c>
      <c r="H1024" t="s">
        <v>31</v>
      </c>
      <c r="I1024" t="s">
        <v>145</v>
      </c>
      <c r="J1024" t="s">
        <v>100</v>
      </c>
      <c r="K1024" t="s">
        <v>100</v>
      </c>
      <c r="L1024" t="s">
        <v>46</v>
      </c>
      <c r="M1024" t="s">
        <v>65</v>
      </c>
      <c r="N1024" t="s">
        <v>123</v>
      </c>
      <c r="O1024">
        <v>11.5</v>
      </c>
      <c r="Q1024">
        <v>130.5</v>
      </c>
      <c r="R1024">
        <v>130.5</v>
      </c>
      <c r="S1024">
        <v>0</v>
      </c>
      <c r="T1024">
        <v>130.5</v>
      </c>
      <c r="U1024">
        <v>65</v>
      </c>
      <c r="V1024">
        <f>SUMIF(货件明细!K:K,F1024,货件明细!AQ:AQ)</f>
        <v>0</v>
      </c>
      <c r="W1024">
        <f t="shared" si="60"/>
        <v>1</v>
      </c>
      <c r="X1024">
        <f t="shared" si="61"/>
        <v>65</v>
      </c>
      <c r="Y1024">
        <f>SUMIF(货件明细!K:K,F1024,货件明细!I:I)</f>
        <v>0</v>
      </c>
      <c r="Z1024">
        <f t="shared" si="62"/>
        <v>11.5</v>
      </c>
      <c r="AA1024">
        <f>SUMIF(货件明细!K:K,F1024,货件明细!J:J)</f>
        <v>0</v>
      </c>
      <c r="AB1024">
        <f t="shared" si="63"/>
        <v>1</v>
      </c>
    </row>
    <row r="1025" spans="1:28">
      <c r="A1025">
        <v>2025</v>
      </c>
      <c r="B1025">
        <v>2</v>
      </c>
      <c r="C1025">
        <v>6</v>
      </c>
      <c r="D1025" s="4">
        <v>45696</v>
      </c>
      <c r="E1025" t="s">
        <v>28</v>
      </c>
      <c r="F1025" t="s">
        <v>1131</v>
      </c>
      <c r="G1025" t="s">
        <v>70</v>
      </c>
      <c r="H1025" t="s">
        <v>71</v>
      </c>
      <c r="I1025" t="s">
        <v>145</v>
      </c>
      <c r="J1025" t="s">
        <v>100</v>
      </c>
      <c r="K1025" t="s">
        <v>100</v>
      </c>
      <c r="L1025" t="s">
        <v>46</v>
      </c>
      <c r="M1025" t="s">
        <v>65</v>
      </c>
      <c r="N1025" t="s">
        <v>123</v>
      </c>
      <c r="O1025">
        <v>11.5</v>
      </c>
      <c r="Q1025">
        <v>70.2823529411765</v>
      </c>
      <c r="R1025">
        <v>82.4</v>
      </c>
      <c r="S1025">
        <v>0</v>
      </c>
      <c r="T1025">
        <v>82.4</v>
      </c>
      <c r="U1025">
        <v>65</v>
      </c>
      <c r="V1025">
        <f>SUMIF(货件明细!K:K,F1025,货件明细!AQ:AQ)</f>
        <v>0</v>
      </c>
      <c r="W1025">
        <f t="shared" si="60"/>
        <v>1</v>
      </c>
      <c r="X1025">
        <f t="shared" si="61"/>
        <v>65</v>
      </c>
      <c r="Y1025">
        <f>SUMIF(货件明细!K:K,F1025,货件明细!I:I)</f>
        <v>0</v>
      </c>
      <c r="Z1025">
        <f t="shared" si="62"/>
        <v>11.5</v>
      </c>
      <c r="AA1025">
        <f>SUMIF(货件明细!K:K,F1025,货件明细!J:J)</f>
        <v>0</v>
      </c>
      <c r="AB1025">
        <f t="shared" si="63"/>
        <v>1</v>
      </c>
    </row>
    <row r="1026" spans="1:28">
      <c r="A1026">
        <v>2025</v>
      </c>
      <c r="B1026">
        <v>2</v>
      </c>
      <c r="C1026">
        <v>6</v>
      </c>
      <c r="D1026" s="4">
        <v>45696</v>
      </c>
      <c r="E1026" t="s">
        <v>28</v>
      </c>
      <c r="F1026" t="s">
        <v>1132</v>
      </c>
      <c r="G1026" t="s">
        <v>374</v>
      </c>
      <c r="H1026" t="s">
        <v>71</v>
      </c>
      <c r="I1026" t="s">
        <v>145</v>
      </c>
      <c r="J1026" t="s">
        <v>100</v>
      </c>
      <c r="K1026" t="s">
        <v>100</v>
      </c>
      <c r="L1026" t="s">
        <v>46</v>
      </c>
      <c r="M1026" t="s">
        <v>65</v>
      </c>
      <c r="N1026" t="s">
        <v>123</v>
      </c>
      <c r="O1026">
        <v>11.5</v>
      </c>
      <c r="Q1026">
        <v>69.6</v>
      </c>
      <c r="R1026">
        <v>81.6</v>
      </c>
      <c r="S1026">
        <v>0</v>
      </c>
      <c r="T1026">
        <v>81.6</v>
      </c>
      <c r="U1026">
        <v>65</v>
      </c>
      <c r="V1026">
        <f>SUMIF(货件明细!K:K,F1026,货件明细!AQ:AQ)</f>
        <v>0</v>
      </c>
      <c r="W1026">
        <f t="shared" ref="W1026:W1089" si="64">IF(V1026=U1026,0,1)</f>
        <v>1</v>
      </c>
      <c r="X1026">
        <f t="shared" ref="X1026:X1089" si="65">U1026</f>
        <v>65</v>
      </c>
      <c r="Y1026">
        <f>SUMIF(货件明细!K:K,F1026,货件明细!I:I)</f>
        <v>0</v>
      </c>
      <c r="Z1026">
        <f t="shared" ref="Z1026:Z1089" si="66">O1026-Y1026</f>
        <v>11.5</v>
      </c>
      <c r="AA1026">
        <f>SUMIF(货件明细!K:K,F1026,货件明细!J:J)</f>
        <v>0</v>
      </c>
      <c r="AB1026">
        <f t="shared" ref="AB1026:AB1089" si="67">IF(T1026=AA1026,0,1)</f>
        <v>1</v>
      </c>
    </row>
    <row r="1027" spans="1:28">
      <c r="A1027">
        <v>2025</v>
      </c>
      <c r="B1027">
        <v>2</v>
      </c>
      <c r="C1027">
        <v>6</v>
      </c>
      <c r="D1027" s="4">
        <v>45696</v>
      </c>
      <c r="E1027" t="s">
        <v>28</v>
      </c>
      <c r="F1027" t="s">
        <v>1133</v>
      </c>
      <c r="G1027" t="s">
        <v>263</v>
      </c>
      <c r="H1027" t="s">
        <v>44</v>
      </c>
      <c r="I1027" t="s">
        <v>145</v>
      </c>
      <c r="J1027" t="s">
        <v>100</v>
      </c>
      <c r="K1027" t="s">
        <v>100</v>
      </c>
      <c r="L1027" t="s">
        <v>46</v>
      </c>
      <c r="M1027" t="s">
        <v>65</v>
      </c>
      <c r="N1027" t="s">
        <v>123</v>
      </c>
      <c r="O1027">
        <v>11.5</v>
      </c>
      <c r="Q1027">
        <v>97.5470588235294</v>
      </c>
      <c r="R1027">
        <v>109.664705882353</v>
      </c>
      <c r="S1027">
        <v>0</v>
      </c>
      <c r="T1027">
        <v>109.664705882353</v>
      </c>
      <c r="U1027">
        <v>65</v>
      </c>
      <c r="V1027">
        <f>SUMIF(货件明细!K:K,F1027,货件明细!AQ:AQ)</f>
        <v>0</v>
      </c>
      <c r="W1027">
        <f t="shared" si="64"/>
        <v>1</v>
      </c>
      <c r="X1027">
        <f t="shared" si="65"/>
        <v>65</v>
      </c>
      <c r="Y1027">
        <f>SUMIF(货件明细!K:K,F1027,货件明细!I:I)</f>
        <v>0</v>
      </c>
      <c r="Z1027">
        <f t="shared" si="66"/>
        <v>11.5</v>
      </c>
      <c r="AA1027">
        <f>SUMIF(货件明细!K:K,F1027,货件明细!J:J)</f>
        <v>0</v>
      </c>
      <c r="AB1027">
        <f t="shared" si="67"/>
        <v>1</v>
      </c>
    </row>
    <row r="1028" spans="1:28">
      <c r="A1028">
        <v>2025</v>
      </c>
      <c r="B1028">
        <v>2</v>
      </c>
      <c r="C1028">
        <v>6</v>
      </c>
      <c r="D1028" s="4">
        <v>45696</v>
      </c>
      <c r="E1028" t="s">
        <v>28</v>
      </c>
      <c r="F1028" t="s">
        <v>1134</v>
      </c>
      <c r="G1028" t="s">
        <v>374</v>
      </c>
      <c r="H1028" t="s">
        <v>71</v>
      </c>
      <c r="I1028" t="s">
        <v>111</v>
      </c>
      <c r="J1028" t="s">
        <v>100</v>
      </c>
      <c r="K1028" t="s">
        <v>100</v>
      </c>
      <c r="L1028" t="s">
        <v>46</v>
      </c>
      <c r="M1028" t="s">
        <v>65</v>
      </c>
      <c r="N1028" t="s">
        <v>123</v>
      </c>
      <c r="O1028">
        <v>10.7</v>
      </c>
      <c r="Q1028">
        <v>69.6</v>
      </c>
      <c r="R1028">
        <v>81.6</v>
      </c>
      <c r="S1028">
        <v>0</v>
      </c>
      <c r="T1028">
        <v>81.6</v>
      </c>
      <c r="U1028">
        <v>67</v>
      </c>
      <c r="V1028">
        <f>SUMIF(货件明细!K:K,F1028,货件明细!AQ:AQ)</f>
        <v>0</v>
      </c>
      <c r="W1028">
        <f t="shared" si="64"/>
        <v>1</v>
      </c>
      <c r="X1028">
        <f t="shared" si="65"/>
        <v>67</v>
      </c>
      <c r="Y1028">
        <f>SUMIF(货件明细!K:K,F1028,货件明细!I:I)</f>
        <v>0</v>
      </c>
      <c r="Z1028">
        <f t="shared" si="66"/>
        <v>10.7</v>
      </c>
      <c r="AA1028">
        <f>SUMIF(货件明细!K:K,F1028,货件明细!J:J)</f>
        <v>0</v>
      </c>
      <c r="AB1028">
        <f t="shared" si="67"/>
        <v>1</v>
      </c>
    </row>
    <row r="1029" spans="1:28">
      <c r="A1029">
        <v>2025</v>
      </c>
      <c r="B1029">
        <v>2</v>
      </c>
      <c r="C1029">
        <v>6</v>
      </c>
      <c r="D1029" s="4">
        <v>45696</v>
      </c>
      <c r="E1029" t="s">
        <v>28</v>
      </c>
      <c r="F1029" t="s">
        <v>1135</v>
      </c>
      <c r="G1029" t="s">
        <v>50</v>
      </c>
      <c r="H1029" t="s">
        <v>31</v>
      </c>
      <c r="I1029" t="s">
        <v>111</v>
      </c>
      <c r="J1029" t="s">
        <v>100</v>
      </c>
      <c r="K1029" t="s">
        <v>100</v>
      </c>
      <c r="L1029" t="s">
        <v>46</v>
      </c>
      <c r="M1029" t="s">
        <v>47</v>
      </c>
      <c r="N1029" t="s">
        <v>960</v>
      </c>
      <c r="O1029">
        <v>10.7</v>
      </c>
      <c r="Q1029">
        <v>106.14</v>
      </c>
      <c r="R1029">
        <v>106.14</v>
      </c>
      <c r="S1029">
        <v>0</v>
      </c>
      <c r="T1029">
        <v>106.14</v>
      </c>
      <c r="U1029">
        <v>67</v>
      </c>
      <c r="V1029">
        <f>SUMIF(货件明细!K:K,F1029,货件明细!AQ:AQ)</f>
        <v>0</v>
      </c>
      <c r="W1029">
        <f t="shared" si="64"/>
        <v>1</v>
      </c>
      <c r="X1029">
        <f t="shared" si="65"/>
        <v>67</v>
      </c>
      <c r="Y1029">
        <f>SUMIF(货件明细!K:K,F1029,货件明细!I:I)</f>
        <v>0</v>
      </c>
      <c r="Z1029">
        <f t="shared" si="66"/>
        <v>10.7</v>
      </c>
      <c r="AA1029">
        <f>SUMIF(货件明细!K:K,F1029,货件明细!J:J)</f>
        <v>0</v>
      </c>
      <c r="AB1029">
        <f t="shared" si="67"/>
        <v>1</v>
      </c>
    </row>
    <row r="1030" spans="1:28">
      <c r="A1030">
        <v>2025</v>
      </c>
      <c r="B1030">
        <v>2</v>
      </c>
      <c r="C1030">
        <v>6</v>
      </c>
      <c r="D1030" s="4">
        <v>45696</v>
      </c>
      <c r="E1030" t="s">
        <v>28</v>
      </c>
      <c r="F1030" t="s">
        <v>1136</v>
      </c>
      <c r="G1030" t="s">
        <v>70</v>
      </c>
      <c r="H1030" t="s">
        <v>71</v>
      </c>
      <c r="I1030" t="s">
        <v>111</v>
      </c>
      <c r="J1030" t="s">
        <v>100</v>
      </c>
      <c r="K1030" t="s">
        <v>100</v>
      </c>
      <c r="L1030" t="s">
        <v>46</v>
      </c>
      <c r="M1030" t="s">
        <v>65</v>
      </c>
      <c r="N1030" t="s">
        <v>123</v>
      </c>
      <c r="O1030">
        <v>10.7</v>
      </c>
      <c r="Q1030">
        <v>70.2823529411765</v>
      </c>
      <c r="R1030">
        <v>82.4</v>
      </c>
      <c r="S1030">
        <v>0</v>
      </c>
      <c r="T1030">
        <v>82.4</v>
      </c>
      <c r="U1030">
        <v>67</v>
      </c>
      <c r="V1030">
        <f>SUMIF(货件明细!K:K,F1030,货件明细!AQ:AQ)</f>
        <v>0</v>
      </c>
      <c r="W1030">
        <f t="shared" si="64"/>
        <v>1</v>
      </c>
      <c r="X1030">
        <f t="shared" si="65"/>
        <v>67</v>
      </c>
      <c r="Y1030">
        <f>SUMIF(货件明细!K:K,F1030,货件明细!I:I)</f>
        <v>0</v>
      </c>
      <c r="Z1030">
        <f t="shared" si="66"/>
        <v>10.7</v>
      </c>
      <c r="AA1030">
        <f>SUMIF(货件明细!K:K,F1030,货件明细!J:J)</f>
        <v>0</v>
      </c>
      <c r="AB1030">
        <f t="shared" si="67"/>
        <v>1</v>
      </c>
    </row>
    <row r="1031" spans="1:28">
      <c r="A1031">
        <v>2025</v>
      </c>
      <c r="B1031">
        <v>2</v>
      </c>
      <c r="C1031">
        <v>6</v>
      </c>
      <c r="D1031" s="4">
        <v>45696</v>
      </c>
      <c r="E1031" t="s">
        <v>28</v>
      </c>
      <c r="F1031" t="s">
        <v>1137</v>
      </c>
      <c r="G1031" t="s">
        <v>56</v>
      </c>
      <c r="H1031" t="s">
        <v>44</v>
      </c>
      <c r="I1031" t="s">
        <v>111</v>
      </c>
      <c r="J1031" t="s">
        <v>100</v>
      </c>
      <c r="K1031" t="s">
        <v>100</v>
      </c>
      <c r="L1031" t="s">
        <v>46</v>
      </c>
      <c r="M1031" t="s">
        <v>65</v>
      </c>
      <c r="N1031" t="s">
        <v>123</v>
      </c>
      <c r="O1031">
        <v>10.7</v>
      </c>
      <c r="Q1031">
        <v>96</v>
      </c>
      <c r="R1031">
        <v>108</v>
      </c>
      <c r="S1031">
        <v>0</v>
      </c>
      <c r="T1031">
        <v>108</v>
      </c>
      <c r="U1031">
        <v>67</v>
      </c>
      <c r="V1031">
        <f>SUMIF(货件明细!K:K,F1031,货件明细!AQ:AQ)</f>
        <v>0</v>
      </c>
      <c r="W1031">
        <f t="shared" si="64"/>
        <v>1</v>
      </c>
      <c r="X1031">
        <f t="shared" si="65"/>
        <v>67</v>
      </c>
      <c r="Y1031">
        <f>SUMIF(货件明细!K:K,F1031,货件明细!I:I)</f>
        <v>0</v>
      </c>
      <c r="Z1031">
        <f t="shared" si="66"/>
        <v>10.7</v>
      </c>
      <c r="AA1031">
        <f>SUMIF(货件明细!K:K,F1031,货件明细!J:J)</f>
        <v>0</v>
      </c>
      <c r="AB1031">
        <f t="shared" si="67"/>
        <v>1</v>
      </c>
    </row>
    <row r="1032" spans="1:28">
      <c r="A1032">
        <v>2025</v>
      </c>
      <c r="B1032">
        <v>2</v>
      </c>
      <c r="C1032">
        <v>6</v>
      </c>
      <c r="D1032" s="4">
        <v>45696</v>
      </c>
      <c r="E1032" t="s">
        <v>28</v>
      </c>
      <c r="F1032" t="s">
        <v>1138</v>
      </c>
      <c r="G1032" t="s">
        <v>263</v>
      </c>
      <c r="H1032" t="s">
        <v>44</v>
      </c>
      <c r="I1032" t="s">
        <v>111</v>
      </c>
      <c r="J1032" t="s">
        <v>100</v>
      </c>
      <c r="K1032" t="s">
        <v>100</v>
      </c>
      <c r="L1032" t="s">
        <v>46</v>
      </c>
      <c r="M1032" t="s">
        <v>65</v>
      </c>
      <c r="N1032" t="s">
        <v>123</v>
      </c>
      <c r="O1032">
        <v>10.7</v>
      </c>
      <c r="Q1032">
        <v>97.5470588235294</v>
      </c>
      <c r="R1032">
        <v>109.664705882353</v>
      </c>
      <c r="S1032">
        <v>0</v>
      </c>
      <c r="T1032">
        <v>109.664705882353</v>
      </c>
      <c r="U1032">
        <v>67</v>
      </c>
      <c r="V1032">
        <f>SUMIF(货件明细!K:K,F1032,货件明细!AQ:AQ)</f>
        <v>0</v>
      </c>
      <c r="W1032">
        <f t="shared" si="64"/>
        <v>1</v>
      </c>
      <c r="X1032">
        <f t="shared" si="65"/>
        <v>67</v>
      </c>
      <c r="Y1032">
        <f>SUMIF(货件明细!K:K,F1032,货件明细!I:I)</f>
        <v>0</v>
      </c>
      <c r="Z1032">
        <f t="shared" si="66"/>
        <v>10.7</v>
      </c>
      <c r="AA1032">
        <f>SUMIF(货件明细!K:K,F1032,货件明细!J:J)</f>
        <v>0</v>
      </c>
      <c r="AB1032">
        <f t="shared" si="67"/>
        <v>1</v>
      </c>
    </row>
    <row r="1033" spans="1:28">
      <c r="A1033">
        <v>2025</v>
      </c>
      <c r="B1033">
        <v>2</v>
      </c>
      <c r="C1033">
        <v>6</v>
      </c>
      <c r="D1033" s="4">
        <v>45696</v>
      </c>
      <c r="E1033" t="s">
        <v>28</v>
      </c>
      <c r="F1033" t="s">
        <v>1139</v>
      </c>
      <c r="G1033" t="s">
        <v>50</v>
      </c>
      <c r="H1033" t="s">
        <v>31</v>
      </c>
      <c r="I1033" t="s">
        <v>129</v>
      </c>
      <c r="J1033" t="s">
        <v>100</v>
      </c>
      <c r="K1033" t="s">
        <v>100</v>
      </c>
      <c r="L1033" t="s">
        <v>46</v>
      </c>
      <c r="M1033" t="s">
        <v>65</v>
      </c>
      <c r="N1033" t="s">
        <v>123</v>
      </c>
      <c r="O1033">
        <v>7.8</v>
      </c>
      <c r="Q1033">
        <v>130.5</v>
      </c>
      <c r="R1033">
        <v>130.5</v>
      </c>
      <c r="S1033">
        <v>0</v>
      </c>
      <c r="T1033">
        <v>130.5</v>
      </c>
      <c r="U1033">
        <v>50</v>
      </c>
      <c r="V1033">
        <f>SUMIF(货件明细!K:K,F1033,货件明细!AQ:AQ)</f>
        <v>0</v>
      </c>
      <c r="W1033">
        <f t="shared" si="64"/>
        <v>1</v>
      </c>
      <c r="X1033">
        <f t="shared" si="65"/>
        <v>50</v>
      </c>
      <c r="Y1033">
        <f>SUMIF(货件明细!K:K,F1033,货件明细!I:I)</f>
        <v>0</v>
      </c>
      <c r="Z1033">
        <f t="shared" si="66"/>
        <v>7.8</v>
      </c>
      <c r="AA1033">
        <f>SUMIF(货件明细!K:K,F1033,货件明细!J:J)</f>
        <v>0</v>
      </c>
      <c r="AB1033">
        <f t="shared" si="67"/>
        <v>1</v>
      </c>
    </row>
    <row r="1034" spans="1:28">
      <c r="A1034">
        <v>2025</v>
      </c>
      <c r="B1034">
        <v>2</v>
      </c>
      <c r="C1034">
        <v>6</v>
      </c>
      <c r="D1034" s="4">
        <v>45696</v>
      </c>
      <c r="E1034" t="s">
        <v>28</v>
      </c>
      <c r="F1034" t="s">
        <v>1140</v>
      </c>
      <c r="G1034" t="s">
        <v>56</v>
      </c>
      <c r="H1034" t="s">
        <v>44</v>
      </c>
      <c r="I1034" t="s">
        <v>129</v>
      </c>
      <c r="J1034" t="s">
        <v>100</v>
      </c>
      <c r="K1034" t="s">
        <v>100</v>
      </c>
      <c r="L1034" t="s">
        <v>46</v>
      </c>
      <c r="M1034" t="s">
        <v>65</v>
      </c>
      <c r="N1034" t="s">
        <v>123</v>
      </c>
      <c r="O1034">
        <v>7.8</v>
      </c>
      <c r="Q1034">
        <v>96</v>
      </c>
      <c r="R1034">
        <v>108</v>
      </c>
      <c r="S1034">
        <v>0</v>
      </c>
      <c r="T1034">
        <v>108</v>
      </c>
      <c r="U1034">
        <v>50</v>
      </c>
      <c r="V1034">
        <f>SUMIF(货件明细!K:K,F1034,货件明细!AQ:AQ)</f>
        <v>0</v>
      </c>
      <c r="W1034">
        <f t="shared" si="64"/>
        <v>1</v>
      </c>
      <c r="X1034">
        <f t="shared" si="65"/>
        <v>50</v>
      </c>
      <c r="Y1034">
        <f>SUMIF(货件明细!K:K,F1034,货件明细!I:I)</f>
        <v>0</v>
      </c>
      <c r="Z1034">
        <f t="shared" si="66"/>
        <v>7.8</v>
      </c>
      <c r="AA1034">
        <f>SUMIF(货件明细!K:K,F1034,货件明细!J:J)</f>
        <v>0</v>
      </c>
      <c r="AB1034">
        <f t="shared" si="67"/>
        <v>1</v>
      </c>
    </row>
    <row r="1035" spans="1:28">
      <c r="A1035">
        <v>2025</v>
      </c>
      <c r="B1035">
        <v>2</v>
      </c>
      <c r="C1035">
        <v>6</v>
      </c>
      <c r="D1035" s="4">
        <v>45696</v>
      </c>
      <c r="E1035" t="s">
        <v>28</v>
      </c>
      <c r="F1035" t="s">
        <v>1141</v>
      </c>
      <c r="G1035" t="s">
        <v>374</v>
      </c>
      <c r="H1035" t="s">
        <v>71</v>
      </c>
      <c r="I1035" t="s">
        <v>129</v>
      </c>
      <c r="J1035" t="s">
        <v>100</v>
      </c>
      <c r="K1035" t="s">
        <v>100</v>
      </c>
      <c r="L1035" t="s">
        <v>46</v>
      </c>
      <c r="M1035" t="s">
        <v>65</v>
      </c>
      <c r="N1035" t="s">
        <v>123</v>
      </c>
      <c r="O1035">
        <v>7.8</v>
      </c>
      <c r="Q1035">
        <v>69.6</v>
      </c>
      <c r="R1035">
        <v>81.6</v>
      </c>
      <c r="S1035">
        <v>0</v>
      </c>
      <c r="T1035">
        <v>81.6</v>
      </c>
      <c r="U1035">
        <v>50</v>
      </c>
      <c r="V1035">
        <f>SUMIF(货件明细!K:K,F1035,货件明细!AQ:AQ)</f>
        <v>0</v>
      </c>
      <c r="W1035">
        <f t="shared" si="64"/>
        <v>1</v>
      </c>
      <c r="X1035">
        <f t="shared" si="65"/>
        <v>50</v>
      </c>
      <c r="Y1035">
        <f>SUMIF(货件明细!K:K,F1035,货件明细!I:I)</f>
        <v>0</v>
      </c>
      <c r="Z1035">
        <f t="shared" si="66"/>
        <v>7.8</v>
      </c>
      <c r="AA1035">
        <f>SUMIF(货件明细!K:K,F1035,货件明细!J:J)</f>
        <v>0</v>
      </c>
      <c r="AB1035">
        <f t="shared" si="67"/>
        <v>1</v>
      </c>
    </row>
    <row r="1036" spans="1:28">
      <c r="A1036">
        <v>2025</v>
      </c>
      <c r="B1036">
        <v>2</v>
      </c>
      <c r="C1036">
        <v>6</v>
      </c>
      <c r="D1036" s="4">
        <v>45696</v>
      </c>
      <c r="E1036" t="s">
        <v>28</v>
      </c>
      <c r="F1036" t="s">
        <v>1142</v>
      </c>
      <c r="G1036" t="s">
        <v>70</v>
      </c>
      <c r="H1036" t="s">
        <v>71</v>
      </c>
      <c r="I1036" t="s">
        <v>129</v>
      </c>
      <c r="J1036" t="s">
        <v>100</v>
      </c>
      <c r="K1036" t="s">
        <v>100</v>
      </c>
      <c r="L1036" t="s">
        <v>46</v>
      </c>
      <c r="M1036" t="s">
        <v>65</v>
      </c>
      <c r="N1036" t="s">
        <v>123</v>
      </c>
      <c r="O1036">
        <v>7.8</v>
      </c>
      <c r="Q1036">
        <v>70.2823529411765</v>
      </c>
      <c r="R1036">
        <v>82.4</v>
      </c>
      <c r="S1036">
        <v>0</v>
      </c>
      <c r="T1036">
        <v>82.4</v>
      </c>
      <c r="U1036">
        <v>50</v>
      </c>
      <c r="V1036">
        <f>SUMIF(货件明细!K:K,F1036,货件明细!AQ:AQ)</f>
        <v>0</v>
      </c>
      <c r="W1036">
        <f t="shared" si="64"/>
        <v>1</v>
      </c>
      <c r="X1036">
        <f t="shared" si="65"/>
        <v>50</v>
      </c>
      <c r="Y1036">
        <f>SUMIF(货件明细!K:K,F1036,货件明细!I:I)</f>
        <v>0</v>
      </c>
      <c r="Z1036">
        <f t="shared" si="66"/>
        <v>7.8</v>
      </c>
      <c r="AA1036">
        <f>SUMIF(货件明细!K:K,F1036,货件明细!J:J)</f>
        <v>0</v>
      </c>
      <c r="AB1036">
        <f t="shared" si="67"/>
        <v>1</v>
      </c>
    </row>
    <row r="1037" spans="1:28">
      <c r="A1037">
        <v>2025</v>
      </c>
      <c r="B1037">
        <v>2</v>
      </c>
      <c r="C1037">
        <v>6</v>
      </c>
      <c r="D1037" s="4">
        <v>45696</v>
      </c>
      <c r="E1037" t="s">
        <v>28</v>
      </c>
      <c r="F1037" t="s">
        <v>1143</v>
      </c>
      <c r="G1037" t="s">
        <v>263</v>
      </c>
      <c r="H1037" t="s">
        <v>44</v>
      </c>
      <c r="I1037" t="s">
        <v>129</v>
      </c>
      <c r="J1037" t="s">
        <v>100</v>
      </c>
      <c r="K1037" t="s">
        <v>100</v>
      </c>
      <c r="L1037" t="s">
        <v>46</v>
      </c>
      <c r="M1037" t="s">
        <v>65</v>
      </c>
      <c r="N1037" t="s">
        <v>123</v>
      </c>
      <c r="O1037">
        <v>7.8</v>
      </c>
      <c r="Q1037">
        <v>97.5470588235294</v>
      </c>
      <c r="R1037">
        <v>109.664705882353</v>
      </c>
      <c r="S1037">
        <v>0</v>
      </c>
      <c r="T1037">
        <v>109.664705882353</v>
      </c>
      <c r="U1037">
        <v>50</v>
      </c>
      <c r="V1037">
        <f>SUMIF(货件明细!K:K,F1037,货件明细!AQ:AQ)</f>
        <v>0</v>
      </c>
      <c r="W1037">
        <f t="shared" si="64"/>
        <v>1</v>
      </c>
      <c r="X1037">
        <f t="shared" si="65"/>
        <v>50</v>
      </c>
      <c r="Y1037">
        <f>SUMIF(货件明细!K:K,F1037,货件明细!I:I)</f>
        <v>0</v>
      </c>
      <c r="Z1037">
        <f t="shared" si="66"/>
        <v>7.8</v>
      </c>
      <c r="AA1037">
        <f>SUMIF(货件明细!K:K,F1037,货件明细!J:J)</f>
        <v>0</v>
      </c>
      <c r="AB1037">
        <f t="shared" si="67"/>
        <v>1</v>
      </c>
    </row>
    <row r="1038" spans="1:28">
      <c r="A1038">
        <v>2025</v>
      </c>
      <c r="B1038">
        <v>2</v>
      </c>
      <c r="C1038">
        <v>6</v>
      </c>
      <c r="D1038" s="4">
        <v>45696</v>
      </c>
      <c r="E1038" t="s">
        <v>28</v>
      </c>
      <c r="F1038" t="s">
        <v>1144</v>
      </c>
      <c r="G1038" t="s">
        <v>50</v>
      </c>
      <c r="H1038" t="s">
        <v>31</v>
      </c>
      <c r="I1038" t="s">
        <v>39</v>
      </c>
      <c r="J1038" t="s">
        <v>100</v>
      </c>
      <c r="K1038" t="s">
        <v>100</v>
      </c>
      <c r="L1038" t="s">
        <v>46</v>
      </c>
      <c r="M1038" t="s">
        <v>65</v>
      </c>
      <c r="N1038" t="s">
        <v>123</v>
      </c>
      <c r="O1038">
        <v>33.25</v>
      </c>
      <c r="Q1038">
        <v>391.5</v>
      </c>
      <c r="R1038">
        <v>391.5</v>
      </c>
      <c r="S1038">
        <v>0</v>
      </c>
      <c r="T1038">
        <v>391.5</v>
      </c>
      <c r="U1038">
        <v>116</v>
      </c>
      <c r="V1038">
        <f>SUMIF(货件明细!K:K,F1038,货件明细!AQ:AQ)</f>
        <v>0</v>
      </c>
      <c r="W1038">
        <f t="shared" si="64"/>
        <v>1</v>
      </c>
      <c r="X1038">
        <f t="shared" si="65"/>
        <v>116</v>
      </c>
      <c r="Y1038">
        <f>SUMIF(货件明细!K:K,F1038,货件明细!I:I)</f>
        <v>0</v>
      </c>
      <c r="Z1038">
        <f t="shared" si="66"/>
        <v>33.25</v>
      </c>
      <c r="AA1038">
        <f>SUMIF(货件明细!K:K,F1038,货件明细!J:J)</f>
        <v>0</v>
      </c>
      <c r="AB1038">
        <f t="shared" si="67"/>
        <v>1</v>
      </c>
    </row>
    <row r="1039" spans="1:28">
      <c r="A1039">
        <v>2025</v>
      </c>
      <c r="B1039">
        <v>2</v>
      </c>
      <c r="C1039">
        <v>6</v>
      </c>
      <c r="D1039" s="4">
        <v>45696</v>
      </c>
      <c r="E1039" t="s">
        <v>28</v>
      </c>
      <c r="F1039" t="s">
        <v>1145</v>
      </c>
      <c r="G1039" t="s">
        <v>56</v>
      </c>
      <c r="H1039" t="s">
        <v>44</v>
      </c>
      <c r="I1039" t="s">
        <v>39</v>
      </c>
      <c r="J1039" t="s">
        <v>100</v>
      </c>
      <c r="K1039" t="s">
        <v>100</v>
      </c>
      <c r="L1039" t="s">
        <v>46</v>
      </c>
      <c r="M1039" t="s">
        <v>65</v>
      </c>
      <c r="N1039" t="s">
        <v>123</v>
      </c>
      <c r="O1039">
        <v>33.25</v>
      </c>
      <c r="Q1039">
        <v>288</v>
      </c>
      <c r="R1039">
        <v>324</v>
      </c>
      <c r="S1039">
        <v>0</v>
      </c>
      <c r="T1039">
        <v>324</v>
      </c>
      <c r="U1039">
        <v>116</v>
      </c>
      <c r="V1039">
        <f>SUMIF(货件明细!K:K,F1039,货件明细!AQ:AQ)</f>
        <v>0</v>
      </c>
      <c r="W1039">
        <f t="shared" si="64"/>
        <v>1</v>
      </c>
      <c r="X1039">
        <f t="shared" si="65"/>
        <v>116</v>
      </c>
      <c r="Y1039">
        <f>SUMIF(货件明细!K:K,F1039,货件明细!I:I)</f>
        <v>0</v>
      </c>
      <c r="Z1039">
        <f t="shared" si="66"/>
        <v>33.25</v>
      </c>
      <c r="AA1039">
        <f>SUMIF(货件明细!K:K,F1039,货件明细!J:J)</f>
        <v>0</v>
      </c>
      <c r="AB1039">
        <f t="shared" si="67"/>
        <v>1</v>
      </c>
    </row>
    <row r="1040" spans="1:28">
      <c r="A1040">
        <v>2025</v>
      </c>
      <c r="B1040">
        <v>2</v>
      </c>
      <c r="C1040">
        <v>6</v>
      </c>
      <c r="D1040" s="4">
        <v>45696</v>
      </c>
      <c r="E1040" t="s">
        <v>28</v>
      </c>
      <c r="F1040" t="s">
        <v>1146</v>
      </c>
      <c r="G1040" t="s">
        <v>70</v>
      </c>
      <c r="H1040" t="s">
        <v>71</v>
      </c>
      <c r="I1040" t="s">
        <v>39</v>
      </c>
      <c r="J1040" t="s">
        <v>100</v>
      </c>
      <c r="K1040" t="s">
        <v>100</v>
      </c>
      <c r="L1040" t="s">
        <v>46</v>
      </c>
      <c r="M1040" t="s">
        <v>65</v>
      </c>
      <c r="N1040" t="s">
        <v>123</v>
      </c>
      <c r="O1040">
        <v>33.25</v>
      </c>
      <c r="Q1040">
        <v>210.847058823529</v>
      </c>
      <c r="R1040">
        <v>247.2</v>
      </c>
      <c r="S1040">
        <v>0</v>
      </c>
      <c r="T1040">
        <v>247.2</v>
      </c>
      <c r="U1040">
        <v>116</v>
      </c>
      <c r="V1040">
        <f>SUMIF(货件明细!K:K,F1040,货件明细!AQ:AQ)</f>
        <v>0</v>
      </c>
      <c r="W1040">
        <f t="shared" si="64"/>
        <v>1</v>
      </c>
      <c r="X1040">
        <f t="shared" si="65"/>
        <v>116</v>
      </c>
      <c r="Y1040">
        <f>SUMIF(货件明细!K:K,F1040,货件明细!I:I)</f>
        <v>0</v>
      </c>
      <c r="Z1040">
        <f t="shared" si="66"/>
        <v>33.25</v>
      </c>
      <c r="AA1040">
        <f>SUMIF(货件明细!K:K,F1040,货件明细!J:J)</f>
        <v>0</v>
      </c>
      <c r="AB1040">
        <f t="shared" si="67"/>
        <v>1</v>
      </c>
    </row>
    <row r="1041" spans="1:28">
      <c r="A1041">
        <v>2025</v>
      </c>
      <c r="B1041">
        <v>2</v>
      </c>
      <c r="C1041">
        <v>6</v>
      </c>
      <c r="D1041" s="4">
        <v>45696</v>
      </c>
      <c r="E1041" t="s">
        <v>28</v>
      </c>
      <c r="F1041" t="s">
        <v>1147</v>
      </c>
      <c r="G1041" t="s">
        <v>263</v>
      </c>
      <c r="H1041" t="s">
        <v>44</v>
      </c>
      <c r="I1041" t="s">
        <v>39</v>
      </c>
      <c r="J1041" t="s">
        <v>100</v>
      </c>
      <c r="K1041" t="s">
        <v>100</v>
      </c>
      <c r="L1041" t="s">
        <v>46</v>
      </c>
      <c r="M1041" t="s">
        <v>65</v>
      </c>
      <c r="N1041" t="s">
        <v>123</v>
      </c>
      <c r="O1041">
        <v>33.25</v>
      </c>
      <c r="Q1041">
        <v>292.641176470588</v>
      </c>
      <c r="R1041">
        <v>328.994117647059</v>
      </c>
      <c r="S1041">
        <v>0</v>
      </c>
      <c r="T1041">
        <v>328.994117647059</v>
      </c>
      <c r="U1041">
        <v>116</v>
      </c>
      <c r="V1041">
        <f>SUMIF(货件明细!K:K,F1041,货件明细!AQ:AQ)</f>
        <v>0</v>
      </c>
      <c r="W1041">
        <f t="shared" si="64"/>
        <v>1</v>
      </c>
      <c r="X1041">
        <f t="shared" si="65"/>
        <v>116</v>
      </c>
      <c r="Y1041">
        <f>SUMIF(货件明细!K:K,F1041,货件明细!I:I)</f>
        <v>0</v>
      </c>
      <c r="Z1041">
        <f t="shared" si="66"/>
        <v>33.25</v>
      </c>
      <c r="AA1041">
        <f>SUMIF(货件明细!K:K,F1041,货件明细!J:J)</f>
        <v>0</v>
      </c>
      <c r="AB1041">
        <f t="shared" si="67"/>
        <v>1</v>
      </c>
    </row>
    <row r="1042" spans="1:28">
      <c r="A1042">
        <v>2025</v>
      </c>
      <c r="B1042">
        <v>2</v>
      </c>
      <c r="C1042">
        <v>6</v>
      </c>
      <c r="D1042" s="4">
        <v>45696</v>
      </c>
      <c r="E1042" t="s">
        <v>28</v>
      </c>
      <c r="F1042" t="s">
        <v>1148</v>
      </c>
      <c r="G1042" t="s">
        <v>374</v>
      </c>
      <c r="H1042" t="s">
        <v>71</v>
      </c>
      <c r="I1042" t="s">
        <v>39</v>
      </c>
      <c r="J1042" t="s">
        <v>100</v>
      </c>
      <c r="K1042" t="s">
        <v>100</v>
      </c>
      <c r="L1042" t="s">
        <v>46</v>
      </c>
      <c r="M1042" t="s">
        <v>65</v>
      </c>
      <c r="N1042" t="s">
        <v>123</v>
      </c>
      <c r="O1042">
        <v>33.25</v>
      </c>
      <c r="Q1042">
        <v>208.8</v>
      </c>
      <c r="R1042">
        <v>244.8</v>
      </c>
      <c r="S1042">
        <v>0</v>
      </c>
      <c r="T1042">
        <v>244.8</v>
      </c>
      <c r="U1042">
        <v>116</v>
      </c>
      <c r="V1042">
        <f>SUMIF(货件明细!K:K,F1042,货件明细!AQ:AQ)</f>
        <v>0</v>
      </c>
      <c r="W1042">
        <f t="shared" si="64"/>
        <v>1</v>
      </c>
      <c r="X1042">
        <f t="shared" si="65"/>
        <v>116</v>
      </c>
      <c r="Y1042">
        <f>SUMIF(货件明细!K:K,F1042,货件明细!I:I)</f>
        <v>0</v>
      </c>
      <c r="Z1042">
        <f t="shared" si="66"/>
        <v>33.25</v>
      </c>
      <c r="AA1042">
        <f>SUMIF(货件明细!K:K,F1042,货件明细!J:J)</f>
        <v>0</v>
      </c>
      <c r="AB1042">
        <f t="shared" si="67"/>
        <v>1</v>
      </c>
    </row>
    <row r="1043" spans="1:28">
      <c r="A1043">
        <v>2025</v>
      </c>
      <c r="B1043">
        <v>2</v>
      </c>
      <c r="C1043">
        <v>6</v>
      </c>
      <c r="D1043" s="4">
        <v>45696</v>
      </c>
      <c r="E1043" t="s">
        <v>28</v>
      </c>
      <c r="F1043" t="s">
        <v>1149</v>
      </c>
      <c r="G1043" t="s">
        <v>263</v>
      </c>
      <c r="H1043" t="s">
        <v>44</v>
      </c>
      <c r="I1043" t="s">
        <v>57</v>
      </c>
      <c r="J1043" t="s">
        <v>100</v>
      </c>
      <c r="K1043" t="s">
        <v>100</v>
      </c>
      <c r="L1043" t="s">
        <v>46</v>
      </c>
      <c r="M1043" t="s">
        <v>65</v>
      </c>
      <c r="N1043" t="s">
        <v>123</v>
      </c>
      <c r="O1043">
        <v>21.85</v>
      </c>
      <c r="Q1043">
        <v>97.5470588235294</v>
      </c>
      <c r="R1043">
        <v>109.664705882353</v>
      </c>
      <c r="S1043">
        <v>0</v>
      </c>
      <c r="T1043">
        <v>109.664705882353</v>
      </c>
      <c r="U1043">
        <v>177</v>
      </c>
      <c r="V1043">
        <f>SUMIF(货件明细!K:K,F1043,货件明细!AQ:AQ)</f>
        <v>0</v>
      </c>
      <c r="W1043">
        <f t="shared" si="64"/>
        <v>1</v>
      </c>
      <c r="X1043">
        <f t="shared" si="65"/>
        <v>177</v>
      </c>
      <c r="Y1043">
        <f>SUMIF(货件明细!K:K,F1043,货件明细!I:I)</f>
        <v>0</v>
      </c>
      <c r="Z1043">
        <f t="shared" si="66"/>
        <v>21.85</v>
      </c>
      <c r="AA1043">
        <f>SUMIF(货件明细!K:K,F1043,货件明细!J:J)</f>
        <v>0</v>
      </c>
      <c r="AB1043">
        <f t="shared" si="67"/>
        <v>1</v>
      </c>
    </row>
    <row r="1044" spans="1:28">
      <c r="A1044">
        <v>2025</v>
      </c>
      <c r="B1044">
        <v>2</v>
      </c>
      <c r="C1044">
        <v>6</v>
      </c>
      <c r="D1044" s="4">
        <v>45696</v>
      </c>
      <c r="E1044" t="s">
        <v>28</v>
      </c>
      <c r="F1044" t="s">
        <v>1150</v>
      </c>
      <c r="G1044" t="s">
        <v>56</v>
      </c>
      <c r="H1044" t="s">
        <v>44</v>
      </c>
      <c r="I1044" t="s">
        <v>57</v>
      </c>
      <c r="J1044" t="s">
        <v>100</v>
      </c>
      <c r="K1044" t="s">
        <v>100</v>
      </c>
      <c r="L1044" t="s">
        <v>46</v>
      </c>
      <c r="M1044" t="s">
        <v>65</v>
      </c>
      <c r="N1044" t="s">
        <v>123</v>
      </c>
      <c r="O1044">
        <v>21.85</v>
      </c>
      <c r="Q1044">
        <v>96</v>
      </c>
      <c r="R1044">
        <v>108</v>
      </c>
      <c r="S1044">
        <v>0</v>
      </c>
      <c r="T1044">
        <v>108</v>
      </c>
      <c r="U1044">
        <v>177</v>
      </c>
      <c r="V1044">
        <f>SUMIF(货件明细!K:K,F1044,货件明细!AQ:AQ)</f>
        <v>0</v>
      </c>
      <c r="W1044">
        <f t="shared" si="64"/>
        <v>1</v>
      </c>
      <c r="X1044">
        <f t="shared" si="65"/>
        <v>177</v>
      </c>
      <c r="Y1044">
        <f>SUMIF(货件明细!K:K,F1044,货件明细!I:I)</f>
        <v>0</v>
      </c>
      <c r="Z1044">
        <f t="shared" si="66"/>
        <v>21.85</v>
      </c>
      <c r="AA1044">
        <f>SUMIF(货件明细!K:K,F1044,货件明细!J:J)</f>
        <v>0</v>
      </c>
      <c r="AB1044">
        <f t="shared" si="67"/>
        <v>1</v>
      </c>
    </row>
    <row r="1045" spans="1:28">
      <c r="A1045">
        <v>2025</v>
      </c>
      <c r="B1045">
        <v>2</v>
      </c>
      <c r="C1045">
        <v>6</v>
      </c>
      <c r="D1045" s="4">
        <v>45696</v>
      </c>
      <c r="E1045" t="s">
        <v>28</v>
      </c>
      <c r="F1045" t="s">
        <v>1151</v>
      </c>
      <c r="G1045" t="s">
        <v>50</v>
      </c>
      <c r="H1045" t="s">
        <v>31</v>
      </c>
      <c r="I1045" t="s">
        <v>57</v>
      </c>
      <c r="J1045" t="s">
        <v>100</v>
      </c>
      <c r="K1045" t="s">
        <v>100</v>
      </c>
      <c r="L1045" t="s">
        <v>46</v>
      </c>
      <c r="M1045" t="s">
        <v>65</v>
      </c>
      <c r="N1045" t="s">
        <v>123</v>
      </c>
      <c r="O1045">
        <v>21.85</v>
      </c>
      <c r="Q1045">
        <v>130.5</v>
      </c>
      <c r="R1045">
        <v>130.5</v>
      </c>
      <c r="S1045">
        <v>0</v>
      </c>
      <c r="T1045">
        <v>130.5</v>
      </c>
      <c r="U1045">
        <v>177</v>
      </c>
      <c r="V1045">
        <f>SUMIF(货件明细!K:K,F1045,货件明细!AQ:AQ)</f>
        <v>0</v>
      </c>
      <c r="W1045">
        <f t="shared" si="64"/>
        <v>1</v>
      </c>
      <c r="X1045">
        <f t="shared" si="65"/>
        <v>177</v>
      </c>
      <c r="Y1045">
        <f>SUMIF(货件明细!K:K,F1045,货件明细!I:I)</f>
        <v>0</v>
      </c>
      <c r="Z1045">
        <f t="shared" si="66"/>
        <v>21.85</v>
      </c>
      <c r="AA1045">
        <f>SUMIF(货件明细!K:K,F1045,货件明细!J:J)</f>
        <v>0</v>
      </c>
      <c r="AB1045">
        <f t="shared" si="67"/>
        <v>1</v>
      </c>
    </row>
    <row r="1046" spans="1:28">
      <c r="A1046">
        <v>2025</v>
      </c>
      <c r="B1046">
        <v>2</v>
      </c>
      <c r="C1046">
        <v>6</v>
      </c>
      <c r="D1046" s="4">
        <v>45696</v>
      </c>
      <c r="E1046" t="s">
        <v>28</v>
      </c>
      <c r="F1046" t="s">
        <v>1152</v>
      </c>
      <c r="G1046" t="s">
        <v>70</v>
      </c>
      <c r="H1046" t="s">
        <v>71</v>
      </c>
      <c r="I1046" t="s">
        <v>57</v>
      </c>
      <c r="J1046" t="s">
        <v>100</v>
      </c>
      <c r="K1046" t="s">
        <v>100</v>
      </c>
      <c r="L1046" t="s">
        <v>46</v>
      </c>
      <c r="M1046" t="s">
        <v>65</v>
      </c>
      <c r="N1046" t="s">
        <v>123</v>
      </c>
      <c r="O1046">
        <v>21.85</v>
      </c>
      <c r="Q1046">
        <v>70.2823529411765</v>
      </c>
      <c r="R1046">
        <v>82.4</v>
      </c>
      <c r="S1046">
        <v>0</v>
      </c>
      <c r="T1046">
        <v>82.4</v>
      </c>
      <c r="U1046">
        <v>177</v>
      </c>
      <c r="V1046">
        <f>SUMIF(货件明细!K:K,F1046,货件明细!AQ:AQ)</f>
        <v>0</v>
      </c>
      <c r="W1046">
        <f t="shared" si="64"/>
        <v>1</v>
      </c>
      <c r="X1046">
        <f t="shared" si="65"/>
        <v>177</v>
      </c>
      <c r="Y1046">
        <f>SUMIF(货件明细!K:K,F1046,货件明细!I:I)</f>
        <v>0</v>
      </c>
      <c r="Z1046">
        <f t="shared" si="66"/>
        <v>21.85</v>
      </c>
      <c r="AA1046">
        <f>SUMIF(货件明细!K:K,F1046,货件明细!J:J)</f>
        <v>0</v>
      </c>
      <c r="AB1046">
        <f t="shared" si="67"/>
        <v>1</v>
      </c>
    </row>
    <row r="1047" spans="1:28">
      <c r="A1047">
        <v>2025</v>
      </c>
      <c r="B1047">
        <v>2</v>
      </c>
      <c r="C1047">
        <v>6</v>
      </c>
      <c r="D1047" s="4">
        <v>45696</v>
      </c>
      <c r="E1047" t="s">
        <v>28</v>
      </c>
      <c r="F1047" t="s">
        <v>1153</v>
      </c>
      <c r="G1047" t="s">
        <v>374</v>
      </c>
      <c r="H1047" t="s">
        <v>71</v>
      </c>
      <c r="I1047" t="s">
        <v>57</v>
      </c>
      <c r="J1047" t="s">
        <v>100</v>
      </c>
      <c r="K1047" t="s">
        <v>100</v>
      </c>
      <c r="L1047" t="s">
        <v>46</v>
      </c>
      <c r="M1047" t="s">
        <v>65</v>
      </c>
      <c r="N1047" t="s">
        <v>123</v>
      </c>
      <c r="O1047">
        <v>21.85</v>
      </c>
      <c r="Q1047">
        <v>69.6</v>
      </c>
      <c r="R1047">
        <v>81.6</v>
      </c>
      <c r="S1047">
        <v>0</v>
      </c>
      <c r="T1047">
        <v>81.6</v>
      </c>
      <c r="U1047">
        <v>177</v>
      </c>
      <c r="V1047">
        <f>SUMIF(货件明细!K:K,F1047,货件明细!AQ:AQ)</f>
        <v>0</v>
      </c>
      <c r="W1047">
        <f t="shared" si="64"/>
        <v>1</v>
      </c>
      <c r="X1047">
        <f t="shared" si="65"/>
        <v>177</v>
      </c>
      <c r="Y1047">
        <f>SUMIF(货件明细!K:K,F1047,货件明细!I:I)</f>
        <v>0</v>
      </c>
      <c r="Z1047">
        <f t="shared" si="66"/>
        <v>21.85</v>
      </c>
      <c r="AA1047">
        <f>SUMIF(货件明细!K:K,F1047,货件明细!J:J)</f>
        <v>0</v>
      </c>
      <c r="AB1047">
        <f t="shared" si="67"/>
        <v>1</v>
      </c>
    </row>
    <row r="1048" spans="1:28">
      <c r="A1048">
        <v>2025</v>
      </c>
      <c r="B1048">
        <v>2</v>
      </c>
      <c r="C1048">
        <v>6</v>
      </c>
      <c r="D1048" s="4">
        <v>45696</v>
      </c>
      <c r="E1048" t="s">
        <v>28</v>
      </c>
      <c r="F1048" t="s">
        <v>1154</v>
      </c>
      <c r="G1048" t="s">
        <v>263</v>
      </c>
      <c r="H1048" t="s">
        <v>44</v>
      </c>
      <c r="I1048" t="s">
        <v>96</v>
      </c>
      <c r="J1048" t="s">
        <v>100</v>
      </c>
      <c r="K1048" t="s">
        <v>100</v>
      </c>
      <c r="L1048" t="s">
        <v>46</v>
      </c>
      <c r="M1048" t="s">
        <v>65</v>
      </c>
      <c r="N1048" t="s">
        <v>123</v>
      </c>
      <c r="O1048">
        <v>62.25</v>
      </c>
      <c r="Q1048">
        <v>292.641176470588</v>
      </c>
      <c r="R1048">
        <v>328.994117647059</v>
      </c>
      <c r="S1048">
        <v>0</v>
      </c>
      <c r="T1048">
        <v>328.994117647059</v>
      </c>
      <c r="U1048">
        <v>244</v>
      </c>
      <c r="V1048">
        <f>SUMIF(货件明细!K:K,F1048,货件明细!AQ:AQ)</f>
        <v>0</v>
      </c>
      <c r="W1048">
        <f t="shared" si="64"/>
        <v>1</v>
      </c>
      <c r="X1048">
        <f t="shared" si="65"/>
        <v>244</v>
      </c>
      <c r="Y1048">
        <f>SUMIF(货件明细!K:K,F1048,货件明细!I:I)</f>
        <v>0</v>
      </c>
      <c r="Z1048">
        <f t="shared" si="66"/>
        <v>62.25</v>
      </c>
      <c r="AA1048">
        <f>SUMIF(货件明细!K:K,F1048,货件明细!J:J)</f>
        <v>0</v>
      </c>
      <c r="AB1048">
        <f t="shared" si="67"/>
        <v>1</v>
      </c>
    </row>
    <row r="1049" spans="1:28">
      <c r="A1049">
        <v>2025</v>
      </c>
      <c r="B1049">
        <v>2</v>
      </c>
      <c r="C1049">
        <v>6</v>
      </c>
      <c r="D1049" s="4">
        <v>45696</v>
      </c>
      <c r="E1049" t="s">
        <v>28</v>
      </c>
      <c r="F1049" t="s">
        <v>1155</v>
      </c>
      <c r="G1049" t="s">
        <v>70</v>
      </c>
      <c r="H1049" t="s">
        <v>71</v>
      </c>
      <c r="I1049" t="s">
        <v>96</v>
      </c>
      <c r="J1049" t="s">
        <v>100</v>
      </c>
      <c r="K1049" t="s">
        <v>100</v>
      </c>
      <c r="L1049" t="s">
        <v>46</v>
      </c>
      <c r="M1049" t="s">
        <v>65</v>
      </c>
      <c r="N1049" t="s">
        <v>123</v>
      </c>
      <c r="O1049">
        <v>62.25</v>
      </c>
      <c r="Q1049">
        <v>210.847058823529</v>
      </c>
      <c r="R1049">
        <v>247.2</v>
      </c>
      <c r="S1049">
        <v>0</v>
      </c>
      <c r="T1049">
        <v>247.2</v>
      </c>
      <c r="U1049">
        <v>244</v>
      </c>
      <c r="V1049">
        <f>SUMIF(货件明细!K:K,F1049,货件明细!AQ:AQ)</f>
        <v>0</v>
      </c>
      <c r="W1049">
        <f t="shared" si="64"/>
        <v>1</v>
      </c>
      <c r="X1049">
        <f t="shared" si="65"/>
        <v>244</v>
      </c>
      <c r="Y1049">
        <f>SUMIF(货件明细!K:K,F1049,货件明细!I:I)</f>
        <v>0</v>
      </c>
      <c r="Z1049">
        <f t="shared" si="66"/>
        <v>62.25</v>
      </c>
      <c r="AA1049">
        <f>SUMIF(货件明细!K:K,F1049,货件明细!J:J)</f>
        <v>0</v>
      </c>
      <c r="AB1049">
        <f t="shared" si="67"/>
        <v>1</v>
      </c>
    </row>
    <row r="1050" spans="1:28">
      <c r="A1050">
        <v>2025</v>
      </c>
      <c r="B1050">
        <v>2</v>
      </c>
      <c r="C1050">
        <v>6</v>
      </c>
      <c r="D1050" s="4">
        <v>45696</v>
      </c>
      <c r="E1050" t="s">
        <v>28</v>
      </c>
      <c r="F1050" t="s">
        <v>1156</v>
      </c>
      <c r="G1050" t="s">
        <v>374</v>
      </c>
      <c r="H1050" t="s">
        <v>71</v>
      </c>
      <c r="I1050" t="s">
        <v>96</v>
      </c>
      <c r="J1050" t="s">
        <v>100</v>
      </c>
      <c r="K1050" t="s">
        <v>100</v>
      </c>
      <c r="L1050" t="s">
        <v>46</v>
      </c>
      <c r="M1050" t="s">
        <v>65</v>
      </c>
      <c r="N1050" t="s">
        <v>123</v>
      </c>
      <c r="O1050">
        <v>62.25</v>
      </c>
      <c r="Q1050">
        <v>208.8</v>
      </c>
      <c r="R1050">
        <v>244.8</v>
      </c>
      <c r="S1050">
        <v>0</v>
      </c>
      <c r="T1050">
        <v>244.8</v>
      </c>
      <c r="U1050">
        <v>244</v>
      </c>
      <c r="V1050">
        <f>SUMIF(货件明细!K:K,F1050,货件明细!AQ:AQ)</f>
        <v>0</v>
      </c>
      <c r="W1050">
        <f t="shared" si="64"/>
        <v>1</v>
      </c>
      <c r="X1050">
        <f t="shared" si="65"/>
        <v>244</v>
      </c>
      <c r="Y1050">
        <f>SUMIF(货件明细!K:K,F1050,货件明细!I:I)</f>
        <v>0</v>
      </c>
      <c r="Z1050">
        <f t="shared" si="66"/>
        <v>62.25</v>
      </c>
      <c r="AA1050">
        <f>SUMIF(货件明细!K:K,F1050,货件明细!J:J)</f>
        <v>0</v>
      </c>
      <c r="AB1050">
        <f t="shared" si="67"/>
        <v>1</v>
      </c>
    </row>
    <row r="1051" spans="1:28">
      <c r="A1051">
        <v>2025</v>
      </c>
      <c r="B1051">
        <v>2</v>
      </c>
      <c r="C1051">
        <v>6</v>
      </c>
      <c r="D1051" s="4">
        <v>45696</v>
      </c>
      <c r="E1051" t="s">
        <v>28</v>
      </c>
      <c r="F1051" t="s">
        <v>1157</v>
      </c>
      <c r="G1051" t="s">
        <v>50</v>
      </c>
      <c r="H1051" t="s">
        <v>31</v>
      </c>
      <c r="I1051" t="s">
        <v>96</v>
      </c>
      <c r="J1051" t="s">
        <v>100</v>
      </c>
      <c r="K1051" t="s">
        <v>100</v>
      </c>
      <c r="L1051" t="s">
        <v>46</v>
      </c>
      <c r="M1051" t="s">
        <v>47</v>
      </c>
      <c r="N1051" t="s">
        <v>960</v>
      </c>
      <c r="O1051">
        <v>62.25</v>
      </c>
      <c r="Q1051">
        <v>318.42</v>
      </c>
      <c r="R1051">
        <v>318.42</v>
      </c>
      <c r="S1051">
        <v>0</v>
      </c>
      <c r="T1051">
        <v>318.42</v>
      </c>
      <c r="U1051">
        <v>244</v>
      </c>
      <c r="V1051">
        <f>SUMIF(货件明细!K:K,F1051,货件明细!AQ:AQ)</f>
        <v>0</v>
      </c>
      <c r="W1051">
        <f t="shared" si="64"/>
        <v>1</v>
      </c>
      <c r="X1051">
        <f t="shared" si="65"/>
        <v>244</v>
      </c>
      <c r="Y1051">
        <f>SUMIF(货件明细!K:K,F1051,货件明细!I:I)</f>
        <v>0</v>
      </c>
      <c r="Z1051">
        <f t="shared" si="66"/>
        <v>62.25</v>
      </c>
      <c r="AA1051">
        <f>SUMIF(货件明细!K:K,F1051,货件明细!J:J)</f>
        <v>0</v>
      </c>
      <c r="AB1051">
        <f t="shared" si="67"/>
        <v>1</v>
      </c>
    </row>
    <row r="1052" spans="1:28">
      <c r="A1052">
        <v>2025</v>
      </c>
      <c r="B1052">
        <v>2</v>
      </c>
      <c r="C1052">
        <v>6</v>
      </c>
      <c r="D1052" s="4">
        <v>45696</v>
      </c>
      <c r="E1052" t="s">
        <v>28</v>
      </c>
      <c r="F1052" t="s">
        <v>1158</v>
      </c>
      <c r="G1052" t="s">
        <v>56</v>
      </c>
      <c r="H1052" t="s">
        <v>44</v>
      </c>
      <c r="I1052" t="s">
        <v>96</v>
      </c>
      <c r="J1052" t="s">
        <v>100</v>
      </c>
      <c r="K1052" t="s">
        <v>100</v>
      </c>
      <c r="L1052" t="s">
        <v>46</v>
      </c>
      <c r="M1052" t="s">
        <v>65</v>
      </c>
      <c r="N1052" t="s">
        <v>123</v>
      </c>
      <c r="O1052">
        <v>62.25</v>
      </c>
      <c r="Q1052">
        <v>288</v>
      </c>
      <c r="R1052">
        <v>324</v>
      </c>
      <c r="S1052">
        <v>0</v>
      </c>
      <c r="T1052">
        <v>324</v>
      </c>
      <c r="U1052">
        <v>244</v>
      </c>
      <c r="V1052">
        <f>SUMIF(货件明细!K:K,F1052,货件明细!AQ:AQ)</f>
        <v>0</v>
      </c>
      <c r="W1052">
        <f t="shared" si="64"/>
        <v>1</v>
      </c>
      <c r="X1052">
        <f t="shared" si="65"/>
        <v>244</v>
      </c>
      <c r="Y1052">
        <f>SUMIF(货件明细!K:K,F1052,货件明细!I:I)</f>
        <v>0</v>
      </c>
      <c r="Z1052">
        <f t="shared" si="66"/>
        <v>62.25</v>
      </c>
      <c r="AA1052">
        <f>SUMIF(货件明细!K:K,F1052,货件明细!J:J)</f>
        <v>0</v>
      </c>
      <c r="AB1052">
        <f t="shared" si="67"/>
        <v>1</v>
      </c>
    </row>
    <row r="1053" spans="1:28">
      <c r="A1053">
        <v>2025</v>
      </c>
      <c r="B1053">
        <v>2</v>
      </c>
      <c r="C1053">
        <v>6</v>
      </c>
      <c r="D1053" s="4">
        <v>45696</v>
      </c>
      <c r="E1053" t="s">
        <v>28</v>
      </c>
      <c r="F1053" t="s">
        <v>1159</v>
      </c>
      <c r="G1053" t="s">
        <v>50</v>
      </c>
      <c r="H1053" t="s">
        <v>31</v>
      </c>
      <c r="I1053" t="s">
        <v>96</v>
      </c>
      <c r="J1053" t="s">
        <v>100</v>
      </c>
      <c r="K1053" t="s">
        <v>100</v>
      </c>
      <c r="L1053" t="s">
        <v>46</v>
      </c>
      <c r="M1053" t="s">
        <v>65</v>
      </c>
      <c r="N1053" t="s">
        <v>123</v>
      </c>
      <c r="O1053">
        <v>20.7</v>
      </c>
      <c r="Q1053">
        <v>130.5</v>
      </c>
      <c r="R1053">
        <v>130.5</v>
      </c>
      <c r="S1053">
        <v>0</v>
      </c>
      <c r="T1053">
        <v>130.5</v>
      </c>
      <c r="U1053">
        <v>51</v>
      </c>
      <c r="V1053">
        <f>SUMIF(货件明细!K:K,F1053,货件明细!AQ:AQ)</f>
        <v>0</v>
      </c>
      <c r="W1053">
        <f t="shared" si="64"/>
        <v>1</v>
      </c>
      <c r="X1053">
        <f t="shared" si="65"/>
        <v>51</v>
      </c>
      <c r="Y1053">
        <f>SUMIF(货件明细!K:K,F1053,货件明细!I:I)</f>
        <v>0</v>
      </c>
      <c r="Z1053">
        <f t="shared" si="66"/>
        <v>20.7</v>
      </c>
      <c r="AA1053">
        <f>SUMIF(货件明细!K:K,F1053,货件明细!J:J)</f>
        <v>0</v>
      </c>
      <c r="AB1053">
        <f t="shared" si="67"/>
        <v>1</v>
      </c>
    </row>
    <row r="1054" spans="1:28">
      <c r="A1054">
        <v>2025</v>
      </c>
      <c r="B1054">
        <v>2</v>
      </c>
      <c r="C1054">
        <v>6</v>
      </c>
      <c r="D1054" s="4">
        <v>45696</v>
      </c>
      <c r="E1054" t="s">
        <v>28</v>
      </c>
      <c r="F1054" t="s">
        <v>1160</v>
      </c>
      <c r="G1054" t="s">
        <v>70</v>
      </c>
      <c r="H1054" t="s">
        <v>71</v>
      </c>
      <c r="I1054" t="s">
        <v>96</v>
      </c>
      <c r="J1054" t="s">
        <v>100</v>
      </c>
      <c r="K1054" t="s">
        <v>100</v>
      </c>
      <c r="L1054" t="s">
        <v>46</v>
      </c>
      <c r="M1054" t="s">
        <v>65</v>
      </c>
      <c r="N1054" t="s">
        <v>123</v>
      </c>
      <c r="O1054">
        <v>20.7</v>
      </c>
      <c r="Q1054">
        <v>70.2823529411765</v>
      </c>
      <c r="R1054">
        <v>82.4</v>
      </c>
      <c r="S1054">
        <v>0</v>
      </c>
      <c r="T1054">
        <v>82.4</v>
      </c>
      <c r="U1054">
        <v>51</v>
      </c>
      <c r="V1054">
        <f>SUMIF(货件明细!K:K,F1054,货件明细!AQ:AQ)</f>
        <v>0</v>
      </c>
      <c r="W1054">
        <f t="shared" si="64"/>
        <v>1</v>
      </c>
      <c r="X1054">
        <f t="shared" si="65"/>
        <v>51</v>
      </c>
      <c r="Y1054">
        <f>SUMIF(货件明细!K:K,F1054,货件明细!I:I)</f>
        <v>0</v>
      </c>
      <c r="Z1054">
        <f t="shared" si="66"/>
        <v>20.7</v>
      </c>
      <c r="AA1054">
        <f>SUMIF(货件明细!K:K,F1054,货件明细!J:J)</f>
        <v>0</v>
      </c>
      <c r="AB1054">
        <f t="shared" si="67"/>
        <v>1</v>
      </c>
    </row>
    <row r="1055" spans="1:28">
      <c r="A1055">
        <v>2025</v>
      </c>
      <c r="B1055">
        <v>2</v>
      </c>
      <c r="C1055">
        <v>6</v>
      </c>
      <c r="D1055" s="4">
        <v>45696</v>
      </c>
      <c r="E1055" t="s">
        <v>28</v>
      </c>
      <c r="F1055" t="s">
        <v>1161</v>
      </c>
      <c r="G1055" t="s">
        <v>56</v>
      </c>
      <c r="H1055" t="s">
        <v>44</v>
      </c>
      <c r="I1055" t="s">
        <v>96</v>
      </c>
      <c r="J1055" t="s">
        <v>100</v>
      </c>
      <c r="K1055" t="s">
        <v>100</v>
      </c>
      <c r="L1055" t="s">
        <v>46</v>
      </c>
      <c r="M1055" t="s">
        <v>65</v>
      </c>
      <c r="N1055" t="s">
        <v>123</v>
      </c>
      <c r="O1055">
        <v>20.7</v>
      </c>
      <c r="Q1055">
        <v>96</v>
      </c>
      <c r="R1055">
        <v>108</v>
      </c>
      <c r="S1055">
        <v>0</v>
      </c>
      <c r="T1055">
        <v>108</v>
      </c>
      <c r="U1055">
        <v>51</v>
      </c>
      <c r="V1055">
        <f>SUMIF(货件明细!K:K,F1055,货件明细!AQ:AQ)</f>
        <v>0</v>
      </c>
      <c r="W1055">
        <f t="shared" si="64"/>
        <v>1</v>
      </c>
      <c r="X1055">
        <f t="shared" si="65"/>
        <v>51</v>
      </c>
      <c r="Y1055">
        <f>SUMIF(货件明细!K:K,F1055,货件明细!I:I)</f>
        <v>0</v>
      </c>
      <c r="Z1055">
        <f t="shared" si="66"/>
        <v>20.7</v>
      </c>
      <c r="AA1055">
        <f>SUMIF(货件明细!K:K,F1055,货件明细!J:J)</f>
        <v>0</v>
      </c>
      <c r="AB1055">
        <f t="shared" si="67"/>
        <v>1</v>
      </c>
    </row>
    <row r="1056" spans="1:28">
      <c r="A1056">
        <v>2025</v>
      </c>
      <c r="B1056">
        <v>2</v>
      </c>
      <c r="C1056">
        <v>6</v>
      </c>
      <c r="D1056" s="4">
        <v>45696</v>
      </c>
      <c r="E1056" t="s">
        <v>28</v>
      </c>
      <c r="F1056" t="s">
        <v>1162</v>
      </c>
      <c r="G1056" t="s">
        <v>263</v>
      </c>
      <c r="H1056" t="s">
        <v>44</v>
      </c>
      <c r="I1056" t="s">
        <v>96</v>
      </c>
      <c r="J1056" t="s">
        <v>100</v>
      </c>
      <c r="K1056" t="s">
        <v>100</v>
      </c>
      <c r="L1056" t="s">
        <v>46</v>
      </c>
      <c r="M1056" t="s">
        <v>65</v>
      </c>
      <c r="N1056" t="s">
        <v>123</v>
      </c>
      <c r="O1056">
        <v>20.7</v>
      </c>
      <c r="Q1056">
        <v>97.5470588235294</v>
      </c>
      <c r="R1056">
        <v>109.664705882353</v>
      </c>
      <c r="S1056">
        <v>0</v>
      </c>
      <c r="T1056">
        <v>109.664705882353</v>
      </c>
      <c r="U1056">
        <v>51</v>
      </c>
      <c r="V1056">
        <f>SUMIF(货件明细!K:K,F1056,货件明细!AQ:AQ)</f>
        <v>0</v>
      </c>
      <c r="W1056">
        <f t="shared" si="64"/>
        <v>1</v>
      </c>
      <c r="X1056">
        <f t="shared" si="65"/>
        <v>51</v>
      </c>
      <c r="Y1056">
        <f>SUMIF(货件明细!K:K,F1056,货件明细!I:I)</f>
        <v>0</v>
      </c>
      <c r="Z1056">
        <f t="shared" si="66"/>
        <v>20.7</v>
      </c>
      <c r="AA1056">
        <f>SUMIF(货件明细!K:K,F1056,货件明细!J:J)</f>
        <v>0</v>
      </c>
      <c r="AB1056">
        <f t="shared" si="67"/>
        <v>1</v>
      </c>
    </row>
    <row r="1057" spans="1:28">
      <c r="A1057">
        <v>2025</v>
      </c>
      <c r="B1057">
        <v>2</v>
      </c>
      <c r="C1057">
        <v>6</v>
      </c>
      <c r="D1057" s="4">
        <v>45696</v>
      </c>
      <c r="E1057" t="s">
        <v>28</v>
      </c>
      <c r="F1057" t="s">
        <v>1163</v>
      </c>
      <c r="G1057" t="s">
        <v>374</v>
      </c>
      <c r="H1057" t="s">
        <v>71</v>
      </c>
      <c r="I1057" t="s">
        <v>96</v>
      </c>
      <c r="J1057" t="s">
        <v>100</v>
      </c>
      <c r="K1057" t="s">
        <v>100</v>
      </c>
      <c r="L1057" t="s">
        <v>46</v>
      </c>
      <c r="M1057" t="s">
        <v>65</v>
      </c>
      <c r="N1057" t="s">
        <v>123</v>
      </c>
      <c r="O1057">
        <v>20.7</v>
      </c>
      <c r="Q1057">
        <v>69.6</v>
      </c>
      <c r="R1057">
        <v>81.6</v>
      </c>
      <c r="S1057">
        <v>0</v>
      </c>
      <c r="T1057">
        <v>81.6</v>
      </c>
      <c r="U1057">
        <v>51</v>
      </c>
      <c r="V1057">
        <f>SUMIF(货件明细!K:K,F1057,货件明细!AQ:AQ)</f>
        <v>0</v>
      </c>
      <c r="W1057">
        <f t="shared" si="64"/>
        <v>1</v>
      </c>
      <c r="X1057">
        <f t="shared" si="65"/>
        <v>51</v>
      </c>
      <c r="Y1057">
        <f>SUMIF(货件明细!K:K,F1057,货件明细!I:I)</f>
        <v>0</v>
      </c>
      <c r="Z1057">
        <f t="shared" si="66"/>
        <v>20.7</v>
      </c>
      <c r="AA1057">
        <f>SUMIF(货件明细!K:K,F1057,货件明细!J:J)</f>
        <v>0</v>
      </c>
      <c r="AB1057">
        <f t="shared" si="67"/>
        <v>1</v>
      </c>
    </row>
    <row r="1058" spans="1:28">
      <c r="A1058">
        <v>2025</v>
      </c>
      <c r="B1058">
        <v>2</v>
      </c>
      <c r="C1058">
        <v>6</v>
      </c>
      <c r="D1058" s="4">
        <v>45696</v>
      </c>
      <c r="E1058" t="s">
        <v>28</v>
      </c>
      <c r="F1058" t="s">
        <v>1164</v>
      </c>
      <c r="G1058" t="s">
        <v>50</v>
      </c>
      <c r="H1058" t="s">
        <v>31</v>
      </c>
      <c r="I1058" t="s">
        <v>32</v>
      </c>
      <c r="J1058" t="s">
        <v>100</v>
      </c>
      <c r="K1058" t="s">
        <v>100</v>
      </c>
      <c r="L1058" t="s">
        <v>46</v>
      </c>
      <c r="M1058" t="s">
        <v>65</v>
      </c>
      <c r="N1058" t="s">
        <v>123</v>
      </c>
      <c r="O1058">
        <v>10.7</v>
      </c>
      <c r="Q1058">
        <v>130.5</v>
      </c>
      <c r="R1058">
        <v>130.5</v>
      </c>
      <c r="S1058">
        <v>0</v>
      </c>
      <c r="T1058">
        <v>130.5</v>
      </c>
      <c r="U1058">
        <v>64</v>
      </c>
      <c r="V1058">
        <f>SUMIF(货件明细!K:K,F1058,货件明细!AQ:AQ)</f>
        <v>0</v>
      </c>
      <c r="W1058">
        <f t="shared" si="64"/>
        <v>1</v>
      </c>
      <c r="X1058">
        <f t="shared" si="65"/>
        <v>64</v>
      </c>
      <c r="Y1058">
        <f>SUMIF(货件明细!K:K,F1058,货件明细!I:I)</f>
        <v>0</v>
      </c>
      <c r="Z1058">
        <f t="shared" si="66"/>
        <v>10.7</v>
      </c>
      <c r="AA1058">
        <f>SUMIF(货件明细!K:K,F1058,货件明细!J:J)</f>
        <v>0</v>
      </c>
      <c r="AB1058">
        <f t="shared" si="67"/>
        <v>1</v>
      </c>
    </row>
    <row r="1059" spans="1:28">
      <c r="A1059">
        <v>2025</v>
      </c>
      <c r="B1059">
        <v>2</v>
      </c>
      <c r="C1059">
        <v>6</v>
      </c>
      <c r="D1059" s="4">
        <v>45696</v>
      </c>
      <c r="E1059" t="s">
        <v>28</v>
      </c>
      <c r="F1059" t="s">
        <v>1165</v>
      </c>
      <c r="G1059" t="s">
        <v>374</v>
      </c>
      <c r="H1059" t="s">
        <v>71</v>
      </c>
      <c r="I1059" t="s">
        <v>32</v>
      </c>
      <c r="J1059" t="s">
        <v>100</v>
      </c>
      <c r="K1059" t="s">
        <v>100</v>
      </c>
      <c r="L1059" t="s">
        <v>46</v>
      </c>
      <c r="M1059" t="s">
        <v>65</v>
      </c>
      <c r="N1059" t="s">
        <v>123</v>
      </c>
      <c r="O1059">
        <v>10.7</v>
      </c>
      <c r="Q1059">
        <v>69.6</v>
      </c>
      <c r="R1059">
        <v>81.6</v>
      </c>
      <c r="S1059">
        <v>0</v>
      </c>
      <c r="T1059">
        <v>81.6</v>
      </c>
      <c r="U1059">
        <v>64</v>
      </c>
      <c r="V1059">
        <f>SUMIF(货件明细!K:K,F1059,货件明细!AQ:AQ)</f>
        <v>0</v>
      </c>
      <c r="W1059">
        <f t="shared" si="64"/>
        <v>1</v>
      </c>
      <c r="X1059">
        <f t="shared" si="65"/>
        <v>64</v>
      </c>
      <c r="Y1059">
        <f>SUMIF(货件明细!K:K,F1059,货件明细!I:I)</f>
        <v>0</v>
      </c>
      <c r="Z1059">
        <f t="shared" si="66"/>
        <v>10.7</v>
      </c>
      <c r="AA1059">
        <f>SUMIF(货件明细!K:K,F1059,货件明细!J:J)</f>
        <v>0</v>
      </c>
      <c r="AB1059">
        <f t="shared" si="67"/>
        <v>1</v>
      </c>
    </row>
    <row r="1060" spans="1:28">
      <c r="A1060">
        <v>2025</v>
      </c>
      <c r="B1060">
        <v>2</v>
      </c>
      <c r="C1060">
        <v>6</v>
      </c>
      <c r="D1060" s="4">
        <v>45696</v>
      </c>
      <c r="E1060" t="s">
        <v>28</v>
      </c>
      <c r="F1060" t="s">
        <v>1166</v>
      </c>
      <c r="G1060" t="s">
        <v>263</v>
      </c>
      <c r="H1060" t="s">
        <v>44</v>
      </c>
      <c r="I1060" t="s">
        <v>32</v>
      </c>
      <c r="J1060" t="s">
        <v>100</v>
      </c>
      <c r="K1060" t="s">
        <v>100</v>
      </c>
      <c r="L1060" t="s">
        <v>46</v>
      </c>
      <c r="M1060" t="s">
        <v>65</v>
      </c>
      <c r="N1060" t="s">
        <v>123</v>
      </c>
      <c r="O1060">
        <v>10.7</v>
      </c>
      <c r="Q1060">
        <v>97.5470588235294</v>
      </c>
      <c r="R1060">
        <v>109.664705882353</v>
      </c>
      <c r="S1060">
        <v>0</v>
      </c>
      <c r="T1060">
        <v>109.664705882353</v>
      </c>
      <c r="U1060">
        <v>64</v>
      </c>
      <c r="V1060">
        <f>SUMIF(货件明细!K:K,F1060,货件明细!AQ:AQ)</f>
        <v>0</v>
      </c>
      <c r="W1060">
        <f t="shared" si="64"/>
        <v>1</v>
      </c>
      <c r="X1060">
        <f t="shared" si="65"/>
        <v>64</v>
      </c>
      <c r="Y1060">
        <f>SUMIF(货件明细!K:K,F1060,货件明细!I:I)</f>
        <v>0</v>
      </c>
      <c r="Z1060">
        <f t="shared" si="66"/>
        <v>10.7</v>
      </c>
      <c r="AA1060">
        <f>SUMIF(货件明细!K:K,F1060,货件明细!J:J)</f>
        <v>0</v>
      </c>
      <c r="AB1060">
        <f t="shared" si="67"/>
        <v>1</v>
      </c>
    </row>
    <row r="1061" spans="1:28">
      <c r="A1061">
        <v>2025</v>
      </c>
      <c r="B1061">
        <v>2</v>
      </c>
      <c r="C1061">
        <v>6</v>
      </c>
      <c r="D1061" s="4">
        <v>45696</v>
      </c>
      <c r="E1061" t="s">
        <v>28</v>
      </c>
      <c r="F1061" t="s">
        <v>1167</v>
      </c>
      <c r="G1061" t="s">
        <v>70</v>
      </c>
      <c r="H1061" t="s">
        <v>71</v>
      </c>
      <c r="I1061" t="s">
        <v>32</v>
      </c>
      <c r="J1061" t="s">
        <v>100</v>
      </c>
      <c r="K1061" t="s">
        <v>100</v>
      </c>
      <c r="L1061" t="s">
        <v>46</v>
      </c>
      <c r="M1061" t="s">
        <v>65</v>
      </c>
      <c r="N1061" t="s">
        <v>123</v>
      </c>
      <c r="O1061">
        <v>10.7</v>
      </c>
      <c r="Q1061">
        <v>70.2823529411765</v>
      </c>
      <c r="R1061">
        <v>82.4</v>
      </c>
      <c r="S1061">
        <v>0</v>
      </c>
      <c r="T1061">
        <v>82.4</v>
      </c>
      <c r="U1061">
        <v>64</v>
      </c>
      <c r="V1061">
        <f>SUMIF(货件明细!K:K,F1061,货件明细!AQ:AQ)</f>
        <v>0</v>
      </c>
      <c r="W1061">
        <f t="shared" si="64"/>
        <v>1</v>
      </c>
      <c r="X1061">
        <f t="shared" si="65"/>
        <v>64</v>
      </c>
      <c r="Y1061">
        <f>SUMIF(货件明细!K:K,F1061,货件明细!I:I)</f>
        <v>0</v>
      </c>
      <c r="Z1061">
        <f t="shared" si="66"/>
        <v>10.7</v>
      </c>
      <c r="AA1061">
        <f>SUMIF(货件明细!K:K,F1061,货件明细!J:J)</f>
        <v>0</v>
      </c>
      <c r="AB1061">
        <f t="shared" si="67"/>
        <v>1</v>
      </c>
    </row>
    <row r="1062" spans="1:28">
      <c r="A1062">
        <v>2025</v>
      </c>
      <c r="B1062">
        <v>2</v>
      </c>
      <c r="C1062">
        <v>6</v>
      </c>
      <c r="D1062" s="4">
        <v>45696</v>
      </c>
      <c r="E1062" t="s">
        <v>28</v>
      </c>
      <c r="F1062" t="s">
        <v>1168</v>
      </c>
      <c r="G1062" t="s">
        <v>56</v>
      </c>
      <c r="H1062" t="s">
        <v>44</v>
      </c>
      <c r="I1062" t="s">
        <v>32</v>
      </c>
      <c r="J1062" t="s">
        <v>100</v>
      </c>
      <c r="K1062" t="s">
        <v>100</v>
      </c>
      <c r="L1062" t="s">
        <v>46</v>
      </c>
      <c r="M1062" t="s">
        <v>65</v>
      </c>
      <c r="N1062" t="s">
        <v>123</v>
      </c>
      <c r="O1062">
        <v>10.7</v>
      </c>
      <c r="Q1062">
        <v>96</v>
      </c>
      <c r="R1062">
        <v>108</v>
      </c>
      <c r="S1062">
        <v>0</v>
      </c>
      <c r="T1062">
        <v>108</v>
      </c>
      <c r="U1062">
        <v>64</v>
      </c>
      <c r="V1062">
        <f>SUMIF(货件明细!K:K,F1062,货件明细!AQ:AQ)</f>
        <v>0</v>
      </c>
      <c r="W1062">
        <f t="shared" si="64"/>
        <v>1</v>
      </c>
      <c r="X1062">
        <f t="shared" si="65"/>
        <v>64</v>
      </c>
      <c r="Y1062">
        <f>SUMIF(货件明细!K:K,F1062,货件明细!I:I)</f>
        <v>0</v>
      </c>
      <c r="Z1062">
        <f t="shared" si="66"/>
        <v>10.7</v>
      </c>
      <c r="AA1062">
        <f>SUMIF(货件明细!K:K,F1062,货件明细!J:J)</f>
        <v>0</v>
      </c>
      <c r="AB1062">
        <f t="shared" si="67"/>
        <v>1</v>
      </c>
    </row>
    <row r="1063" spans="1:28">
      <c r="A1063">
        <v>2025</v>
      </c>
      <c r="B1063">
        <v>2</v>
      </c>
      <c r="C1063">
        <v>6</v>
      </c>
      <c r="D1063" s="4">
        <v>45696</v>
      </c>
      <c r="E1063" t="s">
        <v>28</v>
      </c>
      <c r="F1063" t="s">
        <v>1169</v>
      </c>
      <c r="G1063" t="s">
        <v>56</v>
      </c>
      <c r="H1063" t="s">
        <v>44</v>
      </c>
      <c r="I1063" t="s">
        <v>32</v>
      </c>
      <c r="J1063" t="s">
        <v>100</v>
      </c>
      <c r="K1063" t="s">
        <v>100</v>
      </c>
      <c r="L1063" t="s">
        <v>46</v>
      </c>
      <c r="M1063" t="s">
        <v>65</v>
      </c>
      <c r="N1063" t="s">
        <v>123</v>
      </c>
      <c r="O1063">
        <v>56.6</v>
      </c>
      <c r="Q1063">
        <v>288</v>
      </c>
      <c r="R1063">
        <v>324</v>
      </c>
      <c r="S1063">
        <v>0</v>
      </c>
      <c r="T1063">
        <v>324</v>
      </c>
      <c r="U1063">
        <v>120</v>
      </c>
      <c r="V1063">
        <f>SUMIF(货件明细!K:K,F1063,货件明细!AQ:AQ)</f>
        <v>0</v>
      </c>
      <c r="W1063">
        <f t="shared" si="64"/>
        <v>1</v>
      </c>
      <c r="X1063">
        <f t="shared" si="65"/>
        <v>120</v>
      </c>
      <c r="Y1063">
        <f>SUMIF(货件明细!K:K,F1063,货件明细!I:I)</f>
        <v>0</v>
      </c>
      <c r="Z1063">
        <f t="shared" si="66"/>
        <v>56.6</v>
      </c>
      <c r="AA1063">
        <f>SUMIF(货件明细!K:K,F1063,货件明细!J:J)</f>
        <v>0</v>
      </c>
      <c r="AB1063">
        <f t="shared" si="67"/>
        <v>1</v>
      </c>
    </row>
    <row r="1064" spans="1:28">
      <c r="A1064">
        <v>2025</v>
      </c>
      <c r="B1064">
        <v>2</v>
      </c>
      <c r="C1064">
        <v>6</v>
      </c>
      <c r="D1064" s="4">
        <v>45696</v>
      </c>
      <c r="E1064" t="s">
        <v>28</v>
      </c>
      <c r="F1064" t="s">
        <v>1170</v>
      </c>
      <c r="G1064" t="s">
        <v>263</v>
      </c>
      <c r="H1064" t="s">
        <v>44</v>
      </c>
      <c r="I1064" t="s">
        <v>32</v>
      </c>
      <c r="J1064" t="s">
        <v>100</v>
      </c>
      <c r="K1064" t="s">
        <v>100</v>
      </c>
      <c r="L1064" t="s">
        <v>46</v>
      </c>
      <c r="M1064" t="s">
        <v>65</v>
      </c>
      <c r="N1064" t="s">
        <v>123</v>
      </c>
      <c r="O1064">
        <v>56.6</v>
      </c>
      <c r="Q1064">
        <v>292.641176470588</v>
      </c>
      <c r="R1064">
        <v>328.994117647059</v>
      </c>
      <c r="S1064">
        <v>0</v>
      </c>
      <c r="T1064">
        <v>328.994117647059</v>
      </c>
      <c r="U1064">
        <v>120</v>
      </c>
      <c r="V1064">
        <f>SUMIF(货件明细!K:K,F1064,货件明细!AQ:AQ)</f>
        <v>0</v>
      </c>
      <c r="W1064">
        <f t="shared" si="64"/>
        <v>1</v>
      </c>
      <c r="X1064">
        <f t="shared" si="65"/>
        <v>120</v>
      </c>
      <c r="Y1064">
        <f>SUMIF(货件明细!K:K,F1064,货件明细!I:I)</f>
        <v>0</v>
      </c>
      <c r="Z1064">
        <f t="shared" si="66"/>
        <v>56.6</v>
      </c>
      <c r="AA1064">
        <f>SUMIF(货件明细!K:K,F1064,货件明细!J:J)</f>
        <v>0</v>
      </c>
      <c r="AB1064">
        <f t="shared" si="67"/>
        <v>1</v>
      </c>
    </row>
    <row r="1065" spans="1:28">
      <c r="A1065">
        <v>2025</v>
      </c>
      <c r="B1065">
        <v>2</v>
      </c>
      <c r="C1065">
        <v>6</v>
      </c>
      <c r="D1065" s="4">
        <v>45696</v>
      </c>
      <c r="E1065" t="s">
        <v>28</v>
      </c>
      <c r="F1065" t="s">
        <v>1171</v>
      </c>
      <c r="G1065" t="s">
        <v>70</v>
      </c>
      <c r="H1065" t="s">
        <v>71</v>
      </c>
      <c r="I1065" t="s">
        <v>32</v>
      </c>
      <c r="J1065" t="s">
        <v>100</v>
      </c>
      <c r="K1065" t="s">
        <v>100</v>
      </c>
      <c r="L1065" t="s">
        <v>46</v>
      </c>
      <c r="M1065" t="s">
        <v>65</v>
      </c>
      <c r="N1065" t="s">
        <v>123</v>
      </c>
      <c r="O1065">
        <v>56.6</v>
      </c>
      <c r="Q1065">
        <v>210.847058823529</v>
      </c>
      <c r="R1065">
        <v>247.2</v>
      </c>
      <c r="S1065">
        <v>0</v>
      </c>
      <c r="T1065">
        <v>247.2</v>
      </c>
      <c r="U1065">
        <v>120</v>
      </c>
      <c r="V1065">
        <f>SUMIF(货件明细!K:K,F1065,货件明细!AQ:AQ)</f>
        <v>0</v>
      </c>
      <c r="W1065">
        <f t="shared" si="64"/>
        <v>1</v>
      </c>
      <c r="X1065">
        <f t="shared" si="65"/>
        <v>120</v>
      </c>
      <c r="Y1065">
        <f>SUMIF(货件明细!K:K,F1065,货件明细!I:I)</f>
        <v>0</v>
      </c>
      <c r="Z1065">
        <f t="shared" si="66"/>
        <v>56.6</v>
      </c>
      <c r="AA1065">
        <f>SUMIF(货件明细!K:K,F1065,货件明细!J:J)</f>
        <v>0</v>
      </c>
      <c r="AB1065">
        <f t="shared" si="67"/>
        <v>1</v>
      </c>
    </row>
    <row r="1066" spans="1:28">
      <c r="A1066">
        <v>2025</v>
      </c>
      <c r="B1066">
        <v>2</v>
      </c>
      <c r="C1066">
        <v>6</v>
      </c>
      <c r="D1066" s="4">
        <v>45696</v>
      </c>
      <c r="E1066" t="s">
        <v>28</v>
      </c>
      <c r="F1066" t="s">
        <v>1172</v>
      </c>
      <c r="G1066" t="s">
        <v>374</v>
      </c>
      <c r="H1066" t="s">
        <v>71</v>
      </c>
      <c r="I1066" t="s">
        <v>32</v>
      </c>
      <c r="J1066" t="s">
        <v>100</v>
      </c>
      <c r="K1066" t="s">
        <v>100</v>
      </c>
      <c r="L1066" t="s">
        <v>46</v>
      </c>
      <c r="M1066" t="s">
        <v>65</v>
      </c>
      <c r="N1066" t="s">
        <v>123</v>
      </c>
      <c r="O1066">
        <v>56.6</v>
      </c>
      <c r="Q1066">
        <v>208.8</v>
      </c>
      <c r="R1066">
        <v>244.8</v>
      </c>
      <c r="S1066">
        <v>0</v>
      </c>
      <c r="T1066">
        <v>244.8</v>
      </c>
      <c r="U1066">
        <v>120</v>
      </c>
      <c r="V1066">
        <f>SUMIF(货件明细!K:K,F1066,货件明细!AQ:AQ)</f>
        <v>0</v>
      </c>
      <c r="W1066">
        <f t="shared" si="64"/>
        <v>1</v>
      </c>
      <c r="X1066">
        <f t="shared" si="65"/>
        <v>120</v>
      </c>
      <c r="Y1066">
        <f>SUMIF(货件明细!K:K,F1066,货件明细!I:I)</f>
        <v>0</v>
      </c>
      <c r="Z1066">
        <f t="shared" si="66"/>
        <v>56.6</v>
      </c>
      <c r="AA1066">
        <f>SUMIF(货件明细!K:K,F1066,货件明细!J:J)</f>
        <v>0</v>
      </c>
      <c r="AB1066">
        <f t="shared" si="67"/>
        <v>1</v>
      </c>
    </row>
    <row r="1067" spans="1:28">
      <c r="A1067">
        <v>2025</v>
      </c>
      <c r="B1067">
        <v>2</v>
      </c>
      <c r="C1067">
        <v>6</v>
      </c>
      <c r="D1067" s="4">
        <v>45696</v>
      </c>
      <c r="E1067" t="s">
        <v>28</v>
      </c>
      <c r="F1067" t="s">
        <v>1173</v>
      </c>
      <c r="G1067" t="s">
        <v>50</v>
      </c>
      <c r="H1067" t="s">
        <v>31</v>
      </c>
      <c r="I1067" t="s">
        <v>32</v>
      </c>
      <c r="J1067" t="s">
        <v>100</v>
      </c>
      <c r="K1067" t="s">
        <v>100</v>
      </c>
      <c r="L1067" t="s">
        <v>46</v>
      </c>
      <c r="M1067" t="s">
        <v>65</v>
      </c>
      <c r="N1067" t="s">
        <v>123</v>
      </c>
      <c r="O1067">
        <v>56.6</v>
      </c>
      <c r="Q1067">
        <v>391.5</v>
      </c>
      <c r="R1067">
        <v>391.5</v>
      </c>
      <c r="S1067">
        <v>0</v>
      </c>
      <c r="T1067">
        <v>391.5</v>
      </c>
      <c r="U1067">
        <v>120</v>
      </c>
      <c r="V1067">
        <f>SUMIF(货件明细!K:K,F1067,货件明细!AQ:AQ)</f>
        <v>0</v>
      </c>
      <c r="W1067">
        <f t="shared" si="64"/>
        <v>1</v>
      </c>
      <c r="X1067">
        <f t="shared" si="65"/>
        <v>120</v>
      </c>
      <c r="Y1067">
        <f>SUMIF(货件明细!K:K,F1067,货件明细!I:I)</f>
        <v>0</v>
      </c>
      <c r="Z1067">
        <f t="shared" si="66"/>
        <v>56.6</v>
      </c>
      <c r="AA1067">
        <f>SUMIF(货件明细!K:K,F1067,货件明细!J:J)</f>
        <v>0</v>
      </c>
      <c r="AB1067">
        <f t="shared" si="67"/>
        <v>1</v>
      </c>
    </row>
    <row r="1068" spans="1:28">
      <c r="A1068">
        <v>2025</v>
      </c>
      <c r="B1068">
        <v>2</v>
      </c>
      <c r="C1068">
        <v>6</v>
      </c>
      <c r="D1068" s="4">
        <v>45696</v>
      </c>
      <c r="E1068" t="s">
        <v>28</v>
      </c>
      <c r="F1068" t="s">
        <v>1174</v>
      </c>
      <c r="G1068" t="s">
        <v>56</v>
      </c>
      <c r="H1068" t="s">
        <v>44</v>
      </c>
      <c r="I1068" t="s">
        <v>41</v>
      </c>
      <c r="J1068" t="s">
        <v>45</v>
      </c>
      <c r="K1068" t="s">
        <v>45</v>
      </c>
      <c r="L1068" t="s">
        <v>46</v>
      </c>
      <c r="M1068" t="s">
        <v>65</v>
      </c>
      <c r="N1068" t="s">
        <v>462</v>
      </c>
      <c r="O1068">
        <v>57.05</v>
      </c>
      <c r="Q1068">
        <v>555.294117647059</v>
      </c>
      <c r="R1068">
        <v>602.352941176471</v>
      </c>
      <c r="S1068">
        <v>0</v>
      </c>
      <c r="T1068">
        <v>602.352941176471</v>
      </c>
      <c r="U1068">
        <v>297</v>
      </c>
      <c r="V1068">
        <f>SUMIF(货件明细!K:K,F1068,货件明细!AQ:AQ)</f>
        <v>0</v>
      </c>
      <c r="W1068">
        <f t="shared" si="64"/>
        <v>1</v>
      </c>
      <c r="X1068">
        <f t="shared" si="65"/>
        <v>297</v>
      </c>
      <c r="Y1068">
        <f>SUMIF(货件明细!K:K,F1068,货件明细!I:I)</f>
        <v>0</v>
      </c>
      <c r="Z1068">
        <f t="shared" si="66"/>
        <v>57.05</v>
      </c>
      <c r="AA1068">
        <f>SUMIF(货件明细!K:K,F1068,货件明细!J:J)</f>
        <v>0</v>
      </c>
      <c r="AB1068">
        <f t="shared" si="67"/>
        <v>1</v>
      </c>
    </row>
    <row r="1069" spans="1:28">
      <c r="A1069">
        <v>2025</v>
      </c>
      <c r="B1069">
        <v>2</v>
      </c>
      <c r="C1069">
        <v>6</v>
      </c>
      <c r="D1069" s="4">
        <v>45696</v>
      </c>
      <c r="E1069" t="s">
        <v>28</v>
      </c>
      <c r="F1069" t="s">
        <v>1175</v>
      </c>
      <c r="G1069" t="s">
        <v>374</v>
      </c>
      <c r="H1069" t="s">
        <v>71</v>
      </c>
      <c r="I1069" t="s">
        <v>41</v>
      </c>
      <c r="J1069" t="s">
        <v>45</v>
      </c>
      <c r="K1069" t="s">
        <v>45</v>
      </c>
      <c r="L1069" t="s">
        <v>46</v>
      </c>
      <c r="M1069" t="s">
        <v>65</v>
      </c>
      <c r="N1069" t="s">
        <v>462</v>
      </c>
      <c r="O1069">
        <v>57.05</v>
      </c>
      <c r="Q1069">
        <v>509.333333333333</v>
      </c>
      <c r="R1069">
        <v>562.666666666666</v>
      </c>
      <c r="S1069">
        <v>0</v>
      </c>
      <c r="T1069">
        <v>562.666666666666</v>
      </c>
      <c r="U1069">
        <v>297</v>
      </c>
      <c r="V1069">
        <f>SUMIF(货件明细!K:K,F1069,货件明细!AQ:AQ)</f>
        <v>0</v>
      </c>
      <c r="W1069">
        <f t="shared" si="64"/>
        <v>1</v>
      </c>
      <c r="X1069">
        <f t="shared" si="65"/>
        <v>297</v>
      </c>
      <c r="Y1069">
        <f>SUMIF(货件明细!K:K,F1069,货件明细!I:I)</f>
        <v>0</v>
      </c>
      <c r="Z1069">
        <f t="shared" si="66"/>
        <v>57.05</v>
      </c>
      <c r="AA1069">
        <f>SUMIF(货件明细!K:K,F1069,货件明细!J:J)</f>
        <v>0</v>
      </c>
      <c r="AB1069">
        <f t="shared" si="67"/>
        <v>1</v>
      </c>
    </row>
    <row r="1070" spans="1:28">
      <c r="A1070">
        <v>2025</v>
      </c>
      <c r="B1070">
        <v>2</v>
      </c>
      <c r="C1070">
        <v>6</v>
      </c>
      <c r="D1070" s="4">
        <v>45696</v>
      </c>
      <c r="E1070" t="s">
        <v>28</v>
      </c>
      <c r="F1070" t="s">
        <v>1176</v>
      </c>
      <c r="G1070" t="s">
        <v>70</v>
      </c>
      <c r="H1070" t="s">
        <v>71</v>
      </c>
      <c r="I1070" t="s">
        <v>41</v>
      </c>
      <c r="J1070" t="s">
        <v>45</v>
      </c>
      <c r="K1070" t="s">
        <v>45</v>
      </c>
      <c r="L1070" t="s">
        <v>46</v>
      </c>
      <c r="M1070" t="s">
        <v>65</v>
      </c>
      <c r="N1070" t="s">
        <v>462</v>
      </c>
      <c r="O1070">
        <v>57.05</v>
      </c>
      <c r="Q1070">
        <v>437.177777777778</v>
      </c>
      <c r="R1070">
        <v>482.955555555556</v>
      </c>
      <c r="S1070">
        <v>0</v>
      </c>
      <c r="T1070">
        <v>482.955555555556</v>
      </c>
      <c r="U1070">
        <v>297</v>
      </c>
      <c r="V1070">
        <f>SUMIF(货件明细!K:K,F1070,货件明细!AQ:AQ)</f>
        <v>0</v>
      </c>
      <c r="W1070">
        <f t="shared" si="64"/>
        <v>1</v>
      </c>
      <c r="X1070">
        <f t="shared" si="65"/>
        <v>297</v>
      </c>
      <c r="Y1070">
        <f>SUMIF(货件明细!K:K,F1070,货件明细!I:I)</f>
        <v>0</v>
      </c>
      <c r="Z1070">
        <f t="shared" si="66"/>
        <v>57.05</v>
      </c>
      <c r="AA1070">
        <f>SUMIF(货件明细!K:K,F1070,货件明细!J:J)</f>
        <v>0</v>
      </c>
      <c r="AB1070">
        <f t="shared" si="67"/>
        <v>1</v>
      </c>
    </row>
    <row r="1071" spans="1:28">
      <c r="A1071">
        <v>2025</v>
      </c>
      <c r="B1071">
        <v>2</v>
      </c>
      <c r="C1071">
        <v>6</v>
      </c>
      <c r="D1071" s="4">
        <v>45696</v>
      </c>
      <c r="E1071" t="s">
        <v>28</v>
      </c>
      <c r="F1071" t="s">
        <v>1177</v>
      </c>
      <c r="G1071" t="s">
        <v>50</v>
      </c>
      <c r="H1071" t="s">
        <v>31</v>
      </c>
      <c r="I1071" t="s">
        <v>41</v>
      </c>
      <c r="J1071" t="s">
        <v>100</v>
      </c>
      <c r="K1071" t="s">
        <v>100</v>
      </c>
      <c r="L1071" t="s">
        <v>46</v>
      </c>
      <c r="M1071" t="s">
        <v>47</v>
      </c>
      <c r="N1071" t="s">
        <v>960</v>
      </c>
      <c r="O1071">
        <v>57.05</v>
      </c>
      <c r="Q1071">
        <v>424.56</v>
      </c>
      <c r="R1071">
        <v>424.56</v>
      </c>
      <c r="S1071">
        <v>0</v>
      </c>
      <c r="T1071">
        <v>424.56</v>
      </c>
      <c r="U1071">
        <v>297</v>
      </c>
      <c r="V1071">
        <f>SUMIF(货件明细!K:K,F1071,货件明细!AQ:AQ)</f>
        <v>0</v>
      </c>
      <c r="W1071">
        <f t="shared" si="64"/>
        <v>1</v>
      </c>
      <c r="X1071">
        <f t="shared" si="65"/>
        <v>297</v>
      </c>
      <c r="Y1071">
        <f>SUMIF(货件明细!K:K,F1071,货件明细!I:I)</f>
        <v>0</v>
      </c>
      <c r="Z1071">
        <f t="shared" si="66"/>
        <v>57.05</v>
      </c>
      <c r="AA1071">
        <f>SUMIF(货件明细!K:K,F1071,货件明细!J:J)</f>
        <v>0</v>
      </c>
      <c r="AB1071">
        <f t="shared" si="67"/>
        <v>1</v>
      </c>
    </row>
    <row r="1072" spans="1:28">
      <c r="A1072">
        <v>2025</v>
      </c>
      <c r="B1072">
        <v>2</v>
      </c>
      <c r="C1072">
        <v>6</v>
      </c>
      <c r="D1072" s="4">
        <v>45696</v>
      </c>
      <c r="E1072" t="s">
        <v>28</v>
      </c>
      <c r="F1072" t="s">
        <v>1178</v>
      </c>
      <c r="G1072" t="s">
        <v>263</v>
      </c>
      <c r="H1072" t="s">
        <v>44</v>
      </c>
      <c r="I1072" t="s">
        <v>41</v>
      </c>
      <c r="J1072" t="s">
        <v>45</v>
      </c>
      <c r="K1072" t="s">
        <v>45</v>
      </c>
      <c r="L1072" t="s">
        <v>46</v>
      </c>
      <c r="M1072" t="s">
        <v>65</v>
      </c>
      <c r="N1072" t="s">
        <v>462</v>
      </c>
      <c r="O1072">
        <v>57.05</v>
      </c>
      <c r="Q1072">
        <v>629.333333333333</v>
      </c>
      <c r="R1072">
        <v>682.666666666666</v>
      </c>
      <c r="S1072">
        <v>0</v>
      </c>
      <c r="T1072">
        <v>682.666666666666</v>
      </c>
      <c r="U1072">
        <v>297</v>
      </c>
      <c r="V1072">
        <f>SUMIF(货件明细!K:K,F1072,货件明细!AQ:AQ)</f>
        <v>0</v>
      </c>
      <c r="W1072">
        <f t="shared" si="64"/>
        <v>1</v>
      </c>
      <c r="X1072">
        <f t="shared" si="65"/>
        <v>297</v>
      </c>
      <c r="Y1072">
        <f>SUMIF(货件明细!K:K,F1072,货件明细!I:I)</f>
        <v>0</v>
      </c>
      <c r="Z1072">
        <f t="shared" si="66"/>
        <v>57.05</v>
      </c>
      <c r="AA1072">
        <f>SUMIF(货件明细!K:K,F1072,货件明细!J:J)</f>
        <v>0</v>
      </c>
      <c r="AB1072">
        <f t="shared" si="67"/>
        <v>1</v>
      </c>
    </row>
    <row r="1073" spans="1:28">
      <c r="A1073">
        <v>2025</v>
      </c>
      <c r="B1073">
        <v>2</v>
      </c>
      <c r="C1073">
        <v>6</v>
      </c>
      <c r="D1073" s="4">
        <v>45696</v>
      </c>
      <c r="E1073" t="s">
        <v>28</v>
      </c>
      <c r="F1073" t="s">
        <v>1179</v>
      </c>
      <c r="G1073" t="s">
        <v>56</v>
      </c>
      <c r="H1073" t="s">
        <v>44</v>
      </c>
      <c r="I1073" t="s">
        <v>39</v>
      </c>
      <c r="J1073" t="s">
        <v>45</v>
      </c>
      <c r="K1073" t="s">
        <v>45</v>
      </c>
      <c r="L1073" t="s">
        <v>46</v>
      </c>
      <c r="M1073" t="s">
        <v>65</v>
      </c>
      <c r="N1073" t="s">
        <v>462</v>
      </c>
      <c r="O1073">
        <v>55.5</v>
      </c>
      <c r="Q1073">
        <v>694.117647058824</v>
      </c>
      <c r="R1073">
        <v>752.941176470589</v>
      </c>
      <c r="S1073">
        <v>0</v>
      </c>
      <c r="T1073">
        <v>752.941176470589</v>
      </c>
      <c r="U1073">
        <v>153</v>
      </c>
      <c r="V1073">
        <f>SUMIF(货件明细!K:K,F1073,货件明细!AQ:AQ)</f>
        <v>0</v>
      </c>
      <c r="W1073">
        <f t="shared" si="64"/>
        <v>1</v>
      </c>
      <c r="X1073">
        <f t="shared" si="65"/>
        <v>153</v>
      </c>
      <c r="Y1073">
        <f>SUMIF(货件明细!K:K,F1073,货件明细!I:I)</f>
        <v>0</v>
      </c>
      <c r="Z1073">
        <f t="shared" si="66"/>
        <v>55.5</v>
      </c>
      <c r="AA1073">
        <f>SUMIF(货件明细!K:K,F1073,货件明细!J:J)</f>
        <v>0</v>
      </c>
      <c r="AB1073">
        <f t="shared" si="67"/>
        <v>1</v>
      </c>
    </row>
    <row r="1074" spans="1:28">
      <c r="A1074">
        <v>2025</v>
      </c>
      <c r="B1074">
        <v>2</v>
      </c>
      <c r="C1074">
        <v>6</v>
      </c>
      <c r="D1074" s="4">
        <v>45696</v>
      </c>
      <c r="E1074" t="s">
        <v>28</v>
      </c>
      <c r="F1074" t="s">
        <v>1180</v>
      </c>
      <c r="G1074" t="s">
        <v>50</v>
      </c>
      <c r="H1074" t="s">
        <v>31</v>
      </c>
      <c r="I1074" t="s">
        <v>39</v>
      </c>
      <c r="J1074" t="s">
        <v>100</v>
      </c>
      <c r="K1074" t="s">
        <v>100</v>
      </c>
      <c r="L1074" t="s">
        <v>46</v>
      </c>
      <c r="M1074" t="s">
        <v>65</v>
      </c>
      <c r="N1074" t="s">
        <v>123</v>
      </c>
      <c r="O1074">
        <v>55.5</v>
      </c>
      <c r="Q1074">
        <v>652.5</v>
      </c>
      <c r="R1074">
        <v>652.5</v>
      </c>
      <c r="S1074">
        <v>0</v>
      </c>
      <c r="T1074">
        <v>652.5</v>
      </c>
      <c r="U1074">
        <v>153</v>
      </c>
      <c r="V1074">
        <f>SUMIF(货件明细!K:K,F1074,货件明细!AQ:AQ)</f>
        <v>0</v>
      </c>
      <c r="W1074">
        <f t="shared" si="64"/>
        <v>1</v>
      </c>
      <c r="X1074">
        <f t="shared" si="65"/>
        <v>153</v>
      </c>
      <c r="Y1074">
        <f>SUMIF(货件明细!K:K,F1074,货件明细!I:I)</f>
        <v>0</v>
      </c>
      <c r="Z1074">
        <f t="shared" si="66"/>
        <v>55.5</v>
      </c>
      <c r="AA1074">
        <f>SUMIF(货件明细!K:K,F1074,货件明细!J:J)</f>
        <v>0</v>
      </c>
      <c r="AB1074">
        <f t="shared" si="67"/>
        <v>1</v>
      </c>
    </row>
    <row r="1075" spans="1:28">
      <c r="A1075">
        <v>2025</v>
      </c>
      <c r="B1075">
        <v>2</v>
      </c>
      <c r="C1075">
        <v>6</v>
      </c>
      <c r="D1075" s="4">
        <v>45696</v>
      </c>
      <c r="E1075" t="s">
        <v>28</v>
      </c>
      <c r="F1075" t="s">
        <v>1181</v>
      </c>
      <c r="G1075" t="s">
        <v>263</v>
      </c>
      <c r="H1075" t="s">
        <v>44</v>
      </c>
      <c r="I1075" t="s">
        <v>39</v>
      </c>
      <c r="J1075" t="s">
        <v>45</v>
      </c>
      <c r="K1075" t="s">
        <v>45</v>
      </c>
      <c r="L1075" t="s">
        <v>46</v>
      </c>
      <c r="M1075" t="s">
        <v>65</v>
      </c>
      <c r="N1075" t="s">
        <v>462</v>
      </c>
      <c r="O1075">
        <v>55.5</v>
      </c>
      <c r="Q1075">
        <v>786.666666666667</v>
      </c>
      <c r="R1075">
        <v>853.333333333334</v>
      </c>
      <c r="S1075">
        <v>0</v>
      </c>
      <c r="T1075">
        <v>853.333333333334</v>
      </c>
      <c r="U1075">
        <v>153</v>
      </c>
      <c r="V1075">
        <f>SUMIF(货件明细!K:K,F1075,货件明细!AQ:AQ)</f>
        <v>0</v>
      </c>
      <c r="W1075">
        <f t="shared" si="64"/>
        <v>1</v>
      </c>
      <c r="X1075">
        <f t="shared" si="65"/>
        <v>153</v>
      </c>
      <c r="Y1075">
        <f>SUMIF(货件明细!K:K,F1075,货件明细!I:I)</f>
        <v>0</v>
      </c>
      <c r="Z1075">
        <f t="shared" si="66"/>
        <v>55.5</v>
      </c>
      <c r="AA1075">
        <f>SUMIF(货件明细!K:K,F1075,货件明细!J:J)</f>
        <v>0</v>
      </c>
      <c r="AB1075">
        <f t="shared" si="67"/>
        <v>1</v>
      </c>
    </row>
    <row r="1076" spans="1:28">
      <c r="A1076">
        <v>2025</v>
      </c>
      <c r="B1076">
        <v>2</v>
      </c>
      <c r="C1076">
        <v>6</v>
      </c>
      <c r="D1076" s="4">
        <v>45696</v>
      </c>
      <c r="E1076" t="s">
        <v>28</v>
      </c>
      <c r="F1076" t="s">
        <v>1182</v>
      </c>
      <c r="G1076" t="s">
        <v>70</v>
      </c>
      <c r="H1076" t="s">
        <v>71</v>
      </c>
      <c r="I1076" t="s">
        <v>39</v>
      </c>
      <c r="J1076" t="s">
        <v>45</v>
      </c>
      <c r="K1076" t="s">
        <v>45</v>
      </c>
      <c r="L1076" t="s">
        <v>46</v>
      </c>
      <c r="M1076" t="s">
        <v>65</v>
      </c>
      <c r="N1076" t="s">
        <v>462</v>
      </c>
      <c r="O1076">
        <v>55.5</v>
      </c>
      <c r="Q1076">
        <v>546.472222222222</v>
      </c>
      <c r="R1076">
        <v>603.694444444444</v>
      </c>
      <c r="S1076">
        <v>0</v>
      </c>
      <c r="T1076">
        <v>603.694444444444</v>
      </c>
      <c r="U1076">
        <v>153</v>
      </c>
      <c r="V1076">
        <f>SUMIF(货件明细!K:K,F1076,货件明细!AQ:AQ)</f>
        <v>0</v>
      </c>
      <c r="W1076">
        <f t="shared" si="64"/>
        <v>1</v>
      </c>
      <c r="X1076">
        <f t="shared" si="65"/>
        <v>153</v>
      </c>
      <c r="Y1076">
        <f>SUMIF(货件明细!K:K,F1076,货件明细!I:I)</f>
        <v>0</v>
      </c>
      <c r="Z1076">
        <f t="shared" si="66"/>
        <v>55.5</v>
      </c>
      <c r="AA1076">
        <f>SUMIF(货件明细!K:K,F1076,货件明细!J:J)</f>
        <v>0</v>
      </c>
      <c r="AB1076">
        <f t="shared" si="67"/>
        <v>1</v>
      </c>
    </row>
    <row r="1077" spans="1:28">
      <c r="A1077">
        <v>2025</v>
      </c>
      <c r="B1077">
        <v>2</v>
      </c>
      <c r="C1077">
        <v>6</v>
      </c>
      <c r="D1077" s="4">
        <v>45696</v>
      </c>
      <c r="E1077" t="s">
        <v>28</v>
      </c>
      <c r="F1077" t="s">
        <v>1183</v>
      </c>
      <c r="G1077" t="s">
        <v>374</v>
      </c>
      <c r="H1077" t="s">
        <v>71</v>
      </c>
      <c r="I1077" t="s">
        <v>39</v>
      </c>
      <c r="J1077" t="s">
        <v>45</v>
      </c>
      <c r="K1077" t="s">
        <v>45</v>
      </c>
      <c r="L1077" t="s">
        <v>46</v>
      </c>
      <c r="M1077" t="s">
        <v>65</v>
      </c>
      <c r="N1077" t="s">
        <v>462</v>
      </c>
      <c r="O1077">
        <v>55.5</v>
      </c>
      <c r="Q1077">
        <v>636.666666666667</v>
      </c>
      <c r="R1077">
        <v>703.333333333334</v>
      </c>
      <c r="S1077">
        <v>0</v>
      </c>
      <c r="T1077">
        <v>703.333333333334</v>
      </c>
      <c r="U1077">
        <v>153</v>
      </c>
      <c r="V1077">
        <f>SUMIF(货件明细!K:K,F1077,货件明细!AQ:AQ)</f>
        <v>0</v>
      </c>
      <c r="W1077">
        <f t="shared" si="64"/>
        <v>1</v>
      </c>
      <c r="X1077">
        <f t="shared" si="65"/>
        <v>153</v>
      </c>
      <c r="Y1077">
        <f>SUMIF(货件明细!K:K,F1077,货件明细!I:I)</f>
        <v>0</v>
      </c>
      <c r="Z1077">
        <f t="shared" si="66"/>
        <v>55.5</v>
      </c>
      <c r="AA1077">
        <f>SUMIF(货件明细!K:K,F1077,货件明细!J:J)</f>
        <v>0</v>
      </c>
      <c r="AB1077">
        <f t="shared" si="67"/>
        <v>1</v>
      </c>
    </row>
    <row r="1078" spans="1:28">
      <c r="A1078">
        <v>2025</v>
      </c>
      <c r="B1078">
        <v>2</v>
      </c>
      <c r="C1078">
        <v>6</v>
      </c>
      <c r="D1078" s="4">
        <v>45696</v>
      </c>
      <c r="E1078" t="s">
        <v>28</v>
      </c>
      <c r="F1078" t="s">
        <v>1184</v>
      </c>
      <c r="G1078" t="s">
        <v>263</v>
      </c>
      <c r="H1078" t="s">
        <v>44</v>
      </c>
      <c r="I1078" t="s">
        <v>129</v>
      </c>
      <c r="J1078" t="s">
        <v>45</v>
      </c>
      <c r="K1078" t="s">
        <v>45</v>
      </c>
      <c r="L1078" t="s">
        <v>46</v>
      </c>
      <c r="M1078" t="s">
        <v>65</v>
      </c>
      <c r="N1078" t="s">
        <v>462</v>
      </c>
      <c r="O1078">
        <v>8.3</v>
      </c>
      <c r="Q1078">
        <v>157.333333333333</v>
      </c>
      <c r="R1078">
        <v>170.666666666666</v>
      </c>
      <c r="S1078">
        <v>0</v>
      </c>
      <c r="T1078">
        <v>170.666666666666</v>
      </c>
      <c r="U1078">
        <v>66</v>
      </c>
      <c r="V1078">
        <f>SUMIF(货件明细!K:K,F1078,货件明细!AQ:AQ)</f>
        <v>0</v>
      </c>
      <c r="W1078">
        <f t="shared" si="64"/>
        <v>1</v>
      </c>
      <c r="X1078">
        <f t="shared" si="65"/>
        <v>66</v>
      </c>
      <c r="Y1078">
        <f>SUMIF(货件明细!K:K,F1078,货件明细!I:I)</f>
        <v>0</v>
      </c>
      <c r="Z1078">
        <f t="shared" si="66"/>
        <v>8.3</v>
      </c>
      <c r="AA1078">
        <f>SUMIF(货件明细!K:K,F1078,货件明细!J:J)</f>
        <v>0</v>
      </c>
      <c r="AB1078">
        <f t="shared" si="67"/>
        <v>1</v>
      </c>
    </row>
    <row r="1079" spans="1:28">
      <c r="A1079">
        <v>2025</v>
      </c>
      <c r="B1079">
        <v>2</v>
      </c>
      <c r="C1079">
        <v>6</v>
      </c>
      <c r="D1079" s="4">
        <v>45696</v>
      </c>
      <c r="E1079" t="s">
        <v>28</v>
      </c>
      <c r="F1079" t="s">
        <v>1185</v>
      </c>
      <c r="G1079" t="s">
        <v>374</v>
      </c>
      <c r="H1079" t="s">
        <v>71</v>
      </c>
      <c r="I1079" t="s">
        <v>129</v>
      </c>
      <c r="J1079" t="s">
        <v>45</v>
      </c>
      <c r="K1079" t="s">
        <v>45</v>
      </c>
      <c r="L1079" t="s">
        <v>46</v>
      </c>
      <c r="M1079" t="s">
        <v>65</v>
      </c>
      <c r="N1079" t="s">
        <v>462</v>
      </c>
      <c r="O1079">
        <v>8.3</v>
      </c>
      <c r="Q1079">
        <v>127.333333333333</v>
      </c>
      <c r="R1079">
        <v>140.666666666666</v>
      </c>
      <c r="S1079">
        <v>0</v>
      </c>
      <c r="T1079">
        <v>140.666666666666</v>
      </c>
      <c r="U1079">
        <v>66</v>
      </c>
      <c r="V1079">
        <f>SUMIF(货件明细!K:K,F1079,货件明细!AQ:AQ)</f>
        <v>0</v>
      </c>
      <c r="W1079">
        <f t="shared" si="64"/>
        <v>1</v>
      </c>
      <c r="X1079">
        <f t="shared" si="65"/>
        <v>66</v>
      </c>
      <c r="Y1079">
        <f>SUMIF(货件明细!K:K,F1079,货件明细!I:I)</f>
        <v>0</v>
      </c>
      <c r="Z1079">
        <f t="shared" si="66"/>
        <v>8.3</v>
      </c>
      <c r="AA1079">
        <f>SUMIF(货件明细!K:K,F1079,货件明细!J:J)</f>
        <v>0</v>
      </c>
      <c r="AB1079">
        <f t="shared" si="67"/>
        <v>1</v>
      </c>
    </row>
    <row r="1080" spans="1:28">
      <c r="A1080">
        <v>2025</v>
      </c>
      <c r="B1080">
        <v>2</v>
      </c>
      <c r="C1080">
        <v>6</v>
      </c>
      <c r="D1080" s="4">
        <v>45696</v>
      </c>
      <c r="E1080" t="s">
        <v>28</v>
      </c>
      <c r="F1080" t="s">
        <v>1186</v>
      </c>
      <c r="G1080" t="s">
        <v>70</v>
      </c>
      <c r="H1080" t="s">
        <v>71</v>
      </c>
      <c r="I1080" t="s">
        <v>129</v>
      </c>
      <c r="J1080" t="s">
        <v>45</v>
      </c>
      <c r="K1080" t="s">
        <v>45</v>
      </c>
      <c r="L1080" t="s">
        <v>46</v>
      </c>
      <c r="M1080" t="s">
        <v>65</v>
      </c>
      <c r="N1080" t="s">
        <v>462</v>
      </c>
      <c r="O1080">
        <v>8.3</v>
      </c>
      <c r="Q1080">
        <v>109.294444444444</v>
      </c>
      <c r="R1080">
        <v>120.738888888888</v>
      </c>
      <c r="S1080">
        <v>0</v>
      </c>
      <c r="T1080">
        <v>120.738888888888</v>
      </c>
      <c r="U1080">
        <v>66</v>
      </c>
      <c r="V1080">
        <f>SUMIF(货件明细!K:K,F1080,货件明细!AQ:AQ)</f>
        <v>0</v>
      </c>
      <c r="W1080">
        <f t="shared" si="64"/>
        <v>1</v>
      </c>
      <c r="X1080">
        <f t="shared" si="65"/>
        <v>66</v>
      </c>
      <c r="Y1080">
        <f>SUMIF(货件明细!K:K,F1080,货件明细!I:I)</f>
        <v>0</v>
      </c>
      <c r="Z1080">
        <f t="shared" si="66"/>
        <v>8.3</v>
      </c>
      <c r="AA1080">
        <f>SUMIF(货件明细!K:K,F1080,货件明细!J:J)</f>
        <v>0</v>
      </c>
      <c r="AB1080">
        <f t="shared" si="67"/>
        <v>1</v>
      </c>
    </row>
    <row r="1081" spans="1:28">
      <c r="A1081">
        <v>2025</v>
      </c>
      <c r="B1081">
        <v>2</v>
      </c>
      <c r="C1081">
        <v>6</v>
      </c>
      <c r="D1081" s="4">
        <v>45696</v>
      </c>
      <c r="E1081" t="s">
        <v>28</v>
      </c>
      <c r="F1081" t="s">
        <v>1187</v>
      </c>
      <c r="G1081" t="s">
        <v>50</v>
      </c>
      <c r="H1081" t="s">
        <v>31</v>
      </c>
      <c r="I1081" t="s">
        <v>129</v>
      </c>
      <c r="J1081" t="s">
        <v>100</v>
      </c>
      <c r="K1081" t="s">
        <v>100</v>
      </c>
      <c r="L1081" t="s">
        <v>46</v>
      </c>
      <c r="M1081" t="s">
        <v>65</v>
      </c>
      <c r="N1081" t="s">
        <v>123</v>
      </c>
      <c r="O1081">
        <v>8.3</v>
      </c>
      <c r="Q1081">
        <v>130.5</v>
      </c>
      <c r="R1081">
        <v>130.5</v>
      </c>
      <c r="S1081">
        <v>0</v>
      </c>
      <c r="T1081">
        <v>130.5</v>
      </c>
      <c r="U1081">
        <v>66</v>
      </c>
      <c r="V1081">
        <f>SUMIF(货件明细!K:K,F1081,货件明细!AQ:AQ)</f>
        <v>0</v>
      </c>
      <c r="W1081">
        <f t="shared" si="64"/>
        <v>1</v>
      </c>
      <c r="X1081">
        <f t="shared" si="65"/>
        <v>66</v>
      </c>
      <c r="Y1081">
        <f>SUMIF(货件明细!K:K,F1081,货件明细!I:I)</f>
        <v>0</v>
      </c>
      <c r="Z1081">
        <f t="shared" si="66"/>
        <v>8.3</v>
      </c>
      <c r="AA1081">
        <f>SUMIF(货件明细!K:K,F1081,货件明细!J:J)</f>
        <v>0</v>
      </c>
      <c r="AB1081">
        <f t="shared" si="67"/>
        <v>1</v>
      </c>
    </row>
    <row r="1082" spans="1:28">
      <c r="A1082">
        <v>2025</v>
      </c>
      <c r="B1082">
        <v>2</v>
      </c>
      <c r="C1082">
        <v>6</v>
      </c>
      <c r="D1082" s="4">
        <v>45696</v>
      </c>
      <c r="E1082" t="s">
        <v>28</v>
      </c>
      <c r="F1082" t="s">
        <v>1188</v>
      </c>
      <c r="G1082" t="s">
        <v>56</v>
      </c>
      <c r="H1082" t="s">
        <v>44</v>
      </c>
      <c r="I1082" t="s">
        <v>129</v>
      </c>
      <c r="J1082" t="s">
        <v>45</v>
      </c>
      <c r="K1082" t="s">
        <v>45</v>
      </c>
      <c r="L1082" t="s">
        <v>46</v>
      </c>
      <c r="M1082" t="s">
        <v>65</v>
      </c>
      <c r="N1082" t="s">
        <v>462</v>
      </c>
      <c r="O1082">
        <v>8.3</v>
      </c>
      <c r="Q1082">
        <v>138.823529411765</v>
      </c>
      <c r="R1082">
        <v>150.588235294118</v>
      </c>
      <c r="S1082">
        <v>0</v>
      </c>
      <c r="T1082">
        <v>150.588235294118</v>
      </c>
      <c r="U1082">
        <v>66</v>
      </c>
      <c r="V1082">
        <f>SUMIF(货件明细!K:K,F1082,货件明细!AQ:AQ)</f>
        <v>0</v>
      </c>
      <c r="W1082">
        <f t="shared" si="64"/>
        <v>1</v>
      </c>
      <c r="X1082">
        <f t="shared" si="65"/>
        <v>66</v>
      </c>
      <c r="Y1082">
        <f>SUMIF(货件明细!K:K,F1082,货件明细!I:I)</f>
        <v>0</v>
      </c>
      <c r="Z1082">
        <f t="shared" si="66"/>
        <v>8.3</v>
      </c>
      <c r="AA1082">
        <f>SUMIF(货件明细!K:K,F1082,货件明细!J:J)</f>
        <v>0</v>
      </c>
      <c r="AB1082">
        <f t="shared" si="67"/>
        <v>1</v>
      </c>
    </row>
    <row r="1083" spans="1:28">
      <c r="A1083">
        <v>2025</v>
      </c>
      <c r="B1083">
        <v>2</v>
      </c>
      <c r="C1083">
        <v>6</v>
      </c>
      <c r="D1083" s="4">
        <v>45696</v>
      </c>
      <c r="E1083" t="s">
        <v>28</v>
      </c>
      <c r="F1083" t="s">
        <v>1189</v>
      </c>
      <c r="G1083" t="s">
        <v>374</v>
      </c>
      <c r="H1083" t="s">
        <v>71</v>
      </c>
      <c r="I1083" t="s">
        <v>57</v>
      </c>
      <c r="J1083" t="s">
        <v>45</v>
      </c>
      <c r="K1083" t="s">
        <v>45</v>
      </c>
      <c r="L1083" t="s">
        <v>46</v>
      </c>
      <c r="M1083" t="s">
        <v>65</v>
      </c>
      <c r="N1083" t="s">
        <v>462</v>
      </c>
      <c r="O1083">
        <v>20.15</v>
      </c>
      <c r="Q1083">
        <v>127.333333333333</v>
      </c>
      <c r="R1083">
        <v>140.666666666666</v>
      </c>
      <c r="S1083">
        <v>0</v>
      </c>
      <c r="T1083">
        <v>140.666666666666</v>
      </c>
      <c r="U1083">
        <v>95</v>
      </c>
      <c r="V1083">
        <f>SUMIF(货件明细!K:K,F1083,货件明细!AQ:AQ)</f>
        <v>0</v>
      </c>
      <c r="W1083">
        <f t="shared" si="64"/>
        <v>1</v>
      </c>
      <c r="X1083">
        <f t="shared" si="65"/>
        <v>95</v>
      </c>
      <c r="Y1083">
        <f>SUMIF(货件明细!K:K,F1083,货件明细!I:I)</f>
        <v>0</v>
      </c>
      <c r="Z1083">
        <f t="shared" si="66"/>
        <v>20.15</v>
      </c>
      <c r="AA1083">
        <f>SUMIF(货件明细!K:K,F1083,货件明细!J:J)</f>
        <v>0</v>
      </c>
      <c r="AB1083">
        <f t="shared" si="67"/>
        <v>1</v>
      </c>
    </row>
    <row r="1084" spans="1:28">
      <c r="A1084">
        <v>2025</v>
      </c>
      <c r="B1084">
        <v>2</v>
      </c>
      <c r="C1084">
        <v>6</v>
      </c>
      <c r="D1084" s="4">
        <v>45696</v>
      </c>
      <c r="E1084" t="s">
        <v>28</v>
      </c>
      <c r="F1084" t="s">
        <v>1190</v>
      </c>
      <c r="G1084" t="s">
        <v>50</v>
      </c>
      <c r="H1084" t="s">
        <v>31</v>
      </c>
      <c r="I1084" t="s">
        <v>57</v>
      </c>
      <c r="J1084" t="s">
        <v>100</v>
      </c>
      <c r="K1084" t="s">
        <v>100</v>
      </c>
      <c r="L1084" t="s">
        <v>46</v>
      </c>
      <c r="M1084" t="s">
        <v>65</v>
      </c>
      <c r="N1084" t="s">
        <v>123</v>
      </c>
      <c r="O1084">
        <v>20.15</v>
      </c>
      <c r="Q1084">
        <v>130.5</v>
      </c>
      <c r="R1084">
        <v>130.5</v>
      </c>
      <c r="S1084">
        <v>0</v>
      </c>
      <c r="T1084">
        <v>130.5</v>
      </c>
      <c r="U1084">
        <v>95</v>
      </c>
      <c r="V1084">
        <f>SUMIF(货件明细!K:K,F1084,货件明细!AQ:AQ)</f>
        <v>0</v>
      </c>
      <c r="W1084">
        <f t="shared" si="64"/>
        <v>1</v>
      </c>
      <c r="X1084">
        <f t="shared" si="65"/>
        <v>95</v>
      </c>
      <c r="Y1084">
        <f>SUMIF(货件明细!K:K,F1084,货件明细!I:I)</f>
        <v>0</v>
      </c>
      <c r="Z1084">
        <f t="shared" si="66"/>
        <v>20.15</v>
      </c>
      <c r="AA1084">
        <f>SUMIF(货件明细!K:K,F1084,货件明细!J:J)</f>
        <v>0</v>
      </c>
      <c r="AB1084">
        <f t="shared" si="67"/>
        <v>1</v>
      </c>
    </row>
    <row r="1085" spans="1:28">
      <c r="A1085">
        <v>2025</v>
      </c>
      <c r="B1085">
        <v>2</v>
      </c>
      <c r="C1085">
        <v>6</v>
      </c>
      <c r="D1085" s="4">
        <v>45696</v>
      </c>
      <c r="E1085" t="s">
        <v>28</v>
      </c>
      <c r="F1085" t="s">
        <v>1191</v>
      </c>
      <c r="G1085" t="s">
        <v>56</v>
      </c>
      <c r="H1085" t="s">
        <v>44</v>
      </c>
      <c r="I1085" t="s">
        <v>57</v>
      </c>
      <c r="J1085" t="s">
        <v>45</v>
      </c>
      <c r="K1085" t="s">
        <v>45</v>
      </c>
      <c r="L1085" t="s">
        <v>46</v>
      </c>
      <c r="M1085" t="s">
        <v>65</v>
      </c>
      <c r="N1085" t="s">
        <v>462</v>
      </c>
      <c r="O1085">
        <v>20.15</v>
      </c>
      <c r="Q1085">
        <v>138.823529411765</v>
      </c>
      <c r="R1085">
        <v>150.588235294118</v>
      </c>
      <c r="S1085">
        <v>0</v>
      </c>
      <c r="T1085">
        <v>150.588235294118</v>
      </c>
      <c r="U1085">
        <v>95</v>
      </c>
      <c r="V1085">
        <f>SUMIF(货件明细!K:K,F1085,货件明细!AQ:AQ)</f>
        <v>0</v>
      </c>
      <c r="W1085">
        <f t="shared" si="64"/>
        <v>1</v>
      </c>
      <c r="X1085">
        <f t="shared" si="65"/>
        <v>95</v>
      </c>
      <c r="Y1085">
        <f>SUMIF(货件明细!K:K,F1085,货件明细!I:I)</f>
        <v>0</v>
      </c>
      <c r="Z1085">
        <f t="shared" si="66"/>
        <v>20.15</v>
      </c>
      <c r="AA1085">
        <f>SUMIF(货件明细!K:K,F1085,货件明细!J:J)</f>
        <v>0</v>
      </c>
      <c r="AB1085">
        <f t="shared" si="67"/>
        <v>1</v>
      </c>
    </row>
    <row r="1086" spans="1:28">
      <c r="A1086">
        <v>2025</v>
      </c>
      <c r="B1086">
        <v>2</v>
      </c>
      <c r="C1086">
        <v>6</v>
      </c>
      <c r="D1086" s="4">
        <v>45696</v>
      </c>
      <c r="E1086" t="s">
        <v>28</v>
      </c>
      <c r="F1086" t="s">
        <v>1192</v>
      </c>
      <c r="G1086" t="s">
        <v>64</v>
      </c>
      <c r="H1086" t="s">
        <v>44</v>
      </c>
      <c r="I1086" t="s">
        <v>57</v>
      </c>
      <c r="J1086" t="s">
        <v>45</v>
      </c>
      <c r="K1086" t="s">
        <v>45</v>
      </c>
      <c r="L1086" t="s">
        <v>46</v>
      </c>
      <c r="M1086" t="s">
        <v>65</v>
      </c>
      <c r="N1086" t="s">
        <v>951</v>
      </c>
      <c r="O1086">
        <v>20.15</v>
      </c>
      <c r="Q1086">
        <v>262.5</v>
      </c>
      <c r="R1086">
        <v>262.5</v>
      </c>
      <c r="S1086">
        <v>0</v>
      </c>
      <c r="T1086">
        <v>262.5</v>
      </c>
      <c r="U1086">
        <v>95</v>
      </c>
      <c r="V1086">
        <f>SUMIF(货件明细!K:K,F1086,货件明细!AQ:AQ)</f>
        <v>0</v>
      </c>
      <c r="W1086">
        <f t="shared" si="64"/>
        <v>1</v>
      </c>
      <c r="X1086">
        <f t="shared" si="65"/>
        <v>95</v>
      </c>
      <c r="Y1086">
        <f>SUMIF(货件明细!K:K,F1086,货件明细!I:I)</f>
        <v>0</v>
      </c>
      <c r="Z1086">
        <f t="shared" si="66"/>
        <v>20.15</v>
      </c>
      <c r="AA1086">
        <f>SUMIF(货件明细!K:K,F1086,货件明细!J:J)</f>
        <v>0</v>
      </c>
      <c r="AB1086">
        <f t="shared" si="67"/>
        <v>1</v>
      </c>
    </row>
    <row r="1087" spans="1:28">
      <c r="A1087">
        <v>2025</v>
      </c>
      <c r="B1087">
        <v>2</v>
      </c>
      <c r="C1087">
        <v>6</v>
      </c>
      <c r="D1087" s="4">
        <v>45696</v>
      </c>
      <c r="E1087" t="s">
        <v>28</v>
      </c>
      <c r="F1087" t="s">
        <v>1193</v>
      </c>
      <c r="G1087" t="s">
        <v>70</v>
      </c>
      <c r="H1087" t="s">
        <v>71</v>
      </c>
      <c r="I1087" t="s">
        <v>57</v>
      </c>
      <c r="J1087" t="s">
        <v>45</v>
      </c>
      <c r="K1087" t="s">
        <v>45</v>
      </c>
      <c r="L1087" t="s">
        <v>46</v>
      </c>
      <c r="M1087" t="s">
        <v>65</v>
      </c>
      <c r="N1087" t="s">
        <v>462</v>
      </c>
      <c r="O1087">
        <v>20.15</v>
      </c>
      <c r="Q1087">
        <v>109.294444444444</v>
      </c>
      <c r="R1087">
        <v>120.738888888888</v>
      </c>
      <c r="S1087">
        <v>0</v>
      </c>
      <c r="T1087">
        <v>120.738888888888</v>
      </c>
      <c r="U1087">
        <v>95</v>
      </c>
      <c r="V1087">
        <f>SUMIF(货件明细!K:K,F1087,货件明细!AQ:AQ)</f>
        <v>0</v>
      </c>
      <c r="W1087">
        <f t="shared" si="64"/>
        <v>1</v>
      </c>
      <c r="X1087">
        <f t="shared" si="65"/>
        <v>95</v>
      </c>
      <c r="Y1087">
        <f>SUMIF(货件明细!K:K,F1087,货件明细!I:I)</f>
        <v>0</v>
      </c>
      <c r="Z1087">
        <f t="shared" si="66"/>
        <v>20.15</v>
      </c>
      <c r="AA1087">
        <f>SUMIF(货件明细!K:K,F1087,货件明细!J:J)</f>
        <v>0</v>
      </c>
      <c r="AB1087">
        <f t="shared" si="67"/>
        <v>1</v>
      </c>
    </row>
    <row r="1088" spans="1:28">
      <c r="A1088">
        <v>2025</v>
      </c>
      <c r="B1088">
        <v>2</v>
      </c>
      <c r="C1088">
        <v>6</v>
      </c>
      <c r="D1088" s="4">
        <v>45696</v>
      </c>
      <c r="E1088" t="s">
        <v>28</v>
      </c>
      <c r="F1088" t="s">
        <v>1194</v>
      </c>
      <c r="G1088" t="s">
        <v>56</v>
      </c>
      <c r="H1088" t="s">
        <v>44</v>
      </c>
      <c r="I1088" t="s">
        <v>57</v>
      </c>
      <c r="J1088" t="s">
        <v>45</v>
      </c>
      <c r="K1088" t="s">
        <v>45</v>
      </c>
      <c r="L1088" t="s">
        <v>46</v>
      </c>
      <c r="M1088" t="s">
        <v>65</v>
      </c>
      <c r="N1088" t="s">
        <v>462</v>
      </c>
      <c r="O1088">
        <v>13.2</v>
      </c>
      <c r="Q1088">
        <v>138.823529411765</v>
      </c>
      <c r="R1088">
        <v>150.588235294118</v>
      </c>
      <c r="S1088">
        <v>0</v>
      </c>
      <c r="T1088">
        <v>150.588235294118</v>
      </c>
      <c r="U1088">
        <v>70</v>
      </c>
      <c r="V1088">
        <f>SUMIF(货件明细!K:K,F1088,货件明细!AQ:AQ)</f>
        <v>0</v>
      </c>
      <c r="W1088">
        <f t="shared" si="64"/>
        <v>1</v>
      </c>
      <c r="X1088">
        <f t="shared" si="65"/>
        <v>70</v>
      </c>
      <c r="Y1088">
        <f>SUMIF(货件明细!K:K,F1088,货件明细!I:I)</f>
        <v>0</v>
      </c>
      <c r="Z1088">
        <f t="shared" si="66"/>
        <v>13.2</v>
      </c>
      <c r="AA1088">
        <f>SUMIF(货件明细!K:K,F1088,货件明细!J:J)</f>
        <v>0</v>
      </c>
      <c r="AB1088">
        <f t="shared" si="67"/>
        <v>1</v>
      </c>
    </row>
    <row r="1089" spans="1:28">
      <c r="A1089">
        <v>2025</v>
      </c>
      <c r="B1089">
        <v>2</v>
      </c>
      <c r="C1089">
        <v>6</v>
      </c>
      <c r="D1089" s="4">
        <v>45696</v>
      </c>
      <c r="E1089" t="s">
        <v>28</v>
      </c>
      <c r="F1089" t="s">
        <v>1195</v>
      </c>
      <c r="G1089" t="s">
        <v>50</v>
      </c>
      <c r="H1089" t="s">
        <v>31</v>
      </c>
      <c r="I1089" t="s">
        <v>57</v>
      </c>
      <c r="J1089" t="s">
        <v>100</v>
      </c>
      <c r="K1089" t="s">
        <v>100</v>
      </c>
      <c r="L1089" t="s">
        <v>46</v>
      </c>
      <c r="M1089" t="s">
        <v>47</v>
      </c>
      <c r="N1089" t="s">
        <v>960</v>
      </c>
      <c r="O1089">
        <v>13.2</v>
      </c>
      <c r="Q1089">
        <v>106.14</v>
      </c>
      <c r="R1089">
        <v>106.14</v>
      </c>
      <c r="S1089">
        <v>0</v>
      </c>
      <c r="T1089">
        <v>106.14</v>
      </c>
      <c r="U1089">
        <v>70</v>
      </c>
      <c r="V1089">
        <f>SUMIF(货件明细!K:K,F1089,货件明细!AQ:AQ)</f>
        <v>0</v>
      </c>
      <c r="W1089">
        <f t="shared" si="64"/>
        <v>1</v>
      </c>
      <c r="X1089">
        <f t="shared" si="65"/>
        <v>70</v>
      </c>
      <c r="Y1089">
        <f>SUMIF(货件明细!K:K,F1089,货件明细!I:I)</f>
        <v>0</v>
      </c>
      <c r="Z1089">
        <f t="shared" si="66"/>
        <v>13.2</v>
      </c>
      <c r="AA1089">
        <f>SUMIF(货件明细!K:K,F1089,货件明细!J:J)</f>
        <v>0</v>
      </c>
      <c r="AB1089">
        <f t="shared" si="67"/>
        <v>1</v>
      </c>
    </row>
    <row r="1090" spans="1:28">
      <c r="A1090">
        <v>2025</v>
      </c>
      <c r="B1090">
        <v>2</v>
      </c>
      <c r="C1090">
        <v>6</v>
      </c>
      <c r="D1090" s="4">
        <v>45696</v>
      </c>
      <c r="E1090" t="s">
        <v>28</v>
      </c>
      <c r="F1090" t="s">
        <v>1196</v>
      </c>
      <c r="G1090" t="s">
        <v>70</v>
      </c>
      <c r="H1090" t="s">
        <v>71</v>
      </c>
      <c r="I1090" t="s">
        <v>57</v>
      </c>
      <c r="J1090" t="s">
        <v>45</v>
      </c>
      <c r="K1090" t="s">
        <v>45</v>
      </c>
      <c r="L1090" t="s">
        <v>46</v>
      </c>
      <c r="M1090" t="s">
        <v>65</v>
      </c>
      <c r="N1090" t="s">
        <v>462</v>
      </c>
      <c r="O1090">
        <v>13.2</v>
      </c>
      <c r="Q1090">
        <v>109.294444444444</v>
      </c>
      <c r="R1090">
        <v>120.738888888888</v>
      </c>
      <c r="S1090">
        <v>0</v>
      </c>
      <c r="T1090">
        <v>120.738888888888</v>
      </c>
      <c r="U1090">
        <v>70</v>
      </c>
      <c r="V1090">
        <f>SUMIF(货件明细!K:K,F1090,货件明细!AQ:AQ)</f>
        <v>0</v>
      </c>
      <c r="W1090">
        <f t="shared" ref="W1090:W1153" si="68">IF(V1090=U1090,0,1)</f>
        <v>1</v>
      </c>
      <c r="X1090">
        <f t="shared" ref="X1090:X1153" si="69">U1090</f>
        <v>70</v>
      </c>
      <c r="Y1090">
        <f>SUMIF(货件明细!K:K,F1090,货件明细!I:I)</f>
        <v>0</v>
      </c>
      <c r="Z1090">
        <f t="shared" ref="Z1090:Z1153" si="70">O1090-Y1090</f>
        <v>13.2</v>
      </c>
      <c r="AA1090">
        <f>SUMIF(货件明细!K:K,F1090,货件明细!J:J)</f>
        <v>0</v>
      </c>
      <c r="AB1090">
        <f t="shared" ref="AB1090:AB1153" si="71">IF(T1090=AA1090,0,1)</f>
        <v>1</v>
      </c>
    </row>
    <row r="1091" spans="1:28">
      <c r="A1091">
        <v>2025</v>
      </c>
      <c r="B1091">
        <v>2</v>
      </c>
      <c r="C1091">
        <v>6</v>
      </c>
      <c r="D1091" s="4">
        <v>45696</v>
      </c>
      <c r="E1091" t="s">
        <v>28</v>
      </c>
      <c r="F1091" t="s">
        <v>1197</v>
      </c>
      <c r="G1091" t="s">
        <v>269</v>
      </c>
      <c r="H1091" t="s">
        <v>31</v>
      </c>
      <c r="I1091" t="s">
        <v>57</v>
      </c>
      <c r="J1091" t="s">
        <v>100</v>
      </c>
      <c r="K1091" t="s">
        <v>100</v>
      </c>
      <c r="L1091" t="s">
        <v>46</v>
      </c>
      <c r="M1091" t="s">
        <v>65</v>
      </c>
      <c r="N1091" t="s">
        <v>912</v>
      </c>
      <c r="O1091">
        <v>13.2</v>
      </c>
      <c r="Q1091">
        <v>141.4</v>
      </c>
      <c r="R1091">
        <v>141.4</v>
      </c>
      <c r="S1091">
        <v>0</v>
      </c>
      <c r="T1091">
        <v>141.4</v>
      </c>
      <c r="U1091">
        <v>70</v>
      </c>
      <c r="V1091">
        <f>SUMIF(货件明细!K:K,F1091,货件明细!AQ:AQ)</f>
        <v>0</v>
      </c>
      <c r="W1091">
        <f t="shared" si="68"/>
        <v>1</v>
      </c>
      <c r="X1091">
        <f t="shared" si="69"/>
        <v>70</v>
      </c>
      <c r="Y1091">
        <f>SUMIF(货件明细!K:K,F1091,货件明细!I:I)</f>
        <v>0</v>
      </c>
      <c r="Z1091">
        <f t="shared" si="70"/>
        <v>13.2</v>
      </c>
      <c r="AA1091">
        <f>SUMIF(货件明细!K:K,F1091,货件明细!J:J)</f>
        <v>0</v>
      </c>
      <c r="AB1091">
        <f t="shared" si="71"/>
        <v>1</v>
      </c>
    </row>
    <row r="1092" spans="1:28">
      <c r="A1092">
        <v>2025</v>
      </c>
      <c r="B1092">
        <v>2</v>
      </c>
      <c r="C1092">
        <v>6</v>
      </c>
      <c r="D1092" s="4">
        <v>45696</v>
      </c>
      <c r="E1092" t="s">
        <v>28</v>
      </c>
      <c r="F1092" t="s">
        <v>1198</v>
      </c>
      <c r="G1092" t="s">
        <v>64</v>
      </c>
      <c r="H1092" t="s">
        <v>44</v>
      </c>
      <c r="I1092" t="s">
        <v>57</v>
      </c>
      <c r="J1092" t="s">
        <v>45</v>
      </c>
      <c r="K1092" t="s">
        <v>45</v>
      </c>
      <c r="L1092" t="s">
        <v>46</v>
      </c>
      <c r="M1092" t="s">
        <v>65</v>
      </c>
      <c r="N1092" t="s">
        <v>951</v>
      </c>
      <c r="O1092">
        <v>13.2</v>
      </c>
      <c r="Q1092">
        <v>162.5</v>
      </c>
      <c r="R1092">
        <v>162.5</v>
      </c>
      <c r="S1092">
        <v>0</v>
      </c>
      <c r="T1092">
        <v>162.5</v>
      </c>
      <c r="U1092">
        <v>70</v>
      </c>
      <c r="V1092">
        <f>SUMIF(货件明细!K:K,F1092,货件明细!AQ:AQ)</f>
        <v>0</v>
      </c>
      <c r="W1092">
        <f t="shared" si="68"/>
        <v>1</v>
      </c>
      <c r="X1092">
        <f t="shared" si="69"/>
        <v>70</v>
      </c>
      <c r="Y1092">
        <f>SUMIF(货件明细!K:K,F1092,货件明细!I:I)</f>
        <v>0</v>
      </c>
      <c r="Z1092">
        <f t="shared" si="70"/>
        <v>13.2</v>
      </c>
      <c r="AA1092">
        <f>SUMIF(货件明细!K:K,F1092,货件明细!J:J)</f>
        <v>0</v>
      </c>
      <c r="AB1092">
        <f t="shared" si="71"/>
        <v>1</v>
      </c>
    </row>
    <row r="1093" spans="1:28">
      <c r="A1093">
        <v>2025</v>
      </c>
      <c r="B1093">
        <v>2</v>
      </c>
      <c r="C1093">
        <v>6</v>
      </c>
      <c r="D1093" s="4">
        <v>45696</v>
      </c>
      <c r="E1093" t="s">
        <v>28</v>
      </c>
      <c r="F1093" t="s">
        <v>1199</v>
      </c>
      <c r="G1093" t="s">
        <v>56</v>
      </c>
      <c r="H1093" t="s">
        <v>44</v>
      </c>
      <c r="I1093" t="s">
        <v>96</v>
      </c>
      <c r="J1093" t="s">
        <v>45</v>
      </c>
      <c r="K1093" t="s">
        <v>45</v>
      </c>
      <c r="L1093" t="s">
        <v>46</v>
      </c>
      <c r="M1093" t="s">
        <v>65</v>
      </c>
      <c r="N1093" t="s">
        <v>462</v>
      </c>
      <c r="O1093">
        <v>13.8</v>
      </c>
      <c r="Q1093">
        <v>138.823529411765</v>
      </c>
      <c r="R1093">
        <v>150.588235294118</v>
      </c>
      <c r="S1093">
        <v>0</v>
      </c>
      <c r="T1093">
        <v>150.588235294118</v>
      </c>
      <c r="U1093">
        <v>59</v>
      </c>
      <c r="V1093">
        <f>SUMIF(货件明细!K:K,F1093,货件明细!AQ:AQ)</f>
        <v>0</v>
      </c>
      <c r="W1093">
        <f t="shared" si="68"/>
        <v>1</v>
      </c>
      <c r="X1093">
        <f t="shared" si="69"/>
        <v>59</v>
      </c>
      <c r="Y1093">
        <f>SUMIF(货件明细!K:K,F1093,货件明细!I:I)</f>
        <v>0</v>
      </c>
      <c r="Z1093">
        <f t="shared" si="70"/>
        <v>13.8</v>
      </c>
      <c r="AA1093">
        <f>SUMIF(货件明细!K:K,F1093,货件明细!J:J)</f>
        <v>0</v>
      </c>
      <c r="AB1093">
        <f t="shared" si="71"/>
        <v>1</v>
      </c>
    </row>
    <row r="1094" spans="1:28">
      <c r="A1094">
        <v>2025</v>
      </c>
      <c r="B1094">
        <v>2</v>
      </c>
      <c r="C1094">
        <v>6</v>
      </c>
      <c r="D1094" s="4">
        <v>45696</v>
      </c>
      <c r="E1094" t="s">
        <v>28</v>
      </c>
      <c r="F1094" t="s">
        <v>1200</v>
      </c>
      <c r="G1094" t="s">
        <v>374</v>
      </c>
      <c r="H1094" t="s">
        <v>71</v>
      </c>
      <c r="I1094" t="s">
        <v>96</v>
      </c>
      <c r="J1094" t="s">
        <v>45</v>
      </c>
      <c r="K1094" t="s">
        <v>45</v>
      </c>
      <c r="L1094" t="s">
        <v>46</v>
      </c>
      <c r="M1094" t="s">
        <v>65</v>
      </c>
      <c r="N1094" t="s">
        <v>462</v>
      </c>
      <c r="O1094">
        <v>13.8</v>
      </c>
      <c r="Q1094">
        <v>127.333333333333</v>
      </c>
      <c r="R1094">
        <v>140.666666666666</v>
      </c>
      <c r="S1094">
        <v>0</v>
      </c>
      <c r="T1094">
        <v>140.666666666666</v>
      </c>
      <c r="U1094">
        <v>59</v>
      </c>
      <c r="V1094">
        <f>SUMIF(货件明细!K:K,F1094,货件明细!AQ:AQ)</f>
        <v>0</v>
      </c>
      <c r="W1094">
        <f t="shared" si="68"/>
        <v>1</v>
      </c>
      <c r="X1094">
        <f t="shared" si="69"/>
        <v>59</v>
      </c>
      <c r="Y1094">
        <f>SUMIF(货件明细!K:K,F1094,货件明细!I:I)</f>
        <v>0</v>
      </c>
      <c r="Z1094">
        <f t="shared" si="70"/>
        <v>13.8</v>
      </c>
      <c r="AA1094">
        <f>SUMIF(货件明细!K:K,F1094,货件明细!J:J)</f>
        <v>0</v>
      </c>
      <c r="AB1094">
        <f t="shared" si="71"/>
        <v>1</v>
      </c>
    </row>
    <row r="1095" spans="1:28">
      <c r="A1095">
        <v>2025</v>
      </c>
      <c r="B1095">
        <v>2</v>
      </c>
      <c r="C1095">
        <v>6</v>
      </c>
      <c r="D1095" s="4">
        <v>45696</v>
      </c>
      <c r="E1095" t="s">
        <v>28</v>
      </c>
      <c r="F1095" t="s">
        <v>1201</v>
      </c>
      <c r="G1095" t="s">
        <v>50</v>
      </c>
      <c r="H1095" t="s">
        <v>31</v>
      </c>
      <c r="I1095" t="s">
        <v>96</v>
      </c>
      <c r="J1095" t="s">
        <v>100</v>
      </c>
      <c r="K1095" t="s">
        <v>100</v>
      </c>
      <c r="L1095" t="s">
        <v>46</v>
      </c>
      <c r="M1095" t="s">
        <v>65</v>
      </c>
      <c r="N1095" t="s">
        <v>123</v>
      </c>
      <c r="O1095">
        <v>13.8</v>
      </c>
      <c r="Q1095">
        <v>130.5</v>
      </c>
      <c r="R1095">
        <v>130.5</v>
      </c>
      <c r="S1095">
        <v>0</v>
      </c>
      <c r="T1095">
        <v>130.5</v>
      </c>
      <c r="U1095">
        <v>59</v>
      </c>
      <c r="V1095">
        <f>SUMIF(货件明细!K:K,F1095,货件明细!AQ:AQ)</f>
        <v>0</v>
      </c>
      <c r="W1095">
        <f t="shared" si="68"/>
        <v>1</v>
      </c>
      <c r="X1095">
        <f t="shared" si="69"/>
        <v>59</v>
      </c>
      <c r="Y1095">
        <f>SUMIF(货件明细!K:K,F1095,货件明细!I:I)</f>
        <v>0</v>
      </c>
      <c r="Z1095">
        <f t="shared" si="70"/>
        <v>13.8</v>
      </c>
      <c r="AA1095">
        <f>SUMIF(货件明细!K:K,F1095,货件明细!J:J)</f>
        <v>0</v>
      </c>
      <c r="AB1095">
        <f t="shared" si="71"/>
        <v>1</v>
      </c>
    </row>
    <row r="1096" spans="1:28">
      <c r="A1096">
        <v>2025</v>
      </c>
      <c r="B1096">
        <v>2</v>
      </c>
      <c r="C1096">
        <v>6</v>
      </c>
      <c r="D1096" s="4">
        <v>45696</v>
      </c>
      <c r="E1096" t="s">
        <v>28</v>
      </c>
      <c r="F1096" t="s">
        <v>1202</v>
      </c>
      <c r="G1096" t="s">
        <v>70</v>
      </c>
      <c r="H1096" t="s">
        <v>71</v>
      </c>
      <c r="I1096" t="s">
        <v>96</v>
      </c>
      <c r="J1096" t="s">
        <v>45</v>
      </c>
      <c r="K1096" t="s">
        <v>45</v>
      </c>
      <c r="L1096" t="s">
        <v>46</v>
      </c>
      <c r="M1096" t="s">
        <v>65</v>
      </c>
      <c r="N1096" t="s">
        <v>462</v>
      </c>
      <c r="O1096">
        <v>13.8</v>
      </c>
      <c r="Q1096">
        <v>109.294444444444</v>
      </c>
      <c r="R1096">
        <v>120.738888888888</v>
      </c>
      <c r="S1096">
        <v>0</v>
      </c>
      <c r="T1096">
        <v>120.738888888888</v>
      </c>
      <c r="U1096">
        <v>59</v>
      </c>
      <c r="V1096">
        <f>SUMIF(货件明细!K:K,F1096,货件明细!AQ:AQ)</f>
        <v>0</v>
      </c>
      <c r="W1096">
        <f t="shared" si="68"/>
        <v>1</v>
      </c>
      <c r="X1096">
        <f t="shared" si="69"/>
        <v>59</v>
      </c>
      <c r="Y1096">
        <f>SUMIF(货件明细!K:K,F1096,货件明细!I:I)</f>
        <v>0</v>
      </c>
      <c r="Z1096">
        <f t="shared" si="70"/>
        <v>13.8</v>
      </c>
      <c r="AA1096">
        <f>SUMIF(货件明细!K:K,F1096,货件明细!J:J)</f>
        <v>0</v>
      </c>
      <c r="AB1096">
        <f t="shared" si="71"/>
        <v>1</v>
      </c>
    </row>
    <row r="1097" spans="1:28">
      <c r="A1097">
        <v>2025</v>
      </c>
      <c r="B1097">
        <v>2</v>
      </c>
      <c r="C1097">
        <v>6</v>
      </c>
      <c r="D1097" s="4">
        <v>45696</v>
      </c>
      <c r="E1097" t="s">
        <v>28</v>
      </c>
      <c r="F1097" t="s">
        <v>1203</v>
      </c>
      <c r="G1097" t="s">
        <v>263</v>
      </c>
      <c r="H1097" t="s">
        <v>44</v>
      </c>
      <c r="I1097" t="s">
        <v>96</v>
      </c>
      <c r="J1097" t="s">
        <v>45</v>
      </c>
      <c r="K1097" t="s">
        <v>45</v>
      </c>
      <c r="L1097" t="s">
        <v>46</v>
      </c>
      <c r="M1097" t="s">
        <v>65</v>
      </c>
      <c r="N1097" t="s">
        <v>462</v>
      </c>
      <c r="O1097">
        <v>13.8</v>
      </c>
      <c r="Q1097">
        <v>157.333333333333</v>
      </c>
      <c r="R1097">
        <v>170.666666666666</v>
      </c>
      <c r="S1097">
        <v>0</v>
      </c>
      <c r="T1097">
        <v>170.666666666666</v>
      </c>
      <c r="U1097">
        <v>59</v>
      </c>
      <c r="V1097">
        <f>SUMIF(货件明细!K:K,F1097,货件明细!AQ:AQ)</f>
        <v>0</v>
      </c>
      <c r="W1097">
        <f t="shared" si="68"/>
        <v>1</v>
      </c>
      <c r="X1097">
        <f t="shared" si="69"/>
        <v>59</v>
      </c>
      <c r="Y1097">
        <f>SUMIF(货件明细!K:K,F1097,货件明细!I:I)</f>
        <v>0</v>
      </c>
      <c r="Z1097">
        <f t="shared" si="70"/>
        <v>13.8</v>
      </c>
      <c r="AA1097">
        <f>SUMIF(货件明细!K:K,F1097,货件明细!J:J)</f>
        <v>0</v>
      </c>
      <c r="AB1097">
        <f t="shared" si="71"/>
        <v>1</v>
      </c>
    </row>
    <row r="1098" spans="1:28">
      <c r="A1098">
        <v>2025</v>
      </c>
      <c r="B1098">
        <v>2</v>
      </c>
      <c r="C1098">
        <v>6</v>
      </c>
      <c r="D1098" s="4">
        <v>45696</v>
      </c>
      <c r="E1098" t="s">
        <v>28</v>
      </c>
      <c r="F1098" t="s">
        <v>1204</v>
      </c>
      <c r="G1098" t="s">
        <v>263</v>
      </c>
      <c r="H1098" t="s">
        <v>44</v>
      </c>
      <c r="I1098" t="s">
        <v>80</v>
      </c>
      <c r="J1098" t="s">
        <v>45</v>
      </c>
      <c r="K1098" t="s">
        <v>45</v>
      </c>
      <c r="L1098" t="s">
        <v>46</v>
      </c>
      <c r="M1098" t="s">
        <v>65</v>
      </c>
      <c r="N1098" t="s">
        <v>462</v>
      </c>
      <c r="O1098">
        <v>7.56</v>
      </c>
      <c r="Q1098">
        <v>157.333333333333</v>
      </c>
      <c r="R1098">
        <v>170.666666666666</v>
      </c>
      <c r="S1098">
        <v>0</v>
      </c>
      <c r="T1098">
        <v>170.666666666666</v>
      </c>
      <c r="U1098">
        <v>56</v>
      </c>
      <c r="V1098">
        <f>SUMIF(货件明细!K:K,F1098,货件明细!AQ:AQ)</f>
        <v>0</v>
      </c>
      <c r="W1098">
        <f t="shared" si="68"/>
        <v>1</v>
      </c>
      <c r="X1098">
        <f t="shared" si="69"/>
        <v>56</v>
      </c>
      <c r="Y1098">
        <f>SUMIF(货件明细!K:K,F1098,货件明细!I:I)</f>
        <v>0</v>
      </c>
      <c r="Z1098">
        <f t="shared" si="70"/>
        <v>7.56</v>
      </c>
      <c r="AA1098">
        <f>SUMIF(货件明细!K:K,F1098,货件明细!J:J)</f>
        <v>0</v>
      </c>
      <c r="AB1098">
        <f t="shared" si="71"/>
        <v>1</v>
      </c>
    </row>
    <row r="1099" spans="1:28">
      <c r="A1099">
        <v>2025</v>
      </c>
      <c r="B1099">
        <v>2</v>
      </c>
      <c r="C1099">
        <v>6</v>
      </c>
      <c r="D1099" s="4">
        <v>45696</v>
      </c>
      <c r="E1099" t="s">
        <v>28</v>
      </c>
      <c r="F1099" t="s">
        <v>1205</v>
      </c>
      <c r="G1099" t="s">
        <v>54</v>
      </c>
      <c r="H1099" t="s">
        <v>31</v>
      </c>
      <c r="I1099" t="s">
        <v>80</v>
      </c>
      <c r="J1099" t="s">
        <v>100</v>
      </c>
      <c r="K1099" t="s">
        <v>100</v>
      </c>
      <c r="L1099" t="s">
        <v>46</v>
      </c>
      <c r="M1099" t="s">
        <v>47</v>
      </c>
      <c r="N1099" t="s">
        <v>226</v>
      </c>
      <c r="O1099">
        <v>7.56</v>
      </c>
      <c r="Q1099">
        <v>91</v>
      </c>
      <c r="R1099">
        <v>91</v>
      </c>
      <c r="S1099">
        <v>0</v>
      </c>
      <c r="T1099">
        <v>91</v>
      </c>
      <c r="U1099">
        <v>56</v>
      </c>
      <c r="V1099">
        <f>SUMIF(货件明细!K:K,F1099,货件明细!AQ:AQ)</f>
        <v>0</v>
      </c>
      <c r="W1099">
        <f t="shared" si="68"/>
        <v>1</v>
      </c>
      <c r="X1099">
        <f t="shared" si="69"/>
        <v>56</v>
      </c>
      <c r="Y1099">
        <f>SUMIF(货件明细!K:K,F1099,货件明细!I:I)</f>
        <v>0</v>
      </c>
      <c r="Z1099">
        <f t="shared" si="70"/>
        <v>7.56</v>
      </c>
      <c r="AA1099">
        <f>SUMIF(货件明细!K:K,F1099,货件明细!J:J)</f>
        <v>0</v>
      </c>
      <c r="AB1099">
        <f t="shared" si="71"/>
        <v>1</v>
      </c>
    </row>
    <row r="1100" spans="1:28">
      <c r="A1100">
        <v>2025</v>
      </c>
      <c r="B1100">
        <v>2</v>
      </c>
      <c r="C1100">
        <v>6</v>
      </c>
      <c r="D1100" s="4">
        <v>45696</v>
      </c>
      <c r="E1100" t="s">
        <v>28</v>
      </c>
      <c r="F1100" t="s">
        <v>1206</v>
      </c>
      <c r="G1100" t="s">
        <v>62</v>
      </c>
      <c r="H1100" t="s">
        <v>31</v>
      </c>
      <c r="I1100" t="s">
        <v>80</v>
      </c>
      <c r="J1100" t="s">
        <v>100</v>
      </c>
      <c r="K1100" t="s">
        <v>100</v>
      </c>
      <c r="L1100" t="s">
        <v>46</v>
      </c>
      <c r="M1100" t="s">
        <v>47</v>
      </c>
      <c r="N1100" t="s">
        <v>226</v>
      </c>
      <c r="O1100">
        <v>7.56</v>
      </c>
      <c r="Q1100">
        <v>91</v>
      </c>
      <c r="R1100">
        <v>91</v>
      </c>
      <c r="S1100">
        <v>0</v>
      </c>
      <c r="T1100">
        <v>91</v>
      </c>
      <c r="U1100">
        <v>56</v>
      </c>
      <c r="V1100">
        <f>SUMIF(货件明细!K:K,F1100,货件明细!AQ:AQ)</f>
        <v>0</v>
      </c>
      <c r="W1100">
        <f t="shared" si="68"/>
        <v>1</v>
      </c>
      <c r="X1100">
        <f t="shared" si="69"/>
        <v>56</v>
      </c>
      <c r="Y1100">
        <f>SUMIF(货件明细!K:K,F1100,货件明细!I:I)</f>
        <v>0</v>
      </c>
      <c r="Z1100">
        <f t="shared" si="70"/>
        <v>7.56</v>
      </c>
      <c r="AA1100">
        <f>SUMIF(货件明细!K:K,F1100,货件明细!J:J)</f>
        <v>0</v>
      </c>
      <c r="AB1100">
        <f t="shared" si="71"/>
        <v>1</v>
      </c>
    </row>
    <row r="1101" spans="1:28">
      <c r="A1101">
        <v>2025</v>
      </c>
      <c r="B1101">
        <v>2</v>
      </c>
      <c r="C1101">
        <v>6</v>
      </c>
      <c r="D1101" s="4">
        <v>45696</v>
      </c>
      <c r="E1101" t="s">
        <v>28</v>
      </c>
      <c r="F1101" t="s">
        <v>1207</v>
      </c>
      <c r="G1101" t="s">
        <v>269</v>
      </c>
      <c r="H1101" t="s">
        <v>31</v>
      </c>
      <c r="I1101" t="s">
        <v>80</v>
      </c>
      <c r="J1101" t="s">
        <v>100</v>
      </c>
      <c r="K1101" t="s">
        <v>100</v>
      </c>
      <c r="L1101" t="s">
        <v>46</v>
      </c>
      <c r="M1101" t="s">
        <v>65</v>
      </c>
      <c r="N1101" t="s">
        <v>912</v>
      </c>
      <c r="O1101">
        <v>7.56</v>
      </c>
      <c r="Q1101">
        <v>70.7</v>
      </c>
      <c r="R1101">
        <v>70.7</v>
      </c>
      <c r="S1101">
        <v>0</v>
      </c>
      <c r="T1101">
        <v>70.7</v>
      </c>
      <c r="U1101">
        <v>56</v>
      </c>
      <c r="V1101">
        <f>SUMIF(货件明细!K:K,F1101,货件明细!AQ:AQ)</f>
        <v>0</v>
      </c>
      <c r="W1101">
        <f t="shared" si="68"/>
        <v>1</v>
      </c>
      <c r="X1101">
        <f t="shared" si="69"/>
        <v>56</v>
      </c>
      <c r="Y1101">
        <f>SUMIF(货件明细!K:K,F1101,货件明细!I:I)</f>
        <v>0</v>
      </c>
      <c r="Z1101">
        <f t="shared" si="70"/>
        <v>7.56</v>
      </c>
      <c r="AA1101">
        <f>SUMIF(货件明细!K:K,F1101,货件明细!J:J)</f>
        <v>0</v>
      </c>
      <c r="AB1101">
        <f t="shared" si="71"/>
        <v>1</v>
      </c>
    </row>
    <row r="1102" spans="1:28">
      <c r="A1102">
        <v>2025</v>
      </c>
      <c r="B1102">
        <v>2</v>
      </c>
      <c r="C1102">
        <v>6</v>
      </c>
      <c r="D1102" s="4">
        <v>45696</v>
      </c>
      <c r="E1102" t="s">
        <v>28</v>
      </c>
      <c r="F1102" t="s">
        <v>1208</v>
      </c>
      <c r="G1102" t="s">
        <v>70</v>
      </c>
      <c r="H1102" t="s">
        <v>71</v>
      </c>
      <c r="I1102" t="s">
        <v>80</v>
      </c>
      <c r="J1102" t="s">
        <v>45</v>
      </c>
      <c r="K1102" t="s">
        <v>45</v>
      </c>
      <c r="L1102" t="s">
        <v>46</v>
      </c>
      <c r="M1102" t="s">
        <v>65</v>
      </c>
      <c r="N1102" t="s">
        <v>462</v>
      </c>
      <c r="O1102">
        <v>7.56</v>
      </c>
      <c r="Q1102">
        <v>109.294444444444</v>
      </c>
      <c r="R1102">
        <v>120.738888888888</v>
      </c>
      <c r="S1102">
        <v>0</v>
      </c>
      <c r="T1102">
        <v>120.738888888888</v>
      </c>
      <c r="U1102">
        <v>56</v>
      </c>
      <c r="V1102">
        <f>SUMIF(货件明细!K:K,F1102,货件明细!AQ:AQ)</f>
        <v>0</v>
      </c>
      <c r="W1102">
        <f t="shared" si="68"/>
        <v>1</v>
      </c>
      <c r="X1102">
        <f t="shared" si="69"/>
        <v>56</v>
      </c>
      <c r="Y1102">
        <f>SUMIF(货件明细!K:K,F1102,货件明细!I:I)</f>
        <v>0</v>
      </c>
      <c r="Z1102">
        <f t="shared" si="70"/>
        <v>7.56</v>
      </c>
      <c r="AA1102">
        <f>SUMIF(货件明细!K:K,F1102,货件明细!J:J)</f>
        <v>0</v>
      </c>
      <c r="AB1102">
        <f t="shared" si="71"/>
        <v>1</v>
      </c>
    </row>
    <row r="1103" spans="1:28">
      <c r="A1103">
        <v>2025</v>
      </c>
      <c r="B1103">
        <v>2</v>
      </c>
      <c r="C1103">
        <v>6</v>
      </c>
      <c r="D1103" s="4">
        <v>45696</v>
      </c>
      <c r="E1103" t="s">
        <v>28</v>
      </c>
      <c r="F1103" t="s">
        <v>1209</v>
      </c>
      <c r="G1103" t="s">
        <v>56</v>
      </c>
      <c r="H1103" t="s">
        <v>44</v>
      </c>
      <c r="I1103" t="s">
        <v>32</v>
      </c>
      <c r="J1103" t="s">
        <v>45</v>
      </c>
      <c r="K1103" t="s">
        <v>45</v>
      </c>
      <c r="L1103" t="s">
        <v>46</v>
      </c>
      <c r="M1103" t="s">
        <v>65</v>
      </c>
      <c r="N1103" t="s">
        <v>462</v>
      </c>
      <c r="O1103">
        <v>6.1</v>
      </c>
      <c r="Q1103">
        <v>138.823529411765</v>
      </c>
      <c r="R1103">
        <v>150.588235294118</v>
      </c>
      <c r="S1103">
        <v>0</v>
      </c>
      <c r="T1103">
        <v>150.588235294118</v>
      </c>
      <c r="U1103">
        <v>46</v>
      </c>
      <c r="V1103">
        <f>SUMIF(货件明细!K:K,F1103,货件明细!AQ:AQ)</f>
        <v>0</v>
      </c>
      <c r="W1103">
        <f t="shared" si="68"/>
        <v>1</v>
      </c>
      <c r="X1103">
        <f t="shared" si="69"/>
        <v>46</v>
      </c>
      <c r="Y1103">
        <f>SUMIF(货件明细!K:K,F1103,货件明细!I:I)</f>
        <v>0</v>
      </c>
      <c r="Z1103">
        <f t="shared" si="70"/>
        <v>6.1</v>
      </c>
      <c r="AA1103">
        <f>SUMIF(货件明细!K:K,F1103,货件明细!J:J)</f>
        <v>0</v>
      </c>
      <c r="AB1103">
        <f t="shared" si="71"/>
        <v>1</v>
      </c>
    </row>
    <row r="1104" spans="1:28">
      <c r="A1104">
        <v>2025</v>
      </c>
      <c r="B1104">
        <v>2</v>
      </c>
      <c r="C1104">
        <v>6</v>
      </c>
      <c r="D1104" s="4">
        <v>45696</v>
      </c>
      <c r="E1104" t="s">
        <v>28</v>
      </c>
      <c r="F1104" t="s">
        <v>1210</v>
      </c>
      <c r="G1104" t="s">
        <v>50</v>
      </c>
      <c r="H1104" t="s">
        <v>31</v>
      </c>
      <c r="I1104" t="s">
        <v>32</v>
      </c>
      <c r="J1104" t="s">
        <v>100</v>
      </c>
      <c r="K1104" t="s">
        <v>100</v>
      </c>
      <c r="L1104" t="s">
        <v>46</v>
      </c>
      <c r="M1104" t="s">
        <v>65</v>
      </c>
      <c r="N1104" t="s">
        <v>123</v>
      </c>
      <c r="O1104">
        <v>6.1</v>
      </c>
      <c r="Q1104">
        <v>130.5</v>
      </c>
      <c r="R1104">
        <v>130.5</v>
      </c>
      <c r="S1104">
        <v>0</v>
      </c>
      <c r="T1104">
        <v>130.5</v>
      </c>
      <c r="U1104">
        <v>46</v>
      </c>
      <c r="V1104">
        <f>SUMIF(货件明细!K:K,F1104,货件明细!AQ:AQ)</f>
        <v>0</v>
      </c>
      <c r="W1104">
        <f t="shared" si="68"/>
        <v>1</v>
      </c>
      <c r="X1104">
        <f t="shared" si="69"/>
        <v>46</v>
      </c>
      <c r="Y1104">
        <f>SUMIF(货件明细!K:K,F1104,货件明细!I:I)</f>
        <v>0</v>
      </c>
      <c r="Z1104">
        <f t="shared" si="70"/>
        <v>6.1</v>
      </c>
      <c r="AA1104">
        <f>SUMIF(货件明细!K:K,F1104,货件明细!J:J)</f>
        <v>0</v>
      </c>
      <c r="AB1104">
        <f t="shared" si="71"/>
        <v>1</v>
      </c>
    </row>
    <row r="1105" spans="1:28">
      <c r="A1105">
        <v>2025</v>
      </c>
      <c r="B1105">
        <v>2</v>
      </c>
      <c r="C1105">
        <v>6</v>
      </c>
      <c r="D1105" s="4">
        <v>45696</v>
      </c>
      <c r="E1105" t="s">
        <v>28</v>
      </c>
      <c r="F1105" t="s">
        <v>1211</v>
      </c>
      <c r="G1105" t="s">
        <v>70</v>
      </c>
      <c r="H1105" t="s">
        <v>71</v>
      </c>
      <c r="I1105" t="s">
        <v>32</v>
      </c>
      <c r="J1105" t="s">
        <v>45</v>
      </c>
      <c r="K1105" t="s">
        <v>45</v>
      </c>
      <c r="L1105" t="s">
        <v>46</v>
      </c>
      <c r="M1105" t="s">
        <v>65</v>
      </c>
      <c r="N1105" t="s">
        <v>462</v>
      </c>
      <c r="O1105">
        <v>6.1</v>
      </c>
      <c r="Q1105">
        <v>109.294444444444</v>
      </c>
      <c r="R1105">
        <v>120.738888888888</v>
      </c>
      <c r="S1105">
        <v>0</v>
      </c>
      <c r="T1105">
        <v>120.738888888888</v>
      </c>
      <c r="U1105">
        <v>46</v>
      </c>
      <c r="V1105">
        <f>SUMIF(货件明细!K:K,F1105,货件明细!AQ:AQ)</f>
        <v>0</v>
      </c>
      <c r="W1105">
        <f t="shared" si="68"/>
        <v>1</v>
      </c>
      <c r="X1105">
        <f t="shared" si="69"/>
        <v>46</v>
      </c>
      <c r="Y1105">
        <f>SUMIF(货件明细!K:K,F1105,货件明细!I:I)</f>
        <v>0</v>
      </c>
      <c r="Z1105">
        <f t="shared" si="70"/>
        <v>6.1</v>
      </c>
      <c r="AA1105">
        <f>SUMIF(货件明细!K:K,F1105,货件明细!J:J)</f>
        <v>0</v>
      </c>
      <c r="AB1105">
        <f t="shared" si="71"/>
        <v>1</v>
      </c>
    </row>
    <row r="1106" spans="1:28">
      <c r="A1106">
        <v>2025</v>
      </c>
      <c r="B1106">
        <v>2</v>
      </c>
      <c r="C1106">
        <v>6</v>
      </c>
      <c r="D1106" s="4">
        <v>45696</v>
      </c>
      <c r="E1106" t="s">
        <v>28</v>
      </c>
      <c r="F1106" t="s">
        <v>1212</v>
      </c>
      <c r="G1106" t="s">
        <v>64</v>
      </c>
      <c r="H1106" t="s">
        <v>44</v>
      </c>
      <c r="I1106" t="s">
        <v>32</v>
      </c>
      <c r="J1106" t="s">
        <v>45</v>
      </c>
      <c r="K1106" t="s">
        <v>45</v>
      </c>
      <c r="L1106" t="s">
        <v>46</v>
      </c>
      <c r="M1106" t="s">
        <v>65</v>
      </c>
      <c r="N1106" t="s">
        <v>951</v>
      </c>
      <c r="O1106">
        <v>6.1</v>
      </c>
      <c r="Q1106">
        <v>75</v>
      </c>
      <c r="R1106">
        <v>75</v>
      </c>
      <c r="S1106">
        <v>0</v>
      </c>
      <c r="T1106">
        <v>75</v>
      </c>
      <c r="U1106">
        <v>46</v>
      </c>
      <c r="V1106">
        <f>SUMIF(货件明细!K:K,F1106,货件明细!AQ:AQ)</f>
        <v>0</v>
      </c>
      <c r="W1106">
        <f t="shared" si="68"/>
        <v>1</v>
      </c>
      <c r="X1106">
        <f t="shared" si="69"/>
        <v>46</v>
      </c>
      <c r="Y1106">
        <f>SUMIF(货件明细!K:K,F1106,货件明细!I:I)</f>
        <v>0</v>
      </c>
      <c r="Z1106">
        <f t="shared" si="70"/>
        <v>6.1</v>
      </c>
      <c r="AA1106">
        <f>SUMIF(货件明细!K:K,F1106,货件明细!J:J)</f>
        <v>0</v>
      </c>
      <c r="AB1106">
        <f t="shared" si="71"/>
        <v>1</v>
      </c>
    </row>
    <row r="1107" spans="1:28">
      <c r="A1107">
        <v>2025</v>
      </c>
      <c r="B1107">
        <v>2</v>
      </c>
      <c r="C1107">
        <v>6</v>
      </c>
      <c r="D1107" s="4">
        <v>45696</v>
      </c>
      <c r="E1107" t="s">
        <v>28</v>
      </c>
      <c r="F1107" t="s">
        <v>1213</v>
      </c>
      <c r="G1107" t="s">
        <v>269</v>
      </c>
      <c r="H1107" t="s">
        <v>31</v>
      </c>
      <c r="I1107" t="s">
        <v>32</v>
      </c>
      <c r="J1107" t="s">
        <v>100</v>
      </c>
      <c r="K1107" t="s">
        <v>100</v>
      </c>
      <c r="L1107" t="s">
        <v>46</v>
      </c>
      <c r="M1107" t="s">
        <v>65</v>
      </c>
      <c r="N1107" t="s">
        <v>912</v>
      </c>
      <c r="O1107">
        <v>6.1</v>
      </c>
      <c r="Q1107">
        <v>60.6</v>
      </c>
      <c r="R1107">
        <v>60.6</v>
      </c>
      <c r="S1107">
        <v>0</v>
      </c>
      <c r="T1107">
        <v>60.6</v>
      </c>
      <c r="U1107">
        <v>46</v>
      </c>
      <c r="V1107">
        <f>SUMIF(货件明细!K:K,F1107,货件明细!AQ:AQ)</f>
        <v>0</v>
      </c>
      <c r="W1107">
        <f t="shared" si="68"/>
        <v>1</v>
      </c>
      <c r="X1107">
        <f t="shared" si="69"/>
        <v>46</v>
      </c>
      <c r="Y1107">
        <f>SUMIF(货件明细!K:K,F1107,货件明细!I:I)</f>
        <v>0</v>
      </c>
      <c r="Z1107">
        <f t="shared" si="70"/>
        <v>6.1</v>
      </c>
      <c r="AA1107">
        <f>SUMIF(货件明细!K:K,F1107,货件明细!J:J)</f>
        <v>0</v>
      </c>
      <c r="AB1107">
        <f t="shared" si="71"/>
        <v>1</v>
      </c>
    </row>
    <row r="1108" spans="1:28">
      <c r="A1108">
        <v>2025</v>
      </c>
      <c r="B1108">
        <v>2</v>
      </c>
      <c r="C1108">
        <v>6</v>
      </c>
      <c r="D1108" s="4">
        <v>45696</v>
      </c>
      <c r="E1108" t="s">
        <v>28</v>
      </c>
      <c r="F1108" t="s">
        <v>1214</v>
      </c>
      <c r="G1108" t="s">
        <v>374</v>
      </c>
      <c r="H1108" t="s">
        <v>71</v>
      </c>
      <c r="I1108" t="s">
        <v>145</v>
      </c>
      <c r="J1108" t="s">
        <v>45</v>
      </c>
      <c r="K1108" t="s">
        <v>45</v>
      </c>
      <c r="L1108" t="s">
        <v>46</v>
      </c>
      <c r="M1108" t="s">
        <v>65</v>
      </c>
      <c r="N1108" t="s">
        <v>462</v>
      </c>
      <c r="O1108">
        <v>53.7</v>
      </c>
      <c r="Q1108">
        <v>382</v>
      </c>
      <c r="R1108">
        <v>422</v>
      </c>
      <c r="S1108">
        <v>0</v>
      </c>
      <c r="T1108">
        <v>422</v>
      </c>
      <c r="U1108">
        <v>197</v>
      </c>
      <c r="V1108">
        <f>SUMIF(货件明细!K:K,F1108,货件明细!AQ:AQ)</f>
        <v>0</v>
      </c>
      <c r="W1108">
        <f t="shared" si="68"/>
        <v>1</v>
      </c>
      <c r="X1108">
        <f t="shared" si="69"/>
        <v>197</v>
      </c>
      <c r="Y1108">
        <f>SUMIF(货件明细!K:K,F1108,货件明细!I:I)</f>
        <v>0</v>
      </c>
      <c r="Z1108">
        <f t="shared" si="70"/>
        <v>53.7</v>
      </c>
      <c r="AA1108">
        <f>SUMIF(货件明细!K:K,F1108,货件明细!J:J)</f>
        <v>0</v>
      </c>
      <c r="AB1108">
        <f t="shared" si="71"/>
        <v>1</v>
      </c>
    </row>
    <row r="1109" spans="1:28">
      <c r="A1109">
        <v>2025</v>
      </c>
      <c r="B1109">
        <v>2</v>
      </c>
      <c r="C1109">
        <v>6</v>
      </c>
      <c r="D1109" s="4">
        <v>45696</v>
      </c>
      <c r="E1109" t="s">
        <v>28</v>
      </c>
      <c r="F1109" t="s">
        <v>1215</v>
      </c>
      <c r="G1109" t="s">
        <v>70</v>
      </c>
      <c r="H1109" t="s">
        <v>71</v>
      </c>
      <c r="I1109" t="s">
        <v>145</v>
      </c>
      <c r="J1109" t="s">
        <v>45</v>
      </c>
      <c r="K1109" t="s">
        <v>45</v>
      </c>
      <c r="L1109" t="s">
        <v>46</v>
      </c>
      <c r="M1109" t="s">
        <v>65</v>
      </c>
      <c r="N1109" t="s">
        <v>462</v>
      </c>
      <c r="O1109">
        <v>53.7</v>
      </c>
      <c r="Q1109">
        <v>327.883333333333</v>
      </c>
      <c r="R1109">
        <v>362.216666666666</v>
      </c>
      <c r="S1109">
        <v>0</v>
      </c>
      <c r="T1109">
        <v>362.216666666666</v>
      </c>
      <c r="U1109">
        <v>197</v>
      </c>
      <c r="V1109">
        <f>SUMIF(货件明细!K:K,F1109,货件明细!AQ:AQ)</f>
        <v>0</v>
      </c>
      <c r="W1109">
        <f t="shared" si="68"/>
        <v>1</v>
      </c>
      <c r="X1109">
        <f t="shared" si="69"/>
        <v>197</v>
      </c>
      <c r="Y1109">
        <f>SUMIF(货件明细!K:K,F1109,货件明细!I:I)</f>
        <v>0</v>
      </c>
      <c r="Z1109">
        <f t="shared" si="70"/>
        <v>53.7</v>
      </c>
      <c r="AA1109">
        <f>SUMIF(货件明细!K:K,F1109,货件明细!J:J)</f>
        <v>0</v>
      </c>
      <c r="AB1109">
        <f t="shared" si="71"/>
        <v>1</v>
      </c>
    </row>
    <row r="1110" spans="1:28">
      <c r="A1110">
        <v>2025</v>
      </c>
      <c r="B1110">
        <v>2</v>
      </c>
      <c r="C1110">
        <v>6</v>
      </c>
      <c r="D1110" s="4">
        <v>45696</v>
      </c>
      <c r="E1110" t="s">
        <v>28</v>
      </c>
      <c r="F1110" t="s">
        <v>1216</v>
      </c>
      <c r="G1110" t="s">
        <v>56</v>
      </c>
      <c r="H1110" t="s">
        <v>44</v>
      </c>
      <c r="I1110" t="s">
        <v>145</v>
      </c>
      <c r="J1110" t="s">
        <v>45</v>
      </c>
      <c r="K1110" t="s">
        <v>45</v>
      </c>
      <c r="L1110" t="s">
        <v>46</v>
      </c>
      <c r="M1110" t="s">
        <v>65</v>
      </c>
      <c r="N1110" t="s">
        <v>462</v>
      </c>
      <c r="O1110">
        <v>53.7</v>
      </c>
      <c r="Q1110">
        <v>416.470588235294</v>
      </c>
      <c r="R1110">
        <v>451.764705882353</v>
      </c>
      <c r="S1110">
        <v>0</v>
      </c>
      <c r="T1110">
        <v>451.764705882353</v>
      </c>
      <c r="U1110">
        <v>197</v>
      </c>
      <c r="V1110">
        <f>SUMIF(货件明细!K:K,F1110,货件明细!AQ:AQ)</f>
        <v>0</v>
      </c>
      <c r="W1110">
        <f t="shared" si="68"/>
        <v>1</v>
      </c>
      <c r="X1110">
        <f t="shared" si="69"/>
        <v>197</v>
      </c>
      <c r="Y1110">
        <f>SUMIF(货件明细!K:K,F1110,货件明细!I:I)</f>
        <v>0</v>
      </c>
      <c r="Z1110">
        <f t="shared" si="70"/>
        <v>53.7</v>
      </c>
      <c r="AA1110">
        <f>SUMIF(货件明细!K:K,F1110,货件明细!J:J)</f>
        <v>0</v>
      </c>
      <c r="AB1110">
        <f t="shared" si="71"/>
        <v>1</v>
      </c>
    </row>
    <row r="1111" spans="1:28">
      <c r="A1111">
        <v>2025</v>
      </c>
      <c r="B1111">
        <v>2</v>
      </c>
      <c r="C1111">
        <v>6</v>
      </c>
      <c r="D1111" s="4">
        <v>45696</v>
      </c>
      <c r="E1111" t="s">
        <v>28</v>
      </c>
      <c r="F1111" t="s">
        <v>1217</v>
      </c>
      <c r="G1111" t="s">
        <v>263</v>
      </c>
      <c r="H1111" t="s">
        <v>44</v>
      </c>
      <c r="I1111" t="s">
        <v>145</v>
      </c>
      <c r="J1111" t="s">
        <v>45</v>
      </c>
      <c r="K1111" t="s">
        <v>45</v>
      </c>
      <c r="L1111" t="s">
        <v>46</v>
      </c>
      <c r="M1111" t="s">
        <v>65</v>
      </c>
      <c r="N1111" t="s">
        <v>462</v>
      </c>
      <c r="O1111">
        <v>53.7</v>
      </c>
      <c r="Q1111">
        <v>472</v>
      </c>
      <c r="R1111">
        <v>512</v>
      </c>
      <c r="S1111">
        <v>0</v>
      </c>
      <c r="T1111">
        <v>512</v>
      </c>
      <c r="U1111">
        <v>197</v>
      </c>
      <c r="V1111">
        <f>SUMIF(货件明细!K:K,F1111,货件明细!AQ:AQ)</f>
        <v>0</v>
      </c>
      <c r="W1111">
        <f t="shared" si="68"/>
        <v>1</v>
      </c>
      <c r="X1111">
        <f t="shared" si="69"/>
        <v>197</v>
      </c>
      <c r="Y1111">
        <f>SUMIF(货件明细!K:K,F1111,货件明细!I:I)</f>
        <v>0</v>
      </c>
      <c r="Z1111">
        <f t="shared" si="70"/>
        <v>53.7</v>
      </c>
      <c r="AA1111">
        <f>SUMIF(货件明细!K:K,F1111,货件明细!J:J)</f>
        <v>0</v>
      </c>
      <c r="AB1111">
        <f t="shared" si="71"/>
        <v>1</v>
      </c>
    </row>
    <row r="1112" spans="1:28">
      <c r="A1112">
        <v>2025</v>
      </c>
      <c r="B1112">
        <v>2</v>
      </c>
      <c r="C1112">
        <v>6</v>
      </c>
      <c r="D1112" s="4">
        <v>45696</v>
      </c>
      <c r="E1112" t="s">
        <v>28</v>
      </c>
      <c r="F1112" t="s">
        <v>1218</v>
      </c>
      <c r="G1112" t="s">
        <v>50</v>
      </c>
      <c r="H1112" t="s">
        <v>31</v>
      </c>
      <c r="I1112" t="s">
        <v>145</v>
      </c>
      <c r="J1112" t="s">
        <v>100</v>
      </c>
      <c r="K1112" t="s">
        <v>100</v>
      </c>
      <c r="L1112" t="s">
        <v>46</v>
      </c>
      <c r="M1112" t="s">
        <v>65</v>
      </c>
      <c r="N1112" t="s">
        <v>123</v>
      </c>
      <c r="O1112">
        <v>53.7</v>
      </c>
      <c r="Q1112">
        <v>391.5</v>
      </c>
      <c r="R1112">
        <v>391.5</v>
      </c>
      <c r="S1112">
        <v>0</v>
      </c>
      <c r="T1112">
        <v>391.5</v>
      </c>
      <c r="U1112">
        <v>197</v>
      </c>
      <c r="V1112">
        <f>SUMIF(货件明细!K:K,F1112,货件明细!AQ:AQ)</f>
        <v>0</v>
      </c>
      <c r="W1112">
        <f t="shared" si="68"/>
        <v>1</v>
      </c>
      <c r="X1112">
        <f t="shared" si="69"/>
        <v>197</v>
      </c>
      <c r="Y1112">
        <f>SUMIF(货件明细!K:K,F1112,货件明细!I:I)</f>
        <v>0</v>
      </c>
      <c r="Z1112">
        <f t="shared" si="70"/>
        <v>53.7</v>
      </c>
      <c r="AA1112">
        <f>SUMIF(货件明细!K:K,F1112,货件明细!J:J)</f>
        <v>0</v>
      </c>
      <c r="AB1112">
        <f t="shared" si="71"/>
        <v>1</v>
      </c>
    </row>
    <row r="1113" spans="1:28">
      <c r="A1113">
        <v>2025</v>
      </c>
      <c r="B1113">
        <v>2</v>
      </c>
      <c r="C1113">
        <v>6</v>
      </c>
      <c r="D1113" s="4">
        <v>45696</v>
      </c>
      <c r="E1113" t="s">
        <v>28</v>
      </c>
      <c r="F1113" t="s">
        <v>1219</v>
      </c>
      <c r="G1113" t="s">
        <v>271</v>
      </c>
      <c r="H1113" t="s">
        <v>31</v>
      </c>
      <c r="I1113" t="s">
        <v>32</v>
      </c>
      <c r="J1113" t="s">
        <v>33</v>
      </c>
      <c r="K1113" t="s">
        <v>33</v>
      </c>
      <c r="L1113" t="s">
        <v>34</v>
      </c>
      <c r="M1113" t="s">
        <v>35</v>
      </c>
      <c r="N1113" t="s">
        <v>285</v>
      </c>
      <c r="O1113">
        <v>21.7</v>
      </c>
      <c r="Q1113">
        <v>1243</v>
      </c>
      <c r="R1113">
        <v>1243</v>
      </c>
      <c r="S1113">
        <v>198.08784</v>
      </c>
      <c r="T1113">
        <v>1441.08784</v>
      </c>
      <c r="U1113">
        <v>159</v>
      </c>
      <c r="V1113">
        <f>SUMIF(货件明细!K:K,F1113,货件明细!AQ:AQ)</f>
        <v>0</v>
      </c>
      <c r="W1113">
        <f t="shared" si="68"/>
        <v>1</v>
      </c>
      <c r="X1113">
        <f t="shared" si="69"/>
        <v>159</v>
      </c>
      <c r="Y1113">
        <f>SUMIF(货件明细!K:K,F1113,货件明细!I:I)</f>
        <v>0</v>
      </c>
      <c r="Z1113">
        <f t="shared" si="70"/>
        <v>21.7</v>
      </c>
      <c r="AA1113">
        <f>SUMIF(货件明细!K:K,F1113,货件明细!J:J)</f>
        <v>0</v>
      </c>
      <c r="AB1113">
        <f t="shared" si="71"/>
        <v>1</v>
      </c>
    </row>
    <row r="1114" spans="1:28">
      <c r="A1114">
        <v>2025</v>
      </c>
      <c r="B1114">
        <v>2</v>
      </c>
      <c r="C1114">
        <v>7</v>
      </c>
      <c r="D1114" s="4">
        <v>45700</v>
      </c>
      <c r="E1114" t="s">
        <v>28</v>
      </c>
      <c r="F1114" t="s">
        <v>1220</v>
      </c>
      <c r="G1114" t="s">
        <v>271</v>
      </c>
      <c r="H1114" t="s">
        <v>31</v>
      </c>
      <c r="I1114" t="s">
        <v>39</v>
      </c>
      <c r="J1114" t="s">
        <v>33</v>
      </c>
      <c r="K1114" t="s">
        <v>33</v>
      </c>
      <c r="L1114" t="s">
        <v>34</v>
      </c>
      <c r="M1114" t="s">
        <v>35</v>
      </c>
      <c r="N1114" t="s">
        <v>285</v>
      </c>
      <c r="O1114">
        <v>42.1</v>
      </c>
      <c r="Q1114">
        <v>2587.5</v>
      </c>
      <c r="R1114">
        <v>2572.5</v>
      </c>
      <c r="S1114">
        <v>157.12928</v>
      </c>
      <c r="T1114">
        <v>2729.62928</v>
      </c>
      <c r="U1114">
        <v>98</v>
      </c>
      <c r="V1114">
        <f>SUMIF(货件明细!K:K,F1114,货件明细!AQ:AQ)</f>
        <v>0</v>
      </c>
      <c r="W1114">
        <f t="shared" si="68"/>
        <v>1</v>
      </c>
      <c r="X1114">
        <f t="shared" si="69"/>
        <v>98</v>
      </c>
      <c r="Y1114">
        <f>SUMIF(货件明细!K:K,F1114,货件明细!I:I)</f>
        <v>0</v>
      </c>
      <c r="Z1114">
        <f t="shared" si="70"/>
        <v>42.1</v>
      </c>
      <c r="AA1114">
        <f>SUMIF(货件明细!K:K,F1114,货件明细!J:J)</f>
        <v>0</v>
      </c>
      <c r="AB1114">
        <f t="shared" si="71"/>
        <v>1</v>
      </c>
    </row>
    <row r="1115" spans="1:28">
      <c r="A1115">
        <v>2025</v>
      </c>
      <c r="B1115">
        <v>2</v>
      </c>
      <c r="C1115">
        <v>7</v>
      </c>
      <c r="D1115" s="4">
        <v>45702</v>
      </c>
      <c r="E1115" t="s">
        <v>28</v>
      </c>
      <c r="F1115" t="s">
        <v>1221</v>
      </c>
      <c r="G1115" t="s">
        <v>54</v>
      </c>
      <c r="H1115" t="s">
        <v>31</v>
      </c>
      <c r="I1115" t="s">
        <v>41</v>
      </c>
      <c r="J1115" t="s">
        <v>100</v>
      </c>
      <c r="K1115" t="s">
        <v>100</v>
      </c>
      <c r="L1115" t="s">
        <v>46</v>
      </c>
      <c r="M1115" t="s">
        <v>65</v>
      </c>
      <c r="N1115" t="s">
        <v>123</v>
      </c>
      <c r="O1115">
        <v>20.65</v>
      </c>
      <c r="Q1115">
        <v>127.5</v>
      </c>
      <c r="R1115">
        <v>127.5</v>
      </c>
      <c r="S1115">
        <v>0</v>
      </c>
      <c r="T1115">
        <v>127.5</v>
      </c>
      <c r="U1115">
        <v>70</v>
      </c>
      <c r="V1115">
        <f>SUMIF(货件明细!K:K,F1115,货件明细!AQ:AQ)</f>
        <v>0</v>
      </c>
      <c r="W1115">
        <f t="shared" si="68"/>
        <v>1</v>
      </c>
      <c r="X1115">
        <f t="shared" si="69"/>
        <v>70</v>
      </c>
      <c r="Y1115">
        <f>SUMIF(货件明细!K:K,F1115,货件明细!I:I)</f>
        <v>0</v>
      </c>
      <c r="Z1115">
        <f t="shared" si="70"/>
        <v>20.65</v>
      </c>
      <c r="AA1115">
        <f>SUMIF(货件明细!K:K,F1115,货件明细!J:J)</f>
        <v>0</v>
      </c>
      <c r="AB1115">
        <f t="shared" si="71"/>
        <v>1</v>
      </c>
    </row>
    <row r="1116" spans="1:28">
      <c r="A1116">
        <v>2025</v>
      </c>
      <c r="B1116">
        <v>2</v>
      </c>
      <c r="C1116">
        <v>7</v>
      </c>
      <c r="D1116" s="4">
        <v>45702</v>
      </c>
      <c r="E1116" t="s">
        <v>28</v>
      </c>
      <c r="F1116" t="s">
        <v>1222</v>
      </c>
      <c r="G1116" t="s">
        <v>269</v>
      </c>
      <c r="H1116" t="s">
        <v>31</v>
      </c>
      <c r="I1116" t="s">
        <v>41</v>
      </c>
      <c r="J1116" t="s">
        <v>100</v>
      </c>
      <c r="K1116" t="s">
        <v>100</v>
      </c>
      <c r="L1116" t="s">
        <v>46</v>
      </c>
      <c r="M1116" t="s">
        <v>65</v>
      </c>
      <c r="N1116" t="s">
        <v>123</v>
      </c>
      <c r="O1116">
        <v>20.65</v>
      </c>
      <c r="Q1116">
        <v>124</v>
      </c>
      <c r="R1116">
        <v>124</v>
      </c>
      <c r="S1116">
        <v>0</v>
      </c>
      <c r="T1116">
        <v>124</v>
      </c>
      <c r="U1116">
        <v>70</v>
      </c>
      <c r="V1116">
        <f>SUMIF(货件明细!K:K,F1116,货件明细!AQ:AQ)</f>
        <v>0</v>
      </c>
      <c r="W1116">
        <f t="shared" si="68"/>
        <v>1</v>
      </c>
      <c r="X1116">
        <f t="shared" si="69"/>
        <v>70</v>
      </c>
      <c r="Y1116">
        <f>SUMIF(货件明细!K:K,F1116,货件明细!I:I)</f>
        <v>0</v>
      </c>
      <c r="Z1116">
        <f t="shared" si="70"/>
        <v>20.65</v>
      </c>
      <c r="AA1116">
        <f>SUMIF(货件明细!K:K,F1116,货件明细!J:J)</f>
        <v>0</v>
      </c>
      <c r="AB1116">
        <f t="shared" si="71"/>
        <v>1</v>
      </c>
    </row>
    <row r="1117" spans="1:28">
      <c r="A1117">
        <v>2025</v>
      </c>
      <c r="B1117">
        <v>2</v>
      </c>
      <c r="C1117">
        <v>7</v>
      </c>
      <c r="D1117" s="4">
        <v>45702</v>
      </c>
      <c r="E1117" t="s">
        <v>28</v>
      </c>
      <c r="F1117" t="s">
        <v>1223</v>
      </c>
      <c r="G1117" t="s">
        <v>43</v>
      </c>
      <c r="H1117" t="s">
        <v>44</v>
      </c>
      <c r="I1117" t="s">
        <v>41</v>
      </c>
      <c r="J1117" t="s">
        <v>100</v>
      </c>
      <c r="K1117" t="s">
        <v>100</v>
      </c>
      <c r="L1117" t="s">
        <v>46</v>
      </c>
      <c r="M1117" t="s">
        <v>47</v>
      </c>
      <c r="N1117" t="s">
        <v>159</v>
      </c>
      <c r="O1117">
        <v>20.65</v>
      </c>
      <c r="Q1117">
        <v>100.0875</v>
      </c>
      <c r="R1117">
        <v>100.0875</v>
      </c>
      <c r="S1117">
        <v>0</v>
      </c>
      <c r="T1117">
        <v>100.0875</v>
      </c>
      <c r="U1117">
        <v>70</v>
      </c>
      <c r="V1117">
        <f>SUMIF(货件明细!K:K,F1117,货件明细!AQ:AQ)</f>
        <v>0</v>
      </c>
      <c r="W1117">
        <f t="shared" si="68"/>
        <v>1</v>
      </c>
      <c r="X1117">
        <f t="shared" si="69"/>
        <v>70</v>
      </c>
      <c r="Y1117">
        <f>SUMIF(货件明细!K:K,F1117,货件明细!I:I)</f>
        <v>0</v>
      </c>
      <c r="Z1117">
        <f t="shared" si="70"/>
        <v>20.65</v>
      </c>
      <c r="AA1117">
        <f>SUMIF(货件明细!K:K,F1117,货件明细!J:J)</f>
        <v>0</v>
      </c>
      <c r="AB1117">
        <f t="shared" si="71"/>
        <v>1</v>
      </c>
    </row>
    <row r="1118" spans="1:28">
      <c r="A1118">
        <v>2025</v>
      </c>
      <c r="B1118">
        <v>2</v>
      </c>
      <c r="C1118">
        <v>7</v>
      </c>
      <c r="D1118" s="4">
        <v>45702</v>
      </c>
      <c r="E1118" t="s">
        <v>28</v>
      </c>
      <c r="F1118" t="s">
        <v>1224</v>
      </c>
      <c r="G1118" t="s">
        <v>50</v>
      </c>
      <c r="H1118" t="s">
        <v>31</v>
      </c>
      <c r="I1118" t="s">
        <v>41</v>
      </c>
      <c r="J1118" t="s">
        <v>100</v>
      </c>
      <c r="K1118" t="s">
        <v>100</v>
      </c>
      <c r="L1118" t="s">
        <v>46</v>
      </c>
      <c r="M1118" t="s">
        <v>65</v>
      </c>
      <c r="N1118" t="s">
        <v>123</v>
      </c>
      <c r="O1118">
        <v>20.65</v>
      </c>
      <c r="Q1118">
        <v>127.5</v>
      </c>
      <c r="R1118">
        <v>127.5</v>
      </c>
      <c r="S1118">
        <v>0</v>
      </c>
      <c r="T1118">
        <v>127.5</v>
      </c>
      <c r="U1118">
        <v>70</v>
      </c>
      <c r="V1118">
        <f>SUMIF(货件明细!K:K,F1118,货件明细!AQ:AQ)</f>
        <v>0</v>
      </c>
      <c r="W1118">
        <f t="shared" si="68"/>
        <v>1</v>
      </c>
      <c r="X1118">
        <f t="shared" si="69"/>
        <v>70</v>
      </c>
      <c r="Y1118">
        <f>SUMIF(货件明细!K:K,F1118,货件明细!I:I)</f>
        <v>0</v>
      </c>
      <c r="Z1118">
        <f t="shared" si="70"/>
        <v>20.65</v>
      </c>
      <c r="AA1118">
        <f>SUMIF(货件明细!K:K,F1118,货件明细!J:J)</f>
        <v>0</v>
      </c>
      <c r="AB1118">
        <f t="shared" si="71"/>
        <v>1</v>
      </c>
    </row>
    <row r="1119" spans="1:28">
      <c r="A1119">
        <v>2025</v>
      </c>
      <c r="B1119">
        <v>2</v>
      </c>
      <c r="C1119">
        <v>7</v>
      </c>
      <c r="D1119" s="4">
        <v>45702</v>
      </c>
      <c r="E1119" t="s">
        <v>28</v>
      </c>
      <c r="F1119" t="s">
        <v>1225</v>
      </c>
      <c r="G1119" t="s">
        <v>70</v>
      </c>
      <c r="H1119" t="s">
        <v>71</v>
      </c>
      <c r="I1119" t="s">
        <v>41</v>
      </c>
      <c r="J1119" t="s">
        <v>100</v>
      </c>
      <c r="K1119" t="s">
        <v>100</v>
      </c>
      <c r="L1119" t="s">
        <v>46</v>
      </c>
      <c r="M1119" t="s">
        <v>47</v>
      </c>
      <c r="N1119" t="s">
        <v>159</v>
      </c>
      <c r="O1119">
        <v>20.65</v>
      </c>
      <c r="Q1119">
        <v>75.2727272727273</v>
      </c>
      <c r="R1119">
        <v>75.2727272727273</v>
      </c>
      <c r="S1119">
        <v>0</v>
      </c>
      <c r="T1119">
        <v>75.2727272727273</v>
      </c>
      <c r="U1119">
        <v>70</v>
      </c>
      <c r="V1119">
        <f>SUMIF(货件明细!K:K,F1119,货件明细!AQ:AQ)</f>
        <v>0</v>
      </c>
      <c r="W1119">
        <f t="shared" si="68"/>
        <v>1</v>
      </c>
      <c r="X1119">
        <f t="shared" si="69"/>
        <v>70</v>
      </c>
      <c r="Y1119">
        <f>SUMIF(货件明细!K:K,F1119,货件明细!I:I)</f>
        <v>0</v>
      </c>
      <c r="Z1119">
        <f t="shared" si="70"/>
        <v>20.65</v>
      </c>
      <c r="AA1119">
        <f>SUMIF(货件明细!K:K,F1119,货件明细!J:J)</f>
        <v>0</v>
      </c>
      <c r="AB1119">
        <f t="shared" si="71"/>
        <v>1</v>
      </c>
    </row>
    <row r="1120" spans="1:28">
      <c r="A1120">
        <v>2025</v>
      </c>
      <c r="B1120">
        <v>2</v>
      </c>
      <c r="C1120">
        <v>7</v>
      </c>
      <c r="D1120" s="4">
        <v>45702</v>
      </c>
      <c r="E1120" t="s">
        <v>28</v>
      </c>
      <c r="F1120" t="s">
        <v>1226</v>
      </c>
      <c r="G1120" t="s">
        <v>269</v>
      </c>
      <c r="H1120" t="s">
        <v>31</v>
      </c>
      <c r="I1120" t="s">
        <v>145</v>
      </c>
      <c r="J1120" t="s">
        <v>100</v>
      </c>
      <c r="K1120" t="s">
        <v>100</v>
      </c>
      <c r="L1120" t="s">
        <v>46</v>
      </c>
      <c r="M1120" t="s">
        <v>65</v>
      </c>
      <c r="N1120" t="s">
        <v>123</v>
      </c>
      <c r="O1120">
        <v>39.3</v>
      </c>
      <c r="Q1120">
        <v>248</v>
      </c>
      <c r="R1120">
        <v>248</v>
      </c>
      <c r="S1120">
        <v>0</v>
      </c>
      <c r="T1120">
        <v>248</v>
      </c>
      <c r="U1120">
        <v>209</v>
      </c>
      <c r="V1120">
        <f>SUMIF(货件明细!K:K,F1120,货件明细!AQ:AQ)</f>
        <v>0</v>
      </c>
      <c r="W1120">
        <f t="shared" si="68"/>
        <v>1</v>
      </c>
      <c r="X1120">
        <f t="shared" si="69"/>
        <v>209</v>
      </c>
      <c r="Y1120">
        <f>SUMIF(货件明细!K:K,F1120,货件明细!I:I)</f>
        <v>0</v>
      </c>
      <c r="Z1120">
        <f t="shared" si="70"/>
        <v>39.3</v>
      </c>
      <c r="AA1120">
        <f>SUMIF(货件明细!K:K,F1120,货件明细!J:J)</f>
        <v>0</v>
      </c>
      <c r="AB1120">
        <f t="shared" si="71"/>
        <v>1</v>
      </c>
    </row>
    <row r="1121" spans="1:28">
      <c r="A1121">
        <v>2025</v>
      </c>
      <c r="B1121">
        <v>2</v>
      </c>
      <c r="C1121">
        <v>7</v>
      </c>
      <c r="D1121" s="4">
        <v>45702</v>
      </c>
      <c r="E1121" t="s">
        <v>28</v>
      </c>
      <c r="F1121" t="s">
        <v>1227</v>
      </c>
      <c r="G1121" t="s">
        <v>70</v>
      </c>
      <c r="H1121" t="s">
        <v>71</v>
      </c>
      <c r="I1121" t="s">
        <v>145</v>
      </c>
      <c r="J1121" t="s">
        <v>100</v>
      </c>
      <c r="K1121" t="s">
        <v>100</v>
      </c>
      <c r="L1121" t="s">
        <v>46</v>
      </c>
      <c r="M1121" t="s">
        <v>47</v>
      </c>
      <c r="N1121" t="s">
        <v>159</v>
      </c>
      <c r="O1121">
        <v>39.3</v>
      </c>
      <c r="Q1121">
        <v>150.545454545455</v>
      </c>
      <c r="R1121">
        <v>150.545454545455</v>
      </c>
      <c r="S1121">
        <v>0</v>
      </c>
      <c r="T1121">
        <v>150.545454545455</v>
      </c>
      <c r="U1121">
        <v>209</v>
      </c>
      <c r="V1121">
        <f>SUMIF(货件明细!K:K,F1121,货件明细!AQ:AQ)</f>
        <v>0</v>
      </c>
      <c r="W1121">
        <f t="shared" si="68"/>
        <v>1</v>
      </c>
      <c r="X1121">
        <f t="shared" si="69"/>
        <v>209</v>
      </c>
      <c r="Y1121">
        <f>SUMIF(货件明细!K:K,F1121,货件明细!I:I)</f>
        <v>0</v>
      </c>
      <c r="Z1121">
        <f t="shared" si="70"/>
        <v>39.3</v>
      </c>
      <c r="AA1121">
        <f>SUMIF(货件明细!K:K,F1121,货件明细!J:J)</f>
        <v>0</v>
      </c>
      <c r="AB1121">
        <f t="shared" si="71"/>
        <v>1</v>
      </c>
    </row>
    <row r="1122" spans="1:28">
      <c r="A1122">
        <v>2025</v>
      </c>
      <c r="B1122">
        <v>2</v>
      </c>
      <c r="C1122">
        <v>7</v>
      </c>
      <c r="D1122" s="4">
        <v>45702</v>
      </c>
      <c r="E1122" t="s">
        <v>28</v>
      </c>
      <c r="F1122" t="s">
        <v>1228</v>
      </c>
      <c r="G1122" t="s">
        <v>43</v>
      </c>
      <c r="H1122" t="s">
        <v>44</v>
      </c>
      <c r="I1122" t="s">
        <v>145</v>
      </c>
      <c r="J1122" t="s">
        <v>100</v>
      </c>
      <c r="K1122" t="s">
        <v>100</v>
      </c>
      <c r="L1122" t="s">
        <v>46</v>
      </c>
      <c r="M1122" t="s">
        <v>47</v>
      </c>
      <c r="N1122" t="s">
        <v>159</v>
      </c>
      <c r="O1122">
        <v>39.3</v>
      </c>
      <c r="Q1122">
        <v>200.175</v>
      </c>
      <c r="R1122">
        <v>200.175</v>
      </c>
      <c r="S1122">
        <v>0</v>
      </c>
      <c r="T1122">
        <v>200.175</v>
      </c>
      <c r="U1122">
        <v>209</v>
      </c>
      <c r="V1122">
        <f>SUMIF(货件明细!K:K,F1122,货件明细!AQ:AQ)</f>
        <v>0</v>
      </c>
      <c r="W1122">
        <f t="shared" si="68"/>
        <v>1</v>
      </c>
      <c r="X1122">
        <f t="shared" si="69"/>
        <v>209</v>
      </c>
      <c r="Y1122">
        <f>SUMIF(货件明细!K:K,F1122,货件明细!I:I)</f>
        <v>0</v>
      </c>
      <c r="Z1122">
        <f t="shared" si="70"/>
        <v>39.3</v>
      </c>
      <c r="AA1122">
        <f>SUMIF(货件明细!K:K,F1122,货件明细!J:J)</f>
        <v>0</v>
      </c>
      <c r="AB1122">
        <f t="shared" si="71"/>
        <v>1</v>
      </c>
    </row>
    <row r="1123" spans="1:28">
      <c r="A1123">
        <v>2025</v>
      </c>
      <c r="B1123">
        <v>2</v>
      </c>
      <c r="C1123">
        <v>7</v>
      </c>
      <c r="D1123" s="4">
        <v>45702</v>
      </c>
      <c r="E1123" t="s">
        <v>28</v>
      </c>
      <c r="F1123" t="s">
        <v>1229</v>
      </c>
      <c r="G1123" t="s">
        <v>50</v>
      </c>
      <c r="H1123" t="s">
        <v>31</v>
      </c>
      <c r="I1123" t="s">
        <v>145</v>
      </c>
      <c r="J1123" t="s">
        <v>100</v>
      </c>
      <c r="K1123" t="s">
        <v>100</v>
      </c>
      <c r="L1123" t="s">
        <v>46</v>
      </c>
      <c r="M1123" t="s">
        <v>65</v>
      </c>
      <c r="N1123" t="s">
        <v>123</v>
      </c>
      <c r="O1123">
        <v>39.3</v>
      </c>
      <c r="Q1123">
        <v>255</v>
      </c>
      <c r="R1123">
        <v>255</v>
      </c>
      <c r="S1123">
        <v>0</v>
      </c>
      <c r="T1123">
        <v>255</v>
      </c>
      <c r="U1123">
        <v>209</v>
      </c>
      <c r="V1123">
        <f>SUMIF(货件明细!K:K,F1123,货件明细!AQ:AQ)</f>
        <v>0</v>
      </c>
      <c r="W1123">
        <f t="shared" si="68"/>
        <v>1</v>
      </c>
      <c r="X1123">
        <f t="shared" si="69"/>
        <v>209</v>
      </c>
      <c r="Y1123">
        <f>SUMIF(货件明细!K:K,F1123,货件明细!I:I)</f>
        <v>0</v>
      </c>
      <c r="Z1123">
        <f t="shared" si="70"/>
        <v>39.3</v>
      </c>
      <c r="AA1123">
        <f>SUMIF(货件明细!K:K,F1123,货件明细!J:J)</f>
        <v>0</v>
      </c>
      <c r="AB1123">
        <f t="shared" si="71"/>
        <v>1</v>
      </c>
    </row>
    <row r="1124" spans="1:28">
      <c r="A1124">
        <v>2025</v>
      </c>
      <c r="B1124">
        <v>2</v>
      </c>
      <c r="C1124">
        <v>7</v>
      </c>
      <c r="D1124" s="4">
        <v>45702</v>
      </c>
      <c r="E1124" t="s">
        <v>28</v>
      </c>
      <c r="F1124" t="s">
        <v>1230</v>
      </c>
      <c r="G1124" t="s">
        <v>54</v>
      </c>
      <c r="H1124" t="s">
        <v>31</v>
      </c>
      <c r="I1124" t="s">
        <v>145</v>
      </c>
      <c r="J1124" t="s">
        <v>100</v>
      </c>
      <c r="K1124" t="s">
        <v>100</v>
      </c>
      <c r="L1124" t="s">
        <v>46</v>
      </c>
      <c r="M1124" t="s">
        <v>65</v>
      </c>
      <c r="N1124" t="s">
        <v>123</v>
      </c>
      <c r="O1124">
        <v>39.3</v>
      </c>
      <c r="Q1124">
        <v>255</v>
      </c>
      <c r="R1124">
        <v>255</v>
      </c>
      <c r="S1124">
        <v>0</v>
      </c>
      <c r="T1124">
        <v>255</v>
      </c>
      <c r="U1124">
        <v>209</v>
      </c>
      <c r="V1124">
        <f>SUMIF(货件明细!K:K,F1124,货件明细!AQ:AQ)</f>
        <v>0</v>
      </c>
      <c r="W1124">
        <f t="shared" si="68"/>
        <v>1</v>
      </c>
      <c r="X1124">
        <f t="shared" si="69"/>
        <v>209</v>
      </c>
      <c r="Y1124">
        <f>SUMIF(货件明细!K:K,F1124,货件明细!I:I)</f>
        <v>0</v>
      </c>
      <c r="Z1124">
        <f t="shared" si="70"/>
        <v>39.3</v>
      </c>
      <c r="AA1124">
        <f>SUMIF(货件明细!K:K,F1124,货件明细!J:J)</f>
        <v>0</v>
      </c>
      <c r="AB1124">
        <f t="shared" si="71"/>
        <v>1</v>
      </c>
    </row>
    <row r="1125" spans="1:28">
      <c r="A1125">
        <v>2025</v>
      </c>
      <c r="B1125">
        <v>2</v>
      </c>
      <c r="C1125">
        <v>7</v>
      </c>
      <c r="D1125" s="4">
        <v>45702</v>
      </c>
      <c r="E1125" t="s">
        <v>28</v>
      </c>
      <c r="F1125" t="s">
        <v>1231</v>
      </c>
      <c r="G1125" t="s">
        <v>70</v>
      </c>
      <c r="H1125" t="s">
        <v>71</v>
      </c>
      <c r="I1125" t="s">
        <v>129</v>
      </c>
      <c r="J1125" t="s">
        <v>100</v>
      </c>
      <c r="K1125" t="s">
        <v>100</v>
      </c>
      <c r="L1125" t="s">
        <v>46</v>
      </c>
      <c r="M1125" t="s">
        <v>47</v>
      </c>
      <c r="N1125" t="s">
        <v>159</v>
      </c>
      <c r="O1125">
        <v>7.7</v>
      </c>
      <c r="Q1125">
        <v>75.2727272727273</v>
      </c>
      <c r="R1125">
        <v>75.2727272727273</v>
      </c>
      <c r="S1125">
        <v>0</v>
      </c>
      <c r="T1125">
        <v>75.2727272727273</v>
      </c>
      <c r="U1125">
        <v>42</v>
      </c>
      <c r="V1125">
        <f>SUMIF(货件明细!K:K,F1125,货件明细!AQ:AQ)</f>
        <v>0</v>
      </c>
      <c r="W1125">
        <f t="shared" si="68"/>
        <v>1</v>
      </c>
      <c r="X1125">
        <f t="shared" si="69"/>
        <v>42</v>
      </c>
      <c r="Y1125">
        <f>SUMIF(货件明细!K:K,F1125,货件明细!I:I)</f>
        <v>0</v>
      </c>
      <c r="Z1125">
        <f t="shared" si="70"/>
        <v>7.7</v>
      </c>
      <c r="AA1125">
        <f>SUMIF(货件明细!K:K,F1125,货件明细!J:J)</f>
        <v>0</v>
      </c>
      <c r="AB1125">
        <f t="shared" si="71"/>
        <v>1</v>
      </c>
    </row>
    <row r="1126" spans="1:28">
      <c r="A1126">
        <v>2025</v>
      </c>
      <c r="B1126">
        <v>2</v>
      </c>
      <c r="C1126">
        <v>7</v>
      </c>
      <c r="D1126" s="4">
        <v>45702</v>
      </c>
      <c r="E1126" t="s">
        <v>28</v>
      </c>
      <c r="F1126" t="s">
        <v>1232</v>
      </c>
      <c r="G1126" t="s">
        <v>50</v>
      </c>
      <c r="H1126" t="s">
        <v>31</v>
      </c>
      <c r="I1126" t="s">
        <v>129</v>
      </c>
      <c r="J1126" t="s">
        <v>100</v>
      </c>
      <c r="K1126" t="s">
        <v>100</v>
      </c>
      <c r="L1126" t="s">
        <v>46</v>
      </c>
      <c r="M1126" t="s">
        <v>65</v>
      </c>
      <c r="N1126" t="s">
        <v>123</v>
      </c>
      <c r="O1126">
        <v>7.7</v>
      </c>
      <c r="Q1126">
        <v>127.5</v>
      </c>
      <c r="R1126">
        <v>127.5</v>
      </c>
      <c r="S1126">
        <v>0</v>
      </c>
      <c r="T1126">
        <v>127.5</v>
      </c>
      <c r="U1126">
        <v>42</v>
      </c>
      <c r="V1126">
        <f>SUMIF(货件明细!K:K,F1126,货件明细!AQ:AQ)</f>
        <v>0</v>
      </c>
      <c r="W1126">
        <f t="shared" si="68"/>
        <v>1</v>
      </c>
      <c r="X1126">
        <f t="shared" si="69"/>
        <v>42</v>
      </c>
      <c r="Y1126">
        <f>SUMIF(货件明细!K:K,F1126,货件明细!I:I)</f>
        <v>0</v>
      </c>
      <c r="Z1126">
        <f t="shared" si="70"/>
        <v>7.7</v>
      </c>
      <c r="AA1126">
        <f>SUMIF(货件明细!K:K,F1126,货件明细!J:J)</f>
        <v>0</v>
      </c>
      <c r="AB1126">
        <f t="shared" si="71"/>
        <v>1</v>
      </c>
    </row>
    <row r="1127" spans="1:28">
      <c r="A1127">
        <v>2025</v>
      </c>
      <c r="B1127">
        <v>2</v>
      </c>
      <c r="C1127">
        <v>7</v>
      </c>
      <c r="D1127" s="4">
        <v>45702</v>
      </c>
      <c r="E1127" t="s">
        <v>28</v>
      </c>
      <c r="F1127" t="s">
        <v>1233</v>
      </c>
      <c r="G1127" t="s">
        <v>54</v>
      </c>
      <c r="H1127" t="s">
        <v>31</v>
      </c>
      <c r="I1127" t="s">
        <v>129</v>
      </c>
      <c r="J1127" t="s">
        <v>100</v>
      </c>
      <c r="K1127" t="s">
        <v>100</v>
      </c>
      <c r="L1127" t="s">
        <v>46</v>
      </c>
      <c r="M1127" t="s">
        <v>65</v>
      </c>
      <c r="N1127" t="s">
        <v>123</v>
      </c>
      <c r="O1127">
        <v>7.7</v>
      </c>
      <c r="Q1127">
        <v>127.5</v>
      </c>
      <c r="R1127">
        <v>127.5</v>
      </c>
      <c r="S1127">
        <v>0</v>
      </c>
      <c r="T1127">
        <v>127.5</v>
      </c>
      <c r="U1127">
        <v>42</v>
      </c>
      <c r="V1127">
        <f>SUMIF(货件明细!K:K,F1127,货件明细!AQ:AQ)</f>
        <v>0</v>
      </c>
      <c r="W1127">
        <f t="shared" si="68"/>
        <v>1</v>
      </c>
      <c r="X1127">
        <f t="shared" si="69"/>
        <v>42</v>
      </c>
      <c r="Y1127">
        <f>SUMIF(货件明细!K:K,F1127,货件明细!I:I)</f>
        <v>0</v>
      </c>
      <c r="Z1127">
        <f t="shared" si="70"/>
        <v>7.7</v>
      </c>
      <c r="AA1127">
        <f>SUMIF(货件明细!K:K,F1127,货件明细!J:J)</f>
        <v>0</v>
      </c>
      <c r="AB1127">
        <f t="shared" si="71"/>
        <v>1</v>
      </c>
    </row>
    <row r="1128" spans="1:28">
      <c r="A1128">
        <v>2025</v>
      </c>
      <c r="B1128">
        <v>2</v>
      </c>
      <c r="C1128">
        <v>7</v>
      </c>
      <c r="D1128" s="4">
        <v>45702</v>
      </c>
      <c r="E1128" t="s">
        <v>28</v>
      </c>
      <c r="F1128" t="s">
        <v>1234</v>
      </c>
      <c r="G1128" t="s">
        <v>269</v>
      </c>
      <c r="H1128" t="s">
        <v>31</v>
      </c>
      <c r="I1128" t="s">
        <v>129</v>
      </c>
      <c r="J1128" t="s">
        <v>100</v>
      </c>
      <c r="K1128" t="s">
        <v>100</v>
      </c>
      <c r="L1128" t="s">
        <v>46</v>
      </c>
      <c r="M1128" t="s">
        <v>65</v>
      </c>
      <c r="N1128" t="s">
        <v>123</v>
      </c>
      <c r="O1128">
        <v>7.7</v>
      </c>
      <c r="Q1128">
        <v>124</v>
      </c>
      <c r="R1128">
        <v>124</v>
      </c>
      <c r="S1128">
        <v>0</v>
      </c>
      <c r="T1128">
        <v>124</v>
      </c>
      <c r="U1128">
        <v>42</v>
      </c>
      <c r="V1128">
        <f>SUMIF(货件明细!K:K,F1128,货件明细!AQ:AQ)</f>
        <v>0</v>
      </c>
      <c r="W1128">
        <f t="shared" si="68"/>
        <v>1</v>
      </c>
      <c r="X1128">
        <f t="shared" si="69"/>
        <v>42</v>
      </c>
      <c r="Y1128">
        <f>SUMIF(货件明细!K:K,F1128,货件明细!I:I)</f>
        <v>0</v>
      </c>
      <c r="Z1128">
        <f t="shared" si="70"/>
        <v>7.7</v>
      </c>
      <c r="AA1128">
        <f>SUMIF(货件明细!K:K,F1128,货件明细!J:J)</f>
        <v>0</v>
      </c>
      <c r="AB1128">
        <f t="shared" si="71"/>
        <v>1</v>
      </c>
    </row>
    <row r="1129" spans="1:28">
      <c r="A1129">
        <v>2025</v>
      </c>
      <c r="B1129">
        <v>2</v>
      </c>
      <c r="C1129">
        <v>7</v>
      </c>
      <c r="D1129" s="4">
        <v>45702</v>
      </c>
      <c r="E1129" t="s">
        <v>28</v>
      </c>
      <c r="F1129" t="s">
        <v>1235</v>
      </c>
      <c r="G1129" t="s">
        <v>43</v>
      </c>
      <c r="H1129" t="s">
        <v>44</v>
      </c>
      <c r="I1129" t="s">
        <v>129</v>
      </c>
      <c r="J1129" t="s">
        <v>100</v>
      </c>
      <c r="K1129" t="s">
        <v>100</v>
      </c>
      <c r="L1129" t="s">
        <v>46</v>
      </c>
      <c r="M1129" t="s">
        <v>47</v>
      </c>
      <c r="N1129" t="s">
        <v>159</v>
      </c>
      <c r="O1129">
        <v>7.7</v>
      </c>
      <c r="Q1129">
        <v>100.0875</v>
      </c>
      <c r="R1129">
        <v>100.0875</v>
      </c>
      <c r="S1129">
        <v>0</v>
      </c>
      <c r="T1129">
        <v>100.0875</v>
      </c>
      <c r="U1129">
        <v>42</v>
      </c>
      <c r="V1129">
        <f>SUMIF(货件明细!K:K,F1129,货件明细!AQ:AQ)</f>
        <v>0</v>
      </c>
      <c r="W1129">
        <f t="shared" si="68"/>
        <v>1</v>
      </c>
      <c r="X1129">
        <f t="shared" si="69"/>
        <v>42</v>
      </c>
      <c r="Y1129">
        <f>SUMIF(货件明细!K:K,F1129,货件明细!I:I)</f>
        <v>0</v>
      </c>
      <c r="Z1129">
        <f t="shared" si="70"/>
        <v>7.7</v>
      </c>
      <c r="AA1129">
        <f>SUMIF(货件明细!K:K,F1129,货件明细!J:J)</f>
        <v>0</v>
      </c>
      <c r="AB1129">
        <f t="shared" si="71"/>
        <v>1</v>
      </c>
    </row>
    <row r="1130" spans="1:28">
      <c r="A1130">
        <v>2025</v>
      </c>
      <c r="B1130">
        <v>2</v>
      </c>
      <c r="C1130">
        <v>7</v>
      </c>
      <c r="D1130" s="4">
        <v>45702</v>
      </c>
      <c r="E1130" t="s">
        <v>28</v>
      </c>
      <c r="F1130" t="s">
        <v>1236</v>
      </c>
      <c r="G1130" t="s">
        <v>70</v>
      </c>
      <c r="H1130" t="s">
        <v>71</v>
      </c>
      <c r="I1130" t="s">
        <v>39</v>
      </c>
      <c r="J1130" t="s">
        <v>100</v>
      </c>
      <c r="K1130" t="s">
        <v>100</v>
      </c>
      <c r="L1130" t="s">
        <v>46</v>
      </c>
      <c r="M1130" t="s">
        <v>47</v>
      </c>
      <c r="N1130" t="s">
        <v>159</v>
      </c>
      <c r="O1130">
        <v>32.1</v>
      </c>
      <c r="Q1130">
        <v>225.818181818182</v>
      </c>
      <c r="R1130">
        <v>225.818181818182</v>
      </c>
      <c r="S1130">
        <v>0</v>
      </c>
      <c r="T1130">
        <v>225.818181818182</v>
      </c>
      <c r="U1130">
        <v>103</v>
      </c>
      <c r="V1130">
        <f>SUMIF(货件明细!K:K,F1130,货件明细!AQ:AQ)</f>
        <v>0</v>
      </c>
      <c r="W1130">
        <f t="shared" si="68"/>
        <v>1</v>
      </c>
      <c r="X1130">
        <f t="shared" si="69"/>
        <v>103</v>
      </c>
      <c r="Y1130">
        <f>SUMIF(货件明细!K:K,F1130,货件明细!I:I)</f>
        <v>0</v>
      </c>
      <c r="Z1130">
        <f t="shared" si="70"/>
        <v>32.1</v>
      </c>
      <c r="AA1130">
        <f>SUMIF(货件明细!K:K,F1130,货件明细!J:J)</f>
        <v>0</v>
      </c>
      <c r="AB1130">
        <f t="shared" si="71"/>
        <v>1</v>
      </c>
    </row>
    <row r="1131" spans="1:28">
      <c r="A1131">
        <v>2025</v>
      </c>
      <c r="B1131">
        <v>2</v>
      </c>
      <c r="C1131">
        <v>7</v>
      </c>
      <c r="D1131" s="4">
        <v>45702</v>
      </c>
      <c r="E1131" t="s">
        <v>28</v>
      </c>
      <c r="F1131" t="s">
        <v>1237</v>
      </c>
      <c r="G1131" t="s">
        <v>43</v>
      </c>
      <c r="H1131" t="s">
        <v>44</v>
      </c>
      <c r="I1131" t="s">
        <v>39</v>
      </c>
      <c r="J1131" t="s">
        <v>100</v>
      </c>
      <c r="K1131" t="s">
        <v>100</v>
      </c>
      <c r="L1131" t="s">
        <v>46</v>
      </c>
      <c r="M1131" t="s">
        <v>47</v>
      </c>
      <c r="N1131" t="s">
        <v>159</v>
      </c>
      <c r="O1131">
        <v>32.1</v>
      </c>
      <c r="Q1131">
        <v>300.2625</v>
      </c>
      <c r="R1131">
        <v>300.2625</v>
      </c>
      <c r="S1131">
        <v>0</v>
      </c>
      <c r="T1131">
        <v>300.2625</v>
      </c>
      <c r="U1131">
        <v>103</v>
      </c>
      <c r="V1131">
        <f>SUMIF(货件明细!K:K,F1131,货件明细!AQ:AQ)</f>
        <v>0</v>
      </c>
      <c r="W1131">
        <f t="shared" si="68"/>
        <v>1</v>
      </c>
      <c r="X1131">
        <f t="shared" si="69"/>
        <v>103</v>
      </c>
      <c r="Y1131">
        <f>SUMIF(货件明细!K:K,F1131,货件明细!I:I)</f>
        <v>0</v>
      </c>
      <c r="Z1131">
        <f t="shared" si="70"/>
        <v>32.1</v>
      </c>
      <c r="AA1131">
        <f>SUMIF(货件明细!K:K,F1131,货件明细!J:J)</f>
        <v>0</v>
      </c>
      <c r="AB1131">
        <f t="shared" si="71"/>
        <v>1</v>
      </c>
    </row>
    <row r="1132" spans="1:28">
      <c r="A1132">
        <v>2025</v>
      </c>
      <c r="B1132">
        <v>2</v>
      </c>
      <c r="C1132">
        <v>7</v>
      </c>
      <c r="D1132" s="4">
        <v>45702</v>
      </c>
      <c r="E1132" t="s">
        <v>28</v>
      </c>
      <c r="F1132" t="s">
        <v>1238</v>
      </c>
      <c r="G1132" t="s">
        <v>50</v>
      </c>
      <c r="H1132" t="s">
        <v>31</v>
      </c>
      <c r="I1132" t="s">
        <v>39</v>
      </c>
      <c r="J1132" t="s">
        <v>100</v>
      </c>
      <c r="K1132" t="s">
        <v>100</v>
      </c>
      <c r="L1132" t="s">
        <v>46</v>
      </c>
      <c r="M1132" t="s">
        <v>65</v>
      </c>
      <c r="N1132" t="s">
        <v>123</v>
      </c>
      <c r="O1132">
        <v>32.1</v>
      </c>
      <c r="Q1132">
        <v>382.5</v>
      </c>
      <c r="R1132">
        <v>382.5</v>
      </c>
      <c r="S1132">
        <v>0</v>
      </c>
      <c r="T1132">
        <v>382.5</v>
      </c>
      <c r="U1132">
        <v>103</v>
      </c>
      <c r="V1132">
        <f>SUMIF(货件明细!K:K,F1132,货件明细!AQ:AQ)</f>
        <v>0</v>
      </c>
      <c r="W1132">
        <f t="shared" si="68"/>
        <v>1</v>
      </c>
      <c r="X1132">
        <f t="shared" si="69"/>
        <v>103</v>
      </c>
      <c r="Y1132">
        <f>SUMIF(货件明细!K:K,F1132,货件明细!I:I)</f>
        <v>0</v>
      </c>
      <c r="Z1132">
        <f t="shared" si="70"/>
        <v>32.1</v>
      </c>
      <c r="AA1132">
        <f>SUMIF(货件明细!K:K,F1132,货件明细!J:J)</f>
        <v>0</v>
      </c>
      <c r="AB1132">
        <f t="shared" si="71"/>
        <v>1</v>
      </c>
    </row>
    <row r="1133" spans="1:28">
      <c r="A1133">
        <v>2025</v>
      </c>
      <c r="B1133">
        <v>2</v>
      </c>
      <c r="C1133">
        <v>7</v>
      </c>
      <c r="D1133" s="4">
        <v>45702</v>
      </c>
      <c r="E1133" t="s">
        <v>28</v>
      </c>
      <c r="F1133" t="s">
        <v>1239</v>
      </c>
      <c r="G1133" t="s">
        <v>269</v>
      </c>
      <c r="H1133" t="s">
        <v>31</v>
      </c>
      <c r="I1133" t="s">
        <v>39</v>
      </c>
      <c r="J1133" t="s">
        <v>100</v>
      </c>
      <c r="K1133" t="s">
        <v>100</v>
      </c>
      <c r="L1133" t="s">
        <v>46</v>
      </c>
      <c r="M1133" t="s">
        <v>65</v>
      </c>
      <c r="N1133" t="s">
        <v>123</v>
      </c>
      <c r="O1133">
        <v>32.1</v>
      </c>
      <c r="Q1133">
        <v>372</v>
      </c>
      <c r="R1133">
        <v>372</v>
      </c>
      <c r="S1133">
        <v>0</v>
      </c>
      <c r="T1133">
        <v>372</v>
      </c>
      <c r="U1133">
        <v>103</v>
      </c>
      <c r="V1133">
        <f>SUMIF(货件明细!K:K,F1133,货件明细!AQ:AQ)</f>
        <v>0</v>
      </c>
      <c r="W1133">
        <f t="shared" si="68"/>
        <v>1</v>
      </c>
      <c r="X1133">
        <f t="shared" si="69"/>
        <v>103</v>
      </c>
      <c r="Y1133">
        <f>SUMIF(货件明细!K:K,F1133,货件明细!I:I)</f>
        <v>0</v>
      </c>
      <c r="Z1133">
        <f t="shared" si="70"/>
        <v>32.1</v>
      </c>
      <c r="AA1133">
        <f>SUMIF(货件明细!K:K,F1133,货件明细!J:J)</f>
        <v>0</v>
      </c>
      <c r="AB1133">
        <f t="shared" si="71"/>
        <v>1</v>
      </c>
    </row>
    <row r="1134" spans="1:28">
      <c r="A1134">
        <v>2025</v>
      </c>
      <c r="B1134">
        <v>2</v>
      </c>
      <c r="C1134">
        <v>7</v>
      </c>
      <c r="D1134" s="4">
        <v>45702</v>
      </c>
      <c r="E1134" t="s">
        <v>28</v>
      </c>
      <c r="F1134" t="s">
        <v>1240</v>
      </c>
      <c r="G1134" t="s">
        <v>54</v>
      </c>
      <c r="H1134" t="s">
        <v>31</v>
      </c>
      <c r="I1134" t="s">
        <v>39</v>
      </c>
      <c r="J1134" t="s">
        <v>100</v>
      </c>
      <c r="K1134" t="s">
        <v>100</v>
      </c>
      <c r="L1134" t="s">
        <v>46</v>
      </c>
      <c r="M1134" t="s">
        <v>65</v>
      </c>
      <c r="N1134" t="s">
        <v>123</v>
      </c>
      <c r="O1134">
        <v>32.1</v>
      </c>
      <c r="Q1134">
        <v>382.5</v>
      </c>
      <c r="R1134">
        <v>382.5</v>
      </c>
      <c r="S1134">
        <v>0</v>
      </c>
      <c r="T1134">
        <v>382.5</v>
      </c>
      <c r="U1134">
        <v>103</v>
      </c>
      <c r="V1134">
        <f>SUMIF(货件明细!K:K,F1134,货件明细!AQ:AQ)</f>
        <v>0</v>
      </c>
      <c r="W1134">
        <f t="shared" si="68"/>
        <v>1</v>
      </c>
      <c r="X1134">
        <f t="shared" si="69"/>
        <v>103</v>
      </c>
      <c r="Y1134">
        <f>SUMIF(货件明细!K:K,F1134,货件明细!I:I)</f>
        <v>0</v>
      </c>
      <c r="Z1134">
        <f t="shared" si="70"/>
        <v>32.1</v>
      </c>
      <c r="AA1134">
        <f>SUMIF(货件明细!K:K,F1134,货件明细!J:J)</f>
        <v>0</v>
      </c>
      <c r="AB1134">
        <f t="shared" si="71"/>
        <v>1</v>
      </c>
    </row>
    <row r="1135" spans="1:28">
      <c r="A1135">
        <v>2025</v>
      </c>
      <c r="B1135">
        <v>2</v>
      </c>
      <c r="C1135">
        <v>7</v>
      </c>
      <c r="D1135" s="4">
        <v>45702</v>
      </c>
      <c r="E1135" t="s">
        <v>28</v>
      </c>
      <c r="F1135" t="s">
        <v>1241</v>
      </c>
      <c r="G1135" t="s">
        <v>269</v>
      </c>
      <c r="H1135" t="s">
        <v>31</v>
      </c>
      <c r="I1135" t="s">
        <v>111</v>
      </c>
      <c r="J1135" t="s">
        <v>100</v>
      </c>
      <c r="K1135" t="s">
        <v>100</v>
      </c>
      <c r="L1135" t="s">
        <v>46</v>
      </c>
      <c r="M1135" t="s">
        <v>47</v>
      </c>
      <c r="N1135" t="s">
        <v>101</v>
      </c>
      <c r="O1135">
        <v>18.1</v>
      </c>
      <c r="Q1135">
        <v>127.722222222222</v>
      </c>
      <c r="R1135">
        <v>127.722222222222</v>
      </c>
      <c r="S1135">
        <v>0</v>
      </c>
      <c r="T1135">
        <v>127.722222222222</v>
      </c>
      <c r="U1135">
        <v>97</v>
      </c>
      <c r="V1135">
        <f>SUMIF(货件明细!K:K,F1135,货件明细!AQ:AQ)</f>
        <v>0</v>
      </c>
      <c r="W1135">
        <f t="shared" si="68"/>
        <v>1</v>
      </c>
      <c r="X1135">
        <f t="shared" si="69"/>
        <v>97</v>
      </c>
      <c r="Y1135">
        <f>SUMIF(货件明细!K:K,F1135,货件明细!I:I)</f>
        <v>0</v>
      </c>
      <c r="Z1135">
        <f t="shared" si="70"/>
        <v>18.1</v>
      </c>
      <c r="AA1135">
        <f>SUMIF(货件明细!K:K,F1135,货件明细!J:J)</f>
        <v>0</v>
      </c>
      <c r="AB1135">
        <f t="shared" si="71"/>
        <v>1</v>
      </c>
    </row>
    <row r="1136" spans="1:28">
      <c r="A1136">
        <v>2025</v>
      </c>
      <c r="B1136">
        <v>2</v>
      </c>
      <c r="C1136">
        <v>7</v>
      </c>
      <c r="D1136" s="4">
        <v>45702</v>
      </c>
      <c r="E1136" t="s">
        <v>28</v>
      </c>
      <c r="F1136" t="s">
        <v>1242</v>
      </c>
      <c r="G1136" t="s">
        <v>56</v>
      </c>
      <c r="H1136" t="s">
        <v>44</v>
      </c>
      <c r="I1136" t="s">
        <v>111</v>
      </c>
      <c r="J1136" t="s">
        <v>100</v>
      </c>
      <c r="K1136" t="s">
        <v>100</v>
      </c>
      <c r="L1136" t="s">
        <v>46</v>
      </c>
      <c r="M1136" t="s">
        <v>47</v>
      </c>
      <c r="N1136" t="s">
        <v>100</v>
      </c>
      <c r="O1136">
        <v>18.1</v>
      </c>
      <c r="Q1136">
        <v>176.7</v>
      </c>
      <c r="R1136">
        <v>176.7</v>
      </c>
      <c r="S1136">
        <v>0</v>
      </c>
      <c r="T1136">
        <v>176.7</v>
      </c>
      <c r="U1136">
        <v>97</v>
      </c>
      <c r="V1136">
        <f>SUMIF(货件明细!K:K,F1136,货件明细!AQ:AQ)</f>
        <v>0</v>
      </c>
      <c r="W1136">
        <f t="shared" si="68"/>
        <v>1</v>
      </c>
      <c r="X1136">
        <f t="shared" si="69"/>
        <v>97</v>
      </c>
      <c r="Y1136">
        <f>SUMIF(货件明细!K:K,F1136,货件明细!I:I)</f>
        <v>0</v>
      </c>
      <c r="Z1136">
        <f t="shared" si="70"/>
        <v>18.1</v>
      </c>
      <c r="AA1136">
        <f>SUMIF(货件明细!K:K,F1136,货件明细!J:J)</f>
        <v>0</v>
      </c>
      <c r="AB1136">
        <f t="shared" si="71"/>
        <v>1</v>
      </c>
    </row>
    <row r="1137" spans="1:28">
      <c r="A1137">
        <v>2025</v>
      </c>
      <c r="B1137">
        <v>2</v>
      </c>
      <c r="C1137">
        <v>7</v>
      </c>
      <c r="D1137" s="4">
        <v>45702</v>
      </c>
      <c r="E1137" t="s">
        <v>28</v>
      </c>
      <c r="F1137" t="s">
        <v>1243</v>
      </c>
      <c r="G1137" t="s">
        <v>50</v>
      </c>
      <c r="H1137" t="s">
        <v>31</v>
      </c>
      <c r="I1137" t="s">
        <v>111</v>
      </c>
      <c r="J1137" t="s">
        <v>100</v>
      </c>
      <c r="K1137" t="s">
        <v>100</v>
      </c>
      <c r="L1137" t="s">
        <v>46</v>
      </c>
      <c r="M1137" t="s">
        <v>47</v>
      </c>
      <c r="N1137" t="s">
        <v>101</v>
      </c>
      <c r="O1137">
        <v>18.1</v>
      </c>
      <c r="Q1137">
        <v>112.444444444444</v>
      </c>
      <c r="R1137">
        <v>112.444444444444</v>
      </c>
      <c r="S1137">
        <v>0</v>
      </c>
      <c r="T1137">
        <v>112.444444444444</v>
      </c>
      <c r="U1137">
        <v>97</v>
      </c>
      <c r="V1137">
        <f>SUMIF(货件明细!K:K,F1137,货件明细!AQ:AQ)</f>
        <v>0</v>
      </c>
      <c r="W1137">
        <f t="shared" si="68"/>
        <v>1</v>
      </c>
      <c r="X1137">
        <f t="shared" si="69"/>
        <v>97</v>
      </c>
      <c r="Y1137">
        <f>SUMIF(货件明细!K:K,F1137,货件明细!I:I)</f>
        <v>0</v>
      </c>
      <c r="Z1137">
        <f t="shared" si="70"/>
        <v>18.1</v>
      </c>
      <c r="AA1137">
        <f>SUMIF(货件明细!K:K,F1137,货件明细!J:J)</f>
        <v>0</v>
      </c>
      <c r="AB1137">
        <f t="shared" si="71"/>
        <v>1</v>
      </c>
    </row>
    <row r="1138" spans="1:28">
      <c r="A1138">
        <v>2025</v>
      </c>
      <c r="B1138">
        <v>2</v>
      </c>
      <c r="C1138">
        <v>7</v>
      </c>
      <c r="D1138" s="4">
        <v>45702</v>
      </c>
      <c r="E1138" t="s">
        <v>28</v>
      </c>
      <c r="F1138" t="s">
        <v>1244</v>
      </c>
      <c r="G1138" t="s">
        <v>43</v>
      </c>
      <c r="H1138" t="s">
        <v>44</v>
      </c>
      <c r="I1138" t="s">
        <v>111</v>
      </c>
      <c r="J1138" t="s">
        <v>100</v>
      </c>
      <c r="K1138" t="s">
        <v>100</v>
      </c>
      <c r="L1138" t="s">
        <v>46</v>
      </c>
      <c r="M1138" t="s">
        <v>47</v>
      </c>
      <c r="N1138" t="s">
        <v>159</v>
      </c>
      <c r="O1138">
        <v>18.1</v>
      </c>
      <c r="Q1138">
        <v>100.0875</v>
      </c>
      <c r="R1138">
        <v>100.0875</v>
      </c>
      <c r="S1138">
        <v>0</v>
      </c>
      <c r="T1138">
        <v>100.0875</v>
      </c>
      <c r="U1138">
        <v>97</v>
      </c>
      <c r="V1138">
        <f>SUMIF(货件明细!K:K,F1138,货件明细!AQ:AQ)</f>
        <v>0</v>
      </c>
      <c r="W1138">
        <f t="shared" si="68"/>
        <v>1</v>
      </c>
      <c r="X1138">
        <f t="shared" si="69"/>
        <v>97</v>
      </c>
      <c r="Y1138">
        <f>SUMIF(货件明细!K:K,F1138,货件明细!I:I)</f>
        <v>0</v>
      </c>
      <c r="Z1138">
        <f t="shared" si="70"/>
        <v>18.1</v>
      </c>
      <c r="AA1138">
        <f>SUMIF(货件明细!K:K,F1138,货件明细!J:J)</f>
        <v>0</v>
      </c>
      <c r="AB1138">
        <f t="shared" si="71"/>
        <v>1</v>
      </c>
    </row>
    <row r="1139" spans="1:28">
      <c r="A1139">
        <v>2025</v>
      </c>
      <c r="B1139">
        <v>2</v>
      </c>
      <c r="C1139">
        <v>7</v>
      </c>
      <c r="D1139" s="4">
        <v>45702</v>
      </c>
      <c r="E1139" t="s">
        <v>28</v>
      </c>
      <c r="F1139" t="s">
        <v>1245</v>
      </c>
      <c r="G1139" t="s">
        <v>70</v>
      </c>
      <c r="H1139" t="s">
        <v>71</v>
      </c>
      <c r="I1139" t="s">
        <v>111</v>
      </c>
      <c r="J1139" t="s">
        <v>58</v>
      </c>
      <c r="K1139" t="s">
        <v>58</v>
      </c>
      <c r="L1139" t="s">
        <v>46</v>
      </c>
      <c r="M1139" t="s">
        <v>47</v>
      </c>
      <c r="N1139" t="s">
        <v>107</v>
      </c>
      <c r="O1139">
        <v>18.1</v>
      </c>
      <c r="Q1139">
        <v>70.4</v>
      </c>
      <c r="R1139">
        <v>70.4</v>
      </c>
      <c r="S1139">
        <v>0</v>
      </c>
      <c r="T1139">
        <v>70.4</v>
      </c>
      <c r="U1139">
        <v>97</v>
      </c>
      <c r="V1139">
        <f>SUMIF(货件明细!K:K,F1139,货件明细!AQ:AQ)</f>
        <v>0</v>
      </c>
      <c r="W1139">
        <f t="shared" si="68"/>
        <v>1</v>
      </c>
      <c r="X1139">
        <f t="shared" si="69"/>
        <v>97</v>
      </c>
      <c r="Y1139">
        <f>SUMIF(货件明细!K:K,F1139,货件明细!I:I)</f>
        <v>0</v>
      </c>
      <c r="Z1139">
        <f t="shared" si="70"/>
        <v>18.1</v>
      </c>
      <c r="AA1139">
        <f>SUMIF(货件明细!K:K,F1139,货件明细!J:J)</f>
        <v>0</v>
      </c>
      <c r="AB1139">
        <f t="shared" si="71"/>
        <v>1</v>
      </c>
    </row>
    <row r="1140" spans="1:28">
      <c r="A1140">
        <v>2025</v>
      </c>
      <c r="B1140">
        <v>2</v>
      </c>
      <c r="C1140">
        <v>7</v>
      </c>
      <c r="D1140" s="4">
        <v>45702</v>
      </c>
      <c r="E1140" t="s">
        <v>28</v>
      </c>
      <c r="F1140" t="s">
        <v>1246</v>
      </c>
      <c r="G1140" t="s">
        <v>70</v>
      </c>
      <c r="H1140" t="s">
        <v>71</v>
      </c>
      <c r="I1140" t="s">
        <v>129</v>
      </c>
      <c r="J1140" t="s">
        <v>58</v>
      </c>
      <c r="K1140" t="s">
        <v>58</v>
      </c>
      <c r="L1140" t="s">
        <v>46</v>
      </c>
      <c r="M1140" t="s">
        <v>47</v>
      </c>
      <c r="N1140" t="s">
        <v>107</v>
      </c>
      <c r="O1140">
        <v>9.4</v>
      </c>
      <c r="Q1140">
        <v>70.4</v>
      </c>
      <c r="R1140">
        <v>70.4</v>
      </c>
      <c r="S1140">
        <v>0</v>
      </c>
      <c r="T1140">
        <v>70.4</v>
      </c>
      <c r="U1140">
        <v>42</v>
      </c>
      <c r="V1140">
        <f>SUMIF(货件明细!K:K,F1140,货件明细!AQ:AQ)</f>
        <v>0</v>
      </c>
      <c r="W1140">
        <f t="shared" si="68"/>
        <v>1</v>
      </c>
      <c r="X1140">
        <f t="shared" si="69"/>
        <v>42</v>
      </c>
      <c r="Y1140">
        <f>SUMIF(货件明细!K:K,F1140,货件明细!I:I)</f>
        <v>0</v>
      </c>
      <c r="Z1140">
        <f t="shared" si="70"/>
        <v>9.4</v>
      </c>
      <c r="AA1140">
        <f>SUMIF(货件明细!K:K,F1140,货件明细!J:J)</f>
        <v>0</v>
      </c>
      <c r="AB1140">
        <f t="shared" si="71"/>
        <v>1</v>
      </c>
    </row>
    <row r="1141" spans="1:28">
      <c r="A1141">
        <v>2025</v>
      </c>
      <c r="B1141">
        <v>2</v>
      </c>
      <c r="C1141">
        <v>7</v>
      </c>
      <c r="D1141" s="4">
        <v>45702</v>
      </c>
      <c r="E1141" t="s">
        <v>28</v>
      </c>
      <c r="F1141" t="s">
        <v>1247</v>
      </c>
      <c r="G1141" t="s">
        <v>269</v>
      </c>
      <c r="H1141" t="s">
        <v>31</v>
      </c>
      <c r="I1141" t="s">
        <v>129</v>
      </c>
      <c r="J1141" t="s">
        <v>100</v>
      </c>
      <c r="K1141" t="s">
        <v>100</v>
      </c>
      <c r="L1141" t="s">
        <v>46</v>
      </c>
      <c r="M1141" t="s">
        <v>47</v>
      </c>
      <c r="N1141" t="s">
        <v>101</v>
      </c>
      <c r="O1141">
        <v>9.4</v>
      </c>
      <c r="Q1141">
        <v>127.722222222222</v>
      </c>
      <c r="R1141">
        <v>127.722222222222</v>
      </c>
      <c r="S1141">
        <v>0</v>
      </c>
      <c r="T1141">
        <v>127.722222222222</v>
      </c>
      <c r="U1141">
        <v>42</v>
      </c>
      <c r="V1141">
        <f>SUMIF(货件明细!K:K,F1141,货件明细!AQ:AQ)</f>
        <v>0</v>
      </c>
      <c r="W1141">
        <f t="shared" si="68"/>
        <v>1</v>
      </c>
      <c r="X1141">
        <f t="shared" si="69"/>
        <v>42</v>
      </c>
      <c r="Y1141">
        <f>SUMIF(货件明细!K:K,F1141,货件明细!I:I)</f>
        <v>0</v>
      </c>
      <c r="Z1141">
        <f t="shared" si="70"/>
        <v>9.4</v>
      </c>
      <c r="AA1141">
        <f>SUMIF(货件明细!K:K,F1141,货件明细!J:J)</f>
        <v>0</v>
      </c>
      <c r="AB1141">
        <f t="shared" si="71"/>
        <v>1</v>
      </c>
    </row>
    <row r="1142" spans="1:28">
      <c r="A1142">
        <v>2025</v>
      </c>
      <c r="B1142">
        <v>2</v>
      </c>
      <c r="C1142">
        <v>7</v>
      </c>
      <c r="D1142" s="4">
        <v>45702</v>
      </c>
      <c r="E1142" t="s">
        <v>28</v>
      </c>
      <c r="F1142" t="s">
        <v>1248</v>
      </c>
      <c r="G1142" t="s">
        <v>54</v>
      </c>
      <c r="H1142" t="s">
        <v>31</v>
      </c>
      <c r="I1142" t="s">
        <v>129</v>
      </c>
      <c r="J1142" t="s">
        <v>100</v>
      </c>
      <c r="K1142" t="s">
        <v>100</v>
      </c>
      <c r="L1142" t="s">
        <v>46</v>
      </c>
      <c r="M1142" t="s">
        <v>47</v>
      </c>
      <c r="N1142" t="s">
        <v>101</v>
      </c>
      <c r="O1142">
        <v>9.4</v>
      </c>
      <c r="Q1142">
        <v>105.1625</v>
      </c>
      <c r="R1142">
        <v>105.1625</v>
      </c>
      <c r="S1142">
        <v>0</v>
      </c>
      <c r="T1142">
        <v>105.1625</v>
      </c>
      <c r="U1142">
        <v>42</v>
      </c>
      <c r="V1142">
        <f>SUMIF(货件明细!K:K,F1142,货件明细!AQ:AQ)</f>
        <v>0</v>
      </c>
      <c r="W1142">
        <f t="shared" si="68"/>
        <v>1</v>
      </c>
      <c r="X1142">
        <f t="shared" si="69"/>
        <v>42</v>
      </c>
      <c r="Y1142">
        <f>SUMIF(货件明细!K:K,F1142,货件明细!I:I)</f>
        <v>0</v>
      </c>
      <c r="Z1142">
        <f t="shared" si="70"/>
        <v>9.4</v>
      </c>
      <c r="AA1142">
        <f>SUMIF(货件明细!K:K,F1142,货件明细!J:J)</f>
        <v>0</v>
      </c>
      <c r="AB1142">
        <f t="shared" si="71"/>
        <v>1</v>
      </c>
    </row>
    <row r="1143" spans="1:28">
      <c r="A1143">
        <v>2025</v>
      </c>
      <c r="B1143">
        <v>2</v>
      </c>
      <c r="C1143">
        <v>7</v>
      </c>
      <c r="D1143" s="4">
        <v>45702</v>
      </c>
      <c r="E1143" t="s">
        <v>28</v>
      </c>
      <c r="F1143" t="s">
        <v>1249</v>
      </c>
      <c r="G1143" t="s">
        <v>50</v>
      </c>
      <c r="H1143" t="s">
        <v>31</v>
      </c>
      <c r="I1143" t="s">
        <v>129</v>
      </c>
      <c r="J1143" t="s">
        <v>100</v>
      </c>
      <c r="K1143" t="s">
        <v>100</v>
      </c>
      <c r="L1143" t="s">
        <v>46</v>
      </c>
      <c r="M1143" t="s">
        <v>47</v>
      </c>
      <c r="N1143" t="s">
        <v>101</v>
      </c>
      <c r="O1143">
        <v>9.4</v>
      </c>
      <c r="Q1143">
        <v>112.444444444444</v>
      </c>
      <c r="R1143">
        <v>112.444444444444</v>
      </c>
      <c r="S1143">
        <v>0</v>
      </c>
      <c r="T1143">
        <v>112.444444444444</v>
      </c>
      <c r="U1143">
        <v>42</v>
      </c>
      <c r="V1143">
        <f>SUMIF(货件明细!K:K,F1143,货件明细!AQ:AQ)</f>
        <v>0</v>
      </c>
      <c r="W1143">
        <f t="shared" si="68"/>
        <v>1</v>
      </c>
      <c r="X1143">
        <f t="shared" si="69"/>
        <v>42</v>
      </c>
      <c r="Y1143">
        <f>SUMIF(货件明细!K:K,F1143,货件明细!I:I)</f>
        <v>0</v>
      </c>
      <c r="Z1143">
        <f t="shared" si="70"/>
        <v>9.4</v>
      </c>
      <c r="AA1143">
        <f>SUMIF(货件明细!K:K,F1143,货件明细!J:J)</f>
        <v>0</v>
      </c>
      <c r="AB1143">
        <f t="shared" si="71"/>
        <v>1</v>
      </c>
    </row>
    <row r="1144" spans="1:28">
      <c r="A1144">
        <v>2025</v>
      </c>
      <c r="B1144">
        <v>2</v>
      </c>
      <c r="C1144">
        <v>7</v>
      </c>
      <c r="D1144" s="4">
        <v>45702</v>
      </c>
      <c r="E1144" t="s">
        <v>28</v>
      </c>
      <c r="F1144" t="s">
        <v>1250</v>
      </c>
      <c r="G1144" t="s">
        <v>43</v>
      </c>
      <c r="H1144" t="s">
        <v>44</v>
      </c>
      <c r="I1144" t="s">
        <v>129</v>
      </c>
      <c r="J1144" t="s">
        <v>100</v>
      </c>
      <c r="K1144" t="s">
        <v>100</v>
      </c>
      <c r="L1144" t="s">
        <v>46</v>
      </c>
      <c r="M1144" t="s">
        <v>47</v>
      </c>
      <c r="N1144" t="s">
        <v>159</v>
      </c>
      <c r="O1144">
        <v>9.4</v>
      </c>
      <c r="Q1144">
        <v>100.0875</v>
      </c>
      <c r="R1144">
        <v>100.0875</v>
      </c>
      <c r="S1144">
        <v>0</v>
      </c>
      <c r="T1144">
        <v>100.0875</v>
      </c>
      <c r="U1144">
        <v>42</v>
      </c>
      <c r="V1144">
        <f>SUMIF(货件明细!K:K,F1144,货件明细!AQ:AQ)</f>
        <v>0</v>
      </c>
      <c r="W1144">
        <f t="shared" si="68"/>
        <v>1</v>
      </c>
      <c r="X1144">
        <f t="shared" si="69"/>
        <v>42</v>
      </c>
      <c r="Y1144">
        <f>SUMIF(货件明细!K:K,F1144,货件明细!I:I)</f>
        <v>0</v>
      </c>
      <c r="Z1144">
        <f t="shared" si="70"/>
        <v>9.4</v>
      </c>
      <c r="AA1144">
        <f>SUMIF(货件明细!K:K,F1144,货件明细!J:J)</f>
        <v>0</v>
      </c>
      <c r="AB1144">
        <f t="shared" si="71"/>
        <v>1</v>
      </c>
    </row>
    <row r="1145" spans="1:28">
      <c r="A1145">
        <v>2025</v>
      </c>
      <c r="B1145">
        <v>2</v>
      </c>
      <c r="C1145">
        <v>7</v>
      </c>
      <c r="D1145" s="4">
        <v>45702</v>
      </c>
      <c r="E1145" t="s">
        <v>28</v>
      </c>
      <c r="F1145" t="s">
        <v>1251</v>
      </c>
      <c r="G1145" t="s">
        <v>54</v>
      </c>
      <c r="H1145" t="s">
        <v>31</v>
      </c>
      <c r="I1145" t="s">
        <v>41</v>
      </c>
      <c r="J1145" t="s">
        <v>100</v>
      </c>
      <c r="K1145" t="s">
        <v>100</v>
      </c>
      <c r="L1145" t="s">
        <v>46</v>
      </c>
      <c r="M1145" t="s">
        <v>47</v>
      </c>
      <c r="N1145" t="s">
        <v>101</v>
      </c>
      <c r="O1145">
        <v>19.35</v>
      </c>
      <c r="Q1145">
        <v>105.1625</v>
      </c>
      <c r="R1145">
        <v>105.1625</v>
      </c>
      <c r="S1145">
        <v>0</v>
      </c>
      <c r="T1145">
        <v>105.1625</v>
      </c>
      <c r="U1145">
        <v>85</v>
      </c>
      <c r="V1145">
        <f>SUMIF(货件明细!K:K,F1145,货件明细!AQ:AQ)</f>
        <v>0</v>
      </c>
      <c r="W1145">
        <f t="shared" si="68"/>
        <v>1</v>
      </c>
      <c r="X1145">
        <f t="shared" si="69"/>
        <v>85</v>
      </c>
      <c r="Y1145">
        <f>SUMIF(货件明细!K:K,F1145,货件明细!I:I)</f>
        <v>0</v>
      </c>
      <c r="Z1145">
        <f t="shared" si="70"/>
        <v>19.35</v>
      </c>
      <c r="AA1145">
        <f>SUMIF(货件明细!K:K,F1145,货件明细!J:J)</f>
        <v>0</v>
      </c>
      <c r="AB1145">
        <f t="shared" si="71"/>
        <v>1</v>
      </c>
    </row>
    <row r="1146" spans="1:28">
      <c r="A1146">
        <v>2025</v>
      </c>
      <c r="B1146">
        <v>2</v>
      </c>
      <c r="C1146">
        <v>7</v>
      </c>
      <c r="D1146" s="4">
        <v>45702</v>
      </c>
      <c r="E1146" t="s">
        <v>28</v>
      </c>
      <c r="F1146" t="s">
        <v>1252</v>
      </c>
      <c r="G1146" t="s">
        <v>70</v>
      </c>
      <c r="H1146" t="s">
        <v>71</v>
      </c>
      <c r="I1146" t="s">
        <v>41</v>
      </c>
      <c r="J1146" t="s">
        <v>58</v>
      </c>
      <c r="K1146" t="s">
        <v>58</v>
      </c>
      <c r="L1146" t="s">
        <v>46</v>
      </c>
      <c r="M1146" t="s">
        <v>47</v>
      </c>
      <c r="N1146" t="s">
        <v>107</v>
      </c>
      <c r="O1146">
        <v>19.35</v>
      </c>
      <c r="Q1146">
        <v>70.4</v>
      </c>
      <c r="R1146">
        <v>70.4</v>
      </c>
      <c r="S1146">
        <v>0</v>
      </c>
      <c r="T1146">
        <v>70.4</v>
      </c>
      <c r="U1146">
        <v>85</v>
      </c>
      <c r="V1146">
        <f>SUMIF(货件明细!K:K,F1146,货件明细!AQ:AQ)</f>
        <v>0</v>
      </c>
      <c r="W1146">
        <f t="shared" si="68"/>
        <v>1</v>
      </c>
      <c r="X1146">
        <f t="shared" si="69"/>
        <v>85</v>
      </c>
      <c r="Y1146">
        <f>SUMIF(货件明细!K:K,F1146,货件明细!I:I)</f>
        <v>0</v>
      </c>
      <c r="Z1146">
        <f t="shared" si="70"/>
        <v>19.35</v>
      </c>
      <c r="AA1146">
        <f>SUMIF(货件明细!K:K,F1146,货件明细!J:J)</f>
        <v>0</v>
      </c>
      <c r="AB1146">
        <f t="shared" si="71"/>
        <v>1</v>
      </c>
    </row>
    <row r="1147" spans="1:28">
      <c r="A1147">
        <v>2025</v>
      </c>
      <c r="B1147">
        <v>2</v>
      </c>
      <c r="C1147">
        <v>7</v>
      </c>
      <c r="D1147" s="4">
        <v>45702</v>
      </c>
      <c r="E1147" t="s">
        <v>28</v>
      </c>
      <c r="F1147" t="s">
        <v>1253</v>
      </c>
      <c r="G1147" t="s">
        <v>269</v>
      </c>
      <c r="H1147" t="s">
        <v>31</v>
      </c>
      <c r="I1147" t="s">
        <v>41</v>
      </c>
      <c r="J1147" t="s">
        <v>100</v>
      </c>
      <c r="K1147" t="s">
        <v>100</v>
      </c>
      <c r="L1147" t="s">
        <v>46</v>
      </c>
      <c r="M1147" t="s">
        <v>47</v>
      </c>
      <c r="N1147" t="s">
        <v>101</v>
      </c>
      <c r="O1147">
        <v>19.35</v>
      </c>
      <c r="Q1147">
        <v>127.722222222222</v>
      </c>
      <c r="R1147">
        <v>127.722222222222</v>
      </c>
      <c r="S1147">
        <v>0</v>
      </c>
      <c r="T1147">
        <v>127.722222222222</v>
      </c>
      <c r="U1147">
        <v>85</v>
      </c>
      <c r="V1147">
        <f>SUMIF(货件明细!K:K,F1147,货件明细!AQ:AQ)</f>
        <v>0</v>
      </c>
      <c r="W1147">
        <f t="shared" si="68"/>
        <v>1</v>
      </c>
      <c r="X1147">
        <f t="shared" si="69"/>
        <v>85</v>
      </c>
      <c r="Y1147">
        <f>SUMIF(货件明细!K:K,F1147,货件明细!I:I)</f>
        <v>0</v>
      </c>
      <c r="Z1147">
        <f t="shared" si="70"/>
        <v>19.35</v>
      </c>
      <c r="AA1147">
        <f>SUMIF(货件明细!K:K,F1147,货件明细!J:J)</f>
        <v>0</v>
      </c>
      <c r="AB1147">
        <f t="shared" si="71"/>
        <v>1</v>
      </c>
    </row>
    <row r="1148" spans="1:28">
      <c r="A1148">
        <v>2025</v>
      </c>
      <c r="B1148">
        <v>2</v>
      </c>
      <c r="C1148">
        <v>7</v>
      </c>
      <c r="D1148" s="4">
        <v>45702</v>
      </c>
      <c r="E1148" t="s">
        <v>28</v>
      </c>
      <c r="F1148" t="s">
        <v>1254</v>
      </c>
      <c r="G1148" t="s">
        <v>50</v>
      </c>
      <c r="H1148" t="s">
        <v>31</v>
      </c>
      <c r="I1148" t="s">
        <v>41</v>
      </c>
      <c r="J1148" t="s">
        <v>100</v>
      </c>
      <c r="K1148" t="s">
        <v>100</v>
      </c>
      <c r="L1148" t="s">
        <v>46</v>
      </c>
      <c r="M1148" t="s">
        <v>47</v>
      </c>
      <c r="N1148" t="s">
        <v>101</v>
      </c>
      <c r="O1148">
        <v>19.35</v>
      </c>
      <c r="Q1148">
        <v>112.444444444444</v>
      </c>
      <c r="R1148">
        <v>112.444444444444</v>
      </c>
      <c r="S1148">
        <v>0</v>
      </c>
      <c r="T1148">
        <v>112.444444444444</v>
      </c>
      <c r="U1148">
        <v>85</v>
      </c>
      <c r="V1148">
        <f>SUMIF(货件明细!K:K,F1148,货件明细!AQ:AQ)</f>
        <v>0</v>
      </c>
      <c r="W1148">
        <f t="shared" si="68"/>
        <v>1</v>
      </c>
      <c r="X1148">
        <f t="shared" si="69"/>
        <v>85</v>
      </c>
      <c r="Y1148">
        <f>SUMIF(货件明细!K:K,F1148,货件明细!I:I)</f>
        <v>0</v>
      </c>
      <c r="Z1148">
        <f t="shared" si="70"/>
        <v>19.35</v>
      </c>
      <c r="AA1148">
        <f>SUMIF(货件明细!K:K,F1148,货件明细!J:J)</f>
        <v>0</v>
      </c>
      <c r="AB1148">
        <f t="shared" si="71"/>
        <v>1</v>
      </c>
    </row>
    <row r="1149" spans="1:28">
      <c r="A1149">
        <v>2025</v>
      </c>
      <c r="B1149">
        <v>2</v>
      </c>
      <c r="C1149">
        <v>7</v>
      </c>
      <c r="D1149" s="4">
        <v>45702</v>
      </c>
      <c r="E1149" t="s">
        <v>28</v>
      </c>
      <c r="F1149" t="s">
        <v>1255</v>
      </c>
      <c r="G1149" t="s">
        <v>43</v>
      </c>
      <c r="H1149" t="s">
        <v>44</v>
      </c>
      <c r="I1149" t="s">
        <v>41</v>
      </c>
      <c r="J1149" t="s">
        <v>100</v>
      </c>
      <c r="K1149" t="s">
        <v>100</v>
      </c>
      <c r="L1149" t="s">
        <v>46</v>
      </c>
      <c r="M1149" t="s">
        <v>47</v>
      </c>
      <c r="N1149" t="s">
        <v>159</v>
      </c>
      <c r="O1149">
        <v>19.35</v>
      </c>
      <c r="Q1149">
        <v>100.0875</v>
      </c>
      <c r="R1149">
        <v>100.0875</v>
      </c>
      <c r="S1149">
        <v>0</v>
      </c>
      <c r="T1149">
        <v>100.0875</v>
      </c>
      <c r="U1149">
        <v>85</v>
      </c>
      <c r="V1149">
        <f>SUMIF(货件明细!K:K,F1149,货件明细!AQ:AQ)</f>
        <v>0</v>
      </c>
      <c r="W1149">
        <f t="shared" si="68"/>
        <v>1</v>
      </c>
      <c r="X1149">
        <f t="shared" si="69"/>
        <v>85</v>
      </c>
      <c r="Y1149">
        <f>SUMIF(货件明细!K:K,F1149,货件明细!I:I)</f>
        <v>0</v>
      </c>
      <c r="Z1149">
        <f t="shared" si="70"/>
        <v>19.35</v>
      </c>
      <c r="AA1149">
        <f>SUMIF(货件明细!K:K,F1149,货件明细!J:J)</f>
        <v>0</v>
      </c>
      <c r="AB1149">
        <f t="shared" si="71"/>
        <v>1</v>
      </c>
    </row>
    <row r="1150" spans="1:28">
      <c r="A1150">
        <v>2025</v>
      </c>
      <c r="B1150">
        <v>2</v>
      </c>
      <c r="C1150">
        <v>7</v>
      </c>
      <c r="D1150" s="4">
        <v>45702</v>
      </c>
      <c r="E1150" t="s">
        <v>28</v>
      </c>
      <c r="F1150" t="s">
        <v>1256</v>
      </c>
      <c r="G1150" t="s">
        <v>43</v>
      </c>
      <c r="H1150" t="s">
        <v>44</v>
      </c>
      <c r="I1150" t="s">
        <v>111</v>
      </c>
      <c r="J1150" t="s">
        <v>45</v>
      </c>
      <c r="K1150" t="s">
        <v>45</v>
      </c>
      <c r="L1150" t="s">
        <v>46</v>
      </c>
      <c r="M1150" t="s">
        <v>47</v>
      </c>
      <c r="N1150" t="s">
        <v>48</v>
      </c>
      <c r="O1150">
        <v>6.2</v>
      </c>
      <c r="Q1150">
        <v>138.0625</v>
      </c>
      <c r="R1150">
        <v>138.0625</v>
      </c>
      <c r="S1150">
        <v>0</v>
      </c>
      <c r="T1150">
        <v>138.0625</v>
      </c>
      <c r="U1150">
        <v>35</v>
      </c>
      <c r="V1150">
        <f>SUMIF(货件明细!K:K,F1150,货件明细!AQ:AQ)</f>
        <v>0</v>
      </c>
      <c r="W1150">
        <f t="shared" si="68"/>
        <v>1</v>
      </c>
      <c r="X1150">
        <f t="shared" si="69"/>
        <v>35</v>
      </c>
      <c r="Y1150">
        <f>SUMIF(货件明细!K:K,F1150,货件明细!I:I)</f>
        <v>0</v>
      </c>
      <c r="Z1150">
        <f t="shared" si="70"/>
        <v>6.2</v>
      </c>
      <c r="AA1150">
        <f>SUMIF(货件明细!K:K,F1150,货件明细!J:J)</f>
        <v>0</v>
      </c>
      <c r="AB1150">
        <f t="shared" si="71"/>
        <v>1</v>
      </c>
    </row>
    <row r="1151" spans="1:28">
      <c r="A1151">
        <v>2025</v>
      </c>
      <c r="B1151">
        <v>2</v>
      </c>
      <c r="C1151">
        <v>7</v>
      </c>
      <c r="D1151" s="4">
        <v>45702</v>
      </c>
      <c r="E1151" t="s">
        <v>28</v>
      </c>
      <c r="F1151" t="s">
        <v>1257</v>
      </c>
      <c r="G1151" t="s">
        <v>50</v>
      </c>
      <c r="H1151" t="s">
        <v>31</v>
      </c>
      <c r="I1151" t="s">
        <v>111</v>
      </c>
      <c r="J1151" t="s">
        <v>100</v>
      </c>
      <c r="K1151" t="s">
        <v>100</v>
      </c>
      <c r="L1151" t="s">
        <v>46</v>
      </c>
      <c r="M1151" t="s">
        <v>65</v>
      </c>
      <c r="N1151" t="s">
        <v>123</v>
      </c>
      <c r="O1151">
        <v>6.2</v>
      </c>
      <c r="Q1151">
        <v>127.5</v>
      </c>
      <c r="R1151">
        <v>127.5</v>
      </c>
      <c r="S1151">
        <v>0</v>
      </c>
      <c r="T1151">
        <v>127.5</v>
      </c>
      <c r="U1151">
        <v>35</v>
      </c>
      <c r="V1151">
        <f>SUMIF(货件明细!K:K,F1151,货件明细!AQ:AQ)</f>
        <v>0</v>
      </c>
      <c r="W1151">
        <f t="shared" si="68"/>
        <v>1</v>
      </c>
      <c r="X1151">
        <f t="shared" si="69"/>
        <v>35</v>
      </c>
      <c r="Y1151">
        <f>SUMIF(货件明细!K:K,F1151,货件明细!I:I)</f>
        <v>0</v>
      </c>
      <c r="Z1151">
        <f t="shared" si="70"/>
        <v>6.2</v>
      </c>
      <c r="AA1151">
        <f>SUMIF(货件明细!K:K,F1151,货件明细!J:J)</f>
        <v>0</v>
      </c>
      <c r="AB1151">
        <f t="shared" si="71"/>
        <v>1</v>
      </c>
    </row>
    <row r="1152" spans="1:28">
      <c r="A1152">
        <v>2025</v>
      </c>
      <c r="B1152">
        <v>2</v>
      </c>
      <c r="C1152">
        <v>7</v>
      </c>
      <c r="D1152" s="4">
        <v>45702</v>
      </c>
      <c r="E1152" t="s">
        <v>28</v>
      </c>
      <c r="F1152" t="s">
        <v>1258</v>
      </c>
      <c r="G1152" t="s">
        <v>56</v>
      </c>
      <c r="H1152" t="s">
        <v>44</v>
      </c>
      <c r="I1152" t="s">
        <v>111</v>
      </c>
      <c r="J1152" t="s">
        <v>45</v>
      </c>
      <c r="K1152" t="s">
        <v>45</v>
      </c>
      <c r="L1152" t="s">
        <v>46</v>
      </c>
      <c r="M1152" t="s">
        <v>65</v>
      </c>
      <c r="N1152" t="s">
        <v>951</v>
      </c>
      <c r="O1152">
        <v>6.2</v>
      </c>
      <c r="Q1152">
        <v>74.4</v>
      </c>
      <c r="R1152">
        <v>74.4</v>
      </c>
      <c r="S1152">
        <v>0</v>
      </c>
      <c r="T1152">
        <v>74.4</v>
      </c>
      <c r="U1152">
        <v>35</v>
      </c>
      <c r="V1152">
        <f>SUMIF(货件明细!K:K,F1152,货件明细!AQ:AQ)</f>
        <v>0</v>
      </c>
      <c r="W1152">
        <f t="shared" si="68"/>
        <v>1</v>
      </c>
      <c r="X1152">
        <f t="shared" si="69"/>
        <v>35</v>
      </c>
      <c r="Y1152">
        <f>SUMIF(货件明细!K:K,F1152,货件明细!I:I)</f>
        <v>0</v>
      </c>
      <c r="Z1152">
        <f t="shared" si="70"/>
        <v>6.2</v>
      </c>
      <c r="AA1152">
        <f>SUMIF(货件明细!K:K,F1152,货件明细!J:J)</f>
        <v>0</v>
      </c>
      <c r="AB1152">
        <f t="shared" si="71"/>
        <v>1</v>
      </c>
    </row>
    <row r="1153" spans="1:28">
      <c r="A1153">
        <v>2025</v>
      </c>
      <c r="B1153">
        <v>2</v>
      </c>
      <c r="C1153">
        <v>7</v>
      </c>
      <c r="D1153" s="4">
        <v>45702</v>
      </c>
      <c r="E1153" t="s">
        <v>28</v>
      </c>
      <c r="F1153" t="s">
        <v>1259</v>
      </c>
      <c r="G1153" t="s">
        <v>269</v>
      </c>
      <c r="H1153" t="s">
        <v>31</v>
      </c>
      <c r="I1153" t="s">
        <v>111</v>
      </c>
      <c r="J1153" t="s">
        <v>100</v>
      </c>
      <c r="K1153" t="s">
        <v>100</v>
      </c>
      <c r="L1153" t="s">
        <v>46</v>
      </c>
      <c r="M1153" t="s">
        <v>65</v>
      </c>
      <c r="N1153" t="s">
        <v>123</v>
      </c>
      <c r="O1153">
        <v>6.2</v>
      </c>
      <c r="Q1153">
        <v>124</v>
      </c>
      <c r="R1153">
        <v>124</v>
      </c>
      <c r="S1153">
        <v>0</v>
      </c>
      <c r="T1153">
        <v>124</v>
      </c>
      <c r="U1153">
        <v>35</v>
      </c>
      <c r="V1153">
        <f>SUMIF(货件明细!K:K,F1153,货件明细!AQ:AQ)</f>
        <v>0</v>
      </c>
      <c r="W1153">
        <f t="shared" si="68"/>
        <v>1</v>
      </c>
      <c r="X1153">
        <f t="shared" si="69"/>
        <v>35</v>
      </c>
      <c r="Y1153">
        <f>SUMIF(货件明细!K:K,F1153,货件明细!I:I)</f>
        <v>0</v>
      </c>
      <c r="Z1153">
        <f t="shared" si="70"/>
        <v>6.2</v>
      </c>
      <c r="AA1153">
        <f>SUMIF(货件明细!K:K,F1153,货件明细!J:J)</f>
        <v>0</v>
      </c>
      <c r="AB1153">
        <f t="shared" si="71"/>
        <v>1</v>
      </c>
    </row>
    <row r="1154" spans="1:28">
      <c r="A1154">
        <v>2025</v>
      </c>
      <c r="B1154">
        <v>2</v>
      </c>
      <c r="C1154">
        <v>7</v>
      </c>
      <c r="D1154" s="4">
        <v>45702</v>
      </c>
      <c r="E1154" t="s">
        <v>28</v>
      </c>
      <c r="F1154" t="s">
        <v>1260</v>
      </c>
      <c r="G1154" t="s">
        <v>70</v>
      </c>
      <c r="H1154" t="s">
        <v>71</v>
      </c>
      <c r="I1154" t="s">
        <v>111</v>
      </c>
      <c r="J1154" t="s">
        <v>45</v>
      </c>
      <c r="K1154" t="s">
        <v>45</v>
      </c>
      <c r="L1154" t="s">
        <v>46</v>
      </c>
      <c r="M1154" t="s">
        <v>47</v>
      </c>
      <c r="N1154" t="s">
        <v>48</v>
      </c>
      <c r="O1154">
        <v>6.2</v>
      </c>
      <c r="Q1154">
        <v>113.85</v>
      </c>
      <c r="R1154">
        <v>113.85</v>
      </c>
      <c r="S1154">
        <v>0</v>
      </c>
      <c r="T1154">
        <v>113.85</v>
      </c>
      <c r="U1154">
        <v>35</v>
      </c>
      <c r="V1154">
        <f>SUMIF(货件明细!K:K,F1154,货件明细!AQ:AQ)</f>
        <v>0</v>
      </c>
      <c r="W1154">
        <f t="shared" ref="W1154:W1217" si="72">IF(V1154=U1154,0,1)</f>
        <v>1</v>
      </c>
      <c r="X1154">
        <f t="shared" ref="X1154:X1217" si="73">U1154</f>
        <v>35</v>
      </c>
      <c r="Y1154">
        <f>SUMIF(货件明细!K:K,F1154,货件明细!I:I)</f>
        <v>0</v>
      </c>
      <c r="Z1154">
        <f t="shared" ref="Z1154:Z1217" si="74">O1154-Y1154</f>
        <v>6.2</v>
      </c>
      <c r="AA1154">
        <f>SUMIF(货件明细!K:K,F1154,货件明细!J:J)</f>
        <v>0</v>
      </c>
      <c r="AB1154">
        <f t="shared" ref="AB1154:AB1217" si="75">IF(T1154=AA1154,0,1)</f>
        <v>1</v>
      </c>
    </row>
    <row r="1155" spans="1:28">
      <c r="A1155">
        <v>2025</v>
      </c>
      <c r="B1155">
        <v>2</v>
      </c>
      <c r="C1155">
        <v>7</v>
      </c>
      <c r="D1155" s="4">
        <v>45702</v>
      </c>
      <c r="E1155" t="s">
        <v>28</v>
      </c>
      <c r="F1155" t="s">
        <v>1261</v>
      </c>
      <c r="G1155" t="s">
        <v>54</v>
      </c>
      <c r="H1155" t="s">
        <v>31</v>
      </c>
      <c r="I1155" t="s">
        <v>145</v>
      </c>
      <c r="J1155" t="s">
        <v>100</v>
      </c>
      <c r="K1155" t="s">
        <v>100</v>
      </c>
      <c r="L1155" t="s">
        <v>46</v>
      </c>
      <c r="M1155" t="s">
        <v>65</v>
      </c>
      <c r="N1155" t="s">
        <v>123</v>
      </c>
      <c r="O1155">
        <v>20.5</v>
      </c>
      <c r="Q1155">
        <v>127.5</v>
      </c>
      <c r="R1155">
        <v>127.5</v>
      </c>
      <c r="S1155">
        <v>0</v>
      </c>
      <c r="T1155">
        <v>127.5</v>
      </c>
      <c r="U1155">
        <v>71</v>
      </c>
      <c r="V1155">
        <f>SUMIF(货件明细!K:K,F1155,货件明细!AQ:AQ)</f>
        <v>0</v>
      </c>
      <c r="W1155">
        <f t="shared" si="72"/>
        <v>1</v>
      </c>
      <c r="X1155">
        <f t="shared" si="73"/>
        <v>71</v>
      </c>
      <c r="Y1155">
        <f>SUMIF(货件明细!K:K,F1155,货件明细!I:I)</f>
        <v>0</v>
      </c>
      <c r="Z1155">
        <f t="shared" si="74"/>
        <v>20.5</v>
      </c>
      <c r="AA1155">
        <f>SUMIF(货件明细!K:K,F1155,货件明细!J:J)</f>
        <v>0</v>
      </c>
      <c r="AB1155">
        <f t="shared" si="75"/>
        <v>1</v>
      </c>
    </row>
    <row r="1156" spans="1:28">
      <c r="A1156">
        <v>2025</v>
      </c>
      <c r="B1156">
        <v>2</v>
      </c>
      <c r="C1156">
        <v>7</v>
      </c>
      <c r="D1156" s="4">
        <v>45702</v>
      </c>
      <c r="E1156" t="s">
        <v>28</v>
      </c>
      <c r="F1156" t="s">
        <v>1262</v>
      </c>
      <c r="G1156" t="s">
        <v>269</v>
      </c>
      <c r="H1156" t="s">
        <v>31</v>
      </c>
      <c r="I1156" t="s">
        <v>145</v>
      </c>
      <c r="J1156" t="s">
        <v>100</v>
      </c>
      <c r="K1156" t="s">
        <v>100</v>
      </c>
      <c r="L1156" t="s">
        <v>46</v>
      </c>
      <c r="M1156" t="s">
        <v>65</v>
      </c>
      <c r="N1156" t="s">
        <v>123</v>
      </c>
      <c r="O1156">
        <v>20.5</v>
      </c>
      <c r="Q1156">
        <v>124</v>
      </c>
      <c r="R1156">
        <v>124</v>
      </c>
      <c r="S1156">
        <v>0</v>
      </c>
      <c r="T1156">
        <v>124</v>
      </c>
      <c r="U1156">
        <v>71</v>
      </c>
      <c r="V1156">
        <f>SUMIF(货件明细!K:K,F1156,货件明细!AQ:AQ)</f>
        <v>0</v>
      </c>
      <c r="W1156">
        <f t="shared" si="72"/>
        <v>1</v>
      </c>
      <c r="X1156">
        <f t="shared" si="73"/>
        <v>71</v>
      </c>
      <c r="Y1156">
        <f>SUMIF(货件明细!K:K,F1156,货件明细!I:I)</f>
        <v>0</v>
      </c>
      <c r="Z1156">
        <f t="shared" si="74"/>
        <v>20.5</v>
      </c>
      <c r="AA1156">
        <f>SUMIF(货件明细!K:K,F1156,货件明细!J:J)</f>
        <v>0</v>
      </c>
      <c r="AB1156">
        <f t="shared" si="75"/>
        <v>1</v>
      </c>
    </row>
    <row r="1157" spans="1:28">
      <c r="A1157">
        <v>2025</v>
      </c>
      <c r="B1157">
        <v>2</v>
      </c>
      <c r="C1157">
        <v>7</v>
      </c>
      <c r="D1157" s="4">
        <v>45702</v>
      </c>
      <c r="E1157" t="s">
        <v>28</v>
      </c>
      <c r="F1157" t="s">
        <v>1263</v>
      </c>
      <c r="G1157" t="s">
        <v>43</v>
      </c>
      <c r="H1157" t="s">
        <v>44</v>
      </c>
      <c r="I1157" t="s">
        <v>145</v>
      </c>
      <c r="J1157" t="s">
        <v>45</v>
      </c>
      <c r="K1157" t="s">
        <v>45</v>
      </c>
      <c r="L1157" t="s">
        <v>46</v>
      </c>
      <c r="M1157" t="s">
        <v>47</v>
      </c>
      <c r="N1157" t="s">
        <v>48</v>
      </c>
      <c r="O1157">
        <v>20.5</v>
      </c>
      <c r="Q1157">
        <v>138.0625</v>
      </c>
      <c r="R1157">
        <v>138.0625</v>
      </c>
      <c r="S1157">
        <v>0</v>
      </c>
      <c r="T1157">
        <v>138.0625</v>
      </c>
      <c r="U1157">
        <v>71</v>
      </c>
      <c r="V1157">
        <f>SUMIF(货件明细!K:K,F1157,货件明细!AQ:AQ)</f>
        <v>0</v>
      </c>
      <c r="W1157">
        <f t="shared" si="72"/>
        <v>1</v>
      </c>
      <c r="X1157">
        <f t="shared" si="73"/>
        <v>71</v>
      </c>
      <c r="Y1157">
        <f>SUMIF(货件明细!K:K,F1157,货件明细!I:I)</f>
        <v>0</v>
      </c>
      <c r="Z1157">
        <f t="shared" si="74"/>
        <v>20.5</v>
      </c>
      <c r="AA1157">
        <f>SUMIF(货件明细!K:K,F1157,货件明细!J:J)</f>
        <v>0</v>
      </c>
      <c r="AB1157">
        <f t="shared" si="75"/>
        <v>1</v>
      </c>
    </row>
    <row r="1158" spans="1:28">
      <c r="A1158">
        <v>2025</v>
      </c>
      <c r="B1158">
        <v>2</v>
      </c>
      <c r="C1158">
        <v>7</v>
      </c>
      <c r="D1158" s="4">
        <v>45702</v>
      </c>
      <c r="E1158" t="s">
        <v>28</v>
      </c>
      <c r="F1158" t="s">
        <v>1264</v>
      </c>
      <c r="G1158" t="s">
        <v>50</v>
      </c>
      <c r="H1158" t="s">
        <v>31</v>
      </c>
      <c r="I1158" t="s">
        <v>145</v>
      </c>
      <c r="J1158" t="s">
        <v>100</v>
      </c>
      <c r="K1158" t="s">
        <v>100</v>
      </c>
      <c r="L1158" t="s">
        <v>46</v>
      </c>
      <c r="M1158" t="s">
        <v>65</v>
      </c>
      <c r="N1158" t="s">
        <v>123</v>
      </c>
      <c r="O1158">
        <v>20.5</v>
      </c>
      <c r="Q1158">
        <v>127.5</v>
      </c>
      <c r="R1158">
        <v>127.5</v>
      </c>
      <c r="S1158">
        <v>0</v>
      </c>
      <c r="T1158">
        <v>127.5</v>
      </c>
      <c r="U1158">
        <v>71</v>
      </c>
      <c r="V1158">
        <f>SUMIF(货件明细!K:K,F1158,货件明细!AQ:AQ)</f>
        <v>0</v>
      </c>
      <c r="W1158">
        <f t="shared" si="72"/>
        <v>1</v>
      </c>
      <c r="X1158">
        <f t="shared" si="73"/>
        <v>71</v>
      </c>
      <c r="Y1158">
        <f>SUMIF(货件明细!K:K,F1158,货件明细!I:I)</f>
        <v>0</v>
      </c>
      <c r="Z1158">
        <f t="shared" si="74"/>
        <v>20.5</v>
      </c>
      <c r="AA1158">
        <f>SUMIF(货件明细!K:K,F1158,货件明细!J:J)</f>
        <v>0</v>
      </c>
      <c r="AB1158">
        <f t="shared" si="75"/>
        <v>1</v>
      </c>
    </row>
    <row r="1159" spans="1:28">
      <c r="A1159">
        <v>2025</v>
      </c>
      <c r="B1159">
        <v>2</v>
      </c>
      <c r="C1159">
        <v>7</v>
      </c>
      <c r="D1159" s="4">
        <v>45702</v>
      </c>
      <c r="E1159" t="s">
        <v>28</v>
      </c>
      <c r="F1159" t="s">
        <v>1265</v>
      </c>
      <c r="G1159" t="s">
        <v>70</v>
      </c>
      <c r="H1159" t="s">
        <v>71</v>
      </c>
      <c r="I1159" t="s">
        <v>145</v>
      </c>
      <c r="J1159" t="s">
        <v>45</v>
      </c>
      <c r="K1159" t="s">
        <v>45</v>
      </c>
      <c r="L1159" t="s">
        <v>46</v>
      </c>
      <c r="M1159" t="s">
        <v>47</v>
      </c>
      <c r="N1159" t="s">
        <v>48</v>
      </c>
      <c r="O1159">
        <v>20.5</v>
      </c>
      <c r="Q1159">
        <v>113.85</v>
      </c>
      <c r="R1159">
        <v>113.85</v>
      </c>
      <c r="S1159">
        <v>0</v>
      </c>
      <c r="T1159">
        <v>113.85</v>
      </c>
      <c r="U1159">
        <v>71</v>
      </c>
      <c r="V1159">
        <f>SUMIF(货件明细!K:K,F1159,货件明细!AQ:AQ)</f>
        <v>0</v>
      </c>
      <c r="W1159">
        <f t="shared" si="72"/>
        <v>1</v>
      </c>
      <c r="X1159">
        <f t="shared" si="73"/>
        <v>71</v>
      </c>
      <c r="Y1159">
        <f>SUMIF(货件明细!K:K,F1159,货件明细!I:I)</f>
        <v>0</v>
      </c>
      <c r="Z1159">
        <f t="shared" si="74"/>
        <v>20.5</v>
      </c>
      <c r="AA1159">
        <f>SUMIF(货件明细!K:K,F1159,货件明细!J:J)</f>
        <v>0</v>
      </c>
      <c r="AB1159">
        <f t="shared" si="75"/>
        <v>1</v>
      </c>
    </row>
    <row r="1160" spans="1:28">
      <c r="A1160">
        <v>2025</v>
      </c>
      <c r="B1160">
        <v>2</v>
      </c>
      <c r="C1160">
        <v>7</v>
      </c>
      <c r="D1160" s="4">
        <v>45702</v>
      </c>
      <c r="E1160" t="s">
        <v>28</v>
      </c>
      <c r="F1160" t="s">
        <v>1266</v>
      </c>
      <c r="G1160" t="s">
        <v>50</v>
      </c>
      <c r="H1160" t="s">
        <v>31</v>
      </c>
      <c r="I1160" t="s">
        <v>39</v>
      </c>
      <c r="J1160" t="s">
        <v>100</v>
      </c>
      <c r="K1160" t="s">
        <v>100</v>
      </c>
      <c r="L1160" t="s">
        <v>46</v>
      </c>
      <c r="M1160" t="s">
        <v>65</v>
      </c>
      <c r="N1160" t="s">
        <v>123</v>
      </c>
      <c r="O1160">
        <v>12.65</v>
      </c>
      <c r="Q1160">
        <v>127.5</v>
      </c>
      <c r="R1160">
        <v>127.5</v>
      </c>
      <c r="S1160">
        <v>0</v>
      </c>
      <c r="T1160">
        <v>127.5</v>
      </c>
      <c r="U1160">
        <v>35</v>
      </c>
      <c r="V1160">
        <f>SUMIF(货件明细!K:K,F1160,货件明细!AQ:AQ)</f>
        <v>0</v>
      </c>
      <c r="W1160">
        <f t="shared" si="72"/>
        <v>1</v>
      </c>
      <c r="X1160">
        <f t="shared" si="73"/>
        <v>35</v>
      </c>
      <c r="Y1160">
        <f>SUMIF(货件明细!K:K,F1160,货件明细!I:I)</f>
        <v>0</v>
      </c>
      <c r="Z1160">
        <f t="shared" si="74"/>
        <v>12.65</v>
      </c>
      <c r="AA1160">
        <f>SUMIF(货件明细!K:K,F1160,货件明细!J:J)</f>
        <v>0</v>
      </c>
      <c r="AB1160">
        <f t="shared" si="75"/>
        <v>1</v>
      </c>
    </row>
    <row r="1161" spans="1:28">
      <c r="A1161">
        <v>2025</v>
      </c>
      <c r="B1161">
        <v>2</v>
      </c>
      <c r="C1161">
        <v>7</v>
      </c>
      <c r="D1161" s="4">
        <v>45702</v>
      </c>
      <c r="E1161" t="s">
        <v>28</v>
      </c>
      <c r="F1161" t="s">
        <v>1267</v>
      </c>
      <c r="G1161" t="s">
        <v>43</v>
      </c>
      <c r="H1161" t="s">
        <v>44</v>
      </c>
      <c r="I1161" t="s">
        <v>39</v>
      </c>
      <c r="J1161" t="s">
        <v>45</v>
      </c>
      <c r="K1161" t="s">
        <v>45</v>
      </c>
      <c r="L1161" t="s">
        <v>46</v>
      </c>
      <c r="M1161" t="s">
        <v>47</v>
      </c>
      <c r="N1161" t="s">
        <v>48</v>
      </c>
      <c r="O1161">
        <v>12.65</v>
      </c>
      <c r="Q1161">
        <v>138.0625</v>
      </c>
      <c r="R1161">
        <v>138.0625</v>
      </c>
      <c r="S1161">
        <v>0</v>
      </c>
      <c r="T1161">
        <v>138.0625</v>
      </c>
      <c r="U1161">
        <v>35</v>
      </c>
      <c r="V1161">
        <f>SUMIF(货件明细!K:K,F1161,货件明细!AQ:AQ)</f>
        <v>0</v>
      </c>
      <c r="W1161">
        <f t="shared" si="72"/>
        <v>1</v>
      </c>
      <c r="X1161">
        <f t="shared" si="73"/>
        <v>35</v>
      </c>
      <c r="Y1161">
        <f>SUMIF(货件明细!K:K,F1161,货件明细!I:I)</f>
        <v>0</v>
      </c>
      <c r="Z1161">
        <f t="shared" si="74"/>
        <v>12.65</v>
      </c>
      <c r="AA1161">
        <f>SUMIF(货件明细!K:K,F1161,货件明细!J:J)</f>
        <v>0</v>
      </c>
      <c r="AB1161">
        <f t="shared" si="75"/>
        <v>1</v>
      </c>
    </row>
    <row r="1162" spans="1:28">
      <c r="A1162">
        <v>2025</v>
      </c>
      <c r="B1162">
        <v>2</v>
      </c>
      <c r="C1162">
        <v>7</v>
      </c>
      <c r="D1162" s="4">
        <v>45702</v>
      </c>
      <c r="E1162" t="s">
        <v>28</v>
      </c>
      <c r="F1162" t="s">
        <v>1268</v>
      </c>
      <c r="G1162" t="s">
        <v>54</v>
      </c>
      <c r="H1162" t="s">
        <v>31</v>
      </c>
      <c r="I1162" t="s">
        <v>39</v>
      </c>
      <c r="J1162" t="s">
        <v>100</v>
      </c>
      <c r="K1162" t="s">
        <v>100</v>
      </c>
      <c r="L1162" t="s">
        <v>46</v>
      </c>
      <c r="M1162" t="s">
        <v>65</v>
      </c>
      <c r="N1162" t="s">
        <v>123</v>
      </c>
      <c r="O1162">
        <v>37.95</v>
      </c>
      <c r="Q1162">
        <v>382.5</v>
      </c>
      <c r="R1162">
        <v>382.5</v>
      </c>
      <c r="S1162">
        <v>0</v>
      </c>
      <c r="T1162">
        <v>382.5</v>
      </c>
      <c r="U1162">
        <v>105</v>
      </c>
      <c r="V1162">
        <f>SUMIF(货件明细!K:K,F1162,货件明细!AQ:AQ)</f>
        <v>0</v>
      </c>
      <c r="W1162">
        <f t="shared" si="72"/>
        <v>1</v>
      </c>
      <c r="X1162">
        <f t="shared" si="73"/>
        <v>105</v>
      </c>
      <c r="Y1162">
        <f>SUMIF(货件明细!K:K,F1162,货件明细!I:I)</f>
        <v>0</v>
      </c>
      <c r="Z1162">
        <f t="shared" si="74"/>
        <v>37.95</v>
      </c>
      <c r="AA1162">
        <f>SUMIF(货件明细!K:K,F1162,货件明细!J:J)</f>
        <v>0</v>
      </c>
      <c r="AB1162">
        <f t="shared" si="75"/>
        <v>1</v>
      </c>
    </row>
    <row r="1163" spans="1:28">
      <c r="A1163">
        <v>2025</v>
      </c>
      <c r="B1163">
        <v>2</v>
      </c>
      <c r="C1163">
        <v>7</v>
      </c>
      <c r="D1163" s="4">
        <v>45702</v>
      </c>
      <c r="E1163" t="s">
        <v>28</v>
      </c>
      <c r="F1163" t="s">
        <v>1269</v>
      </c>
      <c r="G1163" t="s">
        <v>269</v>
      </c>
      <c r="H1163" t="s">
        <v>31</v>
      </c>
      <c r="I1163" t="s">
        <v>39</v>
      </c>
      <c r="J1163" t="s">
        <v>100</v>
      </c>
      <c r="K1163" t="s">
        <v>100</v>
      </c>
      <c r="L1163" t="s">
        <v>46</v>
      </c>
      <c r="M1163" t="s">
        <v>65</v>
      </c>
      <c r="N1163" t="s">
        <v>123</v>
      </c>
      <c r="O1163">
        <v>12.65</v>
      </c>
      <c r="Q1163">
        <v>124</v>
      </c>
      <c r="R1163">
        <v>124</v>
      </c>
      <c r="S1163">
        <v>0</v>
      </c>
      <c r="T1163">
        <v>124</v>
      </c>
      <c r="U1163">
        <v>35</v>
      </c>
      <c r="V1163">
        <f>SUMIF(货件明细!K:K,F1163,货件明细!AQ:AQ)</f>
        <v>0</v>
      </c>
      <c r="W1163">
        <f t="shared" si="72"/>
        <v>1</v>
      </c>
      <c r="X1163">
        <f t="shared" si="73"/>
        <v>35</v>
      </c>
      <c r="Y1163">
        <f>SUMIF(货件明细!K:K,F1163,货件明细!I:I)</f>
        <v>0</v>
      </c>
      <c r="Z1163">
        <f t="shared" si="74"/>
        <v>12.65</v>
      </c>
      <c r="AA1163">
        <f>SUMIF(货件明细!K:K,F1163,货件明细!J:J)</f>
        <v>0</v>
      </c>
      <c r="AB1163">
        <f t="shared" si="75"/>
        <v>1</v>
      </c>
    </row>
    <row r="1164" spans="1:28">
      <c r="A1164">
        <v>2025</v>
      </c>
      <c r="B1164">
        <v>2</v>
      </c>
      <c r="C1164">
        <v>7</v>
      </c>
      <c r="D1164" s="4">
        <v>45702</v>
      </c>
      <c r="E1164" t="s">
        <v>28</v>
      </c>
      <c r="F1164" t="s">
        <v>1270</v>
      </c>
      <c r="G1164" t="s">
        <v>70</v>
      </c>
      <c r="H1164" t="s">
        <v>71</v>
      </c>
      <c r="I1164" t="s">
        <v>39</v>
      </c>
      <c r="J1164" t="s">
        <v>45</v>
      </c>
      <c r="K1164" t="s">
        <v>45</v>
      </c>
      <c r="L1164" t="s">
        <v>46</v>
      </c>
      <c r="M1164" t="s">
        <v>47</v>
      </c>
      <c r="N1164" t="s">
        <v>48</v>
      </c>
      <c r="O1164">
        <v>12.65</v>
      </c>
      <c r="Q1164">
        <v>113.85</v>
      </c>
      <c r="R1164">
        <v>113.85</v>
      </c>
      <c r="S1164">
        <v>0</v>
      </c>
      <c r="T1164">
        <v>113.85</v>
      </c>
      <c r="U1164">
        <v>35</v>
      </c>
      <c r="V1164">
        <f>SUMIF(货件明细!K:K,F1164,货件明细!AQ:AQ)</f>
        <v>0</v>
      </c>
      <c r="W1164">
        <f t="shared" si="72"/>
        <v>1</v>
      </c>
      <c r="X1164">
        <f t="shared" si="73"/>
        <v>35</v>
      </c>
      <c r="Y1164">
        <f>SUMIF(货件明细!K:K,F1164,货件明细!I:I)</f>
        <v>0</v>
      </c>
      <c r="Z1164">
        <f t="shared" si="74"/>
        <v>12.65</v>
      </c>
      <c r="AA1164">
        <f>SUMIF(货件明细!K:K,F1164,货件明细!J:J)</f>
        <v>0</v>
      </c>
      <c r="AB1164">
        <f t="shared" si="75"/>
        <v>1</v>
      </c>
    </row>
    <row r="1165" spans="1:28">
      <c r="A1165">
        <v>2025</v>
      </c>
      <c r="B1165">
        <v>2</v>
      </c>
      <c r="C1165">
        <v>7</v>
      </c>
      <c r="D1165" s="4">
        <v>45702</v>
      </c>
      <c r="E1165" t="s">
        <v>28</v>
      </c>
      <c r="F1165" t="s">
        <v>1271</v>
      </c>
      <c r="G1165" t="s">
        <v>50</v>
      </c>
      <c r="H1165" t="s">
        <v>31</v>
      </c>
      <c r="I1165" t="s">
        <v>129</v>
      </c>
      <c r="J1165" t="s">
        <v>100</v>
      </c>
      <c r="K1165" t="s">
        <v>100</v>
      </c>
      <c r="L1165" t="s">
        <v>46</v>
      </c>
      <c r="M1165" t="s">
        <v>47</v>
      </c>
      <c r="N1165" t="s">
        <v>101</v>
      </c>
      <c r="O1165">
        <v>10.95</v>
      </c>
      <c r="Q1165">
        <v>112.444444444444</v>
      </c>
      <c r="R1165">
        <v>112.444444444444</v>
      </c>
      <c r="S1165">
        <v>0</v>
      </c>
      <c r="T1165">
        <v>112.444444444444</v>
      </c>
      <c r="U1165">
        <v>86</v>
      </c>
      <c r="V1165">
        <f>SUMIF(货件明细!K:K,F1165,货件明细!AQ:AQ)</f>
        <v>0</v>
      </c>
      <c r="W1165">
        <f t="shared" si="72"/>
        <v>1</v>
      </c>
      <c r="X1165">
        <f t="shared" si="73"/>
        <v>86</v>
      </c>
      <c r="Y1165">
        <f>SUMIF(货件明细!K:K,F1165,货件明细!I:I)</f>
        <v>0</v>
      </c>
      <c r="Z1165">
        <f t="shared" si="74"/>
        <v>10.95</v>
      </c>
      <c r="AA1165">
        <f>SUMIF(货件明细!K:K,F1165,货件明细!J:J)</f>
        <v>0</v>
      </c>
      <c r="AB1165">
        <f t="shared" si="75"/>
        <v>1</v>
      </c>
    </row>
    <row r="1166" spans="1:28">
      <c r="A1166">
        <v>2025</v>
      </c>
      <c r="B1166">
        <v>2</v>
      </c>
      <c r="C1166">
        <v>7</v>
      </c>
      <c r="D1166" s="4">
        <v>45702</v>
      </c>
      <c r="E1166" t="s">
        <v>28</v>
      </c>
      <c r="F1166" t="s">
        <v>1272</v>
      </c>
      <c r="G1166" t="s">
        <v>269</v>
      </c>
      <c r="H1166" t="s">
        <v>31</v>
      </c>
      <c r="I1166" t="s">
        <v>129</v>
      </c>
      <c r="J1166" t="s">
        <v>100</v>
      </c>
      <c r="K1166" t="s">
        <v>100</v>
      </c>
      <c r="L1166" t="s">
        <v>46</v>
      </c>
      <c r="M1166" t="s">
        <v>47</v>
      </c>
      <c r="N1166" t="s">
        <v>101</v>
      </c>
      <c r="O1166">
        <v>10.95</v>
      </c>
      <c r="Q1166">
        <v>127.722222222222</v>
      </c>
      <c r="R1166">
        <v>127.722222222222</v>
      </c>
      <c r="S1166">
        <v>0</v>
      </c>
      <c r="T1166">
        <v>127.722222222222</v>
      </c>
      <c r="U1166">
        <v>86</v>
      </c>
      <c r="V1166">
        <f>SUMIF(货件明细!K:K,F1166,货件明细!AQ:AQ)</f>
        <v>0</v>
      </c>
      <c r="W1166">
        <f t="shared" si="72"/>
        <v>1</v>
      </c>
      <c r="X1166">
        <f t="shared" si="73"/>
        <v>86</v>
      </c>
      <c r="Y1166">
        <f>SUMIF(货件明细!K:K,F1166,货件明细!I:I)</f>
        <v>0</v>
      </c>
      <c r="Z1166">
        <f t="shared" si="74"/>
        <v>10.95</v>
      </c>
      <c r="AA1166">
        <f>SUMIF(货件明细!K:K,F1166,货件明细!J:J)</f>
        <v>0</v>
      </c>
      <c r="AB1166">
        <f t="shared" si="75"/>
        <v>1</v>
      </c>
    </row>
    <row r="1167" spans="1:28">
      <c r="A1167">
        <v>2025</v>
      </c>
      <c r="B1167">
        <v>2</v>
      </c>
      <c r="C1167">
        <v>7</v>
      </c>
      <c r="D1167" s="4">
        <v>45702</v>
      </c>
      <c r="E1167" t="s">
        <v>28</v>
      </c>
      <c r="F1167" t="s">
        <v>1273</v>
      </c>
      <c r="G1167" t="s">
        <v>43</v>
      </c>
      <c r="H1167" t="s">
        <v>44</v>
      </c>
      <c r="I1167" t="s">
        <v>129</v>
      </c>
      <c r="J1167" t="s">
        <v>45</v>
      </c>
      <c r="K1167" t="s">
        <v>45</v>
      </c>
      <c r="L1167" t="s">
        <v>46</v>
      </c>
      <c r="M1167" t="s">
        <v>47</v>
      </c>
      <c r="N1167" t="s">
        <v>48</v>
      </c>
      <c r="O1167">
        <v>10.95</v>
      </c>
      <c r="Q1167">
        <v>138.0625</v>
      </c>
      <c r="R1167">
        <v>138.0625</v>
      </c>
      <c r="S1167">
        <v>0</v>
      </c>
      <c r="T1167">
        <v>138.0625</v>
      </c>
      <c r="U1167">
        <v>86</v>
      </c>
      <c r="V1167">
        <f>SUMIF(货件明细!K:K,F1167,货件明细!AQ:AQ)</f>
        <v>0</v>
      </c>
      <c r="W1167">
        <f t="shared" si="72"/>
        <v>1</v>
      </c>
      <c r="X1167">
        <f t="shared" si="73"/>
        <v>86</v>
      </c>
      <c r="Y1167">
        <f>SUMIF(货件明细!K:K,F1167,货件明细!I:I)</f>
        <v>0</v>
      </c>
      <c r="Z1167">
        <f t="shared" si="74"/>
        <v>10.95</v>
      </c>
      <c r="AA1167">
        <f>SUMIF(货件明细!K:K,F1167,货件明细!J:J)</f>
        <v>0</v>
      </c>
      <c r="AB1167">
        <f t="shared" si="75"/>
        <v>1</v>
      </c>
    </row>
    <row r="1168" spans="1:28">
      <c r="A1168">
        <v>2025</v>
      </c>
      <c r="B1168">
        <v>2</v>
      </c>
      <c r="C1168">
        <v>7</v>
      </c>
      <c r="D1168" s="4">
        <v>45702</v>
      </c>
      <c r="E1168" t="s">
        <v>28</v>
      </c>
      <c r="F1168" t="s">
        <v>1274</v>
      </c>
      <c r="G1168" t="s">
        <v>54</v>
      </c>
      <c r="H1168" t="s">
        <v>31</v>
      </c>
      <c r="I1168" t="s">
        <v>129</v>
      </c>
      <c r="J1168" t="s">
        <v>100</v>
      </c>
      <c r="K1168" t="s">
        <v>100</v>
      </c>
      <c r="L1168" t="s">
        <v>46</v>
      </c>
      <c r="M1168" t="s">
        <v>47</v>
      </c>
      <c r="N1168" t="s">
        <v>101</v>
      </c>
      <c r="O1168">
        <v>10.95</v>
      </c>
      <c r="Q1168">
        <v>105.1625</v>
      </c>
      <c r="R1168">
        <v>105.1625</v>
      </c>
      <c r="S1168">
        <v>0</v>
      </c>
      <c r="T1168">
        <v>105.1625</v>
      </c>
      <c r="U1168">
        <v>86</v>
      </c>
      <c r="V1168">
        <f>SUMIF(货件明细!K:K,F1168,货件明细!AQ:AQ)</f>
        <v>0</v>
      </c>
      <c r="W1168">
        <f t="shared" si="72"/>
        <v>1</v>
      </c>
      <c r="X1168">
        <f t="shared" si="73"/>
        <v>86</v>
      </c>
      <c r="Y1168">
        <f>SUMIF(货件明细!K:K,F1168,货件明细!I:I)</f>
        <v>0</v>
      </c>
      <c r="Z1168">
        <f t="shared" si="74"/>
        <v>10.95</v>
      </c>
      <c r="AA1168">
        <f>SUMIF(货件明细!K:K,F1168,货件明细!J:J)</f>
        <v>0</v>
      </c>
      <c r="AB1168">
        <f t="shared" si="75"/>
        <v>1</v>
      </c>
    </row>
    <row r="1169" spans="1:28">
      <c r="A1169">
        <v>2025</v>
      </c>
      <c r="B1169">
        <v>2</v>
      </c>
      <c r="C1169">
        <v>7</v>
      </c>
      <c r="D1169" s="4">
        <v>45702</v>
      </c>
      <c r="E1169" t="s">
        <v>28</v>
      </c>
      <c r="F1169" t="s">
        <v>1275</v>
      </c>
      <c r="G1169" t="s">
        <v>70</v>
      </c>
      <c r="H1169" t="s">
        <v>71</v>
      </c>
      <c r="I1169" t="s">
        <v>129</v>
      </c>
      <c r="J1169" t="s">
        <v>45</v>
      </c>
      <c r="K1169" t="s">
        <v>45</v>
      </c>
      <c r="L1169" t="s">
        <v>46</v>
      </c>
      <c r="M1169" t="s">
        <v>47</v>
      </c>
      <c r="N1169" t="s">
        <v>48</v>
      </c>
      <c r="O1169">
        <v>10.95</v>
      </c>
      <c r="Q1169">
        <v>113.85</v>
      </c>
      <c r="R1169">
        <v>113.85</v>
      </c>
      <c r="S1169">
        <v>0</v>
      </c>
      <c r="T1169">
        <v>113.85</v>
      </c>
      <c r="U1169">
        <v>86</v>
      </c>
      <c r="V1169">
        <f>SUMIF(货件明细!K:K,F1169,货件明细!AQ:AQ)</f>
        <v>0</v>
      </c>
      <c r="W1169">
        <f t="shared" si="72"/>
        <v>1</v>
      </c>
      <c r="X1169">
        <f t="shared" si="73"/>
        <v>86</v>
      </c>
      <c r="Y1169">
        <f>SUMIF(货件明细!K:K,F1169,货件明细!I:I)</f>
        <v>0</v>
      </c>
      <c r="Z1169">
        <f t="shared" si="74"/>
        <v>10.95</v>
      </c>
      <c r="AA1169">
        <f>SUMIF(货件明细!K:K,F1169,货件明细!J:J)</f>
        <v>0</v>
      </c>
      <c r="AB1169">
        <f t="shared" si="75"/>
        <v>1</v>
      </c>
    </row>
    <row r="1170" spans="1:28">
      <c r="A1170">
        <v>2025</v>
      </c>
      <c r="B1170">
        <v>2</v>
      </c>
      <c r="C1170">
        <v>7</v>
      </c>
      <c r="D1170" s="4">
        <v>45702</v>
      </c>
      <c r="E1170" t="s">
        <v>28</v>
      </c>
      <c r="F1170" t="s">
        <v>1276</v>
      </c>
      <c r="G1170" t="s">
        <v>43</v>
      </c>
      <c r="H1170" t="s">
        <v>44</v>
      </c>
      <c r="I1170" t="s">
        <v>41</v>
      </c>
      <c r="J1170" t="s">
        <v>45</v>
      </c>
      <c r="K1170" t="s">
        <v>45</v>
      </c>
      <c r="L1170" t="s">
        <v>46</v>
      </c>
      <c r="M1170" t="s">
        <v>47</v>
      </c>
      <c r="N1170" t="s">
        <v>48</v>
      </c>
      <c r="O1170">
        <v>34</v>
      </c>
      <c r="Q1170">
        <v>276.125</v>
      </c>
      <c r="R1170">
        <v>276.125</v>
      </c>
      <c r="S1170">
        <v>0</v>
      </c>
      <c r="T1170">
        <v>276.125</v>
      </c>
      <c r="U1170">
        <v>129</v>
      </c>
      <c r="V1170">
        <f>SUMIF(货件明细!K:K,F1170,货件明细!AQ:AQ)</f>
        <v>0</v>
      </c>
      <c r="W1170">
        <f t="shared" si="72"/>
        <v>1</v>
      </c>
      <c r="X1170">
        <f t="shared" si="73"/>
        <v>129</v>
      </c>
      <c r="Y1170">
        <f>SUMIF(货件明细!K:K,F1170,货件明细!I:I)</f>
        <v>0</v>
      </c>
      <c r="Z1170">
        <f t="shared" si="74"/>
        <v>34</v>
      </c>
      <c r="AA1170">
        <f>SUMIF(货件明细!K:K,F1170,货件明细!J:J)</f>
        <v>0</v>
      </c>
      <c r="AB1170">
        <f t="shared" si="75"/>
        <v>1</v>
      </c>
    </row>
    <row r="1171" spans="1:28">
      <c r="A1171">
        <v>2025</v>
      </c>
      <c r="B1171">
        <v>2</v>
      </c>
      <c r="C1171">
        <v>7</v>
      </c>
      <c r="D1171" s="4">
        <v>45702</v>
      </c>
      <c r="E1171" t="s">
        <v>28</v>
      </c>
      <c r="F1171" t="s">
        <v>1277</v>
      </c>
      <c r="G1171" t="s">
        <v>54</v>
      </c>
      <c r="H1171" t="s">
        <v>31</v>
      </c>
      <c r="I1171" t="s">
        <v>41</v>
      </c>
      <c r="J1171" t="s">
        <v>100</v>
      </c>
      <c r="K1171" t="s">
        <v>100</v>
      </c>
      <c r="L1171" t="s">
        <v>46</v>
      </c>
      <c r="M1171" t="s">
        <v>47</v>
      </c>
      <c r="N1171" t="s">
        <v>101</v>
      </c>
      <c r="O1171">
        <v>34</v>
      </c>
      <c r="Q1171">
        <v>210.325</v>
      </c>
      <c r="R1171">
        <v>210.325</v>
      </c>
      <c r="S1171">
        <v>0</v>
      </c>
      <c r="T1171">
        <v>210.325</v>
      </c>
      <c r="U1171">
        <v>129</v>
      </c>
      <c r="V1171">
        <f>SUMIF(货件明细!K:K,F1171,货件明细!AQ:AQ)</f>
        <v>0</v>
      </c>
      <c r="W1171">
        <f t="shared" si="72"/>
        <v>1</v>
      </c>
      <c r="X1171">
        <f t="shared" si="73"/>
        <v>129</v>
      </c>
      <c r="Y1171">
        <f>SUMIF(货件明细!K:K,F1171,货件明细!I:I)</f>
        <v>0</v>
      </c>
      <c r="Z1171">
        <f t="shared" si="74"/>
        <v>34</v>
      </c>
      <c r="AA1171">
        <f>SUMIF(货件明细!K:K,F1171,货件明细!J:J)</f>
        <v>0</v>
      </c>
      <c r="AB1171">
        <f t="shared" si="75"/>
        <v>1</v>
      </c>
    </row>
    <row r="1172" spans="1:28">
      <c r="A1172">
        <v>2025</v>
      </c>
      <c r="B1172">
        <v>2</v>
      </c>
      <c r="C1172">
        <v>7</v>
      </c>
      <c r="D1172" s="4">
        <v>45702</v>
      </c>
      <c r="E1172" t="s">
        <v>28</v>
      </c>
      <c r="F1172" t="s">
        <v>1278</v>
      </c>
      <c r="G1172" t="s">
        <v>269</v>
      </c>
      <c r="H1172" t="s">
        <v>31</v>
      </c>
      <c r="I1172" t="s">
        <v>41</v>
      </c>
      <c r="J1172" t="s">
        <v>100</v>
      </c>
      <c r="K1172" t="s">
        <v>100</v>
      </c>
      <c r="L1172" t="s">
        <v>46</v>
      </c>
      <c r="M1172" t="s">
        <v>47</v>
      </c>
      <c r="N1172" t="s">
        <v>101</v>
      </c>
      <c r="O1172">
        <v>34</v>
      </c>
      <c r="Q1172">
        <v>255.444444444444</v>
      </c>
      <c r="R1172">
        <v>255.444444444444</v>
      </c>
      <c r="S1172">
        <v>0</v>
      </c>
      <c r="T1172">
        <v>255.444444444444</v>
      </c>
      <c r="U1172">
        <v>129</v>
      </c>
      <c r="V1172">
        <f>SUMIF(货件明细!K:K,F1172,货件明细!AQ:AQ)</f>
        <v>0</v>
      </c>
      <c r="W1172">
        <f t="shared" si="72"/>
        <v>1</v>
      </c>
      <c r="X1172">
        <f t="shared" si="73"/>
        <v>129</v>
      </c>
      <c r="Y1172">
        <f>SUMIF(货件明细!K:K,F1172,货件明细!I:I)</f>
        <v>0</v>
      </c>
      <c r="Z1172">
        <f t="shared" si="74"/>
        <v>34</v>
      </c>
      <c r="AA1172">
        <f>SUMIF(货件明细!K:K,F1172,货件明细!J:J)</f>
        <v>0</v>
      </c>
      <c r="AB1172">
        <f t="shared" si="75"/>
        <v>1</v>
      </c>
    </row>
    <row r="1173" spans="1:28">
      <c r="A1173">
        <v>2025</v>
      </c>
      <c r="B1173">
        <v>2</v>
      </c>
      <c r="C1173">
        <v>7</v>
      </c>
      <c r="D1173" s="4">
        <v>45702</v>
      </c>
      <c r="E1173" t="s">
        <v>28</v>
      </c>
      <c r="F1173" t="s">
        <v>1279</v>
      </c>
      <c r="G1173" t="s">
        <v>70</v>
      </c>
      <c r="H1173" t="s">
        <v>71</v>
      </c>
      <c r="I1173" t="s">
        <v>41</v>
      </c>
      <c r="J1173" t="s">
        <v>45</v>
      </c>
      <c r="K1173" t="s">
        <v>45</v>
      </c>
      <c r="L1173" t="s">
        <v>46</v>
      </c>
      <c r="M1173" t="s">
        <v>47</v>
      </c>
      <c r="N1173" t="s">
        <v>48</v>
      </c>
      <c r="O1173">
        <v>34</v>
      </c>
      <c r="Q1173">
        <v>227.7</v>
      </c>
      <c r="R1173">
        <v>227.7</v>
      </c>
      <c r="S1173">
        <v>0</v>
      </c>
      <c r="T1173">
        <v>227.7</v>
      </c>
      <c r="U1173">
        <v>129</v>
      </c>
      <c r="V1173">
        <f>SUMIF(货件明细!K:K,F1173,货件明细!AQ:AQ)</f>
        <v>0</v>
      </c>
      <c r="W1173">
        <f t="shared" si="72"/>
        <v>1</v>
      </c>
      <c r="X1173">
        <f t="shared" si="73"/>
        <v>129</v>
      </c>
      <c r="Y1173">
        <f>SUMIF(货件明细!K:K,F1173,货件明细!I:I)</f>
        <v>0</v>
      </c>
      <c r="Z1173">
        <f t="shared" si="74"/>
        <v>34</v>
      </c>
      <c r="AA1173">
        <f>SUMIF(货件明细!K:K,F1173,货件明细!J:J)</f>
        <v>0</v>
      </c>
      <c r="AB1173">
        <f t="shared" si="75"/>
        <v>1</v>
      </c>
    </row>
    <row r="1174" spans="1:28">
      <c r="A1174">
        <v>2025</v>
      </c>
      <c r="B1174">
        <v>2</v>
      </c>
      <c r="C1174">
        <v>7</v>
      </c>
      <c r="D1174" s="4">
        <v>45702</v>
      </c>
      <c r="E1174" t="s">
        <v>28</v>
      </c>
      <c r="F1174" t="s">
        <v>1280</v>
      </c>
      <c r="G1174" t="s">
        <v>50</v>
      </c>
      <c r="H1174" t="s">
        <v>31</v>
      </c>
      <c r="I1174" t="s">
        <v>41</v>
      </c>
      <c r="J1174" t="s">
        <v>100</v>
      </c>
      <c r="K1174" t="s">
        <v>100</v>
      </c>
      <c r="L1174" t="s">
        <v>46</v>
      </c>
      <c r="M1174" t="s">
        <v>47</v>
      </c>
      <c r="N1174" t="s">
        <v>101</v>
      </c>
      <c r="O1174">
        <v>34</v>
      </c>
      <c r="Q1174">
        <v>224.888888888889</v>
      </c>
      <c r="R1174">
        <v>224.888888888889</v>
      </c>
      <c r="S1174">
        <v>0</v>
      </c>
      <c r="T1174">
        <v>224.888888888889</v>
      </c>
      <c r="U1174">
        <v>129</v>
      </c>
      <c r="V1174">
        <f>SUMIF(货件明细!K:K,F1174,货件明细!AQ:AQ)</f>
        <v>0</v>
      </c>
      <c r="W1174">
        <f t="shared" si="72"/>
        <v>1</v>
      </c>
      <c r="X1174">
        <f t="shared" si="73"/>
        <v>129</v>
      </c>
      <c r="Y1174">
        <f>SUMIF(货件明细!K:K,F1174,货件明细!I:I)</f>
        <v>0</v>
      </c>
      <c r="Z1174">
        <f t="shared" si="74"/>
        <v>34</v>
      </c>
      <c r="AA1174">
        <f>SUMIF(货件明细!K:K,F1174,货件明细!J:J)</f>
        <v>0</v>
      </c>
      <c r="AB1174">
        <f t="shared" si="75"/>
        <v>1</v>
      </c>
    </row>
    <row r="1175" spans="1:28">
      <c r="A1175">
        <v>2025</v>
      </c>
      <c r="B1175">
        <v>2</v>
      </c>
      <c r="C1175">
        <v>7</v>
      </c>
      <c r="D1175" s="4">
        <v>45702</v>
      </c>
      <c r="E1175" t="s">
        <v>28</v>
      </c>
      <c r="F1175" t="s">
        <v>1281</v>
      </c>
      <c r="G1175" t="s">
        <v>43</v>
      </c>
      <c r="H1175" t="s">
        <v>44</v>
      </c>
      <c r="I1175" t="s">
        <v>32</v>
      </c>
      <c r="J1175" t="s">
        <v>100</v>
      </c>
      <c r="K1175" t="s">
        <v>100</v>
      </c>
      <c r="L1175" t="s">
        <v>46</v>
      </c>
      <c r="M1175" t="s">
        <v>47</v>
      </c>
      <c r="N1175" t="s">
        <v>159</v>
      </c>
      <c r="O1175">
        <v>22.75</v>
      </c>
      <c r="Q1175">
        <v>200.175</v>
      </c>
      <c r="R1175">
        <v>200.175</v>
      </c>
      <c r="S1175">
        <v>0</v>
      </c>
      <c r="T1175">
        <v>200.175</v>
      </c>
      <c r="U1175">
        <v>73</v>
      </c>
      <c r="V1175">
        <f>SUMIF(货件明细!K:K,F1175,货件明细!AQ:AQ)</f>
        <v>0</v>
      </c>
      <c r="W1175">
        <f t="shared" si="72"/>
        <v>1</v>
      </c>
      <c r="X1175">
        <f t="shared" si="73"/>
        <v>73</v>
      </c>
      <c r="Y1175">
        <f>SUMIF(货件明细!K:K,F1175,货件明细!I:I)</f>
        <v>0</v>
      </c>
      <c r="Z1175">
        <f t="shared" si="74"/>
        <v>22.75</v>
      </c>
      <c r="AA1175">
        <f>SUMIF(货件明细!K:K,F1175,货件明细!J:J)</f>
        <v>0</v>
      </c>
      <c r="AB1175">
        <f t="shared" si="75"/>
        <v>1</v>
      </c>
    </row>
    <row r="1176" spans="1:28">
      <c r="A1176">
        <v>2025</v>
      </c>
      <c r="B1176">
        <v>2</v>
      </c>
      <c r="C1176">
        <v>7</v>
      </c>
      <c r="D1176" s="4">
        <v>45702</v>
      </c>
      <c r="E1176" t="s">
        <v>28</v>
      </c>
      <c r="F1176" t="s">
        <v>1282</v>
      </c>
      <c r="G1176" t="s">
        <v>269</v>
      </c>
      <c r="H1176" t="s">
        <v>31</v>
      </c>
      <c r="I1176" t="s">
        <v>32</v>
      </c>
      <c r="J1176" t="s">
        <v>100</v>
      </c>
      <c r="K1176" t="s">
        <v>100</v>
      </c>
      <c r="L1176" t="s">
        <v>46</v>
      </c>
      <c r="M1176" t="s">
        <v>65</v>
      </c>
      <c r="N1176" t="s">
        <v>123</v>
      </c>
      <c r="O1176">
        <v>22.75</v>
      </c>
      <c r="Q1176">
        <v>248</v>
      </c>
      <c r="R1176">
        <v>248</v>
      </c>
      <c r="S1176">
        <v>0</v>
      </c>
      <c r="T1176">
        <v>248</v>
      </c>
      <c r="U1176">
        <v>73</v>
      </c>
      <c r="V1176">
        <f>SUMIF(货件明细!K:K,F1176,货件明细!AQ:AQ)</f>
        <v>0</v>
      </c>
      <c r="W1176">
        <f t="shared" si="72"/>
        <v>1</v>
      </c>
      <c r="X1176">
        <f t="shared" si="73"/>
        <v>73</v>
      </c>
      <c r="Y1176">
        <f>SUMIF(货件明细!K:K,F1176,货件明细!I:I)</f>
        <v>0</v>
      </c>
      <c r="Z1176">
        <f t="shared" si="74"/>
        <v>22.75</v>
      </c>
      <c r="AA1176">
        <f>SUMIF(货件明细!K:K,F1176,货件明细!J:J)</f>
        <v>0</v>
      </c>
      <c r="AB1176">
        <f t="shared" si="75"/>
        <v>1</v>
      </c>
    </row>
    <row r="1177" spans="1:28">
      <c r="A1177">
        <v>2025</v>
      </c>
      <c r="B1177">
        <v>2</v>
      </c>
      <c r="C1177">
        <v>7</v>
      </c>
      <c r="D1177" s="4">
        <v>45702</v>
      </c>
      <c r="E1177" t="s">
        <v>28</v>
      </c>
      <c r="F1177" t="s">
        <v>1283</v>
      </c>
      <c r="G1177" t="s">
        <v>50</v>
      </c>
      <c r="H1177" t="s">
        <v>31</v>
      </c>
      <c r="I1177" t="s">
        <v>32</v>
      </c>
      <c r="J1177" t="s">
        <v>100</v>
      </c>
      <c r="K1177" t="s">
        <v>100</v>
      </c>
      <c r="L1177" t="s">
        <v>46</v>
      </c>
      <c r="M1177" t="s">
        <v>65</v>
      </c>
      <c r="N1177" t="s">
        <v>123</v>
      </c>
      <c r="O1177">
        <v>22.75</v>
      </c>
      <c r="Q1177">
        <v>255</v>
      </c>
      <c r="R1177">
        <v>255</v>
      </c>
      <c r="S1177">
        <v>0</v>
      </c>
      <c r="T1177">
        <v>255</v>
      </c>
      <c r="U1177">
        <v>73</v>
      </c>
      <c r="V1177">
        <f>SUMIF(货件明细!K:K,F1177,货件明细!AQ:AQ)</f>
        <v>0</v>
      </c>
      <c r="W1177">
        <f t="shared" si="72"/>
        <v>1</v>
      </c>
      <c r="X1177">
        <f t="shared" si="73"/>
        <v>73</v>
      </c>
      <c r="Y1177">
        <f>SUMIF(货件明细!K:K,F1177,货件明细!I:I)</f>
        <v>0</v>
      </c>
      <c r="Z1177">
        <f t="shared" si="74"/>
        <v>22.75</v>
      </c>
      <c r="AA1177">
        <f>SUMIF(货件明细!K:K,F1177,货件明细!J:J)</f>
        <v>0</v>
      </c>
      <c r="AB1177">
        <f t="shared" si="75"/>
        <v>1</v>
      </c>
    </row>
    <row r="1178" spans="1:28">
      <c r="A1178">
        <v>2025</v>
      </c>
      <c r="B1178">
        <v>2</v>
      </c>
      <c r="C1178">
        <v>7</v>
      </c>
      <c r="D1178" s="4">
        <v>45702</v>
      </c>
      <c r="E1178" t="s">
        <v>28</v>
      </c>
      <c r="F1178" t="s">
        <v>1284</v>
      </c>
      <c r="G1178" t="s">
        <v>70</v>
      </c>
      <c r="H1178" t="s">
        <v>71</v>
      </c>
      <c r="I1178" t="s">
        <v>32</v>
      </c>
      <c r="J1178" t="s">
        <v>100</v>
      </c>
      <c r="K1178" t="s">
        <v>100</v>
      </c>
      <c r="L1178" t="s">
        <v>46</v>
      </c>
      <c r="M1178" t="s">
        <v>47</v>
      </c>
      <c r="N1178" t="s">
        <v>159</v>
      </c>
      <c r="O1178">
        <v>22.75</v>
      </c>
      <c r="Q1178">
        <v>150.545454545455</v>
      </c>
      <c r="R1178">
        <v>150.545454545455</v>
      </c>
      <c r="S1178">
        <v>0</v>
      </c>
      <c r="T1178">
        <v>150.545454545455</v>
      </c>
      <c r="U1178">
        <v>73</v>
      </c>
      <c r="V1178">
        <f>SUMIF(货件明细!K:K,F1178,货件明细!AQ:AQ)</f>
        <v>0</v>
      </c>
      <c r="W1178">
        <f t="shared" si="72"/>
        <v>1</v>
      </c>
      <c r="X1178">
        <f t="shared" si="73"/>
        <v>73</v>
      </c>
      <c r="Y1178">
        <f>SUMIF(货件明细!K:K,F1178,货件明细!I:I)</f>
        <v>0</v>
      </c>
      <c r="Z1178">
        <f t="shared" si="74"/>
        <v>22.75</v>
      </c>
      <c r="AA1178">
        <f>SUMIF(货件明细!K:K,F1178,货件明细!J:J)</f>
        <v>0</v>
      </c>
      <c r="AB1178">
        <f t="shared" si="75"/>
        <v>1</v>
      </c>
    </row>
    <row r="1179" spans="1:28">
      <c r="A1179">
        <v>2025</v>
      </c>
      <c r="B1179">
        <v>2</v>
      </c>
      <c r="C1179">
        <v>7</v>
      </c>
      <c r="D1179" s="4">
        <v>45702</v>
      </c>
      <c r="E1179" t="s">
        <v>28</v>
      </c>
      <c r="F1179" t="s">
        <v>1285</v>
      </c>
      <c r="G1179" t="s">
        <v>54</v>
      </c>
      <c r="H1179" t="s">
        <v>31</v>
      </c>
      <c r="I1179" t="s">
        <v>32</v>
      </c>
      <c r="J1179" t="s">
        <v>100</v>
      </c>
      <c r="K1179" t="s">
        <v>100</v>
      </c>
      <c r="L1179" t="s">
        <v>46</v>
      </c>
      <c r="M1179" t="s">
        <v>65</v>
      </c>
      <c r="N1179" t="s">
        <v>123</v>
      </c>
      <c r="O1179">
        <v>22.75</v>
      </c>
      <c r="Q1179">
        <v>255</v>
      </c>
      <c r="R1179">
        <v>255</v>
      </c>
      <c r="S1179">
        <v>0</v>
      </c>
      <c r="T1179">
        <v>255</v>
      </c>
      <c r="U1179">
        <v>73</v>
      </c>
      <c r="V1179">
        <f>SUMIF(货件明细!K:K,F1179,货件明细!AQ:AQ)</f>
        <v>0</v>
      </c>
      <c r="W1179">
        <f t="shared" si="72"/>
        <v>1</v>
      </c>
      <c r="X1179">
        <f t="shared" si="73"/>
        <v>73</v>
      </c>
      <c r="Y1179">
        <f>SUMIF(货件明细!K:K,F1179,货件明细!I:I)</f>
        <v>0</v>
      </c>
      <c r="Z1179">
        <f t="shared" si="74"/>
        <v>22.75</v>
      </c>
      <c r="AA1179">
        <f>SUMIF(货件明细!K:K,F1179,货件明细!J:J)</f>
        <v>0</v>
      </c>
      <c r="AB1179">
        <f t="shared" si="75"/>
        <v>1</v>
      </c>
    </row>
    <row r="1180" spans="1:28">
      <c r="A1180">
        <v>2025</v>
      </c>
      <c r="B1180">
        <v>2</v>
      </c>
      <c r="C1180">
        <v>7</v>
      </c>
      <c r="D1180" s="4">
        <v>45702</v>
      </c>
      <c r="E1180" t="s">
        <v>28</v>
      </c>
      <c r="F1180" t="s">
        <v>1286</v>
      </c>
      <c r="G1180" t="s">
        <v>43</v>
      </c>
      <c r="H1180" t="s">
        <v>44</v>
      </c>
      <c r="I1180" t="s">
        <v>57</v>
      </c>
      <c r="J1180" t="s">
        <v>100</v>
      </c>
      <c r="K1180" t="s">
        <v>100</v>
      </c>
      <c r="L1180" t="s">
        <v>46</v>
      </c>
      <c r="M1180" t="s">
        <v>47</v>
      </c>
      <c r="N1180" t="s">
        <v>159</v>
      </c>
      <c r="O1180">
        <v>38.6</v>
      </c>
      <c r="Q1180">
        <v>200.175</v>
      </c>
      <c r="R1180">
        <v>200.175</v>
      </c>
      <c r="S1180">
        <v>0</v>
      </c>
      <c r="T1180">
        <v>200.175</v>
      </c>
      <c r="U1180">
        <v>269</v>
      </c>
      <c r="V1180">
        <f>SUMIF(货件明细!K:K,F1180,货件明细!AQ:AQ)</f>
        <v>0</v>
      </c>
      <c r="W1180">
        <f t="shared" si="72"/>
        <v>1</v>
      </c>
      <c r="X1180">
        <f t="shared" si="73"/>
        <v>269</v>
      </c>
      <c r="Y1180">
        <f>SUMIF(货件明细!K:K,F1180,货件明细!I:I)</f>
        <v>0</v>
      </c>
      <c r="Z1180">
        <f t="shared" si="74"/>
        <v>38.6</v>
      </c>
      <c r="AA1180">
        <f>SUMIF(货件明细!K:K,F1180,货件明细!J:J)</f>
        <v>0</v>
      </c>
      <c r="AB1180">
        <f t="shared" si="75"/>
        <v>1</v>
      </c>
    </row>
    <row r="1181" spans="1:28">
      <c r="A1181">
        <v>2025</v>
      </c>
      <c r="B1181">
        <v>2</v>
      </c>
      <c r="C1181">
        <v>7</v>
      </c>
      <c r="D1181" s="4">
        <v>45702</v>
      </c>
      <c r="E1181" t="s">
        <v>28</v>
      </c>
      <c r="F1181" t="s">
        <v>1287</v>
      </c>
      <c r="G1181" t="s">
        <v>70</v>
      </c>
      <c r="H1181" t="s">
        <v>71</v>
      </c>
      <c r="I1181" t="s">
        <v>57</v>
      </c>
      <c r="J1181" t="s">
        <v>58</v>
      </c>
      <c r="K1181" t="s">
        <v>58</v>
      </c>
      <c r="L1181" t="s">
        <v>46</v>
      </c>
      <c r="M1181" t="s">
        <v>47</v>
      </c>
      <c r="N1181" t="s">
        <v>107</v>
      </c>
      <c r="O1181">
        <v>38.6</v>
      </c>
      <c r="Q1181">
        <v>140.8</v>
      </c>
      <c r="R1181">
        <v>140.8</v>
      </c>
      <c r="S1181">
        <v>0</v>
      </c>
      <c r="T1181">
        <v>140.8</v>
      </c>
      <c r="U1181">
        <v>269</v>
      </c>
      <c r="V1181">
        <f>SUMIF(货件明细!K:K,F1181,货件明细!AQ:AQ)</f>
        <v>0</v>
      </c>
      <c r="W1181">
        <f t="shared" si="72"/>
        <v>1</v>
      </c>
      <c r="X1181">
        <f t="shared" si="73"/>
        <v>269</v>
      </c>
      <c r="Y1181">
        <f>SUMIF(货件明细!K:K,F1181,货件明细!I:I)</f>
        <v>0</v>
      </c>
      <c r="Z1181">
        <f t="shared" si="74"/>
        <v>38.6</v>
      </c>
      <c r="AA1181">
        <f>SUMIF(货件明细!K:K,F1181,货件明细!J:J)</f>
        <v>0</v>
      </c>
      <c r="AB1181">
        <f t="shared" si="75"/>
        <v>1</v>
      </c>
    </row>
    <row r="1182" spans="1:28">
      <c r="A1182">
        <v>2025</v>
      </c>
      <c r="B1182">
        <v>2</v>
      </c>
      <c r="C1182">
        <v>7</v>
      </c>
      <c r="D1182" s="4">
        <v>45702</v>
      </c>
      <c r="E1182" t="s">
        <v>28</v>
      </c>
      <c r="F1182" t="s">
        <v>1288</v>
      </c>
      <c r="G1182" t="s">
        <v>269</v>
      </c>
      <c r="H1182" t="s">
        <v>31</v>
      </c>
      <c r="I1182" t="s">
        <v>57</v>
      </c>
      <c r="J1182" t="s">
        <v>100</v>
      </c>
      <c r="K1182" t="s">
        <v>100</v>
      </c>
      <c r="L1182" t="s">
        <v>46</v>
      </c>
      <c r="M1182" t="s">
        <v>47</v>
      </c>
      <c r="N1182" t="s">
        <v>101</v>
      </c>
      <c r="O1182">
        <v>38.6</v>
      </c>
      <c r="Q1182">
        <v>255.444444444444</v>
      </c>
      <c r="R1182">
        <v>255.444444444444</v>
      </c>
      <c r="S1182">
        <v>0</v>
      </c>
      <c r="T1182">
        <v>255.444444444444</v>
      </c>
      <c r="U1182">
        <v>269</v>
      </c>
      <c r="V1182">
        <f>SUMIF(货件明细!K:K,F1182,货件明细!AQ:AQ)</f>
        <v>0</v>
      </c>
      <c r="W1182">
        <f t="shared" si="72"/>
        <v>1</v>
      </c>
      <c r="X1182">
        <f t="shared" si="73"/>
        <v>269</v>
      </c>
      <c r="Y1182">
        <f>SUMIF(货件明细!K:K,F1182,货件明细!I:I)</f>
        <v>0</v>
      </c>
      <c r="Z1182">
        <f t="shared" si="74"/>
        <v>38.6</v>
      </c>
      <c r="AA1182">
        <f>SUMIF(货件明细!K:K,F1182,货件明细!J:J)</f>
        <v>0</v>
      </c>
      <c r="AB1182">
        <f t="shared" si="75"/>
        <v>1</v>
      </c>
    </row>
    <row r="1183" spans="1:28">
      <c r="A1183">
        <v>2025</v>
      </c>
      <c r="B1183">
        <v>2</v>
      </c>
      <c r="C1183">
        <v>7</v>
      </c>
      <c r="D1183" s="4">
        <v>45702</v>
      </c>
      <c r="E1183" t="s">
        <v>28</v>
      </c>
      <c r="F1183" t="s">
        <v>1289</v>
      </c>
      <c r="G1183" t="s">
        <v>54</v>
      </c>
      <c r="H1183" t="s">
        <v>31</v>
      </c>
      <c r="I1183" t="s">
        <v>57</v>
      </c>
      <c r="J1183" t="s">
        <v>100</v>
      </c>
      <c r="K1183" t="s">
        <v>100</v>
      </c>
      <c r="L1183" t="s">
        <v>46</v>
      </c>
      <c r="M1183" t="s">
        <v>47</v>
      </c>
      <c r="N1183" t="s">
        <v>101</v>
      </c>
      <c r="O1183">
        <v>38.6</v>
      </c>
      <c r="Q1183">
        <v>210.325</v>
      </c>
      <c r="R1183">
        <v>210.325</v>
      </c>
      <c r="S1183">
        <v>0</v>
      </c>
      <c r="T1183">
        <v>210.325</v>
      </c>
      <c r="U1183">
        <v>269</v>
      </c>
      <c r="V1183">
        <f>SUMIF(货件明细!K:K,F1183,货件明细!AQ:AQ)</f>
        <v>0</v>
      </c>
      <c r="W1183">
        <f t="shared" si="72"/>
        <v>1</v>
      </c>
      <c r="X1183">
        <f t="shared" si="73"/>
        <v>269</v>
      </c>
      <c r="Y1183">
        <f>SUMIF(货件明细!K:K,F1183,货件明细!I:I)</f>
        <v>0</v>
      </c>
      <c r="Z1183">
        <f t="shared" si="74"/>
        <v>38.6</v>
      </c>
      <c r="AA1183">
        <f>SUMIF(货件明细!K:K,F1183,货件明细!J:J)</f>
        <v>0</v>
      </c>
      <c r="AB1183">
        <f t="shared" si="75"/>
        <v>1</v>
      </c>
    </row>
    <row r="1184" spans="1:28">
      <c r="A1184">
        <v>2025</v>
      </c>
      <c r="B1184">
        <v>2</v>
      </c>
      <c r="C1184">
        <v>7</v>
      </c>
      <c r="D1184" s="4">
        <v>45702</v>
      </c>
      <c r="E1184" t="s">
        <v>28</v>
      </c>
      <c r="F1184" t="s">
        <v>1290</v>
      </c>
      <c r="G1184" t="s">
        <v>50</v>
      </c>
      <c r="H1184" t="s">
        <v>31</v>
      </c>
      <c r="I1184" t="s">
        <v>57</v>
      </c>
      <c r="J1184" t="s">
        <v>100</v>
      </c>
      <c r="K1184" t="s">
        <v>100</v>
      </c>
      <c r="L1184" t="s">
        <v>46</v>
      </c>
      <c r="M1184" t="s">
        <v>47</v>
      </c>
      <c r="N1184" t="s">
        <v>101</v>
      </c>
      <c r="O1184">
        <v>38.6</v>
      </c>
      <c r="Q1184">
        <v>224.888888888889</v>
      </c>
      <c r="R1184">
        <v>224.888888888889</v>
      </c>
      <c r="S1184">
        <v>0</v>
      </c>
      <c r="T1184">
        <v>224.888888888889</v>
      </c>
      <c r="U1184">
        <v>269</v>
      </c>
      <c r="V1184">
        <f>SUMIF(货件明细!K:K,F1184,货件明细!AQ:AQ)</f>
        <v>0</v>
      </c>
      <c r="W1184">
        <f t="shared" si="72"/>
        <v>1</v>
      </c>
      <c r="X1184">
        <f t="shared" si="73"/>
        <v>269</v>
      </c>
      <c r="Y1184">
        <f>SUMIF(货件明细!K:K,F1184,货件明细!I:I)</f>
        <v>0</v>
      </c>
      <c r="Z1184">
        <f t="shared" si="74"/>
        <v>38.6</v>
      </c>
      <c r="AA1184">
        <f>SUMIF(货件明细!K:K,F1184,货件明细!J:J)</f>
        <v>0</v>
      </c>
      <c r="AB1184">
        <f t="shared" si="75"/>
        <v>1</v>
      </c>
    </row>
    <row r="1185" spans="1:28">
      <c r="A1185">
        <v>2025</v>
      </c>
      <c r="B1185">
        <v>2</v>
      </c>
      <c r="C1185">
        <v>7</v>
      </c>
      <c r="D1185" s="4">
        <v>45702</v>
      </c>
      <c r="E1185" t="s">
        <v>28</v>
      </c>
      <c r="F1185" t="s">
        <v>1291</v>
      </c>
      <c r="G1185" t="s">
        <v>54</v>
      </c>
      <c r="H1185" t="s">
        <v>31</v>
      </c>
      <c r="I1185" t="s">
        <v>57</v>
      </c>
      <c r="J1185" t="s">
        <v>100</v>
      </c>
      <c r="K1185" t="s">
        <v>100</v>
      </c>
      <c r="L1185" t="s">
        <v>46</v>
      </c>
      <c r="M1185" t="s">
        <v>65</v>
      </c>
      <c r="N1185" t="s">
        <v>123</v>
      </c>
      <c r="O1185">
        <v>16.3</v>
      </c>
      <c r="Q1185">
        <v>127.5</v>
      </c>
      <c r="R1185">
        <v>127.5</v>
      </c>
      <c r="S1185">
        <v>0</v>
      </c>
      <c r="T1185">
        <v>127.5</v>
      </c>
      <c r="U1185">
        <v>91</v>
      </c>
      <c r="V1185">
        <f>SUMIF(货件明细!K:K,F1185,货件明细!AQ:AQ)</f>
        <v>0</v>
      </c>
      <c r="W1185">
        <f t="shared" si="72"/>
        <v>1</v>
      </c>
      <c r="X1185">
        <f t="shared" si="73"/>
        <v>91</v>
      </c>
      <c r="Y1185">
        <f>SUMIF(货件明细!K:K,F1185,货件明细!I:I)</f>
        <v>0</v>
      </c>
      <c r="Z1185">
        <f t="shared" si="74"/>
        <v>16.3</v>
      </c>
      <c r="AA1185">
        <f>SUMIF(货件明细!K:K,F1185,货件明细!J:J)</f>
        <v>0</v>
      </c>
      <c r="AB1185">
        <f t="shared" si="75"/>
        <v>1</v>
      </c>
    </row>
    <row r="1186" spans="1:28">
      <c r="A1186">
        <v>2025</v>
      </c>
      <c r="B1186">
        <v>2</v>
      </c>
      <c r="C1186">
        <v>7</v>
      </c>
      <c r="D1186" s="4">
        <v>45702</v>
      </c>
      <c r="E1186" t="s">
        <v>28</v>
      </c>
      <c r="F1186" t="s">
        <v>1292</v>
      </c>
      <c r="G1186" t="s">
        <v>269</v>
      </c>
      <c r="H1186" t="s">
        <v>31</v>
      </c>
      <c r="I1186" t="s">
        <v>57</v>
      </c>
      <c r="J1186" t="s">
        <v>100</v>
      </c>
      <c r="K1186" t="s">
        <v>100</v>
      </c>
      <c r="L1186" t="s">
        <v>46</v>
      </c>
      <c r="M1186" t="s">
        <v>65</v>
      </c>
      <c r="N1186" t="s">
        <v>123</v>
      </c>
      <c r="O1186">
        <v>16.3</v>
      </c>
      <c r="Q1186">
        <v>124</v>
      </c>
      <c r="R1186">
        <v>124</v>
      </c>
      <c r="S1186">
        <v>0</v>
      </c>
      <c r="T1186">
        <v>124</v>
      </c>
      <c r="U1186">
        <v>91</v>
      </c>
      <c r="V1186">
        <f>SUMIF(货件明细!K:K,F1186,货件明细!AQ:AQ)</f>
        <v>0</v>
      </c>
      <c r="W1186">
        <f t="shared" si="72"/>
        <v>1</v>
      </c>
      <c r="X1186">
        <f t="shared" si="73"/>
        <v>91</v>
      </c>
      <c r="Y1186">
        <f>SUMIF(货件明细!K:K,F1186,货件明细!I:I)</f>
        <v>0</v>
      </c>
      <c r="Z1186">
        <f t="shared" si="74"/>
        <v>16.3</v>
      </c>
      <c r="AA1186">
        <f>SUMIF(货件明细!K:K,F1186,货件明细!J:J)</f>
        <v>0</v>
      </c>
      <c r="AB1186">
        <f t="shared" si="75"/>
        <v>1</v>
      </c>
    </row>
    <row r="1187" spans="1:28">
      <c r="A1187">
        <v>2025</v>
      </c>
      <c r="B1187">
        <v>2</v>
      </c>
      <c r="C1187">
        <v>7</v>
      </c>
      <c r="D1187" s="4">
        <v>45702</v>
      </c>
      <c r="E1187" t="s">
        <v>28</v>
      </c>
      <c r="F1187" t="s">
        <v>1293</v>
      </c>
      <c r="G1187" t="s">
        <v>70</v>
      </c>
      <c r="H1187" t="s">
        <v>71</v>
      </c>
      <c r="I1187" t="s">
        <v>57</v>
      </c>
      <c r="J1187" t="s">
        <v>100</v>
      </c>
      <c r="K1187" t="s">
        <v>100</v>
      </c>
      <c r="L1187" t="s">
        <v>46</v>
      </c>
      <c r="M1187" t="s">
        <v>47</v>
      </c>
      <c r="N1187" t="s">
        <v>159</v>
      </c>
      <c r="O1187">
        <v>16.3</v>
      </c>
      <c r="Q1187">
        <v>75.2727272727273</v>
      </c>
      <c r="R1187">
        <v>75.2727272727273</v>
      </c>
      <c r="S1187">
        <v>0</v>
      </c>
      <c r="T1187">
        <v>75.2727272727273</v>
      </c>
      <c r="U1187">
        <v>91</v>
      </c>
      <c r="V1187">
        <f>SUMIF(货件明细!K:K,F1187,货件明细!AQ:AQ)</f>
        <v>0</v>
      </c>
      <c r="W1187">
        <f t="shared" si="72"/>
        <v>1</v>
      </c>
      <c r="X1187">
        <f t="shared" si="73"/>
        <v>91</v>
      </c>
      <c r="Y1187">
        <f>SUMIF(货件明细!K:K,F1187,货件明细!I:I)</f>
        <v>0</v>
      </c>
      <c r="Z1187">
        <f t="shared" si="74"/>
        <v>16.3</v>
      </c>
      <c r="AA1187">
        <f>SUMIF(货件明细!K:K,F1187,货件明细!J:J)</f>
        <v>0</v>
      </c>
      <c r="AB1187">
        <f t="shared" si="75"/>
        <v>1</v>
      </c>
    </row>
    <row r="1188" spans="1:28">
      <c r="A1188">
        <v>2025</v>
      </c>
      <c r="B1188">
        <v>2</v>
      </c>
      <c r="C1188">
        <v>7</v>
      </c>
      <c r="D1188" s="4">
        <v>45702</v>
      </c>
      <c r="E1188" t="s">
        <v>28</v>
      </c>
      <c r="F1188" t="s">
        <v>1294</v>
      </c>
      <c r="G1188" t="s">
        <v>50</v>
      </c>
      <c r="H1188" t="s">
        <v>31</v>
      </c>
      <c r="I1188" t="s">
        <v>57</v>
      </c>
      <c r="J1188" t="s">
        <v>100</v>
      </c>
      <c r="K1188" t="s">
        <v>100</v>
      </c>
      <c r="L1188" t="s">
        <v>46</v>
      </c>
      <c r="M1188" t="s">
        <v>65</v>
      </c>
      <c r="N1188" t="s">
        <v>123</v>
      </c>
      <c r="O1188">
        <v>16.3</v>
      </c>
      <c r="Q1188">
        <v>127.5</v>
      </c>
      <c r="R1188">
        <v>127.5</v>
      </c>
      <c r="S1188">
        <v>0</v>
      </c>
      <c r="T1188">
        <v>127.5</v>
      </c>
      <c r="U1188">
        <v>91</v>
      </c>
      <c r="V1188">
        <f>SUMIF(货件明细!K:K,F1188,货件明细!AQ:AQ)</f>
        <v>0</v>
      </c>
      <c r="W1188">
        <f t="shared" si="72"/>
        <v>1</v>
      </c>
      <c r="X1188">
        <f t="shared" si="73"/>
        <v>91</v>
      </c>
      <c r="Y1188">
        <f>SUMIF(货件明细!K:K,F1188,货件明细!I:I)</f>
        <v>0</v>
      </c>
      <c r="Z1188">
        <f t="shared" si="74"/>
        <v>16.3</v>
      </c>
      <c r="AA1188">
        <f>SUMIF(货件明细!K:K,F1188,货件明细!J:J)</f>
        <v>0</v>
      </c>
      <c r="AB1188">
        <f t="shared" si="75"/>
        <v>1</v>
      </c>
    </row>
    <row r="1189" spans="1:28">
      <c r="A1189">
        <v>2025</v>
      </c>
      <c r="B1189">
        <v>2</v>
      </c>
      <c r="C1189">
        <v>7</v>
      </c>
      <c r="D1189" s="4">
        <v>45702</v>
      </c>
      <c r="E1189" t="s">
        <v>28</v>
      </c>
      <c r="F1189" t="s">
        <v>1295</v>
      </c>
      <c r="G1189" t="s">
        <v>43</v>
      </c>
      <c r="H1189" t="s">
        <v>44</v>
      </c>
      <c r="I1189" t="s">
        <v>57</v>
      </c>
      <c r="J1189" t="s">
        <v>100</v>
      </c>
      <c r="K1189" t="s">
        <v>100</v>
      </c>
      <c r="L1189" t="s">
        <v>46</v>
      </c>
      <c r="M1189" t="s">
        <v>47</v>
      </c>
      <c r="N1189" t="s">
        <v>159</v>
      </c>
      <c r="O1189">
        <v>16.3</v>
      </c>
      <c r="Q1189">
        <v>100.0875</v>
      </c>
      <c r="R1189">
        <v>100.0875</v>
      </c>
      <c r="S1189">
        <v>0</v>
      </c>
      <c r="T1189">
        <v>100.0875</v>
      </c>
      <c r="U1189">
        <v>91</v>
      </c>
      <c r="V1189">
        <f>SUMIF(货件明细!K:K,F1189,货件明细!AQ:AQ)</f>
        <v>0</v>
      </c>
      <c r="W1189">
        <f t="shared" si="72"/>
        <v>1</v>
      </c>
      <c r="X1189">
        <f t="shared" si="73"/>
        <v>91</v>
      </c>
      <c r="Y1189">
        <f>SUMIF(货件明细!K:K,F1189,货件明细!I:I)</f>
        <v>0</v>
      </c>
      <c r="Z1189">
        <f t="shared" si="74"/>
        <v>16.3</v>
      </c>
      <c r="AA1189">
        <f>SUMIF(货件明细!K:K,F1189,货件明细!J:J)</f>
        <v>0</v>
      </c>
      <c r="AB1189">
        <f t="shared" si="75"/>
        <v>1</v>
      </c>
    </row>
    <row r="1190" spans="1:28">
      <c r="A1190">
        <v>2025</v>
      </c>
      <c r="B1190">
        <v>2</v>
      </c>
      <c r="C1190">
        <v>7</v>
      </c>
      <c r="D1190" s="4">
        <v>45702</v>
      </c>
      <c r="E1190" t="s">
        <v>28</v>
      </c>
      <c r="F1190" t="s">
        <v>1296</v>
      </c>
      <c r="G1190" t="s">
        <v>43</v>
      </c>
      <c r="H1190" t="s">
        <v>44</v>
      </c>
      <c r="I1190" t="s">
        <v>96</v>
      </c>
      <c r="J1190" t="s">
        <v>100</v>
      </c>
      <c r="K1190" t="s">
        <v>100</v>
      </c>
      <c r="L1190" t="s">
        <v>46</v>
      </c>
      <c r="M1190" t="s">
        <v>47</v>
      </c>
      <c r="N1190" t="s">
        <v>159</v>
      </c>
      <c r="O1190">
        <v>16.1</v>
      </c>
      <c r="Q1190">
        <v>100.0875</v>
      </c>
      <c r="R1190">
        <v>100.0875</v>
      </c>
      <c r="S1190">
        <v>0</v>
      </c>
      <c r="T1190">
        <v>100.0875</v>
      </c>
      <c r="U1190">
        <v>86</v>
      </c>
      <c r="V1190">
        <f>SUMIF(货件明细!K:K,F1190,货件明细!AQ:AQ)</f>
        <v>0</v>
      </c>
      <c r="W1190">
        <f t="shared" si="72"/>
        <v>1</v>
      </c>
      <c r="X1190">
        <f t="shared" si="73"/>
        <v>86</v>
      </c>
      <c r="Y1190">
        <f>SUMIF(货件明细!K:K,F1190,货件明细!I:I)</f>
        <v>0</v>
      </c>
      <c r="Z1190">
        <f t="shared" si="74"/>
        <v>16.1</v>
      </c>
      <c r="AA1190">
        <f>SUMIF(货件明细!K:K,F1190,货件明细!J:J)</f>
        <v>0</v>
      </c>
      <c r="AB1190">
        <f t="shared" si="75"/>
        <v>1</v>
      </c>
    </row>
    <row r="1191" spans="1:28">
      <c r="A1191">
        <v>2025</v>
      </c>
      <c r="B1191">
        <v>2</v>
      </c>
      <c r="C1191">
        <v>7</v>
      </c>
      <c r="D1191" s="4">
        <v>45702</v>
      </c>
      <c r="E1191" t="s">
        <v>28</v>
      </c>
      <c r="F1191" t="s">
        <v>1297</v>
      </c>
      <c r="G1191" t="s">
        <v>269</v>
      </c>
      <c r="H1191" t="s">
        <v>31</v>
      </c>
      <c r="I1191" t="s">
        <v>96</v>
      </c>
      <c r="J1191" t="s">
        <v>100</v>
      </c>
      <c r="K1191" t="s">
        <v>100</v>
      </c>
      <c r="L1191" t="s">
        <v>46</v>
      </c>
      <c r="M1191" t="s">
        <v>65</v>
      </c>
      <c r="N1191" t="s">
        <v>123</v>
      </c>
      <c r="O1191">
        <v>16.1</v>
      </c>
      <c r="Q1191">
        <v>124</v>
      </c>
      <c r="R1191">
        <v>124</v>
      </c>
      <c r="S1191">
        <v>0</v>
      </c>
      <c r="T1191">
        <v>124</v>
      </c>
      <c r="U1191">
        <v>86</v>
      </c>
      <c r="V1191">
        <f>SUMIF(货件明细!K:K,F1191,货件明细!AQ:AQ)</f>
        <v>0</v>
      </c>
      <c r="W1191">
        <f t="shared" si="72"/>
        <v>1</v>
      </c>
      <c r="X1191">
        <f t="shared" si="73"/>
        <v>86</v>
      </c>
      <c r="Y1191">
        <f>SUMIF(货件明细!K:K,F1191,货件明细!I:I)</f>
        <v>0</v>
      </c>
      <c r="Z1191">
        <f t="shared" si="74"/>
        <v>16.1</v>
      </c>
      <c r="AA1191">
        <f>SUMIF(货件明细!K:K,F1191,货件明细!J:J)</f>
        <v>0</v>
      </c>
      <c r="AB1191">
        <f t="shared" si="75"/>
        <v>1</v>
      </c>
    </row>
    <row r="1192" spans="1:28">
      <c r="A1192">
        <v>2025</v>
      </c>
      <c r="B1192">
        <v>2</v>
      </c>
      <c r="C1192">
        <v>7</v>
      </c>
      <c r="D1192" s="4">
        <v>45702</v>
      </c>
      <c r="E1192" t="s">
        <v>28</v>
      </c>
      <c r="F1192" t="s">
        <v>1298</v>
      </c>
      <c r="G1192" t="s">
        <v>54</v>
      </c>
      <c r="H1192" t="s">
        <v>31</v>
      </c>
      <c r="I1192" t="s">
        <v>96</v>
      </c>
      <c r="J1192" t="s">
        <v>100</v>
      </c>
      <c r="K1192" t="s">
        <v>100</v>
      </c>
      <c r="L1192" t="s">
        <v>46</v>
      </c>
      <c r="M1192" t="s">
        <v>65</v>
      </c>
      <c r="N1192" t="s">
        <v>123</v>
      </c>
      <c r="O1192">
        <v>16.1</v>
      </c>
      <c r="Q1192">
        <v>127.5</v>
      </c>
      <c r="R1192">
        <v>127.5</v>
      </c>
      <c r="S1192">
        <v>0</v>
      </c>
      <c r="T1192">
        <v>127.5</v>
      </c>
      <c r="U1192">
        <v>86</v>
      </c>
      <c r="V1192">
        <f>SUMIF(货件明细!K:K,F1192,货件明细!AQ:AQ)</f>
        <v>0</v>
      </c>
      <c r="W1192">
        <f t="shared" si="72"/>
        <v>1</v>
      </c>
      <c r="X1192">
        <f t="shared" si="73"/>
        <v>86</v>
      </c>
      <c r="Y1192">
        <f>SUMIF(货件明细!K:K,F1192,货件明细!I:I)</f>
        <v>0</v>
      </c>
      <c r="Z1192">
        <f t="shared" si="74"/>
        <v>16.1</v>
      </c>
      <c r="AA1192">
        <f>SUMIF(货件明细!K:K,F1192,货件明细!J:J)</f>
        <v>0</v>
      </c>
      <c r="AB1192">
        <f t="shared" si="75"/>
        <v>1</v>
      </c>
    </row>
    <row r="1193" spans="1:28">
      <c r="A1193">
        <v>2025</v>
      </c>
      <c r="B1193">
        <v>2</v>
      </c>
      <c r="C1193">
        <v>7</v>
      </c>
      <c r="D1193" s="4">
        <v>45702</v>
      </c>
      <c r="E1193" t="s">
        <v>28</v>
      </c>
      <c r="F1193" t="s">
        <v>1299</v>
      </c>
      <c r="G1193" t="s">
        <v>50</v>
      </c>
      <c r="H1193" t="s">
        <v>31</v>
      </c>
      <c r="I1193" t="s">
        <v>96</v>
      </c>
      <c r="J1193" t="s">
        <v>100</v>
      </c>
      <c r="K1193" t="s">
        <v>100</v>
      </c>
      <c r="L1193" t="s">
        <v>46</v>
      </c>
      <c r="M1193" t="s">
        <v>65</v>
      </c>
      <c r="N1193" t="s">
        <v>123</v>
      </c>
      <c r="O1193">
        <v>16.1</v>
      </c>
      <c r="Q1193">
        <v>127.5</v>
      </c>
      <c r="R1193">
        <v>127.5</v>
      </c>
      <c r="S1193">
        <v>0</v>
      </c>
      <c r="T1193">
        <v>127.5</v>
      </c>
      <c r="U1193">
        <v>86</v>
      </c>
      <c r="V1193">
        <f>SUMIF(货件明细!K:K,F1193,货件明细!AQ:AQ)</f>
        <v>0</v>
      </c>
      <c r="W1193">
        <f t="shared" si="72"/>
        <v>1</v>
      </c>
      <c r="X1193">
        <f t="shared" si="73"/>
        <v>86</v>
      </c>
      <c r="Y1193">
        <f>SUMIF(货件明细!K:K,F1193,货件明细!I:I)</f>
        <v>0</v>
      </c>
      <c r="Z1193">
        <f t="shared" si="74"/>
        <v>16.1</v>
      </c>
      <c r="AA1193">
        <f>SUMIF(货件明细!K:K,F1193,货件明细!J:J)</f>
        <v>0</v>
      </c>
      <c r="AB1193">
        <f t="shared" si="75"/>
        <v>1</v>
      </c>
    </row>
    <row r="1194" spans="1:28">
      <c r="A1194">
        <v>2025</v>
      </c>
      <c r="B1194">
        <v>2</v>
      </c>
      <c r="C1194">
        <v>7</v>
      </c>
      <c r="D1194" s="4">
        <v>45702</v>
      </c>
      <c r="E1194" t="s">
        <v>28</v>
      </c>
      <c r="F1194" t="s">
        <v>1300</v>
      </c>
      <c r="G1194" t="s">
        <v>70</v>
      </c>
      <c r="H1194" t="s">
        <v>71</v>
      </c>
      <c r="I1194" t="s">
        <v>96</v>
      </c>
      <c r="J1194" t="s">
        <v>100</v>
      </c>
      <c r="K1194" t="s">
        <v>100</v>
      </c>
      <c r="L1194" t="s">
        <v>46</v>
      </c>
      <c r="M1194" t="s">
        <v>47</v>
      </c>
      <c r="N1194" t="s">
        <v>159</v>
      </c>
      <c r="O1194">
        <v>16.1</v>
      </c>
      <c r="Q1194">
        <v>75.2727272727273</v>
      </c>
      <c r="R1194">
        <v>75.2727272727273</v>
      </c>
      <c r="S1194">
        <v>0</v>
      </c>
      <c r="T1194">
        <v>75.2727272727273</v>
      </c>
      <c r="U1194">
        <v>86</v>
      </c>
      <c r="V1194">
        <f>SUMIF(货件明细!K:K,F1194,货件明细!AQ:AQ)</f>
        <v>0</v>
      </c>
      <c r="W1194">
        <f t="shared" si="72"/>
        <v>1</v>
      </c>
      <c r="X1194">
        <f t="shared" si="73"/>
        <v>86</v>
      </c>
      <c r="Y1194">
        <f>SUMIF(货件明细!K:K,F1194,货件明细!I:I)</f>
        <v>0</v>
      </c>
      <c r="Z1194">
        <f t="shared" si="74"/>
        <v>16.1</v>
      </c>
      <c r="AA1194">
        <f>SUMIF(货件明细!K:K,F1194,货件明细!J:J)</f>
        <v>0</v>
      </c>
      <c r="AB1194">
        <f t="shared" si="75"/>
        <v>1</v>
      </c>
    </row>
    <row r="1195" spans="1:28">
      <c r="A1195">
        <v>2025</v>
      </c>
      <c r="B1195">
        <v>2</v>
      </c>
      <c r="C1195">
        <v>7</v>
      </c>
      <c r="D1195" s="4">
        <v>45702</v>
      </c>
      <c r="E1195" t="s">
        <v>28</v>
      </c>
      <c r="F1195" t="s">
        <v>1301</v>
      </c>
      <c r="G1195" t="s">
        <v>50</v>
      </c>
      <c r="H1195" t="s">
        <v>31</v>
      </c>
      <c r="I1195" t="s">
        <v>32</v>
      </c>
      <c r="J1195" t="s">
        <v>100</v>
      </c>
      <c r="K1195" t="s">
        <v>100</v>
      </c>
      <c r="L1195" t="s">
        <v>46</v>
      </c>
      <c r="M1195" t="s">
        <v>47</v>
      </c>
      <c r="N1195" t="s">
        <v>101</v>
      </c>
      <c r="O1195">
        <v>7.9</v>
      </c>
      <c r="Q1195">
        <v>112.444444444444</v>
      </c>
      <c r="R1195">
        <v>112.444444444444</v>
      </c>
      <c r="S1195">
        <v>0</v>
      </c>
      <c r="T1195">
        <v>112.444444444444</v>
      </c>
      <c r="U1195">
        <v>70</v>
      </c>
      <c r="V1195">
        <f>SUMIF(货件明细!K:K,F1195,货件明细!AQ:AQ)</f>
        <v>0</v>
      </c>
      <c r="W1195">
        <f t="shared" si="72"/>
        <v>1</v>
      </c>
      <c r="X1195">
        <f t="shared" si="73"/>
        <v>70</v>
      </c>
      <c r="Y1195">
        <f>SUMIF(货件明细!K:K,F1195,货件明细!I:I)</f>
        <v>0</v>
      </c>
      <c r="Z1195">
        <f t="shared" si="74"/>
        <v>7.9</v>
      </c>
      <c r="AA1195">
        <f>SUMIF(货件明细!K:K,F1195,货件明细!J:J)</f>
        <v>0</v>
      </c>
      <c r="AB1195">
        <f t="shared" si="75"/>
        <v>1</v>
      </c>
    </row>
    <row r="1196" spans="1:28">
      <c r="A1196">
        <v>2025</v>
      </c>
      <c r="B1196">
        <v>2</v>
      </c>
      <c r="C1196">
        <v>7</v>
      </c>
      <c r="D1196" s="4">
        <v>45702</v>
      </c>
      <c r="E1196" t="s">
        <v>28</v>
      </c>
      <c r="F1196" t="s">
        <v>1302</v>
      </c>
      <c r="G1196" t="s">
        <v>54</v>
      </c>
      <c r="H1196" t="s">
        <v>31</v>
      </c>
      <c r="I1196" t="s">
        <v>32</v>
      </c>
      <c r="J1196" t="s">
        <v>100</v>
      </c>
      <c r="K1196" t="s">
        <v>100</v>
      </c>
      <c r="L1196" t="s">
        <v>46</v>
      </c>
      <c r="M1196" t="s">
        <v>47</v>
      </c>
      <c r="N1196" t="s">
        <v>101</v>
      </c>
      <c r="O1196">
        <v>7.9</v>
      </c>
      <c r="Q1196">
        <v>105.1625</v>
      </c>
      <c r="R1196">
        <v>105.1625</v>
      </c>
      <c r="S1196">
        <v>0</v>
      </c>
      <c r="T1196">
        <v>105.1625</v>
      </c>
      <c r="U1196">
        <v>70</v>
      </c>
      <c r="V1196">
        <f>SUMIF(货件明细!K:K,F1196,货件明细!AQ:AQ)</f>
        <v>0</v>
      </c>
      <c r="W1196">
        <f t="shared" si="72"/>
        <v>1</v>
      </c>
      <c r="X1196">
        <f t="shared" si="73"/>
        <v>70</v>
      </c>
      <c r="Y1196">
        <f>SUMIF(货件明细!K:K,F1196,货件明细!I:I)</f>
        <v>0</v>
      </c>
      <c r="Z1196">
        <f t="shared" si="74"/>
        <v>7.9</v>
      </c>
      <c r="AA1196">
        <f>SUMIF(货件明细!K:K,F1196,货件明细!J:J)</f>
        <v>0</v>
      </c>
      <c r="AB1196">
        <f t="shared" si="75"/>
        <v>1</v>
      </c>
    </row>
    <row r="1197" spans="1:28">
      <c r="A1197">
        <v>2025</v>
      </c>
      <c r="B1197">
        <v>2</v>
      </c>
      <c r="C1197">
        <v>7</v>
      </c>
      <c r="D1197" s="4">
        <v>45702</v>
      </c>
      <c r="E1197" t="s">
        <v>28</v>
      </c>
      <c r="F1197" t="s">
        <v>1303</v>
      </c>
      <c r="G1197" t="s">
        <v>43</v>
      </c>
      <c r="H1197" t="s">
        <v>44</v>
      </c>
      <c r="I1197" t="s">
        <v>32</v>
      </c>
      <c r="J1197" t="s">
        <v>45</v>
      </c>
      <c r="K1197" t="s">
        <v>45</v>
      </c>
      <c r="L1197" t="s">
        <v>46</v>
      </c>
      <c r="M1197" t="s">
        <v>47</v>
      </c>
      <c r="N1197" t="s">
        <v>48</v>
      </c>
      <c r="O1197">
        <v>7.9</v>
      </c>
      <c r="Q1197">
        <v>138.0625</v>
      </c>
      <c r="R1197">
        <v>138.0625</v>
      </c>
      <c r="S1197">
        <v>0</v>
      </c>
      <c r="T1197">
        <v>138.0625</v>
      </c>
      <c r="U1197">
        <v>70</v>
      </c>
      <c r="V1197">
        <f>SUMIF(货件明细!K:K,F1197,货件明细!AQ:AQ)</f>
        <v>0</v>
      </c>
      <c r="W1197">
        <f t="shared" si="72"/>
        <v>1</v>
      </c>
      <c r="X1197">
        <f t="shared" si="73"/>
        <v>70</v>
      </c>
      <c r="Y1197">
        <f>SUMIF(货件明细!K:K,F1197,货件明细!I:I)</f>
        <v>0</v>
      </c>
      <c r="Z1197">
        <f t="shared" si="74"/>
        <v>7.9</v>
      </c>
      <c r="AA1197">
        <f>SUMIF(货件明细!K:K,F1197,货件明细!J:J)</f>
        <v>0</v>
      </c>
      <c r="AB1197">
        <f t="shared" si="75"/>
        <v>1</v>
      </c>
    </row>
    <row r="1198" spans="1:28">
      <c r="A1198">
        <v>2025</v>
      </c>
      <c r="B1198">
        <v>2</v>
      </c>
      <c r="C1198">
        <v>7</v>
      </c>
      <c r="D1198" s="4">
        <v>45702</v>
      </c>
      <c r="E1198" t="s">
        <v>28</v>
      </c>
      <c r="F1198" t="s">
        <v>1304</v>
      </c>
      <c r="G1198" t="s">
        <v>70</v>
      </c>
      <c r="H1198" t="s">
        <v>71</v>
      </c>
      <c r="I1198" t="s">
        <v>32</v>
      </c>
      <c r="J1198" t="s">
        <v>45</v>
      </c>
      <c r="K1198" t="s">
        <v>45</v>
      </c>
      <c r="L1198" t="s">
        <v>46</v>
      </c>
      <c r="M1198" t="s">
        <v>47</v>
      </c>
      <c r="N1198" t="s">
        <v>48</v>
      </c>
      <c r="O1198">
        <v>7.9</v>
      </c>
      <c r="Q1198">
        <v>113.85</v>
      </c>
      <c r="R1198">
        <v>113.85</v>
      </c>
      <c r="S1198">
        <v>0</v>
      </c>
      <c r="T1198">
        <v>113.85</v>
      </c>
      <c r="U1198">
        <v>70</v>
      </c>
      <c r="V1198">
        <f>SUMIF(货件明细!K:K,F1198,货件明细!AQ:AQ)</f>
        <v>0</v>
      </c>
      <c r="W1198">
        <f t="shared" si="72"/>
        <v>1</v>
      </c>
      <c r="X1198">
        <f t="shared" si="73"/>
        <v>70</v>
      </c>
      <c r="Y1198">
        <f>SUMIF(货件明细!K:K,F1198,货件明细!I:I)</f>
        <v>0</v>
      </c>
      <c r="Z1198">
        <f t="shared" si="74"/>
        <v>7.9</v>
      </c>
      <c r="AA1198">
        <f>SUMIF(货件明细!K:K,F1198,货件明细!J:J)</f>
        <v>0</v>
      </c>
      <c r="AB1198">
        <f t="shared" si="75"/>
        <v>1</v>
      </c>
    </row>
    <row r="1199" spans="1:28">
      <c r="A1199">
        <v>2025</v>
      </c>
      <c r="B1199">
        <v>2</v>
      </c>
      <c r="C1199">
        <v>7</v>
      </c>
      <c r="D1199" s="4">
        <v>45702</v>
      </c>
      <c r="E1199" t="s">
        <v>28</v>
      </c>
      <c r="F1199" t="s">
        <v>1305</v>
      </c>
      <c r="G1199" t="s">
        <v>269</v>
      </c>
      <c r="H1199" t="s">
        <v>31</v>
      </c>
      <c r="I1199" t="s">
        <v>32</v>
      </c>
      <c r="J1199" t="s">
        <v>100</v>
      </c>
      <c r="K1199" t="s">
        <v>100</v>
      </c>
      <c r="L1199" t="s">
        <v>46</v>
      </c>
      <c r="M1199" t="s">
        <v>47</v>
      </c>
      <c r="N1199" t="s">
        <v>101</v>
      </c>
      <c r="O1199">
        <v>7.9</v>
      </c>
      <c r="Q1199">
        <v>127.722222222222</v>
      </c>
      <c r="R1199">
        <v>127.722222222222</v>
      </c>
      <c r="S1199">
        <v>0</v>
      </c>
      <c r="T1199">
        <v>127.722222222222</v>
      </c>
      <c r="U1199">
        <v>70</v>
      </c>
      <c r="V1199">
        <f>SUMIF(货件明细!K:K,F1199,货件明细!AQ:AQ)</f>
        <v>0</v>
      </c>
      <c r="W1199">
        <f t="shared" si="72"/>
        <v>1</v>
      </c>
      <c r="X1199">
        <f t="shared" si="73"/>
        <v>70</v>
      </c>
      <c r="Y1199">
        <f>SUMIF(货件明细!K:K,F1199,货件明细!I:I)</f>
        <v>0</v>
      </c>
      <c r="Z1199">
        <f t="shared" si="74"/>
        <v>7.9</v>
      </c>
      <c r="AA1199">
        <f>SUMIF(货件明细!K:K,F1199,货件明细!J:J)</f>
        <v>0</v>
      </c>
      <c r="AB1199">
        <f t="shared" si="75"/>
        <v>1</v>
      </c>
    </row>
    <row r="1200" spans="1:28">
      <c r="A1200">
        <v>2025</v>
      </c>
      <c r="B1200">
        <v>2</v>
      </c>
      <c r="C1200">
        <v>7</v>
      </c>
      <c r="D1200" s="4">
        <v>45702</v>
      </c>
      <c r="E1200" t="s">
        <v>28</v>
      </c>
      <c r="F1200" t="s">
        <v>1306</v>
      </c>
      <c r="G1200" t="s">
        <v>269</v>
      </c>
      <c r="H1200" t="s">
        <v>31</v>
      </c>
      <c r="I1200" t="s">
        <v>96</v>
      </c>
      <c r="J1200" t="s">
        <v>100</v>
      </c>
      <c r="K1200" t="s">
        <v>100</v>
      </c>
      <c r="L1200" t="s">
        <v>46</v>
      </c>
      <c r="M1200" t="s">
        <v>65</v>
      </c>
      <c r="N1200" t="s">
        <v>123</v>
      </c>
      <c r="O1200">
        <v>13.45</v>
      </c>
      <c r="Q1200">
        <v>124</v>
      </c>
      <c r="R1200">
        <v>124</v>
      </c>
      <c r="S1200">
        <v>0</v>
      </c>
      <c r="T1200">
        <v>124</v>
      </c>
      <c r="U1200">
        <v>84</v>
      </c>
      <c r="V1200">
        <f>SUMIF(货件明细!K:K,F1200,货件明细!AQ:AQ)</f>
        <v>0</v>
      </c>
      <c r="W1200">
        <f t="shared" si="72"/>
        <v>1</v>
      </c>
      <c r="X1200">
        <f t="shared" si="73"/>
        <v>84</v>
      </c>
      <c r="Y1200">
        <f>SUMIF(货件明细!K:K,F1200,货件明细!I:I)</f>
        <v>0</v>
      </c>
      <c r="Z1200">
        <f t="shared" si="74"/>
        <v>13.45</v>
      </c>
      <c r="AA1200">
        <f>SUMIF(货件明细!K:K,F1200,货件明细!J:J)</f>
        <v>0</v>
      </c>
      <c r="AB1200">
        <f t="shared" si="75"/>
        <v>1</v>
      </c>
    </row>
    <row r="1201" spans="1:28">
      <c r="A1201">
        <v>2025</v>
      </c>
      <c r="B1201">
        <v>2</v>
      </c>
      <c r="C1201">
        <v>7</v>
      </c>
      <c r="D1201" s="4">
        <v>45702</v>
      </c>
      <c r="E1201" t="s">
        <v>28</v>
      </c>
      <c r="F1201" t="s">
        <v>1307</v>
      </c>
      <c r="G1201" t="s">
        <v>43</v>
      </c>
      <c r="H1201" t="s">
        <v>44</v>
      </c>
      <c r="I1201" t="s">
        <v>96</v>
      </c>
      <c r="J1201" t="s">
        <v>45</v>
      </c>
      <c r="K1201" t="s">
        <v>45</v>
      </c>
      <c r="L1201" t="s">
        <v>46</v>
      </c>
      <c r="M1201" t="s">
        <v>47</v>
      </c>
      <c r="N1201" t="s">
        <v>48</v>
      </c>
      <c r="O1201">
        <v>13.45</v>
      </c>
      <c r="Q1201">
        <v>138.0625</v>
      </c>
      <c r="R1201">
        <v>138.0625</v>
      </c>
      <c r="S1201">
        <v>0</v>
      </c>
      <c r="T1201">
        <v>138.0625</v>
      </c>
      <c r="U1201">
        <v>84</v>
      </c>
      <c r="V1201">
        <f>SUMIF(货件明细!K:K,F1201,货件明细!AQ:AQ)</f>
        <v>0</v>
      </c>
      <c r="W1201">
        <f t="shared" si="72"/>
        <v>1</v>
      </c>
      <c r="X1201">
        <f t="shared" si="73"/>
        <v>84</v>
      </c>
      <c r="Y1201">
        <f>SUMIF(货件明细!K:K,F1201,货件明细!I:I)</f>
        <v>0</v>
      </c>
      <c r="Z1201">
        <f t="shared" si="74"/>
        <v>13.45</v>
      </c>
      <c r="AA1201">
        <f>SUMIF(货件明细!K:K,F1201,货件明细!J:J)</f>
        <v>0</v>
      </c>
      <c r="AB1201">
        <f t="shared" si="75"/>
        <v>1</v>
      </c>
    </row>
    <row r="1202" spans="1:28">
      <c r="A1202">
        <v>2025</v>
      </c>
      <c r="B1202">
        <v>2</v>
      </c>
      <c r="C1202">
        <v>7</v>
      </c>
      <c r="D1202" s="4">
        <v>45702</v>
      </c>
      <c r="E1202" t="s">
        <v>28</v>
      </c>
      <c r="F1202" t="s">
        <v>1308</v>
      </c>
      <c r="G1202" t="s">
        <v>54</v>
      </c>
      <c r="H1202" t="s">
        <v>31</v>
      </c>
      <c r="I1202" t="s">
        <v>96</v>
      </c>
      <c r="J1202" t="s">
        <v>100</v>
      </c>
      <c r="K1202" t="s">
        <v>100</v>
      </c>
      <c r="L1202" t="s">
        <v>46</v>
      </c>
      <c r="M1202" t="s">
        <v>65</v>
      </c>
      <c r="N1202" t="s">
        <v>123</v>
      </c>
      <c r="O1202">
        <v>13.45</v>
      </c>
      <c r="Q1202">
        <v>127.5</v>
      </c>
      <c r="R1202">
        <v>127.5</v>
      </c>
      <c r="S1202">
        <v>0</v>
      </c>
      <c r="T1202">
        <v>127.5</v>
      </c>
      <c r="U1202">
        <v>84</v>
      </c>
      <c r="V1202">
        <f>SUMIF(货件明细!K:K,F1202,货件明细!AQ:AQ)</f>
        <v>0</v>
      </c>
      <c r="W1202">
        <f t="shared" si="72"/>
        <v>1</v>
      </c>
      <c r="X1202">
        <f t="shared" si="73"/>
        <v>84</v>
      </c>
      <c r="Y1202">
        <f>SUMIF(货件明细!K:K,F1202,货件明细!I:I)</f>
        <v>0</v>
      </c>
      <c r="Z1202">
        <f t="shared" si="74"/>
        <v>13.45</v>
      </c>
      <c r="AA1202">
        <f>SUMIF(货件明细!K:K,F1202,货件明细!J:J)</f>
        <v>0</v>
      </c>
      <c r="AB1202">
        <f t="shared" si="75"/>
        <v>1</v>
      </c>
    </row>
    <row r="1203" spans="1:28">
      <c r="A1203">
        <v>2025</v>
      </c>
      <c r="B1203">
        <v>2</v>
      </c>
      <c r="C1203">
        <v>7</v>
      </c>
      <c r="D1203" s="4">
        <v>45702</v>
      </c>
      <c r="E1203" t="s">
        <v>28</v>
      </c>
      <c r="F1203" t="s">
        <v>1309</v>
      </c>
      <c r="G1203" t="s">
        <v>50</v>
      </c>
      <c r="H1203" t="s">
        <v>31</v>
      </c>
      <c r="I1203" t="s">
        <v>96</v>
      </c>
      <c r="J1203" t="s">
        <v>100</v>
      </c>
      <c r="K1203" t="s">
        <v>100</v>
      </c>
      <c r="L1203" t="s">
        <v>46</v>
      </c>
      <c r="M1203" t="s">
        <v>65</v>
      </c>
      <c r="N1203" t="s">
        <v>123</v>
      </c>
      <c r="O1203">
        <v>13.45</v>
      </c>
      <c r="Q1203">
        <v>127.5</v>
      </c>
      <c r="R1203">
        <v>127.5</v>
      </c>
      <c r="S1203">
        <v>0</v>
      </c>
      <c r="T1203">
        <v>127.5</v>
      </c>
      <c r="U1203">
        <v>84</v>
      </c>
      <c r="V1203">
        <f>SUMIF(货件明细!K:K,F1203,货件明细!AQ:AQ)</f>
        <v>0</v>
      </c>
      <c r="W1203">
        <f t="shared" si="72"/>
        <v>1</v>
      </c>
      <c r="X1203">
        <f t="shared" si="73"/>
        <v>84</v>
      </c>
      <c r="Y1203">
        <f>SUMIF(货件明细!K:K,F1203,货件明细!I:I)</f>
        <v>0</v>
      </c>
      <c r="Z1203">
        <f t="shared" si="74"/>
        <v>13.45</v>
      </c>
      <c r="AA1203">
        <f>SUMIF(货件明细!K:K,F1203,货件明细!J:J)</f>
        <v>0</v>
      </c>
      <c r="AB1203">
        <f t="shared" si="75"/>
        <v>1</v>
      </c>
    </row>
    <row r="1204" spans="1:28">
      <c r="A1204">
        <v>2025</v>
      </c>
      <c r="B1204">
        <v>2</v>
      </c>
      <c r="C1204">
        <v>7</v>
      </c>
      <c r="D1204" s="4">
        <v>45702</v>
      </c>
      <c r="E1204" t="s">
        <v>28</v>
      </c>
      <c r="F1204" t="s">
        <v>1310</v>
      </c>
      <c r="G1204" t="s">
        <v>70</v>
      </c>
      <c r="H1204" t="s">
        <v>71</v>
      </c>
      <c r="I1204" t="s">
        <v>96</v>
      </c>
      <c r="J1204" t="s">
        <v>45</v>
      </c>
      <c r="K1204" t="s">
        <v>45</v>
      </c>
      <c r="L1204" t="s">
        <v>46</v>
      </c>
      <c r="M1204" t="s">
        <v>47</v>
      </c>
      <c r="N1204" t="s">
        <v>48</v>
      </c>
      <c r="O1204">
        <v>13.45</v>
      </c>
      <c r="Q1204">
        <v>113.85</v>
      </c>
      <c r="R1204">
        <v>113.85</v>
      </c>
      <c r="S1204">
        <v>0</v>
      </c>
      <c r="T1204">
        <v>113.85</v>
      </c>
      <c r="U1204">
        <v>84</v>
      </c>
      <c r="V1204">
        <f>SUMIF(货件明细!K:K,F1204,货件明细!AQ:AQ)</f>
        <v>0</v>
      </c>
      <c r="W1204">
        <f t="shared" si="72"/>
        <v>1</v>
      </c>
      <c r="X1204">
        <f t="shared" si="73"/>
        <v>84</v>
      </c>
      <c r="Y1204">
        <f>SUMIF(货件明细!K:K,F1204,货件明细!I:I)</f>
        <v>0</v>
      </c>
      <c r="Z1204">
        <f t="shared" si="74"/>
        <v>13.45</v>
      </c>
      <c r="AA1204">
        <f>SUMIF(货件明细!K:K,F1204,货件明细!J:J)</f>
        <v>0</v>
      </c>
      <c r="AB1204">
        <f t="shared" si="75"/>
        <v>1</v>
      </c>
    </row>
    <row r="1205" spans="1:28">
      <c r="A1205">
        <v>2025</v>
      </c>
      <c r="B1205">
        <v>2</v>
      </c>
      <c r="C1205">
        <v>7</v>
      </c>
      <c r="D1205" s="4">
        <v>45702</v>
      </c>
      <c r="E1205" t="s">
        <v>28</v>
      </c>
      <c r="F1205" t="s">
        <v>1311</v>
      </c>
      <c r="G1205" t="s">
        <v>64</v>
      </c>
      <c r="H1205" t="s">
        <v>44</v>
      </c>
      <c r="I1205" t="s">
        <v>80</v>
      </c>
      <c r="J1205" t="s">
        <v>45</v>
      </c>
      <c r="K1205" t="s">
        <v>45</v>
      </c>
      <c r="L1205" t="s">
        <v>46</v>
      </c>
      <c r="M1205" t="s">
        <v>65</v>
      </c>
      <c r="N1205" t="s">
        <v>951</v>
      </c>
      <c r="O1205">
        <v>6.6</v>
      </c>
      <c r="Q1205">
        <v>125</v>
      </c>
      <c r="R1205">
        <v>125</v>
      </c>
      <c r="S1205">
        <v>0</v>
      </c>
      <c r="T1205">
        <v>125</v>
      </c>
      <c r="U1205">
        <v>56</v>
      </c>
      <c r="V1205">
        <f>SUMIF(货件明细!K:K,F1205,货件明细!AQ:AQ)</f>
        <v>0</v>
      </c>
      <c r="W1205">
        <f t="shared" si="72"/>
        <v>1</v>
      </c>
      <c r="X1205">
        <f t="shared" si="73"/>
        <v>56</v>
      </c>
      <c r="Y1205">
        <f>SUMIF(货件明细!K:K,F1205,货件明细!I:I)</f>
        <v>0</v>
      </c>
      <c r="Z1205">
        <f t="shared" si="74"/>
        <v>6.6</v>
      </c>
      <c r="AA1205">
        <f>SUMIF(货件明细!K:K,F1205,货件明细!J:J)</f>
        <v>0</v>
      </c>
      <c r="AB1205">
        <f t="shared" si="75"/>
        <v>1</v>
      </c>
    </row>
    <row r="1206" spans="1:28">
      <c r="A1206">
        <v>2025</v>
      </c>
      <c r="B1206">
        <v>2</v>
      </c>
      <c r="C1206">
        <v>7</v>
      </c>
      <c r="D1206" s="4">
        <v>45702</v>
      </c>
      <c r="E1206" t="s">
        <v>28</v>
      </c>
      <c r="F1206" t="s">
        <v>1312</v>
      </c>
      <c r="G1206" t="s">
        <v>206</v>
      </c>
      <c r="H1206" t="s">
        <v>71</v>
      </c>
      <c r="I1206" t="s">
        <v>80</v>
      </c>
      <c r="J1206" t="s">
        <v>45</v>
      </c>
      <c r="K1206" t="s">
        <v>45</v>
      </c>
      <c r="L1206" t="s">
        <v>46</v>
      </c>
      <c r="M1206" t="s">
        <v>65</v>
      </c>
      <c r="N1206" t="s">
        <v>951</v>
      </c>
      <c r="O1206">
        <v>6.6</v>
      </c>
      <c r="Q1206">
        <v>103</v>
      </c>
      <c r="R1206">
        <v>103</v>
      </c>
      <c r="S1206">
        <v>0</v>
      </c>
      <c r="T1206">
        <v>103</v>
      </c>
      <c r="U1206">
        <v>56</v>
      </c>
      <c r="V1206">
        <f>SUMIF(货件明细!K:K,F1206,货件明细!AQ:AQ)</f>
        <v>0</v>
      </c>
      <c r="W1206">
        <f t="shared" si="72"/>
        <v>1</v>
      </c>
      <c r="X1206">
        <f t="shared" si="73"/>
        <v>56</v>
      </c>
      <c r="Y1206">
        <f>SUMIF(货件明细!K:K,F1206,货件明细!I:I)</f>
        <v>0</v>
      </c>
      <c r="Z1206">
        <f t="shared" si="74"/>
        <v>6.6</v>
      </c>
      <c r="AA1206">
        <f>SUMIF(货件明细!K:K,F1206,货件明细!J:J)</f>
        <v>0</v>
      </c>
      <c r="AB1206">
        <f t="shared" si="75"/>
        <v>1</v>
      </c>
    </row>
    <row r="1207" spans="1:28">
      <c r="A1207">
        <v>2025</v>
      </c>
      <c r="B1207">
        <v>2</v>
      </c>
      <c r="C1207">
        <v>7</v>
      </c>
      <c r="D1207" s="4">
        <v>45702</v>
      </c>
      <c r="E1207" t="s">
        <v>28</v>
      </c>
      <c r="F1207" t="s">
        <v>1313</v>
      </c>
      <c r="G1207" t="s">
        <v>50</v>
      </c>
      <c r="H1207" t="s">
        <v>31</v>
      </c>
      <c r="I1207" t="s">
        <v>80</v>
      </c>
      <c r="J1207" t="s">
        <v>100</v>
      </c>
      <c r="K1207" t="s">
        <v>100</v>
      </c>
      <c r="L1207" t="s">
        <v>46</v>
      </c>
      <c r="M1207" t="s">
        <v>65</v>
      </c>
      <c r="N1207" t="s">
        <v>123</v>
      </c>
      <c r="O1207">
        <v>6.6</v>
      </c>
      <c r="Q1207">
        <v>127.5</v>
      </c>
      <c r="R1207">
        <v>127.5</v>
      </c>
      <c r="S1207">
        <v>0</v>
      </c>
      <c r="T1207">
        <v>127.5</v>
      </c>
      <c r="U1207">
        <v>56</v>
      </c>
      <c r="V1207">
        <f>SUMIF(货件明细!K:K,F1207,货件明细!AQ:AQ)</f>
        <v>0</v>
      </c>
      <c r="W1207">
        <f t="shared" si="72"/>
        <v>1</v>
      </c>
      <c r="X1207">
        <f t="shared" si="73"/>
        <v>56</v>
      </c>
      <c r="Y1207">
        <f>SUMIF(货件明细!K:K,F1207,货件明细!I:I)</f>
        <v>0</v>
      </c>
      <c r="Z1207">
        <f t="shared" si="74"/>
        <v>6.6</v>
      </c>
      <c r="AA1207">
        <f>SUMIF(货件明细!K:K,F1207,货件明细!J:J)</f>
        <v>0</v>
      </c>
      <c r="AB1207">
        <f t="shared" si="75"/>
        <v>1</v>
      </c>
    </row>
    <row r="1208" spans="1:28">
      <c r="A1208">
        <v>2025</v>
      </c>
      <c r="B1208">
        <v>2</v>
      </c>
      <c r="C1208">
        <v>7</v>
      </c>
      <c r="D1208" s="4">
        <v>45702</v>
      </c>
      <c r="E1208" t="s">
        <v>28</v>
      </c>
      <c r="F1208" t="s">
        <v>1314</v>
      </c>
      <c r="G1208" t="s">
        <v>56</v>
      </c>
      <c r="H1208" t="s">
        <v>44</v>
      </c>
      <c r="I1208" t="s">
        <v>80</v>
      </c>
      <c r="J1208" t="s">
        <v>45</v>
      </c>
      <c r="K1208" t="s">
        <v>45</v>
      </c>
      <c r="L1208" t="s">
        <v>46</v>
      </c>
      <c r="M1208" t="s">
        <v>65</v>
      </c>
      <c r="N1208" t="s">
        <v>951</v>
      </c>
      <c r="O1208">
        <v>6.6</v>
      </c>
      <c r="Q1208">
        <v>86.8</v>
      </c>
      <c r="R1208">
        <v>86.8</v>
      </c>
      <c r="S1208">
        <v>0</v>
      </c>
      <c r="T1208">
        <v>86.8</v>
      </c>
      <c r="U1208">
        <v>56</v>
      </c>
      <c r="V1208">
        <f>SUMIF(货件明细!K:K,F1208,货件明细!AQ:AQ)</f>
        <v>0</v>
      </c>
      <c r="W1208">
        <f t="shared" si="72"/>
        <v>1</v>
      </c>
      <c r="X1208">
        <f t="shared" si="73"/>
        <v>56</v>
      </c>
      <c r="Y1208">
        <f>SUMIF(货件明细!K:K,F1208,货件明细!I:I)</f>
        <v>0</v>
      </c>
      <c r="Z1208">
        <f t="shared" si="74"/>
        <v>6.6</v>
      </c>
      <c r="AA1208">
        <f>SUMIF(货件明细!K:K,F1208,货件明细!J:J)</f>
        <v>0</v>
      </c>
      <c r="AB1208">
        <f t="shared" si="75"/>
        <v>1</v>
      </c>
    </row>
    <row r="1209" spans="1:28">
      <c r="A1209">
        <v>2025</v>
      </c>
      <c r="B1209">
        <v>2</v>
      </c>
      <c r="C1209">
        <v>7</v>
      </c>
      <c r="D1209" s="4">
        <v>45702</v>
      </c>
      <c r="E1209" t="s">
        <v>28</v>
      </c>
      <c r="F1209" t="s">
        <v>1315</v>
      </c>
      <c r="G1209" t="s">
        <v>114</v>
      </c>
      <c r="H1209" t="s">
        <v>44</v>
      </c>
      <c r="I1209" t="s">
        <v>80</v>
      </c>
      <c r="J1209" t="s">
        <v>45</v>
      </c>
      <c r="K1209" t="s">
        <v>45</v>
      </c>
      <c r="L1209" t="s">
        <v>46</v>
      </c>
      <c r="M1209" t="s">
        <v>65</v>
      </c>
      <c r="N1209" t="s">
        <v>951</v>
      </c>
      <c r="O1209">
        <v>6.6</v>
      </c>
      <c r="Q1209">
        <v>124</v>
      </c>
      <c r="R1209">
        <v>124</v>
      </c>
      <c r="S1209">
        <v>0</v>
      </c>
      <c r="T1209">
        <v>124</v>
      </c>
      <c r="U1209">
        <v>56</v>
      </c>
      <c r="V1209">
        <f>SUMIF(货件明细!K:K,F1209,货件明细!AQ:AQ)</f>
        <v>0</v>
      </c>
      <c r="W1209">
        <f t="shared" si="72"/>
        <v>1</v>
      </c>
      <c r="X1209">
        <f t="shared" si="73"/>
        <v>56</v>
      </c>
      <c r="Y1209">
        <f>SUMIF(货件明细!K:K,F1209,货件明细!I:I)</f>
        <v>0</v>
      </c>
      <c r="Z1209">
        <f t="shared" si="74"/>
        <v>6.6</v>
      </c>
      <c r="AA1209">
        <f>SUMIF(货件明细!K:K,F1209,货件明细!J:J)</f>
        <v>0</v>
      </c>
      <c r="AB1209">
        <f t="shared" si="75"/>
        <v>1</v>
      </c>
    </row>
    <row r="1210" spans="1:28">
      <c r="A1210">
        <v>2025</v>
      </c>
      <c r="B1210">
        <v>2</v>
      </c>
      <c r="C1210">
        <v>7</v>
      </c>
      <c r="D1210" s="4">
        <v>45703</v>
      </c>
      <c r="E1210" t="s">
        <v>28</v>
      </c>
      <c r="F1210" t="s">
        <v>1316</v>
      </c>
      <c r="G1210" t="s">
        <v>50</v>
      </c>
      <c r="H1210" t="s">
        <v>31</v>
      </c>
      <c r="I1210" t="s">
        <v>39</v>
      </c>
      <c r="J1210" t="s">
        <v>100</v>
      </c>
      <c r="K1210" t="s">
        <v>100</v>
      </c>
      <c r="L1210" t="s">
        <v>46</v>
      </c>
      <c r="M1210" t="s">
        <v>47</v>
      </c>
      <c r="N1210" t="s">
        <v>101</v>
      </c>
      <c r="O1210">
        <v>15.34</v>
      </c>
      <c r="Q1210">
        <v>147.2</v>
      </c>
      <c r="R1210">
        <v>147.2</v>
      </c>
      <c r="S1210">
        <v>0</v>
      </c>
      <c r="T1210">
        <v>147.2</v>
      </c>
      <c r="U1210">
        <v>36</v>
      </c>
      <c r="V1210">
        <f>SUMIF(货件明细!K:K,F1210,货件明细!AQ:AQ)</f>
        <v>0</v>
      </c>
      <c r="W1210">
        <f t="shared" si="72"/>
        <v>1</v>
      </c>
      <c r="X1210">
        <f t="shared" si="73"/>
        <v>36</v>
      </c>
      <c r="Y1210">
        <f>SUMIF(货件明细!K:K,F1210,货件明细!I:I)</f>
        <v>0</v>
      </c>
      <c r="Z1210">
        <f t="shared" si="74"/>
        <v>15.34</v>
      </c>
      <c r="AA1210">
        <f>SUMIF(货件明细!K:K,F1210,货件明细!J:J)</f>
        <v>0</v>
      </c>
      <c r="AB1210">
        <f t="shared" si="75"/>
        <v>1</v>
      </c>
    </row>
    <row r="1211" spans="1:28">
      <c r="A1211">
        <v>2025</v>
      </c>
      <c r="B1211">
        <v>2</v>
      </c>
      <c r="C1211">
        <v>7</v>
      </c>
      <c r="D1211" s="4">
        <v>45703</v>
      </c>
      <c r="E1211" t="s">
        <v>28</v>
      </c>
      <c r="F1211" t="s">
        <v>1317</v>
      </c>
      <c r="G1211" t="s">
        <v>105</v>
      </c>
      <c r="H1211" t="s">
        <v>31</v>
      </c>
      <c r="I1211" t="s">
        <v>39</v>
      </c>
      <c r="J1211" t="s">
        <v>100</v>
      </c>
      <c r="K1211" t="s">
        <v>100</v>
      </c>
      <c r="L1211" t="s">
        <v>46</v>
      </c>
      <c r="M1211" t="s">
        <v>47</v>
      </c>
      <c r="N1211" t="s">
        <v>101</v>
      </c>
      <c r="O1211">
        <v>30.7</v>
      </c>
      <c r="Q1211">
        <v>341.666666666667</v>
      </c>
      <c r="R1211">
        <v>341.666666666667</v>
      </c>
      <c r="S1211">
        <v>0</v>
      </c>
      <c r="T1211">
        <v>341.666666666667</v>
      </c>
      <c r="U1211">
        <v>72</v>
      </c>
      <c r="V1211">
        <f>SUMIF(货件明细!K:K,F1211,货件明细!AQ:AQ)</f>
        <v>0</v>
      </c>
      <c r="W1211">
        <f t="shared" si="72"/>
        <v>1</v>
      </c>
      <c r="X1211">
        <f t="shared" si="73"/>
        <v>72</v>
      </c>
      <c r="Y1211">
        <f>SUMIF(货件明细!K:K,F1211,货件明细!I:I)</f>
        <v>0</v>
      </c>
      <c r="Z1211">
        <f t="shared" si="74"/>
        <v>30.7</v>
      </c>
      <c r="AA1211">
        <f>SUMIF(货件明细!K:K,F1211,货件明细!J:J)</f>
        <v>0</v>
      </c>
      <c r="AB1211">
        <f t="shared" si="75"/>
        <v>1</v>
      </c>
    </row>
    <row r="1212" spans="1:28">
      <c r="A1212">
        <v>2025</v>
      </c>
      <c r="B1212">
        <v>2</v>
      </c>
      <c r="C1212">
        <v>7</v>
      </c>
      <c r="D1212" s="4">
        <v>45703</v>
      </c>
      <c r="E1212" t="s">
        <v>28</v>
      </c>
      <c r="F1212" t="s">
        <v>1318</v>
      </c>
      <c r="G1212" t="s">
        <v>70</v>
      </c>
      <c r="H1212" t="s">
        <v>71</v>
      </c>
      <c r="I1212" t="s">
        <v>39</v>
      </c>
      <c r="J1212" t="s">
        <v>45</v>
      </c>
      <c r="K1212" t="s">
        <v>45</v>
      </c>
      <c r="L1212" t="s">
        <v>46</v>
      </c>
      <c r="M1212" t="s">
        <v>47</v>
      </c>
      <c r="N1212" t="s">
        <v>48</v>
      </c>
      <c r="O1212">
        <v>30.7</v>
      </c>
      <c r="Q1212">
        <v>330</v>
      </c>
      <c r="R1212">
        <v>330</v>
      </c>
      <c r="S1212">
        <v>0</v>
      </c>
      <c r="T1212">
        <v>330</v>
      </c>
      <c r="U1212">
        <v>72</v>
      </c>
      <c r="V1212">
        <f>SUMIF(货件明细!K:K,F1212,货件明细!AQ:AQ)</f>
        <v>0</v>
      </c>
      <c r="W1212">
        <f t="shared" si="72"/>
        <v>1</v>
      </c>
      <c r="X1212">
        <f t="shared" si="73"/>
        <v>72</v>
      </c>
      <c r="Y1212">
        <f>SUMIF(货件明细!K:K,F1212,货件明细!I:I)</f>
        <v>0</v>
      </c>
      <c r="Z1212">
        <f t="shared" si="74"/>
        <v>30.7</v>
      </c>
      <c r="AA1212">
        <f>SUMIF(货件明细!K:K,F1212,货件明细!J:J)</f>
        <v>0</v>
      </c>
      <c r="AB1212">
        <f t="shared" si="75"/>
        <v>1</v>
      </c>
    </row>
    <row r="1213" spans="1:28">
      <c r="A1213">
        <v>2025</v>
      </c>
      <c r="B1213">
        <v>2</v>
      </c>
      <c r="C1213">
        <v>7</v>
      </c>
      <c r="D1213" s="4">
        <v>45703</v>
      </c>
      <c r="E1213" t="s">
        <v>28</v>
      </c>
      <c r="F1213" t="s">
        <v>1319</v>
      </c>
      <c r="G1213" t="s">
        <v>68</v>
      </c>
      <c r="H1213" t="s">
        <v>31</v>
      </c>
      <c r="I1213" t="s">
        <v>39</v>
      </c>
      <c r="J1213" t="s">
        <v>100</v>
      </c>
      <c r="K1213" t="s">
        <v>100</v>
      </c>
      <c r="L1213" t="s">
        <v>46</v>
      </c>
      <c r="M1213" t="s">
        <v>47</v>
      </c>
      <c r="N1213" t="s">
        <v>101</v>
      </c>
      <c r="O1213">
        <v>15.34</v>
      </c>
      <c r="Q1213">
        <v>167.2</v>
      </c>
      <c r="R1213">
        <v>167.2</v>
      </c>
      <c r="S1213">
        <v>0</v>
      </c>
      <c r="T1213">
        <v>167.2</v>
      </c>
      <c r="U1213">
        <v>36</v>
      </c>
      <c r="V1213">
        <f>SUMIF(货件明细!K:K,F1213,货件明细!AQ:AQ)</f>
        <v>0</v>
      </c>
      <c r="W1213">
        <f t="shared" si="72"/>
        <v>1</v>
      </c>
      <c r="X1213">
        <f t="shared" si="73"/>
        <v>36</v>
      </c>
      <c r="Y1213">
        <f>SUMIF(货件明细!K:K,F1213,货件明细!I:I)</f>
        <v>0</v>
      </c>
      <c r="Z1213">
        <f t="shared" si="74"/>
        <v>15.34</v>
      </c>
      <c r="AA1213">
        <f>SUMIF(货件明细!K:K,F1213,货件明细!J:J)</f>
        <v>0</v>
      </c>
      <c r="AB1213">
        <f t="shared" si="75"/>
        <v>1</v>
      </c>
    </row>
    <row r="1214" spans="1:28">
      <c r="A1214">
        <v>2025</v>
      </c>
      <c r="B1214">
        <v>2</v>
      </c>
      <c r="C1214">
        <v>7</v>
      </c>
      <c r="D1214" s="4">
        <v>45703</v>
      </c>
      <c r="E1214" t="s">
        <v>28</v>
      </c>
      <c r="F1214" t="s">
        <v>1320</v>
      </c>
      <c r="G1214" t="s">
        <v>64</v>
      </c>
      <c r="H1214" t="s">
        <v>44</v>
      </c>
      <c r="I1214" t="s">
        <v>39</v>
      </c>
      <c r="J1214" t="s">
        <v>45</v>
      </c>
      <c r="K1214" t="s">
        <v>45</v>
      </c>
      <c r="L1214" t="s">
        <v>46</v>
      </c>
      <c r="M1214" t="s">
        <v>47</v>
      </c>
      <c r="N1214" t="s">
        <v>48</v>
      </c>
      <c r="O1214">
        <v>30.7</v>
      </c>
      <c r="Q1214">
        <v>391.666666666667</v>
      </c>
      <c r="R1214">
        <v>391.666666666667</v>
      </c>
      <c r="S1214">
        <v>0</v>
      </c>
      <c r="T1214">
        <v>391.666666666667</v>
      </c>
      <c r="U1214">
        <v>72</v>
      </c>
      <c r="V1214">
        <f>SUMIF(货件明细!K:K,F1214,货件明细!AQ:AQ)</f>
        <v>0</v>
      </c>
      <c r="W1214">
        <f t="shared" si="72"/>
        <v>1</v>
      </c>
      <c r="X1214">
        <f t="shared" si="73"/>
        <v>72</v>
      </c>
      <c r="Y1214">
        <f>SUMIF(货件明细!K:K,F1214,货件明细!I:I)</f>
        <v>0</v>
      </c>
      <c r="Z1214">
        <f t="shared" si="74"/>
        <v>30.7</v>
      </c>
      <c r="AA1214">
        <f>SUMIF(货件明细!K:K,F1214,货件明细!J:J)</f>
        <v>0</v>
      </c>
      <c r="AB1214">
        <f t="shared" si="75"/>
        <v>1</v>
      </c>
    </row>
    <row r="1215" spans="1:28">
      <c r="A1215">
        <v>2025</v>
      </c>
      <c r="B1215">
        <v>2</v>
      </c>
      <c r="C1215">
        <v>7</v>
      </c>
      <c r="D1215" s="4">
        <v>45703</v>
      </c>
      <c r="E1215" t="s">
        <v>28</v>
      </c>
      <c r="F1215" t="s">
        <v>1321</v>
      </c>
      <c r="G1215" t="s">
        <v>70</v>
      </c>
      <c r="H1215" t="s">
        <v>71</v>
      </c>
      <c r="I1215" t="s">
        <v>145</v>
      </c>
      <c r="J1215" t="s">
        <v>45</v>
      </c>
      <c r="K1215" t="s">
        <v>45</v>
      </c>
      <c r="L1215" t="s">
        <v>46</v>
      </c>
      <c r="M1215" t="s">
        <v>47</v>
      </c>
      <c r="N1215" t="s">
        <v>48</v>
      </c>
      <c r="O1215">
        <v>15.6</v>
      </c>
      <c r="Q1215">
        <v>165</v>
      </c>
      <c r="R1215">
        <v>165</v>
      </c>
      <c r="S1215">
        <v>0</v>
      </c>
      <c r="T1215">
        <v>165</v>
      </c>
      <c r="U1215">
        <v>65</v>
      </c>
      <c r="V1215">
        <f>SUMIF(货件明细!K:K,F1215,货件明细!AQ:AQ)</f>
        <v>0</v>
      </c>
      <c r="W1215">
        <f t="shared" si="72"/>
        <v>1</v>
      </c>
      <c r="X1215">
        <f t="shared" si="73"/>
        <v>65</v>
      </c>
      <c r="Y1215">
        <f>SUMIF(货件明细!K:K,F1215,货件明细!I:I)</f>
        <v>0</v>
      </c>
      <c r="Z1215">
        <f t="shared" si="74"/>
        <v>15.6</v>
      </c>
      <c r="AA1215">
        <f>SUMIF(货件明细!K:K,F1215,货件明细!J:J)</f>
        <v>0</v>
      </c>
      <c r="AB1215">
        <f t="shared" si="75"/>
        <v>1</v>
      </c>
    </row>
    <row r="1216" spans="1:28">
      <c r="A1216">
        <v>2025</v>
      </c>
      <c r="B1216">
        <v>2</v>
      </c>
      <c r="C1216">
        <v>7</v>
      </c>
      <c r="D1216" s="4">
        <v>45703</v>
      </c>
      <c r="E1216" t="s">
        <v>28</v>
      </c>
      <c r="F1216" t="s">
        <v>1322</v>
      </c>
      <c r="G1216" t="s">
        <v>50</v>
      </c>
      <c r="H1216" t="s">
        <v>31</v>
      </c>
      <c r="I1216" t="s">
        <v>145</v>
      </c>
      <c r="J1216" t="s">
        <v>100</v>
      </c>
      <c r="K1216" t="s">
        <v>100</v>
      </c>
      <c r="L1216" t="s">
        <v>46</v>
      </c>
      <c r="M1216" t="s">
        <v>47</v>
      </c>
      <c r="N1216" t="s">
        <v>101</v>
      </c>
      <c r="O1216">
        <v>15.6</v>
      </c>
      <c r="Q1216">
        <v>147.2</v>
      </c>
      <c r="R1216">
        <v>147.2</v>
      </c>
      <c r="S1216">
        <v>0</v>
      </c>
      <c r="T1216">
        <v>147.2</v>
      </c>
      <c r="U1216">
        <v>65</v>
      </c>
      <c r="V1216">
        <f>SUMIF(货件明细!K:K,F1216,货件明细!AQ:AQ)</f>
        <v>0</v>
      </c>
      <c r="W1216">
        <f t="shared" si="72"/>
        <v>1</v>
      </c>
      <c r="X1216">
        <f t="shared" si="73"/>
        <v>65</v>
      </c>
      <c r="Y1216">
        <f>SUMIF(货件明细!K:K,F1216,货件明细!I:I)</f>
        <v>0</v>
      </c>
      <c r="Z1216">
        <f t="shared" si="74"/>
        <v>15.6</v>
      </c>
      <c r="AA1216">
        <f>SUMIF(货件明细!K:K,F1216,货件明细!J:J)</f>
        <v>0</v>
      </c>
      <c r="AB1216">
        <f t="shared" si="75"/>
        <v>1</v>
      </c>
    </row>
    <row r="1217" spans="1:28">
      <c r="A1217">
        <v>2025</v>
      </c>
      <c r="B1217">
        <v>2</v>
      </c>
      <c r="C1217">
        <v>7</v>
      </c>
      <c r="D1217" s="4">
        <v>45703</v>
      </c>
      <c r="E1217" t="s">
        <v>28</v>
      </c>
      <c r="F1217" t="s">
        <v>1323</v>
      </c>
      <c r="G1217" t="s">
        <v>68</v>
      </c>
      <c r="H1217" t="s">
        <v>31</v>
      </c>
      <c r="I1217" t="s">
        <v>145</v>
      </c>
      <c r="J1217" t="s">
        <v>100</v>
      </c>
      <c r="K1217" t="s">
        <v>100</v>
      </c>
      <c r="L1217" t="s">
        <v>46</v>
      </c>
      <c r="M1217" t="s">
        <v>47</v>
      </c>
      <c r="N1217" t="s">
        <v>101</v>
      </c>
      <c r="O1217">
        <v>15.6</v>
      </c>
      <c r="Q1217">
        <v>167.2</v>
      </c>
      <c r="R1217">
        <v>167.2</v>
      </c>
      <c r="S1217">
        <v>0</v>
      </c>
      <c r="T1217">
        <v>167.2</v>
      </c>
      <c r="U1217">
        <v>65</v>
      </c>
      <c r="V1217">
        <f>SUMIF(货件明细!K:K,F1217,货件明细!AQ:AQ)</f>
        <v>0</v>
      </c>
      <c r="W1217">
        <f t="shared" si="72"/>
        <v>1</v>
      </c>
      <c r="X1217">
        <f t="shared" si="73"/>
        <v>65</v>
      </c>
      <c r="Y1217">
        <f>SUMIF(货件明细!K:K,F1217,货件明细!I:I)</f>
        <v>0</v>
      </c>
      <c r="Z1217">
        <f t="shared" si="74"/>
        <v>15.6</v>
      </c>
      <c r="AA1217">
        <f>SUMIF(货件明细!K:K,F1217,货件明细!J:J)</f>
        <v>0</v>
      </c>
      <c r="AB1217">
        <f t="shared" si="75"/>
        <v>1</v>
      </c>
    </row>
    <row r="1218" spans="1:28">
      <c r="A1218">
        <v>2025</v>
      </c>
      <c r="B1218">
        <v>2</v>
      </c>
      <c r="C1218">
        <v>7</v>
      </c>
      <c r="D1218" s="4">
        <v>45703</v>
      </c>
      <c r="E1218" t="s">
        <v>28</v>
      </c>
      <c r="F1218" t="s">
        <v>1324</v>
      </c>
      <c r="G1218" t="s">
        <v>105</v>
      </c>
      <c r="H1218" t="s">
        <v>31</v>
      </c>
      <c r="I1218" t="s">
        <v>145</v>
      </c>
      <c r="J1218" t="s">
        <v>100</v>
      </c>
      <c r="K1218" t="s">
        <v>100</v>
      </c>
      <c r="L1218" t="s">
        <v>46</v>
      </c>
      <c r="M1218" t="s">
        <v>47</v>
      </c>
      <c r="N1218" t="s">
        <v>101</v>
      </c>
      <c r="O1218">
        <v>15.6</v>
      </c>
      <c r="Q1218">
        <v>170.833333333333</v>
      </c>
      <c r="R1218">
        <v>170.833333333333</v>
      </c>
      <c r="S1218">
        <v>0</v>
      </c>
      <c r="T1218">
        <v>170.833333333333</v>
      </c>
      <c r="U1218">
        <v>65</v>
      </c>
      <c r="V1218">
        <f>SUMIF(货件明细!K:K,F1218,货件明细!AQ:AQ)</f>
        <v>0</v>
      </c>
      <c r="W1218">
        <f t="shared" ref="W1218:W1281" si="76">IF(V1218=U1218,0,1)</f>
        <v>1</v>
      </c>
      <c r="X1218">
        <f t="shared" ref="X1218:X1281" si="77">U1218</f>
        <v>65</v>
      </c>
      <c r="Y1218">
        <f>SUMIF(货件明细!K:K,F1218,货件明细!I:I)</f>
        <v>0</v>
      </c>
      <c r="Z1218">
        <f t="shared" ref="Z1218:Z1281" si="78">O1218-Y1218</f>
        <v>15.6</v>
      </c>
      <c r="AA1218">
        <f>SUMIF(货件明细!K:K,F1218,货件明细!J:J)</f>
        <v>0</v>
      </c>
      <c r="AB1218">
        <f t="shared" ref="AB1218:AB1281" si="79">IF(T1218=AA1218,0,1)</f>
        <v>1</v>
      </c>
    </row>
    <row r="1219" spans="1:28">
      <c r="A1219">
        <v>2025</v>
      </c>
      <c r="B1219">
        <v>2</v>
      </c>
      <c r="C1219">
        <v>7</v>
      </c>
      <c r="D1219" s="4">
        <v>45703</v>
      </c>
      <c r="E1219" t="s">
        <v>28</v>
      </c>
      <c r="F1219" t="s">
        <v>1325</v>
      </c>
      <c r="G1219" t="s">
        <v>64</v>
      </c>
      <c r="H1219" t="s">
        <v>44</v>
      </c>
      <c r="I1219" t="s">
        <v>145</v>
      </c>
      <c r="J1219" t="s">
        <v>45</v>
      </c>
      <c r="K1219" t="s">
        <v>45</v>
      </c>
      <c r="L1219" t="s">
        <v>46</v>
      </c>
      <c r="M1219" t="s">
        <v>47</v>
      </c>
      <c r="N1219" t="s">
        <v>48</v>
      </c>
      <c r="O1219">
        <v>15.6</v>
      </c>
      <c r="Q1219">
        <v>195.833333333333</v>
      </c>
      <c r="R1219">
        <v>195.833333333333</v>
      </c>
      <c r="S1219">
        <v>0</v>
      </c>
      <c r="T1219">
        <v>195.833333333333</v>
      </c>
      <c r="U1219">
        <v>65</v>
      </c>
      <c r="V1219">
        <f>SUMIF(货件明细!K:K,F1219,货件明细!AQ:AQ)</f>
        <v>0</v>
      </c>
      <c r="W1219">
        <f t="shared" si="76"/>
        <v>1</v>
      </c>
      <c r="X1219">
        <f t="shared" si="77"/>
        <v>65</v>
      </c>
      <c r="Y1219">
        <f>SUMIF(货件明细!K:K,F1219,货件明细!I:I)</f>
        <v>0</v>
      </c>
      <c r="Z1219">
        <f t="shared" si="78"/>
        <v>15.6</v>
      </c>
      <c r="AA1219">
        <f>SUMIF(货件明细!K:K,F1219,货件明细!J:J)</f>
        <v>0</v>
      </c>
      <c r="AB1219">
        <f t="shared" si="79"/>
        <v>1</v>
      </c>
    </row>
    <row r="1220" spans="1:28">
      <c r="A1220">
        <v>2025</v>
      </c>
      <c r="B1220">
        <v>2</v>
      </c>
      <c r="C1220">
        <v>7</v>
      </c>
      <c r="D1220" s="4">
        <v>45702</v>
      </c>
      <c r="E1220" t="s">
        <v>28</v>
      </c>
      <c r="F1220" t="s">
        <v>1326</v>
      </c>
      <c r="G1220" t="s">
        <v>271</v>
      </c>
      <c r="H1220" t="s">
        <v>31</v>
      </c>
      <c r="I1220" t="s">
        <v>39</v>
      </c>
      <c r="J1220" t="s">
        <v>33</v>
      </c>
      <c r="K1220" t="s">
        <v>33</v>
      </c>
      <c r="L1220" t="s">
        <v>34</v>
      </c>
      <c r="M1220" t="s">
        <v>35</v>
      </c>
      <c r="N1220" t="s">
        <v>36</v>
      </c>
      <c r="O1220">
        <v>46.05</v>
      </c>
      <c r="Q1220">
        <v>2514.5</v>
      </c>
      <c r="R1220">
        <v>2504.5</v>
      </c>
      <c r="S1220">
        <v>165.29184</v>
      </c>
      <c r="T1220">
        <v>2669.79184</v>
      </c>
      <c r="U1220">
        <v>108</v>
      </c>
      <c r="V1220">
        <f>SUMIF(货件明细!K:K,F1220,货件明细!AQ:AQ)</f>
        <v>0</v>
      </c>
      <c r="W1220">
        <f t="shared" si="76"/>
        <v>1</v>
      </c>
      <c r="X1220">
        <f t="shared" si="77"/>
        <v>108</v>
      </c>
      <c r="Y1220">
        <f>SUMIF(货件明细!K:K,F1220,货件明细!I:I)</f>
        <v>0</v>
      </c>
      <c r="Z1220">
        <f t="shared" si="78"/>
        <v>46.05</v>
      </c>
      <c r="AA1220">
        <f>SUMIF(货件明细!K:K,F1220,货件明细!J:J)</f>
        <v>0</v>
      </c>
      <c r="AB1220">
        <f t="shared" si="79"/>
        <v>1</v>
      </c>
    </row>
    <row r="1221" spans="1:28">
      <c r="A1221">
        <v>2025</v>
      </c>
      <c r="B1221">
        <v>2</v>
      </c>
      <c r="C1221">
        <v>7</v>
      </c>
      <c r="D1221" s="4">
        <v>45702</v>
      </c>
      <c r="E1221" t="s">
        <v>28</v>
      </c>
      <c r="F1221" t="s">
        <v>1327</v>
      </c>
      <c r="G1221" t="s">
        <v>30</v>
      </c>
      <c r="H1221" t="s">
        <v>31</v>
      </c>
      <c r="I1221" t="s">
        <v>39</v>
      </c>
      <c r="J1221" t="s">
        <v>33</v>
      </c>
      <c r="K1221" t="s">
        <v>33</v>
      </c>
      <c r="L1221" t="s">
        <v>34</v>
      </c>
      <c r="M1221" t="s">
        <v>35</v>
      </c>
      <c r="N1221" t="s">
        <v>36</v>
      </c>
      <c r="O1221">
        <v>61.4</v>
      </c>
      <c r="Q1221">
        <v>3370.5</v>
      </c>
      <c r="R1221">
        <v>3360.5</v>
      </c>
      <c r="S1221">
        <v>220.38912</v>
      </c>
      <c r="T1221">
        <v>3580.88912</v>
      </c>
      <c r="U1221">
        <v>144</v>
      </c>
      <c r="V1221">
        <f>SUMIF(货件明细!K:K,F1221,货件明细!AQ:AQ)</f>
        <v>0</v>
      </c>
      <c r="W1221">
        <f t="shared" si="76"/>
        <v>1</v>
      </c>
      <c r="X1221">
        <f t="shared" si="77"/>
        <v>144</v>
      </c>
      <c r="Y1221">
        <f>SUMIF(货件明细!K:K,F1221,货件明细!I:I)</f>
        <v>0</v>
      </c>
      <c r="Z1221">
        <f t="shared" si="78"/>
        <v>61.4</v>
      </c>
      <c r="AA1221">
        <f>SUMIF(货件明细!K:K,F1221,货件明细!J:J)</f>
        <v>0</v>
      </c>
      <c r="AB1221">
        <f t="shared" si="79"/>
        <v>1</v>
      </c>
    </row>
    <row r="1222" spans="1:28">
      <c r="A1222">
        <v>2025</v>
      </c>
      <c r="B1222">
        <v>2</v>
      </c>
      <c r="C1222">
        <v>8</v>
      </c>
      <c r="D1222" s="4">
        <v>45706</v>
      </c>
      <c r="E1222" t="s">
        <v>28</v>
      </c>
      <c r="F1222" t="s">
        <v>1328</v>
      </c>
      <c r="G1222" t="s">
        <v>30</v>
      </c>
      <c r="H1222" t="s">
        <v>31</v>
      </c>
      <c r="I1222" t="s">
        <v>96</v>
      </c>
      <c r="J1222" t="s">
        <v>33</v>
      </c>
      <c r="K1222" t="s">
        <v>33</v>
      </c>
      <c r="L1222" t="s">
        <v>34</v>
      </c>
      <c r="M1222" t="s">
        <v>35</v>
      </c>
      <c r="N1222" t="s">
        <v>36</v>
      </c>
      <c r="O1222">
        <v>15.8</v>
      </c>
      <c r="Q1222">
        <v>1365</v>
      </c>
      <c r="R1222">
        <v>1355</v>
      </c>
      <c r="S1222">
        <v>124.47904</v>
      </c>
      <c r="T1222">
        <v>1479.47904</v>
      </c>
      <c r="U1222">
        <v>82</v>
      </c>
      <c r="V1222">
        <f>SUMIF(货件明细!K:K,F1222,货件明细!AQ:AQ)</f>
        <v>0</v>
      </c>
      <c r="W1222">
        <f t="shared" si="76"/>
        <v>1</v>
      </c>
      <c r="X1222">
        <f t="shared" si="77"/>
        <v>82</v>
      </c>
      <c r="Y1222">
        <f>SUMIF(货件明细!K:K,F1222,货件明细!I:I)</f>
        <v>0</v>
      </c>
      <c r="Z1222">
        <f t="shared" si="78"/>
        <v>15.8</v>
      </c>
      <c r="AA1222">
        <f>SUMIF(货件明细!K:K,F1222,货件明细!J:J)</f>
        <v>0</v>
      </c>
      <c r="AB1222">
        <f t="shared" si="79"/>
        <v>1</v>
      </c>
    </row>
    <row r="1223" spans="1:28">
      <c r="A1223">
        <v>2025</v>
      </c>
      <c r="B1223">
        <v>2</v>
      </c>
      <c r="C1223">
        <v>8</v>
      </c>
      <c r="D1223" s="4">
        <v>45706</v>
      </c>
      <c r="E1223" t="s">
        <v>28</v>
      </c>
      <c r="F1223" t="s">
        <v>1329</v>
      </c>
      <c r="G1223" t="s">
        <v>30</v>
      </c>
      <c r="H1223" t="s">
        <v>31</v>
      </c>
      <c r="I1223" t="s">
        <v>96</v>
      </c>
      <c r="J1223" t="s">
        <v>1110</v>
      </c>
      <c r="K1223" t="s">
        <v>1110</v>
      </c>
      <c r="L1223" t="s">
        <v>34</v>
      </c>
      <c r="M1223" t="s">
        <v>65</v>
      </c>
      <c r="N1223" t="s">
        <v>1110</v>
      </c>
      <c r="O1223">
        <v>15.8</v>
      </c>
      <c r="Q1223">
        <v>812.5</v>
      </c>
      <c r="R1223">
        <v>812.5</v>
      </c>
      <c r="S1223">
        <v>124.47904</v>
      </c>
      <c r="T1223">
        <v>936.97904</v>
      </c>
      <c r="U1223">
        <v>82</v>
      </c>
      <c r="V1223">
        <f>SUMIF(货件明细!K:K,F1223,货件明细!AQ:AQ)</f>
        <v>0</v>
      </c>
      <c r="W1223">
        <f t="shared" si="76"/>
        <v>1</v>
      </c>
      <c r="X1223">
        <f t="shared" si="77"/>
        <v>82</v>
      </c>
      <c r="Y1223">
        <f>SUMIF(货件明细!K:K,F1223,货件明细!I:I)</f>
        <v>0</v>
      </c>
      <c r="Z1223">
        <f t="shared" si="78"/>
        <v>15.8</v>
      </c>
      <c r="AA1223">
        <f>SUMIF(货件明细!K:K,F1223,货件明细!J:J)</f>
        <v>0</v>
      </c>
      <c r="AB1223">
        <f t="shared" si="79"/>
        <v>1</v>
      </c>
    </row>
    <row r="1224" spans="1:28">
      <c r="A1224">
        <v>2025</v>
      </c>
      <c r="B1224">
        <v>2</v>
      </c>
      <c r="C1224">
        <v>8</v>
      </c>
      <c r="D1224" s="4">
        <v>45707</v>
      </c>
      <c r="E1224" t="s">
        <v>28</v>
      </c>
      <c r="F1224" t="s">
        <v>1330</v>
      </c>
      <c r="G1224" t="s">
        <v>283</v>
      </c>
      <c r="H1224" t="s">
        <v>31</v>
      </c>
      <c r="I1224" t="s">
        <v>41</v>
      </c>
      <c r="J1224" t="s">
        <v>33</v>
      </c>
      <c r="K1224" t="s">
        <v>33</v>
      </c>
      <c r="L1224" t="s">
        <v>34</v>
      </c>
      <c r="M1224" t="s">
        <v>35</v>
      </c>
      <c r="N1224" t="s">
        <v>36</v>
      </c>
      <c r="O1224">
        <v>43.4</v>
      </c>
      <c r="Q1224">
        <v>2310</v>
      </c>
      <c r="R1224">
        <v>2310</v>
      </c>
      <c r="S1224">
        <v>153.92256</v>
      </c>
      <c r="T1224">
        <v>2463.92256</v>
      </c>
      <c r="U1224">
        <v>96</v>
      </c>
      <c r="V1224">
        <f>SUMIF(货件明细!K:K,F1224,货件明细!AQ:AQ)</f>
        <v>0</v>
      </c>
      <c r="W1224">
        <f t="shared" si="76"/>
        <v>1</v>
      </c>
      <c r="X1224">
        <f t="shared" si="77"/>
        <v>96</v>
      </c>
      <c r="Y1224">
        <f>SUMIF(货件明细!K:K,F1224,货件明细!I:I)</f>
        <v>0</v>
      </c>
      <c r="Z1224">
        <f t="shared" si="78"/>
        <v>43.4</v>
      </c>
      <c r="AA1224">
        <f>SUMIF(货件明细!K:K,F1224,货件明细!J:J)</f>
        <v>0</v>
      </c>
      <c r="AB1224">
        <f t="shared" si="79"/>
        <v>1</v>
      </c>
    </row>
    <row r="1225" spans="1:28">
      <c r="A1225">
        <v>2025</v>
      </c>
      <c r="B1225">
        <v>2</v>
      </c>
      <c r="C1225">
        <v>8</v>
      </c>
      <c r="D1225" s="4">
        <v>45709</v>
      </c>
      <c r="E1225" t="s">
        <v>28</v>
      </c>
      <c r="F1225" t="s">
        <v>1331</v>
      </c>
      <c r="G1225" t="s">
        <v>64</v>
      </c>
      <c r="H1225" t="s">
        <v>44</v>
      </c>
      <c r="I1225" t="s">
        <v>41</v>
      </c>
      <c r="J1225" t="s">
        <v>100</v>
      </c>
      <c r="K1225" t="s">
        <v>100</v>
      </c>
      <c r="L1225" t="s">
        <v>46</v>
      </c>
      <c r="M1225" t="s">
        <v>47</v>
      </c>
      <c r="N1225" t="s">
        <v>159</v>
      </c>
      <c r="O1225">
        <v>21.4</v>
      </c>
      <c r="Q1225">
        <v>94.7214285714286</v>
      </c>
      <c r="R1225">
        <v>94.7214285714286</v>
      </c>
      <c r="S1225">
        <v>0</v>
      </c>
      <c r="T1225">
        <v>94.7214285714286</v>
      </c>
      <c r="U1225">
        <v>125</v>
      </c>
      <c r="V1225">
        <f>SUMIF(货件明细!K:K,F1225,货件明细!AQ:AQ)</f>
        <v>0</v>
      </c>
      <c r="W1225">
        <f t="shared" si="76"/>
        <v>1</v>
      </c>
      <c r="X1225">
        <f t="shared" si="77"/>
        <v>125</v>
      </c>
      <c r="Y1225">
        <f>SUMIF(货件明细!K:K,F1225,货件明细!I:I)</f>
        <v>0</v>
      </c>
      <c r="Z1225">
        <f t="shared" si="78"/>
        <v>21.4</v>
      </c>
      <c r="AA1225">
        <f>SUMIF(货件明细!K:K,F1225,货件明细!J:J)</f>
        <v>0</v>
      </c>
      <c r="AB1225">
        <f t="shared" si="79"/>
        <v>1</v>
      </c>
    </row>
    <row r="1226" spans="1:28">
      <c r="A1226">
        <v>2025</v>
      </c>
      <c r="B1226">
        <v>2</v>
      </c>
      <c r="C1226">
        <v>8</v>
      </c>
      <c r="D1226" s="4">
        <v>45709</v>
      </c>
      <c r="E1226" t="s">
        <v>28</v>
      </c>
      <c r="F1226" t="s">
        <v>1332</v>
      </c>
      <c r="G1226" t="s">
        <v>372</v>
      </c>
      <c r="H1226" t="s">
        <v>71</v>
      </c>
      <c r="I1226" t="s">
        <v>41</v>
      </c>
      <c r="J1226" t="s">
        <v>100</v>
      </c>
      <c r="K1226" t="s">
        <v>100</v>
      </c>
      <c r="L1226" t="s">
        <v>46</v>
      </c>
      <c r="M1226" t="s">
        <v>47</v>
      </c>
      <c r="N1226" t="s">
        <v>75</v>
      </c>
      <c r="O1226">
        <v>21.4</v>
      </c>
      <c r="Q1226">
        <v>67.8857142857143</v>
      </c>
      <c r="R1226">
        <v>67.8857142857143</v>
      </c>
      <c r="S1226">
        <v>0</v>
      </c>
      <c r="T1226">
        <v>67.8857142857143</v>
      </c>
      <c r="U1226">
        <v>125</v>
      </c>
      <c r="V1226">
        <f>SUMIF(货件明细!K:K,F1226,货件明细!AQ:AQ)</f>
        <v>0</v>
      </c>
      <c r="W1226">
        <f t="shared" si="76"/>
        <v>1</v>
      </c>
      <c r="X1226">
        <f t="shared" si="77"/>
        <v>125</v>
      </c>
      <c r="Y1226">
        <f>SUMIF(货件明细!K:K,F1226,货件明细!I:I)</f>
        <v>0</v>
      </c>
      <c r="Z1226">
        <f t="shared" si="78"/>
        <v>21.4</v>
      </c>
      <c r="AA1226">
        <f>SUMIF(货件明细!K:K,F1226,货件明细!J:J)</f>
        <v>0</v>
      </c>
      <c r="AB1226">
        <f t="shared" si="79"/>
        <v>1</v>
      </c>
    </row>
    <row r="1227" spans="1:28">
      <c r="A1227">
        <v>2025</v>
      </c>
      <c r="B1227">
        <v>2</v>
      </c>
      <c r="C1227">
        <v>8</v>
      </c>
      <c r="D1227" s="4">
        <v>45709</v>
      </c>
      <c r="E1227" t="s">
        <v>28</v>
      </c>
      <c r="F1227" t="s">
        <v>1333</v>
      </c>
      <c r="G1227" t="s">
        <v>114</v>
      </c>
      <c r="H1227" t="s">
        <v>44</v>
      </c>
      <c r="I1227" t="s">
        <v>41</v>
      </c>
      <c r="J1227" t="s">
        <v>100</v>
      </c>
      <c r="K1227" t="s">
        <v>100</v>
      </c>
      <c r="L1227" t="s">
        <v>46</v>
      </c>
      <c r="M1227" t="s">
        <v>47</v>
      </c>
      <c r="N1227" t="s">
        <v>159</v>
      </c>
      <c r="O1227">
        <v>21.4</v>
      </c>
      <c r="Q1227">
        <v>92.5928571428571</v>
      </c>
      <c r="R1227">
        <v>92.5928571428571</v>
      </c>
      <c r="S1227">
        <v>0</v>
      </c>
      <c r="T1227">
        <v>92.5928571428571</v>
      </c>
      <c r="U1227">
        <v>125</v>
      </c>
      <c r="V1227">
        <f>SUMIF(货件明细!K:K,F1227,货件明细!AQ:AQ)</f>
        <v>0</v>
      </c>
      <c r="W1227">
        <f t="shared" si="76"/>
        <v>1</v>
      </c>
      <c r="X1227">
        <f t="shared" si="77"/>
        <v>125</v>
      </c>
      <c r="Y1227">
        <f>SUMIF(货件明细!K:K,F1227,货件明细!I:I)</f>
        <v>0</v>
      </c>
      <c r="Z1227">
        <f t="shared" si="78"/>
        <v>21.4</v>
      </c>
      <c r="AA1227">
        <f>SUMIF(货件明细!K:K,F1227,货件明细!J:J)</f>
        <v>0</v>
      </c>
      <c r="AB1227">
        <f t="shared" si="79"/>
        <v>1</v>
      </c>
    </row>
    <row r="1228" spans="1:28">
      <c r="A1228">
        <v>2025</v>
      </c>
      <c r="B1228">
        <v>2</v>
      </c>
      <c r="C1228">
        <v>8</v>
      </c>
      <c r="D1228" s="4">
        <v>45709</v>
      </c>
      <c r="E1228" t="s">
        <v>28</v>
      </c>
      <c r="F1228" t="s">
        <v>1334</v>
      </c>
      <c r="G1228" t="s">
        <v>369</v>
      </c>
      <c r="H1228" t="s">
        <v>31</v>
      </c>
      <c r="I1228" t="s">
        <v>41</v>
      </c>
      <c r="J1228" t="s">
        <v>100</v>
      </c>
      <c r="K1228" t="s">
        <v>100</v>
      </c>
      <c r="L1228" t="s">
        <v>46</v>
      </c>
      <c r="M1228" t="s">
        <v>47</v>
      </c>
      <c r="N1228" t="s">
        <v>101</v>
      </c>
      <c r="O1228">
        <v>21.4</v>
      </c>
      <c r="Q1228">
        <v>130.791666666667</v>
      </c>
      <c r="R1228">
        <v>130.791666666667</v>
      </c>
      <c r="S1228">
        <v>0</v>
      </c>
      <c r="T1228">
        <v>130.791666666667</v>
      </c>
      <c r="U1228">
        <v>125</v>
      </c>
      <c r="V1228">
        <f>SUMIF(货件明细!K:K,F1228,货件明细!AQ:AQ)</f>
        <v>0</v>
      </c>
      <c r="W1228">
        <f t="shared" si="76"/>
        <v>1</v>
      </c>
      <c r="X1228">
        <f t="shared" si="77"/>
        <v>125</v>
      </c>
      <c r="Y1228">
        <f>SUMIF(货件明细!K:K,F1228,货件明细!I:I)</f>
        <v>0</v>
      </c>
      <c r="Z1228">
        <f t="shared" si="78"/>
        <v>21.4</v>
      </c>
      <c r="AA1228">
        <f>SUMIF(货件明细!K:K,F1228,货件明细!J:J)</f>
        <v>0</v>
      </c>
      <c r="AB1228">
        <f t="shared" si="79"/>
        <v>1</v>
      </c>
    </row>
    <row r="1229" spans="1:28">
      <c r="A1229">
        <v>2025</v>
      </c>
      <c r="B1229">
        <v>2</v>
      </c>
      <c r="C1229">
        <v>8</v>
      </c>
      <c r="D1229" s="4">
        <v>45709</v>
      </c>
      <c r="E1229" t="s">
        <v>28</v>
      </c>
      <c r="F1229" t="s">
        <v>1335</v>
      </c>
      <c r="G1229" t="s">
        <v>395</v>
      </c>
      <c r="H1229" t="s">
        <v>44</v>
      </c>
      <c r="I1229" t="s">
        <v>41</v>
      </c>
      <c r="J1229" t="s">
        <v>100</v>
      </c>
      <c r="K1229" t="s">
        <v>100</v>
      </c>
      <c r="L1229" t="s">
        <v>46</v>
      </c>
      <c r="M1229" t="s">
        <v>47</v>
      </c>
      <c r="N1229" t="s">
        <v>159</v>
      </c>
      <c r="O1229">
        <v>21.4</v>
      </c>
      <c r="Q1229">
        <v>112.514285714286</v>
      </c>
      <c r="R1229">
        <v>112.514285714286</v>
      </c>
      <c r="S1229">
        <v>0</v>
      </c>
      <c r="T1229">
        <v>112.514285714286</v>
      </c>
      <c r="U1229">
        <v>125</v>
      </c>
      <c r="V1229">
        <f>SUMIF(货件明细!K:K,F1229,货件明细!AQ:AQ)</f>
        <v>0</v>
      </c>
      <c r="W1229">
        <f t="shared" si="76"/>
        <v>1</v>
      </c>
      <c r="X1229">
        <f t="shared" si="77"/>
        <v>125</v>
      </c>
      <c r="Y1229">
        <f>SUMIF(货件明细!K:K,F1229,货件明细!I:I)</f>
        <v>0</v>
      </c>
      <c r="Z1229">
        <f t="shared" si="78"/>
        <v>21.4</v>
      </c>
      <c r="AA1229">
        <f>SUMIF(货件明细!K:K,F1229,货件明细!J:J)</f>
        <v>0</v>
      </c>
      <c r="AB1229">
        <f t="shared" si="79"/>
        <v>1</v>
      </c>
    </row>
    <row r="1230" spans="1:28">
      <c r="A1230">
        <v>2025</v>
      </c>
      <c r="B1230">
        <v>2</v>
      </c>
      <c r="C1230">
        <v>8</v>
      </c>
      <c r="D1230" s="4">
        <v>45709</v>
      </c>
      <c r="E1230" t="s">
        <v>28</v>
      </c>
      <c r="F1230" t="s">
        <v>1336</v>
      </c>
      <c r="G1230" t="s">
        <v>372</v>
      </c>
      <c r="H1230" t="s">
        <v>71</v>
      </c>
      <c r="I1230" t="s">
        <v>145</v>
      </c>
      <c r="J1230" t="s">
        <v>100</v>
      </c>
      <c r="K1230" t="s">
        <v>100</v>
      </c>
      <c r="L1230" t="s">
        <v>46</v>
      </c>
      <c r="M1230" t="s">
        <v>47</v>
      </c>
      <c r="N1230" t="s">
        <v>75</v>
      </c>
      <c r="O1230">
        <v>19.5</v>
      </c>
      <c r="Q1230">
        <v>67.8857142857143</v>
      </c>
      <c r="R1230">
        <v>67.8857142857143</v>
      </c>
      <c r="S1230">
        <v>0</v>
      </c>
      <c r="T1230">
        <v>67.8857142857143</v>
      </c>
      <c r="U1230">
        <v>70</v>
      </c>
      <c r="V1230">
        <f>SUMIF(货件明细!K:K,F1230,货件明细!AQ:AQ)</f>
        <v>0</v>
      </c>
      <c r="W1230">
        <f t="shared" si="76"/>
        <v>1</v>
      </c>
      <c r="X1230">
        <f t="shared" si="77"/>
        <v>70</v>
      </c>
      <c r="Y1230">
        <f>SUMIF(货件明细!K:K,F1230,货件明细!I:I)</f>
        <v>0</v>
      </c>
      <c r="Z1230">
        <f t="shared" si="78"/>
        <v>19.5</v>
      </c>
      <c r="AA1230">
        <f>SUMIF(货件明细!K:K,F1230,货件明细!J:J)</f>
        <v>0</v>
      </c>
      <c r="AB1230">
        <f t="shared" si="79"/>
        <v>1</v>
      </c>
    </row>
    <row r="1231" spans="1:28">
      <c r="A1231">
        <v>2025</v>
      </c>
      <c r="B1231">
        <v>2</v>
      </c>
      <c r="C1231">
        <v>8</v>
      </c>
      <c r="D1231" s="4">
        <v>45709</v>
      </c>
      <c r="E1231" t="s">
        <v>28</v>
      </c>
      <c r="F1231" t="s">
        <v>1337</v>
      </c>
      <c r="G1231" t="s">
        <v>395</v>
      </c>
      <c r="H1231" t="s">
        <v>44</v>
      </c>
      <c r="I1231" t="s">
        <v>145</v>
      </c>
      <c r="J1231" t="s">
        <v>100</v>
      </c>
      <c r="K1231" t="s">
        <v>100</v>
      </c>
      <c r="L1231" t="s">
        <v>46</v>
      </c>
      <c r="M1231" t="s">
        <v>47</v>
      </c>
      <c r="N1231" t="s">
        <v>159</v>
      </c>
      <c r="O1231">
        <v>19.5</v>
      </c>
      <c r="Q1231">
        <v>112.514285714286</v>
      </c>
      <c r="R1231">
        <v>112.514285714286</v>
      </c>
      <c r="S1231">
        <v>0</v>
      </c>
      <c r="T1231">
        <v>112.514285714286</v>
      </c>
      <c r="U1231">
        <v>70</v>
      </c>
      <c r="V1231">
        <f>SUMIF(货件明细!K:K,F1231,货件明细!AQ:AQ)</f>
        <v>0</v>
      </c>
      <c r="W1231">
        <f t="shared" si="76"/>
        <v>1</v>
      </c>
      <c r="X1231">
        <f t="shared" si="77"/>
        <v>70</v>
      </c>
      <c r="Y1231">
        <f>SUMIF(货件明细!K:K,F1231,货件明细!I:I)</f>
        <v>0</v>
      </c>
      <c r="Z1231">
        <f t="shared" si="78"/>
        <v>19.5</v>
      </c>
      <c r="AA1231">
        <f>SUMIF(货件明细!K:K,F1231,货件明细!J:J)</f>
        <v>0</v>
      </c>
      <c r="AB1231">
        <f t="shared" si="79"/>
        <v>1</v>
      </c>
    </row>
    <row r="1232" spans="1:28">
      <c r="A1232">
        <v>2025</v>
      </c>
      <c r="B1232">
        <v>2</v>
      </c>
      <c r="C1232">
        <v>8</v>
      </c>
      <c r="D1232" s="4">
        <v>45709</v>
      </c>
      <c r="E1232" t="s">
        <v>28</v>
      </c>
      <c r="F1232" t="s">
        <v>1338</v>
      </c>
      <c r="G1232" t="s">
        <v>114</v>
      </c>
      <c r="H1232" t="s">
        <v>44</v>
      </c>
      <c r="I1232" t="s">
        <v>145</v>
      </c>
      <c r="J1232" t="s">
        <v>100</v>
      </c>
      <c r="K1232" t="s">
        <v>100</v>
      </c>
      <c r="L1232" t="s">
        <v>46</v>
      </c>
      <c r="M1232" t="s">
        <v>47</v>
      </c>
      <c r="N1232" t="s">
        <v>159</v>
      </c>
      <c r="O1232">
        <v>19.5</v>
      </c>
      <c r="Q1232">
        <v>92.5928571428571</v>
      </c>
      <c r="R1232">
        <v>92.5928571428571</v>
      </c>
      <c r="S1232">
        <v>0</v>
      </c>
      <c r="T1232">
        <v>92.5928571428571</v>
      </c>
      <c r="U1232">
        <v>70</v>
      </c>
      <c r="V1232">
        <f>SUMIF(货件明细!K:K,F1232,货件明细!AQ:AQ)</f>
        <v>0</v>
      </c>
      <c r="W1232">
        <f t="shared" si="76"/>
        <v>1</v>
      </c>
      <c r="X1232">
        <f t="shared" si="77"/>
        <v>70</v>
      </c>
      <c r="Y1232">
        <f>SUMIF(货件明细!K:K,F1232,货件明细!I:I)</f>
        <v>0</v>
      </c>
      <c r="Z1232">
        <f t="shared" si="78"/>
        <v>19.5</v>
      </c>
      <c r="AA1232">
        <f>SUMIF(货件明细!K:K,F1232,货件明细!J:J)</f>
        <v>0</v>
      </c>
      <c r="AB1232">
        <f t="shared" si="79"/>
        <v>1</v>
      </c>
    </row>
    <row r="1233" spans="1:28">
      <c r="A1233">
        <v>2025</v>
      </c>
      <c r="B1233">
        <v>2</v>
      </c>
      <c r="C1233">
        <v>8</v>
      </c>
      <c r="D1233" s="4">
        <v>45709</v>
      </c>
      <c r="E1233" t="s">
        <v>28</v>
      </c>
      <c r="F1233" t="s">
        <v>1339</v>
      </c>
      <c r="G1233" t="s">
        <v>64</v>
      </c>
      <c r="H1233" t="s">
        <v>44</v>
      </c>
      <c r="I1233" t="s">
        <v>145</v>
      </c>
      <c r="J1233" t="s">
        <v>100</v>
      </c>
      <c r="K1233" t="s">
        <v>100</v>
      </c>
      <c r="L1233" t="s">
        <v>46</v>
      </c>
      <c r="M1233" t="s">
        <v>47</v>
      </c>
      <c r="N1233" t="s">
        <v>159</v>
      </c>
      <c r="O1233">
        <v>19.5</v>
      </c>
      <c r="Q1233">
        <v>94.7214285714286</v>
      </c>
      <c r="R1233">
        <v>94.7214285714286</v>
      </c>
      <c r="S1233">
        <v>0</v>
      </c>
      <c r="T1233">
        <v>94.7214285714286</v>
      </c>
      <c r="U1233">
        <v>70</v>
      </c>
      <c r="V1233">
        <f>SUMIF(货件明细!K:K,F1233,货件明细!AQ:AQ)</f>
        <v>0</v>
      </c>
      <c r="W1233">
        <f t="shared" si="76"/>
        <v>1</v>
      </c>
      <c r="X1233">
        <f t="shared" si="77"/>
        <v>70</v>
      </c>
      <c r="Y1233">
        <f>SUMIF(货件明细!K:K,F1233,货件明细!I:I)</f>
        <v>0</v>
      </c>
      <c r="Z1233">
        <f t="shared" si="78"/>
        <v>19.5</v>
      </c>
      <c r="AA1233">
        <f>SUMIF(货件明细!K:K,F1233,货件明细!J:J)</f>
        <v>0</v>
      </c>
      <c r="AB1233">
        <f t="shared" si="79"/>
        <v>1</v>
      </c>
    </row>
    <row r="1234" spans="1:28">
      <c r="A1234">
        <v>2025</v>
      </c>
      <c r="B1234">
        <v>2</v>
      </c>
      <c r="C1234">
        <v>8</v>
      </c>
      <c r="D1234" s="4">
        <v>45709</v>
      </c>
      <c r="E1234" t="s">
        <v>28</v>
      </c>
      <c r="F1234" t="s">
        <v>1340</v>
      </c>
      <c r="G1234" t="s">
        <v>369</v>
      </c>
      <c r="H1234" t="s">
        <v>31</v>
      </c>
      <c r="I1234" t="s">
        <v>145</v>
      </c>
      <c r="J1234" t="s">
        <v>100</v>
      </c>
      <c r="K1234" t="s">
        <v>100</v>
      </c>
      <c r="L1234" t="s">
        <v>46</v>
      </c>
      <c r="M1234" t="s">
        <v>65</v>
      </c>
      <c r="N1234" t="s">
        <v>960</v>
      </c>
      <c r="O1234">
        <v>19.5</v>
      </c>
      <c r="Q1234">
        <v>136.5</v>
      </c>
      <c r="R1234">
        <v>136.5</v>
      </c>
      <c r="S1234">
        <v>0</v>
      </c>
      <c r="T1234">
        <v>136.5</v>
      </c>
      <c r="U1234">
        <v>70</v>
      </c>
      <c r="V1234">
        <f>SUMIF(货件明细!K:K,F1234,货件明细!AQ:AQ)</f>
        <v>0</v>
      </c>
      <c r="W1234">
        <f t="shared" si="76"/>
        <v>1</v>
      </c>
      <c r="X1234">
        <f t="shared" si="77"/>
        <v>70</v>
      </c>
      <c r="Y1234">
        <f>SUMIF(货件明细!K:K,F1234,货件明细!I:I)</f>
        <v>0</v>
      </c>
      <c r="Z1234">
        <f t="shared" si="78"/>
        <v>19.5</v>
      </c>
      <c r="AA1234">
        <f>SUMIF(货件明细!K:K,F1234,货件明细!J:J)</f>
        <v>0</v>
      </c>
      <c r="AB1234">
        <f t="shared" si="79"/>
        <v>1</v>
      </c>
    </row>
    <row r="1235" spans="1:28">
      <c r="A1235">
        <v>2025</v>
      </c>
      <c r="B1235">
        <v>2</v>
      </c>
      <c r="C1235">
        <v>8</v>
      </c>
      <c r="D1235" s="4">
        <v>45709</v>
      </c>
      <c r="E1235" t="s">
        <v>28</v>
      </c>
      <c r="F1235" t="s">
        <v>1341</v>
      </c>
      <c r="G1235" t="s">
        <v>369</v>
      </c>
      <c r="H1235" t="s">
        <v>31</v>
      </c>
      <c r="I1235" t="s">
        <v>145</v>
      </c>
      <c r="J1235" t="s">
        <v>100</v>
      </c>
      <c r="K1235" t="s">
        <v>100</v>
      </c>
      <c r="L1235" t="s">
        <v>46</v>
      </c>
      <c r="M1235" t="s">
        <v>47</v>
      </c>
      <c r="N1235" t="s">
        <v>101</v>
      </c>
      <c r="O1235">
        <v>13.95</v>
      </c>
      <c r="Q1235">
        <v>130.791666666667</v>
      </c>
      <c r="R1235">
        <v>130.791666666667</v>
      </c>
      <c r="S1235">
        <v>0</v>
      </c>
      <c r="T1235">
        <v>130.791666666667</v>
      </c>
      <c r="U1235">
        <v>37</v>
      </c>
      <c r="V1235">
        <f>SUMIF(货件明细!K:K,F1235,货件明细!AQ:AQ)</f>
        <v>0</v>
      </c>
      <c r="W1235">
        <f t="shared" si="76"/>
        <v>1</v>
      </c>
      <c r="X1235">
        <f t="shared" si="77"/>
        <v>37</v>
      </c>
      <c r="Y1235">
        <f>SUMIF(货件明细!K:K,F1235,货件明细!I:I)</f>
        <v>0</v>
      </c>
      <c r="Z1235">
        <f t="shared" si="78"/>
        <v>13.95</v>
      </c>
      <c r="AA1235">
        <f>SUMIF(货件明细!K:K,F1235,货件明细!J:J)</f>
        <v>0</v>
      </c>
      <c r="AB1235">
        <f t="shared" si="79"/>
        <v>1</v>
      </c>
    </row>
    <row r="1236" spans="1:28">
      <c r="A1236">
        <v>2025</v>
      </c>
      <c r="B1236">
        <v>2</v>
      </c>
      <c r="C1236">
        <v>8</v>
      </c>
      <c r="D1236" s="4">
        <v>45709</v>
      </c>
      <c r="E1236" t="s">
        <v>28</v>
      </c>
      <c r="F1236" t="s">
        <v>1342</v>
      </c>
      <c r="G1236" t="s">
        <v>395</v>
      </c>
      <c r="H1236" t="s">
        <v>44</v>
      </c>
      <c r="I1236" t="s">
        <v>145</v>
      </c>
      <c r="J1236" t="s">
        <v>100</v>
      </c>
      <c r="K1236" t="s">
        <v>100</v>
      </c>
      <c r="L1236" t="s">
        <v>46</v>
      </c>
      <c r="M1236" t="s">
        <v>47</v>
      </c>
      <c r="N1236" t="s">
        <v>159</v>
      </c>
      <c r="O1236">
        <v>13.95</v>
      </c>
      <c r="Q1236">
        <v>112.514285714286</v>
      </c>
      <c r="R1236">
        <v>112.514285714286</v>
      </c>
      <c r="S1236">
        <v>0</v>
      </c>
      <c r="T1236">
        <v>112.514285714286</v>
      </c>
      <c r="U1236">
        <v>37</v>
      </c>
      <c r="V1236">
        <f>SUMIF(货件明细!K:K,F1236,货件明细!AQ:AQ)</f>
        <v>0</v>
      </c>
      <c r="W1236">
        <f t="shared" si="76"/>
        <v>1</v>
      </c>
      <c r="X1236">
        <f t="shared" si="77"/>
        <v>37</v>
      </c>
      <c r="Y1236">
        <f>SUMIF(货件明细!K:K,F1236,货件明细!I:I)</f>
        <v>0</v>
      </c>
      <c r="Z1236">
        <f t="shared" si="78"/>
        <v>13.95</v>
      </c>
      <c r="AA1236">
        <f>SUMIF(货件明细!K:K,F1236,货件明细!J:J)</f>
        <v>0</v>
      </c>
      <c r="AB1236">
        <f t="shared" si="79"/>
        <v>1</v>
      </c>
    </row>
    <row r="1237" spans="1:28">
      <c r="A1237">
        <v>2025</v>
      </c>
      <c r="B1237">
        <v>2</v>
      </c>
      <c r="C1237">
        <v>8</v>
      </c>
      <c r="D1237" s="4">
        <v>45709</v>
      </c>
      <c r="E1237" t="s">
        <v>28</v>
      </c>
      <c r="F1237" t="s">
        <v>1343</v>
      </c>
      <c r="G1237" t="s">
        <v>64</v>
      </c>
      <c r="H1237" t="s">
        <v>44</v>
      </c>
      <c r="I1237" t="s">
        <v>145</v>
      </c>
      <c r="J1237" t="s">
        <v>100</v>
      </c>
      <c r="K1237" t="s">
        <v>100</v>
      </c>
      <c r="L1237" t="s">
        <v>46</v>
      </c>
      <c r="M1237" t="s">
        <v>47</v>
      </c>
      <c r="N1237" t="s">
        <v>159</v>
      </c>
      <c r="O1237">
        <v>13.95</v>
      </c>
      <c r="Q1237">
        <v>94.7214285714286</v>
      </c>
      <c r="R1237">
        <v>94.7214285714286</v>
      </c>
      <c r="S1237">
        <v>0</v>
      </c>
      <c r="T1237">
        <v>94.7214285714286</v>
      </c>
      <c r="U1237">
        <v>37</v>
      </c>
      <c r="V1237">
        <f>SUMIF(货件明细!K:K,F1237,货件明细!AQ:AQ)</f>
        <v>0</v>
      </c>
      <c r="W1237">
        <f t="shared" si="76"/>
        <v>1</v>
      </c>
      <c r="X1237">
        <f t="shared" si="77"/>
        <v>37</v>
      </c>
      <c r="Y1237">
        <f>SUMIF(货件明细!K:K,F1237,货件明细!I:I)</f>
        <v>0</v>
      </c>
      <c r="Z1237">
        <f t="shared" si="78"/>
        <v>13.95</v>
      </c>
      <c r="AA1237">
        <f>SUMIF(货件明细!K:K,F1237,货件明细!J:J)</f>
        <v>0</v>
      </c>
      <c r="AB1237">
        <f t="shared" si="79"/>
        <v>1</v>
      </c>
    </row>
    <row r="1238" spans="1:28">
      <c r="A1238">
        <v>2025</v>
      </c>
      <c r="B1238">
        <v>2</v>
      </c>
      <c r="C1238">
        <v>8</v>
      </c>
      <c r="D1238" s="4">
        <v>45709</v>
      </c>
      <c r="E1238" t="s">
        <v>28</v>
      </c>
      <c r="F1238" t="s">
        <v>1344</v>
      </c>
      <c r="G1238" t="s">
        <v>114</v>
      </c>
      <c r="H1238" t="s">
        <v>44</v>
      </c>
      <c r="I1238" t="s">
        <v>145</v>
      </c>
      <c r="J1238" t="s">
        <v>100</v>
      </c>
      <c r="K1238" t="s">
        <v>100</v>
      </c>
      <c r="L1238" t="s">
        <v>46</v>
      </c>
      <c r="M1238" t="s">
        <v>47</v>
      </c>
      <c r="N1238" t="s">
        <v>159</v>
      </c>
      <c r="O1238">
        <v>13.95</v>
      </c>
      <c r="Q1238">
        <v>92.5928571428571</v>
      </c>
      <c r="R1238">
        <v>92.5928571428571</v>
      </c>
      <c r="S1238">
        <v>0</v>
      </c>
      <c r="T1238">
        <v>92.5928571428571</v>
      </c>
      <c r="U1238">
        <v>37</v>
      </c>
      <c r="V1238">
        <f>SUMIF(货件明细!K:K,F1238,货件明细!AQ:AQ)</f>
        <v>0</v>
      </c>
      <c r="W1238">
        <f t="shared" si="76"/>
        <v>1</v>
      </c>
      <c r="X1238">
        <f t="shared" si="77"/>
        <v>37</v>
      </c>
      <c r="Y1238">
        <f>SUMIF(货件明细!K:K,F1238,货件明细!I:I)</f>
        <v>0</v>
      </c>
      <c r="Z1238">
        <f t="shared" si="78"/>
        <v>13.95</v>
      </c>
      <c r="AA1238">
        <f>SUMIF(货件明细!K:K,F1238,货件明细!J:J)</f>
        <v>0</v>
      </c>
      <c r="AB1238">
        <f t="shared" si="79"/>
        <v>1</v>
      </c>
    </row>
    <row r="1239" spans="1:28">
      <c r="A1239">
        <v>2025</v>
      </c>
      <c r="B1239">
        <v>2</v>
      </c>
      <c r="C1239">
        <v>8</v>
      </c>
      <c r="D1239" s="4">
        <v>45709</v>
      </c>
      <c r="E1239" t="s">
        <v>28</v>
      </c>
      <c r="F1239" t="s">
        <v>1345</v>
      </c>
      <c r="G1239" t="s">
        <v>372</v>
      </c>
      <c r="H1239" t="s">
        <v>71</v>
      </c>
      <c r="I1239" t="s">
        <v>145</v>
      </c>
      <c r="J1239" t="s">
        <v>100</v>
      </c>
      <c r="K1239" t="s">
        <v>100</v>
      </c>
      <c r="L1239" t="s">
        <v>46</v>
      </c>
      <c r="M1239" t="s">
        <v>47</v>
      </c>
      <c r="N1239" t="s">
        <v>75</v>
      </c>
      <c r="O1239">
        <v>13.95</v>
      </c>
      <c r="Q1239">
        <v>67.8857142857143</v>
      </c>
      <c r="R1239">
        <v>67.8857142857143</v>
      </c>
      <c r="S1239">
        <v>0</v>
      </c>
      <c r="T1239">
        <v>67.8857142857143</v>
      </c>
      <c r="U1239">
        <v>37</v>
      </c>
      <c r="V1239">
        <f>SUMIF(货件明细!K:K,F1239,货件明细!AQ:AQ)</f>
        <v>0</v>
      </c>
      <c r="W1239">
        <f t="shared" si="76"/>
        <v>1</v>
      </c>
      <c r="X1239">
        <f t="shared" si="77"/>
        <v>37</v>
      </c>
      <c r="Y1239">
        <f>SUMIF(货件明细!K:K,F1239,货件明细!I:I)</f>
        <v>0</v>
      </c>
      <c r="Z1239">
        <f t="shared" si="78"/>
        <v>13.95</v>
      </c>
      <c r="AA1239">
        <f>SUMIF(货件明细!K:K,F1239,货件明细!J:J)</f>
        <v>0</v>
      </c>
      <c r="AB1239">
        <f t="shared" si="79"/>
        <v>1</v>
      </c>
    </row>
    <row r="1240" spans="1:28">
      <c r="A1240">
        <v>2025</v>
      </c>
      <c r="B1240">
        <v>2</v>
      </c>
      <c r="C1240">
        <v>8</v>
      </c>
      <c r="D1240" s="4">
        <v>45709</v>
      </c>
      <c r="E1240" t="s">
        <v>28</v>
      </c>
      <c r="F1240" t="s">
        <v>1346</v>
      </c>
      <c r="G1240" t="s">
        <v>114</v>
      </c>
      <c r="H1240" t="s">
        <v>44</v>
      </c>
      <c r="I1240" t="s">
        <v>39</v>
      </c>
      <c r="J1240" t="s">
        <v>100</v>
      </c>
      <c r="K1240" t="s">
        <v>100</v>
      </c>
      <c r="L1240" t="s">
        <v>46</v>
      </c>
      <c r="M1240" t="s">
        <v>47</v>
      </c>
      <c r="N1240" t="s">
        <v>159</v>
      </c>
      <c r="O1240">
        <v>10.6</v>
      </c>
      <c r="Q1240">
        <v>92.5928571428571</v>
      </c>
      <c r="R1240">
        <v>92.5928571428571</v>
      </c>
      <c r="S1240">
        <v>0</v>
      </c>
      <c r="T1240">
        <v>92.5928571428571</v>
      </c>
      <c r="U1240">
        <v>65</v>
      </c>
      <c r="V1240">
        <f>SUMIF(货件明细!K:K,F1240,货件明细!AQ:AQ)</f>
        <v>0</v>
      </c>
      <c r="W1240">
        <f t="shared" si="76"/>
        <v>1</v>
      </c>
      <c r="X1240">
        <f t="shared" si="77"/>
        <v>65</v>
      </c>
      <c r="Y1240">
        <f>SUMIF(货件明细!K:K,F1240,货件明细!I:I)</f>
        <v>0</v>
      </c>
      <c r="Z1240">
        <f t="shared" si="78"/>
        <v>10.6</v>
      </c>
      <c r="AA1240">
        <f>SUMIF(货件明细!K:K,F1240,货件明细!J:J)</f>
        <v>0</v>
      </c>
      <c r="AB1240">
        <f t="shared" si="79"/>
        <v>1</v>
      </c>
    </row>
    <row r="1241" spans="1:28">
      <c r="A1241">
        <v>2025</v>
      </c>
      <c r="B1241">
        <v>2</v>
      </c>
      <c r="C1241">
        <v>8</v>
      </c>
      <c r="D1241" s="4">
        <v>45709</v>
      </c>
      <c r="E1241" t="s">
        <v>28</v>
      </c>
      <c r="F1241" t="s">
        <v>1347</v>
      </c>
      <c r="G1241" t="s">
        <v>64</v>
      </c>
      <c r="H1241" t="s">
        <v>44</v>
      </c>
      <c r="I1241" t="s">
        <v>39</v>
      </c>
      <c r="J1241" t="s">
        <v>100</v>
      </c>
      <c r="K1241" t="s">
        <v>100</v>
      </c>
      <c r="L1241" t="s">
        <v>46</v>
      </c>
      <c r="M1241" t="s">
        <v>47</v>
      </c>
      <c r="N1241" t="s">
        <v>159</v>
      </c>
      <c r="O1241">
        <v>10.6</v>
      </c>
      <c r="Q1241">
        <v>94.7214285714286</v>
      </c>
      <c r="R1241">
        <v>94.7214285714286</v>
      </c>
      <c r="S1241">
        <v>0</v>
      </c>
      <c r="T1241">
        <v>94.7214285714286</v>
      </c>
      <c r="U1241">
        <v>65</v>
      </c>
      <c r="V1241">
        <f>SUMIF(货件明细!K:K,F1241,货件明细!AQ:AQ)</f>
        <v>0</v>
      </c>
      <c r="W1241">
        <f t="shared" si="76"/>
        <v>1</v>
      </c>
      <c r="X1241">
        <f t="shared" si="77"/>
        <v>65</v>
      </c>
      <c r="Y1241">
        <f>SUMIF(货件明细!K:K,F1241,货件明细!I:I)</f>
        <v>0</v>
      </c>
      <c r="Z1241">
        <f t="shared" si="78"/>
        <v>10.6</v>
      </c>
      <c r="AA1241">
        <f>SUMIF(货件明细!K:K,F1241,货件明细!J:J)</f>
        <v>0</v>
      </c>
      <c r="AB1241">
        <f t="shared" si="79"/>
        <v>1</v>
      </c>
    </row>
    <row r="1242" spans="1:28">
      <c r="A1242">
        <v>2025</v>
      </c>
      <c r="B1242">
        <v>2</v>
      </c>
      <c r="C1242">
        <v>8</v>
      </c>
      <c r="D1242" s="4">
        <v>45709</v>
      </c>
      <c r="E1242" t="s">
        <v>28</v>
      </c>
      <c r="F1242" t="s">
        <v>1348</v>
      </c>
      <c r="G1242" t="s">
        <v>369</v>
      </c>
      <c r="H1242" t="s">
        <v>31</v>
      </c>
      <c r="I1242" t="s">
        <v>39</v>
      </c>
      <c r="J1242" t="s">
        <v>100</v>
      </c>
      <c r="K1242" t="s">
        <v>100</v>
      </c>
      <c r="L1242" t="s">
        <v>46</v>
      </c>
      <c r="M1242" t="s">
        <v>65</v>
      </c>
      <c r="N1242" t="s">
        <v>960</v>
      </c>
      <c r="O1242">
        <v>10.6</v>
      </c>
      <c r="Q1242">
        <v>136.5</v>
      </c>
      <c r="R1242">
        <v>136.5</v>
      </c>
      <c r="S1242">
        <v>0</v>
      </c>
      <c r="T1242">
        <v>136.5</v>
      </c>
      <c r="U1242">
        <v>65</v>
      </c>
      <c r="V1242">
        <f>SUMIF(货件明细!K:K,F1242,货件明细!AQ:AQ)</f>
        <v>0</v>
      </c>
      <c r="W1242">
        <f t="shared" si="76"/>
        <v>1</v>
      </c>
      <c r="X1242">
        <f t="shared" si="77"/>
        <v>65</v>
      </c>
      <c r="Y1242">
        <f>SUMIF(货件明细!K:K,F1242,货件明细!I:I)</f>
        <v>0</v>
      </c>
      <c r="Z1242">
        <f t="shared" si="78"/>
        <v>10.6</v>
      </c>
      <c r="AA1242">
        <f>SUMIF(货件明细!K:K,F1242,货件明细!J:J)</f>
        <v>0</v>
      </c>
      <c r="AB1242">
        <f t="shared" si="79"/>
        <v>1</v>
      </c>
    </row>
    <row r="1243" spans="1:28">
      <c r="A1243">
        <v>2025</v>
      </c>
      <c r="B1243">
        <v>2</v>
      </c>
      <c r="C1243">
        <v>8</v>
      </c>
      <c r="D1243" s="4">
        <v>45709</v>
      </c>
      <c r="E1243" t="s">
        <v>28</v>
      </c>
      <c r="F1243" t="s">
        <v>1349</v>
      </c>
      <c r="G1243" t="s">
        <v>395</v>
      </c>
      <c r="H1243" t="s">
        <v>44</v>
      </c>
      <c r="I1243" t="s">
        <v>39</v>
      </c>
      <c r="J1243" t="s">
        <v>100</v>
      </c>
      <c r="K1243" t="s">
        <v>100</v>
      </c>
      <c r="L1243" t="s">
        <v>46</v>
      </c>
      <c r="M1243" t="s">
        <v>47</v>
      </c>
      <c r="N1243" t="s">
        <v>159</v>
      </c>
      <c r="O1243">
        <v>10.6</v>
      </c>
      <c r="Q1243">
        <v>112.514285714286</v>
      </c>
      <c r="R1243">
        <v>112.514285714286</v>
      </c>
      <c r="S1243">
        <v>0</v>
      </c>
      <c r="T1243">
        <v>112.514285714286</v>
      </c>
      <c r="U1243">
        <v>65</v>
      </c>
      <c r="V1243">
        <f>SUMIF(货件明细!K:K,F1243,货件明细!AQ:AQ)</f>
        <v>0</v>
      </c>
      <c r="W1243">
        <f t="shared" si="76"/>
        <v>1</v>
      </c>
      <c r="X1243">
        <f t="shared" si="77"/>
        <v>65</v>
      </c>
      <c r="Y1243">
        <f>SUMIF(货件明细!K:K,F1243,货件明细!I:I)</f>
        <v>0</v>
      </c>
      <c r="Z1243">
        <f t="shared" si="78"/>
        <v>10.6</v>
      </c>
      <c r="AA1243">
        <f>SUMIF(货件明细!K:K,F1243,货件明细!J:J)</f>
        <v>0</v>
      </c>
      <c r="AB1243">
        <f t="shared" si="79"/>
        <v>1</v>
      </c>
    </row>
    <row r="1244" spans="1:28">
      <c r="A1244">
        <v>2025</v>
      </c>
      <c r="B1244">
        <v>2</v>
      </c>
      <c r="C1244">
        <v>8</v>
      </c>
      <c r="D1244" s="4">
        <v>45709</v>
      </c>
      <c r="E1244" t="s">
        <v>28</v>
      </c>
      <c r="F1244" t="s">
        <v>1350</v>
      </c>
      <c r="G1244" t="s">
        <v>372</v>
      </c>
      <c r="H1244" t="s">
        <v>71</v>
      </c>
      <c r="I1244" t="s">
        <v>39</v>
      </c>
      <c r="J1244" t="s">
        <v>100</v>
      </c>
      <c r="K1244" t="s">
        <v>100</v>
      </c>
      <c r="L1244" t="s">
        <v>46</v>
      </c>
      <c r="M1244" t="s">
        <v>47</v>
      </c>
      <c r="N1244" t="s">
        <v>75</v>
      </c>
      <c r="O1244">
        <v>10.6</v>
      </c>
      <c r="Q1244">
        <v>67.8857142857143</v>
      </c>
      <c r="R1244">
        <v>67.8857142857143</v>
      </c>
      <c r="S1244">
        <v>0</v>
      </c>
      <c r="T1244">
        <v>67.8857142857143</v>
      </c>
      <c r="U1244">
        <v>65</v>
      </c>
      <c r="V1244">
        <f>SUMIF(货件明细!K:K,F1244,货件明细!AQ:AQ)</f>
        <v>0</v>
      </c>
      <c r="W1244">
        <f t="shared" si="76"/>
        <v>1</v>
      </c>
      <c r="X1244">
        <f t="shared" si="77"/>
        <v>65</v>
      </c>
      <c r="Y1244">
        <f>SUMIF(货件明细!K:K,F1244,货件明细!I:I)</f>
        <v>0</v>
      </c>
      <c r="Z1244">
        <f t="shared" si="78"/>
        <v>10.6</v>
      </c>
      <c r="AA1244">
        <f>SUMIF(货件明细!K:K,F1244,货件明细!J:J)</f>
        <v>0</v>
      </c>
      <c r="AB1244">
        <f t="shared" si="79"/>
        <v>1</v>
      </c>
    </row>
    <row r="1245" spans="1:28">
      <c r="A1245">
        <v>2025</v>
      </c>
      <c r="B1245">
        <v>2</v>
      </c>
      <c r="C1245">
        <v>8</v>
      </c>
      <c r="D1245" s="4">
        <v>45709</v>
      </c>
      <c r="E1245" t="s">
        <v>28</v>
      </c>
      <c r="F1245" t="s">
        <v>1351</v>
      </c>
      <c r="G1245" t="s">
        <v>64</v>
      </c>
      <c r="H1245" t="s">
        <v>44</v>
      </c>
      <c r="I1245" t="s">
        <v>129</v>
      </c>
      <c r="J1245" t="s">
        <v>100</v>
      </c>
      <c r="K1245" t="s">
        <v>100</v>
      </c>
      <c r="L1245" t="s">
        <v>46</v>
      </c>
      <c r="M1245" t="s">
        <v>47</v>
      </c>
      <c r="N1245" t="s">
        <v>159</v>
      </c>
      <c r="O1245">
        <v>12.2</v>
      </c>
      <c r="Q1245">
        <v>94.7214285714286</v>
      </c>
      <c r="R1245">
        <v>94.7214285714286</v>
      </c>
      <c r="S1245">
        <v>0</v>
      </c>
      <c r="T1245">
        <v>94.7214285714286</v>
      </c>
      <c r="U1245">
        <v>54</v>
      </c>
      <c r="V1245">
        <f>SUMIF(货件明细!K:K,F1245,货件明细!AQ:AQ)</f>
        <v>0</v>
      </c>
      <c r="W1245">
        <f t="shared" si="76"/>
        <v>1</v>
      </c>
      <c r="X1245">
        <f t="shared" si="77"/>
        <v>54</v>
      </c>
      <c r="Y1245">
        <f>SUMIF(货件明细!K:K,F1245,货件明细!I:I)</f>
        <v>0</v>
      </c>
      <c r="Z1245">
        <f t="shared" si="78"/>
        <v>12.2</v>
      </c>
      <c r="AA1245">
        <f>SUMIF(货件明细!K:K,F1245,货件明细!J:J)</f>
        <v>0</v>
      </c>
      <c r="AB1245">
        <f t="shared" si="79"/>
        <v>1</v>
      </c>
    </row>
    <row r="1246" spans="1:28">
      <c r="A1246">
        <v>2025</v>
      </c>
      <c r="B1246">
        <v>2</v>
      </c>
      <c r="C1246">
        <v>8</v>
      </c>
      <c r="D1246" s="4">
        <v>45709</v>
      </c>
      <c r="E1246" t="s">
        <v>28</v>
      </c>
      <c r="F1246" t="s">
        <v>1352</v>
      </c>
      <c r="G1246" t="s">
        <v>372</v>
      </c>
      <c r="H1246" t="s">
        <v>71</v>
      </c>
      <c r="I1246" t="s">
        <v>129</v>
      </c>
      <c r="J1246" t="s">
        <v>100</v>
      </c>
      <c r="K1246" t="s">
        <v>100</v>
      </c>
      <c r="L1246" t="s">
        <v>46</v>
      </c>
      <c r="M1246" t="s">
        <v>47</v>
      </c>
      <c r="N1246" t="s">
        <v>75</v>
      </c>
      <c r="O1246">
        <v>12.2</v>
      </c>
      <c r="Q1246">
        <v>67.8857142857143</v>
      </c>
      <c r="R1246">
        <v>67.8857142857143</v>
      </c>
      <c r="S1246">
        <v>0</v>
      </c>
      <c r="T1246">
        <v>67.8857142857143</v>
      </c>
      <c r="U1246">
        <v>54</v>
      </c>
      <c r="V1246">
        <f>SUMIF(货件明细!K:K,F1246,货件明细!AQ:AQ)</f>
        <v>0</v>
      </c>
      <c r="W1246">
        <f t="shared" si="76"/>
        <v>1</v>
      </c>
      <c r="X1246">
        <f t="shared" si="77"/>
        <v>54</v>
      </c>
      <c r="Y1246">
        <f>SUMIF(货件明细!K:K,F1246,货件明细!I:I)</f>
        <v>0</v>
      </c>
      <c r="Z1246">
        <f t="shared" si="78"/>
        <v>12.2</v>
      </c>
      <c r="AA1246">
        <f>SUMIF(货件明细!K:K,F1246,货件明细!J:J)</f>
        <v>0</v>
      </c>
      <c r="AB1246">
        <f t="shared" si="79"/>
        <v>1</v>
      </c>
    </row>
    <row r="1247" spans="1:28">
      <c r="A1247">
        <v>2025</v>
      </c>
      <c r="B1247">
        <v>2</v>
      </c>
      <c r="C1247">
        <v>8</v>
      </c>
      <c r="D1247" s="4">
        <v>45709</v>
      </c>
      <c r="E1247" t="s">
        <v>28</v>
      </c>
      <c r="F1247" t="s">
        <v>1353</v>
      </c>
      <c r="G1247" t="s">
        <v>369</v>
      </c>
      <c r="H1247" t="s">
        <v>31</v>
      </c>
      <c r="I1247" t="s">
        <v>129</v>
      </c>
      <c r="J1247" t="s">
        <v>100</v>
      </c>
      <c r="K1247" t="s">
        <v>100</v>
      </c>
      <c r="L1247" t="s">
        <v>46</v>
      </c>
      <c r="M1247" t="s">
        <v>47</v>
      </c>
      <c r="N1247" t="s">
        <v>101</v>
      </c>
      <c r="O1247">
        <v>12.2</v>
      </c>
      <c r="Q1247">
        <v>130.791666666667</v>
      </c>
      <c r="R1247">
        <v>130.791666666667</v>
      </c>
      <c r="S1247">
        <v>0</v>
      </c>
      <c r="T1247">
        <v>130.791666666667</v>
      </c>
      <c r="U1247">
        <v>54</v>
      </c>
      <c r="V1247">
        <f>SUMIF(货件明细!K:K,F1247,货件明细!AQ:AQ)</f>
        <v>0</v>
      </c>
      <c r="W1247">
        <f t="shared" si="76"/>
        <v>1</v>
      </c>
      <c r="X1247">
        <f t="shared" si="77"/>
        <v>54</v>
      </c>
      <c r="Y1247">
        <f>SUMIF(货件明细!K:K,F1247,货件明细!I:I)</f>
        <v>0</v>
      </c>
      <c r="Z1247">
        <f t="shared" si="78"/>
        <v>12.2</v>
      </c>
      <c r="AA1247">
        <f>SUMIF(货件明细!K:K,F1247,货件明细!J:J)</f>
        <v>0</v>
      </c>
      <c r="AB1247">
        <f t="shared" si="79"/>
        <v>1</v>
      </c>
    </row>
    <row r="1248" spans="1:28">
      <c r="A1248">
        <v>2025</v>
      </c>
      <c r="B1248">
        <v>2</v>
      </c>
      <c r="C1248">
        <v>8</v>
      </c>
      <c r="D1248" s="4">
        <v>45709</v>
      </c>
      <c r="E1248" t="s">
        <v>28</v>
      </c>
      <c r="F1248" t="s">
        <v>1354</v>
      </c>
      <c r="G1248" t="s">
        <v>114</v>
      </c>
      <c r="H1248" t="s">
        <v>44</v>
      </c>
      <c r="I1248" t="s">
        <v>129</v>
      </c>
      <c r="J1248" t="s">
        <v>100</v>
      </c>
      <c r="K1248" t="s">
        <v>100</v>
      </c>
      <c r="L1248" t="s">
        <v>46</v>
      </c>
      <c r="M1248" t="s">
        <v>47</v>
      </c>
      <c r="N1248" t="s">
        <v>159</v>
      </c>
      <c r="O1248">
        <v>12.2</v>
      </c>
      <c r="Q1248">
        <v>92.5928571428571</v>
      </c>
      <c r="R1248">
        <v>92.5928571428571</v>
      </c>
      <c r="S1248">
        <v>0</v>
      </c>
      <c r="T1248">
        <v>92.5928571428571</v>
      </c>
      <c r="U1248">
        <v>54</v>
      </c>
      <c r="V1248">
        <f>SUMIF(货件明细!K:K,F1248,货件明细!AQ:AQ)</f>
        <v>0</v>
      </c>
      <c r="W1248">
        <f t="shared" si="76"/>
        <v>1</v>
      </c>
      <c r="X1248">
        <f t="shared" si="77"/>
        <v>54</v>
      </c>
      <c r="Y1248">
        <f>SUMIF(货件明细!K:K,F1248,货件明细!I:I)</f>
        <v>0</v>
      </c>
      <c r="Z1248">
        <f t="shared" si="78"/>
        <v>12.2</v>
      </c>
      <c r="AA1248">
        <f>SUMIF(货件明细!K:K,F1248,货件明细!J:J)</f>
        <v>0</v>
      </c>
      <c r="AB1248">
        <f t="shared" si="79"/>
        <v>1</v>
      </c>
    </row>
    <row r="1249" spans="1:28">
      <c r="A1249">
        <v>2025</v>
      </c>
      <c r="B1249">
        <v>2</v>
      </c>
      <c r="C1249">
        <v>8</v>
      </c>
      <c r="D1249" s="4">
        <v>45709</v>
      </c>
      <c r="E1249" t="s">
        <v>28</v>
      </c>
      <c r="F1249" t="s">
        <v>1355</v>
      </c>
      <c r="G1249" t="s">
        <v>395</v>
      </c>
      <c r="H1249" t="s">
        <v>44</v>
      </c>
      <c r="I1249" t="s">
        <v>129</v>
      </c>
      <c r="J1249" t="s">
        <v>100</v>
      </c>
      <c r="K1249" t="s">
        <v>100</v>
      </c>
      <c r="L1249" t="s">
        <v>46</v>
      </c>
      <c r="M1249" t="s">
        <v>47</v>
      </c>
      <c r="N1249" t="s">
        <v>159</v>
      </c>
      <c r="O1249">
        <v>12.2</v>
      </c>
      <c r="Q1249">
        <v>112.514285714286</v>
      </c>
      <c r="R1249">
        <v>112.514285714286</v>
      </c>
      <c r="S1249">
        <v>0</v>
      </c>
      <c r="T1249">
        <v>112.514285714286</v>
      </c>
      <c r="U1249">
        <v>54</v>
      </c>
      <c r="V1249">
        <f>SUMIF(货件明细!K:K,F1249,货件明细!AQ:AQ)</f>
        <v>0</v>
      </c>
      <c r="W1249">
        <f t="shared" si="76"/>
        <v>1</v>
      </c>
      <c r="X1249">
        <f t="shared" si="77"/>
        <v>54</v>
      </c>
      <c r="Y1249">
        <f>SUMIF(货件明细!K:K,F1249,货件明细!I:I)</f>
        <v>0</v>
      </c>
      <c r="Z1249">
        <f t="shared" si="78"/>
        <v>12.2</v>
      </c>
      <c r="AA1249">
        <f>SUMIF(货件明细!K:K,F1249,货件明细!J:J)</f>
        <v>0</v>
      </c>
      <c r="AB1249">
        <f t="shared" si="79"/>
        <v>1</v>
      </c>
    </row>
    <row r="1250" spans="1:28">
      <c r="A1250">
        <v>2025</v>
      </c>
      <c r="B1250">
        <v>2</v>
      </c>
      <c r="C1250">
        <v>8</v>
      </c>
      <c r="D1250" s="4">
        <v>45709</v>
      </c>
      <c r="E1250" t="s">
        <v>28</v>
      </c>
      <c r="F1250" t="s">
        <v>1356</v>
      </c>
      <c r="G1250" t="s">
        <v>372</v>
      </c>
      <c r="H1250" t="s">
        <v>71</v>
      </c>
      <c r="I1250" t="s">
        <v>145</v>
      </c>
      <c r="J1250" t="s">
        <v>45</v>
      </c>
      <c r="K1250" t="s">
        <v>45</v>
      </c>
      <c r="L1250" t="s">
        <v>46</v>
      </c>
      <c r="M1250" t="s">
        <v>47</v>
      </c>
      <c r="N1250" t="s">
        <v>48</v>
      </c>
      <c r="O1250">
        <v>21.65</v>
      </c>
      <c r="Q1250">
        <v>125.083333333333</v>
      </c>
      <c r="R1250">
        <v>125.083333333333</v>
      </c>
      <c r="S1250">
        <v>0</v>
      </c>
      <c r="T1250">
        <v>125.083333333333</v>
      </c>
      <c r="U1250">
        <v>110</v>
      </c>
      <c r="V1250">
        <f>SUMIF(货件明细!K:K,F1250,货件明细!AQ:AQ)</f>
        <v>0</v>
      </c>
      <c r="W1250">
        <f t="shared" si="76"/>
        <v>1</v>
      </c>
      <c r="X1250">
        <f t="shared" si="77"/>
        <v>110</v>
      </c>
      <c r="Y1250">
        <f>SUMIF(货件明细!K:K,F1250,货件明细!I:I)</f>
        <v>0</v>
      </c>
      <c r="Z1250">
        <f t="shared" si="78"/>
        <v>21.65</v>
      </c>
      <c r="AA1250">
        <f>SUMIF(货件明细!K:K,F1250,货件明细!J:J)</f>
        <v>0</v>
      </c>
      <c r="AB1250">
        <f t="shared" si="79"/>
        <v>1</v>
      </c>
    </row>
    <row r="1251" spans="1:28">
      <c r="A1251">
        <v>2025</v>
      </c>
      <c r="B1251">
        <v>2</v>
      </c>
      <c r="C1251">
        <v>8</v>
      </c>
      <c r="D1251" s="4">
        <v>45709</v>
      </c>
      <c r="E1251" t="s">
        <v>28</v>
      </c>
      <c r="F1251" t="s">
        <v>1357</v>
      </c>
      <c r="G1251" t="s">
        <v>395</v>
      </c>
      <c r="H1251" t="s">
        <v>44</v>
      </c>
      <c r="I1251" t="s">
        <v>145</v>
      </c>
      <c r="J1251" t="s">
        <v>45</v>
      </c>
      <c r="K1251" t="s">
        <v>45</v>
      </c>
      <c r="L1251" t="s">
        <v>46</v>
      </c>
      <c r="M1251" t="s">
        <v>65</v>
      </c>
      <c r="N1251" t="s">
        <v>951</v>
      </c>
      <c r="O1251">
        <v>21.65</v>
      </c>
      <c r="Q1251">
        <v>281.6</v>
      </c>
      <c r="R1251">
        <v>303.6</v>
      </c>
      <c r="S1251">
        <v>0</v>
      </c>
      <c r="T1251">
        <v>303.6</v>
      </c>
      <c r="U1251">
        <v>110</v>
      </c>
      <c r="V1251">
        <f>SUMIF(货件明细!K:K,F1251,货件明细!AQ:AQ)</f>
        <v>0</v>
      </c>
      <c r="W1251">
        <f t="shared" si="76"/>
        <v>1</v>
      </c>
      <c r="X1251">
        <f t="shared" si="77"/>
        <v>110</v>
      </c>
      <c r="Y1251">
        <f>SUMIF(货件明细!K:K,F1251,货件明细!I:I)</f>
        <v>0</v>
      </c>
      <c r="Z1251">
        <f t="shared" si="78"/>
        <v>21.65</v>
      </c>
      <c r="AA1251">
        <f>SUMIF(货件明细!K:K,F1251,货件明细!J:J)</f>
        <v>0</v>
      </c>
      <c r="AB1251">
        <f t="shared" si="79"/>
        <v>1</v>
      </c>
    </row>
    <row r="1252" spans="1:28">
      <c r="A1252">
        <v>2025</v>
      </c>
      <c r="B1252">
        <v>2</v>
      </c>
      <c r="C1252">
        <v>8</v>
      </c>
      <c r="D1252" s="4">
        <v>45709</v>
      </c>
      <c r="E1252" t="s">
        <v>28</v>
      </c>
      <c r="F1252" t="s">
        <v>1358</v>
      </c>
      <c r="G1252" t="s">
        <v>369</v>
      </c>
      <c r="H1252" t="s">
        <v>31</v>
      </c>
      <c r="I1252" t="s">
        <v>145</v>
      </c>
      <c r="J1252" t="s">
        <v>45</v>
      </c>
      <c r="K1252" t="s">
        <v>45</v>
      </c>
      <c r="L1252" t="s">
        <v>46</v>
      </c>
      <c r="M1252" t="s">
        <v>65</v>
      </c>
      <c r="N1252" t="s">
        <v>960</v>
      </c>
      <c r="O1252">
        <v>21.65</v>
      </c>
      <c r="Q1252">
        <v>136.5</v>
      </c>
      <c r="R1252">
        <v>136.5</v>
      </c>
      <c r="S1252">
        <v>0</v>
      </c>
      <c r="T1252">
        <v>136.5</v>
      </c>
      <c r="U1252">
        <v>110</v>
      </c>
      <c r="V1252">
        <f>SUMIF(货件明细!K:K,F1252,货件明细!AQ:AQ)</f>
        <v>0</v>
      </c>
      <c r="W1252">
        <f t="shared" si="76"/>
        <v>1</v>
      </c>
      <c r="X1252">
        <f t="shared" si="77"/>
        <v>110</v>
      </c>
      <c r="Y1252">
        <f>SUMIF(货件明细!K:K,F1252,货件明细!I:I)</f>
        <v>0</v>
      </c>
      <c r="Z1252">
        <f t="shared" si="78"/>
        <v>21.65</v>
      </c>
      <c r="AA1252">
        <f>SUMIF(货件明细!K:K,F1252,货件明细!J:J)</f>
        <v>0</v>
      </c>
      <c r="AB1252">
        <f t="shared" si="79"/>
        <v>1</v>
      </c>
    </row>
    <row r="1253" spans="1:28">
      <c r="A1253">
        <v>2025</v>
      </c>
      <c r="B1253">
        <v>2</v>
      </c>
      <c r="C1253">
        <v>8</v>
      </c>
      <c r="D1253" s="4">
        <v>45709</v>
      </c>
      <c r="E1253" t="s">
        <v>28</v>
      </c>
      <c r="F1253" t="s">
        <v>1359</v>
      </c>
      <c r="G1253" t="s">
        <v>64</v>
      </c>
      <c r="H1253" t="s">
        <v>44</v>
      </c>
      <c r="I1253" t="s">
        <v>145</v>
      </c>
      <c r="J1253" t="s">
        <v>45</v>
      </c>
      <c r="K1253" t="s">
        <v>45</v>
      </c>
      <c r="L1253" t="s">
        <v>46</v>
      </c>
      <c r="M1253" t="s">
        <v>47</v>
      </c>
      <c r="N1253" t="s">
        <v>48</v>
      </c>
      <c r="O1253">
        <v>21.65</v>
      </c>
      <c r="Q1253">
        <v>149.171428571429</v>
      </c>
      <c r="R1253">
        <v>149.171428571429</v>
      </c>
      <c r="S1253">
        <v>0</v>
      </c>
      <c r="T1253">
        <v>149.171428571429</v>
      </c>
      <c r="U1253">
        <v>110</v>
      </c>
      <c r="V1253">
        <f>SUMIF(货件明细!K:K,F1253,货件明细!AQ:AQ)</f>
        <v>0</v>
      </c>
      <c r="W1253">
        <f t="shared" si="76"/>
        <v>1</v>
      </c>
      <c r="X1253">
        <f t="shared" si="77"/>
        <v>110</v>
      </c>
      <c r="Y1253">
        <f>SUMIF(货件明细!K:K,F1253,货件明细!I:I)</f>
        <v>0</v>
      </c>
      <c r="Z1253">
        <f t="shared" si="78"/>
        <v>21.65</v>
      </c>
      <c r="AA1253">
        <f>SUMIF(货件明细!K:K,F1253,货件明细!J:J)</f>
        <v>0</v>
      </c>
      <c r="AB1253">
        <f t="shared" si="79"/>
        <v>1</v>
      </c>
    </row>
    <row r="1254" spans="1:28">
      <c r="A1254">
        <v>2025</v>
      </c>
      <c r="B1254">
        <v>2</v>
      </c>
      <c r="C1254">
        <v>8</v>
      </c>
      <c r="D1254" s="4">
        <v>45709</v>
      </c>
      <c r="E1254" t="s">
        <v>28</v>
      </c>
      <c r="F1254" t="s">
        <v>1360</v>
      </c>
      <c r="G1254" t="s">
        <v>114</v>
      </c>
      <c r="H1254" t="s">
        <v>44</v>
      </c>
      <c r="I1254" t="s">
        <v>145</v>
      </c>
      <c r="J1254" t="s">
        <v>45</v>
      </c>
      <c r="K1254" t="s">
        <v>45</v>
      </c>
      <c r="L1254" t="s">
        <v>46</v>
      </c>
      <c r="M1254" t="s">
        <v>47</v>
      </c>
      <c r="N1254" t="s">
        <v>48</v>
      </c>
      <c r="O1254">
        <v>21.65</v>
      </c>
      <c r="Q1254">
        <v>148.423076923077</v>
      </c>
      <c r="R1254">
        <v>148.423076923077</v>
      </c>
      <c r="S1254">
        <v>0</v>
      </c>
      <c r="T1254">
        <v>148.423076923077</v>
      </c>
      <c r="U1254">
        <v>110</v>
      </c>
      <c r="V1254">
        <f>SUMIF(货件明细!K:K,F1254,货件明细!AQ:AQ)</f>
        <v>0</v>
      </c>
      <c r="W1254">
        <f t="shared" si="76"/>
        <v>1</v>
      </c>
      <c r="X1254">
        <f t="shared" si="77"/>
        <v>110</v>
      </c>
      <c r="Y1254">
        <f>SUMIF(货件明细!K:K,F1254,货件明细!I:I)</f>
        <v>0</v>
      </c>
      <c r="Z1254">
        <f t="shared" si="78"/>
        <v>21.65</v>
      </c>
      <c r="AA1254">
        <f>SUMIF(货件明细!K:K,F1254,货件明细!J:J)</f>
        <v>0</v>
      </c>
      <c r="AB1254">
        <f t="shared" si="79"/>
        <v>1</v>
      </c>
    </row>
    <row r="1255" spans="1:28">
      <c r="A1255">
        <v>2025</v>
      </c>
      <c r="B1255">
        <v>2</v>
      </c>
      <c r="C1255">
        <v>8</v>
      </c>
      <c r="D1255" s="4">
        <v>45709</v>
      </c>
      <c r="E1255" t="s">
        <v>28</v>
      </c>
      <c r="F1255" t="s">
        <v>1361</v>
      </c>
      <c r="G1255" t="s">
        <v>369</v>
      </c>
      <c r="H1255" t="s">
        <v>31</v>
      </c>
      <c r="I1255" t="s">
        <v>129</v>
      </c>
      <c r="J1255" t="s">
        <v>45</v>
      </c>
      <c r="K1255" t="s">
        <v>45</v>
      </c>
      <c r="L1255" t="s">
        <v>46</v>
      </c>
      <c r="M1255" t="s">
        <v>47</v>
      </c>
      <c r="N1255" t="s">
        <v>101</v>
      </c>
      <c r="O1255">
        <v>11.7</v>
      </c>
      <c r="Q1255">
        <v>130.791666666667</v>
      </c>
      <c r="R1255">
        <v>130.791666666667</v>
      </c>
      <c r="S1255">
        <v>0</v>
      </c>
      <c r="T1255">
        <v>130.791666666667</v>
      </c>
      <c r="U1255">
        <v>86</v>
      </c>
      <c r="V1255">
        <f>SUMIF(货件明细!K:K,F1255,货件明细!AQ:AQ)</f>
        <v>0</v>
      </c>
      <c r="W1255">
        <f t="shared" si="76"/>
        <v>1</v>
      </c>
      <c r="X1255">
        <f t="shared" si="77"/>
        <v>86</v>
      </c>
      <c r="Y1255">
        <f>SUMIF(货件明细!K:K,F1255,货件明细!I:I)</f>
        <v>0</v>
      </c>
      <c r="Z1255">
        <f t="shared" si="78"/>
        <v>11.7</v>
      </c>
      <c r="AA1255">
        <f>SUMIF(货件明细!K:K,F1255,货件明细!J:J)</f>
        <v>0</v>
      </c>
      <c r="AB1255">
        <f t="shared" si="79"/>
        <v>1</v>
      </c>
    </row>
    <row r="1256" spans="1:28">
      <c r="A1256">
        <v>2025</v>
      </c>
      <c r="B1256">
        <v>2</v>
      </c>
      <c r="C1256">
        <v>8</v>
      </c>
      <c r="D1256" s="4">
        <v>45709</v>
      </c>
      <c r="E1256" t="s">
        <v>28</v>
      </c>
      <c r="F1256" t="s">
        <v>1362</v>
      </c>
      <c r="G1256" t="s">
        <v>372</v>
      </c>
      <c r="H1256" t="s">
        <v>71</v>
      </c>
      <c r="I1256" t="s">
        <v>129</v>
      </c>
      <c r="J1256" t="s">
        <v>45</v>
      </c>
      <c r="K1256" t="s">
        <v>45</v>
      </c>
      <c r="L1256" t="s">
        <v>46</v>
      </c>
      <c r="M1256" t="s">
        <v>47</v>
      </c>
      <c r="N1256" t="s">
        <v>48</v>
      </c>
      <c r="O1256">
        <v>11.7</v>
      </c>
      <c r="Q1256">
        <v>125.083333333333</v>
      </c>
      <c r="R1256">
        <v>125.083333333333</v>
      </c>
      <c r="S1256">
        <v>0</v>
      </c>
      <c r="T1256">
        <v>125.083333333333</v>
      </c>
      <c r="U1256">
        <v>86</v>
      </c>
      <c r="V1256">
        <f>SUMIF(货件明细!K:K,F1256,货件明细!AQ:AQ)</f>
        <v>0</v>
      </c>
      <c r="W1256">
        <f t="shared" si="76"/>
        <v>1</v>
      </c>
      <c r="X1256">
        <f t="shared" si="77"/>
        <v>86</v>
      </c>
      <c r="Y1256">
        <f>SUMIF(货件明细!K:K,F1256,货件明细!I:I)</f>
        <v>0</v>
      </c>
      <c r="Z1256">
        <f t="shared" si="78"/>
        <v>11.7</v>
      </c>
      <c r="AA1256">
        <f>SUMIF(货件明细!K:K,F1256,货件明细!J:J)</f>
        <v>0</v>
      </c>
      <c r="AB1256">
        <f t="shared" si="79"/>
        <v>1</v>
      </c>
    </row>
    <row r="1257" spans="1:28">
      <c r="A1257">
        <v>2025</v>
      </c>
      <c r="B1257">
        <v>2</v>
      </c>
      <c r="C1257">
        <v>8</v>
      </c>
      <c r="D1257" s="4">
        <v>45709</v>
      </c>
      <c r="E1257" t="s">
        <v>28</v>
      </c>
      <c r="F1257" t="s">
        <v>1363</v>
      </c>
      <c r="G1257" t="s">
        <v>64</v>
      </c>
      <c r="H1257" t="s">
        <v>44</v>
      </c>
      <c r="I1257" t="s">
        <v>129</v>
      </c>
      <c r="J1257" t="s">
        <v>45</v>
      </c>
      <c r="K1257" t="s">
        <v>45</v>
      </c>
      <c r="L1257" t="s">
        <v>46</v>
      </c>
      <c r="M1257" t="s">
        <v>47</v>
      </c>
      <c r="N1257" t="s">
        <v>48</v>
      </c>
      <c r="O1257">
        <v>11.7</v>
      </c>
      <c r="Q1257">
        <v>149.171428571429</v>
      </c>
      <c r="R1257">
        <v>149.171428571429</v>
      </c>
      <c r="S1257">
        <v>0</v>
      </c>
      <c r="T1257">
        <v>149.171428571429</v>
      </c>
      <c r="U1257">
        <v>86</v>
      </c>
      <c r="V1257">
        <f>SUMIF(货件明细!K:K,F1257,货件明细!AQ:AQ)</f>
        <v>0</v>
      </c>
      <c r="W1257">
        <f t="shared" si="76"/>
        <v>1</v>
      </c>
      <c r="X1257">
        <f t="shared" si="77"/>
        <v>86</v>
      </c>
      <c r="Y1257">
        <f>SUMIF(货件明细!K:K,F1257,货件明细!I:I)</f>
        <v>0</v>
      </c>
      <c r="Z1257">
        <f t="shared" si="78"/>
        <v>11.7</v>
      </c>
      <c r="AA1257">
        <f>SUMIF(货件明细!K:K,F1257,货件明细!J:J)</f>
        <v>0</v>
      </c>
      <c r="AB1257">
        <f t="shared" si="79"/>
        <v>1</v>
      </c>
    </row>
    <row r="1258" spans="1:28">
      <c r="A1258">
        <v>2025</v>
      </c>
      <c r="B1258">
        <v>2</v>
      </c>
      <c r="C1258">
        <v>8</v>
      </c>
      <c r="D1258" s="4">
        <v>45709</v>
      </c>
      <c r="E1258" t="s">
        <v>28</v>
      </c>
      <c r="F1258" t="s">
        <v>1364</v>
      </c>
      <c r="G1258" t="s">
        <v>395</v>
      </c>
      <c r="H1258" t="s">
        <v>44</v>
      </c>
      <c r="I1258" t="s">
        <v>129</v>
      </c>
      <c r="J1258" t="s">
        <v>45</v>
      </c>
      <c r="K1258" t="s">
        <v>45</v>
      </c>
      <c r="L1258" t="s">
        <v>46</v>
      </c>
      <c r="M1258" t="s">
        <v>65</v>
      </c>
      <c r="N1258" t="s">
        <v>951</v>
      </c>
      <c r="O1258">
        <v>11.7</v>
      </c>
      <c r="Q1258">
        <v>140.8</v>
      </c>
      <c r="R1258">
        <v>151.8</v>
      </c>
      <c r="S1258">
        <v>0</v>
      </c>
      <c r="T1258">
        <v>151.8</v>
      </c>
      <c r="U1258">
        <v>86</v>
      </c>
      <c r="V1258">
        <f>SUMIF(货件明细!K:K,F1258,货件明细!AQ:AQ)</f>
        <v>0</v>
      </c>
      <c r="W1258">
        <f t="shared" si="76"/>
        <v>1</v>
      </c>
      <c r="X1258">
        <f t="shared" si="77"/>
        <v>86</v>
      </c>
      <c r="Y1258">
        <f>SUMIF(货件明细!K:K,F1258,货件明细!I:I)</f>
        <v>0</v>
      </c>
      <c r="Z1258">
        <f t="shared" si="78"/>
        <v>11.7</v>
      </c>
      <c r="AA1258">
        <f>SUMIF(货件明细!K:K,F1258,货件明细!J:J)</f>
        <v>0</v>
      </c>
      <c r="AB1258">
        <f t="shared" si="79"/>
        <v>1</v>
      </c>
    </row>
    <row r="1259" spans="1:28">
      <c r="A1259">
        <v>2025</v>
      </c>
      <c r="B1259">
        <v>2</v>
      </c>
      <c r="C1259">
        <v>8</v>
      </c>
      <c r="D1259" s="4">
        <v>45709</v>
      </c>
      <c r="E1259" t="s">
        <v>28</v>
      </c>
      <c r="F1259" t="s">
        <v>1365</v>
      </c>
      <c r="G1259" t="s">
        <v>114</v>
      </c>
      <c r="H1259" t="s">
        <v>44</v>
      </c>
      <c r="I1259" t="s">
        <v>129</v>
      </c>
      <c r="J1259" t="s">
        <v>45</v>
      </c>
      <c r="K1259" t="s">
        <v>45</v>
      </c>
      <c r="L1259" t="s">
        <v>46</v>
      </c>
      <c r="M1259" t="s">
        <v>47</v>
      </c>
      <c r="N1259" t="s">
        <v>48</v>
      </c>
      <c r="O1259">
        <v>11.7</v>
      </c>
      <c r="Q1259">
        <v>148.423076923077</v>
      </c>
      <c r="R1259">
        <v>148.423076923077</v>
      </c>
      <c r="S1259">
        <v>0</v>
      </c>
      <c r="T1259">
        <v>148.423076923077</v>
      </c>
      <c r="U1259">
        <v>86</v>
      </c>
      <c r="V1259">
        <f>SUMIF(货件明细!K:K,F1259,货件明细!AQ:AQ)</f>
        <v>0</v>
      </c>
      <c r="W1259">
        <f t="shared" si="76"/>
        <v>1</v>
      </c>
      <c r="X1259">
        <f t="shared" si="77"/>
        <v>86</v>
      </c>
      <c r="Y1259">
        <f>SUMIF(货件明细!K:K,F1259,货件明细!I:I)</f>
        <v>0</v>
      </c>
      <c r="Z1259">
        <f t="shared" si="78"/>
        <v>11.7</v>
      </c>
      <c r="AA1259">
        <f>SUMIF(货件明细!K:K,F1259,货件明细!J:J)</f>
        <v>0</v>
      </c>
      <c r="AB1259">
        <f t="shared" si="79"/>
        <v>1</v>
      </c>
    </row>
    <row r="1260" spans="1:28">
      <c r="A1260">
        <v>2025</v>
      </c>
      <c r="B1260">
        <v>2</v>
      </c>
      <c r="C1260">
        <v>8</v>
      </c>
      <c r="D1260" s="4">
        <v>45709</v>
      </c>
      <c r="E1260" t="s">
        <v>28</v>
      </c>
      <c r="F1260" t="s">
        <v>1366</v>
      </c>
      <c r="G1260" t="s">
        <v>114</v>
      </c>
      <c r="H1260" t="s">
        <v>44</v>
      </c>
      <c r="I1260" t="s">
        <v>111</v>
      </c>
      <c r="J1260" t="s">
        <v>45</v>
      </c>
      <c r="K1260" t="s">
        <v>45</v>
      </c>
      <c r="L1260" t="s">
        <v>46</v>
      </c>
      <c r="M1260" t="s">
        <v>47</v>
      </c>
      <c r="N1260" t="s">
        <v>48</v>
      </c>
      <c r="O1260">
        <v>13.25</v>
      </c>
      <c r="Q1260">
        <v>148.423076923077</v>
      </c>
      <c r="R1260">
        <v>148.423076923077</v>
      </c>
      <c r="S1260">
        <v>0</v>
      </c>
      <c r="T1260">
        <v>148.423076923077</v>
      </c>
      <c r="U1260">
        <v>66</v>
      </c>
      <c r="V1260">
        <f>SUMIF(货件明细!K:K,F1260,货件明细!AQ:AQ)</f>
        <v>0</v>
      </c>
      <c r="W1260">
        <f t="shared" si="76"/>
        <v>1</v>
      </c>
      <c r="X1260">
        <f t="shared" si="77"/>
        <v>66</v>
      </c>
      <c r="Y1260">
        <f>SUMIF(货件明细!K:K,F1260,货件明细!I:I)</f>
        <v>0</v>
      </c>
      <c r="Z1260">
        <f t="shared" si="78"/>
        <v>13.25</v>
      </c>
      <c r="AA1260">
        <f>SUMIF(货件明细!K:K,F1260,货件明细!J:J)</f>
        <v>0</v>
      </c>
      <c r="AB1260">
        <f t="shared" si="79"/>
        <v>1</v>
      </c>
    </row>
    <row r="1261" spans="1:28">
      <c r="A1261">
        <v>2025</v>
      </c>
      <c r="B1261">
        <v>2</v>
      </c>
      <c r="C1261">
        <v>8</v>
      </c>
      <c r="D1261" s="4">
        <v>45709</v>
      </c>
      <c r="E1261" t="s">
        <v>28</v>
      </c>
      <c r="F1261" t="s">
        <v>1367</v>
      </c>
      <c r="G1261" t="s">
        <v>64</v>
      </c>
      <c r="H1261" t="s">
        <v>44</v>
      </c>
      <c r="I1261" t="s">
        <v>111</v>
      </c>
      <c r="J1261" t="s">
        <v>45</v>
      </c>
      <c r="K1261" t="s">
        <v>45</v>
      </c>
      <c r="L1261" t="s">
        <v>46</v>
      </c>
      <c r="M1261" t="s">
        <v>47</v>
      </c>
      <c r="N1261" t="s">
        <v>48</v>
      </c>
      <c r="O1261">
        <v>13.25</v>
      </c>
      <c r="Q1261">
        <v>149.171428571429</v>
      </c>
      <c r="R1261">
        <v>149.171428571429</v>
      </c>
      <c r="S1261">
        <v>0</v>
      </c>
      <c r="T1261">
        <v>149.171428571429</v>
      </c>
      <c r="U1261">
        <v>66</v>
      </c>
      <c r="V1261">
        <f>SUMIF(货件明细!K:K,F1261,货件明细!AQ:AQ)</f>
        <v>0</v>
      </c>
      <c r="W1261">
        <f t="shared" si="76"/>
        <v>1</v>
      </c>
      <c r="X1261">
        <f t="shared" si="77"/>
        <v>66</v>
      </c>
      <c r="Y1261">
        <f>SUMIF(货件明细!K:K,F1261,货件明细!I:I)</f>
        <v>0</v>
      </c>
      <c r="Z1261">
        <f t="shared" si="78"/>
        <v>13.25</v>
      </c>
      <c r="AA1261">
        <f>SUMIF(货件明细!K:K,F1261,货件明细!J:J)</f>
        <v>0</v>
      </c>
      <c r="AB1261">
        <f t="shared" si="79"/>
        <v>1</v>
      </c>
    </row>
    <row r="1262" spans="1:28">
      <c r="A1262">
        <v>2025</v>
      </c>
      <c r="B1262">
        <v>2</v>
      </c>
      <c r="C1262">
        <v>8</v>
      </c>
      <c r="D1262" s="4">
        <v>45709</v>
      </c>
      <c r="E1262" t="s">
        <v>28</v>
      </c>
      <c r="F1262" t="s">
        <v>1368</v>
      </c>
      <c r="G1262" t="s">
        <v>395</v>
      </c>
      <c r="H1262" t="s">
        <v>44</v>
      </c>
      <c r="I1262" t="s">
        <v>111</v>
      </c>
      <c r="J1262" t="s">
        <v>45</v>
      </c>
      <c r="K1262" t="s">
        <v>45</v>
      </c>
      <c r="L1262" t="s">
        <v>46</v>
      </c>
      <c r="M1262" t="s">
        <v>65</v>
      </c>
      <c r="N1262" t="s">
        <v>951</v>
      </c>
      <c r="O1262">
        <v>13.25</v>
      </c>
      <c r="Q1262">
        <v>166.4</v>
      </c>
      <c r="R1262">
        <v>179.4</v>
      </c>
      <c r="S1262">
        <v>0</v>
      </c>
      <c r="T1262">
        <v>179.4</v>
      </c>
      <c r="U1262">
        <v>66</v>
      </c>
      <c r="V1262">
        <f>SUMIF(货件明细!K:K,F1262,货件明细!AQ:AQ)</f>
        <v>0</v>
      </c>
      <c r="W1262">
        <f t="shared" si="76"/>
        <v>1</v>
      </c>
      <c r="X1262">
        <f t="shared" si="77"/>
        <v>66</v>
      </c>
      <c r="Y1262">
        <f>SUMIF(货件明细!K:K,F1262,货件明细!I:I)</f>
        <v>0</v>
      </c>
      <c r="Z1262">
        <f t="shared" si="78"/>
        <v>13.25</v>
      </c>
      <c r="AA1262">
        <f>SUMIF(货件明细!K:K,F1262,货件明细!J:J)</f>
        <v>0</v>
      </c>
      <c r="AB1262">
        <f t="shared" si="79"/>
        <v>1</v>
      </c>
    </row>
    <row r="1263" spans="1:28">
      <c r="A1263">
        <v>2025</v>
      </c>
      <c r="B1263">
        <v>2</v>
      </c>
      <c r="C1263">
        <v>8</v>
      </c>
      <c r="D1263" s="4">
        <v>45709</v>
      </c>
      <c r="E1263" t="s">
        <v>28</v>
      </c>
      <c r="F1263" t="s">
        <v>1369</v>
      </c>
      <c r="G1263" t="s">
        <v>369</v>
      </c>
      <c r="H1263" t="s">
        <v>31</v>
      </c>
      <c r="I1263" t="s">
        <v>111</v>
      </c>
      <c r="J1263" t="s">
        <v>45</v>
      </c>
      <c r="K1263" t="s">
        <v>45</v>
      </c>
      <c r="L1263" t="s">
        <v>46</v>
      </c>
      <c r="M1263" t="s">
        <v>47</v>
      </c>
      <c r="N1263" t="s">
        <v>101</v>
      </c>
      <c r="O1263">
        <v>13.25</v>
      </c>
      <c r="Q1263">
        <v>130.791666666667</v>
      </c>
      <c r="R1263">
        <v>130.791666666667</v>
      </c>
      <c r="S1263">
        <v>0</v>
      </c>
      <c r="T1263">
        <v>130.791666666667</v>
      </c>
      <c r="U1263">
        <v>66</v>
      </c>
      <c r="V1263">
        <f>SUMIF(货件明细!K:K,F1263,货件明细!AQ:AQ)</f>
        <v>0</v>
      </c>
      <c r="W1263">
        <f t="shared" si="76"/>
        <v>1</v>
      </c>
      <c r="X1263">
        <f t="shared" si="77"/>
        <v>66</v>
      </c>
      <c r="Y1263">
        <f>SUMIF(货件明细!K:K,F1263,货件明细!I:I)</f>
        <v>0</v>
      </c>
      <c r="Z1263">
        <f t="shared" si="78"/>
        <v>13.25</v>
      </c>
      <c r="AA1263">
        <f>SUMIF(货件明细!K:K,F1263,货件明细!J:J)</f>
        <v>0</v>
      </c>
      <c r="AB1263">
        <f t="shared" si="79"/>
        <v>1</v>
      </c>
    </row>
    <row r="1264" spans="1:28">
      <c r="A1264">
        <v>2025</v>
      </c>
      <c r="B1264">
        <v>2</v>
      </c>
      <c r="C1264">
        <v>8</v>
      </c>
      <c r="D1264" s="4">
        <v>45709</v>
      </c>
      <c r="E1264" t="s">
        <v>28</v>
      </c>
      <c r="F1264" t="s">
        <v>1370</v>
      </c>
      <c r="G1264" t="s">
        <v>372</v>
      </c>
      <c r="H1264" t="s">
        <v>71</v>
      </c>
      <c r="I1264" t="s">
        <v>111</v>
      </c>
      <c r="J1264" t="s">
        <v>45</v>
      </c>
      <c r="K1264" t="s">
        <v>45</v>
      </c>
      <c r="L1264" t="s">
        <v>46</v>
      </c>
      <c r="M1264" t="s">
        <v>47</v>
      </c>
      <c r="N1264" t="s">
        <v>48</v>
      </c>
      <c r="O1264">
        <v>13.25</v>
      </c>
      <c r="Q1264">
        <v>125.083333333333</v>
      </c>
      <c r="R1264">
        <v>125.083333333333</v>
      </c>
      <c r="S1264">
        <v>0</v>
      </c>
      <c r="T1264">
        <v>125.083333333333</v>
      </c>
      <c r="U1264">
        <v>66</v>
      </c>
      <c r="V1264">
        <f>SUMIF(货件明细!K:K,F1264,货件明细!AQ:AQ)</f>
        <v>0</v>
      </c>
      <c r="W1264">
        <f t="shared" si="76"/>
        <v>1</v>
      </c>
      <c r="X1264">
        <f t="shared" si="77"/>
        <v>66</v>
      </c>
      <c r="Y1264">
        <f>SUMIF(货件明细!K:K,F1264,货件明细!I:I)</f>
        <v>0</v>
      </c>
      <c r="Z1264">
        <f t="shared" si="78"/>
        <v>13.25</v>
      </c>
      <c r="AA1264">
        <f>SUMIF(货件明细!K:K,F1264,货件明细!J:J)</f>
        <v>0</v>
      </c>
      <c r="AB1264">
        <f t="shared" si="79"/>
        <v>1</v>
      </c>
    </row>
    <row r="1265" spans="1:28">
      <c r="A1265">
        <v>2025</v>
      </c>
      <c r="B1265">
        <v>2</v>
      </c>
      <c r="C1265">
        <v>8</v>
      </c>
      <c r="D1265" s="4">
        <v>45709</v>
      </c>
      <c r="E1265" t="s">
        <v>28</v>
      </c>
      <c r="F1265" t="s">
        <v>1371</v>
      </c>
      <c r="G1265" t="s">
        <v>114</v>
      </c>
      <c r="H1265" t="s">
        <v>44</v>
      </c>
      <c r="I1265" t="s">
        <v>41</v>
      </c>
      <c r="J1265" t="s">
        <v>45</v>
      </c>
      <c r="K1265" t="s">
        <v>45</v>
      </c>
      <c r="L1265" t="s">
        <v>46</v>
      </c>
      <c r="M1265" t="s">
        <v>47</v>
      </c>
      <c r="N1265" t="s">
        <v>48</v>
      </c>
      <c r="O1265">
        <v>33.75</v>
      </c>
      <c r="Q1265">
        <v>296.846153846154</v>
      </c>
      <c r="R1265">
        <v>296.846153846154</v>
      </c>
      <c r="S1265">
        <v>0</v>
      </c>
      <c r="T1265">
        <v>296.846153846154</v>
      </c>
      <c r="U1265">
        <v>150</v>
      </c>
      <c r="V1265">
        <f>SUMIF(货件明细!K:K,F1265,货件明细!AQ:AQ)</f>
        <v>0</v>
      </c>
      <c r="W1265">
        <f t="shared" si="76"/>
        <v>1</v>
      </c>
      <c r="X1265">
        <f t="shared" si="77"/>
        <v>150</v>
      </c>
      <c r="Y1265">
        <f>SUMIF(货件明细!K:K,F1265,货件明细!I:I)</f>
        <v>0</v>
      </c>
      <c r="Z1265">
        <f t="shared" si="78"/>
        <v>33.75</v>
      </c>
      <c r="AA1265">
        <f>SUMIF(货件明细!K:K,F1265,货件明细!J:J)</f>
        <v>0</v>
      </c>
      <c r="AB1265">
        <f t="shared" si="79"/>
        <v>1</v>
      </c>
    </row>
    <row r="1266" spans="1:28">
      <c r="A1266">
        <v>2025</v>
      </c>
      <c r="B1266">
        <v>2</v>
      </c>
      <c r="C1266">
        <v>8</v>
      </c>
      <c r="D1266" s="4">
        <v>45709</v>
      </c>
      <c r="E1266" t="s">
        <v>28</v>
      </c>
      <c r="F1266" t="s">
        <v>1372</v>
      </c>
      <c r="G1266" t="s">
        <v>372</v>
      </c>
      <c r="H1266" t="s">
        <v>71</v>
      </c>
      <c r="I1266" t="s">
        <v>41</v>
      </c>
      <c r="J1266" t="s">
        <v>45</v>
      </c>
      <c r="K1266" t="s">
        <v>45</v>
      </c>
      <c r="L1266" t="s">
        <v>46</v>
      </c>
      <c r="M1266" t="s">
        <v>47</v>
      </c>
      <c r="N1266" t="s">
        <v>48</v>
      </c>
      <c r="O1266">
        <v>33.75</v>
      </c>
      <c r="Q1266">
        <v>250.166666666667</v>
      </c>
      <c r="R1266">
        <v>250.166666666667</v>
      </c>
      <c r="S1266">
        <v>0</v>
      </c>
      <c r="T1266">
        <v>250.166666666667</v>
      </c>
      <c r="U1266">
        <v>150</v>
      </c>
      <c r="V1266">
        <f>SUMIF(货件明细!K:K,F1266,货件明细!AQ:AQ)</f>
        <v>0</v>
      </c>
      <c r="W1266">
        <f t="shared" si="76"/>
        <v>1</v>
      </c>
      <c r="X1266">
        <f t="shared" si="77"/>
        <v>150</v>
      </c>
      <c r="Y1266">
        <f>SUMIF(货件明细!K:K,F1266,货件明细!I:I)</f>
        <v>0</v>
      </c>
      <c r="Z1266">
        <f t="shared" si="78"/>
        <v>33.75</v>
      </c>
      <c r="AA1266">
        <f>SUMIF(货件明细!K:K,F1266,货件明细!J:J)</f>
        <v>0</v>
      </c>
      <c r="AB1266">
        <f t="shared" si="79"/>
        <v>1</v>
      </c>
    </row>
    <row r="1267" spans="1:28">
      <c r="A1267">
        <v>2025</v>
      </c>
      <c r="B1267">
        <v>2</v>
      </c>
      <c r="C1267">
        <v>8</v>
      </c>
      <c r="D1267" s="4">
        <v>45709</v>
      </c>
      <c r="E1267" t="s">
        <v>28</v>
      </c>
      <c r="F1267" t="s">
        <v>1373</v>
      </c>
      <c r="G1267" t="s">
        <v>369</v>
      </c>
      <c r="H1267" t="s">
        <v>31</v>
      </c>
      <c r="I1267" t="s">
        <v>41</v>
      </c>
      <c r="J1267" t="s">
        <v>45</v>
      </c>
      <c r="K1267" t="s">
        <v>45</v>
      </c>
      <c r="L1267" t="s">
        <v>46</v>
      </c>
      <c r="M1267" t="s">
        <v>47</v>
      </c>
      <c r="N1267" t="s">
        <v>101</v>
      </c>
      <c r="O1267">
        <v>33.75</v>
      </c>
      <c r="Q1267">
        <v>261.583333333333</v>
      </c>
      <c r="R1267">
        <v>261.583333333333</v>
      </c>
      <c r="S1267">
        <v>0</v>
      </c>
      <c r="T1267">
        <v>261.583333333333</v>
      </c>
      <c r="U1267">
        <v>150</v>
      </c>
      <c r="V1267">
        <f>SUMIF(货件明细!K:K,F1267,货件明细!AQ:AQ)</f>
        <v>0</v>
      </c>
      <c r="W1267">
        <f t="shared" si="76"/>
        <v>1</v>
      </c>
      <c r="X1267">
        <f t="shared" si="77"/>
        <v>150</v>
      </c>
      <c r="Y1267">
        <f>SUMIF(货件明细!K:K,F1267,货件明细!I:I)</f>
        <v>0</v>
      </c>
      <c r="Z1267">
        <f t="shared" si="78"/>
        <v>33.75</v>
      </c>
      <c r="AA1267">
        <f>SUMIF(货件明细!K:K,F1267,货件明细!J:J)</f>
        <v>0</v>
      </c>
      <c r="AB1267">
        <f t="shared" si="79"/>
        <v>1</v>
      </c>
    </row>
    <row r="1268" spans="1:28">
      <c r="A1268">
        <v>2025</v>
      </c>
      <c r="B1268">
        <v>2</v>
      </c>
      <c r="C1268">
        <v>8</v>
      </c>
      <c r="D1268" s="4">
        <v>45709</v>
      </c>
      <c r="E1268" t="s">
        <v>28</v>
      </c>
      <c r="F1268" t="s">
        <v>1374</v>
      </c>
      <c r="G1268" t="s">
        <v>64</v>
      </c>
      <c r="H1268" t="s">
        <v>44</v>
      </c>
      <c r="I1268" t="s">
        <v>41</v>
      </c>
      <c r="J1268" t="s">
        <v>45</v>
      </c>
      <c r="K1268" t="s">
        <v>45</v>
      </c>
      <c r="L1268" t="s">
        <v>46</v>
      </c>
      <c r="M1268" t="s">
        <v>47</v>
      </c>
      <c r="N1268" t="s">
        <v>48</v>
      </c>
      <c r="O1268">
        <v>33.75</v>
      </c>
      <c r="Q1268">
        <v>298.342857142857</v>
      </c>
      <c r="R1268">
        <v>298.342857142857</v>
      </c>
      <c r="S1268">
        <v>0</v>
      </c>
      <c r="T1268">
        <v>298.342857142857</v>
      </c>
      <c r="U1268">
        <v>150</v>
      </c>
      <c r="V1268">
        <f>SUMIF(货件明细!K:K,F1268,货件明细!AQ:AQ)</f>
        <v>0</v>
      </c>
      <c r="W1268">
        <f t="shared" si="76"/>
        <v>1</v>
      </c>
      <c r="X1268">
        <f t="shared" si="77"/>
        <v>150</v>
      </c>
      <c r="Y1268">
        <f>SUMIF(货件明细!K:K,F1268,货件明细!I:I)</f>
        <v>0</v>
      </c>
      <c r="Z1268">
        <f t="shared" si="78"/>
        <v>33.75</v>
      </c>
      <c r="AA1268">
        <f>SUMIF(货件明细!K:K,F1268,货件明细!J:J)</f>
        <v>0</v>
      </c>
      <c r="AB1268">
        <f t="shared" si="79"/>
        <v>1</v>
      </c>
    </row>
    <row r="1269" spans="1:28">
      <c r="A1269">
        <v>2025</v>
      </c>
      <c r="B1269">
        <v>2</v>
      </c>
      <c r="C1269">
        <v>8</v>
      </c>
      <c r="D1269" s="4">
        <v>45709</v>
      </c>
      <c r="E1269" t="s">
        <v>28</v>
      </c>
      <c r="F1269" t="s">
        <v>1375</v>
      </c>
      <c r="G1269" t="s">
        <v>395</v>
      </c>
      <c r="H1269" t="s">
        <v>44</v>
      </c>
      <c r="I1269" t="s">
        <v>41</v>
      </c>
      <c r="J1269" t="s">
        <v>45</v>
      </c>
      <c r="K1269" t="s">
        <v>45</v>
      </c>
      <c r="L1269" t="s">
        <v>46</v>
      </c>
      <c r="M1269" t="s">
        <v>65</v>
      </c>
      <c r="N1269" t="s">
        <v>951</v>
      </c>
      <c r="O1269">
        <v>33.75</v>
      </c>
      <c r="Q1269">
        <v>435.2</v>
      </c>
      <c r="R1269">
        <v>469.2</v>
      </c>
      <c r="S1269">
        <v>0</v>
      </c>
      <c r="T1269">
        <v>469.2</v>
      </c>
      <c r="U1269">
        <v>150</v>
      </c>
      <c r="V1269">
        <f>SUMIF(货件明细!K:K,F1269,货件明细!AQ:AQ)</f>
        <v>0</v>
      </c>
      <c r="W1269">
        <f t="shared" si="76"/>
        <v>1</v>
      </c>
      <c r="X1269">
        <f t="shared" si="77"/>
        <v>150</v>
      </c>
      <c r="Y1269">
        <f>SUMIF(货件明细!K:K,F1269,货件明细!I:I)</f>
        <v>0</v>
      </c>
      <c r="Z1269">
        <f t="shared" si="78"/>
        <v>33.75</v>
      </c>
      <c r="AA1269">
        <f>SUMIF(货件明细!K:K,F1269,货件明细!J:J)</f>
        <v>0</v>
      </c>
      <c r="AB1269">
        <f t="shared" si="79"/>
        <v>1</v>
      </c>
    </row>
    <row r="1270" spans="1:28">
      <c r="A1270">
        <v>2025</v>
      </c>
      <c r="B1270">
        <v>2</v>
      </c>
      <c r="C1270">
        <v>8</v>
      </c>
      <c r="D1270" s="4">
        <v>45709</v>
      </c>
      <c r="E1270" t="s">
        <v>28</v>
      </c>
      <c r="F1270" t="s">
        <v>1376</v>
      </c>
      <c r="G1270" t="s">
        <v>114</v>
      </c>
      <c r="H1270" t="s">
        <v>44</v>
      </c>
      <c r="I1270" t="s">
        <v>57</v>
      </c>
      <c r="J1270" t="s">
        <v>100</v>
      </c>
      <c r="K1270" t="s">
        <v>100</v>
      </c>
      <c r="L1270" t="s">
        <v>46</v>
      </c>
      <c r="M1270" t="s">
        <v>47</v>
      </c>
      <c r="N1270" t="s">
        <v>159</v>
      </c>
      <c r="O1270">
        <v>35.05</v>
      </c>
      <c r="Q1270">
        <v>185.185714285714</v>
      </c>
      <c r="R1270">
        <v>185.185714285714</v>
      </c>
      <c r="S1270">
        <v>0</v>
      </c>
      <c r="T1270">
        <v>185.185714285714</v>
      </c>
      <c r="U1270">
        <v>247</v>
      </c>
      <c r="V1270">
        <f>SUMIF(货件明细!K:K,F1270,货件明细!AQ:AQ)</f>
        <v>0</v>
      </c>
      <c r="W1270">
        <f t="shared" si="76"/>
        <v>1</v>
      </c>
      <c r="X1270">
        <f t="shared" si="77"/>
        <v>247</v>
      </c>
      <c r="Y1270">
        <f>SUMIF(货件明细!K:K,F1270,货件明细!I:I)</f>
        <v>0</v>
      </c>
      <c r="Z1270">
        <f t="shared" si="78"/>
        <v>35.05</v>
      </c>
      <c r="AA1270">
        <f>SUMIF(货件明细!K:K,F1270,货件明细!J:J)</f>
        <v>0</v>
      </c>
      <c r="AB1270">
        <f t="shared" si="79"/>
        <v>1</v>
      </c>
    </row>
    <row r="1271" spans="1:28">
      <c r="A1271">
        <v>2025</v>
      </c>
      <c r="B1271">
        <v>2</v>
      </c>
      <c r="C1271">
        <v>8</v>
      </c>
      <c r="D1271" s="4">
        <v>45709</v>
      </c>
      <c r="E1271" t="s">
        <v>28</v>
      </c>
      <c r="F1271" t="s">
        <v>1377</v>
      </c>
      <c r="G1271" t="s">
        <v>64</v>
      </c>
      <c r="H1271" t="s">
        <v>44</v>
      </c>
      <c r="I1271" t="s">
        <v>57</v>
      </c>
      <c r="J1271" t="s">
        <v>100</v>
      </c>
      <c r="K1271" t="s">
        <v>100</v>
      </c>
      <c r="L1271" t="s">
        <v>46</v>
      </c>
      <c r="M1271" t="s">
        <v>47</v>
      </c>
      <c r="N1271" t="s">
        <v>159</v>
      </c>
      <c r="O1271">
        <v>35.05</v>
      </c>
      <c r="Q1271">
        <v>189.442857142857</v>
      </c>
      <c r="R1271">
        <v>189.442857142857</v>
      </c>
      <c r="S1271">
        <v>0</v>
      </c>
      <c r="T1271">
        <v>189.442857142857</v>
      </c>
      <c r="U1271">
        <v>247</v>
      </c>
      <c r="V1271">
        <f>SUMIF(货件明细!K:K,F1271,货件明细!AQ:AQ)</f>
        <v>0</v>
      </c>
      <c r="W1271">
        <f t="shared" si="76"/>
        <v>1</v>
      </c>
      <c r="X1271">
        <f t="shared" si="77"/>
        <v>247</v>
      </c>
      <c r="Y1271">
        <f>SUMIF(货件明细!K:K,F1271,货件明细!I:I)</f>
        <v>0</v>
      </c>
      <c r="Z1271">
        <f t="shared" si="78"/>
        <v>35.05</v>
      </c>
      <c r="AA1271">
        <f>SUMIF(货件明细!K:K,F1271,货件明细!J:J)</f>
        <v>0</v>
      </c>
      <c r="AB1271">
        <f t="shared" si="79"/>
        <v>1</v>
      </c>
    </row>
    <row r="1272" spans="1:28">
      <c r="A1272">
        <v>2025</v>
      </c>
      <c r="B1272">
        <v>2</v>
      </c>
      <c r="C1272">
        <v>8</v>
      </c>
      <c r="D1272" s="4">
        <v>45709</v>
      </c>
      <c r="E1272" t="s">
        <v>28</v>
      </c>
      <c r="F1272" t="s">
        <v>1378</v>
      </c>
      <c r="G1272" t="s">
        <v>395</v>
      </c>
      <c r="H1272" t="s">
        <v>44</v>
      </c>
      <c r="I1272" t="s">
        <v>57</v>
      </c>
      <c r="J1272" t="s">
        <v>100</v>
      </c>
      <c r="K1272" t="s">
        <v>100</v>
      </c>
      <c r="L1272" t="s">
        <v>46</v>
      </c>
      <c r="M1272" t="s">
        <v>47</v>
      </c>
      <c r="N1272" t="s">
        <v>159</v>
      </c>
      <c r="O1272">
        <v>35.05</v>
      </c>
      <c r="Q1272">
        <v>225.028571428571</v>
      </c>
      <c r="R1272">
        <v>225.028571428571</v>
      </c>
      <c r="S1272">
        <v>0</v>
      </c>
      <c r="T1272">
        <v>225.028571428571</v>
      </c>
      <c r="U1272">
        <v>247</v>
      </c>
      <c r="V1272">
        <f>SUMIF(货件明细!K:K,F1272,货件明细!AQ:AQ)</f>
        <v>0</v>
      </c>
      <c r="W1272">
        <f t="shared" si="76"/>
        <v>1</v>
      </c>
      <c r="X1272">
        <f t="shared" si="77"/>
        <v>247</v>
      </c>
      <c r="Y1272">
        <f>SUMIF(货件明细!K:K,F1272,货件明细!I:I)</f>
        <v>0</v>
      </c>
      <c r="Z1272">
        <f t="shared" si="78"/>
        <v>35.05</v>
      </c>
      <c r="AA1272">
        <f>SUMIF(货件明细!K:K,F1272,货件明细!J:J)</f>
        <v>0</v>
      </c>
      <c r="AB1272">
        <f t="shared" si="79"/>
        <v>1</v>
      </c>
    </row>
    <row r="1273" spans="1:28">
      <c r="A1273">
        <v>2025</v>
      </c>
      <c r="B1273">
        <v>2</v>
      </c>
      <c r="C1273">
        <v>8</v>
      </c>
      <c r="D1273" s="4">
        <v>45709</v>
      </c>
      <c r="E1273" t="s">
        <v>28</v>
      </c>
      <c r="F1273" t="s">
        <v>1379</v>
      </c>
      <c r="G1273" t="s">
        <v>372</v>
      </c>
      <c r="H1273" t="s">
        <v>71</v>
      </c>
      <c r="I1273" t="s">
        <v>57</v>
      </c>
      <c r="J1273" t="s">
        <v>100</v>
      </c>
      <c r="K1273" t="s">
        <v>100</v>
      </c>
      <c r="L1273" t="s">
        <v>46</v>
      </c>
      <c r="M1273" t="s">
        <v>47</v>
      </c>
      <c r="N1273" t="s">
        <v>75</v>
      </c>
      <c r="O1273">
        <v>35.05</v>
      </c>
      <c r="Q1273">
        <v>135.771428571429</v>
      </c>
      <c r="R1273">
        <v>135.771428571429</v>
      </c>
      <c r="S1273">
        <v>0</v>
      </c>
      <c r="T1273">
        <v>135.771428571429</v>
      </c>
      <c r="U1273">
        <v>247</v>
      </c>
      <c r="V1273">
        <f>SUMIF(货件明细!K:K,F1273,货件明细!AQ:AQ)</f>
        <v>0</v>
      </c>
      <c r="W1273">
        <f t="shared" si="76"/>
        <v>1</v>
      </c>
      <c r="X1273">
        <f t="shared" si="77"/>
        <v>247</v>
      </c>
      <c r="Y1273">
        <f>SUMIF(货件明细!K:K,F1273,货件明细!I:I)</f>
        <v>0</v>
      </c>
      <c r="Z1273">
        <f t="shared" si="78"/>
        <v>35.05</v>
      </c>
      <c r="AA1273">
        <f>SUMIF(货件明细!K:K,F1273,货件明细!J:J)</f>
        <v>0</v>
      </c>
      <c r="AB1273">
        <f t="shared" si="79"/>
        <v>1</v>
      </c>
    </row>
    <row r="1274" spans="1:28">
      <c r="A1274">
        <v>2025</v>
      </c>
      <c r="B1274">
        <v>2</v>
      </c>
      <c r="C1274">
        <v>8</v>
      </c>
      <c r="D1274" s="4">
        <v>45709</v>
      </c>
      <c r="E1274" t="s">
        <v>28</v>
      </c>
      <c r="F1274" t="s">
        <v>1380</v>
      </c>
      <c r="G1274" t="s">
        <v>369</v>
      </c>
      <c r="H1274" t="s">
        <v>31</v>
      </c>
      <c r="I1274" t="s">
        <v>57</v>
      </c>
      <c r="J1274" t="s">
        <v>100</v>
      </c>
      <c r="K1274" t="s">
        <v>100</v>
      </c>
      <c r="L1274" t="s">
        <v>46</v>
      </c>
      <c r="M1274" t="s">
        <v>65</v>
      </c>
      <c r="N1274" t="s">
        <v>960</v>
      </c>
      <c r="O1274">
        <v>35.05</v>
      </c>
      <c r="Q1274">
        <v>273</v>
      </c>
      <c r="R1274">
        <v>273</v>
      </c>
      <c r="S1274">
        <v>0</v>
      </c>
      <c r="T1274">
        <v>273</v>
      </c>
      <c r="U1274">
        <v>247</v>
      </c>
      <c r="V1274">
        <f>SUMIF(货件明细!K:K,F1274,货件明细!AQ:AQ)</f>
        <v>0</v>
      </c>
      <c r="W1274">
        <f t="shared" si="76"/>
        <v>1</v>
      </c>
      <c r="X1274">
        <f t="shared" si="77"/>
        <v>247</v>
      </c>
      <c r="Y1274">
        <f>SUMIF(货件明细!K:K,F1274,货件明细!I:I)</f>
        <v>0</v>
      </c>
      <c r="Z1274">
        <f t="shared" si="78"/>
        <v>35.05</v>
      </c>
      <c r="AA1274">
        <f>SUMIF(货件明细!K:K,F1274,货件明细!J:J)</f>
        <v>0</v>
      </c>
      <c r="AB1274">
        <f t="shared" si="79"/>
        <v>1</v>
      </c>
    </row>
    <row r="1275" spans="1:28">
      <c r="A1275">
        <v>2025</v>
      </c>
      <c r="B1275">
        <v>2</v>
      </c>
      <c r="C1275">
        <v>8</v>
      </c>
      <c r="D1275" s="4">
        <v>45709</v>
      </c>
      <c r="E1275" t="s">
        <v>28</v>
      </c>
      <c r="F1275" t="s">
        <v>1381</v>
      </c>
      <c r="G1275" t="s">
        <v>372</v>
      </c>
      <c r="H1275" t="s">
        <v>71</v>
      </c>
      <c r="I1275" t="s">
        <v>57</v>
      </c>
      <c r="J1275" t="s">
        <v>100</v>
      </c>
      <c r="K1275" t="s">
        <v>100</v>
      </c>
      <c r="L1275" t="s">
        <v>46</v>
      </c>
      <c r="M1275" t="s">
        <v>47</v>
      </c>
      <c r="N1275" t="s">
        <v>75</v>
      </c>
      <c r="O1275">
        <v>23.8</v>
      </c>
      <c r="Q1275">
        <v>135.771428571429</v>
      </c>
      <c r="R1275">
        <v>135.771428571429</v>
      </c>
      <c r="S1275">
        <v>0</v>
      </c>
      <c r="T1275">
        <v>135.771428571429</v>
      </c>
      <c r="U1275">
        <v>142</v>
      </c>
      <c r="V1275">
        <f>SUMIF(货件明细!K:K,F1275,货件明细!AQ:AQ)</f>
        <v>0</v>
      </c>
      <c r="W1275">
        <f t="shared" si="76"/>
        <v>1</v>
      </c>
      <c r="X1275">
        <f t="shared" si="77"/>
        <v>142</v>
      </c>
      <c r="Y1275">
        <f>SUMIF(货件明细!K:K,F1275,货件明细!I:I)</f>
        <v>0</v>
      </c>
      <c r="Z1275">
        <f t="shared" si="78"/>
        <v>23.8</v>
      </c>
      <c r="AA1275">
        <f>SUMIF(货件明细!K:K,F1275,货件明细!J:J)</f>
        <v>0</v>
      </c>
      <c r="AB1275">
        <f t="shared" si="79"/>
        <v>1</v>
      </c>
    </row>
    <row r="1276" spans="1:28">
      <c r="A1276">
        <v>2025</v>
      </c>
      <c r="B1276">
        <v>2</v>
      </c>
      <c r="C1276">
        <v>8</v>
      </c>
      <c r="D1276" s="4">
        <v>45709</v>
      </c>
      <c r="E1276" t="s">
        <v>28</v>
      </c>
      <c r="F1276" t="s">
        <v>1382</v>
      </c>
      <c r="G1276" t="s">
        <v>369</v>
      </c>
      <c r="H1276" t="s">
        <v>31</v>
      </c>
      <c r="I1276" t="s">
        <v>57</v>
      </c>
      <c r="J1276" t="s">
        <v>100</v>
      </c>
      <c r="K1276" t="s">
        <v>100</v>
      </c>
      <c r="L1276" t="s">
        <v>46</v>
      </c>
      <c r="M1276" t="s">
        <v>47</v>
      </c>
      <c r="N1276" t="s">
        <v>101</v>
      </c>
      <c r="O1276">
        <v>23.8</v>
      </c>
      <c r="Q1276">
        <v>261.583333333333</v>
      </c>
      <c r="R1276">
        <v>261.583333333333</v>
      </c>
      <c r="S1276">
        <v>0</v>
      </c>
      <c r="T1276">
        <v>261.583333333333</v>
      </c>
      <c r="U1276">
        <v>142</v>
      </c>
      <c r="V1276">
        <f>SUMIF(货件明细!K:K,F1276,货件明细!AQ:AQ)</f>
        <v>0</v>
      </c>
      <c r="W1276">
        <f t="shared" si="76"/>
        <v>1</v>
      </c>
      <c r="X1276">
        <f t="shared" si="77"/>
        <v>142</v>
      </c>
      <c r="Y1276">
        <f>SUMIF(货件明细!K:K,F1276,货件明细!I:I)</f>
        <v>0</v>
      </c>
      <c r="Z1276">
        <f t="shared" si="78"/>
        <v>23.8</v>
      </c>
      <c r="AA1276">
        <f>SUMIF(货件明细!K:K,F1276,货件明细!J:J)</f>
        <v>0</v>
      </c>
      <c r="AB1276">
        <f t="shared" si="79"/>
        <v>1</v>
      </c>
    </row>
    <row r="1277" spans="1:28">
      <c r="A1277">
        <v>2025</v>
      </c>
      <c r="B1277">
        <v>2</v>
      </c>
      <c r="C1277">
        <v>8</v>
      </c>
      <c r="D1277" s="4">
        <v>45709</v>
      </c>
      <c r="E1277" t="s">
        <v>28</v>
      </c>
      <c r="F1277" t="s">
        <v>1383</v>
      </c>
      <c r="G1277" t="s">
        <v>64</v>
      </c>
      <c r="H1277" t="s">
        <v>44</v>
      </c>
      <c r="I1277" t="s">
        <v>57</v>
      </c>
      <c r="J1277" t="s">
        <v>100</v>
      </c>
      <c r="K1277" t="s">
        <v>100</v>
      </c>
      <c r="L1277" t="s">
        <v>46</v>
      </c>
      <c r="M1277" t="s">
        <v>47</v>
      </c>
      <c r="N1277" t="s">
        <v>159</v>
      </c>
      <c r="O1277">
        <v>23.8</v>
      </c>
      <c r="Q1277">
        <v>189.442857142857</v>
      </c>
      <c r="R1277">
        <v>189.442857142857</v>
      </c>
      <c r="S1277">
        <v>0</v>
      </c>
      <c r="T1277">
        <v>189.442857142857</v>
      </c>
      <c r="U1277">
        <v>142</v>
      </c>
      <c r="V1277">
        <f>SUMIF(货件明细!K:K,F1277,货件明细!AQ:AQ)</f>
        <v>0</v>
      </c>
      <c r="W1277">
        <f t="shared" si="76"/>
        <v>1</v>
      </c>
      <c r="X1277">
        <f t="shared" si="77"/>
        <v>142</v>
      </c>
      <c r="Y1277">
        <f>SUMIF(货件明细!K:K,F1277,货件明细!I:I)</f>
        <v>0</v>
      </c>
      <c r="Z1277">
        <f t="shared" si="78"/>
        <v>23.8</v>
      </c>
      <c r="AA1277">
        <f>SUMIF(货件明细!K:K,F1277,货件明细!J:J)</f>
        <v>0</v>
      </c>
      <c r="AB1277">
        <f t="shared" si="79"/>
        <v>1</v>
      </c>
    </row>
    <row r="1278" spans="1:28">
      <c r="A1278">
        <v>2025</v>
      </c>
      <c r="B1278">
        <v>2</v>
      </c>
      <c r="C1278">
        <v>8</v>
      </c>
      <c r="D1278" s="4">
        <v>45709</v>
      </c>
      <c r="E1278" t="s">
        <v>28</v>
      </c>
      <c r="F1278" t="s">
        <v>1384</v>
      </c>
      <c r="G1278" t="s">
        <v>395</v>
      </c>
      <c r="H1278" t="s">
        <v>44</v>
      </c>
      <c r="I1278" t="s">
        <v>57</v>
      </c>
      <c r="J1278" t="s">
        <v>100</v>
      </c>
      <c r="K1278" t="s">
        <v>100</v>
      </c>
      <c r="L1278" t="s">
        <v>46</v>
      </c>
      <c r="M1278" t="s">
        <v>47</v>
      </c>
      <c r="N1278" t="s">
        <v>159</v>
      </c>
      <c r="O1278">
        <v>23.8</v>
      </c>
      <c r="Q1278">
        <v>225.028571428571</v>
      </c>
      <c r="R1278">
        <v>225.028571428571</v>
      </c>
      <c r="S1278">
        <v>0</v>
      </c>
      <c r="T1278">
        <v>225.028571428571</v>
      </c>
      <c r="U1278">
        <v>142</v>
      </c>
      <c r="V1278">
        <f>SUMIF(货件明细!K:K,F1278,货件明细!AQ:AQ)</f>
        <v>0</v>
      </c>
      <c r="W1278">
        <f t="shared" si="76"/>
        <v>1</v>
      </c>
      <c r="X1278">
        <f t="shared" si="77"/>
        <v>142</v>
      </c>
      <c r="Y1278">
        <f>SUMIF(货件明细!K:K,F1278,货件明细!I:I)</f>
        <v>0</v>
      </c>
      <c r="Z1278">
        <f t="shared" si="78"/>
        <v>23.8</v>
      </c>
      <c r="AA1278">
        <f>SUMIF(货件明细!K:K,F1278,货件明细!J:J)</f>
        <v>0</v>
      </c>
      <c r="AB1278">
        <f t="shared" si="79"/>
        <v>1</v>
      </c>
    </row>
    <row r="1279" spans="1:28">
      <c r="A1279">
        <v>2025</v>
      </c>
      <c r="B1279">
        <v>2</v>
      </c>
      <c r="C1279">
        <v>8</v>
      </c>
      <c r="D1279" s="4">
        <v>45709</v>
      </c>
      <c r="E1279" t="s">
        <v>28</v>
      </c>
      <c r="F1279" t="s">
        <v>1385</v>
      </c>
      <c r="G1279" t="s">
        <v>114</v>
      </c>
      <c r="H1279" t="s">
        <v>44</v>
      </c>
      <c r="I1279" t="s">
        <v>57</v>
      </c>
      <c r="J1279" t="s">
        <v>100</v>
      </c>
      <c r="K1279" t="s">
        <v>100</v>
      </c>
      <c r="L1279" t="s">
        <v>46</v>
      </c>
      <c r="M1279" t="s">
        <v>47</v>
      </c>
      <c r="N1279" t="s">
        <v>159</v>
      </c>
      <c r="O1279">
        <v>23.8</v>
      </c>
      <c r="Q1279">
        <v>185.185714285714</v>
      </c>
      <c r="R1279">
        <v>185.185714285714</v>
      </c>
      <c r="S1279">
        <v>0</v>
      </c>
      <c r="T1279">
        <v>185.185714285714</v>
      </c>
      <c r="U1279">
        <v>142</v>
      </c>
      <c r="V1279">
        <f>SUMIF(货件明细!K:K,F1279,货件明细!AQ:AQ)</f>
        <v>0</v>
      </c>
      <c r="W1279">
        <f t="shared" si="76"/>
        <v>1</v>
      </c>
      <c r="X1279">
        <f t="shared" si="77"/>
        <v>142</v>
      </c>
      <c r="Y1279">
        <f>SUMIF(货件明细!K:K,F1279,货件明细!I:I)</f>
        <v>0</v>
      </c>
      <c r="Z1279">
        <f t="shared" si="78"/>
        <v>23.8</v>
      </c>
      <c r="AA1279">
        <f>SUMIF(货件明细!K:K,F1279,货件明细!J:J)</f>
        <v>0</v>
      </c>
      <c r="AB1279">
        <f t="shared" si="79"/>
        <v>1</v>
      </c>
    </row>
    <row r="1280" spans="1:28">
      <c r="A1280">
        <v>2025</v>
      </c>
      <c r="B1280">
        <v>2</v>
      </c>
      <c r="C1280">
        <v>8</v>
      </c>
      <c r="D1280" s="4">
        <v>45709</v>
      </c>
      <c r="E1280" t="s">
        <v>28</v>
      </c>
      <c r="F1280" t="s">
        <v>1386</v>
      </c>
      <c r="G1280" t="s">
        <v>64</v>
      </c>
      <c r="H1280" t="s">
        <v>44</v>
      </c>
      <c r="I1280" t="s">
        <v>96</v>
      </c>
      <c r="J1280" t="s">
        <v>100</v>
      </c>
      <c r="K1280" t="s">
        <v>100</v>
      </c>
      <c r="L1280" t="s">
        <v>46</v>
      </c>
      <c r="M1280" t="s">
        <v>47</v>
      </c>
      <c r="N1280" t="s">
        <v>159</v>
      </c>
      <c r="O1280">
        <v>35.1</v>
      </c>
      <c r="Q1280">
        <v>189.442857142857</v>
      </c>
      <c r="R1280">
        <v>189.442857142857</v>
      </c>
      <c r="S1280">
        <v>0</v>
      </c>
      <c r="T1280">
        <v>189.442857142857</v>
      </c>
      <c r="U1280">
        <v>203</v>
      </c>
      <c r="V1280">
        <f>SUMIF(货件明细!K:K,F1280,货件明细!AQ:AQ)</f>
        <v>0</v>
      </c>
      <c r="W1280">
        <f t="shared" si="76"/>
        <v>1</v>
      </c>
      <c r="X1280">
        <f t="shared" si="77"/>
        <v>203</v>
      </c>
      <c r="Y1280">
        <f>SUMIF(货件明细!K:K,F1280,货件明细!I:I)</f>
        <v>0</v>
      </c>
      <c r="Z1280">
        <f t="shared" si="78"/>
        <v>35.1</v>
      </c>
      <c r="AA1280">
        <f>SUMIF(货件明细!K:K,F1280,货件明细!J:J)</f>
        <v>0</v>
      </c>
      <c r="AB1280">
        <f t="shared" si="79"/>
        <v>1</v>
      </c>
    </row>
    <row r="1281" spans="1:28">
      <c r="A1281">
        <v>2025</v>
      </c>
      <c r="B1281">
        <v>2</v>
      </c>
      <c r="C1281">
        <v>8</v>
      </c>
      <c r="D1281" s="4">
        <v>45709</v>
      </c>
      <c r="E1281" t="s">
        <v>28</v>
      </c>
      <c r="F1281" t="s">
        <v>1387</v>
      </c>
      <c r="G1281" t="s">
        <v>372</v>
      </c>
      <c r="H1281" t="s">
        <v>71</v>
      </c>
      <c r="I1281" t="s">
        <v>96</v>
      </c>
      <c r="J1281" t="s">
        <v>100</v>
      </c>
      <c r="K1281" t="s">
        <v>100</v>
      </c>
      <c r="L1281" t="s">
        <v>46</v>
      </c>
      <c r="M1281" t="s">
        <v>47</v>
      </c>
      <c r="N1281" t="s">
        <v>75</v>
      </c>
      <c r="O1281">
        <v>35.1</v>
      </c>
      <c r="Q1281">
        <v>135.771428571429</v>
      </c>
      <c r="R1281">
        <v>135.771428571429</v>
      </c>
      <c r="S1281">
        <v>0</v>
      </c>
      <c r="T1281">
        <v>135.771428571429</v>
      </c>
      <c r="U1281">
        <v>203</v>
      </c>
      <c r="V1281">
        <f>SUMIF(货件明细!K:K,F1281,货件明细!AQ:AQ)</f>
        <v>0</v>
      </c>
      <c r="W1281">
        <f t="shared" si="76"/>
        <v>1</v>
      </c>
      <c r="X1281">
        <f t="shared" si="77"/>
        <v>203</v>
      </c>
      <c r="Y1281">
        <f>SUMIF(货件明细!K:K,F1281,货件明细!I:I)</f>
        <v>0</v>
      </c>
      <c r="Z1281">
        <f t="shared" si="78"/>
        <v>35.1</v>
      </c>
      <c r="AA1281">
        <f>SUMIF(货件明细!K:K,F1281,货件明细!J:J)</f>
        <v>0</v>
      </c>
      <c r="AB1281">
        <f t="shared" si="79"/>
        <v>1</v>
      </c>
    </row>
    <row r="1282" spans="1:28">
      <c r="A1282">
        <v>2025</v>
      </c>
      <c r="B1282">
        <v>2</v>
      </c>
      <c r="C1282">
        <v>8</v>
      </c>
      <c r="D1282" s="4">
        <v>45709</v>
      </c>
      <c r="E1282" t="s">
        <v>28</v>
      </c>
      <c r="F1282" t="s">
        <v>1388</v>
      </c>
      <c r="G1282" t="s">
        <v>395</v>
      </c>
      <c r="H1282" t="s">
        <v>44</v>
      </c>
      <c r="I1282" t="s">
        <v>96</v>
      </c>
      <c r="J1282" t="s">
        <v>100</v>
      </c>
      <c r="K1282" t="s">
        <v>100</v>
      </c>
      <c r="L1282" t="s">
        <v>46</v>
      </c>
      <c r="M1282" t="s">
        <v>47</v>
      </c>
      <c r="N1282" t="s">
        <v>159</v>
      </c>
      <c r="O1282">
        <v>35.1</v>
      </c>
      <c r="Q1282">
        <v>225.028571428571</v>
      </c>
      <c r="R1282">
        <v>225.028571428571</v>
      </c>
      <c r="S1282">
        <v>0</v>
      </c>
      <c r="T1282">
        <v>225.028571428571</v>
      </c>
      <c r="U1282">
        <v>203</v>
      </c>
      <c r="V1282">
        <f>SUMIF(货件明细!K:K,F1282,货件明细!AQ:AQ)</f>
        <v>0</v>
      </c>
      <c r="W1282">
        <f t="shared" ref="W1282:W1345" si="80">IF(V1282=U1282,0,1)</f>
        <v>1</v>
      </c>
      <c r="X1282">
        <f t="shared" ref="X1282:X1345" si="81">U1282</f>
        <v>203</v>
      </c>
      <c r="Y1282">
        <f>SUMIF(货件明细!K:K,F1282,货件明细!I:I)</f>
        <v>0</v>
      </c>
      <c r="Z1282">
        <f t="shared" ref="Z1282:Z1345" si="82">O1282-Y1282</f>
        <v>35.1</v>
      </c>
      <c r="AA1282">
        <f>SUMIF(货件明细!K:K,F1282,货件明细!J:J)</f>
        <v>0</v>
      </c>
      <c r="AB1282">
        <f t="shared" ref="AB1282:AB1345" si="83">IF(T1282=AA1282,0,1)</f>
        <v>1</v>
      </c>
    </row>
    <row r="1283" spans="1:28">
      <c r="A1283">
        <v>2025</v>
      </c>
      <c r="B1283">
        <v>2</v>
      </c>
      <c r="C1283">
        <v>8</v>
      </c>
      <c r="D1283" s="4">
        <v>45709</v>
      </c>
      <c r="E1283" t="s">
        <v>28</v>
      </c>
      <c r="F1283" t="s">
        <v>1389</v>
      </c>
      <c r="G1283" t="s">
        <v>114</v>
      </c>
      <c r="H1283" t="s">
        <v>44</v>
      </c>
      <c r="I1283" t="s">
        <v>96</v>
      </c>
      <c r="J1283" t="s">
        <v>100</v>
      </c>
      <c r="K1283" t="s">
        <v>100</v>
      </c>
      <c r="L1283" t="s">
        <v>46</v>
      </c>
      <c r="M1283" t="s">
        <v>47</v>
      </c>
      <c r="N1283" t="s">
        <v>159</v>
      </c>
      <c r="O1283">
        <v>35.1</v>
      </c>
      <c r="Q1283">
        <v>185.185714285714</v>
      </c>
      <c r="R1283">
        <v>185.185714285714</v>
      </c>
      <c r="S1283">
        <v>0</v>
      </c>
      <c r="T1283">
        <v>185.185714285714</v>
      </c>
      <c r="U1283">
        <v>203</v>
      </c>
      <c r="V1283">
        <f>SUMIF(货件明细!K:K,F1283,货件明细!AQ:AQ)</f>
        <v>0</v>
      </c>
      <c r="W1283">
        <f t="shared" si="80"/>
        <v>1</v>
      </c>
      <c r="X1283">
        <f t="shared" si="81"/>
        <v>203</v>
      </c>
      <c r="Y1283">
        <f>SUMIF(货件明细!K:K,F1283,货件明细!I:I)</f>
        <v>0</v>
      </c>
      <c r="Z1283">
        <f t="shared" si="82"/>
        <v>35.1</v>
      </c>
      <c r="AA1283">
        <f>SUMIF(货件明细!K:K,F1283,货件明细!J:J)</f>
        <v>0</v>
      </c>
      <c r="AB1283">
        <f t="shared" si="83"/>
        <v>1</v>
      </c>
    </row>
    <row r="1284" spans="1:28">
      <c r="A1284">
        <v>2025</v>
      </c>
      <c r="B1284">
        <v>2</v>
      </c>
      <c r="C1284">
        <v>8</v>
      </c>
      <c r="D1284" s="4">
        <v>45709</v>
      </c>
      <c r="E1284" t="s">
        <v>28</v>
      </c>
      <c r="F1284" t="s">
        <v>1390</v>
      </c>
      <c r="G1284" t="s">
        <v>369</v>
      </c>
      <c r="H1284" t="s">
        <v>31</v>
      </c>
      <c r="I1284" t="s">
        <v>96</v>
      </c>
      <c r="J1284" t="s">
        <v>100</v>
      </c>
      <c r="K1284" t="s">
        <v>100</v>
      </c>
      <c r="L1284" t="s">
        <v>46</v>
      </c>
      <c r="M1284" t="s">
        <v>65</v>
      </c>
      <c r="N1284" t="s">
        <v>960</v>
      </c>
      <c r="O1284">
        <v>35.1</v>
      </c>
      <c r="Q1284">
        <v>273</v>
      </c>
      <c r="R1284">
        <v>273</v>
      </c>
      <c r="S1284">
        <v>0</v>
      </c>
      <c r="T1284">
        <v>273</v>
      </c>
      <c r="U1284">
        <v>203</v>
      </c>
      <c r="V1284">
        <f>SUMIF(货件明细!K:K,F1284,货件明细!AQ:AQ)</f>
        <v>0</v>
      </c>
      <c r="W1284">
        <f t="shared" si="80"/>
        <v>1</v>
      </c>
      <c r="X1284">
        <f t="shared" si="81"/>
        <v>203</v>
      </c>
      <c r="Y1284">
        <f>SUMIF(货件明细!K:K,F1284,货件明细!I:I)</f>
        <v>0</v>
      </c>
      <c r="Z1284">
        <f t="shared" si="82"/>
        <v>35.1</v>
      </c>
      <c r="AA1284">
        <f>SUMIF(货件明细!K:K,F1284,货件明细!J:J)</f>
        <v>0</v>
      </c>
      <c r="AB1284">
        <f t="shared" si="83"/>
        <v>1</v>
      </c>
    </row>
    <row r="1285" spans="1:28">
      <c r="A1285">
        <v>2025</v>
      </c>
      <c r="B1285">
        <v>2</v>
      </c>
      <c r="C1285">
        <v>8</v>
      </c>
      <c r="D1285" s="4">
        <v>45709</v>
      </c>
      <c r="E1285" t="s">
        <v>28</v>
      </c>
      <c r="F1285" t="s">
        <v>1391</v>
      </c>
      <c r="G1285" t="s">
        <v>372</v>
      </c>
      <c r="H1285" t="s">
        <v>71</v>
      </c>
      <c r="I1285" t="s">
        <v>32</v>
      </c>
      <c r="J1285" t="s">
        <v>100</v>
      </c>
      <c r="K1285" t="s">
        <v>100</v>
      </c>
      <c r="L1285" t="s">
        <v>46</v>
      </c>
      <c r="M1285" t="s">
        <v>47</v>
      </c>
      <c r="N1285" t="s">
        <v>75</v>
      </c>
      <c r="O1285">
        <v>13.1</v>
      </c>
      <c r="Q1285">
        <v>67.8857142857143</v>
      </c>
      <c r="R1285">
        <v>67.8857142857143</v>
      </c>
      <c r="S1285">
        <v>0</v>
      </c>
      <c r="T1285">
        <v>67.8857142857143</v>
      </c>
      <c r="U1285">
        <v>70</v>
      </c>
      <c r="V1285">
        <f>SUMIF(货件明细!K:K,F1285,货件明细!AQ:AQ)</f>
        <v>0</v>
      </c>
      <c r="W1285">
        <f t="shared" si="80"/>
        <v>1</v>
      </c>
      <c r="X1285">
        <f t="shared" si="81"/>
        <v>70</v>
      </c>
      <c r="Y1285">
        <f>SUMIF(货件明细!K:K,F1285,货件明细!I:I)</f>
        <v>0</v>
      </c>
      <c r="Z1285">
        <f t="shared" si="82"/>
        <v>13.1</v>
      </c>
      <c r="AA1285">
        <f>SUMIF(货件明细!K:K,F1285,货件明细!J:J)</f>
        <v>0</v>
      </c>
      <c r="AB1285">
        <f t="shared" si="83"/>
        <v>1</v>
      </c>
    </row>
    <row r="1286" spans="1:28">
      <c r="A1286">
        <v>2025</v>
      </c>
      <c r="B1286">
        <v>2</v>
      </c>
      <c r="C1286">
        <v>8</v>
      </c>
      <c r="D1286" s="4">
        <v>45709</v>
      </c>
      <c r="E1286" t="s">
        <v>28</v>
      </c>
      <c r="F1286" t="s">
        <v>1392</v>
      </c>
      <c r="G1286" t="s">
        <v>395</v>
      </c>
      <c r="H1286" t="s">
        <v>44</v>
      </c>
      <c r="I1286" t="s">
        <v>32</v>
      </c>
      <c r="J1286" t="s">
        <v>100</v>
      </c>
      <c r="K1286" t="s">
        <v>100</v>
      </c>
      <c r="L1286" t="s">
        <v>46</v>
      </c>
      <c r="M1286" t="s">
        <v>47</v>
      </c>
      <c r="N1286" t="s">
        <v>159</v>
      </c>
      <c r="O1286">
        <v>13.1</v>
      </c>
      <c r="Q1286">
        <v>112.514285714286</v>
      </c>
      <c r="R1286">
        <v>112.514285714286</v>
      </c>
      <c r="S1286">
        <v>0</v>
      </c>
      <c r="T1286">
        <v>112.514285714286</v>
      </c>
      <c r="U1286">
        <v>70</v>
      </c>
      <c r="V1286">
        <f>SUMIF(货件明细!K:K,F1286,货件明细!AQ:AQ)</f>
        <v>0</v>
      </c>
      <c r="W1286">
        <f t="shared" si="80"/>
        <v>1</v>
      </c>
      <c r="X1286">
        <f t="shared" si="81"/>
        <v>70</v>
      </c>
      <c r="Y1286">
        <f>SUMIF(货件明细!K:K,F1286,货件明细!I:I)</f>
        <v>0</v>
      </c>
      <c r="Z1286">
        <f t="shared" si="82"/>
        <v>13.1</v>
      </c>
      <c r="AA1286">
        <f>SUMIF(货件明细!K:K,F1286,货件明细!J:J)</f>
        <v>0</v>
      </c>
      <c r="AB1286">
        <f t="shared" si="83"/>
        <v>1</v>
      </c>
    </row>
    <row r="1287" spans="1:28">
      <c r="A1287">
        <v>2025</v>
      </c>
      <c r="B1287">
        <v>2</v>
      </c>
      <c r="C1287">
        <v>8</v>
      </c>
      <c r="D1287" s="4">
        <v>45709</v>
      </c>
      <c r="E1287" t="s">
        <v>28</v>
      </c>
      <c r="F1287" t="s">
        <v>1393</v>
      </c>
      <c r="G1287" t="s">
        <v>114</v>
      </c>
      <c r="H1287" t="s">
        <v>44</v>
      </c>
      <c r="I1287" t="s">
        <v>32</v>
      </c>
      <c r="J1287" t="s">
        <v>100</v>
      </c>
      <c r="K1287" t="s">
        <v>100</v>
      </c>
      <c r="L1287" t="s">
        <v>46</v>
      </c>
      <c r="M1287" t="s">
        <v>47</v>
      </c>
      <c r="N1287" t="s">
        <v>159</v>
      </c>
      <c r="O1287">
        <v>13.1</v>
      </c>
      <c r="Q1287">
        <v>92.5928571428571</v>
      </c>
      <c r="R1287">
        <v>92.5928571428571</v>
      </c>
      <c r="S1287">
        <v>0</v>
      </c>
      <c r="T1287">
        <v>92.5928571428571</v>
      </c>
      <c r="U1287">
        <v>70</v>
      </c>
      <c r="V1287">
        <f>SUMIF(货件明细!K:K,F1287,货件明细!AQ:AQ)</f>
        <v>0</v>
      </c>
      <c r="W1287">
        <f t="shared" si="80"/>
        <v>1</v>
      </c>
      <c r="X1287">
        <f t="shared" si="81"/>
        <v>70</v>
      </c>
      <c r="Y1287">
        <f>SUMIF(货件明细!K:K,F1287,货件明细!I:I)</f>
        <v>0</v>
      </c>
      <c r="Z1287">
        <f t="shared" si="82"/>
        <v>13.1</v>
      </c>
      <c r="AA1287">
        <f>SUMIF(货件明细!K:K,F1287,货件明细!J:J)</f>
        <v>0</v>
      </c>
      <c r="AB1287">
        <f t="shared" si="83"/>
        <v>1</v>
      </c>
    </row>
    <row r="1288" spans="1:28">
      <c r="A1288">
        <v>2025</v>
      </c>
      <c r="B1288">
        <v>2</v>
      </c>
      <c r="C1288">
        <v>8</v>
      </c>
      <c r="D1288" s="4">
        <v>45709</v>
      </c>
      <c r="E1288" t="s">
        <v>28</v>
      </c>
      <c r="F1288" t="s">
        <v>1394</v>
      </c>
      <c r="G1288" t="s">
        <v>369</v>
      </c>
      <c r="H1288" t="s">
        <v>31</v>
      </c>
      <c r="I1288" t="s">
        <v>32</v>
      </c>
      <c r="J1288" t="s">
        <v>100</v>
      </c>
      <c r="K1288" t="s">
        <v>100</v>
      </c>
      <c r="L1288" t="s">
        <v>46</v>
      </c>
      <c r="M1288" t="s">
        <v>47</v>
      </c>
      <c r="N1288" t="s">
        <v>101</v>
      </c>
      <c r="O1288">
        <v>13.1</v>
      </c>
      <c r="Q1288">
        <v>130.791666666667</v>
      </c>
      <c r="R1288">
        <v>130.791666666667</v>
      </c>
      <c r="S1288">
        <v>0</v>
      </c>
      <c r="T1288">
        <v>130.791666666667</v>
      </c>
      <c r="U1288">
        <v>70</v>
      </c>
      <c r="V1288">
        <f>SUMIF(货件明细!K:K,F1288,货件明细!AQ:AQ)</f>
        <v>0</v>
      </c>
      <c r="W1288">
        <f t="shared" si="80"/>
        <v>1</v>
      </c>
      <c r="X1288">
        <f t="shared" si="81"/>
        <v>70</v>
      </c>
      <c r="Y1288">
        <f>SUMIF(货件明细!K:K,F1288,货件明细!I:I)</f>
        <v>0</v>
      </c>
      <c r="Z1288">
        <f t="shared" si="82"/>
        <v>13.1</v>
      </c>
      <c r="AA1288">
        <f>SUMIF(货件明细!K:K,F1288,货件明细!J:J)</f>
        <v>0</v>
      </c>
      <c r="AB1288">
        <f t="shared" si="83"/>
        <v>1</v>
      </c>
    </row>
    <row r="1289" spans="1:28">
      <c r="A1289">
        <v>2025</v>
      </c>
      <c r="B1289">
        <v>2</v>
      </c>
      <c r="C1289">
        <v>8</v>
      </c>
      <c r="D1289" s="4">
        <v>45709</v>
      </c>
      <c r="E1289" t="s">
        <v>28</v>
      </c>
      <c r="F1289" t="s">
        <v>1395</v>
      </c>
      <c r="G1289" t="s">
        <v>64</v>
      </c>
      <c r="H1289" t="s">
        <v>44</v>
      </c>
      <c r="I1289" t="s">
        <v>32</v>
      </c>
      <c r="J1289" t="s">
        <v>100</v>
      </c>
      <c r="K1289" t="s">
        <v>100</v>
      </c>
      <c r="L1289" t="s">
        <v>46</v>
      </c>
      <c r="M1289" t="s">
        <v>47</v>
      </c>
      <c r="N1289" t="s">
        <v>159</v>
      </c>
      <c r="O1289">
        <v>13.1</v>
      </c>
      <c r="Q1289">
        <v>94.7214285714286</v>
      </c>
      <c r="R1289">
        <v>94.7214285714286</v>
      </c>
      <c r="S1289">
        <v>0</v>
      </c>
      <c r="T1289">
        <v>94.7214285714286</v>
      </c>
      <c r="U1289">
        <v>70</v>
      </c>
      <c r="V1289">
        <f>SUMIF(货件明细!K:K,F1289,货件明细!AQ:AQ)</f>
        <v>0</v>
      </c>
      <c r="W1289">
        <f t="shared" si="80"/>
        <v>1</v>
      </c>
      <c r="X1289">
        <f t="shared" si="81"/>
        <v>70</v>
      </c>
      <c r="Y1289">
        <f>SUMIF(货件明细!K:K,F1289,货件明细!I:I)</f>
        <v>0</v>
      </c>
      <c r="Z1289">
        <f t="shared" si="82"/>
        <v>13.1</v>
      </c>
      <c r="AA1289">
        <f>SUMIF(货件明细!K:K,F1289,货件明细!J:J)</f>
        <v>0</v>
      </c>
      <c r="AB1289">
        <f t="shared" si="83"/>
        <v>1</v>
      </c>
    </row>
    <row r="1290" spans="1:28">
      <c r="A1290">
        <v>2025</v>
      </c>
      <c r="B1290">
        <v>2</v>
      </c>
      <c r="C1290">
        <v>8</v>
      </c>
      <c r="D1290" s="4">
        <v>45709</v>
      </c>
      <c r="E1290" t="s">
        <v>28</v>
      </c>
      <c r="F1290" t="s">
        <v>1396</v>
      </c>
      <c r="G1290" t="s">
        <v>64</v>
      </c>
      <c r="H1290" t="s">
        <v>44</v>
      </c>
      <c r="I1290" t="s">
        <v>32</v>
      </c>
      <c r="J1290" t="s">
        <v>100</v>
      </c>
      <c r="K1290" t="s">
        <v>100</v>
      </c>
      <c r="L1290" t="s">
        <v>46</v>
      </c>
      <c r="M1290" t="s">
        <v>47</v>
      </c>
      <c r="N1290" t="s">
        <v>159</v>
      </c>
      <c r="O1290">
        <v>34.25</v>
      </c>
      <c r="Q1290">
        <v>189.442857142857</v>
      </c>
      <c r="R1290">
        <v>189.442857142857</v>
      </c>
      <c r="S1290">
        <v>0</v>
      </c>
      <c r="T1290">
        <v>189.442857142857</v>
      </c>
      <c r="U1290">
        <v>83</v>
      </c>
      <c r="V1290">
        <f>SUMIF(货件明细!K:K,F1290,货件明细!AQ:AQ)</f>
        <v>0</v>
      </c>
      <c r="W1290">
        <f t="shared" si="80"/>
        <v>1</v>
      </c>
      <c r="X1290">
        <f t="shared" si="81"/>
        <v>83</v>
      </c>
      <c r="Y1290">
        <f>SUMIF(货件明细!K:K,F1290,货件明细!I:I)</f>
        <v>0</v>
      </c>
      <c r="Z1290">
        <f t="shared" si="82"/>
        <v>34.25</v>
      </c>
      <c r="AA1290">
        <f>SUMIF(货件明细!K:K,F1290,货件明细!J:J)</f>
        <v>0</v>
      </c>
      <c r="AB1290">
        <f t="shared" si="83"/>
        <v>1</v>
      </c>
    </row>
    <row r="1291" spans="1:28">
      <c r="A1291">
        <v>2025</v>
      </c>
      <c r="B1291">
        <v>2</v>
      </c>
      <c r="C1291">
        <v>8</v>
      </c>
      <c r="D1291" s="4">
        <v>45709</v>
      </c>
      <c r="E1291" t="s">
        <v>28</v>
      </c>
      <c r="F1291" t="s">
        <v>1397</v>
      </c>
      <c r="G1291" t="s">
        <v>369</v>
      </c>
      <c r="H1291" t="s">
        <v>31</v>
      </c>
      <c r="I1291" t="s">
        <v>32</v>
      </c>
      <c r="J1291" t="s">
        <v>100</v>
      </c>
      <c r="K1291" t="s">
        <v>100</v>
      </c>
      <c r="L1291" t="s">
        <v>46</v>
      </c>
      <c r="M1291" t="s">
        <v>65</v>
      </c>
      <c r="N1291" t="s">
        <v>960</v>
      </c>
      <c r="O1291">
        <v>34.25</v>
      </c>
      <c r="Q1291">
        <v>273</v>
      </c>
      <c r="R1291">
        <v>273</v>
      </c>
      <c r="S1291">
        <v>0</v>
      </c>
      <c r="T1291">
        <v>273</v>
      </c>
      <c r="U1291">
        <v>83</v>
      </c>
      <c r="V1291">
        <f>SUMIF(货件明细!K:K,F1291,货件明细!AQ:AQ)</f>
        <v>0</v>
      </c>
      <c r="W1291">
        <f t="shared" si="80"/>
        <v>1</v>
      </c>
      <c r="X1291">
        <f t="shared" si="81"/>
        <v>83</v>
      </c>
      <c r="Y1291">
        <f>SUMIF(货件明细!K:K,F1291,货件明细!I:I)</f>
        <v>0</v>
      </c>
      <c r="Z1291">
        <f t="shared" si="82"/>
        <v>34.25</v>
      </c>
      <c r="AA1291">
        <f>SUMIF(货件明细!K:K,F1291,货件明细!J:J)</f>
        <v>0</v>
      </c>
      <c r="AB1291">
        <f t="shared" si="83"/>
        <v>1</v>
      </c>
    </row>
    <row r="1292" spans="1:28">
      <c r="A1292">
        <v>2025</v>
      </c>
      <c r="B1292">
        <v>2</v>
      </c>
      <c r="C1292">
        <v>8</v>
      </c>
      <c r="D1292" s="4">
        <v>45709</v>
      </c>
      <c r="E1292" t="s">
        <v>28</v>
      </c>
      <c r="F1292" t="s">
        <v>1398</v>
      </c>
      <c r="G1292" t="s">
        <v>114</v>
      </c>
      <c r="H1292" t="s">
        <v>44</v>
      </c>
      <c r="I1292" t="s">
        <v>32</v>
      </c>
      <c r="J1292" t="s">
        <v>100</v>
      </c>
      <c r="K1292" t="s">
        <v>100</v>
      </c>
      <c r="L1292" t="s">
        <v>46</v>
      </c>
      <c r="M1292" t="s">
        <v>47</v>
      </c>
      <c r="N1292" t="s">
        <v>159</v>
      </c>
      <c r="O1292">
        <v>34.25</v>
      </c>
      <c r="Q1292">
        <v>185.185714285714</v>
      </c>
      <c r="R1292">
        <v>185.185714285714</v>
      </c>
      <c r="S1292">
        <v>0</v>
      </c>
      <c r="T1292">
        <v>185.185714285714</v>
      </c>
      <c r="U1292">
        <v>83</v>
      </c>
      <c r="V1292">
        <f>SUMIF(货件明细!K:K,F1292,货件明细!AQ:AQ)</f>
        <v>0</v>
      </c>
      <c r="W1292">
        <f t="shared" si="80"/>
        <v>1</v>
      </c>
      <c r="X1292">
        <f t="shared" si="81"/>
        <v>83</v>
      </c>
      <c r="Y1292">
        <f>SUMIF(货件明细!K:K,F1292,货件明细!I:I)</f>
        <v>0</v>
      </c>
      <c r="Z1292">
        <f t="shared" si="82"/>
        <v>34.25</v>
      </c>
      <c r="AA1292">
        <f>SUMIF(货件明细!K:K,F1292,货件明细!J:J)</f>
        <v>0</v>
      </c>
      <c r="AB1292">
        <f t="shared" si="83"/>
        <v>1</v>
      </c>
    </row>
    <row r="1293" spans="1:28">
      <c r="A1293">
        <v>2025</v>
      </c>
      <c r="B1293">
        <v>2</v>
      </c>
      <c r="C1293">
        <v>8</v>
      </c>
      <c r="D1293" s="4">
        <v>45709</v>
      </c>
      <c r="E1293" t="s">
        <v>28</v>
      </c>
      <c r="F1293" t="s">
        <v>1399</v>
      </c>
      <c r="G1293" t="s">
        <v>372</v>
      </c>
      <c r="H1293" t="s">
        <v>71</v>
      </c>
      <c r="I1293" t="s">
        <v>32</v>
      </c>
      <c r="J1293" t="s">
        <v>100</v>
      </c>
      <c r="K1293" t="s">
        <v>100</v>
      </c>
      <c r="L1293" t="s">
        <v>46</v>
      </c>
      <c r="M1293" t="s">
        <v>47</v>
      </c>
      <c r="N1293" t="s">
        <v>75</v>
      </c>
      <c r="O1293">
        <v>34.25</v>
      </c>
      <c r="Q1293">
        <v>135.771428571429</v>
      </c>
      <c r="R1293">
        <v>135.771428571429</v>
      </c>
      <c r="S1293">
        <v>0</v>
      </c>
      <c r="T1293">
        <v>135.771428571429</v>
      </c>
      <c r="U1293">
        <v>83</v>
      </c>
      <c r="V1293">
        <f>SUMIF(货件明细!K:K,F1293,货件明细!AQ:AQ)</f>
        <v>0</v>
      </c>
      <c r="W1293">
        <f t="shared" si="80"/>
        <v>1</v>
      </c>
      <c r="X1293">
        <f t="shared" si="81"/>
        <v>83</v>
      </c>
      <c r="Y1293">
        <f>SUMIF(货件明细!K:K,F1293,货件明细!I:I)</f>
        <v>0</v>
      </c>
      <c r="Z1293">
        <f t="shared" si="82"/>
        <v>34.25</v>
      </c>
      <c r="AA1293">
        <f>SUMIF(货件明细!K:K,F1293,货件明细!J:J)</f>
        <v>0</v>
      </c>
      <c r="AB1293">
        <f t="shared" si="83"/>
        <v>1</v>
      </c>
    </row>
    <row r="1294" spans="1:28">
      <c r="A1294">
        <v>2025</v>
      </c>
      <c r="B1294">
        <v>2</v>
      </c>
      <c r="C1294">
        <v>8</v>
      </c>
      <c r="D1294" s="4">
        <v>45709</v>
      </c>
      <c r="E1294" t="s">
        <v>28</v>
      </c>
      <c r="F1294" t="s">
        <v>1400</v>
      </c>
      <c r="G1294" t="s">
        <v>395</v>
      </c>
      <c r="H1294" t="s">
        <v>44</v>
      </c>
      <c r="I1294" t="s">
        <v>32</v>
      </c>
      <c r="J1294" t="s">
        <v>100</v>
      </c>
      <c r="K1294" t="s">
        <v>100</v>
      </c>
      <c r="L1294" t="s">
        <v>46</v>
      </c>
      <c r="M1294" t="s">
        <v>47</v>
      </c>
      <c r="N1294" t="s">
        <v>159</v>
      </c>
      <c r="O1294">
        <v>34.25</v>
      </c>
      <c r="Q1294">
        <v>225.028571428571</v>
      </c>
      <c r="R1294">
        <v>225.028571428571</v>
      </c>
      <c r="S1294">
        <v>0</v>
      </c>
      <c r="T1294">
        <v>225.028571428571</v>
      </c>
      <c r="U1294">
        <v>83</v>
      </c>
      <c r="V1294">
        <f>SUMIF(货件明细!K:K,F1294,货件明细!AQ:AQ)</f>
        <v>0</v>
      </c>
      <c r="W1294">
        <f t="shared" si="80"/>
        <v>1</v>
      </c>
      <c r="X1294">
        <f t="shared" si="81"/>
        <v>83</v>
      </c>
      <c r="Y1294">
        <f>SUMIF(货件明细!K:K,F1294,货件明细!I:I)</f>
        <v>0</v>
      </c>
      <c r="Z1294">
        <f t="shared" si="82"/>
        <v>34.25</v>
      </c>
      <c r="AA1294">
        <f>SUMIF(货件明细!K:K,F1294,货件明细!J:J)</f>
        <v>0</v>
      </c>
      <c r="AB1294">
        <f t="shared" si="83"/>
        <v>1</v>
      </c>
    </row>
    <row r="1295" spans="1:28">
      <c r="A1295">
        <v>2025</v>
      </c>
      <c r="B1295">
        <v>2</v>
      </c>
      <c r="C1295">
        <v>8</v>
      </c>
      <c r="D1295" s="4">
        <v>45709</v>
      </c>
      <c r="E1295" t="s">
        <v>28</v>
      </c>
      <c r="F1295" t="s">
        <v>1401</v>
      </c>
      <c r="G1295" t="s">
        <v>74</v>
      </c>
      <c r="H1295" t="s">
        <v>44</v>
      </c>
      <c r="I1295" t="s">
        <v>80</v>
      </c>
      <c r="J1295" t="s">
        <v>100</v>
      </c>
      <c r="K1295" t="s">
        <v>100</v>
      </c>
      <c r="L1295" t="s">
        <v>46</v>
      </c>
      <c r="M1295" t="s">
        <v>47</v>
      </c>
      <c r="N1295" t="s">
        <v>100</v>
      </c>
      <c r="O1295">
        <v>11.75</v>
      </c>
      <c r="Q1295">
        <v>106.8</v>
      </c>
      <c r="R1295">
        <v>106.8</v>
      </c>
      <c r="S1295">
        <v>0</v>
      </c>
      <c r="T1295">
        <v>106.8</v>
      </c>
      <c r="U1295">
        <v>55</v>
      </c>
      <c r="V1295">
        <f>SUMIF(货件明细!K:K,F1295,货件明细!AQ:AQ)</f>
        <v>0</v>
      </c>
      <c r="W1295">
        <f t="shared" si="80"/>
        <v>1</v>
      </c>
      <c r="X1295">
        <f t="shared" si="81"/>
        <v>55</v>
      </c>
      <c r="Y1295">
        <f>SUMIF(货件明细!K:K,F1295,货件明细!I:I)</f>
        <v>0</v>
      </c>
      <c r="Z1295">
        <f t="shared" si="82"/>
        <v>11.75</v>
      </c>
      <c r="AA1295">
        <f>SUMIF(货件明细!K:K,F1295,货件明细!J:J)</f>
        <v>0</v>
      </c>
      <c r="AB1295">
        <f t="shared" si="83"/>
        <v>1</v>
      </c>
    </row>
    <row r="1296" spans="1:28">
      <c r="A1296">
        <v>2025</v>
      </c>
      <c r="B1296">
        <v>2</v>
      </c>
      <c r="C1296">
        <v>8</v>
      </c>
      <c r="D1296" s="4">
        <v>45709</v>
      </c>
      <c r="E1296" t="s">
        <v>28</v>
      </c>
      <c r="F1296" t="s">
        <v>1402</v>
      </c>
      <c r="G1296" t="s">
        <v>56</v>
      </c>
      <c r="H1296" t="s">
        <v>44</v>
      </c>
      <c r="I1296" t="s">
        <v>80</v>
      </c>
      <c r="J1296" t="s">
        <v>100</v>
      </c>
      <c r="K1296" t="s">
        <v>100</v>
      </c>
      <c r="L1296" t="s">
        <v>46</v>
      </c>
      <c r="M1296" t="s">
        <v>47</v>
      </c>
      <c r="N1296" t="s">
        <v>100</v>
      </c>
      <c r="O1296">
        <v>11.75</v>
      </c>
      <c r="Q1296">
        <v>106.8</v>
      </c>
      <c r="R1296">
        <v>106.8</v>
      </c>
      <c r="S1296">
        <v>0</v>
      </c>
      <c r="T1296">
        <v>106.8</v>
      </c>
      <c r="U1296">
        <v>55</v>
      </c>
      <c r="V1296">
        <f>SUMIF(货件明细!K:K,F1296,货件明细!AQ:AQ)</f>
        <v>0</v>
      </c>
      <c r="W1296">
        <f t="shared" si="80"/>
        <v>1</v>
      </c>
      <c r="X1296">
        <f t="shared" si="81"/>
        <v>55</v>
      </c>
      <c r="Y1296">
        <f>SUMIF(货件明细!K:K,F1296,货件明细!I:I)</f>
        <v>0</v>
      </c>
      <c r="Z1296">
        <f t="shared" si="82"/>
        <v>11.75</v>
      </c>
      <c r="AA1296">
        <f>SUMIF(货件明细!K:K,F1296,货件明细!J:J)</f>
        <v>0</v>
      </c>
      <c r="AB1296">
        <f t="shared" si="83"/>
        <v>1</v>
      </c>
    </row>
    <row r="1297" spans="1:28">
      <c r="A1297">
        <v>2025</v>
      </c>
      <c r="B1297">
        <v>2</v>
      </c>
      <c r="C1297">
        <v>8</v>
      </c>
      <c r="D1297" s="4">
        <v>45709</v>
      </c>
      <c r="E1297" t="s">
        <v>28</v>
      </c>
      <c r="F1297" t="s">
        <v>1403</v>
      </c>
      <c r="G1297" t="s">
        <v>50</v>
      </c>
      <c r="H1297" t="s">
        <v>31</v>
      </c>
      <c r="I1297" t="s">
        <v>80</v>
      </c>
      <c r="J1297" t="s">
        <v>100</v>
      </c>
      <c r="K1297" t="s">
        <v>100</v>
      </c>
      <c r="L1297" t="s">
        <v>46</v>
      </c>
      <c r="M1297" t="s">
        <v>47</v>
      </c>
      <c r="N1297" t="s">
        <v>226</v>
      </c>
      <c r="O1297">
        <v>11.75</v>
      </c>
      <c r="Q1297">
        <v>118.8</v>
      </c>
      <c r="R1297">
        <v>118.8</v>
      </c>
      <c r="S1297">
        <v>0</v>
      </c>
      <c r="T1297">
        <v>118.8</v>
      </c>
      <c r="U1297">
        <v>55</v>
      </c>
      <c r="V1297">
        <f>SUMIF(货件明细!K:K,F1297,货件明细!AQ:AQ)</f>
        <v>0</v>
      </c>
      <c r="W1297">
        <f t="shared" si="80"/>
        <v>1</v>
      </c>
      <c r="X1297">
        <f t="shared" si="81"/>
        <v>55</v>
      </c>
      <c r="Y1297">
        <f>SUMIF(货件明细!K:K,F1297,货件明细!I:I)</f>
        <v>0</v>
      </c>
      <c r="Z1297">
        <f t="shared" si="82"/>
        <v>11.75</v>
      </c>
      <c r="AA1297">
        <f>SUMIF(货件明细!K:K,F1297,货件明细!J:J)</f>
        <v>0</v>
      </c>
      <c r="AB1297">
        <f t="shared" si="83"/>
        <v>1</v>
      </c>
    </row>
    <row r="1298" spans="1:28">
      <c r="A1298">
        <v>2025</v>
      </c>
      <c r="B1298">
        <v>2</v>
      </c>
      <c r="C1298">
        <v>8</v>
      </c>
      <c r="D1298" s="4">
        <v>45709</v>
      </c>
      <c r="E1298" t="s">
        <v>28</v>
      </c>
      <c r="F1298" t="s">
        <v>1404</v>
      </c>
      <c r="G1298" t="s">
        <v>163</v>
      </c>
      <c r="H1298" t="s">
        <v>71</v>
      </c>
      <c r="I1298" t="s">
        <v>80</v>
      </c>
      <c r="J1298" t="s">
        <v>100</v>
      </c>
      <c r="K1298" t="s">
        <v>100</v>
      </c>
      <c r="L1298" t="s">
        <v>46</v>
      </c>
      <c r="M1298" t="s">
        <v>47</v>
      </c>
      <c r="N1298" t="s">
        <v>58</v>
      </c>
      <c r="O1298">
        <v>11.75</v>
      </c>
      <c r="Q1298">
        <v>68.4</v>
      </c>
      <c r="R1298">
        <v>68.4</v>
      </c>
      <c r="S1298">
        <v>0</v>
      </c>
      <c r="T1298">
        <v>68.4</v>
      </c>
      <c r="U1298">
        <v>55</v>
      </c>
      <c r="V1298">
        <f>SUMIF(货件明细!K:K,F1298,货件明细!AQ:AQ)</f>
        <v>0</v>
      </c>
      <c r="W1298">
        <f t="shared" si="80"/>
        <v>1</v>
      </c>
      <c r="X1298">
        <f t="shared" si="81"/>
        <v>55</v>
      </c>
      <c r="Y1298">
        <f>SUMIF(货件明细!K:K,F1298,货件明细!I:I)</f>
        <v>0</v>
      </c>
      <c r="Z1298">
        <f t="shared" si="82"/>
        <v>11.75</v>
      </c>
      <c r="AA1298">
        <f>SUMIF(货件明细!K:K,F1298,货件明细!J:J)</f>
        <v>0</v>
      </c>
      <c r="AB1298">
        <f t="shared" si="83"/>
        <v>1</v>
      </c>
    </row>
    <row r="1299" spans="1:28">
      <c r="A1299">
        <v>2025</v>
      </c>
      <c r="B1299">
        <v>2</v>
      </c>
      <c r="C1299">
        <v>8</v>
      </c>
      <c r="D1299" s="4">
        <v>45709</v>
      </c>
      <c r="E1299" t="s">
        <v>28</v>
      </c>
      <c r="F1299" t="s">
        <v>1405</v>
      </c>
      <c r="G1299" t="s">
        <v>263</v>
      </c>
      <c r="H1299" t="s">
        <v>44</v>
      </c>
      <c r="I1299" t="s">
        <v>80</v>
      </c>
      <c r="J1299" t="s">
        <v>100</v>
      </c>
      <c r="K1299" t="s">
        <v>100</v>
      </c>
      <c r="L1299" t="s">
        <v>46</v>
      </c>
      <c r="M1299" t="s">
        <v>47</v>
      </c>
      <c r="N1299" t="s">
        <v>100</v>
      </c>
      <c r="O1299">
        <v>11.75</v>
      </c>
      <c r="Q1299">
        <v>106.8</v>
      </c>
      <c r="R1299">
        <v>106.8</v>
      </c>
      <c r="S1299">
        <v>0</v>
      </c>
      <c r="T1299">
        <v>106.8</v>
      </c>
      <c r="U1299">
        <v>55</v>
      </c>
      <c r="V1299">
        <f>SUMIF(货件明细!K:K,F1299,货件明细!AQ:AQ)</f>
        <v>0</v>
      </c>
      <c r="W1299">
        <f t="shared" si="80"/>
        <v>1</v>
      </c>
      <c r="X1299">
        <f t="shared" si="81"/>
        <v>55</v>
      </c>
      <c r="Y1299">
        <f>SUMIF(货件明细!K:K,F1299,货件明细!I:I)</f>
        <v>0</v>
      </c>
      <c r="Z1299">
        <f t="shared" si="82"/>
        <v>11.75</v>
      </c>
      <c r="AA1299">
        <f>SUMIF(货件明细!K:K,F1299,货件明细!J:J)</f>
        <v>0</v>
      </c>
      <c r="AB1299">
        <f t="shared" si="83"/>
        <v>1</v>
      </c>
    </row>
    <row r="1300" spans="1:28">
      <c r="A1300">
        <v>2025</v>
      </c>
      <c r="B1300">
        <v>2</v>
      </c>
      <c r="C1300">
        <v>8</v>
      </c>
      <c r="D1300" s="4">
        <v>45709</v>
      </c>
      <c r="E1300" t="s">
        <v>28</v>
      </c>
      <c r="F1300" t="s">
        <v>1406</v>
      </c>
      <c r="G1300" t="s">
        <v>64</v>
      </c>
      <c r="H1300" t="s">
        <v>44</v>
      </c>
      <c r="I1300" t="s">
        <v>57</v>
      </c>
      <c r="J1300" t="s">
        <v>45</v>
      </c>
      <c r="K1300" t="s">
        <v>45</v>
      </c>
      <c r="L1300" t="s">
        <v>46</v>
      </c>
      <c r="M1300" t="s">
        <v>47</v>
      </c>
      <c r="N1300" t="s">
        <v>48</v>
      </c>
      <c r="O1300">
        <v>12.65</v>
      </c>
      <c r="Q1300">
        <v>149.171428571429</v>
      </c>
      <c r="R1300">
        <v>149.171428571429</v>
      </c>
      <c r="S1300">
        <v>0</v>
      </c>
      <c r="T1300">
        <v>149.171428571429</v>
      </c>
      <c r="U1300">
        <v>102</v>
      </c>
      <c r="V1300">
        <f>SUMIF(货件明细!K:K,F1300,货件明细!AQ:AQ)</f>
        <v>0</v>
      </c>
      <c r="W1300">
        <f t="shared" si="80"/>
        <v>1</v>
      </c>
      <c r="X1300">
        <f t="shared" si="81"/>
        <v>102</v>
      </c>
      <c r="Y1300">
        <f>SUMIF(货件明细!K:K,F1300,货件明细!I:I)</f>
        <v>0</v>
      </c>
      <c r="Z1300">
        <f t="shared" si="82"/>
        <v>12.65</v>
      </c>
      <c r="AA1300">
        <f>SUMIF(货件明细!K:K,F1300,货件明细!J:J)</f>
        <v>0</v>
      </c>
      <c r="AB1300">
        <f t="shared" si="83"/>
        <v>1</v>
      </c>
    </row>
    <row r="1301" spans="1:28">
      <c r="A1301">
        <v>2025</v>
      </c>
      <c r="B1301">
        <v>2</v>
      </c>
      <c r="C1301">
        <v>8</v>
      </c>
      <c r="D1301" s="4">
        <v>45709</v>
      </c>
      <c r="E1301" t="s">
        <v>28</v>
      </c>
      <c r="F1301" t="s">
        <v>1407</v>
      </c>
      <c r="G1301" t="s">
        <v>372</v>
      </c>
      <c r="H1301" t="s">
        <v>71</v>
      </c>
      <c r="I1301" t="s">
        <v>57</v>
      </c>
      <c r="J1301" t="s">
        <v>45</v>
      </c>
      <c r="K1301" t="s">
        <v>45</v>
      </c>
      <c r="L1301" t="s">
        <v>46</v>
      </c>
      <c r="M1301" t="s">
        <v>47</v>
      </c>
      <c r="N1301" t="s">
        <v>48</v>
      </c>
      <c r="O1301">
        <v>12.65</v>
      </c>
      <c r="Q1301">
        <v>125.083333333333</v>
      </c>
      <c r="R1301">
        <v>125.083333333333</v>
      </c>
      <c r="S1301">
        <v>0</v>
      </c>
      <c r="T1301">
        <v>125.083333333333</v>
      </c>
      <c r="U1301">
        <v>102</v>
      </c>
      <c r="V1301">
        <f>SUMIF(货件明细!K:K,F1301,货件明细!AQ:AQ)</f>
        <v>0</v>
      </c>
      <c r="W1301">
        <f t="shared" si="80"/>
        <v>1</v>
      </c>
      <c r="X1301">
        <f t="shared" si="81"/>
        <v>102</v>
      </c>
      <c r="Y1301">
        <f>SUMIF(货件明细!K:K,F1301,货件明细!I:I)</f>
        <v>0</v>
      </c>
      <c r="Z1301">
        <f t="shared" si="82"/>
        <v>12.65</v>
      </c>
      <c r="AA1301">
        <f>SUMIF(货件明细!K:K,F1301,货件明细!J:J)</f>
        <v>0</v>
      </c>
      <c r="AB1301">
        <f t="shared" si="83"/>
        <v>1</v>
      </c>
    </row>
    <row r="1302" spans="1:28">
      <c r="A1302">
        <v>2025</v>
      </c>
      <c r="B1302">
        <v>2</v>
      </c>
      <c r="C1302">
        <v>8</v>
      </c>
      <c r="D1302" s="4">
        <v>45709</v>
      </c>
      <c r="E1302" t="s">
        <v>28</v>
      </c>
      <c r="F1302" t="s">
        <v>1408</v>
      </c>
      <c r="G1302" t="s">
        <v>114</v>
      </c>
      <c r="H1302" t="s">
        <v>44</v>
      </c>
      <c r="I1302" t="s">
        <v>57</v>
      </c>
      <c r="J1302" t="s">
        <v>45</v>
      </c>
      <c r="K1302" t="s">
        <v>45</v>
      </c>
      <c r="L1302" t="s">
        <v>46</v>
      </c>
      <c r="M1302" t="s">
        <v>47</v>
      </c>
      <c r="N1302" t="s">
        <v>48</v>
      </c>
      <c r="O1302">
        <v>12.65</v>
      </c>
      <c r="Q1302">
        <v>148.423076923077</v>
      </c>
      <c r="R1302">
        <v>148.423076923077</v>
      </c>
      <c r="S1302">
        <v>0</v>
      </c>
      <c r="T1302">
        <v>148.423076923077</v>
      </c>
      <c r="U1302">
        <v>102</v>
      </c>
      <c r="V1302">
        <f>SUMIF(货件明细!K:K,F1302,货件明细!AQ:AQ)</f>
        <v>0</v>
      </c>
      <c r="W1302">
        <f t="shared" si="80"/>
        <v>1</v>
      </c>
      <c r="X1302">
        <f t="shared" si="81"/>
        <v>102</v>
      </c>
      <c r="Y1302">
        <f>SUMIF(货件明细!K:K,F1302,货件明细!I:I)</f>
        <v>0</v>
      </c>
      <c r="Z1302">
        <f t="shared" si="82"/>
        <v>12.65</v>
      </c>
      <c r="AA1302">
        <f>SUMIF(货件明细!K:K,F1302,货件明细!J:J)</f>
        <v>0</v>
      </c>
      <c r="AB1302">
        <f t="shared" si="83"/>
        <v>1</v>
      </c>
    </row>
    <row r="1303" spans="1:28">
      <c r="A1303">
        <v>2025</v>
      </c>
      <c r="B1303">
        <v>2</v>
      </c>
      <c r="C1303">
        <v>8</v>
      </c>
      <c r="D1303" s="4">
        <v>45709</v>
      </c>
      <c r="E1303" t="s">
        <v>28</v>
      </c>
      <c r="F1303" t="s">
        <v>1409</v>
      </c>
      <c r="G1303" t="s">
        <v>395</v>
      </c>
      <c r="H1303" t="s">
        <v>44</v>
      </c>
      <c r="I1303" t="s">
        <v>57</v>
      </c>
      <c r="J1303" t="s">
        <v>45</v>
      </c>
      <c r="K1303" t="s">
        <v>45</v>
      </c>
      <c r="L1303" t="s">
        <v>46</v>
      </c>
      <c r="M1303" t="s">
        <v>65</v>
      </c>
      <c r="N1303" t="s">
        <v>951</v>
      </c>
      <c r="O1303">
        <v>12.65</v>
      </c>
      <c r="Q1303">
        <v>153.6</v>
      </c>
      <c r="R1303">
        <v>165.6</v>
      </c>
      <c r="S1303">
        <v>0</v>
      </c>
      <c r="T1303">
        <v>165.6</v>
      </c>
      <c r="U1303">
        <v>102</v>
      </c>
      <c r="V1303">
        <f>SUMIF(货件明细!K:K,F1303,货件明细!AQ:AQ)</f>
        <v>0</v>
      </c>
      <c r="W1303">
        <f t="shared" si="80"/>
        <v>1</v>
      </c>
      <c r="X1303">
        <f t="shared" si="81"/>
        <v>102</v>
      </c>
      <c r="Y1303">
        <f>SUMIF(货件明细!K:K,F1303,货件明细!I:I)</f>
        <v>0</v>
      </c>
      <c r="Z1303">
        <f t="shared" si="82"/>
        <v>12.65</v>
      </c>
      <c r="AA1303">
        <f>SUMIF(货件明细!K:K,F1303,货件明细!J:J)</f>
        <v>0</v>
      </c>
      <c r="AB1303">
        <f t="shared" si="83"/>
        <v>1</v>
      </c>
    </row>
    <row r="1304" spans="1:28">
      <c r="A1304">
        <v>2025</v>
      </c>
      <c r="B1304">
        <v>2</v>
      </c>
      <c r="C1304">
        <v>8</v>
      </c>
      <c r="D1304" s="4">
        <v>45709</v>
      </c>
      <c r="E1304" t="s">
        <v>28</v>
      </c>
      <c r="F1304" t="s">
        <v>1410</v>
      </c>
      <c r="G1304" t="s">
        <v>369</v>
      </c>
      <c r="H1304" t="s">
        <v>31</v>
      </c>
      <c r="I1304" t="s">
        <v>57</v>
      </c>
      <c r="J1304" t="s">
        <v>45</v>
      </c>
      <c r="K1304" t="s">
        <v>45</v>
      </c>
      <c r="L1304" t="s">
        <v>46</v>
      </c>
      <c r="M1304" t="s">
        <v>47</v>
      </c>
      <c r="N1304" t="s">
        <v>101</v>
      </c>
      <c r="O1304">
        <v>12.65</v>
      </c>
      <c r="Q1304">
        <v>130.791666666667</v>
      </c>
      <c r="R1304">
        <v>130.791666666667</v>
      </c>
      <c r="S1304">
        <v>0</v>
      </c>
      <c r="T1304">
        <v>130.791666666667</v>
      </c>
      <c r="U1304">
        <v>102</v>
      </c>
      <c r="V1304">
        <f>SUMIF(货件明细!K:K,F1304,货件明细!AQ:AQ)</f>
        <v>0</v>
      </c>
      <c r="W1304">
        <f t="shared" si="80"/>
        <v>1</v>
      </c>
      <c r="X1304">
        <f t="shared" si="81"/>
        <v>102</v>
      </c>
      <c r="Y1304">
        <f>SUMIF(货件明细!K:K,F1304,货件明细!I:I)</f>
        <v>0</v>
      </c>
      <c r="Z1304">
        <f t="shared" si="82"/>
        <v>12.65</v>
      </c>
      <c r="AA1304">
        <f>SUMIF(货件明细!K:K,F1304,货件明细!J:J)</f>
        <v>0</v>
      </c>
      <c r="AB1304">
        <f t="shared" si="83"/>
        <v>1</v>
      </c>
    </row>
    <row r="1305" spans="1:28">
      <c r="A1305">
        <v>2025</v>
      </c>
      <c r="B1305">
        <v>2</v>
      </c>
      <c r="C1305">
        <v>8</v>
      </c>
      <c r="D1305" s="4">
        <v>45709</v>
      </c>
      <c r="E1305" t="s">
        <v>28</v>
      </c>
      <c r="F1305" t="s">
        <v>1411</v>
      </c>
      <c r="G1305" t="s">
        <v>114</v>
      </c>
      <c r="H1305" t="s">
        <v>44</v>
      </c>
      <c r="I1305" t="s">
        <v>96</v>
      </c>
      <c r="J1305" t="s">
        <v>45</v>
      </c>
      <c r="K1305" t="s">
        <v>45</v>
      </c>
      <c r="L1305" t="s">
        <v>46</v>
      </c>
      <c r="M1305" t="s">
        <v>47</v>
      </c>
      <c r="N1305" t="s">
        <v>48</v>
      </c>
      <c r="O1305">
        <v>9.85</v>
      </c>
      <c r="Q1305">
        <v>148.423076923077</v>
      </c>
      <c r="R1305">
        <v>148.423076923077</v>
      </c>
      <c r="S1305">
        <v>0</v>
      </c>
      <c r="T1305">
        <v>148.423076923077</v>
      </c>
      <c r="U1305">
        <v>52</v>
      </c>
      <c r="V1305">
        <f>SUMIF(货件明细!K:K,F1305,货件明细!AQ:AQ)</f>
        <v>0</v>
      </c>
      <c r="W1305">
        <f t="shared" si="80"/>
        <v>1</v>
      </c>
      <c r="X1305">
        <f t="shared" si="81"/>
        <v>52</v>
      </c>
      <c r="Y1305">
        <f>SUMIF(货件明细!K:K,F1305,货件明细!I:I)</f>
        <v>0</v>
      </c>
      <c r="Z1305">
        <f t="shared" si="82"/>
        <v>9.85</v>
      </c>
      <c r="AA1305">
        <f>SUMIF(货件明细!K:K,F1305,货件明细!J:J)</f>
        <v>0</v>
      </c>
      <c r="AB1305">
        <f t="shared" si="83"/>
        <v>1</v>
      </c>
    </row>
    <row r="1306" spans="1:28">
      <c r="A1306">
        <v>2025</v>
      </c>
      <c r="B1306">
        <v>2</v>
      </c>
      <c r="C1306">
        <v>8</v>
      </c>
      <c r="D1306" s="4">
        <v>45709</v>
      </c>
      <c r="E1306" t="s">
        <v>28</v>
      </c>
      <c r="F1306" t="s">
        <v>1412</v>
      </c>
      <c r="G1306" t="s">
        <v>369</v>
      </c>
      <c r="H1306" t="s">
        <v>31</v>
      </c>
      <c r="I1306" t="s">
        <v>96</v>
      </c>
      <c r="J1306" t="s">
        <v>45</v>
      </c>
      <c r="K1306" t="s">
        <v>45</v>
      </c>
      <c r="L1306" t="s">
        <v>46</v>
      </c>
      <c r="M1306" t="s">
        <v>65</v>
      </c>
      <c r="N1306" t="s">
        <v>960</v>
      </c>
      <c r="O1306">
        <v>9.85</v>
      </c>
      <c r="Q1306">
        <v>136.5</v>
      </c>
      <c r="R1306">
        <v>136.5</v>
      </c>
      <c r="S1306">
        <v>0</v>
      </c>
      <c r="T1306">
        <v>136.5</v>
      </c>
      <c r="U1306">
        <v>52</v>
      </c>
      <c r="V1306">
        <f>SUMIF(货件明细!K:K,F1306,货件明细!AQ:AQ)</f>
        <v>0</v>
      </c>
      <c r="W1306">
        <f t="shared" si="80"/>
        <v>1</v>
      </c>
      <c r="X1306">
        <f t="shared" si="81"/>
        <v>52</v>
      </c>
      <c r="Y1306">
        <f>SUMIF(货件明细!K:K,F1306,货件明细!I:I)</f>
        <v>0</v>
      </c>
      <c r="Z1306">
        <f t="shared" si="82"/>
        <v>9.85</v>
      </c>
      <c r="AA1306">
        <f>SUMIF(货件明细!K:K,F1306,货件明细!J:J)</f>
        <v>0</v>
      </c>
      <c r="AB1306">
        <f t="shared" si="83"/>
        <v>1</v>
      </c>
    </row>
    <row r="1307" spans="1:28">
      <c r="A1307">
        <v>2025</v>
      </c>
      <c r="B1307">
        <v>2</v>
      </c>
      <c r="C1307">
        <v>8</v>
      </c>
      <c r="D1307" s="4">
        <v>45709</v>
      </c>
      <c r="E1307" t="s">
        <v>28</v>
      </c>
      <c r="F1307" t="s">
        <v>1413</v>
      </c>
      <c r="G1307" t="s">
        <v>372</v>
      </c>
      <c r="H1307" t="s">
        <v>71</v>
      </c>
      <c r="I1307" t="s">
        <v>96</v>
      </c>
      <c r="J1307" t="s">
        <v>45</v>
      </c>
      <c r="K1307" t="s">
        <v>45</v>
      </c>
      <c r="L1307" t="s">
        <v>46</v>
      </c>
      <c r="M1307" t="s">
        <v>47</v>
      </c>
      <c r="N1307" t="s">
        <v>48</v>
      </c>
      <c r="O1307">
        <v>9.85</v>
      </c>
      <c r="Q1307">
        <v>125.083333333333</v>
      </c>
      <c r="R1307">
        <v>125.083333333333</v>
      </c>
      <c r="S1307">
        <v>0</v>
      </c>
      <c r="T1307">
        <v>125.083333333333</v>
      </c>
      <c r="U1307">
        <v>52</v>
      </c>
      <c r="V1307">
        <f>SUMIF(货件明细!K:K,F1307,货件明细!AQ:AQ)</f>
        <v>0</v>
      </c>
      <c r="W1307">
        <f t="shared" si="80"/>
        <v>1</v>
      </c>
      <c r="X1307">
        <f t="shared" si="81"/>
        <v>52</v>
      </c>
      <c r="Y1307">
        <f>SUMIF(货件明细!K:K,F1307,货件明细!I:I)</f>
        <v>0</v>
      </c>
      <c r="Z1307">
        <f t="shared" si="82"/>
        <v>9.85</v>
      </c>
      <c r="AA1307">
        <f>SUMIF(货件明细!K:K,F1307,货件明细!J:J)</f>
        <v>0</v>
      </c>
      <c r="AB1307">
        <f t="shared" si="83"/>
        <v>1</v>
      </c>
    </row>
    <row r="1308" spans="1:28">
      <c r="A1308">
        <v>2025</v>
      </c>
      <c r="B1308">
        <v>2</v>
      </c>
      <c r="C1308">
        <v>8</v>
      </c>
      <c r="D1308" s="4">
        <v>45709</v>
      </c>
      <c r="E1308" t="s">
        <v>28</v>
      </c>
      <c r="F1308" t="s">
        <v>1414</v>
      </c>
      <c r="G1308" t="s">
        <v>64</v>
      </c>
      <c r="H1308" t="s">
        <v>44</v>
      </c>
      <c r="I1308" t="s">
        <v>96</v>
      </c>
      <c r="J1308" t="s">
        <v>45</v>
      </c>
      <c r="K1308" t="s">
        <v>45</v>
      </c>
      <c r="L1308" t="s">
        <v>46</v>
      </c>
      <c r="M1308" t="s">
        <v>47</v>
      </c>
      <c r="N1308" t="s">
        <v>48</v>
      </c>
      <c r="O1308">
        <v>9.85</v>
      </c>
      <c r="Q1308">
        <v>149.171428571429</v>
      </c>
      <c r="R1308">
        <v>149.171428571429</v>
      </c>
      <c r="S1308">
        <v>0</v>
      </c>
      <c r="T1308">
        <v>149.171428571429</v>
      </c>
      <c r="U1308">
        <v>52</v>
      </c>
      <c r="V1308">
        <f>SUMIF(货件明细!K:K,F1308,货件明细!AQ:AQ)</f>
        <v>0</v>
      </c>
      <c r="W1308">
        <f t="shared" si="80"/>
        <v>1</v>
      </c>
      <c r="X1308">
        <f t="shared" si="81"/>
        <v>52</v>
      </c>
      <c r="Y1308">
        <f>SUMIF(货件明细!K:K,F1308,货件明细!I:I)</f>
        <v>0</v>
      </c>
      <c r="Z1308">
        <f t="shared" si="82"/>
        <v>9.85</v>
      </c>
      <c r="AA1308">
        <f>SUMIF(货件明细!K:K,F1308,货件明细!J:J)</f>
        <v>0</v>
      </c>
      <c r="AB1308">
        <f t="shared" si="83"/>
        <v>1</v>
      </c>
    </row>
    <row r="1309" spans="1:28">
      <c r="A1309">
        <v>2025</v>
      </c>
      <c r="B1309">
        <v>2</v>
      </c>
      <c r="C1309">
        <v>8</v>
      </c>
      <c r="D1309" s="4">
        <v>45709</v>
      </c>
      <c r="E1309" t="s">
        <v>28</v>
      </c>
      <c r="F1309" t="s">
        <v>1415</v>
      </c>
      <c r="G1309" t="s">
        <v>395</v>
      </c>
      <c r="H1309" t="s">
        <v>44</v>
      </c>
      <c r="I1309" t="s">
        <v>96</v>
      </c>
      <c r="J1309" t="s">
        <v>45</v>
      </c>
      <c r="K1309" t="s">
        <v>45</v>
      </c>
      <c r="L1309" t="s">
        <v>46</v>
      </c>
      <c r="M1309" t="s">
        <v>65</v>
      </c>
      <c r="N1309" t="s">
        <v>951</v>
      </c>
      <c r="O1309">
        <v>9.85</v>
      </c>
      <c r="Q1309">
        <v>128</v>
      </c>
      <c r="R1309">
        <v>138</v>
      </c>
      <c r="S1309">
        <v>0</v>
      </c>
      <c r="T1309">
        <v>138</v>
      </c>
      <c r="U1309">
        <v>52</v>
      </c>
      <c r="V1309">
        <f>SUMIF(货件明细!K:K,F1309,货件明细!AQ:AQ)</f>
        <v>0</v>
      </c>
      <c r="W1309">
        <f t="shared" si="80"/>
        <v>1</v>
      </c>
      <c r="X1309">
        <f t="shared" si="81"/>
        <v>52</v>
      </c>
      <c r="Y1309">
        <f>SUMIF(货件明细!K:K,F1309,货件明细!I:I)</f>
        <v>0</v>
      </c>
      <c r="Z1309">
        <f t="shared" si="82"/>
        <v>9.85</v>
      </c>
      <c r="AA1309">
        <f>SUMIF(货件明细!K:K,F1309,货件明细!J:J)</f>
        <v>0</v>
      </c>
      <c r="AB1309">
        <f t="shared" si="83"/>
        <v>1</v>
      </c>
    </row>
    <row r="1310" spans="1:28">
      <c r="A1310">
        <v>2025</v>
      </c>
      <c r="B1310">
        <v>2</v>
      </c>
      <c r="C1310">
        <v>8</v>
      </c>
      <c r="D1310" s="4">
        <v>45709</v>
      </c>
      <c r="E1310" t="s">
        <v>28</v>
      </c>
      <c r="F1310" t="s">
        <v>1416</v>
      </c>
      <c r="G1310" t="s">
        <v>369</v>
      </c>
      <c r="H1310" t="s">
        <v>31</v>
      </c>
      <c r="I1310" t="s">
        <v>32</v>
      </c>
      <c r="J1310" t="s">
        <v>45</v>
      </c>
      <c r="K1310" t="s">
        <v>45</v>
      </c>
      <c r="L1310" t="s">
        <v>46</v>
      </c>
      <c r="M1310" t="s">
        <v>65</v>
      </c>
      <c r="N1310" t="s">
        <v>960</v>
      </c>
      <c r="O1310">
        <v>12.2</v>
      </c>
      <c r="Q1310">
        <v>136.5</v>
      </c>
      <c r="R1310">
        <v>136.5</v>
      </c>
      <c r="S1310">
        <v>0</v>
      </c>
      <c r="T1310">
        <v>136.5</v>
      </c>
      <c r="U1310">
        <v>116</v>
      </c>
      <c r="V1310">
        <f>SUMIF(货件明细!K:K,F1310,货件明细!AQ:AQ)</f>
        <v>0</v>
      </c>
      <c r="W1310">
        <f t="shared" si="80"/>
        <v>1</v>
      </c>
      <c r="X1310">
        <f t="shared" si="81"/>
        <v>116</v>
      </c>
      <c r="Y1310">
        <f>SUMIF(货件明细!K:K,F1310,货件明细!I:I)</f>
        <v>0</v>
      </c>
      <c r="Z1310">
        <f t="shared" si="82"/>
        <v>12.2</v>
      </c>
      <c r="AA1310">
        <f>SUMIF(货件明细!K:K,F1310,货件明细!J:J)</f>
        <v>0</v>
      </c>
      <c r="AB1310">
        <f t="shared" si="83"/>
        <v>1</v>
      </c>
    </row>
    <row r="1311" spans="1:28">
      <c r="A1311">
        <v>2025</v>
      </c>
      <c r="B1311">
        <v>2</v>
      </c>
      <c r="C1311">
        <v>8</v>
      </c>
      <c r="D1311" s="4">
        <v>45709</v>
      </c>
      <c r="E1311" t="s">
        <v>28</v>
      </c>
      <c r="F1311" t="s">
        <v>1417</v>
      </c>
      <c r="G1311" t="s">
        <v>64</v>
      </c>
      <c r="H1311" t="s">
        <v>44</v>
      </c>
      <c r="I1311" t="s">
        <v>32</v>
      </c>
      <c r="J1311" t="s">
        <v>45</v>
      </c>
      <c r="K1311" t="s">
        <v>45</v>
      </c>
      <c r="L1311" t="s">
        <v>46</v>
      </c>
      <c r="M1311" t="s">
        <v>47</v>
      </c>
      <c r="N1311" t="s">
        <v>48</v>
      </c>
      <c r="O1311">
        <v>12.2</v>
      </c>
      <c r="Q1311">
        <v>149.171428571429</v>
      </c>
      <c r="R1311">
        <v>149.171428571429</v>
      </c>
      <c r="S1311">
        <v>0</v>
      </c>
      <c r="T1311">
        <v>149.171428571429</v>
      </c>
      <c r="U1311">
        <v>116</v>
      </c>
      <c r="V1311">
        <f>SUMIF(货件明细!K:K,F1311,货件明细!AQ:AQ)</f>
        <v>0</v>
      </c>
      <c r="W1311">
        <f t="shared" si="80"/>
        <v>1</v>
      </c>
      <c r="X1311">
        <f t="shared" si="81"/>
        <v>116</v>
      </c>
      <c r="Y1311">
        <f>SUMIF(货件明细!K:K,F1311,货件明细!I:I)</f>
        <v>0</v>
      </c>
      <c r="Z1311">
        <f t="shared" si="82"/>
        <v>12.2</v>
      </c>
      <c r="AA1311">
        <f>SUMIF(货件明细!K:K,F1311,货件明细!J:J)</f>
        <v>0</v>
      </c>
      <c r="AB1311">
        <f t="shared" si="83"/>
        <v>1</v>
      </c>
    </row>
    <row r="1312" spans="1:28">
      <c r="A1312">
        <v>2025</v>
      </c>
      <c r="B1312">
        <v>2</v>
      </c>
      <c r="C1312">
        <v>8</v>
      </c>
      <c r="D1312" s="4">
        <v>45709</v>
      </c>
      <c r="E1312" t="s">
        <v>28</v>
      </c>
      <c r="F1312" t="s">
        <v>1418</v>
      </c>
      <c r="G1312" t="s">
        <v>395</v>
      </c>
      <c r="H1312" t="s">
        <v>44</v>
      </c>
      <c r="I1312" t="s">
        <v>32</v>
      </c>
      <c r="J1312" t="s">
        <v>45</v>
      </c>
      <c r="K1312" t="s">
        <v>45</v>
      </c>
      <c r="L1312" t="s">
        <v>46</v>
      </c>
      <c r="M1312" t="s">
        <v>65</v>
      </c>
      <c r="N1312" t="s">
        <v>951</v>
      </c>
      <c r="O1312">
        <v>12.2</v>
      </c>
      <c r="Q1312">
        <v>166.4</v>
      </c>
      <c r="R1312">
        <v>179.4</v>
      </c>
      <c r="S1312">
        <v>0</v>
      </c>
      <c r="T1312">
        <v>179.4</v>
      </c>
      <c r="U1312">
        <v>116</v>
      </c>
      <c r="V1312">
        <f>SUMIF(货件明细!K:K,F1312,货件明细!AQ:AQ)</f>
        <v>0</v>
      </c>
      <c r="W1312">
        <f t="shared" si="80"/>
        <v>1</v>
      </c>
      <c r="X1312">
        <f t="shared" si="81"/>
        <v>116</v>
      </c>
      <c r="Y1312">
        <f>SUMIF(货件明细!K:K,F1312,货件明细!I:I)</f>
        <v>0</v>
      </c>
      <c r="Z1312">
        <f t="shared" si="82"/>
        <v>12.2</v>
      </c>
      <c r="AA1312">
        <f>SUMIF(货件明细!K:K,F1312,货件明细!J:J)</f>
        <v>0</v>
      </c>
      <c r="AB1312">
        <f t="shared" si="83"/>
        <v>1</v>
      </c>
    </row>
    <row r="1313" spans="1:28">
      <c r="A1313">
        <v>2025</v>
      </c>
      <c r="B1313">
        <v>2</v>
      </c>
      <c r="C1313">
        <v>8</v>
      </c>
      <c r="D1313" s="4">
        <v>45709</v>
      </c>
      <c r="E1313" t="s">
        <v>28</v>
      </c>
      <c r="F1313" t="s">
        <v>1419</v>
      </c>
      <c r="G1313" t="s">
        <v>372</v>
      </c>
      <c r="H1313" t="s">
        <v>71</v>
      </c>
      <c r="I1313" t="s">
        <v>32</v>
      </c>
      <c r="J1313" t="s">
        <v>45</v>
      </c>
      <c r="K1313" t="s">
        <v>45</v>
      </c>
      <c r="L1313" t="s">
        <v>46</v>
      </c>
      <c r="M1313" t="s">
        <v>47</v>
      </c>
      <c r="N1313" t="s">
        <v>48</v>
      </c>
      <c r="O1313">
        <v>12.2</v>
      </c>
      <c r="Q1313">
        <v>125.083333333333</v>
      </c>
      <c r="R1313">
        <v>125.083333333333</v>
      </c>
      <c r="S1313">
        <v>0</v>
      </c>
      <c r="T1313">
        <v>125.083333333333</v>
      </c>
      <c r="U1313">
        <v>116</v>
      </c>
      <c r="V1313">
        <f>SUMIF(货件明细!K:K,F1313,货件明细!AQ:AQ)</f>
        <v>0</v>
      </c>
      <c r="W1313">
        <f t="shared" si="80"/>
        <v>1</v>
      </c>
      <c r="X1313">
        <f t="shared" si="81"/>
        <v>116</v>
      </c>
      <c r="Y1313">
        <f>SUMIF(货件明细!K:K,F1313,货件明细!I:I)</f>
        <v>0</v>
      </c>
      <c r="Z1313">
        <f t="shared" si="82"/>
        <v>12.2</v>
      </c>
      <c r="AA1313">
        <f>SUMIF(货件明细!K:K,F1313,货件明细!J:J)</f>
        <v>0</v>
      </c>
      <c r="AB1313">
        <f t="shared" si="83"/>
        <v>1</v>
      </c>
    </row>
    <row r="1314" spans="1:28">
      <c r="A1314">
        <v>2025</v>
      </c>
      <c r="B1314">
        <v>2</v>
      </c>
      <c r="C1314">
        <v>8</v>
      </c>
      <c r="D1314" s="4">
        <v>45709</v>
      </c>
      <c r="E1314" t="s">
        <v>28</v>
      </c>
      <c r="F1314" t="s">
        <v>1420</v>
      </c>
      <c r="G1314" t="s">
        <v>114</v>
      </c>
      <c r="H1314" t="s">
        <v>44</v>
      </c>
      <c r="I1314" t="s">
        <v>32</v>
      </c>
      <c r="J1314" t="s">
        <v>45</v>
      </c>
      <c r="K1314" t="s">
        <v>45</v>
      </c>
      <c r="L1314" t="s">
        <v>46</v>
      </c>
      <c r="M1314" t="s">
        <v>47</v>
      </c>
      <c r="N1314" t="s">
        <v>48</v>
      </c>
      <c r="O1314">
        <v>12.2</v>
      </c>
      <c r="Q1314">
        <v>148.423076923077</v>
      </c>
      <c r="R1314">
        <v>148.423076923077</v>
      </c>
      <c r="S1314">
        <v>0</v>
      </c>
      <c r="T1314">
        <v>148.423076923077</v>
      </c>
      <c r="U1314">
        <v>116</v>
      </c>
      <c r="V1314">
        <f>SUMIF(货件明细!K:K,F1314,货件明细!AQ:AQ)</f>
        <v>0</v>
      </c>
      <c r="W1314">
        <f t="shared" si="80"/>
        <v>1</v>
      </c>
      <c r="X1314">
        <f t="shared" si="81"/>
        <v>116</v>
      </c>
      <c r="Y1314">
        <f>SUMIF(货件明细!K:K,F1314,货件明细!I:I)</f>
        <v>0</v>
      </c>
      <c r="Z1314">
        <f t="shared" si="82"/>
        <v>12.2</v>
      </c>
      <c r="AA1314">
        <f>SUMIF(货件明细!K:K,F1314,货件明细!J:J)</f>
        <v>0</v>
      </c>
      <c r="AB1314">
        <f t="shared" si="83"/>
        <v>1</v>
      </c>
    </row>
    <row r="1315" spans="1:28">
      <c r="A1315">
        <v>2025</v>
      </c>
      <c r="B1315">
        <v>2</v>
      </c>
      <c r="C1315">
        <v>8</v>
      </c>
      <c r="D1315" s="4">
        <v>45709</v>
      </c>
      <c r="E1315" t="s">
        <v>28</v>
      </c>
      <c r="F1315" t="s">
        <v>1421</v>
      </c>
      <c r="G1315" t="s">
        <v>64</v>
      </c>
      <c r="H1315" t="s">
        <v>44</v>
      </c>
      <c r="I1315" t="s">
        <v>57</v>
      </c>
      <c r="J1315" t="s">
        <v>45</v>
      </c>
      <c r="K1315" t="s">
        <v>45</v>
      </c>
      <c r="L1315" t="s">
        <v>46</v>
      </c>
      <c r="M1315" t="s">
        <v>47</v>
      </c>
      <c r="N1315" t="s">
        <v>48</v>
      </c>
      <c r="O1315">
        <v>15.9</v>
      </c>
      <c r="Q1315">
        <v>149.171428571429</v>
      </c>
      <c r="R1315">
        <v>149.171428571429</v>
      </c>
      <c r="S1315">
        <v>0</v>
      </c>
      <c r="T1315">
        <v>149.171428571429</v>
      </c>
      <c r="U1315">
        <v>114</v>
      </c>
      <c r="V1315">
        <f>SUMIF(货件明细!K:K,F1315,货件明细!AQ:AQ)</f>
        <v>0</v>
      </c>
      <c r="W1315">
        <f t="shared" si="80"/>
        <v>1</v>
      </c>
      <c r="X1315">
        <f t="shared" si="81"/>
        <v>114</v>
      </c>
      <c r="Y1315">
        <f>SUMIF(货件明细!K:K,F1315,货件明细!I:I)</f>
        <v>0</v>
      </c>
      <c r="Z1315">
        <f t="shared" si="82"/>
        <v>15.9</v>
      </c>
      <c r="AA1315">
        <f>SUMIF(货件明细!K:K,F1315,货件明细!J:J)</f>
        <v>0</v>
      </c>
      <c r="AB1315">
        <f t="shared" si="83"/>
        <v>1</v>
      </c>
    </row>
    <row r="1316" spans="1:28">
      <c r="A1316">
        <v>2025</v>
      </c>
      <c r="B1316">
        <v>2</v>
      </c>
      <c r="C1316">
        <v>8</v>
      </c>
      <c r="D1316" s="4">
        <v>45709</v>
      </c>
      <c r="E1316" t="s">
        <v>28</v>
      </c>
      <c r="F1316" t="s">
        <v>1422</v>
      </c>
      <c r="G1316" t="s">
        <v>369</v>
      </c>
      <c r="H1316" t="s">
        <v>31</v>
      </c>
      <c r="I1316" t="s">
        <v>57</v>
      </c>
      <c r="J1316" t="s">
        <v>45</v>
      </c>
      <c r="K1316" t="s">
        <v>45</v>
      </c>
      <c r="L1316" t="s">
        <v>46</v>
      </c>
      <c r="M1316" t="s">
        <v>47</v>
      </c>
      <c r="N1316" t="s">
        <v>101</v>
      </c>
      <c r="O1316">
        <v>15.9</v>
      </c>
      <c r="Q1316">
        <v>130.791666666667</v>
      </c>
      <c r="R1316">
        <v>130.791666666667</v>
      </c>
      <c r="S1316">
        <v>0</v>
      </c>
      <c r="T1316">
        <v>130.791666666667</v>
      </c>
      <c r="U1316">
        <v>114</v>
      </c>
      <c r="V1316">
        <f>SUMIF(货件明细!K:K,F1316,货件明细!AQ:AQ)</f>
        <v>0</v>
      </c>
      <c r="W1316">
        <f t="shared" si="80"/>
        <v>1</v>
      </c>
      <c r="X1316">
        <f t="shared" si="81"/>
        <v>114</v>
      </c>
      <c r="Y1316">
        <f>SUMIF(货件明细!K:K,F1316,货件明细!I:I)</f>
        <v>0</v>
      </c>
      <c r="Z1316">
        <f t="shared" si="82"/>
        <v>15.9</v>
      </c>
      <c r="AA1316">
        <f>SUMIF(货件明细!K:K,F1316,货件明细!J:J)</f>
        <v>0</v>
      </c>
      <c r="AB1316">
        <f t="shared" si="83"/>
        <v>1</v>
      </c>
    </row>
    <row r="1317" spans="1:28">
      <c r="A1317">
        <v>2025</v>
      </c>
      <c r="B1317">
        <v>2</v>
      </c>
      <c r="C1317">
        <v>8</v>
      </c>
      <c r="D1317" s="4">
        <v>45709</v>
      </c>
      <c r="E1317" t="s">
        <v>28</v>
      </c>
      <c r="F1317" t="s">
        <v>1423</v>
      </c>
      <c r="G1317" t="s">
        <v>372</v>
      </c>
      <c r="H1317" t="s">
        <v>71</v>
      </c>
      <c r="I1317" t="s">
        <v>57</v>
      </c>
      <c r="J1317" t="s">
        <v>45</v>
      </c>
      <c r="K1317" t="s">
        <v>45</v>
      </c>
      <c r="L1317" t="s">
        <v>46</v>
      </c>
      <c r="M1317" t="s">
        <v>47</v>
      </c>
      <c r="N1317" t="s">
        <v>48</v>
      </c>
      <c r="O1317">
        <v>15.9</v>
      </c>
      <c r="Q1317">
        <v>125.083333333333</v>
      </c>
      <c r="R1317">
        <v>125.083333333333</v>
      </c>
      <c r="S1317">
        <v>0</v>
      </c>
      <c r="T1317">
        <v>125.083333333333</v>
      </c>
      <c r="U1317">
        <v>114</v>
      </c>
      <c r="V1317">
        <f>SUMIF(货件明细!K:K,F1317,货件明细!AQ:AQ)</f>
        <v>0</v>
      </c>
      <c r="W1317">
        <f t="shared" si="80"/>
        <v>1</v>
      </c>
      <c r="X1317">
        <f t="shared" si="81"/>
        <v>114</v>
      </c>
      <c r="Y1317">
        <f>SUMIF(货件明细!K:K,F1317,货件明细!I:I)</f>
        <v>0</v>
      </c>
      <c r="Z1317">
        <f t="shared" si="82"/>
        <v>15.9</v>
      </c>
      <c r="AA1317">
        <f>SUMIF(货件明细!K:K,F1317,货件明细!J:J)</f>
        <v>0</v>
      </c>
      <c r="AB1317">
        <f t="shared" si="83"/>
        <v>1</v>
      </c>
    </row>
    <row r="1318" spans="1:28">
      <c r="A1318">
        <v>2025</v>
      </c>
      <c r="B1318">
        <v>2</v>
      </c>
      <c r="C1318">
        <v>8</v>
      </c>
      <c r="D1318" s="4">
        <v>45709</v>
      </c>
      <c r="E1318" t="s">
        <v>28</v>
      </c>
      <c r="F1318" t="s">
        <v>1424</v>
      </c>
      <c r="G1318" t="s">
        <v>223</v>
      </c>
      <c r="H1318" t="s">
        <v>31</v>
      </c>
      <c r="I1318" t="s">
        <v>57</v>
      </c>
      <c r="J1318" t="s">
        <v>45</v>
      </c>
      <c r="K1318" t="s">
        <v>45</v>
      </c>
      <c r="L1318" t="s">
        <v>46</v>
      </c>
      <c r="M1318" t="s">
        <v>47</v>
      </c>
      <c r="N1318" t="s">
        <v>101</v>
      </c>
      <c r="O1318">
        <v>15.9</v>
      </c>
      <c r="Q1318">
        <v>137.642857142857</v>
      </c>
      <c r="R1318">
        <v>137.642857142857</v>
      </c>
      <c r="S1318">
        <v>0</v>
      </c>
      <c r="T1318">
        <v>137.642857142857</v>
      </c>
      <c r="U1318">
        <v>114</v>
      </c>
      <c r="V1318">
        <f>SUMIF(货件明细!K:K,F1318,货件明细!AQ:AQ)</f>
        <v>0</v>
      </c>
      <c r="W1318">
        <f t="shared" si="80"/>
        <v>1</v>
      </c>
      <c r="X1318">
        <f t="shared" si="81"/>
        <v>114</v>
      </c>
      <c r="Y1318">
        <f>SUMIF(货件明细!K:K,F1318,货件明细!I:I)</f>
        <v>0</v>
      </c>
      <c r="Z1318">
        <f t="shared" si="82"/>
        <v>15.9</v>
      </c>
      <c r="AA1318">
        <f>SUMIF(货件明细!K:K,F1318,货件明细!J:J)</f>
        <v>0</v>
      </c>
      <c r="AB1318">
        <f t="shared" si="83"/>
        <v>1</v>
      </c>
    </row>
    <row r="1319" spans="1:28">
      <c r="A1319">
        <v>2025</v>
      </c>
      <c r="B1319">
        <v>2</v>
      </c>
      <c r="C1319">
        <v>8</v>
      </c>
      <c r="D1319" s="4">
        <v>45709</v>
      </c>
      <c r="E1319" t="s">
        <v>28</v>
      </c>
      <c r="F1319" t="s">
        <v>1425</v>
      </c>
      <c r="G1319" t="s">
        <v>114</v>
      </c>
      <c r="H1319" t="s">
        <v>44</v>
      </c>
      <c r="I1319" t="s">
        <v>57</v>
      </c>
      <c r="J1319" t="s">
        <v>45</v>
      </c>
      <c r="K1319" t="s">
        <v>45</v>
      </c>
      <c r="L1319" t="s">
        <v>46</v>
      </c>
      <c r="M1319" t="s">
        <v>47</v>
      </c>
      <c r="N1319" t="s">
        <v>48</v>
      </c>
      <c r="O1319">
        <v>15.9</v>
      </c>
      <c r="Q1319">
        <v>148.423076923077</v>
      </c>
      <c r="R1319">
        <v>148.423076923077</v>
      </c>
      <c r="S1319">
        <v>0</v>
      </c>
      <c r="T1319">
        <v>148.423076923077</v>
      </c>
      <c r="U1319">
        <v>114</v>
      </c>
      <c r="V1319">
        <f>SUMIF(货件明细!K:K,F1319,货件明细!AQ:AQ)</f>
        <v>0</v>
      </c>
      <c r="W1319">
        <f t="shared" si="80"/>
        <v>1</v>
      </c>
      <c r="X1319">
        <f t="shared" si="81"/>
        <v>114</v>
      </c>
      <c r="Y1319">
        <f>SUMIF(货件明细!K:K,F1319,货件明细!I:I)</f>
        <v>0</v>
      </c>
      <c r="Z1319">
        <f t="shared" si="82"/>
        <v>15.9</v>
      </c>
      <c r="AA1319">
        <f>SUMIF(货件明细!K:K,F1319,货件明细!J:J)</f>
        <v>0</v>
      </c>
      <c r="AB1319">
        <f t="shared" si="83"/>
        <v>1</v>
      </c>
    </row>
    <row r="1320" spans="1:28">
      <c r="A1320">
        <v>2025</v>
      </c>
      <c r="B1320">
        <v>2</v>
      </c>
      <c r="C1320">
        <v>8</v>
      </c>
      <c r="D1320" s="4">
        <v>45709</v>
      </c>
      <c r="E1320" t="s">
        <v>28</v>
      </c>
      <c r="F1320" t="s">
        <v>1426</v>
      </c>
      <c r="G1320" t="s">
        <v>267</v>
      </c>
      <c r="H1320" t="s">
        <v>71</v>
      </c>
      <c r="I1320" t="s">
        <v>80</v>
      </c>
      <c r="J1320" t="s">
        <v>45</v>
      </c>
      <c r="K1320" t="s">
        <v>45</v>
      </c>
      <c r="L1320" t="s">
        <v>46</v>
      </c>
      <c r="M1320" t="s">
        <v>65</v>
      </c>
      <c r="N1320" t="s">
        <v>951</v>
      </c>
      <c r="O1320">
        <v>10.9</v>
      </c>
      <c r="Q1320">
        <v>110</v>
      </c>
      <c r="R1320">
        <v>110</v>
      </c>
      <c r="S1320">
        <v>0</v>
      </c>
      <c r="T1320">
        <v>110</v>
      </c>
      <c r="U1320">
        <v>128</v>
      </c>
      <c r="V1320">
        <f>SUMIF(货件明细!K:K,F1320,货件明细!AQ:AQ)</f>
        <v>0</v>
      </c>
      <c r="W1320">
        <f t="shared" si="80"/>
        <v>1</v>
      </c>
      <c r="X1320">
        <f t="shared" si="81"/>
        <v>128</v>
      </c>
      <c r="Y1320">
        <f>SUMIF(货件明细!K:K,F1320,货件明细!I:I)</f>
        <v>0</v>
      </c>
      <c r="Z1320">
        <f t="shared" si="82"/>
        <v>10.9</v>
      </c>
      <c r="AA1320">
        <f>SUMIF(货件明细!K:K,F1320,货件明细!J:J)</f>
        <v>0</v>
      </c>
      <c r="AB1320">
        <f t="shared" si="83"/>
        <v>1</v>
      </c>
    </row>
    <row r="1321" spans="1:28">
      <c r="A1321">
        <v>2025</v>
      </c>
      <c r="B1321">
        <v>2</v>
      </c>
      <c r="C1321">
        <v>8</v>
      </c>
      <c r="D1321" s="4">
        <v>45709</v>
      </c>
      <c r="E1321" t="s">
        <v>28</v>
      </c>
      <c r="F1321" t="s">
        <v>1427</v>
      </c>
      <c r="G1321" t="s">
        <v>68</v>
      </c>
      <c r="H1321" t="s">
        <v>31</v>
      </c>
      <c r="I1321" t="s">
        <v>80</v>
      </c>
      <c r="J1321" t="s">
        <v>45</v>
      </c>
      <c r="K1321" t="s">
        <v>45</v>
      </c>
      <c r="L1321" t="s">
        <v>46</v>
      </c>
      <c r="M1321" t="s">
        <v>47</v>
      </c>
      <c r="N1321" t="s">
        <v>226</v>
      </c>
      <c r="O1321">
        <v>10.9</v>
      </c>
      <c r="Q1321">
        <v>137.5</v>
      </c>
      <c r="R1321">
        <v>137.5</v>
      </c>
      <c r="S1321">
        <v>0</v>
      </c>
      <c r="T1321">
        <v>137.5</v>
      </c>
      <c r="U1321">
        <v>128</v>
      </c>
      <c r="V1321">
        <f>SUMIF(货件明细!K:K,F1321,货件明细!AQ:AQ)</f>
        <v>0</v>
      </c>
      <c r="W1321">
        <f t="shared" si="80"/>
        <v>1</v>
      </c>
      <c r="X1321">
        <f t="shared" si="81"/>
        <v>128</v>
      </c>
      <c r="Y1321">
        <f>SUMIF(货件明细!K:K,F1321,货件明细!I:I)</f>
        <v>0</v>
      </c>
      <c r="Z1321">
        <f t="shared" si="82"/>
        <v>10.9</v>
      </c>
      <c r="AA1321">
        <f>SUMIF(货件明细!K:K,F1321,货件明细!J:J)</f>
        <v>0</v>
      </c>
      <c r="AB1321">
        <f t="shared" si="83"/>
        <v>1</v>
      </c>
    </row>
    <row r="1322" spans="1:28">
      <c r="A1322">
        <v>2025</v>
      </c>
      <c r="B1322">
        <v>2</v>
      </c>
      <c r="C1322">
        <v>8</v>
      </c>
      <c r="D1322" s="4">
        <v>45709</v>
      </c>
      <c r="E1322" t="s">
        <v>28</v>
      </c>
      <c r="F1322" t="s">
        <v>1428</v>
      </c>
      <c r="G1322" t="s">
        <v>263</v>
      </c>
      <c r="H1322" t="s">
        <v>44</v>
      </c>
      <c r="I1322" t="s">
        <v>80</v>
      </c>
      <c r="J1322" t="s">
        <v>45</v>
      </c>
      <c r="K1322" t="s">
        <v>45</v>
      </c>
      <c r="L1322" t="s">
        <v>46</v>
      </c>
      <c r="M1322" t="s">
        <v>65</v>
      </c>
      <c r="N1322" t="s">
        <v>951</v>
      </c>
      <c r="O1322">
        <v>10.9</v>
      </c>
      <c r="Q1322">
        <v>133.1</v>
      </c>
      <c r="R1322">
        <v>133.1</v>
      </c>
      <c r="S1322">
        <v>0</v>
      </c>
      <c r="T1322">
        <v>133.1</v>
      </c>
      <c r="U1322">
        <v>128</v>
      </c>
      <c r="V1322">
        <f>SUMIF(货件明细!K:K,F1322,货件明细!AQ:AQ)</f>
        <v>0</v>
      </c>
      <c r="W1322">
        <f t="shared" si="80"/>
        <v>1</v>
      </c>
      <c r="X1322">
        <f t="shared" si="81"/>
        <v>128</v>
      </c>
      <c r="Y1322">
        <f>SUMIF(货件明细!K:K,F1322,货件明细!I:I)</f>
        <v>0</v>
      </c>
      <c r="Z1322">
        <f t="shared" si="82"/>
        <v>10.9</v>
      </c>
      <c r="AA1322">
        <f>SUMIF(货件明细!K:K,F1322,货件明细!J:J)</f>
        <v>0</v>
      </c>
      <c r="AB1322">
        <f t="shared" si="83"/>
        <v>1</v>
      </c>
    </row>
    <row r="1323" spans="1:28">
      <c r="A1323">
        <v>2025</v>
      </c>
      <c r="B1323">
        <v>2</v>
      </c>
      <c r="C1323">
        <v>8</v>
      </c>
      <c r="D1323" s="4">
        <v>45709</v>
      </c>
      <c r="E1323" t="s">
        <v>28</v>
      </c>
      <c r="F1323" t="s">
        <v>1429</v>
      </c>
      <c r="G1323" t="s">
        <v>62</v>
      </c>
      <c r="H1323" t="s">
        <v>31</v>
      </c>
      <c r="I1323" t="s">
        <v>80</v>
      </c>
      <c r="J1323" t="s">
        <v>45</v>
      </c>
      <c r="K1323" t="s">
        <v>45</v>
      </c>
      <c r="L1323" t="s">
        <v>46</v>
      </c>
      <c r="M1323" t="s">
        <v>47</v>
      </c>
      <c r="N1323" t="s">
        <v>226</v>
      </c>
      <c r="O1323">
        <v>10.9</v>
      </c>
      <c r="Q1323">
        <v>105.6</v>
      </c>
      <c r="R1323">
        <v>105.6</v>
      </c>
      <c r="S1323">
        <v>0</v>
      </c>
      <c r="T1323">
        <v>105.6</v>
      </c>
      <c r="U1323">
        <v>128</v>
      </c>
      <c r="V1323">
        <f>SUMIF(货件明细!K:K,F1323,货件明细!AQ:AQ)</f>
        <v>0</v>
      </c>
      <c r="W1323">
        <f t="shared" si="80"/>
        <v>1</v>
      </c>
      <c r="X1323">
        <f t="shared" si="81"/>
        <v>128</v>
      </c>
      <c r="Y1323">
        <f>SUMIF(货件明细!K:K,F1323,货件明细!I:I)</f>
        <v>0</v>
      </c>
      <c r="Z1323">
        <f t="shared" si="82"/>
        <v>10.9</v>
      </c>
      <c r="AA1323">
        <f>SUMIF(货件明细!K:K,F1323,货件明细!J:J)</f>
        <v>0</v>
      </c>
      <c r="AB1323">
        <f t="shared" si="83"/>
        <v>1</v>
      </c>
    </row>
    <row r="1324" spans="1:28">
      <c r="A1324">
        <v>2025</v>
      </c>
      <c r="B1324">
        <v>2</v>
      </c>
      <c r="C1324">
        <v>8</v>
      </c>
      <c r="D1324" s="4">
        <v>45709</v>
      </c>
      <c r="E1324" t="s">
        <v>28</v>
      </c>
      <c r="F1324" t="s">
        <v>1430</v>
      </c>
      <c r="G1324" t="s">
        <v>56</v>
      </c>
      <c r="H1324" t="s">
        <v>44</v>
      </c>
      <c r="I1324" t="s">
        <v>80</v>
      </c>
      <c r="J1324" t="s">
        <v>45</v>
      </c>
      <c r="K1324" t="s">
        <v>45</v>
      </c>
      <c r="L1324" t="s">
        <v>46</v>
      </c>
      <c r="M1324" t="s">
        <v>65</v>
      </c>
      <c r="N1324" t="s">
        <v>951</v>
      </c>
      <c r="O1324">
        <v>10.9</v>
      </c>
      <c r="Q1324">
        <v>133.1</v>
      </c>
      <c r="R1324">
        <v>133.1</v>
      </c>
      <c r="S1324">
        <v>0</v>
      </c>
      <c r="T1324">
        <v>133.1</v>
      </c>
      <c r="U1324">
        <v>128</v>
      </c>
      <c r="V1324">
        <f>SUMIF(货件明细!K:K,F1324,货件明细!AQ:AQ)</f>
        <v>0</v>
      </c>
      <c r="W1324">
        <f t="shared" si="80"/>
        <v>1</v>
      </c>
      <c r="X1324">
        <f t="shared" si="81"/>
        <v>128</v>
      </c>
      <c r="Y1324">
        <f>SUMIF(货件明细!K:K,F1324,货件明细!I:I)</f>
        <v>0</v>
      </c>
      <c r="Z1324">
        <f t="shared" si="82"/>
        <v>10.9</v>
      </c>
      <c r="AA1324">
        <f>SUMIF(货件明细!K:K,F1324,货件明细!J:J)</f>
        <v>0</v>
      </c>
      <c r="AB1324">
        <f t="shared" si="83"/>
        <v>1</v>
      </c>
    </row>
    <row r="1325" spans="1:28">
      <c r="A1325">
        <v>2025</v>
      </c>
      <c r="B1325">
        <v>2</v>
      </c>
      <c r="C1325">
        <v>8</v>
      </c>
      <c r="D1325" s="4">
        <v>45709</v>
      </c>
      <c r="E1325" t="s">
        <v>28</v>
      </c>
      <c r="F1325" t="s">
        <v>1431</v>
      </c>
      <c r="G1325" t="s">
        <v>114</v>
      </c>
      <c r="H1325" t="s">
        <v>44</v>
      </c>
      <c r="I1325" t="s">
        <v>39</v>
      </c>
      <c r="J1325" t="s">
        <v>45</v>
      </c>
      <c r="K1325" t="s">
        <v>45</v>
      </c>
      <c r="L1325" t="s">
        <v>46</v>
      </c>
      <c r="M1325" t="s">
        <v>47</v>
      </c>
      <c r="N1325" t="s">
        <v>48</v>
      </c>
      <c r="O1325">
        <v>32.7</v>
      </c>
      <c r="Q1325">
        <v>445.269230769231</v>
      </c>
      <c r="R1325">
        <v>445.269230769231</v>
      </c>
      <c r="S1325">
        <v>0</v>
      </c>
      <c r="T1325">
        <v>445.269230769231</v>
      </c>
      <c r="U1325">
        <v>112</v>
      </c>
      <c r="V1325">
        <f>SUMIF(货件明细!K:K,F1325,货件明细!AQ:AQ)</f>
        <v>0</v>
      </c>
      <c r="W1325">
        <f t="shared" si="80"/>
        <v>1</v>
      </c>
      <c r="X1325">
        <f t="shared" si="81"/>
        <v>112</v>
      </c>
      <c r="Y1325">
        <f>SUMIF(货件明细!K:K,F1325,货件明细!I:I)</f>
        <v>0</v>
      </c>
      <c r="Z1325">
        <f t="shared" si="82"/>
        <v>32.7</v>
      </c>
      <c r="AA1325">
        <f>SUMIF(货件明细!K:K,F1325,货件明细!J:J)</f>
        <v>0</v>
      </c>
      <c r="AB1325">
        <f t="shared" si="83"/>
        <v>1</v>
      </c>
    </row>
    <row r="1326" spans="1:28">
      <c r="A1326">
        <v>2025</v>
      </c>
      <c r="B1326">
        <v>2</v>
      </c>
      <c r="C1326">
        <v>8</v>
      </c>
      <c r="D1326" s="4">
        <v>45709</v>
      </c>
      <c r="E1326" t="s">
        <v>28</v>
      </c>
      <c r="F1326" t="s">
        <v>1432</v>
      </c>
      <c r="G1326" t="s">
        <v>369</v>
      </c>
      <c r="H1326" t="s">
        <v>31</v>
      </c>
      <c r="I1326" t="s">
        <v>39</v>
      </c>
      <c r="J1326" t="s">
        <v>45</v>
      </c>
      <c r="K1326" t="s">
        <v>45</v>
      </c>
      <c r="L1326" t="s">
        <v>46</v>
      </c>
      <c r="M1326" t="s">
        <v>65</v>
      </c>
      <c r="N1326" t="s">
        <v>960</v>
      </c>
      <c r="O1326">
        <v>32.7</v>
      </c>
      <c r="Q1326">
        <v>409.5</v>
      </c>
      <c r="R1326">
        <v>409.5</v>
      </c>
      <c r="S1326">
        <v>0</v>
      </c>
      <c r="T1326">
        <v>409.5</v>
      </c>
      <c r="U1326">
        <v>112</v>
      </c>
      <c r="V1326">
        <f>SUMIF(货件明细!K:K,F1326,货件明细!AQ:AQ)</f>
        <v>0</v>
      </c>
      <c r="W1326">
        <f t="shared" si="80"/>
        <v>1</v>
      </c>
      <c r="X1326">
        <f t="shared" si="81"/>
        <v>112</v>
      </c>
      <c r="Y1326">
        <f>SUMIF(货件明细!K:K,F1326,货件明细!I:I)</f>
        <v>0</v>
      </c>
      <c r="Z1326">
        <f t="shared" si="82"/>
        <v>32.7</v>
      </c>
      <c r="AA1326">
        <f>SUMIF(货件明细!K:K,F1326,货件明细!J:J)</f>
        <v>0</v>
      </c>
      <c r="AB1326">
        <f t="shared" si="83"/>
        <v>1</v>
      </c>
    </row>
    <row r="1327" spans="1:28">
      <c r="A1327">
        <v>2025</v>
      </c>
      <c r="B1327">
        <v>2</v>
      </c>
      <c r="C1327">
        <v>8</v>
      </c>
      <c r="D1327" s="4">
        <v>45709</v>
      </c>
      <c r="E1327" t="s">
        <v>28</v>
      </c>
      <c r="F1327" t="s">
        <v>1433</v>
      </c>
      <c r="G1327" t="s">
        <v>223</v>
      </c>
      <c r="H1327" t="s">
        <v>31</v>
      </c>
      <c r="I1327" t="s">
        <v>39</v>
      </c>
      <c r="J1327" t="s">
        <v>45</v>
      </c>
      <c r="K1327" t="s">
        <v>45</v>
      </c>
      <c r="L1327" t="s">
        <v>46</v>
      </c>
      <c r="M1327" t="s">
        <v>47</v>
      </c>
      <c r="N1327" t="s">
        <v>101</v>
      </c>
      <c r="O1327">
        <v>32.7</v>
      </c>
      <c r="Q1327">
        <v>412.928571428571</v>
      </c>
      <c r="R1327">
        <v>412.928571428571</v>
      </c>
      <c r="S1327">
        <v>0</v>
      </c>
      <c r="T1327">
        <v>412.928571428571</v>
      </c>
      <c r="U1327">
        <v>112</v>
      </c>
      <c r="V1327">
        <f>SUMIF(货件明细!K:K,F1327,货件明细!AQ:AQ)</f>
        <v>0</v>
      </c>
      <c r="W1327">
        <f t="shared" si="80"/>
        <v>1</v>
      </c>
      <c r="X1327">
        <f t="shared" si="81"/>
        <v>112</v>
      </c>
      <c r="Y1327">
        <f>SUMIF(货件明细!K:K,F1327,货件明细!I:I)</f>
        <v>0</v>
      </c>
      <c r="Z1327">
        <f t="shared" si="82"/>
        <v>32.7</v>
      </c>
      <c r="AA1327">
        <f>SUMIF(货件明细!K:K,F1327,货件明细!J:J)</f>
        <v>0</v>
      </c>
      <c r="AB1327">
        <f t="shared" si="83"/>
        <v>1</v>
      </c>
    </row>
    <row r="1328" spans="1:28">
      <c r="A1328">
        <v>2025</v>
      </c>
      <c r="B1328">
        <v>2</v>
      </c>
      <c r="C1328">
        <v>8</v>
      </c>
      <c r="D1328" s="4">
        <v>45709</v>
      </c>
      <c r="E1328" t="s">
        <v>28</v>
      </c>
      <c r="F1328" t="s">
        <v>1434</v>
      </c>
      <c r="G1328" t="s">
        <v>64</v>
      </c>
      <c r="H1328" t="s">
        <v>44</v>
      </c>
      <c r="I1328" t="s">
        <v>39</v>
      </c>
      <c r="J1328" t="s">
        <v>45</v>
      </c>
      <c r="K1328" t="s">
        <v>45</v>
      </c>
      <c r="L1328" t="s">
        <v>46</v>
      </c>
      <c r="M1328" t="s">
        <v>47</v>
      </c>
      <c r="N1328" t="s">
        <v>48</v>
      </c>
      <c r="O1328">
        <v>32.7</v>
      </c>
      <c r="Q1328">
        <v>447.514285714286</v>
      </c>
      <c r="R1328">
        <v>447.514285714286</v>
      </c>
      <c r="S1328">
        <v>0</v>
      </c>
      <c r="T1328">
        <v>447.514285714286</v>
      </c>
      <c r="U1328">
        <v>112</v>
      </c>
      <c r="V1328">
        <f>SUMIF(货件明细!K:K,F1328,货件明细!AQ:AQ)</f>
        <v>0</v>
      </c>
      <c r="W1328">
        <f t="shared" si="80"/>
        <v>1</v>
      </c>
      <c r="X1328">
        <f t="shared" si="81"/>
        <v>112</v>
      </c>
      <c r="Y1328">
        <f>SUMIF(货件明细!K:K,F1328,货件明细!I:I)</f>
        <v>0</v>
      </c>
      <c r="Z1328">
        <f t="shared" si="82"/>
        <v>32.7</v>
      </c>
      <c r="AA1328">
        <f>SUMIF(货件明细!K:K,F1328,货件明细!J:J)</f>
        <v>0</v>
      </c>
      <c r="AB1328">
        <f t="shared" si="83"/>
        <v>1</v>
      </c>
    </row>
    <row r="1329" spans="1:28">
      <c r="A1329">
        <v>2025</v>
      </c>
      <c r="B1329">
        <v>2</v>
      </c>
      <c r="C1329">
        <v>8</v>
      </c>
      <c r="D1329" s="4">
        <v>45709</v>
      </c>
      <c r="E1329" t="s">
        <v>28</v>
      </c>
      <c r="F1329" t="s">
        <v>1435</v>
      </c>
      <c r="G1329" t="s">
        <v>372</v>
      </c>
      <c r="H1329" t="s">
        <v>71</v>
      </c>
      <c r="I1329" t="s">
        <v>39</v>
      </c>
      <c r="J1329" t="s">
        <v>45</v>
      </c>
      <c r="K1329" t="s">
        <v>45</v>
      </c>
      <c r="L1329" t="s">
        <v>46</v>
      </c>
      <c r="M1329" t="s">
        <v>47</v>
      </c>
      <c r="N1329" t="s">
        <v>48</v>
      </c>
      <c r="O1329">
        <v>32.7</v>
      </c>
      <c r="Q1329">
        <v>375.25</v>
      </c>
      <c r="R1329">
        <v>375.25</v>
      </c>
      <c r="S1329">
        <v>0</v>
      </c>
      <c r="T1329">
        <v>375.25</v>
      </c>
      <c r="U1329">
        <v>112</v>
      </c>
      <c r="V1329">
        <f>SUMIF(货件明细!K:K,F1329,货件明细!AQ:AQ)</f>
        <v>0</v>
      </c>
      <c r="W1329">
        <f t="shared" si="80"/>
        <v>1</v>
      </c>
      <c r="X1329">
        <f t="shared" si="81"/>
        <v>112</v>
      </c>
      <c r="Y1329">
        <f>SUMIF(货件明细!K:K,F1329,货件明细!I:I)</f>
        <v>0</v>
      </c>
      <c r="Z1329">
        <f t="shared" si="82"/>
        <v>32.7</v>
      </c>
      <c r="AA1329">
        <f>SUMIF(货件明细!K:K,F1329,货件明细!J:J)</f>
        <v>0</v>
      </c>
      <c r="AB1329">
        <f t="shared" si="83"/>
        <v>1</v>
      </c>
    </row>
    <row r="1330" spans="1:28">
      <c r="A1330">
        <v>2025</v>
      </c>
      <c r="B1330">
        <v>2</v>
      </c>
      <c r="C1330">
        <v>8</v>
      </c>
      <c r="D1330" s="4">
        <v>45709</v>
      </c>
      <c r="E1330" t="s">
        <v>28</v>
      </c>
      <c r="F1330" t="s">
        <v>1436</v>
      </c>
      <c r="G1330" t="s">
        <v>163</v>
      </c>
      <c r="H1330" t="s">
        <v>71</v>
      </c>
      <c r="I1330" t="s">
        <v>39</v>
      </c>
      <c r="J1330" t="s">
        <v>45</v>
      </c>
      <c r="K1330" t="s">
        <v>45</v>
      </c>
      <c r="L1330" t="s">
        <v>46</v>
      </c>
      <c r="M1330" t="s">
        <v>65</v>
      </c>
      <c r="N1330" t="s">
        <v>951</v>
      </c>
      <c r="O1330">
        <v>10.35</v>
      </c>
      <c r="Q1330">
        <v>120</v>
      </c>
      <c r="R1330">
        <v>120</v>
      </c>
      <c r="S1330">
        <v>0</v>
      </c>
      <c r="T1330">
        <v>120</v>
      </c>
      <c r="U1330">
        <v>24</v>
      </c>
      <c r="V1330">
        <f>SUMIF(货件明细!K:K,F1330,货件明细!AQ:AQ)</f>
        <v>0</v>
      </c>
      <c r="W1330">
        <f t="shared" si="80"/>
        <v>1</v>
      </c>
      <c r="X1330">
        <f t="shared" si="81"/>
        <v>24</v>
      </c>
      <c r="Y1330">
        <f>SUMIF(货件明细!K:K,F1330,货件明细!I:I)</f>
        <v>0</v>
      </c>
      <c r="Z1330">
        <f t="shared" si="82"/>
        <v>10.35</v>
      </c>
      <c r="AA1330">
        <f>SUMIF(货件明细!K:K,F1330,货件明细!J:J)</f>
        <v>0</v>
      </c>
      <c r="AB1330">
        <f t="shared" si="83"/>
        <v>1</v>
      </c>
    </row>
    <row r="1331" spans="1:28">
      <c r="A1331">
        <v>2025</v>
      </c>
      <c r="B1331">
        <v>2</v>
      </c>
      <c r="C1331">
        <v>8</v>
      </c>
      <c r="D1331" s="4">
        <v>45709</v>
      </c>
      <c r="E1331" t="s">
        <v>28</v>
      </c>
      <c r="F1331" t="s">
        <v>1437</v>
      </c>
      <c r="G1331" t="s">
        <v>74</v>
      </c>
      <c r="H1331" t="s">
        <v>44</v>
      </c>
      <c r="I1331" t="s">
        <v>39</v>
      </c>
      <c r="J1331" t="s">
        <v>45</v>
      </c>
      <c r="K1331" t="s">
        <v>45</v>
      </c>
      <c r="L1331" t="s">
        <v>46</v>
      </c>
      <c r="M1331" t="s">
        <v>65</v>
      </c>
      <c r="N1331" t="s">
        <v>951</v>
      </c>
      <c r="O1331">
        <v>10.35</v>
      </c>
      <c r="Q1331">
        <v>146.4</v>
      </c>
      <c r="R1331">
        <v>146.4</v>
      </c>
      <c r="S1331">
        <v>0</v>
      </c>
      <c r="T1331">
        <v>146.4</v>
      </c>
      <c r="U1331">
        <v>24</v>
      </c>
      <c r="V1331">
        <f>SUMIF(货件明细!K:K,F1331,货件明细!AQ:AQ)</f>
        <v>0</v>
      </c>
      <c r="W1331">
        <f t="shared" si="80"/>
        <v>1</v>
      </c>
      <c r="X1331">
        <f t="shared" si="81"/>
        <v>24</v>
      </c>
      <c r="Y1331">
        <f>SUMIF(货件明细!K:K,F1331,货件明细!I:I)</f>
        <v>0</v>
      </c>
      <c r="Z1331">
        <f t="shared" si="82"/>
        <v>10.35</v>
      </c>
      <c r="AA1331">
        <f>SUMIF(货件明细!K:K,F1331,货件明细!J:J)</f>
        <v>0</v>
      </c>
      <c r="AB1331">
        <f t="shared" si="83"/>
        <v>1</v>
      </c>
    </row>
    <row r="1332" spans="1:28">
      <c r="A1332">
        <v>2025</v>
      </c>
      <c r="B1332">
        <v>2</v>
      </c>
      <c r="C1332">
        <v>8</v>
      </c>
      <c r="D1332" s="4">
        <v>45709</v>
      </c>
      <c r="E1332" t="s">
        <v>28</v>
      </c>
      <c r="F1332" t="s">
        <v>1438</v>
      </c>
      <c r="G1332" t="s">
        <v>223</v>
      </c>
      <c r="H1332" t="s">
        <v>31</v>
      </c>
      <c r="I1332" t="s">
        <v>39</v>
      </c>
      <c r="J1332" t="s">
        <v>45</v>
      </c>
      <c r="K1332" t="s">
        <v>45</v>
      </c>
      <c r="L1332" t="s">
        <v>46</v>
      </c>
      <c r="M1332" t="s">
        <v>47</v>
      </c>
      <c r="N1332" t="s">
        <v>101</v>
      </c>
      <c r="O1332">
        <v>10.35</v>
      </c>
      <c r="Q1332">
        <v>137.642857142857</v>
      </c>
      <c r="R1332">
        <v>137.642857142857</v>
      </c>
      <c r="S1332">
        <v>0</v>
      </c>
      <c r="T1332">
        <v>137.642857142857</v>
      </c>
      <c r="U1332">
        <v>24</v>
      </c>
      <c r="V1332">
        <f>SUMIF(货件明细!K:K,F1332,货件明细!AQ:AQ)</f>
        <v>0</v>
      </c>
      <c r="W1332">
        <f t="shared" si="80"/>
        <v>1</v>
      </c>
      <c r="X1332">
        <f t="shared" si="81"/>
        <v>24</v>
      </c>
      <c r="Y1332">
        <f>SUMIF(货件明细!K:K,F1332,货件明细!I:I)</f>
        <v>0</v>
      </c>
      <c r="Z1332">
        <f t="shared" si="82"/>
        <v>10.35</v>
      </c>
      <c r="AA1332">
        <f>SUMIF(货件明细!K:K,F1332,货件明细!J:J)</f>
        <v>0</v>
      </c>
      <c r="AB1332">
        <f t="shared" si="83"/>
        <v>1</v>
      </c>
    </row>
    <row r="1333" spans="1:28">
      <c r="A1333">
        <v>2025</v>
      </c>
      <c r="B1333">
        <v>2</v>
      </c>
      <c r="C1333">
        <v>8</v>
      </c>
      <c r="D1333" s="4">
        <v>45709</v>
      </c>
      <c r="E1333" t="s">
        <v>28</v>
      </c>
      <c r="F1333" t="s">
        <v>1439</v>
      </c>
      <c r="G1333" t="s">
        <v>369</v>
      </c>
      <c r="H1333" t="s">
        <v>31</v>
      </c>
      <c r="I1333" t="s">
        <v>39</v>
      </c>
      <c r="J1333" t="s">
        <v>45</v>
      </c>
      <c r="K1333" t="s">
        <v>45</v>
      </c>
      <c r="L1333" t="s">
        <v>46</v>
      </c>
      <c r="M1333" t="s">
        <v>65</v>
      </c>
      <c r="N1333" t="s">
        <v>960</v>
      </c>
      <c r="O1333">
        <v>10.35</v>
      </c>
      <c r="Q1333">
        <v>136.5</v>
      </c>
      <c r="R1333">
        <v>136.5</v>
      </c>
      <c r="S1333">
        <v>0</v>
      </c>
      <c r="T1333">
        <v>136.5</v>
      </c>
      <c r="U1333">
        <v>24</v>
      </c>
      <c r="V1333">
        <f>SUMIF(货件明细!K:K,F1333,货件明细!AQ:AQ)</f>
        <v>0</v>
      </c>
      <c r="W1333">
        <f t="shared" si="80"/>
        <v>1</v>
      </c>
      <c r="X1333">
        <f t="shared" si="81"/>
        <v>24</v>
      </c>
      <c r="Y1333">
        <f>SUMIF(货件明细!K:K,F1333,货件明细!I:I)</f>
        <v>0</v>
      </c>
      <c r="Z1333">
        <f t="shared" si="82"/>
        <v>10.35</v>
      </c>
      <c r="AA1333">
        <f>SUMIF(货件明细!K:K,F1333,货件明细!J:J)</f>
        <v>0</v>
      </c>
      <c r="AB1333">
        <f t="shared" si="83"/>
        <v>1</v>
      </c>
    </row>
    <row r="1334" spans="1:28">
      <c r="A1334">
        <v>2025</v>
      </c>
      <c r="B1334">
        <v>2</v>
      </c>
      <c r="C1334">
        <v>8</v>
      </c>
      <c r="D1334" s="4">
        <v>45709</v>
      </c>
      <c r="E1334" t="s">
        <v>28</v>
      </c>
      <c r="F1334" t="s">
        <v>1440</v>
      </c>
      <c r="G1334" t="s">
        <v>64</v>
      </c>
      <c r="H1334" t="s">
        <v>44</v>
      </c>
      <c r="I1334" t="s">
        <v>39</v>
      </c>
      <c r="J1334" t="s">
        <v>45</v>
      </c>
      <c r="K1334" t="s">
        <v>45</v>
      </c>
      <c r="L1334" t="s">
        <v>46</v>
      </c>
      <c r="M1334" t="s">
        <v>47</v>
      </c>
      <c r="N1334" t="s">
        <v>48</v>
      </c>
      <c r="O1334">
        <v>10.35</v>
      </c>
      <c r="Q1334">
        <v>149.171428571429</v>
      </c>
      <c r="R1334">
        <v>149.171428571429</v>
      </c>
      <c r="S1334">
        <v>0</v>
      </c>
      <c r="T1334">
        <v>149.171428571429</v>
      </c>
      <c r="U1334">
        <v>24</v>
      </c>
      <c r="V1334">
        <f>SUMIF(货件明细!K:K,F1334,货件明细!AQ:AQ)</f>
        <v>0</v>
      </c>
      <c r="W1334">
        <f t="shared" si="80"/>
        <v>1</v>
      </c>
      <c r="X1334">
        <f t="shared" si="81"/>
        <v>24</v>
      </c>
      <c r="Y1334">
        <f>SUMIF(货件明细!K:K,F1334,货件明细!I:I)</f>
        <v>0</v>
      </c>
      <c r="Z1334">
        <f t="shared" si="82"/>
        <v>10.35</v>
      </c>
      <c r="AA1334">
        <f>SUMIF(货件明细!K:K,F1334,货件明细!J:J)</f>
        <v>0</v>
      </c>
      <c r="AB1334">
        <f t="shared" si="83"/>
        <v>1</v>
      </c>
    </row>
    <row r="1335" spans="1:28">
      <c r="A1335">
        <v>2025</v>
      </c>
      <c r="B1335">
        <v>2</v>
      </c>
      <c r="C1335">
        <v>8</v>
      </c>
      <c r="D1335" s="4">
        <v>45709</v>
      </c>
      <c r="E1335" t="s">
        <v>28</v>
      </c>
      <c r="F1335" t="s">
        <v>1441</v>
      </c>
      <c r="G1335" t="s">
        <v>114</v>
      </c>
      <c r="H1335" t="s">
        <v>44</v>
      </c>
      <c r="I1335" t="s">
        <v>39</v>
      </c>
      <c r="J1335" t="s">
        <v>45</v>
      </c>
      <c r="K1335" t="s">
        <v>45</v>
      </c>
      <c r="L1335" t="s">
        <v>46</v>
      </c>
      <c r="M1335" t="s">
        <v>47</v>
      </c>
      <c r="N1335" t="s">
        <v>48</v>
      </c>
      <c r="O1335">
        <v>11.55</v>
      </c>
      <c r="Q1335">
        <v>148.423076923077</v>
      </c>
      <c r="R1335">
        <v>148.423076923077</v>
      </c>
      <c r="S1335">
        <v>0</v>
      </c>
      <c r="T1335">
        <v>148.423076923077</v>
      </c>
      <c r="U1335">
        <v>27</v>
      </c>
      <c r="V1335">
        <f>SUMIF(货件明细!K:K,F1335,货件明细!AQ:AQ)</f>
        <v>0</v>
      </c>
      <c r="W1335">
        <f t="shared" si="80"/>
        <v>1</v>
      </c>
      <c r="X1335">
        <f t="shared" si="81"/>
        <v>27</v>
      </c>
      <c r="Y1335">
        <f>SUMIF(货件明细!K:K,F1335,货件明细!I:I)</f>
        <v>0</v>
      </c>
      <c r="Z1335">
        <f t="shared" si="82"/>
        <v>11.55</v>
      </c>
      <c r="AA1335">
        <f>SUMIF(货件明细!K:K,F1335,货件明细!J:J)</f>
        <v>0</v>
      </c>
      <c r="AB1335">
        <f t="shared" si="83"/>
        <v>1</v>
      </c>
    </row>
    <row r="1336" spans="1:28">
      <c r="A1336">
        <v>2025</v>
      </c>
      <c r="B1336">
        <v>2</v>
      </c>
      <c r="C1336">
        <v>8</v>
      </c>
      <c r="D1336" s="4">
        <v>45709</v>
      </c>
      <c r="E1336" t="s">
        <v>28</v>
      </c>
      <c r="F1336" t="s">
        <v>1442</v>
      </c>
      <c r="G1336" t="s">
        <v>369</v>
      </c>
      <c r="H1336" t="s">
        <v>31</v>
      </c>
      <c r="I1336" t="s">
        <v>39</v>
      </c>
      <c r="J1336" t="s">
        <v>45</v>
      </c>
      <c r="K1336" t="s">
        <v>45</v>
      </c>
      <c r="L1336" t="s">
        <v>46</v>
      </c>
      <c r="M1336" t="s">
        <v>65</v>
      </c>
      <c r="N1336" t="s">
        <v>960</v>
      </c>
      <c r="O1336">
        <v>11.55</v>
      </c>
      <c r="Q1336">
        <v>136.5</v>
      </c>
      <c r="R1336">
        <v>136.5</v>
      </c>
      <c r="S1336">
        <v>0</v>
      </c>
      <c r="T1336">
        <v>136.5</v>
      </c>
      <c r="U1336">
        <v>27</v>
      </c>
      <c r="V1336">
        <f>SUMIF(货件明细!K:K,F1336,货件明细!AQ:AQ)</f>
        <v>0</v>
      </c>
      <c r="W1336">
        <f t="shared" si="80"/>
        <v>1</v>
      </c>
      <c r="X1336">
        <f t="shared" si="81"/>
        <v>27</v>
      </c>
      <c r="Y1336">
        <f>SUMIF(货件明细!K:K,F1336,货件明细!I:I)</f>
        <v>0</v>
      </c>
      <c r="Z1336">
        <f t="shared" si="82"/>
        <v>11.55</v>
      </c>
      <c r="AA1336">
        <f>SUMIF(货件明细!K:K,F1336,货件明细!J:J)</f>
        <v>0</v>
      </c>
      <c r="AB1336">
        <f t="shared" si="83"/>
        <v>1</v>
      </c>
    </row>
    <row r="1337" spans="1:28">
      <c r="A1337">
        <v>2025</v>
      </c>
      <c r="B1337">
        <v>2</v>
      </c>
      <c r="C1337">
        <v>8</v>
      </c>
      <c r="D1337" s="4">
        <v>45709</v>
      </c>
      <c r="E1337" t="s">
        <v>28</v>
      </c>
      <c r="F1337" t="s">
        <v>1443</v>
      </c>
      <c r="G1337" t="s">
        <v>64</v>
      </c>
      <c r="H1337" t="s">
        <v>44</v>
      </c>
      <c r="I1337" t="s">
        <v>39</v>
      </c>
      <c r="J1337" t="s">
        <v>45</v>
      </c>
      <c r="K1337" t="s">
        <v>45</v>
      </c>
      <c r="L1337" t="s">
        <v>46</v>
      </c>
      <c r="M1337" t="s">
        <v>47</v>
      </c>
      <c r="N1337" t="s">
        <v>48</v>
      </c>
      <c r="O1337">
        <v>11.55</v>
      </c>
      <c r="Q1337">
        <v>149.171428571429</v>
      </c>
      <c r="R1337">
        <v>149.171428571429</v>
      </c>
      <c r="S1337">
        <v>0</v>
      </c>
      <c r="T1337">
        <v>149.171428571429</v>
      </c>
      <c r="U1337">
        <v>27</v>
      </c>
      <c r="V1337">
        <f>SUMIF(货件明细!K:K,F1337,货件明细!AQ:AQ)</f>
        <v>0</v>
      </c>
      <c r="W1337">
        <f t="shared" si="80"/>
        <v>1</v>
      </c>
      <c r="X1337">
        <f t="shared" si="81"/>
        <v>27</v>
      </c>
      <c r="Y1337">
        <f>SUMIF(货件明细!K:K,F1337,货件明细!I:I)</f>
        <v>0</v>
      </c>
      <c r="Z1337">
        <f t="shared" si="82"/>
        <v>11.55</v>
      </c>
      <c r="AA1337">
        <f>SUMIF(货件明细!K:K,F1337,货件明细!J:J)</f>
        <v>0</v>
      </c>
      <c r="AB1337">
        <f t="shared" si="83"/>
        <v>1</v>
      </c>
    </row>
    <row r="1338" spans="1:28">
      <c r="A1338">
        <v>2025</v>
      </c>
      <c r="B1338">
        <v>2</v>
      </c>
      <c r="C1338">
        <v>8</v>
      </c>
      <c r="D1338" s="4">
        <v>45709</v>
      </c>
      <c r="E1338" t="s">
        <v>28</v>
      </c>
      <c r="F1338" t="s">
        <v>1444</v>
      </c>
      <c r="G1338" t="s">
        <v>163</v>
      </c>
      <c r="H1338" t="s">
        <v>71</v>
      </c>
      <c r="I1338" t="s">
        <v>39</v>
      </c>
      <c r="J1338" t="s">
        <v>45</v>
      </c>
      <c r="K1338" t="s">
        <v>45</v>
      </c>
      <c r="L1338" t="s">
        <v>46</v>
      </c>
      <c r="M1338" t="s">
        <v>65</v>
      </c>
      <c r="N1338" t="s">
        <v>951</v>
      </c>
      <c r="O1338">
        <v>11.55</v>
      </c>
      <c r="Q1338">
        <v>120</v>
      </c>
      <c r="R1338">
        <v>120</v>
      </c>
      <c r="S1338">
        <v>0</v>
      </c>
      <c r="T1338">
        <v>120</v>
      </c>
      <c r="U1338">
        <v>27</v>
      </c>
      <c r="V1338">
        <f>SUMIF(货件明细!K:K,F1338,货件明细!AQ:AQ)</f>
        <v>0</v>
      </c>
      <c r="W1338">
        <f t="shared" si="80"/>
        <v>1</v>
      </c>
      <c r="X1338">
        <f t="shared" si="81"/>
        <v>27</v>
      </c>
      <c r="Y1338">
        <f>SUMIF(货件明细!K:K,F1338,货件明细!I:I)</f>
        <v>0</v>
      </c>
      <c r="Z1338">
        <f t="shared" si="82"/>
        <v>11.55</v>
      </c>
      <c r="AA1338">
        <f>SUMIF(货件明细!K:K,F1338,货件明细!J:J)</f>
        <v>0</v>
      </c>
      <c r="AB1338">
        <f t="shared" si="83"/>
        <v>1</v>
      </c>
    </row>
    <row r="1339" spans="1:28">
      <c r="A1339">
        <v>2025</v>
      </c>
      <c r="B1339">
        <v>2</v>
      </c>
      <c r="C1339">
        <v>8</v>
      </c>
      <c r="D1339" s="4">
        <v>45709</v>
      </c>
      <c r="E1339" t="s">
        <v>28</v>
      </c>
      <c r="F1339" t="s">
        <v>1445</v>
      </c>
      <c r="G1339" t="s">
        <v>223</v>
      </c>
      <c r="H1339" t="s">
        <v>31</v>
      </c>
      <c r="I1339" t="s">
        <v>39</v>
      </c>
      <c r="J1339" t="s">
        <v>45</v>
      </c>
      <c r="K1339" t="s">
        <v>45</v>
      </c>
      <c r="L1339" t="s">
        <v>46</v>
      </c>
      <c r="M1339" t="s">
        <v>47</v>
      </c>
      <c r="N1339" t="s">
        <v>101</v>
      </c>
      <c r="O1339">
        <v>23.1</v>
      </c>
      <c r="Q1339">
        <v>275.285714285714</v>
      </c>
      <c r="R1339">
        <v>275.285714285714</v>
      </c>
      <c r="S1339">
        <v>0</v>
      </c>
      <c r="T1339">
        <v>275.285714285714</v>
      </c>
      <c r="U1339">
        <v>54</v>
      </c>
      <c r="V1339">
        <f>SUMIF(货件明细!K:K,F1339,货件明细!AQ:AQ)</f>
        <v>0</v>
      </c>
      <c r="W1339">
        <f t="shared" si="80"/>
        <v>1</v>
      </c>
      <c r="X1339">
        <f t="shared" si="81"/>
        <v>54</v>
      </c>
      <c r="Y1339">
        <f>SUMIF(货件明细!K:K,F1339,货件明细!I:I)</f>
        <v>0</v>
      </c>
      <c r="Z1339">
        <f t="shared" si="82"/>
        <v>23.1</v>
      </c>
      <c r="AA1339">
        <f>SUMIF(货件明细!K:K,F1339,货件明细!J:J)</f>
        <v>0</v>
      </c>
      <c r="AB1339">
        <f t="shared" si="83"/>
        <v>1</v>
      </c>
    </row>
    <row r="1340" spans="1:28">
      <c r="A1340">
        <v>2025</v>
      </c>
      <c r="B1340">
        <v>2</v>
      </c>
      <c r="C1340">
        <v>8</v>
      </c>
      <c r="D1340" s="4">
        <v>45709</v>
      </c>
      <c r="E1340" t="s">
        <v>28</v>
      </c>
      <c r="F1340" t="s">
        <v>1446</v>
      </c>
      <c r="G1340" t="s">
        <v>275</v>
      </c>
      <c r="H1340" t="s">
        <v>31</v>
      </c>
      <c r="I1340" t="s">
        <v>80</v>
      </c>
      <c r="J1340" t="s">
        <v>33</v>
      </c>
      <c r="K1340" t="s">
        <v>33</v>
      </c>
      <c r="L1340" t="s">
        <v>34</v>
      </c>
      <c r="M1340" t="s">
        <v>35</v>
      </c>
      <c r="N1340" t="s">
        <v>36</v>
      </c>
      <c r="O1340">
        <v>24.4</v>
      </c>
      <c r="Q1340">
        <v>1337.5</v>
      </c>
      <c r="R1340">
        <v>1337.5</v>
      </c>
      <c r="S1340">
        <v>349.824</v>
      </c>
      <c r="T1340">
        <v>1687.324</v>
      </c>
      <c r="U1340">
        <v>300</v>
      </c>
      <c r="V1340">
        <f>SUMIF(货件明细!K:K,F1340,货件明细!AQ:AQ)</f>
        <v>0</v>
      </c>
      <c r="W1340">
        <f t="shared" si="80"/>
        <v>1</v>
      </c>
      <c r="X1340">
        <f t="shared" si="81"/>
        <v>300</v>
      </c>
      <c r="Y1340">
        <f>SUMIF(货件明细!K:K,F1340,货件明细!I:I)</f>
        <v>0</v>
      </c>
      <c r="Z1340">
        <f t="shared" si="82"/>
        <v>24.4</v>
      </c>
      <c r="AA1340">
        <f>SUMIF(货件明细!K:K,F1340,货件明细!J:J)</f>
        <v>0</v>
      </c>
      <c r="AB1340">
        <f t="shared" si="83"/>
        <v>1</v>
      </c>
    </row>
    <row r="1341" spans="1:28">
      <c r="A1341">
        <v>2025</v>
      </c>
      <c r="B1341">
        <v>2</v>
      </c>
      <c r="C1341">
        <v>9</v>
      </c>
      <c r="D1341" s="4">
        <v>45712</v>
      </c>
      <c r="E1341" t="s">
        <v>28</v>
      </c>
      <c r="F1341" t="s">
        <v>1447</v>
      </c>
      <c r="G1341" t="s">
        <v>591</v>
      </c>
      <c r="H1341" t="s">
        <v>31</v>
      </c>
      <c r="I1341" t="s">
        <v>39</v>
      </c>
      <c r="J1341" t="s">
        <v>33</v>
      </c>
      <c r="K1341" t="s">
        <v>33</v>
      </c>
      <c r="L1341" t="s">
        <v>34</v>
      </c>
      <c r="M1341" t="s">
        <v>264</v>
      </c>
      <c r="N1341" t="s">
        <v>36</v>
      </c>
      <c r="O1341">
        <v>21.7</v>
      </c>
      <c r="Q1341">
        <v>1166</v>
      </c>
      <c r="R1341">
        <v>1166</v>
      </c>
      <c r="S1341">
        <v>118.94016</v>
      </c>
      <c r="T1341">
        <v>1284.94016</v>
      </c>
      <c r="U1341">
        <v>102</v>
      </c>
      <c r="V1341">
        <f>SUMIF(货件明细!K:K,F1341,货件明细!AQ:AQ)</f>
        <v>0</v>
      </c>
      <c r="W1341">
        <f t="shared" si="80"/>
        <v>1</v>
      </c>
      <c r="X1341">
        <f t="shared" si="81"/>
        <v>102</v>
      </c>
      <c r="Y1341">
        <f>SUMIF(货件明细!K:K,F1341,货件明细!I:I)</f>
        <v>0</v>
      </c>
      <c r="Z1341">
        <f t="shared" si="82"/>
        <v>21.7</v>
      </c>
      <c r="AA1341">
        <f>SUMIF(货件明细!K:K,F1341,货件明细!J:J)</f>
        <v>0</v>
      </c>
      <c r="AB1341">
        <f t="shared" si="83"/>
        <v>1</v>
      </c>
    </row>
    <row r="1342" spans="1:28">
      <c r="A1342">
        <v>2025</v>
      </c>
      <c r="B1342">
        <v>2</v>
      </c>
      <c r="C1342">
        <v>9</v>
      </c>
      <c r="D1342" s="4">
        <v>45712</v>
      </c>
      <c r="E1342" t="s">
        <v>28</v>
      </c>
      <c r="F1342" t="s">
        <v>1448</v>
      </c>
      <c r="G1342" t="s">
        <v>271</v>
      </c>
      <c r="H1342" t="s">
        <v>31</v>
      </c>
      <c r="I1342" t="s">
        <v>57</v>
      </c>
      <c r="J1342" t="s">
        <v>33</v>
      </c>
      <c r="K1342" t="s">
        <v>33</v>
      </c>
      <c r="L1342" t="s">
        <v>34</v>
      </c>
      <c r="M1342" t="s">
        <v>35</v>
      </c>
      <c r="N1342" t="s">
        <v>272</v>
      </c>
      <c r="O1342">
        <v>21.8</v>
      </c>
      <c r="Q1342">
        <v>1133</v>
      </c>
      <c r="R1342">
        <v>1133</v>
      </c>
      <c r="S1342">
        <v>253.03936</v>
      </c>
      <c r="T1342">
        <v>1386.03936</v>
      </c>
      <c r="U1342">
        <v>217</v>
      </c>
      <c r="V1342">
        <f>SUMIF(货件明细!K:K,F1342,货件明细!AQ:AQ)</f>
        <v>0</v>
      </c>
      <c r="W1342">
        <f t="shared" si="80"/>
        <v>1</v>
      </c>
      <c r="X1342">
        <f t="shared" si="81"/>
        <v>217</v>
      </c>
      <c r="Y1342">
        <f>SUMIF(货件明细!K:K,F1342,货件明细!I:I)</f>
        <v>0</v>
      </c>
      <c r="Z1342">
        <f t="shared" si="82"/>
        <v>21.8</v>
      </c>
      <c r="AA1342">
        <f>SUMIF(货件明细!K:K,F1342,货件明细!J:J)</f>
        <v>0</v>
      </c>
      <c r="AB1342">
        <f t="shared" si="83"/>
        <v>1</v>
      </c>
    </row>
    <row r="1343" spans="1:28">
      <c r="A1343">
        <v>2025</v>
      </c>
      <c r="B1343">
        <v>2</v>
      </c>
      <c r="C1343">
        <v>9</v>
      </c>
      <c r="D1343" s="4">
        <v>45712</v>
      </c>
      <c r="E1343" t="s">
        <v>28</v>
      </c>
      <c r="F1343" t="s">
        <v>1449</v>
      </c>
      <c r="G1343" t="s">
        <v>271</v>
      </c>
      <c r="H1343" t="s">
        <v>31</v>
      </c>
      <c r="I1343" t="s">
        <v>39</v>
      </c>
      <c r="J1343" t="s">
        <v>33</v>
      </c>
      <c r="K1343" t="s">
        <v>33</v>
      </c>
      <c r="L1343" t="s">
        <v>34</v>
      </c>
      <c r="M1343" t="s">
        <v>35</v>
      </c>
      <c r="N1343" t="s">
        <v>36</v>
      </c>
      <c r="O1343">
        <v>21.8</v>
      </c>
      <c r="Q1343">
        <v>1122</v>
      </c>
      <c r="R1343">
        <v>1122</v>
      </c>
      <c r="S1343">
        <v>165.58336</v>
      </c>
      <c r="T1343">
        <v>1287.58336</v>
      </c>
      <c r="U1343">
        <v>142</v>
      </c>
      <c r="V1343">
        <f>SUMIF(货件明细!K:K,F1343,货件明细!AQ:AQ)</f>
        <v>0</v>
      </c>
      <c r="W1343">
        <f t="shared" si="80"/>
        <v>1</v>
      </c>
      <c r="X1343">
        <f t="shared" si="81"/>
        <v>142</v>
      </c>
      <c r="Y1343">
        <f>SUMIF(货件明细!K:K,F1343,货件明细!I:I)</f>
        <v>0</v>
      </c>
      <c r="Z1343">
        <f t="shared" si="82"/>
        <v>21.8</v>
      </c>
      <c r="AA1343">
        <f>SUMIF(货件明细!K:K,F1343,货件明细!J:J)</f>
        <v>0</v>
      </c>
      <c r="AB1343">
        <f t="shared" si="83"/>
        <v>1</v>
      </c>
    </row>
    <row r="1344" spans="1:28">
      <c r="A1344">
        <v>2025</v>
      </c>
      <c r="B1344">
        <v>2</v>
      </c>
      <c r="C1344">
        <v>9</v>
      </c>
      <c r="D1344" s="4">
        <v>45712</v>
      </c>
      <c r="E1344" t="s">
        <v>28</v>
      </c>
      <c r="F1344" t="s">
        <v>1450</v>
      </c>
      <c r="G1344" t="s">
        <v>271</v>
      </c>
      <c r="H1344" t="s">
        <v>31</v>
      </c>
      <c r="I1344" t="s">
        <v>111</v>
      </c>
      <c r="J1344" t="s">
        <v>33</v>
      </c>
      <c r="K1344" t="s">
        <v>33</v>
      </c>
      <c r="L1344" t="s">
        <v>34</v>
      </c>
      <c r="M1344" t="s">
        <v>35</v>
      </c>
      <c r="N1344" t="s">
        <v>36</v>
      </c>
      <c r="O1344">
        <v>21.8</v>
      </c>
      <c r="Q1344">
        <v>1122</v>
      </c>
      <c r="R1344">
        <v>1122</v>
      </c>
      <c r="S1344">
        <v>135.11952</v>
      </c>
      <c r="T1344">
        <v>1257.11952</v>
      </c>
      <c r="U1344">
        <v>103</v>
      </c>
      <c r="V1344">
        <f>SUMIF(货件明细!K:K,F1344,货件明细!AQ:AQ)</f>
        <v>0</v>
      </c>
      <c r="W1344">
        <f t="shared" si="80"/>
        <v>1</v>
      </c>
      <c r="X1344">
        <f t="shared" si="81"/>
        <v>103</v>
      </c>
      <c r="Y1344">
        <f>SUMIF(货件明细!K:K,F1344,货件明细!I:I)</f>
        <v>0</v>
      </c>
      <c r="Z1344">
        <f t="shared" si="82"/>
        <v>21.8</v>
      </c>
      <c r="AA1344">
        <f>SUMIF(货件明细!K:K,F1344,货件明细!J:J)</f>
        <v>0</v>
      </c>
      <c r="AB1344">
        <f t="shared" si="83"/>
        <v>1</v>
      </c>
    </row>
    <row r="1345" spans="1:28">
      <c r="A1345">
        <v>2025</v>
      </c>
      <c r="B1345">
        <v>2</v>
      </c>
      <c r="C1345">
        <v>9</v>
      </c>
      <c r="D1345" s="4">
        <v>45712</v>
      </c>
      <c r="E1345" t="s">
        <v>28</v>
      </c>
      <c r="F1345" t="s">
        <v>1451</v>
      </c>
      <c r="G1345" t="s">
        <v>64</v>
      </c>
      <c r="H1345" t="s">
        <v>44</v>
      </c>
      <c r="I1345" t="s">
        <v>39</v>
      </c>
      <c r="J1345" t="s">
        <v>1452</v>
      </c>
      <c r="K1345" t="s">
        <v>1452</v>
      </c>
      <c r="L1345" t="s">
        <v>46</v>
      </c>
      <c r="M1345" t="s">
        <v>65</v>
      </c>
      <c r="N1345" t="s">
        <v>571</v>
      </c>
      <c r="O1345">
        <v>42.4</v>
      </c>
      <c r="Q1345">
        <v>507.4</v>
      </c>
      <c r="R1345">
        <v>507.4</v>
      </c>
      <c r="S1345">
        <v>0</v>
      </c>
      <c r="T1345">
        <v>507.4</v>
      </c>
      <c r="U1345">
        <v>100</v>
      </c>
      <c r="V1345">
        <f>SUMIF(货件明细!K:K,F1345,货件明细!AQ:AQ)</f>
        <v>0</v>
      </c>
      <c r="W1345">
        <f t="shared" si="80"/>
        <v>1</v>
      </c>
      <c r="X1345">
        <f t="shared" si="81"/>
        <v>100</v>
      </c>
      <c r="Y1345">
        <f>SUMIF(货件明细!K:K,F1345,货件明细!I:I)</f>
        <v>0</v>
      </c>
      <c r="Z1345">
        <f t="shared" si="82"/>
        <v>42.4</v>
      </c>
      <c r="AA1345">
        <f>SUMIF(货件明细!K:K,F1345,货件明细!J:J)</f>
        <v>0</v>
      </c>
      <c r="AB1345">
        <f t="shared" si="83"/>
        <v>1</v>
      </c>
    </row>
    <row r="1346" spans="1:28">
      <c r="A1346">
        <v>2025</v>
      </c>
      <c r="B1346">
        <v>2</v>
      </c>
      <c r="C1346">
        <v>9</v>
      </c>
      <c r="D1346" s="4">
        <v>45712</v>
      </c>
      <c r="E1346" t="s">
        <v>28</v>
      </c>
      <c r="F1346" t="s">
        <v>1453</v>
      </c>
      <c r="G1346" t="s">
        <v>105</v>
      </c>
      <c r="H1346" t="s">
        <v>31</v>
      </c>
      <c r="I1346" t="s">
        <v>39</v>
      </c>
      <c r="J1346" t="s">
        <v>1452</v>
      </c>
      <c r="K1346" t="s">
        <v>1452</v>
      </c>
      <c r="L1346" t="s">
        <v>46</v>
      </c>
      <c r="M1346" t="s">
        <v>65</v>
      </c>
      <c r="N1346" t="s">
        <v>571</v>
      </c>
      <c r="O1346">
        <v>72.8</v>
      </c>
      <c r="Q1346">
        <v>1029.3</v>
      </c>
      <c r="R1346">
        <v>1029.3</v>
      </c>
      <c r="S1346">
        <v>0</v>
      </c>
      <c r="T1346">
        <v>1029.3</v>
      </c>
      <c r="U1346">
        <v>172</v>
      </c>
      <c r="V1346">
        <f>SUMIF(货件明细!K:K,F1346,货件明细!AQ:AQ)</f>
        <v>0</v>
      </c>
      <c r="W1346">
        <f t="shared" ref="W1346:W1409" si="84">IF(V1346=U1346,0,1)</f>
        <v>1</v>
      </c>
      <c r="X1346">
        <f t="shared" ref="X1346:X1409" si="85">U1346</f>
        <v>172</v>
      </c>
      <c r="Y1346">
        <f>SUMIF(货件明细!K:K,F1346,货件明细!I:I)</f>
        <v>0</v>
      </c>
      <c r="Z1346">
        <f t="shared" ref="Z1346:Z1409" si="86">O1346-Y1346</f>
        <v>72.8</v>
      </c>
      <c r="AA1346">
        <f>SUMIF(货件明细!K:K,F1346,货件明细!J:J)</f>
        <v>0</v>
      </c>
      <c r="AB1346">
        <f t="shared" ref="AB1346:AB1409" si="87">IF(T1346=AA1346,0,1)</f>
        <v>1</v>
      </c>
    </row>
    <row r="1347" spans="1:28">
      <c r="A1347">
        <v>2025</v>
      </c>
      <c r="B1347">
        <v>2</v>
      </c>
      <c r="C1347">
        <v>9</v>
      </c>
      <c r="D1347" s="4">
        <v>45712</v>
      </c>
      <c r="E1347" t="s">
        <v>28</v>
      </c>
      <c r="F1347" t="s">
        <v>1454</v>
      </c>
      <c r="G1347" t="s">
        <v>62</v>
      </c>
      <c r="H1347" t="s">
        <v>31</v>
      </c>
      <c r="I1347" t="s">
        <v>39</v>
      </c>
      <c r="J1347" t="s">
        <v>1452</v>
      </c>
      <c r="K1347" t="s">
        <v>1452</v>
      </c>
      <c r="L1347" t="s">
        <v>46</v>
      </c>
      <c r="M1347" t="s">
        <v>65</v>
      </c>
      <c r="N1347" t="s">
        <v>571</v>
      </c>
      <c r="O1347">
        <v>42.4</v>
      </c>
      <c r="Q1347">
        <v>722.4</v>
      </c>
      <c r="R1347">
        <v>722.4</v>
      </c>
      <c r="S1347">
        <v>0</v>
      </c>
      <c r="T1347">
        <v>722.4</v>
      </c>
      <c r="U1347">
        <v>100</v>
      </c>
      <c r="V1347">
        <f>SUMIF(货件明细!K:K,F1347,货件明细!AQ:AQ)</f>
        <v>0</v>
      </c>
      <c r="W1347">
        <f t="shared" si="84"/>
        <v>1</v>
      </c>
      <c r="X1347">
        <f t="shared" si="85"/>
        <v>100</v>
      </c>
      <c r="Y1347">
        <f>SUMIF(货件明细!K:K,F1347,货件明细!I:I)</f>
        <v>0</v>
      </c>
      <c r="Z1347">
        <f t="shared" si="86"/>
        <v>42.4</v>
      </c>
      <c r="AA1347">
        <f>SUMIF(货件明细!K:K,F1347,货件明细!J:J)</f>
        <v>0</v>
      </c>
      <c r="AB1347">
        <f t="shared" si="87"/>
        <v>1</v>
      </c>
    </row>
    <row r="1348" spans="1:28">
      <c r="A1348">
        <v>2025</v>
      </c>
      <c r="B1348">
        <v>2</v>
      </c>
      <c r="C1348">
        <v>9</v>
      </c>
      <c r="D1348" s="4">
        <v>45712</v>
      </c>
      <c r="E1348" t="s">
        <v>28</v>
      </c>
      <c r="F1348" t="s">
        <v>1455</v>
      </c>
      <c r="G1348" t="s">
        <v>70</v>
      </c>
      <c r="H1348" t="s">
        <v>71</v>
      </c>
      <c r="I1348" t="s">
        <v>39</v>
      </c>
      <c r="J1348" t="s">
        <v>1452</v>
      </c>
      <c r="K1348" t="s">
        <v>1452</v>
      </c>
      <c r="L1348" t="s">
        <v>46</v>
      </c>
      <c r="M1348" t="s">
        <v>65</v>
      </c>
      <c r="N1348" t="s">
        <v>571</v>
      </c>
      <c r="O1348">
        <v>42.4</v>
      </c>
      <c r="Q1348">
        <v>417.1</v>
      </c>
      <c r="R1348">
        <v>417.1</v>
      </c>
      <c r="S1348">
        <v>0</v>
      </c>
      <c r="T1348">
        <v>417.1</v>
      </c>
      <c r="U1348">
        <v>100</v>
      </c>
      <c r="V1348">
        <f>SUMIF(货件明细!K:K,F1348,货件明细!AQ:AQ)</f>
        <v>0</v>
      </c>
      <c r="W1348">
        <f t="shared" si="84"/>
        <v>1</v>
      </c>
      <c r="X1348">
        <f t="shared" si="85"/>
        <v>100</v>
      </c>
      <c r="Y1348">
        <f>SUMIF(货件明细!K:K,F1348,货件明细!I:I)</f>
        <v>0</v>
      </c>
      <c r="Z1348">
        <f t="shared" si="86"/>
        <v>42.4</v>
      </c>
      <c r="AA1348">
        <f>SUMIF(货件明细!K:K,F1348,货件明细!J:J)</f>
        <v>0</v>
      </c>
      <c r="AB1348">
        <f t="shared" si="87"/>
        <v>1</v>
      </c>
    </row>
    <row r="1349" spans="1:28">
      <c r="A1349">
        <v>2025</v>
      </c>
      <c r="B1349">
        <v>2</v>
      </c>
      <c r="C1349">
        <v>9</v>
      </c>
      <c r="D1349" s="4">
        <v>45716</v>
      </c>
      <c r="E1349" t="s">
        <v>28</v>
      </c>
      <c r="F1349" t="s">
        <v>1456</v>
      </c>
      <c r="G1349" t="s">
        <v>68</v>
      </c>
      <c r="H1349" t="s">
        <v>31</v>
      </c>
      <c r="I1349" t="s">
        <v>39</v>
      </c>
      <c r="J1349" t="s">
        <v>45</v>
      </c>
      <c r="K1349" t="s">
        <v>45</v>
      </c>
      <c r="L1349" t="s">
        <v>46</v>
      </c>
      <c r="M1349" t="s">
        <v>65</v>
      </c>
      <c r="N1349" t="s">
        <v>951</v>
      </c>
      <c r="O1349">
        <v>42.4</v>
      </c>
      <c r="Q1349">
        <v>675.1</v>
      </c>
      <c r="R1349">
        <v>675.1</v>
      </c>
      <c r="S1349">
        <v>0</v>
      </c>
      <c r="T1349">
        <v>675.1</v>
      </c>
      <c r="U1349">
        <v>100</v>
      </c>
      <c r="V1349">
        <f>SUMIF(货件明细!K:K,F1349,货件明细!AQ:AQ)</f>
        <v>0</v>
      </c>
      <c r="W1349">
        <f t="shared" si="84"/>
        <v>1</v>
      </c>
      <c r="X1349">
        <f t="shared" si="85"/>
        <v>100</v>
      </c>
      <c r="Y1349">
        <f>SUMIF(货件明细!K:K,F1349,货件明细!I:I)</f>
        <v>0</v>
      </c>
      <c r="Z1349">
        <f t="shared" si="86"/>
        <v>42.4</v>
      </c>
      <c r="AA1349">
        <f>SUMIF(货件明细!K:K,F1349,货件明细!J:J)</f>
        <v>0</v>
      </c>
      <c r="AB1349">
        <f t="shared" si="87"/>
        <v>1</v>
      </c>
    </row>
    <row r="1350" spans="1:28">
      <c r="A1350">
        <v>2025</v>
      </c>
      <c r="B1350">
        <v>2</v>
      </c>
      <c r="C1350">
        <v>9</v>
      </c>
      <c r="D1350" s="4">
        <v>45713</v>
      </c>
      <c r="E1350" t="s">
        <v>28</v>
      </c>
      <c r="F1350" t="s">
        <v>1457</v>
      </c>
      <c r="G1350" t="s">
        <v>271</v>
      </c>
      <c r="H1350" t="s">
        <v>31</v>
      </c>
      <c r="I1350" t="s">
        <v>145</v>
      </c>
      <c r="J1350" t="s">
        <v>33</v>
      </c>
      <c r="K1350" t="s">
        <v>33</v>
      </c>
      <c r="L1350" t="s">
        <v>34</v>
      </c>
      <c r="M1350" t="s">
        <v>35</v>
      </c>
      <c r="N1350" t="s">
        <v>36</v>
      </c>
      <c r="O1350">
        <v>21.85</v>
      </c>
      <c r="Q1350">
        <v>1122</v>
      </c>
      <c r="R1350">
        <v>1122</v>
      </c>
      <c r="S1350">
        <v>299.68256</v>
      </c>
      <c r="T1350">
        <v>1421.68256</v>
      </c>
      <c r="U1350">
        <v>257</v>
      </c>
      <c r="V1350">
        <f>SUMIF(货件明细!K:K,F1350,货件明细!AQ:AQ)</f>
        <v>0</v>
      </c>
      <c r="W1350">
        <f t="shared" si="84"/>
        <v>1</v>
      </c>
      <c r="X1350">
        <f t="shared" si="85"/>
        <v>257</v>
      </c>
      <c r="Y1350">
        <f>SUMIF(货件明细!K:K,F1350,货件明细!I:I)</f>
        <v>0</v>
      </c>
      <c r="Z1350">
        <f t="shared" si="86"/>
        <v>21.85</v>
      </c>
      <c r="AA1350">
        <f>SUMIF(货件明细!K:K,F1350,货件明细!J:J)</f>
        <v>0</v>
      </c>
      <c r="AB1350">
        <f t="shared" si="87"/>
        <v>1</v>
      </c>
    </row>
    <row r="1351" spans="1:28">
      <c r="A1351">
        <v>2025</v>
      </c>
      <c r="B1351">
        <v>2</v>
      </c>
      <c r="C1351">
        <v>9</v>
      </c>
      <c r="D1351" s="4">
        <v>45713</v>
      </c>
      <c r="E1351" t="s">
        <v>28</v>
      </c>
      <c r="F1351" t="s">
        <v>1458</v>
      </c>
      <c r="G1351" t="s">
        <v>591</v>
      </c>
      <c r="H1351" t="s">
        <v>31</v>
      </c>
      <c r="I1351" t="s">
        <v>39</v>
      </c>
      <c r="J1351" t="s">
        <v>33</v>
      </c>
      <c r="K1351" t="s">
        <v>33</v>
      </c>
      <c r="L1351" t="s">
        <v>34</v>
      </c>
      <c r="M1351" t="s">
        <v>35</v>
      </c>
      <c r="N1351" t="s">
        <v>36</v>
      </c>
      <c r="O1351">
        <v>21.7</v>
      </c>
      <c r="Q1351">
        <v>1173</v>
      </c>
      <c r="R1351">
        <v>1173</v>
      </c>
      <c r="S1351">
        <v>118.94016</v>
      </c>
      <c r="T1351">
        <v>1291.94016</v>
      </c>
      <c r="U1351">
        <v>102</v>
      </c>
      <c r="V1351">
        <f>SUMIF(货件明细!K:K,F1351,货件明细!AQ:AQ)</f>
        <v>0</v>
      </c>
      <c r="W1351">
        <f t="shared" si="84"/>
        <v>1</v>
      </c>
      <c r="X1351">
        <f t="shared" si="85"/>
        <v>102</v>
      </c>
      <c r="Y1351">
        <f>SUMIF(货件明细!K:K,F1351,货件明细!I:I)</f>
        <v>0</v>
      </c>
      <c r="Z1351">
        <f t="shared" si="86"/>
        <v>21.7</v>
      </c>
      <c r="AA1351">
        <f>SUMIF(货件明细!K:K,F1351,货件明细!J:J)</f>
        <v>0</v>
      </c>
      <c r="AB1351">
        <f t="shared" si="87"/>
        <v>1</v>
      </c>
    </row>
    <row r="1352" spans="1:28">
      <c r="A1352">
        <v>2025</v>
      </c>
      <c r="B1352">
        <v>2</v>
      </c>
      <c r="C1352">
        <v>9</v>
      </c>
      <c r="D1352" s="4">
        <v>45715</v>
      </c>
      <c r="E1352" t="s">
        <v>28</v>
      </c>
      <c r="F1352" t="s">
        <v>1459</v>
      </c>
      <c r="G1352" t="s">
        <v>271</v>
      </c>
      <c r="H1352" t="s">
        <v>31</v>
      </c>
      <c r="I1352" t="s">
        <v>80</v>
      </c>
      <c r="J1352" t="s">
        <v>1110</v>
      </c>
      <c r="K1352" t="s">
        <v>1110</v>
      </c>
      <c r="L1352" t="s">
        <v>34</v>
      </c>
      <c r="M1352" t="s">
        <v>35</v>
      </c>
      <c r="N1352" t="s">
        <v>1460</v>
      </c>
      <c r="O1352">
        <v>21.3</v>
      </c>
      <c r="Q1352">
        <v>902</v>
      </c>
      <c r="R1352">
        <v>902</v>
      </c>
      <c r="S1352">
        <v>303.1808</v>
      </c>
      <c r="T1352">
        <v>1205.1808</v>
      </c>
      <c r="U1352">
        <v>260</v>
      </c>
      <c r="V1352">
        <f>SUMIF(货件明细!K:K,F1352,货件明细!AQ:AQ)</f>
        <v>0</v>
      </c>
      <c r="W1352">
        <f t="shared" si="84"/>
        <v>1</v>
      </c>
      <c r="X1352">
        <f t="shared" si="85"/>
        <v>260</v>
      </c>
      <c r="Y1352">
        <f>SUMIF(货件明细!K:K,F1352,货件明细!I:I)</f>
        <v>0</v>
      </c>
      <c r="Z1352">
        <f t="shared" si="86"/>
        <v>21.3</v>
      </c>
      <c r="AA1352">
        <f>SUMIF(货件明细!K:K,F1352,货件明细!J:J)</f>
        <v>0</v>
      </c>
      <c r="AB1352">
        <f t="shared" si="87"/>
        <v>1</v>
      </c>
    </row>
    <row r="1353" spans="1:28">
      <c r="A1353">
        <v>2025</v>
      </c>
      <c r="B1353">
        <v>2</v>
      </c>
      <c r="C1353">
        <v>9</v>
      </c>
      <c r="D1353" s="4">
        <v>45715</v>
      </c>
      <c r="E1353" t="s">
        <v>28</v>
      </c>
      <c r="F1353" t="s">
        <v>1461</v>
      </c>
      <c r="G1353" t="s">
        <v>870</v>
      </c>
      <c r="H1353" t="s">
        <v>31</v>
      </c>
      <c r="I1353" t="s">
        <v>96</v>
      </c>
      <c r="J1353" t="s">
        <v>33</v>
      </c>
      <c r="K1353" t="s">
        <v>33</v>
      </c>
      <c r="L1353" t="s">
        <v>34</v>
      </c>
      <c r="M1353" t="s">
        <v>35</v>
      </c>
      <c r="N1353" t="s">
        <v>36</v>
      </c>
      <c r="O1353">
        <v>31.35</v>
      </c>
      <c r="Q1353">
        <v>1632</v>
      </c>
      <c r="R1353">
        <v>1632</v>
      </c>
      <c r="S1353">
        <v>212.0808</v>
      </c>
      <c r="T1353">
        <v>1844.0808</v>
      </c>
      <c r="U1353">
        <v>165</v>
      </c>
      <c r="V1353">
        <f>SUMIF(货件明细!K:K,F1353,货件明细!AQ:AQ)</f>
        <v>0</v>
      </c>
      <c r="W1353">
        <f t="shared" si="84"/>
        <v>1</v>
      </c>
      <c r="X1353">
        <f t="shared" si="85"/>
        <v>165</v>
      </c>
      <c r="Y1353">
        <f>SUMIF(货件明细!K:K,F1353,货件明细!I:I)</f>
        <v>0</v>
      </c>
      <c r="Z1353">
        <f t="shared" si="86"/>
        <v>31.35</v>
      </c>
      <c r="AA1353">
        <f>SUMIF(货件明细!K:K,F1353,货件明细!J:J)</f>
        <v>0</v>
      </c>
      <c r="AB1353">
        <f t="shared" si="87"/>
        <v>1</v>
      </c>
    </row>
    <row r="1354" spans="1:28">
      <c r="A1354">
        <v>2025</v>
      </c>
      <c r="B1354">
        <v>2</v>
      </c>
      <c r="C1354">
        <v>9</v>
      </c>
      <c r="D1354" s="4">
        <v>45715</v>
      </c>
      <c r="E1354" t="s">
        <v>28</v>
      </c>
      <c r="F1354" t="s">
        <v>1462</v>
      </c>
      <c r="G1354" t="s">
        <v>30</v>
      </c>
      <c r="H1354" t="s">
        <v>31</v>
      </c>
      <c r="I1354" t="s">
        <v>57</v>
      </c>
      <c r="J1354" t="s">
        <v>33</v>
      </c>
      <c r="K1354" t="s">
        <v>33</v>
      </c>
      <c r="L1354" t="s">
        <v>34</v>
      </c>
      <c r="M1354" t="s">
        <v>35</v>
      </c>
      <c r="N1354" t="s">
        <v>272</v>
      </c>
      <c r="O1354">
        <v>28.5</v>
      </c>
      <c r="Q1354">
        <v>1493.5</v>
      </c>
      <c r="R1354">
        <v>1493.5</v>
      </c>
      <c r="S1354">
        <v>291.52</v>
      </c>
      <c r="T1354">
        <v>1785.02</v>
      </c>
      <c r="U1354">
        <v>250</v>
      </c>
      <c r="V1354">
        <f>SUMIF(货件明细!K:K,F1354,货件明细!AQ:AQ)</f>
        <v>0</v>
      </c>
      <c r="W1354">
        <f t="shared" si="84"/>
        <v>1</v>
      </c>
      <c r="X1354">
        <f t="shared" si="85"/>
        <v>250</v>
      </c>
      <c r="Y1354">
        <f>SUMIF(货件明细!K:K,F1354,货件明细!I:I)</f>
        <v>0</v>
      </c>
      <c r="Z1354">
        <f t="shared" si="86"/>
        <v>28.5</v>
      </c>
      <c r="AA1354">
        <f>SUMIF(货件明细!K:K,F1354,货件明细!J:J)</f>
        <v>0</v>
      </c>
      <c r="AB1354">
        <f t="shared" si="87"/>
        <v>1</v>
      </c>
    </row>
    <row r="1355" spans="1:28">
      <c r="A1355">
        <v>2025</v>
      </c>
      <c r="B1355">
        <v>2</v>
      </c>
      <c r="C1355">
        <v>9</v>
      </c>
      <c r="D1355" s="4">
        <v>45716</v>
      </c>
      <c r="E1355" t="s">
        <v>28</v>
      </c>
      <c r="F1355" t="s">
        <v>1463</v>
      </c>
      <c r="G1355" t="s">
        <v>62</v>
      </c>
      <c r="H1355" t="s">
        <v>31</v>
      </c>
      <c r="I1355" t="s">
        <v>39</v>
      </c>
      <c r="J1355" t="s">
        <v>1110</v>
      </c>
      <c r="K1355" t="s">
        <v>1110</v>
      </c>
      <c r="L1355" t="s">
        <v>34</v>
      </c>
      <c r="M1355" t="s">
        <v>65</v>
      </c>
      <c r="N1355" t="s">
        <v>1110</v>
      </c>
      <c r="O1355">
        <v>14.35</v>
      </c>
      <c r="Q1355">
        <v>487.5</v>
      </c>
      <c r="R1355">
        <v>487.5</v>
      </c>
      <c r="S1355">
        <v>0</v>
      </c>
      <c r="T1355">
        <v>487.5</v>
      </c>
      <c r="U1355">
        <v>34</v>
      </c>
      <c r="V1355">
        <f>SUMIF(货件明细!K:K,F1355,货件明细!AQ:AQ)</f>
        <v>0</v>
      </c>
      <c r="W1355">
        <f t="shared" si="84"/>
        <v>1</v>
      </c>
      <c r="X1355">
        <f t="shared" si="85"/>
        <v>34</v>
      </c>
      <c r="Y1355">
        <f>SUMIF(货件明细!K:K,F1355,货件明细!I:I)</f>
        <v>0</v>
      </c>
      <c r="Z1355">
        <f t="shared" si="86"/>
        <v>14.35</v>
      </c>
      <c r="AA1355">
        <f>SUMIF(货件明细!K:K,F1355,货件明细!J:J)</f>
        <v>0</v>
      </c>
      <c r="AB1355">
        <f t="shared" si="87"/>
        <v>1</v>
      </c>
    </row>
    <row r="1356" spans="1:28">
      <c r="A1356">
        <v>2025</v>
      </c>
      <c r="B1356">
        <v>2</v>
      </c>
      <c r="C1356">
        <v>9</v>
      </c>
      <c r="D1356" s="4">
        <v>45716</v>
      </c>
      <c r="E1356" t="s">
        <v>28</v>
      </c>
      <c r="F1356" t="s">
        <v>1464</v>
      </c>
      <c r="G1356" t="s">
        <v>395</v>
      </c>
      <c r="H1356" t="s">
        <v>44</v>
      </c>
      <c r="I1356" t="s">
        <v>39</v>
      </c>
      <c r="J1356" t="s">
        <v>1110</v>
      </c>
      <c r="K1356" t="s">
        <v>1110</v>
      </c>
      <c r="L1356" t="s">
        <v>34</v>
      </c>
      <c r="M1356" t="s">
        <v>65</v>
      </c>
      <c r="N1356" t="s">
        <v>1110</v>
      </c>
      <c r="O1356">
        <v>14.35</v>
      </c>
      <c r="Q1356">
        <v>465</v>
      </c>
      <c r="R1356">
        <v>465</v>
      </c>
      <c r="S1356">
        <v>0</v>
      </c>
      <c r="T1356">
        <v>465</v>
      </c>
      <c r="U1356">
        <v>34</v>
      </c>
      <c r="V1356">
        <f>SUMIF(货件明细!K:K,F1356,货件明细!AQ:AQ)</f>
        <v>0</v>
      </c>
      <c r="W1356">
        <f t="shared" si="84"/>
        <v>1</v>
      </c>
      <c r="X1356">
        <f t="shared" si="85"/>
        <v>34</v>
      </c>
      <c r="Y1356">
        <f>SUMIF(货件明细!K:K,F1356,货件明细!I:I)</f>
        <v>0</v>
      </c>
      <c r="Z1356">
        <f t="shared" si="86"/>
        <v>14.35</v>
      </c>
      <c r="AA1356">
        <f>SUMIF(货件明细!K:K,F1356,货件明细!J:J)</f>
        <v>0</v>
      </c>
      <c r="AB1356">
        <f t="shared" si="87"/>
        <v>1</v>
      </c>
    </row>
    <row r="1357" spans="1:28">
      <c r="A1357">
        <v>2025</v>
      </c>
      <c r="B1357">
        <v>2</v>
      </c>
      <c r="C1357">
        <v>9</v>
      </c>
      <c r="D1357" s="4">
        <v>45716</v>
      </c>
      <c r="E1357" t="s">
        <v>28</v>
      </c>
      <c r="F1357" t="s">
        <v>1465</v>
      </c>
      <c r="G1357" t="s">
        <v>163</v>
      </c>
      <c r="H1357" t="s">
        <v>71</v>
      </c>
      <c r="I1357" t="s">
        <v>39</v>
      </c>
      <c r="J1357" t="s">
        <v>1110</v>
      </c>
      <c r="K1357" t="s">
        <v>1110</v>
      </c>
      <c r="L1357" t="s">
        <v>34</v>
      </c>
      <c r="M1357" t="s">
        <v>65</v>
      </c>
      <c r="N1357" t="s">
        <v>1110</v>
      </c>
      <c r="O1357">
        <v>14.35</v>
      </c>
      <c r="Q1357">
        <v>427.5</v>
      </c>
      <c r="R1357">
        <v>427.5</v>
      </c>
      <c r="S1357">
        <v>0</v>
      </c>
      <c r="T1357">
        <v>427.5</v>
      </c>
      <c r="U1357">
        <v>34</v>
      </c>
      <c r="V1357">
        <f>SUMIF(货件明细!K:K,F1357,货件明细!AQ:AQ)</f>
        <v>0</v>
      </c>
      <c r="W1357">
        <f t="shared" si="84"/>
        <v>1</v>
      </c>
      <c r="X1357">
        <f t="shared" si="85"/>
        <v>34</v>
      </c>
      <c r="Y1357">
        <f>SUMIF(货件明细!K:K,F1357,货件明细!I:I)</f>
        <v>0</v>
      </c>
      <c r="Z1357">
        <f t="shared" si="86"/>
        <v>14.35</v>
      </c>
      <c r="AA1357">
        <f>SUMIF(货件明细!K:K,F1357,货件明细!J:J)</f>
        <v>0</v>
      </c>
      <c r="AB1357">
        <f t="shared" si="87"/>
        <v>1</v>
      </c>
    </row>
    <row r="1358" spans="1:28">
      <c r="A1358">
        <v>2025</v>
      </c>
      <c r="B1358">
        <v>2</v>
      </c>
      <c r="C1358">
        <v>9</v>
      </c>
      <c r="D1358" s="4">
        <v>45716</v>
      </c>
      <c r="E1358" t="s">
        <v>28</v>
      </c>
      <c r="F1358" t="s">
        <v>1466</v>
      </c>
      <c r="G1358" t="s">
        <v>114</v>
      </c>
      <c r="H1358" t="s">
        <v>44</v>
      </c>
      <c r="I1358" t="s">
        <v>39</v>
      </c>
      <c r="J1358" t="s">
        <v>1110</v>
      </c>
      <c r="K1358" t="s">
        <v>1110</v>
      </c>
      <c r="L1358" t="s">
        <v>34</v>
      </c>
      <c r="M1358" t="s">
        <v>65</v>
      </c>
      <c r="N1358" t="s">
        <v>1110</v>
      </c>
      <c r="O1358">
        <v>14.35</v>
      </c>
      <c r="Q1358">
        <v>487.5</v>
      </c>
      <c r="R1358">
        <v>487.5</v>
      </c>
      <c r="S1358">
        <v>0</v>
      </c>
      <c r="T1358">
        <v>487.5</v>
      </c>
      <c r="U1358">
        <v>34</v>
      </c>
      <c r="V1358">
        <f>SUMIF(货件明细!K:K,F1358,货件明细!AQ:AQ)</f>
        <v>0</v>
      </c>
      <c r="W1358">
        <f t="shared" si="84"/>
        <v>1</v>
      </c>
      <c r="X1358">
        <f t="shared" si="85"/>
        <v>34</v>
      </c>
      <c r="Y1358">
        <f>SUMIF(货件明细!K:K,F1358,货件明细!I:I)</f>
        <v>0</v>
      </c>
      <c r="Z1358">
        <f t="shared" si="86"/>
        <v>14.35</v>
      </c>
      <c r="AA1358">
        <f>SUMIF(货件明细!K:K,F1358,货件明细!J:J)</f>
        <v>0</v>
      </c>
      <c r="AB1358">
        <f t="shared" si="87"/>
        <v>1</v>
      </c>
    </row>
    <row r="1359" spans="1:28">
      <c r="A1359">
        <v>2025</v>
      </c>
      <c r="B1359">
        <v>2</v>
      </c>
      <c r="C1359">
        <v>9</v>
      </c>
      <c r="D1359" s="4">
        <v>45716</v>
      </c>
      <c r="E1359" t="s">
        <v>28</v>
      </c>
      <c r="F1359" t="s">
        <v>1467</v>
      </c>
      <c r="G1359" t="s">
        <v>64</v>
      </c>
      <c r="H1359" t="s">
        <v>44</v>
      </c>
      <c r="I1359" t="s">
        <v>39</v>
      </c>
      <c r="J1359" t="s">
        <v>1110</v>
      </c>
      <c r="K1359" t="s">
        <v>1110</v>
      </c>
      <c r="L1359" t="s">
        <v>34</v>
      </c>
      <c r="M1359" t="s">
        <v>65</v>
      </c>
      <c r="N1359" t="s">
        <v>1110</v>
      </c>
      <c r="O1359">
        <v>14.35</v>
      </c>
      <c r="Q1359">
        <v>487.5</v>
      </c>
      <c r="R1359">
        <v>487.5</v>
      </c>
      <c r="S1359">
        <v>0</v>
      </c>
      <c r="T1359">
        <v>487.5</v>
      </c>
      <c r="U1359">
        <v>34</v>
      </c>
      <c r="V1359">
        <f>SUMIF(货件明细!K:K,F1359,货件明细!AQ:AQ)</f>
        <v>0</v>
      </c>
      <c r="W1359">
        <f t="shared" si="84"/>
        <v>1</v>
      </c>
      <c r="X1359">
        <f t="shared" si="85"/>
        <v>34</v>
      </c>
      <c r="Y1359">
        <f>SUMIF(货件明细!K:K,F1359,货件明细!I:I)</f>
        <v>0</v>
      </c>
      <c r="Z1359">
        <f t="shared" si="86"/>
        <v>14.35</v>
      </c>
      <c r="AA1359">
        <f>SUMIF(货件明细!K:K,F1359,货件明细!J:J)</f>
        <v>0</v>
      </c>
      <c r="AB1359">
        <f t="shared" si="87"/>
        <v>1</v>
      </c>
    </row>
    <row r="1360" spans="1:28">
      <c r="A1360">
        <v>2025</v>
      </c>
      <c r="B1360">
        <v>2</v>
      </c>
      <c r="C1360">
        <v>9</v>
      </c>
      <c r="D1360" s="4">
        <v>45716</v>
      </c>
      <c r="E1360" t="s">
        <v>28</v>
      </c>
      <c r="F1360" t="s">
        <v>1468</v>
      </c>
      <c r="G1360" t="s">
        <v>70</v>
      </c>
      <c r="H1360" t="s">
        <v>71</v>
      </c>
      <c r="I1360" t="s">
        <v>145</v>
      </c>
      <c r="J1360" t="s">
        <v>45</v>
      </c>
      <c r="K1360" t="s">
        <v>45</v>
      </c>
      <c r="L1360" t="s">
        <v>46</v>
      </c>
      <c r="M1360" t="s">
        <v>47</v>
      </c>
      <c r="N1360" t="s">
        <v>48</v>
      </c>
      <c r="O1360">
        <v>33.25</v>
      </c>
      <c r="Q1360">
        <v>273.7</v>
      </c>
      <c r="R1360">
        <v>273.7</v>
      </c>
      <c r="S1360">
        <v>0</v>
      </c>
      <c r="T1360">
        <v>273.7</v>
      </c>
      <c r="U1360">
        <v>136</v>
      </c>
      <c r="V1360">
        <f>SUMIF(货件明细!K:K,F1360,货件明细!AQ:AQ)</f>
        <v>0</v>
      </c>
      <c r="W1360">
        <f t="shared" si="84"/>
        <v>1</v>
      </c>
      <c r="X1360">
        <f t="shared" si="85"/>
        <v>136</v>
      </c>
      <c r="Y1360">
        <f>SUMIF(货件明细!K:K,F1360,货件明细!I:I)</f>
        <v>0</v>
      </c>
      <c r="Z1360">
        <f t="shared" si="86"/>
        <v>33.25</v>
      </c>
      <c r="AA1360">
        <f>SUMIF(货件明细!K:K,F1360,货件明细!J:J)</f>
        <v>0</v>
      </c>
      <c r="AB1360">
        <f t="shared" si="87"/>
        <v>1</v>
      </c>
    </row>
    <row r="1361" spans="1:28">
      <c r="A1361">
        <v>2025</v>
      </c>
      <c r="B1361">
        <v>2</v>
      </c>
      <c r="C1361">
        <v>9</v>
      </c>
      <c r="D1361" s="4">
        <v>45716</v>
      </c>
      <c r="E1361" t="s">
        <v>28</v>
      </c>
      <c r="F1361" t="s">
        <v>1469</v>
      </c>
      <c r="G1361" t="s">
        <v>114</v>
      </c>
      <c r="H1361" t="s">
        <v>44</v>
      </c>
      <c r="I1361" t="s">
        <v>145</v>
      </c>
      <c r="J1361" t="s">
        <v>45</v>
      </c>
      <c r="K1361" t="s">
        <v>45</v>
      </c>
      <c r="L1361" t="s">
        <v>46</v>
      </c>
      <c r="M1361" t="s">
        <v>47</v>
      </c>
      <c r="N1361" t="s">
        <v>48</v>
      </c>
      <c r="O1361">
        <v>33.25</v>
      </c>
      <c r="Q1361">
        <v>329.182608695652</v>
      </c>
      <c r="R1361">
        <v>329.182608695652</v>
      </c>
      <c r="S1361">
        <v>0</v>
      </c>
      <c r="T1361">
        <v>329.182608695652</v>
      </c>
      <c r="U1361">
        <v>136</v>
      </c>
      <c r="V1361">
        <f>SUMIF(货件明细!K:K,F1361,货件明细!AQ:AQ)</f>
        <v>0</v>
      </c>
      <c r="W1361">
        <f t="shared" si="84"/>
        <v>1</v>
      </c>
      <c r="X1361">
        <f t="shared" si="85"/>
        <v>136</v>
      </c>
      <c r="Y1361">
        <f>SUMIF(货件明细!K:K,F1361,货件明细!I:I)</f>
        <v>0</v>
      </c>
      <c r="Z1361">
        <f t="shared" si="86"/>
        <v>33.25</v>
      </c>
      <c r="AA1361">
        <f>SUMIF(货件明细!K:K,F1361,货件明细!J:J)</f>
        <v>0</v>
      </c>
      <c r="AB1361">
        <f t="shared" si="87"/>
        <v>1</v>
      </c>
    </row>
    <row r="1362" spans="1:28">
      <c r="A1362">
        <v>2025</v>
      </c>
      <c r="B1362">
        <v>2</v>
      </c>
      <c r="C1362">
        <v>9</v>
      </c>
      <c r="D1362" s="4">
        <v>45716</v>
      </c>
      <c r="E1362" t="s">
        <v>28</v>
      </c>
      <c r="F1362" t="s">
        <v>1470</v>
      </c>
      <c r="G1362" t="s">
        <v>395</v>
      </c>
      <c r="H1362" t="s">
        <v>44</v>
      </c>
      <c r="I1362" t="s">
        <v>145</v>
      </c>
      <c r="J1362" t="s">
        <v>45</v>
      </c>
      <c r="K1362" t="s">
        <v>45</v>
      </c>
      <c r="L1362" t="s">
        <v>46</v>
      </c>
      <c r="M1362" t="s">
        <v>65</v>
      </c>
      <c r="N1362" t="s">
        <v>462</v>
      </c>
      <c r="O1362">
        <v>33.25</v>
      </c>
      <c r="Q1362">
        <v>365.789473684211</v>
      </c>
      <c r="R1362">
        <v>395.052631578948</v>
      </c>
      <c r="S1362">
        <v>0</v>
      </c>
      <c r="T1362">
        <v>395.052631578948</v>
      </c>
      <c r="U1362">
        <v>136</v>
      </c>
      <c r="V1362">
        <f>SUMIF(货件明细!K:K,F1362,货件明细!AQ:AQ)</f>
        <v>0</v>
      </c>
      <c r="W1362">
        <f t="shared" si="84"/>
        <v>1</v>
      </c>
      <c r="X1362">
        <f t="shared" si="85"/>
        <v>136</v>
      </c>
      <c r="Y1362">
        <f>SUMIF(货件明细!K:K,F1362,货件明细!I:I)</f>
        <v>0</v>
      </c>
      <c r="Z1362">
        <f t="shared" si="86"/>
        <v>33.25</v>
      </c>
      <c r="AA1362">
        <f>SUMIF(货件明细!K:K,F1362,货件明细!J:J)</f>
        <v>0</v>
      </c>
      <c r="AB1362">
        <f t="shared" si="87"/>
        <v>1</v>
      </c>
    </row>
    <row r="1363" spans="1:28">
      <c r="A1363">
        <v>2025</v>
      </c>
      <c r="B1363">
        <v>2</v>
      </c>
      <c r="C1363">
        <v>9</v>
      </c>
      <c r="D1363" s="4">
        <v>45716</v>
      </c>
      <c r="E1363" t="s">
        <v>28</v>
      </c>
      <c r="F1363" t="s">
        <v>1471</v>
      </c>
      <c r="G1363" t="s">
        <v>43</v>
      </c>
      <c r="H1363" t="s">
        <v>44</v>
      </c>
      <c r="I1363" t="s">
        <v>145</v>
      </c>
      <c r="J1363" t="s">
        <v>45</v>
      </c>
      <c r="K1363" t="s">
        <v>45</v>
      </c>
      <c r="L1363" t="s">
        <v>46</v>
      </c>
      <c r="M1363" t="s">
        <v>47</v>
      </c>
      <c r="N1363" t="s">
        <v>48</v>
      </c>
      <c r="O1363">
        <v>33.25</v>
      </c>
      <c r="Q1363">
        <v>341.6</v>
      </c>
      <c r="R1363">
        <v>341.6</v>
      </c>
      <c r="S1363">
        <v>0</v>
      </c>
      <c r="T1363">
        <v>341.6</v>
      </c>
      <c r="U1363">
        <v>136</v>
      </c>
      <c r="V1363">
        <f>SUMIF(货件明细!K:K,F1363,货件明细!AQ:AQ)</f>
        <v>0</v>
      </c>
      <c r="W1363">
        <f t="shared" si="84"/>
        <v>1</v>
      </c>
      <c r="X1363">
        <f t="shared" si="85"/>
        <v>136</v>
      </c>
      <c r="Y1363">
        <f>SUMIF(货件明细!K:K,F1363,货件明细!I:I)</f>
        <v>0</v>
      </c>
      <c r="Z1363">
        <f t="shared" si="86"/>
        <v>33.25</v>
      </c>
      <c r="AA1363">
        <f>SUMIF(货件明细!K:K,F1363,货件明细!J:J)</f>
        <v>0</v>
      </c>
      <c r="AB1363">
        <f t="shared" si="87"/>
        <v>1</v>
      </c>
    </row>
    <row r="1364" spans="1:28">
      <c r="A1364">
        <v>2025</v>
      </c>
      <c r="B1364">
        <v>2</v>
      </c>
      <c r="C1364">
        <v>9</v>
      </c>
      <c r="D1364" s="4">
        <v>45716</v>
      </c>
      <c r="E1364" t="s">
        <v>28</v>
      </c>
      <c r="F1364" t="s">
        <v>1472</v>
      </c>
      <c r="G1364" t="s">
        <v>369</v>
      </c>
      <c r="H1364" t="s">
        <v>31</v>
      </c>
      <c r="I1364" t="s">
        <v>145</v>
      </c>
      <c r="J1364" t="s">
        <v>45</v>
      </c>
      <c r="K1364" t="s">
        <v>45</v>
      </c>
      <c r="L1364" t="s">
        <v>46</v>
      </c>
      <c r="M1364" t="s">
        <v>65</v>
      </c>
      <c r="N1364" t="s">
        <v>960</v>
      </c>
      <c r="O1364">
        <v>33.25</v>
      </c>
      <c r="Q1364">
        <v>276.64</v>
      </c>
      <c r="R1364">
        <v>276.64</v>
      </c>
      <c r="S1364">
        <v>0</v>
      </c>
      <c r="T1364">
        <v>276.64</v>
      </c>
      <c r="U1364">
        <v>136</v>
      </c>
      <c r="V1364">
        <f>SUMIF(货件明细!K:K,F1364,货件明细!AQ:AQ)</f>
        <v>0</v>
      </c>
      <c r="W1364">
        <f t="shared" si="84"/>
        <v>1</v>
      </c>
      <c r="X1364">
        <f t="shared" si="85"/>
        <v>136</v>
      </c>
      <c r="Y1364">
        <f>SUMIF(货件明细!K:K,F1364,货件明细!I:I)</f>
        <v>0</v>
      </c>
      <c r="Z1364">
        <f t="shared" si="86"/>
        <v>33.25</v>
      </c>
      <c r="AA1364">
        <f>SUMIF(货件明细!K:K,F1364,货件明细!J:J)</f>
        <v>0</v>
      </c>
      <c r="AB1364">
        <f t="shared" si="87"/>
        <v>1</v>
      </c>
    </row>
    <row r="1365" spans="1:28">
      <c r="A1365">
        <v>2025</v>
      </c>
      <c r="B1365">
        <v>2</v>
      </c>
      <c r="C1365">
        <v>9</v>
      </c>
      <c r="D1365" s="4">
        <v>45716</v>
      </c>
      <c r="E1365" t="s">
        <v>28</v>
      </c>
      <c r="F1365" t="s">
        <v>1473</v>
      </c>
      <c r="G1365" t="s">
        <v>114</v>
      </c>
      <c r="H1365" t="s">
        <v>44</v>
      </c>
      <c r="I1365" t="s">
        <v>145</v>
      </c>
      <c r="J1365" t="s">
        <v>45</v>
      </c>
      <c r="K1365" t="s">
        <v>45</v>
      </c>
      <c r="L1365" t="s">
        <v>46</v>
      </c>
      <c r="M1365" t="s">
        <v>47</v>
      </c>
      <c r="N1365" t="s">
        <v>48</v>
      </c>
      <c r="O1365">
        <v>19.2</v>
      </c>
      <c r="Q1365">
        <v>164.591304347826</v>
      </c>
      <c r="R1365">
        <v>164.591304347826</v>
      </c>
      <c r="S1365">
        <v>0</v>
      </c>
      <c r="T1365">
        <v>164.591304347826</v>
      </c>
      <c r="U1365">
        <v>127</v>
      </c>
      <c r="V1365">
        <f>SUMIF(货件明细!K:K,F1365,货件明细!AQ:AQ)</f>
        <v>0</v>
      </c>
      <c r="W1365">
        <f t="shared" si="84"/>
        <v>1</v>
      </c>
      <c r="X1365">
        <f t="shared" si="85"/>
        <v>127</v>
      </c>
      <c r="Y1365">
        <f>SUMIF(货件明细!K:K,F1365,货件明细!I:I)</f>
        <v>0</v>
      </c>
      <c r="Z1365">
        <f t="shared" si="86"/>
        <v>19.2</v>
      </c>
      <c r="AA1365">
        <f>SUMIF(货件明细!K:K,F1365,货件明细!J:J)</f>
        <v>0</v>
      </c>
      <c r="AB1365">
        <f t="shared" si="87"/>
        <v>1</v>
      </c>
    </row>
    <row r="1366" spans="1:28">
      <c r="A1366">
        <v>2025</v>
      </c>
      <c r="B1366">
        <v>2</v>
      </c>
      <c r="C1366">
        <v>9</v>
      </c>
      <c r="D1366" s="4">
        <v>45716</v>
      </c>
      <c r="E1366" t="s">
        <v>28</v>
      </c>
      <c r="F1366" t="s">
        <v>1474</v>
      </c>
      <c r="G1366" t="s">
        <v>395</v>
      </c>
      <c r="H1366" t="s">
        <v>44</v>
      </c>
      <c r="I1366" t="s">
        <v>145</v>
      </c>
      <c r="J1366" t="s">
        <v>45</v>
      </c>
      <c r="K1366" t="s">
        <v>45</v>
      </c>
      <c r="L1366" t="s">
        <v>46</v>
      </c>
      <c r="M1366" t="s">
        <v>65</v>
      </c>
      <c r="N1366" t="s">
        <v>462</v>
      </c>
      <c r="O1366">
        <v>19.2</v>
      </c>
      <c r="Q1366">
        <v>182.894736842105</v>
      </c>
      <c r="R1366">
        <v>197.526315789473</v>
      </c>
      <c r="S1366">
        <v>0</v>
      </c>
      <c r="T1366">
        <v>197.526315789473</v>
      </c>
      <c r="U1366">
        <v>127</v>
      </c>
      <c r="V1366">
        <f>SUMIF(货件明细!K:K,F1366,货件明细!AQ:AQ)</f>
        <v>0</v>
      </c>
      <c r="W1366">
        <f t="shared" si="84"/>
        <v>1</v>
      </c>
      <c r="X1366">
        <f t="shared" si="85"/>
        <v>127</v>
      </c>
      <c r="Y1366">
        <f>SUMIF(货件明细!K:K,F1366,货件明细!I:I)</f>
        <v>0</v>
      </c>
      <c r="Z1366">
        <f t="shared" si="86"/>
        <v>19.2</v>
      </c>
      <c r="AA1366">
        <f>SUMIF(货件明细!K:K,F1366,货件明细!J:J)</f>
        <v>0</v>
      </c>
      <c r="AB1366">
        <f t="shared" si="87"/>
        <v>1</v>
      </c>
    </row>
    <row r="1367" spans="1:28">
      <c r="A1367">
        <v>2025</v>
      </c>
      <c r="B1367">
        <v>2</v>
      </c>
      <c r="C1367">
        <v>9</v>
      </c>
      <c r="D1367" s="4">
        <v>45716</v>
      </c>
      <c r="E1367" t="s">
        <v>28</v>
      </c>
      <c r="F1367" t="s">
        <v>1475</v>
      </c>
      <c r="G1367" t="s">
        <v>43</v>
      </c>
      <c r="H1367" t="s">
        <v>44</v>
      </c>
      <c r="I1367" t="s">
        <v>145</v>
      </c>
      <c r="J1367" t="s">
        <v>45</v>
      </c>
      <c r="K1367" t="s">
        <v>45</v>
      </c>
      <c r="L1367" t="s">
        <v>46</v>
      </c>
      <c r="M1367" t="s">
        <v>47</v>
      </c>
      <c r="N1367" t="s">
        <v>48</v>
      </c>
      <c r="O1367">
        <v>19.2</v>
      </c>
      <c r="Q1367">
        <v>170.8</v>
      </c>
      <c r="R1367">
        <v>170.8</v>
      </c>
      <c r="S1367">
        <v>0</v>
      </c>
      <c r="T1367">
        <v>170.8</v>
      </c>
      <c r="U1367">
        <v>127</v>
      </c>
      <c r="V1367">
        <f>SUMIF(货件明细!K:K,F1367,货件明细!AQ:AQ)</f>
        <v>0</v>
      </c>
      <c r="W1367">
        <f t="shared" si="84"/>
        <v>1</v>
      </c>
      <c r="X1367">
        <f t="shared" si="85"/>
        <v>127</v>
      </c>
      <c r="Y1367">
        <f>SUMIF(货件明细!K:K,F1367,货件明细!I:I)</f>
        <v>0</v>
      </c>
      <c r="Z1367">
        <f t="shared" si="86"/>
        <v>19.2</v>
      </c>
      <c r="AA1367">
        <f>SUMIF(货件明细!K:K,F1367,货件明细!J:J)</f>
        <v>0</v>
      </c>
      <c r="AB1367">
        <f t="shared" si="87"/>
        <v>1</v>
      </c>
    </row>
    <row r="1368" spans="1:28">
      <c r="A1368">
        <v>2025</v>
      </c>
      <c r="B1368">
        <v>2</v>
      </c>
      <c r="C1368">
        <v>9</v>
      </c>
      <c r="D1368" s="4">
        <v>45716</v>
      </c>
      <c r="E1368" t="s">
        <v>28</v>
      </c>
      <c r="F1368" t="s">
        <v>1476</v>
      </c>
      <c r="G1368" t="s">
        <v>70</v>
      </c>
      <c r="H1368" t="s">
        <v>71</v>
      </c>
      <c r="I1368" t="s">
        <v>145</v>
      </c>
      <c r="J1368" t="s">
        <v>45</v>
      </c>
      <c r="K1368" t="s">
        <v>45</v>
      </c>
      <c r="L1368" t="s">
        <v>46</v>
      </c>
      <c r="M1368" t="s">
        <v>47</v>
      </c>
      <c r="N1368" t="s">
        <v>48</v>
      </c>
      <c r="O1368">
        <v>19.2</v>
      </c>
      <c r="Q1368">
        <v>136.85</v>
      </c>
      <c r="R1368">
        <v>136.85</v>
      </c>
      <c r="S1368">
        <v>0</v>
      </c>
      <c r="T1368">
        <v>136.85</v>
      </c>
      <c r="U1368">
        <v>127</v>
      </c>
      <c r="V1368">
        <f>SUMIF(货件明细!K:K,F1368,货件明细!AQ:AQ)</f>
        <v>0</v>
      </c>
      <c r="W1368">
        <f t="shared" si="84"/>
        <v>1</v>
      </c>
      <c r="X1368">
        <f t="shared" si="85"/>
        <v>127</v>
      </c>
      <c r="Y1368">
        <f>SUMIF(货件明细!K:K,F1368,货件明细!I:I)</f>
        <v>0</v>
      </c>
      <c r="Z1368">
        <f t="shared" si="86"/>
        <v>19.2</v>
      </c>
      <c r="AA1368">
        <f>SUMIF(货件明细!K:K,F1368,货件明细!J:J)</f>
        <v>0</v>
      </c>
      <c r="AB1368">
        <f t="shared" si="87"/>
        <v>1</v>
      </c>
    </row>
    <row r="1369" spans="1:28">
      <c r="A1369">
        <v>2025</v>
      </c>
      <c r="B1369">
        <v>2</v>
      </c>
      <c r="C1369">
        <v>9</v>
      </c>
      <c r="D1369" s="4">
        <v>45716</v>
      </c>
      <c r="E1369" t="s">
        <v>28</v>
      </c>
      <c r="F1369" t="s">
        <v>1477</v>
      </c>
      <c r="G1369" t="s">
        <v>369</v>
      </c>
      <c r="H1369" t="s">
        <v>31</v>
      </c>
      <c r="I1369" t="s">
        <v>145</v>
      </c>
      <c r="J1369" t="s">
        <v>45</v>
      </c>
      <c r="K1369" t="s">
        <v>45</v>
      </c>
      <c r="L1369" t="s">
        <v>46</v>
      </c>
      <c r="M1369" t="s">
        <v>47</v>
      </c>
      <c r="N1369" t="s">
        <v>101</v>
      </c>
      <c r="O1369">
        <v>19.2</v>
      </c>
      <c r="Q1369">
        <v>137.2</v>
      </c>
      <c r="R1369">
        <v>137.2</v>
      </c>
      <c r="S1369">
        <v>0</v>
      </c>
      <c r="T1369">
        <v>137.2</v>
      </c>
      <c r="U1369">
        <v>127</v>
      </c>
      <c r="V1369">
        <f>SUMIF(货件明细!K:K,F1369,货件明细!AQ:AQ)</f>
        <v>0</v>
      </c>
      <c r="W1369">
        <f t="shared" si="84"/>
        <v>1</v>
      </c>
      <c r="X1369">
        <f t="shared" si="85"/>
        <v>127</v>
      </c>
      <c r="Y1369">
        <f>SUMIF(货件明细!K:K,F1369,货件明细!I:I)</f>
        <v>0</v>
      </c>
      <c r="Z1369">
        <f t="shared" si="86"/>
        <v>19.2</v>
      </c>
      <c r="AA1369">
        <f>SUMIF(货件明细!K:K,F1369,货件明细!J:J)</f>
        <v>0</v>
      </c>
      <c r="AB1369">
        <f t="shared" si="87"/>
        <v>1</v>
      </c>
    </row>
    <row r="1370" spans="1:28">
      <c r="A1370">
        <v>2025</v>
      </c>
      <c r="B1370">
        <v>2</v>
      </c>
      <c r="C1370">
        <v>9</v>
      </c>
      <c r="D1370" s="4">
        <v>45716</v>
      </c>
      <c r="E1370" t="s">
        <v>28</v>
      </c>
      <c r="F1370" t="s">
        <v>1478</v>
      </c>
      <c r="G1370" t="s">
        <v>369</v>
      </c>
      <c r="H1370" t="s">
        <v>31</v>
      </c>
      <c r="I1370" t="s">
        <v>145</v>
      </c>
      <c r="J1370" t="s">
        <v>100</v>
      </c>
      <c r="K1370" t="s">
        <v>100</v>
      </c>
      <c r="L1370" t="s">
        <v>46</v>
      </c>
      <c r="M1370" t="s">
        <v>65</v>
      </c>
      <c r="N1370" t="s">
        <v>960</v>
      </c>
      <c r="O1370">
        <v>37.55</v>
      </c>
      <c r="Q1370">
        <v>276.64</v>
      </c>
      <c r="R1370">
        <v>276.64</v>
      </c>
      <c r="S1370">
        <v>0</v>
      </c>
      <c r="T1370">
        <v>276.64</v>
      </c>
      <c r="U1370">
        <v>224</v>
      </c>
      <c r="V1370">
        <f>SUMIF(货件明细!K:K,F1370,货件明细!AQ:AQ)</f>
        <v>0</v>
      </c>
      <c r="W1370">
        <f t="shared" si="84"/>
        <v>1</v>
      </c>
      <c r="X1370">
        <f t="shared" si="85"/>
        <v>224</v>
      </c>
      <c r="Y1370">
        <f>SUMIF(货件明细!K:K,F1370,货件明细!I:I)</f>
        <v>0</v>
      </c>
      <c r="Z1370">
        <f t="shared" si="86"/>
        <v>37.55</v>
      </c>
      <c r="AA1370">
        <f>SUMIF(货件明细!K:K,F1370,货件明细!J:J)</f>
        <v>0</v>
      </c>
      <c r="AB1370">
        <f t="shared" si="87"/>
        <v>1</v>
      </c>
    </row>
    <row r="1371" spans="1:28">
      <c r="A1371">
        <v>2025</v>
      </c>
      <c r="B1371">
        <v>2</v>
      </c>
      <c r="C1371">
        <v>9</v>
      </c>
      <c r="D1371" s="4">
        <v>45716</v>
      </c>
      <c r="E1371" t="s">
        <v>28</v>
      </c>
      <c r="F1371" t="s">
        <v>1479</v>
      </c>
      <c r="G1371" t="s">
        <v>395</v>
      </c>
      <c r="H1371" t="s">
        <v>44</v>
      </c>
      <c r="I1371" t="s">
        <v>145</v>
      </c>
      <c r="J1371" t="s">
        <v>100</v>
      </c>
      <c r="K1371" t="s">
        <v>100</v>
      </c>
      <c r="L1371" t="s">
        <v>46</v>
      </c>
      <c r="M1371" t="s">
        <v>65</v>
      </c>
      <c r="N1371" t="s">
        <v>123</v>
      </c>
      <c r="O1371">
        <v>37.55</v>
      </c>
      <c r="Q1371">
        <v>236.084210526316</v>
      </c>
      <c r="R1371">
        <v>236.084210526316</v>
      </c>
      <c r="S1371">
        <v>0</v>
      </c>
      <c r="T1371">
        <v>236.084210526316</v>
      </c>
      <c r="U1371">
        <v>224</v>
      </c>
      <c r="V1371">
        <f>SUMIF(货件明细!K:K,F1371,货件明细!AQ:AQ)</f>
        <v>0</v>
      </c>
      <c r="W1371">
        <f t="shared" si="84"/>
        <v>1</v>
      </c>
      <c r="X1371">
        <f t="shared" si="85"/>
        <v>224</v>
      </c>
      <c r="Y1371">
        <f>SUMIF(货件明细!K:K,F1371,货件明细!I:I)</f>
        <v>0</v>
      </c>
      <c r="Z1371">
        <f t="shared" si="86"/>
        <v>37.55</v>
      </c>
      <c r="AA1371">
        <f>SUMIF(货件明细!K:K,F1371,货件明细!J:J)</f>
        <v>0</v>
      </c>
      <c r="AB1371">
        <f t="shared" si="87"/>
        <v>1</v>
      </c>
    </row>
    <row r="1372" spans="1:28">
      <c r="A1372">
        <v>2025</v>
      </c>
      <c r="B1372">
        <v>2</v>
      </c>
      <c r="C1372">
        <v>9</v>
      </c>
      <c r="D1372" s="4">
        <v>45716</v>
      </c>
      <c r="E1372" t="s">
        <v>28</v>
      </c>
      <c r="F1372" t="s">
        <v>1480</v>
      </c>
      <c r="G1372" t="s">
        <v>70</v>
      </c>
      <c r="H1372" t="s">
        <v>71</v>
      </c>
      <c r="I1372" t="s">
        <v>145</v>
      </c>
      <c r="J1372" t="s">
        <v>100</v>
      </c>
      <c r="K1372" t="s">
        <v>100</v>
      </c>
      <c r="L1372" t="s">
        <v>46</v>
      </c>
      <c r="M1372" t="s">
        <v>65</v>
      </c>
      <c r="N1372" t="s">
        <v>66</v>
      </c>
      <c r="O1372">
        <v>37.55</v>
      </c>
      <c r="Q1372">
        <v>144.733333333333</v>
      </c>
      <c r="R1372">
        <v>144.733333333333</v>
      </c>
      <c r="S1372">
        <v>0</v>
      </c>
      <c r="T1372">
        <v>144.733333333333</v>
      </c>
      <c r="U1372">
        <v>224</v>
      </c>
      <c r="V1372">
        <f>SUMIF(货件明细!K:K,F1372,货件明细!AQ:AQ)</f>
        <v>0</v>
      </c>
      <c r="W1372">
        <f t="shared" si="84"/>
        <v>1</v>
      </c>
      <c r="X1372">
        <f t="shared" si="85"/>
        <v>224</v>
      </c>
      <c r="Y1372">
        <f>SUMIF(货件明细!K:K,F1372,货件明细!I:I)</f>
        <v>0</v>
      </c>
      <c r="Z1372">
        <f t="shared" si="86"/>
        <v>37.55</v>
      </c>
      <c r="AA1372">
        <f>SUMIF(货件明细!K:K,F1372,货件明细!J:J)</f>
        <v>0</v>
      </c>
      <c r="AB1372">
        <f t="shared" si="87"/>
        <v>1</v>
      </c>
    </row>
    <row r="1373" spans="1:28">
      <c r="A1373">
        <v>2025</v>
      </c>
      <c r="B1373">
        <v>2</v>
      </c>
      <c r="C1373">
        <v>9</v>
      </c>
      <c r="D1373" s="4">
        <v>45716</v>
      </c>
      <c r="E1373" t="s">
        <v>28</v>
      </c>
      <c r="F1373" t="s">
        <v>1481</v>
      </c>
      <c r="G1373" t="s">
        <v>114</v>
      </c>
      <c r="H1373" t="s">
        <v>44</v>
      </c>
      <c r="I1373" t="s">
        <v>145</v>
      </c>
      <c r="J1373" t="s">
        <v>100</v>
      </c>
      <c r="K1373" t="s">
        <v>100</v>
      </c>
      <c r="L1373" t="s">
        <v>46</v>
      </c>
      <c r="M1373" t="s">
        <v>65</v>
      </c>
      <c r="N1373" t="s">
        <v>123</v>
      </c>
      <c r="O1373">
        <v>37.55</v>
      </c>
      <c r="Q1373">
        <v>206.905263157895</v>
      </c>
      <c r="R1373">
        <v>206.905263157895</v>
      </c>
      <c r="S1373">
        <v>0</v>
      </c>
      <c r="T1373">
        <v>206.905263157895</v>
      </c>
      <c r="U1373">
        <v>224</v>
      </c>
      <c r="V1373">
        <f>SUMIF(货件明细!K:K,F1373,货件明细!AQ:AQ)</f>
        <v>0</v>
      </c>
      <c r="W1373">
        <f t="shared" si="84"/>
        <v>1</v>
      </c>
      <c r="X1373">
        <f t="shared" si="85"/>
        <v>224</v>
      </c>
      <c r="Y1373">
        <f>SUMIF(货件明细!K:K,F1373,货件明细!I:I)</f>
        <v>0</v>
      </c>
      <c r="Z1373">
        <f t="shared" si="86"/>
        <v>37.55</v>
      </c>
      <c r="AA1373">
        <f>SUMIF(货件明细!K:K,F1373,货件明细!J:J)</f>
        <v>0</v>
      </c>
      <c r="AB1373">
        <f t="shared" si="87"/>
        <v>1</v>
      </c>
    </row>
    <row r="1374" spans="1:28">
      <c r="A1374">
        <v>2025</v>
      </c>
      <c r="B1374">
        <v>2</v>
      </c>
      <c r="C1374">
        <v>9</v>
      </c>
      <c r="D1374" s="4">
        <v>45716</v>
      </c>
      <c r="E1374" t="s">
        <v>28</v>
      </c>
      <c r="F1374" t="s">
        <v>1482</v>
      </c>
      <c r="G1374" t="s">
        <v>43</v>
      </c>
      <c r="H1374" t="s">
        <v>44</v>
      </c>
      <c r="I1374" t="s">
        <v>145</v>
      </c>
      <c r="J1374" t="s">
        <v>100</v>
      </c>
      <c r="K1374" t="s">
        <v>100</v>
      </c>
      <c r="L1374" t="s">
        <v>46</v>
      </c>
      <c r="M1374" t="s">
        <v>65</v>
      </c>
      <c r="N1374" t="s">
        <v>123</v>
      </c>
      <c r="O1374">
        <v>37.55</v>
      </c>
      <c r="Q1374">
        <v>200.741176470588</v>
      </c>
      <c r="R1374">
        <v>200.741176470588</v>
      </c>
      <c r="S1374">
        <v>0</v>
      </c>
      <c r="T1374">
        <v>200.741176470588</v>
      </c>
      <c r="U1374">
        <v>224</v>
      </c>
      <c r="V1374">
        <f>SUMIF(货件明细!K:K,F1374,货件明细!AQ:AQ)</f>
        <v>0</v>
      </c>
      <c r="W1374">
        <f t="shared" si="84"/>
        <v>1</v>
      </c>
      <c r="X1374">
        <f t="shared" si="85"/>
        <v>224</v>
      </c>
      <c r="Y1374">
        <f>SUMIF(货件明细!K:K,F1374,货件明细!I:I)</f>
        <v>0</v>
      </c>
      <c r="Z1374">
        <f t="shared" si="86"/>
        <v>37.55</v>
      </c>
      <c r="AA1374">
        <f>SUMIF(货件明细!K:K,F1374,货件明细!J:J)</f>
        <v>0</v>
      </c>
      <c r="AB1374">
        <f t="shared" si="87"/>
        <v>1</v>
      </c>
    </row>
    <row r="1375" spans="1:28">
      <c r="A1375">
        <v>2025</v>
      </c>
      <c r="B1375">
        <v>2</v>
      </c>
      <c r="C1375">
        <v>9</v>
      </c>
      <c r="D1375" s="4">
        <v>45716</v>
      </c>
      <c r="E1375" t="s">
        <v>28</v>
      </c>
      <c r="F1375" t="s">
        <v>1483</v>
      </c>
      <c r="G1375" t="s">
        <v>369</v>
      </c>
      <c r="H1375" t="s">
        <v>31</v>
      </c>
      <c r="I1375" t="s">
        <v>129</v>
      </c>
      <c r="J1375" t="s">
        <v>45</v>
      </c>
      <c r="K1375" t="s">
        <v>45</v>
      </c>
      <c r="L1375" t="s">
        <v>46</v>
      </c>
      <c r="M1375" t="s">
        <v>47</v>
      </c>
      <c r="N1375" t="s">
        <v>101</v>
      </c>
      <c r="O1375">
        <v>19.45</v>
      </c>
      <c r="Q1375">
        <v>137.2</v>
      </c>
      <c r="R1375">
        <v>137.2</v>
      </c>
      <c r="S1375">
        <v>0</v>
      </c>
      <c r="T1375">
        <v>137.2</v>
      </c>
      <c r="U1375">
        <v>146</v>
      </c>
      <c r="V1375">
        <f>SUMIF(货件明细!K:K,F1375,货件明细!AQ:AQ)</f>
        <v>0</v>
      </c>
      <c r="W1375">
        <f t="shared" si="84"/>
        <v>1</v>
      </c>
      <c r="X1375">
        <f t="shared" si="85"/>
        <v>146</v>
      </c>
      <c r="Y1375">
        <f>SUMIF(货件明细!K:K,F1375,货件明细!I:I)</f>
        <v>0</v>
      </c>
      <c r="Z1375">
        <f t="shared" si="86"/>
        <v>19.45</v>
      </c>
      <c r="AA1375">
        <f>SUMIF(货件明细!K:K,F1375,货件明细!J:J)</f>
        <v>0</v>
      </c>
      <c r="AB1375">
        <f t="shared" si="87"/>
        <v>1</v>
      </c>
    </row>
    <row r="1376" spans="1:28">
      <c r="A1376">
        <v>2025</v>
      </c>
      <c r="B1376">
        <v>2</v>
      </c>
      <c r="C1376">
        <v>9</v>
      </c>
      <c r="D1376" s="4">
        <v>45716</v>
      </c>
      <c r="E1376" t="s">
        <v>28</v>
      </c>
      <c r="F1376" t="s">
        <v>1484</v>
      </c>
      <c r="G1376" t="s">
        <v>70</v>
      </c>
      <c r="H1376" t="s">
        <v>71</v>
      </c>
      <c r="I1376" t="s">
        <v>129</v>
      </c>
      <c r="J1376" t="s">
        <v>45</v>
      </c>
      <c r="K1376" t="s">
        <v>45</v>
      </c>
      <c r="L1376" t="s">
        <v>46</v>
      </c>
      <c r="M1376" t="s">
        <v>47</v>
      </c>
      <c r="N1376" t="s">
        <v>48</v>
      </c>
      <c r="O1376">
        <v>19.45</v>
      </c>
      <c r="Q1376">
        <v>136.85</v>
      </c>
      <c r="R1376">
        <v>136.85</v>
      </c>
      <c r="S1376">
        <v>0</v>
      </c>
      <c r="T1376">
        <v>136.85</v>
      </c>
      <c r="U1376">
        <v>146</v>
      </c>
      <c r="V1376">
        <f>SUMIF(货件明细!K:K,F1376,货件明细!AQ:AQ)</f>
        <v>0</v>
      </c>
      <c r="W1376">
        <f t="shared" si="84"/>
        <v>1</v>
      </c>
      <c r="X1376">
        <f t="shared" si="85"/>
        <v>146</v>
      </c>
      <c r="Y1376">
        <f>SUMIF(货件明细!K:K,F1376,货件明细!I:I)</f>
        <v>0</v>
      </c>
      <c r="Z1376">
        <f t="shared" si="86"/>
        <v>19.45</v>
      </c>
      <c r="AA1376">
        <f>SUMIF(货件明细!K:K,F1376,货件明细!J:J)</f>
        <v>0</v>
      </c>
      <c r="AB1376">
        <f t="shared" si="87"/>
        <v>1</v>
      </c>
    </row>
    <row r="1377" spans="1:28">
      <c r="A1377">
        <v>2025</v>
      </c>
      <c r="B1377">
        <v>2</v>
      </c>
      <c r="C1377">
        <v>9</v>
      </c>
      <c r="D1377" s="4">
        <v>45716</v>
      </c>
      <c r="E1377" t="s">
        <v>28</v>
      </c>
      <c r="F1377" t="s">
        <v>1485</v>
      </c>
      <c r="G1377" t="s">
        <v>114</v>
      </c>
      <c r="H1377" t="s">
        <v>44</v>
      </c>
      <c r="I1377" t="s">
        <v>129</v>
      </c>
      <c r="J1377" t="s">
        <v>45</v>
      </c>
      <c r="K1377" t="s">
        <v>45</v>
      </c>
      <c r="L1377" t="s">
        <v>46</v>
      </c>
      <c r="M1377" t="s">
        <v>47</v>
      </c>
      <c r="N1377" t="s">
        <v>48</v>
      </c>
      <c r="O1377">
        <v>19.45</v>
      </c>
      <c r="Q1377">
        <v>164.591304347826</v>
      </c>
      <c r="R1377">
        <v>164.591304347826</v>
      </c>
      <c r="S1377">
        <v>0</v>
      </c>
      <c r="T1377">
        <v>164.591304347826</v>
      </c>
      <c r="U1377">
        <v>146</v>
      </c>
      <c r="V1377">
        <f>SUMIF(货件明细!K:K,F1377,货件明细!AQ:AQ)</f>
        <v>0</v>
      </c>
      <c r="W1377">
        <f t="shared" si="84"/>
        <v>1</v>
      </c>
      <c r="X1377">
        <f t="shared" si="85"/>
        <v>146</v>
      </c>
      <c r="Y1377">
        <f>SUMIF(货件明细!K:K,F1377,货件明细!I:I)</f>
        <v>0</v>
      </c>
      <c r="Z1377">
        <f t="shared" si="86"/>
        <v>19.45</v>
      </c>
      <c r="AA1377">
        <f>SUMIF(货件明细!K:K,F1377,货件明细!J:J)</f>
        <v>0</v>
      </c>
      <c r="AB1377">
        <f t="shared" si="87"/>
        <v>1</v>
      </c>
    </row>
    <row r="1378" spans="1:28">
      <c r="A1378">
        <v>2025</v>
      </c>
      <c r="B1378">
        <v>2</v>
      </c>
      <c r="C1378">
        <v>9</v>
      </c>
      <c r="D1378" s="4">
        <v>45716</v>
      </c>
      <c r="E1378" t="s">
        <v>28</v>
      </c>
      <c r="F1378" t="s">
        <v>1486</v>
      </c>
      <c r="G1378" t="s">
        <v>43</v>
      </c>
      <c r="H1378" t="s">
        <v>44</v>
      </c>
      <c r="I1378" t="s">
        <v>129</v>
      </c>
      <c r="J1378" t="s">
        <v>45</v>
      </c>
      <c r="K1378" t="s">
        <v>45</v>
      </c>
      <c r="L1378" t="s">
        <v>46</v>
      </c>
      <c r="M1378" t="s">
        <v>47</v>
      </c>
      <c r="N1378" t="s">
        <v>48</v>
      </c>
      <c r="O1378">
        <v>19.45</v>
      </c>
      <c r="Q1378">
        <v>170.8</v>
      </c>
      <c r="R1378">
        <v>170.8</v>
      </c>
      <c r="S1378">
        <v>0</v>
      </c>
      <c r="T1378">
        <v>170.8</v>
      </c>
      <c r="U1378">
        <v>146</v>
      </c>
      <c r="V1378">
        <f>SUMIF(货件明细!K:K,F1378,货件明细!AQ:AQ)</f>
        <v>0</v>
      </c>
      <c r="W1378">
        <f t="shared" si="84"/>
        <v>1</v>
      </c>
      <c r="X1378">
        <f t="shared" si="85"/>
        <v>146</v>
      </c>
      <c r="Y1378">
        <f>SUMIF(货件明细!K:K,F1378,货件明细!I:I)</f>
        <v>0</v>
      </c>
      <c r="Z1378">
        <f t="shared" si="86"/>
        <v>19.45</v>
      </c>
      <c r="AA1378">
        <f>SUMIF(货件明细!K:K,F1378,货件明细!J:J)</f>
        <v>0</v>
      </c>
      <c r="AB1378">
        <f t="shared" si="87"/>
        <v>1</v>
      </c>
    </row>
    <row r="1379" spans="1:28">
      <c r="A1379">
        <v>2025</v>
      </c>
      <c r="B1379">
        <v>2</v>
      </c>
      <c r="C1379">
        <v>9</v>
      </c>
      <c r="D1379" s="4">
        <v>45716</v>
      </c>
      <c r="E1379" t="s">
        <v>28</v>
      </c>
      <c r="F1379" t="s">
        <v>1487</v>
      </c>
      <c r="G1379" t="s">
        <v>395</v>
      </c>
      <c r="H1379" t="s">
        <v>44</v>
      </c>
      <c r="I1379" t="s">
        <v>129</v>
      </c>
      <c r="J1379" t="s">
        <v>45</v>
      </c>
      <c r="K1379" t="s">
        <v>45</v>
      </c>
      <c r="L1379" t="s">
        <v>46</v>
      </c>
      <c r="M1379" t="s">
        <v>65</v>
      </c>
      <c r="N1379" t="s">
        <v>462</v>
      </c>
      <c r="O1379">
        <v>19.45</v>
      </c>
      <c r="Q1379">
        <v>182.894736842105</v>
      </c>
      <c r="R1379">
        <v>197.526315789473</v>
      </c>
      <c r="S1379">
        <v>0</v>
      </c>
      <c r="T1379">
        <v>197.526315789473</v>
      </c>
      <c r="U1379">
        <v>146</v>
      </c>
      <c r="V1379">
        <f>SUMIF(货件明细!K:K,F1379,货件明细!AQ:AQ)</f>
        <v>0</v>
      </c>
      <c r="W1379">
        <f t="shared" si="84"/>
        <v>1</v>
      </c>
      <c r="X1379">
        <f t="shared" si="85"/>
        <v>146</v>
      </c>
      <c r="Y1379">
        <f>SUMIF(货件明细!K:K,F1379,货件明细!I:I)</f>
        <v>0</v>
      </c>
      <c r="Z1379">
        <f t="shared" si="86"/>
        <v>19.45</v>
      </c>
      <c r="AA1379">
        <f>SUMIF(货件明细!K:K,F1379,货件明细!J:J)</f>
        <v>0</v>
      </c>
      <c r="AB1379">
        <f t="shared" si="87"/>
        <v>1</v>
      </c>
    </row>
    <row r="1380" spans="1:28">
      <c r="A1380">
        <v>2025</v>
      </c>
      <c r="B1380">
        <v>2</v>
      </c>
      <c r="C1380">
        <v>9</v>
      </c>
      <c r="D1380" s="4">
        <v>45716</v>
      </c>
      <c r="E1380" t="s">
        <v>28</v>
      </c>
      <c r="F1380" t="s">
        <v>1488</v>
      </c>
      <c r="G1380" t="s">
        <v>70</v>
      </c>
      <c r="H1380" t="s">
        <v>71</v>
      </c>
      <c r="I1380" t="s">
        <v>129</v>
      </c>
      <c r="J1380" t="s">
        <v>100</v>
      </c>
      <c r="K1380" t="s">
        <v>100</v>
      </c>
      <c r="L1380" t="s">
        <v>46</v>
      </c>
      <c r="M1380" t="s">
        <v>65</v>
      </c>
      <c r="N1380" t="s">
        <v>66</v>
      </c>
      <c r="O1380">
        <v>30.95</v>
      </c>
      <c r="Q1380">
        <v>144.733333333333</v>
      </c>
      <c r="R1380">
        <v>144.733333333333</v>
      </c>
      <c r="S1380">
        <v>0</v>
      </c>
      <c r="T1380">
        <v>144.733333333333</v>
      </c>
      <c r="U1380">
        <v>202</v>
      </c>
      <c r="V1380">
        <f>SUMIF(货件明细!K:K,F1380,货件明细!AQ:AQ)</f>
        <v>0</v>
      </c>
      <c r="W1380">
        <f t="shared" si="84"/>
        <v>1</v>
      </c>
      <c r="X1380">
        <f t="shared" si="85"/>
        <v>202</v>
      </c>
      <c r="Y1380">
        <f>SUMIF(货件明细!K:K,F1380,货件明细!I:I)</f>
        <v>0</v>
      </c>
      <c r="Z1380">
        <f t="shared" si="86"/>
        <v>30.95</v>
      </c>
      <c r="AA1380">
        <f>SUMIF(货件明细!K:K,F1380,货件明细!J:J)</f>
        <v>0</v>
      </c>
      <c r="AB1380">
        <f t="shared" si="87"/>
        <v>1</v>
      </c>
    </row>
    <row r="1381" spans="1:28">
      <c r="A1381">
        <v>2025</v>
      </c>
      <c r="B1381">
        <v>2</v>
      </c>
      <c r="C1381">
        <v>9</v>
      </c>
      <c r="D1381" s="4">
        <v>45716</v>
      </c>
      <c r="E1381" t="s">
        <v>28</v>
      </c>
      <c r="F1381" t="s">
        <v>1489</v>
      </c>
      <c r="G1381" t="s">
        <v>114</v>
      </c>
      <c r="H1381" t="s">
        <v>44</v>
      </c>
      <c r="I1381" t="s">
        <v>129</v>
      </c>
      <c r="J1381" t="s">
        <v>100</v>
      </c>
      <c r="K1381" t="s">
        <v>100</v>
      </c>
      <c r="L1381" t="s">
        <v>46</v>
      </c>
      <c r="M1381" t="s">
        <v>65</v>
      </c>
      <c r="N1381" t="s">
        <v>123</v>
      </c>
      <c r="O1381">
        <v>30.95</v>
      </c>
      <c r="Q1381">
        <v>206.905263157895</v>
      </c>
      <c r="R1381">
        <v>206.905263157895</v>
      </c>
      <c r="S1381">
        <v>0</v>
      </c>
      <c r="T1381">
        <v>206.905263157895</v>
      </c>
      <c r="U1381">
        <v>202</v>
      </c>
      <c r="V1381">
        <f>SUMIF(货件明细!K:K,F1381,货件明细!AQ:AQ)</f>
        <v>0</v>
      </c>
      <c r="W1381">
        <f t="shared" si="84"/>
        <v>1</v>
      </c>
      <c r="X1381">
        <f t="shared" si="85"/>
        <v>202</v>
      </c>
      <c r="Y1381">
        <f>SUMIF(货件明细!K:K,F1381,货件明细!I:I)</f>
        <v>0</v>
      </c>
      <c r="Z1381">
        <f t="shared" si="86"/>
        <v>30.95</v>
      </c>
      <c r="AA1381">
        <f>SUMIF(货件明细!K:K,F1381,货件明细!J:J)</f>
        <v>0</v>
      </c>
      <c r="AB1381">
        <f t="shared" si="87"/>
        <v>1</v>
      </c>
    </row>
    <row r="1382" spans="1:28">
      <c r="A1382">
        <v>2025</v>
      </c>
      <c r="B1382">
        <v>2</v>
      </c>
      <c r="C1382">
        <v>9</v>
      </c>
      <c r="D1382" s="4">
        <v>45716</v>
      </c>
      <c r="E1382" t="s">
        <v>28</v>
      </c>
      <c r="F1382" t="s">
        <v>1490</v>
      </c>
      <c r="G1382" t="s">
        <v>369</v>
      </c>
      <c r="H1382" t="s">
        <v>31</v>
      </c>
      <c r="I1382" t="s">
        <v>129</v>
      </c>
      <c r="J1382" t="s">
        <v>100</v>
      </c>
      <c r="K1382" t="s">
        <v>100</v>
      </c>
      <c r="L1382" t="s">
        <v>46</v>
      </c>
      <c r="M1382" t="s">
        <v>65</v>
      </c>
      <c r="N1382" t="s">
        <v>960</v>
      </c>
      <c r="O1382">
        <v>30.95</v>
      </c>
      <c r="Q1382">
        <v>276.64</v>
      </c>
      <c r="R1382">
        <v>276.64</v>
      </c>
      <c r="S1382">
        <v>0</v>
      </c>
      <c r="T1382">
        <v>276.64</v>
      </c>
      <c r="U1382">
        <v>202</v>
      </c>
      <c r="V1382">
        <f>SUMIF(货件明细!K:K,F1382,货件明细!AQ:AQ)</f>
        <v>0</v>
      </c>
      <c r="W1382">
        <f t="shared" si="84"/>
        <v>1</v>
      </c>
      <c r="X1382">
        <f t="shared" si="85"/>
        <v>202</v>
      </c>
      <c r="Y1382">
        <f>SUMIF(货件明细!K:K,F1382,货件明细!I:I)</f>
        <v>0</v>
      </c>
      <c r="Z1382">
        <f t="shared" si="86"/>
        <v>30.95</v>
      </c>
      <c r="AA1382">
        <f>SUMIF(货件明细!K:K,F1382,货件明细!J:J)</f>
        <v>0</v>
      </c>
      <c r="AB1382">
        <f t="shared" si="87"/>
        <v>1</v>
      </c>
    </row>
    <row r="1383" spans="1:28">
      <c r="A1383">
        <v>2025</v>
      </c>
      <c r="B1383">
        <v>2</v>
      </c>
      <c r="C1383">
        <v>9</v>
      </c>
      <c r="D1383" s="4">
        <v>45716</v>
      </c>
      <c r="E1383" t="s">
        <v>28</v>
      </c>
      <c r="F1383" t="s">
        <v>1491</v>
      </c>
      <c r="G1383" t="s">
        <v>395</v>
      </c>
      <c r="H1383" t="s">
        <v>44</v>
      </c>
      <c r="I1383" t="s">
        <v>129</v>
      </c>
      <c r="J1383" t="s">
        <v>100</v>
      </c>
      <c r="K1383" t="s">
        <v>100</v>
      </c>
      <c r="L1383" t="s">
        <v>46</v>
      </c>
      <c r="M1383" t="s">
        <v>65</v>
      </c>
      <c r="N1383" t="s">
        <v>123</v>
      </c>
      <c r="O1383">
        <v>30.95</v>
      </c>
      <c r="Q1383">
        <v>236.084210526316</v>
      </c>
      <c r="R1383">
        <v>236.084210526316</v>
      </c>
      <c r="S1383">
        <v>0</v>
      </c>
      <c r="T1383">
        <v>236.084210526316</v>
      </c>
      <c r="U1383">
        <v>202</v>
      </c>
      <c r="V1383">
        <f>SUMIF(货件明细!K:K,F1383,货件明细!AQ:AQ)</f>
        <v>0</v>
      </c>
      <c r="W1383">
        <f t="shared" si="84"/>
        <v>1</v>
      </c>
      <c r="X1383">
        <f t="shared" si="85"/>
        <v>202</v>
      </c>
      <c r="Y1383">
        <f>SUMIF(货件明细!K:K,F1383,货件明细!I:I)</f>
        <v>0</v>
      </c>
      <c r="Z1383">
        <f t="shared" si="86"/>
        <v>30.95</v>
      </c>
      <c r="AA1383">
        <f>SUMIF(货件明细!K:K,F1383,货件明细!J:J)</f>
        <v>0</v>
      </c>
      <c r="AB1383">
        <f t="shared" si="87"/>
        <v>1</v>
      </c>
    </row>
    <row r="1384" spans="1:28">
      <c r="A1384">
        <v>2025</v>
      </c>
      <c r="B1384">
        <v>2</v>
      </c>
      <c r="C1384">
        <v>9</v>
      </c>
      <c r="D1384" s="4">
        <v>45716</v>
      </c>
      <c r="E1384" t="s">
        <v>28</v>
      </c>
      <c r="F1384" t="s">
        <v>1492</v>
      </c>
      <c r="G1384" t="s">
        <v>43</v>
      </c>
      <c r="H1384" t="s">
        <v>44</v>
      </c>
      <c r="I1384" t="s">
        <v>129</v>
      </c>
      <c r="J1384" t="s">
        <v>100</v>
      </c>
      <c r="K1384" t="s">
        <v>100</v>
      </c>
      <c r="L1384" t="s">
        <v>46</v>
      </c>
      <c r="M1384" t="s">
        <v>65</v>
      </c>
      <c r="N1384" t="s">
        <v>123</v>
      </c>
      <c r="O1384">
        <v>30.95</v>
      </c>
      <c r="Q1384">
        <v>200.741176470588</v>
      </c>
      <c r="R1384">
        <v>200.741176470588</v>
      </c>
      <c r="S1384">
        <v>0</v>
      </c>
      <c r="T1384">
        <v>200.741176470588</v>
      </c>
      <c r="U1384">
        <v>202</v>
      </c>
      <c r="V1384">
        <f>SUMIF(货件明细!K:K,F1384,货件明细!AQ:AQ)</f>
        <v>0</v>
      </c>
      <c r="W1384">
        <f t="shared" si="84"/>
        <v>1</v>
      </c>
      <c r="X1384">
        <f t="shared" si="85"/>
        <v>202</v>
      </c>
      <c r="Y1384">
        <f>SUMIF(货件明细!K:K,F1384,货件明细!I:I)</f>
        <v>0</v>
      </c>
      <c r="Z1384">
        <f t="shared" si="86"/>
        <v>30.95</v>
      </c>
      <c r="AA1384">
        <f>SUMIF(货件明细!K:K,F1384,货件明细!J:J)</f>
        <v>0</v>
      </c>
      <c r="AB1384">
        <f t="shared" si="87"/>
        <v>1</v>
      </c>
    </row>
    <row r="1385" spans="1:28">
      <c r="A1385">
        <v>2025</v>
      </c>
      <c r="B1385">
        <v>2</v>
      </c>
      <c r="C1385">
        <v>9</v>
      </c>
      <c r="D1385" s="4">
        <v>45716</v>
      </c>
      <c r="E1385" t="s">
        <v>28</v>
      </c>
      <c r="F1385" t="s">
        <v>1493</v>
      </c>
      <c r="G1385" t="s">
        <v>369</v>
      </c>
      <c r="H1385" t="s">
        <v>31</v>
      </c>
      <c r="I1385" t="s">
        <v>111</v>
      </c>
      <c r="J1385" t="s">
        <v>45</v>
      </c>
      <c r="K1385" t="s">
        <v>45</v>
      </c>
      <c r="L1385" t="s">
        <v>46</v>
      </c>
      <c r="M1385" t="s">
        <v>47</v>
      </c>
      <c r="N1385" t="s">
        <v>101</v>
      </c>
      <c r="O1385">
        <v>21.5</v>
      </c>
      <c r="Q1385">
        <v>137.2</v>
      </c>
      <c r="R1385">
        <v>137.2</v>
      </c>
      <c r="S1385">
        <v>0</v>
      </c>
      <c r="T1385">
        <v>137.2</v>
      </c>
      <c r="U1385">
        <v>118</v>
      </c>
      <c r="V1385">
        <f>SUMIF(货件明细!K:K,F1385,货件明细!AQ:AQ)</f>
        <v>0</v>
      </c>
      <c r="W1385">
        <f t="shared" si="84"/>
        <v>1</v>
      </c>
      <c r="X1385">
        <f t="shared" si="85"/>
        <v>118</v>
      </c>
      <c r="Y1385">
        <f>SUMIF(货件明细!K:K,F1385,货件明细!I:I)</f>
        <v>0</v>
      </c>
      <c r="Z1385">
        <f t="shared" si="86"/>
        <v>21.5</v>
      </c>
      <c r="AA1385">
        <f>SUMIF(货件明细!K:K,F1385,货件明细!J:J)</f>
        <v>0</v>
      </c>
      <c r="AB1385">
        <f t="shared" si="87"/>
        <v>1</v>
      </c>
    </row>
    <row r="1386" spans="1:28">
      <c r="A1386">
        <v>2025</v>
      </c>
      <c r="B1386">
        <v>2</v>
      </c>
      <c r="C1386">
        <v>9</v>
      </c>
      <c r="D1386" s="4">
        <v>45716</v>
      </c>
      <c r="E1386" t="s">
        <v>28</v>
      </c>
      <c r="F1386" t="s">
        <v>1494</v>
      </c>
      <c r="G1386" t="s">
        <v>882</v>
      </c>
      <c r="H1386" t="s">
        <v>71</v>
      </c>
      <c r="I1386" t="s">
        <v>111</v>
      </c>
      <c r="J1386" t="s">
        <v>45</v>
      </c>
      <c r="K1386" t="s">
        <v>45</v>
      </c>
      <c r="L1386" t="s">
        <v>46</v>
      </c>
      <c r="M1386" t="s">
        <v>47</v>
      </c>
      <c r="N1386" t="s">
        <v>45</v>
      </c>
      <c r="O1386">
        <v>21.5</v>
      </c>
      <c r="Q1386">
        <v>209</v>
      </c>
      <c r="R1386">
        <v>209</v>
      </c>
      <c r="S1386">
        <v>0</v>
      </c>
      <c r="T1386">
        <v>209</v>
      </c>
      <c r="U1386">
        <v>118</v>
      </c>
      <c r="V1386">
        <f>SUMIF(货件明细!K:K,F1386,货件明细!AQ:AQ)</f>
        <v>0</v>
      </c>
      <c r="W1386">
        <f t="shared" si="84"/>
        <v>1</v>
      </c>
      <c r="X1386">
        <f t="shared" si="85"/>
        <v>118</v>
      </c>
      <c r="Y1386">
        <f>SUMIF(货件明细!K:K,F1386,货件明细!I:I)</f>
        <v>0</v>
      </c>
      <c r="Z1386">
        <f t="shared" si="86"/>
        <v>21.5</v>
      </c>
      <c r="AA1386">
        <f>SUMIF(货件明细!K:K,F1386,货件明细!J:J)</f>
        <v>0</v>
      </c>
      <c r="AB1386">
        <f t="shared" si="87"/>
        <v>1</v>
      </c>
    </row>
    <row r="1387" spans="1:28">
      <c r="A1387">
        <v>2025</v>
      </c>
      <c r="B1387">
        <v>2</v>
      </c>
      <c r="C1387">
        <v>9</v>
      </c>
      <c r="D1387" s="4">
        <v>45716</v>
      </c>
      <c r="E1387" t="s">
        <v>28</v>
      </c>
      <c r="F1387" t="s">
        <v>1495</v>
      </c>
      <c r="G1387" t="s">
        <v>43</v>
      </c>
      <c r="H1387" t="s">
        <v>44</v>
      </c>
      <c r="I1387" t="s">
        <v>111</v>
      </c>
      <c r="J1387" t="s">
        <v>45</v>
      </c>
      <c r="K1387" t="s">
        <v>45</v>
      </c>
      <c r="L1387" t="s">
        <v>46</v>
      </c>
      <c r="M1387" t="s">
        <v>47</v>
      </c>
      <c r="N1387" t="s">
        <v>48</v>
      </c>
      <c r="O1387">
        <v>21.5</v>
      </c>
      <c r="Q1387">
        <v>170.8</v>
      </c>
      <c r="R1387">
        <v>170.8</v>
      </c>
      <c r="S1387">
        <v>0</v>
      </c>
      <c r="T1387">
        <v>170.8</v>
      </c>
      <c r="U1387">
        <v>118</v>
      </c>
      <c r="V1387">
        <f>SUMIF(货件明细!K:K,F1387,货件明细!AQ:AQ)</f>
        <v>0</v>
      </c>
      <c r="W1387">
        <f t="shared" si="84"/>
        <v>1</v>
      </c>
      <c r="X1387">
        <f t="shared" si="85"/>
        <v>118</v>
      </c>
      <c r="Y1387">
        <f>SUMIF(货件明细!K:K,F1387,货件明细!I:I)</f>
        <v>0</v>
      </c>
      <c r="Z1387">
        <f t="shared" si="86"/>
        <v>21.5</v>
      </c>
      <c r="AA1387">
        <f>SUMIF(货件明细!K:K,F1387,货件明细!J:J)</f>
        <v>0</v>
      </c>
      <c r="AB1387">
        <f t="shared" si="87"/>
        <v>1</v>
      </c>
    </row>
    <row r="1388" spans="1:28">
      <c r="A1388">
        <v>2025</v>
      </c>
      <c r="B1388">
        <v>2</v>
      </c>
      <c r="C1388">
        <v>9</v>
      </c>
      <c r="D1388" s="4">
        <v>45716</v>
      </c>
      <c r="E1388" t="s">
        <v>28</v>
      </c>
      <c r="F1388" t="s">
        <v>1496</v>
      </c>
      <c r="G1388" t="s">
        <v>395</v>
      </c>
      <c r="H1388" t="s">
        <v>44</v>
      </c>
      <c r="I1388" t="s">
        <v>111</v>
      </c>
      <c r="J1388" t="s">
        <v>45</v>
      </c>
      <c r="K1388" t="s">
        <v>45</v>
      </c>
      <c r="L1388" t="s">
        <v>46</v>
      </c>
      <c r="M1388" t="s">
        <v>65</v>
      </c>
      <c r="N1388" t="s">
        <v>462</v>
      </c>
      <c r="O1388">
        <v>21.5</v>
      </c>
      <c r="Q1388">
        <v>182.894736842105</v>
      </c>
      <c r="R1388">
        <v>197.526315789473</v>
      </c>
      <c r="S1388">
        <v>0</v>
      </c>
      <c r="T1388">
        <v>197.526315789473</v>
      </c>
      <c r="U1388">
        <v>118</v>
      </c>
      <c r="V1388">
        <f>SUMIF(货件明细!K:K,F1388,货件明细!AQ:AQ)</f>
        <v>0</v>
      </c>
      <c r="W1388">
        <f t="shared" si="84"/>
        <v>1</v>
      </c>
      <c r="X1388">
        <f t="shared" si="85"/>
        <v>118</v>
      </c>
      <c r="Y1388">
        <f>SUMIF(货件明细!K:K,F1388,货件明细!I:I)</f>
        <v>0</v>
      </c>
      <c r="Z1388">
        <f t="shared" si="86"/>
        <v>21.5</v>
      </c>
      <c r="AA1388">
        <f>SUMIF(货件明细!K:K,F1388,货件明细!J:J)</f>
        <v>0</v>
      </c>
      <c r="AB1388">
        <f t="shared" si="87"/>
        <v>1</v>
      </c>
    </row>
    <row r="1389" spans="1:28">
      <c r="A1389">
        <v>2025</v>
      </c>
      <c r="B1389">
        <v>2</v>
      </c>
      <c r="C1389">
        <v>9</v>
      </c>
      <c r="D1389" s="4">
        <v>45716</v>
      </c>
      <c r="E1389" t="s">
        <v>28</v>
      </c>
      <c r="F1389" t="s">
        <v>1497</v>
      </c>
      <c r="G1389" t="s">
        <v>114</v>
      </c>
      <c r="H1389" t="s">
        <v>44</v>
      </c>
      <c r="I1389" t="s">
        <v>111</v>
      </c>
      <c r="J1389" t="s">
        <v>45</v>
      </c>
      <c r="K1389" t="s">
        <v>45</v>
      </c>
      <c r="L1389" t="s">
        <v>46</v>
      </c>
      <c r="M1389" t="s">
        <v>47</v>
      </c>
      <c r="N1389" t="s">
        <v>48</v>
      </c>
      <c r="O1389">
        <v>21.5</v>
      </c>
      <c r="Q1389">
        <v>164.591304347826</v>
      </c>
      <c r="R1389">
        <v>164.591304347826</v>
      </c>
      <c r="S1389">
        <v>0</v>
      </c>
      <c r="T1389">
        <v>164.591304347826</v>
      </c>
      <c r="U1389">
        <v>118</v>
      </c>
      <c r="V1389">
        <f>SUMIF(货件明细!K:K,F1389,货件明细!AQ:AQ)</f>
        <v>0</v>
      </c>
      <c r="W1389">
        <f t="shared" si="84"/>
        <v>1</v>
      </c>
      <c r="X1389">
        <f t="shared" si="85"/>
        <v>118</v>
      </c>
      <c r="Y1389">
        <f>SUMIF(货件明细!K:K,F1389,货件明细!I:I)</f>
        <v>0</v>
      </c>
      <c r="Z1389">
        <f t="shared" si="86"/>
        <v>21.5</v>
      </c>
      <c r="AA1389">
        <f>SUMIF(货件明细!K:K,F1389,货件明细!J:J)</f>
        <v>0</v>
      </c>
      <c r="AB1389">
        <f t="shared" si="87"/>
        <v>1</v>
      </c>
    </row>
    <row r="1390" spans="1:28">
      <c r="A1390">
        <v>2025</v>
      </c>
      <c r="B1390">
        <v>2</v>
      </c>
      <c r="C1390">
        <v>9</v>
      </c>
      <c r="D1390" s="4">
        <v>45716</v>
      </c>
      <c r="E1390" t="s">
        <v>28</v>
      </c>
      <c r="F1390" t="s">
        <v>1498</v>
      </c>
      <c r="G1390" t="s">
        <v>395</v>
      </c>
      <c r="H1390" t="s">
        <v>44</v>
      </c>
      <c r="I1390" t="s">
        <v>57</v>
      </c>
      <c r="J1390" t="s">
        <v>45</v>
      </c>
      <c r="K1390" t="s">
        <v>45</v>
      </c>
      <c r="L1390" t="s">
        <v>46</v>
      </c>
      <c r="M1390" t="s">
        <v>65</v>
      </c>
      <c r="N1390" t="s">
        <v>462</v>
      </c>
      <c r="O1390">
        <v>52.55</v>
      </c>
      <c r="Q1390">
        <v>548.684210526316</v>
      </c>
      <c r="R1390">
        <v>592.578947368421</v>
      </c>
      <c r="S1390">
        <v>0</v>
      </c>
      <c r="T1390">
        <v>592.578947368421</v>
      </c>
      <c r="U1390">
        <v>261</v>
      </c>
      <c r="V1390">
        <f>SUMIF(货件明细!K:K,F1390,货件明细!AQ:AQ)</f>
        <v>0</v>
      </c>
      <c r="W1390">
        <f t="shared" si="84"/>
        <v>1</v>
      </c>
      <c r="X1390">
        <f t="shared" si="85"/>
        <v>261</v>
      </c>
      <c r="Y1390">
        <f>SUMIF(货件明细!K:K,F1390,货件明细!I:I)</f>
        <v>0</v>
      </c>
      <c r="Z1390">
        <f t="shared" si="86"/>
        <v>52.55</v>
      </c>
      <c r="AA1390">
        <f>SUMIF(货件明细!K:K,F1390,货件明细!J:J)</f>
        <v>0</v>
      </c>
      <c r="AB1390">
        <f t="shared" si="87"/>
        <v>1</v>
      </c>
    </row>
    <row r="1391" spans="1:28">
      <c r="A1391">
        <v>2025</v>
      </c>
      <c r="B1391">
        <v>2</v>
      </c>
      <c r="C1391">
        <v>9</v>
      </c>
      <c r="D1391" s="4">
        <v>45716</v>
      </c>
      <c r="E1391" t="s">
        <v>28</v>
      </c>
      <c r="F1391" t="s">
        <v>1499</v>
      </c>
      <c r="G1391" t="s">
        <v>114</v>
      </c>
      <c r="H1391" t="s">
        <v>44</v>
      </c>
      <c r="I1391" t="s">
        <v>57</v>
      </c>
      <c r="J1391" t="s">
        <v>45</v>
      </c>
      <c r="K1391" t="s">
        <v>45</v>
      </c>
      <c r="L1391" t="s">
        <v>46</v>
      </c>
      <c r="M1391" t="s">
        <v>47</v>
      </c>
      <c r="N1391" t="s">
        <v>48</v>
      </c>
      <c r="O1391">
        <v>52.55</v>
      </c>
      <c r="Q1391">
        <v>493.773913043478</v>
      </c>
      <c r="R1391">
        <v>493.773913043478</v>
      </c>
      <c r="S1391">
        <v>0</v>
      </c>
      <c r="T1391">
        <v>493.773913043478</v>
      </c>
      <c r="U1391">
        <v>261</v>
      </c>
      <c r="V1391">
        <f>SUMIF(货件明细!K:K,F1391,货件明细!AQ:AQ)</f>
        <v>0</v>
      </c>
      <c r="W1391">
        <f t="shared" si="84"/>
        <v>1</v>
      </c>
      <c r="X1391">
        <f t="shared" si="85"/>
        <v>261</v>
      </c>
      <c r="Y1391">
        <f>SUMIF(货件明细!K:K,F1391,货件明细!I:I)</f>
        <v>0</v>
      </c>
      <c r="Z1391">
        <f t="shared" si="86"/>
        <v>52.55</v>
      </c>
      <c r="AA1391">
        <f>SUMIF(货件明细!K:K,F1391,货件明细!J:J)</f>
        <v>0</v>
      </c>
      <c r="AB1391">
        <f t="shared" si="87"/>
        <v>1</v>
      </c>
    </row>
    <row r="1392" spans="1:28">
      <c r="A1392">
        <v>2025</v>
      </c>
      <c r="B1392">
        <v>2</v>
      </c>
      <c r="C1392">
        <v>9</v>
      </c>
      <c r="D1392" s="4">
        <v>45716</v>
      </c>
      <c r="E1392" t="s">
        <v>28</v>
      </c>
      <c r="F1392" t="s">
        <v>1500</v>
      </c>
      <c r="G1392" t="s">
        <v>43</v>
      </c>
      <c r="H1392" t="s">
        <v>44</v>
      </c>
      <c r="I1392" t="s">
        <v>57</v>
      </c>
      <c r="J1392" t="s">
        <v>45</v>
      </c>
      <c r="K1392" t="s">
        <v>45</v>
      </c>
      <c r="L1392" t="s">
        <v>46</v>
      </c>
      <c r="M1392" t="s">
        <v>47</v>
      </c>
      <c r="N1392" t="s">
        <v>48</v>
      </c>
      <c r="O1392">
        <v>52.55</v>
      </c>
      <c r="Q1392">
        <v>512.4</v>
      </c>
      <c r="R1392">
        <v>512.4</v>
      </c>
      <c r="S1392">
        <v>0</v>
      </c>
      <c r="T1392">
        <v>512.4</v>
      </c>
      <c r="U1392">
        <v>261</v>
      </c>
      <c r="V1392">
        <f>SUMIF(货件明细!K:K,F1392,货件明细!AQ:AQ)</f>
        <v>0</v>
      </c>
      <c r="W1392">
        <f t="shared" si="84"/>
        <v>1</v>
      </c>
      <c r="X1392">
        <f t="shared" si="85"/>
        <v>261</v>
      </c>
      <c r="Y1392">
        <f>SUMIF(货件明细!K:K,F1392,货件明细!I:I)</f>
        <v>0</v>
      </c>
      <c r="Z1392">
        <f t="shared" si="86"/>
        <v>52.55</v>
      </c>
      <c r="AA1392">
        <f>SUMIF(货件明细!K:K,F1392,货件明细!J:J)</f>
        <v>0</v>
      </c>
      <c r="AB1392">
        <f t="shared" si="87"/>
        <v>1</v>
      </c>
    </row>
    <row r="1393" spans="1:28">
      <c r="A1393">
        <v>2025</v>
      </c>
      <c r="B1393">
        <v>2</v>
      </c>
      <c r="C1393">
        <v>9</v>
      </c>
      <c r="D1393" s="4">
        <v>45716</v>
      </c>
      <c r="E1393" t="s">
        <v>28</v>
      </c>
      <c r="F1393" t="s">
        <v>1501</v>
      </c>
      <c r="G1393" t="s">
        <v>369</v>
      </c>
      <c r="H1393" t="s">
        <v>31</v>
      </c>
      <c r="I1393" t="s">
        <v>57</v>
      </c>
      <c r="J1393" t="s">
        <v>45</v>
      </c>
      <c r="K1393" t="s">
        <v>45</v>
      </c>
      <c r="L1393" t="s">
        <v>46</v>
      </c>
      <c r="M1393" t="s">
        <v>47</v>
      </c>
      <c r="N1393" t="s">
        <v>101</v>
      </c>
      <c r="O1393">
        <v>52.55</v>
      </c>
      <c r="Q1393">
        <v>411.6</v>
      </c>
      <c r="R1393">
        <v>411.6</v>
      </c>
      <c r="S1393">
        <v>0</v>
      </c>
      <c r="T1393">
        <v>411.6</v>
      </c>
      <c r="U1393">
        <v>261</v>
      </c>
      <c r="V1393">
        <f>SUMIF(货件明细!K:K,F1393,货件明细!AQ:AQ)</f>
        <v>0</v>
      </c>
      <c r="W1393">
        <f t="shared" si="84"/>
        <v>1</v>
      </c>
      <c r="X1393">
        <f t="shared" si="85"/>
        <v>261</v>
      </c>
      <c r="Y1393">
        <f>SUMIF(货件明细!K:K,F1393,货件明细!I:I)</f>
        <v>0</v>
      </c>
      <c r="Z1393">
        <f t="shared" si="86"/>
        <v>52.55</v>
      </c>
      <c r="AA1393">
        <f>SUMIF(货件明细!K:K,F1393,货件明细!J:J)</f>
        <v>0</v>
      </c>
      <c r="AB1393">
        <f t="shared" si="87"/>
        <v>1</v>
      </c>
    </row>
    <row r="1394" spans="1:28">
      <c r="A1394">
        <v>2025</v>
      </c>
      <c r="B1394">
        <v>2</v>
      </c>
      <c r="C1394">
        <v>9</v>
      </c>
      <c r="D1394" s="4">
        <v>45716</v>
      </c>
      <c r="E1394" t="s">
        <v>28</v>
      </c>
      <c r="F1394" t="s">
        <v>1502</v>
      </c>
      <c r="G1394" t="s">
        <v>70</v>
      </c>
      <c r="H1394" t="s">
        <v>71</v>
      </c>
      <c r="I1394" t="s">
        <v>57</v>
      </c>
      <c r="J1394" t="s">
        <v>45</v>
      </c>
      <c r="K1394" t="s">
        <v>45</v>
      </c>
      <c r="L1394" t="s">
        <v>46</v>
      </c>
      <c r="M1394" t="s">
        <v>47</v>
      </c>
      <c r="N1394" t="s">
        <v>48</v>
      </c>
      <c r="O1394">
        <v>52.55</v>
      </c>
      <c r="Q1394">
        <v>410.55</v>
      </c>
      <c r="R1394">
        <v>410.55</v>
      </c>
      <c r="S1394">
        <v>0</v>
      </c>
      <c r="T1394">
        <v>410.55</v>
      </c>
      <c r="U1394">
        <v>261</v>
      </c>
      <c r="V1394">
        <f>SUMIF(货件明细!K:K,F1394,货件明细!AQ:AQ)</f>
        <v>0</v>
      </c>
      <c r="W1394">
        <f t="shared" si="84"/>
        <v>1</v>
      </c>
      <c r="X1394">
        <f t="shared" si="85"/>
        <v>261</v>
      </c>
      <c r="Y1394">
        <f>SUMIF(货件明细!K:K,F1394,货件明细!I:I)</f>
        <v>0</v>
      </c>
      <c r="Z1394">
        <f t="shared" si="86"/>
        <v>52.55</v>
      </c>
      <c r="AA1394">
        <f>SUMIF(货件明细!K:K,F1394,货件明细!J:J)</f>
        <v>0</v>
      </c>
      <c r="AB1394">
        <f t="shared" si="87"/>
        <v>1</v>
      </c>
    </row>
    <row r="1395" spans="1:28">
      <c r="A1395">
        <v>2025</v>
      </c>
      <c r="B1395">
        <v>2</v>
      </c>
      <c r="C1395">
        <v>9</v>
      </c>
      <c r="D1395" s="4">
        <v>45716</v>
      </c>
      <c r="E1395" t="s">
        <v>28</v>
      </c>
      <c r="F1395" t="s">
        <v>1503</v>
      </c>
      <c r="G1395" t="s">
        <v>114</v>
      </c>
      <c r="H1395" t="s">
        <v>44</v>
      </c>
      <c r="I1395" t="s">
        <v>111</v>
      </c>
      <c r="J1395" t="s">
        <v>100</v>
      </c>
      <c r="K1395" t="s">
        <v>100</v>
      </c>
      <c r="L1395" t="s">
        <v>46</v>
      </c>
      <c r="M1395" t="s">
        <v>47</v>
      </c>
      <c r="N1395" t="s">
        <v>159</v>
      </c>
      <c r="O1395">
        <v>19</v>
      </c>
      <c r="Q1395">
        <v>90.2545454545455</v>
      </c>
      <c r="R1395">
        <v>90.2545454545455</v>
      </c>
      <c r="S1395">
        <v>0</v>
      </c>
      <c r="T1395">
        <v>90.2545454545455</v>
      </c>
      <c r="U1395">
        <v>108</v>
      </c>
      <c r="V1395">
        <f>SUMIF(货件明细!K:K,F1395,货件明细!AQ:AQ)</f>
        <v>0</v>
      </c>
      <c r="W1395">
        <f t="shared" si="84"/>
        <v>1</v>
      </c>
      <c r="X1395">
        <f t="shared" si="85"/>
        <v>108</v>
      </c>
      <c r="Y1395">
        <f>SUMIF(货件明细!K:K,F1395,货件明细!I:I)</f>
        <v>0</v>
      </c>
      <c r="Z1395">
        <f t="shared" si="86"/>
        <v>19</v>
      </c>
      <c r="AA1395">
        <f>SUMIF(货件明细!K:K,F1395,货件明细!J:J)</f>
        <v>0</v>
      </c>
      <c r="AB1395">
        <f t="shared" si="87"/>
        <v>1</v>
      </c>
    </row>
    <row r="1396" spans="1:28">
      <c r="A1396">
        <v>2025</v>
      </c>
      <c r="B1396">
        <v>2</v>
      </c>
      <c r="C1396">
        <v>9</v>
      </c>
      <c r="D1396" s="4">
        <v>45716</v>
      </c>
      <c r="E1396" t="s">
        <v>28</v>
      </c>
      <c r="F1396" t="s">
        <v>1504</v>
      </c>
      <c r="G1396" t="s">
        <v>43</v>
      </c>
      <c r="H1396" t="s">
        <v>44</v>
      </c>
      <c r="I1396" t="s">
        <v>111</v>
      </c>
      <c r="J1396" t="s">
        <v>100</v>
      </c>
      <c r="K1396" t="s">
        <v>100</v>
      </c>
      <c r="L1396" t="s">
        <v>46</v>
      </c>
      <c r="M1396" t="s">
        <v>47</v>
      </c>
      <c r="N1396" t="s">
        <v>159</v>
      </c>
      <c r="O1396">
        <v>19</v>
      </c>
      <c r="Q1396">
        <v>90.52</v>
      </c>
      <c r="R1396">
        <v>90.52</v>
      </c>
      <c r="S1396">
        <v>0</v>
      </c>
      <c r="T1396">
        <v>90.52</v>
      </c>
      <c r="U1396">
        <v>108</v>
      </c>
      <c r="V1396">
        <f>SUMIF(货件明细!K:K,F1396,货件明细!AQ:AQ)</f>
        <v>0</v>
      </c>
      <c r="W1396">
        <f t="shared" si="84"/>
        <v>1</v>
      </c>
      <c r="X1396">
        <f t="shared" si="85"/>
        <v>108</v>
      </c>
      <c r="Y1396">
        <f>SUMIF(货件明细!K:K,F1396,货件明细!I:I)</f>
        <v>0</v>
      </c>
      <c r="Z1396">
        <f t="shared" si="86"/>
        <v>19</v>
      </c>
      <c r="AA1396">
        <f>SUMIF(货件明细!K:K,F1396,货件明细!J:J)</f>
        <v>0</v>
      </c>
      <c r="AB1396">
        <f t="shared" si="87"/>
        <v>1</v>
      </c>
    </row>
    <row r="1397" spans="1:28">
      <c r="A1397">
        <v>2025</v>
      </c>
      <c r="B1397">
        <v>2</v>
      </c>
      <c r="C1397">
        <v>9</v>
      </c>
      <c r="D1397" s="4">
        <v>45716</v>
      </c>
      <c r="E1397" t="s">
        <v>28</v>
      </c>
      <c r="F1397" t="s">
        <v>1505</v>
      </c>
      <c r="G1397" t="s">
        <v>882</v>
      </c>
      <c r="H1397" t="s">
        <v>71</v>
      </c>
      <c r="I1397" t="s">
        <v>111</v>
      </c>
      <c r="J1397" t="s">
        <v>100</v>
      </c>
      <c r="K1397" t="s">
        <v>100</v>
      </c>
      <c r="L1397" t="s">
        <v>46</v>
      </c>
      <c r="M1397" t="s">
        <v>47</v>
      </c>
      <c r="N1397" t="s">
        <v>107</v>
      </c>
      <c r="O1397">
        <v>19</v>
      </c>
      <c r="Q1397">
        <v>65.25</v>
      </c>
      <c r="R1397">
        <v>65.25</v>
      </c>
      <c r="S1397">
        <v>0</v>
      </c>
      <c r="T1397">
        <v>65.25</v>
      </c>
      <c r="U1397">
        <v>108</v>
      </c>
      <c r="V1397">
        <f>SUMIF(货件明细!K:K,F1397,货件明细!AQ:AQ)</f>
        <v>0</v>
      </c>
      <c r="W1397">
        <f t="shared" si="84"/>
        <v>1</v>
      </c>
      <c r="X1397">
        <f t="shared" si="85"/>
        <v>108</v>
      </c>
      <c r="Y1397">
        <f>SUMIF(货件明细!K:K,F1397,货件明细!I:I)</f>
        <v>0</v>
      </c>
      <c r="Z1397">
        <f t="shared" si="86"/>
        <v>19</v>
      </c>
      <c r="AA1397">
        <f>SUMIF(货件明细!K:K,F1397,货件明细!J:J)</f>
        <v>0</v>
      </c>
      <c r="AB1397">
        <f t="shared" si="87"/>
        <v>1</v>
      </c>
    </row>
    <row r="1398" spans="1:28">
      <c r="A1398">
        <v>2025</v>
      </c>
      <c r="B1398">
        <v>2</v>
      </c>
      <c r="C1398">
        <v>9</v>
      </c>
      <c r="D1398" s="4">
        <v>45716</v>
      </c>
      <c r="E1398" t="s">
        <v>28</v>
      </c>
      <c r="F1398" t="s">
        <v>1506</v>
      </c>
      <c r="G1398" t="s">
        <v>395</v>
      </c>
      <c r="H1398" t="s">
        <v>44</v>
      </c>
      <c r="I1398" t="s">
        <v>111</v>
      </c>
      <c r="J1398" t="s">
        <v>100</v>
      </c>
      <c r="K1398" t="s">
        <v>100</v>
      </c>
      <c r="L1398" t="s">
        <v>46</v>
      </c>
      <c r="M1398" t="s">
        <v>47</v>
      </c>
      <c r="N1398" t="s">
        <v>1507</v>
      </c>
      <c r="O1398">
        <v>19</v>
      </c>
      <c r="Q1398">
        <v>93.6</v>
      </c>
      <c r="R1398">
        <v>93.6</v>
      </c>
      <c r="S1398">
        <v>0</v>
      </c>
      <c r="T1398">
        <v>93.6</v>
      </c>
      <c r="U1398">
        <v>108</v>
      </c>
      <c r="V1398">
        <f>SUMIF(货件明细!K:K,F1398,货件明细!AQ:AQ)</f>
        <v>0</v>
      </c>
      <c r="W1398">
        <f t="shared" si="84"/>
        <v>1</v>
      </c>
      <c r="X1398">
        <f t="shared" si="85"/>
        <v>108</v>
      </c>
      <c r="Y1398">
        <f>SUMIF(货件明细!K:K,F1398,货件明细!I:I)</f>
        <v>0</v>
      </c>
      <c r="Z1398">
        <f t="shared" si="86"/>
        <v>19</v>
      </c>
      <c r="AA1398">
        <f>SUMIF(货件明细!K:K,F1398,货件明细!J:J)</f>
        <v>0</v>
      </c>
      <c r="AB1398">
        <f t="shared" si="87"/>
        <v>1</v>
      </c>
    </row>
    <row r="1399" spans="1:28">
      <c r="A1399">
        <v>2025</v>
      </c>
      <c r="B1399">
        <v>2</v>
      </c>
      <c r="C1399">
        <v>9</v>
      </c>
      <c r="D1399" s="4">
        <v>45716</v>
      </c>
      <c r="E1399" t="s">
        <v>28</v>
      </c>
      <c r="F1399" t="s">
        <v>1508</v>
      </c>
      <c r="G1399" t="s">
        <v>369</v>
      </c>
      <c r="H1399" t="s">
        <v>31</v>
      </c>
      <c r="I1399" t="s">
        <v>111</v>
      </c>
      <c r="J1399" t="s">
        <v>100</v>
      </c>
      <c r="K1399" t="s">
        <v>100</v>
      </c>
      <c r="L1399" t="s">
        <v>46</v>
      </c>
      <c r="M1399" t="s">
        <v>47</v>
      </c>
      <c r="N1399" t="s">
        <v>101</v>
      </c>
      <c r="O1399">
        <v>19</v>
      </c>
      <c r="Q1399">
        <v>137.2</v>
      </c>
      <c r="R1399">
        <v>137.2</v>
      </c>
      <c r="S1399">
        <v>0</v>
      </c>
      <c r="T1399">
        <v>137.2</v>
      </c>
      <c r="U1399">
        <v>108</v>
      </c>
      <c r="V1399">
        <f>SUMIF(货件明细!K:K,F1399,货件明细!AQ:AQ)</f>
        <v>0</v>
      </c>
      <c r="W1399">
        <f t="shared" si="84"/>
        <v>1</v>
      </c>
      <c r="X1399">
        <f t="shared" si="85"/>
        <v>108</v>
      </c>
      <c r="Y1399">
        <f>SUMIF(货件明细!K:K,F1399,货件明细!I:I)</f>
        <v>0</v>
      </c>
      <c r="Z1399">
        <f t="shared" si="86"/>
        <v>19</v>
      </c>
      <c r="AA1399">
        <f>SUMIF(货件明细!K:K,F1399,货件明细!J:J)</f>
        <v>0</v>
      </c>
      <c r="AB1399">
        <f t="shared" si="87"/>
        <v>1</v>
      </c>
    </row>
    <row r="1400" spans="1:28">
      <c r="A1400">
        <v>2025</v>
      </c>
      <c r="B1400">
        <v>2</v>
      </c>
      <c r="C1400">
        <v>9</v>
      </c>
      <c r="D1400" s="4">
        <v>45716</v>
      </c>
      <c r="E1400" t="s">
        <v>28</v>
      </c>
      <c r="F1400" t="s">
        <v>1509</v>
      </c>
      <c r="G1400" t="s">
        <v>369</v>
      </c>
      <c r="H1400" t="s">
        <v>31</v>
      </c>
      <c r="I1400" t="s">
        <v>111</v>
      </c>
      <c r="J1400" t="s">
        <v>100</v>
      </c>
      <c r="K1400" t="s">
        <v>100</v>
      </c>
      <c r="L1400" t="s">
        <v>46</v>
      </c>
      <c r="M1400" t="s">
        <v>65</v>
      </c>
      <c r="N1400" t="s">
        <v>960</v>
      </c>
      <c r="O1400">
        <v>9.8</v>
      </c>
      <c r="Q1400">
        <v>138.32</v>
      </c>
      <c r="R1400">
        <v>138.32</v>
      </c>
      <c r="S1400">
        <v>0</v>
      </c>
      <c r="T1400">
        <v>138.32</v>
      </c>
      <c r="U1400">
        <v>54</v>
      </c>
      <c r="V1400">
        <f>SUMIF(货件明细!K:K,F1400,货件明细!AQ:AQ)</f>
        <v>0</v>
      </c>
      <c r="W1400">
        <f t="shared" si="84"/>
        <v>1</v>
      </c>
      <c r="X1400">
        <f t="shared" si="85"/>
        <v>54</v>
      </c>
      <c r="Y1400">
        <f>SUMIF(货件明细!K:K,F1400,货件明细!I:I)</f>
        <v>0</v>
      </c>
      <c r="Z1400">
        <f t="shared" si="86"/>
        <v>9.8</v>
      </c>
      <c r="AA1400">
        <f>SUMIF(货件明细!K:K,F1400,货件明细!J:J)</f>
        <v>0</v>
      </c>
      <c r="AB1400">
        <f t="shared" si="87"/>
        <v>1</v>
      </c>
    </row>
    <row r="1401" spans="1:28">
      <c r="A1401">
        <v>2025</v>
      </c>
      <c r="B1401">
        <v>2</v>
      </c>
      <c r="C1401">
        <v>9</v>
      </c>
      <c r="D1401" s="4">
        <v>45716</v>
      </c>
      <c r="E1401" t="s">
        <v>28</v>
      </c>
      <c r="F1401" t="s">
        <v>1510</v>
      </c>
      <c r="G1401" t="s">
        <v>882</v>
      </c>
      <c r="H1401" t="s">
        <v>71</v>
      </c>
      <c r="I1401" t="s">
        <v>111</v>
      </c>
      <c r="J1401" t="s">
        <v>100</v>
      </c>
      <c r="K1401" t="s">
        <v>100</v>
      </c>
      <c r="L1401" t="s">
        <v>46</v>
      </c>
      <c r="M1401" t="s">
        <v>47</v>
      </c>
      <c r="N1401" t="s">
        <v>107</v>
      </c>
      <c r="O1401">
        <v>9.8</v>
      </c>
      <c r="Q1401">
        <v>65.25</v>
      </c>
      <c r="R1401">
        <v>65.25</v>
      </c>
      <c r="S1401">
        <v>0</v>
      </c>
      <c r="T1401">
        <v>65.25</v>
      </c>
      <c r="U1401">
        <v>54</v>
      </c>
      <c r="V1401">
        <f>SUMIF(货件明细!K:K,F1401,货件明细!AQ:AQ)</f>
        <v>0</v>
      </c>
      <c r="W1401">
        <f t="shared" si="84"/>
        <v>1</v>
      </c>
      <c r="X1401">
        <f t="shared" si="85"/>
        <v>54</v>
      </c>
      <c r="Y1401">
        <f>SUMIF(货件明细!K:K,F1401,货件明细!I:I)</f>
        <v>0</v>
      </c>
      <c r="Z1401">
        <f t="shared" si="86"/>
        <v>9.8</v>
      </c>
      <c r="AA1401">
        <f>SUMIF(货件明细!K:K,F1401,货件明细!J:J)</f>
        <v>0</v>
      </c>
      <c r="AB1401">
        <f t="shared" si="87"/>
        <v>1</v>
      </c>
    </row>
    <row r="1402" spans="1:28">
      <c r="A1402">
        <v>2025</v>
      </c>
      <c r="B1402">
        <v>2</v>
      </c>
      <c r="C1402">
        <v>9</v>
      </c>
      <c r="D1402" s="4">
        <v>45716</v>
      </c>
      <c r="E1402" t="s">
        <v>28</v>
      </c>
      <c r="F1402" t="s">
        <v>1511</v>
      </c>
      <c r="G1402" t="s">
        <v>395</v>
      </c>
      <c r="H1402" t="s">
        <v>44</v>
      </c>
      <c r="I1402" t="s">
        <v>111</v>
      </c>
      <c r="J1402" t="s">
        <v>100</v>
      </c>
      <c r="K1402" t="s">
        <v>100</v>
      </c>
      <c r="L1402" t="s">
        <v>46</v>
      </c>
      <c r="M1402" t="s">
        <v>65</v>
      </c>
      <c r="N1402" t="s">
        <v>123</v>
      </c>
      <c r="O1402">
        <v>9.8</v>
      </c>
      <c r="Q1402">
        <v>118.042105263158</v>
      </c>
      <c r="R1402">
        <v>118.042105263158</v>
      </c>
      <c r="S1402">
        <v>0</v>
      </c>
      <c r="T1402">
        <v>118.042105263158</v>
      </c>
      <c r="U1402">
        <v>54</v>
      </c>
      <c r="V1402">
        <f>SUMIF(货件明细!K:K,F1402,货件明细!AQ:AQ)</f>
        <v>0</v>
      </c>
      <c r="W1402">
        <f t="shared" si="84"/>
        <v>1</v>
      </c>
      <c r="X1402">
        <f t="shared" si="85"/>
        <v>54</v>
      </c>
      <c r="Y1402">
        <f>SUMIF(货件明细!K:K,F1402,货件明细!I:I)</f>
        <v>0</v>
      </c>
      <c r="Z1402">
        <f t="shared" si="86"/>
        <v>9.8</v>
      </c>
      <c r="AA1402">
        <f>SUMIF(货件明细!K:K,F1402,货件明细!J:J)</f>
        <v>0</v>
      </c>
      <c r="AB1402">
        <f t="shared" si="87"/>
        <v>1</v>
      </c>
    </row>
    <row r="1403" spans="1:28">
      <c r="A1403">
        <v>2025</v>
      </c>
      <c r="B1403">
        <v>2</v>
      </c>
      <c r="C1403">
        <v>9</v>
      </c>
      <c r="D1403" s="4">
        <v>45716</v>
      </c>
      <c r="E1403" t="s">
        <v>28</v>
      </c>
      <c r="F1403" t="s">
        <v>1512</v>
      </c>
      <c r="G1403" t="s">
        <v>43</v>
      </c>
      <c r="H1403" t="s">
        <v>44</v>
      </c>
      <c r="I1403" t="s">
        <v>111</v>
      </c>
      <c r="J1403" t="s">
        <v>100</v>
      </c>
      <c r="K1403" t="s">
        <v>100</v>
      </c>
      <c r="L1403" t="s">
        <v>46</v>
      </c>
      <c r="M1403" t="s">
        <v>65</v>
      </c>
      <c r="N1403" t="s">
        <v>123</v>
      </c>
      <c r="O1403">
        <v>9.8</v>
      </c>
      <c r="Q1403">
        <v>100.370588235294</v>
      </c>
      <c r="R1403">
        <v>100.370588235294</v>
      </c>
      <c r="S1403">
        <v>0</v>
      </c>
      <c r="T1403">
        <v>100.370588235294</v>
      </c>
      <c r="U1403">
        <v>54</v>
      </c>
      <c r="V1403">
        <f>SUMIF(货件明细!K:K,F1403,货件明细!AQ:AQ)</f>
        <v>0</v>
      </c>
      <c r="W1403">
        <f t="shared" si="84"/>
        <v>1</v>
      </c>
      <c r="X1403">
        <f t="shared" si="85"/>
        <v>54</v>
      </c>
      <c r="Y1403">
        <f>SUMIF(货件明细!K:K,F1403,货件明细!I:I)</f>
        <v>0</v>
      </c>
      <c r="Z1403">
        <f t="shared" si="86"/>
        <v>9.8</v>
      </c>
      <c r="AA1403">
        <f>SUMIF(货件明细!K:K,F1403,货件明细!J:J)</f>
        <v>0</v>
      </c>
      <c r="AB1403">
        <f t="shared" si="87"/>
        <v>1</v>
      </c>
    </row>
    <row r="1404" spans="1:28">
      <c r="A1404">
        <v>2025</v>
      </c>
      <c r="B1404">
        <v>2</v>
      </c>
      <c r="C1404">
        <v>9</v>
      </c>
      <c r="D1404" s="4">
        <v>45716</v>
      </c>
      <c r="E1404" t="s">
        <v>28</v>
      </c>
      <c r="F1404" t="s">
        <v>1513</v>
      </c>
      <c r="G1404" t="s">
        <v>114</v>
      </c>
      <c r="H1404" t="s">
        <v>44</v>
      </c>
      <c r="I1404" t="s">
        <v>111</v>
      </c>
      <c r="J1404" t="s">
        <v>100</v>
      </c>
      <c r="K1404" t="s">
        <v>100</v>
      </c>
      <c r="L1404" t="s">
        <v>46</v>
      </c>
      <c r="M1404" t="s">
        <v>65</v>
      </c>
      <c r="N1404" t="s">
        <v>123</v>
      </c>
      <c r="O1404">
        <v>9.8</v>
      </c>
      <c r="Q1404">
        <v>103.452631578947</v>
      </c>
      <c r="R1404">
        <v>103.452631578947</v>
      </c>
      <c r="S1404">
        <v>0</v>
      </c>
      <c r="T1404">
        <v>103.452631578947</v>
      </c>
      <c r="U1404">
        <v>54</v>
      </c>
      <c r="V1404">
        <f>SUMIF(货件明细!K:K,F1404,货件明细!AQ:AQ)</f>
        <v>0</v>
      </c>
      <c r="W1404">
        <f t="shared" si="84"/>
        <v>1</v>
      </c>
      <c r="X1404">
        <f t="shared" si="85"/>
        <v>54</v>
      </c>
      <c r="Y1404">
        <f>SUMIF(货件明细!K:K,F1404,货件明细!I:I)</f>
        <v>0</v>
      </c>
      <c r="Z1404">
        <f t="shared" si="86"/>
        <v>9.8</v>
      </c>
      <c r="AA1404">
        <f>SUMIF(货件明细!K:K,F1404,货件明细!J:J)</f>
        <v>0</v>
      </c>
      <c r="AB1404">
        <f t="shared" si="87"/>
        <v>1</v>
      </c>
    </row>
    <row r="1405" spans="1:28">
      <c r="A1405">
        <v>2025</v>
      </c>
      <c r="B1405">
        <v>2</v>
      </c>
      <c r="C1405">
        <v>9</v>
      </c>
      <c r="D1405" s="4">
        <v>45716</v>
      </c>
      <c r="E1405" t="s">
        <v>28</v>
      </c>
      <c r="F1405" t="s">
        <v>1514</v>
      </c>
      <c r="G1405" t="s">
        <v>105</v>
      </c>
      <c r="H1405" t="s">
        <v>31</v>
      </c>
      <c r="I1405" t="s">
        <v>80</v>
      </c>
      <c r="J1405" t="s">
        <v>45</v>
      </c>
      <c r="K1405" t="s">
        <v>45</v>
      </c>
      <c r="L1405" t="s">
        <v>46</v>
      </c>
      <c r="M1405" t="s">
        <v>47</v>
      </c>
      <c r="N1405" t="s">
        <v>101</v>
      </c>
      <c r="O1405">
        <v>11</v>
      </c>
      <c r="Q1405">
        <v>93</v>
      </c>
      <c r="R1405">
        <v>93</v>
      </c>
      <c r="S1405">
        <v>0</v>
      </c>
      <c r="T1405">
        <v>93</v>
      </c>
      <c r="U1405">
        <v>121</v>
      </c>
      <c r="V1405">
        <f>SUMIF(货件明细!K:K,F1405,货件明细!AQ:AQ)</f>
        <v>0</v>
      </c>
      <c r="W1405">
        <f t="shared" si="84"/>
        <v>1</v>
      </c>
      <c r="X1405">
        <f t="shared" si="85"/>
        <v>121</v>
      </c>
      <c r="Y1405">
        <f>SUMIF(货件明细!K:K,F1405,货件明细!I:I)</f>
        <v>0</v>
      </c>
      <c r="Z1405">
        <f t="shared" si="86"/>
        <v>11</v>
      </c>
      <c r="AA1405">
        <f>SUMIF(货件明细!K:K,F1405,货件明细!J:J)</f>
        <v>0</v>
      </c>
      <c r="AB1405">
        <f t="shared" si="87"/>
        <v>1</v>
      </c>
    </row>
    <row r="1406" spans="1:28">
      <c r="A1406">
        <v>2025</v>
      </c>
      <c r="B1406">
        <v>2</v>
      </c>
      <c r="C1406">
        <v>9</v>
      </c>
      <c r="D1406" s="4">
        <v>45716</v>
      </c>
      <c r="E1406" t="s">
        <v>28</v>
      </c>
      <c r="F1406" t="s">
        <v>1515</v>
      </c>
      <c r="G1406" t="s">
        <v>372</v>
      </c>
      <c r="H1406" t="s">
        <v>71</v>
      </c>
      <c r="I1406" t="s">
        <v>80</v>
      </c>
      <c r="J1406" t="s">
        <v>45</v>
      </c>
      <c r="K1406" t="s">
        <v>45</v>
      </c>
      <c r="L1406" t="s">
        <v>46</v>
      </c>
      <c r="M1406" t="s">
        <v>65</v>
      </c>
      <c r="N1406" t="s">
        <v>951</v>
      </c>
      <c r="O1406">
        <v>11</v>
      </c>
      <c r="Q1406">
        <v>120</v>
      </c>
      <c r="R1406">
        <v>120</v>
      </c>
      <c r="S1406">
        <v>0</v>
      </c>
      <c r="T1406">
        <v>120</v>
      </c>
      <c r="U1406">
        <v>121</v>
      </c>
      <c r="V1406">
        <f>SUMIF(货件明细!K:K,F1406,货件明细!AQ:AQ)</f>
        <v>0</v>
      </c>
      <c r="W1406">
        <f t="shared" si="84"/>
        <v>1</v>
      </c>
      <c r="X1406">
        <f t="shared" si="85"/>
        <v>121</v>
      </c>
      <c r="Y1406">
        <f>SUMIF(货件明细!K:K,F1406,货件明细!I:I)</f>
        <v>0</v>
      </c>
      <c r="Z1406">
        <f t="shared" si="86"/>
        <v>11</v>
      </c>
      <c r="AA1406">
        <f>SUMIF(货件明细!K:K,F1406,货件明细!J:J)</f>
        <v>0</v>
      </c>
      <c r="AB1406">
        <f t="shared" si="87"/>
        <v>1</v>
      </c>
    </row>
    <row r="1407" spans="1:28">
      <c r="A1407">
        <v>2025</v>
      </c>
      <c r="B1407">
        <v>2</v>
      </c>
      <c r="C1407">
        <v>9</v>
      </c>
      <c r="D1407" s="4">
        <v>45716</v>
      </c>
      <c r="E1407" t="s">
        <v>28</v>
      </c>
      <c r="F1407" t="s">
        <v>1516</v>
      </c>
      <c r="G1407" t="s">
        <v>1517</v>
      </c>
      <c r="H1407" t="s">
        <v>71</v>
      </c>
      <c r="I1407" t="s">
        <v>80</v>
      </c>
      <c r="J1407" t="s">
        <v>45</v>
      </c>
      <c r="K1407" t="s">
        <v>45</v>
      </c>
      <c r="L1407" t="s">
        <v>46</v>
      </c>
      <c r="M1407" t="s">
        <v>65</v>
      </c>
      <c r="N1407" t="s">
        <v>951</v>
      </c>
      <c r="O1407">
        <v>11</v>
      </c>
      <c r="Q1407">
        <v>110.4</v>
      </c>
      <c r="R1407">
        <v>110.4</v>
      </c>
      <c r="S1407">
        <v>0</v>
      </c>
      <c r="T1407">
        <v>110.4</v>
      </c>
      <c r="U1407">
        <v>121</v>
      </c>
      <c r="V1407">
        <f>SUMIF(货件明细!K:K,F1407,货件明细!AQ:AQ)</f>
        <v>0</v>
      </c>
      <c r="W1407">
        <f t="shared" si="84"/>
        <v>1</v>
      </c>
      <c r="X1407">
        <f t="shared" si="85"/>
        <v>121</v>
      </c>
      <c r="Y1407">
        <f>SUMIF(货件明细!K:K,F1407,货件明细!I:I)</f>
        <v>0</v>
      </c>
      <c r="Z1407">
        <f t="shared" si="86"/>
        <v>11</v>
      </c>
      <c r="AA1407">
        <f>SUMIF(货件明细!K:K,F1407,货件明细!J:J)</f>
        <v>0</v>
      </c>
      <c r="AB1407">
        <f t="shared" si="87"/>
        <v>1</v>
      </c>
    </row>
    <row r="1408" spans="1:28">
      <c r="A1408">
        <v>2025</v>
      </c>
      <c r="B1408">
        <v>2</v>
      </c>
      <c r="C1408">
        <v>9</v>
      </c>
      <c r="D1408" s="4">
        <v>45716</v>
      </c>
      <c r="E1408" t="s">
        <v>28</v>
      </c>
      <c r="F1408" t="s">
        <v>1518</v>
      </c>
      <c r="G1408" t="s">
        <v>62</v>
      </c>
      <c r="H1408" t="s">
        <v>31</v>
      </c>
      <c r="I1408" t="s">
        <v>80</v>
      </c>
      <c r="J1408" t="s">
        <v>45</v>
      </c>
      <c r="K1408" t="s">
        <v>45</v>
      </c>
      <c r="L1408" t="s">
        <v>46</v>
      </c>
      <c r="M1408" t="s">
        <v>65</v>
      </c>
      <c r="N1408" t="s">
        <v>123</v>
      </c>
      <c r="O1408">
        <v>11</v>
      </c>
      <c r="Q1408">
        <v>154.235294117647</v>
      </c>
      <c r="R1408">
        <v>154.235294117647</v>
      </c>
      <c r="S1408">
        <v>0</v>
      </c>
      <c r="T1408">
        <v>154.235294117647</v>
      </c>
      <c r="U1408">
        <v>121</v>
      </c>
      <c r="V1408">
        <f>SUMIF(货件明细!K:K,F1408,货件明细!AQ:AQ)</f>
        <v>0</v>
      </c>
      <c r="W1408">
        <f t="shared" si="84"/>
        <v>1</v>
      </c>
      <c r="X1408">
        <f t="shared" si="85"/>
        <v>121</v>
      </c>
      <c r="Y1408">
        <f>SUMIF(货件明细!K:K,F1408,货件明细!I:I)</f>
        <v>0</v>
      </c>
      <c r="Z1408">
        <f t="shared" si="86"/>
        <v>11</v>
      </c>
      <c r="AA1408">
        <f>SUMIF(货件明细!K:K,F1408,货件明细!J:J)</f>
        <v>0</v>
      </c>
      <c r="AB1408">
        <f t="shared" si="87"/>
        <v>1</v>
      </c>
    </row>
    <row r="1409" spans="1:28">
      <c r="A1409">
        <v>2025</v>
      </c>
      <c r="B1409">
        <v>2</v>
      </c>
      <c r="C1409">
        <v>9</v>
      </c>
      <c r="D1409" s="4">
        <v>45716</v>
      </c>
      <c r="E1409" t="s">
        <v>28</v>
      </c>
      <c r="F1409" t="s">
        <v>1519</v>
      </c>
      <c r="G1409" t="s">
        <v>269</v>
      </c>
      <c r="H1409" t="s">
        <v>31</v>
      </c>
      <c r="I1409" t="s">
        <v>80</v>
      </c>
      <c r="J1409" t="s">
        <v>45</v>
      </c>
      <c r="K1409" t="s">
        <v>45</v>
      </c>
      <c r="L1409" t="s">
        <v>46</v>
      </c>
      <c r="M1409" t="s">
        <v>47</v>
      </c>
      <c r="N1409" t="s">
        <v>101</v>
      </c>
      <c r="O1409">
        <v>11</v>
      </c>
      <c r="Q1409">
        <v>95</v>
      </c>
      <c r="R1409">
        <v>95</v>
      </c>
      <c r="S1409">
        <v>0</v>
      </c>
      <c r="T1409">
        <v>95</v>
      </c>
      <c r="U1409">
        <v>121</v>
      </c>
      <c r="V1409">
        <f>SUMIF(货件明细!K:K,F1409,货件明细!AQ:AQ)</f>
        <v>0</v>
      </c>
      <c r="W1409">
        <f t="shared" si="84"/>
        <v>1</v>
      </c>
      <c r="X1409">
        <f t="shared" si="85"/>
        <v>121</v>
      </c>
      <c r="Y1409">
        <f>SUMIF(货件明细!K:K,F1409,货件明细!I:I)</f>
        <v>0</v>
      </c>
      <c r="Z1409">
        <f t="shared" si="86"/>
        <v>11</v>
      </c>
      <c r="AA1409">
        <f>SUMIF(货件明细!K:K,F1409,货件明细!J:J)</f>
        <v>0</v>
      </c>
      <c r="AB1409">
        <f t="shared" si="87"/>
        <v>1</v>
      </c>
    </row>
    <row r="1410" spans="1:28">
      <c r="A1410">
        <v>2025</v>
      </c>
      <c r="B1410">
        <v>2</v>
      </c>
      <c r="C1410">
        <v>9</v>
      </c>
      <c r="D1410" s="4">
        <v>45716</v>
      </c>
      <c r="E1410" t="s">
        <v>28</v>
      </c>
      <c r="F1410" t="s">
        <v>1520</v>
      </c>
      <c r="G1410" t="s">
        <v>43</v>
      </c>
      <c r="H1410" t="s">
        <v>44</v>
      </c>
      <c r="I1410" t="s">
        <v>96</v>
      </c>
      <c r="J1410" t="s">
        <v>100</v>
      </c>
      <c r="K1410" t="s">
        <v>100</v>
      </c>
      <c r="L1410" t="s">
        <v>46</v>
      </c>
      <c r="M1410" t="s">
        <v>65</v>
      </c>
      <c r="N1410" t="s">
        <v>123</v>
      </c>
      <c r="O1410">
        <v>82.65</v>
      </c>
      <c r="Q1410">
        <v>401.482352941176</v>
      </c>
      <c r="R1410">
        <v>401.482352941176</v>
      </c>
      <c r="S1410">
        <v>0</v>
      </c>
      <c r="T1410">
        <v>401.482352941176</v>
      </c>
      <c r="U1410">
        <v>483</v>
      </c>
      <c r="V1410">
        <f>SUMIF(货件明细!K:K,F1410,货件明细!AQ:AQ)</f>
        <v>0</v>
      </c>
      <c r="W1410">
        <f t="shared" ref="W1410:W1473" si="88">IF(V1410=U1410,0,1)</f>
        <v>1</v>
      </c>
      <c r="X1410">
        <f t="shared" ref="X1410:X1473" si="89">U1410</f>
        <v>483</v>
      </c>
      <c r="Y1410">
        <f>SUMIF(货件明细!K:K,F1410,货件明细!I:I)</f>
        <v>0</v>
      </c>
      <c r="Z1410">
        <f t="shared" ref="Z1410:Z1473" si="90">O1410-Y1410</f>
        <v>82.65</v>
      </c>
      <c r="AA1410">
        <f>SUMIF(货件明细!K:K,F1410,货件明细!J:J)</f>
        <v>0</v>
      </c>
      <c r="AB1410">
        <f t="shared" ref="AB1410:AB1473" si="91">IF(T1410=AA1410,0,1)</f>
        <v>1</v>
      </c>
    </row>
    <row r="1411" spans="1:28">
      <c r="A1411">
        <v>2025</v>
      </c>
      <c r="B1411">
        <v>2</v>
      </c>
      <c r="C1411">
        <v>9</v>
      </c>
      <c r="D1411" s="4">
        <v>45716</v>
      </c>
      <c r="E1411" t="s">
        <v>28</v>
      </c>
      <c r="F1411" t="s">
        <v>1521</v>
      </c>
      <c r="G1411" t="s">
        <v>395</v>
      </c>
      <c r="H1411" t="s">
        <v>44</v>
      </c>
      <c r="I1411" t="s">
        <v>96</v>
      </c>
      <c r="J1411" t="s">
        <v>100</v>
      </c>
      <c r="K1411" t="s">
        <v>100</v>
      </c>
      <c r="L1411" t="s">
        <v>46</v>
      </c>
      <c r="M1411" t="s">
        <v>65</v>
      </c>
      <c r="N1411" t="s">
        <v>123</v>
      </c>
      <c r="O1411">
        <v>82.65</v>
      </c>
      <c r="Q1411">
        <v>472.168421052632</v>
      </c>
      <c r="R1411">
        <v>472.168421052632</v>
      </c>
      <c r="S1411">
        <v>0</v>
      </c>
      <c r="T1411">
        <v>472.168421052632</v>
      </c>
      <c r="U1411">
        <v>483</v>
      </c>
      <c r="V1411">
        <f>SUMIF(货件明细!K:K,F1411,货件明细!AQ:AQ)</f>
        <v>0</v>
      </c>
      <c r="W1411">
        <f t="shared" si="88"/>
        <v>1</v>
      </c>
      <c r="X1411">
        <f t="shared" si="89"/>
        <v>483</v>
      </c>
      <c r="Y1411">
        <f>SUMIF(货件明细!K:K,F1411,货件明细!I:I)</f>
        <v>0</v>
      </c>
      <c r="Z1411">
        <f t="shared" si="90"/>
        <v>82.65</v>
      </c>
      <c r="AA1411">
        <f>SUMIF(货件明细!K:K,F1411,货件明细!J:J)</f>
        <v>0</v>
      </c>
      <c r="AB1411">
        <f t="shared" si="91"/>
        <v>1</v>
      </c>
    </row>
    <row r="1412" spans="1:28">
      <c r="A1412">
        <v>2025</v>
      </c>
      <c r="B1412">
        <v>2</v>
      </c>
      <c r="C1412">
        <v>9</v>
      </c>
      <c r="D1412" s="4">
        <v>45716</v>
      </c>
      <c r="E1412" t="s">
        <v>28</v>
      </c>
      <c r="F1412" t="s">
        <v>1522</v>
      </c>
      <c r="G1412" t="s">
        <v>70</v>
      </c>
      <c r="H1412" t="s">
        <v>71</v>
      </c>
      <c r="I1412" t="s">
        <v>96</v>
      </c>
      <c r="J1412" t="s">
        <v>100</v>
      </c>
      <c r="K1412" t="s">
        <v>100</v>
      </c>
      <c r="L1412" t="s">
        <v>46</v>
      </c>
      <c r="M1412" t="s">
        <v>65</v>
      </c>
      <c r="N1412" t="s">
        <v>66</v>
      </c>
      <c r="O1412">
        <v>82.65</v>
      </c>
      <c r="Q1412">
        <v>289.466666666667</v>
      </c>
      <c r="R1412">
        <v>289.466666666667</v>
      </c>
      <c r="S1412">
        <v>0</v>
      </c>
      <c r="T1412">
        <v>289.466666666667</v>
      </c>
      <c r="U1412">
        <v>483</v>
      </c>
      <c r="V1412">
        <f>SUMIF(货件明细!K:K,F1412,货件明细!AQ:AQ)</f>
        <v>0</v>
      </c>
      <c r="W1412">
        <f t="shared" si="88"/>
        <v>1</v>
      </c>
      <c r="X1412">
        <f t="shared" si="89"/>
        <v>483</v>
      </c>
      <c r="Y1412">
        <f>SUMIF(货件明细!K:K,F1412,货件明细!I:I)</f>
        <v>0</v>
      </c>
      <c r="Z1412">
        <f t="shared" si="90"/>
        <v>82.65</v>
      </c>
      <c r="AA1412">
        <f>SUMIF(货件明细!K:K,F1412,货件明细!J:J)</f>
        <v>0</v>
      </c>
      <c r="AB1412">
        <f t="shared" si="91"/>
        <v>1</v>
      </c>
    </row>
    <row r="1413" spans="1:28">
      <c r="A1413">
        <v>2025</v>
      </c>
      <c r="B1413">
        <v>2</v>
      </c>
      <c r="C1413">
        <v>9</v>
      </c>
      <c r="D1413" s="4">
        <v>45716</v>
      </c>
      <c r="E1413" t="s">
        <v>28</v>
      </c>
      <c r="F1413" t="s">
        <v>1523</v>
      </c>
      <c r="G1413" t="s">
        <v>114</v>
      </c>
      <c r="H1413" t="s">
        <v>44</v>
      </c>
      <c r="I1413" t="s">
        <v>96</v>
      </c>
      <c r="J1413" t="s">
        <v>100</v>
      </c>
      <c r="K1413" t="s">
        <v>100</v>
      </c>
      <c r="L1413" t="s">
        <v>46</v>
      </c>
      <c r="M1413" t="s">
        <v>65</v>
      </c>
      <c r="N1413" t="s">
        <v>123</v>
      </c>
      <c r="O1413">
        <v>82.65</v>
      </c>
      <c r="Q1413">
        <v>413.81052631579</v>
      </c>
      <c r="R1413">
        <v>413.81052631579</v>
      </c>
      <c r="S1413">
        <v>0</v>
      </c>
      <c r="T1413">
        <v>413.81052631579</v>
      </c>
      <c r="U1413">
        <v>483</v>
      </c>
      <c r="V1413">
        <f>SUMIF(货件明细!K:K,F1413,货件明细!AQ:AQ)</f>
        <v>0</v>
      </c>
      <c r="W1413">
        <f t="shared" si="88"/>
        <v>1</v>
      </c>
      <c r="X1413">
        <f t="shared" si="89"/>
        <v>483</v>
      </c>
      <c r="Y1413">
        <f>SUMIF(货件明细!K:K,F1413,货件明细!I:I)</f>
        <v>0</v>
      </c>
      <c r="Z1413">
        <f t="shared" si="90"/>
        <v>82.65</v>
      </c>
      <c r="AA1413">
        <f>SUMIF(货件明细!K:K,F1413,货件明细!J:J)</f>
        <v>0</v>
      </c>
      <c r="AB1413">
        <f t="shared" si="91"/>
        <v>1</v>
      </c>
    </row>
    <row r="1414" spans="1:28">
      <c r="A1414">
        <v>2025</v>
      </c>
      <c r="B1414">
        <v>2</v>
      </c>
      <c r="C1414">
        <v>9</v>
      </c>
      <c r="D1414" s="4">
        <v>45716</v>
      </c>
      <c r="E1414" t="s">
        <v>28</v>
      </c>
      <c r="F1414" t="s">
        <v>1524</v>
      </c>
      <c r="G1414" t="s">
        <v>369</v>
      </c>
      <c r="H1414" t="s">
        <v>31</v>
      </c>
      <c r="I1414" t="s">
        <v>96</v>
      </c>
      <c r="J1414" t="s">
        <v>100</v>
      </c>
      <c r="K1414" t="s">
        <v>100</v>
      </c>
      <c r="L1414" t="s">
        <v>46</v>
      </c>
      <c r="M1414" t="s">
        <v>65</v>
      </c>
      <c r="N1414" t="s">
        <v>960</v>
      </c>
      <c r="O1414">
        <v>82.65</v>
      </c>
      <c r="Q1414">
        <v>553.28</v>
      </c>
      <c r="R1414">
        <v>553.28</v>
      </c>
      <c r="S1414">
        <v>0</v>
      </c>
      <c r="T1414">
        <v>553.28</v>
      </c>
      <c r="U1414">
        <v>483</v>
      </c>
      <c r="V1414">
        <f>SUMIF(货件明细!K:K,F1414,货件明细!AQ:AQ)</f>
        <v>0</v>
      </c>
      <c r="W1414">
        <f t="shared" si="88"/>
        <v>1</v>
      </c>
      <c r="X1414">
        <f t="shared" si="89"/>
        <v>483</v>
      </c>
      <c r="Y1414">
        <f>SUMIF(货件明细!K:K,F1414,货件明细!I:I)</f>
        <v>0</v>
      </c>
      <c r="Z1414">
        <f t="shared" si="90"/>
        <v>82.65</v>
      </c>
      <c r="AA1414">
        <f>SUMIF(货件明细!K:K,F1414,货件明细!J:J)</f>
        <v>0</v>
      </c>
      <c r="AB1414">
        <f t="shared" si="91"/>
        <v>1</v>
      </c>
    </row>
    <row r="1415" spans="1:28">
      <c r="A1415">
        <v>2025</v>
      </c>
      <c r="B1415">
        <v>2</v>
      </c>
      <c r="C1415">
        <v>9</v>
      </c>
      <c r="D1415" s="4">
        <v>45716</v>
      </c>
      <c r="E1415" t="s">
        <v>28</v>
      </c>
      <c r="F1415" t="s">
        <v>1525</v>
      </c>
      <c r="G1415" t="s">
        <v>1517</v>
      </c>
      <c r="H1415" t="s">
        <v>71</v>
      </c>
      <c r="I1415" t="s">
        <v>80</v>
      </c>
      <c r="J1415" t="s">
        <v>100</v>
      </c>
      <c r="K1415" t="s">
        <v>100</v>
      </c>
      <c r="L1415" t="s">
        <v>46</v>
      </c>
      <c r="M1415" t="s">
        <v>47</v>
      </c>
      <c r="N1415" t="s">
        <v>100</v>
      </c>
      <c r="O1415">
        <v>10.82</v>
      </c>
      <c r="Q1415">
        <v>58.3</v>
      </c>
      <c r="R1415">
        <v>58.3</v>
      </c>
      <c r="S1415">
        <v>0</v>
      </c>
      <c r="T1415">
        <v>58.3</v>
      </c>
      <c r="U1415">
        <v>45</v>
      </c>
      <c r="V1415">
        <f>SUMIF(货件明细!K:K,F1415,货件明细!AQ:AQ)</f>
        <v>0</v>
      </c>
      <c r="W1415">
        <f t="shared" si="88"/>
        <v>1</v>
      </c>
      <c r="X1415">
        <f t="shared" si="89"/>
        <v>45</v>
      </c>
      <c r="Y1415">
        <f>SUMIF(货件明细!K:K,F1415,货件明细!I:I)</f>
        <v>0</v>
      </c>
      <c r="Z1415">
        <f t="shared" si="90"/>
        <v>10.82</v>
      </c>
      <c r="AA1415">
        <f>SUMIF(货件明细!K:K,F1415,货件明细!J:J)</f>
        <v>0</v>
      </c>
      <c r="AB1415">
        <f t="shared" si="91"/>
        <v>1</v>
      </c>
    </row>
    <row r="1416" spans="1:28">
      <c r="A1416">
        <v>2025</v>
      </c>
      <c r="B1416">
        <v>2</v>
      </c>
      <c r="C1416">
        <v>9</v>
      </c>
      <c r="D1416" s="4">
        <v>45716</v>
      </c>
      <c r="E1416" t="s">
        <v>28</v>
      </c>
      <c r="F1416" t="s">
        <v>1526</v>
      </c>
      <c r="G1416" t="s">
        <v>372</v>
      </c>
      <c r="H1416" t="s">
        <v>71</v>
      </c>
      <c r="I1416" t="s">
        <v>80</v>
      </c>
      <c r="J1416" t="s">
        <v>100</v>
      </c>
      <c r="K1416" t="s">
        <v>100</v>
      </c>
      <c r="L1416" t="s">
        <v>46</v>
      </c>
      <c r="M1416" t="s">
        <v>47</v>
      </c>
      <c r="N1416" t="s">
        <v>100</v>
      </c>
      <c r="O1416">
        <v>10.82</v>
      </c>
      <c r="Q1416">
        <v>64.9</v>
      </c>
      <c r="R1416">
        <v>64.9</v>
      </c>
      <c r="S1416">
        <v>0</v>
      </c>
      <c r="T1416">
        <v>64.9</v>
      </c>
      <c r="U1416">
        <v>45</v>
      </c>
      <c r="V1416">
        <f>SUMIF(货件明细!K:K,F1416,货件明细!AQ:AQ)</f>
        <v>0</v>
      </c>
      <c r="W1416">
        <f t="shared" si="88"/>
        <v>1</v>
      </c>
      <c r="X1416">
        <f t="shared" si="89"/>
        <v>45</v>
      </c>
      <c r="Y1416">
        <f>SUMIF(货件明细!K:K,F1416,货件明细!I:I)</f>
        <v>0</v>
      </c>
      <c r="Z1416">
        <f t="shared" si="90"/>
        <v>10.82</v>
      </c>
      <c r="AA1416">
        <f>SUMIF(货件明细!K:K,F1416,货件明细!J:J)</f>
        <v>0</v>
      </c>
      <c r="AB1416">
        <f t="shared" si="91"/>
        <v>1</v>
      </c>
    </row>
    <row r="1417" spans="1:28">
      <c r="A1417">
        <v>2025</v>
      </c>
      <c r="B1417">
        <v>2</v>
      </c>
      <c r="C1417">
        <v>9</v>
      </c>
      <c r="D1417" s="4">
        <v>45716</v>
      </c>
      <c r="E1417" t="s">
        <v>28</v>
      </c>
      <c r="F1417" t="s">
        <v>1527</v>
      </c>
      <c r="G1417" t="s">
        <v>269</v>
      </c>
      <c r="H1417" t="s">
        <v>31</v>
      </c>
      <c r="I1417" t="s">
        <v>80</v>
      </c>
      <c r="J1417" t="s">
        <v>100</v>
      </c>
      <c r="K1417" t="s">
        <v>100</v>
      </c>
      <c r="L1417" t="s">
        <v>46</v>
      </c>
      <c r="M1417" t="s">
        <v>47</v>
      </c>
      <c r="N1417" t="s">
        <v>101</v>
      </c>
      <c r="O1417">
        <v>10.82</v>
      </c>
      <c r="Q1417">
        <v>95</v>
      </c>
      <c r="R1417">
        <v>95</v>
      </c>
      <c r="S1417">
        <v>0</v>
      </c>
      <c r="T1417">
        <v>95</v>
      </c>
      <c r="U1417">
        <v>45</v>
      </c>
      <c r="V1417">
        <f>SUMIF(货件明细!K:K,F1417,货件明细!AQ:AQ)</f>
        <v>0</v>
      </c>
      <c r="W1417">
        <f t="shared" si="88"/>
        <v>1</v>
      </c>
      <c r="X1417">
        <f t="shared" si="89"/>
        <v>45</v>
      </c>
      <c r="Y1417">
        <f>SUMIF(货件明细!K:K,F1417,货件明细!I:I)</f>
        <v>0</v>
      </c>
      <c r="Z1417">
        <f t="shared" si="90"/>
        <v>10.82</v>
      </c>
      <c r="AA1417">
        <f>SUMIF(货件明细!K:K,F1417,货件明细!J:J)</f>
        <v>0</v>
      </c>
      <c r="AB1417">
        <f t="shared" si="91"/>
        <v>1</v>
      </c>
    </row>
    <row r="1418" spans="1:28">
      <c r="A1418">
        <v>2025</v>
      </c>
      <c r="B1418">
        <v>2</v>
      </c>
      <c r="C1418">
        <v>9</v>
      </c>
      <c r="D1418" s="4">
        <v>45716</v>
      </c>
      <c r="E1418" t="s">
        <v>28</v>
      </c>
      <c r="F1418" t="s">
        <v>1528</v>
      </c>
      <c r="G1418" t="s">
        <v>105</v>
      </c>
      <c r="H1418" t="s">
        <v>31</v>
      </c>
      <c r="I1418" t="s">
        <v>80</v>
      </c>
      <c r="J1418" t="s">
        <v>100</v>
      </c>
      <c r="K1418" t="s">
        <v>100</v>
      </c>
      <c r="L1418" t="s">
        <v>46</v>
      </c>
      <c r="M1418" t="s">
        <v>47</v>
      </c>
      <c r="N1418" t="s">
        <v>101</v>
      </c>
      <c r="O1418">
        <v>10.82</v>
      </c>
      <c r="Q1418">
        <v>93</v>
      </c>
      <c r="R1418">
        <v>93</v>
      </c>
      <c r="S1418">
        <v>0</v>
      </c>
      <c r="T1418">
        <v>93</v>
      </c>
      <c r="U1418">
        <v>45</v>
      </c>
      <c r="V1418">
        <f>SUMIF(货件明细!K:K,F1418,货件明细!AQ:AQ)</f>
        <v>0</v>
      </c>
      <c r="W1418">
        <f t="shared" si="88"/>
        <v>1</v>
      </c>
      <c r="X1418">
        <f t="shared" si="89"/>
        <v>45</v>
      </c>
      <c r="Y1418">
        <f>SUMIF(货件明细!K:K,F1418,货件明细!I:I)</f>
        <v>0</v>
      </c>
      <c r="Z1418">
        <f t="shared" si="90"/>
        <v>10.82</v>
      </c>
      <c r="AA1418">
        <f>SUMIF(货件明细!K:K,F1418,货件明细!J:J)</f>
        <v>0</v>
      </c>
      <c r="AB1418">
        <f t="shared" si="91"/>
        <v>1</v>
      </c>
    </row>
    <row r="1419" spans="1:28">
      <c r="A1419">
        <v>2025</v>
      </c>
      <c r="B1419">
        <v>2</v>
      </c>
      <c r="C1419">
        <v>9</v>
      </c>
      <c r="D1419" s="4">
        <v>45716</v>
      </c>
      <c r="E1419" t="s">
        <v>28</v>
      </c>
      <c r="F1419" t="s">
        <v>1529</v>
      </c>
      <c r="G1419" t="s">
        <v>62</v>
      </c>
      <c r="H1419" t="s">
        <v>31</v>
      </c>
      <c r="I1419" t="s">
        <v>80</v>
      </c>
      <c r="J1419" t="s">
        <v>100</v>
      </c>
      <c r="K1419" t="s">
        <v>100</v>
      </c>
      <c r="L1419" t="s">
        <v>46</v>
      </c>
      <c r="M1419" t="s">
        <v>65</v>
      </c>
      <c r="N1419" t="s">
        <v>123</v>
      </c>
      <c r="O1419">
        <v>10.82</v>
      </c>
      <c r="Q1419">
        <v>154.235294117647</v>
      </c>
      <c r="R1419">
        <v>154.235294117647</v>
      </c>
      <c r="S1419">
        <v>0</v>
      </c>
      <c r="T1419">
        <v>154.235294117647</v>
      </c>
      <c r="U1419">
        <v>45</v>
      </c>
      <c r="V1419">
        <f>SUMIF(货件明细!K:K,F1419,货件明细!AQ:AQ)</f>
        <v>0</v>
      </c>
      <c r="W1419">
        <f t="shared" si="88"/>
        <v>1</v>
      </c>
      <c r="X1419">
        <f t="shared" si="89"/>
        <v>45</v>
      </c>
      <c r="Y1419">
        <f>SUMIF(货件明细!K:K,F1419,货件明细!I:I)</f>
        <v>0</v>
      </c>
      <c r="Z1419">
        <f t="shared" si="90"/>
        <v>10.82</v>
      </c>
      <c r="AA1419">
        <f>SUMIF(货件明细!K:K,F1419,货件明细!J:J)</f>
        <v>0</v>
      </c>
      <c r="AB1419">
        <f t="shared" si="91"/>
        <v>1</v>
      </c>
    </row>
    <row r="1420" spans="1:28">
      <c r="A1420">
        <v>2025</v>
      </c>
      <c r="B1420">
        <v>2</v>
      </c>
      <c r="C1420">
        <v>9</v>
      </c>
      <c r="D1420" s="4">
        <v>45716</v>
      </c>
      <c r="E1420" t="s">
        <v>28</v>
      </c>
      <c r="F1420" t="s">
        <v>1530</v>
      </c>
      <c r="G1420" t="s">
        <v>114</v>
      </c>
      <c r="H1420" t="s">
        <v>44</v>
      </c>
      <c r="I1420" t="s">
        <v>32</v>
      </c>
      <c r="J1420" t="s">
        <v>100</v>
      </c>
      <c r="K1420" t="s">
        <v>100</v>
      </c>
      <c r="L1420" t="s">
        <v>46</v>
      </c>
      <c r="M1420" t="s">
        <v>47</v>
      </c>
      <c r="N1420" t="s">
        <v>159</v>
      </c>
      <c r="O1420">
        <v>9.35</v>
      </c>
      <c r="Q1420">
        <v>90.2545454545455</v>
      </c>
      <c r="R1420">
        <v>90.2545454545455</v>
      </c>
      <c r="S1420">
        <v>0</v>
      </c>
      <c r="T1420">
        <v>90.2545454545455</v>
      </c>
      <c r="U1420">
        <v>63</v>
      </c>
      <c r="V1420">
        <f>SUMIF(货件明细!K:K,F1420,货件明细!AQ:AQ)</f>
        <v>0</v>
      </c>
      <c r="W1420">
        <f t="shared" si="88"/>
        <v>1</v>
      </c>
      <c r="X1420">
        <f t="shared" si="89"/>
        <v>63</v>
      </c>
      <c r="Y1420">
        <f>SUMIF(货件明细!K:K,F1420,货件明细!I:I)</f>
        <v>0</v>
      </c>
      <c r="Z1420">
        <f t="shared" si="90"/>
        <v>9.35</v>
      </c>
      <c r="AA1420">
        <f>SUMIF(货件明细!K:K,F1420,货件明细!J:J)</f>
        <v>0</v>
      </c>
      <c r="AB1420">
        <f t="shared" si="91"/>
        <v>1</v>
      </c>
    </row>
    <row r="1421" spans="1:28">
      <c r="A1421">
        <v>2025</v>
      </c>
      <c r="B1421">
        <v>2</v>
      </c>
      <c r="C1421">
        <v>9</v>
      </c>
      <c r="D1421" s="4">
        <v>45716</v>
      </c>
      <c r="E1421" t="s">
        <v>28</v>
      </c>
      <c r="F1421" t="s">
        <v>1531</v>
      </c>
      <c r="G1421" t="s">
        <v>70</v>
      </c>
      <c r="H1421" t="s">
        <v>71</v>
      </c>
      <c r="I1421" t="s">
        <v>32</v>
      </c>
      <c r="J1421" t="s">
        <v>100</v>
      </c>
      <c r="K1421" t="s">
        <v>100</v>
      </c>
      <c r="L1421" t="s">
        <v>46</v>
      </c>
      <c r="M1421" t="s">
        <v>47</v>
      </c>
      <c r="N1421" t="s">
        <v>159</v>
      </c>
      <c r="O1421">
        <v>9.35</v>
      </c>
      <c r="Q1421">
        <v>64.31</v>
      </c>
      <c r="R1421">
        <v>64.31</v>
      </c>
      <c r="S1421">
        <v>0</v>
      </c>
      <c r="T1421">
        <v>64.31</v>
      </c>
      <c r="U1421">
        <v>63</v>
      </c>
      <c r="V1421">
        <f>SUMIF(货件明细!K:K,F1421,货件明细!AQ:AQ)</f>
        <v>0</v>
      </c>
      <c r="W1421">
        <f t="shared" si="88"/>
        <v>1</v>
      </c>
      <c r="X1421">
        <f t="shared" si="89"/>
        <v>63</v>
      </c>
      <c r="Y1421">
        <f>SUMIF(货件明细!K:K,F1421,货件明细!I:I)</f>
        <v>0</v>
      </c>
      <c r="Z1421">
        <f t="shared" si="90"/>
        <v>9.35</v>
      </c>
      <c r="AA1421">
        <f>SUMIF(货件明细!K:K,F1421,货件明细!J:J)</f>
        <v>0</v>
      </c>
      <c r="AB1421">
        <f t="shared" si="91"/>
        <v>1</v>
      </c>
    </row>
    <row r="1422" spans="1:28">
      <c r="A1422">
        <v>2025</v>
      </c>
      <c r="B1422">
        <v>2</v>
      </c>
      <c r="C1422">
        <v>9</v>
      </c>
      <c r="D1422" s="4">
        <v>45716</v>
      </c>
      <c r="E1422" t="s">
        <v>28</v>
      </c>
      <c r="F1422" t="s">
        <v>1532</v>
      </c>
      <c r="G1422" t="s">
        <v>395</v>
      </c>
      <c r="H1422" t="s">
        <v>44</v>
      </c>
      <c r="I1422" t="s">
        <v>32</v>
      </c>
      <c r="J1422" t="s">
        <v>100</v>
      </c>
      <c r="K1422" t="s">
        <v>100</v>
      </c>
      <c r="L1422" t="s">
        <v>46</v>
      </c>
      <c r="M1422" t="s">
        <v>47</v>
      </c>
      <c r="N1422" t="s">
        <v>1507</v>
      </c>
      <c r="O1422">
        <v>9.35</v>
      </c>
      <c r="Q1422">
        <v>93.6</v>
      </c>
      <c r="R1422">
        <v>93.6</v>
      </c>
      <c r="S1422">
        <v>0</v>
      </c>
      <c r="T1422">
        <v>93.6</v>
      </c>
      <c r="U1422">
        <v>63</v>
      </c>
      <c r="V1422">
        <f>SUMIF(货件明细!K:K,F1422,货件明细!AQ:AQ)</f>
        <v>0</v>
      </c>
      <c r="W1422">
        <f t="shared" si="88"/>
        <v>1</v>
      </c>
      <c r="X1422">
        <f t="shared" si="89"/>
        <v>63</v>
      </c>
      <c r="Y1422">
        <f>SUMIF(货件明细!K:K,F1422,货件明细!I:I)</f>
        <v>0</v>
      </c>
      <c r="Z1422">
        <f t="shared" si="90"/>
        <v>9.35</v>
      </c>
      <c r="AA1422">
        <f>SUMIF(货件明细!K:K,F1422,货件明细!J:J)</f>
        <v>0</v>
      </c>
      <c r="AB1422">
        <f t="shared" si="91"/>
        <v>1</v>
      </c>
    </row>
    <row r="1423" spans="1:28">
      <c r="A1423">
        <v>2025</v>
      </c>
      <c r="B1423">
        <v>2</v>
      </c>
      <c r="C1423">
        <v>9</v>
      </c>
      <c r="D1423" s="4">
        <v>45716</v>
      </c>
      <c r="E1423" t="s">
        <v>28</v>
      </c>
      <c r="F1423" t="s">
        <v>1533</v>
      </c>
      <c r="G1423" t="s">
        <v>43</v>
      </c>
      <c r="H1423" t="s">
        <v>44</v>
      </c>
      <c r="I1423" t="s">
        <v>32</v>
      </c>
      <c r="J1423" t="s">
        <v>100</v>
      </c>
      <c r="K1423" t="s">
        <v>100</v>
      </c>
      <c r="L1423" t="s">
        <v>46</v>
      </c>
      <c r="M1423" t="s">
        <v>47</v>
      </c>
      <c r="N1423" t="s">
        <v>159</v>
      </c>
      <c r="O1423">
        <v>9.35</v>
      </c>
      <c r="Q1423">
        <v>90.52</v>
      </c>
      <c r="R1423">
        <v>90.52</v>
      </c>
      <c r="S1423">
        <v>0</v>
      </c>
      <c r="T1423">
        <v>90.52</v>
      </c>
      <c r="U1423">
        <v>63</v>
      </c>
      <c r="V1423">
        <f>SUMIF(货件明细!K:K,F1423,货件明细!AQ:AQ)</f>
        <v>0</v>
      </c>
      <c r="W1423">
        <f t="shared" si="88"/>
        <v>1</v>
      </c>
      <c r="X1423">
        <f t="shared" si="89"/>
        <v>63</v>
      </c>
      <c r="Y1423">
        <f>SUMIF(货件明细!K:K,F1423,货件明细!I:I)</f>
        <v>0</v>
      </c>
      <c r="Z1423">
        <f t="shared" si="90"/>
        <v>9.35</v>
      </c>
      <c r="AA1423">
        <f>SUMIF(货件明细!K:K,F1423,货件明细!J:J)</f>
        <v>0</v>
      </c>
      <c r="AB1423">
        <f t="shared" si="91"/>
        <v>1</v>
      </c>
    </row>
    <row r="1424" spans="1:28">
      <c r="A1424">
        <v>2025</v>
      </c>
      <c r="B1424">
        <v>2</v>
      </c>
      <c r="C1424">
        <v>9</v>
      </c>
      <c r="D1424" s="4">
        <v>45716</v>
      </c>
      <c r="E1424" t="s">
        <v>28</v>
      </c>
      <c r="F1424" t="s">
        <v>1534</v>
      </c>
      <c r="G1424" t="s">
        <v>369</v>
      </c>
      <c r="H1424" t="s">
        <v>31</v>
      </c>
      <c r="I1424" t="s">
        <v>32</v>
      </c>
      <c r="J1424" t="s">
        <v>100</v>
      </c>
      <c r="K1424" t="s">
        <v>100</v>
      </c>
      <c r="L1424" t="s">
        <v>46</v>
      </c>
      <c r="M1424" t="s">
        <v>47</v>
      </c>
      <c r="N1424" t="s">
        <v>101</v>
      </c>
      <c r="O1424">
        <v>9.35</v>
      </c>
      <c r="Q1424">
        <v>137.2</v>
      </c>
      <c r="R1424">
        <v>137.2</v>
      </c>
      <c r="S1424">
        <v>0</v>
      </c>
      <c r="T1424">
        <v>137.2</v>
      </c>
      <c r="U1424">
        <v>63</v>
      </c>
      <c r="V1424">
        <f>SUMIF(货件明细!K:K,F1424,货件明细!AQ:AQ)</f>
        <v>0</v>
      </c>
      <c r="W1424">
        <f t="shared" si="88"/>
        <v>1</v>
      </c>
      <c r="X1424">
        <f t="shared" si="89"/>
        <v>63</v>
      </c>
      <c r="Y1424">
        <f>SUMIF(货件明细!K:K,F1424,货件明细!I:I)</f>
        <v>0</v>
      </c>
      <c r="Z1424">
        <f t="shared" si="90"/>
        <v>9.35</v>
      </c>
      <c r="AA1424">
        <f>SUMIF(货件明细!K:K,F1424,货件明细!J:J)</f>
        <v>0</v>
      </c>
      <c r="AB1424">
        <f t="shared" si="91"/>
        <v>1</v>
      </c>
    </row>
    <row r="1425" spans="1:28">
      <c r="A1425">
        <v>2025</v>
      </c>
      <c r="B1425">
        <v>2</v>
      </c>
      <c r="C1425">
        <v>9</v>
      </c>
      <c r="D1425" s="4">
        <v>45716</v>
      </c>
      <c r="E1425" t="s">
        <v>28</v>
      </c>
      <c r="F1425" t="s">
        <v>1535</v>
      </c>
      <c r="G1425" t="s">
        <v>369</v>
      </c>
      <c r="H1425" t="s">
        <v>31</v>
      </c>
      <c r="I1425" t="s">
        <v>32</v>
      </c>
      <c r="J1425" t="s">
        <v>100</v>
      </c>
      <c r="K1425" t="s">
        <v>100</v>
      </c>
      <c r="L1425" t="s">
        <v>46</v>
      </c>
      <c r="M1425" t="s">
        <v>65</v>
      </c>
      <c r="N1425" t="s">
        <v>960</v>
      </c>
      <c r="O1425">
        <v>52.35</v>
      </c>
      <c r="Q1425">
        <v>414.96</v>
      </c>
      <c r="R1425">
        <v>414.96</v>
      </c>
      <c r="S1425">
        <v>0</v>
      </c>
      <c r="T1425">
        <v>414.96</v>
      </c>
      <c r="U1425">
        <v>135</v>
      </c>
      <c r="V1425">
        <f>SUMIF(货件明细!K:K,F1425,货件明细!AQ:AQ)</f>
        <v>0</v>
      </c>
      <c r="W1425">
        <f t="shared" si="88"/>
        <v>1</v>
      </c>
      <c r="X1425">
        <f t="shared" si="89"/>
        <v>135</v>
      </c>
      <c r="Y1425">
        <f>SUMIF(货件明细!K:K,F1425,货件明细!I:I)</f>
        <v>0</v>
      </c>
      <c r="Z1425">
        <f t="shared" si="90"/>
        <v>52.35</v>
      </c>
      <c r="AA1425">
        <f>SUMIF(货件明细!K:K,F1425,货件明细!J:J)</f>
        <v>0</v>
      </c>
      <c r="AB1425">
        <f t="shared" si="91"/>
        <v>1</v>
      </c>
    </row>
    <row r="1426" spans="1:28">
      <c r="A1426">
        <v>2025</v>
      </c>
      <c r="B1426">
        <v>2</v>
      </c>
      <c r="C1426">
        <v>9</v>
      </c>
      <c r="D1426" s="4">
        <v>45716</v>
      </c>
      <c r="E1426" t="s">
        <v>28</v>
      </c>
      <c r="F1426" t="s">
        <v>1536</v>
      </c>
      <c r="G1426" t="s">
        <v>43</v>
      </c>
      <c r="H1426" t="s">
        <v>44</v>
      </c>
      <c r="I1426" t="s">
        <v>32</v>
      </c>
      <c r="J1426" t="s">
        <v>100</v>
      </c>
      <c r="K1426" t="s">
        <v>100</v>
      </c>
      <c r="L1426" t="s">
        <v>46</v>
      </c>
      <c r="M1426" t="s">
        <v>65</v>
      </c>
      <c r="N1426" t="s">
        <v>123</v>
      </c>
      <c r="O1426">
        <v>52.35</v>
      </c>
      <c r="Q1426">
        <v>301.111764705882</v>
      </c>
      <c r="R1426">
        <v>301.111764705882</v>
      </c>
      <c r="S1426">
        <v>0</v>
      </c>
      <c r="T1426">
        <v>301.111764705882</v>
      </c>
      <c r="U1426">
        <v>135</v>
      </c>
      <c r="V1426">
        <f>SUMIF(货件明细!K:K,F1426,货件明细!AQ:AQ)</f>
        <v>0</v>
      </c>
      <c r="W1426">
        <f t="shared" si="88"/>
        <v>1</v>
      </c>
      <c r="X1426">
        <f t="shared" si="89"/>
        <v>135</v>
      </c>
      <c r="Y1426">
        <f>SUMIF(货件明细!K:K,F1426,货件明细!I:I)</f>
        <v>0</v>
      </c>
      <c r="Z1426">
        <f t="shared" si="90"/>
        <v>52.35</v>
      </c>
      <c r="AA1426">
        <f>SUMIF(货件明细!K:K,F1426,货件明细!J:J)</f>
        <v>0</v>
      </c>
      <c r="AB1426">
        <f t="shared" si="91"/>
        <v>1</v>
      </c>
    </row>
    <row r="1427" spans="1:28">
      <c r="A1427">
        <v>2025</v>
      </c>
      <c r="B1427">
        <v>2</v>
      </c>
      <c r="C1427">
        <v>9</v>
      </c>
      <c r="D1427" s="4">
        <v>45716</v>
      </c>
      <c r="E1427" t="s">
        <v>28</v>
      </c>
      <c r="F1427" t="s">
        <v>1537</v>
      </c>
      <c r="G1427" t="s">
        <v>70</v>
      </c>
      <c r="H1427" t="s">
        <v>71</v>
      </c>
      <c r="I1427" t="s">
        <v>32</v>
      </c>
      <c r="J1427" t="s">
        <v>100</v>
      </c>
      <c r="K1427" t="s">
        <v>100</v>
      </c>
      <c r="L1427" t="s">
        <v>46</v>
      </c>
      <c r="M1427" t="s">
        <v>65</v>
      </c>
      <c r="N1427" t="s">
        <v>66</v>
      </c>
      <c r="O1427">
        <v>52.35</v>
      </c>
      <c r="Q1427">
        <v>217.1</v>
      </c>
      <c r="R1427">
        <v>217.1</v>
      </c>
      <c r="S1427">
        <v>0</v>
      </c>
      <c r="T1427">
        <v>217.1</v>
      </c>
      <c r="U1427">
        <v>135</v>
      </c>
      <c r="V1427">
        <f>SUMIF(货件明细!K:K,F1427,货件明细!AQ:AQ)</f>
        <v>0</v>
      </c>
      <c r="W1427">
        <f t="shared" si="88"/>
        <v>1</v>
      </c>
      <c r="X1427">
        <f t="shared" si="89"/>
        <v>135</v>
      </c>
      <c r="Y1427">
        <f>SUMIF(货件明细!K:K,F1427,货件明细!I:I)</f>
        <v>0</v>
      </c>
      <c r="Z1427">
        <f t="shared" si="90"/>
        <v>52.35</v>
      </c>
      <c r="AA1427">
        <f>SUMIF(货件明细!K:K,F1427,货件明细!J:J)</f>
        <v>0</v>
      </c>
      <c r="AB1427">
        <f t="shared" si="91"/>
        <v>1</v>
      </c>
    </row>
    <row r="1428" spans="1:28">
      <c r="A1428">
        <v>2025</v>
      </c>
      <c r="B1428">
        <v>2</v>
      </c>
      <c r="C1428">
        <v>9</v>
      </c>
      <c r="D1428" s="4">
        <v>45716</v>
      </c>
      <c r="E1428" t="s">
        <v>28</v>
      </c>
      <c r="F1428" t="s">
        <v>1538</v>
      </c>
      <c r="G1428" t="s">
        <v>114</v>
      </c>
      <c r="H1428" t="s">
        <v>44</v>
      </c>
      <c r="I1428" t="s">
        <v>32</v>
      </c>
      <c r="J1428" t="s">
        <v>100</v>
      </c>
      <c r="K1428" t="s">
        <v>100</v>
      </c>
      <c r="L1428" t="s">
        <v>46</v>
      </c>
      <c r="M1428" t="s">
        <v>65</v>
      </c>
      <c r="N1428" t="s">
        <v>123</v>
      </c>
      <c r="O1428">
        <v>52.35</v>
      </c>
      <c r="Q1428">
        <v>310.357894736842</v>
      </c>
      <c r="R1428">
        <v>310.357894736842</v>
      </c>
      <c r="S1428">
        <v>0</v>
      </c>
      <c r="T1428">
        <v>310.357894736842</v>
      </c>
      <c r="U1428">
        <v>135</v>
      </c>
      <c r="V1428">
        <f>SUMIF(货件明细!K:K,F1428,货件明细!AQ:AQ)</f>
        <v>0</v>
      </c>
      <c r="W1428">
        <f t="shared" si="88"/>
        <v>1</v>
      </c>
      <c r="X1428">
        <f t="shared" si="89"/>
        <v>135</v>
      </c>
      <c r="Y1428">
        <f>SUMIF(货件明细!K:K,F1428,货件明细!I:I)</f>
        <v>0</v>
      </c>
      <c r="Z1428">
        <f t="shared" si="90"/>
        <v>52.35</v>
      </c>
      <c r="AA1428">
        <f>SUMIF(货件明细!K:K,F1428,货件明细!J:J)</f>
        <v>0</v>
      </c>
      <c r="AB1428">
        <f t="shared" si="91"/>
        <v>1</v>
      </c>
    </row>
    <row r="1429" spans="1:28">
      <c r="A1429">
        <v>2025</v>
      </c>
      <c r="B1429">
        <v>2</v>
      </c>
      <c r="C1429">
        <v>9</v>
      </c>
      <c r="D1429" s="4">
        <v>45716</v>
      </c>
      <c r="E1429" t="s">
        <v>28</v>
      </c>
      <c r="F1429" t="s">
        <v>1539</v>
      </c>
      <c r="G1429" t="s">
        <v>395</v>
      </c>
      <c r="H1429" t="s">
        <v>44</v>
      </c>
      <c r="I1429" t="s">
        <v>32</v>
      </c>
      <c r="J1429" t="s">
        <v>100</v>
      </c>
      <c r="K1429" t="s">
        <v>100</v>
      </c>
      <c r="L1429" t="s">
        <v>46</v>
      </c>
      <c r="M1429" t="s">
        <v>65</v>
      </c>
      <c r="N1429" t="s">
        <v>123</v>
      </c>
      <c r="O1429">
        <v>52.35</v>
      </c>
      <c r="Q1429">
        <v>354.126315789474</v>
      </c>
      <c r="R1429">
        <v>354.126315789474</v>
      </c>
      <c r="S1429">
        <v>0</v>
      </c>
      <c r="T1429">
        <v>354.126315789474</v>
      </c>
      <c r="U1429">
        <v>135</v>
      </c>
      <c r="V1429">
        <f>SUMIF(货件明细!K:K,F1429,货件明细!AQ:AQ)</f>
        <v>0</v>
      </c>
      <c r="W1429">
        <f t="shared" si="88"/>
        <v>1</v>
      </c>
      <c r="X1429">
        <f t="shared" si="89"/>
        <v>135</v>
      </c>
      <c r="Y1429">
        <f>SUMIF(货件明细!K:K,F1429,货件明细!I:I)</f>
        <v>0</v>
      </c>
      <c r="Z1429">
        <f t="shared" si="90"/>
        <v>52.35</v>
      </c>
      <c r="AA1429">
        <f>SUMIF(货件明细!K:K,F1429,货件明细!J:J)</f>
        <v>0</v>
      </c>
      <c r="AB1429">
        <f t="shared" si="91"/>
        <v>1</v>
      </c>
    </row>
    <row r="1430" spans="1:28">
      <c r="A1430">
        <v>2025</v>
      </c>
      <c r="B1430">
        <v>2</v>
      </c>
      <c r="C1430">
        <v>9</v>
      </c>
      <c r="D1430" s="4">
        <v>45716</v>
      </c>
      <c r="E1430" t="s">
        <v>28</v>
      </c>
      <c r="F1430" t="s">
        <v>1540</v>
      </c>
      <c r="G1430" t="s">
        <v>369</v>
      </c>
      <c r="H1430" t="s">
        <v>31</v>
      </c>
      <c r="I1430" t="s">
        <v>41</v>
      </c>
      <c r="J1430" t="s">
        <v>100</v>
      </c>
      <c r="K1430" t="s">
        <v>100</v>
      </c>
      <c r="L1430" t="s">
        <v>46</v>
      </c>
      <c r="M1430" t="s">
        <v>47</v>
      </c>
      <c r="N1430" t="s">
        <v>101</v>
      </c>
      <c r="O1430">
        <v>23.15</v>
      </c>
      <c r="Q1430">
        <v>274.4</v>
      </c>
      <c r="R1430">
        <v>274.4</v>
      </c>
      <c r="S1430">
        <v>0</v>
      </c>
      <c r="T1430">
        <v>274.4</v>
      </c>
      <c r="U1430">
        <v>135</v>
      </c>
      <c r="V1430">
        <f>SUMIF(货件明细!K:K,F1430,货件明细!AQ:AQ)</f>
        <v>0</v>
      </c>
      <c r="W1430">
        <f t="shared" si="88"/>
        <v>1</v>
      </c>
      <c r="X1430">
        <f t="shared" si="89"/>
        <v>135</v>
      </c>
      <c r="Y1430">
        <f>SUMIF(货件明细!K:K,F1430,货件明细!I:I)</f>
        <v>0</v>
      </c>
      <c r="Z1430">
        <f t="shared" si="90"/>
        <v>23.15</v>
      </c>
      <c r="AA1430">
        <f>SUMIF(货件明细!K:K,F1430,货件明细!J:J)</f>
        <v>0</v>
      </c>
      <c r="AB1430">
        <f t="shared" si="91"/>
        <v>1</v>
      </c>
    </row>
    <row r="1431" spans="1:28">
      <c r="A1431">
        <v>2025</v>
      </c>
      <c r="B1431">
        <v>2</v>
      </c>
      <c r="C1431">
        <v>9</v>
      </c>
      <c r="D1431" s="4">
        <v>45716</v>
      </c>
      <c r="E1431" t="s">
        <v>28</v>
      </c>
      <c r="F1431" t="s">
        <v>1541</v>
      </c>
      <c r="G1431" t="s">
        <v>70</v>
      </c>
      <c r="H1431" t="s">
        <v>71</v>
      </c>
      <c r="I1431" t="s">
        <v>41</v>
      </c>
      <c r="J1431" t="s">
        <v>100</v>
      </c>
      <c r="K1431" t="s">
        <v>100</v>
      </c>
      <c r="L1431" t="s">
        <v>46</v>
      </c>
      <c r="M1431" t="s">
        <v>47</v>
      </c>
      <c r="N1431" t="s">
        <v>159</v>
      </c>
      <c r="O1431">
        <v>23.15</v>
      </c>
      <c r="Q1431">
        <v>128.62</v>
      </c>
      <c r="R1431">
        <v>128.62</v>
      </c>
      <c r="S1431">
        <v>0</v>
      </c>
      <c r="T1431">
        <v>128.62</v>
      </c>
      <c r="U1431">
        <v>135</v>
      </c>
      <c r="V1431">
        <f>SUMIF(货件明细!K:K,F1431,货件明细!AQ:AQ)</f>
        <v>0</v>
      </c>
      <c r="W1431">
        <f t="shared" si="88"/>
        <v>1</v>
      </c>
      <c r="X1431">
        <f t="shared" si="89"/>
        <v>135</v>
      </c>
      <c r="Y1431">
        <f>SUMIF(货件明细!K:K,F1431,货件明细!I:I)</f>
        <v>0</v>
      </c>
      <c r="Z1431">
        <f t="shared" si="90"/>
        <v>23.15</v>
      </c>
      <c r="AA1431">
        <f>SUMIF(货件明细!K:K,F1431,货件明细!J:J)</f>
        <v>0</v>
      </c>
      <c r="AB1431">
        <f t="shared" si="91"/>
        <v>1</v>
      </c>
    </row>
    <row r="1432" spans="1:28">
      <c r="A1432">
        <v>2025</v>
      </c>
      <c r="B1432">
        <v>2</v>
      </c>
      <c r="C1432">
        <v>9</v>
      </c>
      <c r="D1432" s="4">
        <v>45716</v>
      </c>
      <c r="E1432" t="s">
        <v>28</v>
      </c>
      <c r="F1432" t="s">
        <v>1542</v>
      </c>
      <c r="G1432" t="s">
        <v>395</v>
      </c>
      <c r="H1432" t="s">
        <v>44</v>
      </c>
      <c r="I1432" t="s">
        <v>41</v>
      </c>
      <c r="J1432" t="s">
        <v>100</v>
      </c>
      <c r="K1432" t="s">
        <v>100</v>
      </c>
      <c r="L1432" t="s">
        <v>46</v>
      </c>
      <c r="M1432" t="s">
        <v>47</v>
      </c>
      <c r="N1432" t="s">
        <v>1507</v>
      </c>
      <c r="O1432">
        <v>23.15</v>
      </c>
      <c r="Q1432">
        <v>187.2</v>
      </c>
      <c r="R1432">
        <v>187.2</v>
      </c>
      <c r="S1432">
        <v>0</v>
      </c>
      <c r="T1432">
        <v>187.2</v>
      </c>
      <c r="U1432">
        <v>135</v>
      </c>
      <c r="V1432">
        <f>SUMIF(货件明细!K:K,F1432,货件明细!AQ:AQ)</f>
        <v>0</v>
      </c>
      <c r="W1432">
        <f t="shared" si="88"/>
        <v>1</v>
      </c>
      <c r="X1432">
        <f t="shared" si="89"/>
        <v>135</v>
      </c>
      <c r="Y1432">
        <f>SUMIF(货件明细!K:K,F1432,货件明细!I:I)</f>
        <v>0</v>
      </c>
      <c r="Z1432">
        <f t="shared" si="90"/>
        <v>23.15</v>
      </c>
      <c r="AA1432">
        <f>SUMIF(货件明细!K:K,F1432,货件明细!J:J)</f>
        <v>0</v>
      </c>
      <c r="AB1432">
        <f t="shared" si="91"/>
        <v>1</v>
      </c>
    </row>
    <row r="1433" spans="1:28">
      <c r="A1433">
        <v>2025</v>
      </c>
      <c r="B1433">
        <v>2</v>
      </c>
      <c r="C1433">
        <v>9</v>
      </c>
      <c r="D1433" s="4">
        <v>45716</v>
      </c>
      <c r="E1433" t="s">
        <v>28</v>
      </c>
      <c r="F1433" t="s">
        <v>1543</v>
      </c>
      <c r="G1433" t="s">
        <v>114</v>
      </c>
      <c r="H1433" t="s">
        <v>44</v>
      </c>
      <c r="I1433" t="s">
        <v>41</v>
      </c>
      <c r="J1433" t="s">
        <v>100</v>
      </c>
      <c r="K1433" t="s">
        <v>100</v>
      </c>
      <c r="L1433" t="s">
        <v>46</v>
      </c>
      <c r="M1433" t="s">
        <v>47</v>
      </c>
      <c r="N1433" t="s">
        <v>159</v>
      </c>
      <c r="O1433">
        <v>23.15</v>
      </c>
      <c r="Q1433">
        <v>180.509090909091</v>
      </c>
      <c r="R1433">
        <v>180.509090909091</v>
      </c>
      <c r="S1433">
        <v>0</v>
      </c>
      <c r="T1433">
        <v>180.509090909091</v>
      </c>
      <c r="U1433">
        <v>135</v>
      </c>
      <c r="V1433">
        <f>SUMIF(货件明细!K:K,F1433,货件明细!AQ:AQ)</f>
        <v>0</v>
      </c>
      <c r="W1433">
        <f t="shared" si="88"/>
        <v>1</v>
      </c>
      <c r="X1433">
        <f t="shared" si="89"/>
        <v>135</v>
      </c>
      <c r="Y1433">
        <f>SUMIF(货件明细!K:K,F1433,货件明细!I:I)</f>
        <v>0</v>
      </c>
      <c r="Z1433">
        <f t="shared" si="90"/>
        <v>23.15</v>
      </c>
      <c r="AA1433">
        <f>SUMIF(货件明细!K:K,F1433,货件明细!J:J)</f>
        <v>0</v>
      </c>
      <c r="AB1433">
        <f t="shared" si="91"/>
        <v>1</v>
      </c>
    </row>
    <row r="1434" spans="1:28">
      <c r="A1434">
        <v>2025</v>
      </c>
      <c r="B1434">
        <v>2</v>
      </c>
      <c r="C1434">
        <v>9</v>
      </c>
      <c r="D1434" s="4">
        <v>45716</v>
      </c>
      <c r="E1434" t="s">
        <v>28</v>
      </c>
      <c r="F1434" t="s">
        <v>1544</v>
      </c>
      <c r="G1434" t="s">
        <v>43</v>
      </c>
      <c r="H1434" t="s">
        <v>44</v>
      </c>
      <c r="I1434" t="s">
        <v>41</v>
      </c>
      <c r="J1434" t="s">
        <v>100</v>
      </c>
      <c r="K1434" t="s">
        <v>100</v>
      </c>
      <c r="L1434" t="s">
        <v>46</v>
      </c>
      <c r="M1434" t="s">
        <v>47</v>
      </c>
      <c r="N1434" t="s">
        <v>159</v>
      </c>
      <c r="O1434">
        <v>23.15</v>
      </c>
      <c r="Q1434">
        <v>181.04</v>
      </c>
      <c r="R1434">
        <v>181.04</v>
      </c>
      <c r="S1434">
        <v>0</v>
      </c>
      <c r="T1434">
        <v>181.04</v>
      </c>
      <c r="U1434">
        <v>135</v>
      </c>
      <c r="V1434">
        <f>SUMIF(货件明细!K:K,F1434,货件明细!AQ:AQ)</f>
        <v>0</v>
      </c>
      <c r="W1434">
        <f t="shared" si="88"/>
        <v>1</v>
      </c>
      <c r="X1434">
        <f t="shared" si="89"/>
        <v>135</v>
      </c>
      <c r="Y1434">
        <f>SUMIF(货件明细!K:K,F1434,货件明细!I:I)</f>
        <v>0</v>
      </c>
      <c r="Z1434">
        <f t="shared" si="90"/>
        <v>23.15</v>
      </c>
      <c r="AA1434">
        <f>SUMIF(货件明细!K:K,F1434,货件明细!J:J)</f>
        <v>0</v>
      </c>
      <c r="AB1434">
        <f t="shared" si="91"/>
        <v>1</v>
      </c>
    </row>
    <row r="1435" spans="1:28">
      <c r="A1435">
        <v>2025</v>
      </c>
      <c r="B1435">
        <v>2</v>
      </c>
      <c r="C1435">
        <v>9</v>
      </c>
      <c r="D1435" s="4">
        <v>45716</v>
      </c>
      <c r="E1435" t="s">
        <v>28</v>
      </c>
      <c r="F1435" t="s">
        <v>1545</v>
      </c>
      <c r="G1435" t="s">
        <v>43</v>
      </c>
      <c r="H1435" t="s">
        <v>44</v>
      </c>
      <c r="I1435" t="s">
        <v>41</v>
      </c>
      <c r="J1435" t="s">
        <v>100</v>
      </c>
      <c r="K1435" t="s">
        <v>100</v>
      </c>
      <c r="L1435" t="s">
        <v>46</v>
      </c>
      <c r="M1435" t="s">
        <v>65</v>
      </c>
      <c r="N1435" t="s">
        <v>123</v>
      </c>
      <c r="O1435">
        <v>15.5</v>
      </c>
      <c r="Q1435">
        <v>100.370588235294</v>
      </c>
      <c r="R1435">
        <v>100.370588235294</v>
      </c>
      <c r="S1435">
        <v>0</v>
      </c>
      <c r="T1435">
        <v>100.370588235294</v>
      </c>
      <c r="U1435">
        <v>43</v>
      </c>
      <c r="V1435">
        <f>SUMIF(货件明细!K:K,F1435,货件明细!AQ:AQ)</f>
        <v>0</v>
      </c>
      <c r="W1435">
        <f t="shared" si="88"/>
        <v>1</v>
      </c>
      <c r="X1435">
        <f t="shared" si="89"/>
        <v>43</v>
      </c>
      <c r="Y1435">
        <f>SUMIF(货件明细!K:K,F1435,货件明细!I:I)</f>
        <v>0</v>
      </c>
      <c r="Z1435">
        <f t="shared" si="90"/>
        <v>15.5</v>
      </c>
      <c r="AA1435">
        <f>SUMIF(货件明细!K:K,F1435,货件明细!J:J)</f>
        <v>0</v>
      </c>
      <c r="AB1435">
        <f t="shared" si="91"/>
        <v>1</v>
      </c>
    </row>
    <row r="1436" spans="1:28">
      <c r="A1436">
        <v>2025</v>
      </c>
      <c r="B1436">
        <v>2</v>
      </c>
      <c r="C1436">
        <v>9</v>
      </c>
      <c r="D1436" s="4">
        <v>45716</v>
      </c>
      <c r="E1436" t="s">
        <v>28</v>
      </c>
      <c r="F1436" t="s">
        <v>1546</v>
      </c>
      <c r="G1436" t="s">
        <v>70</v>
      </c>
      <c r="H1436" t="s">
        <v>71</v>
      </c>
      <c r="I1436" t="s">
        <v>41</v>
      </c>
      <c r="J1436" t="s">
        <v>100</v>
      </c>
      <c r="K1436" t="s">
        <v>100</v>
      </c>
      <c r="L1436" t="s">
        <v>46</v>
      </c>
      <c r="M1436" t="s">
        <v>65</v>
      </c>
      <c r="N1436" t="s">
        <v>66</v>
      </c>
      <c r="O1436">
        <v>15.5</v>
      </c>
      <c r="Q1436">
        <v>72.3666666666667</v>
      </c>
      <c r="R1436">
        <v>72.3666666666667</v>
      </c>
      <c r="S1436">
        <v>0</v>
      </c>
      <c r="T1436">
        <v>72.3666666666667</v>
      </c>
      <c r="U1436">
        <v>43</v>
      </c>
      <c r="V1436">
        <f>SUMIF(货件明细!K:K,F1436,货件明细!AQ:AQ)</f>
        <v>0</v>
      </c>
      <c r="W1436">
        <f t="shared" si="88"/>
        <v>1</v>
      </c>
      <c r="X1436">
        <f t="shared" si="89"/>
        <v>43</v>
      </c>
      <c r="Y1436">
        <f>SUMIF(货件明细!K:K,F1436,货件明细!I:I)</f>
        <v>0</v>
      </c>
      <c r="Z1436">
        <f t="shared" si="90"/>
        <v>15.5</v>
      </c>
      <c r="AA1436">
        <f>SUMIF(货件明细!K:K,F1436,货件明细!J:J)</f>
        <v>0</v>
      </c>
      <c r="AB1436">
        <f t="shared" si="91"/>
        <v>1</v>
      </c>
    </row>
    <row r="1437" spans="1:28">
      <c r="A1437">
        <v>2025</v>
      </c>
      <c r="B1437">
        <v>2</v>
      </c>
      <c r="C1437">
        <v>9</v>
      </c>
      <c r="D1437" s="4">
        <v>45716</v>
      </c>
      <c r="E1437" t="s">
        <v>28</v>
      </c>
      <c r="F1437" t="s">
        <v>1547</v>
      </c>
      <c r="G1437" t="s">
        <v>114</v>
      </c>
      <c r="H1437" t="s">
        <v>44</v>
      </c>
      <c r="I1437" t="s">
        <v>41</v>
      </c>
      <c r="J1437" t="s">
        <v>100</v>
      </c>
      <c r="K1437" t="s">
        <v>100</v>
      </c>
      <c r="L1437" t="s">
        <v>46</v>
      </c>
      <c r="M1437" t="s">
        <v>65</v>
      </c>
      <c r="N1437" t="s">
        <v>123</v>
      </c>
      <c r="O1437">
        <v>15.5</v>
      </c>
      <c r="Q1437">
        <v>103.452631578947</v>
      </c>
      <c r="R1437">
        <v>103.452631578947</v>
      </c>
      <c r="S1437">
        <v>0</v>
      </c>
      <c r="T1437">
        <v>103.452631578947</v>
      </c>
      <c r="U1437">
        <v>43</v>
      </c>
      <c r="V1437">
        <f>SUMIF(货件明细!K:K,F1437,货件明细!AQ:AQ)</f>
        <v>0</v>
      </c>
      <c r="W1437">
        <f t="shared" si="88"/>
        <v>1</v>
      </c>
      <c r="X1437">
        <f t="shared" si="89"/>
        <v>43</v>
      </c>
      <c r="Y1437">
        <f>SUMIF(货件明细!K:K,F1437,货件明细!I:I)</f>
        <v>0</v>
      </c>
      <c r="Z1437">
        <f t="shared" si="90"/>
        <v>15.5</v>
      </c>
      <c r="AA1437">
        <f>SUMIF(货件明细!K:K,F1437,货件明细!J:J)</f>
        <v>0</v>
      </c>
      <c r="AB1437">
        <f t="shared" si="91"/>
        <v>1</v>
      </c>
    </row>
    <row r="1438" spans="1:28">
      <c r="A1438">
        <v>2025</v>
      </c>
      <c r="B1438">
        <v>2</v>
      </c>
      <c r="C1438">
        <v>9</v>
      </c>
      <c r="D1438" s="4">
        <v>45716</v>
      </c>
      <c r="E1438" t="s">
        <v>28</v>
      </c>
      <c r="F1438" t="s">
        <v>1548</v>
      </c>
      <c r="G1438" t="s">
        <v>395</v>
      </c>
      <c r="H1438" t="s">
        <v>44</v>
      </c>
      <c r="I1438" t="s">
        <v>41</v>
      </c>
      <c r="J1438" t="s">
        <v>100</v>
      </c>
      <c r="K1438" t="s">
        <v>100</v>
      </c>
      <c r="L1438" t="s">
        <v>46</v>
      </c>
      <c r="M1438" t="s">
        <v>65</v>
      </c>
      <c r="N1438" t="s">
        <v>123</v>
      </c>
      <c r="O1438">
        <v>15.5</v>
      </c>
      <c r="Q1438">
        <v>118.042105263158</v>
      </c>
      <c r="R1438">
        <v>118.042105263158</v>
      </c>
      <c r="S1438">
        <v>0</v>
      </c>
      <c r="T1438">
        <v>118.042105263158</v>
      </c>
      <c r="U1438">
        <v>43</v>
      </c>
      <c r="V1438">
        <f>SUMIF(货件明细!K:K,F1438,货件明细!AQ:AQ)</f>
        <v>0</v>
      </c>
      <c r="W1438">
        <f t="shared" si="88"/>
        <v>1</v>
      </c>
      <c r="X1438">
        <f t="shared" si="89"/>
        <v>43</v>
      </c>
      <c r="Y1438">
        <f>SUMIF(货件明细!K:K,F1438,货件明细!I:I)</f>
        <v>0</v>
      </c>
      <c r="Z1438">
        <f t="shared" si="90"/>
        <v>15.5</v>
      </c>
      <c r="AA1438">
        <f>SUMIF(货件明细!K:K,F1438,货件明细!J:J)</f>
        <v>0</v>
      </c>
      <c r="AB1438">
        <f t="shared" si="91"/>
        <v>1</v>
      </c>
    </row>
    <row r="1439" spans="1:28">
      <c r="A1439">
        <v>2025</v>
      </c>
      <c r="B1439">
        <v>2</v>
      </c>
      <c r="C1439">
        <v>9</v>
      </c>
      <c r="D1439" s="4">
        <v>45716</v>
      </c>
      <c r="E1439" t="s">
        <v>28</v>
      </c>
      <c r="F1439" t="s">
        <v>1549</v>
      </c>
      <c r="G1439" t="s">
        <v>369</v>
      </c>
      <c r="H1439" t="s">
        <v>31</v>
      </c>
      <c r="I1439" t="s">
        <v>41</v>
      </c>
      <c r="J1439" t="s">
        <v>100</v>
      </c>
      <c r="K1439" t="s">
        <v>100</v>
      </c>
      <c r="L1439" t="s">
        <v>46</v>
      </c>
      <c r="M1439" t="s">
        <v>65</v>
      </c>
      <c r="N1439" t="s">
        <v>960</v>
      </c>
      <c r="O1439">
        <v>15.5</v>
      </c>
      <c r="Q1439">
        <v>138.32</v>
      </c>
      <c r="R1439">
        <v>138.32</v>
      </c>
      <c r="S1439">
        <v>0</v>
      </c>
      <c r="T1439">
        <v>138.32</v>
      </c>
      <c r="U1439">
        <v>43</v>
      </c>
      <c r="V1439">
        <f>SUMIF(货件明细!K:K,F1439,货件明细!AQ:AQ)</f>
        <v>0</v>
      </c>
      <c r="W1439">
        <f t="shared" si="88"/>
        <v>1</v>
      </c>
      <c r="X1439">
        <f t="shared" si="89"/>
        <v>43</v>
      </c>
      <c r="Y1439">
        <f>SUMIF(货件明细!K:K,F1439,货件明细!I:I)</f>
        <v>0</v>
      </c>
      <c r="Z1439">
        <f t="shared" si="90"/>
        <v>15.5</v>
      </c>
      <c r="AA1439">
        <f>SUMIF(货件明细!K:K,F1439,货件明细!J:J)</f>
        <v>0</v>
      </c>
      <c r="AB1439">
        <f t="shared" si="91"/>
        <v>1</v>
      </c>
    </row>
    <row r="1440" spans="1:28">
      <c r="A1440">
        <v>2025</v>
      </c>
      <c r="B1440">
        <v>2</v>
      </c>
      <c r="C1440">
        <v>9</v>
      </c>
      <c r="D1440" s="4">
        <v>45716</v>
      </c>
      <c r="E1440" t="s">
        <v>28</v>
      </c>
      <c r="F1440" t="s">
        <v>1550</v>
      </c>
      <c r="G1440" t="s">
        <v>43</v>
      </c>
      <c r="H1440" t="s">
        <v>44</v>
      </c>
      <c r="I1440" t="s">
        <v>39</v>
      </c>
      <c r="J1440" t="s">
        <v>100</v>
      </c>
      <c r="K1440" t="s">
        <v>100</v>
      </c>
      <c r="L1440" t="s">
        <v>46</v>
      </c>
      <c r="M1440" t="s">
        <v>65</v>
      </c>
      <c r="N1440" t="s">
        <v>123</v>
      </c>
      <c r="O1440">
        <v>58.2</v>
      </c>
      <c r="Q1440">
        <v>401.482352941176</v>
      </c>
      <c r="R1440">
        <v>401.482352941176</v>
      </c>
      <c r="S1440">
        <v>0</v>
      </c>
      <c r="T1440">
        <v>401.482352941176</v>
      </c>
      <c r="U1440">
        <v>200</v>
      </c>
      <c r="V1440">
        <f>SUMIF(货件明细!K:K,F1440,货件明细!AQ:AQ)</f>
        <v>0</v>
      </c>
      <c r="W1440">
        <f t="shared" si="88"/>
        <v>1</v>
      </c>
      <c r="X1440">
        <f t="shared" si="89"/>
        <v>200</v>
      </c>
      <c r="Y1440">
        <f>SUMIF(货件明细!K:K,F1440,货件明细!I:I)</f>
        <v>0</v>
      </c>
      <c r="Z1440">
        <f t="shared" si="90"/>
        <v>58.2</v>
      </c>
      <c r="AA1440">
        <f>SUMIF(货件明细!K:K,F1440,货件明细!J:J)</f>
        <v>0</v>
      </c>
      <c r="AB1440">
        <f t="shared" si="91"/>
        <v>1</v>
      </c>
    </row>
    <row r="1441" spans="1:28">
      <c r="A1441">
        <v>2025</v>
      </c>
      <c r="B1441">
        <v>2</v>
      </c>
      <c r="C1441">
        <v>9</v>
      </c>
      <c r="D1441" s="4">
        <v>45716</v>
      </c>
      <c r="E1441" t="s">
        <v>28</v>
      </c>
      <c r="F1441" t="s">
        <v>1551</v>
      </c>
      <c r="G1441" t="s">
        <v>114</v>
      </c>
      <c r="H1441" t="s">
        <v>44</v>
      </c>
      <c r="I1441" t="s">
        <v>39</v>
      </c>
      <c r="J1441" t="s">
        <v>100</v>
      </c>
      <c r="K1441" t="s">
        <v>100</v>
      </c>
      <c r="L1441" t="s">
        <v>46</v>
      </c>
      <c r="M1441" t="s">
        <v>65</v>
      </c>
      <c r="N1441" t="s">
        <v>123</v>
      </c>
      <c r="O1441">
        <v>42.9</v>
      </c>
      <c r="Q1441">
        <v>310.357894736842</v>
      </c>
      <c r="R1441">
        <v>310.357894736842</v>
      </c>
      <c r="S1441">
        <v>0</v>
      </c>
      <c r="T1441">
        <v>310.357894736842</v>
      </c>
      <c r="U1441">
        <v>164</v>
      </c>
      <c r="V1441">
        <f>SUMIF(货件明细!K:K,F1441,货件明细!AQ:AQ)</f>
        <v>0</v>
      </c>
      <c r="W1441">
        <f t="shared" si="88"/>
        <v>1</v>
      </c>
      <c r="X1441">
        <f t="shared" si="89"/>
        <v>164</v>
      </c>
      <c r="Y1441">
        <f>SUMIF(货件明细!K:K,F1441,货件明细!I:I)</f>
        <v>0</v>
      </c>
      <c r="Z1441">
        <f t="shared" si="90"/>
        <v>42.9</v>
      </c>
      <c r="AA1441">
        <f>SUMIF(货件明细!K:K,F1441,货件明细!J:J)</f>
        <v>0</v>
      </c>
      <c r="AB1441">
        <f t="shared" si="91"/>
        <v>1</v>
      </c>
    </row>
    <row r="1442" spans="1:28">
      <c r="A1442">
        <v>2025</v>
      </c>
      <c r="B1442">
        <v>2</v>
      </c>
      <c r="C1442">
        <v>9</v>
      </c>
      <c r="D1442" s="4">
        <v>45716</v>
      </c>
      <c r="E1442" t="s">
        <v>28</v>
      </c>
      <c r="F1442" t="s">
        <v>1552</v>
      </c>
      <c r="G1442" t="s">
        <v>369</v>
      </c>
      <c r="H1442" t="s">
        <v>31</v>
      </c>
      <c r="I1442" t="s">
        <v>39</v>
      </c>
      <c r="J1442" t="s">
        <v>100</v>
      </c>
      <c r="K1442" t="s">
        <v>100</v>
      </c>
      <c r="L1442" t="s">
        <v>46</v>
      </c>
      <c r="M1442" t="s">
        <v>65</v>
      </c>
      <c r="N1442" t="s">
        <v>960</v>
      </c>
      <c r="O1442">
        <v>42.9</v>
      </c>
      <c r="Q1442">
        <v>414.96</v>
      </c>
      <c r="R1442">
        <v>414.96</v>
      </c>
      <c r="S1442">
        <v>0</v>
      </c>
      <c r="T1442">
        <v>414.96</v>
      </c>
      <c r="U1442">
        <v>164</v>
      </c>
      <c r="V1442">
        <f>SUMIF(货件明细!K:K,F1442,货件明细!AQ:AQ)</f>
        <v>0</v>
      </c>
      <c r="W1442">
        <f t="shared" si="88"/>
        <v>1</v>
      </c>
      <c r="X1442">
        <f t="shared" si="89"/>
        <v>164</v>
      </c>
      <c r="Y1442">
        <f>SUMIF(货件明细!K:K,F1442,货件明细!I:I)</f>
        <v>0</v>
      </c>
      <c r="Z1442">
        <f t="shared" si="90"/>
        <v>42.9</v>
      </c>
      <c r="AA1442">
        <f>SUMIF(货件明细!K:K,F1442,货件明细!J:J)</f>
        <v>0</v>
      </c>
      <c r="AB1442">
        <f t="shared" si="91"/>
        <v>1</v>
      </c>
    </row>
    <row r="1443" spans="1:28">
      <c r="A1443">
        <v>2025</v>
      </c>
      <c r="B1443">
        <v>2</v>
      </c>
      <c r="C1443">
        <v>9</v>
      </c>
      <c r="D1443" s="4">
        <v>45716</v>
      </c>
      <c r="E1443" t="s">
        <v>28</v>
      </c>
      <c r="F1443" t="s">
        <v>1553</v>
      </c>
      <c r="G1443" t="s">
        <v>70</v>
      </c>
      <c r="H1443" t="s">
        <v>71</v>
      </c>
      <c r="I1443" t="s">
        <v>39</v>
      </c>
      <c r="J1443" t="s">
        <v>100</v>
      </c>
      <c r="K1443" t="s">
        <v>100</v>
      </c>
      <c r="L1443" t="s">
        <v>46</v>
      </c>
      <c r="M1443" t="s">
        <v>65</v>
      </c>
      <c r="N1443" t="s">
        <v>66</v>
      </c>
      <c r="O1443">
        <v>58.2</v>
      </c>
      <c r="Q1443">
        <v>289.466666666667</v>
      </c>
      <c r="R1443">
        <v>289.466666666667</v>
      </c>
      <c r="S1443">
        <v>0</v>
      </c>
      <c r="T1443">
        <v>289.466666666667</v>
      </c>
      <c r="U1443">
        <v>200</v>
      </c>
      <c r="V1443">
        <f>SUMIF(货件明细!K:K,F1443,货件明细!AQ:AQ)</f>
        <v>0</v>
      </c>
      <c r="W1443">
        <f t="shared" si="88"/>
        <v>1</v>
      </c>
      <c r="X1443">
        <f t="shared" si="89"/>
        <v>200</v>
      </c>
      <c r="Y1443">
        <f>SUMIF(货件明细!K:K,F1443,货件明细!I:I)</f>
        <v>0</v>
      </c>
      <c r="Z1443">
        <f t="shared" si="90"/>
        <v>58.2</v>
      </c>
      <c r="AA1443">
        <f>SUMIF(货件明细!K:K,F1443,货件明细!J:J)</f>
        <v>0</v>
      </c>
      <c r="AB1443">
        <f t="shared" si="91"/>
        <v>1</v>
      </c>
    </row>
    <row r="1444" spans="1:28">
      <c r="A1444">
        <v>2025</v>
      </c>
      <c r="B1444">
        <v>2</v>
      </c>
      <c r="C1444">
        <v>9</v>
      </c>
      <c r="D1444" s="4">
        <v>45716</v>
      </c>
      <c r="E1444" t="s">
        <v>28</v>
      </c>
      <c r="F1444" t="s">
        <v>1554</v>
      </c>
      <c r="G1444" t="s">
        <v>395</v>
      </c>
      <c r="H1444" t="s">
        <v>44</v>
      </c>
      <c r="I1444" t="s">
        <v>39</v>
      </c>
      <c r="J1444" t="s">
        <v>100</v>
      </c>
      <c r="K1444" t="s">
        <v>100</v>
      </c>
      <c r="L1444" t="s">
        <v>46</v>
      </c>
      <c r="M1444" t="s">
        <v>65</v>
      </c>
      <c r="N1444" t="s">
        <v>123</v>
      </c>
      <c r="O1444">
        <v>42.9</v>
      </c>
      <c r="Q1444">
        <v>354.126315789474</v>
      </c>
      <c r="R1444">
        <v>354.126315789474</v>
      </c>
      <c r="S1444">
        <v>0</v>
      </c>
      <c r="T1444">
        <v>354.126315789474</v>
      </c>
      <c r="U1444">
        <v>164</v>
      </c>
      <c r="V1444">
        <f>SUMIF(货件明细!K:K,F1444,货件明细!AQ:AQ)</f>
        <v>0</v>
      </c>
      <c r="W1444">
        <f t="shared" si="88"/>
        <v>1</v>
      </c>
      <c r="X1444">
        <f t="shared" si="89"/>
        <v>164</v>
      </c>
      <c r="Y1444">
        <f>SUMIF(货件明细!K:K,F1444,货件明细!I:I)</f>
        <v>0</v>
      </c>
      <c r="Z1444">
        <f t="shared" si="90"/>
        <v>42.9</v>
      </c>
      <c r="AA1444">
        <f>SUMIF(货件明细!K:K,F1444,货件明细!J:J)</f>
        <v>0</v>
      </c>
      <c r="AB1444">
        <f t="shared" si="91"/>
        <v>1</v>
      </c>
    </row>
    <row r="1445" spans="1:28">
      <c r="A1445">
        <v>2025</v>
      </c>
      <c r="B1445">
        <v>2</v>
      </c>
      <c r="C1445">
        <v>9</v>
      </c>
      <c r="D1445" s="4">
        <v>45716</v>
      </c>
      <c r="E1445" t="s">
        <v>28</v>
      </c>
      <c r="F1445" t="s">
        <v>1555</v>
      </c>
      <c r="G1445" t="s">
        <v>70</v>
      </c>
      <c r="H1445" t="s">
        <v>71</v>
      </c>
      <c r="I1445" t="s">
        <v>96</v>
      </c>
      <c r="J1445" t="s">
        <v>100</v>
      </c>
      <c r="K1445" t="s">
        <v>100</v>
      </c>
      <c r="L1445" t="s">
        <v>46</v>
      </c>
      <c r="M1445" t="s">
        <v>47</v>
      </c>
      <c r="N1445" t="s">
        <v>159</v>
      </c>
      <c r="O1445">
        <v>20.9</v>
      </c>
      <c r="Q1445">
        <v>64.31</v>
      </c>
      <c r="R1445">
        <v>64.31</v>
      </c>
      <c r="S1445">
        <v>0</v>
      </c>
      <c r="T1445">
        <v>64.31</v>
      </c>
      <c r="U1445">
        <v>102</v>
      </c>
      <c r="V1445">
        <f>SUMIF(货件明细!K:K,F1445,货件明细!AQ:AQ)</f>
        <v>0</v>
      </c>
      <c r="W1445">
        <f t="shared" si="88"/>
        <v>1</v>
      </c>
      <c r="X1445">
        <f t="shared" si="89"/>
        <v>102</v>
      </c>
      <c r="Y1445">
        <f>SUMIF(货件明细!K:K,F1445,货件明细!I:I)</f>
        <v>0</v>
      </c>
      <c r="Z1445">
        <f t="shared" si="90"/>
        <v>20.9</v>
      </c>
      <c r="AA1445">
        <f>SUMIF(货件明细!K:K,F1445,货件明细!J:J)</f>
        <v>0</v>
      </c>
      <c r="AB1445">
        <f t="shared" si="91"/>
        <v>1</v>
      </c>
    </row>
    <row r="1446" spans="1:28">
      <c r="A1446">
        <v>2025</v>
      </c>
      <c r="B1446">
        <v>2</v>
      </c>
      <c r="C1446">
        <v>9</v>
      </c>
      <c r="D1446" s="4">
        <v>45716</v>
      </c>
      <c r="E1446" t="s">
        <v>28</v>
      </c>
      <c r="F1446" t="s">
        <v>1556</v>
      </c>
      <c r="G1446" t="s">
        <v>43</v>
      </c>
      <c r="H1446" t="s">
        <v>44</v>
      </c>
      <c r="I1446" t="s">
        <v>96</v>
      </c>
      <c r="J1446" t="s">
        <v>100</v>
      </c>
      <c r="K1446" t="s">
        <v>100</v>
      </c>
      <c r="L1446" t="s">
        <v>46</v>
      </c>
      <c r="M1446" t="s">
        <v>47</v>
      </c>
      <c r="N1446" t="s">
        <v>159</v>
      </c>
      <c r="O1446">
        <v>20.9</v>
      </c>
      <c r="Q1446">
        <v>90.52</v>
      </c>
      <c r="R1446">
        <v>90.52</v>
      </c>
      <c r="S1446">
        <v>0</v>
      </c>
      <c r="T1446">
        <v>90.52</v>
      </c>
      <c r="U1446">
        <v>102</v>
      </c>
      <c r="V1446">
        <f>SUMIF(货件明细!K:K,F1446,货件明细!AQ:AQ)</f>
        <v>0</v>
      </c>
      <c r="W1446">
        <f t="shared" si="88"/>
        <v>1</v>
      </c>
      <c r="X1446">
        <f t="shared" si="89"/>
        <v>102</v>
      </c>
      <c r="Y1446">
        <f>SUMIF(货件明细!K:K,F1446,货件明细!I:I)</f>
        <v>0</v>
      </c>
      <c r="Z1446">
        <f t="shared" si="90"/>
        <v>20.9</v>
      </c>
      <c r="AA1446">
        <f>SUMIF(货件明细!K:K,F1446,货件明细!J:J)</f>
        <v>0</v>
      </c>
      <c r="AB1446">
        <f t="shared" si="91"/>
        <v>1</v>
      </c>
    </row>
    <row r="1447" spans="1:28">
      <c r="A1447">
        <v>2025</v>
      </c>
      <c r="B1447">
        <v>2</v>
      </c>
      <c r="C1447">
        <v>9</v>
      </c>
      <c r="D1447" s="4">
        <v>45716</v>
      </c>
      <c r="E1447" t="s">
        <v>28</v>
      </c>
      <c r="F1447" t="s">
        <v>1557</v>
      </c>
      <c r="G1447" t="s">
        <v>62</v>
      </c>
      <c r="H1447" t="s">
        <v>31</v>
      </c>
      <c r="I1447" t="s">
        <v>96</v>
      </c>
      <c r="J1447" t="s">
        <v>100</v>
      </c>
      <c r="K1447" t="s">
        <v>100</v>
      </c>
      <c r="L1447" t="s">
        <v>46</v>
      </c>
      <c r="M1447" t="s">
        <v>47</v>
      </c>
      <c r="N1447" t="s">
        <v>101</v>
      </c>
      <c r="O1447">
        <v>20.9</v>
      </c>
      <c r="Q1447">
        <v>112</v>
      </c>
      <c r="R1447">
        <v>112</v>
      </c>
      <c r="S1447">
        <v>0</v>
      </c>
      <c r="T1447">
        <v>112</v>
      </c>
      <c r="U1447">
        <v>102</v>
      </c>
      <c r="V1447">
        <f>SUMIF(货件明细!K:K,F1447,货件明细!AQ:AQ)</f>
        <v>0</v>
      </c>
      <c r="W1447">
        <f t="shared" si="88"/>
        <v>1</v>
      </c>
      <c r="X1447">
        <f t="shared" si="89"/>
        <v>102</v>
      </c>
      <c r="Y1447">
        <f>SUMIF(货件明细!K:K,F1447,货件明细!I:I)</f>
        <v>0</v>
      </c>
      <c r="Z1447">
        <f t="shared" si="90"/>
        <v>20.9</v>
      </c>
      <c r="AA1447">
        <f>SUMIF(货件明细!K:K,F1447,货件明细!J:J)</f>
        <v>0</v>
      </c>
      <c r="AB1447">
        <f t="shared" si="91"/>
        <v>1</v>
      </c>
    </row>
    <row r="1448" spans="1:28">
      <c r="A1448">
        <v>2025</v>
      </c>
      <c r="B1448">
        <v>2</v>
      </c>
      <c r="C1448">
        <v>9</v>
      </c>
      <c r="D1448" s="4">
        <v>45716</v>
      </c>
      <c r="E1448" t="s">
        <v>28</v>
      </c>
      <c r="F1448" t="s">
        <v>1558</v>
      </c>
      <c r="G1448" t="s">
        <v>114</v>
      </c>
      <c r="H1448" t="s">
        <v>44</v>
      </c>
      <c r="I1448" t="s">
        <v>96</v>
      </c>
      <c r="J1448" t="s">
        <v>100</v>
      </c>
      <c r="K1448" t="s">
        <v>100</v>
      </c>
      <c r="L1448" t="s">
        <v>46</v>
      </c>
      <c r="M1448" t="s">
        <v>47</v>
      </c>
      <c r="N1448" t="s">
        <v>159</v>
      </c>
      <c r="O1448">
        <v>20.9</v>
      </c>
      <c r="Q1448">
        <v>90.2545454545455</v>
      </c>
      <c r="R1448">
        <v>90.2545454545455</v>
      </c>
      <c r="S1448">
        <v>0</v>
      </c>
      <c r="T1448">
        <v>90.2545454545455</v>
      </c>
      <c r="U1448">
        <v>102</v>
      </c>
      <c r="V1448">
        <f>SUMIF(货件明细!K:K,F1448,货件明细!AQ:AQ)</f>
        <v>0</v>
      </c>
      <c r="W1448">
        <f t="shared" si="88"/>
        <v>1</v>
      </c>
      <c r="X1448">
        <f t="shared" si="89"/>
        <v>102</v>
      </c>
      <c r="Y1448">
        <f>SUMIF(货件明细!K:K,F1448,货件明细!I:I)</f>
        <v>0</v>
      </c>
      <c r="Z1448">
        <f t="shared" si="90"/>
        <v>20.9</v>
      </c>
      <c r="AA1448">
        <f>SUMIF(货件明细!K:K,F1448,货件明细!J:J)</f>
        <v>0</v>
      </c>
      <c r="AB1448">
        <f t="shared" si="91"/>
        <v>1</v>
      </c>
    </row>
    <row r="1449" spans="1:28">
      <c r="A1449">
        <v>2025</v>
      </c>
      <c r="B1449">
        <v>2</v>
      </c>
      <c r="C1449">
        <v>9</v>
      </c>
      <c r="D1449" s="4">
        <v>45716</v>
      </c>
      <c r="E1449" t="s">
        <v>28</v>
      </c>
      <c r="F1449" t="s">
        <v>1559</v>
      </c>
      <c r="G1449" t="s">
        <v>223</v>
      </c>
      <c r="H1449" t="s">
        <v>31</v>
      </c>
      <c r="I1449" t="s">
        <v>96</v>
      </c>
      <c r="J1449" t="s">
        <v>100</v>
      </c>
      <c r="K1449" t="s">
        <v>100</v>
      </c>
      <c r="L1449" t="s">
        <v>46</v>
      </c>
      <c r="M1449" t="s">
        <v>47</v>
      </c>
      <c r="N1449" t="s">
        <v>101</v>
      </c>
      <c r="O1449">
        <v>20.9</v>
      </c>
      <c r="Q1449">
        <v>138.171428571429</v>
      </c>
      <c r="R1449">
        <v>138.171428571429</v>
      </c>
      <c r="S1449">
        <v>0</v>
      </c>
      <c r="T1449">
        <v>138.171428571429</v>
      </c>
      <c r="U1449">
        <v>102</v>
      </c>
      <c r="V1449">
        <f>SUMIF(货件明细!K:K,F1449,货件明细!AQ:AQ)</f>
        <v>0</v>
      </c>
      <c r="W1449">
        <f t="shared" si="88"/>
        <v>1</v>
      </c>
      <c r="X1449">
        <f t="shared" si="89"/>
        <v>102</v>
      </c>
      <c r="Y1449">
        <f>SUMIF(货件明细!K:K,F1449,货件明细!I:I)</f>
        <v>0</v>
      </c>
      <c r="Z1449">
        <f t="shared" si="90"/>
        <v>20.9</v>
      </c>
      <c r="AA1449">
        <f>SUMIF(货件明细!K:K,F1449,货件明细!J:J)</f>
        <v>0</v>
      </c>
      <c r="AB1449">
        <f t="shared" si="91"/>
        <v>1</v>
      </c>
    </row>
    <row r="1450" spans="1:28">
      <c r="A1450">
        <v>2025</v>
      </c>
      <c r="B1450">
        <v>2</v>
      </c>
      <c r="C1450">
        <v>9</v>
      </c>
      <c r="D1450" s="4">
        <v>45716</v>
      </c>
      <c r="E1450" t="s">
        <v>28</v>
      </c>
      <c r="F1450" t="s">
        <v>1560</v>
      </c>
      <c r="G1450" t="s">
        <v>206</v>
      </c>
      <c r="H1450" t="s">
        <v>71</v>
      </c>
      <c r="I1450" t="s">
        <v>96</v>
      </c>
      <c r="J1450" t="s">
        <v>45</v>
      </c>
      <c r="K1450" t="s">
        <v>45</v>
      </c>
      <c r="L1450" t="s">
        <v>46</v>
      </c>
      <c r="M1450" t="s">
        <v>65</v>
      </c>
      <c r="N1450" t="s">
        <v>951</v>
      </c>
      <c r="O1450">
        <v>41.65</v>
      </c>
      <c r="Q1450">
        <v>420</v>
      </c>
      <c r="R1450">
        <v>420</v>
      </c>
      <c r="S1450">
        <v>0</v>
      </c>
      <c r="T1450">
        <v>420</v>
      </c>
      <c r="U1450">
        <v>255</v>
      </c>
      <c r="V1450">
        <f>SUMIF(货件明细!K:K,F1450,货件明细!AQ:AQ)</f>
        <v>0</v>
      </c>
      <c r="W1450">
        <f t="shared" si="88"/>
        <v>1</v>
      </c>
      <c r="X1450">
        <f t="shared" si="89"/>
        <v>255</v>
      </c>
      <c r="Y1450">
        <f>SUMIF(货件明细!K:K,F1450,货件明细!I:I)</f>
        <v>0</v>
      </c>
      <c r="Z1450">
        <f t="shared" si="90"/>
        <v>41.65</v>
      </c>
      <c r="AA1450">
        <f>SUMIF(货件明细!K:K,F1450,货件明细!J:J)</f>
        <v>0</v>
      </c>
      <c r="AB1450">
        <f t="shared" si="91"/>
        <v>1</v>
      </c>
    </row>
    <row r="1451" spans="1:28">
      <c r="A1451">
        <v>2025</v>
      </c>
      <c r="B1451">
        <v>2</v>
      </c>
      <c r="C1451">
        <v>9</v>
      </c>
      <c r="D1451" s="4">
        <v>45716</v>
      </c>
      <c r="E1451" t="s">
        <v>28</v>
      </c>
      <c r="F1451" t="s">
        <v>1561</v>
      </c>
      <c r="G1451" t="s">
        <v>374</v>
      </c>
      <c r="H1451" t="s">
        <v>71</v>
      </c>
      <c r="I1451" t="s">
        <v>96</v>
      </c>
      <c r="J1451" t="s">
        <v>45</v>
      </c>
      <c r="K1451" t="s">
        <v>45</v>
      </c>
      <c r="L1451" t="s">
        <v>46</v>
      </c>
      <c r="M1451" t="s">
        <v>65</v>
      </c>
      <c r="N1451" t="s">
        <v>951</v>
      </c>
      <c r="O1451">
        <v>41.65</v>
      </c>
      <c r="Q1451">
        <v>420</v>
      </c>
      <c r="R1451">
        <v>420</v>
      </c>
      <c r="S1451">
        <v>0</v>
      </c>
      <c r="T1451">
        <v>420</v>
      </c>
      <c r="U1451">
        <v>255</v>
      </c>
      <c r="V1451">
        <f>SUMIF(货件明细!K:K,F1451,货件明细!AQ:AQ)</f>
        <v>0</v>
      </c>
      <c r="W1451">
        <f t="shared" si="88"/>
        <v>1</v>
      </c>
      <c r="X1451">
        <f t="shared" si="89"/>
        <v>255</v>
      </c>
      <c r="Y1451">
        <f>SUMIF(货件明细!K:K,F1451,货件明细!I:I)</f>
        <v>0</v>
      </c>
      <c r="Z1451">
        <f t="shared" si="90"/>
        <v>41.65</v>
      </c>
      <c r="AA1451">
        <f>SUMIF(货件明细!K:K,F1451,货件明细!J:J)</f>
        <v>0</v>
      </c>
      <c r="AB1451">
        <f t="shared" si="91"/>
        <v>1</v>
      </c>
    </row>
    <row r="1452" spans="1:28">
      <c r="A1452">
        <v>2025</v>
      </c>
      <c r="B1452">
        <v>2</v>
      </c>
      <c r="C1452">
        <v>9</v>
      </c>
      <c r="D1452" s="4">
        <v>45716</v>
      </c>
      <c r="E1452" t="s">
        <v>28</v>
      </c>
      <c r="F1452" t="s">
        <v>1562</v>
      </c>
      <c r="G1452" t="s">
        <v>1563</v>
      </c>
      <c r="H1452" t="s">
        <v>71</v>
      </c>
      <c r="I1452" t="s">
        <v>96</v>
      </c>
      <c r="J1452" t="s">
        <v>45</v>
      </c>
      <c r="K1452" t="s">
        <v>45</v>
      </c>
      <c r="L1452" t="s">
        <v>46</v>
      </c>
      <c r="M1452" t="s">
        <v>65</v>
      </c>
      <c r="N1452" t="s">
        <v>951</v>
      </c>
      <c r="O1452">
        <v>41.65</v>
      </c>
      <c r="Q1452">
        <v>386.4</v>
      </c>
      <c r="R1452">
        <v>386.4</v>
      </c>
      <c r="S1452">
        <v>0</v>
      </c>
      <c r="T1452">
        <v>386.4</v>
      </c>
      <c r="U1452">
        <v>255</v>
      </c>
      <c r="V1452">
        <f>SUMIF(货件明细!K:K,F1452,货件明细!AQ:AQ)</f>
        <v>0</v>
      </c>
      <c r="W1452">
        <f t="shared" si="88"/>
        <v>1</v>
      </c>
      <c r="X1452">
        <f t="shared" si="89"/>
        <v>255</v>
      </c>
      <c r="Y1452">
        <f>SUMIF(货件明细!K:K,F1452,货件明细!I:I)</f>
        <v>0</v>
      </c>
      <c r="Z1452">
        <f t="shared" si="90"/>
        <v>41.65</v>
      </c>
      <c r="AA1452">
        <f>SUMIF(货件明细!K:K,F1452,货件明细!J:J)</f>
        <v>0</v>
      </c>
      <c r="AB1452">
        <f t="shared" si="91"/>
        <v>1</v>
      </c>
    </row>
    <row r="1453" spans="1:28">
      <c r="A1453">
        <v>2025</v>
      </c>
      <c r="B1453">
        <v>2</v>
      </c>
      <c r="C1453">
        <v>9</v>
      </c>
      <c r="D1453" s="4">
        <v>45716</v>
      </c>
      <c r="E1453" t="s">
        <v>28</v>
      </c>
      <c r="F1453" t="s">
        <v>1564</v>
      </c>
      <c r="G1453" t="s">
        <v>369</v>
      </c>
      <c r="H1453" t="s">
        <v>31</v>
      </c>
      <c r="I1453" t="s">
        <v>96</v>
      </c>
      <c r="J1453" t="s">
        <v>45</v>
      </c>
      <c r="K1453" t="s">
        <v>45</v>
      </c>
      <c r="L1453" t="s">
        <v>46</v>
      </c>
      <c r="M1453" t="s">
        <v>65</v>
      </c>
      <c r="N1453" t="s">
        <v>960</v>
      </c>
      <c r="O1453">
        <v>41.65</v>
      </c>
      <c r="Q1453">
        <v>276.64</v>
      </c>
      <c r="R1453">
        <v>276.64</v>
      </c>
      <c r="S1453">
        <v>0</v>
      </c>
      <c r="T1453">
        <v>276.64</v>
      </c>
      <c r="U1453">
        <v>255</v>
      </c>
      <c r="V1453">
        <f>SUMIF(货件明细!K:K,F1453,货件明细!AQ:AQ)</f>
        <v>0</v>
      </c>
      <c r="W1453">
        <f t="shared" si="88"/>
        <v>1</v>
      </c>
      <c r="X1453">
        <f t="shared" si="89"/>
        <v>255</v>
      </c>
      <c r="Y1453">
        <f>SUMIF(货件明细!K:K,F1453,货件明细!I:I)</f>
        <v>0</v>
      </c>
      <c r="Z1453">
        <f t="shared" si="90"/>
        <v>41.65</v>
      </c>
      <c r="AA1453">
        <f>SUMIF(货件明细!K:K,F1453,货件明细!J:J)</f>
        <v>0</v>
      </c>
      <c r="AB1453">
        <f t="shared" si="91"/>
        <v>1</v>
      </c>
    </row>
    <row r="1454" spans="1:28">
      <c r="A1454">
        <v>2025</v>
      </c>
      <c r="B1454">
        <v>2</v>
      </c>
      <c r="C1454">
        <v>9</v>
      </c>
      <c r="D1454" s="4">
        <v>45716</v>
      </c>
      <c r="E1454" t="s">
        <v>28</v>
      </c>
      <c r="F1454" t="s">
        <v>1565</v>
      </c>
      <c r="G1454" t="s">
        <v>223</v>
      </c>
      <c r="H1454" t="s">
        <v>31</v>
      </c>
      <c r="I1454" t="s">
        <v>96</v>
      </c>
      <c r="J1454" t="s">
        <v>45</v>
      </c>
      <c r="K1454" t="s">
        <v>45</v>
      </c>
      <c r="L1454" t="s">
        <v>46</v>
      </c>
      <c r="M1454" t="s">
        <v>47</v>
      </c>
      <c r="N1454" t="s">
        <v>101</v>
      </c>
      <c r="O1454">
        <v>41.65</v>
      </c>
      <c r="Q1454">
        <v>276.342857142857</v>
      </c>
      <c r="R1454">
        <v>276.342857142857</v>
      </c>
      <c r="S1454">
        <v>0</v>
      </c>
      <c r="T1454">
        <v>276.342857142857</v>
      </c>
      <c r="U1454">
        <v>255</v>
      </c>
      <c r="V1454">
        <f>SUMIF(货件明细!K:K,F1454,货件明细!AQ:AQ)</f>
        <v>0</v>
      </c>
      <c r="W1454">
        <f t="shared" si="88"/>
        <v>1</v>
      </c>
      <c r="X1454">
        <f t="shared" si="89"/>
        <v>255</v>
      </c>
      <c r="Y1454">
        <f>SUMIF(货件明细!K:K,F1454,货件明细!I:I)</f>
        <v>0</v>
      </c>
      <c r="Z1454">
        <f t="shared" si="90"/>
        <v>41.65</v>
      </c>
      <c r="AA1454">
        <f>SUMIF(货件明细!K:K,F1454,货件明细!J:J)</f>
        <v>0</v>
      </c>
      <c r="AB1454">
        <f t="shared" si="91"/>
        <v>1</v>
      </c>
    </row>
    <row r="1455" spans="1:28">
      <c r="A1455">
        <v>2025</v>
      </c>
      <c r="B1455">
        <v>2</v>
      </c>
      <c r="C1455">
        <v>9</v>
      </c>
      <c r="D1455" s="4">
        <v>45716</v>
      </c>
      <c r="E1455" t="s">
        <v>28</v>
      </c>
      <c r="F1455" t="s">
        <v>1566</v>
      </c>
      <c r="G1455" t="s">
        <v>870</v>
      </c>
      <c r="H1455" t="s">
        <v>31</v>
      </c>
      <c r="I1455" t="s">
        <v>57</v>
      </c>
      <c r="J1455" t="s">
        <v>1110</v>
      </c>
      <c r="K1455" t="s">
        <v>1110</v>
      </c>
      <c r="L1455" t="s">
        <v>34</v>
      </c>
      <c r="M1455" t="s">
        <v>35</v>
      </c>
      <c r="N1455" t="s">
        <v>1460</v>
      </c>
      <c r="O1455">
        <v>47.7</v>
      </c>
      <c r="Q1455">
        <v>1953.6</v>
      </c>
      <c r="R1455">
        <v>1953.6</v>
      </c>
      <c r="S1455">
        <v>332.3328</v>
      </c>
      <c r="T1455">
        <v>2285.9328</v>
      </c>
      <c r="U1455">
        <v>285</v>
      </c>
      <c r="V1455">
        <f>SUMIF(货件明细!K:K,F1455,货件明细!AQ:AQ)</f>
        <v>0</v>
      </c>
      <c r="W1455">
        <f t="shared" si="88"/>
        <v>1</v>
      </c>
      <c r="X1455">
        <f t="shared" si="89"/>
        <v>285</v>
      </c>
      <c r="Y1455">
        <f>SUMIF(货件明细!K:K,F1455,货件明细!I:I)</f>
        <v>0</v>
      </c>
      <c r="Z1455">
        <f t="shared" si="90"/>
        <v>47.7</v>
      </c>
      <c r="AA1455">
        <f>SUMIF(货件明细!K:K,F1455,货件明细!J:J)</f>
        <v>0</v>
      </c>
      <c r="AB1455">
        <f t="shared" si="91"/>
        <v>1</v>
      </c>
    </row>
    <row r="1456" spans="1:28">
      <c r="A1456">
        <v>2025</v>
      </c>
      <c r="B1456">
        <v>2</v>
      </c>
      <c r="C1456">
        <v>9</v>
      </c>
      <c r="D1456" s="4">
        <v>45716</v>
      </c>
      <c r="E1456" t="s">
        <v>28</v>
      </c>
      <c r="F1456" t="s">
        <v>1567</v>
      </c>
      <c r="G1456" t="s">
        <v>271</v>
      </c>
      <c r="H1456" t="s">
        <v>31</v>
      </c>
      <c r="I1456" t="s">
        <v>32</v>
      </c>
      <c r="J1456" t="s">
        <v>33</v>
      </c>
      <c r="K1456" t="s">
        <v>33</v>
      </c>
      <c r="L1456" t="s">
        <v>34</v>
      </c>
      <c r="M1456" t="s">
        <v>35</v>
      </c>
      <c r="N1456" t="s">
        <v>36</v>
      </c>
      <c r="O1456">
        <v>43.6</v>
      </c>
      <c r="Q1456">
        <v>2230.8</v>
      </c>
      <c r="R1456">
        <v>2230.8</v>
      </c>
      <c r="S1456">
        <v>515.40736</v>
      </c>
      <c r="T1456">
        <v>2746.20736</v>
      </c>
      <c r="U1456">
        <v>442</v>
      </c>
      <c r="V1456">
        <f>SUMIF(货件明细!K:K,F1456,货件明细!AQ:AQ)</f>
        <v>0</v>
      </c>
      <c r="W1456">
        <f t="shared" si="88"/>
        <v>1</v>
      </c>
      <c r="X1456">
        <f t="shared" si="89"/>
        <v>442</v>
      </c>
      <c r="Y1456">
        <f>SUMIF(货件明细!K:K,F1456,货件明细!I:I)</f>
        <v>0</v>
      </c>
      <c r="Z1456">
        <f t="shared" si="90"/>
        <v>43.6</v>
      </c>
      <c r="AA1456">
        <f>SUMIF(货件明细!K:K,F1456,货件明细!J:J)</f>
        <v>0</v>
      </c>
      <c r="AB1456">
        <f t="shared" si="91"/>
        <v>1</v>
      </c>
    </row>
    <row r="1457" spans="1:28">
      <c r="A1457">
        <v>2025</v>
      </c>
      <c r="B1457">
        <v>2</v>
      </c>
      <c r="C1457">
        <v>9</v>
      </c>
      <c r="D1457" s="4">
        <v>45716</v>
      </c>
      <c r="E1457" t="s">
        <v>28</v>
      </c>
      <c r="F1457" t="s">
        <v>1568</v>
      </c>
      <c r="G1457" t="s">
        <v>870</v>
      </c>
      <c r="H1457" t="s">
        <v>31</v>
      </c>
      <c r="I1457" t="s">
        <v>41</v>
      </c>
      <c r="J1457" t="s">
        <v>33</v>
      </c>
      <c r="K1457" t="s">
        <v>33</v>
      </c>
      <c r="L1457" t="s">
        <v>34</v>
      </c>
      <c r="M1457" t="s">
        <v>35</v>
      </c>
      <c r="N1457" t="s">
        <v>272</v>
      </c>
      <c r="O1457">
        <v>32.45</v>
      </c>
      <c r="Q1457">
        <v>1689.6</v>
      </c>
      <c r="R1457">
        <v>1689.6</v>
      </c>
      <c r="S1457">
        <v>175.05776</v>
      </c>
      <c r="T1457">
        <v>1864.65776</v>
      </c>
      <c r="U1457">
        <v>137</v>
      </c>
      <c r="V1457">
        <f>SUMIF(货件明细!K:K,F1457,货件明细!AQ:AQ)</f>
        <v>0</v>
      </c>
      <c r="W1457">
        <f t="shared" si="88"/>
        <v>1</v>
      </c>
      <c r="X1457">
        <f t="shared" si="89"/>
        <v>137</v>
      </c>
      <c r="Y1457">
        <f>SUMIF(货件明细!K:K,F1457,货件明细!I:I)</f>
        <v>0</v>
      </c>
      <c r="Z1457">
        <f t="shared" si="90"/>
        <v>32.45</v>
      </c>
      <c r="AA1457">
        <f>SUMIF(货件明细!K:K,F1457,货件明细!J:J)</f>
        <v>0</v>
      </c>
      <c r="AB1457">
        <f t="shared" si="91"/>
        <v>1</v>
      </c>
    </row>
    <row r="1458" spans="1:28">
      <c r="A1458">
        <v>2025</v>
      </c>
      <c r="B1458">
        <v>2</v>
      </c>
      <c r="C1458">
        <v>9</v>
      </c>
      <c r="D1458" s="4">
        <v>45716</v>
      </c>
      <c r="E1458" t="s">
        <v>28</v>
      </c>
      <c r="F1458" t="s">
        <v>1569</v>
      </c>
      <c r="G1458" t="s">
        <v>70</v>
      </c>
      <c r="H1458" t="s">
        <v>71</v>
      </c>
      <c r="I1458" t="s">
        <v>32</v>
      </c>
      <c r="J1458" t="s">
        <v>45</v>
      </c>
      <c r="K1458" t="s">
        <v>45</v>
      </c>
      <c r="L1458" t="s">
        <v>46</v>
      </c>
      <c r="M1458" t="s">
        <v>47</v>
      </c>
      <c r="N1458" t="s">
        <v>48</v>
      </c>
      <c r="O1458">
        <v>16.3</v>
      </c>
      <c r="Q1458">
        <v>136.85</v>
      </c>
      <c r="R1458">
        <v>136.85</v>
      </c>
      <c r="S1458">
        <v>0</v>
      </c>
      <c r="T1458">
        <v>136.85</v>
      </c>
      <c r="U1458">
        <v>124</v>
      </c>
      <c r="V1458">
        <f>SUMIF(货件明细!K:K,F1458,货件明细!AQ:AQ)</f>
        <v>0</v>
      </c>
      <c r="W1458">
        <f t="shared" si="88"/>
        <v>1</v>
      </c>
      <c r="X1458">
        <f t="shared" si="89"/>
        <v>124</v>
      </c>
      <c r="Y1458">
        <f>SUMIF(货件明细!K:K,F1458,货件明细!I:I)</f>
        <v>0</v>
      </c>
      <c r="Z1458">
        <f t="shared" si="90"/>
        <v>16.3</v>
      </c>
      <c r="AA1458">
        <f>SUMIF(货件明细!K:K,F1458,货件明细!J:J)</f>
        <v>0</v>
      </c>
      <c r="AB1458">
        <f t="shared" si="91"/>
        <v>1</v>
      </c>
    </row>
    <row r="1459" spans="1:28">
      <c r="A1459">
        <v>2025</v>
      </c>
      <c r="B1459">
        <v>2</v>
      </c>
      <c r="C1459">
        <v>9</v>
      </c>
      <c r="D1459" s="4">
        <v>45716</v>
      </c>
      <c r="E1459" t="s">
        <v>28</v>
      </c>
      <c r="F1459" t="s">
        <v>1570</v>
      </c>
      <c r="G1459" t="s">
        <v>114</v>
      </c>
      <c r="H1459" t="s">
        <v>44</v>
      </c>
      <c r="I1459" t="s">
        <v>32</v>
      </c>
      <c r="J1459" t="s">
        <v>45</v>
      </c>
      <c r="K1459" t="s">
        <v>45</v>
      </c>
      <c r="L1459" t="s">
        <v>46</v>
      </c>
      <c r="M1459" t="s">
        <v>47</v>
      </c>
      <c r="N1459" t="s">
        <v>48</v>
      </c>
      <c r="O1459">
        <v>16.3</v>
      </c>
      <c r="Q1459">
        <v>164.591304347826</v>
      </c>
      <c r="R1459">
        <v>164.591304347826</v>
      </c>
      <c r="S1459">
        <v>0</v>
      </c>
      <c r="T1459">
        <v>164.591304347826</v>
      </c>
      <c r="U1459">
        <v>124</v>
      </c>
      <c r="V1459">
        <f>SUMIF(货件明细!K:K,F1459,货件明细!AQ:AQ)</f>
        <v>0</v>
      </c>
      <c r="W1459">
        <f t="shared" si="88"/>
        <v>1</v>
      </c>
      <c r="X1459">
        <f t="shared" si="89"/>
        <v>124</v>
      </c>
      <c r="Y1459">
        <f>SUMIF(货件明细!K:K,F1459,货件明细!I:I)</f>
        <v>0</v>
      </c>
      <c r="Z1459">
        <f t="shared" si="90"/>
        <v>16.3</v>
      </c>
      <c r="AA1459">
        <f>SUMIF(货件明细!K:K,F1459,货件明细!J:J)</f>
        <v>0</v>
      </c>
      <c r="AB1459">
        <f t="shared" si="91"/>
        <v>1</v>
      </c>
    </row>
    <row r="1460" spans="1:28">
      <c r="A1460">
        <v>2025</v>
      </c>
      <c r="B1460">
        <v>2</v>
      </c>
      <c r="C1460">
        <v>9</v>
      </c>
      <c r="D1460" s="4">
        <v>45716</v>
      </c>
      <c r="E1460" t="s">
        <v>28</v>
      </c>
      <c r="F1460" t="s">
        <v>1571</v>
      </c>
      <c r="G1460" t="s">
        <v>64</v>
      </c>
      <c r="H1460" t="s">
        <v>44</v>
      </c>
      <c r="I1460" t="s">
        <v>32</v>
      </c>
      <c r="J1460" t="s">
        <v>45</v>
      </c>
      <c r="K1460" t="s">
        <v>45</v>
      </c>
      <c r="L1460" t="s">
        <v>46</v>
      </c>
      <c r="M1460" t="s">
        <v>47</v>
      </c>
      <c r="N1460" t="s">
        <v>48</v>
      </c>
      <c r="O1460">
        <v>16.3</v>
      </c>
      <c r="Q1460">
        <v>165.2</v>
      </c>
      <c r="R1460">
        <v>165.2</v>
      </c>
      <c r="S1460">
        <v>0</v>
      </c>
      <c r="T1460">
        <v>165.2</v>
      </c>
      <c r="U1460">
        <v>124</v>
      </c>
      <c r="V1460">
        <f>SUMIF(货件明细!K:K,F1460,货件明细!AQ:AQ)</f>
        <v>0</v>
      </c>
      <c r="W1460">
        <f t="shared" si="88"/>
        <v>1</v>
      </c>
      <c r="X1460">
        <f t="shared" si="89"/>
        <v>124</v>
      </c>
      <c r="Y1460">
        <f>SUMIF(货件明细!K:K,F1460,货件明细!I:I)</f>
        <v>0</v>
      </c>
      <c r="Z1460">
        <f t="shared" si="90"/>
        <v>16.3</v>
      </c>
      <c r="AA1460">
        <f>SUMIF(货件明细!K:K,F1460,货件明细!J:J)</f>
        <v>0</v>
      </c>
      <c r="AB1460">
        <f t="shared" si="91"/>
        <v>1</v>
      </c>
    </row>
    <row r="1461" spans="1:28">
      <c r="A1461">
        <v>2025</v>
      </c>
      <c r="B1461">
        <v>2</v>
      </c>
      <c r="C1461">
        <v>9</v>
      </c>
      <c r="D1461" s="4">
        <v>45716</v>
      </c>
      <c r="E1461" t="s">
        <v>28</v>
      </c>
      <c r="F1461" t="s">
        <v>1572</v>
      </c>
      <c r="G1461" t="s">
        <v>395</v>
      </c>
      <c r="H1461" t="s">
        <v>44</v>
      </c>
      <c r="I1461" t="s">
        <v>32</v>
      </c>
      <c r="J1461" t="s">
        <v>45</v>
      </c>
      <c r="K1461" t="s">
        <v>45</v>
      </c>
      <c r="L1461" t="s">
        <v>46</v>
      </c>
      <c r="M1461" t="s">
        <v>65</v>
      </c>
      <c r="N1461" t="s">
        <v>462</v>
      </c>
      <c r="O1461">
        <v>16.3</v>
      </c>
      <c r="Q1461">
        <v>182.894736842105</v>
      </c>
      <c r="R1461">
        <v>197.526315789473</v>
      </c>
      <c r="S1461">
        <v>0</v>
      </c>
      <c r="T1461">
        <v>197.526315789473</v>
      </c>
      <c r="U1461">
        <v>124</v>
      </c>
      <c r="V1461">
        <f>SUMIF(货件明细!K:K,F1461,货件明细!AQ:AQ)</f>
        <v>0</v>
      </c>
      <c r="W1461">
        <f t="shared" si="88"/>
        <v>1</v>
      </c>
      <c r="X1461">
        <f t="shared" si="89"/>
        <v>124</v>
      </c>
      <c r="Y1461">
        <f>SUMIF(货件明细!K:K,F1461,货件明细!I:I)</f>
        <v>0</v>
      </c>
      <c r="Z1461">
        <f t="shared" si="90"/>
        <v>16.3</v>
      </c>
      <c r="AA1461">
        <f>SUMIF(货件明细!K:K,F1461,货件明细!J:J)</f>
        <v>0</v>
      </c>
      <c r="AB1461">
        <f t="shared" si="91"/>
        <v>1</v>
      </c>
    </row>
    <row r="1462" spans="1:28">
      <c r="A1462">
        <v>2025</v>
      </c>
      <c r="B1462">
        <v>2</v>
      </c>
      <c r="C1462">
        <v>9</v>
      </c>
      <c r="D1462" s="4">
        <v>45716</v>
      </c>
      <c r="E1462" t="s">
        <v>28</v>
      </c>
      <c r="F1462" t="s">
        <v>1573</v>
      </c>
      <c r="G1462" t="s">
        <v>62</v>
      </c>
      <c r="H1462" t="s">
        <v>31</v>
      </c>
      <c r="I1462" t="s">
        <v>32</v>
      </c>
      <c r="J1462" t="s">
        <v>45</v>
      </c>
      <c r="K1462" t="s">
        <v>45</v>
      </c>
      <c r="L1462" t="s">
        <v>46</v>
      </c>
      <c r="M1462" t="s">
        <v>65</v>
      </c>
      <c r="N1462" t="s">
        <v>123</v>
      </c>
      <c r="O1462">
        <v>16.3</v>
      </c>
      <c r="Q1462">
        <v>154.235294117647</v>
      </c>
      <c r="R1462">
        <v>154.235294117647</v>
      </c>
      <c r="S1462">
        <v>0</v>
      </c>
      <c r="T1462">
        <v>154.235294117647</v>
      </c>
      <c r="U1462">
        <v>124</v>
      </c>
      <c r="V1462">
        <f>SUMIF(货件明细!K:K,F1462,货件明细!AQ:AQ)</f>
        <v>0</v>
      </c>
      <c r="W1462">
        <f t="shared" si="88"/>
        <v>1</v>
      </c>
      <c r="X1462">
        <f t="shared" si="89"/>
        <v>124</v>
      </c>
      <c r="Y1462">
        <f>SUMIF(货件明细!K:K,F1462,货件明细!I:I)</f>
        <v>0</v>
      </c>
      <c r="Z1462">
        <f t="shared" si="90"/>
        <v>16.3</v>
      </c>
      <c r="AA1462">
        <f>SUMIF(货件明细!K:K,F1462,货件明细!J:J)</f>
        <v>0</v>
      </c>
      <c r="AB1462">
        <f t="shared" si="91"/>
        <v>1</v>
      </c>
    </row>
    <row r="1463" spans="1:28">
      <c r="A1463">
        <v>2025</v>
      </c>
      <c r="B1463">
        <v>2</v>
      </c>
      <c r="C1463">
        <v>9</v>
      </c>
      <c r="D1463" s="4">
        <v>45716</v>
      </c>
      <c r="E1463" t="s">
        <v>28</v>
      </c>
      <c r="F1463" t="s">
        <v>1574</v>
      </c>
      <c r="G1463" t="s">
        <v>70</v>
      </c>
      <c r="H1463" t="s">
        <v>71</v>
      </c>
      <c r="I1463" t="s">
        <v>57</v>
      </c>
      <c r="J1463" t="s">
        <v>45</v>
      </c>
      <c r="K1463" t="s">
        <v>45</v>
      </c>
      <c r="L1463" t="s">
        <v>46</v>
      </c>
      <c r="M1463" t="s">
        <v>47</v>
      </c>
      <c r="N1463" t="s">
        <v>48</v>
      </c>
      <c r="O1463">
        <v>37.85</v>
      </c>
      <c r="Q1463">
        <v>273.7</v>
      </c>
      <c r="R1463">
        <v>273.7</v>
      </c>
      <c r="S1463">
        <v>0</v>
      </c>
      <c r="T1463">
        <v>273.7</v>
      </c>
      <c r="U1463">
        <v>242</v>
      </c>
      <c r="V1463">
        <f>SUMIF(货件明细!K:K,F1463,货件明细!AQ:AQ)</f>
        <v>0</v>
      </c>
      <c r="W1463">
        <f t="shared" si="88"/>
        <v>1</v>
      </c>
      <c r="X1463">
        <f t="shared" si="89"/>
        <v>242</v>
      </c>
      <c r="Y1463">
        <f>SUMIF(货件明细!K:K,F1463,货件明细!I:I)</f>
        <v>0</v>
      </c>
      <c r="Z1463">
        <f t="shared" si="90"/>
        <v>37.85</v>
      </c>
      <c r="AA1463">
        <f>SUMIF(货件明细!K:K,F1463,货件明细!J:J)</f>
        <v>0</v>
      </c>
      <c r="AB1463">
        <f t="shared" si="91"/>
        <v>1</v>
      </c>
    </row>
    <row r="1464" spans="1:28">
      <c r="A1464">
        <v>2025</v>
      </c>
      <c r="B1464">
        <v>2</v>
      </c>
      <c r="C1464">
        <v>9</v>
      </c>
      <c r="D1464" s="4">
        <v>45716</v>
      </c>
      <c r="E1464" t="s">
        <v>28</v>
      </c>
      <c r="F1464" t="s">
        <v>1575</v>
      </c>
      <c r="G1464" t="s">
        <v>114</v>
      </c>
      <c r="H1464" t="s">
        <v>44</v>
      </c>
      <c r="I1464" t="s">
        <v>57</v>
      </c>
      <c r="J1464" t="s">
        <v>45</v>
      </c>
      <c r="K1464" t="s">
        <v>45</v>
      </c>
      <c r="L1464" t="s">
        <v>46</v>
      </c>
      <c r="M1464" t="s">
        <v>47</v>
      </c>
      <c r="N1464" t="s">
        <v>48</v>
      </c>
      <c r="O1464">
        <v>37.85</v>
      </c>
      <c r="Q1464">
        <v>329.182608695652</v>
      </c>
      <c r="R1464">
        <v>329.182608695652</v>
      </c>
      <c r="S1464">
        <v>0</v>
      </c>
      <c r="T1464">
        <v>329.182608695652</v>
      </c>
      <c r="U1464">
        <v>242</v>
      </c>
      <c r="V1464">
        <f>SUMIF(货件明细!K:K,F1464,货件明细!AQ:AQ)</f>
        <v>0</v>
      </c>
      <c r="W1464">
        <f t="shared" si="88"/>
        <v>1</v>
      </c>
      <c r="X1464">
        <f t="shared" si="89"/>
        <v>242</v>
      </c>
      <c r="Y1464">
        <f>SUMIF(货件明细!K:K,F1464,货件明细!I:I)</f>
        <v>0</v>
      </c>
      <c r="Z1464">
        <f t="shared" si="90"/>
        <v>37.85</v>
      </c>
      <c r="AA1464">
        <f>SUMIF(货件明细!K:K,F1464,货件明细!J:J)</f>
        <v>0</v>
      </c>
      <c r="AB1464">
        <f t="shared" si="91"/>
        <v>1</v>
      </c>
    </row>
    <row r="1465" spans="1:28">
      <c r="A1465">
        <v>2025</v>
      </c>
      <c r="B1465">
        <v>2</v>
      </c>
      <c r="C1465">
        <v>9</v>
      </c>
      <c r="D1465" s="4">
        <v>45716</v>
      </c>
      <c r="E1465" t="s">
        <v>28</v>
      </c>
      <c r="F1465" t="s">
        <v>1576</v>
      </c>
      <c r="G1465" t="s">
        <v>62</v>
      </c>
      <c r="H1465" t="s">
        <v>31</v>
      </c>
      <c r="I1465" t="s">
        <v>57</v>
      </c>
      <c r="J1465" t="s">
        <v>45</v>
      </c>
      <c r="K1465" t="s">
        <v>45</v>
      </c>
      <c r="L1465" t="s">
        <v>46</v>
      </c>
      <c r="M1465" t="s">
        <v>65</v>
      </c>
      <c r="N1465" t="s">
        <v>123</v>
      </c>
      <c r="O1465">
        <v>37.85</v>
      </c>
      <c r="Q1465">
        <v>308.470588235294</v>
      </c>
      <c r="R1465">
        <v>308.470588235294</v>
      </c>
      <c r="S1465">
        <v>0</v>
      </c>
      <c r="T1465">
        <v>308.470588235294</v>
      </c>
      <c r="U1465">
        <v>242</v>
      </c>
      <c r="V1465">
        <f>SUMIF(货件明细!K:K,F1465,货件明细!AQ:AQ)</f>
        <v>0</v>
      </c>
      <c r="W1465">
        <f t="shared" si="88"/>
        <v>1</v>
      </c>
      <c r="X1465">
        <f t="shared" si="89"/>
        <v>242</v>
      </c>
      <c r="Y1465">
        <f>SUMIF(货件明细!K:K,F1465,货件明细!I:I)</f>
        <v>0</v>
      </c>
      <c r="Z1465">
        <f t="shared" si="90"/>
        <v>37.85</v>
      </c>
      <c r="AA1465">
        <f>SUMIF(货件明细!K:K,F1465,货件明细!J:J)</f>
        <v>0</v>
      </c>
      <c r="AB1465">
        <f t="shared" si="91"/>
        <v>1</v>
      </c>
    </row>
    <row r="1466" spans="1:28">
      <c r="A1466">
        <v>2025</v>
      </c>
      <c r="B1466">
        <v>2</v>
      </c>
      <c r="C1466">
        <v>9</v>
      </c>
      <c r="D1466" s="4">
        <v>45716</v>
      </c>
      <c r="E1466" t="s">
        <v>28</v>
      </c>
      <c r="F1466" t="s">
        <v>1577</v>
      </c>
      <c r="G1466" t="s">
        <v>64</v>
      </c>
      <c r="H1466" t="s">
        <v>44</v>
      </c>
      <c r="I1466" t="s">
        <v>57</v>
      </c>
      <c r="J1466" t="s">
        <v>45</v>
      </c>
      <c r="K1466" t="s">
        <v>45</v>
      </c>
      <c r="L1466" t="s">
        <v>46</v>
      </c>
      <c r="M1466" t="s">
        <v>47</v>
      </c>
      <c r="N1466" t="s">
        <v>48</v>
      </c>
      <c r="O1466">
        <v>37.85</v>
      </c>
      <c r="Q1466">
        <v>330.4</v>
      </c>
      <c r="R1466">
        <v>330.4</v>
      </c>
      <c r="S1466">
        <v>0</v>
      </c>
      <c r="T1466">
        <v>330.4</v>
      </c>
      <c r="U1466">
        <v>242</v>
      </c>
      <c r="V1466">
        <f>SUMIF(货件明细!K:K,F1466,货件明细!AQ:AQ)</f>
        <v>0</v>
      </c>
      <c r="W1466">
        <f t="shared" si="88"/>
        <v>1</v>
      </c>
      <c r="X1466">
        <f t="shared" si="89"/>
        <v>242</v>
      </c>
      <c r="Y1466">
        <f>SUMIF(货件明细!K:K,F1466,货件明细!I:I)</f>
        <v>0</v>
      </c>
      <c r="Z1466">
        <f t="shared" si="90"/>
        <v>37.85</v>
      </c>
      <c r="AA1466">
        <f>SUMIF(货件明细!K:K,F1466,货件明细!J:J)</f>
        <v>0</v>
      </c>
      <c r="AB1466">
        <f t="shared" si="91"/>
        <v>1</v>
      </c>
    </row>
    <row r="1467" spans="1:28">
      <c r="A1467">
        <v>2025</v>
      </c>
      <c r="B1467">
        <v>2</v>
      </c>
      <c r="C1467">
        <v>9</v>
      </c>
      <c r="D1467" s="4">
        <v>45716</v>
      </c>
      <c r="E1467" t="s">
        <v>28</v>
      </c>
      <c r="F1467" t="s">
        <v>1578</v>
      </c>
      <c r="G1467" t="s">
        <v>395</v>
      </c>
      <c r="H1467" t="s">
        <v>44</v>
      </c>
      <c r="I1467" t="s">
        <v>57</v>
      </c>
      <c r="J1467" t="s">
        <v>45</v>
      </c>
      <c r="K1467" t="s">
        <v>45</v>
      </c>
      <c r="L1467" t="s">
        <v>46</v>
      </c>
      <c r="M1467" t="s">
        <v>65</v>
      </c>
      <c r="N1467" t="s">
        <v>462</v>
      </c>
      <c r="O1467">
        <v>37.85</v>
      </c>
      <c r="Q1467">
        <v>365.789473684211</v>
      </c>
      <c r="R1467">
        <v>395.052631578948</v>
      </c>
      <c r="S1467">
        <v>0</v>
      </c>
      <c r="T1467">
        <v>395.052631578948</v>
      </c>
      <c r="U1467">
        <v>242</v>
      </c>
      <c r="V1467">
        <f>SUMIF(货件明细!K:K,F1467,货件明细!AQ:AQ)</f>
        <v>0</v>
      </c>
      <c r="W1467">
        <f t="shared" si="88"/>
        <v>1</v>
      </c>
      <c r="X1467">
        <f t="shared" si="89"/>
        <v>242</v>
      </c>
      <c r="Y1467">
        <f>SUMIF(货件明细!K:K,F1467,货件明细!I:I)</f>
        <v>0</v>
      </c>
      <c r="Z1467">
        <f t="shared" si="90"/>
        <v>37.85</v>
      </c>
      <c r="AA1467">
        <f>SUMIF(货件明细!K:K,F1467,货件明细!J:J)</f>
        <v>0</v>
      </c>
      <c r="AB1467">
        <f t="shared" si="91"/>
        <v>1</v>
      </c>
    </row>
    <row r="1468" spans="1:28">
      <c r="A1468">
        <v>2025</v>
      </c>
      <c r="B1468">
        <v>2</v>
      </c>
      <c r="C1468">
        <v>9</v>
      </c>
      <c r="D1468" s="4">
        <v>45716</v>
      </c>
      <c r="E1468" t="s">
        <v>28</v>
      </c>
      <c r="F1468" t="s">
        <v>1579</v>
      </c>
      <c r="G1468" t="s">
        <v>64</v>
      </c>
      <c r="H1468" t="s">
        <v>44</v>
      </c>
      <c r="I1468" t="s">
        <v>57</v>
      </c>
      <c r="J1468" t="s">
        <v>100</v>
      </c>
      <c r="K1468" t="s">
        <v>100</v>
      </c>
      <c r="L1468" t="s">
        <v>46</v>
      </c>
      <c r="M1468" t="s">
        <v>47</v>
      </c>
      <c r="N1468" t="s">
        <v>159</v>
      </c>
      <c r="O1468">
        <v>119.2</v>
      </c>
      <c r="Q1468">
        <v>593.733333333333</v>
      </c>
      <c r="R1468">
        <v>593.733333333333</v>
      </c>
      <c r="S1468">
        <v>0</v>
      </c>
      <c r="T1468">
        <v>593.733333333333</v>
      </c>
      <c r="U1468">
        <v>843</v>
      </c>
      <c r="V1468">
        <f>SUMIF(货件明细!K:K,F1468,货件明细!AQ:AQ)</f>
        <v>0</v>
      </c>
      <c r="W1468">
        <f t="shared" si="88"/>
        <v>1</v>
      </c>
      <c r="X1468">
        <f t="shared" si="89"/>
        <v>843</v>
      </c>
      <c r="Y1468">
        <f>SUMIF(货件明细!K:K,F1468,货件明细!I:I)</f>
        <v>0</v>
      </c>
      <c r="Z1468">
        <f t="shared" si="90"/>
        <v>119.2</v>
      </c>
      <c r="AA1468">
        <f>SUMIF(货件明细!K:K,F1468,货件明细!J:J)</f>
        <v>0</v>
      </c>
      <c r="AB1468">
        <f t="shared" si="91"/>
        <v>1</v>
      </c>
    </row>
    <row r="1469" spans="1:28">
      <c r="A1469">
        <v>2025</v>
      </c>
      <c r="B1469">
        <v>2</v>
      </c>
      <c r="C1469">
        <v>9</v>
      </c>
      <c r="D1469" s="4">
        <v>45716</v>
      </c>
      <c r="E1469" t="s">
        <v>28</v>
      </c>
      <c r="F1469" t="s">
        <v>1580</v>
      </c>
      <c r="G1469" t="s">
        <v>114</v>
      </c>
      <c r="H1469" t="s">
        <v>44</v>
      </c>
      <c r="I1469" t="s">
        <v>57</v>
      </c>
      <c r="J1469" t="s">
        <v>100</v>
      </c>
      <c r="K1469" t="s">
        <v>100</v>
      </c>
      <c r="L1469" t="s">
        <v>46</v>
      </c>
      <c r="M1469" t="s">
        <v>47</v>
      </c>
      <c r="N1469" t="s">
        <v>159</v>
      </c>
      <c r="O1469">
        <v>119.2</v>
      </c>
      <c r="Q1469">
        <v>541.527272727273</v>
      </c>
      <c r="R1469">
        <v>541.527272727273</v>
      </c>
      <c r="S1469">
        <v>0</v>
      </c>
      <c r="T1469">
        <v>541.527272727273</v>
      </c>
      <c r="U1469">
        <v>843</v>
      </c>
      <c r="V1469">
        <f>SUMIF(货件明细!K:K,F1469,货件明细!AQ:AQ)</f>
        <v>0</v>
      </c>
      <c r="W1469">
        <f t="shared" si="88"/>
        <v>1</v>
      </c>
      <c r="X1469">
        <f t="shared" si="89"/>
        <v>843</v>
      </c>
      <c r="Y1469">
        <f>SUMIF(货件明细!K:K,F1469,货件明细!I:I)</f>
        <v>0</v>
      </c>
      <c r="Z1469">
        <f t="shared" si="90"/>
        <v>119.2</v>
      </c>
      <c r="AA1469">
        <f>SUMIF(货件明细!K:K,F1469,货件明细!J:J)</f>
        <v>0</v>
      </c>
      <c r="AB1469">
        <f t="shared" si="91"/>
        <v>1</v>
      </c>
    </row>
    <row r="1470" spans="1:28">
      <c r="A1470">
        <v>2025</v>
      </c>
      <c r="B1470">
        <v>2</v>
      </c>
      <c r="C1470">
        <v>9</v>
      </c>
      <c r="D1470" s="4">
        <v>45716</v>
      </c>
      <c r="E1470" t="s">
        <v>28</v>
      </c>
      <c r="F1470" t="s">
        <v>1581</v>
      </c>
      <c r="G1470" t="s">
        <v>70</v>
      </c>
      <c r="H1470" t="s">
        <v>71</v>
      </c>
      <c r="I1470" t="s">
        <v>57</v>
      </c>
      <c r="J1470" t="s">
        <v>100</v>
      </c>
      <c r="K1470" t="s">
        <v>100</v>
      </c>
      <c r="L1470" t="s">
        <v>46</v>
      </c>
      <c r="M1470" t="s">
        <v>47</v>
      </c>
      <c r="N1470" t="s">
        <v>159</v>
      </c>
      <c r="O1470">
        <v>119.2</v>
      </c>
      <c r="Q1470">
        <v>385.86</v>
      </c>
      <c r="R1470">
        <v>385.86</v>
      </c>
      <c r="S1470">
        <v>0</v>
      </c>
      <c r="T1470">
        <v>385.86</v>
      </c>
      <c r="U1470">
        <v>843</v>
      </c>
      <c r="V1470">
        <f>SUMIF(货件明细!K:K,F1470,货件明细!AQ:AQ)</f>
        <v>0</v>
      </c>
      <c r="W1470">
        <f t="shared" si="88"/>
        <v>1</v>
      </c>
      <c r="X1470">
        <f t="shared" si="89"/>
        <v>843</v>
      </c>
      <c r="Y1470">
        <f>SUMIF(货件明细!K:K,F1470,货件明细!I:I)</f>
        <v>0</v>
      </c>
      <c r="Z1470">
        <f t="shared" si="90"/>
        <v>119.2</v>
      </c>
      <c r="AA1470">
        <f>SUMIF(货件明细!K:K,F1470,货件明细!J:J)</f>
        <v>0</v>
      </c>
      <c r="AB1470">
        <f t="shared" si="91"/>
        <v>1</v>
      </c>
    </row>
    <row r="1471" spans="1:28">
      <c r="A1471">
        <v>2025</v>
      </c>
      <c r="B1471">
        <v>2</v>
      </c>
      <c r="C1471">
        <v>9</v>
      </c>
      <c r="D1471" s="4">
        <v>45716</v>
      </c>
      <c r="E1471" t="s">
        <v>28</v>
      </c>
      <c r="F1471" t="s">
        <v>1582</v>
      </c>
      <c r="G1471" t="s">
        <v>395</v>
      </c>
      <c r="H1471" t="s">
        <v>44</v>
      </c>
      <c r="I1471" t="s">
        <v>57</v>
      </c>
      <c r="J1471" t="s">
        <v>100</v>
      </c>
      <c r="K1471" t="s">
        <v>100</v>
      </c>
      <c r="L1471" t="s">
        <v>46</v>
      </c>
      <c r="M1471" t="s">
        <v>47</v>
      </c>
      <c r="N1471" t="s">
        <v>1507</v>
      </c>
      <c r="O1471">
        <v>119.2</v>
      </c>
      <c r="Q1471">
        <v>561.6</v>
      </c>
      <c r="R1471">
        <v>561.6</v>
      </c>
      <c r="S1471">
        <v>0</v>
      </c>
      <c r="T1471">
        <v>561.6</v>
      </c>
      <c r="U1471">
        <v>843</v>
      </c>
      <c r="V1471">
        <f>SUMIF(货件明细!K:K,F1471,货件明细!AQ:AQ)</f>
        <v>0</v>
      </c>
      <c r="W1471">
        <f t="shared" si="88"/>
        <v>1</v>
      </c>
      <c r="X1471">
        <f t="shared" si="89"/>
        <v>843</v>
      </c>
      <c r="Y1471">
        <f>SUMIF(货件明细!K:K,F1471,货件明细!I:I)</f>
        <v>0</v>
      </c>
      <c r="Z1471">
        <f t="shared" si="90"/>
        <v>119.2</v>
      </c>
      <c r="AA1471">
        <f>SUMIF(货件明细!K:K,F1471,货件明细!J:J)</f>
        <v>0</v>
      </c>
      <c r="AB1471">
        <f t="shared" si="91"/>
        <v>1</v>
      </c>
    </row>
    <row r="1472" spans="1:28">
      <c r="A1472">
        <v>2025</v>
      </c>
      <c r="B1472">
        <v>2</v>
      </c>
      <c r="C1472">
        <v>9</v>
      </c>
      <c r="D1472" s="4">
        <v>45716</v>
      </c>
      <c r="E1472" t="s">
        <v>28</v>
      </c>
      <c r="F1472" t="s">
        <v>1583</v>
      </c>
      <c r="G1472" t="s">
        <v>62</v>
      </c>
      <c r="H1472" t="s">
        <v>31</v>
      </c>
      <c r="I1472" t="s">
        <v>57</v>
      </c>
      <c r="J1472" t="s">
        <v>100</v>
      </c>
      <c r="K1472" t="s">
        <v>100</v>
      </c>
      <c r="L1472" t="s">
        <v>46</v>
      </c>
      <c r="M1472" t="s">
        <v>47</v>
      </c>
      <c r="N1472" t="s">
        <v>101</v>
      </c>
      <c r="O1472">
        <v>119.2</v>
      </c>
      <c r="Q1472">
        <v>672</v>
      </c>
      <c r="R1472">
        <v>672</v>
      </c>
      <c r="S1472">
        <v>0</v>
      </c>
      <c r="T1472">
        <v>672</v>
      </c>
      <c r="U1472">
        <v>843</v>
      </c>
      <c r="V1472">
        <f>SUMIF(货件明细!K:K,F1472,货件明细!AQ:AQ)</f>
        <v>0</v>
      </c>
      <c r="W1472">
        <f t="shared" si="88"/>
        <v>1</v>
      </c>
      <c r="X1472">
        <f t="shared" si="89"/>
        <v>843</v>
      </c>
      <c r="Y1472">
        <f>SUMIF(货件明细!K:K,F1472,货件明细!I:I)</f>
        <v>0</v>
      </c>
      <c r="Z1472">
        <f t="shared" si="90"/>
        <v>119.2</v>
      </c>
      <c r="AA1472">
        <f>SUMIF(货件明细!K:K,F1472,货件明细!J:J)</f>
        <v>0</v>
      </c>
      <c r="AB1472">
        <f t="shared" si="91"/>
        <v>1</v>
      </c>
    </row>
    <row r="1473" spans="1:28">
      <c r="A1473">
        <v>2025</v>
      </c>
      <c r="B1473">
        <v>2</v>
      </c>
      <c r="C1473">
        <v>9</v>
      </c>
      <c r="D1473" s="4">
        <v>45716</v>
      </c>
      <c r="E1473" t="s">
        <v>28</v>
      </c>
      <c r="F1473" t="s">
        <v>1584</v>
      </c>
      <c r="G1473" t="s">
        <v>64</v>
      </c>
      <c r="H1473" t="s">
        <v>44</v>
      </c>
      <c r="I1473" t="s">
        <v>39</v>
      </c>
      <c r="J1473" t="s">
        <v>100</v>
      </c>
      <c r="K1473" t="s">
        <v>100</v>
      </c>
      <c r="L1473" t="s">
        <v>46</v>
      </c>
      <c r="M1473" t="s">
        <v>47</v>
      </c>
      <c r="N1473" t="s">
        <v>159</v>
      </c>
      <c r="O1473">
        <v>39.7</v>
      </c>
      <c r="Q1473">
        <v>296.866666666667</v>
      </c>
      <c r="R1473">
        <v>296.866666666667</v>
      </c>
      <c r="S1473">
        <v>0</v>
      </c>
      <c r="T1473">
        <v>296.866666666667</v>
      </c>
      <c r="U1473">
        <v>92</v>
      </c>
      <c r="V1473">
        <f>SUMIF(货件明细!K:K,F1473,货件明细!AQ:AQ)</f>
        <v>0</v>
      </c>
      <c r="W1473">
        <f t="shared" si="88"/>
        <v>1</v>
      </c>
      <c r="X1473">
        <f t="shared" si="89"/>
        <v>92</v>
      </c>
      <c r="Y1473">
        <f>SUMIF(货件明细!K:K,F1473,货件明细!I:I)</f>
        <v>0</v>
      </c>
      <c r="Z1473">
        <f t="shared" si="90"/>
        <v>39.7</v>
      </c>
      <c r="AA1473">
        <f>SUMIF(货件明细!K:K,F1473,货件明细!J:J)</f>
        <v>0</v>
      </c>
      <c r="AB1473">
        <f t="shared" si="91"/>
        <v>1</v>
      </c>
    </row>
    <row r="1474" spans="1:28">
      <c r="A1474">
        <v>2025</v>
      </c>
      <c r="B1474">
        <v>2</v>
      </c>
      <c r="C1474">
        <v>9</v>
      </c>
      <c r="D1474" s="4">
        <v>45716</v>
      </c>
      <c r="E1474" t="s">
        <v>28</v>
      </c>
      <c r="F1474" t="s">
        <v>1585</v>
      </c>
      <c r="G1474" t="s">
        <v>114</v>
      </c>
      <c r="H1474" t="s">
        <v>44</v>
      </c>
      <c r="I1474" t="s">
        <v>39</v>
      </c>
      <c r="J1474" t="s">
        <v>100</v>
      </c>
      <c r="K1474" t="s">
        <v>100</v>
      </c>
      <c r="L1474" t="s">
        <v>46</v>
      </c>
      <c r="M1474" t="s">
        <v>65</v>
      </c>
      <c r="N1474" t="s">
        <v>123</v>
      </c>
      <c r="O1474">
        <v>39.7</v>
      </c>
      <c r="Q1474">
        <v>310.357894736842</v>
      </c>
      <c r="R1474">
        <v>310.357894736842</v>
      </c>
      <c r="S1474">
        <v>0</v>
      </c>
      <c r="T1474">
        <v>310.357894736842</v>
      </c>
      <c r="U1474">
        <v>92</v>
      </c>
      <c r="V1474">
        <f>SUMIF(货件明细!K:K,F1474,货件明细!AQ:AQ)</f>
        <v>0</v>
      </c>
      <c r="W1474">
        <f t="shared" ref="W1474:W1537" si="92">IF(V1474=U1474,0,1)</f>
        <v>1</v>
      </c>
      <c r="X1474">
        <f t="shared" ref="X1474:X1537" si="93">U1474</f>
        <v>92</v>
      </c>
      <c r="Y1474">
        <f>SUMIF(货件明细!K:K,F1474,货件明细!I:I)</f>
        <v>0</v>
      </c>
      <c r="Z1474">
        <f t="shared" ref="Z1474:Z1537" si="94">O1474-Y1474</f>
        <v>39.7</v>
      </c>
      <c r="AA1474">
        <f>SUMIF(货件明细!K:K,F1474,货件明细!J:J)</f>
        <v>0</v>
      </c>
      <c r="AB1474">
        <f t="shared" ref="AB1474:AB1537" si="95">IF(T1474=AA1474,0,1)</f>
        <v>1</v>
      </c>
    </row>
    <row r="1475" spans="1:28">
      <c r="A1475">
        <v>2025</v>
      </c>
      <c r="B1475">
        <v>2</v>
      </c>
      <c r="C1475">
        <v>9</v>
      </c>
      <c r="D1475" s="4">
        <v>45716</v>
      </c>
      <c r="E1475" t="s">
        <v>28</v>
      </c>
      <c r="F1475" t="s">
        <v>1586</v>
      </c>
      <c r="G1475" t="s">
        <v>70</v>
      </c>
      <c r="H1475" t="s">
        <v>71</v>
      </c>
      <c r="I1475" t="s">
        <v>39</v>
      </c>
      <c r="J1475" t="s">
        <v>100</v>
      </c>
      <c r="K1475" t="s">
        <v>100</v>
      </c>
      <c r="L1475" t="s">
        <v>46</v>
      </c>
      <c r="M1475" t="s">
        <v>65</v>
      </c>
      <c r="N1475" t="s">
        <v>66</v>
      </c>
      <c r="O1475">
        <v>103.8</v>
      </c>
      <c r="Q1475">
        <v>578.933333333333</v>
      </c>
      <c r="R1475">
        <v>578.933333333333</v>
      </c>
      <c r="S1475">
        <v>0</v>
      </c>
      <c r="T1475">
        <v>578.933333333333</v>
      </c>
      <c r="U1475">
        <v>240</v>
      </c>
      <c r="V1475">
        <f>SUMIF(货件明细!K:K,F1475,货件明细!AQ:AQ)</f>
        <v>0</v>
      </c>
      <c r="W1475">
        <f t="shared" si="92"/>
        <v>1</v>
      </c>
      <c r="X1475">
        <f t="shared" si="93"/>
        <v>240</v>
      </c>
      <c r="Y1475">
        <f>SUMIF(货件明细!K:K,F1475,货件明细!I:I)</f>
        <v>0</v>
      </c>
      <c r="Z1475">
        <f t="shared" si="94"/>
        <v>103.8</v>
      </c>
      <c r="AA1475">
        <f>SUMIF(货件明细!K:K,F1475,货件明细!J:J)</f>
        <v>0</v>
      </c>
      <c r="AB1475">
        <f t="shared" si="95"/>
        <v>1</v>
      </c>
    </row>
    <row r="1476" spans="1:28">
      <c r="A1476">
        <v>2025</v>
      </c>
      <c r="B1476">
        <v>2</v>
      </c>
      <c r="C1476">
        <v>9</v>
      </c>
      <c r="D1476" s="4">
        <v>45716</v>
      </c>
      <c r="E1476" t="s">
        <v>28</v>
      </c>
      <c r="F1476" t="s">
        <v>1587</v>
      </c>
      <c r="G1476" t="s">
        <v>62</v>
      </c>
      <c r="H1476" t="s">
        <v>31</v>
      </c>
      <c r="I1476" t="s">
        <v>39</v>
      </c>
      <c r="J1476" t="s">
        <v>100</v>
      </c>
      <c r="K1476" t="s">
        <v>100</v>
      </c>
      <c r="L1476" t="s">
        <v>46</v>
      </c>
      <c r="M1476" t="s">
        <v>65</v>
      </c>
      <c r="N1476" t="s">
        <v>123</v>
      </c>
      <c r="O1476">
        <v>39.7</v>
      </c>
      <c r="Q1476">
        <v>462.705882352941</v>
      </c>
      <c r="R1476">
        <v>462.705882352941</v>
      </c>
      <c r="S1476">
        <v>0</v>
      </c>
      <c r="T1476">
        <v>462.705882352941</v>
      </c>
      <c r="U1476">
        <v>92</v>
      </c>
      <c r="V1476">
        <f>SUMIF(货件明细!K:K,F1476,货件明细!AQ:AQ)</f>
        <v>0</v>
      </c>
      <c r="W1476">
        <f t="shared" si="92"/>
        <v>1</v>
      </c>
      <c r="X1476">
        <f t="shared" si="93"/>
        <v>92</v>
      </c>
      <c r="Y1476">
        <f>SUMIF(货件明细!K:K,F1476,货件明细!I:I)</f>
        <v>0</v>
      </c>
      <c r="Z1476">
        <f t="shared" si="94"/>
        <v>39.7</v>
      </c>
      <c r="AA1476">
        <f>SUMIF(货件明细!K:K,F1476,货件明细!J:J)</f>
        <v>0</v>
      </c>
      <c r="AB1476">
        <f t="shared" si="95"/>
        <v>1</v>
      </c>
    </row>
    <row r="1477" spans="1:28">
      <c r="A1477">
        <v>2025</v>
      </c>
      <c r="B1477">
        <v>2</v>
      </c>
      <c r="C1477">
        <v>9</v>
      </c>
      <c r="D1477" s="4">
        <v>45716</v>
      </c>
      <c r="E1477" t="s">
        <v>28</v>
      </c>
      <c r="F1477" t="s">
        <v>1588</v>
      </c>
      <c r="G1477" t="s">
        <v>395</v>
      </c>
      <c r="H1477" t="s">
        <v>44</v>
      </c>
      <c r="I1477" t="s">
        <v>39</v>
      </c>
      <c r="J1477" t="s">
        <v>100</v>
      </c>
      <c r="K1477" t="s">
        <v>100</v>
      </c>
      <c r="L1477" t="s">
        <v>46</v>
      </c>
      <c r="M1477" t="s">
        <v>65</v>
      </c>
      <c r="N1477" t="s">
        <v>123</v>
      </c>
      <c r="O1477">
        <v>39.7</v>
      </c>
      <c r="Q1477">
        <v>354.126315789474</v>
      </c>
      <c r="R1477">
        <v>354.126315789474</v>
      </c>
      <c r="S1477">
        <v>0</v>
      </c>
      <c r="T1477">
        <v>354.126315789474</v>
      </c>
      <c r="U1477">
        <v>92</v>
      </c>
      <c r="V1477">
        <f>SUMIF(货件明细!K:K,F1477,货件明细!AQ:AQ)</f>
        <v>0</v>
      </c>
      <c r="W1477">
        <f t="shared" si="92"/>
        <v>1</v>
      </c>
      <c r="X1477">
        <f t="shared" si="93"/>
        <v>92</v>
      </c>
      <c r="Y1477">
        <f>SUMIF(货件明细!K:K,F1477,货件明细!I:I)</f>
        <v>0</v>
      </c>
      <c r="Z1477">
        <f t="shared" si="94"/>
        <v>39.7</v>
      </c>
      <c r="AA1477">
        <f>SUMIF(货件明细!K:K,F1477,货件明细!J:J)</f>
        <v>0</v>
      </c>
      <c r="AB1477">
        <f t="shared" si="95"/>
        <v>1</v>
      </c>
    </row>
    <row r="1478" spans="1:28">
      <c r="A1478">
        <v>2025</v>
      </c>
      <c r="B1478">
        <v>2</v>
      </c>
      <c r="C1478">
        <v>9</v>
      </c>
      <c r="D1478" s="4">
        <v>45716</v>
      </c>
      <c r="E1478" t="s">
        <v>28</v>
      </c>
      <c r="F1478" t="s">
        <v>1589</v>
      </c>
      <c r="G1478" t="s">
        <v>62</v>
      </c>
      <c r="H1478" t="s">
        <v>31</v>
      </c>
      <c r="I1478" t="s">
        <v>41</v>
      </c>
      <c r="J1478" t="s">
        <v>45</v>
      </c>
      <c r="K1478" t="s">
        <v>45</v>
      </c>
      <c r="L1478" t="s">
        <v>46</v>
      </c>
      <c r="M1478" t="s">
        <v>47</v>
      </c>
      <c r="N1478" t="s">
        <v>101</v>
      </c>
      <c r="O1478">
        <v>39.45</v>
      </c>
      <c r="Q1478">
        <v>224</v>
      </c>
      <c r="R1478">
        <v>224</v>
      </c>
      <c r="S1478">
        <v>0</v>
      </c>
      <c r="T1478">
        <v>224</v>
      </c>
      <c r="U1478">
        <v>121</v>
      </c>
      <c r="V1478">
        <f>SUMIF(货件明细!K:K,F1478,货件明细!AQ:AQ)</f>
        <v>0</v>
      </c>
      <c r="W1478">
        <f t="shared" si="92"/>
        <v>1</v>
      </c>
      <c r="X1478">
        <f t="shared" si="93"/>
        <v>121</v>
      </c>
      <c r="Y1478">
        <f>SUMIF(货件明细!K:K,F1478,货件明细!I:I)</f>
        <v>0</v>
      </c>
      <c r="Z1478">
        <f t="shared" si="94"/>
        <v>39.45</v>
      </c>
      <c r="AA1478">
        <f>SUMIF(货件明细!K:K,F1478,货件明细!J:J)</f>
        <v>0</v>
      </c>
      <c r="AB1478">
        <f t="shared" si="95"/>
        <v>1</v>
      </c>
    </row>
    <row r="1479" spans="1:28">
      <c r="A1479">
        <v>2025</v>
      </c>
      <c r="B1479">
        <v>2</v>
      </c>
      <c r="C1479">
        <v>9</v>
      </c>
      <c r="D1479" s="4">
        <v>45716</v>
      </c>
      <c r="E1479" t="s">
        <v>28</v>
      </c>
      <c r="F1479" t="s">
        <v>1590</v>
      </c>
      <c r="G1479" t="s">
        <v>70</v>
      </c>
      <c r="H1479" t="s">
        <v>71</v>
      </c>
      <c r="I1479" t="s">
        <v>41</v>
      </c>
      <c r="J1479" t="s">
        <v>45</v>
      </c>
      <c r="K1479" t="s">
        <v>45</v>
      </c>
      <c r="L1479" t="s">
        <v>46</v>
      </c>
      <c r="M1479" t="s">
        <v>47</v>
      </c>
      <c r="N1479" t="s">
        <v>48</v>
      </c>
      <c r="O1479">
        <v>39.45</v>
      </c>
      <c r="Q1479">
        <v>273.7</v>
      </c>
      <c r="R1479">
        <v>273.7</v>
      </c>
      <c r="S1479">
        <v>0</v>
      </c>
      <c r="T1479">
        <v>273.7</v>
      </c>
      <c r="U1479">
        <v>121</v>
      </c>
      <c r="V1479">
        <f>SUMIF(货件明细!K:K,F1479,货件明细!AQ:AQ)</f>
        <v>0</v>
      </c>
      <c r="W1479">
        <f t="shared" si="92"/>
        <v>1</v>
      </c>
      <c r="X1479">
        <f t="shared" si="93"/>
        <v>121</v>
      </c>
      <c r="Y1479">
        <f>SUMIF(货件明细!K:K,F1479,货件明细!I:I)</f>
        <v>0</v>
      </c>
      <c r="Z1479">
        <f t="shared" si="94"/>
        <v>39.45</v>
      </c>
      <c r="AA1479">
        <f>SUMIF(货件明细!K:K,F1479,货件明细!J:J)</f>
        <v>0</v>
      </c>
      <c r="AB1479">
        <f t="shared" si="95"/>
        <v>1</v>
      </c>
    </row>
    <row r="1480" spans="1:28">
      <c r="A1480">
        <v>2025</v>
      </c>
      <c r="B1480">
        <v>2</v>
      </c>
      <c r="C1480">
        <v>9</v>
      </c>
      <c r="D1480" s="4">
        <v>45716</v>
      </c>
      <c r="E1480" t="s">
        <v>28</v>
      </c>
      <c r="F1480" t="s">
        <v>1591</v>
      </c>
      <c r="G1480" t="s">
        <v>64</v>
      </c>
      <c r="H1480" t="s">
        <v>44</v>
      </c>
      <c r="I1480" t="s">
        <v>41</v>
      </c>
      <c r="J1480" t="s">
        <v>45</v>
      </c>
      <c r="K1480" t="s">
        <v>45</v>
      </c>
      <c r="L1480" t="s">
        <v>46</v>
      </c>
      <c r="M1480" t="s">
        <v>47</v>
      </c>
      <c r="N1480" t="s">
        <v>48</v>
      </c>
      <c r="O1480">
        <v>39.45</v>
      </c>
      <c r="Q1480">
        <v>330.4</v>
      </c>
      <c r="R1480">
        <v>330.4</v>
      </c>
      <c r="S1480">
        <v>0</v>
      </c>
      <c r="T1480">
        <v>330.4</v>
      </c>
      <c r="U1480">
        <v>121</v>
      </c>
      <c r="V1480">
        <f>SUMIF(货件明细!K:K,F1480,货件明细!AQ:AQ)</f>
        <v>0</v>
      </c>
      <c r="W1480">
        <f t="shared" si="92"/>
        <v>1</v>
      </c>
      <c r="X1480">
        <f t="shared" si="93"/>
        <v>121</v>
      </c>
      <c r="Y1480">
        <f>SUMIF(货件明细!K:K,F1480,货件明细!I:I)</f>
        <v>0</v>
      </c>
      <c r="Z1480">
        <f t="shared" si="94"/>
        <v>39.45</v>
      </c>
      <c r="AA1480">
        <f>SUMIF(货件明细!K:K,F1480,货件明细!J:J)</f>
        <v>0</v>
      </c>
      <c r="AB1480">
        <f t="shared" si="95"/>
        <v>1</v>
      </c>
    </row>
    <row r="1481" spans="1:28">
      <c r="A1481">
        <v>2025</v>
      </c>
      <c r="B1481">
        <v>2</v>
      </c>
      <c r="C1481">
        <v>9</v>
      </c>
      <c r="D1481" s="4">
        <v>45716</v>
      </c>
      <c r="E1481" t="s">
        <v>28</v>
      </c>
      <c r="F1481" t="s">
        <v>1592</v>
      </c>
      <c r="G1481" t="s">
        <v>114</v>
      </c>
      <c r="H1481" t="s">
        <v>44</v>
      </c>
      <c r="I1481" t="s">
        <v>41</v>
      </c>
      <c r="J1481" t="s">
        <v>45</v>
      </c>
      <c r="K1481" t="s">
        <v>45</v>
      </c>
      <c r="L1481" t="s">
        <v>46</v>
      </c>
      <c r="M1481" t="s">
        <v>47</v>
      </c>
      <c r="N1481" t="s">
        <v>48</v>
      </c>
      <c r="O1481">
        <v>39.45</v>
      </c>
      <c r="Q1481">
        <v>329.182608695652</v>
      </c>
      <c r="R1481">
        <v>329.182608695652</v>
      </c>
      <c r="S1481">
        <v>0</v>
      </c>
      <c r="T1481">
        <v>329.182608695652</v>
      </c>
      <c r="U1481">
        <v>121</v>
      </c>
      <c r="V1481">
        <f>SUMIF(货件明细!K:K,F1481,货件明细!AQ:AQ)</f>
        <v>0</v>
      </c>
      <c r="W1481">
        <f t="shared" si="92"/>
        <v>1</v>
      </c>
      <c r="X1481">
        <f t="shared" si="93"/>
        <v>121</v>
      </c>
      <c r="Y1481">
        <f>SUMIF(货件明细!K:K,F1481,货件明细!I:I)</f>
        <v>0</v>
      </c>
      <c r="Z1481">
        <f t="shared" si="94"/>
        <v>39.45</v>
      </c>
      <c r="AA1481">
        <f>SUMIF(货件明细!K:K,F1481,货件明细!J:J)</f>
        <v>0</v>
      </c>
      <c r="AB1481">
        <f t="shared" si="95"/>
        <v>1</v>
      </c>
    </row>
    <row r="1482" spans="1:28">
      <c r="A1482">
        <v>2025</v>
      </c>
      <c r="B1482">
        <v>2</v>
      </c>
      <c r="C1482">
        <v>9</v>
      </c>
      <c r="D1482" s="4">
        <v>45716</v>
      </c>
      <c r="E1482" t="s">
        <v>28</v>
      </c>
      <c r="F1482" t="s">
        <v>1593</v>
      </c>
      <c r="G1482" t="s">
        <v>395</v>
      </c>
      <c r="H1482" t="s">
        <v>44</v>
      </c>
      <c r="I1482" t="s">
        <v>41</v>
      </c>
      <c r="J1482" t="s">
        <v>45</v>
      </c>
      <c r="K1482" t="s">
        <v>45</v>
      </c>
      <c r="L1482" t="s">
        <v>46</v>
      </c>
      <c r="M1482" t="s">
        <v>65</v>
      </c>
      <c r="N1482" t="s">
        <v>462</v>
      </c>
      <c r="O1482">
        <v>39.45</v>
      </c>
      <c r="Q1482">
        <v>365.789473684211</v>
      </c>
      <c r="R1482">
        <v>395.052631578948</v>
      </c>
      <c r="S1482">
        <v>0</v>
      </c>
      <c r="T1482">
        <v>395.052631578948</v>
      </c>
      <c r="U1482">
        <v>121</v>
      </c>
      <c r="V1482">
        <f>SUMIF(货件明细!K:K,F1482,货件明细!AQ:AQ)</f>
        <v>0</v>
      </c>
      <c r="W1482">
        <f t="shared" si="92"/>
        <v>1</v>
      </c>
      <c r="X1482">
        <f t="shared" si="93"/>
        <v>121</v>
      </c>
      <c r="Y1482">
        <f>SUMIF(货件明细!K:K,F1482,货件明细!I:I)</f>
        <v>0</v>
      </c>
      <c r="Z1482">
        <f t="shared" si="94"/>
        <v>39.45</v>
      </c>
      <c r="AA1482">
        <f>SUMIF(货件明细!K:K,F1482,货件明细!J:J)</f>
        <v>0</v>
      </c>
      <c r="AB1482">
        <f t="shared" si="95"/>
        <v>1</v>
      </c>
    </row>
    <row r="1483" spans="1:28">
      <c r="A1483">
        <v>2025</v>
      </c>
      <c r="B1483">
        <v>2</v>
      </c>
      <c r="C1483">
        <v>9</v>
      </c>
      <c r="D1483" s="4">
        <v>45716</v>
      </c>
      <c r="E1483" t="s">
        <v>28</v>
      </c>
      <c r="F1483" t="s">
        <v>1594</v>
      </c>
      <c r="G1483" t="s">
        <v>62</v>
      </c>
      <c r="H1483" t="s">
        <v>31</v>
      </c>
      <c r="I1483" t="s">
        <v>41</v>
      </c>
      <c r="J1483" t="s">
        <v>45</v>
      </c>
      <c r="K1483" t="s">
        <v>45</v>
      </c>
      <c r="L1483" t="s">
        <v>46</v>
      </c>
      <c r="M1483" t="s">
        <v>65</v>
      </c>
      <c r="N1483" t="s">
        <v>123</v>
      </c>
      <c r="O1483">
        <v>39.45</v>
      </c>
      <c r="Q1483">
        <v>308.470588235294</v>
      </c>
      <c r="R1483">
        <v>308.470588235294</v>
      </c>
      <c r="S1483">
        <v>0</v>
      </c>
      <c r="T1483">
        <v>308.470588235294</v>
      </c>
      <c r="U1483">
        <v>124</v>
      </c>
      <c r="V1483">
        <f>SUMIF(货件明细!K:K,F1483,货件明细!AQ:AQ)</f>
        <v>0</v>
      </c>
      <c r="W1483">
        <f t="shared" si="92"/>
        <v>1</v>
      </c>
      <c r="X1483">
        <f t="shared" si="93"/>
        <v>124</v>
      </c>
      <c r="Y1483">
        <f>SUMIF(货件明细!K:K,F1483,货件明细!I:I)</f>
        <v>0</v>
      </c>
      <c r="Z1483">
        <f t="shared" si="94"/>
        <v>39.45</v>
      </c>
      <c r="AA1483">
        <f>SUMIF(货件明细!K:K,F1483,货件明细!J:J)</f>
        <v>0</v>
      </c>
      <c r="AB1483">
        <f t="shared" si="95"/>
        <v>1</v>
      </c>
    </row>
    <row r="1484" spans="1:28">
      <c r="A1484">
        <v>2025</v>
      </c>
      <c r="B1484">
        <v>2</v>
      </c>
      <c r="C1484">
        <v>9</v>
      </c>
      <c r="D1484" s="4">
        <v>45716</v>
      </c>
      <c r="E1484" t="s">
        <v>28</v>
      </c>
      <c r="F1484" t="s">
        <v>1595</v>
      </c>
      <c r="G1484" t="s">
        <v>114</v>
      </c>
      <c r="H1484" t="s">
        <v>44</v>
      </c>
      <c r="I1484" t="s">
        <v>41</v>
      </c>
      <c r="J1484" t="s">
        <v>45</v>
      </c>
      <c r="K1484" t="s">
        <v>45</v>
      </c>
      <c r="L1484" t="s">
        <v>46</v>
      </c>
      <c r="M1484" t="s">
        <v>47</v>
      </c>
      <c r="N1484" t="s">
        <v>48</v>
      </c>
      <c r="O1484">
        <v>39.45</v>
      </c>
      <c r="Q1484">
        <v>329.182608695652</v>
      </c>
      <c r="R1484">
        <v>329.182608695652</v>
      </c>
      <c r="S1484">
        <v>0</v>
      </c>
      <c r="T1484">
        <v>329.182608695652</v>
      </c>
      <c r="U1484">
        <v>124</v>
      </c>
      <c r="V1484">
        <f>SUMIF(货件明细!K:K,F1484,货件明细!AQ:AQ)</f>
        <v>0</v>
      </c>
      <c r="W1484">
        <f t="shared" si="92"/>
        <v>1</v>
      </c>
      <c r="X1484">
        <f t="shared" si="93"/>
        <v>124</v>
      </c>
      <c r="Y1484">
        <f>SUMIF(货件明细!K:K,F1484,货件明细!I:I)</f>
        <v>0</v>
      </c>
      <c r="Z1484">
        <f t="shared" si="94"/>
        <v>39.45</v>
      </c>
      <c r="AA1484">
        <f>SUMIF(货件明细!K:K,F1484,货件明细!J:J)</f>
        <v>0</v>
      </c>
      <c r="AB1484">
        <f t="shared" si="95"/>
        <v>1</v>
      </c>
    </row>
    <row r="1485" spans="1:28">
      <c r="A1485">
        <v>2025</v>
      </c>
      <c r="B1485">
        <v>2</v>
      </c>
      <c r="C1485">
        <v>9</v>
      </c>
      <c r="D1485" s="4">
        <v>45716</v>
      </c>
      <c r="E1485" t="s">
        <v>28</v>
      </c>
      <c r="F1485" t="s">
        <v>1596</v>
      </c>
      <c r="G1485" t="s">
        <v>70</v>
      </c>
      <c r="H1485" t="s">
        <v>71</v>
      </c>
      <c r="I1485" t="s">
        <v>41</v>
      </c>
      <c r="J1485" t="s">
        <v>45</v>
      </c>
      <c r="K1485" t="s">
        <v>45</v>
      </c>
      <c r="L1485" t="s">
        <v>46</v>
      </c>
      <c r="M1485" t="s">
        <v>47</v>
      </c>
      <c r="N1485" t="s">
        <v>48</v>
      </c>
      <c r="O1485">
        <v>39.45</v>
      </c>
      <c r="Q1485">
        <v>273.7</v>
      </c>
      <c r="R1485">
        <v>273.7</v>
      </c>
      <c r="S1485">
        <v>0</v>
      </c>
      <c r="T1485">
        <v>273.7</v>
      </c>
      <c r="U1485">
        <v>124</v>
      </c>
      <c r="V1485">
        <f>SUMIF(货件明细!K:K,F1485,货件明细!AQ:AQ)</f>
        <v>0</v>
      </c>
      <c r="W1485">
        <f t="shared" si="92"/>
        <v>1</v>
      </c>
      <c r="X1485">
        <f t="shared" si="93"/>
        <v>124</v>
      </c>
      <c r="Y1485">
        <f>SUMIF(货件明细!K:K,F1485,货件明细!I:I)</f>
        <v>0</v>
      </c>
      <c r="Z1485">
        <f t="shared" si="94"/>
        <v>39.45</v>
      </c>
      <c r="AA1485">
        <f>SUMIF(货件明细!K:K,F1485,货件明细!J:J)</f>
        <v>0</v>
      </c>
      <c r="AB1485">
        <f t="shared" si="95"/>
        <v>1</v>
      </c>
    </row>
    <row r="1486" spans="1:28">
      <c r="A1486">
        <v>2025</v>
      </c>
      <c r="B1486">
        <v>2</v>
      </c>
      <c r="C1486">
        <v>9</v>
      </c>
      <c r="D1486" s="4">
        <v>45716</v>
      </c>
      <c r="E1486" t="s">
        <v>28</v>
      </c>
      <c r="F1486" t="s">
        <v>1597</v>
      </c>
      <c r="G1486" t="s">
        <v>64</v>
      </c>
      <c r="H1486" t="s">
        <v>44</v>
      </c>
      <c r="I1486" t="s">
        <v>41</v>
      </c>
      <c r="J1486" t="s">
        <v>45</v>
      </c>
      <c r="K1486" t="s">
        <v>45</v>
      </c>
      <c r="L1486" t="s">
        <v>46</v>
      </c>
      <c r="M1486" t="s">
        <v>47</v>
      </c>
      <c r="N1486" t="s">
        <v>48</v>
      </c>
      <c r="O1486">
        <v>39.45</v>
      </c>
      <c r="Q1486">
        <v>330.4</v>
      </c>
      <c r="R1486">
        <v>330.4</v>
      </c>
      <c r="S1486">
        <v>0</v>
      </c>
      <c r="T1486">
        <v>330.4</v>
      </c>
      <c r="U1486">
        <v>124</v>
      </c>
      <c r="V1486">
        <f>SUMIF(货件明细!K:K,F1486,货件明细!AQ:AQ)</f>
        <v>0</v>
      </c>
      <c r="W1486">
        <f t="shared" si="92"/>
        <v>1</v>
      </c>
      <c r="X1486">
        <f t="shared" si="93"/>
        <v>124</v>
      </c>
      <c r="Y1486">
        <f>SUMIF(货件明细!K:K,F1486,货件明细!I:I)</f>
        <v>0</v>
      </c>
      <c r="Z1486">
        <f t="shared" si="94"/>
        <v>39.45</v>
      </c>
      <c r="AA1486">
        <f>SUMIF(货件明细!K:K,F1486,货件明细!J:J)</f>
        <v>0</v>
      </c>
      <c r="AB1486">
        <f t="shared" si="95"/>
        <v>1</v>
      </c>
    </row>
    <row r="1487" spans="1:28">
      <c r="A1487">
        <v>2025</v>
      </c>
      <c r="B1487">
        <v>2</v>
      </c>
      <c r="C1487">
        <v>9</v>
      </c>
      <c r="D1487" s="4">
        <v>45716</v>
      </c>
      <c r="E1487" t="s">
        <v>28</v>
      </c>
      <c r="F1487" t="s">
        <v>1598</v>
      </c>
      <c r="G1487" t="s">
        <v>395</v>
      </c>
      <c r="H1487" t="s">
        <v>44</v>
      </c>
      <c r="I1487" t="s">
        <v>41</v>
      </c>
      <c r="J1487" t="s">
        <v>45</v>
      </c>
      <c r="K1487" t="s">
        <v>45</v>
      </c>
      <c r="L1487" t="s">
        <v>46</v>
      </c>
      <c r="M1487" t="s">
        <v>65</v>
      </c>
      <c r="N1487" t="s">
        <v>462</v>
      </c>
      <c r="O1487">
        <v>39.45</v>
      </c>
      <c r="Q1487">
        <v>365.789473684211</v>
      </c>
      <c r="R1487">
        <v>395.052631578948</v>
      </c>
      <c r="S1487">
        <v>0</v>
      </c>
      <c r="T1487">
        <v>395.052631578948</v>
      </c>
      <c r="U1487">
        <v>124</v>
      </c>
      <c r="V1487">
        <f>SUMIF(货件明细!K:K,F1487,货件明细!AQ:AQ)</f>
        <v>0</v>
      </c>
      <c r="W1487">
        <f t="shared" si="92"/>
        <v>1</v>
      </c>
      <c r="X1487">
        <f t="shared" si="93"/>
        <v>124</v>
      </c>
      <c r="Y1487">
        <f>SUMIF(货件明细!K:K,F1487,货件明细!I:I)</f>
        <v>0</v>
      </c>
      <c r="Z1487">
        <f t="shared" si="94"/>
        <v>39.45</v>
      </c>
      <c r="AA1487">
        <f>SUMIF(货件明细!K:K,F1487,货件明细!J:J)</f>
        <v>0</v>
      </c>
      <c r="AB1487">
        <f t="shared" si="95"/>
        <v>1</v>
      </c>
    </row>
    <row r="1488" spans="1:28">
      <c r="A1488">
        <v>2025</v>
      </c>
      <c r="B1488">
        <v>2</v>
      </c>
      <c r="C1488">
        <v>9</v>
      </c>
      <c r="D1488" s="4">
        <v>45716</v>
      </c>
      <c r="E1488" t="s">
        <v>28</v>
      </c>
      <c r="F1488" t="s">
        <v>1599</v>
      </c>
      <c r="G1488" t="s">
        <v>114</v>
      </c>
      <c r="H1488" t="s">
        <v>44</v>
      </c>
      <c r="I1488" t="s">
        <v>39</v>
      </c>
      <c r="J1488" t="s">
        <v>45</v>
      </c>
      <c r="K1488" t="s">
        <v>45</v>
      </c>
      <c r="L1488" t="s">
        <v>46</v>
      </c>
      <c r="M1488" t="s">
        <v>47</v>
      </c>
      <c r="N1488" t="s">
        <v>48</v>
      </c>
      <c r="O1488">
        <v>54.65</v>
      </c>
      <c r="Q1488">
        <v>658.365217391304</v>
      </c>
      <c r="R1488">
        <v>658.365217391304</v>
      </c>
      <c r="S1488">
        <v>0</v>
      </c>
      <c r="T1488">
        <v>658.365217391304</v>
      </c>
      <c r="U1488">
        <v>163</v>
      </c>
      <c r="V1488">
        <f>SUMIF(货件明细!K:K,F1488,货件明细!AQ:AQ)</f>
        <v>0</v>
      </c>
      <c r="W1488">
        <f t="shared" si="92"/>
        <v>1</v>
      </c>
      <c r="X1488">
        <f t="shared" si="93"/>
        <v>163</v>
      </c>
      <c r="Y1488">
        <f>SUMIF(货件明细!K:K,F1488,货件明细!I:I)</f>
        <v>0</v>
      </c>
      <c r="Z1488">
        <f t="shared" si="94"/>
        <v>54.65</v>
      </c>
      <c r="AA1488">
        <f>SUMIF(货件明细!K:K,F1488,货件明细!J:J)</f>
        <v>0</v>
      </c>
      <c r="AB1488">
        <f t="shared" si="95"/>
        <v>1</v>
      </c>
    </row>
    <row r="1489" spans="1:28">
      <c r="A1489">
        <v>2025</v>
      </c>
      <c r="B1489">
        <v>2</v>
      </c>
      <c r="C1489">
        <v>9</v>
      </c>
      <c r="D1489" s="4">
        <v>45716</v>
      </c>
      <c r="E1489" t="s">
        <v>28</v>
      </c>
      <c r="F1489" t="s">
        <v>1600</v>
      </c>
      <c r="G1489" t="s">
        <v>62</v>
      </c>
      <c r="H1489" t="s">
        <v>31</v>
      </c>
      <c r="I1489" t="s">
        <v>39</v>
      </c>
      <c r="J1489" t="s">
        <v>45</v>
      </c>
      <c r="K1489" t="s">
        <v>45</v>
      </c>
      <c r="L1489" t="s">
        <v>46</v>
      </c>
      <c r="M1489" t="s">
        <v>65</v>
      </c>
      <c r="N1489" t="s">
        <v>123</v>
      </c>
      <c r="O1489">
        <v>54.65</v>
      </c>
      <c r="Q1489">
        <v>616.941176470588</v>
      </c>
      <c r="R1489">
        <v>616.941176470588</v>
      </c>
      <c r="S1489">
        <v>0</v>
      </c>
      <c r="T1489">
        <v>616.941176470588</v>
      </c>
      <c r="U1489">
        <v>163</v>
      </c>
      <c r="V1489">
        <f>SUMIF(货件明细!K:K,F1489,货件明细!AQ:AQ)</f>
        <v>0</v>
      </c>
      <c r="W1489">
        <f t="shared" si="92"/>
        <v>1</v>
      </c>
      <c r="X1489">
        <f t="shared" si="93"/>
        <v>163</v>
      </c>
      <c r="Y1489">
        <f>SUMIF(货件明细!K:K,F1489,货件明细!I:I)</f>
        <v>0</v>
      </c>
      <c r="Z1489">
        <f t="shared" si="94"/>
        <v>54.65</v>
      </c>
      <c r="AA1489">
        <f>SUMIF(货件明细!K:K,F1489,货件明细!J:J)</f>
        <v>0</v>
      </c>
      <c r="AB1489">
        <f t="shared" si="95"/>
        <v>1</v>
      </c>
    </row>
    <row r="1490" spans="1:28">
      <c r="A1490">
        <v>2025</v>
      </c>
      <c r="B1490">
        <v>2</v>
      </c>
      <c r="C1490">
        <v>9</v>
      </c>
      <c r="D1490" s="4">
        <v>45716</v>
      </c>
      <c r="E1490" t="s">
        <v>28</v>
      </c>
      <c r="F1490" t="s">
        <v>1601</v>
      </c>
      <c r="G1490" t="s">
        <v>395</v>
      </c>
      <c r="H1490" t="s">
        <v>44</v>
      </c>
      <c r="I1490" t="s">
        <v>39</v>
      </c>
      <c r="J1490" t="s">
        <v>45</v>
      </c>
      <c r="K1490" t="s">
        <v>45</v>
      </c>
      <c r="L1490" t="s">
        <v>46</v>
      </c>
      <c r="M1490" t="s">
        <v>65</v>
      </c>
      <c r="N1490" t="s">
        <v>462</v>
      </c>
      <c r="O1490">
        <v>54.65</v>
      </c>
      <c r="Q1490">
        <v>731.578947368421</v>
      </c>
      <c r="R1490">
        <v>790.105263157895</v>
      </c>
      <c r="S1490">
        <v>0</v>
      </c>
      <c r="T1490">
        <v>790.105263157895</v>
      </c>
      <c r="U1490">
        <v>163</v>
      </c>
      <c r="V1490">
        <f>SUMIF(货件明细!K:K,F1490,货件明细!AQ:AQ)</f>
        <v>0</v>
      </c>
      <c r="W1490">
        <f t="shared" si="92"/>
        <v>1</v>
      </c>
      <c r="X1490">
        <f t="shared" si="93"/>
        <v>163</v>
      </c>
      <c r="Y1490">
        <f>SUMIF(货件明细!K:K,F1490,货件明细!I:I)</f>
        <v>0</v>
      </c>
      <c r="Z1490">
        <f t="shared" si="94"/>
        <v>54.65</v>
      </c>
      <c r="AA1490">
        <f>SUMIF(货件明细!K:K,F1490,货件明细!J:J)</f>
        <v>0</v>
      </c>
      <c r="AB1490">
        <f t="shared" si="95"/>
        <v>1</v>
      </c>
    </row>
    <row r="1491" spans="1:28">
      <c r="A1491">
        <v>2025</v>
      </c>
      <c r="B1491">
        <v>2</v>
      </c>
      <c r="C1491">
        <v>9</v>
      </c>
      <c r="D1491" s="4">
        <v>45716</v>
      </c>
      <c r="E1491" t="s">
        <v>28</v>
      </c>
      <c r="F1491" t="s">
        <v>1602</v>
      </c>
      <c r="G1491" t="s">
        <v>70</v>
      </c>
      <c r="H1491" t="s">
        <v>71</v>
      </c>
      <c r="I1491" t="s">
        <v>39</v>
      </c>
      <c r="J1491" t="s">
        <v>45</v>
      </c>
      <c r="K1491" t="s">
        <v>45</v>
      </c>
      <c r="L1491" t="s">
        <v>46</v>
      </c>
      <c r="M1491" t="s">
        <v>47</v>
      </c>
      <c r="N1491" t="s">
        <v>48</v>
      </c>
      <c r="O1491">
        <v>54.65</v>
      </c>
      <c r="Q1491">
        <v>547.4</v>
      </c>
      <c r="R1491">
        <v>547.4</v>
      </c>
      <c r="S1491">
        <v>0</v>
      </c>
      <c r="T1491">
        <v>547.4</v>
      </c>
      <c r="U1491">
        <v>163</v>
      </c>
      <c r="V1491">
        <f>SUMIF(货件明细!K:K,F1491,货件明细!AQ:AQ)</f>
        <v>0</v>
      </c>
      <c r="W1491">
        <f t="shared" si="92"/>
        <v>1</v>
      </c>
      <c r="X1491">
        <f t="shared" si="93"/>
        <v>163</v>
      </c>
      <c r="Y1491">
        <f>SUMIF(货件明细!K:K,F1491,货件明细!I:I)</f>
        <v>0</v>
      </c>
      <c r="Z1491">
        <f t="shared" si="94"/>
        <v>54.65</v>
      </c>
      <c r="AA1491">
        <f>SUMIF(货件明细!K:K,F1491,货件明细!J:J)</f>
        <v>0</v>
      </c>
      <c r="AB1491">
        <f t="shared" si="95"/>
        <v>1</v>
      </c>
    </row>
    <row r="1492" spans="1:28">
      <c r="A1492">
        <v>2025</v>
      </c>
      <c r="B1492">
        <v>2</v>
      </c>
      <c r="C1492">
        <v>9</v>
      </c>
      <c r="D1492" s="4">
        <v>45716</v>
      </c>
      <c r="E1492" t="s">
        <v>28</v>
      </c>
      <c r="F1492" t="s">
        <v>1603</v>
      </c>
      <c r="G1492" t="s">
        <v>64</v>
      </c>
      <c r="H1492" t="s">
        <v>44</v>
      </c>
      <c r="I1492" t="s">
        <v>39</v>
      </c>
      <c r="J1492" t="s">
        <v>45</v>
      </c>
      <c r="K1492" t="s">
        <v>45</v>
      </c>
      <c r="L1492" t="s">
        <v>46</v>
      </c>
      <c r="M1492" t="s">
        <v>47</v>
      </c>
      <c r="N1492" t="s">
        <v>48</v>
      </c>
      <c r="O1492">
        <v>54.65</v>
      </c>
      <c r="Q1492">
        <v>660.8</v>
      </c>
      <c r="R1492">
        <v>660.8</v>
      </c>
      <c r="S1492">
        <v>0</v>
      </c>
      <c r="T1492">
        <v>660.8</v>
      </c>
      <c r="U1492">
        <v>163</v>
      </c>
      <c r="V1492">
        <f>SUMIF(货件明细!K:K,F1492,货件明细!AQ:AQ)</f>
        <v>0</v>
      </c>
      <c r="W1492">
        <f t="shared" si="92"/>
        <v>1</v>
      </c>
      <c r="X1492">
        <f t="shared" si="93"/>
        <v>163</v>
      </c>
      <c r="Y1492">
        <f>SUMIF(货件明细!K:K,F1492,货件明细!I:I)</f>
        <v>0</v>
      </c>
      <c r="Z1492">
        <f t="shared" si="94"/>
        <v>54.65</v>
      </c>
      <c r="AA1492">
        <f>SUMIF(货件明细!K:K,F1492,货件明细!J:J)</f>
        <v>0</v>
      </c>
      <c r="AB1492">
        <f t="shared" si="95"/>
        <v>1</v>
      </c>
    </row>
    <row r="1493" spans="1:28">
      <c r="A1493">
        <v>2025</v>
      </c>
      <c r="B1493">
        <v>2</v>
      </c>
      <c r="C1493">
        <v>9</v>
      </c>
      <c r="D1493" s="4">
        <v>45716</v>
      </c>
      <c r="E1493" t="s">
        <v>28</v>
      </c>
      <c r="F1493" t="s">
        <v>1604</v>
      </c>
      <c r="G1493" t="s">
        <v>64</v>
      </c>
      <c r="H1493" t="s">
        <v>44</v>
      </c>
      <c r="I1493" t="s">
        <v>39</v>
      </c>
      <c r="J1493" t="s">
        <v>45</v>
      </c>
      <c r="K1493" t="s">
        <v>45</v>
      </c>
      <c r="L1493" t="s">
        <v>46</v>
      </c>
      <c r="M1493" t="s">
        <v>47</v>
      </c>
      <c r="N1493" t="s">
        <v>48</v>
      </c>
      <c r="O1493">
        <v>62.45</v>
      </c>
      <c r="Q1493">
        <v>826</v>
      </c>
      <c r="R1493">
        <v>826</v>
      </c>
      <c r="S1493">
        <v>0</v>
      </c>
      <c r="T1493">
        <v>826</v>
      </c>
      <c r="U1493">
        <v>166</v>
      </c>
      <c r="V1493">
        <f>SUMIF(货件明细!K:K,F1493,货件明细!AQ:AQ)</f>
        <v>0</v>
      </c>
      <c r="W1493">
        <f t="shared" si="92"/>
        <v>1</v>
      </c>
      <c r="X1493">
        <f t="shared" si="93"/>
        <v>166</v>
      </c>
      <c r="Y1493">
        <f>SUMIF(货件明细!K:K,F1493,货件明细!I:I)</f>
        <v>0</v>
      </c>
      <c r="Z1493">
        <f t="shared" si="94"/>
        <v>62.45</v>
      </c>
      <c r="AA1493">
        <f>SUMIF(货件明细!K:K,F1493,货件明细!J:J)</f>
        <v>0</v>
      </c>
      <c r="AB1493">
        <f t="shared" si="95"/>
        <v>1</v>
      </c>
    </row>
    <row r="1494" spans="1:28">
      <c r="A1494">
        <v>2025</v>
      </c>
      <c r="B1494">
        <v>2</v>
      </c>
      <c r="C1494">
        <v>9</v>
      </c>
      <c r="D1494" s="4">
        <v>45716</v>
      </c>
      <c r="E1494" t="s">
        <v>28</v>
      </c>
      <c r="F1494" t="s">
        <v>1605</v>
      </c>
      <c r="G1494" t="s">
        <v>70</v>
      </c>
      <c r="H1494" t="s">
        <v>71</v>
      </c>
      <c r="I1494" t="s">
        <v>39</v>
      </c>
      <c r="J1494" t="s">
        <v>45</v>
      </c>
      <c r="K1494" t="s">
        <v>45</v>
      </c>
      <c r="L1494" t="s">
        <v>46</v>
      </c>
      <c r="M1494" t="s">
        <v>47</v>
      </c>
      <c r="N1494" t="s">
        <v>48</v>
      </c>
      <c r="O1494">
        <v>47.2</v>
      </c>
      <c r="Q1494">
        <v>547.4</v>
      </c>
      <c r="R1494">
        <v>547.4</v>
      </c>
      <c r="S1494">
        <v>0</v>
      </c>
      <c r="T1494">
        <v>547.4</v>
      </c>
      <c r="U1494">
        <v>130</v>
      </c>
      <c r="V1494">
        <f>SUMIF(货件明细!K:K,F1494,货件明细!AQ:AQ)</f>
        <v>0</v>
      </c>
      <c r="W1494">
        <f t="shared" si="92"/>
        <v>1</v>
      </c>
      <c r="X1494">
        <f t="shared" si="93"/>
        <v>130</v>
      </c>
      <c r="Y1494">
        <f>SUMIF(货件明细!K:K,F1494,货件明细!I:I)</f>
        <v>0</v>
      </c>
      <c r="Z1494">
        <f t="shared" si="94"/>
        <v>47.2</v>
      </c>
      <c r="AA1494">
        <f>SUMIF(货件明细!K:K,F1494,货件明细!J:J)</f>
        <v>0</v>
      </c>
      <c r="AB1494">
        <f t="shared" si="95"/>
        <v>1</v>
      </c>
    </row>
    <row r="1495" spans="1:28">
      <c r="A1495">
        <v>2025</v>
      </c>
      <c r="B1495">
        <v>2</v>
      </c>
      <c r="C1495">
        <v>9</v>
      </c>
      <c r="D1495" s="4">
        <v>45716</v>
      </c>
      <c r="E1495" t="s">
        <v>28</v>
      </c>
      <c r="F1495" t="s">
        <v>1606</v>
      </c>
      <c r="G1495" t="s">
        <v>62</v>
      </c>
      <c r="H1495" t="s">
        <v>31</v>
      </c>
      <c r="I1495" t="s">
        <v>39</v>
      </c>
      <c r="J1495" t="s">
        <v>45</v>
      </c>
      <c r="K1495" t="s">
        <v>45</v>
      </c>
      <c r="L1495" t="s">
        <v>46</v>
      </c>
      <c r="M1495" t="s">
        <v>65</v>
      </c>
      <c r="N1495" t="s">
        <v>123</v>
      </c>
      <c r="O1495">
        <v>35.25</v>
      </c>
      <c r="Q1495">
        <v>462.705882352941</v>
      </c>
      <c r="R1495">
        <v>462.705882352941</v>
      </c>
      <c r="S1495">
        <v>0</v>
      </c>
      <c r="T1495">
        <v>462.705882352941</v>
      </c>
      <c r="U1495">
        <v>102</v>
      </c>
      <c r="V1495">
        <f>SUMIF(货件明细!K:K,F1495,货件明细!AQ:AQ)</f>
        <v>0</v>
      </c>
      <c r="W1495">
        <f t="shared" si="92"/>
        <v>1</v>
      </c>
      <c r="X1495">
        <f t="shared" si="93"/>
        <v>102</v>
      </c>
      <c r="Y1495">
        <f>SUMIF(货件明细!K:K,F1495,货件明细!I:I)</f>
        <v>0</v>
      </c>
      <c r="Z1495">
        <f t="shared" si="94"/>
        <v>35.25</v>
      </c>
      <c r="AA1495">
        <f>SUMIF(货件明细!K:K,F1495,货件明细!J:J)</f>
        <v>0</v>
      </c>
      <c r="AB1495">
        <f t="shared" si="95"/>
        <v>1</v>
      </c>
    </row>
    <row r="1496" spans="1:28">
      <c r="A1496">
        <v>2025</v>
      </c>
      <c r="B1496">
        <v>2</v>
      </c>
      <c r="C1496">
        <v>9</v>
      </c>
      <c r="D1496" s="4">
        <v>45716</v>
      </c>
      <c r="E1496" t="s">
        <v>28</v>
      </c>
      <c r="F1496" t="s">
        <v>1607</v>
      </c>
      <c r="G1496" t="s">
        <v>223</v>
      </c>
      <c r="H1496" t="s">
        <v>31</v>
      </c>
      <c r="I1496" t="s">
        <v>39</v>
      </c>
      <c r="J1496" t="s">
        <v>45</v>
      </c>
      <c r="K1496" t="s">
        <v>45</v>
      </c>
      <c r="L1496" t="s">
        <v>46</v>
      </c>
      <c r="M1496" t="s">
        <v>47</v>
      </c>
      <c r="N1496" t="s">
        <v>101</v>
      </c>
      <c r="O1496">
        <v>47.2</v>
      </c>
      <c r="Q1496">
        <v>552.685714285714</v>
      </c>
      <c r="R1496">
        <v>552.685714285714</v>
      </c>
      <c r="S1496">
        <v>0</v>
      </c>
      <c r="T1496">
        <v>552.685714285714</v>
      </c>
      <c r="U1496">
        <v>130</v>
      </c>
      <c r="V1496">
        <f>SUMIF(货件明细!K:K,F1496,货件明细!AQ:AQ)</f>
        <v>0</v>
      </c>
      <c r="W1496">
        <f t="shared" si="92"/>
        <v>1</v>
      </c>
      <c r="X1496">
        <f t="shared" si="93"/>
        <v>130</v>
      </c>
      <c r="Y1496">
        <f>SUMIF(货件明细!K:K,F1496,货件明细!I:I)</f>
        <v>0</v>
      </c>
      <c r="Z1496">
        <f t="shared" si="94"/>
        <v>47.2</v>
      </c>
      <c r="AA1496">
        <f>SUMIF(货件明细!K:K,F1496,货件明细!J:J)</f>
        <v>0</v>
      </c>
      <c r="AB1496">
        <f t="shared" si="95"/>
        <v>1</v>
      </c>
    </row>
    <row r="1497" spans="1:28">
      <c r="A1497">
        <v>2025</v>
      </c>
      <c r="B1497">
        <v>2</v>
      </c>
      <c r="C1497">
        <v>9</v>
      </c>
      <c r="D1497" s="4">
        <v>45716</v>
      </c>
      <c r="E1497" t="s">
        <v>28</v>
      </c>
      <c r="F1497" t="s">
        <v>1608</v>
      </c>
      <c r="G1497" t="s">
        <v>114</v>
      </c>
      <c r="H1497" t="s">
        <v>44</v>
      </c>
      <c r="I1497" t="s">
        <v>39</v>
      </c>
      <c r="J1497" t="s">
        <v>45</v>
      </c>
      <c r="K1497" t="s">
        <v>45</v>
      </c>
      <c r="L1497" t="s">
        <v>46</v>
      </c>
      <c r="M1497" t="s">
        <v>47</v>
      </c>
      <c r="N1497" t="s">
        <v>48</v>
      </c>
      <c r="O1497">
        <v>47.2</v>
      </c>
      <c r="Q1497">
        <v>658.365217391304</v>
      </c>
      <c r="R1497">
        <v>658.365217391304</v>
      </c>
      <c r="S1497">
        <v>0</v>
      </c>
      <c r="T1497">
        <v>658.365217391304</v>
      </c>
      <c r="U1497">
        <v>130</v>
      </c>
      <c r="V1497">
        <f>SUMIF(货件明细!K:K,F1497,货件明细!AQ:AQ)</f>
        <v>0</v>
      </c>
      <c r="W1497">
        <f t="shared" si="92"/>
        <v>1</v>
      </c>
      <c r="X1497">
        <f t="shared" si="93"/>
        <v>130</v>
      </c>
      <c r="Y1497">
        <f>SUMIF(货件明细!K:K,F1497,货件明细!I:I)</f>
        <v>0</v>
      </c>
      <c r="Z1497">
        <f t="shared" si="94"/>
        <v>47.2</v>
      </c>
      <c r="AA1497">
        <f>SUMIF(货件明细!K:K,F1497,货件明细!J:J)</f>
        <v>0</v>
      </c>
      <c r="AB1497">
        <f t="shared" si="95"/>
        <v>1</v>
      </c>
    </row>
    <row r="1498" spans="1:28">
      <c r="A1498">
        <v>2025</v>
      </c>
      <c r="B1498">
        <v>3</v>
      </c>
      <c r="C1498">
        <v>10</v>
      </c>
      <c r="D1498" s="4">
        <v>45723</v>
      </c>
      <c r="E1498" t="s">
        <v>28</v>
      </c>
      <c r="F1498" t="s">
        <v>1609</v>
      </c>
      <c r="G1498" t="s">
        <v>1610</v>
      </c>
      <c r="H1498" t="s">
        <v>71</v>
      </c>
      <c r="I1498" t="s">
        <v>129</v>
      </c>
      <c r="J1498" t="s">
        <v>45</v>
      </c>
      <c r="K1498" t="s">
        <v>45</v>
      </c>
      <c r="L1498" t="s">
        <v>46</v>
      </c>
      <c r="M1498" t="s">
        <v>47</v>
      </c>
      <c r="N1498" t="s">
        <v>48</v>
      </c>
      <c r="O1498">
        <v>10.6</v>
      </c>
      <c r="Q1498">
        <v>117.12</v>
      </c>
      <c r="R1498">
        <v>117.12</v>
      </c>
      <c r="S1498">
        <v>0</v>
      </c>
      <c r="T1498">
        <v>117.12</v>
      </c>
      <c r="U1498">
        <v>66</v>
      </c>
      <c r="V1498">
        <f>SUMIF(货件明细!K:K,F1498,货件明细!AQ:AQ)</f>
        <v>0</v>
      </c>
      <c r="W1498">
        <f t="shared" si="92"/>
        <v>1</v>
      </c>
      <c r="X1498">
        <f t="shared" si="93"/>
        <v>66</v>
      </c>
      <c r="Y1498">
        <f>SUMIF(货件明细!K:K,F1498,货件明细!I:I)</f>
        <v>0</v>
      </c>
      <c r="Z1498">
        <f t="shared" si="94"/>
        <v>10.6</v>
      </c>
      <c r="AA1498">
        <f>SUMIF(货件明细!K:K,F1498,货件明细!J:J)</f>
        <v>0</v>
      </c>
      <c r="AB1498">
        <f t="shared" si="95"/>
        <v>1</v>
      </c>
    </row>
    <row r="1499" spans="1:28">
      <c r="A1499">
        <v>2025</v>
      </c>
      <c r="B1499">
        <v>3</v>
      </c>
      <c r="C1499">
        <v>10</v>
      </c>
      <c r="D1499" s="4">
        <v>45719</v>
      </c>
      <c r="E1499" t="s">
        <v>28</v>
      </c>
      <c r="F1499" t="s">
        <v>1611</v>
      </c>
      <c r="G1499" t="s">
        <v>105</v>
      </c>
      <c r="H1499" t="s">
        <v>31</v>
      </c>
      <c r="I1499" t="s">
        <v>129</v>
      </c>
      <c r="J1499" t="s">
        <v>1452</v>
      </c>
      <c r="K1499" t="s">
        <v>1452</v>
      </c>
      <c r="L1499" t="s">
        <v>46</v>
      </c>
      <c r="M1499" t="s">
        <v>65</v>
      </c>
      <c r="N1499" t="s">
        <v>571</v>
      </c>
      <c r="O1499">
        <v>10.6</v>
      </c>
      <c r="Q1499">
        <v>155.1</v>
      </c>
      <c r="R1499">
        <v>166.1</v>
      </c>
      <c r="S1499">
        <v>0</v>
      </c>
      <c r="T1499">
        <v>166.1</v>
      </c>
      <c r="U1499">
        <v>66</v>
      </c>
      <c r="V1499">
        <f>SUMIF(货件明细!K:K,F1499,货件明细!AQ:AQ)</f>
        <v>0</v>
      </c>
      <c r="W1499">
        <f t="shared" si="92"/>
        <v>1</v>
      </c>
      <c r="X1499">
        <f t="shared" si="93"/>
        <v>66</v>
      </c>
      <c r="Y1499">
        <f>SUMIF(货件明细!K:K,F1499,货件明细!I:I)</f>
        <v>0</v>
      </c>
      <c r="Z1499">
        <f t="shared" si="94"/>
        <v>10.6</v>
      </c>
      <c r="AA1499">
        <f>SUMIF(货件明细!K:K,F1499,货件明细!J:J)</f>
        <v>0</v>
      </c>
      <c r="AB1499">
        <f t="shared" si="95"/>
        <v>1</v>
      </c>
    </row>
    <row r="1500" spans="1:28">
      <c r="A1500">
        <v>2025</v>
      </c>
      <c r="B1500">
        <v>3</v>
      </c>
      <c r="C1500">
        <v>10</v>
      </c>
      <c r="D1500" s="4">
        <v>45719</v>
      </c>
      <c r="E1500" t="s">
        <v>28</v>
      </c>
      <c r="F1500" t="s">
        <v>1612</v>
      </c>
      <c r="G1500" t="s">
        <v>62</v>
      </c>
      <c r="H1500" t="s">
        <v>31</v>
      </c>
      <c r="I1500" t="s">
        <v>129</v>
      </c>
      <c r="J1500" t="s">
        <v>1452</v>
      </c>
      <c r="K1500" t="s">
        <v>1452</v>
      </c>
      <c r="L1500" t="s">
        <v>46</v>
      </c>
      <c r="M1500" t="s">
        <v>65</v>
      </c>
      <c r="N1500" t="s">
        <v>571</v>
      </c>
      <c r="O1500">
        <v>10.6</v>
      </c>
      <c r="Q1500">
        <v>184.8</v>
      </c>
      <c r="R1500">
        <v>195.8</v>
      </c>
      <c r="S1500">
        <v>0</v>
      </c>
      <c r="T1500">
        <v>195.8</v>
      </c>
      <c r="U1500">
        <v>66</v>
      </c>
      <c r="V1500">
        <f>SUMIF(货件明细!K:K,F1500,货件明细!AQ:AQ)</f>
        <v>0</v>
      </c>
      <c r="W1500">
        <f t="shared" si="92"/>
        <v>1</v>
      </c>
      <c r="X1500">
        <f t="shared" si="93"/>
        <v>66</v>
      </c>
      <c r="Y1500">
        <f>SUMIF(货件明细!K:K,F1500,货件明细!I:I)</f>
        <v>0</v>
      </c>
      <c r="Z1500">
        <f t="shared" si="94"/>
        <v>10.6</v>
      </c>
      <c r="AA1500">
        <f>SUMIF(货件明细!K:K,F1500,货件明细!J:J)</f>
        <v>0</v>
      </c>
      <c r="AB1500">
        <f t="shared" si="95"/>
        <v>1</v>
      </c>
    </row>
    <row r="1501" spans="1:28">
      <c r="A1501">
        <v>2025</v>
      </c>
      <c r="B1501">
        <v>3</v>
      </c>
      <c r="C1501">
        <v>10</v>
      </c>
      <c r="D1501" s="4">
        <v>45719</v>
      </c>
      <c r="E1501" t="s">
        <v>28</v>
      </c>
      <c r="F1501" t="s">
        <v>1613</v>
      </c>
      <c r="G1501" t="s">
        <v>68</v>
      </c>
      <c r="H1501" t="s">
        <v>31</v>
      </c>
      <c r="I1501" t="s">
        <v>129</v>
      </c>
      <c r="J1501" t="s">
        <v>1452</v>
      </c>
      <c r="K1501" t="s">
        <v>1452</v>
      </c>
      <c r="L1501" t="s">
        <v>46</v>
      </c>
      <c r="M1501" t="s">
        <v>65</v>
      </c>
      <c r="N1501" t="s">
        <v>571</v>
      </c>
      <c r="O1501">
        <v>10.6</v>
      </c>
      <c r="Q1501">
        <v>169.4</v>
      </c>
      <c r="R1501">
        <v>180.4</v>
      </c>
      <c r="S1501">
        <v>0</v>
      </c>
      <c r="T1501">
        <v>180.4</v>
      </c>
      <c r="U1501">
        <v>66</v>
      </c>
      <c r="V1501">
        <f>SUMIF(货件明细!K:K,F1501,货件明细!AQ:AQ)</f>
        <v>0</v>
      </c>
      <c r="W1501">
        <f t="shared" si="92"/>
        <v>1</v>
      </c>
      <c r="X1501">
        <f t="shared" si="93"/>
        <v>66</v>
      </c>
      <c r="Y1501">
        <f>SUMIF(货件明细!K:K,F1501,货件明细!I:I)</f>
        <v>0</v>
      </c>
      <c r="Z1501">
        <f t="shared" si="94"/>
        <v>10.6</v>
      </c>
      <c r="AA1501">
        <f>SUMIF(货件明细!K:K,F1501,货件明细!J:J)</f>
        <v>0</v>
      </c>
      <c r="AB1501">
        <f t="shared" si="95"/>
        <v>1</v>
      </c>
    </row>
    <row r="1502" spans="1:28">
      <c r="A1502">
        <v>2025</v>
      </c>
      <c r="B1502">
        <v>3</v>
      </c>
      <c r="C1502">
        <v>10</v>
      </c>
      <c r="D1502" s="4">
        <v>45723</v>
      </c>
      <c r="E1502" t="s">
        <v>28</v>
      </c>
      <c r="F1502" t="s">
        <v>1614</v>
      </c>
      <c r="G1502" t="s">
        <v>1517</v>
      </c>
      <c r="H1502" t="s">
        <v>71</v>
      </c>
      <c r="I1502" t="s">
        <v>129</v>
      </c>
      <c r="J1502" t="s">
        <v>45</v>
      </c>
      <c r="K1502" t="s">
        <v>45</v>
      </c>
      <c r="L1502" t="s">
        <v>46</v>
      </c>
      <c r="M1502" t="s">
        <v>47</v>
      </c>
      <c r="N1502" t="s">
        <v>48</v>
      </c>
      <c r="O1502">
        <v>10.6</v>
      </c>
      <c r="Q1502">
        <v>124.44</v>
      </c>
      <c r="R1502">
        <v>124.44</v>
      </c>
      <c r="S1502">
        <v>0</v>
      </c>
      <c r="T1502">
        <v>124.44</v>
      </c>
      <c r="U1502">
        <v>66</v>
      </c>
      <c r="V1502">
        <f>SUMIF(货件明细!K:K,F1502,货件明细!AQ:AQ)</f>
        <v>0</v>
      </c>
      <c r="W1502">
        <f t="shared" si="92"/>
        <v>1</v>
      </c>
      <c r="X1502">
        <f t="shared" si="93"/>
        <v>66</v>
      </c>
      <c r="Y1502">
        <f>SUMIF(货件明细!K:K,F1502,货件明细!I:I)</f>
        <v>0</v>
      </c>
      <c r="Z1502">
        <f t="shared" si="94"/>
        <v>10.6</v>
      </c>
      <c r="AA1502">
        <f>SUMIF(货件明细!K:K,F1502,货件明细!J:J)</f>
        <v>0</v>
      </c>
      <c r="AB1502">
        <f t="shared" si="95"/>
        <v>1</v>
      </c>
    </row>
    <row r="1503" spans="1:28">
      <c r="A1503">
        <v>2025</v>
      </c>
      <c r="B1503">
        <v>3</v>
      </c>
      <c r="C1503">
        <v>10</v>
      </c>
      <c r="D1503" s="4">
        <v>45723</v>
      </c>
      <c r="E1503" t="s">
        <v>28</v>
      </c>
      <c r="F1503" t="s">
        <v>1615</v>
      </c>
      <c r="G1503" t="s">
        <v>1517</v>
      </c>
      <c r="H1503" t="s">
        <v>71</v>
      </c>
      <c r="I1503" t="s">
        <v>57</v>
      </c>
      <c r="J1503" t="s">
        <v>45</v>
      </c>
      <c r="K1503" t="s">
        <v>45</v>
      </c>
      <c r="L1503" t="s">
        <v>46</v>
      </c>
      <c r="M1503" t="s">
        <v>47</v>
      </c>
      <c r="N1503" t="s">
        <v>48</v>
      </c>
      <c r="O1503">
        <v>8.15</v>
      </c>
      <c r="Q1503">
        <v>124.44</v>
      </c>
      <c r="R1503">
        <v>124.44</v>
      </c>
      <c r="S1503">
        <v>0</v>
      </c>
      <c r="T1503">
        <v>124.44</v>
      </c>
      <c r="U1503">
        <v>57</v>
      </c>
      <c r="V1503">
        <f>SUMIF(货件明细!K:K,F1503,货件明细!AQ:AQ)</f>
        <v>0</v>
      </c>
      <c r="W1503">
        <f t="shared" si="92"/>
        <v>1</v>
      </c>
      <c r="X1503">
        <f t="shared" si="93"/>
        <v>57</v>
      </c>
      <c r="Y1503">
        <f>SUMIF(货件明细!K:K,F1503,货件明细!I:I)</f>
        <v>0</v>
      </c>
      <c r="Z1503">
        <f t="shared" si="94"/>
        <v>8.15</v>
      </c>
      <c r="AA1503">
        <f>SUMIF(货件明细!K:K,F1503,货件明细!J:J)</f>
        <v>0</v>
      </c>
      <c r="AB1503">
        <f t="shared" si="95"/>
        <v>1</v>
      </c>
    </row>
    <row r="1504" spans="1:28">
      <c r="A1504">
        <v>2025</v>
      </c>
      <c r="B1504">
        <v>3</v>
      </c>
      <c r="C1504">
        <v>10</v>
      </c>
      <c r="D1504" s="4">
        <v>45719</v>
      </c>
      <c r="E1504" t="s">
        <v>28</v>
      </c>
      <c r="F1504" t="s">
        <v>1616</v>
      </c>
      <c r="G1504" t="s">
        <v>62</v>
      </c>
      <c r="H1504" t="s">
        <v>31</v>
      </c>
      <c r="I1504" t="s">
        <v>57</v>
      </c>
      <c r="J1504" t="s">
        <v>1452</v>
      </c>
      <c r="K1504" t="s">
        <v>1452</v>
      </c>
      <c r="L1504" t="s">
        <v>46</v>
      </c>
      <c r="M1504" t="s">
        <v>65</v>
      </c>
      <c r="N1504" t="s">
        <v>571</v>
      </c>
      <c r="O1504">
        <v>8.15</v>
      </c>
      <c r="Q1504">
        <v>151.2</v>
      </c>
      <c r="R1504">
        <v>160.2</v>
      </c>
      <c r="S1504">
        <v>0</v>
      </c>
      <c r="T1504">
        <v>160.2</v>
      </c>
      <c r="U1504">
        <v>57</v>
      </c>
      <c r="V1504">
        <f>SUMIF(货件明细!K:K,F1504,货件明细!AQ:AQ)</f>
        <v>0</v>
      </c>
      <c r="W1504">
        <f t="shared" si="92"/>
        <v>1</v>
      </c>
      <c r="X1504">
        <f t="shared" si="93"/>
        <v>57</v>
      </c>
      <c r="Y1504">
        <f>SUMIF(货件明细!K:K,F1504,货件明细!I:I)</f>
        <v>0</v>
      </c>
      <c r="Z1504">
        <f t="shared" si="94"/>
        <v>8.15</v>
      </c>
      <c r="AA1504">
        <f>SUMIF(货件明细!K:K,F1504,货件明细!J:J)</f>
        <v>0</v>
      </c>
      <c r="AB1504">
        <f t="shared" si="95"/>
        <v>1</v>
      </c>
    </row>
    <row r="1505" spans="1:28">
      <c r="A1505">
        <v>2025</v>
      </c>
      <c r="B1505">
        <v>3</v>
      </c>
      <c r="C1505">
        <v>10</v>
      </c>
      <c r="D1505" s="4">
        <v>45723</v>
      </c>
      <c r="E1505" t="s">
        <v>28</v>
      </c>
      <c r="F1505" t="s">
        <v>1617</v>
      </c>
      <c r="G1505" t="s">
        <v>1610</v>
      </c>
      <c r="H1505" t="s">
        <v>71</v>
      </c>
      <c r="I1505" t="s">
        <v>57</v>
      </c>
      <c r="J1505" t="s">
        <v>45</v>
      </c>
      <c r="K1505" t="s">
        <v>45</v>
      </c>
      <c r="L1505" t="s">
        <v>46</v>
      </c>
      <c r="M1505" t="s">
        <v>47</v>
      </c>
      <c r="N1505" t="s">
        <v>48</v>
      </c>
      <c r="O1505">
        <v>8.15</v>
      </c>
      <c r="Q1505">
        <v>117.12</v>
      </c>
      <c r="R1505">
        <v>117.12</v>
      </c>
      <c r="S1505">
        <v>0</v>
      </c>
      <c r="T1505">
        <v>117.12</v>
      </c>
      <c r="U1505">
        <v>57</v>
      </c>
      <c r="V1505">
        <f>SUMIF(货件明细!K:K,F1505,货件明细!AQ:AQ)</f>
        <v>0</v>
      </c>
      <c r="W1505">
        <f t="shared" si="92"/>
        <v>1</v>
      </c>
      <c r="X1505">
        <f t="shared" si="93"/>
        <v>57</v>
      </c>
      <c r="Y1505">
        <f>SUMIF(货件明细!K:K,F1505,货件明细!I:I)</f>
        <v>0</v>
      </c>
      <c r="Z1505">
        <f t="shared" si="94"/>
        <v>8.15</v>
      </c>
      <c r="AA1505">
        <f>SUMIF(货件明细!K:K,F1505,货件明细!J:J)</f>
        <v>0</v>
      </c>
      <c r="AB1505">
        <f t="shared" si="95"/>
        <v>1</v>
      </c>
    </row>
    <row r="1506" spans="1:28">
      <c r="A1506">
        <v>2025</v>
      </c>
      <c r="B1506">
        <v>3</v>
      </c>
      <c r="C1506">
        <v>10</v>
      </c>
      <c r="D1506" s="4">
        <v>45719</v>
      </c>
      <c r="E1506" t="s">
        <v>28</v>
      </c>
      <c r="F1506" t="s">
        <v>1618</v>
      </c>
      <c r="G1506" t="s">
        <v>105</v>
      </c>
      <c r="H1506" t="s">
        <v>31</v>
      </c>
      <c r="I1506" t="s">
        <v>57</v>
      </c>
      <c r="J1506" t="s">
        <v>1452</v>
      </c>
      <c r="K1506" t="s">
        <v>1452</v>
      </c>
      <c r="L1506" t="s">
        <v>46</v>
      </c>
      <c r="M1506" t="s">
        <v>65</v>
      </c>
      <c r="N1506" t="s">
        <v>571</v>
      </c>
      <c r="O1506">
        <v>8.15</v>
      </c>
      <c r="Q1506">
        <v>126.9</v>
      </c>
      <c r="R1506">
        <v>135.9</v>
      </c>
      <c r="S1506">
        <v>0</v>
      </c>
      <c r="T1506">
        <v>135.9</v>
      </c>
      <c r="U1506">
        <v>57</v>
      </c>
      <c r="V1506">
        <f>SUMIF(货件明细!K:K,F1506,货件明细!AQ:AQ)</f>
        <v>0</v>
      </c>
      <c r="W1506">
        <f t="shared" si="92"/>
        <v>1</v>
      </c>
      <c r="X1506">
        <f t="shared" si="93"/>
        <v>57</v>
      </c>
      <c r="Y1506">
        <f>SUMIF(货件明细!K:K,F1506,货件明细!I:I)</f>
        <v>0</v>
      </c>
      <c r="Z1506">
        <f t="shared" si="94"/>
        <v>8.15</v>
      </c>
      <c r="AA1506">
        <f>SUMIF(货件明细!K:K,F1506,货件明细!J:J)</f>
        <v>0</v>
      </c>
      <c r="AB1506">
        <f t="shared" si="95"/>
        <v>1</v>
      </c>
    </row>
    <row r="1507" spans="1:28">
      <c r="A1507">
        <v>2025</v>
      </c>
      <c r="B1507">
        <v>3</v>
      </c>
      <c r="C1507">
        <v>10</v>
      </c>
      <c r="D1507" s="4">
        <v>45719</v>
      </c>
      <c r="E1507" t="s">
        <v>28</v>
      </c>
      <c r="F1507" t="s">
        <v>1619</v>
      </c>
      <c r="G1507" t="s">
        <v>68</v>
      </c>
      <c r="H1507" t="s">
        <v>31</v>
      </c>
      <c r="I1507" t="s">
        <v>57</v>
      </c>
      <c r="J1507" t="s">
        <v>1452</v>
      </c>
      <c r="K1507" t="s">
        <v>1452</v>
      </c>
      <c r="L1507" t="s">
        <v>46</v>
      </c>
      <c r="M1507" t="s">
        <v>65</v>
      </c>
      <c r="N1507" t="s">
        <v>571</v>
      </c>
      <c r="O1507">
        <v>8.15</v>
      </c>
      <c r="Q1507">
        <v>138.6</v>
      </c>
      <c r="R1507">
        <v>147.6</v>
      </c>
      <c r="S1507">
        <v>0</v>
      </c>
      <c r="T1507">
        <v>147.6</v>
      </c>
      <c r="U1507">
        <v>57</v>
      </c>
      <c r="V1507">
        <f>SUMIF(货件明细!K:K,F1507,货件明细!AQ:AQ)</f>
        <v>0</v>
      </c>
      <c r="W1507">
        <f t="shared" si="92"/>
        <v>1</v>
      </c>
      <c r="X1507">
        <f t="shared" si="93"/>
        <v>57</v>
      </c>
      <c r="Y1507">
        <f>SUMIF(货件明细!K:K,F1507,货件明细!I:I)</f>
        <v>0</v>
      </c>
      <c r="Z1507">
        <f t="shared" si="94"/>
        <v>8.15</v>
      </c>
      <c r="AA1507">
        <f>SUMIF(货件明细!K:K,F1507,货件明细!J:J)</f>
        <v>0</v>
      </c>
      <c r="AB1507">
        <f t="shared" si="95"/>
        <v>1</v>
      </c>
    </row>
    <row r="1508" spans="1:28">
      <c r="A1508">
        <v>2025</v>
      </c>
      <c r="B1508">
        <v>3</v>
      </c>
      <c r="C1508">
        <v>10</v>
      </c>
      <c r="D1508" s="4">
        <v>45719</v>
      </c>
      <c r="E1508" t="s">
        <v>28</v>
      </c>
      <c r="F1508" t="s">
        <v>1620</v>
      </c>
      <c r="G1508" t="s">
        <v>105</v>
      </c>
      <c r="H1508" t="s">
        <v>31</v>
      </c>
      <c r="I1508" t="s">
        <v>41</v>
      </c>
      <c r="J1508" t="s">
        <v>1452</v>
      </c>
      <c r="K1508" t="s">
        <v>1452</v>
      </c>
      <c r="L1508" t="s">
        <v>46</v>
      </c>
      <c r="M1508" t="s">
        <v>65</v>
      </c>
      <c r="N1508" t="s">
        <v>571</v>
      </c>
      <c r="O1508">
        <v>12.15</v>
      </c>
      <c r="Q1508">
        <v>169.2</v>
      </c>
      <c r="R1508">
        <v>181.2</v>
      </c>
      <c r="S1508">
        <v>0</v>
      </c>
      <c r="T1508">
        <v>181.2</v>
      </c>
      <c r="U1508">
        <v>39</v>
      </c>
      <c r="V1508">
        <f>SUMIF(货件明细!K:K,F1508,货件明细!AQ:AQ)</f>
        <v>0</v>
      </c>
      <c r="W1508">
        <f t="shared" si="92"/>
        <v>1</v>
      </c>
      <c r="X1508">
        <f t="shared" si="93"/>
        <v>39</v>
      </c>
      <c r="Y1508">
        <f>SUMIF(货件明细!K:K,F1508,货件明细!I:I)</f>
        <v>0</v>
      </c>
      <c r="Z1508">
        <f t="shared" si="94"/>
        <v>12.15</v>
      </c>
      <c r="AA1508">
        <f>SUMIF(货件明细!K:K,F1508,货件明细!J:J)</f>
        <v>0</v>
      </c>
      <c r="AB1508">
        <f t="shared" si="95"/>
        <v>1</v>
      </c>
    </row>
    <row r="1509" spans="1:28">
      <c r="A1509">
        <v>2025</v>
      </c>
      <c r="B1509">
        <v>3</v>
      </c>
      <c r="C1509">
        <v>10</v>
      </c>
      <c r="D1509" s="4">
        <v>45719</v>
      </c>
      <c r="E1509" t="s">
        <v>28</v>
      </c>
      <c r="F1509" t="s">
        <v>1621</v>
      </c>
      <c r="G1509" t="s">
        <v>62</v>
      </c>
      <c r="H1509" t="s">
        <v>31</v>
      </c>
      <c r="I1509" t="s">
        <v>41</v>
      </c>
      <c r="J1509" t="s">
        <v>1452</v>
      </c>
      <c r="K1509" t="s">
        <v>1452</v>
      </c>
      <c r="L1509" t="s">
        <v>46</v>
      </c>
      <c r="M1509" t="s">
        <v>65</v>
      </c>
      <c r="N1509" t="s">
        <v>571</v>
      </c>
      <c r="O1509">
        <v>12.15</v>
      </c>
      <c r="Q1509">
        <v>201.6</v>
      </c>
      <c r="R1509">
        <v>213.6</v>
      </c>
      <c r="S1509">
        <v>0</v>
      </c>
      <c r="T1509">
        <v>213.6</v>
      </c>
      <c r="U1509">
        <v>39</v>
      </c>
      <c r="V1509">
        <f>SUMIF(货件明细!K:K,F1509,货件明细!AQ:AQ)</f>
        <v>0</v>
      </c>
      <c r="W1509">
        <f t="shared" si="92"/>
        <v>1</v>
      </c>
      <c r="X1509">
        <f t="shared" si="93"/>
        <v>39</v>
      </c>
      <c r="Y1509">
        <f>SUMIF(货件明细!K:K,F1509,货件明细!I:I)</f>
        <v>0</v>
      </c>
      <c r="Z1509">
        <f t="shared" si="94"/>
        <v>12.15</v>
      </c>
      <c r="AA1509">
        <f>SUMIF(货件明细!K:K,F1509,货件明细!J:J)</f>
        <v>0</v>
      </c>
      <c r="AB1509">
        <f t="shared" si="95"/>
        <v>1</v>
      </c>
    </row>
    <row r="1510" spans="1:28">
      <c r="A1510">
        <v>2025</v>
      </c>
      <c r="B1510">
        <v>3</v>
      </c>
      <c r="C1510">
        <v>10</v>
      </c>
      <c r="D1510" s="4">
        <v>45723</v>
      </c>
      <c r="E1510" t="s">
        <v>28</v>
      </c>
      <c r="F1510" t="s">
        <v>1622</v>
      </c>
      <c r="G1510" t="s">
        <v>1610</v>
      </c>
      <c r="H1510" t="s">
        <v>71</v>
      </c>
      <c r="I1510" t="s">
        <v>41</v>
      </c>
      <c r="J1510" t="s">
        <v>45</v>
      </c>
      <c r="K1510" t="s">
        <v>45</v>
      </c>
      <c r="L1510" t="s">
        <v>46</v>
      </c>
      <c r="M1510" t="s">
        <v>47</v>
      </c>
      <c r="N1510" t="s">
        <v>48</v>
      </c>
      <c r="O1510">
        <v>12.15</v>
      </c>
      <c r="Q1510">
        <v>117.12</v>
      </c>
      <c r="R1510">
        <v>117.12</v>
      </c>
      <c r="S1510">
        <v>0</v>
      </c>
      <c r="T1510">
        <v>117.12</v>
      </c>
      <c r="U1510">
        <v>39</v>
      </c>
      <c r="V1510">
        <f>SUMIF(货件明细!K:K,F1510,货件明细!AQ:AQ)</f>
        <v>0</v>
      </c>
      <c r="W1510">
        <f t="shared" si="92"/>
        <v>1</v>
      </c>
      <c r="X1510">
        <f t="shared" si="93"/>
        <v>39</v>
      </c>
      <c r="Y1510">
        <f>SUMIF(货件明细!K:K,F1510,货件明细!I:I)</f>
        <v>0</v>
      </c>
      <c r="Z1510">
        <f t="shared" si="94"/>
        <v>12.15</v>
      </c>
      <c r="AA1510">
        <f>SUMIF(货件明细!K:K,F1510,货件明细!J:J)</f>
        <v>0</v>
      </c>
      <c r="AB1510">
        <f t="shared" si="95"/>
        <v>1</v>
      </c>
    </row>
    <row r="1511" spans="1:28">
      <c r="A1511">
        <v>2025</v>
      </c>
      <c r="B1511">
        <v>3</v>
      </c>
      <c r="C1511">
        <v>10</v>
      </c>
      <c r="D1511" s="4">
        <v>45723</v>
      </c>
      <c r="E1511" t="s">
        <v>28</v>
      </c>
      <c r="F1511" t="s">
        <v>1623</v>
      </c>
      <c r="G1511" t="s">
        <v>1517</v>
      </c>
      <c r="H1511" t="s">
        <v>71</v>
      </c>
      <c r="I1511" t="s">
        <v>41</v>
      </c>
      <c r="J1511" t="s">
        <v>45</v>
      </c>
      <c r="K1511" t="s">
        <v>45</v>
      </c>
      <c r="L1511" t="s">
        <v>46</v>
      </c>
      <c r="M1511" t="s">
        <v>47</v>
      </c>
      <c r="N1511" t="s">
        <v>48</v>
      </c>
      <c r="O1511">
        <v>12.15</v>
      </c>
      <c r="Q1511">
        <v>124.44</v>
      </c>
      <c r="R1511">
        <v>124.44</v>
      </c>
      <c r="S1511">
        <v>0</v>
      </c>
      <c r="T1511">
        <v>124.44</v>
      </c>
      <c r="U1511">
        <v>39</v>
      </c>
      <c r="V1511">
        <f>SUMIF(货件明细!K:K,F1511,货件明细!AQ:AQ)</f>
        <v>0</v>
      </c>
      <c r="W1511">
        <f t="shared" si="92"/>
        <v>1</v>
      </c>
      <c r="X1511">
        <f t="shared" si="93"/>
        <v>39</v>
      </c>
      <c r="Y1511">
        <f>SUMIF(货件明细!K:K,F1511,货件明细!I:I)</f>
        <v>0</v>
      </c>
      <c r="Z1511">
        <f t="shared" si="94"/>
        <v>12.15</v>
      </c>
      <c r="AA1511">
        <f>SUMIF(货件明细!K:K,F1511,货件明细!J:J)</f>
        <v>0</v>
      </c>
      <c r="AB1511">
        <f t="shared" si="95"/>
        <v>1</v>
      </c>
    </row>
    <row r="1512" spans="1:28">
      <c r="A1512">
        <v>2025</v>
      </c>
      <c r="B1512">
        <v>3</v>
      </c>
      <c r="C1512">
        <v>10</v>
      </c>
      <c r="D1512" s="4">
        <v>45719</v>
      </c>
      <c r="E1512" t="s">
        <v>28</v>
      </c>
      <c r="F1512" t="s">
        <v>1624</v>
      </c>
      <c r="G1512" t="s">
        <v>68</v>
      </c>
      <c r="H1512" t="s">
        <v>31</v>
      </c>
      <c r="I1512" t="s">
        <v>41</v>
      </c>
      <c r="J1512" t="s">
        <v>1452</v>
      </c>
      <c r="K1512" t="s">
        <v>1452</v>
      </c>
      <c r="L1512" t="s">
        <v>46</v>
      </c>
      <c r="M1512" t="s">
        <v>65</v>
      </c>
      <c r="N1512" t="s">
        <v>571</v>
      </c>
      <c r="O1512">
        <v>12.15</v>
      </c>
      <c r="Q1512">
        <v>184.8</v>
      </c>
      <c r="R1512">
        <v>196.8</v>
      </c>
      <c r="S1512">
        <v>0</v>
      </c>
      <c r="T1512">
        <v>196.8</v>
      </c>
      <c r="U1512">
        <v>39</v>
      </c>
      <c r="V1512">
        <f>SUMIF(货件明细!K:K,F1512,货件明细!AQ:AQ)</f>
        <v>0</v>
      </c>
      <c r="W1512">
        <f t="shared" si="92"/>
        <v>1</v>
      </c>
      <c r="X1512">
        <f t="shared" si="93"/>
        <v>39</v>
      </c>
      <c r="Y1512">
        <f>SUMIF(货件明细!K:K,F1512,货件明细!I:I)</f>
        <v>0</v>
      </c>
      <c r="Z1512">
        <f t="shared" si="94"/>
        <v>12.15</v>
      </c>
      <c r="AA1512">
        <f>SUMIF(货件明细!K:K,F1512,货件明细!J:J)</f>
        <v>0</v>
      </c>
      <c r="AB1512">
        <f t="shared" si="95"/>
        <v>1</v>
      </c>
    </row>
    <row r="1513" spans="1:28">
      <c r="A1513">
        <v>2025</v>
      </c>
      <c r="B1513">
        <v>3</v>
      </c>
      <c r="C1513">
        <v>10</v>
      </c>
      <c r="D1513" s="4">
        <v>45719</v>
      </c>
      <c r="E1513" t="s">
        <v>28</v>
      </c>
      <c r="F1513" t="s">
        <v>1625</v>
      </c>
      <c r="G1513" t="s">
        <v>68</v>
      </c>
      <c r="H1513" t="s">
        <v>31</v>
      </c>
      <c r="I1513" t="s">
        <v>39</v>
      </c>
      <c r="J1513" t="s">
        <v>1452</v>
      </c>
      <c r="K1513" t="s">
        <v>1452</v>
      </c>
      <c r="L1513" t="s">
        <v>46</v>
      </c>
      <c r="M1513" t="s">
        <v>65</v>
      </c>
      <c r="N1513" t="s">
        <v>571</v>
      </c>
      <c r="O1513">
        <v>27</v>
      </c>
      <c r="Q1513">
        <v>415.8</v>
      </c>
      <c r="R1513">
        <v>442.8</v>
      </c>
      <c r="S1513">
        <v>0</v>
      </c>
      <c r="T1513">
        <v>442.8</v>
      </c>
      <c r="U1513">
        <v>64</v>
      </c>
      <c r="V1513">
        <f>SUMIF(货件明细!K:K,F1513,货件明细!AQ:AQ)</f>
        <v>0</v>
      </c>
      <c r="W1513">
        <f t="shared" si="92"/>
        <v>1</v>
      </c>
      <c r="X1513">
        <f t="shared" si="93"/>
        <v>64</v>
      </c>
      <c r="Y1513">
        <f>SUMIF(货件明细!K:K,F1513,货件明细!I:I)</f>
        <v>0</v>
      </c>
      <c r="Z1513">
        <f t="shared" si="94"/>
        <v>27</v>
      </c>
      <c r="AA1513">
        <f>SUMIF(货件明细!K:K,F1513,货件明细!J:J)</f>
        <v>0</v>
      </c>
      <c r="AB1513">
        <f t="shared" si="95"/>
        <v>1</v>
      </c>
    </row>
    <row r="1514" spans="1:28">
      <c r="A1514">
        <v>2025</v>
      </c>
      <c r="B1514">
        <v>3</v>
      </c>
      <c r="C1514">
        <v>10</v>
      </c>
      <c r="D1514" s="4">
        <v>45723</v>
      </c>
      <c r="E1514" t="s">
        <v>28</v>
      </c>
      <c r="F1514" t="s">
        <v>1626</v>
      </c>
      <c r="G1514" t="s">
        <v>1517</v>
      </c>
      <c r="H1514" t="s">
        <v>71</v>
      </c>
      <c r="I1514" t="s">
        <v>39</v>
      </c>
      <c r="J1514" t="s">
        <v>45</v>
      </c>
      <c r="K1514" t="s">
        <v>45</v>
      </c>
      <c r="L1514" t="s">
        <v>46</v>
      </c>
      <c r="M1514" t="s">
        <v>47</v>
      </c>
      <c r="N1514" t="s">
        <v>48</v>
      </c>
      <c r="O1514">
        <v>27</v>
      </c>
      <c r="Q1514">
        <v>248.88</v>
      </c>
      <c r="R1514">
        <v>248.88</v>
      </c>
      <c r="S1514">
        <v>0</v>
      </c>
      <c r="T1514">
        <v>248.88</v>
      </c>
      <c r="U1514">
        <v>64</v>
      </c>
      <c r="V1514">
        <f>SUMIF(货件明细!K:K,F1514,货件明细!AQ:AQ)</f>
        <v>0</v>
      </c>
      <c r="W1514">
        <f t="shared" si="92"/>
        <v>1</v>
      </c>
      <c r="X1514">
        <f t="shared" si="93"/>
        <v>64</v>
      </c>
      <c r="Y1514">
        <f>SUMIF(货件明细!K:K,F1514,货件明细!I:I)</f>
        <v>0</v>
      </c>
      <c r="Z1514">
        <f t="shared" si="94"/>
        <v>27</v>
      </c>
      <c r="AA1514">
        <f>SUMIF(货件明细!K:K,F1514,货件明细!J:J)</f>
        <v>0</v>
      </c>
      <c r="AB1514">
        <f t="shared" si="95"/>
        <v>1</v>
      </c>
    </row>
    <row r="1515" spans="1:28">
      <c r="A1515">
        <v>2025</v>
      </c>
      <c r="B1515">
        <v>3</v>
      </c>
      <c r="C1515">
        <v>10</v>
      </c>
      <c r="D1515" s="4">
        <v>45719</v>
      </c>
      <c r="E1515" t="s">
        <v>28</v>
      </c>
      <c r="F1515" t="s">
        <v>1627</v>
      </c>
      <c r="G1515" t="s">
        <v>105</v>
      </c>
      <c r="H1515" t="s">
        <v>31</v>
      </c>
      <c r="I1515" t="s">
        <v>39</v>
      </c>
      <c r="J1515" t="s">
        <v>1452</v>
      </c>
      <c r="K1515" t="s">
        <v>1452</v>
      </c>
      <c r="L1515" t="s">
        <v>46</v>
      </c>
      <c r="M1515" t="s">
        <v>65</v>
      </c>
      <c r="N1515" t="s">
        <v>571</v>
      </c>
      <c r="O1515">
        <v>27</v>
      </c>
      <c r="Q1515">
        <v>380.7</v>
      </c>
      <c r="R1515">
        <v>407.7</v>
      </c>
      <c r="S1515">
        <v>0</v>
      </c>
      <c r="T1515">
        <v>407.7</v>
      </c>
      <c r="U1515">
        <v>64</v>
      </c>
      <c r="V1515">
        <f>SUMIF(货件明细!K:K,F1515,货件明细!AQ:AQ)</f>
        <v>0</v>
      </c>
      <c r="W1515">
        <f t="shared" si="92"/>
        <v>1</v>
      </c>
      <c r="X1515">
        <f t="shared" si="93"/>
        <v>64</v>
      </c>
      <c r="Y1515">
        <f>SUMIF(货件明细!K:K,F1515,货件明细!I:I)</f>
        <v>0</v>
      </c>
      <c r="Z1515">
        <f t="shared" si="94"/>
        <v>27</v>
      </c>
      <c r="AA1515">
        <f>SUMIF(货件明细!K:K,F1515,货件明细!J:J)</f>
        <v>0</v>
      </c>
      <c r="AB1515">
        <f t="shared" si="95"/>
        <v>1</v>
      </c>
    </row>
    <row r="1516" spans="1:28">
      <c r="A1516">
        <v>2025</v>
      </c>
      <c r="B1516">
        <v>3</v>
      </c>
      <c r="C1516">
        <v>10</v>
      </c>
      <c r="D1516" s="4">
        <v>45723</v>
      </c>
      <c r="E1516" t="s">
        <v>28</v>
      </c>
      <c r="F1516" t="s">
        <v>1628</v>
      </c>
      <c r="G1516" t="s">
        <v>1610</v>
      </c>
      <c r="H1516" t="s">
        <v>71</v>
      </c>
      <c r="I1516" t="s">
        <v>39</v>
      </c>
      <c r="J1516" t="s">
        <v>45</v>
      </c>
      <c r="K1516" t="s">
        <v>45</v>
      </c>
      <c r="L1516" t="s">
        <v>46</v>
      </c>
      <c r="M1516" t="s">
        <v>47</v>
      </c>
      <c r="N1516" t="s">
        <v>48</v>
      </c>
      <c r="O1516">
        <v>27</v>
      </c>
      <c r="Q1516">
        <v>234.24</v>
      </c>
      <c r="R1516">
        <v>234.24</v>
      </c>
      <c r="S1516">
        <v>0</v>
      </c>
      <c r="T1516">
        <v>234.24</v>
      </c>
      <c r="U1516">
        <v>64</v>
      </c>
      <c r="V1516">
        <f>SUMIF(货件明细!K:K,F1516,货件明细!AQ:AQ)</f>
        <v>0</v>
      </c>
      <c r="W1516">
        <f t="shared" si="92"/>
        <v>1</v>
      </c>
      <c r="X1516">
        <f t="shared" si="93"/>
        <v>64</v>
      </c>
      <c r="Y1516">
        <f>SUMIF(货件明细!K:K,F1516,货件明细!I:I)</f>
        <v>0</v>
      </c>
      <c r="Z1516">
        <f t="shared" si="94"/>
        <v>27</v>
      </c>
      <c r="AA1516">
        <f>SUMIF(货件明细!K:K,F1516,货件明细!J:J)</f>
        <v>0</v>
      </c>
      <c r="AB1516">
        <f t="shared" si="95"/>
        <v>1</v>
      </c>
    </row>
    <row r="1517" spans="1:28">
      <c r="A1517">
        <v>2025</v>
      </c>
      <c r="B1517">
        <v>3</v>
      </c>
      <c r="C1517">
        <v>10</v>
      </c>
      <c r="D1517" s="4">
        <v>45719</v>
      </c>
      <c r="E1517" t="s">
        <v>28</v>
      </c>
      <c r="F1517" t="s">
        <v>1629</v>
      </c>
      <c r="G1517" t="s">
        <v>62</v>
      </c>
      <c r="H1517" t="s">
        <v>31</v>
      </c>
      <c r="I1517" t="s">
        <v>39</v>
      </c>
      <c r="J1517" t="s">
        <v>1452</v>
      </c>
      <c r="K1517" t="s">
        <v>1452</v>
      </c>
      <c r="L1517" t="s">
        <v>46</v>
      </c>
      <c r="M1517" t="s">
        <v>65</v>
      </c>
      <c r="N1517" t="s">
        <v>571</v>
      </c>
      <c r="O1517">
        <v>27</v>
      </c>
      <c r="Q1517">
        <v>453.6</v>
      </c>
      <c r="R1517">
        <v>480.6</v>
      </c>
      <c r="S1517">
        <v>0</v>
      </c>
      <c r="T1517">
        <v>480.6</v>
      </c>
      <c r="U1517">
        <v>64</v>
      </c>
      <c r="V1517">
        <f>SUMIF(货件明细!K:K,F1517,货件明细!AQ:AQ)</f>
        <v>0</v>
      </c>
      <c r="W1517">
        <f t="shared" si="92"/>
        <v>1</v>
      </c>
      <c r="X1517">
        <f t="shared" si="93"/>
        <v>64</v>
      </c>
      <c r="Y1517">
        <f>SUMIF(货件明细!K:K,F1517,货件明细!I:I)</f>
        <v>0</v>
      </c>
      <c r="Z1517">
        <f t="shared" si="94"/>
        <v>27</v>
      </c>
      <c r="AA1517">
        <f>SUMIF(货件明细!K:K,F1517,货件明细!J:J)</f>
        <v>0</v>
      </c>
      <c r="AB1517">
        <f t="shared" si="95"/>
        <v>1</v>
      </c>
    </row>
    <row r="1518" spans="1:28">
      <c r="A1518">
        <v>2025</v>
      </c>
      <c r="B1518">
        <v>3</v>
      </c>
      <c r="C1518">
        <v>10</v>
      </c>
      <c r="D1518" s="4">
        <v>45719</v>
      </c>
      <c r="E1518" t="s">
        <v>28</v>
      </c>
      <c r="F1518" t="s">
        <v>1630</v>
      </c>
      <c r="G1518" t="s">
        <v>591</v>
      </c>
      <c r="H1518" t="s">
        <v>31</v>
      </c>
      <c r="I1518" t="s">
        <v>57</v>
      </c>
      <c r="J1518" t="s">
        <v>33</v>
      </c>
      <c r="K1518" t="s">
        <v>33</v>
      </c>
      <c r="L1518" t="s">
        <v>34</v>
      </c>
      <c r="M1518" t="s">
        <v>35</v>
      </c>
      <c r="N1518" t="s">
        <v>272</v>
      </c>
      <c r="O1518">
        <v>27.95</v>
      </c>
      <c r="Q1518">
        <v>1433.6</v>
      </c>
      <c r="R1518">
        <v>1433.6</v>
      </c>
      <c r="S1518">
        <v>296.18432</v>
      </c>
      <c r="T1518">
        <v>1729.78432</v>
      </c>
      <c r="U1518">
        <v>254</v>
      </c>
      <c r="V1518">
        <f>SUMIF(货件明细!K:K,F1518,货件明细!AQ:AQ)</f>
        <v>0</v>
      </c>
      <c r="W1518">
        <f t="shared" si="92"/>
        <v>1</v>
      </c>
      <c r="X1518">
        <f t="shared" si="93"/>
        <v>254</v>
      </c>
      <c r="Y1518">
        <f>SUMIF(货件明细!K:K,F1518,货件明细!I:I)</f>
        <v>0</v>
      </c>
      <c r="Z1518">
        <f t="shared" si="94"/>
        <v>27.95</v>
      </c>
      <c r="AA1518">
        <f>SUMIF(货件明细!K:K,F1518,货件明细!J:J)</f>
        <v>0</v>
      </c>
      <c r="AB1518">
        <f t="shared" si="95"/>
        <v>1</v>
      </c>
    </row>
    <row r="1519" spans="1:28">
      <c r="A1519">
        <v>2025</v>
      </c>
      <c r="B1519">
        <v>3</v>
      </c>
      <c r="C1519">
        <v>10</v>
      </c>
      <c r="D1519" s="4">
        <v>45719</v>
      </c>
      <c r="E1519" t="s">
        <v>28</v>
      </c>
      <c r="F1519" t="s">
        <v>1631</v>
      </c>
      <c r="G1519" t="s">
        <v>271</v>
      </c>
      <c r="H1519" t="s">
        <v>31</v>
      </c>
      <c r="I1519" t="s">
        <v>57</v>
      </c>
      <c r="J1519" t="s">
        <v>33</v>
      </c>
      <c r="K1519" t="s">
        <v>33</v>
      </c>
      <c r="L1519" t="s">
        <v>34</v>
      </c>
      <c r="M1519" t="s">
        <v>35</v>
      </c>
      <c r="N1519" t="s">
        <v>36</v>
      </c>
      <c r="O1519">
        <v>21.5</v>
      </c>
      <c r="Q1519">
        <v>1115.4</v>
      </c>
      <c r="R1519">
        <v>1115.4</v>
      </c>
      <c r="S1519">
        <v>145.76</v>
      </c>
      <c r="T1519">
        <v>1261.16</v>
      </c>
      <c r="U1519">
        <v>110</v>
      </c>
      <c r="V1519">
        <f>SUMIF(货件明细!K:K,F1519,货件明细!AQ:AQ)</f>
        <v>0</v>
      </c>
      <c r="W1519">
        <f t="shared" si="92"/>
        <v>1</v>
      </c>
      <c r="X1519">
        <f t="shared" si="93"/>
        <v>110</v>
      </c>
      <c r="Y1519">
        <f>SUMIF(货件明细!K:K,F1519,货件明细!I:I)</f>
        <v>0</v>
      </c>
      <c r="Z1519">
        <f t="shared" si="94"/>
        <v>21.5</v>
      </c>
      <c r="AA1519">
        <f>SUMIF(货件明细!K:K,F1519,货件明细!J:J)</f>
        <v>0</v>
      </c>
      <c r="AB1519">
        <f t="shared" si="95"/>
        <v>1</v>
      </c>
    </row>
    <row r="1520" spans="1:28">
      <c r="A1520">
        <v>2025</v>
      </c>
      <c r="B1520">
        <v>3</v>
      </c>
      <c r="C1520">
        <v>10</v>
      </c>
      <c r="D1520" s="4">
        <v>45719</v>
      </c>
      <c r="E1520" t="s">
        <v>28</v>
      </c>
      <c r="F1520" t="s">
        <v>1632</v>
      </c>
      <c r="G1520" t="s">
        <v>271</v>
      </c>
      <c r="H1520" t="s">
        <v>31</v>
      </c>
      <c r="I1520" t="s">
        <v>145</v>
      </c>
      <c r="J1520" t="s">
        <v>33</v>
      </c>
      <c r="K1520" t="s">
        <v>33</v>
      </c>
      <c r="L1520" t="s">
        <v>34</v>
      </c>
      <c r="M1520" t="s">
        <v>35</v>
      </c>
      <c r="N1520" t="s">
        <v>36</v>
      </c>
      <c r="O1520">
        <v>43.55</v>
      </c>
      <c r="Q1520">
        <v>2230.8</v>
      </c>
      <c r="R1520">
        <v>2230.8</v>
      </c>
      <c r="S1520">
        <v>270.82208</v>
      </c>
      <c r="T1520">
        <v>2501.62208</v>
      </c>
      <c r="U1520">
        <v>206</v>
      </c>
      <c r="V1520">
        <f>SUMIF(货件明细!K:K,F1520,货件明细!AQ:AQ)</f>
        <v>0</v>
      </c>
      <c r="W1520">
        <f t="shared" si="92"/>
        <v>1</v>
      </c>
      <c r="X1520">
        <f t="shared" si="93"/>
        <v>206</v>
      </c>
      <c r="Y1520">
        <f>SUMIF(货件明细!K:K,F1520,货件明细!I:I)</f>
        <v>0</v>
      </c>
      <c r="Z1520">
        <f t="shared" si="94"/>
        <v>43.55</v>
      </c>
      <c r="AA1520">
        <f>SUMIF(货件明细!K:K,F1520,货件明细!J:J)</f>
        <v>0</v>
      </c>
      <c r="AB1520">
        <f t="shared" si="95"/>
        <v>1</v>
      </c>
    </row>
    <row r="1521" spans="1:28">
      <c r="A1521">
        <v>2025</v>
      </c>
      <c r="B1521">
        <v>3</v>
      </c>
      <c r="C1521">
        <v>10</v>
      </c>
      <c r="D1521" s="4">
        <v>45719</v>
      </c>
      <c r="E1521" t="s">
        <v>28</v>
      </c>
      <c r="F1521" t="s">
        <v>1633</v>
      </c>
      <c r="G1521" t="s">
        <v>30</v>
      </c>
      <c r="H1521" t="s">
        <v>31</v>
      </c>
      <c r="I1521" t="s">
        <v>145</v>
      </c>
      <c r="J1521" t="s">
        <v>1110</v>
      </c>
      <c r="K1521" t="s">
        <v>1110</v>
      </c>
      <c r="L1521" t="s">
        <v>34</v>
      </c>
      <c r="M1521" t="s">
        <v>35</v>
      </c>
      <c r="N1521" t="s">
        <v>1110</v>
      </c>
      <c r="O1521">
        <v>21.7</v>
      </c>
      <c r="Q1521">
        <v>880</v>
      </c>
      <c r="R1521">
        <v>880</v>
      </c>
      <c r="S1521">
        <v>80.168</v>
      </c>
      <c r="T1521">
        <v>960.168</v>
      </c>
      <c r="U1521">
        <v>50</v>
      </c>
      <c r="V1521">
        <f>SUMIF(货件明细!K:K,F1521,货件明细!AQ:AQ)</f>
        <v>0</v>
      </c>
      <c r="W1521">
        <f t="shared" si="92"/>
        <v>1</v>
      </c>
      <c r="X1521">
        <f t="shared" si="93"/>
        <v>50</v>
      </c>
      <c r="Y1521">
        <f>SUMIF(货件明细!K:K,F1521,货件明细!I:I)</f>
        <v>0</v>
      </c>
      <c r="Z1521">
        <f t="shared" si="94"/>
        <v>21.7</v>
      </c>
      <c r="AA1521">
        <f>SUMIF(货件明细!K:K,F1521,货件明细!J:J)</f>
        <v>0</v>
      </c>
      <c r="AB1521">
        <f t="shared" si="95"/>
        <v>1</v>
      </c>
    </row>
    <row r="1522" spans="1:28">
      <c r="A1522">
        <v>2025</v>
      </c>
      <c r="B1522">
        <v>3</v>
      </c>
      <c r="C1522">
        <v>10</v>
      </c>
      <c r="D1522" s="4">
        <v>45720</v>
      </c>
      <c r="E1522" t="s">
        <v>28</v>
      </c>
      <c r="F1522" t="s">
        <v>1634</v>
      </c>
      <c r="G1522" t="s">
        <v>271</v>
      </c>
      <c r="H1522" t="s">
        <v>31</v>
      </c>
      <c r="I1522" t="s">
        <v>41</v>
      </c>
      <c r="J1522" t="s">
        <v>1110</v>
      </c>
      <c r="K1522" t="s">
        <v>1110</v>
      </c>
      <c r="L1522" t="s">
        <v>34</v>
      </c>
      <c r="M1522" t="s">
        <v>65</v>
      </c>
      <c r="N1522" t="s">
        <v>1110</v>
      </c>
      <c r="O1522">
        <v>12.25</v>
      </c>
      <c r="Q1522">
        <v>513.5</v>
      </c>
      <c r="R1522">
        <v>513.5</v>
      </c>
      <c r="S1522">
        <v>56.8464</v>
      </c>
      <c r="T1522">
        <v>570.3464</v>
      </c>
      <c r="U1522">
        <v>45</v>
      </c>
      <c r="V1522">
        <f>SUMIF(货件明细!K:K,F1522,货件明细!AQ:AQ)</f>
        <v>0</v>
      </c>
      <c r="W1522">
        <f t="shared" si="92"/>
        <v>1</v>
      </c>
      <c r="X1522">
        <f t="shared" si="93"/>
        <v>45</v>
      </c>
      <c r="Y1522">
        <f>SUMIF(货件明细!K:K,F1522,货件明细!I:I)</f>
        <v>0</v>
      </c>
      <c r="Z1522">
        <f t="shared" si="94"/>
        <v>12.25</v>
      </c>
      <c r="AA1522">
        <f>SUMIF(货件明细!K:K,F1522,货件明细!J:J)</f>
        <v>0</v>
      </c>
      <c r="AB1522">
        <f t="shared" si="95"/>
        <v>1</v>
      </c>
    </row>
    <row r="1523" spans="1:28">
      <c r="A1523">
        <v>2025</v>
      </c>
      <c r="B1523">
        <v>3</v>
      </c>
      <c r="C1523">
        <v>10</v>
      </c>
      <c r="D1523" s="4">
        <v>45720</v>
      </c>
      <c r="E1523" t="s">
        <v>28</v>
      </c>
      <c r="F1523" t="s">
        <v>1635</v>
      </c>
      <c r="G1523" t="s">
        <v>591</v>
      </c>
      <c r="H1523" t="s">
        <v>31</v>
      </c>
      <c r="I1523" t="s">
        <v>129</v>
      </c>
      <c r="J1523" t="s">
        <v>1110</v>
      </c>
      <c r="K1523" t="s">
        <v>1110</v>
      </c>
      <c r="L1523" t="s">
        <v>34</v>
      </c>
      <c r="M1523" t="s">
        <v>65</v>
      </c>
      <c r="N1523" t="s">
        <v>1110</v>
      </c>
      <c r="O1523">
        <v>40.35</v>
      </c>
      <c r="Q1523">
        <v>1619.5</v>
      </c>
      <c r="R1523">
        <v>1619.5</v>
      </c>
      <c r="S1523">
        <v>297.3504</v>
      </c>
      <c r="T1523">
        <v>1916.8504</v>
      </c>
      <c r="U1523">
        <v>255</v>
      </c>
      <c r="V1523">
        <f>SUMIF(货件明细!K:K,F1523,货件明细!AQ:AQ)</f>
        <v>0</v>
      </c>
      <c r="W1523">
        <f t="shared" si="92"/>
        <v>1</v>
      </c>
      <c r="X1523">
        <f t="shared" si="93"/>
        <v>255</v>
      </c>
      <c r="Y1523">
        <f>SUMIF(货件明细!K:K,F1523,货件明细!I:I)</f>
        <v>0</v>
      </c>
      <c r="Z1523">
        <f t="shared" si="94"/>
        <v>40.35</v>
      </c>
      <c r="AA1523">
        <f>SUMIF(货件明细!K:K,F1523,货件明细!J:J)</f>
        <v>0</v>
      </c>
      <c r="AB1523">
        <f t="shared" si="95"/>
        <v>1</v>
      </c>
    </row>
    <row r="1524" spans="1:28">
      <c r="A1524">
        <v>2025</v>
      </c>
      <c r="B1524">
        <v>3</v>
      </c>
      <c r="C1524">
        <v>10</v>
      </c>
      <c r="D1524" s="4">
        <v>45720</v>
      </c>
      <c r="E1524" t="s">
        <v>28</v>
      </c>
      <c r="F1524" t="s">
        <v>1636</v>
      </c>
      <c r="G1524" t="s">
        <v>1610</v>
      </c>
      <c r="H1524" t="s">
        <v>71</v>
      </c>
      <c r="I1524" t="s">
        <v>39</v>
      </c>
      <c r="J1524" t="s">
        <v>1110</v>
      </c>
      <c r="K1524" t="s">
        <v>1110</v>
      </c>
      <c r="L1524" t="s">
        <v>34</v>
      </c>
      <c r="M1524" t="s">
        <v>65</v>
      </c>
      <c r="N1524" t="s">
        <v>1110</v>
      </c>
      <c r="O1524">
        <v>11.9</v>
      </c>
      <c r="Q1524">
        <v>342</v>
      </c>
      <c r="R1524">
        <v>342</v>
      </c>
      <c r="S1524">
        <v>0</v>
      </c>
      <c r="T1524">
        <v>342</v>
      </c>
      <c r="U1524">
        <v>28</v>
      </c>
      <c r="V1524">
        <f>SUMIF(货件明细!K:K,F1524,货件明细!AQ:AQ)</f>
        <v>0</v>
      </c>
      <c r="W1524">
        <f t="shared" si="92"/>
        <v>1</v>
      </c>
      <c r="X1524">
        <f t="shared" si="93"/>
        <v>28</v>
      </c>
      <c r="Y1524">
        <f>SUMIF(货件明细!K:K,F1524,货件明细!I:I)</f>
        <v>0</v>
      </c>
      <c r="Z1524">
        <f t="shared" si="94"/>
        <v>11.9</v>
      </c>
      <c r="AA1524">
        <f>SUMIF(货件明细!K:K,F1524,货件明细!J:J)</f>
        <v>0</v>
      </c>
      <c r="AB1524">
        <f t="shared" si="95"/>
        <v>1</v>
      </c>
    </row>
    <row r="1525" spans="1:28">
      <c r="A1525">
        <v>2025</v>
      </c>
      <c r="B1525">
        <v>3</v>
      </c>
      <c r="C1525">
        <v>10</v>
      </c>
      <c r="D1525" s="4">
        <v>45720</v>
      </c>
      <c r="E1525" t="s">
        <v>28</v>
      </c>
      <c r="F1525" t="s">
        <v>1637</v>
      </c>
      <c r="G1525" t="s">
        <v>269</v>
      </c>
      <c r="H1525" t="s">
        <v>31</v>
      </c>
      <c r="I1525" t="s">
        <v>39</v>
      </c>
      <c r="J1525" t="s">
        <v>1110</v>
      </c>
      <c r="K1525" t="s">
        <v>1110</v>
      </c>
      <c r="L1525" t="s">
        <v>34</v>
      </c>
      <c r="M1525" t="s">
        <v>65</v>
      </c>
      <c r="N1525" t="s">
        <v>1110</v>
      </c>
      <c r="O1525">
        <v>11.9</v>
      </c>
      <c r="Q1525">
        <v>390</v>
      </c>
      <c r="R1525">
        <v>390</v>
      </c>
      <c r="S1525">
        <v>0</v>
      </c>
      <c r="T1525">
        <v>390</v>
      </c>
      <c r="U1525">
        <v>28</v>
      </c>
      <c r="V1525">
        <f>SUMIF(货件明细!K:K,F1525,货件明细!AQ:AQ)</f>
        <v>0</v>
      </c>
      <c r="W1525">
        <f t="shared" si="92"/>
        <v>1</v>
      </c>
      <c r="X1525">
        <f t="shared" si="93"/>
        <v>28</v>
      </c>
      <c r="Y1525">
        <f>SUMIF(货件明细!K:K,F1525,货件明细!I:I)</f>
        <v>0</v>
      </c>
      <c r="Z1525">
        <f t="shared" si="94"/>
        <v>11.9</v>
      </c>
      <c r="AA1525">
        <f>SUMIF(货件明细!K:K,F1525,货件明细!J:J)</f>
        <v>0</v>
      </c>
      <c r="AB1525">
        <f t="shared" si="95"/>
        <v>1</v>
      </c>
    </row>
    <row r="1526" spans="1:28">
      <c r="A1526">
        <v>2025</v>
      </c>
      <c r="B1526">
        <v>3</v>
      </c>
      <c r="C1526">
        <v>10</v>
      </c>
      <c r="D1526" s="4">
        <v>45720</v>
      </c>
      <c r="E1526" t="s">
        <v>28</v>
      </c>
      <c r="F1526" t="s">
        <v>1638</v>
      </c>
      <c r="G1526" t="s">
        <v>62</v>
      </c>
      <c r="H1526" t="s">
        <v>31</v>
      </c>
      <c r="I1526" t="s">
        <v>39</v>
      </c>
      <c r="J1526" t="s">
        <v>1110</v>
      </c>
      <c r="K1526" t="s">
        <v>1110</v>
      </c>
      <c r="L1526" t="s">
        <v>34</v>
      </c>
      <c r="M1526" t="s">
        <v>65</v>
      </c>
      <c r="N1526" t="s">
        <v>1110</v>
      </c>
      <c r="O1526">
        <v>11.9</v>
      </c>
      <c r="Q1526">
        <v>390</v>
      </c>
      <c r="R1526">
        <v>390</v>
      </c>
      <c r="S1526">
        <v>0</v>
      </c>
      <c r="T1526">
        <v>390</v>
      </c>
      <c r="U1526">
        <v>28</v>
      </c>
      <c r="V1526">
        <f>SUMIF(货件明细!K:K,F1526,货件明细!AQ:AQ)</f>
        <v>0</v>
      </c>
      <c r="W1526">
        <f t="shared" si="92"/>
        <v>1</v>
      </c>
      <c r="X1526">
        <f t="shared" si="93"/>
        <v>28</v>
      </c>
      <c r="Y1526">
        <f>SUMIF(货件明细!K:K,F1526,货件明细!I:I)</f>
        <v>0</v>
      </c>
      <c r="Z1526">
        <f t="shared" si="94"/>
        <v>11.9</v>
      </c>
      <c r="AA1526">
        <f>SUMIF(货件明细!K:K,F1526,货件明细!J:J)</f>
        <v>0</v>
      </c>
      <c r="AB1526">
        <f t="shared" si="95"/>
        <v>1</v>
      </c>
    </row>
    <row r="1527" spans="1:28">
      <c r="A1527">
        <v>2025</v>
      </c>
      <c r="B1527">
        <v>3</v>
      </c>
      <c r="C1527">
        <v>10</v>
      </c>
      <c r="D1527" s="4">
        <v>45720</v>
      </c>
      <c r="E1527" t="s">
        <v>28</v>
      </c>
      <c r="F1527" t="s">
        <v>1639</v>
      </c>
      <c r="G1527" t="s">
        <v>105</v>
      </c>
      <c r="H1527" t="s">
        <v>31</v>
      </c>
      <c r="I1527" t="s">
        <v>39</v>
      </c>
      <c r="J1527" t="s">
        <v>1110</v>
      </c>
      <c r="K1527" t="s">
        <v>1110</v>
      </c>
      <c r="L1527" t="s">
        <v>34</v>
      </c>
      <c r="M1527" t="s">
        <v>65</v>
      </c>
      <c r="N1527" t="s">
        <v>1110</v>
      </c>
      <c r="O1527">
        <v>11.9</v>
      </c>
      <c r="Q1527">
        <v>390</v>
      </c>
      <c r="R1527">
        <v>390</v>
      </c>
      <c r="S1527">
        <v>0</v>
      </c>
      <c r="T1527">
        <v>390</v>
      </c>
      <c r="U1527">
        <v>28</v>
      </c>
      <c r="V1527">
        <f>SUMIF(货件明细!K:K,F1527,货件明细!AQ:AQ)</f>
        <v>0</v>
      </c>
      <c r="W1527">
        <f t="shared" si="92"/>
        <v>1</v>
      </c>
      <c r="X1527">
        <f t="shared" si="93"/>
        <v>28</v>
      </c>
      <c r="Y1527">
        <f>SUMIF(货件明细!K:K,F1527,货件明细!I:I)</f>
        <v>0</v>
      </c>
      <c r="Z1527">
        <f t="shared" si="94"/>
        <v>11.9</v>
      </c>
      <c r="AA1527">
        <f>SUMIF(货件明细!K:K,F1527,货件明细!J:J)</f>
        <v>0</v>
      </c>
      <c r="AB1527">
        <f t="shared" si="95"/>
        <v>1</v>
      </c>
    </row>
    <row r="1528" spans="1:28">
      <c r="A1528">
        <v>2025</v>
      </c>
      <c r="B1528">
        <v>3</v>
      </c>
      <c r="C1528">
        <v>10</v>
      </c>
      <c r="D1528" s="4">
        <v>45720</v>
      </c>
      <c r="E1528" t="s">
        <v>28</v>
      </c>
      <c r="F1528" t="s">
        <v>1640</v>
      </c>
      <c r="G1528" t="s">
        <v>1563</v>
      </c>
      <c r="H1528" t="s">
        <v>71</v>
      </c>
      <c r="I1528" t="s">
        <v>39</v>
      </c>
      <c r="J1528" t="s">
        <v>1110</v>
      </c>
      <c r="K1528" t="s">
        <v>1110</v>
      </c>
      <c r="L1528" t="s">
        <v>34</v>
      </c>
      <c r="M1528" t="s">
        <v>65</v>
      </c>
      <c r="N1528" t="s">
        <v>1110</v>
      </c>
      <c r="O1528">
        <v>11.9</v>
      </c>
      <c r="Q1528">
        <v>342</v>
      </c>
      <c r="R1528">
        <v>342</v>
      </c>
      <c r="S1528">
        <v>0</v>
      </c>
      <c r="T1528">
        <v>342</v>
      </c>
      <c r="U1528">
        <v>28</v>
      </c>
      <c r="V1528">
        <f>SUMIF(货件明细!K:K,F1528,货件明细!AQ:AQ)</f>
        <v>0</v>
      </c>
      <c r="W1528">
        <f t="shared" si="92"/>
        <v>1</v>
      </c>
      <c r="X1528">
        <f t="shared" si="93"/>
        <v>28</v>
      </c>
      <c r="Y1528">
        <f>SUMIF(货件明细!K:K,F1528,货件明细!I:I)</f>
        <v>0</v>
      </c>
      <c r="Z1528">
        <f t="shared" si="94"/>
        <v>11.9</v>
      </c>
      <c r="AA1528">
        <f>SUMIF(货件明细!K:K,F1528,货件明细!J:J)</f>
        <v>0</v>
      </c>
      <c r="AB1528">
        <f t="shared" si="95"/>
        <v>1</v>
      </c>
    </row>
    <row r="1529" spans="1:28">
      <c r="A1529">
        <v>2025</v>
      </c>
      <c r="B1529">
        <v>3</v>
      </c>
      <c r="C1529">
        <v>10</v>
      </c>
      <c r="D1529" s="4">
        <v>45720</v>
      </c>
      <c r="E1529" t="s">
        <v>28</v>
      </c>
      <c r="F1529" t="s">
        <v>1641</v>
      </c>
      <c r="G1529" t="s">
        <v>591</v>
      </c>
      <c r="H1529" t="s">
        <v>31</v>
      </c>
      <c r="I1529" t="s">
        <v>39</v>
      </c>
      <c r="J1529" t="s">
        <v>1110</v>
      </c>
      <c r="K1529" t="s">
        <v>1110</v>
      </c>
      <c r="L1529" t="s">
        <v>34</v>
      </c>
      <c r="M1529" t="s">
        <v>65</v>
      </c>
      <c r="N1529" t="s">
        <v>1110</v>
      </c>
      <c r="O1529">
        <v>11.9</v>
      </c>
      <c r="Q1529">
        <v>390</v>
      </c>
      <c r="R1529">
        <v>390</v>
      </c>
      <c r="S1529">
        <v>44.89408</v>
      </c>
      <c r="T1529">
        <v>434.89408</v>
      </c>
      <c r="U1529">
        <v>28</v>
      </c>
      <c r="V1529">
        <f>SUMIF(货件明细!K:K,F1529,货件明细!AQ:AQ)</f>
        <v>0</v>
      </c>
      <c r="W1529">
        <f t="shared" si="92"/>
        <v>1</v>
      </c>
      <c r="X1529">
        <f t="shared" si="93"/>
        <v>28</v>
      </c>
      <c r="Y1529">
        <f>SUMIF(货件明细!K:K,F1529,货件明细!I:I)</f>
        <v>0</v>
      </c>
      <c r="Z1529">
        <f t="shared" si="94"/>
        <v>11.9</v>
      </c>
      <c r="AA1529">
        <f>SUMIF(货件明细!K:K,F1529,货件明细!J:J)</f>
        <v>0</v>
      </c>
      <c r="AB1529">
        <f t="shared" si="95"/>
        <v>1</v>
      </c>
    </row>
    <row r="1530" spans="1:28">
      <c r="A1530">
        <v>2025</v>
      </c>
      <c r="B1530">
        <v>3</v>
      </c>
      <c r="C1530">
        <v>10</v>
      </c>
      <c r="D1530" s="4">
        <v>45720</v>
      </c>
      <c r="E1530" t="s">
        <v>28</v>
      </c>
      <c r="F1530" t="s">
        <v>1642</v>
      </c>
      <c r="G1530" t="s">
        <v>271</v>
      </c>
      <c r="H1530" t="s">
        <v>31</v>
      </c>
      <c r="I1530" t="s">
        <v>39</v>
      </c>
      <c r="J1530" t="s">
        <v>33</v>
      </c>
      <c r="K1530" t="s">
        <v>33</v>
      </c>
      <c r="L1530" t="s">
        <v>34</v>
      </c>
      <c r="M1530" t="s">
        <v>35</v>
      </c>
      <c r="N1530" t="s">
        <v>36</v>
      </c>
      <c r="O1530">
        <v>45.15</v>
      </c>
      <c r="Q1530">
        <v>2444</v>
      </c>
      <c r="R1530">
        <v>2444</v>
      </c>
      <c r="S1530">
        <v>173.16288</v>
      </c>
      <c r="T1530">
        <v>2617.16288</v>
      </c>
      <c r="U1530">
        <v>108</v>
      </c>
      <c r="V1530">
        <f>SUMIF(货件明细!K:K,F1530,货件明细!AQ:AQ)</f>
        <v>0</v>
      </c>
      <c r="W1530">
        <f t="shared" si="92"/>
        <v>1</v>
      </c>
      <c r="X1530">
        <f t="shared" si="93"/>
        <v>108</v>
      </c>
      <c r="Y1530">
        <f>SUMIF(货件明细!K:K,F1530,货件明细!I:I)</f>
        <v>0</v>
      </c>
      <c r="Z1530">
        <f t="shared" si="94"/>
        <v>45.15</v>
      </c>
      <c r="AA1530">
        <f>SUMIF(货件明细!K:K,F1530,货件明细!J:J)</f>
        <v>0</v>
      </c>
      <c r="AB1530">
        <f t="shared" si="95"/>
        <v>1</v>
      </c>
    </row>
    <row r="1531" spans="1:28">
      <c r="A1531">
        <v>2025</v>
      </c>
      <c r="B1531">
        <v>3</v>
      </c>
      <c r="C1531">
        <v>10</v>
      </c>
      <c r="D1531" s="4">
        <v>45720</v>
      </c>
      <c r="E1531" t="s">
        <v>28</v>
      </c>
      <c r="F1531" t="s">
        <v>1643</v>
      </c>
      <c r="G1531" t="s">
        <v>271</v>
      </c>
      <c r="H1531" t="s">
        <v>31</v>
      </c>
      <c r="I1531" t="s">
        <v>39</v>
      </c>
      <c r="J1531" t="s">
        <v>33</v>
      </c>
      <c r="K1531" t="s">
        <v>33</v>
      </c>
      <c r="L1531" t="s">
        <v>34</v>
      </c>
      <c r="M1531" t="s">
        <v>35</v>
      </c>
      <c r="N1531" t="s">
        <v>36</v>
      </c>
      <c r="O1531">
        <v>42.1</v>
      </c>
      <c r="Q1531">
        <v>2288</v>
      </c>
      <c r="R1531">
        <v>2288</v>
      </c>
      <c r="S1531">
        <v>160.336</v>
      </c>
      <c r="T1531">
        <v>2448.336</v>
      </c>
      <c r="U1531">
        <v>100</v>
      </c>
      <c r="V1531">
        <f>SUMIF(货件明细!K:K,F1531,货件明细!AQ:AQ)</f>
        <v>0</v>
      </c>
      <c r="W1531">
        <f t="shared" si="92"/>
        <v>1</v>
      </c>
      <c r="X1531">
        <f t="shared" si="93"/>
        <v>100</v>
      </c>
      <c r="Y1531">
        <f>SUMIF(货件明细!K:K,F1531,货件明细!I:I)</f>
        <v>0</v>
      </c>
      <c r="Z1531">
        <f t="shared" si="94"/>
        <v>42.1</v>
      </c>
      <c r="AA1531">
        <f>SUMIF(货件明细!K:K,F1531,货件明细!J:J)</f>
        <v>0</v>
      </c>
      <c r="AB1531">
        <f t="shared" si="95"/>
        <v>1</v>
      </c>
    </row>
    <row r="1532" spans="1:28">
      <c r="A1532">
        <v>2025</v>
      </c>
      <c r="B1532">
        <v>3</v>
      </c>
      <c r="C1532">
        <v>10</v>
      </c>
      <c r="D1532" s="4">
        <v>45720</v>
      </c>
      <c r="E1532" t="s">
        <v>28</v>
      </c>
      <c r="F1532" t="s">
        <v>1644</v>
      </c>
      <c r="G1532" t="s">
        <v>271</v>
      </c>
      <c r="H1532" t="s">
        <v>31</v>
      </c>
      <c r="I1532" t="s">
        <v>145</v>
      </c>
      <c r="J1532" t="s">
        <v>33</v>
      </c>
      <c r="K1532" t="s">
        <v>33</v>
      </c>
      <c r="L1532" t="s">
        <v>34</v>
      </c>
      <c r="M1532" t="s">
        <v>35</v>
      </c>
      <c r="N1532" t="s">
        <v>285</v>
      </c>
      <c r="O1532">
        <v>21.5</v>
      </c>
      <c r="Q1532">
        <v>1221</v>
      </c>
      <c r="R1532">
        <v>1221</v>
      </c>
      <c r="S1532">
        <v>110.7776</v>
      </c>
      <c r="T1532">
        <v>1331.7776</v>
      </c>
      <c r="U1532">
        <v>95</v>
      </c>
      <c r="V1532">
        <f>SUMIF(货件明细!K:K,F1532,货件明细!AQ:AQ)</f>
        <v>0</v>
      </c>
      <c r="W1532">
        <f t="shared" si="92"/>
        <v>1</v>
      </c>
      <c r="X1532">
        <f t="shared" si="93"/>
        <v>95</v>
      </c>
      <c r="Y1532">
        <f>SUMIF(货件明细!K:K,F1532,货件明细!I:I)</f>
        <v>0</v>
      </c>
      <c r="Z1532">
        <f t="shared" si="94"/>
        <v>21.5</v>
      </c>
      <c r="AA1532">
        <f>SUMIF(货件明细!K:K,F1532,货件明细!J:J)</f>
        <v>0</v>
      </c>
      <c r="AB1532">
        <f t="shared" si="95"/>
        <v>1</v>
      </c>
    </row>
    <row r="1533" spans="1:28">
      <c r="A1533">
        <v>2025</v>
      </c>
      <c r="B1533">
        <v>3</v>
      </c>
      <c r="C1533">
        <v>10</v>
      </c>
      <c r="D1533" s="4">
        <v>45721</v>
      </c>
      <c r="E1533" t="s">
        <v>28</v>
      </c>
      <c r="F1533" t="s">
        <v>1645</v>
      </c>
      <c r="G1533" t="s">
        <v>271</v>
      </c>
      <c r="H1533" t="s">
        <v>31</v>
      </c>
      <c r="I1533" t="s">
        <v>96</v>
      </c>
      <c r="J1533" t="s">
        <v>33</v>
      </c>
      <c r="K1533" t="s">
        <v>33</v>
      </c>
      <c r="L1533" t="s">
        <v>34</v>
      </c>
      <c r="M1533" t="s">
        <v>35</v>
      </c>
      <c r="N1533" t="s">
        <v>285</v>
      </c>
      <c r="O1533">
        <v>21.85</v>
      </c>
      <c r="Q1533">
        <v>1243</v>
      </c>
      <c r="R1533">
        <v>1243</v>
      </c>
      <c r="S1533">
        <v>143.42784</v>
      </c>
      <c r="T1533">
        <v>1386.42784</v>
      </c>
      <c r="U1533">
        <v>111</v>
      </c>
      <c r="V1533">
        <f>SUMIF(货件明细!K:K,F1533,货件明细!AQ:AQ)</f>
        <v>0</v>
      </c>
      <c r="W1533">
        <f t="shared" si="92"/>
        <v>1</v>
      </c>
      <c r="X1533">
        <f t="shared" si="93"/>
        <v>111</v>
      </c>
      <c r="Y1533">
        <f>SUMIF(货件明细!K:K,F1533,货件明细!I:I)</f>
        <v>0</v>
      </c>
      <c r="Z1533">
        <f t="shared" si="94"/>
        <v>21.85</v>
      </c>
      <c r="AA1533">
        <f>SUMIF(货件明细!K:K,F1533,货件明细!J:J)</f>
        <v>0</v>
      </c>
      <c r="AB1533">
        <f t="shared" si="95"/>
        <v>1</v>
      </c>
    </row>
    <row r="1534" spans="1:28">
      <c r="A1534">
        <v>2025</v>
      </c>
      <c r="B1534">
        <v>3</v>
      </c>
      <c r="C1534">
        <v>10</v>
      </c>
      <c r="D1534" s="4">
        <v>45722</v>
      </c>
      <c r="E1534" t="s">
        <v>28</v>
      </c>
      <c r="F1534" t="s">
        <v>1646</v>
      </c>
      <c r="G1534" t="s">
        <v>30</v>
      </c>
      <c r="H1534" t="s">
        <v>31</v>
      </c>
      <c r="I1534" t="s">
        <v>39</v>
      </c>
      <c r="J1534" t="s">
        <v>1110</v>
      </c>
      <c r="K1534" t="s">
        <v>1110</v>
      </c>
      <c r="L1534" t="s">
        <v>34</v>
      </c>
      <c r="M1534" t="s">
        <v>65</v>
      </c>
      <c r="N1534" t="s">
        <v>1110</v>
      </c>
      <c r="O1534">
        <v>30.7</v>
      </c>
      <c r="Q1534">
        <v>1258.6</v>
      </c>
      <c r="R1534">
        <v>1258.6</v>
      </c>
      <c r="S1534">
        <v>115.44192</v>
      </c>
      <c r="T1534">
        <v>1374.04192</v>
      </c>
      <c r="U1534">
        <v>72</v>
      </c>
      <c r="V1534">
        <f>SUMIF(货件明细!K:K,F1534,货件明细!AQ:AQ)</f>
        <v>0</v>
      </c>
      <c r="W1534">
        <f t="shared" si="92"/>
        <v>1</v>
      </c>
      <c r="X1534">
        <f t="shared" si="93"/>
        <v>72</v>
      </c>
      <c r="Y1534">
        <f>SUMIF(货件明细!K:K,F1534,货件明细!I:I)</f>
        <v>0</v>
      </c>
      <c r="Z1534">
        <f t="shared" si="94"/>
        <v>30.7</v>
      </c>
      <c r="AA1534">
        <f>SUMIF(货件明细!K:K,F1534,货件明细!J:J)</f>
        <v>0</v>
      </c>
      <c r="AB1534">
        <f t="shared" si="95"/>
        <v>1</v>
      </c>
    </row>
    <row r="1535" spans="1:28">
      <c r="A1535">
        <v>2025</v>
      </c>
      <c r="B1535">
        <v>3</v>
      </c>
      <c r="C1535">
        <v>10</v>
      </c>
      <c r="D1535" s="4">
        <v>45722</v>
      </c>
      <c r="E1535" t="s">
        <v>28</v>
      </c>
      <c r="F1535" t="s">
        <v>1647</v>
      </c>
      <c r="G1535" t="s">
        <v>271</v>
      </c>
      <c r="H1535" t="s">
        <v>31</v>
      </c>
      <c r="I1535" t="s">
        <v>111</v>
      </c>
      <c r="J1535" t="s">
        <v>1110</v>
      </c>
      <c r="K1535" t="s">
        <v>1110</v>
      </c>
      <c r="L1535" t="s">
        <v>34</v>
      </c>
      <c r="M1535" t="s">
        <v>65</v>
      </c>
      <c r="N1535" t="s">
        <v>1110</v>
      </c>
      <c r="O1535">
        <v>14.6</v>
      </c>
      <c r="Q1535">
        <v>616.5</v>
      </c>
      <c r="R1535">
        <v>616.5</v>
      </c>
      <c r="S1535">
        <v>105.676</v>
      </c>
      <c r="T1535">
        <v>722.176</v>
      </c>
      <c r="U1535">
        <v>85</v>
      </c>
      <c r="V1535">
        <f>SUMIF(货件明细!K:K,F1535,货件明细!AQ:AQ)</f>
        <v>0</v>
      </c>
      <c r="W1535">
        <f t="shared" si="92"/>
        <v>1</v>
      </c>
      <c r="X1535">
        <f t="shared" si="93"/>
        <v>85</v>
      </c>
      <c r="Y1535">
        <f>SUMIF(货件明细!K:K,F1535,货件明细!I:I)</f>
        <v>0</v>
      </c>
      <c r="Z1535">
        <f t="shared" si="94"/>
        <v>14.6</v>
      </c>
      <c r="AA1535">
        <f>SUMIF(货件明细!K:K,F1535,货件明细!J:J)</f>
        <v>0</v>
      </c>
      <c r="AB1535">
        <f t="shared" si="95"/>
        <v>1</v>
      </c>
    </row>
    <row r="1536" spans="1:28">
      <c r="A1536">
        <v>2025</v>
      </c>
      <c r="B1536">
        <v>3</v>
      </c>
      <c r="C1536">
        <v>10</v>
      </c>
      <c r="D1536" s="4">
        <v>45722</v>
      </c>
      <c r="E1536" t="s">
        <v>28</v>
      </c>
      <c r="F1536" t="s">
        <v>1648</v>
      </c>
      <c r="G1536" t="s">
        <v>271</v>
      </c>
      <c r="H1536" t="s">
        <v>31</v>
      </c>
      <c r="I1536" t="s">
        <v>96</v>
      </c>
      <c r="J1536" t="s">
        <v>1110</v>
      </c>
      <c r="K1536" t="s">
        <v>1110</v>
      </c>
      <c r="L1536" t="s">
        <v>34</v>
      </c>
      <c r="M1536" t="s">
        <v>35</v>
      </c>
      <c r="N1536" t="s">
        <v>1110</v>
      </c>
      <c r="O1536">
        <v>43.6</v>
      </c>
      <c r="Q1536">
        <v>2098.8</v>
      </c>
      <c r="R1536">
        <v>2098.8</v>
      </c>
      <c r="S1536">
        <v>280.73376</v>
      </c>
      <c r="T1536">
        <v>2379.53376</v>
      </c>
      <c r="U1536">
        <v>214</v>
      </c>
      <c r="V1536">
        <f>SUMIF(货件明细!K:K,F1536,货件明细!AQ:AQ)</f>
        <v>0</v>
      </c>
      <c r="W1536">
        <f t="shared" si="92"/>
        <v>1</v>
      </c>
      <c r="X1536">
        <f t="shared" si="93"/>
        <v>214</v>
      </c>
      <c r="Y1536">
        <f>SUMIF(货件明细!K:K,F1536,货件明细!I:I)</f>
        <v>0</v>
      </c>
      <c r="Z1536">
        <f t="shared" si="94"/>
        <v>43.6</v>
      </c>
      <c r="AA1536">
        <f>SUMIF(货件明细!K:K,F1536,货件明细!J:J)</f>
        <v>0</v>
      </c>
      <c r="AB1536">
        <f t="shared" si="95"/>
        <v>1</v>
      </c>
    </row>
    <row r="1537" spans="1:28">
      <c r="A1537">
        <v>2025</v>
      </c>
      <c r="B1537">
        <v>3</v>
      </c>
      <c r="C1537">
        <v>10</v>
      </c>
      <c r="D1537" s="4">
        <v>45722</v>
      </c>
      <c r="E1537" t="s">
        <v>28</v>
      </c>
      <c r="F1537" t="s">
        <v>1649</v>
      </c>
      <c r="G1537" t="s">
        <v>271</v>
      </c>
      <c r="H1537" t="s">
        <v>31</v>
      </c>
      <c r="I1537" t="s">
        <v>96</v>
      </c>
      <c r="J1537" t="s">
        <v>33</v>
      </c>
      <c r="K1537" t="s">
        <v>33</v>
      </c>
      <c r="L1537" t="s">
        <v>34</v>
      </c>
      <c r="M1537" t="s">
        <v>35</v>
      </c>
      <c r="N1537" t="s">
        <v>285</v>
      </c>
      <c r="O1537">
        <v>43.6</v>
      </c>
      <c r="Q1537">
        <v>2477.2</v>
      </c>
      <c r="R1537">
        <v>2477.2</v>
      </c>
      <c r="S1537">
        <v>279.42192</v>
      </c>
      <c r="T1537">
        <v>2756.62192</v>
      </c>
      <c r="U1537">
        <v>213</v>
      </c>
      <c r="V1537">
        <f>SUMIF(货件明细!K:K,F1537,货件明细!AQ:AQ)</f>
        <v>0</v>
      </c>
      <c r="W1537">
        <f t="shared" si="92"/>
        <v>1</v>
      </c>
      <c r="X1537">
        <f t="shared" si="93"/>
        <v>213</v>
      </c>
      <c r="Y1537">
        <f>SUMIF(货件明细!K:K,F1537,货件明细!I:I)</f>
        <v>0</v>
      </c>
      <c r="Z1537">
        <f t="shared" si="94"/>
        <v>43.6</v>
      </c>
      <c r="AA1537">
        <f>SUMIF(货件明细!K:K,F1537,货件明细!J:J)</f>
        <v>0</v>
      </c>
      <c r="AB1537">
        <f t="shared" si="95"/>
        <v>1</v>
      </c>
    </row>
    <row r="1538" spans="1:28">
      <c r="A1538">
        <v>2025</v>
      </c>
      <c r="B1538">
        <v>3</v>
      </c>
      <c r="C1538">
        <v>10</v>
      </c>
      <c r="D1538" s="4">
        <v>45722</v>
      </c>
      <c r="E1538" t="s">
        <v>28</v>
      </c>
      <c r="F1538" t="s">
        <v>1650</v>
      </c>
      <c r="G1538" t="s">
        <v>267</v>
      </c>
      <c r="H1538" t="s">
        <v>71</v>
      </c>
      <c r="I1538" t="s">
        <v>39</v>
      </c>
      <c r="J1538" t="s">
        <v>33</v>
      </c>
      <c r="K1538" t="s">
        <v>33</v>
      </c>
      <c r="L1538" t="s">
        <v>34</v>
      </c>
      <c r="M1538" t="s">
        <v>35</v>
      </c>
      <c r="N1538" t="s">
        <v>285</v>
      </c>
      <c r="O1538">
        <v>24.05</v>
      </c>
      <c r="Q1538">
        <v>1432.5</v>
      </c>
      <c r="R1538">
        <v>1465.5</v>
      </c>
      <c r="S1538">
        <v>0</v>
      </c>
      <c r="T1538">
        <v>1465.5</v>
      </c>
      <c r="U1538">
        <v>56</v>
      </c>
      <c r="V1538">
        <f>SUMIF(货件明细!K:K,F1538,货件明细!AQ:AQ)</f>
        <v>0</v>
      </c>
      <c r="W1538">
        <f t="shared" ref="W1538:W1601" si="96">IF(V1538=U1538,0,1)</f>
        <v>1</v>
      </c>
      <c r="X1538">
        <f t="shared" ref="X1538:X1601" si="97">U1538</f>
        <v>56</v>
      </c>
      <c r="Y1538">
        <f>SUMIF(货件明细!K:K,F1538,货件明细!I:I)</f>
        <v>0</v>
      </c>
      <c r="Z1538">
        <f t="shared" ref="Z1538:Z1601" si="98">O1538-Y1538</f>
        <v>24.05</v>
      </c>
      <c r="AA1538">
        <f>SUMIF(货件明细!K:K,F1538,货件明细!J:J)</f>
        <v>0</v>
      </c>
      <c r="AB1538">
        <f t="shared" ref="AB1538:AB1601" si="99">IF(T1538=AA1538,0,1)</f>
        <v>1</v>
      </c>
    </row>
    <row r="1539" spans="1:28">
      <c r="A1539">
        <v>2025</v>
      </c>
      <c r="B1539">
        <v>3</v>
      </c>
      <c r="C1539">
        <v>10</v>
      </c>
      <c r="D1539" s="4">
        <v>45722</v>
      </c>
      <c r="E1539" t="s">
        <v>28</v>
      </c>
      <c r="F1539" t="s">
        <v>1651</v>
      </c>
      <c r="G1539" t="s">
        <v>392</v>
      </c>
      <c r="H1539" t="s">
        <v>44</v>
      </c>
      <c r="I1539" t="s">
        <v>39</v>
      </c>
      <c r="J1539" t="s">
        <v>33</v>
      </c>
      <c r="K1539" t="s">
        <v>33</v>
      </c>
      <c r="L1539" t="s">
        <v>34</v>
      </c>
      <c r="M1539" t="s">
        <v>35</v>
      </c>
      <c r="N1539" t="s">
        <v>285</v>
      </c>
      <c r="O1539">
        <v>24.05</v>
      </c>
      <c r="Q1539">
        <v>1432.5</v>
      </c>
      <c r="R1539">
        <v>1432.5</v>
      </c>
      <c r="S1539">
        <v>0</v>
      </c>
      <c r="T1539">
        <v>1432.5</v>
      </c>
      <c r="U1539">
        <v>56</v>
      </c>
      <c r="V1539">
        <f>SUMIF(货件明细!K:K,F1539,货件明细!AQ:AQ)</f>
        <v>0</v>
      </c>
      <c r="W1539">
        <f t="shared" si="96"/>
        <v>1</v>
      </c>
      <c r="X1539">
        <f t="shared" si="97"/>
        <v>56</v>
      </c>
      <c r="Y1539">
        <f>SUMIF(货件明细!K:K,F1539,货件明细!I:I)</f>
        <v>0</v>
      </c>
      <c r="Z1539">
        <f t="shared" si="98"/>
        <v>24.05</v>
      </c>
      <c r="AA1539">
        <f>SUMIF(货件明细!K:K,F1539,货件明细!J:J)</f>
        <v>0</v>
      </c>
      <c r="AB1539">
        <f t="shared" si="99"/>
        <v>1</v>
      </c>
    </row>
    <row r="1540" spans="1:28">
      <c r="A1540">
        <v>2025</v>
      </c>
      <c r="B1540">
        <v>3</v>
      </c>
      <c r="C1540">
        <v>10</v>
      </c>
      <c r="D1540" s="4">
        <v>45722</v>
      </c>
      <c r="E1540" t="s">
        <v>28</v>
      </c>
      <c r="F1540" t="s">
        <v>1652</v>
      </c>
      <c r="G1540" t="s">
        <v>374</v>
      </c>
      <c r="H1540" t="s">
        <v>71</v>
      </c>
      <c r="I1540" t="s">
        <v>39</v>
      </c>
      <c r="J1540" t="s">
        <v>33</v>
      </c>
      <c r="K1540" t="s">
        <v>33</v>
      </c>
      <c r="L1540" t="s">
        <v>34</v>
      </c>
      <c r="M1540" t="s">
        <v>35</v>
      </c>
      <c r="N1540" t="s">
        <v>285</v>
      </c>
      <c r="O1540">
        <v>24.05</v>
      </c>
      <c r="Q1540">
        <v>1432.5</v>
      </c>
      <c r="R1540">
        <v>1432.5</v>
      </c>
      <c r="S1540">
        <v>0</v>
      </c>
      <c r="T1540">
        <v>1432.5</v>
      </c>
      <c r="U1540">
        <v>56</v>
      </c>
      <c r="V1540">
        <f>SUMIF(货件明细!K:K,F1540,货件明细!AQ:AQ)</f>
        <v>0</v>
      </c>
      <c r="W1540">
        <f t="shared" si="96"/>
        <v>1</v>
      </c>
      <c r="X1540">
        <f t="shared" si="97"/>
        <v>56</v>
      </c>
      <c r="Y1540">
        <f>SUMIF(货件明细!K:K,F1540,货件明细!I:I)</f>
        <v>0</v>
      </c>
      <c r="Z1540">
        <f t="shared" si="98"/>
        <v>24.05</v>
      </c>
      <c r="AA1540">
        <f>SUMIF(货件明细!K:K,F1540,货件明细!J:J)</f>
        <v>0</v>
      </c>
      <c r="AB1540">
        <f t="shared" si="99"/>
        <v>1</v>
      </c>
    </row>
    <row r="1541" spans="1:28">
      <c r="A1541">
        <v>2025</v>
      </c>
      <c r="B1541">
        <v>3</v>
      </c>
      <c r="C1541">
        <v>10</v>
      </c>
      <c r="D1541" s="4">
        <v>45722</v>
      </c>
      <c r="E1541" t="s">
        <v>28</v>
      </c>
      <c r="F1541" t="s">
        <v>1653</v>
      </c>
      <c r="G1541" t="s">
        <v>50</v>
      </c>
      <c r="H1541" t="s">
        <v>31</v>
      </c>
      <c r="I1541" t="s">
        <v>39</v>
      </c>
      <c r="J1541" t="s">
        <v>33</v>
      </c>
      <c r="K1541" t="s">
        <v>33</v>
      </c>
      <c r="L1541" t="s">
        <v>34</v>
      </c>
      <c r="M1541" t="s">
        <v>35</v>
      </c>
      <c r="N1541" t="s">
        <v>285</v>
      </c>
      <c r="O1541">
        <v>24.05</v>
      </c>
      <c r="Q1541">
        <v>1432.5</v>
      </c>
      <c r="R1541">
        <v>1432.5</v>
      </c>
      <c r="S1541">
        <v>0</v>
      </c>
      <c r="T1541">
        <v>1432.5</v>
      </c>
      <c r="U1541">
        <v>56</v>
      </c>
      <c r="V1541">
        <f>SUMIF(货件明细!K:K,F1541,货件明细!AQ:AQ)</f>
        <v>0</v>
      </c>
      <c r="W1541">
        <f t="shared" si="96"/>
        <v>1</v>
      </c>
      <c r="X1541">
        <f t="shared" si="97"/>
        <v>56</v>
      </c>
      <c r="Y1541">
        <f>SUMIF(货件明细!K:K,F1541,货件明细!I:I)</f>
        <v>0</v>
      </c>
      <c r="Z1541">
        <f t="shared" si="98"/>
        <v>24.05</v>
      </c>
      <c r="AA1541">
        <f>SUMIF(货件明细!K:K,F1541,货件明细!J:J)</f>
        <v>0</v>
      </c>
      <c r="AB1541">
        <f t="shared" si="99"/>
        <v>1</v>
      </c>
    </row>
    <row r="1542" spans="1:28">
      <c r="A1542">
        <v>2025</v>
      </c>
      <c r="B1542">
        <v>3</v>
      </c>
      <c r="C1542">
        <v>10</v>
      </c>
      <c r="D1542" s="4">
        <v>45722</v>
      </c>
      <c r="E1542" t="s">
        <v>28</v>
      </c>
      <c r="F1542" t="s">
        <v>1654</v>
      </c>
      <c r="G1542" t="s">
        <v>1517</v>
      </c>
      <c r="H1542" t="s">
        <v>71</v>
      </c>
      <c r="I1542" t="s">
        <v>39</v>
      </c>
      <c r="J1542" t="s">
        <v>33</v>
      </c>
      <c r="K1542" t="s">
        <v>33</v>
      </c>
      <c r="L1542" t="s">
        <v>34</v>
      </c>
      <c r="M1542" t="s">
        <v>35</v>
      </c>
      <c r="N1542" t="s">
        <v>285</v>
      </c>
      <c r="O1542">
        <v>24.05</v>
      </c>
      <c r="Q1542">
        <v>1432.5</v>
      </c>
      <c r="R1542">
        <v>1432.5</v>
      </c>
      <c r="S1542">
        <v>0</v>
      </c>
      <c r="T1542">
        <v>1432.5</v>
      </c>
      <c r="U1542">
        <v>56</v>
      </c>
      <c r="V1542">
        <f>SUMIF(货件明细!K:K,F1542,货件明细!AQ:AQ)</f>
        <v>0</v>
      </c>
      <c r="W1542">
        <f t="shared" si="96"/>
        <v>1</v>
      </c>
      <c r="X1542">
        <f t="shared" si="97"/>
        <v>56</v>
      </c>
      <c r="Y1542">
        <f>SUMIF(货件明细!K:K,F1542,货件明细!I:I)</f>
        <v>0</v>
      </c>
      <c r="Z1542">
        <f t="shared" si="98"/>
        <v>24.05</v>
      </c>
      <c r="AA1542">
        <f>SUMIF(货件明细!K:K,F1542,货件明细!J:J)</f>
        <v>0</v>
      </c>
      <c r="AB1542">
        <f t="shared" si="99"/>
        <v>1</v>
      </c>
    </row>
    <row r="1543" spans="1:28">
      <c r="A1543">
        <v>2025</v>
      </c>
      <c r="B1543">
        <v>3</v>
      </c>
      <c r="C1543">
        <v>10</v>
      </c>
      <c r="D1543" s="4">
        <v>45723</v>
      </c>
      <c r="E1543" t="s">
        <v>28</v>
      </c>
      <c r="F1543" t="s">
        <v>1655</v>
      </c>
      <c r="G1543" t="s">
        <v>271</v>
      </c>
      <c r="H1543" t="s">
        <v>31</v>
      </c>
      <c r="I1543" t="s">
        <v>57</v>
      </c>
      <c r="J1543" t="s">
        <v>33</v>
      </c>
      <c r="K1543" t="s">
        <v>33</v>
      </c>
      <c r="L1543" t="s">
        <v>34</v>
      </c>
      <c r="M1543" t="s">
        <v>35</v>
      </c>
      <c r="N1543" t="s">
        <v>588</v>
      </c>
      <c r="O1543">
        <v>35.3</v>
      </c>
      <c r="Q1543">
        <v>2088</v>
      </c>
      <c r="R1543">
        <v>2088</v>
      </c>
      <c r="S1543">
        <v>328.39728</v>
      </c>
      <c r="T1543">
        <v>2416.39728</v>
      </c>
      <c r="U1543">
        <v>273</v>
      </c>
      <c r="V1543">
        <f>SUMIF(货件明细!K:K,F1543,货件明细!AQ:AQ)</f>
        <v>0</v>
      </c>
      <c r="W1543">
        <f t="shared" si="96"/>
        <v>1</v>
      </c>
      <c r="X1543">
        <f t="shared" si="97"/>
        <v>273</v>
      </c>
      <c r="Y1543">
        <f>SUMIF(货件明细!K:K,F1543,货件明细!I:I)</f>
        <v>0</v>
      </c>
      <c r="Z1543">
        <f t="shared" si="98"/>
        <v>35.3</v>
      </c>
      <c r="AA1543">
        <f>SUMIF(货件明细!K:K,F1543,货件明细!J:J)</f>
        <v>0</v>
      </c>
      <c r="AB1543">
        <f t="shared" si="99"/>
        <v>1</v>
      </c>
    </row>
    <row r="1544" spans="1:28">
      <c r="A1544">
        <v>2025</v>
      </c>
      <c r="B1544">
        <v>3</v>
      </c>
      <c r="C1544">
        <v>10</v>
      </c>
      <c r="D1544" s="4">
        <v>45723</v>
      </c>
      <c r="E1544" t="s">
        <v>28</v>
      </c>
      <c r="F1544" t="s">
        <v>1656</v>
      </c>
      <c r="G1544" t="s">
        <v>271</v>
      </c>
      <c r="H1544" t="s">
        <v>31</v>
      </c>
      <c r="I1544" t="s">
        <v>145</v>
      </c>
      <c r="J1544" t="s">
        <v>33</v>
      </c>
      <c r="K1544" t="s">
        <v>33</v>
      </c>
      <c r="L1544" t="s">
        <v>34</v>
      </c>
      <c r="M1544" t="s">
        <v>35</v>
      </c>
      <c r="N1544" t="s">
        <v>285</v>
      </c>
      <c r="O1544">
        <v>21.8</v>
      </c>
      <c r="Q1544">
        <v>1254</v>
      </c>
      <c r="R1544">
        <v>1254</v>
      </c>
      <c r="S1544">
        <v>216.89088</v>
      </c>
      <c r="T1544">
        <v>1470.89088</v>
      </c>
      <c r="U1544">
        <v>186</v>
      </c>
      <c r="V1544">
        <f>SUMIF(货件明细!K:K,F1544,货件明细!AQ:AQ)</f>
        <v>0</v>
      </c>
      <c r="W1544">
        <f t="shared" si="96"/>
        <v>1</v>
      </c>
      <c r="X1544">
        <f t="shared" si="97"/>
        <v>186</v>
      </c>
      <c r="Y1544">
        <f>SUMIF(货件明细!K:K,F1544,货件明细!I:I)</f>
        <v>0</v>
      </c>
      <c r="Z1544">
        <f t="shared" si="98"/>
        <v>21.8</v>
      </c>
      <c r="AA1544">
        <f>SUMIF(货件明细!K:K,F1544,货件明细!J:J)</f>
        <v>0</v>
      </c>
      <c r="AB1544">
        <f t="shared" si="99"/>
        <v>1</v>
      </c>
    </row>
    <row r="1545" spans="1:28">
      <c r="A1545">
        <v>2025</v>
      </c>
      <c r="B1545">
        <v>3</v>
      </c>
      <c r="C1545">
        <v>10</v>
      </c>
      <c r="D1545" s="4">
        <v>45723</v>
      </c>
      <c r="E1545" t="s">
        <v>28</v>
      </c>
      <c r="F1545" t="s">
        <v>1657</v>
      </c>
      <c r="G1545" t="s">
        <v>50</v>
      </c>
      <c r="H1545" t="s">
        <v>31</v>
      </c>
      <c r="I1545" t="s">
        <v>145</v>
      </c>
      <c r="J1545" t="s">
        <v>100</v>
      </c>
      <c r="K1545" t="s">
        <v>100</v>
      </c>
      <c r="L1545" t="s">
        <v>46</v>
      </c>
      <c r="M1545" t="s">
        <v>65</v>
      </c>
      <c r="N1545" t="s">
        <v>123</v>
      </c>
      <c r="O1545">
        <v>58.45</v>
      </c>
      <c r="Q1545">
        <v>597.888</v>
      </c>
      <c r="R1545">
        <v>597.888</v>
      </c>
      <c r="S1545">
        <v>0</v>
      </c>
      <c r="T1545">
        <v>597.888</v>
      </c>
      <c r="U1545">
        <v>335</v>
      </c>
      <c r="V1545">
        <f>SUMIF(货件明细!K:K,F1545,货件明细!AQ:AQ)</f>
        <v>0</v>
      </c>
      <c r="W1545">
        <f t="shared" si="96"/>
        <v>1</v>
      </c>
      <c r="X1545">
        <f t="shared" si="97"/>
        <v>335</v>
      </c>
      <c r="Y1545">
        <f>SUMIF(货件明细!K:K,F1545,货件明细!I:I)</f>
        <v>0</v>
      </c>
      <c r="Z1545">
        <f t="shared" si="98"/>
        <v>58.45</v>
      </c>
      <c r="AA1545">
        <f>SUMIF(货件明细!K:K,F1545,货件明细!J:J)</f>
        <v>0</v>
      </c>
      <c r="AB1545">
        <f t="shared" si="99"/>
        <v>1</v>
      </c>
    </row>
    <row r="1546" spans="1:28">
      <c r="A1546">
        <v>2025</v>
      </c>
      <c r="B1546">
        <v>3</v>
      </c>
      <c r="C1546">
        <v>10</v>
      </c>
      <c r="D1546" s="4">
        <v>45723</v>
      </c>
      <c r="E1546" t="s">
        <v>28</v>
      </c>
      <c r="F1546" t="s">
        <v>1658</v>
      </c>
      <c r="G1546" t="s">
        <v>374</v>
      </c>
      <c r="H1546" t="s">
        <v>71</v>
      </c>
      <c r="I1546" t="s">
        <v>145</v>
      </c>
      <c r="J1546" t="s">
        <v>100</v>
      </c>
      <c r="K1546" t="s">
        <v>100</v>
      </c>
      <c r="L1546" t="s">
        <v>46</v>
      </c>
      <c r="M1546" t="s">
        <v>65</v>
      </c>
      <c r="N1546" t="s">
        <v>123</v>
      </c>
      <c r="O1546">
        <v>58.45</v>
      </c>
      <c r="Q1546">
        <v>326.776470588235</v>
      </c>
      <c r="R1546">
        <v>326.776470588235</v>
      </c>
      <c r="S1546">
        <v>0</v>
      </c>
      <c r="T1546">
        <v>326.776470588235</v>
      </c>
      <c r="U1546">
        <v>335</v>
      </c>
      <c r="V1546">
        <f>SUMIF(货件明细!K:K,F1546,货件明细!AQ:AQ)</f>
        <v>0</v>
      </c>
      <c r="W1546">
        <f t="shared" si="96"/>
        <v>1</v>
      </c>
      <c r="X1546">
        <f t="shared" si="97"/>
        <v>335</v>
      </c>
      <c r="Y1546">
        <f>SUMIF(货件明细!K:K,F1546,货件明细!I:I)</f>
        <v>0</v>
      </c>
      <c r="Z1546">
        <f t="shared" si="98"/>
        <v>58.45</v>
      </c>
      <c r="AA1546">
        <f>SUMIF(货件明细!K:K,F1546,货件明细!J:J)</f>
        <v>0</v>
      </c>
      <c r="AB1546">
        <f t="shared" si="99"/>
        <v>1</v>
      </c>
    </row>
    <row r="1547" spans="1:28">
      <c r="A1547">
        <v>2025</v>
      </c>
      <c r="B1547">
        <v>3</v>
      </c>
      <c r="C1547">
        <v>10</v>
      </c>
      <c r="D1547" s="4">
        <v>45723</v>
      </c>
      <c r="E1547" t="s">
        <v>28</v>
      </c>
      <c r="F1547" t="s">
        <v>1659</v>
      </c>
      <c r="G1547" t="s">
        <v>392</v>
      </c>
      <c r="H1547" t="s">
        <v>44</v>
      </c>
      <c r="I1547" t="s">
        <v>145</v>
      </c>
      <c r="J1547" t="s">
        <v>100</v>
      </c>
      <c r="K1547" t="s">
        <v>100</v>
      </c>
      <c r="L1547" t="s">
        <v>46</v>
      </c>
      <c r="M1547" t="s">
        <v>65</v>
      </c>
      <c r="N1547" t="s">
        <v>123</v>
      </c>
      <c r="O1547">
        <v>58.45</v>
      </c>
      <c r="Q1547">
        <v>448</v>
      </c>
      <c r="R1547">
        <v>448</v>
      </c>
      <c r="S1547">
        <v>0</v>
      </c>
      <c r="T1547">
        <v>448</v>
      </c>
      <c r="U1547">
        <v>335</v>
      </c>
      <c r="V1547">
        <f>SUMIF(货件明细!K:K,F1547,货件明细!AQ:AQ)</f>
        <v>0</v>
      </c>
      <c r="W1547">
        <f t="shared" si="96"/>
        <v>1</v>
      </c>
      <c r="X1547">
        <f t="shared" si="97"/>
        <v>335</v>
      </c>
      <c r="Y1547">
        <f>SUMIF(货件明细!K:K,F1547,货件明细!I:I)</f>
        <v>0</v>
      </c>
      <c r="Z1547">
        <f t="shared" si="98"/>
        <v>58.45</v>
      </c>
      <c r="AA1547">
        <f>SUMIF(货件明细!K:K,F1547,货件明细!J:J)</f>
        <v>0</v>
      </c>
      <c r="AB1547">
        <f t="shared" si="99"/>
        <v>1</v>
      </c>
    </row>
    <row r="1548" spans="1:28">
      <c r="A1548">
        <v>2025</v>
      </c>
      <c r="B1548">
        <v>3</v>
      </c>
      <c r="C1548">
        <v>10</v>
      </c>
      <c r="D1548" s="4">
        <v>45723</v>
      </c>
      <c r="E1548" t="s">
        <v>28</v>
      </c>
      <c r="F1548" t="s">
        <v>1660</v>
      </c>
      <c r="G1548" t="s">
        <v>1517</v>
      </c>
      <c r="H1548" t="s">
        <v>71</v>
      </c>
      <c r="I1548" t="s">
        <v>145</v>
      </c>
      <c r="J1548" t="s">
        <v>100</v>
      </c>
      <c r="K1548" t="s">
        <v>100</v>
      </c>
      <c r="L1548" t="s">
        <v>46</v>
      </c>
      <c r="M1548" t="s">
        <v>47</v>
      </c>
      <c r="N1548" t="s">
        <v>159</v>
      </c>
      <c r="O1548">
        <v>58.45</v>
      </c>
      <c r="Q1548">
        <v>224</v>
      </c>
      <c r="R1548">
        <v>224</v>
      </c>
      <c r="S1548">
        <v>0</v>
      </c>
      <c r="T1548">
        <v>224</v>
      </c>
      <c r="U1548">
        <v>335</v>
      </c>
      <c r="V1548">
        <f>SUMIF(货件明细!K:K,F1548,货件明细!AQ:AQ)</f>
        <v>0</v>
      </c>
      <c r="W1548">
        <f t="shared" si="96"/>
        <v>1</v>
      </c>
      <c r="X1548">
        <f t="shared" si="97"/>
        <v>335</v>
      </c>
      <c r="Y1548">
        <f>SUMIF(货件明细!K:K,F1548,货件明细!I:I)</f>
        <v>0</v>
      </c>
      <c r="Z1548">
        <f t="shared" si="98"/>
        <v>58.45</v>
      </c>
      <c r="AA1548">
        <f>SUMIF(货件明细!K:K,F1548,货件明细!J:J)</f>
        <v>0</v>
      </c>
      <c r="AB1548">
        <f t="shared" si="99"/>
        <v>1</v>
      </c>
    </row>
    <row r="1549" spans="1:28">
      <c r="A1549">
        <v>2025</v>
      </c>
      <c r="B1549">
        <v>3</v>
      </c>
      <c r="C1549">
        <v>10</v>
      </c>
      <c r="D1549" s="4">
        <v>45723</v>
      </c>
      <c r="E1549" t="s">
        <v>28</v>
      </c>
      <c r="F1549" t="s">
        <v>1661</v>
      </c>
      <c r="G1549" t="s">
        <v>267</v>
      </c>
      <c r="H1549" t="s">
        <v>71</v>
      </c>
      <c r="I1549" t="s">
        <v>145</v>
      </c>
      <c r="J1549" t="s">
        <v>100</v>
      </c>
      <c r="K1549" t="s">
        <v>100</v>
      </c>
      <c r="L1549" t="s">
        <v>46</v>
      </c>
      <c r="M1549" t="s">
        <v>47</v>
      </c>
      <c r="N1549" t="s">
        <v>159</v>
      </c>
      <c r="O1549">
        <v>58.45</v>
      </c>
      <c r="Q1549">
        <v>289.575</v>
      </c>
      <c r="R1549">
        <v>289.575</v>
      </c>
      <c r="S1549">
        <v>0</v>
      </c>
      <c r="T1549">
        <v>289.575</v>
      </c>
      <c r="U1549">
        <v>335</v>
      </c>
      <c r="V1549">
        <f>SUMIF(货件明细!K:K,F1549,货件明细!AQ:AQ)</f>
        <v>0</v>
      </c>
      <c r="W1549">
        <f t="shared" si="96"/>
        <v>1</v>
      </c>
      <c r="X1549">
        <f t="shared" si="97"/>
        <v>335</v>
      </c>
      <c r="Y1549">
        <f>SUMIF(货件明细!K:K,F1549,货件明细!I:I)</f>
        <v>0</v>
      </c>
      <c r="Z1549">
        <f t="shared" si="98"/>
        <v>58.45</v>
      </c>
      <c r="AA1549">
        <f>SUMIF(货件明细!K:K,F1549,货件明细!J:J)</f>
        <v>0</v>
      </c>
      <c r="AB1549">
        <f t="shared" si="99"/>
        <v>1</v>
      </c>
    </row>
    <row r="1550" spans="1:28">
      <c r="A1550">
        <v>2025</v>
      </c>
      <c r="B1550">
        <v>3</v>
      </c>
      <c r="C1550">
        <v>10</v>
      </c>
      <c r="D1550" s="4">
        <v>45723</v>
      </c>
      <c r="E1550" t="s">
        <v>28</v>
      </c>
      <c r="F1550" t="s">
        <v>1662</v>
      </c>
      <c r="G1550" t="s">
        <v>50</v>
      </c>
      <c r="H1550" t="s">
        <v>31</v>
      </c>
      <c r="I1550" t="s">
        <v>39</v>
      </c>
      <c r="J1550" t="s">
        <v>100</v>
      </c>
      <c r="K1550" t="s">
        <v>100</v>
      </c>
      <c r="L1550" t="s">
        <v>46</v>
      </c>
      <c r="M1550" t="s">
        <v>65</v>
      </c>
      <c r="N1550" t="s">
        <v>123</v>
      </c>
      <c r="O1550">
        <v>20.05</v>
      </c>
      <c r="Q1550">
        <v>149.472</v>
      </c>
      <c r="R1550">
        <v>149.472</v>
      </c>
      <c r="S1550">
        <v>0</v>
      </c>
      <c r="T1550">
        <v>149.472</v>
      </c>
      <c r="U1550">
        <v>105</v>
      </c>
      <c r="V1550">
        <f>SUMIF(货件明细!K:K,F1550,货件明细!AQ:AQ)</f>
        <v>0</v>
      </c>
      <c r="W1550">
        <f t="shared" si="96"/>
        <v>1</v>
      </c>
      <c r="X1550">
        <f t="shared" si="97"/>
        <v>105</v>
      </c>
      <c r="Y1550">
        <f>SUMIF(货件明细!K:K,F1550,货件明细!I:I)</f>
        <v>0</v>
      </c>
      <c r="Z1550">
        <f t="shared" si="98"/>
        <v>20.05</v>
      </c>
      <c r="AA1550">
        <f>SUMIF(货件明细!K:K,F1550,货件明细!J:J)</f>
        <v>0</v>
      </c>
      <c r="AB1550">
        <f t="shared" si="99"/>
        <v>1</v>
      </c>
    </row>
    <row r="1551" spans="1:28">
      <c r="A1551">
        <v>2025</v>
      </c>
      <c r="B1551">
        <v>3</v>
      </c>
      <c r="C1551">
        <v>10</v>
      </c>
      <c r="D1551" s="4">
        <v>45723</v>
      </c>
      <c r="E1551" t="s">
        <v>28</v>
      </c>
      <c r="F1551" t="s">
        <v>1663</v>
      </c>
      <c r="G1551" t="s">
        <v>1517</v>
      </c>
      <c r="H1551" t="s">
        <v>71</v>
      </c>
      <c r="I1551" t="s">
        <v>39</v>
      </c>
      <c r="J1551" t="s">
        <v>100</v>
      </c>
      <c r="K1551" t="s">
        <v>100</v>
      </c>
      <c r="L1551" t="s">
        <v>46</v>
      </c>
      <c r="M1551" t="s">
        <v>65</v>
      </c>
      <c r="N1551" t="s">
        <v>123</v>
      </c>
      <c r="O1551">
        <v>20.05</v>
      </c>
      <c r="Q1551">
        <v>77.04</v>
      </c>
      <c r="R1551">
        <v>77.04</v>
      </c>
      <c r="S1551">
        <v>0</v>
      </c>
      <c r="T1551">
        <v>77.04</v>
      </c>
      <c r="U1551">
        <v>105</v>
      </c>
      <c r="V1551">
        <f>SUMIF(货件明细!K:K,F1551,货件明细!AQ:AQ)</f>
        <v>0</v>
      </c>
      <c r="W1551">
        <f t="shared" si="96"/>
        <v>1</v>
      </c>
      <c r="X1551">
        <f t="shared" si="97"/>
        <v>105</v>
      </c>
      <c r="Y1551">
        <f>SUMIF(货件明细!K:K,F1551,货件明细!I:I)</f>
        <v>0</v>
      </c>
      <c r="Z1551">
        <f t="shared" si="98"/>
        <v>20.05</v>
      </c>
      <c r="AA1551">
        <f>SUMIF(货件明细!K:K,F1551,货件明细!J:J)</f>
        <v>0</v>
      </c>
      <c r="AB1551">
        <f t="shared" si="99"/>
        <v>1</v>
      </c>
    </row>
    <row r="1552" spans="1:28">
      <c r="A1552">
        <v>2025</v>
      </c>
      <c r="B1552">
        <v>3</v>
      </c>
      <c r="C1552">
        <v>10</v>
      </c>
      <c r="D1552" s="4">
        <v>45723</v>
      </c>
      <c r="E1552" t="s">
        <v>28</v>
      </c>
      <c r="F1552" t="s">
        <v>1664</v>
      </c>
      <c r="G1552" t="s">
        <v>267</v>
      </c>
      <c r="H1552" t="s">
        <v>71</v>
      </c>
      <c r="I1552" t="s">
        <v>39</v>
      </c>
      <c r="J1552" t="s">
        <v>100</v>
      </c>
      <c r="K1552" t="s">
        <v>100</v>
      </c>
      <c r="L1552" t="s">
        <v>46</v>
      </c>
      <c r="M1552" t="s">
        <v>47</v>
      </c>
      <c r="N1552" t="s">
        <v>159</v>
      </c>
      <c r="O1552">
        <v>20.05</v>
      </c>
      <c r="Q1552">
        <v>72.39375</v>
      </c>
      <c r="R1552">
        <v>72.39375</v>
      </c>
      <c r="S1552">
        <v>0</v>
      </c>
      <c r="T1552">
        <v>72.39375</v>
      </c>
      <c r="U1552">
        <v>105</v>
      </c>
      <c r="V1552">
        <f>SUMIF(货件明细!K:K,F1552,货件明细!AQ:AQ)</f>
        <v>0</v>
      </c>
      <c r="W1552">
        <f t="shared" si="96"/>
        <v>1</v>
      </c>
      <c r="X1552">
        <f t="shared" si="97"/>
        <v>105</v>
      </c>
      <c r="Y1552">
        <f>SUMIF(货件明细!K:K,F1552,货件明细!I:I)</f>
        <v>0</v>
      </c>
      <c r="Z1552">
        <f t="shared" si="98"/>
        <v>20.05</v>
      </c>
      <c r="AA1552">
        <f>SUMIF(货件明细!K:K,F1552,货件明细!J:J)</f>
        <v>0</v>
      </c>
      <c r="AB1552">
        <f t="shared" si="99"/>
        <v>1</v>
      </c>
    </row>
    <row r="1553" spans="1:28">
      <c r="A1553">
        <v>2025</v>
      </c>
      <c r="B1553">
        <v>3</v>
      </c>
      <c r="C1553">
        <v>10</v>
      </c>
      <c r="D1553" s="4">
        <v>45723</v>
      </c>
      <c r="E1553" t="s">
        <v>28</v>
      </c>
      <c r="F1553" t="s">
        <v>1665</v>
      </c>
      <c r="G1553" t="s">
        <v>392</v>
      </c>
      <c r="H1553" t="s">
        <v>44</v>
      </c>
      <c r="I1553" t="s">
        <v>39</v>
      </c>
      <c r="J1553" t="s">
        <v>100</v>
      </c>
      <c r="K1553" t="s">
        <v>100</v>
      </c>
      <c r="L1553" t="s">
        <v>46</v>
      </c>
      <c r="M1553" t="s">
        <v>65</v>
      </c>
      <c r="N1553" t="s">
        <v>123</v>
      </c>
      <c r="O1553">
        <v>20.05</v>
      </c>
      <c r="Q1553">
        <v>112</v>
      </c>
      <c r="R1553">
        <v>112</v>
      </c>
      <c r="S1553">
        <v>0</v>
      </c>
      <c r="T1553">
        <v>112</v>
      </c>
      <c r="U1553">
        <v>105</v>
      </c>
      <c r="V1553">
        <f>SUMIF(货件明细!K:K,F1553,货件明细!AQ:AQ)</f>
        <v>0</v>
      </c>
      <c r="W1553">
        <f t="shared" si="96"/>
        <v>1</v>
      </c>
      <c r="X1553">
        <f t="shared" si="97"/>
        <v>105</v>
      </c>
      <c r="Y1553">
        <f>SUMIF(货件明细!K:K,F1553,货件明细!I:I)</f>
        <v>0</v>
      </c>
      <c r="Z1553">
        <f t="shared" si="98"/>
        <v>20.05</v>
      </c>
      <c r="AA1553">
        <f>SUMIF(货件明细!K:K,F1553,货件明细!J:J)</f>
        <v>0</v>
      </c>
      <c r="AB1553">
        <f t="shared" si="99"/>
        <v>1</v>
      </c>
    </row>
    <row r="1554" spans="1:28">
      <c r="A1554">
        <v>2025</v>
      </c>
      <c r="B1554">
        <v>3</v>
      </c>
      <c r="C1554">
        <v>10</v>
      </c>
      <c r="D1554" s="4">
        <v>45723</v>
      </c>
      <c r="E1554" t="s">
        <v>28</v>
      </c>
      <c r="F1554" t="s">
        <v>1666</v>
      </c>
      <c r="G1554" t="s">
        <v>374</v>
      </c>
      <c r="H1554" t="s">
        <v>71</v>
      </c>
      <c r="I1554" t="s">
        <v>39</v>
      </c>
      <c r="J1554" t="s">
        <v>100</v>
      </c>
      <c r="K1554" t="s">
        <v>100</v>
      </c>
      <c r="L1554" t="s">
        <v>46</v>
      </c>
      <c r="M1554" t="s">
        <v>65</v>
      </c>
      <c r="N1554" t="s">
        <v>123</v>
      </c>
      <c r="O1554">
        <v>20.05</v>
      </c>
      <c r="Q1554">
        <v>81.6941176470588</v>
      </c>
      <c r="R1554">
        <v>81.6941176470588</v>
      </c>
      <c r="S1554">
        <v>0</v>
      </c>
      <c r="T1554">
        <v>81.6941176470588</v>
      </c>
      <c r="U1554">
        <v>105</v>
      </c>
      <c r="V1554">
        <f>SUMIF(货件明细!K:K,F1554,货件明细!AQ:AQ)</f>
        <v>0</v>
      </c>
      <c r="W1554">
        <f t="shared" si="96"/>
        <v>1</v>
      </c>
      <c r="X1554">
        <f t="shared" si="97"/>
        <v>105</v>
      </c>
      <c r="Y1554">
        <f>SUMIF(货件明细!K:K,F1554,货件明细!I:I)</f>
        <v>0</v>
      </c>
      <c r="Z1554">
        <f t="shared" si="98"/>
        <v>20.05</v>
      </c>
      <c r="AA1554">
        <f>SUMIF(货件明细!K:K,F1554,货件明细!J:J)</f>
        <v>0</v>
      </c>
      <c r="AB1554">
        <f t="shared" si="99"/>
        <v>1</v>
      </c>
    </row>
    <row r="1555" spans="1:28">
      <c r="A1555">
        <v>2025</v>
      </c>
      <c r="B1555">
        <v>3</v>
      </c>
      <c r="C1555">
        <v>10</v>
      </c>
      <c r="D1555" s="4">
        <v>45723</v>
      </c>
      <c r="E1555" t="s">
        <v>28</v>
      </c>
      <c r="F1555" t="s">
        <v>1667</v>
      </c>
      <c r="G1555" t="s">
        <v>267</v>
      </c>
      <c r="H1555" t="s">
        <v>71</v>
      </c>
      <c r="I1555" t="s">
        <v>39</v>
      </c>
      <c r="J1555" t="s">
        <v>45</v>
      </c>
      <c r="K1555" t="s">
        <v>45</v>
      </c>
      <c r="L1555" t="s">
        <v>46</v>
      </c>
      <c r="M1555" t="s">
        <v>47</v>
      </c>
      <c r="N1555" t="s">
        <v>48</v>
      </c>
      <c r="O1555">
        <v>26.93</v>
      </c>
      <c r="Q1555">
        <v>273</v>
      </c>
      <c r="R1555">
        <v>273</v>
      </c>
      <c r="S1555">
        <v>0</v>
      </c>
      <c r="T1555">
        <v>273</v>
      </c>
      <c r="U1555">
        <v>68</v>
      </c>
      <c r="V1555">
        <f>SUMIF(货件明细!K:K,F1555,货件明细!AQ:AQ)</f>
        <v>0</v>
      </c>
      <c r="W1555">
        <f t="shared" si="96"/>
        <v>1</v>
      </c>
      <c r="X1555">
        <f t="shared" si="97"/>
        <v>68</v>
      </c>
      <c r="Y1555">
        <f>SUMIF(货件明细!K:K,F1555,货件明细!I:I)</f>
        <v>0</v>
      </c>
      <c r="Z1555">
        <f t="shared" si="98"/>
        <v>26.93</v>
      </c>
      <c r="AA1555">
        <f>SUMIF(货件明细!K:K,F1555,货件明细!J:J)</f>
        <v>0</v>
      </c>
      <c r="AB1555">
        <f t="shared" si="99"/>
        <v>1</v>
      </c>
    </row>
    <row r="1556" spans="1:28">
      <c r="A1556">
        <v>2025</v>
      </c>
      <c r="B1556">
        <v>3</v>
      </c>
      <c r="C1556">
        <v>10</v>
      </c>
      <c r="D1556" s="4">
        <v>45723</v>
      </c>
      <c r="E1556" t="s">
        <v>28</v>
      </c>
      <c r="F1556" t="s">
        <v>1668</v>
      </c>
      <c r="G1556" t="s">
        <v>392</v>
      </c>
      <c r="H1556" t="s">
        <v>44</v>
      </c>
      <c r="I1556" t="s">
        <v>39</v>
      </c>
      <c r="J1556" t="s">
        <v>45</v>
      </c>
      <c r="K1556" t="s">
        <v>45</v>
      </c>
      <c r="L1556" t="s">
        <v>46</v>
      </c>
      <c r="M1556" t="s">
        <v>47</v>
      </c>
      <c r="N1556" t="s">
        <v>48</v>
      </c>
      <c r="O1556">
        <v>26.93</v>
      </c>
      <c r="Q1556">
        <v>331.428571428571</v>
      </c>
      <c r="R1556">
        <v>331.428571428571</v>
      </c>
      <c r="S1556">
        <v>0</v>
      </c>
      <c r="T1556">
        <v>331.428571428571</v>
      </c>
      <c r="U1556">
        <v>68</v>
      </c>
      <c r="V1556">
        <f>SUMIF(货件明细!K:K,F1556,货件明细!AQ:AQ)</f>
        <v>0</v>
      </c>
      <c r="W1556">
        <f t="shared" si="96"/>
        <v>1</v>
      </c>
      <c r="X1556">
        <f t="shared" si="97"/>
        <v>68</v>
      </c>
      <c r="Y1556">
        <f>SUMIF(货件明细!K:K,F1556,货件明细!I:I)</f>
        <v>0</v>
      </c>
      <c r="Z1556">
        <f t="shared" si="98"/>
        <v>26.93</v>
      </c>
      <c r="AA1556">
        <f>SUMIF(货件明细!K:K,F1556,货件明细!J:J)</f>
        <v>0</v>
      </c>
      <c r="AB1556">
        <f t="shared" si="99"/>
        <v>1</v>
      </c>
    </row>
    <row r="1557" spans="1:28">
      <c r="A1557">
        <v>2025</v>
      </c>
      <c r="B1557">
        <v>3</v>
      </c>
      <c r="C1557">
        <v>10</v>
      </c>
      <c r="D1557" s="4">
        <v>45723</v>
      </c>
      <c r="E1557" t="s">
        <v>28</v>
      </c>
      <c r="F1557" t="s">
        <v>1669</v>
      </c>
      <c r="G1557" t="s">
        <v>374</v>
      </c>
      <c r="H1557" t="s">
        <v>71</v>
      </c>
      <c r="I1557" t="s">
        <v>39</v>
      </c>
      <c r="J1557" t="s">
        <v>45</v>
      </c>
      <c r="K1557" t="s">
        <v>45</v>
      </c>
      <c r="L1557" t="s">
        <v>46</v>
      </c>
      <c r="M1557" t="s">
        <v>47</v>
      </c>
      <c r="N1557" t="s">
        <v>48</v>
      </c>
      <c r="O1557">
        <v>26.93</v>
      </c>
      <c r="Q1557">
        <v>279.5</v>
      </c>
      <c r="R1557">
        <v>279.5</v>
      </c>
      <c r="S1557">
        <v>0</v>
      </c>
      <c r="T1557">
        <v>279.5</v>
      </c>
      <c r="U1557">
        <v>68</v>
      </c>
      <c r="V1557">
        <f>SUMIF(货件明细!K:K,F1557,货件明细!AQ:AQ)</f>
        <v>0</v>
      </c>
      <c r="W1557">
        <f t="shared" si="96"/>
        <v>1</v>
      </c>
      <c r="X1557">
        <f t="shared" si="97"/>
        <v>68</v>
      </c>
      <c r="Y1557">
        <f>SUMIF(货件明细!K:K,F1557,货件明细!I:I)</f>
        <v>0</v>
      </c>
      <c r="Z1557">
        <f t="shared" si="98"/>
        <v>26.93</v>
      </c>
      <c r="AA1557">
        <f>SUMIF(货件明细!K:K,F1557,货件明细!J:J)</f>
        <v>0</v>
      </c>
      <c r="AB1557">
        <f t="shared" si="99"/>
        <v>1</v>
      </c>
    </row>
    <row r="1558" spans="1:28">
      <c r="A1558">
        <v>2025</v>
      </c>
      <c r="B1558">
        <v>3</v>
      </c>
      <c r="C1558">
        <v>10</v>
      </c>
      <c r="D1558" s="4">
        <v>45723</v>
      </c>
      <c r="E1558" t="s">
        <v>28</v>
      </c>
      <c r="F1558" t="s">
        <v>1670</v>
      </c>
      <c r="G1558" t="s">
        <v>50</v>
      </c>
      <c r="H1558" t="s">
        <v>31</v>
      </c>
      <c r="I1558" t="s">
        <v>39</v>
      </c>
      <c r="J1558" t="s">
        <v>45</v>
      </c>
      <c r="K1558" t="s">
        <v>45</v>
      </c>
      <c r="L1558" t="s">
        <v>46</v>
      </c>
      <c r="M1558" t="s">
        <v>65</v>
      </c>
      <c r="N1558" t="s">
        <v>123</v>
      </c>
      <c r="O1558">
        <v>26.93</v>
      </c>
      <c r="Q1558">
        <v>298.944</v>
      </c>
      <c r="R1558">
        <v>298.944</v>
      </c>
      <c r="S1558">
        <v>0</v>
      </c>
      <c r="T1558">
        <v>298.944</v>
      </c>
      <c r="U1558">
        <v>68</v>
      </c>
      <c r="V1558">
        <f>SUMIF(货件明细!K:K,F1558,货件明细!AQ:AQ)</f>
        <v>0</v>
      </c>
      <c r="W1558">
        <f t="shared" si="96"/>
        <v>1</v>
      </c>
      <c r="X1558">
        <f t="shared" si="97"/>
        <v>68</v>
      </c>
      <c r="Y1558">
        <f>SUMIF(货件明细!K:K,F1558,货件明细!I:I)</f>
        <v>0</v>
      </c>
      <c r="Z1558">
        <f t="shared" si="98"/>
        <v>26.93</v>
      </c>
      <c r="AA1558">
        <f>SUMIF(货件明细!K:K,F1558,货件明细!J:J)</f>
        <v>0</v>
      </c>
      <c r="AB1558">
        <f t="shared" si="99"/>
        <v>1</v>
      </c>
    </row>
    <row r="1559" spans="1:28">
      <c r="A1559">
        <v>2025</v>
      </c>
      <c r="B1559">
        <v>3</v>
      </c>
      <c r="C1559">
        <v>10</v>
      </c>
      <c r="D1559" s="4">
        <v>45723</v>
      </c>
      <c r="E1559" t="s">
        <v>28</v>
      </c>
      <c r="F1559" t="s">
        <v>1671</v>
      </c>
      <c r="G1559" t="s">
        <v>1517</v>
      </c>
      <c r="H1559" t="s">
        <v>71</v>
      </c>
      <c r="I1559" t="s">
        <v>39</v>
      </c>
      <c r="J1559" t="s">
        <v>45</v>
      </c>
      <c r="K1559" t="s">
        <v>45</v>
      </c>
      <c r="L1559" t="s">
        <v>46</v>
      </c>
      <c r="M1559" t="s">
        <v>47</v>
      </c>
      <c r="N1559" t="s">
        <v>48</v>
      </c>
      <c r="O1559">
        <v>26.93</v>
      </c>
      <c r="Q1559">
        <v>248.88</v>
      </c>
      <c r="R1559">
        <v>248.88</v>
      </c>
      <c r="S1559">
        <v>0</v>
      </c>
      <c r="T1559">
        <v>248.88</v>
      </c>
      <c r="U1559">
        <v>68</v>
      </c>
      <c r="V1559">
        <f>SUMIF(货件明细!K:K,F1559,货件明细!AQ:AQ)</f>
        <v>0</v>
      </c>
      <c r="W1559">
        <f t="shared" si="96"/>
        <v>1</v>
      </c>
      <c r="X1559">
        <f t="shared" si="97"/>
        <v>68</v>
      </c>
      <c r="Y1559">
        <f>SUMIF(货件明细!K:K,F1559,货件明细!I:I)</f>
        <v>0</v>
      </c>
      <c r="Z1559">
        <f t="shared" si="98"/>
        <v>26.93</v>
      </c>
      <c r="AA1559">
        <f>SUMIF(货件明细!K:K,F1559,货件明细!J:J)</f>
        <v>0</v>
      </c>
      <c r="AB1559">
        <f t="shared" si="99"/>
        <v>1</v>
      </c>
    </row>
    <row r="1560" spans="1:28">
      <c r="A1560">
        <v>2025</v>
      </c>
      <c r="B1560">
        <v>3</v>
      </c>
      <c r="C1560">
        <v>10</v>
      </c>
      <c r="D1560" s="4">
        <v>45723</v>
      </c>
      <c r="E1560" t="s">
        <v>28</v>
      </c>
      <c r="F1560" t="s">
        <v>1672</v>
      </c>
      <c r="G1560" t="s">
        <v>267</v>
      </c>
      <c r="H1560" t="s">
        <v>71</v>
      </c>
      <c r="I1560" t="s">
        <v>57</v>
      </c>
      <c r="J1560" t="s">
        <v>100</v>
      </c>
      <c r="K1560" t="s">
        <v>100</v>
      </c>
      <c r="L1560" t="s">
        <v>46</v>
      </c>
      <c r="M1560" t="s">
        <v>47</v>
      </c>
      <c r="N1560" t="s">
        <v>159</v>
      </c>
      <c r="O1560">
        <v>10.6</v>
      </c>
      <c r="Q1560">
        <v>72.39375</v>
      </c>
      <c r="R1560">
        <v>72.39375</v>
      </c>
      <c r="S1560">
        <v>0</v>
      </c>
      <c r="T1560">
        <v>72.39375</v>
      </c>
      <c r="U1560">
        <v>92</v>
      </c>
      <c r="V1560">
        <f>SUMIF(货件明细!K:K,F1560,货件明细!AQ:AQ)</f>
        <v>0</v>
      </c>
      <c r="W1560">
        <f t="shared" si="96"/>
        <v>1</v>
      </c>
      <c r="X1560">
        <f t="shared" si="97"/>
        <v>92</v>
      </c>
      <c r="Y1560">
        <f>SUMIF(货件明细!K:K,F1560,货件明细!I:I)</f>
        <v>0</v>
      </c>
      <c r="Z1560">
        <f t="shared" si="98"/>
        <v>10.6</v>
      </c>
      <c r="AA1560">
        <f>SUMIF(货件明细!K:K,F1560,货件明细!J:J)</f>
        <v>0</v>
      </c>
      <c r="AB1560">
        <f t="shared" si="99"/>
        <v>1</v>
      </c>
    </row>
    <row r="1561" spans="1:28">
      <c r="A1561">
        <v>2025</v>
      </c>
      <c r="B1561">
        <v>3</v>
      </c>
      <c r="C1561">
        <v>10</v>
      </c>
      <c r="D1561" s="4">
        <v>45723</v>
      </c>
      <c r="E1561" t="s">
        <v>28</v>
      </c>
      <c r="F1561" t="s">
        <v>1673</v>
      </c>
      <c r="G1561" t="s">
        <v>50</v>
      </c>
      <c r="H1561" t="s">
        <v>31</v>
      </c>
      <c r="I1561" t="s">
        <v>57</v>
      </c>
      <c r="J1561" t="s">
        <v>100</v>
      </c>
      <c r="K1561" t="s">
        <v>100</v>
      </c>
      <c r="L1561" t="s">
        <v>46</v>
      </c>
      <c r="M1561" t="s">
        <v>47</v>
      </c>
      <c r="N1561" t="s">
        <v>101</v>
      </c>
      <c r="O1561">
        <v>10.6</v>
      </c>
      <c r="Q1561">
        <v>96.3857142857143</v>
      </c>
      <c r="R1561">
        <v>96.3857142857143</v>
      </c>
      <c r="S1561">
        <v>0</v>
      </c>
      <c r="T1561">
        <v>96.3857142857143</v>
      </c>
      <c r="U1561">
        <v>92</v>
      </c>
      <c r="V1561">
        <f>SUMIF(货件明细!K:K,F1561,货件明细!AQ:AQ)</f>
        <v>0</v>
      </c>
      <c r="W1561">
        <f t="shared" si="96"/>
        <v>1</v>
      </c>
      <c r="X1561">
        <f t="shared" si="97"/>
        <v>92</v>
      </c>
      <c r="Y1561">
        <f>SUMIF(货件明细!K:K,F1561,货件明细!I:I)</f>
        <v>0</v>
      </c>
      <c r="Z1561">
        <f t="shared" si="98"/>
        <v>10.6</v>
      </c>
      <c r="AA1561">
        <f>SUMIF(货件明细!K:K,F1561,货件明细!J:J)</f>
        <v>0</v>
      </c>
      <c r="AB1561">
        <f t="shared" si="99"/>
        <v>1</v>
      </c>
    </row>
    <row r="1562" spans="1:28">
      <c r="A1562">
        <v>2025</v>
      </c>
      <c r="B1562">
        <v>3</v>
      </c>
      <c r="C1562">
        <v>10</v>
      </c>
      <c r="D1562" s="4">
        <v>45723</v>
      </c>
      <c r="E1562" t="s">
        <v>28</v>
      </c>
      <c r="F1562" t="s">
        <v>1674</v>
      </c>
      <c r="G1562" t="s">
        <v>392</v>
      </c>
      <c r="H1562" t="s">
        <v>44</v>
      </c>
      <c r="I1562" t="s">
        <v>57</v>
      </c>
      <c r="J1562" t="s">
        <v>100</v>
      </c>
      <c r="K1562" t="s">
        <v>100</v>
      </c>
      <c r="L1562" t="s">
        <v>46</v>
      </c>
      <c r="M1562" t="s">
        <v>47</v>
      </c>
      <c r="N1562" t="s">
        <v>159</v>
      </c>
      <c r="O1562">
        <v>10.6</v>
      </c>
      <c r="Q1562">
        <v>89.32</v>
      </c>
      <c r="R1562">
        <v>89.32</v>
      </c>
      <c r="S1562">
        <v>0</v>
      </c>
      <c r="T1562">
        <v>89.32</v>
      </c>
      <c r="U1562">
        <v>92</v>
      </c>
      <c r="V1562">
        <f>SUMIF(货件明细!K:K,F1562,货件明细!AQ:AQ)</f>
        <v>0</v>
      </c>
      <c r="W1562">
        <f t="shared" si="96"/>
        <v>1</v>
      </c>
      <c r="X1562">
        <f t="shared" si="97"/>
        <v>92</v>
      </c>
      <c r="Y1562">
        <f>SUMIF(货件明细!K:K,F1562,货件明细!I:I)</f>
        <v>0</v>
      </c>
      <c r="Z1562">
        <f t="shared" si="98"/>
        <v>10.6</v>
      </c>
      <c r="AA1562">
        <f>SUMIF(货件明细!K:K,F1562,货件明细!J:J)</f>
        <v>0</v>
      </c>
      <c r="AB1562">
        <f t="shared" si="99"/>
        <v>1</v>
      </c>
    </row>
    <row r="1563" spans="1:28">
      <c r="A1563">
        <v>2025</v>
      </c>
      <c r="B1563">
        <v>3</v>
      </c>
      <c r="C1563">
        <v>10</v>
      </c>
      <c r="D1563" s="4">
        <v>45723</v>
      </c>
      <c r="E1563" t="s">
        <v>28</v>
      </c>
      <c r="F1563" t="s">
        <v>1675</v>
      </c>
      <c r="G1563" t="s">
        <v>374</v>
      </c>
      <c r="H1563" t="s">
        <v>71</v>
      </c>
      <c r="I1563" t="s">
        <v>57</v>
      </c>
      <c r="J1563" t="s">
        <v>58</v>
      </c>
      <c r="K1563" t="s">
        <v>58</v>
      </c>
      <c r="L1563" t="s">
        <v>46</v>
      </c>
      <c r="M1563" t="s">
        <v>47</v>
      </c>
      <c r="N1563" t="s">
        <v>107</v>
      </c>
      <c r="O1563">
        <v>10.6</v>
      </c>
      <c r="Q1563">
        <v>52.5</v>
      </c>
      <c r="R1563">
        <v>52.5</v>
      </c>
      <c r="S1563">
        <v>0</v>
      </c>
      <c r="T1563">
        <v>52.5</v>
      </c>
      <c r="U1563">
        <v>92</v>
      </c>
      <c r="V1563">
        <f>SUMIF(货件明细!K:K,F1563,货件明细!AQ:AQ)</f>
        <v>0</v>
      </c>
      <c r="W1563">
        <f t="shared" si="96"/>
        <v>1</v>
      </c>
      <c r="X1563">
        <f t="shared" si="97"/>
        <v>92</v>
      </c>
      <c r="Y1563">
        <f>SUMIF(货件明细!K:K,F1563,货件明细!I:I)</f>
        <v>0</v>
      </c>
      <c r="Z1563">
        <f t="shared" si="98"/>
        <v>10.6</v>
      </c>
      <c r="AA1563">
        <f>SUMIF(货件明细!K:K,F1563,货件明细!J:J)</f>
        <v>0</v>
      </c>
      <c r="AB1563">
        <f t="shared" si="99"/>
        <v>1</v>
      </c>
    </row>
    <row r="1564" spans="1:28">
      <c r="A1564">
        <v>2025</v>
      </c>
      <c r="B1564">
        <v>3</v>
      </c>
      <c r="C1564">
        <v>10</v>
      </c>
      <c r="D1564" s="4">
        <v>45723</v>
      </c>
      <c r="E1564" t="s">
        <v>28</v>
      </c>
      <c r="F1564" t="s">
        <v>1676</v>
      </c>
      <c r="G1564" t="s">
        <v>1517</v>
      </c>
      <c r="H1564" t="s">
        <v>71</v>
      </c>
      <c r="I1564" t="s">
        <v>57</v>
      </c>
      <c r="J1564" t="s">
        <v>100</v>
      </c>
      <c r="K1564" t="s">
        <v>100</v>
      </c>
      <c r="L1564" t="s">
        <v>46</v>
      </c>
      <c r="M1564" t="s">
        <v>47</v>
      </c>
      <c r="N1564" t="s">
        <v>159</v>
      </c>
      <c r="O1564">
        <v>10.6</v>
      </c>
      <c r="Q1564">
        <v>56</v>
      </c>
      <c r="R1564">
        <v>56</v>
      </c>
      <c r="S1564">
        <v>0</v>
      </c>
      <c r="T1564">
        <v>56</v>
      </c>
      <c r="U1564">
        <v>92</v>
      </c>
      <c r="V1564">
        <f>SUMIF(货件明细!K:K,F1564,货件明细!AQ:AQ)</f>
        <v>0</v>
      </c>
      <c r="W1564">
        <f t="shared" si="96"/>
        <v>1</v>
      </c>
      <c r="X1564">
        <f t="shared" si="97"/>
        <v>92</v>
      </c>
      <c r="Y1564">
        <f>SUMIF(货件明细!K:K,F1564,货件明细!I:I)</f>
        <v>0</v>
      </c>
      <c r="Z1564">
        <f t="shared" si="98"/>
        <v>10.6</v>
      </c>
      <c r="AA1564">
        <f>SUMIF(货件明细!K:K,F1564,货件明细!J:J)</f>
        <v>0</v>
      </c>
      <c r="AB1564">
        <f t="shared" si="99"/>
        <v>1</v>
      </c>
    </row>
    <row r="1565" spans="1:28">
      <c r="A1565">
        <v>2025</v>
      </c>
      <c r="B1565">
        <v>3</v>
      </c>
      <c r="C1565">
        <v>10</v>
      </c>
      <c r="D1565" s="4">
        <v>45723</v>
      </c>
      <c r="E1565" t="s">
        <v>28</v>
      </c>
      <c r="F1565" t="s">
        <v>1677</v>
      </c>
      <c r="G1565" t="s">
        <v>392</v>
      </c>
      <c r="H1565" t="s">
        <v>44</v>
      </c>
      <c r="I1565" t="s">
        <v>96</v>
      </c>
      <c r="J1565" t="s">
        <v>100</v>
      </c>
      <c r="K1565" t="s">
        <v>100</v>
      </c>
      <c r="L1565" t="s">
        <v>46</v>
      </c>
      <c r="M1565" t="s">
        <v>65</v>
      </c>
      <c r="N1565" t="s">
        <v>123</v>
      </c>
      <c r="O1565">
        <v>62.25</v>
      </c>
      <c r="Q1565">
        <v>336</v>
      </c>
      <c r="R1565">
        <v>336</v>
      </c>
      <c r="S1565">
        <v>0</v>
      </c>
      <c r="T1565">
        <v>336</v>
      </c>
      <c r="U1565">
        <v>353</v>
      </c>
      <c r="V1565">
        <f>SUMIF(货件明细!K:K,F1565,货件明细!AQ:AQ)</f>
        <v>0</v>
      </c>
      <c r="W1565">
        <f t="shared" si="96"/>
        <v>1</v>
      </c>
      <c r="X1565">
        <f t="shared" si="97"/>
        <v>353</v>
      </c>
      <c r="Y1565">
        <f>SUMIF(货件明细!K:K,F1565,货件明细!I:I)</f>
        <v>0</v>
      </c>
      <c r="Z1565">
        <f t="shared" si="98"/>
        <v>62.25</v>
      </c>
      <c r="AA1565">
        <f>SUMIF(货件明细!K:K,F1565,货件明细!J:J)</f>
        <v>0</v>
      </c>
      <c r="AB1565">
        <f t="shared" si="99"/>
        <v>1</v>
      </c>
    </row>
    <row r="1566" spans="1:28">
      <c r="A1566">
        <v>2025</v>
      </c>
      <c r="B1566">
        <v>3</v>
      </c>
      <c r="C1566">
        <v>10</v>
      </c>
      <c r="D1566" s="4">
        <v>45723</v>
      </c>
      <c r="E1566" t="s">
        <v>28</v>
      </c>
      <c r="F1566" t="s">
        <v>1678</v>
      </c>
      <c r="G1566" t="s">
        <v>374</v>
      </c>
      <c r="H1566" t="s">
        <v>71</v>
      </c>
      <c r="I1566" t="s">
        <v>96</v>
      </c>
      <c r="J1566" t="s">
        <v>100</v>
      </c>
      <c r="K1566" t="s">
        <v>100</v>
      </c>
      <c r="L1566" t="s">
        <v>46</v>
      </c>
      <c r="M1566" t="s">
        <v>65</v>
      </c>
      <c r="N1566" t="s">
        <v>123</v>
      </c>
      <c r="O1566">
        <v>62.25</v>
      </c>
      <c r="Q1566">
        <v>245.082352941176</v>
      </c>
      <c r="R1566">
        <v>245.082352941176</v>
      </c>
      <c r="S1566">
        <v>0</v>
      </c>
      <c r="T1566">
        <v>245.082352941176</v>
      </c>
      <c r="U1566">
        <v>353</v>
      </c>
      <c r="V1566">
        <f>SUMIF(货件明细!K:K,F1566,货件明细!AQ:AQ)</f>
        <v>0</v>
      </c>
      <c r="W1566">
        <f t="shared" si="96"/>
        <v>1</v>
      </c>
      <c r="X1566">
        <f t="shared" si="97"/>
        <v>353</v>
      </c>
      <c r="Y1566">
        <f>SUMIF(货件明细!K:K,F1566,货件明细!I:I)</f>
        <v>0</v>
      </c>
      <c r="Z1566">
        <f t="shared" si="98"/>
        <v>62.25</v>
      </c>
      <c r="AA1566">
        <f>SUMIF(货件明细!K:K,F1566,货件明细!J:J)</f>
        <v>0</v>
      </c>
      <c r="AB1566">
        <f t="shared" si="99"/>
        <v>1</v>
      </c>
    </row>
    <row r="1567" spans="1:28">
      <c r="A1567">
        <v>2025</v>
      </c>
      <c r="B1567">
        <v>3</v>
      </c>
      <c r="C1567">
        <v>10</v>
      </c>
      <c r="D1567" s="4">
        <v>45723</v>
      </c>
      <c r="E1567" t="s">
        <v>28</v>
      </c>
      <c r="F1567" t="s">
        <v>1679</v>
      </c>
      <c r="G1567" t="s">
        <v>1517</v>
      </c>
      <c r="H1567" t="s">
        <v>71</v>
      </c>
      <c r="I1567" t="s">
        <v>96</v>
      </c>
      <c r="J1567" t="s">
        <v>100</v>
      </c>
      <c r="K1567" t="s">
        <v>100</v>
      </c>
      <c r="L1567" t="s">
        <v>46</v>
      </c>
      <c r="M1567" t="s">
        <v>65</v>
      </c>
      <c r="N1567" t="s">
        <v>123</v>
      </c>
      <c r="O1567">
        <v>62.25</v>
      </c>
      <c r="Q1567">
        <v>231.12</v>
      </c>
      <c r="R1567">
        <v>231.12</v>
      </c>
      <c r="S1567">
        <v>0</v>
      </c>
      <c r="T1567">
        <v>231.12</v>
      </c>
      <c r="U1567">
        <v>353</v>
      </c>
      <c r="V1567">
        <f>SUMIF(货件明细!K:K,F1567,货件明细!AQ:AQ)</f>
        <v>0</v>
      </c>
      <c r="W1567">
        <f t="shared" si="96"/>
        <v>1</v>
      </c>
      <c r="X1567">
        <f t="shared" si="97"/>
        <v>353</v>
      </c>
      <c r="Y1567">
        <f>SUMIF(货件明细!K:K,F1567,货件明细!I:I)</f>
        <v>0</v>
      </c>
      <c r="Z1567">
        <f t="shared" si="98"/>
        <v>62.25</v>
      </c>
      <c r="AA1567">
        <f>SUMIF(货件明细!K:K,F1567,货件明细!J:J)</f>
        <v>0</v>
      </c>
      <c r="AB1567">
        <f t="shared" si="99"/>
        <v>1</v>
      </c>
    </row>
    <row r="1568" spans="1:28">
      <c r="A1568">
        <v>2025</v>
      </c>
      <c r="B1568">
        <v>3</v>
      </c>
      <c r="C1568">
        <v>10</v>
      </c>
      <c r="D1568" s="4">
        <v>45723</v>
      </c>
      <c r="E1568" t="s">
        <v>28</v>
      </c>
      <c r="F1568" t="s">
        <v>1680</v>
      </c>
      <c r="G1568" t="s">
        <v>50</v>
      </c>
      <c r="H1568" t="s">
        <v>31</v>
      </c>
      <c r="I1568" t="s">
        <v>96</v>
      </c>
      <c r="J1568" t="s">
        <v>100</v>
      </c>
      <c r="K1568" t="s">
        <v>100</v>
      </c>
      <c r="L1568" t="s">
        <v>46</v>
      </c>
      <c r="M1568" t="s">
        <v>65</v>
      </c>
      <c r="N1568" t="s">
        <v>123</v>
      </c>
      <c r="O1568">
        <v>62.25</v>
      </c>
      <c r="Q1568">
        <v>448.416</v>
      </c>
      <c r="R1568">
        <v>448.416</v>
      </c>
      <c r="S1568">
        <v>0</v>
      </c>
      <c r="T1568">
        <v>448.416</v>
      </c>
      <c r="U1568">
        <v>353</v>
      </c>
      <c r="V1568">
        <f>SUMIF(货件明细!K:K,F1568,货件明细!AQ:AQ)</f>
        <v>0</v>
      </c>
      <c r="W1568">
        <f t="shared" si="96"/>
        <v>1</v>
      </c>
      <c r="X1568">
        <f t="shared" si="97"/>
        <v>353</v>
      </c>
      <c r="Y1568">
        <f>SUMIF(货件明细!K:K,F1568,货件明细!I:I)</f>
        <v>0</v>
      </c>
      <c r="Z1568">
        <f t="shared" si="98"/>
        <v>62.25</v>
      </c>
      <c r="AA1568">
        <f>SUMIF(货件明细!K:K,F1568,货件明细!J:J)</f>
        <v>0</v>
      </c>
      <c r="AB1568">
        <f t="shared" si="99"/>
        <v>1</v>
      </c>
    </row>
    <row r="1569" spans="1:28">
      <c r="A1569">
        <v>2025</v>
      </c>
      <c r="B1569">
        <v>3</v>
      </c>
      <c r="C1569">
        <v>10</v>
      </c>
      <c r="D1569" s="4">
        <v>45723</v>
      </c>
      <c r="E1569" t="s">
        <v>28</v>
      </c>
      <c r="F1569" t="s">
        <v>1681</v>
      </c>
      <c r="G1569" t="s">
        <v>267</v>
      </c>
      <c r="H1569" t="s">
        <v>71</v>
      </c>
      <c r="I1569" t="s">
        <v>96</v>
      </c>
      <c r="J1569" t="s">
        <v>100</v>
      </c>
      <c r="K1569" t="s">
        <v>100</v>
      </c>
      <c r="L1569" t="s">
        <v>46</v>
      </c>
      <c r="M1569" t="s">
        <v>47</v>
      </c>
      <c r="N1569" t="s">
        <v>159</v>
      </c>
      <c r="O1569">
        <v>62.25</v>
      </c>
      <c r="Q1569">
        <v>217.18125</v>
      </c>
      <c r="R1569">
        <v>217.18125</v>
      </c>
      <c r="S1569">
        <v>0</v>
      </c>
      <c r="T1569">
        <v>217.18125</v>
      </c>
      <c r="U1569">
        <v>353</v>
      </c>
      <c r="V1569">
        <f>SUMIF(货件明细!K:K,F1569,货件明细!AQ:AQ)</f>
        <v>0</v>
      </c>
      <c r="W1569">
        <f t="shared" si="96"/>
        <v>1</v>
      </c>
      <c r="X1569">
        <f t="shared" si="97"/>
        <v>353</v>
      </c>
      <c r="Y1569">
        <f>SUMIF(货件明细!K:K,F1569,货件明细!I:I)</f>
        <v>0</v>
      </c>
      <c r="Z1569">
        <f t="shared" si="98"/>
        <v>62.25</v>
      </c>
      <c r="AA1569">
        <f>SUMIF(货件明细!K:K,F1569,货件明细!J:J)</f>
        <v>0</v>
      </c>
      <c r="AB1569">
        <f t="shared" si="99"/>
        <v>1</v>
      </c>
    </row>
    <row r="1570" spans="1:28">
      <c r="A1570">
        <v>2025</v>
      </c>
      <c r="B1570">
        <v>3</v>
      </c>
      <c r="C1570">
        <v>10</v>
      </c>
      <c r="D1570" s="4">
        <v>45723</v>
      </c>
      <c r="E1570" t="s">
        <v>28</v>
      </c>
      <c r="F1570" t="s">
        <v>1682</v>
      </c>
      <c r="G1570" t="s">
        <v>267</v>
      </c>
      <c r="H1570" t="s">
        <v>71</v>
      </c>
      <c r="I1570" t="s">
        <v>96</v>
      </c>
      <c r="J1570" t="s">
        <v>100</v>
      </c>
      <c r="K1570" t="s">
        <v>100</v>
      </c>
      <c r="L1570" t="s">
        <v>46</v>
      </c>
      <c r="M1570" t="s">
        <v>47</v>
      </c>
      <c r="N1570" t="s">
        <v>159</v>
      </c>
      <c r="O1570">
        <v>10</v>
      </c>
      <c r="Q1570">
        <v>72.39375</v>
      </c>
      <c r="R1570">
        <v>72.39375</v>
      </c>
      <c r="S1570">
        <v>0</v>
      </c>
      <c r="T1570">
        <v>72.39375</v>
      </c>
      <c r="U1570">
        <v>66</v>
      </c>
      <c r="V1570">
        <f>SUMIF(货件明细!K:K,F1570,货件明细!AQ:AQ)</f>
        <v>0</v>
      </c>
      <c r="W1570">
        <f t="shared" si="96"/>
        <v>1</v>
      </c>
      <c r="X1570">
        <f t="shared" si="97"/>
        <v>66</v>
      </c>
      <c r="Y1570">
        <f>SUMIF(货件明细!K:K,F1570,货件明细!I:I)</f>
        <v>0</v>
      </c>
      <c r="Z1570">
        <f t="shared" si="98"/>
        <v>10</v>
      </c>
      <c r="AA1570">
        <f>SUMIF(货件明细!K:K,F1570,货件明细!J:J)</f>
        <v>0</v>
      </c>
      <c r="AB1570">
        <f t="shared" si="99"/>
        <v>1</v>
      </c>
    </row>
    <row r="1571" spans="1:28">
      <c r="A1571">
        <v>2025</v>
      </c>
      <c r="B1571">
        <v>3</v>
      </c>
      <c r="C1571">
        <v>10</v>
      </c>
      <c r="D1571" s="4">
        <v>45723</v>
      </c>
      <c r="E1571" t="s">
        <v>28</v>
      </c>
      <c r="F1571" t="s">
        <v>1683</v>
      </c>
      <c r="G1571" t="s">
        <v>374</v>
      </c>
      <c r="H1571" t="s">
        <v>71</v>
      </c>
      <c r="I1571" t="s">
        <v>96</v>
      </c>
      <c r="J1571" t="s">
        <v>58</v>
      </c>
      <c r="K1571" t="s">
        <v>58</v>
      </c>
      <c r="L1571" t="s">
        <v>46</v>
      </c>
      <c r="M1571" t="s">
        <v>47</v>
      </c>
      <c r="N1571" t="s">
        <v>107</v>
      </c>
      <c r="O1571">
        <v>10</v>
      </c>
      <c r="Q1571">
        <v>52.5</v>
      </c>
      <c r="R1571">
        <v>52.5</v>
      </c>
      <c r="S1571">
        <v>0</v>
      </c>
      <c r="T1571">
        <v>52.5</v>
      </c>
      <c r="U1571">
        <v>66</v>
      </c>
      <c r="V1571">
        <f>SUMIF(货件明细!K:K,F1571,货件明细!AQ:AQ)</f>
        <v>0</v>
      </c>
      <c r="W1571">
        <f t="shared" si="96"/>
        <v>1</v>
      </c>
      <c r="X1571">
        <f t="shared" si="97"/>
        <v>66</v>
      </c>
      <c r="Y1571">
        <f>SUMIF(货件明细!K:K,F1571,货件明细!I:I)</f>
        <v>0</v>
      </c>
      <c r="Z1571">
        <f t="shared" si="98"/>
        <v>10</v>
      </c>
      <c r="AA1571">
        <f>SUMIF(货件明细!K:K,F1571,货件明细!J:J)</f>
        <v>0</v>
      </c>
      <c r="AB1571">
        <f t="shared" si="99"/>
        <v>1</v>
      </c>
    </row>
    <row r="1572" spans="1:28">
      <c r="A1572">
        <v>2025</v>
      </c>
      <c r="B1572">
        <v>3</v>
      </c>
      <c r="C1572">
        <v>10</v>
      </c>
      <c r="D1572" s="4">
        <v>45723</v>
      </c>
      <c r="E1572" t="s">
        <v>28</v>
      </c>
      <c r="F1572" t="s">
        <v>1684</v>
      </c>
      <c r="G1572" t="s">
        <v>1517</v>
      </c>
      <c r="H1572" t="s">
        <v>71</v>
      </c>
      <c r="I1572" t="s">
        <v>96</v>
      </c>
      <c r="J1572" t="s">
        <v>100</v>
      </c>
      <c r="K1572" t="s">
        <v>100</v>
      </c>
      <c r="L1572" t="s">
        <v>46</v>
      </c>
      <c r="M1572" t="s">
        <v>47</v>
      </c>
      <c r="N1572" t="s">
        <v>159</v>
      </c>
      <c r="O1572">
        <v>10</v>
      </c>
      <c r="Q1572">
        <v>56</v>
      </c>
      <c r="R1572">
        <v>56</v>
      </c>
      <c r="S1572">
        <v>0</v>
      </c>
      <c r="T1572">
        <v>56</v>
      </c>
      <c r="U1572">
        <v>66</v>
      </c>
      <c r="V1572">
        <f>SUMIF(货件明细!K:K,F1572,货件明细!AQ:AQ)</f>
        <v>0</v>
      </c>
      <c r="W1572">
        <f t="shared" si="96"/>
        <v>1</v>
      </c>
      <c r="X1572">
        <f t="shared" si="97"/>
        <v>66</v>
      </c>
      <c r="Y1572">
        <f>SUMIF(货件明细!K:K,F1572,货件明细!I:I)</f>
        <v>0</v>
      </c>
      <c r="Z1572">
        <f t="shared" si="98"/>
        <v>10</v>
      </c>
      <c r="AA1572">
        <f>SUMIF(货件明细!K:K,F1572,货件明细!J:J)</f>
        <v>0</v>
      </c>
      <c r="AB1572">
        <f t="shared" si="99"/>
        <v>1</v>
      </c>
    </row>
    <row r="1573" spans="1:28">
      <c r="A1573">
        <v>2025</v>
      </c>
      <c r="B1573">
        <v>3</v>
      </c>
      <c r="C1573">
        <v>10</v>
      </c>
      <c r="D1573" s="4">
        <v>45723</v>
      </c>
      <c r="E1573" t="s">
        <v>28</v>
      </c>
      <c r="F1573" t="s">
        <v>1685</v>
      </c>
      <c r="G1573" t="s">
        <v>392</v>
      </c>
      <c r="H1573" t="s">
        <v>44</v>
      </c>
      <c r="I1573" t="s">
        <v>96</v>
      </c>
      <c r="J1573" t="s">
        <v>100</v>
      </c>
      <c r="K1573" t="s">
        <v>100</v>
      </c>
      <c r="L1573" t="s">
        <v>46</v>
      </c>
      <c r="M1573" t="s">
        <v>47</v>
      </c>
      <c r="N1573" t="s">
        <v>159</v>
      </c>
      <c r="O1573">
        <v>10</v>
      </c>
      <c r="Q1573">
        <v>89.32</v>
      </c>
      <c r="R1573">
        <v>89.32</v>
      </c>
      <c r="S1573">
        <v>0</v>
      </c>
      <c r="T1573">
        <v>89.32</v>
      </c>
      <c r="U1573">
        <v>66</v>
      </c>
      <c r="V1573">
        <f>SUMIF(货件明细!K:K,F1573,货件明细!AQ:AQ)</f>
        <v>0</v>
      </c>
      <c r="W1573">
        <f t="shared" si="96"/>
        <v>1</v>
      </c>
      <c r="X1573">
        <f t="shared" si="97"/>
        <v>66</v>
      </c>
      <c r="Y1573">
        <f>SUMIF(货件明细!K:K,F1573,货件明细!I:I)</f>
        <v>0</v>
      </c>
      <c r="Z1573">
        <f t="shared" si="98"/>
        <v>10</v>
      </c>
      <c r="AA1573">
        <f>SUMIF(货件明细!K:K,F1573,货件明细!J:J)</f>
        <v>0</v>
      </c>
      <c r="AB1573">
        <f t="shared" si="99"/>
        <v>1</v>
      </c>
    </row>
    <row r="1574" spans="1:28">
      <c r="A1574">
        <v>2025</v>
      </c>
      <c r="B1574">
        <v>3</v>
      </c>
      <c r="C1574">
        <v>10</v>
      </c>
      <c r="D1574" s="4">
        <v>45723</v>
      </c>
      <c r="E1574" t="s">
        <v>28</v>
      </c>
      <c r="F1574" t="s">
        <v>1686</v>
      </c>
      <c r="G1574" t="s">
        <v>50</v>
      </c>
      <c r="H1574" t="s">
        <v>31</v>
      </c>
      <c r="I1574" t="s">
        <v>96</v>
      </c>
      <c r="J1574" t="s">
        <v>100</v>
      </c>
      <c r="K1574" t="s">
        <v>100</v>
      </c>
      <c r="L1574" t="s">
        <v>46</v>
      </c>
      <c r="M1574" t="s">
        <v>47</v>
      </c>
      <c r="N1574" t="s">
        <v>101</v>
      </c>
      <c r="O1574">
        <v>10</v>
      </c>
      <c r="Q1574">
        <v>96.3857142857143</v>
      </c>
      <c r="R1574">
        <v>96.3857142857143</v>
      </c>
      <c r="S1574">
        <v>0</v>
      </c>
      <c r="T1574">
        <v>96.3857142857143</v>
      </c>
      <c r="U1574">
        <v>66</v>
      </c>
      <c r="V1574">
        <f>SUMIF(货件明细!K:K,F1574,货件明细!AQ:AQ)</f>
        <v>0</v>
      </c>
      <c r="W1574">
        <f t="shared" si="96"/>
        <v>1</v>
      </c>
      <c r="X1574">
        <f t="shared" si="97"/>
        <v>66</v>
      </c>
      <c r="Y1574">
        <f>SUMIF(货件明细!K:K,F1574,货件明细!I:I)</f>
        <v>0</v>
      </c>
      <c r="Z1574">
        <f t="shared" si="98"/>
        <v>10</v>
      </c>
      <c r="AA1574">
        <f>SUMIF(货件明细!K:K,F1574,货件明细!J:J)</f>
        <v>0</v>
      </c>
      <c r="AB1574">
        <f t="shared" si="99"/>
        <v>1</v>
      </c>
    </row>
    <row r="1575" spans="1:28">
      <c r="A1575">
        <v>2025</v>
      </c>
      <c r="B1575">
        <v>3</v>
      </c>
      <c r="C1575">
        <v>10</v>
      </c>
      <c r="D1575" s="4">
        <v>45723</v>
      </c>
      <c r="E1575" t="s">
        <v>28</v>
      </c>
      <c r="F1575" t="s">
        <v>1687</v>
      </c>
      <c r="G1575" t="s">
        <v>50</v>
      </c>
      <c r="H1575" t="s">
        <v>31</v>
      </c>
      <c r="I1575" t="s">
        <v>111</v>
      </c>
      <c r="J1575" t="s">
        <v>100</v>
      </c>
      <c r="K1575" t="s">
        <v>100</v>
      </c>
      <c r="L1575" t="s">
        <v>46</v>
      </c>
      <c r="M1575" t="s">
        <v>47</v>
      </c>
      <c r="N1575" t="s">
        <v>101</v>
      </c>
      <c r="O1575">
        <v>22.45</v>
      </c>
      <c r="Q1575">
        <v>192.771428571429</v>
      </c>
      <c r="R1575">
        <v>192.771428571429</v>
      </c>
      <c r="S1575">
        <v>0</v>
      </c>
      <c r="T1575">
        <v>192.771428571429</v>
      </c>
      <c r="U1575">
        <v>113</v>
      </c>
      <c r="V1575">
        <f>SUMIF(货件明细!K:K,F1575,货件明细!AQ:AQ)</f>
        <v>0</v>
      </c>
      <c r="W1575">
        <f t="shared" si="96"/>
        <v>1</v>
      </c>
      <c r="X1575">
        <f t="shared" si="97"/>
        <v>113</v>
      </c>
      <c r="Y1575">
        <f>SUMIF(货件明细!K:K,F1575,货件明细!I:I)</f>
        <v>0</v>
      </c>
      <c r="Z1575">
        <f t="shared" si="98"/>
        <v>22.45</v>
      </c>
      <c r="AA1575">
        <f>SUMIF(货件明细!K:K,F1575,货件明细!J:J)</f>
        <v>0</v>
      </c>
      <c r="AB1575">
        <f t="shared" si="99"/>
        <v>1</v>
      </c>
    </row>
    <row r="1576" spans="1:28">
      <c r="A1576">
        <v>2025</v>
      </c>
      <c r="B1576">
        <v>3</v>
      </c>
      <c r="C1576">
        <v>10</v>
      </c>
      <c r="D1576" s="4">
        <v>45723</v>
      </c>
      <c r="E1576" t="s">
        <v>28</v>
      </c>
      <c r="F1576" t="s">
        <v>1688</v>
      </c>
      <c r="G1576" t="s">
        <v>392</v>
      </c>
      <c r="H1576" t="s">
        <v>44</v>
      </c>
      <c r="I1576" t="s">
        <v>111</v>
      </c>
      <c r="J1576" t="s">
        <v>100</v>
      </c>
      <c r="K1576" t="s">
        <v>100</v>
      </c>
      <c r="L1576" t="s">
        <v>46</v>
      </c>
      <c r="M1576" t="s">
        <v>47</v>
      </c>
      <c r="N1576" t="s">
        <v>159</v>
      </c>
      <c r="O1576">
        <v>22.45</v>
      </c>
      <c r="Q1576">
        <v>178.64</v>
      </c>
      <c r="R1576">
        <v>178.64</v>
      </c>
      <c r="S1576">
        <v>0</v>
      </c>
      <c r="T1576">
        <v>178.64</v>
      </c>
      <c r="U1576">
        <v>113</v>
      </c>
      <c r="V1576">
        <f>SUMIF(货件明细!K:K,F1576,货件明细!AQ:AQ)</f>
        <v>0</v>
      </c>
      <c r="W1576">
        <f t="shared" si="96"/>
        <v>1</v>
      </c>
      <c r="X1576">
        <f t="shared" si="97"/>
        <v>113</v>
      </c>
      <c r="Y1576">
        <f>SUMIF(货件明细!K:K,F1576,货件明细!I:I)</f>
        <v>0</v>
      </c>
      <c r="Z1576">
        <f t="shared" si="98"/>
        <v>22.45</v>
      </c>
      <c r="AA1576">
        <f>SUMIF(货件明细!K:K,F1576,货件明细!J:J)</f>
        <v>0</v>
      </c>
      <c r="AB1576">
        <f t="shared" si="99"/>
        <v>1</v>
      </c>
    </row>
    <row r="1577" spans="1:28">
      <c r="A1577">
        <v>2025</v>
      </c>
      <c r="B1577">
        <v>3</v>
      </c>
      <c r="C1577">
        <v>10</v>
      </c>
      <c r="D1577" s="4">
        <v>45723</v>
      </c>
      <c r="E1577" t="s">
        <v>28</v>
      </c>
      <c r="F1577" t="s">
        <v>1689</v>
      </c>
      <c r="G1577" t="s">
        <v>267</v>
      </c>
      <c r="H1577" t="s">
        <v>71</v>
      </c>
      <c r="I1577" t="s">
        <v>111</v>
      </c>
      <c r="J1577" t="s">
        <v>100</v>
      </c>
      <c r="K1577" t="s">
        <v>100</v>
      </c>
      <c r="L1577" t="s">
        <v>46</v>
      </c>
      <c r="M1577" t="s">
        <v>47</v>
      </c>
      <c r="N1577" t="s">
        <v>159</v>
      </c>
      <c r="O1577">
        <v>22.45</v>
      </c>
      <c r="Q1577">
        <v>144.7875</v>
      </c>
      <c r="R1577">
        <v>144.7875</v>
      </c>
      <c r="S1577">
        <v>0</v>
      </c>
      <c r="T1577">
        <v>144.7875</v>
      </c>
      <c r="U1577">
        <v>113</v>
      </c>
      <c r="V1577">
        <f>SUMIF(货件明细!K:K,F1577,货件明细!AQ:AQ)</f>
        <v>0</v>
      </c>
      <c r="W1577">
        <f t="shared" si="96"/>
        <v>1</v>
      </c>
      <c r="X1577">
        <f t="shared" si="97"/>
        <v>113</v>
      </c>
      <c r="Y1577">
        <f>SUMIF(货件明细!K:K,F1577,货件明细!I:I)</f>
        <v>0</v>
      </c>
      <c r="Z1577">
        <f t="shared" si="98"/>
        <v>22.45</v>
      </c>
      <c r="AA1577">
        <f>SUMIF(货件明细!K:K,F1577,货件明细!J:J)</f>
        <v>0</v>
      </c>
      <c r="AB1577">
        <f t="shared" si="99"/>
        <v>1</v>
      </c>
    </row>
    <row r="1578" spans="1:28">
      <c r="A1578">
        <v>2025</v>
      </c>
      <c r="B1578">
        <v>3</v>
      </c>
      <c r="C1578">
        <v>10</v>
      </c>
      <c r="D1578" s="4">
        <v>45723</v>
      </c>
      <c r="E1578" t="s">
        <v>28</v>
      </c>
      <c r="F1578" t="s">
        <v>1690</v>
      </c>
      <c r="G1578" t="s">
        <v>68</v>
      </c>
      <c r="H1578" t="s">
        <v>31</v>
      </c>
      <c r="I1578" t="s">
        <v>111</v>
      </c>
      <c r="J1578" t="s">
        <v>100</v>
      </c>
      <c r="K1578" t="s">
        <v>100</v>
      </c>
      <c r="L1578" t="s">
        <v>46</v>
      </c>
      <c r="M1578" t="s">
        <v>47</v>
      </c>
      <c r="N1578" t="s">
        <v>101</v>
      </c>
      <c r="O1578">
        <v>22.45</v>
      </c>
      <c r="Q1578">
        <v>277.2</v>
      </c>
      <c r="R1578">
        <v>277.2</v>
      </c>
      <c r="S1578">
        <v>0</v>
      </c>
      <c r="T1578">
        <v>277.2</v>
      </c>
      <c r="U1578">
        <v>113</v>
      </c>
      <c r="V1578">
        <f>SUMIF(货件明细!K:K,F1578,货件明细!AQ:AQ)</f>
        <v>0</v>
      </c>
      <c r="W1578">
        <f t="shared" si="96"/>
        <v>1</v>
      </c>
      <c r="X1578">
        <f t="shared" si="97"/>
        <v>113</v>
      </c>
      <c r="Y1578">
        <f>SUMIF(货件明细!K:K,F1578,货件明细!I:I)</f>
        <v>0</v>
      </c>
      <c r="Z1578">
        <f t="shared" si="98"/>
        <v>22.45</v>
      </c>
      <c r="AA1578">
        <f>SUMIF(货件明细!K:K,F1578,货件明细!J:J)</f>
        <v>0</v>
      </c>
      <c r="AB1578">
        <f t="shared" si="99"/>
        <v>1</v>
      </c>
    </row>
    <row r="1579" spans="1:28">
      <c r="A1579">
        <v>2025</v>
      </c>
      <c r="B1579">
        <v>3</v>
      </c>
      <c r="C1579">
        <v>10</v>
      </c>
      <c r="D1579" s="4">
        <v>45723</v>
      </c>
      <c r="E1579" t="s">
        <v>28</v>
      </c>
      <c r="F1579" t="s">
        <v>1691</v>
      </c>
      <c r="G1579" t="s">
        <v>1517</v>
      </c>
      <c r="H1579" t="s">
        <v>71</v>
      </c>
      <c r="I1579" t="s">
        <v>111</v>
      </c>
      <c r="J1579" t="s">
        <v>100</v>
      </c>
      <c r="K1579" t="s">
        <v>100</v>
      </c>
      <c r="L1579" t="s">
        <v>46</v>
      </c>
      <c r="M1579" t="s">
        <v>47</v>
      </c>
      <c r="N1579" t="s">
        <v>159</v>
      </c>
      <c r="O1579">
        <v>22.45</v>
      </c>
      <c r="Q1579">
        <v>112</v>
      </c>
      <c r="R1579">
        <v>112</v>
      </c>
      <c r="S1579">
        <v>0</v>
      </c>
      <c r="T1579">
        <v>112</v>
      </c>
      <c r="U1579">
        <v>113</v>
      </c>
      <c r="V1579">
        <f>SUMIF(货件明细!K:K,F1579,货件明细!AQ:AQ)</f>
        <v>0</v>
      </c>
      <c r="W1579">
        <f t="shared" si="96"/>
        <v>1</v>
      </c>
      <c r="X1579">
        <f t="shared" si="97"/>
        <v>113</v>
      </c>
      <c r="Y1579">
        <f>SUMIF(货件明细!K:K,F1579,货件明细!I:I)</f>
        <v>0</v>
      </c>
      <c r="Z1579">
        <f t="shared" si="98"/>
        <v>22.45</v>
      </c>
      <c r="AA1579">
        <f>SUMIF(货件明细!K:K,F1579,货件明细!J:J)</f>
        <v>0</v>
      </c>
      <c r="AB1579">
        <f t="shared" si="99"/>
        <v>1</v>
      </c>
    </row>
    <row r="1580" spans="1:28">
      <c r="A1580">
        <v>2025</v>
      </c>
      <c r="B1580">
        <v>3</v>
      </c>
      <c r="C1580">
        <v>10</v>
      </c>
      <c r="D1580" s="4">
        <v>45723</v>
      </c>
      <c r="E1580" t="s">
        <v>28</v>
      </c>
      <c r="F1580" t="s">
        <v>1692</v>
      </c>
      <c r="G1580" t="s">
        <v>374</v>
      </c>
      <c r="H1580" t="s">
        <v>71</v>
      </c>
      <c r="I1580" t="s">
        <v>57</v>
      </c>
      <c r="J1580" t="s">
        <v>100</v>
      </c>
      <c r="K1580" t="s">
        <v>100</v>
      </c>
      <c r="L1580" t="s">
        <v>46</v>
      </c>
      <c r="M1580" t="s">
        <v>65</v>
      </c>
      <c r="N1580" t="s">
        <v>123</v>
      </c>
      <c r="O1580">
        <v>41.15</v>
      </c>
      <c r="Q1580">
        <v>163.388235294118</v>
      </c>
      <c r="R1580">
        <v>163.388235294118</v>
      </c>
      <c r="S1580">
        <v>0</v>
      </c>
      <c r="T1580">
        <v>163.388235294118</v>
      </c>
      <c r="U1580">
        <v>276</v>
      </c>
      <c r="V1580">
        <f>SUMIF(货件明细!K:K,F1580,货件明细!AQ:AQ)</f>
        <v>0</v>
      </c>
      <c r="W1580">
        <f t="shared" si="96"/>
        <v>1</v>
      </c>
      <c r="X1580">
        <f t="shared" si="97"/>
        <v>276</v>
      </c>
      <c r="Y1580">
        <f>SUMIF(货件明细!K:K,F1580,货件明细!I:I)</f>
        <v>0</v>
      </c>
      <c r="Z1580">
        <f t="shared" si="98"/>
        <v>41.15</v>
      </c>
      <c r="AA1580">
        <f>SUMIF(货件明细!K:K,F1580,货件明细!J:J)</f>
        <v>0</v>
      </c>
      <c r="AB1580">
        <f t="shared" si="99"/>
        <v>1</v>
      </c>
    </row>
    <row r="1581" spans="1:28">
      <c r="A1581">
        <v>2025</v>
      </c>
      <c r="B1581">
        <v>3</v>
      </c>
      <c r="C1581">
        <v>10</v>
      </c>
      <c r="D1581" s="4">
        <v>45723</v>
      </c>
      <c r="E1581" t="s">
        <v>28</v>
      </c>
      <c r="F1581" t="s">
        <v>1693</v>
      </c>
      <c r="G1581" t="s">
        <v>267</v>
      </c>
      <c r="H1581" t="s">
        <v>71</v>
      </c>
      <c r="I1581" t="s">
        <v>57</v>
      </c>
      <c r="J1581" t="s">
        <v>100</v>
      </c>
      <c r="K1581" t="s">
        <v>100</v>
      </c>
      <c r="L1581" t="s">
        <v>46</v>
      </c>
      <c r="M1581" t="s">
        <v>47</v>
      </c>
      <c r="N1581" t="s">
        <v>159</v>
      </c>
      <c r="O1581">
        <v>41.15</v>
      </c>
      <c r="Q1581">
        <v>144.7875</v>
      </c>
      <c r="R1581">
        <v>144.7875</v>
      </c>
      <c r="S1581">
        <v>0</v>
      </c>
      <c r="T1581">
        <v>144.7875</v>
      </c>
      <c r="U1581">
        <v>276</v>
      </c>
      <c r="V1581">
        <f>SUMIF(货件明细!K:K,F1581,货件明细!AQ:AQ)</f>
        <v>0</v>
      </c>
      <c r="W1581">
        <f t="shared" si="96"/>
        <v>1</v>
      </c>
      <c r="X1581">
        <f t="shared" si="97"/>
        <v>276</v>
      </c>
      <c r="Y1581">
        <f>SUMIF(货件明细!K:K,F1581,货件明细!I:I)</f>
        <v>0</v>
      </c>
      <c r="Z1581">
        <f t="shared" si="98"/>
        <v>41.15</v>
      </c>
      <c r="AA1581">
        <f>SUMIF(货件明细!K:K,F1581,货件明细!J:J)</f>
        <v>0</v>
      </c>
      <c r="AB1581">
        <f t="shared" si="99"/>
        <v>1</v>
      </c>
    </row>
    <row r="1582" spans="1:28">
      <c r="A1582">
        <v>2025</v>
      </c>
      <c r="B1582">
        <v>3</v>
      </c>
      <c r="C1582">
        <v>10</v>
      </c>
      <c r="D1582" s="4">
        <v>45723</v>
      </c>
      <c r="E1582" t="s">
        <v>28</v>
      </c>
      <c r="F1582" t="s">
        <v>1694</v>
      </c>
      <c r="G1582" t="s">
        <v>50</v>
      </c>
      <c r="H1582" t="s">
        <v>31</v>
      </c>
      <c r="I1582" t="s">
        <v>57</v>
      </c>
      <c r="J1582" t="s">
        <v>100</v>
      </c>
      <c r="K1582" t="s">
        <v>100</v>
      </c>
      <c r="L1582" t="s">
        <v>46</v>
      </c>
      <c r="M1582" t="s">
        <v>65</v>
      </c>
      <c r="N1582" t="s">
        <v>123</v>
      </c>
      <c r="O1582">
        <v>41.15</v>
      </c>
      <c r="Q1582">
        <v>298.944</v>
      </c>
      <c r="R1582">
        <v>298.944</v>
      </c>
      <c r="S1582">
        <v>0</v>
      </c>
      <c r="T1582">
        <v>298.944</v>
      </c>
      <c r="U1582">
        <v>276</v>
      </c>
      <c r="V1582">
        <f>SUMIF(货件明细!K:K,F1582,货件明细!AQ:AQ)</f>
        <v>0</v>
      </c>
      <c r="W1582">
        <f t="shared" si="96"/>
        <v>1</v>
      </c>
      <c r="X1582">
        <f t="shared" si="97"/>
        <v>276</v>
      </c>
      <c r="Y1582">
        <f>SUMIF(货件明细!K:K,F1582,货件明细!I:I)</f>
        <v>0</v>
      </c>
      <c r="Z1582">
        <f t="shared" si="98"/>
        <v>41.15</v>
      </c>
      <c r="AA1582">
        <f>SUMIF(货件明细!K:K,F1582,货件明细!J:J)</f>
        <v>0</v>
      </c>
      <c r="AB1582">
        <f t="shared" si="99"/>
        <v>1</v>
      </c>
    </row>
    <row r="1583" spans="1:28">
      <c r="A1583">
        <v>2025</v>
      </c>
      <c r="B1583">
        <v>3</v>
      </c>
      <c r="C1583">
        <v>10</v>
      </c>
      <c r="D1583" s="4">
        <v>45723</v>
      </c>
      <c r="E1583" t="s">
        <v>28</v>
      </c>
      <c r="F1583" t="s">
        <v>1695</v>
      </c>
      <c r="G1583" t="s">
        <v>1517</v>
      </c>
      <c r="H1583" t="s">
        <v>71</v>
      </c>
      <c r="I1583" t="s">
        <v>57</v>
      </c>
      <c r="J1583" t="s">
        <v>100</v>
      </c>
      <c r="K1583" t="s">
        <v>100</v>
      </c>
      <c r="L1583" t="s">
        <v>46</v>
      </c>
      <c r="M1583" t="s">
        <v>65</v>
      </c>
      <c r="N1583" t="s">
        <v>123</v>
      </c>
      <c r="O1583">
        <v>41.15</v>
      </c>
      <c r="Q1583">
        <v>154.08</v>
      </c>
      <c r="R1583">
        <v>154.08</v>
      </c>
      <c r="S1583">
        <v>0</v>
      </c>
      <c r="T1583">
        <v>154.08</v>
      </c>
      <c r="U1583">
        <v>276</v>
      </c>
      <c r="V1583">
        <f>SUMIF(货件明细!K:K,F1583,货件明细!AQ:AQ)</f>
        <v>0</v>
      </c>
      <c r="W1583">
        <f t="shared" si="96"/>
        <v>1</v>
      </c>
      <c r="X1583">
        <f t="shared" si="97"/>
        <v>276</v>
      </c>
      <c r="Y1583">
        <f>SUMIF(货件明细!K:K,F1583,货件明细!I:I)</f>
        <v>0</v>
      </c>
      <c r="Z1583">
        <f t="shared" si="98"/>
        <v>41.15</v>
      </c>
      <c r="AA1583">
        <f>SUMIF(货件明细!K:K,F1583,货件明细!J:J)</f>
        <v>0</v>
      </c>
      <c r="AB1583">
        <f t="shared" si="99"/>
        <v>1</v>
      </c>
    </row>
    <row r="1584" spans="1:28">
      <c r="A1584">
        <v>2025</v>
      </c>
      <c r="B1584">
        <v>3</v>
      </c>
      <c r="C1584">
        <v>10</v>
      </c>
      <c r="D1584" s="4">
        <v>45723</v>
      </c>
      <c r="E1584" t="s">
        <v>28</v>
      </c>
      <c r="F1584" t="s">
        <v>1696</v>
      </c>
      <c r="G1584" t="s">
        <v>392</v>
      </c>
      <c r="H1584" t="s">
        <v>44</v>
      </c>
      <c r="I1584" t="s">
        <v>57</v>
      </c>
      <c r="J1584" t="s">
        <v>100</v>
      </c>
      <c r="K1584" t="s">
        <v>100</v>
      </c>
      <c r="L1584" t="s">
        <v>46</v>
      </c>
      <c r="M1584" t="s">
        <v>65</v>
      </c>
      <c r="N1584" t="s">
        <v>123</v>
      </c>
      <c r="O1584">
        <v>41.15</v>
      </c>
      <c r="Q1584">
        <v>224</v>
      </c>
      <c r="R1584">
        <v>224</v>
      </c>
      <c r="S1584">
        <v>0</v>
      </c>
      <c r="T1584">
        <v>224</v>
      </c>
      <c r="U1584">
        <v>276</v>
      </c>
      <c r="V1584">
        <f>SUMIF(货件明细!K:K,F1584,货件明细!AQ:AQ)</f>
        <v>0</v>
      </c>
      <c r="W1584">
        <f t="shared" si="96"/>
        <v>1</v>
      </c>
      <c r="X1584">
        <f t="shared" si="97"/>
        <v>276</v>
      </c>
      <c r="Y1584">
        <f>SUMIF(货件明细!K:K,F1584,货件明细!I:I)</f>
        <v>0</v>
      </c>
      <c r="Z1584">
        <f t="shared" si="98"/>
        <v>41.15</v>
      </c>
      <c r="AA1584">
        <f>SUMIF(货件明细!K:K,F1584,货件明细!J:J)</f>
        <v>0</v>
      </c>
      <c r="AB1584">
        <f t="shared" si="99"/>
        <v>1</v>
      </c>
    </row>
    <row r="1585" spans="1:28">
      <c r="A1585">
        <v>2025</v>
      </c>
      <c r="B1585">
        <v>3</v>
      </c>
      <c r="C1585">
        <v>10</v>
      </c>
      <c r="D1585" s="4">
        <v>45723</v>
      </c>
      <c r="E1585" t="s">
        <v>28</v>
      </c>
      <c r="F1585" t="s">
        <v>1697</v>
      </c>
      <c r="G1585" t="s">
        <v>68</v>
      </c>
      <c r="H1585" t="s">
        <v>31</v>
      </c>
      <c r="I1585" t="s">
        <v>111</v>
      </c>
      <c r="J1585" t="s">
        <v>100</v>
      </c>
      <c r="K1585" t="s">
        <v>100</v>
      </c>
      <c r="L1585" t="s">
        <v>46</v>
      </c>
      <c r="M1585" t="s">
        <v>47</v>
      </c>
      <c r="N1585" t="s">
        <v>101</v>
      </c>
      <c r="O1585">
        <v>15.4</v>
      </c>
      <c r="Q1585">
        <v>138.6</v>
      </c>
      <c r="R1585">
        <v>138.6</v>
      </c>
      <c r="S1585">
        <v>0</v>
      </c>
      <c r="T1585">
        <v>138.6</v>
      </c>
      <c r="U1585">
        <v>100</v>
      </c>
      <c r="V1585">
        <f>SUMIF(货件明细!K:K,F1585,货件明细!AQ:AQ)</f>
        <v>0</v>
      </c>
      <c r="W1585">
        <f t="shared" si="96"/>
        <v>1</v>
      </c>
      <c r="X1585">
        <f t="shared" si="97"/>
        <v>100</v>
      </c>
      <c r="Y1585">
        <f>SUMIF(货件明细!K:K,F1585,货件明细!I:I)</f>
        <v>0</v>
      </c>
      <c r="Z1585">
        <f t="shared" si="98"/>
        <v>15.4</v>
      </c>
      <c r="AA1585">
        <f>SUMIF(货件明细!K:K,F1585,货件明细!J:J)</f>
        <v>0</v>
      </c>
      <c r="AB1585">
        <f t="shared" si="99"/>
        <v>1</v>
      </c>
    </row>
    <row r="1586" spans="1:28">
      <c r="A1586">
        <v>2025</v>
      </c>
      <c r="B1586">
        <v>3</v>
      </c>
      <c r="C1586">
        <v>10</v>
      </c>
      <c r="D1586" s="4">
        <v>45723</v>
      </c>
      <c r="E1586" t="s">
        <v>28</v>
      </c>
      <c r="F1586" t="s">
        <v>1698</v>
      </c>
      <c r="G1586" t="s">
        <v>267</v>
      </c>
      <c r="H1586" t="s">
        <v>71</v>
      </c>
      <c r="I1586" t="s">
        <v>111</v>
      </c>
      <c r="J1586" t="s">
        <v>100</v>
      </c>
      <c r="K1586" t="s">
        <v>100</v>
      </c>
      <c r="L1586" t="s">
        <v>46</v>
      </c>
      <c r="M1586" t="s">
        <v>47</v>
      </c>
      <c r="N1586" t="s">
        <v>159</v>
      </c>
      <c r="O1586">
        <v>15.4</v>
      </c>
      <c r="Q1586">
        <v>72.39375</v>
      </c>
      <c r="R1586">
        <v>72.39375</v>
      </c>
      <c r="S1586">
        <v>0</v>
      </c>
      <c r="T1586">
        <v>72.39375</v>
      </c>
      <c r="U1586">
        <v>100</v>
      </c>
      <c r="V1586">
        <f>SUMIF(货件明细!K:K,F1586,货件明细!AQ:AQ)</f>
        <v>0</v>
      </c>
      <c r="W1586">
        <f t="shared" si="96"/>
        <v>1</v>
      </c>
      <c r="X1586">
        <f t="shared" si="97"/>
        <v>100</v>
      </c>
      <c r="Y1586">
        <f>SUMIF(货件明细!K:K,F1586,货件明细!I:I)</f>
        <v>0</v>
      </c>
      <c r="Z1586">
        <f t="shared" si="98"/>
        <v>15.4</v>
      </c>
      <c r="AA1586">
        <f>SUMIF(货件明细!K:K,F1586,货件明细!J:J)</f>
        <v>0</v>
      </c>
      <c r="AB1586">
        <f t="shared" si="99"/>
        <v>1</v>
      </c>
    </row>
    <row r="1587" spans="1:28">
      <c r="A1587">
        <v>2025</v>
      </c>
      <c r="B1587">
        <v>3</v>
      </c>
      <c r="C1587">
        <v>10</v>
      </c>
      <c r="D1587" s="4">
        <v>45723</v>
      </c>
      <c r="E1587" t="s">
        <v>28</v>
      </c>
      <c r="F1587" t="s">
        <v>1699</v>
      </c>
      <c r="G1587" t="s">
        <v>1517</v>
      </c>
      <c r="H1587" t="s">
        <v>71</v>
      </c>
      <c r="I1587" t="s">
        <v>111</v>
      </c>
      <c r="J1587" t="s">
        <v>100</v>
      </c>
      <c r="K1587" t="s">
        <v>100</v>
      </c>
      <c r="L1587" t="s">
        <v>46</v>
      </c>
      <c r="M1587" t="s">
        <v>65</v>
      </c>
      <c r="N1587" t="s">
        <v>123</v>
      </c>
      <c r="O1587">
        <v>15.4</v>
      </c>
      <c r="Q1587">
        <v>77.04</v>
      </c>
      <c r="R1587">
        <v>77.04</v>
      </c>
      <c r="S1587">
        <v>0</v>
      </c>
      <c r="T1587">
        <v>77.04</v>
      </c>
      <c r="U1587">
        <v>100</v>
      </c>
      <c r="V1587">
        <f>SUMIF(货件明细!K:K,F1587,货件明细!AQ:AQ)</f>
        <v>0</v>
      </c>
      <c r="W1587">
        <f t="shared" si="96"/>
        <v>1</v>
      </c>
      <c r="X1587">
        <f t="shared" si="97"/>
        <v>100</v>
      </c>
      <c r="Y1587">
        <f>SUMIF(货件明细!K:K,F1587,货件明细!I:I)</f>
        <v>0</v>
      </c>
      <c r="Z1587">
        <f t="shared" si="98"/>
        <v>15.4</v>
      </c>
      <c r="AA1587">
        <f>SUMIF(货件明细!K:K,F1587,货件明细!J:J)</f>
        <v>0</v>
      </c>
      <c r="AB1587">
        <f t="shared" si="99"/>
        <v>1</v>
      </c>
    </row>
    <row r="1588" spans="1:28">
      <c r="A1588">
        <v>2025</v>
      </c>
      <c r="B1588">
        <v>3</v>
      </c>
      <c r="C1588">
        <v>10</v>
      </c>
      <c r="D1588" s="4">
        <v>45723</v>
      </c>
      <c r="E1588" t="s">
        <v>28</v>
      </c>
      <c r="F1588" t="s">
        <v>1700</v>
      </c>
      <c r="G1588" t="s">
        <v>50</v>
      </c>
      <c r="H1588" t="s">
        <v>31</v>
      </c>
      <c r="I1588" t="s">
        <v>111</v>
      </c>
      <c r="J1588" t="s">
        <v>100</v>
      </c>
      <c r="K1588" t="s">
        <v>100</v>
      </c>
      <c r="L1588" t="s">
        <v>46</v>
      </c>
      <c r="M1588" t="s">
        <v>65</v>
      </c>
      <c r="N1588" t="s">
        <v>123</v>
      </c>
      <c r="O1588">
        <v>15.4</v>
      </c>
      <c r="Q1588">
        <v>149.472</v>
      </c>
      <c r="R1588">
        <v>149.472</v>
      </c>
      <c r="S1588">
        <v>0</v>
      </c>
      <c r="T1588">
        <v>149.472</v>
      </c>
      <c r="U1588">
        <v>100</v>
      </c>
      <c r="V1588">
        <f>SUMIF(货件明细!K:K,F1588,货件明细!AQ:AQ)</f>
        <v>0</v>
      </c>
      <c r="W1588">
        <f t="shared" si="96"/>
        <v>1</v>
      </c>
      <c r="X1588">
        <f t="shared" si="97"/>
        <v>100</v>
      </c>
      <c r="Y1588">
        <f>SUMIF(货件明细!K:K,F1588,货件明细!I:I)</f>
        <v>0</v>
      </c>
      <c r="Z1588">
        <f t="shared" si="98"/>
        <v>15.4</v>
      </c>
      <c r="AA1588">
        <f>SUMIF(货件明细!K:K,F1588,货件明细!J:J)</f>
        <v>0</v>
      </c>
      <c r="AB1588">
        <f t="shared" si="99"/>
        <v>1</v>
      </c>
    </row>
    <row r="1589" spans="1:28">
      <c r="A1589">
        <v>2025</v>
      </c>
      <c r="B1589">
        <v>3</v>
      </c>
      <c r="C1589">
        <v>10</v>
      </c>
      <c r="D1589" s="4">
        <v>45723</v>
      </c>
      <c r="E1589" t="s">
        <v>28</v>
      </c>
      <c r="F1589" t="s">
        <v>1701</v>
      </c>
      <c r="G1589" t="s">
        <v>392</v>
      </c>
      <c r="H1589" t="s">
        <v>44</v>
      </c>
      <c r="I1589" t="s">
        <v>111</v>
      </c>
      <c r="J1589" t="s">
        <v>100</v>
      </c>
      <c r="K1589" t="s">
        <v>100</v>
      </c>
      <c r="L1589" t="s">
        <v>46</v>
      </c>
      <c r="M1589" t="s">
        <v>65</v>
      </c>
      <c r="N1589" t="s">
        <v>123</v>
      </c>
      <c r="O1589">
        <v>15.4</v>
      </c>
      <c r="Q1589">
        <v>112</v>
      </c>
      <c r="R1589">
        <v>112</v>
      </c>
      <c r="S1589">
        <v>0</v>
      </c>
      <c r="T1589">
        <v>112</v>
      </c>
      <c r="U1589">
        <v>100</v>
      </c>
      <c r="V1589">
        <f>SUMIF(货件明细!K:K,F1589,货件明细!AQ:AQ)</f>
        <v>0</v>
      </c>
      <c r="W1589">
        <f t="shared" si="96"/>
        <v>1</v>
      </c>
      <c r="X1589">
        <f t="shared" si="97"/>
        <v>100</v>
      </c>
      <c r="Y1589">
        <f>SUMIF(货件明细!K:K,F1589,货件明细!I:I)</f>
        <v>0</v>
      </c>
      <c r="Z1589">
        <f t="shared" si="98"/>
        <v>15.4</v>
      </c>
      <c r="AA1589">
        <f>SUMIF(货件明细!K:K,F1589,货件明细!J:J)</f>
        <v>0</v>
      </c>
      <c r="AB1589">
        <f t="shared" si="99"/>
        <v>1</v>
      </c>
    </row>
    <row r="1590" spans="1:28">
      <c r="A1590">
        <v>2025</v>
      </c>
      <c r="B1590">
        <v>3</v>
      </c>
      <c r="C1590">
        <v>10</v>
      </c>
      <c r="D1590" s="4">
        <v>45723</v>
      </c>
      <c r="E1590" t="s">
        <v>28</v>
      </c>
      <c r="F1590" t="s">
        <v>1702</v>
      </c>
      <c r="G1590" t="s">
        <v>374</v>
      </c>
      <c r="H1590" t="s">
        <v>71</v>
      </c>
      <c r="I1590" t="s">
        <v>129</v>
      </c>
      <c r="J1590" t="s">
        <v>45</v>
      </c>
      <c r="K1590" t="s">
        <v>45</v>
      </c>
      <c r="L1590" t="s">
        <v>46</v>
      </c>
      <c r="M1590" t="s">
        <v>47</v>
      </c>
      <c r="N1590" t="s">
        <v>48</v>
      </c>
      <c r="O1590">
        <v>9.7</v>
      </c>
      <c r="Q1590">
        <v>139.75</v>
      </c>
      <c r="R1590">
        <v>139.75</v>
      </c>
      <c r="S1590">
        <v>0</v>
      </c>
      <c r="T1590">
        <v>139.75</v>
      </c>
      <c r="U1590">
        <v>70</v>
      </c>
      <c r="V1590">
        <f>SUMIF(货件明细!K:K,F1590,货件明细!AQ:AQ)</f>
        <v>0</v>
      </c>
      <c r="W1590">
        <f t="shared" si="96"/>
        <v>1</v>
      </c>
      <c r="X1590">
        <f t="shared" si="97"/>
        <v>70</v>
      </c>
      <c r="Y1590">
        <f>SUMIF(货件明细!K:K,F1590,货件明细!I:I)</f>
        <v>0</v>
      </c>
      <c r="Z1590">
        <f t="shared" si="98"/>
        <v>9.7</v>
      </c>
      <c r="AA1590">
        <f>SUMIF(货件明细!K:K,F1590,货件明细!J:J)</f>
        <v>0</v>
      </c>
      <c r="AB1590">
        <f t="shared" si="99"/>
        <v>1</v>
      </c>
    </row>
    <row r="1591" spans="1:28">
      <c r="A1591">
        <v>2025</v>
      </c>
      <c r="B1591">
        <v>3</v>
      </c>
      <c r="C1591">
        <v>10</v>
      </c>
      <c r="D1591" s="4">
        <v>45723</v>
      </c>
      <c r="E1591" t="s">
        <v>28</v>
      </c>
      <c r="F1591" t="s">
        <v>1703</v>
      </c>
      <c r="G1591" t="s">
        <v>267</v>
      </c>
      <c r="H1591" t="s">
        <v>71</v>
      </c>
      <c r="I1591" t="s">
        <v>129</v>
      </c>
      <c r="J1591" t="s">
        <v>45</v>
      </c>
      <c r="K1591" t="s">
        <v>45</v>
      </c>
      <c r="L1591" t="s">
        <v>46</v>
      </c>
      <c r="M1591" t="s">
        <v>47</v>
      </c>
      <c r="N1591" t="s">
        <v>48</v>
      </c>
      <c r="O1591">
        <v>9.7</v>
      </c>
      <c r="Q1591">
        <v>136.5</v>
      </c>
      <c r="R1591">
        <v>136.5</v>
      </c>
      <c r="S1591">
        <v>0</v>
      </c>
      <c r="T1591">
        <v>136.5</v>
      </c>
      <c r="U1591">
        <v>70</v>
      </c>
      <c r="V1591">
        <f>SUMIF(货件明细!K:K,F1591,货件明细!AQ:AQ)</f>
        <v>0</v>
      </c>
      <c r="W1591">
        <f t="shared" si="96"/>
        <v>1</v>
      </c>
      <c r="X1591">
        <f t="shared" si="97"/>
        <v>70</v>
      </c>
      <c r="Y1591">
        <f>SUMIF(货件明细!K:K,F1591,货件明细!I:I)</f>
        <v>0</v>
      </c>
      <c r="Z1591">
        <f t="shared" si="98"/>
        <v>9.7</v>
      </c>
      <c r="AA1591">
        <f>SUMIF(货件明细!K:K,F1591,货件明细!J:J)</f>
        <v>0</v>
      </c>
      <c r="AB1591">
        <f t="shared" si="99"/>
        <v>1</v>
      </c>
    </row>
    <row r="1592" spans="1:28">
      <c r="A1592">
        <v>2025</v>
      </c>
      <c r="B1592">
        <v>3</v>
      </c>
      <c r="C1592">
        <v>10</v>
      </c>
      <c r="D1592" s="4">
        <v>45723</v>
      </c>
      <c r="E1592" t="s">
        <v>28</v>
      </c>
      <c r="F1592" t="s">
        <v>1704</v>
      </c>
      <c r="G1592" t="s">
        <v>50</v>
      </c>
      <c r="H1592" t="s">
        <v>31</v>
      </c>
      <c r="I1592" t="s">
        <v>129</v>
      </c>
      <c r="J1592" t="s">
        <v>45</v>
      </c>
      <c r="K1592" t="s">
        <v>45</v>
      </c>
      <c r="L1592" t="s">
        <v>46</v>
      </c>
      <c r="M1592" t="s">
        <v>47</v>
      </c>
      <c r="N1592" t="s">
        <v>101</v>
      </c>
      <c r="O1592">
        <v>9.7</v>
      </c>
      <c r="Q1592">
        <v>96.3857142857143</v>
      </c>
      <c r="R1592">
        <v>96.3857142857143</v>
      </c>
      <c r="S1592">
        <v>0</v>
      </c>
      <c r="T1592">
        <v>96.3857142857143</v>
      </c>
      <c r="U1592">
        <v>70</v>
      </c>
      <c r="V1592">
        <f>SUMIF(货件明细!K:K,F1592,货件明细!AQ:AQ)</f>
        <v>0</v>
      </c>
      <c r="W1592">
        <f t="shared" si="96"/>
        <v>1</v>
      </c>
      <c r="X1592">
        <f t="shared" si="97"/>
        <v>70</v>
      </c>
      <c r="Y1592">
        <f>SUMIF(货件明细!K:K,F1592,货件明细!I:I)</f>
        <v>0</v>
      </c>
      <c r="Z1592">
        <f t="shared" si="98"/>
        <v>9.7</v>
      </c>
      <c r="AA1592">
        <f>SUMIF(货件明细!K:K,F1592,货件明细!J:J)</f>
        <v>0</v>
      </c>
      <c r="AB1592">
        <f t="shared" si="99"/>
        <v>1</v>
      </c>
    </row>
    <row r="1593" spans="1:28">
      <c r="A1593">
        <v>2025</v>
      </c>
      <c r="B1593">
        <v>3</v>
      </c>
      <c r="C1593">
        <v>10</v>
      </c>
      <c r="D1593" s="4">
        <v>45723</v>
      </c>
      <c r="E1593" t="s">
        <v>28</v>
      </c>
      <c r="F1593" t="s">
        <v>1705</v>
      </c>
      <c r="G1593" t="s">
        <v>392</v>
      </c>
      <c r="H1593" t="s">
        <v>44</v>
      </c>
      <c r="I1593" t="s">
        <v>129</v>
      </c>
      <c r="J1593" t="s">
        <v>45</v>
      </c>
      <c r="K1593" t="s">
        <v>45</v>
      </c>
      <c r="L1593" t="s">
        <v>46</v>
      </c>
      <c r="M1593" t="s">
        <v>47</v>
      </c>
      <c r="N1593" t="s">
        <v>48</v>
      </c>
      <c r="O1593">
        <v>9.7</v>
      </c>
      <c r="Q1593">
        <v>165.714285714286</v>
      </c>
      <c r="R1593">
        <v>165.714285714286</v>
      </c>
      <c r="S1593">
        <v>0</v>
      </c>
      <c r="T1593">
        <v>165.714285714286</v>
      </c>
      <c r="U1593">
        <v>70</v>
      </c>
      <c r="V1593">
        <f>SUMIF(货件明细!K:K,F1593,货件明细!AQ:AQ)</f>
        <v>0</v>
      </c>
      <c r="W1593">
        <f t="shared" si="96"/>
        <v>1</v>
      </c>
      <c r="X1593">
        <f t="shared" si="97"/>
        <v>70</v>
      </c>
      <c r="Y1593">
        <f>SUMIF(货件明细!K:K,F1593,货件明细!I:I)</f>
        <v>0</v>
      </c>
      <c r="Z1593">
        <f t="shared" si="98"/>
        <v>9.7</v>
      </c>
      <c r="AA1593">
        <f>SUMIF(货件明细!K:K,F1593,货件明细!J:J)</f>
        <v>0</v>
      </c>
      <c r="AB1593">
        <f t="shared" si="99"/>
        <v>1</v>
      </c>
    </row>
    <row r="1594" spans="1:28">
      <c r="A1594">
        <v>2025</v>
      </c>
      <c r="B1594">
        <v>3</v>
      </c>
      <c r="C1594">
        <v>10</v>
      </c>
      <c r="D1594" s="4">
        <v>45723</v>
      </c>
      <c r="E1594" t="s">
        <v>28</v>
      </c>
      <c r="F1594" t="s">
        <v>1706</v>
      </c>
      <c r="G1594" t="s">
        <v>1517</v>
      </c>
      <c r="H1594" t="s">
        <v>71</v>
      </c>
      <c r="I1594" t="s">
        <v>129</v>
      </c>
      <c r="J1594" t="s">
        <v>45</v>
      </c>
      <c r="K1594" t="s">
        <v>45</v>
      </c>
      <c r="L1594" t="s">
        <v>46</v>
      </c>
      <c r="M1594" t="s">
        <v>47</v>
      </c>
      <c r="N1594" t="s">
        <v>48</v>
      </c>
      <c r="O1594">
        <v>9.7</v>
      </c>
      <c r="Q1594">
        <v>124.44</v>
      </c>
      <c r="R1594">
        <v>124.44</v>
      </c>
      <c r="S1594">
        <v>0</v>
      </c>
      <c r="T1594">
        <v>124.44</v>
      </c>
      <c r="U1594">
        <v>70</v>
      </c>
      <c r="V1594">
        <f>SUMIF(货件明细!K:K,F1594,货件明细!AQ:AQ)</f>
        <v>0</v>
      </c>
      <c r="W1594">
        <f t="shared" si="96"/>
        <v>1</v>
      </c>
      <c r="X1594">
        <f t="shared" si="97"/>
        <v>70</v>
      </c>
      <c r="Y1594">
        <f>SUMIF(货件明细!K:K,F1594,货件明细!I:I)</f>
        <v>0</v>
      </c>
      <c r="Z1594">
        <f t="shared" si="98"/>
        <v>9.7</v>
      </c>
      <c r="AA1594">
        <f>SUMIF(货件明细!K:K,F1594,货件明细!J:J)</f>
        <v>0</v>
      </c>
      <c r="AB1594">
        <f t="shared" si="99"/>
        <v>1</v>
      </c>
    </row>
    <row r="1595" spans="1:28">
      <c r="A1595">
        <v>2025</v>
      </c>
      <c r="B1595">
        <v>3</v>
      </c>
      <c r="C1595">
        <v>10</v>
      </c>
      <c r="D1595" s="4">
        <v>45723</v>
      </c>
      <c r="E1595" t="s">
        <v>28</v>
      </c>
      <c r="F1595" t="s">
        <v>1707</v>
      </c>
      <c r="G1595" t="s">
        <v>50</v>
      </c>
      <c r="H1595" t="s">
        <v>31</v>
      </c>
      <c r="I1595" t="s">
        <v>129</v>
      </c>
      <c r="J1595" t="s">
        <v>100</v>
      </c>
      <c r="K1595" t="s">
        <v>100</v>
      </c>
      <c r="L1595" t="s">
        <v>46</v>
      </c>
      <c r="M1595" t="s">
        <v>65</v>
      </c>
      <c r="N1595" t="s">
        <v>123</v>
      </c>
      <c r="O1595">
        <v>20.65</v>
      </c>
      <c r="Q1595">
        <v>149.472</v>
      </c>
      <c r="R1595">
        <v>149.472</v>
      </c>
      <c r="S1595">
        <v>0</v>
      </c>
      <c r="T1595">
        <v>149.472</v>
      </c>
      <c r="U1595">
        <v>142</v>
      </c>
      <c r="V1595">
        <f>SUMIF(货件明细!K:K,F1595,货件明细!AQ:AQ)</f>
        <v>0</v>
      </c>
      <c r="W1595">
        <f t="shared" si="96"/>
        <v>1</v>
      </c>
      <c r="X1595">
        <f t="shared" si="97"/>
        <v>142</v>
      </c>
      <c r="Y1595">
        <f>SUMIF(货件明细!K:K,F1595,货件明细!I:I)</f>
        <v>0</v>
      </c>
      <c r="Z1595">
        <f t="shared" si="98"/>
        <v>20.65</v>
      </c>
      <c r="AA1595">
        <f>SUMIF(货件明细!K:K,F1595,货件明细!J:J)</f>
        <v>0</v>
      </c>
      <c r="AB1595">
        <f t="shared" si="99"/>
        <v>1</v>
      </c>
    </row>
    <row r="1596" spans="1:28">
      <c r="A1596">
        <v>2025</v>
      </c>
      <c r="B1596">
        <v>3</v>
      </c>
      <c r="C1596">
        <v>10</v>
      </c>
      <c r="D1596" s="4">
        <v>45723</v>
      </c>
      <c r="E1596" t="s">
        <v>28</v>
      </c>
      <c r="F1596" t="s">
        <v>1708</v>
      </c>
      <c r="G1596" t="s">
        <v>374</v>
      </c>
      <c r="H1596" t="s">
        <v>71</v>
      </c>
      <c r="I1596" t="s">
        <v>129</v>
      </c>
      <c r="J1596" t="s">
        <v>100</v>
      </c>
      <c r="K1596" t="s">
        <v>100</v>
      </c>
      <c r="L1596" t="s">
        <v>46</v>
      </c>
      <c r="M1596" t="s">
        <v>65</v>
      </c>
      <c r="N1596" t="s">
        <v>123</v>
      </c>
      <c r="O1596">
        <v>20.65</v>
      </c>
      <c r="Q1596">
        <v>81.6941176470588</v>
      </c>
      <c r="R1596">
        <v>81.6941176470588</v>
      </c>
      <c r="S1596">
        <v>0</v>
      </c>
      <c r="T1596">
        <v>81.6941176470588</v>
      </c>
      <c r="U1596">
        <v>142</v>
      </c>
      <c r="V1596">
        <f>SUMIF(货件明细!K:K,F1596,货件明细!AQ:AQ)</f>
        <v>0</v>
      </c>
      <c r="W1596">
        <f t="shared" si="96"/>
        <v>1</v>
      </c>
      <c r="X1596">
        <f t="shared" si="97"/>
        <v>142</v>
      </c>
      <c r="Y1596">
        <f>SUMIF(货件明细!K:K,F1596,货件明细!I:I)</f>
        <v>0</v>
      </c>
      <c r="Z1596">
        <f t="shared" si="98"/>
        <v>20.65</v>
      </c>
      <c r="AA1596">
        <f>SUMIF(货件明细!K:K,F1596,货件明细!J:J)</f>
        <v>0</v>
      </c>
      <c r="AB1596">
        <f t="shared" si="99"/>
        <v>1</v>
      </c>
    </row>
    <row r="1597" spans="1:28">
      <c r="A1597">
        <v>2025</v>
      </c>
      <c r="B1597">
        <v>3</v>
      </c>
      <c r="C1597">
        <v>10</v>
      </c>
      <c r="D1597" s="4">
        <v>45723</v>
      </c>
      <c r="E1597" t="s">
        <v>28</v>
      </c>
      <c r="F1597" t="s">
        <v>1709</v>
      </c>
      <c r="G1597" t="s">
        <v>392</v>
      </c>
      <c r="H1597" t="s">
        <v>44</v>
      </c>
      <c r="I1597" t="s">
        <v>129</v>
      </c>
      <c r="J1597" t="s">
        <v>100</v>
      </c>
      <c r="K1597" t="s">
        <v>100</v>
      </c>
      <c r="L1597" t="s">
        <v>46</v>
      </c>
      <c r="M1597" t="s">
        <v>65</v>
      </c>
      <c r="N1597" t="s">
        <v>123</v>
      </c>
      <c r="O1597">
        <v>20.65</v>
      </c>
      <c r="Q1597">
        <v>112</v>
      </c>
      <c r="R1597">
        <v>112</v>
      </c>
      <c r="S1597">
        <v>0</v>
      </c>
      <c r="T1597">
        <v>112</v>
      </c>
      <c r="U1597">
        <v>142</v>
      </c>
      <c r="V1597">
        <f>SUMIF(货件明细!K:K,F1597,货件明细!AQ:AQ)</f>
        <v>0</v>
      </c>
      <c r="W1597">
        <f t="shared" si="96"/>
        <v>1</v>
      </c>
      <c r="X1597">
        <f t="shared" si="97"/>
        <v>142</v>
      </c>
      <c r="Y1597">
        <f>SUMIF(货件明细!K:K,F1597,货件明细!I:I)</f>
        <v>0</v>
      </c>
      <c r="Z1597">
        <f t="shared" si="98"/>
        <v>20.65</v>
      </c>
      <c r="AA1597">
        <f>SUMIF(货件明细!K:K,F1597,货件明细!J:J)</f>
        <v>0</v>
      </c>
      <c r="AB1597">
        <f t="shared" si="99"/>
        <v>1</v>
      </c>
    </row>
    <row r="1598" spans="1:28">
      <c r="A1598">
        <v>2025</v>
      </c>
      <c r="B1598">
        <v>3</v>
      </c>
      <c r="C1598">
        <v>10</v>
      </c>
      <c r="D1598" s="4">
        <v>45723</v>
      </c>
      <c r="E1598" t="s">
        <v>28</v>
      </c>
      <c r="F1598" t="s">
        <v>1710</v>
      </c>
      <c r="G1598" t="s">
        <v>267</v>
      </c>
      <c r="H1598" t="s">
        <v>71</v>
      </c>
      <c r="I1598" t="s">
        <v>129</v>
      </c>
      <c r="J1598" t="s">
        <v>100</v>
      </c>
      <c r="K1598" t="s">
        <v>100</v>
      </c>
      <c r="L1598" t="s">
        <v>46</v>
      </c>
      <c r="M1598" t="s">
        <v>47</v>
      </c>
      <c r="N1598" t="s">
        <v>159</v>
      </c>
      <c r="O1598">
        <v>20.65</v>
      </c>
      <c r="Q1598">
        <v>72.39375</v>
      </c>
      <c r="R1598">
        <v>72.39375</v>
      </c>
      <c r="S1598">
        <v>0</v>
      </c>
      <c r="T1598">
        <v>72.39375</v>
      </c>
      <c r="U1598">
        <v>142</v>
      </c>
      <c r="V1598">
        <f>SUMIF(货件明细!K:K,F1598,货件明细!AQ:AQ)</f>
        <v>0</v>
      </c>
      <c r="W1598">
        <f t="shared" si="96"/>
        <v>1</v>
      </c>
      <c r="X1598">
        <f t="shared" si="97"/>
        <v>142</v>
      </c>
      <c r="Y1598">
        <f>SUMIF(货件明细!K:K,F1598,货件明细!I:I)</f>
        <v>0</v>
      </c>
      <c r="Z1598">
        <f t="shared" si="98"/>
        <v>20.65</v>
      </c>
      <c r="AA1598">
        <f>SUMIF(货件明细!K:K,F1598,货件明细!J:J)</f>
        <v>0</v>
      </c>
      <c r="AB1598">
        <f t="shared" si="99"/>
        <v>1</v>
      </c>
    </row>
    <row r="1599" spans="1:28">
      <c r="A1599">
        <v>2025</v>
      </c>
      <c r="B1599">
        <v>3</v>
      </c>
      <c r="C1599">
        <v>10</v>
      </c>
      <c r="D1599" s="4">
        <v>45723</v>
      </c>
      <c r="E1599" t="s">
        <v>28</v>
      </c>
      <c r="F1599" t="s">
        <v>1711</v>
      </c>
      <c r="G1599" t="s">
        <v>1517</v>
      </c>
      <c r="H1599" t="s">
        <v>71</v>
      </c>
      <c r="I1599" t="s">
        <v>129</v>
      </c>
      <c r="J1599" t="s">
        <v>100</v>
      </c>
      <c r="K1599" t="s">
        <v>100</v>
      </c>
      <c r="L1599" t="s">
        <v>46</v>
      </c>
      <c r="M1599" t="s">
        <v>65</v>
      </c>
      <c r="N1599" t="s">
        <v>123</v>
      </c>
      <c r="O1599">
        <v>20.65</v>
      </c>
      <c r="Q1599">
        <v>77.04</v>
      </c>
      <c r="R1599">
        <v>77.04</v>
      </c>
      <c r="S1599">
        <v>0</v>
      </c>
      <c r="T1599">
        <v>77.04</v>
      </c>
      <c r="U1599">
        <v>142</v>
      </c>
      <c r="V1599">
        <f>SUMIF(货件明细!K:K,F1599,货件明细!AQ:AQ)</f>
        <v>0</v>
      </c>
      <c r="W1599">
        <f t="shared" si="96"/>
        <v>1</v>
      </c>
      <c r="X1599">
        <f t="shared" si="97"/>
        <v>142</v>
      </c>
      <c r="Y1599">
        <f>SUMIF(货件明细!K:K,F1599,货件明细!I:I)</f>
        <v>0</v>
      </c>
      <c r="Z1599">
        <f t="shared" si="98"/>
        <v>20.65</v>
      </c>
      <c r="AA1599">
        <f>SUMIF(货件明细!K:K,F1599,货件明细!J:J)</f>
        <v>0</v>
      </c>
      <c r="AB1599">
        <f t="shared" si="99"/>
        <v>1</v>
      </c>
    </row>
    <row r="1600" spans="1:28">
      <c r="A1600">
        <v>2025</v>
      </c>
      <c r="B1600">
        <v>3</v>
      </c>
      <c r="C1600">
        <v>10</v>
      </c>
      <c r="D1600" s="4">
        <v>45723</v>
      </c>
      <c r="E1600" t="s">
        <v>28</v>
      </c>
      <c r="F1600" t="s">
        <v>1712</v>
      </c>
      <c r="G1600" t="s">
        <v>374</v>
      </c>
      <c r="H1600" t="s">
        <v>71</v>
      </c>
      <c r="I1600" t="s">
        <v>32</v>
      </c>
      <c r="J1600" t="s">
        <v>45</v>
      </c>
      <c r="K1600" t="s">
        <v>45</v>
      </c>
      <c r="L1600" t="s">
        <v>46</v>
      </c>
      <c r="M1600" t="s">
        <v>47</v>
      </c>
      <c r="N1600" t="s">
        <v>48</v>
      </c>
      <c r="O1600">
        <v>40.95</v>
      </c>
      <c r="Q1600">
        <v>279.5</v>
      </c>
      <c r="R1600">
        <v>279.5</v>
      </c>
      <c r="S1600">
        <v>0</v>
      </c>
      <c r="T1600">
        <v>279.5</v>
      </c>
      <c r="U1600">
        <v>80</v>
      </c>
      <c r="V1600">
        <f>SUMIF(货件明细!K:K,F1600,货件明细!AQ:AQ)</f>
        <v>0</v>
      </c>
      <c r="W1600">
        <f t="shared" si="96"/>
        <v>1</v>
      </c>
      <c r="X1600">
        <f t="shared" si="97"/>
        <v>80</v>
      </c>
      <c r="Y1600">
        <f>SUMIF(货件明细!K:K,F1600,货件明细!I:I)</f>
        <v>0</v>
      </c>
      <c r="Z1600">
        <f t="shared" si="98"/>
        <v>40.95</v>
      </c>
      <c r="AA1600">
        <f>SUMIF(货件明细!K:K,F1600,货件明细!J:J)</f>
        <v>0</v>
      </c>
      <c r="AB1600">
        <f t="shared" si="99"/>
        <v>1</v>
      </c>
    </row>
    <row r="1601" spans="1:28">
      <c r="A1601">
        <v>2025</v>
      </c>
      <c r="B1601">
        <v>3</v>
      </c>
      <c r="C1601">
        <v>10</v>
      </c>
      <c r="D1601" s="4">
        <v>45723</v>
      </c>
      <c r="E1601" t="s">
        <v>28</v>
      </c>
      <c r="F1601" t="s">
        <v>1713</v>
      </c>
      <c r="G1601" t="s">
        <v>392</v>
      </c>
      <c r="H1601" t="s">
        <v>44</v>
      </c>
      <c r="I1601" t="s">
        <v>32</v>
      </c>
      <c r="J1601" t="s">
        <v>45</v>
      </c>
      <c r="K1601" t="s">
        <v>45</v>
      </c>
      <c r="L1601" t="s">
        <v>46</v>
      </c>
      <c r="M1601" t="s">
        <v>47</v>
      </c>
      <c r="N1601" t="s">
        <v>48</v>
      </c>
      <c r="O1601">
        <v>40.95</v>
      </c>
      <c r="Q1601">
        <v>331.428571428571</v>
      </c>
      <c r="R1601">
        <v>331.428571428571</v>
      </c>
      <c r="S1601">
        <v>0</v>
      </c>
      <c r="T1601">
        <v>331.428571428571</v>
      </c>
      <c r="U1601">
        <v>80</v>
      </c>
      <c r="V1601">
        <f>SUMIF(货件明细!K:K,F1601,货件明细!AQ:AQ)</f>
        <v>0</v>
      </c>
      <c r="W1601">
        <f t="shared" si="96"/>
        <v>1</v>
      </c>
      <c r="X1601">
        <f t="shared" si="97"/>
        <v>80</v>
      </c>
      <c r="Y1601">
        <f>SUMIF(货件明细!K:K,F1601,货件明细!I:I)</f>
        <v>0</v>
      </c>
      <c r="Z1601">
        <f t="shared" si="98"/>
        <v>40.95</v>
      </c>
      <c r="AA1601">
        <f>SUMIF(货件明细!K:K,F1601,货件明细!J:J)</f>
        <v>0</v>
      </c>
      <c r="AB1601">
        <f t="shared" si="99"/>
        <v>1</v>
      </c>
    </row>
    <row r="1602" spans="1:28">
      <c r="A1602">
        <v>2025</v>
      </c>
      <c r="B1602">
        <v>3</v>
      </c>
      <c r="C1602">
        <v>10</v>
      </c>
      <c r="D1602" s="4">
        <v>45723</v>
      </c>
      <c r="E1602" t="s">
        <v>28</v>
      </c>
      <c r="F1602" t="s">
        <v>1714</v>
      </c>
      <c r="G1602" t="s">
        <v>50</v>
      </c>
      <c r="H1602" t="s">
        <v>31</v>
      </c>
      <c r="I1602" t="s">
        <v>32</v>
      </c>
      <c r="J1602" t="s">
        <v>45</v>
      </c>
      <c r="K1602" t="s">
        <v>45</v>
      </c>
      <c r="L1602" t="s">
        <v>46</v>
      </c>
      <c r="M1602" t="s">
        <v>65</v>
      </c>
      <c r="N1602" t="s">
        <v>123</v>
      </c>
      <c r="O1602">
        <v>40.95</v>
      </c>
      <c r="Q1602">
        <v>298.944</v>
      </c>
      <c r="R1602">
        <v>298.944</v>
      </c>
      <c r="S1602">
        <v>0</v>
      </c>
      <c r="T1602">
        <v>298.944</v>
      </c>
      <c r="U1602">
        <v>80</v>
      </c>
      <c r="V1602">
        <f>SUMIF(货件明细!K:K,F1602,货件明细!AQ:AQ)</f>
        <v>0</v>
      </c>
      <c r="W1602">
        <f t="shared" ref="W1602:W1665" si="100">IF(V1602=U1602,0,1)</f>
        <v>1</v>
      </c>
      <c r="X1602">
        <f t="shared" ref="X1602:X1665" si="101">U1602</f>
        <v>80</v>
      </c>
      <c r="Y1602">
        <f>SUMIF(货件明细!K:K,F1602,货件明细!I:I)</f>
        <v>0</v>
      </c>
      <c r="Z1602">
        <f t="shared" ref="Z1602:Z1665" si="102">O1602-Y1602</f>
        <v>40.95</v>
      </c>
      <c r="AA1602">
        <f>SUMIF(货件明细!K:K,F1602,货件明细!J:J)</f>
        <v>0</v>
      </c>
      <c r="AB1602">
        <f t="shared" ref="AB1602:AB1665" si="103">IF(T1602=AA1602,0,1)</f>
        <v>1</v>
      </c>
    </row>
    <row r="1603" spans="1:28">
      <c r="A1603">
        <v>2025</v>
      </c>
      <c r="B1603">
        <v>3</v>
      </c>
      <c r="C1603">
        <v>10</v>
      </c>
      <c r="D1603" s="4">
        <v>45723</v>
      </c>
      <c r="E1603" t="s">
        <v>28</v>
      </c>
      <c r="F1603" t="s">
        <v>1715</v>
      </c>
      <c r="G1603" t="s">
        <v>1517</v>
      </c>
      <c r="H1603" t="s">
        <v>71</v>
      </c>
      <c r="I1603" t="s">
        <v>32</v>
      </c>
      <c r="J1603" t="s">
        <v>45</v>
      </c>
      <c r="K1603" t="s">
        <v>45</v>
      </c>
      <c r="L1603" t="s">
        <v>46</v>
      </c>
      <c r="M1603" t="s">
        <v>47</v>
      </c>
      <c r="N1603" t="s">
        <v>48</v>
      </c>
      <c r="O1603">
        <v>40.95</v>
      </c>
      <c r="Q1603">
        <v>248.88</v>
      </c>
      <c r="R1603">
        <v>248.88</v>
      </c>
      <c r="S1603">
        <v>0</v>
      </c>
      <c r="T1603">
        <v>248.88</v>
      </c>
      <c r="U1603">
        <v>80</v>
      </c>
      <c r="V1603">
        <f>SUMIF(货件明细!K:K,F1603,货件明细!AQ:AQ)</f>
        <v>0</v>
      </c>
      <c r="W1603">
        <f t="shared" si="100"/>
        <v>1</v>
      </c>
      <c r="X1603">
        <f t="shared" si="101"/>
        <v>80</v>
      </c>
      <c r="Y1603">
        <f>SUMIF(货件明细!K:K,F1603,货件明细!I:I)</f>
        <v>0</v>
      </c>
      <c r="Z1603">
        <f t="shared" si="102"/>
        <v>40.95</v>
      </c>
      <c r="AA1603">
        <f>SUMIF(货件明细!K:K,F1603,货件明细!J:J)</f>
        <v>0</v>
      </c>
      <c r="AB1603">
        <f t="shared" si="103"/>
        <v>1</v>
      </c>
    </row>
    <row r="1604" spans="1:28">
      <c r="A1604">
        <v>2025</v>
      </c>
      <c r="B1604">
        <v>3</v>
      </c>
      <c r="C1604">
        <v>10</v>
      </c>
      <c r="D1604" s="4">
        <v>45723</v>
      </c>
      <c r="E1604" t="s">
        <v>28</v>
      </c>
      <c r="F1604" t="s">
        <v>1716</v>
      </c>
      <c r="G1604" t="s">
        <v>267</v>
      </c>
      <c r="H1604" t="s">
        <v>71</v>
      </c>
      <c r="I1604" t="s">
        <v>32</v>
      </c>
      <c r="J1604" t="s">
        <v>45</v>
      </c>
      <c r="K1604" t="s">
        <v>45</v>
      </c>
      <c r="L1604" t="s">
        <v>46</v>
      </c>
      <c r="M1604" t="s">
        <v>47</v>
      </c>
      <c r="N1604" t="s">
        <v>48</v>
      </c>
      <c r="O1604">
        <v>40.95</v>
      </c>
      <c r="Q1604">
        <v>273</v>
      </c>
      <c r="R1604">
        <v>273</v>
      </c>
      <c r="S1604">
        <v>0</v>
      </c>
      <c r="T1604">
        <v>273</v>
      </c>
      <c r="U1604">
        <v>80</v>
      </c>
      <c r="V1604">
        <f>SUMIF(货件明细!K:K,F1604,货件明细!AQ:AQ)</f>
        <v>0</v>
      </c>
      <c r="W1604">
        <f t="shared" si="100"/>
        <v>1</v>
      </c>
      <c r="X1604">
        <f t="shared" si="101"/>
        <v>80</v>
      </c>
      <c r="Y1604">
        <f>SUMIF(货件明细!K:K,F1604,货件明细!I:I)</f>
        <v>0</v>
      </c>
      <c r="Z1604">
        <f t="shared" si="102"/>
        <v>40.95</v>
      </c>
      <c r="AA1604">
        <f>SUMIF(货件明细!K:K,F1604,货件明细!J:J)</f>
        <v>0</v>
      </c>
      <c r="AB1604">
        <f t="shared" si="103"/>
        <v>1</v>
      </c>
    </row>
    <row r="1605" spans="1:28">
      <c r="A1605">
        <v>2025</v>
      </c>
      <c r="B1605">
        <v>3</v>
      </c>
      <c r="C1605">
        <v>10</v>
      </c>
      <c r="D1605" s="4">
        <v>45723</v>
      </c>
      <c r="E1605" t="s">
        <v>28</v>
      </c>
      <c r="F1605" t="s">
        <v>1717</v>
      </c>
      <c r="G1605" t="s">
        <v>62</v>
      </c>
      <c r="H1605" t="s">
        <v>31</v>
      </c>
      <c r="I1605" t="s">
        <v>80</v>
      </c>
      <c r="J1605" t="s">
        <v>100</v>
      </c>
      <c r="K1605" t="s">
        <v>100</v>
      </c>
      <c r="L1605" t="s">
        <v>46</v>
      </c>
      <c r="M1605" t="s">
        <v>47</v>
      </c>
      <c r="N1605" t="s">
        <v>101</v>
      </c>
      <c r="O1605">
        <v>21.8</v>
      </c>
      <c r="Q1605">
        <v>84</v>
      </c>
      <c r="R1605">
        <v>84</v>
      </c>
      <c r="S1605">
        <v>0</v>
      </c>
      <c r="T1605">
        <v>84</v>
      </c>
      <c r="U1605">
        <v>96</v>
      </c>
      <c r="V1605">
        <f>SUMIF(货件明细!K:K,F1605,货件明细!AQ:AQ)</f>
        <v>0</v>
      </c>
      <c r="W1605">
        <f t="shared" si="100"/>
        <v>1</v>
      </c>
      <c r="X1605">
        <f t="shared" si="101"/>
        <v>96</v>
      </c>
      <c r="Y1605">
        <f>SUMIF(货件明细!K:K,F1605,货件明细!I:I)</f>
        <v>0</v>
      </c>
      <c r="Z1605">
        <f t="shared" si="102"/>
        <v>21.8</v>
      </c>
      <c r="AA1605">
        <f>SUMIF(货件明细!K:K,F1605,货件明细!J:J)</f>
        <v>0</v>
      </c>
      <c r="AB1605">
        <f t="shared" si="103"/>
        <v>1</v>
      </c>
    </row>
    <row r="1606" spans="1:28">
      <c r="A1606">
        <v>2025</v>
      </c>
      <c r="B1606">
        <v>3</v>
      </c>
      <c r="C1606">
        <v>10</v>
      </c>
      <c r="D1606" s="4">
        <v>45723</v>
      </c>
      <c r="E1606" t="s">
        <v>28</v>
      </c>
      <c r="F1606" t="s">
        <v>1718</v>
      </c>
      <c r="G1606" t="s">
        <v>1517</v>
      </c>
      <c r="H1606" t="s">
        <v>71</v>
      </c>
      <c r="I1606" t="s">
        <v>80</v>
      </c>
      <c r="J1606" t="s">
        <v>100</v>
      </c>
      <c r="K1606" t="s">
        <v>100</v>
      </c>
      <c r="L1606" t="s">
        <v>46</v>
      </c>
      <c r="M1606" t="s">
        <v>65</v>
      </c>
      <c r="N1606" t="s">
        <v>123</v>
      </c>
      <c r="O1606">
        <v>21.8</v>
      </c>
      <c r="Q1606">
        <v>77.04</v>
      </c>
      <c r="R1606">
        <v>77.04</v>
      </c>
      <c r="S1606">
        <v>0</v>
      </c>
      <c r="T1606">
        <v>77.04</v>
      </c>
      <c r="U1606">
        <v>96</v>
      </c>
      <c r="V1606">
        <f>SUMIF(货件明细!K:K,F1606,货件明细!AQ:AQ)</f>
        <v>0</v>
      </c>
      <c r="W1606">
        <f t="shared" si="100"/>
        <v>1</v>
      </c>
      <c r="X1606">
        <f t="shared" si="101"/>
        <v>96</v>
      </c>
      <c r="Y1606">
        <f>SUMIF(货件明细!K:K,F1606,货件明细!I:I)</f>
        <v>0</v>
      </c>
      <c r="Z1606">
        <f t="shared" si="102"/>
        <v>21.8</v>
      </c>
      <c r="AA1606">
        <f>SUMIF(货件明细!K:K,F1606,货件明细!J:J)</f>
        <v>0</v>
      </c>
      <c r="AB1606">
        <f t="shared" si="103"/>
        <v>1</v>
      </c>
    </row>
    <row r="1607" spans="1:28">
      <c r="A1607">
        <v>2025</v>
      </c>
      <c r="B1607">
        <v>3</v>
      </c>
      <c r="C1607">
        <v>10</v>
      </c>
      <c r="D1607" s="4">
        <v>45723</v>
      </c>
      <c r="E1607" t="s">
        <v>28</v>
      </c>
      <c r="F1607" t="s">
        <v>1719</v>
      </c>
      <c r="G1607" t="s">
        <v>372</v>
      </c>
      <c r="H1607" t="s">
        <v>71</v>
      </c>
      <c r="I1607" t="s">
        <v>80</v>
      </c>
      <c r="J1607" t="s">
        <v>100</v>
      </c>
      <c r="K1607" t="s">
        <v>100</v>
      </c>
      <c r="L1607" t="s">
        <v>46</v>
      </c>
      <c r="M1607" t="s">
        <v>47</v>
      </c>
      <c r="N1607" t="s">
        <v>48</v>
      </c>
      <c r="O1607">
        <v>21.8</v>
      </c>
      <c r="Q1607">
        <v>97.5</v>
      </c>
      <c r="R1607">
        <v>97.5</v>
      </c>
      <c r="S1607">
        <v>0</v>
      </c>
      <c r="T1607">
        <v>97.5</v>
      </c>
      <c r="U1607">
        <v>96</v>
      </c>
      <c r="V1607">
        <f>SUMIF(货件明细!K:K,F1607,货件明细!AQ:AQ)</f>
        <v>0</v>
      </c>
      <c r="W1607">
        <f t="shared" si="100"/>
        <v>1</v>
      </c>
      <c r="X1607">
        <f t="shared" si="101"/>
        <v>96</v>
      </c>
      <c r="Y1607">
        <f>SUMIF(货件明细!K:K,F1607,货件明细!I:I)</f>
        <v>0</v>
      </c>
      <c r="Z1607">
        <f t="shared" si="102"/>
        <v>21.8</v>
      </c>
      <c r="AA1607">
        <f>SUMIF(货件明细!K:K,F1607,货件明细!J:J)</f>
        <v>0</v>
      </c>
      <c r="AB1607">
        <f t="shared" si="103"/>
        <v>1</v>
      </c>
    </row>
    <row r="1608" spans="1:28">
      <c r="A1608">
        <v>2025</v>
      </c>
      <c r="B1608">
        <v>3</v>
      </c>
      <c r="C1608">
        <v>10</v>
      </c>
      <c r="D1608" s="4">
        <v>45723</v>
      </c>
      <c r="E1608" t="s">
        <v>28</v>
      </c>
      <c r="F1608" t="s">
        <v>1720</v>
      </c>
      <c r="G1608" t="s">
        <v>74</v>
      </c>
      <c r="H1608" t="s">
        <v>44</v>
      </c>
      <c r="I1608" t="s">
        <v>80</v>
      </c>
      <c r="J1608" t="s">
        <v>100</v>
      </c>
      <c r="K1608" t="s">
        <v>100</v>
      </c>
      <c r="L1608" t="s">
        <v>46</v>
      </c>
      <c r="M1608" t="s">
        <v>47</v>
      </c>
      <c r="N1608" t="s">
        <v>48</v>
      </c>
      <c r="O1608">
        <v>21.8</v>
      </c>
      <c r="Q1608">
        <v>116</v>
      </c>
      <c r="R1608">
        <v>116</v>
      </c>
      <c r="S1608">
        <v>0</v>
      </c>
      <c r="T1608">
        <v>116</v>
      </c>
      <c r="U1608">
        <v>96</v>
      </c>
      <c r="V1608">
        <f>SUMIF(货件明细!K:K,F1608,货件明细!AQ:AQ)</f>
        <v>0</v>
      </c>
      <c r="W1608">
        <f t="shared" si="100"/>
        <v>1</v>
      </c>
      <c r="X1608">
        <f t="shared" si="101"/>
        <v>96</v>
      </c>
      <c r="Y1608">
        <f>SUMIF(货件明细!K:K,F1608,货件明细!I:I)</f>
        <v>0</v>
      </c>
      <c r="Z1608">
        <f t="shared" si="102"/>
        <v>21.8</v>
      </c>
      <c r="AA1608">
        <f>SUMIF(货件明细!K:K,F1608,货件明细!J:J)</f>
        <v>0</v>
      </c>
      <c r="AB1608">
        <f t="shared" si="103"/>
        <v>1</v>
      </c>
    </row>
    <row r="1609" spans="1:28">
      <c r="A1609">
        <v>2025</v>
      </c>
      <c r="B1609">
        <v>3</v>
      </c>
      <c r="C1609">
        <v>10</v>
      </c>
      <c r="D1609" s="4">
        <v>45723</v>
      </c>
      <c r="E1609" t="s">
        <v>28</v>
      </c>
      <c r="F1609" t="s">
        <v>1721</v>
      </c>
      <c r="G1609" t="s">
        <v>395</v>
      </c>
      <c r="H1609" t="s">
        <v>44</v>
      </c>
      <c r="I1609" t="s">
        <v>80</v>
      </c>
      <c r="J1609" t="s">
        <v>100</v>
      </c>
      <c r="K1609" t="s">
        <v>100</v>
      </c>
      <c r="L1609" t="s">
        <v>46</v>
      </c>
      <c r="M1609" t="s">
        <v>65</v>
      </c>
      <c r="N1609" t="s">
        <v>912</v>
      </c>
      <c r="O1609">
        <v>21.8</v>
      </c>
      <c r="Q1609">
        <v>222.2</v>
      </c>
      <c r="R1609">
        <v>222.2</v>
      </c>
      <c r="S1609">
        <v>0</v>
      </c>
      <c r="T1609">
        <v>222.2</v>
      </c>
      <c r="U1609">
        <v>96</v>
      </c>
      <c r="V1609">
        <f>SUMIF(货件明细!K:K,F1609,货件明细!AQ:AQ)</f>
        <v>0</v>
      </c>
      <c r="W1609">
        <f t="shared" si="100"/>
        <v>1</v>
      </c>
      <c r="X1609">
        <f t="shared" si="101"/>
        <v>96</v>
      </c>
      <c r="Y1609">
        <f>SUMIF(货件明细!K:K,F1609,货件明细!I:I)</f>
        <v>0</v>
      </c>
      <c r="Z1609">
        <f t="shared" si="102"/>
        <v>21.8</v>
      </c>
      <c r="AA1609">
        <f>SUMIF(货件明细!K:K,F1609,货件明细!J:J)</f>
        <v>0</v>
      </c>
      <c r="AB1609">
        <f t="shared" si="103"/>
        <v>1</v>
      </c>
    </row>
    <row r="1610" spans="1:28">
      <c r="A1610">
        <v>2025</v>
      </c>
      <c r="B1610">
        <v>3</v>
      </c>
      <c r="C1610">
        <v>10</v>
      </c>
      <c r="D1610" s="4">
        <v>45723</v>
      </c>
      <c r="E1610" t="s">
        <v>28</v>
      </c>
      <c r="F1610" t="s">
        <v>1722</v>
      </c>
      <c r="G1610" t="s">
        <v>1517</v>
      </c>
      <c r="H1610" t="s">
        <v>71</v>
      </c>
      <c r="I1610" t="s">
        <v>80</v>
      </c>
      <c r="J1610" t="s">
        <v>45</v>
      </c>
      <c r="K1610" t="s">
        <v>45</v>
      </c>
      <c r="L1610" t="s">
        <v>46</v>
      </c>
      <c r="M1610" t="s">
        <v>47</v>
      </c>
      <c r="N1610" t="s">
        <v>48</v>
      </c>
      <c r="O1610">
        <v>10.25</v>
      </c>
      <c r="Q1610">
        <v>124.44</v>
      </c>
      <c r="R1610">
        <v>124.44</v>
      </c>
      <c r="S1610">
        <v>0</v>
      </c>
      <c r="T1610">
        <v>124.44</v>
      </c>
      <c r="U1610">
        <v>65</v>
      </c>
      <c r="V1610">
        <f>SUMIF(货件明细!K:K,F1610,货件明细!AQ:AQ)</f>
        <v>0</v>
      </c>
      <c r="W1610">
        <f t="shared" si="100"/>
        <v>1</v>
      </c>
      <c r="X1610">
        <f t="shared" si="101"/>
        <v>65</v>
      </c>
      <c r="Y1610">
        <f>SUMIF(货件明细!K:K,F1610,货件明细!I:I)</f>
        <v>0</v>
      </c>
      <c r="Z1610">
        <f t="shared" si="102"/>
        <v>10.25</v>
      </c>
      <c r="AA1610">
        <f>SUMIF(货件明细!K:K,F1610,货件明细!J:J)</f>
        <v>0</v>
      </c>
      <c r="AB1610">
        <f t="shared" si="103"/>
        <v>1</v>
      </c>
    </row>
    <row r="1611" spans="1:28">
      <c r="A1611">
        <v>2025</v>
      </c>
      <c r="B1611">
        <v>3</v>
      </c>
      <c r="C1611">
        <v>10</v>
      </c>
      <c r="D1611" s="4">
        <v>45723</v>
      </c>
      <c r="E1611" t="s">
        <v>28</v>
      </c>
      <c r="F1611" t="s">
        <v>1723</v>
      </c>
      <c r="G1611" t="s">
        <v>62</v>
      </c>
      <c r="H1611" t="s">
        <v>31</v>
      </c>
      <c r="I1611" t="s">
        <v>80</v>
      </c>
      <c r="J1611" t="s">
        <v>45</v>
      </c>
      <c r="K1611" t="s">
        <v>45</v>
      </c>
      <c r="L1611" t="s">
        <v>46</v>
      </c>
      <c r="M1611" t="s">
        <v>47</v>
      </c>
      <c r="N1611" t="s">
        <v>101</v>
      </c>
      <c r="O1611">
        <v>10.25</v>
      </c>
      <c r="Q1611">
        <v>84</v>
      </c>
      <c r="R1611">
        <v>84</v>
      </c>
      <c r="S1611">
        <v>0</v>
      </c>
      <c r="T1611">
        <v>84</v>
      </c>
      <c r="U1611">
        <v>65</v>
      </c>
      <c r="V1611">
        <f>SUMIF(货件明细!K:K,F1611,货件明细!AQ:AQ)</f>
        <v>0</v>
      </c>
      <c r="W1611">
        <f t="shared" si="100"/>
        <v>1</v>
      </c>
      <c r="X1611">
        <f t="shared" si="101"/>
        <v>65</v>
      </c>
      <c r="Y1611">
        <f>SUMIF(货件明细!K:K,F1611,货件明细!I:I)</f>
        <v>0</v>
      </c>
      <c r="Z1611">
        <f t="shared" si="102"/>
        <v>10.25</v>
      </c>
      <c r="AA1611">
        <f>SUMIF(货件明细!K:K,F1611,货件明细!J:J)</f>
        <v>0</v>
      </c>
      <c r="AB1611">
        <f t="shared" si="103"/>
        <v>1</v>
      </c>
    </row>
    <row r="1612" spans="1:28">
      <c r="A1612">
        <v>2025</v>
      </c>
      <c r="B1612">
        <v>3</v>
      </c>
      <c r="C1612">
        <v>10</v>
      </c>
      <c r="D1612" s="4">
        <v>45723</v>
      </c>
      <c r="E1612" t="s">
        <v>28</v>
      </c>
      <c r="F1612" t="s">
        <v>1724</v>
      </c>
      <c r="G1612" t="s">
        <v>395</v>
      </c>
      <c r="H1612" t="s">
        <v>44</v>
      </c>
      <c r="I1612" t="s">
        <v>80</v>
      </c>
      <c r="J1612" t="s">
        <v>45</v>
      </c>
      <c r="K1612" t="s">
        <v>45</v>
      </c>
      <c r="L1612" t="s">
        <v>46</v>
      </c>
      <c r="M1612" t="s">
        <v>65</v>
      </c>
      <c r="N1612" t="s">
        <v>951</v>
      </c>
      <c r="O1612">
        <v>10.25</v>
      </c>
      <c r="Q1612">
        <v>150.7</v>
      </c>
      <c r="R1612">
        <v>150.7</v>
      </c>
      <c r="S1612">
        <v>0</v>
      </c>
      <c r="T1612">
        <v>150.7</v>
      </c>
      <c r="U1612">
        <v>65</v>
      </c>
      <c r="V1612">
        <f>SUMIF(货件明细!K:K,F1612,货件明细!AQ:AQ)</f>
        <v>0</v>
      </c>
      <c r="W1612">
        <f t="shared" si="100"/>
        <v>1</v>
      </c>
      <c r="X1612">
        <f t="shared" si="101"/>
        <v>65</v>
      </c>
      <c r="Y1612">
        <f>SUMIF(货件明细!K:K,F1612,货件明细!I:I)</f>
        <v>0</v>
      </c>
      <c r="Z1612">
        <f t="shared" si="102"/>
        <v>10.25</v>
      </c>
      <c r="AA1612">
        <f>SUMIF(货件明细!K:K,F1612,货件明细!J:J)</f>
        <v>0</v>
      </c>
      <c r="AB1612">
        <f t="shared" si="103"/>
        <v>1</v>
      </c>
    </row>
    <row r="1613" spans="1:28">
      <c r="A1613">
        <v>2025</v>
      </c>
      <c r="B1613">
        <v>3</v>
      </c>
      <c r="C1613">
        <v>10</v>
      </c>
      <c r="D1613" s="4">
        <v>45723</v>
      </c>
      <c r="E1613" t="s">
        <v>28</v>
      </c>
      <c r="F1613" t="s">
        <v>1725</v>
      </c>
      <c r="G1613" t="s">
        <v>74</v>
      </c>
      <c r="H1613" t="s">
        <v>44</v>
      </c>
      <c r="I1613" t="s">
        <v>80</v>
      </c>
      <c r="J1613" t="s">
        <v>45</v>
      </c>
      <c r="K1613" t="s">
        <v>45</v>
      </c>
      <c r="L1613" t="s">
        <v>46</v>
      </c>
      <c r="M1613" t="s">
        <v>47</v>
      </c>
      <c r="N1613" t="s">
        <v>48</v>
      </c>
      <c r="O1613">
        <v>10.25</v>
      </c>
      <c r="Q1613">
        <v>116</v>
      </c>
      <c r="R1613">
        <v>116</v>
      </c>
      <c r="S1613">
        <v>0</v>
      </c>
      <c r="T1613">
        <v>116</v>
      </c>
      <c r="U1613">
        <v>65</v>
      </c>
      <c r="V1613">
        <f>SUMIF(货件明细!K:K,F1613,货件明细!AQ:AQ)</f>
        <v>0</v>
      </c>
      <c r="W1613">
        <f t="shared" si="100"/>
        <v>1</v>
      </c>
      <c r="X1613">
        <f t="shared" si="101"/>
        <v>65</v>
      </c>
      <c r="Y1613">
        <f>SUMIF(货件明细!K:K,F1613,货件明细!I:I)</f>
        <v>0</v>
      </c>
      <c r="Z1613">
        <f t="shared" si="102"/>
        <v>10.25</v>
      </c>
      <c r="AA1613">
        <f>SUMIF(货件明细!K:K,F1613,货件明细!J:J)</f>
        <v>0</v>
      </c>
      <c r="AB1613">
        <f t="shared" si="103"/>
        <v>1</v>
      </c>
    </row>
    <row r="1614" spans="1:28">
      <c r="A1614">
        <v>2025</v>
      </c>
      <c r="B1614">
        <v>3</v>
      </c>
      <c r="C1614">
        <v>10</v>
      </c>
      <c r="D1614" s="4">
        <v>45723</v>
      </c>
      <c r="E1614" t="s">
        <v>28</v>
      </c>
      <c r="F1614" t="s">
        <v>1726</v>
      </c>
      <c r="G1614" t="s">
        <v>372</v>
      </c>
      <c r="H1614" t="s">
        <v>71</v>
      </c>
      <c r="I1614" t="s">
        <v>80</v>
      </c>
      <c r="J1614" t="s">
        <v>45</v>
      </c>
      <c r="K1614" t="s">
        <v>45</v>
      </c>
      <c r="L1614" t="s">
        <v>46</v>
      </c>
      <c r="M1614" t="s">
        <v>47</v>
      </c>
      <c r="N1614" t="s">
        <v>48</v>
      </c>
      <c r="O1614">
        <v>10.25</v>
      </c>
      <c r="Q1614">
        <v>97.5</v>
      </c>
      <c r="R1614">
        <v>97.5</v>
      </c>
      <c r="S1614">
        <v>0</v>
      </c>
      <c r="T1614">
        <v>97.5</v>
      </c>
      <c r="U1614">
        <v>65</v>
      </c>
      <c r="V1614">
        <f>SUMIF(货件明细!K:K,F1614,货件明细!AQ:AQ)</f>
        <v>0</v>
      </c>
      <c r="W1614">
        <f t="shared" si="100"/>
        <v>1</v>
      </c>
      <c r="X1614">
        <f t="shared" si="101"/>
        <v>65</v>
      </c>
      <c r="Y1614">
        <f>SUMIF(货件明细!K:K,F1614,货件明细!I:I)</f>
        <v>0</v>
      </c>
      <c r="Z1614">
        <f t="shared" si="102"/>
        <v>10.25</v>
      </c>
      <c r="AA1614">
        <f>SUMIF(货件明细!K:K,F1614,货件明细!J:J)</f>
        <v>0</v>
      </c>
      <c r="AB1614">
        <f t="shared" si="103"/>
        <v>1</v>
      </c>
    </row>
    <row r="1615" spans="1:28">
      <c r="A1615">
        <v>2025</v>
      </c>
      <c r="B1615">
        <v>3</v>
      </c>
      <c r="C1615">
        <v>10</v>
      </c>
      <c r="D1615" s="4">
        <v>45723</v>
      </c>
      <c r="E1615" t="s">
        <v>28</v>
      </c>
      <c r="F1615" t="s">
        <v>1727</v>
      </c>
      <c r="G1615" t="s">
        <v>392</v>
      </c>
      <c r="H1615" t="s">
        <v>44</v>
      </c>
      <c r="I1615" t="s">
        <v>57</v>
      </c>
      <c r="J1615" t="s">
        <v>100</v>
      </c>
      <c r="K1615" t="s">
        <v>100</v>
      </c>
      <c r="L1615" t="s">
        <v>46</v>
      </c>
      <c r="M1615" t="s">
        <v>65</v>
      </c>
      <c r="N1615" t="s">
        <v>123</v>
      </c>
      <c r="O1615">
        <v>118.8</v>
      </c>
      <c r="Q1615">
        <v>672</v>
      </c>
      <c r="R1615">
        <v>672</v>
      </c>
      <c r="S1615">
        <v>0</v>
      </c>
      <c r="T1615">
        <v>672</v>
      </c>
      <c r="U1615">
        <v>715</v>
      </c>
      <c r="V1615">
        <f>SUMIF(货件明细!K:K,F1615,货件明细!AQ:AQ)</f>
        <v>0</v>
      </c>
      <c r="W1615">
        <f t="shared" si="100"/>
        <v>1</v>
      </c>
      <c r="X1615">
        <f t="shared" si="101"/>
        <v>715</v>
      </c>
      <c r="Y1615">
        <f>SUMIF(货件明细!K:K,F1615,货件明细!I:I)</f>
        <v>0</v>
      </c>
      <c r="Z1615">
        <f t="shared" si="102"/>
        <v>118.8</v>
      </c>
      <c r="AA1615">
        <f>SUMIF(货件明细!K:K,F1615,货件明细!J:J)</f>
        <v>0</v>
      </c>
      <c r="AB1615">
        <f t="shared" si="103"/>
        <v>1</v>
      </c>
    </row>
    <row r="1616" spans="1:28">
      <c r="A1616">
        <v>2025</v>
      </c>
      <c r="B1616">
        <v>3</v>
      </c>
      <c r="C1616">
        <v>10</v>
      </c>
      <c r="D1616" s="4">
        <v>45723</v>
      </c>
      <c r="E1616" t="s">
        <v>28</v>
      </c>
      <c r="F1616" t="s">
        <v>1728</v>
      </c>
      <c r="G1616" t="s">
        <v>374</v>
      </c>
      <c r="H1616" t="s">
        <v>71</v>
      </c>
      <c r="I1616" t="s">
        <v>57</v>
      </c>
      <c r="J1616" t="s">
        <v>100</v>
      </c>
      <c r="K1616" t="s">
        <v>100</v>
      </c>
      <c r="L1616" t="s">
        <v>46</v>
      </c>
      <c r="M1616" t="s">
        <v>65</v>
      </c>
      <c r="N1616" t="s">
        <v>123</v>
      </c>
      <c r="O1616">
        <v>118.8</v>
      </c>
      <c r="Q1616">
        <v>490.164705882353</v>
      </c>
      <c r="R1616">
        <v>490.164705882353</v>
      </c>
      <c r="S1616">
        <v>0</v>
      </c>
      <c r="T1616">
        <v>490.164705882353</v>
      </c>
      <c r="U1616">
        <v>715</v>
      </c>
      <c r="V1616">
        <f>SUMIF(货件明细!K:K,F1616,货件明细!AQ:AQ)</f>
        <v>0</v>
      </c>
      <c r="W1616">
        <f t="shared" si="100"/>
        <v>1</v>
      </c>
      <c r="X1616">
        <f t="shared" si="101"/>
        <v>715</v>
      </c>
      <c r="Y1616">
        <f>SUMIF(货件明细!K:K,F1616,货件明细!I:I)</f>
        <v>0</v>
      </c>
      <c r="Z1616">
        <f t="shared" si="102"/>
        <v>118.8</v>
      </c>
      <c r="AA1616">
        <f>SUMIF(货件明细!K:K,F1616,货件明细!J:J)</f>
        <v>0</v>
      </c>
      <c r="AB1616">
        <f t="shared" si="103"/>
        <v>1</v>
      </c>
    </row>
    <row r="1617" spans="1:28">
      <c r="A1617">
        <v>2025</v>
      </c>
      <c r="B1617">
        <v>3</v>
      </c>
      <c r="C1617">
        <v>10</v>
      </c>
      <c r="D1617" s="4">
        <v>45723</v>
      </c>
      <c r="E1617" t="s">
        <v>28</v>
      </c>
      <c r="F1617" t="s">
        <v>1729</v>
      </c>
      <c r="G1617" t="s">
        <v>50</v>
      </c>
      <c r="H1617" t="s">
        <v>31</v>
      </c>
      <c r="I1617" t="s">
        <v>57</v>
      </c>
      <c r="J1617" t="s">
        <v>100</v>
      </c>
      <c r="K1617" t="s">
        <v>100</v>
      </c>
      <c r="L1617" t="s">
        <v>46</v>
      </c>
      <c r="M1617" t="s">
        <v>65</v>
      </c>
      <c r="N1617" t="s">
        <v>123</v>
      </c>
      <c r="O1617">
        <v>118.8</v>
      </c>
      <c r="Q1617">
        <v>896.832</v>
      </c>
      <c r="R1617">
        <v>896.832</v>
      </c>
      <c r="S1617">
        <v>0</v>
      </c>
      <c r="T1617">
        <v>896.832</v>
      </c>
      <c r="U1617">
        <v>715</v>
      </c>
      <c r="V1617">
        <f>SUMIF(货件明细!K:K,F1617,货件明细!AQ:AQ)</f>
        <v>0</v>
      </c>
      <c r="W1617">
        <f t="shared" si="100"/>
        <v>1</v>
      </c>
      <c r="X1617">
        <f t="shared" si="101"/>
        <v>715</v>
      </c>
      <c r="Y1617">
        <f>SUMIF(货件明细!K:K,F1617,货件明细!I:I)</f>
        <v>0</v>
      </c>
      <c r="Z1617">
        <f t="shared" si="102"/>
        <v>118.8</v>
      </c>
      <c r="AA1617">
        <f>SUMIF(货件明细!K:K,F1617,货件明细!J:J)</f>
        <v>0</v>
      </c>
      <c r="AB1617">
        <f t="shared" si="103"/>
        <v>1</v>
      </c>
    </row>
    <row r="1618" spans="1:28">
      <c r="A1618">
        <v>2025</v>
      </c>
      <c r="B1618">
        <v>3</v>
      </c>
      <c r="C1618">
        <v>10</v>
      </c>
      <c r="D1618" s="4">
        <v>45723</v>
      </c>
      <c r="E1618" t="s">
        <v>28</v>
      </c>
      <c r="F1618" t="s">
        <v>1730</v>
      </c>
      <c r="G1618" t="s">
        <v>882</v>
      </c>
      <c r="H1618" t="s">
        <v>71</v>
      </c>
      <c r="I1618" t="s">
        <v>57</v>
      </c>
      <c r="J1618" t="s">
        <v>100</v>
      </c>
      <c r="K1618" t="s">
        <v>100</v>
      </c>
      <c r="L1618" t="s">
        <v>46</v>
      </c>
      <c r="M1618" t="s">
        <v>47</v>
      </c>
      <c r="N1618" t="s">
        <v>159</v>
      </c>
      <c r="O1618">
        <v>118.8</v>
      </c>
      <c r="Q1618">
        <v>451.5</v>
      </c>
      <c r="R1618">
        <v>451.5</v>
      </c>
      <c r="S1618">
        <v>0</v>
      </c>
      <c r="T1618">
        <v>451.5</v>
      </c>
      <c r="U1618">
        <v>715</v>
      </c>
      <c r="V1618">
        <f>SUMIF(货件明细!K:K,F1618,货件明细!AQ:AQ)</f>
        <v>0</v>
      </c>
      <c r="W1618">
        <f t="shared" si="100"/>
        <v>1</v>
      </c>
      <c r="X1618">
        <f t="shared" si="101"/>
        <v>715</v>
      </c>
      <c r="Y1618">
        <f>SUMIF(货件明细!K:K,F1618,货件明细!I:I)</f>
        <v>0</v>
      </c>
      <c r="Z1618">
        <f t="shared" si="102"/>
        <v>118.8</v>
      </c>
      <c r="AA1618">
        <f>SUMIF(货件明细!K:K,F1618,货件明细!J:J)</f>
        <v>0</v>
      </c>
      <c r="AB1618">
        <f t="shared" si="103"/>
        <v>1</v>
      </c>
    </row>
    <row r="1619" spans="1:28">
      <c r="A1619">
        <v>2025</v>
      </c>
      <c r="B1619">
        <v>3</v>
      </c>
      <c r="C1619">
        <v>10</v>
      </c>
      <c r="D1619" s="4">
        <v>45723</v>
      </c>
      <c r="E1619" t="s">
        <v>28</v>
      </c>
      <c r="F1619" t="s">
        <v>1731</v>
      </c>
      <c r="G1619" t="s">
        <v>1517</v>
      </c>
      <c r="H1619" t="s">
        <v>71</v>
      </c>
      <c r="I1619" t="s">
        <v>57</v>
      </c>
      <c r="J1619" t="s">
        <v>100</v>
      </c>
      <c r="K1619" t="s">
        <v>100</v>
      </c>
      <c r="L1619" t="s">
        <v>46</v>
      </c>
      <c r="M1619" t="s">
        <v>65</v>
      </c>
      <c r="N1619" t="s">
        <v>123</v>
      </c>
      <c r="O1619">
        <v>118.8</v>
      </c>
      <c r="Q1619">
        <v>462.24</v>
      </c>
      <c r="R1619">
        <v>462.24</v>
      </c>
      <c r="S1619">
        <v>0</v>
      </c>
      <c r="T1619">
        <v>462.24</v>
      </c>
      <c r="U1619">
        <v>715</v>
      </c>
      <c r="V1619">
        <f>SUMIF(货件明细!K:K,F1619,货件明细!AQ:AQ)</f>
        <v>0</v>
      </c>
      <c r="W1619">
        <f t="shared" si="100"/>
        <v>1</v>
      </c>
      <c r="X1619">
        <f t="shared" si="101"/>
        <v>715</v>
      </c>
      <c r="Y1619">
        <f>SUMIF(货件明细!K:K,F1619,货件明细!I:I)</f>
        <v>0</v>
      </c>
      <c r="Z1619">
        <f t="shared" si="102"/>
        <v>118.8</v>
      </c>
      <c r="AA1619">
        <f>SUMIF(货件明细!K:K,F1619,货件明细!J:J)</f>
        <v>0</v>
      </c>
      <c r="AB1619">
        <f t="shared" si="103"/>
        <v>1</v>
      </c>
    </row>
    <row r="1620" spans="1:28">
      <c r="A1620">
        <v>2025</v>
      </c>
      <c r="B1620">
        <v>3</v>
      </c>
      <c r="C1620">
        <v>10</v>
      </c>
      <c r="D1620" s="4">
        <v>45723</v>
      </c>
      <c r="E1620" t="s">
        <v>28</v>
      </c>
      <c r="F1620" t="s">
        <v>1732</v>
      </c>
      <c r="G1620" t="s">
        <v>392</v>
      </c>
      <c r="H1620" t="s">
        <v>44</v>
      </c>
      <c r="I1620" t="s">
        <v>111</v>
      </c>
      <c r="J1620" t="s">
        <v>45</v>
      </c>
      <c r="K1620" t="s">
        <v>45</v>
      </c>
      <c r="L1620" t="s">
        <v>46</v>
      </c>
      <c r="M1620" t="s">
        <v>47</v>
      </c>
      <c r="N1620" t="s">
        <v>48</v>
      </c>
      <c r="O1620">
        <v>15.75</v>
      </c>
      <c r="Q1620">
        <v>165.714285714286</v>
      </c>
      <c r="R1620">
        <v>165.714285714286</v>
      </c>
      <c r="S1620">
        <v>0</v>
      </c>
      <c r="T1620">
        <v>165.714285714286</v>
      </c>
      <c r="U1620">
        <v>86</v>
      </c>
      <c r="V1620">
        <f>SUMIF(货件明细!K:K,F1620,货件明细!AQ:AQ)</f>
        <v>0</v>
      </c>
      <c r="W1620">
        <f t="shared" si="100"/>
        <v>1</v>
      </c>
      <c r="X1620">
        <f t="shared" si="101"/>
        <v>86</v>
      </c>
      <c r="Y1620">
        <f>SUMIF(货件明细!K:K,F1620,货件明细!I:I)</f>
        <v>0</v>
      </c>
      <c r="Z1620">
        <f t="shared" si="102"/>
        <v>15.75</v>
      </c>
      <c r="AA1620">
        <f>SUMIF(货件明细!K:K,F1620,货件明细!J:J)</f>
        <v>0</v>
      </c>
      <c r="AB1620">
        <f t="shared" si="103"/>
        <v>1</v>
      </c>
    </row>
    <row r="1621" spans="1:28">
      <c r="A1621">
        <v>2025</v>
      </c>
      <c r="B1621">
        <v>3</v>
      </c>
      <c r="C1621">
        <v>10</v>
      </c>
      <c r="D1621" s="4">
        <v>45723</v>
      </c>
      <c r="E1621" t="s">
        <v>28</v>
      </c>
      <c r="F1621" t="s">
        <v>1733</v>
      </c>
      <c r="G1621" t="s">
        <v>50</v>
      </c>
      <c r="H1621" t="s">
        <v>31</v>
      </c>
      <c r="I1621" t="s">
        <v>111</v>
      </c>
      <c r="J1621" t="s">
        <v>45</v>
      </c>
      <c r="K1621" t="s">
        <v>45</v>
      </c>
      <c r="L1621" t="s">
        <v>46</v>
      </c>
      <c r="M1621" t="s">
        <v>47</v>
      </c>
      <c r="N1621" t="s">
        <v>101</v>
      </c>
      <c r="O1621">
        <v>15.75</v>
      </c>
      <c r="Q1621">
        <v>96.3857142857143</v>
      </c>
      <c r="R1621">
        <v>96.3857142857143</v>
      </c>
      <c r="S1621">
        <v>0</v>
      </c>
      <c r="T1621">
        <v>96.3857142857143</v>
      </c>
      <c r="U1621">
        <v>86</v>
      </c>
      <c r="V1621">
        <f>SUMIF(货件明细!K:K,F1621,货件明细!AQ:AQ)</f>
        <v>0</v>
      </c>
      <c r="W1621">
        <f t="shared" si="100"/>
        <v>1</v>
      </c>
      <c r="X1621">
        <f t="shared" si="101"/>
        <v>86</v>
      </c>
      <c r="Y1621">
        <f>SUMIF(货件明细!K:K,F1621,货件明细!I:I)</f>
        <v>0</v>
      </c>
      <c r="Z1621">
        <f t="shared" si="102"/>
        <v>15.75</v>
      </c>
      <c r="AA1621">
        <f>SUMIF(货件明细!K:K,F1621,货件明细!J:J)</f>
        <v>0</v>
      </c>
      <c r="AB1621">
        <f t="shared" si="103"/>
        <v>1</v>
      </c>
    </row>
    <row r="1622" spans="1:28">
      <c r="A1622">
        <v>2025</v>
      </c>
      <c r="B1622">
        <v>3</v>
      </c>
      <c r="C1622">
        <v>10</v>
      </c>
      <c r="D1622" s="4">
        <v>45723</v>
      </c>
      <c r="E1622" t="s">
        <v>28</v>
      </c>
      <c r="F1622" t="s">
        <v>1734</v>
      </c>
      <c r="G1622" t="s">
        <v>374</v>
      </c>
      <c r="H1622" t="s">
        <v>71</v>
      </c>
      <c r="I1622" t="s">
        <v>111</v>
      </c>
      <c r="J1622" t="s">
        <v>45</v>
      </c>
      <c r="K1622" t="s">
        <v>45</v>
      </c>
      <c r="L1622" t="s">
        <v>46</v>
      </c>
      <c r="M1622" t="s">
        <v>47</v>
      </c>
      <c r="N1622" t="s">
        <v>48</v>
      </c>
      <c r="O1622">
        <v>15.75</v>
      </c>
      <c r="Q1622">
        <v>139.75</v>
      </c>
      <c r="R1622">
        <v>139.75</v>
      </c>
      <c r="S1622">
        <v>0</v>
      </c>
      <c r="T1622">
        <v>139.75</v>
      </c>
      <c r="U1622">
        <v>86</v>
      </c>
      <c r="V1622">
        <f>SUMIF(货件明细!K:K,F1622,货件明细!AQ:AQ)</f>
        <v>0</v>
      </c>
      <c r="W1622">
        <f t="shared" si="100"/>
        <v>1</v>
      </c>
      <c r="X1622">
        <f t="shared" si="101"/>
        <v>86</v>
      </c>
      <c r="Y1622">
        <f>SUMIF(货件明细!K:K,F1622,货件明细!I:I)</f>
        <v>0</v>
      </c>
      <c r="Z1622">
        <f t="shared" si="102"/>
        <v>15.75</v>
      </c>
      <c r="AA1622">
        <f>SUMIF(货件明细!K:K,F1622,货件明细!J:J)</f>
        <v>0</v>
      </c>
      <c r="AB1622">
        <f t="shared" si="103"/>
        <v>1</v>
      </c>
    </row>
    <row r="1623" spans="1:28">
      <c r="A1623">
        <v>2025</v>
      </c>
      <c r="B1623">
        <v>3</v>
      </c>
      <c r="C1623">
        <v>10</v>
      </c>
      <c r="D1623" s="4">
        <v>45723</v>
      </c>
      <c r="E1623" t="s">
        <v>28</v>
      </c>
      <c r="F1623" t="s">
        <v>1735</v>
      </c>
      <c r="G1623" t="s">
        <v>70</v>
      </c>
      <c r="H1623" t="s">
        <v>71</v>
      </c>
      <c r="I1623" t="s">
        <v>111</v>
      </c>
      <c r="J1623" t="s">
        <v>45</v>
      </c>
      <c r="K1623" t="s">
        <v>45</v>
      </c>
      <c r="L1623" t="s">
        <v>46</v>
      </c>
      <c r="M1623" t="s">
        <v>47</v>
      </c>
      <c r="N1623" t="s">
        <v>48</v>
      </c>
      <c r="O1623">
        <v>15.75</v>
      </c>
      <c r="Q1623">
        <v>152.1</v>
      </c>
      <c r="R1623">
        <v>152.1</v>
      </c>
      <c r="S1623">
        <v>0</v>
      </c>
      <c r="T1623">
        <v>152.1</v>
      </c>
      <c r="U1623">
        <v>86</v>
      </c>
      <c r="V1623">
        <f>SUMIF(货件明细!K:K,F1623,货件明细!AQ:AQ)</f>
        <v>0</v>
      </c>
      <c r="W1623">
        <f t="shared" si="100"/>
        <v>1</v>
      </c>
      <c r="X1623">
        <f t="shared" si="101"/>
        <v>86</v>
      </c>
      <c r="Y1623">
        <f>SUMIF(货件明细!K:K,F1623,货件明细!I:I)</f>
        <v>0</v>
      </c>
      <c r="Z1623">
        <f t="shared" si="102"/>
        <v>15.75</v>
      </c>
      <c r="AA1623">
        <f>SUMIF(货件明细!K:K,F1623,货件明细!J:J)</f>
        <v>0</v>
      </c>
      <c r="AB1623">
        <f t="shared" si="103"/>
        <v>1</v>
      </c>
    </row>
    <row r="1624" spans="1:28">
      <c r="A1624">
        <v>2025</v>
      </c>
      <c r="B1624">
        <v>3</v>
      </c>
      <c r="C1624">
        <v>10</v>
      </c>
      <c r="D1624" s="4">
        <v>45723</v>
      </c>
      <c r="E1624" t="s">
        <v>28</v>
      </c>
      <c r="F1624" t="s">
        <v>1736</v>
      </c>
      <c r="G1624" t="s">
        <v>1517</v>
      </c>
      <c r="H1624" t="s">
        <v>71</v>
      </c>
      <c r="I1624" t="s">
        <v>111</v>
      </c>
      <c r="J1624" t="s">
        <v>45</v>
      </c>
      <c r="K1624" t="s">
        <v>45</v>
      </c>
      <c r="L1624" t="s">
        <v>46</v>
      </c>
      <c r="M1624" t="s">
        <v>47</v>
      </c>
      <c r="N1624" t="s">
        <v>48</v>
      </c>
      <c r="O1624">
        <v>15.75</v>
      </c>
      <c r="Q1624">
        <v>124.44</v>
      </c>
      <c r="R1624">
        <v>124.44</v>
      </c>
      <c r="S1624">
        <v>0</v>
      </c>
      <c r="T1624">
        <v>124.44</v>
      </c>
      <c r="U1624">
        <v>86</v>
      </c>
      <c r="V1624">
        <f>SUMIF(货件明细!K:K,F1624,货件明细!AQ:AQ)</f>
        <v>0</v>
      </c>
      <c r="W1624">
        <f t="shared" si="100"/>
        <v>1</v>
      </c>
      <c r="X1624">
        <f t="shared" si="101"/>
        <v>86</v>
      </c>
      <c r="Y1624">
        <f>SUMIF(货件明细!K:K,F1624,货件明细!I:I)</f>
        <v>0</v>
      </c>
      <c r="Z1624">
        <f t="shared" si="102"/>
        <v>15.75</v>
      </c>
      <c r="AA1624">
        <f>SUMIF(货件明细!K:K,F1624,货件明细!J:J)</f>
        <v>0</v>
      </c>
      <c r="AB1624">
        <f t="shared" si="103"/>
        <v>1</v>
      </c>
    </row>
    <row r="1625" spans="1:28">
      <c r="A1625">
        <v>2025</v>
      </c>
      <c r="B1625">
        <v>3</v>
      </c>
      <c r="C1625">
        <v>10</v>
      </c>
      <c r="D1625" s="4">
        <v>45723</v>
      </c>
      <c r="E1625" t="s">
        <v>28</v>
      </c>
      <c r="F1625" t="s">
        <v>1737</v>
      </c>
      <c r="G1625" t="s">
        <v>68</v>
      </c>
      <c r="H1625" t="s">
        <v>31</v>
      </c>
      <c r="I1625" t="s">
        <v>41</v>
      </c>
      <c r="J1625" t="s">
        <v>45</v>
      </c>
      <c r="K1625" t="s">
        <v>45</v>
      </c>
      <c r="L1625" t="s">
        <v>46</v>
      </c>
      <c r="M1625" t="s">
        <v>47</v>
      </c>
      <c r="N1625" t="s">
        <v>101</v>
      </c>
      <c r="O1625">
        <v>20.7</v>
      </c>
      <c r="Q1625">
        <v>138.6</v>
      </c>
      <c r="R1625">
        <v>138.6</v>
      </c>
      <c r="S1625">
        <v>0</v>
      </c>
      <c r="T1625">
        <v>138.6</v>
      </c>
      <c r="U1625">
        <v>96</v>
      </c>
      <c r="V1625">
        <f>SUMIF(货件明细!K:K,F1625,货件明细!AQ:AQ)</f>
        <v>0</v>
      </c>
      <c r="W1625">
        <f t="shared" si="100"/>
        <v>1</v>
      </c>
      <c r="X1625">
        <f t="shared" si="101"/>
        <v>96</v>
      </c>
      <c r="Y1625">
        <f>SUMIF(货件明细!K:K,F1625,货件明细!I:I)</f>
        <v>0</v>
      </c>
      <c r="Z1625">
        <f t="shared" si="102"/>
        <v>20.7</v>
      </c>
      <c r="AA1625">
        <f>SUMIF(货件明细!K:K,F1625,货件明细!J:J)</f>
        <v>0</v>
      </c>
      <c r="AB1625">
        <f t="shared" si="103"/>
        <v>1</v>
      </c>
    </row>
    <row r="1626" spans="1:28">
      <c r="A1626">
        <v>2025</v>
      </c>
      <c r="B1626">
        <v>3</v>
      </c>
      <c r="C1626">
        <v>10</v>
      </c>
      <c r="D1626" s="4">
        <v>45723</v>
      </c>
      <c r="E1626" t="s">
        <v>28</v>
      </c>
      <c r="F1626" t="s">
        <v>1738</v>
      </c>
      <c r="G1626" t="s">
        <v>70</v>
      </c>
      <c r="H1626" t="s">
        <v>71</v>
      </c>
      <c r="I1626" t="s">
        <v>41</v>
      </c>
      <c r="J1626" t="s">
        <v>45</v>
      </c>
      <c r="K1626" t="s">
        <v>45</v>
      </c>
      <c r="L1626" t="s">
        <v>46</v>
      </c>
      <c r="M1626" t="s">
        <v>47</v>
      </c>
      <c r="N1626" t="s">
        <v>48</v>
      </c>
      <c r="O1626">
        <v>20.7</v>
      </c>
      <c r="Q1626">
        <v>152.1</v>
      </c>
      <c r="R1626">
        <v>152.1</v>
      </c>
      <c r="S1626">
        <v>0</v>
      </c>
      <c r="T1626">
        <v>152.1</v>
      </c>
      <c r="U1626">
        <v>96</v>
      </c>
      <c r="V1626">
        <f>SUMIF(货件明细!K:K,F1626,货件明细!AQ:AQ)</f>
        <v>0</v>
      </c>
      <c r="W1626">
        <f t="shared" si="100"/>
        <v>1</v>
      </c>
      <c r="X1626">
        <f t="shared" si="101"/>
        <v>96</v>
      </c>
      <c r="Y1626">
        <f>SUMIF(货件明细!K:K,F1626,货件明细!I:I)</f>
        <v>0</v>
      </c>
      <c r="Z1626">
        <f t="shared" si="102"/>
        <v>20.7</v>
      </c>
      <c r="AA1626">
        <f>SUMIF(货件明细!K:K,F1626,货件明细!J:J)</f>
        <v>0</v>
      </c>
      <c r="AB1626">
        <f t="shared" si="103"/>
        <v>1</v>
      </c>
    </row>
    <row r="1627" spans="1:28">
      <c r="A1627">
        <v>2025</v>
      </c>
      <c r="B1627">
        <v>3</v>
      </c>
      <c r="C1627">
        <v>10</v>
      </c>
      <c r="D1627" s="4">
        <v>45723</v>
      </c>
      <c r="E1627" t="s">
        <v>28</v>
      </c>
      <c r="F1627" t="s">
        <v>1739</v>
      </c>
      <c r="G1627" t="s">
        <v>1517</v>
      </c>
      <c r="H1627" t="s">
        <v>71</v>
      </c>
      <c r="I1627" t="s">
        <v>41</v>
      </c>
      <c r="J1627" t="s">
        <v>45</v>
      </c>
      <c r="K1627" t="s">
        <v>45</v>
      </c>
      <c r="L1627" t="s">
        <v>46</v>
      </c>
      <c r="M1627" t="s">
        <v>47</v>
      </c>
      <c r="N1627" t="s">
        <v>48</v>
      </c>
      <c r="O1627">
        <v>20.7</v>
      </c>
      <c r="Q1627">
        <v>124.44</v>
      </c>
      <c r="R1627">
        <v>124.44</v>
      </c>
      <c r="S1627">
        <v>0</v>
      </c>
      <c r="T1627">
        <v>124.44</v>
      </c>
      <c r="U1627">
        <v>96</v>
      </c>
      <c r="V1627">
        <f>SUMIF(货件明细!K:K,F1627,货件明细!AQ:AQ)</f>
        <v>0</v>
      </c>
      <c r="W1627">
        <f t="shared" si="100"/>
        <v>1</v>
      </c>
      <c r="X1627">
        <f t="shared" si="101"/>
        <v>96</v>
      </c>
      <c r="Y1627">
        <f>SUMIF(货件明细!K:K,F1627,货件明细!I:I)</f>
        <v>0</v>
      </c>
      <c r="Z1627">
        <f t="shared" si="102"/>
        <v>20.7</v>
      </c>
      <c r="AA1627">
        <f>SUMIF(货件明细!K:K,F1627,货件明细!J:J)</f>
        <v>0</v>
      </c>
      <c r="AB1627">
        <f t="shared" si="103"/>
        <v>1</v>
      </c>
    </row>
    <row r="1628" spans="1:28">
      <c r="A1628">
        <v>2025</v>
      </c>
      <c r="B1628">
        <v>3</v>
      </c>
      <c r="C1628">
        <v>10</v>
      </c>
      <c r="D1628" s="4">
        <v>45723</v>
      </c>
      <c r="E1628" t="s">
        <v>28</v>
      </c>
      <c r="F1628" t="s">
        <v>1740</v>
      </c>
      <c r="G1628" t="s">
        <v>50</v>
      </c>
      <c r="H1628" t="s">
        <v>31</v>
      </c>
      <c r="I1628" t="s">
        <v>41</v>
      </c>
      <c r="J1628" t="s">
        <v>45</v>
      </c>
      <c r="K1628" t="s">
        <v>45</v>
      </c>
      <c r="L1628" t="s">
        <v>46</v>
      </c>
      <c r="M1628" t="s">
        <v>65</v>
      </c>
      <c r="N1628" t="s">
        <v>123</v>
      </c>
      <c r="O1628">
        <v>20.7</v>
      </c>
      <c r="Q1628">
        <v>149.472</v>
      </c>
      <c r="R1628">
        <v>149.472</v>
      </c>
      <c r="S1628">
        <v>0</v>
      </c>
      <c r="T1628">
        <v>149.472</v>
      </c>
      <c r="U1628">
        <v>96</v>
      </c>
      <c r="V1628">
        <f>SUMIF(货件明细!K:K,F1628,货件明细!AQ:AQ)</f>
        <v>0</v>
      </c>
      <c r="W1628">
        <f t="shared" si="100"/>
        <v>1</v>
      </c>
      <c r="X1628">
        <f t="shared" si="101"/>
        <v>96</v>
      </c>
      <c r="Y1628">
        <f>SUMIF(货件明细!K:K,F1628,货件明细!I:I)</f>
        <v>0</v>
      </c>
      <c r="Z1628">
        <f t="shared" si="102"/>
        <v>20.7</v>
      </c>
      <c r="AA1628">
        <f>SUMIF(货件明细!K:K,F1628,货件明细!J:J)</f>
        <v>0</v>
      </c>
      <c r="AB1628">
        <f t="shared" si="103"/>
        <v>1</v>
      </c>
    </row>
    <row r="1629" spans="1:28">
      <c r="A1629">
        <v>2025</v>
      </c>
      <c r="B1629">
        <v>3</v>
      </c>
      <c r="C1629">
        <v>10</v>
      </c>
      <c r="D1629" s="4">
        <v>45723</v>
      </c>
      <c r="E1629" t="s">
        <v>28</v>
      </c>
      <c r="F1629" t="s">
        <v>1741</v>
      </c>
      <c r="G1629" t="s">
        <v>392</v>
      </c>
      <c r="H1629" t="s">
        <v>44</v>
      </c>
      <c r="I1629" t="s">
        <v>41</v>
      </c>
      <c r="J1629" t="s">
        <v>45</v>
      </c>
      <c r="K1629" t="s">
        <v>45</v>
      </c>
      <c r="L1629" t="s">
        <v>46</v>
      </c>
      <c r="M1629" t="s">
        <v>47</v>
      </c>
      <c r="N1629" t="s">
        <v>48</v>
      </c>
      <c r="O1629">
        <v>20.7</v>
      </c>
      <c r="Q1629">
        <v>165.714285714286</v>
      </c>
      <c r="R1629">
        <v>165.714285714286</v>
      </c>
      <c r="S1629">
        <v>0</v>
      </c>
      <c r="T1629">
        <v>165.714285714286</v>
      </c>
      <c r="U1629">
        <v>96</v>
      </c>
      <c r="V1629">
        <f>SUMIF(货件明细!K:K,F1629,货件明细!AQ:AQ)</f>
        <v>0</v>
      </c>
      <c r="W1629">
        <f t="shared" si="100"/>
        <v>1</v>
      </c>
      <c r="X1629">
        <f t="shared" si="101"/>
        <v>96</v>
      </c>
      <c r="Y1629">
        <f>SUMIF(货件明细!K:K,F1629,货件明细!I:I)</f>
        <v>0</v>
      </c>
      <c r="Z1629">
        <f t="shared" si="102"/>
        <v>20.7</v>
      </c>
      <c r="AA1629">
        <f>SUMIF(货件明细!K:K,F1629,货件明细!J:J)</f>
        <v>0</v>
      </c>
      <c r="AB1629">
        <f t="shared" si="103"/>
        <v>1</v>
      </c>
    </row>
    <row r="1630" spans="1:28">
      <c r="A1630">
        <v>2025</v>
      </c>
      <c r="B1630">
        <v>3</v>
      </c>
      <c r="C1630">
        <v>10</v>
      </c>
      <c r="D1630" s="4">
        <v>45723</v>
      </c>
      <c r="E1630" t="s">
        <v>28</v>
      </c>
      <c r="F1630" t="s">
        <v>1742</v>
      </c>
      <c r="G1630" t="s">
        <v>1517</v>
      </c>
      <c r="H1630" t="s">
        <v>71</v>
      </c>
      <c r="I1630" t="s">
        <v>41</v>
      </c>
      <c r="J1630" t="s">
        <v>100</v>
      </c>
      <c r="K1630" t="s">
        <v>100</v>
      </c>
      <c r="L1630" t="s">
        <v>46</v>
      </c>
      <c r="M1630" t="s">
        <v>47</v>
      </c>
      <c r="N1630" t="s">
        <v>159</v>
      </c>
      <c r="O1630">
        <v>21.65</v>
      </c>
      <c r="Q1630">
        <v>56</v>
      </c>
      <c r="R1630">
        <v>56</v>
      </c>
      <c r="S1630">
        <v>0</v>
      </c>
      <c r="T1630">
        <v>56</v>
      </c>
      <c r="U1630">
        <v>79</v>
      </c>
      <c r="V1630">
        <f>SUMIF(货件明细!K:K,F1630,货件明细!AQ:AQ)</f>
        <v>0</v>
      </c>
      <c r="W1630">
        <f t="shared" si="100"/>
        <v>1</v>
      </c>
      <c r="X1630">
        <f t="shared" si="101"/>
        <v>79</v>
      </c>
      <c r="Y1630">
        <f>SUMIF(货件明细!K:K,F1630,货件明细!I:I)</f>
        <v>0</v>
      </c>
      <c r="Z1630">
        <f t="shared" si="102"/>
        <v>21.65</v>
      </c>
      <c r="AA1630">
        <f>SUMIF(货件明细!K:K,F1630,货件明细!J:J)</f>
        <v>0</v>
      </c>
      <c r="AB1630">
        <f t="shared" si="103"/>
        <v>1</v>
      </c>
    </row>
    <row r="1631" spans="1:28">
      <c r="A1631">
        <v>2025</v>
      </c>
      <c r="B1631">
        <v>3</v>
      </c>
      <c r="C1631">
        <v>10</v>
      </c>
      <c r="D1631" s="4">
        <v>45723</v>
      </c>
      <c r="E1631" t="s">
        <v>28</v>
      </c>
      <c r="F1631" t="s">
        <v>1743</v>
      </c>
      <c r="G1631" t="s">
        <v>70</v>
      </c>
      <c r="H1631" t="s">
        <v>71</v>
      </c>
      <c r="I1631" t="s">
        <v>41</v>
      </c>
      <c r="J1631" t="s">
        <v>100</v>
      </c>
      <c r="K1631" t="s">
        <v>100</v>
      </c>
      <c r="L1631" t="s">
        <v>46</v>
      </c>
      <c r="M1631" t="s">
        <v>47</v>
      </c>
      <c r="N1631" t="s">
        <v>48</v>
      </c>
      <c r="O1631">
        <v>21.65</v>
      </c>
      <c r="Q1631">
        <v>152.1</v>
      </c>
      <c r="R1631">
        <v>152.1</v>
      </c>
      <c r="S1631">
        <v>0</v>
      </c>
      <c r="T1631">
        <v>152.1</v>
      </c>
      <c r="U1631">
        <v>79</v>
      </c>
      <c r="V1631">
        <f>SUMIF(货件明细!K:K,F1631,货件明细!AQ:AQ)</f>
        <v>0</v>
      </c>
      <c r="W1631">
        <f t="shared" si="100"/>
        <v>1</v>
      </c>
      <c r="X1631">
        <f t="shared" si="101"/>
        <v>79</v>
      </c>
      <c r="Y1631">
        <f>SUMIF(货件明细!K:K,F1631,货件明细!I:I)</f>
        <v>0</v>
      </c>
      <c r="Z1631">
        <f t="shared" si="102"/>
        <v>21.65</v>
      </c>
      <c r="AA1631">
        <f>SUMIF(货件明细!K:K,F1631,货件明细!J:J)</f>
        <v>0</v>
      </c>
      <c r="AB1631">
        <f t="shared" si="103"/>
        <v>1</v>
      </c>
    </row>
    <row r="1632" spans="1:28">
      <c r="A1632">
        <v>2025</v>
      </c>
      <c r="B1632">
        <v>3</v>
      </c>
      <c r="C1632">
        <v>10</v>
      </c>
      <c r="D1632" s="4">
        <v>45723</v>
      </c>
      <c r="E1632" t="s">
        <v>28</v>
      </c>
      <c r="F1632" t="s">
        <v>1744</v>
      </c>
      <c r="G1632" t="s">
        <v>68</v>
      </c>
      <c r="H1632" t="s">
        <v>31</v>
      </c>
      <c r="I1632" t="s">
        <v>41</v>
      </c>
      <c r="J1632" t="s">
        <v>100</v>
      </c>
      <c r="K1632" t="s">
        <v>100</v>
      </c>
      <c r="L1632" t="s">
        <v>46</v>
      </c>
      <c r="M1632" t="s">
        <v>47</v>
      </c>
      <c r="N1632" t="s">
        <v>101</v>
      </c>
      <c r="O1632">
        <v>21.65</v>
      </c>
      <c r="Q1632">
        <v>138.6</v>
      </c>
      <c r="R1632">
        <v>138.6</v>
      </c>
      <c r="S1632">
        <v>0</v>
      </c>
      <c r="T1632">
        <v>138.6</v>
      </c>
      <c r="U1632">
        <v>79</v>
      </c>
      <c r="V1632">
        <f>SUMIF(货件明细!K:K,F1632,货件明细!AQ:AQ)</f>
        <v>0</v>
      </c>
      <c r="W1632">
        <f t="shared" si="100"/>
        <v>1</v>
      </c>
      <c r="X1632">
        <f t="shared" si="101"/>
        <v>79</v>
      </c>
      <c r="Y1632">
        <f>SUMIF(货件明细!K:K,F1632,货件明细!I:I)</f>
        <v>0</v>
      </c>
      <c r="Z1632">
        <f t="shared" si="102"/>
        <v>21.65</v>
      </c>
      <c r="AA1632">
        <f>SUMIF(货件明细!K:K,F1632,货件明细!J:J)</f>
        <v>0</v>
      </c>
      <c r="AB1632">
        <f t="shared" si="103"/>
        <v>1</v>
      </c>
    </row>
    <row r="1633" spans="1:28">
      <c r="A1633">
        <v>2025</v>
      </c>
      <c r="B1633">
        <v>3</v>
      </c>
      <c r="C1633">
        <v>10</v>
      </c>
      <c r="D1633" s="4">
        <v>45723</v>
      </c>
      <c r="E1633" t="s">
        <v>28</v>
      </c>
      <c r="F1633" t="s">
        <v>1745</v>
      </c>
      <c r="G1633" t="s">
        <v>392</v>
      </c>
      <c r="H1633" t="s">
        <v>44</v>
      </c>
      <c r="I1633" t="s">
        <v>41</v>
      </c>
      <c r="J1633" t="s">
        <v>100</v>
      </c>
      <c r="K1633" t="s">
        <v>100</v>
      </c>
      <c r="L1633" t="s">
        <v>46</v>
      </c>
      <c r="M1633" t="s">
        <v>47</v>
      </c>
      <c r="N1633" t="s">
        <v>159</v>
      </c>
      <c r="O1633">
        <v>21.65</v>
      </c>
      <c r="Q1633">
        <v>89.32</v>
      </c>
      <c r="R1633">
        <v>89.32</v>
      </c>
      <c r="S1633">
        <v>0</v>
      </c>
      <c r="T1633">
        <v>89.32</v>
      </c>
      <c r="U1633">
        <v>79</v>
      </c>
      <c r="V1633">
        <f>SUMIF(货件明细!K:K,F1633,货件明细!AQ:AQ)</f>
        <v>0</v>
      </c>
      <c r="W1633">
        <f t="shared" si="100"/>
        <v>1</v>
      </c>
      <c r="X1633">
        <f t="shared" si="101"/>
        <v>79</v>
      </c>
      <c r="Y1633">
        <f>SUMIF(货件明细!K:K,F1633,货件明细!I:I)</f>
        <v>0</v>
      </c>
      <c r="Z1633">
        <f t="shared" si="102"/>
        <v>21.65</v>
      </c>
      <c r="AA1633">
        <f>SUMIF(货件明细!K:K,F1633,货件明细!J:J)</f>
        <v>0</v>
      </c>
      <c r="AB1633">
        <f t="shared" si="103"/>
        <v>1</v>
      </c>
    </row>
    <row r="1634" spans="1:28">
      <c r="A1634">
        <v>2025</v>
      </c>
      <c r="B1634">
        <v>3</v>
      </c>
      <c r="C1634">
        <v>10</v>
      </c>
      <c r="D1634" s="4">
        <v>45723</v>
      </c>
      <c r="E1634" t="s">
        <v>28</v>
      </c>
      <c r="F1634" t="s">
        <v>1746</v>
      </c>
      <c r="G1634" t="s">
        <v>50</v>
      </c>
      <c r="H1634" t="s">
        <v>31</v>
      </c>
      <c r="I1634" t="s">
        <v>41</v>
      </c>
      <c r="J1634" t="s">
        <v>100</v>
      </c>
      <c r="K1634" t="s">
        <v>100</v>
      </c>
      <c r="L1634" t="s">
        <v>46</v>
      </c>
      <c r="M1634" t="s">
        <v>47</v>
      </c>
      <c r="N1634" t="s">
        <v>101</v>
      </c>
      <c r="O1634">
        <v>21.65</v>
      </c>
      <c r="Q1634">
        <v>96.3857142857143</v>
      </c>
      <c r="R1634">
        <v>96.3857142857143</v>
      </c>
      <c r="S1634">
        <v>0</v>
      </c>
      <c r="T1634">
        <v>96.3857142857143</v>
      </c>
      <c r="U1634">
        <v>79</v>
      </c>
      <c r="V1634">
        <f>SUMIF(货件明细!K:K,F1634,货件明细!AQ:AQ)</f>
        <v>0</v>
      </c>
      <c r="W1634">
        <f t="shared" si="100"/>
        <v>1</v>
      </c>
      <c r="X1634">
        <f t="shared" si="101"/>
        <v>79</v>
      </c>
      <c r="Y1634">
        <f>SUMIF(货件明细!K:K,F1634,货件明细!I:I)</f>
        <v>0</v>
      </c>
      <c r="Z1634">
        <f t="shared" si="102"/>
        <v>21.65</v>
      </c>
      <c r="AA1634">
        <f>SUMIF(货件明细!K:K,F1634,货件明细!J:J)</f>
        <v>0</v>
      </c>
      <c r="AB1634">
        <f t="shared" si="103"/>
        <v>1</v>
      </c>
    </row>
    <row r="1635" spans="1:28">
      <c r="A1635">
        <v>2025</v>
      </c>
      <c r="B1635">
        <v>3</v>
      </c>
      <c r="C1635">
        <v>10</v>
      </c>
      <c r="D1635" s="4">
        <v>45723</v>
      </c>
      <c r="E1635" t="s">
        <v>28</v>
      </c>
      <c r="F1635" t="s">
        <v>1747</v>
      </c>
      <c r="G1635" t="s">
        <v>223</v>
      </c>
      <c r="H1635" t="s">
        <v>31</v>
      </c>
      <c r="I1635" t="s">
        <v>96</v>
      </c>
      <c r="J1635" t="s">
        <v>45</v>
      </c>
      <c r="K1635" t="s">
        <v>45</v>
      </c>
      <c r="L1635" t="s">
        <v>46</v>
      </c>
      <c r="M1635" t="s">
        <v>47</v>
      </c>
      <c r="N1635" t="s">
        <v>101</v>
      </c>
      <c r="O1635">
        <v>32.05</v>
      </c>
      <c r="Q1635">
        <v>291</v>
      </c>
      <c r="R1635">
        <v>291</v>
      </c>
      <c r="S1635">
        <v>0</v>
      </c>
      <c r="T1635">
        <v>291</v>
      </c>
      <c r="U1635">
        <v>180</v>
      </c>
      <c r="V1635">
        <f>SUMIF(货件明细!K:K,F1635,货件明细!AQ:AQ)</f>
        <v>0</v>
      </c>
      <c r="W1635">
        <f t="shared" si="100"/>
        <v>1</v>
      </c>
      <c r="X1635">
        <f t="shared" si="101"/>
        <v>180</v>
      </c>
      <c r="Y1635">
        <f>SUMIF(货件明细!K:K,F1635,货件明细!I:I)</f>
        <v>0</v>
      </c>
      <c r="Z1635">
        <f t="shared" si="102"/>
        <v>32.05</v>
      </c>
      <c r="AA1635">
        <f>SUMIF(货件明细!K:K,F1635,货件明细!J:J)</f>
        <v>0</v>
      </c>
      <c r="AB1635">
        <f t="shared" si="103"/>
        <v>1</v>
      </c>
    </row>
    <row r="1636" spans="1:28">
      <c r="A1636">
        <v>2025</v>
      </c>
      <c r="B1636">
        <v>3</v>
      </c>
      <c r="C1636">
        <v>10</v>
      </c>
      <c r="D1636" s="4">
        <v>45723</v>
      </c>
      <c r="E1636" t="s">
        <v>28</v>
      </c>
      <c r="F1636" t="s">
        <v>1748</v>
      </c>
      <c r="G1636" t="s">
        <v>50</v>
      </c>
      <c r="H1636" t="s">
        <v>31</v>
      </c>
      <c r="I1636" t="s">
        <v>96</v>
      </c>
      <c r="J1636" t="s">
        <v>45</v>
      </c>
      <c r="K1636" t="s">
        <v>45</v>
      </c>
      <c r="L1636" t="s">
        <v>46</v>
      </c>
      <c r="M1636" t="s">
        <v>65</v>
      </c>
      <c r="N1636" t="s">
        <v>123</v>
      </c>
      <c r="O1636">
        <v>32.05</v>
      </c>
      <c r="Q1636">
        <v>298.944</v>
      </c>
      <c r="R1636">
        <v>298.944</v>
      </c>
      <c r="S1636">
        <v>0</v>
      </c>
      <c r="T1636">
        <v>298.944</v>
      </c>
      <c r="U1636">
        <v>180</v>
      </c>
      <c r="V1636">
        <f>SUMIF(货件明细!K:K,F1636,货件明细!AQ:AQ)</f>
        <v>0</v>
      </c>
      <c r="W1636">
        <f t="shared" si="100"/>
        <v>1</v>
      </c>
      <c r="X1636">
        <f t="shared" si="101"/>
        <v>180</v>
      </c>
      <c r="Y1636">
        <f>SUMIF(货件明细!K:K,F1636,货件明细!I:I)</f>
        <v>0</v>
      </c>
      <c r="Z1636">
        <f t="shared" si="102"/>
        <v>32.05</v>
      </c>
      <c r="AA1636">
        <f>SUMIF(货件明细!K:K,F1636,货件明细!J:J)</f>
        <v>0</v>
      </c>
      <c r="AB1636">
        <f t="shared" si="103"/>
        <v>1</v>
      </c>
    </row>
    <row r="1637" spans="1:28">
      <c r="A1637">
        <v>2025</v>
      </c>
      <c r="B1637">
        <v>3</v>
      </c>
      <c r="C1637">
        <v>10</v>
      </c>
      <c r="D1637" s="4">
        <v>45723</v>
      </c>
      <c r="E1637" t="s">
        <v>28</v>
      </c>
      <c r="F1637" t="s">
        <v>1749</v>
      </c>
      <c r="G1637" t="s">
        <v>70</v>
      </c>
      <c r="H1637" t="s">
        <v>71</v>
      </c>
      <c r="I1637" t="s">
        <v>96</v>
      </c>
      <c r="J1637" t="s">
        <v>45</v>
      </c>
      <c r="K1637" t="s">
        <v>45</v>
      </c>
      <c r="L1637" t="s">
        <v>46</v>
      </c>
      <c r="M1637" t="s">
        <v>47</v>
      </c>
      <c r="N1637" t="s">
        <v>48</v>
      </c>
      <c r="O1637">
        <v>32.05</v>
      </c>
      <c r="Q1637">
        <v>304.2</v>
      </c>
      <c r="R1637">
        <v>304.2</v>
      </c>
      <c r="S1637">
        <v>0</v>
      </c>
      <c r="T1637">
        <v>304.2</v>
      </c>
      <c r="U1637">
        <v>180</v>
      </c>
      <c r="V1637">
        <f>SUMIF(货件明细!K:K,F1637,货件明细!AQ:AQ)</f>
        <v>0</v>
      </c>
      <c r="W1637">
        <f t="shared" si="100"/>
        <v>1</v>
      </c>
      <c r="X1637">
        <f t="shared" si="101"/>
        <v>180</v>
      </c>
      <c r="Y1637">
        <f>SUMIF(货件明细!K:K,F1637,货件明细!I:I)</f>
        <v>0</v>
      </c>
      <c r="Z1637">
        <f t="shared" si="102"/>
        <v>32.05</v>
      </c>
      <c r="AA1637">
        <f>SUMIF(货件明细!K:K,F1637,货件明细!J:J)</f>
        <v>0</v>
      </c>
      <c r="AB1637">
        <f t="shared" si="103"/>
        <v>1</v>
      </c>
    </row>
    <row r="1638" spans="1:28">
      <c r="A1638">
        <v>2025</v>
      </c>
      <c r="B1638">
        <v>3</v>
      </c>
      <c r="C1638">
        <v>10</v>
      </c>
      <c r="D1638" s="4">
        <v>45723</v>
      </c>
      <c r="E1638" t="s">
        <v>28</v>
      </c>
      <c r="F1638" t="s">
        <v>1750</v>
      </c>
      <c r="G1638" t="s">
        <v>68</v>
      </c>
      <c r="H1638" t="s">
        <v>31</v>
      </c>
      <c r="I1638" t="s">
        <v>96</v>
      </c>
      <c r="J1638" t="s">
        <v>45</v>
      </c>
      <c r="K1638" t="s">
        <v>45</v>
      </c>
      <c r="L1638" t="s">
        <v>46</v>
      </c>
      <c r="M1638" t="s">
        <v>47</v>
      </c>
      <c r="N1638" t="s">
        <v>101</v>
      </c>
      <c r="O1638">
        <v>32.05</v>
      </c>
      <c r="Q1638">
        <v>277.2</v>
      </c>
      <c r="R1638">
        <v>277.2</v>
      </c>
      <c r="S1638">
        <v>0</v>
      </c>
      <c r="T1638">
        <v>277.2</v>
      </c>
      <c r="U1638">
        <v>180</v>
      </c>
      <c r="V1638">
        <f>SUMIF(货件明细!K:K,F1638,货件明细!AQ:AQ)</f>
        <v>0</v>
      </c>
      <c r="W1638">
        <f t="shared" si="100"/>
        <v>1</v>
      </c>
      <c r="X1638">
        <f t="shared" si="101"/>
        <v>180</v>
      </c>
      <c r="Y1638">
        <f>SUMIF(货件明细!K:K,F1638,货件明细!I:I)</f>
        <v>0</v>
      </c>
      <c r="Z1638">
        <f t="shared" si="102"/>
        <v>32.05</v>
      </c>
      <c r="AA1638">
        <f>SUMIF(货件明细!K:K,F1638,货件明细!J:J)</f>
        <v>0</v>
      </c>
      <c r="AB1638">
        <f t="shared" si="103"/>
        <v>1</v>
      </c>
    </row>
    <row r="1639" spans="1:28">
      <c r="A1639">
        <v>2025</v>
      </c>
      <c r="B1639">
        <v>3</v>
      </c>
      <c r="C1639">
        <v>10</v>
      </c>
      <c r="D1639" s="4">
        <v>45723</v>
      </c>
      <c r="E1639" t="s">
        <v>28</v>
      </c>
      <c r="F1639" t="s">
        <v>1751</v>
      </c>
      <c r="G1639" t="s">
        <v>1517</v>
      </c>
      <c r="H1639" t="s">
        <v>71</v>
      </c>
      <c r="I1639" t="s">
        <v>96</v>
      </c>
      <c r="J1639" t="s">
        <v>45</v>
      </c>
      <c r="K1639" t="s">
        <v>45</v>
      </c>
      <c r="L1639" t="s">
        <v>46</v>
      </c>
      <c r="M1639" t="s">
        <v>47</v>
      </c>
      <c r="N1639" t="s">
        <v>48</v>
      </c>
      <c r="O1639">
        <v>32.05</v>
      </c>
      <c r="Q1639">
        <v>248.88</v>
      </c>
      <c r="R1639">
        <v>248.88</v>
      </c>
      <c r="S1639">
        <v>0</v>
      </c>
      <c r="T1639">
        <v>248.88</v>
      </c>
      <c r="U1639">
        <v>180</v>
      </c>
      <c r="V1639">
        <f>SUMIF(货件明细!K:K,F1639,货件明细!AQ:AQ)</f>
        <v>0</v>
      </c>
      <c r="W1639">
        <f t="shared" si="100"/>
        <v>1</v>
      </c>
      <c r="X1639">
        <f t="shared" si="101"/>
        <v>180</v>
      </c>
      <c r="Y1639">
        <f>SUMIF(货件明细!K:K,F1639,货件明细!I:I)</f>
        <v>0</v>
      </c>
      <c r="Z1639">
        <f t="shared" si="102"/>
        <v>32.05</v>
      </c>
      <c r="AA1639">
        <f>SUMIF(货件明细!K:K,F1639,货件明细!J:J)</f>
        <v>0</v>
      </c>
      <c r="AB1639">
        <f t="shared" si="103"/>
        <v>1</v>
      </c>
    </row>
    <row r="1640" spans="1:28">
      <c r="A1640">
        <v>2025</v>
      </c>
      <c r="B1640">
        <v>3</v>
      </c>
      <c r="C1640">
        <v>10</v>
      </c>
      <c r="D1640" s="4">
        <v>45724</v>
      </c>
      <c r="E1640" t="s">
        <v>28</v>
      </c>
      <c r="F1640" t="s">
        <v>1752</v>
      </c>
      <c r="G1640" t="s">
        <v>392</v>
      </c>
      <c r="H1640" t="s">
        <v>44</v>
      </c>
      <c r="I1640" t="s">
        <v>57</v>
      </c>
      <c r="J1640" t="s">
        <v>45</v>
      </c>
      <c r="K1640" t="s">
        <v>45</v>
      </c>
      <c r="L1640" t="s">
        <v>46</v>
      </c>
      <c r="M1640" t="s">
        <v>47</v>
      </c>
      <c r="N1640" t="s">
        <v>48</v>
      </c>
      <c r="O1640">
        <v>39.2</v>
      </c>
      <c r="Q1640">
        <v>394.4</v>
      </c>
      <c r="R1640">
        <v>394.4</v>
      </c>
      <c r="S1640">
        <v>0</v>
      </c>
      <c r="T1640">
        <v>394.4</v>
      </c>
      <c r="U1640">
        <v>172</v>
      </c>
      <c r="V1640">
        <f>SUMIF(货件明细!K:K,F1640,货件明细!AQ:AQ)</f>
        <v>0</v>
      </c>
      <c r="W1640">
        <f t="shared" si="100"/>
        <v>1</v>
      </c>
      <c r="X1640">
        <f t="shared" si="101"/>
        <v>172</v>
      </c>
      <c r="Y1640">
        <f>SUMIF(货件明细!K:K,F1640,货件明细!I:I)</f>
        <v>0</v>
      </c>
      <c r="Z1640">
        <f t="shared" si="102"/>
        <v>39.2</v>
      </c>
      <c r="AA1640">
        <f>SUMIF(货件明细!K:K,F1640,货件明细!J:J)</f>
        <v>0</v>
      </c>
      <c r="AB1640">
        <f t="shared" si="103"/>
        <v>1</v>
      </c>
    </row>
    <row r="1641" spans="1:28">
      <c r="A1641">
        <v>2025</v>
      </c>
      <c r="B1641">
        <v>3</v>
      </c>
      <c r="C1641">
        <v>10</v>
      </c>
      <c r="D1641" s="4">
        <v>45724</v>
      </c>
      <c r="E1641" t="s">
        <v>28</v>
      </c>
      <c r="F1641" t="s">
        <v>1753</v>
      </c>
      <c r="G1641" t="s">
        <v>1610</v>
      </c>
      <c r="H1641" t="s">
        <v>71</v>
      </c>
      <c r="I1641" t="s">
        <v>57</v>
      </c>
      <c r="J1641" t="s">
        <v>45</v>
      </c>
      <c r="K1641" t="s">
        <v>45</v>
      </c>
      <c r="L1641" t="s">
        <v>46</v>
      </c>
      <c r="M1641" t="s">
        <v>47</v>
      </c>
      <c r="N1641" t="s">
        <v>48</v>
      </c>
      <c r="O1641">
        <v>39.2</v>
      </c>
      <c r="Q1641">
        <v>311.1</v>
      </c>
      <c r="R1641">
        <v>311.1</v>
      </c>
      <c r="S1641">
        <v>0</v>
      </c>
      <c r="T1641">
        <v>311.1</v>
      </c>
      <c r="U1641">
        <v>172</v>
      </c>
      <c r="V1641">
        <f>SUMIF(货件明细!K:K,F1641,货件明细!AQ:AQ)</f>
        <v>0</v>
      </c>
      <c r="W1641">
        <f t="shared" si="100"/>
        <v>1</v>
      </c>
      <c r="X1641">
        <f t="shared" si="101"/>
        <v>172</v>
      </c>
      <c r="Y1641">
        <f>SUMIF(货件明细!K:K,F1641,货件明细!I:I)</f>
        <v>0</v>
      </c>
      <c r="Z1641">
        <f t="shared" si="102"/>
        <v>39.2</v>
      </c>
      <c r="AA1641">
        <f>SUMIF(货件明细!K:K,F1641,货件明细!J:J)</f>
        <v>0</v>
      </c>
      <c r="AB1641">
        <f t="shared" si="103"/>
        <v>1</v>
      </c>
    </row>
    <row r="1642" spans="1:28">
      <c r="A1642">
        <v>2025</v>
      </c>
      <c r="B1642">
        <v>3</v>
      </c>
      <c r="C1642">
        <v>10</v>
      </c>
      <c r="D1642" s="4">
        <v>45724</v>
      </c>
      <c r="E1642" t="s">
        <v>28</v>
      </c>
      <c r="F1642" t="s">
        <v>1754</v>
      </c>
      <c r="G1642" t="s">
        <v>114</v>
      </c>
      <c r="H1642" t="s">
        <v>44</v>
      </c>
      <c r="I1642" t="s">
        <v>57</v>
      </c>
      <c r="J1642" t="s">
        <v>45</v>
      </c>
      <c r="K1642" t="s">
        <v>45</v>
      </c>
      <c r="L1642" t="s">
        <v>46</v>
      </c>
      <c r="M1642" t="s">
        <v>47</v>
      </c>
      <c r="N1642" t="s">
        <v>48</v>
      </c>
      <c r="O1642">
        <v>39.2</v>
      </c>
      <c r="Q1642">
        <v>340.266666666667</v>
      </c>
      <c r="R1642">
        <v>340.266666666667</v>
      </c>
      <c r="S1642">
        <v>0</v>
      </c>
      <c r="T1642">
        <v>340.266666666667</v>
      </c>
      <c r="U1642">
        <v>172</v>
      </c>
      <c r="V1642">
        <f>SUMIF(货件明细!K:K,F1642,货件明细!AQ:AQ)</f>
        <v>0</v>
      </c>
      <c r="W1642">
        <f t="shared" si="100"/>
        <v>1</v>
      </c>
      <c r="X1642">
        <f t="shared" si="101"/>
        <v>172</v>
      </c>
      <c r="Y1642">
        <f>SUMIF(货件明细!K:K,F1642,货件明细!I:I)</f>
        <v>0</v>
      </c>
      <c r="Z1642">
        <f t="shared" si="102"/>
        <v>39.2</v>
      </c>
      <c r="AA1642">
        <f>SUMIF(货件明细!K:K,F1642,货件明细!J:J)</f>
        <v>0</v>
      </c>
      <c r="AB1642">
        <f t="shared" si="103"/>
        <v>1</v>
      </c>
    </row>
    <row r="1643" spans="1:28">
      <c r="A1643">
        <v>2025</v>
      </c>
      <c r="B1643">
        <v>3</v>
      </c>
      <c r="C1643">
        <v>10</v>
      </c>
      <c r="D1643" s="4">
        <v>45724</v>
      </c>
      <c r="E1643" t="s">
        <v>28</v>
      </c>
      <c r="F1643" t="s">
        <v>1755</v>
      </c>
      <c r="G1643" t="s">
        <v>62</v>
      </c>
      <c r="H1643" t="s">
        <v>31</v>
      </c>
      <c r="I1643" t="s">
        <v>57</v>
      </c>
      <c r="J1643" t="s">
        <v>45</v>
      </c>
      <c r="K1643" t="s">
        <v>45</v>
      </c>
      <c r="L1643" t="s">
        <v>46</v>
      </c>
      <c r="M1643" t="s">
        <v>47</v>
      </c>
      <c r="N1643" t="s">
        <v>101</v>
      </c>
      <c r="O1643">
        <v>39.2</v>
      </c>
      <c r="Q1643">
        <v>285.6</v>
      </c>
      <c r="R1643">
        <v>285.6</v>
      </c>
      <c r="S1643">
        <v>0</v>
      </c>
      <c r="T1643">
        <v>285.6</v>
      </c>
      <c r="U1643">
        <v>172</v>
      </c>
      <c r="V1643">
        <f>SUMIF(货件明细!K:K,F1643,货件明细!AQ:AQ)</f>
        <v>0</v>
      </c>
      <c r="W1643">
        <f t="shared" si="100"/>
        <v>1</v>
      </c>
      <c r="X1643">
        <f t="shared" si="101"/>
        <v>172</v>
      </c>
      <c r="Y1643">
        <f>SUMIF(货件明细!K:K,F1643,货件明细!I:I)</f>
        <v>0</v>
      </c>
      <c r="Z1643">
        <f t="shared" si="102"/>
        <v>39.2</v>
      </c>
      <c r="AA1643">
        <f>SUMIF(货件明细!K:K,F1643,货件明细!J:J)</f>
        <v>0</v>
      </c>
      <c r="AB1643">
        <f t="shared" si="103"/>
        <v>1</v>
      </c>
    </row>
    <row r="1644" spans="1:28">
      <c r="A1644">
        <v>2025</v>
      </c>
      <c r="B1644">
        <v>3</v>
      </c>
      <c r="C1644">
        <v>10</v>
      </c>
      <c r="D1644" s="4">
        <v>45724</v>
      </c>
      <c r="E1644" t="s">
        <v>28</v>
      </c>
      <c r="F1644" t="s">
        <v>1756</v>
      </c>
      <c r="G1644" t="s">
        <v>1563</v>
      </c>
      <c r="H1644" t="s">
        <v>71</v>
      </c>
      <c r="I1644" t="s">
        <v>57</v>
      </c>
      <c r="J1644" t="s">
        <v>45</v>
      </c>
      <c r="K1644" t="s">
        <v>45</v>
      </c>
      <c r="L1644" t="s">
        <v>46</v>
      </c>
      <c r="M1644" t="s">
        <v>47</v>
      </c>
      <c r="N1644" t="s">
        <v>48</v>
      </c>
      <c r="O1644">
        <v>39.2</v>
      </c>
      <c r="Q1644">
        <v>268.4</v>
      </c>
      <c r="R1644">
        <v>268.4</v>
      </c>
      <c r="S1644">
        <v>0</v>
      </c>
      <c r="T1644">
        <v>268.4</v>
      </c>
      <c r="U1644">
        <v>172</v>
      </c>
      <c r="V1644">
        <f>SUMIF(货件明细!K:K,F1644,货件明细!AQ:AQ)</f>
        <v>0</v>
      </c>
      <c r="W1644">
        <f t="shared" si="100"/>
        <v>1</v>
      </c>
      <c r="X1644">
        <f t="shared" si="101"/>
        <v>172</v>
      </c>
      <c r="Y1644">
        <f>SUMIF(货件明细!K:K,F1644,货件明细!I:I)</f>
        <v>0</v>
      </c>
      <c r="Z1644">
        <f t="shared" si="102"/>
        <v>39.2</v>
      </c>
      <c r="AA1644">
        <f>SUMIF(货件明细!K:K,F1644,货件明细!J:J)</f>
        <v>0</v>
      </c>
      <c r="AB1644">
        <f t="shared" si="103"/>
        <v>1</v>
      </c>
    </row>
    <row r="1645" spans="1:28">
      <c r="A1645">
        <v>2025</v>
      </c>
      <c r="B1645">
        <v>3</v>
      </c>
      <c r="C1645">
        <v>10</v>
      </c>
      <c r="D1645" s="4">
        <v>45724</v>
      </c>
      <c r="E1645" t="s">
        <v>28</v>
      </c>
      <c r="F1645" t="s">
        <v>1757</v>
      </c>
      <c r="G1645" t="s">
        <v>223</v>
      </c>
      <c r="H1645" t="s">
        <v>31</v>
      </c>
      <c r="I1645" t="s">
        <v>39</v>
      </c>
      <c r="J1645" t="s">
        <v>45</v>
      </c>
      <c r="K1645" t="s">
        <v>45</v>
      </c>
      <c r="L1645" t="s">
        <v>46</v>
      </c>
      <c r="M1645" t="s">
        <v>65</v>
      </c>
      <c r="N1645" t="s">
        <v>123</v>
      </c>
      <c r="O1645">
        <v>11.3</v>
      </c>
      <c r="Q1645">
        <v>151.2</v>
      </c>
      <c r="R1645">
        <v>151.2</v>
      </c>
      <c r="S1645">
        <v>0</v>
      </c>
      <c r="T1645">
        <v>151.2</v>
      </c>
      <c r="U1645">
        <v>33</v>
      </c>
      <c r="V1645">
        <f>SUMIF(货件明细!K:K,F1645,货件明细!AQ:AQ)</f>
        <v>0</v>
      </c>
      <c r="W1645">
        <f t="shared" si="100"/>
        <v>1</v>
      </c>
      <c r="X1645">
        <f t="shared" si="101"/>
        <v>33</v>
      </c>
      <c r="Y1645">
        <f>SUMIF(货件明细!K:K,F1645,货件明细!I:I)</f>
        <v>0</v>
      </c>
      <c r="Z1645">
        <f t="shared" si="102"/>
        <v>11.3</v>
      </c>
      <c r="AA1645">
        <f>SUMIF(货件明细!K:K,F1645,货件明细!J:J)</f>
        <v>0</v>
      </c>
      <c r="AB1645">
        <f t="shared" si="103"/>
        <v>1</v>
      </c>
    </row>
    <row r="1646" spans="1:28">
      <c r="A1646">
        <v>2025</v>
      </c>
      <c r="B1646">
        <v>3</v>
      </c>
      <c r="C1646">
        <v>10</v>
      </c>
      <c r="D1646" s="4">
        <v>45724</v>
      </c>
      <c r="E1646" t="s">
        <v>28</v>
      </c>
      <c r="F1646" t="s">
        <v>1758</v>
      </c>
      <c r="G1646" t="s">
        <v>114</v>
      </c>
      <c r="H1646" t="s">
        <v>44</v>
      </c>
      <c r="I1646" t="s">
        <v>39</v>
      </c>
      <c r="J1646" t="s">
        <v>45</v>
      </c>
      <c r="K1646" t="s">
        <v>45</v>
      </c>
      <c r="L1646" t="s">
        <v>46</v>
      </c>
      <c r="M1646" t="s">
        <v>47</v>
      </c>
      <c r="N1646" t="s">
        <v>48</v>
      </c>
      <c r="O1646">
        <v>11.3</v>
      </c>
      <c r="Q1646">
        <v>170.133333333333</v>
      </c>
      <c r="R1646">
        <v>170.133333333333</v>
      </c>
      <c r="S1646">
        <v>0</v>
      </c>
      <c r="T1646">
        <v>170.133333333333</v>
      </c>
      <c r="U1646">
        <v>33</v>
      </c>
      <c r="V1646">
        <f>SUMIF(货件明细!K:K,F1646,货件明细!AQ:AQ)</f>
        <v>0</v>
      </c>
      <c r="W1646">
        <f t="shared" si="100"/>
        <v>1</v>
      </c>
      <c r="X1646">
        <f t="shared" si="101"/>
        <v>33</v>
      </c>
      <c r="Y1646">
        <f>SUMIF(货件明细!K:K,F1646,货件明细!I:I)</f>
        <v>0</v>
      </c>
      <c r="Z1646">
        <f t="shared" si="102"/>
        <v>11.3</v>
      </c>
      <c r="AA1646">
        <f>SUMIF(货件明细!K:K,F1646,货件明细!J:J)</f>
        <v>0</v>
      </c>
      <c r="AB1646">
        <f t="shared" si="103"/>
        <v>1</v>
      </c>
    </row>
    <row r="1647" spans="1:28">
      <c r="A1647">
        <v>2025</v>
      </c>
      <c r="B1647">
        <v>3</v>
      </c>
      <c r="C1647">
        <v>10</v>
      </c>
      <c r="D1647" s="4">
        <v>45724</v>
      </c>
      <c r="E1647" t="s">
        <v>28</v>
      </c>
      <c r="F1647" t="s">
        <v>1759</v>
      </c>
      <c r="G1647" t="s">
        <v>70</v>
      </c>
      <c r="H1647" t="s">
        <v>71</v>
      </c>
      <c r="I1647" t="s">
        <v>39</v>
      </c>
      <c r="J1647" t="s">
        <v>45</v>
      </c>
      <c r="K1647" t="s">
        <v>45</v>
      </c>
      <c r="L1647" t="s">
        <v>46</v>
      </c>
      <c r="M1647" t="s">
        <v>47</v>
      </c>
      <c r="N1647" t="s">
        <v>48</v>
      </c>
      <c r="O1647">
        <v>11.3</v>
      </c>
      <c r="Q1647">
        <v>138.45</v>
      </c>
      <c r="R1647">
        <v>138.45</v>
      </c>
      <c r="S1647">
        <v>0</v>
      </c>
      <c r="T1647">
        <v>138.45</v>
      </c>
      <c r="U1647">
        <v>33</v>
      </c>
      <c r="V1647">
        <f>SUMIF(货件明细!K:K,F1647,货件明细!AQ:AQ)</f>
        <v>0</v>
      </c>
      <c r="W1647">
        <f t="shared" si="100"/>
        <v>1</v>
      </c>
      <c r="X1647">
        <f t="shared" si="101"/>
        <v>33</v>
      </c>
      <c r="Y1647">
        <f>SUMIF(货件明细!K:K,F1647,货件明细!I:I)</f>
        <v>0</v>
      </c>
      <c r="Z1647">
        <f t="shared" si="102"/>
        <v>11.3</v>
      </c>
      <c r="AA1647">
        <f>SUMIF(货件明细!K:K,F1647,货件明细!J:J)</f>
        <v>0</v>
      </c>
      <c r="AB1647">
        <f t="shared" si="103"/>
        <v>1</v>
      </c>
    </row>
    <row r="1648" spans="1:28">
      <c r="A1648">
        <v>2025</v>
      </c>
      <c r="B1648">
        <v>3</v>
      </c>
      <c r="C1648">
        <v>10</v>
      </c>
      <c r="D1648" s="4">
        <v>45724</v>
      </c>
      <c r="E1648" t="s">
        <v>28</v>
      </c>
      <c r="F1648" t="s">
        <v>1760</v>
      </c>
      <c r="G1648" t="s">
        <v>1563</v>
      </c>
      <c r="H1648" t="s">
        <v>71</v>
      </c>
      <c r="I1648" t="s">
        <v>39</v>
      </c>
      <c r="J1648" t="s">
        <v>45</v>
      </c>
      <c r="K1648" t="s">
        <v>45</v>
      </c>
      <c r="L1648" t="s">
        <v>46</v>
      </c>
      <c r="M1648" t="s">
        <v>47</v>
      </c>
      <c r="N1648" t="s">
        <v>48</v>
      </c>
      <c r="O1648">
        <v>11.3</v>
      </c>
      <c r="Q1648">
        <v>134.2</v>
      </c>
      <c r="R1648">
        <v>134.2</v>
      </c>
      <c r="S1648">
        <v>0</v>
      </c>
      <c r="T1648">
        <v>134.2</v>
      </c>
      <c r="U1648">
        <v>33</v>
      </c>
      <c r="V1648">
        <f>SUMIF(货件明细!K:K,F1648,货件明细!AQ:AQ)</f>
        <v>0</v>
      </c>
      <c r="W1648">
        <f t="shared" si="100"/>
        <v>1</v>
      </c>
      <c r="X1648">
        <f t="shared" si="101"/>
        <v>33</v>
      </c>
      <c r="Y1648">
        <f>SUMIF(货件明细!K:K,F1648,货件明细!I:I)</f>
        <v>0</v>
      </c>
      <c r="Z1648">
        <f t="shared" si="102"/>
        <v>11.3</v>
      </c>
      <c r="AA1648">
        <f>SUMIF(货件明细!K:K,F1648,货件明细!J:J)</f>
        <v>0</v>
      </c>
      <c r="AB1648">
        <f t="shared" si="103"/>
        <v>1</v>
      </c>
    </row>
    <row r="1649" spans="1:28">
      <c r="A1649">
        <v>2025</v>
      </c>
      <c r="B1649">
        <v>3</v>
      </c>
      <c r="C1649">
        <v>10</v>
      </c>
      <c r="D1649" s="4">
        <v>45724</v>
      </c>
      <c r="E1649" t="s">
        <v>28</v>
      </c>
      <c r="F1649" t="s">
        <v>1761</v>
      </c>
      <c r="G1649" t="s">
        <v>50</v>
      </c>
      <c r="H1649" t="s">
        <v>31</v>
      </c>
      <c r="I1649" t="s">
        <v>39</v>
      </c>
      <c r="J1649" t="s">
        <v>45</v>
      </c>
      <c r="K1649" t="s">
        <v>45</v>
      </c>
      <c r="L1649" t="s">
        <v>46</v>
      </c>
      <c r="M1649" t="s">
        <v>65</v>
      </c>
      <c r="N1649" t="s">
        <v>123</v>
      </c>
      <c r="O1649">
        <v>11.3</v>
      </c>
      <c r="Q1649">
        <v>152.470588235294</v>
      </c>
      <c r="R1649">
        <v>152.470588235294</v>
      </c>
      <c r="S1649">
        <v>0</v>
      </c>
      <c r="T1649">
        <v>152.470588235294</v>
      </c>
      <c r="U1649">
        <v>33</v>
      </c>
      <c r="V1649">
        <f>SUMIF(货件明细!K:K,F1649,货件明细!AQ:AQ)</f>
        <v>0</v>
      </c>
      <c r="W1649">
        <f t="shared" si="100"/>
        <v>1</v>
      </c>
      <c r="X1649">
        <f t="shared" si="101"/>
        <v>33</v>
      </c>
      <c r="Y1649">
        <f>SUMIF(货件明细!K:K,F1649,货件明细!I:I)</f>
        <v>0</v>
      </c>
      <c r="Z1649">
        <f t="shared" si="102"/>
        <v>11.3</v>
      </c>
      <c r="AA1649">
        <f>SUMIF(货件明细!K:K,F1649,货件明细!J:J)</f>
        <v>0</v>
      </c>
      <c r="AB1649">
        <f t="shared" si="103"/>
        <v>1</v>
      </c>
    </row>
    <row r="1650" spans="1:28">
      <c r="A1650">
        <v>2025</v>
      </c>
      <c r="B1650">
        <v>3</v>
      </c>
      <c r="C1650">
        <v>10</v>
      </c>
      <c r="D1650" s="4">
        <v>45724</v>
      </c>
      <c r="E1650" t="s">
        <v>28</v>
      </c>
      <c r="F1650" t="s">
        <v>1762</v>
      </c>
      <c r="G1650" t="s">
        <v>223</v>
      </c>
      <c r="H1650" t="s">
        <v>31</v>
      </c>
      <c r="I1650" t="s">
        <v>57</v>
      </c>
      <c r="J1650" t="s">
        <v>45</v>
      </c>
      <c r="K1650" t="s">
        <v>45</v>
      </c>
      <c r="L1650" t="s">
        <v>46</v>
      </c>
      <c r="M1650" t="s">
        <v>65</v>
      </c>
      <c r="N1650" t="s">
        <v>123</v>
      </c>
      <c r="O1650">
        <v>14.5</v>
      </c>
      <c r="Q1650">
        <v>151.2</v>
      </c>
      <c r="R1650">
        <v>151.2</v>
      </c>
      <c r="S1650">
        <v>0</v>
      </c>
      <c r="T1650">
        <v>151.2</v>
      </c>
      <c r="U1650">
        <v>104</v>
      </c>
      <c r="V1650">
        <f>SUMIF(货件明细!K:K,F1650,货件明细!AQ:AQ)</f>
        <v>0</v>
      </c>
      <c r="W1650">
        <f t="shared" si="100"/>
        <v>1</v>
      </c>
      <c r="X1650">
        <f t="shared" si="101"/>
        <v>104</v>
      </c>
      <c r="Y1650">
        <f>SUMIF(货件明细!K:K,F1650,货件明细!I:I)</f>
        <v>0</v>
      </c>
      <c r="Z1650">
        <f t="shared" si="102"/>
        <v>14.5</v>
      </c>
      <c r="AA1650">
        <f>SUMIF(货件明细!K:K,F1650,货件明细!J:J)</f>
        <v>0</v>
      </c>
      <c r="AB1650">
        <f t="shared" si="103"/>
        <v>1</v>
      </c>
    </row>
    <row r="1651" spans="1:28">
      <c r="A1651">
        <v>2025</v>
      </c>
      <c r="B1651">
        <v>3</v>
      </c>
      <c r="C1651">
        <v>10</v>
      </c>
      <c r="D1651" s="4">
        <v>45724</v>
      </c>
      <c r="E1651" t="s">
        <v>28</v>
      </c>
      <c r="F1651" t="s">
        <v>1763</v>
      </c>
      <c r="G1651" t="s">
        <v>1563</v>
      </c>
      <c r="H1651" t="s">
        <v>71</v>
      </c>
      <c r="I1651" t="s">
        <v>57</v>
      </c>
      <c r="J1651" t="s">
        <v>45</v>
      </c>
      <c r="K1651" t="s">
        <v>45</v>
      </c>
      <c r="L1651" t="s">
        <v>46</v>
      </c>
      <c r="M1651" t="s">
        <v>47</v>
      </c>
      <c r="N1651" t="s">
        <v>48</v>
      </c>
      <c r="O1651">
        <v>14.5</v>
      </c>
      <c r="Q1651">
        <v>134.2</v>
      </c>
      <c r="R1651">
        <v>134.2</v>
      </c>
      <c r="S1651">
        <v>0</v>
      </c>
      <c r="T1651">
        <v>134.2</v>
      </c>
      <c r="U1651">
        <v>104</v>
      </c>
      <c r="V1651">
        <f>SUMIF(货件明细!K:K,F1651,货件明细!AQ:AQ)</f>
        <v>0</v>
      </c>
      <c r="W1651">
        <f t="shared" si="100"/>
        <v>1</v>
      </c>
      <c r="X1651">
        <f t="shared" si="101"/>
        <v>104</v>
      </c>
      <c r="Y1651">
        <f>SUMIF(货件明细!K:K,F1651,货件明细!I:I)</f>
        <v>0</v>
      </c>
      <c r="Z1651">
        <f t="shared" si="102"/>
        <v>14.5</v>
      </c>
      <c r="AA1651">
        <f>SUMIF(货件明细!K:K,F1651,货件明细!J:J)</f>
        <v>0</v>
      </c>
      <c r="AB1651">
        <f t="shared" si="103"/>
        <v>1</v>
      </c>
    </row>
    <row r="1652" spans="1:28">
      <c r="A1652">
        <v>2025</v>
      </c>
      <c r="B1652">
        <v>3</v>
      </c>
      <c r="C1652">
        <v>10</v>
      </c>
      <c r="D1652" s="4">
        <v>45724</v>
      </c>
      <c r="E1652" t="s">
        <v>28</v>
      </c>
      <c r="F1652" t="s">
        <v>1764</v>
      </c>
      <c r="G1652" t="s">
        <v>70</v>
      </c>
      <c r="H1652" t="s">
        <v>71</v>
      </c>
      <c r="I1652" t="s">
        <v>57</v>
      </c>
      <c r="J1652" t="s">
        <v>45</v>
      </c>
      <c r="K1652" t="s">
        <v>45</v>
      </c>
      <c r="L1652" t="s">
        <v>46</v>
      </c>
      <c r="M1652" t="s">
        <v>47</v>
      </c>
      <c r="N1652" t="s">
        <v>48</v>
      </c>
      <c r="O1652">
        <v>14.5</v>
      </c>
      <c r="Q1652">
        <v>138.45</v>
      </c>
      <c r="R1652">
        <v>138.45</v>
      </c>
      <c r="S1652">
        <v>0</v>
      </c>
      <c r="T1652">
        <v>138.45</v>
      </c>
      <c r="U1652">
        <v>104</v>
      </c>
      <c r="V1652">
        <f>SUMIF(货件明细!K:K,F1652,货件明细!AQ:AQ)</f>
        <v>0</v>
      </c>
      <c r="W1652">
        <f t="shared" si="100"/>
        <v>1</v>
      </c>
      <c r="X1652">
        <f t="shared" si="101"/>
        <v>104</v>
      </c>
      <c r="Y1652">
        <f>SUMIF(货件明细!K:K,F1652,货件明细!I:I)</f>
        <v>0</v>
      </c>
      <c r="Z1652">
        <f t="shared" si="102"/>
        <v>14.5</v>
      </c>
      <c r="AA1652">
        <f>SUMIF(货件明细!K:K,F1652,货件明细!J:J)</f>
        <v>0</v>
      </c>
      <c r="AB1652">
        <f t="shared" si="103"/>
        <v>1</v>
      </c>
    </row>
    <row r="1653" spans="1:28">
      <c r="A1653">
        <v>2025</v>
      </c>
      <c r="B1653">
        <v>3</v>
      </c>
      <c r="C1653">
        <v>10</v>
      </c>
      <c r="D1653" s="4">
        <v>45724</v>
      </c>
      <c r="E1653" t="s">
        <v>28</v>
      </c>
      <c r="F1653" t="s">
        <v>1765</v>
      </c>
      <c r="G1653" t="s">
        <v>114</v>
      </c>
      <c r="H1653" t="s">
        <v>44</v>
      </c>
      <c r="I1653" t="s">
        <v>57</v>
      </c>
      <c r="J1653" t="s">
        <v>45</v>
      </c>
      <c r="K1653" t="s">
        <v>45</v>
      </c>
      <c r="L1653" t="s">
        <v>46</v>
      </c>
      <c r="M1653" t="s">
        <v>47</v>
      </c>
      <c r="N1653" t="s">
        <v>48</v>
      </c>
      <c r="O1653">
        <v>14.5</v>
      </c>
      <c r="Q1653">
        <v>170.133333333333</v>
      </c>
      <c r="R1653">
        <v>170.133333333333</v>
      </c>
      <c r="S1653">
        <v>0</v>
      </c>
      <c r="T1653">
        <v>170.133333333333</v>
      </c>
      <c r="U1653">
        <v>104</v>
      </c>
      <c r="V1653">
        <f>SUMIF(货件明细!K:K,F1653,货件明细!AQ:AQ)</f>
        <v>0</v>
      </c>
      <c r="W1653">
        <f t="shared" si="100"/>
        <v>1</v>
      </c>
      <c r="X1653">
        <f t="shared" si="101"/>
        <v>104</v>
      </c>
      <c r="Y1653">
        <f>SUMIF(货件明细!K:K,F1653,货件明细!I:I)</f>
        <v>0</v>
      </c>
      <c r="Z1653">
        <f t="shared" si="102"/>
        <v>14.5</v>
      </c>
      <c r="AA1653">
        <f>SUMIF(货件明细!K:K,F1653,货件明细!J:J)</f>
        <v>0</v>
      </c>
      <c r="AB1653">
        <f t="shared" si="103"/>
        <v>1</v>
      </c>
    </row>
    <row r="1654" spans="1:28">
      <c r="A1654">
        <v>2025</v>
      </c>
      <c r="B1654">
        <v>3</v>
      </c>
      <c r="C1654">
        <v>10</v>
      </c>
      <c r="D1654" s="4">
        <v>45724</v>
      </c>
      <c r="E1654" t="s">
        <v>28</v>
      </c>
      <c r="F1654" t="s">
        <v>1766</v>
      </c>
      <c r="G1654" t="s">
        <v>50</v>
      </c>
      <c r="H1654" t="s">
        <v>31</v>
      </c>
      <c r="I1654" t="s">
        <v>57</v>
      </c>
      <c r="J1654" t="s">
        <v>45</v>
      </c>
      <c r="K1654" t="s">
        <v>45</v>
      </c>
      <c r="L1654" t="s">
        <v>46</v>
      </c>
      <c r="M1654" t="s">
        <v>65</v>
      </c>
      <c r="N1654" t="s">
        <v>123</v>
      </c>
      <c r="O1654">
        <v>14.5</v>
      </c>
      <c r="Q1654">
        <v>152.470588235294</v>
      </c>
      <c r="R1654">
        <v>152.470588235294</v>
      </c>
      <c r="S1654">
        <v>0</v>
      </c>
      <c r="T1654">
        <v>152.470588235294</v>
      </c>
      <c r="U1654">
        <v>104</v>
      </c>
      <c r="V1654">
        <f>SUMIF(货件明细!K:K,F1654,货件明细!AQ:AQ)</f>
        <v>0</v>
      </c>
      <c r="W1654">
        <f t="shared" si="100"/>
        <v>1</v>
      </c>
      <c r="X1654">
        <f t="shared" si="101"/>
        <v>104</v>
      </c>
      <c r="Y1654">
        <f>SUMIF(货件明细!K:K,F1654,货件明细!I:I)</f>
        <v>0</v>
      </c>
      <c r="Z1654">
        <f t="shared" si="102"/>
        <v>14.5</v>
      </c>
      <c r="AA1654">
        <f>SUMIF(货件明细!K:K,F1654,货件明细!J:J)</f>
        <v>0</v>
      </c>
      <c r="AB1654">
        <f t="shared" si="103"/>
        <v>1</v>
      </c>
    </row>
    <row r="1655" spans="1:28">
      <c r="A1655">
        <v>2025</v>
      </c>
      <c r="B1655">
        <v>3</v>
      </c>
      <c r="C1655">
        <v>10</v>
      </c>
      <c r="D1655" s="4">
        <v>45724</v>
      </c>
      <c r="E1655" t="s">
        <v>28</v>
      </c>
      <c r="F1655" t="s">
        <v>1767</v>
      </c>
      <c r="G1655" t="s">
        <v>1563</v>
      </c>
      <c r="H1655" t="s">
        <v>71</v>
      </c>
      <c r="I1655" t="s">
        <v>32</v>
      </c>
      <c r="J1655" t="s">
        <v>45</v>
      </c>
      <c r="K1655" t="s">
        <v>45</v>
      </c>
      <c r="L1655" t="s">
        <v>46</v>
      </c>
      <c r="M1655" t="s">
        <v>47</v>
      </c>
      <c r="N1655" t="s">
        <v>48</v>
      </c>
      <c r="O1655">
        <v>12</v>
      </c>
      <c r="Q1655">
        <v>134.2</v>
      </c>
      <c r="R1655">
        <v>134.2</v>
      </c>
      <c r="S1655">
        <v>0</v>
      </c>
      <c r="T1655">
        <v>134.2</v>
      </c>
      <c r="U1655">
        <v>84</v>
      </c>
      <c r="V1655">
        <f>SUMIF(货件明细!K:K,F1655,货件明细!AQ:AQ)</f>
        <v>0</v>
      </c>
      <c r="W1655">
        <f t="shared" si="100"/>
        <v>1</v>
      </c>
      <c r="X1655">
        <f t="shared" si="101"/>
        <v>84</v>
      </c>
      <c r="Y1655">
        <f>SUMIF(货件明细!K:K,F1655,货件明细!I:I)</f>
        <v>0</v>
      </c>
      <c r="Z1655">
        <f t="shared" si="102"/>
        <v>12</v>
      </c>
      <c r="AA1655">
        <f>SUMIF(货件明细!K:K,F1655,货件明细!J:J)</f>
        <v>0</v>
      </c>
      <c r="AB1655">
        <f t="shared" si="103"/>
        <v>1</v>
      </c>
    </row>
    <row r="1656" spans="1:28">
      <c r="A1656">
        <v>2025</v>
      </c>
      <c r="B1656">
        <v>3</v>
      </c>
      <c r="C1656">
        <v>10</v>
      </c>
      <c r="D1656" s="4">
        <v>45724</v>
      </c>
      <c r="E1656" t="s">
        <v>28</v>
      </c>
      <c r="F1656" t="s">
        <v>1768</v>
      </c>
      <c r="G1656" t="s">
        <v>114</v>
      </c>
      <c r="H1656" t="s">
        <v>44</v>
      </c>
      <c r="I1656" t="s">
        <v>32</v>
      </c>
      <c r="J1656" t="s">
        <v>45</v>
      </c>
      <c r="K1656" t="s">
        <v>45</v>
      </c>
      <c r="L1656" t="s">
        <v>46</v>
      </c>
      <c r="M1656" t="s">
        <v>47</v>
      </c>
      <c r="N1656" t="s">
        <v>48</v>
      </c>
      <c r="O1656">
        <v>12</v>
      </c>
      <c r="Q1656">
        <v>170.133333333333</v>
      </c>
      <c r="R1656">
        <v>170.133333333333</v>
      </c>
      <c r="S1656">
        <v>0</v>
      </c>
      <c r="T1656">
        <v>170.133333333333</v>
      </c>
      <c r="U1656">
        <v>84</v>
      </c>
      <c r="V1656">
        <f>SUMIF(货件明细!K:K,F1656,货件明细!AQ:AQ)</f>
        <v>0</v>
      </c>
      <c r="W1656">
        <f t="shared" si="100"/>
        <v>1</v>
      </c>
      <c r="X1656">
        <f t="shared" si="101"/>
        <v>84</v>
      </c>
      <c r="Y1656">
        <f>SUMIF(货件明细!K:K,F1656,货件明细!I:I)</f>
        <v>0</v>
      </c>
      <c r="Z1656">
        <f t="shared" si="102"/>
        <v>12</v>
      </c>
      <c r="AA1656">
        <f>SUMIF(货件明细!K:K,F1656,货件明细!J:J)</f>
        <v>0</v>
      </c>
      <c r="AB1656">
        <f t="shared" si="103"/>
        <v>1</v>
      </c>
    </row>
    <row r="1657" spans="1:28">
      <c r="A1657">
        <v>2025</v>
      </c>
      <c r="B1657">
        <v>3</v>
      </c>
      <c r="C1657">
        <v>10</v>
      </c>
      <c r="D1657" s="4">
        <v>45724</v>
      </c>
      <c r="E1657" t="s">
        <v>28</v>
      </c>
      <c r="F1657" t="s">
        <v>1769</v>
      </c>
      <c r="G1657" t="s">
        <v>223</v>
      </c>
      <c r="H1657" t="s">
        <v>31</v>
      </c>
      <c r="I1657" t="s">
        <v>32</v>
      </c>
      <c r="J1657" t="s">
        <v>45</v>
      </c>
      <c r="K1657" t="s">
        <v>45</v>
      </c>
      <c r="L1657" t="s">
        <v>46</v>
      </c>
      <c r="M1657" t="s">
        <v>47</v>
      </c>
      <c r="N1657" t="s">
        <v>101</v>
      </c>
      <c r="O1657">
        <v>12</v>
      </c>
      <c r="Q1657">
        <v>116.4</v>
      </c>
      <c r="R1657">
        <v>116.4</v>
      </c>
      <c r="S1657">
        <v>0</v>
      </c>
      <c r="T1657">
        <v>116.4</v>
      </c>
      <c r="U1657">
        <v>84</v>
      </c>
      <c r="V1657">
        <f>SUMIF(货件明细!K:K,F1657,货件明细!AQ:AQ)</f>
        <v>0</v>
      </c>
      <c r="W1657">
        <f t="shared" si="100"/>
        <v>1</v>
      </c>
      <c r="X1657">
        <f t="shared" si="101"/>
        <v>84</v>
      </c>
      <c r="Y1657">
        <f>SUMIF(货件明细!K:K,F1657,货件明细!I:I)</f>
        <v>0</v>
      </c>
      <c r="Z1657">
        <f t="shared" si="102"/>
        <v>12</v>
      </c>
      <c r="AA1657">
        <f>SUMIF(货件明细!K:K,F1657,货件明细!J:J)</f>
        <v>0</v>
      </c>
      <c r="AB1657">
        <f t="shared" si="103"/>
        <v>1</v>
      </c>
    </row>
    <row r="1658" spans="1:28">
      <c r="A1658">
        <v>2025</v>
      </c>
      <c r="B1658">
        <v>3</v>
      </c>
      <c r="C1658">
        <v>10</v>
      </c>
      <c r="D1658" s="4">
        <v>45724</v>
      </c>
      <c r="E1658" t="s">
        <v>28</v>
      </c>
      <c r="F1658" t="s">
        <v>1770</v>
      </c>
      <c r="G1658" t="s">
        <v>50</v>
      </c>
      <c r="H1658" t="s">
        <v>31</v>
      </c>
      <c r="I1658" t="s">
        <v>32</v>
      </c>
      <c r="J1658" t="s">
        <v>45</v>
      </c>
      <c r="K1658" t="s">
        <v>45</v>
      </c>
      <c r="L1658" t="s">
        <v>46</v>
      </c>
      <c r="M1658" t="s">
        <v>47</v>
      </c>
      <c r="N1658" t="s">
        <v>101</v>
      </c>
      <c r="O1658">
        <v>12</v>
      </c>
      <c r="Q1658">
        <v>103.8</v>
      </c>
      <c r="R1658">
        <v>103.8</v>
      </c>
      <c r="S1658">
        <v>0</v>
      </c>
      <c r="T1658">
        <v>103.8</v>
      </c>
      <c r="U1658">
        <v>84</v>
      </c>
      <c r="V1658">
        <f>SUMIF(货件明细!K:K,F1658,货件明细!AQ:AQ)</f>
        <v>0</v>
      </c>
      <c r="W1658">
        <f t="shared" si="100"/>
        <v>1</v>
      </c>
      <c r="X1658">
        <f t="shared" si="101"/>
        <v>84</v>
      </c>
      <c r="Y1658">
        <f>SUMIF(货件明细!K:K,F1658,货件明细!I:I)</f>
        <v>0</v>
      </c>
      <c r="Z1658">
        <f t="shared" si="102"/>
        <v>12</v>
      </c>
      <c r="AA1658">
        <f>SUMIF(货件明细!K:K,F1658,货件明细!J:J)</f>
        <v>0</v>
      </c>
      <c r="AB1658">
        <f t="shared" si="103"/>
        <v>1</v>
      </c>
    </row>
    <row r="1659" spans="1:28">
      <c r="A1659">
        <v>2025</v>
      </c>
      <c r="B1659">
        <v>3</v>
      </c>
      <c r="C1659">
        <v>10</v>
      </c>
      <c r="D1659" s="4">
        <v>45724</v>
      </c>
      <c r="E1659" t="s">
        <v>28</v>
      </c>
      <c r="F1659" t="s">
        <v>1771</v>
      </c>
      <c r="G1659" t="s">
        <v>70</v>
      </c>
      <c r="H1659" t="s">
        <v>71</v>
      </c>
      <c r="I1659" t="s">
        <v>32</v>
      </c>
      <c r="J1659" t="s">
        <v>45</v>
      </c>
      <c r="K1659" t="s">
        <v>45</v>
      </c>
      <c r="L1659" t="s">
        <v>46</v>
      </c>
      <c r="M1659" t="s">
        <v>47</v>
      </c>
      <c r="N1659" t="s">
        <v>48</v>
      </c>
      <c r="O1659">
        <v>12</v>
      </c>
      <c r="Q1659">
        <v>138.45</v>
      </c>
      <c r="R1659">
        <v>138.45</v>
      </c>
      <c r="S1659">
        <v>0</v>
      </c>
      <c r="T1659">
        <v>138.45</v>
      </c>
      <c r="U1659">
        <v>84</v>
      </c>
      <c r="V1659">
        <f>SUMIF(货件明细!K:K,F1659,货件明细!AQ:AQ)</f>
        <v>0</v>
      </c>
      <c r="W1659">
        <f t="shared" si="100"/>
        <v>1</v>
      </c>
      <c r="X1659">
        <f t="shared" si="101"/>
        <v>84</v>
      </c>
      <c r="Y1659">
        <f>SUMIF(货件明细!K:K,F1659,货件明细!I:I)</f>
        <v>0</v>
      </c>
      <c r="Z1659">
        <f t="shared" si="102"/>
        <v>12</v>
      </c>
      <c r="AA1659">
        <f>SUMIF(货件明细!K:K,F1659,货件明细!J:J)</f>
        <v>0</v>
      </c>
      <c r="AB1659">
        <f t="shared" si="103"/>
        <v>1</v>
      </c>
    </row>
    <row r="1660" spans="1:28">
      <c r="A1660">
        <v>2025</v>
      </c>
      <c r="B1660">
        <v>3</v>
      </c>
      <c r="C1660">
        <v>10</v>
      </c>
      <c r="D1660" s="4">
        <v>45724</v>
      </c>
      <c r="E1660" t="s">
        <v>28</v>
      </c>
      <c r="F1660" t="s">
        <v>1772</v>
      </c>
      <c r="G1660" t="s">
        <v>70</v>
      </c>
      <c r="H1660" t="s">
        <v>71</v>
      </c>
      <c r="I1660" t="s">
        <v>32</v>
      </c>
      <c r="J1660" t="s">
        <v>100</v>
      </c>
      <c r="K1660" t="s">
        <v>100</v>
      </c>
      <c r="L1660" t="s">
        <v>46</v>
      </c>
      <c r="M1660" t="s">
        <v>47</v>
      </c>
      <c r="N1660" t="s">
        <v>159</v>
      </c>
      <c r="O1660">
        <v>70.75</v>
      </c>
      <c r="Q1660">
        <v>322.92</v>
      </c>
      <c r="R1660">
        <v>322.92</v>
      </c>
      <c r="S1660">
        <v>0</v>
      </c>
      <c r="T1660">
        <v>322.92</v>
      </c>
      <c r="U1660">
        <v>198</v>
      </c>
      <c r="V1660">
        <f>SUMIF(货件明细!K:K,F1660,货件明细!AQ:AQ)</f>
        <v>0</v>
      </c>
      <c r="W1660">
        <f t="shared" si="100"/>
        <v>1</v>
      </c>
      <c r="X1660">
        <f t="shared" si="101"/>
        <v>198</v>
      </c>
      <c r="Y1660">
        <f>SUMIF(货件明细!K:K,F1660,货件明细!I:I)</f>
        <v>0</v>
      </c>
      <c r="Z1660">
        <f t="shared" si="102"/>
        <v>70.75</v>
      </c>
      <c r="AA1660">
        <f>SUMIF(货件明细!K:K,F1660,货件明细!J:J)</f>
        <v>0</v>
      </c>
      <c r="AB1660">
        <f t="shared" si="103"/>
        <v>1</v>
      </c>
    </row>
    <row r="1661" spans="1:28">
      <c r="A1661">
        <v>2025</v>
      </c>
      <c r="B1661">
        <v>3</v>
      </c>
      <c r="C1661">
        <v>10</v>
      </c>
      <c r="D1661" s="4">
        <v>45724</v>
      </c>
      <c r="E1661" t="s">
        <v>28</v>
      </c>
      <c r="F1661" t="s">
        <v>1773</v>
      </c>
      <c r="G1661" t="s">
        <v>50</v>
      </c>
      <c r="H1661" t="s">
        <v>31</v>
      </c>
      <c r="I1661" t="s">
        <v>32</v>
      </c>
      <c r="J1661" t="s">
        <v>100</v>
      </c>
      <c r="K1661" t="s">
        <v>100</v>
      </c>
      <c r="L1661" t="s">
        <v>46</v>
      </c>
      <c r="M1661" t="s">
        <v>65</v>
      </c>
      <c r="N1661" t="s">
        <v>123</v>
      </c>
      <c r="O1661">
        <v>70.75</v>
      </c>
      <c r="Q1661">
        <v>609.882352941176</v>
      </c>
      <c r="R1661">
        <v>609.882352941176</v>
      </c>
      <c r="S1661">
        <v>0</v>
      </c>
      <c r="T1661">
        <v>609.882352941176</v>
      </c>
      <c r="U1661">
        <v>198</v>
      </c>
      <c r="V1661">
        <f>SUMIF(货件明细!K:K,F1661,货件明细!AQ:AQ)</f>
        <v>0</v>
      </c>
      <c r="W1661">
        <f t="shared" si="100"/>
        <v>1</v>
      </c>
      <c r="X1661">
        <f t="shared" si="101"/>
        <v>198</v>
      </c>
      <c r="Y1661">
        <f>SUMIF(货件明细!K:K,F1661,货件明细!I:I)</f>
        <v>0</v>
      </c>
      <c r="Z1661">
        <f t="shared" si="102"/>
        <v>70.75</v>
      </c>
      <c r="AA1661">
        <f>SUMIF(货件明细!K:K,F1661,货件明细!J:J)</f>
        <v>0</v>
      </c>
      <c r="AB1661">
        <f t="shared" si="103"/>
        <v>1</v>
      </c>
    </row>
    <row r="1662" spans="1:28">
      <c r="A1662">
        <v>2025</v>
      </c>
      <c r="B1662">
        <v>3</v>
      </c>
      <c r="C1662">
        <v>10</v>
      </c>
      <c r="D1662" s="4">
        <v>45724</v>
      </c>
      <c r="E1662" t="s">
        <v>28</v>
      </c>
      <c r="F1662" t="s">
        <v>1774</v>
      </c>
      <c r="G1662" t="s">
        <v>114</v>
      </c>
      <c r="H1662" t="s">
        <v>44</v>
      </c>
      <c r="I1662" t="s">
        <v>32</v>
      </c>
      <c r="J1662" t="s">
        <v>100</v>
      </c>
      <c r="K1662" t="s">
        <v>100</v>
      </c>
      <c r="L1662" t="s">
        <v>46</v>
      </c>
      <c r="M1662" t="s">
        <v>47</v>
      </c>
      <c r="N1662" t="s">
        <v>159</v>
      </c>
      <c r="O1662">
        <v>70.75</v>
      </c>
      <c r="Q1662">
        <v>431.2</v>
      </c>
      <c r="R1662">
        <v>431.2</v>
      </c>
      <c r="S1662">
        <v>0</v>
      </c>
      <c r="T1662">
        <v>431.2</v>
      </c>
      <c r="U1662">
        <v>198</v>
      </c>
      <c r="V1662">
        <f>SUMIF(货件明细!K:K,F1662,货件明细!AQ:AQ)</f>
        <v>0</v>
      </c>
      <c r="W1662">
        <f t="shared" si="100"/>
        <v>1</v>
      </c>
      <c r="X1662">
        <f t="shared" si="101"/>
        <v>198</v>
      </c>
      <c r="Y1662">
        <f>SUMIF(货件明细!K:K,F1662,货件明细!I:I)</f>
        <v>0</v>
      </c>
      <c r="Z1662">
        <f t="shared" si="102"/>
        <v>70.75</v>
      </c>
      <c r="AA1662">
        <f>SUMIF(货件明细!K:K,F1662,货件明细!J:J)</f>
        <v>0</v>
      </c>
      <c r="AB1662">
        <f t="shared" si="103"/>
        <v>1</v>
      </c>
    </row>
    <row r="1663" spans="1:28">
      <c r="A1663">
        <v>2025</v>
      </c>
      <c r="B1663">
        <v>3</v>
      </c>
      <c r="C1663">
        <v>10</v>
      </c>
      <c r="D1663" s="4">
        <v>45724</v>
      </c>
      <c r="E1663" t="s">
        <v>28</v>
      </c>
      <c r="F1663" t="s">
        <v>1775</v>
      </c>
      <c r="G1663" t="s">
        <v>223</v>
      </c>
      <c r="H1663" t="s">
        <v>31</v>
      </c>
      <c r="I1663" t="s">
        <v>32</v>
      </c>
      <c r="J1663" t="s">
        <v>100</v>
      </c>
      <c r="K1663" t="s">
        <v>100</v>
      </c>
      <c r="L1663" t="s">
        <v>46</v>
      </c>
      <c r="M1663" t="s">
        <v>65</v>
      </c>
      <c r="N1663" t="s">
        <v>123</v>
      </c>
      <c r="O1663">
        <v>70.75</v>
      </c>
      <c r="Q1663">
        <v>604.8</v>
      </c>
      <c r="R1663">
        <v>604.8</v>
      </c>
      <c r="S1663">
        <v>0</v>
      </c>
      <c r="T1663">
        <v>604.8</v>
      </c>
      <c r="U1663">
        <v>198</v>
      </c>
      <c r="V1663">
        <f>SUMIF(货件明细!K:K,F1663,货件明细!AQ:AQ)</f>
        <v>0</v>
      </c>
      <c r="W1663">
        <f t="shared" si="100"/>
        <v>1</v>
      </c>
      <c r="X1663">
        <f t="shared" si="101"/>
        <v>198</v>
      </c>
      <c r="Y1663">
        <f>SUMIF(货件明细!K:K,F1663,货件明细!I:I)</f>
        <v>0</v>
      </c>
      <c r="Z1663">
        <f t="shared" si="102"/>
        <v>70.75</v>
      </c>
      <c r="AA1663">
        <f>SUMIF(货件明细!K:K,F1663,货件明细!J:J)</f>
        <v>0</v>
      </c>
      <c r="AB1663">
        <f t="shared" si="103"/>
        <v>1</v>
      </c>
    </row>
    <row r="1664" spans="1:28">
      <c r="A1664">
        <v>2025</v>
      </c>
      <c r="B1664">
        <v>3</v>
      </c>
      <c r="C1664">
        <v>10</v>
      </c>
      <c r="D1664" s="4">
        <v>45724</v>
      </c>
      <c r="E1664" t="s">
        <v>28</v>
      </c>
      <c r="F1664" t="s">
        <v>1776</v>
      </c>
      <c r="G1664" t="s">
        <v>1563</v>
      </c>
      <c r="H1664" t="s">
        <v>71</v>
      </c>
      <c r="I1664" t="s">
        <v>32</v>
      </c>
      <c r="J1664" t="s">
        <v>100</v>
      </c>
      <c r="K1664" t="s">
        <v>100</v>
      </c>
      <c r="L1664" t="s">
        <v>46</v>
      </c>
      <c r="M1664" t="s">
        <v>47</v>
      </c>
      <c r="N1664" t="s">
        <v>159</v>
      </c>
      <c r="O1664">
        <v>70.75</v>
      </c>
      <c r="Q1664">
        <v>294</v>
      </c>
      <c r="R1664">
        <v>294</v>
      </c>
      <c r="S1664">
        <v>0</v>
      </c>
      <c r="T1664">
        <v>294</v>
      </c>
      <c r="U1664">
        <v>198</v>
      </c>
      <c r="V1664">
        <f>SUMIF(货件明细!K:K,F1664,货件明细!AQ:AQ)</f>
        <v>0</v>
      </c>
      <c r="W1664">
        <f t="shared" si="100"/>
        <v>1</v>
      </c>
      <c r="X1664">
        <f t="shared" si="101"/>
        <v>198</v>
      </c>
      <c r="Y1664">
        <f>SUMIF(货件明细!K:K,F1664,货件明细!I:I)</f>
        <v>0</v>
      </c>
      <c r="Z1664">
        <f t="shared" si="102"/>
        <v>70.75</v>
      </c>
      <c r="AA1664">
        <f>SUMIF(货件明细!K:K,F1664,货件明细!J:J)</f>
        <v>0</v>
      </c>
      <c r="AB1664">
        <f t="shared" si="103"/>
        <v>1</v>
      </c>
    </row>
    <row r="1665" spans="1:28">
      <c r="A1665">
        <v>2025</v>
      </c>
      <c r="B1665">
        <v>3</v>
      </c>
      <c r="C1665">
        <v>10</v>
      </c>
      <c r="D1665" s="4">
        <v>45724</v>
      </c>
      <c r="E1665" t="s">
        <v>28</v>
      </c>
      <c r="F1665" t="s">
        <v>1777</v>
      </c>
      <c r="G1665" t="s">
        <v>114</v>
      </c>
      <c r="H1665" t="s">
        <v>44</v>
      </c>
      <c r="I1665" t="s">
        <v>41</v>
      </c>
      <c r="J1665" t="s">
        <v>45</v>
      </c>
      <c r="K1665" t="s">
        <v>45</v>
      </c>
      <c r="L1665" t="s">
        <v>46</v>
      </c>
      <c r="M1665" t="s">
        <v>47</v>
      </c>
      <c r="N1665" t="s">
        <v>48</v>
      </c>
      <c r="O1665">
        <v>31.6</v>
      </c>
      <c r="Q1665">
        <v>340.266666666667</v>
      </c>
      <c r="R1665">
        <v>340.266666666667</v>
      </c>
      <c r="S1665">
        <v>0</v>
      </c>
      <c r="T1665">
        <v>340.266666666667</v>
      </c>
      <c r="U1665">
        <v>208</v>
      </c>
      <c r="V1665">
        <f>SUMIF(货件明细!K:K,F1665,货件明细!AQ:AQ)</f>
        <v>0</v>
      </c>
      <c r="W1665">
        <f t="shared" si="100"/>
        <v>1</v>
      </c>
      <c r="X1665">
        <f t="shared" si="101"/>
        <v>208</v>
      </c>
      <c r="Y1665">
        <f>SUMIF(货件明细!K:K,F1665,货件明细!I:I)</f>
        <v>0</v>
      </c>
      <c r="Z1665">
        <f t="shared" si="102"/>
        <v>31.6</v>
      </c>
      <c r="AA1665">
        <f>SUMIF(货件明细!K:K,F1665,货件明细!J:J)</f>
        <v>0</v>
      </c>
      <c r="AB1665">
        <f t="shared" si="103"/>
        <v>1</v>
      </c>
    </row>
    <row r="1666" spans="1:28">
      <c r="A1666">
        <v>2025</v>
      </c>
      <c r="B1666">
        <v>3</v>
      </c>
      <c r="C1666">
        <v>10</v>
      </c>
      <c r="D1666" s="4">
        <v>45724</v>
      </c>
      <c r="E1666" t="s">
        <v>28</v>
      </c>
      <c r="F1666" t="s">
        <v>1778</v>
      </c>
      <c r="G1666" t="s">
        <v>1563</v>
      </c>
      <c r="H1666" t="s">
        <v>71</v>
      </c>
      <c r="I1666" t="s">
        <v>41</v>
      </c>
      <c r="J1666" t="s">
        <v>45</v>
      </c>
      <c r="K1666" t="s">
        <v>45</v>
      </c>
      <c r="L1666" t="s">
        <v>46</v>
      </c>
      <c r="M1666" t="s">
        <v>47</v>
      </c>
      <c r="N1666" t="s">
        <v>48</v>
      </c>
      <c r="O1666">
        <v>31.6</v>
      </c>
      <c r="Q1666">
        <v>268.4</v>
      </c>
      <c r="R1666">
        <v>268.4</v>
      </c>
      <c r="S1666">
        <v>0</v>
      </c>
      <c r="T1666">
        <v>268.4</v>
      </c>
      <c r="U1666">
        <v>208</v>
      </c>
      <c r="V1666">
        <f>SUMIF(货件明细!K:K,F1666,货件明细!AQ:AQ)</f>
        <v>0</v>
      </c>
      <c r="W1666">
        <f t="shared" ref="W1666:W1729" si="104">IF(V1666=U1666,0,1)</f>
        <v>1</v>
      </c>
      <c r="X1666">
        <f t="shared" ref="X1666:X1729" si="105">U1666</f>
        <v>208</v>
      </c>
      <c r="Y1666">
        <f>SUMIF(货件明细!K:K,F1666,货件明细!I:I)</f>
        <v>0</v>
      </c>
      <c r="Z1666">
        <f t="shared" ref="Z1666:Z1729" si="106">O1666-Y1666</f>
        <v>31.6</v>
      </c>
      <c r="AA1666">
        <f>SUMIF(货件明细!K:K,F1666,货件明细!J:J)</f>
        <v>0</v>
      </c>
      <c r="AB1666">
        <f t="shared" ref="AB1666:AB1729" si="107">IF(T1666=AA1666,0,1)</f>
        <v>1</v>
      </c>
    </row>
    <row r="1667" spans="1:28">
      <c r="A1667">
        <v>2025</v>
      </c>
      <c r="B1667">
        <v>3</v>
      </c>
      <c r="C1667">
        <v>10</v>
      </c>
      <c r="D1667" s="4">
        <v>45724</v>
      </c>
      <c r="E1667" t="s">
        <v>28</v>
      </c>
      <c r="F1667" t="s">
        <v>1779</v>
      </c>
      <c r="G1667" t="s">
        <v>223</v>
      </c>
      <c r="H1667" t="s">
        <v>31</v>
      </c>
      <c r="I1667" t="s">
        <v>41</v>
      </c>
      <c r="J1667" t="s">
        <v>45</v>
      </c>
      <c r="K1667" t="s">
        <v>45</v>
      </c>
      <c r="L1667" t="s">
        <v>46</v>
      </c>
      <c r="M1667" t="s">
        <v>47</v>
      </c>
      <c r="N1667" t="s">
        <v>101</v>
      </c>
      <c r="O1667">
        <v>31.6</v>
      </c>
      <c r="Q1667">
        <v>232.8</v>
      </c>
      <c r="R1667">
        <v>232.8</v>
      </c>
      <c r="S1667">
        <v>0</v>
      </c>
      <c r="T1667">
        <v>232.8</v>
      </c>
      <c r="U1667">
        <v>208</v>
      </c>
      <c r="V1667">
        <f>SUMIF(货件明细!K:K,F1667,货件明细!AQ:AQ)</f>
        <v>0</v>
      </c>
      <c r="W1667">
        <f t="shared" si="104"/>
        <v>1</v>
      </c>
      <c r="X1667">
        <f t="shared" si="105"/>
        <v>208</v>
      </c>
      <c r="Y1667">
        <f>SUMIF(货件明细!K:K,F1667,货件明细!I:I)</f>
        <v>0</v>
      </c>
      <c r="Z1667">
        <f t="shared" si="106"/>
        <v>31.6</v>
      </c>
      <c r="AA1667">
        <f>SUMIF(货件明细!K:K,F1667,货件明细!J:J)</f>
        <v>0</v>
      </c>
      <c r="AB1667">
        <f t="shared" si="107"/>
        <v>1</v>
      </c>
    </row>
    <row r="1668" spans="1:28">
      <c r="A1668">
        <v>2025</v>
      </c>
      <c r="B1668">
        <v>3</v>
      </c>
      <c r="C1668">
        <v>10</v>
      </c>
      <c r="D1668" s="4">
        <v>45724</v>
      </c>
      <c r="E1668" t="s">
        <v>28</v>
      </c>
      <c r="F1668" t="s">
        <v>1780</v>
      </c>
      <c r="G1668" t="s">
        <v>50</v>
      </c>
      <c r="H1668" t="s">
        <v>31</v>
      </c>
      <c r="I1668" t="s">
        <v>41</v>
      </c>
      <c r="J1668" t="s">
        <v>45</v>
      </c>
      <c r="K1668" t="s">
        <v>45</v>
      </c>
      <c r="L1668" t="s">
        <v>46</v>
      </c>
      <c r="M1668" t="s">
        <v>47</v>
      </c>
      <c r="N1668" t="s">
        <v>101</v>
      </c>
      <c r="O1668">
        <v>31.6</v>
      </c>
      <c r="Q1668">
        <v>207.6</v>
      </c>
      <c r="R1668">
        <v>207.6</v>
      </c>
      <c r="S1668">
        <v>0</v>
      </c>
      <c r="T1668">
        <v>207.6</v>
      </c>
      <c r="U1668">
        <v>208</v>
      </c>
      <c r="V1668">
        <f>SUMIF(货件明细!K:K,F1668,货件明细!AQ:AQ)</f>
        <v>0</v>
      </c>
      <c r="W1668">
        <f t="shared" si="104"/>
        <v>1</v>
      </c>
      <c r="X1668">
        <f t="shared" si="105"/>
        <v>208</v>
      </c>
      <c r="Y1668">
        <f>SUMIF(货件明细!K:K,F1668,货件明细!I:I)</f>
        <v>0</v>
      </c>
      <c r="Z1668">
        <f t="shared" si="106"/>
        <v>31.6</v>
      </c>
      <c r="AA1668">
        <f>SUMIF(货件明细!K:K,F1668,货件明细!J:J)</f>
        <v>0</v>
      </c>
      <c r="AB1668">
        <f t="shared" si="107"/>
        <v>1</v>
      </c>
    </row>
    <row r="1669" spans="1:28">
      <c r="A1669">
        <v>2025</v>
      </c>
      <c r="B1669">
        <v>3</v>
      </c>
      <c r="C1669">
        <v>10</v>
      </c>
      <c r="D1669" s="4">
        <v>45724</v>
      </c>
      <c r="E1669" t="s">
        <v>28</v>
      </c>
      <c r="F1669" t="s">
        <v>1781</v>
      </c>
      <c r="G1669" t="s">
        <v>70</v>
      </c>
      <c r="H1669" t="s">
        <v>71</v>
      </c>
      <c r="I1669" t="s">
        <v>41</v>
      </c>
      <c r="J1669" t="s">
        <v>45</v>
      </c>
      <c r="K1669" t="s">
        <v>45</v>
      </c>
      <c r="L1669" t="s">
        <v>46</v>
      </c>
      <c r="M1669" t="s">
        <v>47</v>
      </c>
      <c r="N1669" t="s">
        <v>48</v>
      </c>
      <c r="O1669">
        <v>31.6</v>
      </c>
      <c r="Q1669">
        <v>276.9</v>
      </c>
      <c r="R1669">
        <v>276.9</v>
      </c>
      <c r="S1669">
        <v>0</v>
      </c>
      <c r="T1669">
        <v>276.9</v>
      </c>
      <c r="U1669">
        <v>208</v>
      </c>
      <c r="V1669">
        <f>SUMIF(货件明细!K:K,F1669,货件明细!AQ:AQ)</f>
        <v>0</v>
      </c>
      <c r="W1669">
        <f t="shared" si="104"/>
        <v>1</v>
      </c>
      <c r="X1669">
        <f t="shared" si="105"/>
        <v>208</v>
      </c>
      <c r="Y1669">
        <f>SUMIF(货件明细!K:K,F1669,货件明细!I:I)</f>
        <v>0</v>
      </c>
      <c r="Z1669">
        <f t="shared" si="106"/>
        <v>31.6</v>
      </c>
      <c r="AA1669">
        <f>SUMIF(货件明细!K:K,F1669,货件明细!J:J)</f>
        <v>0</v>
      </c>
      <c r="AB1669">
        <f t="shared" si="107"/>
        <v>1</v>
      </c>
    </row>
    <row r="1670" spans="1:28">
      <c r="A1670">
        <v>2025</v>
      </c>
      <c r="B1670">
        <v>3</v>
      </c>
      <c r="C1670">
        <v>10</v>
      </c>
      <c r="D1670" s="4">
        <v>45724</v>
      </c>
      <c r="E1670" t="s">
        <v>28</v>
      </c>
      <c r="F1670" t="s">
        <v>1782</v>
      </c>
      <c r="G1670" t="s">
        <v>114</v>
      </c>
      <c r="H1670" t="s">
        <v>44</v>
      </c>
      <c r="I1670" t="s">
        <v>41</v>
      </c>
      <c r="J1670" t="s">
        <v>100</v>
      </c>
      <c r="K1670" t="s">
        <v>100</v>
      </c>
      <c r="L1670" t="s">
        <v>46</v>
      </c>
      <c r="M1670" t="s">
        <v>47</v>
      </c>
      <c r="N1670" t="s">
        <v>159</v>
      </c>
      <c r="O1670">
        <v>48.4</v>
      </c>
      <c r="Q1670">
        <v>323.4</v>
      </c>
      <c r="R1670">
        <v>323.4</v>
      </c>
      <c r="S1670">
        <v>0</v>
      </c>
      <c r="T1670">
        <v>323.4</v>
      </c>
      <c r="U1670">
        <v>218</v>
      </c>
      <c r="V1670">
        <f>SUMIF(货件明细!K:K,F1670,货件明细!AQ:AQ)</f>
        <v>0</v>
      </c>
      <c r="W1670">
        <f t="shared" si="104"/>
        <v>1</v>
      </c>
      <c r="X1670">
        <f t="shared" si="105"/>
        <v>218</v>
      </c>
      <c r="Y1670">
        <f>SUMIF(货件明细!K:K,F1670,货件明细!I:I)</f>
        <v>0</v>
      </c>
      <c r="Z1670">
        <f t="shared" si="106"/>
        <v>48.4</v>
      </c>
      <c r="AA1670">
        <f>SUMIF(货件明细!K:K,F1670,货件明细!J:J)</f>
        <v>0</v>
      </c>
      <c r="AB1670">
        <f t="shared" si="107"/>
        <v>1</v>
      </c>
    </row>
    <row r="1671" spans="1:28">
      <c r="A1671">
        <v>2025</v>
      </c>
      <c r="B1671">
        <v>3</v>
      </c>
      <c r="C1671">
        <v>10</v>
      </c>
      <c r="D1671" s="4">
        <v>45724</v>
      </c>
      <c r="E1671" t="s">
        <v>28</v>
      </c>
      <c r="F1671" t="s">
        <v>1783</v>
      </c>
      <c r="G1671" t="s">
        <v>1563</v>
      </c>
      <c r="H1671" t="s">
        <v>71</v>
      </c>
      <c r="I1671" t="s">
        <v>41</v>
      </c>
      <c r="J1671" t="s">
        <v>100</v>
      </c>
      <c r="K1671" t="s">
        <v>100</v>
      </c>
      <c r="L1671" t="s">
        <v>46</v>
      </c>
      <c r="M1671" t="s">
        <v>47</v>
      </c>
      <c r="N1671" t="s">
        <v>159</v>
      </c>
      <c r="O1671">
        <v>48.4</v>
      </c>
      <c r="Q1671">
        <v>220.5</v>
      </c>
      <c r="R1671">
        <v>220.5</v>
      </c>
      <c r="S1671">
        <v>0</v>
      </c>
      <c r="T1671">
        <v>220.5</v>
      </c>
      <c r="U1671">
        <v>218</v>
      </c>
      <c r="V1671">
        <f>SUMIF(货件明细!K:K,F1671,货件明细!AQ:AQ)</f>
        <v>0</v>
      </c>
      <c r="W1671">
        <f t="shared" si="104"/>
        <v>1</v>
      </c>
      <c r="X1671">
        <f t="shared" si="105"/>
        <v>218</v>
      </c>
      <c r="Y1671">
        <f>SUMIF(货件明细!K:K,F1671,货件明细!I:I)</f>
        <v>0</v>
      </c>
      <c r="Z1671">
        <f t="shared" si="106"/>
        <v>48.4</v>
      </c>
      <c r="AA1671">
        <f>SUMIF(货件明细!K:K,F1671,货件明细!J:J)</f>
        <v>0</v>
      </c>
      <c r="AB1671">
        <f t="shared" si="107"/>
        <v>1</v>
      </c>
    </row>
    <row r="1672" spans="1:28">
      <c r="A1672">
        <v>2025</v>
      </c>
      <c r="B1672">
        <v>3</v>
      </c>
      <c r="C1672">
        <v>10</v>
      </c>
      <c r="D1672" s="4">
        <v>45724</v>
      </c>
      <c r="E1672" t="s">
        <v>28</v>
      </c>
      <c r="F1672" t="s">
        <v>1784</v>
      </c>
      <c r="G1672" t="s">
        <v>50</v>
      </c>
      <c r="H1672" t="s">
        <v>31</v>
      </c>
      <c r="I1672" t="s">
        <v>41</v>
      </c>
      <c r="J1672" t="s">
        <v>100</v>
      </c>
      <c r="K1672" t="s">
        <v>100</v>
      </c>
      <c r="L1672" t="s">
        <v>46</v>
      </c>
      <c r="M1672" t="s">
        <v>65</v>
      </c>
      <c r="N1672" t="s">
        <v>123</v>
      </c>
      <c r="O1672">
        <v>48.4</v>
      </c>
      <c r="Q1672">
        <v>457.411764705882</v>
      </c>
      <c r="R1672">
        <v>457.411764705882</v>
      </c>
      <c r="S1672">
        <v>0</v>
      </c>
      <c r="T1672">
        <v>457.411764705882</v>
      </c>
      <c r="U1672">
        <v>218</v>
      </c>
      <c r="V1672">
        <f>SUMIF(货件明细!K:K,F1672,货件明细!AQ:AQ)</f>
        <v>0</v>
      </c>
      <c r="W1672">
        <f t="shared" si="104"/>
        <v>1</v>
      </c>
      <c r="X1672">
        <f t="shared" si="105"/>
        <v>218</v>
      </c>
      <c r="Y1672">
        <f>SUMIF(货件明细!K:K,F1672,货件明细!I:I)</f>
        <v>0</v>
      </c>
      <c r="Z1672">
        <f t="shared" si="106"/>
        <v>48.4</v>
      </c>
      <c r="AA1672">
        <f>SUMIF(货件明细!K:K,F1672,货件明细!J:J)</f>
        <v>0</v>
      </c>
      <c r="AB1672">
        <f t="shared" si="107"/>
        <v>1</v>
      </c>
    </row>
    <row r="1673" spans="1:28">
      <c r="A1673">
        <v>2025</v>
      </c>
      <c r="B1673">
        <v>3</v>
      </c>
      <c r="C1673">
        <v>10</v>
      </c>
      <c r="D1673" s="4">
        <v>45724</v>
      </c>
      <c r="E1673" t="s">
        <v>28</v>
      </c>
      <c r="F1673" t="s">
        <v>1785</v>
      </c>
      <c r="G1673" t="s">
        <v>223</v>
      </c>
      <c r="H1673" t="s">
        <v>31</v>
      </c>
      <c r="I1673" t="s">
        <v>41</v>
      </c>
      <c r="J1673" t="s">
        <v>100</v>
      </c>
      <c r="K1673" t="s">
        <v>100</v>
      </c>
      <c r="L1673" t="s">
        <v>46</v>
      </c>
      <c r="M1673" t="s">
        <v>65</v>
      </c>
      <c r="N1673" t="s">
        <v>123</v>
      </c>
      <c r="O1673">
        <v>48.4</v>
      </c>
      <c r="Q1673">
        <v>453.6</v>
      </c>
      <c r="R1673">
        <v>453.6</v>
      </c>
      <c r="S1673">
        <v>0</v>
      </c>
      <c r="T1673">
        <v>453.6</v>
      </c>
      <c r="U1673">
        <v>218</v>
      </c>
      <c r="V1673">
        <f>SUMIF(货件明细!K:K,F1673,货件明细!AQ:AQ)</f>
        <v>0</v>
      </c>
      <c r="W1673">
        <f t="shared" si="104"/>
        <v>1</v>
      </c>
      <c r="X1673">
        <f t="shared" si="105"/>
        <v>218</v>
      </c>
      <c r="Y1673">
        <f>SUMIF(货件明细!K:K,F1673,货件明细!I:I)</f>
        <v>0</v>
      </c>
      <c r="Z1673">
        <f t="shared" si="106"/>
        <v>48.4</v>
      </c>
      <c r="AA1673">
        <f>SUMIF(货件明细!K:K,F1673,货件明细!J:J)</f>
        <v>0</v>
      </c>
      <c r="AB1673">
        <f t="shared" si="107"/>
        <v>1</v>
      </c>
    </row>
    <row r="1674" spans="1:28">
      <c r="A1674">
        <v>2025</v>
      </c>
      <c r="B1674">
        <v>3</v>
      </c>
      <c r="C1674">
        <v>10</v>
      </c>
      <c r="D1674" s="4">
        <v>45724</v>
      </c>
      <c r="E1674" t="s">
        <v>28</v>
      </c>
      <c r="F1674" t="s">
        <v>1786</v>
      </c>
      <c r="G1674" t="s">
        <v>70</v>
      </c>
      <c r="H1674" t="s">
        <v>71</v>
      </c>
      <c r="I1674" t="s">
        <v>41</v>
      </c>
      <c r="J1674" t="s">
        <v>100</v>
      </c>
      <c r="K1674" t="s">
        <v>100</v>
      </c>
      <c r="L1674" t="s">
        <v>46</v>
      </c>
      <c r="M1674" t="s">
        <v>47</v>
      </c>
      <c r="N1674" t="s">
        <v>159</v>
      </c>
      <c r="O1674">
        <v>48.4</v>
      </c>
      <c r="Q1674">
        <v>242.19</v>
      </c>
      <c r="R1674">
        <v>242.19</v>
      </c>
      <c r="S1674">
        <v>0</v>
      </c>
      <c r="T1674">
        <v>242.19</v>
      </c>
      <c r="U1674">
        <v>218</v>
      </c>
      <c r="V1674">
        <f>SUMIF(货件明细!K:K,F1674,货件明细!AQ:AQ)</f>
        <v>0</v>
      </c>
      <c r="W1674">
        <f t="shared" si="104"/>
        <v>1</v>
      </c>
      <c r="X1674">
        <f t="shared" si="105"/>
        <v>218</v>
      </c>
      <c r="Y1674">
        <f>SUMIF(货件明细!K:K,F1674,货件明细!I:I)</f>
        <v>0</v>
      </c>
      <c r="Z1674">
        <f t="shared" si="106"/>
        <v>48.4</v>
      </c>
      <c r="AA1674">
        <f>SUMIF(货件明细!K:K,F1674,货件明细!J:J)</f>
        <v>0</v>
      </c>
      <c r="AB1674">
        <f t="shared" si="107"/>
        <v>1</v>
      </c>
    </row>
    <row r="1675" spans="1:28">
      <c r="A1675">
        <v>2025</v>
      </c>
      <c r="B1675">
        <v>3</v>
      </c>
      <c r="C1675">
        <v>10</v>
      </c>
      <c r="D1675" s="4">
        <v>45724</v>
      </c>
      <c r="E1675" t="s">
        <v>28</v>
      </c>
      <c r="F1675" t="s">
        <v>1787</v>
      </c>
      <c r="G1675" t="s">
        <v>50</v>
      </c>
      <c r="H1675" t="s">
        <v>31</v>
      </c>
      <c r="I1675" t="s">
        <v>129</v>
      </c>
      <c r="J1675" t="s">
        <v>45</v>
      </c>
      <c r="K1675" t="s">
        <v>45</v>
      </c>
      <c r="L1675" t="s">
        <v>46</v>
      </c>
      <c r="M1675" t="s">
        <v>65</v>
      </c>
      <c r="N1675" t="s">
        <v>123</v>
      </c>
      <c r="O1675">
        <v>27.7</v>
      </c>
      <c r="Q1675">
        <v>304.941176470588</v>
      </c>
      <c r="R1675">
        <v>304.941176470588</v>
      </c>
      <c r="S1675">
        <v>0</v>
      </c>
      <c r="T1675">
        <v>304.941176470588</v>
      </c>
      <c r="U1675">
        <v>204</v>
      </c>
      <c r="V1675">
        <f>SUMIF(货件明细!K:K,F1675,货件明细!AQ:AQ)</f>
        <v>0</v>
      </c>
      <c r="W1675">
        <f t="shared" si="104"/>
        <v>1</v>
      </c>
      <c r="X1675">
        <f t="shared" si="105"/>
        <v>204</v>
      </c>
      <c r="Y1675">
        <f>SUMIF(货件明细!K:K,F1675,货件明细!I:I)</f>
        <v>0</v>
      </c>
      <c r="Z1675">
        <f t="shared" si="106"/>
        <v>27.7</v>
      </c>
      <c r="AA1675">
        <f>SUMIF(货件明细!K:K,F1675,货件明细!J:J)</f>
        <v>0</v>
      </c>
      <c r="AB1675">
        <f t="shared" si="107"/>
        <v>1</v>
      </c>
    </row>
    <row r="1676" spans="1:28">
      <c r="A1676">
        <v>2025</v>
      </c>
      <c r="B1676">
        <v>3</v>
      </c>
      <c r="C1676">
        <v>10</v>
      </c>
      <c r="D1676" s="4">
        <v>45724</v>
      </c>
      <c r="E1676" t="s">
        <v>28</v>
      </c>
      <c r="F1676" t="s">
        <v>1788</v>
      </c>
      <c r="G1676" t="s">
        <v>70</v>
      </c>
      <c r="H1676" t="s">
        <v>71</v>
      </c>
      <c r="I1676" t="s">
        <v>129</v>
      </c>
      <c r="J1676" t="s">
        <v>45</v>
      </c>
      <c r="K1676" t="s">
        <v>45</v>
      </c>
      <c r="L1676" t="s">
        <v>46</v>
      </c>
      <c r="M1676" t="s">
        <v>47</v>
      </c>
      <c r="N1676" t="s">
        <v>48</v>
      </c>
      <c r="O1676">
        <v>27.7</v>
      </c>
      <c r="Q1676">
        <v>276.9</v>
      </c>
      <c r="R1676">
        <v>276.9</v>
      </c>
      <c r="S1676">
        <v>0</v>
      </c>
      <c r="T1676">
        <v>276.9</v>
      </c>
      <c r="U1676">
        <v>204</v>
      </c>
      <c r="V1676">
        <f>SUMIF(货件明细!K:K,F1676,货件明细!AQ:AQ)</f>
        <v>0</v>
      </c>
      <c r="W1676">
        <f t="shared" si="104"/>
        <v>1</v>
      </c>
      <c r="X1676">
        <f t="shared" si="105"/>
        <v>204</v>
      </c>
      <c r="Y1676">
        <f>SUMIF(货件明细!K:K,F1676,货件明细!I:I)</f>
        <v>0</v>
      </c>
      <c r="Z1676">
        <f t="shared" si="106"/>
        <v>27.7</v>
      </c>
      <c r="AA1676">
        <f>SUMIF(货件明细!K:K,F1676,货件明细!J:J)</f>
        <v>0</v>
      </c>
      <c r="AB1676">
        <f t="shared" si="107"/>
        <v>1</v>
      </c>
    </row>
    <row r="1677" spans="1:28">
      <c r="A1677">
        <v>2025</v>
      </c>
      <c r="B1677">
        <v>3</v>
      </c>
      <c r="C1677">
        <v>10</v>
      </c>
      <c r="D1677" s="4">
        <v>45724</v>
      </c>
      <c r="E1677" t="s">
        <v>28</v>
      </c>
      <c r="F1677" t="s">
        <v>1789</v>
      </c>
      <c r="G1677" t="s">
        <v>114</v>
      </c>
      <c r="H1677" t="s">
        <v>44</v>
      </c>
      <c r="I1677" t="s">
        <v>129</v>
      </c>
      <c r="J1677" t="s">
        <v>45</v>
      </c>
      <c r="K1677" t="s">
        <v>45</v>
      </c>
      <c r="L1677" t="s">
        <v>46</v>
      </c>
      <c r="M1677" t="s">
        <v>47</v>
      </c>
      <c r="N1677" t="s">
        <v>48</v>
      </c>
      <c r="O1677">
        <v>27.7</v>
      </c>
      <c r="Q1677">
        <v>340.266666666667</v>
      </c>
      <c r="R1677">
        <v>340.266666666667</v>
      </c>
      <c r="S1677">
        <v>0</v>
      </c>
      <c r="T1677">
        <v>340.266666666667</v>
      </c>
      <c r="U1677">
        <v>204</v>
      </c>
      <c r="V1677">
        <f>SUMIF(货件明细!K:K,F1677,货件明细!AQ:AQ)</f>
        <v>0</v>
      </c>
      <c r="W1677">
        <f t="shared" si="104"/>
        <v>1</v>
      </c>
      <c r="X1677">
        <f t="shared" si="105"/>
        <v>204</v>
      </c>
      <c r="Y1677">
        <f>SUMIF(货件明细!K:K,F1677,货件明细!I:I)</f>
        <v>0</v>
      </c>
      <c r="Z1677">
        <f t="shared" si="106"/>
        <v>27.7</v>
      </c>
      <c r="AA1677">
        <f>SUMIF(货件明细!K:K,F1677,货件明细!J:J)</f>
        <v>0</v>
      </c>
      <c r="AB1677">
        <f t="shared" si="107"/>
        <v>1</v>
      </c>
    </row>
    <row r="1678" spans="1:28">
      <c r="A1678">
        <v>2025</v>
      </c>
      <c r="B1678">
        <v>3</v>
      </c>
      <c r="C1678">
        <v>10</v>
      </c>
      <c r="D1678" s="4">
        <v>45724</v>
      </c>
      <c r="E1678" t="s">
        <v>28</v>
      </c>
      <c r="F1678" t="s">
        <v>1790</v>
      </c>
      <c r="G1678" t="s">
        <v>1563</v>
      </c>
      <c r="H1678" t="s">
        <v>71</v>
      </c>
      <c r="I1678" t="s">
        <v>129</v>
      </c>
      <c r="J1678" t="s">
        <v>45</v>
      </c>
      <c r="K1678" t="s">
        <v>45</v>
      </c>
      <c r="L1678" t="s">
        <v>46</v>
      </c>
      <c r="M1678" t="s">
        <v>47</v>
      </c>
      <c r="N1678" t="s">
        <v>48</v>
      </c>
      <c r="O1678">
        <v>27.7</v>
      </c>
      <c r="Q1678">
        <v>268.4</v>
      </c>
      <c r="R1678">
        <v>268.4</v>
      </c>
      <c r="S1678">
        <v>0</v>
      </c>
      <c r="T1678">
        <v>268.4</v>
      </c>
      <c r="U1678">
        <v>204</v>
      </c>
      <c r="V1678">
        <f>SUMIF(货件明细!K:K,F1678,货件明细!AQ:AQ)</f>
        <v>0</v>
      </c>
      <c r="W1678">
        <f t="shared" si="104"/>
        <v>1</v>
      </c>
      <c r="X1678">
        <f t="shared" si="105"/>
        <v>204</v>
      </c>
      <c r="Y1678">
        <f>SUMIF(货件明细!K:K,F1678,货件明细!I:I)</f>
        <v>0</v>
      </c>
      <c r="Z1678">
        <f t="shared" si="106"/>
        <v>27.7</v>
      </c>
      <c r="AA1678">
        <f>SUMIF(货件明细!K:K,F1678,货件明细!J:J)</f>
        <v>0</v>
      </c>
      <c r="AB1678">
        <f t="shared" si="107"/>
        <v>1</v>
      </c>
    </row>
    <row r="1679" spans="1:28">
      <c r="A1679">
        <v>2025</v>
      </c>
      <c r="B1679">
        <v>3</v>
      </c>
      <c r="C1679">
        <v>10</v>
      </c>
      <c r="D1679" s="4">
        <v>45724</v>
      </c>
      <c r="E1679" t="s">
        <v>28</v>
      </c>
      <c r="F1679" t="s">
        <v>1791</v>
      </c>
      <c r="G1679" t="s">
        <v>223</v>
      </c>
      <c r="H1679" t="s">
        <v>31</v>
      </c>
      <c r="I1679" t="s">
        <v>129</v>
      </c>
      <c r="J1679" t="s">
        <v>45</v>
      </c>
      <c r="K1679" t="s">
        <v>45</v>
      </c>
      <c r="L1679" t="s">
        <v>46</v>
      </c>
      <c r="M1679" t="s">
        <v>65</v>
      </c>
      <c r="N1679" t="s">
        <v>123</v>
      </c>
      <c r="O1679">
        <v>27.7</v>
      </c>
      <c r="Q1679">
        <v>302.4</v>
      </c>
      <c r="R1679">
        <v>302.4</v>
      </c>
      <c r="S1679">
        <v>0</v>
      </c>
      <c r="T1679">
        <v>302.4</v>
      </c>
      <c r="U1679">
        <v>204</v>
      </c>
      <c r="V1679">
        <f>SUMIF(货件明细!K:K,F1679,货件明细!AQ:AQ)</f>
        <v>0</v>
      </c>
      <c r="W1679">
        <f t="shared" si="104"/>
        <v>1</v>
      </c>
      <c r="X1679">
        <f t="shared" si="105"/>
        <v>204</v>
      </c>
      <c r="Y1679">
        <f>SUMIF(货件明细!K:K,F1679,货件明细!I:I)</f>
        <v>0</v>
      </c>
      <c r="Z1679">
        <f t="shared" si="106"/>
        <v>27.7</v>
      </c>
      <c r="AA1679">
        <f>SUMIF(货件明细!K:K,F1679,货件明细!J:J)</f>
        <v>0</v>
      </c>
      <c r="AB1679">
        <f t="shared" si="107"/>
        <v>1</v>
      </c>
    </row>
    <row r="1680" spans="1:28">
      <c r="A1680">
        <v>2025</v>
      </c>
      <c r="B1680">
        <v>3</v>
      </c>
      <c r="C1680">
        <v>10</v>
      </c>
      <c r="D1680" s="4">
        <v>45724</v>
      </c>
      <c r="E1680" t="s">
        <v>28</v>
      </c>
      <c r="F1680" t="s">
        <v>1792</v>
      </c>
      <c r="G1680" t="s">
        <v>114</v>
      </c>
      <c r="H1680" t="s">
        <v>44</v>
      </c>
      <c r="I1680" t="s">
        <v>145</v>
      </c>
      <c r="J1680" t="s">
        <v>45</v>
      </c>
      <c r="K1680" t="s">
        <v>45</v>
      </c>
      <c r="L1680" t="s">
        <v>46</v>
      </c>
      <c r="M1680" t="s">
        <v>47</v>
      </c>
      <c r="N1680" t="s">
        <v>48</v>
      </c>
      <c r="O1680">
        <v>42.75</v>
      </c>
      <c r="Q1680">
        <v>340.266666666667</v>
      </c>
      <c r="R1680">
        <v>340.266666666667</v>
      </c>
      <c r="S1680">
        <v>0</v>
      </c>
      <c r="T1680">
        <v>340.266666666667</v>
      </c>
      <c r="U1680">
        <v>183</v>
      </c>
      <c r="V1680">
        <f>SUMIF(货件明细!K:K,F1680,货件明细!AQ:AQ)</f>
        <v>0</v>
      </c>
      <c r="W1680">
        <f t="shared" si="104"/>
        <v>1</v>
      </c>
      <c r="X1680">
        <f t="shared" si="105"/>
        <v>183</v>
      </c>
      <c r="Y1680">
        <f>SUMIF(货件明细!K:K,F1680,货件明细!I:I)</f>
        <v>0</v>
      </c>
      <c r="Z1680">
        <f t="shared" si="106"/>
        <v>42.75</v>
      </c>
      <c r="AA1680">
        <f>SUMIF(货件明细!K:K,F1680,货件明细!J:J)</f>
        <v>0</v>
      </c>
      <c r="AB1680">
        <f t="shared" si="107"/>
        <v>1</v>
      </c>
    </row>
    <row r="1681" spans="1:28">
      <c r="A1681">
        <v>2025</v>
      </c>
      <c r="B1681">
        <v>3</v>
      </c>
      <c r="C1681">
        <v>10</v>
      </c>
      <c r="D1681" s="4">
        <v>45724</v>
      </c>
      <c r="E1681" t="s">
        <v>28</v>
      </c>
      <c r="F1681" t="s">
        <v>1793</v>
      </c>
      <c r="G1681" t="s">
        <v>1563</v>
      </c>
      <c r="H1681" t="s">
        <v>71</v>
      </c>
      <c r="I1681" t="s">
        <v>145</v>
      </c>
      <c r="J1681" t="s">
        <v>45</v>
      </c>
      <c r="K1681" t="s">
        <v>45</v>
      </c>
      <c r="L1681" t="s">
        <v>46</v>
      </c>
      <c r="M1681" t="s">
        <v>47</v>
      </c>
      <c r="N1681" t="s">
        <v>48</v>
      </c>
      <c r="O1681">
        <v>42.75</v>
      </c>
      <c r="Q1681">
        <v>268.4</v>
      </c>
      <c r="R1681">
        <v>268.4</v>
      </c>
      <c r="S1681">
        <v>0</v>
      </c>
      <c r="T1681">
        <v>268.4</v>
      </c>
      <c r="U1681">
        <v>183</v>
      </c>
      <c r="V1681">
        <f>SUMIF(货件明细!K:K,F1681,货件明细!AQ:AQ)</f>
        <v>0</v>
      </c>
      <c r="W1681">
        <f t="shared" si="104"/>
        <v>1</v>
      </c>
      <c r="X1681">
        <f t="shared" si="105"/>
        <v>183</v>
      </c>
      <c r="Y1681">
        <f>SUMIF(货件明细!K:K,F1681,货件明细!I:I)</f>
        <v>0</v>
      </c>
      <c r="Z1681">
        <f t="shared" si="106"/>
        <v>42.75</v>
      </c>
      <c r="AA1681">
        <f>SUMIF(货件明细!K:K,F1681,货件明细!J:J)</f>
        <v>0</v>
      </c>
      <c r="AB1681">
        <f t="shared" si="107"/>
        <v>1</v>
      </c>
    </row>
    <row r="1682" spans="1:28">
      <c r="A1682">
        <v>2025</v>
      </c>
      <c r="B1682">
        <v>3</v>
      </c>
      <c r="C1682">
        <v>10</v>
      </c>
      <c r="D1682" s="4">
        <v>45724</v>
      </c>
      <c r="E1682" t="s">
        <v>28</v>
      </c>
      <c r="F1682" t="s">
        <v>1794</v>
      </c>
      <c r="G1682" t="s">
        <v>223</v>
      </c>
      <c r="H1682" t="s">
        <v>31</v>
      </c>
      <c r="I1682" t="s">
        <v>145</v>
      </c>
      <c r="J1682" t="s">
        <v>45</v>
      </c>
      <c r="K1682" t="s">
        <v>45</v>
      </c>
      <c r="L1682" t="s">
        <v>46</v>
      </c>
      <c r="M1682" t="s">
        <v>65</v>
      </c>
      <c r="N1682" t="s">
        <v>123</v>
      </c>
      <c r="O1682">
        <v>42.75</v>
      </c>
      <c r="Q1682">
        <v>302.4</v>
      </c>
      <c r="R1682">
        <v>302.4</v>
      </c>
      <c r="S1682">
        <v>0</v>
      </c>
      <c r="T1682">
        <v>302.4</v>
      </c>
      <c r="U1682">
        <v>183</v>
      </c>
      <c r="V1682">
        <f>SUMIF(货件明细!K:K,F1682,货件明细!AQ:AQ)</f>
        <v>0</v>
      </c>
      <c r="W1682">
        <f t="shared" si="104"/>
        <v>1</v>
      </c>
      <c r="X1682">
        <f t="shared" si="105"/>
        <v>183</v>
      </c>
      <c r="Y1682">
        <f>SUMIF(货件明细!K:K,F1682,货件明细!I:I)</f>
        <v>0</v>
      </c>
      <c r="Z1682">
        <f t="shared" si="106"/>
        <v>42.75</v>
      </c>
      <c r="AA1682">
        <f>SUMIF(货件明细!K:K,F1682,货件明细!J:J)</f>
        <v>0</v>
      </c>
      <c r="AB1682">
        <f t="shared" si="107"/>
        <v>1</v>
      </c>
    </row>
    <row r="1683" spans="1:28">
      <c r="A1683">
        <v>2025</v>
      </c>
      <c r="B1683">
        <v>3</v>
      </c>
      <c r="C1683">
        <v>10</v>
      </c>
      <c r="D1683" s="4">
        <v>45724</v>
      </c>
      <c r="E1683" t="s">
        <v>28</v>
      </c>
      <c r="F1683" t="s">
        <v>1795</v>
      </c>
      <c r="G1683" t="s">
        <v>70</v>
      </c>
      <c r="H1683" t="s">
        <v>71</v>
      </c>
      <c r="I1683" t="s">
        <v>145</v>
      </c>
      <c r="J1683" t="s">
        <v>45</v>
      </c>
      <c r="K1683" t="s">
        <v>45</v>
      </c>
      <c r="L1683" t="s">
        <v>46</v>
      </c>
      <c r="M1683" t="s">
        <v>47</v>
      </c>
      <c r="N1683" t="s">
        <v>48</v>
      </c>
      <c r="O1683">
        <v>42.75</v>
      </c>
      <c r="Q1683">
        <v>276.9</v>
      </c>
      <c r="R1683">
        <v>276.9</v>
      </c>
      <c r="S1683">
        <v>0</v>
      </c>
      <c r="T1683">
        <v>276.9</v>
      </c>
      <c r="U1683">
        <v>183</v>
      </c>
      <c r="V1683">
        <f>SUMIF(货件明细!K:K,F1683,货件明细!AQ:AQ)</f>
        <v>0</v>
      </c>
      <c r="W1683">
        <f t="shared" si="104"/>
        <v>1</v>
      </c>
      <c r="X1683">
        <f t="shared" si="105"/>
        <v>183</v>
      </c>
      <c r="Y1683">
        <f>SUMIF(货件明细!K:K,F1683,货件明细!I:I)</f>
        <v>0</v>
      </c>
      <c r="Z1683">
        <f t="shared" si="106"/>
        <v>42.75</v>
      </c>
      <c r="AA1683">
        <f>SUMIF(货件明细!K:K,F1683,货件明细!J:J)</f>
        <v>0</v>
      </c>
      <c r="AB1683">
        <f t="shared" si="107"/>
        <v>1</v>
      </c>
    </row>
    <row r="1684" spans="1:28">
      <c r="A1684">
        <v>2025</v>
      </c>
      <c r="B1684">
        <v>3</v>
      </c>
      <c r="C1684">
        <v>10</v>
      </c>
      <c r="D1684" s="4">
        <v>45724</v>
      </c>
      <c r="E1684" t="s">
        <v>28</v>
      </c>
      <c r="F1684" t="s">
        <v>1796</v>
      </c>
      <c r="G1684" t="s">
        <v>50</v>
      </c>
      <c r="H1684" t="s">
        <v>31</v>
      </c>
      <c r="I1684" t="s">
        <v>145</v>
      </c>
      <c r="J1684" t="s">
        <v>45</v>
      </c>
      <c r="K1684" t="s">
        <v>45</v>
      </c>
      <c r="L1684" t="s">
        <v>46</v>
      </c>
      <c r="M1684" t="s">
        <v>65</v>
      </c>
      <c r="N1684" t="s">
        <v>123</v>
      </c>
      <c r="O1684">
        <v>42.75</v>
      </c>
      <c r="Q1684">
        <v>304.941176470588</v>
      </c>
      <c r="R1684">
        <v>304.941176470588</v>
      </c>
      <c r="S1684">
        <v>0</v>
      </c>
      <c r="T1684">
        <v>304.941176470588</v>
      </c>
      <c r="U1684">
        <v>183</v>
      </c>
      <c r="V1684">
        <f>SUMIF(货件明细!K:K,F1684,货件明细!AQ:AQ)</f>
        <v>0</v>
      </c>
      <c r="W1684">
        <f t="shared" si="104"/>
        <v>1</v>
      </c>
      <c r="X1684">
        <f t="shared" si="105"/>
        <v>183</v>
      </c>
      <c r="Y1684">
        <f>SUMIF(货件明细!K:K,F1684,货件明细!I:I)</f>
        <v>0</v>
      </c>
      <c r="Z1684">
        <f t="shared" si="106"/>
        <v>42.75</v>
      </c>
      <c r="AA1684">
        <f>SUMIF(货件明细!K:K,F1684,货件明细!J:J)</f>
        <v>0</v>
      </c>
      <c r="AB1684">
        <f t="shared" si="107"/>
        <v>1</v>
      </c>
    </row>
    <row r="1685" spans="1:28">
      <c r="A1685">
        <v>2025</v>
      </c>
      <c r="B1685">
        <v>3</v>
      </c>
      <c r="C1685">
        <v>10</v>
      </c>
      <c r="D1685" s="4">
        <v>45724</v>
      </c>
      <c r="E1685" t="s">
        <v>28</v>
      </c>
      <c r="F1685" t="s">
        <v>1797</v>
      </c>
      <c r="G1685" t="s">
        <v>1563</v>
      </c>
      <c r="H1685" t="s">
        <v>71</v>
      </c>
      <c r="I1685" t="s">
        <v>145</v>
      </c>
      <c r="J1685" t="s">
        <v>45</v>
      </c>
      <c r="K1685" t="s">
        <v>45</v>
      </c>
      <c r="L1685" t="s">
        <v>46</v>
      </c>
      <c r="M1685" t="s">
        <v>47</v>
      </c>
      <c r="N1685" t="s">
        <v>48</v>
      </c>
      <c r="O1685">
        <v>20.2</v>
      </c>
      <c r="Q1685">
        <v>134.2</v>
      </c>
      <c r="R1685">
        <v>134.2</v>
      </c>
      <c r="S1685">
        <v>0</v>
      </c>
      <c r="T1685">
        <v>134.2</v>
      </c>
      <c r="U1685">
        <v>147</v>
      </c>
      <c r="V1685">
        <f>SUMIF(货件明细!K:K,F1685,货件明细!AQ:AQ)</f>
        <v>0</v>
      </c>
      <c r="W1685">
        <f t="shared" si="104"/>
        <v>1</v>
      </c>
      <c r="X1685">
        <f t="shared" si="105"/>
        <v>147</v>
      </c>
      <c r="Y1685">
        <f>SUMIF(货件明细!K:K,F1685,货件明细!I:I)</f>
        <v>0</v>
      </c>
      <c r="Z1685">
        <f t="shared" si="106"/>
        <v>20.2</v>
      </c>
      <c r="AA1685">
        <f>SUMIF(货件明细!K:K,F1685,货件明细!J:J)</f>
        <v>0</v>
      </c>
      <c r="AB1685">
        <f t="shared" si="107"/>
        <v>1</v>
      </c>
    </row>
    <row r="1686" spans="1:28">
      <c r="A1686">
        <v>2025</v>
      </c>
      <c r="B1686">
        <v>3</v>
      </c>
      <c r="C1686">
        <v>10</v>
      </c>
      <c r="D1686" s="4">
        <v>45724</v>
      </c>
      <c r="E1686" t="s">
        <v>28</v>
      </c>
      <c r="F1686" t="s">
        <v>1798</v>
      </c>
      <c r="G1686" t="s">
        <v>70</v>
      </c>
      <c r="H1686" t="s">
        <v>71</v>
      </c>
      <c r="I1686" t="s">
        <v>145</v>
      </c>
      <c r="J1686" t="s">
        <v>45</v>
      </c>
      <c r="K1686" t="s">
        <v>45</v>
      </c>
      <c r="L1686" t="s">
        <v>46</v>
      </c>
      <c r="M1686" t="s">
        <v>47</v>
      </c>
      <c r="N1686" t="s">
        <v>48</v>
      </c>
      <c r="O1686">
        <v>20.2</v>
      </c>
      <c r="Q1686">
        <v>138.45</v>
      </c>
      <c r="R1686">
        <v>138.45</v>
      </c>
      <c r="S1686">
        <v>0</v>
      </c>
      <c r="T1686">
        <v>138.45</v>
      </c>
      <c r="U1686">
        <v>147</v>
      </c>
      <c r="V1686">
        <f>SUMIF(货件明细!K:K,F1686,货件明细!AQ:AQ)</f>
        <v>0</v>
      </c>
      <c r="W1686">
        <f t="shared" si="104"/>
        <v>1</v>
      </c>
      <c r="X1686">
        <f t="shared" si="105"/>
        <v>147</v>
      </c>
      <c r="Y1686">
        <f>SUMIF(货件明细!K:K,F1686,货件明细!I:I)</f>
        <v>0</v>
      </c>
      <c r="Z1686">
        <f t="shared" si="106"/>
        <v>20.2</v>
      </c>
      <c r="AA1686">
        <f>SUMIF(货件明细!K:K,F1686,货件明细!J:J)</f>
        <v>0</v>
      </c>
      <c r="AB1686">
        <f t="shared" si="107"/>
        <v>1</v>
      </c>
    </row>
    <row r="1687" spans="1:28">
      <c r="A1687">
        <v>2025</v>
      </c>
      <c r="B1687">
        <v>3</v>
      </c>
      <c r="C1687">
        <v>10</v>
      </c>
      <c r="D1687" s="4">
        <v>45724</v>
      </c>
      <c r="E1687" t="s">
        <v>28</v>
      </c>
      <c r="F1687" t="s">
        <v>1799</v>
      </c>
      <c r="G1687" t="s">
        <v>114</v>
      </c>
      <c r="H1687" t="s">
        <v>44</v>
      </c>
      <c r="I1687" t="s">
        <v>145</v>
      </c>
      <c r="J1687" t="s">
        <v>45</v>
      </c>
      <c r="K1687" t="s">
        <v>45</v>
      </c>
      <c r="L1687" t="s">
        <v>46</v>
      </c>
      <c r="M1687" t="s">
        <v>47</v>
      </c>
      <c r="N1687" t="s">
        <v>48</v>
      </c>
      <c r="O1687">
        <v>20.2</v>
      </c>
      <c r="Q1687">
        <v>170.133333333333</v>
      </c>
      <c r="R1687">
        <v>170.133333333333</v>
      </c>
      <c r="S1687">
        <v>0</v>
      </c>
      <c r="T1687">
        <v>170.133333333333</v>
      </c>
      <c r="U1687">
        <v>147</v>
      </c>
      <c r="V1687">
        <f>SUMIF(货件明细!K:K,F1687,货件明细!AQ:AQ)</f>
        <v>0</v>
      </c>
      <c r="W1687">
        <f t="shared" si="104"/>
        <v>1</v>
      </c>
      <c r="X1687">
        <f t="shared" si="105"/>
        <v>147</v>
      </c>
      <c r="Y1687">
        <f>SUMIF(货件明细!K:K,F1687,货件明细!I:I)</f>
        <v>0</v>
      </c>
      <c r="Z1687">
        <f t="shared" si="106"/>
        <v>20.2</v>
      </c>
      <c r="AA1687">
        <f>SUMIF(货件明细!K:K,F1687,货件明细!J:J)</f>
        <v>0</v>
      </c>
      <c r="AB1687">
        <f t="shared" si="107"/>
        <v>1</v>
      </c>
    </row>
    <row r="1688" spans="1:28">
      <c r="A1688">
        <v>2025</v>
      </c>
      <c r="B1688">
        <v>3</v>
      </c>
      <c r="C1688">
        <v>10</v>
      </c>
      <c r="D1688" s="4">
        <v>45724</v>
      </c>
      <c r="E1688" t="s">
        <v>28</v>
      </c>
      <c r="F1688" t="s">
        <v>1800</v>
      </c>
      <c r="G1688" t="s">
        <v>50</v>
      </c>
      <c r="H1688" t="s">
        <v>31</v>
      </c>
      <c r="I1688" t="s">
        <v>145</v>
      </c>
      <c r="J1688" t="s">
        <v>45</v>
      </c>
      <c r="K1688" t="s">
        <v>45</v>
      </c>
      <c r="L1688" t="s">
        <v>46</v>
      </c>
      <c r="M1688" t="s">
        <v>65</v>
      </c>
      <c r="N1688" t="s">
        <v>123</v>
      </c>
      <c r="O1688">
        <v>20.2</v>
      </c>
      <c r="Q1688">
        <v>152.470588235294</v>
      </c>
      <c r="R1688">
        <v>152.470588235294</v>
      </c>
      <c r="S1688">
        <v>0</v>
      </c>
      <c r="T1688">
        <v>152.470588235294</v>
      </c>
      <c r="U1688">
        <v>147</v>
      </c>
      <c r="V1688">
        <f>SUMIF(货件明细!K:K,F1688,货件明细!AQ:AQ)</f>
        <v>0</v>
      </c>
      <c r="W1688">
        <f t="shared" si="104"/>
        <v>1</v>
      </c>
      <c r="X1688">
        <f t="shared" si="105"/>
        <v>147</v>
      </c>
      <c r="Y1688">
        <f>SUMIF(货件明细!K:K,F1688,货件明细!I:I)</f>
        <v>0</v>
      </c>
      <c r="Z1688">
        <f t="shared" si="106"/>
        <v>20.2</v>
      </c>
      <c r="AA1688">
        <f>SUMIF(货件明细!K:K,F1688,货件明细!J:J)</f>
        <v>0</v>
      </c>
      <c r="AB1688">
        <f t="shared" si="107"/>
        <v>1</v>
      </c>
    </row>
    <row r="1689" spans="1:28">
      <c r="A1689">
        <v>2025</v>
      </c>
      <c r="B1689">
        <v>3</v>
      </c>
      <c r="C1689">
        <v>10</v>
      </c>
      <c r="D1689" s="4">
        <v>45724</v>
      </c>
      <c r="E1689" t="s">
        <v>28</v>
      </c>
      <c r="F1689" t="s">
        <v>1801</v>
      </c>
      <c r="G1689" t="s">
        <v>223</v>
      </c>
      <c r="H1689" t="s">
        <v>31</v>
      </c>
      <c r="I1689" t="s">
        <v>145</v>
      </c>
      <c r="J1689" t="s">
        <v>45</v>
      </c>
      <c r="K1689" t="s">
        <v>45</v>
      </c>
      <c r="L1689" t="s">
        <v>46</v>
      </c>
      <c r="M1689" t="s">
        <v>65</v>
      </c>
      <c r="N1689" t="s">
        <v>123</v>
      </c>
      <c r="O1689">
        <v>20.2</v>
      </c>
      <c r="Q1689">
        <v>151.2</v>
      </c>
      <c r="R1689">
        <v>151.2</v>
      </c>
      <c r="S1689">
        <v>0</v>
      </c>
      <c r="T1689">
        <v>151.2</v>
      </c>
      <c r="U1689">
        <v>147</v>
      </c>
      <c r="V1689">
        <f>SUMIF(货件明细!K:K,F1689,货件明细!AQ:AQ)</f>
        <v>0</v>
      </c>
      <c r="W1689">
        <f t="shared" si="104"/>
        <v>1</v>
      </c>
      <c r="X1689">
        <f t="shared" si="105"/>
        <v>147</v>
      </c>
      <c r="Y1689">
        <f>SUMIF(货件明细!K:K,F1689,货件明细!I:I)</f>
        <v>0</v>
      </c>
      <c r="Z1689">
        <f t="shared" si="106"/>
        <v>20.2</v>
      </c>
      <c r="AA1689">
        <f>SUMIF(货件明细!K:K,F1689,货件明细!J:J)</f>
        <v>0</v>
      </c>
      <c r="AB1689">
        <f t="shared" si="107"/>
        <v>1</v>
      </c>
    </row>
    <row r="1690" spans="1:28">
      <c r="A1690">
        <v>2025</v>
      </c>
      <c r="B1690">
        <v>3</v>
      </c>
      <c r="C1690">
        <v>10</v>
      </c>
      <c r="D1690" s="4">
        <v>45724</v>
      </c>
      <c r="E1690" t="s">
        <v>28</v>
      </c>
      <c r="F1690" t="s">
        <v>1802</v>
      </c>
      <c r="G1690" t="s">
        <v>114</v>
      </c>
      <c r="H1690" t="s">
        <v>44</v>
      </c>
      <c r="I1690" t="s">
        <v>145</v>
      </c>
      <c r="J1690" t="s">
        <v>100</v>
      </c>
      <c r="K1690" t="s">
        <v>100</v>
      </c>
      <c r="L1690" t="s">
        <v>46</v>
      </c>
      <c r="M1690" t="s">
        <v>47</v>
      </c>
      <c r="N1690" t="s">
        <v>159</v>
      </c>
      <c r="O1690">
        <v>59.6</v>
      </c>
      <c r="Q1690">
        <v>323.4</v>
      </c>
      <c r="R1690">
        <v>323.4</v>
      </c>
      <c r="S1690">
        <v>0</v>
      </c>
      <c r="T1690">
        <v>323.4</v>
      </c>
      <c r="U1690">
        <v>241</v>
      </c>
      <c r="V1690">
        <f>SUMIF(货件明细!K:K,F1690,货件明细!AQ:AQ)</f>
        <v>0</v>
      </c>
      <c r="W1690">
        <f t="shared" si="104"/>
        <v>1</v>
      </c>
      <c r="X1690">
        <f t="shared" si="105"/>
        <v>241</v>
      </c>
      <c r="Y1690">
        <f>SUMIF(货件明细!K:K,F1690,货件明细!I:I)</f>
        <v>0</v>
      </c>
      <c r="Z1690">
        <f t="shared" si="106"/>
        <v>59.6</v>
      </c>
      <c r="AA1690">
        <f>SUMIF(货件明细!K:K,F1690,货件明细!J:J)</f>
        <v>0</v>
      </c>
      <c r="AB1690">
        <f t="shared" si="107"/>
        <v>1</v>
      </c>
    </row>
    <row r="1691" spans="1:28">
      <c r="A1691">
        <v>2025</v>
      </c>
      <c r="B1691">
        <v>3</v>
      </c>
      <c r="C1691">
        <v>10</v>
      </c>
      <c r="D1691" s="4">
        <v>45724</v>
      </c>
      <c r="E1691" t="s">
        <v>28</v>
      </c>
      <c r="F1691" t="s">
        <v>1803</v>
      </c>
      <c r="G1691" t="s">
        <v>223</v>
      </c>
      <c r="H1691" t="s">
        <v>31</v>
      </c>
      <c r="I1691" t="s">
        <v>145</v>
      </c>
      <c r="J1691" t="s">
        <v>100</v>
      </c>
      <c r="K1691" t="s">
        <v>100</v>
      </c>
      <c r="L1691" t="s">
        <v>46</v>
      </c>
      <c r="M1691" t="s">
        <v>65</v>
      </c>
      <c r="N1691" t="s">
        <v>123</v>
      </c>
      <c r="O1691">
        <v>59.6</v>
      </c>
      <c r="Q1691">
        <v>453.6</v>
      </c>
      <c r="R1691">
        <v>453.6</v>
      </c>
      <c r="S1691">
        <v>0</v>
      </c>
      <c r="T1691">
        <v>453.6</v>
      </c>
      <c r="U1691">
        <v>241</v>
      </c>
      <c r="V1691">
        <f>SUMIF(货件明细!K:K,F1691,货件明细!AQ:AQ)</f>
        <v>0</v>
      </c>
      <c r="W1691">
        <f t="shared" si="104"/>
        <v>1</v>
      </c>
      <c r="X1691">
        <f t="shared" si="105"/>
        <v>241</v>
      </c>
      <c r="Y1691">
        <f>SUMIF(货件明细!K:K,F1691,货件明细!I:I)</f>
        <v>0</v>
      </c>
      <c r="Z1691">
        <f t="shared" si="106"/>
        <v>59.6</v>
      </c>
      <c r="AA1691">
        <f>SUMIF(货件明细!K:K,F1691,货件明细!J:J)</f>
        <v>0</v>
      </c>
      <c r="AB1691">
        <f t="shared" si="107"/>
        <v>1</v>
      </c>
    </row>
    <row r="1692" spans="1:28">
      <c r="A1692">
        <v>2025</v>
      </c>
      <c r="B1692">
        <v>3</v>
      </c>
      <c r="C1692">
        <v>10</v>
      </c>
      <c r="D1692" s="4">
        <v>45724</v>
      </c>
      <c r="E1692" t="s">
        <v>28</v>
      </c>
      <c r="F1692" t="s">
        <v>1804</v>
      </c>
      <c r="G1692" t="s">
        <v>70</v>
      </c>
      <c r="H1692" t="s">
        <v>71</v>
      </c>
      <c r="I1692" t="s">
        <v>145</v>
      </c>
      <c r="J1692" t="s">
        <v>100</v>
      </c>
      <c r="K1692" t="s">
        <v>100</v>
      </c>
      <c r="L1692" t="s">
        <v>46</v>
      </c>
      <c r="M1692" t="s">
        <v>47</v>
      </c>
      <c r="N1692" t="s">
        <v>159</v>
      </c>
      <c r="O1692">
        <v>59.6</v>
      </c>
      <c r="Q1692">
        <v>242.19</v>
      </c>
      <c r="R1692">
        <v>242.19</v>
      </c>
      <c r="S1692">
        <v>0</v>
      </c>
      <c r="T1692">
        <v>242.19</v>
      </c>
      <c r="U1692">
        <v>241</v>
      </c>
      <c r="V1692">
        <f>SUMIF(货件明细!K:K,F1692,货件明细!AQ:AQ)</f>
        <v>0</v>
      </c>
      <c r="W1692">
        <f t="shared" si="104"/>
        <v>1</v>
      </c>
      <c r="X1692">
        <f t="shared" si="105"/>
        <v>241</v>
      </c>
      <c r="Y1692">
        <f>SUMIF(货件明细!K:K,F1692,货件明细!I:I)</f>
        <v>0</v>
      </c>
      <c r="Z1692">
        <f t="shared" si="106"/>
        <v>59.6</v>
      </c>
      <c r="AA1692">
        <f>SUMIF(货件明细!K:K,F1692,货件明细!J:J)</f>
        <v>0</v>
      </c>
      <c r="AB1692">
        <f t="shared" si="107"/>
        <v>1</v>
      </c>
    </row>
    <row r="1693" spans="1:28">
      <c r="A1693">
        <v>2025</v>
      </c>
      <c r="B1693">
        <v>3</v>
      </c>
      <c r="C1693">
        <v>10</v>
      </c>
      <c r="D1693" s="4">
        <v>45724</v>
      </c>
      <c r="E1693" t="s">
        <v>28</v>
      </c>
      <c r="F1693" t="s">
        <v>1805</v>
      </c>
      <c r="G1693" t="s">
        <v>50</v>
      </c>
      <c r="H1693" t="s">
        <v>31</v>
      </c>
      <c r="I1693" t="s">
        <v>145</v>
      </c>
      <c r="J1693" t="s">
        <v>100</v>
      </c>
      <c r="K1693" t="s">
        <v>100</v>
      </c>
      <c r="L1693" t="s">
        <v>46</v>
      </c>
      <c r="M1693" t="s">
        <v>65</v>
      </c>
      <c r="N1693" t="s">
        <v>123</v>
      </c>
      <c r="O1693">
        <v>59.6</v>
      </c>
      <c r="Q1693">
        <v>457.411764705882</v>
      </c>
      <c r="R1693">
        <v>457.411764705882</v>
      </c>
      <c r="S1693">
        <v>0</v>
      </c>
      <c r="T1693">
        <v>457.411764705882</v>
      </c>
      <c r="U1693">
        <v>241</v>
      </c>
      <c r="V1693">
        <f>SUMIF(货件明细!K:K,F1693,货件明细!AQ:AQ)</f>
        <v>0</v>
      </c>
      <c r="W1693">
        <f t="shared" si="104"/>
        <v>1</v>
      </c>
      <c r="X1693">
        <f t="shared" si="105"/>
        <v>241</v>
      </c>
      <c r="Y1693">
        <f>SUMIF(货件明细!K:K,F1693,货件明细!I:I)</f>
        <v>0</v>
      </c>
      <c r="Z1693">
        <f t="shared" si="106"/>
        <v>59.6</v>
      </c>
      <c r="AA1693">
        <f>SUMIF(货件明细!K:K,F1693,货件明细!J:J)</f>
        <v>0</v>
      </c>
      <c r="AB1693">
        <f t="shared" si="107"/>
        <v>1</v>
      </c>
    </row>
    <row r="1694" spans="1:28">
      <c r="A1694">
        <v>2025</v>
      </c>
      <c r="B1694">
        <v>3</v>
      </c>
      <c r="C1694">
        <v>10</v>
      </c>
      <c r="D1694" s="4">
        <v>45724</v>
      </c>
      <c r="E1694" t="s">
        <v>28</v>
      </c>
      <c r="F1694" t="s">
        <v>1806</v>
      </c>
      <c r="G1694" t="s">
        <v>1563</v>
      </c>
      <c r="H1694" t="s">
        <v>71</v>
      </c>
      <c r="I1694" t="s">
        <v>145</v>
      </c>
      <c r="J1694" t="s">
        <v>100</v>
      </c>
      <c r="K1694" t="s">
        <v>100</v>
      </c>
      <c r="L1694" t="s">
        <v>46</v>
      </c>
      <c r="M1694" t="s">
        <v>47</v>
      </c>
      <c r="N1694" t="s">
        <v>159</v>
      </c>
      <c r="O1694">
        <v>59.6</v>
      </c>
      <c r="Q1694">
        <v>220.5</v>
      </c>
      <c r="R1694">
        <v>220.5</v>
      </c>
      <c r="S1694">
        <v>0</v>
      </c>
      <c r="T1694">
        <v>220.5</v>
      </c>
      <c r="U1694">
        <v>241</v>
      </c>
      <c r="V1694">
        <f>SUMIF(货件明细!K:K,F1694,货件明细!AQ:AQ)</f>
        <v>0</v>
      </c>
      <c r="W1694">
        <f t="shared" si="104"/>
        <v>1</v>
      </c>
      <c r="X1694">
        <f t="shared" si="105"/>
        <v>241</v>
      </c>
      <c r="Y1694">
        <f>SUMIF(货件明细!K:K,F1694,货件明细!I:I)</f>
        <v>0</v>
      </c>
      <c r="Z1694">
        <f t="shared" si="106"/>
        <v>59.6</v>
      </c>
      <c r="AA1694">
        <f>SUMIF(货件明细!K:K,F1694,货件明细!J:J)</f>
        <v>0</v>
      </c>
      <c r="AB1694">
        <f t="shared" si="107"/>
        <v>1</v>
      </c>
    </row>
    <row r="1695" spans="1:28">
      <c r="A1695">
        <v>2025</v>
      </c>
      <c r="B1695">
        <v>3</v>
      </c>
      <c r="C1695">
        <v>10</v>
      </c>
      <c r="D1695" s="4">
        <v>45724</v>
      </c>
      <c r="E1695" t="s">
        <v>28</v>
      </c>
      <c r="F1695" t="s">
        <v>1807</v>
      </c>
      <c r="G1695" t="s">
        <v>1610</v>
      </c>
      <c r="H1695" t="s">
        <v>71</v>
      </c>
      <c r="I1695" t="s">
        <v>39</v>
      </c>
      <c r="J1695" t="s">
        <v>45</v>
      </c>
      <c r="K1695" t="s">
        <v>45</v>
      </c>
      <c r="L1695" t="s">
        <v>46</v>
      </c>
      <c r="M1695" t="s">
        <v>65</v>
      </c>
      <c r="N1695" t="s">
        <v>951</v>
      </c>
      <c r="O1695">
        <v>29.21</v>
      </c>
      <c r="Q1695">
        <v>303.8</v>
      </c>
      <c r="R1695">
        <v>303.8</v>
      </c>
      <c r="S1695">
        <v>0</v>
      </c>
      <c r="T1695">
        <v>303.8</v>
      </c>
      <c r="U1695">
        <v>72</v>
      </c>
      <c r="V1695">
        <f>SUMIF(货件明细!K:K,F1695,货件明细!AQ:AQ)</f>
        <v>0</v>
      </c>
      <c r="W1695">
        <f t="shared" si="104"/>
        <v>1</v>
      </c>
      <c r="X1695">
        <f t="shared" si="105"/>
        <v>72</v>
      </c>
      <c r="Y1695">
        <f>SUMIF(货件明细!K:K,F1695,货件明细!I:I)</f>
        <v>0</v>
      </c>
      <c r="Z1695">
        <f t="shared" si="106"/>
        <v>29.21</v>
      </c>
      <c r="AA1695">
        <f>SUMIF(货件明细!K:K,F1695,货件明细!J:J)</f>
        <v>0</v>
      </c>
      <c r="AB1695">
        <f t="shared" si="107"/>
        <v>1</v>
      </c>
    </row>
    <row r="1696" spans="1:28">
      <c r="A1696">
        <v>2025</v>
      </c>
      <c r="B1696">
        <v>3</v>
      </c>
      <c r="C1696">
        <v>10</v>
      </c>
      <c r="D1696" s="4">
        <v>45724</v>
      </c>
      <c r="E1696" t="s">
        <v>28</v>
      </c>
      <c r="F1696" t="s">
        <v>1808</v>
      </c>
      <c r="G1696" t="s">
        <v>114</v>
      </c>
      <c r="H1696" t="s">
        <v>44</v>
      </c>
      <c r="I1696" t="s">
        <v>39</v>
      </c>
      <c r="J1696" t="s">
        <v>45</v>
      </c>
      <c r="K1696" t="s">
        <v>45</v>
      </c>
      <c r="L1696" t="s">
        <v>46</v>
      </c>
      <c r="M1696" t="s">
        <v>65</v>
      </c>
      <c r="N1696" t="s">
        <v>951</v>
      </c>
      <c r="O1696">
        <v>29.21</v>
      </c>
      <c r="Q1696">
        <v>381</v>
      </c>
      <c r="R1696">
        <v>381</v>
      </c>
      <c r="S1696">
        <v>0</v>
      </c>
      <c r="T1696">
        <v>381</v>
      </c>
      <c r="U1696">
        <v>72</v>
      </c>
      <c r="V1696">
        <f>SUMIF(货件明细!K:K,F1696,货件明细!AQ:AQ)</f>
        <v>0</v>
      </c>
      <c r="W1696">
        <f t="shared" si="104"/>
        <v>1</v>
      </c>
      <c r="X1696">
        <f t="shared" si="105"/>
        <v>72</v>
      </c>
      <c r="Y1696">
        <f>SUMIF(货件明细!K:K,F1696,货件明细!I:I)</f>
        <v>0</v>
      </c>
      <c r="Z1696">
        <f t="shared" si="106"/>
        <v>29.21</v>
      </c>
      <c r="AA1696">
        <f>SUMIF(货件明细!K:K,F1696,货件明细!J:J)</f>
        <v>0</v>
      </c>
      <c r="AB1696">
        <f t="shared" si="107"/>
        <v>1</v>
      </c>
    </row>
    <row r="1697" spans="1:28">
      <c r="A1697">
        <v>2025</v>
      </c>
      <c r="B1697">
        <v>3</v>
      </c>
      <c r="C1697">
        <v>10</v>
      </c>
      <c r="D1697" s="4">
        <v>45724</v>
      </c>
      <c r="E1697" t="s">
        <v>28</v>
      </c>
      <c r="F1697" t="s">
        <v>1809</v>
      </c>
      <c r="G1697" t="s">
        <v>50</v>
      </c>
      <c r="H1697" t="s">
        <v>31</v>
      </c>
      <c r="I1697" t="s">
        <v>39</v>
      </c>
      <c r="J1697" t="s">
        <v>45</v>
      </c>
      <c r="K1697" t="s">
        <v>45</v>
      </c>
      <c r="L1697" t="s">
        <v>46</v>
      </c>
      <c r="M1697" t="s">
        <v>47</v>
      </c>
      <c r="N1697" t="s">
        <v>226</v>
      </c>
      <c r="O1697">
        <v>29.21</v>
      </c>
      <c r="Q1697">
        <v>294.5</v>
      </c>
      <c r="R1697">
        <v>294.5</v>
      </c>
      <c r="S1697">
        <v>0</v>
      </c>
      <c r="T1697">
        <v>294.5</v>
      </c>
      <c r="U1697">
        <v>72</v>
      </c>
      <c r="V1697">
        <f>SUMIF(货件明细!K:K,F1697,货件明细!AQ:AQ)</f>
        <v>0</v>
      </c>
      <c r="W1697">
        <f t="shared" si="104"/>
        <v>1</v>
      </c>
      <c r="X1697">
        <f t="shared" si="105"/>
        <v>72</v>
      </c>
      <c r="Y1697">
        <f>SUMIF(货件明细!K:K,F1697,货件明细!I:I)</f>
        <v>0</v>
      </c>
      <c r="Z1697">
        <f t="shared" si="106"/>
        <v>29.21</v>
      </c>
      <c r="AA1697">
        <f>SUMIF(货件明细!K:K,F1697,货件明细!J:J)</f>
        <v>0</v>
      </c>
      <c r="AB1697">
        <f t="shared" si="107"/>
        <v>1</v>
      </c>
    </row>
    <row r="1698" spans="1:28">
      <c r="A1698">
        <v>2025</v>
      </c>
      <c r="B1698">
        <v>3</v>
      </c>
      <c r="C1698">
        <v>10</v>
      </c>
      <c r="D1698" s="4">
        <v>45724</v>
      </c>
      <c r="E1698" t="s">
        <v>28</v>
      </c>
      <c r="F1698" t="s">
        <v>1810</v>
      </c>
      <c r="G1698" t="s">
        <v>392</v>
      </c>
      <c r="H1698" t="s">
        <v>44</v>
      </c>
      <c r="I1698" t="s">
        <v>39</v>
      </c>
      <c r="J1698" t="s">
        <v>45</v>
      </c>
      <c r="K1698" t="s">
        <v>45</v>
      </c>
      <c r="L1698" t="s">
        <v>46</v>
      </c>
      <c r="M1698" t="s">
        <v>65</v>
      </c>
      <c r="N1698" t="s">
        <v>951</v>
      </c>
      <c r="O1698">
        <v>29.21</v>
      </c>
      <c r="Q1698">
        <v>381</v>
      </c>
      <c r="R1698">
        <v>381</v>
      </c>
      <c r="S1698">
        <v>0</v>
      </c>
      <c r="T1698">
        <v>381</v>
      </c>
      <c r="U1698">
        <v>72</v>
      </c>
      <c r="V1698">
        <f>SUMIF(货件明细!K:K,F1698,货件明细!AQ:AQ)</f>
        <v>0</v>
      </c>
      <c r="W1698">
        <f t="shared" si="104"/>
        <v>1</v>
      </c>
      <c r="X1698">
        <f t="shared" si="105"/>
        <v>72</v>
      </c>
      <c r="Y1698">
        <f>SUMIF(货件明细!K:K,F1698,货件明细!I:I)</f>
        <v>0</v>
      </c>
      <c r="Z1698">
        <f t="shared" si="106"/>
        <v>29.21</v>
      </c>
      <c r="AA1698">
        <f>SUMIF(货件明细!K:K,F1698,货件明细!J:J)</f>
        <v>0</v>
      </c>
      <c r="AB1698">
        <f t="shared" si="107"/>
        <v>1</v>
      </c>
    </row>
    <row r="1699" spans="1:28">
      <c r="A1699">
        <v>2025</v>
      </c>
      <c r="B1699">
        <v>3</v>
      </c>
      <c r="C1699">
        <v>10</v>
      </c>
      <c r="D1699" s="4">
        <v>45724</v>
      </c>
      <c r="E1699" t="s">
        <v>28</v>
      </c>
      <c r="F1699" t="s">
        <v>1811</v>
      </c>
      <c r="G1699" t="s">
        <v>1563</v>
      </c>
      <c r="H1699" t="s">
        <v>71</v>
      </c>
      <c r="I1699" t="s">
        <v>39</v>
      </c>
      <c r="J1699" t="s">
        <v>45</v>
      </c>
      <c r="K1699" t="s">
        <v>45</v>
      </c>
      <c r="L1699" t="s">
        <v>46</v>
      </c>
      <c r="M1699" t="s">
        <v>65</v>
      </c>
      <c r="N1699" t="s">
        <v>951</v>
      </c>
      <c r="O1699">
        <v>29.21</v>
      </c>
      <c r="Q1699">
        <v>294</v>
      </c>
      <c r="R1699">
        <v>294</v>
      </c>
      <c r="S1699">
        <v>0</v>
      </c>
      <c r="T1699">
        <v>294</v>
      </c>
      <c r="U1699">
        <v>72</v>
      </c>
      <c r="V1699">
        <f>SUMIF(货件明细!K:K,F1699,货件明细!AQ:AQ)</f>
        <v>0</v>
      </c>
      <c r="W1699">
        <f t="shared" si="104"/>
        <v>1</v>
      </c>
      <c r="X1699">
        <f t="shared" si="105"/>
        <v>72</v>
      </c>
      <c r="Y1699">
        <f>SUMIF(货件明细!K:K,F1699,货件明细!I:I)</f>
        <v>0</v>
      </c>
      <c r="Z1699">
        <f t="shared" si="106"/>
        <v>29.21</v>
      </c>
      <c r="AA1699">
        <f>SUMIF(货件明细!K:K,F1699,货件明细!J:J)</f>
        <v>0</v>
      </c>
      <c r="AB1699">
        <f t="shared" si="107"/>
        <v>1</v>
      </c>
    </row>
    <row r="1700" spans="1:28">
      <c r="A1700">
        <v>2025</v>
      </c>
      <c r="B1700">
        <v>3</v>
      </c>
      <c r="C1700">
        <v>11</v>
      </c>
      <c r="D1700" s="4">
        <v>45726</v>
      </c>
      <c r="E1700" t="s">
        <v>28</v>
      </c>
      <c r="F1700" t="s">
        <v>1812</v>
      </c>
      <c r="G1700" t="s">
        <v>271</v>
      </c>
      <c r="H1700" t="s">
        <v>31</v>
      </c>
      <c r="I1700" t="s">
        <v>57</v>
      </c>
      <c r="J1700" t="s">
        <v>33</v>
      </c>
      <c r="K1700" t="s">
        <v>33</v>
      </c>
      <c r="L1700" t="s">
        <v>34</v>
      </c>
      <c r="M1700" t="s">
        <v>35</v>
      </c>
      <c r="N1700" t="s">
        <v>588</v>
      </c>
      <c r="O1700">
        <v>19.9</v>
      </c>
      <c r="Q1700">
        <v>1276</v>
      </c>
      <c r="R1700">
        <v>1276</v>
      </c>
      <c r="S1700">
        <v>220.24336</v>
      </c>
      <c r="T1700">
        <v>1496.24336</v>
      </c>
      <c r="U1700">
        <v>181</v>
      </c>
      <c r="V1700">
        <f>SUMIF(货件明细!K:K,F1700,货件明细!AQ:AQ)</f>
        <v>0</v>
      </c>
      <c r="W1700">
        <f t="shared" si="104"/>
        <v>1</v>
      </c>
      <c r="X1700">
        <f t="shared" si="105"/>
        <v>181</v>
      </c>
      <c r="Y1700">
        <f>SUMIF(货件明细!K:K,F1700,货件明细!I:I)</f>
        <v>0</v>
      </c>
      <c r="Z1700">
        <f t="shared" si="106"/>
        <v>19.9</v>
      </c>
      <c r="AA1700">
        <f>SUMIF(货件明细!K:K,F1700,货件明细!J:J)</f>
        <v>0</v>
      </c>
      <c r="AB1700">
        <f t="shared" si="107"/>
        <v>1</v>
      </c>
    </row>
    <row r="1701" spans="1:28">
      <c r="A1701">
        <v>2025</v>
      </c>
      <c r="B1701">
        <v>3</v>
      </c>
      <c r="C1701">
        <v>11</v>
      </c>
      <c r="D1701" s="4">
        <v>45726</v>
      </c>
      <c r="E1701" t="s">
        <v>28</v>
      </c>
      <c r="F1701" t="s">
        <v>1813</v>
      </c>
      <c r="G1701" t="s">
        <v>271</v>
      </c>
      <c r="H1701" t="s">
        <v>31</v>
      </c>
      <c r="I1701" t="s">
        <v>96</v>
      </c>
      <c r="J1701" t="s">
        <v>33</v>
      </c>
      <c r="K1701" t="s">
        <v>33</v>
      </c>
      <c r="L1701" t="s">
        <v>34</v>
      </c>
      <c r="M1701" t="s">
        <v>35</v>
      </c>
      <c r="N1701" t="s">
        <v>285</v>
      </c>
      <c r="O1701">
        <v>43.6</v>
      </c>
      <c r="Q1701">
        <v>2486</v>
      </c>
      <c r="R1701">
        <v>2486</v>
      </c>
      <c r="S1701">
        <v>279.42192</v>
      </c>
      <c r="T1701">
        <v>2765.42192</v>
      </c>
      <c r="U1701">
        <v>213</v>
      </c>
      <c r="V1701">
        <f>SUMIF(货件明细!K:K,F1701,货件明细!AQ:AQ)</f>
        <v>0</v>
      </c>
      <c r="W1701">
        <f t="shared" si="104"/>
        <v>1</v>
      </c>
      <c r="X1701">
        <f t="shared" si="105"/>
        <v>213</v>
      </c>
      <c r="Y1701">
        <f>SUMIF(货件明细!K:K,F1701,货件明细!I:I)</f>
        <v>0</v>
      </c>
      <c r="Z1701">
        <f t="shared" si="106"/>
        <v>43.6</v>
      </c>
      <c r="AA1701">
        <f>SUMIF(货件明细!K:K,F1701,货件明细!J:J)</f>
        <v>0</v>
      </c>
      <c r="AB1701">
        <f t="shared" si="107"/>
        <v>1</v>
      </c>
    </row>
    <row r="1702" spans="1:28">
      <c r="A1702">
        <v>2025</v>
      </c>
      <c r="B1702">
        <v>3</v>
      </c>
      <c r="C1702">
        <v>11</v>
      </c>
      <c r="D1702" s="4">
        <v>45727</v>
      </c>
      <c r="E1702" t="s">
        <v>28</v>
      </c>
      <c r="F1702" t="s">
        <v>1814</v>
      </c>
      <c r="G1702" t="s">
        <v>30</v>
      </c>
      <c r="H1702" t="s">
        <v>31</v>
      </c>
      <c r="I1702" t="s">
        <v>39</v>
      </c>
      <c r="J1702" t="s">
        <v>1110</v>
      </c>
      <c r="K1702" t="s">
        <v>1110</v>
      </c>
      <c r="L1702" t="s">
        <v>34</v>
      </c>
      <c r="M1702" t="s">
        <v>65</v>
      </c>
      <c r="N1702" t="s">
        <v>1110</v>
      </c>
      <c r="O1702">
        <v>52.2</v>
      </c>
      <c r="Q1702">
        <v>2443.3</v>
      </c>
      <c r="R1702">
        <v>2443.3</v>
      </c>
      <c r="S1702">
        <v>274.0288</v>
      </c>
      <c r="T1702">
        <v>2717.3288</v>
      </c>
      <c r="U1702">
        <v>235</v>
      </c>
      <c r="V1702">
        <f>SUMIF(货件明细!K:K,F1702,货件明细!AQ:AQ)</f>
        <v>0</v>
      </c>
      <c r="W1702">
        <f t="shared" si="104"/>
        <v>1</v>
      </c>
      <c r="X1702">
        <f t="shared" si="105"/>
        <v>235</v>
      </c>
      <c r="Y1702">
        <f>SUMIF(货件明细!K:K,F1702,货件明细!I:I)</f>
        <v>0</v>
      </c>
      <c r="Z1702">
        <f t="shared" si="106"/>
        <v>52.2</v>
      </c>
      <c r="AA1702">
        <f>SUMIF(货件明细!K:K,F1702,货件明细!J:J)</f>
        <v>0</v>
      </c>
      <c r="AB1702">
        <f t="shared" si="107"/>
        <v>1</v>
      </c>
    </row>
    <row r="1703" spans="1:28">
      <c r="A1703">
        <v>2025</v>
      </c>
      <c r="B1703">
        <v>3</v>
      </c>
      <c r="C1703">
        <v>11</v>
      </c>
      <c r="D1703" s="4">
        <v>45727</v>
      </c>
      <c r="E1703" t="s">
        <v>28</v>
      </c>
      <c r="F1703" t="s">
        <v>1815</v>
      </c>
      <c r="G1703" t="s">
        <v>1816</v>
      </c>
      <c r="H1703" t="s">
        <v>71</v>
      </c>
      <c r="I1703" t="s">
        <v>39</v>
      </c>
      <c r="J1703" t="s">
        <v>1110</v>
      </c>
      <c r="K1703" t="s">
        <v>1110</v>
      </c>
      <c r="L1703" t="s">
        <v>34</v>
      </c>
      <c r="M1703" t="s">
        <v>65</v>
      </c>
      <c r="N1703" t="s">
        <v>1110</v>
      </c>
      <c r="O1703">
        <v>11</v>
      </c>
      <c r="Q1703">
        <v>493.2</v>
      </c>
      <c r="R1703">
        <v>493.2</v>
      </c>
      <c r="S1703">
        <v>207.708</v>
      </c>
      <c r="T1703">
        <v>700.908</v>
      </c>
      <c r="U1703">
        <v>95</v>
      </c>
      <c r="V1703">
        <f>SUMIF(货件明细!K:K,F1703,货件明细!AQ:AQ)</f>
        <v>0</v>
      </c>
      <c r="W1703">
        <f t="shared" si="104"/>
        <v>1</v>
      </c>
      <c r="X1703">
        <f t="shared" si="105"/>
        <v>95</v>
      </c>
      <c r="Y1703">
        <f>SUMIF(货件明细!K:K,F1703,货件明细!I:I)</f>
        <v>0</v>
      </c>
      <c r="Z1703">
        <f t="shared" si="106"/>
        <v>11</v>
      </c>
      <c r="AA1703">
        <f>SUMIF(货件明细!K:K,F1703,货件明细!J:J)</f>
        <v>0</v>
      </c>
      <c r="AB1703">
        <f t="shared" si="107"/>
        <v>1</v>
      </c>
    </row>
    <row r="1704" spans="1:28">
      <c r="A1704">
        <v>2025</v>
      </c>
      <c r="B1704">
        <v>3</v>
      </c>
      <c r="C1704">
        <v>11</v>
      </c>
      <c r="D1704" s="4">
        <v>45727</v>
      </c>
      <c r="E1704" t="s">
        <v>28</v>
      </c>
      <c r="F1704" t="s">
        <v>1817</v>
      </c>
      <c r="G1704" t="s">
        <v>62</v>
      </c>
      <c r="H1704" t="s">
        <v>31</v>
      </c>
      <c r="I1704" t="s">
        <v>145</v>
      </c>
      <c r="J1704" t="s">
        <v>33</v>
      </c>
      <c r="K1704" t="s">
        <v>33</v>
      </c>
      <c r="L1704" t="s">
        <v>34</v>
      </c>
      <c r="M1704" t="s">
        <v>35</v>
      </c>
      <c r="N1704" t="s">
        <v>285</v>
      </c>
      <c r="O1704">
        <v>21.35</v>
      </c>
      <c r="Q1704">
        <v>1243</v>
      </c>
      <c r="R1704">
        <v>1243</v>
      </c>
      <c r="S1704">
        <v>0</v>
      </c>
      <c r="T1704">
        <v>1243</v>
      </c>
      <c r="U1704">
        <v>76</v>
      </c>
      <c r="V1704">
        <f>SUMIF(货件明细!K:K,F1704,货件明细!AQ:AQ)</f>
        <v>0</v>
      </c>
      <c r="W1704">
        <f t="shared" si="104"/>
        <v>1</v>
      </c>
      <c r="X1704">
        <f t="shared" si="105"/>
        <v>76</v>
      </c>
      <c r="Y1704">
        <f>SUMIF(货件明细!K:K,F1704,货件明细!I:I)</f>
        <v>0</v>
      </c>
      <c r="Z1704">
        <f t="shared" si="106"/>
        <v>21.35</v>
      </c>
      <c r="AA1704">
        <f>SUMIF(货件明细!K:K,F1704,货件明细!J:J)</f>
        <v>0</v>
      </c>
      <c r="AB1704">
        <f t="shared" si="107"/>
        <v>1</v>
      </c>
    </row>
    <row r="1705" spans="1:28">
      <c r="A1705">
        <v>2025</v>
      </c>
      <c r="B1705">
        <v>3</v>
      </c>
      <c r="C1705">
        <v>11</v>
      </c>
      <c r="D1705" s="4">
        <v>45727</v>
      </c>
      <c r="E1705" t="s">
        <v>28</v>
      </c>
      <c r="F1705" t="s">
        <v>1818</v>
      </c>
      <c r="G1705" t="s">
        <v>223</v>
      </c>
      <c r="H1705" t="s">
        <v>31</v>
      </c>
      <c r="I1705" t="s">
        <v>145</v>
      </c>
      <c r="J1705" t="s">
        <v>33</v>
      </c>
      <c r="K1705" t="s">
        <v>33</v>
      </c>
      <c r="L1705" t="s">
        <v>34</v>
      </c>
      <c r="M1705" t="s">
        <v>35</v>
      </c>
      <c r="N1705" t="s">
        <v>285</v>
      </c>
      <c r="O1705">
        <v>21.35</v>
      </c>
      <c r="Q1705">
        <v>1243</v>
      </c>
      <c r="R1705">
        <v>1243</v>
      </c>
      <c r="S1705">
        <v>0</v>
      </c>
      <c r="T1705">
        <v>1243</v>
      </c>
      <c r="U1705">
        <v>76</v>
      </c>
      <c r="V1705">
        <f>SUMIF(货件明细!K:K,F1705,货件明细!AQ:AQ)</f>
        <v>0</v>
      </c>
      <c r="W1705">
        <f t="shared" si="104"/>
        <v>1</v>
      </c>
      <c r="X1705">
        <f t="shared" si="105"/>
        <v>76</v>
      </c>
      <c r="Y1705">
        <f>SUMIF(货件明细!K:K,F1705,货件明细!I:I)</f>
        <v>0</v>
      </c>
      <c r="Z1705">
        <f t="shared" si="106"/>
        <v>21.35</v>
      </c>
      <c r="AA1705">
        <f>SUMIF(货件明细!K:K,F1705,货件明细!J:J)</f>
        <v>0</v>
      </c>
      <c r="AB1705">
        <f t="shared" si="107"/>
        <v>1</v>
      </c>
    </row>
    <row r="1706" spans="1:28">
      <c r="A1706">
        <v>2025</v>
      </c>
      <c r="B1706">
        <v>3</v>
      </c>
      <c r="C1706">
        <v>11</v>
      </c>
      <c r="D1706" s="4">
        <v>45727</v>
      </c>
      <c r="E1706" t="s">
        <v>28</v>
      </c>
      <c r="F1706" t="s">
        <v>1819</v>
      </c>
      <c r="G1706" t="s">
        <v>68</v>
      </c>
      <c r="H1706" t="s">
        <v>31</v>
      </c>
      <c r="I1706" t="s">
        <v>145</v>
      </c>
      <c r="J1706" t="s">
        <v>33</v>
      </c>
      <c r="K1706" t="s">
        <v>33</v>
      </c>
      <c r="L1706" t="s">
        <v>34</v>
      </c>
      <c r="M1706" t="s">
        <v>35</v>
      </c>
      <c r="N1706" t="s">
        <v>285</v>
      </c>
      <c r="O1706">
        <v>21.35</v>
      </c>
      <c r="Q1706">
        <v>1243</v>
      </c>
      <c r="R1706">
        <v>1243</v>
      </c>
      <c r="S1706">
        <v>0</v>
      </c>
      <c r="T1706">
        <v>1243</v>
      </c>
      <c r="U1706">
        <v>76</v>
      </c>
      <c r="V1706">
        <f>SUMIF(货件明细!K:K,F1706,货件明细!AQ:AQ)</f>
        <v>0</v>
      </c>
      <c r="W1706">
        <f t="shared" si="104"/>
        <v>1</v>
      </c>
      <c r="X1706">
        <f t="shared" si="105"/>
        <v>76</v>
      </c>
      <c r="Y1706">
        <f>SUMIF(货件明细!K:K,F1706,货件明细!I:I)</f>
        <v>0</v>
      </c>
      <c r="Z1706">
        <f t="shared" si="106"/>
        <v>21.35</v>
      </c>
      <c r="AA1706">
        <f>SUMIF(货件明细!K:K,F1706,货件明细!J:J)</f>
        <v>0</v>
      </c>
      <c r="AB1706">
        <f t="shared" si="107"/>
        <v>1</v>
      </c>
    </row>
    <row r="1707" spans="1:28">
      <c r="A1707">
        <v>2025</v>
      </c>
      <c r="B1707">
        <v>3</v>
      </c>
      <c r="C1707">
        <v>11</v>
      </c>
      <c r="D1707" s="4">
        <v>45728</v>
      </c>
      <c r="E1707" t="s">
        <v>28</v>
      </c>
      <c r="F1707" t="s">
        <v>1820</v>
      </c>
      <c r="G1707" t="s">
        <v>163</v>
      </c>
      <c r="H1707" t="s">
        <v>71</v>
      </c>
      <c r="I1707" t="s">
        <v>145</v>
      </c>
      <c r="J1707" t="s">
        <v>1110</v>
      </c>
      <c r="K1707" t="s">
        <v>1110</v>
      </c>
      <c r="L1707" t="s">
        <v>34</v>
      </c>
      <c r="M1707" t="s">
        <v>65</v>
      </c>
      <c r="N1707" t="s">
        <v>1110</v>
      </c>
      <c r="O1707">
        <v>21.35</v>
      </c>
      <c r="Q1707">
        <v>904.2</v>
      </c>
      <c r="R1707">
        <v>904.2</v>
      </c>
      <c r="S1707">
        <v>0</v>
      </c>
      <c r="T1707">
        <v>904.2</v>
      </c>
      <c r="U1707">
        <v>76</v>
      </c>
      <c r="V1707">
        <f>SUMIF(货件明细!K:K,F1707,货件明细!AQ:AQ)</f>
        <v>0</v>
      </c>
      <c r="W1707">
        <f t="shared" si="104"/>
        <v>1</v>
      </c>
      <c r="X1707">
        <f t="shared" si="105"/>
        <v>76</v>
      </c>
      <c r="Y1707">
        <f>SUMIF(货件明细!K:K,F1707,货件明细!I:I)</f>
        <v>0</v>
      </c>
      <c r="Z1707">
        <f t="shared" si="106"/>
        <v>21.35</v>
      </c>
      <c r="AA1707">
        <f>SUMIF(货件明细!K:K,F1707,货件明细!J:J)</f>
        <v>0</v>
      </c>
      <c r="AB1707">
        <f t="shared" si="107"/>
        <v>1</v>
      </c>
    </row>
    <row r="1708" spans="1:28">
      <c r="A1708">
        <v>2025</v>
      </c>
      <c r="B1708">
        <v>3</v>
      </c>
      <c r="C1708">
        <v>11</v>
      </c>
      <c r="D1708" s="4">
        <v>45728</v>
      </c>
      <c r="E1708" t="s">
        <v>28</v>
      </c>
      <c r="F1708" t="s">
        <v>1821</v>
      </c>
      <c r="G1708" t="s">
        <v>1517</v>
      </c>
      <c r="H1708" t="s">
        <v>71</v>
      </c>
      <c r="I1708" t="s">
        <v>145</v>
      </c>
      <c r="J1708" t="s">
        <v>1110</v>
      </c>
      <c r="K1708" t="s">
        <v>1110</v>
      </c>
      <c r="L1708" t="s">
        <v>34</v>
      </c>
      <c r="M1708" t="s">
        <v>65</v>
      </c>
      <c r="N1708" t="s">
        <v>1110</v>
      </c>
      <c r="O1708">
        <v>21.35</v>
      </c>
      <c r="Q1708">
        <v>904.2</v>
      </c>
      <c r="R1708">
        <v>904.2</v>
      </c>
      <c r="S1708">
        <v>0</v>
      </c>
      <c r="T1708">
        <v>904.2</v>
      </c>
      <c r="U1708">
        <v>76</v>
      </c>
      <c r="V1708">
        <f>SUMIF(货件明细!K:K,F1708,货件明细!AQ:AQ)</f>
        <v>0</v>
      </c>
      <c r="W1708">
        <f t="shared" si="104"/>
        <v>1</v>
      </c>
      <c r="X1708">
        <f t="shared" si="105"/>
        <v>76</v>
      </c>
      <c r="Y1708">
        <f>SUMIF(货件明细!K:K,F1708,货件明细!I:I)</f>
        <v>0</v>
      </c>
      <c r="Z1708">
        <f t="shared" si="106"/>
        <v>21.35</v>
      </c>
      <c r="AA1708">
        <f>SUMIF(货件明细!K:K,F1708,货件明细!J:J)</f>
        <v>0</v>
      </c>
      <c r="AB1708">
        <f t="shared" si="107"/>
        <v>1</v>
      </c>
    </row>
    <row r="1709" spans="1:28">
      <c r="A1709">
        <v>2025</v>
      </c>
      <c r="B1709">
        <v>3</v>
      </c>
      <c r="C1709">
        <v>11</v>
      </c>
      <c r="D1709" s="4">
        <v>45728</v>
      </c>
      <c r="E1709" t="s">
        <v>28</v>
      </c>
      <c r="F1709" t="s">
        <v>1822</v>
      </c>
      <c r="G1709" t="s">
        <v>271</v>
      </c>
      <c r="H1709" t="s">
        <v>31</v>
      </c>
      <c r="I1709" t="s">
        <v>57</v>
      </c>
      <c r="J1709" t="s">
        <v>33</v>
      </c>
      <c r="K1709" t="s">
        <v>33</v>
      </c>
      <c r="L1709" t="s">
        <v>34</v>
      </c>
      <c r="M1709" t="s">
        <v>35</v>
      </c>
      <c r="N1709" t="s">
        <v>285</v>
      </c>
      <c r="O1709">
        <v>33.6</v>
      </c>
      <c r="Q1709">
        <v>1921</v>
      </c>
      <c r="R1709">
        <v>1921</v>
      </c>
      <c r="S1709">
        <v>167.33248</v>
      </c>
      <c r="T1709">
        <v>2088.33248</v>
      </c>
      <c r="U1709">
        <v>106</v>
      </c>
      <c r="V1709">
        <f>SUMIF(货件明细!K:K,F1709,货件明细!AQ:AQ)</f>
        <v>0</v>
      </c>
      <c r="W1709">
        <f t="shared" si="104"/>
        <v>1</v>
      </c>
      <c r="X1709">
        <f t="shared" si="105"/>
        <v>106</v>
      </c>
      <c r="Y1709">
        <f>SUMIF(货件明细!K:K,F1709,货件明细!I:I)</f>
        <v>0</v>
      </c>
      <c r="Z1709">
        <f t="shared" si="106"/>
        <v>33.6</v>
      </c>
      <c r="AA1709">
        <f>SUMIF(货件明细!K:K,F1709,货件明细!J:J)</f>
        <v>0</v>
      </c>
      <c r="AB1709">
        <f t="shared" si="107"/>
        <v>1</v>
      </c>
    </row>
    <row r="1710" spans="1:28">
      <c r="A1710">
        <v>2025</v>
      </c>
      <c r="B1710">
        <v>3</v>
      </c>
      <c r="C1710">
        <v>11</v>
      </c>
      <c r="D1710" s="4">
        <v>45730</v>
      </c>
      <c r="E1710" t="s">
        <v>28</v>
      </c>
      <c r="F1710" t="s">
        <v>1823</v>
      </c>
      <c r="G1710" t="s">
        <v>68</v>
      </c>
      <c r="H1710" t="s">
        <v>31</v>
      </c>
      <c r="I1710" t="s">
        <v>39</v>
      </c>
      <c r="J1710" t="s">
        <v>100</v>
      </c>
      <c r="K1710" t="s">
        <v>100</v>
      </c>
      <c r="L1710" t="s">
        <v>46</v>
      </c>
      <c r="M1710" t="s">
        <v>47</v>
      </c>
      <c r="N1710" t="s">
        <v>101</v>
      </c>
      <c r="O1710">
        <v>34.5</v>
      </c>
      <c r="Q1710">
        <v>284.2</v>
      </c>
      <c r="R1710">
        <v>284.2</v>
      </c>
      <c r="S1710">
        <v>0</v>
      </c>
      <c r="T1710">
        <v>284.2</v>
      </c>
      <c r="U1710">
        <v>120</v>
      </c>
      <c r="V1710">
        <f>SUMIF(货件明细!K:K,F1710,货件明细!AQ:AQ)</f>
        <v>0</v>
      </c>
      <c r="W1710">
        <f t="shared" si="104"/>
        <v>1</v>
      </c>
      <c r="X1710">
        <f t="shared" si="105"/>
        <v>120</v>
      </c>
      <c r="Y1710">
        <f>SUMIF(货件明细!K:K,F1710,货件明细!I:I)</f>
        <v>0</v>
      </c>
      <c r="Z1710">
        <f t="shared" si="106"/>
        <v>34.5</v>
      </c>
      <c r="AA1710">
        <f>SUMIF(货件明细!K:K,F1710,货件明细!J:J)</f>
        <v>0</v>
      </c>
      <c r="AB1710">
        <f t="shared" si="107"/>
        <v>1</v>
      </c>
    </row>
    <row r="1711" spans="1:28">
      <c r="A1711">
        <v>2025</v>
      </c>
      <c r="B1711">
        <v>3</v>
      </c>
      <c r="C1711">
        <v>11</v>
      </c>
      <c r="D1711" s="4">
        <v>45729</v>
      </c>
      <c r="E1711" t="s">
        <v>28</v>
      </c>
      <c r="F1711" t="s">
        <v>1824</v>
      </c>
      <c r="G1711" t="s">
        <v>1610</v>
      </c>
      <c r="H1711" t="s">
        <v>71</v>
      </c>
      <c r="I1711" t="s">
        <v>39</v>
      </c>
      <c r="J1711" t="s">
        <v>45</v>
      </c>
      <c r="K1711" t="s">
        <v>45</v>
      </c>
      <c r="L1711" t="s">
        <v>46</v>
      </c>
      <c r="M1711" t="s">
        <v>65</v>
      </c>
      <c r="N1711" t="s">
        <v>1825</v>
      </c>
      <c r="O1711">
        <v>34.5</v>
      </c>
      <c r="Q1711">
        <v>346.5</v>
      </c>
      <c r="R1711">
        <v>346.5</v>
      </c>
      <c r="S1711">
        <v>0</v>
      </c>
      <c r="T1711">
        <v>346.5</v>
      </c>
      <c r="U1711">
        <v>120</v>
      </c>
      <c r="V1711">
        <f>SUMIF(货件明细!K:K,F1711,货件明细!AQ:AQ)</f>
        <v>0</v>
      </c>
      <c r="W1711">
        <f t="shared" si="104"/>
        <v>1</v>
      </c>
      <c r="X1711">
        <f t="shared" si="105"/>
        <v>120</v>
      </c>
      <c r="Y1711">
        <f>SUMIF(货件明细!K:K,F1711,货件明细!I:I)</f>
        <v>0</v>
      </c>
      <c r="Z1711">
        <f t="shared" si="106"/>
        <v>34.5</v>
      </c>
      <c r="AA1711">
        <f>SUMIF(货件明细!K:K,F1711,货件明细!J:J)</f>
        <v>0</v>
      </c>
      <c r="AB1711">
        <f t="shared" si="107"/>
        <v>1</v>
      </c>
    </row>
    <row r="1712" spans="1:28">
      <c r="A1712">
        <v>2025</v>
      </c>
      <c r="B1712">
        <v>3</v>
      </c>
      <c r="C1712">
        <v>11</v>
      </c>
      <c r="D1712" s="4">
        <v>45729</v>
      </c>
      <c r="E1712" t="s">
        <v>28</v>
      </c>
      <c r="F1712" t="s">
        <v>1826</v>
      </c>
      <c r="G1712" t="s">
        <v>1517</v>
      </c>
      <c r="H1712" t="s">
        <v>71</v>
      </c>
      <c r="I1712" t="s">
        <v>39</v>
      </c>
      <c r="J1712" t="s">
        <v>45</v>
      </c>
      <c r="K1712" t="s">
        <v>45</v>
      </c>
      <c r="L1712" t="s">
        <v>46</v>
      </c>
      <c r="M1712" t="s">
        <v>65</v>
      </c>
      <c r="N1712" t="s">
        <v>1825</v>
      </c>
      <c r="O1712">
        <v>34.5</v>
      </c>
      <c r="Q1712">
        <v>346.5</v>
      </c>
      <c r="R1712">
        <v>346.5</v>
      </c>
      <c r="S1712">
        <v>0</v>
      </c>
      <c r="T1712">
        <v>346.5</v>
      </c>
      <c r="U1712">
        <v>120</v>
      </c>
      <c r="V1712">
        <f>SUMIF(货件明细!K:K,F1712,货件明细!AQ:AQ)</f>
        <v>0</v>
      </c>
      <c r="W1712">
        <f t="shared" si="104"/>
        <v>1</v>
      </c>
      <c r="X1712">
        <f t="shared" si="105"/>
        <v>120</v>
      </c>
      <c r="Y1712">
        <f>SUMIF(货件明细!K:K,F1712,货件明细!I:I)</f>
        <v>0</v>
      </c>
      <c r="Z1712">
        <f t="shared" si="106"/>
        <v>34.5</v>
      </c>
      <c r="AA1712">
        <f>SUMIF(货件明细!K:K,F1712,货件明细!J:J)</f>
        <v>0</v>
      </c>
      <c r="AB1712">
        <f t="shared" si="107"/>
        <v>1</v>
      </c>
    </row>
    <row r="1713" spans="1:28">
      <c r="A1713">
        <v>2025</v>
      </c>
      <c r="B1713">
        <v>3</v>
      </c>
      <c r="C1713">
        <v>11</v>
      </c>
      <c r="D1713" s="4">
        <v>45729</v>
      </c>
      <c r="E1713" t="s">
        <v>28</v>
      </c>
      <c r="F1713" t="s">
        <v>1827</v>
      </c>
      <c r="G1713" t="s">
        <v>395</v>
      </c>
      <c r="H1713" t="s">
        <v>44</v>
      </c>
      <c r="I1713" t="s">
        <v>39</v>
      </c>
      <c r="J1713" t="s">
        <v>45</v>
      </c>
      <c r="K1713" t="s">
        <v>45</v>
      </c>
      <c r="L1713" t="s">
        <v>46</v>
      </c>
      <c r="M1713" t="s">
        <v>65</v>
      </c>
      <c r="N1713" t="s">
        <v>1825</v>
      </c>
      <c r="O1713">
        <v>34.5</v>
      </c>
      <c r="Q1713">
        <v>479.5</v>
      </c>
      <c r="R1713">
        <v>479.5</v>
      </c>
      <c r="S1713">
        <v>0</v>
      </c>
      <c r="T1713">
        <v>479.5</v>
      </c>
      <c r="U1713">
        <v>120</v>
      </c>
      <c r="V1713">
        <f>SUMIF(货件明细!K:K,F1713,货件明细!AQ:AQ)</f>
        <v>0</v>
      </c>
      <c r="W1713">
        <f t="shared" si="104"/>
        <v>1</v>
      </c>
      <c r="X1713">
        <f t="shared" si="105"/>
        <v>120</v>
      </c>
      <c r="Y1713">
        <f>SUMIF(货件明细!K:K,F1713,货件明细!I:I)</f>
        <v>0</v>
      </c>
      <c r="Z1713">
        <f t="shared" si="106"/>
        <v>34.5</v>
      </c>
      <c r="AA1713">
        <f>SUMIF(货件明细!K:K,F1713,货件明细!J:J)</f>
        <v>0</v>
      </c>
      <c r="AB1713">
        <f t="shared" si="107"/>
        <v>1</v>
      </c>
    </row>
    <row r="1714" spans="1:28">
      <c r="A1714">
        <v>2025</v>
      </c>
      <c r="B1714">
        <v>3</v>
      </c>
      <c r="C1714">
        <v>11</v>
      </c>
      <c r="D1714" s="4">
        <v>45730</v>
      </c>
      <c r="E1714" t="s">
        <v>28</v>
      </c>
      <c r="F1714" t="s">
        <v>1828</v>
      </c>
      <c r="G1714" t="s">
        <v>369</v>
      </c>
      <c r="H1714" t="s">
        <v>31</v>
      </c>
      <c r="I1714" t="s">
        <v>39</v>
      </c>
      <c r="J1714" t="s">
        <v>100</v>
      </c>
      <c r="K1714" t="s">
        <v>100</v>
      </c>
      <c r="L1714" t="s">
        <v>46</v>
      </c>
      <c r="M1714" t="s">
        <v>47</v>
      </c>
      <c r="N1714" t="s">
        <v>101</v>
      </c>
      <c r="O1714">
        <v>34.5</v>
      </c>
      <c r="Q1714">
        <v>292.6</v>
      </c>
      <c r="R1714">
        <v>292.6</v>
      </c>
      <c r="S1714">
        <v>0</v>
      </c>
      <c r="T1714">
        <v>292.6</v>
      </c>
      <c r="U1714">
        <v>120</v>
      </c>
      <c r="V1714">
        <f>SUMIF(货件明细!K:K,F1714,货件明细!AQ:AQ)</f>
        <v>0</v>
      </c>
      <c r="W1714">
        <f t="shared" si="104"/>
        <v>1</v>
      </c>
      <c r="X1714">
        <f t="shared" si="105"/>
        <v>120</v>
      </c>
      <c r="Y1714">
        <f>SUMIF(货件明细!K:K,F1714,货件明细!I:I)</f>
        <v>0</v>
      </c>
      <c r="Z1714">
        <f t="shared" si="106"/>
        <v>34.5</v>
      </c>
      <c r="AA1714">
        <f>SUMIF(货件明细!K:K,F1714,货件明细!J:J)</f>
        <v>0</v>
      </c>
      <c r="AB1714">
        <f t="shared" si="107"/>
        <v>1</v>
      </c>
    </row>
    <row r="1715" spans="1:28">
      <c r="A1715">
        <v>2025</v>
      </c>
      <c r="B1715">
        <v>3</v>
      </c>
      <c r="C1715">
        <v>11</v>
      </c>
      <c r="D1715" s="4">
        <v>45729</v>
      </c>
      <c r="E1715" t="s">
        <v>28</v>
      </c>
      <c r="F1715" t="s">
        <v>1829</v>
      </c>
      <c r="G1715" t="s">
        <v>1816</v>
      </c>
      <c r="H1715" t="s">
        <v>71</v>
      </c>
      <c r="I1715" t="s">
        <v>80</v>
      </c>
      <c r="J1715" t="s">
        <v>1110</v>
      </c>
      <c r="K1715" t="s">
        <v>1110</v>
      </c>
      <c r="L1715" t="s">
        <v>34</v>
      </c>
      <c r="M1715" t="s">
        <v>65</v>
      </c>
      <c r="N1715" t="s">
        <v>1110</v>
      </c>
      <c r="O1715">
        <v>13.25</v>
      </c>
      <c r="Q1715">
        <v>673.6</v>
      </c>
      <c r="R1715">
        <v>673.6</v>
      </c>
      <c r="S1715">
        <v>95.61856</v>
      </c>
      <c r="T1715">
        <v>769.21856</v>
      </c>
      <c r="U1715">
        <v>32</v>
      </c>
      <c r="V1715">
        <f>SUMIF(货件明细!K:K,F1715,货件明细!AQ:AQ)</f>
        <v>0</v>
      </c>
      <c r="W1715">
        <f t="shared" si="104"/>
        <v>1</v>
      </c>
      <c r="X1715">
        <f t="shared" si="105"/>
        <v>32</v>
      </c>
      <c r="Y1715">
        <f>SUMIF(货件明细!K:K,F1715,货件明细!I:I)</f>
        <v>0</v>
      </c>
      <c r="Z1715">
        <f t="shared" si="106"/>
        <v>13.25</v>
      </c>
      <c r="AA1715">
        <f>SUMIF(货件明细!K:K,F1715,货件明细!J:J)</f>
        <v>0</v>
      </c>
      <c r="AB1715">
        <f t="shared" si="107"/>
        <v>1</v>
      </c>
    </row>
    <row r="1716" spans="1:28">
      <c r="A1716">
        <v>2025</v>
      </c>
      <c r="B1716">
        <v>3</v>
      </c>
      <c r="C1716">
        <v>11</v>
      </c>
      <c r="D1716" s="4">
        <v>45729</v>
      </c>
      <c r="E1716" t="s">
        <v>28</v>
      </c>
      <c r="F1716" t="s">
        <v>1830</v>
      </c>
      <c r="G1716" t="s">
        <v>30</v>
      </c>
      <c r="H1716" t="s">
        <v>31</v>
      </c>
      <c r="I1716" t="s">
        <v>80</v>
      </c>
      <c r="J1716" t="s">
        <v>33</v>
      </c>
      <c r="K1716" t="s">
        <v>33</v>
      </c>
      <c r="L1716" t="s">
        <v>34</v>
      </c>
      <c r="M1716" t="s">
        <v>264</v>
      </c>
      <c r="N1716" t="s">
        <v>36</v>
      </c>
      <c r="O1716">
        <v>26.64</v>
      </c>
      <c r="Q1716">
        <v>1736</v>
      </c>
      <c r="R1716">
        <v>1736</v>
      </c>
      <c r="S1716">
        <v>102.61504</v>
      </c>
      <c r="T1716">
        <v>1838.61504</v>
      </c>
      <c r="U1716">
        <v>64</v>
      </c>
      <c r="V1716">
        <f>SUMIF(货件明细!K:K,F1716,货件明细!AQ:AQ)</f>
        <v>0</v>
      </c>
      <c r="W1716">
        <f t="shared" si="104"/>
        <v>1</v>
      </c>
      <c r="X1716">
        <f t="shared" si="105"/>
        <v>64</v>
      </c>
      <c r="Y1716">
        <f>SUMIF(货件明细!K:K,F1716,货件明细!I:I)</f>
        <v>0</v>
      </c>
      <c r="Z1716">
        <f t="shared" si="106"/>
        <v>26.64</v>
      </c>
      <c r="AA1716">
        <f>SUMIF(货件明细!K:K,F1716,货件明细!J:J)</f>
        <v>0</v>
      </c>
      <c r="AB1716">
        <f t="shared" si="107"/>
        <v>1</v>
      </c>
    </row>
    <row r="1717" spans="1:28">
      <c r="A1717">
        <v>2025</v>
      </c>
      <c r="B1717">
        <v>3</v>
      </c>
      <c r="C1717">
        <v>11</v>
      </c>
      <c r="D1717" s="4">
        <v>45730</v>
      </c>
      <c r="E1717" t="s">
        <v>28</v>
      </c>
      <c r="F1717" t="s">
        <v>1831</v>
      </c>
      <c r="G1717" t="s">
        <v>267</v>
      </c>
      <c r="H1717" t="s">
        <v>71</v>
      </c>
      <c r="I1717" t="s">
        <v>96</v>
      </c>
      <c r="J1717" t="s">
        <v>100</v>
      </c>
      <c r="K1717" t="s">
        <v>100</v>
      </c>
      <c r="L1717" t="s">
        <v>46</v>
      </c>
      <c r="M1717" t="s">
        <v>65</v>
      </c>
      <c r="N1717" t="s">
        <v>1832</v>
      </c>
      <c r="O1717">
        <v>79.8</v>
      </c>
      <c r="Q1717">
        <v>318.023529411765</v>
      </c>
      <c r="R1717">
        <v>318.023529411765</v>
      </c>
      <c r="S1717">
        <v>0</v>
      </c>
      <c r="T1717">
        <v>318.023529411765</v>
      </c>
      <c r="U1717">
        <v>471</v>
      </c>
      <c r="V1717">
        <f>SUMIF(货件明细!K:K,F1717,货件明细!AQ:AQ)</f>
        <v>0</v>
      </c>
      <c r="W1717">
        <f t="shared" si="104"/>
        <v>1</v>
      </c>
      <c r="X1717">
        <f t="shared" si="105"/>
        <v>471</v>
      </c>
      <c r="Y1717">
        <f>SUMIF(货件明细!K:K,F1717,货件明细!I:I)</f>
        <v>0</v>
      </c>
      <c r="Z1717">
        <f t="shared" si="106"/>
        <v>79.8</v>
      </c>
      <c r="AA1717">
        <f>SUMIF(货件明细!K:K,F1717,货件明细!J:J)</f>
        <v>0</v>
      </c>
      <c r="AB1717">
        <f t="shared" si="107"/>
        <v>1</v>
      </c>
    </row>
    <row r="1718" spans="1:28">
      <c r="A1718">
        <v>2025</v>
      </c>
      <c r="B1718">
        <v>3</v>
      </c>
      <c r="C1718">
        <v>11</v>
      </c>
      <c r="D1718" s="4">
        <v>45730</v>
      </c>
      <c r="E1718" t="s">
        <v>28</v>
      </c>
      <c r="F1718" t="s">
        <v>1833</v>
      </c>
      <c r="G1718" t="s">
        <v>74</v>
      </c>
      <c r="H1718" t="s">
        <v>44</v>
      </c>
      <c r="I1718" t="s">
        <v>96</v>
      </c>
      <c r="J1718" t="s">
        <v>100</v>
      </c>
      <c r="K1718" t="s">
        <v>100</v>
      </c>
      <c r="L1718" t="s">
        <v>46</v>
      </c>
      <c r="M1718" t="s">
        <v>65</v>
      </c>
      <c r="N1718" t="s">
        <v>1832</v>
      </c>
      <c r="O1718">
        <v>79.8</v>
      </c>
      <c r="Q1718">
        <v>442.9</v>
      </c>
      <c r="R1718">
        <v>442.9</v>
      </c>
      <c r="S1718">
        <v>0</v>
      </c>
      <c r="T1718">
        <v>442.9</v>
      </c>
      <c r="U1718">
        <v>471</v>
      </c>
      <c r="V1718">
        <f>SUMIF(货件明细!K:K,F1718,货件明细!AQ:AQ)</f>
        <v>0</v>
      </c>
      <c r="W1718">
        <f t="shared" si="104"/>
        <v>1</v>
      </c>
      <c r="X1718">
        <f t="shared" si="105"/>
        <v>471</v>
      </c>
      <c r="Y1718">
        <f>SUMIF(货件明细!K:K,F1718,货件明细!I:I)</f>
        <v>0</v>
      </c>
      <c r="Z1718">
        <f t="shared" si="106"/>
        <v>79.8</v>
      </c>
      <c r="AA1718">
        <f>SUMIF(货件明细!K:K,F1718,货件明细!J:J)</f>
        <v>0</v>
      </c>
      <c r="AB1718">
        <f t="shared" si="107"/>
        <v>1</v>
      </c>
    </row>
    <row r="1719" spans="1:28">
      <c r="A1719">
        <v>2025</v>
      </c>
      <c r="B1719">
        <v>3</v>
      </c>
      <c r="C1719">
        <v>11</v>
      </c>
      <c r="D1719" s="4">
        <v>45730</v>
      </c>
      <c r="E1719" t="s">
        <v>28</v>
      </c>
      <c r="F1719" t="s">
        <v>1834</v>
      </c>
      <c r="G1719" t="s">
        <v>392</v>
      </c>
      <c r="H1719" t="s">
        <v>44</v>
      </c>
      <c r="I1719" t="s">
        <v>96</v>
      </c>
      <c r="J1719" t="s">
        <v>100</v>
      </c>
      <c r="K1719" t="s">
        <v>100</v>
      </c>
      <c r="L1719" t="s">
        <v>46</v>
      </c>
      <c r="M1719" t="s">
        <v>65</v>
      </c>
      <c r="N1719" t="s">
        <v>1832</v>
      </c>
      <c r="O1719">
        <v>79.8</v>
      </c>
      <c r="Q1719">
        <v>418.785882352941</v>
      </c>
      <c r="R1719">
        <v>418.785882352941</v>
      </c>
      <c r="S1719">
        <v>0</v>
      </c>
      <c r="T1719">
        <v>418.785882352941</v>
      </c>
      <c r="U1719">
        <v>471</v>
      </c>
      <c r="V1719">
        <f>SUMIF(货件明细!K:K,F1719,货件明细!AQ:AQ)</f>
        <v>0</v>
      </c>
      <c r="W1719">
        <f t="shared" si="104"/>
        <v>1</v>
      </c>
      <c r="X1719">
        <f t="shared" si="105"/>
        <v>471</v>
      </c>
      <c r="Y1719">
        <f>SUMIF(货件明细!K:K,F1719,货件明细!I:I)</f>
        <v>0</v>
      </c>
      <c r="Z1719">
        <f t="shared" si="106"/>
        <v>79.8</v>
      </c>
      <c r="AA1719">
        <f>SUMIF(货件明细!K:K,F1719,货件明细!J:J)</f>
        <v>0</v>
      </c>
      <c r="AB1719">
        <f t="shared" si="107"/>
        <v>1</v>
      </c>
    </row>
    <row r="1720" spans="1:28">
      <c r="A1720">
        <v>2025</v>
      </c>
      <c r="B1720">
        <v>3</v>
      </c>
      <c r="C1720">
        <v>11</v>
      </c>
      <c r="D1720" s="4">
        <v>45730</v>
      </c>
      <c r="E1720" t="s">
        <v>28</v>
      </c>
      <c r="F1720" t="s">
        <v>1835</v>
      </c>
      <c r="G1720" t="s">
        <v>62</v>
      </c>
      <c r="H1720" t="s">
        <v>31</v>
      </c>
      <c r="I1720" t="s">
        <v>96</v>
      </c>
      <c r="J1720" t="s">
        <v>100</v>
      </c>
      <c r="K1720" t="s">
        <v>100</v>
      </c>
      <c r="L1720" t="s">
        <v>46</v>
      </c>
      <c r="M1720" t="s">
        <v>65</v>
      </c>
      <c r="N1720" t="s">
        <v>1832</v>
      </c>
      <c r="O1720">
        <v>79.8</v>
      </c>
      <c r="Q1720">
        <v>429.703529411765</v>
      </c>
      <c r="R1720">
        <v>429.703529411765</v>
      </c>
      <c r="S1720">
        <v>0</v>
      </c>
      <c r="T1720">
        <v>429.703529411765</v>
      </c>
      <c r="U1720">
        <v>471</v>
      </c>
      <c r="V1720">
        <f>SUMIF(货件明细!K:K,F1720,货件明细!AQ:AQ)</f>
        <v>0</v>
      </c>
      <c r="W1720">
        <f t="shared" si="104"/>
        <v>1</v>
      </c>
      <c r="X1720">
        <f t="shared" si="105"/>
        <v>471</v>
      </c>
      <c r="Y1720">
        <f>SUMIF(货件明细!K:K,F1720,货件明细!I:I)</f>
        <v>0</v>
      </c>
      <c r="Z1720">
        <f t="shared" si="106"/>
        <v>79.8</v>
      </c>
      <c r="AA1720">
        <f>SUMIF(货件明细!K:K,F1720,货件明细!J:J)</f>
        <v>0</v>
      </c>
      <c r="AB1720">
        <f t="shared" si="107"/>
        <v>1</v>
      </c>
    </row>
    <row r="1721" spans="1:28">
      <c r="A1721">
        <v>2025</v>
      </c>
      <c r="B1721">
        <v>3</v>
      </c>
      <c r="C1721">
        <v>11</v>
      </c>
      <c r="D1721" s="4">
        <v>45730</v>
      </c>
      <c r="E1721" t="s">
        <v>28</v>
      </c>
      <c r="F1721" t="s">
        <v>1836</v>
      </c>
      <c r="G1721" t="s">
        <v>263</v>
      </c>
      <c r="H1721" t="s">
        <v>44</v>
      </c>
      <c r="I1721" t="s">
        <v>96</v>
      </c>
      <c r="J1721" t="s">
        <v>100</v>
      </c>
      <c r="K1721" t="s">
        <v>100</v>
      </c>
      <c r="L1721" t="s">
        <v>46</v>
      </c>
      <c r="M1721" t="s">
        <v>65</v>
      </c>
      <c r="N1721" t="s">
        <v>1832</v>
      </c>
      <c r="O1721">
        <v>79.8</v>
      </c>
      <c r="Q1721">
        <v>399.84</v>
      </c>
      <c r="R1721">
        <v>399.84</v>
      </c>
      <c r="S1721">
        <v>0</v>
      </c>
      <c r="T1721">
        <v>399.84</v>
      </c>
      <c r="U1721">
        <v>471</v>
      </c>
      <c r="V1721">
        <f>SUMIF(货件明细!K:K,F1721,货件明细!AQ:AQ)</f>
        <v>0</v>
      </c>
      <c r="W1721">
        <f t="shared" si="104"/>
        <v>1</v>
      </c>
      <c r="X1721">
        <f t="shared" si="105"/>
        <v>471</v>
      </c>
      <c r="Y1721">
        <f>SUMIF(货件明细!K:K,F1721,货件明细!I:I)</f>
        <v>0</v>
      </c>
      <c r="Z1721">
        <f t="shared" si="106"/>
        <v>79.8</v>
      </c>
      <c r="AA1721">
        <f>SUMIF(货件明细!K:K,F1721,货件明细!J:J)</f>
        <v>0</v>
      </c>
      <c r="AB1721">
        <f t="shared" si="107"/>
        <v>1</v>
      </c>
    </row>
    <row r="1722" spans="1:28">
      <c r="A1722">
        <v>2025</v>
      </c>
      <c r="B1722">
        <v>3</v>
      </c>
      <c r="C1722">
        <v>11</v>
      </c>
      <c r="D1722" s="4">
        <v>45730</v>
      </c>
      <c r="E1722" t="s">
        <v>28</v>
      </c>
      <c r="F1722" t="s">
        <v>1837</v>
      </c>
      <c r="G1722" t="s">
        <v>263</v>
      </c>
      <c r="H1722" t="s">
        <v>44</v>
      </c>
      <c r="I1722" t="s">
        <v>57</v>
      </c>
      <c r="J1722" t="s">
        <v>45</v>
      </c>
      <c r="K1722" t="s">
        <v>45</v>
      </c>
      <c r="L1722" t="s">
        <v>46</v>
      </c>
      <c r="M1722" t="s">
        <v>47</v>
      </c>
      <c r="N1722" t="s">
        <v>48</v>
      </c>
      <c r="O1722">
        <v>15.8</v>
      </c>
      <c r="Q1722">
        <v>133.714285714286</v>
      </c>
      <c r="R1722">
        <v>133.714285714286</v>
      </c>
      <c r="S1722">
        <v>0</v>
      </c>
      <c r="T1722">
        <v>133.714285714286</v>
      </c>
      <c r="U1722">
        <v>111</v>
      </c>
      <c r="V1722">
        <f>SUMIF(货件明细!K:K,F1722,货件明细!AQ:AQ)</f>
        <v>0</v>
      </c>
      <c r="W1722">
        <f t="shared" si="104"/>
        <v>1</v>
      </c>
      <c r="X1722">
        <f t="shared" si="105"/>
        <v>111</v>
      </c>
      <c r="Y1722">
        <f>SUMIF(货件明细!K:K,F1722,货件明细!I:I)</f>
        <v>0</v>
      </c>
      <c r="Z1722">
        <f t="shared" si="106"/>
        <v>15.8</v>
      </c>
      <c r="AA1722">
        <f>SUMIF(货件明细!K:K,F1722,货件明细!J:J)</f>
        <v>0</v>
      </c>
      <c r="AB1722">
        <f t="shared" si="107"/>
        <v>1</v>
      </c>
    </row>
    <row r="1723" spans="1:28">
      <c r="A1723">
        <v>2025</v>
      </c>
      <c r="B1723">
        <v>3</v>
      </c>
      <c r="C1723">
        <v>11</v>
      </c>
      <c r="D1723" s="4">
        <v>45730</v>
      </c>
      <c r="E1723" t="s">
        <v>28</v>
      </c>
      <c r="F1723" t="s">
        <v>1838</v>
      </c>
      <c r="G1723" t="s">
        <v>392</v>
      </c>
      <c r="H1723" t="s">
        <v>44</v>
      </c>
      <c r="I1723" t="s">
        <v>57</v>
      </c>
      <c r="J1723" t="s">
        <v>45</v>
      </c>
      <c r="K1723" t="s">
        <v>45</v>
      </c>
      <c r="L1723" t="s">
        <v>46</v>
      </c>
      <c r="M1723" t="s">
        <v>47</v>
      </c>
      <c r="N1723" t="s">
        <v>48</v>
      </c>
      <c r="O1723">
        <v>15.8</v>
      </c>
      <c r="Q1723">
        <v>133.714285714286</v>
      </c>
      <c r="R1723">
        <v>133.714285714286</v>
      </c>
      <c r="S1723">
        <v>0</v>
      </c>
      <c r="T1723">
        <v>133.714285714286</v>
      </c>
      <c r="U1723">
        <v>111</v>
      </c>
      <c r="V1723">
        <f>SUMIF(货件明细!K:K,F1723,货件明细!AQ:AQ)</f>
        <v>0</v>
      </c>
      <c r="W1723">
        <f t="shared" si="104"/>
        <v>1</v>
      </c>
      <c r="X1723">
        <f t="shared" si="105"/>
        <v>111</v>
      </c>
      <c r="Y1723">
        <f>SUMIF(货件明细!K:K,F1723,货件明细!I:I)</f>
        <v>0</v>
      </c>
      <c r="Z1723">
        <f t="shared" si="106"/>
        <v>15.8</v>
      </c>
      <c r="AA1723">
        <f>SUMIF(货件明细!K:K,F1723,货件明细!J:J)</f>
        <v>0</v>
      </c>
      <c r="AB1723">
        <f t="shared" si="107"/>
        <v>1</v>
      </c>
    </row>
    <row r="1724" spans="1:28">
      <c r="A1724">
        <v>2025</v>
      </c>
      <c r="B1724">
        <v>3</v>
      </c>
      <c r="C1724">
        <v>11</v>
      </c>
      <c r="D1724" s="4">
        <v>45730</v>
      </c>
      <c r="E1724" t="s">
        <v>28</v>
      </c>
      <c r="F1724" t="s">
        <v>1839</v>
      </c>
      <c r="G1724" t="s">
        <v>74</v>
      </c>
      <c r="H1724" t="s">
        <v>44</v>
      </c>
      <c r="I1724" t="s">
        <v>57</v>
      </c>
      <c r="J1724" t="s">
        <v>45</v>
      </c>
      <c r="K1724" t="s">
        <v>45</v>
      </c>
      <c r="L1724" t="s">
        <v>46</v>
      </c>
      <c r="M1724" t="s">
        <v>47</v>
      </c>
      <c r="N1724" t="s">
        <v>48</v>
      </c>
      <c r="O1724">
        <v>15.8</v>
      </c>
      <c r="Q1724">
        <v>137.057142857143</v>
      </c>
      <c r="R1724">
        <v>137.057142857143</v>
      </c>
      <c r="S1724">
        <v>0</v>
      </c>
      <c r="T1724">
        <v>137.057142857143</v>
      </c>
      <c r="U1724">
        <v>111</v>
      </c>
      <c r="V1724">
        <f>SUMIF(货件明细!K:K,F1724,货件明细!AQ:AQ)</f>
        <v>0</v>
      </c>
      <c r="W1724">
        <f t="shared" si="104"/>
        <v>1</v>
      </c>
      <c r="X1724">
        <f t="shared" si="105"/>
        <v>111</v>
      </c>
      <c r="Y1724">
        <f>SUMIF(货件明细!K:K,F1724,货件明细!I:I)</f>
        <v>0</v>
      </c>
      <c r="Z1724">
        <f t="shared" si="106"/>
        <v>15.8</v>
      </c>
      <c r="AA1724">
        <f>SUMIF(货件明细!K:K,F1724,货件明细!J:J)</f>
        <v>0</v>
      </c>
      <c r="AB1724">
        <f t="shared" si="107"/>
        <v>1</v>
      </c>
    </row>
    <row r="1725" spans="1:28">
      <c r="A1725">
        <v>2025</v>
      </c>
      <c r="B1725">
        <v>3</v>
      </c>
      <c r="C1725">
        <v>11</v>
      </c>
      <c r="D1725" s="4">
        <v>45730</v>
      </c>
      <c r="E1725" t="s">
        <v>28</v>
      </c>
      <c r="F1725" t="s">
        <v>1840</v>
      </c>
      <c r="G1725" t="s">
        <v>267</v>
      </c>
      <c r="H1725" t="s">
        <v>71</v>
      </c>
      <c r="I1725" t="s">
        <v>57</v>
      </c>
      <c r="J1725" t="s">
        <v>45</v>
      </c>
      <c r="K1725" t="s">
        <v>45</v>
      </c>
      <c r="L1725" t="s">
        <v>46</v>
      </c>
      <c r="M1725" t="s">
        <v>47</v>
      </c>
      <c r="N1725" t="s">
        <v>48</v>
      </c>
      <c r="O1725">
        <v>15.8</v>
      </c>
      <c r="Q1725">
        <v>112.571428571429</v>
      </c>
      <c r="R1725">
        <v>112.571428571429</v>
      </c>
      <c r="S1725">
        <v>0</v>
      </c>
      <c r="T1725">
        <v>112.571428571429</v>
      </c>
      <c r="U1725">
        <v>111</v>
      </c>
      <c r="V1725">
        <f>SUMIF(货件明细!K:K,F1725,货件明细!AQ:AQ)</f>
        <v>0</v>
      </c>
      <c r="W1725">
        <f t="shared" si="104"/>
        <v>1</v>
      </c>
      <c r="X1725">
        <f t="shared" si="105"/>
        <v>111</v>
      </c>
      <c r="Y1725">
        <f>SUMIF(货件明细!K:K,F1725,货件明细!I:I)</f>
        <v>0</v>
      </c>
      <c r="Z1725">
        <f t="shared" si="106"/>
        <v>15.8</v>
      </c>
      <c r="AA1725">
        <f>SUMIF(货件明细!K:K,F1725,货件明细!J:J)</f>
        <v>0</v>
      </c>
      <c r="AB1725">
        <f t="shared" si="107"/>
        <v>1</v>
      </c>
    </row>
    <row r="1726" spans="1:28">
      <c r="A1726">
        <v>2025</v>
      </c>
      <c r="B1726">
        <v>3</v>
      </c>
      <c r="C1726">
        <v>11</v>
      </c>
      <c r="D1726" s="4">
        <v>45730</v>
      </c>
      <c r="E1726" t="s">
        <v>28</v>
      </c>
      <c r="F1726" t="s">
        <v>1841</v>
      </c>
      <c r="G1726" t="s">
        <v>62</v>
      </c>
      <c r="H1726" t="s">
        <v>31</v>
      </c>
      <c r="I1726" t="s">
        <v>57</v>
      </c>
      <c r="J1726" t="s">
        <v>45</v>
      </c>
      <c r="K1726" t="s">
        <v>45</v>
      </c>
      <c r="L1726" t="s">
        <v>46</v>
      </c>
      <c r="M1726" t="s">
        <v>65</v>
      </c>
      <c r="N1726" t="s">
        <v>1832</v>
      </c>
      <c r="O1726">
        <v>15.8</v>
      </c>
      <c r="Q1726">
        <v>107.425882352941</v>
      </c>
      <c r="R1726">
        <v>107.425882352941</v>
      </c>
      <c r="S1726">
        <v>0</v>
      </c>
      <c r="T1726">
        <v>107.425882352941</v>
      </c>
      <c r="U1726">
        <v>111</v>
      </c>
      <c r="V1726">
        <f>SUMIF(货件明细!K:K,F1726,货件明细!AQ:AQ)</f>
        <v>0</v>
      </c>
      <c r="W1726">
        <f t="shared" si="104"/>
        <v>1</v>
      </c>
      <c r="X1726">
        <f t="shared" si="105"/>
        <v>111</v>
      </c>
      <c r="Y1726">
        <f>SUMIF(货件明细!K:K,F1726,货件明细!I:I)</f>
        <v>0</v>
      </c>
      <c r="Z1726">
        <f t="shared" si="106"/>
        <v>15.8</v>
      </c>
      <c r="AA1726">
        <f>SUMIF(货件明细!K:K,F1726,货件明细!J:J)</f>
        <v>0</v>
      </c>
      <c r="AB1726">
        <f t="shared" si="107"/>
        <v>1</v>
      </c>
    </row>
    <row r="1727" spans="1:28">
      <c r="A1727">
        <v>2025</v>
      </c>
      <c r="B1727">
        <v>3</v>
      </c>
      <c r="C1727">
        <v>11</v>
      </c>
      <c r="D1727" s="4">
        <v>45730</v>
      </c>
      <c r="E1727" t="s">
        <v>28</v>
      </c>
      <c r="F1727" t="s">
        <v>1842</v>
      </c>
      <c r="G1727" t="s">
        <v>263</v>
      </c>
      <c r="H1727" t="s">
        <v>44</v>
      </c>
      <c r="I1727" t="s">
        <v>32</v>
      </c>
      <c r="J1727" t="s">
        <v>100</v>
      </c>
      <c r="K1727" t="s">
        <v>100</v>
      </c>
      <c r="L1727" t="s">
        <v>46</v>
      </c>
      <c r="M1727" t="s">
        <v>47</v>
      </c>
      <c r="N1727" t="s">
        <v>159</v>
      </c>
      <c r="O1727">
        <v>7.2</v>
      </c>
      <c r="Q1727">
        <v>95.4</v>
      </c>
      <c r="R1727">
        <v>95.4</v>
      </c>
      <c r="S1727">
        <v>0</v>
      </c>
      <c r="T1727">
        <v>95.4</v>
      </c>
      <c r="U1727">
        <v>56</v>
      </c>
      <c r="V1727">
        <f>SUMIF(货件明细!K:K,F1727,货件明细!AQ:AQ)</f>
        <v>0</v>
      </c>
      <c r="W1727">
        <f t="shared" si="104"/>
        <v>1</v>
      </c>
      <c r="X1727">
        <f t="shared" si="105"/>
        <v>56</v>
      </c>
      <c r="Y1727">
        <f>SUMIF(货件明细!K:K,F1727,货件明细!I:I)</f>
        <v>0</v>
      </c>
      <c r="Z1727">
        <f t="shared" si="106"/>
        <v>7.2</v>
      </c>
      <c r="AA1727">
        <f>SUMIF(货件明细!K:K,F1727,货件明细!J:J)</f>
        <v>0</v>
      </c>
      <c r="AB1727">
        <f t="shared" si="107"/>
        <v>1</v>
      </c>
    </row>
    <row r="1728" spans="1:28">
      <c r="A1728">
        <v>2025</v>
      </c>
      <c r="B1728">
        <v>3</v>
      </c>
      <c r="C1728">
        <v>11</v>
      </c>
      <c r="D1728" s="4">
        <v>45730</v>
      </c>
      <c r="E1728" t="s">
        <v>28</v>
      </c>
      <c r="F1728" t="s">
        <v>1843</v>
      </c>
      <c r="G1728" t="s">
        <v>392</v>
      </c>
      <c r="H1728" t="s">
        <v>44</v>
      </c>
      <c r="I1728" t="s">
        <v>32</v>
      </c>
      <c r="J1728" t="s">
        <v>100</v>
      </c>
      <c r="K1728" t="s">
        <v>100</v>
      </c>
      <c r="L1728" t="s">
        <v>46</v>
      </c>
      <c r="M1728" t="s">
        <v>47</v>
      </c>
      <c r="N1728" t="s">
        <v>159</v>
      </c>
      <c r="O1728">
        <v>7.2</v>
      </c>
      <c r="Q1728">
        <v>102.025</v>
      </c>
      <c r="R1728">
        <v>102.025</v>
      </c>
      <c r="S1728">
        <v>0</v>
      </c>
      <c r="T1728">
        <v>102.025</v>
      </c>
      <c r="U1728">
        <v>56</v>
      </c>
      <c r="V1728">
        <f>SUMIF(货件明细!K:K,F1728,货件明细!AQ:AQ)</f>
        <v>0</v>
      </c>
      <c r="W1728">
        <f t="shared" si="104"/>
        <v>1</v>
      </c>
      <c r="X1728">
        <f t="shared" si="105"/>
        <v>56</v>
      </c>
      <c r="Y1728">
        <f>SUMIF(货件明细!K:K,F1728,货件明细!I:I)</f>
        <v>0</v>
      </c>
      <c r="Z1728">
        <f t="shared" si="106"/>
        <v>7.2</v>
      </c>
      <c r="AA1728">
        <f>SUMIF(货件明细!K:K,F1728,货件明细!J:J)</f>
        <v>0</v>
      </c>
      <c r="AB1728">
        <f t="shared" si="107"/>
        <v>1</v>
      </c>
    </row>
    <row r="1729" spans="1:28">
      <c r="A1729">
        <v>2025</v>
      </c>
      <c r="B1729">
        <v>3</v>
      </c>
      <c r="C1729">
        <v>11</v>
      </c>
      <c r="D1729" s="4">
        <v>45730</v>
      </c>
      <c r="E1729" t="s">
        <v>28</v>
      </c>
      <c r="F1729" t="s">
        <v>1844</v>
      </c>
      <c r="G1729" t="s">
        <v>267</v>
      </c>
      <c r="H1729" t="s">
        <v>71</v>
      </c>
      <c r="I1729" t="s">
        <v>32</v>
      </c>
      <c r="J1729" t="s">
        <v>100</v>
      </c>
      <c r="K1729" t="s">
        <v>100</v>
      </c>
      <c r="L1729" t="s">
        <v>46</v>
      </c>
      <c r="M1729" t="s">
        <v>47</v>
      </c>
      <c r="N1729" t="s">
        <v>159</v>
      </c>
      <c r="O1729">
        <v>7.2</v>
      </c>
      <c r="Q1729">
        <v>78.2833333333333</v>
      </c>
      <c r="R1729">
        <v>78.2833333333333</v>
      </c>
      <c r="S1729">
        <v>0</v>
      </c>
      <c r="T1729">
        <v>78.2833333333333</v>
      </c>
      <c r="U1729">
        <v>56</v>
      </c>
      <c r="V1729">
        <f>SUMIF(货件明细!K:K,F1729,货件明细!AQ:AQ)</f>
        <v>0</v>
      </c>
      <c r="W1729">
        <f t="shared" si="104"/>
        <v>1</v>
      </c>
      <c r="X1729">
        <f t="shared" si="105"/>
        <v>56</v>
      </c>
      <c r="Y1729">
        <f>SUMIF(货件明细!K:K,F1729,货件明细!I:I)</f>
        <v>0</v>
      </c>
      <c r="Z1729">
        <f t="shared" si="106"/>
        <v>7.2</v>
      </c>
      <c r="AA1729">
        <f>SUMIF(货件明细!K:K,F1729,货件明细!J:J)</f>
        <v>0</v>
      </c>
      <c r="AB1729">
        <f t="shared" si="107"/>
        <v>1</v>
      </c>
    </row>
    <row r="1730" spans="1:28">
      <c r="A1730">
        <v>2025</v>
      </c>
      <c r="B1730">
        <v>3</v>
      </c>
      <c r="C1730">
        <v>11</v>
      </c>
      <c r="D1730" s="4">
        <v>45730</v>
      </c>
      <c r="E1730" t="s">
        <v>28</v>
      </c>
      <c r="F1730" t="s">
        <v>1845</v>
      </c>
      <c r="G1730" t="s">
        <v>74</v>
      </c>
      <c r="H1730" t="s">
        <v>44</v>
      </c>
      <c r="I1730" t="s">
        <v>32</v>
      </c>
      <c r="J1730" t="s">
        <v>100</v>
      </c>
      <c r="K1730" t="s">
        <v>100</v>
      </c>
      <c r="L1730" t="s">
        <v>46</v>
      </c>
      <c r="M1730" t="s">
        <v>47</v>
      </c>
      <c r="N1730" t="s">
        <v>159</v>
      </c>
      <c r="O1730">
        <v>7.2</v>
      </c>
      <c r="Q1730">
        <v>100.7</v>
      </c>
      <c r="R1730">
        <v>100.7</v>
      </c>
      <c r="S1730">
        <v>0</v>
      </c>
      <c r="T1730">
        <v>100.7</v>
      </c>
      <c r="U1730">
        <v>56</v>
      </c>
      <c r="V1730">
        <f>SUMIF(货件明细!K:K,F1730,货件明细!AQ:AQ)</f>
        <v>0</v>
      </c>
      <c r="W1730">
        <f t="shared" ref="W1730:W1793" si="108">IF(V1730=U1730,0,1)</f>
        <v>1</v>
      </c>
      <c r="X1730">
        <f t="shared" ref="X1730:X1793" si="109">U1730</f>
        <v>56</v>
      </c>
      <c r="Y1730">
        <f>SUMIF(货件明细!K:K,F1730,货件明细!I:I)</f>
        <v>0</v>
      </c>
      <c r="Z1730">
        <f t="shared" ref="Z1730:Z1793" si="110">O1730-Y1730</f>
        <v>7.2</v>
      </c>
      <c r="AA1730">
        <f>SUMIF(货件明细!K:K,F1730,货件明细!J:J)</f>
        <v>0</v>
      </c>
      <c r="AB1730">
        <f t="shared" ref="AB1730:AB1793" si="111">IF(T1730=AA1730,0,1)</f>
        <v>1</v>
      </c>
    </row>
    <row r="1731" spans="1:28">
      <c r="A1731">
        <v>2025</v>
      </c>
      <c r="B1731">
        <v>3</v>
      </c>
      <c r="C1731">
        <v>11</v>
      </c>
      <c r="D1731" s="4">
        <v>45730</v>
      </c>
      <c r="E1731" t="s">
        <v>28</v>
      </c>
      <c r="F1731" t="s">
        <v>1846</v>
      </c>
      <c r="G1731" t="s">
        <v>62</v>
      </c>
      <c r="H1731" t="s">
        <v>31</v>
      </c>
      <c r="I1731" t="s">
        <v>32</v>
      </c>
      <c r="J1731" t="s">
        <v>100</v>
      </c>
      <c r="K1731" t="s">
        <v>100</v>
      </c>
      <c r="L1731" t="s">
        <v>46</v>
      </c>
      <c r="M1731" t="s">
        <v>47</v>
      </c>
      <c r="N1731" t="s">
        <v>101</v>
      </c>
      <c r="O1731">
        <v>7.2</v>
      </c>
      <c r="Q1731">
        <v>107.644444444444</v>
      </c>
      <c r="R1731">
        <v>107.644444444444</v>
      </c>
      <c r="S1731">
        <v>0</v>
      </c>
      <c r="T1731">
        <v>107.644444444444</v>
      </c>
      <c r="U1731">
        <v>56</v>
      </c>
      <c r="V1731">
        <f>SUMIF(货件明细!K:K,F1731,货件明细!AQ:AQ)</f>
        <v>0</v>
      </c>
      <c r="W1731">
        <f t="shared" si="108"/>
        <v>1</v>
      </c>
      <c r="X1731">
        <f t="shared" si="109"/>
        <v>56</v>
      </c>
      <c r="Y1731">
        <f>SUMIF(货件明细!K:K,F1731,货件明细!I:I)</f>
        <v>0</v>
      </c>
      <c r="Z1731">
        <f t="shared" si="110"/>
        <v>7.2</v>
      </c>
      <c r="AA1731">
        <f>SUMIF(货件明细!K:K,F1731,货件明细!J:J)</f>
        <v>0</v>
      </c>
      <c r="AB1731">
        <f t="shared" si="111"/>
        <v>1</v>
      </c>
    </row>
    <row r="1732" spans="1:28">
      <c r="A1732">
        <v>2025</v>
      </c>
      <c r="B1732">
        <v>3</v>
      </c>
      <c r="C1732">
        <v>11</v>
      </c>
      <c r="D1732" s="4">
        <v>45730</v>
      </c>
      <c r="E1732" t="s">
        <v>28</v>
      </c>
      <c r="F1732" t="s">
        <v>1847</v>
      </c>
      <c r="G1732" t="s">
        <v>114</v>
      </c>
      <c r="H1732" t="s">
        <v>44</v>
      </c>
      <c r="I1732" t="s">
        <v>80</v>
      </c>
      <c r="J1732" t="s">
        <v>100</v>
      </c>
      <c r="K1732" t="s">
        <v>100</v>
      </c>
      <c r="L1732" t="s">
        <v>46</v>
      </c>
      <c r="M1732" t="s">
        <v>65</v>
      </c>
      <c r="N1732" t="s">
        <v>1848</v>
      </c>
      <c r="O1732">
        <v>12.35</v>
      </c>
      <c r="Q1732">
        <v>117</v>
      </c>
      <c r="R1732">
        <v>117</v>
      </c>
      <c r="S1732">
        <v>0</v>
      </c>
      <c r="T1732">
        <v>117</v>
      </c>
      <c r="U1732">
        <v>57</v>
      </c>
      <c r="V1732">
        <f>SUMIF(货件明细!K:K,F1732,货件明细!AQ:AQ)</f>
        <v>0</v>
      </c>
      <c r="W1732">
        <f t="shared" si="108"/>
        <v>1</v>
      </c>
      <c r="X1732">
        <f t="shared" si="109"/>
        <v>57</v>
      </c>
      <c r="Y1732">
        <f>SUMIF(货件明细!K:K,F1732,货件明细!I:I)</f>
        <v>0</v>
      </c>
      <c r="Z1732">
        <f t="shared" si="110"/>
        <v>12.35</v>
      </c>
      <c r="AA1732">
        <f>SUMIF(货件明细!K:K,F1732,货件明细!J:J)</f>
        <v>0</v>
      </c>
      <c r="AB1732">
        <f t="shared" si="111"/>
        <v>1</v>
      </c>
    </row>
    <row r="1733" spans="1:28">
      <c r="A1733">
        <v>2025</v>
      </c>
      <c r="B1733">
        <v>3</v>
      </c>
      <c r="C1733">
        <v>11</v>
      </c>
      <c r="D1733" s="4">
        <v>45730</v>
      </c>
      <c r="E1733" t="s">
        <v>28</v>
      </c>
      <c r="F1733" t="s">
        <v>1849</v>
      </c>
      <c r="G1733" t="s">
        <v>62</v>
      </c>
      <c r="H1733" t="s">
        <v>31</v>
      </c>
      <c r="I1733" t="s">
        <v>80</v>
      </c>
      <c r="J1733" t="s">
        <v>100</v>
      </c>
      <c r="K1733" t="s">
        <v>100</v>
      </c>
      <c r="L1733" t="s">
        <v>46</v>
      </c>
      <c r="M1733" t="s">
        <v>65</v>
      </c>
      <c r="N1733" t="s">
        <v>1832</v>
      </c>
      <c r="O1733">
        <v>12.35</v>
      </c>
      <c r="Q1733">
        <v>107.425882352941</v>
      </c>
      <c r="R1733">
        <v>107.425882352941</v>
      </c>
      <c r="S1733">
        <v>0</v>
      </c>
      <c r="T1733">
        <v>107.425882352941</v>
      </c>
      <c r="U1733">
        <v>57</v>
      </c>
      <c r="V1733">
        <f>SUMIF(货件明细!K:K,F1733,货件明细!AQ:AQ)</f>
        <v>0</v>
      </c>
      <c r="W1733">
        <f t="shared" si="108"/>
        <v>1</v>
      </c>
      <c r="X1733">
        <f t="shared" si="109"/>
        <v>57</v>
      </c>
      <c r="Y1733">
        <f>SUMIF(货件明细!K:K,F1733,货件明细!I:I)</f>
        <v>0</v>
      </c>
      <c r="Z1733">
        <f t="shared" si="110"/>
        <v>12.35</v>
      </c>
      <c r="AA1733">
        <f>SUMIF(货件明细!K:K,F1733,货件明细!J:J)</f>
        <v>0</v>
      </c>
      <c r="AB1733">
        <f t="shared" si="111"/>
        <v>1</v>
      </c>
    </row>
    <row r="1734" spans="1:28">
      <c r="A1734">
        <v>2025</v>
      </c>
      <c r="B1734">
        <v>3</v>
      </c>
      <c r="C1734">
        <v>11</v>
      </c>
      <c r="D1734" s="4">
        <v>45730</v>
      </c>
      <c r="E1734" t="s">
        <v>28</v>
      </c>
      <c r="F1734" t="s">
        <v>1850</v>
      </c>
      <c r="G1734" t="s">
        <v>1610</v>
      </c>
      <c r="H1734" t="s">
        <v>71</v>
      </c>
      <c r="I1734" t="s">
        <v>80</v>
      </c>
      <c r="J1734" t="s">
        <v>58</v>
      </c>
      <c r="K1734" t="s">
        <v>58</v>
      </c>
      <c r="L1734" t="s">
        <v>46</v>
      </c>
      <c r="M1734" t="s">
        <v>47</v>
      </c>
      <c r="N1734" t="s">
        <v>1851</v>
      </c>
      <c r="O1734">
        <v>12.35</v>
      </c>
      <c r="Q1734">
        <v>65</v>
      </c>
      <c r="R1734">
        <v>65</v>
      </c>
      <c r="S1734">
        <v>0</v>
      </c>
      <c r="T1734">
        <v>65</v>
      </c>
      <c r="U1734">
        <v>57</v>
      </c>
      <c r="V1734">
        <f>SUMIF(货件明细!K:K,F1734,货件明细!AQ:AQ)</f>
        <v>0</v>
      </c>
      <c r="W1734">
        <f t="shared" si="108"/>
        <v>1</v>
      </c>
      <c r="X1734">
        <f t="shared" si="109"/>
        <v>57</v>
      </c>
      <c r="Y1734">
        <f>SUMIF(货件明细!K:K,F1734,货件明细!I:I)</f>
        <v>0</v>
      </c>
      <c r="Z1734">
        <f t="shared" si="110"/>
        <v>12.35</v>
      </c>
      <c r="AA1734">
        <f>SUMIF(货件明细!K:K,F1734,货件明细!J:J)</f>
        <v>0</v>
      </c>
      <c r="AB1734">
        <f t="shared" si="111"/>
        <v>1</v>
      </c>
    </row>
    <row r="1735" spans="1:28">
      <c r="A1735">
        <v>2025</v>
      </c>
      <c r="B1735">
        <v>3</v>
      </c>
      <c r="C1735">
        <v>11</v>
      </c>
      <c r="D1735" s="4">
        <v>45730</v>
      </c>
      <c r="E1735" t="s">
        <v>28</v>
      </c>
      <c r="F1735" t="s">
        <v>1852</v>
      </c>
      <c r="G1735" t="s">
        <v>1563</v>
      </c>
      <c r="H1735" t="s">
        <v>71</v>
      </c>
      <c r="I1735" t="s">
        <v>80</v>
      </c>
      <c r="J1735" t="s">
        <v>58</v>
      </c>
      <c r="K1735" t="s">
        <v>58</v>
      </c>
      <c r="L1735" t="s">
        <v>46</v>
      </c>
      <c r="M1735" t="s">
        <v>47</v>
      </c>
      <c r="N1735" t="s">
        <v>1851</v>
      </c>
      <c r="O1735">
        <v>12.35</v>
      </c>
      <c r="Q1735">
        <v>65</v>
      </c>
      <c r="R1735">
        <v>65</v>
      </c>
      <c r="S1735">
        <v>0</v>
      </c>
      <c r="T1735">
        <v>65</v>
      </c>
      <c r="U1735">
        <v>57</v>
      </c>
      <c r="V1735">
        <f>SUMIF(货件明细!K:K,F1735,货件明细!AQ:AQ)</f>
        <v>0</v>
      </c>
      <c r="W1735">
        <f t="shared" si="108"/>
        <v>1</v>
      </c>
      <c r="X1735">
        <f t="shared" si="109"/>
        <v>57</v>
      </c>
      <c r="Y1735">
        <f>SUMIF(货件明细!K:K,F1735,货件明细!I:I)</f>
        <v>0</v>
      </c>
      <c r="Z1735">
        <f t="shared" si="110"/>
        <v>12.35</v>
      </c>
      <c r="AA1735">
        <f>SUMIF(货件明细!K:K,F1735,货件明细!J:J)</f>
        <v>0</v>
      </c>
      <c r="AB1735">
        <f t="shared" si="111"/>
        <v>1</v>
      </c>
    </row>
    <row r="1736" spans="1:28">
      <c r="A1736">
        <v>2025</v>
      </c>
      <c r="B1736">
        <v>3</v>
      </c>
      <c r="C1736">
        <v>11</v>
      </c>
      <c r="D1736" s="4">
        <v>45730</v>
      </c>
      <c r="E1736" t="s">
        <v>28</v>
      </c>
      <c r="F1736" t="s">
        <v>1853</v>
      </c>
      <c r="G1736" t="s">
        <v>392</v>
      </c>
      <c r="H1736" t="s">
        <v>44</v>
      </c>
      <c r="I1736" t="s">
        <v>80</v>
      </c>
      <c r="J1736" t="s">
        <v>100</v>
      </c>
      <c r="K1736" t="s">
        <v>100</v>
      </c>
      <c r="L1736" t="s">
        <v>46</v>
      </c>
      <c r="M1736" t="s">
        <v>65</v>
      </c>
      <c r="N1736" t="s">
        <v>1832</v>
      </c>
      <c r="O1736">
        <v>12.35</v>
      </c>
      <c r="Q1736">
        <v>104.696470588235</v>
      </c>
      <c r="R1736">
        <v>104.696470588235</v>
      </c>
      <c r="S1736">
        <v>0</v>
      </c>
      <c r="T1736">
        <v>104.696470588235</v>
      </c>
      <c r="U1736">
        <v>57</v>
      </c>
      <c r="V1736">
        <f>SUMIF(货件明细!K:K,F1736,货件明细!AQ:AQ)</f>
        <v>0</v>
      </c>
      <c r="W1736">
        <f t="shared" si="108"/>
        <v>1</v>
      </c>
      <c r="X1736">
        <f t="shared" si="109"/>
        <v>57</v>
      </c>
      <c r="Y1736">
        <f>SUMIF(货件明细!K:K,F1736,货件明细!I:I)</f>
        <v>0</v>
      </c>
      <c r="Z1736">
        <f t="shared" si="110"/>
        <v>12.35</v>
      </c>
      <c r="AA1736">
        <f>SUMIF(货件明细!K:K,F1736,货件明细!J:J)</f>
        <v>0</v>
      </c>
      <c r="AB1736">
        <f t="shared" si="111"/>
        <v>1</v>
      </c>
    </row>
    <row r="1737" spans="1:28">
      <c r="A1737">
        <v>2025</v>
      </c>
      <c r="B1737">
        <v>3</v>
      </c>
      <c r="C1737">
        <v>11</v>
      </c>
      <c r="D1737" s="4">
        <v>45730</v>
      </c>
      <c r="E1737" t="s">
        <v>28</v>
      </c>
      <c r="F1737" t="s">
        <v>1854</v>
      </c>
      <c r="G1737" t="s">
        <v>263</v>
      </c>
      <c r="H1737" t="s">
        <v>44</v>
      </c>
      <c r="I1737" t="s">
        <v>32</v>
      </c>
      <c r="J1737" t="s">
        <v>100</v>
      </c>
      <c r="K1737" t="s">
        <v>100</v>
      </c>
      <c r="L1737" t="s">
        <v>46</v>
      </c>
      <c r="M1737" t="s">
        <v>65</v>
      </c>
      <c r="N1737" t="s">
        <v>1832</v>
      </c>
      <c r="O1737">
        <v>78.6</v>
      </c>
      <c r="Q1737">
        <v>399.84</v>
      </c>
      <c r="R1737">
        <v>399.84</v>
      </c>
      <c r="S1737">
        <v>0</v>
      </c>
      <c r="T1737">
        <v>399.84</v>
      </c>
      <c r="U1737">
        <v>195</v>
      </c>
      <c r="V1737">
        <f>SUMIF(货件明细!K:K,F1737,货件明细!AQ:AQ)</f>
        <v>0</v>
      </c>
      <c r="W1737">
        <f t="shared" si="108"/>
        <v>1</v>
      </c>
      <c r="X1737">
        <f t="shared" si="109"/>
        <v>195</v>
      </c>
      <c r="Y1737">
        <f>SUMIF(货件明细!K:K,F1737,货件明细!I:I)</f>
        <v>0</v>
      </c>
      <c r="Z1737">
        <f t="shared" si="110"/>
        <v>78.6</v>
      </c>
      <c r="AA1737">
        <f>SUMIF(货件明细!K:K,F1737,货件明细!J:J)</f>
        <v>0</v>
      </c>
      <c r="AB1737">
        <f t="shared" si="111"/>
        <v>1</v>
      </c>
    </row>
    <row r="1738" spans="1:28">
      <c r="A1738">
        <v>2025</v>
      </c>
      <c r="B1738">
        <v>3</v>
      </c>
      <c r="C1738">
        <v>11</v>
      </c>
      <c r="D1738" s="4">
        <v>45730</v>
      </c>
      <c r="E1738" t="s">
        <v>28</v>
      </c>
      <c r="F1738" t="s">
        <v>1855</v>
      </c>
      <c r="G1738" t="s">
        <v>74</v>
      </c>
      <c r="H1738" t="s">
        <v>44</v>
      </c>
      <c r="I1738" t="s">
        <v>32</v>
      </c>
      <c r="J1738" t="s">
        <v>100</v>
      </c>
      <c r="K1738" t="s">
        <v>100</v>
      </c>
      <c r="L1738" t="s">
        <v>46</v>
      </c>
      <c r="M1738" t="s">
        <v>65</v>
      </c>
      <c r="N1738" t="s">
        <v>1832</v>
      </c>
      <c r="O1738">
        <v>78.6</v>
      </c>
      <c r="Q1738">
        <v>442.9</v>
      </c>
      <c r="R1738">
        <v>442.9</v>
      </c>
      <c r="S1738">
        <v>0</v>
      </c>
      <c r="T1738">
        <v>442.9</v>
      </c>
      <c r="U1738">
        <v>195</v>
      </c>
      <c r="V1738">
        <f>SUMIF(货件明细!K:K,F1738,货件明细!AQ:AQ)</f>
        <v>0</v>
      </c>
      <c r="W1738">
        <f t="shared" si="108"/>
        <v>1</v>
      </c>
      <c r="X1738">
        <f t="shared" si="109"/>
        <v>195</v>
      </c>
      <c r="Y1738">
        <f>SUMIF(货件明细!K:K,F1738,货件明细!I:I)</f>
        <v>0</v>
      </c>
      <c r="Z1738">
        <f t="shared" si="110"/>
        <v>78.6</v>
      </c>
      <c r="AA1738">
        <f>SUMIF(货件明细!K:K,F1738,货件明细!J:J)</f>
        <v>0</v>
      </c>
      <c r="AB1738">
        <f t="shared" si="111"/>
        <v>1</v>
      </c>
    </row>
    <row r="1739" spans="1:28">
      <c r="A1739">
        <v>2025</v>
      </c>
      <c r="B1739">
        <v>3</v>
      </c>
      <c r="C1739">
        <v>11</v>
      </c>
      <c r="D1739" s="4">
        <v>45730</v>
      </c>
      <c r="E1739" t="s">
        <v>28</v>
      </c>
      <c r="F1739" t="s">
        <v>1856</v>
      </c>
      <c r="G1739" t="s">
        <v>392</v>
      </c>
      <c r="H1739" t="s">
        <v>44</v>
      </c>
      <c r="I1739" t="s">
        <v>32</v>
      </c>
      <c r="J1739" t="s">
        <v>100</v>
      </c>
      <c r="K1739" t="s">
        <v>100</v>
      </c>
      <c r="L1739" t="s">
        <v>46</v>
      </c>
      <c r="M1739" t="s">
        <v>65</v>
      </c>
      <c r="N1739" t="s">
        <v>1832</v>
      </c>
      <c r="O1739">
        <v>78.6</v>
      </c>
      <c r="Q1739">
        <v>418.785882352941</v>
      </c>
      <c r="R1739">
        <v>418.785882352941</v>
      </c>
      <c r="S1739">
        <v>0</v>
      </c>
      <c r="T1739">
        <v>418.785882352941</v>
      </c>
      <c r="U1739">
        <v>195</v>
      </c>
      <c r="V1739">
        <f>SUMIF(货件明细!K:K,F1739,货件明细!AQ:AQ)</f>
        <v>0</v>
      </c>
      <c r="W1739">
        <f t="shared" si="108"/>
        <v>1</v>
      </c>
      <c r="X1739">
        <f t="shared" si="109"/>
        <v>195</v>
      </c>
      <c r="Y1739">
        <f>SUMIF(货件明细!K:K,F1739,货件明细!I:I)</f>
        <v>0</v>
      </c>
      <c r="Z1739">
        <f t="shared" si="110"/>
        <v>78.6</v>
      </c>
      <c r="AA1739">
        <f>SUMIF(货件明细!K:K,F1739,货件明细!J:J)</f>
        <v>0</v>
      </c>
      <c r="AB1739">
        <f t="shared" si="111"/>
        <v>1</v>
      </c>
    </row>
    <row r="1740" spans="1:28">
      <c r="A1740">
        <v>2025</v>
      </c>
      <c r="B1740">
        <v>3</v>
      </c>
      <c r="C1740">
        <v>11</v>
      </c>
      <c r="D1740" s="4">
        <v>45730</v>
      </c>
      <c r="E1740" t="s">
        <v>28</v>
      </c>
      <c r="F1740" t="s">
        <v>1857</v>
      </c>
      <c r="G1740" t="s">
        <v>267</v>
      </c>
      <c r="H1740" t="s">
        <v>71</v>
      </c>
      <c r="I1740" t="s">
        <v>32</v>
      </c>
      <c r="J1740" t="s">
        <v>100</v>
      </c>
      <c r="K1740" t="s">
        <v>100</v>
      </c>
      <c r="L1740" t="s">
        <v>46</v>
      </c>
      <c r="M1740" t="s">
        <v>65</v>
      </c>
      <c r="N1740" t="s">
        <v>1832</v>
      </c>
      <c r="O1740">
        <v>100.1</v>
      </c>
      <c r="Q1740">
        <v>397.529411764706</v>
      </c>
      <c r="R1740">
        <v>397.529411764706</v>
      </c>
      <c r="S1740">
        <v>0</v>
      </c>
      <c r="T1740">
        <v>397.529411764706</v>
      </c>
      <c r="U1740">
        <v>240</v>
      </c>
      <c r="V1740">
        <f>SUMIF(货件明细!K:K,F1740,货件明细!AQ:AQ)</f>
        <v>0</v>
      </c>
      <c r="W1740">
        <f t="shared" si="108"/>
        <v>1</v>
      </c>
      <c r="X1740">
        <f t="shared" si="109"/>
        <v>240</v>
      </c>
      <c r="Y1740">
        <f>SUMIF(货件明细!K:K,F1740,货件明细!I:I)</f>
        <v>0</v>
      </c>
      <c r="Z1740">
        <f t="shared" si="110"/>
        <v>100.1</v>
      </c>
      <c r="AA1740">
        <f>SUMIF(货件明细!K:K,F1740,货件明细!J:J)</f>
        <v>0</v>
      </c>
      <c r="AB1740">
        <f t="shared" si="111"/>
        <v>1</v>
      </c>
    </row>
    <row r="1741" spans="1:28">
      <c r="A1741">
        <v>2025</v>
      </c>
      <c r="B1741">
        <v>3</v>
      </c>
      <c r="C1741">
        <v>11</v>
      </c>
      <c r="D1741" s="4">
        <v>45730</v>
      </c>
      <c r="E1741" t="s">
        <v>28</v>
      </c>
      <c r="F1741" t="s">
        <v>1858</v>
      </c>
      <c r="G1741" t="s">
        <v>62</v>
      </c>
      <c r="H1741" t="s">
        <v>31</v>
      </c>
      <c r="I1741" t="s">
        <v>32</v>
      </c>
      <c r="J1741" t="s">
        <v>100</v>
      </c>
      <c r="K1741" t="s">
        <v>100</v>
      </c>
      <c r="L1741" t="s">
        <v>46</v>
      </c>
      <c r="M1741" t="s">
        <v>65</v>
      </c>
      <c r="N1741" t="s">
        <v>1832</v>
      </c>
      <c r="O1741">
        <v>57.1</v>
      </c>
      <c r="Q1741">
        <v>322.277647058824</v>
      </c>
      <c r="R1741">
        <v>322.277647058824</v>
      </c>
      <c r="S1741">
        <v>0</v>
      </c>
      <c r="T1741">
        <v>322.277647058824</v>
      </c>
      <c r="U1741">
        <v>150</v>
      </c>
      <c r="V1741">
        <f>SUMIF(货件明细!K:K,F1741,货件明细!AQ:AQ)</f>
        <v>0</v>
      </c>
      <c r="W1741">
        <f t="shared" si="108"/>
        <v>1</v>
      </c>
      <c r="X1741">
        <f t="shared" si="109"/>
        <v>150</v>
      </c>
      <c r="Y1741">
        <f>SUMIF(货件明细!K:K,F1741,货件明细!I:I)</f>
        <v>0</v>
      </c>
      <c r="Z1741">
        <f t="shared" si="110"/>
        <v>57.1</v>
      </c>
      <c r="AA1741">
        <f>SUMIF(货件明细!K:K,F1741,货件明细!J:J)</f>
        <v>0</v>
      </c>
      <c r="AB1741">
        <f t="shared" si="111"/>
        <v>1</v>
      </c>
    </row>
    <row r="1742" spans="1:28">
      <c r="A1742">
        <v>2025</v>
      </c>
      <c r="B1742">
        <v>3</v>
      </c>
      <c r="C1742">
        <v>11</v>
      </c>
      <c r="D1742" s="4">
        <v>45730</v>
      </c>
      <c r="E1742" t="s">
        <v>28</v>
      </c>
      <c r="F1742" t="s">
        <v>1859</v>
      </c>
      <c r="G1742" t="s">
        <v>74</v>
      </c>
      <c r="H1742" t="s">
        <v>44</v>
      </c>
      <c r="I1742" t="s">
        <v>57</v>
      </c>
      <c r="J1742" t="s">
        <v>100</v>
      </c>
      <c r="K1742" t="s">
        <v>100</v>
      </c>
      <c r="L1742" t="s">
        <v>46</v>
      </c>
      <c r="M1742" t="s">
        <v>65</v>
      </c>
      <c r="N1742" t="s">
        <v>1832</v>
      </c>
      <c r="O1742">
        <v>121.7</v>
      </c>
      <c r="Q1742">
        <v>664.35</v>
      </c>
      <c r="R1742">
        <v>664.35</v>
      </c>
      <c r="S1742">
        <v>0</v>
      </c>
      <c r="T1742">
        <v>664.35</v>
      </c>
      <c r="U1742">
        <v>836</v>
      </c>
      <c r="V1742">
        <f>SUMIF(货件明细!K:K,F1742,货件明细!AQ:AQ)</f>
        <v>0</v>
      </c>
      <c r="W1742">
        <f t="shared" si="108"/>
        <v>1</v>
      </c>
      <c r="X1742">
        <f t="shared" si="109"/>
        <v>836</v>
      </c>
      <c r="Y1742">
        <f>SUMIF(货件明细!K:K,F1742,货件明细!I:I)</f>
        <v>0</v>
      </c>
      <c r="Z1742">
        <f t="shared" si="110"/>
        <v>121.7</v>
      </c>
      <c r="AA1742">
        <f>SUMIF(货件明细!K:K,F1742,货件明细!J:J)</f>
        <v>0</v>
      </c>
      <c r="AB1742">
        <f t="shared" si="111"/>
        <v>1</v>
      </c>
    </row>
    <row r="1743" spans="1:28">
      <c r="A1743">
        <v>2025</v>
      </c>
      <c r="B1743">
        <v>3</v>
      </c>
      <c r="C1743">
        <v>11</v>
      </c>
      <c r="D1743" s="4">
        <v>45730</v>
      </c>
      <c r="E1743" t="s">
        <v>28</v>
      </c>
      <c r="F1743" t="s">
        <v>1860</v>
      </c>
      <c r="G1743" t="s">
        <v>267</v>
      </c>
      <c r="H1743" t="s">
        <v>71</v>
      </c>
      <c r="I1743" t="s">
        <v>57</v>
      </c>
      <c r="J1743" t="s">
        <v>100</v>
      </c>
      <c r="K1743" t="s">
        <v>100</v>
      </c>
      <c r="L1743" t="s">
        <v>46</v>
      </c>
      <c r="M1743" t="s">
        <v>65</v>
      </c>
      <c r="N1743" t="s">
        <v>1832</v>
      </c>
      <c r="O1743">
        <v>121.7</v>
      </c>
      <c r="Q1743">
        <v>477.035294117647</v>
      </c>
      <c r="R1743">
        <v>477.035294117647</v>
      </c>
      <c r="S1743">
        <v>0</v>
      </c>
      <c r="T1743">
        <v>477.035294117647</v>
      </c>
      <c r="U1743">
        <v>836</v>
      </c>
      <c r="V1743">
        <f>SUMIF(货件明细!K:K,F1743,货件明细!AQ:AQ)</f>
        <v>0</v>
      </c>
      <c r="W1743">
        <f t="shared" si="108"/>
        <v>1</v>
      </c>
      <c r="X1743">
        <f t="shared" si="109"/>
        <v>836</v>
      </c>
      <c r="Y1743">
        <f>SUMIF(货件明细!K:K,F1743,货件明细!I:I)</f>
        <v>0</v>
      </c>
      <c r="Z1743">
        <f t="shared" si="110"/>
        <v>121.7</v>
      </c>
      <c r="AA1743">
        <f>SUMIF(货件明细!K:K,F1743,货件明细!J:J)</f>
        <v>0</v>
      </c>
      <c r="AB1743">
        <f t="shared" si="111"/>
        <v>1</v>
      </c>
    </row>
    <row r="1744" spans="1:28">
      <c r="A1744">
        <v>2025</v>
      </c>
      <c r="B1744">
        <v>3</v>
      </c>
      <c r="C1744">
        <v>11</v>
      </c>
      <c r="D1744" s="4">
        <v>45730</v>
      </c>
      <c r="E1744" t="s">
        <v>28</v>
      </c>
      <c r="F1744" t="s">
        <v>1861</v>
      </c>
      <c r="G1744" t="s">
        <v>263</v>
      </c>
      <c r="H1744" t="s">
        <v>44</v>
      </c>
      <c r="I1744" t="s">
        <v>57</v>
      </c>
      <c r="J1744" t="s">
        <v>100</v>
      </c>
      <c r="K1744" t="s">
        <v>100</v>
      </c>
      <c r="L1744" t="s">
        <v>46</v>
      </c>
      <c r="M1744" t="s">
        <v>65</v>
      </c>
      <c r="N1744" t="s">
        <v>1832</v>
      </c>
      <c r="O1744">
        <v>121.7</v>
      </c>
      <c r="Q1744">
        <v>599.76</v>
      </c>
      <c r="R1744">
        <v>599.76</v>
      </c>
      <c r="S1744">
        <v>0</v>
      </c>
      <c r="T1744">
        <v>599.76</v>
      </c>
      <c r="U1744">
        <v>836</v>
      </c>
      <c r="V1744">
        <f>SUMIF(货件明细!K:K,F1744,货件明细!AQ:AQ)</f>
        <v>0</v>
      </c>
      <c r="W1744">
        <f t="shared" si="108"/>
        <v>1</v>
      </c>
      <c r="X1744">
        <f t="shared" si="109"/>
        <v>836</v>
      </c>
      <c r="Y1744">
        <f>SUMIF(货件明细!K:K,F1744,货件明细!I:I)</f>
        <v>0</v>
      </c>
      <c r="Z1744">
        <f t="shared" si="110"/>
        <v>121.7</v>
      </c>
      <c r="AA1744">
        <f>SUMIF(货件明细!K:K,F1744,货件明细!J:J)</f>
        <v>0</v>
      </c>
      <c r="AB1744">
        <f t="shared" si="111"/>
        <v>1</v>
      </c>
    </row>
    <row r="1745" spans="1:28">
      <c r="A1745">
        <v>2025</v>
      </c>
      <c r="B1745">
        <v>3</v>
      </c>
      <c r="C1745">
        <v>11</v>
      </c>
      <c r="D1745" s="4">
        <v>45730</v>
      </c>
      <c r="E1745" t="s">
        <v>28</v>
      </c>
      <c r="F1745" t="s">
        <v>1862</v>
      </c>
      <c r="G1745" t="s">
        <v>392</v>
      </c>
      <c r="H1745" t="s">
        <v>44</v>
      </c>
      <c r="I1745" t="s">
        <v>57</v>
      </c>
      <c r="J1745" t="s">
        <v>100</v>
      </c>
      <c r="K1745" t="s">
        <v>100</v>
      </c>
      <c r="L1745" t="s">
        <v>46</v>
      </c>
      <c r="M1745" t="s">
        <v>65</v>
      </c>
      <c r="N1745" t="s">
        <v>1832</v>
      </c>
      <c r="O1745">
        <v>121.7</v>
      </c>
      <c r="Q1745">
        <v>628.178823529412</v>
      </c>
      <c r="R1745">
        <v>628.178823529412</v>
      </c>
      <c r="S1745">
        <v>0</v>
      </c>
      <c r="T1745">
        <v>628.178823529412</v>
      </c>
      <c r="U1745">
        <v>836</v>
      </c>
      <c r="V1745">
        <f>SUMIF(货件明细!K:K,F1745,货件明细!AQ:AQ)</f>
        <v>0</v>
      </c>
      <c r="W1745">
        <f t="shared" si="108"/>
        <v>1</v>
      </c>
      <c r="X1745">
        <f t="shared" si="109"/>
        <v>836</v>
      </c>
      <c r="Y1745">
        <f>SUMIF(货件明细!K:K,F1745,货件明细!I:I)</f>
        <v>0</v>
      </c>
      <c r="Z1745">
        <f t="shared" si="110"/>
        <v>121.7</v>
      </c>
      <c r="AA1745">
        <f>SUMIF(货件明细!K:K,F1745,货件明细!J:J)</f>
        <v>0</v>
      </c>
      <c r="AB1745">
        <f t="shared" si="111"/>
        <v>1</v>
      </c>
    </row>
    <row r="1746" spans="1:28">
      <c r="A1746">
        <v>2025</v>
      </c>
      <c r="B1746">
        <v>3</v>
      </c>
      <c r="C1746">
        <v>11</v>
      </c>
      <c r="D1746" s="4">
        <v>45730</v>
      </c>
      <c r="E1746" t="s">
        <v>28</v>
      </c>
      <c r="F1746" t="s">
        <v>1863</v>
      </c>
      <c r="G1746" t="s">
        <v>62</v>
      </c>
      <c r="H1746" t="s">
        <v>31</v>
      </c>
      <c r="I1746" t="s">
        <v>57</v>
      </c>
      <c r="J1746" t="s">
        <v>100</v>
      </c>
      <c r="K1746" t="s">
        <v>100</v>
      </c>
      <c r="L1746" t="s">
        <v>46</v>
      </c>
      <c r="M1746" t="s">
        <v>65</v>
      </c>
      <c r="N1746" t="s">
        <v>1832</v>
      </c>
      <c r="O1746">
        <v>121.7</v>
      </c>
      <c r="Q1746">
        <v>644.555294117647</v>
      </c>
      <c r="R1746">
        <v>644.555294117647</v>
      </c>
      <c r="S1746">
        <v>0</v>
      </c>
      <c r="T1746">
        <v>644.555294117647</v>
      </c>
      <c r="U1746">
        <v>836</v>
      </c>
      <c r="V1746">
        <f>SUMIF(货件明细!K:K,F1746,货件明细!AQ:AQ)</f>
        <v>0</v>
      </c>
      <c r="W1746">
        <f t="shared" si="108"/>
        <v>1</v>
      </c>
      <c r="X1746">
        <f t="shared" si="109"/>
        <v>836</v>
      </c>
      <c r="Y1746">
        <f>SUMIF(货件明细!K:K,F1746,货件明细!I:I)</f>
        <v>0</v>
      </c>
      <c r="Z1746">
        <f t="shared" si="110"/>
        <v>121.7</v>
      </c>
      <c r="AA1746">
        <f>SUMIF(货件明细!K:K,F1746,货件明细!J:J)</f>
        <v>0</v>
      </c>
      <c r="AB1746">
        <f t="shared" si="111"/>
        <v>1</v>
      </c>
    </row>
    <row r="1747" spans="1:28">
      <c r="A1747">
        <v>2025</v>
      </c>
      <c r="B1747">
        <v>3</v>
      </c>
      <c r="C1747">
        <v>11</v>
      </c>
      <c r="D1747" s="4">
        <v>45730</v>
      </c>
      <c r="E1747" t="s">
        <v>28</v>
      </c>
      <c r="F1747" t="s">
        <v>1864</v>
      </c>
      <c r="G1747" t="s">
        <v>267</v>
      </c>
      <c r="H1747" t="s">
        <v>71</v>
      </c>
      <c r="I1747" t="s">
        <v>39</v>
      </c>
      <c r="J1747" t="s">
        <v>100</v>
      </c>
      <c r="K1747" t="s">
        <v>100</v>
      </c>
      <c r="L1747" t="s">
        <v>46</v>
      </c>
      <c r="M1747" t="s">
        <v>65</v>
      </c>
      <c r="N1747" t="s">
        <v>1832</v>
      </c>
      <c r="O1747">
        <v>25.5</v>
      </c>
      <c r="Q1747">
        <v>159.011764705882</v>
      </c>
      <c r="R1747">
        <v>159.011764705882</v>
      </c>
      <c r="S1747">
        <v>0</v>
      </c>
      <c r="T1747">
        <v>159.011764705882</v>
      </c>
      <c r="U1747">
        <v>145</v>
      </c>
      <c r="V1747">
        <f>SUMIF(货件明细!K:K,F1747,货件明细!AQ:AQ)</f>
        <v>0</v>
      </c>
      <c r="W1747">
        <f t="shared" si="108"/>
        <v>1</v>
      </c>
      <c r="X1747">
        <f t="shared" si="109"/>
        <v>145</v>
      </c>
      <c r="Y1747">
        <f>SUMIF(货件明细!K:K,F1747,货件明细!I:I)</f>
        <v>0</v>
      </c>
      <c r="Z1747">
        <f t="shared" si="110"/>
        <v>25.5</v>
      </c>
      <c r="AA1747">
        <f>SUMIF(货件明细!K:K,F1747,货件明细!J:J)</f>
        <v>0</v>
      </c>
      <c r="AB1747">
        <f t="shared" si="111"/>
        <v>1</v>
      </c>
    </row>
    <row r="1748" spans="1:28">
      <c r="A1748">
        <v>2025</v>
      </c>
      <c r="B1748">
        <v>3</v>
      </c>
      <c r="C1748">
        <v>11</v>
      </c>
      <c r="D1748" s="4">
        <v>45730</v>
      </c>
      <c r="E1748" t="s">
        <v>28</v>
      </c>
      <c r="F1748" t="s">
        <v>1865</v>
      </c>
      <c r="G1748" t="s">
        <v>263</v>
      </c>
      <c r="H1748" t="s">
        <v>44</v>
      </c>
      <c r="I1748" t="s">
        <v>39</v>
      </c>
      <c r="J1748" t="s">
        <v>100</v>
      </c>
      <c r="K1748" t="s">
        <v>100</v>
      </c>
      <c r="L1748" t="s">
        <v>46</v>
      </c>
      <c r="M1748" t="s">
        <v>65</v>
      </c>
      <c r="N1748" t="s">
        <v>1832</v>
      </c>
      <c r="O1748">
        <v>25.5</v>
      </c>
      <c r="Q1748">
        <v>199.92</v>
      </c>
      <c r="R1748">
        <v>199.92</v>
      </c>
      <c r="S1748">
        <v>0</v>
      </c>
      <c r="T1748">
        <v>199.92</v>
      </c>
      <c r="U1748">
        <v>145</v>
      </c>
      <c r="V1748">
        <f>SUMIF(货件明细!K:K,F1748,货件明细!AQ:AQ)</f>
        <v>0</v>
      </c>
      <c r="W1748">
        <f t="shared" si="108"/>
        <v>1</v>
      </c>
      <c r="X1748">
        <f t="shared" si="109"/>
        <v>145</v>
      </c>
      <c r="Y1748">
        <f>SUMIF(货件明细!K:K,F1748,货件明细!I:I)</f>
        <v>0</v>
      </c>
      <c r="Z1748">
        <f t="shared" si="110"/>
        <v>25.5</v>
      </c>
      <c r="AA1748">
        <f>SUMIF(货件明细!K:K,F1748,货件明细!J:J)</f>
        <v>0</v>
      </c>
      <c r="AB1748">
        <f t="shared" si="111"/>
        <v>1</v>
      </c>
    </row>
    <row r="1749" spans="1:28">
      <c r="A1749">
        <v>2025</v>
      </c>
      <c r="B1749">
        <v>3</v>
      </c>
      <c r="C1749">
        <v>11</v>
      </c>
      <c r="D1749" s="4">
        <v>45730</v>
      </c>
      <c r="E1749" t="s">
        <v>28</v>
      </c>
      <c r="F1749" t="s">
        <v>1866</v>
      </c>
      <c r="G1749" t="s">
        <v>74</v>
      </c>
      <c r="H1749" t="s">
        <v>44</v>
      </c>
      <c r="I1749" t="s">
        <v>39</v>
      </c>
      <c r="J1749" t="s">
        <v>100</v>
      </c>
      <c r="K1749" t="s">
        <v>100</v>
      </c>
      <c r="L1749" t="s">
        <v>46</v>
      </c>
      <c r="M1749" t="s">
        <v>65</v>
      </c>
      <c r="N1749" t="s">
        <v>1832</v>
      </c>
      <c r="O1749">
        <v>25.5</v>
      </c>
      <c r="Q1749">
        <v>221.45</v>
      </c>
      <c r="R1749">
        <v>221.45</v>
      </c>
      <c r="S1749">
        <v>0</v>
      </c>
      <c r="T1749">
        <v>221.45</v>
      </c>
      <c r="U1749">
        <v>145</v>
      </c>
      <c r="V1749">
        <f>SUMIF(货件明细!K:K,F1749,货件明细!AQ:AQ)</f>
        <v>0</v>
      </c>
      <c r="W1749">
        <f t="shared" si="108"/>
        <v>1</v>
      </c>
      <c r="X1749">
        <f t="shared" si="109"/>
        <v>145</v>
      </c>
      <c r="Y1749">
        <f>SUMIF(货件明细!K:K,F1749,货件明细!I:I)</f>
        <v>0</v>
      </c>
      <c r="Z1749">
        <f t="shared" si="110"/>
        <v>25.5</v>
      </c>
      <c r="AA1749">
        <f>SUMIF(货件明细!K:K,F1749,货件明细!J:J)</f>
        <v>0</v>
      </c>
      <c r="AB1749">
        <f t="shared" si="111"/>
        <v>1</v>
      </c>
    </row>
    <row r="1750" spans="1:28">
      <c r="A1750">
        <v>2025</v>
      </c>
      <c r="B1750">
        <v>3</v>
      </c>
      <c r="C1750">
        <v>11</v>
      </c>
      <c r="D1750" s="4">
        <v>45730</v>
      </c>
      <c r="E1750" t="s">
        <v>28</v>
      </c>
      <c r="F1750" t="s">
        <v>1867</v>
      </c>
      <c r="G1750" t="s">
        <v>392</v>
      </c>
      <c r="H1750" t="s">
        <v>44</v>
      </c>
      <c r="I1750" t="s">
        <v>39</v>
      </c>
      <c r="J1750" t="s">
        <v>100</v>
      </c>
      <c r="K1750" t="s">
        <v>100</v>
      </c>
      <c r="L1750" t="s">
        <v>46</v>
      </c>
      <c r="M1750" t="s">
        <v>65</v>
      </c>
      <c r="N1750" t="s">
        <v>1832</v>
      </c>
      <c r="O1750">
        <v>25.5</v>
      </c>
      <c r="Q1750">
        <v>209.392941176471</v>
      </c>
      <c r="R1750">
        <v>209.392941176471</v>
      </c>
      <c r="S1750">
        <v>0</v>
      </c>
      <c r="T1750">
        <v>209.392941176471</v>
      </c>
      <c r="U1750">
        <v>145</v>
      </c>
      <c r="V1750">
        <f>SUMIF(货件明细!K:K,F1750,货件明细!AQ:AQ)</f>
        <v>0</v>
      </c>
      <c r="W1750">
        <f t="shared" si="108"/>
        <v>1</v>
      </c>
      <c r="X1750">
        <f t="shared" si="109"/>
        <v>145</v>
      </c>
      <c r="Y1750">
        <f>SUMIF(货件明细!K:K,F1750,货件明细!I:I)</f>
        <v>0</v>
      </c>
      <c r="Z1750">
        <f t="shared" si="110"/>
        <v>25.5</v>
      </c>
      <c r="AA1750">
        <f>SUMIF(货件明细!K:K,F1750,货件明细!J:J)</f>
        <v>0</v>
      </c>
      <c r="AB1750">
        <f t="shared" si="111"/>
        <v>1</v>
      </c>
    </row>
    <row r="1751" spans="1:28">
      <c r="A1751">
        <v>2025</v>
      </c>
      <c r="B1751">
        <v>3</v>
      </c>
      <c r="C1751">
        <v>11</v>
      </c>
      <c r="D1751" s="4">
        <v>45730</v>
      </c>
      <c r="E1751" t="s">
        <v>28</v>
      </c>
      <c r="F1751" t="s">
        <v>1868</v>
      </c>
      <c r="G1751" t="s">
        <v>62</v>
      </c>
      <c r="H1751" t="s">
        <v>31</v>
      </c>
      <c r="I1751" t="s">
        <v>39</v>
      </c>
      <c r="J1751" t="s">
        <v>100</v>
      </c>
      <c r="K1751" t="s">
        <v>100</v>
      </c>
      <c r="L1751" t="s">
        <v>46</v>
      </c>
      <c r="M1751" t="s">
        <v>65</v>
      </c>
      <c r="N1751" t="s">
        <v>1832</v>
      </c>
      <c r="O1751">
        <v>25.5</v>
      </c>
      <c r="Q1751">
        <v>214.851764705882</v>
      </c>
      <c r="R1751">
        <v>214.851764705882</v>
      </c>
      <c r="S1751">
        <v>0</v>
      </c>
      <c r="T1751">
        <v>214.851764705882</v>
      </c>
      <c r="U1751">
        <v>145</v>
      </c>
      <c r="V1751">
        <f>SUMIF(货件明细!K:K,F1751,货件明细!AQ:AQ)</f>
        <v>0</v>
      </c>
      <c r="W1751">
        <f t="shared" si="108"/>
        <v>1</v>
      </c>
      <c r="X1751">
        <f t="shared" si="109"/>
        <v>145</v>
      </c>
      <c r="Y1751">
        <f>SUMIF(货件明细!K:K,F1751,货件明细!I:I)</f>
        <v>0</v>
      </c>
      <c r="Z1751">
        <f t="shared" si="110"/>
        <v>25.5</v>
      </c>
      <c r="AA1751">
        <f>SUMIF(货件明细!K:K,F1751,货件明细!J:J)</f>
        <v>0</v>
      </c>
      <c r="AB1751">
        <f t="shared" si="111"/>
        <v>1</v>
      </c>
    </row>
    <row r="1752" spans="1:28">
      <c r="A1752">
        <v>2025</v>
      </c>
      <c r="B1752">
        <v>3</v>
      </c>
      <c r="C1752">
        <v>11</v>
      </c>
      <c r="D1752" s="4">
        <v>45730</v>
      </c>
      <c r="E1752" t="s">
        <v>28</v>
      </c>
      <c r="F1752" t="s">
        <v>1869</v>
      </c>
      <c r="G1752" t="s">
        <v>62</v>
      </c>
      <c r="H1752" t="s">
        <v>31</v>
      </c>
      <c r="I1752" t="s">
        <v>39</v>
      </c>
      <c r="J1752" t="s">
        <v>100</v>
      </c>
      <c r="K1752" t="s">
        <v>100</v>
      </c>
      <c r="L1752" t="s">
        <v>46</v>
      </c>
      <c r="M1752" t="s">
        <v>47</v>
      </c>
      <c r="N1752" t="s">
        <v>101</v>
      </c>
      <c r="O1752">
        <v>11.5</v>
      </c>
      <c r="Q1752">
        <v>107.644444444444</v>
      </c>
      <c r="R1752">
        <v>107.644444444444</v>
      </c>
      <c r="S1752">
        <v>0</v>
      </c>
      <c r="T1752">
        <v>107.644444444444</v>
      </c>
      <c r="U1752">
        <v>46</v>
      </c>
      <c r="V1752">
        <f>SUMIF(货件明细!K:K,F1752,货件明细!AQ:AQ)</f>
        <v>0</v>
      </c>
      <c r="W1752">
        <f t="shared" si="108"/>
        <v>1</v>
      </c>
      <c r="X1752">
        <f t="shared" si="109"/>
        <v>46</v>
      </c>
      <c r="Y1752">
        <f>SUMIF(货件明细!K:K,F1752,货件明细!I:I)</f>
        <v>0</v>
      </c>
      <c r="Z1752">
        <f t="shared" si="110"/>
        <v>11.5</v>
      </c>
      <c r="AA1752">
        <f>SUMIF(货件明细!K:K,F1752,货件明细!J:J)</f>
        <v>0</v>
      </c>
      <c r="AB1752">
        <f t="shared" si="111"/>
        <v>1</v>
      </c>
    </row>
    <row r="1753" spans="1:28">
      <c r="A1753">
        <v>2025</v>
      </c>
      <c r="B1753">
        <v>3</v>
      </c>
      <c r="C1753">
        <v>11</v>
      </c>
      <c r="D1753" s="4">
        <v>45730</v>
      </c>
      <c r="E1753" t="s">
        <v>28</v>
      </c>
      <c r="F1753" t="s">
        <v>1870</v>
      </c>
      <c r="G1753" t="s">
        <v>267</v>
      </c>
      <c r="H1753" t="s">
        <v>71</v>
      </c>
      <c r="I1753" t="s">
        <v>39</v>
      </c>
      <c r="J1753" t="s">
        <v>45</v>
      </c>
      <c r="K1753" t="s">
        <v>45</v>
      </c>
      <c r="L1753" t="s">
        <v>46</v>
      </c>
      <c r="M1753" t="s">
        <v>47</v>
      </c>
      <c r="N1753" t="s">
        <v>48</v>
      </c>
      <c r="O1753">
        <v>11.5</v>
      </c>
      <c r="Q1753">
        <v>112.571428571429</v>
      </c>
      <c r="R1753">
        <v>112.571428571429</v>
      </c>
      <c r="S1753">
        <v>0</v>
      </c>
      <c r="T1753">
        <v>112.571428571429</v>
      </c>
      <c r="U1753">
        <v>46</v>
      </c>
      <c r="V1753">
        <f>SUMIF(货件明细!K:K,F1753,货件明细!AQ:AQ)</f>
        <v>0</v>
      </c>
      <c r="W1753">
        <f t="shared" si="108"/>
        <v>1</v>
      </c>
      <c r="X1753">
        <f t="shared" si="109"/>
        <v>46</v>
      </c>
      <c r="Y1753">
        <f>SUMIF(货件明细!K:K,F1753,货件明细!I:I)</f>
        <v>0</v>
      </c>
      <c r="Z1753">
        <f t="shared" si="110"/>
        <v>11.5</v>
      </c>
      <c r="AA1753">
        <f>SUMIF(货件明细!K:K,F1753,货件明细!J:J)</f>
        <v>0</v>
      </c>
      <c r="AB1753">
        <f t="shared" si="111"/>
        <v>1</v>
      </c>
    </row>
    <row r="1754" spans="1:28">
      <c r="A1754">
        <v>2025</v>
      </c>
      <c r="B1754">
        <v>3</v>
      </c>
      <c r="C1754">
        <v>11</v>
      </c>
      <c r="D1754" s="4">
        <v>45730</v>
      </c>
      <c r="E1754" t="s">
        <v>28</v>
      </c>
      <c r="F1754" t="s">
        <v>1871</v>
      </c>
      <c r="G1754" t="s">
        <v>74</v>
      </c>
      <c r="H1754" t="s">
        <v>44</v>
      </c>
      <c r="I1754" t="s">
        <v>39</v>
      </c>
      <c r="J1754" t="s">
        <v>45</v>
      </c>
      <c r="K1754" t="s">
        <v>45</v>
      </c>
      <c r="L1754" t="s">
        <v>46</v>
      </c>
      <c r="M1754" t="s">
        <v>47</v>
      </c>
      <c r="N1754" t="s">
        <v>48</v>
      </c>
      <c r="O1754">
        <v>11.5</v>
      </c>
      <c r="Q1754">
        <v>137.057142857143</v>
      </c>
      <c r="R1754">
        <v>137.057142857143</v>
      </c>
      <c r="S1754">
        <v>0</v>
      </c>
      <c r="T1754">
        <v>137.057142857143</v>
      </c>
      <c r="U1754">
        <v>46</v>
      </c>
      <c r="V1754">
        <f>SUMIF(货件明细!K:K,F1754,货件明细!AQ:AQ)</f>
        <v>0</v>
      </c>
      <c r="W1754">
        <f t="shared" si="108"/>
        <v>1</v>
      </c>
      <c r="X1754">
        <f t="shared" si="109"/>
        <v>46</v>
      </c>
      <c r="Y1754">
        <f>SUMIF(货件明细!K:K,F1754,货件明细!I:I)</f>
        <v>0</v>
      </c>
      <c r="Z1754">
        <f t="shared" si="110"/>
        <v>11.5</v>
      </c>
      <c r="AA1754">
        <f>SUMIF(货件明细!K:K,F1754,货件明细!J:J)</f>
        <v>0</v>
      </c>
      <c r="AB1754">
        <f t="shared" si="111"/>
        <v>1</v>
      </c>
    </row>
    <row r="1755" spans="1:28">
      <c r="A1755">
        <v>2025</v>
      </c>
      <c r="B1755">
        <v>3</v>
      </c>
      <c r="C1755">
        <v>11</v>
      </c>
      <c r="D1755" s="4">
        <v>45730</v>
      </c>
      <c r="E1755" t="s">
        <v>28</v>
      </c>
      <c r="F1755" t="s">
        <v>1872</v>
      </c>
      <c r="G1755" t="s">
        <v>392</v>
      </c>
      <c r="H1755" t="s">
        <v>44</v>
      </c>
      <c r="I1755" t="s">
        <v>39</v>
      </c>
      <c r="J1755" t="s">
        <v>45</v>
      </c>
      <c r="K1755" t="s">
        <v>45</v>
      </c>
      <c r="L1755" t="s">
        <v>46</v>
      </c>
      <c r="M1755" t="s">
        <v>47</v>
      </c>
      <c r="N1755" t="s">
        <v>48</v>
      </c>
      <c r="O1755">
        <v>11.5</v>
      </c>
      <c r="Q1755">
        <v>133.714285714286</v>
      </c>
      <c r="R1755">
        <v>133.714285714286</v>
      </c>
      <c r="S1755">
        <v>0</v>
      </c>
      <c r="T1755">
        <v>133.714285714286</v>
      </c>
      <c r="U1755">
        <v>46</v>
      </c>
      <c r="V1755">
        <f>SUMIF(货件明细!K:K,F1755,货件明细!AQ:AQ)</f>
        <v>0</v>
      </c>
      <c r="W1755">
        <f t="shared" si="108"/>
        <v>1</v>
      </c>
      <c r="X1755">
        <f t="shared" si="109"/>
        <v>46</v>
      </c>
      <c r="Y1755">
        <f>SUMIF(货件明细!K:K,F1755,货件明细!I:I)</f>
        <v>0</v>
      </c>
      <c r="Z1755">
        <f t="shared" si="110"/>
        <v>11.5</v>
      </c>
      <c r="AA1755">
        <f>SUMIF(货件明细!K:K,F1755,货件明细!J:J)</f>
        <v>0</v>
      </c>
      <c r="AB1755">
        <f t="shared" si="111"/>
        <v>1</v>
      </c>
    </row>
    <row r="1756" spans="1:28">
      <c r="A1756">
        <v>2025</v>
      </c>
      <c r="B1756">
        <v>3</v>
      </c>
      <c r="C1756">
        <v>11</v>
      </c>
      <c r="D1756" s="4">
        <v>45730</v>
      </c>
      <c r="E1756" t="s">
        <v>28</v>
      </c>
      <c r="F1756" t="s">
        <v>1873</v>
      </c>
      <c r="G1756" t="s">
        <v>263</v>
      </c>
      <c r="H1756" t="s">
        <v>44</v>
      </c>
      <c r="I1756" t="s">
        <v>39</v>
      </c>
      <c r="J1756" t="s">
        <v>45</v>
      </c>
      <c r="K1756" t="s">
        <v>45</v>
      </c>
      <c r="L1756" t="s">
        <v>46</v>
      </c>
      <c r="M1756" t="s">
        <v>47</v>
      </c>
      <c r="N1756" t="s">
        <v>48</v>
      </c>
      <c r="O1756">
        <v>11.5</v>
      </c>
      <c r="Q1756">
        <v>133.714285714286</v>
      </c>
      <c r="R1756">
        <v>133.714285714286</v>
      </c>
      <c r="S1756">
        <v>0</v>
      </c>
      <c r="T1756">
        <v>133.714285714286</v>
      </c>
      <c r="U1756">
        <v>46</v>
      </c>
      <c r="V1756">
        <f>SUMIF(货件明细!K:K,F1756,货件明细!AQ:AQ)</f>
        <v>0</v>
      </c>
      <c r="W1756">
        <f t="shared" si="108"/>
        <v>1</v>
      </c>
      <c r="X1756">
        <f t="shared" si="109"/>
        <v>46</v>
      </c>
      <c r="Y1756">
        <f>SUMIF(货件明细!K:K,F1756,货件明细!I:I)</f>
        <v>0</v>
      </c>
      <c r="Z1756">
        <f t="shared" si="110"/>
        <v>11.5</v>
      </c>
      <c r="AA1756">
        <f>SUMIF(货件明细!K:K,F1756,货件明细!J:J)</f>
        <v>0</v>
      </c>
      <c r="AB1756">
        <f t="shared" si="111"/>
        <v>1</v>
      </c>
    </row>
    <row r="1757" spans="1:28">
      <c r="A1757">
        <v>2025</v>
      </c>
      <c r="B1757">
        <v>3</v>
      </c>
      <c r="C1757">
        <v>11</v>
      </c>
      <c r="D1757" s="4">
        <v>45730</v>
      </c>
      <c r="E1757" t="s">
        <v>28</v>
      </c>
      <c r="F1757" t="s">
        <v>1874</v>
      </c>
      <c r="G1757" t="s">
        <v>74</v>
      </c>
      <c r="H1757" t="s">
        <v>44</v>
      </c>
      <c r="I1757" t="s">
        <v>111</v>
      </c>
      <c r="J1757" t="s">
        <v>100</v>
      </c>
      <c r="K1757" t="s">
        <v>100</v>
      </c>
      <c r="L1757" t="s">
        <v>46</v>
      </c>
      <c r="M1757" t="s">
        <v>47</v>
      </c>
      <c r="N1757" t="s">
        <v>159</v>
      </c>
      <c r="O1757">
        <v>31.3</v>
      </c>
      <c r="Q1757">
        <v>201.4</v>
      </c>
      <c r="R1757">
        <v>201.4</v>
      </c>
      <c r="S1757">
        <v>0</v>
      </c>
      <c r="T1757">
        <v>201.4</v>
      </c>
      <c r="U1757">
        <v>196</v>
      </c>
      <c r="V1757">
        <f>SUMIF(货件明细!K:K,F1757,货件明细!AQ:AQ)</f>
        <v>0</v>
      </c>
      <c r="W1757">
        <f t="shared" si="108"/>
        <v>1</v>
      </c>
      <c r="X1757">
        <f t="shared" si="109"/>
        <v>196</v>
      </c>
      <c r="Y1757">
        <f>SUMIF(货件明细!K:K,F1757,货件明细!I:I)</f>
        <v>0</v>
      </c>
      <c r="Z1757">
        <f t="shared" si="110"/>
        <v>31.3</v>
      </c>
      <c r="AA1757">
        <f>SUMIF(货件明细!K:K,F1757,货件明细!J:J)</f>
        <v>0</v>
      </c>
      <c r="AB1757">
        <f t="shared" si="111"/>
        <v>1</v>
      </c>
    </row>
    <row r="1758" spans="1:28">
      <c r="A1758">
        <v>2025</v>
      </c>
      <c r="B1758">
        <v>3</v>
      </c>
      <c r="C1758">
        <v>11</v>
      </c>
      <c r="D1758" s="4">
        <v>45730</v>
      </c>
      <c r="E1758" t="s">
        <v>28</v>
      </c>
      <c r="F1758" t="s">
        <v>1875</v>
      </c>
      <c r="G1758" t="s">
        <v>267</v>
      </c>
      <c r="H1758" t="s">
        <v>71</v>
      </c>
      <c r="I1758" t="s">
        <v>111</v>
      </c>
      <c r="J1758" t="s">
        <v>100</v>
      </c>
      <c r="K1758" t="s">
        <v>100</v>
      </c>
      <c r="L1758" t="s">
        <v>46</v>
      </c>
      <c r="M1758" t="s">
        <v>47</v>
      </c>
      <c r="N1758" t="s">
        <v>159</v>
      </c>
      <c r="O1758">
        <v>31.3</v>
      </c>
      <c r="Q1758">
        <v>156.566666666667</v>
      </c>
      <c r="R1758">
        <v>156.566666666667</v>
      </c>
      <c r="S1758">
        <v>0</v>
      </c>
      <c r="T1758">
        <v>156.566666666667</v>
      </c>
      <c r="U1758">
        <v>196</v>
      </c>
      <c r="V1758">
        <f>SUMIF(货件明细!K:K,F1758,货件明细!AQ:AQ)</f>
        <v>0</v>
      </c>
      <c r="W1758">
        <f t="shared" si="108"/>
        <v>1</v>
      </c>
      <c r="X1758">
        <f t="shared" si="109"/>
        <v>196</v>
      </c>
      <c r="Y1758">
        <f>SUMIF(货件明细!K:K,F1758,货件明细!I:I)</f>
        <v>0</v>
      </c>
      <c r="Z1758">
        <f t="shared" si="110"/>
        <v>31.3</v>
      </c>
      <c r="AA1758">
        <f>SUMIF(货件明细!K:K,F1758,货件明细!J:J)</f>
        <v>0</v>
      </c>
      <c r="AB1758">
        <f t="shared" si="111"/>
        <v>1</v>
      </c>
    </row>
    <row r="1759" spans="1:28">
      <c r="A1759">
        <v>2025</v>
      </c>
      <c r="B1759">
        <v>3</v>
      </c>
      <c r="C1759">
        <v>11</v>
      </c>
      <c r="D1759" s="4">
        <v>45730</v>
      </c>
      <c r="E1759" t="s">
        <v>28</v>
      </c>
      <c r="F1759" t="s">
        <v>1876</v>
      </c>
      <c r="G1759" t="s">
        <v>62</v>
      </c>
      <c r="H1759" t="s">
        <v>31</v>
      </c>
      <c r="I1759" t="s">
        <v>111</v>
      </c>
      <c r="J1759" t="s">
        <v>100</v>
      </c>
      <c r="K1759" t="s">
        <v>100</v>
      </c>
      <c r="L1759" t="s">
        <v>46</v>
      </c>
      <c r="M1759" t="s">
        <v>47</v>
      </c>
      <c r="N1759" t="s">
        <v>101</v>
      </c>
      <c r="O1759">
        <v>31.3</v>
      </c>
      <c r="Q1759">
        <v>215.288888888889</v>
      </c>
      <c r="R1759">
        <v>215.288888888889</v>
      </c>
      <c r="S1759">
        <v>0</v>
      </c>
      <c r="T1759">
        <v>215.288888888889</v>
      </c>
      <c r="U1759">
        <v>196</v>
      </c>
      <c r="V1759">
        <f>SUMIF(货件明细!K:K,F1759,货件明细!AQ:AQ)</f>
        <v>0</v>
      </c>
      <c r="W1759">
        <f t="shared" si="108"/>
        <v>1</v>
      </c>
      <c r="X1759">
        <f t="shared" si="109"/>
        <v>196</v>
      </c>
      <c r="Y1759">
        <f>SUMIF(货件明细!K:K,F1759,货件明细!I:I)</f>
        <v>0</v>
      </c>
      <c r="Z1759">
        <f t="shared" si="110"/>
        <v>31.3</v>
      </c>
      <c r="AA1759">
        <f>SUMIF(货件明细!K:K,F1759,货件明细!J:J)</f>
        <v>0</v>
      </c>
      <c r="AB1759">
        <f t="shared" si="111"/>
        <v>1</v>
      </c>
    </row>
    <row r="1760" spans="1:28">
      <c r="A1760">
        <v>2025</v>
      </c>
      <c r="B1760">
        <v>3</v>
      </c>
      <c r="C1760">
        <v>11</v>
      </c>
      <c r="D1760" s="4">
        <v>45730</v>
      </c>
      <c r="E1760" t="s">
        <v>28</v>
      </c>
      <c r="F1760" t="s">
        <v>1877</v>
      </c>
      <c r="G1760" t="s">
        <v>392</v>
      </c>
      <c r="H1760" t="s">
        <v>44</v>
      </c>
      <c r="I1760" t="s">
        <v>111</v>
      </c>
      <c r="J1760" t="s">
        <v>100</v>
      </c>
      <c r="K1760" t="s">
        <v>100</v>
      </c>
      <c r="L1760" t="s">
        <v>46</v>
      </c>
      <c r="M1760" t="s">
        <v>47</v>
      </c>
      <c r="N1760" t="s">
        <v>159</v>
      </c>
      <c r="O1760">
        <v>31.3</v>
      </c>
      <c r="Q1760">
        <v>204.05</v>
      </c>
      <c r="R1760">
        <v>204.05</v>
      </c>
      <c r="S1760">
        <v>0</v>
      </c>
      <c r="T1760">
        <v>204.05</v>
      </c>
      <c r="U1760">
        <v>196</v>
      </c>
      <c r="V1760">
        <f>SUMIF(货件明细!K:K,F1760,货件明细!AQ:AQ)</f>
        <v>0</v>
      </c>
      <c r="W1760">
        <f t="shared" si="108"/>
        <v>1</v>
      </c>
      <c r="X1760">
        <f t="shared" si="109"/>
        <v>196</v>
      </c>
      <c r="Y1760">
        <f>SUMIF(货件明细!K:K,F1760,货件明细!I:I)</f>
        <v>0</v>
      </c>
      <c r="Z1760">
        <f t="shared" si="110"/>
        <v>31.3</v>
      </c>
      <c r="AA1760">
        <f>SUMIF(货件明细!K:K,F1760,货件明细!J:J)</f>
        <v>0</v>
      </c>
      <c r="AB1760">
        <f t="shared" si="111"/>
        <v>1</v>
      </c>
    </row>
    <row r="1761" spans="1:28">
      <c r="A1761">
        <v>2025</v>
      </c>
      <c r="B1761">
        <v>3</v>
      </c>
      <c r="C1761">
        <v>11</v>
      </c>
      <c r="D1761" s="4">
        <v>45730</v>
      </c>
      <c r="E1761" t="s">
        <v>28</v>
      </c>
      <c r="F1761" t="s">
        <v>1878</v>
      </c>
      <c r="G1761" t="s">
        <v>263</v>
      </c>
      <c r="H1761" t="s">
        <v>44</v>
      </c>
      <c r="I1761" t="s">
        <v>111</v>
      </c>
      <c r="J1761" t="s">
        <v>100</v>
      </c>
      <c r="K1761" t="s">
        <v>100</v>
      </c>
      <c r="L1761" t="s">
        <v>46</v>
      </c>
      <c r="M1761" t="s">
        <v>65</v>
      </c>
      <c r="N1761" t="s">
        <v>1832</v>
      </c>
      <c r="O1761">
        <v>31.3</v>
      </c>
      <c r="Q1761">
        <v>199.92</v>
      </c>
      <c r="R1761">
        <v>199.92</v>
      </c>
      <c r="S1761">
        <v>0</v>
      </c>
      <c r="T1761">
        <v>199.92</v>
      </c>
      <c r="U1761">
        <v>196</v>
      </c>
      <c r="V1761">
        <f>SUMIF(货件明细!K:K,F1761,货件明细!AQ:AQ)</f>
        <v>0</v>
      </c>
      <c r="W1761">
        <f t="shared" si="108"/>
        <v>1</v>
      </c>
      <c r="X1761">
        <f t="shared" si="109"/>
        <v>196</v>
      </c>
      <c r="Y1761">
        <f>SUMIF(货件明细!K:K,F1761,货件明细!I:I)</f>
        <v>0</v>
      </c>
      <c r="Z1761">
        <f t="shared" si="110"/>
        <v>31.3</v>
      </c>
      <c r="AA1761">
        <f>SUMIF(货件明细!K:K,F1761,货件明细!J:J)</f>
        <v>0</v>
      </c>
      <c r="AB1761">
        <f t="shared" si="111"/>
        <v>1</v>
      </c>
    </row>
    <row r="1762" spans="1:28">
      <c r="A1762">
        <v>2025</v>
      </c>
      <c r="B1762">
        <v>3</v>
      </c>
      <c r="C1762">
        <v>11</v>
      </c>
      <c r="D1762" s="4">
        <v>45730</v>
      </c>
      <c r="E1762" t="s">
        <v>28</v>
      </c>
      <c r="F1762" t="s">
        <v>1879</v>
      </c>
      <c r="G1762" t="s">
        <v>74</v>
      </c>
      <c r="H1762" t="s">
        <v>44</v>
      </c>
      <c r="I1762" t="s">
        <v>129</v>
      </c>
      <c r="J1762" t="s">
        <v>45</v>
      </c>
      <c r="K1762" t="s">
        <v>45</v>
      </c>
      <c r="L1762" t="s">
        <v>46</v>
      </c>
      <c r="M1762" t="s">
        <v>47</v>
      </c>
      <c r="N1762" t="s">
        <v>48</v>
      </c>
      <c r="O1762">
        <v>19.8</v>
      </c>
      <c r="Q1762">
        <v>137.057142857143</v>
      </c>
      <c r="R1762">
        <v>137.057142857143</v>
      </c>
      <c r="S1762">
        <v>0</v>
      </c>
      <c r="T1762">
        <v>137.057142857143</v>
      </c>
      <c r="U1762">
        <v>40</v>
      </c>
      <c r="V1762">
        <f>SUMIF(货件明细!K:K,F1762,货件明细!AQ:AQ)</f>
        <v>0</v>
      </c>
      <c r="W1762">
        <f t="shared" si="108"/>
        <v>1</v>
      </c>
      <c r="X1762">
        <f t="shared" si="109"/>
        <v>40</v>
      </c>
      <c r="Y1762">
        <f>SUMIF(货件明细!K:K,F1762,货件明细!I:I)</f>
        <v>0</v>
      </c>
      <c r="Z1762">
        <f t="shared" si="110"/>
        <v>19.8</v>
      </c>
      <c r="AA1762">
        <f>SUMIF(货件明细!K:K,F1762,货件明细!J:J)</f>
        <v>0</v>
      </c>
      <c r="AB1762">
        <f t="shared" si="111"/>
        <v>1</v>
      </c>
    </row>
    <row r="1763" spans="1:28">
      <c r="A1763">
        <v>2025</v>
      </c>
      <c r="B1763">
        <v>3</v>
      </c>
      <c r="C1763">
        <v>11</v>
      </c>
      <c r="D1763" s="4">
        <v>45730</v>
      </c>
      <c r="E1763" t="s">
        <v>28</v>
      </c>
      <c r="F1763" t="s">
        <v>1880</v>
      </c>
      <c r="G1763" t="s">
        <v>392</v>
      </c>
      <c r="H1763" t="s">
        <v>44</v>
      </c>
      <c r="I1763" t="s">
        <v>129</v>
      </c>
      <c r="J1763" t="s">
        <v>45</v>
      </c>
      <c r="K1763" t="s">
        <v>45</v>
      </c>
      <c r="L1763" t="s">
        <v>46</v>
      </c>
      <c r="M1763" t="s">
        <v>47</v>
      </c>
      <c r="N1763" t="s">
        <v>48</v>
      </c>
      <c r="O1763">
        <v>19.8</v>
      </c>
      <c r="Q1763">
        <v>133.714285714286</v>
      </c>
      <c r="R1763">
        <v>133.714285714286</v>
      </c>
      <c r="S1763">
        <v>0</v>
      </c>
      <c r="T1763">
        <v>133.714285714286</v>
      </c>
      <c r="U1763">
        <v>40</v>
      </c>
      <c r="V1763">
        <f>SUMIF(货件明细!K:K,F1763,货件明细!AQ:AQ)</f>
        <v>0</v>
      </c>
      <c r="W1763">
        <f t="shared" si="108"/>
        <v>1</v>
      </c>
      <c r="X1763">
        <f t="shared" si="109"/>
        <v>40</v>
      </c>
      <c r="Y1763">
        <f>SUMIF(货件明细!K:K,F1763,货件明细!I:I)</f>
        <v>0</v>
      </c>
      <c r="Z1763">
        <f t="shared" si="110"/>
        <v>19.8</v>
      </c>
      <c r="AA1763">
        <f>SUMIF(货件明细!K:K,F1763,货件明细!J:J)</f>
        <v>0</v>
      </c>
      <c r="AB1763">
        <f t="shared" si="111"/>
        <v>1</v>
      </c>
    </row>
    <row r="1764" spans="1:28">
      <c r="A1764">
        <v>2025</v>
      </c>
      <c r="B1764">
        <v>3</v>
      </c>
      <c r="C1764">
        <v>11</v>
      </c>
      <c r="D1764" s="4">
        <v>45730</v>
      </c>
      <c r="E1764" t="s">
        <v>28</v>
      </c>
      <c r="F1764" t="s">
        <v>1881</v>
      </c>
      <c r="G1764" t="s">
        <v>62</v>
      </c>
      <c r="H1764" t="s">
        <v>31</v>
      </c>
      <c r="I1764" t="s">
        <v>129</v>
      </c>
      <c r="J1764" t="s">
        <v>100</v>
      </c>
      <c r="K1764" t="s">
        <v>100</v>
      </c>
      <c r="L1764" t="s">
        <v>46</v>
      </c>
      <c r="M1764" t="s">
        <v>47</v>
      </c>
      <c r="N1764" t="s">
        <v>101</v>
      </c>
      <c r="O1764">
        <v>19.8</v>
      </c>
      <c r="Q1764">
        <v>107.644444444444</v>
      </c>
      <c r="R1764">
        <v>107.644444444444</v>
      </c>
      <c r="S1764">
        <v>0</v>
      </c>
      <c r="T1764">
        <v>107.644444444444</v>
      </c>
      <c r="U1764">
        <v>40</v>
      </c>
      <c r="V1764">
        <f>SUMIF(货件明细!K:K,F1764,货件明细!AQ:AQ)</f>
        <v>0</v>
      </c>
      <c r="W1764">
        <f t="shared" si="108"/>
        <v>1</v>
      </c>
      <c r="X1764">
        <f t="shared" si="109"/>
        <v>40</v>
      </c>
      <c r="Y1764">
        <f>SUMIF(货件明细!K:K,F1764,货件明细!I:I)</f>
        <v>0</v>
      </c>
      <c r="Z1764">
        <f t="shared" si="110"/>
        <v>19.8</v>
      </c>
      <c r="AA1764">
        <f>SUMIF(货件明细!K:K,F1764,货件明细!J:J)</f>
        <v>0</v>
      </c>
      <c r="AB1764">
        <f t="shared" si="111"/>
        <v>1</v>
      </c>
    </row>
    <row r="1765" spans="1:28">
      <c r="A1765">
        <v>2025</v>
      </c>
      <c r="B1765">
        <v>3</v>
      </c>
      <c r="C1765">
        <v>11</v>
      </c>
      <c r="D1765" s="4">
        <v>45730</v>
      </c>
      <c r="E1765" t="s">
        <v>28</v>
      </c>
      <c r="F1765" t="s">
        <v>1882</v>
      </c>
      <c r="G1765" t="s">
        <v>267</v>
      </c>
      <c r="H1765" t="s">
        <v>71</v>
      </c>
      <c r="I1765" t="s">
        <v>129</v>
      </c>
      <c r="J1765" t="s">
        <v>45</v>
      </c>
      <c r="K1765" t="s">
        <v>45</v>
      </c>
      <c r="L1765" t="s">
        <v>46</v>
      </c>
      <c r="M1765" t="s">
        <v>47</v>
      </c>
      <c r="N1765" t="s">
        <v>48</v>
      </c>
      <c r="O1765">
        <v>19.8</v>
      </c>
      <c r="Q1765">
        <v>112.571428571429</v>
      </c>
      <c r="R1765">
        <v>112.571428571429</v>
      </c>
      <c r="S1765">
        <v>0</v>
      </c>
      <c r="T1765">
        <v>112.571428571429</v>
      </c>
      <c r="U1765">
        <v>40</v>
      </c>
      <c r="V1765">
        <f>SUMIF(货件明细!K:K,F1765,货件明细!AQ:AQ)</f>
        <v>0</v>
      </c>
      <c r="W1765">
        <f t="shared" si="108"/>
        <v>1</v>
      </c>
      <c r="X1765">
        <f t="shared" si="109"/>
        <v>40</v>
      </c>
      <c r="Y1765">
        <f>SUMIF(货件明细!K:K,F1765,货件明细!I:I)</f>
        <v>0</v>
      </c>
      <c r="Z1765">
        <f t="shared" si="110"/>
        <v>19.8</v>
      </c>
      <c r="AA1765">
        <f>SUMIF(货件明细!K:K,F1765,货件明细!J:J)</f>
        <v>0</v>
      </c>
      <c r="AB1765">
        <f t="shared" si="111"/>
        <v>1</v>
      </c>
    </row>
    <row r="1766" spans="1:28">
      <c r="A1766">
        <v>2025</v>
      </c>
      <c r="B1766">
        <v>3</v>
      </c>
      <c r="C1766">
        <v>11</v>
      </c>
      <c r="D1766" s="4">
        <v>45730</v>
      </c>
      <c r="E1766" t="s">
        <v>28</v>
      </c>
      <c r="F1766" t="s">
        <v>1883</v>
      </c>
      <c r="G1766" t="s">
        <v>263</v>
      </c>
      <c r="H1766" t="s">
        <v>44</v>
      </c>
      <c r="I1766" t="s">
        <v>129</v>
      </c>
      <c r="J1766" t="s">
        <v>45</v>
      </c>
      <c r="K1766" t="s">
        <v>45</v>
      </c>
      <c r="L1766" t="s">
        <v>46</v>
      </c>
      <c r="M1766" t="s">
        <v>47</v>
      </c>
      <c r="N1766" t="s">
        <v>48</v>
      </c>
      <c r="O1766">
        <v>19.8</v>
      </c>
      <c r="Q1766">
        <v>133.714285714286</v>
      </c>
      <c r="R1766">
        <v>133.714285714286</v>
      </c>
      <c r="S1766">
        <v>0</v>
      </c>
      <c r="T1766">
        <v>133.714285714286</v>
      </c>
      <c r="U1766">
        <v>40</v>
      </c>
      <c r="V1766">
        <f>SUMIF(货件明细!K:K,F1766,货件明细!AQ:AQ)</f>
        <v>0</v>
      </c>
      <c r="W1766">
        <f t="shared" si="108"/>
        <v>1</v>
      </c>
      <c r="X1766">
        <f t="shared" si="109"/>
        <v>40</v>
      </c>
      <c r="Y1766">
        <f>SUMIF(货件明细!K:K,F1766,货件明细!I:I)</f>
        <v>0</v>
      </c>
      <c r="Z1766">
        <f t="shared" si="110"/>
        <v>19.8</v>
      </c>
      <c r="AA1766">
        <f>SUMIF(货件明细!K:K,F1766,货件明细!J:J)</f>
        <v>0</v>
      </c>
      <c r="AB1766">
        <f t="shared" si="111"/>
        <v>1</v>
      </c>
    </row>
    <row r="1767" spans="1:28">
      <c r="A1767">
        <v>2025</v>
      </c>
      <c r="B1767">
        <v>3</v>
      </c>
      <c r="C1767">
        <v>11</v>
      </c>
      <c r="D1767" s="4">
        <v>45730</v>
      </c>
      <c r="E1767" t="s">
        <v>28</v>
      </c>
      <c r="F1767" t="s">
        <v>1884</v>
      </c>
      <c r="G1767" t="s">
        <v>392</v>
      </c>
      <c r="H1767" t="s">
        <v>44</v>
      </c>
      <c r="I1767" t="s">
        <v>111</v>
      </c>
      <c r="J1767" t="s">
        <v>45</v>
      </c>
      <c r="K1767" t="s">
        <v>45</v>
      </c>
      <c r="L1767" t="s">
        <v>46</v>
      </c>
      <c r="M1767" t="s">
        <v>47</v>
      </c>
      <c r="N1767" t="s">
        <v>48</v>
      </c>
      <c r="O1767">
        <v>12.1</v>
      </c>
      <c r="Q1767">
        <v>133.714285714286</v>
      </c>
      <c r="R1767">
        <v>133.714285714286</v>
      </c>
      <c r="S1767">
        <v>0</v>
      </c>
      <c r="T1767">
        <v>133.714285714286</v>
      </c>
      <c r="U1767">
        <v>67</v>
      </c>
      <c r="V1767">
        <f>SUMIF(货件明细!K:K,F1767,货件明细!AQ:AQ)</f>
        <v>0</v>
      </c>
      <c r="W1767">
        <f t="shared" si="108"/>
        <v>1</v>
      </c>
      <c r="X1767">
        <f t="shared" si="109"/>
        <v>67</v>
      </c>
      <c r="Y1767">
        <f>SUMIF(货件明细!K:K,F1767,货件明细!I:I)</f>
        <v>0</v>
      </c>
      <c r="Z1767">
        <f t="shared" si="110"/>
        <v>12.1</v>
      </c>
      <c r="AA1767">
        <f>SUMIF(货件明细!K:K,F1767,货件明细!J:J)</f>
        <v>0</v>
      </c>
      <c r="AB1767">
        <f t="shared" si="111"/>
        <v>1</v>
      </c>
    </row>
    <row r="1768" spans="1:28">
      <c r="A1768">
        <v>2025</v>
      </c>
      <c r="B1768">
        <v>3</v>
      </c>
      <c r="C1768">
        <v>11</v>
      </c>
      <c r="D1768" s="4">
        <v>45730</v>
      </c>
      <c r="E1768" t="s">
        <v>28</v>
      </c>
      <c r="F1768" t="s">
        <v>1885</v>
      </c>
      <c r="G1768" t="s">
        <v>263</v>
      </c>
      <c r="H1768" t="s">
        <v>44</v>
      </c>
      <c r="I1768" t="s">
        <v>111</v>
      </c>
      <c r="J1768" t="s">
        <v>45</v>
      </c>
      <c r="K1768" t="s">
        <v>45</v>
      </c>
      <c r="L1768" t="s">
        <v>46</v>
      </c>
      <c r="M1768" t="s">
        <v>47</v>
      </c>
      <c r="N1768" t="s">
        <v>48</v>
      </c>
      <c r="O1768">
        <v>12.1</v>
      </c>
      <c r="Q1768">
        <v>133.714285714286</v>
      </c>
      <c r="R1768">
        <v>133.714285714286</v>
      </c>
      <c r="S1768">
        <v>0</v>
      </c>
      <c r="T1768">
        <v>133.714285714286</v>
      </c>
      <c r="U1768">
        <v>67</v>
      </c>
      <c r="V1768">
        <f>SUMIF(货件明细!K:K,F1768,货件明细!AQ:AQ)</f>
        <v>0</v>
      </c>
      <c r="W1768">
        <f t="shared" si="108"/>
        <v>1</v>
      </c>
      <c r="X1768">
        <f t="shared" si="109"/>
        <v>67</v>
      </c>
      <c r="Y1768">
        <f>SUMIF(货件明细!K:K,F1768,货件明细!I:I)</f>
        <v>0</v>
      </c>
      <c r="Z1768">
        <f t="shared" si="110"/>
        <v>12.1</v>
      </c>
      <c r="AA1768">
        <f>SUMIF(货件明细!K:K,F1768,货件明细!J:J)</f>
        <v>0</v>
      </c>
      <c r="AB1768">
        <f t="shared" si="111"/>
        <v>1</v>
      </c>
    </row>
    <row r="1769" spans="1:28">
      <c r="A1769">
        <v>2025</v>
      </c>
      <c r="B1769">
        <v>3</v>
      </c>
      <c r="C1769">
        <v>11</v>
      </c>
      <c r="D1769" s="4">
        <v>45730</v>
      </c>
      <c r="E1769" t="s">
        <v>28</v>
      </c>
      <c r="F1769" t="s">
        <v>1886</v>
      </c>
      <c r="G1769" t="s">
        <v>267</v>
      </c>
      <c r="H1769" t="s">
        <v>71</v>
      </c>
      <c r="I1769" t="s">
        <v>111</v>
      </c>
      <c r="J1769" t="s">
        <v>45</v>
      </c>
      <c r="K1769" t="s">
        <v>45</v>
      </c>
      <c r="L1769" t="s">
        <v>46</v>
      </c>
      <c r="M1769" t="s">
        <v>47</v>
      </c>
      <c r="N1769" t="s">
        <v>48</v>
      </c>
      <c r="O1769">
        <v>12.1</v>
      </c>
      <c r="Q1769">
        <v>112.571428571429</v>
      </c>
      <c r="R1769">
        <v>112.571428571429</v>
      </c>
      <c r="S1769">
        <v>0</v>
      </c>
      <c r="T1769">
        <v>112.571428571429</v>
      </c>
      <c r="U1769">
        <v>67</v>
      </c>
      <c r="V1769">
        <f>SUMIF(货件明细!K:K,F1769,货件明细!AQ:AQ)</f>
        <v>0</v>
      </c>
      <c r="W1769">
        <f t="shared" si="108"/>
        <v>1</v>
      </c>
      <c r="X1769">
        <f t="shared" si="109"/>
        <v>67</v>
      </c>
      <c r="Y1769">
        <f>SUMIF(货件明细!K:K,F1769,货件明细!I:I)</f>
        <v>0</v>
      </c>
      <c r="Z1769">
        <f t="shared" si="110"/>
        <v>12.1</v>
      </c>
      <c r="AA1769">
        <f>SUMIF(货件明细!K:K,F1769,货件明细!J:J)</f>
        <v>0</v>
      </c>
      <c r="AB1769">
        <f t="shared" si="111"/>
        <v>1</v>
      </c>
    </row>
    <row r="1770" spans="1:28">
      <c r="A1770">
        <v>2025</v>
      </c>
      <c r="B1770">
        <v>3</v>
      </c>
      <c r="C1770">
        <v>11</v>
      </c>
      <c r="D1770" s="4">
        <v>45730</v>
      </c>
      <c r="E1770" t="s">
        <v>28</v>
      </c>
      <c r="F1770" t="s">
        <v>1887</v>
      </c>
      <c r="G1770" t="s">
        <v>62</v>
      </c>
      <c r="H1770" t="s">
        <v>31</v>
      </c>
      <c r="I1770" t="s">
        <v>111</v>
      </c>
      <c r="J1770" t="s">
        <v>100</v>
      </c>
      <c r="K1770" t="s">
        <v>100</v>
      </c>
      <c r="L1770" t="s">
        <v>46</v>
      </c>
      <c r="M1770" t="s">
        <v>47</v>
      </c>
      <c r="N1770" t="s">
        <v>101</v>
      </c>
      <c r="O1770">
        <v>12.1</v>
      </c>
      <c r="Q1770">
        <v>107.644444444444</v>
      </c>
      <c r="R1770">
        <v>107.644444444444</v>
      </c>
      <c r="S1770">
        <v>0</v>
      </c>
      <c r="T1770">
        <v>107.644444444444</v>
      </c>
      <c r="U1770">
        <v>67</v>
      </c>
      <c r="V1770">
        <f>SUMIF(货件明细!K:K,F1770,货件明细!AQ:AQ)</f>
        <v>0</v>
      </c>
      <c r="W1770">
        <f t="shared" si="108"/>
        <v>1</v>
      </c>
      <c r="X1770">
        <f t="shared" si="109"/>
        <v>67</v>
      </c>
      <c r="Y1770">
        <f>SUMIF(货件明细!K:K,F1770,货件明细!I:I)</f>
        <v>0</v>
      </c>
      <c r="Z1770">
        <f t="shared" si="110"/>
        <v>12.1</v>
      </c>
      <c r="AA1770">
        <f>SUMIF(货件明细!K:K,F1770,货件明细!J:J)</f>
        <v>0</v>
      </c>
      <c r="AB1770">
        <f t="shared" si="111"/>
        <v>1</v>
      </c>
    </row>
    <row r="1771" spans="1:28">
      <c r="A1771">
        <v>2025</v>
      </c>
      <c r="B1771">
        <v>3</v>
      </c>
      <c r="C1771">
        <v>11</v>
      </c>
      <c r="D1771" s="4">
        <v>45730</v>
      </c>
      <c r="E1771" t="s">
        <v>28</v>
      </c>
      <c r="F1771" t="s">
        <v>1888</v>
      </c>
      <c r="G1771" t="s">
        <v>74</v>
      </c>
      <c r="H1771" t="s">
        <v>44</v>
      </c>
      <c r="I1771" t="s">
        <v>111</v>
      </c>
      <c r="J1771" t="s">
        <v>45</v>
      </c>
      <c r="K1771" t="s">
        <v>45</v>
      </c>
      <c r="L1771" t="s">
        <v>46</v>
      </c>
      <c r="M1771" t="s">
        <v>47</v>
      </c>
      <c r="N1771" t="s">
        <v>48</v>
      </c>
      <c r="O1771">
        <v>12.1</v>
      </c>
      <c r="Q1771">
        <v>137.057142857143</v>
      </c>
      <c r="R1771">
        <v>137.057142857143</v>
      </c>
      <c r="S1771">
        <v>0</v>
      </c>
      <c r="T1771">
        <v>137.057142857143</v>
      </c>
      <c r="U1771">
        <v>67</v>
      </c>
      <c r="V1771">
        <f>SUMIF(货件明细!K:K,F1771,货件明细!AQ:AQ)</f>
        <v>0</v>
      </c>
      <c r="W1771">
        <f t="shared" si="108"/>
        <v>1</v>
      </c>
      <c r="X1771">
        <f t="shared" si="109"/>
        <v>67</v>
      </c>
      <c r="Y1771">
        <f>SUMIF(货件明细!K:K,F1771,货件明细!I:I)</f>
        <v>0</v>
      </c>
      <c r="Z1771">
        <f t="shared" si="110"/>
        <v>12.1</v>
      </c>
      <c r="AA1771">
        <f>SUMIF(货件明细!K:K,F1771,货件明细!J:J)</f>
        <v>0</v>
      </c>
      <c r="AB1771">
        <f t="shared" si="111"/>
        <v>1</v>
      </c>
    </row>
    <row r="1772" spans="1:28">
      <c r="A1772">
        <v>2025</v>
      </c>
      <c r="B1772">
        <v>3</v>
      </c>
      <c r="C1772">
        <v>11</v>
      </c>
      <c r="D1772" s="4">
        <v>45730</v>
      </c>
      <c r="E1772" t="s">
        <v>28</v>
      </c>
      <c r="F1772" t="s">
        <v>1889</v>
      </c>
      <c r="G1772" t="s">
        <v>267</v>
      </c>
      <c r="H1772" t="s">
        <v>71</v>
      </c>
      <c r="I1772" t="s">
        <v>145</v>
      </c>
      <c r="J1772" t="s">
        <v>100</v>
      </c>
      <c r="K1772" t="s">
        <v>100</v>
      </c>
      <c r="L1772" t="s">
        <v>46</v>
      </c>
      <c r="M1772" t="s">
        <v>47</v>
      </c>
      <c r="N1772" t="s">
        <v>159</v>
      </c>
      <c r="O1772">
        <v>72.1</v>
      </c>
      <c r="Q1772">
        <v>313.133333333333</v>
      </c>
      <c r="R1772">
        <v>313.133333333333</v>
      </c>
      <c r="S1772">
        <v>0</v>
      </c>
      <c r="T1772">
        <v>313.133333333333</v>
      </c>
      <c r="U1772">
        <v>278</v>
      </c>
      <c r="V1772">
        <f>SUMIF(货件明细!K:K,F1772,货件明细!AQ:AQ)</f>
        <v>0</v>
      </c>
      <c r="W1772">
        <f t="shared" si="108"/>
        <v>1</v>
      </c>
      <c r="X1772">
        <f t="shared" si="109"/>
        <v>278</v>
      </c>
      <c r="Y1772">
        <f>SUMIF(货件明细!K:K,F1772,货件明细!I:I)</f>
        <v>0</v>
      </c>
      <c r="Z1772">
        <f t="shared" si="110"/>
        <v>72.1</v>
      </c>
      <c r="AA1772">
        <f>SUMIF(货件明细!K:K,F1772,货件明细!J:J)</f>
        <v>0</v>
      </c>
      <c r="AB1772">
        <f t="shared" si="111"/>
        <v>1</v>
      </c>
    </row>
    <row r="1773" spans="1:28">
      <c r="A1773">
        <v>2025</v>
      </c>
      <c r="B1773">
        <v>3</v>
      </c>
      <c r="C1773">
        <v>11</v>
      </c>
      <c r="D1773" s="4">
        <v>45730</v>
      </c>
      <c r="E1773" t="s">
        <v>28</v>
      </c>
      <c r="F1773" t="s">
        <v>1890</v>
      </c>
      <c r="G1773" t="s">
        <v>74</v>
      </c>
      <c r="H1773" t="s">
        <v>44</v>
      </c>
      <c r="I1773" t="s">
        <v>145</v>
      </c>
      <c r="J1773" t="s">
        <v>100</v>
      </c>
      <c r="K1773" t="s">
        <v>100</v>
      </c>
      <c r="L1773" t="s">
        <v>46</v>
      </c>
      <c r="M1773" t="s">
        <v>47</v>
      </c>
      <c r="N1773" t="s">
        <v>159</v>
      </c>
      <c r="O1773">
        <v>72.1</v>
      </c>
      <c r="Q1773">
        <v>402.8</v>
      </c>
      <c r="R1773">
        <v>402.8</v>
      </c>
      <c r="S1773">
        <v>0</v>
      </c>
      <c r="T1773">
        <v>402.8</v>
      </c>
      <c r="U1773">
        <v>278</v>
      </c>
      <c r="V1773">
        <f>SUMIF(货件明细!K:K,F1773,货件明细!AQ:AQ)</f>
        <v>0</v>
      </c>
      <c r="W1773">
        <f t="shared" si="108"/>
        <v>1</v>
      </c>
      <c r="X1773">
        <f t="shared" si="109"/>
        <v>278</v>
      </c>
      <c r="Y1773">
        <f>SUMIF(货件明细!K:K,F1773,货件明细!I:I)</f>
        <v>0</v>
      </c>
      <c r="Z1773">
        <f t="shared" si="110"/>
        <v>72.1</v>
      </c>
      <c r="AA1773">
        <f>SUMIF(货件明细!K:K,F1773,货件明细!J:J)</f>
        <v>0</v>
      </c>
      <c r="AB1773">
        <f t="shared" si="111"/>
        <v>1</v>
      </c>
    </row>
    <row r="1774" spans="1:28">
      <c r="A1774">
        <v>2025</v>
      </c>
      <c r="B1774">
        <v>3</v>
      </c>
      <c r="C1774">
        <v>11</v>
      </c>
      <c r="D1774" s="4">
        <v>45730</v>
      </c>
      <c r="E1774" t="s">
        <v>28</v>
      </c>
      <c r="F1774" t="s">
        <v>1891</v>
      </c>
      <c r="G1774" t="s">
        <v>62</v>
      </c>
      <c r="H1774" t="s">
        <v>31</v>
      </c>
      <c r="I1774" t="s">
        <v>145</v>
      </c>
      <c r="J1774" t="s">
        <v>100</v>
      </c>
      <c r="K1774" t="s">
        <v>100</v>
      </c>
      <c r="L1774" t="s">
        <v>46</v>
      </c>
      <c r="M1774" t="s">
        <v>47</v>
      </c>
      <c r="N1774" t="s">
        <v>101</v>
      </c>
      <c r="O1774">
        <v>72.1</v>
      </c>
      <c r="Q1774">
        <v>430.577777777778</v>
      </c>
      <c r="R1774">
        <v>430.577777777778</v>
      </c>
      <c r="S1774">
        <v>0</v>
      </c>
      <c r="T1774">
        <v>430.577777777778</v>
      </c>
      <c r="U1774">
        <v>278</v>
      </c>
      <c r="V1774">
        <f>SUMIF(货件明细!K:K,F1774,货件明细!AQ:AQ)</f>
        <v>0</v>
      </c>
      <c r="W1774">
        <f t="shared" si="108"/>
        <v>1</v>
      </c>
      <c r="X1774">
        <f t="shared" si="109"/>
        <v>278</v>
      </c>
      <c r="Y1774">
        <f>SUMIF(货件明细!K:K,F1774,货件明细!I:I)</f>
        <v>0</v>
      </c>
      <c r="Z1774">
        <f t="shared" si="110"/>
        <v>72.1</v>
      </c>
      <c r="AA1774">
        <f>SUMIF(货件明细!K:K,F1774,货件明细!J:J)</f>
        <v>0</v>
      </c>
      <c r="AB1774">
        <f t="shared" si="111"/>
        <v>1</v>
      </c>
    </row>
    <row r="1775" spans="1:28">
      <c r="A1775">
        <v>2025</v>
      </c>
      <c r="B1775">
        <v>3</v>
      </c>
      <c r="C1775">
        <v>11</v>
      </c>
      <c r="D1775" s="4">
        <v>45730</v>
      </c>
      <c r="E1775" t="s">
        <v>28</v>
      </c>
      <c r="F1775" t="s">
        <v>1892</v>
      </c>
      <c r="G1775" t="s">
        <v>263</v>
      </c>
      <c r="H1775" t="s">
        <v>44</v>
      </c>
      <c r="I1775" t="s">
        <v>145</v>
      </c>
      <c r="J1775" t="s">
        <v>100</v>
      </c>
      <c r="K1775" t="s">
        <v>100</v>
      </c>
      <c r="L1775" t="s">
        <v>46</v>
      </c>
      <c r="M1775" t="s">
        <v>65</v>
      </c>
      <c r="N1775" t="s">
        <v>1832</v>
      </c>
      <c r="O1775">
        <v>72.1</v>
      </c>
      <c r="Q1775">
        <v>399.84</v>
      </c>
      <c r="R1775">
        <v>399.84</v>
      </c>
      <c r="S1775">
        <v>0</v>
      </c>
      <c r="T1775">
        <v>399.84</v>
      </c>
      <c r="U1775">
        <v>278</v>
      </c>
      <c r="V1775">
        <f>SUMIF(货件明细!K:K,F1775,货件明细!AQ:AQ)</f>
        <v>0</v>
      </c>
      <c r="W1775">
        <f t="shared" si="108"/>
        <v>1</v>
      </c>
      <c r="X1775">
        <f t="shared" si="109"/>
        <v>278</v>
      </c>
      <c r="Y1775">
        <f>SUMIF(货件明细!K:K,F1775,货件明细!I:I)</f>
        <v>0</v>
      </c>
      <c r="Z1775">
        <f t="shared" si="110"/>
        <v>72.1</v>
      </c>
      <c r="AA1775">
        <f>SUMIF(货件明细!K:K,F1775,货件明细!J:J)</f>
        <v>0</v>
      </c>
      <c r="AB1775">
        <f t="shared" si="111"/>
        <v>1</v>
      </c>
    </row>
    <row r="1776" spans="1:28">
      <c r="A1776">
        <v>2025</v>
      </c>
      <c r="B1776">
        <v>3</v>
      </c>
      <c r="C1776">
        <v>11</v>
      </c>
      <c r="D1776" s="4">
        <v>45730</v>
      </c>
      <c r="E1776" t="s">
        <v>28</v>
      </c>
      <c r="F1776" t="s">
        <v>1893</v>
      </c>
      <c r="G1776" t="s">
        <v>392</v>
      </c>
      <c r="H1776" t="s">
        <v>44</v>
      </c>
      <c r="I1776" t="s">
        <v>145</v>
      </c>
      <c r="J1776" t="s">
        <v>100</v>
      </c>
      <c r="K1776" t="s">
        <v>100</v>
      </c>
      <c r="L1776" t="s">
        <v>46</v>
      </c>
      <c r="M1776" t="s">
        <v>47</v>
      </c>
      <c r="N1776" t="s">
        <v>159</v>
      </c>
      <c r="O1776">
        <v>72.1</v>
      </c>
      <c r="Q1776">
        <v>408.1</v>
      </c>
      <c r="R1776">
        <v>408.1</v>
      </c>
      <c r="S1776">
        <v>0</v>
      </c>
      <c r="T1776">
        <v>408.1</v>
      </c>
      <c r="U1776">
        <v>278</v>
      </c>
      <c r="V1776">
        <f>SUMIF(货件明细!K:K,F1776,货件明细!AQ:AQ)</f>
        <v>0</v>
      </c>
      <c r="W1776">
        <f t="shared" si="108"/>
        <v>1</v>
      </c>
      <c r="X1776">
        <f t="shared" si="109"/>
        <v>278</v>
      </c>
      <c r="Y1776">
        <f>SUMIF(货件明细!K:K,F1776,货件明细!I:I)</f>
        <v>0</v>
      </c>
      <c r="Z1776">
        <f t="shared" si="110"/>
        <v>72.1</v>
      </c>
      <c r="AA1776">
        <f>SUMIF(货件明细!K:K,F1776,货件明细!J:J)</f>
        <v>0</v>
      </c>
      <c r="AB1776">
        <f t="shared" si="111"/>
        <v>1</v>
      </c>
    </row>
    <row r="1777" spans="1:28">
      <c r="A1777">
        <v>2025</v>
      </c>
      <c r="B1777">
        <v>3</v>
      </c>
      <c r="C1777">
        <v>11</v>
      </c>
      <c r="D1777" s="4">
        <v>45730</v>
      </c>
      <c r="E1777" t="s">
        <v>28</v>
      </c>
      <c r="F1777" t="s">
        <v>1894</v>
      </c>
      <c r="G1777" t="s">
        <v>263</v>
      </c>
      <c r="H1777" t="s">
        <v>44</v>
      </c>
      <c r="I1777" t="s">
        <v>129</v>
      </c>
      <c r="J1777" t="s">
        <v>100</v>
      </c>
      <c r="K1777" t="s">
        <v>100</v>
      </c>
      <c r="L1777" t="s">
        <v>46</v>
      </c>
      <c r="M1777" t="s">
        <v>65</v>
      </c>
      <c r="N1777" t="s">
        <v>1832</v>
      </c>
      <c r="O1777">
        <v>33.1</v>
      </c>
      <c r="Q1777">
        <v>199.92</v>
      </c>
      <c r="R1777">
        <v>199.92</v>
      </c>
      <c r="S1777">
        <v>0</v>
      </c>
      <c r="T1777">
        <v>199.92</v>
      </c>
      <c r="U1777">
        <v>167</v>
      </c>
      <c r="V1777">
        <f>SUMIF(货件明细!K:K,F1777,货件明细!AQ:AQ)</f>
        <v>0</v>
      </c>
      <c r="W1777">
        <f t="shared" si="108"/>
        <v>1</v>
      </c>
      <c r="X1777">
        <f t="shared" si="109"/>
        <v>167</v>
      </c>
      <c r="Y1777">
        <f>SUMIF(货件明细!K:K,F1777,货件明细!I:I)</f>
        <v>0</v>
      </c>
      <c r="Z1777">
        <f t="shared" si="110"/>
        <v>33.1</v>
      </c>
      <c r="AA1777">
        <f>SUMIF(货件明细!K:K,F1777,货件明细!J:J)</f>
        <v>0</v>
      </c>
      <c r="AB1777">
        <f t="shared" si="111"/>
        <v>1</v>
      </c>
    </row>
    <row r="1778" spans="1:28">
      <c r="A1778">
        <v>2025</v>
      </c>
      <c r="B1778">
        <v>3</v>
      </c>
      <c r="C1778">
        <v>11</v>
      </c>
      <c r="D1778" s="4">
        <v>45730</v>
      </c>
      <c r="E1778" t="s">
        <v>28</v>
      </c>
      <c r="F1778" t="s">
        <v>1895</v>
      </c>
      <c r="G1778" t="s">
        <v>392</v>
      </c>
      <c r="H1778" t="s">
        <v>44</v>
      </c>
      <c r="I1778" t="s">
        <v>129</v>
      </c>
      <c r="J1778" t="s">
        <v>100</v>
      </c>
      <c r="K1778" t="s">
        <v>100</v>
      </c>
      <c r="L1778" t="s">
        <v>46</v>
      </c>
      <c r="M1778" t="s">
        <v>47</v>
      </c>
      <c r="N1778" t="s">
        <v>159</v>
      </c>
      <c r="O1778">
        <v>33.1</v>
      </c>
      <c r="Q1778">
        <v>204.05</v>
      </c>
      <c r="R1778">
        <v>204.05</v>
      </c>
      <c r="S1778">
        <v>0</v>
      </c>
      <c r="T1778">
        <v>204.05</v>
      </c>
      <c r="U1778">
        <v>167</v>
      </c>
      <c r="V1778">
        <f>SUMIF(货件明细!K:K,F1778,货件明细!AQ:AQ)</f>
        <v>0</v>
      </c>
      <c r="W1778">
        <f t="shared" si="108"/>
        <v>1</v>
      </c>
      <c r="X1778">
        <f t="shared" si="109"/>
        <v>167</v>
      </c>
      <c r="Y1778">
        <f>SUMIF(货件明细!K:K,F1778,货件明细!I:I)</f>
        <v>0</v>
      </c>
      <c r="Z1778">
        <f t="shared" si="110"/>
        <v>33.1</v>
      </c>
      <c r="AA1778">
        <f>SUMIF(货件明细!K:K,F1778,货件明细!J:J)</f>
        <v>0</v>
      </c>
      <c r="AB1778">
        <f t="shared" si="111"/>
        <v>1</v>
      </c>
    </row>
    <row r="1779" spans="1:28">
      <c r="A1779">
        <v>2025</v>
      </c>
      <c r="B1779">
        <v>3</v>
      </c>
      <c r="C1779">
        <v>11</v>
      </c>
      <c r="D1779" s="4">
        <v>45730</v>
      </c>
      <c r="E1779" t="s">
        <v>28</v>
      </c>
      <c r="F1779" t="s">
        <v>1896</v>
      </c>
      <c r="G1779" t="s">
        <v>267</v>
      </c>
      <c r="H1779" t="s">
        <v>71</v>
      </c>
      <c r="I1779" t="s">
        <v>129</v>
      </c>
      <c r="J1779" t="s">
        <v>100</v>
      </c>
      <c r="K1779" t="s">
        <v>100</v>
      </c>
      <c r="L1779" t="s">
        <v>46</v>
      </c>
      <c r="M1779" t="s">
        <v>47</v>
      </c>
      <c r="N1779" t="s">
        <v>159</v>
      </c>
      <c r="O1779">
        <v>33.1</v>
      </c>
      <c r="Q1779">
        <v>156.566666666667</v>
      </c>
      <c r="R1779">
        <v>156.566666666667</v>
      </c>
      <c r="S1779">
        <v>0</v>
      </c>
      <c r="T1779">
        <v>156.566666666667</v>
      </c>
      <c r="U1779">
        <v>167</v>
      </c>
      <c r="V1779">
        <f>SUMIF(货件明细!K:K,F1779,货件明细!AQ:AQ)</f>
        <v>0</v>
      </c>
      <c r="W1779">
        <f t="shared" si="108"/>
        <v>1</v>
      </c>
      <c r="X1779">
        <f t="shared" si="109"/>
        <v>167</v>
      </c>
      <c r="Y1779">
        <f>SUMIF(货件明细!K:K,F1779,货件明细!I:I)</f>
        <v>0</v>
      </c>
      <c r="Z1779">
        <f t="shared" si="110"/>
        <v>33.1</v>
      </c>
      <c r="AA1779">
        <f>SUMIF(货件明细!K:K,F1779,货件明细!J:J)</f>
        <v>0</v>
      </c>
      <c r="AB1779">
        <f t="shared" si="111"/>
        <v>1</v>
      </c>
    </row>
    <row r="1780" spans="1:28">
      <c r="A1780">
        <v>2025</v>
      </c>
      <c r="B1780">
        <v>3</v>
      </c>
      <c r="C1780">
        <v>11</v>
      </c>
      <c r="D1780" s="4">
        <v>45730</v>
      </c>
      <c r="E1780" t="s">
        <v>28</v>
      </c>
      <c r="F1780" t="s">
        <v>1897</v>
      </c>
      <c r="G1780" t="s">
        <v>62</v>
      </c>
      <c r="H1780" t="s">
        <v>31</v>
      </c>
      <c r="I1780" t="s">
        <v>129</v>
      </c>
      <c r="J1780" t="s">
        <v>100</v>
      </c>
      <c r="K1780" t="s">
        <v>100</v>
      </c>
      <c r="L1780" t="s">
        <v>46</v>
      </c>
      <c r="M1780" t="s">
        <v>47</v>
      </c>
      <c r="N1780" t="s">
        <v>101</v>
      </c>
      <c r="O1780">
        <v>33.1</v>
      </c>
      <c r="Q1780">
        <v>215.288888888889</v>
      </c>
      <c r="R1780">
        <v>215.288888888889</v>
      </c>
      <c r="S1780">
        <v>0</v>
      </c>
      <c r="T1780">
        <v>215.288888888889</v>
      </c>
      <c r="U1780">
        <v>167</v>
      </c>
      <c r="V1780">
        <f>SUMIF(货件明细!K:K,F1780,货件明细!AQ:AQ)</f>
        <v>0</v>
      </c>
      <c r="W1780">
        <f t="shared" si="108"/>
        <v>1</v>
      </c>
      <c r="X1780">
        <f t="shared" si="109"/>
        <v>167</v>
      </c>
      <c r="Y1780">
        <f>SUMIF(货件明细!K:K,F1780,货件明细!I:I)</f>
        <v>0</v>
      </c>
      <c r="Z1780">
        <f t="shared" si="110"/>
        <v>33.1</v>
      </c>
      <c r="AA1780">
        <f>SUMIF(货件明细!K:K,F1780,货件明细!J:J)</f>
        <v>0</v>
      </c>
      <c r="AB1780">
        <f t="shared" si="111"/>
        <v>1</v>
      </c>
    </row>
    <row r="1781" spans="1:28">
      <c r="A1781">
        <v>2025</v>
      </c>
      <c r="B1781">
        <v>3</v>
      </c>
      <c r="C1781">
        <v>11</v>
      </c>
      <c r="D1781" s="4">
        <v>45730</v>
      </c>
      <c r="E1781" t="s">
        <v>28</v>
      </c>
      <c r="F1781" t="s">
        <v>1898</v>
      </c>
      <c r="G1781" t="s">
        <v>74</v>
      </c>
      <c r="H1781" t="s">
        <v>44</v>
      </c>
      <c r="I1781" t="s">
        <v>129</v>
      </c>
      <c r="J1781" t="s">
        <v>100</v>
      </c>
      <c r="K1781" t="s">
        <v>100</v>
      </c>
      <c r="L1781" t="s">
        <v>46</v>
      </c>
      <c r="M1781" t="s">
        <v>47</v>
      </c>
      <c r="N1781" t="s">
        <v>159</v>
      </c>
      <c r="O1781">
        <v>33.1</v>
      </c>
      <c r="Q1781">
        <v>201.4</v>
      </c>
      <c r="R1781">
        <v>201.4</v>
      </c>
      <c r="S1781">
        <v>0</v>
      </c>
      <c r="T1781">
        <v>201.4</v>
      </c>
      <c r="U1781">
        <v>167</v>
      </c>
      <c r="V1781">
        <f>SUMIF(货件明细!K:K,F1781,货件明细!AQ:AQ)</f>
        <v>0</v>
      </c>
      <c r="W1781">
        <f t="shared" si="108"/>
        <v>1</v>
      </c>
      <c r="X1781">
        <f t="shared" si="109"/>
        <v>167</v>
      </c>
      <c r="Y1781">
        <f>SUMIF(货件明细!K:K,F1781,货件明细!I:I)</f>
        <v>0</v>
      </c>
      <c r="Z1781">
        <f t="shared" si="110"/>
        <v>33.1</v>
      </c>
      <c r="AA1781">
        <f>SUMIF(货件明细!K:K,F1781,货件明细!J:J)</f>
        <v>0</v>
      </c>
      <c r="AB1781">
        <f t="shared" si="111"/>
        <v>1</v>
      </c>
    </row>
    <row r="1782" spans="1:28">
      <c r="A1782">
        <v>2025</v>
      </c>
      <c r="B1782">
        <v>3</v>
      </c>
      <c r="C1782">
        <v>11</v>
      </c>
      <c r="D1782" s="4">
        <v>45730</v>
      </c>
      <c r="E1782" t="s">
        <v>28</v>
      </c>
      <c r="F1782" t="s">
        <v>1899</v>
      </c>
      <c r="G1782" t="s">
        <v>392</v>
      </c>
      <c r="H1782" t="s">
        <v>44</v>
      </c>
      <c r="I1782" t="s">
        <v>41</v>
      </c>
      <c r="J1782" t="s">
        <v>100</v>
      </c>
      <c r="K1782" t="s">
        <v>100</v>
      </c>
      <c r="L1782" t="s">
        <v>46</v>
      </c>
      <c r="M1782" t="s">
        <v>47</v>
      </c>
      <c r="N1782" t="s">
        <v>159</v>
      </c>
      <c r="O1782">
        <v>25</v>
      </c>
      <c r="Q1782">
        <v>204.05</v>
      </c>
      <c r="R1782">
        <v>204.05</v>
      </c>
      <c r="S1782">
        <v>0</v>
      </c>
      <c r="T1782">
        <v>204.05</v>
      </c>
      <c r="U1782">
        <v>116</v>
      </c>
      <c r="V1782">
        <f>SUMIF(货件明细!K:K,F1782,货件明细!AQ:AQ)</f>
        <v>0</v>
      </c>
      <c r="W1782">
        <f t="shared" si="108"/>
        <v>1</v>
      </c>
      <c r="X1782">
        <f t="shared" si="109"/>
        <v>116</v>
      </c>
      <c r="Y1782">
        <f>SUMIF(货件明细!K:K,F1782,货件明细!I:I)</f>
        <v>0</v>
      </c>
      <c r="Z1782">
        <f t="shared" si="110"/>
        <v>25</v>
      </c>
      <c r="AA1782">
        <f>SUMIF(货件明细!K:K,F1782,货件明细!J:J)</f>
        <v>0</v>
      </c>
      <c r="AB1782">
        <f t="shared" si="111"/>
        <v>1</v>
      </c>
    </row>
    <row r="1783" spans="1:28">
      <c r="A1783">
        <v>2025</v>
      </c>
      <c r="B1783">
        <v>3</v>
      </c>
      <c r="C1783">
        <v>11</v>
      </c>
      <c r="D1783" s="4">
        <v>45730</v>
      </c>
      <c r="E1783" t="s">
        <v>28</v>
      </c>
      <c r="F1783" t="s">
        <v>1900</v>
      </c>
      <c r="G1783" t="s">
        <v>74</v>
      </c>
      <c r="H1783" t="s">
        <v>44</v>
      </c>
      <c r="I1783" t="s">
        <v>41</v>
      </c>
      <c r="J1783" t="s">
        <v>100</v>
      </c>
      <c r="K1783" t="s">
        <v>100</v>
      </c>
      <c r="L1783" t="s">
        <v>46</v>
      </c>
      <c r="M1783" t="s">
        <v>47</v>
      </c>
      <c r="N1783" t="s">
        <v>159</v>
      </c>
      <c r="O1783">
        <v>25</v>
      </c>
      <c r="Q1783">
        <v>201.4</v>
      </c>
      <c r="R1783">
        <v>201.4</v>
      </c>
      <c r="S1783">
        <v>0</v>
      </c>
      <c r="T1783">
        <v>201.4</v>
      </c>
      <c r="U1783">
        <v>116</v>
      </c>
      <c r="V1783">
        <f>SUMIF(货件明细!K:K,F1783,货件明细!AQ:AQ)</f>
        <v>0</v>
      </c>
      <c r="W1783">
        <f t="shared" si="108"/>
        <v>1</v>
      </c>
      <c r="X1783">
        <f t="shared" si="109"/>
        <v>116</v>
      </c>
      <c r="Y1783">
        <f>SUMIF(货件明细!K:K,F1783,货件明细!I:I)</f>
        <v>0</v>
      </c>
      <c r="Z1783">
        <f t="shared" si="110"/>
        <v>25</v>
      </c>
      <c r="AA1783">
        <f>SUMIF(货件明细!K:K,F1783,货件明细!J:J)</f>
        <v>0</v>
      </c>
      <c r="AB1783">
        <f t="shared" si="111"/>
        <v>1</v>
      </c>
    </row>
    <row r="1784" spans="1:28">
      <c r="A1784">
        <v>2025</v>
      </c>
      <c r="B1784">
        <v>3</v>
      </c>
      <c r="C1784">
        <v>11</v>
      </c>
      <c r="D1784" s="4">
        <v>45730</v>
      </c>
      <c r="E1784" t="s">
        <v>28</v>
      </c>
      <c r="F1784" t="s">
        <v>1901</v>
      </c>
      <c r="G1784" t="s">
        <v>267</v>
      </c>
      <c r="H1784" t="s">
        <v>71</v>
      </c>
      <c r="I1784" t="s">
        <v>41</v>
      </c>
      <c r="J1784" t="s">
        <v>100</v>
      </c>
      <c r="K1784" t="s">
        <v>100</v>
      </c>
      <c r="L1784" t="s">
        <v>46</v>
      </c>
      <c r="M1784" t="s">
        <v>47</v>
      </c>
      <c r="N1784" t="s">
        <v>159</v>
      </c>
      <c r="O1784">
        <v>25</v>
      </c>
      <c r="Q1784">
        <v>156.566666666667</v>
      </c>
      <c r="R1784">
        <v>156.566666666667</v>
      </c>
      <c r="S1784">
        <v>0</v>
      </c>
      <c r="T1784">
        <v>156.566666666667</v>
      </c>
      <c r="U1784">
        <v>116</v>
      </c>
      <c r="V1784">
        <f>SUMIF(货件明细!K:K,F1784,货件明细!AQ:AQ)</f>
        <v>0</v>
      </c>
      <c r="W1784">
        <f t="shared" si="108"/>
        <v>1</v>
      </c>
      <c r="X1784">
        <f t="shared" si="109"/>
        <v>116</v>
      </c>
      <c r="Y1784">
        <f>SUMIF(货件明细!K:K,F1784,货件明细!I:I)</f>
        <v>0</v>
      </c>
      <c r="Z1784">
        <f t="shared" si="110"/>
        <v>25</v>
      </c>
      <c r="AA1784">
        <f>SUMIF(货件明细!K:K,F1784,货件明细!J:J)</f>
        <v>0</v>
      </c>
      <c r="AB1784">
        <f t="shared" si="111"/>
        <v>1</v>
      </c>
    </row>
    <row r="1785" spans="1:28">
      <c r="A1785">
        <v>2025</v>
      </c>
      <c r="B1785">
        <v>3</v>
      </c>
      <c r="C1785">
        <v>11</v>
      </c>
      <c r="D1785" s="4">
        <v>45730</v>
      </c>
      <c r="E1785" t="s">
        <v>28</v>
      </c>
      <c r="F1785" t="s">
        <v>1902</v>
      </c>
      <c r="G1785" t="s">
        <v>62</v>
      </c>
      <c r="H1785" t="s">
        <v>31</v>
      </c>
      <c r="I1785" t="s">
        <v>41</v>
      </c>
      <c r="J1785" t="s">
        <v>100</v>
      </c>
      <c r="K1785" t="s">
        <v>100</v>
      </c>
      <c r="L1785" t="s">
        <v>46</v>
      </c>
      <c r="M1785" t="s">
        <v>47</v>
      </c>
      <c r="N1785" t="s">
        <v>101</v>
      </c>
      <c r="O1785">
        <v>25</v>
      </c>
      <c r="Q1785">
        <v>215.288888888889</v>
      </c>
      <c r="R1785">
        <v>215.288888888889</v>
      </c>
      <c r="S1785">
        <v>0</v>
      </c>
      <c r="T1785">
        <v>215.288888888889</v>
      </c>
      <c r="U1785">
        <v>116</v>
      </c>
      <c r="V1785">
        <f>SUMIF(货件明细!K:K,F1785,货件明细!AQ:AQ)</f>
        <v>0</v>
      </c>
      <c r="W1785">
        <f t="shared" si="108"/>
        <v>1</v>
      </c>
      <c r="X1785">
        <f t="shared" si="109"/>
        <v>116</v>
      </c>
      <c r="Y1785">
        <f>SUMIF(货件明细!K:K,F1785,货件明细!I:I)</f>
        <v>0</v>
      </c>
      <c r="Z1785">
        <f t="shared" si="110"/>
        <v>25</v>
      </c>
      <c r="AA1785">
        <f>SUMIF(货件明细!K:K,F1785,货件明细!J:J)</f>
        <v>0</v>
      </c>
      <c r="AB1785">
        <f t="shared" si="111"/>
        <v>1</v>
      </c>
    </row>
    <row r="1786" spans="1:28">
      <c r="A1786">
        <v>2025</v>
      </c>
      <c r="B1786">
        <v>3</v>
      </c>
      <c r="C1786">
        <v>11</v>
      </c>
      <c r="D1786" s="4">
        <v>45730</v>
      </c>
      <c r="E1786" t="s">
        <v>28</v>
      </c>
      <c r="F1786" t="s">
        <v>1903</v>
      </c>
      <c r="G1786" t="s">
        <v>263</v>
      </c>
      <c r="H1786" t="s">
        <v>44</v>
      </c>
      <c r="I1786" t="s">
        <v>41</v>
      </c>
      <c r="J1786" t="s">
        <v>100</v>
      </c>
      <c r="K1786" t="s">
        <v>100</v>
      </c>
      <c r="L1786" t="s">
        <v>46</v>
      </c>
      <c r="M1786" t="s">
        <v>47</v>
      </c>
      <c r="N1786" t="s">
        <v>159</v>
      </c>
      <c r="O1786">
        <v>25</v>
      </c>
      <c r="Q1786">
        <v>190.8</v>
      </c>
      <c r="R1786">
        <v>190.8</v>
      </c>
      <c r="S1786">
        <v>0</v>
      </c>
      <c r="T1786">
        <v>190.8</v>
      </c>
      <c r="U1786">
        <v>116</v>
      </c>
      <c r="V1786">
        <f>SUMIF(货件明细!K:K,F1786,货件明细!AQ:AQ)</f>
        <v>0</v>
      </c>
      <c r="W1786">
        <f t="shared" si="108"/>
        <v>1</v>
      </c>
      <c r="X1786">
        <f t="shared" si="109"/>
        <v>116</v>
      </c>
      <c r="Y1786">
        <f>SUMIF(货件明细!K:K,F1786,货件明细!I:I)</f>
        <v>0</v>
      </c>
      <c r="Z1786">
        <f t="shared" si="110"/>
        <v>25</v>
      </c>
      <c r="AA1786">
        <f>SUMIF(货件明细!K:K,F1786,货件明细!J:J)</f>
        <v>0</v>
      </c>
      <c r="AB1786">
        <f t="shared" si="111"/>
        <v>1</v>
      </c>
    </row>
    <row r="1787" spans="1:28">
      <c r="A1787">
        <v>2025</v>
      </c>
      <c r="B1787">
        <v>3</v>
      </c>
      <c r="C1787">
        <v>11</v>
      </c>
      <c r="D1787" s="4">
        <v>45730</v>
      </c>
      <c r="E1787" t="s">
        <v>28</v>
      </c>
      <c r="F1787" t="s">
        <v>1904</v>
      </c>
      <c r="G1787" t="s">
        <v>392</v>
      </c>
      <c r="H1787" t="s">
        <v>44</v>
      </c>
      <c r="I1787" t="s">
        <v>129</v>
      </c>
      <c r="J1787" t="s">
        <v>45</v>
      </c>
      <c r="K1787" t="s">
        <v>45</v>
      </c>
      <c r="L1787" t="s">
        <v>46</v>
      </c>
      <c r="M1787" t="s">
        <v>47</v>
      </c>
      <c r="N1787" t="s">
        <v>48</v>
      </c>
      <c r="O1787">
        <v>9.7</v>
      </c>
      <c r="Q1787">
        <v>133.714285714286</v>
      </c>
      <c r="R1787">
        <v>133.714285714286</v>
      </c>
      <c r="S1787">
        <v>0</v>
      </c>
      <c r="T1787">
        <v>133.714285714286</v>
      </c>
      <c r="U1787">
        <v>68</v>
      </c>
      <c r="V1787">
        <f>SUMIF(货件明细!K:K,F1787,货件明细!AQ:AQ)</f>
        <v>0</v>
      </c>
      <c r="W1787">
        <f t="shared" si="108"/>
        <v>1</v>
      </c>
      <c r="X1787">
        <f t="shared" si="109"/>
        <v>68</v>
      </c>
      <c r="Y1787">
        <f>SUMIF(货件明细!K:K,F1787,货件明细!I:I)</f>
        <v>0</v>
      </c>
      <c r="Z1787">
        <f t="shared" si="110"/>
        <v>9.7</v>
      </c>
      <c r="AA1787">
        <f>SUMIF(货件明细!K:K,F1787,货件明细!J:J)</f>
        <v>0</v>
      </c>
      <c r="AB1787">
        <f t="shared" si="111"/>
        <v>1</v>
      </c>
    </row>
    <row r="1788" spans="1:28">
      <c r="A1788">
        <v>2025</v>
      </c>
      <c r="B1788">
        <v>3</v>
      </c>
      <c r="C1788">
        <v>11</v>
      </c>
      <c r="D1788" s="4">
        <v>45730</v>
      </c>
      <c r="E1788" t="s">
        <v>28</v>
      </c>
      <c r="F1788" t="s">
        <v>1905</v>
      </c>
      <c r="G1788" t="s">
        <v>74</v>
      </c>
      <c r="H1788" t="s">
        <v>44</v>
      </c>
      <c r="I1788" t="s">
        <v>129</v>
      </c>
      <c r="J1788" t="s">
        <v>45</v>
      </c>
      <c r="K1788" t="s">
        <v>45</v>
      </c>
      <c r="L1788" t="s">
        <v>46</v>
      </c>
      <c r="M1788" t="s">
        <v>47</v>
      </c>
      <c r="N1788" t="s">
        <v>48</v>
      </c>
      <c r="O1788">
        <v>9.7</v>
      </c>
      <c r="Q1788">
        <v>137.057142857143</v>
      </c>
      <c r="R1788">
        <v>137.057142857143</v>
      </c>
      <c r="S1788">
        <v>0</v>
      </c>
      <c r="T1788">
        <v>137.057142857143</v>
      </c>
      <c r="U1788">
        <v>68</v>
      </c>
      <c r="V1788">
        <f>SUMIF(货件明细!K:K,F1788,货件明细!AQ:AQ)</f>
        <v>0</v>
      </c>
      <c r="W1788">
        <f t="shared" si="108"/>
        <v>1</v>
      </c>
      <c r="X1788">
        <f t="shared" si="109"/>
        <v>68</v>
      </c>
      <c r="Y1788">
        <f>SUMIF(货件明细!K:K,F1788,货件明细!I:I)</f>
        <v>0</v>
      </c>
      <c r="Z1788">
        <f t="shared" si="110"/>
        <v>9.7</v>
      </c>
      <c r="AA1788">
        <f>SUMIF(货件明细!K:K,F1788,货件明细!J:J)</f>
        <v>0</v>
      </c>
      <c r="AB1788">
        <f t="shared" si="111"/>
        <v>1</v>
      </c>
    </row>
    <row r="1789" spans="1:28">
      <c r="A1789">
        <v>2025</v>
      </c>
      <c r="B1789">
        <v>3</v>
      </c>
      <c r="C1789">
        <v>11</v>
      </c>
      <c r="D1789" s="4">
        <v>45730</v>
      </c>
      <c r="E1789" t="s">
        <v>28</v>
      </c>
      <c r="F1789" t="s">
        <v>1906</v>
      </c>
      <c r="G1789" t="s">
        <v>263</v>
      </c>
      <c r="H1789" t="s">
        <v>44</v>
      </c>
      <c r="I1789" t="s">
        <v>129</v>
      </c>
      <c r="J1789" t="s">
        <v>45</v>
      </c>
      <c r="K1789" t="s">
        <v>45</v>
      </c>
      <c r="L1789" t="s">
        <v>46</v>
      </c>
      <c r="M1789" t="s">
        <v>47</v>
      </c>
      <c r="N1789" t="s">
        <v>48</v>
      </c>
      <c r="O1789">
        <v>9.7</v>
      </c>
      <c r="Q1789">
        <v>133.714285714286</v>
      </c>
      <c r="R1789">
        <v>133.714285714286</v>
      </c>
      <c r="S1789">
        <v>0</v>
      </c>
      <c r="T1789">
        <v>133.714285714286</v>
      </c>
      <c r="U1789">
        <v>68</v>
      </c>
      <c r="V1789">
        <f>SUMIF(货件明细!K:K,F1789,货件明细!AQ:AQ)</f>
        <v>0</v>
      </c>
      <c r="W1789">
        <f t="shared" si="108"/>
        <v>1</v>
      </c>
      <c r="X1789">
        <f t="shared" si="109"/>
        <v>68</v>
      </c>
      <c r="Y1789">
        <f>SUMIF(货件明细!K:K,F1789,货件明细!I:I)</f>
        <v>0</v>
      </c>
      <c r="Z1789">
        <f t="shared" si="110"/>
        <v>9.7</v>
      </c>
      <c r="AA1789">
        <f>SUMIF(货件明细!K:K,F1789,货件明细!J:J)</f>
        <v>0</v>
      </c>
      <c r="AB1789">
        <f t="shared" si="111"/>
        <v>1</v>
      </c>
    </row>
    <row r="1790" spans="1:28">
      <c r="A1790">
        <v>2025</v>
      </c>
      <c r="B1790">
        <v>3</v>
      </c>
      <c r="C1790">
        <v>11</v>
      </c>
      <c r="D1790" s="4">
        <v>45730</v>
      </c>
      <c r="E1790" t="s">
        <v>28</v>
      </c>
      <c r="F1790" t="s">
        <v>1907</v>
      </c>
      <c r="G1790" t="s">
        <v>267</v>
      </c>
      <c r="H1790" t="s">
        <v>71</v>
      </c>
      <c r="I1790" t="s">
        <v>129</v>
      </c>
      <c r="J1790" t="s">
        <v>45</v>
      </c>
      <c r="K1790" t="s">
        <v>45</v>
      </c>
      <c r="L1790" t="s">
        <v>46</v>
      </c>
      <c r="M1790" t="s">
        <v>47</v>
      </c>
      <c r="N1790" t="s">
        <v>48</v>
      </c>
      <c r="O1790">
        <v>9.7</v>
      </c>
      <c r="Q1790">
        <v>112.571428571429</v>
      </c>
      <c r="R1790">
        <v>112.571428571429</v>
      </c>
      <c r="S1790">
        <v>0</v>
      </c>
      <c r="T1790">
        <v>112.571428571429</v>
      </c>
      <c r="U1790">
        <v>68</v>
      </c>
      <c r="V1790">
        <f>SUMIF(货件明细!K:K,F1790,货件明细!AQ:AQ)</f>
        <v>0</v>
      </c>
      <c r="W1790">
        <f t="shared" si="108"/>
        <v>1</v>
      </c>
      <c r="X1790">
        <f t="shared" si="109"/>
        <v>68</v>
      </c>
      <c r="Y1790">
        <f>SUMIF(货件明细!K:K,F1790,货件明细!I:I)</f>
        <v>0</v>
      </c>
      <c r="Z1790">
        <f t="shared" si="110"/>
        <v>9.7</v>
      </c>
      <c r="AA1790">
        <f>SUMIF(货件明细!K:K,F1790,货件明细!J:J)</f>
        <v>0</v>
      </c>
      <c r="AB1790">
        <f t="shared" si="111"/>
        <v>1</v>
      </c>
    </row>
    <row r="1791" spans="1:28">
      <c r="A1791">
        <v>2025</v>
      </c>
      <c r="B1791">
        <v>3</v>
      </c>
      <c r="C1791">
        <v>11</v>
      </c>
      <c r="D1791" s="4">
        <v>45730</v>
      </c>
      <c r="E1791" t="s">
        <v>28</v>
      </c>
      <c r="F1791" t="s">
        <v>1908</v>
      </c>
      <c r="G1791" t="s">
        <v>62</v>
      </c>
      <c r="H1791" t="s">
        <v>31</v>
      </c>
      <c r="I1791" t="s">
        <v>129</v>
      </c>
      <c r="J1791" t="s">
        <v>100</v>
      </c>
      <c r="K1791" t="s">
        <v>100</v>
      </c>
      <c r="L1791" t="s">
        <v>46</v>
      </c>
      <c r="M1791" t="s">
        <v>47</v>
      </c>
      <c r="N1791" t="s">
        <v>101</v>
      </c>
      <c r="O1791">
        <v>9.7</v>
      </c>
      <c r="Q1791">
        <v>107.644444444444</v>
      </c>
      <c r="R1791">
        <v>107.644444444444</v>
      </c>
      <c r="S1791">
        <v>0</v>
      </c>
      <c r="T1791">
        <v>107.644444444444</v>
      </c>
      <c r="U1791">
        <v>68</v>
      </c>
      <c r="V1791">
        <f>SUMIF(货件明细!K:K,F1791,货件明细!AQ:AQ)</f>
        <v>0</v>
      </c>
      <c r="W1791">
        <f t="shared" si="108"/>
        <v>1</v>
      </c>
      <c r="X1791">
        <f t="shared" si="109"/>
        <v>68</v>
      </c>
      <c r="Y1791">
        <f>SUMIF(货件明细!K:K,F1791,货件明细!I:I)</f>
        <v>0</v>
      </c>
      <c r="Z1791">
        <f t="shared" si="110"/>
        <v>9.7</v>
      </c>
      <c r="AA1791">
        <f>SUMIF(货件明细!K:K,F1791,货件明细!J:J)</f>
        <v>0</v>
      </c>
      <c r="AB1791">
        <f t="shared" si="111"/>
        <v>1</v>
      </c>
    </row>
    <row r="1792" spans="1:28">
      <c r="A1792">
        <v>2025</v>
      </c>
      <c r="B1792">
        <v>3</v>
      </c>
      <c r="C1792">
        <v>11</v>
      </c>
      <c r="D1792" s="4">
        <v>45730</v>
      </c>
      <c r="E1792" t="s">
        <v>28</v>
      </c>
      <c r="F1792" t="s">
        <v>1909</v>
      </c>
      <c r="G1792" t="s">
        <v>267</v>
      </c>
      <c r="H1792" t="s">
        <v>71</v>
      </c>
      <c r="I1792" t="s">
        <v>145</v>
      </c>
      <c r="J1792" t="s">
        <v>45</v>
      </c>
      <c r="K1792" t="s">
        <v>45</v>
      </c>
      <c r="L1792" t="s">
        <v>46</v>
      </c>
      <c r="M1792" t="s">
        <v>47</v>
      </c>
      <c r="N1792" t="s">
        <v>48</v>
      </c>
      <c r="O1792">
        <v>21.85</v>
      </c>
      <c r="Q1792">
        <v>112.571428571429</v>
      </c>
      <c r="R1792">
        <v>112.571428571429</v>
      </c>
      <c r="S1792">
        <v>0</v>
      </c>
      <c r="T1792">
        <v>112.571428571429</v>
      </c>
      <c r="U1792">
        <v>130</v>
      </c>
      <c r="V1792">
        <f>SUMIF(货件明细!K:K,F1792,货件明细!AQ:AQ)</f>
        <v>0</v>
      </c>
      <c r="W1792">
        <f t="shared" si="108"/>
        <v>1</v>
      </c>
      <c r="X1792">
        <f t="shared" si="109"/>
        <v>130</v>
      </c>
      <c r="Y1792">
        <f>SUMIF(货件明细!K:K,F1792,货件明细!I:I)</f>
        <v>0</v>
      </c>
      <c r="Z1792">
        <f t="shared" si="110"/>
        <v>21.85</v>
      </c>
      <c r="AA1792">
        <f>SUMIF(货件明细!K:K,F1792,货件明细!J:J)</f>
        <v>0</v>
      </c>
      <c r="AB1792">
        <f t="shared" si="111"/>
        <v>1</v>
      </c>
    </row>
    <row r="1793" spans="1:28">
      <c r="A1793">
        <v>2025</v>
      </c>
      <c r="B1793">
        <v>3</v>
      </c>
      <c r="C1793">
        <v>11</v>
      </c>
      <c r="D1793" s="4">
        <v>45730</v>
      </c>
      <c r="E1793" t="s">
        <v>28</v>
      </c>
      <c r="F1793" t="s">
        <v>1910</v>
      </c>
      <c r="G1793" t="s">
        <v>62</v>
      </c>
      <c r="H1793" t="s">
        <v>31</v>
      </c>
      <c r="I1793" t="s">
        <v>145</v>
      </c>
      <c r="J1793" t="s">
        <v>100</v>
      </c>
      <c r="K1793" t="s">
        <v>100</v>
      </c>
      <c r="L1793" t="s">
        <v>46</v>
      </c>
      <c r="M1793" t="s">
        <v>47</v>
      </c>
      <c r="N1793" t="s">
        <v>101</v>
      </c>
      <c r="O1793">
        <v>21.85</v>
      </c>
      <c r="Q1793">
        <v>107.644444444444</v>
      </c>
      <c r="R1793">
        <v>107.644444444444</v>
      </c>
      <c r="S1793">
        <v>0</v>
      </c>
      <c r="T1793">
        <v>107.644444444444</v>
      </c>
      <c r="U1793">
        <v>130</v>
      </c>
      <c r="V1793">
        <f>SUMIF(货件明细!K:K,F1793,货件明细!AQ:AQ)</f>
        <v>0</v>
      </c>
      <c r="W1793">
        <f t="shared" si="108"/>
        <v>1</v>
      </c>
      <c r="X1793">
        <f t="shared" si="109"/>
        <v>130</v>
      </c>
      <c r="Y1793">
        <f>SUMIF(货件明细!K:K,F1793,货件明细!I:I)</f>
        <v>0</v>
      </c>
      <c r="Z1793">
        <f t="shared" si="110"/>
        <v>21.85</v>
      </c>
      <c r="AA1793">
        <f>SUMIF(货件明细!K:K,F1793,货件明细!J:J)</f>
        <v>0</v>
      </c>
      <c r="AB1793">
        <f t="shared" si="111"/>
        <v>1</v>
      </c>
    </row>
    <row r="1794" spans="1:28">
      <c r="A1794">
        <v>2025</v>
      </c>
      <c r="B1794">
        <v>3</v>
      </c>
      <c r="C1794">
        <v>11</v>
      </c>
      <c r="D1794" s="4">
        <v>45730</v>
      </c>
      <c r="E1794" t="s">
        <v>28</v>
      </c>
      <c r="F1794" t="s">
        <v>1911</v>
      </c>
      <c r="G1794" t="s">
        <v>74</v>
      </c>
      <c r="H1794" t="s">
        <v>44</v>
      </c>
      <c r="I1794" t="s">
        <v>145</v>
      </c>
      <c r="J1794" t="s">
        <v>45</v>
      </c>
      <c r="K1794" t="s">
        <v>45</v>
      </c>
      <c r="L1794" t="s">
        <v>46</v>
      </c>
      <c r="M1794" t="s">
        <v>47</v>
      </c>
      <c r="N1794" t="s">
        <v>48</v>
      </c>
      <c r="O1794">
        <v>21.85</v>
      </c>
      <c r="Q1794">
        <v>137.057142857143</v>
      </c>
      <c r="R1794">
        <v>137.057142857143</v>
      </c>
      <c r="S1794">
        <v>0</v>
      </c>
      <c r="T1794">
        <v>137.057142857143</v>
      </c>
      <c r="U1794">
        <v>130</v>
      </c>
      <c r="V1794">
        <f>SUMIF(货件明细!K:K,F1794,货件明细!AQ:AQ)</f>
        <v>0</v>
      </c>
      <c r="W1794">
        <f t="shared" ref="W1794:W1857" si="112">IF(V1794=U1794,0,1)</f>
        <v>1</v>
      </c>
      <c r="X1794">
        <f t="shared" ref="X1794:X1857" si="113">U1794</f>
        <v>130</v>
      </c>
      <c r="Y1794">
        <f>SUMIF(货件明细!K:K,F1794,货件明细!I:I)</f>
        <v>0</v>
      </c>
      <c r="Z1794">
        <f t="shared" ref="Z1794:Z1857" si="114">O1794-Y1794</f>
        <v>21.85</v>
      </c>
      <c r="AA1794">
        <f>SUMIF(货件明细!K:K,F1794,货件明细!J:J)</f>
        <v>0</v>
      </c>
      <c r="AB1794">
        <f t="shared" ref="AB1794:AB1857" si="115">IF(T1794=AA1794,0,1)</f>
        <v>1</v>
      </c>
    </row>
    <row r="1795" spans="1:28">
      <c r="A1795">
        <v>2025</v>
      </c>
      <c r="B1795">
        <v>3</v>
      </c>
      <c r="C1795">
        <v>11</v>
      </c>
      <c r="D1795" s="4">
        <v>45730</v>
      </c>
      <c r="E1795" t="s">
        <v>28</v>
      </c>
      <c r="F1795" t="s">
        <v>1912</v>
      </c>
      <c r="G1795" t="s">
        <v>263</v>
      </c>
      <c r="H1795" t="s">
        <v>44</v>
      </c>
      <c r="I1795" t="s">
        <v>145</v>
      </c>
      <c r="J1795" t="s">
        <v>45</v>
      </c>
      <c r="K1795" t="s">
        <v>45</v>
      </c>
      <c r="L1795" t="s">
        <v>46</v>
      </c>
      <c r="M1795" t="s">
        <v>47</v>
      </c>
      <c r="N1795" t="s">
        <v>48</v>
      </c>
      <c r="O1795">
        <v>21.85</v>
      </c>
      <c r="Q1795">
        <v>133.714285714286</v>
      </c>
      <c r="R1795">
        <v>133.714285714286</v>
      </c>
      <c r="S1795">
        <v>0</v>
      </c>
      <c r="T1795">
        <v>133.714285714286</v>
      </c>
      <c r="U1795">
        <v>130</v>
      </c>
      <c r="V1795">
        <f>SUMIF(货件明细!K:K,F1795,货件明细!AQ:AQ)</f>
        <v>0</v>
      </c>
      <c r="W1795">
        <f t="shared" si="112"/>
        <v>1</v>
      </c>
      <c r="X1795">
        <f t="shared" si="113"/>
        <v>130</v>
      </c>
      <c r="Y1795">
        <f>SUMIF(货件明细!K:K,F1795,货件明细!I:I)</f>
        <v>0</v>
      </c>
      <c r="Z1795">
        <f t="shared" si="114"/>
        <v>21.85</v>
      </c>
      <c r="AA1795">
        <f>SUMIF(货件明细!K:K,F1795,货件明细!J:J)</f>
        <v>0</v>
      </c>
      <c r="AB1795">
        <f t="shared" si="115"/>
        <v>1</v>
      </c>
    </row>
    <row r="1796" spans="1:28">
      <c r="A1796">
        <v>2025</v>
      </c>
      <c r="B1796">
        <v>3</v>
      </c>
      <c r="C1796">
        <v>11</v>
      </c>
      <c r="D1796" s="4">
        <v>45730</v>
      </c>
      <c r="E1796" t="s">
        <v>28</v>
      </c>
      <c r="F1796" t="s">
        <v>1913</v>
      </c>
      <c r="G1796" t="s">
        <v>392</v>
      </c>
      <c r="H1796" t="s">
        <v>44</v>
      </c>
      <c r="I1796" t="s">
        <v>145</v>
      </c>
      <c r="J1796" t="s">
        <v>45</v>
      </c>
      <c r="K1796" t="s">
        <v>45</v>
      </c>
      <c r="L1796" t="s">
        <v>46</v>
      </c>
      <c r="M1796" t="s">
        <v>47</v>
      </c>
      <c r="N1796" t="s">
        <v>48</v>
      </c>
      <c r="O1796">
        <v>21.85</v>
      </c>
      <c r="Q1796">
        <v>133.714285714286</v>
      </c>
      <c r="R1796">
        <v>133.714285714286</v>
      </c>
      <c r="S1796">
        <v>0</v>
      </c>
      <c r="T1796">
        <v>133.714285714286</v>
      </c>
      <c r="U1796">
        <v>130</v>
      </c>
      <c r="V1796">
        <f>SUMIF(货件明细!K:K,F1796,货件明细!AQ:AQ)</f>
        <v>0</v>
      </c>
      <c r="W1796">
        <f t="shared" si="112"/>
        <v>1</v>
      </c>
      <c r="X1796">
        <f t="shared" si="113"/>
        <v>130</v>
      </c>
      <c r="Y1796">
        <f>SUMIF(货件明细!K:K,F1796,货件明细!I:I)</f>
        <v>0</v>
      </c>
      <c r="Z1796">
        <f t="shared" si="114"/>
        <v>21.85</v>
      </c>
      <c r="AA1796">
        <f>SUMIF(货件明细!K:K,F1796,货件明细!J:J)</f>
        <v>0</v>
      </c>
      <c r="AB1796">
        <f t="shared" si="115"/>
        <v>1</v>
      </c>
    </row>
    <row r="1797" spans="1:28">
      <c r="A1797">
        <v>2025</v>
      </c>
      <c r="B1797">
        <v>3</v>
      </c>
      <c r="C1797">
        <v>11</v>
      </c>
      <c r="D1797" s="4">
        <v>45730</v>
      </c>
      <c r="E1797" t="s">
        <v>28</v>
      </c>
      <c r="F1797" t="s">
        <v>1914</v>
      </c>
      <c r="G1797" t="s">
        <v>263</v>
      </c>
      <c r="H1797" t="s">
        <v>44</v>
      </c>
      <c r="I1797" t="s">
        <v>57</v>
      </c>
      <c r="J1797" t="s">
        <v>100</v>
      </c>
      <c r="K1797" t="s">
        <v>100</v>
      </c>
      <c r="L1797" t="s">
        <v>46</v>
      </c>
      <c r="M1797" t="s">
        <v>47</v>
      </c>
      <c r="N1797" t="s">
        <v>159</v>
      </c>
      <c r="O1797">
        <v>21.7</v>
      </c>
      <c r="Q1797">
        <v>95.4</v>
      </c>
      <c r="R1797">
        <v>95.4</v>
      </c>
      <c r="S1797">
        <v>0</v>
      </c>
      <c r="T1797">
        <v>95.4</v>
      </c>
      <c r="U1797">
        <v>150</v>
      </c>
      <c r="V1797">
        <f>SUMIF(货件明细!K:K,F1797,货件明细!AQ:AQ)</f>
        <v>0</v>
      </c>
      <c r="W1797">
        <f t="shared" si="112"/>
        <v>1</v>
      </c>
      <c r="X1797">
        <f t="shared" si="113"/>
        <v>150</v>
      </c>
      <c r="Y1797">
        <f>SUMIF(货件明细!K:K,F1797,货件明细!I:I)</f>
        <v>0</v>
      </c>
      <c r="Z1797">
        <f t="shared" si="114"/>
        <v>21.7</v>
      </c>
      <c r="AA1797">
        <f>SUMIF(货件明细!K:K,F1797,货件明细!J:J)</f>
        <v>0</v>
      </c>
      <c r="AB1797">
        <f t="shared" si="115"/>
        <v>1</v>
      </c>
    </row>
    <row r="1798" spans="1:28">
      <c r="A1798">
        <v>2025</v>
      </c>
      <c r="B1798">
        <v>3</v>
      </c>
      <c r="C1798">
        <v>11</v>
      </c>
      <c r="D1798" s="4">
        <v>45730</v>
      </c>
      <c r="E1798" t="s">
        <v>28</v>
      </c>
      <c r="F1798" t="s">
        <v>1915</v>
      </c>
      <c r="G1798" t="s">
        <v>74</v>
      </c>
      <c r="H1798" t="s">
        <v>44</v>
      </c>
      <c r="I1798" t="s">
        <v>57</v>
      </c>
      <c r="J1798" t="s">
        <v>100</v>
      </c>
      <c r="K1798" t="s">
        <v>100</v>
      </c>
      <c r="L1798" t="s">
        <v>46</v>
      </c>
      <c r="M1798" t="s">
        <v>47</v>
      </c>
      <c r="N1798" t="s">
        <v>159</v>
      </c>
      <c r="O1798">
        <v>21.7</v>
      </c>
      <c r="Q1798">
        <v>100.7</v>
      </c>
      <c r="R1798">
        <v>100.7</v>
      </c>
      <c r="S1798">
        <v>0</v>
      </c>
      <c r="T1798">
        <v>100.7</v>
      </c>
      <c r="U1798">
        <v>150</v>
      </c>
      <c r="V1798">
        <f>SUMIF(货件明细!K:K,F1798,货件明细!AQ:AQ)</f>
        <v>0</v>
      </c>
      <c r="W1798">
        <f t="shared" si="112"/>
        <v>1</v>
      </c>
      <c r="X1798">
        <f t="shared" si="113"/>
        <v>150</v>
      </c>
      <c r="Y1798">
        <f>SUMIF(货件明细!K:K,F1798,货件明细!I:I)</f>
        <v>0</v>
      </c>
      <c r="Z1798">
        <f t="shared" si="114"/>
        <v>21.7</v>
      </c>
      <c r="AA1798">
        <f>SUMIF(货件明细!K:K,F1798,货件明细!J:J)</f>
        <v>0</v>
      </c>
      <c r="AB1798">
        <f t="shared" si="115"/>
        <v>1</v>
      </c>
    </row>
    <row r="1799" spans="1:28">
      <c r="A1799">
        <v>2025</v>
      </c>
      <c r="B1799">
        <v>3</v>
      </c>
      <c r="C1799">
        <v>11</v>
      </c>
      <c r="D1799" s="4">
        <v>45730</v>
      </c>
      <c r="E1799" t="s">
        <v>28</v>
      </c>
      <c r="F1799" t="s">
        <v>1916</v>
      </c>
      <c r="G1799" t="s">
        <v>267</v>
      </c>
      <c r="H1799" t="s">
        <v>71</v>
      </c>
      <c r="I1799" t="s">
        <v>57</v>
      </c>
      <c r="J1799" t="s">
        <v>100</v>
      </c>
      <c r="K1799" t="s">
        <v>100</v>
      </c>
      <c r="L1799" t="s">
        <v>46</v>
      </c>
      <c r="M1799" t="s">
        <v>47</v>
      </c>
      <c r="N1799" t="s">
        <v>159</v>
      </c>
      <c r="O1799">
        <v>21.7</v>
      </c>
      <c r="Q1799">
        <v>78.2833333333333</v>
      </c>
      <c r="R1799">
        <v>78.2833333333333</v>
      </c>
      <c r="S1799">
        <v>0</v>
      </c>
      <c r="T1799">
        <v>78.2833333333333</v>
      </c>
      <c r="U1799">
        <v>150</v>
      </c>
      <c r="V1799">
        <f>SUMIF(货件明细!K:K,F1799,货件明细!AQ:AQ)</f>
        <v>0</v>
      </c>
      <c r="W1799">
        <f t="shared" si="112"/>
        <v>1</v>
      </c>
      <c r="X1799">
        <f t="shared" si="113"/>
        <v>150</v>
      </c>
      <c r="Y1799">
        <f>SUMIF(货件明细!K:K,F1799,货件明细!I:I)</f>
        <v>0</v>
      </c>
      <c r="Z1799">
        <f t="shared" si="114"/>
        <v>21.7</v>
      </c>
      <c r="AA1799">
        <f>SUMIF(货件明细!K:K,F1799,货件明细!J:J)</f>
        <v>0</v>
      </c>
      <c r="AB1799">
        <f t="shared" si="115"/>
        <v>1</v>
      </c>
    </row>
    <row r="1800" spans="1:28">
      <c r="A1800">
        <v>2025</v>
      </c>
      <c r="B1800">
        <v>3</v>
      </c>
      <c r="C1800">
        <v>11</v>
      </c>
      <c r="D1800" s="4">
        <v>45730</v>
      </c>
      <c r="E1800" t="s">
        <v>28</v>
      </c>
      <c r="F1800" t="s">
        <v>1917</v>
      </c>
      <c r="G1800" t="s">
        <v>392</v>
      </c>
      <c r="H1800" t="s">
        <v>44</v>
      </c>
      <c r="I1800" t="s">
        <v>57</v>
      </c>
      <c r="J1800" t="s">
        <v>100</v>
      </c>
      <c r="K1800" t="s">
        <v>100</v>
      </c>
      <c r="L1800" t="s">
        <v>46</v>
      </c>
      <c r="M1800" t="s">
        <v>47</v>
      </c>
      <c r="N1800" t="s">
        <v>159</v>
      </c>
      <c r="O1800">
        <v>21.7</v>
      </c>
      <c r="Q1800">
        <v>102.025</v>
      </c>
      <c r="R1800">
        <v>102.025</v>
      </c>
      <c r="S1800">
        <v>0</v>
      </c>
      <c r="T1800">
        <v>102.025</v>
      </c>
      <c r="U1800">
        <v>150</v>
      </c>
      <c r="V1800">
        <f>SUMIF(货件明细!K:K,F1800,货件明细!AQ:AQ)</f>
        <v>0</v>
      </c>
      <c r="W1800">
        <f t="shared" si="112"/>
        <v>1</v>
      </c>
      <c r="X1800">
        <f t="shared" si="113"/>
        <v>150</v>
      </c>
      <c r="Y1800">
        <f>SUMIF(货件明细!K:K,F1800,货件明细!I:I)</f>
        <v>0</v>
      </c>
      <c r="Z1800">
        <f t="shared" si="114"/>
        <v>21.7</v>
      </c>
      <c r="AA1800">
        <f>SUMIF(货件明细!K:K,F1800,货件明细!J:J)</f>
        <v>0</v>
      </c>
      <c r="AB1800">
        <f t="shared" si="115"/>
        <v>1</v>
      </c>
    </row>
    <row r="1801" spans="1:28">
      <c r="A1801">
        <v>2025</v>
      </c>
      <c r="B1801">
        <v>3</v>
      </c>
      <c r="C1801">
        <v>11</v>
      </c>
      <c r="D1801" s="4">
        <v>45730</v>
      </c>
      <c r="E1801" t="s">
        <v>28</v>
      </c>
      <c r="F1801" t="s">
        <v>1918</v>
      </c>
      <c r="G1801" t="s">
        <v>62</v>
      </c>
      <c r="H1801" t="s">
        <v>31</v>
      </c>
      <c r="I1801" t="s">
        <v>57</v>
      </c>
      <c r="J1801" t="s">
        <v>100</v>
      </c>
      <c r="K1801" t="s">
        <v>100</v>
      </c>
      <c r="L1801" t="s">
        <v>46</v>
      </c>
      <c r="M1801" t="s">
        <v>47</v>
      </c>
      <c r="N1801" t="s">
        <v>101</v>
      </c>
      <c r="O1801">
        <v>21.7</v>
      </c>
      <c r="Q1801">
        <v>107.644444444444</v>
      </c>
      <c r="R1801">
        <v>107.644444444444</v>
      </c>
      <c r="S1801">
        <v>0</v>
      </c>
      <c r="T1801">
        <v>107.644444444444</v>
      </c>
      <c r="U1801">
        <v>150</v>
      </c>
      <c r="V1801">
        <f>SUMIF(货件明细!K:K,F1801,货件明细!AQ:AQ)</f>
        <v>0</v>
      </c>
      <c r="W1801">
        <f t="shared" si="112"/>
        <v>1</v>
      </c>
      <c r="X1801">
        <f t="shared" si="113"/>
        <v>150</v>
      </c>
      <c r="Y1801">
        <f>SUMIF(货件明细!K:K,F1801,货件明细!I:I)</f>
        <v>0</v>
      </c>
      <c r="Z1801">
        <f t="shared" si="114"/>
        <v>21.7</v>
      </c>
      <c r="AA1801">
        <f>SUMIF(货件明细!K:K,F1801,货件明细!J:J)</f>
        <v>0</v>
      </c>
      <c r="AB1801">
        <f t="shared" si="115"/>
        <v>1</v>
      </c>
    </row>
    <row r="1802" spans="1:28">
      <c r="A1802">
        <v>2025</v>
      </c>
      <c r="B1802">
        <v>3</v>
      </c>
      <c r="C1802">
        <v>11</v>
      </c>
      <c r="D1802" s="4">
        <v>45730</v>
      </c>
      <c r="E1802" t="s">
        <v>28</v>
      </c>
      <c r="F1802" t="s">
        <v>1919</v>
      </c>
      <c r="G1802" t="s">
        <v>392</v>
      </c>
      <c r="H1802" t="s">
        <v>44</v>
      </c>
      <c r="I1802" t="s">
        <v>145</v>
      </c>
      <c r="J1802" t="s">
        <v>45</v>
      </c>
      <c r="K1802" t="s">
        <v>45</v>
      </c>
      <c r="L1802" t="s">
        <v>46</v>
      </c>
      <c r="M1802" t="s">
        <v>47</v>
      </c>
      <c r="N1802" t="s">
        <v>48</v>
      </c>
      <c r="O1802">
        <v>18.1</v>
      </c>
      <c r="Q1802">
        <v>133.714285714286</v>
      </c>
      <c r="R1802">
        <v>133.714285714286</v>
      </c>
      <c r="S1802">
        <v>0</v>
      </c>
      <c r="T1802">
        <v>133.714285714286</v>
      </c>
      <c r="U1802">
        <v>39</v>
      </c>
      <c r="V1802">
        <f>SUMIF(货件明细!K:K,F1802,货件明细!AQ:AQ)</f>
        <v>0</v>
      </c>
      <c r="W1802">
        <f t="shared" si="112"/>
        <v>1</v>
      </c>
      <c r="X1802">
        <f t="shared" si="113"/>
        <v>39</v>
      </c>
      <c r="Y1802">
        <f>SUMIF(货件明细!K:K,F1802,货件明细!I:I)</f>
        <v>0</v>
      </c>
      <c r="Z1802">
        <f t="shared" si="114"/>
        <v>18.1</v>
      </c>
      <c r="AA1802">
        <f>SUMIF(货件明细!K:K,F1802,货件明细!J:J)</f>
        <v>0</v>
      </c>
      <c r="AB1802">
        <f t="shared" si="115"/>
        <v>1</v>
      </c>
    </row>
    <row r="1803" spans="1:28">
      <c r="A1803">
        <v>2025</v>
      </c>
      <c r="B1803">
        <v>3</v>
      </c>
      <c r="C1803">
        <v>11</v>
      </c>
      <c r="D1803" s="4">
        <v>45730</v>
      </c>
      <c r="E1803" t="s">
        <v>28</v>
      </c>
      <c r="F1803" t="s">
        <v>1920</v>
      </c>
      <c r="G1803" t="s">
        <v>74</v>
      </c>
      <c r="H1803" t="s">
        <v>44</v>
      </c>
      <c r="I1803" t="s">
        <v>145</v>
      </c>
      <c r="J1803" t="s">
        <v>45</v>
      </c>
      <c r="K1803" t="s">
        <v>45</v>
      </c>
      <c r="L1803" t="s">
        <v>46</v>
      </c>
      <c r="M1803" t="s">
        <v>47</v>
      </c>
      <c r="N1803" t="s">
        <v>48</v>
      </c>
      <c r="O1803">
        <v>18.1</v>
      </c>
      <c r="Q1803">
        <v>137.057142857143</v>
      </c>
      <c r="R1803">
        <v>137.057142857143</v>
      </c>
      <c r="S1803">
        <v>0</v>
      </c>
      <c r="T1803">
        <v>137.057142857143</v>
      </c>
      <c r="U1803">
        <v>39</v>
      </c>
      <c r="V1803">
        <f>SUMIF(货件明细!K:K,F1803,货件明细!AQ:AQ)</f>
        <v>0</v>
      </c>
      <c r="W1803">
        <f t="shared" si="112"/>
        <v>1</v>
      </c>
      <c r="X1803">
        <f t="shared" si="113"/>
        <v>39</v>
      </c>
      <c r="Y1803">
        <f>SUMIF(货件明细!K:K,F1803,货件明细!I:I)</f>
        <v>0</v>
      </c>
      <c r="Z1803">
        <f t="shared" si="114"/>
        <v>18.1</v>
      </c>
      <c r="AA1803">
        <f>SUMIF(货件明细!K:K,F1803,货件明细!J:J)</f>
        <v>0</v>
      </c>
      <c r="AB1803">
        <f t="shared" si="115"/>
        <v>1</v>
      </c>
    </row>
    <row r="1804" spans="1:28">
      <c r="A1804">
        <v>2025</v>
      </c>
      <c r="B1804">
        <v>3</v>
      </c>
      <c r="C1804">
        <v>11</v>
      </c>
      <c r="D1804" s="4">
        <v>45730</v>
      </c>
      <c r="E1804" t="s">
        <v>28</v>
      </c>
      <c r="F1804" t="s">
        <v>1921</v>
      </c>
      <c r="G1804" t="s">
        <v>267</v>
      </c>
      <c r="H1804" t="s">
        <v>71</v>
      </c>
      <c r="I1804" t="s">
        <v>145</v>
      </c>
      <c r="J1804" t="s">
        <v>45</v>
      </c>
      <c r="K1804" t="s">
        <v>45</v>
      </c>
      <c r="L1804" t="s">
        <v>46</v>
      </c>
      <c r="M1804" t="s">
        <v>47</v>
      </c>
      <c r="N1804" t="s">
        <v>48</v>
      </c>
      <c r="O1804">
        <v>18.1</v>
      </c>
      <c r="Q1804">
        <v>112.571428571429</v>
      </c>
      <c r="R1804">
        <v>112.571428571429</v>
      </c>
      <c r="S1804">
        <v>0</v>
      </c>
      <c r="T1804">
        <v>112.571428571429</v>
      </c>
      <c r="U1804">
        <v>39</v>
      </c>
      <c r="V1804">
        <f>SUMIF(货件明细!K:K,F1804,货件明细!AQ:AQ)</f>
        <v>0</v>
      </c>
      <c r="W1804">
        <f t="shared" si="112"/>
        <v>1</v>
      </c>
      <c r="X1804">
        <f t="shared" si="113"/>
        <v>39</v>
      </c>
      <c r="Y1804">
        <f>SUMIF(货件明细!K:K,F1804,货件明细!I:I)</f>
        <v>0</v>
      </c>
      <c r="Z1804">
        <f t="shared" si="114"/>
        <v>18.1</v>
      </c>
      <c r="AA1804">
        <f>SUMIF(货件明细!K:K,F1804,货件明细!J:J)</f>
        <v>0</v>
      </c>
      <c r="AB1804">
        <f t="shared" si="115"/>
        <v>1</v>
      </c>
    </row>
    <row r="1805" spans="1:28">
      <c r="A1805">
        <v>2025</v>
      </c>
      <c r="B1805">
        <v>3</v>
      </c>
      <c r="C1805">
        <v>11</v>
      </c>
      <c r="D1805" s="4">
        <v>45730</v>
      </c>
      <c r="E1805" t="s">
        <v>28</v>
      </c>
      <c r="F1805" t="s">
        <v>1922</v>
      </c>
      <c r="G1805" t="s">
        <v>263</v>
      </c>
      <c r="H1805" t="s">
        <v>44</v>
      </c>
      <c r="I1805" t="s">
        <v>145</v>
      </c>
      <c r="J1805" t="s">
        <v>45</v>
      </c>
      <c r="K1805" t="s">
        <v>45</v>
      </c>
      <c r="L1805" t="s">
        <v>46</v>
      </c>
      <c r="M1805" t="s">
        <v>47</v>
      </c>
      <c r="N1805" t="s">
        <v>48</v>
      </c>
      <c r="O1805">
        <v>18.1</v>
      </c>
      <c r="Q1805">
        <v>133.714285714286</v>
      </c>
      <c r="R1805">
        <v>133.714285714286</v>
      </c>
      <c r="S1805">
        <v>0</v>
      </c>
      <c r="T1805">
        <v>133.714285714286</v>
      </c>
      <c r="U1805">
        <v>39</v>
      </c>
      <c r="V1805">
        <f>SUMIF(货件明细!K:K,F1805,货件明细!AQ:AQ)</f>
        <v>0</v>
      </c>
      <c r="W1805">
        <f t="shared" si="112"/>
        <v>1</v>
      </c>
      <c r="X1805">
        <f t="shared" si="113"/>
        <v>39</v>
      </c>
      <c r="Y1805">
        <f>SUMIF(货件明细!K:K,F1805,货件明细!I:I)</f>
        <v>0</v>
      </c>
      <c r="Z1805">
        <f t="shared" si="114"/>
        <v>18.1</v>
      </c>
      <c r="AA1805">
        <f>SUMIF(货件明细!K:K,F1805,货件明细!J:J)</f>
        <v>0</v>
      </c>
      <c r="AB1805">
        <f t="shared" si="115"/>
        <v>1</v>
      </c>
    </row>
    <row r="1806" spans="1:28">
      <c r="A1806">
        <v>2025</v>
      </c>
      <c r="B1806">
        <v>3</v>
      </c>
      <c r="C1806">
        <v>11</v>
      </c>
      <c r="D1806" s="4">
        <v>45730</v>
      </c>
      <c r="E1806" t="s">
        <v>28</v>
      </c>
      <c r="F1806" t="s">
        <v>1923</v>
      </c>
      <c r="G1806" t="s">
        <v>62</v>
      </c>
      <c r="H1806" t="s">
        <v>31</v>
      </c>
      <c r="I1806" t="s">
        <v>145</v>
      </c>
      <c r="J1806" t="s">
        <v>100</v>
      </c>
      <c r="K1806" t="s">
        <v>100</v>
      </c>
      <c r="L1806" t="s">
        <v>46</v>
      </c>
      <c r="M1806" t="s">
        <v>47</v>
      </c>
      <c r="N1806" t="s">
        <v>101</v>
      </c>
      <c r="O1806">
        <v>18.1</v>
      </c>
      <c r="Q1806">
        <v>107.644444444444</v>
      </c>
      <c r="R1806">
        <v>107.644444444444</v>
      </c>
      <c r="S1806">
        <v>0</v>
      </c>
      <c r="T1806">
        <v>107.644444444444</v>
      </c>
      <c r="U1806">
        <v>39</v>
      </c>
      <c r="V1806">
        <f>SUMIF(货件明细!K:K,F1806,货件明细!AQ:AQ)</f>
        <v>0</v>
      </c>
      <c r="W1806">
        <f t="shared" si="112"/>
        <v>1</v>
      </c>
      <c r="X1806">
        <f t="shared" si="113"/>
        <v>39</v>
      </c>
      <c r="Y1806">
        <f>SUMIF(货件明细!K:K,F1806,货件明细!I:I)</f>
        <v>0</v>
      </c>
      <c r="Z1806">
        <f t="shared" si="114"/>
        <v>18.1</v>
      </c>
      <c r="AA1806">
        <f>SUMIF(货件明细!K:K,F1806,货件明细!J:J)</f>
        <v>0</v>
      </c>
      <c r="AB1806">
        <f t="shared" si="115"/>
        <v>1</v>
      </c>
    </row>
    <row r="1807" spans="1:28">
      <c r="A1807">
        <v>2025</v>
      </c>
      <c r="B1807">
        <v>3</v>
      </c>
      <c r="C1807">
        <v>11</v>
      </c>
      <c r="D1807" s="4">
        <v>45730</v>
      </c>
      <c r="E1807" t="s">
        <v>28</v>
      </c>
      <c r="F1807" t="s">
        <v>1924</v>
      </c>
      <c r="G1807" t="s">
        <v>30</v>
      </c>
      <c r="H1807" t="s">
        <v>31</v>
      </c>
      <c r="I1807" t="s">
        <v>145</v>
      </c>
      <c r="J1807" t="s">
        <v>33</v>
      </c>
      <c r="K1807" t="s">
        <v>33</v>
      </c>
      <c r="L1807" t="s">
        <v>34</v>
      </c>
      <c r="M1807" t="s">
        <v>35</v>
      </c>
      <c r="N1807" t="s">
        <v>285</v>
      </c>
      <c r="O1807">
        <v>21.85</v>
      </c>
      <c r="Q1807">
        <v>1276</v>
      </c>
      <c r="R1807">
        <v>1276</v>
      </c>
      <c r="S1807">
        <v>240.21248</v>
      </c>
      <c r="T1807">
        <v>1516.21248</v>
      </c>
      <c r="U1807">
        <v>206</v>
      </c>
      <c r="V1807">
        <f>SUMIF(货件明细!K:K,F1807,货件明细!AQ:AQ)</f>
        <v>0</v>
      </c>
      <c r="W1807">
        <f t="shared" si="112"/>
        <v>1</v>
      </c>
      <c r="X1807">
        <f t="shared" si="113"/>
        <v>206</v>
      </c>
      <c r="Y1807">
        <f>SUMIF(货件明细!K:K,F1807,货件明细!I:I)</f>
        <v>0</v>
      </c>
      <c r="Z1807">
        <f t="shared" si="114"/>
        <v>21.85</v>
      </c>
      <c r="AA1807">
        <f>SUMIF(货件明细!K:K,F1807,货件明细!J:J)</f>
        <v>0</v>
      </c>
      <c r="AB1807">
        <f t="shared" si="115"/>
        <v>1</v>
      </c>
    </row>
    <row r="1808" spans="1:28">
      <c r="A1808">
        <v>2025</v>
      </c>
      <c r="B1808">
        <v>3</v>
      </c>
      <c r="C1808">
        <v>11</v>
      </c>
      <c r="D1808" s="4">
        <v>45730</v>
      </c>
      <c r="E1808" t="s">
        <v>28</v>
      </c>
      <c r="F1808" t="s">
        <v>1925</v>
      </c>
      <c r="G1808" t="s">
        <v>591</v>
      </c>
      <c r="H1808" t="s">
        <v>31</v>
      </c>
      <c r="I1808" t="s">
        <v>39</v>
      </c>
      <c r="J1808" t="s">
        <v>33</v>
      </c>
      <c r="K1808" t="s">
        <v>33</v>
      </c>
      <c r="L1808" t="s">
        <v>34</v>
      </c>
      <c r="M1808" t="s">
        <v>35</v>
      </c>
      <c r="N1808" t="s">
        <v>285</v>
      </c>
      <c r="O1808">
        <v>21.85</v>
      </c>
      <c r="Q1808">
        <v>1276</v>
      </c>
      <c r="R1808">
        <v>1276</v>
      </c>
      <c r="S1808">
        <v>190.2168</v>
      </c>
      <c r="T1808">
        <v>1466.2168</v>
      </c>
      <c r="U1808">
        <v>145</v>
      </c>
      <c r="V1808">
        <f>SUMIF(货件明细!K:K,F1808,货件明细!AQ:AQ)</f>
        <v>0</v>
      </c>
      <c r="W1808">
        <f t="shared" si="112"/>
        <v>1</v>
      </c>
      <c r="X1808">
        <f t="shared" si="113"/>
        <v>145</v>
      </c>
      <c r="Y1808">
        <f>SUMIF(货件明细!K:K,F1808,货件明细!I:I)</f>
        <v>0</v>
      </c>
      <c r="Z1808">
        <f t="shared" si="114"/>
        <v>21.85</v>
      </c>
      <c r="AA1808">
        <f>SUMIF(货件明细!K:K,F1808,货件明细!J:J)</f>
        <v>0</v>
      </c>
      <c r="AB1808">
        <f t="shared" si="115"/>
        <v>1</v>
      </c>
    </row>
    <row r="1809" spans="1:28">
      <c r="A1809">
        <v>2025</v>
      </c>
      <c r="B1809">
        <v>3</v>
      </c>
      <c r="C1809">
        <v>11</v>
      </c>
      <c r="D1809" s="4">
        <v>45730</v>
      </c>
      <c r="E1809" t="s">
        <v>28</v>
      </c>
      <c r="F1809" t="s">
        <v>1926</v>
      </c>
      <c r="G1809" t="s">
        <v>30</v>
      </c>
      <c r="H1809" t="s">
        <v>31</v>
      </c>
      <c r="I1809" t="s">
        <v>41</v>
      </c>
      <c r="J1809" t="s">
        <v>33</v>
      </c>
      <c r="K1809" t="s">
        <v>33</v>
      </c>
      <c r="L1809" t="s">
        <v>34</v>
      </c>
      <c r="M1809" t="s">
        <v>35</v>
      </c>
      <c r="N1809" t="s">
        <v>285</v>
      </c>
      <c r="O1809">
        <v>43.49</v>
      </c>
      <c r="Q1809">
        <v>2552</v>
      </c>
      <c r="R1809">
        <v>2552</v>
      </c>
      <c r="S1809">
        <v>145.90576</v>
      </c>
      <c r="T1809">
        <v>2697.90576</v>
      </c>
      <c r="U1809">
        <v>91</v>
      </c>
      <c r="V1809">
        <f>SUMIF(货件明细!K:K,F1809,货件明细!AQ:AQ)</f>
        <v>0</v>
      </c>
      <c r="W1809">
        <f t="shared" si="112"/>
        <v>1</v>
      </c>
      <c r="X1809">
        <f t="shared" si="113"/>
        <v>91</v>
      </c>
      <c r="Y1809">
        <f>SUMIF(货件明细!K:K,F1809,货件明细!I:I)</f>
        <v>0</v>
      </c>
      <c r="Z1809">
        <f t="shared" si="114"/>
        <v>43.49</v>
      </c>
      <c r="AA1809">
        <f>SUMIF(货件明细!K:K,F1809,货件明细!J:J)</f>
        <v>0</v>
      </c>
      <c r="AB1809">
        <f t="shared" si="115"/>
        <v>1</v>
      </c>
    </row>
    <row r="1810" spans="1:28">
      <c r="A1810">
        <v>2025</v>
      </c>
      <c r="B1810">
        <v>3</v>
      </c>
      <c r="C1810">
        <v>11</v>
      </c>
      <c r="D1810" s="4">
        <v>45731</v>
      </c>
      <c r="E1810" t="s">
        <v>28</v>
      </c>
      <c r="F1810" t="s">
        <v>1927</v>
      </c>
      <c r="G1810" t="s">
        <v>62</v>
      </c>
      <c r="H1810" t="s">
        <v>31</v>
      </c>
      <c r="I1810" t="s">
        <v>145</v>
      </c>
      <c r="J1810" t="s">
        <v>100</v>
      </c>
      <c r="K1810" t="s">
        <v>100</v>
      </c>
      <c r="L1810" t="s">
        <v>46</v>
      </c>
      <c r="M1810" t="s">
        <v>65</v>
      </c>
      <c r="N1810" t="s">
        <v>1832</v>
      </c>
      <c r="O1810">
        <v>19.9</v>
      </c>
      <c r="Q1810">
        <v>121.944444444444</v>
      </c>
      <c r="R1810">
        <v>121.944444444444</v>
      </c>
      <c r="S1810">
        <v>0</v>
      </c>
      <c r="T1810">
        <v>121.944444444444</v>
      </c>
      <c r="U1810">
        <v>108</v>
      </c>
      <c r="V1810">
        <f>SUMIF(货件明细!K:K,F1810,货件明细!AQ:AQ)</f>
        <v>0</v>
      </c>
      <c r="W1810">
        <f t="shared" si="112"/>
        <v>1</v>
      </c>
      <c r="X1810">
        <f t="shared" si="113"/>
        <v>108</v>
      </c>
      <c r="Y1810">
        <f>SUMIF(货件明细!K:K,F1810,货件明细!I:I)</f>
        <v>0</v>
      </c>
      <c r="Z1810">
        <f t="shared" si="114"/>
        <v>19.9</v>
      </c>
      <c r="AA1810">
        <f>SUMIF(货件明细!K:K,F1810,货件明细!J:J)</f>
        <v>0</v>
      </c>
      <c r="AB1810">
        <f t="shared" si="115"/>
        <v>1</v>
      </c>
    </row>
    <row r="1811" spans="1:28">
      <c r="A1811">
        <v>2025</v>
      </c>
      <c r="B1811">
        <v>3</v>
      </c>
      <c r="C1811">
        <v>11</v>
      </c>
      <c r="D1811" s="4">
        <v>45731</v>
      </c>
      <c r="E1811" t="s">
        <v>28</v>
      </c>
      <c r="F1811" t="s">
        <v>1928</v>
      </c>
      <c r="G1811" t="s">
        <v>74</v>
      </c>
      <c r="H1811" t="s">
        <v>44</v>
      </c>
      <c r="I1811" t="s">
        <v>145</v>
      </c>
      <c r="J1811" t="s">
        <v>100</v>
      </c>
      <c r="K1811" t="s">
        <v>100</v>
      </c>
      <c r="L1811" t="s">
        <v>46</v>
      </c>
      <c r="M1811" t="s">
        <v>47</v>
      </c>
      <c r="N1811" t="s">
        <v>159</v>
      </c>
      <c r="O1811">
        <v>19.9</v>
      </c>
      <c r="Q1811">
        <v>100.7</v>
      </c>
      <c r="R1811">
        <v>100.7</v>
      </c>
      <c r="S1811">
        <v>0</v>
      </c>
      <c r="T1811">
        <v>100.7</v>
      </c>
      <c r="U1811">
        <v>108</v>
      </c>
      <c r="V1811">
        <f>SUMIF(货件明细!K:K,F1811,货件明细!AQ:AQ)</f>
        <v>0</v>
      </c>
      <c r="W1811">
        <f t="shared" si="112"/>
        <v>1</v>
      </c>
      <c r="X1811">
        <f t="shared" si="113"/>
        <v>108</v>
      </c>
      <c r="Y1811">
        <f>SUMIF(货件明细!K:K,F1811,货件明细!I:I)</f>
        <v>0</v>
      </c>
      <c r="Z1811">
        <f t="shared" si="114"/>
        <v>19.9</v>
      </c>
      <c r="AA1811">
        <f>SUMIF(货件明细!K:K,F1811,货件明细!J:J)</f>
        <v>0</v>
      </c>
      <c r="AB1811">
        <f t="shared" si="115"/>
        <v>1</v>
      </c>
    </row>
    <row r="1812" spans="1:28">
      <c r="A1812">
        <v>2025</v>
      </c>
      <c r="B1812">
        <v>3</v>
      </c>
      <c r="C1812">
        <v>11</v>
      </c>
      <c r="D1812" s="4">
        <v>45731</v>
      </c>
      <c r="E1812" t="s">
        <v>28</v>
      </c>
      <c r="F1812" t="s">
        <v>1929</v>
      </c>
      <c r="G1812" t="s">
        <v>163</v>
      </c>
      <c r="H1812" t="s">
        <v>71</v>
      </c>
      <c r="I1812" t="s">
        <v>145</v>
      </c>
      <c r="J1812" t="s">
        <v>100</v>
      </c>
      <c r="K1812" t="s">
        <v>100</v>
      </c>
      <c r="L1812" t="s">
        <v>46</v>
      </c>
      <c r="M1812" t="s">
        <v>47</v>
      </c>
      <c r="N1812" t="s">
        <v>159</v>
      </c>
      <c r="O1812">
        <v>19.9</v>
      </c>
      <c r="Q1812">
        <v>77.2666666666667</v>
      </c>
      <c r="R1812">
        <v>77.2666666666667</v>
      </c>
      <c r="S1812">
        <v>0</v>
      </c>
      <c r="T1812">
        <v>77.2666666666667</v>
      </c>
      <c r="U1812">
        <v>108</v>
      </c>
      <c r="V1812">
        <f>SUMIF(货件明细!K:K,F1812,货件明细!AQ:AQ)</f>
        <v>0</v>
      </c>
      <c r="W1812">
        <f t="shared" si="112"/>
        <v>1</v>
      </c>
      <c r="X1812">
        <f t="shared" si="113"/>
        <v>108</v>
      </c>
      <c r="Y1812">
        <f>SUMIF(货件明细!K:K,F1812,货件明细!I:I)</f>
        <v>0</v>
      </c>
      <c r="Z1812">
        <f t="shared" si="114"/>
        <v>19.9</v>
      </c>
      <c r="AA1812">
        <f>SUMIF(货件明细!K:K,F1812,货件明细!J:J)</f>
        <v>0</v>
      </c>
      <c r="AB1812">
        <f t="shared" si="115"/>
        <v>1</v>
      </c>
    </row>
    <row r="1813" spans="1:28">
      <c r="A1813">
        <v>2025</v>
      </c>
      <c r="B1813">
        <v>3</v>
      </c>
      <c r="C1813">
        <v>11</v>
      </c>
      <c r="D1813" s="4">
        <v>45731</v>
      </c>
      <c r="E1813" t="s">
        <v>28</v>
      </c>
      <c r="F1813" t="s">
        <v>1930</v>
      </c>
      <c r="G1813" t="s">
        <v>392</v>
      </c>
      <c r="H1813" t="s">
        <v>44</v>
      </c>
      <c r="I1813" t="s">
        <v>145</v>
      </c>
      <c r="J1813" t="s">
        <v>100</v>
      </c>
      <c r="K1813" t="s">
        <v>100</v>
      </c>
      <c r="L1813" t="s">
        <v>46</v>
      </c>
      <c r="M1813" t="s">
        <v>47</v>
      </c>
      <c r="N1813" t="s">
        <v>159</v>
      </c>
      <c r="O1813">
        <v>19.9</v>
      </c>
      <c r="Q1813">
        <v>99.375</v>
      </c>
      <c r="R1813">
        <v>99.375</v>
      </c>
      <c r="S1813">
        <v>0</v>
      </c>
      <c r="T1813">
        <v>99.375</v>
      </c>
      <c r="U1813">
        <v>108</v>
      </c>
      <c r="V1813">
        <f>SUMIF(货件明细!K:K,F1813,货件明细!AQ:AQ)</f>
        <v>0</v>
      </c>
      <c r="W1813">
        <f t="shared" si="112"/>
        <v>1</v>
      </c>
      <c r="X1813">
        <f t="shared" si="113"/>
        <v>108</v>
      </c>
      <c r="Y1813">
        <f>SUMIF(货件明细!K:K,F1813,货件明细!I:I)</f>
        <v>0</v>
      </c>
      <c r="Z1813">
        <f t="shared" si="114"/>
        <v>19.9</v>
      </c>
      <c r="AA1813">
        <f>SUMIF(货件明细!K:K,F1813,货件明细!J:J)</f>
        <v>0</v>
      </c>
      <c r="AB1813">
        <f t="shared" si="115"/>
        <v>1</v>
      </c>
    </row>
    <row r="1814" spans="1:28">
      <c r="A1814">
        <v>2025</v>
      </c>
      <c r="B1814">
        <v>3</v>
      </c>
      <c r="C1814">
        <v>11</v>
      </c>
      <c r="D1814" s="4">
        <v>45731</v>
      </c>
      <c r="E1814" t="s">
        <v>28</v>
      </c>
      <c r="F1814" t="s">
        <v>1931</v>
      </c>
      <c r="G1814" t="s">
        <v>263</v>
      </c>
      <c r="H1814" t="s">
        <v>44</v>
      </c>
      <c r="I1814" t="s">
        <v>145</v>
      </c>
      <c r="J1814" t="s">
        <v>100</v>
      </c>
      <c r="K1814" t="s">
        <v>100</v>
      </c>
      <c r="L1814" t="s">
        <v>46</v>
      </c>
      <c r="M1814" t="s">
        <v>47</v>
      </c>
      <c r="N1814" t="s">
        <v>159</v>
      </c>
      <c r="O1814">
        <v>19.9</v>
      </c>
      <c r="Q1814">
        <v>99.375</v>
      </c>
      <c r="R1814">
        <v>99.375</v>
      </c>
      <c r="S1814">
        <v>0</v>
      </c>
      <c r="T1814">
        <v>99.375</v>
      </c>
      <c r="U1814">
        <v>108</v>
      </c>
      <c r="V1814">
        <f>SUMIF(货件明细!K:K,F1814,货件明细!AQ:AQ)</f>
        <v>0</v>
      </c>
      <c r="W1814">
        <f t="shared" si="112"/>
        <v>1</v>
      </c>
      <c r="X1814">
        <f t="shared" si="113"/>
        <v>108</v>
      </c>
      <c r="Y1814">
        <f>SUMIF(货件明细!K:K,F1814,货件明细!I:I)</f>
        <v>0</v>
      </c>
      <c r="Z1814">
        <f t="shared" si="114"/>
        <v>19.9</v>
      </c>
      <c r="AA1814">
        <f>SUMIF(货件明细!K:K,F1814,货件明细!J:J)</f>
        <v>0</v>
      </c>
      <c r="AB1814">
        <f t="shared" si="115"/>
        <v>1</v>
      </c>
    </row>
    <row r="1815" spans="1:28">
      <c r="A1815">
        <v>2025</v>
      </c>
      <c r="B1815">
        <v>3</v>
      </c>
      <c r="C1815">
        <v>11</v>
      </c>
      <c r="D1815" s="4">
        <v>45731</v>
      </c>
      <c r="E1815" t="s">
        <v>28</v>
      </c>
      <c r="F1815" t="s">
        <v>1932</v>
      </c>
      <c r="G1815" t="s">
        <v>74</v>
      </c>
      <c r="H1815" t="s">
        <v>44</v>
      </c>
      <c r="I1815" t="s">
        <v>39</v>
      </c>
      <c r="J1815" t="s">
        <v>45</v>
      </c>
      <c r="K1815" t="s">
        <v>45</v>
      </c>
      <c r="L1815" t="s">
        <v>46</v>
      </c>
      <c r="M1815" t="s">
        <v>65</v>
      </c>
      <c r="N1815" t="s">
        <v>1825</v>
      </c>
      <c r="O1815">
        <v>42.4</v>
      </c>
      <c r="Q1815">
        <v>554.7</v>
      </c>
      <c r="R1815">
        <v>554.7</v>
      </c>
      <c r="S1815">
        <v>0</v>
      </c>
      <c r="T1815">
        <v>554.7</v>
      </c>
      <c r="U1815">
        <v>99</v>
      </c>
      <c r="V1815">
        <f>SUMIF(货件明细!K:K,F1815,货件明细!AQ:AQ)</f>
        <v>0</v>
      </c>
      <c r="W1815">
        <f t="shared" si="112"/>
        <v>1</v>
      </c>
      <c r="X1815">
        <f t="shared" si="113"/>
        <v>99</v>
      </c>
      <c r="Y1815">
        <f>SUMIF(货件明细!K:K,F1815,货件明细!I:I)</f>
        <v>0</v>
      </c>
      <c r="Z1815">
        <f t="shared" si="114"/>
        <v>42.4</v>
      </c>
      <c r="AA1815">
        <f>SUMIF(货件明细!K:K,F1815,货件明细!J:J)</f>
        <v>0</v>
      </c>
      <c r="AB1815">
        <f t="shared" si="115"/>
        <v>1</v>
      </c>
    </row>
    <row r="1816" spans="1:28">
      <c r="A1816">
        <v>2025</v>
      </c>
      <c r="B1816">
        <v>3</v>
      </c>
      <c r="C1816">
        <v>11</v>
      </c>
      <c r="D1816" s="4">
        <v>45731</v>
      </c>
      <c r="E1816" t="s">
        <v>28</v>
      </c>
      <c r="F1816" t="s">
        <v>1933</v>
      </c>
      <c r="G1816" t="s">
        <v>392</v>
      </c>
      <c r="H1816" t="s">
        <v>44</v>
      </c>
      <c r="I1816" t="s">
        <v>39</v>
      </c>
      <c r="J1816" t="s">
        <v>45</v>
      </c>
      <c r="K1816" t="s">
        <v>45</v>
      </c>
      <c r="L1816" t="s">
        <v>46</v>
      </c>
      <c r="M1816" t="s">
        <v>65</v>
      </c>
      <c r="N1816" t="s">
        <v>1825</v>
      </c>
      <c r="O1816">
        <v>57.7</v>
      </c>
      <c r="Q1816">
        <v>736.6</v>
      </c>
      <c r="R1816">
        <v>736.6</v>
      </c>
      <c r="S1816">
        <v>0</v>
      </c>
      <c r="T1816">
        <v>736.6</v>
      </c>
      <c r="U1816">
        <v>135</v>
      </c>
      <c r="V1816">
        <f>SUMIF(货件明细!K:K,F1816,货件明细!AQ:AQ)</f>
        <v>0</v>
      </c>
      <c r="W1816">
        <f t="shared" si="112"/>
        <v>1</v>
      </c>
      <c r="X1816">
        <f t="shared" si="113"/>
        <v>135</v>
      </c>
      <c r="Y1816">
        <f>SUMIF(货件明细!K:K,F1816,货件明细!I:I)</f>
        <v>0</v>
      </c>
      <c r="Z1816">
        <f t="shared" si="114"/>
        <v>57.7</v>
      </c>
      <c r="AA1816">
        <f>SUMIF(货件明细!K:K,F1816,货件明细!J:J)</f>
        <v>0</v>
      </c>
      <c r="AB1816">
        <f t="shared" si="115"/>
        <v>1</v>
      </c>
    </row>
    <row r="1817" spans="1:28">
      <c r="A1817">
        <v>2025</v>
      </c>
      <c r="B1817">
        <v>3</v>
      </c>
      <c r="C1817">
        <v>11</v>
      </c>
      <c r="D1817" s="4">
        <v>45731</v>
      </c>
      <c r="E1817" t="s">
        <v>28</v>
      </c>
      <c r="F1817" t="s">
        <v>1934</v>
      </c>
      <c r="G1817" t="s">
        <v>163</v>
      </c>
      <c r="H1817" t="s">
        <v>71</v>
      </c>
      <c r="I1817" t="s">
        <v>39</v>
      </c>
      <c r="J1817" t="s">
        <v>45</v>
      </c>
      <c r="K1817" t="s">
        <v>45</v>
      </c>
      <c r="L1817" t="s">
        <v>46</v>
      </c>
      <c r="M1817" t="s">
        <v>65</v>
      </c>
      <c r="N1817" t="s">
        <v>1825</v>
      </c>
      <c r="O1817">
        <v>57.7</v>
      </c>
      <c r="Q1817">
        <v>580</v>
      </c>
      <c r="R1817">
        <v>580</v>
      </c>
      <c r="S1817">
        <v>0</v>
      </c>
      <c r="T1817">
        <v>580</v>
      </c>
      <c r="U1817">
        <v>135</v>
      </c>
      <c r="V1817">
        <f>SUMIF(货件明细!K:K,F1817,货件明细!AQ:AQ)</f>
        <v>0</v>
      </c>
      <c r="W1817">
        <f t="shared" si="112"/>
        <v>1</v>
      </c>
      <c r="X1817">
        <f t="shared" si="113"/>
        <v>135</v>
      </c>
      <c r="Y1817">
        <f>SUMIF(货件明细!K:K,F1817,货件明细!I:I)</f>
        <v>0</v>
      </c>
      <c r="Z1817">
        <f t="shared" si="114"/>
        <v>57.7</v>
      </c>
      <c r="AA1817">
        <f>SUMIF(货件明细!K:K,F1817,货件明细!J:J)</f>
        <v>0</v>
      </c>
      <c r="AB1817">
        <f t="shared" si="115"/>
        <v>1</v>
      </c>
    </row>
    <row r="1818" spans="1:28">
      <c r="A1818">
        <v>2025</v>
      </c>
      <c r="B1818">
        <v>3</v>
      </c>
      <c r="C1818">
        <v>11</v>
      </c>
      <c r="D1818" s="4">
        <v>45731</v>
      </c>
      <c r="E1818" t="s">
        <v>28</v>
      </c>
      <c r="F1818" t="s">
        <v>1935</v>
      </c>
      <c r="G1818" t="s">
        <v>62</v>
      </c>
      <c r="H1818" t="s">
        <v>31</v>
      </c>
      <c r="I1818" t="s">
        <v>39</v>
      </c>
      <c r="J1818" t="s">
        <v>45</v>
      </c>
      <c r="K1818" t="s">
        <v>45</v>
      </c>
      <c r="L1818" t="s">
        <v>46</v>
      </c>
      <c r="M1818" t="s">
        <v>65</v>
      </c>
      <c r="N1818" t="s">
        <v>1832</v>
      </c>
      <c r="O1818">
        <v>42.4</v>
      </c>
      <c r="Q1818">
        <v>365.833333333333</v>
      </c>
      <c r="R1818">
        <v>365.833333333333</v>
      </c>
      <c r="S1818">
        <v>0</v>
      </c>
      <c r="T1818">
        <v>365.833333333333</v>
      </c>
      <c r="U1818">
        <v>99</v>
      </c>
      <c r="V1818">
        <f>SUMIF(货件明细!K:K,F1818,货件明细!AQ:AQ)</f>
        <v>0</v>
      </c>
      <c r="W1818">
        <f t="shared" si="112"/>
        <v>1</v>
      </c>
      <c r="X1818">
        <f t="shared" si="113"/>
        <v>99</v>
      </c>
      <c r="Y1818">
        <f>SUMIF(货件明细!K:K,F1818,货件明细!I:I)</f>
        <v>0</v>
      </c>
      <c r="Z1818">
        <f t="shared" si="114"/>
        <v>42.4</v>
      </c>
      <c r="AA1818">
        <f>SUMIF(货件明细!K:K,F1818,货件明细!J:J)</f>
        <v>0</v>
      </c>
      <c r="AB1818">
        <f t="shared" si="115"/>
        <v>1</v>
      </c>
    </row>
    <row r="1819" spans="1:28">
      <c r="A1819">
        <v>2025</v>
      </c>
      <c r="B1819">
        <v>3</v>
      </c>
      <c r="C1819">
        <v>11</v>
      </c>
      <c r="D1819" s="4">
        <v>45731</v>
      </c>
      <c r="E1819" t="s">
        <v>28</v>
      </c>
      <c r="F1819" t="s">
        <v>1936</v>
      </c>
      <c r="G1819" t="s">
        <v>263</v>
      </c>
      <c r="H1819" t="s">
        <v>44</v>
      </c>
      <c r="I1819" t="s">
        <v>39</v>
      </c>
      <c r="J1819" t="s">
        <v>45</v>
      </c>
      <c r="K1819" t="s">
        <v>45</v>
      </c>
      <c r="L1819" t="s">
        <v>46</v>
      </c>
      <c r="M1819" t="s">
        <v>65</v>
      </c>
      <c r="N1819" t="s">
        <v>1825</v>
      </c>
      <c r="O1819">
        <v>57.7</v>
      </c>
      <c r="Q1819">
        <v>742.4</v>
      </c>
      <c r="R1819">
        <v>742.4</v>
      </c>
      <c r="S1819">
        <v>0</v>
      </c>
      <c r="T1819">
        <v>742.4</v>
      </c>
      <c r="U1819">
        <v>135</v>
      </c>
      <c r="V1819">
        <f>SUMIF(货件明细!K:K,F1819,货件明细!AQ:AQ)</f>
        <v>0</v>
      </c>
      <c r="W1819">
        <f t="shared" si="112"/>
        <v>1</v>
      </c>
      <c r="X1819">
        <f t="shared" si="113"/>
        <v>135</v>
      </c>
      <c r="Y1819">
        <f>SUMIF(货件明细!K:K,F1819,货件明细!I:I)</f>
        <v>0</v>
      </c>
      <c r="Z1819">
        <f t="shared" si="114"/>
        <v>57.7</v>
      </c>
      <c r="AA1819">
        <f>SUMIF(货件明细!K:K,F1819,货件明细!J:J)</f>
        <v>0</v>
      </c>
      <c r="AB1819">
        <f t="shared" si="115"/>
        <v>1</v>
      </c>
    </row>
    <row r="1820" spans="1:28">
      <c r="A1820">
        <v>2025</v>
      </c>
      <c r="B1820">
        <v>3</v>
      </c>
      <c r="C1820">
        <v>11</v>
      </c>
      <c r="D1820" s="4">
        <v>45731</v>
      </c>
      <c r="E1820" t="s">
        <v>28</v>
      </c>
      <c r="F1820" t="s">
        <v>1937</v>
      </c>
      <c r="G1820" t="s">
        <v>163</v>
      </c>
      <c r="H1820" t="s">
        <v>71</v>
      </c>
      <c r="I1820" t="s">
        <v>41</v>
      </c>
      <c r="J1820" t="s">
        <v>45</v>
      </c>
      <c r="K1820" t="s">
        <v>45</v>
      </c>
      <c r="L1820" t="s">
        <v>46</v>
      </c>
      <c r="M1820" t="s">
        <v>47</v>
      </c>
      <c r="N1820" t="s">
        <v>48</v>
      </c>
      <c r="O1820">
        <v>17.5</v>
      </c>
      <c r="Q1820">
        <v>126.08</v>
      </c>
      <c r="R1820">
        <v>126.08</v>
      </c>
      <c r="S1820">
        <v>0</v>
      </c>
      <c r="T1820">
        <v>126.08</v>
      </c>
      <c r="U1820">
        <v>95</v>
      </c>
      <c r="V1820">
        <f>SUMIF(货件明细!K:K,F1820,货件明细!AQ:AQ)</f>
        <v>0</v>
      </c>
      <c r="W1820">
        <f t="shared" si="112"/>
        <v>1</v>
      </c>
      <c r="X1820">
        <f t="shared" si="113"/>
        <v>95</v>
      </c>
      <c r="Y1820">
        <f>SUMIF(货件明细!K:K,F1820,货件明细!I:I)</f>
        <v>0</v>
      </c>
      <c r="Z1820">
        <f t="shared" si="114"/>
        <v>17.5</v>
      </c>
      <c r="AA1820">
        <f>SUMIF(货件明细!K:K,F1820,货件明细!J:J)</f>
        <v>0</v>
      </c>
      <c r="AB1820">
        <f t="shared" si="115"/>
        <v>1</v>
      </c>
    </row>
    <row r="1821" spans="1:28">
      <c r="A1821">
        <v>2025</v>
      </c>
      <c r="B1821">
        <v>3</v>
      </c>
      <c r="C1821">
        <v>11</v>
      </c>
      <c r="D1821" s="4">
        <v>45731</v>
      </c>
      <c r="E1821" t="s">
        <v>28</v>
      </c>
      <c r="F1821" t="s">
        <v>1938</v>
      </c>
      <c r="G1821" t="s">
        <v>74</v>
      </c>
      <c r="H1821" t="s">
        <v>44</v>
      </c>
      <c r="I1821" t="s">
        <v>41</v>
      </c>
      <c r="J1821" t="s">
        <v>45</v>
      </c>
      <c r="K1821" t="s">
        <v>45</v>
      </c>
      <c r="L1821" t="s">
        <v>46</v>
      </c>
      <c r="M1821" t="s">
        <v>47</v>
      </c>
      <c r="N1821" t="s">
        <v>48</v>
      </c>
      <c r="O1821">
        <v>17.5</v>
      </c>
      <c r="Q1821">
        <v>152.1</v>
      </c>
      <c r="R1821">
        <v>152.1</v>
      </c>
      <c r="S1821">
        <v>0</v>
      </c>
      <c r="T1821">
        <v>152.1</v>
      </c>
      <c r="U1821">
        <v>95</v>
      </c>
      <c r="V1821">
        <f>SUMIF(货件明细!K:K,F1821,货件明细!AQ:AQ)</f>
        <v>0</v>
      </c>
      <c r="W1821">
        <f t="shared" si="112"/>
        <v>1</v>
      </c>
      <c r="X1821">
        <f t="shared" si="113"/>
        <v>95</v>
      </c>
      <c r="Y1821">
        <f>SUMIF(货件明细!K:K,F1821,货件明细!I:I)</f>
        <v>0</v>
      </c>
      <c r="Z1821">
        <f t="shared" si="114"/>
        <v>17.5</v>
      </c>
      <c r="AA1821">
        <f>SUMIF(货件明细!K:K,F1821,货件明细!J:J)</f>
        <v>0</v>
      </c>
      <c r="AB1821">
        <f t="shared" si="115"/>
        <v>1</v>
      </c>
    </row>
    <row r="1822" spans="1:28">
      <c r="A1822">
        <v>2025</v>
      </c>
      <c r="B1822">
        <v>3</v>
      </c>
      <c r="C1822">
        <v>11</v>
      </c>
      <c r="D1822" s="4">
        <v>45731</v>
      </c>
      <c r="E1822" t="s">
        <v>28</v>
      </c>
      <c r="F1822" t="s">
        <v>1939</v>
      </c>
      <c r="G1822" t="s">
        <v>62</v>
      </c>
      <c r="H1822" t="s">
        <v>31</v>
      </c>
      <c r="I1822" t="s">
        <v>41</v>
      </c>
      <c r="J1822" t="s">
        <v>45</v>
      </c>
      <c r="K1822" t="s">
        <v>45</v>
      </c>
      <c r="L1822" t="s">
        <v>46</v>
      </c>
      <c r="M1822" t="s">
        <v>65</v>
      </c>
      <c r="N1822" t="s">
        <v>1832</v>
      </c>
      <c r="O1822">
        <v>17.5</v>
      </c>
      <c r="Q1822">
        <v>121.944444444444</v>
      </c>
      <c r="R1822">
        <v>121.944444444444</v>
      </c>
      <c r="S1822">
        <v>0</v>
      </c>
      <c r="T1822">
        <v>121.944444444444</v>
      </c>
      <c r="U1822">
        <v>95</v>
      </c>
      <c r="V1822">
        <f>SUMIF(货件明细!K:K,F1822,货件明细!AQ:AQ)</f>
        <v>0</v>
      </c>
      <c r="W1822">
        <f t="shared" si="112"/>
        <v>1</v>
      </c>
      <c r="X1822">
        <f t="shared" si="113"/>
        <v>95</v>
      </c>
      <c r="Y1822">
        <f>SUMIF(货件明细!K:K,F1822,货件明细!I:I)</f>
        <v>0</v>
      </c>
      <c r="Z1822">
        <f t="shared" si="114"/>
        <v>17.5</v>
      </c>
      <c r="AA1822">
        <f>SUMIF(货件明细!K:K,F1822,货件明细!J:J)</f>
        <v>0</v>
      </c>
      <c r="AB1822">
        <f t="shared" si="115"/>
        <v>1</v>
      </c>
    </row>
    <row r="1823" spans="1:28">
      <c r="A1823">
        <v>2025</v>
      </c>
      <c r="B1823">
        <v>3</v>
      </c>
      <c r="C1823">
        <v>11</v>
      </c>
      <c r="D1823" s="4">
        <v>45731</v>
      </c>
      <c r="E1823" t="s">
        <v>28</v>
      </c>
      <c r="F1823" t="s">
        <v>1940</v>
      </c>
      <c r="G1823" t="s">
        <v>263</v>
      </c>
      <c r="H1823" t="s">
        <v>44</v>
      </c>
      <c r="I1823" t="s">
        <v>41</v>
      </c>
      <c r="J1823" t="s">
        <v>45</v>
      </c>
      <c r="K1823" t="s">
        <v>45</v>
      </c>
      <c r="L1823" t="s">
        <v>46</v>
      </c>
      <c r="M1823" t="s">
        <v>47</v>
      </c>
      <c r="N1823" t="s">
        <v>48</v>
      </c>
      <c r="O1823">
        <v>17.5</v>
      </c>
      <c r="Q1823">
        <v>155.025</v>
      </c>
      <c r="R1823">
        <v>155.025</v>
      </c>
      <c r="S1823">
        <v>0</v>
      </c>
      <c r="T1823">
        <v>155.025</v>
      </c>
      <c r="U1823">
        <v>95</v>
      </c>
      <c r="V1823">
        <f>SUMIF(货件明细!K:K,F1823,货件明细!AQ:AQ)</f>
        <v>0</v>
      </c>
      <c r="W1823">
        <f t="shared" si="112"/>
        <v>1</v>
      </c>
      <c r="X1823">
        <f t="shared" si="113"/>
        <v>95</v>
      </c>
      <c r="Y1823">
        <f>SUMIF(货件明细!K:K,F1823,货件明细!I:I)</f>
        <v>0</v>
      </c>
      <c r="Z1823">
        <f t="shared" si="114"/>
        <v>17.5</v>
      </c>
      <c r="AA1823">
        <f>SUMIF(货件明细!K:K,F1823,货件明细!J:J)</f>
        <v>0</v>
      </c>
      <c r="AB1823">
        <f t="shared" si="115"/>
        <v>1</v>
      </c>
    </row>
    <row r="1824" spans="1:28">
      <c r="A1824">
        <v>2025</v>
      </c>
      <c r="B1824">
        <v>3</v>
      </c>
      <c r="C1824">
        <v>11</v>
      </c>
      <c r="D1824" s="4">
        <v>45731</v>
      </c>
      <c r="E1824" t="s">
        <v>28</v>
      </c>
      <c r="F1824" t="s">
        <v>1941</v>
      </c>
      <c r="G1824" t="s">
        <v>392</v>
      </c>
      <c r="H1824" t="s">
        <v>44</v>
      </c>
      <c r="I1824" t="s">
        <v>41</v>
      </c>
      <c r="J1824" t="s">
        <v>45</v>
      </c>
      <c r="K1824" t="s">
        <v>45</v>
      </c>
      <c r="L1824" t="s">
        <v>46</v>
      </c>
      <c r="M1824" t="s">
        <v>47</v>
      </c>
      <c r="N1824" t="s">
        <v>48</v>
      </c>
      <c r="O1824">
        <v>17.5</v>
      </c>
      <c r="Q1824">
        <v>161.2</v>
      </c>
      <c r="R1824">
        <v>161.2</v>
      </c>
      <c r="S1824">
        <v>0</v>
      </c>
      <c r="T1824">
        <v>161.2</v>
      </c>
      <c r="U1824">
        <v>95</v>
      </c>
      <c r="V1824">
        <f>SUMIF(货件明细!K:K,F1824,货件明细!AQ:AQ)</f>
        <v>0</v>
      </c>
      <c r="W1824">
        <f t="shared" si="112"/>
        <v>1</v>
      </c>
      <c r="X1824">
        <f t="shared" si="113"/>
        <v>95</v>
      </c>
      <c r="Y1824">
        <f>SUMIF(货件明细!K:K,F1824,货件明细!I:I)</f>
        <v>0</v>
      </c>
      <c r="Z1824">
        <f t="shared" si="114"/>
        <v>17.5</v>
      </c>
      <c r="AA1824">
        <f>SUMIF(货件明细!K:K,F1824,货件明细!J:J)</f>
        <v>0</v>
      </c>
      <c r="AB1824">
        <f t="shared" si="115"/>
        <v>1</v>
      </c>
    </row>
    <row r="1825" spans="1:28">
      <c r="A1825">
        <v>2025</v>
      </c>
      <c r="B1825">
        <v>3</v>
      </c>
      <c r="C1825">
        <v>11</v>
      </c>
      <c r="D1825" s="4">
        <v>45731</v>
      </c>
      <c r="E1825" t="s">
        <v>28</v>
      </c>
      <c r="F1825" t="s">
        <v>1942</v>
      </c>
      <c r="G1825" t="s">
        <v>62</v>
      </c>
      <c r="H1825" t="s">
        <v>31</v>
      </c>
      <c r="I1825" t="s">
        <v>41</v>
      </c>
      <c r="J1825" t="s">
        <v>100</v>
      </c>
      <c r="K1825" t="s">
        <v>100</v>
      </c>
      <c r="L1825" t="s">
        <v>46</v>
      </c>
      <c r="M1825" t="s">
        <v>47</v>
      </c>
      <c r="N1825" t="s">
        <v>101</v>
      </c>
      <c r="O1825">
        <v>39.2</v>
      </c>
      <c r="Q1825">
        <v>219.133333333333</v>
      </c>
      <c r="R1825">
        <v>219.133333333333</v>
      </c>
      <c r="S1825">
        <v>0</v>
      </c>
      <c r="T1825">
        <v>219.133333333333</v>
      </c>
      <c r="U1825">
        <v>114</v>
      </c>
      <c r="V1825">
        <f>SUMIF(货件明细!K:K,F1825,货件明细!AQ:AQ)</f>
        <v>0</v>
      </c>
      <c r="W1825">
        <f t="shared" si="112"/>
        <v>1</v>
      </c>
      <c r="X1825">
        <f t="shared" si="113"/>
        <v>114</v>
      </c>
      <c r="Y1825">
        <f>SUMIF(货件明细!K:K,F1825,货件明细!I:I)</f>
        <v>0</v>
      </c>
      <c r="Z1825">
        <f t="shared" si="114"/>
        <v>39.2</v>
      </c>
      <c r="AA1825">
        <f>SUMIF(货件明细!K:K,F1825,货件明细!J:J)</f>
        <v>0</v>
      </c>
      <c r="AB1825">
        <f t="shared" si="115"/>
        <v>1</v>
      </c>
    </row>
    <row r="1826" spans="1:28">
      <c r="A1826">
        <v>2025</v>
      </c>
      <c r="B1826">
        <v>3</v>
      </c>
      <c r="C1826">
        <v>11</v>
      </c>
      <c r="D1826" s="4">
        <v>45731</v>
      </c>
      <c r="E1826" t="s">
        <v>28</v>
      </c>
      <c r="F1826" t="s">
        <v>1943</v>
      </c>
      <c r="G1826" t="s">
        <v>263</v>
      </c>
      <c r="H1826" t="s">
        <v>44</v>
      </c>
      <c r="I1826" t="s">
        <v>41</v>
      </c>
      <c r="J1826" t="s">
        <v>45</v>
      </c>
      <c r="K1826" t="s">
        <v>45</v>
      </c>
      <c r="L1826" t="s">
        <v>46</v>
      </c>
      <c r="M1826" t="s">
        <v>47</v>
      </c>
      <c r="N1826" t="s">
        <v>48</v>
      </c>
      <c r="O1826">
        <v>39.2</v>
      </c>
      <c r="Q1826">
        <v>310.05</v>
      </c>
      <c r="R1826">
        <v>310.05</v>
      </c>
      <c r="S1826">
        <v>0</v>
      </c>
      <c r="T1826">
        <v>310.05</v>
      </c>
      <c r="U1826">
        <v>114</v>
      </c>
      <c r="V1826">
        <f>SUMIF(货件明细!K:K,F1826,货件明细!AQ:AQ)</f>
        <v>0</v>
      </c>
      <c r="W1826">
        <f t="shared" si="112"/>
        <v>1</v>
      </c>
      <c r="X1826">
        <f t="shared" si="113"/>
        <v>114</v>
      </c>
      <c r="Y1826">
        <f>SUMIF(货件明细!K:K,F1826,货件明细!I:I)</f>
        <v>0</v>
      </c>
      <c r="Z1826">
        <f t="shared" si="114"/>
        <v>39.2</v>
      </c>
      <c r="AA1826">
        <f>SUMIF(货件明细!K:K,F1826,货件明细!J:J)</f>
        <v>0</v>
      </c>
      <c r="AB1826">
        <f t="shared" si="115"/>
        <v>1</v>
      </c>
    </row>
    <row r="1827" spans="1:28">
      <c r="A1827">
        <v>2025</v>
      </c>
      <c r="B1827">
        <v>3</v>
      </c>
      <c r="C1827">
        <v>11</v>
      </c>
      <c r="D1827" s="4">
        <v>45731</v>
      </c>
      <c r="E1827" t="s">
        <v>28</v>
      </c>
      <c r="F1827" t="s">
        <v>1944</v>
      </c>
      <c r="G1827" t="s">
        <v>163</v>
      </c>
      <c r="H1827" t="s">
        <v>71</v>
      </c>
      <c r="I1827" t="s">
        <v>41</v>
      </c>
      <c r="J1827" t="s">
        <v>45</v>
      </c>
      <c r="K1827" t="s">
        <v>45</v>
      </c>
      <c r="L1827" t="s">
        <v>46</v>
      </c>
      <c r="M1827" t="s">
        <v>47</v>
      </c>
      <c r="N1827" t="s">
        <v>48</v>
      </c>
      <c r="O1827">
        <v>39.2</v>
      </c>
      <c r="Q1827">
        <v>252.16</v>
      </c>
      <c r="R1827">
        <v>252.16</v>
      </c>
      <c r="S1827">
        <v>0</v>
      </c>
      <c r="T1827">
        <v>252.16</v>
      </c>
      <c r="U1827">
        <v>114</v>
      </c>
      <c r="V1827">
        <f>SUMIF(货件明细!K:K,F1827,货件明细!AQ:AQ)</f>
        <v>0</v>
      </c>
      <c r="W1827">
        <f t="shared" si="112"/>
        <v>1</v>
      </c>
      <c r="X1827">
        <f t="shared" si="113"/>
        <v>114</v>
      </c>
      <c r="Y1827">
        <f>SUMIF(货件明细!K:K,F1827,货件明细!I:I)</f>
        <v>0</v>
      </c>
      <c r="Z1827">
        <f t="shared" si="114"/>
        <v>39.2</v>
      </c>
      <c r="AA1827">
        <f>SUMIF(货件明细!K:K,F1827,货件明细!J:J)</f>
        <v>0</v>
      </c>
      <c r="AB1827">
        <f t="shared" si="115"/>
        <v>1</v>
      </c>
    </row>
    <row r="1828" spans="1:28">
      <c r="A1828">
        <v>2025</v>
      </c>
      <c r="B1828">
        <v>3</v>
      </c>
      <c r="C1828">
        <v>11</v>
      </c>
      <c r="D1828" s="4">
        <v>45731</v>
      </c>
      <c r="E1828" t="s">
        <v>28</v>
      </c>
      <c r="F1828" t="s">
        <v>1945</v>
      </c>
      <c r="G1828" t="s">
        <v>392</v>
      </c>
      <c r="H1828" t="s">
        <v>44</v>
      </c>
      <c r="I1828" t="s">
        <v>41</v>
      </c>
      <c r="J1828" t="s">
        <v>45</v>
      </c>
      <c r="K1828" t="s">
        <v>45</v>
      </c>
      <c r="L1828" t="s">
        <v>46</v>
      </c>
      <c r="M1828" t="s">
        <v>47</v>
      </c>
      <c r="N1828" t="s">
        <v>48</v>
      </c>
      <c r="O1828">
        <v>39.2</v>
      </c>
      <c r="Q1828">
        <v>322.4</v>
      </c>
      <c r="R1828">
        <v>322.4</v>
      </c>
      <c r="S1828">
        <v>0</v>
      </c>
      <c r="T1828">
        <v>322.4</v>
      </c>
      <c r="U1828">
        <v>114</v>
      </c>
      <c r="V1828">
        <f>SUMIF(货件明细!K:K,F1828,货件明细!AQ:AQ)</f>
        <v>0</v>
      </c>
      <c r="W1828">
        <f t="shared" si="112"/>
        <v>1</v>
      </c>
      <c r="X1828">
        <f t="shared" si="113"/>
        <v>114</v>
      </c>
      <c r="Y1828">
        <f>SUMIF(货件明细!K:K,F1828,货件明细!I:I)</f>
        <v>0</v>
      </c>
      <c r="Z1828">
        <f t="shared" si="114"/>
        <v>39.2</v>
      </c>
      <c r="AA1828">
        <f>SUMIF(货件明细!K:K,F1828,货件明细!J:J)</f>
        <v>0</v>
      </c>
      <c r="AB1828">
        <f t="shared" si="115"/>
        <v>1</v>
      </c>
    </row>
    <row r="1829" spans="1:28">
      <c r="A1829">
        <v>2025</v>
      </c>
      <c r="B1829">
        <v>3</v>
      </c>
      <c r="C1829">
        <v>11</v>
      </c>
      <c r="D1829" s="4">
        <v>45731</v>
      </c>
      <c r="E1829" t="s">
        <v>28</v>
      </c>
      <c r="F1829" t="s">
        <v>1946</v>
      </c>
      <c r="G1829" t="s">
        <v>74</v>
      </c>
      <c r="H1829" t="s">
        <v>44</v>
      </c>
      <c r="I1829" t="s">
        <v>41</v>
      </c>
      <c r="J1829" t="s">
        <v>45</v>
      </c>
      <c r="K1829" t="s">
        <v>45</v>
      </c>
      <c r="L1829" t="s">
        <v>46</v>
      </c>
      <c r="M1829" t="s">
        <v>47</v>
      </c>
      <c r="N1829" t="s">
        <v>48</v>
      </c>
      <c r="O1829">
        <v>39.2</v>
      </c>
      <c r="Q1829">
        <v>304.2</v>
      </c>
      <c r="R1829">
        <v>304.2</v>
      </c>
      <c r="S1829">
        <v>0</v>
      </c>
      <c r="T1829">
        <v>304.2</v>
      </c>
      <c r="U1829">
        <v>114</v>
      </c>
      <c r="V1829">
        <f>SUMIF(货件明细!K:K,F1829,货件明细!AQ:AQ)</f>
        <v>0</v>
      </c>
      <c r="W1829">
        <f t="shared" si="112"/>
        <v>1</v>
      </c>
      <c r="X1829">
        <f t="shared" si="113"/>
        <v>114</v>
      </c>
      <c r="Y1829">
        <f>SUMIF(货件明细!K:K,F1829,货件明细!I:I)</f>
        <v>0</v>
      </c>
      <c r="Z1829">
        <f t="shared" si="114"/>
        <v>39.2</v>
      </c>
      <c r="AA1829">
        <f>SUMIF(货件明细!K:K,F1829,货件明细!J:J)</f>
        <v>0</v>
      </c>
      <c r="AB1829">
        <f t="shared" si="115"/>
        <v>1</v>
      </c>
    </row>
    <row r="1830" spans="1:28">
      <c r="A1830">
        <v>2025</v>
      </c>
      <c r="B1830">
        <v>3</v>
      </c>
      <c r="C1830">
        <v>11</v>
      </c>
      <c r="D1830" s="4">
        <v>45731</v>
      </c>
      <c r="E1830" t="s">
        <v>28</v>
      </c>
      <c r="F1830" t="s">
        <v>1947</v>
      </c>
      <c r="G1830" t="s">
        <v>269</v>
      </c>
      <c r="H1830" t="s">
        <v>31</v>
      </c>
      <c r="I1830" t="s">
        <v>39</v>
      </c>
      <c r="J1830" t="s">
        <v>45</v>
      </c>
      <c r="K1830" t="s">
        <v>45</v>
      </c>
      <c r="L1830" t="s">
        <v>46</v>
      </c>
      <c r="M1830" t="s">
        <v>65</v>
      </c>
      <c r="N1830" t="s">
        <v>1848</v>
      </c>
      <c r="O1830">
        <v>70.25</v>
      </c>
      <c r="Q1830">
        <v>795.2</v>
      </c>
      <c r="R1830">
        <v>795.2</v>
      </c>
      <c r="S1830">
        <v>0</v>
      </c>
      <c r="T1830">
        <v>795.2</v>
      </c>
      <c r="U1830">
        <v>213</v>
      </c>
      <c r="V1830">
        <f>SUMIF(货件明细!K:K,F1830,货件明细!AQ:AQ)</f>
        <v>0</v>
      </c>
      <c r="W1830">
        <f t="shared" si="112"/>
        <v>1</v>
      </c>
      <c r="X1830">
        <f t="shared" si="113"/>
        <v>213</v>
      </c>
      <c r="Y1830">
        <f>SUMIF(货件明细!K:K,F1830,货件明细!I:I)</f>
        <v>0</v>
      </c>
      <c r="Z1830">
        <f t="shared" si="114"/>
        <v>70.25</v>
      </c>
      <c r="AA1830">
        <f>SUMIF(货件明细!K:K,F1830,货件明细!J:J)</f>
        <v>0</v>
      </c>
      <c r="AB1830">
        <f t="shared" si="115"/>
        <v>1</v>
      </c>
    </row>
    <row r="1831" spans="1:28">
      <c r="A1831">
        <v>2025</v>
      </c>
      <c r="B1831">
        <v>3</v>
      </c>
      <c r="C1831">
        <v>11</v>
      </c>
      <c r="D1831" s="4">
        <v>45731</v>
      </c>
      <c r="E1831" t="s">
        <v>28</v>
      </c>
      <c r="F1831" t="s">
        <v>1948</v>
      </c>
      <c r="G1831" t="s">
        <v>62</v>
      </c>
      <c r="H1831" t="s">
        <v>31</v>
      </c>
      <c r="I1831" t="s">
        <v>39</v>
      </c>
      <c r="J1831" t="s">
        <v>45</v>
      </c>
      <c r="K1831" t="s">
        <v>45</v>
      </c>
      <c r="L1831" t="s">
        <v>46</v>
      </c>
      <c r="M1831" t="s">
        <v>65</v>
      </c>
      <c r="N1831" t="s">
        <v>1832</v>
      </c>
      <c r="O1831">
        <v>54.9</v>
      </c>
      <c r="Q1831">
        <v>487.777777777778</v>
      </c>
      <c r="R1831">
        <v>487.777777777778</v>
      </c>
      <c r="S1831">
        <v>0</v>
      </c>
      <c r="T1831">
        <v>487.777777777778</v>
      </c>
      <c r="U1831">
        <v>177</v>
      </c>
      <c r="V1831">
        <f>SUMIF(货件明细!K:K,F1831,货件明细!AQ:AQ)</f>
        <v>0</v>
      </c>
      <c r="W1831">
        <f t="shared" si="112"/>
        <v>1</v>
      </c>
      <c r="X1831">
        <f t="shared" si="113"/>
        <v>177</v>
      </c>
      <c r="Y1831">
        <f>SUMIF(货件明细!K:K,F1831,货件明细!I:I)</f>
        <v>0</v>
      </c>
      <c r="Z1831">
        <f t="shared" si="114"/>
        <v>54.9</v>
      </c>
      <c r="AA1831">
        <f>SUMIF(货件明细!K:K,F1831,货件明细!J:J)</f>
        <v>0</v>
      </c>
      <c r="AB1831">
        <f t="shared" si="115"/>
        <v>1</v>
      </c>
    </row>
    <row r="1832" spans="1:28">
      <c r="A1832">
        <v>2025</v>
      </c>
      <c r="B1832">
        <v>3</v>
      </c>
      <c r="C1832">
        <v>11</v>
      </c>
      <c r="D1832" s="4">
        <v>45731</v>
      </c>
      <c r="E1832" t="s">
        <v>28</v>
      </c>
      <c r="F1832" t="s">
        <v>1949</v>
      </c>
      <c r="G1832" t="s">
        <v>395</v>
      </c>
      <c r="H1832" t="s">
        <v>44</v>
      </c>
      <c r="I1832" t="s">
        <v>39</v>
      </c>
      <c r="J1832" t="s">
        <v>45</v>
      </c>
      <c r="K1832" t="s">
        <v>45</v>
      </c>
      <c r="L1832" t="s">
        <v>46</v>
      </c>
      <c r="M1832" t="s">
        <v>65</v>
      </c>
      <c r="N1832" t="s">
        <v>1825</v>
      </c>
      <c r="O1832">
        <v>70.25</v>
      </c>
      <c r="Q1832">
        <v>959</v>
      </c>
      <c r="R1832">
        <v>1029</v>
      </c>
      <c r="S1832">
        <v>0</v>
      </c>
      <c r="T1832">
        <v>1029</v>
      </c>
      <c r="U1832">
        <v>213</v>
      </c>
      <c r="V1832">
        <f>SUMIF(货件明细!K:K,F1832,货件明细!AQ:AQ)</f>
        <v>0</v>
      </c>
      <c r="W1832">
        <f t="shared" si="112"/>
        <v>1</v>
      </c>
      <c r="X1832">
        <f t="shared" si="113"/>
        <v>213</v>
      </c>
      <c r="Y1832">
        <f>SUMIF(货件明细!K:K,F1832,货件明细!I:I)</f>
        <v>0</v>
      </c>
      <c r="Z1832">
        <f t="shared" si="114"/>
        <v>70.25</v>
      </c>
      <c r="AA1832">
        <f>SUMIF(货件明细!K:K,F1832,货件明细!J:J)</f>
        <v>0</v>
      </c>
      <c r="AB1832">
        <f t="shared" si="115"/>
        <v>1</v>
      </c>
    </row>
    <row r="1833" spans="1:28">
      <c r="A1833">
        <v>2025</v>
      </c>
      <c r="B1833">
        <v>3</v>
      </c>
      <c r="C1833">
        <v>11</v>
      </c>
      <c r="D1833" s="4">
        <v>45731</v>
      </c>
      <c r="E1833" t="s">
        <v>28</v>
      </c>
      <c r="F1833" t="s">
        <v>1950</v>
      </c>
      <c r="G1833" t="s">
        <v>163</v>
      </c>
      <c r="H1833" t="s">
        <v>71</v>
      </c>
      <c r="I1833" t="s">
        <v>39</v>
      </c>
      <c r="J1833" t="s">
        <v>45</v>
      </c>
      <c r="K1833" t="s">
        <v>45</v>
      </c>
      <c r="L1833" t="s">
        <v>46</v>
      </c>
      <c r="M1833" t="s">
        <v>65</v>
      </c>
      <c r="N1833" t="s">
        <v>1825</v>
      </c>
      <c r="O1833">
        <v>70.25</v>
      </c>
      <c r="Q1833">
        <v>710</v>
      </c>
      <c r="R1833">
        <v>710</v>
      </c>
      <c r="S1833">
        <v>0</v>
      </c>
      <c r="T1833">
        <v>710</v>
      </c>
      <c r="U1833">
        <v>213</v>
      </c>
      <c r="V1833">
        <f>SUMIF(货件明细!K:K,F1833,货件明细!AQ:AQ)</f>
        <v>0</v>
      </c>
      <c r="W1833">
        <f t="shared" si="112"/>
        <v>1</v>
      </c>
      <c r="X1833">
        <f t="shared" si="113"/>
        <v>213</v>
      </c>
      <c r="Y1833">
        <f>SUMIF(货件明细!K:K,F1833,货件明细!I:I)</f>
        <v>0</v>
      </c>
      <c r="Z1833">
        <f t="shared" si="114"/>
        <v>70.25</v>
      </c>
      <c r="AA1833">
        <f>SUMIF(货件明细!K:K,F1833,货件明细!J:J)</f>
        <v>0</v>
      </c>
      <c r="AB1833">
        <f t="shared" si="115"/>
        <v>1</v>
      </c>
    </row>
    <row r="1834" spans="1:28">
      <c r="A1834">
        <v>2025</v>
      </c>
      <c r="B1834">
        <v>3</v>
      </c>
      <c r="C1834">
        <v>11</v>
      </c>
      <c r="D1834" s="4">
        <v>45731</v>
      </c>
      <c r="E1834" t="s">
        <v>28</v>
      </c>
      <c r="F1834" t="s">
        <v>1951</v>
      </c>
      <c r="G1834" t="s">
        <v>64</v>
      </c>
      <c r="H1834" t="s">
        <v>44</v>
      </c>
      <c r="I1834" t="s">
        <v>39</v>
      </c>
      <c r="J1834" t="s">
        <v>45</v>
      </c>
      <c r="K1834" t="s">
        <v>45</v>
      </c>
      <c r="L1834" t="s">
        <v>46</v>
      </c>
      <c r="M1834" t="s">
        <v>65</v>
      </c>
      <c r="N1834" t="s">
        <v>1825</v>
      </c>
      <c r="O1834">
        <v>85.6</v>
      </c>
      <c r="Q1834">
        <v>1049.2</v>
      </c>
      <c r="R1834">
        <v>1135.2</v>
      </c>
      <c r="S1834">
        <v>0</v>
      </c>
      <c r="T1834">
        <v>1135.2</v>
      </c>
      <c r="U1834">
        <v>249</v>
      </c>
      <c r="V1834">
        <f>SUMIF(货件明细!K:K,F1834,货件明细!AQ:AQ)</f>
        <v>0</v>
      </c>
      <c r="W1834">
        <f t="shared" si="112"/>
        <v>1</v>
      </c>
      <c r="X1834">
        <f t="shared" si="113"/>
        <v>249</v>
      </c>
      <c r="Y1834">
        <f>SUMIF(货件明细!K:K,F1834,货件明细!I:I)</f>
        <v>0</v>
      </c>
      <c r="Z1834">
        <f t="shared" si="114"/>
        <v>85.6</v>
      </c>
      <c r="AA1834">
        <f>SUMIF(货件明细!K:K,F1834,货件明细!J:J)</f>
        <v>0</v>
      </c>
      <c r="AB1834">
        <f t="shared" si="115"/>
        <v>1</v>
      </c>
    </row>
    <row r="1835" spans="1:28">
      <c r="A1835">
        <v>2025</v>
      </c>
      <c r="B1835">
        <v>3</v>
      </c>
      <c r="C1835">
        <v>11</v>
      </c>
      <c r="D1835" s="4">
        <v>45731</v>
      </c>
      <c r="E1835" t="s">
        <v>28</v>
      </c>
      <c r="F1835" t="s">
        <v>1952</v>
      </c>
      <c r="G1835" t="s">
        <v>74</v>
      </c>
      <c r="H1835" t="s">
        <v>44</v>
      </c>
      <c r="I1835" t="s">
        <v>96</v>
      </c>
      <c r="J1835" t="s">
        <v>45</v>
      </c>
      <c r="K1835" t="s">
        <v>45</v>
      </c>
      <c r="L1835" t="s">
        <v>46</v>
      </c>
      <c r="M1835" t="s">
        <v>47</v>
      </c>
      <c r="N1835" t="s">
        <v>48</v>
      </c>
      <c r="O1835">
        <v>25.25</v>
      </c>
      <c r="Q1835">
        <v>304.2</v>
      </c>
      <c r="R1835">
        <v>304.2</v>
      </c>
      <c r="S1835">
        <v>0</v>
      </c>
      <c r="T1835">
        <v>304.2</v>
      </c>
      <c r="U1835">
        <v>141</v>
      </c>
      <c r="V1835">
        <f>SUMIF(货件明细!K:K,F1835,货件明细!AQ:AQ)</f>
        <v>0</v>
      </c>
      <c r="W1835">
        <f t="shared" si="112"/>
        <v>1</v>
      </c>
      <c r="X1835">
        <f t="shared" si="113"/>
        <v>141</v>
      </c>
      <c r="Y1835">
        <f>SUMIF(货件明细!K:K,F1835,货件明细!I:I)</f>
        <v>0</v>
      </c>
      <c r="Z1835">
        <f t="shared" si="114"/>
        <v>25.25</v>
      </c>
      <c r="AA1835">
        <f>SUMIF(货件明细!K:K,F1835,货件明细!J:J)</f>
        <v>0</v>
      </c>
      <c r="AB1835">
        <f t="shared" si="115"/>
        <v>1</v>
      </c>
    </row>
    <row r="1836" spans="1:28">
      <c r="A1836">
        <v>2025</v>
      </c>
      <c r="B1836">
        <v>3</v>
      </c>
      <c r="C1836">
        <v>11</v>
      </c>
      <c r="D1836" s="4">
        <v>45731</v>
      </c>
      <c r="E1836" t="s">
        <v>28</v>
      </c>
      <c r="F1836" t="s">
        <v>1953</v>
      </c>
      <c r="G1836" t="s">
        <v>163</v>
      </c>
      <c r="H1836" t="s">
        <v>71</v>
      </c>
      <c r="I1836" t="s">
        <v>96</v>
      </c>
      <c r="J1836" t="s">
        <v>45</v>
      </c>
      <c r="K1836" t="s">
        <v>45</v>
      </c>
      <c r="L1836" t="s">
        <v>46</v>
      </c>
      <c r="M1836" t="s">
        <v>47</v>
      </c>
      <c r="N1836" t="s">
        <v>48</v>
      </c>
      <c r="O1836">
        <v>25.25</v>
      </c>
      <c r="Q1836">
        <v>252.16</v>
      </c>
      <c r="R1836">
        <v>252.16</v>
      </c>
      <c r="S1836">
        <v>0</v>
      </c>
      <c r="T1836">
        <v>252.16</v>
      </c>
      <c r="U1836">
        <v>141</v>
      </c>
      <c r="V1836">
        <f>SUMIF(货件明细!K:K,F1836,货件明细!AQ:AQ)</f>
        <v>0</v>
      </c>
      <c r="W1836">
        <f t="shared" si="112"/>
        <v>1</v>
      </c>
      <c r="X1836">
        <f t="shared" si="113"/>
        <v>141</v>
      </c>
      <c r="Y1836">
        <f>SUMIF(货件明细!K:K,F1836,货件明细!I:I)</f>
        <v>0</v>
      </c>
      <c r="Z1836">
        <f t="shared" si="114"/>
        <v>25.25</v>
      </c>
      <c r="AA1836">
        <f>SUMIF(货件明细!K:K,F1836,货件明细!J:J)</f>
        <v>0</v>
      </c>
      <c r="AB1836">
        <f t="shared" si="115"/>
        <v>1</v>
      </c>
    </row>
    <row r="1837" spans="1:28">
      <c r="A1837">
        <v>2025</v>
      </c>
      <c r="B1837">
        <v>3</v>
      </c>
      <c r="C1837">
        <v>11</v>
      </c>
      <c r="D1837" s="4">
        <v>45731</v>
      </c>
      <c r="E1837" t="s">
        <v>28</v>
      </c>
      <c r="F1837" t="s">
        <v>1954</v>
      </c>
      <c r="G1837" t="s">
        <v>395</v>
      </c>
      <c r="H1837" t="s">
        <v>44</v>
      </c>
      <c r="I1837" t="s">
        <v>96</v>
      </c>
      <c r="J1837" t="s">
        <v>45</v>
      </c>
      <c r="K1837" t="s">
        <v>45</v>
      </c>
      <c r="L1837" t="s">
        <v>46</v>
      </c>
      <c r="M1837" t="s">
        <v>65</v>
      </c>
      <c r="N1837" t="s">
        <v>1825</v>
      </c>
      <c r="O1837">
        <v>25.25</v>
      </c>
      <c r="Q1837">
        <v>356.2</v>
      </c>
      <c r="R1837">
        <v>382.2</v>
      </c>
      <c r="S1837">
        <v>0</v>
      </c>
      <c r="T1837">
        <v>382.2</v>
      </c>
      <c r="U1837">
        <v>141</v>
      </c>
      <c r="V1837">
        <f>SUMIF(货件明细!K:K,F1837,货件明细!AQ:AQ)</f>
        <v>0</v>
      </c>
      <c r="W1837">
        <f t="shared" si="112"/>
        <v>1</v>
      </c>
      <c r="X1837">
        <f t="shared" si="113"/>
        <v>141</v>
      </c>
      <c r="Y1837">
        <f>SUMIF(货件明细!K:K,F1837,货件明细!I:I)</f>
        <v>0</v>
      </c>
      <c r="Z1837">
        <f t="shared" si="114"/>
        <v>25.25</v>
      </c>
      <c r="AA1837">
        <f>SUMIF(货件明细!K:K,F1837,货件明细!J:J)</f>
        <v>0</v>
      </c>
      <c r="AB1837">
        <f t="shared" si="115"/>
        <v>1</v>
      </c>
    </row>
    <row r="1838" spans="1:28">
      <c r="A1838">
        <v>2025</v>
      </c>
      <c r="B1838">
        <v>3</v>
      </c>
      <c r="C1838">
        <v>11</v>
      </c>
      <c r="D1838" s="4">
        <v>45731</v>
      </c>
      <c r="E1838" t="s">
        <v>28</v>
      </c>
      <c r="F1838" t="s">
        <v>1955</v>
      </c>
      <c r="G1838" t="s">
        <v>64</v>
      </c>
      <c r="H1838" t="s">
        <v>44</v>
      </c>
      <c r="I1838" t="s">
        <v>96</v>
      </c>
      <c r="J1838" t="s">
        <v>45</v>
      </c>
      <c r="K1838" t="s">
        <v>45</v>
      </c>
      <c r="L1838" t="s">
        <v>46</v>
      </c>
      <c r="M1838" t="s">
        <v>65</v>
      </c>
      <c r="N1838" t="s">
        <v>1825</v>
      </c>
      <c r="O1838">
        <v>25.25</v>
      </c>
      <c r="Q1838">
        <v>305</v>
      </c>
      <c r="R1838">
        <v>330</v>
      </c>
      <c r="S1838">
        <v>0</v>
      </c>
      <c r="T1838">
        <v>330</v>
      </c>
      <c r="U1838">
        <v>141</v>
      </c>
      <c r="V1838">
        <f>SUMIF(货件明细!K:K,F1838,货件明细!AQ:AQ)</f>
        <v>0</v>
      </c>
      <c r="W1838">
        <f t="shared" si="112"/>
        <v>1</v>
      </c>
      <c r="X1838">
        <f t="shared" si="113"/>
        <v>141</v>
      </c>
      <c r="Y1838">
        <f>SUMIF(货件明细!K:K,F1838,货件明细!I:I)</f>
        <v>0</v>
      </c>
      <c r="Z1838">
        <f t="shared" si="114"/>
        <v>25.25</v>
      </c>
      <c r="AA1838">
        <f>SUMIF(货件明细!K:K,F1838,货件明细!J:J)</f>
        <v>0</v>
      </c>
      <c r="AB1838">
        <f t="shared" si="115"/>
        <v>1</v>
      </c>
    </row>
    <row r="1839" spans="1:28">
      <c r="A1839">
        <v>2025</v>
      </c>
      <c r="B1839">
        <v>3</v>
      </c>
      <c r="C1839">
        <v>11</v>
      </c>
      <c r="D1839" s="4">
        <v>45731</v>
      </c>
      <c r="E1839" t="s">
        <v>28</v>
      </c>
      <c r="F1839" t="s">
        <v>1956</v>
      </c>
      <c r="G1839" t="s">
        <v>62</v>
      </c>
      <c r="H1839" t="s">
        <v>31</v>
      </c>
      <c r="I1839" t="s">
        <v>96</v>
      </c>
      <c r="J1839" t="s">
        <v>100</v>
      </c>
      <c r="K1839" t="s">
        <v>100</v>
      </c>
      <c r="L1839" t="s">
        <v>46</v>
      </c>
      <c r="M1839" t="s">
        <v>47</v>
      </c>
      <c r="N1839" t="s">
        <v>101</v>
      </c>
      <c r="O1839">
        <v>25.25</v>
      </c>
      <c r="Q1839">
        <v>219.133333333333</v>
      </c>
      <c r="R1839">
        <v>219.133333333333</v>
      </c>
      <c r="S1839">
        <v>0</v>
      </c>
      <c r="T1839">
        <v>219.133333333333</v>
      </c>
      <c r="U1839">
        <v>141</v>
      </c>
      <c r="V1839">
        <f>SUMIF(货件明细!K:K,F1839,货件明细!AQ:AQ)</f>
        <v>0</v>
      </c>
      <c r="W1839">
        <f t="shared" si="112"/>
        <v>1</v>
      </c>
      <c r="X1839">
        <f t="shared" si="113"/>
        <v>141</v>
      </c>
      <c r="Y1839">
        <f>SUMIF(货件明细!K:K,F1839,货件明细!I:I)</f>
        <v>0</v>
      </c>
      <c r="Z1839">
        <f t="shared" si="114"/>
        <v>25.25</v>
      </c>
      <c r="AA1839">
        <f>SUMIF(货件明细!K:K,F1839,货件明细!J:J)</f>
        <v>0</v>
      </c>
      <c r="AB1839">
        <f t="shared" si="115"/>
        <v>1</v>
      </c>
    </row>
    <row r="1840" spans="1:28">
      <c r="A1840">
        <v>2025</v>
      </c>
      <c r="B1840">
        <v>3</v>
      </c>
      <c r="C1840">
        <v>11</v>
      </c>
      <c r="D1840" s="4">
        <v>45731</v>
      </c>
      <c r="E1840" t="s">
        <v>28</v>
      </c>
      <c r="F1840" t="s">
        <v>1957</v>
      </c>
      <c r="G1840" t="s">
        <v>206</v>
      </c>
      <c r="H1840" t="s">
        <v>71</v>
      </c>
      <c r="I1840" t="s">
        <v>80</v>
      </c>
      <c r="J1840" t="s">
        <v>45</v>
      </c>
      <c r="K1840" t="s">
        <v>45</v>
      </c>
      <c r="L1840" t="s">
        <v>46</v>
      </c>
      <c r="M1840" t="s">
        <v>65</v>
      </c>
      <c r="N1840" t="s">
        <v>1825</v>
      </c>
      <c r="O1840">
        <v>16.55</v>
      </c>
      <c r="Q1840">
        <v>180.2</v>
      </c>
      <c r="R1840">
        <v>180.2</v>
      </c>
      <c r="S1840">
        <v>0</v>
      </c>
      <c r="T1840">
        <v>180.2</v>
      </c>
      <c r="U1840">
        <v>84</v>
      </c>
      <c r="V1840">
        <f>SUMIF(货件明细!K:K,F1840,货件明细!AQ:AQ)</f>
        <v>0</v>
      </c>
      <c r="W1840">
        <f t="shared" si="112"/>
        <v>1</v>
      </c>
      <c r="X1840">
        <f t="shared" si="113"/>
        <v>84</v>
      </c>
      <c r="Y1840">
        <f>SUMIF(货件明细!K:K,F1840,货件明细!I:I)</f>
        <v>0</v>
      </c>
      <c r="Z1840">
        <f t="shared" si="114"/>
        <v>16.55</v>
      </c>
      <c r="AA1840">
        <f>SUMIF(货件明细!K:K,F1840,货件明细!J:J)</f>
        <v>0</v>
      </c>
      <c r="AB1840">
        <f t="shared" si="115"/>
        <v>1</v>
      </c>
    </row>
    <row r="1841" spans="1:28">
      <c r="A1841">
        <v>2025</v>
      </c>
      <c r="B1841">
        <v>3</v>
      </c>
      <c r="C1841">
        <v>11</v>
      </c>
      <c r="D1841" s="4">
        <v>45731</v>
      </c>
      <c r="E1841" t="s">
        <v>28</v>
      </c>
      <c r="F1841" t="s">
        <v>1958</v>
      </c>
      <c r="G1841" t="s">
        <v>392</v>
      </c>
      <c r="H1841" t="s">
        <v>44</v>
      </c>
      <c r="I1841" t="s">
        <v>80</v>
      </c>
      <c r="J1841" t="s">
        <v>45</v>
      </c>
      <c r="K1841" t="s">
        <v>45</v>
      </c>
      <c r="L1841" t="s">
        <v>46</v>
      </c>
      <c r="M1841" t="s">
        <v>47</v>
      </c>
      <c r="N1841" t="s">
        <v>48</v>
      </c>
      <c r="O1841">
        <v>16.55</v>
      </c>
      <c r="Q1841">
        <v>161.2</v>
      </c>
      <c r="R1841">
        <v>161.2</v>
      </c>
      <c r="S1841">
        <v>0</v>
      </c>
      <c r="T1841">
        <v>161.2</v>
      </c>
      <c r="U1841">
        <v>84</v>
      </c>
      <c r="V1841">
        <f>SUMIF(货件明细!K:K,F1841,货件明细!AQ:AQ)</f>
        <v>0</v>
      </c>
      <c r="W1841">
        <f t="shared" si="112"/>
        <v>1</v>
      </c>
      <c r="X1841">
        <f t="shared" si="113"/>
        <v>84</v>
      </c>
      <c r="Y1841">
        <f>SUMIF(货件明细!K:K,F1841,货件明细!I:I)</f>
        <v>0</v>
      </c>
      <c r="Z1841">
        <f t="shared" si="114"/>
        <v>16.55</v>
      </c>
      <c r="AA1841">
        <f>SUMIF(货件明细!K:K,F1841,货件明细!J:J)</f>
        <v>0</v>
      </c>
      <c r="AB1841">
        <f t="shared" si="115"/>
        <v>1</v>
      </c>
    </row>
    <row r="1842" spans="1:28">
      <c r="A1842">
        <v>2025</v>
      </c>
      <c r="B1842">
        <v>3</v>
      </c>
      <c r="C1842">
        <v>11</v>
      </c>
      <c r="D1842" s="4">
        <v>45731</v>
      </c>
      <c r="E1842" t="s">
        <v>28</v>
      </c>
      <c r="F1842" t="s">
        <v>1959</v>
      </c>
      <c r="G1842" t="s">
        <v>114</v>
      </c>
      <c r="H1842" t="s">
        <v>44</v>
      </c>
      <c r="I1842" t="s">
        <v>80</v>
      </c>
      <c r="J1842" t="s">
        <v>45</v>
      </c>
      <c r="K1842" t="s">
        <v>45</v>
      </c>
      <c r="L1842" t="s">
        <v>46</v>
      </c>
      <c r="M1842" t="s">
        <v>65</v>
      </c>
      <c r="N1842" t="s">
        <v>1825</v>
      </c>
      <c r="O1842">
        <v>16.55</v>
      </c>
      <c r="Q1842">
        <v>215.9</v>
      </c>
      <c r="R1842">
        <v>215.9</v>
      </c>
      <c r="S1842">
        <v>0</v>
      </c>
      <c r="T1842">
        <v>215.9</v>
      </c>
      <c r="U1842">
        <v>84</v>
      </c>
      <c r="V1842">
        <f>SUMIF(货件明细!K:K,F1842,货件明细!AQ:AQ)</f>
        <v>0</v>
      </c>
      <c r="W1842">
        <f t="shared" si="112"/>
        <v>1</v>
      </c>
      <c r="X1842">
        <f t="shared" si="113"/>
        <v>84</v>
      </c>
      <c r="Y1842">
        <f>SUMIF(货件明细!K:K,F1842,货件明细!I:I)</f>
        <v>0</v>
      </c>
      <c r="Z1842">
        <f t="shared" si="114"/>
        <v>16.55</v>
      </c>
      <c r="AA1842">
        <f>SUMIF(货件明细!K:K,F1842,货件明细!J:J)</f>
        <v>0</v>
      </c>
      <c r="AB1842">
        <f t="shared" si="115"/>
        <v>1</v>
      </c>
    </row>
    <row r="1843" spans="1:28">
      <c r="A1843">
        <v>2025</v>
      </c>
      <c r="B1843">
        <v>3</v>
      </c>
      <c r="C1843">
        <v>11</v>
      </c>
      <c r="D1843" s="4">
        <v>45731</v>
      </c>
      <c r="E1843" t="s">
        <v>28</v>
      </c>
      <c r="F1843" t="s">
        <v>1960</v>
      </c>
      <c r="G1843" t="s">
        <v>1563</v>
      </c>
      <c r="H1843" t="s">
        <v>71</v>
      </c>
      <c r="I1843" t="s">
        <v>80</v>
      </c>
      <c r="J1843" t="s">
        <v>45</v>
      </c>
      <c r="K1843" t="s">
        <v>45</v>
      </c>
      <c r="L1843" t="s">
        <v>46</v>
      </c>
      <c r="M1843" t="s">
        <v>65</v>
      </c>
      <c r="N1843" t="s">
        <v>1825</v>
      </c>
      <c r="O1843">
        <v>16.55</v>
      </c>
      <c r="Q1843">
        <v>168.3</v>
      </c>
      <c r="R1843">
        <v>168.3</v>
      </c>
      <c r="S1843">
        <v>0</v>
      </c>
      <c r="T1843">
        <v>168.3</v>
      </c>
      <c r="U1843">
        <v>84</v>
      </c>
      <c r="V1843">
        <f>SUMIF(货件明细!K:K,F1843,货件明细!AQ:AQ)</f>
        <v>0</v>
      </c>
      <c r="W1843">
        <f t="shared" si="112"/>
        <v>1</v>
      </c>
      <c r="X1843">
        <f t="shared" si="113"/>
        <v>84</v>
      </c>
      <c r="Y1843">
        <f>SUMIF(货件明细!K:K,F1843,货件明细!I:I)</f>
        <v>0</v>
      </c>
      <c r="Z1843">
        <f t="shared" si="114"/>
        <v>16.55</v>
      </c>
      <c r="AA1843">
        <f>SUMIF(货件明细!K:K,F1843,货件明细!J:J)</f>
        <v>0</v>
      </c>
      <c r="AB1843">
        <f t="shared" si="115"/>
        <v>1</v>
      </c>
    </row>
    <row r="1844" spans="1:28">
      <c r="A1844">
        <v>2025</v>
      </c>
      <c r="B1844">
        <v>3</v>
      </c>
      <c r="C1844">
        <v>11</v>
      </c>
      <c r="D1844" s="4">
        <v>45731</v>
      </c>
      <c r="E1844" t="s">
        <v>28</v>
      </c>
      <c r="F1844" t="s">
        <v>1961</v>
      </c>
      <c r="G1844" t="s">
        <v>62</v>
      </c>
      <c r="H1844" t="s">
        <v>31</v>
      </c>
      <c r="I1844" t="s">
        <v>80</v>
      </c>
      <c r="J1844" t="s">
        <v>45</v>
      </c>
      <c r="K1844" t="s">
        <v>45</v>
      </c>
      <c r="L1844" t="s">
        <v>46</v>
      </c>
      <c r="M1844" t="s">
        <v>65</v>
      </c>
      <c r="N1844" t="s">
        <v>1832</v>
      </c>
      <c r="O1844">
        <v>16.55</v>
      </c>
      <c r="Q1844">
        <v>121.944444444444</v>
      </c>
      <c r="R1844">
        <v>121.944444444444</v>
      </c>
      <c r="S1844">
        <v>0</v>
      </c>
      <c r="T1844">
        <v>121.944444444444</v>
      </c>
      <c r="U1844">
        <v>84</v>
      </c>
      <c r="V1844">
        <f>SUMIF(货件明细!K:K,F1844,货件明细!AQ:AQ)</f>
        <v>0</v>
      </c>
      <c r="W1844">
        <f t="shared" si="112"/>
        <v>1</v>
      </c>
      <c r="X1844">
        <f t="shared" si="113"/>
        <v>84</v>
      </c>
      <c r="Y1844">
        <f>SUMIF(货件明细!K:K,F1844,货件明细!I:I)</f>
        <v>0</v>
      </c>
      <c r="Z1844">
        <f t="shared" si="114"/>
        <v>16.55</v>
      </c>
      <c r="AA1844">
        <f>SUMIF(货件明细!K:K,F1844,货件明细!J:J)</f>
        <v>0</v>
      </c>
      <c r="AB1844">
        <f t="shared" si="115"/>
        <v>1</v>
      </c>
    </row>
    <row r="1845" spans="1:28">
      <c r="A1845">
        <v>2025</v>
      </c>
      <c r="B1845">
        <v>3</v>
      </c>
      <c r="C1845">
        <v>11</v>
      </c>
      <c r="D1845" s="4">
        <v>45731</v>
      </c>
      <c r="E1845" t="s">
        <v>28</v>
      </c>
      <c r="F1845" t="s">
        <v>1962</v>
      </c>
      <c r="G1845" t="s">
        <v>392</v>
      </c>
      <c r="H1845" t="s">
        <v>44</v>
      </c>
      <c r="I1845" t="s">
        <v>57</v>
      </c>
      <c r="J1845" t="s">
        <v>45</v>
      </c>
      <c r="K1845" t="s">
        <v>45</v>
      </c>
      <c r="L1845" t="s">
        <v>46</v>
      </c>
      <c r="M1845" t="s">
        <v>47</v>
      </c>
      <c r="N1845" t="s">
        <v>48</v>
      </c>
      <c r="O1845">
        <v>30.4</v>
      </c>
      <c r="Q1845">
        <v>322.4</v>
      </c>
      <c r="R1845">
        <v>322.4</v>
      </c>
      <c r="S1845">
        <v>0</v>
      </c>
      <c r="T1845">
        <v>322.4</v>
      </c>
      <c r="U1845">
        <v>183</v>
      </c>
      <c r="V1845">
        <f>SUMIF(货件明细!K:K,F1845,货件明细!AQ:AQ)</f>
        <v>0</v>
      </c>
      <c r="W1845">
        <f t="shared" si="112"/>
        <v>1</v>
      </c>
      <c r="X1845">
        <f t="shared" si="113"/>
        <v>183</v>
      </c>
      <c r="Y1845">
        <f>SUMIF(货件明细!K:K,F1845,货件明细!I:I)</f>
        <v>0</v>
      </c>
      <c r="Z1845">
        <f t="shared" si="114"/>
        <v>30.4</v>
      </c>
      <c r="AA1845">
        <f>SUMIF(货件明细!K:K,F1845,货件明细!J:J)</f>
        <v>0</v>
      </c>
      <c r="AB1845">
        <f t="shared" si="115"/>
        <v>1</v>
      </c>
    </row>
    <row r="1846" spans="1:28">
      <c r="A1846">
        <v>2025</v>
      </c>
      <c r="B1846">
        <v>3</v>
      </c>
      <c r="C1846">
        <v>11</v>
      </c>
      <c r="D1846" s="4">
        <v>45731</v>
      </c>
      <c r="E1846" t="s">
        <v>28</v>
      </c>
      <c r="F1846" t="s">
        <v>1963</v>
      </c>
      <c r="G1846" t="s">
        <v>263</v>
      </c>
      <c r="H1846" t="s">
        <v>44</v>
      </c>
      <c r="I1846" t="s">
        <v>57</v>
      </c>
      <c r="J1846" t="s">
        <v>45</v>
      </c>
      <c r="K1846" t="s">
        <v>45</v>
      </c>
      <c r="L1846" t="s">
        <v>46</v>
      </c>
      <c r="M1846" t="s">
        <v>47</v>
      </c>
      <c r="N1846" t="s">
        <v>48</v>
      </c>
      <c r="O1846">
        <v>30.4</v>
      </c>
      <c r="Q1846">
        <v>310.05</v>
      </c>
      <c r="R1846">
        <v>310.05</v>
      </c>
      <c r="S1846">
        <v>0</v>
      </c>
      <c r="T1846">
        <v>310.05</v>
      </c>
      <c r="U1846">
        <v>183</v>
      </c>
      <c r="V1846">
        <f>SUMIF(货件明细!K:K,F1846,货件明细!AQ:AQ)</f>
        <v>0</v>
      </c>
      <c r="W1846">
        <f t="shared" si="112"/>
        <v>1</v>
      </c>
      <c r="X1846">
        <f t="shared" si="113"/>
        <v>183</v>
      </c>
      <c r="Y1846">
        <f>SUMIF(货件明细!K:K,F1846,货件明细!I:I)</f>
        <v>0</v>
      </c>
      <c r="Z1846">
        <f t="shared" si="114"/>
        <v>30.4</v>
      </c>
      <c r="AA1846">
        <f>SUMIF(货件明细!K:K,F1846,货件明细!J:J)</f>
        <v>0</v>
      </c>
      <c r="AB1846">
        <f t="shared" si="115"/>
        <v>1</v>
      </c>
    </row>
    <row r="1847" spans="1:28">
      <c r="A1847">
        <v>2025</v>
      </c>
      <c r="B1847">
        <v>3</v>
      </c>
      <c r="C1847">
        <v>11</v>
      </c>
      <c r="D1847" s="4">
        <v>45731</v>
      </c>
      <c r="E1847" t="s">
        <v>28</v>
      </c>
      <c r="F1847" t="s">
        <v>1964</v>
      </c>
      <c r="G1847" t="s">
        <v>163</v>
      </c>
      <c r="H1847" t="s">
        <v>71</v>
      </c>
      <c r="I1847" t="s">
        <v>57</v>
      </c>
      <c r="J1847" t="s">
        <v>45</v>
      </c>
      <c r="K1847" t="s">
        <v>45</v>
      </c>
      <c r="L1847" t="s">
        <v>46</v>
      </c>
      <c r="M1847" t="s">
        <v>47</v>
      </c>
      <c r="N1847" t="s">
        <v>48</v>
      </c>
      <c r="O1847">
        <v>30.4</v>
      </c>
      <c r="Q1847">
        <v>252.16</v>
      </c>
      <c r="R1847">
        <v>252.16</v>
      </c>
      <c r="S1847">
        <v>0</v>
      </c>
      <c r="T1847">
        <v>252.16</v>
      </c>
      <c r="U1847">
        <v>183</v>
      </c>
      <c r="V1847">
        <f>SUMIF(货件明细!K:K,F1847,货件明细!AQ:AQ)</f>
        <v>0</v>
      </c>
      <c r="W1847">
        <f t="shared" si="112"/>
        <v>1</v>
      </c>
      <c r="X1847">
        <f t="shared" si="113"/>
        <v>183</v>
      </c>
      <c r="Y1847">
        <f>SUMIF(货件明细!K:K,F1847,货件明细!I:I)</f>
        <v>0</v>
      </c>
      <c r="Z1847">
        <f t="shared" si="114"/>
        <v>30.4</v>
      </c>
      <c r="AA1847">
        <f>SUMIF(货件明细!K:K,F1847,货件明细!J:J)</f>
        <v>0</v>
      </c>
      <c r="AB1847">
        <f t="shared" si="115"/>
        <v>1</v>
      </c>
    </row>
    <row r="1848" spans="1:28">
      <c r="A1848">
        <v>2025</v>
      </c>
      <c r="B1848">
        <v>3</v>
      </c>
      <c r="C1848">
        <v>11</v>
      </c>
      <c r="D1848" s="4">
        <v>45731</v>
      </c>
      <c r="E1848" t="s">
        <v>28</v>
      </c>
      <c r="F1848" t="s">
        <v>1965</v>
      </c>
      <c r="G1848" t="s">
        <v>74</v>
      </c>
      <c r="H1848" t="s">
        <v>44</v>
      </c>
      <c r="I1848" t="s">
        <v>57</v>
      </c>
      <c r="J1848" t="s">
        <v>45</v>
      </c>
      <c r="K1848" t="s">
        <v>45</v>
      </c>
      <c r="L1848" t="s">
        <v>46</v>
      </c>
      <c r="M1848" t="s">
        <v>47</v>
      </c>
      <c r="N1848" t="s">
        <v>48</v>
      </c>
      <c r="O1848">
        <v>30.4</v>
      </c>
      <c r="Q1848">
        <v>304.2</v>
      </c>
      <c r="R1848">
        <v>304.2</v>
      </c>
      <c r="S1848">
        <v>0</v>
      </c>
      <c r="T1848">
        <v>304.2</v>
      </c>
      <c r="U1848">
        <v>183</v>
      </c>
      <c r="V1848">
        <f>SUMIF(货件明细!K:K,F1848,货件明细!AQ:AQ)</f>
        <v>0</v>
      </c>
      <c r="W1848">
        <f t="shared" si="112"/>
        <v>1</v>
      </c>
      <c r="X1848">
        <f t="shared" si="113"/>
        <v>183</v>
      </c>
      <c r="Y1848">
        <f>SUMIF(货件明细!K:K,F1848,货件明细!I:I)</f>
        <v>0</v>
      </c>
      <c r="Z1848">
        <f t="shared" si="114"/>
        <v>30.4</v>
      </c>
      <c r="AA1848">
        <f>SUMIF(货件明细!K:K,F1848,货件明细!J:J)</f>
        <v>0</v>
      </c>
      <c r="AB1848">
        <f t="shared" si="115"/>
        <v>1</v>
      </c>
    </row>
    <row r="1849" spans="1:28">
      <c r="A1849">
        <v>2025</v>
      </c>
      <c r="B1849">
        <v>3</v>
      </c>
      <c r="C1849">
        <v>11</v>
      </c>
      <c r="D1849" s="4">
        <v>45731</v>
      </c>
      <c r="E1849" t="s">
        <v>28</v>
      </c>
      <c r="F1849" t="s">
        <v>1966</v>
      </c>
      <c r="G1849" t="s">
        <v>62</v>
      </c>
      <c r="H1849" t="s">
        <v>31</v>
      </c>
      <c r="I1849" t="s">
        <v>57</v>
      </c>
      <c r="J1849" t="s">
        <v>100</v>
      </c>
      <c r="K1849" t="s">
        <v>100</v>
      </c>
      <c r="L1849" t="s">
        <v>46</v>
      </c>
      <c r="M1849" t="s">
        <v>47</v>
      </c>
      <c r="N1849" t="s">
        <v>101</v>
      </c>
      <c r="O1849">
        <v>30.4</v>
      </c>
      <c r="Q1849">
        <v>219.133333333333</v>
      </c>
      <c r="R1849">
        <v>219.133333333333</v>
      </c>
      <c r="S1849">
        <v>0</v>
      </c>
      <c r="T1849">
        <v>219.133333333333</v>
      </c>
      <c r="U1849">
        <v>183</v>
      </c>
      <c r="V1849">
        <f>SUMIF(货件明细!K:K,F1849,货件明细!AQ:AQ)</f>
        <v>0</v>
      </c>
      <c r="W1849">
        <f t="shared" si="112"/>
        <v>1</v>
      </c>
      <c r="X1849">
        <f t="shared" si="113"/>
        <v>183</v>
      </c>
      <c r="Y1849">
        <f>SUMIF(货件明细!K:K,F1849,货件明细!I:I)</f>
        <v>0</v>
      </c>
      <c r="Z1849">
        <f t="shared" si="114"/>
        <v>30.4</v>
      </c>
      <c r="AA1849">
        <f>SUMIF(货件明细!K:K,F1849,货件明细!J:J)</f>
        <v>0</v>
      </c>
      <c r="AB1849">
        <f t="shared" si="115"/>
        <v>1</v>
      </c>
    </row>
    <row r="1850" spans="1:28">
      <c r="A1850">
        <v>2025</v>
      </c>
      <c r="B1850">
        <v>3</v>
      </c>
      <c r="C1850">
        <v>11</v>
      </c>
      <c r="D1850" s="4">
        <v>45731</v>
      </c>
      <c r="E1850" t="s">
        <v>28</v>
      </c>
      <c r="F1850" t="s">
        <v>1967</v>
      </c>
      <c r="G1850" t="s">
        <v>74</v>
      </c>
      <c r="H1850" t="s">
        <v>44</v>
      </c>
      <c r="I1850" t="s">
        <v>41</v>
      </c>
      <c r="J1850" t="s">
        <v>100</v>
      </c>
      <c r="K1850" t="s">
        <v>100</v>
      </c>
      <c r="L1850" t="s">
        <v>46</v>
      </c>
      <c r="M1850" t="s">
        <v>47</v>
      </c>
      <c r="N1850" t="s">
        <v>159</v>
      </c>
      <c r="O1850">
        <v>62.3</v>
      </c>
      <c r="Q1850">
        <v>402.8</v>
      </c>
      <c r="R1850">
        <v>402.8</v>
      </c>
      <c r="S1850">
        <v>0</v>
      </c>
      <c r="T1850">
        <v>402.8</v>
      </c>
      <c r="U1850">
        <v>197</v>
      </c>
      <c r="V1850">
        <f>SUMIF(货件明细!K:K,F1850,货件明细!AQ:AQ)</f>
        <v>0</v>
      </c>
      <c r="W1850">
        <f t="shared" si="112"/>
        <v>1</v>
      </c>
      <c r="X1850">
        <f t="shared" si="113"/>
        <v>197</v>
      </c>
      <c r="Y1850">
        <f>SUMIF(货件明细!K:K,F1850,货件明细!I:I)</f>
        <v>0</v>
      </c>
      <c r="Z1850">
        <f t="shared" si="114"/>
        <v>62.3</v>
      </c>
      <c r="AA1850">
        <f>SUMIF(货件明细!K:K,F1850,货件明细!J:J)</f>
        <v>0</v>
      </c>
      <c r="AB1850">
        <f t="shared" si="115"/>
        <v>1</v>
      </c>
    </row>
    <row r="1851" spans="1:28">
      <c r="A1851">
        <v>2025</v>
      </c>
      <c r="B1851">
        <v>3</v>
      </c>
      <c r="C1851">
        <v>11</v>
      </c>
      <c r="D1851" s="4">
        <v>45731</v>
      </c>
      <c r="E1851" t="s">
        <v>28</v>
      </c>
      <c r="F1851" t="s">
        <v>1968</v>
      </c>
      <c r="G1851" t="s">
        <v>392</v>
      </c>
      <c r="H1851" t="s">
        <v>44</v>
      </c>
      <c r="I1851" t="s">
        <v>41</v>
      </c>
      <c r="J1851" t="s">
        <v>100</v>
      </c>
      <c r="K1851" t="s">
        <v>100</v>
      </c>
      <c r="L1851" t="s">
        <v>46</v>
      </c>
      <c r="M1851" t="s">
        <v>47</v>
      </c>
      <c r="N1851" t="s">
        <v>159</v>
      </c>
      <c r="O1851">
        <v>62.3</v>
      </c>
      <c r="Q1851">
        <v>397.5</v>
      </c>
      <c r="R1851">
        <v>397.5</v>
      </c>
      <c r="S1851">
        <v>0</v>
      </c>
      <c r="T1851">
        <v>397.5</v>
      </c>
      <c r="U1851">
        <v>197</v>
      </c>
      <c r="V1851">
        <f>SUMIF(货件明细!K:K,F1851,货件明细!AQ:AQ)</f>
        <v>0</v>
      </c>
      <c r="W1851">
        <f t="shared" si="112"/>
        <v>1</v>
      </c>
      <c r="X1851">
        <f t="shared" si="113"/>
        <v>197</v>
      </c>
      <c r="Y1851">
        <f>SUMIF(货件明细!K:K,F1851,货件明细!I:I)</f>
        <v>0</v>
      </c>
      <c r="Z1851">
        <f t="shared" si="114"/>
        <v>62.3</v>
      </c>
      <c r="AA1851">
        <f>SUMIF(货件明细!K:K,F1851,货件明细!J:J)</f>
        <v>0</v>
      </c>
      <c r="AB1851">
        <f t="shared" si="115"/>
        <v>1</v>
      </c>
    </row>
    <row r="1852" spans="1:28">
      <c r="A1852">
        <v>2025</v>
      </c>
      <c r="B1852">
        <v>3</v>
      </c>
      <c r="C1852">
        <v>11</v>
      </c>
      <c r="D1852" s="4">
        <v>45731</v>
      </c>
      <c r="E1852" t="s">
        <v>28</v>
      </c>
      <c r="F1852" t="s">
        <v>1969</v>
      </c>
      <c r="G1852" t="s">
        <v>263</v>
      </c>
      <c r="H1852" t="s">
        <v>44</v>
      </c>
      <c r="I1852" t="s">
        <v>41</v>
      </c>
      <c r="J1852" t="s">
        <v>100</v>
      </c>
      <c r="K1852" t="s">
        <v>100</v>
      </c>
      <c r="L1852" t="s">
        <v>46</v>
      </c>
      <c r="M1852" t="s">
        <v>47</v>
      </c>
      <c r="N1852" t="s">
        <v>159</v>
      </c>
      <c r="O1852">
        <v>62.3</v>
      </c>
      <c r="Q1852">
        <v>397.5</v>
      </c>
      <c r="R1852">
        <v>397.5</v>
      </c>
      <c r="S1852">
        <v>0</v>
      </c>
      <c r="T1852">
        <v>397.5</v>
      </c>
      <c r="U1852">
        <v>197</v>
      </c>
      <c r="V1852">
        <f>SUMIF(货件明细!K:K,F1852,货件明细!AQ:AQ)</f>
        <v>0</v>
      </c>
      <c r="W1852">
        <f t="shared" si="112"/>
        <v>1</v>
      </c>
      <c r="X1852">
        <f t="shared" si="113"/>
        <v>197</v>
      </c>
      <c r="Y1852">
        <f>SUMIF(货件明细!K:K,F1852,货件明细!I:I)</f>
        <v>0</v>
      </c>
      <c r="Z1852">
        <f t="shared" si="114"/>
        <v>62.3</v>
      </c>
      <c r="AA1852">
        <f>SUMIF(货件明细!K:K,F1852,货件明细!J:J)</f>
        <v>0</v>
      </c>
      <c r="AB1852">
        <f t="shared" si="115"/>
        <v>1</v>
      </c>
    </row>
    <row r="1853" spans="1:28">
      <c r="A1853">
        <v>2025</v>
      </c>
      <c r="B1853">
        <v>3</v>
      </c>
      <c r="C1853">
        <v>11</v>
      </c>
      <c r="D1853" s="4">
        <v>45731</v>
      </c>
      <c r="E1853" t="s">
        <v>28</v>
      </c>
      <c r="F1853" t="s">
        <v>1970</v>
      </c>
      <c r="G1853" t="s">
        <v>163</v>
      </c>
      <c r="H1853" t="s">
        <v>71</v>
      </c>
      <c r="I1853" t="s">
        <v>41</v>
      </c>
      <c r="J1853" t="s">
        <v>100</v>
      </c>
      <c r="K1853" t="s">
        <v>100</v>
      </c>
      <c r="L1853" t="s">
        <v>46</v>
      </c>
      <c r="M1853" t="s">
        <v>47</v>
      </c>
      <c r="N1853" t="s">
        <v>159</v>
      </c>
      <c r="O1853">
        <v>62.3</v>
      </c>
      <c r="Q1853">
        <v>309.066666666667</v>
      </c>
      <c r="R1853">
        <v>309.066666666667</v>
      </c>
      <c r="S1853">
        <v>0</v>
      </c>
      <c r="T1853">
        <v>309.066666666667</v>
      </c>
      <c r="U1853">
        <v>197</v>
      </c>
      <c r="V1853">
        <f>SUMIF(货件明细!K:K,F1853,货件明细!AQ:AQ)</f>
        <v>0</v>
      </c>
      <c r="W1853">
        <f t="shared" si="112"/>
        <v>1</v>
      </c>
      <c r="X1853">
        <f t="shared" si="113"/>
        <v>197</v>
      </c>
      <c r="Y1853">
        <f>SUMIF(货件明细!K:K,F1853,货件明细!I:I)</f>
        <v>0</v>
      </c>
      <c r="Z1853">
        <f t="shared" si="114"/>
        <v>62.3</v>
      </c>
      <c r="AA1853">
        <f>SUMIF(货件明细!K:K,F1853,货件明细!J:J)</f>
        <v>0</v>
      </c>
      <c r="AB1853">
        <f t="shared" si="115"/>
        <v>1</v>
      </c>
    </row>
    <row r="1854" spans="1:28">
      <c r="A1854">
        <v>2025</v>
      </c>
      <c r="B1854">
        <v>3</v>
      </c>
      <c r="C1854">
        <v>11</v>
      </c>
      <c r="D1854" s="4">
        <v>45731</v>
      </c>
      <c r="E1854" t="s">
        <v>28</v>
      </c>
      <c r="F1854" t="s">
        <v>1971</v>
      </c>
      <c r="G1854" t="s">
        <v>62</v>
      </c>
      <c r="H1854" t="s">
        <v>31</v>
      </c>
      <c r="I1854" t="s">
        <v>41</v>
      </c>
      <c r="J1854" t="s">
        <v>100</v>
      </c>
      <c r="K1854" t="s">
        <v>100</v>
      </c>
      <c r="L1854" t="s">
        <v>46</v>
      </c>
      <c r="M1854" t="s">
        <v>65</v>
      </c>
      <c r="N1854" t="s">
        <v>1832</v>
      </c>
      <c r="O1854">
        <v>62.3</v>
      </c>
      <c r="Q1854">
        <v>487.777777777778</v>
      </c>
      <c r="R1854">
        <v>487.777777777778</v>
      </c>
      <c r="S1854">
        <v>0</v>
      </c>
      <c r="T1854">
        <v>487.777777777778</v>
      </c>
      <c r="U1854">
        <v>197</v>
      </c>
      <c r="V1854">
        <f>SUMIF(货件明细!K:K,F1854,货件明细!AQ:AQ)</f>
        <v>0</v>
      </c>
      <c r="W1854">
        <f t="shared" si="112"/>
        <v>1</v>
      </c>
      <c r="X1854">
        <f t="shared" si="113"/>
        <v>197</v>
      </c>
      <c r="Y1854">
        <f>SUMIF(货件明细!K:K,F1854,货件明细!I:I)</f>
        <v>0</v>
      </c>
      <c r="Z1854">
        <f t="shared" si="114"/>
        <v>62.3</v>
      </c>
      <c r="AA1854">
        <f>SUMIF(货件明细!K:K,F1854,货件明细!J:J)</f>
        <v>0</v>
      </c>
      <c r="AB1854">
        <f t="shared" si="115"/>
        <v>1</v>
      </c>
    </row>
    <row r="1855" spans="1:28">
      <c r="A1855">
        <v>2025</v>
      </c>
      <c r="B1855">
        <v>3</v>
      </c>
      <c r="C1855">
        <v>11</v>
      </c>
      <c r="D1855" s="4">
        <v>45731</v>
      </c>
      <c r="E1855" t="s">
        <v>28</v>
      </c>
      <c r="F1855" t="s">
        <v>1972</v>
      </c>
      <c r="G1855" t="s">
        <v>74</v>
      </c>
      <c r="H1855" t="s">
        <v>44</v>
      </c>
      <c r="I1855" t="s">
        <v>57</v>
      </c>
      <c r="J1855" t="s">
        <v>100</v>
      </c>
      <c r="K1855" t="s">
        <v>100</v>
      </c>
      <c r="L1855" t="s">
        <v>46</v>
      </c>
      <c r="M1855" t="s">
        <v>47</v>
      </c>
      <c r="N1855" t="s">
        <v>159</v>
      </c>
      <c r="O1855">
        <v>74.95</v>
      </c>
      <c r="Q1855">
        <v>402.8</v>
      </c>
      <c r="R1855">
        <v>402.8</v>
      </c>
      <c r="S1855">
        <v>0</v>
      </c>
      <c r="T1855">
        <v>402.8</v>
      </c>
      <c r="U1855">
        <v>490</v>
      </c>
      <c r="V1855">
        <f>SUMIF(货件明细!K:K,F1855,货件明细!AQ:AQ)</f>
        <v>0</v>
      </c>
      <c r="W1855">
        <f t="shared" si="112"/>
        <v>1</v>
      </c>
      <c r="X1855">
        <f t="shared" si="113"/>
        <v>490</v>
      </c>
      <c r="Y1855">
        <f>SUMIF(货件明细!K:K,F1855,货件明细!I:I)</f>
        <v>0</v>
      </c>
      <c r="Z1855">
        <f t="shared" si="114"/>
        <v>74.95</v>
      </c>
      <c r="AA1855">
        <f>SUMIF(货件明细!K:K,F1855,货件明细!J:J)</f>
        <v>0</v>
      </c>
      <c r="AB1855">
        <f t="shared" si="115"/>
        <v>1</v>
      </c>
    </row>
    <row r="1856" spans="1:28">
      <c r="A1856">
        <v>2025</v>
      </c>
      <c r="B1856">
        <v>3</v>
      </c>
      <c r="C1856">
        <v>11</v>
      </c>
      <c r="D1856" s="4">
        <v>45731</v>
      </c>
      <c r="E1856" t="s">
        <v>28</v>
      </c>
      <c r="F1856" t="s">
        <v>1973</v>
      </c>
      <c r="G1856" t="s">
        <v>163</v>
      </c>
      <c r="H1856" t="s">
        <v>71</v>
      </c>
      <c r="I1856" t="s">
        <v>57</v>
      </c>
      <c r="J1856" t="s">
        <v>100</v>
      </c>
      <c r="K1856" t="s">
        <v>100</v>
      </c>
      <c r="L1856" t="s">
        <v>46</v>
      </c>
      <c r="M1856" t="s">
        <v>47</v>
      </c>
      <c r="N1856" t="s">
        <v>159</v>
      </c>
      <c r="O1856">
        <v>74.95</v>
      </c>
      <c r="Q1856">
        <v>309.066666666667</v>
      </c>
      <c r="R1856">
        <v>309.066666666667</v>
      </c>
      <c r="S1856">
        <v>0</v>
      </c>
      <c r="T1856">
        <v>309.066666666667</v>
      </c>
      <c r="U1856">
        <v>490</v>
      </c>
      <c r="V1856">
        <f>SUMIF(货件明细!K:K,F1856,货件明细!AQ:AQ)</f>
        <v>0</v>
      </c>
      <c r="W1856">
        <f t="shared" si="112"/>
        <v>1</v>
      </c>
      <c r="X1856">
        <f t="shared" si="113"/>
        <v>490</v>
      </c>
      <c r="Y1856">
        <f>SUMIF(货件明细!K:K,F1856,货件明细!I:I)</f>
        <v>0</v>
      </c>
      <c r="Z1856">
        <f t="shared" si="114"/>
        <v>74.95</v>
      </c>
      <c r="AA1856">
        <f>SUMIF(货件明细!K:K,F1856,货件明细!J:J)</f>
        <v>0</v>
      </c>
      <c r="AB1856">
        <f t="shared" si="115"/>
        <v>1</v>
      </c>
    </row>
    <row r="1857" spans="1:28">
      <c r="A1857">
        <v>2025</v>
      </c>
      <c r="B1857">
        <v>3</v>
      </c>
      <c r="C1857">
        <v>11</v>
      </c>
      <c r="D1857" s="4">
        <v>45731</v>
      </c>
      <c r="E1857" t="s">
        <v>28</v>
      </c>
      <c r="F1857" t="s">
        <v>1974</v>
      </c>
      <c r="G1857" t="s">
        <v>392</v>
      </c>
      <c r="H1857" t="s">
        <v>44</v>
      </c>
      <c r="I1857" t="s">
        <v>57</v>
      </c>
      <c r="J1857" t="s">
        <v>100</v>
      </c>
      <c r="K1857" t="s">
        <v>100</v>
      </c>
      <c r="L1857" t="s">
        <v>46</v>
      </c>
      <c r="M1857" t="s">
        <v>47</v>
      </c>
      <c r="N1857" t="s">
        <v>159</v>
      </c>
      <c r="O1857">
        <v>74.95</v>
      </c>
      <c r="Q1857">
        <v>397.5</v>
      </c>
      <c r="R1857">
        <v>397.5</v>
      </c>
      <c r="S1857">
        <v>0</v>
      </c>
      <c r="T1857">
        <v>397.5</v>
      </c>
      <c r="U1857">
        <v>490</v>
      </c>
      <c r="V1857">
        <f>SUMIF(货件明细!K:K,F1857,货件明细!AQ:AQ)</f>
        <v>0</v>
      </c>
      <c r="W1857">
        <f t="shared" si="112"/>
        <v>1</v>
      </c>
      <c r="X1857">
        <f t="shared" si="113"/>
        <v>490</v>
      </c>
      <c r="Y1857">
        <f>SUMIF(货件明细!K:K,F1857,货件明细!I:I)</f>
        <v>0</v>
      </c>
      <c r="Z1857">
        <f t="shared" si="114"/>
        <v>74.95</v>
      </c>
      <c r="AA1857">
        <f>SUMIF(货件明细!K:K,F1857,货件明细!J:J)</f>
        <v>0</v>
      </c>
      <c r="AB1857">
        <f t="shared" si="115"/>
        <v>1</v>
      </c>
    </row>
    <row r="1858" spans="1:28">
      <c r="A1858">
        <v>2025</v>
      </c>
      <c r="B1858">
        <v>3</v>
      </c>
      <c r="C1858">
        <v>11</v>
      </c>
      <c r="D1858" s="4">
        <v>45731</v>
      </c>
      <c r="E1858" t="s">
        <v>28</v>
      </c>
      <c r="F1858" t="s">
        <v>1975</v>
      </c>
      <c r="G1858" t="s">
        <v>62</v>
      </c>
      <c r="H1858" t="s">
        <v>31</v>
      </c>
      <c r="I1858" t="s">
        <v>57</v>
      </c>
      <c r="J1858" t="s">
        <v>100</v>
      </c>
      <c r="K1858" t="s">
        <v>100</v>
      </c>
      <c r="L1858" t="s">
        <v>46</v>
      </c>
      <c r="M1858" t="s">
        <v>65</v>
      </c>
      <c r="N1858" t="s">
        <v>1832</v>
      </c>
      <c r="O1858">
        <v>74.95</v>
      </c>
      <c r="Q1858">
        <v>487.777777777778</v>
      </c>
      <c r="R1858">
        <v>487.777777777778</v>
      </c>
      <c r="S1858">
        <v>0</v>
      </c>
      <c r="T1858">
        <v>487.777777777778</v>
      </c>
      <c r="U1858">
        <v>490</v>
      </c>
      <c r="V1858">
        <f>SUMIF(货件明细!K:K,F1858,货件明细!AQ:AQ)</f>
        <v>0</v>
      </c>
      <c r="W1858">
        <f t="shared" ref="W1858:W1921" si="116">IF(V1858=U1858,0,1)</f>
        <v>1</v>
      </c>
      <c r="X1858">
        <f t="shared" ref="X1858:X1921" si="117">U1858</f>
        <v>490</v>
      </c>
      <c r="Y1858">
        <f>SUMIF(货件明细!K:K,F1858,货件明细!I:I)</f>
        <v>0</v>
      </c>
      <c r="Z1858">
        <f t="shared" ref="Z1858:Z1921" si="118">O1858-Y1858</f>
        <v>74.95</v>
      </c>
      <c r="AA1858">
        <f>SUMIF(货件明细!K:K,F1858,货件明细!J:J)</f>
        <v>0</v>
      </c>
      <c r="AB1858">
        <f t="shared" ref="AB1858:AB1921" si="119">IF(T1858=AA1858,0,1)</f>
        <v>1</v>
      </c>
    </row>
    <row r="1859" spans="1:28">
      <c r="A1859">
        <v>2025</v>
      </c>
      <c r="B1859">
        <v>3</v>
      </c>
      <c r="C1859">
        <v>11</v>
      </c>
      <c r="D1859" s="4">
        <v>45731</v>
      </c>
      <c r="E1859" t="s">
        <v>28</v>
      </c>
      <c r="F1859" t="s">
        <v>1976</v>
      </c>
      <c r="G1859" t="s">
        <v>263</v>
      </c>
      <c r="H1859" t="s">
        <v>44</v>
      </c>
      <c r="I1859" t="s">
        <v>57</v>
      </c>
      <c r="J1859" t="s">
        <v>100</v>
      </c>
      <c r="K1859" t="s">
        <v>100</v>
      </c>
      <c r="L1859" t="s">
        <v>46</v>
      </c>
      <c r="M1859" t="s">
        <v>47</v>
      </c>
      <c r="N1859" t="s">
        <v>159</v>
      </c>
      <c r="O1859">
        <v>74.95</v>
      </c>
      <c r="Q1859">
        <v>397.5</v>
      </c>
      <c r="R1859">
        <v>397.5</v>
      </c>
      <c r="S1859">
        <v>0</v>
      </c>
      <c r="T1859">
        <v>397.5</v>
      </c>
      <c r="U1859">
        <v>490</v>
      </c>
      <c r="V1859">
        <f>SUMIF(货件明细!K:K,F1859,货件明细!AQ:AQ)</f>
        <v>0</v>
      </c>
      <c r="W1859">
        <f t="shared" si="116"/>
        <v>1</v>
      </c>
      <c r="X1859">
        <f t="shared" si="117"/>
        <v>490</v>
      </c>
      <c r="Y1859">
        <f>SUMIF(货件明细!K:K,F1859,货件明细!I:I)</f>
        <v>0</v>
      </c>
      <c r="Z1859">
        <f t="shared" si="118"/>
        <v>74.95</v>
      </c>
      <c r="AA1859">
        <f>SUMIF(货件明细!K:K,F1859,货件明细!J:J)</f>
        <v>0</v>
      </c>
      <c r="AB1859">
        <f t="shared" si="119"/>
        <v>1</v>
      </c>
    </row>
    <row r="1860" spans="1:28">
      <c r="A1860">
        <v>2025</v>
      </c>
      <c r="B1860">
        <v>3</v>
      </c>
      <c r="C1860">
        <v>11</v>
      </c>
      <c r="D1860" s="4">
        <v>45731</v>
      </c>
      <c r="E1860" t="s">
        <v>28</v>
      </c>
      <c r="F1860" t="s">
        <v>1977</v>
      </c>
      <c r="G1860" t="s">
        <v>263</v>
      </c>
      <c r="H1860" t="s">
        <v>44</v>
      </c>
      <c r="I1860" t="s">
        <v>32</v>
      </c>
      <c r="J1860" t="s">
        <v>100</v>
      </c>
      <c r="K1860" t="s">
        <v>100</v>
      </c>
      <c r="L1860" t="s">
        <v>46</v>
      </c>
      <c r="M1860" t="s">
        <v>47</v>
      </c>
      <c r="N1860" t="s">
        <v>159</v>
      </c>
      <c r="O1860">
        <v>52.55</v>
      </c>
      <c r="Q1860">
        <v>298.125</v>
      </c>
      <c r="R1860">
        <v>298.125</v>
      </c>
      <c r="S1860">
        <v>0</v>
      </c>
      <c r="T1860">
        <v>298.125</v>
      </c>
      <c r="U1860">
        <v>110</v>
      </c>
      <c r="V1860">
        <f>SUMIF(货件明细!K:K,F1860,货件明细!AQ:AQ)</f>
        <v>0</v>
      </c>
      <c r="W1860">
        <f t="shared" si="116"/>
        <v>1</v>
      </c>
      <c r="X1860">
        <f t="shared" si="117"/>
        <v>110</v>
      </c>
      <c r="Y1860">
        <f>SUMIF(货件明细!K:K,F1860,货件明细!I:I)</f>
        <v>0</v>
      </c>
      <c r="Z1860">
        <f t="shared" si="118"/>
        <v>52.55</v>
      </c>
      <c r="AA1860">
        <f>SUMIF(货件明细!K:K,F1860,货件明细!J:J)</f>
        <v>0</v>
      </c>
      <c r="AB1860">
        <f t="shared" si="119"/>
        <v>1</v>
      </c>
    </row>
    <row r="1861" spans="1:28">
      <c r="A1861">
        <v>2025</v>
      </c>
      <c r="B1861">
        <v>3</v>
      </c>
      <c r="C1861">
        <v>11</v>
      </c>
      <c r="D1861" s="4">
        <v>45731</v>
      </c>
      <c r="E1861" t="s">
        <v>28</v>
      </c>
      <c r="F1861" t="s">
        <v>1978</v>
      </c>
      <c r="G1861" t="s">
        <v>62</v>
      </c>
      <c r="H1861" t="s">
        <v>31</v>
      </c>
      <c r="I1861" t="s">
        <v>32</v>
      </c>
      <c r="J1861" t="s">
        <v>100</v>
      </c>
      <c r="K1861" t="s">
        <v>100</v>
      </c>
      <c r="L1861" t="s">
        <v>46</v>
      </c>
      <c r="M1861" t="s">
        <v>47</v>
      </c>
      <c r="N1861" t="s">
        <v>101</v>
      </c>
      <c r="O1861">
        <v>52.55</v>
      </c>
      <c r="Q1861">
        <v>328.7</v>
      </c>
      <c r="R1861">
        <v>328.7</v>
      </c>
      <c r="S1861">
        <v>0</v>
      </c>
      <c r="T1861">
        <v>328.7</v>
      </c>
      <c r="U1861">
        <v>110</v>
      </c>
      <c r="V1861">
        <f>SUMIF(货件明细!K:K,F1861,货件明细!AQ:AQ)</f>
        <v>0</v>
      </c>
      <c r="W1861">
        <f t="shared" si="116"/>
        <v>1</v>
      </c>
      <c r="X1861">
        <f t="shared" si="117"/>
        <v>110</v>
      </c>
      <c r="Y1861">
        <f>SUMIF(货件明细!K:K,F1861,货件明细!I:I)</f>
        <v>0</v>
      </c>
      <c r="Z1861">
        <f t="shared" si="118"/>
        <v>52.55</v>
      </c>
      <c r="AA1861">
        <f>SUMIF(货件明细!K:K,F1861,货件明细!J:J)</f>
        <v>0</v>
      </c>
      <c r="AB1861">
        <f t="shared" si="119"/>
        <v>1</v>
      </c>
    </row>
    <row r="1862" spans="1:28">
      <c r="A1862">
        <v>2025</v>
      </c>
      <c r="B1862">
        <v>3</v>
      </c>
      <c r="C1862">
        <v>11</v>
      </c>
      <c r="D1862" s="4">
        <v>45731</v>
      </c>
      <c r="E1862" t="s">
        <v>28</v>
      </c>
      <c r="F1862" t="s">
        <v>1979</v>
      </c>
      <c r="G1862" t="s">
        <v>74</v>
      </c>
      <c r="H1862" t="s">
        <v>44</v>
      </c>
      <c r="I1862" t="s">
        <v>32</v>
      </c>
      <c r="J1862" t="s">
        <v>100</v>
      </c>
      <c r="K1862" t="s">
        <v>100</v>
      </c>
      <c r="L1862" t="s">
        <v>46</v>
      </c>
      <c r="M1862" t="s">
        <v>47</v>
      </c>
      <c r="N1862" t="s">
        <v>159</v>
      </c>
      <c r="O1862">
        <v>52.55</v>
      </c>
      <c r="Q1862">
        <v>302.1</v>
      </c>
      <c r="R1862">
        <v>302.1</v>
      </c>
      <c r="S1862">
        <v>0</v>
      </c>
      <c r="T1862">
        <v>302.1</v>
      </c>
      <c r="U1862">
        <v>110</v>
      </c>
      <c r="V1862">
        <f>SUMIF(货件明细!K:K,F1862,货件明细!AQ:AQ)</f>
        <v>0</v>
      </c>
      <c r="W1862">
        <f t="shared" si="116"/>
        <v>1</v>
      </c>
      <c r="X1862">
        <f t="shared" si="117"/>
        <v>110</v>
      </c>
      <c r="Y1862">
        <f>SUMIF(货件明细!K:K,F1862,货件明细!I:I)</f>
        <v>0</v>
      </c>
      <c r="Z1862">
        <f t="shared" si="118"/>
        <v>52.55</v>
      </c>
      <c r="AA1862">
        <f>SUMIF(货件明细!K:K,F1862,货件明细!J:J)</f>
        <v>0</v>
      </c>
      <c r="AB1862">
        <f t="shared" si="119"/>
        <v>1</v>
      </c>
    </row>
    <row r="1863" spans="1:28">
      <c r="A1863">
        <v>2025</v>
      </c>
      <c r="B1863">
        <v>3</v>
      </c>
      <c r="C1863">
        <v>11</v>
      </c>
      <c r="D1863" s="4">
        <v>45731</v>
      </c>
      <c r="E1863" t="s">
        <v>28</v>
      </c>
      <c r="F1863" t="s">
        <v>1980</v>
      </c>
      <c r="G1863" t="s">
        <v>163</v>
      </c>
      <c r="H1863" t="s">
        <v>71</v>
      </c>
      <c r="I1863" t="s">
        <v>32</v>
      </c>
      <c r="J1863" t="s">
        <v>100</v>
      </c>
      <c r="K1863" t="s">
        <v>100</v>
      </c>
      <c r="L1863" t="s">
        <v>46</v>
      </c>
      <c r="M1863" t="s">
        <v>47</v>
      </c>
      <c r="N1863" t="s">
        <v>159</v>
      </c>
      <c r="O1863">
        <v>52.55</v>
      </c>
      <c r="Q1863">
        <v>231.8</v>
      </c>
      <c r="R1863">
        <v>231.8</v>
      </c>
      <c r="S1863">
        <v>0</v>
      </c>
      <c r="T1863">
        <v>231.8</v>
      </c>
      <c r="U1863">
        <v>110</v>
      </c>
      <c r="V1863">
        <f>SUMIF(货件明细!K:K,F1863,货件明细!AQ:AQ)</f>
        <v>0</v>
      </c>
      <c r="W1863">
        <f t="shared" si="116"/>
        <v>1</v>
      </c>
      <c r="X1863">
        <f t="shared" si="117"/>
        <v>110</v>
      </c>
      <c r="Y1863">
        <f>SUMIF(货件明细!K:K,F1863,货件明细!I:I)</f>
        <v>0</v>
      </c>
      <c r="Z1863">
        <f t="shared" si="118"/>
        <v>52.55</v>
      </c>
      <c r="AA1863">
        <f>SUMIF(货件明细!K:K,F1863,货件明细!J:J)</f>
        <v>0</v>
      </c>
      <c r="AB1863">
        <f t="shared" si="119"/>
        <v>1</v>
      </c>
    </row>
    <row r="1864" spans="1:28">
      <c r="A1864">
        <v>2025</v>
      </c>
      <c r="B1864">
        <v>3</v>
      </c>
      <c r="C1864">
        <v>11</v>
      </c>
      <c r="D1864" s="4">
        <v>45731</v>
      </c>
      <c r="E1864" t="s">
        <v>28</v>
      </c>
      <c r="F1864" t="s">
        <v>1981</v>
      </c>
      <c r="G1864" t="s">
        <v>392</v>
      </c>
      <c r="H1864" t="s">
        <v>44</v>
      </c>
      <c r="I1864" t="s">
        <v>32</v>
      </c>
      <c r="J1864" t="s">
        <v>100</v>
      </c>
      <c r="K1864" t="s">
        <v>100</v>
      </c>
      <c r="L1864" t="s">
        <v>46</v>
      </c>
      <c r="M1864" t="s">
        <v>47</v>
      </c>
      <c r="N1864" t="s">
        <v>159</v>
      </c>
      <c r="O1864">
        <v>52.55</v>
      </c>
      <c r="Q1864">
        <v>298.125</v>
      </c>
      <c r="R1864">
        <v>298.125</v>
      </c>
      <c r="S1864">
        <v>0</v>
      </c>
      <c r="T1864">
        <v>298.125</v>
      </c>
      <c r="U1864">
        <v>110</v>
      </c>
      <c r="V1864">
        <f>SUMIF(货件明细!K:K,F1864,货件明细!AQ:AQ)</f>
        <v>0</v>
      </c>
      <c r="W1864">
        <f t="shared" si="116"/>
        <v>1</v>
      </c>
      <c r="X1864">
        <f t="shared" si="117"/>
        <v>110</v>
      </c>
      <c r="Y1864">
        <f>SUMIF(货件明细!K:K,F1864,货件明细!I:I)</f>
        <v>0</v>
      </c>
      <c r="Z1864">
        <f t="shared" si="118"/>
        <v>52.55</v>
      </c>
      <c r="AA1864">
        <f>SUMIF(货件明细!K:K,F1864,货件明细!J:J)</f>
        <v>0</v>
      </c>
      <c r="AB1864">
        <f t="shared" si="119"/>
        <v>1</v>
      </c>
    </row>
    <row r="1865" spans="1:28">
      <c r="A1865">
        <v>2025</v>
      </c>
      <c r="B1865">
        <v>3</v>
      </c>
      <c r="C1865">
        <v>11</v>
      </c>
      <c r="D1865" s="4">
        <v>45731</v>
      </c>
      <c r="E1865" t="s">
        <v>28</v>
      </c>
      <c r="F1865" t="s">
        <v>1982</v>
      </c>
      <c r="G1865" t="s">
        <v>263</v>
      </c>
      <c r="H1865" t="s">
        <v>44</v>
      </c>
      <c r="I1865" t="s">
        <v>32</v>
      </c>
      <c r="J1865" t="s">
        <v>45</v>
      </c>
      <c r="K1865" t="s">
        <v>45</v>
      </c>
      <c r="L1865" t="s">
        <v>46</v>
      </c>
      <c r="M1865" t="s">
        <v>47</v>
      </c>
      <c r="N1865" t="s">
        <v>48</v>
      </c>
      <c r="O1865">
        <v>43.05</v>
      </c>
      <c r="Q1865">
        <v>465.075</v>
      </c>
      <c r="R1865">
        <v>465.075</v>
      </c>
      <c r="S1865">
        <v>0</v>
      </c>
      <c r="T1865">
        <v>465.075</v>
      </c>
      <c r="U1865">
        <v>181</v>
      </c>
      <c r="V1865">
        <f>SUMIF(货件明细!K:K,F1865,货件明细!AQ:AQ)</f>
        <v>0</v>
      </c>
      <c r="W1865">
        <f t="shared" si="116"/>
        <v>1</v>
      </c>
      <c r="X1865">
        <f t="shared" si="117"/>
        <v>181</v>
      </c>
      <c r="Y1865">
        <f>SUMIF(货件明细!K:K,F1865,货件明细!I:I)</f>
        <v>0</v>
      </c>
      <c r="Z1865">
        <f t="shared" si="118"/>
        <v>43.05</v>
      </c>
      <c r="AA1865">
        <f>SUMIF(货件明细!K:K,F1865,货件明细!J:J)</f>
        <v>0</v>
      </c>
      <c r="AB1865">
        <f t="shared" si="119"/>
        <v>1</v>
      </c>
    </row>
    <row r="1866" spans="1:28">
      <c r="A1866">
        <v>2025</v>
      </c>
      <c r="B1866">
        <v>3</v>
      </c>
      <c r="C1866">
        <v>11</v>
      </c>
      <c r="D1866" s="4">
        <v>45731</v>
      </c>
      <c r="E1866" t="s">
        <v>28</v>
      </c>
      <c r="F1866" t="s">
        <v>1983</v>
      </c>
      <c r="G1866" t="s">
        <v>392</v>
      </c>
      <c r="H1866" t="s">
        <v>44</v>
      </c>
      <c r="I1866" t="s">
        <v>32</v>
      </c>
      <c r="J1866" t="s">
        <v>45</v>
      </c>
      <c r="K1866" t="s">
        <v>45</v>
      </c>
      <c r="L1866" t="s">
        <v>46</v>
      </c>
      <c r="M1866" t="s">
        <v>47</v>
      </c>
      <c r="N1866" t="s">
        <v>48</v>
      </c>
      <c r="O1866">
        <v>43.05</v>
      </c>
      <c r="Q1866">
        <v>483.6</v>
      </c>
      <c r="R1866">
        <v>483.6</v>
      </c>
      <c r="S1866">
        <v>0</v>
      </c>
      <c r="T1866">
        <v>483.6</v>
      </c>
      <c r="U1866">
        <v>181</v>
      </c>
      <c r="V1866">
        <f>SUMIF(货件明细!K:K,F1866,货件明细!AQ:AQ)</f>
        <v>0</v>
      </c>
      <c r="W1866">
        <f t="shared" si="116"/>
        <v>1</v>
      </c>
      <c r="X1866">
        <f t="shared" si="117"/>
        <v>181</v>
      </c>
      <c r="Y1866">
        <f>SUMIF(货件明细!K:K,F1866,货件明细!I:I)</f>
        <v>0</v>
      </c>
      <c r="Z1866">
        <f t="shared" si="118"/>
        <v>43.05</v>
      </c>
      <c r="AA1866">
        <f>SUMIF(货件明细!K:K,F1866,货件明细!J:J)</f>
        <v>0</v>
      </c>
      <c r="AB1866">
        <f t="shared" si="119"/>
        <v>1</v>
      </c>
    </row>
    <row r="1867" spans="1:28">
      <c r="A1867">
        <v>2025</v>
      </c>
      <c r="B1867">
        <v>3</v>
      </c>
      <c r="C1867">
        <v>11</v>
      </c>
      <c r="D1867" s="4">
        <v>45731</v>
      </c>
      <c r="E1867" t="s">
        <v>28</v>
      </c>
      <c r="F1867" t="s">
        <v>1984</v>
      </c>
      <c r="G1867" t="s">
        <v>62</v>
      </c>
      <c r="H1867" t="s">
        <v>31</v>
      </c>
      <c r="I1867" t="s">
        <v>32</v>
      </c>
      <c r="J1867" t="s">
        <v>100</v>
      </c>
      <c r="K1867" t="s">
        <v>100</v>
      </c>
      <c r="L1867" t="s">
        <v>46</v>
      </c>
      <c r="M1867" t="s">
        <v>47</v>
      </c>
      <c r="N1867" t="s">
        <v>101</v>
      </c>
      <c r="O1867">
        <v>43.05</v>
      </c>
      <c r="Q1867">
        <v>328.7</v>
      </c>
      <c r="R1867">
        <v>328.7</v>
      </c>
      <c r="S1867">
        <v>0</v>
      </c>
      <c r="T1867">
        <v>328.7</v>
      </c>
      <c r="U1867">
        <v>181</v>
      </c>
      <c r="V1867">
        <f>SUMIF(货件明细!K:K,F1867,货件明细!AQ:AQ)</f>
        <v>0</v>
      </c>
      <c r="W1867">
        <f t="shared" si="116"/>
        <v>1</v>
      </c>
      <c r="X1867">
        <f t="shared" si="117"/>
        <v>181</v>
      </c>
      <c r="Y1867">
        <f>SUMIF(货件明细!K:K,F1867,货件明细!I:I)</f>
        <v>0</v>
      </c>
      <c r="Z1867">
        <f t="shared" si="118"/>
        <v>43.05</v>
      </c>
      <c r="AA1867">
        <f>SUMIF(货件明细!K:K,F1867,货件明细!J:J)</f>
        <v>0</v>
      </c>
      <c r="AB1867">
        <f t="shared" si="119"/>
        <v>1</v>
      </c>
    </row>
    <row r="1868" spans="1:28">
      <c r="A1868">
        <v>2025</v>
      </c>
      <c r="B1868">
        <v>3</v>
      </c>
      <c r="C1868">
        <v>11</v>
      </c>
      <c r="D1868" s="4">
        <v>45731</v>
      </c>
      <c r="E1868" t="s">
        <v>28</v>
      </c>
      <c r="F1868" t="s">
        <v>1985</v>
      </c>
      <c r="G1868" t="s">
        <v>163</v>
      </c>
      <c r="H1868" t="s">
        <v>71</v>
      </c>
      <c r="I1868" t="s">
        <v>32</v>
      </c>
      <c r="J1868" t="s">
        <v>45</v>
      </c>
      <c r="K1868" t="s">
        <v>45</v>
      </c>
      <c r="L1868" t="s">
        <v>46</v>
      </c>
      <c r="M1868" t="s">
        <v>47</v>
      </c>
      <c r="N1868" t="s">
        <v>48</v>
      </c>
      <c r="O1868">
        <v>43.05</v>
      </c>
      <c r="Q1868">
        <v>378.24</v>
      </c>
      <c r="R1868">
        <v>378.24</v>
      </c>
      <c r="S1868">
        <v>0</v>
      </c>
      <c r="T1868">
        <v>378.24</v>
      </c>
      <c r="U1868">
        <v>181</v>
      </c>
      <c r="V1868">
        <f>SUMIF(货件明细!K:K,F1868,货件明细!AQ:AQ)</f>
        <v>0</v>
      </c>
      <c r="W1868">
        <f t="shared" si="116"/>
        <v>1</v>
      </c>
      <c r="X1868">
        <f t="shared" si="117"/>
        <v>181</v>
      </c>
      <c r="Y1868">
        <f>SUMIF(货件明细!K:K,F1868,货件明细!I:I)</f>
        <v>0</v>
      </c>
      <c r="Z1868">
        <f t="shared" si="118"/>
        <v>43.05</v>
      </c>
      <c r="AA1868">
        <f>SUMIF(货件明细!K:K,F1868,货件明细!J:J)</f>
        <v>0</v>
      </c>
      <c r="AB1868">
        <f t="shared" si="119"/>
        <v>1</v>
      </c>
    </row>
    <row r="1869" spans="1:28">
      <c r="A1869">
        <v>2025</v>
      </c>
      <c r="B1869">
        <v>3</v>
      </c>
      <c r="C1869">
        <v>11</v>
      </c>
      <c r="D1869" s="4">
        <v>45731</v>
      </c>
      <c r="E1869" t="s">
        <v>28</v>
      </c>
      <c r="F1869" t="s">
        <v>1986</v>
      </c>
      <c r="G1869" t="s">
        <v>74</v>
      </c>
      <c r="H1869" t="s">
        <v>44</v>
      </c>
      <c r="I1869" t="s">
        <v>32</v>
      </c>
      <c r="J1869" t="s">
        <v>45</v>
      </c>
      <c r="K1869" t="s">
        <v>45</v>
      </c>
      <c r="L1869" t="s">
        <v>46</v>
      </c>
      <c r="M1869" t="s">
        <v>47</v>
      </c>
      <c r="N1869" t="s">
        <v>48</v>
      </c>
      <c r="O1869">
        <v>43.05</v>
      </c>
      <c r="Q1869">
        <v>456.3</v>
      </c>
      <c r="R1869">
        <v>456.3</v>
      </c>
      <c r="S1869">
        <v>0</v>
      </c>
      <c r="T1869">
        <v>456.3</v>
      </c>
      <c r="U1869">
        <v>181</v>
      </c>
      <c r="V1869">
        <f>SUMIF(货件明细!K:K,F1869,货件明细!AQ:AQ)</f>
        <v>0</v>
      </c>
      <c r="W1869">
        <f t="shared" si="116"/>
        <v>1</v>
      </c>
      <c r="X1869">
        <f t="shared" si="117"/>
        <v>181</v>
      </c>
      <c r="Y1869">
        <f>SUMIF(货件明细!K:K,F1869,货件明细!I:I)</f>
        <v>0</v>
      </c>
      <c r="Z1869">
        <f t="shared" si="118"/>
        <v>43.05</v>
      </c>
      <c r="AA1869">
        <f>SUMIF(货件明细!K:K,F1869,货件明细!J:J)</f>
        <v>0</v>
      </c>
      <c r="AB1869">
        <f t="shared" si="119"/>
        <v>1</v>
      </c>
    </row>
    <row r="1870" spans="1:28">
      <c r="A1870">
        <v>2025</v>
      </c>
      <c r="B1870">
        <v>3</v>
      </c>
      <c r="C1870">
        <v>12</v>
      </c>
      <c r="D1870" s="4">
        <v>45733</v>
      </c>
      <c r="E1870" t="s">
        <v>28</v>
      </c>
      <c r="F1870" t="s">
        <v>1987</v>
      </c>
      <c r="G1870" t="s">
        <v>30</v>
      </c>
      <c r="H1870" t="s">
        <v>31</v>
      </c>
      <c r="I1870" t="s">
        <v>96</v>
      </c>
      <c r="J1870" t="s">
        <v>33</v>
      </c>
      <c r="K1870" t="s">
        <v>33</v>
      </c>
      <c r="L1870" t="s">
        <v>34</v>
      </c>
      <c r="M1870" t="s">
        <v>35</v>
      </c>
      <c r="N1870" t="s">
        <v>285</v>
      </c>
      <c r="O1870">
        <v>21.75</v>
      </c>
      <c r="Q1870">
        <v>1342</v>
      </c>
      <c r="R1870">
        <v>1342</v>
      </c>
      <c r="S1870">
        <v>140.36688</v>
      </c>
      <c r="T1870">
        <v>1482.36688</v>
      </c>
      <c r="U1870">
        <v>107</v>
      </c>
      <c r="V1870">
        <f>SUMIF(货件明细!K:K,F1870,货件明细!AQ:AQ)</f>
        <v>0</v>
      </c>
      <c r="W1870">
        <f t="shared" si="116"/>
        <v>1</v>
      </c>
      <c r="X1870">
        <f t="shared" si="117"/>
        <v>107</v>
      </c>
      <c r="Y1870">
        <f>SUMIF(货件明细!K:K,F1870,货件明细!I:I)</f>
        <v>0</v>
      </c>
      <c r="Z1870">
        <f t="shared" si="118"/>
        <v>21.75</v>
      </c>
      <c r="AA1870">
        <f>SUMIF(货件明细!K:K,F1870,货件明细!J:J)</f>
        <v>0</v>
      </c>
      <c r="AB1870">
        <f t="shared" si="119"/>
        <v>1</v>
      </c>
    </row>
    <row r="1871" spans="1:28">
      <c r="A1871">
        <v>2025</v>
      </c>
      <c r="B1871">
        <v>3</v>
      </c>
      <c r="C1871">
        <v>12</v>
      </c>
      <c r="D1871" s="4">
        <v>45733</v>
      </c>
      <c r="E1871" t="s">
        <v>28</v>
      </c>
      <c r="F1871" t="s">
        <v>1988</v>
      </c>
      <c r="G1871" t="s">
        <v>30</v>
      </c>
      <c r="H1871" t="s">
        <v>31</v>
      </c>
      <c r="I1871" t="s">
        <v>32</v>
      </c>
      <c r="J1871" t="s">
        <v>33</v>
      </c>
      <c r="K1871" t="s">
        <v>33</v>
      </c>
      <c r="L1871" t="s">
        <v>34</v>
      </c>
      <c r="M1871" t="s">
        <v>35</v>
      </c>
      <c r="N1871" t="s">
        <v>36</v>
      </c>
      <c r="O1871">
        <v>42.7</v>
      </c>
      <c r="Q1871">
        <v>2618</v>
      </c>
      <c r="R1871">
        <v>2618</v>
      </c>
      <c r="S1871">
        <v>505.7872</v>
      </c>
      <c r="T1871">
        <v>3123.7872</v>
      </c>
      <c r="U1871">
        <v>390</v>
      </c>
      <c r="V1871">
        <f>SUMIF(货件明细!K:K,F1871,货件明细!AQ:AQ)</f>
        <v>0</v>
      </c>
      <c r="W1871">
        <f t="shared" si="116"/>
        <v>1</v>
      </c>
      <c r="X1871">
        <f t="shared" si="117"/>
        <v>390</v>
      </c>
      <c r="Y1871">
        <f>SUMIF(货件明细!K:K,F1871,货件明细!I:I)</f>
        <v>0</v>
      </c>
      <c r="Z1871">
        <f t="shared" si="118"/>
        <v>42.7</v>
      </c>
      <c r="AA1871">
        <f>SUMIF(货件明细!K:K,F1871,货件明细!J:J)</f>
        <v>0</v>
      </c>
      <c r="AB1871">
        <f t="shared" si="119"/>
        <v>1</v>
      </c>
    </row>
    <row r="1872" spans="1:28">
      <c r="A1872">
        <v>2025</v>
      </c>
      <c r="B1872">
        <v>3</v>
      </c>
      <c r="C1872">
        <v>12</v>
      </c>
      <c r="D1872" s="4">
        <v>45733</v>
      </c>
      <c r="E1872" t="s">
        <v>28</v>
      </c>
      <c r="F1872" t="s">
        <v>1989</v>
      </c>
      <c r="G1872" t="s">
        <v>271</v>
      </c>
      <c r="H1872" t="s">
        <v>31</v>
      </c>
      <c r="I1872" t="s">
        <v>57</v>
      </c>
      <c r="J1872" t="s">
        <v>33</v>
      </c>
      <c r="K1872" t="s">
        <v>33</v>
      </c>
      <c r="L1872" t="s">
        <v>34</v>
      </c>
      <c r="M1872" t="s">
        <v>35</v>
      </c>
      <c r="N1872" t="s">
        <v>285</v>
      </c>
      <c r="O1872">
        <v>21.75</v>
      </c>
      <c r="Q1872">
        <v>1342</v>
      </c>
      <c r="R1872">
        <v>1342</v>
      </c>
      <c r="S1872">
        <v>110.63184</v>
      </c>
      <c r="T1872">
        <v>1452.63184</v>
      </c>
      <c r="U1872">
        <v>69</v>
      </c>
      <c r="V1872">
        <f>SUMIF(货件明细!K:K,F1872,货件明细!AQ:AQ)</f>
        <v>0</v>
      </c>
      <c r="W1872">
        <f t="shared" si="116"/>
        <v>1</v>
      </c>
      <c r="X1872">
        <f t="shared" si="117"/>
        <v>69</v>
      </c>
      <c r="Y1872">
        <f>SUMIF(货件明细!K:K,F1872,货件明细!I:I)</f>
        <v>0</v>
      </c>
      <c r="Z1872">
        <f t="shared" si="118"/>
        <v>21.75</v>
      </c>
      <c r="AA1872">
        <f>SUMIF(货件明细!K:K,F1872,货件明细!J:J)</f>
        <v>0</v>
      </c>
      <c r="AB1872">
        <f t="shared" si="119"/>
        <v>1</v>
      </c>
    </row>
    <row r="1873" spans="1:28">
      <c r="A1873">
        <v>2025</v>
      </c>
      <c r="B1873">
        <v>3</v>
      </c>
      <c r="C1873">
        <v>12</v>
      </c>
      <c r="D1873" s="4">
        <v>45737</v>
      </c>
      <c r="E1873" t="s">
        <v>28</v>
      </c>
      <c r="F1873" t="s">
        <v>1990</v>
      </c>
      <c r="G1873" t="s">
        <v>50</v>
      </c>
      <c r="H1873" t="s">
        <v>31</v>
      </c>
      <c r="I1873" t="s">
        <v>145</v>
      </c>
      <c r="J1873" t="s">
        <v>1452</v>
      </c>
      <c r="K1873" t="s">
        <v>100</v>
      </c>
      <c r="L1873" t="s">
        <v>46</v>
      </c>
      <c r="M1873" t="s">
        <v>65</v>
      </c>
      <c r="N1873" t="s">
        <v>1832</v>
      </c>
      <c r="O1873">
        <v>7</v>
      </c>
      <c r="Q1873">
        <v>113.989473684211</v>
      </c>
      <c r="R1873">
        <v>113.989473684211</v>
      </c>
      <c r="S1873">
        <v>0</v>
      </c>
      <c r="T1873">
        <v>113.989473684211</v>
      </c>
      <c r="U1873">
        <v>52</v>
      </c>
      <c r="V1873">
        <f>SUMIF(货件明细!K:K,F1873,货件明细!AQ:AQ)</f>
        <v>0</v>
      </c>
      <c r="W1873">
        <f t="shared" si="116"/>
        <v>1</v>
      </c>
      <c r="X1873">
        <f t="shared" si="117"/>
        <v>52</v>
      </c>
      <c r="Y1873">
        <f>SUMIF(货件明细!K:K,F1873,货件明细!I:I)</f>
        <v>0</v>
      </c>
      <c r="Z1873">
        <f t="shared" si="118"/>
        <v>7</v>
      </c>
      <c r="AA1873">
        <f>SUMIF(货件明细!K:K,F1873,货件明细!J:J)</f>
        <v>0</v>
      </c>
      <c r="AB1873">
        <f t="shared" si="119"/>
        <v>1</v>
      </c>
    </row>
    <row r="1874" spans="1:28">
      <c r="A1874">
        <v>2025</v>
      </c>
      <c r="B1874">
        <v>3</v>
      </c>
      <c r="C1874">
        <v>12</v>
      </c>
      <c r="D1874" s="4">
        <v>45733</v>
      </c>
      <c r="E1874" t="s">
        <v>28</v>
      </c>
      <c r="F1874" t="s">
        <v>1991</v>
      </c>
      <c r="G1874" t="s">
        <v>64</v>
      </c>
      <c r="H1874" t="s">
        <v>44</v>
      </c>
      <c r="I1874" t="s">
        <v>145</v>
      </c>
      <c r="J1874" t="s">
        <v>1452</v>
      </c>
      <c r="K1874" t="s">
        <v>1452</v>
      </c>
      <c r="L1874" t="s">
        <v>46</v>
      </c>
      <c r="M1874" t="s">
        <v>65</v>
      </c>
      <c r="N1874" t="s">
        <v>1992</v>
      </c>
      <c r="O1874">
        <v>7</v>
      </c>
      <c r="Q1874">
        <v>87.5</v>
      </c>
      <c r="R1874">
        <v>87.5</v>
      </c>
      <c r="S1874">
        <v>0</v>
      </c>
      <c r="T1874">
        <v>87.5</v>
      </c>
      <c r="U1874">
        <v>52</v>
      </c>
      <c r="V1874">
        <f>SUMIF(货件明细!K:K,F1874,货件明细!AQ:AQ)</f>
        <v>0</v>
      </c>
      <c r="W1874">
        <f t="shared" si="116"/>
        <v>1</v>
      </c>
      <c r="X1874">
        <f t="shared" si="117"/>
        <v>52</v>
      </c>
      <c r="Y1874">
        <f>SUMIF(货件明细!K:K,F1874,货件明细!I:I)</f>
        <v>0</v>
      </c>
      <c r="Z1874">
        <f t="shared" si="118"/>
        <v>7</v>
      </c>
      <c r="AA1874">
        <f>SUMIF(货件明细!K:K,F1874,货件明细!J:J)</f>
        <v>0</v>
      </c>
      <c r="AB1874">
        <f t="shared" si="119"/>
        <v>1</v>
      </c>
    </row>
    <row r="1875" spans="1:28">
      <c r="A1875">
        <v>2025</v>
      </c>
      <c r="B1875">
        <v>3</v>
      </c>
      <c r="C1875">
        <v>12</v>
      </c>
      <c r="D1875" s="4">
        <v>45733</v>
      </c>
      <c r="E1875" t="s">
        <v>28</v>
      </c>
      <c r="F1875" t="s">
        <v>1993</v>
      </c>
      <c r="G1875" t="s">
        <v>163</v>
      </c>
      <c r="H1875" t="s">
        <v>71</v>
      </c>
      <c r="I1875" t="s">
        <v>145</v>
      </c>
      <c r="J1875" t="s">
        <v>1452</v>
      </c>
      <c r="K1875" t="s">
        <v>1452</v>
      </c>
      <c r="L1875" t="s">
        <v>46</v>
      </c>
      <c r="M1875" t="s">
        <v>65</v>
      </c>
      <c r="N1875" t="s">
        <v>1992</v>
      </c>
      <c r="O1875">
        <v>7</v>
      </c>
      <c r="Q1875">
        <v>72.1</v>
      </c>
      <c r="R1875">
        <v>72.1</v>
      </c>
      <c r="S1875">
        <v>0</v>
      </c>
      <c r="T1875">
        <v>72.1</v>
      </c>
      <c r="U1875">
        <v>52</v>
      </c>
      <c r="V1875">
        <f>SUMIF(货件明细!K:K,F1875,货件明细!AQ:AQ)</f>
        <v>0</v>
      </c>
      <c r="W1875">
        <f t="shared" si="116"/>
        <v>1</v>
      </c>
      <c r="X1875">
        <f t="shared" si="117"/>
        <v>52</v>
      </c>
      <c r="Y1875">
        <f>SUMIF(货件明细!K:K,F1875,货件明细!I:I)</f>
        <v>0</v>
      </c>
      <c r="Z1875">
        <f t="shared" si="118"/>
        <v>7</v>
      </c>
      <c r="AA1875">
        <f>SUMIF(货件明细!K:K,F1875,货件明细!J:J)</f>
        <v>0</v>
      </c>
      <c r="AB1875">
        <f t="shared" si="119"/>
        <v>1</v>
      </c>
    </row>
    <row r="1876" spans="1:28">
      <c r="A1876">
        <v>2025</v>
      </c>
      <c r="B1876">
        <v>3</v>
      </c>
      <c r="C1876">
        <v>12</v>
      </c>
      <c r="D1876" s="4">
        <v>45733</v>
      </c>
      <c r="E1876" t="s">
        <v>28</v>
      </c>
      <c r="F1876" t="s">
        <v>1994</v>
      </c>
      <c r="G1876" t="s">
        <v>395</v>
      </c>
      <c r="H1876" t="s">
        <v>44</v>
      </c>
      <c r="I1876" t="s">
        <v>145</v>
      </c>
      <c r="J1876" t="s">
        <v>1452</v>
      </c>
      <c r="K1876" t="s">
        <v>1452</v>
      </c>
      <c r="L1876" t="s">
        <v>46</v>
      </c>
      <c r="M1876" t="s">
        <v>65</v>
      </c>
      <c r="N1876" t="s">
        <v>1992</v>
      </c>
      <c r="O1876">
        <v>7</v>
      </c>
      <c r="Q1876">
        <v>93.8</v>
      </c>
      <c r="R1876">
        <v>93.8</v>
      </c>
      <c r="S1876">
        <v>0</v>
      </c>
      <c r="T1876">
        <v>93.8</v>
      </c>
      <c r="U1876">
        <v>52</v>
      </c>
      <c r="V1876">
        <f>SUMIF(货件明细!K:K,F1876,货件明细!AQ:AQ)</f>
        <v>0</v>
      </c>
      <c r="W1876">
        <f t="shared" si="116"/>
        <v>1</v>
      </c>
      <c r="X1876">
        <f t="shared" si="117"/>
        <v>52</v>
      </c>
      <c r="Y1876">
        <f>SUMIF(货件明细!K:K,F1876,货件明细!I:I)</f>
        <v>0</v>
      </c>
      <c r="Z1876">
        <f t="shared" si="118"/>
        <v>7</v>
      </c>
      <c r="AA1876">
        <f>SUMIF(货件明细!K:K,F1876,货件明细!J:J)</f>
        <v>0</v>
      </c>
      <c r="AB1876">
        <f t="shared" si="119"/>
        <v>1</v>
      </c>
    </row>
    <row r="1877" spans="1:28">
      <c r="A1877">
        <v>2025</v>
      </c>
      <c r="B1877">
        <v>3</v>
      </c>
      <c r="C1877">
        <v>12</v>
      </c>
      <c r="D1877" s="4">
        <v>45737</v>
      </c>
      <c r="E1877" t="s">
        <v>28</v>
      </c>
      <c r="F1877" t="s">
        <v>1995</v>
      </c>
      <c r="G1877" t="s">
        <v>374</v>
      </c>
      <c r="H1877" t="s">
        <v>71</v>
      </c>
      <c r="I1877" t="s">
        <v>145</v>
      </c>
      <c r="J1877" t="s">
        <v>1452</v>
      </c>
      <c r="K1877" t="s">
        <v>45</v>
      </c>
      <c r="L1877" t="s">
        <v>46</v>
      </c>
      <c r="M1877" t="s">
        <v>47</v>
      </c>
      <c r="N1877" t="s">
        <v>48</v>
      </c>
      <c r="O1877">
        <v>7</v>
      </c>
      <c r="Q1877">
        <v>132.975</v>
      </c>
      <c r="R1877">
        <v>132.975</v>
      </c>
      <c r="S1877">
        <v>0</v>
      </c>
      <c r="T1877">
        <v>132.975</v>
      </c>
      <c r="U1877">
        <v>52</v>
      </c>
      <c r="V1877">
        <f>SUMIF(货件明细!K:K,F1877,货件明细!AQ:AQ)</f>
        <v>0</v>
      </c>
      <c r="W1877">
        <f t="shared" si="116"/>
        <v>1</v>
      </c>
      <c r="X1877">
        <f t="shared" si="117"/>
        <v>52</v>
      </c>
      <c r="Y1877">
        <f>SUMIF(货件明细!K:K,F1877,货件明细!I:I)</f>
        <v>0</v>
      </c>
      <c r="Z1877">
        <f t="shared" si="118"/>
        <v>7</v>
      </c>
      <c r="AA1877">
        <f>SUMIF(货件明细!K:K,F1877,货件明细!J:J)</f>
        <v>0</v>
      </c>
      <c r="AB1877">
        <f t="shared" si="119"/>
        <v>1</v>
      </c>
    </row>
    <row r="1878" spans="1:28">
      <c r="A1878">
        <v>2025</v>
      </c>
      <c r="B1878">
        <v>3</v>
      </c>
      <c r="C1878">
        <v>12</v>
      </c>
      <c r="D1878" s="4">
        <v>45737</v>
      </c>
      <c r="E1878" t="s">
        <v>28</v>
      </c>
      <c r="F1878" t="s">
        <v>1996</v>
      </c>
      <c r="G1878" t="s">
        <v>50</v>
      </c>
      <c r="H1878" t="s">
        <v>31</v>
      </c>
      <c r="I1878" t="s">
        <v>32</v>
      </c>
      <c r="J1878" t="s">
        <v>1452</v>
      </c>
      <c r="K1878" t="s">
        <v>100</v>
      </c>
      <c r="L1878" t="s">
        <v>46</v>
      </c>
      <c r="M1878" t="s">
        <v>65</v>
      </c>
      <c r="N1878" t="s">
        <v>1832</v>
      </c>
      <c r="O1878">
        <v>15.75</v>
      </c>
      <c r="Q1878">
        <v>113.989473684211</v>
      </c>
      <c r="R1878">
        <v>113.989473684211</v>
      </c>
      <c r="S1878">
        <v>0</v>
      </c>
      <c r="T1878">
        <v>113.989473684211</v>
      </c>
      <c r="U1878">
        <v>150</v>
      </c>
      <c r="V1878">
        <f>SUMIF(货件明细!K:K,F1878,货件明细!AQ:AQ)</f>
        <v>0</v>
      </c>
      <c r="W1878">
        <f t="shared" si="116"/>
        <v>1</v>
      </c>
      <c r="X1878">
        <f t="shared" si="117"/>
        <v>150</v>
      </c>
      <c r="Y1878">
        <f>SUMIF(货件明细!K:K,F1878,货件明细!I:I)</f>
        <v>0</v>
      </c>
      <c r="Z1878">
        <f t="shared" si="118"/>
        <v>15.75</v>
      </c>
      <c r="AA1878">
        <f>SUMIF(货件明细!K:K,F1878,货件明细!J:J)</f>
        <v>0</v>
      </c>
      <c r="AB1878">
        <f t="shared" si="119"/>
        <v>1</v>
      </c>
    </row>
    <row r="1879" spans="1:28">
      <c r="A1879">
        <v>2025</v>
      </c>
      <c r="B1879">
        <v>3</v>
      </c>
      <c r="C1879">
        <v>12</v>
      </c>
      <c r="D1879" s="4">
        <v>45733</v>
      </c>
      <c r="E1879" t="s">
        <v>28</v>
      </c>
      <c r="F1879" t="s">
        <v>1997</v>
      </c>
      <c r="G1879" t="s">
        <v>395</v>
      </c>
      <c r="H1879" t="s">
        <v>44</v>
      </c>
      <c r="I1879" t="s">
        <v>32</v>
      </c>
      <c r="J1879" t="s">
        <v>1452</v>
      </c>
      <c r="K1879" t="s">
        <v>1452</v>
      </c>
      <c r="L1879" t="s">
        <v>46</v>
      </c>
      <c r="M1879" t="s">
        <v>65</v>
      </c>
      <c r="N1879" t="s">
        <v>1992</v>
      </c>
      <c r="O1879">
        <v>15.75</v>
      </c>
      <c r="Q1879">
        <v>214.4</v>
      </c>
      <c r="R1879">
        <v>214.4</v>
      </c>
      <c r="S1879">
        <v>0</v>
      </c>
      <c r="T1879">
        <v>214.4</v>
      </c>
      <c r="U1879">
        <v>150</v>
      </c>
      <c r="V1879">
        <f>SUMIF(货件明细!K:K,F1879,货件明细!AQ:AQ)</f>
        <v>0</v>
      </c>
      <c r="W1879">
        <f t="shared" si="116"/>
        <v>1</v>
      </c>
      <c r="X1879">
        <f t="shared" si="117"/>
        <v>150</v>
      </c>
      <c r="Y1879">
        <f>SUMIF(货件明细!K:K,F1879,货件明细!I:I)</f>
        <v>0</v>
      </c>
      <c r="Z1879">
        <f t="shared" si="118"/>
        <v>15.75</v>
      </c>
      <c r="AA1879">
        <f>SUMIF(货件明细!K:K,F1879,货件明细!J:J)</f>
        <v>0</v>
      </c>
      <c r="AB1879">
        <f t="shared" si="119"/>
        <v>1</v>
      </c>
    </row>
    <row r="1880" spans="1:28">
      <c r="A1880">
        <v>2025</v>
      </c>
      <c r="B1880">
        <v>3</v>
      </c>
      <c r="C1880">
        <v>12</v>
      </c>
      <c r="D1880" s="4">
        <v>45737</v>
      </c>
      <c r="E1880" t="s">
        <v>28</v>
      </c>
      <c r="F1880" t="s">
        <v>1998</v>
      </c>
      <c r="G1880" t="s">
        <v>374</v>
      </c>
      <c r="H1880" t="s">
        <v>71</v>
      </c>
      <c r="I1880" t="s">
        <v>32</v>
      </c>
      <c r="J1880" t="s">
        <v>1452</v>
      </c>
      <c r="K1880" t="s">
        <v>45</v>
      </c>
      <c r="L1880" t="s">
        <v>46</v>
      </c>
      <c r="M1880" t="s">
        <v>47</v>
      </c>
      <c r="N1880" t="s">
        <v>48</v>
      </c>
      <c r="O1880">
        <v>15.75</v>
      </c>
      <c r="Q1880">
        <v>132.975</v>
      </c>
      <c r="R1880">
        <v>132.975</v>
      </c>
      <c r="S1880">
        <v>0</v>
      </c>
      <c r="T1880">
        <v>132.975</v>
      </c>
      <c r="U1880">
        <v>150</v>
      </c>
      <c r="V1880">
        <f>SUMIF(货件明细!K:K,F1880,货件明细!AQ:AQ)</f>
        <v>0</v>
      </c>
      <c r="W1880">
        <f t="shared" si="116"/>
        <v>1</v>
      </c>
      <c r="X1880">
        <f t="shared" si="117"/>
        <v>150</v>
      </c>
      <c r="Y1880">
        <f>SUMIF(货件明细!K:K,F1880,货件明细!I:I)</f>
        <v>0</v>
      </c>
      <c r="Z1880">
        <f t="shared" si="118"/>
        <v>15.75</v>
      </c>
      <c r="AA1880">
        <f>SUMIF(货件明细!K:K,F1880,货件明细!J:J)</f>
        <v>0</v>
      </c>
      <c r="AB1880">
        <f t="shared" si="119"/>
        <v>1</v>
      </c>
    </row>
    <row r="1881" spans="1:28">
      <c r="A1881">
        <v>2025</v>
      </c>
      <c r="B1881">
        <v>3</v>
      </c>
      <c r="C1881">
        <v>12</v>
      </c>
      <c r="D1881" s="4">
        <v>45733</v>
      </c>
      <c r="E1881" t="s">
        <v>28</v>
      </c>
      <c r="F1881" t="s">
        <v>1999</v>
      </c>
      <c r="G1881" t="s">
        <v>163</v>
      </c>
      <c r="H1881" t="s">
        <v>71</v>
      </c>
      <c r="I1881" t="s">
        <v>32</v>
      </c>
      <c r="J1881" t="s">
        <v>1452</v>
      </c>
      <c r="K1881" t="s">
        <v>1452</v>
      </c>
      <c r="L1881" t="s">
        <v>46</v>
      </c>
      <c r="M1881" t="s">
        <v>65</v>
      </c>
      <c r="N1881" t="s">
        <v>1992</v>
      </c>
      <c r="O1881">
        <v>15.75</v>
      </c>
      <c r="Q1881">
        <v>164.8</v>
      </c>
      <c r="R1881">
        <v>164.8</v>
      </c>
      <c r="S1881">
        <v>0</v>
      </c>
      <c r="T1881">
        <v>164.8</v>
      </c>
      <c r="U1881">
        <v>150</v>
      </c>
      <c r="V1881">
        <f>SUMIF(货件明细!K:K,F1881,货件明细!AQ:AQ)</f>
        <v>0</v>
      </c>
      <c r="W1881">
        <f t="shared" si="116"/>
        <v>1</v>
      </c>
      <c r="X1881">
        <f t="shared" si="117"/>
        <v>150</v>
      </c>
      <c r="Y1881">
        <f>SUMIF(货件明细!K:K,F1881,货件明细!I:I)</f>
        <v>0</v>
      </c>
      <c r="Z1881">
        <f t="shared" si="118"/>
        <v>15.75</v>
      </c>
      <c r="AA1881">
        <f>SUMIF(货件明细!K:K,F1881,货件明细!J:J)</f>
        <v>0</v>
      </c>
      <c r="AB1881">
        <f t="shared" si="119"/>
        <v>1</v>
      </c>
    </row>
    <row r="1882" spans="1:28">
      <c r="A1882">
        <v>2025</v>
      </c>
      <c r="B1882">
        <v>3</v>
      </c>
      <c r="C1882">
        <v>12</v>
      </c>
      <c r="D1882" s="4">
        <v>45733</v>
      </c>
      <c r="E1882" t="s">
        <v>28</v>
      </c>
      <c r="F1882" t="s">
        <v>2000</v>
      </c>
      <c r="G1882" t="s">
        <v>64</v>
      </c>
      <c r="H1882" t="s">
        <v>44</v>
      </c>
      <c r="I1882" t="s">
        <v>32</v>
      </c>
      <c r="J1882" t="s">
        <v>1452</v>
      </c>
      <c r="K1882" t="s">
        <v>1452</v>
      </c>
      <c r="L1882" t="s">
        <v>46</v>
      </c>
      <c r="M1882" t="s">
        <v>65</v>
      </c>
      <c r="N1882" t="s">
        <v>1992</v>
      </c>
      <c r="O1882">
        <v>15.75</v>
      </c>
      <c r="Q1882">
        <v>200</v>
      </c>
      <c r="R1882">
        <v>200</v>
      </c>
      <c r="S1882">
        <v>0</v>
      </c>
      <c r="T1882">
        <v>200</v>
      </c>
      <c r="U1882">
        <v>150</v>
      </c>
      <c r="V1882">
        <f>SUMIF(货件明细!K:K,F1882,货件明细!AQ:AQ)</f>
        <v>0</v>
      </c>
      <c r="W1882">
        <f t="shared" si="116"/>
        <v>1</v>
      </c>
      <c r="X1882">
        <f t="shared" si="117"/>
        <v>150</v>
      </c>
      <c r="Y1882">
        <f>SUMIF(货件明细!K:K,F1882,货件明细!I:I)</f>
        <v>0</v>
      </c>
      <c r="Z1882">
        <f t="shared" si="118"/>
        <v>15.75</v>
      </c>
      <c r="AA1882">
        <f>SUMIF(货件明细!K:K,F1882,货件明细!J:J)</f>
        <v>0</v>
      </c>
      <c r="AB1882">
        <f t="shared" si="119"/>
        <v>1</v>
      </c>
    </row>
    <row r="1883" spans="1:28">
      <c r="A1883">
        <v>2025</v>
      </c>
      <c r="B1883">
        <v>3</v>
      </c>
      <c r="C1883">
        <v>12</v>
      </c>
      <c r="D1883" s="4">
        <v>45737</v>
      </c>
      <c r="E1883" t="s">
        <v>28</v>
      </c>
      <c r="F1883" t="s">
        <v>2001</v>
      </c>
      <c r="G1883" t="s">
        <v>374</v>
      </c>
      <c r="H1883" t="s">
        <v>71</v>
      </c>
      <c r="I1883" t="s">
        <v>96</v>
      </c>
      <c r="J1883" t="s">
        <v>1452</v>
      </c>
      <c r="K1883" t="s">
        <v>45</v>
      </c>
      <c r="L1883" t="s">
        <v>46</v>
      </c>
      <c r="M1883" t="s">
        <v>47</v>
      </c>
      <c r="N1883" t="s">
        <v>48</v>
      </c>
      <c r="O1883">
        <v>30.2</v>
      </c>
      <c r="Q1883">
        <v>265.95</v>
      </c>
      <c r="R1883">
        <v>265.95</v>
      </c>
      <c r="S1883">
        <v>0</v>
      </c>
      <c r="T1883">
        <v>265.95</v>
      </c>
      <c r="U1883">
        <v>147</v>
      </c>
      <c r="V1883">
        <f>SUMIF(货件明细!K:K,F1883,货件明细!AQ:AQ)</f>
        <v>0</v>
      </c>
      <c r="W1883">
        <f t="shared" si="116"/>
        <v>1</v>
      </c>
      <c r="X1883">
        <f t="shared" si="117"/>
        <v>147</v>
      </c>
      <c r="Y1883">
        <f>SUMIF(货件明细!K:K,F1883,货件明细!I:I)</f>
        <v>0</v>
      </c>
      <c r="Z1883">
        <f t="shared" si="118"/>
        <v>30.2</v>
      </c>
      <c r="AA1883">
        <f>SUMIF(货件明细!K:K,F1883,货件明细!J:J)</f>
        <v>0</v>
      </c>
      <c r="AB1883">
        <f t="shared" si="119"/>
        <v>1</v>
      </c>
    </row>
    <row r="1884" spans="1:28">
      <c r="A1884">
        <v>2025</v>
      </c>
      <c r="B1884">
        <v>3</v>
      </c>
      <c r="C1884">
        <v>12</v>
      </c>
      <c r="D1884" s="4">
        <v>45733</v>
      </c>
      <c r="E1884" t="s">
        <v>28</v>
      </c>
      <c r="F1884" t="s">
        <v>2002</v>
      </c>
      <c r="G1884" t="s">
        <v>163</v>
      </c>
      <c r="H1884" t="s">
        <v>71</v>
      </c>
      <c r="I1884" t="s">
        <v>96</v>
      </c>
      <c r="J1884" t="s">
        <v>1452</v>
      </c>
      <c r="K1884" t="s">
        <v>1452</v>
      </c>
      <c r="L1884" t="s">
        <v>46</v>
      </c>
      <c r="M1884" t="s">
        <v>65</v>
      </c>
      <c r="N1884" t="s">
        <v>1992</v>
      </c>
      <c r="O1884">
        <v>30.2</v>
      </c>
      <c r="Q1884">
        <v>309</v>
      </c>
      <c r="R1884">
        <v>309</v>
      </c>
      <c r="S1884">
        <v>0</v>
      </c>
      <c r="T1884">
        <v>309</v>
      </c>
      <c r="U1884">
        <v>147</v>
      </c>
      <c r="V1884">
        <f>SUMIF(货件明细!K:K,F1884,货件明细!AQ:AQ)</f>
        <v>0</v>
      </c>
      <c r="W1884">
        <f t="shared" si="116"/>
        <v>1</v>
      </c>
      <c r="X1884">
        <f t="shared" si="117"/>
        <v>147</v>
      </c>
      <c r="Y1884">
        <f>SUMIF(货件明细!K:K,F1884,货件明细!I:I)</f>
        <v>0</v>
      </c>
      <c r="Z1884">
        <f t="shared" si="118"/>
        <v>30.2</v>
      </c>
      <c r="AA1884">
        <f>SUMIF(货件明细!K:K,F1884,货件明细!J:J)</f>
        <v>0</v>
      </c>
      <c r="AB1884">
        <f t="shared" si="119"/>
        <v>1</v>
      </c>
    </row>
    <row r="1885" spans="1:28">
      <c r="A1885">
        <v>2025</v>
      </c>
      <c r="B1885">
        <v>3</v>
      </c>
      <c r="C1885">
        <v>12</v>
      </c>
      <c r="D1885" s="4">
        <v>45733</v>
      </c>
      <c r="E1885" t="s">
        <v>28</v>
      </c>
      <c r="F1885" t="s">
        <v>2003</v>
      </c>
      <c r="G1885" t="s">
        <v>64</v>
      </c>
      <c r="H1885" t="s">
        <v>44</v>
      </c>
      <c r="I1885" t="s">
        <v>96</v>
      </c>
      <c r="J1885" t="s">
        <v>1452</v>
      </c>
      <c r="K1885" t="s">
        <v>1452</v>
      </c>
      <c r="L1885" t="s">
        <v>46</v>
      </c>
      <c r="M1885" t="s">
        <v>65</v>
      </c>
      <c r="N1885" t="s">
        <v>1992</v>
      </c>
      <c r="O1885">
        <v>30.2</v>
      </c>
      <c r="Q1885">
        <v>375</v>
      </c>
      <c r="R1885">
        <v>375</v>
      </c>
      <c r="S1885">
        <v>0</v>
      </c>
      <c r="T1885">
        <v>375</v>
      </c>
      <c r="U1885">
        <v>147</v>
      </c>
      <c r="V1885">
        <f>SUMIF(货件明细!K:K,F1885,货件明细!AQ:AQ)</f>
        <v>0</v>
      </c>
      <c r="W1885">
        <f t="shared" si="116"/>
        <v>1</v>
      </c>
      <c r="X1885">
        <f t="shared" si="117"/>
        <v>147</v>
      </c>
      <c r="Y1885">
        <f>SUMIF(货件明细!K:K,F1885,货件明细!I:I)</f>
        <v>0</v>
      </c>
      <c r="Z1885">
        <f t="shared" si="118"/>
        <v>30.2</v>
      </c>
      <c r="AA1885">
        <f>SUMIF(货件明细!K:K,F1885,货件明细!J:J)</f>
        <v>0</v>
      </c>
      <c r="AB1885">
        <f t="shared" si="119"/>
        <v>1</v>
      </c>
    </row>
    <row r="1886" spans="1:28">
      <c r="A1886">
        <v>2025</v>
      </c>
      <c r="B1886">
        <v>3</v>
      </c>
      <c r="C1886">
        <v>12</v>
      </c>
      <c r="D1886" s="4">
        <v>45733</v>
      </c>
      <c r="E1886" t="s">
        <v>28</v>
      </c>
      <c r="F1886" t="s">
        <v>2004</v>
      </c>
      <c r="G1886" t="s">
        <v>395</v>
      </c>
      <c r="H1886" t="s">
        <v>44</v>
      </c>
      <c r="I1886" t="s">
        <v>96</v>
      </c>
      <c r="J1886" t="s">
        <v>1452</v>
      </c>
      <c r="K1886" t="s">
        <v>1452</v>
      </c>
      <c r="L1886" t="s">
        <v>46</v>
      </c>
      <c r="M1886" t="s">
        <v>65</v>
      </c>
      <c r="N1886" t="s">
        <v>1992</v>
      </c>
      <c r="O1886">
        <v>30.2</v>
      </c>
      <c r="Q1886">
        <v>415.4</v>
      </c>
      <c r="R1886">
        <v>415.4</v>
      </c>
      <c r="S1886">
        <v>0</v>
      </c>
      <c r="T1886">
        <v>415.4</v>
      </c>
      <c r="U1886">
        <v>147</v>
      </c>
      <c r="V1886">
        <f>SUMIF(货件明细!K:K,F1886,货件明细!AQ:AQ)</f>
        <v>0</v>
      </c>
      <c r="W1886">
        <f t="shared" si="116"/>
        <v>1</v>
      </c>
      <c r="X1886">
        <f t="shared" si="117"/>
        <v>147</v>
      </c>
      <c r="Y1886">
        <f>SUMIF(货件明细!K:K,F1886,货件明细!I:I)</f>
        <v>0</v>
      </c>
      <c r="Z1886">
        <f t="shared" si="118"/>
        <v>30.2</v>
      </c>
      <c r="AA1886">
        <f>SUMIF(货件明细!K:K,F1886,货件明细!J:J)</f>
        <v>0</v>
      </c>
      <c r="AB1886">
        <f t="shared" si="119"/>
        <v>1</v>
      </c>
    </row>
    <row r="1887" spans="1:28">
      <c r="A1887">
        <v>2025</v>
      </c>
      <c r="B1887">
        <v>3</v>
      </c>
      <c r="C1887">
        <v>12</v>
      </c>
      <c r="D1887" s="4">
        <v>45737</v>
      </c>
      <c r="E1887" t="s">
        <v>28</v>
      </c>
      <c r="F1887" t="s">
        <v>2005</v>
      </c>
      <c r="G1887" t="s">
        <v>50</v>
      </c>
      <c r="H1887" t="s">
        <v>31</v>
      </c>
      <c r="I1887" t="s">
        <v>96</v>
      </c>
      <c r="J1887" t="s">
        <v>1452</v>
      </c>
      <c r="K1887" t="s">
        <v>100</v>
      </c>
      <c r="L1887" t="s">
        <v>46</v>
      </c>
      <c r="M1887" t="s">
        <v>65</v>
      </c>
      <c r="N1887" t="s">
        <v>1832</v>
      </c>
      <c r="O1887">
        <v>30.2</v>
      </c>
      <c r="Q1887">
        <v>227.978947368421</v>
      </c>
      <c r="R1887">
        <v>227.978947368421</v>
      </c>
      <c r="S1887">
        <v>0</v>
      </c>
      <c r="T1887">
        <v>227.978947368421</v>
      </c>
      <c r="U1887">
        <v>147</v>
      </c>
      <c r="V1887">
        <f>SUMIF(货件明细!K:K,F1887,货件明细!AQ:AQ)</f>
        <v>0</v>
      </c>
      <c r="W1887">
        <f t="shared" si="116"/>
        <v>1</v>
      </c>
      <c r="X1887">
        <f t="shared" si="117"/>
        <v>147</v>
      </c>
      <c r="Y1887">
        <f>SUMIF(货件明细!K:K,F1887,货件明细!I:I)</f>
        <v>0</v>
      </c>
      <c r="Z1887">
        <f t="shared" si="118"/>
        <v>30.2</v>
      </c>
      <c r="AA1887">
        <f>SUMIF(货件明细!K:K,F1887,货件明细!J:J)</f>
        <v>0</v>
      </c>
      <c r="AB1887">
        <f t="shared" si="119"/>
        <v>1</v>
      </c>
    </row>
    <row r="1888" spans="1:28">
      <c r="A1888">
        <v>2025</v>
      </c>
      <c r="B1888">
        <v>3</v>
      </c>
      <c r="C1888">
        <v>12</v>
      </c>
      <c r="D1888" s="4">
        <v>45737</v>
      </c>
      <c r="E1888" t="s">
        <v>28</v>
      </c>
      <c r="F1888" t="s">
        <v>2006</v>
      </c>
      <c r="G1888" t="s">
        <v>269</v>
      </c>
      <c r="H1888" t="s">
        <v>31</v>
      </c>
      <c r="I1888" t="s">
        <v>96</v>
      </c>
      <c r="J1888" t="s">
        <v>1452</v>
      </c>
      <c r="K1888" t="s">
        <v>100</v>
      </c>
      <c r="L1888" t="s">
        <v>46</v>
      </c>
      <c r="M1888" t="s">
        <v>65</v>
      </c>
      <c r="N1888" t="s">
        <v>1832</v>
      </c>
      <c r="O1888">
        <v>6.5</v>
      </c>
      <c r="Q1888">
        <v>141.066666666667</v>
      </c>
      <c r="R1888">
        <v>141.066666666667</v>
      </c>
      <c r="S1888">
        <v>0</v>
      </c>
      <c r="T1888">
        <v>141.066666666667</v>
      </c>
      <c r="U1888">
        <v>30</v>
      </c>
      <c r="V1888">
        <f>SUMIF(货件明细!K:K,F1888,货件明细!AQ:AQ)</f>
        <v>0</v>
      </c>
      <c r="W1888">
        <f t="shared" si="116"/>
        <v>1</v>
      </c>
      <c r="X1888">
        <f t="shared" si="117"/>
        <v>30</v>
      </c>
      <c r="Y1888">
        <f>SUMIF(货件明细!K:K,F1888,货件明细!I:I)</f>
        <v>0</v>
      </c>
      <c r="Z1888">
        <f t="shared" si="118"/>
        <v>6.5</v>
      </c>
      <c r="AA1888">
        <f>SUMIF(货件明细!K:K,F1888,货件明细!J:J)</f>
        <v>0</v>
      </c>
      <c r="AB1888">
        <f t="shared" si="119"/>
        <v>1</v>
      </c>
    </row>
    <row r="1889" spans="1:28">
      <c r="A1889">
        <v>2025</v>
      </c>
      <c r="B1889">
        <v>3</v>
      </c>
      <c r="C1889">
        <v>12</v>
      </c>
      <c r="D1889" s="4">
        <v>45733</v>
      </c>
      <c r="E1889" t="s">
        <v>28</v>
      </c>
      <c r="F1889" t="s">
        <v>2007</v>
      </c>
      <c r="G1889" t="s">
        <v>64</v>
      </c>
      <c r="H1889" t="s">
        <v>44</v>
      </c>
      <c r="I1889" t="s">
        <v>96</v>
      </c>
      <c r="J1889" t="s">
        <v>1452</v>
      </c>
      <c r="K1889" t="s">
        <v>1452</v>
      </c>
      <c r="L1889" t="s">
        <v>46</v>
      </c>
      <c r="M1889" t="s">
        <v>65</v>
      </c>
      <c r="N1889" t="s">
        <v>1992</v>
      </c>
      <c r="O1889">
        <v>6.5</v>
      </c>
      <c r="Q1889">
        <v>87.5</v>
      </c>
      <c r="R1889">
        <v>87.5</v>
      </c>
      <c r="S1889">
        <v>0</v>
      </c>
      <c r="T1889">
        <v>87.5</v>
      </c>
      <c r="U1889">
        <v>30</v>
      </c>
      <c r="V1889">
        <f>SUMIF(货件明细!K:K,F1889,货件明细!AQ:AQ)</f>
        <v>0</v>
      </c>
      <c r="W1889">
        <f t="shared" si="116"/>
        <v>1</v>
      </c>
      <c r="X1889">
        <f t="shared" si="117"/>
        <v>30</v>
      </c>
      <c r="Y1889">
        <f>SUMIF(货件明细!K:K,F1889,货件明细!I:I)</f>
        <v>0</v>
      </c>
      <c r="Z1889">
        <f t="shared" si="118"/>
        <v>6.5</v>
      </c>
      <c r="AA1889">
        <f>SUMIF(货件明细!K:K,F1889,货件明细!J:J)</f>
        <v>0</v>
      </c>
      <c r="AB1889">
        <f t="shared" si="119"/>
        <v>1</v>
      </c>
    </row>
    <row r="1890" spans="1:28">
      <c r="A1890">
        <v>2025</v>
      </c>
      <c r="B1890">
        <v>3</v>
      </c>
      <c r="C1890">
        <v>12</v>
      </c>
      <c r="D1890" s="4">
        <v>45737</v>
      </c>
      <c r="E1890" t="s">
        <v>28</v>
      </c>
      <c r="F1890" t="s">
        <v>2008</v>
      </c>
      <c r="G1890" t="s">
        <v>50</v>
      </c>
      <c r="H1890" t="s">
        <v>31</v>
      </c>
      <c r="I1890" t="s">
        <v>96</v>
      </c>
      <c r="J1890" t="s">
        <v>1452</v>
      </c>
      <c r="K1890" t="s">
        <v>100</v>
      </c>
      <c r="L1890" t="s">
        <v>46</v>
      </c>
      <c r="M1890" t="s">
        <v>65</v>
      </c>
      <c r="N1890" t="s">
        <v>1832</v>
      </c>
      <c r="O1890">
        <v>6.5</v>
      </c>
      <c r="Q1890">
        <v>113.989473684211</v>
      </c>
      <c r="R1890">
        <v>113.989473684211</v>
      </c>
      <c r="S1890">
        <v>0</v>
      </c>
      <c r="T1890">
        <v>113.989473684211</v>
      </c>
      <c r="U1890">
        <v>30</v>
      </c>
      <c r="V1890">
        <f>SUMIF(货件明细!K:K,F1890,货件明细!AQ:AQ)</f>
        <v>0</v>
      </c>
      <c r="W1890">
        <f t="shared" si="116"/>
        <v>1</v>
      </c>
      <c r="X1890">
        <f t="shared" si="117"/>
        <v>30</v>
      </c>
      <c r="Y1890">
        <f>SUMIF(货件明细!K:K,F1890,货件明细!I:I)</f>
        <v>0</v>
      </c>
      <c r="Z1890">
        <f t="shared" si="118"/>
        <v>6.5</v>
      </c>
      <c r="AA1890">
        <f>SUMIF(货件明细!K:K,F1890,货件明细!J:J)</f>
        <v>0</v>
      </c>
      <c r="AB1890">
        <f t="shared" si="119"/>
        <v>1</v>
      </c>
    </row>
    <row r="1891" spans="1:28">
      <c r="A1891">
        <v>2025</v>
      </c>
      <c r="B1891">
        <v>3</v>
      </c>
      <c r="C1891">
        <v>12</v>
      </c>
      <c r="D1891" s="4">
        <v>45737</v>
      </c>
      <c r="E1891" t="s">
        <v>28</v>
      </c>
      <c r="F1891" t="s">
        <v>2009</v>
      </c>
      <c r="G1891" t="s">
        <v>54</v>
      </c>
      <c r="H1891" t="s">
        <v>31</v>
      </c>
      <c r="I1891" t="s">
        <v>96</v>
      </c>
      <c r="J1891" t="s">
        <v>1452</v>
      </c>
      <c r="K1891" t="s">
        <v>100</v>
      </c>
      <c r="L1891" t="s">
        <v>46</v>
      </c>
      <c r="M1891" t="s">
        <v>65</v>
      </c>
      <c r="N1891" t="s">
        <v>1832</v>
      </c>
      <c r="O1891">
        <v>6.5</v>
      </c>
      <c r="Q1891">
        <v>115.733333333333</v>
      </c>
      <c r="R1891">
        <v>115.733333333333</v>
      </c>
      <c r="S1891">
        <v>0</v>
      </c>
      <c r="T1891">
        <v>115.733333333333</v>
      </c>
      <c r="U1891">
        <v>30</v>
      </c>
      <c r="V1891">
        <f>SUMIF(货件明细!K:K,F1891,货件明细!AQ:AQ)</f>
        <v>0</v>
      </c>
      <c r="W1891">
        <f t="shared" si="116"/>
        <v>1</v>
      </c>
      <c r="X1891">
        <f t="shared" si="117"/>
        <v>30</v>
      </c>
      <c r="Y1891">
        <f>SUMIF(货件明细!K:K,F1891,货件明细!I:I)</f>
        <v>0</v>
      </c>
      <c r="Z1891">
        <f t="shared" si="118"/>
        <v>6.5</v>
      </c>
      <c r="AA1891">
        <f>SUMIF(货件明细!K:K,F1891,货件明细!J:J)</f>
        <v>0</v>
      </c>
      <c r="AB1891">
        <f t="shared" si="119"/>
        <v>1</v>
      </c>
    </row>
    <row r="1892" spans="1:28">
      <c r="A1892">
        <v>2025</v>
      </c>
      <c r="B1892">
        <v>3</v>
      </c>
      <c r="C1892">
        <v>12</v>
      </c>
      <c r="D1892" s="4">
        <v>45733</v>
      </c>
      <c r="E1892" t="s">
        <v>28</v>
      </c>
      <c r="F1892" t="s">
        <v>2010</v>
      </c>
      <c r="G1892" t="s">
        <v>206</v>
      </c>
      <c r="H1892" t="s">
        <v>71</v>
      </c>
      <c r="I1892" t="s">
        <v>96</v>
      </c>
      <c r="J1892" t="s">
        <v>1452</v>
      </c>
      <c r="K1892" t="s">
        <v>1452</v>
      </c>
      <c r="L1892" t="s">
        <v>46</v>
      </c>
      <c r="M1892" t="s">
        <v>65</v>
      </c>
      <c r="N1892" t="s">
        <v>1992</v>
      </c>
      <c r="O1892">
        <v>6.5</v>
      </c>
      <c r="Q1892">
        <v>103</v>
      </c>
      <c r="R1892">
        <v>103</v>
      </c>
      <c r="S1892">
        <v>0</v>
      </c>
      <c r="T1892">
        <v>103</v>
      </c>
      <c r="U1892">
        <v>30</v>
      </c>
      <c r="V1892">
        <f>SUMIF(货件明细!K:K,F1892,货件明细!AQ:AQ)</f>
        <v>0</v>
      </c>
      <c r="W1892">
        <f t="shared" si="116"/>
        <v>1</v>
      </c>
      <c r="X1892">
        <f t="shared" si="117"/>
        <v>30</v>
      </c>
      <c r="Y1892">
        <f>SUMIF(货件明细!K:K,F1892,货件明细!I:I)</f>
        <v>0</v>
      </c>
      <c r="Z1892">
        <f t="shared" si="118"/>
        <v>6.5</v>
      </c>
      <c r="AA1892">
        <f>SUMIF(货件明细!K:K,F1892,货件明细!J:J)</f>
        <v>0</v>
      </c>
      <c r="AB1892">
        <f t="shared" si="119"/>
        <v>1</v>
      </c>
    </row>
    <row r="1893" spans="1:28">
      <c r="A1893">
        <v>2025</v>
      </c>
      <c r="B1893">
        <v>3</v>
      </c>
      <c r="C1893">
        <v>12</v>
      </c>
      <c r="D1893" s="4">
        <v>45733</v>
      </c>
      <c r="E1893" t="s">
        <v>28</v>
      </c>
      <c r="F1893" t="s">
        <v>2011</v>
      </c>
      <c r="G1893" t="s">
        <v>50</v>
      </c>
      <c r="H1893" t="s">
        <v>31</v>
      </c>
      <c r="I1893" t="s">
        <v>129</v>
      </c>
      <c r="J1893" t="s">
        <v>100</v>
      </c>
      <c r="K1893" t="s">
        <v>100</v>
      </c>
      <c r="L1893" t="s">
        <v>46</v>
      </c>
      <c r="M1893" t="s">
        <v>59</v>
      </c>
      <c r="N1893" t="s">
        <v>2012</v>
      </c>
      <c r="O1893">
        <v>31.22</v>
      </c>
      <c r="P1893">
        <v>70</v>
      </c>
      <c r="Q1893">
        <v>373.76</v>
      </c>
      <c r="R1893">
        <v>373.76</v>
      </c>
      <c r="S1893">
        <v>0</v>
      </c>
      <c r="T1893">
        <v>443.76</v>
      </c>
      <c r="U1893">
        <v>300</v>
      </c>
      <c r="V1893">
        <f>SUMIF(货件明细!K:K,F1893,货件明细!AQ:AQ)</f>
        <v>0</v>
      </c>
      <c r="W1893">
        <f t="shared" si="116"/>
        <v>1</v>
      </c>
      <c r="X1893">
        <f t="shared" si="117"/>
        <v>300</v>
      </c>
      <c r="Y1893">
        <f>SUMIF(货件明细!K:K,F1893,货件明细!I:I)</f>
        <v>0</v>
      </c>
      <c r="Z1893">
        <f t="shared" si="118"/>
        <v>31.22</v>
      </c>
      <c r="AA1893">
        <f>SUMIF(货件明细!K:K,F1893,货件明细!J:J)</f>
        <v>0</v>
      </c>
      <c r="AB1893">
        <f t="shared" si="119"/>
        <v>1</v>
      </c>
    </row>
    <row r="1894" spans="1:28">
      <c r="A1894">
        <v>2025</v>
      </c>
      <c r="B1894">
        <v>3</v>
      </c>
      <c r="C1894">
        <v>12</v>
      </c>
      <c r="D1894" s="4">
        <v>45733</v>
      </c>
      <c r="E1894" t="s">
        <v>28</v>
      </c>
      <c r="F1894" t="s">
        <v>2013</v>
      </c>
      <c r="G1894" t="s">
        <v>392</v>
      </c>
      <c r="H1894" t="s">
        <v>44</v>
      </c>
      <c r="I1894" t="s">
        <v>129</v>
      </c>
      <c r="J1894" t="s">
        <v>100</v>
      </c>
      <c r="K1894" t="s">
        <v>100</v>
      </c>
      <c r="L1894" t="s">
        <v>46</v>
      </c>
      <c r="M1894" t="s">
        <v>59</v>
      </c>
      <c r="N1894" t="s">
        <v>2012</v>
      </c>
      <c r="O1894">
        <v>31.22</v>
      </c>
      <c r="P1894">
        <v>70</v>
      </c>
      <c r="Q1894">
        <v>319.36</v>
      </c>
      <c r="R1894">
        <v>319.36</v>
      </c>
      <c r="S1894">
        <v>0</v>
      </c>
      <c r="T1894">
        <v>389.36</v>
      </c>
      <c r="U1894">
        <v>300</v>
      </c>
      <c r="V1894">
        <f>SUMIF(货件明细!K:K,F1894,货件明细!AQ:AQ)</f>
        <v>0</v>
      </c>
      <c r="W1894">
        <f t="shared" si="116"/>
        <v>1</v>
      </c>
      <c r="X1894">
        <f t="shared" si="117"/>
        <v>300</v>
      </c>
      <c r="Y1894">
        <f>SUMIF(货件明细!K:K,F1894,货件明细!I:I)</f>
        <v>0</v>
      </c>
      <c r="Z1894">
        <f t="shared" si="118"/>
        <v>31.22</v>
      </c>
      <c r="AA1894">
        <f>SUMIF(货件明细!K:K,F1894,货件明细!J:J)</f>
        <v>0</v>
      </c>
      <c r="AB1894">
        <f t="shared" si="119"/>
        <v>1</v>
      </c>
    </row>
    <row r="1895" spans="1:28">
      <c r="A1895">
        <v>2025</v>
      </c>
      <c r="B1895">
        <v>3</v>
      </c>
      <c r="C1895">
        <v>12</v>
      </c>
      <c r="D1895" s="4">
        <v>45733</v>
      </c>
      <c r="E1895" t="s">
        <v>28</v>
      </c>
      <c r="F1895" t="s">
        <v>2014</v>
      </c>
      <c r="G1895" t="s">
        <v>267</v>
      </c>
      <c r="H1895" t="s">
        <v>71</v>
      </c>
      <c r="I1895" t="s">
        <v>129</v>
      </c>
      <c r="J1895" t="s">
        <v>100</v>
      </c>
      <c r="K1895" t="s">
        <v>100</v>
      </c>
      <c r="L1895" t="s">
        <v>46</v>
      </c>
      <c r="M1895" t="s">
        <v>59</v>
      </c>
      <c r="N1895" t="s">
        <v>2012</v>
      </c>
      <c r="O1895">
        <v>31.22</v>
      </c>
      <c r="P1895">
        <v>70</v>
      </c>
      <c r="Q1895">
        <v>261.76</v>
      </c>
      <c r="R1895">
        <v>261.76</v>
      </c>
      <c r="S1895">
        <v>0</v>
      </c>
      <c r="T1895">
        <v>331.76</v>
      </c>
      <c r="U1895">
        <v>300</v>
      </c>
      <c r="V1895">
        <f>SUMIF(货件明细!K:K,F1895,货件明细!AQ:AQ)</f>
        <v>0</v>
      </c>
      <c r="W1895">
        <f t="shared" si="116"/>
        <v>1</v>
      </c>
      <c r="X1895">
        <f t="shared" si="117"/>
        <v>300</v>
      </c>
      <c r="Y1895">
        <f>SUMIF(货件明细!K:K,F1895,货件明细!I:I)</f>
        <v>0</v>
      </c>
      <c r="Z1895">
        <f t="shared" si="118"/>
        <v>31.22</v>
      </c>
      <c r="AA1895">
        <f>SUMIF(货件明细!K:K,F1895,货件明细!J:J)</f>
        <v>0</v>
      </c>
      <c r="AB1895">
        <f t="shared" si="119"/>
        <v>1</v>
      </c>
    </row>
    <row r="1896" spans="1:28">
      <c r="A1896">
        <v>2025</v>
      </c>
      <c r="B1896">
        <v>3</v>
      </c>
      <c r="C1896">
        <v>12</v>
      </c>
      <c r="D1896" s="4">
        <v>45733</v>
      </c>
      <c r="E1896" t="s">
        <v>28</v>
      </c>
      <c r="F1896" t="s">
        <v>2015</v>
      </c>
      <c r="G1896" t="s">
        <v>1517</v>
      </c>
      <c r="H1896" t="s">
        <v>71</v>
      </c>
      <c r="I1896" t="s">
        <v>129</v>
      </c>
      <c r="J1896" t="s">
        <v>100</v>
      </c>
      <c r="K1896" t="s">
        <v>100</v>
      </c>
      <c r="L1896" t="s">
        <v>46</v>
      </c>
      <c r="M1896" t="s">
        <v>59</v>
      </c>
      <c r="N1896" t="s">
        <v>2012</v>
      </c>
      <c r="O1896">
        <v>31.22</v>
      </c>
      <c r="P1896">
        <v>70</v>
      </c>
      <c r="Q1896">
        <v>242.56</v>
      </c>
      <c r="R1896">
        <v>242.56</v>
      </c>
      <c r="S1896">
        <v>0</v>
      </c>
      <c r="T1896">
        <v>312.56</v>
      </c>
      <c r="U1896">
        <v>300</v>
      </c>
      <c r="V1896">
        <f>SUMIF(货件明细!K:K,F1896,货件明细!AQ:AQ)</f>
        <v>0</v>
      </c>
      <c r="W1896">
        <f t="shared" si="116"/>
        <v>1</v>
      </c>
      <c r="X1896">
        <f t="shared" si="117"/>
        <v>300</v>
      </c>
      <c r="Y1896">
        <f>SUMIF(货件明细!K:K,F1896,货件明细!I:I)</f>
        <v>0</v>
      </c>
      <c r="Z1896">
        <f t="shared" si="118"/>
        <v>31.22</v>
      </c>
      <c r="AA1896">
        <f>SUMIF(货件明细!K:K,F1896,货件明细!J:J)</f>
        <v>0</v>
      </c>
      <c r="AB1896">
        <f t="shared" si="119"/>
        <v>1</v>
      </c>
    </row>
    <row r="1897" spans="1:28">
      <c r="A1897">
        <v>2025</v>
      </c>
      <c r="B1897">
        <v>3</v>
      </c>
      <c r="C1897">
        <v>12</v>
      </c>
      <c r="D1897" s="4">
        <v>45733</v>
      </c>
      <c r="E1897" t="s">
        <v>28</v>
      </c>
      <c r="F1897" t="s">
        <v>2016</v>
      </c>
      <c r="G1897" t="s">
        <v>374</v>
      </c>
      <c r="H1897" t="s">
        <v>71</v>
      </c>
      <c r="I1897" t="s">
        <v>129</v>
      </c>
      <c r="J1897" t="s">
        <v>100</v>
      </c>
      <c r="K1897" t="s">
        <v>100</v>
      </c>
      <c r="L1897" t="s">
        <v>46</v>
      </c>
      <c r="M1897" t="s">
        <v>59</v>
      </c>
      <c r="N1897" t="s">
        <v>2012</v>
      </c>
      <c r="O1897">
        <v>31.22</v>
      </c>
      <c r="P1897">
        <v>70</v>
      </c>
      <c r="Q1897">
        <v>261.76</v>
      </c>
      <c r="R1897">
        <v>261.76</v>
      </c>
      <c r="S1897">
        <v>0</v>
      </c>
      <c r="T1897">
        <v>331.76</v>
      </c>
      <c r="U1897">
        <v>300</v>
      </c>
      <c r="V1897">
        <f>SUMIF(货件明细!K:K,F1897,货件明细!AQ:AQ)</f>
        <v>0</v>
      </c>
      <c r="W1897">
        <f t="shared" si="116"/>
        <v>1</v>
      </c>
      <c r="X1897">
        <f t="shared" si="117"/>
        <v>300</v>
      </c>
      <c r="Y1897">
        <f>SUMIF(货件明细!K:K,F1897,货件明细!I:I)</f>
        <v>0</v>
      </c>
      <c r="Z1897">
        <f t="shared" si="118"/>
        <v>31.22</v>
      </c>
      <c r="AA1897">
        <f>SUMIF(货件明细!K:K,F1897,货件明细!J:J)</f>
        <v>0</v>
      </c>
      <c r="AB1897">
        <f t="shared" si="119"/>
        <v>1</v>
      </c>
    </row>
    <row r="1898" spans="1:28">
      <c r="A1898">
        <v>2025</v>
      </c>
      <c r="B1898">
        <v>3</v>
      </c>
      <c r="C1898">
        <v>12</v>
      </c>
      <c r="D1898" s="4">
        <v>45734</v>
      </c>
      <c r="E1898" t="s">
        <v>28</v>
      </c>
      <c r="F1898" t="s">
        <v>2017</v>
      </c>
      <c r="G1898" t="s">
        <v>275</v>
      </c>
      <c r="H1898" t="s">
        <v>31</v>
      </c>
      <c r="I1898" t="s">
        <v>57</v>
      </c>
      <c r="J1898" t="s">
        <v>1110</v>
      </c>
      <c r="K1898" t="s">
        <v>1110</v>
      </c>
      <c r="L1898" t="s">
        <v>34</v>
      </c>
      <c r="M1898" t="s">
        <v>35</v>
      </c>
      <c r="N1898" t="s">
        <v>1110</v>
      </c>
      <c r="O1898">
        <v>34.6</v>
      </c>
      <c r="Q1898">
        <v>1848</v>
      </c>
      <c r="R1898">
        <v>1848</v>
      </c>
      <c r="S1898">
        <v>128.2688</v>
      </c>
      <c r="T1898">
        <v>1976.2688</v>
      </c>
      <c r="U1898">
        <v>80</v>
      </c>
      <c r="V1898">
        <f>SUMIF(货件明细!K:K,F1898,货件明细!AQ:AQ)</f>
        <v>0</v>
      </c>
      <c r="W1898">
        <f t="shared" si="116"/>
        <v>1</v>
      </c>
      <c r="X1898">
        <f t="shared" si="117"/>
        <v>80</v>
      </c>
      <c r="Y1898">
        <f>SUMIF(货件明细!K:K,F1898,货件明细!I:I)</f>
        <v>0</v>
      </c>
      <c r="Z1898">
        <f t="shared" si="118"/>
        <v>34.6</v>
      </c>
      <c r="AA1898">
        <f>SUMIF(货件明细!K:K,F1898,货件明细!J:J)</f>
        <v>0</v>
      </c>
      <c r="AB1898">
        <f t="shared" si="119"/>
        <v>1</v>
      </c>
    </row>
    <row r="1899" spans="1:28">
      <c r="A1899">
        <v>2025</v>
      </c>
      <c r="B1899">
        <v>3</v>
      </c>
      <c r="C1899">
        <v>12</v>
      </c>
      <c r="D1899" s="4">
        <v>45734</v>
      </c>
      <c r="E1899" t="s">
        <v>28</v>
      </c>
      <c r="F1899" t="s">
        <v>2018</v>
      </c>
      <c r="G1899" t="s">
        <v>275</v>
      </c>
      <c r="H1899" t="s">
        <v>31</v>
      </c>
      <c r="I1899" t="s">
        <v>57</v>
      </c>
      <c r="J1899" t="s">
        <v>33</v>
      </c>
      <c r="K1899" t="s">
        <v>33</v>
      </c>
      <c r="L1899" t="s">
        <v>34</v>
      </c>
      <c r="M1899" t="s">
        <v>35</v>
      </c>
      <c r="N1899" t="s">
        <v>36</v>
      </c>
      <c r="O1899">
        <v>39.1</v>
      </c>
      <c r="Q1899">
        <v>2292</v>
      </c>
      <c r="R1899">
        <v>2292</v>
      </c>
      <c r="S1899">
        <v>144.3024</v>
      </c>
      <c r="T1899">
        <v>2436.3024</v>
      </c>
      <c r="U1899">
        <v>90</v>
      </c>
      <c r="V1899">
        <f>SUMIF(货件明细!K:K,F1899,货件明细!AQ:AQ)</f>
        <v>0</v>
      </c>
      <c r="W1899">
        <f t="shared" si="116"/>
        <v>1</v>
      </c>
      <c r="X1899">
        <f t="shared" si="117"/>
        <v>90</v>
      </c>
      <c r="Y1899">
        <f>SUMIF(货件明细!K:K,F1899,货件明细!I:I)</f>
        <v>0</v>
      </c>
      <c r="Z1899">
        <f t="shared" si="118"/>
        <v>39.1</v>
      </c>
      <c r="AA1899">
        <f>SUMIF(货件明细!K:K,F1899,货件明细!J:J)</f>
        <v>0</v>
      </c>
      <c r="AB1899">
        <f t="shared" si="119"/>
        <v>1</v>
      </c>
    </row>
    <row r="1900" spans="1:28">
      <c r="A1900">
        <v>2025</v>
      </c>
      <c r="B1900">
        <v>3</v>
      </c>
      <c r="C1900">
        <v>12</v>
      </c>
      <c r="D1900" s="4">
        <v>45736</v>
      </c>
      <c r="E1900" t="s">
        <v>28</v>
      </c>
      <c r="F1900" t="s">
        <v>2019</v>
      </c>
      <c r="G1900" t="s">
        <v>591</v>
      </c>
      <c r="H1900" t="s">
        <v>31</v>
      </c>
      <c r="I1900" t="s">
        <v>80</v>
      </c>
      <c r="J1900" t="s">
        <v>33</v>
      </c>
      <c r="K1900" t="s">
        <v>33</v>
      </c>
      <c r="L1900" t="s">
        <v>34</v>
      </c>
      <c r="M1900" t="s">
        <v>35</v>
      </c>
      <c r="N1900" t="s">
        <v>36</v>
      </c>
      <c r="O1900">
        <v>21.75</v>
      </c>
      <c r="Q1900">
        <v>1265</v>
      </c>
      <c r="R1900">
        <v>1265</v>
      </c>
      <c r="S1900">
        <v>55.97184</v>
      </c>
      <c r="T1900">
        <v>1320.97184</v>
      </c>
      <c r="U1900">
        <v>48</v>
      </c>
      <c r="V1900">
        <f>SUMIF(货件明细!K:K,F1900,货件明细!AQ:AQ)</f>
        <v>0</v>
      </c>
      <c r="W1900">
        <f t="shared" si="116"/>
        <v>1</v>
      </c>
      <c r="X1900">
        <f t="shared" si="117"/>
        <v>48</v>
      </c>
      <c r="Y1900">
        <f>SUMIF(货件明细!K:K,F1900,货件明细!I:I)</f>
        <v>0</v>
      </c>
      <c r="Z1900">
        <f t="shared" si="118"/>
        <v>21.75</v>
      </c>
      <c r="AA1900">
        <f>SUMIF(货件明细!K:K,F1900,货件明细!J:J)</f>
        <v>0</v>
      </c>
      <c r="AB1900">
        <f t="shared" si="119"/>
        <v>1</v>
      </c>
    </row>
    <row r="1901" spans="1:28">
      <c r="A1901">
        <v>2025</v>
      </c>
      <c r="B1901">
        <v>3</v>
      </c>
      <c r="C1901">
        <v>12</v>
      </c>
      <c r="D1901" s="4">
        <v>45736</v>
      </c>
      <c r="E1901" t="s">
        <v>28</v>
      </c>
      <c r="F1901" t="s">
        <v>2020</v>
      </c>
      <c r="G1901" t="s">
        <v>271</v>
      </c>
      <c r="H1901" t="s">
        <v>31</v>
      </c>
      <c r="I1901" t="s">
        <v>41</v>
      </c>
      <c r="J1901" t="s">
        <v>1110</v>
      </c>
      <c r="K1901" t="s">
        <v>1110</v>
      </c>
      <c r="L1901" t="s">
        <v>34</v>
      </c>
      <c r="M1901" t="s">
        <v>35</v>
      </c>
      <c r="N1901" t="s">
        <v>1110</v>
      </c>
      <c r="O1901">
        <v>13.7</v>
      </c>
      <c r="Q1901">
        <v>756</v>
      </c>
      <c r="R1901">
        <v>756</v>
      </c>
      <c r="S1901">
        <v>159.75296</v>
      </c>
      <c r="T1901">
        <v>915.75296</v>
      </c>
      <c r="U1901">
        <v>137</v>
      </c>
      <c r="V1901">
        <f>SUMIF(货件明细!K:K,F1901,货件明细!AQ:AQ)</f>
        <v>0</v>
      </c>
      <c r="W1901">
        <f t="shared" si="116"/>
        <v>1</v>
      </c>
      <c r="X1901">
        <f t="shared" si="117"/>
        <v>137</v>
      </c>
      <c r="Y1901">
        <f>SUMIF(货件明细!K:K,F1901,货件明细!I:I)</f>
        <v>0</v>
      </c>
      <c r="Z1901">
        <f t="shared" si="118"/>
        <v>13.7</v>
      </c>
      <c r="AA1901">
        <f>SUMIF(货件明细!K:K,F1901,货件明细!J:J)</f>
        <v>0</v>
      </c>
      <c r="AB1901">
        <f t="shared" si="119"/>
        <v>1</v>
      </c>
    </row>
    <row r="1902" spans="1:28">
      <c r="A1902">
        <v>2025</v>
      </c>
      <c r="B1902">
        <v>3</v>
      </c>
      <c r="C1902">
        <v>12</v>
      </c>
      <c r="D1902" s="4">
        <v>45736</v>
      </c>
      <c r="E1902" t="s">
        <v>28</v>
      </c>
      <c r="F1902" t="s">
        <v>2021</v>
      </c>
      <c r="G1902" t="s">
        <v>271</v>
      </c>
      <c r="H1902" t="s">
        <v>31</v>
      </c>
      <c r="I1902" t="s">
        <v>96</v>
      </c>
      <c r="J1902" t="s">
        <v>33</v>
      </c>
      <c r="K1902" t="s">
        <v>33</v>
      </c>
      <c r="L1902" t="s">
        <v>34</v>
      </c>
      <c r="M1902" t="s">
        <v>35</v>
      </c>
      <c r="N1902" t="s">
        <v>285</v>
      </c>
      <c r="O1902">
        <v>42.4</v>
      </c>
      <c r="Q1902">
        <v>2580</v>
      </c>
      <c r="R1902">
        <v>2580</v>
      </c>
      <c r="S1902">
        <v>337.72592</v>
      </c>
      <c r="T1902">
        <v>2917.72592</v>
      </c>
      <c r="U1902">
        <v>265</v>
      </c>
      <c r="V1902">
        <f>SUMIF(货件明细!K:K,F1902,货件明细!AQ:AQ)</f>
        <v>0</v>
      </c>
      <c r="W1902">
        <f t="shared" si="116"/>
        <v>1</v>
      </c>
      <c r="X1902">
        <f t="shared" si="117"/>
        <v>265</v>
      </c>
      <c r="Y1902">
        <f>SUMIF(货件明细!K:K,F1902,货件明细!I:I)</f>
        <v>0</v>
      </c>
      <c r="Z1902">
        <f t="shared" si="118"/>
        <v>42.4</v>
      </c>
      <c r="AA1902">
        <f>SUMIF(货件明细!K:K,F1902,货件明细!J:J)</f>
        <v>0</v>
      </c>
      <c r="AB1902">
        <f t="shared" si="119"/>
        <v>1</v>
      </c>
    </row>
    <row r="1903" spans="1:28">
      <c r="A1903">
        <v>2025</v>
      </c>
      <c r="B1903">
        <v>3</v>
      </c>
      <c r="C1903">
        <v>12</v>
      </c>
      <c r="D1903" s="4">
        <v>45737</v>
      </c>
      <c r="E1903" t="s">
        <v>28</v>
      </c>
      <c r="F1903" t="s">
        <v>2022</v>
      </c>
      <c r="G1903" t="s">
        <v>271</v>
      </c>
      <c r="H1903" t="s">
        <v>31</v>
      </c>
      <c r="I1903" t="s">
        <v>39</v>
      </c>
      <c r="J1903" t="s">
        <v>33</v>
      </c>
      <c r="K1903" t="s">
        <v>33</v>
      </c>
      <c r="L1903" t="s">
        <v>34</v>
      </c>
      <c r="M1903" t="s">
        <v>35</v>
      </c>
      <c r="N1903" t="s">
        <v>285</v>
      </c>
      <c r="O1903">
        <v>21.75</v>
      </c>
      <c r="Q1903">
        <v>1304.6</v>
      </c>
      <c r="R1903">
        <v>1304.6</v>
      </c>
      <c r="S1903">
        <v>142.26176</v>
      </c>
      <c r="T1903">
        <v>1446.86176</v>
      </c>
      <c r="U1903">
        <v>122</v>
      </c>
      <c r="V1903">
        <f>SUMIF(货件明细!K:K,F1903,货件明细!AQ:AQ)</f>
        <v>0</v>
      </c>
      <c r="W1903">
        <f t="shared" si="116"/>
        <v>1</v>
      </c>
      <c r="X1903">
        <f t="shared" si="117"/>
        <v>122</v>
      </c>
      <c r="Y1903">
        <f>SUMIF(货件明细!K:K,F1903,货件明细!I:I)</f>
        <v>0</v>
      </c>
      <c r="Z1903">
        <f t="shared" si="118"/>
        <v>21.75</v>
      </c>
      <c r="AA1903">
        <f>SUMIF(货件明细!K:K,F1903,货件明细!J:J)</f>
        <v>0</v>
      </c>
      <c r="AB1903">
        <f t="shared" si="119"/>
        <v>1</v>
      </c>
    </row>
    <row r="1904" spans="1:28">
      <c r="A1904">
        <v>2025</v>
      </c>
      <c r="B1904">
        <v>3</v>
      </c>
      <c r="C1904">
        <v>12</v>
      </c>
      <c r="D1904" s="4">
        <v>45737</v>
      </c>
      <c r="E1904" t="s">
        <v>28</v>
      </c>
      <c r="F1904" t="s">
        <v>2023</v>
      </c>
      <c r="G1904" t="s">
        <v>43</v>
      </c>
      <c r="H1904" t="s">
        <v>44</v>
      </c>
      <c r="I1904" t="s">
        <v>39</v>
      </c>
      <c r="J1904" t="s">
        <v>45</v>
      </c>
      <c r="K1904" t="s">
        <v>45</v>
      </c>
      <c r="L1904" t="s">
        <v>46</v>
      </c>
      <c r="M1904" t="s">
        <v>47</v>
      </c>
      <c r="N1904" t="s">
        <v>48</v>
      </c>
      <c r="O1904">
        <v>17.95</v>
      </c>
      <c r="Q1904">
        <v>134.55</v>
      </c>
      <c r="R1904">
        <v>134.55</v>
      </c>
      <c r="S1904">
        <v>0</v>
      </c>
      <c r="T1904">
        <v>134.55</v>
      </c>
      <c r="U1904">
        <v>92</v>
      </c>
      <c r="V1904">
        <f>SUMIF(货件明细!K:K,F1904,货件明细!AQ:AQ)</f>
        <v>0</v>
      </c>
      <c r="W1904">
        <f t="shared" si="116"/>
        <v>1</v>
      </c>
      <c r="X1904">
        <f t="shared" si="117"/>
        <v>92</v>
      </c>
      <c r="Y1904">
        <f>SUMIF(货件明细!K:K,F1904,货件明细!I:I)</f>
        <v>0</v>
      </c>
      <c r="Z1904">
        <f t="shared" si="118"/>
        <v>17.95</v>
      </c>
      <c r="AA1904">
        <f>SUMIF(货件明细!K:K,F1904,货件明细!J:J)</f>
        <v>0</v>
      </c>
      <c r="AB1904">
        <f t="shared" si="119"/>
        <v>1</v>
      </c>
    </row>
    <row r="1905" spans="1:28">
      <c r="A1905">
        <v>2025</v>
      </c>
      <c r="B1905">
        <v>3</v>
      </c>
      <c r="C1905">
        <v>12</v>
      </c>
      <c r="D1905" s="4">
        <v>45737</v>
      </c>
      <c r="E1905" t="s">
        <v>28</v>
      </c>
      <c r="F1905" t="s">
        <v>2024</v>
      </c>
      <c r="G1905" t="s">
        <v>54</v>
      </c>
      <c r="H1905" t="s">
        <v>31</v>
      </c>
      <c r="I1905" t="s">
        <v>39</v>
      </c>
      <c r="J1905" t="s">
        <v>45</v>
      </c>
      <c r="K1905" t="s">
        <v>100</v>
      </c>
      <c r="L1905" t="s">
        <v>46</v>
      </c>
      <c r="M1905" t="s">
        <v>65</v>
      </c>
      <c r="N1905" t="s">
        <v>1832</v>
      </c>
      <c r="O1905">
        <v>17.95</v>
      </c>
      <c r="Q1905">
        <v>115.733333333333</v>
      </c>
      <c r="R1905">
        <v>115.733333333333</v>
      </c>
      <c r="S1905">
        <v>0</v>
      </c>
      <c r="T1905">
        <v>115.733333333333</v>
      </c>
      <c r="U1905">
        <v>92</v>
      </c>
      <c r="V1905">
        <f>SUMIF(货件明细!K:K,F1905,货件明细!AQ:AQ)</f>
        <v>0</v>
      </c>
      <c r="W1905">
        <f t="shared" si="116"/>
        <v>1</v>
      </c>
      <c r="X1905">
        <f t="shared" si="117"/>
        <v>92</v>
      </c>
      <c r="Y1905">
        <f>SUMIF(货件明细!K:K,F1905,货件明细!I:I)</f>
        <v>0</v>
      </c>
      <c r="Z1905">
        <f t="shared" si="118"/>
        <v>17.95</v>
      </c>
      <c r="AA1905">
        <f>SUMIF(货件明细!K:K,F1905,货件明细!J:J)</f>
        <v>0</v>
      </c>
      <c r="AB1905">
        <f t="shared" si="119"/>
        <v>1</v>
      </c>
    </row>
    <row r="1906" spans="1:28">
      <c r="A1906">
        <v>2025</v>
      </c>
      <c r="B1906">
        <v>3</v>
      </c>
      <c r="C1906">
        <v>12</v>
      </c>
      <c r="D1906" s="4">
        <v>45737</v>
      </c>
      <c r="E1906" t="s">
        <v>28</v>
      </c>
      <c r="F1906" t="s">
        <v>2025</v>
      </c>
      <c r="G1906" t="s">
        <v>163</v>
      </c>
      <c r="H1906" t="s">
        <v>71</v>
      </c>
      <c r="I1906" t="s">
        <v>39</v>
      </c>
      <c r="J1906" t="s">
        <v>45</v>
      </c>
      <c r="K1906" t="s">
        <v>45</v>
      </c>
      <c r="L1906" t="s">
        <v>46</v>
      </c>
      <c r="M1906" t="s">
        <v>47</v>
      </c>
      <c r="N1906" t="s">
        <v>48</v>
      </c>
      <c r="O1906">
        <v>17.95</v>
      </c>
      <c r="Q1906">
        <v>113.275</v>
      </c>
      <c r="R1906">
        <v>113.275</v>
      </c>
      <c r="S1906">
        <v>0</v>
      </c>
      <c r="T1906">
        <v>113.275</v>
      </c>
      <c r="U1906">
        <v>92</v>
      </c>
      <c r="V1906">
        <f>SUMIF(货件明细!K:K,F1906,货件明细!AQ:AQ)</f>
        <v>0</v>
      </c>
      <c r="W1906">
        <f t="shared" si="116"/>
        <v>1</v>
      </c>
      <c r="X1906">
        <f t="shared" si="117"/>
        <v>92</v>
      </c>
      <c r="Y1906">
        <f>SUMIF(货件明细!K:K,F1906,货件明细!I:I)</f>
        <v>0</v>
      </c>
      <c r="Z1906">
        <f t="shared" si="118"/>
        <v>17.95</v>
      </c>
      <c r="AA1906">
        <f>SUMIF(货件明细!K:K,F1906,货件明细!J:J)</f>
        <v>0</v>
      </c>
      <c r="AB1906">
        <f t="shared" si="119"/>
        <v>1</v>
      </c>
    </row>
    <row r="1907" spans="1:28">
      <c r="A1907">
        <v>2025</v>
      </c>
      <c r="B1907">
        <v>3</v>
      </c>
      <c r="C1907">
        <v>12</v>
      </c>
      <c r="D1907" s="4">
        <v>45737</v>
      </c>
      <c r="E1907" t="s">
        <v>28</v>
      </c>
      <c r="F1907" t="s">
        <v>2026</v>
      </c>
      <c r="G1907" t="s">
        <v>50</v>
      </c>
      <c r="H1907" t="s">
        <v>31</v>
      </c>
      <c r="I1907" t="s">
        <v>39</v>
      </c>
      <c r="J1907" t="s">
        <v>45</v>
      </c>
      <c r="K1907" t="s">
        <v>100</v>
      </c>
      <c r="L1907" t="s">
        <v>46</v>
      </c>
      <c r="M1907" t="s">
        <v>65</v>
      </c>
      <c r="N1907" t="s">
        <v>1832</v>
      </c>
      <c r="O1907">
        <v>17.95</v>
      </c>
      <c r="Q1907">
        <v>113.989473684211</v>
      </c>
      <c r="R1907">
        <v>113.989473684211</v>
      </c>
      <c r="S1907">
        <v>0</v>
      </c>
      <c r="T1907">
        <v>113.989473684211</v>
      </c>
      <c r="U1907">
        <v>92</v>
      </c>
      <c r="V1907">
        <f>SUMIF(货件明细!K:K,F1907,货件明细!AQ:AQ)</f>
        <v>0</v>
      </c>
      <c r="W1907">
        <f t="shared" si="116"/>
        <v>1</v>
      </c>
      <c r="X1907">
        <f t="shared" si="117"/>
        <v>92</v>
      </c>
      <c r="Y1907">
        <f>SUMIF(货件明细!K:K,F1907,货件明细!I:I)</f>
        <v>0</v>
      </c>
      <c r="Z1907">
        <f t="shared" si="118"/>
        <v>17.95</v>
      </c>
      <c r="AA1907">
        <f>SUMIF(货件明细!K:K,F1907,货件明细!J:J)</f>
        <v>0</v>
      </c>
      <c r="AB1907">
        <f t="shared" si="119"/>
        <v>1</v>
      </c>
    </row>
    <row r="1908" spans="1:28">
      <c r="A1908">
        <v>2025</v>
      </c>
      <c r="B1908">
        <v>3</v>
      </c>
      <c r="C1908">
        <v>12</v>
      </c>
      <c r="D1908" s="4">
        <v>45737</v>
      </c>
      <c r="E1908" t="s">
        <v>28</v>
      </c>
      <c r="F1908" t="s">
        <v>2027</v>
      </c>
      <c r="G1908" t="s">
        <v>269</v>
      </c>
      <c r="H1908" t="s">
        <v>31</v>
      </c>
      <c r="I1908" t="s">
        <v>39</v>
      </c>
      <c r="J1908" t="s">
        <v>45</v>
      </c>
      <c r="K1908" t="s">
        <v>100</v>
      </c>
      <c r="L1908" t="s">
        <v>46</v>
      </c>
      <c r="M1908" t="s">
        <v>65</v>
      </c>
      <c r="N1908" t="s">
        <v>1832</v>
      </c>
      <c r="O1908">
        <v>17.95</v>
      </c>
      <c r="Q1908">
        <v>141.066666666667</v>
      </c>
      <c r="R1908">
        <v>141.066666666667</v>
      </c>
      <c r="S1908">
        <v>0</v>
      </c>
      <c r="T1908">
        <v>141.066666666667</v>
      </c>
      <c r="U1908">
        <v>92</v>
      </c>
      <c r="V1908">
        <f>SUMIF(货件明细!K:K,F1908,货件明细!AQ:AQ)</f>
        <v>0</v>
      </c>
      <c r="W1908">
        <f t="shared" si="116"/>
        <v>1</v>
      </c>
      <c r="X1908">
        <f t="shared" si="117"/>
        <v>92</v>
      </c>
      <c r="Y1908">
        <f>SUMIF(货件明细!K:K,F1908,货件明细!I:I)</f>
        <v>0</v>
      </c>
      <c r="Z1908">
        <f t="shared" si="118"/>
        <v>17.95</v>
      </c>
      <c r="AA1908">
        <f>SUMIF(货件明细!K:K,F1908,货件明细!J:J)</f>
        <v>0</v>
      </c>
      <c r="AB1908">
        <f t="shared" si="119"/>
        <v>1</v>
      </c>
    </row>
    <row r="1909" spans="1:28">
      <c r="A1909">
        <v>2025</v>
      </c>
      <c r="B1909">
        <v>3</v>
      </c>
      <c r="C1909">
        <v>12</v>
      </c>
      <c r="D1909" s="4">
        <v>45737</v>
      </c>
      <c r="E1909" t="s">
        <v>28</v>
      </c>
      <c r="F1909" t="s">
        <v>2028</v>
      </c>
      <c r="G1909" t="s">
        <v>163</v>
      </c>
      <c r="H1909" t="s">
        <v>71</v>
      </c>
      <c r="I1909" t="s">
        <v>96</v>
      </c>
      <c r="J1909" t="s">
        <v>45</v>
      </c>
      <c r="K1909" t="s">
        <v>45</v>
      </c>
      <c r="L1909" t="s">
        <v>46</v>
      </c>
      <c r="M1909" t="s">
        <v>47</v>
      </c>
      <c r="N1909" t="s">
        <v>48</v>
      </c>
      <c r="O1909">
        <v>28.7</v>
      </c>
      <c r="Q1909">
        <v>226.55</v>
      </c>
      <c r="R1909">
        <v>226.55</v>
      </c>
      <c r="S1909">
        <v>0</v>
      </c>
      <c r="T1909">
        <v>226.55</v>
      </c>
      <c r="U1909">
        <v>134</v>
      </c>
      <c r="V1909">
        <f>SUMIF(货件明细!K:K,F1909,货件明细!AQ:AQ)</f>
        <v>0</v>
      </c>
      <c r="W1909">
        <f t="shared" si="116"/>
        <v>1</v>
      </c>
      <c r="X1909">
        <f t="shared" si="117"/>
        <v>134</v>
      </c>
      <c r="Y1909">
        <f>SUMIF(货件明细!K:K,F1909,货件明细!I:I)</f>
        <v>0</v>
      </c>
      <c r="Z1909">
        <f t="shared" si="118"/>
        <v>28.7</v>
      </c>
      <c r="AA1909">
        <f>SUMIF(货件明细!K:K,F1909,货件明细!J:J)</f>
        <v>0</v>
      </c>
      <c r="AB1909">
        <f t="shared" si="119"/>
        <v>1</v>
      </c>
    </row>
    <row r="1910" spans="1:28">
      <c r="A1910">
        <v>2025</v>
      </c>
      <c r="B1910">
        <v>3</v>
      </c>
      <c r="C1910">
        <v>12</v>
      </c>
      <c r="D1910" s="4">
        <v>45737</v>
      </c>
      <c r="E1910" t="s">
        <v>28</v>
      </c>
      <c r="F1910" t="s">
        <v>2029</v>
      </c>
      <c r="G1910" t="s">
        <v>54</v>
      </c>
      <c r="H1910" t="s">
        <v>31</v>
      </c>
      <c r="I1910" t="s">
        <v>96</v>
      </c>
      <c r="J1910" t="s">
        <v>45</v>
      </c>
      <c r="K1910" t="s">
        <v>100</v>
      </c>
      <c r="L1910" t="s">
        <v>46</v>
      </c>
      <c r="M1910" t="s">
        <v>65</v>
      </c>
      <c r="N1910" t="s">
        <v>1832</v>
      </c>
      <c r="O1910">
        <v>28.7</v>
      </c>
      <c r="Q1910">
        <v>231.466666666667</v>
      </c>
      <c r="R1910">
        <v>231.466666666667</v>
      </c>
      <c r="S1910">
        <v>0</v>
      </c>
      <c r="T1910">
        <v>231.466666666667</v>
      </c>
      <c r="U1910">
        <v>134</v>
      </c>
      <c r="V1910">
        <f>SUMIF(货件明细!K:K,F1910,货件明细!AQ:AQ)</f>
        <v>0</v>
      </c>
      <c r="W1910">
        <f t="shared" si="116"/>
        <v>1</v>
      </c>
      <c r="X1910">
        <f t="shared" si="117"/>
        <v>134</v>
      </c>
      <c r="Y1910">
        <f>SUMIF(货件明细!K:K,F1910,货件明细!I:I)</f>
        <v>0</v>
      </c>
      <c r="Z1910">
        <f t="shared" si="118"/>
        <v>28.7</v>
      </c>
      <c r="AA1910">
        <f>SUMIF(货件明细!K:K,F1910,货件明细!J:J)</f>
        <v>0</v>
      </c>
      <c r="AB1910">
        <f t="shared" si="119"/>
        <v>1</v>
      </c>
    </row>
    <row r="1911" spans="1:28">
      <c r="A1911">
        <v>2025</v>
      </c>
      <c r="B1911">
        <v>3</v>
      </c>
      <c r="C1911">
        <v>12</v>
      </c>
      <c r="D1911" s="4">
        <v>45737</v>
      </c>
      <c r="E1911" t="s">
        <v>28</v>
      </c>
      <c r="F1911" t="s">
        <v>2030</v>
      </c>
      <c r="G1911" t="s">
        <v>269</v>
      </c>
      <c r="H1911" t="s">
        <v>31</v>
      </c>
      <c r="I1911" t="s">
        <v>96</v>
      </c>
      <c r="J1911" t="s">
        <v>45</v>
      </c>
      <c r="K1911" t="s">
        <v>100</v>
      </c>
      <c r="L1911" t="s">
        <v>46</v>
      </c>
      <c r="M1911" t="s">
        <v>65</v>
      </c>
      <c r="N1911" t="s">
        <v>1832</v>
      </c>
      <c r="O1911">
        <v>28.7</v>
      </c>
      <c r="Q1911">
        <v>282.133333333333</v>
      </c>
      <c r="R1911">
        <v>282.133333333333</v>
      </c>
      <c r="S1911">
        <v>0</v>
      </c>
      <c r="T1911">
        <v>282.133333333333</v>
      </c>
      <c r="U1911">
        <v>134</v>
      </c>
      <c r="V1911">
        <f>SUMIF(货件明细!K:K,F1911,货件明细!AQ:AQ)</f>
        <v>0</v>
      </c>
      <c r="W1911">
        <f t="shared" si="116"/>
        <v>1</v>
      </c>
      <c r="X1911">
        <f t="shared" si="117"/>
        <v>134</v>
      </c>
      <c r="Y1911">
        <f>SUMIF(货件明细!K:K,F1911,货件明细!I:I)</f>
        <v>0</v>
      </c>
      <c r="Z1911">
        <f t="shared" si="118"/>
        <v>28.7</v>
      </c>
      <c r="AA1911">
        <f>SUMIF(货件明细!K:K,F1911,货件明细!J:J)</f>
        <v>0</v>
      </c>
      <c r="AB1911">
        <f t="shared" si="119"/>
        <v>1</v>
      </c>
    </row>
    <row r="1912" spans="1:28">
      <c r="A1912">
        <v>2025</v>
      </c>
      <c r="B1912">
        <v>3</v>
      </c>
      <c r="C1912">
        <v>12</v>
      </c>
      <c r="D1912" s="4">
        <v>45737</v>
      </c>
      <c r="E1912" t="s">
        <v>28</v>
      </c>
      <c r="F1912" t="s">
        <v>2031</v>
      </c>
      <c r="G1912" t="s">
        <v>43</v>
      </c>
      <c r="H1912" t="s">
        <v>44</v>
      </c>
      <c r="I1912" t="s">
        <v>96</v>
      </c>
      <c r="J1912" t="s">
        <v>45</v>
      </c>
      <c r="K1912" t="s">
        <v>45</v>
      </c>
      <c r="L1912" t="s">
        <v>46</v>
      </c>
      <c r="M1912" t="s">
        <v>47</v>
      </c>
      <c r="N1912" t="s">
        <v>48</v>
      </c>
      <c r="O1912">
        <v>28.7</v>
      </c>
      <c r="Q1912">
        <v>269.1</v>
      </c>
      <c r="R1912">
        <v>269.1</v>
      </c>
      <c r="S1912">
        <v>0</v>
      </c>
      <c r="T1912">
        <v>269.1</v>
      </c>
      <c r="U1912">
        <v>134</v>
      </c>
      <c r="V1912">
        <f>SUMIF(货件明细!K:K,F1912,货件明细!AQ:AQ)</f>
        <v>0</v>
      </c>
      <c r="W1912">
        <f t="shared" si="116"/>
        <v>1</v>
      </c>
      <c r="X1912">
        <f t="shared" si="117"/>
        <v>134</v>
      </c>
      <c r="Y1912">
        <f>SUMIF(货件明细!K:K,F1912,货件明细!I:I)</f>
        <v>0</v>
      </c>
      <c r="Z1912">
        <f t="shared" si="118"/>
        <v>28.7</v>
      </c>
      <c r="AA1912">
        <f>SUMIF(货件明细!K:K,F1912,货件明细!J:J)</f>
        <v>0</v>
      </c>
      <c r="AB1912">
        <f t="shared" si="119"/>
        <v>1</v>
      </c>
    </row>
    <row r="1913" spans="1:28">
      <c r="A1913">
        <v>2025</v>
      </c>
      <c r="B1913">
        <v>3</v>
      </c>
      <c r="C1913">
        <v>12</v>
      </c>
      <c r="D1913" s="4">
        <v>45737</v>
      </c>
      <c r="E1913" t="s">
        <v>28</v>
      </c>
      <c r="F1913" t="s">
        <v>2032</v>
      </c>
      <c r="G1913" t="s">
        <v>50</v>
      </c>
      <c r="H1913" t="s">
        <v>31</v>
      </c>
      <c r="I1913" t="s">
        <v>96</v>
      </c>
      <c r="J1913" t="s">
        <v>45</v>
      </c>
      <c r="K1913" t="s">
        <v>100</v>
      </c>
      <c r="L1913" t="s">
        <v>46</v>
      </c>
      <c r="M1913" t="s">
        <v>65</v>
      </c>
      <c r="N1913" t="s">
        <v>1832</v>
      </c>
      <c r="O1913">
        <v>28.7</v>
      </c>
      <c r="Q1913">
        <v>227.978947368421</v>
      </c>
      <c r="R1913">
        <v>227.978947368421</v>
      </c>
      <c r="S1913">
        <v>0</v>
      </c>
      <c r="T1913">
        <v>227.978947368421</v>
      </c>
      <c r="U1913">
        <v>134</v>
      </c>
      <c r="V1913">
        <f>SUMIF(货件明细!K:K,F1913,货件明细!AQ:AQ)</f>
        <v>0</v>
      </c>
      <c r="W1913">
        <f t="shared" si="116"/>
        <v>1</v>
      </c>
      <c r="X1913">
        <f t="shared" si="117"/>
        <v>134</v>
      </c>
      <c r="Y1913">
        <f>SUMIF(货件明细!K:K,F1913,货件明细!I:I)</f>
        <v>0</v>
      </c>
      <c r="Z1913">
        <f t="shared" si="118"/>
        <v>28.7</v>
      </c>
      <c r="AA1913">
        <f>SUMIF(货件明细!K:K,F1913,货件明细!J:J)</f>
        <v>0</v>
      </c>
      <c r="AB1913">
        <f t="shared" si="119"/>
        <v>1</v>
      </c>
    </row>
    <row r="1914" spans="1:28">
      <c r="A1914">
        <v>2025</v>
      </c>
      <c r="B1914">
        <v>3</v>
      </c>
      <c r="C1914">
        <v>12</v>
      </c>
      <c r="D1914" s="4">
        <v>45737</v>
      </c>
      <c r="E1914" t="s">
        <v>28</v>
      </c>
      <c r="F1914" t="s">
        <v>2033</v>
      </c>
      <c r="G1914" t="s">
        <v>50</v>
      </c>
      <c r="H1914" t="s">
        <v>31</v>
      </c>
      <c r="I1914" t="s">
        <v>57</v>
      </c>
      <c r="J1914" t="s">
        <v>100</v>
      </c>
      <c r="K1914" t="s">
        <v>100</v>
      </c>
      <c r="L1914" t="s">
        <v>46</v>
      </c>
      <c r="M1914" t="s">
        <v>47</v>
      </c>
      <c r="N1914" t="s">
        <v>101</v>
      </c>
      <c r="O1914">
        <v>19.85</v>
      </c>
      <c r="Q1914">
        <v>118.666666666667</v>
      </c>
      <c r="R1914">
        <v>118.666666666667</v>
      </c>
      <c r="S1914">
        <v>0</v>
      </c>
      <c r="T1914">
        <v>118.666666666667</v>
      </c>
      <c r="U1914">
        <v>75</v>
      </c>
      <c r="V1914">
        <f>SUMIF(货件明细!K:K,F1914,货件明细!AQ:AQ)</f>
        <v>0</v>
      </c>
      <c r="W1914">
        <f t="shared" si="116"/>
        <v>1</v>
      </c>
      <c r="X1914">
        <f t="shared" si="117"/>
        <v>75</v>
      </c>
      <c r="Y1914">
        <f>SUMIF(货件明细!K:K,F1914,货件明细!I:I)</f>
        <v>0</v>
      </c>
      <c r="Z1914">
        <f t="shared" si="118"/>
        <v>19.85</v>
      </c>
      <c r="AA1914">
        <f>SUMIF(货件明细!K:K,F1914,货件明细!J:J)</f>
        <v>0</v>
      </c>
      <c r="AB1914">
        <f t="shared" si="119"/>
        <v>1</v>
      </c>
    </row>
    <row r="1915" spans="1:28">
      <c r="A1915">
        <v>2025</v>
      </c>
      <c r="B1915">
        <v>3</v>
      </c>
      <c r="C1915">
        <v>12</v>
      </c>
      <c r="D1915" s="4">
        <v>45737</v>
      </c>
      <c r="E1915" t="s">
        <v>28</v>
      </c>
      <c r="F1915" t="s">
        <v>2034</v>
      </c>
      <c r="G1915" t="s">
        <v>269</v>
      </c>
      <c r="H1915" t="s">
        <v>31</v>
      </c>
      <c r="I1915" t="s">
        <v>57</v>
      </c>
      <c r="J1915" t="s">
        <v>100</v>
      </c>
      <c r="K1915" t="s">
        <v>100</v>
      </c>
      <c r="L1915" t="s">
        <v>46</v>
      </c>
      <c r="M1915" t="s">
        <v>47</v>
      </c>
      <c r="N1915" t="s">
        <v>101</v>
      </c>
      <c r="O1915">
        <v>19.85</v>
      </c>
      <c r="Q1915">
        <v>131.95</v>
      </c>
      <c r="R1915">
        <v>131.95</v>
      </c>
      <c r="S1915">
        <v>0</v>
      </c>
      <c r="T1915">
        <v>131.95</v>
      </c>
      <c r="U1915">
        <v>75</v>
      </c>
      <c r="V1915">
        <f>SUMIF(货件明细!K:K,F1915,货件明细!AQ:AQ)</f>
        <v>0</v>
      </c>
      <c r="W1915">
        <f t="shared" si="116"/>
        <v>1</v>
      </c>
      <c r="X1915">
        <f t="shared" si="117"/>
        <v>75</v>
      </c>
      <c r="Y1915">
        <f>SUMIF(货件明细!K:K,F1915,货件明细!I:I)</f>
        <v>0</v>
      </c>
      <c r="Z1915">
        <f t="shared" si="118"/>
        <v>19.85</v>
      </c>
      <c r="AA1915">
        <f>SUMIF(货件明细!K:K,F1915,货件明细!J:J)</f>
        <v>0</v>
      </c>
      <c r="AB1915">
        <f t="shared" si="119"/>
        <v>1</v>
      </c>
    </row>
    <row r="1916" spans="1:28">
      <c r="A1916">
        <v>2025</v>
      </c>
      <c r="B1916">
        <v>3</v>
      </c>
      <c r="C1916">
        <v>12</v>
      </c>
      <c r="D1916" s="4">
        <v>45737</v>
      </c>
      <c r="E1916" t="s">
        <v>28</v>
      </c>
      <c r="F1916" t="s">
        <v>2035</v>
      </c>
      <c r="G1916" t="s">
        <v>163</v>
      </c>
      <c r="H1916" t="s">
        <v>71</v>
      </c>
      <c r="I1916" t="s">
        <v>57</v>
      </c>
      <c r="J1916" t="s">
        <v>100</v>
      </c>
      <c r="K1916" t="s">
        <v>100</v>
      </c>
      <c r="L1916" t="s">
        <v>46</v>
      </c>
      <c r="M1916" t="s">
        <v>47</v>
      </c>
      <c r="N1916" t="s">
        <v>159</v>
      </c>
      <c r="O1916">
        <v>19.85</v>
      </c>
      <c r="Q1916">
        <v>79.3</v>
      </c>
      <c r="R1916">
        <v>79.3</v>
      </c>
      <c r="S1916">
        <v>0</v>
      </c>
      <c r="T1916">
        <v>79.3</v>
      </c>
      <c r="U1916">
        <v>75</v>
      </c>
      <c r="V1916">
        <f>SUMIF(货件明细!K:K,F1916,货件明细!AQ:AQ)</f>
        <v>0</v>
      </c>
      <c r="W1916">
        <f t="shared" si="116"/>
        <v>1</v>
      </c>
      <c r="X1916">
        <f t="shared" si="117"/>
        <v>75</v>
      </c>
      <c r="Y1916">
        <f>SUMIF(货件明细!K:K,F1916,货件明细!I:I)</f>
        <v>0</v>
      </c>
      <c r="Z1916">
        <f t="shared" si="118"/>
        <v>19.85</v>
      </c>
      <c r="AA1916">
        <f>SUMIF(货件明细!K:K,F1916,货件明细!J:J)</f>
        <v>0</v>
      </c>
      <c r="AB1916">
        <f t="shared" si="119"/>
        <v>1</v>
      </c>
    </row>
    <row r="1917" spans="1:28">
      <c r="A1917">
        <v>2025</v>
      </c>
      <c r="B1917">
        <v>3</v>
      </c>
      <c r="C1917">
        <v>12</v>
      </c>
      <c r="D1917" s="4">
        <v>45737</v>
      </c>
      <c r="E1917" t="s">
        <v>28</v>
      </c>
      <c r="F1917" t="s">
        <v>2036</v>
      </c>
      <c r="G1917" t="s">
        <v>43</v>
      </c>
      <c r="H1917" t="s">
        <v>44</v>
      </c>
      <c r="I1917" t="s">
        <v>57</v>
      </c>
      <c r="J1917" t="s">
        <v>100</v>
      </c>
      <c r="K1917" t="s">
        <v>100</v>
      </c>
      <c r="L1917" t="s">
        <v>46</v>
      </c>
      <c r="M1917" t="s">
        <v>47</v>
      </c>
      <c r="N1917" t="s">
        <v>159</v>
      </c>
      <c r="O1917">
        <v>19.85</v>
      </c>
      <c r="Q1917">
        <v>111.3</v>
      </c>
      <c r="R1917">
        <v>111.3</v>
      </c>
      <c r="S1917">
        <v>0</v>
      </c>
      <c r="T1917">
        <v>111.3</v>
      </c>
      <c r="U1917">
        <v>75</v>
      </c>
      <c r="V1917">
        <f>SUMIF(货件明细!K:K,F1917,货件明细!AQ:AQ)</f>
        <v>0</v>
      </c>
      <c r="W1917">
        <f t="shared" si="116"/>
        <v>1</v>
      </c>
      <c r="X1917">
        <f t="shared" si="117"/>
        <v>75</v>
      </c>
      <c r="Y1917">
        <f>SUMIF(货件明细!K:K,F1917,货件明细!I:I)</f>
        <v>0</v>
      </c>
      <c r="Z1917">
        <f t="shared" si="118"/>
        <v>19.85</v>
      </c>
      <c r="AA1917">
        <f>SUMIF(货件明细!K:K,F1917,货件明细!J:J)</f>
        <v>0</v>
      </c>
      <c r="AB1917">
        <f t="shared" si="119"/>
        <v>1</v>
      </c>
    </row>
    <row r="1918" spans="1:28">
      <c r="A1918">
        <v>2025</v>
      </c>
      <c r="B1918">
        <v>3</v>
      </c>
      <c r="C1918">
        <v>12</v>
      </c>
      <c r="D1918" s="4">
        <v>45737</v>
      </c>
      <c r="E1918" t="s">
        <v>28</v>
      </c>
      <c r="F1918" t="s">
        <v>2037</v>
      </c>
      <c r="G1918" t="s">
        <v>54</v>
      </c>
      <c r="H1918" t="s">
        <v>31</v>
      </c>
      <c r="I1918" t="s">
        <v>57</v>
      </c>
      <c r="J1918" t="s">
        <v>100</v>
      </c>
      <c r="K1918" t="s">
        <v>100</v>
      </c>
      <c r="L1918" t="s">
        <v>46</v>
      </c>
      <c r="M1918" t="s">
        <v>47</v>
      </c>
      <c r="N1918" t="s">
        <v>101</v>
      </c>
      <c r="O1918">
        <v>19.85</v>
      </c>
      <c r="Q1918">
        <v>112.45</v>
      </c>
      <c r="R1918">
        <v>112.45</v>
      </c>
      <c r="S1918">
        <v>0</v>
      </c>
      <c r="T1918">
        <v>112.45</v>
      </c>
      <c r="U1918">
        <v>75</v>
      </c>
      <c r="V1918">
        <f>SUMIF(货件明细!K:K,F1918,货件明细!AQ:AQ)</f>
        <v>0</v>
      </c>
      <c r="W1918">
        <f t="shared" si="116"/>
        <v>1</v>
      </c>
      <c r="X1918">
        <f t="shared" si="117"/>
        <v>75</v>
      </c>
      <c r="Y1918">
        <f>SUMIF(货件明细!K:K,F1918,货件明细!I:I)</f>
        <v>0</v>
      </c>
      <c r="Z1918">
        <f t="shared" si="118"/>
        <v>19.85</v>
      </c>
      <c r="AA1918">
        <f>SUMIF(货件明细!K:K,F1918,货件明细!J:J)</f>
        <v>0</v>
      </c>
      <c r="AB1918">
        <f t="shared" si="119"/>
        <v>1</v>
      </c>
    </row>
    <row r="1919" spans="1:28">
      <c r="A1919">
        <v>2025</v>
      </c>
      <c r="B1919">
        <v>3</v>
      </c>
      <c r="C1919">
        <v>12</v>
      </c>
      <c r="D1919" s="4">
        <v>45737</v>
      </c>
      <c r="E1919" t="s">
        <v>28</v>
      </c>
      <c r="F1919" t="s">
        <v>2038</v>
      </c>
      <c r="G1919" t="s">
        <v>163</v>
      </c>
      <c r="H1919" t="s">
        <v>71</v>
      </c>
      <c r="I1919" t="s">
        <v>96</v>
      </c>
      <c r="J1919" t="s">
        <v>100</v>
      </c>
      <c r="K1919" t="s">
        <v>100</v>
      </c>
      <c r="L1919" t="s">
        <v>46</v>
      </c>
      <c r="M1919" t="s">
        <v>47</v>
      </c>
      <c r="N1919" t="s">
        <v>159</v>
      </c>
      <c r="O1919">
        <v>13.35</v>
      </c>
      <c r="Q1919">
        <v>79.3</v>
      </c>
      <c r="R1919">
        <v>79.3</v>
      </c>
      <c r="S1919">
        <v>0</v>
      </c>
      <c r="T1919">
        <v>79.3</v>
      </c>
      <c r="U1919">
        <v>89</v>
      </c>
      <c r="V1919">
        <f>SUMIF(货件明细!K:K,F1919,货件明细!AQ:AQ)</f>
        <v>0</v>
      </c>
      <c r="W1919">
        <f t="shared" si="116"/>
        <v>1</v>
      </c>
      <c r="X1919">
        <f t="shared" si="117"/>
        <v>89</v>
      </c>
      <c r="Y1919">
        <f>SUMIF(货件明细!K:K,F1919,货件明细!I:I)</f>
        <v>0</v>
      </c>
      <c r="Z1919">
        <f t="shared" si="118"/>
        <v>13.35</v>
      </c>
      <c r="AA1919">
        <f>SUMIF(货件明细!K:K,F1919,货件明细!J:J)</f>
        <v>0</v>
      </c>
      <c r="AB1919">
        <f t="shared" si="119"/>
        <v>1</v>
      </c>
    </row>
    <row r="1920" spans="1:28">
      <c r="A1920">
        <v>2025</v>
      </c>
      <c r="B1920">
        <v>3</v>
      </c>
      <c r="C1920">
        <v>12</v>
      </c>
      <c r="D1920" s="4">
        <v>45737</v>
      </c>
      <c r="E1920" t="s">
        <v>28</v>
      </c>
      <c r="F1920" t="s">
        <v>2039</v>
      </c>
      <c r="G1920" t="s">
        <v>43</v>
      </c>
      <c r="H1920" t="s">
        <v>44</v>
      </c>
      <c r="I1920" t="s">
        <v>96</v>
      </c>
      <c r="J1920" t="s">
        <v>100</v>
      </c>
      <c r="K1920" t="s">
        <v>100</v>
      </c>
      <c r="L1920" t="s">
        <v>46</v>
      </c>
      <c r="M1920" t="s">
        <v>47</v>
      </c>
      <c r="N1920" t="s">
        <v>159</v>
      </c>
      <c r="O1920">
        <v>13.35</v>
      </c>
      <c r="Q1920">
        <v>111.3</v>
      </c>
      <c r="R1920">
        <v>111.3</v>
      </c>
      <c r="S1920">
        <v>0</v>
      </c>
      <c r="T1920">
        <v>111.3</v>
      </c>
      <c r="U1920">
        <v>89</v>
      </c>
      <c r="V1920">
        <f>SUMIF(货件明细!K:K,F1920,货件明细!AQ:AQ)</f>
        <v>0</v>
      </c>
      <c r="W1920">
        <f t="shared" si="116"/>
        <v>1</v>
      </c>
      <c r="X1920">
        <f t="shared" si="117"/>
        <v>89</v>
      </c>
      <c r="Y1920">
        <f>SUMIF(货件明细!K:K,F1920,货件明细!I:I)</f>
        <v>0</v>
      </c>
      <c r="Z1920">
        <f t="shared" si="118"/>
        <v>13.35</v>
      </c>
      <c r="AA1920">
        <f>SUMIF(货件明细!K:K,F1920,货件明细!J:J)</f>
        <v>0</v>
      </c>
      <c r="AB1920">
        <f t="shared" si="119"/>
        <v>1</v>
      </c>
    </row>
    <row r="1921" spans="1:28">
      <c r="A1921">
        <v>2025</v>
      </c>
      <c r="B1921">
        <v>3</v>
      </c>
      <c r="C1921">
        <v>12</v>
      </c>
      <c r="D1921" s="4">
        <v>45737</v>
      </c>
      <c r="E1921" t="s">
        <v>28</v>
      </c>
      <c r="F1921" t="s">
        <v>2040</v>
      </c>
      <c r="G1921" t="s">
        <v>269</v>
      </c>
      <c r="H1921" t="s">
        <v>31</v>
      </c>
      <c r="I1921" t="s">
        <v>96</v>
      </c>
      <c r="J1921" t="s">
        <v>100</v>
      </c>
      <c r="K1921" t="s">
        <v>100</v>
      </c>
      <c r="L1921" t="s">
        <v>46</v>
      </c>
      <c r="M1921" t="s">
        <v>47</v>
      </c>
      <c r="N1921" t="s">
        <v>101</v>
      </c>
      <c r="O1921">
        <v>13.35</v>
      </c>
      <c r="Q1921">
        <v>131.95</v>
      </c>
      <c r="R1921">
        <v>131.95</v>
      </c>
      <c r="S1921">
        <v>0</v>
      </c>
      <c r="T1921">
        <v>131.95</v>
      </c>
      <c r="U1921">
        <v>89</v>
      </c>
      <c r="V1921">
        <f>SUMIF(货件明细!K:K,F1921,货件明细!AQ:AQ)</f>
        <v>0</v>
      </c>
      <c r="W1921">
        <f t="shared" si="116"/>
        <v>1</v>
      </c>
      <c r="X1921">
        <f t="shared" si="117"/>
        <v>89</v>
      </c>
      <c r="Y1921">
        <f>SUMIF(货件明细!K:K,F1921,货件明细!I:I)</f>
        <v>0</v>
      </c>
      <c r="Z1921">
        <f t="shared" si="118"/>
        <v>13.35</v>
      </c>
      <c r="AA1921">
        <f>SUMIF(货件明细!K:K,F1921,货件明细!J:J)</f>
        <v>0</v>
      </c>
      <c r="AB1921">
        <f t="shared" si="119"/>
        <v>1</v>
      </c>
    </row>
    <row r="1922" spans="1:28">
      <c r="A1922">
        <v>2025</v>
      </c>
      <c r="B1922">
        <v>3</v>
      </c>
      <c r="C1922">
        <v>12</v>
      </c>
      <c r="D1922" s="4">
        <v>45737</v>
      </c>
      <c r="E1922" t="s">
        <v>28</v>
      </c>
      <c r="F1922" t="s">
        <v>2041</v>
      </c>
      <c r="G1922" t="s">
        <v>50</v>
      </c>
      <c r="H1922" t="s">
        <v>31</v>
      </c>
      <c r="I1922" t="s">
        <v>96</v>
      </c>
      <c r="J1922" t="s">
        <v>100</v>
      </c>
      <c r="K1922" t="s">
        <v>100</v>
      </c>
      <c r="L1922" t="s">
        <v>46</v>
      </c>
      <c r="M1922" t="s">
        <v>47</v>
      </c>
      <c r="N1922" t="s">
        <v>101</v>
      </c>
      <c r="O1922">
        <v>13.35</v>
      </c>
      <c r="Q1922">
        <v>118.666666666667</v>
      </c>
      <c r="R1922">
        <v>118.666666666667</v>
      </c>
      <c r="S1922">
        <v>0</v>
      </c>
      <c r="T1922">
        <v>118.666666666667</v>
      </c>
      <c r="U1922">
        <v>89</v>
      </c>
      <c r="V1922">
        <f>SUMIF(货件明细!K:K,F1922,货件明细!AQ:AQ)</f>
        <v>0</v>
      </c>
      <c r="W1922">
        <f t="shared" ref="W1922:W1985" si="120">IF(V1922=U1922,0,1)</f>
        <v>1</v>
      </c>
      <c r="X1922">
        <f t="shared" ref="X1922:X1985" si="121">U1922</f>
        <v>89</v>
      </c>
      <c r="Y1922">
        <f>SUMIF(货件明细!K:K,F1922,货件明细!I:I)</f>
        <v>0</v>
      </c>
      <c r="Z1922">
        <f t="shared" ref="Z1922:Z1985" si="122">O1922-Y1922</f>
        <v>13.35</v>
      </c>
      <c r="AA1922">
        <f>SUMIF(货件明细!K:K,F1922,货件明细!J:J)</f>
        <v>0</v>
      </c>
      <c r="AB1922">
        <f t="shared" ref="AB1922:AB1985" si="123">IF(T1922=AA1922,0,1)</f>
        <v>1</v>
      </c>
    </row>
    <row r="1923" spans="1:28">
      <c r="A1923">
        <v>2025</v>
      </c>
      <c r="B1923">
        <v>3</v>
      </c>
      <c r="C1923">
        <v>12</v>
      </c>
      <c r="D1923" s="4">
        <v>45737</v>
      </c>
      <c r="E1923" t="s">
        <v>28</v>
      </c>
      <c r="F1923" t="s">
        <v>2042</v>
      </c>
      <c r="G1923" t="s">
        <v>54</v>
      </c>
      <c r="H1923" t="s">
        <v>31</v>
      </c>
      <c r="I1923" t="s">
        <v>96</v>
      </c>
      <c r="J1923" t="s">
        <v>100</v>
      </c>
      <c r="K1923" t="s">
        <v>100</v>
      </c>
      <c r="L1923" t="s">
        <v>46</v>
      </c>
      <c r="M1923" t="s">
        <v>47</v>
      </c>
      <c r="N1923" t="s">
        <v>101</v>
      </c>
      <c r="O1923">
        <v>13.35</v>
      </c>
      <c r="Q1923">
        <v>112.45</v>
      </c>
      <c r="R1923">
        <v>112.45</v>
      </c>
      <c r="S1923">
        <v>0</v>
      </c>
      <c r="T1923">
        <v>112.45</v>
      </c>
      <c r="U1923">
        <v>89</v>
      </c>
      <c r="V1923">
        <f>SUMIF(货件明细!K:K,F1923,货件明细!AQ:AQ)</f>
        <v>0</v>
      </c>
      <c r="W1923">
        <f t="shared" si="120"/>
        <v>1</v>
      </c>
      <c r="X1923">
        <f t="shared" si="121"/>
        <v>89</v>
      </c>
      <c r="Y1923">
        <f>SUMIF(货件明细!K:K,F1923,货件明细!I:I)</f>
        <v>0</v>
      </c>
      <c r="Z1923">
        <f t="shared" si="122"/>
        <v>13.35</v>
      </c>
      <c r="AA1923">
        <f>SUMIF(货件明细!K:K,F1923,货件明细!J:J)</f>
        <v>0</v>
      </c>
      <c r="AB1923">
        <f t="shared" si="123"/>
        <v>1</v>
      </c>
    </row>
    <row r="1924" spans="1:28">
      <c r="A1924">
        <v>2025</v>
      </c>
      <c r="B1924">
        <v>3</v>
      </c>
      <c r="C1924">
        <v>12</v>
      </c>
      <c r="D1924" s="4">
        <v>45737</v>
      </c>
      <c r="E1924" t="s">
        <v>28</v>
      </c>
      <c r="F1924" t="s">
        <v>2043</v>
      </c>
      <c r="G1924" t="s">
        <v>269</v>
      </c>
      <c r="H1924" t="s">
        <v>31</v>
      </c>
      <c r="I1924" t="s">
        <v>39</v>
      </c>
      <c r="J1924" t="s">
        <v>100</v>
      </c>
      <c r="K1924" t="s">
        <v>100</v>
      </c>
      <c r="L1924" t="s">
        <v>46</v>
      </c>
      <c r="M1924" t="s">
        <v>47</v>
      </c>
      <c r="N1924" t="s">
        <v>226</v>
      </c>
      <c r="O1924">
        <v>55.75</v>
      </c>
      <c r="Q1924">
        <v>610.4</v>
      </c>
      <c r="R1924">
        <v>610.4</v>
      </c>
      <c r="S1924">
        <v>0</v>
      </c>
      <c r="T1924">
        <v>610.4</v>
      </c>
      <c r="U1924">
        <v>144</v>
      </c>
      <c r="V1924">
        <f>SUMIF(货件明细!K:K,F1924,货件明细!AQ:AQ)</f>
        <v>0</v>
      </c>
      <c r="W1924">
        <f t="shared" si="120"/>
        <v>1</v>
      </c>
      <c r="X1924">
        <f t="shared" si="121"/>
        <v>144</v>
      </c>
      <c r="Y1924">
        <f>SUMIF(货件明细!K:K,F1924,货件明细!I:I)</f>
        <v>0</v>
      </c>
      <c r="Z1924">
        <f t="shared" si="122"/>
        <v>55.75</v>
      </c>
      <c r="AA1924">
        <f>SUMIF(货件明细!K:K,F1924,货件明细!J:J)</f>
        <v>0</v>
      </c>
      <c r="AB1924">
        <f t="shared" si="123"/>
        <v>1</v>
      </c>
    </row>
    <row r="1925" spans="1:28">
      <c r="A1925">
        <v>2025</v>
      </c>
      <c r="B1925">
        <v>3</v>
      </c>
      <c r="C1925">
        <v>12</v>
      </c>
      <c r="D1925" s="4">
        <v>45737</v>
      </c>
      <c r="E1925" t="s">
        <v>28</v>
      </c>
      <c r="F1925" t="s">
        <v>2044</v>
      </c>
      <c r="G1925" t="s">
        <v>50</v>
      </c>
      <c r="H1925" t="s">
        <v>31</v>
      </c>
      <c r="I1925" t="s">
        <v>39</v>
      </c>
      <c r="J1925" t="s">
        <v>100</v>
      </c>
      <c r="K1925" t="s">
        <v>100</v>
      </c>
      <c r="L1925" t="s">
        <v>46</v>
      </c>
      <c r="M1925" t="s">
        <v>47</v>
      </c>
      <c r="N1925" t="s">
        <v>226</v>
      </c>
      <c r="O1925">
        <v>71.05</v>
      </c>
      <c r="Q1925">
        <v>669.6</v>
      </c>
      <c r="R1925">
        <v>669.6</v>
      </c>
      <c r="S1925">
        <v>0</v>
      </c>
      <c r="T1925">
        <v>669.6</v>
      </c>
      <c r="U1925">
        <v>180</v>
      </c>
      <c r="V1925">
        <f>SUMIF(货件明细!K:K,F1925,货件明细!AQ:AQ)</f>
        <v>0</v>
      </c>
      <c r="W1925">
        <f t="shared" si="120"/>
        <v>1</v>
      </c>
      <c r="X1925">
        <f t="shared" si="121"/>
        <v>180</v>
      </c>
      <c r="Y1925">
        <f>SUMIF(货件明细!K:K,F1925,货件明细!I:I)</f>
        <v>0</v>
      </c>
      <c r="Z1925">
        <f t="shared" si="122"/>
        <v>71.05</v>
      </c>
      <c r="AA1925">
        <f>SUMIF(货件明细!K:K,F1925,货件明细!J:J)</f>
        <v>0</v>
      </c>
      <c r="AB1925">
        <f t="shared" si="123"/>
        <v>1</v>
      </c>
    </row>
    <row r="1926" spans="1:28">
      <c r="A1926">
        <v>2025</v>
      </c>
      <c r="B1926">
        <v>3</v>
      </c>
      <c r="C1926">
        <v>12</v>
      </c>
      <c r="D1926" s="4">
        <v>45737</v>
      </c>
      <c r="E1926" t="s">
        <v>28</v>
      </c>
      <c r="F1926" t="s">
        <v>2045</v>
      </c>
      <c r="G1926" t="s">
        <v>43</v>
      </c>
      <c r="H1926" t="s">
        <v>44</v>
      </c>
      <c r="I1926" t="s">
        <v>39</v>
      </c>
      <c r="J1926" t="s">
        <v>100</v>
      </c>
      <c r="K1926" t="s">
        <v>100</v>
      </c>
      <c r="L1926" t="s">
        <v>46</v>
      </c>
      <c r="M1926" t="s">
        <v>65</v>
      </c>
      <c r="N1926" t="s">
        <v>1848</v>
      </c>
      <c r="O1926">
        <v>71.05</v>
      </c>
      <c r="Q1926">
        <v>590.4</v>
      </c>
      <c r="R1926">
        <v>590.4</v>
      </c>
      <c r="S1926">
        <v>0</v>
      </c>
      <c r="T1926">
        <v>590.4</v>
      </c>
      <c r="U1926">
        <v>180</v>
      </c>
      <c r="V1926">
        <f>SUMIF(货件明细!K:K,F1926,货件明细!AQ:AQ)</f>
        <v>0</v>
      </c>
      <c r="W1926">
        <f t="shared" si="120"/>
        <v>1</v>
      </c>
      <c r="X1926">
        <f t="shared" si="121"/>
        <v>180</v>
      </c>
      <c r="Y1926">
        <f>SUMIF(货件明细!K:K,F1926,货件明细!I:I)</f>
        <v>0</v>
      </c>
      <c r="Z1926">
        <f t="shared" si="122"/>
        <v>71.05</v>
      </c>
      <c r="AA1926">
        <f>SUMIF(货件明细!K:K,F1926,货件明细!J:J)</f>
        <v>0</v>
      </c>
      <c r="AB1926">
        <f t="shared" si="123"/>
        <v>1</v>
      </c>
    </row>
    <row r="1927" spans="1:28">
      <c r="A1927">
        <v>2025</v>
      </c>
      <c r="B1927">
        <v>3</v>
      </c>
      <c r="C1927">
        <v>12</v>
      </c>
      <c r="D1927" s="4">
        <v>45737</v>
      </c>
      <c r="E1927" t="s">
        <v>28</v>
      </c>
      <c r="F1927" t="s">
        <v>2046</v>
      </c>
      <c r="G1927" t="s">
        <v>54</v>
      </c>
      <c r="H1927" t="s">
        <v>31</v>
      </c>
      <c r="I1927" t="s">
        <v>39</v>
      </c>
      <c r="J1927" t="s">
        <v>100</v>
      </c>
      <c r="K1927" t="s">
        <v>100</v>
      </c>
      <c r="L1927" t="s">
        <v>46</v>
      </c>
      <c r="M1927" t="s">
        <v>47</v>
      </c>
      <c r="N1927" t="s">
        <v>226</v>
      </c>
      <c r="O1927">
        <v>86.35</v>
      </c>
      <c r="Q1927">
        <v>783</v>
      </c>
      <c r="R1927">
        <v>783</v>
      </c>
      <c r="S1927">
        <v>0</v>
      </c>
      <c r="T1927">
        <v>783</v>
      </c>
      <c r="U1927">
        <v>216</v>
      </c>
      <c r="V1927">
        <f>SUMIF(货件明细!K:K,F1927,货件明细!AQ:AQ)</f>
        <v>0</v>
      </c>
      <c r="W1927">
        <f t="shared" si="120"/>
        <v>1</v>
      </c>
      <c r="X1927">
        <f t="shared" si="121"/>
        <v>216</v>
      </c>
      <c r="Y1927">
        <f>SUMIF(货件明细!K:K,F1927,货件明细!I:I)</f>
        <v>0</v>
      </c>
      <c r="Z1927">
        <f t="shared" si="122"/>
        <v>86.35</v>
      </c>
      <c r="AA1927">
        <f>SUMIF(货件明细!K:K,F1927,货件明细!J:J)</f>
        <v>0</v>
      </c>
      <c r="AB1927">
        <f t="shared" si="123"/>
        <v>1</v>
      </c>
    </row>
    <row r="1928" spans="1:28">
      <c r="A1928">
        <v>2025</v>
      </c>
      <c r="B1928">
        <v>3</v>
      </c>
      <c r="C1928">
        <v>12</v>
      </c>
      <c r="D1928" s="4">
        <v>45737</v>
      </c>
      <c r="E1928" t="s">
        <v>28</v>
      </c>
      <c r="F1928" t="s">
        <v>2047</v>
      </c>
      <c r="G1928" t="s">
        <v>163</v>
      </c>
      <c r="H1928" t="s">
        <v>71</v>
      </c>
      <c r="I1928" t="s">
        <v>39</v>
      </c>
      <c r="J1928" t="s">
        <v>100</v>
      </c>
      <c r="K1928" t="s">
        <v>100</v>
      </c>
      <c r="L1928" t="s">
        <v>46</v>
      </c>
      <c r="M1928" t="s">
        <v>65</v>
      </c>
      <c r="N1928" t="s">
        <v>1848</v>
      </c>
      <c r="O1928">
        <v>55.75</v>
      </c>
      <c r="Q1928">
        <v>352.8</v>
      </c>
      <c r="R1928">
        <v>352.8</v>
      </c>
      <c r="S1928">
        <v>0</v>
      </c>
      <c r="T1928">
        <v>352.8</v>
      </c>
      <c r="U1928">
        <v>144</v>
      </c>
      <c r="V1928">
        <f>SUMIF(货件明细!K:K,F1928,货件明细!AQ:AQ)</f>
        <v>0</v>
      </c>
      <c r="W1928">
        <f t="shared" si="120"/>
        <v>1</v>
      </c>
      <c r="X1928">
        <f t="shared" si="121"/>
        <v>144</v>
      </c>
      <c r="Y1928">
        <f>SUMIF(货件明细!K:K,F1928,货件明细!I:I)</f>
        <v>0</v>
      </c>
      <c r="Z1928">
        <f t="shared" si="122"/>
        <v>55.75</v>
      </c>
      <c r="AA1928">
        <f>SUMIF(货件明细!K:K,F1928,货件明细!J:J)</f>
        <v>0</v>
      </c>
      <c r="AB1928">
        <f t="shared" si="123"/>
        <v>1</v>
      </c>
    </row>
    <row r="1929" spans="1:28">
      <c r="A1929">
        <v>2025</v>
      </c>
      <c r="B1929">
        <v>3</v>
      </c>
      <c r="C1929">
        <v>12</v>
      </c>
      <c r="D1929" s="4">
        <v>45737</v>
      </c>
      <c r="E1929" t="s">
        <v>28</v>
      </c>
      <c r="F1929" t="s">
        <v>2048</v>
      </c>
      <c r="G1929" t="s">
        <v>43</v>
      </c>
      <c r="H1929" t="s">
        <v>44</v>
      </c>
      <c r="I1929" t="s">
        <v>145</v>
      </c>
      <c r="J1929" t="s">
        <v>45</v>
      </c>
      <c r="K1929" t="s">
        <v>45</v>
      </c>
      <c r="L1929" t="s">
        <v>46</v>
      </c>
      <c r="M1929" t="s">
        <v>47</v>
      </c>
      <c r="N1929" t="s">
        <v>48</v>
      </c>
      <c r="O1929">
        <v>7.85</v>
      </c>
      <c r="Q1929">
        <v>134.55</v>
      </c>
      <c r="R1929">
        <v>134.55</v>
      </c>
      <c r="S1929">
        <v>0</v>
      </c>
      <c r="T1929">
        <v>134.55</v>
      </c>
      <c r="U1929">
        <v>62</v>
      </c>
      <c r="V1929">
        <f>SUMIF(货件明细!K:K,F1929,货件明细!AQ:AQ)</f>
        <v>0</v>
      </c>
      <c r="W1929">
        <f t="shared" si="120"/>
        <v>1</v>
      </c>
      <c r="X1929">
        <f t="shared" si="121"/>
        <v>62</v>
      </c>
      <c r="Y1929">
        <f>SUMIF(货件明细!K:K,F1929,货件明细!I:I)</f>
        <v>0</v>
      </c>
      <c r="Z1929">
        <f t="shared" si="122"/>
        <v>7.85</v>
      </c>
      <c r="AA1929">
        <f>SUMIF(货件明细!K:K,F1929,货件明细!J:J)</f>
        <v>0</v>
      </c>
      <c r="AB1929">
        <f t="shared" si="123"/>
        <v>1</v>
      </c>
    </row>
    <row r="1930" spans="1:28">
      <c r="A1930">
        <v>2025</v>
      </c>
      <c r="B1930">
        <v>3</v>
      </c>
      <c r="C1930">
        <v>12</v>
      </c>
      <c r="D1930" s="4">
        <v>45737</v>
      </c>
      <c r="E1930" t="s">
        <v>28</v>
      </c>
      <c r="F1930" t="s">
        <v>2049</v>
      </c>
      <c r="G1930" t="s">
        <v>269</v>
      </c>
      <c r="H1930" t="s">
        <v>31</v>
      </c>
      <c r="I1930" t="s">
        <v>145</v>
      </c>
      <c r="J1930" t="s">
        <v>45</v>
      </c>
      <c r="K1930" t="s">
        <v>100</v>
      </c>
      <c r="L1930" t="s">
        <v>46</v>
      </c>
      <c r="M1930" t="s">
        <v>47</v>
      </c>
      <c r="N1930" t="s">
        <v>101</v>
      </c>
      <c r="O1930">
        <v>7.85</v>
      </c>
      <c r="Q1930">
        <v>131.95</v>
      </c>
      <c r="R1930">
        <v>131.95</v>
      </c>
      <c r="S1930">
        <v>0</v>
      </c>
      <c r="T1930">
        <v>131.95</v>
      </c>
      <c r="U1930">
        <v>62</v>
      </c>
      <c r="V1930">
        <f>SUMIF(货件明细!K:K,F1930,货件明细!AQ:AQ)</f>
        <v>0</v>
      </c>
      <c r="W1930">
        <f t="shared" si="120"/>
        <v>1</v>
      </c>
      <c r="X1930">
        <f t="shared" si="121"/>
        <v>62</v>
      </c>
      <c r="Y1930">
        <f>SUMIF(货件明细!K:K,F1930,货件明细!I:I)</f>
        <v>0</v>
      </c>
      <c r="Z1930">
        <f t="shared" si="122"/>
        <v>7.85</v>
      </c>
      <c r="AA1930">
        <f>SUMIF(货件明细!K:K,F1930,货件明细!J:J)</f>
        <v>0</v>
      </c>
      <c r="AB1930">
        <f t="shared" si="123"/>
        <v>1</v>
      </c>
    </row>
    <row r="1931" spans="1:28">
      <c r="A1931">
        <v>2025</v>
      </c>
      <c r="B1931">
        <v>3</v>
      </c>
      <c r="C1931">
        <v>12</v>
      </c>
      <c r="D1931" s="4">
        <v>45737</v>
      </c>
      <c r="E1931" t="s">
        <v>28</v>
      </c>
      <c r="F1931" t="s">
        <v>2050</v>
      </c>
      <c r="G1931" t="s">
        <v>163</v>
      </c>
      <c r="H1931" t="s">
        <v>71</v>
      </c>
      <c r="I1931" t="s">
        <v>145</v>
      </c>
      <c r="J1931" t="s">
        <v>45</v>
      </c>
      <c r="K1931" t="s">
        <v>45</v>
      </c>
      <c r="L1931" t="s">
        <v>46</v>
      </c>
      <c r="M1931" t="s">
        <v>47</v>
      </c>
      <c r="N1931" t="s">
        <v>48</v>
      </c>
      <c r="O1931">
        <v>7.85</v>
      </c>
      <c r="Q1931">
        <v>113.275</v>
      </c>
      <c r="R1931">
        <v>113.275</v>
      </c>
      <c r="S1931">
        <v>0</v>
      </c>
      <c r="T1931">
        <v>113.275</v>
      </c>
      <c r="U1931">
        <v>62</v>
      </c>
      <c r="V1931">
        <f>SUMIF(货件明细!K:K,F1931,货件明细!AQ:AQ)</f>
        <v>0</v>
      </c>
      <c r="W1931">
        <f t="shared" si="120"/>
        <v>1</v>
      </c>
      <c r="X1931">
        <f t="shared" si="121"/>
        <v>62</v>
      </c>
      <c r="Y1931">
        <f>SUMIF(货件明细!K:K,F1931,货件明细!I:I)</f>
        <v>0</v>
      </c>
      <c r="Z1931">
        <f t="shared" si="122"/>
        <v>7.85</v>
      </c>
      <c r="AA1931">
        <f>SUMIF(货件明细!K:K,F1931,货件明细!J:J)</f>
        <v>0</v>
      </c>
      <c r="AB1931">
        <f t="shared" si="123"/>
        <v>1</v>
      </c>
    </row>
    <row r="1932" spans="1:28">
      <c r="A1932">
        <v>2025</v>
      </c>
      <c r="B1932">
        <v>3</v>
      </c>
      <c r="C1932">
        <v>12</v>
      </c>
      <c r="D1932" s="4">
        <v>45737</v>
      </c>
      <c r="E1932" t="s">
        <v>28</v>
      </c>
      <c r="F1932" t="s">
        <v>2051</v>
      </c>
      <c r="G1932" t="s">
        <v>54</v>
      </c>
      <c r="H1932" t="s">
        <v>31</v>
      </c>
      <c r="I1932" t="s">
        <v>145</v>
      </c>
      <c r="J1932" t="s">
        <v>45</v>
      </c>
      <c r="K1932" t="s">
        <v>100</v>
      </c>
      <c r="L1932" t="s">
        <v>46</v>
      </c>
      <c r="M1932" t="s">
        <v>47</v>
      </c>
      <c r="N1932" t="s">
        <v>101</v>
      </c>
      <c r="O1932">
        <v>7.85</v>
      </c>
      <c r="Q1932">
        <v>112.45</v>
      </c>
      <c r="R1932">
        <v>112.45</v>
      </c>
      <c r="S1932">
        <v>0</v>
      </c>
      <c r="T1932">
        <v>112.45</v>
      </c>
      <c r="U1932">
        <v>62</v>
      </c>
      <c r="V1932">
        <f>SUMIF(货件明细!K:K,F1932,货件明细!AQ:AQ)</f>
        <v>0</v>
      </c>
      <c r="W1932">
        <f t="shared" si="120"/>
        <v>1</v>
      </c>
      <c r="X1932">
        <f t="shared" si="121"/>
        <v>62</v>
      </c>
      <c r="Y1932">
        <f>SUMIF(货件明细!K:K,F1932,货件明细!I:I)</f>
        <v>0</v>
      </c>
      <c r="Z1932">
        <f t="shared" si="122"/>
        <v>7.85</v>
      </c>
      <c r="AA1932">
        <f>SUMIF(货件明细!K:K,F1932,货件明细!J:J)</f>
        <v>0</v>
      </c>
      <c r="AB1932">
        <f t="shared" si="123"/>
        <v>1</v>
      </c>
    </row>
    <row r="1933" spans="1:28">
      <c r="A1933">
        <v>2025</v>
      </c>
      <c r="B1933">
        <v>3</v>
      </c>
      <c r="C1933">
        <v>12</v>
      </c>
      <c r="D1933" s="4">
        <v>45737</v>
      </c>
      <c r="E1933" t="s">
        <v>28</v>
      </c>
      <c r="F1933" t="s">
        <v>2052</v>
      </c>
      <c r="G1933" t="s">
        <v>50</v>
      </c>
      <c r="H1933" t="s">
        <v>31</v>
      </c>
      <c r="I1933" t="s">
        <v>145</v>
      </c>
      <c r="J1933" t="s">
        <v>45</v>
      </c>
      <c r="K1933" t="s">
        <v>100</v>
      </c>
      <c r="L1933" t="s">
        <v>46</v>
      </c>
      <c r="M1933" t="s">
        <v>47</v>
      </c>
      <c r="N1933" t="s">
        <v>101</v>
      </c>
      <c r="O1933">
        <v>7.85</v>
      </c>
      <c r="Q1933">
        <v>118.666666666667</v>
      </c>
      <c r="R1933">
        <v>118.666666666667</v>
      </c>
      <c r="S1933">
        <v>0</v>
      </c>
      <c r="T1933">
        <v>118.666666666667</v>
      </c>
      <c r="U1933">
        <v>62</v>
      </c>
      <c r="V1933">
        <f>SUMIF(货件明细!K:K,F1933,货件明细!AQ:AQ)</f>
        <v>0</v>
      </c>
      <c r="W1933">
        <f t="shared" si="120"/>
        <v>1</v>
      </c>
      <c r="X1933">
        <f t="shared" si="121"/>
        <v>62</v>
      </c>
      <c r="Y1933">
        <f>SUMIF(货件明细!K:K,F1933,货件明细!I:I)</f>
        <v>0</v>
      </c>
      <c r="Z1933">
        <f t="shared" si="122"/>
        <v>7.85</v>
      </c>
      <c r="AA1933">
        <f>SUMIF(货件明细!K:K,F1933,货件明细!J:J)</f>
        <v>0</v>
      </c>
      <c r="AB1933">
        <f t="shared" si="123"/>
        <v>1</v>
      </c>
    </row>
    <row r="1934" spans="1:28">
      <c r="A1934">
        <v>2025</v>
      </c>
      <c r="B1934">
        <v>3</v>
      </c>
      <c r="C1934">
        <v>12</v>
      </c>
      <c r="D1934" s="4">
        <v>45737</v>
      </c>
      <c r="E1934" t="s">
        <v>28</v>
      </c>
      <c r="F1934" t="s">
        <v>2053</v>
      </c>
      <c r="G1934" t="s">
        <v>269</v>
      </c>
      <c r="H1934" t="s">
        <v>31</v>
      </c>
      <c r="I1934" t="s">
        <v>41</v>
      </c>
      <c r="J1934" t="s">
        <v>100</v>
      </c>
      <c r="K1934" t="s">
        <v>100</v>
      </c>
      <c r="L1934" t="s">
        <v>46</v>
      </c>
      <c r="M1934" t="s">
        <v>65</v>
      </c>
      <c r="N1934" t="s">
        <v>1832</v>
      </c>
      <c r="O1934">
        <v>39.25</v>
      </c>
      <c r="Q1934">
        <v>423.2</v>
      </c>
      <c r="R1934">
        <v>423.2</v>
      </c>
      <c r="S1934">
        <v>0</v>
      </c>
      <c r="T1934">
        <v>423.2</v>
      </c>
      <c r="U1934">
        <v>153</v>
      </c>
      <c r="V1934">
        <f>SUMIF(货件明细!K:K,F1934,货件明细!AQ:AQ)</f>
        <v>0</v>
      </c>
      <c r="W1934">
        <f t="shared" si="120"/>
        <v>1</v>
      </c>
      <c r="X1934">
        <f t="shared" si="121"/>
        <v>153</v>
      </c>
      <c r="Y1934">
        <f>SUMIF(货件明细!K:K,F1934,货件明细!I:I)</f>
        <v>0</v>
      </c>
      <c r="Z1934">
        <f t="shared" si="122"/>
        <v>39.25</v>
      </c>
      <c r="AA1934">
        <f>SUMIF(货件明细!K:K,F1934,货件明细!J:J)</f>
        <v>0</v>
      </c>
      <c r="AB1934">
        <f t="shared" si="123"/>
        <v>1</v>
      </c>
    </row>
    <row r="1935" spans="1:28">
      <c r="A1935">
        <v>2025</v>
      </c>
      <c r="B1935">
        <v>3</v>
      </c>
      <c r="C1935">
        <v>12</v>
      </c>
      <c r="D1935" s="4">
        <v>45737</v>
      </c>
      <c r="E1935" t="s">
        <v>28</v>
      </c>
      <c r="F1935" t="s">
        <v>2054</v>
      </c>
      <c r="G1935" t="s">
        <v>54</v>
      </c>
      <c r="H1935" t="s">
        <v>31</v>
      </c>
      <c r="I1935" t="s">
        <v>41</v>
      </c>
      <c r="J1935" t="s">
        <v>100</v>
      </c>
      <c r="K1935" t="s">
        <v>100</v>
      </c>
      <c r="L1935" t="s">
        <v>46</v>
      </c>
      <c r="M1935" t="s">
        <v>65</v>
      </c>
      <c r="N1935" t="s">
        <v>1832</v>
      </c>
      <c r="O1935">
        <v>39.25</v>
      </c>
      <c r="Q1935">
        <v>347.2</v>
      </c>
      <c r="R1935">
        <v>347.2</v>
      </c>
      <c r="S1935">
        <v>0</v>
      </c>
      <c r="T1935">
        <v>347.2</v>
      </c>
      <c r="U1935">
        <v>153</v>
      </c>
      <c r="V1935">
        <f>SUMIF(货件明细!K:K,F1935,货件明细!AQ:AQ)</f>
        <v>0</v>
      </c>
      <c r="W1935">
        <f t="shared" si="120"/>
        <v>1</v>
      </c>
      <c r="X1935">
        <f t="shared" si="121"/>
        <v>153</v>
      </c>
      <c r="Y1935">
        <f>SUMIF(货件明细!K:K,F1935,货件明细!I:I)</f>
        <v>0</v>
      </c>
      <c r="Z1935">
        <f t="shared" si="122"/>
        <v>39.25</v>
      </c>
      <c r="AA1935">
        <f>SUMIF(货件明细!K:K,F1935,货件明细!J:J)</f>
        <v>0</v>
      </c>
      <c r="AB1935">
        <f t="shared" si="123"/>
        <v>1</v>
      </c>
    </row>
    <row r="1936" spans="1:28">
      <c r="A1936">
        <v>2025</v>
      </c>
      <c r="B1936">
        <v>3</v>
      </c>
      <c r="C1936">
        <v>12</v>
      </c>
      <c r="D1936" s="4">
        <v>45737</v>
      </c>
      <c r="E1936" t="s">
        <v>28</v>
      </c>
      <c r="F1936" t="s">
        <v>2055</v>
      </c>
      <c r="G1936" t="s">
        <v>50</v>
      </c>
      <c r="H1936" t="s">
        <v>31</v>
      </c>
      <c r="I1936" t="s">
        <v>41</v>
      </c>
      <c r="J1936" t="s">
        <v>100</v>
      </c>
      <c r="K1936" t="s">
        <v>100</v>
      </c>
      <c r="L1936" t="s">
        <v>46</v>
      </c>
      <c r="M1936" t="s">
        <v>65</v>
      </c>
      <c r="N1936" t="s">
        <v>1832</v>
      </c>
      <c r="O1936">
        <v>39.25</v>
      </c>
      <c r="Q1936">
        <v>341.968421052632</v>
      </c>
      <c r="R1936">
        <v>341.968421052632</v>
      </c>
      <c r="S1936">
        <v>0</v>
      </c>
      <c r="T1936">
        <v>341.968421052632</v>
      </c>
      <c r="U1936">
        <v>153</v>
      </c>
      <c r="V1936">
        <f>SUMIF(货件明细!K:K,F1936,货件明细!AQ:AQ)</f>
        <v>0</v>
      </c>
      <c r="W1936">
        <f t="shared" si="120"/>
        <v>1</v>
      </c>
      <c r="X1936">
        <f t="shared" si="121"/>
        <v>153</v>
      </c>
      <c r="Y1936">
        <f>SUMIF(货件明细!K:K,F1936,货件明细!I:I)</f>
        <v>0</v>
      </c>
      <c r="Z1936">
        <f t="shared" si="122"/>
        <v>39.25</v>
      </c>
      <c r="AA1936">
        <f>SUMIF(货件明细!K:K,F1936,货件明细!J:J)</f>
        <v>0</v>
      </c>
      <c r="AB1936">
        <f t="shared" si="123"/>
        <v>1</v>
      </c>
    </row>
    <row r="1937" spans="1:28">
      <c r="A1937">
        <v>2025</v>
      </c>
      <c r="B1937">
        <v>3</v>
      </c>
      <c r="C1937">
        <v>12</v>
      </c>
      <c r="D1937" s="4">
        <v>45737</v>
      </c>
      <c r="E1937" t="s">
        <v>28</v>
      </c>
      <c r="F1937" t="s">
        <v>2056</v>
      </c>
      <c r="G1937" t="s">
        <v>163</v>
      </c>
      <c r="H1937" t="s">
        <v>71</v>
      </c>
      <c r="I1937" t="s">
        <v>41</v>
      </c>
      <c r="J1937" t="s">
        <v>100</v>
      </c>
      <c r="K1937" t="s">
        <v>100</v>
      </c>
      <c r="L1937" t="s">
        <v>46</v>
      </c>
      <c r="M1937" t="s">
        <v>47</v>
      </c>
      <c r="N1937" t="s">
        <v>159</v>
      </c>
      <c r="O1937">
        <v>39.25</v>
      </c>
      <c r="Q1937">
        <v>237.9</v>
      </c>
      <c r="R1937">
        <v>237.9</v>
      </c>
      <c r="S1937">
        <v>0</v>
      </c>
      <c r="T1937">
        <v>237.9</v>
      </c>
      <c r="U1937">
        <v>153</v>
      </c>
      <c r="V1937">
        <f>SUMIF(货件明细!K:K,F1937,货件明细!AQ:AQ)</f>
        <v>0</v>
      </c>
      <c r="W1937">
        <f t="shared" si="120"/>
        <v>1</v>
      </c>
      <c r="X1937">
        <f t="shared" si="121"/>
        <v>153</v>
      </c>
      <c r="Y1937">
        <f>SUMIF(货件明细!K:K,F1937,货件明细!I:I)</f>
        <v>0</v>
      </c>
      <c r="Z1937">
        <f t="shared" si="122"/>
        <v>39.25</v>
      </c>
      <c r="AA1937">
        <f>SUMIF(货件明细!K:K,F1937,货件明细!J:J)</f>
        <v>0</v>
      </c>
      <c r="AB1937">
        <f t="shared" si="123"/>
        <v>1</v>
      </c>
    </row>
    <row r="1938" spans="1:28">
      <c r="A1938">
        <v>2025</v>
      </c>
      <c r="B1938">
        <v>3</v>
      </c>
      <c r="C1938">
        <v>12</v>
      </c>
      <c r="D1938" s="4">
        <v>45737</v>
      </c>
      <c r="E1938" t="s">
        <v>28</v>
      </c>
      <c r="F1938" t="s">
        <v>2057</v>
      </c>
      <c r="G1938" t="s">
        <v>43</v>
      </c>
      <c r="H1938" t="s">
        <v>44</v>
      </c>
      <c r="I1938" t="s">
        <v>41</v>
      </c>
      <c r="J1938" t="s">
        <v>100</v>
      </c>
      <c r="K1938" t="s">
        <v>100</v>
      </c>
      <c r="L1938" t="s">
        <v>46</v>
      </c>
      <c r="M1938" t="s">
        <v>47</v>
      </c>
      <c r="N1938" t="s">
        <v>159</v>
      </c>
      <c r="O1938">
        <v>39.25</v>
      </c>
      <c r="Q1938">
        <v>333.9</v>
      </c>
      <c r="R1938">
        <v>333.9</v>
      </c>
      <c r="S1938">
        <v>0</v>
      </c>
      <c r="T1938">
        <v>333.9</v>
      </c>
      <c r="U1938">
        <v>153</v>
      </c>
      <c r="V1938">
        <f>SUMIF(货件明细!K:K,F1938,货件明细!AQ:AQ)</f>
        <v>0</v>
      </c>
      <c r="W1938">
        <f t="shared" si="120"/>
        <v>1</v>
      </c>
      <c r="X1938">
        <f t="shared" si="121"/>
        <v>153</v>
      </c>
      <c r="Y1938">
        <f>SUMIF(货件明细!K:K,F1938,货件明细!I:I)</f>
        <v>0</v>
      </c>
      <c r="Z1938">
        <f t="shared" si="122"/>
        <v>39.25</v>
      </c>
      <c r="AA1938">
        <f>SUMIF(货件明细!K:K,F1938,货件明细!J:J)</f>
        <v>0</v>
      </c>
      <c r="AB1938">
        <f t="shared" si="123"/>
        <v>1</v>
      </c>
    </row>
    <row r="1939" spans="1:28">
      <c r="A1939">
        <v>2025</v>
      </c>
      <c r="B1939">
        <v>3</v>
      </c>
      <c r="C1939">
        <v>12</v>
      </c>
      <c r="D1939" s="4">
        <v>45737</v>
      </c>
      <c r="E1939" t="s">
        <v>28</v>
      </c>
      <c r="F1939" t="s">
        <v>2058</v>
      </c>
      <c r="G1939" t="s">
        <v>163</v>
      </c>
      <c r="H1939" t="s">
        <v>71</v>
      </c>
      <c r="I1939" t="s">
        <v>41</v>
      </c>
      <c r="J1939" t="s">
        <v>100</v>
      </c>
      <c r="K1939" t="s">
        <v>100</v>
      </c>
      <c r="L1939" t="s">
        <v>46</v>
      </c>
      <c r="M1939" t="s">
        <v>47</v>
      </c>
      <c r="N1939" t="s">
        <v>159</v>
      </c>
      <c r="O1939">
        <v>11.75</v>
      </c>
      <c r="Q1939">
        <v>79.3</v>
      </c>
      <c r="R1939">
        <v>79.3</v>
      </c>
      <c r="S1939">
        <v>0</v>
      </c>
      <c r="T1939">
        <v>79.3</v>
      </c>
      <c r="U1939">
        <v>58</v>
      </c>
      <c r="V1939">
        <f>SUMIF(货件明细!K:K,F1939,货件明细!AQ:AQ)</f>
        <v>0</v>
      </c>
      <c r="W1939">
        <f t="shared" si="120"/>
        <v>1</v>
      </c>
      <c r="X1939">
        <f t="shared" si="121"/>
        <v>58</v>
      </c>
      <c r="Y1939">
        <f>SUMIF(货件明细!K:K,F1939,货件明细!I:I)</f>
        <v>0</v>
      </c>
      <c r="Z1939">
        <f t="shared" si="122"/>
        <v>11.75</v>
      </c>
      <c r="AA1939">
        <f>SUMIF(货件明细!K:K,F1939,货件明细!J:J)</f>
        <v>0</v>
      </c>
      <c r="AB1939">
        <f t="shared" si="123"/>
        <v>1</v>
      </c>
    </row>
    <row r="1940" spans="1:28">
      <c r="A1940">
        <v>2025</v>
      </c>
      <c r="B1940">
        <v>3</v>
      </c>
      <c r="C1940">
        <v>12</v>
      </c>
      <c r="D1940" s="4">
        <v>45737</v>
      </c>
      <c r="E1940" t="s">
        <v>28</v>
      </c>
      <c r="F1940" t="s">
        <v>2059</v>
      </c>
      <c r="G1940" t="s">
        <v>43</v>
      </c>
      <c r="H1940" t="s">
        <v>44</v>
      </c>
      <c r="I1940" t="s">
        <v>41</v>
      </c>
      <c r="J1940" t="s">
        <v>100</v>
      </c>
      <c r="K1940" t="s">
        <v>100</v>
      </c>
      <c r="L1940" t="s">
        <v>46</v>
      </c>
      <c r="M1940" t="s">
        <v>47</v>
      </c>
      <c r="N1940" t="s">
        <v>159</v>
      </c>
      <c r="O1940">
        <v>11.75</v>
      </c>
      <c r="Q1940">
        <v>111.3</v>
      </c>
      <c r="R1940">
        <v>111.3</v>
      </c>
      <c r="S1940">
        <v>0</v>
      </c>
      <c r="T1940">
        <v>111.3</v>
      </c>
      <c r="U1940">
        <v>58</v>
      </c>
      <c r="V1940">
        <f>SUMIF(货件明细!K:K,F1940,货件明细!AQ:AQ)</f>
        <v>0</v>
      </c>
      <c r="W1940">
        <f t="shared" si="120"/>
        <v>1</v>
      </c>
      <c r="X1940">
        <f t="shared" si="121"/>
        <v>58</v>
      </c>
      <c r="Y1940">
        <f>SUMIF(货件明细!K:K,F1940,货件明细!I:I)</f>
        <v>0</v>
      </c>
      <c r="Z1940">
        <f t="shared" si="122"/>
        <v>11.75</v>
      </c>
      <c r="AA1940">
        <f>SUMIF(货件明细!K:K,F1940,货件明细!J:J)</f>
        <v>0</v>
      </c>
      <c r="AB1940">
        <f t="shared" si="123"/>
        <v>1</v>
      </c>
    </row>
    <row r="1941" spans="1:28">
      <c r="A1941">
        <v>2025</v>
      </c>
      <c r="B1941">
        <v>3</v>
      </c>
      <c r="C1941">
        <v>12</v>
      </c>
      <c r="D1941" s="4">
        <v>45737</v>
      </c>
      <c r="E1941" t="s">
        <v>28</v>
      </c>
      <c r="F1941" t="s">
        <v>2060</v>
      </c>
      <c r="G1941" t="s">
        <v>269</v>
      </c>
      <c r="H1941" t="s">
        <v>31</v>
      </c>
      <c r="I1941" t="s">
        <v>41</v>
      </c>
      <c r="J1941" t="s">
        <v>100</v>
      </c>
      <c r="K1941" t="s">
        <v>100</v>
      </c>
      <c r="L1941" t="s">
        <v>46</v>
      </c>
      <c r="M1941" t="s">
        <v>47</v>
      </c>
      <c r="N1941" t="s">
        <v>101</v>
      </c>
      <c r="O1941">
        <v>11.75</v>
      </c>
      <c r="Q1941">
        <v>131.95</v>
      </c>
      <c r="R1941">
        <v>131.95</v>
      </c>
      <c r="S1941">
        <v>0</v>
      </c>
      <c r="T1941">
        <v>131.95</v>
      </c>
      <c r="U1941">
        <v>58</v>
      </c>
      <c r="V1941">
        <f>SUMIF(货件明细!K:K,F1941,货件明细!AQ:AQ)</f>
        <v>0</v>
      </c>
      <c r="W1941">
        <f t="shared" si="120"/>
        <v>1</v>
      </c>
      <c r="X1941">
        <f t="shared" si="121"/>
        <v>58</v>
      </c>
      <c r="Y1941">
        <f>SUMIF(货件明细!K:K,F1941,货件明细!I:I)</f>
        <v>0</v>
      </c>
      <c r="Z1941">
        <f t="shared" si="122"/>
        <v>11.75</v>
      </c>
      <c r="AA1941">
        <f>SUMIF(货件明细!K:K,F1941,货件明细!J:J)</f>
        <v>0</v>
      </c>
      <c r="AB1941">
        <f t="shared" si="123"/>
        <v>1</v>
      </c>
    </row>
    <row r="1942" spans="1:28">
      <c r="A1942">
        <v>2025</v>
      </c>
      <c r="B1942">
        <v>3</v>
      </c>
      <c r="C1942">
        <v>12</v>
      </c>
      <c r="D1942" s="4">
        <v>45737</v>
      </c>
      <c r="E1942" t="s">
        <v>28</v>
      </c>
      <c r="F1942" t="s">
        <v>2061</v>
      </c>
      <c r="G1942" t="s">
        <v>50</v>
      </c>
      <c r="H1942" t="s">
        <v>31</v>
      </c>
      <c r="I1942" t="s">
        <v>41</v>
      </c>
      <c r="J1942" t="s">
        <v>100</v>
      </c>
      <c r="K1942" t="s">
        <v>100</v>
      </c>
      <c r="L1942" t="s">
        <v>46</v>
      </c>
      <c r="M1942" t="s">
        <v>47</v>
      </c>
      <c r="N1942" t="s">
        <v>101</v>
      </c>
      <c r="O1942">
        <v>11.75</v>
      </c>
      <c r="Q1942">
        <v>118.666666666667</v>
      </c>
      <c r="R1942">
        <v>118.666666666667</v>
      </c>
      <c r="S1942">
        <v>0</v>
      </c>
      <c r="T1942">
        <v>118.666666666667</v>
      </c>
      <c r="U1942">
        <v>58</v>
      </c>
      <c r="V1942">
        <f>SUMIF(货件明细!K:K,F1942,货件明细!AQ:AQ)</f>
        <v>0</v>
      </c>
      <c r="W1942">
        <f t="shared" si="120"/>
        <v>1</v>
      </c>
      <c r="X1942">
        <f t="shared" si="121"/>
        <v>58</v>
      </c>
      <c r="Y1942">
        <f>SUMIF(货件明细!K:K,F1942,货件明细!I:I)</f>
        <v>0</v>
      </c>
      <c r="Z1942">
        <f t="shared" si="122"/>
        <v>11.75</v>
      </c>
      <c r="AA1942">
        <f>SUMIF(货件明细!K:K,F1942,货件明细!J:J)</f>
        <v>0</v>
      </c>
      <c r="AB1942">
        <f t="shared" si="123"/>
        <v>1</v>
      </c>
    </row>
    <row r="1943" spans="1:28">
      <c r="A1943">
        <v>2025</v>
      </c>
      <c r="B1943">
        <v>3</v>
      </c>
      <c r="C1943">
        <v>12</v>
      </c>
      <c r="D1943" s="4">
        <v>45737</v>
      </c>
      <c r="E1943" t="s">
        <v>28</v>
      </c>
      <c r="F1943" t="s">
        <v>2062</v>
      </c>
      <c r="G1943" t="s">
        <v>54</v>
      </c>
      <c r="H1943" t="s">
        <v>31</v>
      </c>
      <c r="I1943" t="s">
        <v>41</v>
      </c>
      <c r="J1943" t="s">
        <v>100</v>
      </c>
      <c r="K1943" t="s">
        <v>100</v>
      </c>
      <c r="L1943" t="s">
        <v>46</v>
      </c>
      <c r="M1943" t="s">
        <v>47</v>
      </c>
      <c r="N1943" t="s">
        <v>101</v>
      </c>
      <c r="O1943">
        <v>11.75</v>
      </c>
      <c r="Q1943">
        <v>112.45</v>
      </c>
      <c r="R1943">
        <v>112.45</v>
      </c>
      <c r="S1943">
        <v>0</v>
      </c>
      <c r="T1943">
        <v>112.45</v>
      </c>
      <c r="U1943">
        <v>58</v>
      </c>
      <c r="V1943">
        <f>SUMIF(货件明细!K:K,F1943,货件明细!AQ:AQ)</f>
        <v>0</v>
      </c>
      <c r="W1943">
        <f t="shared" si="120"/>
        <v>1</v>
      </c>
      <c r="X1943">
        <f t="shared" si="121"/>
        <v>58</v>
      </c>
      <c r="Y1943">
        <f>SUMIF(货件明细!K:K,F1943,货件明细!I:I)</f>
        <v>0</v>
      </c>
      <c r="Z1943">
        <f t="shared" si="122"/>
        <v>11.75</v>
      </c>
      <c r="AA1943">
        <f>SUMIF(货件明细!K:K,F1943,货件明细!J:J)</f>
        <v>0</v>
      </c>
      <c r="AB1943">
        <f t="shared" si="123"/>
        <v>1</v>
      </c>
    </row>
    <row r="1944" spans="1:28">
      <c r="A1944">
        <v>2025</v>
      </c>
      <c r="B1944">
        <v>3</v>
      </c>
      <c r="C1944">
        <v>12</v>
      </c>
      <c r="D1944" s="4">
        <v>45737</v>
      </c>
      <c r="E1944" t="s">
        <v>28</v>
      </c>
      <c r="F1944" t="s">
        <v>2063</v>
      </c>
      <c r="G1944" t="s">
        <v>269</v>
      </c>
      <c r="H1944" t="s">
        <v>31</v>
      </c>
      <c r="I1944" t="s">
        <v>145</v>
      </c>
      <c r="J1944" t="s">
        <v>100</v>
      </c>
      <c r="K1944" t="s">
        <v>100</v>
      </c>
      <c r="L1944" t="s">
        <v>46</v>
      </c>
      <c r="M1944" t="s">
        <v>65</v>
      </c>
      <c r="N1944" t="s">
        <v>1832</v>
      </c>
      <c r="O1944">
        <v>64.65</v>
      </c>
      <c r="Q1944">
        <v>564.266666666667</v>
      </c>
      <c r="R1944">
        <v>564.266666666667</v>
      </c>
      <c r="S1944">
        <v>0</v>
      </c>
      <c r="T1944">
        <v>564.266666666667</v>
      </c>
      <c r="U1944">
        <v>265</v>
      </c>
      <c r="V1944">
        <f>SUMIF(货件明细!K:K,F1944,货件明细!AQ:AQ)</f>
        <v>0</v>
      </c>
      <c r="W1944">
        <f t="shared" si="120"/>
        <v>1</v>
      </c>
      <c r="X1944">
        <f t="shared" si="121"/>
        <v>265</v>
      </c>
      <c r="Y1944">
        <f>SUMIF(货件明细!K:K,F1944,货件明细!I:I)</f>
        <v>0</v>
      </c>
      <c r="Z1944">
        <f t="shared" si="122"/>
        <v>64.65</v>
      </c>
      <c r="AA1944">
        <f>SUMIF(货件明细!K:K,F1944,货件明细!J:J)</f>
        <v>0</v>
      </c>
      <c r="AB1944">
        <f t="shared" si="123"/>
        <v>1</v>
      </c>
    </row>
    <row r="1945" spans="1:28">
      <c r="A1945">
        <v>2025</v>
      </c>
      <c r="B1945">
        <v>3</v>
      </c>
      <c r="C1945">
        <v>12</v>
      </c>
      <c r="D1945" s="4">
        <v>45737</v>
      </c>
      <c r="E1945" t="s">
        <v>28</v>
      </c>
      <c r="F1945" t="s">
        <v>2064</v>
      </c>
      <c r="G1945" t="s">
        <v>43</v>
      </c>
      <c r="H1945" t="s">
        <v>44</v>
      </c>
      <c r="I1945" t="s">
        <v>145</v>
      </c>
      <c r="J1945" t="s">
        <v>100</v>
      </c>
      <c r="K1945" t="s">
        <v>100</v>
      </c>
      <c r="L1945" t="s">
        <v>46</v>
      </c>
      <c r="M1945" t="s">
        <v>47</v>
      </c>
      <c r="N1945" t="s">
        <v>159</v>
      </c>
      <c r="O1945">
        <v>64.65</v>
      </c>
      <c r="Q1945">
        <v>445.2</v>
      </c>
      <c r="R1945">
        <v>445.2</v>
      </c>
      <c r="S1945">
        <v>0</v>
      </c>
      <c r="T1945">
        <v>445.2</v>
      </c>
      <c r="U1945">
        <v>265</v>
      </c>
      <c r="V1945">
        <f>SUMIF(货件明细!K:K,F1945,货件明细!AQ:AQ)</f>
        <v>0</v>
      </c>
      <c r="W1945">
        <f t="shared" si="120"/>
        <v>1</v>
      </c>
      <c r="X1945">
        <f t="shared" si="121"/>
        <v>265</v>
      </c>
      <c r="Y1945">
        <f>SUMIF(货件明细!K:K,F1945,货件明细!I:I)</f>
        <v>0</v>
      </c>
      <c r="Z1945">
        <f t="shared" si="122"/>
        <v>64.65</v>
      </c>
      <c r="AA1945">
        <f>SUMIF(货件明细!K:K,F1945,货件明细!J:J)</f>
        <v>0</v>
      </c>
      <c r="AB1945">
        <f t="shared" si="123"/>
        <v>1</v>
      </c>
    </row>
    <row r="1946" spans="1:28">
      <c r="A1946">
        <v>2025</v>
      </c>
      <c r="B1946">
        <v>3</v>
      </c>
      <c r="C1946">
        <v>12</v>
      </c>
      <c r="D1946" s="4">
        <v>45737</v>
      </c>
      <c r="E1946" t="s">
        <v>28</v>
      </c>
      <c r="F1946" t="s">
        <v>2065</v>
      </c>
      <c r="G1946" t="s">
        <v>50</v>
      </c>
      <c r="H1946" t="s">
        <v>31</v>
      </c>
      <c r="I1946" t="s">
        <v>145</v>
      </c>
      <c r="J1946" t="s">
        <v>100</v>
      </c>
      <c r="K1946" t="s">
        <v>100</v>
      </c>
      <c r="L1946" t="s">
        <v>46</v>
      </c>
      <c r="M1946" t="s">
        <v>65</v>
      </c>
      <c r="N1946" t="s">
        <v>1832</v>
      </c>
      <c r="O1946">
        <v>64.65</v>
      </c>
      <c r="Q1946">
        <v>455.957894736842</v>
      </c>
      <c r="R1946">
        <v>455.957894736842</v>
      </c>
      <c r="S1946">
        <v>0</v>
      </c>
      <c r="T1946">
        <v>455.957894736842</v>
      </c>
      <c r="U1946">
        <v>265</v>
      </c>
      <c r="V1946">
        <f>SUMIF(货件明细!K:K,F1946,货件明细!AQ:AQ)</f>
        <v>0</v>
      </c>
      <c r="W1946">
        <f t="shared" si="120"/>
        <v>1</v>
      </c>
      <c r="X1946">
        <f t="shared" si="121"/>
        <v>265</v>
      </c>
      <c r="Y1946">
        <f>SUMIF(货件明细!K:K,F1946,货件明细!I:I)</f>
        <v>0</v>
      </c>
      <c r="Z1946">
        <f t="shared" si="122"/>
        <v>64.65</v>
      </c>
      <c r="AA1946">
        <f>SUMIF(货件明细!K:K,F1946,货件明细!J:J)</f>
        <v>0</v>
      </c>
      <c r="AB1946">
        <f t="shared" si="123"/>
        <v>1</v>
      </c>
    </row>
    <row r="1947" spans="1:28">
      <c r="A1947">
        <v>2025</v>
      </c>
      <c r="B1947">
        <v>3</v>
      </c>
      <c r="C1947">
        <v>12</v>
      </c>
      <c r="D1947" s="4">
        <v>45737</v>
      </c>
      <c r="E1947" t="s">
        <v>28</v>
      </c>
      <c r="F1947" t="s">
        <v>2066</v>
      </c>
      <c r="G1947" t="s">
        <v>163</v>
      </c>
      <c r="H1947" t="s">
        <v>71</v>
      </c>
      <c r="I1947" t="s">
        <v>145</v>
      </c>
      <c r="J1947" t="s">
        <v>100</v>
      </c>
      <c r="K1947" t="s">
        <v>100</v>
      </c>
      <c r="L1947" t="s">
        <v>46</v>
      </c>
      <c r="M1947" t="s">
        <v>47</v>
      </c>
      <c r="N1947" t="s">
        <v>159</v>
      </c>
      <c r="O1947">
        <v>64.65</v>
      </c>
      <c r="Q1947">
        <v>317.2</v>
      </c>
      <c r="R1947">
        <v>317.2</v>
      </c>
      <c r="S1947">
        <v>0</v>
      </c>
      <c r="T1947">
        <v>317.2</v>
      </c>
      <c r="U1947">
        <v>265</v>
      </c>
      <c r="V1947">
        <f>SUMIF(货件明细!K:K,F1947,货件明细!AQ:AQ)</f>
        <v>0</v>
      </c>
      <c r="W1947">
        <f t="shared" si="120"/>
        <v>1</v>
      </c>
      <c r="X1947">
        <f t="shared" si="121"/>
        <v>265</v>
      </c>
      <c r="Y1947">
        <f>SUMIF(货件明细!K:K,F1947,货件明细!I:I)</f>
        <v>0</v>
      </c>
      <c r="Z1947">
        <f t="shared" si="122"/>
        <v>64.65</v>
      </c>
      <c r="AA1947">
        <f>SUMIF(货件明细!K:K,F1947,货件明细!J:J)</f>
        <v>0</v>
      </c>
      <c r="AB1947">
        <f t="shared" si="123"/>
        <v>1</v>
      </c>
    </row>
    <row r="1948" spans="1:28">
      <c r="A1948">
        <v>2025</v>
      </c>
      <c r="B1948">
        <v>3</v>
      </c>
      <c r="C1948">
        <v>12</v>
      </c>
      <c r="D1948" s="4">
        <v>45737</v>
      </c>
      <c r="E1948" t="s">
        <v>28</v>
      </c>
      <c r="F1948" t="s">
        <v>2067</v>
      </c>
      <c r="G1948" t="s">
        <v>54</v>
      </c>
      <c r="H1948" t="s">
        <v>31</v>
      </c>
      <c r="I1948" t="s">
        <v>145</v>
      </c>
      <c r="J1948" t="s">
        <v>100</v>
      </c>
      <c r="K1948" t="s">
        <v>100</v>
      </c>
      <c r="L1948" t="s">
        <v>46</v>
      </c>
      <c r="M1948" t="s">
        <v>65</v>
      </c>
      <c r="N1948" t="s">
        <v>1832</v>
      </c>
      <c r="O1948">
        <v>64.65</v>
      </c>
      <c r="Q1948">
        <v>462.933333333333</v>
      </c>
      <c r="R1948">
        <v>462.933333333333</v>
      </c>
      <c r="S1948">
        <v>0</v>
      </c>
      <c r="T1948">
        <v>462.933333333333</v>
      </c>
      <c r="U1948">
        <v>265</v>
      </c>
      <c r="V1948">
        <f>SUMIF(货件明细!K:K,F1948,货件明细!AQ:AQ)</f>
        <v>0</v>
      </c>
      <c r="W1948">
        <f t="shared" si="120"/>
        <v>1</v>
      </c>
      <c r="X1948">
        <f t="shared" si="121"/>
        <v>265</v>
      </c>
      <c r="Y1948">
        <f>SUMIF(货件明细!K:K,F1948,货件明细!I:I)</f>
        <v>0</v>
      </c>
      <c r="Z1948">
        <f t="shared" si="122"/>
        <v>64.65</v>
      </c>
      <c r="AA1948">
        <f>SUMIF(货件明细!K:K,F1948,货件明细!J:J)</f>
        <v>0</v>
      </c>
      <c r="AB1948">
        <f t="shared" si="123"/>
        <v>1</v>
      </c>
    </row>
    <row r="1949" spans="1:28">
      <c r="A1949">
        <v>2025</v>
      </c>
      <c r="B1949">
        <v>3</v>
      </c>
      <c r="C1949">
        <v>12</v>
      </c>
      <c r="D1949" s="4">
        <v>45737</v>
      </c>
      <c r="E1949" t="s">
        <v>28</v>
      </c>
      <c r="F1949" t="s">
        <v>2068</v>
      </c>
      <c r="G1949" t="s">
        <v>50</v>
      </c>
      <c r="H1949" t="s">
        <v>31</v>
      </c>
      <c r="I1949" t="s">
        <v>111</v>
      </c>
      <c r="J1949" t="s">
        <v>100</v>
      </c>
      <c r="K1949" t="s">
        <v>100</v>
      </c>
      <c r="L1949" t="s">
        <v>46</v>
      </c>
      <c r="M1949" t="s">
        <v>47</v>
      </c>
      <c r="N1949" t="s">
        <v>101</v>
      </c>
      <c r="O1949">
        <v>21.1</v>
      </c>
      <c r="Q1949">
        <v>118.666666666667</v>
      </c>
      <c r="R1949">
        <v>118.666666666667</v>
      </c>
      <c r="S1949">
        <v>0</v>
      </c>
      <c r="T1949">
        <v>118.666666666667</v>
      </c>
      <c r="U1949">
        <v>108</v>
      </c>
      <c r="V1949">
        <f>SUMIF(货件明细!K:K,F1949,货件明细!AQ:AQ)</f>
        <v>0</v>
      </c>
      <c r="W1949">
        <f t="shared" si="120"/>
        <v>1</v>
      </c>
      <c r="X1949">
        <f t="shared" si="121"/>
        <v>108</v>
      </c>
      <c r="Y1949">
        <f>SUMIF(货件明细!K:K,F1949,货件明细!I:I)</f>
        <v>0</v>
      </c>
      <c r="Z1949">
        <f t="shared" si="122"/>
        <v>21.1</v>
      </c>
      <c r="AA1949">
        <f>SUMIF(货件明细!K:K,F1949,货件明细!J:J)</f>
        <v>0</v>
      </c>
      <c r="AB1949">
        <f t="shared" si="123"/>
        <v>1</v>
      </c>
    </row>
    <row r="1950" spans="1:28">
      <c r="A1950">
        <v>2025</v>
      </c>
      <c r="B1950">
        <v>3</v>
      </c>
      <c r="C1950">
        <v>12</v>
      </c>
      <c r="D1950" s="4">
        <v>45737</v>
      </c>
      <c r="E1950" t="s">
        <v>28</v>
      </c>
      <c r="F1950" t="s">
        <v>2069</v>
      </c>
      <c r="G1950" t="s">
        <v>54</v>
      </c>
      <c r="H1950" t="s">
        <v>31</v>
      </c>
      <c r="I1950" t="s">
        <v>111</v>
      </c>
      <c r="J1950" t="s">
        <v>100</v>
      </c>
      <c r="K1950" t="s">
        <v>100</v>
      </c>
      <c r="L1950" t="s">
        <v>46</v>
      </c>
      <c r="M1950" t="s">
        <v>47</v>
      </c>
      <c r="N1950" t="s">
        <v>101</v>
      </c>
      <c r="O1950">
        <v>21.1</v>
      </c>
      <c r="Q1950">
        <v>112.45</v>
      </c>
      <c r="R1950">
        <v>112.45</v>
      </c>
      <c r="S1950">
        <v>0</v>
      </c>
      <c r="T1950">
        <v>112.45</v>
      </c>
      <c r="U1950">
        <v>108</v>
      </c>
      <c r="V1950">
        <f>SUMIF(货件明细!K:K,F1950,货件明细!AQ:AQ)</f>
        <v>0</v>
      </c>
      <c r="W1950">
        <f t="shared" si="120"/>
        <v>1</v>
      </c>
      <c r="X1950">
        <f t="shared" si="121"/>
        <v>108</v>
      </c>
      <c r="Y1950">
        <f>SUMIF(货件明细!K:K,F1950,货件明细!I:I)</f>
        <v>0</v>
      </c>
      <c r="Z1950">
        <f t="shared" si="122"/>
        <v>21.1</v>
      </c>
      <c r="AA1950">
        <f>SUMIF(货件明细!K:K,F1950,货件明细!J:J)</f>
        <v>0</v>
      </c>
      <c r="AB1950">
        <f t="shared" si="123"/>
        <v>1</v>
      </c>
    </row>
    <row r="1951" spans="1:28">
      <c r="A1951">
        <v>2025</v>
      </c>
      <c r="B1951">
        <v>3</v>
      </c>
      <c r="C1951">
        <v>12</v>
      </c>
      <c r="D1951" s="4">
        <v>45737</v>
      </c>
      <c r="E1951" t="s">
        <v>28</v>
      </c>
      <c r="F1951" t="s">
        <v>2070</v>
      </c>
      <c r="G1951" t="s">
        <v>269</v>
      </c>
      <c r="H1951" t="s">
        <v>31</v>
      </c>
      <c r="I1951" t="s">
        <v>111</v>
      </c>
      <c r="J1951" t="s">
        <v>100</v>
      </c>
      <c r="K1951" t="s">
        <v>100</v>
      </c>
      <c r="L1951" t="s">
        <v>46</v>
      </c>
      <c r="M1951" t="s">
        <v>47</v>
      </c>
      <c r="N1951" t="s">
        <v>101</v>
      </c>
      <c r="O1951">
        <v>21.1</v>
      </c>
      <c r="Q1951">
        <v>131.95</v>
      </c>
      <c r="R1951">
        <v>131.95</v>
      </c>
      <c r="S1951">
        <v>0</v>
      </c>
      <c r="T1951">
        <v>131.95</v>
      </c>
      <c r="U1951">
        <v>108</v>
      </c>
      <c r="V1951">
        <f>SUMIF(货件明细!K:K,F1951,货件明细!AQ:AQ)</f>
        <v>0</v>
      </c>
      <c r="W1951">
        <f t="shared" si="120"/>
        <v>1</v>
      </c>
      <c r="X1951">
        <f t="shared" si="121"/>
        <v>108</v>
      </c>
      <c r="Y1951">
        <f>SUMIF(货件明细!K:K,F1951,货件明细!I:I)</f>
        <v>0</v>
      </c>
      <c r="Z1951">
        <f t="shared" si="122"/>
        <v>21.1</v>
      </c>
      <c r="AA1951">
        <f>SUMIF(货件明细!K:K,F1951,货件明细!J:J)</f>
        <v>0</v>
      </c>
      <c r="AB1951">
        <f t="shared" si="123"/>
        <v>1</v>
      </c>
    </row>
    <row r="1952" spans="1:28">
      <c r="A1952">
        <v>2025</v>
      </c>
      <c r="B1952">
        <v>3</v>
      </c>
      <c r="C1952">
        <v>12</v>
      </c>
      <c r="D1952" s="4">
        <v>45737</v>
      </c>
      <c r="E1952" t="s">
        <v>28</v>
      </c>
      <c r="F1952" t="s">
        <v>2071</v>
      </c>
      <c r="G1952" t="s">
        <v>43</v>
      </c>
      <c r="H1952" t="s">
        <v>44</v>
      </c>
      <c r="I1952" t="s">
        <v>111</v>
      </c>
      <c r="J1952" t="s">
        <v>100</v>
      </c>
      <c r="K1952" t="s">
        <v>100</v>
      </c>
      <c r="L1952" t="s">
        <v>46</v>
      </c>
      <c r="M1952" t="s">
        <v>47</v>
      </c>
      <c r="N1952" t="s">
        <v>159</v>
      </c>
      <c r="O1952">
        <v>21.1</v>
      </c>
      <c r="Q1952">
        <v>111.3</v>
      </c>
      <c r="R1952">
        <v>111.3</v>
      </c>
      <c r="S1952">
        <v>0</v>
      </c>
      <c r="T1952">
        <v>111.3</v>
      </c>
      <c r="U1952">
        <v>108</v>
      </c>
      <c r="V1952">
        <f>SUMIF(货件明细!K:K,F1952,货件明细!AQ:AQ)</f>
        <v>0</v>
      </c>
      <c r="W1952">
        <f t="shared" si="120"/>
        <v>1</v>
      </c>
      <c r="X1952">
        <f t="shared" si="121"/>
        <v>108</v>
      </c>
      <c r="Y1952">
        <f>SUMIF(货件明细!K:K,F1952,货件明细!I:I)</f>
        <v>0</v>
      </c>
      <c r="Z1952">
        <f t="shared" si="122"/>
        <v>21.1</v>
      </c>
      <c r="AA1952">
        <f>SUMIF(货件明细!K:K,F1952,货件明细!J:J)</f>
        <v>0</v>
      </c>
      <c r="AB1952">
        <f t="shared" si="123"/>
        <v>1</v>
      </c>
    </row>
    <row r="1953" spans="1:28">
      <c r="A1953">
        <v>2025</v>
      </c>
      <c r="B1953">
        <v>3</v>
      </c>
      <c r="C1953">
        <v>12</v>
      </c>
      <c r="D1953" s="4">
        <v>45737</v>
      </c>
      <c r="E1953" t="s">
        <v>28</v>
      </c>
      <c r="F1953" t="s">
        <v>2072</v>
      </c>
      <c r="G1953" t="s">
        <v>163</v>
      </c>
      <c r="H1953" t="s">
        <v>71</v>
      </c>
      <c r="I1953" t="s">
        <v>111</v>
      </c>
      <c r="J1953" t="s">
        <v>100</v>
      </c>
      <c r="K1953" t="s">
        <v>100</v>
      </c>
      <c r="L1953" t="s">
        <v>46</v>
      </c>
      <c r="M1953" t="s">
        <v>47</v>
      </c>
      <c r="N1953" t="s">
        <v>159</v>
      </c>
      <c r="O1953">
        <v>21.1</v>
      </c>
      <c r="Q1953">
        <v>79.3</v>
      </c>
      <c r="R1953">
        <v>79.3</v>
      </c>
      <c r="S1953">
        <v>0</v>
      </c>
      <c r="T1953">
        <v>79.3</v>
      </c>
      <c r="U1953">
        <v>108</v>
      </c>
      <c r="V1953">
        <f>SUMIF(货件明细!K:K,F1953,货件明细!AQ:AQ)</f>
        <v>0</v>
      </c>
      <c r="W1953">
        <f t="shared" si="120"/>
        <v>1</v>
      </c>
      <c r="X1953">
        <f t="shared" si="121"/>
        <v>108</v>
      </c>
      <c r="Y1953">
        <f>SUMIF(货件明细!K:K,F1953,货件明细!I:I)</f>
        <v>0</v>
      </c>
      <c r="Z1953">
        <f t="shared" si="122"/>
        <v>21.1</v>
      </c>
      <c r="AA1953">
        <f>SUMIF(货件明细!K:K,F1953,货件明细!J:J)</f>
        <v>0</v>
      </c>
      <c r="AB1953">
        <f t="shared" si="123"/>
        <v>1</v>
      </c>
    </row>
    <row r="1954" spans="1:28">
      <c r="A1954">
        <v>2025</v>
      </c>
      <c r="B1954">
        <v>3</v>
      </c>
      <c r="C1954">
        <v>12</v>
      </c>
      <c r="D1954" s="4">
        <v>45737</v>
      </c>
      <c r="E1954" t="s">
        <v>28</v>
      </c>
      <c r="F1954" t="s">
        <v>2073</v>
      </c>
      <c r="G1954" t="s">
        <v>54</v>
      </c>
      <c r="H1954" t="s">
        <v>31</v>
      </c>
      <c r="I1954" t="s">
        <v>129</v>
      </c>
      <c r="J1954" t="s">
        <v>100</v>
      </c>
      <c r="K1954" t="s">
        <v>100</v>
      </c>
      <c r="L1954" t="s">
        <v>46</v>
      </c>
      <c r="M1954" t="s">
        <v>47</v>
      </c>
      <c r="N1954" t="s">
        <v>101</v>
      </c>
      <c r="O1954">
        <v>12.15</v>
      </c>
      <c r="Q1954">
        <v>112.45</v>
      </c>
      <c r="R1954">
        <v>112.45</v>
      </c>
      <c r="S1954">
        <v>0</v>
      </c>
      <c r="T1954">
        <v>112.45</v>
      </c>
      <c r="U1954">
        <v>76</v>
      </c>
      <c r="V1954">
        <f>SUMIF(货件明细!K:K,F1954,货件明细!AQ:AQ)</f>
        <v>0</v>
      </c>
      <c r="W1954">
        <f t="shared" si="120"/>
        <v>1</v>
      </c>
      <c r="X1954">
        <f t="shared" si="121"/>
        <v>76</v>
      </c>
      <c r="Y1954">
        <f>SUMIF(货件明细!K:K,F1954,货件明细!I:I)</f>
        <v>0</v>
      </c>
      <c r="Z1954">
        <f t="shared" si="122"/>
        <v>12.15</v>
      </c>
      <c r="AA1954">
        <f>SUMIF(货件明细!K:K,F1954,货件明细!J:J)</f>
        <v>0</v>
      </c>
      <c r="AB1954">
        <f t="shared" si="123"/>
        <v>1</v>
      </c>
    </row>
    <row r="1955" spans="1:28">
      <c r="A1955">
        <v>2025</v>
      </c>
      <c r="B1955">
        <v>3</v>
      </c>
      <c r="C1955">
        <v>12</v>
      </c>
      <c r="D1955" s="4">
        <v>45737</v>
      </c>
      <c r="E1955" t="s">
        <v>28</v>
      </c>
      <c r="F1955" t="s">
        <v>2074</v>
      </c>
      <c r="G1955" t="s">
        <v>163</v>
      </c>
      <c r="H1955" t="s">
        <v>71</v>
      </c>
      <c r="I1955" t="s">
        <v>129</v>
      </c>
      <c r="J1955" t="s">
        <v>100</v>
      </c>
      <c r="K1955" t="s">
        <v>100</v>
      </c>
      <c r="L1955" t="s">
        <v>46</v>
      </c>
      <c r="M1955" t="s">
        <v>47</v>
      </c>
      <c r="N1955" t="s">
        <v>159</v>
      </c>
      <c r="O1955">
        <v>12.15</v>
      </c>
      <c r="Q1955">
        <v>79.3</v>
      </c>
      <c r="R1955">
        <v>79.3</v>
      </c>
      <c r="S1955">
        <v>0</v>
      </c>
      <c r="T1955">
        <v>79.3</v>
      </c>
      <c r="U1955">
        <v>76</v>
      </c>
      <c r="V1955">
        <f>SUMIF(货件明细!K:K,F1955,货件明细!AQ:AQ)</f>
        <v>0</v>
      </c>
      <c r="W1955">
        <f t="shared" si="120"/>
        <v>1</v>
      </c>
      <c r="X1955">
        <f t="shared" si="121"/>
        <v>76</v>
      </c>
      <c r="Y1955">
        <f>SUMIF(货件明细!K:K,F1955,货件明细!I:I)</f>
        <v>0</v>
      </c>
      <c r="Z1955">
        <f t="shared" si="122"/>
        <v>12.15</v>
      </c>
      <c r="AA1955">
        <f>SUMIF(货件明细!K:K,F1955,货件明细!J:J)</f>
        <v>0</v>
      </c>
      <c r="AB1955">
        <f t="shared" si="123"/>
        <v>1</v>
      </c>
    </row>
    <row r="1956" spans="1:28">
      <c r="A1956">
        <v>2025</v>
      </c>
      <c r="B1956">
        <v>3</v>
      </c>
      <c r="C1956">
        <v>12</v>
      </c>
      <c r="D1956" s="4">
        <v>45737</v>
      </c>
      <c r="E1956" t="s">
        <v>28</v>
      </c>
      <c r="F1956" t="s">
        <v>2075</v>
      </c>
      <c r="G1956" t="s">
        <v>43</v>
      </c>
      <c r="H1956" t="s">
        <v>44</v>
      </c>
      <c r="I1956" t="s">
        <v>129</v>
      </c>
      <c r="J1956" t="s">
        <v>100</v>
      </c>
      <c r="K1956" t="s">
        <v>100</v>
      </c>
      <c r="L1956" t="s">
        <v>46</v>
      </c>
      <c r="M1956" t="s">
        <v>47</v>
      </c>
      <c r="N1956" t="s">
        <v>159</v>
      </c>
      <c r="O1956">
        <v>12.15</v>
      </c>
      <c r="Q1956">
        <v>111.3</v>
      </c>
      <c r="R1956">
        <v>111.3</v>
      </c>
      <c r="S1956">
        <v>0</v>
      </c>
      <c r="T1956">
        <v>111.3</v>
      </c>
      <c r="U1956">
        <v>76</v>
      </c>
      <c r="V1956">
        <f>SUMIF(货件明细!K:K,F1956,货件明细!AQ:AQ)</f>
        <v>0</v>
      </c>
      <c r="W1956">
        <f t="shared" si="120"/>
        <v>1</v>
      </c>
      <c r="X1956">
        <f t="shared" si="121"/>
        <v>76</v>
      </c>
      <c r="Y1956">
        <f>SUMIF(货件明细!K:K,F1956,货件明细!I:I)</f>
        <v>0</v>
      </c>
      <c r="Z1956">
        <f t="shared" si="122"/>
        <v>12.15</v>
      </c>
      <c r="AA1956">
        <f>SUMIF(货件明细!K:K,F1956,货件明细!J:J)</f>
        <v>0</v>
      </c>
      <c r="AB1956">
        <f t="shared" si="123"/>
        <v>1</v>
      </c>
    </row>
    <row r="1957" spans="1:28">
      <c r="A1957">
        <v>2025</v>
      </c>
      <c r="B1957">
        <v>3</v>
      </c>
      <c r="C1957">
        <v>12</v>
      </c>
      <c r="D1957" s="4">
        <v>45737</v>
      </c>
      <c r="E1957" t="s">
        <v>28</v>
      </c>
      <c r="F1957" t="s">
        <v>2076</v>
      </c>
      <c r="G1957" t="s">
        <v>50</v>
      </c>
      <c r="H1957" t="s">
        <v>31</v>
      </c>
      <c r="I1957" t="s">
        <v>129</v>
      </c>
      <c r="J1957" t="s">
        <v>100</v>
      </c>
      <c r="K1957" t="s">
        <v>100</v>
      </c>
      <c r="L1957" t="s">
        <v>46</v>
      </c>
      <c r="M1957" t="s">
        <v>47</v>
      </c>
      <c r="N1957" t="s">
        <v>101</v>
      </c>
      <c r="O1957">
        <v>12.15</v>
      </c>
      <c r="Q1957">
        <v>118.666666666667</v>
      </c>
      <c r="R1957">
        <v>118.666666666667</v>
      </c>
      <c r="S1957">
        <v>0</v>
      </c>
      <c r="T1957">
        <v>118.666666666667</v>
      </c>
      <c r="U1957">
        <v>76</v>
      </c>
      <c r="V1957">
        <f>SUMIF(货件明细!K:K,F1957,货件明细!AQ:AQ)</f>
        <v>0</v>
      </c>
      <c r="W1957">
        <f t="shared" si="120"/>
        <v>1</v>
      </c>
      <c r="X1957">
        <f t="shared" si="121"/>
        <v>76</v>
      </c>
      <c r="Y1957">
        <f>SUMIF(货件明细!K:K,F1957,货件明细!I:I)</f>
        <v>0</v>
      </c>
      <c r="Z1957">
        <f t="shared" si="122"/>
        <v>12.15</v>
      </c>
      <c r="AA1957">
        <f>SUMIF(货件明细!K:K,F1957,货件明细!J:J)</f>
        <v>0</v>
      </c>
      <c r="AB1957">
        <f t="shared" si="123"/>
        <v>1</v>
      </c>
    </row>
    <row r="1958" spans="1:28">
      <c r="A1958">
        <v>2025</v>
      </c>
      <c r="B1958">
        <v>3</v>
      </c>
      <c r="C1958">
        <v>12</v>
      </c>
      <c r="D1958" s="4">
        <v>45737</v>
      </c>
      <c r="E1958" t="s">
        <v>28</v>
      </c>
      <c r="F1958" t="s">
        <v>2077</v>
      </c>
      <c r="G1958" t="s">
        <v>269</v>
      </c>
      <c r="H1958" t="s">
        <v>31</v>
      </c>
      <c r="I1958" t="s">
        <v>129</v>
      </c>
      <c r="J1958" t="s">
        <v>100</v>
      </c>
      <c r="K1958" t="s">
        <v>100</v>
      </c>
      <c r="L1958" t="s">
        <v>46</v>
      </c>
      <c r="M1958" t="s">
        <v>47</v>
      </c>
      <c r="N1958" t="s">
        <v>101</v>
      </c>
      <c r="O1958">
        <v>12.15</v>
      </c>
      <c r="Q1958">
        <v>131.95</v>
      </c>
      <c r="R1958">
        <v>131.95</v>
      </c>
      <c r="S1958">
        <v>0</v>
      </c>
      <c r="T1958">
        <v>131.95</v>
      </c>
      <c r="U1958">
        <v>76</v>
      </c>
      <c r="V1958">
        <f>SUMIF(货件明细!K:K,F1958,货件明细!AQ:AQ)</f>
        <v>0</v>
      </c>
      <c r="W1958">
        <f t="shared" si="120"/>
        <v>1</v>
      </c>
      <c r="X1958">
        <f t="shared" si="121"/>
        <v>76</v>
      </c>
      <c r="Y1958">
        <f>SUMIF(货件明细!K:K,F1958,货件明细!I:I)</f>
        <v>0</v>
      </c>
      <c r="Z1958">
        <f t="shared" si="122"/>
        <v>12.15</v>
      </c>
      <c r="AA1958">
        <f>SUMIF(货件明细!K:K,F1958,货件明细!J:J)</f>
        <v>0</v>
      </c>
      <c r="AB1958">
        <f t="shared" si="123"/>
        <v>1</v>
      </c>
    </row>
    <row r="1959" spans="1:28">
      <c r="A1959">
        <v>2025</v>
      </c>
      <c r="B1959">
        <v>3</v>
      </c>
      <c r="C1959">
        <v>12</v>
      </c>
      <c r="D1959" s="4">
        <v>45737</v>
      </c>
      <c r="E1959" t="s">
        <v>28</v>
      </c>
      <c r="F1959" t="s">
        <v>2078</v>
      </c>
      <c r="G1959" t="s">
        <v>163</v>
      </c>
      <c r="H1959" t="s">
        <v>71</v>
      </c>
      <c r="I1959" t="s">
        <v>39</v>
      </c>
      <c r="J1959" t="s">
        <v>100</v>
      </c>
      <c r="K1959" t="s">
        <v>100</v>
      </c>
      <c r="L1959" t="s">
        <v>46</v>
      </c>
      <c r="M1959" t="s">
        <v>65</v>
      </c>
      <c r="N1959" t="s">
        <v>1848</v>
      </c>
      <c r="O1959">
        <v>72.2</v>
      </c>
      <c r="Q1959">
        <v>453.6</v>
      </c>
      <c r="R1959">
        <v>453.6</v>
      </c>
      <c r="S1959">
        <v>0</v>
      </c>
      <c r="T1959">
        <v>453.6</v>
      </c>
      <c r="U1959">
        <v>204</v>
      </c>
      <c r="V1959">
        <f>SUMIF(货件明细!K:K,F1959,货件明细!AQ:AQ)</f>
        <v>0</v>
      </c>
      <c r="W1959">
        <f t="shared" si="120"/>
        <v>1</v>
      </c>
      <c r="X1959">
        <f t="shared" si="121"/>
        <v>204</v>
      </c>
      <c r="Y1959">
        <f>SUMIF(货件明细!K:K,F1959,货件明细!I:I)</f>
        <v>0</v>
      </c>
      <c r="Z1959">
        <f t="shared" si="122"/>
        <v>72.2</v>
      </c>
      <c r="AA1959">
        <f>SUMIF(货件明细!K:K,F1959,货件明细!J:J)</f>
        <v>0</v>
      </c>
      <c r="AB1959">
        <f t="shared" si="123"/>
        <v>1</v>
      </c>
    </row>
    <row r="1960" spans="1:28">
      <c r="A1960">
        <v>2025</v>
      </c>
      <c r="B1960">
        <v>3</v>
      </c>
      <c r="C1960">
        <v>12</v>
      </c>
      <c r="D1960" s="4">
        <v>45737</v>
      </c>
      <c r="E1960" t="s">
        <v>28</v>
      </c>
      <c r="F1960" t="s">
        <v>2079</v>
      </c>
      <c r="G1960" t="s">
        <v>50</v>
      </c>
      <c r="H1960" t="s">
        <v>31</v>
      </c>
      <c r="I1960" t="s">
        <v>39</v>
      </c>
      <c r="J1960" t="s">
        <v>100</v>
      </c>
      <c r="K1960" t="s">
        <v>100</v>
      </c>
      <c r="L1960" t="s">
        <v>46</v>
      </c>
      <c r="M1960" t="s">
        <v>47</v>
      </c>
      <c r="N1960" t="s">
        <v>226</v>
      </c>
      <c r="O1960">
        <v>57.25</v>
      </c>
      <c r="Q1960">
        <v>530.1</v>
      </c>
      <c r="R1960">
        <v>530.1</v>
      </c>
      <c r="S1960">
        <v>0</v>
      </c>
      <c r="T1960">
        <v>530.1</v>
      </c>
      <c r="U1960">
        <v>169</v>
      </c>
      <c r="V1960">
        <f>SUMIF(货件明细!K:K,F1960,货件明细!AQ:AQ)</f>
        <v>0</v>
      </c>
      <c r="W1960">
        <f t="shared" si="120"/>
        <v>1</v>
      </c>
      <c r="X1960">
        <f t="shared" si="121"/>
        <v>169</v>
      </c>
      <c r="Y1960">
        <f>SUMIF(货件明细!K:K,F1960,货件明细!I:I)</f>
        <v>0</v>
      </c>
      <c r="Z1960">
        <f t="shared" si="122"/>
        <v>57.25</v>
      </c>
      <c r="AA1960">
        <f>SUMIF(货件明细!K:K,F1960,货件明细!J:J)</f>
        <v>0</v>
      </c>
      <c r="AB1960">
        <f t="shared" si="123"/>
        <v>1</v>
      </c>
    </row>
    <row r="1961" spans="1:28">
      <c r="A1961">
        <v>2025</v>
      </c>
      <c r="B1961">
        <v>3</v>
      </c>
      <c r="C1961">
        <v>12</v>
      </c>
      <c r="D1961" s="4">
        <v>45737</v>
      </c>
      <c r="E1961" t="s">
        <v>28</v>
      </c>
      <c r="F1961" t="s">
        <v>2080</v>
      </c>
      <c r="G1961" t="s">
        <v>54</v>
      </c>
      <c r="H1961" t="s">
        <v>31</v>
      </c>
      <c r="I1961" t="s">
        <v>39</v>
      </c>
      <c r="J1961" t="s">
        <v>100</v>
      </c>
      <c r="K1961" t="s">
        <v>100</v>
      </c>
      <c r="L1961" t="s">
        <v>46</v>
      </c>
      <c r="M1961" t="s">
        <v>47</v>
      </c>
      <c r="N1961" t="s">
        <v>226</v>
      </c>
      <c r="O1961">
        <v>87.1</v>
      </c>
      <c r="Q1961">
        <v>783</v>
      </c>
      <c r="R1961">
        <v>783</v>
      </c>
      <c r="S1961">
        <v>0</v>
      </c>
      <c r="T1961">
        <v>783</v>
      </c>
      <c r="U1961">
        <v>239</v>
      </c>
      <c r="V1961">
        <f>SUMIF(货件明细!K:K,F1961,货件明细!AQ:AQ)</f>
        <v>0</v>
      </c>
      <c r="W1961">
        <f t="shared" si="120"/>
        <v>1</v>
      </c>
      <c r="X1961">
        <f t="shared" si="121"/>
        <v>239</v>
      </c>
      <c r="Y1961">
        <f>SUMIF(货件明细!K:K,F1961,货件明细!I:I)</f>
        <v>0</v>
      </c>
      <c r="Z1961">
        <f t="shared" si="122"/>
        <v>87.1</v>
      </c>
      <c r="AA1961">
        <f>SUMIF(货件明细!K:K,F1961,货件明细!J:J)</f>
        <v>0</v>
      </c>
      <c r="AB1961">
        <f t="shared" si="123"/>
        <v>1</v>
      </c>
    </row>
    <row r="1962" spans="1:28">
      <c r="A1962">
        <v>2025</v>
      </c>
      <c r="B1962">
        <v>3</v>
      </c>
      <c r="C1962">
        <v>12</v>
      </c>
      <c r="D1962" s="4">
        <v>45737</v>
      </c>
      <c r="E1962" t="s">
        <v>28</v>
      </c>
      <c r="F1962" t="s">
        <v>2081</v>
      </c>
      <c r="G1962" t="s">
        <v>269</v>
      </c>
      <c r="H1962" t="s">
        <v>31</v>
      </c>
      <c r="I1962" t="s">
        <v>39</v>
      </c>
      <c r="J1962" t="s">
        <v>100</v>
      </c>
      <c r="K1962" t="s">
        <v>100</v>
      </c>
      <c r="L1962" t="s">
        <v>46</v>
      </c>
      <c r="M1962" t="s">
        <v>47</v>
      </c>
      <c r="N1962" t="s">
        <v>226</v>
      </c>
      <c r="O1962">
        <v>57.25</v>
      </c>
      <c r="Q1962">
        <v>632.2</v>
      </c>
      <c r="R1962">
        <v>632.2</v>
      </c>
      <c r="S1962">
        <v>0</v>
      </c>
      <c r="T1962">
        <v>632.2</v>
      </c>
      <c r="U1962">
        <v>169</v>
      </c>
      <c r="V1962">
        <f>SUMIF(货件明细!K:K,F1962,货件明细!AQ:AQ)</f>
        <v>0</v>
      </c>
      <c r="W1962">
        <f t="shared" si="120"/>
        <v>1</v>
      </c>
      <c r="X1962">
        <f t="shared" si="121"/>
        <v>169</v>
      </c>
      <c r="Y1962">
        <f>SUMIF(货件明细!K:K,F1962,货件明细!I:I)</f>
        <v>0</v>
      </c>
      <c r="Z1962">
        <f t="shared" si="122"/>
        <v>57.25</v>
      </c>
      <c r="AA1962">
        <f>SUMIF(货件明细!K:K,F1962,货件明细!J:J)</f>
        <v>0</v>
      </c>
      <c r="AB1962">
        <f t="shared" si="123"/>
        <v>1</v>
      </c>
    </row>
    <row r="1963" spans="1:28">
      <c r="A1963">
        <v>2025</v>
      </c>
      <c r="B1963">
        <v>3</v>
      </c>
      <c r="C1963">
        <v>12</v>
      </c>
      <c r="D1963" s="4">
        <v>45737</v>
      </c>
      <c r="E1963" t="s">
        <v>28</v>
      </c>
      <c r="F1963" t="s">
        <v>2082</v>
      </c>
      <c r="G1963" t="s">
        <v>43</v>
      </c>
      <c r="H1963" t="s">
        <v>44</v>
      </c>
      <c r="I1963" t="s">
        <v>39</v>
      </c>
      <c r="J1963" t="s">
        <v>100</v>
      </c>
      <c r="K1963" t="s">
        <v>100</v>
      </c>
      <c r="L1963" t="s">
        <v>46</v>
      </c>
      <c r="M1963" t="s">
        <v>65</v>
      </c>
      <c r="N1963" t="s">
        <v>1848</v>
      </c>
      <c r="O1963">
        <v>87.1</v>
      </c>
      <c r="Q1963">
        <v>713.4</v>
      </c>
      <c r="R1963">
        <v>713.4</v>
      </c>
      <c r="S1963">
        <v>0</v>
      </c>
      <c r="T1963">
        <v>713.4</v>
      </c>
      <c r="U1963">
        <v>239</v>
      </c>
      <c r="V1963">
        <f>SUMIF(货件明细!K:K,F1963,货件明细!AQ:AQ)</f>
        <v>0</v>
      </c>
      <c r="W1963">
        <f t="shared" si="120"/>
        <v>1</v>
      </c>
      <c r="X1963">
        <f t="shared" si="121"/>
        <v>239</v>
      </c>
      <c r="Y1963">
        <f>SUMIF(货件明细!K:K,F1963,货件明细!I:I)</f>
        <v>0</v>
      </c>
      <c r="Z1963">
        <f t="shared" si="122"/>
        <v>87.1</v>
      </c>
      <c r="AA1963">
        <f>SUMIF(货件明细!K:K,F1963,货件明细!J:J)</f>
        <v>0</v>
      </c>
      <c r="AB1963">
        <f t="shared" si="123"/>
        <v>1</v>
      </c>
    </row>
    <row r="1964" spans="1:28">
      <c r="A1964">
        <v>2025</v>
      </c>
      <c r="B1964">
        <v>3</v>
      </c>
      <c r="C1964">
        <v>12</v>
      </c>
      <c r="D1964" s="4">
        <v>45737</v>
      </c>
      <c r="E1964" t="s">
        <v>28</v>
      </c>
      <c r="F1964" t="s">
        <v>2083</v>
      </c>
      <c r="G1964" t="s">
        <v>206</v>
      </c>
      <c r="H1964" t="s">
        <v>71</v>
      </c>
      <c r="I1964" t="s">
        <v>96</v>
      </c>
      <c r="J1964" t="s">
        <v>100</v>
      </c>
      <c r="K1964" t="s">
        <v>2084</v>
      </c>
      <c r="L1964" t="s">
        <v>46</v>
      </c>
      <c r="M1964" t="s">
        <v>47</v>
      </c>
      <c r="N1964" t="s">
        <v>75</v>
      </c>
      <c r="O1964">
        <v>59.65</v>
      </c>
      <c r="Q1964">
        <v>280.875</v>
      </c>
      <c r="R1964">
        <v>280.875</v>
      </c>
      <c r="S1964">
        <v>0</v>
      </c>
      <c r="T1964">
        <v>280.875</v>
      </c>
      <c r="U1964">
        <v>250</v>
      </c>
      <c r="V1964">
        <f>SUMIF(货件明细!K:K,F1964,货件明细!AQ:AQ)</f>
        <v>0</v>
      </c>
      <c r="W1964">
        <f t="shared" si="120"/>
        <v>1</v>
      </c>
      <c r="X1964">
        <f t="shared" si="121"/>
        <v>250</v>
      </c>
      <c r="Y1964">
        <f>SUMIF(货件明细!K:K,F1964,货件明细!I:I)</f>
        <v>0</v>
      </c>
      <c r="Z1964">
        <f t="shared" si="122"/>
        <v>59.65</v>
      </c>
      <c r="AA1964">
        <f>SUMIF(货件明细!K:K,F1964,货件明细!J:J)</f>
        <v>0</v>
      </c>
      <c r="AB1964">
        <f t="shared" si="123"/>
        <v>1</v>
      </c>
    </row>
    <row r="1965" spans="1:28">
      <c r="A1965">
        <v>2025</v>
      </c>
      <c r="B1965">
        <v>3</v>
      </c>
      <c r="C1965">
        <v>12</v>
      </c>
      <c r="D1965" s="4">
        <v>45737</v>
      </c>
      <c r="E1965" t="s">
        <v>28</v>
      </c>
      <c r="F1965" t="s">
        <v>2085</v>
      </c>
      <c r="G1965" t="s">
        <v>50</v>
      </c>
      <c r="H1965" t="s">
        <v>31</v>
      </c>
      <c r="I1965" t="s">
        <v>96</v>
      </c>
      <c r="J1965" t="s">
        <v>100</v>
      </c>
      <c r="K1965" t="s">
        <v>100</v>
      </c>
      <c r="L1965" t="s">
        <v>46</v>
      </c>
      <c r="M1965" t="s">
        <v>65</v>
      </c>
      <c r="N1965" t="s">
        <v>1832</v>
      </c>
      <c r="O1965">
        <v>59.65</v>
      </c>
      <c r="Q1965">
        <v>341.968421052632</v>
      </c>
      <c r="R1965">
        <v>341.968421052632</v>
      </c>
      <c r="S1965">
        <v>0</v>
      </c>
      <c r="T1965">
        <v>341.968421052632</v>
      </c>
      <c r="U1965">
        <v>250</v>
      </c>
      <c r="V1965">
        <f>SUMIF(货件明细!K:K,F1965,货件明细!AQ:AQ)</f>
        <v>0</v>
      </c>
      <c r="W1965">
        <f t="shared" si="120"/>
        <v>1</v>
      </c>
      <c r="X1965">
        <f t="shared" si="121"/>
        <v>250</v>
      </c>
      <c r="Y1965">
        <f>SUMIF(货件明细!K:K,F1965,货件明细!I:I)</f>
        <v>0</v>
      </c>
      <c r="Z1965">
        <f t="shared" si="122"/>
        <v>59.65</v>
      </c>
      <c r="AA1965">
        <f>SUMIF(货件明细!K:K,F1965,货件明细!J:J)</f>
        <v>0</v>
      </c>
      <c r="AB1965">
        <f t="shared" si="123"/>
        <v>1</v>
      </c>
    </row>
    <row r="1966" spans="1:28">
      <c r="A1966">
        <v>2025</v>
      </c>
      <c r="B1966">
        <v>3</v>
      </c>
      <c r="C1966">
        <v>12</v>
      </c>
      <c r="D1966" s="4">
        <v>45737</v>
      </c>
      <c r="E1966" t="s">
        <v>28</v>
      </c>
      <c r="F1966" t="s">
        <v>2086</v>
      </c>
      <c r="G1966" t="s">
        <v>43</v>
      </c>
      <c r="H1966" t="s">
        <v>44</v>
      </c>
      <c r="I1966" t="s">
        <v>96</v>
      </c>
      <c r="J1966" t="s">
        <v>100</v>
      </c>
      <c r="K1966" t="s">
        <v>100</v>
      </c>
      <c r="L1966" t="s">
        <v>46</v>
      </c>
      <c r="M1966" t="s">
        <v>47</v>
      </c>
      <c r="N1966" t="s">
        <v>159</v>
      </c>
      <c r="O1966">
        <v>59.65</v>
      </c>
      <c r="Q1966">
        <v>333.9</v>
      </c>
      <c r="R1966">
        <v>333.9</v>
      </c>
      <c r="S1966">
        <v>0</v>
      </c>
      <c r="T1966">
        <v>333.9</v>
      </c>
      <c r="U1966">
        <v>250</v>
      </c>
      <c r="V1966">
        <f>SUMIF(货件明细!K:K,F1966,货件明细!AQ:AQ)</f>
        <v>0</v>
      </c>
      <c r="W1966">
        <f t="shared" si="120"/>
        <v>1</v>
      </c>
      <c r="X1966">
        <f t="shared" si="121"/>
        <v>250</v>
      </c>
      <c r="Y1966">
        <f>SUMIF(货件明细!K:K,F1966,货件明细!I:I)</f>
        <v>0</v>
      </c>
      <c r="Z1966">
        <f t="shared" si="122"/>
        <v>59.65</v>
      </c>
      <c r="AA1966">
        <f>SUMIF(货件明细!K:K,F1966,货件明细!J:J)</f>
        <v>0</v>
      </c>
      <c r="AB1966">
        <f t="shared" si="123"/>
        <v>1</v>
      </c>
    </row>
    <row r="1967" spans="1:28">
      <c r="A1967">
        <v>2025</v>
      </c>
      <c r="B1967">
        <v>3</v>
      </c>
      <c r="C1967">
        <v>12</v>
      </c>
      <c r="D1967" s="4">
        <v>45737</v>
      </c>
      <c r="E1967" t="s">
        <v>28</v>
      </c>
      <c r="F1967" t="s">
        <v>2087</v>
      </c>
      <c r="G1967" t="s">
        <v>269</v>
      </c>
      <c r="H1967" t="s">
        <v>31</v>
      </c>
      <c r="I1967" t="s">
        <v>96</v>
      </c>
      <c r="J1967" t="s">
        <v>100</v>
      </c>
      <c r="K1967" t="s">
        <v>100</v>
      </c>
      <c r="L1967" t="s">
        <v>46</v>
      </c>
      <c r="M1967" t="s">
        <v>65</v>
      </c>
      <c r="N1967" t="s">
        <v>1832</v>
      </c>
      <c r="O1967">
        <v>59.65</v>
      </c>
      <c r="Q1967">
        <v>423.2</v>
      </c>
      <c r="R1967">
        <v>423.2</v>
      </c>
      <c r="S1967">
        <v>0</v>
      </c>
      <c r="T1967">
        <v>423.2</v>
      </c>
      <c r="U1967">
        <v>250</v>
      </c>
      <c r="V1967">
        <f>SUMIF(货件明细!K:K,F1967,货件明细!AQ:AQ)</f>
        <v>0</v>
      </c>
      <c r="W1967">
        <f t="shared" si="120"/>
        <v>1</v>
      </c>
      <c r="X1967">
        <f t="shared" si="121"/>
        <v>250</v>
      </c>
      <c r="Y1967">
        <f>SUMIF(货件明细!K:K,F1967,货件明细!I:I)</f>
        <v>0</v>
      </c>
      <c r="Z1967">
        <f t="shared" si="122"/>
        <v>59.65</v>
      </c>
      <c r="AA1967">
        <f>SUMIF(货件明细!K:K,F1967,货件明细!J:J)</f>
        <v>0</v>
      </c>
      <c r="AB1967">
        <f t="shared" si="123"/>
        <v>1</v>
      </c>
    </row>
    <row r="1968" spans="1:28">
      <c r="A1968">
        <v>2025</v>
      </c>
      <c r="B1968">
        <v>3</v>
      </c>
      <c r="C1968">
        <v>12</v>
      </c>
      <c r="D1968" s="4">
        <v>45737</v>
      </c>
      <c r="E1968" t="s">
        <v>28</v>
      </c>
      <c r="F1968" t="s">
        <v>2088</v>
      </c>
      <c r="G1968" t="s">
        <v>54</v>
      </c>
      <c r="H1968" t="s">
        <v>31</v>
      </c>
      <c r="I1968" t="s">
        <v>96</v>
      </c>
      <c r="J1968" t="s">
        <v>100</v>
      </c>
      <c r="K1968" t="s">
        <v>100</v>
      </c>
      <c r="L1968" t="s">
        <v>46</v>
      </c>
      <c r="M1968" t="s">
        <v>65</v>
      </c>
      <c r="N1968" t="s">
        <v>1832</v>
      </c>
      <c r="O1968">
        <v>59.65</v>
      </c>
      <c r="Q1968">
        <v>347.2</v>
      </c>
      <c r="R1968">
        <v>347.2</v>
      </c>
      <c r="S1968">
        <v>0</v>
      </c>
      <c r="T1968">
        <v>347.2</v>
      </c>
      <c r="U1968">
        <v>250</v>
      </c>
      <c r="V1968">
        <f>SUMIF(货件明细!K:K,F1968,货件明细!AQ:AQ)</f>
        <v>0</v>
      </c>
      <c r="W1968">
        <f t="shared" si="120"/>
        <v>1</v>
      </c>
      <c r="X1968">
        <f t="shared" si="121"/>
        <v>250</v>
      </c>
      <c r="Y1968">
        <f>SUMIF(货件明细!K:K,F1968,货件明细!I:I)</f>
        <v>0</v>
      </c>
      <c r="Z1968">
        <f t="shared" si="122"/>
        <v>59.65</v>
      </c>
      <c r="AA1968">
        <f>SUMIF(货件明细!K:K,F1968,货件明细!J:J)</f>
        <v>0</v>
      </c>
      <c r="AB1968">
        <f t="shared" si="123"/>
        <v>1</v>
      </c>
    </row>
    <row r="1969" spans="1:28">
      <c r="A1969">
        <v>2025</v>
      </c>
      <c r="B1969">
        <v>3</v>
      </c>
      <c r="C1969">
        <v>12</v>
      </c>
      <c r="D1969" s="4">
        <v>45737</v>
      </c>
      <c r="E1969" t="s">
        <v>28</v>
      </c>
      <c r="F1969" t="s">
        <v>2089</v>
      </c>
      <c r="G1969" t="s">
        <v>50</v>
      </c>
      <c r="H1969" t="s">
        <v>31</v>
      </c>
      <c r="I1969" t="s">
        <v>129</v>
      </c>
      <c r="J1969" t="s">
        <v>100</v>
      </c>
      <c r="K1969" t="s">
        <v>100</v>
      </c>
      <c r="L1969" t="s">
        <v>46</v>
      </c>
      <c r="M1969" t="s">
        <v>65</v>
      </c>
      <c r="N1969" t="s">
        <v>1832</v>
      </c>
      <c r="O1969">
        <v>20</v>
      </c>
      <c r="Q1969">
        <v>113.989473684211</v>
      </c>
      <c r="R1969">
        <v>113.989473684211</v>
      </c>
      <c r="S1969">
        <v>0</v>
      </c>
      <c r="T1969">
        <v>113.989473684211</v>
      </c>
      <c r="U1969">
        <v>110</v>
      </c>
      <c r="V1969">
        <f>SUMIF(货件明细!K:K,F1969,货件明细!AQ:AQ)</f>
        <v>0</v>
      </c>
      <c r="W1969">
        <f t="shared" si="120"/>
        <v>1</v>
      </c>
      <c r="X1969">
        <f t="shared" si="121"/>
        <v>110</v>
      </c>
      <c r="Y1969">
        <f>SUMIF(货件明细!K:K,F1969,货件明细!I:I)</f>
        <v>0</v>
      </c>
      <c r="Z1969">
        <f t="shared" si="122"/>
        <v>20</v>
      </c>
      <c r="AA1969">
        <f>SUMIF(货件明细!K:K,F1969,货件明细!J:J)</f>
        <v>0</v>
      </c>
      <c r="AB1969">
        <f t="shared" si="123"/>
        <v>1</v>
      </c>
    </row>
    <row r="1970" spans="1:28">
      <c r="A1970">
        <v>2025</v>
      </c>
      <c r="B1970">
        <v>3</v>
      </c>
      <c r="C1970">
        <v>12</v>
      </c>
      <c r="D1970" s="4">
        <v>45737</v>
      </c>
      <c r="E1970" t="s">
        <v>28</v>
      </c>
      <c r="F1970" t="s">
        <v>2090</v>
      </c>
      <c r="G1970" t="s">
        <v>43</v>
      </c>
      <c r="H1970" t="s">
        <v>44</v>
      </c>
      <c r="I1970" t="s">
        <v>129</v>
      </c>
      <c r="J1970" t="s">
        <v>100</v>
      </c>
      <c r="K1970" t="s">
        <v>100</v>
      </c>
      <c r="L1970" t="s">
        <v>46</v>
      </c>
      <c r="M1970" t="s">
        <v>47</v>
      </c>
      <c r="N1970" t="s">
        <v>159</v>
      </c>
      <c r="O1970">
        <v>20</v>
      </c>
      <c r="Q1970">
        <v>111.3</v>
      </c>
      <c r="R1970">
        <v>111.3</v>
      </c>
      <c r="S1970">
        <v>0</v>
      </c>
      <c r="T1970">
        <v>111.3</v>
      </c>
      <c r="U1970">
        <v>110</v>
      </c>
      <c r="V1970">
        <f>SUMIF(货件明细!K:K,F1970,货件明细!AQ:AQ)</f>
        <v>0</v>
      </c>
      <c r="W1970">
        <f t="shared" si="120"/>
        <v>1</v>
      </c>
      <c r="X1970">
        <f t="shared" si="121"/>
        <v>110</v>
      </c>
      <c r="Y1970">
        <f>SUMIF(货件明细!K:K,F1970,货件明细!I:I)</f>
        <v>0</v>
      </c>
      <c r="Z1970">
        <f t="shared" si="122"/>
        <v>20</v>
      </c>
      <c r="AA1970">
        <f>SUMIF(货件明细!K:K,F1970,货件明细!J:J)</f>
        <v>0</v>
      </c>
      <c r="AB1970">
        <f t="shared" si="123"/>
        <v>1</v>
      </c>
    </row>
    <row r="1971" spans="1:28">
      <c r="A1971">
        <v>2025</v>
      </c>
      <c r="B1971">
        <v>3</v>
      </c>
      <c r="C1971">
        <v>12</v>
      </c>
      <c r="D1971" s="4">
        <v>45737</v>
      </c>
      <c r="E1971" t="s">
        <v>28</v>
      </c>
      <c r="F1971" t="s">
        <v>2091</v>
      </c>
      <c r="G1971" t="s">
        <v>206</v>
      </c>
      <c r="H1971" t="s">
        <v>71</v>
      </c>
      <c r="I1971" t="s">
        <v>129</v>
      </c>
      <c r="J1971" t="s">
        <v>100</v>
      </c>
      <c r="K1971" t="s">
        <v>2084</v>
      </c>
      <c r="L1971" t="s">
        <v>46</v>
      </c>
      <c r="M1971" t="s">
        <v>47</v>
      </c>
      <c r="N1971" t="s">
        <v>75</v>
      </c>
      <c r="O1971">
        <v>20</v>
      </c>
      <c r="Q1971">
        <v>93.625</v>
      </c>
      <c r="R1971">
        <v>93.625</v>
      </c>
      <c r="S1971">
        <v>0</v>
      </c>
      <c r="T1971">
        <v>93.625</v>
      </c>
      <c r="U1971">
        <v>110</v>
      </c>
      <c r="V1971">
        <f>SUMIF(货件明细!K:K,F1971,货件明细!AQ:AQ)</f>
        <v>0</v>
      </c>
      <c r="W1971">
        <f t="shared" si="120"/>
        <v>1</v>
      </c>
      <c r="X1971">
        <f t="shared" si="121"/>
        <v>110</v>
      </c>
      <c r="Y1971">
        <f>SUMIF(货件明细!K:K,F1971,货件明细!I:I)</f>
        <v>0</v>
      </c>
      <c r="Z1971">
        <f t="shared" si="122"/>
        <v>20</v>
      </c>
      <c r="AA1971">
        <f>SUMIF(货件明细!K:K,F1971,货件明细!J:J)</f>
        <v>0</v>
      </c>
      <c r="AB1971">
        <f t="shared" si="123"/>
        <v>1</v>
      </c>
    </row>
    <row r="1972" spans="1:28">
      <c r="A1972">
        <v>2025</v>
      </c>
      <c r="B1972">
        <v>3</v>
      </c>
      <c r="C1972">
        <v>12</v>
      </c>
      <c r="D1972" s="4">
        <v>45737</v>
      </c>
      <c r="E1972" t="s">
        <v>28</v>
      </c>
      <c r="F1972" t="s">
        <v>2092</v>
      </c>
      <c r="G1972" t="s">
        <v>269</v>
      </c>
      <c r="H1972" t="s">
        <v>31</v>
      </c>
      <c r="I1972" t="s">
        <v>129</v>
      </c>
      <c r="J1972" t="s">
        <v>100</v>
      </c>
      <c r="K1972" t="s">
        <v>100</v>
      </c>
      <c r="L1972" t="s">
        <v>46</v>
      </c>
      <c r="M1972" t="s">
        <v>65</v>
      </c>
      <c r="N1972" t="s">
        <v>1832</v>
      </c>
      <c r="O1972">
        <v>20</v>
      </c>
      <c r="Q1972">
        <v>141.066666666667</v>
      </c>
      <c r="R1972">
        <v>141.066666666667</v>
      </c>
      <c r="S1972">
        <v>0</v>
      </c>
      <c r="T1972">
        <v>141.066666666667</v>
      </c>
      <c r="U1972">
        <v>110</v>
      </c>
      <c r="V1972">
        <f>SUMIF(货件明细!K:K,F1972,货件明细!AQ:AQ)</f>
        <v>0</v>
      </c>
      <c r="W1972">
        <f t="shared" si="120"/>
        <v>1</v>
      </c>
      <c r="X1972">
        <f t="shared" si="121"/>
        <v>110</v>
      </c>
      <c r="Y1972">
        <f>SUMIF(货件明细!K:K,F1972,货件明细!I:I)</f>
        <v>0</v>
      </c>
      <c r="Z1972">
        <f t="shared" si="122"/>
        <v>20</v>
      </c>
      <c r="AA1972">
        <f>SUMIF(货件明细!K:K,F1972,货件明细!J:J)</f>
        <v>0</v>
      </c>
      <c r="AB1972">
        <f t="shared" si="123"/>
        <v>1</v>
      </c>
    </row>
    <row r="1973" spans="1:28">
      <c r="A1973">
        <v>2025</v>
      </c>
      <c r="B1973">
        <v>3</v>
      </c>
      <c r="C1973">
        <v>12</v>
      </c>
      <c r="D1973" s="4">
        <v>45737</v>
      </c>
      <c r="E1973" t="s">
        <v>28</v>
      </c>
      <c r="F1973" t="s">
        <v>2093</v>
      </c>
      <c r="G1973" t="s">
        <v>54</v>
      </c>
      <c r="H1973" t="s">
        <v>31</v>
      </c>
      <c r="I1973" t="s">
        <v>129</v>
      </c>
      <c r="J1973" t="s">
        <v>100</v>
      </c>
      <c r="K1973" t="s">
        <v>100</v>
      </c>
      <c r="L1973" t="s">
        <v>46</v>
      </c>
      <c r="M1973" t="s">
        <v>65</v>
      </c>
      <c r="N1973" t="s">
        <v>1832</v>
      </c>
      <c r="O1973">
        <v>20</v>
      </c>
      <c r="Q1973">
        <v>115.733333333333</v>
      </c>
      <c r="R1973">
        <v>115.733333333333</v>
      </c>
      <c r="S1973">
        <v>0</v>
      </c>
      <c r="T1973">
        <v>115.733333333333</v>
      </c>
      <c r="U1973">
        <v>110</v>
      </c>
      <c r="V1973">
        <f>SUMIF(货件明细!K:K,F1973,货件明细!AQ:AQ)</f>
        <v>0</v>
      </c>
      <c r="W1973">
        <f t="shared" si="120"/>
        <v>1</v>
      </c>
      <c r="X1973">
        <f t="shared" si="121"/>
        <v>110</v>
      </c>
      <c r="Y1973">
        <f>SUMIF(货件明细!K:K,F1973,货件明细!I:I)</f>
        <v>0</v>
      </c>
      <c r="Z1973">
        <f t="shared" si="122"/>
        <v>20</v>
      </c>
      <c r="AA1973">
        <f>SUMIF(货件明细!K:K,F1973,货件明细!J:J)</f>
        <v>0</v>
      </c>
      <c r="AB1973">
        <f t="shared" si="123"/>
        <v>1</v>
      </c>
    </row>
    <row r="1974" spans="1:28">
      <c r="A1974">
        <v>2025</v>
      </c>
      <c r="B1974">
        <v>3</v>
      </c>
      <c r="C1974">
        <v>12</v>
      </c>
      <c r="D1974" s="4">
        <v>45737</v>
      </c>
      <c r="E1974" t="s">
        <v>28</v>
      </c>
      <c r="F1974" t="s">
        <v>2094</v>
      </c>
      <c r="G1974" t="s">
        <v>271</v>
      </c>
      <c r="H1974" t="s">
        <v>31</v>
      </c>
      <c r="I1974" t="s">
        <v>57</v>
      </c>
      <c r="J1974" t="s">
        <v>33</v>
      </c>
      <c r="K1974" t="s">
        <v>33</v>
      </c>
      <c r="L1974" t="s">
        <v>34</v>
      </c>
      <c r="M1974" t="s">
        <v>35</v>
      </c>
      <c r="N1974" t="s">
        <v>36</v>
      </c>
      <c r="O1974">
        <v>21.7</v>
      </c>
      <c r="Q1974">
        <v>1238.6</v>
      </c>
      <c r="R1974">
        <v>1238.6</v>
      </c>
      <c r="S1974">
        <v>222.284</v>
      </c>
      <c r="T1974">
        <v>1460.884</v>
      </c>
      <c r="U1974">
        <v>185</v>
      </c>
      <c r="V1974">
        <f>SUMIF(货件明细!K:K,F1974,货件明细!AQ:AQ)</f>
        <v>0</v>
      </c>
      <c r="W1974">
        <f t="shared" si="120"/>
        <v>1</v>
      </c>
      <c r="X1974">
        <f t="shared" si="121"/>
        <v>185</v>
      </c>
      <c r="Y1974">
        <f>SUMIF(货件明细!K:K,F1974,货件明细!I:I)</f>
        <v>0</v>
      </c>
      <c r="Z1974">
        <f t="shared" si="122"/>
        <v>21.7</v>
      </c>
      <c r="AA1974">
        <f>SUMIF(货件明细!K:K,F1974,货件明细!J:J)</f>
        <v>0</v>
      </c>
      <c r="AB1974">
        <f t="shared" si="123"/>
        <v>1</v>
      </c>
    </row>
    <row r="1975" spans="1:28">
      <c r="A1975">
        <v>2025</v>
      </c>
      <c r="B1975">
        <v>3</v>
      </c>
      <c r="C1975">
        <v>12</v>
      </c>
      <c r="D1975" s="4">
        <v>45737</v>
      </c>
      <c r="E1975" t="s">
        <v>28</v>
      </c>
      <c r="F1975" t="s">
        <v>2095</v>
      </c>
      <c r="G1975" t="s">
        <v>271</v>
      </c>
      <c r="H1975" t="s">
        <v>31</v>
      </c>
      <c r="I1975" t="s">
        <v>145</v>
      </c>
      <c r="J1975" t="s">
        <v>33</v>
      </c>
      <c r="K1975" t="s">
        <v>33</v>
      </c>
      <c r="L1975" t="s">
        <v>34</v>
      </c>
      <c r="M1975" t="s">
        <v>35</v>
      </c>
      <c r="N1975" t="s">
        <v>36</v>
      </c>
      <c r="O1975">
        <v>21.85</v>
      </c>
      <c r="Q1975">
        <v>1238.6</v>
      </c>
      <c r="R1975">
        <v>1238.6</v>
      </c>
      <c r="S1975">
        <v>203.62672</v>
      </c>
      <c r="T1975">
        <v>1442.22672</v>
      </c>
      <c r="U1975">
        <v>169</v>
      </c>
      <c r="V1975">
        <f>SUMIF(货件明细!K:K,F1975,货件明细!AQ:AQ)</f>
        <v>0</v>
      </c>
      <c r="W1975">
        <f t="shared" si="120"/>
        <v>1</v>
      </c>
      <c r="X1975">
        <f t="shared" si="121"/>
        <v>169</v>
      </c>
      <c r="Y1975">
        <f>SUMIF(货件明细!K:K,F1975,货件明细!I:I)</f>
        <v>0</v>
      </c>
      <c r="Z1975">
        <f t="shared" si="122"/>
        <v>21.85</v>
      </c>
      <c r="AA1975">
        <f>SUMIF(货件明细!K:K,F1975,货件明细!J:J)</f>
        <v>0</v>
      </c>
      <c r="AB1975">
        <f t="shared" si="123"/>
        <v>1</v>
      </c>
    </row>
    <row r="1976" spans="1:28">
      <c r="A1976">
        <v>2025</v>
      </c>
      <c r="B1976">
        <v>3</v>
      </c>
      <c r="C1976">
        <v>12</v>
      </c>
      <c r="D1976" s="4">
        <v>45737</v>
      </c>
      <c r="E1976" t="s">
        <v>28</v>
      </c>
      <c r="F1976" t="s">
        <v>2096</v>
      </c>
      <c r="G1976" t="s">
        <v>271</v>
      </c>
      <c r="H1976" t="s">
        <v>31</v>
      </c>
      <c r="I1976" t="s">
        <v>129</v>
      </c>
      <c r="J1976" t="s">
        <v>33</v>
      </c>
      <c r="K1976" t="s">
        <v>33</v>
      </c>
      <c r="L1976" t="s">
        <v>34</v>
      </c>
      <c r="M1976" t="s">
        <v>35</v>
      </c>
      <c r="N1976" t="s">
        <v>36</v>
      </c>
      <c r="O1976">
        <v>21.85</v>
      </c>
      <c r="Q1976">
        <v>1238.6</v>
      </c>
      <c r="R1976">
        <v>1238.6</v>
      </c>
      <c r="S1976">
        <v>214.55872</v>
      </c>
      <c r="T1976">
        <v>1453.15872</v>
      </c>
      <c r="U1976">
        <v>184</v>
      </c>
      <c r="V1976">
        <f>SUMIF(货件明细!K:K,F1976,货件明细!AQ:AQ)</f>
        <v>0</v>
      </c>
      <c r="W1976">
        <f t="shared" si="120"/>
        <v>1</v>
      </c>
      <c r="X1976">
        <f t="shared" si="121"/>
        <v>184</v>
      </c>
      <c r="Y1976">
        <f>SUMIF(货件明细!K:K,F1976,货件明细!I:I)</f>
        <v>0</v>
      </c>
      <c r="Z1976">
        <f t="shared" si="122"/>
        <v>21.85</v>
      </c>
      <c r="AA1976">
        <f>SUMIF(货件明细!K:K,F1976,货件明细!J:J)</f>
        <v>0</v>
      </c>
      <c r="AB1976">
        <f t="shared" si="123"/>
        <v>1</v>
      </c>
    </row>
    <row r="1977" spans="1:28">
      <c r="A1977">
        <v>2025</v>
      </c>
      <c r="B1977">
        <v>3</v>
      </c>
      <c r="C1977">
        <v>12</v>
      </c>
      <c r="D1977" s="4">
        <v>45738</v>
      </c>
      <c r="E1977" t="s">
        <v>28</v>
      </c>
      <c r="F1977" t="s">
        <v>2097</v>
      </c>
      <c r="G1977" t="s">
        <v>54</v>
      </c>
      <c r="H1977" t="s">
        <v>31</v>
      </c>
      <c r="I1977" t="s">
        <v>32</v>
      </c>
      <c r="J1977" t="s">
        <v>45</v>
      </c>
      <c r="K1977" t="s">
        <v>100</v>
      </c>
      <c r="L1977" t="s">
        <v>46</v>
      </c>
      <c r="M1977" t="s">
        <v>47</v>
      </c>
      <c r="N1977" t="s">
        <v>101</v>
      </c>
      <c r="O1977">
        <v>11.6</v>
      </c>
      <c r="Q1977">
        <v>103.8</v>
      </c>
      <c r="R1977">
        <v>103.8</v>
      </c>
      <c r="S1977">
        <v>0</v>
      </c>
      <c r="T1977">
        <v>103.8</v>
      </c>
      <c r="U1977">
        <v>96</v>
      </c>
      <c r="V1977">
        <f>SUMIF(货件明细!K:K,F1977,货件明细!AQ:AQ)</f>
        <v>0</v>
      </c>
      <c r="W1977">
        <f t="shared" si="120"/>
        <v>1</v>
      </c>
      <c r="X1977">
        <f t="shared" si="121"/>
        <v>96</v>
      </c>
      <c r="Y1977">
        <f>SUMIF(货件明细!K:K,F1977,货件明细!I:I)</f>
        <v>0</v>
      </c>
      <c r="Z1977">
        <f t="shared" si="122"/>
        <v>11.6</v>
      </c>
      <c r="AA1977">
        <f>SUMIF(货件明细!K:K,F1977,货件明细!J:J)</f>
        <v>0</v>
      </c>
      <c r="AB1977">
        <f t="shared" si="123"/>
        <v>1</v>
      </c>
    </row>
    <row r="1978" spans="1:28">
      <c r="A1978">
        <v>2025</v>
      </c>
      <c r="B1978">
        <v>3</v>
      </c>
      <c r="C1978">
        <v>12</v>
      </c>
      <c r="D1978" s="4">
        <v>45738</v>
      </c>
      <c r="E1978" t="s">
        <v>28</v>
      </c>
      <c r="F1978" t="s">
        <v>2098</v>
      </c>
      <c r="G1978" t="s">
        <v>372</v>
      </c>
      <c r="H1978" t="s">
        <v>71</v>
      </c>
      <c r="I1978" t="s">
        <v>32</v>
      </c>
      <c r="J1978" t="s">
        <v>45</v>
      </c>
      <c r="K1978" t="s">
        <v>45</v>
      </c>
      <c r="L1978" t="s">
        <v>46</v>
      </c>
      <c r="M1978" t="s">
        <v>47</v>
      </c>
      <c r="N1978" t="s">
        <v>48</v>
      </c>
      <c r="O1978">
        <v>11.6</v>
      </c>
      <c r="Q1978">
        <v>114.916666666667</v>
      </c>
      <c r="R1978">
        <v>114.916666666667</v>
      </c>
      <c r="S1978">
        <v>0</v>
      </c>
      <c r="T1978">
        <v>114.916666666667</v>
      </c>
      <c r="U1978">
        <v>96</v>
      </c>
      <c r="V1978">
        <f>SUMIF(货件明细!K:K,F1978,货件明细!AQ:AQ)</f>
        <v>0</v>
      </c>
      <c r="W1978">
        <f t="shared" si="120"/>
        <v>1</v>
      </c>
      <c r="X1978">
        <f t="shared" si="121"/>
        <v>96</v>
      </c>
      <c r="Y1978">
        <f>SUMIF(货件明细!K:K,F1978,货件明细!I:I)</f>
        <v>0</v>
      </c>
      <c r="Z1978">
        <f t="shared" si="122"/>
        <v>11.6</v>
      </c>
      <c r="AA1978">
        <f>SUMIF(货件明细!K:K,F1978,货件明细!J:J)</f>
        <v>0</v>
      </c>
      <c r="AB1978">
        <f t="shared" si="123"/>
        <v>1</v>
      </c>
    </row>
    <row r="1979" spans="1:28">
      <c r="A1979">
        <v>2025</v>
      </c>
      <c r="B1979">
        <v>3</v>
      </c>
      <c r="C1979">
        <v>12</v>
      </c>
      <c r="D1979" s="4">
        <v>45738</v>
      </c>
      <c r="E1979" t="s">
        <v>28</v>
      </c>
      <c r="F1979" t="s">
        <v>2099</v>
      </c>
      <c r="G1979" t="s">
        <v>263</v>
      </c>
      <c r="H1979" t="s">
        <v>44</v>
      </c>
      <c r="I1979" t="s">
        <v>32</v>
      </c>
      <c r="J1979" t="s">
        <v>45</v>
      </c>
      <c r="K1979" t="s">
        <v>45</v>
      </c>
      <c r="L1979" t="s">
        <v>46</v>
      </c>
      <c r="M1979" t="s">
        <v>47</v>
      </c>
      <c r="N1979" t="s">
        <v>48</v>
      </c>
      <c r="O1979">
        <v>11.6</v>
      </c>
      <c r="Q1979">
        <v>157.95</v>
      </c>
      <c r="R1979">
        <v>157.95</v>
      </c>
      <c r="S1979">
        <v>0</v>
      </c>
      <c r="T1979">
        <v>157.95</v>
      </c>
      <c r="U1979">
        <v>96</v>
      </c>
      <c r="V1979">
        <f>SUMIF(货件明细!K:K,F1979,货件明细!AQ:AQ)</f>
        <v>0</v>
      </c>
      <c r="W1979">
        <f t="shared" si="120"/>
        <v>1</v>
      </c>
      <c r="X1979">
        <f t="shared" si="121"/>
        <v>96</v>
      </c>
      <c r="Y1979">
        <f>SUMIF(货件明细!K:K,F1979,货件明细!I:I)</f>
        <v>0</v>
      </c>
      <c r="Z1979">
        <f t="shared" si="122"/>
        <v>11.6</v>
      </c>
      <c r="AA1979">
        <f>SUMIF(货件明细!K:K,F1979,货件明细!J:J)</f>
        <v>0</v>
      </c>
      <c r="AB1979">
        <f t="shared" si="123"/>
        <v>1</v>
      </c>
    </row>
    <row r="1980" spans="1:28">
      <c r="A1980">
        <v>2025</v>
      </c>
      <c r="B1980">
        <v>3</v>
      </c>
      <c r="C1980">
        <v>12</v>
      </c>
      <c r="D1980" s="4">
        <v>45738</v>
      </c>
      <c r="E1980" t="s">
        <v>28</v>
      </c>
      <c r="F1980" t="s">
        <v>2100</v>
      </c>
      <c r="G1980" t="s">
        <v>50</v>
      </c>
      <c r="H1980" t="s">
        <v>31</v>
      </c>
      <c r="I1980" t="s">
        <v>32</v>
      </c>
      <c r="J1980" t="s">
        <v>45</v>
      </c>
      <c r="K1980" t="s">
        <v>100</v>
      </c>
      <c r="L1980" t="s">
        <v>46</v>
      </c>
      <c r="M1980" t="s">
        <v>47</v>
      </c>
      <c r="N1980" t="s">
        <v>101</v>
      </c>
      <c r="O1980">
        <v>11.6</v>
      </c>
      <c r="Q1980">
        <v>106.8</v>
      </c>
      <c r="R1980">
        <v>106.8</v>
      </c>
      <c r="S1980">
        <v>0</v>
      </c>
      <c r="T1980">
        <v>106.8</v>
      </c>
      <c r="U1980">
        <v>96</v>
      </c>
      <c r="V1980">
        <f>SUMIF(货件明细!K:K,F1980,货件明细!AQ:AQ)</f>
        <v>0</v>
      </c>
      <c r="W1980">
        <f t="shared" si="120"/>
        <v>1</v>
      </c>
      <c r="X1980">
        <f t="shared" si="121"/>
        <v>96</v>
      </c>
      <c r="Y1980">
        <f>SUMIF(货件明细!K:K,F1980,货件明细!I:I)</f>
        <v>0</v>
      </c>
      <c r="Z1980">
        <f t="shared" si="122"/>
        <v>11.6</v>
      </c>
      <c r="AA1980">
        <f>SUMIF(货件明细!K:K,F1980,货件明细!J:J)</f>
        <v>0</v>
      </c>
      <c r="AB1980">
        <f t="shared" si="123"/>
        <v>1</v>
      </c>
    </row>
    <row r="1981" spans="1:28">
      <c r="A1981">
        <v>2025</v>
      </c>
      <c r="B1981">
        <v>3</v>
      </c>
      <c r="C1981">
        <v>12</v>
      </c>
      <c r="D1981" s="4">
        <v>45738</v>
      </c>
      <c r="E1981" t="s">
        <v>28</v>
      </c>
      <c r="F1981" t="s">
        <v>2101</v>
      </c>
      <c r="G1981" t="s">
        <v>269</v>
      </c>
      <c r="H1981" t="s">
        <v>31</v>
      </c>
      <c r="I1981" t="s">
        <v>32</v>
      </c>
      <c r="J1981" t="s">
        <v>45</v>
      </c>
      <c r="K1981" t="s">
        <v>100</v>
      </c>
      <c r="L1981" t="s">
        <v>46</v>
      </c>
      <c r="M1981" t="s">
        <v>47</v>
      </c>
      <c r="N1981" t="s">
        <v>101</v>
      </c>
      <c r="O1981">
        <v>11.6</v>
      </c>
      <c r="Q1981">
        <v>125.86</v>
      </c>
      <c r="R1981">
        <v>125.86</v>
      </c>
      <c r="S1981">
        <v>0</v>
      </c>
      <c r="T1981">
        <v>125.86</v>
      </c>
      <c r="U1981">
        <v>96</v>
      </c>
      <c r="V1981">
        <f>SUMIF(货件明细!K:K,F1981,货件明细!AQ:AQ)</f>
        <v>0</v>
      </c>
      <c r="W1981">
        <f t="shared" si="120"/>
        <v>1</v>
      </c>
      <c r="X1981">
        <f t="shared" si="121"/>
        <v>96</v>
      </c>
      <c r="Y1981">
        <f>SUMIF(货件明细!K:K,F1981,货件明细!I:I)</f>
        <v>0</v>
      </c>
      <c r="Z1981">
        <f t="shared" si="122"/>
        <v>11.6</v>
      </c>
      <c r="AA1981">
        <f>SUMIF(货件明细!K:K,F1981,货件明细!J:J)</f>
        <v>0</v>
      </c>
      <c r="AB1981">
        <f t="shared" si="123"/>
        <v>1</v>
      </c>
    </row>
    <row r="1982" spans="1:28">
      <c r="A1982">
        <v>2025</v>
      </c>
      <c r="B1982">
        <v>3</v>
      </c>
      <c r="C1982">
        <v>12</v>
      </c>
      <c r="D1982" s="4">
        <v>45738</v>
      </c>
      <c r="E1982" t="s">
        <v>28</v>
      </c>
      <c r="F1982" t="s">
        <v>2102</v>
      </c>
      <c r="G1982" t="s">
        <v>54</v>
      </c>
      <c r="H1982" t="s">
        <v>31</v>
      </c>
      <c r="I1982" t="s">
        <v>32</v>
      </c>
      <c r="J1982" t="s">
        <v>45</v>
      </c>
      <c r="K1982" t="s">
        <v>100</v>
      </c>
      <c r="L1982" t="s">
        <v>46</v>
      </c>
      <c r="M1982" t="s">
        <v>65</v>
      </c>
      <c r="N1982" t="s">
        <v>1832</v>
      </c>
      <c r="O1982">
        <v>61.9</v>
      </c>
      <c r="Q1982">
        <v>336.988235294118</v>
      </c>
      <c r="R1982">
        <v>336.988235294118</v>
      </c>
      <c r="S1982">
        <v>0</v>
      </c>
      <c r="T1982">
        <v>336.988235294118</v>
      </c>
      <c r="U1982">
        <v>135</v>
      </c>
      <c r="V1982">
        <f>SUMIF(货件明细!K:K,F1982,货件明细!AQ:AQ)</f>
        <v>0</v>
      </c>
      <c r="W1982">
        <f t="shared" si="120"/>
        <v>1</v>
      </c>
      <c r="X1982">
        <f t="shared" si="121"/>
        <v>135</v>
      </c>
      <c r="Y1982">
        <f>SUMIF(货件明细!K:K,F1982,货件明细!I:I)</f>
        <v>0</v>
      </c>
      <c r="Z1982">
        <f t="shared" si="122"/>
        <v>61.9</v>
      </c>
      <c r="AA1982">
        <f>SUMIF(货件明细!K:K,F1982,货件明细!J:J)</f>
        <v>0</v>
      </c>
      <c r="AB1982">
        <f t="shared" si="123"/>
        <v>1</v>
      </c>
    </row>
    <row r="1983" spans="1:28">
      <c r="A1983">
        <v>2025</v>
      </c>
      <c r="B1983">
        <v>3</v>
      </c>
      <c r="C1983">
        <v>12</v>
      </c>
      <c r="D1983" s="4">
        <v>45738</v>
      </c>
      <c r="E1983" t="s">
        <v>28</v>
      </c>
      <c r="F1983" t="s">
        <v>2103</v>
      </c>
      <c r="G1983" t="s">
        <v>263</v>
      </c>
      <c r="H1983" t="s">
        <v>44</v>
      </c>
      <c r="I1983" t="s">
        <v>32</v>
      </c>
      <c r="J1983" t="s">
        <v>45</v>
      </c>
      <c r="K1983" t="s">
        <v>45</v>
      </c>
      <c r="L1983" t="s">
        <v>46</v>
      </c>
      <c r="M1983" t="s">
        <v>47</v>
      </c>
      <c r="N1983" t="s">
        <v>48</v>
      </c>
      <c r="O1983">
        <v>61.9</v>
      </c>
      <c r="Q1983">
        <v>473.85</v>
      </c>
      <c r="R1983">
        <v>473.85</v>
      </c>
      <c r="S1983">
        <v>0</v>
      </c>
      <c r="T1983">
        <v>473.85</v>
      </c>
      <c r="U1983">
        <v>135</v>
      </c>
      <c r="V1983">
        <f>SUMIF(货件明细!K:K,F1983,货件明细!AQ:AQ)</f>
        <v>0</v>
      </c>
      <c r="W1983">
        <f t="shared" si="120"/>
        <v>1</v>
      </c>
      <c r="X1983">
        <f t="shared" si="121"/>
        <v>135</v>
      </c>
      <c r="Y1983">
        <f>SUMIF(货件明细!K:K,F1983,货件明细!I:I)</f>
        <v>0</v>
      </c>
      <c r="Z1983">
        <f t="shared" si="122"/>
        <v>61.9</v>
      </c>
      <c r="AA1983">
        <f>SUMIF(货件明细!K:K,F1983,货件明细!J:J)</f>
        <v>0</v>
      </c>
      <c r="AB1983">
        <f t="shared" si="123"/>
        <v>1</v>
      </c>
    </row>
    <row r="1984" spans="1:28">
      <c r="A1984">
        <v>2025</v>
      </c>
      <c r="B1984">
        <v>3</v>
      </c>
      <c r="C1984">
        <v>12</v>
      </c>
      <c r="D1984" s="4">
        <v>45738</v>
      </c>
      <c r="E1984" t="s">
        <v>28</v>
      </c>
      <c r="F1984" t="s">
        <v>2104</v>
      </c>
      <c r="G1984" t="s">
        <v>269</v>
      </c>
      <c r="H1984" t="s">
        <v>31</v>
      </c>
      <c r="I1984" t="s">
        <v>32</v>
      </c>
      <c r="J1984" t="s">
        <v>45</v>
      </c>
      <c r="K1984" t="s">
        <v>100</v>
      </c>
      <c r="L1984" t="s">
        <v>46</v>
      </c>
      <c r="M1984" t="s">
        <v>65</v>
      </c>
      <c r="N1984" t="s">
        <v>1832</v>
      </c>
      <c r="O1984">
        <v>61.9</v>
      </c>
      <c r="Q1984">
        <v>418.221176470588</v>
      </c>
      <c r="R1984">
        <v>418.221176470588</v>
      </c>
      <c r="S1984">
        <v>0</v>
      </c>
      <c r="T1984">
        <v>418.221176470588</v>
      </c>
      <c r="U1984">
        <v>135</v>
      </c>
      <c r="V1984">
        <f>SUMIF(货件明细!K:K,F1984,货件明细!AQ:AQ)</f>
        <v>0</v>
      </c>
      <c r="W1984">
        <f t="shared" si="120"/>
        <v>1</v>
      </c>
      <c r="X1984">
        <f t="shared" si="121"/>
        <v>135</v>
      </c>
      <c r="Y1984">
        <f>SUMIF(货件明细!K:K,F1984,货件明细!I:I)</f>
        <v>0</v>
      </c>
      <c r="Z1984">
        <f t="shared" si="122"/>
        <v>61.9</v>
      </c>
      <c r="AA1984">
        <f>SUMIF(货件明细!K:K,F1984,货件明细!J:J)</f>
        <v>0</v>
      </c>
      <c r="AB1984">
        <f t="shared" si="123"/>
        <v>1</v>
      </c>
    </row>
    <row r="1985" spans="1:28">
      <c r="A1985">
        <v>2025</v>
      </c>
      <c r="B1985">
        <v>3</v>
      </c>
      <c r="C1985">
        <v>12</v>
      </c>
      <c r="D1985" s="4">
        <v>45738</v>
      </c>
      <c r="E1985" t="s">
        <v>28</v>
      </c>
      <c r="F1985" t="s">
        <v>2105</v>
      </c>
      <c r="G1985" t="s">
        <v>50</v>
      </c>
      <c r="H1985" t="s">
        <v>31</v>
      </c>
      <c r="I1985" t="s">
        <v>32</v>
      </c>
      <c r="J1985" t="s">
        <v>45</v>
      </c>
      <c r="K1985" t="s">
        <v>100</v>
      </c>
      <c r="L1985" t="s">
        <v>46</v>
      </c>
      <c r="M1985" t="s">
        <v>65</v>
      </c>
      <c r="N1985" t="s">
        <v>1832</v>
      </c>
      <c r="O1985">
        <v>61.9</v>
      </c>
      <c r="Q1985">
        <v>356.505882352941</v>
      </c>
      <c r="R1985">
        <v>356.505882352941</v>
      </c>
      <c r="S1985">
        <v>0</v>
      </c>
      <c r="T1985">
        <v>356.505882352941</v>
      </c>
      <c r="U1985">
        <v>135</v>
      </c>
      <c r="V1985">
        <f>SUMIF(货件明细!K:K,F1985,货件明细!AQ:AQ)</f>
        <v>0</v>
      </c>
      <c r="W1985">
        <f t="shared" si="120"/>
        <v>1</v>
      </c>
      <c r="X1985">
        <f t="shared" si="121"/>
        <v>135</v>
      </c>
      <c r="Y1985">
        <f>SUMIF(货件明细!K:K,F1985,货件明细!I:I)</f>
        <v>0</v>
      </c>
      <c r="Z1985">
        <f t="shared" si="122"/>
        <v>61.9</v>
      </c>
      <c r="AA1985">
        <f>SUMIF(货件明细!K:K,F1985,货件明细!J:J)</f>
        <v>0</v>
      </c>
      <c r="AB1985">
        <f t="shared" si="123"/>
        <v>1</v>
      </c>
    </row>
    <row r="1986" spans="1:28">
      <c r="A1986">
        <v>2025</v>
      </c>
      <c r="B1986">
        <v>3</v>
      </c>
      <c r="C1986">
        <v>12</v>
      </c>
      <c r="D1986" s="4">
        <v>45738</v>
      </c>
      <c r="E1986" t="s">
        <v>28</v>
      </c>
      <c r="F1986" t="s">
        <v>2106</v>
      </c>
      <c r="G1986" t="s">
        <v>372</v>
      </c>
      <c r="H1986" t="s">
        <v>71</v>
      </c>
      <c r="I1986" t="s">
        <v>32</v>
      </c>
      <c r="J1986" t="s">
        <v>45</v>
      </c>
      <c r="K1986" t="s">
        <v>45</v>
      </c>
      <c r="L1986" t="s">
        <v>46</v>
      </c>
      <c r="M1986" t="s">
        <v>47</v>
      </c>
      <c r="N1986" t="s">
        <v>48</v>
      </c>
      <c r="O1986">
        <v>61.9</v>
      </c>
      <c r="Q1986">
        <v>344.75</v>
      </c>
      <c r="R1986">
        <v>344.75</v>
      </c>
      <c r="S1986">
        <v>0</v>
      </c>
      <c r="T1986">
        <v>344.75</v>
      </c>
      <c r="U1986">
        <v>135</v>
      </c>
      <c r="V1986">
        <f>SUMIF(货件明细!K:K,F1986,货件明细!AQ:AQ)</f>
        <v>0</v>
      </c>
      <c r="W1986">
        <f t="shared" ref="W1986:W2049" si="124">IF(V1986=U1986,0,1)</f>
        <v>1</v>
      </c>
      <c r="X1986">
        <f t="shared" ref="X1986:X2049" si="125">U1986</f>
        <v>135</v>
      </c>
      <c r="Y1986">
        <f>SUMIF(货件明细!K:K,F1986,货件明细!I:I)</f>
        <v>0</v>
      </c>
      <c r="Z1986">
        <f t="shared" ref="Z1986:Z2049" si="126">O1986-Y1986</f>
        <v>61.9</v>
      </c>
      <c r="AA1986">
        <f>SUMIF(货件明细!K:K,F1986,货件明细!J:J)</f>
        <v>0</v>
      </c>
      <c r="AB1986">
        <f t="shared" ref="AB1986:AB2049" si="127">IF(T1986=AA1986,0,1)</f>
        <v>1</v>
      </c>
    </row>
    <row r="1987" spans="1:28">
      <c r="A1987">
        <v>2025</v>
      </c>
      <c r="B1987">
        <v>3</v>
      </c>
      <c r="C1987">
        <v>12</v>
      </c>
      <c r="D1987" s="4">
        <v>45738</v>
      </c>
      <c r="E1987" t="s">
        <v>28</v>
      </c>
      <c r="F1987" t="s">
        <v>2107</v>
      </c>
      <c r="G1987" t="s">
        <v>43</v>
      </c>
      <c r="H1987" t="s">
        <v>44</v>
      </c>
      <c r="I1987" t="s">
        <v>145</v>
      </c>
      <c r="J1987" t="s">
        <v>45</v>
      </c>
      <c r="K1987" t="s">
        <v>45</v>
      </c>
      <c r="L1987" t="s">
        <v>46</v>
      </c>
      <c r="M1987" t="s">
        <v>47</v>
      </c>
      <c r="N1987" t="s">
        <v>48</v>
      </c>
      <c r="O1987">
        <v>52.45</v>
      </c>
      <c r="Q1987">
        <v>428.22</v>
      </c>
      <c r="R1987">
        <v>428.22</v>
      </c>
      <c r="S1987">
        <v>0</v>
      </c>
      <c r="T1987">
        <v>428.22</v>
      </c>
      <c r="U1987">
        <v>249</v>
      </c>
      <c r="V1987">
        <f>SUMIF(货件明细!K:K,F1987,货件明细!AQ:AQ)</f>
        <v>0</v>
      </c>
      <c r="W1987">
        <f t="shared" si="124"/>
        <v>1</v>
      </c>
      <c r="X1987">
        <f t="shared" si="125"/>
        <v>249</v>
      </c>
      <c r="Y1987">
        <f>SUMIF(货件明细!K:K,F1987,货件明细!I:I)</f>
        <v>0</v>
      </c>
      <c r="Z1987">
        <f t="shared" si="126"/>
        <v>52.45</v>
      </c>
      <c r="AA1987">
        <f>SUMIF(货件明细!K:K,F1987,货件明细!J:J)</f>
        <v>0</v>
      </c>
      <c r="AB1987">
        <f t="shared" si="127"/>
        <v>1</v>
      </c>
    </row>
    <row r="1988" spans="1:28">
      <c r="A1988">
        <v>2025</v>
      </c>
      <c r="B1988">
        <v>3</v>
      </c>
      <c r="C1988">
        <v>12</v>
      </c>
      <c r="D1988" s="4">
        <v>45738</v>
      </c>
      <c r="E1988" t="s">
        <v>28</v>
      </c>
      <c r="F1988" t="s">
        <v>2108</v>
      </c>
      <c r="G1988" t="s">
        <v>269</v>
      </c>
      <c r="H1988" t="s">
        <v>31</v>
      </c>
      <c r="I1988" t="s">
        <v>145</v>
      </c>
      <c r="J1988" t="s">
        <v>45</v>
      </c>
      <c r="K1988" t="s">
        <v>100</v>
      </c>
      <c r="L1988" t="s">
        <v>46</v>
      </c>
      <c r="M1988" t="s">
        <v>65</v>
      </c>
      <c r="N1988" t="s">
        <v>1832</v>
      </c>
      <c r="O1988">
        <v>52.45</v>
      </c>
      <c r="Q1988">
        <v>418.221176470588</v>
      </c>
      <c r="R1988">
        <v>418.221176470588</v>
      </c>
      <c r="S1988">
        <v>0</v>
      </c>
      <c r="T1988">
        <v>418.221176470588</v>
      </c>
      <c r="U1988">
        <v>249</v>
      </c>
      <c r="V1988">
        <f>SUMIF(货件明细!K:K,F1988,货件明细!AQ:AQ)</f>
        <v>0</v>
      </c>
      <c r="W1988">
        <f t="shared" si="124"/>
        <v>1</v>
      </c>
      <c r="X1988">
        <f t="shared" si="125"/>
        <v>249</v>
      </c>
      <c r="Y1988">
        <f>SUMIF(货件明细!K:K,F1988,货件明细!I:I)</f>
        <v>0</v>
      </c>
      <c r="Z1988">
        <f t="shared" si="126"/>
        <v>52.45</v>
      </c>
      <c r="AA1988">
        <f>SUMIF(货件明细!K:K,F1988,货件明细!J:J)</f>
        <v>0</v>
      </c>
      <c r="AB1988">
        <f t="shared" si="127"/>
        <v>1</v>
      </c>
    </row>
    <row r="1989" spans="1:28">
      <c r="A1989">
        <v>2025</v>
      </c>
      <c r="B1989">
        <v>3</v>
      </c>
      <c r="C1989">
        <v>12</v>
      </c>
      <c r="D1989" s="4">
        <v>45738</v>
      </c>
      <c r="E1989" t="s">
        <v>28</v>
      </c>
      <c r="F1989" t="s">
        <v>2109</v>
      </c>
      <c r="G1989" t="s">
        <v>54</v>
      </c>
      <c r="H1989" t="s">
        <v>31</v>
      </c>
      <c r="I1989" t="s">
        <v>145</v>
      </c>
      <c r="J1989" t="s">
        <v>45</v>
      </c>
      <c r="K1989" t="s">
        <v>100</v>
      </c>
      <c r="L1989" t="s">
        <v>46</v>
      </c>
      <c r="M1989" t="s">
        <v>65</v>
      </c>
      <c r="N1989" t="s">
        <v>1832</v>
      </c>
      <c r="O1989">
        <v>52.45</v>
      </c>
      <c r="Q1989">
        <v>336.988235294118</v>
      </c>
      <c r="R1989">
        <v>336.988235294118</v>
      </c>
      <c r="S1989">
        <v>0</v>
      </c>
      <c r="T1989">
        <v>336.988235294118</v>
      </c>
      <c r="U1989">
        <v>249</v>
      </c>
      <c r="V1989">
        <f>SUMIF(货件明细!K:K,F1989,货件明细!AQ:AQ)</f>
        <v>0</v>
      </c>
      <c r="W1989">
        <f t="shared" si="124"/>
        <v>1</v>
      </c>
      <c r="X1989">
        <f t="shared" si="125"/>
        <v>249</v>
      </c>
      <c r="Y1989">
        <f>SUMIF(货件明细!K:K,F1989,货件明细!I:I)</f>
        <v>0</v>
      </c>
      <c r="Z1989">
        <f t="shared" si="126"/>
        <v>52.45</v>
      </c>
      <c r="AA1989">
        <f>SUMIF(货件明细!K:K,F1989,货件明细!J:J)</f>
        <v>0</v>
      </c>
      <c r="AB1989">
        <f t="shared" si="127"/>
        <v>1</v>
      </c>
    </row>
    <row r="1990" spans="1:28">
      <c r="A1990">
        <v>2025</v>
      </c>
      <c r="B1990">
        <v>3</v>
      </c>
      <c r="C1990">
        <v>12</v>
      </c>
      <c r="D1990" s="4">
        <v>45738</v>
      </c>
      <c r="E1990" t="s">
        <v>28</v>
      </c>
      <c r="F1990" t="s">
        <v>2110</v>
      </c>
      <c r="G1990" t="s">
        <v>163</v>
      </c>
      <c r="H1990" t="s">
        <v>71</v>
      </c>
      <c r="I1990" t="s">
        <v>145</v>
      </c>
      <c r="J1990" t="s">
        <v>45</v>
      </c>
      <c r="K1990" t="s">
        <v>45</v>
      </c>
      <c r="L1990" t="s">
        <v>46</v>
      </c>
      <c r="M1990" t="s">
        <v>47</v>
      </c>
      <c r="N1990" t="s">
        <v>48</v>
      </c>
      <c r="O1990">
        <v>52.45</v>
      </c>
      <c r="Q1990">
        <v>384.15</v>
      </c>
      <c r="R1990">
        <v>384.15</v>
      </c>
      <c r="S1990">
        <v>0</v>
      </c>
      <c r="T1990">
        <v>384.15</v>
      </c>
      <c r="U1990">
        <v>249</v>
      </c>
      <c r="V1990">
        <f>SUMIF(货件明细!K:K,F1990,货件明细!AQ:AQ)</f>
        <v>0</v>
      </c>
      <c r="W1990">
        <f t="shared" si="124"/>
        <v>1</v>
      </c>
      <c r="X1990">
        <f t="shared" si="125"/>
        <v>249</v>
      </c>
      <c r="Y1990">
        <f>SUMIF(货件明细!K:K,F1990,货件明细!I:I)</f>
        <v>0</v>
      </c>
      <c r="Z1990">
        <f t="shared" si="126"/>
        <v>52.45</v>
      </c>
      <c r="AA1990">
        <f>SUMIF(货件明细!K:K,F1990,货件明细!J:J)</f>
        <v>0</v>
      </c>
      <c r="AB1990">
        <f t="shared" si="127"/>
        <v>1</v>
      </c>
    </row>
    <row r="1991" spans="1:28">
      <c r="A1991">
        <v>2025</v>
      </c>
      <c r="B1991">
        <v>3</v>
      </c>
      <c r="C1991">
        <v>12</v>
      </c>
      <c r="D1991" s="4">
        <v>45738</v>
      </c>
      <c r="E1991" t="s">
        <v>28</v>
      </c>
      <c r="F1991" t="s">
        <v>2111</v>
      </c>
      <c r="G1991" t="s">
        <v>50</v>
      </c>
      <c r="H1991" t="s">
        <v>31</v>
      </c>
      <c r="I1991" t="s">
        <v>145</v>
      </c>
      <c r="J1991" t="s">
        <v>45</v>
      </c>
      <c r="K1991" t="s">
        <v>100</v>
      </c>
      <c r="L1991" t="s">
        <v>46</v>
      </c>
      <c r="M1991" t="s">
        <v>65</v>
      </c>
      <c r="N1991" t="s">
        <v>1832</v>
      </c>
      <c r="O1991">
        <v>52.45</v>
      </c>
      <c r="Q1991">
        <v>356.505882352941</v>
      </c>
      <c r="R1991">
        <v>356.505882352941</v>
      </c>
      <c r="S1991">
        <v>0</v>
      </c>
      <c r="T1991">
        <v>356.505882352941</v>
      </c>
      <c r="U1991">
        <v>249</v>
      </c>
      <c r="V1991">
        <f>SUMIF(货件明细!K:K,F1991,货件明细!AQ:AQ)</f>
        <v>0</v>
      </c>
      <c r="W1991">
        <f t="shared" si="124"/>
        <v>1</v>
      </c>
      <c r="X1991">
        <f t="shared" si="125"/>
        <v>249</v>
      </c>
      <c r="Y1991">
        <f>SUMIF(货件明细!K:K,F1991,货件明细!I:I)</f>
        <v>0</v>
      </c>
      <c r="Z1991">
        <f t="shared" si="126"/>
        <v>52.45</v>
      </c>
      <c r="AA1991">
        <f>SUMIF(货件明细!K:K,F1991,货件明细!J:J)</f>
        <v>0</v>
      </c>
      <c r="AB1991">
        <f t="shared" si="127"/>
        <v>1</v>
      </c>
    </row>
    <row r="1992" spans="1:28">
      <c r="A1992">
        <v>2025</v>
      </c>
      <c r="B1992">
        <v>3</v>
      </c>
      <c r="C1992">
        <v>12</v>
      </c>
      <c r="D1992" s="4">
        <v>45738</v>
      </c>
      <c r="E1992" t="s">
        <v>28</v>
      </c>
      <c r="F1992" t="s">
        <v>2112</v>
      </c>
      <c r="G1992" t="s">
        <v>50</v>
      </c>
      <c r="H1992" t="s">
        <v>31</v>
      </c>
      <c r="I1992" t="s">
        <v>41</v>
      </c>
      <c r="J1992" t="s">
        <v>45</v>
      </c>
      <c r="K1992" t="s">
        <v>100</v>
      </c>
      <c r="L1992" t="s">
        <v>46</v>
      </c>
      <c r="M1992" t="s">
        <v>47</v>
      </c>
      <c r="N1992" t="s">
        <v>101</v>
      </c>
      <c r="O1992">
        <v>15.15</v>
      </c>
      <c r="Q1992">
        <v>106.8</v>
      </c>
      <c r="R1992">
        <v>106.8</v>
      </c>
      <c r="S1992">
        <v>0</v>
      </c>
      <c r="T1992">
        <v>106.8</v>
      </c>
      <c r="U1992">
        <v>101</v>
      </c>
      <c r="V1992">
        <f>SUMIF(货件明细!K:K,F1992,货件明细!AQ:AQ)</f>
        <v>0</v>
      </c>
      <c r="W1992">
        <f t="shared" si="124"/>
        <v>1</v>
      </c>
      <c r="X1992">
        <f t="shared" si="125"/>
        <v>101</v>
      </c>
      <c r="Y1992">
        <f>SUMIF(货件明细!K:K,F1992,货件明细!I:I)</f>
        <v>0</v>
      </c>
      <c r="Z1992">
        <f t="shared" si="126"/>
        <v>15.15</v>
      </c>
      <c r="AA1992">
        <f>SUMIF(货件明细!K:K,F1992,货件明细!J:J)</f>
        <v>0</v>
      </c>
      <c r="AB1992">
        <f t="shared" si="127"/>
        <v>1</v>
      </c>
    </row>
    <row r="1993" spans="1:28">
      <c r="A1993">
        <v>2025</v>
      </c>
      <c r="B1993">
        <v>3</v>
      </c>
      <c r="C1993">
        <v>12</v>
      </c>
      <c r="D1993" s="4">
        <v>45738</v>
      </c>
      <c r="E1993" t="s">
        <v>28</v>
      </c>
      <c r="F1993" t="s">
        <v>2113</v>
      </c>
      <c r="G1993" t="s">
        <v>54</v>
      </c>
      <c r="H1993" t="s">
        <v>31</v>
      </c>
      <c r="I1993" t="s">
        <v>41</v>
      </c>
      <c r="J1993" t="s">
        <v>45</v>
      </c>
      <c r="K1993" t="s">
        <v>100</v>
      </c>
      <c r="L1993" t="s">
        <v>46</v>
      </c>
      <c r="M1993" t="s">
        <v>47</v>
      </c>
      <c r="N1993" t="s">
        <v>101</v>
      </c>
      <c r="O1993">
        <v>15.15</v>
      </c>
      <c r="Q1993">
        <v>103.8</v>
      </c>
      <c r="R1993">
        <v>103.8</v>
      </c>
      <c r="S1993">
        <v>0</v>
      </c>
      <c r="T1993">
        <v>103.8</v>
      </c>
      <c r="U1993">
        <v>101</v>
      </c>
      <c r="V1993">
        <f>SUMIF(货件明细!K:K,F1993,货件明细!AQ:AQ)</f>
        <v>0</v>
      </c>
      <c r="W1993">
        <f t="shared" si="124"/>
        <v>1</v>
      </c>
      <c r="X1993">
        <f t="shared" si="125"/>
        <v>101</v>
      </c>
      <c r="Y1993">
        <f>SUMIF(货件明细!K:K,F1993,货件明细!I:I)</f>
        <v>0</v>
      </c>
      <c r="Z1993">
        <f t="shared" si="126"/>
        <v>15.15</v>
      </c>
      <c r="AA1993">
        <f>SUMIF(货件明细!K:K,F1993,货件明细!J:J)</f>
        <v>0</v>
      </c>
      <c r="AB1993">
        <f t="shared" si="127"/>
        <v>1</v>
      </c>
    </row>
    <row r="1994" spans="1:28">
      <c r="A1994">
        <v>2025</v>
      </c>
      <c r="B1994">
        <v>3</v>
      </c>
      <c r="C1994">
        <v>12</v>
      </c>
      <c r="D1994" s="4">
        <v>45738</v>
      </c>
      <c r="E1994" t="s">
        <v>28</v>
      </c>
      <c r="F1994" t="s">
        <v>2114</v>
      </c>
      <c r="G1994" t="s">
        <v>269</v>
      </c>
      <c r="H1994" t="s">
        <v>31</v>
      </c>
      <c r="I1994" t="s">
        <v>41</v>
      </c>
      <c r="J1994" t="s">
        <v>45</v>
      </c>
      <c r="K1994" t="s">
        <v>100</v>
      </c>
      <c r="L1994" t="s">
        <v>46</v>
      </c>
      <c r="M1994" t="s">
        <v>47</v>
      </c>
      <c r="N1994" t="s">
        <v>101</v>
      </c>
      <c r="O1994">
        <v>15.15</v>
      </c>
      <c r="Q1994">
        <v>125.86</v>
      </c>
      <c r="R1994">
        <v>125.86</v>
      </c>
      <c r="S1994">
        <v>0</v>
      </c>
      <c r="T1994">
        <v>125.86</v>
      </c>
      <c r="U1994">
        <v>101</v>
      </c>
      <c r="V1994">
        <f>SUMIF(货件明细!K:K,F1994,货件明细!AQ:AQ)</f>
        <v>0</v>
      </c>
      <c r="W1994">
        <f t="shared" si="124"/>
        <v>1</v>
      </c>
      <c r="X1994">
        <f t="shared" si="125"/>
        <v>101</v>
      </c>
      <c r="Y1994">
        <f>SUMIF(货件明细!K:K,F1994,货件明细!I:I)</f>
        <v>0</v>
      </c>
      <c r="Z1994">
        <f t="shared" si="126"/>
        <v>15.15</v>
      </c>
      <c r="AA1994">
        <f>SUMIF(货件明细!K:K,F1994,货件明细!J:J)</f>
        <v>0</v>
      </c>
      <c r="AB1994">
        <f t="shared" si="127"/>
        <v>1</v>
      </c>
    </row>
    <row r="1995" spans="1:28">
      <c r="A1995">
        <v>2025</v>
      </c>
      <c r="B1995">
        <v>3</v>
      </c>
      <c r="C1995">
        <v>12</v>
      </c>
      <c r="D1995" s="4">
        <v>45738</v>
      </c>
      <c r="E1995" t="s">
        <v>28</v>
      </c>
      <c r="F1995" t="s">
        <v>2115</v>
      </c>
      <c r="G1995" t="s">
        <v>163</v>
      </c>
      <c r="H1995" t="s">
        <v>71</v>
      </c>
      <c r="I1995" t="s">
        <v>41</v>
      </c>
      <c r="J1995" t="s">
        <v>45</v>
      </c>
      <c r="K1995" t="s">
        <v>45</v>
      </c>
      <c r="L1995" t="s">
        <v>46</v>
      </c>
      <c r="M1995" t="s">
        <v>47</v>
      </c>
      <c r="N1995" t="s">
        <v>48</v>
      </c>
      <c r="O1995">
        <v>15.15</v>
      </c>
      <c r="Q1995">
        <v>128.05</v>
      </c>
      <c r="R1995">
        <v>128.05</v>
      </c>
      <c r="S1995">
        <v>0</v>
      </c>
      <c r="T1995">
        <v>128.05</v>
      </c>
      <c r="U1995">
        <v>101</v>
      </c>
      <c r="V1995">
        <f>SUMIF(货件明细!K:K,F1995,货件明细!AQ:AQ)</f>
        <v>0</v>
      </c>
      <c r="W1995">
        <f t="shared" si="124"/>
        <v>1</v>
      </c>
      <c r="X1995">
        <f t="shared" si="125"/>
        <v>101</v>
      </c>
      <c r="Y1995">
        <f>SUMIF(货件明细!K:K,F1995,货件明细!I:I)</f>
        <v>0</v>
      </c>
      <c r="Z1995">
        <f t="shared" si="126"/>
        <v>15.15</v>
      </c>
      <c r="AA1995">
        <f>SUMIF(货件明细!K:K,F1995,货件明细!J:J)</f>
        <v>0</v>
      </c>
      <c r="AB1995">
        <f t="shared" si="127"/>
        <v>1</v>
      </c>
    </row>
    <row r="1996" spans="1:28">
      <c r="A1996">
        <v>2025</v>
      </c>
      <c r="B1996">
        <v>3</v>
      </c>
      <c r="C1996">
        <v>12</v>
      </c>
      <c r="D1996" s="4">
        <v>45738</v>
      </c>
      <c r="E1996" t="s">
        <v>28</v>
      </c>
      <c r="F1996" t="s">
        <v>2116</v>
      </c>
      <c r="G1996" t="s">
        <v>43</v>
      </c>
      <c r="H1996" t="s">
        <v>44</v>
      </c>
      <c r="I1996" t="s">
        <v>41</v>
      </c>
      <c r="J1996" t="s">
        <v>45</v>
      </c>
      <c r="K1996" t="s">
        <v>45</v>
      </c>
      <c r="L1996" t="s">
        <v>46</v>
      </c>
      <c r="M1996" t="s">
        <v>47</v>
      </c>
      <c r="N1996" t="s">
        <v>48</v>
      </c>
      <c r="O1996">
        <v>15.15</v>
      </c>
      <c r="Q1996">
        <v>142.74</v>
      </c>
      <c r="R1996">
        <v>142.74</v>
      </c>
      <c r="S1996">
        <v>0</v>
      </c>
      <c r="T1996">
        <v>142.74</v>
      </c>
      <c r="U1996">
        <v>101</v>
      </c>
      <c r="V1996">
        <f>SUMIF(货件明细!K:K,F1996,货件明细!AQ:AQ)</f>
        <v>0</v>
      </c>
      <c r="W1996">
        <f t="shared" si="124"/>
        <v>1</v>
      </c>
      <c r="X1996">
        <f t="shared" si="125"/>
        <v>101</v>
      </c>
      <c r="Y1996">
        <f>SUMIF(货件明细!K:K,F1996,货件明细!I:I)</f>
        <v>0</v>
      </c>
      <c r="Z1996">
        <f t="shared" si="126"/>
        <v>15.15</v>
      </c>
      <c r="AA1996">
        <f>SUMIF(货件明细!K:K,F1996,货件明细!J:J)</f>
        <v>0</v>
      </c>
      <c r="AB1996">
        <f t="shared" si="127"/>
        <v>1</v>
      </c>
    </row>
    <row r="1997" spans="1:28">
      <c r="A1997">
        <v>2025</v>
      </c>
      <c r="B1997">
        <v>3</v>
      </c>
      <c r="C1997">
        <v>12</v>
      </c>
      <c r="D1997" s="4">
        <v>45738</v>
      </c>
      <c r="E1997" t="s">
        <v>28</v>
      </c>
      <c r="F1997" t="s">
        <v>2117</v>
      </c>
      <c r="G1997" t="s">
        <v>163</v>
      </c>
      <c r="H1997" t="s">
        <v>71</v>
      </c>
      <c r="I1997" t="s">
        <v>41</v>
      </c>
      <c r="J1997" t="s">
        <v>45</v>
      </c>
      <c r="K1997" t="s">
        <v>45</v>
      </c>
      <c r="L1997" t="s">
        <v>46</v>
      </c>
      <c r="M1997" t="s">
        <v>65</v>
      </c>
      <c r="N1997" t="s">
        <v>1825</v>
      </c>
      <c r="O1997">
        <v>15.15</v>
      </c>
      <c r="Q1997">
        <v>169.6</v>
      </c>
      <c r="R1997">
        <v>169.6</v>
      </c>
      <c r="S1997">
        <v>0</v>
      </c>
      <c r="T1997">
        <v>169.6</v>
      </c>
      <c r="U1997">
        <v>60</v>
      </c>
      <c r="V1997">
        <f>SUMIF(货件明细!K:K,F1997,货件明细!AQ:AQ)</f>
        <v>0</v>
      </c>
      <c r="W1997">
        <f t="shared" si="124"/>
        <v>1</v>
      </c>
      <c r="X1997">
        <f t="shared" si="125"/>
        <v>60</v>
      </c>
      <c r="Y1997">
        <f>SUMIF(货件明细!K:K,F1997,货件明细!I:I)</f>
        <v>0</v>
      </c>
      <c r="Z1997">
        <f t="shared" si="126"/>
        <v>15.15</v>
      </c>
      <c r="AA1997">
        <f>SUMIF(货件明细!K:K,F1997,货件明细!J:J)</f>
        <v>0</v>
      </c>
      <c r="AB1997">
        <f t="shared" si="127"/>
        <v>1</v>
      </c>
    </row>
    <row r="1998" spans="1:28">
      <c r="A1998">
        <v>2025</v>
      </c>
      <c r="B1998">
        <v>3</v>
      </c>
      <c r="C1998">
        <v>12</v>
      </c>
      <c r="D1998" s="4">
        <v>45738</v>
      </c>
      <c r="E1998" t="s">
        <v>28</v>
      </c>
      <c r="F1998" t="s">
        <v>2118</v>
      </c>
      <c r="G1998" t="s">
        <v>43</v>
      </c>
      <c r="H1998" t="s">
        <v>44</v>
      </c>
      <c r="I1998" t="s">
        <v>41</v>
      </c>
      <c r="J1998" t="s">
        <v>45</v>
      </c>
      <c r="K1998" t="s">
        <v>45</v>
      </c>
      <c r="L1998" t="s">
        <v>46</v>
      </c>
      <c r="M1998" t="s">
        <v>65</v>
      </c>
      <c r="N1998" t="s">
        <v>1825</v>
      </c>
      <c r="O1998">
        <v>15.15</v>
      </c>
      <c r="Q1998">
        <v>200</v>
      </c>
      <c r="R1998">
        <v>200</v>
      </c>
      <c r="S1998">
        <v>0</v>
      </c>
      <c r="T1998">
        <v>200</v>
      </c>
      <c r="U1998">
        <v>60</v>
      </c>
      <c r="V1998">
        <f>SUMIF(货件明细!K:K,F1998,货件明细!AQ:AQ)</f>
        <v>0</v>
      </c>
      <c r="W1998">
        <f t="shared" si="124"/>
        <v>1</v>
      </c>
      <c r="X1998">
        <f t="shared" si="125"/>
        <v>60</v>
      </c>
      <c r="Y1998">
        <f>SUMIF(货件明细!K:K,F1998,货件明细!I:I)</f>
        <v>0</v>
      </c>
      <c r="Z1998">
        <f t="shared" si="126"/>
        <v>15.15</v>
      </c>
      <c r="AA1998">
        <f>SUMIF(货件明细!K:K,F1998,货件明细!J:J)</f>
        <v>0</v>
      </c>
      <c r="AB1998">
        <f t="shared" si="127"/>
        <v>1</v>
      </c>
    </row>
    <row r="1999" spans="1:28">
      <c r="A1999">
        <v>2025</v>
      </c>
      <c r="B1999">
        <v>3</v>
      </c>
      <c r="C1999">
        <v>12</v>
      </c>
      <c r="D1999" s="4">
        <v>45738</v>
      </c>
      <c r="E1999" t="s">
        <v>28</v>
      </c>
      <c r="F1999" t="s">
        <v>2119</v>
      </c>
      <c r="G1999" t="s">
        <v>269</v>
      </c>
      <c r="H1999" t="s">
        <v>31</v>
      </c>
      <c r="I1999" t="s">
        <v>41</v>
      </c>
      <c r="J1999" t="s">
        <v>45</v>
      </c>
      <c r="K1999" t="s">
        <v>100</v>
      </c>
      <c r="L1999" t="s">
        <v>46</v>
      </c>
      <c r="M1999" t="s">
        <v>47</v>
      </c>
      <c r="N1999" t="s">
        <v>226</v>
      </c>
      <c r="O1999">
        <v>15.15</v>
      </c>
      <c r="Q1999">
        <v>190.4</v>
      </c>
      <c r="R1999">
        <v>190.4</v>
      </c>
      <c r="S1999">
        <v>0</v>
      </c>
      <c r="T1999">
        <v>190.4</v>
      </c>
      <c r="U1999">
        <v>60</v>
      </c>
      <c r="V1999">
        <f>SUMIF(货件明细!K:K,F1999,货件明细!AQ:AQ)</f>
        <v>0</v>
      </c>
      <c r="W1999">
        <f t="shared" si="124"/>
        <v>1</v>
      </c>
      <c r="X1999">
        <f t="shared" si="125"/>
        <v>60</v>
      </c>
      <c r="Y1999">
        <f>SUMIF(货件明细!K:K,F1999,货件明细!I:I)</f>
        <v>0</v>
      </c>
      <c r="Z1999">
        <f t="shared" si="126"/>
        <v>15.15</v>
      </c>
      <c r="AA1999">
        <f>SUMIF(货件明细!K:K,F1999,货件明细!J:J)</f>
        <v>0</v>
      </c>
      <c r="AB1999">
        <f t="shared" si="127"/>
        <v>1</v>
      </c>
    </row>
    <row r="2000" spans="1:28">
      <c r="A2000">
        <v>2025</v>
      </c>
      <c r="B2000">
        <v>3</v>
      </c>
      <c r="C2000">
        <v>12</v>
      </c>
      <c r="D2000" s="4">
        <v>45738</v>
      </c>
      <c r="E2000" t="s">
        <v>28</v>
      </c>
      <c r="F2000" t="s">
        <v>2120</v>
      </c>
      <c r="G2000" t="s">
        <v>50</v>
      </c>
      <c r="H2000" t="s">
        <v>31</v>
      </c>
      <c r="I2000" t="s">
        <v>41</v>
      </c>
      <c r="J2000" t="s">
        <v>45</v>
      </c>
      <c r="K2000" t="s">
        <v>100</v>
      </c>
      <c r="L2000" t="s">
        <v>46</v>
      </c>
      <c r="M2000" t="s">
        <v>47</v>
      </c>
      <c r="N2000" t="s">
        <v>226</v>
      </c>
      <c r="O2000">
        <v>15.15</v>
      </c>
      <c r="Q2000">
        <v>148.8</v>
      </c>
      <c r="R2000">
        <v>148.8</v>
      </c>
      <c r="S2000">
        <v>0</v>
      </c>
      <c r="T2000">
        <v>148.8</v>
      </c>
      <c r="U2000">
        <v>60</v>
      </c>
      <c r="V2000">
        <f>SUMIF(货件明细!K:K,F2000,货件明细!AQ:AQ)</f>
        <v>0</v>
      </c>
      <c r="W2000">
        <f t="shared" si="124"/>
        <v>1</v>
      </c>
      <c r="X2000">
        <f t="shared" si="125"/>
        <v>60</v>
      </c>
      <c r="Y2000">
        <f>SUMIF(货件明细!K:K,F2000,货件明细!I:I)</f>
        <v>0</v>
      </c>
      <c r="Z2000">
        <f t="shared" si="126"/>
        <v>15.15</v>
      </c>
      <c r="AA2000">
        <f>SUMIF(货件明细!K:K,F2000,货件明细!J:J)</f>
        <v>0</v>
      </c>
      <c r="AB2000">
        <f t="shared" si="127"/>
        <v>1</v>
      </c>
    </row>
    <row r="2001" spans="1:28">
      <c r="A2001">
        <v>2025</v>
      </c>
      <c r="B2001">
        <v>3</v>
      </c>
      <c r="C2001">
        <v>12</v>
      </c>
      <c r="D2001" s="4">
        <v>45738</v>
      </c>
      <c r="E2001" t="s">
        <v>28</v>
      </c>
      <c r="F2001" t="s">
        <v>2121</v>
      </c>
      <c r="G2001" t="s">
        <v>54</v>
      </c>
      <c r="H2001" t="s">
        <v>31</v>
      </c>
      <c r="I2001" t="s">
        <v>41</v>
      </c>
      <c r="J2001" t="s">
        <v>45</v>
      </c>
      <c r="K2001" t="s">
        <v>100</v>
      </c>
      <c r="L2001" t="s">
        <v>46</v>
      </c>
      <c r="M2001" t="s">
        <v>47</v>
      </c>
      <c r="N2001" t="s">
        <v>226</v>
      </c>
      <c r="O2001">
        <v>15.15</v>
      </c>
      <c r="Q2001">
        <v>144</v>
      </c>
      <c r="R2001">
        <v>144</v>
      </c>
      <c r="S2001">
        <v>0</v>
      </c>
      <c r="T2001">
        <v>144</v>
      </c>
      <c r="U2001">
        <v>60</v>
      </c>
      <c r="V2001">
        <f>SUMIF(货件明细!K:K,F2001,货件明细!AQ:AQ)</f>
        <v>0</v>
      </c>
      <c r="W2001">
        <f t="shared" si="124"/>
        <v>1</v>
      </c>
      <c r="X2001">
        <f t="shared" si="125"/>
        <v>60</v>
      </c>
      <c r="Y2001">
        <f>SUMIF(货件明细!K:K,F2001,货件明细!I:I)</f>
        <v>0</v>
      </c>
      <c r="Z2001">
        <f t="shared" si="126"/>
        <v>15.15</v>
      </c>
      <c r="AA2001">
        <f>SUMIF(货件明细!K:K,F2001,货件明细!J:J)</f>
        <v>0</v>
      </c>
      <c r="AB2001">
        <f t="shared" si="127"/>
        <v>1</v>
      </c>
    </row>
    <row r="2002" spans="1:28">
      <c r="A2002">
        <v>2025</v>
      </c>
      <c r="B2002">
        <v>3</v>
      </c>
      <c r="C2002">
        <v>12</v>
      </c>
      <c r="D2002" s="4">
        <v>45738</v>
      </c>
      <c r="E2002" t="s">
        <v>28</v>
      </c>
      <c r="F2002" t="s">
        <v>2122</v>
      </c>
      <c r="G2002" t="s">
        <v>163</v>
      </c>
      <c r="H2002" t="s">
        <v>71</v>
      </c>
      <c r="I2002" t="s">
        <v>129</v>
      </c>
      <c r="J2002" t="s">
        <v>45</v>
      </c>
      <c r="K2002" t="s">
        <v>45</v>
      </c>
      <c r="L2002" t="s">
        <v>46</v>
      </c>
      <c r="M2002" t="s">
        <v>47</v>
      </c>
      <c r="N2002" t="s">
        <v>48</v>
      </c>
      <c r="O2002">
        <v>21.85</v>
      </c>
      <c r="Q2002">
        <v>128.05</v>
      </c>
      <c r="R2002">
        <v>128.05</v>
      </c>
      <c r="S2002">
        <v>0</v>
      </c>
      <c r="T2002">
        <v>128.05</v>
      </c>
      <c r="U2002">
        <v>150</v>
      </c>
      <c r="V2002">
        <f>SUMIF(货件明细!K:K,F2002,货件明细!AQ:AQ)</f>
        <v>0</v>
      </c>
      <c r="W2002">
        <f t="shared" si="124"/>
        <v>1</v>
      </c>
      <c r="X2002">
        <f t="shared" si="125"/>
        <v>150</v>
      </c>
      <c r="Y2002">
        <f>SUMIF(货件明细!K:K,F2002,货件明细!I:I)</f>
        <v>0</v>
      </c>
      <c r="Z2002">
        <f t="shared" si="126"/>
        <v>21.85</v>
      </c>
      <c r="AA2002">
        <f>SUMIF(货件明细!K:K,F2002,货件明细!J:J)</f>
        <v>0</v>
      </c>
      <c r="AB2002">
        <f t="shared" si="127"/>
        <v>1</v>
      </c>
    </row>
    <row r="2003" spans="1:28">
      <c r="A2003">
        <v>2025</v>
      </c>
      <c r="B2003">
        <v>3</v>
      </c>
      <c r="C2003">
        <v>12</v>
      </c>
      <c r="D2003" s="4">
        <v>45738</v>
      </c>
      <c r="E2003" t="s">
        <v>28</v>
      </c>
      <c r="F2003" t="s">
        <v>2123</v>
      </c>
      <c r="G2003" t="s">
        <v>269</v>
      </c>
      <c r="H2003" t="s">
        <v>31</v>
      </c>
      <c r="I2003" t="s">
        <v>129</v>
      </c>
      <c r="J2003" t="s">
        <v>45</v>
      </c>
      <c r="K2003" t="s">
        <v>100</v>
      </c>
      <c r="L2003" t="s">
        <v>46</v>
      </c>
      <c r="M2003" t="s">
        <v>47</v>
      </c>
      <c r="N2003" t="s">
        <v>101</v>
      </c>
      <c r="O2003">
        <v>21.85</v>
      </c>
      <c r="Q2003">
        <v>125.86</v>
      </c>
      <c r="R2003">
        <v>125.86</v>
      </c>
      <c r="S2003">
        <v>0</v>
      </c>
      <c r="T2003">
        <v>125.86</v>
      </c>
      <c r="U2003">
        <v>150</v>
      </c>
      <c r="V2003">
        <f>SUMIF(货件明细!K:K,F2003,货件明细!AQ:AQ)</f>
        <v>0</v>
      </c>
      <c r="W2003">
        <f t="shared" si="124"/>
        <v>1</v>
      </c>
      <c r="X2003">
        <f t="shared" si="125"/>
        <v>150</v>
      </c>
      <c r="Y2003">
        <f>SUMIF(货件明细!K:K,F2003,货件明细!I:I)</f>
        <v>0</v>
      </c>
      <c r="Z2003">
        <f t="shared" si="126"/>
        <v>21.85</v>
      </c>
      <c r="AA2003">
        <f>SUMIF(货件明细!K:K,F2003,货件明细!J:J)</f>
        <v>0</v>
      </c>
      <c r="AB2003">
        <f t="shared" si="127"/>
        <v>1</v>
      </c>
    </row>
    <row r="2004" spans="1:28">
      <c r="A2004">
        <v>2025</v>
      </c>
      <c r="B2004">
        <v>3</v>
      </c>
      <c r="C2004">
        <v>12</v>
      </c>
      <c r="D2004" s="4">
        <v>45738</v>
      </c>
      <c r="E2004" t="s">
        <v>28</v>
      </c>
      <c r="F2004" t="s">
        <v>2124</v>
      </c>
      <c r="G2004" t="s">
        <v>54</v>
      </c>
      <c r="H2004" t="s">
        <v>31</v>
      </c>
      <c r="I2004" t="s">
        <v>129</v>
      </c>
      <c r="J2004" t="s">
        <v>45</v>
      </c>
      <c r="K2004" t="s">
        <v>100</v>
      </c>
      <c r="L2004" t="s">
        <v>46</v>
      </c>
      <c r="M2004" t="s">
        <v>47</v>
      </c>
      <c r="N2004" t="s">
        <v>101</v>
      </c>
      <c r="O2004">
        <v>21.85</v>
      </c>
      <c r="Q2004">
        <v>103.8</v>
      </c>
      <c r="R2004">
        <v>103.8</v>
      </c>
      <c r="S2004">
        <v>0</v>
      </c>
      <c r="T2004">
        <v>103.8</v>
      </c>
      <c r="U2004">
        <v>150</v>
      </c>
      <c r="V2004">
        <f>SUMIF(货件明细!K:K,F2004,货件明细!AQ:AQ)</f>
        <v>0</v>
      </c>
      <c r="W2004">
        <f t="shared" si="124"/>
        <v>1</v>
      </c>
      <c r="X2004">
        <f t="shared" si="125"/>
        <v>150</v>
      </c>
      <c r="Y2004">
        <f>SUMIF(货件明细!K:K,F2004,货件明细!I:I)</f>
        <v>0</v>
      </c>
      <c r="Z2004">
        <f t="shared" si="126"/>
        <v>21.85</v>
      </c>
      <c r="AA2004">
        <f>SUMIF(货件明细!K:K,F2004,货件明细!J:J)</f>
        <v>0</v>
      </c>
      <c r="AB2004">
        <f t="shared" si="127"/>
        <v>1</v>
      </c>
    </row>
    <row r="2005" spans="1:28">
      <c r="A2005">
        <v>2025</v>
      </c>
      <c r="B2005">
        <v>3</v>
      </c>
      <c r="C2005">
        <v>12</v>
      </c>
      <c r="D2005" s="4">
        <v>45738</v>
      </c>
      <c r="E2005" t="s">
        <v>28</v>
      </c>
      <c r="F2005" t="s">
        <v>2125</v>
      </c>
      <c r="G2005" t="s">
        <v>43</v>
      </c>
      <c r="H2005" t="s">
        <v>44</v>
      </c>
      <c r="I2005" t="s">
        <v>129</v>
      </c>
      <c r="J2005" t="s">
        <v>45</v>
      </c>
      <c r="K2005" t="s">
        <v>45</v>
      </c>
      <c r="L2005" t="s">
        <v>46</v>
      </c>
      <c r="M2005" t="s">
        <v>47</v>
      </c>
      <c r="N2005" t="s">
        <v>48</v>
      </c>
      <c r="O2005">
        <v>21.85</v>
      </c>
      <c r="Q2005">
        <v>142.74</v>
      </c>
      <c r="R2005">
        <v>142.74</v>
      </c>
      <c r="S2005">
        <v>0</v>
      </c>
      <c r="T2005">
        <v>142.74</v>
      </c>
      <c r="U2005">
        <v>150</v>
      </c>
      <c r="V2005">
        <f>SUMIF(货件明细!K:K,F2005,货件明细!AQ:AQ)</f>
        <v>0</v>
      </c>
      <c r="W2005">
        <f t="shared" si="124"/>
        <v>1</v>
      </c>
      <c r="X2005">
        <f t="shared" si="125"/>
        <v>150</v>
      </c>
      <c r="Y2005">
        <f>SUMIF(货件明细!K:K,F2005,货件明细!I:I)</f>
        <v>0</v>
      </c>
      <c r="Z2005">
        <f t="shared" si="126"/>
        <v>21.85</v>
      </c>
      <c r="AA2005">
        <f>SUMIF(货件明细!K:K,F2005,货件明细!J:J)</f>
        <v>0</v>
      </c>
      <c r="AB2005">
        <f t="shared" si="127"/>
        <v>1</v>
      </c>
    </row>
    <row r="2006" spans="1:28">
      <c r="A2006">
        <v>2025</v>
      </c>
      <c r="B2006">
        <v>3</v>
      </c>
      <c r="C2006">
        <v>12</v>
      </c>
      <c r="D2006" s="4">
        <v>45738</v>
      </c>
      <c r="E2006" t="s">
        <v>28</v>
      </c>
      <c r="F2006" t="s">
        <v>2126</v>
      </c>
      <c r="G2006" t="s">
        <v>50</v>
      </c>
      <c r="H2006" t="s">
        <v>31</v>
      </c>
      <c r="I2006" t="s">
        <v>129</v>
      </c>
      <c r="J2006" t="s">
        <v>45</v>
      </c>
      <c r="K2006" t="s">
        <v>100</v>
      </c>
      <c r="L2006" t="s">
        <v>46</v>
      </c>
      <c r="M2006" t="s">
        <v>47</v>
      </c>
      <c r="N2006" t="s">
        <v>101</v>
      </c>
      <c r="O2006">
        <v>21.85</v>
      </c>
      <c r="Q2006">
        <v>106.8</v>
      </c>
      <c r="R2006">
        <v>106.8</v>
      </c>
      <c r="S2006">
        <v>0</v>
      </c>
      <c r="T2006">
        <v>106.8</v>
      </c>
      <c r="U2006">
        <v>150</v>
      </c>
      <c r="V2006">
        <f>SUMIF(货件明细!K:K,F2006,货件明细!AQ:AQ)</f>
        <v>0</v>
      </c>
      <c r="W2006">
        <f t="shared" si="124"/>
        <v>1</v>
      </c>
      <c r="X2006">
        <f t="shared" si="125"/>
        <v>150</v>
      </c>
      <c r="Y2006">
        <f>SUMIF(货件明细!K:K,F2006,货件明细!I:I)</f>
        <v>0</v>
      </c>
      <c r="Z2006">
        <f t="shared" si="126"/>
        <v>21.85</v>
      </c>
      <c r="AA2006">
        <f>SUMIF(货件明细!K:K,F2006,货件明细!J:J)</f>
        <v>0</v>
      </c>
      <c r="AB2006">
        <f t="shared" si="127"/>
        <v>1</v>
      </c>
    </row>
    <row r="2007" spans="1:28">
      <c r="A2007">
        <v>2025</v>
      </c>
      <c r="B2007">
        <v>3</v>
      </c>
      <c r="C2007">
        <v>12</v>
      </c>
      <c r="D2007" s="4">
        <v>45738</v>
      </c>
      <c r="E2007" t="s">
        <v>28</v>
      </c>
      <c r="F2007" t="s">
        <v>2127</v>
      </c>
      <c r="G2007" t="s">
        <v>163</v>
      </c>
      <c r="H2007" t="s">
        <v>71</v>
      </c>
      <c r="I2007" t="s">
        <v>57</v>
      </c>
      <c r="J2007" t="s">
        <v>100</v>
      </c>
      <c r="K2007" t="s">
        <v>100</v>
      </c>
      <c r="L2007" t="s">
        <v>46</v>
      </c>
      <c r="M2007" t="s">
        <v>47</v>
      </c>
      <c r="N2007" t="s">
        <v>159</v>
      </c>
      <c r="O2007">
        <v>74.85</v>
      </c>
      <c r="Q2007">
        <v>322.08</v>
      </c>
      <c r="R2007">
        <v>322.08</v>
      </c>
      <c r="S2007">
        <v>0</v>
      </c>
      <c r="T2007">
        <v>322.08</v>
      </c>
      <c r="U2007">
        <v>483</v>
      </c>
      <c r="V2007">
        <f>SUMIF(货件明细!K:K,F2007,货件明细!AQ:AQ)</f>
        <v>0</v>
      </c>
      <c r="W2007">
        <f t="shared" si="124"/>
        <v>1</v>
      </c>
      <c r="X2007">
        <f t="shared" si="125"/>
        <v>483</v>
      </c>
      <c r="Y2007">
        <f>SUMIF(货件明细!K:K,F2007,货件明细!I:I)</f>
        <v>0</v>
      </c>
      <c r="Z2007">
        <f t="shared" si="126"/>
        <v>74.85</v>
      </c>
      <c r="AA2007">
        <f>SUMIF(货件明细!K:K,F2007,货件明细!J:J)</f>
        <v>0</v>
      </c>
      <c r="AB2007">
        <f t="shared" si="127"/>
        <v>1</v>
      </c>
    </row>
    <row r="2008" spans="1:28">
      <c r="A2008">
        <v>2025</v>
      </c>
      <c r="B2008">
        <v>3</v>
      </c>
      <c r="C2008">
        <v>12</v>
      </c>
      <c r="D2008" s="4">
        <v>45738</v>
      </c>
      <c r="E2008" t="s">
        <v>28</v>
      </c>
      <c r="F2008" t="s">
        <v>2128</v>
      </c>
      <c r="G2008" t="s">
        <v>43</v>
      </c>
      <c r="H2008" t="s">
        <v>44</v>
      </c>
      <c r="I2008" t="s">
        <v>57</v>
      </c>
      <c r="J2008" t="s">
        <v>100</v>
      </c>
      <c r="K2008" t="s">
        <v>100</v>
      </c>
      <c r="L2008" t="s">
        <v>46</v>
      </c>
      <c r="M2008" t="s">
        <v>47</v>
      </c>
      <c r="N2008" t="s">
        <v>159</v>
      </c>
      <c r="O2008">
        <v>74.85</v>
      </c>
      <c r="Q2008">
        <v>419.76</v>
      </c>
      <c r="R2008">
        <v>419.76</v>
      </c>
      <c r="S2008">
        <v>0</v>
      </c>
      <c r="T2008">
        <v>419.76</v>
      </c>
      <c r="U2008">
        <v>483</v>
      </c>
      <c r="V2008">
        <f>SUMIF(货件明细!K:K,F2008,货件明细!AQ:AQ)</f>
        <v>0</v>
      </c>
      <c r="W2008">
        <f t="shared" si="124"/>
        <v>1</v>
      </c>
      <c r="X2008">
        <f t="shared" si="125"/>
        <v>483</v>
      </c>
      <c r="Y2008">
        <f>SUMIF(货件明细!K:K,F2008,货件明细!I:I)</f>
        <v>0</v>
      </c>
      <c r="Z2008">
        <f t="shared" si="126"/>
        <v>74.85</v>
      </c>
      <c r="AA2008">
        <f>SUMIF(货件明细!K:K,F2008,货件明细!J:J)</f>
        <v>0</v>
      </c>
      <c r="AB2008">
        <f t="shared" si="127"/>
        <v>1</v>
      </c>
    </row>
    <row r="2009" spans="1:28">
      <c r="A2009">
        <v>2025</v>
      </c>
      <c r="B2009">
        <v>3</v>
      </c>
      <c r="C2009">
        <v>12</v>
      </c>
      <c r="D2009" s="4">
        <v>45738</v>
      </c>
      <c r="E2009" t="s">
        <v>28</v>
      </c>
      <c r="F2009" t="s">
        <v>2129</v>
      </c>
      <c r="G2009" t="s">
        <v>50</v>
      </c>
      <c r="H2009" t="s">
        <v>31</v>
      </c>
      <c r="I2009" t="s">
        <v>57</v>
      </c>
      <c r="J2009" t="s">
        <v>100</v>
      </c>
      <c r="K2009" t="s">
        <v>100</v>
      </c>
      <c r="L2009" t="s">
        <v>46</v>
      </c>
      <c r="M2009" t="s">
        <v>65</v>
      </c>
      <c r="N2009" t="s">
        <v>1832</v>
      </c>
      <c r="O2009">
        <v>74.85</v>
      </c>
      <c r="Q2009">
        <v>475.341176470588</v>
      </c>
      <c r="R2009">
        <v>475.341176470588</v>
      </c>
      <c r="S2009">
        <v>0</v>
      </c>
      <c r="T2009">
        <v>475.341176470588</v>
      </c>
      <c r="U2009">
        <v>483</v>
      </c>
      <c r="V2009">
        <f>SUMIF(货件明细!K:K,F2009,货件明细!AQ:AQ)</f>
        <v>0</v>
      </c>
      <c r="W2009">
        <f t="shared" si="124"/>
        <v>1</v>
      </c>
      <c r="X2009">
        <f t="shared" si="125"/>
        <v>483</v>
      </c>
      <c r="Y2009">
        <f>SUMIF(货件明细!K:K,F2009,货件明细!I:I)</f>
        <v>0</v>
      </c>
      <c r="Z2009">
        <f t="shared" si="126"/>
        <v>74.85</v>
      </c>
      <c r="AA2009">
        <f>SUMIF(货件明细!K:K,F2009,货件明细!J:J)</f>
        <v>0</v>
      </c>
      <c r="AB2009">
        <f t="shared" si="127"/>
        <v>1</v>
      </c>
    </row>
    <row r="2010" spans="1:28">
      <c r="A2010">
        <v>2025</v>
      </c>
      <c r="B2010">
        <v>3</v>
      </c>
      <c r="C2010">
        <v>12</v>
      </c>
      <c r="D2010" s="4">
        <v>45738</v>
      </c>
      <c r="E2010" t="s">
        <v>28</v>
      </c>
      <c r="F2010" t="s">
        <v>2130</v>
      </c>
      <c r="G2010" t="s">
        <v>54</v>
      </c>
      <c r="H2010" t="s">
        <v>31</v>
      </c>
      <c r="I2010" t="s">
        <v>57</v>
      </c>
      <c r="J2010" t="s">
        <v>100</v>
      </c>
      <c r="K2010" t="s">
        <v>100</v>
      </c>
      <c r="L2010" t="s">
        <v>46</v>
      </c>
      <c r="M2010" t="s">
        <v>65</v>
      </c>
      <c r="N2010" t="s">
        <v>1832</v>
      </c>
      <c r="O2010">
        <v>74.85</v>
      </c>
      <c r="Q2010">
        <v>449.317647058824</v>
      </c>
      <c r="R2010">
        <v>449.317647058824</v>
      </c>
      <c r="S2010">
        <v>0</v>
      </c>
      <c r="T2010">
        <v>449.317647058824</v>
      </c>
      <c r="U2010">
        <v>483</v>
      </c>
      <c r="V2010">
        <f>SUMIF(货件明细!K:K,F2010,货件明细!AQ:AQ)</f>
        <v>0</v>
      </c>
      <c r="W2010">
        <f t="shared" si="124"/>
        <v>1</v>
      </c>
      <c r="X2010">
        <f t="shared" si="125"/>
        <v>483</v>
      </c>
      <c r="Y2010">
        <f>SUMIF(货件明细!K:K,F2010,货件明细!I:I)</f>
        <v>0</v>
      </c>
      <c r="Z2010">
        <f t="shared" si="126"/>
        <v>74.85</v>
      </c>
      <c r="AA2010">
        <f>SUMIF(货件明细!K:K,F2010,货件明细!J:J)</f>
        <v>0</v>
      </c>
      <c r="AB2010">
        <f t="shared" si="127"/>
        <v>1</v>
      </c>
    </row>
    <row r="2011" spans="1:28">
      <c r="A2011">
        <v>2025</v>
      </c>
      <c r="B2011">
        <v>3</v>
      </c>
      <c r="C2011">
        <v>12</v>
      </c>
      <c r="D2011" s="4">
        <v>45738</v>
      </c>
      <c r="E2011" t="s">
        <v>28</v>
      </c>
      <c r="F2011" t="s">
        <v>2131</v>
      </c>
      <c r="G2011" t="s">
        <v>269</v>
      </c>
      <c r="H2011" t="s">
        <v>31</v>
      </c>
      <c r="I2011" t="s">
        <v>57</v>
      </c>
      <c r="J2011" t="s">
        <v>100</v>
      </c>
      <c r="K2011" t="s">
        <v>100</v>
      </c>
      <c r="L2011" t="s">
        <v>46</v>
      </c>
      <c r="M2011" t="s">
        <v>65</v>
      </c>
      <c r="N2011" t="s">
        <v>1832</v>
      </c>
      <c r="O2011">
        <v>74.85</v>
      </c>
      <c r="Q2011">
        <v>557.628235294118</v>
      </c>
      <c r="R2011">
        <v>557.628235294118</v>
      </c>
      <c r="S2011">
        <v>0</v>
      </c>
      <c r="T2011">
        <v>557.628235294118</v>
      </c>
      <c r="U2011">
        <v>483</v>
      </c>
      <c r="V2011">
        <f>SUMIF(货件明细!K:K,F2011,货件明细!AQ:AQ)</f>
        <v>0</v>
      </c>
      <c r="W2011">
        <f t="shared" si="124"/>
        <v>1</v>
      </c>
      <c r="X2011">
        <f t="shared" si="125"/>
        <v>483</v>
      </c>
      <c r="Y2011">
        <f>SUMIF(货件明细!K:K,F2011,货件明细!I:I)</f>
        <v>0</v>
      </c>
      <c r="Z2011">
        <f t="shared" si="126"/>
        <v>74.85</v>
      </c>
      <c r="AA2011">
        <f>SUMIF(货件明细!K:K,F2011,货件明细!J:J)</f>
        <v>0</v>
      </c>
      <c r="AB2011">
        <f t="shared" si="127"/>
        <v>1</v>
      </c>
    </row>
    <row r="2012" spans="1:28">
      <c r="A2012">
        <v>2025</v>
      </c>
      <c r="B2012">
        <v>3</v>
      </c>
      <c r="C2012">
        <v>12</v>
      </c>
      <c r="D2012" s="4">
        <v>45738</v>
      </c>
      <c r="E2012" t="s">
        <v>28</v>
      </c>
      <c r="F2012" t="s">
        <v>2132</v>
      </c>
      <c r="G2012" t="s">
        <v>43</v>
      </c>
      <c r="H2012" t="s">
        <v>44</v>
      </c>
      <c r="I2012" t="s">
        <v>57</v>
      </c>
      <c r="J2012" t="s">
        <v>45</v>
      </c>
      <c r="K2012" t="s">
        <v>45</v>
      </c>
      <c r="L2012" t="s">
        <v>46</v>
      </c>
      <c r="M2012" t="s">
        <v>47</v>
      </c>
      <c r="N2012" t="s">
        <v>48</v>
      </c>
      <c r="O2012">
        <v>31.85</v>
      </c>
      <c r="Q2012">
        <v>285.48</v>
      </c>
      <c r="R2012">
        <v>285.48</v>
      </c>
      <c r="S2012">
        <v>0</v>
      </c>
      <c r="T2012">
        <v>285.48</v>
      </c>
      <c r="U2012">
        <v>120</v>
      </c>
      <c r="V2012">
        <f>SUMIF(货件明细!K:K,F2012,货件明细!AQ:AQ)</f>
        <v>0</v>
      </c>
      <c r="W2012">
        <f t="shared" si="124"/>
        <v>1</v>
      </c>
      <c r="X2012">
        <f t="shared" si="125"/>
        <v>120</v>
      </c>
      <c r="Y2012">
        <f>SUMIF(货件明细!K:K,F2012,货件明细!I:I)</f>
        <v>0</v>
      </c>
      <c r="Z2012">
        <f t="shared" si="126"/>
        <v>31.85</v>
      </c>
      <c r="AA2012">
        <f>SUMIF(货件明细!K:K,F2012,货件明细!J:J)</f>
        <v>0</v>
      </c>
      <c r="AB2012">
        <f t="shared" si="127"/>
        <v>1</v>
      </c>
    </row>
    <row r="2013" spans="1:28">
      <c r="A2013">
        <v>2025</v>
      </c>
      <c r="B2013">
        <v>3</v>
      </c>
      <c r="C2013">
        <v>12</v>
      </c>
      <c r="D2013" s="4">
        <v>45738</v>
      </c>
      <c r="E2013" t="s">
        <v>28</v>
      </c>
      <c r="F2013" t="s">
        <v>2133</v>
      </c>
      <c r="G2013" t="s">
        <v>54</v>
      </c>
      <c r="H2013" t="s">
        <v>31</v>
      </c>
      <c r="I2013" t="s">
        <v>57</v>
      </c>
      <c r="J2013" t="s">
        <v>45</v>
      </c>
      <c r="K2013" t="s">
        <v>100</v>
      </c>
      <c r="L2013" t="s">
        <v>46</v>
      </c>
      <c r="M2013" t="s">
        <v>47</v>
      </c>
      <c r="N2013" t="s">
        <v>101</v>
      </c>
      <c r="O2013">
        <v>31.85</v>
      </c>
      <c r="Q2013">
        <v>207.6</v>
      </c>
      <c r="R2013">
        <v>207.6</v>
      </c>
      <c r="S2013">
        <v>0</v>
      </c>
      <c r="T2013">
        <v>207.6</v>
      </c>
      <c r="U2013">
        <v>120</v>
      </c>
      <c r="V2013">
        <f>SUMIF(货件明细!K:K,F2013,货件明细!AQ:AQ)</f>
        <v>0</v>
      </c>
      <c r="W2013">
        <f t="shared" si="124"/>
        <v>1</v>
      </c>
      <c r="X2013">
        <f t="shared" si="125"/>
        <v>120</v>
      </c>
      <c r="Y2013">
        <f>SUMIF(货件明细!K:K,F2013,货件明细!I:I)</f>
        <v>0</v>
      </c>
      <c r="Z2013">
        <f t="shared" si="126"/>
        <v>31.85</v>
      </c>
      <c r="AA2013">
        <f>SUMIF(货件明细!K:K,F2013,货件明细!J:J)</f>
        <v>0</v>
      </c>
      <c r="AB2013">
        <f t="shared" si="127"/>
        <v>1</v>
      </c>
    </row>
    <row r="2014" spans="1:28">
      <c r="A2014">
        <v>2025</v>
      </c>
      <c r="B2014">
        <v>3</v>
      </c>
      <c r="C2014">
        <v>12</v>
      </c>
      <c r="D2014" s="4">
        <v>45738</v>
      </c>
      <c r="E2014" t="s">
        <v>28</v>
      </c>
      <c r="F2014" t="s">
        <v>2134</v>
      </c>
      <c r="G2014" t="s">
        <v>50</v>
      </c>
      <c r="H2014" t="s">
        <v>31</v>
      </c>
      <c r="I2014" t="s">
        <v>57</v>
      </c>
      <c r="J2014" t="s">
        <v>45</v>
      </c>
      <c r="K2014" t="s">
        <v>100</v>
      </c>
      <c r="L2014" t="s">
        <v>46</v>
      </c>
      <c r="M2014" t="s">
        <v>47</v>
      </c>
      <c r="N2014" t="s">
        <v>101</v>
      </c>
      <c r="O2014">
        <v>31.85</v>
      </c>
      <c r="Q2014">
        <v>213.6</v>
      </c>
      <c r="R2014">
        <v>213.6</v>
      </c>
      <c r="S2014">
        <v>0</v>
      </c>
      <c r="T2014">
        <v>213.6</v>
      </c>
      <c r="U2014">
        <v>120</v>
      </c>
      <c r="V2014">
        <f>SUMIF(货件明细!K:K,F2014,货件明细!AQ:AQ)</f>
        <v>0</v>
      </c>
      <c r="W2014">
        <f t="shared" si="124"/>
        <v>1</v>
      </c>
      <c r="X2014">
        <f t="shared" si="125"/>
        <v>120</v>
      </c>
      <c r="Y2014">
        <f>SUMIF(货件明细!K:K,F2014,货件明细!I:I)</f>
        <v>0</v>
      </c>
      <c r="Z2014">
        <f t="shared" si="126"/>
        <v>31.85</v>
      </c>
      <c r="AA2014">
        <f>SUMIF(货件明细!K:K,F2014,货件明细!J:J)</f>
        <v>0</v>
      </c>
      <c r="AB2014">
        <f t="shared" si="127"/>
        <v>1</v>
      </c>
    </row>
    <row r="2015" spans="1:28">
      <c r="A2015">
        <v>2025</v>
      </c>
      <c r="B2015">
        <v>3</v>
      </c>
      <c r="C2015">
        <v>12</v>
      </c>
      <c r="D2015" s="4">
        <v>45738</v>
      </c>
      <c r="E2015" t="s">
        <v>28</v>
      </c>
      <c r="F2015" t="s">
        <v>2135</v>
      </c>
      <c r="G2015" t="s">
        <v>269</v>
      </c>
      <c r="H2015" t="s">
        <v>31</v>
      </c>
      <c r="I2015" t="s">
        <v>57</v>
      </c>
      <c r="J2015" t="s">
        <v>45</v>
      </c>
      <c r="K2015" t="s">
        <v>100</v>
      </c>
      <c r="L2015" t="s">
        <v>46</v>
      </c>
      <c r="M2015" t="s">
        <v>47</v>
      </c>
      <c r="N2015" t="s">
        <v>101</v>
      </c>
      <c r="O2015">
        <v>31.85</v>
      </c>
      <c r="Q2015">
        <v>251.72</v>
      </c>
      <c r="R2015">
        <v>251.72</v>
      </c>
      <c r="S2015">
        <v>0</v>
      </c>
      <c r="T2015">
        <v>251.72</v>
      </c>
      <c r="U2015">
        <v>120</v>
      </c>
      <c r="V2015">
        <f>SUMIF(货件明细!K:K,F2015,货件明细!AQ:AQ)</f>
        <v>0</v>
      </c>
      <c r="W2015">
        <f t="shared" si="124"/>
        <v>1</v>
      </c>
      <c r="X2015">
        <f t="shared" si="125"/>
        <v>120</v>
      </c>
      <c r="Y2015">
        <f>SUMIF(货件明细!K:K,F2015,货件明细!I:I)</f>
        <v>0</v>
      </c>
      <c r="Z2015">
        <f t="shared" si="126"/>
        <v>31.85</v>
      </c>
      <c r="AA2015">
        <f>SUMIF(货件明细!K:K,F2015,货件明细!J:J)</f>
        <v>0</v>
      </c>
      <c r="AB2015">
        <f t="shared" si="127"/>
        <v>1</v>
      </c>
    </row>
    <row r="2016" spans="1:28">
      <c r="A2016">
        <v>2025</v>
      </c>
      <c r="B2016">
        <v>3</v>
      </c>
      <c r="C2016">
        <v>12</v>
      </c>
      <c r="D2016" s="4">
        <v>45738</v>
      </c>
      <c r="E2016" t="s">
        <v>28</v>
      </c>
      <c r="F2016" t="s">
        <v>2136</v>
      </c>
      <c r="G2016" t="s">
        <v>163</v>
      </c>
      <c r="H2016" t="s">
        <v>71</v>
      </c>
      <c r="I2016" t="s">
        <v>57</v>
      </c>
      <c r="J2016" t="s">
        <v>45</v>
      </c>
      <c r="K2016" t="s">
        <v>45</v>
      </c>
      <c r="L2016" t="s">
        <v>46</v>
      </c>
      <c r="M2016" t="s">
        <v>47</v>
      </c>
      <c r="N2016" t="s">
        <v>48</v>
      </c>
      <c r="O2016">
        <v>31.85</v>
      </c>
      <c r="Q2016">
        <v>256.1</v>
      </c>
      <c r="R2016">
        <v>256.1</v>
      </c>
      <c r="S2016">
        <v>0</v>
      </c>
      <c r="T2016">
        <v>256.1</v>
      </c>
      <c r="U2016">
        <v>120</v>
      </c>
      <c r="V2016">
        <f>SUMIF(货件明细!K:K,F2016,货件明细!AQ:AQ)</f>
        <v>0</v>
      </c>
      <c r="W2016">
        <f t="shared" si="124"/>
        <v>1</v>
      </c>
      <c r="X2016">
        <f t="shared" si="125"/>
        <v>120</v>
      </c>
      <c r="Y2016">
        <f>SUMIF(货件明细!K:K,F2016,货件明细!I:I)</f>
        <v>0</v>
      </c>
      <c r="Z2016">
        <f t="shared" si="126"/>
        <v>31.85</v>
      </c>
      <c r="AA2016">
        <f>SUMIF(货件明细!K:K,F2016,货件明细!J:J)</f>
        <v>0</v>
      </c>
      <c r="AB2016">
        <f t="shared" si="127"/>
        <v>1</v>
      </c>
    </row>
    <row r="2017" spans="1:28">
      <c r="A2017">
        <v>2025</v>
      </c>
      <c r="B2017">
        <v>3</v>
      </c>
      <c r="C2017">
        <v>12</v>
      </c>
      <c r="D2017" s="4">
        <v>45738</v>
      </c>
      <c r="E2017" t="s">
        <v>28</v>
      </c>
      <c r="F2017" t="s">
        <v>2137</v>
      </c>
      <c r="G2017" t="s">
        <v>54</v>
      </c>
      <c r="H2017" t="s">
        <v>31</v>
      </c>
      <c r="I2017" t="s">
        <v>57</v>
      </c>
      <c r="J2017" t="s">
        <v>45</v>
      </c>
      <c r="K2017" t="s">
        <v>100</v>
      </c>
      <c r="L2017" t="s">
        <v>46</v>
      </c>
      <c r="M2017" t="s">
        <v>65</v>
      </c>
      <c r="N2017" t="s">
        <v>1832</v>
      </c>
      <c r="O2017">
        <v>12.1</v>
      </c>
      <c r="Q2017">
        <v>112.329411764706</v>
      </c>
      <c r="R2017">
        <v>112.329411764706</v>
      </c>
      <c r="S2017">
        <v>0</v>
      </c>
      <c r="T2017">
        <v>112.329411764706</v>
      </c>
      <c r="U2017">
        <v>98</v>
      </c>
      <c r="V2017">
        <f>SUMIF(货件明细!K:K,F2017,货件明细!AQ:AQ)</f>
        <v>0</v>
      </c>
      <c r="W2017">
        <f t="shared" si="124"/>
        <v>1</v>
      </c>
      <c r="X2017">
        <f t="shared" si="125"/>
        <v>98</v>
      </c>
      <c r="Y2017">
        <f>SUMIF(货件明细!K:K,F2017,货件明细!I:I)</f>
        <v>0</v>
      </c>
      <c r="Z2017">
        <f t="shared" si="126"/>
        <v>12.1</v>
      </c>
      <c r="AA2017">
        <f>SUMIF(货件明细!K:K,F2017,货件明细!J:J)</f>
        <v>0</v>
      </c>
      <c r="AB2017">
        <f t="shared" si="127"/>
        <v>1</v>
      </c>
    </row>
    <row r="2018" spans="1:28">
      <c r="A2018">
        <v>2025</v>
      </c>
      <c r="B2018">
        <v>3</v>
      </c>
      <c r="C2018">
        <v>12</v>
      </c>
      <c r="D2018" s="4">
        <v>45738</v>
      </c>
      <c r="E2018" t="s">
        <v>28</v>
      </c>
      <c r="F2018" t="s">
        <v>2138</v>
      </c>
      <c r="G2018" t="s">
        <v>50</v>
      </c>
      <c r="H2018" t="s">
        <v>31</v>
      </c>
      <c r="I2018" t="s">
        <v>57</v>
      </c>
      <c r="J2018" t="s">
        <v>45</v>
      </c>
      <c r="K2018" t="s">
        <v>100</v>
      </c>
      <c r="L2018" t="s">
        <v>46</v>
      </c>
      <c r="M2018" t="s">
        <v>65</v>
      </c>
      <c r="N2018" t="s">
        <v>1832</v>
      </c>
      <c r="O2018">
        <v>12.1</v>
      </c>
      <c r="Q2018">
        <v>118.835294117647</v>
      </c>
      <c r="R2018">
        <v>118.835294117647</v>
      </c>
      <c r="S2018">
        <v>0</v>
      </c>
      <c r="T2018">
        <v>118.835294117647</v>
      </c>
      <c r="U2018">
        <v>98</v>
      </c>
      <c r="V2018">
        <f>SUMIF(货件明细!K:K,F2018,货件明细!AQ:AQ)</f>
        <v>0</v>
      </c>
      <c r="W2018">
        <f t="shared" si="124"/>
        <v>1</v>
      </c>
      <c r="X2018">
        <f t="shared" si="125"/>
        <v>98</v>
      </c>
      <c r="Y2018">
        <f>SUMIF(货件明细!K:K,F2018,货件明细!I:I)</f>
        <v>0</v>
      </c>
      <c r="Z2018">
        <f t="shared" si="126"/>
        <v>12.1</v>
      </c>
      <c r="AA2018">
        <f>SUMIF(货件明细!K:K,F2018,货件明细!J:J)</f>
        <v>0</v>
      </c>
      <c r="AB2018">
        <f t="shared" si="127"/>
        <v>1</v>
      </c>
    </row>
    <row r="2019" spans="1:28">
      <c r="A2019">
        <v>2025</v>
      </c>
      <c r="B2019">
        <v>3</v>
      </c>
      <c r="C2019">
        <v>12</v>
      </c>
      <c r="D2019" s="4">
        <v>45738</v>
      </c>
      <c r="E2019" t="s">
        <v>28</v>
      </c>
      <c r="F2019" t="s">
        <v>2139</v>
      </c>
      <c r="G2019" t="s">
        <v>43</v>
      </c>
      <c r="H2019" t="s">
        <v>44</v>
      </c>
      <c r="I2019" t="s">
        <v>57</v>
      </c>
      <c r="J2019" t="s">
        <v>45</v>
      </c>
      <c r="K2019" t="s">
        <v>45</v>
      </c>
      <c r="L2019" t="s">
        <v>46</v>
      </c>
      <c r="M2019" t="s">
        <v>47</v>
      </c>
      <c r="N2019" t="s">
        <v>48</v>
      </c>
      <c r="O2019">
        <v>12.1</v>
      </c>
      <c r="Q2019">
        <v>142.74</v>
      </c>
      <c r="R2019">
        <v>142.74</v>
      </c>
      <c r="S2019">
        <v>0</v>
      </c>
      <c r="T2019">
        <v>142.74</v>
      </c>
      <c r="U2019">
        <v>98</v>
      </c>
      <c r="V2019">
        <f>SUMIF(货件明细!K:K,F2019,货件明细!AQ:AQ)</f>
        <v>0</v>
      </c>
      <c r="W2019">
        <f t="shared" si="124"/>
        <v>1</v>
      </c>
      <c r="X2019">
        <f t="shared" si="125"/>
        <v>98</v>
      </c>
      <c r="Y2019">
        <f>SUMIF(货件明细!K:K,F2019,货件明细!I:I)</f>
        <v>0</v>
      </c>
      <c r="Z2019">
        <f t="shared" si="126"/>
        <v>12.1</v>
      </c>
      <c r="AA2019">
        <f>SUMIF(货件明细!K:K,F2019,货件明细!J:J)</f>
        <v>0</v>
      </c>
      <c r="AB2019">
        <f t="shared" si="127"/>
        <v>1</v>
      </c>
    </row>
    <row r="2020" spans="1:28">
      <c r="A2020">
        <v>2025</v>
      </c>
      <c r="B2020">
        <v>3</v>
      </c>
      <c r="C2020">
        <v>12</v>
      </c>
      <c r="D2020" s="4">
        <v>45738</v>
      </c>
      <c r="E2020" t="s">
        <v>28</v>
      </c>
      <c r="F2020" t="s">
        <v>2140</v>
      </c>
      <c r="G2020" t="s">
        <v>269</v>
      </c>
      <c r="H2020" t="s">
        <v>31</v>
      </c>
      <c r="I2020" t="s">
        <v>57</v>
      </c>
      <c r="J2020" t="s">
        <v>45</v>
      </c>
      <c r="K2020" t="s">
        <v>100</v>
      </c>
      <c r="L2020" t="s">
        <v>46</v>
      </c>
      <c r="M2020" t="s">
        <v>65</v>
      </c>
      <c r="N2020" t="s">
        <v>1832</v>
      </c>
      <c r="O2020">
        <v>12.1</v>
      </c>
      <c r="Q2020">
        <v>139.407058823529</v>
      </c>
      <c r="R2020">
        <v>139.407058823529</v>
      </c>
      <c r="S2020">
        <v>0</v>
      </c>
      <c r="T2020">
        <v>139.407058823529</v>
      </c>
      <c r="U2020">
        <v>98</v>
      </c>
      <c r="V2020">
        <f>SUMIF(货件明细!K:K,F2020,货件明细!AQ:AQ)</f>
        <v>0</v>
      </c>
      <c r="W2020">
        <f t="shared" si="124"/>
        <v>1</v>
      </c>
      <c r="X2020">
        <f t="shared" si="125"/>
        <v>98</v>
      </c>
      <c r="Y2020">
        <f>SUMIF(货件明细!K:K,F2020,货件明细!I:I)</f>
        <v>0</v>
      </c>
      <c r="Z2020">
        <f t="shared" si="126"/>
        <v>12.1</v>
      </c>
      <c r="AA2020">
        <f>SUMIF(货件明细!K:K,F2020,货件明细!J:J)</f>
        <v>0</v>
      </c>
      <c r="AB2020">
        <f t="shared" si="127"/>
        <v>1</v>
      </c>
    </row>
    <row r="2021" spans="1:28">
      <c r="A2021">
        <v>2025</v>
      </c>
      <c r="B2021">
        <v>3</v>
      </c>
      <c r="C2021">
        <v>12</v>
      </c>
      <c r="D2021" s="4">
        <v>45738</v>
      </c>
      <c r="E2021" t="s">
        <v>28</v>
      </c>
      <c r="F2021" t="s">
        <v>2141</v>
      </c>
      <c r="G2021" t="s">
        <v>163</v>
      </c>
      <c r="H2021" t="s">
        <v>71</v>
      </c>
      <c r="I2021" t="s">
        <v>57</v>
      </c>
      <c r="J2021" t="s">
        <v>45</v>
      </c>
      <c r="K2021" t="s">
        <v>45</v>
      </c>
      <c r="L2021" t="s">
        <v>46</v>
      </c>
      <c r="M2021" t="s">
        <v>47</v>
      </c>
      <c r="N2021" t="s">
        <v>48</v>
      </c>
      <c r="O2021">
        <v>12.1</v>
      </c>
      <c r="Q2021">
        <v>128.05</v>
      </c>
      <c r="R2021">
        <v>128.05</v>
      </c>
      <c r="S2021">
        <v>0</v>
      </c>
      <c r="T2021">
        <v>128.05</v>
      </c>
      <c r="U2021">
        <v>98</v>
      </c>
      <c r="V2021">
        <f>SUMIF(货件明细!K:K,F2021,货件明细!AQ:AQ)</f>
        <v>0</v>
      </c>
      <c r="W2021">
        <f t="shared" si="124"/>
        <v>1</v>
      </c>
      <c r="X2021">
        <f t="shared" si="125"/>
        <v>98</v>
      </c>
      <c r="Y2021">
        <f>SUMIF(货件明细!K:K,F2021,货件明细!I:I)</f>
        <v>0</v>
      </c>
      <c r="Z2021">
        <f t="shared" si="126"/>
        <v>12.1</v>
      </c>
      <c r="AA2021">
        <f>SUMIF(货件明细!K:K,F2021,货件明细!J:J)</f>
        <v>0</v>
      </c>
      <c r="AB2021">
        <f t="shared" si="127"/>
        <v>1</v>
      </c>
    </row>
    <row r="2022" spans="1:28">
      <c r="A2022">
        <v>2025</v>
      </c>
      <c r="B2022">
        <v>3</v>
      </c>
      <c r="C2022">
        <v>12</v>
      </c>
      <c r="D2022" s="4">
        <v>45738</v>
      </c>
      <c r="E2022" t="s">
        <v>28</v>
      </c>
      <c r="F2022" t="s">
        <v>2142</v>
      </c>
      <c r="G2022" t="s">
        <v>43</v>
      </c>
      <c r="H2022" t="s">
        <v>44</v>
      </c>
      <c r="I2022" t="s">
        <v>32</v>
      </c>
      <c r="J2022" t="s">
        <v>100</v>
      </c>
      <c r="K2022" t="s">
        <v>100</v>
      </c>
      <c r="L2022" t="s">
        <v>46</v>
      </c>
      <c r="M2022" t="s">
        <v>47</v>
      </c>
      <c r="N2022" t="s">
        <v>159</v>
      </c>
      <c r="O2022">
        <v>115.8</v>
      </c>
      <c r="Q2022">
        <v>629.64</v>
      </c>
      <c r="R2022">
        <v>629.64</v>
      </c>
      <c r="S2022">
        <v>0</v>
      </c>
      <c r="T2022">
        <v>629.64</v>
      </c>
      <c r="U2022">
        <v>288</v>
      </c>
      <c r="V2022">
        <f>SUMIF(货件明细!K:K,F2022,货件明细!AQ:AQ)</f>
        <v>0</v>
      </c>
      <c r="W2022">
        <f t="shared" si="124"/>
        <v>1</v>
      </c>
      <c r="X2022">
        <f t="shared" si="125"/>
        <v>288</v>
      </c>
      <c r="Y2022">
        <f>SUMIF(货件明细!K:K,F2022,货件明细!I:I)</f>
        <v>0</v>
      </c>
      <c r="Z2022">
        <f t="shared" si="126"/>
        <v>115.8</v>
      </c>
      <c r="AA2022">
        <f>SUMIF(货件明细!K:K,F2022,货件明细!J:J)</f>
        <v>0</v>
      </c>
      <c r="AB2022">
        <f t="shared" si="127"/>
        <v>1</v>
      </c>
    </row>
    <row r="2023" spans="1:28">
      <c r="A2023">
        <v>2025</v>
      </c>
      <c r="B2023">
        <v>3</v>
      </c>
      <c r="C2023">
        <v>12</v>
      </c>
      <c r="D2023" s="4">
        <v>45738</v>
      </c>
      <c r="E2023" t="s">
        <v>28</v>
      </c>
      <c r="F2023" t="s">
        <v>2143</v>
      </c>
      <c r="G2023" t="s">
        <v>50</v>
      </c>
      <c r="H2023" t="s">
        <v>31</v>
      </c>
      <c r="I2023" t="s">
        <v>32</v>
      </c>
      <c r="J2023" t="s">
        <v>100</v>
      </c>
      <c r="K2023" t="s">
        <v>100</v>
      </c>
      <c r="L2023" t="s">
        <v>46</v>
      </c>
      <c r="M2023" t="s">
        <v>65</v>
      </c>
      <c r="N2023" t="s">
        <v>1832</v>
      </c>
      <c r="O2023">
        <v>115.8</v>
      </c>
      <c r="Q2023">
        <v>713.011764705882</v>
      </c>
      <c r="R2023">
        <v>713.011764705882</v>
      </c>
      <c r="S2023">
        <v>0</v>
      </c>
      <c r="T2023">
        <v>713.011764705882</v>
      </c>
      <c r="U2023">
        <v>288</v>
      </c>
      <c r="V2023">
        <f>SUMIF(货件明细!K:K,F2023,货件明细!AQ:AQ)</f>
        <v>0</v>
      </c>
      <c r="W2023">
        <f t="shared" si="124"/>
        <v>1</v>
      </c>
      <c r="X2023">
        <f t="shared" si="125"/>
        <v>288</v>
      </c>
      <c r="Y2023">
        <f>SUMIF(货件明细!K:K,F2023,货件明细!I:I)</f>
        <v>0</v>
      </c>
      <c r="Z2023">
        <f t="shared" si="126"/>
        <v>115.8</v>
      </c>
      <c r="AA2023">
        <f>SUMIF(货件明细!K:K,F2023,货件明细!J:J)</f>
        <v>0</v>
      </c>
      <c r="AB2023">
        <f t="shared" si="127"/>
        <v>1</v>
      </c>
    </row>
    <row r="2024" spans="1:28">
      <c r="A2024">
        <v>2025</v>
      </c>
      <c r="B2024">
        <v>3</v>
      </c>
      <c r="C2024">
        <v>12</v>
      </c>
      <c r="D2024" s="4">
        <v>45738</v>
      </c>
      <c r="E2024" t="s">
        <v>28</v>
      </c>
      <c r="F2024" t="s">
        <v>2144</v>
      </c>
      <c r="G2024" t="s">
        <v>163</v>
      </c>
      <c r="H2024" t="s">
        <v>71</v>
      </c>
      <c r="I2024" t="s">
        <v>32</v>
      </c>
      <c r="J2024" t="s">
        <v>100</v>
      </c>
      <c r="K2024" t="s">
        <v>100</v>
      </c>
      <c r="L2024" t="s">
        <v>46</v>
      </c>
      <c r="M2024" t="s">
        <v>47</v>
      </c>
      <c r="N2024" t="s">
        <v>159</v>
      </c>
      <c r="O2024">
        <v>115.8</v>
      </c>
      <c r="Q2024">
        <v>483.12</v>
      </c>
      <c r="R2024">
        <v>483.12</v>
      </c>
      <c r="S2024">
        <v>0</v>
      </c>
      <c r="T2024">
        <v>483.12</v>
      </c>
      <c r="U2024">
        <v>288</v>
      </c>
      <c r="V2024">
        <f>SUMIF(货件明细!K:K,F2024,货件明细!AQ:AQ)</f>
        <v>0</v>
      </c>
      <c r="W2024">
        <f t="shared" si="124"/>
        <v>1</v>
      </c>
      <c r="X2024">
        <f t="shared" si="125"/>
        <v>288</v>
      </c>
      <c r="Y2024">
        <f>SUMIF(货件明细!K:K,F2024,货件明细!I:I)</f>
        <v>0</v>
      </c>
      <c r="Z2024">
        <f t="shared" si="126"/>
        <v>115.8</v>
      </c>
      <c r="AA2024">
        <f>SUMIF(货件明细!K:K,F2024,货件明细!J:J)</f>
        <v>0</v>
      </c>
      <c r="AB2024">
        <f t="shared" si="127"/>
        <v>1</v>
      </c>
    </row>
    <row r="2025" spans="1:28">
      <c r="A2025">
        <v>2025</v>
      </c>
      <c r="B2025">
        <v>3</v>
      </c>
      <c r="C2025">
        <v>12</v>
      </c>
      <c r="D2025" s="4">
        <v>45738</v>
      </c>
      <c r="E2025" t="s">
        <v>28</v>
      </c>
      <c r="F2025" t="s">
        <v>2145</v>
      </c>
      <c r="G2025" t="s">
        <v>269</v>
      </c>
      <c r="H2025" t="s">
        <v>31</v>
      </c>
      <c r="I2025" t="s">
        <v>32</v>
      </c>
      <c r="J2025" t="s">
        <v>100</v>
      </c>
      <c r="K2025" t="s">
        <v>100</v>
      </c>
      <c r="L2025" t="s">
        <v>46</v>
      </c>
      <c r="M2025" t="s">
        <v>65</v>
      </c>
      <c r="N2025" t="s">
        <v>1832</v>
      </c>
      <c r="O2025">
        <v>115.8</v>
      </c>
      <c r="Q2025">
        <v>836.442352941177</v>
      </c>
      <c r="R2025">
        <v>836.442352941177</v>
      </c>
      <c r="S2025">
        <v>0</v>
      </c>
      <c r="T2025">
        <v>836.442352941177</v>
      </c>
      <c r="U2025">
        <v>288</v>
      </c>
      <c r="V2025">
        <f>SUMIF(货件明细!K:K,F2025,货件明细!AQ:AQ)</f>
        <v>0</v>
      </c>
      <c r="W2025">
        <f t="shared" si="124"/>
        <v>1</v>
      </c>
      <c r="X2025">
        <f t="shared" si="125"/>
        <v>288</v>
      </c>
      <c r="Y2025">
        <f>SUMIF(货件明细!K:K,F2025,货件明细!I:I)</f>
        <v>0</v>
      </c>
      <c r="Z2025">
        <f t="shared" si="126"/>
        <v>115.8</v>
      </c>
      <c r="AA2025">
        <f>SUMIF(货件明细!K:K,F2025,货件明细!J:J)</f>
        <v>0</v>
      </c>
      <c r="AB2025">
        <f t="shared" si="127"/>
        <v>1</v>
      </c>
    </row>
    <row r="2026" spans="1:28">
      <c r="A2026">
        <v>2025</v>
      </c>
      <c r="B2026">
        <v>3</v>
      </c>
      <c r="C2026">
        <v>12</v>
      </c>
      <c r="D2026" s="4">
        <v>45738</v>
      </c>
      <c r="E2026" t="s">
        <v>28</v>
      </c>
      <c r="F2026" t="s">
        <v>2146</v>
      </c>
      <c r="G2026" t="s">
        <v>54</v>
      </c>
      <c r="H2026" t="s">
        <v>31</v>
      </c>
      <c r="I2026" t="s">
        <v>32</v>
      </c>
      <c r="J2026" t="s">
        <v>100</v>
      </c>
      <c r="K2026" t="s">
        <v>100</v>
      </c>
      <c r="L2026" t="s">
        <v>46</v>
      </c>
      <c r="M2026" t="s">
        <v>65</v>
      </c>
      <c r="N2026" t="s">
        <v>1832</v>
      </c>
      <c r="O2026">
        <v>115.8</v>
      </c>
      <c r="Q2026">
        <v>673.976470588235</v>
      </c>
      <c r="R2026">
        <v>673.976470588235</v>
      </c>
      <c r="S2026">
        <v>0</v>
      </c>
      <c r="T2026">
        <v>673.976470588235</v>
      </c>
      <c r="U2026">
        <v>288</v>
      </c>
      <c r="V2026">
        <f>SUMIF(货件明细!K:K,F2026,货件明细!AQ:AQ)</f>
        <v>0</v>
      </c>
      <c r="W2026">
        <f t="shared" si="124"/>
        <v>1</v>
      </c>
      <c r="X2026">
        <f t="shared" si="125"/>
        <v>288</v>
      </c>
      <c r="Y2026">
        <f>SUMIF(货件明细!K:K,F2026,货件明细!I:I)</f>
        <v>0</v>
      </c>
      <c r="Z2026">
        <f t="shared" si="126"/>
        <v>115.8</v>
      </c>
      <c r="AA2026">
        <f>SUMIF(货件明细!K:K,F2026,货件明细!J:J)</f>
        <v>0</v>
      </c>
      <c r="AB2026">
        <f t="shared" si="127"/>
        <v>1</v>
      </c>
    </row>
    <row r="2027" spans="1:28">
      <c r="A2027">
        <v>2025</v>
      </c>
      <c r="B2027">
        <v>3</v>
      </c>
      <c r="C2027">
        <v>12</v>
      </c>
      <c r="D2027" s="4">
        <v>45738</v>
      </c>
      <c r="E2027" t="s">
        <v>28</v>
      </c>
      <c r="F2027" t="s">
        <v>2147</v>
      </c>
      <c r="G2027" t="s">
        <v>105</v>
      </c>
      <c r="H2027" t="s">
        <v>31</v>
      </c>
      <c r="I2027" t="s">
        <v>80</v>
      </c>
      <c r="J2027" t="s">
        <v>45</v>
      </c>
      <c r="K2027" t="s">
        <v>100</v>
      </c>
      <c r="L2027" t="s">
        <v>46</v>
      </c>
      <c r="M2027" t="s">
        <v>47</v>
      </c>
      <c r="N2027" t="s">
        <v>101</v>
      </c>
      <c r="O2027">
        <v>27.4</v>
      </c>
      <c r="Q2027">
        <v>199</v>
      </c>
      <c r="R2027">
        <v>199</v>
      </c>
      <c r="S2027">
        <v>0</v>
      </c>
      <c r="T2027">
        <v>199</v>
      </c>
      <c r="U2027">
        <v>106</v>
      </c>
      <c r="V2027">
        <f>SUMIF(货件明细!K:K,F2027,货件明细!AQ:AQ)</f>
        <v>0</v>
      </c>
      <c r="W2027">
        <f t="shared" si="124"/>
        <v>1</v>
      </c>
      <c r="X2027">
        <f t="shared" si="125"/>
        <v>106</v>
      </c>
      <c r="Y2027">
        <f>SUMIF(货件明细!K:K,F2027,货件明细!I:I)</f>
        <v>0</v>
      </c>
      <c r="Z2027">
        <f t="shared" si="126"/>
        <v>27.4</v>
      </c>
      <c r="AA2027">
        <f>SUMIF(货件明细!K:K,F2027,货件明细!J:J)</f>
        <v>0</v>
      </c>
      <c r="AB2027">
        <f t="shared" si="127"/>
        <v>1</v>
      </c>
    </row>
    <row r="2028" spans="1:28">
      <c r="A2028">
        <v>2025</v>
      </c>
      <c r="B2028">
        <v>3</v>
      </c>
      <c r="C2028">
        <v>12</v>
      </c>
      <c r="D2028" s="4">
        <v>45738</v>
      </c>
      <c r="E2028" t="s">
        <v>28</v>
      </c>
      <c r="F2028" t="s">
        <v>2148</v>
      </c>
      <c r="G2028" t="s">
        <v>74</v>
      </c>
      <c r="H2028" t="s">
        <v>44</v>
      </c>
      <c r="I2028" t="s">
        <v>80</v>
      </c>
      <c r="J2028" t="s">
        <v>45</v>
      </c>
      <c r="K2028" t="s">
        <v>45</v>
      </c>
      <c r="L2028" t="s">
        <v>46</v>
      </c>
      <c r="M2028" t="s">
        <v>47</v>
      </c>
      <c r="N2028" t="s">
        <v>48</v>
      </c>
      <c r="O2028">
        <v>27.4</v>
      </c>
      <c r="Q2028">
        <v>234</v>
      </c>
      <c r="R2028">
        <v>234</v>
      </c>
      <c r="S2028">
        <v>0</v>
      </c>
      <c r="T2028">
        <v>234</v>
      </c>
      <c r="U2028">
        <v>106</v>
      </c>
      <c r="V2028">
        <f>SUMIF(货件明细!K:K,F2028,货件明细!AQ:AQ)</f>
        <v>0</v>
      </c>
      <c r="W2028">
        <f t="shared" si="124"/>
        <v>1</v>
      </c>
      <c r="X2028">
        <f t="shared" si="125"/>
        <v>106</v>
      </c>
      <c r="Y2028">
        <f>SUMIF(货件明细!K:K,F2028,货件明细!I:I)</f>
        <v>0</v>
      </c>
      <c r="Z2028">
        <f t="shared" si="126"/>
        <v>27.4</v>
      </c>
      <c r="AA2028">
        <f>SUMIF(货件明细!K:K,F2028,货件明细!J:J)</f>
        <v>0</v>
      </c>
      <c r="AB2028">
        <f t="shared" si="127"/>
        <v>1</v>
      </c>
    </row>
    <row r="2029" spans="1:28">
      <c r="A2029">
        <v>2025</v>
      </c>
      <c r="B2029">
        <v>3</v>
      </c>
      <c r="C2029">
        <v>12</v>
      </c>
      <c r="D2029" s="4">
        <v>45738</v>
      </c>
      <c r="E2029" t="s">
        <v>28</v>
      </c>
      <c r="F2029" t="s">
        <v>2149</v>
      </c>
      <c r="G2029" t="s">
        <v>369</v>
      </c>
      <c r="H2029" t="s">
        <v>31</v>
      </c>
      <c r="I2029" t="s">
        <v>80</v>
      </c>
      <c r="J2029" t="s">
        <v>45</v>
      </c>
      <c r="K2029" t="s">
        <v>100</v>
      </c>
      <c r="L2029" t="s">
        <v>46</v>
      </c>
      <c r="M2029" t="s">
        <v>47</v>
      </c>
      <c r="N2029" t="s">
        <v>101</v>
      </c>
      <c r="O2029">
        <v>27.4</v>
      </c>
      <c r="Q2029">
        <v>209</v>
      </c>
      <c r="R2029">
        <v>209</v>
      </c>
      <c r="S2029">
        <v>0</v>
      </c>
      <c r="T2029">
        <v>209</v>
      </c>
      <c r="U2029">
        <v>106</v>
      </c>
      <c r="V2029">
        <f>SUMIF(货件明细!K:K,F2029,货件明细!AQ:AQ)</f>
        <v>0</v>
      </c>
      <c r="W2029">
        <f t="shared" si="124"/>
        <v>1</v>
      </c>
      <c r="X2029">
        <f t="shared" si="125"/>
        <v>106</v>
      </c>
      <c r="Y2029">
        <f>SUMIF(货件明细!K:K,F2029,货件明细!I:I)</f>
        <v>0</v>
      </c>
      <c r="Z2029">
        <f t="shared" si="126"/>
        <v>27.4</v>
      </c>
      <c r="AA2029">
        <f>SUMIF(货件明细!K:K,F2029,货件明细!J:J)</f>
        <v>0</v>
      </c>
      <c r="AB2029">
        <f t="shared" si="127"/>
        <v>1</v>
      </c>
    </row>
    <row r="2030" spans="1:28">
      <c r="A2030">
        <v>2025</v>
      </c>
      <c r="B2030">
        <v>3</v>
      </c>
      <c r="C2030">
        <v>12</v>
      </c>
      <c r="D2030" s="4">
        <v>45738</v>
      </c>
      <c r="E2030" t="s">
        <v>28</v>
      </c>
      <c r="F2030" t="s">
        <v>2150</v>
      </c>
      <c r="G2030" t="s">
        <v>43</v>
      </c>
      <c r="H2030" t="s">
        <v>44</v>
      </c>
      <c r="I2030" t="s">
        <v>80</v>
      </c>
      <c r="J2030" t="s">
        <v>45</v>
      </c>
      <c r="K2030" t="s">
        <v>45</v>
      </c>
      <c r="L2030" t="s">
        <v>46</v>
      </c>
      <c r="M2030" t="s">
        <v>47</v>
      </c>
      <c r="N2030" t="s">
        <v>48</v>
      </c>
      <c r="O2030">
        <v>27.4</v>
      </c>
      <c r="Q2030">
        <v>285.48</v>
      </c>
      <c r="R2030">
        <v>285.48</v>
      </c>
      <c r="S2030">
        <v>0</v>
      </c>
      <c r="T2030">
        <v>285.48</v>
      </c>
      <c r="U2030">
        <v>106</v>
      </c>
      <c r="V2030">
        <f>SUMIF(货件明细!K:K,F2030,货件明细!AQ:AQ)</f>
        <v>0</v>
      </c>
      <c r="W2030">
        <f t="shared" si="124"/>
        <v>1</v>
      </c>
      <c r="X2030">
        <f t="shared" si="125"/>
        <v>106</v>
      </c>
      <c r="Y2030">
        <f>SUMIF(货件明细!K:K,F2030,货件明细!I:I)</f>
        <v>0</v>
      </c>
      <c r="Z2030">
        <f t="shared" si="126"/>
        <v>27.4</v>
      </c>
      <c r="AA2030">
        <f>SUMIF(货件明细!K:K,F2030,货件明细!J:J)</f>
        <v>0</v>
      </c>
      <c r="AB2030">
        <f t="shared" si="127"/>
        <v>1</v>
      </c>
    </row>
    <row r="2031" spans="1:28">
      <c r="A2031">
        <v>2025</v>
      </c>
      <c r="B2031">
        <v>3</v>
      </c>
      <c r="C2031">
        <v>12</v>
      </c>
      <c r="D2031" s="4">
        <v>45738</v>
      </c>
      <c r="E2031" t="s">
        <v>28</v>
      </c>
      <c r="F2031" t="s">
        <v>2151</v>
      </c>
      <c r="G2031" t="s">
        <v>372</v>
      </c>
      <c r="H2031" t="s">
        <v>71</v>
      </c>
      <c r="I2031" t="s">
        <v>80</v>
      </c>
      <c r="J2031" t="s">
        <v>45</v>
      </c>
      <c r="K2031" t="s">
        <v>45</v>
      </c>
      <c r="L2031" t="s">
        <v>46</v>
      </c>
      <c r="M2031" t="s">
        <v>47</v>
      </c>
      <c r="N2031" t="s">
        <v>48</v>
      </c>
      <c r="O2031">
        <v>27.4</v>
      </c>
      <c r="Q2031">
        <v>229.833333333333</v>
      </c>
      <c r="R2031">
        <v>229.833333333333</v>
      </c>
      <c r="S2031">
        <v>0</v>
      </c>
      <c r="T2031">
        <v>229.833333333333</v>
      </c>
      <c r="U2031">
        <v>106</v>
      </c>
      <c r="V2031">
        <f>SUMIF(货件明细!K:K,F2031,货件明细!AQ:AQ)</f>
        <v>0</v>
      </c>
      <c r="W2031">
        <f t="shared" si="124"/>
        <v>1</v>
      </c>
      <c r="X2031">
        <f t="shared" si="125"/>
        <v>106</v>
      </c>
      <c r="Y2031">
        <f>SUMIF(货件明细!K:K,F2031,货件明细!I:I)</f>
        <v>0</v>
      </c>
      <c r="Z2031">
        <f t="shared" si="126"/>
        <v>27.4</v>
      </c>
      <c r="AA2031">
        <f>SUMIF(货件明细!K:K,F2031,货件明细!J:J)</f>
        <v>0</v>
      </c>
      <c r="AB2031">
        <f t="shared" si="127"/>
        <v>1</v>
      </c>
    </row>
    <row r="2032" spans="1:28">
      <c r="A2032">
        <v>2025</v>
      </c>
      <c r="B2032">
        <v>3</v>
      </c>
      <c r="C2032">
        <v>13</v>
      </c>
      <c r="D2032" s="4">
        <v>45740</v>
      </c>
      <c r="E2032" t="s">
        <v>28</v>
      </c>
      <c r="F2032" t="s">
        <v>2152</v>
      </c>
      <c r="G2032" t="s">
        <v>271</v>
      </c>
      <c r="H2032" t="s">
        <v>31</v>
      </c>
      <c r="I2032" t="s">
        <v>80</v>
      </c>
      <c r="J2032" t="s">
        <v>33</v>
      </c>
      <c r="K2032" t="s">
        <v>33</v>
      </c>
      <c r="L2032" t="s">
        <v>34</v>
      </c>
      <c r="M2032" t="s">
        <v>35</v>
      </c>
      <c r="N2032" t="s">
        <v>36</v>
      </c>
      <c r="O2032">
        <v>21.85</v>
      </c>
      <c r="Q2032">
        <v>1177</v>
      </c>
      <c r="R2032">
        <v>1177</v>
      </c>
      <c r="S2032">
        <v>142.26176</v>
      </c>
      <c r="T2032">
        <v>1319.26176</v>
      </c>
      <c r="U2032">
        <v>122</v>
      </c>
      <c r="V2032">
        <f>SUMIF(货件明细!K:K,F2032,货件明细!AQ:AQ)</f>
        <v>0</v>
      </c>
      <c r="W2032">
        <f t="shared" si="124"/>
        <v>1</v>
      </c>
      <c r="X2032">
        <f t="shared" si="125"/>
        <v>122</v>
      </c>
      <c r="Y2032">
        <f>SUMIF(货件明细!K:K,F2032,货件明细!I:I)</f>
        <v>0</v>
      </c>
      <c r="Z2032">
        <f t="shared" si="126"/>
        <v>21.85</v>
      </c>
      <c r="AA2032">
        <f>SUMIF(货件明细!K:K,F2032,货件明细!J:J)</f>
        <v>0</v>
      </c>
      <c r="AB2032">
        <f t="shared" si="127"/>
        <v>1</v>
      </c>
    </row>
    <row r="2033" spans="1:28">
      <c r="A2033">
        <v>2025</v>
      </c>
      <c r="B2033">
        <v>3</v>
      </c>
      <c r="C2033">
        <v>13</v>
      </c>
      <c r="D2033" s="4">
        <v>45744</v>
      </c>
      <c r="E2033" t="s">
        <v>28</v>
      </c>
      <c r="F2033" t="s">
        <v>2153</v>
      </c>
      <c r="G2033" t="s">
        <v>56</v>
      </c>
      <c r="H2033" t="s">
        <v>44</v>
      </c>
      <c r="I2033" t="s">
        <v>57</v>
      </c>
      <c r="J2033" t="s">
        <v>1452</v>
      </c>
      <c r="K2033" t="s">
        <v>45</v>
      </c>
      <c r="L2033" t="s">
        <v>46</v>
      </c>
      <c r="M2033" t="s">
        <v>65</v>
      </c>
      <c r="N2033" t="s">
        <v>1825</v>
      </c>
      <c r="O2033">
        <v>10.35</v>
      </c>
      <c r="Q2033">
        <v>134.2</v>
      </c>
      <c r="R2033">
        <v>134.2</v>
      </c>
      <c r="S2033">
        <v>0</v>
      </c>
      <c r="T2033">
        <v>134.2</v>
      </c>
      <c r="U2033">
        <v>32</v>
      </c>
      <c r="V2033">
        <f>SUMIF(货件明细!K:K,F2033,货件明细!AQ:AQ)</f>
        <v>0</v>
      </c>
      <c r="W2033">
        <f t="shared" si="124"/>
        <v>1</v>
      </c>
      <c r="X2033">
        <f t="shared" si="125"/>
        <v>32</v>
      </c>
      <c r="Y2033">
        <f>SUMIF(货件明细!K:K,F2033,货件明细!I:I)</f>
        <v>0</v>
      </c>
      <c r="Z2033">
        <f t="shared" si="126"/>
        <v>10.35</v>
      </c>
      <c r="AA2033">
        <f>SUMIF(货件明细!K:K,F2033,货件明细!J:J)</f>
        <v>0</v>
      </c>
      <c r="AB2033">
        <f t="shared" si="127"/>
        <v>1</v>
      </c>
    </row>
    <row r="2034" spans="1:28">
      <c r="A2034">
        <v>2025</v>
      </c>
      <c r="B2034">
        <v>3</v>
      </c>
      <c r="C2034">
        <v>13</v>
      </c>
      <c r="D2034" s="4">
        <v>45740</v>
      </c>
      <c r="E2034" t="s">
        <v>28</v>
      </c>
      <c r="F2034" t="s">
        <v>2154</v>
      </c>
      <c r="G2034" t="s">
        <v>50</v>
      </c>
      <c r="H2034" t="s">
        <v>31</v>
      </c>
      <c r="I2034" t="s">
        <v>57</v>
      </c>
      <c r="J2034" t="s">
        <v>1452</v>
      </c>
      <c r="K2034" t="s">
        <v>1452</v>
      </c>
      <c r="L2034" t="s">
        <v>46</v>
      </c>
      <c r="M2034" t="s">
        <v>65</v>
      </c>
      <c r="N2034" t="s">
        <v>1992</v>
      </c>
      <c r="O2034">
        <v>10.35</v>
      </c>
      <c r="Q2034">
        <v>161.7</v>
      </c>
      <c r="R2034">
        <v>161.7</v>
      </c>
      <c r="S2034">
        <v>0</v>
      </c>
      <c r="T2034">
        <v>161.7</v>
      </c>
      <c r="U2034">
        <v>32</v>
      </c>
      <c r="V2034">
        <f>SUMIF(货件明细!K:K,F2034,货件明细!AQ:AQ)</f>
        <v>0</v>
      </c>
      <c r="W2034">
        <f t="shared" si="124"/>
        <v>1</v>
      </c>
      <c r="X2034">
        <f t="shared" si="125"/>
        <v>32</v>
      </c>
      <c r="Y2034">
        <f>SUMIF(货件明细!K:K,F2034,货件明细!I:I)</f>
        <v>0</v>
      </c>
      <c r="Z2034">
        <f t="shared" si="126"/>
        <v>10.35</v>
      </c>
      <c r="AA2034">
        <f>SUMIF(货件明细!K:K,F2034,货件明细!J:J)</f>
        <v>0</v>
      </c>
      <c r="AB2034">
        <f t="shared" si="127"/>
        <v>1</v>
      </c>
    </row>
    <row r="2035" spans="1:28">
      <c r="A2035">
        <v>2025</v>
      </c>
      <c r="B2035">
        <v>3</v>
      </c>
      <c r="C2035">
        <v>13</v>
      </c>
      <c r="D2035" s="4">
        <v>45744</v>
      </c>
      <c r="E2035" t="s">
        <v>28</v>
      </c>
      <c r="F2035" t="s">
        <v>2155</v>
      </c>
      <c r="G2035" t="s">
        <v>882</v>
      </c>
      <c r="H2035" t="s">
        <v>71</v>
      </c>
      <c r="I2035" t="s">
        <v>57</v>
      </c>
      <c r="J2035" t="s">
        <v>1452</v>
      </c>
      <c r="K2035" t="s">
        <v>45</v>
      </c>
      <c r="L2035" t="s">
        <v>46</v>
      </c>
      <c r="M2035" t="s">
        <v>65</v>
      </c>
      <c r="N2035" t="s">
        <v>1825</v>
      </c>
      <c r="O2035">
        <v>10.35</v>
      </c>
      <c r="Q2035">
        <v>103.4</v>
      </c>
      <c r="R2035">
        <v>103.4</v>
      </c>
      <c r="S2035">
        <v>0</v>
      </c>
      <c r="T2035">
        <v>103.4</v>
      </c>
      <c r="U2035">
        <v>32</v>
      </c>
      <c r="V2035">
        <f>SUMIF(货件明细!K:K,F2035,货件明细!AQ:AQ)</f>
        <v>0</v>
      </c>
      <c r="W2035">
        <f t="shared" si="124"/>
        <v>1</v>
      </c>
      <c r="X2035">
        <f t="shared" si="125"/>
        <v>32</v>
      </c>
      <c r="Y2035">
        <f>SUMIF(货件明细!K:K,F2035,货件明细!I:I)</f>
        <v>0</v>
      </c>
      <c r="Z2035">
        <f t="shared" si="126"/>
        <v>10.35</v>
      </c>
      <c r="AA2035">
        <f>SUMIF(货件明细!K:K,F2035,货件明细!J:J)</f>
        <v>0</v>
      </c>
      <c r="AB2035">
        <f t="shared" si="127"/>
        <v>1</v>
      </c>
    </row>
    <row r="2036" spans="1:28">
      <c r="A2036">
        <v>2025</v>
      </c>
      <c r="B2036">
        <v>3</v>
      </c>
      <c r="C2036">
        <v>13</v>
      </c>
      <c r="D2036" s="4">
        <v>45744</v>
      </c>
      <c r="E2036" t="s">
        <v>28</v>
      </c>
      <c r="F2036" t="s">
        <v>2156</v>
      </c>
      <c r="G2036" t="s">
        <v>263</v>
      </c>
      <c r="H2036" t="s">
        <v>44</v>
      </c>
      <c r="I2036" t="s">
        <v>57</v>
      </c>
      <c r="J2036" t="s">
        <v>1452</v>
      </c>
      <c r="K2036" t="s">
        <v>1452</v>
      </c>
      <c r="L2036" t="s">
        <v>46</v>
      </c>
      <c r="M2036" t="s">
        <v>65</v>
      </c>
      <c r="N2036" t="s">
        <v>1825</v>
      </c>
      <c r="O2036">
        <v>10.35</v>
      </c>
      <c r="Q2036">
        <v>135.3</v>
      </c>
      <c r="R2036">
        <v>135.3</v>
      </c>
      <c r="S2036">
        <v>0</v>
      </c>
      <c r="T2036">
        <v>135.3</v>
      </c>
      <c r="U2036">
        <v>32</v>
      </c>
      <c r="V2036">
        <f>SUMIF(货件明细!K:K,F2036,货件明细!AQ:AQ)</f>
        <v>0</v>
      </c>
      <c r="W2036">
        <f t="shared" si="124"/>
        <v>1</v>
      </c>
      <c r="X2036">
        <f t="shared" si="125"/>
        <v>32</v>
      </c>
      <c r="Y2036">
        <f>SUMIF(货件明细!K:K,F2036,货件明细!I:I)</f>
        <v>0</v>
      </c>
      <c r="Z2036">
        <f t="shared" si="126"/>
        <v>10.35</v>
      </c>
      <c r="AA2036">
        <f>SUMIF(货件明细!K:K,F2036,货件明细!J:J)</f>
        <v>0</v>
      </c>
      <c r="AB2036">
        <f t="shared" si="127"/>
        <v>1</v>
      </c>
    </row>
    <row r="2037" spans="1:28">
      <c r="A2037">
        <v>2025</v>
      </c>
      <c r="B2037">
        <v>3</v>
      </c>
      <c r="C2037">
        <v>13</v>
      </c>
      <c r="D2037" s="4">
        <v>45740</v>
      </c>
      <c r="E2037" t="s">
        <v>28</v>
      </c>
      <c r="F2037" t="s">
        <v>2157</v>
      </c>
      <c r="G2037" t="s">
        <v>374</v>
      </c>
      <c r="H2037" t="s">
        <v>71</v>
      </c>
      <c r="I2037" t="s">
        <v>57</v>
      </c>
      <c r="J2037" t="s">
        <v>1452</v>
      </c>
      <c r="K2037" t="s">
        <v>1452</v>
      </c>
      <c r="L2037" t="s">
        <v>46</v>
      </c>
      <c r="M2037" t="s">
        <v>65</v>
      </c>
      <c r="N2037" t="s">
        <v>1992</v>
      </c>
      <c r="O2037">
        <v>10.35</v>
      </c>
      <c r="Q2037">
        <v>113.3</v>
      </c>
      <c r="R2037">
        <v>113.3</v>
      </c>
      <c r="S2037">
        <v>0</v>
      </c>
      <c r="T2037">
        <v>113.3</v>
      </c>
      <c r="U2037">
        <v>32</v>
      </c>
      <c r="V2037">
        <f>SUMIF(货件明细!K:K,F2037,货件明细!AQ:AQ)</f>
        <v>0</v>
      </c>
      <c r="W2037">
        <f t="shared" si="124"/>
        <v>1</v>
      </c>
      <c r="X2037">
        <f t="shared" si="125"/>
        <v>32</v>
      </c>
      <c r="Y2037">
        <f>SUMIF(货件明细!K:K,F2037,货件明细!I:I)</f>
        <v>0</v>
      </c>
      <c r="Z2037">
        <f t="shared" si="126"/>
        <v>10.35</v>
      </c>
      <c r="AA2037">
        <f>SUMIF(货件明细!K:K,F2037,货件明细!J:J)</f>
        <v>0</v>
      </c>
      <c r="AB2037">
        <f t="shared" si="127"/>
        <v>1</v>
      </c>
    </row>
    <row r="2038" spans="1:28">
      <c r="A2038">
        <v>2025</v>
      </c>
      <c r="B2038">
        <v>3</v>
      </c>
      <c r="C2038">
        <v>13</v>
      </c>
      <c r="D2038" s="4">
        <v>45744</v>
      </c>
      <c r="E2038" t="s">
        <v>28</v>
      </c>
      <c r="F2038" t="s">
        <v>2158</v>
      </c>
      <c r="G2038" t="s">
        <v>56</v>
      </c>
      <c r="H2038" t="s">
        <v>44</v>
      </c>
      <c r="I2038" t="s">
        <v>96</v>
      </c>
      <c r="J2038" t="s">
        <v>1452</v>
      </c>
      <c r="K2038" t="s">
        <v>45</v>
      </c>
      <c r="L2038" t="s">
        <v>46</v>
      </c>
      <c r="M2038" t="s">
        <v>65</v>
      </c>
      <c r="N2038" t="s">
        <v>1825</v>
      </c>
      <c r="O2038">
        <v>10</v>
      </c>
      <c r="Q2038">
        <v>122</v>
      </c>
      <c r="R2038">
        <v>122</v>
      </c>
      <c r="S2038">
        <v>0</v>
      </c>
      <c r="T2038">
        <v>122</v>
      </c>
      <c r="U2038">
        <v>50</v>
      </c>
      <c r="V2038">
        <f>SUMIF(货件明细!K:K,F2038,货件明细!AQ:AQ)</f>
        <v>0</v>
      </c>
      <c r="W2038">
        <f t="shared" si="124"/>
        <v>1</v>
      </c>
      <c r="X2038">
        <f t="shared" si="125"/>
        <v>50</v>
      </c>
      <c r="Y2038">
        <f>SUMIF(货件明细!K:K,F2038,货件明细!I:I)</f>
        <v>0</v>
      </c>
      <c r="Z2038">
        <f t="shared" si="126"/>
        <v>10</v>
      </c>
      <c r="AA2038">
        <f>SUMIF(货件明细!K:K,F2038,货件明细!J:J)</f>
        <v>0</v>
      </c>
      <c r="AB2038">
        <f t="shared" si="127"/>
        <v>1</v>
      </c>
    </row>
    <row r="2039" spans="1:28">
      <c r="A2039">
        <v>2025</v>
      </c>
      <c r="B2039">
        <v>3</v>
      </c>
      <c r="C2039">
        <v>13</v>
      </c>
      <c r="D2039" s="4">
        <v>45740</v>
      </c>
      <c r="E2039" t="s">
        <v>28</v>
      </c>
      <c r="F2039" t="s">
        <v>2159</v>
      </c>
      <c r="G2039" t="s">
        <v>374</v>
      </c>
      <c r="H2039" t="s">
        <v>71</v>
      </c>
      <c r="I2039" t="s">
        <v>96</v>
      </c>
      <c r="J2039" t="s">
        <v>1452</v>
      </c>
      <c r="K2039" t="s">
        <v>1452</v>
      </c>
      <c r="L2039" t="s">
        <v>46</v>
      </c>
      <c r="M2039" t="s">
        <v>65</v>
      </c>
      <c r="N2039" t="s">
        <v>1992</v>
      </c>
      <c r="O2039">
        <v>10</v>
      </c>
      <c r="Q2039">
        <v>113.3</v>
      </c>
      <c r="R2039">
        <v>113.3</v>
      </c>
      <c r="S2039">
        <v>0</v>
      </c>
      <c r="T2039">
        <v>113.3</v>
      </c>
      <c r="U2039">
        <v>50</v>
      </c>
      <c r="V2039">
        <f>SUMIF(货件明细!K:K,F2039,货件明细!AQ:AQ)</f>
        <v>0</v>
      </c>
      <c r="W2039">
        <f t="shared" si="124"/>
        <v>1</v>
      </c>
      <c r="X2039">
        <f t="shared" si="125"/>
        <v>50</v>
      </c>
      <c r="Y2039">
        <f>SUMIF(货件明细!K:K,F2039,货件明细!I:I)</f>
        <v>0</v>
      </c>
      <c r="Z2039">
        <f t="shared" si="126"/>
        <v>10</v>
      </c>
      <c r="AA2039">
        <f>SUMIF(货件明细!K:K,F2039,货件明细!J:J)</f>
        <v>0</v>
      </c>
      <c r="AB2039">
        <f t="shared" si="127"/>
        <v>1</v>
      </c>
    </row>
    <row r="2040" spans="1:28">
      <c r="A2040">
        <v>2025</v>
      </c>
      <c r="B2040">
        <v>3</v>
      </c>
      <c r="C2040">
        <v>13</v>
      </c>
      <c r="D2040" s="4">
        <v>45744</v>
      </c>
      <c r="E2040" t="s">
        <v>28</v>
      </c>
      <c r="F2040" t="s">
        <v>2160</v>
      </c>
      <c r="G2040" t="s">
        <v>882</v>
      </c>
      <c r="H2040" t="s">
        <v>71</v>
      </c>
      <c r="I2040" t="s">
        <v>96</v>
      </c>
      <c r="J2040" t="s">
        <v>1452</v>
      </c>
      <c r="K2040" t="s">
        <v>45</v>
      </c>
      <c r="L2040" t="s">
        <v>46</v>
      </c>
      <c r="M2040" t="s">
        <v>65</v>
      </c>
      <c r="N2040" t="s">
        <v>1825</v>
      </c>
      <c r="O2040">
        <v>10</v>
      </c>
      <c r="Q2040">
        <v>94</v>
      </c>
      <c r="R2040">
        <v>94</v>
      </c>
      <c r="S2040">
        <v>0</v>
      </c>
      <c r="T2040">
        <v>94</v>
      </c>
      <c r="U2040">
        <v>50</v>
      </c>
      <c r="V2040">
        <f>SUMIF(货件明细!K:K,F2040,货件明细!AQ:AQ)</f>
        <v>0</v>
      </c>
      <c r="W2040">
        <f t="shared" si="124"/>
        <v>1</v>
      </c>
      <c r="X2040">
        <f t="shared" si="125"/>
        <v>50</v>
      </c>
      <c r="Y2040">
        <f>SUMIF(货件明细!K:K,F2040,货件明细!I:I)</f>
        <v>0</v>
      </c>
      <c r="Z2040">
        <f t="shared" si="126"/>
        <v>10</v>
      </c>
      <c r="AA2040">
        <f>SUMIF(货件明细!K:K,F2040,货件明细!J:J)</f>
        <v>0</v>
      </c>
      <c r="AB2040">
        <f t="shared" si="127"/>
        <v>1</v>
      </c>
    </row>
    <row r="2041" spans="1:28">
      <c r="A2041">
        <v>2025</v>
      </c>
      <c r="B2041">
        <v>3</v>
      </c>
      <c r="C2041">
        <v>13</v>
      </c>
      <c r="D2041" s="4">
        <v>45744</v>
      </c>
      <c r="E2041" t="s">
        <v>28</v>
      </c>
      <c r="F2041" t="s">
        <v>2161</v>
      </c>
      <c r="G2041" t="s">
        <v>263</v>
      </c>
      <c r="H2041" t="s">
        <v>44</v>
      </c>
      <c r="I2041" t="s">
        <v>96</v>
      </c>
      <c r="J2041" t="s">
        <v>1452</v>
      </c>
      <c r="K2041" t="s">
        <v>1452</v>
      </c>
      <c r="L2041" t="s">
        <v>46</v>
      </c>
      <c r="M2041" t="s">
        <v>65</v>
      </c>
      <c r="N2041" t="s">
        <v>1825</v>
      </c>
      <c r="O2041">
        <v>10</v>
      </c>
      <c r="Q2041">
        <v>123</v>
      </c>
      <c r="R2041">
        <v>123</v>
      </c>
      <c r="S2041">
        <v>0</v>
      </c>
      <c r="T2041">
        <v>123</v>
      </c>
      <c r="U2041">
        <v>50</v>
      </c>
      <c r="V2041">
        <f>SUMIF(货件明细!K:K,F2041,货件明细!AQ:AQ)</f>
        <v>0</v>
      </c>
      <c r="W2041">
        <f t="shared" si="124"/>
        <v>1</v>
      </c>
      <c r="X2041">
        <f t="shared" si="125"/>
        <v>50</v>
      </c>
      <c r="Y2041">
        <f>SUMIF(货件明细!K:K,F2041,货件明细!I:I)</f>
        <v>0</v>
      </c>
      <c r="Z2041">
        <f t="shared" si="126"/>
        <v>10</v>
      </c>
      <c r="AA2041">
        <f>SUMIF(货件明细!K:K,F2041,货件明细!J:J)</f>
        <v>0</v>
      </c>
      <c r="AB2041">
        <f t="shared" si="127"/>
        <v>1</v>
      </c>
    </row>
    <row r="2042" spans="1:28">
      <c r="A2042">
        <v>2025</v>
      </c>
      <c r="B2042">
        <v>3</v>
      </c>
      <c r="C2042">
        <v>13</v>
      </c>
      <c r="D2042" s="4">
        <v>45740</v>
      </c>
      <c r="E2042" t="s">
        <v>28</v>
      </c>
      <c r="F2042" t="s">
        <v>2162</v>
      </c>
      <c r="G2042" t="s">
        <v>50</v>
      </c>
      <c r="H2042" t="s">
        <v>31</v>
      </c>
      <c r="I2042" t="s">
        <v>96</v>
      </c>
      <c r="J2042" t="s">
        <v>1452</v>
      </c>
      <c r="K2042" t="s">
        <v>1452</v>
      </c>
      <c r="L2042" t="s">
        <v>46</v>
      </c>
      <c r="M2042" t="s">
        <v>65</v>
      </c>
      <c r="N2042" t="s">
        <v>1992</v>
      </c>
      <c r="O2042">
        <v>10</v>
      </c>
      <c r="Q2042">
        <v>161.7</v>
      </c>
      <c r="R2042">
        <v>161.7</v>
      </c>
      <c r="S2042">
        <v>0</v>
      </c>
      <c r="T2042">
        <v>161.7</v>
      </c>
      <c r="U2042">
        <v>50</v>
      </c>
      <c r="V2042">
        <f>SUMIF(货件明细!K:K,F2042,货件明细!AQ:AQ)</f>
        <v>0</v>
      </c>
      <c r="W2042">
        <f t="shared" si="124"/>
        <v>1</v>
      </c>
      <c r="X2042">
        <f t="shared" si="125"/>
        <v>50</v>
      </c>
      <c r="Y2042">
        <f>SUMIF(货件明细!K:K,F2042,货件明细!I:I)</f>
        <v>0</v>
      </c>
      <c r="Z2042">
        <f t="shared" si="126"/>
        <v>10</v>
      </c>
      <c r="AA2042">
        <f>SUMIF(货件明细!K:K,F2042,货件明细!J:J)</f>
        <v>0</v>
      </c>
      <c r="AB2042">
        <f t="shared" si="127"/>
        <v>1</v>
      </c>
    </row>
    <row r="2043" spans="1:28">
      <c r="A2043">
        <v>2025</v>
      </c>
      <c r="B2043">
        <v>3</v>
      </c>
      <c r="C2043">
        <v>13</v>
      </c>
      <c r="D2043" s="4">
        <v>45741</v>
      </c>
      <c r="E2043" t="s">
        <v>28</v>
      </c>
      <c r="F2043" t="s">
        <v>2163</v>
      </c>
      <c r="G2043" t="s">
        <v>271</v>
      </c>
      <c r="H2043" t="s">
        <v>31</v>
      </c>
      <c r="I2043" t="s">
        <v>96</v>
      </c>
      <c r="J2043" t="s">
        <v>33</v>
      </c>
      <c r="K2043" t="s">
        <v>33</v>
      </c>
      <c r="L2043" t="s">
        <v>34</v>
      </c>
      <c r="M2043" t="s">
        <v>35</v>
      </c>
      <c r="N2043" t="s">
        <v>285</v>
      </c>
      <c r="O2043">
        <v>21.85</v>
      </c>
      <c r="Q2043">
        <v>1276</v>
      </c>
      <c r="R2043">
        <v>1276</v>
      </c>
      <c r="S2043">
        <v>151.73616</v>
      </c>
      <c r="T2043">
        <v>1427.73616</v>
      </c>
      <c r="U2043">
        <v>119</v>
      </c>
      <c r="V2043">
        <f>SUMIF(货件明细!K:K,F2043,货件明细!AQ:AQ)</f>
        <v>0</v>
      </c>
      <c r="W2043">
        <f t="shared" si="124"/>
        <v>1</v>
      </c>
      <c r="X2043">
        <f t="shared" si="125"/>
        <v>119</v>
      </c>
      <c r="Y2043">
        <f>SUMIF(货件明细!K:K,F2043,货件明细!I:I)</f>
        <v>0</v>
      </c>
      <c r="Z2043">
        <f t="shared" si="126"/>
        <v>21.85</v>
      </c>
      <c r="AA2043">
        <f>SUMIF(货件明细!K:K,F2043,货件明细!J:J)</f>
        <v>0</v>
      </c>
      <c r="AB2043">
        <f t="shared" si="127"/>
        <v>1</v>
      </c>
    </row>
    <row r="2044" spans="1:28">
      <c r="A2044">
        <v>2025</v>
      </c>
      <c r="B2044">
        <v>3</v>
      </c>
      <c r="C2044">
        <v>13</v>
      </c>
      <c r="D2044" s="4">
        <v>45742</v>
      </c>
      <c r="E2044" t="s">
        <v>28</v>
      </c>
      <c r="F2044" t="s">
        <v>2164</v>
      </c>
      <c r="G2044" t="s">
        <v>271</v>
      </c>
      <c r="H2044" t="s">
        <v>31</v>
      </c>
      <c r="I2044" t="s">
        <v>32</v>
      </c>
      <c r="J2044" t="s">
        <v>33</v>
      </c>
      <c r="K2044" t="s">
        <v>33</v>
      </c>
      <c r="L2044" t="s">
        <v>34</v>
      </c>
      <c r="M2044" t="s">
        <v>35</v>
      </c>
      <c r="N2044" t="s">
        <v>36</v>
      </c>
      <c r="O2044">
        <v>21.8</v>
      </c>
      <c r="Q2044">
        <v>1177</v>
      </c>
      <c r="R2044">
        <v>1177</v>
      </c>
      <c r="S2044">
        <v>212.22656</v>
      </c>
      <c r="T2044">
        <v>1389.22656</v>
      </c>
      <c r="U2044">
        <v>182</v>
      </c>
      <c r="V2044">
        <f>SUMIF(货件明细!K:K,F2044,货件明细!AQ:AQ)</f>
        <v>0</v>
      </c>
      <c r="W2044">
        <f t="shared" si="124"/>
        <v>1</v>
      </c>
      <c r="X2044">
        <f t="shared" si="125"/>
        <v>182</v>
      </c>
      <c r="Y2044">
        <f>SUMIF(货件明细!K:K,F2044,货件明细!I:I)</f>
        <v>0</v>
      </c>
      <c r="Z2044">
        <f t="shared" si="126"/>
        <v>21.8</v>
      </c>
      <c r="AA2044">
        <f>SUMIF(货件明细!K:K,F2044,货件明细!J:J)</f>
        <v>0</v>
      </c>
      <c r="AB2044">
        <f t="shared" si="127"/>
        <v>1</v>
      </c>
    </row>
    <row r="2045" spans="1:28">
      <c r="A2045">
        <v>2025</v>
      </c>
      <c r="B2045">
        <v>3</v>
      </c>
      <c r="C2045">
        <v>13</v>
      </c>
      <c r="D2045" s="4">
        <v>45742</v>
      </c>
      <c r="E2045" t="s">
        <v>28</v>
      </c>
      <c r="F2045" t="s">
        <v>2165</v>
      </c>
      <c r="G2045" t="s">
        <v>271</v>
      </c>
      <c r="H2045" t="s">
        <v>31</v>
      </c>
      <c r="I2045" t="s">
        <v>41</v>
      </c>
      <c r="J2045" t="s">
        <v>1110</v>
      </c>
      <c r="K2045" t="s">
        <v>33</v>
      </c>
      <c r="L2045" t="s">
        <v>34</v>
      </c>
      <c r="M2045" t="s">
        <v>35</v>
      </c>
      <c r="N2045" t="s">
        <v>272</v>
      </c>
      <c r="O2045">
        <v>21.65</v>
      </c>
      <c r="Q2045">
        <v>1188</v>
      </c>
      <c r="R2045">
        <v>1188</v>
      </c>
      <c r="S2045">
        <v>297.3504</v>
      </c>
      <c r="T2045">
        <v>1485.3504</v>
      </c>
      <c r="U2045">
        <v>255</v>
      </c>
      <c r="V2045">
        <f>SUMIF(货件明细!K:K,F2045,货件明细!AQ:AQ)</f>
        <v>0</v>
      </c>
      <c r="W2045">
        <f t="shared" si="124"/>
        <v>1</v>
      </c>
      <c r="X2045">
        <f t="shared" si="125"/>
        <v>255</v>
      </c>
      <c r="Y2045">
        <f>SUMIF(货件明细!K:K,F2045,货件明细!I:I)</f>
        <v>0</v>
      </c>
      <c r="Z2045">
        <f t="shared" si="126"/>
        <v>21.65</v>
      </c>
      <c r="AA2045">
        <f>SUMIF(货件明细!K:K,F2045,货件明细!J:J)</f>
        <v>0</v>
      </c>
      <c r="AB2045">
        <f t="shared" si="127"/>
        <v>1</v>
      </c>
    </row>
    <row r="2046" spans="1:28">
      <c r="A2046">
        <v>2025</v>
      </c>
      <c r="B2046">
        <v>3</v>
      </c>
      <c r="C2046">
        <v>13</v>
      </c>
      <c r="D2046" s="4">
        <v>45743</v>
      </c>
      <c r="E2046" t="s">
        <v>28</v>
      </c>
      <c r="F2046" t="s">
        <v>2166</v>
      </c>
      <c r="G2046" t="s">
        <v>271</v>
      </c>
      <c r="H2046" t="s">
        <v>31</v>
      </c>
      <c r="I2046" t="s">
        <v>39</v>
      </c>
      <c r="J2046" t="s">
        <v>33</v>
      </c>
      <c r="K2046" t="s">
        <v>33</v>
      </c>
      <c r="L2046" t="s">
        <v>34</v>
      </c>
      <c r="M2046" t="s">
        <v>35</v>
      </c>
      <c r="N2046" t="s">
        <v>285</v>
      </c>
      <c r="O2046">
        <v>21.85</v>
      </c>
      <c r="Q2046">
        <v>1276</v>
      </c>
      <c r="R2046">
        <v>1276</v>
      </c>
      <c r="S2046">
        <v>199.98272</v>
      </c>
      <c r="T2046">
        <v>1475.98272</v>
      </c>
      <c r="U2046">
        <v>168</v>
      </c>
      <c r="V2046">
        <f>SUMIF(货件明细!K:K,F2046,货件明细!AQ:AQ)</f>
        <v>0</v>
      </c>
      <c r="W2046">
        <f t="shared" si="124"/>
        <v>1</v>
      </c>
      <c r="X2046">
        <f t="shared" si="125"/>
        <v>168</v>
      </c>
      <c r="Y2046">
        <f>SUMIF(货件明细!K:K,F2046,货件明细!I:I)</f>
        <v>0</v>
      </c>
      <c r="Z2046">
        <f t="shared" si="126"/>
        <v>21.85</v>
      </c>
      <c r="AA2046">
        <f>SUMIF(货件明细!K:K,F2046,货件明细!J:J)</f>
        <v>0</v>
      </c>
      <c r="AB2046">
        <f t="shared" si="127"/>
        <v>1</v>
      </c>
    </row>
    <row r="2047" spans="1:28">
      <c r="A2047">
        <v>2025</v>
      </c>
      <c r="B2047">
        <v>3</v>
      </c>
      <c r="C2047">
        <v>13</v>
      </c>
      <c r="D2047" s="4">
        <v>45744</v>
      </c>
      <c r="E2047" t="s">
        <v>28</v>
      </c>
      <c r="F2047" t="s">
        <v>2167</v>
      </c>
      <c r="G2047" t="s">
        <v>374</v>
      </c>
      <c r="H2047" t="s">
        <v>71</v>
      </c>
      <c r="I2047" t="s">
        <v>57</v>
      </c>
      <c r="J2047" t="s">
        <v>100</v>
      </c>
      <c r="K2047" t="s">
        <v>100</v>
      </c>
      <c r="L2047" t="s">
        <v>46</v>
      </c>
      <c r="M2047" t="s">
        <v>47</v>
      </c>
      <c r="N2047" t="s">
        <v>159</v>
      </c>
      <c r="O2047">
        <v>41.45</v>
      </c>
      <c r="Q2047">
        <v>181.35</v>
      </c>
      <c r="R2047">
        <v>181.35</v>
      </c>
      <c r="S2047">
        <v>0</v>
      </c>
      <c r="T2047">
        <v>181.35</v>
      </c>
      <c r="U2047">
        <v>303</v>
      </c>
      <c r="V2047">
        <f>SUMIF(货件明细!K:K,F2047,货件明细!AQ:AQ)</f>
        <v>0</v>
      </c>
      <c r="W2047">
        <f t="shared" si="124"/>
        <v>1</v>
      </c>
      <c r="X2047">
        <f t="shared" si="125"/>
        <v>303</v>
      </c>
      <c r="Y2047">
        <f>SUMIF(货件明细!K:K,F2047,货件明细!I:I)</f>
        <v>0</v>
      </c>
      <c r="Z2047">
        <f t="shared" si="126"/>
        <v>41.45</v>
      </c>
      <c r="AA2047">
        <f>SUMIF(货件明细!K:K,F2047,货件明细!J:J)</f>
        <v>0</v>
      </c>
      <c r="AB2047">
        <f t="shared" si="127"/>
        <v>1</v>
      </c>
    </row>
    <row r="2048" spans="1:28">
      <c r="A2048">
        <v>2025</v>
      </c>
      <c r="B2048">
        <v>3</v>
      </c>
      <c r="C2048">
        <v>13</v>
      </c>
      <c r="D2048" s="4">
        <v>45744</v>
      </c>
      <c r="E2048" t="s">
        <v>28</v>
      </c>
      <c r="F2048" t="s">
        <v>2168</v>
      </c>
      <c r="G2048" t="s">
        <v>1517</v>
      </c>
      <c r="H2048" t="s">
        <v>71</v>
      </c>
      <c r="I2048" t="s">
        <v>57</v>
      </c>
      <c r="J2048" t="s">
        <v>100</v>
      </c>
      <c r="K2048" t="s">
        <v>100</v>
      </c>
      <c r="L2048" t="s">
        <v>46</v>
      </c>
      <c r="M2048" t="s">
        <v>47</v>
      </c>
      <c r="N2048" t="s">
        <v>159</v>
      </c>
      <c r="O2048">
        <v>41.45</v>
      </c>
      <c r="Q2048">
        <v>159.25</v>
      </c>
      <c r="R2048">
        <v>159.25</v>
      </c>
      <c r="S2048">
        <v>0</v>
      </c>
      <c r="T2048">
        <v>159.25</v>
      </c>
      <c r="U2048">
        <v>303</v>
      </c>
      <c r="V2048">
        <f>SUMIF(货件明细!K:K,F2048,货件明细!AQ:AQ)</f>
        <v>0</v>
      </c>
      <c r="W2048">
        <f t="shared" si="124"/>
        <v>1</v>
      </c>
      <c r="X2048">
        <f t="shared" si="125"/>
        <v>303</v>
      </c>
      <c r="Y2048">
        <f>SUMIF(货件明细!K:K,F2048,货件明细!I:I)</f>
        <v>0</v>
      </c>
      <c r="Z2048">
        <f t="shared" si="126"/>
        <v>41.45</v>
      </c>
      <c r="AA2048">
        <f>SUMIF(货件明细!K:K,F2048,货件明细!J:J)</f>
        <v>0</v>
      </c>
      <c r="AB2048">
        <f t="shared" si="127"/>
        <v>1</v>
      </c>
    </row>
    <row r="2049" spans="1:28">
      <c r="A2049">
        <v>2025</v>
      </c>
      <c r="B2049">
        <v>3</v>
      </c>
      <c r="C2049">
        <v>13</v>
      </c>
      <c r="D2049" s="4">
        <v>45744</v>
      </c>
      <c r="E2049" t="s">
        <v>28</v>
      </c>
      <c r="F2049" t="s">
        <v>2169</v>
      </c>
      <c r="G2049" t="s">
        <v>1610</v>
      </c>
      <c r="H2049" t="s">
        <v>71</v>
      </c>
      <c r="I2049" t="s">
        <v>57</v>
      </c>
      <c r="J2049" t="s">
        <v>100</v>
      </c>
      <c r="K2049" t="s">
        <v>100</v>
      </c>
      <c r="L2049" t="s">
        <v>46</v>
      </c>
      <c r="M2049" t="s">
        <v>65</v>
      </c>
      <c r="N2049" t="s">
        <v>1832</v>
      </c>
      <c r="O2049">
        <v>41.45</v>
      </c>
      <c r="Q2049">
        <v>143.0625</v>
      </c>
      <c r="R2049">
        <v>143.0625</v>
      </c>
      <c r="S2049">
        <v>0</v>
      </c>
      <c r="T2049">
        <v>143.0625</v>
      </c>
      <c r="U2049">
        <v>303</v>
      </c>
      <c r="V2049">
        <f>SUMIF(货件明细!K:K,F2049,货件明细!AQ:AQ)</f>
        <v>0</v>
      </c>
      <c r="W2049">
        <f t="shared" si="124"/>
        <v>1</v>
      </c>
      <c r="X2049">
        <f t="shared" si="125"/>
        <v>303</v>
      </c>
      <c r="Y2049">
        <f>SUMIF(货件明细!K:K,F2049,货件明细!I:I)</f>
        <v>0</v>
      </c>
      <c r="Z2049">
        <f t="shared" si="126"/>
        <v>41.45</v>
      </c>
      <c r="AA2049">
        <f>SUMIF(货件明细!K:K,F2049,货件明细!J:J)</f>
        <v>0</v>
      </c>
      <c r="AB2049">
        <f t="shared" si="127"/>
        <v>1</v>
      </c>
    </row>
    <row r="2050" spans="1:28">
      <c r="A2050">
        <v>2025</v>
      </c>
      <c r="B2050">
        <v>3</v>
      </c>
      <c r="C2050">
        <v>13</v>
      </c>
      <c r="D2050" s="4">
        <v>45744</v>
      </c>
      <c r="E2050" t="s">
        <v>28</v>
      </c>
      <c r="F2050" t="s">
        <v>2170</v>
      </c>
      <c r="G2050" t="s">
        <v>392</v>
      </c>
      <c r="H2050" t="s">
        <v>44</v>
      </c>
      <c r="I2050" t="s">
        <v>57</v>
      </c>
      <c r="J2050" t="s">
        <v>100</v>
      </c>
      <c r="K2050" t="s">
        <v>100</v>
      </c>
      <c r="L2050" t="s">
        <v>46</v>
      </c>
      <c r="M2050" t="s">
        <v>47</v>
      </c>
      <c r="N2050" t="s">
        <v>159</v>
      </c>
      <c r="O2050">
        <v>41.45</v>
      </c>
      <c r="Q2050">
        <v>188.65</v>
      </c>
      <c r="R2050">
        <v>188.65</v>
      </c>
      <c r="S2050">
        <v>0</v>
      </c>
      <c r="T2050">
        <v>188.65</v>
      </c>
      <c r="U2050">
        <v>303</v>
      </c>
      <c r="V2050">
        <f>SUMIF(货件明细!K:K,F2050,货件明细!AQ:AQ)</f>
        <v>0</v>
      </c>
      <c r="W2050">
        <f t="shared" ref="W2050:W2113" si="128">IF(V2050=U2050,0,1)</f>
        <v>1</v>
      </c>
      <c r="X2050">
        <f t="shared" ref="X2050:X2113" si="129">U2050</f>
        <v>303</v>
      </c>
      <c r="Y2050">
        <f>SUMIF(货件明细!K:K,F2050,货件明细!I:I)</f>
        <v>0</v>
      </c>
      <c r="Z2050">
        <f t="shared" ref="Z2050:Z2113" si="130">O2050-Y2050</f>
        <v>41.45</v>
      </c>
      <c r="AA2050">
        <f>SUMIF(货件明细!K:K,F2050,货件明细!J:J)</f>
        <v>0</v>
      </c>
      <c r="AB2050">
        <f t="shared" ref="AB2050:AB2113" si="131">IF(T2050=AA2050,0,1)</f>
        <v>1</v>
      </c>
    </row>
    <row r="2051" spans="1:28">
      <c r="A2051">
        <v>2025</v>
      </c>
      <c r="B2051">
        <v>3</v>
      </c>
      <c r="C2051">
        <v>13</v>
      </c>
      <c r="D2051" s="4">
        <v>45744</v>
      </c>
      <c r="E2051" t="s">
        <v>28</v>
      </c>
      <c r="F2051" t="s">
        <v>2171</v>
      </c>
      <c r="G2051" t="s">
        <v>369</v>
      </c>
      <c r="H2051" t="s">
        <v>31</v>
      </c>
      <c r="I2051" t="s">
        <v>57</v>
      </c>
      <c r="J2051" t="s">
        <v>100</v>
      </c>
      <c r="K2051" t="s">
        <v>100</v>
      </c>
      <c r="L2051" t="s">
        <v>46</v>
      </c>
      <c r="M2051" t="s">
        <v>65</v>
      </c>
      <c r="N2051" t="s">
        <v>1832</v>
      </c>
      <c r="O2051">
        <v>41.45</v>
      </c>
      <c r="Q2051">
        <v>232</v>
      </c>
      <c r="R2051">
        <v>232</v>
      </c>
      <c r="S2051">
        <v>0</v>
      </c>
      <c r="T2051">
        <v>232</v>
      </c>
      <c r="U2051">
        <v>303</v>
      </c>
      <c r="V2051">
        <f>SUMIF(货件明细!K:K,F2051,货件明细!AQ:AQ)</f>
        <v>0</v>
      </c>
      <c r="W2051">
        <f t="shared" si="128"/>
        <v>1</v>
      </c>
      <c r="X2051">
        <f t="shared" si="129"/>
        <v>303</v>
      </c>
      <c r="Y2051">
        <f>SUMIF(货件明细!K:K,F2051,货件明细!I:I)</f>
        <v>0</v>
      </c>
      <c r="Z2051">
        <f t="shared" si="130"/>
        <v>41.45</v>
      </c>
      <c r="AA2051">
        <f>SUMIF(货件明细!K:K,F2051,货件明细!J:J)</f>
        <v>0</v>
      </c>
      <c r="AB2051">
        <f t="shared" si="131"/>
        <v>1</v>
      </c>
    </row>
    <row r="2052" spans="1:28">
      <c r="A2052">
        <v>2025</v>
      </c>
      <c r="B2052">
        <v>3</v>
      </c>
      <c r="C2052">
        <v>13</v>
      </c>
      <c r="D2052" s="4">
        <v>45744</v>
      </c>
      <c r="E2052" t="s">
        <v>28</v>
      </c>
      <c r="F2052" t="s">
        <v>2172</v>
      </c>
      <c r="G2052" t="s">
        <v>369</v>
      </c>
      <c r="H2052" t="s">
        <v>31</v>
      </c>
      <c r="I2052" t="s">
        <v>39</v>
      </c>
      <c r="J2052" t="s">
        <v>100</v>
      </c>
      <c r="K2052" t="s">
        <v>100</v>
      </c>
      <c r="L2052" t="s">
        <v>46</v>
      </c>
      <c r="M2052" t="s">
        <v>65</v>
      </c>
      <c r="N2052" t="s">
        <v>1848</v>
      </c>
      <c r="O2052">
        <v>45</v>
      </c>
      <c r="Q2052">
        <v>396</v>
      </c>
      <c r="R2052">
        <v>396</v>
      </c>
      <c r="S2052">
        <v>0</v>
      </c>
      <c r="T2052">
        <v>396</v>
      </c>
      <c r="U2052">
        <v>121</v>
      </c>
      <c r="V2052">
        <f>SUMIF(货件明细!K:K,F2052,货件明细!AQ:AQ)</f>
        <v>0</v>
      </c>
      <c r="W2052">
        <f t="shared" si="128"/>
        <v>1</v>
      </c>
      <c r="X2052">
        <f t="shared" si="129"/>
        <v>121</v>
      </c>
      <c r="Y2052">
        <f>SUMIF(货件明细!K:K,F2052,货件明细!I:I)</f>
        <v>0</v>
      </c>
      <c r="Z2052">
        <f t="shared" si="130"/>
        <v>45</v>
      </c>
      <c r="AA2052">
        <f>SUMIF(货件明细!K:K,F2052,货件明细!J:J)</f>
        <v>0</v>
      </c>
      <c r="AB2052">
        <f t="shared" si="131"/>
        <v>1</v>
      </c>
    </row>
    <row r="2053" spans="1:28">
      <c r="A2053">
        <v>2025</v>
      </c>
      <c r="B2053">
        <v>3</v>
      </c>
      <c r="C2053">
        <v>13</v>
      </c>
      <c r="D2053" s="4">
        <v>45744</v>
      </c>
      <c r="E2053" t="s">
        <v>28</v>
      </c>
      <c r="F2053" t="s">
        <v>2173</v>
      </c>
      <c r="G2053" t="s">
        <v>374</v>
      </c>
      <c r="H2053" t="s">
        <v>71</v>
      </c>
      <c r="I2053" t="s">
        <v>39</v>
      </c>
      <c r="J2053" t="s">
        <v>100</v>
      </c>
      <c r="K2053" t="s">
        <v>100</v>
      </c>
      <c r="L2053" t="s">
        <v>46</v>
      </c>
      <c r="M2053" t="s">
        <v>65</v>
      </c>
      <c r="N2053" t="s">
        <v>1848</v>
      </c>
      <c r="O2053">
        <v>45</v>
      </c>
      <c r="Q2053">
        <v>288</v>
      </c>
      <c r="R2053">
        <v>288</v>
      </c>
      <c r="S2053">
        <v>0</v>
      </c>
      <c r="T2053">
        <v>288</v>
      </c>
      <c r="U2053">
        <v>121</v>
      </c>
      <c r="V2053">
        <f>SUMIF(货件明细!K:K,F2053,货件明细!AQ:AQ)</f>
        <v>0</v>
      </c>
      <c r="W2053">
        <f t="shared" si="128"/>
        <v>1</v>
      </c>
      <c r="X2053">
        <f t="shared" si="129"/>
        <v>121</v>
      </c>
      <c r="Y2053">
        <f>SUMIF(货件明细!K:K,F2053,货件明细!I:I)</f>
        <v>0</v>
      </c>
      <c r="Z2053">
        <f t="shared" si="130"/>
        <v>45</v>
      </c>
      <c r="AA2053">
        <f>SUMIF(货件明细!K:K,F2053,货件明细!J:J)</f>
        <v>0</v>
      </c>
      <c r="AB2053">
        <f t="shared" si="131"/>
        <v>1</v>
      </c>
    </row>
    <row r="2054" spans="1:28">
      <c r="A2054">
        <v>2025</v>
      </c>
      <c r="B2054">
        <v>3</v>
      </c>
      <c r="C2054">
        <v>13</v>
      </c>
      <c r="D2054" s="4">
        <v>45744</v>
      </c>
      <c r="E2054" t="s">
        <v>28</v>
      </c>
      <c r="F2054" t="s">
        <v>2174</v>
      </c>
      <c r="G2054" t="s">
        <v>1610</v>
      </c>
      <c r="H2054" t="s">
        <v>71</v>
      </c>
      <c r="I2054" t="s">
        <v>39</v>
      </c>
      <c r="J2054" t="s">
        <v>100</v>
      </c>
      <c r="K2054" t="s">
        <v>100</v>
      </c>
      <c r="L2054" t="s">
        <v>46</v>
      </c>
      <c r="M2054" t="s">
        <v>65</v>
      </c>
      <c r="N2054" t="s">
        <v>1848</v>
      </c>
      <c r="O2054">
        <v>45</v>
      </c>
      <c r="Q2054">
        <v>262.2</v>
      </c>
      <c r="R2054">
        <v>262.2</v>
      </c>
      <c r="S2054">
        <v>0</v>
      </c>
      <c r="T2054">
        <v>262.2</v>
      </c>
      <c r="U2054">
        <v>121</v>
      </c>
      <c r="V2054">
        <f>SUMIF(货件明细!K:K,F2054,货件明细!AQ:AQ)</f>
        <v>0</v>
      </c>
      <c r="W2054">
        <f t="shared" si="128"/>
        <v>1</v>
      </c>
      <c r="X2054">
        <f t="shared" si="129"/>
        <v>121</v>
      </c>
      <c r="Y2054">
        <f>SUMIF(货件明细!K:K,F2054,货件明细!I:I)</f>
        <v>0</v>
      </c>
      <c r="Z2054">
        <f t="shared" si="130"/>
        <v>45</v>
      </c>
      <c r="AA2054">
        <f>SUMIF(货件明细!K:K,F2054,货件明细!J:J)</f>
        <v>0</v>
      </c>
      <c r="AB2054">
        <f t="shared" si="131"/>
        <v>1</v>
      </c>
    </row>
    <row r="2055" spans="1:28">
      <c r="A2055">
        <v>2025</v>
      </c>
      <c r="B2055">
        <v>3</v>
      </c>
      <c r="C2055">
        <v>13</v>
      </c>
      <c r="D2055" s="4">
        <v>45744</v>
      </c>
      <c r="E2055" t="s">
        <v>28</v>
      </c>
      <c r="F2055" t="s">
        <v>2175</v>
      </c>
      <c r="G2055" t="s">
        <v>1517</v>
      </c>
      <c r="H2055" t="s">
        <v>71</v>
      </c>
      <c r="I2055" t="s">
        <v>39</v>
      </c>
      <c r="J2055" t="s">
        <v>100</v>
      </c>
      <c r="K2055" t="s">
        <v>100</v>
      </c>
      <c r="L2055" t="s">
        <v>46</v>
      </c>
      <c r="M2055" t="s">
        <v>65</v>
      </c>
      <c r="N2055" t="s">
        <v>1848</v>
      </c>
      <c r="O2055">
        <v>45</v>
      </c>
      <c r="Q2055">
        <v>256.5</v>
      </c>
      <c r="R2055">
        <v>256.5</v>
      </c>
      <c r="S2055">
        <v>0</v>
      </c>
      <c r="T2055">
        <v>256.5</v>
      </c>
      <c r="U2055">
        <v>121</v>
      </c>
      <c r="V2055">
        <f>SUMIF(货件明细!K:K,F2055,货件明细!AQ:AQ)</f>
        <v>0</v>
      </c>
      <c r="W2055">
        <f t="shared" si="128"/>
        <v>1</v>
      </c>
      <c r="X2055">
        <f t="shared" si="129"/>
        <v>121</v>
      </c>
      <c r="Y2055">
        <f>SUMIF(货件明细!K:K,F2055,货件明细!I:I)</f>
        <v>0</v>
      </c>
      <c r="Z2055">
        <f t="shared" si="130"/>
        <v>45</v>
      </c>
      <c r="AA2055">
        <f>SUMIF(货件明细!K:K,F2055,货件明细!J:J)</f>
        <v>0</v>
      </c>
      <c r="AB2055">
        <f t="shared" si="131"/>
        <v>1</v>
      </c>
    </row>
    <row r="2056" spans="1:28">
      <c r="A2056">
        <v>2025</v>
      </c>
      <c r="B2056">
        <v>3</v>
      </c>
      <c r="C2056">
        <v>13</v>
      </c>
      <c r="D2056" s="4">
        <v>45744</v>
      </c>
      <c r="E2056" t="s">
        <v>28</v>
      </c>
      <c r="F2056" t="s">
        <v>2176</v>
      </c>
      <c r="G2056" t="s">
        <v>54</v>
      </c>
      <c r="H2056" t="s">
        <v>31</v>
      </c>
      <c r="I2056" t="s">
        <v>39</v>
      </c>
      <c r="J2056" t="s">
        <v>100</v>
      </c>
      <c r="K2056" t="s">
        <v>100</v>
      </c>
      <c r="L2056" t="s">
        <v>46</v>
      </c>
      <c r="M2056" t="s">
        <v>65</v>
      </c>
      <c r="N2056" t="s">
        <v>1848</v>
      </c>
      <c r="O2056">
        <v>45</v>
      </c>
      <c r="Q2056">
        <v>404.8</v>
      </c>
      <c r="R2056">
        <v>404.8</v>
      </c>
      <c r="S2056">
        <v>0</v>
      </c>
      <c r="T2056">
        <v>404.8</v>
      </c>
      <c r="U2056">
        <v>121</v>
      </c>
      <c r="V2056">
        <f>SUMIF(货件明细!K:K,F2056,货件明细!AQ:AQ)</f>
        <v>0</v>
      </c>
      <c r="W2056">
        <f t="shared" si="128"/>
        <v>1</v>
      </c>
      <c r="X2056">
        <f t="shared" si="129"/>
        <v>121</v>
      </c>
      <c r="Y2056">
        <f>SUMIF(货件明细!K:K,F2056,货件明细!I:I)</f>
        <v>0</v>
      </c>
      <c r="Z2056">
        <f t="shared" si="130"/>
        <v>45</v>
      </c>
      <c r="AA2056">
        <f>SUMIF(货件明细!K:K,F2056,货件明细!J:J)</f>
        <v>0</v>
      </c>
      <c r="AB2056">
        <f t="shared" si="131"/>
        <v>1</v>
      </c>
    </row>
    <row r="2057" spans="1:28">
      <c r="A2057">
        <v>2025</v>
      </c>
      <c r="B2057">
        <v>3</v>
      </c>
      <c r="C2057">
        <v>13</v>
      </c>
      <c r="D2057" s="4">
        <v>45744</v>
      </c>
      <c r="E2057" t="s">
        <v>28</v>
      </c>
      <c r="F2057" t="s">
        <v>2177</v>
      </c>
      <c r="G2057" t="s">
        <v>1610</v>
      </c>
      <c r="H2057" t="s">
        <v>71</v>
      </c>
      <c r="I2057" t="s">
        <v>32</v>
      </c>
      <c r="J2057" t="s">
        <v>100</v>
      </c>
      <c r="K2057" t="s">
        <v>100</v>
      </c>
      <c r="L2057" t="s">
        <v>46</v>
      </c>
      <c r="M2057" t="s">
        <v>65</v>
      </c>
      <c r="N2057" t="s">
        <v>1832</v>
      </c>
      <c r="O2057">
        <v>84.5</v>
      </c>
      <c r="Q2057">
        <v>286.125</v>
      </c>
      <c r="R2057">
        <v>286.125</v>
      </c>
      <c r="S2057">
        <v>0</v>
      </c>
      <c r="T2057">
        <v>286.125</v>
      </c>
      <c r="U2057">
        <v>180</v>
      </c>
      <c r="V2057">
        <f>SUMIF(货件明细!K:K,F2057,货件明细!AQ:AQ)</f>
        <v>0</v>
      </c>
      <c r="W2057">
        <f t="shared" si="128"/>
        <v>1</v>
      </c>
      <c r="X2057">
        <f t="shared" si="129"/>
        <v>180</v>
      </c>
      <c r="Y2057">
        <f>SUMIF(货件明细!K:K,F2057,货件明细!I:I)</f>
        <v>0</v>
      </c>
      <c r="Z2057">
        <f t="shared" si="130"/>
        <v>84.5</v>
      </c>
      <c r="AA2057">
        <f>SUMIF(货件明细!K:K,F2057,货件明细!J:J)</f>
        <v>0</v>
      </c>
      <c r="AB2057">
        <f t="shared" si="131"/>
        <v>1</v>
      </c>
    </row>
    <row r="2058" spans="1:28">
      <c r="A2058">
        <v>2025</v>
      </c>
      <c r="B2058">
        <v>3</v>
      </c>
      <c r="C2058">
        <v>13</v>
      </c>
      <c r="D2058" s="4">
        <v>45744</v>
      </c>
      <c r="E2058" t="s">
        <v>28</v>
      </c>
      <c r="F2058" t="s">
        <v>2178</v>
      </c>
      <c r="G2058" t="s">
        <v>1517</v>
      </c>
      <c r="H2058" t="s">
        <v>71</v>
      </c>
      <c r="I2058" t="s">
        <v>32</v>
      </c>
      <c r="J2058" t="s">
        <v>100</v>
      </c>
      <c r="K2058" t="s">
        <v>100</v>
      </c>
      <c r="L2058" t="s">
        <v>46</v>
      </c>
      <c r="M2058" t="s">
        <v>47</v>
      </c>
      <c r="N2058" t="s">
        <v>159</v>
      </c>
      <c r="O2058">
        <v>84.5</v>
      </c>
      <c r="Q2058">
        <v>318.5</v>
      </c>
      <c r="R2058">
        <v>318.5</v>
      </c>
      <c r="S2058">
        <v>0</v>
      </c>
      <c r="T2058">
        <v>318.5</v>
      </c>
      <c r="U2058">
        <v>180</v>
      </c>
      <c r="V2058">
        <f>SUMIF(货件明细!K:K,F2058,货件明细!AQ:AQ)</f>
        <v>0</v>
      </c>
      <c r="W2058">
        <f t="shared" si="128"/>
        <v>1</v>
      </c>
      <c r="X2058">
        <f t="shared" si="129"/>
        <v>180</v>
      </c>
      <c r="Y2058">
        <f>SUMIF(货件明细!K:K,F2058,货件明细!I:I)</f>
        <v>0</v>
      </c>
      <c r="Z2058">
        <f t="shared" si="130"/>
        <v>84.5</v>
      </c>
      <c r="AA2058">
        <f>SUMIF(货件明细!K:K,F2058,货件明细!J:J)</f>
        <v>0</v>
      </c>
      <c r="AB2058">
        <f t="shared" si="131"/>
        <v>1</v>
      </c>
    </row>
    <row r="2059" spans="1:28">
      <c r="A2059">
        <v>2025</v>
      </c>
      <c r="B2059">
        <v>3</v>
      </c>
      <c r="C2059">
        <v>13</v>
      </c>
      <c r="D2059" s="4">
        <v>45744</v>
      </c>
      <c r="E2059" t="s">
        <v>28</v>
      </c>
      <c r="F2059" t="s">
        <v>2179</v>
      </c>
      <c r="G2059" t="s">
        <v>374</v>
      </c>
      <c r="H2059" t="s">
        <v>71</v>
      </c>
      <c r="I2059" t="s">
        <v>32</v>
      </c>
      <c r="J2059" t="s">
        <v>100</v>
      </c>
      <c r="K2059" t="s">
        <v>100</v>
      </c>
      <c r="L2059" t="s">
        <v>46</v>
      </c>
      <c r="M2059" t="s">
        <v>47</v>
      </c>
      <c r="N2059" t="s">
        <v>159</v>
      </c>
      <c r="O2059">
        <v>84.5</v>
      </c>
      <c r="Q2059">
        <v>362.7</v>
      </c>
      <c r="R2059">
        <v>362.7</v>
      </c>
      <c r="S2059">
        <v>0</v>
      </c>
      <c r="T2059">
        <v>362.7</v>
      </c>
      <c r="U2059">
        <v>180</v>
      </c>
      <c r="V2059">
        <f>SUMIF(货件明细!K:K,F2059,货件明细!AQ:AQ)</f>
        <v>0</v>
      </c>
      <c r="W2059">
        <f t="shared" si="128"/>
        <v>1</v>
      </c>
      <c r="X2059">
        <f t="shared" si="129"/>
        <v>180</v>
      </c>
      <c r="Y2059">
        <f>SUMIF(货件明细!K:K,F2059,货件明细!I:I)</f>
        <v>0</v>
      </c>
      <c r="Z2059">
        <f t="shared" si="130"/>
        <v>84.5</v>
      </c>
      <c r="AA2059">
        <f>SUMIF(货件明细!K:K,F2059,货件明细!J:J)</f>
        <v>0</v>
      </c>
      <c r="AB2059">
        <f t="shared" si="131"/>
        <v>1</v>
      </c>
    </row>
    <row r="2060" spans="1:28">
      <c r="A2060">
        <v>2025</v>
      </c>
      <c r="B2060">
        <v>3</v>
      </c>
      <c r="C2060">
        <v>13</v>
      </c>
      <c r="D2060" s="4">
        <v>45744</v>
      </c>
      <c r="E2060" t="s">
        <v>28</v>
      </c>
      <c r="F2060" t="s">
        <v>2180</v>
      </c>
      <c r="G2060" t="s">
        <v>369</v>
      </c>
      <c r="H2060" t="s">
        <v>31</v>
      </c>
      <c r="I2060" t="s">
        <v>32</v>
      </c>
      <c r="J2060" t="s">
        <v>100</v>
      </c>
      <c r="K2060" t="s">
        <v>100</v>
      </c>
      <c r="L2060" t="s">
        <v>46</v>
      </c>
      <c r="M2060" t="s">
        <v>65</v>
      </c>
      <c r="N2060" t="s">
        <v>1832</v>
      </c>
      <c r="O2060">
        <v>63.35</v>
      </c>
      <c r="Q2060">
        <v>348</v>
      </c>
      <c r="R2060">
        <v>348</v>
      </c>
      <c r="S2060">
        <v>0</v>
      </c>
      <c r="T2060">
        <v>348</v>
      </c>
      <c r="U2060">
        <v>135</v>
      </c>
      <c r="V2060">
        <f>SUMIF(货件明细!K:K,F2060,货件明细!AQ:AQ)</f>
        <v>0</v>
      </c>
      <c r="W2060">
        <f t="shared" si="128"/>
        <v>1</v>
      </c>
      <c r="X2060">
        <f t="shared" si="129"/>
        <v>135</v>
      </c>
      <c r="Y2060">
        <f>SUMIF(货件明细!K:K,F2060,货件明细!I:I)</f>
        <v>0</v>
      </c>
      <c r="Z2060">
        <f t="shared" si="130"/>
        <v>63.35</v>
      </c>
      <c r="AA2060">
        <f>SUMIF(货件明细!K:K,F2060,货件明细!J:J)</f>
        <v>0</v>
      </c>
      <c r="AB2060">
        <f t="shared" si="131"/>
        <v>1</v>
      </c>
    </row>
    <row r="2061" spans="1:28">
      <c r="A2061">
        <v>2025</v>
      </c>
      <c r="B2061">
        <v>3</v>
      </c>
      <c r="C2061">
        <v>13</v>
      </c>
      <c r="D2061" s="4">
        <v>45744</v>
      </c>
      <c r="E2061" t="s">
        <v>28</v>
      </c>
      <c r="F2061" t="s">
        <v>2181</v>
      </c>
      <c r="G2061" t="s">
        <v>54</v>
      </c>
      <c r="H2061" t="s">
        <v>31</v>
      </c>
      <c r="I2061" t="s">
        <v>32</v>
      </c>
      <c r="J2061" t="s">
        <v>100</v>
      </c>
      <c r="K2061" t="s">
        <v>100</v>
      </c>
      <c r="L2061" t="s">
        <v>46</v>
      </c>
      <c r="M2061" t="s">
        <v>47</v>
      </c>
      <c r="N2061" t="s">
        <v>101</v>
      </c>
      <c r="O2061">
        <v>105.65</v>
      </c>
      <c r="Q2061">
        <v>638.4</v>
      </c>
      <c r="R2061">
        <v>638.4</v>
      </c>
      <c r="S2061">
        <v>0</v>
      </c>
      <c r="T2061">
        <v>638.4</v>
      </c>
      <c r="U2061">
        <v>225</v>
      </c>
      <c r="V2061">
        <f>SUMIF(货件明细!K:K,F2061,货件明细!AQ:AQ)</f>
        <v>0</v>
      </c>
      <c r="W2061">
        <f t="shared" si="128"/>
        <v>1</v>
      </c>
      <c r="X2061">
        <f t="shared" si="129"/>
        <v>225</v>
      </c>
      <c r="Y2061">
        <f>SUMIF(货件明细!K:K,F2061,货件明细!I:I)</f>
        <v>0</v>
      </c>
      <c r="Z2061">
        <f t="shared" si="130"/>
        <v>105.65</v>
      </c>
      <c r="AA2061">
        <f>SUMIF(货件明细!K:K,F2061,货件明细!J:J)</f>
        <v>0</v>
      </c>
      <c r="AB2061">
        <f t="shared" si="131"/>
        <v>1</v>
      </c>
    </row>
    <row r="2062" spans="1:28">
      <c r="A2062">
        <v>2025</v>
      </c>
      <c r="B2062">
        <v>3</v>
      </c>
      <c r="C2062">
        <v>13</v>
      </c>
      <c r="D2062" s="4">
        <v>45744</v>
      </c>
      <c r="E2062" t="s">
        <v>28</v>
      </c>
      <c r="F2062" t="s">
        <v>2182</v>
      </c>
      <c r="G2062" t="s">
        <v>54</v>
      </c>
      <c r="H2062" t="s">
        <v>31</v>
      </c>
      <c r="I2062" t="s">
        <v>39</v>
      </c>
      <c r="J2062" t="s">
        <v>100</v>
      </c>
      <c r="K2062" t="s">
        <v>100</v>
      </c>
      <c r="L2062" t="s">
        <v>46</v>
      </c>
      <c r="M2062" t="s">
        <v>47</v>
      </c>
      <c r="N2062" t="s">
        <v>101</v>
      </c>
      <c r="O2062">
        <v>55.55</v>
      </c>
      <c r="Q2062">
        <v>383.04</v>
      </c>
      <c r="R2062">
        <v>383.04</v>
      </c>
      <c r="S2062">
        <v>0</v>
      </c>
      <c r="T2062">
        <v>383.04</v>
      </c>
      <c r="U2062">
        <v>176</v>
      </c>
      <c r="V2062">
        <f>SUMIF(货件明细!K:K,F2062,货件明细!AQ:AQ)</f>
        <v>0</v>
      </c>
      <c r="W2062">
        <f t="shared" si="128"/>
        <v>1</v>
      </c>
      <c r="X2062">
        <f t="shared" si="129"/>
        <v>176</v>
      </c>
      <c r="Y2062">
        <f>SUMIF(货件明细!K:K,F2062,货件明细!I:I)</f>
        <v>0</v>
      </c>
      <c r="Z2062">
        <f t="shared" si="130"/>
        <v>55.55</v>
      </c>
      <c r="AA2062">
        <f>SUMIF(货件明细!K:K,F2062,货件明细!J:J)</f>
        <v>0</v>
      </c>
      <c r="AB2062">
        <f t="shared" si="131"/>
        <v>1</v>
      </c>
    </row>
    <row r="2063" spans="1:28">
      <c r="A2063">
        <v>2025</v>
      </c>
      <c r="B2063">
        <v>3</v>
      </c>
      <c r="C2063">
        <v>13</v>
      </c>
      <c r="D2063" s="4">
        <v>45744</v>
      </c>
      <c r="E2063" t="s">
        <v>28</v>
      </c>
      <c r="F2063" t="s">
        <v>2183</v>
      </c>
      <c r="G2063" t="s">
        <v>374</v>
      </c>
      <c r="H2063" t="s">
        <v>71</v>
      </c>
      <c r="I2063" t="s">
        <v>39</v>
      </c>
      <c r="J2063" t="s">
        <v>100</v>
      </c>
      <c r="K2063" t="s">
        <v>100</v>
      </c>
      <c r="L2063" t="s">
        <v>46</v>
      </c>
      <c r="M2063" t="s">
        <v>47</v>
      </c>
      <c r="N2063" t="s">
        <v>159</v>
      </c>
      <c r="O2063">
        <v>55.55</v>
      </c>
      <c r="Q2063">
        <v>272.025</v>
      </c>
      <c r="R2063">
        <v>272.025</v>
      </c>
      <c r="S2063">
        <v>0</v>
      </c>
      <c r="T2063">
        <v>272.025</v>
      </c>
      <c r="U2063">
        <v>176</v>
      </c>
      <c r="V2063">
        <f>SUMIF(货件明细!K:K,F2063,货件明细!AQ:AQ)</f>
        <v>0</v>
      </c>
      <c r="W2063">
        <f t="shared" si="128"/>
        <v>1</v>
      </c>
      <c r="X2063">
        <f t="shared" si="129"/>
        <v>176</v>
      </c>
      <c r="Y2063">
        <f>SUMIF(货件明细!K:K,F2063,货件明细!I:I)</f>
        <v>0</v>
      </c>
      <c r="Z2063">
        <f t="shared" si="130"/>
        <v>55.55</v>
      </c>
      <c r="AA2063">
        <f>SUMIF(货件明细!K:K,F2063,货件明细!J:J)</f>
        <v>0</v>
      </c>
      <c r="AB2063">
        <f t="shared" si="131"/>
        <v>1</v>
      </c>
    </row>
    <row r="2064" spans="1:28">
      <c r="A2064">
        <v>2025</v>
      </c>
      <c r="B2064">
        <v>3</v>
      </c>
      <c r="C2064">
        <v>13</v>
      </c>
      <c r="D2064" s="4">
        <v>45744</v>
      </c>
      <c r="E2064" t="s">
        <v>28</v>
      </c>
      <c r="F2064" t="s">
        <v>2184</v>
      </c>
      <c r="G2064" t="s">
        <v>369</v>
      </c>
      <c r="H2064" t="s">
        <v>31</v>
      </c>
      <c r="I2064" t="s">
        <v>39</v>
      </c>
      <c r="J2064" t="s">
        <v>100</v>
      </c>
      <c r="K2064" t="s">
        <v>100</v>
      </c>
      <c r="L2064" t="s">
        <v>46</v>
      </c>
      <c r="M2064" t="s">
        <v>65</v>
      </c>
      <c r="N2064" t="s">
        <v>1832</v>
      </c>
      <c r="O2064">
        <v>55.55</v>
      </c>
      <c r="Q2064">
        <v>348</v>
      </c>
      <c r="R2064">
        <v>348</v>
      </c>
      <c r="S2064">
        <v>0</v>
      </c>
      <c r="T2064">
        <v>348</v>
      </c>
      <c r="U2064">
        <v>176</v>
      </c>
      <c r="V2064">
        <f>SUMIF(货件明细!K:K,F2064,货件明细!AQ:AQ)</f>
        <v>0</v>
      </c>
      <c r="W2064">
        <f t="shared" si="128"/>
        <v>1</v>
      </c>
      <c r="X2064">
        <f t="shared" si="129"/>
        <v>176</v>
      </c>
      <c r="Y2064">
        <f>SUMIF(货件明细!K:K,F2064,货件明细!I:I)</f>
        <v>0</v>
      </c>
      <c r="Z2064">
        <f t="shared" si="130"/>
        <v>55.55</v>
      </c>
      <c r="AA2064">
        <f>SUMIF(货件明细!K:K,F2064,货件明细!J:J)</f>
        <v>0</v>
      </c>
      <c r="AB2064">
        <f t="shared" si="131"/>
        <v>1</v>
      </c>
    </row>
    <row r="2065" spans="1:28">
      <c r="A2065">
        <v>2025</v>
      </c>
      <c r="B2065">
        <v>3</v>
      </c>
      <c r="C2065">
        <v>13</v>
      </c>
      <c r="D2065" s="4">
        <v>45744</v>
      </c>
      <c r="E2065" t="s">
        <v>28</v>
      </c>
      <c r="F2065" t="s">
        <v>2185</v>
      </c>
      <c r="G2065" t="s">
        <v>1517</v>
      </c>
      <c r="H2065" t="s">
        <v>71</v>
      </c>
      <c r="I2065" t="s">
        <v>39</v>
      </c>
      <c r="J2065" t="s">
        <v>100</v>
      </c>
      <c r="K2065" t="s">
        <v>100</v>
      </c>
      <c r="L2065" t="s">
        <v>46</v>
      </c>
      <c r="M2065" t="s">
        <v>47</v>
      </c>
      <c r="N2065" t="s">
        <v>159</v>
      </c>
      <c r="O2065">
        <v>55.55</v>
      </c>
      <c r="Q2065">
        <v>238.875</v>
      </c>
      <c r="R2065">
        <v>238.875</v>
      </c>
      <c r="S2065">
        <v>0</v>
      </c>
      <c r="T2065">
        <v>238.875</v>
      </c>
      <c r="U2065">
        <v>176</v>
      </c>
      <c r="V2065">
        <f>SUMIF(货件明细!K:K,F2065,货件明细!AQ:AQ)</f>
        <v>0</v>
      </c>
      <c r="W2065">
        <f t="shared" si="128"/>
        <v>1</v>
      </c>
      <c r="X2065">
        <f t="shared" si="129"/>
        <v>176</v>
      </c>
      <c r="Y2065">
        <f>SUMIF(货件明细!K:K,F2065,货件明细!I:I)</f>
        <v>0</v>
      </c>
      <c r="Z2065">
        <f t="shared" si="130"/>
        <v>55.55</v>
      </c>
      <c r="AA2065">
        <f>SUMIF(货件明细!K:K,F2065,货件明细!J:J)</f>
        <v>0</v>
      </c>
      <c r="AB2065">
        <f t="shared" si="131"/>
        <v>1</v>
      </c>
    </row>
    <row r="2066" spans="1:28">
      <c r="A2066">
        <v>2025</v>
      </c>
      <c r="B2066">
        <v>3</v>
      </c>
      <c r="C2066">
        <v>13</v>
      </c>
      <c r="D2066" s="4">
        <v>45744</v>
      </c>
      <c r="E2066" t="s">
        <v>28</v>
      </c>
      <c r="F2066" t="s">
        <v>2186</v>
      </c>
      <c r="G2066" t="s">
        <v>1610</v>
      </c>
      <c r="H2066" t="s">
        <v>71</v>
      </c>
      <c r="I2066" t="s">
        <v>39</v>
      </c>
      <c r="J2066" t="s">
        <v>100</v>
      </c>
      <c r="K2066" t="s">
        <v>100</v>
      </c>
      <c r="L2066" t="s">
        <v>46</v>
      </c>
      <c r="M2066" t="s">
        <v>65</v>
      </c>
      <c r="N2066" t="s">
        <v>1832</v>
      </c>
      <c r="O2066">
        <v>55.55</v>
      </c>
      <c r="Q2066">
        <v>214.59375</v>
      </c>
      <c r="R2066">
        <v>214.59375</v>
      </c>
      <c r="S2066">
        <v>0</v>
      </c>
      <c r="T2066">
        <v>214.59375</v>
      </c>
      <c r="U2066">
        <v>176</v>
      </c>
      <c r="V2066">
        <f>SUMIF(货件明细!K:K,F2066,货件明细!AQ:AQ)</f>
        <v>0</v>
      </c>
      <c r="W2066">
        <f t="shared" si="128"/>
        <v>1</v>
      </c>
      <c r="X2066">
        <f t="shared" si="129"/>
        <v>176</v>
      </c>
      <c r="Y2066">
        <f>SUMIF(货件明细!K:K,F2066,货件明细!I:I)</f>
        <v>0</v>
      </c>
      <c r="Z2066">
        <f t="shared" si="130"/>
        <v>55.55</v>
      </c>
      <c r="AA2066">
        <f>SUMIF(货件明细!K:K,F2066,货件明细!J:J)</f>
        <v>0</v>
      </c>
      <c r="AB2066">
        <f t="shared" si="131"/>
        <v>1</v>
      </c>
    </row>
    <row r="2067" spans="1:28">
      <c r="A2067">
        <v>2025</v>
      </c>
      <c r="B2067">
        <v>3</v>
      </c>
      <c r="C2067">
        <v>13</v>
      </c>
      <c r="D2067" s="4">
        <v>45744</v>
      </c>
      <c r="E2067" t="s">
        <v>28</v>
      </c>
      <c r="F2067" t="s">
        <v>2187</v>
      </c>
      <c r="G2067" t="s">
        <v>43</v>
      </c>
      <c r="H2067" t="s">
        <v>44</v>
      </c>
      <c r="I2067" t="s">
        <v>80</v>
      </c>
      <c r="J2067" t="s">
        <v>100</v>
      </c>
      <c r="K2067" t="s">
        <v>100</v>
      </c>
      <c r="L2067" t="s">
        <v>46</v>
      </c>
      <c r="M2067" t="s">
        <v>47</v>
      </c>
      <c r="N2067" t="s">
        <v>159</v>
      </c>
      <c r="O2067">
        <v>37.85</v>
      </c>
      <c r="Q2067">
        <v>169.4</v>
      </c>
      <c r="R2067">
        <v>169.4</v>
      </c>
      <c r="S2067">
        <v>0</v>
      </c>
      <c r="T2067">
        <v>169.4</v>
      </c>
      <c r="U2067">
        <v>147</v>
      </c>
      <c r="V2067">
        <f>SUMIF(货件明细!K:K,F2067,货件明细!AQ:AQ)</f>
        <v>0</v>
      </c>
      <c r="W2067">
        <f t="shared" si="128"/>
        <v>1</v>
      </c>
      <c r="X2067">
        <f t="shared" si="129"/>
        <v>147</v>
      </c>
      <c r="Y2067">
        <f>SUMIF(货件明细!K:K,F2067,货件明细!I:I)</f>
        <v>0</v>
      </c>
      <c r="Z2067">
        <f t="shared" si="130"/>
        <v>37.85</v>
      </c>
      <c r="AA2067">
        <f>SUMIF(货件明细!K:K,F2067,货件明细!J:J)</f>
        <v>0</v>
      </c>
      <c r="AB2067">
        <f t="shared" si="131"/>
        <v>1</v>
      </c>
    </row>
    <row r="2068" spans="1:28">
      <c r="A2068">
        <v>2025</v>
      </c>
      <c r="B2068">
        <v>3</v>
      </c>
      <c r="C2068">
        <v>13</v>
      </c>
      <c r="D2068" s="4">
        <v>45744</v>
      </c>
      <c r="E2068" t="s">
        <v>28</v>
      </c>
      <c r="F2068" t="s">
        <v>2188</v>
      </c>
      <c r="G2068" t="s">
        <v>369</v>
      </c>
      <c r="H2068" t="s">
        <v>31</v>
      </c>
      <c r="I2068" t="s">
        <v>80</v>
      </c>
      <c r="J2068" t="s">
        <v>100</v>
      </c>
      <c r="K2068" t="s">
        <v>100</v>
      </c>
      <c r="L2068" t="s">
        <v>46</v>
      </c>
      <c r="M2068" t="s">
        <v>65</v>
      </c>
      <c r="N2068" t="s">
        <v>1832</v>
      </c>
      <c r="O2068">
        <v>37.85</v>
      </c>
      <c r="Q2068">
        <v>232</v>
      </c>
      <c r="R2068">
        <v>232</v>
      </c>
      <c r="S2068">
        <v>0</v>
      </c>
      <c r="T2068">
        <v>232</v>
      </c>
      <c r="U2068">
        <v>147</v>
      </c>
      <c r="V2068">
        <f>SUMIF(货件明细!K:K,F2068,货件明细!AQ:AQ)</f>
        <v>0</v>
      </c>
      <c r="W2068">
        <f t="shared" si="128"/>
        <v>1</v>
      </c>
      <c r="X2068">
        <f t="shared" si="129"/>
        <v>147</v>
      </c>
      <c r="Y2068">
        <f>SUMIF(货件明细!K:K,F2068,货件明细!I:I)</f>
        <v>0</v>
      </c>
      <c r="Z2068">
        <f t="shared" si="130"/>
        <v>37.85</v>
      </c>
      <c r="AA2068">
        <f>SUMIF(货件明细!K:K,F2068,货件明细!J:J)</f>
        <v>0</v>
      </c>
      <c r="AB2068">
        <f t="shared" si="131"/>
        <v>1</v>
      </c>
    </row>
    <row r="2069" spans="1:28">
      <c r="A2069">
        <v>2025</v>
      </c>
      <c r="B2069">
        <v>3</v>
      </c>
      <c r="C2069">
        <v>13</v>
      </c>
      <c r="D2069" s="4">
        <v>45744</v>
      </c>
      <c r="E2069" t="s">
        <v>28</v>
      </c>
      <c r="F2069" t="s">
        <v>2189</v>
      </c>
      <c r="G2069" t="s">
        <v>68</v>
      </c>
      <c r="H2069" t="s">
        <v>31</v>
      </c>
      <c r="I2069" t="s">
        <v>80</v>
      </c>
      <c r="J2069" t="s">
        <v>100</v>
      </c>
      <c r="K2069" t="s">
        <v>100</v>
      </c>
      <c r="L2069" t="s">
        <v>46</v>
      </c>
      <c r="M2069" t="s">
        <v>47</v>
      </c>
      <c r="N2069" t="s">
        <v>101</v>
      </c>
      <c r="O2069">
        <v>37.85</v>
      </c>
      <c r="Q2069">
        <v>217.8</v>
      </c>
      <c r="R2069">
        <v>217.8</v>
      </c>
      <c r="S2069">
        <v>0</v>
      </c>
      <c r="T2069">
        <v>217.8</v>
      </c>
      <c r="U2069">
        <v>147</v>
      </c>
      <c r="V2069">
        <f>SUMIF(货件明细!K:K,F2069,货件明细!AQ:AQ)</f>
        <v>0</v>
      </c>
      <c r="W2069">
        <f t="shared" si="128"/>
        <v>1</v>
      </c>
      <c r="X2069">
        <f t="shared" si="129"/>
        <v>147</v>
      </c>
      <c r="Y2069">
        <f>SUMIF(货件明细!K:K,F2069,货件明细!I:I)</f>
        <v>0</v>
      </c>
      <c r="Z2069">
        <f t="shared" si="130"/>
        <v>37.85</v>
      </c>
      <c r="AA2069">
        <f>SUMIF(货件明细!K:K,F2069,货件明细!J:J)</f>
        <v>0</v>
      </c>
      <c r="AB2069">
        <f t="shared" si="131"/>
        <v>1</v>
      </c>
    </row>
    <row r="2070" spans="1:28">
      <c r="A2070">
        <v>2025</v>
      </c>
      <c r="B2070">
        <v>3</v>
      </c>
      <c r="C2070">
        <v>13</v>
      </c>
      <c r="D2070" s="4">
        <v>45744</v>
      </c>
      <c r="E2070" t="s">
        <v>28</v>
      </c>
      <c r="F2070" t="s">
        <v>2190</v>
      </c>
      <c r="G2070" t="s">
        <v>392</v>
      </c>
      <c r="H2070" t="s">
        <v>44</v>
      </c>
      <c r="I2070" t="s">
        <v>80</v>
      </c>
      <c r="J2070" t="s">
        <v>100</v>
      </c>
      <c r="K2070" t="s">
        <v>100</v>
      </c>
      <c r="L2070" t="s">
        <v>46</v>
      </c>
      <c r="M2070" t="s">
        <v>47</v>
      </c>
      <c r="N2070" t="s">
        <v>159</v>
      </c>
      <c r="O2070">
        <v>37.85</v>
      </c>
      <c r="Q2070">
        <v>188.65</v>
      </c>
      <c r="R2070">
        <v>188.65</v>
      </c>
      <c r="S2070">
        <v>0</v>
      </c>
      <c r="T2070">
        <v>188.65</v>
      </c>
      <c r="U2070">
        <v>147</v>
      </c>
      <c r="V2070">
        <f>SUMIF(货件明细!K:K,F2070,货件明细!AQ:AQ)</f>
        <v>0</v>
      </c>
      <c r="W2070">
        <f t="shared" si="128"/>
        <v>1</v>
      </c>
      <c r="X2070">
        <f t="shared" si="129"/>
        <v>147</v>
      </c>
      <c r="Y2070">
        <f>SUMIF(货件明细!K:K,F2070,货件明细!I:I)</f>
        <v>0</v>
      </c>
      <c r="Z2070">
        <f t="shared" si="130"/>
        <v>37.85</v>
      </c>
      <c r="AA2070">
        <f>SUMIF(货件明细!K:K,F2070,货件明细!J:J)</f>
        <v>0</v>
      </c>
      <c r="AB2070">
        <f t="shared" si="131"/>
        <v>1</v>
      </c>
    </row>
    <row r="2071" spans="1:28">
      <c r="A2071">
        <v>2025</v>
      </c>
      <c r="B2071">
        <v>3</v>
      </c>
      <c r="C2071">
        <v>13</v>
      </c>
      <c r="D2071" s="4">
        <v>45744</v>
      </c>
      <c r="E2071" t="s">
        <v>28</v>
      </c>
      <c r="F2071" t="s">
        <v>2191</v>
      </c>
      <c r="G2071" t="s">
        <v>1610</v>
      </c>
      <c r="H2071" t="s">
        <v>71</v>
      </c>
      <c r="I2071" t="s">
        <v>80</v>
      </c>
      <c r="J2071" t="s">
        <v>100</v>
      </c>
      <c r="K2071" t="s">
        <v>100</v>
      </c>
      <c r="L2071" t="s">
        <v>46</v>
      </c>
      <c r="M2071" t="s">
        <v>65</v>
      </c>
      <c r="N2071" t="s">
        <v>1832</v>
      </c>
      <c r="O2071">
        <v>37.85</v>
      </c>
      <c r="Q2071">
        <v>143.0625</v>
      </c>
      <c r="R2071">
        <v>143.0625</v>
      </c>
      <c r="S2071">
        <v>0</v>
      </c>
      <c r="T2071">
        <v>143.0625</v>
      </c>
      <c r="U2071">
        <v>147</v>
      </c>
      <c r="V2071">
        <f>SUMIF(货件明细!K:K,F2071,货件明细!AQ:AQ)</f>
        <v>0</v>
      </c>
      <c r="W2071">
        <f t="shared" si="128"/>
        <v>1</v>
      </c>
      <c r="X2071">
        <f t="shared" si="129"/>
        <v>147</v>
      </c>
      <c r="Y2071">
        <f>SUMIF(货件明细!K:K,F2071,货件明细!I:I)</f>
        <v>0</v>
      </c>
      <c r="Z2071">
        <f t="shared" si="130"/>
        <v>37.85</v>
      </c>
      <c r="AA2071">
        <f>SUMIF(货件明细!K:K,F2071,货件明细!J:J)</f>
        <v>0</v>
      </c>
      <c r="AB2071">
        <f t="shared" si="131"/>
        <v>1</v>
      </c>
    </row>
    <row r="2072" spans="1:28">
      <c r="A2072">
        <v>2025</v>
      </c>
      <c r="B2072">
        <v>3</v>
      </c>
      <c r="C2072">
        <v>13</v>
      </c>
      <c r="D2072" s="4">
        <v>45745</v>
      </c>
      <c r="E2072" t="s">
        <v>28</v>
      </c>
      <c r="F2072" t="s">
        <v>2192</v>
      </c>
      <c r="G2072" t="s">
        <v>1610</v>
      </c>
      <c r="H2072" t="s">
        <v>71</v>
      </c>
      <c r="I2072" t="s">
        <v>111</v>
      </c>
      <c r="J2072" t="s">
        <v>100</v>
      </c>
      <c r="K2072" t="s">
        <v>100</v>
      </c>
      <c r="L2072" t="s">
        <v>46</v>
      </c>
      <c r="M2072" t="s">
        <v>65</v>
      </c>
      <c r="N2072" t="s">
        <v>1848</v>
      </c>
      <c r="O2072">
        <v>18.35</v>
      </c>
      <c r="Q2072">
        <v>108.3</v>
      </c>
      <c r="R2072">
        <v>127.3</v>
      </c>
      <c r="S2072">
        <v>0</v>
      </c>
      <c r="T2072">
        <v>127.3</v>
      </c>
      <c r="U2072">
        <v>82</v>
      </c>
      <c r="V2072">
        <f>SUMIF(货件明细!K:K,F2072,货件明细!AQ:AQ)</f>
        <v>0</v>
      </c>
      <c r="W2072">
        <f t="shared" si="128"/>
        <v>1</v>
      </c>
      <c r="X2072">
        <f t="shared" si="129"/>
        <v>82</v>
      </c>
      <c r="Y2072">
        <f>SUMIF(货件明细!K:K,F2072,货件明细!I:I)</f>
        <v>0</v>
      </c>
      <c r="Z2072">
        <f t="shared" si="130"/>
        <v>18.35</v>
      </c>
      <c r="AA2072">
        <f>SUMIF(货件明细!K:K,F2072,货件明细!J:J)</f>
        <v>0</v>
      </c>
      <c r="AB2072">
        <f t="shared" si="131"/>
        <v>1</v>
      </c>
    </row>
    <row r="2073" spans="1:28">
      <c r="A2073">
        <v>2025</v>
      </c>
      <c r="B2073">
        <v>3</v>
      </c>
      <c r="C2073">
        <v>13</v>
      </c>
      <c r="D2073" s="4">
        <v>45744</v>
      </c>
      <c r="E2073" t="s">
        <v>28</v>
      </c>
      <c r="F2073" t="s">
        <v>2193</v>
      </c>
      <c r="G2073" t="s">
        <v>1517</v>
      </c>
      <c r="H2073" t="s">
        <v>71</v>
      </c>
      <c r="I2073" t="s">
        <v>111</v>
      </c>
      <c r="J2073" t="s">
        <v>100</v>
      </c>
      <c r="K2073" t="s">
        <v>100</v>
      </c>
      <c r="L2073" t="s">
        <v>46</v>
      </c>
      <c r="M2073" t="s">
        <v>47</v>
      </c>
      <c r="N2073" t="s">
        <v>159</v>
      </c>
      <c r="O2073">
        <v>18.35</v>
      </c>
      <c r="Q2073">
        <v>79.625</v>
      </c>
      <c r="R2073">
        <v>79.625</v>
      </c>
      <c r="S2073">
        <v>0</v>
      </c>
      <c r="T2073">
        <v>79.625</v>
      </c>
      <c r="U2073">
        <v>82</v>
      </c>
      <c r="V2073">
        <f>SUMIF(货件明细!K:K,F2073,货件明细!AQ:AQ)</f>
        <v>0</v>
      </c>
      <c r="W2073">
        <f t="shared" si="128"/>
        <v>1</v>
      </c>
      <c r="X2073">
        <f t="shared" si="129"/>
        <v>82</v>
      </c>
      <c r="Y2073">
        <f>SUMIF(货件明细!K:K,F2073,货件明细!I:I)</f>
        <v>0</v>
      </c>
      <c r="Z2073">
        <f t="shared" si="130"/>
        <v>18.35</v>
      </c>
      <c r="AA2073">
        <f>SUMIF(货件明细!K:K,F2073,货件明细!J:J)</f>
        <v>0</v>
      </c>
      <c r="AB2073">
        <f t="shared" si="131"/>
        <v>1</v>
      </c>
    </row>
    <row r="2074" spans="1:28">
      <c r="A2074">
        <v>2025</v>
      </c>
      <c r="B2074">
        <v>3</v>
      </c>
      <c r="C2074">
        <v>13</v>
      </c>
      <c r="D2074" s="4">
        <v>45744</v>
      </c>
      <c r="E2074" t="s">
        <v>28</v>
      </c>
      <c r="F2074" t="s">
        <v>2194</v>
      </c>
      <c r="G2074" t="s">
        <v>374</v>
      </c>
      <c r="H2074" t="s">
        <v>71</v>
      </c>
      <c r="I2074" t="s">
        <v>111</v>
      </c>
      <c r="J2074" t="s">
        <v>100</v>
      </c>
      <c r="K2074" t="s">
        <v>100</v>
      </c>
      <c r="L2074" t="s">
        <v>46</v>
      </c>
      <c r="M2074" t="s">
        <v>47</v>
      </c>
      <c r="N2074" t="s">
        <v>159</v>
      </c>
      <c r="O2074">
        <v>18.35</v>
      </c>
      <c r="Q2074">
        <v>90.675</v>
      </c>
      <c r="R2074">
        <v>90.675</v>
      </c>
      <c r="S2074">
        <v>0</v>
      </c>
      <c r="T2074">
        <v>90.675</v>
      </c>
      <c r="U2074">
        <v>82</v>
      </c>
      <c r="V2074">
        <f>SUMIF(货件明细!K:K,F2074,货件明细!AQ:AQ)</f>
        <v>0</v>
      </c>
      <c r="W2074">
        <f t="shared" si="128"/>
        <v>1</v>
      </c>
      <c r="X2074">
        <f t="shared" si="129"/>
        <v>82</v>
      </c>
      <c r="Y2074">
        <f>SUMIF(货件明细!K:K,F2074,货件明细!I:I)</f>
        <v>0</v>
      </c>
      <c r="Z2074">
        <f t="shared" si="130"/>
        <v>18.35</v>
      </c>
      <c r="AA2074">
        <f>SUMIF(货件明细!K:K,F2074,货件明细!J:J)</f>
        <v>0</v>
      </c>
      <c r="AB2074">
        <f t="shared" si="131"/>
        <v>1</v>
      </c>
    </row>
    <row r="2075" spans="1:28">
      <c r="A2075">
        <v>2025</v>
      </c>
      <c r="B2075">
        <v>3</v>
      </c>
      <c r="C2075">
        <v>13</v>
      </c>
      <c r="D2075" s="4">
        <v>45745</v>
      </c>
      <c r="E2075" t="s">
        <v>28</v>
      </c>
      <c r="F2075" t="s">
        <v>2195</v>
      </c>
      <c r="G2075" t="s">
        <v>369</v>
      </c>
      <c r="H2075" t="s">
        <v>31</v>
      </c>
      <c r="I2075" t="s">
        <v>111</v>
      </c>
      <c r="J2075" t="s">
        <v>100</v>
      </c>
      <c r="K2075" t="s">
        <v>100</v>
      </c>
      <c r="L2075" t="s">
        <v>46</v>
      </c>
      <c r="M2075" t="s">
        <v>65</v>
      </c>
      <c r="N2075" t="s">
        <v>1848</v>
      </c>
      <c r="O2075">
        <v>18.35</v>
      </c>
      <c r="Q2075">
        <v>167.2</v>
      </c>
      <c r="R2075">
        <v>186.2</v>
      </c>
      <c r="S2075">
        <v>0</v>
      </c>
      <c r="T2075">
        <v>186.2</v>
      </c>
      <c r="U2075">
        <v>82</v>
      </c>
      <c r="V2075">
        <f>SUMIF(货件明细!K:K,F2075,货件明细!AQ:AQ)</f>
        <v>0</v>
      </c>
      <c r="W2075">
        <f t="shared" si="128"/>
        <v>1</v>
      </c>
      <c r="X2075">
        <f t="shared" si="129"/>
        <v>82</v>
      </c>
      <c r="Y2075">
        <f>SUMIF(货件明细!K:K,F2075,货件明细!I:I)</f>
        <v>0</v>
      </c>
      <c r="Z2075">
        <f t="shared" si="130"/>
        <v>18.35</v>
      </c>
      <c r="AA2075">
        <f>SUMIF(货件明细!K:K,F2075,货件明细!J:J)</f>
        <v>0</v>
      </c>
      <c r="AB2075">
        <f t="shared" si="131"/>
        <v>1</v>
      </c>
    </row>
    <row r="2076" spans="1:28">
      <c r="A2076">
        <v>2025</v>
      </c>
      <c r="B2076">
        <v>3</v>
      </c>
      <c r="C2076">
        <v>13</v>
      </c>
      <c r="D2076" s="4">
        <v>45744</v>
      </c>
      <c r="E2076" t="s">
        <v>28</v>
      </c>
      <c r="F2076" t="s">
        <v>2196</v>
      </c>
      <c r="G2076" t="s">
        <v>392</v>
      </c>
      <c r="H2076" t="s">
        <v>44</v>
      </c>
      <c r="I2076" t="s">
        <v>111</v>
      </c>
      <c r="J2076" t="s">
        <v>100</v>
      </c>
      <c r="K2076" t="s">
        <v>100</v>
      </c>
      <c r="L2076" t="s">
        <v>46</v>
      </c>
      <c r="M2076" t="s">
        <v>47</v>
      </c>
      <c r="N2076" t="s">
        <v>159</v>
      </c>
      <c r="O2076">
        <v>18.35</v>
      </c>
      <c r="Q2076">
        <v>94.325</v>
      </c>
      <c r="R2076">
        <v>94.325</v>
      </c>
      <c r="S2076">
        <v>0</v>
      </c>
      <c r="T2076">
        <v>94.325</v>
      </c>
      <c r="U2076">
        <v>82</v>
      </c>
      <c r="V2076">
        <f>SUMIF(货件明细!K:K,F2076,货件明细!AQ:AQ)</f>
        <v>0</v>
      </c>
      <c r="W2076">
        <f t="shared" si="128"/>
        <v>1</v>
      </c>
      <c r="X2076">
        <f t="shared" si="129"/>
        <v>82</v>
      </c>
      <c r="Y2076">
        <f>SUMIF(货件明细!K:K,F2076,货件明细!I:I)</f>
        <v>0</v>
      </c>
      <c r="Z2076">
        <f t="shared" si="130"/>
        <v>18.35</v>
      </c>
      <c r="AA2076">
        <f>SUMIF(货件明细!K:K,F2076,货件明细!J:J)</f>
        <v>0</v>
      </c>
      <c r="AB2076">
        <f t="shared" si="131"/>
        <v>1</v>
      </c>
    </row>
    <row r="2077" spans="1:28">
      <c r="A2077">
        <v>2025</v>
      </c>
      <c r="B2077">
        <v>3</v>
      </c>
      <c r="C2077">
        <v>13</v>
      </c>
      <c r="D2077" s="4">
        <v>45744</v>
      </c>
      <c r="E2077" t="s">
        <v>28</v>
      </c>
      <c r="F2077" t="s">
        <v>2197</v>
      </c>
      <c r="G2077" t="s">
        <v>374</v>
      </c>
      <c r="H2077" t="s">
        <v>71</v>
      </c>
      <c r="I2077" t="s">
        <v>145</v>
      </c>
      <c r="J2077" t="s">
        <v>100</v>
      </c>
      <c r="K2077" t="s">
        <v>100</v>
      </c>
      <c r="L2077" t="s">
        <v>46</v>
      </c>
      <c r="M2077" t="s">
        <v>47</v>
      </c>
      <c r="N2077" t="s">
        <v>159</v>
      </c>
      <c r="O2077">
        <v>40.6</v>
      </c>
      <c r="Q2077">
        <v>181.35</v>
      </c>
      <c r="R2077">
        <v>181.35</v>
      </c>
      <c r="S2077">
        <v>0</v>
      </c>
      <c r="T2077">
        <v>181.35</v>
      </c>
      <c r="U2077">
        <v>237</v>
      </c>
      <c r="V2077">
        <f>SUMIF(货件明细!K:K,F2077,货件明细!AQ:AQ)</f>
        <v>0</v>
      </c>
      <c r="W2077">
        <f t="shared" si="128"/>
        <v>1</v>
      </c>
      <c r="X2077">
        <f t="shared" si="129"/>
        <v>237</v>
      </c>
      <c r="Y2077">
        <f>SUMIF(货件明细!K:K,F2077,货件明细!I:I)</f>
        <v>0</v>
      </c>
      <c r="Z2077">
        <f t="shared" si="130"/>
        <v>40.6</v>
      </c>
      <c r="AA2077">
        <f>SUMIF(货件明细!K:K,F2077,货件明细!J:J)</f>
        <v>0</v>
      </c>
      <c r="AB2077">
        <f t="shared" si="131"/>
        <v>1</v>
      </c>
    </row>
    <row r="2078" spans="1:28">
      <c r="A2078">
        <v>2025</v>
      </c>
      <c r="B2078">
        <v>3</v>
      </c>
      <c r="C2078">
        <v>13</v>
      </c>
      <c r="D2078" s="4">
        <v>45744</v>
      </c>
      <c r="E2078" t="s">
        <v>28</v>
      </c>
      <c r="F2078" t="s">
        <v>2198</v>
      </c>
      <c r="G2078" t="s">
        <v>1610</v>
      </c>
      <c r="H2078" t="s">
        <v>71</v>
      </c>
      <c r="I2078" t="s">
        <v>145</v>
      </c>
      <c r="J2078" t="s">
        <v>100</v>
      </c>
      <c r="K2078" t="s">
        <v>100</v>
      </c>
      <c r="L2078" t="s">
        <v>46</v>
      </c>
      <c r="M2078" t="s">
        <v>65</v>
      </c>
      <c r="N2078" t="s">
        <v>1832</v>
      </c>
      <c r="O2078">
        <v>40.6</v>
      </c>
      <c r="Q2078">
        <v>143.0625</v>
      </c>
      <c r="R2078">
        <v>143.0625</v>
      </c>
      <c r="S2078">
        <v>0</v>
      </c>
      <c r="T2078">
        <v>143.0625</v>
      </c>
      <c r="U2078">
        <v>237</v>
      </c>
      <c r="V2078">
        <f>SUMIF(货件明细!K:K,F2078,货件明细!AQ:AQ)</f>
        <v>0</v>
      </c>
      <c r="W2078">
        <f t="shared" si="128"/>
        <v>1</v>
      </c>
      <c r="X2078">
        <f t="shared" si="129"/>
        <v>237</v>
      </c>
      <c r="Y2078">
        <f>SUMIF(货件明细!K:K,F2078,货件明细!I:I)</f>
        <v>0</v>
      </c>
      <c r="Z2078">
        <f t="shared" si="130"/>
        <v>40.6</v>
      </c>
      <c r="AA2078">
        <f>SUMIF(货件明细!K:K,F2078,货件明细!J:J)</f>
        <v>0</v>
      </c>
      <c r="AB2078">
        <f t="shared" si="131"/>
        <v>1</v>
      </c>
    </row>
    <row r="2079" spans="1:28">
      <c r="A2079">
        <v>2025</v>
      </c>
      <c r="B2079">
        <v>3</v>
      </c>
      <c r="C2079">
        <v>13</v>
      </c>
      <c r="D2079" s="4">
        <v>45744</v>
      </c>
      <c r="E2079" t="s">
        <v>28</v>
      </c>
      <c r="F2079" t="s">
        <v>2199</v>
      </c>
      <c r="G2079" t="s">
        <v>369</v>
      </c>
      <c r="H2079" t="s">
        <v>31</v>
      </c>
      <c r="I2079" t="s">
        <v>145</v>
      </c>
      <c r="J2079" t="s">
        <v>100</v>
      </c>
      <c r="K2079" t="s">
        <v>100</v>
      </c>
      <c r="L2079" t="s">
        <v>46</v>
      </c>
      <c r="M2079" t="s">
        <v>65</v>
      </c>
      <c r="N2079" t="s">
        <v>1832</v>
      </c>
      <c r="O2079">
        <v>40.6</v>
      </c>
      <c r="Q2079">
        <v>232</v>
      </c>
      <c r="R2079">
        <v>232</v>
      </c>
      <c r="S2079">
        <v>0</v>
      </c>
      <c r="T2079">
        <v>232</v>
      </c>
      <c r="U2079">
        <v>237</v>
      </c>
      <c r="V2079">
        <f>SUMIF(货件明细!K:K,F2079,货件明细!AQ:AQ)</f>
        <v>0</v>
      </c>
      <c r="W2079">
        <f t="shared" si="128"/>
        <v>1</v>
      </c>
      <c r="X2079">
        <f t="shared" si="129"/>
        <v>237</v>
      </c>
      <c r="Y2079">
        <f>SUMIF(货件明细!K:K,F2079,货件明细!I:I)</f>
        <v>0</v>
      </c>
      <c r="Z2079">
        <f t="shared" si="130"/>
        <v>40.6</v>
      </c>
      <c r="AA2079">
        <f>SUMIF(货件明细!K:K,F2079,货件明细!J:J)</f>
        <v>0</v>
      </c>
      <c r="AB2079">
        <f t="shared" si="131"/>
        <v>1</v>
      </c>
    </row>
    <row r="2080" spans="1:28">
      <c r="A2080">
        <v>2025</v>
      </c>
      <c r="B2080">
        <v>3</v>
      </c>
      <c r="C2080">
        <v>13</v>
      </c>
      <c r="D2080" s="4">
        <v>45744</v>
      </c>
      <c r="E2080" t="s">
        <v>28</v>
      </c>
      <c r="F2080" t="s">
        <v>2200</v>
      </c>
      <c r="G2080" t="s">
        <v>1517</v>
      </c>
      <c r="H2080" t="s">
        <v>71</v>
      </c>
      <c r="I2080" t="s">
        <v>145</v>
      </c>
      <c r="J2080" t="s">
        <v>100</v>
      </c>
      <c r="K2080" t="s">
        <v>100</v>
      </c>
      <c r="L2080" t="s">
        <v>46</v>
      </c>
      <c r="M2080" t="s">
        <v>47</v>
      </c>
      <c r="N2080" t="s">
        <v>159</v>
      </c>
      <c r="O2080">
        <v>40.6</v>
      </c>
      <c r="Q2080">
        <v>159.25</v>
      </c>
      <c r="R2080">
        <v>159.25</v>
      </c>
      <c r="S2080">
        <v>0</v>
      </c>
      <c r="T2080">
        <v>159.25</v>
      </c>
      <c r="U2080">
        <v>237</v>
      </c>
      <c r="V2080">
        <f>SUMIF(货件明细!K:K,F2080,货件明细!AQ:AQ)</f>
        <v>0</v>
      </c>
      <c r="W2080">
        <f t="shared" si="128"/>
        <v>1</v>
      </c>
      <c r="X2080">
        <f t="shared" si="129"/>
        <v>237</v>
      </c>
      <c r="Y2080">
        <f>SUMIF(货件明细!K:K,F2080,货件明细!I:I)</f>
        <v>0</v>
      </c>
      <c r="Z2080">
        <f t="shared" si="130"/>
        <v>40.6</v>
      </c>
      <c r="AA2080">
        <f>SUMIF(货件明细!K:K,F2080,货件明细!J:J)</f>
        <v>0</v>
      </c>
      <c r="AB2080">
        <f t="shared" si="131"/>
        <v>1</v>
      </c>
    </row>
    <row r="2081" spans="1:28">
      <c r="A2081">
        <v>2025</v>
      </c>
      <c r="B2081">
        <v>3</v>
      </c>
      <c r="C2081">
        <v>13</v>
      </c>
      <c r="D2081" s="4">
        <v>45744</v>
      </c>
      <c r="E2081" t="s">
        <v>28</v>
      </c>
      <c r="F2081" t="s">
        <v>2201</v>
      </c>
      <c r="G2081" t="s">
        <v>54</v>
      </c>
      <c r="H2081" t="s">
        <v>31</v>
      </c>
      <c r="I2081" t="s">
        <v>145</v>
      </c>
      <c r="J2081" t="s">
        <v>100</v>
      </c>
      <c r="K2081" t="s">
        <v>100</v>
      </c>
      <c r="L2081" t="s">
        <v>46</v>
      </c>
      <c r="M2081" t="s">
        <v>47</v>
      </c>
      <c r="N2081" t="s">
        <v>101</v>
      </c>
      <c r="O2081">
        <v>40.6</v>
      </c>
      <c r="Q2081">
        <v>255.36</v>
      </c>
      <c r="R2081">
        <v>255.36</v>
      </c>
      <c r="S2081">
        <v>0</v>
      </c>
      <c r="T2081">
        <v>255.36</v>
      </c>
      <c r="U2081">
        <v>237</v>
      </c>
      <c r="V2081">
        <f>SUMIF(货件明细!K:K,F2081,货件明细!AQ:AQ)</f>
        <v>0</v>
      </c>
      <c r="W2081">
        <f t="shared" si="128"/>
        <v>1</v>
      </c>
      <c r="X2081">
        <f t="shared" si="129"/>
        <v>237</v>
      </c>
      <c r="Y2081">
        <f>SUMIF(货件明细!K:K,F2081,货件明细!I:I)</f>
        <v>0</v>
      </c>
      <c r="Z2081">
        <f t="shared" si="130"/>
        <v>40.6</v>
      </c>
      <c r="AA2081">
        <f>SUMIF(货件明细!K:K,F2081,货件明细!J:J)</f>
        <v>0</v>
      </c>
      <c r="AB2081">
        <f t="shared" si="131"/>
        <v>1</v>
      </c>
    </row>
    <row r="2082" spans="1:28">
      <c r="A2082">
        <v>2025</v>
      </c>
      <c r="B2082">
        <v>3</v>
      </c>
      <c r="C2082">
        <v>13</v>
      </c>
      <c r="D2082" s="4">
        <v>45744</v>
      </c>
      <c r="E2082" t="s">
        <v>28</v>
      </c>
      <c r="F2082" t="s">
        <v>2202</v>
      </c>
      <c r="G2082" t="s">
        <v>369</v>
      </c>
      <c r="H2082" t="s">
        <v>31</v>
      </c>
      <c r="I2082" t="s">
        <v>41</v>
      </c>
      <c r="J2082" t="s">
        <v>100</v>
      </c>
      <c r="K2082" t="s">
        <v>100</v>
      </c>
      <c r="L2082" t="s">
        <v>46</v>
      </c>
      <c r="M2082" t="s">
        <v>65</v>
      </c>
      <c r="N2082" t="s">
        <v>1832</v>
      </c>
      <c r="O2082">
        <v>44.65</v>
      </c>
      <c r="Q2082">
        <v>348</v>
      </c>
      <c r="R2082">
        <v>348</v>
      </c>
      <c r="S2082">
        <v>0</v>
      </c>
      <c r="T2082">
        <v>348</v>
      </c>
      <c r="U2082">
        <v>161</v>
      </c>
      <c r="V2082">
        <f>SUMIF(货件明细!K:K,F2082,货件明细!AQ:AQ)</f>
        <v>0</v>
      </c>
      <c r="W2082">
        <f t="shared" si="128"/>
        <v>1</v>
      </c>
      <c r="X2082">
        <f t="shared" si="129"/>
        <v>161</v>
      </c>
      <c r="Y2082">
        <f>SUMIF(货件明细!K:K,F2082,货件明细!I:I)</f>
        <v>0</v>
      </c>
      <c r="Z2082">
        <f t="shared" si="130"/>
        <v>44.65</v>
      </c>
      <c r="AA2082">
        <f>SUMIF(货件明细!K:K,F2082,货件明细!J:J)</f>
        <v>0</v>
      </c>
      <c r="AB2082">
        <f t="shared" si="131"/>
        <v>1</v>
      </c>
    </row>
    <row r="2083" spans="1:28">
      <c r="A2083">
        <v>2025</v>
      </c>
      <c r="B2083">
        <v>3</v>
      </c>
      <c r="C2083">
        <v>13</v>
      </c>
      <c r="D2083" s="4">
        <v>45744</v>
      </c>
      <c r="E2083" t="s">
        <v>28</v>
      </c>
      <c r="F2083" t="s">
        <v>2203</v>
      </c>
      <c r="G2083" t="s">
        <v>392</v>
      </c>
      <c r="H2083" t="s">
        <v>44</v>
      </c>
      <c r="I2083" t="s">
        <v>41</v>
      </c>
      <c r="J2083" t="s">
        <v>100</v>
      </c>
      <c r="K2083" t="s">
        <v>100</v>
      </c>
      <c r="L2083" t="s">
        <v>46</v>
      </c>
      <c r="M2083" t="s">
        <v>47</v>
      </c>
      <c r="N2083" t="s">
        <v>159</v>
      </c>
      <c r="O2083">
        <v>44.65</v>
      </c>
      <c r="Q2083">
        <v>282.975</v>
      </c>
      <c r="R2083">
        <v>282.975</v>
      </c>
      <c r="S2083">
        <v>0</v>
      </c>
      <c r="T2083">
        <v>282.975</v>
      </c>
      <c r="U2083">
        <v>161</v>
      </c>
      <c r="V2083">
        <f>SUMIF(货件明细!K:K,F2083,货件明细!AQ:AQ)</f>
        <v>0</v>
      </c>
      <c r="W2083">
        <f t="shared" si="128"/>
        <v>1</v>
      </c>
      <c r="X2083">
        <f t="shared" si="129"/>
        <v>161</v>
      </c>
      <c r="Y2083">
        <f>SUMIF(货件明细!K:K,F2083,货件明细!I:I)</f>
        <v>0</v>
      </c>
      <c r="Z2083">
        <f t="shared" si="130"/>
        <v>44.65</v>
      </c>
      <c r="AA2083">
        <f>SUMIF(货件明细!K:K,F2083,货件明细!J:J)</f>
        <v>0</v>
      </c>
      <c r="AB2083">
        <f t="shared" si="131"/>
        <v>1</v>
      </c>
    </row>
    <row r="2084" spans="1:28">
      <c r="A2084">
        <v>2025</v>
      </c>
      <c r="B2084">
        <v>3</v>
      </c>
      <c r="C2084">
        <v>13</v>
      </c>
      <c r="D2084" s="4">
        <v>45744</v>
      </c>
      <c r="E2084" t="s">
        <v>28</v>
      </c>
      <c r="F2084" t="s">
        <v>2204</v>
      </c>
      <c r="G2084" t="s">
        <v>74</v>
      </c>
      <c r="H2084" t="s">
        <v>44</v>
      </c>
      <c r="I2084" t="s">
        <v>41</v>
      </c>
      <c r="J2084" t="s">
        <v>100</v>
      </c>
      <c r="K2084" t="s">
        <v>100</v>
      </c>
      <c r="L2084" t="s">
        <v>46</v>
      </c>
      <c r="M2084" t="s">
        <v>47</v>
      </c>
      <c r="N2084" t="s">
        <v>159</v>
      </c>
      <c r="O2084">
        <v>44.65</v>
      </c>
      <c r="Q2084">
        <v>261.8</v>
      </c>
      <c r="R2084">
        <v>261.8</v>
      </c>
      <c r="S2084">
        <v>0</v>
      </c>
      <c r="T2084">
        <v>261.8</v>
      </c>
      <c r="U2084">
        <v>161</v>
      </c>
      <c r="V2084">
        <f>SUMIF(货件明细!K:K,F2084,货件明细!AQ:AQ)</f>
        <v>0</v>
      </c>
      <c r="W2084">
        <f t="shared" si="128"/>
        <v>1</v>
      </c>
      <c r="X2084">
        <f t="shared" si="129"/>
        <v>161</v>
      </c>
      <c r="Y2084">
        <f>SUMIF(货件明细!K:K,F2084,货件明细!I:I)</f>
        <v>0</v>
      </c>
      <c r="Z2084">
        <f t="shared" si="130"/>
        <v>44.65</v>
      </c>
      <c r="AA2084">
        <f>SUMIF(货件明细!K:K,F2084,货件明细!J:J)</f>
        <v>0</v>
      </c>
      <c r="AB2084">
        <f t="shared" si="131"/>
        <v>1</v>
      </c>
    </row>
    <row r="2085" spans="1:28">
      <c r="A2085">
        <v>2025</v>
      </c>
      <c r="B2085">
        <v>3</v>
      </c>
      <c r="C2085">
        <v>13</v>
      </c>
      <c r="D2085" s="4">
        <v>45744</v>
      </c>
      <c r="E2085" t="s">
        <v>28</v>
      </c>
      <c r="F2085" t="s">
        <v>2205</v>
      </c>
      <c r="G2085" t="s">
        <v>1563</v>
      </c>
      <c r="H2085" t="s">
        <v>71</v>
      </c>
      <c r="I2085" t="s">
        <v>41</v>
      </c>
      <c r="J2085" t="s">
        <v>100</v>
      </c>
      <c r="K2085" t="s">
        <v>58</v>
      </c>
      <c r="L2085" t="s">
        <v>46</v>
      </c>
      <c r="M2085" t="s">
        <v>47</v>
      </c>
      <c r="N2085" t="s">
        <v>107</v>
      </c>
      <c r="O2085">
        <v>44.65</v>
      </c>
      <c r="Q2085">
        <v>134.4</v>
      </c>
      <c r="R2085">
        <v>134.4</v>
      </c>
      <c r="S2085">
        <v>0</v>
      </c>
      <c r="T2085">
        <v>134.4</v>
      </c>
      <c r="U2085">
        <v>161</v>
      </c>
      <c r="V2085">
        <f>SUMIF(货件明细!K:K,F2085,货件明细!AQ:AQ)</f>
        <v>0</v>
      </c>
      <c r="W2085">
        <f t="shared" si="128"/>
        <v>1</v>
      </c>
      <c r="X2085">
        <f t="shared" si="129"/>
        <v>161</v>
      </c>
      <c r="Y2085">
        <f>SUMIF(货件明细!K:K,F2085,货件明细!I:I)</f>
        <v>0</v>
      </c>
      <c r="Z2085">
        <f t="shared" si="130"/>
        <v>44.65</v>
      </c>
      <c r="AA2085">
        <f>SUMIF(货件明细!K:K,F2085,货件明细!J:J)</f>
        <v>0</v>
      </c>
      <c r="AB2085">
        <f t="shared" si="131"/>
        <v>1</v>
      </c>
    </row>
    <row r="2086" spans="1:28">
      <c r="A2086">
        <v>2025</v>
      </c>
      <c r="B2086">
        <v>3</v>
      </c>
      <c r="C2086">
        <v>13</v>
      </c>
      <c r="D2086" s="4">
        <v>45744</v>
      </c>
      <c r="E2086" t="s">
        <v>28</v>
      </c>
      <c r="F2086" t="s">
        <v>2206</v>
      </c>
      <c r="G2086" t="s">
        <v>1610</v>
      </c>
      <c r="H2086" t="s">
        <v>71</v>
      </c>
      <c r="I2086" t="s">
        <v>41</v>
      </c>
      <c r="J2086" t="s">
        <v>100</v>
      </c>
      <c r="K2086" t="s">
        <v>100</v>
      </c>
      <c r="L2086" t="s">
        <v>46</v>
      </c>
      <c r="M2086" t="s">
        <v>65</v>
      </c>
      <c r="N2086" t="s">
        <v>1832</v>
      </c>
      <c r="O2086">
        <v>44.65</v>
      </c>
      <c r="Q2086">
        <v>214.59375</v>
      </c>
      <c r="R2086">
        <v>214.59375</v>
      </c>
      <c r="S2086">
        <v>0</v>
      </c>
      <c r="T2086">
        <v>214.59375</v>
      </c>
      <c r="U2086">
        <v>161</v>
      </c>
      <c r="V2086">
        <f>SUMIF(货件明细!K:K,F2086,货件明细!AQ:AQ)</f>
        <v>0</v>
      </c>
      <c r="W2086">
        <f t="shared" si="128"/>
        <v>1</v>
      </c>
      <c r="X2086">
        <f t="shared" si="129"/>
        <v>161</v>
      </c>
      <c r="Y2086">
        <f>SUMIF(货件明细!K:K,F2086,货件明细!I:I)</f>
        <v>0</v>
      </c>
      <c r="Z2086">
        <f t="shared" si="130"/>
        <v>44.65</v>
      </c>
      <c r="AA2086">
        <f>SUMIF(货件明细!K:K,F2086,货件明细!J:J)</f>
        <v>0</v>
      </c>
      <c r="AB2086">
        <f t="shared" si="131"/>
        <v>1</v>
      </c>
    </row>
    <row r="2087" spans="1:28">
      <c r="A2087">
        <v>2025</v>
      </c>
      <c r="B2087">
        <v>3</v>
      </c>
      <c r="C2087">
        <v>13</v>
      </c>
      <c r="D2087" s="4">
        <v>45745</v>
      </c>
      <c r="E2087" t="s">
        <v>28</v>
      </c>
      <c r="F2087" t="s">
        <v>2207</v>
      </c>
      <c r="G2087" t="s">
        <v>56</v>
      </c>
      <c r="H2087" t="s">
        <v>44</v>
      </c>
      <c r="I2087" t="s">
        <v>80</v>
      </c>
      <c r="J2087" t="s">
        <v>45</v>
      </c>
      <c r="K2087" t="s">
        <v>45</v>
      </c>
      <c r="L2087" t="s">
        <v>46</v>
      </c>
      <c r="M2087" t="s">
        <v>65</v>
      </c>
      <c r="N2087" t="s">
        <v>1825</v>
      </c>
      <c r="O2087">
        <v>13.5</v>
      </c>
      <c r="Q2087">
        <v>158.6</v>
      </c>
      <c r="R2087">
        <v>158.6</v>
      </c>
      <c r="S2087">
        <v>0</v>
      </c>
      <c r="T2087">
        <v>158.6</v>
      </c>
      <c r="U2087">
        <v>98</v>
      </c>
      <c r="V2087">
        <f>SUMIF(货件明细!K:K,F2087,货件明细!AQ:AQ)</f>
        <v>0</v>
      </c>
      <c r="W2087">
        <f t="shared" si="128"/>
        <v>1</v>
      </c>
      <c r="X2087">
        <f t="shared" si="129"/>
        <v>98</v>
      </c>
      <c r="Y2087">
        <f>SUMIF(货件明细!K:K,F2087,货件明细!I:I)</f>
        <v>0</v>
      </c>
      <c r="Z2087">
        <f t="shared" si="130"/>
        <v>13.5</v>
      </c>
      <c r="AA2087">
        <f>SUMIF(货件明细!K:K,F2087,货件明细!J:J)</f>
        <v>0</v>
      </c>
      <c r="AB2087">
        <f t="shared" si="131"/>
        <v>1</v>
      </c>
    </row>
    <row r="2088" spans="1:28">
      <c r="A2088">
        <v>2025</v>
      </c>
      <c r="B2088">
        <v>3</v>
      </c>
      <c r="C2088">
        <v>13</v>
      </c>
      <c r="D2088" s="4">
        <v>45745</v>
      </c>
      <c r="E2088" t="s">
        <v>28</v>
      </c>
      <c r="F2088" t="s">
        <v>2208</v>
      </c>
      <c r="G2088" t="s">
        <v>62</v>
      </c>
      <c r="H2088" t="s">
        <v>31</v>
      </c>
      <c r="I2088" t="s">
        <v>80</v>
      </c>
      <c r="J2088" t="s">
        <v>45</v>
      </c>
      <c r="K2088" t="s">
        <v>100</v>
      </c>
      <c r="L2088" t="s">
        <v>46</v>
      </c>
      <c r="M2088" t="s">
        <v>65</v>
      </c>
      <c r="N2088" t="s">
        <v>1848</v>
      </c>
      <c r="O2088">
        <v>13.5</v>
      </c>
      <c r="Q2088">
        <v>124.6</v>
      </c>
      <c r="R2088">
        <v>124.6</v>
      </c>
      <c r="S2088">
        <v>0</v>
      </c>
      <c r="T2088">
        <v>124.6</v>
      </c>
      <c r="U2088">
        <v>98</v>
      </c>
      <c r="V2088">
        <f>SUMIF(货件明细!K:K,F2088,货件明细!AQ:AQ)</f>
        <v>0</v>
      </c>
      <c r="W2088">
        <f t="shared" si="128"/>
        <v>1</v>
      </c>
      <c r="X2088">
        <f t="shared" si="129"/>
        <v>98</v>
      </c>
      <c r="Y2088">
        <f>SUMIF(货件明细!K:K,F2088,货件明细!I:I)</f>
        <v>0</v>
      </c>
      <c r="Z2088">
        <f t="shared" si="130"/>
        <v>13.5</v>
      </c>
      <c r="AA2088">
        <f>SUMIF(货件明细!K:K,F2088,货件明细!J:J)</f>
        <v>0</v>
      </c>
      <c r="AB2088">
        <f t="shared" si="131"/>
        <v>1</v>
      </c>
    </row>
    <row r="2089" spans="1:28">
      <c r="A2089">
        <v>2025</v>
      </c>
      <c r="B2089">
        <v>3</v>
      </c>
      <c r="C2089">
        <v>13</v>
      </c>
      <c r="D2089" s="4">
        <v>45745</v>
      </c>
      <c r="E2089" t="s">
        <v>28</v>
      </c>
      <c r="F2089" t="s">
        <v>2209</v>
      </c>
      <c r="G2089" t="s">
        <v>1517</v>
      </c>
      <c r="H2089" t="s">
        <v>71</v>
      </c>
      <c r="I2089" t="s">
        <v>80</v>
      </c>
      <c r="J2089" t="s">
        <v>45</v>
      </c>
      <c r="K2089" t="s">
        <v>45</v>
      </c>
      <c r="L2089" t="s">
        <v>46</v>
      </c>
      <c r="M2089" t="s">
        <v>65</v>
      </c>
      <c r="N2089" t="s">
        <v>1825</v>
      </c>
      <c r="O2089">
        <v>13.5</v>
      </c>
      <c r="Q2089">
        <v>122.2</v>
      </c>
      <c r="R2089">
        <v>122.2</v>
      </c>
      <c r="S2089">
        <v>0</v>
      </c>
      <c r="T2089">
        <v>122.2</v>
      </c>
      <c r="U2089">
        <v>98</v>
      </c>
      <c r="V2089">
        <f>SUMIF(货件明细!K:K,F2089,货件明细!AQ:AQ)</f>
        <v>0</v>
      </c>
      <c r="W2089">
        <f t="shared" si="128"/>
        <v>1</v>
      </c>
      <c r="X2089">
        <f t="shared" si="129"/>
        <v>98</v>
      </c>
      <c r="Y2089">
        <f>SUMIF(货件明细!K:K,F2089,货件明细!I:I)</f>
        <v>0</v>
      </c>
      <c r="Z2089">
        <f t="shared" si="130"/>
        <v>13.5</v>
      </c>
      <c r="AA2089">
        <f>SUMIF(货件明细!K:K,F2089,货件明细!J:J)</f>
        <v>0</v>
      </c>
      <c r="AB2089">
        <f t="shared" si="131"/>
        <v>1</v>
      </c>
    </row>
    <row r="2090" spans="1:28">
      <c r="A2090">
        <v>2025</v>
      </c>
      <c r="B2090">
        <v>3</v>
      </c>
      <c r="C2090">
        <v>13</v>
      </c>
      <c r="D2090" s="4">
        <v>45745</v>
      </c>
      <c r="E2090" t="s">
        <v>28</v>
      </c>
      <c r="F2090" t="s">
        <v>2210</v>
      </c>
      <c r="G2090" t="s">
        <v>74</v>
      </c>
      <c r="H2090" t="s">
        <v>44</v>
      </c>
      <c r="I2090" t="s">
        <v>80</v>
      </c>
      <c r="J2090" t="s">
        <v>45</v>
      </c>
      <c r="K2090" t="s">
        <v>45</v>
      </c>
      <c r="L2090" t="s">
        <v>46</v>
      </c>
      <c r="M2090" t="s">
        <v>65</v>
      </c>
      <c r="N2090" t="s">
        <v>1825</v>
      </c>
      <c r="O2090">
        <v>13.5</v>
      </c>
      <c r="Q2090">
        <v>173.6</v>
      </c>
      <c r="R2090">
        <v>173.6</v>
      </c>
      <c r="S2090">
        <v>0</v>
      </c>
      <c r="T2090">
        <v>173.6</v>
      </c>
      <c r="U2090">
        <v>98</v>
      </c>
      <c r="V2090">
        <f>SUMIF(货件明细!K:K,F2090,货件明细!AQ:AQ)</f>
        <v>0</v>
      </c>
      <c r="W2090">
        <f t="shared" si="128"/>
        <v>1</v>
      </c>
      <c r="X2090">
        <f t="shared" si="129"/>
        <v>98</v>
      </c>
      <c r="Y2090">
        <f>SUMIF(货件明细!K:K,F2090,货件明细!I:I)</f>
        <v>0</v>
      </c>
      <c r="Z2090">
        <f t="shared" si="130"/>
        <v>13.5</v>
      </c>
      <c r="AA2090">
        <f>SUMIF(货件明细!K:K,F2090,货件明细!J:J)</f>
        <v>0</v>
      </c>
      <c r="AB2090">
        <f t="shared" si="131"/>
        <v>1</v>
      </c>
    </row>
    <row r="2091" spans="1:28">
      <c r="A2091">
        <v>2025</v>
      </c>
      <c r="B2091">
        <v>3</v>
      </c>
      <c r="C2091">
        <v>13</v>
      </c>
      <c r="D2091" s="4">
        <v>45745</v>
      </c>
      <c r="E2091" t="s">
        <v>28</v>
      </c>
      <c r="F2091" t="s">
        <v>2211</v>
      </c>
      <c r="G2091" t="s">
        <v>70</v>
      </c>
      <c r="H2091" t="s">
        <v>71</v>
      </c>
      <c r="I2091" t="s">
        <v>80</v>
      </c>
      <c r="J2091" t="s">
        <v>45</v>
      </c>
      <c r="K2091" t="s">
        <v>45</v>
      </c>
      <c r="L2091" t="s">
        <v>46</v>
      </c>
      <c r="M2091" t="s">
        <v>65</v>
      </c>
      <c r="N2091" t="s">
        <v>1825</v>
      </c>
      <c r="O2091">
        <v>13.5</v>
      </c>
      <c r="Q2091">
        <v>131.3</v>
      </c>
      <c r="R2091">
        <v>131.3</v>
      </c>
      <c r="S2091">
        <v>0</v>
      </c>
      <c r="T2091">
        <v>131.3</v>
      </c>
      <c r="U2091">
        <v>98</v>
      </c>
      <c r="V2091">
        <f>SUMIF(货件明细!K:K,F2091,货件明细!AQ:AQ)</f>
        <v>0</v>
      </c>
      <c r="W2091">
        <f t="shared" si="128"/>
        <v>1</v>
      </c>
      <c r="X2091">
        <f t="shared" si="129"/>
        <v>98</v>
      </c>
      <c r="Y2091">
        <f>SUMIF(货件明细!K:K,F2091,货件明细!I:I)</f>
        <v>0</v>
      </c>
      <c r="Z2091">
        <f t="shared" si="130"/>
        <v>13.5</v>
      </c>
      <c r="AA2091">
        <f>SUMIF(货件明细!K:K,F2091,货件明细!J:J)</f>
        <v>0</v>
      </c>
      <c r="AB2091">
        <f t="shared" si="131"/>
        <v>1</v>
      </c>
    </row>
    <row r="2092" spans="1:28">
      <c r="A2092">
        <v>2025</v>
      </c>
      <c r="B2092">
        <v>3</v>
      </c>
      <c r="C2092">
        <v>13</v>
      </c>
      <c r="D2092" s="4">
        <v>45745</v>
      </c>
      <c r="E2092" t="s">
        <v>28</v>
      </c>
      <c r="F2092" t="s">
        <v>2212</v>
      </c>
      <c r="G2092" t="s">
        <v>50</v>
      </c>
      <c r="H2092" t="s">
        <v>31</v>
      </c>
      <c r="I2092" t="s">
        <v>57</v>
      </c>
      <c r="J2092" t="s">
        <v>45</v>
      </c>
      <c r="K2092" t="s">
        <v>100</v>
      </c>
      <c r="L2092" t="s">
        <v>46</v>
      </c>
      <c r="M2092" t="s">
        <v>47</v>
      </c>
      <c r="N2092" t="s">
        <v>101</v>
      </c>
      <c r="O2092">
        <v>10.2</v>
      </c>
      <c r="Q2092">
        <v>102.416</v>
      </c>
      <c r="R2092">
        <v>102.416</v>
      </c>
      <c r="S2092">
        <v>0</v>
      </c>
      <c r="T2092">
        <v>102.416</v>
      </c>
      <c r="U2092">
        <v>58</v>
      </c>
      <c r="V2092">
        <f>SUMIF(货件明细!K:K,F2092,货件明细!AQ:AQ)</f>
        <v>0</v>
      </c>
      <c r="W2092">
        <f t="shared" si="128"/>
        <v>1</v>
      </c>
      <c r="X2092">
        <f t="shared" si="129"/>
        <v>58</v>
      </c>
      <c r="Y2092">
        <f>SUMIF(货件明细!K:K,F2092,货件明细!I:I)</f>
        <v>0</v>
      </c>
      <c r="Z2092">
        <f t="shared" si="130"/>
        <v>10.2</v>
      </c>
      <c r="AA2092">
        <f>SUMIF(货件明细!K:K,F2092,货件明细!J:J)</f>
        <v>0</v>
      </c>
      <c r="AB2092">
        <f t="shared" si="131"/>
        <v>1</v>
      </c>
    </row>
    <row r="2093" spans="1:28">
      <c r="A2093">
        <v>2025</v>
      </c>
      <c r="B2093">
        <v>3</v>
      </c>
      <c r="C2093">
        <v>13</v>
      </c>
      <c r="D2093" s="4">
        <v>45745</v>
      </c>
      <c r="E2093" t="s">
        <v>28</v>
      </c>
      <c r="F2093" t="s">
        <v>2213</v>
      </c>
      <c r="G2093" t="s">
        <v>105</v>
      </c>
      <c r="H2093" t="s">
        <v>31</v>
      </c>
      <c r="I2093" t="s">
        <v>57</v>
      </c>
      <c r="J2093" t="s">
        <v>45</v>
      </c>
      <c r="K2093" t="s">
        <v>100</v>
      </c>
      <c r="L2093" t="s">
        <v>46</v>
      </c>
      <c r="M2093" t="s">
        <v>47</v>
      </c>
      <c r="N2093" t="s">
        <v>101</v>
      </c>
      <c r="O2093">
        <v>10.2</v>
      </c>
      <c r="Q2093">
        <v>106.7</v>
      </c>
      <c r="R2093">
        <v>106.7</v>
      </c>
      <c r="S2093">
        <v>0</v>
      </c>
      <c r="T2093">
        <v>106.7</v>
      </c>
      <c r="U2093">
        <v>58</v>
      </c>
      <c r="V2093">
        <f>SUMIF(货件明细!K:K,F2093,货件明细!AQ:AQ)</f>
        <v>0</v>
      </c>
      <c r="W2093">
        <f t="shared" si="128"/>
        <v>1</v>
      </c>
      <c r="X2093">
        <f t="shared" si="129"/>
        <v>58</v>
      </c>
      <c r="Y2093">
        <f>SUMIF(货件明细!K:K,F2093,货件明细!I:I)</f>
        <v>0</v>
      </c>
      <c r="Z2093">
        <f t="shared" si="130"/>
        <v>10.2</v>
      </c>
      <c r="AA2093">
        <f>SUMIF(货件明细!K:K,F2093,货件明细!J:J)</f>
        <v>0</v>
      </c>
      <c r="AB2093">
        <f t="shared" si="131"/>
        <v>1</v>
      </c>
    </row>
    <row r="2094" spans="1:28">
      <c r="A2094">
        <v>2025</v>
      </c>
      <c r="B2094">
        <v>3</v>
      </c>
      <c r="C2094">
        <v>13</v>
      </c>
      <c r="D2094" s="4">
        <v>45745</v>
      </c>
      <c r="E2094" t="s">
        <v>28</v>
      </c>
      <c r="F2094" t="s">
        <v>2214</v>
      </c>
      <c r="G2094" t="s">
        <v>882</v>
      </c>
      <c r="H2094" t="s">
        <v>71</v>
      </c>
      <c r="I2094" t="s">
        <v>57</v>
      </c>
      <c r="J2094" t="s">
        <v>45</v>
      </c>
      <c r="K2094" t="s">
        <v>45</v>
      </c>
      <c r="L2094" t="s">
        <v>46</v>
      </c>
      <c r="M2094" t="s">
        <v>47</v>
      </c>
      <c r="N2094" t="s">
        <v>48</v>
      </c>
      <c r="O2094">
        <v>10.2</v>
      </c>
      <c r="Q2094">
        <v>96</v>
      </c>
      <c r="R2094">
        <v>96</v>
      </c>
      <c r="S2094">
        <v>0</v>
      </c>
      <c r="T2094">
        <v>96</v>
      </c>
      <c r="U2094">
        <v>58</v>
      </c>
      <c r="V2094">
        <f>SUMIF(货件明细!K:K,F2094,货件明细!AQ:AQ)</f>
        <v>0</v>
      </c>
      <c r="W2094">
        <f t="shared" si="128"/>
        <v>1</v>
      </c>
      <c r="X2094">
        <f t="shared" si="129"/>
        <v>58</v>
      </c>
      <c r="Y2094">
        <f>SUMIF(货件明细!K:K,F2094,货件明细!I:I)</f>
        <v>0</v>
      </c>
      <c r="Z2094">
        <f t="shared" si="130"/>
        <v>10.2</v>
      </c>
      <c r="AA2094">
        <f>SUMIF(货件明细!K:K,F2094,货件明细!J:J)</f>
        <v>0</v>
      </c>
      <c r="AB2094">
        <f t="shared" si="131"/>
        <v>1</v>
      </c>
    </row>
    <row r="2095" spans="1:28">
      <c r="A2095">
        <v>2025</v>
      </c>
      <c r="B2095">
        <v>3</v>
      </c>
      <c r="C2095">
        <v>13</v>
      </c>
      <c r="D2095" s="4">
        <v>45745</v>
      </c>
      <c r="E2095" t="s">
        <v>28</v>
      </c>
      <c r="F2095" t="s">
        <v>2215</v>
      </c>
      <c r="G2095" t="s">
        <v>269</v>
      </c>
      <c r="H2095" t="s">
        <v>31</v>
      </c>
      <c r="I2095" t="s">
        <v>57</v>
      </c>
      <c r="J2095" t="s">
        <v>45</v>
      </c>
      <c r="K2095" t="s">
        <v>100</v>
      </c>
      <c r="L2095" t="s">
        <v>46</v>
      </c>
      <c r="M2095" t="s">
        <v>47</v>
      </c>
      <c r="N2095" t="s">
        <v>101</v>
      </c>
      <c r="O2095">
        <v>10.2</v>
      </c>
      <c r="Q2095">
        <v>109.792</v>
      </c>
      <c r="R2095">
        <v>109.792</v>
      </c>
      <c r="S2095">
        <v>0</v>
      </c>
      <c r="T2095">
        <v>109.792</v>
      </c>
      <c r="U2095">
        <v>58</v>
      </c>
      <c r="V2095">
        <f>SUMIF(货件明细!K:K,F2095,货件明细!AQ:AQ)</f>
        <v>0</v>
      </c>
      <c r="W2095">
        <f t="shared" si="128"/>
        <v>1</v>
      </c>
      <c r="X2095">
        <f t="shared" si="129"/>
        <v>58</v>
      </c>
      <c r="Y2095">
        <f>SUMIF(货件明细!K:K,F2095,货件明细!I:I)</f>
        <v>0</v>
      </c>
      <c r="Z2095">
        <f t="shared" si="130"/>
        <v>10.2</v>
      </c>
      <c r="AA2095">
        <f>SUMIF(货件明细!K:K,F2095,货件明细!J:J)</f>
        <v>0</v>
      </c>
      <c r="AB2095">
        <f t="shared" si="131"/>
        <v>1</v>
      </c>
    </row>
    <row r="2096" spans="1:28">
      <c r="A2096">
        <v>2025</v>
      </c>
      <c r="B2096">
        <v>3</v>
      </c>
      <c r="C2096">
        <v>13</v>
      </c>
      <c r="D2096" s="4">
        <v>45745</v>
      </c>
      <c r="E2096" t="s">
        <v>28</v>
      </c>
      <c r="F2096" t="s">
        <v>2216</v>
      </c>
      <c r="G2096" t="s">
        <v>263</v>
      </c>
      <c r="H2096" t="s">
        <v>44</v>
      </c>
      <c r="I2096" t="s">
        <v>57</v>
      </c>
      <c r="J2096" t="s">
        <v>45</v>
      </c>
      <c r="K2096" t="s">
        <v>45</v>
      </c>
      <c r="L2096" t="s">
        <v>46</v>
      </c>
      <c r="M2096" t="s">
        <v>47</v>
      </c>
      <c r="N2096" t="s">
        <v>48</v>
      </c>
      <c r="O2096">
        <v>10.2</v>
      </c>
      <c r="Q2096">
        <v>122.133333333333</v>
      </c>
      <c r="R2096">
        <v>122.133333333333</v>
      </c>
      <c r="S2096">
        <v>0</v>
      </c>
      <c r="T2096">
        <v>122.133333333333</v>
      </c>
      <c r="U2096">
        <v>58</v>
      </c>
      <c r="V2096">
        <f>SUMIF(货件明细!K:K,F2096,货件明细!AQ:AQ)</f>
        <v>0</v>
      </c>
      <c r="W2096">
        <f t="shared" si="128"/>
        <v>1</v>
      </c>
      <c r="X2096">
        <f t="shared" si="129"/>
        <v>58</v>
      </c>
      <c r="Y2096">
        <f>SUMIF(货件明细!K:K,F2096,货件明细!I:I)</f>
        <v>0</v>
      </c>
      <c r="Z2096">
        <f t="shared" si="130"/>
        <v>10.2</v>
      </c>
      <c r="AA2096">
        <f>SUMIF(货件明细!K:K,F2096,货件明细!J:J)</f>
        <v>0</v>
      </c>
      <c r="AB2096">
        <f t="shared" si="131"/>
        <v>1</v>
      </c>
    </row>
    <row r="2097" spans="1:28">
      <c r="A2097">
        <v>2025</v>
      </c>
      <c r="B2097">
        <v>3</v>
      </c>
      <c r="C2097">
        <v>13</v>
      </c>
      <c r="D2097" s="4">
        <v>45745</v>
      </c>
      <c r="E2097" t="s">
        <v>28</v>
      </c>
      <c r="F2097" t="s">
        <v>2217</v>
      </c>
      <c r="G2097" t="s">
        <v>105</v>
      </c>
      <c r="H2097" t="s">
        <v>31</v>
      </c>
      <c r="I2097" t="s">
        <v>96</v>
      </c>
      <c r="J2097" t="s">
        <v>100</v>
      </c>
      <c r="K2097" t="s">
        <v>100</v>
      </c>
      <c r="L2097" t="s">
        <v>46</v>
      </c>
      <c r="M2097" t="s">
        <v>47</v>
      </c>
      <c r="N2097" t="s">
        <v>101</v>
      </c>
      <c r="O2097">
        <v>10.05</v>
      </c>
      <c r="Q2097">
        <v>106.7</v>
      </c>
      <c r="R2097">
        <v>106.7</v>
      </c>
      <c r="S2097">
        <v>0</v>
      </c>
      <c r="T2097">
        <v>106.7</v>
      </c>
      <c r="U2097">
        <v>60</v>
      </c>
      <c r="V2097">
        <f>SUMIF(货件明细!K:K,F2097,货件明细!AQ:AQ)</f>
        <v>0</v>
      </c>
      <c r="W2097">
        <f t="shared" si="128"/>
        <v>1</v>
      </c>
      <c r="X2097">
        <f t="shared" si="129"/>
        <v>60</v>
      </c>
      <c r="Y2097">
        <f>SUMIF(货件明细!K:K,F2097,货件明细!I:I)</f>
        <v>0</v>
      </c>
      <c r="Z2097">
        <f t="shared" si="130"/>
        <v>10.05</v>
      </c>
      <c r="AA2097">
        <f>SUMIF(货件明细!K:K,F2097,货件明细!J:J)</f>
        <v>0</v>
      </c>
      <c r="AB2097">
        <f t="shared" si="131"/>
        <v>1</v>
      </c>
    </row>
    <row r="2098" spans="1:28">
      <c r="A2098">
        <v>2025</v>
      </c>
      <c r="B2098">
        <v>3</v>
      </c>
      <c r="C2098">
        <v>13</v>
      </c>
      <c r="D2098" s="4">
        <v>45745</v>
      </c>
      <c r="E2098" t="s">
        <v>28</v>
      </c>
      <c r="F2098" t="s">
        <v>2218</v>
      </c>
      <c r="G2098" t="s">
        <v>50</v>
      </c>
      <c r="H2098" t="s">
        <v>31</v>
      </c>
      <c r="I2098" t="s">
        <v>96</v>
      </c>
      <c r="J2098" t="s">
        <v>100</v>
      </c>
      <c r="K2098" t="s">
        <v>100</v>
      </c>
      <c r="L2098" t="s">
        <v>46</v>
      </c>
      <c r="M2098" t="s">
        <v>47</v>
      </c>
      <c r="N2098" t="s">
        <v>101</v>
      </c>
      <c r="O2098">
        <v>10.05</v>
      </c>
      <c r="Q2098">
        <v>102.416</v>
      </c>
      <c r="R2098">
        <v>102.416</v>
      </c>
      <c r="S2098">
        <v>0</v>
      </c>
      <c r="T2098">
        <v>102.416</v>
      </c>
      <c r="U2098">
        <v>60</v>
      </c>
      <c r="V2098">
        <f>SUMIF(货件明细!K:K,F2098,货件明细!AQ:AQ)</f>
        <v>0</v>
      </c>
      <c r="W2098">
        <f t="shared" si="128"/>
        <v>1</v>
      </c>
      <c r="X2098">
        <f t="shared" si="129"/>
        <v>60</v>
      </c>
      <c r="Y2098">
        <f>SUMIF(货件明细!K:K,F2098,货件明细!I:I)</f>
        <v>0</v>
      </c>
      <c r="Z2098">
        <f t="shared" si="130"/>
        <v>10.05</v>
      </c>
      <c r="AA2098">
        <f>SUMIF(货件明细!K:K,F2098,货件明细!J:J)</f>
        <v>0</v>
      </c>
      <c r="AB2098">
        <f t="shared" si="131"/>
        <v>1</v>
      </c>
    </row>
    <row r="2099" spans="1:28">
      <c r="A2099">
        <v>2025</v>
      </c>
      <c r="B2099">
        <v>3</v>
      </c>
      <c r="C2099">
        <v>13</v>
      </c>
      <c r="D2099" s="4">
        <v>45745</v>
      </c>
      <c r="E2099" t="s">
        <v>28</v>
      </c>
      <c r="F2099" t="s">
        <v>2219</v>
      </c>
      <c r="G2099" t="s">
        <v>882</v>
      </c>
      <c r="H2099" t="s">
        <v>71</v>
      </c>
      <c r="I2099" t="s">
        <v>96</v>
      </c>
      <c r="J2099" t="s">
        <v>100</v>
      </c>
      <c r="K2099" t="s">
        <v>100</v>
      </c>
      <c r="L2099" t="s">
        <v>46</v>
      </c>
      <c r="M2099" t="s">
        <v>47</v>
      </c>
      <c r="N2099" t="s">
        <v>159</v>
      </c>
      <c r="O2099">
        <v>10.05</v>
      </c>
      <c r="Q2099">
        <v>63</v>
      </c>
      <c r="R2099">
        <v>63</v>
      </c>
      <c r="S2099">
        <v>0</v>
      </c>
      <c r="T2099">
        <v>63</v>
      </c>
      <c r="U2099">
        <v>60</v>
      </c>
      <c r="V2099">
        <f>SUMIF(货件明细!K:K,F2099,货件明细!AQ:AQ)</f>
        <v>0</v>
      </c>
      <c r="W2099">
        <f t="shared" si="128"/>
        <v>1</v>
      </c>
      <c r="X2099">
        <f t="shared" si="129"/>
        <v>60</v>
      </c>
      <c r="Y2099">
        <f>SUMIF(货件明细!K:K,F2099,货件明细!I:I)</f>
        <v>0</v>
      </c>
      <c r="Z2099">
        <f t="shared" si="130"/>
        <v>10.05</v>
      </c>
      <c r="AA2099">
        <f>SUMIF(货件明细!K:K,F2099,货件明细!J:J)</f>
        <v>0</v>
      </c>
      <c r="AB2099">
        <f t="shared" si="131"/>
        <v>1</v>
      </c>
    </row>
    <row r="2100" spans="1:28">
      <c r="A2100">
        <v>2025</v>
      </c>
      <c r="B2100">
        <v>3</v>
      </c>
      <c r="C2100">
        <v>13</v>
      </c>
      <c r="D2100" s="4">
        <v>45745</v>
      </c>
      <c r="E2100" t="s">
        <v>28</v>
      </c>
      <c r="F2100" t="s">
        <v>2220</v>
      </c>
      <c r="G2100" t="s">
        <v>269</v>
      </c>
      <c r="H2100" t="s">
        <v>31</v>
      </c>
      <c r="I2100" t="s">
        <v>96</v>
      </c>
      <c r="J2100" t="s">
        <v>100</v>
      </c>
      <c r="K2100" t="s">
        <v>100</v>
      </c>
      <c r="L2100" t="s">
        <v>46</v>
      </c>
      <c r="M2100" t="s">
        <v>47</v>
      </c>
      <c r="N2100" t="s">
        <v>101</v>
      </c>
      <c r="O2100">
        <v>10.05</v>
      </c>
      <c r="Q2100">
        <v>109.792</v>
      </c>
      <c r="R2100">
        <v>109.792</v>
      </c>
      <c r="S2100">
        <v>0</v>
      </c>
      <c r="T2100">
        <v>109.792</v>
      </c>
      <c r="U2100">
        <v>60</v>
      </c>
      <c r="V2100">
        <f>SUMIF(货件明细!K:K,F2100,货件明细!AQ:AQ)</f>
        <v>0</v>
      </c>
      <c r="W2100">
        <f t="shared" si="128"/>
        <v>1</v>
      </c>
      <c r="X2100">
        <f t="shared" si="129"/>
        <v>60</v>
      </c>
      <c r="Y2100">
        <f>SUMIF(货件明细!K:K,F2100,货件明细!I:I)</f>
        <v>0</v>
      </c>
      <c r="Z2100">
        <f t="shared" si="130"/>
        <v>10.05</v>
      </c>
      <c r="AA2100">
        <f>SUMIF(货件明细!K:K,F2100,货件明细!J:J)</f>
        <v>0</v>
      </c>
      <c r="AB2100">
        <f t="shared" si="131"/>
        <v>1</v>
      </c>
    </row>
    <row r="2101" spans="1:28">
      <c r="A2101">
        <v>2025</v>
      </c>
      <c r="B2101">
        <v>3</v>
      </c>
      <c r="C2101">
        <v>13</v>
      </c>
      <c r="D2101" s="4">
        <v>45745</v>
      </c>
      <c r="E2101" t="s">
        <v>28</v>
      </c>
      <c r="F2101" t="s">
        <v>2221</v>
      </c>
      <c r="G2101" t="s">
        <v>263</v>
      </c>
      <c r="H2101" t="s">
        <v>44</v>
      </c>
      <c r="I2101" t="s">
        <v>96</v>
      </c>
      <c r="J2101" t="s">
        <v>100</v>
      </c>
      <c r="K2101" t="s">
        <v>100</v>
      </c>
      <c r="L2101" t="s">
        <v>46</v>
      </c>
      <c r="M2101" t="s">
        <v>47</v>
      </c>
      <c r="N2101" t="s">
        <v>159</v>
      </c>
      <c r="O2101">
        <v>10.05</v>
      </c>
      <c r="Q2101">
        <v>89.32</v>
      </c>
      <c r="R2101">
        <v>89.32</v>
      </c>
      <c r="S2101">
        <v>0</v>
      </c>
      <c r="T2101">
        <v>89.32</v>
      </c>
      <c r="U2101">
        <v>60</v>
      </c>
      <c r="V2101">
        <f>SUMIF(货件明细!K:K,F2101,货件明细!AQ:AQ)</f>
        <v>0</v>
      </c>
      <c r="W2101">
        <f t="shared" si="128"/>
        <v>1</v>
      </c>
      <c r="X2101">
        <f t="shared" si="129"/>
        <v>60</v>
      </c>
      <c r="Y2101">
        <f>SUMIF(货件明细!K:K,F2101,货件明细!I:I)</f>
        <v>0</v>
      </c>
      <c r="Z2101">
        <f t="shared" si="130"/>
        <v>10.05</v>
      </c>
      <c r="AA2101">
        <f>SUMIF(货件明细!K:K,F2101,货件明细!J:J)</f>
        <v>0</v>
      </c>
      <c r="AB2101">
        <f t="shared" si="131"/>
        <v>1</v>
      </c>
    </row>
    <row r="2102" spans="1:28">
      <c r="A2102">
        <v>2025</v>
      </c>
      <c r="B2102">
        <v>3</v>
      </c>
      <c r="C2102">
        <v>13</v>
      </c>
      <c r="D2102" s="4">
        <v>45745</v>
      </c>
      <c r="E2102" t="s">
        <v>28</v>
      </c>
      <c r="F2102" t="s">
        <v>2222</v>
      </c>
      <c r="G2102" t="s">
        <v>263</v>
      </c>
      <c r="H2102" t="s">
        <v>44</v>
      </c>
      <c r="I2102" t="s">
        <v>145</v>
      </c>
      <c r="J2102" t="s">
        <v>45</v>
      </c>
      <c r="K2102" t="s">
        <v>45</v>
      </c>
      <c r="L2102" t="s">
        <v>46</v>
      </c>
      <c r="M2102" t="s">
        <v>47</v>
      </c>
      <c r="N2102" t="s">
        <v>48</v>
      </c>
      <c r="O2102">
        <v>20.25</v>
      </c>
      <c r="Q2102">
        <v>122.133333333333</v>
      </c>
      <c r="R2102">
        <v>122.133333333333</v>
      </c>
      <c r="S2102">
        <v>0</v>
      </c>
      <c r="T2102">
        <v>122.133333333333</v>
      </c>
      <c r="U2102">
        <v>101</v>
      </c>
      <c r="V2102">
        <f>SUMIF(货件明细!K:K,F2102,货件明细!AQ:AQ)</f>
        <v>0</v>
      </c>
      <c r="W2102">
        <f t="shared" si="128"/>
        <v>1</v>
      </c>
      <c r="X2102">
        <f t="shared" si="129"/>
        <v>101</v>
      </c>
      <c r="Y2102">
        <f>SUMIF(货件明细!K:K,F2102,货件明细!I:I)</f>
        <v>0</v>
      </c>
      <c r="Z2102">
        <f t="shared" si="130"/>
        <v>20.25</v>
      </c>
      <c r="AA2102">
        <f>SUMIF(货件明细!K:K,F2102,货件明细!J:J)</f>
        <v>0</v>
      </c>
      <c r="AB2102">
        <f t="shared" si="131"/>
        <v>1</v>
      </c>
    </row>
    <row r="2103" spans="1:28">
      <c r="A2103">
        <v>2025</v>
      </c>
      <c r="B2103">
        <v>3</v>
      </c>
      <c r="C2103">
        <v>13</v>
      </c>
      <c r="D2103" s="4">
        <v>45745</v>
      </c>
      <c r="E2103" t="s">
        <v>28</v>
      </c>
      <c r="F2103" t="s">
        <v>2223</v>
      </c>
      <c r="G2103" t="s">
        <v>269</v>
      </c>
      <c r="H2103" t="s">
        <v>31</v>
      </c>
      <c r="I2103" t="s">
        <v>145</v>
      </c>
      <c r="J2103" t="s">
        <v>45</v>
      </c>
      <c r="K2103" t="s">
        <v>100</v>
      </c>
      <c r="L2103" t="s">
        <v>46</v>
      </c>
      <c r="M2103" t="s">
        <v>47</v>
      </c>
      <c r="N2103" t="s">
        <v>101</v>
      </c>
      <c r="O2103">
        <v>20.25</v>
      </c>
      <c r="Q2103">
        <v>109.792</v>
      </c>
      <c r="R2103">
        <v>109.792</v>
      </c>
      <c r="S2103">
        <v>0</v>
      </c>
      <c r="T2103">
        <v>109.792</v>
      </c>
      <c r="U2103">
        <v>101</v>
      </c>
      <c r="V2103">
        <f>SUMIF(货件明细!K:K,F2103,货件明细!AQ:AQ)</f>
        <v>0</v>
      </c>
      <c r="W2103">
        <f t="shared" si="128"/>
        <v>1</v>
      </c>
      <c r="X2103">
        <f t="shared" si="129"/>
        <v>101</v>
      </c>
      <c r="Y2103">
        <f>SUMIF(货件明细!K:K,F2103,货件明细!I:I)</f>
        <v>0</v>
      </c>
      <c r="Z2103">
        <f t="shared" si="130"/>
        <v>20.25</v>
      </c>
      <c r="AA2103">
        <f>SUMIF(货件明细!K:K,F2103,货件明细!J:J)</f>
        <v>0</v>
      </c>
      <c r="AB2103">
        <f t="shared" si="131"/>
        <v>1</v>
      </c>
    </row>
    <row r="2104" spans="1:28">
      <c r="A2104">
        <v>2025</v>
      </c>
      <c r="B2104">
        <v>3</v>
      </c>
      <c r="C2104">
        <v>13</v>
      </c>
      <c r="D2104" s="4">
        <v>45745</v>
      </c>
      <c r="E2104" t="s">
        <v>28</v>
      </c>
      <c r="F2104" t="s">
        <v>2224</v>
      </c>
      <c r="G2104" t="s">
        <v>105</v>
      </c>
      <c r="H2104" t="s">
        <v>31</v>
      </c>
      <c r="I2104" t="s">
        <v>145</v>
      </c>
      <c r="J2104" t="s">
        <v>45</v>
      </c>
      <c r="K2104" t="s">
        <v>100</v>
      </c>
      <c r="L2104" t="s">
        <v>46</v>
      </c>
      <c r="M2104" t="s">
        <v>47</v>
      </c>
      <c r="N2104" t="s">
        <v>101</v>
      </c>
      <c r="O2104">
        <v>20.25</v>
      </c>
      <c r="Q2104">
        <v>106.7</v>
      </c>
      <c r="R2104">
        <v>106.7</v>
      </c>
      <c r="S2104">
        <v>0</v>
      </c>
      <c r="T2104">
        <v>106.7</v>
      </c>
      <c r="U2104">
        <v>101</v>
      </c>
      <c r="V2104">
        <f>SUMIF(货件明细!K:K,F2104,货件明细!AQ:AQ)</f>
        <v>0</v>
      </c>
      <c r="W2104">
        <f t="shared" si="128"/>
        <v>1</v>
      </c>
      <c r="X2104">
        <f t="shared" si="129"/>
        <v>101</v>
      </c>
      <c r="Y2104">
        <f>SUMIF(货件明细!K:K,F2104,货件明细!I:I)</f>
        <v>0</v>
      </c>
      <c r="Z2104">
        <f t="shared" si="130"/>
        <v>20.25</v>
      </c>
      <c r="AA2104">
        <f>SUMIF(货件明细!K:K,F2104,货件明细!J:J)</f>
        <v>0</v>
      </c>
      <c r="AB2104">
        <f t="shared" si="131"/>
        <v>1</v>
      </c>
    </row>
    <row r="2105" spans="1:28">
      <c r="A2105">
        <v>2025</v>
      </c>
      <c r="B2105">
        <v>3</v>
      </c>
      <c r="C2105">
        <v>13</v>
      </c>
      <c r="D2105" s="4">
        <v>45745</v>
      </c>
      <c r="E2105" t="s">
        <v>28</v>
      </c>
      <c r="F2105" t="s">
        <v>2225</v>
      </c>
      <c r="G2105" t="s">
        <v>882</v>
      </c>
      <c r="H2105" t="s">
        <v>71</v>
      </c>
      <c r="I2105" t="s">
        <v>145</v>
      </c>
      <c r="J2105" t="s">
        <v>45</v>
      </c>
      <c r="K2105" t="s">
        <v>45</v>
      </c>
      <c r="L2105" t="s">
        <v>46</v>
      </c>
      <c r="M2105" t="s">
        <v>47</v>
      </c>
      <c r="N2105" t="s">
        <v>48</v>
      </c>
      <c r="O2105">
        <v>20.25</v>
      </c>
      <c r="Q2105">
        <v>96</v>
      </c>
      <c r="R2105">
        <v>96</v>
      </c>
      <c r="S2105">
        <v>0</v>
      </c>
      <c r="T2105">
        <v>96</v>
      </c>
      <c r="U2105">
        <v>101</v>
      </c>
      <c r="V2105">
        <f>SUMIF(货件明细!K:K,F2105,货件明细!AQ:AQ)</f>
        <v>0</v>
      </c>
      <c r="W2105">
        <f t="shared" si="128"/>
        <v>1</v>
      </c>
      <c r="X2105">
        <f t="shared" si="129"/>
        <v>101</v>
      </c>
      <c r="Y2105">
        <f>SUMIF(货件明细!K:K,F2105,货件明细!I:I)</f>
        <v>0</v>
      </c>
      <c r="Z2105">
        <f t="shared" si="130"/>
        <v>20.25</v>
      </c>
      <c r="AA2105">
        <f>SUMIF(货件明细!K:K,F2105,货件明细!J:J)</f>
        <v>0</v>
      </c>
      <c r="AB2105">
        <f t="shared" si="131"/>
        <v>1</v>
      </c>
    </row>
    <row r="2106" spans="1:28">
      <c r="A2106">
        <v>2025</v>
      </c>
      <c r="B2106">
        <v>3</v>
      </c>
      <c r="C2106">
        <v>13</v>
      </c>
      <c r="D2106" s="4">
        <v>45745</v>
      </c>
      <c r="E2106" t="s">
        <v>28</v>
      </c>
      <c r="F2106" t="s">
        <v>2226</v>
      </c>
      <c r="G2106" t="s">
        <v>50</v>
      </c>
      <c r="H2106" t="s">
        <v>31</v>
      </c>
      <c r="I2106" t="s">
        <v>145</v>
      </c>
      <c r="J2106" t="s">
        <v>45</v>
      </c>
      <c r="K2106" t="s">
        <v>100</v>
      </c>
      <c r="L2106" t="s">
        <v>46</v>
      </c>
      <c r="M2106" t="s">
        <v>47</v>
      </c>
      <c r="N2106" t="s">
        <v>101</v>
      </c>
      <c r="O2106">
        <v>20.25</v>
      </c>
      <c r="Q2106">
        <v>102.416</v>
      </c>
      <c r="R2106">
        <v>102.416</v>
      </c>
      <c r="S2106">
        <v>0</v>
      </c>
      <c r="T2106">
        <v>102.416</v>
      </c>
      <c r="U2106">
        <v>101</v>
      </c>
      <c r="V2106">
        <f>SUMIF(货件明细!K:K,F2106,货件明细!AQ:AQ)</f>
        <v>0</v>
      </c>
      <c r="W2106">
        <f t="shared" si="128"/>
        <v>1</v>
      </c>
      <c r="X2106">
        <f t="shared" si="129"/>
        <v>101</v>
      </c>
      <c r="Y2106">
        <f>SUMIF(货件明细!K:K,F2106,货件明细!I:I)</f>
        <v>0</v>
      </c>
      <c r="Z2106">
        <f t="shared" si="130"/>
        <v>20.25</v>
      </c>
      <c r="AA2106">
        <f>SUMIF(货件明细!K:K,F2106,货件明细!J:J)</f>
        <v>0</v>
      </c>
      <c r="AB2106">
        <f t="shared" si="131"/>
        <v>1</v>
      </c>
    </row>
    <row r="2107" spans="1:28">
      <c r="A2107">
        <v>2025</v>
      </c>
      <c r="B2107">
        <v>3</v>
      </c>
      <c r="C2107">
        <v>13</v>
      </c>
      <c r="D2107" s="4">
        <v>45745</v>
      </c>
      <c r="E2107" t="s">
        <v>28</v>
      </c>
      <c r="F2107" t="s">
        <v>2227</v>
      </c>
      <c r="G2107" t="s">
        <v>105</v>
      </c>
      <c r="H2107" t="s">
        <v>31</v>
      </c>
      <c r="I2107" t="s">
        <v>111</v>
      </c>
      <c r="J2107" t="s">
        <v>100</v>
      </c>
      <c r="K2107" t="s">
        <v>100</v>
      </c>
      <c r="L2107" t="s">
        <v>46</v>
      </c>
      <c r="M2107" t="s">
        <v>47</v>
      </c>
      <c r="N2107" t="s">
        <v>101</v>
      </c>
      <c r="O2107">
        <v>15.75</v>
      </c>
      <c r="Q2107">
        <v>106.7</v>
      </c>
      <c r="R2107">
        <v>106.7</v>
      </c>
      <c r="S2107">
        <v>0</v>
      </c>
      <c r="T2107">
        <v>106.7</v>
      </c>
      <c r="U2107">
        <v>106</v>
      </c>
      <c r="V2107">
        <f>SUMIF(货件明细!K:K,F2107,货件明细!AQ:AQ)</f>
        <v>0</v>
      </c>
      <c r="W2107">
        <f t="shared" si="128"/>
        <v>1</v>
      </c>
      <c r="X2107">
        <f t="shared" si="129"/>
        <v>106</v>
      </c>
      <c r="Y2107">
        <f>SUMIF(货件明细!K:K,F2107,货件明细!I:I)</f>
        <v>0</v>
      </c>
      <c r="Z2107">
        <f t="shared" si="130"/>
        <v>15.75</v>
      </c>
      <c r="AA2107">
        <f>SUMIF(货件明细!K:K,F2107,货件明细!J:J)</f>
        <v>0</v>
      </c>
      <c r="AB2107">
        <f t="shared" si="131"/>
        <v>1</v>
      </c>
    </row>
    <row r="2108" spans="1:28">
      <c r="A2108">
        <v>2025</v>
      </c>
      <c r="B2108">
        <v>3</v>
      </c>
      <c r="C2108">
        <v>13</v>
      </c>
      <c r="D2108" s="4">
        <v>45745</v>
      </c>
      <c r="E2108" t="s">
        <v>28</v>
      </c>
      <c r="F2108" t="s">
        <v>2228</v>
      </c>
      <c r="G2108" t="s">
        <v>882</v>
      </c>
      <c r="H2108" t="s">
        <v>71</v>
      </c>
      <c r="I2108" t="s">
        <v>111</v>
      </c>
      <c r="J2108" t="s">
        <v>100</v>
      </c>
      <c r="K2108" t="s">
        <v>100</v>
      </c>
      <c r="L2108" t="s">
        <v>46</v>
      </c>
      <c r="M2108" t="s">
        <v>47</v>
      </c>
      <c r="N2108" t="s">
        <v>159</v>
      </c>
      <c r="O2108">
        <v>15.75</v>
      </c>
      <c r="Q2108">
        <v>63</v>
      </c>
      <c r="R2108">
        <v>63</v>
      </c>
      <c r="S2108">
        <v>0</v>
      </c>
      <c r="T2108">
        <v>63</v>
      </c>
      <c r="U2108">
        <v>106</v>
      </c>
      <c r="V2108">
        <f>SUMIF(货件明细!K:K,F2108,货件明细!AQ:AQ)</f>
        <v>0</v>
      </c>
      <c r="W2108">
        <f t="shared" si="128"/>
        <v>1</v>
      </c>
      <c r="X2108">
        <f t="shared" si="129"/>
        <v>106</v>
      </c>
      <c r="Y2108">
        <f>SUMIF(货件明细!K:K,F2108,货件明细!I:I)</f>
        <v>0</v>
      </c>
      <c r="Z2108">
        <f t="shared" si="130"/>
        <v>15.75</v>
      </c>
      <c r="AA2108">
        <f>SUMIF(货件明细!K:K,F2108,货件明细!J:J)</f>
        <v>0</v>
      </c>
      <c r="AB2108">
        <f t="shared" si="131"/>
        <v>1</v>
      </c>
    </row>
    <row r="2109" spans="1:28">
      <c r="A2109">
        <v>2025</v>
      </c>
      <c r="B2109">
        <v>3</v>
      </c>
      <c r="C2109">
        <v>13</v>
      </c>
      <c r="D2109" s="4">
        <v>45745</v>
      </c>
      <c r="E2109" t="s">
        <v>28</v>
      </c>
      <c r="F2109" t="s">
        <v>2229</v>
      </c>
      <c r="G2109" t="s">
        <v>50</v>
      </c>
      <c r="H2109" t="s">
        <v>31</v>
      </c>
      <c r="I2109" t="s">
        <v>111</v>
      </c>
      <c r="J2109" t="s">
        <v>100</v>
      </c>
      <c r="K2109" t="s">
        <v>100</v>
      </c>
      <c r="L2109" t="s">
        <v>46</v>
      </c>
      <c r="M2109" t="s">
        <v>47</v>
      </c>
      <c r="N2109" t="s">
        <v>101</v>
      </c>
      <c r="O2109">
        <v>15.75</v>
      </c>
      <c r="Q2109">
        <v>102.416</v>
      </c>
      <c r="R2109">
        <v>102.416</v>
      </c>
      <c r="S2109">
        <v>0</v>
      </c>
      <c r="T2109">
        <v>102.416</v>
      </c>
      <c r="U2109">
        <v>106</v>
      </c>
      <c r="V2109">
        <f>SUMIF(货件明细!K:K,F2109,货件明细!AQ:AQ)</f>
        <v>0</v>
      </c>
      <c r="W2109">
        <f t="shared" si="128"/>
        <v>1</v>
      </c>
      <c r="X2109">
        <f t="shared" si="129"/>
        <v>106</v>
      </c>
      <c r="Y2109">
        <f>SUMIF(货件明细!K:K,F2109,货件明细!I:I)</f>
        <v>0</v>
      </c>
      <c r="Z2109">
        <f t="shared" si="130"/>
        <v>15.75</v>
      </c>
      <c r="AA2109">
        <f>SUMIF(货件明细!K:K,F2109,货件明细!J:J)</f>
        <v>0</v>
      </c>
      <c r="AB2109">
        <f t="shared" si="131"/>
        <v>1</v>
      </c>
    </row>
    <row r="2110" spans="1:28">
      <c r="A2110">
        <v>2025</v>
      </c>
      <c r="B2110">
        <v>3</v>
      </c>
      <c r="C2110">
        <v>13</v>
      </c>
      <c r="D2110" s="4">
        <v>45745</v>
      </c>
      <c r="E2110" t="s">
        <v>28</v>
      </c>
      <c r="F2110" t="s">
        <v>2230</v>
      </c>
      <c r="G2110" t="s">
        <v>263</v>
      </c>
      <c r="H2110" t="s">
        <v>44</v>
      </c>
      <c r="I2110" t="s">
        <v>111</v>
      </c>
      <c r="J2110" t="s">
        <v>100</v>
      </c>
      <c r="K2110" t="s">
        <v>100</v>
      </c>
      <c r="L2110" t="s">
        <v>46</v>
      </c>
      <c r="M2110" t="s">
        <v>47</v>
      </c>
      <c r="N2110" t="s">
        <v>159</v>
      </c>
      <c r="O2110">
        <v>15.75</v>
      </c>
      <c r="Q2110">
        <v>89.32</v>
      </c>
      <c r="R2110">
        <v>89.32</v>
      </c>
      <c r="S2110">
        <v>0</v>
      </c>
      <c r="T2110">
        <v>89.32</v>
      </c>
      <c r="U2110">
        <v>106</v>
      </c>
      <c r="V2110">
        <f>SUMIF(货件明细!K:K,F2110,货件明细!AQ:AQ)</f>
        <v>0</v>
      </c>
      <c r="W2110">
        <f t="shared" si="128"/>
        <v>1</v>
      </c>
      <c r="X2110">
        <f t="shared" si="129"/>
        <v>106</v>
      </c>
      <c r="Y2110">
        <f>SUMIF(货件明细!K:K,F2110,货件明细!I:I)</f>
        <v>0</v>
      </c>
      <c r="Z2110">
        <f t="shared" si="130"/>
        <v>15.75</v>
      </c>
      <c r="AA2110">
        <f>SUMIF(货件明细!K:K,F2110,货件明细!J:J)</f>
        <v>0</v>
      </c>
      <c r="AB2110">
        <f t="shared" si="131"/>
        <v>1</v>
      </c>
    </row>
    <row r="2111" spans="1:28">
      <c r="A2111">
        <v>2025</v>
      </c>
      <c r="B2111">
        <v>3</v>
      </c>
      <c r="C2111">
        <v>13</v>
      </c>
      <c r="D2111" s="4">
        <v>45745</v>
      </c>
      <c r="E2111" t="s">
        <v>28</v>
      </c>
      <c r="F2111" t="s">
        <v>2231</v>
      </c>
      <c r="G2111" t="s">
        <v>269</v>
      </c>
      <c r="H2111" t="s">
        <v>31</v>
      </c>
      <c r="I2111" t="s">
        <v>111</v>
      </c>
      <c r="J2111" t="s">
        <v>100</v>
      </c>
      <c r="K2111" t="s">
        <v>100</v>
      </c>
      <c r="L2111" t="s">
        <v>46</v>
      </c>
      <c r="M2111" t="s">
        <v>47</v>
      </c>
      <c r="N2111" t="s">
        <v>101</v>
      </c>
      <c r="O2111">
        <v>15.75</v>
      </c>
      <c r="Q2111">
        <v>109.792</v>
      </c>
      <c r="R2111">
        <v>109.792</v>
      </c>
      <c r="S2111">
        <v>0</v>
      </c>
      <c r="T2111">
        <v>109.792</v>
      </c>
      <c r="U2111">
        <v>106</v>
      </c>
      <c r="V2111">
        <f>SUMIF(货件明细!K:K,F2111,货件明细!AQ:AQ)</f>
        <v>0</v>
      </c>
      <c r="W2111">
        <f t="shared" si="128"/>
        <v>1</v>
      </c>
      <c r="X2111">
        <f t="shared" si="129"/>
        <v>106</v>
      </c>
      <c r="Y2111">
        <f>SUMIF(货件明细!K:K,F2111,货件明细!I:I)</f>
        <v>0</v>
      </c>
      <c r="Z2111">
        <f t="shared" si="130"/>
        <v>15.75</v>
      </c>
      <c r="AA2111">
        <f>SUMIF(货件明细!K:K,F2111,货件明细!J:J)</f>
        <v>0</v>
      </c>
      <c r="AB2111">
        <f t="shared" si="131"/>
        <v>1</v>
      </c>
    </row>
    <row r="2112" spans="1:28">
      <c r="A2112">
        <v>2025</v>
      </c>
      <c r="B2112">
        <v>3</v>
      </c>
      <c r="C2112">
        <v>13</v>
      </c>
      <c r="D2112" s="4">
        <v>45745</v>
      </c>
      <c r="E2112" t="s">
        <v>28</v>
      </c>
      <c r="F2112" t="s">
        <v>2232</v>
      </c>
      <c r="G2112" t="s">
        <v>50</v>
      </c>
      <c r="H2112" t="s">
        <v>31</v>
      </c>
      <c r="I2112" t="s">
        <v>145</v>
      </c>
      <c r="J2112" t="s">
        <v>45</v>
      </c>
      <c r="K2112" t="s">
        <v>100</v>
      </c>
      <c r="L2112" t="s">
        <v>46</v>
      </c>
      <c r="M2112" t="s">
        <v>47</v>
      </c>
      <c r="N2112" t="s">
        <v>101</v>
      </c>
      <c r="O2112">
        <v>8.25</v>
      </c>
      <c r="Q2112">
        <v>102.416</v>
      </c>
      <c r="R2112">
        <v>102.416</v>
      </c>
      <c r="S2112">
        <v>0</v>
      </c>
      <c r="T2112">
        <v>102.416</v>
      </c>
      <c r="U2112">
        <v>39</v>
      </c>
      <c r="V2112">
        <f>SUMIF(货件明细!K:K,F2112,货件明细!AQ:AQ)</f>
        <v>0</v>
      </c>
      <c r="W2112">
        <f t="shared" si="128"/>
        <v>1</v>
      </c>
      <c r="X2112">
        <f t="shared" si="129"/>
        <v>39</v>
      </c>
      <c r="Y2112">
        <f>SUMIF(货件明细!K:K,F2112,货件明细!I:I)</f>
        <v>0</v>
      </c>
      <c r="Z2112">
        <f t="shared" si="130"/>
        <v>8.25</v>
      </c>
      <c r="AA2112">
        <f>SUMIF(货件明细!K:K,F2112,货件明细!J:J)</f>
        <v>0</v>
      </c>
      <c r="AB2112">
        <f t="shared" si="131"/>
        <v>1</v>
      </c>
    </row>
    <row r="2113" spans="1:28">
      <c r="A2113">
        <v>2025</v>
      </c>
      <c r="B2113">
        <v>3</v>
      </c>
      <c r="C2113">
        <v>13</v>
      </c>
      <c r="D2113" s="4">
        <v>45745</v>
      </c>
      <c r="E2113" t="s">
        <v>28</v>
      </c>
      <c r="F2113" t="s">
        <v>2233</v>
      </c>
      <c r="G2113" t="s">
        <v>263</v>
      </c>
      <c r="H2113" t="s">
        <v>44</v>
      </c>
      <c r="I2113" t="s">
        <v>145</v>
      </c>
      <c r="J2113" t="s">
        <v>45</v>
      </c>
      <c r="K2113" t="s">
        <v>45</v>
      </c>
      <c r="L2113" t="s">
        <v>46</v>
      </c>
      <c r="M2113" t="s">
        <v>47</v>
      </c>
      <c r="N2113" t="s">
        <v>48</v>
      </c>
      <c r="O2113">
        <v>8.25</v>
      </c>
      <c r="Q2113">
        <v>122.133333333333</v>
      </c>
      <c r="R2113">
        <v>122.133333333333</v>
      </c>
      <c r="S2113">
        <v>0</v>
      </c>
      <c r="T2113">
        <v>122.133333333333</v>
      </c>
      <c r="U2113">
        <v>39</v>
      </c>
      <c r="V2113">
        <f>SUMIF(货件明细!K:K,F2113,货件明细!AQ:AQ)</f>
        <v>0</v>
      </c>
      <c r="W2113">
        <f t="shared" si="128"/>
        <v>1</v>
      </c>
      <c r="X2113">
        <f t="shared" si="129"/>
        <v>39</v>
      </c>
      <c r="Y2113">
        <f>SUMIF(货件明细!K:K,F2113,货件明细!I:I)</f>
        <v>0</v>
      </c>
      <c r="Z2113">
        <f t="shared" si="130"/>
        <v>8.25</v>
      </c>
      <c r="AA2113">
        <f>SUMIF(货件明细!K:K,F2113,货件明细!J:J)</f>
        <v>0</v>
      </c>
      <c r="AB2113">
        <f t="shared" si="131"/>
        <v>1</v>
      </c>
    </row>
    <row r="2114" spans="1:28">
      <c r="A2114">
        <v>2025</v>
      </c>
      <c r="B2114">
        <v>3</v>
      </c>
      <c r="C2114">
        <v>13</v>
      </c>
      <c r="D2114" s="4">
        <v>45745</v>
      </c>
      <c r="E2114" t="s">
        <v>28</v>
      </c>
      <c r="F2114" t="s">
        <v>2234</v>
      </c>
      <c r="G2114" t="s">
        <v>105</v>
      </c>
      <c r="H2114" t="s">
        <v>31</v>
      </c>
      <c r="I2114" t="s">
        <v>145</v>
      </c>
      <c r="J2114" t="s">
        <v>45</v>
      </c>
      <c r="K2114" t="s">
        <v>100</v>
      </c>
      <c r="L2114" t="s">
        <v>46</v>
      </c>
      <c r="M2114" t="s">
        <v>47</v>
      </c>
      <c r="N2114" t="s">
        <v>101</v>
      </c>
      <c r="O2114">
        <v>8.25</v>
      </c>
      <c r="Q2114">
        <v>106.7</v>
      </c>
      <c r="R2114">
        <v>106.7</v>
      </c>
      <c r="S2114">
        <v>0</v>
      </c>
      <c r="T2114">
        <v>106.7</v>
      </c>
      <c r="U2114">
        <v>39</v>
      </c>
      <c r="V2114">
        <f>SUMIF(货件明细!K:K,F2114,货件明细!AQ:AQ)</f>
        <v>0</v>
      </c>
      <c r="W2114">
        <f t="shared" ref="W2114:W2177" si="132">IF(V2114=U2114,0,1)</f>
        <v>1</v>
      </c>
      <c r="X2114">
        <f t="shared" ref="X2114:X2177" si="133">U2114</f>
        <v>39</v>
      </c>
      <c r="Y2114">
        <f>SUMIF(货件明细!K:K,F2114,货件明细!I:I)</f>
        <v>0</v>
      </c>
      <c r="Z2114">
        <f t="shared" ref="Z2114:Z2177" si="134">O2114-Y2114</f>
        <v>8.25</v>
      </c>
      <c r="AA2114">
        <f>SUMIF(货件明细!K:K,F2114,货件明细!J:J)</f>
        <v>0</v>
      </c>
      <c r="AB2114">
        <f t="shared" ref="AB2114:AB2177" si="135">IF(T2114=AA2114,0,1)</f>
        <v>1</v>
      </c>
    </row>
    <row r="2115" spans="1:28">
      <c r="A2115">
        <v>2025</v>
      </c>
      <c r="B2115">
        <v>3</v>
      </c>
      <c r="C2115">
        <v>13</v>
      </c>
      <c r="D2115" s="4">
        <v>45745</v>
      </c>
      <c r="E2115" t="s">
        <v>28</v>
      </c>
      <c r="F2115" t="s">
        <v>2235</v>
      </c>
      <c r="G2115" t="s">
        <v>269</v>
      </c>
      <c r="H2115" t="s">
        <v>31</v>
      </c>
      <c r="I2115" t="s">
        <v>145</v>
      </c>
      <c r="J2115" t="s">
        <v>45</v>
      </c>
      <c r="K2115" t="s">
        <v>100</v>
      </c>
      <c r="L2115" t="s">
        <v>46</v>
      </c>
      <c r="M2115" t="s">
        <v>47</v>
      </c>
      <c r="N2115" t="s">
        <v>101</v>
      </c>
      <c r="O2115">
        <v>8.25</v>
      </c>
      <c r="Q2115">
        <v>109.792</v>
      </c>
      <c r="R2115">
        <v>109.792</v>
      </c>
      <c r="S2115">
        <v>0</v>
      </c>
      <c r="T2115">
        <v>109.792</v>
      </c>
      <c r="U2115">
        <v>39</v>
      </c>
      <c r="V2115">
        <f>SUMIF(货件明细!K:K,F2115,货件明细!AQ:AQ)</f>
        <v>0</v>
      </c>
      <c r="W2115">
        <f t="shared" si="132"/>
        <v>1</v>
      </c>
      <c r="X2115">
        <f t="shared" si="133"/>
        <v>39</v>
      </c>
      <c r="Y2115">
        <f>SUMIF(货件明细!K:K,F2115,货件明细!I:I)</f>
        <v>0</v>
      </c>
      <c r="Z2115">
        <f t="shared" si="134"/>
        <v>8.25</v>
      </c>
      <c r="AA2115">
        <f>SUMIF(货件明细!K:K,F2115,货件明细!J:J)</f>
        <v>0</v>
      </c>
      <c r="AB2115">
        <f t="shared" si="135"/>
        <v>1</v>
      </c>
    </row>
    <row r="2116" spans="1:28">
      <c r="A2116">
        <v>2025</v>
      </c>
      <c r="B2116">
        <v>3</v>
      </c>
      <c r="C2116">
        <v>13</v>
      </c>
      <c r="D2116" s="4">
        <v>45745</v>
      </c>
      <c r="E2116" t="s">
        <v>28</v>
      </c>
      <c r="F2116" t="s">
        <v>2236</v>
      </c>
      <c r="G2116" t="s">
        <v>882</v>
      </c>
      <c r="H2116" t="s">
        <v>71</v>
      </c>
      <c r="I2116" t="s">
        <v>145</v>
      </c>
      <c r="J2116" t="s">
        <v>45</v>
      </c>
      <c r="K2116" t="s">
        <v>45</v>
      </c>
      <c r="L2116" t="s">
        <v>46</v>
      </c>
      <c r="M2116" t="s">
        <v>47</v>
      </c>
      <c r="N2116" t="s">
        <v>48</v>
      </c>
      <c r="O2116">
        <v>8.25</v>
      </c>
      <c r="Q2116">
        <v>96</v>
      </c>
      <c r="R2116">
        <v>96</v>
      </c>
      <c r="S2116">
        <v>0</v>
      </c>
      <c r="T2116">
        <v>96</v>
      </c>
      <c r="U2116">
        <v>39</v>
      </c>
      <c r="V2116">
        <f>SUMIF(货件明细!K:K,F2116,货件明细!AQ:AQ)</f>
        <v>0</v>
      </c>
      <c r="W2116">
        <f t="shared" si="132"/>
        <v>1</v>
      </c>
      <c r="X2116">
        <f t="shared" si="133"/>
        <v>39</v>
      </c>
      <c r="Y2116">
        <f>SUMIF(货件明细!K:K,F2116,货件明细!I:I)</f>
        <v>0</v>
      </c>
      <c r="Z2116">
        <f t="shared" si="134"/>
        <v>8.25</v>
      </c>
      <c r="AA2116">
        <f>SUMIF(货件明细!K:K,F2116,货件明细!J:J)</f>
        <v>0</v>
      </c>
      <c r="AB2116">
        <f t="shared" si="135"/>
        <v>1</v>
      </c>
    </row>
    <row r="2117" spans="1:28">
      <c r="A2117">
        <v>2025</v>
      </c>
      <c r="B2117">
        <v>3</v>
      </c>
      <c r="C2117">
        <v>13</v>
      </c>
      <c r="D2117" s="4">
        <v>45745</v>
      </c>
      <c r="E2117" t="s">
        <v>28</v>
      </c>
      <c r="F2117" t="s">
        <v>2237</v>
      </c>
      <c r="G2117" t="s">
        <v>882</v>
      </c>
      <c r="H2117" t="s">
        <v>71</v>
      </c>
      <c r="I2117" t="s">
        <v>39</v>
      </c>
      <c r="J2117" t="s">
        <v>100</v>
      </c>
      <c r="K2117" t="s">
        <v>100</v>
      </c>
      <c r="L2117" t="s">
        <v>46</v>
      </c>
      <c r="M2117" t="s">
        <v>47</v>
      </c>
      <c r="N2117" t="s">
        <v>159</v>
      </c>
      <c r="O2117">
        <v>31.75</v>
      </c>
      <c r="Q2117">
        <v>126</v>
      </c>
      <c r="R2117">
        <v>126</v>
      </c>
      <c r="S2117">
        <v>0</v>
      </c>
      <c r="T2117">
        <v>126</v>
      </c>
      <c r="U2117">
        <v>131</v>
      </c>
      <c r="V2117">
        <f>SUMIF(货件明细!K:K,F2117,货件明细!AQ:AQ)</f>
        <v>0</v>
      </c>
      <c r="W2117">
        <f t="shared" si="132"/>
        <v>1</v>
      </c>
      <c r="X2117">
        <f t="shared" si="133"/>
        <v>131</v>
      </c>
      <c r="Y2117">
        <f>SUMIF(货件明细!K:K,F2117,货件明细!I:I)</f>
        <v>0</v>
      </c>
      <c r="Z2117">
        <f t="shared" si="134"/>
        <v>31.75</v>
      </c>
      <c r="AA2117">
        <f>SUMIF(货件明细!K:K,F2117,货件明细!J:J)</f>
        <v>0</v>
      </c>
      <c r="AB2117">
        <f t="shared" si="135"/>
        <v>1</v>
      </c>
    </row>
    <row r="2118" spans="1:28">
      <c r="A2118">
        <v>2025</v>
      </c>
      <c r="B2118">
        <v>3</v>
      </c>
      <c r="C2118">
        <v>13</v>
      </c>
      <c r="D2118" s="4">
        <v>45745</v>
      </c>
      <c r="E2118" t="s">
        <v>28</v>
      </c>
      <c r="F2118" t="s">
        <v>2238</v>
      </c>
      <c r="G2118" t="s">
        <v>263</v>
      </c>
      <c r="H2118" t="s">
        <v>44</v>
      </c>
      <c r="I2118" t="s">
        <v>39</v>
      </c>
      <c r="J2118" t="s">
        <v>100</v>
      </c>
      <c r="K2118" t="s">
        <v>100</v>
      </c>
      <c r="L2118" t="s">
        <v>46</v>
      </c>
      <c r="M2118" t="s">
        <v>47</v>
      </c>
      <c r="N2118" t="s">
        <v>159</v>
      </c>
      <c r="O2118">
        <v>31.75</v>
      </c>
      <c r="Q2118">
        <v>178.64</v>
      </c>
      <c r="R2118">
        <v>178.64</v>
      </c>
      <c r="S2118">
        <v>0</v>
      </c>
      <c r="T2118">
        <v>178.64</v>
      </c>
      <c r="U2118">
        <v>131</v>
      </c>
      <c r="V2118">
        <f>SUMIF(货件明细!K:K,F2118,货件明细!AQ:AQ)</f>
        <v>0</v>
      </c>
      <c r="W2118">
        <f t="shared" si="132"/>
        <v>1</v>
      </c>
      <c r="X2118">
        <f t="shared" si="133"/>
        <v>131</v>
      </c>
      <c r="Y2118">
        <f>SUMIF(货件明细!K:K,F2118,货件明细!I:I)</f>
        <v>0</v>
      </c>
      <c r="Z2118">
        <f t="shared" si="134"/>
        <v>31.75</v>
      </c>
      <c r="AA2118">
        <f>SUMIF(货件明细!K:K,F2118,货件明细!J:J)</f>
        <v>0</v>
      </c>
      <c r="AB2118">
        <f t="shared" si="135"/>
        <v>1</v>
      </c>
    </row>
    <row r="2119" spans="1:28">
      <c r="A2119">
        <v>2025</v>
      </c>
      <c r="B2119">
        <v>3</v>
      </c>
      <c r="C2119">
        <v>13</v>
      </c>
      <c r="D2119" s="4">
        <v>45745</v>
      </c>
      <c r="E2119" t="s">
        <v>28</v>
      </c>
      <c r="F2119" t="s">
        <v>2239</v>
      </c>
      <c r="G2119" t="s">
        <v>269</v>
      </c>
      <c r="H2119" t="s">
        <v>31</v>
      </c>
      <c r="I2119" t="s">
        <v>39</v>
      </c>
      <c r="J2119" t="s">
        <v>100</v>
      </c>
      <c r="K2119" t="s">
        <v>100</v>
      </c>
      <c r="L2119" t="s">
        <v>46</v>
      </c>
      <c r="M2119" t="s">
        <v>47</v>
      </c>
      <c r="N2119" t="s">
        <v>101</v>
      </c>
      <c r="O2119">
        <v>31.75</v>
      </c>
      <c r="Q2119">
        <v>219.584</v>
      </c>
      <c r="R2119">
        <v>219.584</v>
      </c>
      <c r="S2119">
        <v>0</v>
      </c>
      <c r="T2119">
        <v>219.584</v>
      </c>
      <c r="U2119">
        <v>131</v>
      </c>
      <c r="V2119">
        <f>SUMIF(货件明细!K:K,F2119,货件明细!AQ:AQ)</f>
        <v>0</v>
      </c>
      <c r="W2119">
        <f t="shared" si="132"/>
        <v>1</v>
      </c>
      <c r="X2119">
        <f t="shared" si="133"/>
        <v>131</v>
      </c>
      <c r="Y2119">
        <f>SUMIF(货件明细!K:K,F2119,货件明细!I:I)</f>
        <v>0</v>
      </c>
      <c r="Z2119">
        <f t="shared" si="134"/>
        <v>31.75</v>
      </c>
      <c r="AA2119">
        <f>SUMIF(货件明细!K:K,F2119,货件明细!J:J)</f>
        <v>0</v>
      </c>
      <c r="AB2119">
        <f t="shared" si="135"/>
        <v>1</v>
      </c>
    </row>
    <row r="2120" spans="1:28">
      <c r="A2120">
        <v>2025</v>
      </c>
      <c r="B2120">
        <v>3</v>
      </c>
      <c r="C2120">
        <v>13</v>
      </c>
      <c r="D2120" s="4">
        <v>45745</v>
      </c>
      <c r="E2120" t="s">
        <v>28</v>
      </c>
      <c r="F2120" t="s">
        <v>2240</v>
      </c>
      <c r="G2120" t="s">
        <v>105</v>
      </c>
      <c r="H2120" t="s">
        <v>31</v>
      </c>
      <c r="I2120" t="s">
        <v>39</v>
      </c>
      <c r="J2120" t="s">
        <v>100</v>
      </c>
      <c r="K2120" t="s">
        <v>100</v>
      </c>
      <c r="L2120" t="s">
        <v>46</v>
      </c>
      <c r="M2120" t="s">
        <v>47</v>
      </c>
      <c r="N2120" t="s">
        <v>101</v>
      </c>
      <c r="O2120">
        <v>31.75</v>
      </c>
      <c r="Q2120">
        <v>213.4</v>
      </c>
      <c r="R2120">
        <v>213.4</v>
      </c>
      <c r="S2120">
        <v>0</v>
      </c>
      <c r="T2120">
        <v>213.4</v>
      </c>
      <c r="U2120">
        <v>131</v>
      </c>
      <c r="V2120">
        <f>SUMIF(货件明细!K:K,F2120,货件明细!AQ:AQ)</f>
        <v>0</v>
      </c>
      <c r="W2120">
        <f t="shared" si="132"/>
        <v>1</v>
      </c>
      <c r="X2120">
        <f t="shared" si="133"/>
        <v>131</v>
      </c>
      <c r="Y2120">
        <f>SUMIF(货件明细!K:K,F2120,货件明细!I:I)</f>
        <v>0</v>
      </c>
      <c r="Z2120">
        <f t="shared" si="134"/>
        <v>31.75</v>
      </c>
      <c r="AA2120">
        <f>SUMIF(货件明细!K:K,F2120,货件明细!J:J)</f>
        <v>0</v>
      </c>
      <c r="AB2120">
        <f t="shared" si="135"/>
        <v>1</v>
      </c>
    </row>
    <row r="2121" spans="1:28">
      <c r="A2121">
        <v>2025</v>
      </c>
      <c r="B2121">
        <v>3</v>
      </c>
      <c r="C2121">
        <v>13</v>
      </c>
      <c r="D2121" s="4">
        <v>45745</v>
      </c>
      <c r="E2121" t="s">
        <v>28</v>
      </c>
      <c r="F2121" t="s">
        <v>2241</v>
      </c>
      <c r="G2121" t="s">
        <v>50</v>
      </c>
      <c r="H2121" t="s">
        <v>31</v>
      </c>
      <c r="I2121" t="s">
        <v>39</v>
      </c>
      <c r="J2121" t="s">
        <v>100</v>
      </c>
      <c r="K2121" t="s">
        <v>100</v>
      </c>
      <c r="L2121" t="s">
        <v>46</v>
      </c>
      <c r="M2121" t="s">
        <v>47</v>
      </c>
      <c r="N2121" t="s">
        <v>101</v>
      </c>
      <c r="O2121">
        <v>31.75</v>
      </c>
      <c r="Q2121">
        <v>204.832</v>
      </c>
      <c r="R2121">
        <v>204.832</v>
      </c>
      <c r="S2121">
        <v>0</v>
      </c>
      <c r="T2121">
        <v>204.832</v>
      </c>
      <c r="U2121">
        <v>131</v>
      </c>
      <c r="V2121">
        <f>SUMIF(货件明细!K:K,F2121,货件明细!AQ:AQ)</f>
        <v>0</v>
      </c>
      <c r="W2121">
        <f t="shared" si="132"/>
        <v>1</v>
      </c>
      <c r="X2121">
        <f t="shared" si="133"/>
        <v>131</v>
      </c>
      <c r="Y2121">
        <f>SUMIF(货件明细!K:K,F2121,货件明细!I:I)</f>
        <v>0</v>
      </c>
      <c r="Z2121">
        <f t="shared" si="134"/>
        <v>31.75</v>
      </c>
      <c r="AA2121">
        <f>SUMIF(货件明细!K:K,F2121,货件明细!J:J)</f>
        <v>0</v>
      </c>
      <c r="AB2121">
        <f t="shared" si="135"/>
        <v>1</v>
      </c>
    </row>
    <row r="2122" spans="1:28">
      <c r="A2122">
        <v>2025</v>
      </c>
      <c r="B2122">
        <v>3</v>
      </c>
      <c r="C2122">
        <v>13</v>
      </c>
      <c r="D2122" s="4">
        <v>45745</v>
      </c>
      <c r="E2122" t="s">
        <v>28</v>
      </c>
      <c r="F2122" t="s">
        <v>2242</v>
      </c>
      <c r="G2122" t="s">
        <v>263</v>
      </c>
      <c r="H2122" t="s">
        <v>44</v>
      </c>
      <c r="I2122" t="s">
        <v>39</v>
      </c>
      <c r="J2122" t="s">
        <v>45</v>
      </c>
      <c r="K2122" t="s">
        <v>45</v>
      </c>
      <c r="L2122" t="s">
        <v>46</v>
      </c>
      <c r="M2122" t="s">
        <v>65</v>
      </c>
      <c r="N2122" t="s">
        <v>1825</v>
      </c>
      <c r="O2122">
        <v>31.3</v>
      </c>
      <c r="Q2122">
        <v>393.6</v>
      </c>
      <c r="R2122">
        <v>393.6</v>
      </c>
      <c r="S2122">
        <v>0</v>
      </c>
      <c r="T2122">
        <v>393.6</v>
      </c>
      <c r="U2122">
        <v>106</v>
      </c>
      <c r="V2122">
        <f>SUMIF(货件明细!K:K,F2122,货件明细!AQ:AQ)</f>
        <v>0</v>
      </c>
      <c r="W2122">
        <f t="shared" si="132"/>
        <v>1</v>
      </c>
      <c r="X2122">
        <f t="shared" si="133"/>
        <v>106</v>
      </c>
      <c r="Y2122">
        <f>SUMIF(货件明细!K:K,F2122,货件明细!I:I)</f>
        <v>0</v>
      </c>
      <c r="Z2122">
        <f t="shared" si="134"/>
        <v>31.3</v>
      </c>
      <c r="AA2122">
        <f>SUMIF(货件明细!K:K,F2122,货件明细!J:J)</f>
        <v>0</v>
      </c>
      <c r="AB2122">
        <f t="shared" si="135"/>
        <v>1</v>
      </c>
    </row>
    <row r="2123" spans="1:28">
      <c r="A2123">
        <v>2025</v>
      </c>
      <c r="B2123">
        <v>3</v>
      </c>
      <c r="C2123">
        <v>13</v>
      </c>
      <c r="D2123" s="4">
        <v>45745</v>
      </c>
      <c r="E2123" t="s">
        <v>28</v>
      </c>
      <c r="F2123" t="s">
        <v>2243</v>
      </c>
      <c r="G2123" t="s">
        <v>105</v>
      </c>
      <c r="H2123" t="s">
        <v>31</v>
      </c>
      <c r="I2123" t="s">
        <v>39</v>
      </c>
      <c r="J2123" t="s">
        <v>45</v>
      </c>
      <c r="K2123" t="s">
        <v>100</v>
      </c>
      <c r="L2123" t="s">
        <v>46</v>
      </c>
      <c r="M2123" t="s">
        <v>65</v>
      </c>
      <c r="N2123" t="s">
        <v>1848</v>
      </c>
      <c r="O2123">
        <v>31.3</v>
      </c>
      <c r="Q2123">
        <v>326.4</v>
      </c>
      <c r="R2123">
        <v>326.4</v>
      </c>
      <c r="S2123">
        <v>0</v>
      </c>
      <c r="T2123">
        <v>326.4</v>
      </c>
      <c r="U2123">
        <v>106</v>
      </c>
      <c r="V2123">
        <f>SUMIF(货件明细!K:K,F2123,货件明细!AQ:AQ)</f>
        <v>0</v>
      </c>
      <c r="W2123">
        <f t="shared" si="132"/>
        <v>1</v>
      </c>
      <c r="X2123">
        <f t="shared" si="133"/>
        <v>106</v>
      </c>
      <c r="Y2123">
        <f>SUMIF(货件明细!K:K,F2123,货件明细!I:I)</f>
        <v>0</v>
      </c>
      <c r="Z2123">
        <f t="shared" si="134"/>
        <v>31.3</v>
      </c>
      <c r="AA2123">
        <f>SUMIF(货件明细!K:K,F2123,货件明细!J:J)</f>
        <v>0</v>
      </c>
      <c r="AB2123">
        <f t="shared" si="135"/>
        <v>1</v>
      </c>
    </row>
    <row r="2124" spans="1:28">
      <c r="A2124">
        <v>2025</v>
      </c>
      <c r="B2124">
        <v>3</v>
      </c>
      <c r="C2124">
        <v>13</v>
      </c>
      <c r="D2124" s="4">
        <v>45745</v>
      </c>
      <c r="E2124" t="s">
        <v>28</v>
      </c>
      <c r="F2124" t="s">
        <v>2244</v>
      </c>
      <c r="G2124" t="s">
        <v>269</v>
      </c>
      <c r="H2124" t="s">
        <v>31</v>
      </c>
      <c r="I2124" t="s">
        <v>39</v>
      </c>
      <c r="J2124" t="s">
        <v>45</v>
      </c>
      <c r="K2124" t="s">
        <v>100</v>
      </c>
      <c r="L2124" t="s">
        <v>46</v>
      </c>
      <c r="M2124" t="s">
        <v>65</v>
      </c>
      <c r="N2124" t="s">
        <v>1848</v>
      </c>
      <c r="O2124">
        <v>31.3</v>
      </c>
      <c r="Q2124">
        <v>342.4</v>
      </c>
      <c r="R2124">
        <v>342.4</v>
      </c>
      <c r="S2124">
        <v>0</v>
      </c>
      <c r="T2124">
        <v>342.4</v>
      </c>
      <c r="U2124">
        <v>106</v>
      </c>
      <c r="V2124">
        <f>SUMIF(货件明细!K:K,F2124,货件明细!AQ:AQ)</f>
        <v>0</v>
      </c>
      <c r="W2124">
        <f t="shared" si="132"/>
        <v>1</v>
      </c>
      <c r="X2124">
        <f t="shared" si="133"/>
        <v>106</v>
      </c>
      <c r="Y2124">
        <f>SUMIF(货件明细!K:K,F2124,货件明细!I:I)</f>
        <v>0</v>
      </c>
      <c r="Z2124">
        <f t="shared" si="134"/>
        <v>31.3</v>
      </c>
      <c r="AA2124">
        <f>SUMIF(货件明细!K:K,F2124,货件明细!J:J)</f>
        <v>0</v>
      </c>
      <c r="AB2124">
        <f t="shared" si="135"/>
        <v>1</v>
      </c>
    </row>
    <row r="2125" spans="1:28">
      <c r="A2125">
        <v>2025</v>
      </c>
      <c r="B2125">
        <v>3</v>
      </c>
      <c r="C2125">
        <v>13</v>
      </c>
      <c r="D2125" s="4">
        <v>45745</v>
      </c>
      <c r="E2125" t="s">
        <v>28</v>
      </c>
      <c r="F2125" t="s">
        <v>2245</v>
      </c>
      <c r="G2125" t="s">
        <v>882</v>
      </c>
      <c r="H2125" t="s">
        <v>71</v>
      </c>
      <c r="I2125" t="s">
        <v>39</v>
      </c>
      <c r="J2125" t="s">
        <v>45</v>
      </c>
      <c r="K2125" t="s">
        <v>45</v>
      </c>
      <c r="L2125" t="s">
        <v>46</v>
      </c>
      <c r="M2125" t="s">
        <v>65</v>
      </c>
      <c r="N2125" t="s">
        <v>1825</v>
      </c>
      <c r="O2125">
        <v>31.3</v>
      </c>
      <c r="Q2125">
        <v>300.8</v>
      </c>
      <c r="R2125">
        <v>300.8</v>
      </c>
      <c r="S2125">
        <v>0</v>
      </c>
      <c r="T2125">
        <v>300.8</v>
      </c>
      <c r="U2125">
        <v>106</v>
      </c>
      <c r="V2125">
        <f>SUMIF(货件明细!K:K,F2125,货件明细!AQ:AQ)</f>
        <v>0</v>
      </c>
      <c r="W2125">
        <f t="shared" si="132"/>
        <v>1</v>
      </c>
      <c r="X2125">
        <f t="shared" si="133"/>
        <v>106</v>
      </c>
      <c r="Y2125">
        <f>SUMIF(货件明细!K:K,F2125,货件明细!I:I)</f>
        <v>0</v>
      </c>
      <c r="Z2125">
        <f t="shared" si="134"/>
        <v>31.3</v>
      </c>
      <c r="AA2125">
        <f>SUMIF(货件明细!K:K,F2125,货件明细!J:J)</f>
        <v>0</v>
      </c>
      <c r="AB2125">
        <f t="shared" si="135"/>
        <v>1</v>
      </c>
    </row>
    <row r="2126" spans="1:28">
      <c r="A2126">
        <v>2025</v>
      </c>
      <c r="B2126">
        <v>3</v>
      </c>
      <c r="C2126">
        <v>13</v>
      </c>
      <c r="D2126" s="4">
        <v>45745</v>
      </c>
      <c r="E2126" t="s">
        <v>28</v>
      </c>
      <c r="F2126" t="s">
        <v>2246</v>
      </c>
      <c r="G2126" t="s">
        <v>50</v>
      </c>
      <c r="H2126" t="s">
        <v>31</v>
      </c>
      <c r="I2126" t="s">
        <v>39</v>
      </c>
      <c r="J2126" t="s">
        <v>45</v>
      </c>
      <c r="K2126" t="s">
        <v>100</v>
      </c>
      <c r="L2126" t="s">
        <v>46</v>
      </c>
      <c r="M2126" t="s">
        <v>65</v>
      </c>
      <c r="N2126" t="s">
        <v>1848</v>
      </c>
      <c r="O2126">
        <v>31.3</v>
      </c>
      <c r="Q2126">
        <v>294.4</v>
      </c>
      <c r="R2126">
        <v>294.4</v>
      </c>
      <c r="S2126">
        <v>0</v>
      </c>
      <c r="T2126">
        <v>294.4</v>
      </c>
      <c r="U2126">
        <v>106</v>
      </c>
      <c r="V2126">
        <f>SUMIF(货件明细!K:K,F2126,货件明细!AQ:AQ)</f>
        <v>0</v>
      </c>
      <c r="W2126">
        <f t="shared" si="132"/>
        <v>1</v>
      </c>
      <c r="X2126">
        <f t="shared" si="133"/>
        <v>106</v>
      </c>
      <c r="Y2126">
        <f>SUMIF(货件明细!K:K,F2126,货件明细!I:I)</f>
        <v>0</v>
      </c>
      <c r="Z2126">
        <f t="shared" si="134"/>
        <v>31.3</v>
      </c>
      <c r="AA2126">
        <f>SUMIF(货件明细!K:K,F2126,货件明细!J:J)</f>
        <v>0</v>
      </c>
      <c r="AB2126">
        <f t="shared" si="135"/>
        <v>1</v>
      </c>
    </row>
    <row r="2127" spans="1:28">
      <c r="A2127">
        <v>2025</v>
      </c>
      <c r="B2127">
        <v>3</v>
      </c>
      <c r="C2127">
        <v>13</v>
      </c>
      <c r="D2127" s="4">
        <v>45745</v>
      </c>
      <c r="E2127" t="s">
        <v>28</v>
      </c>
      <c r="F2127" t="s">
        <v>2247</v>
      </c>
      <c r="G2127" t="s">
        <v>50</v>
      </c>
      <c r="H2127" t="s">
        <v>31</v>
      </c>
      <c r="I2127" t="s">
        <v>41</v>
      </c>
      <c r="J2127" t="s">
        <v>100</v>
      </c>
      <c r="K2127" t="s">
        <v>100</v>
      </c>
      <c r="L2127" t="s">
        <v>46</v>
      </c>
      <c r="M2127" t="s">
        <v>47</v>
      </c>
      <c r="N2127" t="s">
        <v>101</v>
      </c>
      <c r="O2127">
        <v>12.6</v>
      </c>
      <c r="Q2127">
        <v>102.416</v>
      </c>
      <c r="R2127">
        <v>102.416</v>
      </c>
      <c r="S2127">
        <v>0</v>
      </c>
      <c r="T2127">
        <v>102.416</v>
      </c>
      <c r="U2127">
        <v>79</v>
      </c>
      <c r="V2127">
        <f>SUMIF(货件明细!K:K,F2127,货件明细!AQ:AQ)</f>
        <v>0</v>
      </c>
      <c r="W2127">
        <f t="shared" si="132"/>
        <v>1</v>
      </c>
      <c r="X2127">
        <f t="shared" si="133"/>
        <v>79</v>
      </c>
      <c r="Y2127">
        <f>SUMIF(货件明细!K:K,F2127,货件明细!I:I)</f>
        <v>0</v>
      </c>
      <c r="Z2127">
        <f t="shared" si="134"/>
        <v>12.6</v>
      </c>
      <c r="AA2127">
        <f>SUMIF(货件明细!K:K,F2127,货件明细!J:J)</f>
        <v>0</v>
      </c>
      <c r="AB2127">
        <f t="shared" si="135"/>
        <v>1</v>
      </c>
    </row>
    <row r="2128" spans="1:28">
      <c r="A2128">
        <v>2025</v>
      </c>
      <c r="B2128">
        <v>3</v>
      </c>
      <c r="C2128">
        <v>13</v>
      </c>
      <c r="D2128" s="4">
        <v>45745</v>
      </c>
      <c r="E2128" t="s">
        <v>28</v>
      </c>
      <c r="F2128" t="s">
        <v>2248</v>
      </c>
      <c r="G2128" t="s">
        <v>882</v>
      </c>
      <c r="H2128" t="s">
        <v>71</v>
      </c>
      <c r="I2128" t="s">
        <v>41</v>
      </c>
      <c r="J2128" t="s">
        <v>100</v>
      </c>
      <c r="K2128" t="s">
        <v>100</v>
      </c>
      <c r="L2128" t="s">
        <v>46</v>
      </c>
      <c r="M2128" t="s">
        <v>47</v>
      </c>
      <c r="N2128" t="s">
        <v>159</v>
      </c>
      <c r="O2128">
        <v>12.6</v>
      </c>
      <c r="Q2128">
        <v>63</v>
      </c>
      <c r="R2128">
        <v>63</v>
      </c>
      <c r="S2128">
        <v>0</v>
      </c>
      <c r="T2128">
        <v>63</v>
      </c>
      <c r="U2128">
        <v>79</v>
      </c>
      <c r="V2128">
        <f>SUMIF(货件明细!K:K,F2128,货件明细!AQ:AQ)</f>
        <v>0</v>
      </c>
      <c r="W2128">
        <f t="shared" si="132"/>
        <v>1</v>
      </c>
      <c r="X2128">
        <f t="shared" si="133"/>
        <v>79</v>
      </c>
      <c r="Y2128">
        <f>SUMIF(货件明细!K:K,F2128,货件明细!I:I)</f>
        <v>0</v>
      </c>
      <c r="Z2128">
        <f t="shared" si="134"/>
        <v>12.6</v>
      </c>
      <c r="AA2128">
        <f>SUMIF(货件明细!K:K,F2128,货件明细!J:J)</f>
        <v>0</v>
      </c>
      <c r="AB2128">
        <f t="shared" si="135"/>
        <v>1</v>
      </c>
    </row>
    <row r="2129" spans="1:28">
      <c r="A2129">
        <v>2025</v>
      </c>
      <c r="B2129">
        <v>3</v>
      </c>
      <c r="C2129">
        <v>13</v>
      </c>
      <c r="D2129" s="4">
        <v>45745</v>
      </c>
      <c r="E2129" t="s">
        <v>28</v>
      </c>
      <c r="F2129" t="s">
        <v>2249</v>
      </c>
      <c r="G2129" t="s">
        <v>105</v>
      </c>
      <c r="H2129" t="s">
        <v>31</v>
      </c>
      <c r="I2129" t="s">
        <v>41</v>
      </c>
      <c r="J2129" t="s">
        <v>100</v>
      </c>
      <c r="K2129" t="s">
        <v>100</v>
      </c>
      <c r="L2129" t="s">
        <v>46</v>
      </c>
      <c r="M2129" t="s">
        <v>47</v>
      </c>
      <c r="N2129" t="s">
        <v>101</v>
      </c>
      <c r="O2129">
        <v>12.6</v>
      </c>
      <c r="Q2129">
        <v>106.7</v>
      </c>
      <c r="R2129">
        <v>106.7</v>
      </c>
      <c r="S2129">
        <v>0</v>
      </c>
      <c r="T2129">
        <v>106.7</v>
      </c>
      <c r="U2129">
        <v>79</v>
      </c>
      <c r="V2129">
        <f>SUMIF(货件明细!K:K,F2129,货件明细!AQ:AQ)</f>
        <v>0</v>
      </c>
      <c r="W2129">
        <f t="shared" si="132"/>
        <v>1</v>
      </c>
      <c r="X2129">
        <f t="shared" si="133"/>
        <v>79</v>
      </c>
      <c r="Y2129">
        <f>SUMIF(货件明细!K:K,F2129,货件明细!I:I)</f>
        <v>0</v>
      </c>
      <c r="Z2129">
        <f t="shared" si="134"/>
        <v>12.6</v>
      </c>
      <c r="AA2129">
        <f>SUMIF(货件明细!K:K,F2129,货件明细!J:J)</f>
        <v>0</v>
      </c>
      <c r="AB2129">
        <f t="shared" si="135"/>
        <v>1</v>
      </c>
    </row>
    <row r="2130" spans="1:28">
      <c r="A2130">
        <v>2025</v>
      </c>
      <c r="B2130">
        <v>3</v>
      </c>
      <c r="C2130">
        <v>13</v>
      </c>
      <c r="D2130" s="4">
        <v>45745</v>
      </c>
      <c r="E2130" t="s">
        <v>28</v>
      </c>
      <c r="F2130" t="s">
        <v>2250</v>
      </c>
      <c r="G2130" t="s">
        <v>263</v>
      </c>
      <c r="H2130" t="s">
        <v>44</v>
      </c>
      <c r="I2130" t="s">
        <v>41</v>
      </c>
      <c r="J2130" t="s">
        <v>100</v>
      </c>
      <c r="K2130" t="s">
        <v>100</v>
      </c>
      <c r="L2130" t="s">
        <v>46</v>
      </c>
      <c r="M2130" t="s">
        <v>47</v>
      </c>
      <c r="N2130" t="s">
        <v>159</v>
      </c>
      <c r="O2130">
        <v>12.6</v>
      </c>
      <c r="Q2130">
        <v>89.32</v>
      </c>
      <c r="R2130">
        <v>89.32</v>
      </c>
      <c r="S2130">
        <v>0</v>
      </c>
      <c r="T2130">
        <v>89.32</v>
      </c>
      <c r="U2130">
        <v>79</v>
      </c>
      <c r="V2130">
        <f>SUMIF(货件明细!K:K,F2130,货件明细!AQ:AQ)</f>
        <v>0</v>
      </c>
      <c r="W2130">
        <f t="shared" si="132"/>
        <v>1</v>
      </c>
      <c r="X2130">
        <f t="shared" si="133"/>
        <v>79</v>
      </c>
      <c r="Y2130">
        <f>SUMIF(货件明细!K:K,F2130,货件明细!I:I)</f>
        <v>0</v>
      </c>
      <c r="Z2130">
        <f t="shared" si="134"/>
        <v>12.6</v>
      </c>
      <c r="AA2130">
        <f>SUMIF(货件明细!K:K,F2130,货件明细!J:J)</f>
        <v>0</v>
      </c>
      <c r="AB2130">
        <f t="shared" si="135"/>
        <v>1</v>
      </c>
    </row>
    <row r="2131" spans="1:28">
      <c r="A2131">
        <v>2025</v>
      </c>
      <c r="B2131">
        <v>3</v>
      </c>
      <c r="C2131">
        <v>13</v>
      </c>
      <c r="D2131" s="4">
        <v>45745</v>
      </c>
      <c r="E2131" t="s">
        <v>28</v>
      </c>
      <c r="F2131" t="s">
        <v>2251</v>
      </c>
      <c r="G2131" t="s">
        <v>269</v>
      </c>
      <c r="H2131" t="s">
        <v>31</v>
      </c>
      <c r="I2131" t="s">
        <v>41</v>
      </c>
      <c r="J2131" t="s">
        <v>100</v>
      </c>
      <c r="K2131" t="s">
        <v>100</v>
      </c>
      <c r="L2131" t="s">
        <v>46</v>
      </c>
      <c r="M2131" t="s">
        <v>47</v>
      </c>
      <c r="N2131" t="s">
        <v>101</v>
      </c>
      <c r="O2131">
        <v>12.6</v>
      </c>
      <c r="Q2131">
        <v>109.792</v>
      </c>
      <c r="R2131">
        <v>109.792</v>
      </c>
      <c r="S2131">
        <v>0</v>
      </c>
      <c r="T2131">
        <v>109.792</v>
      </c>
      <c r="U2131">
        <v>79</v>
      </c>
      <c r="V2131">
        <f>SUMIF(货件明细!K:K,F2131,货件明细!AQ:AQ)</f>
        <v>0</v>
      </c>
      <c r="W2131">
        <f t="shared" si="132"/>
        <v>1</v>
      </c>
      <c r="X2131">
        <f t="shared" si="133"/>
        <v>79</v>
      </c>
      <c r="Y2131">
        <f>SUMIF(货件明细!K:K,F2131,货件明细!I:I)</f>
        <v>0</v>
      </c>
      <c r="Z2131">
        <f t="shared" si="134"/>
        <v>12.6</v>
      </c>
      <c r="AA2131">
        <f>SUMIF(货件明细!K:K,F2131,货件明细!J:J)</f>
        <v>0</v>
      </c>
      <c r="AB2131">
        <f t="shared" si="135"/>
        <v>1</v>
      </c>
    </row>
    <row r="2132" spans="1:28">
      <c r="A2132">
        <v>2025</v>
      </c>
      <c r="B2132">
        <v>3</v>
      </c>
      <c r="C2132">
        <v>13</v>
      </c>
      <c r="D2132" s="4">
        <v>45745</v>
      </c>
      <c r="E2132" t="s">
        <v>28</v>
      </c>
      <c r="F2132" t="s">
        <v>2252</v>
      </c>
      <c r="G2132" t="s">
        <v>372</v>
      </c>
      <c r="H2132" t="s">
        <v>71</v>
      </c>
      <c r="I2132" t="s">
        <v>32</v>
      </c>
      <c r="J2132" t="s">
        <v>45</v>
      </c>
      <c r="K2132" t="s">
        <v>45</v>
      </c>
      <c r="L2132" t="s">
        <v>46</v>
      </c>
      <c r="M2132" t="s">
        <v>47</v>
      </c>
      <c r="N2132" t="s">
        <v>48</v>
      </c>
      <c r="O2132">
        <v>28.65</v>
      </c>
      <c r="Q2132">
        <v>204.8</v>
      </c>
      <c r="R2132">
        <v>204.8</v>
      </c>
      <c r="S2132">
        <v>0</v>
      </c>
      <c r="T2132">
        <v>204.8</v>
      </c>
      <c r="U2132">
        <v>92</v>
      </c>
      <c r="V2132">
        <f>SUMIF(货件明细!K:K,F2132,货件明细!AQ:AQ)</f>
        <v>0</v>
      </c>
      <c r="W2132">
        <f t="shared" si="132"/>
        <v>1</v>
      </c>
      <c r="X2132">
        <f t="shared" si="133"/>
        <v>92</v>
      </c>
      <c r="Y2132">
        <f>SUMIF(货件明细!K:K,F2132,货件明细!I:I)</f>
        <v>0</v>
      </c>
      <c r="Z2132">
        <f t="shared" si="134"/>
        <v>28.65</v>
      </c>
      <c r="AA2132">
        <f>SUMIF(货件明细!K:K,F2132,货件明细!J:J)</f>
        <v>0</v>
      </c>
      <c r="AB2132">
        <f t="shared" si="135"/>
        <v>1</v>
      </c>
    </row>
    <row r="2133" spans="1:28">
      <c r="A2133">
        <v>2025</v>
      </c>
      <c r="B2133">
        <v>3</v>
      </c>
      <c r="C2133">
        <v>13</v>
      </c>
      <c r="D2133" s="4">
        <v>45745</v>
      </c>
      <c r="E2133" t="s">
        <v>28</v>
      </c>
      <c r="F2133" t="s">
        <v>2253</v>
      </c>
      <c r="G2133" t="s">
        <v>54</v>
      </c>
      <c r="H2133" t="s">
        <v>31</v>
      </c>
      <c r="I2133" t="s">
        <v>32</v>
      </c>
      <c r="J2133" t="s">
        <v>45</v>
      </c>
      <c r="K2133" t="s">
        <v>100</v>
      </c>
      <c r="L2133" t="s">
        <v>46</v>
      </c>
      <c r="M2133" t="s">
        <v>47</v>
      </c>
      <c r="N2133" t="s">
        <v>101</v>
      </c>
      <c r="O2133">
        <v>28.65</v>
      </c>
      <c r="Q2133">
        <v>201.6</v>
      </c>
      <c r="R2133">
        <v>201.6</v>
      </c>
      <c r="S2133">
        <v>0</v>
      </c>
      <c r="T2133">
        <v>201.6</v>
      </c>
      <c r="U2133">
        <v>92</v>
      </c>
      <c r="V2133">
        <f>SUMIF(货件明细!K:K,F2133,货件明细!AQ:AQ)</f>
        <v>0</v>
      </c>
      <c r="W2133">
        <f t="shared" si="132"/>
        <v>1</v>
      </c>
      <c r="X2133">
        <f t="shared" si="133"/>
        <v>92</v>
      </c>
      <c r="Y2133">
        <f>SUMIF(货件明细!K:K,F2133,货件明细!I:I)</f>
        <v>0</v>
      </c>
      <c r="Z2133">
        <f t="shared" si="134"/>
        <v>28.65</v>
      </c>
      <c r="AA2133">
        <f>SUMIF(货件明细!K:K,F2133,货件明细!J:J)</f>
        <v>0</v>
      </c>
      <c r="AB2133">
        <f t="shared" si="135"/>
        <v>1</v>
      </c>
    </row>
    <row r="2134" spans="1:28">
      <c r="A2134">
        <v>2025</v>
      </c>
      <c r="B2134">
        <v>3</v>
      </c>
      <c r="C2134">
        <v>13</v>
      </c>
      <c r="D2134" s="4">
        <v>45745</v>
      </c>
      <c r="E2134" t="s">
        <v>28</v>
      </c>
      <c r="F2134" t="s">
        <v>2254</v>
      </c>
      <c r="G2134" t="s">
        <v>50</v>
      </c>
      <c r="H2134" t="s">
        <v>31</v>
      </c>
      <c r="I2134" t="s">
        <v>32</v>
      </c>
      <c r="J2134" t="s">
        <v>45</v>
      </c>
      <c r="K2134" t="s">
        <v>100</v>
      </c>
      <c r="L2134" t="s">
        <v>46</v>
      </c>
      <c r="M2134" t="s">
        <v>47</v>
      </c>
      <c r="N2134" t="s">
        <v>101</v>
      </c>
      <c r="O2134">
        <v>28.65</v>
      </c>
      <c r="Q2134">
        <v>204.832</v>
      </c>
      <c r="R2134">
        <v>204.832</v>
      </c>
      <c r="S2134">
        <v>0</v>
      </c>
      <c r="T2134">
        <v>204.832</v>
      </c>
      <c r="U2134">
        <v>92</v>
      </c>
      <c r="V2134">
        <f>SUMIF(货件明细!K:K,F2134,货件明细!AQ:AQ)</f>
        <v>0</v>
      </c>
      <c r="W2134">
        <f t="shared" si="132"/>
        <v>1</v>
      </c>
      <c r="X2134">
        <f t="shared" si="133"/>
        <v>92</v>
      </c>
      <c r="Y2134">
        <f>SUMIF(货件明细!K:K,F2134,货件明细!I:I)</f>
        <v>0</v>
      </c>
      <c r="Z2134">
        <f t="shared" si="134"/>
        <v>28.65</v>
      </c>
      <c r="AA2134">
        <f>SUMIF(货件明细!K:K,F2134,货件明细!J:J)</f>
        <v>0</v>
      </c>
      <c r="AB2134">
        <f t="shared" si="135"/>
        <v>1</v>
      </c>
    </row>
    <row r="2135" spans="1:28">
      <c r="A2135">
        <v>2025</v>
      </c>
      <c r="B2135">
        <v>3</v>
      </c>
      <c r="C2135">
        <v>13</v>
      </c>
      <c r="D2135" s="4">
        <v>45745</v>
      </c>
      <c r="E2135" t="s">
        <v>28</v>
      </c>
      <c r="F2135" t="s">
        <v>2255</v>
      </c>
      <c r="G2135" t="s">
        <v>64</v>
      </c>
      <c r="H2135" t="s">
        <v>44</v>
      </c>
      <c r="I2135" t="s">
        <v>32</v>
      </c>
      <c r="J2135" t="s">
        <v>45</v>
      </c>
      <c r="K2135" t="s">
        <v>45</v>
      </c>
      <c r="L2135" t="s">
        <v>46</v>
      </c>
      <c r="M2135" t="s">
        <v>47</v>
      </c>
      <c r="N2135" t="s">
        <v>48</v>
      </c>
      <c r="O2135">
        <v>28.65</v>
      </c>
      <c r="Q2135">
        <v>257.625</v>
      </c>
      <c r="R2135">
        <v>257.625</v>
      </c>
      <c r="S2135">
        <v>0</v>
      </c>
      <c r="T2135">
        <v>257.625</v>
      </c>
      <c r="U2135">
        <v>92</v>
      </c>
      <c r="V2135">
        <f>SUMIF(货件明细!K:K,F2135,货件明细!AQ:AQ)</f>
        <v>0</v>
      </c>
      <c r="W2135">
        <f t="shared" si="132"/>
        <v>1</v>
      </c>
      <c r="X2135">
        <f t="shared" si="133"/>
        <v>92</v>
      </c>
      <c r="Y2135">
        <f>SUMIF(货件明细!K:K,F2135,货件明细!I:I)</f>
        <v>0</v>
      </c>
      <c r="Z2135">
        <f t="shared" si="134"/>
        <v>28.65</v>
      </c>
      <c r="AA2135">
        <f>SUMIF(货件明细!K:K,F2135,货件明细!J:J)</f>
        <v>0</v>
      </c>
      <c r="AB2135">
        <f t="shared" si="135"/>
        <v>1</v>
      </c>
    </row>
    <row r="2136" spans="1:28">
      <c r="A2136">
        <v>2025</v>
      </c>
      <c r="B2136">
        <v>3</v>
      </c>
      <c r="C2136">
        <v>13</v>
      </c>
      <c r="D2136" s="4">
        <v>45745</v>
      </c>
      <c r="E2136" t="s">
        <v>28</v>
      </c>
      <c r="F2136" t="s">
        <v>2256</v>
      </c>
      <c r="G2136" t="s">
        <v>269</v>
      </c>
      <c r="H2136" t="s">
        <v>31</v>
      </c>
      <c r="I2136" t="s">
        <v>32</v>
      </c>
      <c r="J2136" t="s">
        <v>45</v>
      </c>
      <c r="K2136" t="s">
        <v>100</v>
      </c>
      <c r="L2136" t="s">
        <v>46</v>
      </c>
      <c r="M2136" t="s">
        <v>47</v>
      </c>
      <c r="N2136" t="s">
        <v>101</v>
      </c>
      <c r="O2136">
        <v>28.65</v>
      </c>
      <c r="Q2136">
        <v>219.584</v>
      </c>
      <c r="R2136">
        <v>219.584</v>
      </c>
      <c r="S2136">
        <v>0</v>
      </c>
      <c r="T2136">
        <v>219.584</v>
      </c>
      <c r="U2136">
        <v>92</v>
      </c>
      <c r="V2136">
        <f>SUMIF(货件明细!K:K,F2136,货件明细!AQ:AQ)</f>
        <v>0</v>
      </c>
      <c r="W2136">
        <f t="shared" si="132"/>
        <v>1</v>
      </c>
      <c r="X2136">
        <f t="shared" si="133"/>
        <v>92</v>
      </c>
      <c r="Y2136">
        <f>SUMIF(货件明细!K:K,F2136,货件明细!I:I)</f>
        <v>0</v>
      </c>
      <c r="Z2136">
        <f t="shared" si="134"/>
        <v>28.65</v>
      </c>
      <c r="AA2136">
        <f>SUMIF(货件明细!K:K,F2136,货件明细!J:J)</f>
        <v>0</v>
      </c>
      <c r="AB2136">
        <f t="shared" si="135"/>
        <v>1</v>
      </c>
    </row>
    <row r="2137" spans="1:28">
      <c r="A2137">
        <v>2025</v>
      </c>
      <c r="B2137">
        <v>3</v>
      </c>
      <c r="C2137">
        <v>13</v>
      </c>
      <c r="D2137" s="4">
        <v>45745</v>
      </c>
      <c r="E2137" t="s">
        <v>28</v>
      </c>
      <c r="F2137" t="s">
        <v>2257</v>
      </c>
      <c r="G2137" t="s">
        <v>64</v>
      </c>
      <c r="H2137" t="s">
        <v>44</v>
      </c>
      <c r="I2137" t="s">
        <v>32</v>
      </c>
      <c r="J2137" t="s">
        <v>100</v>
      </c>
      <c r="K2137" t="s">
        <v>100</v>
      </c>
      <c r="L2137" t="s">
        <v>46</v>
      </c>
      <c r="M2137" t="s">
        <v>47</v>
      </c>
      <c r="N2137" t="s">
        <v>159</v>
      </c>
      <c r="O2137">
        <v>17.5</v>
      </c>
      <c r="Q2137">
        <v>99.2444444444444</v>
      </c>
      <c r="R2137">
        <v>99.2444444444444</v>
      </c>
      <c r="S2137">
        <v>0</v>
      </c>
      <c r="T2137">
        <v>99.2444444444444</v>
      </c>
      <c r="U2137">
        <v>97</v>
      </c>
      <c r="V2137">
        <f>SUMIF(货件明细!K:K,F2137,货件明细!AQ:AQ)</f>
        <v>0</v>
      </c>
      <c r="W2137">
        <f t="shared" si="132"/>
        <v>1</v>
      </c>
      <c r="X2137">
        <f t="shared" si="133"/>
        <v>97</v>
      </c>
      <c r="Y2137">
        <f>SUMIF(货件明细!K:K,F2137,货件明细!I:I)</f>
        <v>0</v>
      </c>
      <c r="Z2137">
        <f t="shared" si="134"/>
        <v>17.5</v>
      </c>
      <c r="AA2137">
        <f>SUMIF(货件明细!K:K,F2137,货件明细!J:J)</f>
        <v>0</v>
      </c>
      <c r="AB2137">
        <f t="shared" si="135"/>
        <v>1</v>
      </c>
    </row>
    <row r="2138" spans="1:28">
      <c r="A2138">
        <v>2025</v>
      </c>
      <c r="B2138">
        <v>3</v>
      </c>
      <c r="C2138">
        <v>13</v>
      </c>
      <c r="D2138" s="4">
        <v>45745</v>
      </c>
      <c r="E2138" t="s">
        <v>28</v>
      </c>
      <c r="F2138" t="s">
        <v>2258</v>
      </c>
      <c r="G2138" t="s">
        <v>372</v>
      </c>
      <c r="H2138" t="s">
        <v>71</v>
      </c>
      <c r="I2138" t="s">
        <v>32</v>
      </c>
      <c r="J2138" t="s">
        <v>100</v>
      </c>
      <c r="K2138" t="s">
        <v>100</v>
      </c>
      <c r="L2138" t="s">
        <v>46</v>
      </c>
      <c r="M2138" t="s">
        <v>65</v>
      </c>
      <c r="N2138" t="s">
        <v>1848</v>
      </c>
      <c r="O2138">
        <v>17.5</v>
      </c>
      <c r="Q2138">
        <v>115.2</v>
      </c>
      <c r="R2138">
        <v>115.2</v>
      </c>
      <c r="S2138">
        <v>0</v>
      </c>
      <c r="T2138">
        <v>115.2</v>
      </c>
      <c r="U2138">
        <v>97</v>
      </c>
      <c r="V2138">
        <f>SUMIF(货件明细!K:K,F2138,货件明细!AQ:AQ)</f>
        <v>0</v>
      </c>
      <c r="W2138">
        <f t="shared" si="132"/>
        <v>1</v>
      </c>
      <c r="X2138">
        <f t="shared" si="133"/>
        <v>97</v>
      </c>
      <c r="Y2138">
        <f>SUMIF(货件明细!K:K,F2138,货件明细!I:I)</f>
        <v>0</v>
      </c>
      <c r="Z2138">
        <f t="shared" si="134"/>
        <v>17.5</v>
      </c>
      <c r="AA2138">
        <f>SUMIF(货件明细!K:K,F2138,货件明细!J:J)</f>
        <v>0</v>
      </c>
      <c r="AB2138">
        <f t="shared" si="135"/>
        <v>1</v>
      </c>
    </row>
    <row r="2139" spans="1:28">
      <c r="A2139">
        <v>2025</v>
      </c>
      <c r="B2139">
        <v>3</v>
      </c>
      <c r="C2139">
        <v>13</v>
      </c>
      <c r="D2139" s="4">
        <v>45745</v>
      </c>
      <c r="E2139" t="s">
        <v>28</v>
      </c>
      <c r="F2139" t="s">
        <v>2259</v>
      </c>
      <c r="G2139" t="s">
        <v>269</v>
      </c>
      <c r="H2139" t="s">
        <v>31</v>
      </c>
      <c r="I2139" t="s">
        <v>32</v>
      </c>
      <c r="J2139" t="s">
        <v>100</v>
      </c>
      <c r="K2139" t="s">
        <v>100</v>
      </c>
      <c r="L2139" t="s">
        <v>46</v>
      </c>
      <c r="M2139" t="s">
        <v>47</v>
      </c>
      <c r="N2139" t="s">
        <v>101</v>
      </c>
      <c r="O2139">
        <v>17.5</v>
      </c>
      <c r="Q2139">
        <v>109.792</v>
      </c>
      <c r="R2139">
        <v>109.792</v>
      </c>
      <c r="S2139">
        <v>0</v>
      </c>
      <c r="T2139">
        <v>109.792</v>
      </c>
      <c r="U2139">
        <v>97</v>
      </c>
      <c r="V2139">
        <f>SUMIF(货件明细!K:K,F2139,货件明细!AQ:AQ)</f>
        <v>0</v>
      </c>
      <c r="W2139">
        <f t="shared" si="132"/>
        <v>1</v>
      </c>
      <c r="X2139">
        <f t="shared" si="133"/>
        <v>97</v>
      </c>
      <c r="Y2139">
        <f>SUMIF(货件明细!K:K,F2139,货件明细!I:I)</f>
        <v>0</v>
      </c>
      <c r="Z2139">
        <f t="shared" si="134"/>
        <v>17.5</v>
      </c>
      <c r="AA2139">
        <f>SUMIF(货件明细!K:K,F2139,货件明细!J:J)</f>
        <v>0</v>
      </c>
      <c r="AB2139">
        <f t="shared" si="135"/>
        <v>1</v>
      </c>
    </row>
    <row r="2140" spans="1:28">
      <c r="A2140">
        <v>2025</v>
      </c>
      <c r="B2140">
        <v>3</v>
      </c>
      <c r="C2140">
        <v>13</v>
      </c>
      <c r="D2140" s="4">
        <v>45745</v>
      </c>
      <c r="E2140" t="s">
        <v>28</v>
      </c>
      <c r="F2140" t="s">
        <v>2260</v>
      </c>
      <c r="G2140" t="s">
        <v>54</v>
      </c>
      <c r="H2140" t="s">
        <v>31</v>
      </c>
      <c r="I2140" t="s">
        <v>32</v>
      </c>
      <c r="J2140" t="s">
        <v>100</v>
      </c>
      <c r="K2140" t="s">
        <v>100</v>
      </c>
      <c r="L2140" t="s">
        <v>46</v>
      </c>
      <c r="M2140" t="s">
        <v>47</v>
      </c>
      <c r="N2140" t="s">
        <v>101</v>
      </c>
      <c r="O2140">
        <v>17.5</v>
      </c>
      <c r="Q2140">
        <v>100.8</v>
      </c>
      <c r="R2140">
        <v>100.8</v>
      </c>
      <c r="S2140">
        <v>0</v>
      </c>
      <c r="T2140">
        <v>100.8</v>
      </c>
      <c r="U2140">
        <v>97</v>
      </c>
      <c r="V2140">
        <f>SUMIF(货件明细!K:K,F2140,货件明细!AQ:AQ)</f>
        <v>0</v>
      </c>
      <c r="W2140">
        <f t="shared" si="132"/>
        <v>1</v>
      </c>
      <c r="X2140">
        <f t="shared" si="133"/>
        <v>97</v>
      </c>
      <c r="Y2140">
        <f>SUMIF(货件明细!K:K,F2140,货件明细!I:I)</f>
        <v>0</v>
      </c>
      <c r="Z2140">
        <f t="shared" si="134"/>
        <v>17.5</v>
      </c>
      <c r="AA2140">
        <f>SUMIF(货件明细!K:K,F2140,货件明细!J:J)</f>
        <v>0</v>
      </c>
      <c r="AB2140">
        <f t="shared" si="135"/>
        <v>1</v>
      </c>
    </row>
    <row r="2141" spans="1:28">
      <c r="A2141">
        <v>2025</v>
      </c>
      <c r="B2141">
        <v>3</v>
      </c>
      <c r="C2141">
        <v>13</v>
      </c>
      <c r="D2141" s="4">
        <v>45745</v>
      </c>
      <c r="E2141" t="s">
        <v>28</v>
      </c>
      <c r="F2141" t="s">
        <v>2261</v>
      </c>
      <c r="G2141" t="s">
        <v>50</v>
      </c>
      <c r="H2141" t="s">
        <v>31</v>
      </c>
      <c r="I2141" t="s">
        <v>32</v>
      </c>
      <c r="J2141" t="s">
        <v>100</v>
      </c>
      <c r="K2141" t="s">
        <v>100</v>
      </c>
      <c r="L2141" t="s">
        <v>46</v>
      </c>
      <c r="M2141" t="s">
        <v>47</v>
      </c>
      <c r="N2141" t="s">
        <v>101</v>
      </c>
      <c r="O2141">
        <v>17.5</v>
      </c>
      <c r="Q2141">
        <v>102.416</v>
      </c>
      <c r="R2141">
        <v>102.416</v>
      </c>
      <c r="S2141">
        <v>0</v>
      </c>
      <c r="T2141">
        <v>102.416</v>
      </c>
      <c r="U2141">
        <v>97</v>
      </c>
      <c r="V2141">
        <f>SUMIF(货件明细!K:K,F2141,货件明细!AQ:AQ)</f>
        <v>0</v>
      </c>
      <c r="W2141">
        <f t="shared" si="132"/>
        <v>1</v>
      </c>
      <c r="X2141">
        <f t="shared" si="133"/>
        <v>97</v>
      </c>
      <c r="Y2141">
        <f>SUMIF(货件明细!K:K,F2141,货件明细!I:I)</f>
        <v>0</v>
      </c>
      <c r="Z2141">
        <f t="shared" si="134"/>
        <v>17.5</v>
      </c>
      <c r="AA2141">
        <f>SUMIF(货件明细!K:K,F2141,货件明细!J:J)</f>
        <v>0</v>
      </c>
      <c r="AB2141">
        <f t="shared" si="135"/>
        <v>1</v>
      </c>
    </row>
    <row r="2142" spans="1:28">
      <c r="A2142">
        <v>2025</v>
      </c>
      <c r="B2142">
        <v>3</v>
      </c>
      <c r="C2142">
        <v>13</v>
      </c>
      <c r="D2142" s="4">
        <v>45745</v>
      </c>
      <c r="E2142" t="s">
        <v>28</v>
      </c>
      <c r="F2142" t="s">
        <v>2262</v>
      </c>
      <c r="G2142" t="s">
        <v>206</v>
      </c>
      <c r="H2142" t="s">
        <v>71</v>
      </c>
      <c r="I2142" t="s">
        <v>57</v>
      </c>
      <c r="J2142" t="s">
        <v>100</v>
      </c>
      <c r="K2142" t="s">
        <v>100</v>
      </c>
      <c r="L2142" t="s">
        <v>46</v>
      </c>
      <c r="M2142" t="s">
        <v>47</v>
      </c>
      <c r="N2142" t="s">
        <v>159</v>
      </c>
      <c r="O2142">
        <v>35.75</v>
      </c>
      <c r="Q2142">
        <v>152.1</v>
      </c>
      <c r="R2142">
        <v>152.1</v>
      </c>
      <c r="S2142">
        <v>0</v>
      </c>
      <c r="T2142">
        <v>152.1</v>
      </c>
      <c r="U2142">
        <v>242</v>
      </c>
      <c r="V2142">
        <f>SUMIF(货件明细!K:K,F2142,货件明细!AQ:AQ)</f>
        <v>0</v>
      </c>
      <c r="W2142">
        <f t="shared" si="132"/>
        <v>1</v>
      </c>
      <c r="X2142">
        <f t="shared" si="133"/>
        <v>242</v>
      </c>
      <c r="Y2142">
        <f>SUMIF(货件明细!K:K,F2142,货件明细!I:I)</f>
        <v>0</v>
      </c>
      <c r="Z2142">
        <f t="shared" si="134"/>
        <v>35.75</v>
      </c>
      <c r="AA2142">
        <f>SUMIF(货件明细!K:K,F2142,货件明细!J:J)</f>
        <v>0</v>
      </c>
      <c r="AB2142">
        <f t="shared" si="135"/>
        <v>1</v>
      </c>
    </row>
    <row r="2143" spans="1:28">
      <c r="A2143">
        <v>2025</v>
      </c>
      <c r="B2143">
        <v>3</v>
      </c>
      <c r="C2143">
        <v>13</v>
      </c>
      <c r="D2143" s="4">
        <v>45745</v>
      </c>
      <c r="E2143" t="s">
        <v>28</v>
      </c>
      <c r="F2143" t="s">
        <v>2263</v>
      </c>
      <c r="G2143" t="s">
        <v>269</v>
      </c>
      <c r="H2143" t="s">
        <v>31</v>
      </c>
      <c r="I2143" t="s">
        <v>57</v>
      </c>
      <c r="J2143" t="s">
        <v>100</v>
      </c>
      <c r="K2143" t="s">
        <v>100</v>
      </c>
      <c r="L2143" t="s">
        <v>46</v>
      </c>
      <c r="M2143" t="s">
        <v>47</v>
      </c>
      <c r="N2143" t="s">
        <v>101</v>
      </c>
      <c r="O2143">
        <v>35.75</v>
      </c>
      <c r="Q2143">
        <v>219.584</v>
      </c>
      <c r="R2143">
        <v>219.584</v>
      </c>
      <c r="S2143">
        <v>0</v>
      </c>
      <c r="T2143">
        <v>219.584</v>
      </c>
      <c r="U2143">
        <v>242</v>
      </c>
      <c r="V2143">
        <f>SUMIF(货件明细!K:K,F2143,货件明细!AQ:AQ)</f>
        <v>0</v>
      </c>
      <c r="W2143">
        <f t="shared" si="132"/>
        <v>1</v>
      </c>
      <c r="X2143">
        <f t="shared" si="133"/>
        <v>242</v>
      </c>
      <c r="Y2143">
        <f>SUMIF(货件明细!K:K,F2143,货件明细!I:I)</f>
        <v>0</v>
      </c>
      <c r="Z2143">
        <f t="shared" si="134"/>
        <v>35.75</v>
      </c>
      <c r="AA2143">
        <f>SUMIF(货件明细!K:K,F2143,货件明细!J:J)</f>
        <v>0</v>
      </c>
      <c r="AB2143">
        <f t="shared" si="135"/>
        <v>1</v>
      </c>
    </row>
    <row r="2144" spans="1:28">
      <c r="A2144">
        <v>2025</v>
      </c>
      <c r="B2144">
        <v>3</v>
      </c>
      <c r="C2144">
        <v>13</v>
      </c>
      <c r="D2144" s="4">
        <v>45745</v>
      </c>
      <c r="E2144" t="s">
        <v>28</v>
      </c>
      <c r="F2144" t="s">
        <v>2264</v>
      </c>
      <c r="G2144" t="s">
        <v>50</v>
      </c>
      <c r="H2144" t="s">
        <v>31</v>
      </c>
      <c r="I2144" t="s">
        <v>57</v>
      </c>
      <c r="J2144" t="s">
        <v>100</v>
      </c>
      <c r="K2144" t="s">
        <v>100</v>
      </c>
      <c r="L2144" t="s">
        <v>46</v>
      </c>
      <c r="M2144" t="s">
        <v>47</v>
      </c>
      <c r="N2144" t="s">
        <v>101</v>
      </c>
      <c r="O2144">
        <v>35.75</v>
      </c>
      <c r="Q2144">
        <v>204.832</v>
      </c>
      <c r="R2144">
        <v>204.832</v>
      </c>
      <c r="S2144">
        <v>0</v>
      </c>
      <c r="T2144">
        <v>204.832</v>
      </c>
      <c r="U2144">
        <v>242</v>
      </c>
      <c r="V2144">
        <f>SUMIF(货件明细!K:K,F2144,货件明细!AQ:AQ)</f>
        <v>0</v>
      </c>
      <c r="W2144">
        <f t="shared" si="132"/>
        <v>1</v>
      </c>
      <c r="X2144">
        <f t="shared" si="133"/>
        <v>242</v>
      </c>
      <c r="Y2144">
        <f>SUMIF(货件明细!K:K,F2144,货件明细!I:I)</f>
        <v>0</v>
      </c>
      <c r="Z2144">
        <f t="shared" si="134"/>
        <v>35.75</v>
      </c>
      <c r="AA2144">
        <f>SUMIF(货件明细!K:K,F2144,货件明细!J:J)</f>
        <v>0</v>
      </c>
      <c r="AB2144">
        <f t="shared" si="135"/>
        <v>1</v>
      </c>
    </row>
    <row r="2145" spans="1:28">
      <c r="A2145">
        <v>2025</v>
      </c>
      <c r="B2145">
        <v>3</v>
      </c>
      <c r="C2145">
        <v>13</v>
      </c>
      <c r="D2145" s="4">
        <v>45745</v>
      </c>
      <c r="E2145" t="s">
        <v>28</v>
      </c>
      <c r="F2145" t="s">
        <v>2265</v>
      </c>
      <c r="G2145" t="s">
        <v>64</v>
      </c>
      <c r="H2145" t="s">
        <v>44</v>
      </c>
      <c r="I2145" t="s">
        <v>57</v>
      </c>
      <c r="J2145" t="s">
        <v>100</v>
      </c>
      <c r="K2145" t="s">
        <v>100</v>
      </c>
      <c r="L2145" t="s">
        <v>46</v>
      </c>
      <c r="M2145" t="s">
        <v>47</v>
      </c>
      <c r="N2145" t="s">
        <v>159</v>
      </c>
      <c r="O2145">
        <v>35.75</v>
      </c>
      <c r="Q2145">
        <v>198.488888888889</v>
      </c>
      <c r="R2145">
        <v>198.488888888889</v>
      </c>
      <c r="S2145">
        <v>0</v>
      </c>
      <c r="T2145">
        <v>198.488888888889</v>
      </c>
      <c r="U2145">
        <v>242</v>
      </c>
      <c r="V2145">
        <f>SUMIF(货件明细!K:K,F2145,货件明细!AQ:AQ)</f>
        <v>0</v>
      </c>
      <c r="W2145">
        <f t="shared" si="132"/>
        <v>1</v>
      </c>
      <c r="X2145">
        <f t="shared" si="133"/>
        <v>242</v>
      </c>
      <c r="Y2145">
        <f>SUMIF(货件明细!K:K,F2145,货件明细!I:I)</f>
        <v>0</v>
      </c>
      <c r="Z2145">
        <f t="shared" si="134"/>
        <v>35.75</v>
      </c>
      <c r="AA2145">
        <f>SUMIF(货件明细!K:K,F2145,货件明细!J:J)</f>
        <v>0</v>
      </c>
      <c r="AB2145">
        <f t="shared" si="135"/>
        <v>1</v>
      </c>
    </row>
    <row r="2146" spans="1:28">
      <c r="A2146">
        <v>2025</v>
      </c>
      <c r="B2146">
        <v>3</v>
      </c>
      <c r="C2146">
        <v>13</v>
      </c>
      <c r="D2146" s="4">
        <v>45745</v>
      </c>
      <c r="E2146" t="s">
        <v>28</v>
      </c>
      <c r="F2146" t="s">
        <v>2266</v>
      </c>
      <c r="G2146" t="s">
        <v>54</v>
      </c>
      <c r="H2146" t="s">
        <v>31</v>
      </c>
      <c r="I2146" t="s">
        <v>57</v>
      </c>
      <c r="J2146" t="s">
        <v>100</v>
      </c>
      <c r="K2146" t="s">
        <v>100</v>
      </c>
      <c r="L2146" t="s">
        <v>46</v>
      </c>
      <c r="M2146" t="s">
        <v>47</v>
      </c>
      <c r="N2146" t="s">
        <v>101</v>
      </c>
      <c r="O2146">
        <v>35.75</v>
      </c>
      <c r="Q2146">
        <v>201.6</v>
      </c>
      <c r="R2146">
        <v>201.6</v>
      </c>
      <c r="S2146">
        <v>0</v>
      </c>
      <c r="T2146">
        <v>201.6</v>
      </c>
      <c r="U2146">
        <v>242</v>
      </c>
      <c r="V2146">
        <f>SUMIF(货件明细!K:K,F2146,货件明细!AQ:AQ)</f>
        <v>0</v>
      </c>
      <c r="W2146">
        <f t="shared" si="132"/>
        <v>1</v>
      </c>
      <c r="X2146">
        <f t="shared" si="133"/>
        <v>242</v>
      </c>
      <c r="Y2146">
        <f>SUMIF(货件明细!K:K,F2146,货件明细!I:I)</f>
        <v>0</v>
      </c>
      <c r="Z2146">
        <f t="shared" si="134"/>
        <v>35.75</v>
      </c>
      <c r="AA2146">
        <f>SUMIF(货件明细!K:K,F2146,货件明细!J:J)</f>
        <v>0</v>
      </c>
      <c r="AB2146">
        <f t="shared" si="135"/>
        <v>1</v>
      </c>
    </row>
    <row r="2147" spans="1:28">
      <c r="A2147">
        <v>2025</v>
      </c>
      <c r="B2147">
        <v>3</v>
      </c>
      <c r="C2147">
        <v>13</v>
      </c>
      <c r="D2147" s="4">
        <v>45745</v>
      </c>
      <c r="E2147" t="s">
        <v>28</v>
      </c>
      <c r="F2147" t="s">
        <v>2267</v>
      </c>
      <c r="G2147" t="s">
        <v>50</v>
      </c>
      <c r="H2147" t="s">
        <v>31</v>
      </c>
      <c r="I2147" t="s">
        <v>57</v>
      </c>
      <c r="J2147" t="s">
        <v>100</v>
      </c>
      <c r="K2147" t="s">
        <v>100</v>
      </c>
      <c r="L2147" t="s">
        <v>46</v>
      </c>
      <c r="M2147" t="s">
        <v>47</v>
      </c>
      <c r="N2147" t="s">
        <v>101</v>
      </c>
      <c r="O2147">
        <v>17.1</v>
      </c>
      <c r="Q2147">
        <v>102.416</v>
      </c>
      <c r="R2147">
        <v>102.416</v>
      </c>
      <c r="S2147">
        <v>0</v>
      </c>
      <c r="T2147">
        <v>102.416</v>
      </c>
      <c r="U2147">
        <v>60</v>
      </c>
      <c r="V2147">
        <f>SUMIF(货件明细!K:K,F2147,货件明细!AQ:AQ)</f>
        <v>0</v>
      </c>
      <c r="W2147">
        <f t="shared" si="132"/>
        <v>1</v>
      </c>
      <c r="X2147">
        <f t="shared" si="133"/>
        <v>60</v>
      </c>
      <c r="Y2147">
        <f>SUMIF(货件明细!K:K,F2147,货件明细!I:I)</f>
        <v>0</v>
      </c>
      <c r="Z2147">
        <f t="shared" si="134"/>
        <v>17.1</v>
      </c>
      <c r="AA2147">
        <f>SUMIF(货件明细!K:K,F2147,货件明细!J:J)</f>
        <v>0</v>
      </c>
      <c r="AB2147">
        <f t="shared" si="135"/>
        <v>1</v>
      </c>
    </row>
    <row r="2148" spans="1:28">
      <c r="A2148">
        <v>2025</v>
      </c>
      <c r="B2148">
        <v>3</v>
      </c>
      <c r="C2148">
        <v>13</v>
      </c>
      <c r="D2148" s="4">
        <v>45745</v>
      </c>
      <c r="E2148" t="s">
        <v>28</v>
      </c>
      <c r="F2148" t="s">
        <v>2268</v>
      </c>
      <c r="G2148" t="s">
        <v>206</v>
      </c>
      <c r="H2148" t="s">
        <v>71</v>
      </c>
      <c r="I2148" t="s">
        <v>57</v>
      </c>
      <c r="J2148" t="s">
        <v>100</v>
      </c>
      <c r="K2148" t="s">
        <v>100</v>
      </c>
      <c r="L2148" t="s">
        <v>46</v>
      </c>
      <c r="M2148" t="s">
        <v>47</v>
      </c>
      <c r="N2148" t="s">
        <v>159</v>
      </c>
      <c r="O2148">
        <v>17.1</v>
      </c>
      <c r="Q2148">
        <v>76.05</v>
      </c>
      <c r="R2148">
        <v>76.05</v>
      </c>
      <c r="S2148">
        <v>0</v>
      </c>
      <c r="T2148">
        <v>76.05</v>
      </c>
      <c r="U2148">
        <v>60</v>
      </c>
      <c r="V2148">
        <f>SUMIF(货件明细!K:K,F2148,货件明细!AQ:AQ)</f>
        <v>0</v>
      </c>
      <c r="W2148">
        <f t="shared" si="132"/>
        <v>1</v>
      </c>
      <c r="X2148">
        <f t="shared" si="133"/>
        <v>60</v>
      </c>
      <c r="Y2148">
        <f>SUMIF(货件明细!K:K,F2148,货件明细!I:I)</f>
        <v>0</v>
      </c>
      <c r="Z2148">
        <f t="shared" si="134"/>
        <v>17.1</v>
      </c>
      <c r="AA2148">
        <f>SUMIF(货件明细!K:K,F2148,货件明细!J:J)</f>
        <v>0</v>
      </c>
      <c r="AB2148">
        <f t="shared" si="135"/>
        <v>1</v>
      </c>
    </row>
    <row r="2149" spans="1:28">
      <c r="A2149">
        <v>2025</v>
      </c>
      <c r="B2149">
        <v>3</v>
      </c>
      <c r="C2149">
        <v>13</v>
      </c>
      <c r="D2149" s="4">
        <v>45745</v>
      </c>
      <c r="E2149" t="s">
        <v>28</v>
      </c>
      <c r="F2149" t="s">
        <v>2269</v>
      </c>
      <c r="G2149" t="s">
        <v>64</v>
      </c>
      <c r="H2149" t="s">
        <v>44</v>
      </c>
      <c r="I2149" t="s">
        <v>57</v>
      </c>
      <c r="J2149" t="s">
        <v>100</v>
      </c>
      <c r="K2149" t="s">
        <v>100</v>
      </c>
      <c r="L2149" t="s">
        <v>46</v>
      </c>
      <c r="M2149" t="s">
        <v>47</v>
      </c>
      <c r="N2149" t="s">
        <v>159</v>
      </c>
      <c r="O2149">
        <v>17.1</v>
      </c>
      <c r="Q2149">
        <v>99.2444444444444</v>
      </c>
      <c r="R2149">
        <v>99.2444444444444</v>
      </c>
      <c r="S2149">
        <v>0</v>
      </c>
      <c r="T2149">
        <v>99.2444444444444</v>
      </c>
      <c r="U2149">
        <v>60</v>
      </c>
      <c r="V2149">
        <f>SUMIF(货件明细!K:K,F2149,货件明细!AQ:AQ)</f>
        <v>0</v>
      </c>
      <c r="W2149">
        <f t="shared" si="132"/>
        <v>1</v>
      </c>
      <c r="X2149">
        <f t="shared" si="133"/>
        <v>60</v>
      </c>
      <c r="Y2149">
        <f>SUMIF(货件明细!K:K,F2149,货件明细!I:I)</f>
        <v>0</v>
      </c>
      <c r="Z2149">
        <f t="shared" si="134"/>
        <v>17.1</v>
      </c>
      <c r="AA2149">
        <f>SUMIF(货件明细!K:K,F2149,货件明细!J:J)</f>
        <v>0</v>
      </c>
      <c r="AB2149">
        <f t="shared" si="135"/>
        <v>1</v>
      </c>
    </row>
    <row r="2150" spans="1:28">
      <c r="A2150">
        <v>2025</v>
      </c>
      <c r="B2150">
        <v>3</v>
      </c>
      <c r="C2150">
        <v>13</v>
      </c>
      <c r="D2150" s="4">
        <v>45745</v>
      </c>
      <c r="E2150" t="s">
        <v>28</v>
      </c>
      <c r="F2150" t="s">
        <v>2270</v>
      </c>
      <c r="G2150" t="s">
        <v>54</v>
      </c>
      <c r="H2150" t="s">
        <v>31</v>
      </c>
      <c r="I2150" t="s">
        <v>57</v>
      </c>
      <c r="J2150" t="s">
        <v>100</v>
      </c>
      <c r="K2150" t="s">
        <v>100</v>
      </c>
      <c r="L2150" t="s">
        <v>46</v>
      </c>
      <c r="M2150" t="s">
        <v>47</v>
      </c>
      <c r="N2150" t="s">
        <v>101</v>
      </c>
      <c r="O2150">
        <v>17.1</v>
      </c>
      <c r="Q2150">
        <v>100.8</v>
      </c>
      <c r="R2150">
        <v>100.8</v>
      </c>
      <c r="S2150">
        <v>0</v>
      </c>
      <c r="T2150">
        <v>100.8</v>
      </c>
      <c r="U2150">
        <v>60</v>
      </c>
      <c r="V2150">
        <f>SUMIF(货件明细!K:K,F2150,货件明细!AQ:AQ)</f>
        <v>0</v>
      </c>
      <c r="W2150">
        <f t="shared" si="132"/>
        <v>1</v>
      </c>
      <c r="X2150">
        <f t="shared" si="133"/>
        <v>60</v>
      </c>
      <c r="Y2150">
        <f>SUMIF(货件明细!K:K,F2150,货件明细!I:I)</f>
        <v>0</v>
      </c>
      <c r="Z2150">
        <f t="shared" si="134"/>
        <v>17.1</v>
      </c>
      <c r="AA2150">
        <f>SUMIF(货件明细!K:K,F2150,货件明细!J:J)</f>
        <v>0</v>
      </c>
      <c r="AB2150">
        <f t="shared" si="135"/>
        <v>1</v>
      </c>
    </row>
    <row r="2151" spans="1:28">
      <c r="A2151">
        <v>2025</v>
      </c>
      <c r="B2151">
        <v>3</v>
      </c>
      <c r="C2151">
        <v>13</v>
      </c>
      <c r="D2151" s="4">
        <v>45745</v>
      </c>
      <c r="E2151" t="s">
        <v>28</v>
      </c>
      <c r="F2151" t="s">
        <v>2271</v>
      </c>
      <c r="G2151" t="s">
        <v>269</v>
      </c>
      <c r="H2151" t="s">
        <v>31</v>
      </c>
      <c r="I2151" t="s">
        <v>57</v>
      </c>
      <c r="J2151" t="s">
        <v>100</v>
      </c>
      <c r="K2151" t="s">
        <v>100</v>
      </c>
      <c r="L2151" t="s">
        <v>46</v>
      </c>
      <c r="M2151" t="s">
        <v>47</v>
      </c>
      <c r="N2151" t="s">
        <v>101</v>
      </c>
      <c r="O2151">
        <v>17.1</v>
      </c>
      <c r="Q2151">
        <v>109.792</v>
      </c>
      <c r="R2151">
        <v>109.792</v>
      </c>
      <c r="S2151">
        <v>0</v>
      </c>
      <c r="T2151">
        <v>109.792</v>
      </c>
      <c r="U2151">
        <v>60</v>
      </c>
      <c r="V2151">
        <f>SUMIF(货件明细!K:K,F2151,货件明细!AQ:AQ)</f>
        <v>0</v>
      </c>
      <c r="W2151">
        <f t="shared" si="132"/>
        <v>1</v>
      </c>
      <c r="X2151">
        <f t="shared" si="133"/>
        <v>60</v>
      </c>
      <c r="Y2151">
        <f>SUMIF(货件明细!K:K,F2151,货件明细!I:I)</f>
        <v>0</v>
      </c>
      <c r="Z2151">
        <f t="shared" si="134"/>
        <v>17.1</v>
      </c>
      <c r="AA2151">
        <f>SUMIF(货件明细!K:K,F2151,货件明细!J:J)</f>
        <v>0</v>
      </c>
      <c r="AB2151">
        <f t="shared" si="135"/>
        <v>1</v>
      </c>
    </row>
    <row r="2152" spans="1:28">
      <c r="A2152">
        <v>2025</v>
      </c>
      <c r="B2152">
        <v>3</v>
      </c>
      <c r="C2152">
        <v>13</v>
      </c>
      <c r="D2152" s="4">
        <v>45745</v>
      </c>
      <c r="E2152" t="s">
        <v>28</v>
      </c>
      <c r="F2152" t="s">
        <v>2272</v>
      </c>
      <c r="G2152" t="s">
        <v>64</v>
      </c>
      <c r="H2152" t="s">
        <v>44</v>
      </c>
      <c r="I2152" t="s">
        <v>41</v>
      </c>
      <c r="J2152" t="s">
        <v>45</v>
      </c>
      <c r="K2152" t="s">
        <v>45</v>
      </c>
      <c r="L2152" t="s">
        <v>46</v>
      </c>
      <c r="M2152" t="s">
        <v>47</v>
      </c>
      <c r="N2152" t="s">
        <v>48</v>
      </c>
      <c r="O2152">
        <v>26.9</v>
      </c>
      <c r="Q2152">
        <v>257.625</v>
      </c>
      <c r="R2152">
        <v>257.625</v>
      </c>
      <c r="S2152">
        <v>0</v>
      </c>
      <c r="T2152">
        <v>257.625</v>
      </c>
      <c r="U2152">
        <v>187</v>
      </c>
      <c r="V2152">
        <f>SUMIF(货件明细!K:K,F2152,货件明细!AQ:AQ)</f>
        <v>0</v>
      </c>
      <c r="W2152">
        <f t="shared" si="132"/>
        <v>1</v>
      </c>
      <c r="X2152">
        <f t="shared" si="133"/>
        <v>187</v>
      </c>
      <c r="Y2152">
        <f>SUMIF(货件明细!K:K,F2152,货件明细!I:I)</f>
        <v>0</v>
      </c>
      <c r="Z2152">
        <f t="shared" si="134"/>
        <v>26.9</v>
      </c>
      <c r="AA2152">
        <f>SUMIF(货件明细!K:K,F2152,货件明细!J:J)</f>
        <v>0</v>
      </c>
      <c r="AB2152">
        <f t="shared" si="135"/>
        <v>1</v>
      </c>
    </row>
    <row r="2153" spans="1:28">
      <c r="A2153">
        <v>2025</v>
      </c>
      <c r="B2153">
        <v>3</v>
      </c>
      <c r="C2153">
        <v>13</v>
      </c>
      <c r="D2153" s="4">
        <v>45745</v>
      </c>
      <c r="E2153" t="s">
        <v>28</v>
      </c>
      <c r="F2153" t="s">
        <v>2273</v>
      </c>
      <c r="G2153" t="s">
        <v>269</v>
      </c>
      <c r="H2153" t="s">
        <v>31</v>
      </c>
      <c r="I2153" t="s">
        <v>41</v>
      </c>
      <c r="J2153" t="s">
        <v>45</v>
      </c>
      <c r="K2153" t="s">
        <v>100</v>
      </c>
      <c r="L2153" t="s">
        <v>46</v>
      </c>
      <c r="M2153" t="s">
        <v>47</v>
      </c>
      <c r="N2153" t="s">
        <v>101</v>
      </c>
      <c r="O2153">
        <v>26.9</v>
      </c>
      <c r="Q2153">
        <v>219.584</v>
      </c>
      <c r="R2153">
        <v>219.584</v>
      </c>
      <c r="S2153">
        <v>0</v>
      </c>
      <c r="T2153">
        <v>219.584</v>
      </c>
      <c r="U2153">
        <v>187</v>
      </c>
      <c r="V2153">
        <f>SUMIF(货件明细!K:K,F2153,货件明细!AQ:AQ)</f>
        <v>0</v>
      </c>
      <c r="W2153">
        <f t="shared" si="132"/>
        <v>1</v>
      </c>
      <c r="X2153">
        <f t="shared" si="133"/>
        <v>187</v>
      </c>
      <c r="Y2153">
        <f>SUMIF(货件明细!K:K,F2153,货件明细!I:I)</f>
        <v>0</v>
      </c>
      <c r="Z2153">
        <f t="shared" si="134"/>
        <v>26.9</v>
      </c>
      <c r="AA2153">
        <f>SUMIF(货件明细!K:K,F2153,货件明细!J:J)</f>
        <v>0</v>
      </c>
      <c r="AB2153">
        <f t="shared" si="135"/>
        <v>1</v>
      </c>
    </row>
    <row r="2154" spans="1:28">
      <c r="A2154">
        <v>2025</v>
      </c>
      <c r="B2154">
        <v>3</v>
      </c>
      <c r="C2154">
        <v>13</v>
      </c>
      <c r="D2154" s="4">
        <v>45745</v>
      </c>
      <c r="E2154" t="s">
        <v>28</v>
      </c>
      <c r="F2154" t="s">
        <v>2274</v>
      </c>
      <c r="G2154" t="s">
        <v>54</v>
      </c>
      <c r="H2154" t="s">
        <v>31</v>
      </c>
      <c r="I2154" t="s">
        <v>41</v>
      </c>
      <c r="J2154" t="s">
        <v>45</v>
      </c>
      <c r="K2154" t="s">
        <v>100</v>
      </c>
      <c r="L2154" t="s">
        <v>46</v>
      </c>
      <c r="M2154" t="s">
        <v>47</v>
      </c>
      <c r="N2154" t="s">
        <v>101</v>
      </c>
      <c r="O2154">
        <v>26.9</v>
      </c>
      <c r="Q2154">
        <v>201.6</v>
      </c>
      <c r="R2154">
        <v>201.6</v>
      </c>
      <c r="S2154">
        <v>0</v>
      </c>
      <c r="T2154">
        <v>201.6</v>
      </c>
      <c r="U2154">
        <v>187</v>
      </c>
      <c r="V2154">
        <f>SUMIF(货件明细!K:K,F2154,货件明细!AQ:AQ)</f>
        <v>0</v>
      </c>
      <c r="W2154">
        <f t="shared" si="132"/>
        <v>1</v>
      </c>
      <c r="X2154">
        <f t="shared" si="133"/>
        <v>187</v>
      </c>
      <c r="Y2154">
        <f>SUMIF(货件明细!K:K,F2154,货件明细!I:I)</f>
        <v>0</v>
      </c>
      <c r="Z2154">
        <f t="shared" si="134"/>
        <v>26.9</v>
      </c>
      <c r="AA2154">
        <f>SUMIF(货件明细!K:K,F2154,货件明细!J:J)</f>
        <v>0</v>
      </c>
      <c r="AB2154">
        <f t="shared" si="135"/>
        <v>1</v>
      </c>
    </row>
    <row r="2155" spans="1:28">
      <c r="A2155">
        <v>2025</v>
      </c>
      <c r="B2155">
        <v>3</v>
      </c>
      <c r="C2155">
        <v>13</v>
      </c>
      <c r="D2155" s="4">
        <v>45745</v>
      </c>
      <c r="E2155" t="s">
        <v>28</v>
      </c>
      <c r="F2155" t="s">
        <v>2275</v>
      </c>
      <c r="G2155" t="s">
        <v>206</v>
      </c>
      <c r="H2155" t="s">
        <v>71</v>
      </c>
      <c r="I2155" t="s">
        <v>41</v>
      </c>
      <c r="J2155" t="s">
        <v>45</v>
      </c>
      <c r="K2155" t="s">
        <v>45</v>
      </c>
      <c r="L2155" t="s">
        <v>46</v>
      </c>
      <c r="M2155" t="s">
        <v>47</v>
      </c>
      <c r="N2155" t="s">
        <v>48</v>
      </c>
      <c r="O2155">
        <v>26.9</v>
      </c>
      <c r="Q2155">
        <v>230.4</v>
      </c>
      <c r="R2155">
        <v>230.4</v>
      </c>
      <c r="S2155">
        <v>0</v>
      </c>
      <c r="T2155">
        <v>230.4</v>
      </c>
      <c r="U2155">
        <v>187</v>
      </c>
      <c r="V2155">
        <f>SUMIF(货件明细!K:K,F2155,货件明细!AQ:AQ)</f>
        <v>0</v>
      </c>
      <c r="W2155">
        <f t="shared" si="132"/>
        <v>1</v>
      </c>
      <c r="X2155">
        <f t="shared" si="133"/>
        <v>187</v>
      </c>
      <c r="Y2155">
        <f>SUMIF(货件明细!K:K,F2155,货件明细!I:I)</f>
        <v>0</v>
      </c>
      <c r="Z2155">
        <f t="shared" si="134"/>
        <v>26.9</v>
      </c>
      <c r="AA2155">
        <f>SUMIF(货件明细!K:K,F2155,货件明细!J:J)</f>
        <v>0</v>
      </c>
      <c r="AB2155">
        <f t="shared" si="135"/>
        <v>1</v>
      </c>
    </row>
    <row r="2156" spans="1:28">
      <c r="A2156">
        <v>2025</v>
      </c>
      <c r="B2156">
        <v>3</v>
      </c>
      <c r="C2156">
        <v>13</v>
      </c>
      <c r="D2156" s="4">
        <v>45745</v>
      </c>
      <c r="E2156" t="s">
        <v>28</v>
      </c>
      <c r="F2156" t="s">
        <v>2276</v>
      </c>
      <c r="G2156" t="s">
        <v>50</v>
      </c>
      <c r="H2156" t="s">
        <v>31</v>
      </c>
      <c r="I2156" t="s">
        <v>41</v>
      </c>
      <c r="J2156" t="s">
        <v>45</v>
      </c>
      <c r="K2156" t="s">
        <v>100</v>
      </c>
      <c r="L2156" t="s">
        <v>46</v>
      </c>
      <c r="M2156" t="s">
        <v>47</v>
      </c>
      <c r="N2156" t="s">
        <v>101</v>
      </c>
      <c r="O2156">
        <v>26.9</v>
      </c>
      <c r="Q2156">
        <v>204.832</v>
      </c>
      <c r="R2156">
        <v>204.832</v>
      </c>
      <c r="S2156">
        <v>0</v>
      </c>
      <c r="T2156">
        <v>204.832</v>
      </c>
      <c r="U2156">
        <v>187</v>
      </c>
      <c r="V2156">
        <f>SUMIF(货件明细!K:K,F2156,货件明细!AQ:AQ)</f>
        <v>0</v>
      </c>
      <c r="W2156">
        <f t="shared" si="132"/>
        <v>1</v>
      </c>
      <c r="X2156">
        <f t="shared" si="133"/>
        <v>187</v>
      </c>
      <c r="Y2156">
        <f>SUMIF(货件明细!K:K,F2156,货件明细!I:I)</f>
        <v>0</v>
      </c>
      <c r="Z2156">
        <f t="shared" si="134"/>
        <v>26.9</v>
      </c>
      <c r="AA2156">
        <f>SUMIF(货件明细!K:K,F2156,货件明细!J:J)</f>
        <v>0</v>
      </c>
      <c r="AB2156">
        <f t="shared" si="135"/>
        <v>1</v>
      </c>
    </row>
    <row r="2157" spans="1:28">
      <c r="A2157">
        <v>2025</v>
      </c>
      <c r="B2157">
        <v>3</v>
      </c>
      <c r="C2157">
        <v>13</v>
      </c>
      <c r="D2157" s="4">
        <v>45745</v>
      </c>
      <c r="E2157" t="s">
        <v>28</v>
      </c>
      <c r="F2157" t="s">
        <v>2277</v>
      </c>
      <c r="G2157" t="s">
        <v>372</v>
      </c>
      <c r="H2157" t="s">
        <v>71</v>
      </c>
      <c r="I2157" t="s">
        <v>129</v>
      </c>
      <c r="J2157" t="s">
        <v>45</v>
      </c>
      <c r="K2157" t="s">
        <v>45</v>
      </c>
      <c r="L2157" t="s">
        <v>46</v>
      </c>
      <c r="M2157" t="s">
        <v>47</v>
      </c>
      <c r="N2157" t="s">
        <v>48</v>
      </c>
      <c r="O2157">
        <v>9.25</v>
      </c>
      <c r="Q2157">
        <v>102.4</v>
      </c>
      <c r="R2157">
        <v>102.4</v>
      </c>
      <c r="S2157">
        <v>0</v>
      </c>
      <c r="T2157">
        <v>102.4</v>
      </c>
      <c r="U2157">
        <v>71</v>
      </c>
      <c r="V2157">
        <f>SUMIF(货件明细!K:K,F2157,货件明细!AQ:AQ)</f>
        <v>0</v>
      </c>
      <c r="W2157">
        <f t="shared" si="132"/>
        <v>1</v>
      </c>
      <c r="X2157">
        <f t="shared" si="133"/>
        <v>71</v>
      </c>
      <c r="Y2157">
        <f>SUMIF(货件明细!K:K,F2157,货件明细!I:I)</f>
        <v>0</v>
      </c>
      <c r="Z2157">
        <f t="shared" si="134"/>
        <v>9.25</v>
      </c>
      <c r="AA2157">
        <f>SUMIF(货件明细!K:K,F2157,货件明细!J:J)</f>
        <v>0</v>
      </c>
      <c r="AB2157">
        <f t="shared" si="135"/>
        <v>1</v>
      </c>
    </row>
    <row r="2158" spans="1:28">
      <c r="A2158">
        <v>2025</v>
      </c>
      <c r="B2158">
        <v>3</v>
      </c>
      <c r="C2158">
        <v>13</v>
      </c>
      <c r="D2158" s="4">
        <v>45745</v>
      </c>
      <c r="E2158" t="s">
        <v>28</v>
      </c>
      <c r="F2158" t="s">
        <v>2278</v>
      </c>
      <c r="G2158" t="s">
        <v>64</v>
      </c>
      <c r="H2158" t="s">
        <v>44</v>
      </c>
      <c r="I2158" t="s">
        <v>129</v>
      </c>
      <c r="J2158" t="s">
        <v>45</v>
      </c>
      <c r="K2158" t="s">
        <v>45</v>
      </c>
      <c r="L2158" t="s">
        <v>46</v>
      </c>
      <c r="M2158" t="s">
        <v>47</v>
      </c>
      <c r="N2158" t="s">
        <v>48</v>
      </c>
      <c r="O2158">
        <v>9.25</v>
      </c>
      <c r="Q2158">
        <v>128.8125</v>
      </c>
      <c r="R2158">
        <v>128.8125</v>
      </c>
      <c r="S2158">
        <v>0</v>
      </c>
      <c r="T2158">
        <v>128.8125</v>
      </c>
      <c r="U2158">
        <v>71</v>
      </c>
      <c r="V2158">
        <f>SUMIF(货件明细!K:K,F2158,货件明细!AQ:AQ)</f>
        <v>0</v>
      </c>
      <c r="W2158">
        <f t="shared" si="132"/>
        <v>1</v>
      </c>
      <c r="X2158">
        <f t="shared" si="133"/>
        <v>71</v>
      </c>
      <c r="Y2158">
        <f>SUMIF(货件明细!K:K,F2158,货件明细!I:I)</f>
        <v>0</v>
      </c>
      <c r="Z2158">
        <f t="shared" si="134"/>
        <v>9.25</v>
      </c>
      <c r="AA2158">
        <f>SUMIF(货件明细!K:K,F2158,货件明细!J:J)</f>
        <v>0</v>
      </c>
      <c r="AB2158">
        <f t="shared" si="135"/>
        <v>1</v>
      </c>
    </row>
    <row r="2159" spans="1:28">
      <c r="A2159">
        <v>2025</v>
      </c>
      <c r="B2159">
        <v>3</v>
      </c>
      <c r="C2159">
        <v>13</v>
      </c>
      <c r="D2159" s="4">
        <v>45745</v>
      </c>
      <c r="E2159" t="s">
        <v>28</v>
      </c>
      <c r="F2159" t="s">
        <v>2279</v>
      </c>
      <c r="G2159" t="s">
        <v>50</v>
      </c>
      <c r="H2159" t="s">
        <v>31</v>
      </c>
      <c r="I2159" t="s">
        <v>129</v>
      </c>
      <c r="J2159" t="s">
        <v>45</v>
      </c>
      <c r="K2159" t="s">
        <v>100</v>
      </c>
      <c r="L2159" t="s">
        <v>46</v>
      </c>
      <c r="M2159" t="s">
        <v>47</v>
      </c>
      <c r="N2159" t="s">
        <v>101</v>
      </c>
      <c r="O2159">
        <v>9.25</v>
      </c>
      <c r="Q2159">
        <v>102.416</v>
      </c>
      <c r="R2159">
        <v>102.416</v>
      </c>
      <c r="S2159">
        <v>0</v>
      </c>
      <c r="T2159">
        <v>102.416</v>
      </c>
      <c r="U2159">
        <v>71</v>
      </c>
      <c r="V2159">
        <f>SUMIF(货件明细!K:K,F2159,货件明细!AQ:AQ)</f>
        <v>0</v>
      </c>
      <c r="W2159">
        <f t="shared" si="132"/>
        <v>1</v>
      </c>
      <c r="X2159">
        <f t="shared" si="133"/>
        <v>71</v>
      </c>
      <c r="Y2159">
        <f>SUMIF(货件明细!K:K,F2159,货件明细!I:I)</f>
        <v>0</v>
      </c>
      <c r="Z2159">
        <f t="shared" si="134"/>
        <v>9.25</v>
      </c>
      <c r="AA2159">
        <f>SUMIF(货件明细!K:K,F2159,货件明细!J:J)</f>
        <v>0</v>
      </c>
      <c r="AB2159">
        <f t="shared" si="135"/>
        <v>1</v>
      </c>
    </row>
    <row r="2160" spans="1:28">
      <c r="A2160">
        <v>2025</v>
      </c>
      <c r="B2160">
        <v>3</v>
      </c>
      <c r="C2160">
        <v>13</v>
      </c>
      <c r="D2160" s="4">
        <v>45745</v>
      </c>
      <c r="E2160" t="s">
        <v>28</v>
      </c>
      <c r="F2160" t="s">
        <v>2280</v>
      </c>
      <c r="G2160" t="s">
        <v>269</v>
      </c>
      <c r="H2160" t="s">
        <v>31</v>
      </c>
      <c r="I2160" t="s">
        <v>129</v>
      </c>
      <c r="J2160" t="s">
        <v>45</v>
      </c>
      <c r="K2160" t="s">
        <v>100</v>
      </c>
      <c r="L2160" t="s">
        <v>46</v>
      </c>
      <c r="M2160" t="s">
        <v>47</v>
      </c>
      <c r="N2160" t="s">
        <v>101</v>
      </c>
      <c r="O2160">
        <v>9.25</v>
      </c>
      <c r="Q2160">
        <v>109.792</v>
      </c>
      <c r="R2160">
        <v>109.792</v>
      </c>
      <c r="S2160">
        <v>0</v>
      </c>
      <c r="T2160">
        <v>109.792</v>
      </c>
      <c r="U2160">
        <v>71</v>
      </c>
      <c r="V2160">
        <f>SUMIF(货件明细!K:K,F2160,货件明细!AQ:AQ)</f>
        <v>0</v>
      </c>
      <c r="W2160">
        <f t="shared" si="132"/>
        <v>1</v>
      </c>
      <c r="X2160">
        <f t="shared" si="133"/>
        <v>71</v>
      </c>
      <c r="Y2160">
        <f>SUMIF(货件明细!K:K,F2160,货件明细!I:I)</f>
        <v>0</v>
      </c>
      <c r="Z2160">
        <f t="shared" si="134"/>
        <v>9.25</v>
      </c>
      <c r="AA2160">
        <f>SUMIF(货件明细!K:K,F2160,货件明细!J:J)</f>
        <v>0</v>
      </c>
      <c r="AB2160">
        <f t="shared" si="135"/>
        <v>1</v>
      </c>
    </row>
    <row r="2161" spans="1:28">
      <c r="A2161">
        <v>2025</v>
      </c>
      <c r="B2161">
        <v>3</v>
      </c>
      <c r="C2161">
        <v>13</v>
      </c>
      <c r="D2161" s="4">
        <v>45745</v>
      </c>
      <c r="E2161" t="s">
        <v>28</v>
      </c>
      <c r="F2161" t="s">
        <v>2281</v>
      </c>
      <c r="G2161" t="s">
        <v>54</v>
      </c>
      <c r="H2161" t="s">
        <v>31</v>
      </c>
      <c r="I2161" t="s">
        <v>129</v>
      </c>
      <c r="J2161" t="s">
        <v>45</v>
      </c>
      <c r="K2161" t="s">
        <v>100</v>
      </c>
      <c r="L2161" t="s">
        <v>46</v>
      </c>
      <c r="M2161" t="s">
        <v>47</v>
      </c>
      <c r="N2161" t="s">
        <v>101</v>
      </c>
      <c r="O2161">
        <v>9.25</v>
      </c>
      <c r="Q2161">
        <v>100.8</v>
      </c>
      <c r="R2161">
        <v>100.8</v>
      </c>
      <c r="S2161">
        <v>0</v>
      </c>
      <c r="T2161">
        <v>100.8</v>
      </c>
      <c r="U2161">
        <v>71</v>
      </c>
      <c r="V2161">
        <f>SUMIF(货件明细!K:K,F2161,货件明细!AQ:AQ)</f>
        <v>0</v>
      </c>
      <c r="W2161">
        <f t="shared" si="132"/>
        <v>1</v>
      </c>
      <c r="X2161">
        <f t="shared" si="133"/>
        <v>71</v>
      </c>
      <c r="Y2161">
        <f>SUMIF(货件明细!K:K,F2161,货件明细!I:I)</f>
        <v>0</v>
      </c>
      <c r="Z2161">
        <f t="shared" si="134"/>
        <v>9.25</v>
      </c>
      <c r="AA2161">
        <f>SUMIF(货件明细!K:K,F2161,货件明细!J:J)</f>
        <v>0</v>
      </c>
      <c r="AB2161">
        <f t="shared" si="135"/>
        <v>1</v>
      </c>
    </row>
    <row r="2162" spans="1:28">
      <c r="A2162">
        <v>2025</v>
      </c>
      <c r="B2162">
        <v>3</v>
      </c>
      <c r="C2162">
        <v>13</v>
      </c>
      <c r="D2162" s="4">
        <v>45745</v>
      </c>
      <c r="E2162" t="s">
        <v>28</v>
      </c>
      <c r="F2162" t="s">
        <v>2282</v>
      </c>
      <c r="G2162" t="s">
        <v>372</v>
      </c>
      <c r="H2162" t="s">
        <v>71</v>
      </c>
      <c r="I2162" t="s">
        <v>129</v>
      </c>
      <c r="J2162" t="s">
        <v>100</v>
      </c>
      <c r="K2162" t="s">
        <v>100</v>
      </c>
      <c r="L2162" t="s">
        <v>46</v>
      </c>
      <c r="M2162" t="s">
        <v>65</v>
      </c>
      <c r="N2162" t="s">
        <v>1848</v>
      </c>
      <c r="O2162">
        <v>11.5</v>
      </c>
      <c r="Q2162">
        <v>70.4</v>
      </c>
      <c r="R2162">
        <v>70.4</v>
      </c>
      <c r="S2162">
        <v>0</v>
      </c>
      <c r="T2162">
        <v>70.4</v>
      </c>
      <c r="U2162">
        <v>62</v>
      </c>
      <c r="V2162">
        <f>SUMIF(货件明细!K:K,F2162,货件明细!AQ:AQ)</f>
        <v>0</v>
      </c>
      <c r="W2162">
        <f t="shared" si="132"/>
        <v>1</v>
      </c>
      <c r="X2162">
        <f t="shared" si="133"/>
        <v>62</v>
      </c>
      <c r="Y2162">
        <f>SUMIF(货件明细!K:K,F2162,货件明细!I:I)</f>
        <v>0</v>
      </c>
      <c r="Z2162">
        <f t="shared" si="134"/>
        <v>11.5</v>
      </c>
      <c r="AA2162">
        <f>SUMIF(货件明细!K:K,F2162,货件明细!J:J)</f>
        <v>0</v>
      </c>
      <c r="AB2162">
        <f t="shared" si="135"/>
        <v>1</v>
      </c>
    </row>
    <row r="2163" spans="1:28">
      <c r="A2163">
        <v>2025</v>
      </c>
      <c r="B2163">
        <v>3</v>
      </c>
      <c r="C2163">
        <v>13</v>
      </c>
      <c r="D2163" s="4">
        <v>45745</v>
      </c>
      <c r="E2163" t="s">
        <v>28</v>
      </c>
      <c r="F2163" t="s">
        <v>2283</v>
      </c>
      <c r="G2163" t="s">
        <v>269</v>
      </c>
      <c r="H2163" t="s">
        <v>31</v>
      </c>
      <c r="I2163" t="s">
        <v>129</v>
      </c>
      <c r="J2163" t="s">
        <v>100</v>
      </c>
      <c r="K2163" t="s">
        <v>100</v>
      </c>
      <c r="L2163" t="s">
        <v>46</v>
      </c>
      <c r="M2163" t="s">
        <v>65</v>
      </c>
      <c r="N2163" t="s">
        <v>1848</v>
      </c>
      <c r="O2163">
        <v>11.5</v>
      </c>
      <c r="Q2163">
        <v>117.7</v>
      </c>
      <c r="R2163">
        <v>117.7</v>
      </c>
      <c r="S2163">
        <v>0</v>
      </c>
      <c r="T2163">
        <v>117.7</v>
      </c>
      <c r="U2163">
        <v>62</v>
      </c>
      <c r="V2163">
        <f>SUMIF(货件明细!K:K,F2163,货件明细!AQ:AQ)</f>
        <v>0</v>
      </c>
      <c r="W2163">
        <f t="shared" si="132"/>
        <v>1</v>
      </c>
      <c r="X2163">
        <f t="shared" si="133"/>
        <v>62</v>
      </c>
      <c r="Y2163">
        <f>SUMIF(货件明细!K:K,F2163,货件明细!I:I)</f>
        <v>0</v>
      </c>
      <c r="Z2163">
        <f t="shared" si="134"/>
        <v>11.5</v>
      </c>
      <c r="AA2163">
        <f>SUMIF(货件明细!K:K,F2163,货件明细!J:J)</f>
        <v>0</v>
      </c>
      <c r="AB2163">
        <f t="shared" si="135"/>
        <v>1</v>
      </c>
    </row>
    <row r="2164" spans="1:28">
      <c r="A2164">
        <v>2025</v>
      </c>
      <c r="B2164">
        <v>3</v>
      </c>
      <c r="C2164">
        <v>13</v>
      </c>
      <c r="D2164" s="4">
        <v>45745</v>
      </c>
      <c r="E2164" t="s">
        <v>28</v>
      </c>
      <c r="F2164" t="s">
        <v>2284</v>
      </c>
      <c r="G2164" t="s">
        <v>64</v>
      </c>
      <c r="H2164" t="s">
        <v>44</v>
      </c>
      <c r="I2164" t="s">
        <v>129</v>
      </c>
      <c r="J2164" t="s">
        <v>100</v>
      </c>
      <c r="K2164" t="s">
        <v>100</v>
      </c>
      <c r="L2164" t="s">
        <v>46</v>
      </c>
      <c r="M2164" t="s">
        <v>65</v>
      </c>
      <c r="N2164" t="s">
        <v>1848</v>
      </c>
      <c r="O2164">
        <v>11.5</v>
      </c>
      <c r="Q2164">
        <v>98.4</v>
      </c>
      <c r="R2164">
        <v>98.4</v>
      </c>
      <c r="S2164">
        <v>0</v>
      </c>
      <c r="T2164">
        <v>98.4</v>
      </c>
      <c r="U2164">
        <v>62</v>
      </c>
      <c r="V2164">
        <f>SUMIF(货件明细!K:K,F2164,货件明细!AQ:AQ)</f>
        <v>0</v>
      </c>
      <c r="W2164">
        <f t="shared" si="132"/>
        <v>1</v>
      </c>
      <c r="X2164">
        <f t="shared" si="133"/>
        <v>62</v>
      </c>
      <c r="Y2164">
        <f>SUMIF(货件明细!K:K,F2164,货件明细!I:I)</f>
        <v>0</v>
      </c>
      <c r="Z2164">
        <f t="shared" si="134"/>
        <v>11.5</v>
      </c>
      <c r="AA2164">
        <f>SUMIF(货件明细!K:K,F2164,货件明细!J:J)</f>
        <v>0</v>
      </c>
      <c r="AB2164">
        <f t="shared" si="135"/>
        <v>1</v>
      </c>
    </row>
    <row r="2165" spans="1:28">
      <c r="A2165">
        <v>2025</v>
      </c>
      <c r="B2165">
        <v>3</v>
      </c>
      <c r="C2165">
        <v>13</v>
      </c>
      <c r="D2165" s="4">
        <v>45745</v>
      </c>
      <c r="E2165" t="s">
        <v>28</v>
      </c>
      <c r="F2165" t="s">
        <v>2285</v>
      </c>
      <c r="G2165" t="s">
        <v>50</v>
      </c>
      <c r="H2165" t="s">
        <v>31</v>
      </c>
      <c r="I2165" t="s">
        <v>129</v>
      </c>
      <c r="J2165" t="s">
        <v>100</v>
      </c>
      <c r="K2165" t="s">
        <v>100</v>
      </c>
      <c r="L2165" t="s">
        <v>46</v>
      </c>
      <c r="M2165" t="s">
        <v>65</v>
      </c>
      <c r="N2165" t="s">
        <v>1848</v>
      </c>
      <c r="O2165">
        <v>11.5</v>
      </c>
      <c r="Q2165">
        <v>101.2</v>
      </c>
      <c r="R2165">
        <v>101.2</v>
      </c>
      <c r="S2165">
        <v>0</v>
      </c>
      <c r="T2165">
        <v>101.2</v>
      </c>
      <c r="U2165">
        <v>62</v>
      </c>
      <c r="V2165">
        <f>SUMIF(货件明细!K:K,F2165,货件明细!AQ:AQ)</f>
        <v>0</v>
      </c>
      <c r="W2165">
        <f t="shared" si="132"/>
        <v>1</v>
      </c>
      <c r="X2165">
        <f t="shared" si="133"/>
        <v>62</v>
      </c>
      <c r="Y2165">
        <f>SUMIF(货件明细!K:K,F2165,货件明细!I:I)</f>
        <v>0</v>
      </c>
      <c r="Z2165">
        <f t="shared" si="134"/>
        <v>11.5</v>
      </c>
      <c r="AA2165">
        <f>SUMIF(货件明细!K:K,F2165,货件明细!J:J)</f>
        <v>0</v>
      </c>
      <c r="AB2165">
        <f t="shared" si="135"/>
        <v>1</v>
      </c>
    </row>
    <row r="2166" spans="1:28">
      <c r="A2166">
        <v>2025</v>
      </c>
      <c r="B2166">
        <v>3</v>
      </c>
      <c r="C2166">
        <v>13</v>
      </c>
      <c r="D2166" s="4">
        <v>45745</v>
      </c>
      <c r="E2166" t="s">
        <v>28</v>
      </c>
      <c r="F2166" t="s">
        <v>2286</v>
      </c>
      <c r="G2166" t="s">
        <v>54</v>
      </c>
      <c r="H2166" t="s">
        <v>31</v>
      </c>
      <c r="I2166" t="s">
        <v>129</v>
      </c>
      <c r="J2166" t="s">
        <v>100</v>
      </c>
      <c r="K2166" t="s">
        <v>100</v>
      </c>
      <c r="L2166" t="s">
        <v>46</v>
      </c>
      <c r="M2166" t="s">
        <v>65</v>
      </c>
      <c r="N2166" t="s">
        <v>1848</v>
      </c>
      <c r="O2166">
        <v>11.5</v>
      </c>
      <c r="Q2166">
        <v>105.6</v>
      </c>
      <c r="R2166">
        <v>105.6</v>
      </c>
      <c r="S2166">
        <v>0</v>
      </c>
      <c r="T2166">
        <v>105.6</v>
      </c>
      <c r="U2166">
        <v>62</v>
      </c>
      <c r="V2166">
        <f>SUMIF(货件明细!K:K,F2166,货件明细!AQ:AQ)</f>
        <v>0</v>
      </c>
      <c r="W2166">
        <f t="shared" si="132"/>
        <v>1</v>
      </c>
      <c r="X2166">
        <f t="shared" si="133"/>
        <v>62</v>
      </c>
      <c r="Y2166">
        <f>SUMIF(货件明细!K:K,F2166,货件明细!I:I)</f>
        <v>0</v>
      </c>
      <c r="Z2166">
        <f t="shared" si="134"/>
        <v>11.5</v>
      </c>
      <c r="AA2166">
        <f>SUMIF(货件明细!K:K,F2166,货件明细!J:J)</f>
        <v>0</v>
      </c>
      <c r="AB2166">
        <f t="shared" si="135"/>
        <v>1</v>
      </c>
    </row>
    <row r="2167" spans="1:28">
      <c r="A2167">
        <v>2025</v>
      </c>
      <c r="B2167">
        <v>3</v>
      </c>
      <c r="C2167">
        <v>13</v>
      </c>
      <c r="D2167" s="4">
        <v>45745</v>
      </c>
      <c r="E2167" t="s">
        <v>28</v>
      </c>
      <c r="F2167" t="s">
        <v>2287</v>
      </c>
      <c r="G2167" t="s">
        <v>54</v>
      </c>
      <c r="H2167" t="s">
        <v>31</v>
      </c>
      <c r="I2167" t="s">
        <v>96</v>
      </c>
      <c r="J2167" t="s">
        <v>45</v>
      </c>
      <c r="K2167" t="s">
        <v>100</v>
      </c>
      <c r="L2167" t="s">
        <v>46</v>
      </c>
      <c r="M2167" t="s">
        <v>47</v>
      </c>
      <c r="N2167" t="s">
        <v>101</v>
      </c>
      <c r="O2167">
        <v>46.85</v>
      </c>
      <c r="Q2167">
        <v>302.4</v>
      </c>
      <c r="R2167">
        <v>302.4</v>
      </c>
      <c r="S2167">
        <v>0</v>
      </c>
      <c r="T2167">
        <v>302.4</v>
      </c>
      <c r="U2167">
        <v>138</v>
      </c>
      <c r="V2167">
        <f>SUMIF(货件明细!K:K,F2167,货件明细!AQ:AQ)</f>
        <v>0</v>
      </c>
      <c r="W2167">
        <f t="shared" si="132"/>
        <v>1</v>
      </c>
      <c r="X2167">
        <f t="shared" si="133"/>
        <v>138</v>
      </c>
      <c r="Y2167">
        <f>SUMIF(货件明细!K:K,F2167,货件明细!I:I)</f>
        <v>0</v>
      </c>
      <c r="Z2167">
        <f t="shared" si="134"/>
        <v>46.85</v>
      </c>
      <c r="AA2167">
        <f>SUMIF(货件明细!K:K,F2167,货件明细!J:J)</f>
        <v>0</v>
      </c>
      <c r="AB2167">
        <f t="shared" si="135"/>
        <v>1</v>
      </c>
    </row>
    <row r="2168" spans="1:28">
      <c r="A2168">
        <v>2025</v>
      </c>
      <c r="B2168">
        <v>3</v>
      </c>
      <c r="C2168">
        <v>13</v>
      </c>
      <c r="D2168" s="4">
        <v>45745</v>
      </c>
      <c r="E2168" t="s">
        <v>28</v>
      </c>
      <c r="F2168" t="s">
        <v>2288</v>
      </c>
      <c r="G2168" t="s">
        <v>206</v>
      </c>
      <c r="H2168" t="s">
        <v>71</v>
      </c>
      <c r="I2168" t="s">
        <v>96</v>
      </c>
      <c r="J2168" t="s">
        <v>45</v>
      </c>
      <c r="K2168" t="s">
        <v>45</v>
      </c>
      <c r="L2168" t="s">
        <v>46</v>
      </c>
      <c r="M2168" t="s">
        <v>47</v>
      </c>
      <c r="N2168" t="s">
        <v>48</v>
      </c>
      <c r="O2168">
        <v>46.85</v>
      </c>
      <c r="Q2168">
        <v>345.6</v>
      </c>
      <c r="R2168">
        <v>345.6</v>
      </c>
      <c r="S2168">
        <v>0</v>
      </c>
      <c r="T2168">
        <v>345.6</v>
      </c>
      <c r="U2168">
        <v>138</v>
      </c>
      <c r="V2168">
        <f>SUMIF(货件明细!K:K,F2168,货件明细!AQ:AQ)</f>
        <v>0</v>
      </c>
      <c r="W2168">
        <f t="shared" si="132"/>
        <v>1</v>
      </c>
      <c r="X2168">
        <f t="shared" si="133"/>
        <v>138</v>
      </c>
      <c r="Y2168">
        <f>SUMIF(货件明细!K:K,F2168,货件明细!I:I)</f>
        <v>0</v>
      </c>
      <c r="Z2168">
        <f t="shared" si="134"/>
        <v>46.85</v>
      </c>
      <c r="AA2168">
        <f>SUMIF(货件明细!K:K,F2168,货件明细!J:J)</f>
        <v>0</v>
      </c>
      <c r="AB2168">
        <f t="shared" si="135"/>
        <v>1</v>
      </c>
    </row>
    <row r="2169" spans="1:28">
      <c r="A2169">
        <v>2025</v>
      </c>
      <c r="B2169">
        <v>3</v>
      </c>
      <c r="C2169">
        <v>13</v>
      </c>
      <c r="D2169" s="4">
        <v>45745</v>
      </c>
      <c r="E2169" t="s">
        <v>28</v>
      </c>
      <c r="F2169" t="s">
        <v>2289</v>
      </c>
      <c r="G2169" t="s">
        <v>64</v>
      </c>
      <c r="H2169" t="s">
        <v>44</v>
      </c>
      <c r="I2169" t="s">
        <v>96</v>
      </c>
      <c r="J2169" t="s">
        <v>45</v>
      </c>
      <c r="K2169" t="s">
        <v>45</v>
      </c>
      <c r="L2169" t="s">
        <v>46</v>
      </c>
      <c r="M2169" t="s">
        <v>47</v>
      </c>
      <c r="N2169" t="s">
        <v>48</v>
      </c>
      <c r="O2169">
        <v>46.85</v>
      </c>
      <c r="Q2169">
        <v>386.4375</v>
      </c>
      <c r="R2169">
        <v>386.4375</v>
      </c>
      <c r="S2169">
        <v>0</v>
      </c>
      <c r="T2169">
        <v>386.4375</v>
      </c>
      <c r="U2169">
        <v>138</v>
      </c>
      <c r="V2169">
        <f>SUMIF(货件明细!K:K,F2169,货件明细!AQ:AQ)</f>
        <v>0</v>
      </c>
      <c r="W2169">
        <f t="shared" si="132"/>
        <v>1</v>
      </c>
      <c r="X2169">
        <f t="shared" si="133"/>
        <v>138</v>
      </c>
      <c r="Y2169">
        <f>SUMIF(货件明细!K:K,F2169,货件明细!I:I)</f>
        <v>0</v>
      </c>
      <c r="Z2169">
        <f t="shared" si="134"/>
        <v>46.85</v>
      </c>
      <c r="AA2169">
        <f>SUMIF(货件明细!K:K,F2169,货件明细!J:J)</f>
        <v>0</v>
      </c>
      <c r="AB2169">
        <f t="shared" si="135"/>
        <v>1</v>
      </c>
    </row>
    <row r="2170" spans="1:28">
      <c r="A2170">
        <v>2025</v>
      </c>
      <c r="B2170">
        <v>3</v>
      </c>
      <c r="C2170">
        <v>13</v>
      </c>
      <c r="D2170" s="4">
        <v>45745</v>
      </c>
      <c r="E2170" t="s">
        <v>28</v>
      </c>
      <c r="F2170" t="s">
        <v>2290</v>
      </c>
      <c r="G2170" t="s">
        <v>50</v>
      </c>
      <c r="H2170" t="s">
        <v>31</v>
      </c>
      <c r="I2170" t="s">
        <v>96</v>
      </c>
      <c r="J2170" t="s">
        <v>45</v>
      </c>
      <c r="K2170" t="s">
        <v>100</v>
      </c>
      <c r="L2170" t="s">
        <v>46</v>
      </c>
      <c r="M2170" t="s">
        <v>47</v>
      </c>
      <c r="N2170" t="s">
        <v>101</v>
      </c>
      <c r="O2170">
        <v>46.85</v>
      </c>
      <c r="Q2170">
        <v>307.248</v>
      </c>
      <c r="R2170">
        <v>307.248</v>
      </c>
      <c r="S2170">
        <v>0</v>
      </c>
      <c r="T2170">
        <v>307.248</v>
      </c>
      <c r="U2170">
        <v>138</v>
      </c>
      <c r="V2170">
        <f>SUMIF(货件明细!K:K,F2170,货件明细!AQ:AQ)</f>
        <v>0</v>
      </c>
      <c r="W2170">
        <f t="shared" si="132"/>
        <v>1</v>
      </c>
      <c r="X2170">
        <f t="shared" si="133"/>
        <v>138</v>
      </c>
      <c r="Y2170">
        <f>SUMIF(货件明细!K:K,F2170,货件明细!I:I)</f>
        <v>0</v>
      </c>
      <c r="Z2170">
        <f t="shared" si="134"/>
        <v>46.85</v>
      </c>
      <c r="AA2170">
        <f>SUMIF(货件明细!K:K,F2170,货件明细!J:J)</f>
        <v>0</v>
      </c>
      <c r="AB2170">
        <f t="shared" si="135"/>
        <v>1</v>
      </c>
    </row>
    <row r="2171" spans="1:28">
      <c r="A2171">
        <v>2025</v>
      </c>
      <c r="B2171">
        <v>3</v>
      </c>
      <c r="C2171">
        <v>13</v>
      </c>
      <c r="D2171" s="4">
        <v>45745</v>
      </c>
      <c r="E2171" t="s">
        <v>28</v>
      </c>
      <c r="F2171" t="s">
        <v>2291</v>
      </c>
      <c r="G2171" t="s">
        <v>269</v>
      </c>
      <c r="H2171" t="s">
        <v>31</v>
      </c>
      <c r="I2171" t="s">
        <v>96</v>
      </c>
      <c r="J2171" t="s">
        <v>45</v>
      </c>
      <c r="K2171" t="s">
        <v>100</v>
      </c>
      <c r="L2171" t="s">
        <v>46</v>
      </c>
      <c r="M2171" t="s">
        <v>47</v>
      </c>
      <c r="N2171" t="s">
        <v>101</v>
      </c>
      <c r="O2171">
        <v>46.85</v>
      </c>
      <c r="Q2171">
        <v>329.376</v>
      </c>
      <c r="R2171">
        <v>329.376</v>
      </c>
      <c r="S2171">
        <v>0</v>
      </c>
      <c r="T2171">
        <v>329.376</v>
      </c>
      <c r="U2171">
        <v>138</v>
      </c>
      <c r="V2171">
        <f>SUMIF(货件明细!K:K,F2171,货件明细!AQ:AQ)</f>
        <v>0</v>
      </c>
      <c r="W2171">
        <f t="shared" si="132"/>
        <v>1</v>
      </c>
      <c r="X2171">
        <f t="shared" si="133"/>
        <v>138</v>
      </c>
      <c r="Y2171">
        <f>SUMIF(货件明细!K:K,F2171,货件明细!I:I)</f>
        <v>0</v>
      </c>
      <c r="Z2171">
        <f t="shared" si="134"/>
        <v>46.85</v>
      </c>
      <c r="AA2171">
        <f>SUMIF(货件明细!K:K,F2171,货件明细!J:J)</f>
        <v>0</v>
      </c>
      <c r="AB2171">
        <f t="shared" si="135"/>
        <v>1</v>
      </c>
    </row>
    <row r="2172" spans="1:28">
      <c r="A2172">
        <v>2025</v>
      </c>
      <c r="B2172">
        <v>3</v>
      </c>
      <c r="C2172">
        <v>13</v>
      </c>
      <c r="D2172" s="4">
        <v>45745</v>
      </c>
      <c r="E2172" t="s">
        <v>28</v>
      </c>
      <c r="F2172" t="s">
        <v>2292</v>
      </c>
      <c r="G2172" t="s">
        <v>64</v>
      </c>
      <c r="H2172" t="s">
        <v>44</v>
      </c>
      <c r="I2172" t="s">
        <v>96</v>
      </c>
      <c r="J2172" t="s">
        <v>100</v>
      </c>
      <c r="K2172" t="s">
        <v>100</v>
      </c>
      <c r="L2172" t="s">
        <v>46</v>
      </c>
      <c r="M2172" t="s">
        <v>47</v>
      </c>
      <c r="N2172" t="s">
        <v>159</v>
      </c>
      <c r="O2172">
        <v>74.6</v>
      </c>
      <c r="Q2172">
        <v>496.222222222222</v>
      </c>
      <c r="R2172">
        <v>496.222222222222</v>
      </c>
      <c r="S2172">
        <v>0</v>
      </c>
      <c r="T2172">
        <v>496.222222222222</v>
      </c>
      <c r="U2172">
        <v>378</v>
      </c>
      <c r="V2172">
        <f>SUMIF(货件明细!K:K,F2172,货件明细!AQ:AQ)</f>
        <v>0</v>
      </c>
      <c r="W2172">
        <f t="shared" si="132"/>
        <v>1</v>
      </c>
      <c r="X2172">
        <f t="shared" si="133"/>
        <v>378</v>
      </c>
      <c r="Y2172">
        <f>SUMIF(货件明细!K:K,F2172,货件明细!I:I)</f>
        <v>0</v>
      </c>
      <c r="Z2172">
        <f t="shared" si="134"/>
        <v>74.6</v>
      </c>
      <c r="AA2172">
        <f>SUMIF(货件明细!K:K,F2172,货件明细!J:J)</f>
        <v>0</v>
      </c>
      <c r="AB2172">
        <f t="shared" si="135"/>
        <v>1</v>
      </c>
    </row>
    <row r="2173" spans="1:28">
      <c r="A2173">
        <v>2025</v>
      </c>
      <c r="B2173">
        <v>3</v>
      </c>
      <c r="C2173">
        <v>13</v>
      </c>
      <c r="D2173" s="4">
        <v>45745</v>
      </c>
      <c r="E2173" t="s">
        <v>28</v>
      </c>
      <c r="F2173" t="s">
        <v>2293</v>
      </c>
      <c r="G2173" t="s">
        <v>54</v>
      </c>
      <c r="H2173" t="s">
        <v>31</v>
      </c>
      <c r="I2173" t="s">
        <v>96</v>
      </c>
      <c r="J2173" t="s">
        <v>100</v>
      </c>
      <c r="K2173" t="s">
        <v>100</v>
      </c>
      <c r="L2173" t="s">
        <v>46</v>
      </c>
      <c r="M2173" t="s">
        <v>47</v>
      </c>
      <c r="N2173" t="s">
        <v>101</v>
      </c>
      <c r="O2173">
        <v>74.6</v>
      </c>
      <c r="Q2173">
        <v>504</v>
      </c>
      <c r="R2173">
        <v>504</v>
      </c>
      <c r="S2173">
        <v>0</v>
      </c>
      <c r="T2173">
        <v>504</v>
      </c>
      <c r="U2173">
        <v>378</v>
      </c>
      <c r="V2173">
        <f>SUMIF(货件明细!K:K,F2173,货件明细!AQ:AQ)</f>
        <v>0</v>
      </c>
      <c r="W2173">
        <f t="shared" si="132"/>
        <v>1</v>
      </c>
      <c r="X2173">
        <f t="shared" si="133"/>
        <v>378</v>
      </c>
      <c r="Y2173">
        <f>SUMIF(货件明细!K:K,F2173,货件明细!I:I)</f>
        <v>0</v>
      </c>
      <c r="Z2173">
        <f t="shared" si="134"/>
        <v>74.6</v>
      </c>
      <c r="AA2173">
        <f>SUMIF(货件明细!K:K,F2173,货件明细!J:J)</f>
        <v>0</v>
      </c>
      <c r="AB2173">
        <f t="shared" si="135"/>
        <v>1</v>
      </c>
    </row>
    <row r="2174" spans="1:28">
      <c r="A2174">
        <v>2025</v>
      </c>
      <c r="B2174">
        <v>3</v>
      </c>
      <c r="C2174">
        <v>13</v>
      </c>
      <c r="D2174" s="4">
        <v>45745</v>
      </c>
      <c r="E2174" t="s">
        <v>28</v>
      </c>
      <c r="F2174" t="s">
        <v>2294</v>
      </c>
      <c r="G2174" t="s">
        <v>269</v>
      </c>
      <c r="H2174" t="s">
        <v>31</v>
      </c>
      <c r="I2174" t="s">
        <v>96</v>
      </c>
      <c r="J2174" t="s">
        <v>100</v>
      </c>
      <c r="K2174" t="s">
        <v>100</v>
      </c>
      <c r="L2174" t="s">
        <v>46</v>
      </c>
      <c r="M2174" t="s">
        <v>47</v>
      </c>
      <c r="N2174" t="s">
        <v>101</v>
      </c>
      <c r="O2174">
        <v>74.6</v>
      </c>
      <c r="Q2174">
        <v>548.96</v>
      </c>
      <c r="R2174">
        <v>548.96</v>
      </c>
      <c r="S2174">
        <v>0</v>
      </c>
      <c r="T2174">
        <v>548.96</v>
      </c>
      <c r="U2174">
        <v>378</v>
      </c>
      <c r="V2174">
        <f>SUMIF(货件明细!K:K,F2174,货件明细!AQ:AQ)</f>
        <v>0</v>
      </c>
      <c r="W2174">
        <f t="shared" si="132"/>
        <v>1</v>
      </c>
      <c r="X2174">
        <f t="shared" si="133"/>
        <v>378</v>
      </c>
      <c r="Y2174">
        <f>SUMIF(货件明细!K:K,F2174,货件明细!I:I)</f>
        <v>0</v>
      </c>
      <c r="Z2174">
        <f t="shared" si="134"/>
        <v>74.6</v>
      </c>
      <c r="AA2174">
        <f>SUMIF(货件明细!K:K,F2174,货件明细!J:J)</f>
        <v>0</v>
      </c>
      <c r="AB2174">
        <f t="shared" si="135"/>
        <v>1</v>
      </c>
    </row>
    <row r="2175" spans="1:28">
      <c r="A2175">
        <v>2025</v>
      </c>
      <c r="B2175">
        <v>3</v>
      </c>
      <c r="C2175">
        <v>13</v>
      </c>
      <c r="D2175" s="4">
        <v>45745</v>
      </c>
      <c r="E2175" t="s">
        <v>28</v>
      </c>
      <c r="F2175" t="s">
        <v>2295</v>
      </c>
      <c r="G2175" t="s">
        <v>50</v>
      </c>
      <c r="H2175" t="s">
        <v>31</v>
      </c>
      <c r="I2175" t="s">
        <v>96</v>
      </c>
      <c r="J2175" t="s">
        <v>100</v>
      </c>
      <c r="K2175" t="s">
        <v>100</v>
      </c>
      <c r="L2175" t="s">
        <v>46</v>
      </c>
      <c r="M2175" t="s">
        <v>47</v>
      </c>
      <c r="N2175" t="s">
        <v>101</v>
      </c>
      <c r="O2175">
        <v>74.6</v>
      </c>
      <c r="Q2175">
        <v>512.08</v>
      </c>
      <c r="R2175">
        <v>512.08</v>
      </c>
      <c r="S2175">
        <v>0</v>
      </c>
      <c r="T2175">
        <v>512.08</v>
      </c>
      <c r="U2175">
        <v>378</v>
      </c>
      <c r="V2175">
        <f>SUMIF(货件明细!K:K,F2175,货件明细!AQ:AQ)</f>
        <v>0</v>
      </c>
      <c r="W2175">
        <f t="shared" si="132"/>
        <v>1</v>
      </c>
      <c r="X2175">
        <f t="shared" si="133"/>
        <v>378</v>
      </c>
      <c r="Y2175">
        <f>SUMIF(货件明细!K:K,F2175,货件明细!I:I)</f>
        <v>0</v>
      </c>
      <c r="Z2175">
        <f t="shared" si="134"/>
        <v>74.6</v>
      </c>
      <c r="AA2175">
        <f>SUMIF(货件明细!K:K,F2175,货件明细!J:J)</f>
        <v>0</v>
      </c>
      <c r="AB2175">
        <f t="shared" si="135"/>
        <v>1</v>
      </c>
    </row>
    <row r="2176" spans="1:28">
      <c r="A2176">
        <v>2025</v>
      </c>
      <c r="B2176">
        <v>3</v>
      </c>
      <c r="C2176">
        <v>13</v>
      </c>
      <c r="D2176" s="4">
        <v>45745</v>
      </c>
      <c r="E2176" t="s">
        <v>28</v>
      </c>
      <c r="F2176" t="s">
        <v>2296</v>
      </c>
      <c r="G2176" t="s">
        <v>206</v>
      </c>
      <c r="H2176" t="s">
        <v>71</v>
      </c>
      <c r="I2176" t="s">
        <v>96</v>
      </c>
      <c r="J2176" t="s">
        <v>100</v>
      </c>
      <c r="K2176" t="s">
        <v>100</v>
      </c>
      <c r="L2176" t="s">
        <v>46</v>
      </c>
      <c r="M2176" t="s">
        <v>47</v>
      </c>
      <c r="N2176" t="s">
        <v>159</v>
      </c>
      <c r="O2176">
        <v>74.6</v>
      </c>
      <c r="Q2176">
        <v>380.25</v>
      </c>
      <c r="R2176">
        <v>380.25</v>
      </c>
      <c r="S2176">
        <v>0</v>
      </c>
      <c r="T2176">
        <v>380.25</v>
      </c>
      <c r="U2176">
        <v>378</v>
      </c>
      <c r="V2176">
        <f>SUMIF(货件明细!K:K,F2176,货件明细!AQ:AQ)</f>
        <v>0</v>
      </c>
      <c r="W2176">
        <f t="shared" si="132"/>
        <v>1</v>
      </c>
      <c r="X2176">
        <f t="shared" si="133"/>
        <v>378</v>
      </c>
      <c r="Y2176">
        <f>SUMIF(货件明细!K:K,F2176,货件明细!I:I)</f>
        <v>0</v>
      </c>
      <c r="Z2176">
        <f t="shared" si="134"/>
        <v>74.6</v>
      </c>
      <c r="AA2176">
        <f>SUMIF(货件明细!K:K,F2176,货件明细!J:J)</f>
        <v>0</v>
      </c>
      <c r="AB2176">
        <f t="shared" si="135"/>
        <v>1</v>
      </c>
    </row>
    <row r="2177" spans="1:28">
      <c r="A2177">
        <v>2025</v>
      </c>
      <c r="B2177">
        <v>3</v>
      </c>
      <c r="C2177">
        <v>13</v>
      </c>
      <c r="D2177" s="4">
        <v>45744</v>
      </c>
      <c r="E2177" t="s">
        <v>28</v>
      </c>
      <c r="F2177" t="s">
        <v>2297</v>
      </c>
      <c r="G2177" t="s">
        <v>2298</v>
      </c>
      <c r="H2177" t="s">
        <v>31</v>
      </c>
      <c r="I2177" t="s">
        <v>57</v>
      </c>
      <c r="J2177" t="s">
        <v>33</v>
      </c>
      <c r="K2177" t="s">
        <v>33</v>
      </c>
      <c r="L2177" t="s">
        <v>34</v>
      </c>
      <c r="M2177" t="s">
        <v>35</v>
      </c>
      <c r="N2177" t="s">
        <v>36</v>
      </c>
      <c r="O2177">
        <v>21.8</v>
      </c>
      <c r="Q2177">
        <v>1177</v>
      </c>
      <c r="R2177">
        <v>1177</v>
      </c>
      <c r="S2177">
        <v>238.82776</v>
      </c>
      <c r="T2177">
        <v>1415.82776</v>
      </c>
      <c r="U2177">
        <v>122</v>
      </c>
      <c r="V2177">
        <f>SUMIF(货件明细!K:K,F2177,货件明细!AQ:AQ)</f>
        <v>0</v>
      </c>
      <c r="W2177">
        <f t="shared" si="132"/>
        <v>1</v>
      </c>
      <c r="X2177">
        <f t="shared" si="133"/>
        <v>122</v>
      </c>
      <c r="Y2177">
        <f>SUMIF(货件明细!K:K,F2177,货件明细!I:I)</f>
        <v>0</v>
      </c>
      <c r="Z2177">
        <f t="shared" si="134"/>
        <v>21.8</v>
      </c>
      <c r="AA2177">
        <f>SUMIF(货件明细!K:K,F2177,货件明细!J:J)</f>
        <v>0</v>
      </c>
      <c r="AB2177">
        <f t="shared" si="135"/>
        <v>1</v>
      </c>
    </row>
    <row r="2178" spans="1:28">
      <c r="A2178">
        <v>2025</v>
      </c>
      <c r="B2178">
        <v>4</v>
      </c>
      <c r="C2178">
        <v>14</v>
      </c>
      <c r="D2178" s="4">
        <v>45748</v>
      </c>
      <c r="E2178" t="s">
        <v>28</v>
      </c>
      <c r="F2178" t="s">
        <v>2299</v>
      </c>
      <c r="G2178" t="s">
        <v>271</v>
      </c>
      <c r="H2178" t="s">
        <v>31</v>
      </c>
      <c r="I2178" t="s">
        <v>96</v>
      </c>
      <c r="J2178" t="s">
        <v>33</v>
      </c>
      <c r="K2178" t="s">
        <v>33</v>
      </c>
      <c r="L2178" t="s">
        <v>34</v>
      </c>
      <c r="M2178" t="s">
        <v>35</v>
      </c>
      <c r="N2178" t="s">
        <v>285</v>
      </c>
      <c r="O2178">
        <v>36.04</v>
      </c>
      <c r="Q2178">
        <v>2053.5</v>
      </c>
      <c r="R2178">
        <v>2053.5</v>
      </c>
      <c r="S2178">
        <v>228.26016</v>
      </c>
      <c r="T2178">
        <v>2281.76016</v>
      </c>
      <c r="U2178">
        <v>174</v>
      </c>
      <c r="V2178">
        <f>SUMIF(货件明细!K:K,F2178,货件明细!AQ:AQ)</f>
        <v>0</v>
      </c>
      <c r="W2178">
        <f t="shared" ref="W2178:W2241" si="136">IF(V2178=U2178,0,1)</f>
        <v>1</v>
      </c>
      <c r="X2178">
        <f t="shared" ref="X2178:X2241" si="137">U2178</f>
        <v>174</v>
      </c>
      <c r="Y2178">
        <f>SUMIF(货件明细!K:K,F2178,货件明细!I:I)</f>
        <v>0</v>
      </c>
      <c r="Z2178">
        <f t="shared" ref="Z2178:Z2241" si="138">O2178-Y2178</f>
        <v>36.04</v>
      </c>
      <c r="AA2178">
        <f>SUMIF(货件明细!K:K,F2178,货件明细!J:J)</f>
        <v>0</v>
      </c>
      <c r="AB2178">
        <f t="shared" ref="AB2178:AB2241" si="139">IF(T2178=AA2178,0,1)</f>
        <v>1</v>
      </c>
    </row>
    <row r="2179" spans="1:28">
      <c r="A2179">
        <v>2025</v>
      </c>
      <c r="B2179">
        <v>4</v>
      </c>
      <c r="C2179">
        <v>14</v>
      </c>
      <c r="D2179" s="4">
        <v>45750</v>
      </c>
      <c r="E2179" t="s">
        <v>28</v>
      </c>
      <c r="F2179" t="s">
        <v>2300</v>
      </c>
      <c r="G2179" t="s">
        <v>271</v>
      </c>
      <c r="H2179" t="s">
        <v>31</v>
      </c>
      <c r="I2179" t="s">
        <v>80</v>
      </c>
      <c r="J2179" t="s">
        <v>33</v>
      </c>
      <c r="K2179" t="s">
        <v>33</v>
      </c>
      <c r="L2179" t="s">
        <v>34</v>
      </c>
      <c r="M2179" t="s">
        <v>35</v>
      </c>
      <c r="N2179" t="s">
        <v>285</v>
      </c>
      <c r="O2179">
        <v>21.8</v>
      </c>
      <c r="Q2179">
        <v>1210</v>
      </c>
      <c r="R2179">
        <v>1200</v>
      </c>
      <c r="S2179">
        <v>313.67552</v>
      </c>
      <c r="T2179">
        <v>1513.67552</v>
      </c>
      <c r="U2179">
        <v>269</v>
      </c>
      <c r="V2179">
        <f>SUMIF(货件明细!K:K,F2179,货件明细!AQ:AQ)</f>
        <v>0</v>
      </c>
      <c r="W2179">
        <f t="shared" si="136"/>
        <v>1</v>
      </c>
      <c r="X2179">
        <f t="shared" si="137"/>
        <v>269</v>
      </c>
      <c r="Y2179">
        <f>SUMIF(货件明细!K:K,F2179,货件明细!I:I)</f>
        <v>0</v>
      </c>
      <c r="Z2179">
        <f t="shared" si="138"/>
        <v>21.8</v>
      </c>
      <c r="AA2179">
        <f>SUMIF(货件明细!K:K,F2179,货件明细!J:J)</f>
        <v>0</v>
      </c>
      <c r="AB2179">
        <f t="shared" si="139"/>
        <v>1</v>
      </c>
    </row>
    <row r="2180" spans="1:28">
      <c r="A2180">
        <v>2025</v>
      </c>
      <c r="B2180">
        <v>4</v>
      </c>
      <c r="C2180">
        <v>14</v>
      </c>
      <c r="D2180" s="4">
        <v>45750</v>
      </c>
      <c r="E2180" t="s">
        <v>28</v>
      </c>
      <c r="F2180" t="s">
        <v>2301</v>
      </c>
      <c r="G2180" t="s">
        <v>271</v>
      </c>
      <c r="H2180" t="s">
        <v>31</v>
      </c>
      <c r="I2180" t="s">
        <v>96</v>
      </c>
      <c r="J2180" t="s">
        <v>33</v>
      </c>
      <c r="K2180" t="s">
        <v>33</v>
      </c>
      <c r="L2180" t="s">
        <v>34</v>
      </c>
      <c r="M2180" t="s">
        <v>35</v>
      </c>
      <c r="N2180" t="s">
        <v>285</v>
      </c>
      <c r="O2180">
        <v>21.8</v>
      </c>
      <c r="Q2180">
        <v>1210</v>
      </c>
      <c r="R2180">
        <v>1200</v>
      </c>
      <c r="S2180">
        <v>192.69472</v>
      </c>
      <c r="T2180">
        <v>1392.69472</v>
      </c>
      <c r="U2180">
        <v>158</v>
      </c>
      <c r="V2180">
        <f>SUMIF(货件明细!K:K,F2180,货件明细!AQ:AQ)</f>
        <v>0</v>
      </c>
      <c r="W2180">
        <f t="shared" si="136"/>
        <v>1</v>
      </c>
      <c r="X2180">
        <f t="shared" si="137"/>
        <v>158</v>
      </c>
      <c r="Y2180">
        <f>SUMIF(货件明细!K:K,F2180,货件明细!I:I)</f>
        <v>0</v>
      </c>
      <c r="Z2180">
        <f t="shared" si="138"/>
        <v>21.8</v>
      </c>
      <c r="AA2180">
        <f>SUMIF(货件明细!K:K,F2180,货件明细!J:J)</f>
        <v>0</v>
      </c>
      <c r="AB2180">
        <f t="shared" si="139"/>
        <v>1</v>
      </c>
    </row>
    <row r="2181" spans="1:28">
      <c r="A2181">
        <v>2025</v>
      </c>
      <c r="B2181">
        <v>4</v>
      </c>
      <c r="C2181">
        <v>14</v>
      </c>
      <c r="D2181" s="4">
        <v>45750</v>
      </c>
      <c r="E2181" t="s">
        <v>28</v>
      </c>
      <c r="F2181" t="s">
        <v>2302</v>
      </c>
      <c r="G2181" t="s">
        <v>271</v>
      </c>
      <c r="H2181" t="s">
        <v>31</v>
      </c>
      <c r="I2181" t="s">
        <v>145</v>
      </c>
      <c r="J2181" t="s">
        <v>33</v>
      </c>
      <c r="K2181" t="s">
        <v>33</v>
      </c>
      <c r="L2181" t="s">
        <v>34</v>
      </c>
      <c r="M2181" t="s">
        <v>35</v>
      </c>
      <c r="N2181" t="s">
        <v>36</v>
      </c>
      <c r="O2181">
        <v>21.6</v>
      </c>
      <c r="Q2181">
        <v>1133</v>
      </c>
      <c r="R2181">
        <v>1123</v>
      </c>
      <c r="S2181">
        <v>83.37472</v>
      </c>
      <c r="T2181">
        <v>1206.37472</v>
      </c>
      <c r="U2181">
        <v>52</v>
      </c>
      <c r="V2181">
        <f>SUMIF(货件明细!K:K,F2181,货件明细!AQ:AQ)</f>
        <v>0</v>
      </c>
      <c r="W2181">
        <f t="shared" si="136"/>
        <v>1</v>
      </c>
      <c r="X2181">
        <f t="shared" si="137"/>
        <v>52</v>
      </c>
      <c r="Y2181">
        <f>SUMIF(货件明细!K:K,F2181,货件明细!I:I)</f>
        <v>0</v>
      </c>
      <c r="Z2181">
        <f t="shared" si="138"/>
        <v>21.6</v>
      </c>
      <c r="AA2181">
        <f>SUMIF(货件明细!K:K,F2181,货件明细!J:J)</f>
        <v>0</v>
      </c>
      <c r="AB2181">
        <f t="shared" si="139"/>
        <v>1</v>
      </c>
    </row>
    <row r="2182" spans="1:28">
      <c r="A2182">
        <v>2025</v>
      </c>
      <c r="B2182">
        <v>4</v>
      </c>
      <c r="C2182">
        <v>14</v>
      </c>
      <c r="D2182" s="4">
        <v>45750</v>
      </c>
      <c r="E2182" t="s">
        <v>28</v>
      </c>
      <c r="F2182" t="s">
        <v>2303</v>
      </c>
      <c r="G2182" t="s">
        <v>271</v>
      </c>
      <c r="H2182" t="s">
        <v>31</v>
      </c>
      <c r="I2182" t="s">
        <v>129</v>
      </c>
      <c r="J2182" t="s">
        <v>33</v>
      </c>
      <c r="K2182" t="s">
        <v>33</v>
      </c>
      <c r="L2182" t="s">
        <v>34</v>
      </c>
      <c r="M2182" t="s">
        <v>65</v>
      </c>
      <c r="N2182" t="s">
        <v>36</v>
      </c>
      <c r="O2182">
        <v>21.8</v>
      </c>
      <c r="Q2182">
        <v>1177</v>
      </c>
      <c r="R2182">
        <v>1177</v>
      </c>
      <c r="S2182">
        <v>235.54816</v>
      </c>
      <c r="T2182">
        <v>1412.54816</v>
      </c>
      <c r="U2182">
        <v>202</v>
      </c>
      <c r="V2182">
        <f>SUMIF(货件明细!K:K,F2182,货件明细!AQ:AQ)</f>
        <v>0</v>
      </c>
      <c r="W2182">
        <f t="shared" si="136"/>
        <v>1</v>
      </c>
      <c r="X2182">
        <f t="shared" si="137"/>
        <v>202</v>
      </c>
      <c r="Y2182">
        <f>SUMIF(货件明细!K:K,F2182,货件明细!I:I)</f>
        <v>0</v>
      </c>
      <c r="Z2182">
        <f t="shared" si="138"/>
        <v>21.8</v>
      </c>
      <c r="AA2182">
        <f>SUMIF(货件明细!K:K,F2182,货件明细!J:J)</f>
        <v>0</v>
      </c>
      <c r="AB2182">
        <f t="shared" si="139"/>
        <v>1</v>
      </c>
    </row>
    <row r="2183" spans="1:28">
      <c r="A2183">
        <v>2025</v>
      </c>
      <c r="B2183">
        <v>4</v>
      </c>
      <c r="C2183">
        <v>14</v>
      </c>
      <c r="D2183" s="4">
        <v>45750</v>
      </c>
      <c r="E2183" t="s">
        <v>28</v>
      </c>
      <c r="F2183" t="s">
        <v>2304</v>
      </c>
      <c r="G2183" t="s">
        <v>271</v>
      </c>
      <c r="H2183" t="s">
        <v>31</v>
      </c>
      <c r="I2183" t="s">
        <v>41</v>
      </c>
      <c r="J2183" t="s">
        <v>33</v>
      </c>
      <c r="K2183" t="s">
        <v>33</v>
      </c>
      <c r="L2183" t="s">
        <v>34</v>
      </c>
      <c r="M2183" t="s">
        <v>35</v>
      </c>
      <c r="N2183" t="s">
        <v>36</v>
      </c>
      <c r="O2183">
        <v>21.8</v>
      </c>
      <c r="Q2183">
        <v>1133</v>
      </c>
      <c r="R2183">
        <v>1123</v>
      </c>
      <c r="S2183">
        <v>127.10272</v>
      </c>
      <c r="T2183">
        <v>1250.10272</v>
      </c>
      <c r="U2183">
        <v>109</v>
      </c>
      <c r="V2183">
        <f>SUMIF(货件明细!K:K,F2183,货件明细!AQ:AQ)</f>
        <v>0</v>
      </c>
      <c r="W2183">
        <f t="shared" si="136"/>
        <v>1</v>
      </c>
      <c r="X2183">
        <f t="shared" si="137"/>
        <v>109</v>
      </c>
      <c r="Y2183">
        <f>SUMIF(货件明细!K:K,F2183,货件明细!I:I)</f>
        <v>0</v>
      </c>
      <c r="Z2183">
        <f t="shared" si="138"/>
        <v>21.8</v>
      </c>
      <c r="AA2183">
        <f>SUMIF(货件明细!K:K,F2183,货件明细!J:J)</f>
        <v>0</v>
      </c>
      <c r="AB2183">
        <f t="shared" si="139"/>
        <v>1</v>
      </c>
    </row>
    <row r="2184" spans="1:28">
      <c r="A2184">
        <v>2025</v>
      </c>
      <c r="B2184">
        <v>4</v>
      </c>
      <c r="C2184">
        <v>14</v>
      </c>
      <c r="D2184" s="4">
        <v>45750</v>
      </c>
      <c r="E2184" t="s">
        <v>28</v>
      </c>
      <c r="F2184" t="s">
        <v>2305</v>
      </c>
      <c r="G2184" t="s">
        <v>591</v>
      </c>
      <c r="H2184" t="s">
        <v>31</v>
      </c>
      <c r="I2184" t="s">
        <v>145</v>
      </c>
      <c r="J2184" t="s">
        <v>33</v>
      </c>
      <c r="K2184" t="s">
        <v>33</v>
      </c>
      <c r="L2184" t="s">
        <v>34</v>
      </c>
      <c r="M2184" t="s">
        <v>65</v>
      </c>
      <c r="N2184" t="s">
        <v>36</v>
      </c>
      <c r="O2184">
        <v>64.85</v>
      </c>
      <c r="Q2184">
        <v>3531</v>
      </c>
      <c r="R2184">
        <v>3531</v>
      </c>
      <c r="S2184">
        <v>323.5872</v>
      </c>
      <c r="T2184">
        <v>3854.5872</v>
      </c>
      <c r="U2184">
        <v>225</v>
      </c>
      <c r="V2184">
        <f>SUMIF(货件明细!K:K,F2184,货件明细!AQ:AQ)</f>
        <v>0</v>
      </c>
      <c r="W2184">
        <f t="shared" si="136"/>
        <v>1</v>
      </c>
      <c r="X2184">
        <f t="shared" si="137"/>
        <v>225</v>
      </c>
      <c r="Y2184">
        <f>SUMIF(货件明细!K:K,F2184,货件明细!I:I)</f>
        <v>0</v>
      </c>
      <c r="Z2184">
        <f t="shared" si="138"/>
        <v>64.85</v>
      </c>
      <c r="AA2184">
        <f>SUMIF(货件明细!K:K,F2184,货件明细!J:J)</f>
        <v>0</v>
      </c>
      <c r="AB2184">
        <f t="shared" si="139"/>
        <v>1</v>
      </c>
    </row>
    <row r="2185" spans="1:28">
      <c r="A2185">
        <v>2025</v>
      </c>
      <c r="B2185">
        <v>4</v>
      </c>
      <c r="C2185">
        <v>14</v>
      </c>
      <c r="D2185" s="4">
        <v>45751</v>
      </c>
      <c r="E2185" t="s">
        <v>28</v>
      </c>
      <c r="F2185" t="s">
        <v>2306</v>
      </c>
      <c r="G2185" t="s">
        <v>64</v>
      </c>
      <c r="H2185" t="s">
        <v>44</v>
      </c>
      <c r="I2185" t="s">
        <v>32</v>
      </c>
      <c r="J2185" t="s">
        <v>45</v>
      </c>
      <c r="K2185" t="s">
        <v>45</v>
      </c>
      <c r="L2185" t="s">
        <v>46</v>
      </c>
      <c r="M2185" t="s">
        <v>47</v>
      </c>
      <c r="N2185" t="s">
        <v>48</v>
      </c>
      <c r="O2185">
        <v>32.05</v>
      </c>
      <c r="Q2185">
        <v>282.45</v>
      </c>
      <c r="R2185">
        <v>282.45</v>
      </c>
      <c r="S2185">
        <v>0</v>
      </c>
      <c r="T2185">
        <v>282.45</v>
      </c>
      <c r="U2185">
        <v>86</v>
      </c>
      <c r="V2185">
        <f>SUMIF(货件明细!K:K,F2185,货件明细!AQ:AQ)</f>
        <v>0</v>
      </c>
      <c r="W2185">
        <f t="shared" si="136"/>
        <v>1</v>
      </c>
      <c r="X2185">
        <f t="shared" si="137"/>
        <v>86</v>
      </c>
      <c r="Y2185">
        <f>SUMIF(货件明细!K:K,F2185,货件明细!I:I)</f>
        <v>0</v>
      </c>
      <c r="Z2185">
        <f t="shared" si="138"/>
        <v>32.05</v>
      </c>
      <c r="AA2185">
        <f>SUMIF(货件明细!K:K,F2185,货件明细!J:J)</f>
        <v>0</v>
      </c>
      <c r="AB2185">
        <f t="shared" si="139"/>
        <v>1</v>
      </c>
    </row>
    <row r="2186" spans="1:28">
      <c r="A2186">
        <v>2025</v>
      </c>
      <c r="B2186">
        <v>4</v>
      </c>
      <c r="C2186">
        <v>14</v>
      </c>
      <c r="D2186" s="4">
        <v>45751</v>
      </c>
      <c r="E2186" t="s">
        <v>28</v>
      </c>
      <c r="F2186" t="s">
        <v>2307</v>
      </c>
      <c r="G2186" t="s">
        <v>50</v>
      </c>
      <c r="H2186" t="s">
        <v>31</v>
      </c>
      <c r="I2186" t="s">
        <v>32</v>
      </c>
      <c r="J2186" t="s">
        <v>45</v>
      </c>
      <c r="K2186" t="s">
        <v>100</v>
      </c>
      <c r="L2186" t="s">
        <v>46</v>
      </c>
      <c r="M2186" t="s">
        <v>65</v>
      </c>
      <c r="N2186" t="s">
        <v>1832</v>
      </c>
      <c r="O2186">
        <v>32.05</v>
      </c>
      <c r="Q2186">
        <v>292.6</v>
      </c>
      <c r="R2186">
        <v>292.6</v>
      </c>
      <c r="S2186">
        <v>0</v>
      </c>
      <c r="T2186">
        <v>292.6</v>
      </c>
      <c r="U2186">
        <v>86</v>
      </c>
      <c r="V2186">
        <f>SUMIF(货件明细!K:K,F2186,货件明细!AQ:AQ)</f>
        <v>0</v>
      </c>
      <c r="W2186">
        <f t="shared" si="136"/>
        <v>1</v>
      </c>
      <c r="X2186">
        <f t="shared" si="137"/>
        <v>86</v>
      </c>
      <c r="Y2186">
        <f>SUMIF(货件明细!K:K,F2186,货件明细!I:I)</f>
        <v>0</v>
      </c>
      <c r="Z2186">
        <f t="shared" si="138"/>
        <v>32.05</v>
      </c>
      <c r="AA2186">
        <f>SUMIF(货件明细!K:K,F2186,货件明细!J:J)</f>
        <v>0</v>
      </c>
      <c r="AB2186">
        <f t="shared" si="139"/>
        <v>1</v>
      </c>
    </row>
    <row r="2187" spans="1:28">
      <c r="A2187">
        <v>2025</v>
      </c>
      <c r="B2187">
        <v>4</v>
      </c>
      <c r="C2187">
        <v>14</v>
      </c>
      <c r="D2187" s="4">
        <v>45751</v>
      </c>
      <c r="E2187" t="s">
        <v>28</v>
      </c>
      <c r="F2187" t="s">
        <v>2308</v>
      </c>
      <c r="G2187" t="s">
        <v>70</v>
      </c>
      <c r="H2187" t="s">
        <v>71</v>
      </c>
      <c r="I2187" t="s">
        <v>32</v>
      </c>
      <c r="J2187" t="s">
        <v>45</v>
      </c>
      <c r="K2187" t="s">
        <v>45</v>
      </c>
      <c r="L2187" t="s">
        <v>46</v>
      </c>
      <c r="M2187" t="s">
        <v>47</v>
      </c>
      <c r="N2187" t="s">
        <v>48</v>
      </c>
      <c r="O2187">
        <v>32.05</v>
      </c>
      <c r="Q2187">
        <v>340.266666666667</v>
      </c>
      <c r="R2187">
        <v>340.266666666667</v>
      </c>
      <c r="S2187">
        <v>0</v>
      </c>
      <c r="T2187">
        <v>340.266666666667</v>
      </c>
      <c r="U2187">
        <v>86</v>
      </c>
      <c r="V2187">
        <f>SUMIF(货件明细!K:K,F2187,货件明细!AQ:AQ)</f>
        <v>0</v>
      </c>
      <c r="W2187">
        <f t="shared" si="136"/>
        <v>1</v>
      </c>
      <c r="X2187">
        <f t="shared" si="137"/>
        <v>86</v>
      </c>
      <c r="Y2187">
        <f>SUMIF(货件明细!K:K,F2187,货件明细!I:I)</f>
        <v>0</v>
      </c>
      <c r="Z2187">
        <f t="shared" si="138"/>
        <v>32.05</v>
      </c>
      <c r="AA2187">
        <f>SUMIF(货件明细!K:K,F2187,货件明细!J:J)</f>
        <v>0</v>
      </c>
      <c r="AB2187">
        <f t="shared" si="139"/>
        <v>1</v>
      </c>
    </row>
    <row r="2188" spans="1:28">
      <c r="A2188">
        <v>2025</v>
      </c>
      <c r="B2188">
        <v>4</v>
      </c>
      <c r="C2188">
        <v>14</v>
      </c>
      <c r="D2188" s="4">
        <v>45751</v>
      </c>
      <c r="E2188" t="s">
        <v>28</v>
      </c>
      <c r="F2188" t="s">
        <v>2309</v>
      </c>
      <c r="G2188" t="s">
        <v>68</v>
      </c>
      <c r="H2188" t="s">
        <v>31</v>
      </c>
      <c r="I2188" t="s">
        <v>32</v>
      </c>
      <c r="J2188" t="s">
        <v>45</v>
      </c>
      <c r="K2188" t="s">
        <v>100</v>
      </c>
      <c r="L2188" t="s">
        <v>46</v>
      </c>
      <c r="M2188" t="s">
        <v>65</v>
      </c>
      <c r="N2188" t="s">
        <v>1832</v>
      </c>
      <c r="O2188">
        <v>32.05</v>
      </c>
      <c r="Q2188">
        <v>340</v>
      </c>
      <c r="R2188">
        <v>340</v>
      </c>
      <c r="S2188">
        <v>0</v>
      </c>
      <c r="T2188">
        <v>340</v>
      </c>
      <c r="U2188">
        <v>86</v>
      </c>
      <c r="V2188">
        <f>SUMIF(货件明细!K:K,F2188,货件明细!AQ:AQ)</f>
        <v>0</v>
      </c>
      <c r="W2188">
        <f t="shared" si="136"/>
        <v>1</v>
      </c>
      <c r="X2188">
        <f t="shared" si="137"/>
        <v>86</v>
      </c>
      <c r="Y2188">
        <f>SUMIF(货件明细!K:K,F2188,货件明细!I:I)</f>
        <v>0</v>
      </c>
      <c r="Z2188">
        <f t="shared" si="138"/>
        <v>32.05</v>
      </c>
      <c r="AA2188">
        <f>SUMIF(货件明细!K:K,F2188,货件明细!J:J)</f>
        <v>0</v>
      </c>
      <c r="AB2188">
        <f t="shared" si="139"/>
        <v>1</v>
      </c>
    </row>
    <row r="2189" spans="1:28">
      <c r="A2189">
        <v>2025</v>
      </c>
      <c r="B2189">
        <v>4</v>
      </c>
      <c r="C2189">
        <v>14</v>
      </c>
      <c r="D2189" s="4">
        <v>45751</v>
      </c>
      <c r="E2189" t="s">
        <v>28</v>
      </c>
      <c r="F2189" t="s">
        <v>2310</v>
      </c>
      <c r="G2189" t="s">
        <v>223</v>
      </c>
      <c r="H2189" t="s">
        <v>31</v>
      </c>
      <c r="I2189" t="s">
        <v>32</v>
      </c>
      <c r="J2189" t="s">
        <v>45</v>
      </c>
      <c r="K2189" t="s">
        <v>100</v>
      </c>
      <c r="L2189" t="s">
        <v>46</v>
      </c>
      <c r="M2189" t="s">
        <v>65</v>
      </c>
      <c r="N2189" t="s">
        <v>1832</v>
      </c>
      <c r="O2189">
        <v>32.05</v>
      </c>
      <c r="Q2189">
        <v>398.266666666667</v>
      </c>
      <c r="R2189">
        <v>398.266666666667</v>
      </c>
      <c r="S2189">
        <v>0</v>
      </c>
      <c r="T2189">
        <v>398.266666666667</v>
      </c>
      <c r="U2189">
        <v>86</v>
      </c>
      <c r="V2189">
        <f>SUMIF(货件明细!K:K,F2189,货件明细!AQ:AQ)</f>
        <v>0</v>
      </c>
      <c r="W2189">
        <f t="shared" si="136"/>
        <v>1</v>
      </c>
      <c r="X2189">
        <f t="shared" si="137"/>
        <v>86</v>
      </c>
      <c r="Y2189">
        <f>SUMIF(货件明细!K:K,F2189,货件明细!I:I)</f>
        <v>0</v>
      </c>
      <c r="Z2189">
        <f t="shared" si="138"/>
        <v>32.05</v>
      </c>
      <c r="AA2189">
        <f>SUMIF(货件明细!K:K,F2189,货件明细!J:J)</f>
        <v>0</v>
      </c>
      <c r="AB2189">
        <f t="shared" si="139"/>
        <v>1</v>
      </c>
    </row>
    <row r="2190" spans="1:28">
      <c r="A2190">
        <v>2025</v>
      </c>
      <c r="B2190">
        <v>4</v>
      </c>
      <c r="C2190">
        <v>14</v>
      </c>
      <c r="D2190" s="4">
        <v>45751</v>
      </c>
      <c r="E2190" t="s">
        <v>28</v>
      </c>
      <c r="F2190" t="s">
        <v>2311</v>
      </c>
      <c r="G2190" t="s">
        <v>395</v>
      </c>
      <c r="H2190" t="s">
        <v>44</v>
      </c>
      <c r="I2190" t="s">
        <v>80</v>
      </c>
      <c r="J2190" t="s">
        <v>45</v>
      </c>
      <c r="K2190" t="s">
        <v>45</v>
      </c>
      <c r="L2190" t="s">
        <v>46</v>
      </c>
      <c r="M2190" t="s">
        <v>65</v>
      </c>
      <c r="N2190" t="s">
        <v>1825</v>
      </c>
      <c r="O2190">
        <v>28.8</v>
      </c>
      <c r="Q2190">
        <v>423.4</v>
      </c>
      <c r="R2190">
        <v>452.4</v>
      </c>
      <c r="S2190">
        <v>0</v>
      </c>
      <c r="T2190">
        <v>452.4</v>
      </c>
      <c r="U2190">
        <v>174</v>
      </c>
      <c r="V2190">
        <f>SUMIF(货件明细!K:K,F2190,货件明细!AQ:AQ)</f>
        <v>0</v>
      </c>
      <c r="W2190">
        <f t="shared" si="136"/>
        <v>1</v>
      </c>
      <c r="X2190">
        <f t="shared" si="137"/>
        <v>174</v>
      </c>
      <c r="Y2190">
        <f>SUMIF(货件明细!K:K,F2190,货件明细!I:I)</f>
        <v>0</v>
      </c>
      <c r="Z2190">
        <f t="shared" si="138"/>
        <v>28.8</v>
      </c>
      <c r="AA2190">
        <f>SUMIF(货件明细!K:K,F2190,货件明细!J:J)</f>
        <v>0</v>
      </c>
      <c r="AB2190">
        <f t="shared" si="139"/>
        <v>1</v>
      </c>
    </row>
    <row r="2191" spans="1:28">
      <c r="A2191">
        <v>2025</v>
      </c>
      <c r="B2191">
        <v>4</v>
      </c>
      <c r="C2191">
        <v>14</v>
      </c>
      <c r="D2191" s="4">
        <v>45751</v>
      </c>
      <c r="E2191" t="s">
        <v>28</v>
      </c>
      <c r="F2191" t="s">
        <v>2312</v>
      </c>
      <c r="G2191" t="s">
        <v>1610</v>
      </c>
      <c r="H2191" t="s">
        <v>71</v>
      </c>
      <c r="I2191" t="s">
        <v>80</v>
      </c>
      <c r="J2191" t="s">
        <v>45</v>
      </c>
      <c r="K2191" t="s">
        <v>45</v>
      </c>
      <c r="L2191" t="s">
        <v>46</v>
      </c>
      <c r="M2191" t="s">
        <v>47</v>
      </c>
      <c r="N2191" t="s">
        <v>48</v>
      </c>
      <c r="O2191">
        <v>28.8</v>
      </c>
      <c r="Q2191">
        <v>220</v>
      </c>
      <c r="R2191">
        <v>220</v>
      </c>
      <c r="S2191">
        <v>0</v>
      </c>
      <c r="T2191">
        <v>220</v>
      </c>
      <c r="U2191">
        <v>174</v>
      </c>
      <c r="V2191">
        <f>SUMIF(货件明细!K:K,F2191,货件明细!AQ:AQ)</f>
        <v>0</v>
      </c>
      <c r="W2191">
        <f t="shared" si="136"/>
        <v>1</v>
      </c>
      <c r="X2191">
        <f t="shared" si="137"/>
        <v>174</v>
      </c>
      <c r="Y2191">
        <f>SUMIF(货件明细!K:K,F2191,货件明细!I:I)</f>
        <v>0</v>
      </c>
      <c r="Z2191">
        <f t="shared" si="138"/>
        <v>28.8</v>
      </c>
      <c r="AA2191">
        <f>SUMIF(货件明细!K:K,F2191,货件明细!J:J)</f>
        <v>0</v>
      </c>
      <c r="AB2191">
        <f t="shared" si="139"/>
        <v>1</v>
      </c>
    </row>
    <row r="2192" spans="1:28">
      <c r="A2192">
        <v>2025</v>
      </c>
      <c r="B2192">
        <v>4</v>
      </c>
      <c r="C2192">
        <v>14</v>
      </c>
      <c r="D2192" s="4">
        <v>45751</v>
      </c>
      <c r="E2192" t="s">
        <v>28</v>
      </c>
      <c r="F2192" t="s">
        <v>2313</v>
      </c>
      <c r="G2192" t="s">
        <v>269</v>
      </c>
      <c r="H2192" t="s">
        <v>31</v>
      </c>
      <c r="I2192" t="s">
        <v>80</v>
      </c>
      <c r="J2192" t="s">
        <v>45</v>
      </c>
      <c r="K2192" t="s">
        <v>100</v>
      </c>
      <c r="L2192" t="s">
        <v>46</v>
      </c>
      <c r="M2192" t="s">
        <v>47</v>
      </c>
      <c r="N2192" t="s">
        <v>101</v>
      </c>
      <c r="O2192">
        <v>28.8</v>
      </c>
      <c r="Q2192">
        <v>297.505882352941</v>
      </c>
      <c r="R2192">
        <v>297.505882352941</v>
      </c>
      <c r="S2192">
        <v>0</v>
      </c>
      <c r="T2192">
        <v>297.505882352941</v>
      </c>
      <c r="U2192">
        <v>174</v>
      </c>
      <c r="V2192">
        <f>SUMIF(货件明细!K:K,F2192,货件明细!AQ:AQ)</f>
        <v>0</v>
      </c>
      <c r="W2192">
        <f t="shared" si="136"/>
        <v>1</v>
      </c>
      <c r="X2192">
        <f t="shared" si="137"/>
        <v>174</v>
      </c>
      <c r="Y2192">
        <f>SUMIF(货件明细!K:K,F2192,货件明细!I:I)</f>
        <v>0</v>
      </c>
      <c r="Z2192">
        <f t="shared" si="138"/>
        <v>28.8</v>
      </c>
      <c r="AA2192">
        <f>SUMIF(货件明细!K:K,F2192,货件明细!J:J)</f>
        <v>0</v>
      </c>
      <c r="AB2192">
        <f t="shared" si="139"/>
        <v>1</v>
      </c>
    </row>
    <row r="2193" spans="1:28">
      <c r="A2193">
        <v>2025</v>
      </c>
      <c r="B2193">
        <v>4</v>
      </c>
      <c r="C2193">
        <v>14</v>
      </c>
      <c r="D2193" s="4">
        <v>45751</v>
      </c>
      <c r="E2193" t="s">
        <v>28</v>
      </c>
      <c r="F2193" t="s">
        <v>2314</v>
      </c>
      <c r="G2193" t="s">
        <v>64</v>
      </c>
      <c r="H2193" t="s">
        <v>44</v>
      </c>
      <c r="I2193" t="s">
        <v>80</v>
      </c>
      <c r="J2193" t="s">
        <v>45</v>
      </c>
      <c r="K2193" t="s">
        <v>45</v>
      </c>
      <c r="L2193" t="s">
        <v>46</v>
      </c>
      <c r="M2193" t="s">
        <v>47</v>
      </c>
      <c r="N2193" t="s">
        <v>48</v>
      </c>
      <c r="O2193">
        <v>28.8</v>
      </c>
      <c r="Q2193">
        <v>282.45</v>
      </c>
      <c r="R2193">
        <v>282.45</v>
      </c>
      <c r="S2193">
        <v>0</v>
      </c>
      <c r="T2193">
        <v>282.45</v>
      </c>
      <c r="U2193">
        <v>174</v>
      </c>
      <c r="V2193">
        <f>SUMIF(货件明细!K:K,F2193,货件明细!AQ:AQ)</f>
        <v>0</v>
      </c>
      <c r="W2193">
        <f t="shared" si="136"/>
        <v>1</v>
      </c>
      <c r="X2193">
        <f t="shared" si="137"/>
        <v>174</v>
      </c>
      <c r="Y2193">
        <f>SUMIF(货件明细!K:K,F2193,货件明细!I:I)</f>
        <v>0</v>
      </c>
      <c r="Z2193">
        <f t="shared" si="138"/>
        <v>28.8</v>
      </c>
      <c r="AA2193">
        <f>SUMIF(货件明细!K:K,F2193,货件明细!J:J)</f>
        <v>0</v>
      </c>
      <c r="AB2193">
        <f t="shared" si="139"/>
        <v>1</v>
      </c>
    </row>
    <row r="2194" spans="1:28">
      <c r="A2194">
        <v>2025</v>
      </c>
      <c r="B2194">
        <v>4</v>
      </c>
      <c r="C2194">
        <v>14</v>
      </c>
      <c r="D2194" s="4">
        <v>45751</v>
      </c>
      <c r="E2194" t="s">
        <v>28</v>
      </c>
      <c r="F2194" t="s">
        <v>2315</v>
      </c>
      <c r="G2194" t="s">
        <v>50</v>
      </c>
      <c r="H2194" t="s">
        <v>31</v>
      </c>
      <c r="I2194" t="s">
        <v>80</v>
      </c>
      <c r="J2194" t="s">
        <v>45</v>
      </c>
      <c r="K2194" t="s">
        <v>100</v>
      </c>
      <c r="L2194" t="s">
        <v>46</v>
      </c>
      <c r="M2194" t="s">
        <v>65</v>
      </c>
      <c r="N2194" t="s">
        <v>1832</v>
      </c>
      <c r="O2194">
        <v>28.8</v>
      </c>
      <c r="Q2194">
        <v>292.6</v>
      </c>
      <c r="R2194">
        <v>292.6</v>
      </c>
      <c r="S2194">
        <v>0</v>
      </c>
      <c r="T2194">
        <v>292.6</v>
      </c>
      <c r="U2194">
        <v>174</v>
      </c>
      <c r="V2194">
        <f>SUMIF(货件明细!K:K,F2194,货件明细!AQ:AQ)</f>
        <v>0</v>
      </c>
      <c r="W2194">
        <f t="shared" si="136"/>
        <v>1</v>
      </c>
      <c r="X2194">
        <f t="shared" si="137"/>
        <v>174</v>
      </c>
      <c r="Y2194">
        <f>SUMIF(货件明细!K:K,F2194,货件明细!I:I)</f>
        <v>0</v>
      </c>
      <c r="Z2194">
        <f t="shared" si="138"/>
        <v>28.8</v>
      </c>
      <c r="AA2194">
        <f>SUMIF(货件明细!K:K,F2194,货件明细!J:J)</f>
        <v>0</v>
      </c>
      <c r="AB2194">
        <f t="shared" si="139"/>
        <v>1</v>
      </c>
    </row>
    <row r="2195" spans="1:28">
      <c r="A2195">
        <v>2025</v>
      </c>
      <c r="B2195">
        <v>4</v>
      </c>
      <c r="C2195">
        <v>14</v>
      </c>
      <c r="D2195" s="4">
        <v>45751</v>
      </c>
      <c r="E2195" t="s">
        <v>28</v>
      </c>
      <c r="F2195" t="s">
        <v>2316</v>
      </c>
      <c r="G2195" t="s">
        <v>70</v>
      </c>
      <c r="H2195" t="s">
        <v>71</v>
      </c>
      <c r="I2195" t="s">
        <v>57</v>
      </c>
      <c r="J2195" t="s">
        <v>100</v>
      </c>
      <c r="K2195" t="s">
        <v>100</v>
      </c>
      <c r="L2195" t="s">
        <v>46</v>
      </c>
      <c r="M2195" t="s">
        <v>65</v>
      </c>
      <c r="N2195" t="s">
        <v>1832</v>
      </c>
      <c r="O2195">
        <v>59.75</v>
      </c>
      <c r="Q2195">
        <v>358.066666666667</v>
      </c>
      <c r="R2195">
        <v>358.066666666667</v>
      </c>
      <c r="S2195">
        <v>0</v>
      </c>
      <c r="T2195">
        <v>358.066666666667</v>
      </c>
      <c r="U2195">
        <v>408</v>
      </c>
      <c r="V2195">
        <f>SUMIF(货件明细!K:K,F2195,货件明细!AQ:AQ)</f>
        <v>0</v>
      </c>
      <c r="W2195">
        <f t="shared" si="136"/>
        <v>1</v>
      </c>
      <c r="X2195">
        <f t="shared" si="137"/>
        <v>408</v>
      </c>
      <c r="Y2195">
        <f>SUMIF(货件明细!K:K,F2195,货件明细!I:I)</f>
        <v>0</v>
      </c>
      <c r="Z2195">
        <f t="shared" si="138"/>
        <v>59.75</v>
      </c>
      <c r="AA2195">
        <f>SUMIF(货件明细!K:K,F2195,货件明细!J:J)</f>
        <v>0</v>
      </c>
      <c r="AB2195">
        <f t="shared" si="139"/>
        <v>1</v>
      </c>
    </row>
    <row r="2196" spans="1:28">
      <c r="A2196">
        <v>2025</v>
      </c>
      <c r="B2196">
        <v>4</v>
      </c>
      <c r="C2196">
        <v>14</v>
      </c>
      <c r="D2196" s="4">
        <v>45751</v>
      </c>
      <c r="E2196" t="s">
        <v>28</v>
      </c>
      <c r="F2196" t="s">
        <v>2317</v>
      </c>
      <c r="G2196" t="s">
        <v>223</v>
      </c>
      <c r="H2196" t="s">
        <v>31</v>
      </c>
      <c r="I2196" t="s">
        <v>57</v>
      </c>
      <c r="J2196" t="s">
        <v>100</v>
      </c>
      <c r="K2196" t="s">
        <v>100</v>
      </c>
      <c r="L2196" t="s">
        <v>46</v>
      </c>
      <c r="M2196" t="s">
        <v>65</v>
      </c>
      <c r="N2196" t="s">
        <v>1832</v>
      </c>
      <c r="O2196">
        <v>59.75</v>
      </c>
      <c r="Q2196">
        <v>597.4</v>
      </c>
      <c r="R2196">
        <v>597.4</v>
      </c>
      <c r="S2196">
        <v>0</v>
      </c>
      <c r="T2196">
        <v>597.4</v>
      </c>
      <c r="U2196">
        <v>408</v>
      </c>
      <c r="V2196">
        <f>SUMIF(货件明细!K:K,F2196,货件明细!AQ:AQ)</f>
        <v>0</v>
      </c>
      <c r="W2196">
        <f t="shared" si="136"/>
        <v>1</v>
      </c>
      <c r="X2196">
        <f t="shared" si="137"/>
        <v>408</v>
      </c>
      <c r="Y2196">
        <f>SUMIF(货件明细!K:K,F2196,货件明细!I:I)</f>
        <v>0</v>
      </c>
      <c r="Z2196">
        <f t="shared" si="138"/>
        <v>59.75</v>
      </c>
      <c r="AA2196">
        <f>SUMIF(货件明细!K:K,F2196,货件明细!J:J)</f>
        <v>0</v>
      </c>
      <c r="AB2196">
        <f t="shared" si="139"/>
        <v>1</v>
      </c>
    </row>
    <row r="2197" spans="1:28">
      <c r="A2197">
        <v>2025</v>
      </c>
      <c r="B2197">
        <v>4</v>
      </c>
      <c r="C2197">
        <v>14</v>
      </c>
      <c r="D2197" s="4">
        <v>45751</v>
      </c>
      <c r="E2197" t="s">
        <v>28</v>
      </c>
      <c r="F2197" t="s">
        <v>2318</v>
      </c>
      <c r="G2197" t="s">
        <v>64</v>
      </c>
      <c r="H2197" t="s">
        <v>44</v>
      </c>
      <c r="I2197" t="s">
        <v>57</v>
      </c>
      <c r="J2197" t="s">
        <v>100</v>
      </c>
      <c r="K2197" t="s">
        <v>100</v>
      </c>
      <c r="L2197" t="s">
        <v>46</v>
      </c>
      <c r="M2197" t="s">
        <v>47</v>
      </c>
      <c r="N2197" t="s">
        <v>159</v>
      </c>
      <c r="O2197">
        <v>59.75</v>
      </c>
      <c r="Q2197">
        <v>454.569230769231</v>
      </c>
      <c r="R2197">
        <v>454.569230769231</v>
      </c>
      <c r="S2197">
        <v>0</v>
      </c>
      <c r="T2197">
        <v>454.569230769231</v>
      </c>
      <c r="U2197">
        <v>408</v>
      </c>
      <c r="V2197">
        <f>SUMIF(货件明细!K:K,F2197,货件明细!AQ:AQ)</f>
        <v>0</v>
      </c>
      <c r="W2197">
        <f t="shared" si="136"/>
        <v>1</v>
      </c>
      <c r="X2197">
        <f t="shared" si="137"/>
        <v>408</v>
      </c>
      <c r="Y2197">
        <f>SUMIF(货件明细!K:K,F2197,货件明细!I:I)</f>
        <v>0</v>
      </c>
      <c r="Z2197">
        <f t="shared" si="138"/>
        <v>59.75</v>
      </c>
      <c r="AA2197">
        <f>SUMIF(货件明细!K:K,F2197,货件明细!J:J)</f>
        <v>0</v>
      </c>
      <c r="AB2197">
        <f t="shared" si="139"/>
        <v>1</v>
      </c>
    </row>
    <row r="2198" spans="1:28">
      <c r="A2198">
        <v>2025</v>
      </c>
      <c r="B2198">
        <v>4</v>
      </c>
      <c r="C2198">
        <v>14</v>
      </c>
      <c r="D2198" s="4">
        <v>45751</v>
      </c>
      <c r="E2198" t="s">
        <v>28</v>
      </c>
      <c r="F2198" t="s">
        <v>2319</v>
      </c>
      <c r="G2198" t="s">
        <v>50</v>
      </c>
      <c r="H2198" t="s">
        <v>31</v>
      </c>
      <c r="I2198" t="s">
        <v>57</v>
      </c>
      <c r="J2198" t="s">
        <v>100</v>
      </c>
      <c r="K2198" t="s">
        <v>100</v>
      </c>
      <c r="L2198" t="s">
        <v>46</v>
      </c>
      <c r="M2198" t="s">
        <v>65</v>
      </c>
      <c r="N2198" t="s">
        <v>1832</v>
      </c>
      <c r="O2198">
        <v>59.75</v>
      </c>
      <c r="Q2198">
        <v>438.9</v>
      </c>
      <c r="R2198">
        <v>438.9</v>
      </c>
      <c r="S2198">
        <v>0</v>
      </c>
      <c r="T2198">
        <v>438.9</v>
      </c>
      <c r="U2198">
        <v>408</v>
      </c>
      <c r="V2198">
        <f>SUMIF(货件明细!K:K,F2198,货件明细!AQ:AQ)</f>
        <v>0</v>
      </c>
      <c r="W2198">
        <f t="shared" si="136"/>
        <v>1</v>
      </c>
      <c r="X2198">
        <f t="shared" si="137"/>
        <v>408</v>
      </c>
      <c r="Y2198">
        <f>SUMIF(货件明细!K:K,F2198,货件明细!I:I)</f>
        <v>0</v>
      </c>
      <c r="Z2198">
        <f t="shared" si="138"/>
        <v>59.75</v>
      </c>
      <c r="AA2198">
        <f>SUMIF(货件明细!K:K,F2198,货件明细!J:J)</f>
        <v>0</v>
      </c>
      <c r="AB2198">
        <f t="shared" si="139"/>
        <v>1</v>
      </c>
    </row>
    <row r="2199" spans="1:28">
      <c r="A2199">
        <v>2025</v>
      </c>
      <c r="B2199">
        <v>4</v>
      </c>
      <c r="C2199">
        <v>14</v>
      </c>
      <c r="D2199" s="4">
        <v>45751</v>
      </c>
      <c r="E2199" t="s">
        <v>28</v>
      </c>
      <c r="F2199" t="s">
        <v>2320</v>
      </c>
      <c r="G2199" t="s">
        <v>68</v>
      </c>
      <c r="H2199" t="s">
        <v>31</v>
      </c>
      <c r="I2199" t="s">
        <v>57</v>
      </c>
      <c r="J2199" t="s">
        <v>100</v>
      </c>
      <c r="K2199" t="s">
        <v>100</v>
      </c>
      <c r="L2199" t="s">
        <v>46</v>
      </c>
      <c r="M2199" t="s">
        <v>65</v>
      </c>
      <c r="N2199" t="s">
        <v>1832</v>
      </c>
      <c r="O2199">
        <v>59.75</v>
      </c>
      <c r="Q2199">
        <v>510</v>
      </c>
      <c r="R2199">
        <v>510</v>
      </c>
      <c r="S2199">
        <v>0</v>
      </c>
      <c r="T2199">
        <v>510</v>
      </c>
      <c r="U2199">
        <v>408</v>
      </c>
      <c r="V2199">
        <f>SUMIF(货件明细!K:K,F2199,货件明细!AQ:AQ)</f>
        <v>0</v>
      </c>
      <c r="W2199">
        <f t="shared" si="136"/>
        <v>1</v>
      </c>
      <c r="X2199">
        <f t="shared" si="137"/>
        <v>408</v>
      </c>
      <c r="Y2199">
        <f>SUMIF(货件明细!K:K,F2199,货件明细!I:I)</f>
        <v>0</v>
      </c>
      <c r="Z2199">
        <f t="shared" si="138"/>
        <v>59.75</v>
      </c>
      <c r="AA2199">
        <f>SUMIF(货件明细!K:K,F2199,货件明细!J:J)</f>
        <v>0</v>
      </c>
      <c r="AB2199">
        <f t="shared" si="139"/>
        <v>1</v>
      </c>
    </row>
    <row r="2200" spans="1:28">
      <c r="A2200">
        <v>2025</v>
      </c>
      <c r="B2200">
        <v>4</v>
      </c>
      <c r="C2200">
        <v>14</v>
      </c>
      <c r="D2200" s="4">
        <v>45751</v>
      </c>
      <c r="E2200" t="s">
        <v>28</v>
      </c>
      <c r="F2200" t="s">
        <v>2321</v>
      </c>
      <c r="G2200" t="s">
        <v>68</v>
      </c>
      <c r="H2200" t="s">
        <v>31</v>
      </c>
      <c r="I2200" t="s">
        <v>57</v>
      </c>
      <c r="J2200" t="s">
        <v>100</v>
      </c>
      <c r="K2200" t="s">
        <v>100</v>
      </c>
      <c r="L2200" t="s">
        <v>46</v>
      </c>
      <c r="M2200" t="s">
        <v>47</v>
      </c>
      <c r="N2200" t="s">
        <v>101</v>
      </c>
      <c r="O2200">
        <v>19.85</v>
      </c>
      <c r="Q2200">
        <v>187.55</v>
      </c>
      <c r="R2200">
        <v>187.55</v>
      </c>
      <c r="S2200">
        <v>0</v>
      </c>
      <c r="T2200">
        <v>187.55</v>
      </c>
      <c r="U2200">
        <v>130</v>
      </c>
      <c r="V2200">
        <f>SUMIF(货件明细!K:K,F2200,货件明细!AQ:AQ)</f>
        <v>0</v>
      </c>
      <c r="W2200">
        <f t="shared" si="136"/>
        <v>1</v>
      </c>
      <c r="X2200">
        <f t="shared" si="137"/>
        <v>130</v>
      </c>
      <c r="Y2200">
        <f>SUMIF(货件明细!K:K,F2200,货件明细!I:I)</f>
        <v>0</v>
      </c>
      <c r="Z2200">
        <f t="shared" si="138"/>
        <v>19.85</v>
      </c>
      <c r="AA2200">
        <f>SUMIF(货件明细!K:K,F2200,货件明细!J:J)</f>
        <v>0</v>
      </c>
      <c r="AB2200">
        <f t="shared" si="139"/>
        <v>1</v>
      </c>
    </row>
    <row r="2201" spans="1:28">
      <c r="A2201">
        <v>2025</v>
      </c>
      <c r="B2201">
        <v>4</v>
      </c>
      <c r="C2201">
        <v>14</v>
      </c>
      <c r="D2201" s="4">
        <v>45751</v>
      </c>
      <c r="E2201" t="s">
        <v>28</v>
      </c>
      <c r="F2201" t="s">
        <v>2322</v>
      </c>
      <c r="G2201" t="s">
        <v>70</v>
      </c>
      <c r="H2201" t="s">
        <v>71</v>
      </c>
      <c r="I2201" t="s">
        <v>57</v>
      </c>
      <c r="J2201" t="s">
        <v>100</v>
      </c>
      <c r="K2201" t="s">
        <v>100</v>
      </c>
      <c r="L2201" t="s">
        <v>46</v>
      </c>
      <c r="M2201" t="s">
        <v>47</v>
      </c>
      <c r="N2201" t="s">
        <v>159</v>
      </c>
      <c r="O2201">
        <v>19.85</v>
      </c>
      <c r="Q2201">
        <v>114.8</v>
      </c>
      <c r="R2201">
        <v>114.8</v>
      </c>
      <c r="S2201">
        <v>0</v>
      </c>
      <c r="T2201">
        <v>114.8</v>
      </c>
      <c r="U2201">
        <v>130</v>
      </c>
      <c r="V2201">
        <f>SUMIF(货件明细!K:K,F2201,货件明细!AQ:AQ)</f>
        <v>0</v>
      </c>
      <c r="W2201">
        <f t="shared" si="136"/>
        <v>1</v>
      </c>
      <c r="X2201">
        <f t="shared" si="137"/>
        <v>130</v>
      </c>
      <c r="Y2201">
        <f>SUMIF(货件明细!K:K,F2201,货件明细!I:I)</f>
        <v>0</v>
      </c>
      <c r="Z2201">
        <f t="shared" si="138"/>
        <v>19.85</v>
      </c>
      <c r="AA2201">
        <f>SUMIF(货件明细!K:K,F2201,货件明细!J:J)</f>
        <v>0</v>
      </c>
      <c r="AB2201">
        <f t="shared" si="139"/>
        <v>1</v>
      </c>
    </row>
    <row r="2202" spans="1:28">
      <c r="A2202">
        <v>2025</v>
      </c>
      <c r="B2202">
        <v>4</v>
      </c>
      <c r="C2202">
        <v>14</v>
      </c>
      <c r="D2202" s="4">
        <v>45751</v>
      </c>
      <c r="E2202" t="s">
        <v>28</v>
      </c>
      <c r="F2202" t="s">
        <v>2323</v>
      </c>
      <c r="G2202" t="s">
        <v>223</v>
      </c>
      <c r="H2202" t="s">
        <v>31</v>
      </c>
      <c r="I2202" t="s">
        <v>57</v>
      </c>
      <c r="J2202" t="s">
        <v>100</v>
      </c>
      <c r="K2202" t="s">
        <v>100</v>
      </c>
      <c r="L2202" t="s">
        <v>46</v>
      </c>
      <c r="M2202" t="s">
        <v>47</v>
      </c>
      <c r="N2202" t="s">
        <v>101</v>
      </c>
      <c r="O2202">
        <v>19.85</v>
      </c>
      <c r="Q2202">
        <v>213.3</v>
      </c>
      <c r="R2202">
        <v>213.3</v>
      </c>
      <c r="S2202">
        <v>0</v>
      </c>
      <c r="T2202">
        <v>213.3</v>
      </c>
      <c r="U2202">
        <v>130</v>
      </c>
      <c r="V2202">
        <f>SUMIF(货件明细!K:K,F2202,货件明细!AQ:AQ)</f>
        <v>0</v>
      </c>
      <c r="W2202">
        <f t="shared" si="136"/>
        <v>1</v>
      </c>
      <c r="X2202">
        <f t="shared" si="137"/>
        <v>130</v>
      </c>
      <c r="Y2202">
        <f>SUMIF(货件明细!K:K,F2202,货件明细!I:I)</f>
        <v>0</v>
      </c>
      <c r="Z2202">
        <f t="shared" si="138"/>
        <v>19.85</v>
      </c>
      <c r="AA2202">
        <f>SUMIF(货件明细!K:K,F2202,货件明细!J:J)</f>
        <v>0</v>
      </c>
      <c r="AB2202">
        <f t="shared" si="139"/>
        <v>1</v>
      </c>
    </row>
    <row r="2203" spans="1:28">
      <c r="A2203">
        <v>2025</v>
      </c>
      <c r="B2203">
        <v>4</v>
      </c>
      <c r="C2203">
        <v>14</v>
      </c>
      <c r="D2203" s="4">
        <v>45751</v>
      </c>
      <c r="E2203" t="s">
        <v>28</v>
      </c>
      <c r="F2203" t="s">
        <v>2324</v>
      </c>
      <c r="G2203" t="s">
        <v>64</v>
      </c>
      <c r="H2203" t="s">
        <v>44</v>
      </c>
      <c r="I2203" t="s">
        <v>57</v>
      </c>
      <c r="J2203" t="s">
        <v>100</v>
      </c>
      <c r="K2203" t="s">
        <v>100</v>
      </c>
      <c r="L2203" t="s">
        <v>46</v>
      </c>
      <c r="M2203" t="s">
        <v>47</v>
      </c>
      <c r="N2203" t="s">
        <v>159</v>
      </c>
      <c r="O2203">
        <v>19.85</v>
      </c>
      <c r="Q2203">
        <v>151.523076923077</v>
      </c>
      <c r="R2203">
        <v>151.523076923077</v>
      </c>
      <c r="S2203">
        <v>0</v>
      </c>
      <c r="T2203">
        <v>151.523076923077</v>
      </c>
      <c r="U2203">
        <v>130</v>
      </c>
      <c r="V2203">
        <f>SUMIF(货件明细!K:K,F2203,货件明细!AQ:AQ)</f>
        <v>0</v>
      </c>
      <c r="W2203">
        <f t="shared" si="136"/>
        <v>1</v>
      </c>
      <c r="X2203">
        <f t="shared" si="137"/>
        <v>130</v>
      </c>
      <c r="Y2203">
        <f>SUMIF(货件明细!K:K,F2203,货件明细!I:I)</f>
        <v>0</v>
      </c>
      <c r="Z2203">
        <f t="shared" si="138"/>
        <v>19.85</v>
      </c>
      <c r="AA2203">
        <f>SUMIF(货件明细!K:K,F2203,货件明细!J:J)</f>
        <v>0</v>
      </c>
      <c r="AB2203">
        <f t="shared" si="139"/>
        <v>1</v>
      </c>
    </row>
    <row r="2204" spans="1:28">
      <c r="A2204">
        <v>2025</v>
      </c>
      <c r="B2204">
        <v>4</v>
      </c>
      <c r="C2204">
        <v>14</v>
      </c>
      <c r="D2204" s="4">
        <v>45751</v>
      </c>
      <c r="E2204" t="s">
        <v>28</v>
      </c>
      <c r="F2204" t="s">
        <v>2325</v>
      </c>
      <c r="G2204" t="s">
        <v>50</v>
      </c>
      <c r="H2204" t="s">
        <v>31</v>
      </c>
      <c r="I2204" t="s">
        <v>57</v>
      </c>
      <c r="J2204" t="s">
        <v>100</v>
      </c>
      <c r="K2204" t="s">
        <v>100</v>
      </c>
      <c r="L2204" t="s">
        <v>46</v>
      </c>
      <c r="M2204" t="s">
        <v>47</v>
      </c>
      <c r="N2204" t="s">
        <v>101</v>
      </c>
      <c r="O2204">
        <v>19.85</v>
      </c>
      <c r="Q2204">
        <v>156.184615384615</v>
      </c>
      <c r="R2204">
        <v>156.184615384615</v>
      </c>
      <c r="S2204">
        <v>0</v>
      </c>
      <c r="T2204">
        <v>156.184615384615</v>
      </c>
      <c r="U2204">
        <v>130</v>
      </c>
      <c r="V2204">
        <f>SUMIF(货件明细!K:K,F2204,货件明细!AQ:AQ)</f>
        <v>0</v>
      </c>
      <c r="W2204">
        <f t="shared" si="136"/>
        <v>1</v>
      </c>
      <c r="X2204">
        <f t="shared" si="137"/>
        <v>130</v>
      </c>
      <c r="Y2204">
        <f>SUMIF(货件明细!K:K,F2204,货件明细!I:I)</f>
        <v>0</v>
      </c>
      <c r="Z2204">
        <f t="shared" si="138"/>
        <v>19.85</v>
      </c>
      <c r="AA2204">
        <f>SUMIF(货件明细!K:K,F2204,货件明细!J:J)</f>
        <v>0</v>
      </c>
      <c r="AB2204">
        <f t="shared" si="139"/>
        <v>1</v>
      </c>
    </row>
    <row r="2205" spans="1:28">
      <c r="A2205">
        <v>2025</v>
      </c>
      <c r="B2205">
        <v>4</v>
      </c>
      <c r="C2205">
        <v>14</v>
      </c>
      <c r="D2205" s="4">
        <v>45751</v>
      </c>
      <c r="E2205" t="s">
        <v>28</v>
      </c>
      <c r="F2205" t="s">
        <v>2326</v>
      </c>
      <c r="G2205" t="s">
        <v>64</v>
      </c>
      <c r="H2205" t="s">
        <v>44</v>
      </c>
      <c r="I2205" t="s">
        <v>32</v>
      </c>
      <c r="J2205" t="s">
        <v>100</v>
      </c>
      <c r="K2205" t="s">
        <v>100</v>
      </c>
      <c r="L2205" t="s">
        <v>46</v>
      </c>
      <c r="M2205" t="s">
        <v>47</v>
      </c>
      <c r="N2205" t="s">
        <v>159</v>
      </c>
      <c r="O2205">
        <v>106.85</v>
      </c>
      <c r="Q2205">
        <v>757.615384615385</v>
      </c>
      <c r="R2205">
        <v>757.615384615385</v>
      </c>
      <c r="S2205">
        <v>0</v>
      </c>
      <c r="T2205">
        <v>757.615384615385</v>
      </c>
      <c r="U2205">
        <v>225</v>
      </c>
      <c r="V2205">
        <f>SUMIF(货件明细!K:K,F2205,货件明细!AQ:AQ)</f>
        <v>0</v>
      </c>
      <c r="W2205">
        <f t="shared" si="136"/>
        <v>1</v>
      </c>
      <c r="X2205">
        <f t="shared" si="137"/>
        <v>225</v>
      </c>
      <c r="Y2205">
        <f>SUMIF(货件明细!K:K,F2205,货件明细!I:I)</f>
        <v>0</v>
      </c>
      <c r="Z2205">
        <f t="shared" si="138"/>
        <v>106.85</v>
      </c>
      <c r="AA2205">
        <f>SUMIF(货件明细!K:K,F2205,货件明细!J:J)</f>
        <v>0</v>
      </c>
      <c r="AB2205">
        <f t="shared" si="139"/>
        <v>1</v>
      </c>
    </row>
    <row r="2206" spans="1:28">
      <c r="A2206">
        <v>2025</v>
      </c>
      <c r="B2206">
        <v>4</v>
      </c>
      <c r="C2206">
        <v>14</v>
      </c>
      <c r="D2206" s="4">
        <v>45751</v>
      </c>
      <c r="E2206" t="s">
        <v>28</v>
      </c>
      <c r="F2206" t="s">
        <v>2327</v>
      </c>
      <c r="G2206" t="s">
        <v>68</v>
      </c>
      <c r="H2206" t="s">
        <v>31</v>
      </c>
      <c r="I2206" t="s">
        <v>32</v>
      </c>
      <c r="J2206" t="s">
        <v>100</v>
      </c>
      <c r="K2206" t="s">
        <v>100</v>
      </c>
      <c r="L2206" t="s">
        <v>46</v>
      </c>
      <c r="M2206" t="s">
        <v>65</v>
      </c>
      <c r="N2206" t="s">
        <v>1832</v>
      </c>
      <c r="O2206">
        <v>106.85</v>
      </c>
      <c r="Q2206">
        <v>850</v>
      </c>
      <c r="R2206">
        <v>850</v>
      </c>
      <c r="S2206">
        <v>0</v>
      </c>
      <c r="T2206">
        <v>850</v>
      </c>
      <c r="U2206">
        <v>225</v>
      </c>
      <c r="V2206">
        <f>SUMIF(货件明细!K:K,F2206,货件明细!AQ:AQ)</f>
        <v>0</v>
      </c>
      <c r="W2206">
        <f t="shared" si="136"/>
        <v>1</v>
      </c>
      <c r="X2206">
        <f t="shared" si="137"/>
        <v>225</v>
      </c>
      <c r="Y2206">
        <f>SUMIF(货件明细!K:K,F2206,货件明细!I:I)</f>
        <v>0</v>
      </c>
      <c r="Z2206">
        <f t="shared" si="138"/>
        <v>106.85</v>
      </c>
      <c r="AA2206">
        <f>SUMIF(货件明细!K:K,F2206,货件明细!J:J)</f>
        <v>0</v>
      </c>
      <c r="AB2206">
        <f t="shared" si="139"/>
        <v>1</v>
      </c>
    </row>
    <row r="2207" spans="1:28">
      <c r="A2207">
        <v>2025</v>
      </c>
      <c r="B2207">
        <v>4</v>
      </c>
      <c r="C2207">
        <v>14</v>
      </c>
      <c r="D2207" s="4">
        <v>45751</v>
      </c>
      <c r="E2207" t="s">
        <v>28</v>
      </c>
      <c r="F2207" t="s">
        <v>2328</v>
      </c>
      <c r="G2207" t="s">
        <v>70</v>
      </c>
      <c r="H2207" t="s">
        <v>71</v>
      </c>
      <c r="I2207" t="s">
        <v>32</v>
      </c>
      <c r="J2207" t="s">
        <v>100</v>
      </c>
      <c r="K2207" t="s">
        <v>100</v>
      </c>
      <c r="L2207" t="s">
        <v>46</v>
      </c>
      <c r="M2207" t="s">
        <v>65</v>
      </c>
      <c r="N2207" t="s">
        <v>1832</v>
      </c>
      <c r="O2207">
        <v>106.85</v>
      </c>
      <c r="Q2207">
        <v>596.777777777778</v>
      </c>
      <c r="R2207">
        <v>596.777777777778</v>
      </c>
      <c r="S2207">
        <v>0</v>
      </c>
      <c r="T2207">
        <v>596.777777777778</v>
      </c>
      <c r="U2207">
        <v>225</v>
      </c>
      <c r="V2207">
        <f>SUMIF(货件明细!K:K,F2207,货件明细!AQ:AQ)</f>
        <v>0</v>
      </c>
      <c r="W2207">
        <f t="shared" si="136"/>
        <v>1</v>
      </c>
      <c r="X2207">
        <f t="shared" si="137"/>
        <v>225</v>
      </c>
      <c r="Y2207">
        <f>SUMIF(货件明细!K:K,F2207,货件明细!I:I)</f>
        <v>0</v>
      </c>
      <c r="Z2207">
        <f t="shared" si="138"/>
        <v>106.85</v>
      </c>
      <c r="AA2207">
        <f>SUMIF(货件明细!K:K,F2207,货件明细!J:J)</f>
        <v>0</v>
      </c>
      <c r="AB2207">
        <f t="shared" si="139"/>
        <v>1</v>
      </c>
    </row>
    <row r="2208" spans="1:28">
      <c r="A2208">
        <v>2025</v>
      </c>
      <c r="B2208">
        <v>4</v>
      </c>
      <c r="C2208">
        <v>14</v>
      </c>
      <c r="D2208" s="4">
        <v>45751</v>
      </c>
      <c r="E2208" t="s">
        <v>28</v>
      </c>
      <c r="F2208" t="s">
        <v>2329</v>
      </c>
      <c r="G2208" t="s">
        <v>50</v>
      </c>
      <c r="H2208" t="s">
        <v>31</v>
      </c>
      <c r="I2208" t="s">
        <v>32</v>
      </c>
      <c r="J2208" t="s">
        <v>100</v>
      </c>
      <c r="K2208" t="s">
        <v>100</v>
      </c>
      <c r="L2208" t="s">
        <v>46</v>
      </c>
      <c r="M2208" t="s">
        <v>65</v>
      </c>
      <c r="N2208" t="s">
        <v>1832</v>
      </c>
      <c r="O2208">
        <v>85.6</v>
      </c>
      <c r="Q2208">
        <v>585.2</v>
      </c>
      <c r="R2208">
        <v>585.2</v>
      </c>
      <c r="S2208">
        <v>0</v>
      </c>
      <c r="T2208">
        <v>585.2</v>
      </c>
      <c r="U2208">
        <v>180</v>
      </c>
      <c r="V2208">
        <f>SUMIF(货件明细!K:K,F2208,货件明细!AQ:AQ)</f>
        <v>0</v>
      </c>
      <c r="W2208">
        <f t="shared" si="136"/>
        <v>1</v>
      </c>
      <c r="X2208">
        <f t="shared" si="137"/>
        <v>180</v>
      </c>
      <c r="Y2208">
        <f>SUMIF(货件明细!K:K,F2208,货件明细!I:I)</f>
        <v>0</v>
      </c>
      <c r="Z2208">
        <f t="shared" si="138"/>
        <v>85.6</v>
      </c>
      <c r="AA2208">
        <f>SUMIF(货件明细!K:K,F2208,货件明细!J:J)</f>
        <v>0</v>
      </c>
      <c r="AB2208">
        <f t="shared" si="139"/>
        <v>1</v>
      </c>
    </row>
    <row r="2209" spans="1:28">
      <c r="A2209">
        <v>2025</v>
      </c>
      <c r="B2209">
        <v>4</v>
      </c>
      <c r="C2209">
        <v>14</v>
      </c>
      <c r="D2209" s="4">
        <v>45751</v>
      </c>
      <c r="E2209" t="s">
        <v>28</v>
      </c>
      <c r="F2209" t="s">
        <v>2330</v>
      </c>
      <c r="G2209" t="s">
        <v>223</v>
      </c>
      <c r="H2209" t="s">
        <v>31</v>
      </c>
      <c r="I2209" t="s">
        <v>32</v>
      </c>
      <c r="J2209" t="s">
        <v>100</v>
      </c>
      <c r="K2209" t="s">
        <v>100</v>
      </c>
      <c r="L2209" t="s">
        <v>46</v>
      </c>
      <c r="M2209" t="s">
        <v>65</v>
      </c>
      <c r="N2209" t="s">
        <v>1832</v>
      </c>
      <c r="O2209">
        <v>128.1</v>
      </c>
      <c r="Q2209">
        <v>1194.8</v>
      </c>
      <c r="R2209">
        <v>1194.8</v>
      </c>
      <c r="S2209">
        <v>0</v>
      </c>
      <c r="T2209">
        <v>1194.8</v>
      </c>
      <c r="U2209">
        <v>270</v>
      </c>
      <c r="V2209">
        <f>SUMIF(货件明细!K:K,F2209,货件明细!AQ:AQ)</f>
        <v>0</v>
      </c>
      <c r="W2209">
        <f t="shared" si="136"/>
        <v>1</v>
      </c>
      <c r="X2209">
        <f t="shared" si="137"/>
        <v>270</v>
      </c>
      <c r="Y2209">
        <f>SUMIF(货件明细!K:K,F2209,货件明细!I:I)</f>
        <v>0</v>
      </c>
      <c r="Z2209">
        <f t="shared" si="138"/>
        <v>128.1</v>
      </c>
      <c r="AA2209">
        <f>SUMIF(货件明细!K:K,F2209,货件明细!J:J)</f>
        <v>0</v>
      </c>
      <c r="AB2209">
        <f t="shared" si="139"/>
        <v>1</v>
      </c>
    </row>
    <row r="2210" spans="1:28">
      <c r="A2210">
        <v>2025</v>
      </c>
      <c r="B2210">
        <v>4</v>
      </c>
      <c r="C2210">
        <v>14</v>
      </c>
      <c r="D2210" s="4">
        <v>45751</v>
      </c>
      <c r="E2210" t="s">
        <v>28</v>
      </c>
      <c r="F2210" t="s">
        <v>2331</v>
      </c>
      <c r="G2210" t="s">
        <v>64</v>
      </c>
      <c r="H2210" t="s">
        <v>44</v>
      </c>
      <c r="I2210" t="s">
        <v>32</v>
      </c>
      <c r="J2210" t="s">
        <v>100</v>
      </c>
      <c r="K2210" t="s">
        <v>100</v>
      </c>
      <c r="L2210" t="s">
        <v>46</v>
      </c>
      <c r="M2210" t="s">
        <v>47</v>
      </c>
      <c r="N2210" t="s">
        <v>159</v>
      </c>
      <c r="O2210">
        <v>43.05</v>
      </c>
      <c r="Q2210">
        <v>303.046153846154</v>
      </c>
      <c r="R2210">
        <v>303.046153846154</v>
      </c>
      <c r="S2210">
        <v>0</v>
      </c>
      <c r="T2210">
        <v>303.046153846154</v>
      </c>
      <c r="U2210">
        <v>90</v>
      </c>
      <c r="V2210">
        <f>SUMIF(货件明细!K:K,F2210,货件明细!AQ:AQ)</f>
        <v>0</v>
      </c>
      <c r="W2210">
        <f t="shared" si="136"/>
        <v>1</v>
      </c>
      <c r="X2210">
        <f t="shared" si="137"/>
        <v>90</v>
      </c>
      <c r="Y2210">
        <f>SUMIF(货件明细!K:K,F2210,货件明细!I:I)</f>
        <v>0</v>
      </c>
      <c r="Z2210">
        <f t="shared" si="138"/>
        <v>43.05</v>
      </c>
      <c r="AA2210">
        <f>SUMIF(货件明细!K:K,F2210,货件明细!J:J)</f>
        <v>0</v>
      </c>
      <c r="AB2210">
        <f t="shared" si="139"/>
        <v>1</v>
      </c>
    </row>
    <row r="2211" spans="1:28">
      <c r="A2211">
        <v>2025</v>
      </c>
      <c r="B2211">
        <v>4</v>
      </c>
      <c r="C2211">
        <v>14</v>
      </c>
      <c r="D2211" s="4">
        <v>45751</v>
      </c>
      <c r="E2211" t="s">
        <v>28</v>
      </c>
      <c r="F2211" t="s">
        <v>2332</v>
      </c>
      <c r="G2211" t="s">
        <v>50</v>
      </c>
      <c r="H2211" t="s">
        <v>31</v>
      </c>
      <c r="I2211" t="s">
        <v>32</v>
      </c>
      <c r="J2211" t="s">
        <v>100</v>
      </c>
      <c r="K2211" t="s">
        <v>100</v>
      </c>
      <c r="L2211" t="s">
        <v>46</v>
      </c>
      <c r="M2211" t="s">
        <v>65</v>
      </c>
      <c r="N2211" t="s">
        <v>1832</v>
      </c>
      <c r="O2211">
        <v>43.05</v>
      </c>
      <c r="Q2211">
        <v>292.6</v>
      </c>
      <c r="R2211">
        <v>292.6</v>
      </c>
      <c r="S2211">
        <v>0</v>
      </c>
      <c r="T2211">
        <v>292.6</v>
      </c>
      <c r="U2211">
        <v>90</v>
      </c>
      <c r="V2211">
        <f>SUMIF(货件明细!K:K,F2211,货件明细!AQ:AQ)</f>
        <v>0</v>
      </c>
      <c r="W2211">
        <f t="shared" si="136"/>
        <v>1</v>
      </c>
      <c r="X2211">
        <f t="shared" si="137"/>
        <v>90</v>
      </c>
      <c r="Y2211">
        <f>SUMIF(货件明细!K:K,F2211,货件明细!I:I)</f>
        <v>0</v>
      </c>
      <c r="Z2211">
        <f t="shared" si="138"/>
        <v>43.05</v>
      </c>
      <c r="AA2211">
        <f>SUMIF(货件明细!K:K,F2211,货件明细!J:J)</f>
        <v>0</v>
      </c>
      <c r="AB2211">
        <f t="shared" si="139"/>
        <v>1</v>
      </c>
    </row>
    <row r="2212" spans="1:28">
      <c r="A2212">
        <v>2025</v>
      </c>
      <c r="B2212">
        <v>4</v>
      </c>
      <c r="C2212">
        <v>14</v>
      </c>
      <c r="D2212" s="4">
        <v>45751</v>
      </c>
      <c r="E2212" t="s">
        <v>28</v>
      </c>
      <c r="F2212" t="s">
        <v>2333</v>
      </c>
      <c r="G2212" t="s">
        <v>223</v>
      </c>
      <c r="H2212" t="s">
        <v>31</v>
      </c>
      <c r="I2212" t="s">
        <v>32</v>
      </c>
      <c r="J2212" t="s">
        <v>100</v>
      </c>
      <c r="K2212" t="s">
        <v>100</v>
      </c>
      <c r="L2212" t="s">
        <v>46</v>
      </c>
      <c r="M2212" t="s">
        <v>65</v>
      </c>
      <c r="N2212" t="s">
        <v>1832</v>
      </c>
      <c r="O2212">
        <v>43.05</v>
      </c>
      <c r="Q2212">
        <v>398.266666666667</v>
      </c>
      <c r="R2212">
        <v>398.266666666667</v>
      </c>
      <c r="S2212">
        <v>0</v>
      </c>
      <c r="T2212">
        <v>398.266666666667</v>
      </c>
      <c r="U2212">
        <v>90</v>
      </c>
      <c r="V2212">
        <f>SUMIF(货件明细!K:K,F2212,货件明细!AQ:AQ)</f>
        <v>0</v>
      </c>
      <c r="W2212">
        <f t="shared" si="136"/>
        <v>1</v>
      </c>
      <c r="X2212">
        <f t="shared" si="137"/>
        <v>90</v>
      </c>
      <c r="Y2212">
        <f>SUMIF(货件明细!K:K,F2212,货件明细!I:I)</f>
        <v>0</v>
      </c>
      <c r="Z2212">
        <f t="shared" si="138"/>
        <v>43.05</v>
      </c>
      <c r="AA2212">
        <f>SUMIF(货件明细!K:K,F2212,货件明细!J:J)</f>
        <v>0</v>
      </c>
      <c r="AB2212">
        <f t="shared" si="139"/>
        <v>1</v>
      </c>
    </row>
    <row r="2213" spans="1:28">
      <c r="A2213">
        <v>2025</v>
      </c>
      <c r="B2213">
        <v>4</v>
      </c>
      <c r="C2213">
        <v>14</v>
      </c>
      <c r="D2213" s="4">
        <v>45751</v>
      </c>
      <c r="E2213" t="s">
        <v>28</v>
      </c>
      <c r="F2213" t="s">
        <v>2334</v>
      </c>
      <c r="G2213" t="s">
        <v>68</v>
      </c>
      <c r="H2213" t="s">
        <v>31</v>
      </c>
      <c r="I2213" t="s">
        <v>32</v>
      </c>
      <c r="J2213" t="s">
        <v>100</v>
      </c>
      <c r="K2213" t="s">
        <v>100</v>
      </c>
      <c r="L2213" t="s">
        <v>46</v>
      </c>
      <c r="M2213" t="s">
        <v>65</v>
      </c>
      <c r="N2213" t="s">
        <v>1832</v>
      </c>
      <c r="O2213">
        <v>43.05</v>
      </c>
      <c r="Q2213">
        <v>340</v>
      </c>
      <c r="R2213">
        <v>340</v>
      </c>
      <c r="S2213">
        <v>0</v>
      </c>
      <c r="T2213">
        <v>340</v>
      </c>
      <c r="U2213">
        <v>90</v>
      </c>
      <c r="V2213">
        <f>SUMIF(货件明细!K:K,F2213,货件明细!AQ:AQ)</f>
        <v>0</v>
      </c>
      <c r="W2213">
        <f t="shared" si="136"/>
        <v>1</v>
      </c>
      <c r="X2213">
        <f t="shared" si="137"/>
        <v>90</v>
      </c>
      <c r="Y2213">
        <f>SUMIF(货件明细!K:K,F2213,货件明细!I:I)</f>
        <v>0</v>
      </c>
      <c r="Z2213">
        <f t="shared" si="138"/>
        <v>43.05</v>
      </c>
      <c r="AA2213">
        <f>SUMIF(货件明细!K:K,F2213,货件明细!J:J)</f>
        <v>0</v>
      </c>
      <c r="AB2213">
        <f t="shared" si="139"/>
        <v>1</v>
      </c>
    </row>
    <row r="2214" spans="1:28">
      <c r="A2214">
        <v>2025</v>
      </c>
      <c r="B2214">
        <v>4</v>
      </c>
      <c r="C2214">
        <v>14</v>
      </c>
      <c r="D2214" s="4">
        <v>45751</v>
      </c>
      <c r="E2214" t="s">
        <v>28</v>
      </c>
      <c r="F2214" t="s">
        <v>2335</v>
      </c>
      <c r="G2214" t="s">
        <v>70</v>
      </c>
      <c r="H2214" t="s">
        <v>71</v>
      </c>
      <c r="I2214" t="s">
        <v>32</v>
      </c>
      <c r="J2214" t="s">
        <v>100</v>
      </c>
      <c r="K2214" t="s">
        <v>100</v>
      </c>
      <c r="L2214" t="s">
        <v>46</v>
      </c>
      <c r="M2214" t="s">
        <v>65</v>
      </c>
      <c r="N2214" t="s">
        <v>1832</v>
      </c>
      <c r="O2214">
        <v>43.05</v>
      </c>
      <c r="Q2214">
        <v>238.711111111111</v>
      </c>
      <c r="R2214">
        <v>238.711111111111</v>
      </c>
      <c r="S2214">
        <v>0</v>
      </c>
      <c r="T2214">
        <v>238.711111111111</v>
      </c>
      <c r="U2214">
        <v>90</v>
      </c>
      <c r="V2214">
        <f>SUMIF(货件明细!K:K,F2214,货件明细!AQ:AQ)</f>
        <v>0</v>
      </c>
      <c r="W2214">
        <f t="shared" si="136"/>
        <v>1</v>
      </c>
      <c r="X2214">
        <f t="shared" si="137"/>
        <v>90</v>
      </c>
      <c r="Y2214">
        <f>SUMIF(货件明细!K:K,F2214,货件明细!I:I)</f>
        <v>0</v>
      </c>
      <c r="Z2214">
        <f t="shared" si="138"/>
        <v>43.05</v>
      </c>
      <c r="AA2214">
        <f>SUMIF(货件明细!K:K,F2214,货件明细!J:J)</f>
        <v>0</v>
      </c>
      <c r="AB2214">
        <f t="shared" si="139"/>
        <v>1</v>
      </c>
    </row>
    <row r="2215" spans="1:28">
      <c r="A2215">
        <v>2025</v>
      </c>
      <c r="B2215">
        <v>4</v>
      </c>
      <c r="C2215">
        <v>14</v>
      </c>
      <c r="D2215" s="4">
        <v>45751</v>
      </c>
      <c r="E2215" t="s">
        <v>28</v>
      </c>
      <c r="F2215" t="s">
        <v>2336</v>
      </c>
      <c r="G2215" t="s">
        <v>223</v>
      </c>
      <c r="H2215" t="s">
        <v>31</v>
      </c>
      <c r="I2215" t="s">
        <v>96</v>
      </c>
      <c r="J2215" t="s">
        <v>100</v>
      </c>
      <c r="K2215" t="s">
        <v>100</v>
      </c>
      <c r="L2215" t="s">
        <v>46</v>
      </c>
      <c r="M2215" t="s">
        <v>65</v>
      </c>
      <c r="N2215" t="s">
        <v>1832</v>
      </c>
      <c r="O2215">
        <v>42.7</v>
      </c>
      <c r="Q2215">
        <v>398.266666666667</v>
      </c>
      <c r="R2215">
        <v>398.266666666667</v>
      </c>
      <c r="S2215">
        <v>0</v>
      </c>
      <c r="T2215">
        <v>398.266666666667</v>
      </c>
      <c r="U2215">
        <v>289</v>
      </c>
      <c r="V2215">
        <f>SUMIF(货件明细!K:K,F2215,货件明细!AQ:AQ)</f>
        <v>0</v>
      </c>
      <c r="W2215">
        <f t="shared" si="136"/>
        <v>1</v>
      </c>
      <c r="X2215">
        <f t="shared" si="137"/>
        <v>289</v>
      </c>
      <c r="Y2215">
        <f>SUMIF(货件明细!K:K,F2215,货件明细!I:I)</f>
        <v>0</v>
      </c>
      <c r="Z2215">
        <f t="shared" si="138"/>
        <v>42.7</v>
      </c>
      <c r="AA2215">
        <f>SUMIF(货件明细!K:K,F2215,货件明细!J:J)</f>
        <v>0</v>
      </c>
      <c r="AB2215">
        <f t="shared" si="139"/>
        <v>1</v>
      </c>
    </row>
    <row r="2216" spans="1:28">
      <c r="A2216">
        <v>2025</v>
      </c>
      <c r="B2216">
        <v>4</v>
      </c>
      <c r="C2216">
        <v>14</v>
      </c>
      <c r="D2216" s="4">
        <v>45751</v>
      </c>
      <c r="E2216" t="s">
        <v>28</v>
      </c>
      <c r="F2216" t="s">
        <v>2337</v>
      </c>
      <c r="G2216" t="s">
        <v>68</v>
      </c>
      <c r="H2216" t="s">
        <v>31</v>
      </c>
      <c r="I2216" t="s">
        <v>96</v>
      </c>
      <c r="J2216" t="s">
        <v>100</v>
      </c>
      <c r="K2216" t="s">
        <v>100</v>
      </c>
      <c r="L2216" t="s">
        <v>46</v>
      </c>
      <c r="M2216" t="s">
        <v>65</v>
      </c>
      <c r="N2216" t="s">
        <v>1832</v>
      </c>
      <c r="O2216">
        <v>42.7</v>
      </c>
      <c r="Q2216">
        <v>340</v>
      </c>
      <c r="R2216">
        <v>340</v>
      </c>
      <c r="S2216">
        <v>0</v>
      </c>
      <c r="T2216">
        <v>340</v>
      </c>
      <c r="U2216">
        <v>289</v>
      </c>
      <c r="V2216">
        <f>SUMIF(货件明细!K:K,F2216,货件明细!AQ:AQ)</f>
        <v>0</v>
      </c>
      <c r="W2216">
        <f t="shared" si="136"/>
        <v>1</v>
      </c>
      <c r="X2216">
        <f t="shared" si="137"/>
        <v>289</v>
      </c>
      <c r="Y2216">
        <f>SUMIF(货件明细!K:K,F2216,货件明细!I:I)</f>
        <v>0</v>
      </c>
      <c r="Z2216">
        <f t="shared" si="138"/>
        <v>42.7</v>
      </c>
      <c r="AA2216">
        <f>SUMIF(货件明细!K:K,F2216,货件明细!J:J)</f>
        <v>0</v>
      </c>
      <c r="AB2216">
        <f t="shared" si="139"/>
        <v>1</v>
      </c>
    </row>
    <row r="2217" spans="1:28">
      <c r="A2217">
        <v>2025</v>
      </c>
      <c r="B2217">
        <v>4</v>
      </c>
      <c r="C2217">
        <v>14</v>
      </c>
      <c r="D2217" s="4">
        <v>45751</v>
      </c>
      <c r="E2217" t="s">
        <v>28</v>
      </c>
      <c r="F2217" t="s">
        <v>2338</v>
      </c>
      <c r="G2217" t="s">
        <v>64</v>
      </c>
      <c r="H2217" t="s">
        <v>44</v>
      </c>
      <c r="I2217" t="s">
        <v>96</v>
      </c>
      <c r="J2217" t="s">
        <v>100</v>
      </c>
      <c r="K2217" t="s">
        <v>100</v>
      </c>
      <c r="L2217" t="s">
        <v>46</v>
      </c>
      <c r="M2217" t="s">
        <v>47</v>
      </c>
      <c r="N2217" t="s">
        <v>159</v>
      </c>
      <c r="O2217">
        <v>42.7</v>
      </c>
      <c r="Q2217">
        <v>303.046153846154</v>
      </c>
      <c r="R2217">
        <v>303.046153846154</v>
      </c>
      <c r="S2217">
        <v>0</v>
      </c>
      <c r="T2217">
        <v>303.046153846154</v>
      </c>
      <c r="U2217">
        <v>289</v>
      </c>
      <c r="V2217">
        <f>SUMIF(货件明细!K:K,F2217,货件明细!AQ:AQ)</f>
        <v>0</v>
      </c>
      <c r="W2217">
        <f t="shared" si="136"/>
        <v>1</v>
      </c>
      <c r="X2217">
        <f t="shared" si="137"/>
        <v>289</v>
      </c>
      <c r="Y2217">
        <f>SUMIF(货件明细!K:K,F2217,货件明细!I:I)</f>
        <v>0</v>
      </c>
      <c r="Z2217">
        <f t="shared" si="138"/>
        <v>42.7</v>
      </c>
      <c r="AA2217">
        <f>SUMIF(货件明细!K:K,F2217,货件明细!J:J)</f>
        <v>0</v>
      </c>
      <c r="AB2217">
        <f t="shared" si="139"/>
        <v>1</v>
      </c>
    </row>
    <row r="2218" spans="1:28">
      <c r="A2218">
        <v>2025</v>
      </c>
      <c r="B2218">
        <v>4</v>
      </c>
      <c r="C2218">
        <v>14</v>
      </c>
      <c r="D2218" s="4">
        <v>45751</v>
      </c>
      <c r="E2218" t="s">
        <v>28</v>
      </c>
      <c r="F2218" t="s">
        <v>2339</v>
      </c>
      <c r="G2218" t="s">
        <v>70</v>
      </c>
      <c r="H2218" t="s">
        <v>71</v>
      </c>
      <c r="I2218" t="s">
        <v>96</v>
      </c>
      <c r="J2218" t="s">
        <v>100</v>
      </c>
      <c r="K2218" t="s">
        <v>100</v>
      </c>
      <c r="L2218" t="s">
        <v>46</v>
      </c>
      <c r="M2218" t="s">
        <v>65</v>
      </c>
      <c r="N2218" t="s">
        <v>1832</v>
      </c>
      <c r="O2218">
        <v>42.7</v>
      </c>
      <c r="Q2218">
        <v>238.711111111111</v>
      </c>
      <c r="R2218">
        <v>238.711111111111</v>
      </c>
      <c r="S2218">
        <v>0</v>
      </c>
      <c r="T2218">
        <v>238.711111111111</v>
      </c>
      <c r="U2218">
        <v>289</v>
      </c>
      <c r="V2218">
        <f>SUMIF(货件明细!K:K,F2218,货件明细!AQ:AQ)</f>
        <v>0</v>
      </c>
      <c r="W2218">
        <f t="shared" si="136"/>
        <v>1</v>
      </c>
      <c r="X2218">
        <f t="shared" si="137"/>
        <v>289</v>
      </c>
      <c r="Y2218">
        <f>SUMIF(货件明细!K:K,F2218,货件明细!I:I)</f>
        <v>0</v>
      </c>
      <c r="Z2218">
        <f t="shared" si="138"/>
        <v>42.7</v>
      </c>
      <c r="AA2218">
        <f>SUMIF(货件明细!K:K,F2218,货件明细!J:J)</f>
        <v>0</v>
      </c>
      <c r="AB2218">
        <f t="shared" si="139"/>
        <v>1</v>
      </c>
    </row>
    <row r="2219" spans="1:28">
      <c r="A2219">
        <v>2025</v>
      </c>
      <c r="B2219">
        <v>4</v>
      </c>
      <c r="C2219">
        <v>14</v>
      </c>
      <c r="D2219" s="4">
        <v>45751</v>
      </c>
      <c r="E2219" t="s">
        <v>28</v>
      </c>
      <c r="F2219" t="s">
        <v>2340</v>
      </c>
      <c r="G2219" t="s">
        <v>50</v>
      </c>
      <c r="H2219" t="s">
        <v>31</v>
      </c>
      <c r="I2219" t="s">
        <v>96</v>
      </c>
      <c r="J2219" t="s">
        <v>100</v>
      </c>
      <c r="K2219" t="s">
        <v>100</v>
      </c>
      <c r="L2219" t="s">
        <v>46</v>
      </c>
      <c r="M2219" t="s">
        <v>65</v>
      </c>
      <c r="N2219" t="s">
        <v>1832</v>
      </c>
      <c r="O2219">
        <v>42.7</v>
      </c>
      <c r="Q2219">
        <v>292.6</v>
      </c>
      <c r="R2219">
        <v>292.6</v>
      </c>
      <c r="S2219">
        <v>0</v>
      </c>
      <c r="T2219">
        <v>292.6</v>
      </c>
      <c r="U2219">
        <v>289</v>
      </c>
      <c r="V2219">
        <f>SUMIF(货件明细!K:K,F2219,货件明细!AQ:AQ)</f>
        <v>0</v>
      </c>
      <c r="W2219">
        <f t="shared" si="136"/>
        <v>1</v>
      </c>
      <c r="X2219">
        <f t="shared" si="137"/>
        <v>289</v>
      </c>
      <c r="Y2219">
        <f>SUMIF(货件明细!K:K,F2219,货件明细!I:I)</f>
        <v>0</v>
      </c>
      <c r="Z2219">
        <f t="shared" si="138"/>
        <v>42.7</v>
      </c>
      <c r="AA2219">
        <f>SUMIF(货件明细!K:K,F2219,货件明细!J:J)</f>
        <v>0</v>
      </c>
      <c r="AB2219">
        <f t="shared" si="139"/>
        <v>1</v>
      </c>
    </row>
    <row r="2220" spans="1:28">
      <c r="A2220">
        <v>2025</v>
      </c>
      <c r="B2220">
        <v>4</v>
      </c>
      <c r="C2220">
        <v>14</v>
      </c>
      <c r="D2220" s="4">
        <v>45751</v>
      </c>
      <c r="E2220" t="s">
        <v>28</v>
      </c>
      <c r="F2220" t="s">
        <v>2341</v>
      </c>
      <c r="G2220" t="s">
        <v>50</v>
      </c>
      <c r="H2220" t="s">
        <v>31</v>
      </c>
      <c r="I2220" t="s">
        <v>129</v>
      </c>
      <c r="J2220" t="s">
        <v>45</v>
      </c>
      <c r="K2220" t="s">
        <v>100</v>
      </c>
      <c r="L2220" t="s">
        <v>46</v>
      </c>
      <c r="M2220" t="s">
        <v>47</v>
      </c>
      <c r="N2220" t="s">
        <v>101</v>
      </c>
      <c r="O2220">
        <v>9.15</v>
      </c>
      <c r="Q2220">
        <v>156.184615384615</v>
      </c>
      <c r="R2220">
        <v>156.184615384615</v>
      </c>
      <c r="S2220">
        <v>0</v>
      </c>
      <c r="T2220">
        <v>156.184615384615</v>
      </c>
      <c r="U2220">
        <v>82</v>
      </c>
      <c r="V2220">
        <f>SUMIF(货件明细!K:K,F2220,货件明细!AQ:AQ)</f>
        <v>0</v>
      </c>
      <c r="W2220">
        <f t="shared" si="136"/>
        <v>1</v>
      </c>
      <c r="X2220">
        <f t="shared" si="137"/>
        <v>82</v>
      </c>
      <c r="Y2220">
        <f>SUMIF(货件明细!K:K,F2220,货件明细!I:I)</f>
        <v>0</v>
      </c>
      <c r="Z2220">
        <f t="shared" si="138"/>
        <v>9.15</v>
      </c>
      <c r="AA2220">
        <f>SUMIF(货件明细!K:K,F2220,货件明细!J:J)</f>
        <v>0</v>
      </c>
      <c r="AB2220">
        <f t="shared" si="139"/>
        <v>1</v>
      </c>
    </row>
    <row r="2221" spans="1:28">
      <c r="A2221">
        <v>2025</v>
      </c>
      <c r="B2221">
        <v>4</v>
      </c>
      <c r="C2221">
        <v>14</v>
      </c>
      <c r="D2221" s="4">
        <v>45751</v>
      </c>
      <c r="E2221" t="s">
        <v>28</v>
      </c>
      <c r="F2221" t="s">
        <v>2342</v>
      </c>
      <c r="G2221" t="s">
        <v>70</v>
      </c>
      <c r="H2221" t="s">
        <v>71</v>
      </c>
      <c r="I2221" t="s">
        <v>129</v>
      </c>
      <c r="J2221" t="s">
        <v>45</v>
      </c>
      <c r="K2221" t="s">
        <v>45</v>
      </c>
      <c r="L2221" t="s">
        <v>46</v>
      </c>
      <c r="M2221" t="s">
        <v>47</v>
      </c>
      <c r="N2221" t="s">
        <v>48</v>
      </c>
      <c r="O2221">
        <v>9.15</v>
      </c>
      <c r="Q2221">
        <v>170.133333333333</v>
      </c>
      <c r="R2221">
        <v>170.133333333333</v>
      </c>
      <c r="S2221">
        <v>0</v>
      </c>
      <c r="T2221">
        <v>170.133333333333</v>
      </c>
      <c r="U2221">
        <v>82</v>
      </c>
      <c r="V2221">
        <f>SUMIF(货件明细!K:K,F2221,货件明细!AQ:AQ)</f>
        <v>0</v>
      </c>
      <c r="W2221">
        <f t="shared" si="136"/>
        <v>1</v>
      </c>
      <c r="X2221">
        <f t="shared" si="137"/>
        <v>82</v>
      </c>
      <c r="Y2221">
        <f>SUMIF(货件明细!K:K,F2221,货件明细!I:I)</f>
        <v>0</v>
      </c>
      <c r="Z2221">
        <f t="shared" si="138"/>
        <v>9.15</v>
      </c>
      <c r="AA2221">
        <f>SUMIF(货件明细!K:K,F2221,货件明细!J:J)</f>
        <v>0</v>
      </c>
      <c r="AB2221">
        <f t="shared" si="139"/>
        <v>1</v>
      </c>
    </row>
    <row r="2222" spans="1:28">
      <c r="A2222">
        <v>2025</v>
      </c>
      <c r="B2222">
        <v>4</v>
      </c>
      <c r="C2222">
        <v>14</v>
      </c>
      <c r="D2222" s="4">
        <v>45751</v>
      </c>
      <c r="E2222" t="s">
        <v>28</v>
      </c>
      <c r="F2222" t="s">
        <v>2343</v>
      </c>
      <c r="G2222" t="s">
        <v>269</v>
      </c>
      <c r="H2222" t="s">
        <v>31</v>
      </c>
      <c r="I2222" t="s">
        <v>129</v>
      </c>
      <c r="J2222" t="s">
        <v>45</v>
      </c>
      <c r="K2222" t="s">
        <v>100</v>
      </c>
      <c r="L2222" t="s">
        <v>46</v>
      </c>
      <c r="M2222" t="s">
        <v>47</v>
      </c>
      <c r="N2222" t="s">
        <v>101</v>
      </c>
      <c r="O2222">
        <v>9.15</v>
      </c>
      <c r="Q2222">
        <v>148.752941176471</v>
      </c>
      <c r="R2222">
        <v>148.752941176471</v>
      </c>
      <c r="S2222">
        <v>0</v>
      </c>
      <c r="T2222">
        <v>148.752941176471</v>
      </c>
      <c r="U2222">
        <v>82</v>
      </c>
      <c r="V2222">
        <f>SUMIF(货件明细!K:K,F2222,货件明细!AQ:AQ)</f>
        <v>0</v>
      </c>
      <c r="W2222">
        <f t="shared" si="136"/>
        <v>1</v>
      </c>
      <c r="X2222">
        <f t="shared" si="137"/>
        <v>82</v>
      </c>
      <c r="Y2222">
        <f>SUMIF(货件明细!K:K,F2222,货件明细!I:I)</f>
        <v>0</v>
      </c>
      <c r="Z2222">
        <f t="shared" si="138"/>
        <v>9.15</v>
      </c>
      <c r="AA2222">
        <f>SUMIF(货件明细!K:K,F2222,货件明细!J:J)</f>
        <v>0</v>
      </c>
      <c r="AB2222">
        <f t="shared" si="139"/>
        <v>1</v>
      </c>
    </row>
    <row r="2223" spans="1:28">
      <c r="A2223">
        <v>2025</v>
      </c>
      <c r="B2223">
        <v>4</v>
      </c>
      <c r="C2223">
        <v>14</v>
      </c>
      <c r="D2223" s="4">
        <v>45751</v>
      </c>
      <c r="E2223" t="s">
        <v>28</v>
      </c>
      <c r="F2223" t="s">
        <v>2344</v>
      </c>
      <c r="G2223" t="s">
        <v>263</v>
      </c>
      <c r="H2223" t="s">
        <v>44</v>
      </c>
      <c r="I2223" t="s">
        <v>129</v>
      </c>
      <c r="J2223" t="s">
        <v>45</v>
      </c>
      <c r="K2223" t="s">
        <v>45</v>
      </c>
      <c r="L2223" t="s">
        <v>46</v>
      </c>
      <c r="M2223" t="s">
        <v>47</v>
      </c>
      <c r="N2223" t="s">
        <v>48</v>
      </c>
      <c r="O2223">
        <v>9.15</v>
      </c>
      <c r="Q2223">
        <v>195.985714285714</v>
      </c>
      <c r="R2223">
        <v>195.985714285714</v>
      </c>
      <c r="S2223">
        <v>0</v>
      </c>
      <c r="T2223">
        <v>195.985714285714</v>
      </c>
      <c r="U2223">
        <v>82</v>
      </c>
      <c r="V2223">
        <f>SUMIF(货件明细!K:K,F2223,货件明细!AQ:AQ)</f>
        <v>0</v>
      </c>
      <c r="W2223">
        <f t="shared" si="136"/>
        <v>1</v>
      </c>
      <c r="X2223">
        <f t="shared" si="137"/>
        <v>82</v>
      </c>
      <c r="Y2223">
        <f>SUMIF(货件明细!K:K,F2223,货件明细!I:I)</f>
        <v>0</v>
      </c>
      <c r="Z2223">
        <f t="shared" si="138"/>
        <v>9.15</v>
      </c>
      <c r="AA2223">
        <f>SUMIF(货件明细!K:K,F2223,货件明细!J:J)</f>
        <v>0</v>
      </c>
      <c r="AB2223">
        <f t="shared" si="139"/>
        <v>1</v>
      </c>
    </row>
    <row r="2224" spans="1:28">
      <c r="A2224">
        <v>2025</v>
      </c>
      <c r="B2224">
        <v>4</v>
      </c>
      <c r="C2224">
        <v>14</v>
      </c>
      <c r="D2224" s="4">
        <v>45751</v>
      </c>
      <c r="E2224" t="s">
        <v>28</v>
      </c>
      <c r="F2224" t="s">
        <v>2345</v>
      </c>
      <c r="G2224" t="s">
        <v>395</v>
      </c>
      <c r="H2224" t="s">
        <v>44</v>
      </c>
      <c r="I2224" t="s">
        <v>129</v>
      </c>
      <c r="J2224" t="s">
        <v>45</v>
      </c>
      <c r="K2224" t="s">
        <v>45</v>
      </c>
      <c r="L2224" t="s">
        <v>46</v>
      </c>
      <c r="M2224" t="s">
        <v>65</v>
      </c>
      <c r="N2224" t="s">
        <v>1825</v>
      </c>
      <c r="O2224">
        <v>9.15</v>
      </c>
      <c r="Q2224">
        <v>131.4</v>
      </c>
      <c r="R2224">
        <v>140.4</v>
      </c>
      <c r="S2224">
        <v>0</v>
      </c>
      <c r="T2224">
        <v>140.4</v>
      </c>
      <c r="U2224">
        <v>82</v>
      </c>
      <c r="V2224">
        <f>SUMIF(货件明细!K:K,F2224,货件明细!AQ:AQ)</f>
        <v>0</v>
      </c>
      <c r="W2224">
        <f t="shared" si="136"/>
        <v>1</v>
      </c>
      <c r="X2224">
        <f t="shared" si="137"/>
        <v>82</v>
      </c>
      <c r="Y2224">
        <f>SUMIF(货件明细!K:K,F2224,货件明细!I:I)</f>
        <v>0</v>
      </c>
      <c r="Z2224">
        <f t="shared" si="138"/>
        <v>9.15</v>
      </c>
      <c r="AA2224">
        <f>SUMIF(货件明细!K:K,F2224,货件明细!J:J)</f>
        <v>0</v>
      </c>
      <c r="AB2224">
        <f t="shared" si="139"/>
        <v>1</v>
      </c>
    </row>
    <row r="2225" spans="1:28">
      <c r="A2225">
        <v>2025</v>
      </c>
      <c r="B2225">
        <v>4</v>
      </c>
      <c r="C2225">
        <v>14</v>
      </c>
      <c r="D2225" s="4">
        <v>45751</v>
      </c>
      <c r="E2225" t="s">
        <v>28</v>
      </c>
      <c r="F2225" t="s">
        <v>2346</v>
      </c>
      <c r="G2225" t="s">
        <v>70</v>
      </c>
      <c r="H2225" t="s">
        <v>71</v>
      </c>
      <c r="I2225" t="s">
        <v>129</v>
      </c>
      <c r="J2225" t="s">
        <v>100</v>
      </c>
      <c r="K2225" t="s">
        <v>100</v>
      </c>
      <c r="L2225" t="s">
        <v>46</v>
      </c>
      <c r="M2225" t="s">
        <v>65</v>
      </c>
      <c r="N2225" t="s">
        <v>1832</v>
      </c>
      <c r="O2225">
        <v>17.55</v>
      </c>
      <c r="Q2225">
        <v>119.355555555556</v>
      </c>
      <c r="R2225">
        <v>119.355555555556</v>
      </c>
      <c r="S2225">
        <v>0</v>
      </c>
      <c r="T2225">
        <v>119.355555555556</v>
      </c>
      <c r="U2225">
        <v>91</v>
      </c>
      <c r="V2225">
        <f>SUMIF(货件明细!K:K,F2225,货件明细!AQ:AQ)</f>
        <v>0</v>
      </c>
      <c r="W2225">
        <f t="shared" si="136"/>
        <v>1</v>
      </c>
      <c r="X2225">
        <f t="shared" si="137"/>
        <v>91</v>
      </c>
      <c r="Y2225">
        <f>SUMIF(货件明细!K:K,F2225,货件明细!I:I)</f>
        <v>0</v>
      </c>
      <c r="Z2225">
        <f t="shared" si="138"/>
        <v>17.55</v>
      </c>
      <c r="AA2225">
        <f>SUMIF(货件明细!K:K,F2225,货件明细!J:J)</f>
        <v>0</v>
      </c>
      <c r="AB2225">
        <f t="shared" si="139"/>
        <v>1</v>
      </c>
    </row>
    <row r="2226" spans="1:28">
      <c r="A2226">
        <v>2025</v>
      </c>
      <c r="B2226">
        <v>4</v>
      </c>
      <c r="C2226">
        <v>14</v>
      </c>
      <c r="D2226" s="4">
        <v>45751</v>
      </c>
      <c r="E2226" t="s">
        <v>28</v>
      </c>
      <c r="F2226" t="s">
        <v>2347</v>
      </c>
      <c r="G2226" t="s">
        <v>50</v>
      </c>
      <c r="H2226" t="s">
        <v>31</v>
      </c>
      <c r="I2226" t="s">
        <v>129</v>
      </c>
      <c r="J2226" t="s">
        <v>100</v>
      </c>
      <c r="K2226" t="s">
        <v>100</v>
      </c>
      <c r="L2226" t="s">
        <v>46</v>
      </c>
      <c r="M2226" t="s">
        <v>65</v>
      </c>
      <c r="N2226" t="s">
        <v>1832</v>
      </c>
      <c r="O2226">
        <v>17.55</v>
      </c>
      <c r="Q2226">
        <v>146.3</v>
      </c>
      <c r="R2226">
        <v>146.3</v>
      </c>
      <c r="S2226">
        <v>0</v>
      </c>
      <c r="T2226">
        <v>146.3</v>
      </c>
      <c r="U2226">
        <v>91</v>
      </c>
      <c r="V2226">
        <f>SUMIF(货件明细!K:K,F2226,货件明细!AQ:AQ)</f>
        <v>0</v>
      </c>
      <c r="W2226">
        <f t="shared" si="136"/>
        <v>1</v>
      </c>
      <c r="X2226">
        <f t="shared" si="137"/>
        <v>91</v>
      </c>
      <c r="Y2226">
        <f>SUMIF(货件明细!K:K,F2226,货件明细!I:I)</f>
        <v>0</v>
      </c>
      <c r="Z2226">
        <f t="shared" si="138"/>
        <v>17.55</v>
      </c>
      <c r="AA2226">
        <f>SUMIF(货件明细!K:K,F2226,货件明细!J:J)</f>
        <v>0</v>
      </c>
      <c r="AB2226">
        <f t="shared" si="139"/>
        <v>1</v>
      </c>
    </row>
    <row r="2227" spans="1:28">
      <c r="A2227">
        <v>2025</v>
      </c>
      <c r="B2227">
        <v>4</v>
      </c>
      <c r="C2227">
        <v>14</v>
      </c>
      <c r="D2227" s="4">
        <v>45751</v>
      </c>
      <c r="E2227" t="s">
        <v>28</v>
      </c>
      <c r="F2227" t="s">
        <v>2348</v>
      </c>
      <c r="G2227" t="s">
        <v>395</v>
      </c>
      <c r="H2227" t="s">
        <v>44</v>
      </c>
      <c r="I2227" t="s">
        <v>129</v>
      </c>
      <c r="J2227" t="s">
        <v>100</v>
      </c>
      <c r="K2227" t="s">
        <v>100</v>
      </c>
      <c r="L2227" t="s">
        <v>46</v>
      </c>
      <c r="M2227" t="s">
        <v>47</v>
      </c>
      <c r="N2227" t="s">
        <v>1507</v>
      </c>
      <c r="O2227">
        <v>17.55</v>
      </c>
      <c r="Q2227">
        <v>155.185714285714</v>
      </c>
      <c r="R2227">
        <v>155.185714285714</v>
      </c>
      <c r="S2227">
        <v>0</v>
      </c>
      <c r="T2227">
        <v>155.185714285714</v>
      </c>
      <c r="U2227">
        <v>91</v>
      </c>
      <c r="V2227">
        <f>SUMIF(货件明细!K:K,F2227,货件明细!AQ:AQ)</f>
        <v>0</v>
      </c>
      <c r="W2227">
        <f t="shared" si="136"/>
        <v>1</v>
      </c>
      <c r="X2227">
        <f t="shared" si="137"/>
        <v>91</v>
      </c>
      <c r="Y2227">
        <f>SUMIF(货件明细!K:K,F2227,货件明细!I:I)</f>
        <v>0</v>
      </c>
      <c r="Z2227">
        <f t="shared" si="138"/>
        <v>17.55</v>
      </c>
      <c r="AA2227">
        <f>SUMIF(货件明细!K:K,F2227,货件明细!J:J)</f>
        <v>0</v>
      </c>
      <c r="AB2227">
        <f t="shared" si="139"/>
        <v>1</v>
      </c>
    </row>
    <row r="2228" spans="1:28">
      <c r="A2228">
        <v>2025</v>
      </c>
      <c r="B2228">
        <v>4</v>
      </c>
      <c r="C2228">
        <v>14</v>
      </c>
      <c r="D2228" s="4">
        <v>45751</v>
      </c>
      <c r="E2228" t="s">
        <v>28</v>
      </c>
      <c r="F2228" t="s">
        <v>2349</v>
      </c>
      <c r="G2228" t="s">
        <v>68</v>
      </c>
      <c r="H2228" t="s">
        <v>31</v>
      </c>
      <c r="I2228" t="s">
        <v>129</v>
      </c>
      <c r="J2228" t="s">
        <v>100</v>
      </c>
      <c r="K2228" t="s">
        <v>100</v>
      </c>
      <c r="L2228" t="s">
        <v>46</v>
      </c>
      <c r="M2228" t="s">
        <v>65</v>
      </c>
      <c r="N2228" t="s">
        <v>1832</v>
      </c>
      <c r="O2228">
        <v>17.55</v>
      </c>
      <c r="Q2228">
        <v>170</v>
      </c>
      <c r="R2228">
        <v>170</v>
      </c>
      <c r="S2228">
        <v>0</v>
      </c>
      <c r="T2228">
        <v>170</v>
      </c>
      <c r="U2228">
        <v>91</v>
      </c>
      <c r="V2228">
        <f>SUMIF(货件明细!K:K,F2228,货件明细!AQ:AQ)</f>
        <v>0</v>
      </c>
      <c r="W2228">
        <f t="shared" si="136"/>
        <v>1</v>
      </c>
      <c r="X2228">
        <f t="shared" si="137"/>
        <v>91</v>
      </c>
      <c r="Y2228">
        <f>SUMIF(货件明细!K:K,F2228,货件明细!I:I)</f>
        <v>0</v>
      </c>
      <c r="Z2228">
        <f t="shared" si="138"/>
        <v>17.55</v>
      </c>
      <c r="AA2228">
        <f>SUMIF(货件明细!K:K,F2228,货件明细!J:J)</f>
        <v>0</v>
      </c>
      <c r="AB2228">
        <f t="shared" si="139"/>
        <v>1</v>
      </c>
    </row>
    <row r="2229" spans="1:28">
      <c r="A2229">
        <v>2025</v>
      </c>
      <c r="B2229">
        <v>4</v>
      </c>
      <c r="C2229">
        <v>14</v>
      </c>
      <c r="D2229" s="4">
        <v>45751</v>
      </c>
      <c r="E2229" t="s">
        <v>28</v>
      </c>
      <c r="F2229" t="s">
        <v>2350</v>
      </c>
      <c r="G2229" t="s">
        <v>43</v>
      </c>
      <c r="H2229" t="s">
        <v>44</v>
      </c>
      <c r="I2229" t="s">
        <v>129</v>
      </c>
      <c r="J2229" t="s">
        <v>100</v>
      </c>
      <c r="K2229" t="s">
        <v>100</v>
      </c>
      <c r="L2229" t="s">
        <v>46</v>
      </c>
      <c r="M2229" t="s">
        <v>65</v>
      </c>
      <c r="N2229" t="s">
        <v>1832</v>
      </c>
      <c r="O2229">
        <v>17.55</v>
      </c>
      <c r="Q2229">
        <v>154.615384615385</v>
      </c>
      <c r="R2229">
        <v>154.615384615385</v>
      </c>
      <c r="S2229">
        <v>0</v>
      </c>
      <c r="T2229">
        <v>154.615384615385</v>
      </c>
      <c r="U2229">
        <v>91</v>
      </c>
      <c r="V2229">
        <f>SUMIF(货件明细!K:K,F2229,货件明细!AQ:AQ)</f>
        <v>0</v>
      </c>
      <c r="W2229">
        <f t="shared" si="136"/>
        <v>1</v>
      </c>
      <c r="X2229">
        <f t="shared" si="137"/>
        <v>91</v>
      </c>
      <c r="Y2229">
        <f>SUMIF(货件明细!K:K,F2229,货件明细!I:I)</f>
        <v>0</v>
      </c>
      <c r="Z2229">
        <f t="shared" si="138"/>
        <v>17.55</v>
      </c>
      <c r="AA2229">
        <f>SUMIF(货件明细!K:K,F2229,货件明细!J:J)</f>
        <v>0</v>
      </c>
      <c r="AB2229">
        <f t="shared" si="139"/>
        <v>1</v>
      </c>
    </row>
    <row r="2230" spans="1:28">
      <c r="A2230">
        <v>2025</v>
      </c>
      <c r="B2230">
        <v>4</v>
      </c>
      <c r="C2230">
        <v>14</v>
      </c>
      <c r="D2230" s="4">
        <v>45751</v>
      </c>
      <c r="E2230" t="s">
        <v>28</v>
      </c>
      <c r="F2230" t="s">
        <v>2351</v>
      </c>
      <c r="G2230" t="s">
        <v>269</v>
      </c>
      <c r="H2230" t="s">
        <v>31</v>
      </c>
      <c r="I2230" t="s">
        <v>111</v>
      </c>
      <c r="J2230" t="s">
        <v>100</v>
      </c>
      <c r="K2230" t="s">
        <v>100</v>
      </c>
      <c r="L2230" t="s">
        <v>46</v>
      </c>
      <c r="M2230" t="s">
        <v>47</v>
      </c>
      <c r="N2230" t="s">
        <v>226</v>
      </c>
      <c r="O2230">
        <v>15.75</v>
      </c>
      <c r="Q2230">
        <v>204.8</v>
      </c>
      <c r="R2230">
        <v>204.8</v>
      </c>
      <c r="S2230">
        <v>0</v>
      </c>
      <c r="T2230">
        <v>204.8</v>
      </c>
      <c r="U2230">
        <v>86</v>
      </c>
      <c r="V2230">
        <f>SUMIF(货件明细!K:K,F2230,货件明细!AQ:AQ)</f>
        <v>0</v>
      </c>
      <c r="W2230">
        <f t="shared" si="136"/>
        <v>1</v>
      </c>
      <c r="X2230">
        <f t="shared" si="137"/>
        <v>86</v>
      </c>
      <c r="Y2230">
        <f>SUMIF(货件明细!K:K,F2230,货件明细!I:I)</f>
        <v>0</v>
      </c>
      <c r="Z2230">
        <f t="shared" si="138"/>
        <v>15.75</v>
      </c>
      <c r="AA2230">
        <f>SUMIF(货件明细!K:K,F2230,货件明细!J:J)</f>
        <v>0</v>
      </c>
      <c r="AB2230">
        <f t="shared" si="139"/>
        <v>1</v>
      </c>
    </row>
    <row r="2231" spans="1:28">
      <c r="A2231">
        <v>2025</v>
      </c>
      <c r="B2231">
        <v>4</v>
      </c>
      <c r="C2231">
        <v>14</v>
      </c>
      <c r="D2231" s="4">
        <v>45751</v>
      </c>
      <c r="E2231" t="s">
        <v>28</v>
      </c>
      <c r="F2231" t="s">
        <v>2352</v>
      </c>
      <c r="G2231" t="s">
        <v>70</v>
      </c>
      <c r="H2231" t="s">
        <v>71</v>
      </c>
      <c r="I2231" t="s">
        <v>111</v>
      </c>
      <c r="J2231" t="s">
        <v>100</v>
      </c>
      <c r="K2231" t="s">
        <v>100</v>
      </c>
      <c r="L2231" t="s">
        <v>46</v>
      </c>
      <c r="M2231" t="s">
        <v>47</v>
      </c>
      <c r="N2231" t="s">
        <v>100</v>
      </c>
      <c r="O2231">
        <v>15.75</v>
      </c>
      <c r="Q2231">
        <v>139.4</v>
      </c>
      <c r="R2231">
        <v>139.4</v>
      </c>
      <c r="S2231">
        <v>0</v>
      </c>
      <c r="T2231">
        <v>139.4</v>
      </c>
      <c r="U2231">
        <v>86</v>
      </c>
      <c r="V2231">
        <f>SUMIF(货件明细!K:K,F2231,货件明细!AQ:AQ)</f>
        <v>0</v>
      </c>
      <c r="W2231">
        <f t="shared" si="136"/>
        <v>1</v>
      </c>
      <c r="X2231">
        <f t="shared" si="137"/>
        <v>86</v>
      </c>
      <c r="Y2231">
        <f>SUMIF(货件明细!K:K,F2231,货件明细!I:I)</f>
        <v>0</v>
      </c>
      <c r="Z2231">
        <f t="shared" si="138"/>
        <v>15.75</v>
      </c>
      <c r="AA2231">
        <f>SUMIF(货件明细!K:K,F2231,货件明细!J:J)</f>
        <v>0</v>
      </c>
      <c r="AB2231">
        <f t="shared" si="139"/>
        <v>1</v>
      </c>
    </row>
    <row r="2232" spans="1:28">
      <c r="A2232">
        <v>2025</v>
      </c>
      <c r="B2232">
        <v>4</v>
      </c>
      <c r="C2232">
        <v>14</v>
      </c>
      <c r="D2232" s="4">
        <v>45751</v>
      </c>
      <c r="E2232" t="s">
        <v>28</v>
      </c>
      <c r="F2232" t="s">
        <v>2353</v>
      </c>
      <c r="G2232" t="s">
        <v>43</v>
      </c>
      <c r="H2232" t="s">
        <v>44</v>
      </c>
      <c r="I2232" t="s">
        <v>111</v>
      </c>
      <c r="J2232" t="s">
        <v>100</v>
      </c>
      <c r="K2232" t="s">
        <v>100</v>
      </c>
      <c r="L2232" t="s">
        <v>46</v>
      </c>
      <c r="M2232" t="s">
        <v>47</v>
      </c>
      <c r="N2232" t="s">
        <v>100</v>
      </c>
      <c r="O2232">
        <v>15.75</v>
      </c>
      <c r="Q2232">
        <v>179.2</v>
      </c>
      <c r="R2232">
        <v>179.2</v>
      </c>
      <c r="S2232">
        <v>0</v>
      </c>
      <c r="T2232">
        <v>179.2</v>
      </c>
      <c r="U2232">
        <v>86</v>
      </c>
      <c r="V2232">
        <f>SUMIF(货件明细!K:K,F2232,货件明细!AQ:AQ)</f>
        <v>0</v>
      </c>
      <c r="W2232">
        <f t="shared" si="136"/>
        <v>1</v>
      </c>
      <c r="X2232">
        <f t="shared" si="137"/>
        <v>86</v>
      </c>
      <c r="Y2232">
        <f>SUMIF(货件明细!K:K,F2232,货件明细!I:I)</f>
        <v>0</v>
      </c>
      <c r="Z2232">
        <f t="shared" si="138"/>
        <v>15.75</v>
      </c>
      <c r="AA2232">
        <f>SUMIF(货件明细!K:K,F2232,货件明细!J:J)</f>
        <v>0</v>
      </c>
      <c r="AB2232">
        <f t="shared" si="139"/>
        <v>1</v>
      </c>
    </row>
    <row r="2233" spans="1:28">
      <c r="A2233">
        <v>2025</v>
      </c>
      <c r="B2233">
        <v>4</v>
      </c>
      <c r="C2233">
        <v>14</v>
      </c>
      <c r="D2233" s="4">
        <v>45751</v>
      </c>
      <c r="E2233" t="s">
        <v>28</v>
      </c>
      <c r="F2233" t="s">
        <v>2354</v>
      </c>
      <c r="G2233" t="s">
        <v>395</v>
      </c>
      <c r="H2233" t="s">
        <v>44</v>
      </c>
      <c r="I2233" t="s">
        <v>111</v>
      </c>
      <c r="J2233" t="s">
        <v>100</v>
      </c>
      <c r="K2233" t="s">
        <v>100</v>
      </c>
      <c r="L2233" t="s">
        <v>46</v>
      </c>
      <c r="M2233" t="s">
        <v>65</v>
      </c>
      <c r="N2233" t="s">
        <v>1848</v>
      </c>
      <c r="O2233">
        <v>15.75</v>
      </c>
      <c r="Q2233">
        <v>166.4</v>
      </c>
      <c r="R2233">
        <v>166.4</v>
      </c>
      <c r="S2233">
        <v>0</v>
      </c>
      <c r="T2233">
        <v>166.4</v>
      </c>
      <c r="U2233">
        <v>86</v>
      </c>
      <c r="V2233">
        <f>SUMIF(货件明细!K:K,F2233,货件明细!AQ:AQ)</f>
        <v>0</v>
      </c>
      <c r="W2233">
        <f t="shared" si="136"/>
        <v>1</v>
      </c>
      <c r="X2233">
        <f t="shared" si="137"/>
        <v>86</v>
      </c>
      <c r="Y2233">
        <f>SUMIF(货件明细!K:K,F2233,货件明细!I:I)</f>
        <v>0</v>
      </c>
      <c r="Z2233">
        <f t="shared" si="138"/>
        <v>15.75</v>
      </c>
      <c r="AA2233">
        <f>SUMIF(货件明细!K:K,F2233,货件明细!J:J)</f>
        <v>0</v>
      </c>
      <c r="AB2233">
        <f t="shared" si="139"/>
        <v>1</v>
      </c>
    </row>
    <row r="2234" spans="1:28">
      <c r="A2234">
        <v>2025</v>
      </c>
      <c r="B2234">
        <v>4</v>
      </c>
      <c r="C2234">
        <v>14</v>
      </c>
      <c r="D2234" s="4">
        <v>45751</v>
      </c>
      <c r="E2234" t="s">
        <v>28</v>
      </c>
      <c r="F2234" t="s">
        <v>2355</v>
      </c>
      <c r="G2234" t="s">
        <v>50</v>
      </c>
      <c r="H2234" t="s">
        <v>31</v>
      </c>
      <c r="I2234" t="s">
        <v>111</v>
      </c>
      <c r="J2234" t="s">
        <v>100</v>
      </c>
      <c r="K2234" t="s">
        <v>100</v>
      </c>
      <c r="L2234" t="s">
        <v>46</v>
      </c>
      <c r="M2234" t="s">
        <v>47</v>
      </c>
      <c r="N2234" t="s">
        <v>226</v>
      </c>
      <c r="O2234">
        <v>15.75</v>
      </c>
      <c r="Q2234">
        <v>176</v>
      </c>
      <c r="R2234">
        <v>176</v>
      </c>
      <c r="S2234">
        <v>0</v>
      </c>
      <c r="T2234">
        <v>176</v>
      </c>
      <c r="U2234">
        <v>86</v>
      </c>
      <c r="V2234">
        <f>SUMIF(货件明细!K:K,F2234,货件明细!AQ:AQ)</f>
        <v>0</v>
      </c>
      <c r="W2234">
        <f t="shared" si="136"/>
        <v>1</v>
      </c>
      <c r="X2234">
        <f t="shared" si="137"/>
        <v>86</v>
      </c>
      <c r="Y2234">
        <f>SUMIF(货件明细!K:K,F2234,货件明细!I:I)</f>
        <v>0</v>
      </c>
      <c r="Z2234">
        <f t="shared" si="138"/>
        <v>15.75</v>
      </c>
      <c r="AA2234">
        <f>SUMIF(货件明细!K:K,F2234,货件明细!J:J)</f>
        <v>0</v>
      </c>
      <c r="AB2234">
        <f t="shared" si="139"/>
        <v>1</v>
      </c>
    </row>
    <row r="2235" spans="1:28">
      <c r="A2235">
        <v>2025</v>
      </c>
      <c r="B2235">
        <v>4</v>
      </c>
      <c r="C2235">
        <v>14</v>
      </c>
      <c r="D2235" s="4">
        <v>45751</v>
      </c>
      <c r="E2235" t="s">
        <v>28</v>
      </c>
      <c r="F2235" t="s">
        <v>2356</v>
      </c>
      <c r="G2235" t="s">
        <v>43</v>
      </c>
      <c r="H2235" t="s">
        <v>44</v>
      </c>
      <c r="I2235" t="s">
        <v>39</v>
      </c>
      <c r="J2235" t="s">
        <v>100</v>
      </c>
      <c r="K2235" t="s">
        <v>100</v>
      </c>
      <c r="L2235" t="s">
        <v>46</v>
      </c>
      <c r="M2235" t="s">
        <v>65</v>
      </c>
      <c r="N2235" t="s">
        <v>1832</v>
      </c>
      <c r="O2235">
        <v>94.05</v>
      </c>
      <c r="Q2235">
        <v>927.692307692308</v>
      </c>
      <c r="R2235">
        <v>927.692307692308</v>
      </c>
      <c r="S2235">
        <v>0</v>
      </c>
      <c r="T2235">
        <v>927.692307692308</v>
      </c>
      <c r="U2235">
        <v>270</v>
      </c>
      <c r="V2235">
        <f>SUMIF(货件明细!K:K,F2235,货件明细!AQ:AQ)</f>
        <v>0</v>
      </c>
      <c r="W2235">
        <f t="shared" si="136"/>
        <v>1</v>
      </c>
      <c r="X2235">
        <f t="shared" si="137"/>
        <v>270</v>
      </c>
      <c r="Y2235">
        <f>SUMIF(货件明细!K:K,F2235,货件明细!I:I)</f>
        <v>0</v>
      </c>
      <c r="Z2235">
        <f t="shared" si="138"/>
        <v>94.05</v>
      </c>
      <c r="AA2235">
        <f>SUMIF(货件明细!K:K,F2235,货件明细!J:J)</f>
        <v>0</v>
      </c>
      <c r="AB2235">
        <f t="shared" si="139"/>
        <v>1</v>
      </c>
    </row>
    <row r="2236" spans="1:28">
      <c r="A2236">
        <v>2025</v>
      </c>
      <c r="B2236">
        <v>4</v>
      </c>
      <c r="C2236">
        <v>14</v>
      </c>
      <c r="D2236" s="4">
        <v>45751</v>
      </c>
      <c r="E2236" t="s">
        <v>28</v>
      </c>
      <c r="F2236" t="s">
        <v>2357</v>
      </c>
      <c r="G2236" t="s">
        <v>395</v>
      </c>
      <c r="H2236" t="s">
        <v>44</v>
      </c>
      <c r="I2236" t="s">
        <v>39</v>
      </c>
      <c r="J2236" t="s">
        <v>100</v>
      </c>
      <c r="K2236" t="s">
        <v>100</v>
      </c>
      <c r="L2236" t="s">
        <v>46</v>
      </c>
      <c r="M2236" t="s">
        <v>47</v>
      </c>
      <c r="N2236" t="s">
        <v>1507</v>
      </c>
      <c r="O2236">
        <v>78.85</v>
      </c>
      <c r="Q2236">
        <v>775.928571428571</v>
      </c>
      <c r="R2236">
        <v>775.928571428571</v>
      </c>
      <c r="S2236">
        <v>0</v>
      </c>
      <c r="T2236">
        <v>775.928571428571</v>
      </c>
      <c r="U2236">
        <v>234</v>
      </c>
      <c r="V2236">
        <f>SUMIF(货件明细!K:K,F2236,货件明细!AQ:AQ)</f>
        <v>0</v>
      </c>
      <c r="W2236">
        <f t="shared" si="136"/>
        <v>1</v>
      </c>
      <c r="X2236">
        <f t="shared" si="137"/>
        <v>234</v>
      </c>
      <c r="Y2236">
        <f>SUMIF(货件明细!K:K,F2236,货件明细!I:I)</f>
        <v>0</v>
      </c>
      <c r="Z2236">
        <f t="shared" si="138"/>
        <v>78.85</v>
      </c>
      <c r="AA2236">
        <f>SUMIF(货件明细!K:K,F2236,货件明细!J:J)</f>
        <v>0</v>
      </c>
      <c r="AB2236">
        <f t="shared" si="139"/>
        <v>1</v>
      </c>
    </row>
    <row r="2237" spans="1:28">
      <c r="A2237">
        <v>2025</v>
      </c>
      <c r="B2237">
        <v>4</v>
      </c>
      <c r="C2237">
        <v>14</v>
      </c>
      <c r="D2237" s="4">
        <v>45751</v>
      </c>
      <c r="E2237" t="s">
        <v>28</v>
      </c>
      <c r="F2237" t="s">
        <v>2358</v>
      </c>
      <c r="G2237" t="s">
        <v>70</v>
      </c>
      <c r="H2237" t="s">
        <v>71</v>
      </c>
      <c r="I2237" t="s">
        <v>39</v>
      </c>
      <c r="J2237" t="s">
        <v>100</v>
      </c>
      <c r="K2237" t="s">
        <v>100</v>
      </c>
      <c r="L2237" t="s">
        <v>46</v>
      </c>
      <c r="M2237" t="s">
        <v>65</v>
      </c>
      <c r="N2237" t="s">
        <v>1832</v>
      </c>
      <c r="O2237">
        <v>78.85</v>
      </c>
      <c r="Q2237">
        <v>596.777777777778</v>
      </c>
      <c r="R2237">
        <v>596.777777777778</v>
      </c>
      <c r="S2237">
        <v>0</v>
      </c>
      <c r="T2237">
        <v>596.777777777778</v>
      </c>
      <c r="U2237">
        <v>234</v>
      </c>
      <c r="V2237">
        <f>SUMIF(货件明细!K:K,F2237,货件明细!AQ:AQ)</f>
        <v>0</v>
      </c>
      <c r="W2237">
        <f t="shared" si="136"/>
        <v>1</v>
      </c>
      <c r="X2237">
        <f t="shared" si="137"/>
        <v>234</v>
      </c>
      <c r="Y2237">
        <f>SUMIF(货件明细!K:K,F2237,货件明细!I:I)</f>
        <v>0</v>
      </c>
      <c r="Z2237">
        <f t="shared" si="138"/>
        <v>78.85</v>
      </c>
      <c r="AA2237">
        <f>SUMIF(货件明细!K:K,F2237,货件明细!J:J)</f>
        <v>0</v>
      </c>
      <c r="AB2237">
        <f t="shared" si="139"/>
        <v>1</v>
      </c>
    </row>
    <row r="2238" spans="1:28">
      <c r="A2238">
        <v>2025</v>
      </c>
      <c r="B2238">
        <v>4</v>
      </c>
      <c r="C2238">
        <v>14</v>
      </c>
      <c r="D2238" s="4">
        <v>45751</v>
      </c>
      <c r="E2238" t="s">
        <v>28</v>
      </c>
      <c r="F2238" t="s">
        <v>2359</v>
      </c>
      <c r="G2238" t="s">
        <v>50</v>
      </c>
      <c r="H2238" t="s">
        <v>31</v>
      </c>
      <c r="I2238" t="s">
        <v>39</v>
      </c>
      <c r="J2238" t="s">
        <v>100</v>
      </c>
      <c r="K2238" t="s">
        <v>100</v>
      </c>
      <c r="L2238" t="s">
        <v>46</v>
      </c>
      <c r="M2238" t="s">
        <v>65</v>
      </c>
      <c r="N2238" t="s">
        <v>1832</v>
      </c>
      <c r="O2238">
        <v>63.65</v>
      </c>
      <c r="Q2238">
        <v>585.2</v>
      </c>
      <c r="R2238">
        <v>585.2</v>
      </c>
      <c r="S2238">
        <v>0</v>
      </c>
      <c r="T2238">
        <v>585.2</v>
      </c>
      <c r="U2238">
        <v>198</v>
      </c>
      <c r="V2238">
        <f>SUMIF(货件明细!K:K,F2238,货件明细!AQ:AQ)</f>
        <v>0</v>
      </c>
      <c r="W2238">
        <f t="shared" si="136"/>
        <v>1</v>
      </c>
      <c r="X2238">
        <f t="shared" si="137"/>
        <v>198</v>
      </c>
      <c r="Y2238">
        <f>SUMIF(货件明细!K:K,F2238,货件明细!I:I)</f>
        <v>0</v>
      </c>
      <c r="Z2238">
        <f t="shared" si="138"/>
        <v>63.65</v>
      </c>
      <c r="AA2238">
        <f>SUMIF(货件明细!K:K,F2238,货件明细!J:J)</f>
        <v>0</v>
      </c>
      <c r="AB2238">
        <f t="shared" si="139"/>
        <v>1</v>
      </c>
    </row>
    <row r="2239" spans="1:28">
      <c r="A2239">
        <v>2025</v>
      </c>
      <c r="B2239">
        <v>4</v>
      </c>
      <c r="C2239">
        <v>14</v>
      </c>
      <c r="D2239" s="4">
        <v>45751</v>
      </c>
      <c r="E2239" t="s">
        <v>28</v>
      </c>
      <c r="F2239" t="s">
        <v>2360</v>
      </c>
      <c r="G2239" t="s">
        <v>68</v>
      </c>
      <c r="H2239" t="s">
        <v>31</v>
      </c>
      <c r="I2239" t="s">
        <v>39</v>
      </c>
      <c r="J2239" t="s">
        <v>100</v>
      </c>
      <c r="K2239" t="s">
        <v>100</v>
      </c>
      <c r="L2239" t="s">
        <v>46</v>
      </c>
      <c r="M2239" t="s">
        <v>47</v>
      </c>
      <c r="N2239" t="s">
        <v>226</v>
      </c>
      <c r="O2239">
        <v>78.85</v>
      </c>
      <c r="Q2239">
        <v>944</v>
      </c>
      <c r="R2239">
        <v>944</v>
      </c>
      <c r="S2239">
        <v>0</v>
      </c>
      <c r="T2239">
        <v>944</v>
      </c>
      <c r="U2239">
        <v>234</v>
      </c>
      <c r="V2239">
        <f>SUMIF(货件明细!K:K,F2239,货件明细!AQ:AQ)</f>
        <v>0</v>
      </c>
      <c r="W2239">
        <f t="shared" si="136"/>
        <v>1</v>
      </c>
      <c r="X2239">
        <f t="shared" si="137"/>
        <v>234</v>
      </c>
      <c r="Y2239">
        <f>SUMIF(货件明细!K:K,F2239,货件明细!I:I)</f>
        <v>0</v>
      </c>
      <c r="Z2239">
        <f t="shared" si="138"/>
        <v>78.85</v>
      </c>
      <c r="AA2239">
        <f>SUMIF(货件明细!K:K,F2239,货件明细!J:J)</f>
        <v>0</v>
      </c>
      <c r="AB2239">
        <f t="shared" si="139"/>
        <v>1</v>
      </c>
    </row>
    <row r="2240" spans="1:28">
      <c r="A2240">
        <v>2025</v>
      </c>
      <c r="B2240">
        <v>4</v>
      </c>
      <c r="C2240">
        <v>14</v>
      </c>
      <c r="D2240" s="4">
        <v>45751</v>
      </c>
      <c r="E2240" t="s">
        <v>28</v>
      </c>
      <c r="F2240" t="s">
        <v>2361</v>
      </c>
      <c r="G2240" t="s">
        <v>395</v>
      </c>
      <c r="H2240" t="s">
        <v>44</v>
      </c>
      <c r="I2240" t="s">
        <v>41</v>
      </c>
      <c r="J2240" t="s">
        <v>100</v>
      </c>
      <c r="K2240" t="s">
        <v>100</v>
      </c>
      <c r="L2240" t="s">
        <v>46</v>
      </c>
      <c r="M2240" t="s">
        <v>47</v>
      </c>
      <c r="N2240" t="s">
        <v>1507</v>
      </c>
      <c r="O2240">
        <v>15.6</v>
      </c>
      <c r="Q2240">
        <v>155.185714285714</v>
      </c>
      <c r="R2240">
        <v>155.185714285714</v>
      </c>
      <c r="S2240">
        <v>0</v>
      </c>
      <c r="T2240">
        <v>155.185714285714</v>
      </c>
      <c r="U2240">
        <v>61</v>
      </c>
      <c r="V2240">
        <f>SUMIF(货件明细!K:K,F2240,货件明细!AQ:AQ)</f>
        <v>0</v>
      </c>
      <c r="W2240">
        <f t="shared" si="136"/>
        <v>1</v>
      </c>
      <c r="X2240">
        <f t="shared" si="137"/>
        <v>61</v>
      </c>
      <c r="Y2240">
        <f>SUMIF(货件明细!K:K,F2240,货件明细!I:I)</f>
        <v>0</v>
      </c>
      <c r="Z2240">
        <f t="shared" si="138"/>
        <v>15.6</v>
      </c>
      <c r="AA2240">
        <f>SUMIF(货件明细!K:K,F2240,货件明细!J:J)</f>
        <v>0</v>
      </c>
      <c r="AB2240">
        <f t="shared" si="139"/>
        <v>1</v>
      </c>
    </row>
    <row r="2241" spans="1:28">
      <c r="A2241">
        <v>2025</v>
      </c>
      <c r="B2241">
        <v>4</v>
      </c>
      <c r="C2241">
        <v>14</v>
      </c>
      <c r="D2241" s="4">
        <v>45751</v>
      </c>
      <c r="E2241" t="s">
        <v>28</v>
      </c>
      <c r="F2241" t="s">
        <v>2362</v>
      </c>
      <c r="G2241" t="s">
        <v>50</v>
      </c>
      <c r="H2241" t="s">
        <v>31</v>
      </c>
      <c r="I2241" t="s">
        <v>41</v>
      </c>
      <c r="J2241" t="s">
        <v>100</v>
      </c>
      <c r="K2241" t="s">
        <v>100</v>
      </c>
      <c r="L2241" t="s">
        <v>46</v>
      </c>
      <c r="M2241" t="s">
        <v>47</v>
      </c>
      <c r="N2241" t="s">
        <v>101</v>
      </c>
      <c r="O2241">
        <v>15.6</v>
      </c>
      <c r="Q2241">
        <v>156.184615384615</v>
      </c>
      <c r="R2241">
        <v>156.184615384615</v>
      </c>
      <c r="S2241">
        <v>0</v>
      </c>
      <c r="T2241">
        <v>156.184615384615</v>
      </c>
      <c r="U2241">
        <v>61</v>
      </c>
      <c r="V2241">
        <f>SUMIF(货件明细!K:K,F2241,货件明细!AQ:AQ)</f>
        <v>0</v>
      </c>
      <c r="W2241">
        <f t="shared" si="136"/>
        <v>1</v>
      </c>
      <c r="X2241">
        <f t="shared" si="137"/>
        <v>61</v>
      </c>
      <c r="Y2241">
        <f>SUMIF(货件明细!K:K,F2241,货件明细!I:I)</f>
        <v>0</v>
      </c>
      <c r="Z2241">
        <f t="shared" si="138"/>
        <v>15.6</v>
      </c>
      <c r="AA2241">
        <f>SUMIF(货件明细!K:K,F2241,货件明细!J:J)</f>
        <v>0</v>
      </c>
      <c r="AB2241">
        <f t="shared" si="139"/>
        <v>1</v>
      </c>
    </row>
    <row r="2242" spans="1:28">
      <c r="A2242">
        <v>2025</v>
      </c>
      <c r="B2242">
        <v>4</v>
      </c>
      <c r="C2242">
        <v>14</v>
      </c>
      <c r="D2242" s="4">
        <v>45751</v>
      </c>
      <c r="E2242" t="s">
        <v>28</v>
      </c>
      <c r="F2242" t="s">
        <v>2363</v>
      </c>
      <c r="G2242" t="s">
        <v>70</v>
      </c>
      <c r="H2242" t="s">
        <v>71</v>
      </c>
      <c r="I2242" t="s">
        <v>41</v>
      </c>
      <c r="J2242" t="s">
        <v>100</v>
      </c>
      <c r="K2242" t="s">
        <v>58</v>
      </c>
      <c r="L2242" t="s">
        <v>46</v>
      </c>
      <c r="M2242" t="s">
        <v>47</v>
      </c>
      <c r="N2242" t="s">
        <v>107</v>
      </c>
      <c r="O2242">
        <v>15.6</v>
      </c>
      <c r="Q2242">
        <v>105.75</v>
      </c>
      <c r="R2242">
        <v>105.75</v>
      </c>
      <c r="S2242">
        <v>0</v>
      </c>
      <c r="T2242">
        <v>105.75</v>
      </c>
      <c r="U2242">
        <v>61</v>
      </c>
      <c r="V2242">
        <f>SUMIF(货件明细!K:K,F2242,货件明细!AQ:AQ)</f>
        <v>0</v>
      </c>
      <c r="W2242">
        <f t="shared" ref="W2242:W2305" si="140">IF(V2242=U2242,0,1)</f>
        <v>1</v>
      </c>
      <c r="X2242">
        <f t="shared" ref="X2242:X2305" si="141">U2242</f>
        <v>61</v>
      </c>
      <c r="Y2242">
        <f>SUMIF(货件明细!K:K,F2242,货件明细!I:I)</f>
        <v>0</v>
      </c>
      <c r="Z2242">
        <f t="shared" ref="Z2242:Z2305" si="142">O2242-Y2242</f>
        <v>15.6</v>
      </c>
      <c r="AA2242">
        <f>SUMIF(货件明细!K:K,F2242,货件明细!J:J)</f>
        <v>0</v>
      </c>
      <c r="AB2242">
        <f t="shared" ref="AB2242:AB2305" si="143">IF(T2242=AA2242,0,1)</f>
        <v>1</v>
      </c>
    </row>
    <row r="2243" spans="1:28">
      <c r="A2243">
        <v>2025</v>
      </c>
      <c r="B2243">
        <v>4</v>
      </c>
      <c r="C2243">
        <v>14</v>
      </c>
      <c r="D2243" s="4">
        <v>45751</v>
      </c>
      <c r="E2243" t="s">
        <v>28</v>
      </c>
      <c r="F2243" t="s">
        <v>2364</v>
      </c>
      <c r="G2243" t="s">
        <v>68</v>
      </c>
      <c r="H2243" t="s">
        <v>31</v>
      </c>
      <c r="I2243" t="s">
        <v>41</v>
      </c>
      <c r="J2243" t="s">
        <v>100</v>
      </c>
      <c r="K2243" t="s">
        <v>100</v>
      </c>
      <c r="L2243" t="s">
        <v>46</v>
      </c>
      <c r="M2243" t="s">
        <v>47</v>
      </c>
      <c r="N2243" t="s">
        <v>101</v>
      </c>
      <c r="O2243">
        <v>15.6</v>
      </c>
      <c r="Q2243">
        <v>187.55</v>
      </c>
      <c r="R2243">
        <v>187.55</v>
      </c>
      <c r="S2243">
        <v>0</v>
      </c>
      <c r="T2243">
        <v>187.55</v>
      </c>
      <c r="U2243">
        <v>61</v>
      </c>
      <c r="V2243">
        <f>SUMIF(货件明细!K:K,F2243,货件明细!AQ:AQ)</f>
        <v>0</v>
      </c>
      <c r="W2243">
        <f t="shared" si="140"/>
        <v>1</v>
      </c>
      <c r="X2243">
        <f t="shared" si="141"/>
        <v>61</v>
      </c>
      <c r="Y2243">
        <f>SUMIF(货件明细!K:K,F2243,货件明细!I:I)</f>
        <v>0</v>
      </c>
      <c r="Z2243">
        <f t="shared" si="142"/>
        <v>15.6</v>
      </c>
      <c r="AA2243">
        <f>SUMIF(货件明细!K:K,F2243,货件明细!J:J)</f>
        <v>0</v>
      </c>
      <c r="AB2243">
        <f t="shared" si="143"/>
        <v>1</v>
      </c>
    </row>
    <row r="2244" spans="1:28">
      <c r="A2244">
        <v>2025</v>
      </c>
      <c r="B2244">
        <v>4</v>
      </c>
      <c r="C2244">
        <v>14</v>
      </c>
      <c r="D2244" s="4">
        <v>45751</v>
      </c>
      <c r="E2244" t="s">
        <v>28</v>
      </c>
      <c r="F2244" t="s">
        <v>2365</v>
      </c>
      <c r="G2244" t="s">
        <v>43</v>
      </c>
      <c r="H2244" t="s">
        <v>44</v>
      </c>
      <c r="I2244" t="s">
        <v>41</v>
      </c>
      <c r="J2244" t="s">
        <v>100</v>
      </c>
      <c r="K2244" t="s">
        <v>100</v>
      </c>
      <c r="L2244" t="s">
        <v>46</v>
      </c>
      <c r="M2244" t="s">
        <v>47</v>
      </c>
      <c r="N2244" t="s">
        <v>159</v>
      </c>
      <c r="O2244">
        <v>15.6</v>
      </c>
      <c r="Q2244">
        <v>140.7</v>
      </c>
      <c r="R2244">
        <v>140.7</v>
      </c>
      <c r="S2244">
        <v>0</v>
      </c>
      <c r="T2244">
        <v>140.7</v>
      </c>
      <c r="U2244">
        <v>61</v>
      </c>
      <c r="V2244">
        <f>SUMIF(货件明细!K:K,F2244,货件明细!AQ:AQ)</f>
        <v>0</v>
      </c>
      <c r="W2244">
        <f t="shared" si="140"/>
        <v>1</v>
      </c>
      <c r="X2244">
        <f t="shared" si="141"/>
        <v>61</v>
      </c>
      <c r="Y2244">
        <f>SUMIF(货件明细!K:K,F2244,货件明细!I:I)</f>
        <v>0</v>
      </c>
      <c r="Z2244">
        <f t="shared" si="142"/>
        <v>15.6</v>
      </c>
      <c r="AA2244">
        <f>SUMIF(货件明细!K:K,F2244,货件明细!J:J)</f>
        <v>0</v>
      </c>
      <c r="AB2244">
        <f t="shared" si="143"/>
        <v>1</v>
      </c>
    </row>
    <row r="2245" spans="1:28">
      <c r="A2245">
        <v>2025</v>
      </c>
      <c r="B2245">
        <v>4</v>
      </c>
      <c r="C2245">
        <v>14</v>
      </c>
      <c r="D2245" s="4">
        <v>45751</v>
      </c>
      <c r="E2245" t="s">
        <v>28</v>
      </c>
      <c r="F2245" t="s">
        <v>2366</v>
      </c>
      <c r="G2245" t="s">
        <v>43</v>
      </c>
      <c r="H2245" t="s">
        <v>44</v>
      </c>
      <c r="I2245" t="s">
        <v>41</v>
      </c>
      <c r="J2245" t="s">
        <v>100</v>
      </c>
      <c r="K2245" t="s">
        <v>100</v>
      </c>
      <c r="L2245" t="s">
        <v>46</v>
      </c>
      <c r="M2245" t="s">
        <v>65</v>
      </c>
      <c r="N2245" t="s">
        <v>1832</v>
      </c>
      <c r="O2245">
        <v>47.25</v>
      </c>
      <c r="Q2245">
        <v>463.846153846154</v>
      </c>
      <c r="R2245">
        <v>463.846153846154</v>
      </c>
      <c r="S2245">
        <v>0</v>
      </c>
      <c r="T2245">
        <v>463.846153846154</v>
      </c>
      <c r="U2245">
        <v>203</v>
      </c>
      <c r="V2245">
        <f>SUMIF(货件明细!K:K,F2245,货件明细!AQ:AQ)</f>
        <v>0</v>
      </c>
      <c r="W2245">
        <f t="shared" si="140"/>
        <v>1</v>
      </c>
      <c r="X2245">
        <f t="shared" si="141"/>
        <v>203</v>
      </c>
      <c r="Y2245">
        <f>SUMIF(货件明细!K:K,F2245,货件明细!I:I)</f>
        <v>0</v>
      </c>
      <c r="Z2245">
        <f t="shared" si="142"/>
        <v>47.25</v>
      </c>
      <c r="AA2245">
        <f>SUMIF(货件明细!K:K,F2245,货件明细!J:J)</f>
        <v>0</v>
      </c>
      <c r="AB2245">
        <f t="shared" si="143"/>
        <v>1</v>
      </c>
    </row>
    <row r="2246" spans="1:28">
      <c r="A2246">
        <v>2025</v>
      </c>
      <c r="B2246">
        <v>4</v>
      </c>
      <c r="C2246">
        <v>14</v>
      </c>
      <c r="D2246" s="4">
        <v>45751</v>
      </c>
      <c r="E2246" t="s">
        <v>28</v>
      </c>
      <c r="F2246" t="s">
        <v>2367</v>
      </c>
      <c r="G2246" t="s">
        <v>269</v>
      </c>
      <c r="H2246" t="s">
        <v>31</v>
      </c>
      <c r="I2246" t="s">
        <v>41</v>
      </c>
      <c r="J2246" t="s">
        <v>100</v>
      </c>
      <c r="K2246" t="s">
        <v>100</v>
      </c>
      <c r="L2246" t="s">
        <v>46</v>
      </c>
      <c r="M2246" t="s">
        <v>47</v>
      </c>
      <c r="N2246" t="s">
        <v>101</v>
      </c>
      <c r="O2246">
        <v>47.25</v>
      </c>
      <c r="Q2246">
        <v>446.258823529412</v>
      </c>
      <c r="R2246">
        <v>446.258823529412</v>
      </c>
      <c r="S2246">
        <v>0</v>
      </c>
      <c r="T2246">
        <v>446.258823529412</v>
      </c>
      <c r="U2246">
        <v>203</v>
      </c>
      <c r="V2246">
        <f>SUMIF(货件明细!K:K,F2246,货件明细!AQ:AQ)</f>
        <v>0</v>
      </c>
      <c r="W2246">
        <f t="shared" si="140"/>
        <v>1</v>
      </c>
      <c r="X2246">
        <f t="shared" si="141"/>
        <v>203</v>
      </c>
      <c r="Y2246">
        <f>SUMIF(货件明细!K:K,F2246,货件明细!I:I)</f>
        <v>0</v>
      </c>
      <c r="Z2246">
        <f t="shared" si="142"/>
        <v>47.25</v>
      </c>
      <c r="AA2246">
        <f>SUMIF(货件明细!K:K,F2246,货件明细!J:J)</f>
        <v>0</v>
      </c>
      <c r="AB2246">
        <f t="shared" si="143"/>
        <v>1</v>
      </c>
    </row>
    <row r="2247" spans="1:28">
      <c r="A2247">
        <v>2025</v>
      </c>
      <c r="B2247">
        <v>4</v>
      </c>
      <c r="C2247">
        <v>14</v>
      </c>
      <c r="D2247" s="4">
        <v>45751</v>
      </c>
      <c r="E2247" t="s">
        <v>28</v>
      </c>
      <c r="F2247" t="s">
        <v>2368</v>
      </c>
      <c r="G2247" t="s">
        <v>395</v>
      </c>
      <c r="H2247" t="s">
        <v>44</v>
      </c>
      <c r="I2247" t="s">
        <v>41</v>
      </c>
      <c r="J2247" t="s">
        <v>100</v>
      </c>
      <c r="K2247" t="s">
        <v>100</v>
      </c>
      <c r="L2247" t="s">
        <v>46</v>
      </c>
      <c r="M2247" t="s">
        <v>47</v>
      </c>
      <c r="N2247" t="s">
        <v>1507</v>
      </c>
      <c r="O2247">
        <v>47.25</v>
      </c>
      <c r="Q2247">
        <v>465.557142857143</v>
      </c>
      <c r="R2247">
        <v>465.557142857143</v>
      </c>
      <c r="S2247">
        <v>0</v>
      </c>
      <c r="T2247">
        <v>465.557142857143</v>
      </c>
      <c r="U2247">
        <v>203</v>
      </c>
      <c r="V2247">
        <f>SUMIF(货件明细!K:K,F2247,货件明细!AQ:AQ)</f>
        <v>0</v>
      </c>
      <c r="W2247">
        <f t="shared" si="140"/>
        <v>1</v>
      </c>
      <c r="X2247">
        <f t="shared" si="141"/>
        <v>203</v>
      </c>
      <c r="Y2247">
        <f>SUMIF(货件明细!K:K,F2247,货件明细!I:I)</f>
        <v>0</v>
      </c>
      <c r="Z2247">
        <f t="shared" si="142"/>
        <v>47.25</v>
      </c>
      <c r="AA2247">
        <f>SUMIF(货件明细!K:K,F2247,货件明细!J:J)</f>
        <v>0</v>
      </c>
      <c r="AB2247">
        <f t="shared" si="143"/>
        <v>1</v>
      </c>
    </row>
    <row r="2248" spans="1:28">
      <c r="A2248">
        <v>2025</v>
      </c>
      <c r="B2248">
        <v>4</v>
      </c>
      <c r="C2248">
        <v>14</v>
      </c>
      <c r="D2248" s="4">
        <v>45751</v>
      </c>
      <c r="E2248" t="s">
        <v>28</v>
      </c>
      <c r="F2248" t="s">
        <v>2369</v>
      </c>
      <c r="G2248" t="s">
        <v>70</v>
      </c>
      <c r="H2248" t="s">
        <v>71</v>
      </c>
      <c r="I2248" t="s">
        <v>41</v>
      </c>
      <c r="J2248" t="s">
        <v>100</v>
      </c>
      <c r="K2248" t="s">
        <v>100</v>
      </c>
      <c r="L2248" t="s">
        <v>46</v>
      </c>
      <c r="M2248" t="s">
        <v>47</v>
      </c>
      <c r="N2248" t="s">
        <v>159</v>
      </c>
      <c r="O2248">
        <v>47.25</v>
      </c>
      <c r="Q2248">
        <v>344.4</v>
      </c>
      <c r="R2248">
        <v>344.4</v>
      </c>
      <c r="S2248">
        <v>0</v>
      </c>
      <c r="T2248">
        <v>344.4</v>
      </c>
      <c r="U2248">
        <v>203</v>
      </c>
      <c r="V2248">
        <f>SUMIF(货件明细!K:K,F2248,货件明细!AQ:AQ)</f>
        <v>0</v>
      </c>
      <c r="W2248">
        <f t="shared" si="140"/>
        <v>1</v>
      </c>
      <c r="X2248">
        <f t="shared" si="141"/>
        <v>203</v>
      </c>
      <c r="Y2248">
        <f>SUMIF(货件明细!K:K,F2248,货件明细!I:I)</f>
        <v>0</v>
      </c>
      <c r="Z2248">
        <f t="shared" si="142"/>
        <v>47.25</v>
      </c>
      <c r="AA2248">
        <f>SUMIF(货件明细!K:K,F2248,货件明细!J:J)</f>
        <v>0</v>
      </c>
      <c r="AB2248">
        <f t="shared" si="143"/>
        <v>1</v>
      </c>
    </row>
    <row r="2249" spans="1:28">
      <c r="A2249">
        <v>2025</v>
      </c>
      <c r="B2249">
        <v>4</v>
      </c>
      <c r="C2249">
        <v>14</v>
      </c>
      <c r="D2249" s="4">
        <v>45751</v>
      </c>
      <c r="E2249" t="s">
        <v>28</v>
      </c>
      <c r="F2249" t="s">
        <v>2370</v>
      </c>
      <c r="G2249" t="s">
        <v>50</v>
      </c>
      <c r="H2249" t="s">
        <v>31</v>
      </c>
      <c r="I2249" t="s">
        <v>41</v>
      </c>
      <c r="J2249" t="s">
        <v>100</v>
      </c>
      <c r="K2249" t="s">
        <v>100</v>
      </c>
      <c r="L2249" t="s">
        <v>46</v>
      </c>
      <c r="M2249" t="s">
        <v>47</v>
      </c>
      <c r="N2249" t="s">
        <v>101</v>
      </c>
      <c r="O2249">
        <v>47.25</v>
      </c>
      <c r="Q2249">
        <v>468.553846153846</v>
      </c>
      <c r="R2249">
        <v>468.553846153846</v>
      </c>
      <c r="S2249">
        <v>0</v>
      </c>
      <c r="T2249">
        <v>468.553846153846</v>
      </c>
      <c r="U2249">
        <v>203</v>
      </c>
      <c r="V2249">
        <f>SUMIF(货件明细!K:K,F2249,货件明细!AQ:AQ)</f>
        <v>0</v>
      </c>
      <c r="W2249">
        <f t="shared" si="140"/>
        <v>1</v>
      </c>
      <c r="X2249">
        <f t="shared" si="141"/>
        <v>203</v>
      </c>
      <c r="Y2249">
        <f>SUMIF(货件明细!K:K,F2249,货件明细!I:I)</f>
        <v>0</v>
      </c>
      <c r="Z2249">
        <f t="shared" si="142"/>
        <v>47.25</v>
      </c>
      <c r="AA2249">
        <f>SUMIF(货件明细!K:K,F2249,货件明细!J:J)</f>
        <v>0</v>
      </c>
      <c r="AB2249">
        <f t="shared" si="143"/>
        <v>1</v>
      </c>
    </row>
    <row r="2250" spans="1:28">
      <c r="A2250">
        <v>2025</v>
      </c>
      <c r="B2250">
        <v>4</v>
      </c>
      <c r="C2250">
        <v>14</v>
      </c>
      <c r="D2250" s="4">
        <v>45751</v>
      </c>
      <c r="E2250" t="s">
        <v>28</v>
      </c>
      <c r="F2250" t="s">
        <v>2371</v>
      </c>
      <c r="G2250" t="s">
        <v>43</v>
      </c>
      <c r="H2250" t="s">
        <v>44</v>
      </c>
      <c r="I2250" t="s">
        <v>41</v>
      </c>
      <c r="J2250" t="s">
        <v>45</v>
      </c>
      <c r="K2250" t="s">
        <v>45</v>
      </c>
      <c r="L2250" t="s">
        <v>46</v>
      </c>
      <c r="M2250" t="s">
        <v>47</v>
      </c>
      <c r="N2250" t="s">
        <v>45</v>
      </c>
      <c r="O2250">
        <v>7.95</v>
      </c>
      <c r="Q2250">
        <v>149</v>
      </c>
      <c r="R2250">
        <v>149</v>
      </c>
      <c r="S2250">
        <v>0</v>
      </c>
      <c r="T2250">
        <v>149</v>
      </c>
      <c r="U2250">
        <v>100</v>
      </c>
      <c r="V2250">
        <f>SUMIF(货件明细!K:K,F2250,货件明细!AQ:AQ)</f>
        <v>0</v>
      </c>
      <c r="W2250">
        <f t="shared" si="140"/>
        <v>1</v>
      </c>
      <c r="X2250">
        <f t="shared" si="141"/>
        <v>100</v>
      </c>
      <c r="Y2250">
        <f>SUMIF(货件明细!K:K,F2250,货件明细!I:I)</f>
        <v>0</v>
      </c>
      <c r="Z2250">
        <f t="shared" si="142"/>
        <v>7.95</v>
      </c>
      <c r="AA2250">
        <f>SUMIF(货件明细!K:K,F2250,货件明细!J:J)</f>
        <v>0</v>
      </c>
      <c r="AB2250">
        <f t="shared" si="143"/>
        <v>1</v>
      </c>
    </row>
    <row r="2251" spans="1:28">
      <c r="A2251">
        <v>2025</v>
      </c>
      <c r="B2251">
        <v>4</v>
      </c>
      <c r="C2251">
        <v>14</v>
      </c>
      <c r="D2251" s="4">
        <v>45751</v>
      </c>
      <c r="E2251" t="s">
        <v>28</v>
      </c>
      <c r="F2251" t="s">
        <v>2372</v>
      </c>
      <c r="G2251" t="s">
        <v>68</v>
      </c>
      <c r="H2251" t="s">
        <v>31</v>
      </c>
      <c r="I2251" t="s">
        <v>41</v>
      </c>
      <c r="J2251" t="s">
        <v>45</v>
      </c>
      <c r="K2251" t="s">
        <v>100</v>
      </c>
      <c r="L2251" t="s">
        <v>46</v>
      </c>
      <c r="M2251" t="s">
        <v>47</v>
      </c>
      <c r="N2251" t="s">
        <v>226</v>
      </c>
      <c r="O2251">
        <v>7.95</v>
      </c>
      <c r="Q2251">
        <v>94.4</v>
      </c>
      <c r="R2251">
        <v>94.4</v>
      </c>
      <c r="S2251">
        <v>0</v>
      </c>
      <c r="T2251">
        <v>94.4</v>
      </c>
      <c r="U2251">
        <v>100</v>
      </c>
      <c r="V2251">
        <f>SUMIF(货件明细!K:K,F2251,货件明细!AQ:AQ)</f>
        <v>0</v>
      </c>
      <c r="W2251">
        <f t="shared" si="140"/>
        <v>1</v>
      </c>
      <c r="X2251">
        <f t="shared" si="141"/>
        <v>100</v>
      </c>
      <c r="Y2251">
        <f>SUMIF(货件明细!K:K,F2251,货件明细!I:I)</f>
        <v>0</v>
      </c>
      <c r="Z2251">
        <f t="shared" si="142"/>
        <v>7.95</v>
      </c>
      <c r="AA2251">
        <f>SUMIF(货件明细!K:K,F2251,货件明细!J:J)</f>
        <v>0</v>
      </c>
      <c r="AB2251">
        <f t="shared" si="143"/>
        <v>1</v>
      </c>
    </row>
    <row r="2252" spans="1:28">
      <c r="A2252">
        <v>2025</v>
      </c>
      <c r="B2252">
        <v>4</v>
      </c>
      <c r="C2252">
        <v>14</v>
      </c>
      <c r="D2252" s="4">
        <v>45751</v>
      </c>
      <c r="E2252" t="s">
        <v>28</v>
      </c>
      <c r="F2252" t="s">
        <v>2373</v>
      </c>
      <c r="G2252" t="s">
        <v>70</v>
      </c>
      <c r="H2252" t="s">
        <v>71</v>
      </c>
      <c r="I2252" t="s">
        <v>41</v>
      </c>
      <c r="J2252" t="s">
        <v>45</v>
      </c>
      <c r="K2252" t="s">
        <v>45</v>
      </c>
      <c r="L2252" t="s">
        <v>46</v>
      </c>
      <c r="M2252" t="s">
        <v>47</v>
      </c>
      <c r="N2252" t="s">
        <v>45</v>
      </c>
      <c r="O2252">
        <v>7.95</v>
      </c>
      <c r="Q2252">
        <v>119</v>
      </c>
      <c r="R2252">
        <v>119</v>
      </c>
      <c r="S2252">
        <v>0</v>
      </c>
      <c r="T2252">
        <v>119</v>
      </c>
      <c r="U2252">
        <v>100</v>
      </c>
      <c r="V2252">
        <f>SUMIF(货件明细!K:K,F2252,货件明细!AQ:AQ)</f>
        <v>0</v>
      </c>
      <c r="W2252">
        <f t="shared" si="140"/>
        <v>1</v>
      </c>
      <c r="X2252">
        <f t="shared" si="141"/>
        <v>100</v>
      </c>
      <c r="Y2252">
        <f>SUMIF(货件明细!K:K,F2252,货件明细!I:I)</f>
        <v>0</v>
      </c>
      <c r="Z2252">
        <f t="shared" si="142"/>
        <v>7.95</v>
      </c>
      <c r="AA2252">
        <f>SUMIF(货件明细!K:K,F2252,货件明细!J:J)</f>
        <v>0</v>
      </c>
      <c r="AB2252">
        <f t="shared" si="143"/>
        <v>1</v>
      </c>
    </row>
    <row r="2253" spans="1:28">
      <c r="A2253">
        <v>2025</v>
      </c>
      <c r="B2253">
        <v>4</v>
      </c>
      <c r="C2253">
        <v>14</v>
      </c>
      <c r="D2253" s="4">
        <v>45751</v>
      </c>
      <c r="E2253" t="s">
        <v>28</v>
      </c>
      <c r="F2253" t="s">
        <v>2374</v>
      </c>
      <c r="G2253" t="s">
        <v>50</v>
      </c>
      <c r="H2253" t="s">
        <v>31</v>
      </c>
      <c r="I2253" t="s">
        <v>41</v>
      </c>
      <c r="J2253" t="s">
        <v>45</v>
      </c>
      <c r="K2253" t="s">
        <v>100</v>
      </c>
      <c r="L2253" t="s">
        <v>46</v>
      </c>
      <c r="M2253" t="s">
        <v>47</v>
      </c>
      <c r="N2253" t="s">
        <v>226</v>
      </c>
      <c r="O2253">
        <v>7.95</v>
      </c>
      <c r="Q2253">
        <v>88</v>
      </c>
      <c r="R2253">
        <v>88</v>
      </c>
      <c r="S2253">
        <v>0</v>
      </c>
      <c r="T2253">
        <v>88</v>
      </c>
      <c r="U2253">
        <v>100</v>
      </c>
      <c r="V2253">
        <f>SUMIF(货件明细!K:K,F2253,货件明细!AQ:AQ)</f>
        <v>0</v>
      </c>
      <c r="W2253">
        <f t="shared" si="140"/>
        <v>1</v>
      </c>
      <c r="X2253">
        <f t="shared" si="141"/>
        <v>100</v>
      </c>
      <c r="Y2253">
        <f>SUMIF(货件明细!K:K,F2253,货件明细!I:I)</f>
        <v>0</v>
      </c>
      <c r="Z2253">
        <f t="shared" si="142"/>
        <v>7.95</v>
      </c>
      <c r="AA2253">
        <f>SUMIF(货件明细!K:K,F2253,货件明细!J:J)</f>
        <v>0</v>
      </c>
      <c r="AB2253">
        <f t="shared" si="143"/>
        <v>1</v>
      </c>
    </row>
    <row r="2254" spans="1:28">
      <c r="A2254">
        <v>2025</v>
      </c>
      <c r="B2254">
        <v>4</v>
      </c>
      <c r="C2254">
        <v>14</v>
      </c>
      <c r="D2254" s="4">
        <v>45751</v>
      </c>
      <c r="E2254" t="s">
        <v>28</v>
      </c>
      <c r="F2254" t="s">
        <v>2375</v>
      </c>
      <c r="G2254" t="s">
        <v>395</v>
      </c>
      <c r="H2254" t="s">
        <v>44</v>
      </c>
      <c r="I2254" t="s">
        <v>41</v>
      </c>
      <c r="J2254" t="s">
        <v>45</v>
      </c>
      <c r="K2254" t="s">
        <v>45</v>
      </c>
      <c r="L2254" t="s">
        <v>46</v>
      </c>
      <c r="M2254" t="s">
        <v>65</v>
      </c>
      <c r="N2254" t="s">
        <v>1825</v>
      </c>
      <c r="O2254">
        <v>7.95</v>
      </c>
      <c r="Q2254">
        <v>116.8</v>
      </c>
      <c r="R2254">
        <v>124.8</v>
      </c>
      <c r="S2254">
        <v>0</v>
      </c>
      <c r="T2254">
        <v>124.8</v>
      </c>
      <c r="U2254">
        <v>100</v>
      </c>
      <c r="V2254">
        <f>SUMIF(货件明细!K:K,F2254,货件明细!AQ:AQ)</f>
        <v>0</v>
      </c>
      <c r="W2254">
        <f t="shared" si="140"/>
        <v>1</v>
      </c>
      <c r="X2254">
        <f t="shared" si="141"/>
        <v>100</v>
      </c>
      <c r="Y2254">
        <f>SUMIF(货件明细!K:K,F2254,货件明细!I:I)</f>
        <v>0</v>
      </c>
      <c r="Z2254">
        <f t="shared" si="142"/>
        <v>7.95</v>
      </c>
      <c r="AA2254">
        <f>SUMIF(货件明细!K:K,F2254,货件明细!J:J)</f>
        <v>0</v>
      </c>
      <c r="AB2254">
        <f t="shared" si="143"/>
        <v>1</v>
      </c>
    </row>
    <row r="2255" spans="1:28">
      <c r="A2255">
        <v>2025</v>
      </c>
      <c r="B2255">
        <v>4</v>
      </c>
      <c r="C2255">
        <v>14</v>
      </c>
      <c r="D2255" s="4">
        <v>45751</v>
      </c>
      <c r="E2255" t="s">
        <v>28</v>
      </c>
      <c r="F2255" t="s">
        <v>2376</v>
      </c>
      <c r="G2255" t="s">
        <v>70</v>
      </c>
      <c r="H2255" t="s">
        <v>71</v>
      </c>
      <c r="I2255" t="s">
        <v>145</v>
      </c>
      <c r="J2255" t="s">
        <v>100</v>
      </c>
      <c r="K2255" t="s">
        <v>58</v>
      </c>
      <c r="L2255" t="s">
        <v>46</v>
      </c>
      <c r="M2255" t="s">
        <v>47</v>
      </c>
      <c r="N2255" t="s">
        <v>107</v>
      </c>
      <c r="O2255">
        <v>57.6</v>
      </c>
      <c r="Q2255">
        <v>317.25</v>
      </c>
      <c r="R2255">
        <v>317.25</v>
      </c>
      <c r="S2255">
        <v>0</v>
      </c>
      <c r="T2255">
        <v>317.25</v>
      </c>
      <c r="U2255">
        <v>237</v>
      </c>
      <c r="V2255">
        <f>SUMIF(货件明细!K:K,F2255,货件明细!AQ:AQ)</f>
        <v>0</v>
      </c>
      <c r="W2255">
        <f t="shared" si="140"/>
        <v>1</v>
      </c>
      <c r="X2255">
        <f t="shared" si="141"/>
        <v>237</v>
      </c>
      <c r="Y2255">
        <f>SUMIF(货件明细!K:K,F2255,货件明细!I:I)</f>
        <v>0</v>
      </c>
      <c r="Z2255">
        <f t="shared" si="142"/>
        <v>57.6</v>
      </c>
      <c r="AA2255">
        <f>SUMIF(货件明细!K:K,F2255,货件明细!J:J)</f>
        <v>0</v>
      </c>
      <c r="AB2255">
        <f t="shared" si="143"/>
        <v>1</v>
      </c>
    </row>
    <row r="2256" spans="1:28">
      <c r="A2256">
        <v>2025</v>
      </c>
      <c r="B2256">
        <v>4</v>
      </c>
      <c r="C2256">
        <v>14</v>
      </c>
      <c r="D2256" s="4">
        <v>45751</v>
      </c>
      <c r="E2256" t="s">
        <v>28</v>
      </c>
      <c r="F2256" t="s">
        <v>2377</v>
      </c>
      <c r="G2256" t="s">
        <v>50</v>
      </c>
      <c r="H2256" t="s">
        <v>31</v>
      </c>
      <c r="I2256" t="s">
        <v>145</v>
      </c>
      <c r="J2256" t="s">
        <v>100</v>
      </c>
      <c r="K2256" t="s">
        <v>100</v>
      </c>
      <c r="L2256" t="s">
        <v>46</v>
      </c>
      <c r="M2256" t="s">
        <v>47</v>
      </c>
      <c r="N2256" t="s">
        <v>101</v>
      </c>
      <c r="O2256">
        <v>57.6</v>
      </c>
      <c r="Q2256">
        <v>468.553846153846</v>
      </c>
      <c r="R2256">
        <v>468.553846153846</v>
      </c>
      <c r="S2256">
        <v>0</v>
      </c>
      <c r="T2256">
        <v>468.553846153846</v>
      </c>
      <c r="U2256">
        <v>237</v>
      </c>
      <c r="V2256">
        <f>SUMIF(货件明细!K:K,F2256,货件明细!AQ:AQ)</f>
        <v>0</v>
      </c>
      <c r="W2256">
        <f t="shared" si="140"/>
        <v>1</v>
      </c>
      <c r="X2256">
        <f t="shared" si="141"/>
        <v>237</v>
      </c>
      <c r="Y2256">
        <f>SUMIF(货件明细!K:K,F2256,货件明细!I:I)</f>
        <v>0</v>
      </c>
      <c r="Z2256">
        <f t="shared" si="142"/>
        <v>57.6</v>
      </c>
      <c r="AA2256">
        <f>SUMIF(货件明细!K:K,F2256,货件明细!J:J)</f>
        <v>0</v>
      </c>
      <c r="AB2256">
        <f t="shared" si="143"/>
        <v>1</v>
      </c>
    </row>
    <row r="2257" spans="1:28">
      <c r="A2257">
        <v>2025</v>
      </c>
      <c r="B2257">
        <v>4</v>
      </c>
      <c r="C2257">
        <v>14</v>
      </c>
      <c r="D2257" s="4">
        <v>45751</v>
      </c>
      <c r="E2257" t="s">
        <v>28</v>
      </c>
      <c r="F2257" t="s">
        <v>2378</v>
      </c>
      <c r="G2257" t="s">
        <v>269</v>
      </c>
      <c r="H2257" t="s">
        <v>31</v>
      </c>
      <c r="I2257" t="s">
        <v>145</v>
      </c>
      <c r="J2257" t="s">
        <v>100</v>
      </c>
      <c r="K2257" t="s">
        <v>100</v>
      </c>
      <c r="L2257" t="s">
        <v>46</v>
      </c>
      <c r="M2257" t="s">
        <v>47</v>
      </c>
      <c r="N2257" t="s">
        <v>101</v>
      </c>
      <c r="O2257">
        <v>57.6</v>
      </c>
      <c r="Q2257">
        <v>446.258823529412</v>
      </c>
      <c r="R2257">
        <v>446.258823529412</v>
      </c>
      <c r="S2257">
        <v>0</v>
      </c>
      <c r="T2257">
        <v>446.258823529412</v>
      </c>
      <c r="U2257">
        <v>237</v>
      </c>
      <c r="V2257">
        <f>SUMIF(货件明细!K:K,F2257,货件明细!AQ:AQ)</f>
        <v>0</v>
      </c>
      <c r="W2257">
        <f t="shared" si="140"/>
        <v>1</v>
      </c>
      <c r="X2257">
        <f t="shared" si="141"/>
        <v>237</v>
      </c>
      <c r="Y2257">
        <f>SUMIF(货件明细!K:K,F2257,货件明细!I:I)</f>
        <v>0</v>
      </c>
      <c r="Z2257">
        <f t="shared" si="142"/>
        <v>57.6</v>
      </c>
      <c r="AA2257">
        <f>SUMIF(货件明细!K:K,F2257,货件明细!J:J)</f>
        <v>0</v>
      </c>
      <c r="AB2257">
        <f t="shared" si="143"/>
        <v>1</v>
      </c>
    </row>
    <row r="2258" spans="1:28">
      <c r="A2258">
        <v>2025</v>
      </c>
      <c r="B2258">
        <v>4</v>
      </c>
      <c r="C2258">
        <v>14</v>
      </c>
      <c r="D2258" s="4">
        <v>45751</v>
      </c>
      <c r="E2258" t="s">
        <v>28</v>
      </c>
      <c r="F2258" t="s">
        <v>2379</v>
      </c>
      <c r="G2258" t="s">
        <v>43</v>
      </c>
      <c r="H2258" t="s">
        <v>44</v>
      </c>
      <c r="I2258" t="s">
        <v>145</v>
      </c>
      <c r="J2258" t="s">
        <v>100</v>
      </c>
      <c r="K2258" t="s">
        <v>100</v>
      </c>
      <c r="L2258" t="s">
        <v>46</v>
      </c>
      <c r="M2258" t="s">
        <v>65</v>
      </c>
      <c r="N2258" t="s">
        <v>1832</v>
      </c>
      <c r="O2258">
        <v>57.6</v>
      </c>
      <c r="Q2258">
        <v>463.846153846154</v>
      </c>
      <c r="R2258">
        <v>463.846153846154</v>
      </c>
      <c r="S2258">
        <v>0</v>
      </c>
      <c r="T2258">
        <v>463.846153846154</v>
      </c>
      <c r="U2258">
        <v>237</v>
      </c>
      <c r="V2258">
        <f>SUMIF(货件明细!K:K,F2258,货件明细!AQ:AQ)</f>
        <v>0</v>
      </c>
      <c r="W2258">
        <f t="shared" si="140"/>
        <v>1</v>
      </c>
      <c r="X2258">
        <f t="shared" si="141"/>
        <v>237</v>
      </c>
      <c r="Y2258">
        <f>SUMIF(货件明细!K:K,F2258,货件明细!I:I)</f>
        <v>0</v>
      </c>
      <c r="Z2258">
        <f t="shared" si="142"/>
        <v>57.6</v>
      </c>
      <c r="AA2258">
        <f>SUMIF(货件明细!K:K,F2258,货件明细!J:J)</f>
        <v>0</v>
      </c>
      <c r="AB2258">
        <f t="shared" si="143"/>
        <v>1</v>
      </c>
    </row>
    <row r="2259" spans="1:28">
      <c r="A2259">
        <v>2025</v>
      </c>
      <c r="B2259">
        <v>4</v>
      </c>
      <c r="C2259">
        <v>14</v>
      </c>
      <c r="D2259" s="4">
        <v>45751</v>
      </c>
      <c r="E2259" t="s">
        <v>28</v>
      </c>
      <c r="F2259" t="s">
        <v>2380</v>
      </c>
      <c r="G2259" t="s">
        <v>395</v>
      </c>
      <c r="H2259" t="s">
        <v>44</v>
      </c>
      <c r="I2259" t="s">
        <v>145</v>
      </c>
      <c r="J2259" t="s">
        <v>100</v>
      </c>
      <c r="K2259" t="s">
        <v>100</v>
      </c>
      <c r="L2259" t="s">
        <v>46</v>
      </c>
      <c r="M2259" t="s">
        <v>47</v>
      </c>
      <c r="N2259" t="s">
        <v>1507</v>
      </c>
      <c r="O2259">
        <v>57.6</v>
      </c>
      <c r="Q2259">
        <v>465.557142857143</v>
      </c>
      <c r="R2259">
        <v>465.557142857143</v>
      </c>
      <c r="S2259">
        <v>0</v>
      </c>
      <c r="T2259">
        <v>465.557142857143</v>
      </c>
      <c r="U2259">
        <v>237</v>
      </c>
      <c r="V2259">
        <f>SUMIF(货件明细!K:K,F2259,货件明细!AQ:AQ)</f>
        <v>0</v>
      </c>
      <c r="W2259">
        <f t="shared" si="140"/>
        <v>1</v>
      </c>
      <c r="X2259">
        <f t="shared" si="141"/>
        <v>237</v>
      </c>
      <c r="Y2259">
        <f>SUMIF(货件明细!K:K,F2259,货件明细!I:I)</f>
        <v>0</v>
      </c>
      <c r="Z2259">
        <f t="shared" si="142"/>
        <v>57.6</v>
      </c>
      <c r="AA2259">
        <f>SUMIF(货件明细!K:K,F2259,货件明细!J:J)</f>
        <v>0</v>
      </c>
      <c r="AB2259">
        <f t="shared" si="143"/>
        <v>1</v>
      </c>
    </row>
    <row r="2260" spans="1:28">
      <c r="A2260">
        <v>2025</v>
      </c>
      <c r="B2260">
        <v>4</v>
      </c>
      <c r="C2260">
        <v>14</v>
      </c>
      <c r="D2260" s="4">
        <v>45751</v>
      </c>
      <c r="E2260" t="s">
        <v>28</v>
      </c>
      <c r="F2260" t="s">
        <v>2381</v>
      </c>
      <c r="G2260" t="s">
        <v>269</v>
      </c>
      <c r="H2260" t="s">
        <v>31</v>
      </c>
      <c r="I2260" t="s">
        <v>145</v>
      </c>
      <c r="J2260" t="s">
        <v>45</v>
      </c>
      <c r="K2260" t="s">
        <v>100</v>
      </c>
      <c r="L2260" t="s">
        <v>46</v>
      </c>
      <c r="M2260" t="s">
        <v>47</v>
      </c>
      <c r="N2260" t="s">
        <v>101</v>
      </c>
      <c r="O2260">
        <v>60.5</v>
      </c>
      <c r="Q2260">
        <v>446.258823529412</v>
      </c>
      <c r="R2260">
        <v>446.258823529412</v>
      </c>
      <c r="S2260">
        <v>0</v>
      </c>
      <c r="T2260">
        <v>446.258823529412</v>
      </c>
      <c r="U2260">
        <v>256</v>
      </c>
      <c r="V2260">
        <f>SUMIF(货件明细!K:K,F2260,货件明细!AQ:AQ)</f>
        <v>0</v>
      </c>
      <c r="W2260">
        <f t="shared" si="140"/>
        <v>1</v>
      </c>
      <c r="X2260">
        <f t="shared" si="141"/>
        <v>256</v>
      </c>
      <c r="Y2260">
        <f>SUMIF(货件明细!K:K,F2260,货件明细!I:I)</f>
        <v>0</v>
      </c>
      <c r="Z2260">
        <f t="shared" si="142"/>
        <v>60.5</v>
      </c>
      <c r="AA2260">
        <f>SUMIF(货件明细!K:K,F2260,货件明细!J:J)</f>
        <v>0</v>
      </c>
      <c r="AB2260">
        <f t="shared" si="143"/>
        <v>1</v>
      </c>
    </row>
    <row r="2261" spans="1:28">
      <c r="A2261">
        <v>2025</v>
      </c>
      <c r="B2261">
        <v>4</v>
      </c>
      <c r="C2261">
        <v>14</v>
      </c>
      <c r="D2261" s="4">
        <v>45751</v>
      </c>
      <c r="E2261" t="s">
        <v>28</v>
      </c>
      <c r="F2261" t="s">
        <v>2382</v>
      </c>
      <c r="G2261" t="s">
        <v>70</v>
      </c>
      <c r="H2261" t="s">
        <v>71</v>
      </c>
      <c r="I2261" t="s">
        <v>145</v>
      </c>
      <c r="J2261" t="s">
        <v>45</v>
      </c>
      <c r="K2261" t="s">
        <v>45</v>
      </c>
      <c r="L2261" t="s">
        <v>46</v>
      </c>
      <c r="M2261" t="s">
        <v>47</v>
      </c>
      <c r="N2261" t="s">
        <v>48</v>
      </c>
      <c r="O2261">
        <v>60.5</v>
      </c>
      <c r="Q2261">
        <v>510.4</v>
      </c>
      <c r="R2261">
        <v>510.4</v>
      </c>
      <c r="S2261">
        <v>0</v>
      </c>
      <c r="T2261">
        <v>510.4</v>
      </c>
      <c r="U2261">
        <v>256</v>
      </c>
      <c r="V2261">
        <f>SUMIF(货件明细!K:K,F2261,货件明细!AQ:AQ)</f>
        <v>0</v>
      </c>
      <c r="W2261">
        <f t="shared" si="140"/>
        <v>1</v>
      </c>
      <c r="X2261">
        <f t="shared" si="141"/>
        <v>256</v>
      </c>
      <c r="Y2261">
        <f>SUMIF(货件明细!K:K,F2261,货件明细!I:I)</f>
        <v>0</v>
      </c>
      <c r="Z2261">
        <f t="shared" si="142"/>
        <v>60.5</v>
      </c>
      <c r="AA2261">
        <f>SUMIF(货件明细!K:K,F2261,货件明细!J:J)</f>
        <v>0</v>
      </c>
      <c r="AB2261">
        <f t="shared" si="143"/>
        <v>1</v>
      </c>
    </row>
    <row r="2262" spans="1:28">
      <c r="A2262">
        <v>2025</v>
      </c>
      <c r="B2262">
        <v>4</v>
      </c>
      <c r="C2262">
        <v>14</v>
      </c>
      <c r="D2262" s="4">
        <v>45751</v>
      </c>
      <c r="E2262" t="s">
        <v>28</v>
      </c>
      <c r="F2262" t="s">
        <v>2383</v>
      </c>
      <c r="G2262" t="s">
        <v>263</v>
      </c>
      <c r="H2262" t="s">
        <v>44</v>
      </c>
      <c r="I2262" t="s">
        <v>145</v>
      </c>
      <c r="J2262" t="s">
        <v>45</v>
      </c>
      <c r="K2262" t="s">
        <v>45</v>
      </c>
      <c r="L2262" t="s">
        <v>46</v>
      </c>
      <c r="M2262" t="s">
        <v>47</v>
      </c>
      <c r="N2262" t="s">
        <v>48</v>
      </c>
      <c r="O2262">
        <v>60.5</v>
      </c>
      <c r="Q2262">
        <v>587.957142857143</v>
      </c>
      <c r="R2262">
        <v>587.957142857143</v>
      </c>
      <c r="S2262">
        <v>0</v>
      </c>
      <c r="T2262">
        <v>587.957142857143</v>
      </c>
      <c r="U2262">
        <v>256</v>
      </c>
      <c r="V2262">
        <f>SUMIF(货件明细!K:K,F2262,货件明细!AQ:AQ)</f>
        <v>0</v>
      </c>
      <c r="W2262">
        <f t="shared" si="140"/>
        <v>1</v>
      </c>
      <c r="X2262">
        <f t="shared" si="141"/>
        <v>256</v>
      </c>
      <c r="Y2262">
        <f>SUMIF(货件明细!K:K,F2262,货件明细!I:I)</f>
        <v>0</v>
      </c>
      <c r="Z2262">
        <f t="shared" si="142"/>
        <v>60.5</v>
      </c>
      <c r="AA2262">
        <f>SUMIF(货件明细!K:K,F2262,货件明细!J:J)</f>
        <v>0</v>
      </c>
      <c r="AB2262">
        <f t="shared" si="143"/>
        <v>1</v>
      </c>
    </row>
    <row r="2263" spans="1:28">
      <c r="A2263">
        <v>2025</v>
      </c>
      <c r="B2263">
        <v>4</v>
      </c>
      <c r="C2263">
        <v>14</v>
      </c>
      <c r="D2263" s="4">
        <v>45751</v>
      </c>
      <c r="E2263" t="s">
        <v>28</v>
      </c>
      <c r="F2263" t="s">
        <v>2384</v>
      </c>
      <c r="G2263" t="s">
        <v>395</v>
      </c>
      <c r="H2263" t="s">
        <v>44</v>
      </c>
      <c r="I2263" t="s">
        <v>145</v>
      </c>
      <c r="J2263" t="s">
        <v>45</v>
      </c>
      <c r="K2263" t="s">
        <v>45</v>
      </c>
      <c r="L2263" t="s">
        <v>46</v>
      </c>
      <c r="M2263" t="s">
        <v>65</v>
      </c>
      <c r="N2263" t="s">
        <v>1825</v>
      </c>
      <c r="O2263">
        <v>60.5</v>
      </c>
      <c r="Q2263">
        <v>890.6</v>
      </c>
      <c r="R2263">
        <v>951.6</v>
      </c>
      <c r="S2263">
        <v>0</v>
      </c>
      <c r="T2263">
        <v>951.6</v>
      </c>
      <c r="U2263">
        <v>256</v>
      </c>
      <c r="V2263">
        <f>SUMIF(货件明细!K:K,F2263,货件明细!AQ:AQ)</f>
        <v>0</v>
      </c>
      <c r="W2263">
        <f t="shared" si="140"/>
        <v>1</v>
      </c>
      <c r="X2263">
        <f t="shared" si="141"/>
        <v>256</v>
      </c>
      <c r="Y2263">
        <f>SUMIF(货件明细!K:K,F2263,货件明细!I:I)</f>
        <v>0</v>
      </c>
      <c r="Z2263">
        <f t="shared" si="142"/>
        <v>60.5</v>
      </c>
      <c r="AA2263">
        <f>SUMIF(货件明细!K:K,F2263,货件明细!J:J)</f>
        <v>0</v>
      </c>
      <c r="AB2263">
        <f t="shared" si="143"/>
        <v>1</v>
      </c>
    </row>
    <row r="2264" spans="1:28">
      <c r="A2264">
        <v>2025</v>
      </c>
      <c r="B2264">
        <v>4</v>
      </c>
      <c r="C2264">
        <v>14</v>
      </c>
      <c r="D2264" s="4">
        <v>45751</v>
      </c>
      <c r="E2264" t="s">
        <v>28</v>
      </c>
      <c r="F2264" t="s">
        <v>2385</v>
      </c>
      <c r="G2264" t="s">
        <v>50</v>
      </c>
      <c r="H2264" t="s">
        <v>31</v>
      </c>
      <c r="I2264" t="s">
        <v>145</v>
      </c>
      <c r="J2264" t="s">
        <v>45</v>
      </c>
      <c r="K2264" t="s">
        <v>100</v>
      </c>
      <c r="L2264" t="s">
        <v>46</v>
      </c>
      <c r="M2264" t="s">
        <v>47</v>
      </c>
      <c r="N2264" t="s">
        <v>101</v>
      </c>
      <c r="O2264">
        <v>60.5</v>
      </c>
      <c r="Q2264">
        <v>468.553846153846</v>
      </c>
      <c r="R2264">
        <v>468.553846153846</v>
      </c>
      <c r="S2264">
        <v>0</v>
      </c>
      <c r="T2264">
        <v>468.553846153846</v>
      </c>
      <c r="U2264">
        <v>256</v>
      </c>
      <c r="V2264">
        <f>SUMIF(货件明细!K:K,F2264,货件明细!AQ:AQ)</f>
        <v>0</v>
      </c>
      <c r="W2264">
        <f t="shared" si="140"/>
        <v>1</v>
      </c>
      <c r="X2264">
        <f t="shared" si="141"/>
        <v>256</v>
      </c>
      <c r="Y2264">
        <f>SUMIF(货件明细!K:K,F2264,货件明细!I:I)</f>
        <v>0</v>
      </c>
      <c r="Z2264">
        <f t="shared" si="142"/>
        <v>60.5</v>
      </c>
      <c r="AA2264">
        <f>SUMIF(货件明细!K:K,F2264,货件明细!J:J)</f>
        <v>0</v>
      </c>
      <c r="AB2264">
        <f t="shared" si="143"/>
        <v>1</v>
      </c>
    </row>
    <row r="2265" spans="1:28">
      <c r="A2265">
        <v>2025</v>
      </c>
      <c r="B2265">
        <v>4</v>
      </c>
      <c r="C2265">
        <v>14</v>
      </c>
      <c r="D2265" s="4">
        <v>45751</v>
      </c>
      <c r="E2265" t="s">
        <v>28</v>
      </c>
      <c r="F2265" t="s">
        <v>2386</v>
      </c>
      <c r="G2265" t="s">
        <v>70</v>
      </c>
      <c r="H2265" t="s">
        <v>71</v>
      </c>
      <c r="I2265" t="s">
        <v>129</v>
      </c>
      <c r="J2265" t="s">
        <v>100</v>
      </c>
      <c r="K2265" t="s">
        <v>100</v>
      </c>
      <c r="L2265" t="s">
        <v>46</v>
      </c>
      <c r="M2265" t="s">
        <v>47</v>
      </c>
      <c r="N2265" t="s">
        <v>159</v>
      </c>
      <c r="O2265">
        <v>16.55</v>
      </c>
      <c r="Q2265">
        <v>114.8</v>
      </c>
      <c r="R2265">
        <v>114.8</v>
      </c>
      <c r="S2265">
        <v>0</v>
      </c>
      <c r="T2265">
        <v>114.8</v>
      </c>
      <c r="U2265">
        <v>125</v>
      </c>
      <c r="V2265">
        <f>SUMIF(货件明细!K:K,F2265,货件明细!AQ:AQ)</f>
        <v>0</v>
      </c>
      <c r="W2265">
        <f t="shared" si="140"/>
        <v>1</v>
      </c>
      <c r="X2265">
        <f t="shared" si="141"/>
        <v>125</v>
      </c>
      <c r="Y2265">
        <f>SUMIF(货件明细!K:K,F2265,货件明细!I:I)</f>
        <v>0</v>
      </c>
      <c r="Z2265">
        <f t="shared" si="142"/>
        <v>16.55</v>
      </c>
      <c r="AA2265">
        <f>SUMIF(货件明细!K:K,F2265,货件明细!J:J)</f>
        <v>0</v>
      </c>
      <c r="AB2265">
        <f t="shared" si="143"/>
        <v>1</v>
      </c>
    </row>
    <row r="2266" spans="1:28">
      <c r="A2266">
        <v>2025</v>
      </c>
      <c r="B2266">
        <v>4</v>
      </c>
      <c r="C2266">
        <v>14</v>
      </c>
      <c r="D2266" s="4">
        <v>45751</v>
      </c>
      <c r="E2266" t="s">
        <v>28</v>
      </c>
      <c r="F2266" t="s">
        <v>2387</v>
      </c>
      <c r="G2266" t="s">
        <v>43</v>
      </c>
      <c r="H2266" t="s">
        <v>44</v>
      </c>
      <c r="I2266" t="s">
        <v>129</v>
      </c>
      <c r="J2266" t="s">
        <v>100</v>
      </c>
      <c r="K2266" t="s">
        <v>100</v>
      </c>
      <c r="L2266" t="s">
        <v>46</v>
      </c>
      <c r="M2266" t="s">
        <v>47</v>
      </c>
      <c r="N2266" t="s">
        <v>159</v>
      </c>
      <c r="O2266">
        <v>16.55</v>
      </c>
      <c r="Q2266">
        <v>140.7</v>
      </c>
      <c r="R2266">
        <v>140.7</v>
      </c>
      <c r="S2266">
        <v>0</v>
      </c>
      <c r="T2266">
        <v>140.7</v>
      </c>
      <c r="U2266">
        <v>125</v>
      </c>
      <c r="V2266">
        <f>SUMIF(货件明细!K:K,F2266,货件明细!AQ:AQ)</f>
        <v>0</v>
      </c>
      <c r="W2266">
        <f t="shared" si="140"/>
        <v>1</v>
      </c>
      <c r="X2266">
        <f t="shared" si="141"/>
        <v>125</v>
      </c>
      <c r="Y2266">
        <f>SUMIF(货件明细!K:K,F2266,货件明细!I:I)</f>
        <v>0</v>
      </c>
      <c r="Z2266">
        <f t="shared" si="142"/>
        <v>16.55</v>
      </c>
      <c r="AA2266">
        <f>SUMIF(货件明细!K:K,F2266,货件明细!J:J)</f>
        <v>0</v>
      </c>
      <c r="AB2266">
        <f t="shared" si="143"/>
        <v>1</v>
      </c>
    </row>
    <row r="2267" spans="1:28">
      <c r="A2267">
        <v>2025</v>
      </c>
      <c r="B2267">
        <v>4</v>
      </c>
      <c r="C2267">
        <v>14</v>
      </c>
      <c r="D2267" s="4">
        <v>45751</v>
      </c>
      <c r="E2267" t="s">
        <v>28</v>
      </c>
      <c r="F2267" t="s">
        <v>2388</v>
      </c>
      <c r="G2267" t="s">
        <v>68</v>
      </c>
      <c r="H2267" t="s">
        <v>31</v>
      </c>
      <c r="I2267" t="s">
        <v>129</v>
      </c>
      <c r="J2267" t="s">
        <v>100</v>
      </c>
      <c r="K2267" t="s">
        <v>100</v>
      </c>
      <c r="L2267" t="s">
        <v>46</v>
      </c>
      <c r="M2267" t="s">
        <v>47</v>
      </c>
      <c r="N2267" t="s">
        <v>101</v>
      </c>
      <c r="O2267">
        <v>16.55</v>
      </c>
      <c r="Q2267">
        <v>187.55</v>
      </c>
      <c r="R2267">
        <v>187.55</v>
      </c>
      <c r="S2267">
        <v>0</v>
      </c>
      <c r="T2267">
        <v>187.55</v>
      </c>
      <c r="U2267">
        <v>125</v>
      </c>
      <c r="V2267">
        <f>SUMIF(货件明细!K:K,F2267,货件明细!AQ:AQ)</f>
        <v>0</v>
      </c>
      <c r="W2267">
        <f t="shared" si="140"/>
        <v>1</v>
      </c>
      <c r="X2267">
        <f t="shared" si="141"/>
        <v>125</v>
      </c>
      <c r="Y2267">
        <f>SUMIF(货件明细!K:K,F2267,货件明细!I:I)</f>
        <v>0</v>
      </c>
      <c r="Z2267">
        <f t="shared" si="142"/>
        <v>16.55</v>
      </c>
      <c r="AA2267">
        <f>SUMIF(货件明细!K:K,F2267,货件明细!J:J)</f>
        <v>0</v>
      </c>
      <c r="AB2267">
        <f t="shared" si="143"/>
        <v>1</v>
      </c>
    </row>
    <row r="2268" spans="1:28">
      <c r="A2268">
        <v>2025</v>
      </c>
      <c r="B2268">
        <v>4</v>
      </c>
      <c r="C2268">
        <v>14</v>
      </c>
      <c r="D2268" s="4">
        <v>45751</v>
      </c>
      <c r="E2268" t="s">
        <v>28</v>
      </c>
      <c r="F2268" t="s">
        <v>2389</v>
      </c>
      <c r="G2268" t="s">
        <v>395</v>
      </c>
      <c r="H2268" t="s">
        <v>44</v>
      </c>
      <c r="I2268" t="s">
        <v>129</v>
      </c>
      <c r="J2268" t="s">
        <v>100</v>
      </c>
      <c r="K2268" t="s">
        <v>100</v>
      </c>
      <c r="L2268" t="s">
        <v>46</v>
      </c>
      <c r="M2268" t="s">
        <v>47</v>
      </c>
      <c r="N2268" t="s">
        <v>1507</v>
      </c>
      <c r="O2268">
        <v>16.55</v>
      </c>
      <c r="Q2268">
        <v>155.185714285714</v>
      </c>
      <c r="R2268">
        <v>155.185714285714</v>
      </c>
      <c r="S2268">
        <v>0</v>
      </c>
      <c r="T2268">
        <v>155.185714285714</v>
      </c>
      <c r="U2268">
        <v>125</v>
      </c>
      <c r="V2268">
        <f>SUMIF(货件明细!K:K,F2268,货件明细!AQ:AQ)</f>
        <v>0</v>
      </c>
      <c r="W2268">
        <f t="shared" si="140"/>
        <v>1</v>
      </c>
      <c r="X2268">
        <f t="shared" si="141"/>
        <v>125</v>
      </c>
      <c r="Y2268">
        <f>SUMIF(货件明细!K:K,F2268,货件明细!I:I)</f>
        <v>0</v>
      </c>
      <c r="Z2268">
        <f t="shared" si="142"/>
        <v>16.55</v>
      </c>
      <c r="AA2268">
        <f>SUMIF(货件明细!K:K,F2268,货件明细!J:J)</f>
        <v>0</v>
      </c>
      <c r="AB2268">
        <f t="shared" si="143"/>
        <v>1</v>
      </c>
    </row>
    <row r="2269" spans="1:28">
      <c r="A2269">
        <v>2025</v>
      </c>
      <c r="B2269">
        <v>4</v>
      </c>
      <c r="C2269">
        <v>14</v>
      </c>
      <c r="D2269" s="4">
        <v>45751</v>
      </c>
      <c r="E2269" t="s">
        <v>28</v>
      </c>
      <c r="F2269" t="s">
        <v>2390</v>
      </c>
      <c r="G2269" t="s">
        <v>50</v>
      </c>
      <c r="H2269" t="s">
        <v>31</v>
      </c>
      <c r="I2269" t="s">
        <v>129</v>
      </c>
      <c r="J2269" t="s">
        <v>100</v>
      </c>
      <c r="K2269" t="s">
        <v>100</v>
      </c>
      <c r="L2269" t="s">
        <v>46</v>
      </c>
      <c r="M2269" t="s">
        <v>47</v>
      </c>
      <c r="N2269" t="s">
        <v>101</v>
      </c>
      <c r="O2269">
        <v>16.55</v>
      </c>
      <c r="Q2269">
        <v>156.184615384615</v>
      </c>
      <c r="R2269">
        <v>156.184615384615</v>
      </c>
      <c r="S2269">
        <v>0</v>
      </c>
      <c r="T2269">
        <v>156.184615384615</v>
      </c>
      <c r="U2269">
        <v>125</v>
      </c>
      <c r="V2269">
        <f>SUMIF(货件明细!K:K,F2269,货件明细!AQ:AQ)</f>
        <v>0</v>
      </c>
      <c r="W2269">
        <f t="shared" si="140"/>
        <v>1</v>
      </c>
      <c r="X2269">
        <f t="shared" si="141"/>
        <v>125</v>
      </c>
      <c r="Y2269">
        <f>SUMIF(货件明细!K:K,F2269,货件明细!I:I)</f>
        <v>0</v>
      </c>
      <c r="Z2269">
        <f t="shared" si="142"/>
        <v>16.55</v>
      </c>
      <c r="AA2269">
        <f>SUMIF(货件明细!K:K,F2269,货件明细!J:J)</f>
        <v>0</v>
      </c>
      <c r="AB2269">
        <f t="shared" si="143"/>
        <v>1</v>
      </c>
    </row>
    <row r="2270" spans="1:28">
      <c r="A2270">
        <v>2025</v>
      </c>
      <c r="B2270">
        <v>4</v>
      </c>
      <c r="C2270">
        <v>14</v>
      </c>
      <c r="D2270" s="4">
        <v>45751</v>
      </c>
      <c r="E2270" t="s">
        <v>28</v>
      </c>
      <c r="F2270" t="s">
        <v>2391</v>
      </c>
      <c r="G2270" t="s">
        <v>263</v>
      </c>
      <c r="H2270" t="s">
        <v>44</v>
      </c>
      <c r="I2270" t="s">
        <v>32</v>
      </c>
      <c r="J2270" t="s">
        <v>100</v>
      </c>
      <c r="K2270" t="s">
        <v>100</v>
      </c>
      <c r="L2270" t="s">
        <v>46</v>
      </c>
      <c r="M2270" t="s">
        <v>47</v>
      </c>
      <c r="N2270" t="s">
        <v>159</v>
      </c>
      <c r="O2270">
        <v>8.15</v>
      </c>
      <c r="Q2270">
        <v>120.6</v>
      </c>
      <c r="R2270">
        <v>120.6</v>
      </c>
      <c r="S2270">
        <v>0</v>
      </c>
      <c r="T2270">
        <v>120.6</v>
      </c>
      <c r="U2270">
        <v>44</v>
      </c>
      <c r="V2270">
        <f>SUMIF(货件明细!K:K,F2270,货件明细!AQ:AQ)</f>
        <v>0</v>
      </c>
      <c r="W2270">
        <f t="shared" si="140"/>
        <v>1</v>
      </c>
      <c r="X2270">
        <f t="shared" si="141"/>
        <v>44</v>
      </c>
      <c r="Y2270">
        <f>SUMIF(货件明细!K:K,F2270,货件明细!I:I)</f>
        <v>0</v>
      </c>
      <c r="Z2270">
        <f t="shared" si="142"/>
        <v>8.15</v>
      </c>
      <c r="AA2270">
        <f>SUMIF(货件明细!K:K,F2270,货件明细!J:J)</f>
        <v>0</v>
      </c>
      <c r="AB2270">
        <f t="shared" si="143"/>
        <v>1</v>
      </c>
    </row>
    <row r="2271" spans="1:28">
      <c r="A2271">
        <v>2025</v>
      </c>
      <c r="B2271">
        <v>4</v>
      </c>
      <c r="C2271">
        <v>14</v>
      </c>
      <c r="D2271" s="4">
        <v>45751</v>
      </c>
      <c r="E2271" t="s">
        <v>28</v>
      </c>
      <c r="F2271" t="s">
        <v>2392</v>
      </c>
      <c r="G2271" t="s">
        <v>369</v>
      </c>
      <c r="H2271" t="s">
        <v>31</v>
      </c>
      <c r="I2271" t="s">
        <v>32</v>
      </c>
      <c r="J2271" t="s">
        <v>100</v>
      </c>
      <c r="K2271" t="s">
        <v>100</v>
      </c>
      <c r="L2271" t="s">
        <v>46</v>
      </c>
      <c r="M2271" t="s">
        <v>47</v>
      </c>
      <c r="N2271" t="s">
        <v>101</v>
      </c>
      <c r="O2271">
        <v>8.15</v>
      </c>
      <c r="Q2271">
        <v>144.3</v>
      </c>
      <c r="R2271">
        <v>144.3</v>
      </c>
      <c r="S2271">
        <v>0</v>
      </c>
      <c r="T2271">
        <v>144.3</v>
      </c>
      <c r="U2271">
        <v>44</v>
      </c>
      <c r="V2271">
        <f>SUMIF(货件明细!K:K,F2271,货件明细!AQ:AQ)</f>
        <v>0</v>
      </c>
      <c r="W2271">
        <f t="shared" si="140"/>
        <v>1</v>
      </c>
      <c r="X2271">
        <f t="shared" si="141"/>
        <v>44</v>
      </c>
      <c r="Y2271">
        <f>SUMIF(货件明细!K:K,F2271,货件明细!I:I)</f>
        <v>0</v>
      </c>
      <c r="Z2271">
        <f t="shared" si="142"/>
        <v>8.15</v>
      </c>
      <c r="AA2271">
        <f>SUMIF(货件明细!K:K,F2271,货件明细!J:J)</f>
        <v>0</v>
      </c>
      <c r="AB2271">
        <f t="shared" si="143"/>
        <v>1</v>
      </c>
    </row>
    <row r="2272" spans="1:28">
      <c r="A2272">
        <v>2025</v>
      </c>
      <c r="B2272">
        <v>4</v>
      </c>
      <c r="C2272">
        <v>14</v>
      </c>
      <c r="D2272" s="4">
        <v>45751</v>
      </c>
      <c r="E2272" t="s">
        <v>28</v>
      </c>
      <c r="F2272" t="s">
        <v>2393</v>
      </c>
      <c r="G2272" t="s">
        <v>269</v>
      </c>
      <c r="H2272" t="s">
        <v>31</v>
      </c>
      <c r="I2272" t="s">
        <v>32</v>
      </c>
      <c r="J2272" t="s">
        <v>100</v>
      </c>
      <c r="K2272" t="s">
        <v>100</v>
      </c>
      <c r="L2272" t="s">
        <v>46</v>
      </c>
      <c r="M2272" t="s">
        <v>47</v>
      </c>
      <c r="N2272" t="s">
        <v>101</v>
      </c>
      <c r="O2272">
        <v>8.15</v>
      </c>
      <c r="Q2272">
        <v>148.752941176471</v>
      </c>
      <c r="R2272">
        <v>148.752941176471</v>
      </c>
      <c r="S2272">
        <v>0</v>
      </c>
      <c r="T2272">
        <v>148.752941176471</v>
      </c>
      <c r="U2272">
        <v>44</v>
      </c>
      <c r="V2272">
        <f>SUMIF(货件明细!K:K,F2272,货件明细!AQ:AQ)</f>
        <v>0</v>
      </c>
      <c r="W2272">
        <f t="shared" si="140"/>
        <v>1</v>
      </c>
      <c r="X2272">
        <f t="shared" si="141"/>
        <v>44</v>
      </c>
      <c r="Y2272">
        <f>SUMIF(货件明细!K:K,F2272,货件明细!I:I)</f>
        <v>0</v>
      </c>
      <c r="Z2272">
        <f t="shared" si="142"/>
        <v>8.15</v>
      </c>
      <c r="AA2272">
        <f>SUMIF(货件明细!K:K,F2272,货件明细!J:J)</f>
        <v>0</v>
      </c>
      <c r="AB2272">
        <f t="shared" si="143"/>
        <v>1</v>
      </c>
    </row>
    <row r="2273" spans="1:28">
      <c r="A2273">
        <v>2025</v>
      </c>
      <c r="B2273">
        <v>4</v>
      </c>
      <c r="C2273">
        <v>14</v>
      </c>
      <c r="D2273" s="4">
        <v>45751</v>
      </c>
      <c r="E2273" t="s">
        <v>28</v>
      </c>
      <c r="F2273" t="s">
        <v>2394</v>
      </c>
      <c r="G2273" t="s">
        <v>56</v>
      </c>
      <c r="H2273" t="s">
        <v>44</v>
      </c>
      <c r="I2273" t="s">
        <v>32</v>
      </c>
      <c r="J2273" t="s">
        <v>100</v>
      </c>
      <c r="K2273" t="s">
        <v>100</v>
      </c>
      <c r="L2273" t="s">
        <v>46</v>
      </c>
      <c r="M2273" t="s">
        <v>47</v>
      </c>
      <c r="N2273" t="s">
        <v>159</v>
      </c>
      <c r="O2273">
        <v>8.15</v>
      </c>
      <c r="Q2273">
        <v>110.55</v>
      </c>
      <c r="R2273">
        <v>110.55</v>
      </c>
      <c r="S2273">
        <v>0</v>
      </c>
      <c r="T2273">
        <v>110.55</v>
      </c>
      <c r="U2273">
        <v>44</v>
      </c>
      <c r="V2273">
        <f>SUMIF(货件明细!K:K,F2273,货件明细!AQ:AQ)</f>
        <v>0</v>
      </c>
      <c r="W2273">
        <f t="shared" si="140"/>
        <v>1</v>
      </c>
      <c r="X2273">
        <f t="shared" si="141"/>
        <v>44</v>
      </c>
      <c r="Y2273">
        <f>SUMIF(货件明细!K:K,F2273,货件明细!I:I)</f>
        <v>0</v>
      </c>
      <c r="Z2273">
        <f t="shared" si="142"/>
        <v>8.15</v>
      </c>
      <c r="AA2273">
        <f>SUMIF(货件明细!K:K,F2273,货件明细!J:J)</f>
        <v>0</v>
      </c>
      <c r="AB2273">
        <f t="shared" si="143"/>
        <v>1</v>
      </c>
    </row>
    <row r="2274" spans="1:28">
      <c r="A2274">
        <v>2025</v>
      </c>
      <c r="B2274">
        <v>4</v>
      </c>
      <c r="C2274">
        <v>14</v>
      </c>
      <c r="D2274" s="4">
        <v>45751</v>
      </c>
      <c r="E2274" t="s">
        <v>28</v>
      </c>
      <c r="F2274" t="s">
        <v>2395</v>
      </c>
      <c r="G2274" t="s">
        <v>163</v>
      </c>
      <c r="H2274" t="s">
        <v>71</v>
      </c>
      <c r="I2274" t="s">
        <v>32</v>
      </c>
      <c r="J2274" t="s">
        <v>100</v>
      </c>
      <c r="K2274" t="s">
        <v>100</v>
      </c>
      <c r="L2274" t="s">
        <v>46</v>
      </c>
      <c r="M2274" t="s">
        <v>47</v>
      </c>
      <c r="N2274" t="s">
        <v>159</v>
      </c>
      <c r="O2274">
        <v>8.15</v>
      </c>
      <c r="Q2274">
        <v>90.2</v>
      </c>
      <c r="R2274">
        <v>90.2</v>
      </c>
      <c r="S2274">
        <v>0</v>
      </c>
      <c r="T2274">
        <v>90.2</v>
      </c>
      <c r="U2274">
        <v>44</v>
      </c>
      <c r="V2274">
        <f>SUMIF(货件明细!K:K,F2274,货件明细!AQ:AQ)</f>
        <v>0</v>
      </c>
      <c r="W2274">
        <f t="shared" si="140"/>
        <v>1</v>
      </c>
      <c r="X2274">
        <f t="shared" si="141"/>
        <v>44</v>
      </c>
      <c r="Y2274">
        <f>SUMIF(货件明细!K:K,F2274,货件明细!I:I)</f>
        <v>0</v>
      </c>
      <c r="Z2274">
        <f t="shared" si="142"/>
        <v>8.15</v>
      </c>
      <c r="AA2274">
        <f>SUMIF(货件明细!K:K,F2274,货件明细!J:J)</f>
        <v>0</v>
      </c>
      <c r="AB2274">
        <f t="shared" si="143"/>
        <v>1</v>
      </c>
    </row>
    <row r="2275" spans="1:28">
      <c r="A2275">
        <v>2025</v>
      </c>
      <c r="B2275">
        <v>4</v>
      </c>
      <c r="C2275">
        <v>14</v>
      </c>
      <c r="D2275" s="4">
        <v>45751</v>
      </c>
      <c r="E2275" t="s">
        <v>28</v>
      </c>
      <c r="F2275" t="s">
        <v>2396</v>
      </c>
      <c r="G2275" t="s">
        <v>263</v>
      </c>
      <c r="H2275" t="s">
        <v>44</v>
      </c>
      <c r="I2275" t="s">
        <v>96</v>
      </c>
      <c r="J2275" t="s">
        <v>100</v>
      </c>
      <c r="K2275" t="s">
        <v>100</v>
      </c>
      <c r="L2275" t="s">
        <v>46</v>
      </c>
      <c r="M2275" t="s">
        <v>47</v>
      </c>
      <c r="N2275" t="s">
        <v>159</v>
      </c>
      <c r="O2275">
        <v>18.65</v>
      </c>
      <c r="Q2275">
        <v>120.6</v>
      </c>
      <c r="R2275">
        <v>120.6</v>
      </c>
      <c r="S2275">
        <v>0</v>
      </c>
      <c r="T2275">
        <v>120.6</v>
      </c>
      <c r="U2275">
        <v>109</v>
      </c>
      <c r="V2275">
        <f>SUMIF(货件明细!K:K,F2275,货件明细!AQ:AQ)</f>
        <v>0</v>
      </c>
      <c r="W2275">
        <f t="shared" si="140"/>
        <v>1</v>
      </c>
      <c r="X2275">
        <f t="shared" si="141"/>
        <v>109</v>
      </c>
      <c r="Y2275">
        <f>SUMIF(货件明细!K:K,F2275,货件明细!I:I)</f>
        <v>0</v>
      </c>
      <c r="Z2275">
        <f t="shared" si="142"/>
        <v>18.65</v>
      </c>
      <c r="AA2275">
        <f>SUMIF(货件明细!K:K,F2275,货件明细!J:J)</f>
        <v>0</v>
      </c>
      <c r="AB2275">
        <f t="shared" si="143"/>
        <v>1</v>
      </c>
    </row>
    <row r="2276" spans="1:28">
      <c r="A2276">
        <v>2025</v>
      </c>
      <c r="B2276">
        <v>4</v>
      </c>
      <c r="C2276">
        <v>14</v>
      </c>
      <c r="D2276" s="4">
        <v>45751</v>
      </c>
      <c r="E2276" t="s">
        <v>28</v>
      </c>
      <c r="F2276" t="s">
        <v>2397</v>
      </c>
      <c r="G2276" t="s">
        <v>163</v>
      </c>
      <c r="H2276" t="s">
        <v>71</v>
      </c>
      <c r="I2276" t="s">
        <v>96</v>
      </c>
      <c r="J2276" t="s">
        <v>100</v>
      </c>
      <c r="K2276" t="s">
        <v>100</v>
      </c>
      <c r="L2276" t="s">
        <v>46</v>
      </c>
      <c r="M2276" t="s">
        <v>47</v>
      </c>
      <c r="N2276" t="s">
        <v>159</v>
      </c>
      <c r="O2276">
        <v>18.65</v>
      </c>
      <c r="Q2276">
        <v>90.2</v>
      </c>
      <c r="R2276">
        <v>90.2</v>
      </c>
      <c r="S2276">
        <v>0</v>
      </c>
      <c r="T2276">
        <v>90.2</v>
      </c>
      <c r="U2276">
        <v>109</v>
      </c>
      <c r="V2276">
        <f>SUMIF(货件明细!K:K,F2276,货件明细!AQ:AQ)</f>
        <v>0</v>
      </c>
      <c r="W2276">
        <f t="shared" si="140"/>
        <v>1</v>
      </c>
      <c r="X2276">
        <f t="shared" si="141"/>
        <v>109</v>
      </c>
      <c r="Y2276">
        <f>SUMIF(货件明细!K:K,F2276,货件明细!I:I)</f>
        <v>0</v>
      </c>
      <c r="Z2276">
        <f t="shared" si="142"/>
        <v>18.65</v>
      </c>
      <c r="AA2276">
        <f>SUMIF(货件明细!K:K,F2276,货件明细!J:J)</f>
        <v>0</v>
      </c>
      <c r="AB2276">
        <f t="shared" si="143"/>
        <v>1</v>
      </c>
    </row>
    <row r="2277" spans="1:28">
      <c r="A2277">
        <v>2025</v>
      </c>
      <c r="B2277">
        <v>4</v>
      </c>
      <c r="C2277">
        <v>14</v>
      </c>
      <c r="D2277" s="4">
        <v>45751</v>
      </c>
      <c r="E2277" t="s">
        <v>28</v>
      </c>
      <c r="F2277" t="s">
        <v>2398</v>
      </c>
      <c r="G2277" t="s">
        <v>269</v>
      </c>
      <c r="H2277" t="s">
        <v>31</v>
      </c>
      <c r="I2277" t="s">
        <v>96</v>
      </c>
      <c r="J2277" t="s">
        <v>100</v>
      </c>
      <c r="K2277" t="s">
        <v>100</v>
      </c>
      <c r="L2277" t="s">
        <v>46</v>
      </c>
      <c r="M2277" t="s">
        <v>47</v>
      </c>
      <c r="N2277" t="s">
        <v>101</v>
      </c>
      <c r="O2277">
        <v>18.65</v>
      </c>
      <c r="Q2277">
        <v>148.752941176471</v>
      </c>
      <c r="R2277">
        <v>148.752941176471</v>
      </c>
      <c r="S2277">
        <v>0</v>
      </c>
      <c r="T2277">
        <v>148.752941176471</v>
      </c>
      <c r="U2277">
        <v>109</v>
      </c>
      <c r="V2277">
        <f>SUMIF(货件明细!K:K,F2277,货件明细!AQ:AQ)</f>
        <v>0</v>
      </c>
      <c r="W2277">
        <f t="shared" si="140"/>
        <v>1</v>
      </c>
      <c r="X2277">
        <f t="shared" si="141"/>
        <v>109</v>
      </c>
      <c r="Y2277">
        <f>SUMIF(货件明细!K:K,F2277,货件明细!I:I)</f>
        <v>0</v>
      </c>
      <c r="Z2277">
        <f t="shared" si="142"/>
        <v>18.65</v>
      </c>
      <c r="AA2277">
        <f>SUMIF(货件明细!K:K,F2277,货件明细!J:J)</f>
        <v>0</v>
      </c>
      <c r="AB2277">
        <f t="shared" si="143"/>
        <v>1</v>
      </c>
    </row>
    <row r="2278" spans="1:28">
      <c r="A2278">
        <v>2025</v>
      </c>
      <c r="B2278">
        <v>4</v>
      </c>
      <c r="C2278">
        <v>14</v>
      </c>
      <c r="D2278" s="4">
        <v>45751</v>
      </c>
      <c r="E2278" t="s">
        <v>28</v>
      </c>
      <c r="F2278" t="s">
        <v>2399</v>
      </c>
      <c r="G2278" t="s">
        <v>369</v>
      </c>
      <c r="H2278" t="s">
        <v>31</v>
      </c>
      <c r="I2278" t="s">
        <v>96</v>
      </c>
      <c r="J2278" t="s">
        <v>100</v>
      </c>
      <c r="K2278" t="s">
        <v>100</v>
      </c>
      <c r="L2278" t="s">
        <v>46</v>
      </c>
      <c r="M2278" t="s">
        <v>47</v>
      </c>
      <c r="N2278" t="s">
        <v>101</v>
      </c>
      <c r="O2278">
        <v>18.65</v>
      </c>
      <c r="Q2278">
        <v>144.3</v>
      </c>
      <c r="R2278">
        <v>144.3</v>
      </c>
      <c r="S2278">
        <v>0</v>
      </c>
      <c r="T2278">
        <v>144.3</v>
      </c>
      <c r="U2278">
        <v>109</v>
      </c>
      <c r="V2278">
        <f>SUMIF(货件明细!K:K,F2278,货件明细!AQ:AQ)</f>
        <v>0</v>
      </c>
      <c r="W2278">
        <f t="shared" si="140"/>
        <v>1</v>
      </c>
      <c r="X2278">
        <f t="shared" si="141"/>
        <v>109</v>
      </c>
      <c r="Y2278">
        <f>SUMIF(货件明细!K:K,F2278,货件明细!I:I)</f>
        <v>0</v>
      </c>
      <c r="Z2278">
        <f t="shared" si="142"/>
        <v>18.65</v>
      </c>
      <c r="AA2278">
        <f>SUMIF(货件明细!K:K,F2278,货件明细!J:J)</f>
        <v>0</v>
      </c>
      <c r="AB2278">
        <f t="shared" si="143"/>
        <v>1</v>
      </c>
    </row>
    <row r="2279" spans="1:28">
      <c r="A2279">
        <v>2025</v>
      </c>
      <c r="B2279">
        <v>4</v>
      </c>
      <c r="C2279">
        <v>14</v>
      </c>
      <c r="D2279" s="4">
        <v>45751</v>
      </c>
      <c r="E2279" t="s">
        <v>28</v>
      </c>
      <c r="F2279" t="s">
        <v>2400</v>
      </c>
      <c r="G2279" t="s">
        <v>56</v>
      </c>
      <c r="H2279" t="s">
        <v>44</v>
      </c>
      <c r="I2279" t="s">
        <v>96</v>
      </c>
      <c r="J2279" t="s">
        <v>100</v>
      </c>
      <c r="K2279" t="s">
        <v>100</v>
      </c>
      <c r="L2279" t="s">
        <v>46</v>
      </c>
      <c r="M2279" t="s">
        <v>47</v>
      </c>
      <c r="N2279" t="s">
        <v>159</v>
      </c>
      <c r="O2279">
        <v>18.65</v>
      </c>
      <c r="Q2279">
        <v>110.55</v>
      </c>
      <c r="R2279">
        <v>110.55</v>
      </c>
      <c r="S2279">
        <v>0</v>
      </c>
      <c r="T2279">
        <v>110.55</v>
      </c>
      <c r="U2279">
        <v>109</v>
      </c>
      <c r="V2279">
        <f>SUMIF(货件明细!K:K,F2279,货件明细!AQ:AQ)</f>
        <v>0</v>
      </c>
      <c r="W2279">
        <f t="shared" si="140"/>
        <v>1</v>
      </c>
      <c r="X2279">
        <f t="shared" si="141"/>
        <v>109</v>
      </c>
      <c r="Y2279">
        <f>SUMIF(货件明细!K:K,F2279,货件明细!I:I)</f>
        <v>0</v>
      </c>
      <c r="Z2279">
        <f t="shared" si="142"/>
        <v>18.65</v>
      </c>
      <c r="AA2279">
        <f>SUMIF(货件明细!K:K,F2279,货件明细!J:J)</f>
        <v>0</v>
      </c>
      <c r="AB2279">
        <f t="shared" si="143"/>
        <v>1</v>
      </c>
    </row>
    <row r="2280" spans="1:28">
      <c r="A2280">
        <v>2025</v>
      </c>
      <c r="B2280">
        <v>4</v>
      </c>
      <c r="C2280">
        <v>14</v>
      </c>
      <c r="D2280" s="4">
        <v>45751</v>
      </c>
      <c r="E2280" t="s">
        <v>28</v>
      </c>
      <c r="F2280" t="s">
        <v>2401</v>
      </c>
      <c r="G2280" t="s">
        <v>263</v>
      </c>
      <c r="H2280" t="s">
        <v>44</v>
      </c>
      <c r="I2280" t="s">
        <v>57</v>
      </c>
      <c r="J2280" t="s">
        <v>45</v>
      </c>
      <c r="K2280" t="s">
        <v>45</v>
      </c>
      <c r="L2280" t="s">
        <v>46</v>
      </c>
      <c r="M2280" t="s">
        <v>47</v>
      </c>
      <c r="N2280" t="s">
        <v>48</v>
      </c>
      <c r="O2280">
        <v>10.08</v>
      </c>
      <c r="Q2280">
        <v>195.985714285714</v>
      </c>
      <c r="R2280">
        <v>195.985714285714</v>
      </c>
      <c r="S2280">
        <v>0</v>
      </c>
      <c r="T2280">
        <v>195.985714285714</v>
      </c>
      <c r="U2280">
        <v>51</v>
      </c>
      <c r="V2280">
        <f>SUMIF(货件明细!K:K,F2280,货件明细!AQ:AQ)</f>
        <v>0</v>
      </c>
      <c r="W2280">
        <f t="shared" si="140"/>
        <v>1</v>
      </c>
      <c r="X2280">
        <f t="shared" si="141"/>
        <v>51</v>
      </c>
      <c r="Y2280">
        <f>SUMIF(货件明细!K:K,F2280,货件明细!I:I)</f>
        <v>0</v>
      </c>
      <c r="Z2280">
        <f t="shared" si="142"/>
        <v>10.08</v>
      </c>
      <c r="AA2280">
        <f>SUMIF(货件明细!K:K,F2280,货件明细!J:J)</f>
        <v>0</v>
      </c>
      <c r="AB2280">
        <f t="shared" si="143"/>
        <v>1</v>
      </c>
    </row>
    <row r="2281" spans="1:28">
      <c r="A2281">
        <v>2025</v>
      </c>
      <c r="B2281">
        <v>4</v>
      </c>
      <c r="C2281">
        <v>14</v>
      </c>
      <c r="D2281" s="4">
        <v>45751</v>
      </c>
      <c r="E2281" t="s">
        <v>28</v>
      </c>
      <c r="F2281" t="s">
        <v>2402</v>
      </c>
      <c r="G2281" t="s">
        <v>56</v>
      </c>
      <c r="H2281" t="s">
        <v>44</v>
      </c>
      <c r="I2281" t="s">
        <v>57</v>
      </c>
      <c r="J2281" t="s">
        <v>45</v>
      </c>
      <c r="K2281" t="s">
        <v>45</v>
      </c>
      <c r="L2281" t="s">
        <v>46</v>
      </c>
      <c r="M2281" t="s">
        <v>47</v>
      </c>
      <c r="N2281" t="s">
        <v>48</v>
      </c>
      <c r="O2281">
        <v>10.08</v>
      </c>
      <c r="Q2281">
        <v>170.366666666667</v>
      </c>
      <c r="R2281">
        <v>170.366666666667</v>
      </c>
      <c r="S2281">
        <v>0</v>
      </c>
      <c r="T2281">
        <v>170.366666666667</v>
      </c>
      <c r="U2281">
        <v>51</v>
      </c>
      <c r="V2281">
        <f>SUMIF(货件明细!K:K,F2281,货件明细!AQ:AQ)</f>
        <v>0</v>
      </c>
      <c r="W2281">
        <f t="shared" si="140"/>
        <v>1</v>
      </c>
      <c r="X2281">
        <f t="shared" si="141"/>
        <v>51</v>
      </c>
      <c r="Y2281">
        <f>SUMIF(货件明细!K:K,F2281,货件明细!I:I)</f>
        <v>0</v>
      </c>
      <c r="Z2281">
        <f t="shared" si="142"/>
        <v>10.08</v>
      </c>
      <c r="AA2281">
        <f>SUMIF(货件明细!K:K,F2281,货件明细!J:J)</f>
        <v>0</v>
      </c>
      <c r="AB2281">
        <f t="shared" si="143"/>
        <v>1</v>
      </c>
    </row>
    <row r="2282" spans="1:28">
      <c r="A2282">
        <v>2025</v>
      </c>
      <c r="B2282">
        <v>4</v>
      </c>
      <c r="C2282">
        <v>14</v>
      </c>
      <c r="D2282" s="4">
        <v>45751</v>
      </c>
      <c r="E2282" t="s">
        <v>28</v>
      </c>
      <c r="F2282" t="s">
        <v>2403</v>
      </c>
      <c r="G2282" t="s">
        <v>163</v>
      </c>
      <c r="H2282" t="s">
        <v>71</v>
      </c>
      <c r="I2282" t="s">
        <v>57</v>
      </c>
      <c r="J2282" t="s">
        <v>45</v>
      </c>
      <c r="K2282" t="s">
        <v>45</v>
      </c>
      <c r="L2282" t="s">
        <v>46</v>
      </c>
      <c r="M2282" t="s">
        <v>47</v>
      </c>
      <c r="N2282" t="s">
        <v>48</v>
      </c>
      <c r="O2282">
        <v>10.08</v>
      </c>
      <c r="Q2282">
        <v>146.933333333333</v>
      </c>
      <c r="R2282">
        <v>146.933333333333</v>
      </c>
      <c r="S2282">
        <v>0</v>
      </c>
      <c r="T2282">
        <v>146.933333333333</v>
      </c>
      <c r="U2282">
        <v>51</v>
      </c>
      <c r="V2282">
        <f>SUMIF(货件明细!K:K,F2282,货件明细!AQ:AQ)</f>
        <v>0</v>
      </c>
      <c r="W2282">
        <f t="shared" si="140"/>
        <v>1</v>
      </c>
      <c r="X2282">
        <f t="shared" si="141"/>
        <v>51</v>
      </c>
      <c r="Y2282">
        <f>SUMIF(货件明细!K:K,F2282,货件明细!I:I)</f>
        <v>0</v>
      </c>
      <c r="Z2282">
        <f t="shared" si="142"/>
        <v>10.08</v>
      </c>
      <c r="AA2282">
        <f>SUMIF(货件明细!K:K,F2282,货件明细!J:J)</f>
        <v>0</v>
      </c>
      <c r="AB2282">
        <f t="shared" si="143"/>
        <v>1</v>
      </c>
    </row>
    <row r="2283" spans="1:28">
      <c r="A2283">
        <v>2025</v>
      </c>
      <c r="B2283">
        <v>4</v>
      </c>
      <c r="C2283">
        <v>14</v>
      </c>
      <c r="D2283" s="4">
        <v>45751</v>
      </c>
      <c r="E2283" t="s">
        <v>28</v>
      </c>
      <c r="F2283" t="s">
        <v>2404</v>
      </c>
      <c r="G2283" t="s">
        <v>269</v>
      </c>
      <c r="H2283" t="s">
        <v>31</v>
      </c>
      <c r="I2283" t="s">
        <v>57</v>
      </c>
      <c r="J2283" t="s">
        <v>45</v>
      </c>
      <c r="K2283" t="s">
        <v>100</v>
      </c>
      <c r="L2283" t="s">
        <v>46</v>
      </c>
      <c r="M2283" t="s">
        <v>47</v>
      </c>
      <c r="N2283" t="s">
        <v>101</v>
      </c>
      <c r="O2283">
        <v>10.08</v>
      </c>
      <c r="Q2283">
        <v>148.752941176471</v>
      </c>
      <c r="R2283">
        <v>148.752941176471</v>
      </c>
      <c r="S2283">
        <v>0</v>
      </c>
      <c r="T2283">
        <v>148.752941176471</v>
      </c>
      <c r="U2283">
        <v>51</v>
      </c>
      <c r="V2283">
        <f>SUMIF(货件明细!K:K,F2283,货件明细!AQ:AQ)</f>
        <v>0</v>
      </c>
      <c r="W2283">
        <f t="shared" si="140"/>
        <v>1</v>
      </c>
      <c r="X2283">
        <f t="shared" si="141"/>
        <v>51</v>
      </c>
      <c r="Y2283">
        <f>SUMIF(货件明细!K:K,F2283,货件明细!I:I)</f>
        <v>0</v>
      </c>
      <c r="Z2283">
        <f t="shared" si="142"/>
        <v>10.08</v>
      </c>
      <c r="AA2283">
        <f>SUMIF(货件明细!K:K,F2283,货件明细!J:J)</f>
        <v>0</v>
      </c>
      <c r="AB2283">
        <f t="shared" si="143"/>
        <v>1</v>
      </c>
    </row>
    <row r="2284" spans="1:28">
      <c r="A2284">
        <v>2025</v>
      </c>
      <c r="B2284">
        <v>4</v>
      </c>
      <c r="C2284">
        <v>14</v>
      </c>
      <c r="D2284" s="4">
        <v>45751</v>
      </c>
      <c r="E2284" t="s">
        <v>28</v>
      </c>
      <c r="F2284" t="s">
        <v>2405</v>
      </c>
      <c r="G2284" t="s">
        <v>369</v>
      </c>
      <c r="H2284" t="s">
        <v>31</v>
      </c>
      <c r="I2284" t="s">
        <v>57</v>
      </c>
      <c r="J2284" t="s">
        <v>45</v>
      </c>
      <c r="K2284" t="s">
        <v>100</v>
      </c>
      <c r="L2284" t="s">
        <v>46</v>
      </c>
      <c r="M2284" t="s">
        <v>47</v>
      </c>
      <c r="N2284" t="s">
        <v>101</v>
      </c>
      <c r="O2284">
        <v>10.08</v>
      </c>
      <c r="Q2284">
        <v>144.3</v>
      </c>
      <c r="R2284">
        <v>144.3</v>
      </c>
      <c r="S2284">
        <v>0</v>
      </c>
      <c r="T2284">
        <v>144.3</v>
      </c>
      <c r="U2284">
        <v>51</v>
      </c>
      <c r="V2284">
        <f>SUMIF(货件明细!K:K,F2284,货件明细!AQ:AQ)</f>
        <v>0</v>
      </c>
      <c r="W2284">
        <f t="shared" si="140"/>
        <v>1</v>
      </c>
      <c r="X2284">
        <f t="shared" si="141"/>
        <v>51</v>
      </c>
      <c r="Y2284">
        <f>SUMIF(货件明细!K:K,F2284,货件明细!I:I)</f>
        <v>0</v>
      </c>
      <c r="Z2284">
        <f t="shared" si="142"/>
        <v>10.08</v>
      </c>
      <c r="AA2284">
        <f>SUMIF(货件明细!K:K,F2284,货件明细!J:J)</f>
        <v>0</v>
      </c>
      <c r="AB2284">
        <f t="shared" si="143"/>
        <v>1</v>
      </c>
    </row>
    <row r="2285" spans="1:28">
      <c r="A2285">
        <v>2025</v>
      </c>
      <c r="B2285">
        <v>4</v>
      </c>
      <c r="C2285">
        <v>14</v>
      </c>
      <c r="D2285" s="4">
        <v>45751</v>
      </c>
      <c r="E2285" t="s">
        <v>28</v>
      </c>
      <c r="F2285" t="s">
        <v>2406</v>
      </c>
      <c r="G2285" t="s">
        <v>269</v>
      </c>
      <c r="H2285" t="s">
        <v>31</v>
      </c>
      <c r="I2285" t="s">
        <v>96</v>
      </c>
      <c r="J2285" t="s">
        <v>45</v>
      </c>
      <c r="K2285" t="s">
        <v>100</v>
      </c>
      <c r="L2285" t="s">
        <v>46</v>
      </c>
      <c r="M2285" t="s">
        <v>47</v>
      </c>
      <c r="N2285" t="s">
        <v>101</v>
      </c>
      <c r="O2285">
        <v>35</v>
      </c>
      <c r="Q2285">
        <v>297.505882352941</v>
      </c>
      <c r="R2285">
        <v>297.505882352941</v>
      </c>
      <c r="S2285">
        <v>0</v>
      </c>
      <c r="T2285">
        <v>297.505882352941</v>
      </c>
      <c r="U2285">
        <v>120</v>
      </c>
      <c r="V2285">
        <f>SUMIF(货件明细!K:K,F2285,货件明细!AQ:AQ)</f>
        <v>0</v>
      </c>
      <c r="W2285">
        <f t="shared" si="140"/>
        <v>1</v>
      </c>
      <c r="X2285">
        <f t="shared" si="141"/>
        <v>120</v>
      </c>
      <c r="Y2285">
        <f>SUMIF(货件明细!K:K,F2285,货件明细!I:I)</f>
        <v>0</v>
      </c>
      <c r="Z2285">
        <f t="shared" si="142"/>
        <v>35</v>
      </c>
      <c r="AA2285">
        <f>SUMIF(货件明细!K:K,F2285,货件明细!J:J)</f>
        <v>0</v>
      </c>
      <c r="AB2285">
        <f t="shared" si="143"/>
        <v>1</v>
      </c>
    </row>
    <row r="2286" spans="1:28">
      <c r="A2286">
        <v>2025</v>
      </c>
      <c r="B2286">
        <v>4</v>
      </c>
      <c r="C2286">
        <v>14</v>
      </c>
      <c r="D2286" s="4">
        <v>45751</v>
      </c>
      <c r="E2286" t="s">
        <v>28</v>
      </c>
      <c r="F2286" t="s">
        <v>2407</v>
      </c>
      <c r="G2286" t="s">
        <v>56</v>
      </c>
      <c r="H2286" t="s">
        <v>44</v>
      </c>
      <c r="I2286" t="s">
        <v>96</v>
      </c>
      <c r="J2286" t="s">
        <v>45</v>
      </c>
      <c r="K2286" t="s">
        <v>45</v>
      </c>
      <c r="L2286" t="s">
        <v>46</v>
      </c>
      <c r="M2286" t="s">
        <v>47</v>
      </c>
      <c r="N2286" t="s">
        <v>48</v>
      </c>
      <c r="O2286">
        <v>35</v>
      </c>
      <c r="Q2286">
        <v>340.733333333333</v>
      </c>
      <c r="R2286">
        <v>340.733333333333</v>
      </c>
      <c r="S2286">
        <v>0</v>
      </c>
      <c r="T2286">
        <v>340.733333333333</v>
      </c>
      <c r="U2286">
        <v>120</v>
      </c>
      <c r="V2286">
        <f>SUMIF(货件明细!K:K,F2286,货件明细!AQ:AQ)</f>
        <v>0</v>
      </c>
      <c r="W2286">
        <f t="shared" si="140"/>
        <v>1</v>
      </c>
      <c r="X2286">
        <f t="shared" si="141"/>
        <v>120</v>
      </c>
      <c r="Y2286">
        <f>SUMIF(货件明细!K:K,F2286,货件明细!I:I)</f>
        <v>0</v>
      </c>
      <c r="Z2286">
        <f t="shared" si="142"/>
        <v>35</v>
      </c>
      <c r="AA2286">
        <f>SUMIF(货件明细!K:K,F2286,货件明细!J:J)</f>
        <v>0</v>
      </c>
      <c r="AB2286">
        <f t="shared" si="143"/>
        <v>1</v>
      </c>
    </row>
    <row r="2287" spans="1:28">
      <c r="A2287">
        <v>2025</v>
      </c>
      <c r="B2287">
        <v>4</v>
      </c>
      <c r="C2287">
        <v>14</v>
      </c>
      <c r="D2287" s="4">
        <v>45751</v>
      </c>
      <c r="E2287" t="s">
        <v>28</v>
      </c>
      <c r="F2287" t="s">
        <v>2408</v>
      </c>
      <c r="G2287" t="s">
        <v>263</v>
      </c>
      <c r="H2287" t="s">
        <v>44</v>
      </c>
      <c r="I2287" t="s">
        <v>96</v>
      </c>
      <c r="J2287" t="s">
        <v>45</v>
      </c>
      <c r="K2287" t="s">
        <v>45</v>
      </c>
      <c r="L2287" t="s">
        <v>46</v>
      </c>
      <c r="M2287" t="s">
        <v>47</v>
      </c>
      <c r="N2287" t="s">
        <v>48</v>
      </c>
      <c r="O2287">
        <v>35</v>
      </c>
      <c r="Q2287">
        <v>391.971428571429</v>
      </c>
      <c r="R2287">
        <v>391.971428571429</v>
      </c>
      <c r="S2287">
        <v>0</v>
      </c>
      <c r="T2287">
        <v>391.971428571429</v>
      </c>
      <c r="U2287">
        <v>120</v>
      </c>
      <c r="V2287">
        <f>SUMIF(货件明细!K:K,F2287,货件明细!AQ:AQ)</f>
        <v>0</v>
      </c>
      <c r="W2287">
        <f t="shared" si="140"/>
        <v>1</v>
      </c>
      <c r="X2287">
        <f t="shared" si="141"/>
        <v>120</v>
      </c>
      <c r="Y2287">
        <f>SUMIF(货件明细!K:K,F2287,货件明细!I:I)</f>
        <v>0</v>
      </c>
      <c r="Z2287">
        <f t="shared" si="142"/>
        <v>35</v>
      </c>
      <c r="AA2287">
        <f>SUMIF(货件明细!K:K,F2287,货件明细!J:J)</f>
        <v>0</v>
      </c>
      <c r="AB2287">
        <f t="shared" si="143"/>
        <v>1</v>
      </c>
    </row>
    <row r="2288" spans="1:28">
      <c r="A2288">
        <v>2025</v>
      </c>
      <c r="B2288">
        <v>4</v>
      </c>
      <c r="C2288">
        <v>14</v>
      </c>
      <c r="D2288" s="4">
        <v>45751</v>
      </c>
      <c r="E2288" t="s">
        <v>28</v>
      </c>
      <c r="F2288" t="s">
        <v>2409</v>
      </c>
      <c r="G2288" t="s">
        <v>163</v>
      </c>
      <c r="H2288" t="s">
        <v>71</v>
      </c>
      <c r="I2288" t="s">
        <v>96</v>
      </c>
      <c r="J2288" t="s">
        <v>45</v>
      </c>
      <c r="K2288" t="s">
        <v>45</v>
      </c>
      <c r="L2288" t="s">
        <v>46</v>
      </c>
      <c r="M2288" t="s">
        <v>47</v>
      </c>
      <c r="N2288" t="s">
        <v>48</v>
      </c>
      <c r="O2288">
        <v>35</v>
      </c>
      <c r="Q2288">
        <v>293.866666666667</v>
      </c>
      <c r="R2288">
        <v>293.866666666667</v>
      </c>
      <c r="S2288">
        <v>0</v>
      </c>
      <c r="T2288">
        <v>293.866666666667</v>
      </c>
      <c r="U2288">
        <v>120</v>
      </c>
      <c r="V2288">
        <f>SUMIF(货件明细!K:K,F2288,货件明细!AQ:AQ)</f>
        <v>0</v>
      </c>
      <c r="W2288">
        <f t="shared" si="140"/>
        <v>1</v>
      </c>
      <c r="X2288">
        <f t="shared" si="141"/>
        <v>120</v>
      </c>
      <c r="Y2288">
        <f>SUMIF(货件明细!K:K,F2288,货件明细!I:I)</f>
        <v>0</v>
      </c>
      <c r="Z2288">
        <f t="shared" si="142"/>
        <v>35</v>
      </c>
      <c r="AA2288">
        <f>SUMIF(货件明细!K:K,F2288,货件明细!J:J)</f>
        <v>0</v>
      </c>
      <c r="AB2288">
        <f t="shared" si="143"/>
        <v>1</v>
      </c>
    </row>
    <row r="2289" spans="1:28">
      <c r="A2289">
        <v>2025</v>
      </c>
      <c r="B2289">
        <v>4</v>
      </c>
      <c r="C2289">
        <v>14</v>
      </c>
      <c r="D2289" s="4">
        <v>45751</v>
      </c>
      <c r="E2289" t="s">
        <v>28</v>
      </c>
      <c r="F2289" t="s">
        <v>2410</v>
      </c>
      <c r="G2289" t="s">
        <v>369</v>
      </c>
      <c r="H2289" t="s">
        <v>31</v>
      </c>
      <c r="I2289" t="s">
        <v>96</v>
      </c>
      <c r="J2289" t="s">
        <v>45</v>
      </c>
      <c r="K2289" t="s">
        <v>100</v>
      </c>
      <c r="L2289" t="s">
        <v>46</v>
      </c>
      <c r="M2289" t="s">
        <v>47</v>
      </c>
      <c r="N2289" t="s">
        <v>101</v>
      </c>
      <c r="O2289">
        <v>35</v>
      </c>
      <c r="Q2289">
        <v>288.6</v>
      </c>
      <c r="R2289">
        <v>288.6</v>
      </c>
      <c r="S2289">
        <v>0</v>
      </c>
      <c r="T2289">
        <v>288.6</v>
      </c>
      <c r="U2289">
        <v>120</v>
      </c>
      <c r="V2289">
        <f>SUMIF(货件明细!K:K,F2289,货件明细!AQ:AQ)</f>
        <v>0</v>
      </c>
      <c r="W2289">
        <f t="shared" si="140"/>
        <v>1</v>
      </c>
      <c r="X2289">
        <f t="shared" si="141"/>
        <v>120</v>
      </c>
      <c r="Y2289">
        <f>SUMIF(货件明细!K:K,F2289,货件明细!I:I)</f>
        <v>0</v>
      </c>
      <c r="Z2289">
        <f t="shared" si="142"/>
        <v>35</v>
      </c>
      <c r="AA2289">
        <f>SUMIF(货件明细!K:K,F2289,货件明细!J:J)</f>
        <v>0</v>
      </c>
      <c r="AB2289">
        <f t="shared" si="143"/>
        <v>1</v>
      </c>
    </row>
    <row r="2290" spans="1:28">
      <c r="A2290">
        <v>2025</v>
      </c>
      <c r="B2290">
        <v>4</v>
      </c>
      <c r="C2290">
        <v>14</v>
      </c>
      <c r="D2290" s="4">
        <v>45751</v>
      </c>
      <c r="E2290" t="s">
        <v>28</v>
      </c>
      <c r="F2290" t="s">
        <v>2411</v>
      </c>
      <c r="G2290" t="s">
        <v>369</v>
      </c>
      <c r="H2290" t="s">
        <v>31</v>
      </c>
      <c r="I2290" t="s">
        <v>39</v>
      </c>
      <c r="J2290" t="s">
        <v>100</v>
      </c>
      <c r="K2290" t="s">
        <v>100</v>
      </c>
      <c r="L2290" t="s">
        <v>46</v>
      </c>
      <c r="M2290" t="s">
        <v>47</v>
      </c>
      <c r="N2290" t="s">
        <v>101</v>
      </c>
      <c r="O2290">
        <v>19.37</v>
      </c>
      <c r="Q2290">
        <v>144.3</v>
      </c>
      <c r="R2290">
        <v>144.3</v>
      </c>
      <c r="S2290">
        <v>0</v>
      </c>
      <c r="T2290">
        <v>144.3</v>
      </c>
      <c r="U2290">
        <v>79</v>
      </c>
      <c r="V2290">
        <f>SUMIF(货件明细!K:K,F2290,货件明细!AQ:AQ)</f>
        <v>0</v>
      </c>
      <c r="W2290">
        <f t="shared" si="140"/>
        <v>1</v>
      </c>
      <c r="X2290">
        <f t="shared" si="141"/>
        <v>79</v>
      </c>
      <c r="Y2290">
        <f>SUMIF(货件明细!K:K,F2290,货件明细!I:I)</f>
        <v>0</v>
      </c>
      <c r="Z2290">
        <f t="shared" si="142"/>
        <v>19.37</v>
      </c>
      <c r="AA2290">
        <f>SUMIF(货件明细!K:K,F2290,货件明细!J:J)</f>
        <v>0</v>
      </c>
      <c r="AB2290">
        <f t="shared" si="143"/>
        <v>1</v>
      </c>
    </row>
    <row r="2291" spans="1:28">
      <c r="A2291">
        <v>2025</v>
      </c>
      <c r="B2291">
        <v>4</v>
      </c>
      <c r="C2291">
        <v>14</v>
      </c>
      <c r="D2291" s="4">
        <v>45751</v>
      </c>
      <c r="E2291" t="s">
        <v>28</v>
      </c>
      <c r="F2291" t="s">
        <v>2412</v>
      </c>
      <c r="G2291" t="s">
        <v>263</v>
      </c>
      <c r="H2291" t="s">
        <v>44</v>
      </c>
      <c r="I2291" t="s">
        <v>39</v>
      </c>
      <c r="J2291" t="s">
        <v>100</v>
      </c>
      <c r="K2291" t="s">
        <v>100</v>
      </c>
      <c r="L2291" t="s">
        <v>46</v>
      </c>
      <c r="M2291" t="s">
        <v>47</v>
      </c>
      <c r="N2291" t="s">
        <v>159</v>
      </c>
      <c r="O2291">
        <v>19.37</v>
      </c>
      <c r="Q2291">
        <v>120.6</v>
      </c>
      <c r="R2291">
        <v>120.6</v>
      </c>
      <c r="S2291">
        <v>0</v>
      </c>
      <c r="T2291">
        <v>120.6</v>
      </c>
      <c r="U2291">
        <v>79</v>
      </c>
      <c r="V2291">
        <f>SUMIF(货件明细!K:K,F2291,货件明细!AQ:AQ)</f>
        <v>0</v>
      </c>
      <c r="W2291">
        <f t="shared" si="140"/>
        <v>1</v>
      </c>
      <c r="X2291">
        <f t="shared" si="141"/>
        <v>79</v>
      </c>
      <c r="Y2291">
        <f>SUMIF(货件明细!K:K,F2291,货件明细!I:I)</f>
        <v>0</v>
      </c>
      <c r="Z2291">
        <f t="shared" si="142"/>
        <v>19.37</v>
      </c>
      <c r="AA2291">
        <f>SUMIF(货件明细!K:K,F2291,货件明细!J:J)</f>
        <v>0</v>
      </c>
      <c r="AB2291">
        <f t="shared" si="143"/>
        <v>1</v>
      </c>
    </row>
    <row r="2292" spans="1:28">
      <c r="A2292">
        <v>2025</v>
      </c>
      <c r="B2292">
        <v>4</v>
      </c>
      <c r="C2292">
        <v>14</v>
      </c>
      <c r="D2292" s="4">
        <v>45751</v>
      </c>
      <c r="E2292" t="s">
        <v>28</v>
      </c>
      <c r="F2292" t="s">
        <v>2413</v>
      </c>
      <c r="G2292" t="s">
        <v>223</v>
      </c>
      <c r="H2292" t="s">
        <v>31</v>
      </c>
      <c r="I2292" t="s">
        <v>39</v>
      </c>
      <c r="J2292" t="s">
        <v>100</v>
      </c>
      <c r="K2292" t="s">
        <v>100</v>
      </c>
      <c r="L2292" t="s">
        <v>46</v>
      </c>
      <c r="M2292" t="s">
        <v>47</v>
      </c>
      <c r="N2292" t="s">
        <v>101</v>
      </c>
      <c r="O2292">
        <v>19.37</v>
      </c>
      <c r="Q2292">
        <v>213.3</v>
      </c>
      <c r="R2292">
        <v>213.3</v>
      </c>
      <c r="S2292">
        <v>0</v>
      </c>
      <c r="T2292">
        <v>213.3</v>
      </c>
      <c r="U2292">
        <v>79</v>
      </c>
      <c r="V2292">
        <f>SUMIF(货件明细!K:K,F2292,货件明细!AQ:AQ)</f>
        <v>0</v>
      </c>
      <c r="W2292">
        <f t="shared" si="140"/>
        <v>1</v>
      </c>
      <c r="X2292">
        <f t="shared" si="141"/>
        <v>79</v>
      </c>
      <c r="Y2292">
        <f>SUMIF(货件明细!K:K,F2292,货件明细!I:I)</f>
        <v>0</v>
      </c>
      <c r="Z2292">
        <f t="shared" si="142"/>
        <v>19.37</v>
      </c>
      <c r="AA2292">
        <f>SUMIF(货件明细!K:K,F2292,货件明细!J:J)</f>
        <v>0</v>
      </c>
      <c r="AB2292">
        <f t="shared" si="143"/>
        <v>1</v>
      </c>
    </row>
    <row r="2293" spans="1:28">
      <c r="A2293">
        <v>2025</v>
      </c>
      <c r="B2293">
        <v>4</v>
      </c>
      <c r="C2293">
        <v>14</v>
      </c>
      <c r="D2293" s="4">
        <v>45751</v>
      </c>
      <c r="E2293" t="s">
        <v>28</v>
      </c>
      <c r="F2293" t="s">
        <v>2414</v>
      </c>
      <c r="G2293" t="s">
        <v>372</v>
      </c>
      <c r="H2293" t="s">
        <v>71</v>
      </c>
      <c r="I2293" t="s">
        <v>39</v>
      </c>
      <c r="J2293" t="s">
        <v>100</v>
      </c>
      <c r="K2293" t="s">
        <v>100</v>
      </c>
      <c r="L2293" t="s">
        <v>46</v>
      </c>
      <c r="M2293" t="s">
        <v>47</v>
      </c>
      <c r="N2293" t="s">
        <v>100</v>
      </c>
      <c r="O2293">
        <v>19.37</v>
      </c>
      <c r="Q2293">
        <v>164</v>
      </c>
      <c r="R2293">
        <v>164</v>
      </c>
      <c r="S2293">
        <v>0</v>
      </c>
      <c r="T2293">
        <v>164</v>
      </c>
      <c r="U2293">
        <v>79</v>
      </c>
      <c r="V2293">
        <f>SUMIF(货件明细!K:K,F2293,货件明细!AQ:AQ)</f>
        <v>0</v>
      </c>
      <c r="W2293">
        <f t="shared" si="140"/>
        <v>1</v>
      </c>
      <c r="X2293">
        <f t="shared" si="141"/>
        <v>79</v>
      </c>
      <c r="Y2293">
        <f>SUMIF(货件明细!K:K,F2293,货件明细!I:I)</f>
        <v>0</v>
      </c>
      <c r="Z2293">
        <f t="shared" si="142"/>
        <v>19.37</v>
      </c>
      <c r="AA2293">
        <f>SUMIF(货件明细!K:K,F2293,货件明细!J:J)</f>
        <v>0</v>
      </c>
      <c r="AB2293">
        <f t="shared" si="143"/>
        <v>1</v>
      </c>
    </row>
    <row r="2294" spans="1:28">
      <c r="A2294">
        <v>2025</v>
      </c>
      <c r="B2294">
        <v>4</v>
      </c>
      <c r="C2294">
        <v>14</v>
      </c>
      <c r="D2294" s="4">
        <v>45751</v>
      </c>
      <c r="E2294" t="s">
        <v>28</v>
      </c>
      <c r="F2294" t="s">
        <v>2415</v>
      </c>
      <c r="G2294" t="s">
        <v>68</v>
      </c>
      <c r="H2294" t="s">
        <v>31</v>
      </c>
      <c r="I2294" t="s">
        <v>39</v>
      </c>
      <c r="J2294" t="s">
        <v>100</v>
      </c>
      <c r="K2294" t="s">
        <v>100</v>
      </c>
      <c r="L2294" t="s">
        <v>46</v>
      </c>
      <c r="M2294" t="s">
        <v>47</v>
      </c>
      <c r="N2294" t="s">
        <v>101</v>
      </c>
      <c r="O2294">
        <v>19.37</v>
      </c>
      <c r="Q2294">
        <v>187.55</v>
      </c>
      <c r="R2294">
        <v>187.55</v>
      </c>
      <c r="S2294">
        <v>0</v>
      </c>
      <c r="T2294">
        <v>187.55</v>
      </c>
      <c r="U2294">
        <v>79</v>
      </c>
      <c r="V2294">
        <f>SUMIF(货件明细!K:K,F2294,货件明细!AQ:AQ)</f>
        <v>0</v>
      </c>
      <c r="W2294">
        <f t="shared" si="140"/>
        <v>1</v>
      </c>
      <c r="X2294">
        <f t="shared" si="141"/>
        <v>79</v>
      </c>
      <c r="Y2294">
        <f>SUMIF(货件明细!K:K,F2294,货件明细!I:I)</f>
        <v>0</v>
      </c>
      <c r="Z2294">
        <f t="shared" si="142"/>
        <v>19.37</v>
      </c>
      <c r="AA2294">
        <f>SUMIF(货件明细!K:K,F2294,货件明细!J:J)</f>
        <v>0</v>
      </c>
      <c r="AB2294">
        <f t="shared" si="143"/>
        <v>1</v>
      </c>
    </row>
    <row r="2295" spans="1:28">
      <c r="A2295">
        <v>2025</v>
      </c>
      <c r="B2295">
        <v>4</v>
      </c>
      <c r="C2295">
        <v>14</v>
      </c>
      <c r="D2295" s="4">
        <v>45752</v>
      </c>
      <c r="E2295" t="s">
        <v>28</v>
      </c>
      <c r="F2295" t="s">
        <v>2416</v>
      </c>
      <c r="G2295" t="s">
        <v>114</v>
      </c>
      <c r="H2295" t="s">
        <v>44</v>
      </c>
      <c r="I2295" t="s">
        <v>111</v>
      </c>
      <c r="J2295" t="s">
        <v>100</v>
      </c>
      <c r="K2295" t="s">
        <v>45</v>
      </c>
      <c r="L2295" t="s">
        <v>46</v>
      </c>
      <c r="M2295" t="s">
        <v>47</v>
      </c>
      <c r="N2295" t="s">
        <v>48</v>
      </c>
      <c r="O2295">
        <v>20.1</v>
      </c>
      <c r="Q2295">
        <v>215.2</v>
      </c>
      <c r="R2295">
        <v>215.2</v>
      </c>
      <c r="S2295">
        <v>0</v>
      </c>
      <c r="T2295">
        <v>215.2</v>
      </c>
      <c r="U2295">
        <v>105</v>
      </c>
      <c r="V2295">
        <f>SUMIF(货件明细!K:K,F2295,货件明细!AQ:AQ)</f>
        <v>0</v>
      </c>
      <c r="W2295">
        <f t="shared" si="140"/>
        <v>1</v>
      </c>
      <c r="X2295">
        <f t="shared" si="141"/>
        <v>105</v>
      </c>
      <c r="Y2295">
        <f>SUMIF(货件明细!K:K,F2295,货件明细!I:I)</f>
        <v>0</v>
      </c>
      <c r="Z2295">
        <f t="shared" si="142"/>
        <v>20.1</v>
      </c>
      <c r="AA2295">
        <f>SUMIF(货件明细!K:K,F2295,货件明细!J:J)</f>
        <v>0</v>
      </c>
      <c r="AB2295">
        <f t="shared" si="143"/>
        <v>1</v>
      </c>
    </row>
    <row r="2296" spans="1:28">
      <c r="A2296">
        <v>2025</v>
      </c>
      <c r="B2296">
        <v>4</v>
      </c>
      <c r="C2296">
        <v>14</v>
      </c>
      <c r="D2296" s="4">
        <v>45752</v>
      </c>
      <c r="E2296" t="s">
        <v>28</v>
      </c>
      <c r="F2296" t="s">
        <v>2417</v>
      </c>
      <c r="G2296" t="s">
        <v>369</v>
      </c>
      <c r="H2296" t="s">
        <v>31</v>
      </c>
      <c r="I2296" t="s">
        <v>111</v>
      </c>
      <c r="J2296" t="s">
        <v>100</v>
      </c>
      <c r="K2296" t="s">
        <v>45</v>
      </c>
      <c r="L2296" t="s">
        <v>46</v>
      </c>
      <c r="M2296" t="s">
        <v>47</v>
      </c>
      <c r="N2296" t="s">
        <v>101</v>
      </c>
      <c r="O2296">
        <v>20.1</v>
      </c>
      <c r="Q2296">
        <v>187.2</v>
      </c>
      <c r="R2296">
        <v>187.2</v>
      </c>
      <c r="S2296">
        <v>0</v>
      </c>
      <c r="T2296">
        <v>187.2</v>
      </c>
      <c r="U2296">
        <v>105</v>
      </c>
      <c r="V2296">
        <f>SUMIF(货件明细!K:K,F2296,货件明细!AQ:AQ)</f>
        <v>0</v>
      </c>
      <c r="W2296">
        <f t="shared" si="140"/>
        <v>1</v>
      </c>
      <c r="X2296">
        <f t="shared" si="141"/>
        <v>105</v>
      </c>
      <c r="Y2296">
        <f>SUMIF(货件明细!K:K,F2296,货件明细!I:I)</f>
        <v>0</v>
      </c>
      <c r="Z2296">
        <f t="shared" si="142"/>
        <v>20.1</v>
      </c>
      <c r="AA2296">
        <f>SUMIF(货件明细!K:K,F2296,货件明细!J:J)</f>
        <v>0</v>
      </c>
      <c r="AB2296">
        <f t="shared" si="143"/>
        <v>1</v>
      </c>
    </row>
    <row r="2297" spans="1:28">
      <c r="A2297">
        <v>2025</v>
      </c>
      <c r="B2297">
        <v>4</v>
      </c>
      <c r="C2297">
        <v>14</v>
      </c>
      <c r="D2297" s="4">
        <v>45752</v>
      </c>
      <c r="E2297" t="s">
        <v>28</v>
      </c>
      <c r="F2297" t="s">
        <v>2418</v>
      </c>
      <c r="G2297" t="s">
        <v>56</v>
      </c>
      <c r="H2297" t="s">
        <v>44</v>
      </c>
      <c r="I2297" t="s">
        <v>111</v>
      </c>
      <c r="J2297" t="s">
        <v>100</v>
      </c>
      <c r="K2297" t="s">
        <v>45</v>
      </c>
      <c r="L2297" t="s">
        <v>46</v>
      </c>
      <c r="M2297" t="s">
        <v>47</v>
      </c>
      <c r="N2297" t="s">
        <v>48</v>
      </c>
      <c r="O2297">
        <v>20.1</v>
      </c>
      <c r="Q2297">
        <v>215.2</v>
      </c>
      <c r="R2297">
        <v>215.2</v>
      </c>
      <c r="S2297">
        <v>0</v>
      </c>
      <c r="T2297">
        <v>215.2</v>
      </c>
      <c r="U2297">
        <v>105</v>
      </c>
      <c r="V2297">
        <f>SUMIF(货件明细!K:K,F2297,货件明细!AQ:AQ)</f>
        <v>0</v>
      </c>
      <c r="W2297">
        <f t="shared" si="140"/>
        <v>1</v>
      </c>
      <c r="X2297">
        <f t="shared" si="141"/>
        <v>105</v>
      </c>
      <c r="Y2297">
        <f>SUMIF(货件明细!K:K,F2297,货件明细!I:I)</f>
        <v>0</v>
      </c>
      <c r="Z2297">
        <f t="shared" si="142"/>
        <v>20.1</v>
      </c>
      <c r="AA2297">
        <f>SUMIF(货件明细!K:K,F2297,货件明细!J:J)</f>
        <v>0</v>
      </c>
      <c r="AB2297">
        <f t="shared" si="143"/>
        <v>1</v>
      </c>
    </row>
    <row r="2298" spans="1:28">
      <c r="A2298">
        <v>2025</v>
      </c>
      <c r="B2298">
        <v>4</v>
      </c>
      <c r="C2298">
        <v>14</v>
      </c>
      <c r="D2298" s="4">
        <v>45752</v>
      </c>
      <c r="E2298" t="s">
        <v>28</v>
      </c>
      <c r="F2298" t="s">
        <v>2419</v>
      </c>
      <c r="G2298" t="s">
        <v>70</v>
      </c>
      <c r="H2298" t="s">
        <v>71</v>
      </c>
      <c r="I2298" t="s">
        <v>111</v>
      </c>
      <c r="J2298" t="s">
        <v>100</v>
      </c>
      <c r="K2298" t="s">
        <v>45</v>
      </c>
      <c r="L2298" t="s">
        <v>46</v>
      </c>
      <c r="M2298" t="s">
        <v>47</v>
      </c>
      <c r="N2298" t="s">
        <v>48</v>
      </c>
      <c r="O2298">
        <v>20.1</v>
      </c>
      <c r="Q2298">
        <v>185.6</v>
      </c>
      <c r="R2298">
        <v>185.6</v>
      </c>
      <c r="S2298">
        <v>0</v>
      </c>
      <c r="T2298">
        <v>185.6</v>
      </c>
      <c r="U2298">
        <v>105</v>
      </c>
      <c r="V2298">
        <f>SUMIF(货件明细!K:K,F2298,货件明细!AQ:AQ)</f>
        <v>0</v>
      </c>
      <c r="W2298">
        <f t="shared" si="140"/>
        <v>1</v>
      </c>
      <c r="X2298">
        <f t="shared" si="141"/>
        <v>105</v>
      </c>
      <c r="Y2298">
        <f>SUMIF(货件明细!K:K,F2298,货件明细!I:I)</f>
        <v>0</v>
      </c>
      <c r="Z2298">
        <f t="shared" si="142"/>
        <v>20.1</v>
      </c>
      <c r="AA2298">
        <f>SUMIF(货件明细!K:K,F2298,货件明细!J:J)</f>
        <v>0</v>
      </c>
      <c r="AB2298">
        <f t="shared" si="143"/>
        <v>1</v>
      </c>
    </row>
    <row r="2299" spans="1:28">
      <c r="A2299">
        <v>2025</v>
      </c>
      <c r="B2299">
        <v>4</v>
      </c>
      <c r="C2299">
        <v>14</v>
      </c>
      <c r="D2299" s="4">
        <v>45752</v>
      </c>
      <c r="E2299" t="s">
        <v>28</v>
      </c>
      <c r="F2299" t="s">
        <v>2420</v>
      </c>
      <c r="G2299" t="s">
        <v>1563</v>
      </c>
      <c r="H2299" t="s">
        <v>71</v>
      </c>
      <c r="I2299" t="s">
        <v>111</v>
      </c>
      <c r="J2299" t="s">
        <v>100</v>
      </c>
      <c r="K2299" t="s">
        <v>45</v>
      </c>
      <c r="L2299" t="s">
        <v>46</v>
      </c>
      <c r="M2299" t="s">
        <v>47</v>
      </c>
      <c r="N2299" t="s">
        <v>48</v>
      </c>
      <c r="O2299">
        <v>20.1</v>
      </c>
      <c r="Q2299">
        <v>176</v>
      </c>
      <c r="R2299">
        <v>176</v>
      </c>
      <c r="S2299">
        <v>0</v>
      </c>
      <c r="T2299">
        <v>176</v>
      </c>
      <c r="U2299">
        <v>105</v>
      </c>
      <c r="V2299">
        <f>SUMIF(货件明细!K:K,F2299,货件明细!AQ:AQ)</f>
        <v>0</v>
      </c>
      <c r="W2299">
        <f t="shared" si="140"/>
        <v>1</v>
      </c>
      <c r="X2299">
        <f t="shared" si="141"/>
        <v>105</v>
      </c>
      <c r="Y2299">
        <f>SUMIF(货件明细!K:K,F2299,货件明细!I:I)</f>
        <v>0</v>
      </c>
      <c r="Z2299">
        <f t="shared" si="142"/>
        <v>20.1</v>
      </c>
      <c r="AA2299">
        <f>SUMIF(货件明细!K:K,F2299,货件明细!J:J)</f>
        <v>0</v>
      </c>
      <c r="AB2299">
        <f t="shared" si="143"/>
        <v>1</v>
      </c>
    </row>
    <row r="2300" spans="1:28">
      <c r="A2300">
        <v>2025</v>
      </c>
      <c r="B2300">
        <v>4</v>
      </c>
      <c r="C2300">
        <v>14</v>
      </c>
      <c r="D2300" s="4">
        <v>45752</v>
      </c>
      <c r="E2300" t="s">
        <v>28</v>
      </c>
      <c r="F2300" t="s">
        <v>2421</v>
      </c>
      <c r="G2300" t="s">
        <v>56</v>
      </c>
      <c r="H2300" t="s">
        <v>44</v>
      </c>
      <c r="I2300" t="s">
        <v>39</v>
      </c>
      <c r="J2300" t="s">
        <v>45</v>
      </c>
      <c r="K2300" t="s">
        <v>45</v>
      </c>
      <c r="L2300" t="s">
        <v>46</v>
      </c>
      <c r="M2300" t="s">
        <v>47</v>
      </c>
      <c r="N2300" t="s">
        <v>48</v>
      </c>
      <c r="O2300">
        <v>10.8</v>
      </c>
      <c r="Q2300">
        <v>215.2</v>
      </c>
      <c r="R2300">
        <v>215.2</v>
      </c>
      <c r="S2300">
        <v>0</v>
      </c>
      <c r="T2300">
        <v>215.2</v>
      </c>
      <c r="U2300">
        <v>36</v>
      </c>
      <c r="V2300">
        <f>SUMIF(货件明细!K:K,F2300,货件明细!AQ:AQ)</f>
        <v>0</v>
      </c>
      <c r="W2300">
        <f t="shared" si="140"/>
        <v>1</v>
      </c>
      <c r="X2300">
        <f t="shared" si="141"/>
        <v>36</v>
      </c>
      <c r="Y2300">
        <f>SUMIF(货件明细!K:K,F2300,货件明细!I:I)</f>
        <v>0</v>
      </c>
      <c r="Z2300">
        <f t="shared" si="142"/>
        <v>10.8</v>
      </c>
      <c r="AA2300">
        <f>SUMIF(货件明细!K:K,F2300,货件明细!J:J)</f>
        <v>0</v>
      </c>
      <c r="AB2300">
        <f t="shared" si="143"/>
        <v>1</v>
      </c>
    </row>
    <row r="2301" spans="1:28">
      <c r="A2301">
        <v>2025</v>
      </c>
      <c r="B2301">
        <v>4</v>
      </c>
      <c r="C2301">
        <v>14</v>
      </c>
      <c r="D2301" s="4">
        <v>45752</v>
      </c>
      <c r="E2301" t="s">
        <v>28</v>
      </c>
      <c r="F2301" t="s">
        <v>2422</v>
      </c>
      <c r="G2301" t="s">
        <v>369</v>
      </c>
      <c r="H2301" t="s">
        <v>31</v>
      </c>
      <c r="I2301" t="s">
        <v>39</v>
      </c>
      <c r="J2301" t="s">
        <v>45</v>
      </c>
      <c r="K2301" t="s">
        <v>45</v>
      </c>
      <c r="L2301" t="s">
        <v>46</v>
      </c>
      <c r="M2301" t="s">
        <v>47</v>
      </c>
      <c r="N2301" t="s">
        <v>101</v>
      </c>
      <c r="O2301">
        <v>10.8</v>
      </c>
      <c r="Q2301">
        <v>187.2</v>
      </c>
      <c r="R2301">
        <v>187.2</v>
      </c>
      <c r="S2301">
        <v>0</v>
      </c>
      <c r="T2301">
        <v>187.2</v>
      </c>
      <c r="U2301">
        <v>36</v>
      </c>
      <c r="V2301">
        <f>SUMIF(货件明细!K:K,F2301,货件明细!AQ:AQ)</f>
        <v>0</v>
      </c>
      <c r="W2301">
        <f t="shared" si="140"/>
        <v>1</v>
      </c>
      <c r="X2301">
        <f t="shared" si="141"/>
        <v>36</v>
      </c>
      <c r="Y2301">
        <f>SUMIF(货件明细!K:K,F2301,货件明细!I:I)</f>
        <v>0</v>
      </c>
      <c r="Z2301">
        <f t="shared" si="142"/>
        <v>10.8</v>
      </c>
      <c r="AA2301">
        <f>SUMIF(货件明细!K:K,F2301,货件明细!J:J)</f>
        <v>0</v>
      </c>
      <c r="AB2301">
        <f t="shared" si="143"/>
        <v>1</v>
      </c>
    </row>
    <row r="2302" spans="1:28">
      <c r="A2302">
        <v>2025</v>
      </c>
      <c r="B2302">
        <v>4</v>
      </c>
      <c r="C2302">
        <v>14</v>
      </c>
      <c r="D2302" s="4">
        <v>45752</v>
      </c>
      <c r="E2302" t="s">
        <v>28</v>
      </c>
      <c r="F2302" t="s">
        <v>2423</v>
      </c>
      <c r="G2302" t="s">
        <v>114</v>
      </c>
      <c r="H2302" t="s">
        <v>44</v>
      </c>
      <c r="I2302" t="s">
        <v>39</v>
      </c>
      <c r="J2302" t="s">
        <v>45</v>
      </c>
      <c r="K2302" t="s">
        <v>45</v>
      </c>
      <c r="L2302" t="s">
        <v>46</v>
      </c>
      <c r="M2302" t="s">
        <v>47</v>
      </c>
      <c r="N2302" t="s">
        <v>48</v>
      </c>
      <c r="O2302">
        <v>10.8</v>
      </c>
      <c r="Q2302">
        <v>215.2</v>
      </c>
      <c r="R2302">
        <v>215.2</v>
      </c>
      <c r="S2302">
        <v>0</v>
      </c>
      <c r="T2302">
        <v>215.2</v>
      </c>
      <c r="U2302">
        <v>36</v>
      </c>
      <c r="V2302">
        <f>SUMIF(货件明细!K:K,F2302,货件明细!AQ:AQ)</f>
        <v>0</v>
      </c>
      <c r="W2302">
        <f t="shared" si="140"/>
        <v>1</v>
      </c>
      <c r="X2302">
        <f t="shared" si="141"/>
        <v>36</v>
      </c>
      <c r="Y2302">
        <f>SUMIF(货件明细!K:K,F2302,货件明细!I:I)</f>
        <v>0</v>
      </c>
      <c r="Z2302">
        <f t="shared" si="142"/>
        <v>10.8</v>
      </c>
      <c r="AA2302">
        <f>SUMIF(货件明细!K:K,F2302,货件明细!J:J)</f>
        <v>0</v>
      </c>
      <c r="AB2302">
        <f t="shared" si="143"/>
        <v>1</v>
      </c>
    </row>
    <row r="2303" spans="1:28">
      <c r="A2303">
        <v>2025</v>
      </c>
      <c r="B2303">
        <v>4</v>
      </c>
      <c r="C2303">
        <v>14</v>
      </c>
      <c r="D2303" s="4">
        <v>45752</v>
      </c>
      <c r="E2303" t="s">
        <v>28</v>
      </c>
      <c r="F2303" t="s">
        <v>2424</v>
      </c>
      <c r="G2303" t="s">
        <v>70</v>
      </c>
      <c r="H2303" t="s">
        <v>71</v>
      </c>
      <c r="I2303" t="s">
        <v>39</v>
      </c>
      <c r="J2303" t="s">
        <v>45</v>
      </c>
      <c r="K2303" t="s">
        <v>45</v>
      </c>
      <c r="L2303" t="s">
        <v>46</v>
      </c>
      <c r="M2303" t="s">
        <v>47</v>
      </c>
      <c r="N2303" t="s">
        <v>48</v>
      </c>
      <c r="O2303">
        <v>10.8</v>
      </c>
      <c r="Q2303">
        <v>185.6</v>
      </c>
      <c r="R2303">
        <v>185.6</v>
      </c>
      <c r="S2303">
        <v>0</v>
      </c>
      <c r="T2303">
        <v>185.6</v>
      </c>
      <c r="U2303">
        <v>36</v>
      </c>
      <c r="V2303">
        <f>SUMIF(货件明细!K:K,F2303,货件明细!AQ:AQ)</f>
        <v>0</v>
      </c>
      <c r="W2303">
        <f t="shared" si="140"/>
        <v>1</v>
      </c>
      <c r="X2303">
        <f t="shared" si="141"/>
        <v>36</v>
      </c>
      <c r="Y2303">
        <f>SUMIF(货件明细!K:K,F2303,货件明细!I:I)</f>
        <v>0</v>
      </c>
      <c r="Z2303">
        <f t="shared" si="142"/>
        <v>10.8</v>
      </c>
      <c r="AA2303">
        <f>SUMIF(货件明细!K:K,F2303,货件明细!J:J)</f>
        <v>0</v>
      </c>
      <c r="AB2303">
        <f t="shared" si="143"/>
        <v>1</v>
      </c>
    </row>
    <row r="2304" spans="1:28">
      <c r="A2304">
        <v>2025</v>
      </c>
      <c r="B2304">
        <v>4</v>
      </c>
      <c r="C2304">
        <v>14</v>
      </c>
      <c r="D2304" s="4">
        <v>45752</v>
      </c>
      <c r="E2304" t="s">
        <v>28</v>
      </c>
      <c r="F2304" t="s">
        <v>2425</v>
      </c>
      <c r="G2304" t="s">
        <v>1563</v>
      </c>
      <c r="H2304" t="s">
        <v>71</v>
      </c>
      <c r="I2304" t="s">
        <v>39</v>
      </c>
      <c r="J2304" t="s">
        <v>45</v>
      </c>
      <c r="K2304" t="s">
        <v>45</v>
      </c>
      <c r="L2304" t="s">
        <v>46</v>
      </c>
      <c r="M2304" t="s">
        <v>47</v>
      </c>
      <c r="N2304" t="s">
        <v>48</v>
      </c>
      <c r="O2304">
        <v>10.8</v>
      </c>
      <c r="Q2304">
        <v>176</v>
      </c>
      <c r="R2304">
        <v>176</v>
      </c>
      <c r="S2304">
        <v>0</v>
      </c>
      <c r="T2304">
        <v>176</v>
      </c>
      <c r="U2304">
        <v>36</v>
      </c>
      <c r="V2304">
        <f>SUMIF(货件明细!K:K,F2304,货件明细!AQ:AQ)</f>
        <v>0</v>
      </c>
      <c r="W2304">
        <f t="shared" si="140"/>
        <v>1</v>
      </c>
      <c r="X2304">
        <f t="shared" si="141"/>
        <v>36</v>
      </c>
      <c r="Y2304">
        <f>SUMIF(货件明细!K:K,F2304,货件明细!I:I)</f>
        <v>0</v>
      </c>
      <c r="Z2304">
        <f t="shared" si="142"/>
        <v>10.8</v>
      </c>
      <c r="AA2304">
        <f>SUMIF(货件明细!K:K,F2304,货件明细!J:J)</f>
        <v>0</v>
      </c>
      <c r="AB2304">
        <f t="shared" si="143"/>
        <v>1</v>
      </c>
    </row>
    <row r="2305" spans="1:28">
      <c r="A2305">
        <v>2025</v>
      </c>
      <c r="B2305">
        <v>4</v>
      </c>
      <c r="C2305">
        <v>14</v>
      </c>
      <c r="D2305" s="4">
        <v>45750</v>
      </c>
      <c r="E2305" t="s">
        <v>28</v>
      </c>
      <c r="F2305" t="s">
        <v>2426</v>
      </c>
      <c r="G2305" t="s">
        <v>30</v>
      </c>
      <c r="H2305" t="s">
        <v>31</v>
      </c>
      <c r="I2305" t="s">
        <v>57</v>
      </c>
      <c r="J2305" t="s">
        <v>33</v>
      </c>
      <c r="K2305" t="s">
        <v>33</v>
      </c>
      <c r="L2305" t="s">
        <v>34</v>
      </c>
      <c r="M2305" t="s">
        <v>35</v>
      </c>
      <c r="N2305" t="s">
        <v>36</v>
      </c>
      <c r="O2305">
        <v>55</v>
      </c>
      <c r="Q2305">
        <v>3038.5</v>
      </c>
      <c r="R2305">
        <v>3028.5</v>
      </c>
      <c r="S2305">
        <v>393.552</v>
      </c>
      <c r="T2305">
        <v>3422.052</v>
      </c>
      <c r="U2305">
        <v>290</v>
      </c>
      <c r="V2305">
        <f>SUMIF(货件明细!K:K,F2305,货件明细!AQ:AQ)</f>
        <v>0</v>
      </c>
      <c r="W2305">
        <f t="shared" si="140"/>
        <v>1</v>
      </c>
      <c r="X2305">
        <f t="shared" si="141"/>
        <v>290</v>
      </c>
      <c r="Y2305">
        <f>SUMIF(货件明细!K:K,F2305,货件明细!I:I)</f>
        <v>0</v>
      </c>
      <c r="Z2305">
        <f t="shared" si="142"/>
        <v>55</v>
      </c>
      <c r="AA2305">
        <f>SUMIF(货件明细!K:K,F2305,货件明细!J:J)</f>
        <v>0</v>
      </c>
      <c r="AB2305">
        <f t="shared" si="143"/>
        <v>1</v>
      </c>
    </row>
    <row r="2306" spans="1:28">
      <c r="A2306">
        <v>2025</v>
      </c>
      <c r="B2306">
        <v>4</v>
      </c>
      <c r="C2306">
        <v>14</v>
      </c>
      <c r="D2306" s="4">
        <v>45750</v>
      </c>
      <c r="E2306" t="s">
        <v>28</v>
      </c>
      <c r="F2306" t="s">
        <v>2427</v>
      </c>
      <c r="G2306" t="s">
        <v>591</v>
      </c>
      <c r="H2306" t="s">
        <v>31</v>
      </c>
      <c r="I2306" t="s">
        <v>39</v>
      </c>
      <c r="J2306" t="s">
        <v>33</v>
      </c>
      <c r="K2306" t="s">
        <v>33</v>
      </c>
      <c r="L2306" t="s">
        <v>34</v>
      </c>
      <c r="M2306" t="s">
        <v>35</v>
      </c>
      <c r="N2306" t="s">
        <v>36</v>
      </c>
      <c r="O2306">
        <v>66.35</v>
      </c>
      <c r="Q2306">
        <v>3570</v>
      </c>
      <c r="R2306">
        <v>3560</v>
      </c>
      <c r="S2306">
        <v>304.20112</v>
      </c>
      <c r="T2306">
        <v>3864.20112</v>
      </c>
      <c r="U2306">
        <v>217</v>
      </c>
      <c r="V2306">
        <f>SUMIF(货件明细!K:K,F2306,货件明细!AQ:AQ)</f>
        <v>0</v>
      </c>
      <c r="W2306">
        <f t="shared" ref="W2306:W2369" si="144">IF(V2306=U2306,0,1)</f>
        <v>1</v>
      </c>
      <c r="X2306">
        <f t="shared" ref="X2306:X2369" si="145">U2306</f>
        <v>217</v>
      </c>
      <c r="Y2306">
        <f>SUMIF(货件明细!K:K,F2306,货件明细!I:I)</f>
        <v>0</v>
      </c>
      <c r="Z2306">
        <f t="shared" ref="Z2306:Z2369" si="146">O2306-Y2306</f>
        <v>66.35</v>
      </c>
      <c r="AA2306">
        <f>SUMIF(货件明细!K:K,F2306,货件明细!J:J)</f>
        <v>0</v>
      </c>
      <c r="AB2306">
        <f t="shared" ref="AB2306:AB2369" si="147">IF(T2306=AA2306,0,1)</f>
        <v>1</v>
      </c>
    </row>
    <row r="2307" spans="1:28">
      <c r="A2307">
        <v>2025</v>
      </c>
      <c r="B2307">
        <v>4</v>
      </c>
      <c r="C2307">
        <v>15</v>
      </c>
      <c r="D2307" s="4">
        <v>45754</v>
      </c>
      <c r="E2307" t="s">
        <v>28</v>
      </c>
      <c r="F2307" t="s">
        <v>2428</v>
      </c>
      <c r="G2307" t="s">
        <v>870</v>
      </c>
      <c r="H2307" t="s">
        <v>31</v>
      </c>
      <c r="I2307" t="s">
        <v>39</v>
      </c>
      <c r="J2307" t="s">
        <v>33</v>
      </c>
      <c r="K2307" t="s">
        <v>33</v>
      </c>
      <c r="L2307" t="s">
        <v>34</v>
      </c>
      <c r="M2307" t="s">
        <v>35</v>
      </c>
      <c r="N2307" t="s">
        <v>272</v>
      </c>
      <c r="O2307">
        <v>23.6</v>
      </c>
      <c r="Q2307">
        <v>1325</v>
      </c>
      <c r="R2307">
        <v>1315</v>
      </c>
      <c r="S2307">
        <v>89.78816</v>
      </c>
      <c r="T2307">
        <v>1404.78816</v>
      </c>
      <c r="U2307">
        <v>56</v>
      </c>
      <c r="V2307">
        <f>SUMIF(货件明细!K:K,F2307,货件明细!AQ:AQ)</f>
        <v>0</v>
      </c>
      <c r="W2307">
        <f t="shared" si="144"/>
        <v>1</v>
      </c>
      <c r="X2307">
        <f t="shared" si="145"/>
        <v>56</v>
      </c>
      <c r="Y2307">
        <f>SUMIF(货件明细!K:K,F2307,货件明细!I:I)</f>
        <v>0</v>
      </c>
      <c r="Z2307">
        <f t="shared" si="146"/>
        <v>23.6</v>
      </c>
      <c r="AA2307">
        <f>SUMIF(货件明细!K:K,F2307,货件明细!J:J)</f>
        <v>0</v>
      </c>
      <c r="AB2307">
        <f t="shared" si="147"/>
        <v>1</v>
      </c>
    </row>
    <row r="2308" spans="1:28">
      <c r="A2308">
        <v>2025</v>
      </c>
      <c r="B2308">
        <v>4</v>
      </c>
      <c r="C2308">
        <v>15</v>
      </c>
      <c r="D2308" s="4">
        <v>45754</v>
      </c>
      <c r="E2308" t="s">
        <v>28</v>
      </c>
      <c r="F2308" t="s">
        <v>2429</v>
      </c>
      <c r="G2308" t="s">
        <v>30</v>
      </c>
      <c r="H2308" t="s">
        <v>31</v>
      </c>
      <c r="I2308" t="s">
        <v>32</v>
      </c>
      <c r="J2308" t="s">
        <v>33</v>
      </c>
      <c r="K2308" t="s">
        <v>33</v>
      </c>
      <c r="L2308" t="s">
        <v>34</v>
      </c>
      <c r="M2308" t="s">
        <v>35</v>
      </c>
      <c r="N2308" t="s">
        <v>272</v>
      </c>
      <c r="O2308">
        <v>21.8</v>
      </c>
      <c r="Q2308">
        <v>1144</v>
      </c>
      <c r="R2308">
        <v>1134</v>
      </c>
      <c r="S2308">
        <v>244.8768</v>
      </c>
      <c r="T2308">
        <v>1378.8768</v>
      </c>
      <c r="U2308">
        <v>210</v>
      </c>
      <c r="V2308">
        <f>SUMIF(货件明细!K:K,F2308,货件明细!AQ:AQ)</f>
        <v>0</v>
      </c>
      <c r="W2308">
        <f t="shared" si="144"/>
        <v>1</v>
      </c>
      <c r="X2308">
        <f t="shared" si="145"/>
        <v>210</v>
      </c>
      <c r="Y2308">
        <f>SUMIF(货件明细!K:K,F2308,货件明细!I:I)</f>
        <v>0</v>
      </c>
      <c r="Z2308">
        <f t="shared" si="146"/>
        <v>21.8</v>
      </c>
      <c r="AA2308">
        <f>SUMIF(货件明细!K:K,F2308,货件明细!J:J)</f>
        <v>0</v>
      </c>
      <c r="AB2308">
        <f t="shared" si="147"/>
        <v>1</v>
      </c>
    </row>
    <row r="2309" spans="1:28">
      <c r="A2309">
        <v>2025</v>
      </c>
      <c r="B2309">
        <v>4</v>
      </c>
      <c r="C2309">
        <v>15</v>
      </c>
      <c r="D2309" s="4">
        <v>45755</v>
      </c>
      <c r="E2309" t="s">
        <v>28</v>
      </c>
      <c r="F2309" t="s">
        <v>2430</v>
      </c>
      <c r="G2309" t="s">
        <v>2298</v>
      </c>
      <c r="H2309" t="s">
        <v>31</v>
      </c>
      <c r="I2309" t="s">
        <v>57</v>
      </c>
      <c r="J2309" t="s">
        <v>33</v>
      </c>
      <c r="K2309" t="s">
        <v>33</v>
      </c>
      <c r="L2309" t="s">
        <v>34</v>
      </c>
      <c r="M2309" t="s">
        <v>35</v>
      </c>
      <c r="N2309" t="s">
        <v>272</v>
      </c>
      <c r="O2309">
        <v>21.75</v>
      </c>
      <c r="Q2309">
        <v>1144</v>
      </c>
      <c r="R2309">
        <v>1144</v>
      </c>
      <c r="S2309">
        <v>333.49888</v>
      </c>
      <c r="T2309">
        <v>1477.49888</v>
      </c>
      <c r="U2309">
        <v>176</v>
      </c>
      <c r="V2309">
        <f>SUMIF(货件明细!K:K,F2309,货件明细!AQ:AQ)</f>
        <v>0</v>
      </c>
      <c r="W2309">
        <f t="shared" si="144"/>
        <v>1</v>
      </c>
      <c r="X2309">
        <f t="shared" si="145"/>
        <v>176</v>
      </c>
      <c r="Y2309">
        <f>SUMIF(货件明细!K:K,F2309,货件明细!I:I)</f>
        <v>0</v>
      </c>
      <c r="Z2309">
        <f t="shared" si="146"/>
        <v>21.75</v>
      </c>
      <c r="AA2309">
        <f>SUMIF(货件明细!K:K,F2309,货件明细!J:J)</f>
        <v>0</v>
      </c>
      <c r="AB2309">
        <f t="shared" si="147"/>
        <v>1</v>
      </c>
    </row>
    <row r="2310" spans="1:28">
      <c r="A2310">
        <v>2025</v>
      </c>
      <c r="B2310">
        <v>4</v>
      </c>
      <c r="C2310">
        <v>15</v>
      </c>
      <c r="D2310" s="4">
        <v>45756</v>
      </c>
      <c r="E2310" t="s">
        <v>28</v>
      </c>
      <c r="F2310" t="s">
        <v>2431</v>
      </c>
      <c r="G2310" t="s">
        <v>30</v>
      </c>
      <c r="H2310" t="s">
        <v>31</v>
      </c>
      <c r="I2310" t="s">
        <v>57</v>
      </c>
      <c r="J2310" t="s">
        <v>33</v>
      </c>
      <c r="K2310" t="s">
        <v>33</v>
      </c>
      <c r="L2310" t="s">
        <v>34</v>
      </c>
      <c r="M2310" t="s">
        <v>35</v>
      </c>
      <c r="N2310" t="s">
        <v>272</v>
      </c>
      <c r="O2310">
        <v>21.7</v>
      </c>
      <c r="Q2310">
        <v>1166</v>
      </c>
      <c r="R2310">
        <v>1166</v>
      </c>
      <c r="S2310">
        <v>220.38912</v>
      </c>
      <c r="T2310">
        <v>1386.38912</v>
      </c>
      <c r="U2310">
        <v>189</v>
      </c>
      <c r="V2310">
        <f>SUMIF(货件明细!K:K,F2310,货件明细!AQ:AQ)</f>
        <v>0</v>
      </c>
      <c r="W2310">
        <f t="shared" si="144"/>
        <v>1</v>
      </c>
      <c r="X2310">
        <f t="shared" si="145"/>
        <v>189</v>
      </c>
      <c r="Y2310">
        <f>SUMIF(货件明细!K:K,F2310,货件明细!I:I)</f>
        <v>0</v>
      </c>
      <c r="Z2310">
        <f t="shared" si="146"/>
        <v>21.7</v>
      </c>
      <c r="AA2310">
        <f>SUMIF(货件明细!K:K,F2310,货件明细!J:J)</f>
        <v>0</v>
      </c>
      <c r="AB2310">
        <f t="shared" si="147"/>
        <v>1</v>
      </c>
    </row>
    <row r="2311" spans="1:28">
      <c r="A2311">
        <v>2025</v>
      </c>
      <c r="B2311">
        <v>4</v>
      </c>
      <c r="C2311">
        <v>15</v>
      </c>
      <c r="D2311" s="4">
        <v>45757</v>
      </c>
      <c r="E2311" t="s">
        <v>28</v>
      </c>
      <c r="F2311" t="s">
        <v>2432</v>
      </c>
      <c r="G2311" t="s">
        <v>870</v>
      </c>
      <c r="H2311" t="s">
        <v>31</v>
      </c>
      <c r="I2311" t="s">
        <v>96</v>
      </c>
      <c r="J2311" t="s">
        <v>33</v>
      </c>
      <c r="K2311" t="s">
        <v>33</v>
      </c>
      <c r="L2311" t="s">
        <v>34</v>
      </c>
      <c r="M2311" t="s">
        <v>65</v>
      </c>
      <c r="N2311" t="s">
        <v>36</v>
      </c>
      <c r="O2311">
        <v>21.8</v>
      </c>
      <c r="Q2311">
        <v>1460.5</v>
      </c>
      <c r="R2311">
        <v>1460.5</v>
      </c>
      <c r="S2311">
        <v>139.05504</v>
      </c>
      <c r="T2311">
        <v>1599.55504</v>
      </c>
      <c r="U2311">
        <v>106</v>
      </c>
      <c r="V2311">
        <f>SUMIF(货件明细!K:K,F2311,货件明细!AQ:AQ)</f>
        <v>0</v>
      </c>
      <c r="W2311">
        <f t="shared" si="144"/>
        <v>1</v>
      </c>
      <c r="X2311">
        <f t="shared" si="145"/>
        <v>106</v>
      </c>
      <c r="Y2311">
        <f>SUMIF(货件明细!K:K,F2311,货件明细!I:I)</f>
        <v>0</v>
      </c>
      <c r="Z2311">
        <f t="shared" si="146"/>
        <v>21.8</v>
      </c>
      <c r="AA2311">
        <f>SUMIF(货件明细!K:K,F2311,货件明细!J:J)</f>
        <v>0</v>
      </c>
      <c r="AB2311">
        <f t="shared" si="147"/>
        <v>1</v>
      </c>
    </row>
    <row r="2312" spans="1:28">
      <c r="A2312">
        <v>2025</v>
      </c>
      <c r="B2312">
        <v>4</v>
      </c>
      <c r="C2312">
        <v>15</v>
      </c>
      <c r="D2312" s="4">
        <v>45757</v>
      </c>
      <c r="E2312" t="s">
        <v>28</v>
      </c>
      <c r="F2312" t="s">
        <v>2433</v>
      </c>
      <c r="G2312" t="s">
        <v>30</v>
      </c>
      <c r="H2312" t="s">
        <v>31</v>
      </c>
      <c r="I2312" t="s">
        <v>145</v>
      </c>
      <c r="J2312" t="s">
        <v>33</v>
      </c>
      <c r="K2312" t="s">
        <v>33</v>
      </c>
      <c r="L2312" t="s">
        <v>34</v>
      </c>
      <c r="M2312" t="s">
        <v>35</v>
      </c>
      <c r="N2312" t="s">
        <v>272</v>
      </c>
      <c r="O2312">
        <v>43.68</v>
      </c>
      <c r="Q2312">
        <v>2538.8</v>
      </c>
      <c r="R2312">
        <v>2528.8</v>
      </c>
      <c r="S2312">
        <v>502.58048</v>
      </c>
      <c r="T2312">
        <v>3031.38048</v>
      </c>
      <c r="U2312">
        <v>431</v>
      </c>
      <c r="V2312">
        <f>SUMIF(货件明细!K:K,F2312,货件明细!AQ:AQ)</f>
        <v>0</v>
      </c>
      <c r="W2312">
        <f t="shared" si="144"/>
        <v>1</v>
      </c>
      <c r="X2312">
        <f t="shared" si="145"/>
        <v>431</v>
      </c>
      <c r="Y2312">
        <f>SUMIF(货件明细!K:K,F2312,货件明细!I:I)</f>
        <v>0</v>
      </c>
      <c r="Z2312">
        <f t="shared" si="146"/>
        <v>43.68</v>
      </c>
      <c r="AA2312">
        <f>SUMIF(货件明细!K:K,F2312,货件明细!J:J)</f>
        <v>0</v>
      </c>
      <c r="AB2312">
        <f t="shared" si="147"/>
        <v>1</v>
      </c>
    </row>
    <row r="2313" spans="1:28">
      <c r="A2313">
        <v>2025</v>
      </c>
      <c r="B2313">
        <v>4</v>
      </c>
      <c r="C2313">
        <v>15</v>
      </c>
      <c r="D2313" s="4">
        <v>45757</v>
      </c>
      <c r="E2313" t="s">
        <v>28</v>
      </c>
      <c r="F2313" t="s">
        <v>2434</v>
      </c>
      <c r="G2313" t="s">
        <v>30</v>
      </c>
      <c r="H2313" t="s">
        <v>31</v>
      </c>
      <c r="I2313" t="s">
        <v>129</v>
      </c>
      <c r="J2313" t="s">
        <v>33</v>
      </c>
      <c r="K2313" t="s">
        <v>33</v>
      </c>
      <c r="L2313" t="s">
        <v>34</v>
      </c>
      <c r="M2313" t="s">
        <v>35</v>
      </c>
      <c r="N2313" t="s">
        <v>272</v>
      </c>
      <c r="O2313">
        <v>43.7</v>
      </c>
      <c r="Q2313">
        <v>2538.8</v>
      </c>
      <c r="R2313">
        <v>2528.8</v>
      </c>
      <c r="S2313">
        <v>215.7248</v>
      </c>
      <c r="T2313">
        <v>2744.5248</v>
      </c>
      <c r="U2313">
        <v>185</v>
      </c>
      <c r="V2313">
        <f>SUMIF(货件明细!K:K,F2313,货件明细!AQ:AQ)</f>
        <v>0</v>
      </c>
      <c r="W2313">
        <f t="shared" si="144"/>
        <v>1</v>
      </c>
      <c r="X2313">
        <f t="shared" si="145"/>
        <v>185</v>
      </c>
      <c r="Y2313">
        <f>SUMIF(货件明细!K:K,F2313,货件明细!I:I)</f>
        <v>0</v>
      </c>
      <c r="Z2313">
        <f t="shared" si="146"/>
        <v>43.7</v>
      </c>
      <c r="AA2313">
        <f>SUMIF(货件明细!K:K,F2313,货件明细!J:J)</f>
        <v>0</v>
      </c>
      <c r="AB2313">
        <f t="shared" si="147"/>
        <v>1</v>
      </c>
    </row>
    <row r="2314" spans="1:28">
      <c r="A2314">
        <v>2025</v>
      </c>
      <c r="B2314">
        <v>4</v>
      </c>
      <c r="C2314">
        <v>15</v>
      </c>
      <c r="D2314" s="4">
        <v>45757</v>
      </c>
      <c r="E2314" t="s">
        <v>28</v>
      </c>
      <c r="F2314" t="s">
        <v>2435</v>
      </c>
      <c r="G2314" t="s">
        <v>30</v>
      </c>
      <c r="H2314" t="s">
        <v>31</v>
      </c>
      <c r="I2314" t="s">
        <v>39</v>
      </c>
      <c r="J2314" t="s">
        <v>33</v>
      </c>
      <c r="K2314" t="s">
        <v>33</v>
      </c>
      <c r="L2314" t="s">
        <v>34</v>
      </c>
      <c r="M2314" t="s">
        <v>35</v>
      </c>
      <c r="N2314" t="s">
        <v>272</v>
      </c>
      <c r="O2314">
        <v>28.4</v>
      </c>
      <c r="Q2314">
        <v>1673.3</v>
      </c>
      <c r="R2314">
        <v>1663.3</v>
      </c>
      <c r="S2314">
        <v>170.5392</v>
      </c>
      <c r="T2314">
        <v>1833.8392</v>
      </c>
      <c r="U2314">
        <v>135</v>
      </c>
      <c r="V2314">
        <f>SUMIF(货件明细!K:K,F2314,货件明细!AQ:AQ)</f>
        <v>0</v>
      </c>
      <c r="W2314">
        <f t="shared" si="144"/>
        <v>1</v>
      </c>
      <c r="X2314">
        <f t="shared" si="145"/>
        <v>135</v>
      </c>
      <c r="Y2314">
        <f>SUMIF(货件明细!K:K,F2314,货件明细!I:I)</f>
        <v>0</v>
      </c>
      <c r="Z2314">
        <f t="shared" si="146"/>
        <v>28.4</v>
      </c>
      <c r="AA2314">
        <f>SUMIF(货件明细!K:K,F2314,货件明细!J:J)</f>
        <v>0</v>
      </c>
      <c r="AB2314">
        <f t="shared" si="147"/>
        <v>1</v>
      </c>
    </row>
    <row r="2315" spans="1:28">
      <c r="A2315">
        <v>2025</v>
      </c>
      <c r="B2315">
        <v>4</v>
      </c>
      <c r="C2315">
        <v>15</v>
      </c>
      <c r="D2315" s="4">
        <v>45758</v>
      </c>
      <c r="E2315" t="s">
        <v>28</v>
      </c>
      <c r="F2315" t="s">
        <v>2436</v>
      </c>
      <c r="G2315" t="s">
        <v>114</v>
      </c>
      <c r="H2315" t="s">
        <v>44</v>
      </c>
      <c r="I2315" t="s">
        <v>96</v>
      </c>
      <c r="J2315" t="s">
        <v>100</v>
      </c>
      <c r="K2315" t="s">
        <v>100</v>
      </c>
      <c r="L2315" t="s">
        <v>46</v>
      </c>
      <c r="M2315" t="s">
        <v>47</v>
      </c>
      <c r="N2315" t="s">
        <v>159</v>
      </c>
      <c r="O2315">
        <v>56.95</v>
      </c>
      <c r="Q2315">
        <v>618.092307692308</v>
      </c>
      <c r="R2315">
        <v>618.092307692308</v>
      </c>
      <c r="S2315">
        <v>0</v>
      </c>
      <c r="T2315">
        <v>618.092307692308</v>
      </c>
      <c r="U2315">
        <v>220</v>
      </c>
      <c r="V2315">
        <f>SUMIF(货件明细!K:K,F2315,货件明细!AQ:AQ)</f>
        <v>0</v>
      </c>
      <c r="W2315">
        <f t="shared" si="144"/>
        <v>1</v>
      </c>
      <c r="X2315">
        <f t="shared" si="145"/>
        <v>220</v>
      </c>
      <c r="Y2315">
        <f>SUMIF(货件明细!K:K,F2315,货件明细!I:I)</f>
        <v>0</v>
      </c>
      <c r="Z2315">
        <f t="shared" si="146"/>
        <v>56.95</v>
      </c>
      <c r="AA2315">
        <f>SUMIF(货件明细!K:K,F2315,货件明细!J:J)</f>
        <v>0</v>
      </c>
      <c r="AB2315">
        <f t="shared" si="147"/>
        <v>1</v>
      </c>
    </row>
    <row r="2316" spans="1:28">
      <c r="A2316">
        <v>2025</v>
      </c>
      <c r="B2316">
        <v>4</v>
      </c>
      <c r="C2316">
        <v>15</v>
      </c>
      <c r="D2316" s="4">
        <v>45758</v>
      </c>
      <c r="E2316" t="s">
        <v>28</v>
      </c>
      <c r="F2316" t="s">
        <v>2437</v>
      </c>
      <c r="G2316" t="s">
        <v>56</v>
      </c>
      <c r="H2316" t="s">
        <v>44</v>
      </c>
      <c r="I2316" t="s">
        <v>96</v>
      </c>
      <c r="J2316" t="s">
        <v>100</v>
      </c>
      <c r="K2316" t="s">
        <v>100</v>
      </c>
      <c r="L2316" t="s">
        <v>46</v>
      </c>
      <c r="M2316" t="s">
        <v>65</v>
      </c>
      <c r="N2316" t="s">
        <v>1832</v>
      </c>
      <c r="O2316">
        <v>56.95</v>
      </c>
      <c r="Q2316">
        <v>711.36</v>
      </c>
      <c r="R2316">
        <v>711.36</v>
      </c>
      <c r="S2316">
        <v>0</v>
      </c>
      <c r="T2316">
        <v>711.36</v>
      </c>
      <c r="U2316">
        <v>220</v>
      </c>
      <c r="V2316">
        <f>SUMIF(货件明细!K:K,F2316,货件明细!AQ:AQ)</f>
        <v>0</v>
      </c>
      <c r="W2316">
        <f t="shared" si="144"/>
        <v>1</v>
      </c>
      <c r="X2316">
        <f t="shared" si="145"/>
        <v>220</v>
      </c>
      <c r="Y2316">
        <f>SUMIF(货件明细!K:K,F2316,货件明细!I:I)</f>
        <v>0</v>
      </c>
      <c r="Z2316">
        <f t="shared" si="146"/>
        <v>56.95</v>
      </c>
      <c r="AA2316">
        <f>SUMIF(货件明细!K:K,F2316,货件明细!J:J)</f>
        <v>0</v>
      </c>
      <c r="AB2316">
        <f t="shared" si="147"/>
        <v>1</v>
      </c>
    </row>
    <row r="2317" spans="1:28">
      <c r="A2317">
        <v>2025</v>
      </c>
      <c r="B2317">
        <v>4</v>
      </c>
      <c r="C2317">
        <v>15</v>
      </c>
      <c r="D2317" s="4">
        <v>45758</v>
      </c>
      <c r="E2317" t="s">
        <v>28</v>
      </c>
      <c r="F2317" t="s">
        <v>2438</v>
      </c>
      <c r="G2317" t="s">
        <v>64</v>
      </c>
      <c r="H2317" t="s">
        <v>44</v>
      </c>
      <c r="I2317" t="s">
        <v>96</v>
      </c>
      <c r="J2317" t="s">
        <v>100</v>
      </c>
      <c r="K2317" t="s">
        <v>100</v>
      </c>
      <c r="L2317" t="s">
        <v>46</v>
      </c>
      <c r="M2317" t="s">
        <v>65</v>
      </c>
      <c r="N2317" t="s">
        <v>1832</v>
      </c>
      <c r="O2317">
        <v>56.95</v>
      </c>
      <c r="Q2317">
        <v>683.76</v>
      </c>
      <c r="R2317">
        <v>683.76</v>
      </c>
      <c r="S2317">
        <v>0</v>
      </c>
      <c r="T2317">
        <v>683.76</v>
      </c>
      <c r="U2317">
        <v>220</v>
      </c>
      <c r="V2317">
        <f>SUMIF(货件明细!K:K,F2317,货件明细!AQ:AQ)</f>
        <v>0</v>
      </c>
      <c r="W2317">
        <f t="shared" si="144"/>
        <v>1</v>
      </c>
      <c r="X2317">
        <f t="shared" si="145"/>
        <v>220</v>
      </c>
      <c r="Y2317">
        <f>SUMIF(货件明细!K:K,F2317,货件明细!I:I)</f>
        <v>0</v>
      </c>
      <c r="Z2317">
        <f t="shared" si="146"/>
        <v>56.95</v>
      </c>
      <c r="AA2317">
        <f>SUMIF(货件明细!K:K,F2317,货件明细!J:J)</f>
        <v>0</v>
      </c>
      <c r="AB2317">
        <f t="shared" si="147"/>
        <v>1</v>
      </c>
    </row>
    <row r="2318" spans="1:28">
      <c r="A2318">
        <v>2025</v>
      </c>
      <c r="B2318">
        <v>4</v>
      </c>
      <c r="C2318">
        <v>15</v>
      </c>
      <c r="D2318" s="4">
        <v>45758</v>
      </c>
      <c r="E2318" t="s">
        <v>28</v>
      </c>
      <c r="F2318" t="s">
        <v>2439</v>
      </c>
      <c r="G2318" t="s">
        <v>50</v>
      </c>
      <c r="H2318" t="s">
        <v>31</v>
      </c>
      <c r="I2318" t="s">
        <v>96</v>
      </c>
      <c r="J2318" t="s">
        <v>100</v>
      </c>
      <c r="K2318" t="s">
        <v>100</v>
      </c>
      <c r="L2318" t="s">
        <v>46</v>
      </c>
      <c r="M2318" t="s">
        <v>65</v>
      </c>
      <c r="N2318" t="s">
        <v>1832</v>
      </c>
      <c r="O2318">
        <v>56.95</v>
      </c>
      <c r="Q2318">
        <v>742.5</v>
      </c>
      <c r="R2318">
        <v>742.5</v>
      </c>
      <c r="S2318">
        <v>0</v>
      </c>
      <c r="T2318">
        <v>742.5</v>
      </c>
      <c r="U2318">
        <v>220</v>
      </c>
      <c r="V2318">
        <f>SUMIF(货件明细!K:K,F2318,货件明细!AQ:AQ)</f>
        <v>0</v>
      </c>
      <c r="W2318">
        <f t="shared" si="144"/>
        <v>1</v>
      </c>
      <c r="X2318">
        <f t="shared" si="145"/>
        <v>220</v>
      </c>
      <c r="Y2318">
        <f>SUMIF(货件明细!K:K,F2318,货件明细!I:I)</f>
        <v>0</v>
      </c>
      <c r="Z2318">
        <f t="shared" si="146"/>
        <v>56.95</v>
      </c>
      <c r="AA2318">
        <f>SUMIF(货件明细!K:K,F2318,货件明细!J:J)</f>
        <v>0</v>
      </c>
      <c r="AB2318">
        <f t="shared" si="147"/>
        <v>1</v>
      </c>
    </row>
    <row r="2319" spans="1:28">
      <c r="A2319">
        <v>2025</v>
      </c>
      <c r="B2319">
        <v>4</v>
      </c>
      <c r="C2319">
        <v>15</v>
      </c>
      <c r="D2319" s="4">
        <v>45758</v>
      </c>
      <c r="E2319" t="s">
        <v>28</v>
      </c>
      <c r="F2319" t="s">
        <v>2440</v>
      </c>
      <c r="G2319" t="s">
        <v>882</v>
      </c>
      <c r="H2319" t="s">
        <v>71</v>
      </c>
      <c r="I2319" t="s">
        <v>96</v>
      </c>
      <c r="J2319" t="s">
        <v>100</v>
      </c>
      <c r="K2319" t="s">
        <v>100</v>
      </c>
      <c r="L2319" t="s">
        <v>46</v>
      </c>
      <c r="M2319" t="s">
        <v>65</v>
      </c>
      <c r="N2319" t="s">
        <v>1832</v>
      </c>
      <c r="O2319">
        <v>56.95</v>
      </c>
      <c r="Q2319">
        <v>583.68</v>
      </c>
      <c r="R2319">
        <v>583.68</v>
      </c>
      <c r="S2319">
        <v>0</v>
      </c>
      <c r="T2319">
        <v>583.68</v>
      </c>
      <c r="U2319">
        <v>220</v>
      </c>
      <c r="V2319">
        <f>SUMIF(货件明细!K:K,F2319,货件明细!AQ:AQ)</f>
        <v>0</v>
      </c>
      <c r="W2319">
        <f t="shared" si="144"/>
        <v>1</v>
      </c>
      <c r="X2319">
        <f t="shared" si="145"/>
        <v>220</v>
      </c>
      <c r="Y2319">
        <f>SUMIF(货件明细!K:K,F2319,货件明细!I:I)</f>
        <v>0</v>
      </c>
      <c r="Z2319">
        <f t="shared" si="146"/>
        <v>56.95</v>
      </c>
      <c r="AA2319">
        <f>SUMIF(货件明细!K:K,F2319,货件明细!J:J)</f>
        <v>0</v>
      </c>
      <c r="AB2319">
        <f t="shared" si="147"/>
        <v>1</v>
      </c>
    </row>
    <row r="2320" spans="1:28">
      <c r="A2320">
        <v>2025</v>
      </c>
      <c r="B2320">
        <v>4</v>
      </c>
      <c r="C2320">
        <v>15</v>
      </c>
      <c r="D2320" s="4">
        <v>45758</v>
      </c>
      <c r="E2320" t="s">
        <v>28</v>
      </c>
      <c r="F2320" t="s">
        <v>2441</v>
      </c>
      <c r="G2320" t="s">
        <v>50</v>
      </c>
      <c r="H2320" t="s">
        <v>31</v>
      </c>
      <c r="I2320" t="s">
        <v>57</v>
      </c>
      <c r="J2320" t="s">
        <v>100</v>
      </c>
      <c r="K2320" t="s">
        <v>100</v>
      </c>
      <c r="L2320" t="s">
        <v>46</v>
      </c>
      <c r="M2320" t="s">
        <v>65</v>
      </c>
      <c r="N2320" t="s">
        <v>1832</v>
      </c>
      <c r="O2320">
        <v>83.5</v>
      </c>
      <c r="Q2320">
        <v>990</v>
      </c>
      <c r="R2320">
        <v>990</v>
      </c>
      <c r="S2320">
        <v>0</v>
      </c>
      <c r="T2320">
        <v>990</v>
      </c>
      <c r="U2320">
        <v>579</v>
      </c>
      <c r="V2320">
        <f>SUMIF(货件明细!K:K,F2320,货件明细!AQ:AQ)</f>
        <v>0</v>
      </c>
      <c r="W2320">
        <f t="shared" si="144"/>
        <v>1</v>
      </c>
      <c r="X2320">
        <f t="shared" si="145"/>
        <v>579</v>
      </c>
      <c r="Y2320">
        <f>SUMIF(货件明细!K:K,F2320,货件明细!I:I)</f>
        <v>0</v>
      </c>
      <c r="Z2320">
        <f t="shared" si="146"/>
        <v>83.5</v>
      </c>
      <c r="AA2320">
        <f>SUMIF(货件明细!K:K,F2320,货件明细!J:J)</f>
        <v>0</v>
      </c>
      <c r="AB2320">
        <f t="shared" si="147"/>
        <v>1</v>
      </c>
    </row>
    <row r="2321" spans="1:28">
      <c r="A2321">
        <v>2025</v>
      </c>
      <c r="B2321">
        <v>4</v>
      </c>
      <c r="C2321">
        <v>15</v>
      </c>
      <c r="D2321" s="4">
        <v>45758</v>
      </c>
      <c r="E2321" t="s">
        <v>28</v>
      </c>
      <c r="F2321" t="s">
        <v>2442</v>
      </c>
      <c r="G2321" t="s">
        <v>56</v>
      </c>
      <c r="H2321" t="s">
        <v>44</v>
      </c>
      <c r="I2321" t="s">
        <v>57</v>
      </c>
      <c r="J2321" t="s">
        <v>100</v>
      </c>
      <c r="K2321" t="s">
        <v>100</v>
      </c>
      <c r="L2321" t="s">
        <v>46</v>
      </c>
      <c r="M2321" t="s">
        <v>65</v>
      </c>
      <c r="N2321" t="s">
        <v>1832</v>
      </c>
      <c r="O2321">
        <v>83.5</v>
      </c>
      <c r="Q2321">
        <v>948.48</v>
      </c>
      <c r="R2321">
        <v>948.48</v>
      </c>
      <c r="S2321">
        <v>0</v>
      </c>
      <c r="T2321">
        <v>948.48</v>
      </c>
      <c r="U2321">
        <v>579</v>
      </c>
      <c r="V2321">
        <f>SUMIF(货件明细!K:K,F2321,货件明细!AQ:AQ)</f>
        <v>0</v>
      </c>
      <c r="W2321">
        <f t="shared" si="144"/>
        <v>1</v>
      </c>
      <c r="X2321">
        <f t="shared" si="145"/>
        <v>579</v>
      </c>
      <c r="Y2321">
        <f>SUMIF(货件明细!K:K,F2321,货件明细!I:I)</f>
        <v>0</v>
      </c>
      <c r="Z2321">
        <f t="shared" si="146"/>
        <v>83.5</v>
      </c>
      <c r="AA2321">
        <f>SUMIF(货件明细!K:K,F2321,货件明细!J:J)</f>
        <v>0</v>
      </c>
      <c r="AB2321">
        <f t="shared" si="147"/>
        <v>1</v>
      </c>
    </row>
    <row r="2322" spans="1:28">
      <c r="A2322">
        <v>2025</v>
      </c>
      <c r="B2322">
        <v>4</v>
      </c>
      <c r="C2322">
        <v>15</v>
      </c>
      <c r="D2322" s="4">
        <v>45758</v>
      </c>
      <c r="E2322" t="s">
        <v>28</v>
      </c>
      <c r="F2322" t="s">
        <v>2443</v>
      </c>
      <c r="G2322" t="s">
        <v>64</v>
      </c>
      <c r="H2322" t="s">
        <v>44</v>
      </c>
      <c r="I2322" t="s">
        <v>57</v>
      </c>
      <c r="J2322" t="s">
        <v>100</v>
      </c>
      <c r="K2322" t="s">
        <v>100</v>
      </c>
      <c r="L2322" t="s">
        <v>46</v>
      </c>
      <c r="M2322" t="s">
        <v>65</v>
      </c>
      <c r="N2322" t="s">
        <v>1832</v>
      </c>
      <c r="O2322">
        <v>83.5</v>
      </c>
      <c r="Q2322">
        <v>911.68</v>
      </c>
      <c r="R2322">
        <v>911.68</v>
      </c>
      <c r="S2322">
        <v>0</v>
      </c>
      <c r="T2322">
        <v>911.68</v>
      </c>
      <c r="U2322">
        <v>579</v>
      </c>
      <c r="V2322">
        <f>SUMIF(货件明细!K:K,F2322,货件明细!AQ:AQ)</f>
        <v>0</v>
      </c>
      <c r="W2322">
        <f t="shared" si="144"/>
        <v>1</v>
      </c>
      <c r="X2322">
        <f t="shared" si="145"/>
        <v>579</v>
      </c>
      <c r="Y2322">
        <f>SUMIF(货件明细!K:K,F2322,货件明细!I:I)</f>
        <v>0</v>
      </c>
      <c r="Z2322">
        <f t="shared" si="146"/>
        <v>83.5</v>
      </c>
      <c r="AA2322">
        <f>SUMIF(货件明细!K:K,F2322,货件明细!J:J)</f>
        <v>0</v>
      </c>
      <c r="AB2322">
        <f t="shared" si="147"/>
        <v>1</v>
      </c>
    </row>
    <row r="2323" spans="1:28">
      <c r="A2323">
        <v>2025</v>
      </c>
      <c r="B2323">
        <v>4</v>
      </c>
      <c r="C2323">
        <v>15</v>
      </c>
      <c r="D2323" s="4">
        <v>45758</v>
      </c>
      <c r="E2323" t="s">
        <v>28</v>
      </c>
      <c r="F2323" t="s">
        <v>2444</v>
      </c>
      <c r="G2323" t="s">
        <v>114</v>
      </c>
      <c r="H2323" t="s">
        <v>44</v>
      </c>
      <c r="I2323" t="s">
        <v>57</v>
      </c>
      <c r="J2323" t="s">
        <v>100</v>
      </c>
      <c r="K2323" t="s">
        <v>100</v>
      </c>
      <c r="L2323" t="s">
        <v>46</v>
      </c>
      <c r="M2323" t="s">
        <v>47</v>
      </c>
      <c r="N2323" t="s">
        <v>159</v>
      </c>
      <c r="O2323">
        <v>83.5</v>
      </c>
      <c r="Q2323">
        <v>824.123076923077</v>
      </c>
      <c r="R2323">
        <v>824.123076923077</v>
      </c>
      <c r="S2323">
        <v>0</v>
      </c>
      <c r="T2323">
        <v>824.123076923077</v>
      </c>
      <c r="U2323">
        <v>579</v>
      </c>
      <c r="V2323">
        <f>SUMIF(货件明细!K:K,F2323,货件明细!AQ:AQ)</f>
        <v>0</v>
      </c>
      <c r="W2323">
        <f t="shared" si="144"/>
        <v>1</v>
      </c>
      <c r="X2323">
        <f t="shared" si="145"/>
        <v>579</v>
      </c>
      <c r="Y2323">
        <f>SUMIF(货件明细!K:K,F2323,货件明细!I:I)</f>
        <v>0</v>
      </c>
      <c r="Z2323">
        <f t="shared" si="146"/>
        <v>83.5</v>
      </c>
      <c r="AA2323">
        <f>SUMIF(货件明细!K:K,F2323,货件明细!J:J)</f>
        <v>0</v>
      </c>
      <c r="AB2323">
        <f t="shared" si="147"/>
        <v>1</v>
      </c>
    </row>
    <row r="2324" spans="1:28">
      <c r="A2324">
        <v>2025</v>
      </c>
      <c r="B2324">
        <v>4</v>
      </c>
      <c r="C2324">
        <v>15</v>
      </c>
      <c r="D2324" s="4">
        <v>45758</v>
      </c>
      <c r="E2324" t="s">
        <v>28</v>
      </c>
      <c r="F2324" t="s">
        <v>2445</v>
      </c>
      <c r="G2324" t="s">
        <v>882</v>
      </c>
      <c r="H2324" t="s">
        <v>71</v>
      </c>
      <c r="I2324" t="s">
        <v>57</v>
      </c>
      <c r="J2324" t="s">
        <v>100</v>
      </c>
      <c r="K2324" t="s">
        <v>100</v>
      </c>
      <c r="L2324" t="s">
        <v>46</v>
      </c>
      <c r="M2324" t="s">
        <v>65</v>
      </c>
      <c r="N2324" t="s">
        <v>1832</v>
      </c>
      <c r="O2324">
        <v>83.5</v>
      </c>
      <c r="Q2324">
        <v>778.24</v>
      </c>
      <c r="R2324">
        <v>778.24</v>
      </c>
      <c r="S2324">
        <v>0</v>
      </c>
      <c r="T2324">
        <v>778.24</v>
      </c>
      <c r="U2324">
        <v>579</v>
      </c>
      <c r="V2324">
        <f>SUMIF(货件明细!K:K,F2324,货件明细!AQ:AQ)</f>
        <v>0</v>
      </c>
      <c r="W2324">
        <f t="shared" si="144"/>
        <v>1</v>
      </c>
      <c r="X2324">
        <f t="shared" si="145"/>
        <v>579</v>
      </c>
      <c r="Y2324">
        <f>SUMIF(货件明细!K:K,F2324,货件明细!I:I)</f>
        <v>0</v>
      </c>
      <c r="Z2324">
        <f t="shared" si="146"/>
        <v>83.5</v>
      </c>
      <c r="AA2324">
        <f>SUMIF(货件明细!K:K,F2324,货件明细!J:J)</f>
        <v>0</v>
      </c>
      <c r="AB2324">
        <f t="shared" si="147"/>
        <v>1</v>
      </c>
    </row>
    <row r="2325" spans="1:28">
      <c r="A2325">
        <v>2025</v>
      </c>
      <c r="B2325">
        <v>4</v>
      </c>
      <c r="C2325">
        <v>15</v>
      </c>
      <c r="D2325" s="4">
        <v>45758</v>
      </c>
      <c r="E2325" t="s">
        <v>28</v>
      </c>
      <c r="F2325" t="s">
        <v>2446</v>
      </c>
      <c r="G2325" t="s">
        <v>392</v>
      </c>
      <c r="H2325" t="s">
        <v>44</v>
      </c>
      <c r="I2325" t="s">
        <v>80</v>
      </c>
      <c r="J2325" t="s">
        <v>100</v>
      </c>
      <c r="K2325" t="s">
        <v>100</v>
      </c>
      <c r="L2325" t="s">
        <v>46</v>
      </c>
      <c r="M2325" t="s">
        <v>47</v>
      </c>
      <c r="N2325" t="s">
        <v>159</v>
      </c>
      <c r="O2325">
        <v>21.75</v>
      </c>
      <c r="Q2325">
        <v>288</v>
      </c>
      <c r="R2325">
        <v>288</v>
      </c>
      <c r="S2325">
        <v>0</v>
      </c>
      <c r="T2325">
        <v>288</v>
      </c>
      <c r="U2325">
        <v>123</v>
      </c>
      <c r="V2325">
        <f>SUMIF(货件明细!K:K,F2325,货件明细!AQ:AQ)</f>
        <v>0</v>
      </c>
      <c r="W2325">
        <f t="shared" si="144"/>
        <v>1</v>
      </c>
      <c r="X2325">
        <f t="shared" si="145"/>
        <v>123</v>
      </c>
      <c r="Y2325">
        <f>SUMIF(货件明细!K:K,F2325,货件明细!I:I)</f>
        <v>0</v>
      </c>
      <c r="Z2325">
        <f t="shared" si="146"/>
        <v>21.75</v>
      </c>
      <c r="AA2325">
        <f>SUMIF(货件明细!K:K,F2325,货件明细!J:J)</f>
        <v>0</v>
      </c>
      <c r="AB2325">
        <f t="shared" si="147"/>
        <v>1</v>
      </c>
    </row>
    <row r="2326" spans="1:28">
      <c r="A2326">
        <v>2025</v>
      </c>
      <c r="B2326">
        <v>4</v>
      </c>
      <c r="C2326">
        <v>15</v>
      </c>
      <c r="D2326" s="4">
        <v>45758</v>
      </c>
      <c r="E2326" t="s">
        <v>28</v>
      </c>
      <c r="F2326" t="s">
        <v>2447</v>
      </c>
      <c r="G2326" t="s">
        <v>1610</v>
      </c>
      <c r="H2326" t="s">
        <v>71</v>
      </c>
      <c r="I2326" t="s">
        <v>80</v>
      </c>
      <c r="J2326" t="s">
        <v>100</v>
      </c>
      <c r="K2326" t="s">
        <v>100</v>
      </c>
      <c r="L2326" t="s">
        <v>46</v>
      </c>
      <c r="M2326" t="s">
        <v>47</v>
      </c>
      <c r="N2326" t="s">
        <v>159</v>
      </c>
      <c r="O2326">
        <v>21.75</v>
      </c>
      <c r="Q2326">
        <v>239</v>
      </c>
      <c r="R2326">
        <v>239</v>
      </c>
      <c r="S2326">
        <v>0</v>
      </c>
      <c r="T2326">
        <v>239</v>
      </c>
      <c r="U2326">
        <v>123</v>
      </c>
      <c r="V2326">
        <f>SUMIF(货件明细!K:K,F2326,货件明细!AQ:AQ)</f>
        <v>0</v>
      </c>
      <c r="W2326">
        <f t="shared" si="144"/>
        <v>1</v>
      </c>
      <c r="X2326">
        <f t="shared" si="145"/>
        <v>123</v>
      </c>
      <c r="Y2326">
        <f>SUMIF(货件明细!K:K,F2326,货件明细!I:I)</f>
        <v>0</v>
      </c>
      <c r="Z2326">
        <f t="shared" si="146"/>
        <v>21.75</v>
      </c>
      <c r="AA2326">
        <f>SUMIF(货件明细!K:K,F2326,货件明细!J:J)</f>
        <v>0</v>
      </c>
      <c r="AB2326">
        <f t="shared" si="147"/>
        <v>1</v>
      </c>
    </row>
    <row r="2327" spans="1:28">
      <c r="A2327">
        <v>2025</v>
      </c>
      <c r="B2327">
        <v>4</v>
      </c>
      <c r="C2327">
        <v>15</v>
      </c>
      <c r="D2327" s="4">
        <v>45758</v>
      </c>
      <c r="E2327" t="s">
        <v>28</v>
      </c>
      <c r="F2327" t="s">
        <v>2448</v>
      </c>
      <c r="G2327" t="s">
        <v>64</v>
      </c>
      <c r="H2327" t="s">
        <v>44</v>
      </c>
      <c r="I2327" t="s">
        <v>80</v>
      </c>
      <c r="J2327" t="s">
        <v>100</v>
      </c>
      <c r="K2327" t="s">
        <v>100</v>
      </c>
      <c r="L2327" t="s">
        <v>46</v>
      </c>
      <c r="M2327" t="s">
        <v>65</v>
      </c>
      <c r="N2327" t="s">
        <v>1832</v>
      </c>
      <c r="O2327">
        <v>21.75</v>
      </c>
      <c r="Q2327">
        <v>227.92</v>
      </c>
      <c r="R2327">
        <v>227.92</v>
      </c>
      <c r="S2327">
        <v>0</v>
      </c>
      <c r="T2327">
        <v>227.92</v>
      </c>
      <c r="U2327">
        <v>123</v>
      </c>
      <c r="V2327">
        <f>SUMIF(货件明细!K:K,F2327,货件明细!AQ:AQ)</f>
        <v>0</v>
      </c>
      <c r="W2327">
        <f t="shared" si="144"/>
        <v>1</v>
      </c>
      <c r="X2327">
        <f t="shared" si="145"/>
        <v>123</v>
      </c>
      <c r="Y2327">
        <f>SUMIF(货件明细!K:K,F2327,货件明细!I:I)</f>
        <v>0</v>
      </c>
      <c r="Z2327">
        <f t="shared" si="146"/>
        <v>21.75</v>
      </c>
      <c r="AA2327">
        <f>SUMIF(货件明细!K:K,F2327,货件明细!J:J)</f>
        <v>0</v>
      </c>
      <c r="AB2327">
        <f t="shared" si="147"/>
        <v>1</v>
      </c>
    </row>
    <row r="2328" spans="1:28">
      <c r="A2328">
        <v>2025</v>
      </c>
      <c r="B2328">
        <v>4</v>
      </c>
      <c r="C2328">
        <v>15</v>
      </c>
      <c r="D2328" s="4">
        <v>45758</v>
      </c>
      <c r="E2328" t="s">
        <v>28</v>
      </c>
      <c r="F2328" t="s">
        <v>2449</v>
      </c>
      <c r="G2328" t="s">
        <v>50</v>
      </c>
      <c r="H2328" t="s">
        <v>31</v>
      </c>
      <c r="I2328" t="s">
        <v>80</v>
      </c>
      <c r="J2328" t="s">
        <v>100</v>
      </c>
      <c r="K2328" t="s">
        <v>100</v>
      </c>
      <c r="L2328" t="s">
        <v>46</v>
      </c>
      <c r="M2328" t="s">
        <v>65</v>
      </c>
      <c r="N2328" t="s">
        <v>1832</v>
      </c>
      <c r="O2328">
        <v>21.75</v>
      </c>
      <c r="Q2328">
        <v>247.5</v>
      </c>
      <c r="R2328">
        <v>247.5</v>
      </c>
      <c r="S2328">
        <v>0</v>
      </c>
      <c r="T2328">
        <v>247.5</v>
      </c>
      <c r="U2328">
        <v>123</v>
      </c>
      <c r="V2328">
        <f>SUMIF(货件明细!K:K,F2328,货件明细!AQ:AQ)</f>
        <v>0</v>
      </c>
      <c r="W2328">
        <f t="shared" si="144"/>
        <v>1</v>
      </c>
      <c r="X2328">
        <f t="shared" si="145"/>
        <v>123</v>
      </c>
      <c r="Y2328">
        <f>SUMIF(货件明细!K:K,F2328,货件明细!I:I)</f>
        <v>0</v>
      </c>
      <c r="Z2328">
        <f t="shared" si="146"/>
        <v>21.75</v>
      </c>
      <c r="AA2328">
        <f>SUMIF(货件明细!K:K,F2328,货件明细!J:J)</f>
        <v>0</v>
      </c>
      <c r="AB2328">
        <f t="shared" si="147"/>
        <v>1</v>
      </c>
    </row>
    <row r="2329" spans="1:28">
      <c r="A2329">
        <v>2025</v>
      </c>
      <c r="B2329">
        <v>4</v>
      </c>
      <c r="C2329">
        <v>15</v>
      </c>
      <c r="D2329" s="4">
        <v>45758</v>
      </c>
      <c r="E2329" t="s">
        <v>28</v>
      </c>
      <c r="F2329" t="s">
        <v>2450</v>
      </c>
      <c r="G2329" t="s">
        <v>74</v>
      </c>
      <c r="H2329" t="s">
        <v>44</v>
      </c>
      <c r="I2329" t="s">
        <v>80</v>
      </c>
      <c r="J2329" t="s">
        <v>100</v>
      </c>
      <c r="K2329" t="s">
        <v>100</v>
      </c>
      <c r="L2329" t="s">
        <v>46</v>
      </c>
      <c r="M2329" t="s">
        <v>47</v>
      </c>
      <c r="N2329" t="s">
        <v>159</v>
      </c>
      <c r="O2329">
        <v>21.75</v>
      </c>
      <c r="Q2329">
        <v>233.28</v>
      </c>
      <c r="R2329">
        <v>233.28</v>
      </c>
      <c r="S2329">
        <v>0</v>
      </c>
      <c r="T2329">
        <v>233.28</v>
      </c>
      <c r="U2329">
        <v>123</v>
      </c>
      <c r="V2329">
        <f>SUMIF(货件明细!K:K,F2329,货件明细!AQ:AQ)</f>
        <v>0</v>
      </c>
      <c r="W2329">
        <f t="shared" si="144"/>
        <v>1</v>
      </c>
      <c r="X2329">
        <f t="shared" si="145"/>
        <v>123</v>
      </c>
      <c r="Y2329">
        <f>SUMIF(货件明细!K:K,F2329,货件明细!I:I)</f>
        <v>0</v>
      </c>
      <c r="Z2329">
        <f t="shared" si="146"/>
        <v>21.75</v>
      </c>
      <c r="AA2329">
        <f>SUMIF(货件明细!K:K,F2329,货件明细!J:J)</f>
        <v>0</v>
      </c>
      <c r="AB2329">
        <f t="shared" si="147"/>
        <v>1</v>
      </c>
    </row>
    <row r="2330" spans="1:28">
      <c r="A2330">
        <v>2025</v>
      </c>
      <c r="B2330">
        <v>4</v>
      </c>
      <c r="C2330">
        <v>15</v>
      </c>
      <c r="D2330" s="4">
        <v>45758</v>
      </c>
      <c r="E2330" t="s">
        <v>28</v>
      </c>
      <c r="F2330" t="s">
        <v>2451</v>
      </c>
      <c r="G2330" t="s">
        <v>56</v>
      </c>
      <c r="H2330" t="s">
        <v>44</v>
      </c>
      <c r="I2330" t="s">
        <v>39</v>
      </c>
      <c r="J2330" t="s">
        <v>100</v>
      </c>
      <c r="K2330" t="s">
        <v>100</v>
      </c>
      <c r="L2330" t="s">
        <v>46</v>
      </c>
      <c r="M2330" t="s">
        <v>65</v>
      </c>
      <c r="N2330" t="s">
        <v>1832</v>
      </c>
      <c r="O2330">
        <v>92.75</v>
      </c>
      <c r="Q2330">
        <v>1422.72</v>
      </c>
      <c r="R2330">
        <v>1422.72</v>
      </c>
      <c r="S2330">
        <v>0</v>
      </c>
      <c r="T2330">
        <v>1422.72</v>
      </c>
      <c r="U2330">
        <v>272</v>
      </c>
      <c r="V2330">
        <f>SUMIF(货件明细!K:K,F2330,货件明细!AQ:AQ)</f>
        <v>0</v>
      </c>
      <c r="W2330">
        <f t="shared" si="144"/>
        <v>1</v>
      </c>
      <c r="X2330">
        <f t="shared" si="145"/>
        <v>272</v>
      </c>
      <c r="Y2330">
        <f>SUMIF(货件明细!K:K,F2330,货件明细!I:I)</f>
        <v>0</v>
      </c>
      <c r="Z2330">
        <f t="shared" si="146"/>
        <v>92.75</v>
      </c>
      <c r="AA2330">
        <f>SUMIF(货件明细!K:K,F2330,货件明细!J:J)</f>
        <v>0</v>
      </c>
      <c r="AB2330">
        <f t="shared" si="147"/>
        <v>1</v>
      </c>
    </row>
    <row r="2331" spans="1:28">
      <c r="A2331">
        <v>2025</v>
      </c>
      <c r="B2331">
        <v>4</v>
      </c>
      <c r="C2331">
        <v>15</v>
      </c>
      <c r="D2331" s="4">
        <v>45758</v>
      </c>
      <c r="E2331" t="s">
        <v>28</v>
      </c>
      <c r="F2331" t="s">
        <v>2452</v>
      </c>
      <c r="G2331" t="s">
        <v>50</v>
      </c>
      <c r="H2331" t="s">
        <v>31</v>
      </c>
      <c r="I2331" t="s">
        <v>39</v>
      </c>
      <c r="J2331" t="s">
        <v>100</v>
      </c>
      <c r="K2331" t="s">
        <v>100</v>
      </c>
      <c r="L2331" t="s">
        <v>46</v>
      </c>
      <c r="M2331" t="s">
        <v>65</v>
      </c>
      <c r="N2331" t="s">
        <v>1832</v>
      </c>
      <c r="O2331">
        <v>62.25</v>
      </c>
      <c r="Q2331">
        <v>990</v>
      </c>
      <c r="R2331">
        <v>990</v>
      </c>
      <c r="S2331">
        <v>0</v>
      </c>
      <c r="T2331">
        <v>990</v>
      </c>
      <c r="U2331">
        <v>200</v>
      </c>
      <c r="V2331">
        <f>SUMIF(货件明细!K:K,F2331,货件明细!AQ:AQ)</f>
        <v>0</v>
      </c>
      <c r="W2331">
        <f t="shared" si="144"/>
        <v>1</v>
      </c>
      <c r="X2331">
        <f t="shared" si="145"/>
        <v>200</v>
      </c>
      <c r="Y2331">
        <f>SUMIF(货件明细!K:K,F2331,货件明细!I:I)</f>
        <v>0</v>
      </c>
      <c r="Z2331">
        <f t="shared" si="146"/>
        <v>62.25</v>
      </c>
      <c r="AA2331">
        <f>SUMIF(货件明细!K:K,F2331,货件明细!J:J)</f>
        <v>0</v>
      </c>
      <c r="AB2331">
        <f t="shared" si="147"/>
        <v>1</v>
      </c>
    </row>
    <row r="2332" spans="1:28">
      <c r="A2332">
        <v>2025</v>
      </c>
      <c r="B2332">
        <v>4</v>
      </c>
      <c r="C2332">
        <v>15</v>
      </c>
      <c r="D2332" s="4">
        <v>45758</v>
      </c>
      <c r="E2332" t="s">
        <v>28</v>
      </c>
      <c r="F2332" t="s">
        <v>2453</v>
      </c>
      <c r="G2332" t="s">
        <v>882</v>
      </c>
      <c r="H2332" t="s">
        <v>71</v>
      </c>
      <c r="I2332" t="s">
        <v>39</v>
      </c>
      <c r="J2332" t="s">
        <v>100</v>
      </c>
      <c r="K2332" t="s">
        <v>100</v>
      </c>
      <c r="L2332" t="s">
        <v>46</v>
      </c>
      <c r="M2332" t="s">
        <v>65</v>
      </c>
      <c r="N2332" t="s">
        <v>1832</v>
      </c>
      <c r="O2332">
        <v>77.5</v>
      </c>
      <c r="Q2332">
        <v>972.8</v>
      </c>
      <c r="R2332">
        <v>972.8</v>
      </c>
      <c r="S2332">
        <v>0</v>
      </c>
      <c r="T2332">
        <v>972.8</v>
      </c>
      <c r="U2332">
        <v>236</v>
      </c>
      <c r="V2332">
        <f>SUMIF(货件明细!K:K,F2332,货件明细!AQ:AQ)</f>
        <v>0</v>
      </c>
      <c r="W2332">
        <f t="shared" si="144"/>
        <v>1</v>
      </c>
      <c r="X2332">
        <f t="shared" si="145"/>
        <v>236</v>
      </c>
      <c r="Y2332">
        <f>SUMIF(货件明细!K:K,F2332,货件明细!I:I)</f>
        <v>0</v>
      </c>
      <c r="Z2332">
        <f t="shared" si="146"/>
        <v>77.5</v>
      </c>
      <c r="AA2332">
        <f>SUMIF(货件明细!K:K,F2332,货件明细!J:J)</f>
        <v>0</v>
      </c>
      <c r="AB2332">
        <f t="shared" si="147"/>
        <v>1</v>
      </c>
    </row>
    <row r="2333" spans="1:28">
      <c r="A2333">
        <v>2025</v>
      </c>
      <c r="B2333">
        <v>4</v>
      </c>
      <c r="C2333">
        <v>15</v>
      </c>
      <c r="D2333" s="4">
        <v>45758</v>
      </c>
      <c r="E2333" t="s">
        <v>28</v>
      </c>
      <c r="F2333" t="s">
        <v>2454</v>
      </c>
      <c r="G2333" t="s">
        <v>74</v>
      </c>
      <c r="H2333" t="s">
        <v>44</v>
      </c>
      <c r="I2333" t="s">
        <v>39</v>
      </c>
      <c r="J2333" t="s">
        <v>100</v>
      </c>
      <c r="K2333" t="s">
        <v>100</v>
      </c>
      <c r="L2333" t="s">
        <v>46</v>
      </c>
      <c r="M2333" t="s">
        <v>47</v>
      </c>
      <c r="N2333" t="s">
        <v>159</v>
      </c>
      <c r="O2333">
        <v>77.5</v>
      </c>
      <c r="Q2333">
        <v>1166.4</v>
      </c>
      <c r="R2333">
        <v>1166.4</v>
      </c>
      <c r="S2333">
        <v>0</v>
      </c>
      <c r="T2333">
        <v>1166.4</v>
      </c>
      <c r="U2333">
        <v>236</v>
      </c>
      <c r="V2333">
        <f>SUMIF(货件明细!K:K,F2333,货件明细!AQ:AQ)</f>
        <v>0</v>
      </c>
      <c r="W2333">
        <f t="shared" si="144"/>
        <v>1</v>
      </c>
      <c r="X2333">
        <f t="shared" si="145"/>
        <v>236</v>
      </c>
      <c r="Y2333">
        <f>SUMIF(货件明细!K:K,F2333,货件明细!I:I)</f>
        <v>0</v>
      </c>
      <c r="Z2333">
        <f t="shared" si="146"/>
        <v>77.5</v>
      </c>
      <c r="AA2333">
        <f>SUMIF(货件明细!K:K,F2333,货件明细!J:J)</f>
        <v>0</v>
      </c>
      <c r="AB2333">
        <f t="shared" si="147"/>
        <v>1</v>
      </c>
    </row>
    <row r="2334" spans="1:28">
      <c r="A2334">
        <v>2025</v>
      </c>
      <c r="B2334">
        <v>4</v>
      </c>
      <c r="C2334">
        <v>15</v>
      </c>
      <c r="D2334" s="4">
        <v>45758</v>
      </c>
      <c r="E2334" t="s">
        <v>28</v>
      </c>
      <c r="F2334" t="s">
        <v>2455</v>
      </c>
      <c r="G2334" t="s">
        <v>64</v>
      </c>
      <c r="H2334" t="s">
        <v>44</v>
      </c>
      <c r="I2334" t="s">
        <v>39</v>
      </c>
      <c r="J2334" t="s">
        <v>100</v>
      </c>
      <c r="K2334" t="s">
        <v>100</v>
      </c>
      <c r="L2334" t="s">
        <v>46</v>
      </c>
      <c r="M2334" t="s">
        <v>65</v>
      </c>
      <c r="N2334" t="s">
        <v>1832</v>
      </c>
      <c r="O2334">
        <v>77.5</v>
      </c>
      <c r="Q2334">
        <v>1139.6</v>
      </c>
      <c r="R2334">
        <v>1139.6</v>
      </c>
      <c r="S2334">
        <v>0</v>
      </c>
      <c r="T2334">
        <v>1139.6</v>
      </c>
      <c r="U2334">
        <v>236</v>
      </c>
      <c r="V2334">
        <f>SUMIF(货件明细!K:K,F2334,货件明细!AQ:AQ)</f>
        <v>0</v>
      </c>
      <c r="W2334">
        <f t="shared" si="144"/>
        <v>1</v>
      </c>
      <c r="X2334">
        <f t="shared" si="145"/>
        <v>236</v>
      </c>
      <c r="Y2334">
        <f>SUMIF(货件明细!K:K,F2334,货件明细!I:I)</f>
        <v>0</v>
      </c>
      <c r="Z2334">
        <f t="shared" si="146"/>
        <v>77.5</v>
      </c>
      <c r="AA2334">
        <f>SUMIF(货件明细!K:K,F2334,货件明细!J:J)</f>
        <v>0</v>
      </c>
      <c r="AB2334">
        <f t="shared" si="147"/>
        <v>1</v>
      </c>
    </row>
    <row r="2335" spans="1:28">
      <c r="A2335">
        <v>2025</v>
      </c>
      <c r="B2335">
        <v>4</v>
      </c>
      <c r="C2335">
        <v>15</v>
      </c>
      <c r="D2335" s="4">
        <v>45758</v>
      </c>
      <c r="E2335" t="s">
        <v>28</v>
      </c>
      <c r="F2335" t="s">
        <v>2456</v>
      </c>
      <c r="G2335" t="s">
        <v>114</v>
      </c>
      <c r="H2335" t="s">
        <v>44</v>
      </c>
      <c r="I2335" t="s">
        <v>39</v>
      </c>
      <c r="J2335" t="s">
        <v>100</v>
      </c>
      <c r="K2335" t="s">
        <v>100</v>
      </c>
      <c r="L2335" t="s">
        <v>46</v>
      </c>
      <c r="M2335" t="s">
        <v>47</v>
      </c>
      <c r="N2335" t="s">
        <v>159</v>
      </c>
      <c r="O2335">
        <v>35.9</v>
      </c>
      <c r="Q2335">
        <v>412.061538461538</v>
      </c>
      <c r="R2335">
        <v>412.061538461538</v>
      </c>
      <c r="S2335">
        <v>0</v>
      </c>
      <c r="T2335">
        <v>412.061538461538</v>
      </c>
      <c r="U2335">
        <v>126</v>
      </c>
      <c r="V2335">
        <f>SUMIF(货件明细!K:K,F2335,货件明细!AQ:AQ)</f>
        <v>0</v>
      </c>
      <c r="W2335">
        <f t="shared" si="144"/>
        <v>1</v>
      </c>
      <c r="X2335">
        <f t="shared" si="145"/>
        <v>126</v>
      </c>
      <c r="Y2335">
        <f>SUMIF(货件明细!K:K,F2335,货件明细!I:I)</f>
        <v>0</v>
      </c>
      <c r="Z2335">
        <f t="shared" si="146"/>
        <v>35.9</v>
      </c>
      <c r="AA2335">
        <f>SUMIF(货件明细!K:K,F2335,货件明细!J:J)</f>
        <v>0</v>
      </c>
      <c r="AB2335">
        <f t="shared" si="147"/>
        <v>1</v>
      </c>
    </row>
    <row r="2336" spans="1:28">
      <c r="A2336">
        <v>2025</v>
      </c>
      <c r="B2336">
        <v>4</v>
      </c>
      <c r="C2336">
        <v>15</v>
      </c>
      <c r="D2336" s="4">
        <v>45758</v>
      </c>
      <c r="E2336" t="s">
        <v>28</v>
      </c>
      <c r="F2336" t="s">
        <v>2457</v>
      </c>
      <c r="G2336" t="s">
        <v>50</v>
      </c>
      <c r="H2336" t="s">
        <v>31</v>
      </c>
      <c r="I2336" t="s">
        <v>39</v>
      </c>
      <c r="J2336" t="s">
        <v>100</v>
      </c>
      <c r="K2336" t="s">
        <v>100</v>
      </c>
      <c r="L2336" t="s">
        <v>46</v>
      </c>
      <c r="M2336" t="s">
        <v>65</v>
      </c>
      <c r="N2336" t="s">
        <v>1832</v>
      </c>
      <c r="O2336">
        <v>17.95</v>
      </c>
      <c r="Q2336">
        <v>247.5</v>
      </c>
      <c r="R2336">
        <v>247.5</v>
      </c>
      <c r="S2336">
        <v>0</v>
      </c>
      <c r="T2336">
        <v>247.5</v>
      </c>
      <c r="U2336">
        <v>63</v>
      </c>
      <c r="V2336">
        <f>SUMIF(货件明细!K:K,F2336,货件明细!AQ:AQ)</f>
        <v>0</v>
      </c>
      <c r="W2336">
        <f t="shared" si="144"/>
        <v>1</v>
      </c>
      <c r="X2336">
        <f t="shared" si="145"/>
        <v>63</v>
      </c>
      <c r="Y2336">
        <f>SUMIF(货件明细!K:K,F2336,货件明细!I:I)</f>
        <v>0</v>
      </c>
      <c r="Z2336">
        <f t="shared" si="146"/>
        <v>17.95</v>
      </c>
      <c r="AA2336">
        <f>SUMIF(货件明细!K:K,F2336,货件明细!J:J)</f>
        <v>0</v>
      </c>
      <c r="AB2336">
        <f t="shared" si="147"/>
        <v>1</v>
      </c>
    </row>
    <row r="2337" spans="1:28">
      <c r="A2337">
        <v>2025</v>
      </c>
      <c r="B2337">
        <v>4</v>
      </c>
      <c r="C2337">
        <v>15</v>
      </c>
      <c r="D2337" s="4">
        <v>45758</v>
      </c>
      <c r="E2337" t="s">
        <v>28</v>
      </c>
      <c r="F2337" t="s">
        <v>2458</v>
      </c>
      <c r="G2337" t="s">
        <v>882</v>
      </c>
      <c r="H2337" t="s">
        <v>71</v>
      </c>
      <c r="I2337" t="s">
        <v>39</v>
      </c>
      <c r="J2337" t="s">
        <v>100</v>
      </c>
      <c r="K2337" t="s">
        <v>100</v>
      </c>
      <c r="L2337" t="s">
        <v>46</v>
      </c>
      <c r="M2337" t="s">
        <v>65</v>
      </c>
      <c r="N2337" t="s">
        <v>1832</v>
      </c>
      <c r="O2337">
        <v>17.95</v>
      </c>
      <c r="Q2337">
        <v>194.56</v>
      </c>
      <c r="R2337">
        <v>194.56</v>
      </c>
      <c r="S2337">
        <v>0</v>
      </c>
      <c r="T2337">
        <v>194.56</v>
      </c>
      <c r="U2337">
        <v>63</v>
      </c>
      <c r="V2337">
        <f>SUMIF(货件明细!K:K,F2337,货件明细!AQ:AQ)</f>
        <v>0</v>
      </c>
      <c r="W2337">
        <f t="shared" si="144"/>
        <v>1</v>
      </c>
      <c r="X2337">
        <f t="shared" si="145"/>
        <v>63</v>
      </c>
      <c r="Y2337">
        <f>SUMIF(货件明细!K:K,F2337,货件明细!I:I)</f>
        <v>0</v>
      </c>
      <c r="Z2337">
        <f t="shared" si="146"/>
        <v>17.95</v>
      </c>
      <c r="AA2337">
        <f>SUMIF(货件明细!K:K,F2337,货件明细!J:J)</f>
        <v>0</v>
      </c>
      <c r="AB2337">
        <f t="shared" si="147"/>
        <v>1</v>
      </c>
    </row>
    <row r="2338" spans="1:28">
      <c r="A2338">
        <v>2025</v>
      </c>
      <c r="B2338">
        <v>4</v>
      </c>
      <c r="C2338">
        <v>15</v>
      </c>
      <c r="D2338" s="4">
        <v>45758</v>
      </c>
      <c r="E2338" t="s">
        <v>28</v>
      </c>
      <c r="F2338" t="s">
        <v>2459</v>
      </c>
      <c r="G2338" t="s">
        <v>56</v>
      </c>
      <c r="H2338" t="s">
        <v>44</v>
      </c>
      <c r="I2338" t="s">
        <v>39</v>
      </c>
      <c r="J2338" t="s">
        <v>100</v>
      </c>
      <c r="K2338" t="s">
        <v>100</v>
      </c>
      <c r="L2338" t="s">
        <v>46</v>
      </c>
      <c r="M2338" t="s">
        <v>65</v>
      </c>
      <c r="N2338" t="s">
        <v>1832</v>
      </c>
      <c r="O2338">
        <v>17.95</v>
      </c>
      <c r="Q2338">
        <v>237.12</v>
      </c>
      <c r="R2338">
        <v>237.12</v>
      </c>
      <c r="S2338">
        <v>0</v>
      </c>
      <c r="T2338">
        <v>237.12</v>
      </c>
      <c r="U2338">
        <v>63</v>
      </c>
      <c r="V2338">
        <f>SUMIF(货件明细!K:K,F2338,货件明细!AQ:AQ)</f>
        <v>0</v>
      </c>
      <c r="W2338">
        <f t="shared" si="144"/>
        <v>1</v>
      </c>
      <c r="X2338">
        <f t="shared" si="145"/>
        <v>63</v>
      </c>
      <c r="Y2338">
        <f>SUMIF(货件明细!K:K,F2338,货件明细!I:I)</f>
        <v>0</v>
      </c>
      <c r="Z2338">
        <f t="shared" si="146"/>
        <v>17.95</v>
      </c>
      <c r="AA2338">
        <f>SUMIF(货件明细!K:K,F2338,货件明细!J:J)</f>
        <v>0</v>
      </c>
      <c r="AB2338">
        <f t="shared" si="147"/>
        <v>1</v>
      </c>
    </row>
    <row r="2339" spans="1:28">
      <c r="A2339">
        <v>2025</v>
      </c>
      <c r="B2339">
        <v>4</v>
      </c>
      <c r="C2339">
        <v>15</v>
      </c>
      <c r="D2339" s="4">
        <v>45758</v>
      </c>
      <c r="E2339" t="s">
        <v>28</v>
      </c>
      <c r="F2339" t="s">
        <v>2460</v>
      </c>
      <c r="G2339" t="s">
        <v>64</v>
      </c>
      <c r="H2339" t="s">
        <v>44</v>
      </c>
      <c r="I2339" t="s">
        <v>39</v>
      </c>
      <c r="J2339" t="s">
        <v>100</v>
      </c>
      <c r="K2339" t="s">
        <v>100</v>
      </c>
      <c r="L2339" t="s">
        <v>46</v>
      </c>
      <c r="M2339" t="s">
        <v>65</v>
      </c>
      <c r="N2339" t="s">
        <v>1832</v>
      </c>
      <c r="O2339">
        <v>17.95</v>
      </c>
      <c r="Q2339">
        <v>227.92</v>
      </c>
      <c r="R2339">
        <v>227.92</v>
      </c>
      <c r="S2339">
        <v>0</v>
      </c>
      <c r="T2339">
        <v>227.92</v>
      </c>
      <c r="U2339">
        <v>63</v>
      </c>
      <c r="V2339">
        <f>SUMIF(货件明细!K:K,F2339,货件明细!AQ:AQ)</f>
        <v>0</v>
      </c>
      <c r="W2339">
        <f t="shared" si="144"/>
        <v>1</v>
      </c>
      <c r="X2339">
        <f t="shared" si="145"/>
        <v>63</v>
      </c>
      <c r="Y2339">
        <f>SUMIF(货件明细!K:K,F2339,货件明细!I:I)</f>
        <v>0</v>
      </c>
      <c r="Z2339">
        <f t="shared" si="146"/>
        <v>17.95</v>
      </c>
      <c r="AA2339">
        <f>SUMIF(货件明细!K:K,F2339,货件明细!J:J)</f>
        <v>0</v>
      </c>
      <c r="AB2339">
        <f t="shared" si="147"/>
        <v>1</v>
      </c>
    </row>
    <row r="2340" spans="1:28">
      <c r="A2340">
        <v>2025</v>
      </c>
      <c r="B2340">
        <v>4</v>
      </c>
      <c r="C2340">
        <v>15</v>
      </c>
      <c r="D2340" s="4">
        <v>45758</v>
      </c>
      <c r="E2340" t="s">
        <v>28</v>
      </c>
      <c r="F2340" t="s">
        <v>2461</v>
      </c>
      <c r="G2340" t="s">
        <v>56</v>
      </c>
      <c r="H2340" t="s">
        <v>44</v>
      </c>
      <c r="I2340" t="s">
        <v>129</v>
      </c>
      <c r="J2340" t="s">
        <v>100</v>
      </c>
      <c r="K2340" t="s">
        <v>100</v>
      </c>
      <c r="L2340" t="s">
        <v>46</v>
      </c>
      <c r="M2340" t="s">
        <v>65</v>
      </c>
      <c r="N2340" t="s">
        <v>1832</v>
      </c>
      <c r="O2340">
        <v>18.45</v>
      </c>
      <c r="Q2340">
        <v>237.12</v>
      </c>
      <c r="R2340">
        <v>237.12</v>
      </c>
      <c r="S2340">
        <v>0</v>
      </c>
      <c r="T2340">
        <v>237.12</v>
      </c>
      <c r="U2340">
        <v>85</v>
      </c>
      <c r="V2340">
        <f>SUMIF(货件明细!K:K,F2340,货件明细!AQ:AQ)</f>
        <v>0</v>
      </c>
      <c r="W2340">
        <f t="shared" si="144"/>
        <v>1</v>
      </c>
      <c r="X2340">
        <f t="shared" si="145"/>
        <v>85</v>
      </c>
      <c r="Y2340">
        <f>SUMIF(货件明细!K:K,F2340,货件明细!I:I)</f>
        <v>0</v>
      </c>
      <c r="Z2340">
        <f t="shared" si="146"/>
        <v>18.45</v>
      </c>
      <c r="AA2340">
        <f>SUMIF(货件明细!K:K,F2340,货件明细!J:J)</f>
        <v>0</v>
      </c>
      <c r="AB2340">
        <f t="shared" si="147"/>
        <v>1</v>
      </c>
    </row>
    <row r="2341" spans="1:28">
      <c r="A2341">
        <v>2025</v>
      </c>
      <c r="B2341">
        <v>4</v>
      </c>
      <c r="C2341">
        <v>15</v>
      </c>
      <c r="D2341" s="4">
        <v>45758</v>
      </c>
      <c r="E2341" t="s">
        <v>28</v>
      </c>
      <c r="F2341" t="s">
        <v>2462</v>
      </c>
      <c r="G2341" t="s">
        <v>114</v>
      </c>
      <c r="H2341" t="s">
        <v>44</v>
      </c>
      <c r="I2341" t="s">
        <v>129</v>
      </c>
      <c r="J2341" t="s">
        <v>100</v>
      </c>
      <c r="K2341" t="s">
        <v>100</v>
      </c>
      <c r="L2341" t="s">
        <v>46</v>
      </c>
      <c r="M2341" t="s">
        <v>47</v>
      </c>
      <c r="N2341" t="s">
        <v>159</v>
      </c>
      <c r="O2341">
        <v>18.45</v>
      </c>
      <c r="Q2341">
        <v>206.030769230769</v>
      </c>
      <c r="R2341">
        <v>206.030769230769</v>
      </c>
      <c r="S2341">
        <v>0</v>
      </c>
      <c r="T2341">
        <v>206.030769230769</v>
      </c>
      <c r="U2341">
        <v>85</v>
      </c>
      <c r="V2341">
        <f>SUMIF(货件明细!K:K,F2341,货件明细!AQ:AQ)</f>
        <v>0</v>
      </c>
      <c r="W2341">
        <f t="shared" si="144"/>
        <v>1</v>
      </c>
      <c r="X2341">
        <f t="shared" si="145"/>
        <v>85</v>
      </c>
      <c r="Y2341">
        <f>SUMIF(货件明细!K:K,F2341,货件明细!I:I)</f>
        <v>0</v>
      </c>
      <c r="Z2341">
        <f t="shared" si="146"/>
        <v>18.45</v>
      </c>
      <c r="AA2341">
        <f>SUMIF(货件明细!K:K,F2341,货件明细!J:J)</f>
        <v>0</v>
      </c>
      <c r="AB2341">
        <f t="shared" si="147"/>
        <v>1</v>
      </c>
    </row>
    <row r="2342" spans="1:28">
      <c r="A2342">
        <v>2025</v>
      </c>
      <c r="B2342">
        <v>4</v>
      </c>
      <c r="C2342">
        <v>15</v>
      </c>
      <c r="D2342" s="4">
        <v>45758</v>
      </c>
      <c r="E2342" t="s">
        <v>28</v>
      </c>
      <c r="F2342" t="s">
        <v>2463</v>
      </c>
      <c r="G2342" t="s">
        <v>50</v>
      </c>
      <c r="H2342" t="s">
        <v>31</v>
      </c>
      <c r="I2342" t="s">
        <v>129</v>
      </c>
      <c r="J2342" t="s">
        <v>100</v>
      </c>
      <c r="K2342" t="s">
        <v>100</v>
      </c>
      <c r="L2342" t="s">
        <v>46</v>
      </c>
      <c r="M2342" t="s">
        <v>65</v>
      </c>
      <c r="N2342" t="s">
        <v>1832</v>
      </c>
      <c r="O2342">
        <v>18.45</v>
      </c>
      <c r="Q2342">
        <v>247.5</v>
      </c>
      <c r="R2342">
        <v>247.5</v>
      </c>
      <c r="S2342">
        <v>0</v>
      </c>
      <c r="T2342">
        <v>247.5</v>
      </c>
      <c r="U2342">
        <v>85</v>
      </c>
      <c r="V2342">
        <f>SUMIF(货件明细!K:K,F2342,货件明细!AQ:AQ)</f>
        <v>0</v>
      </c>
      <c r="W2342">
        <f t="shared" si="144"/>
        <v>1</v>
      </c>
      <c r="X2342">
        <f t="shared" si="145"/>
        <v>85</v>
      </c>
      <c r="Y2342">
        <f>SUMIF(货件明细!K:K,F2342,货件明细!I:I)</f>
        <v>0</v>
      </c>
      <c r="Z2342">
        <f t="shared" si="146"/>
        <v>18.45</v>
      </c>
      <c r="AA2342">
        <f>SUMIF(货件明细!K:K,F2342,货件明细!J:J)</f>
        <v>0</v>
      </c>
      <c r="AB2342">
        <f t="shared" si="147"/>
        <v>1</v>
      </c>
    </row>
    <row r="2343" spans="1:28">
      <c r="A2343">
        <v>2025</v>
      </c>
      <c r="B2343">
        <v>4</v>
      </c>
      <c r="C2343">
        <v>15</v>
      </c>
      <c r="D2343" s="4">
        <v>45758</v>
      </c>
      <c r="E2343" t="s">
        <v>28</v>
      </c>
      <c r="F2343" t="s">
        <v>2464</v>
      </c>
      <c r="G2343" t="s">
        <v>64</v>
      </c>
      <c r="H2343" t="s">
        <v>44</v>
      </c>
      <c r="I2343" t="s">
        <v>129</v>
      </c>
      <c r="J2343" t="s">
        <v>100</v>
      </c>
      <c r="K2343" t="s">
        <v>100</v>
      </c>
      <c r="L2343" t="s">
        <v>46</v>
      </c>
      <c r="M2343" t="s">
        <v>65</v>
      </c>
      <c r="N2343" t="s">
        <v>1832</v>
      </c>
      <c r="O2343">
        <v>18.45</v>
      </c>
      <c r="Q2343">
        <v>227.92</v>
      </c>
      <c r="R2343">
        <v>227.92</v>
      </c>
      <c r="S2343">
        <v>0</v>
      </c>
      <c r="T2343">
        <v>227.92</v>
      </c>
      <c r="U2343">
        <v>85</v>
      </c>
      <c r="V2343">
        <f>SUMIF(货件明细!K:K,F2343,货件明细!AQ:AQ)</f>
        <v>0</v>
      </c>
      <c r="W2343">
        <f t="shared" si="144"/>
        <v>1</v>
      </c>
      <c r="X2343">
        <f t="shared" si="145"/>
        <v>85</v>
      </c>
      <c r="Y2343">
        <f>SUMIF(货件明细!K:K,F2343,货件明细!I:I)</f>
        <v>0</v>
      </c>
      <c r="Z2343">
        <f t="shared" si="146"/>
        <v>18.45</v>
      </c>
      <c r="AA2343">
        <f>SUMIF(货件明细!K:K,F2343,货件明细!J:J)</f>
        <v>0</v>
      </c>
      <c r="AB2343">
        <f t="shared" si="147"/>
        <v>1</v>
      </c>
    </row>
    <row r="2344" spans="1:28">
      <c r="A2344">
        <v>2025</v>
      </c>
      <c r="B2344">
        <v>4</v>
      </c>
      <c r="C2344">
        <v>15</v>
      </c>
      <c r="D2344" s="4">
        <v>45758</v>
      </c>
      <c r="E2344" t="s">
        <v>28</v>
      </c>
      <c r="F2344" t="s">
        <v>2465</v>
      </c>
      <c r="G2344" t="s">
        <v>882</v>
      </c>
      <c r="H2344" t="s">
        <v>71</v>
      </c>
      <c r="I2344" t="s">
        <v>129</v>
      </c>
      <c r="J2344" t="s">
        <v>100</v>
      </c>
      <c r="K2344" t="s">
        <v>100</v>
      </c>
      <c r="L2344" t="s">
        <v>46</v>
      </c>
      <c r="M2344" t="s">
        <v>65</v>
      </c>
      <c r="N2344" t="s">
        <v>1832</v>
      </c>
      <c r="O2344">
        <v>18.45</v>
      </c>
      <c r="Q2344">
        <v>194.56</v>
      </c>
      <c r="R2344">
        <v>194.56</v>
      </c>
      <c r="S2344">
        <v>0</v>
      </c>
      <c r="T2344">
        <v>194.56</v>
      </c>
      <c r="U2344">
        <v>85</v>
      </c>
      <c r="V2344">
        <f>SUMIF(货件明细!K:K,F2344,货件明细!AQ:AQ)</f>
        <v>0</v>
      </c>
      <c r="W2344">
        <f t="shared" si="144"/>
        <v>1</v>
      </c>
      <c r="X2344">
        <f t="shared" si="145"/>
        <v>85</v>
      </c>
      <c r="Y2344">
        <f>SUMIF(货件明细!K:K,F2344,货件明细!I:I)</f>
        <v>0</v>
      </c>
      <c r="Z2344">
        <f t="shared" si="146"/>
        <v>18.45</v>
      </c>
      <c r="AA2344">
        <f>SUMIF(货件明细!K:K,F2344,货件明细!J:J)</f>
        <v>0</v>
      </c>
      <c r="AB2344">
        <f t="shared" si="147"/>
        <v>1</v>
      </c>
    </row>
    <row r="2345" spans="1:28">
      <c r="A2345">
        <v>2025</v>
      </c>
      <c r="B2345">
        <v>4</v>
      </c>
      <c r="C2345">
        <v>15</v>
      </c>
      <c r="D2345" s="4">
        <v>45758</v>
      </c>
      <c r="E2345" t="s">
        <v>28</v>
      </c>
      <c r="F2345" t="s">
        <v>2466</v>
      </c>
      <c r="G2345" t="s">
        <v>882</v>
      </c>
      <c r="H2345" t="s">
        <v>71</v>
      </c>
      <c r="I2345" t="s">
        <v>145</v>
      </c>
      <c r="J2345" t="s">
        <v>100</v>
      </c>
      <c r="K2345" t="s">
        <v>100</v>
      </c>
      <c r="L2345" t="s">
        <v>46</v>
      </c>
      <c r="M2345" t="s">
        <v>47</v>
      </c>
      <c r="N2345" t="s">
        <v>159</v>
      </c>
      <c r="O2345">
        <v>7.35</v>
      </c>
      <c r="Q2345">
        <v>159.333333333333</v>
      </c>
      <c r="R2345">
        <v>159.333333333333</v>
      </c>
      <c r="S2345">
        <v>0</v>
      </c>
      <c r="T2345">
        <v>159.333333333333</v>
      </c>
      <c r="U2345">
        <v>44</v>
      </c>
      <c r="V2345">
        <f>SUMIF(货件明细!K:K,F2345,货件明细!AQ:AQ)</f>
        <v>0</v>
      </c>
      <c r="W2345">
        <f t="shared" si="144"/>
        <v>1</v>
      </c>
      <c r="X2345">
        <f t="shared" si="145"/>
        <v>44</v>
      </c>
      <c r="Y2345">
        <f>SUMIF(货件明细!K:K,F2345,货件明细!I:I)</f>
        <v>0</v>
      </c>
      <c r="Z2345">
        <f t="shared" si="146"/>
        <v>7.35</v>
      </c>
      <c r="AA2345">
        <f>SUMIF(货件明细!K:K,F2345,货件明细!J:J)</f>
        <v>0</v>
      </c>
      <c r="AB2345">
        <f t="shared" si="147"/>
        <v>1</v>
      </c>
    </row>
    <row r="2346" spans="1:28">
      <c r="A2346">
        <v>2025</v>
      </c>
      <c r="B2346">
        <v>4</v>
      </c>
      <c r="C2346">
        <v>15</v>
      </c>
      <c r="D2346" s="4">
        <v>45758</v>
      </c>
      <c r="E2346" t="s">
        <v>28</v>
      </c>
      <c r="F2346" t="s">
        <v>2467</v>
      </c>
      <c r="G2346" t="s">
        <v>56</v>
      </c>
      <c r="H2346" t="s">
        <v>44</v>
      </c>
      <c r="I2346" t="s">
        <v>145</v>
      </c>
      <c r="J2346" t="s">
        <v>100</v>
      </c>
      <c r="K2346" t="s">
        <v>100</v>
      </c>
      <c r="L2346" t="s">
        <v>46</v>
      </c>
      <c r="M2346" t="s">
        <v>47</v>
      </c>
      <c r="N2346" t="s">
        <v>159</v>
      </c>
      <c r="O2346">
        <v>7.35</v>
      </c>
      <c r="Q2346">
        <v>207.36</v>
      </c>
      <c r="R2346">
        <v>207.36</v>
      </c>
      <c r="S2346">
        <v>0</v>
      </c>
      <c r="T2346">
        <v>207.36</v>
      </c>
      <c r="U2346">
        <v>44</v>
      </c>
      <c r="V2346">
        <f>SUMIF(货件明细!K:K,F2346,货件明细!AQ:AQ)</f>
        <v>0</v>
      </c>
      <c r="W2346">
        <f t="shared" si="144"/>
        <v>1</v>
      </c>
      <c r="X2346">
        <f t="shared" si="145"/>
        <v>44</v>
      </c>
      <c r="Y2346">
        <f>SUMIF(货件明细!K:K,F2346,货件明细!I:I)</f>
        <v>0</v>
      </c>
      <c r="Z2346">
        <f t="shared" si="146"/>
        <v>7.35</v>
      </c>
      <c r="AA2346">
        <f>SUMIF(货件明细!K:K,F2346,货件明细!J:J)</f>
        <v>0</v>
      </c>
      <c r="AB2346">
        <f t="shared" si="147"/>
        <v>1</v>
      </c>
    </row>
    <row r="2347" spans="1:28">
      <c r="A2347">
        <v>2025</v>
      </c>
      <c r="B2347">
        <v>4</v>
      </c>
      <c r="C2347">
        <v>15</v>
      </c>
      <c r="D2347" s="4">
        <v>45758</v>
      </c>
      <c r="E2347" t="s">
        <v>28</v>
      </c>
      <c r="F2347" t="s">
        <v>2468</v>
      </c>
      <c r="G2347" t="s">
        <v>114</v>
      </c>
      <c r="H2347" t="s">
        <v>44</v>
      </c>
      <c r="I2347" t="s">
        <v>145</v>
      </c>
      <c r="J2347" t="s">
        <v>100</v>
      </c>
      <c r="K2347" t="s">
        <v>100</v>
      </c>
      <c r="L2347" t="s">
        <v>46</v>
      </c>
      <c r="M2347" t="s">
        <v>47</v>
      </c>
      <c r="N2347" t="s">
        <v>159</v>
      </c>
      <c r="O2347">
        <v>7.35</v>
      </c>
      <c r="Q2347">
        <v>206.030769230769</v>
      </c>
      <c r="R2347">
        <v>206.030769230769</v>
      </c>
      <c r="S2347">
        <v>0</v>
      </c>
      <c r="T2347">
        <v>206.030769230769</v>
      </c>
      <c r="U2347">
        <v>44</v>
      </c>
      <c r="V2347">
        <f>SUMIF(货件明细!K:K,F2347,货件明细!AQ:AQ)</f>
        <v>0</v>
      </c>
      <c r="W2347">
        <f t="shared" si="144"/>
        <v>1</v>
      </c>
      <c r="X2347">
        <f t="shared" si="145"/>
        <v>44</v>
      </c>
      <c r="Y2347">
        <f>SUMIF(货件明细!K:K,F2347,货件明细!I:I)</f>
        <v>0</v>
      </c>
      <c r="Z2347">
        <f t="shared" si="146"/>
        <v>7.35</v>
      </c>
      <c r="AA2347">
        <f>SUMIF(货件明细!K:K,F2347,货件明细!J:J)</f>
        <v>0</v>
      </c>
      <c r="AB2347">
        <f t="shared" si="147"/>
        <v>1</v>
      </c>
    </row>
    <row r="2348" spans="1:28">
      <c r="A2348">
        <v>2025</v>
      </c>
      <c r="B2348">
        <v>4</v>
      </c>
      <c r="C2348">
        <v>15</v>
      </c>
      <c r="D2348" s="4">
        <v>45758</v>
      </c>
      <c r="E2348" t="s">
        <v>28</v>
      </c>
      <c r="F2348" t="s">
        <v>2469</v>
      </c>
      <c r="G2348" t="s">
        <v>64</v>
      </c>
      <c r="H2348" t="s">
        <v>44</v>
      </c>
      <c r="I2348" t="s">
        <v>145</v>
      </c>
      <c r="J2348" t="s">
        <v>100</v>
      </c>
      <c r="K2348" t="s">
        <v>100</v>
      </c>
      <c r="L2348" t="s">
        <v>46</v>
      </c>
      <c r="M2348" t="s">
        <v>47</v>
      </c>
      <c r="N2348" t="s">
        <v>159</v>
      </c>
      <c r="O2348">
        <v>7.35</v>
      </c>
      <c r="Q2348">
        <v>209.828571428571</v>
      </c>
      <c r="R2348">
        <v>209.828571428571</v>
      </c>
      <c r="S2348">
        <v>0</v>
      </c>
      <c r="T2348">
        <v>209.828571428571</v>
      </c>
      <c r="U2348">
        <v>44</v>
      </c>
      <c r="V2348">
        <f>SUMIF(货件明细!K:K,F2348,货件明细!AQ:AQ)</f>
        <v>0</v>
      </c>
      <c r="W2348">
        <f t="shared" si="144"/>
        <v>1</v>
      </c>
      <c r="X2348">
        <f t="shared" si="145"/>
        <v>44</v>
      </c>
      <c r="Y2348">
        <f>SUMIF(货件明细!K:K,F2348,货件明细!I:I)</f>
        <v>0</v>
      </c>
      <c r="Z2348">
        <f t="shared" si="146"/>
        <v>7.35</v>
      </c>
      <c r="AA2348">
        <f>SUMIF(货件明细!K:K,F2348,货件明细!J:J)</f>
        <v>0</v>
      </c>
      <c r="AB2348">
        <f t="shared" si="147"/>
        <v>1</v>
      </c>
    </row>
    <row r="2349" spans="1:28">
      <c r="A2349">
        <v>2025</v>
      </c>
      <c r="B2349">
        <v>4</v>
      </c>
      <c r="C2349">
        <v>15</v>
      </c>
      <c r="D2349" s="4">
        <v>45758</v>
      </c>
      <c r="E2349" t="s">
        <v>28</v>
      </c>
      <c r="F2349" t="s">
        <v>2470</v>
      </c>
      <c r="G2349" t="s">
        <v>50</v>
      </c>
      <c r="H2349" t="s">
        <v>31</v>
      </c>
      <c r="I2349" t="s">
        <v>145</v>
      </c>
      <c r="J2349" t="s">
        <v>100</v>
      </c>
      <c r="K2349" t="s">
        <v>100</v>
      </c>
      <c r="L2349" t="s">
        <v>46</v>
      </c>
      <c r="M2349" t="s">
        <v>47</v>
      </c>
      <c r="N2349" t="s">
        <v>101</v>
      </c>
      <c r="O2349">
        <v>7.35</v>
      </c>
      <c r="Q2349">
        <v>189.366666666667</v>
      </c>
      <c r="R2349">
        <v>189.366666666667</v>
      </c>
      <c r="S2349">
        <v>0</v>
      </c>
      <c r="T2349">
        <v>189.366666666667</v>
      </c>
      <c r="U2349">
        <v>44</v>
      </c>
      <c r="V2349">
        <f>SUMIF(货件明细!K:K,F2349,货件明细!AQ:AQ)</f>
        <v>0</v>
      </c>
      <c r="W2349">
        <f t="shared" si="144"/>
        <v>1</v>
      </c>
      <c r="X2349">
        <f t="shared" si="145"/>
        <v>44</v>
      </c>
      <c r="Y2349">
        <f>SUMIF(货件明细!K:K,F2349,货件明细!I:I)</f>
        <v>0</v>
      </c>
      <c r="Z2349">
        <f t="shared" si="146"/>
        <v>7.35</v>
      </c>
      <c r="AA2349">
        <f>SUMIF(货件明细!K:K,F2349,货件明细!J:J)</f>
        <v>0</v>
      </c>
      <c r="AB2349">
        <f t="shared" si="147"/>
        <v>1</v>
      </c>
    </row>
    <row r="2350" spans="1:28">
      <c r="A2350">
        <v>2025</v>
      </c>
      <c r="B2350">
        <v>4</v>
      </c>
      <c r="C2350">
        <v>15</v>
      </c>
      <c r="D2350" s="4">
        <v>45758</v>
      </c>
      <c r="E2350" t="s">
        <v>28</v>
      </c>
      <c r="F2350" t="s">
        <v>2471</v>
      </c>
      <c r="G2350" t="s">
        <v>50</v>
      </c>
      <c r="H2350" t="s">
        <v>31</v>
      </c>
      <c r="I2350" t="s">
        <v>111</v>
      </c>
      <c r="J2350" t="s">
        <v>100</v>
      </c>
      <c r="K2350" t="s">
        <v>100</v>
      </c>
      <c r="L2350" t="s">
        <v>46</v>
      </c>
      <c r="M2350" t="s">
        <v>65</v>
      </c>
      <c r="N2350" t="s">
        <v>1832</v>
      </c>
      <c r="O2350">
        <v>16.3</v>
      </c>
      <c r="Q2350">
        <v>247.5</v>
      </c>
      <c r="R2350">
        <v>247.5</v>
      </c>
      <c r="S2350">
        <v>0</v>
      </c>
      <c r="T2350">
        <v>247.5</v>
      </c>
      <c r="U2350">
        <v>92</v>
      </c>
      <c r="V2350">
        <f>SUMIF(货件明细!K:K,F2350,货件明细!AQ:AQ)</f>
        <v>0</v>
      </c>
      <c r="W2350">
        <f t="shared" si="144"/>
        <v>1</v>
      </c>
      <c r="X2350">
        <f t="shared" si="145"/>
        <v>92</v>
      </c>
      <c r="Y2350">
        <f>SUMIF(货件明细!K:K,F2350,货件明细!I:I)</f>
        <v>0</v>
      </c>
      <c r="Z2350">
        <f t="shared" si="146"/>
        <v>16.3</v>
      </c>
      <c r="AA2350">
        <f>SUMIF(货件明细!K:K,F2350,货件明细!J:J)</f>
        <v>0</v>
      </c>
      <c r="AB2350">
        <f t="shared" si="147"/>
        <v>1</v>
      </c>
    </row>
    <row r="2351" spans="1:28">
      <c r="A2351">
        <v>2025</v>
      </c>
      <c r="B2351">
        <v>4</v>
      </c>
      <c r="C2351">
        <v>15</v>
      </c>
      <c r="D2351" s="4">
        <v>45758</v>
      </c>
      <c r="E2351" t="s">
        <v>28</v>
      </c>
      <c r="F2351" t="s">
        <v>2472</v>
      </c>
      <c r="G2351" t="s">
        <v>64</v>
      </c>
      <c r="H2351" t="s">
        <v>44</v>
      </c>
      <c r="I2351" t="s">
        <v>111</v>
      </c>
      <c r="J2351" t="s">
        <v>100</v>
      </c>
      <c r="K2351" t="s">
        <v>100</v>
      </c>
      <c r="L2351" t="s">
        <v>46</v>
      </c>
      <c r="M2351" t="s">
        <v>47</v>
      </c>
      <c r="N2351" t="s">
        <v>159</v>
      </c>
      <c r="O2351">
        <v>16.3</v>
      </c>
      <c r="Q2351">
        <v>209.828571428571</v>
      </c>
      <c r="R2351">
        <v>209.828571428571</v>
      </c>
      <c r="S2351">
        <v>0</v>
      </c>
      <c r="T2351">
        <v>209.828571428571</v>
      </c>
      <c r="U2351">
        <v>92</v>
      </c>
      <c r="V2351">
        <f>SUMIF(货件明细!K:K,F2351,货件明细!AQ:AQ)</f>
        <v>0</v>
      </c>
      <c r="W2351">
        <f t="shared" si="144"/>
        <v>1</v>
      </c>
      <c r="X2351">
        <f t="shared" si="145"/>
        <v>92</v>
      </c>
      <c r="Y2351">
        <f>SUMIF(货件明细!K:K,F2351,货件明细!I:I)</f>
        <v>0</v>
      </c>
      <c r="Z2351">
        <f t="shared" si="146"/>
        <v>16.3</v>
      </c>
      <c r="AA2351">
        <f>SUMIF(货件明细!K:K,F2351,货件明细!J:J)</f>
        <v>0</v>
      </c>
      <c r="AB2351">
        <f t="shared" si="147"/>
        <v>1</v>
      </c>
    </row>
    <row r="2352" spans="1:28">
      <c r="A2352">
        <v>2025</v>
      </c>
      <c r="B2352">
        <v>4</v>
      </c>
      <c r="C2352">
        <v>15</v>
      </c>
      <c r="D2352" s="4">
        <v>45758</v>
      </c>
      <c r="E2352" t="s">
        <v>28</v>
      </c>
      <c r="F2352" t="s">
        <v>2473</v>
      </c>
      <c r="G2352" t="s">
        <v>74</v>
      </c>
      <c r="H2352" t="s">
        <v>44</v>
      </c>
      <c r="I2352" t="s">
        <v>111</v>
      </c>
      <c r="J2352" t="s">
        <v>100</v>
      </c>
      <c r="K2352" t="s">
        <v>100</v>
      </c>
      <c r="L2352" t="s">
        <v>46</v>
      </c>
      <c r="M2352" t="s">
        <v>47</v>
      </c>
      <c r="N2352" t="s">
        <v>159</v>
      </c>
      <c r="O2352">
        <v>16.3</v>
      </c>
      <c r="Q2352">
        <v>233.28</v>
      </c>
      <c r="R2352">
        <v>233.28</v>
      </c>
      <c r="S2352">
        <v>0</v>
      </c>
      <c r="T2352">
        <v>233.28</v>
      </c>
      <c r="U2352">
        <v>92</v>
      </c>
      <c r="V2352">
        <f>SUMIF(货件明细!K:K,F2352,货件明细!AQ:AQ)</f>
        <v>0</v>
      </c>
      <c r="W2352">
        <f t="shared" si="144"/>
        <v>1</v>
      </c>
      <c r="X2352">
        <f t="shared" si="145"/>
        <v>92</v>
      </c>
      <c r="Y2352">
        <f>SUMIF(货件明细!K:K,F2352,货件明细!I:I)</f>
        <v>0</v>
      </c>
      <c r="Z2352">
        <f t="shared" si="146"/>
        <v>16.3</v>
      </c>
      <c r="AA2352">
        <f>SUMIF(货件明细!K:K,F2352,货件明细!J:J)</f>
        <v>0</v>
      </c>
      <c r="AB2352">
        <f t="shared" si="147"/>
        <v>1</v>
      </c>
    </row>
    <row r="2353" spans="1:28">
      <c r="A2353">
        <v>2025</v>
      </c>
      <c r="B2353">
        <v>4</v>
      </c>
      <c r="C2353">
        <v>15</v>
      </c>
      <c r="D2353" s="4">
        <v>45758</v>
      </c>
      <c r="E2353" t="s">
        <v>28</v>
      </c>
      <c r="F2353" t="s">
        <v>2474</v>
      </c>
      <c r="G2353" t="s">
        <v>882</v>
      </c>
      <c r="H2353" t="s">
        <v>71</v>
      </c>
      <c r="I2353" t="s">
        <v>111</v>
      </c>
      <c r="J2353" t="s">
        <v>100</v>
      </c>
      <c r="K2353" t="s">
        <v>100</v>
      </c>
      <c r="L2353" t="s">
        <v>46</v>
      </c>
      <c r="M2353" t="s">
        <v>65</v>
      </c>
      <c r="N2353" t="s">
        <v>1832</v>
      </c>
      <c r="O2353">
        <v>16.3</v>
      </c>
      <c r="Q2353">
        <v>194.56</v>
      </c>
      <c r="R2353">
        <v>194.56</v>
      </c>
      <c r="S2353">
        <v>0</v>
      </c>
      <c r="T2353">
        <v>194.56</v>
      </c>
      <c r="U2353">
        <v>92</v>
      </c>
      <c r="V2353">
        <f>SUMIF(货件明细!K:K,F2353,货件明细!AQ:AQ)</f>
        <v>0</v>
      </c>
      <c r="W2353">
        <f t="shared" si="144"/>
        <v>1</v>
      </c>
      <c r="X2353">
        <f t="shared" si="145"/>
        <v>92</v>
      </c>
      <c r="Y2353">
        <f>SUMIF(货件明细!K:K,F2353,货件明细!I:I)</f>
        <v>0</v>
      </c>
      <c r="Z2353">
        <f t="shared" si="146"/>
        <v>16.3</v>
      </c>
      <c r="AA2353">
        <f>SUMIF(货件明细!K:K,F2353,货件明细!J:J)</f>
        <v>0</v>
      </c>
      <c r="AB2353">
        <f t="shared" si="147"/>
        <v>1</v>
      </c>
    </row>
    <row r="2354" spans="1:28">
      <c r="A2354">
        <v>2025</v>
      </c>
      <c r="B2354">
        <v>4</v>
      </c>
      <c r="C2354">
        <v>15</v>
      </c>
      <c r="D2354" s="4">
        <v>45758</v>
      </c>
      <c r="E2354" t="s">
        <v>28</v>
      </c>
      <c r="F2354" t="s">
        <v>2475</v>
      </c>
      <c r="G2354" t="s">
        <v>56</v>
      </c>
      <c r="H2354" t="s">
        <v>44</v>
      </c>
      <c r="I2354" t="s">
        <v>111</v>
      </c>
      <c r="J2354" t="s">
        <v>100</v>
      </c>
      <c r="K2354" t="s">
        <v>100</v>
      </c>
      <c r="L2354" t="s">
        <v>46</v>
      </c>
      <c r="M2354" t="s">
        <v>47</v>
      </c>
      <c r="N2354" t="s">
        <v>159</v>
      </c>
      <c r="O2354">
        <v>16.3</v>
      </c>
      <c r="Q2354">
        <v>207.36</v>
      </c>
      <c r="R2354">
        <v>207.36</v>
      </c>
      <c r="S2354">
        <v>0</v>
      </c>
      <c r="T2354">
        <v>207.36</v>
      </c>
      <c r="U2354">
        <v>92</v>
      </c>
      <c r="V2354">
        <f>SUMIF(货件明细!K:K,F2354,货件明细!AQ:AQ)</f>
        <v>0</v>
      </c>
      <c r="W2354">
        <f t="shared" si="144"/>
        <v>1</v>
      </c>
      <c r="X2354">
        <f t="shared" si="145"/>
        <v>92</v>
      </c>
      <c r="Y2354">
        <f>SUMIF(货件明细!K:K,F2354,货件明细!I:I)</f>
        <v>0</v>
      </c>
      <c r="Z2354">
        <f t="shared" si="146"/>
        <v>16.3</v>
      </c>
      <c r="AA2354">
        <f>SUMIF(货件明细!K:K,F2354,货件明细!J:J)</f>
        <v>0</v>
      </c>
      <c r="AB2354">
        <f t="shared" si="147"/>
        <v>1</v>
      </c>
    </row>
    <row r="2355" spans="1:28">
      <c r="A2355">
        <v>2025</v>
      </c>
      <c r="B2355">
        <v>4</v>
      </c>
      <c r="C2355">
        <v>15</v>
      </c>
      <c r="D2355" s="4">
        <v>45758</v>
      </c>
      <c r="E2355" t="s">
        <v>28</v>
      </c>
      <c r="F2355" t="s">
        <v>2476</v>
      </c>
      <c r="G2355" t="s">
        <v>70</v>
      </c>
      <c r="H2355" t="s">
        <v>71</v>
      </c>
      <c r="I2355" t="s">
        <v>57</v>
      </c>
      <c r="J2355" t="s">
        <v>100</v>
      </c>
      <c r="K2355" t="s">
        <v>100</v>
      </c>
      <c r="L2355" t="s">
        <v>46</v>
      </c>
      <c r="M2355" t="s">
        <v>47</v>
      </c>
      <c r="N2355" t="s">
        <v>100</v>
      </c>
      <c r="O2355">
        <v>18.55</v>
      </c>
      <c r="Q2355">
        <v>241.3</v>
      </c>
      <c r="R2355">
        <v>241.3</v>
      </c>
      <c r="S2355">
        <v>0</v>
      </c>
      <c r="T2355">
        <v>241.3</v>
      </c>
      <c r="U2355">
        <v>100</v>
      </c>
      <c r="V2355">
        <f>SUMIF(货件明细!K:K,F2355,货件明细!AQ:AQ)</f>
        <v>0</v>
      </c>
      <c r="W2355">
        <f t="shared" si="144"/>
        <v>1</v>
      </c>
      <c r="X2355">
        <f t="shared" si="145"/>
        <v>100</v>
      </c>
      <c r="Y2355">
        <f>SUMIF(货件明细!K:K,F2355,货件明细!I:I)</f>
        <v>0</v>
      </c>
      <c r="Z2355">
        <f t="shared" si="146"/>
        <v>18.55</v>
      </c>
      <c r="AA2355">
        <f>SUMIF(货件明细!K:K,F2355,货件明细!J:J)</f>
        <v>0</v>
      </c>
      <c r="AB2355">
        <f t="shared" si="147"/>
        <v>1</v>
      </c>
    </row>
    <row r="2356" spans="1:28">
      <c r="A2356">
        <v>2025</v>
      </c>
      <c r="B2356">
        <v>4</v>
      </c>
      <c r="C2356">
        <v>15</v>
      </c>
      <c r="D2356" s="4">
        <v>45758</v>
      </c>
      <c r="E2356" t="s">
        <v>28</v>
      </c>
      <c r="F2356" t="s">
        <v>2477</v>
      </c>
      <c r="G2356" t="s">
        <v>56</v>
      </c>
      <c r="H2356" t="s">
        <v>44</v>
      </c>
      <c r="I2356" t="s">
        <v>57</v>
      </c>
      <c r="J2356" t="s">
        <v>100</v>
      </c>
      <c r="K2356" t="s">
        <v>100</v>
      </c>
      <c r="L2356" t="s">
        <v>46</v>
      </c>
      <c r="M2356" t="s">
        <v>47</v>
      </c>
      <c r="N2356" t="s">
        <v>159</v>
      </c>
      <c r="O2356">
        <v>18.55</v>
      </c>
      <c r="Q2356">
        <v>207.36</v>
      </c>
      <c r="R2356">
        <v>207.36</v>
      </c>
      <c r="S2356">
        <v>0</v>
      </c>
      <c r="T2356">
        <v>207.36</v>
      </c>
      <c r="U2356">
        <v>100</v>
      </c>
      <c r="V2356">
        <f>SUMIF(货件明细!K:K,F2356,货件明细!AQ:AQ)</f>
        <v>0</v>
      </c>
      <c r="W2356">
        <f t="shared" si="144"/>
        <v>1</v>
      </c>
      <c r="X2356">
        <f t="shared" si="145"/>
        <v>100</v>
      </c>
      <c r="Y2356">
        <f>SUMIF(货件明细!K:K,F2356,货件明细!I:I)</f>
        <v>0</v>
      </c>
      <c r="Z2356">
        <f t="shared" si="146"/>
        <v>18.55</v>
      </c>
      <c r="AA2356">
        <f>SUMIF(货件明细!K:K,F2356,货件明细!J:J)</f>
        <v>0</v>
      </c>
      <c r="AB2356">
        <f t="shared" si="147"/>
        <v>1</v>
      </c>
    </row>
    <row r="2357" spans="1:28">
      <c r="A2357">
        <v>2025</v>
      </c>
      <c r="B2357">
        <v>4</v>
      </c>
      <c r="C2357">
        <v>15</v>
      </c>
      <c r="D2357" s="4">
        <v>45758</v>
      </c>
      <c r="E2357" t="s">
        <v>28</v>
      </c>
      <c r="F2357" t="s">
        <v>2478</v>
      </c>
      <c r="G2357" t="s">
        <v>74</v>
      </c>
      <c r="H2357" t="s">
        <v>44</v>
      </c>
      <c r="I2357" t="s">
        <v>57</v>
      </c>
      <c r="J2357" t="s">
        <v>100</v>
      </c>
      <c r="K2357" t="s">
        <v>100</v>
      </c>
      <c r="L2357" t="s">
        <v>46</v>
      </c>
      <c r="M2357" t="s">
        <v>47</v>
      </c>
      <c r="N2357" t="s">
        <v>159</v>
      </c>
      <c r="O2357">
        <v>18.55</v>
      </c>
      <c r="Q2357">
        <v>233.28</v>
      </c>
      <c r="R2357">
        <v>233.28</v>
      </c>
      <c r="S2357">
        <v>0</v>
      </c>
      <c r="T2357">
        <v>233.28</v>
      </c>
      <c r="U2357">
        <v>100</v>
      </c>
      <c r="V2357">
        <f>SUMIF(货件明细!K:K,F2357,货件明细!AQ:AQ)</f>
        <v>0</v>
      </c>
      <c r="W2357">
        <f t="shared" si="144"/>
        <v>1</v>
      </c>
      <c r="X2357">
        <f t="shared" si="145"/>
        <v>100</v>
      </c>
      <c r="Y2357">
        <f>SUMIF(货件明细!K:K,F2357,货件明细!I:I)</f>
        <v>0</v>
      </c>
      <c r="Z2357">
        <f t="shared" si="146"/>
        <v>18.55</v>
      </c>
      <c r="AA2357">
        <f>SUMIF(货件明细!K:K,F2357,货件明细!J:J)</f>
        <v>0</v>
      </c>
      <c r="AB2357">
        <f t="shared" si="147"/>
        <v>1</v>
      </c>
    </row>
    <row r="2358" spans="1:28">
      <c r="A2358">
        <v>2025</v>
      </c>
      <c r="B2358">
        <v>4</v>
      </c>
      <c r="C2358">
        <v>15</v>
      </c>
      <c r="D2358" s="4">
        <v>45758</v>
      </c>
      <c r="E2358" t="s">
        <v>28</v>
      </c>
      <c r="F2358" t="s">
        <v>2479</v>
      </c>
      <c r="G2358" t="s">
        <v>50</v>
      </c>
      <c r="H2358" t="s">
        <v>31</v>
      </c>
      <c r="I2358" t="s">
        <v>57</v>
      </c>
      <c r="J2358" t="s">
        <v>100</v>
      </c>
      <c r="K2358" t="s">
        <v>100</v>
      </c>
      <c r="L2358" t="s">
        <v>46</v>
      </c>
      <c r="M2358" t="s">
        <v>47</v>
      </c>
      <c r="N2358" t="s">
        <v>101</v>
      </c>
      <c r="O2358">
        <v>18.55</v>
      </c>
      <c r="Q2358">
        <v>189.366666666667</v>
      </c>
      <c r="R2358">
        <v>189.366666666667</v>
      </c>
      <c r="S2358">
        <v>0</v>
      </c>
      <c r="T2358">
        <v>189.366666666667</v>
      </c>
      <c r="U2358">
        <v>100</v>
      </c>
      <c r="V2358">
        <f>SUMIF(货件明细!K:K,F2358,货件明细!AQ:AQ)</f>
        <v>0</v>
      </c>
      <c r="W2358">
        <f t="shared" si="144"/>
        <v>1</v>
      </c>
      <c r="X2358">
        <f t="shared" si="145"/>
        <v>100</v>
      </c>
      <c r="Y2358">
        <f>SUMIF(货件明细!K:K,F2358,货件明细!I:I)</f>
        <v>0</v>
      </c>
      <c r="Z2358">
        <f t="shared" si="146"/>
        <v>18.55</v>
      </c>
      <c r="AA2358">
        <f>SUMIF(货件明细!K:K,F2358,货件明细!J:J)</f>
        <v>0</v>
      </c>
      <c r="AB2358">
        <f t="shared" si="147"/>
        <v>1</v>
      </c>
    </row>
    <row r="2359" spans="1:28">
      <c r="A2359">
        <v>2025</v>
      </c>
      <c r="B2359">
        <v>4</v>
      </c>
      <c r="C2359">
        <v>15</v>
      </c>
      <c r="D2359" s="4">
        <v>45758</v>
      </c>
      <c r="E2359" t="s">
        <v>28</v>
      </c>
      <c r="F2359" t="s">
        <v>2480</v>
      </c>
      <c r="G2359" t="s">
        <v>64</v>
      </c>
      <c r="H2359" t="s">
        <v>44</v>
      </c>
      <c r="I2359" t="s">
        <v>57</v>
      </c>
      <c r="J2359" t="s">
        <v>100</v>
      </c>
      <c r="K2359" t="s">
        <v>100</v>
      </c>
      <c r="L2359" t="s">
        <v>46</v>
      </c>
      <c r="M2359" t="s">
        <v>47</v>
      </c>
      <c r="N2359" t="s">
        <v>159</v>
      </c>
      <c r="O2359">
        <v>18.55</v>
      </c>
      <c r="Q2359">
        <v>209.828571428571</v>
      </c>
      <c r="R2359">
        <v>209.828571428571</v>
      </c>
      <c r="S2359">
        <v>0</v>
      </c>
      <c r="T2359">
        <v>209.828571428571</v>
      </c>
      <c r="U2359">
        <v>100</v>
      </c>
      <c r="V2359">
        <f>SUMIF(货件明细!K:K,F2359,货件明细!AQ:AQ)</f>
        <v>0</v>
      </c>
      <c r="W2359">
        <f t="shared" si="144"/>
        <v>1</v>
      </c>
      <c r="X2359">
        <f t="shared" si="145"/>
        <v>100</v>
      </c>
      <c r="Y2359">
        <f>SUMIF(货件明细!K:K,F2359,货件明细!I:I)</f>
        <v>0</v>
      </c>
      <c r="Z2359">
        <f t="shared" si="146"/>
        <v>18.55</v>
      </c>
      <c r="AA2359">
        <f>SUMIF(货件明细!K:K,F2359,货件明细!J:J)</f>
        <v>0</v>
      </c>
      <c r="AB2359">
        <f t="shared" si="147"/>
        <v>1</v>
      </c>
    </row>
    <row r="2360" spans="1:28">
      <c r="A2360">
        <v>2025</v>
      </c>
      <c r="B2360">
        <v>4</v>
      </c>
      <c r="C2360">
        <v>15</v>
      </c>
      <c r="D2360" s="4">
        <v>45758</v>
      </c>
      <c r="E2360" t="s">
        <v>28</v>
      </c>
      <c r="F2360" t="s">
        <v>2481</v>
      </c>
      <c r="G2360" t="s">
        <v>70</v>
      </c>
      <c r="H2360" t="s">
        <v>71</v>
      </c>
      <c r="I2360" t="s">
        <v>129</v>
      </c>
      <c r="J2360" t="s">
        <v>45</v>
      </c>
      <c r="K2360" t="s">
        <v>45</v>
      </c>
      <c r="L2360" t="s">
        <v>46</v>
      </c>
      <c r="M2360" t="s">
        <v>47</v>
      </c>
      <c r="N2360" t="s">
        <v>48</v>
      </c>
      <c r="O2360">
        <v>14.15</v>
      </c>
      <c r="Q2360">
        <v>237.75</v>
      </c>
      <c r="R2360">
        <v>237.75</v>
      </c>
      <c r="S2360">
        <v>0</v>
      </c>
      <c r="T2360">
        <v>237.75</v>
      </c>
      <c r="U2360">
        <v>76</v>
      </c>
      <c r="V2360">
        <f>SUMIF(货件明细!K:K,F2360,货件明细!AQ:AQ)</f>
        <v>0</v>
      </c>
      <c r="W2360">
        <f t="shared" si="144"/>
        <v>1</v>
      </c>
      <c r="X2360">
        <f t="shared" si="145"/>
        <v>76</v>
      </c>
      <c r="Y2360">
        <f>SUMIF(货件明细!K:K,F2360,货件明细!I:I)</f>
        <v>0</v>
      </c>
      <c r="Z2360">
        <f t="shared" si="146"/>
        <v>14.15</v>
      </c>
      <c r="AA2360">
        <f>SUMIF(货件明细!K:K,F2360,货件明细!J:J)</f>
        <v>0</v>
      </c>
      <c r="AB2360">
        <f t="shared" si="147"/>
        <v>1</v>
      </c>
    </row>
    <row r="2361" spans="1:28">
      <c r="A2361">
        <v>2025</v>
      </c>
      <c r="B2361">
        <v>4</v>
      </c>
      <c r="C2361">
        <v>15</v>
      </c>
      <c r="D2361" s="4">
        <v>45758</v>
      </c>
      <c r="E2361" t="s">
        <v>28</v>
      </c>
      <c r="F2361" t="s">
        <v>2482</v>
      </c>
      <c r="G2361" t="s">
        <v>56</v>
      </c>
      <c r="H2361" t="s">
        <v>44</v>
      </c>
      <c r="I2361" t="s">
        <v>129</v>
      </c>
      <c r="J2361" t="s">
        <v>45</v>
      </c>
      <c r="K2361" t="s">
        <v>45</v>
      </c>
      <c r="L2361" t="s">
        <v>46</v>
      </c>
      <c r="M2361" t="s">
        <v>47</v>
      </c>
      <c r="N2361" t="s">
        <v>48</v>
      </c>
      <c r="O2361">
        <v>14.15</v>
      </c>
      <c r="Q2361">
        <v>247.8</v>
      </c>
      <c r="R2361">
        <v>247.8</v>
      </c>
      <c r="S2361">
        <v>0</v>
      </c>
      <c r="T2361">
        <v>247.8</v>
      </c>
      <c r="U2361">
        <v>76</v>
      </c>
      <c r="V2361">
        <f>SUMIF(货件明细!K:K,F2361,货件明细!AQ:AQ)</f>
        <v>0</v>
      </c>
      <c r="W2361">
        <f t="shared" si="144"/>
        <v>1</v>
      </c>
      <c r="X2361">
        <f t="shared" si="145"/>
        <v>76</v>
      </c>
      <c r="Y2361">
        <f>SUMIF(货件明细!K:K,F2361,货件明细!I:I)</f>
        <v>0</v>
      </c>
      <c r="Z2361">
        <f t="shared" si="146"/>
        <v>14.15</v>
      </c>
      <c r="AA2361">
        <f>SUMIF(货件明细!K:K,F2361,货件明细!J:J)</f>
        <v>0</v>
      </c>
      <c r="AB2361">
        <f t="shared" si="147"/>
        <v>1</v>
      </c>
    </row>
    <row r="2362" spans="1:28">
      <c r="A2362">
        <v>2025</v>
      </c>
      <c r="B2362">
        <v>4</v>
      </c>
      <c r="C2362">
        <v>15</v>
      </c>
      <c r="D2362" s="4">
        <v>45758</v>
      </c>
      <c r="E2362" t="s">
        <v>28</v>
      </c>
      <c r="F2362" t="s">
        <v>2483</v>
      </c>
      <c r="G2362" t="s">
        <v>64</v>
      </c>
      <c r="H2362" t="s">
        <v>44</v>
      </c>
      <c r="I2362" t="s">
        <v>129</v>
      </c>
      <c r="J2362" t="s">
        <v>45</v>
      </c>
      <c r="K2362" t="s">
        <v>45</v>
      </c>
      <c r="L2362" t="s">
        <v>46</v>
      </c>
      <c r="M2362" t="s">
        <v>47</v>
      </c>
      <c r="N2362" t="s">
        <v>48</v>
      </c>
      <c r="O2362">
        <v>14.15</v>
      </c>
      <c r="Q2362">
        <v>221.25</v>
      </c>
      <c r="R2362">
        <v>221.25</v>
      </c>
      <c r="S2362">
        <v>0</v>
      </c>
      <c r="T2362">
        <v>221.25</v>
      </c>
      <c r="U2362">
        <v>76</v>
      </c>
      <c r="V2362">
        <f>SUMIF(货件明细!K:K,F2362,货件明细!AQ:AQ)</f>
        <v>0</v>
      </c>
      <c r="W2362">
        <f t="shared" si="144"/>
        <v>1</v>
      </c>
      <c r="X2362">
        <f t="shared" si="145"/>
        <v>76</v>
      </c>
      <c r="Y2362">
        <f>SUMIF(货件明细!K:K,F2362,货件明细!I:I)</f>
        <v>0</v>
      </c>
      <c r="Z2362">
        <f t="shared" si="146"/>
        <v>14.15</v>
      </c>
      <c r="AA2362">
        <f>SUMIF(货件明细!K:K,F2362,货件明细!J:J)</f>
        <v>0</v>
      </c>
      <c r="AB2362">
        <f t="shared" si="147"/>
        <v>1</v>
      </c>
    </row>
    <row r="2363" spans="1:28">
      <c r="A2363">
        <v>2025</v>
      </c>
      <c r="B2363">
        <v>4</v>
      </c>
      <c r="C2363">
        <v>15</v>
      </c>
      <c r="D2363" s="4">
        <v>45758</v>
      </c>
      <c r="E2363" t="s">
        <v>28</v>
      </c>
      <c r="F2363" t="s">
        <v>2484</v>
      </c>
      <c r="G2363" t="s">
        <v>114</v>
      </c>
      <c r="H2363" t="s">
        <v>44</v>
      </c>
      <c r="I2363" t="s">
        <v>129</v>
      </c>
      <c r="J2363" t="s">
        <v>45</v>
      </c>
      <c r="K2363" t="s">
        <v>45</v>
      </c>
      <c r="L2363" t="s">
        <v>46</v>
      </c>
      <c r="M2363" t="s">
        <v>47</v>
      </c>
      <c r="N2363" t="s">
        <v>48</v>
      </c>
      <c r="O2363">
        <v>14.15</v>
      </c>
      <c r="Q2363">
        <v>194.7</v>
      </c>
      <c r="R2363">
        <v>194.7</v>
      </c>
      <c r="S2363">
        <v>0</v>
      </c>
      <c r="T2363">
        <v>194.7</v>
      </c>
      <c r="U2363">
        <v>76</v>
      </c>
      <c r="V2363">
        <f>SUMIF(货件明细!K:K,F2363,货件明细!AQ:AQ)</f>
        <v>0</v>
      </c>
      <c r="W2363">
        <f t="shared" si="144"/>
        <v>1</v>
      </c>
      <c r="X2363">
        <f t="shared" si="145"/>
        <v>76</v>
      </c>
      <c r="Y2363">
        <f>SUMIF(货件明细!K:K,F2363,货件明细!I:I)</f>
        <v>0</v>
      </c>
      <c r="Z2363">
        <f t="shared" si="146"/>
        <v>14.15</v>
      </c>
      <c r="AA2363">
        <f>SUMIF(货件明细!K:K,F2363,货件明细!J:J)</f>
        <v>0</v>
      </c>
      <c r="AB2363">
        <f t="shared" si="147"/>
        <v>1</v>
      </c>
    </row>
    <row r="2364" spans="1:28">
      <c r="A2364">
        <v>2025</v>
      </c>
      <c r="B2364">
        <v>4</v>
      </c>
      <c r="C2364">
        <v>15</v>
      </c>
      <c r="D2364" s="4">
        <v>45758</v>
      </c>
      <c r="E2364" t="s">
        <v>28</v>
      </c>
      <c r="F2364" t="s">
        <v>2485</v>
      </c>
      <c r="G2364" t="s">
        <v>50</v>
      </c>
      <c r="H2364" t="s">
        <v>31</v>
      </c>
      <c r="I2364" t="s">
        <v>129</v>
      </c>
      <c r="J2364" t="s">
        <v>45</v>
      </c>
      <c r="K2364" t="s">
        <v>100</v>
      </c>
      <c r="L2364" t="s">
        <v>46</v>
      </c>
      <c r="M2364" t="s">
        <v>65</v>
      </c>
      <c r="N2364" t="s">
        <v>1832</v>
      </c>
      <c r="O2364">
        <v>14.15</v>
      </c>
      <c r="Q2364">
        <v>247.5</v>
      </c>
      <c r="R2364">
        <v>247.5</v>
      </c>
      <c r="S2364">
        <v>0</v>
      </c>
      <c r="T2364">
        <v>247.5</v>
      </c>
      <c r="U2364">
        <v>76</v>
      </c>
      <c r="V2364">
        <f>SUMIF(货件明细!K:K,F2364,货件明细!AQ:AQ)</f>
        <v>0</v>
      </c>
      <c r="W2364">
        <f t="shared" si="144"/>
        <v>1</v>
      </c>
      <c r="X2364">
        <f t="shared" si="145"/>
        <v>76</v>
      </c>
      <c r="Y2364">
        <f>SUMIF(货件明细!K:K,F2364,货件明细!I:I)</f>
        <v>0</v>
      </c>
      <c r="Z2364">
        <f t="shared" si="146"/>
        <v>14.15</v>
      </c>
      <c r="AA2364">
        <f>SUMIF(货件明细!K:K,F2364,货件明细!J:J)</f>
        <v>0</v>
      </c>
      <c r="AB2364">
        <f t="shared" si="147"/>
        <v>1</v>
      </c>
    </row>
    <row r="2365" spans="1:28">
      <c r="A2365">
        <v>2025</v>
      </c>
      <c r="B2365">
        <v>4</v>
      </c>
      <c r="C2365">
        <v>15</v>
      </c>
      <c r="D2365" s="4">
        <v>45758</v>
      </c>
      <c r="E2365" t="s">
        <v>28</v>
      </c>
      <c r="F2365" t="s">
        <v>2486</v>
      </c>
      <c r="G2365" t="s">
        <v>74</v>
      </c>
      <c r="H2365" t="s">
        <v>44</v>
      </c>
      <c r="I2365" t="s">
        <v>129</v>
      </c>
      <c r="J2365" t="s">
        <v>45</v>
      </c>
      <c r="K2365" t="s">
        <v>45</v>
      </c>
      <c r="L2365" t="s">
        <v>46</v>
      </c>
      <c r="M2365" t="s">
        <v>47</v>
      </c>
      <c r="N2365" t="s">
        <v>48</v>
      </c>
      <c r="O2365">
        <v>18.5</v>
      </c>
      <c r="Q2365">
        <v>247.8</v>
      </c>
      <c r="R2365">
        <v>247.8</v>
      </c>
      <c r="S2365">
        <v>0</v>
      </c>
      <c r="T2365">
        <v>247.8</v>
      </c>
      <c r="U2365">
        <v>126</v>
      </c>
      <c r="V2365">
        <f>SUMIF(货件明细!K:K,F2365,货件明细!AQ:AQ)</f>
        <v>0</v>
      </c>
      <c r="W2365">
        <f t="shared" si="144"/>
        <v>1</v>
      </c>
      <c r="X2365">
        <f t="shared" si="145"/>
        <v>126</v>
      </c>
      <c r="Y2365">
        <f>SUMIF(货件明细!K:K,F2365,货件明细!I:I)</f>
        <v>0</v>
      </c>
      <c r="Z2365">
        <f t="shared" si="146"/>
        <v>18.5</v>
      </c>
      <c r="AA2365">
        <f>SUMIF(货件明细!K:K,F2365,货件明细!J:J)</f>
        <v>0</v>
      </c>
      <c r="AB2365">
        <f t="shared" si="147"/>
        <v>1</v>
      </c>
    </row>
    <row r="2366" spans="1:28">
      <c r="A2366">
        <v>2025</v>
      </c>
      <c r="B2366">
        <v>4</v>
      </c>
      <c r="C2366">
        <v>15</v>
      </c>
      <c r="D2366" s="4">
        <v>45758</v>
      </c>
      <c r="E2366" t="s">
        <v>28</v>
      </c>
      <c r="F2366" t="s">
        <v>2487</v>
      </c>
      <c r="G2366" t="s">
        <v>64</v>
      </c>
      <c r="H2366" t="s">
        <v>44</v>
      </c>
      <c r="I2366" t="s">
        <v>129</v>
      </c>
      <c r="J2366" t="s">
        <v>45</v>
      </c>
      <c r="K2366" t="s">
        <v>45</v>
      </c>
      <c r="L2366" t="s">
        <v>46</v>
      </c>
      <c r="M2366" t="s">
        <v>47</v>
      </c>
      <c r="N2366" t="s">
        <v>48</v>
      </c>
      <c r="O2366">
        <v>18.5</v>
      </c>
      <c r="Q2366">
        <v>221.25</v>
      </c>
      <c r="R2366">
        <v>221.25</v>
      </c>
      <c r="S2366">
        <v>0</v>
      </c>
      <c r="T2366">
        <v>221.25</v>
      </c>
      <c r="U2366">
        <v>126</v>
      </c>
      <c r="V2366">
        <f>SUMIF(货件明细!K:K,F2366,货件明细!AQ:AQ)</f>
        <v>0</v>
      </c>
      <c r="W2366">
        <f t="shared" si="144"/>
        <v>1</v>
      </c>
      <c r="X2366">
        <f t="shared" si="145"/>
        <v>126</v>
      </c>
      <c r="Y2366">
        <f>SUMIF(货件明细!K:K,F2366,货件明细!I:I)</f>
        <v>0</v>
      </c>
      <c r="Z2366">
        <f t="shared" si="146"/>
        <v>18.5</v>
      </c>
      <c r="AA2366">
        <f>SUMIF(货件明细!K:K,F2366,货件明细!J:J)</f>
        <v>0</v>
      </c>
      <c r="AB2366">
        <f t="shared" si="147"/>
        <v>1</v>
      </c>
    </row>
    <row r="2367" spans="1:28">
      <c r="A2367">
        <v>2025</v>
      </c>
      <c r="B2367">
        <v>4</v>
      </c>
      <c r="C2367">
        <v>15</v>
      </c>
      <c r="D2367" s="4">
        <v>45758</v>
      </c>
      <c r="E2367" t="s">
        <v>28</v>
      </c>
      <c r="F2367" t="s">
        <v>2488</v>
      </c>
      <c r="G2367" t="s">
        <v>50</v>
      </c>
      <c r="H2367" t="s">
        <v>31</v>
      </c>
      <c r="I2367" t="s">
        <v>129</v>
      </c>
      <c r="J2367" t="s">
        <v>45</v>
      </c>
      <c r="K2367" t="s">
        <v>100</v>
      </c>
      <c r="L2367" t="s">
        <v>46</v>
      </c>
      <c r="M2367" t="s">
        <v>47</v>
      </c>
      <c r="N2367" t="s">
        <v>101</v>
      </c>
      <c r="O2367">
        <v>18.5</v>
      </c>
      <c r="Q2367">
        <v>189.366666666667</v>
      </c>
      <c r="R2367">
        <v>189.366666666667</v>
      </c>
      <c r="S2367">
        <v>0</v>
      </c>
      <c r="T2367">
        <v>189.366666666667</v>
      </c>
      <c r="U2367">
        <v>126</v>
      </c>
      <c r="V2367">
        <f>SUMIF(货件明细!K:K,F2367,货件明细!AQ:AQ)</f>
        <v>0</v>
      </c>
      <c r="W2367">
        <f t="shared" si="144"/>
        <v>1</v>
      </c>
      <c r="X2367">
        <f t="shared" si="145"/>
        <v>126</v>
      </c>
      <c r="Y2367">
        <f>SUMIF(货件明细!K:K,F2367,货件明细!I:I)</f>
        <v>0</v>
      </c>
      <c r="Z2367">
        <f t="shared" si="146"/>
        <v>18.5</v>
      </c>
      <c r="AA2367">
        <f>SUMIF(货件明细!K:K,F2367,货件明细!J:J)</f>
        <v>0</v>
      </c>
      <c r="AB2367">
        <f t="shared" si="147"/>
        <v>1</v>
      </c>
    </row>
    <row r="2368" spans="1:28">
      <c r="A2368">
        <v>2025</v>
      </c>
      <c r="B2368">
        <v>4</v>
      </c>
      <c r="C2368">
        <v>15</v>
      </c>
      <c r="D2368" s="4">
        <v>45758</v>
      </c>
      <c r="E2368" t="s">
        <v>28</v>
      </c>
      <c r="F2368" t="s">
        <v>2489</v>
      </c>
      <c r="G2368" t="s">
        <v>70</v>
      </c>
      <c r="H2368" t="s">
        <v>71</v>
      </c>
      <c r="I2368" t="s">
        <v>129</v>
      </c>
      <c r="J2368" t="s">
        <v>45</v>
      </c>
      <c r="K2368" t="s">
        <v>45</v>
      </c>
      <c r="L2368" t="s">
        <v>46</v>
      </c>
      <c r="M2368" t="s">
        <v>47</v>
      </c>
      <c r="N2368" t="s">
        <v>48</v>
      </c>
      <c r="O2368">
        <v>18.5</v>
      </c>
      <c r="Q2368">
        <v>237.75</v>
      </c>
      <c r="R2368">
        <v>237.75</v>
      </c>
      <c r="S2368">
        <v>0</v>
      </c>
      <c r="T2368">
        <v>237.75</v>
      </c>
      <c r="U2368">
        <v>126</v>
      </c>
      <c r="V2368">
        <f>SUMIF(货件明细!K:K,F2368,货件明细!AQ:AQ)</f>
        <v>0</v>
      </c>
      <c r="W2368">
        <f t="shared" si="144"/>
        <v>1</v>
      </c>
      <c r="X2368">
        <f t="shared" si="145"/>
        <v>126</v>
      </c>
      <c r="Y2368">
        <f>SUMIF(货件明细!K:K,F2368,货件明细!I:I)</f>
        <v>0</v>
      </c>
      <c r="Z2368">
        <f t="shared" si="146"/>
        <v>18.5</v>
      </c>
      <c r="AA2368">
        <f>SUMIF(货件明细!K:K,F2368,货件明细!J:J)</f>
        <v>0</v>
      </c>
      <c r="AB2368">
        <f t="shared" si="147"/>
        <v>1</v>
      </c>
    </row>
    <row r="2369" spans="1:28">
      <c r="A2369">
        <v>2025</v>
      </c>
      <c r="B2369">
        <v>4</v>
      </c>
      <c r="C2369">
        <v>15</v>
      </c>
      <c r="D2369" s="4">
        <v>45758</v>
      </c>
      <c r="E2369" t="s">
        <v>28</v>
      </c>
      <c r="F2369" t="s">
        <v>2490</v>
      </c>
      <c r="G2369" t="s">
        <v>56</v>
      </c>
      <c r="H2369" t="s">
        <v>44</v>
      </c>
      <c r="I2369" t="s">
        <v>129</v>
      </c>
      <c r="J2369" t="s">
        <v>45</v>
      </c>
      <c r="K2369" t="s">
        <v>45</v>
      </c>
      <c r="L2369" t="s">
        <v>46</v>
      </c>
      <c r="M2369" t="s">
        <v>47</v>
      </c>
      <c r="N2369" t="s">
        <v>48</v>
      </c>
      <c r="O2369">
        <v>18.5</v>
      </c>
      <c r="Q2369">
        <v>247.8</v>
      </c>
      <c r="R2369">
        <v>247.8</v>
      </c>
      <c r="S2369">
        <v>0</v>
      </c>
      <c r="T2369">
        <v>247.8</v>
      </c>
      <c r="U2369">
        <v>126</v>
      </c>
      <c r="V2369">
        <f>SUMIF(货件明细!K:K,F2369,货件明细!AQ:AQ)</f>
        <v>0</v>
      </c>
      <c r="W2369">
        <f t="shared" si="144"/>
        <v>1</v>
      </c>
      <c r="X2369">
        <f t="shared" si="145"/>
        <v>126</v>
      </c>
      <c r="Y2369">
        <f>SUMIF(货件明细!K:K,F2369,货件明细!I:I)</f>
        <v>0</v>
      </c>
      <c r="Z2369">
        <f t="shared" si="146"/>
        <v>18.5</v>
      </c>
      <c r="AA2369">
        <f>SUMIF(货件明细!K:K,F2369,货件明细!J:J)</f>
        <v>0</v>
      </c>
      <c r="AB2369">
        <f t="shared" si="147"/>
        <v>1</v>
      </c>
    </row>
    <row r="2370" spans="1:28">
      <c r="A2370">
        <v>2025</v>
      </c>
      <c r="B2370">
        <v>4</v>
      </c>
      <c r="C2370">
        <v>15</v>
      </c>
      <c r="D2370" s="4">
        <v>45758</v>
      </c>
      <c r="E2370" t="s">
        <v>28</v>
      </c>
      <c r="F2370" t="s">
        <v>2491</v>
      </c>
      <c r="G2370" t="s">
        <v>74</v>
      </c>
      <c r="H2370" t="s">
        <v>44</v>
      </c>
      <c r="I2370" t="s">
        <v>41</v>
      </c>
      <c r="J2370" t="s">
        <v>100</v>
      </c>
      <c r="K2370" t="s">
        <v>100</v>
      </c>
      <c r="L2370" t="s">
        <v>46</v>
      </c>
      <c r="M2370" t="s">
        <v>47</v>
      </c>
      <c r="N2370" t="s">
        <v>159</v>
      </c>
      <c r="O2370">
        <v>34.25</v>
      </c>
      <c r="Q2370">
        <v>466.56</v>
      </c>
      <c r="R2370">
        <v>466.56</v>
      </c>
      <c r="S2370">
        <v>0</v>
      </c>
      <c r="T2370">
        <v>466.56</v>
      </c>
      <c r="U2370">
        <v>161</v>
      </c>
      <c r="V2370">
        <f>SUMIF(货件明细!K:K,F2370,货件明细!AQ:AQ)</f>
        <v>0</v>
      </c>
      <c r="W2370">
        <f t="shared" ref="W2370:W2433" si="148">IF(V2370=U2370,0,1)</f>
        <v>1</v>
      </c>
      <c r="X2370">
        <f t="shared" ref="X2370:X2433" si="149">U2370</f>
        <v>161</v>
      </c>
      <c r="Y2370">
        <f>SUMIF(货件明细!K:K,F2370,货件明细!I:I)</f>
        <v>0</v>
      </c>
      <c r="Z2370">
        <f t="shared" ref="Z2370:Z2433" si="150">O2370-Y2370</f>
        <v>34.25</v>
      </c>
      <c r="AA2370">
        <f>SUMIF(货件明细!K:K,F2370,货件明细!J:J)</f>
        <v>0</v>
      </c>
      <c r="AB2370">
        <f t="shared" ref="AB2370:AB2433" si="151">IF(T2370=AA2370,0,1)</f>
        <v>1</v>
      </c>
    </row>
    <row r="2371" spans="1:28">
      <c r="A2371">
        <v>2025</v>
      </c>
      <c r="B2371">
        <v>4</v>
      </c>
      <c r="C2371">
        <v>15</v>
      </c>
      <c r="D2371" s="4">
        <v>45758</v>
      </c>
      <c r="E2371" t="s">
        <v>28</v>
      </c>
      <c r="F2371" t="s">
        <v>2492</v>
      </c>
      <c r="G2371" t="s">
        <v>50</v>
      </c>
      <c r="H2371" t="s">
        <v>31</v>
      </c>
      <c r="I2371" t="s">
        <v>41</v>
      </c>
      <c r="J2371" t="s">
        <v>100</v>
      </c>
      <c r="K2371" t="s">
        <v>100</v>
      </c>
      <c r="L2371" t="s">
        <v>46</v>
      </c>
      <c r="M2371" t="s">
        <v>65</v>
      </c>
      <c r="N2371" t="s">
        <v>1832</v>
      </c>
      <c r="O2371">
        <v>34.25</v>
      </c>
      <c r="Q2371">
        <v>495</v>
      </c>
      <c r="R2371">
        <v>495</v>
      </c>
      <c r="S2371">
        <v>0</v>
      </c>
      <c r="T2371">
        <v>495</v>
      </c>
      <c r="U2371">
        <v>161</v>
      </c>
      <c r="V2371">
        <f>SUMIF(货件明细!K:K,F2371,货件明细!AQ:AQ)</f>
        <v>0</v>
      </c>
      <c r="W2371">
        <f t="shared" si="148"/>
        <v>1</v>
      </c>
      <c r="X2371">
        <f t="shared" si="149"/>
        <v>161</v>
      </c>
      <c r="Y2371">
        <f>SUMIF(货件明细!K:K,F2371,货件明细!I:I)</f>
        <v>0</v>
      </c>
      <c r="Z2371">
        <f t="shared" si="150"/>
        <v>34.25</v>
      </c>
      <c r="AA2371">
        <f>SUMIF(货件明细!K:K,F2371,货件明细!J:J)</f>
        <v>0</v>
      </c>
      <c r="AB2371">
        <f t="shared" si="151"/>
        <v>1</v>
      </c>
    </row>
    <row r="2372" spans="1:28">
      <c r="A2372">
        <v>2025</v>
      </c>
      <c r="B2372">
        <v>4</v>
      </c>
      <c r="C2372">
        <v>15</v>
      </c>
      <c r="D2372" s="4">
        <v>45758</v>
      </c>
      <c r="E2372" t="s">
        <v>28</v>
      </c>
      <c r="F2372" t="s">
        <v>2493</v>
      </c>
      <c r="G2372" t="s">
        <v>267</v>
      </c>
      <c r="H2372" t="s">
        <v>71</v>
      </c>
      <c r="I2372" t="s">
        <v>41</v>
      </c>
      <c r="J2372" t="s">
        <v>100</v>
      </c>
      <c r="K2372" t="s">
        <v>100</v>
      </c>
      <c r="L2372" t="s">
        <v>46</v>
      </c>
      <c r="M2372" t="s">
        <v>47</v>
      </c>
      <c r="N2372" t="s">
        <v>159</v>
      </c>
      <c r="O2372">
        <v>34.25</v>
      </c>
      <c r="Q2372">
        <v>401.6</v>
      </c>
      <c r="R2372">
        <v>401.6</v>
      </c>
      <c r="S2372">
        <v>0</v>
      </c>
      <c r="T2372">
        <v>401.6</v>
      </c>
      <c r="U2372">
        <v>161</v>
      </c>
      <c r="V2372">
        <f>SUMIF(货件明细!K:K,F2372,货件明细!AQ:AQ)</f>
        <v>0</v>
      </c>
      <c r="W2372">
        <f t="shared" si="148"/>
        <v>1</v>
      </c>
      <c r="X2372">
        <f t="shared" si="149"/>
        <v>161</v>
      </c>
      <c r="Y2372">
        <f>SUMIF(货件明细!K:K,F2372,货件明细!I:I)</f>
        <v>0</v>
      </c>
      <c r="Z2372">
        <f t="shared" si="150"/>
        <v>34.25</v>
      </c>
      <c r="AA2372">
        <f>SUMIF(货件明细!K:K,F2372,货件明细!J:J)</f>
        <v>0</v>
      </c>
      <c r="AB2372">
        <f t="shared" si="151"/>
        <v>1</v>
      </c>
    </row>
    <row r="2373" spans="1:28">
      <c r="A2373">
        <v>2025</v>
      </c>
      <c r="B2373">
        <v>4</v>
      </c>
      <c r="C2373">
        <v>15</v>
      </c>
      <c r="D2373" s="4">
        <v>45758</v>
      </c>
      <c r="E2373" t="s">
        <v>28</v>
      </c>
      <c r="F2373" t="s">
        <v>2494</v>
      </c>
      <c r="G2373" t="s">
        <v>64</v>
      </c>
      <c r="H2373" t="s">
        <v>44</v>
      </c>
      <c r="I2373" t="s">
        <v>41</v>
      </c>
      <c r="J2373" t="s">
        <v>100</v>
      </c>
      <c r="K2373" t="s">
        <v>100</v>
      </c>
      <c r="L2373" t="s">
        <v>46</v>
      </c>
      <c r="M2373" t="s">
        <v>47</v>
      </c>
      <c r="N2373" t="s">
        <v>159</v>
      </c>
      <c r="O2373">
        <v>34.25</v>
      </c>
      <c r="Q2373">
        <v>419.657142857143</v>
      </c>
      <c r="R2373">
        <v>419.657142857143</v>
      </c>
      <c r="S2373">
        <v>0</v>
      </c>
      <c r="T2373">
        <v>419.657142857143</v>
      </c>
      <c r="U2373">
        <v>161</v>
      </c>
      <c r="V2373">
        <f>SUMIF(货件明细!K:K,F2373,货件明细!AQ:AQ)</f>
        <v>0</v>
      </c>
      <c r="W2373">
        <f t="shared" si="148"/>
        <v>1</v>
      </c>
      <c r="X2373">
        <f t="shared" si="149"/>
        <v>161</v>
      </c>
      <c r="Y2373">
        <f>SUMIF(货件明细!K:K,F2373,货件明细!I:I)</f>
        <v>0</v>
      </c>
      <c r="Z2373">
        <f t="shared" si="150"/>
        <v>34.25</v>
      </c>
      <c r="AA2373">
        <f>SUMIF(货件明细!K:K,F2373,货件明细!J:J)</f>
        <v>0</v>
      </c>
      <c r="AB2373">
        <f t="shared" si="151"/>
        <v>1</v>
      </c>
    </row>
    <row r="2374" spans="1:28">
      <c r="A2374">
        <v>2025</v>
      </c>
      <c r="B2374">
        <v>4</v>
      </c>
      <c r="C2374">
        <v>15</v>
      </c>
      <c r="D2374" s="4">
        <v>45758</v>
      </c>
      <c r="E2374" t="s">
        <v>28</v>
      </c>
      <c r="F2374" t="s">
        <v>2495</v>
      </c>
      <c r="G2374" t="s">
        <v>56</v>
      </c>
      <c r="H2374" t="s">
        <v>44</v>
      </c>
      <c r="I2374" t="s">
        <v>41</v>
      </c>
      <c r="J2374" t="s">
        <v>100</v>
      </c>
      <c r="K2374" t="s">
        <v>100</v>
      </c>
      <c r="L2374" t="s">
        <v>46</v>
      </c>
      <c r="M2374" t="s">
        <v>47</v>
      </c>
      <c r="N2374" t="s">
        <v>159</v>
      </c>
      <c r="O2374">
        <v>34.25</v>
      </c>
      <c r="Q2374">
        <v>414.72</v>
      </c>
      <c r="R2374">
        <v>414.72</v>
      </c>
      <c r="S2374">
        <v>0</v>
      </c>
      <c r="T2374">
        <v>414.72</v>
      </c>
      <c r="U2374">
        <v>161</v>
      </c>
      <c r="V2374">
        <f>SUMIF(货件明细!K:K,F2374,货件明细!AQ:AQ)</f>
        <v>0</v>
      </c>
      <c r="W2374">
        <f t="shared" si="148"/>
        <v>1</v>
      </c>
      <c r="X2374">
        <f t="shared" si="149"/>
        <v>161</v>
      </c>
      <c r="Y2374">
        <f>SUMIF(货件明细!K:K,F2374,货件明细!I:I)</f>
        <v>0</v>
      </c>
      <c r="Z2374">
        <f t="shared" si="150"/>
        <v>34.25</v>
      </c>
      <c r="AA2374">
        <f>SUMIF(货件明细!K:K,F2374,货件明细!J:J)</f>
        <v>0</v>
      </c>
      <c r="AB2374">
        <f t="shared" si="151"/>
        <v>1</v>
      </c>
    </row>
    <row r="2375" spans="1:28">
      <c r="A2375">
        <v>2025</v>
      </c>
      <c r="B2375">
        <v>4</v>
      </c>
      <c r="C2375">
        <v>15</v>
      </c>
      <c r="D2375" s="4">
        <v>45758</v>
      </c>
      <c r="E2375" t="s">
        <v>28</v>
      </c>
      <c r="F2375" t="s">
        <v>2496</v>
      </c>
      <c r="G2375" t="s">
        <v>50</v>
      </c>
      <c r="H2375" t="s">
        <v>31</v>
      </c>
      <c r="I2375" t="s">
        <v>57</v>
      </c>
      <c r="J2375" t="s">
        <v>45</v>
      </c>
      <c r="K2375" t="s">
        <v>45</v>
      </c>
      <c r="L2375" t="s">
        <v>46</v>
      </c>
      <c r="M2375" t="s">
        <v>65</v>
      </c>
      <c r="N2375" t="s">
        <v>1825</v>
      </c>
      <c r="O2375">
        <v>18.65</v>
      </c>
      <c r="Q2375">
        <v>418</v>
      </c>
      <c r="R2375">
        <v>437</v>
      </c>
      <c r="S2375">
        <v>0</v>
      </c>
      <c r="T2375">
        <v>437</v>
      </c>
      <c r="U2375">
        <v>123</v>
      </c>
      <c r="V2375">
        <f>SUMIF(货件明细!K:K,F2375,货件明细!AQ:AQ)</f>
        <v>0</v>
      </c>
      <c r="W2375">
        <f t="shared" si="148"/>
        <v>1</v>
      </c>
      <c r="X2375">
        <f t="shared" si="149"/>
        <v>123</v>
      </c>
      <c r="Y2375">
        <f>SUMIF(货件明细!K:K,F2375,货件明细!I:I)</f>
        <v>0</v>
      </c>
      <c r="Z2375">
        <f t="shared" si="150"/>
        <v>18.65</v>
      </c>
      <c r="AA2375">
        <f>SUMIF(货件明细!K:K,F2375,货件明细!J:J)</f>
        <v>0</v>
      </c>
      <c r="AB2375">
        <f t="shared" si="151"/>
        <v>1</v>
      </c>
    </row>
    <row r="2376" spans="1:28">
      <c r="A2376">
        <v>2025</v>
      </c>
      <c r="B2376">
        <v>4</v>
      </c>
      <c r="C2376">
        <v>15</v>
      </c>
      <c r="D2376" s="4">
        <v>45758</v>
      </c>
      <c r="E2376" t="s">
        <v>28</v>
      </c>
      <c r="F2376" t="s">
        <v>2497</v>
      </c>
      <c r="G2376" t="s">
        <v>223</v>
      </c>
      <c r="H2376" t="s">
        <v>31</v>
      </c>
      <c r="I2376" t="s">
        <v>57</v>
      </c>
      <c r="J2376" t="s">
        <v>45</v>
      </c>
      <c r="K2376" t="s">
        <v>45</v>
      </c>
      <c r="L2376" t="s">
        <v>46</v>
      </c>
      <c r="M2376" t="s">
        <v>65</v>
      </c>
      <c r="N2376" t="s">
        <v>1825</v>
      </c>
      <c r="O2376">
        <v>18.65</v>
      </c>
      <c r="Q2376">
        <v>418</v>
      </c>
      <c r="R2376">
        <v>437</v>
      </c>
      <c r="S2376">
        <v>0</v>
      </c>
      <c r="T2376">
        <v>437</v>
      </c>
      <c r="U2376">
        <v>123</v>
      </c>
      <c r="V2376">
        <f>SUMIF(货件明细!K:K,F2376,货件明细!AQ:AQ)</f>
        <v>0</v>
      </c>
      <c r="W2376">
        <f t="shared" si="148"/>
        <v>1</v>
      </c>
      <c r="X2376">
        <f t="shared" si="149"/>
        <v>123</v>
      </c>
      <c r="Y2376">
        <f>SUMIF(货件明细!K:K,F2376,货件明细!I:I)</f>
        <v>0</v>
      </c>
      <c r="Z2376">
        <f t="shared" si="150"/>
        <v>18.65</v>
      </c>
      <c r="AA2376">
        <f>SUMIF(货件明细!K:K,F2376,货件明细!J:J)</f>
        <v>0</v>
      </c>
      <c r="AB2376">
        <f t="shared" si="151"/>
        <v>1</v>
      </c>
    </row>
    <row r="2377" spans="1:28">
      <c r="A2377">
        <v>2025</v>
      </c>
      <c r="B2377">
        <v>4</v>
      </c>
      <c r="C2377">
        <v>15</v>
      </c>
      <c r="D2377" s="4">
        <v>45758</v>
      </c>
      <c r="E2377" t="s">
        <v>28</v>
      </c>
      <c r="F2377" t="s">
        <v>2498</v>
      </c>
      <c r="G2377" t="s">
        <v>64</v>
      </c>
      <c r="H2377" t="s">
        <v>44</v>
      </c>
      <c r="I2377" t="s">
        <v>57</v>
      </c>
      <c r="J2377" t="s">
        <v>45</v>
      </c>
      <c r="K2377" t="s">
        <v>45</v>
      </c>
      <c r="L2377" t="s">
        <v>46</v>
      </c>
      <c r="M2377" t="s">
        <v>47</v>
      </c>
      <c r="N2377" t="s">
        <v>48</v>
      </c>
      <c r="O2377">
        <v>18.65</v>
      </c>
      <c r="Q2377">
        <v>221.25</v>
      </c>
      <c r="R2377">
        <v>221.25</v>
      </c>
      <c r="S2377">
        <v>0</v>
      </c>
      <c r="T2377">
        <v>221.25</v>
      </c>
      <c r="U2377">
        <v>123</v>
      </c>
      <c r="V2377">
        <f>SUMIF(货件明细!K:K,F2377,货件明细!AQ:AQ)</f>
        <v>0</v>
      </c>
      <c r="W2377">
        <f t="shared" si="148"/>
        <v>1</v>
      </c>
      <c r="X2377">
        <f t="shared" si="149"/>
        <v>123</v>
      </c>
      <c r="Y2377">
        <f>SUMIF(货件明细!K:K,F2377,货件明细!I:I)</f>
        <v>0</v>
      </c>
      <c r="Z2377">
        <f t="shared" si="150"/>
        <v>18.65</v>
      </c>
      <c r="AA2377">
        <f>SUMIF(货件明细!K:K,F2377,货件明细!J:J)</f>
        <v>0</v>
      </c>
      <c r="AB2377">
        <f t="shared" si="151"/>
        <v>1</v>
      </c>
    </row>
    <row r="2378" spans="1:28">
      <c r="A2378">
        <v>2025</v>
      </c>
      <c r="B2378">
        <v>4</v>
      </c>
      <c r="C2378">
        <v>15</v>
      </c>
      <c r="D2378" s="4">
        <v>45758</v>
      </c>
      <c r="E2378" t="s">
        <v>28</v>
      </c>
      <c r="F2378" t="s">
        <v>2499</v>
      </c>
      <c r="G2378" t="s">
        <v>74</v>
      </c>
      <c r="H2378" t="s">
        <v>44</v>
      </c>
      <c r="I2378" t="s">
        <v>57</v>
      </c>
      <c r="J2378" t="s">
        <v>45</v>
      </c>
      <c r="K2378" t="s">
        <v>45</v>
      </c>
      <c r="L2378" t="s">
        <v>46</v>
      </c>
      <c r="M2378" t="s">
        <v>47</v>
      </c>
      <c r="N2378" t="s">
        <v>48</v>
      </c>
      <c r="O2378">
        <v>18.65</v>
      </c>
      <c r="Q2378">
        <v>247.8</v>
      </c>
      <c r="R2378">
        <v>247.8</v>
      </c>
      <c r="S2378">
        <v>0</v>
      </c>
      <c r="T2378">
        <v>247.8</v>
      </c>
      <c r="U2378">
        <v>123</v>
      </c>
      <c r="V2378">
        <f>SUMIF(货件明细!K:K,F2378,货件明细!AQ:AQ)</f>
        <v>0</v>
      </c>
      <c r="W2378">
        <f t="shared" si="148"/>
        <v>1</v>
      </c>
      <c r="X2378">
        <f t="shared" si="149"/>
        <v>123</v>
      </c>
      <c r="Y2378">
        <f>SUMIF(货件明细!K:K,F2378,货件明细!I:I)</f>
        <v>0</v>
      </c>
      <c r="Z2378">
        <f t="shared" si="150"/>
        <v>18.65</v>
      </c>
      <c r="AA2378">
        <f>SUMIF(货件明细!K:K,F2378,货件明细!J:J)</f>
        <v>0</v>
      </c>
      <c r="AB2378">
        <f t="shared" si="151"/>
        <v>1</v>
      </c>
    </row>
    <row r="2379" spans="1:28">
      <c r="A2379">
        <v>2025</v>
      </c>
      <c r="B2379">
        <v>4</v>
      </c>
      <c r="C2379">
        <v>15</v>
      </c>
      <c r="D2379" s="4">
        <v>45758</v>
      </c>
      <c r="E2379" t="s">
        <v>28</v>
      </c>
      <c r="F2379" t="s">
        <v>2500</v>
      </c>
      <c r="G2379" t="s">
        <v>267</v>
      </c>
      <c r="H2379" t="s">
        <v>71</v>
      </c>
      <c r="I2379" t="s">
        <v>57</v>
      </c>
      <c r="J2379" t="s">
        <v>45</v>
      </c>
      <c r="K2379" t="s">
        <v>45</v>
      </c>
      <c r="L2379" t="s">
        <v>46</v>
      </c>
      <c r="M2379" t="s">
        <v>47</v>
      </c>
      <c r="N2379" t="s">
        <v>48</v>
      </c>
      <c r="O2379">
        <v>18.65</v>
      </c>
      <c r="Q2379">
        <v>158.5</v>
      </c>
      <c r="R2379">
        <v>158.5</v>
      </c>
      <c r="S2379">
        <v>0</v>
      </c>
      <c r="T2379">
        <v>158.5</v>
      </c>
      <c r="U2379">
        <v>123</v>
      </c>
      <c r="V2379">
        <f>SUMIF(货件明细!K:K,F2379,货件明细!AQ:AQ)</f>
        <v>0</v>
      </c>
      <c r="W2379">
        <f t="shared" si="148"/>
        <v>1</v>
      </c>
      <c r="X2379">
        <f t="shared" si="149"/>
        <v>123</v>
      </c>
      <c r="Y2379">
        <f>SUMIF(货件明细!K:K,F2379,货件明细!I:I)</f>
        <v>0</v>
      </c>
      <c r="Z2379">
        <f t="shared" si="150"/>
        <v>18.65</v>
      </c>
      <c r="AA2379">
        <f>SUMIF(货件明细!K:K,F2379,货件明细!J:J)</f>
        <v>0</v>
      </c>
      <c r="AB2379">
        <f t="shared" si="151"/>
        <v>1</v>
      </c>
    </row>
    <row r="2380" spans="1:28">
      <c r="A2380">
        <v>2025</v>
      </c>
      <c r="B2380">
        <v>4</v>
      </c>
      <c r="C2380">
        <v>15</v>
      </c>
      <c r="D2380" s="4">
        <v>45758</v>
      </c>
      <c r="E2380" t="s">
        <v>28</v>
      </c>
      <c r="F2380" t="s">
        <v>2501</v>
      </c>
      <c r="G2380" t="s">
        <v>105</v>
      </c>
      <c r="H2380" t="s">
        <v>31</v>
      </c>
      <c r="I2380" t="s">
        <v>80</v>
      </c>
      <c r="J2380" t="s">
        <v>45</v>
      </c>
      <c r="K2380" t="s">
        <v>100</v>
      </c>
      <c r="L2380" t="s">
        <v>46</v>
      </c>
      <c r="M2380" t="s">
        <v>47</v>
      </c>
      <c r="N2380" t="s">
        <v>101</v>
      </c>
      <c r="O2380">
        <v>28.34</v>
      </c>
      <c r="Q2380">
        <v>256</v>
      </c>
      <c r="R2380">
        <v>256</v>
      </c>
      <c r="S2380">
        <v>0</v>
      </c>
      <c r="T2380">
        <v>256</v>
      </c>
      <c r="U2380">
        <v>116</v>
      </c>
      <c r="V2380">
        <f>SUMIF(货件明细!K:K,F2380,货件明细!AQ:AQ)</f>
        <v>0</v>
      </c>
      <c r="W2380">
        <f t="shared" si="148"/>
        <v>1</v>
      </c>
      <c r="X2380">
        <f t="shared" si="149"/>
        <v>116</v>
      </c>
      <c r="Y2380">
        <f>SUMIF(货件明细!K:K,F2380,货件明细!I:I)</f>
        <v>0</v>
      </c>
      <c r="Z2380">
        <f t="shared" si="150"/>
        <v>28.34</v>
      </c>
      <c r="AA2380">
        <f>SUMIF(货件明细!K:K,F2380,货件明细!J:J)</f>
        <v>0</v>
      </c>
      <c r="AB2380">
        <f t="shared" si="151"/>
        <v>1</v>
      </c>
    </row>
    <row r="2381" spans="1:28">
      <c r="A2381">
        <v>2025</v>
      </c>
      <c r="B2381">
        <v>4</v>
      </c>
      <c r="C2381">
        <v>15</v>
      </c>
      <c r="D2381" s="4">
        <v>45758</v>
      </c>
      <c r="E2381" t="s">
        <v>28</v>
      </c>
      <c r="F2381" t="s">
        <v>2502</v>
      </c>
      <c r="G2381" t="s">
        <v>882</v>
      </c>
      <c r="H2381" t="s">
        <v>71</v>
      </c>
      <c r="I2381" t="s">
        <v>80</v>
      </c>
      <c r="J2381" t="s">
        <v>45</v>
      </c>
      <c r="K2381" t="s">
        <v>45</v>
      </c>
      <c r="L2381" t="s">
        <v>46</v>
      </c>
      <c r="M2381" t="s">
        <v>47</v>
      </c>
      <c r="N2381" t="s">
        <v>48</v>
      </c>
      <c r="O2381">
        <v>28.34</v>
      </c>
      <c r="Q2381">
        <v>305</v>
      </c>
      <c r="R2381">
        <v>305</v>
      </c>
      <c r="S2381">
        <v>0</v>
      </c>
      <c r="T2381">
        <v>305</v>
      </c>
      <c r="U2381">
        <v>116</v>
      </c>
      <c r="V2381">
        <f>SUMIF(货件明细!K:K,F2381,货件明细!AQ:AQ)</f>
        <v>0</v>
      </c>
      <c r="W2381">
        <f t="shared" si="148"/>
        <v>1</v>
      </c>
      <c r="X2381">
        <f t="shared" si="149"/>
        <v>116</v>
      </c>
      <c r="Y2381">
        <f>SUMIF(货件明细!K:K,F2381,货件明细!I:I)</f>
        <v>0</v>
      </c>
      <c r="Z2381">
        <f t="shared" si="150"/>
        <v>28.34</v>
      </c>
      <c r="AA2381">
        <f>SUMIF(货件明细!K:K,F2381,货件明细!J:J)</f>
        <v>0</v>
      </c>
      <c r="AB2381">
        <f t="shared" si="151"/>
        <v>1</v>
      </c>
    </row>
    <row r="2382" spans="1:28">
      <c r="A2382">
        <v>2025</v>
      </c>
      <c r="B2382">
        <v>4</v>
      </c>
      <c r="C2382">
        <v>15</v>
      </c>
      <c r="D2382" s="4">
        <v>45758</v>
      </c>
      <c r="E2382" t="s">
        <v>28</v>
      </c>
      <c r="F2382" t="s">
        <v>2503</v>
      </c>
      <c r="G2382" t="s">
        <v>369</v>
      </c>
      <c r="H2382" t="s">
        <v>31</v>
      </c>
      <c r="I2382" t="s">
        <v>80</v>
      </c>
      <c r="J2382" t="s">
        <v>45</v>
      </c>
      <c r="K2382" t="s">
        <v>100</v>
      </c>
      <c r="L2382" t="s">
        <v>46</v>
      </c>
      <c r="M2382" t="s">
        <v>47</v>
      </c>
      <c r="N2382" t="s">
        <v>101</v>
      </c>
      <c r="O2382">
        <v>28.34</v>
      </c>
      <c r="Q2382">
        <v>253.6</v>
      </c>
      <c r="R2382">
        <v>253.6</v>
      </c>
      <c r="S2382">
        <v>0</v>
      </c>
      <c r="T2382">
        <v>253.6</v>
      </c>
      <c r="U2382">
        <v>116</v>
      </c>
      <c r="V2382">
        <f>SUMIF(货件明细!K:K,F2382,货件明细!AQ:AQ)</f>
        <v>0</v>
      </c>
      <c r="W2382">
        <f t="shared" si="148"/>
        <v>1</v>
      </c>
      <c r="X2382">
        <f t="shared" si="149"/>
        <v>116</v>
      </c>
      <c r="Y2382">
        <f>SUMIF(货件明细!K:K,F2382,货件明细!I:I)</f>
        <v>0</v>
      </c>
      <c r="Z2382">
        <f t="shared" si="150"/>
        <v>28.34</v>
      </c>
      <c r="AA2382">
        <f>SUMIF(货件明细!K:K,F2382,货件明细!J:J)</f>
        <v>0</v>
      </c>
      <c r="AB2382">
        <f t="shared" si="151"/>
        <v>1</v>
      </c>
    </row>
    <row r="2383" spans="1:28">
      <c r="A2383">
        <v>2025</v>
      </c>
      <c r="B2383">
        <v>4</v>
      </c>
      <c r="C2383">
        <v>15</v>
      </c>
      <c r="D2383" s="4">
        <v>45758</v>
      </c>
      <c r="E2383" t="s">
        <v>28</v>
      </c>
      <c r="F2383" t="s">
        <v>2504</v>
      </c>
      <c r="G2383" t="s">
        <v>1517</v>
      </c>
      <c r="H2383" t="s">
        <v>71</v>
      </c>
      <c r="I2383" t="s">
        <v>80</v>
      </c>
      <c r="J2383" t="s">
        <v>45</v>
      </c>
      <c r="K2383" t="s">
        <v>45</v>
      </c>
      <c r="L2383" t="s">
        <v>46</v>
      </c>
      <c r="M2383" t="s">
        <v>47</v>
      </c>
      <c r="N2383" t="s">
        <v>48</v>
      </c>
      <c r="O2383">
        <v>28.34</v>
      </c>
      <c r="Q2383">
        <v>305</v>
      </c>
      <c r="R2383">
        <v>305</v>
      </c>
      <c r="S2383">
        <v>0</v>
      </c>
      <c r="T2383">
        <v>305</v>
      </c>
      <c r="U2383">
        <v>116</v>
      </c>
      <c r="V2383">
        <f>SUMIF(货件明细!K:K,F2383,货件明细!AQ:AQ)</f>
        <v>0</v>
      </c>
      <c r="W2383">
        <f t="shared" si="148"/>
        <v>1</v>
      </c>
      <c r="X2383">
        <f t="shared" si="149"/>
        <v>116</v>
      </c>
      <c r="Y2383">
        <f>SUMIF(货件明细!K:K,F2383,货件明细!I:I)</f>
        <v>0</v>
      </c>
      <c r="Z2383">
        <f t="shared" si="150"/>
        <v>28.34</v>
      </c>
      <c r="AA2383">
        <f>SUMIF(货件明细!K:K,F2383,货件明细!J:J)</f>
        <v>0</v>
      </c>
      <c r="AB2383">
        <f t="shared" si="151"/>
        <v>1</v>
      </c>
    </row>
    <row r="2384" spans="1:28">
      <c r="A2384">
        <v>2025</v>
      </c>
      <c r="B2384">
        <v>4</v>
      </c>
      <c r="C2384">
        <v>15</v>
      </c>
      <c r="D2384" s="4">
        <v>45758</v>
      </c>
      <c r="E2384" t="s">
        <v>28</v>
      </c>
      <c r="F2384" t="s">
        <v>2505</v>
      </c>
      <c r="G2384" t="s">
        <v>269</v>
      </c>
      <c r="H2384" t="s">
        <v>31</v>
      </c>
      <c r="I2384" t="s">
        <v>80</v>
      </c>
      <c r="J2384" t="s">
        <v>45</v>
      </c>
      <c r="K2384" t="s">
        <v>100</v>
      </c>
      <c r="L2384" t="s">
        <v>46</v>
      </c>
      <c r="M2384" t="s">
        <v>47</v>
      </c>
      <c r="N2384" t="s">
        <v>101</v>
      </c>
      <c r="O2384">
        <v>28.34</v>
      </c>
      <c r="Q2384">
        <v>260</v>
      </c>
      <c r="R2384">
        <v>260</v>
      </c>
      <c r="S2384">
        <v>0</v>
      </c>
      <c r="T2384">
        <v>260</v>
      </c>
      <c r="U2384">
        <v>116</v>
      </c>
      <c r="V2384">
        <f>SUMIF(货件明细!K:K,F2384,货件明细!AQ:AQ)</f>
        <v>0</v>
      </c>
      <c r="W2384">
        <f t="shared" si="148"/>
        <v>1</v>
      </c>
      <c r="X2384">
        <f t="shared" si="149"/>
        <v>116</v>
      </c>
      <c r="Y2384">
        <f>SUMIF(货件明细!K:K,F2384,货件明细!I:I)</f>
        <v>0</v>
      </c>
      <c r="Z2384">
        <f t="shared" si="150"/>
        <v>28.34</v>
      </c>
      <c r="AA2384">
        <f>SUMIF(货件明细!K:K,F2384,货件明细!J:J)</f>
        <v>0</v>
      </c>
      <c r="AB2384">
        <f t="shared" si="151"/>
        <v>1</v>
      </c>
    </row>
    <row r="2385" spans="1:28">
      <c r="A2385">
        <v>2025</v>
      </c>
      <c r="B2385">
        <v>4</v>
      </c>
      <c r="C2385">
        <v>15</v>
      </c>
      <c r="D2385" s="4">
        <v>45758</v>
      </c>
      <c r="E2385" t="s">
        <v>28</v>
      </c>
      <c r="F2385" t="s">
        <v>2506</v>
      </c>
      <c r="G2385" t="s">
        <v>223</v>
      </c>
      <c r="H2385" t="s">
        <v>31</v>
      </c>
      <c r="I2385" t="s">
        <v>32</v>
      </c>
      <c r="J2385" t="s">
        <v>45</v>
      </c>
      <c r="K2385" t="s">
        <v>100</v>
      </c>
      <c r="L2385" t="s">
        <v>46</v>
      </c>
      <c r="M2385" t="s">
        <v>47</v>
      </c>
      <c r="N2385" t="s">
        <v>101</v>
      </c>
      <c r="O2385">
        <v>9.05</v>
      </c>
      <c r="Q2385">
        <v>202.666666666667</v>
      </c>
      <c r="R2385">
        <v>202.666666666667</v>
      </c>
      <c r="S2385">
        <v>0</v>
      </c>
      <c r="T2385">
        <v>202.666666666667</v>
      </c>
      <c r="U2385">
        <v>73</v>
      </c>
      <c r="V2385">
        <f>SUMIF(货件明细!K:K,F2385,货件明细!AQ:AQ)</f>
        <v>0</v>
      </c>
      <c r="W2385">
        <f t="shared" si="148"/>
        <v>1</v>
      </c>
      <c r="X2385">
        <f t="shared" si="149"/>
        <v>73</v>
      </c>
      <c r="Y2385">
        <f>SUMIF(货件明细!K:K,F2385,货件明细!I:I)</f>
        <v>0</v>
      </c>
      <c r="Z2385">
        <f t="shared" si="150"/>
        <v>9.05</v>
      </c>
      <c r="AA2385">
        <f>SUMIF(货件明细!K:K,F2385,货件明细!J:J)</f>
        <v>0</v>
      </c>
      <c r="AB2385">
        <f t="shared" si="151"/>
        <v>1</v>
      </c>
    </row>
    <row r="2386" spans="1:28">
      <c r="A2386">
        <v>2025</v>
      </c>
      <c r="B2386">
        <v>4</v>
      </c>
      <c r="C2386">
        <v>15</v>
      </c>
      <c r="D2386" s="4">
        <v>45758</v>
      </c>
      <c r="E2386" t="s">
        <v>28</v>
      </c>
      <c r="F2386" t="s">
        <v>2507</v>
      </c>
      <c r="G2386" t="s">
        <v>267</v>
      </c>
      <c r="H2386" t="s">
        <v>71</v>
      </c>
      <c r="I2386" t="s">
        <v>32</v>
      </c>
      <c r="J2386" t="s">
        <v>45</v>
      </c>
      <c r="K2386" t="s">
        <v>45</v>
      </c>
      <c r="L2386" t="s">
        <v>46</v>
      </c>
      <c r="M2386" t="s">
        <v>47</v>
      </c>
      <c r="N2386" t="s">
        <v>48</v>
      </c>
      <c r="O2386">
        <v>9.05</v>
      </c>
      <c r="Q2386">
        <v>158.5</v>
      </c>
      <c r="R2386">
        <v>158.5</v>
      </c>
      <c r="S2386">
        <v>0</v>
      </c>
      <c r="T2386">
        <v>158.5</v>
      </c>
      <c r="U2386">
        <v>73</v>
      </c>
      <c r="V2386">
        <f>SUMIF(货件明细!K:K,F2386,货件明细!AQ:AQ)</f>
        <v>0</v>
      </c>
      <c r="W2386">
        <f t="shared" si="148"/>
        <v>1</v>
      </c>
      <c r="X2386">
        <f t="shared" si="149"/>
        <v>73</v>
      </c>
      <c r="Y2386">
        <f>SUMIF(货件明细!K:K,F2386,货件明细!I:I)</f>
        <v>0</v>
      </c>
      <c r="Z2386">
        <f t="shared" si="150"/>
        <v>9.05</v>
      </c>
      <c r="AA2386">
        <f>SUMIF(货件明细!K:K,F2386,货件明细!J:J)</f>
        <v>0</v>
      </c>
      <c r="AB2386">
        <f t="shared" si="151"/>
        <v>1</v>
      </c>
    </row>
    <row r="2387" spans="1:28">
      <c r="A2387">
        <v>2025</v>
      </c>
      <c r="B2387">
        <v>4</v>
      </c>
      <c r="C2387">
        <v>15</v>
      </c>
      <c r="D2387" s="4">
        <v>45758</v>
      </c>
      <c r="E2387" t="s">
        <v>28</v>
      </c>
      <c r="F2387" t="s">
        <v>2508</v>
      </c>
      <c r="G2387" t="s">
        <v>114</v>
      </c>
      <c r="H2387" t="s">
        <v>44</v>
      </c>
      <c r="I2387" t="s">
        <v>32</v>
      </c>
      <c r="J2387" t="s">
        <v>45</v>
      </c>
      <c r="K2387" t="s">
        <v>45</v>
      </c>
      <c r="L2387" t="s">
        <v>46</v>
      </c>
      <c r="M2387" t="s">
        <v>47</v>
      </c>
      <c r="N2387" t="s">
        <v>48</v>
      </c>
      <c r="O2387">
        <v>9.05</v>
      </c>
      <c r="Q2387">
        <v>194.7</v>
      </c>
      <c r="R2387">
        <v>194.7</v>
      </c>
      <c r="S2387">
        <v>0</v>
      </c>
      <c r="T2387">
        <v>194.7</v>
      </c>
      <c r="U2387">
        <v>73</v>
      </c>
      <c r="V2387">
        <f>SUMIF(货件明细!K:K,F2387,货件明细!AQ:AQ)</f>
        <v>0</v>
      </c>
      <c r="W2387">
        <f t="shared" si="148"/>
        <v>1</v>
      </c>
      <c r="X2387">
        <f t="shared" si="149"/>
        <v>73</v>
      </c>
      <c r="Y2387">
        <f>SUMIF(货件明细!K:K,F2387,货件明细!I:I)</f>
        <v>0</v>
      </c>
      <c r="Z2387">
        <f t="shared" si="150"/>
        <v>9.05</v>
      </c>
      <c r="AA2387">
        <f>SUMIF(货件明细!K:K,F2387,货件明细!J:J)</f>
        <v>0</v>
      </c>
      <c r="AB2387">
        <f t="shared" si="151"/>
        <v>1</v>
      </c>
    </row>
    <row r="2388" spans="1:28">
      <c r="A2388">
        <v>2025</v>
      </c>
      <c r="B2388">
        <v>4</v>
      </c>
      <c r="C2388">
        <v>15</v>
      </c>
      <c r="D2388" s="4">
        <v>45758</v>
      </c>
      <c r="E2388" t="s">
        <v>28</v>
      </c>
      <c r="F2388" t="s">
        <v>2509</v>
      </c>
      <c r="G2388" t="s">
        <v>64</v>
      </c>
      <c r="H2388" t="s">
        <v>44</v>
      </c>
      <c r="I2388" t="s">
        <v>32</v>
      </c>
      <c r="J2388" t="s">
        <v>45</v>
      </c>
      <c r="K2388" t="s">
        <v>45</v>
      </c>
      <c r="L2388" t="s">
        <v>46</v>
      </c>
      <c r="M2388" t="s">
        <v>47</v>
      </c>
      <c r="N2388" t="s">
        <v>48</v>
      </c>
      <c r="O2388">
        <v>9.05</v>
      </c>
      <c r="Q2388">
        <v>221.25</v>
      </c>
      <c r="R2388">
        <v>221.25</v>
      </c>
      <c r="S2388">
        <v>0</v>
      </c>
      <c r="T2388">
        <v>221.25</v>
      </c>
      <c r="U2388">
        <v>73</v>
      </c>
      <c r="V2388">
        <f>SUMIF(货件明细!K:K,F2388,货件明细!AQ:AQ)</f>
        <v>0</v>
      </c>
      <c r="W2388">
        <f t="shared" si="148"/>
        <v>1</v>
      </c>
      <c r="X2388">
        <f t="shared" si="149"/>
        <v>73</v>
      </c>
      <c r="Y2388">
        <f>SUMIF(货件明细!K:K,F2388,货件明细!I:I)</f>
        <v>0</v>
      </c>
      <c r="Z2388">
        <f t="shared" si="150"/>
        <v>9.05</v>
      </c>
      <c r="AA2388">
        <f>SUMIF(货件明细!K:K,F2388,货件明细!J:J)</f>
        <v>0</v>
      </c>
      <c r="AB2388">
        <f t="shared" si="151"/>
        <v>1</v>
      </c>
    </row>
    <row r="2389" spans="1:28">
      <c r="A2389">
        <v>2025</v>
      </c>
      <c r="B2389">
        <v>4</v>
      </c>
      <c r="C2389">
        <v>15</v>
      </c>
      <c r="D2389" s="4">
        <v>45758</v>
      </c>
      <c r="E2389" t="s">
        <v>28</v>
      </c>
      <c r="F2389" t="s">
        <v>2510</v>
      </c>
      <c r="G2389" t="s">
        <v>50</v>
      </c>
      <c r="H2389" t="s">
        <v>31</v>
      </c>
      <c r="I2389" t="s">
        <v>32</v>
      </c>
      <c r="J2389" t="s">
        <v>45</v>
      </c>
      <c r="K2389" t="s">
        <v>100</v>
      </c>
      <c r="L2389" t="s">
        <v>46</v>
      </c>
      <c r="M2389" t="s">
        <v>47</v>
      </c>
      <c r="N2389" t="s">
        <v>101</v>
      </c>
      <c r="O2389">
        <v>9.05</v>
      </c>
      <c r="Q2389">
        <v>189.366666666667</v>
      </c>
      <c r="R2389">
        <v>189.366666666667</v>
      </c>
      <c r="S2389">
        <v>0</v>
      </c>
      <c r="T2389">
        <v>189.366666666667</v>
      </c>
      <c r="U2389">
        <v>73</v>
      </c>
      <c r="V2389">
        <f>SUMIF(货件明细!K:K,F2389,货件明细!AQ:AQ)</f>
        <v>0</v>
      </c>
      <c r="W2389">
        <f t="shared" si="148"/>
        <v>1</v>
      </c>
      <c r="X2389">
        <f t="shared" si="149"/>
        <v>73</v>
      </c>
      <c r="Y2389">
        <f>SUMIF(货件明细!K:K,F2389,货件明细!I:I)</f>
        <v>0</v>
      </c>
      <c r="Z2389">
        <f t="shared" si="150"/>
        <v>9.05</v>
      </c>
      <c r="AA2389">
        <f>SUMIF(货件明细!K:K,F2389,货件明细!J:J)</f>
        <v>0</v>
      </c>
      <c r="AB2389">
        <f t="shared" si="151"/>
        <v>1</v>
      </c>
    </row>
    <row r="2390" spans="1:28">
      <c r="A2390">
        <v>2025</v>
      </c>
      <c r="B2390">
        <v>4</v>
      </c>
      <c r="C2390">
        <v>15</v>
      </c>
      <c r="D2390" s="4">
        <v>45758</v>
      </c>
      <c r="E2390" t="s">
        <v>28</v>
      </c>
      <c r="F2390" t="s">
        <v>2511</v>
      </c>
      <c r="G2390" t="s">
        <v>223</v>
      </c>
      <c r="H2390" t="s">
        <v>31</v>
      </c>
      <c r="I2390" t="s">
        <v>41</v>
      </c>
      <c r="J2390" t="s">
        <v>100</v>
      </c>
      <c r="K2390" t="s">
        <v>100</v>
      </c>
      <c r="L2390" t="s">
        <v>46</v>
      </c>
      <c r="M2390" t="s">
        <v>47</v>
      </c>
      <c r="N2390" t="s">
        <v>101</v>
      </c>
      <c r="O2390">
        <v>35.1</v>
      </c>
      <c r="Q2390">
        <v>405.333333333333</v>
      </c>
      <c r="R2390">
        <v>405.333333333333</v>
      </c>
      <c r="S2390">
        <v>0</v>
      </c>
      <c r="T2390">
        <v>405.333333333333</v>
      </c>
      <c r="U2390">
        <v>113</v>
      </c>
      <c r="V2390">
        <f>SUMIF(货件明细!K:K,F2390,货件明细!AQ:AQ)</f>
        <v>0</v>
      </c>
      <c r="W2390">
        <f t="shared" si="148"/>
        <v>1</v>
      </c>
      <c r="X2390">
        <f t="shared" si="149"/>
        <v>113</v>
      </c>
      <c r="Y2390">
        <f>SUMIF(货件明细!K:K,F2390,货件明细!I:I)</f>
        <v>0</v>
      </c>
      <c r="Z2390">
        <f t="shared" si="150"/>
        <v>35.1</v>
      </c>
      <c r="AA2390">
        <f>SUMIF(货件明细!K:K,F2390,货件明细!J:J)</f>
        <v>0</v>
      </c>
      <c r="AB2390">
        <f t="shared" si="151"/>
        <v>1</v>
      </c>
    </row>
    <row r="2391" spans="1:28">
      <c r="A2391">
        <v>2025</v>
      </c>
      <c r="B2391">
        <v>4</v>
      </c>
      <c r="C2391">
        <v>15</v>
      </c>
      <c r="D2391" s="4">
        <v>45758</v>
      </c>
      <c r="E2391" t="s">
        <v>28</v>
      </c>
      <c r="F2391" t="s">
        <v>2512</v>
      </c>
      <c r="G2391" t="s">
        <v>882</v>
      </c>
      <c r="H2391" t="s">
        <v>71</v>
      </c>
      <c r="I2391" t="s">
        <v>41</v>
      </c>
      <c r="J2391" t="s">
        <v>100</v>
      </c>
      <c r="K2391" t="s">
        <v>100</v>
      </c>
      <c r="L2391" t="s">
        <v>46</v>
      </c>
      <c r="M2391" t="s">
        <v>47</v>
      </c>
      <c r="N2391" t="s">
        <v>159</v>
      </c>
      <c r="O2391">
        <v>35.1</v>
      </c>
      <c r="Q2391">
        <v>318.666666666667</v>
      </c>
      <c r="R2391">
        <v>318.666666666667</v>
      </c>
      <c r="S2391">
        <v>0</v>
      </c>
      <c r="T2391">
        <v>318.666666666667</v>
      </c>
      <c r="U2391">
        <v>113</v>
      </c>
      <c r="V2391">
        <f>SUMIF(货件明细!K:K,F2391,货件明细!AQ:AQ)</f>
        <v>0</v>
      </c>
      <c r="W2391">
        <f t="shared" si="148"/>
        <v>1</v>
      </c>
      <c r="X2391">
        <f t="shared" si="149"/>
        <v>113</v>
      </c>
      <c r="Y2391">
        <f>SUMIF(货件明细!K:K,F2391,货件明细!I:I)</f>
        <v>0</v>
      </c>
      <c r="Z2391">
        <f t="shared" si="150"/>
        <v>35.1</v>
      </c>
      <c r="AA2391">
        <f>SUMIF(货件明细!K:K,F2391,货件明细!J:J)</f>
        <v>0</v>
      </c>
      <c r="AB2391">
        <f t="shared" si="151"/>
        <v>1</v>
      </c>
    </row>
    <row r="2392" spans="1:28">
      <c r="A2392">
        <v>2025</v>
      </c>
      <c r="B2392">
        <v>4</v>
      </c>
      <c r="C2392">
        <v>15</v>
      </c>
      <c r="D2392" s="4">
        <v>45758</v>
      </c>
      <c r="E2392" t="s">
        <v>28</v>
      </c>
      <c r="F2392" t="s">
        <v>2513</v>
      </c>
      <c r="G2392" t="s">
        <v>64</v>
      </c>
      <c r="H2392" t="s">
        <v>44</v>
      </c>
      <c r="I2392" t="s">
        <v>41</v>
      </c>
      <c r="J2392" t="s">
        <v>100</v>
      </c>
      <c r="K2392" t="s">
        <v>100</v>
      </c>
      <c r="L2392" t="s">
        <v>46</v>
      </c>
      <c r="M2392" t="s">
        <v>47</v>
      </c>
      <c r="N2392" t="s">
        <v>159</v>
      </c>
      <c r="O2392">
        <v>35.1</v>
      </c>
      <c r="Q2392">
        <v>419.657142857143</v>
      </c>
      <c r="R2392">
        <v>419.657142857143</v>
      </c>
      <c r="S2392">
        <v>0</v>
      </c>
      <c r="T2392">
        <v>419.657142857143</v>
      </c>
      <c r="U2392">
        <v>113</v>
      </c>
      <c r="V2392">
        <f>SUMIF(货件明细!K:K,F2392,货件明细!AQ:AQ)</f>
        <v>0</v>
      </c>
      <c r="W2392">
        <f t="shared" si="148"/>
        <v>1</v>
      </c>
      <c r="X2392">
        <f t="shared" si="149"/>
        <v>113</v>
      </c>
      <c r="Y2392">
        <f>SUMIF(货件明细!K:K,F2392,货件明细!I:I)</f>
        <v>0</v>
      </c>
      <c r="Z2392">
        <f t="shared" si="150"/>
        <v>35.1</v>
      </c>
      <c r="AA2392">
        <f>SUMIF(货件明细!K:K,F2392,货件明细!J:J)</f>
        <v>0</v>
      </c>
      <c r="AB2392">
        <f t="shared" si="151"/>
        <v>1</v>
      </c>
    </row>
    <row r="2393" spans="1:28">
      <c r="A2393">
        <v>2025</v>
      </c>
      <c r="B2393">
        <v>4</v>
      </c>
      <c r="C2393">
        <v>15</v>
      </c>
      <c r="D2393" s="4">
        <v>45758</v>
      </c>
      <c r="E2393" t="s">
        <v>28</v>
      </c>
      <c r="F2393" t="s">
        <v>2514</v>
      </c>
      <c r="G2393" t="s">
        <v>114</v>
      </c>
      <c r="H2393" t="s">
        <v>44</v>
      </c>
      <c r="I2393" t="s">
        <v>41</v>
      </c>
      <c r="J2393" t="s">
        <v>100</v>
      </c>
      <c r="K2393" t="s">
        <v>100</v>
      </c>
      <c r="L2393" t="s">
        <v>46</v>
      </c>
      <c r="M2393" t="s">
        <v>47</v>
      </c>
      <c r="N2393" t="s">
        <v>159</v>
      </c>
      <c r="O2393">
        <v>35.1</v>
      </c>
      <c r="Q2393">
        <v>412.061538461538</v>
      </c>
      <c r="R2393">
        <v>412.061538461538</v>
      </c>
      <c r="S2393">
        <v>0</v>
      </c>
      <c r="T2393">
        <v>412.061538461538</v>
      </c>
      <c r="U2393">
        <v>113</v>
      </c>
      <c r="V2393">
        <f>SUMIF(货件明细!K:K,F2393,货件明细!AQ:AQ)</f>
        <v>0</v>
      </c>
      <c r="W2393">
        <f t="shared" si="148"/>
        <v>1</v>
      </c>
      <c r="X2393">
        <f t="shared" si="149"/>
        <v>113</v>
      </c>
      <c r="Y2393">
        <f>SUMIF(货件明细!K:K,F2393,货件明细!I:I)</f>
        <v>0</v>
      </c>
      <c r="Z2393">
        <f t="shared" si="150"/>
        <v>35.1</v>
      </c>
      <c r="AA2393">
        <f>SUMIF(货件明细!K:K,F2393,货件明细!J:J)</f>
        <v>0</v>
      </c>
      <c r="AB2393">
        <f t="shared" si="151"/>
        <v>1</v>
      </c>
    </row>
    <row r="2394" spans="1:28">
      <c r="A2394">
        <v>2025</v>
      </c>
      <c r="B2394">
        <v>4</v>
      </c>
      <c r="C2394">
        <v>15</v>
      </c>
      <c r="D2394" s="4">
        <v>45758</v>
      </c>
      <c r="E2394" t="s">
        <v>28</v>
      </c>
      <c r="F2394" t="s">
        <v>2515</v>
      </c>
      <c r="G2394" t="s">
        <v>50</v>
      </c>
      <c r="H2394" t="s">
        <v>31</v>
      </c>
      <c r="I2394" t="s">
        <v>41</v>
      </c>
      <c r="J2394" t="s">
        <v>100</v>
      </c>
      <c r="K2394" t="s">
        <v>100</v>
      </c>
      <c r="L2394" t="s">
        <v>46</v>
      </c>
      <c r="M2394" t="s">
        <v>47</v>
      </c>
      <c r="N2394" t="s">
        <v>101</v>
      </c>
      <c r="O2394">
        <v>35.1</v>
      </c>
      <c r="Q2394">
        <v>378.733333333333</v>
      </c>
      <c r="R2394">
        <v>378.733333333333</v>
      </c>
      <c r="S2394">
        <v>0</v>
      </c>
      <c r="T2394">
        <v>378.733333333333</v>
      </c>
      <c r="U2394">
        <v>113</v>
      </c>
      <c r="V2394">
        <f>SUMIF(货件明细!K:K,F2394,货件明细!AQ:AQ)</f>
        <v>0</v>
      </c>
      <c r="W2394">
        <f t="shared" si="148"/>
        <v>1</v>
      </c>
      <c r="X2394">
        <f t="shared" si="149"/>
        <v>113</v>
      </c>
      <c r="Y2394">
        <f>SUMIF(货件明细!K:K,F2394,货件明细!I:I)</f>
        <v>0</v>
      </c>
      <c r="Z2394">
        <f t="shared" si="150"/>
        <v>35.1</v>
      </c>
      <c r="AA2394">
        <f>SUMIF(货件明细!K:K,F2394,货件明细!J:J)</f>
        <v>0</v>
      </c>
      <c r="AB2394">
        <f t="shared" si="151"/>
        <v>1</v>
      </c>
    </row>
    <row r="2395" spans="1:28">
      <c r="A2395">
        <v>2025</v>
      </c>
      <c r="B2395">
        <v>4</v>
      </c>
      <c r="C2395">
        <v>15</v>
      </c>
      <c r="D2395" s="4">
        <v>45759</v>
      </c>
      <c r="E2395" t="s">
        <v>28</v>
      </c>
      <c r="F2395" t="s">
        <v>2516</v>
      </c>
      <c r="G2395" t="s">
        <v>267</v>
      </c>
      <c r="H2395" t="s">
        <v>71</v>
      </c>
      <c r="I2395" t="s">
        <v>32</v>
      </c>
      <c r="J2395" t="s">
        <v>100</v>
      </c>
      <c r="K2395" t="s">
        <v>100</v>
      </c>
      <c r="L2395" t="s">
        <v>46</v>
      </c>
      <c r="M2395" t="s">
        <v>47</v>
      </c>
      <c r="N2395" t="s">
        <v>159</v>
      </c>
      <c r="O2395">
        <v>100.4</v>
      </c>
      <c r="Q2395">
        <v>867.090909090909</v>
      </c>
      <c r="R2395">
        <v>867.090909090909</v>
      </c>
      <c r="S2395">
        <v>0</v>
      </c>
      <c r="T2395">
        <v>867.090909090909</v>
      </c>
      <c r="U2395">
        <v>273</v>
      </c>
      <c r="V2395">
        <f>SUMIF(货件明细!K:K,F2395,货件明细!AQ:AQ)</f>
        <v>0</v>
      </c>
      <c r="W2395">
        <f t="shared" si="148"/>
        <v>1</v>
      </c>
      <c r="X2395">
        <f t="shared" si="149"/>
        <v>273</v>
      </c>
      <c r="Y2395">
        <f>SUMIF(货件明细!K:K,F2395,货件明细!I:I)</f>
        <v>0</v>
      </c>
      <c r="Z2395">
        <f t="shared" si="150"/>
        <v>100.4</v>
      </c>
      <c r="AA2395">
        <f>SUMIF(货件明细!K:K,F2395,货件明细!J:J)</f>
        <v>0</v>
      </c>
      <c r="AB2395">
        <f t="shared" si="151"/>
        <v>1</v>
      </c>
    </row>
    <row r="2396" spans="1:28">
      <c r="A2396">
        <v>2025</v>
      </c>
      <c r="B2396">
        <v>4</v>
      </c>
      <c r="C2396">
        <v>15</v>
      </c>
      <c r="D2396" s="4">
        <v>45759</v>
      </c>
      <c r="E2396" t="s">
        <v>28</v>
      </c>
      <c r="F2396" t="s">
        <v>2517</v>
      </c>
      <c r="G2396" t="s">
        <v>56</v>
      </c>
      <c r="H2396" t="s">
        <v>44</v>
      </c>
      <c r="I2396" t="s">
        <v>32</v>
      </c>
      <c r="J2396" t="s">
        <v>100</v>
      </c>
      <c r="K2396" t="s">
        <v>100</v>
      </c>
      <c r="L2396" t="s">
        <v>46</v>
      </c>
      <c r="M2396" t="s">
        <v>47</v>
      </c>
      <c r="N2396" t="s">
        <v>159</v>
      </c>
      <c r="O2396">
        <v>100.4</v>
      </c>
      <c r="Q2396">
        <v>972</v>
      </c>
      <c r="R2396">
        <v>972</v>
      </c>
      <c r="S2396">
        <v>0</v>
      </c>
      <c r="T2396">
        <v>972</v>
      </c>
      <c r="U2396">
        <v>273</v>
      </c>
      <c r="V2396">
        <f>SUMIF(货件明细!K:K,F2396,货件明细!AQ:AQ)</f>
        <v>0</v>
      </c>
      <c r="W2396">
        <f t="shared" si="148"/>
        <v>1</v>
      </c>
      <c r="X2396">
        <f t="shared" si="149"/>
        <v>273</v>
      </c>
      <c r="Y2396">
        <f>SUMIF(货件明细!K:K,F2396,货件明细!I:I)</f>
        <v>0</v>
      </c>
      <c r="Z2396">
        <f t="shared" si="150"/>
        <v>100.4</v>
      </c>
      <c r="AA2396">
        <f>SUMIF(货件明细!K:K,F2396,货件明细!J:J)</f>
        <v>0</v>
      </c>
      <c r="AB2396">
        <f t="shared" si="151"/>
        <v>1</v>
      </c>
    </row>
    <row r="2397" spans="1:28">
      <c r="A2397">
        <v>2025</v>
      </c>
      <c r="B2397">
        <v>4</v>
      </c>
      <c r="C2397">
        <v>15</v>
      </c>
      <c r="D2397" s="4">
        <v>45759</v>
      </c>
      <c r="E2397" t="s">
        <v>28</v>
      </c>
      <c r="F2397" t="s">
        <v>2518</v>
      </c>
      <c r="G2397" t="s">
        <v>50</v>
      </c>
      <c r="H2397" t="s">
        <v>31</v>
      </c>
      <c r="I2397" t="s">
        <v>32</v>
      </c>
      <c r="J2397" t="s">
        <v>100</v>
      </c>
      <c r="K2397" t="s">
        <v>100</v>
      </c>
      <c r="L2397" t="s">
        <v>46</v>
      </c>
      <c r="M2397" t="s">
        <v>65</v>
      </c>
      <c r="N2397" t="s">
        <v>1832</v>
      </c>
      <c r="O2397">
        <v>100.4</v>
      </c>
      <c r="Q2397">
        <v>1111</v>
      </c>
      <c r="R2397">
        <v>1111</v>
      </c>
      <c r="S2397">
        <v>0</v>
      </c>
      <c r="T2397">
        <v>1111</v>
      </c>
      <c r="U2397">
        <v>273</v>
      </c>
      <c r="V2397">
        <f>SUMIF(货件明细!K:K,F2397,货件明细!AQ:AQ)</f>
        <v>0</v>
      </c>
      <c r="W2397">
        <f t="shared" si="148"/>
        <v>1</v>
      </c>
      <c r="X2397">
        <f t="shared" si="149"/>
        <v>273</v>
      </c>
      <c r="Y2397">
        <f>SUMIF(货件明细!K:K,F2397,货件明细!I:I)</f>
        <v>0</v>
      </c>
      <c r="Z2397">
        <f t="shared" si="150"/>
        <v>100.4</v>
      </c>
      <c r="AA2397">
        <f>SUMIF(货件明细!K:K,F2397,货件明细!J:J)</f>
        <v>0</v>
      </c>
      <c r="AB2397">
        <f t="shared" si="151"/>
        <v>1</v>
      </c>
    </row>
    <row r="2398" spans="1:28">
      <c r="A2398">
        <v>2025</v>
      </c>
      <c r="B2398">
        <v>4</v>
      </c>
      <c r="C2398">
        <v>15</v>
      </c>
      <c r="D2398" s="4">
        <v>45759</v>
      </c>
      <c r="E2398" t="s">
        <v>28</v>
      </c>
      <c r="F2398" t="s">
        <v>2519</v>
      </c>
      <c r="G2398" t="s">
        <v>74</v>
      </c>
      <c r="H2398" t="s">
        <v>44</v>
      </c>
      <c r="I2398" t="s">
        <v>32</v>
      </c>
      <c r="J2398" t="s">
        <v>100</v>
      </c>
      <c r="K2398" t="s">
        <v>100</v>
      </c>
      <c r="L2398" t="s">
        <v>46</v>
      </c>
      <c r="M2398" t="s">
        <v>47</v>
      </c>
      <c r="N2398" t="s">
        <v>159</v>
      </c>
      <c r="O2398">
        <v>100.4</v>
      </c>
      <c r="Q2398">
        <v>985.846153846154</v>
      </c>
      <c r="R2398">
        <v>985.846153846154</v>
      </c>
      <c r="S2398">
        <v>0</v>
      </c>
      <c r="T2398">
        <v>985.846153846154</v>
      </c>
      <c r="U2398">
        <v>273</v>
      </c>
      <c r="V2398">
        <f>SUMIF(货件明细!K:K,F2398,货件明细!AQ:AQ)</f>
        <v>0</v>
      </c>
      <c r="W2398">
        <f t="shared" si="148"/>
        <v>1</v>
      </c>
      <c r="X2398">
        <f t="shared" si="149"/>
        <v>273</v>
      </c>
      <c r="Y2398">
        <f>SUMIF(货件明细!K:K,F2398,货件明细!I:I)</f>
        <v>0</v>
      </c>
      <c r="Z2398">
        <f t="shared" si="150"/>
        <v>100.4</v>
      </c>
      <c r="AA2398">
        <f>SUMIF(货件明细!K:K,F2398,货件明细!J:J)</f>
        <v>0</v>
      </c>
      <c r="AB2398">
        <f t="shared" si="151"/>
        <v>1</v>
      </c>
    </row>
    <row r="2399" spans="1:28">
      <c r="A2399">
        <v>2025</v>
      </c>
      <c r="B2399">
        <v>4</v>
      </c>
      <c r="C2399">
        <v>15</v>
      </c>
      <c r="D2399" s="4">
        <v>45759</v>
      </c>
      <c r="E2399" t="s">
        <v>28</v>
      </c>
      <c r="F2399" t="s">
        <v>2520</v>
      </c>
      <c r="G2399" t="s">
        <v>263</v>
      </c>
      <c r="H2399" t="s">
        <v>44</v>
      </c>
      <c r="I2399" t="s">
        <v>32</v>
      </c>
      <c r="J2399" t="s">
        <v>100</v>
      </c>
      <c r="K2399" t="s">
        <v>100</v>
      </c>
      <c r="L2399" t="s">
        <v>46</v>
      </c>
      <c r="M2399" t="s">
        <v>47</v>
      </c>
      <c r="N2399" t="s">
        <v>159</v>
      </c>
      <c r="O2399">
        <v>100.4</v>
      </c>
      <c r="Q2399">
        <v>985.846153846154</v>
      </c>
      <c r="R2399">
        <v>985.846153846154</v>
      </c>
      <c r="S2399">
        <v>0</v>
      </c>
      <c r="T2399">
        <v>985.846153846154</v>
      </c>
      <c r="U2399">
        <v>273</v>
      </c>
      <c r="V2399">
        <f>SUMIF(货件明细!K:K,F2399,货件明细!AQ:AQ)</f>
        <v>0</v>
      </c>
      <c r="W2399">
        <f t="shared" si="148"/>
        <v>1</v>
      </c>
      <c r="X2399">
        <f t="shared" si="149"/>
        <v>273</v>
      </c>
      <c r="Y2399">
        <f>SUMIF(货件明细!K:K,F2399,货件明细!I:I)</f>
        <v>0</v>
      </c>
      <c r="Z2399">
        <f t="shared" si="150"/>
        <v>100.4</v>
      </c>
      <c r="AA2399">
        <f>SUMIF(货件明细!K:K,F2399,货件明细!J:J)</f>
        <v>0</v>
      </c>
      <c r="AB2399">
        <f t="shared" si="151"/>
        <v>1</v>
      </c>
    </row>
    <row r="2400" spans="1:28">
      <c r="A2400">
        <v>2025</v>
      </c>
      <c r="B2400">
        <v>4</v>
      </c>
      <c r="C2400">
        <v>15</v>
      </c>
      <c r="D2400" s="4">
        <v>45759</v>
      </c>
      <c r="E2400" t="s">
        <v>28</v>
      </c>
      <c r="F2400" t="s">
        <v>2521</v>
      </c>
      <c r="G2400" t="s">
        <v>50</v>
      </c>
      <c r="H2400" t="s">
        <v>31</v>
      </c>
      <c r="I2400" t="s">
        <v>96</v>
      </c>
      <c r="J2400" t="s">
        <v>100</v>
      </c>
      <c r="K2400" t="s">
        <v>100</v>
      </c>
      <c r="L2400" t="s">
        <v>46</v>
      </c>
      <c r="M2400" t="s">
        <v>65</v>
      </c>
      <c r="N2400" t="s">
        <v>1832</v>
      </c>
      <c r="O2400">
        <v>11.7</v>
      </c>
      <c r="Q2400">
        <v>222.2</v>
      </c>
      <c r="R2400">
        <v>222.2</v>
      </c>
      <c r="S2400">
        <v>0</v>
      </c>
      <c r="T2400">
        <v>222.2</v>
      </c>
      <c r="U2400">
        <v>62</v>
      </c>
      <c r="V2400">
        <f>SUMIF(货件明细!K:K,F2400,货件明细!AQ:AQ)</f>
        <v>0</v>
      </c>
      <c r="W2400">
        <f t="shared" si="148"/>
        <v>1</v>
      </c>
      <c r="X2400">
        <f t="shared" si="149"/>
        <v>62</v>
      </c>
      <c r="Y2400">
        <f>SUMIF(货件明细!K:K,F2400,货件明细!I:I)</f>
        <v>0</v>
      </c>
      <c r="Z2400">
        <f t="shared" si="150"/>
        <v>11.7</v>
      </c>
      <c r="AA2400">
        <f>SUMIF(货件明细!K:K,F2400,货件明细!J:J)</f>
        <v>0</v>
      </c>
      <c r="AB2400">
        <f t="shared" si="151"/>
        <v>1</v>
      </c>
    </row>
    <row r="2401" spans="1:28">
      <c r="A2401">
        <v>2025</v>
      </c>
      <c r="B2401">
        <v>4</v>
      </c>
      <c r="C2401">
        <v>15</v>
      </c>
      <c r="D2401" s="4">
        <v>45759</v>
      </c>
      <c r="E2401" t="s">
        <v>28</v>
      </c>
      <c r="F2401" t="s">
        <v>2522</v>
      </c>
      <c r="G2401" t="s">
        <v>74</v>
      </c>
      <c r="H2401" t="s">
        <v>44</v>
      </c>
      <c r="I2401" t="s">
        <v>96</v>
      </c>
      <c r="J2401" t="s">
        <v>100</v>
      </c>
      <c r="K2401" t="s">
        <v>100</v>
      </c>
      <c r="L2401" t="s">
        <v>46</v>
      </c>
      <c r="M2401" t="s">
        <v>47</v>
      </c>
      <c r="N2401" t="s">
        <v>159</v>
      </c>
      <c r="O2401">
        <v>11.7</v>
      </c>
      <c r="Q2401">
        <v>197.169230769231</v>
      </c>
      <c r="R2401">
        <v>197.169230769231</v>
      </c>
      <c r="S2401">
        <v>0</v>
      </c>
      <c r="T2401">
        <v>197.169230769231</v>
      </c>
      <c r="U2401">
        <v>62</v>
      </c>
      <c r="V2401">
        <f>SUMIF(货件明细!K:K,F2401,货件明细!AQ:AQ)</f>
        <v>0</v>
      </c>
      <c r="W2401">
        <f t="shared" si="148"/>
        <v>1</v>
      </c>
      <c r="X2401">
        <f t="shared" si="149"/>
        <v>62</v>
      </c>
      <c r="Y2401">
        <f>SUMIF(货件明细!K:K,F2401,货件明细!I:I)</f>
        <v>0</v>
      </c>
      <c r="Z2401">
        <f t="shared" si="150"/>
        <v>11.7</v>
      </c>
      <c r="AA2401">
        <f>SUMIF(货件明细!K:K,F2401,货件明细!J:J)</f>
        <v>0</v>
      </c>
      <c r="AB2401">
        <f t="shared" si="151"/>
        <v>1</v>
      </c>
    </row>
    <row r="2402" spans="1:28">
      <c r="A2402">
        <v>2025</v>
      </c>
      <c r="B2402">
        <v>4</v>
      </c>
      <c r="C2402">
        <v>15</v>
      </c>
      <c r="D2402" s="4">
        <v>45759</v>
      </c>
      <c r="E2402" t="s">
        <v>28</v>
      </c>
      <c r="F2402" t="s">
        <v>2523</v>
      </c>
      <c r="G2402" t="s">
        <v>56</v>
      </c>
      <c r="H2402" t="s">
        <v>44</v>
      </c>
      <c r="I2402" t="s">
        <v>96</v>
      </c>
      <c r="J2402" t="s">
        <v>100</v>
      </c>
      <c r="K2402" t="s">
        <v>100</v>
      </c>
      <c r="L2402" t="s">
        <v>46</v>
      </c>
      <c r="M2402" t="s">
        <v>47</v>
      </c>
      <c r="N2402" t="s">
        <v>159</v>
      </c>
      <c r="O2402">
        <v>11.7</v>
      </c>
      <c r="Q2402">
        <v>194.4</v>
      </c>
      <c r="R2402">
        <v>194.4</v>
      </c>
      <c r="S2402">
        <v>0</v>
      </c>
      <c r="T2402">
        <v>194.4</v>
      </c>
      <c r="U2402">
        <v>62</v>
      </c>
      <c r="V2402">
        <f>SUMIF(货件明细!K:K,F2402,货件明细!AQ:AQ)</f>
        <v>0</v>
      </c>
      <c r="W2402">
        <f t="shared" si="148"/>
        <v>1</v>
      </c>
      <c r="X2402">
        <f t="shared" si="149"/>
        <v>62</v>
      </c>
      <c r="Y2402">
        <f>SUMIF(货件明细!K:K,F2402,货件明细!I:I)</f>
        <v>0</v>
      </c>
      <c r="Z2402">
        <f t="shared" si="150"/>
        <v>11.7</v>
      </c>
      <c r="AA2402">
        <f>SUMIF(货件明细!K:K,F2402,货件明细!J:J)</f>
        <v>0</v>
      </c>
      <c r="AB2402">
        <f t="shared" si="151"/>
        <v>1</v>
      </c>
    </row>
    <row r="2403" spans="1:28">
      <c r="A2403">
        <v>2025</v>
      </c>
      <c r="B2403">
        <v>4</v>
      </c>
      <c r="C2403">
        <v>15</v>
      </c>
      <c r="D2403" s="4">
        <v>45759</v>
      </c>
      <c r="E2403" t="s">
        <v>28</v>
      </c>
      <c r="F2403" t="s">
        <v>2524</v>
      </c>
      <c r="G2403" t="s">
        <v>263</v>
      </c>
      <c r="H2403" t="s">
        <v>44</v>
      </c>
      <c r="I2403" t="s">
        <v>96</v>
      </c>
      <c r="J2403" t="s">
        <v>100</v>
      </c>
      <c r="K2403" t="s">
        <v>100</v>
      </c>
      <c r="L2403" t="s">
        <v>46</v>
      </c>
      <c r="M2403" t="s">
        <v>47</v>
      </c>
      <c r="N2403" t="s">
        <v>159</v>
      </c>
      <c r="O2403">
        <v>11.7</v>
      </c>
      <c r="Q2403">
        <v>197.169230769231</v>
      </c>
      <c r="R2403">
        <v>197.169230769231</v>
      </c>
      <c r="S2403">
        <v>0</v>
      </c>
      <c r="T2403">
        <v>197.169230769231</v>
      </c>
      <c r="U2403">
        <v>62</v>
      </c>
      <c r="V2403">
        <f>SUMIF(货件明细!K:K,F2403,货件明细!AQ:AQ)</f>
        <v>0</v>
      </c>
      <c r="W2403">
        <f t="shared" si="148"/>
        <v>1</v>
      </c>
      <c r="X2403">
        <f t="shared" si="149"/>
        <v>62</v>
      </c>
      <c r="Y2403">
        <f>SUMIF(货件明细!K:K,F2403,货件明细!I:I)</f>
        <v>0</v>
      </c>
      <c r="Z2403">
        <f t="shared" si="150"/>
        <v>11.7</v>
      </c>
      <c r="AA2403">
        <f>SUMIF(货件明细!K:K,F2403,货件明细!J:J)</f>
        <v>0</v>
      </c>
      <c r="AB2403">
        <f t="shared" si="151"/>
        <v>1</v>
      </c>
    </row>
    <row r="2404" spans="1:28">
      <c r="A2404">
        <v>2025</v>
      </c>
      <c r="B2404">
        <v>4</v>
      </c>
      <c r="C2404">
        <v>15</v>
      </c>
      <c r="D2404" s="4">
        <v>45759</v>
      </c>
      <c r="E2404" t="s">
        <v>28</v>
      </c>
      <c r="F2404" t="s">
        <v>2525</v>
      </c>
      <c r="G2404" t="s">
        <v>70</v>
      </c>
      <c r="H2404" t="s">
        <v>71</v>
      </c>
      <c r="I2404" t="s">
        <v>96</v>
      </c>
      <c r="J2404" t="s">
        <v>100</v>
      </c>
      <c r="K2404" t="s">
        <v>100</v>
      </c>
      <c r="L2404" t="s">
        <v>46</v>
      </c>
      <c r="M2404" t="s">
        <v>47</v>
      </c>
      <c r="N2404" t="s">
        <v>159</v>
      </c>
      <c r="O2404">
        <v>11.7</v>
      </c>
      <c r="Q2404">
        <v>175.7</v>
      </c>
      <c r="R2404">
        <v>175.7</v>
      </c>
      <c r="S2404">
        <v>0</v>
      </c>
      <c r="T2404">
        <v>175.7</v>
      </c>
      <c r="U2404">
        <v>62</v>
      </c>
      <c r="V2404">
        <f>SUMIF(货件明细!K:K,F2404,货件明细!AQ:AQ)</f>
        <v>0</v>
      </c>
      <c r="W2404">
        <f t="shared" si="148"/>
        <v>1</v>
      </c>
      <c r="X2404">
        <f t="shared" si="149"/>
        <v>62</v>
      </c>
      <c r="Y2404">
        <f>SUMIF(货件明细!K:K,F2404,货件明细!I:I)</f>
        <v>0</v>
      </c>
      <c r="Z2404">
        <f t="shared" si="150"/>
        <v>11.7</v>
      </c>
      <c r="AA2404">
        <f>SUMIF(货件明细!K:K,F2404,货件明细!J:J)</f>
        <v>0</v>
      </c>
      <c r="AB2404">
        <f t="shared" si="151"/>
        <v>1</v>
      </c>
    </row>
    <row r="2405" spans="1:28">
      <c r="A2405">
        <v>2025</v>
      </c>
      <c r="B2405">
        <v>4</v>
      </c>
      <c r="C2405">
        <v>15</v>
      </c>
      <c r="D2405" s="4">
        <v>45759</v>
      </c>
      <c r="E2405" t="s">
        <v>28</v>
      </c>
      <c r="F2405" t="s">
        <v>2526</v>
      </c>
      <c r="G2405" t="s">
        <v>74</v>
      </c>
      <c r="H2405" t="s">
        <v>44</v>
      </c>
      <c r="I2405" t="s">
        <v>39</v>
      </c>
      <c r="J2405" t="s">
        <v>45</v>
      </c>
      <c r="K2405" t="s">
        <v>45</v>
      </c>
      <c r="L2405" t="s">
        <v>46</v>
      </c>
      <c r="M2405" t="s">
        <v>47</v>
      </c>
      <c r="N2405" t="s">
        <v>48</v>
      </c>
      <c r="O2405">
        <v>31</v>
      </c>
      <c r="Q2405">
        <v>486.75</v>
      </c>
      <c r="R2405">
        <v>486.75</v>
      </c>
      <c r="S2405">
        <v>0</v>
      </c>
      <c r="T2405">
        <v>486.75</v>
      </c>
      <c r="U2405">
        <v>152</v>
      </c>
      <c r="V2405">
        <f>SUMIF(货件明细!K:K,F2405,货件明细!AQ:AQ)</f>
        <v>0</v>
      </c>
      <c r="W2405">
        <f t="shared" si="148"/>
        <v>1</v>
      </c>
      <c r="X2405">
        <f t="shared" si="149"/>
        <v>152</v>
      </c>
      <c r="Y2405">
        <f>SUMIF(货件明细!K:K,F2405,货件明细!I:I)</f>
        <v>0</v>
      </c>
      <c r="Z2405">
        <f t="shared" si="150"/>
        <v>31</v>
      </c>
      <c r="AA2405">
        <f>SUMIF(货件明细!K:K,F2405,货件明细!J:J)</f>
        <v>0</v>
      </c>
      <c r="AB2405">
        <f t="shared" si="151"/>
        <v>1</v>
      </c>
    </row>
    <row r="2406" spans="1:28">
      <c r="A2406">
        <v>2025</v>
      </c>
      <c r="B2406">
        <v>4</v>
      </c>
      <c r="C2406">
        <v>15</v>
      </c>
      <c r="D2406" s="4">
        <v>45759</v>
      </c>
      <c r="E2406" t="s">
        <v>28</v>
      </c>
      <c r="F2406" t="s">
        <v>2527</v>
      </c>
      <c r="G2406" t="s">
        <v>56</v>
      </c>
      <c r="H2406" t="s">
        <v>44</v>
      </c>
      <c r="I2406" t="s">
        <v>39</v>
      </c>
      <c r="J2406" t="s">
        <v>45</v>
      </c>
      <c r="K2406" t="s">
        <v>45</v>
      </c>
      <c r="L2406" t="s">
        <v>46</v>
      </c>
      <c r="M2406" t="s">
        <v>47</v>
      </c>
      <c r="N2406" t="s">
        <v>48</v>
      </c>
      <c r="O2406">
        <v>31</v>
      </c>
      <c r="Q2406">
        <v>448.4</v>
      </c>
      <c r="R2406">
        <v>448.4</v>
      </c>
      <c r="S2406">
        <v>0</v>
      </c>
      <c r="T2406">
        <v>448.4</v>
      </c>
      <c r="U2406">
        <v>152</v>
      </c>
      <c r="V2406">
        <f>SUMIF(货件明细!K:K,F2406,货件明细!AQ:AQ)</f>
        <v>0</v>
      </c>
      <c r="W2406">
        <f t="shared" si="148"/>
        <v>1</v>
      </c>
      <c r="X2406">
        <f t="shared" si="149"/>
        <v>152</v>
      </c>
      <c r="Y2406">
        <f>SUMIF(货件明细!K:K,F2406,货件明细!I:I)</f>
        <v>0</v>
      </c>
      <c r="Z2406">
        <f t="shared" si="150"/>
        <v>31</v>
      </c>
      <c r="AA2406">
        <f>SUMIF(货件明细!K:K,F2406,货件明细!J:J)</f>
        <v>0</v>
      </c>
      <c r="AB2406">
        <f t="shared" si="151"/>
        <v>1</v>
      </c>
    </row>
    <row r="2407" spans="1:28">
      <c r="A2407">
        <v>2025</v>
      </c>
      <c r="B2407">
        <v>4</v>
      </c>
      <c r="C2407">
        <v>15</v>
      </c>
      <c r="D2407" s="4">
        <v>45759</v>
      </c>
      <c r="E2407" t="s">
        <v>28</v>
      </c>
      <c r="F2407" t="s">
        <v>2528</v>
      </c>
      <c r="G2407" t="s">
        <v>267</v>
      </c>
      <c r="H2407" t="s">
        <v>71</v>
      </c>
      <c r="I2407" t="s">
        <v>39</v>
      </c>
      <c r="J2407" t="s">
        <v>45</v>
      </c>
      <c r="K2407" t="s">
        <v>45</v>
      </c>
      <c r="L2407" t="s">
        <v>46</v>
      </c>
      <c r="M2407" t="s">
        <v>47</v>
      </c>
      <c r="N2407" t="s">
        <v>48</v>
      </c>
      <c r="O2407">
        <v>31</v>
      </c>
      <c r="Q2407">
        <v>443.8</v>
      </c>
      <c r="R2407">
        <v>443.8</v>
      </c>
      <c r="S2407">
        <v>0</v>
      </c>
      <c r="T2407">
        <v>443.8</v>
      </c>
      <c r="U2407">
        <v>152</v>
      </c>
      <c r="V2407">
        <f>SUMIF(货件明细!K:K,F2407,货件明细!AQ:AQ)</f>
        <v>0</v>
      </c>
      <c r="W2407">
        <f t="shared" si="148"/>
        <v>1</v>
      </c>
      <c r="X2407">
        <f t="shared" si="149"/>
        <v>152</v>
      </c>
      <c r="Y2407">
        <f>SUMIF(货件明细!K:K,F2407,货件明细!I:I)</f>
        <v>0</v>
      </c>
      <c r="Z2407">
        <f t="shared" si="150"/>
        <v>31</v>
      </c>
      <c r="AA2407">
        <f>SUMIF(货件明细!K:K,F2407,货件明细!J:J)</f>
        <v>0</v>
      </c>
      <c r="AB2407">
        <f t="shared" si="151"/>
        <v>1</v>
      </c>
    </row>
    <row r="2408" spans="1:28">
      <c r="A2408">
        <v>2025</v>
      </c>
      <c r="B2408">
        <v>4</v>
      </c>
      <c r="C2408">
        <v>15</v>
      </c>
      <c r="D2408" s="4">
        <v>45759</v>
      </c>
      <c r="E2408" t="s">
        <v>28</v>
      </c>
      <c r="F2408" t="s">
        <v>2529</v>
      </c>
      <c r="G2408" t="s">
        <v>50</v>
      </c>
      <c r="H2408" t="s">
        <v>31</v>
      </c>
      <c r="I2408" t="s">
        <v>39</v>
      </c>
      <c r="J2408" t="s">
        <v>45</v>
      </c>
      <c r="K2408" t="s">
        <v>45</v>
      </c>
      <c r="L2408" t="s">
        <v>46</v>
      </c>
      <c r="M2408" t="s">
        <v>65</v>
      </c>
      <c r="N2408" t="s">
        <v>1825</v>
      </c>
      <c r="O2408">
        <v>31</v>
      </c>
      <c r="Q2408">
        <v>682</v>
      </c>
      <c r="R2408">
        <v>682</v>
      </c>
      <c r="S2408">
        <v>0</v>
      </c>
      <c r="T2408">
        <v>682</v>
      </c>
      <c r="U2408">
        <v>152</v>
      </c>
      <c r="V2408">
        <f>SUMIF(货件明细!K:K,F2408,货件明细!AQ:AQ)</f>
        <v>0</v>
      </c>
      <c r="W2408">
        <f t="shared" si="148"/>
        <v>1</v>
      </c>
      <c r="X2408">
        <f t="shared" si="149"/>
        <v>152</v>
      </c>
      <c r="Y2408">
        <f>SUMIF(货件明细!K:K,F2408,货件明细!I:I)</f>
        <v>0</v>
      </c>
      <c r="Z2408">
        <f t="shared" si="150"/>
        <v>31</v>
      </c>
      <c r="AA2408">
        <f>SUMIF(货件明细!K:K,F2408,货件明细!J:J)</f>
        <v>0</v>
      </c>
      <c r="AB2408">
        <f t="shared" si="151"/>
        <v>1</v>
      </c>
    </row>
    <row r="2409" spans="1:28">
      <c r="A2409">
        <v>2025</v>
      </c>
      <c r="B2409">
        <v>4</v>
      </c>
      <c r="C2409">
        <v>15</v>
      </c>
      <c r="D2409" s="4">
        <v>45759</v>
      </c>
      <c r="E2409" t="s">
        <v>28</v>
      </c>
      <c r="F2409" t="s">
        <v>2530</v>
      </c>
      <c r="G2409" t="s">
        <v>263</v>
      </c>
      <c r="H2409" t="s">
        <v>44</v>
      </c>
      <c r="I2409" t="s">
        <v>39</v>
      </c>
      <c r="J2409" t="s">
        <v>45</v>
      </c>
      <c r="K2409" t="s">
        <v>45</v>
      </c>
      <c r="L2409" t="s">
        <v>46</v>
      </c>
      <c r="M2409" t="s">
        <v>47</v>
      </c>
      <c r="N2409" t="s">
        <v>48</v>
      </c>
      <c r="O2409">
        <v>31</v>
      </c>
      <c r="Q2409">
        <v>495.6</v>
      </c>
      <c r="R2409">
        <v>495.6</v>
      </c>
      <c r="S2409">
        <v>0</v>
      </c>
      <c r="T2409">
        <v>495.6</v>
      </c>
      <c r="U2409">
        <v>152</v>
      </c>
      <c r="V2409">
        <f>SUMIF(货件明细!K:K,F2409,货件明细!AQ:AQ)</f>
        <v>0</v>
      </c>
      <c r="W2409">
        <f t="shared" si="148"/>
        <v>1</v>
      </c>
      <c r="X2409">
        <f t="shared" si="149"/>
        <v>152</v>
      </c>
      <c r="Y2409">
        <f>SUMIF(货件明细!K:K,F2409,货件明细!I:I)</f>
        <v>0</v>
      </c>
      <c r="Z2409">
        <f t="shared" si="150"/>
        <v>31</v>
      </c>
      <c r="AA2409">
        <f>SUMIF(货件明细!K:K,F2409,货件明细!J:J)</f>
        <v>0</v>
      </c>
      <c r="AB2409">
        <f t="shared" si="151"/>
        <v>1</v>
      </c>
    </row>
    <row r="2410" spans="1:28">
      <c r="A2410">
        <v>2025</v>
      </c>
      <c r="B2410">
        <v>4</v>
      </c>
      <c r="C2410">
        <v>15</v>
      </c>
      <c r="D2410" s="4">
        <v>45759</v>
      </c>
      <c r="E2410" t="s">
        <v>28</v>
      </c>
      <c r="F2410" t="s">
        <v>2531</v>
      </c>
      <c r="G2410" t="s">
        <v>74</v>
      </c>
      <c r="H2410" t="s">
        <v>44</v>
      </c>
      <c r="I2410" t="s">
        <v>57</v>
      </c>
      <c r="J2410" t="s">
        <v>100</v>
      </c>
      <c r="K2410" t="s">
        <v>100</v>
      </c>
      <c r="L2410" t="s">
        <v>46</v>
      </c>
      <c r="M2410" t="s">
        <v>47</v>
      </c>
      <c r="N2410" t="s">
        <v>159</v>
      </c>
      <c r="O2410">
        <v>29.95</v>
      </c>
      <c r="Q2410">
        <v>394.338461538462</v>
      </c>
      <c r="R2410">
        <v>394.338461538462</v>
      </c>
      <c r="S2410">
        <v>0</v>
      </c>
      <c r="T2410">
        <v>394.338461538462</v>
      </c>
      <c r="U2410">
        <v>205</v>
      </c>
      <c r="V2410">
        <f>SUMIF(货件明细!K:K,F2410,货件明细!AQ:AQ)</f>
        <v>0</v>
      </c>
      <c r="W2410">
        <f t="shared" si="148"/>
        <v>1</v>
      </c>
      <c r="X2410">
        <f t="shared" si="149"/>
        <v>205</v>
      </c>
      <c r="Y2410">
        <f>SUMIF(货件明细!K:K,F2410,货件明细!I:I)</f>
        <v>0</v>
      </c>
      <c r="Z2410">
        <f t="shared" si="150"/>
        <v>29.95</v>
      </c>
      <c r="AA2410">
        <f>SUMIF(货件明细!K:K,F2410,货件明细!J:J)</f>
        <v>0</v>
      </c>
      <c r="AB2410">
        <f t="shared" si="151"/>
        <v>1</v>
      </c>
    </row>
    <row r="2411" spans="1:28">
      <c r="A2411">
        <v>2025</v>
      </c>
      <c r="B2411">
        <v>4</v>
      </c>
      <c r="C2411">
        <v>15</v>
      </c>
      <c r="D2411" s="4">
        <v>45759</v>
      </c>
      <c r="E2411" t="s">
        <v>28</v>
      </c>
      <c r="F2411" t="s">
        <v>2532</v>
      </c>
      <c r="G2411" t="s">
        <v>263</v>
      </c>
      <c r="H2411" t="s">
        <v>44</v>
      </c>
      <c r="I2411" t="s">
        <v>57</v>
      </c>
      <c r="J2411" t="s">
        <v>100</v>
      </c>
      <c r="K2411" t="s">
        <v>100</v>
      </c>
      <c r="L2411" t="s">
        <v>46</v>
      </c>
      <c r="M2411" t="s">
        <v>47</v>
      </c>
      <c r="N2411" t="s">
        <v>159</v>
      </c>
      <c r="O2411">
        <v>29.95</v>
      </c>
      <c r="Q2411">
        <v>394.338461538462</v>
      </c>
      <c r="R2411">
        <v>394.338461538462</v>
      </c>
      <c r="S2411">
        <v>0</v>
      </c>
      <c r="T2411">
        <v>394.338461538462</v>
      </c>
      <c r="U2411">
        <v>205</v>
      </c>
      <c r="V2411">
        <f>SUMIF(货件明细!K:K,F2411,货件明细!AQ:AQ)</f>
        <v>0</v>
      </c>
      <c r="W2411">
        <f t="shared" si="148"/>
        <v>1</v>
      </c>
      <c r="X2411">
        <f t="shared" si="149"/>
        <v>205</v>
      </c>
      <c r="Y2411">
        <f>SUMIF(货件明细!K:K,F2411,货件明细!I:I)</f>
        <v>0</v>
      </c>
      <c r="Z2411">
        <f t="shared" si="150"/>
        <v>29.95</v>
      </c>
      <c r="AA2411">
        <f>SUMIF(货件明细!K:K,F2411,货件明细!J:J)</f>
        <v>0</v>
      </c>
      <c r="AB2411">
        <f t="shared" si="151"/>
        <v>1</v>
      </c>
    </row>
    <row r="2412" spans="1:28">
      <c r="A2412">
        <v>2025</v>
      </c>
      <c r="B2412">
        <v>4</v>
      </c>
      <c r="C2412">
        <v>15</v>
      </c>
      <c r="D2412" s="4">
        <v>45759</v>
      </c>
      <c r="E2412" t="s">
        <v>28</v>
      </c>
      <c r="F2412" t="s">
        <v>2533</v>
      </c>
      <c r="G2412" t="s">
        <v>56</v>
      </c>
      <c r="H2412" t="s">
        <v>44</v>
      </c>
      <c r="I2412" t="s">
        <v>57</v>
      </c>
      <c r="J2412" t="s">
        <v>100</v>
      </c>
      <c r="K2412" t="s">
        <v>100</v>
      </c>
      <c r="L2412" t="s">
        <v>46</v>
      </c>
      <c r="M2412" t="s">
        <v>47</v>
      </c>
      <c r="N2412" t="s">
        <v>159</v>
      </c>
      <c r="O2412">
        <v>29.95</v>
      </c>
      <c r="Q2412">
        <v>388.8</v>
      </c>
      <c r="R2412">
        <v>388.8</v>
      </c>
      <c r="S2412">
        <v>0</v>
      </c>
      <c r="T2412">
        <v>388.8</v>
      </c>
      <c r="U2412">
        <v>205</v>
      </c>
      <c r="V2412">
        <f>SUMIF(货件明细!K:K,F2412,货件明细!AQ:AQ)</f>
        <v>0</v>
      </c>
      <c r="W2412">
        <f t="shared" si="148"/>
        <v>1</v>
      </c>
      <c r="X2412">
        <f t="shared" si="149"/>
        <v>205</v>
      </c>
      <c r="Y2412">
        <f>SUMIF(货件明细!K:K,F2412,货件明细!I:I)</f>
        <v>0</v>
      </c>
      <c r="Z2412">
        <f t="shared" si="150"/>
        <v>29.95</v>
      </c>
      <c r="AA2412">
        <f>SUMIF(货件明细!K:K,F2412,货件明细!J:J)</f>
        <v>0</v>
      </c>
      <c r="AB2412">
        <f t="shared" si="151"/>
        <v>1</v>
      </c>
    </row>
    <row r="2413" spans="1:28">
      <c r="A2413">
        <v>2025</v>
      </c>
      <c r="B2413">
        <v>4</v>
      </c>
      <c r="C2413">
        <v>15</v>
      </c>
      <c r="D2413" s="4">
        <v>45759</v>
      </c>
      <c r="E2413" t="s">
        <v>28</v>
      </c>
      <c r="F2413" t="s">
        <v>2534</v>
      </c>
      <c r="G2413" t="s">
        <v>267</v>
      </c>
      <c r="H2413" t="s">
        <v>71</v>
      </c>
      <c r="I2413" t="s">
        <v>57</v>
      </c>
      <c r="J2413" t="s">
        <v>100</v>
      </c>
      <c r="K2413" t="s">
        <v>100</v>
      </c>
      <c r="L2413" t="s">
        <v>46</v>
      </c>
      <c r="M2413" t="s">
        <v>47</v>
      </c>
      <c r="N2413" t="s">
        <v>159</v>
      </c>
      <c r="O2413">
        <v>29.95</v>
      </c>
      <c r="Q2413">
        <v>346.836363636364</v>
      </c>
      <c r="R2413">
        <v>346.836363636364</v>
      </c>
      <c r="S2413">
        <v>0</v>
      </c>
      <c r="T2413">
        <v>346.836363636364</v>
      </c>
      <c r="U2413">
        <v>205</v>
      </c>
      <c r="V2413">
        <f>SUMIF(货件明细!K:K,F2413,货件明细!AQ:AQ)</f>
        <v>0</v>
      </c>
      <c r="W2413">
        <f t="shared" si="148"/>
        <v>1</v>
      </c>
      <c r="X2413">
        <f t="shared" si="149"/>
        <v>205</v>
      </c>
      <c r="Y2413">
        <f>SUMIF(货件明细!K:K,F2413,货件明细!I:I)</f>
        <v>0</v>
      </c>
      <c r="Z2413">
        <f t="shared" si="150"/>
        <v>29.95</v>
      </c>
      <c r="AA2413">
        <f>SUMIF(货件明细!K:K,F2413,货件明细!J:J)</f>
        <v>0</v>
      </c>
      <c r="AB2413">
        <f t="shared" si="151"/>
        <v>1</v>
      </c>
    </row>
    <row r="2414" spans="1:28">
      <c r="A2414">
        <v>2025</v>
      </c>
      <c r="B2414">
        <v>4</v>
      </c>
      <c r="C2414">
        <v>15</v>
      </c>
      <c r="D2414" s="4">
        <v>45759</v>
      </c>
      <c r="E2414" t="s">
        <v>28</v>
      </c>
      <c r="F2414" t="s">
        <v>2535</v>
      </c>
      <c r="G2414" t="s">
        <v>50</v>
      </c>
      <c r="H2414" t="s">
        <v>31</v>
      </c>
      <c r="I2414" t="s">
        <v>57</v>
      </c>
      <c r="J2414" t="s">
        <v>100</v>
      </c>
      <c r="K2414" t="s">
        <v>100</v>
      </c>
      <c r="L2414" t="s">
        <v>46</v>
      </c>
      <c r="M2414" t="s">
        <v>65</v>
      </c>
      <c r="N2414" t="s">
        <v>1832</v>
      </c>
      <c r="O2414">
        <v>29.95</v>
      </c>
      <c r="Q2414">
        <v>444.4</v>
      </c>
      <c r="R2414">
        <v>444.4</v>
      </c>
      <c r="S2414">
        <v>0</v>
      </c>
      <c r="T2414">
        <v>444.4</v>
      </c>
      <c r="U2414">
        <v>205</v>
      </c>
      <c r="V2414">
        <f>SUMIF(货件明细!K:K,F2414,货件明细!AQ:AQ)</f>
        <v>0</v>
      </c>
      <c r="W2414">
        <f t="shared" si="148"/>
        <v>1</v>
      </c>
      <c r="X2414">
        <f t="shared" si="149"/>
        <v>205</v>
      </c>
      <c r="Y2414">
        <f>SUMIF(货件明细!K:K,F2414,货件明细!I:I)</f>
        <v>0</v>
      </c>
      <c r="Z2414">
        <f t="shared" si="150"/>
        <v>29.95</v>
      </c>
      <c r="AA2414">
        <f>SUMIF(货件明细!K:K,F2414,货件明细!J:J)</f>
        <v>0</v>
      </c>
      <c r="AB2414">
        <f t="shared" si="151"/>
        <v>1</v>
      </c>
    </row>
    <row r="2415" spans="1:28">
      <c r="A2415">
        <v>2025</v>
      </c>
      <c r="B2415">
        <v>4</v>
      </c>
      <c r="C2415">
        <v>15</v>
      </c>
      <c r="D2415" s="4">
        <v>45759</v>
      </c>
      <c r="E2415" t="s">
        <v>28</v>
      </c>
      <c r="F2415" t="s">
        <v>2536</v>
      </c>
      <c r="G2415" t="s">
        <v>50</v>
      </c>
      <c r="H2415" t="s">
        <v>31</v>
      </c>
      <c r="I2415" t="s">
        <v>96</v>
      </c>
      <c r="J2415" t="s">
        <v>45</v>
      </c>
      <c r="K2415" t="s">
        <v>45</v>
      </c>
      <c r="L2415" t="s">
        <v>46</v>
      </c>
      <c r="M2415" t="s">
        <v>65</v>
      </c>
      <c r="N2415" t="s">
        <v>1825</v>
      </c>
      <c r="O2415">
        <v>12.4</v>
      </c>
      <c r="Q2415">
        <v>286</v>
      </c>
      <c r="R2415">
        <v>286</v>
      </c>
      <c r="S2415">
        <v>0</v>
      </c>
      <c r="T2415">
        <v>286</v>
      </c>
      <c r="U2415">
        <v>61</v>
      </c>
      <c r="V2415">
        <f>SUMIF(货件明细!K:K,F2415,货件明细!AQ:AQ)</f>
        <v>0</v>
      </c>
      <c r="W2415">
        <f t="shared" si="148"/>
        <v>1</v>
      </c>
      <c r="X2415">
        <f t="shared" si="149"/>
        <v>61</v>
      </c>
      <c r="Y2415">
        <f>SUMIF(货件明细!K:K,F2415,货件明细!I:I)</f>
        <v>0</v>
      </c>
      <c r="Z2415">
        <f t="shared" si="150"/>
        <v>12.4</v>
      </c>
      <c r="AA2415">
        <f>SUMIF(货件明细!K:K,F2415,货件明细!J:J)</f>
        <v>0</v>
      </c>
      <c r="AB2415">
        <f t="shared" si="151"/>
        <v>1</v>
      </c>
    </row>
    <row r="2416" spans="1:28">
      <c r="A2416">
        <v>2025</v>
      </c>
      <c r="B2416">
        <v>4</v>
      </c>
      <c r="C2416">
        <v>15</v>
      </c>
      <c r="D2416" s="4">
        <v>45759</v>
      </c>
      <c r="E2416" t="s">
        <v>28</v>
      </c>
      <c r="F2416" t="s">
        <v>2537</v>
      </c>
      <c r="G2416" t="s">
        <v>74</v>
      </c>
      <c r="H2416" t="s">
        <v>44</v>
      </c>
      <c r="I2416" t="s">
        <v>96</v>
      </c>
      <c r="J2416" t="s">
        <v>45</v>
      </c>
      <c r="K2416" t="s">
        <v>45</v>
      </c>
      <c r="L2416" t="s">
        <v>46</v>
      </c>
      <c r="M2416" t="s">
        <v>47</v>
      </c>
      <c r="N2416" t="s">
        <v>48</v>
      </c>
      <c r="O2416">
        <v>12.4</v>
      </c>
      <c r="Q2416">
        <v>243.375</v>
      </c>
      <c r="R2416">
        <v>243.375</v>
      </c>
      <c r="S2416">
        <v>0</v>
      </c>
      <c r="T2416">
        <v>243.375</v>
      </c>
      <c r="U2416">
        <v>61</v>
      </c>
      <c r="V2416">
        <f>SUMIF(货件明细!K:K,F2416,货件明细!AQ:AQ)</f>
        <v>0</v>
      </c>
      <c r="W2416">
        <f t="shared" si="148"/>
        <v>1</v>
      </c>
      <c r="X2416">
        <f t="shared" si="149"/>
        <v>61</v>
      </c>
      <c r="Y2416">
        <f>SUMIF(货件明细!K:K,F2416,货件明细!I:I)</f>
        <v>0</v>
      </c>
      <c r="Z2416">
        <f t="shared" si="150"/>
        <v>12.4</v>
      </c>
      <c r="AA2416">
        <f>SUMIF(货件明细!K:K,F2416,货件明细!J:J)</f>
        <v>0</v>
      </c>
      <c r="AB2416">
        <f t="shared" si="151"/>
        <v>1</v>
      </c>
    </row>
    <row r="2417" spans="1:28">
      <c r="A2417">
        <v>2025</v>
      </c>
      <c r="B2417">
        <v>4</v>
      </c>
      <c r="C2417">
        <v>15</v>
      </c>
      <c r="D2417" s="4">
        <v>45759</v>
      </c>
      <c r="E2417" t="s">
        <v>28</v>
      </c>
      <c r="F2417" t="s">
        <v>2538</v>
      </c>
      <c r="G2417" t="s">
        <v>70</v>
      </c>
      <c r="H2417" t="s">
        <v>71</v>
      </c>
      <c r="I2417" t="s">
        <v>96</v>
      </c>
      <c r="J2417" t="s">
        <v>45</v>
      </c>
      <c r="K2417" t="s">
        <v>45</v>
      </c>
      <c r="L2417" t="s">
        <v>46</v>
      </c>
      <c r="M2417" t="s">
        <v>47</v>
      </c>
      <c r="N2417" t="s">
        <v>45</v>
      </c>
      <c r="O2417">
        <v>12.4</v>
      </c>
      <c r="Q2417">
        <v>211.9</v>
      </c>
      <c r="R2417">
        <v>211.9</v>
      </c>
      <c r="S2417">
        <v>0</v>
      </c>
      <c r="T2417">
        <v>211.9</v>
      </c>
      <c r="U2417">
        <v>61</v>
      </c>
      <c r="V2417">
        <f>SUMIF(货件明细!K:K,F2417,货件明细!AQ:AQ)</f>
        <v>0</v>
      </c>
      <c r="W2417">
        <f t="shared" si="148"/>
        <v>1</v>
      </c>
      <c r="X2417">
        <f t="shared" si="149"/>
        <v>61</v>
      </c>
      <c r="Y2417">
        <f>SUMIF(货件明细!K:K,F2417,货件明细!I:I)</f>
        <v>0</v>
      </c>
      <c r="Z2417">
        <f t="shared" si="150"/>
        <v>12.4</v>
      </c>
      <c r="AA2417">
        <f>SUMIF(货件明细!K:K,F2417,货件明细!J:J)</f>
        <v>0</v>
      </c>
      <c r="AB2417">
        <f t="shared" si="151"/>
        <v>1</v>
      </c>
    </row>
    <row r="2418" spans="1:28">
      <c r="A2418">
        <v>2025</v>
      </c>
      <c r="B2418">
        <v>4</v>
      </c>
      <c r="C2418">
        <v>15</v>
      </c>
      <c r="D2418" s="4">
        <v>45759</v>
      </c>
      <c r="E2418" t="s">
        <v>28</v>
      </c>
      <c r="F2418" t="s">
        <v>2539</v>
      </c>
      <c r="G2418" t="s">
        <v>263</v>
      </c>
      <c r="H2418" t="s">
        <v>44</v>
      </c>
      <c r="I2418" t="s">
        <v>96</v>
      </c>
      <c r="J2418" t="s">
        <v>45</v>
      </c>
      <c r="K2418" t="s">
        <v>45</v>
      </c>
      <c r="L2418" t="s">
        <v>46</v>
      </c>
      <c r="M2418" t="s">
        <v>47</v>
      </c>
      <c r="N2418" t="s">
        <v>48</v>
      </c>
      <c r="O2418">
        <v>12.4</v>
      </c>
      <c r="Q2418">
        <v>247.8</v>
      </c>
      <c r="R2418">
        <v>247.8</v>
      </c>
      <c r="S2418">
        <v>0</v>
      </c>
      <c r="T2418">
        <v>247.8</v>
      </c>
      <c r="U2418">
        <v>61</v>
      </c>
      <c r="V2418">
        <f>SUMIF(货件明细!K:K,F2418,货件明细!AQ:AQ)</f>
        <v>0</v>
      </c>
      <c r="W2418">
        <f t="shared" si="148"/>
        <v>1</v>
      </c>
      <c r="X2418">
        <f t="shared" si="149"/>
        <v>61</v>
      </c>
      <c r="Y2418">
        <f>SUMIF(货件明细!K:K,F2418,货件明细!I:I)</f>
        <v>0</v>
      </c>
      <c r="Z2418">
        <f t="shared" si="150"/>
        <v>12.4</v>
      </c>
      <c r="AA2418">
        <f>SUMIF(货件明细!K:K,F2418,货件明细!J:J)</f>
        <v>0</v>
      </c>
      <c r="AB2418">
        <f t="shared" si="151"/>
        <v>1</v>
      </c>
    </row>
    <row r="2419" spans="1:28">
      <c r="A2419">
        <v>2025</v>
      </c>
      <c r="B2419">
        <v>4</v>
      </c>
      <c r="C2419">
        <v>15</v>
      </c>
      <c r="D2419" s="4">
        <v>45759</v>
      </c>
      <c r="E2419" t="s">
        <v>28</v>
      </c>
      <c r="F2419" t="s">
        <v>2540</v>
      </c>
      <c r="G2419" t="s">
        <v>56</v>
      </c>
      <c r="H2419" t="s">
        <v>44</v>
      </c>
      <c r="I2419" t="s">
        <v>96</v>
      </c>
      <c r="J2419" t="s">
        <v>45</v>
      </c>
      <c r="K2419" t="s">
        <v>45</v>
      </c>
      <c r="L2419" t="s">
        <v>46</v>
      </c>
      <c r="M2419" t="s">
        <v>47</v>
      </c>
      <c r="N2419" t="s">
        <v>48</v>
      </c>
      <c r="O2419">
        <v>12.4</v>
      </c>
      <c r="Q2419">
        <v>224.2</v>
      </c>
      <c r="R2419">
        <v>224.2</v>
      </c>
      <c r="S2419">
        <v>0</v>
      </c>
      <c r="T2419">
        <v>224.2</v>
      </c>
      <c r="U2419">
        <v>61</v>
      </c>
      <c r="V2419">
        <f>SUMIF(货件明细!K:K,F2419,货件明细!AQ:AQ)</f>
        <v>0</v>
      </c>
      <c r="W2419">
        <f t="shared" si="148"/>
        <v>1</v>
      </c>
      <c r="X2419">
        <f t="shared" si="149"/>
        <v>61</v>
      </c>
      <c r="Y2419">
        <f>SUMIF(货件明细!K:K,F2419,货件明细!I:I)</f>
        <v>0</v>
      </c>
      <c r="Z2419">
        <f t="shared" si="150"/>
        <v>12.4</v>
      </c>
      <c r="AA2419">
        <f>SUMIF(货件明细!K:K,F2419,货件明细!J:J)</f>
        <v>0</v>
      </c>
      <c r="AB2419">
        <f t="shared" si="151"/>
        <v>1</v>
      </c>
    </row>
    <row r="2420" spans="1:28">
      <c r="A2420">
        <v>2025</v>
      </c>
      <c r="B2420">
        <v>4</v>
      </c>
      <c r="C2420">
        <v>15</v>
      </c>
      <c r="D2420" s="4">
        <v>45759</v>
      </c>
      <c r="E2420" t="s">
        <v>28</v>
      </c>
      <c r="F2420" t="s">
        <v>2541</v>
      </c>
      <c r="G2420" t="s">
        <v>223</v>
      </c>
      <c r="H2420" t="s">
        <v>31</v>
      </c>
      <c r="I2420" t="s">
        <v>41</v>
      </c>
      <c r="J2420" t="s">
        <v>45</v>
      </c>
      <c r="K2420" t="s">
        <v>100</v>
      </c>
      <c r="L2420" t="s">
        <v>46</v>
      </c>
      <c r="M2420" t="s">
        <v>47</v>
      </c>
      <c r="N2420" t="s">
        <v>101</v>
      </c>
      <c r="O2420">
        <v>39.55</v>
      </c>
      <c r="Q2420">
        <v>448</v>
      </c>
      <c r="R2420">
        <v>448</v>
      </c>
      <c r="S2420">
        <v>0</v>
      </c>
      <c r="T2420">
        <v>448</v>
      </c>
      <c r="U2420">
        <v>269</v>
      </c>
      <c r="V2420">
        <f>SUMIF(货件明细!K:K,F2420,货件明细!AQ:AQ)</f>
        <v>0</v>
      </c>
      <c r="W2420">
        <f t="shared" si="148"/>
        <v>1</v>
      </c>
      <c r="X2420">
        <f t="shared" si="149"/>
        <v>269</v>
      </c>
      <c r="Y2420">
        <f>SUMIF(货件明细!K:K,F2420,货件明细!I:I)</f>
        <v>0</v>
      </c>
      <c r="Z2420">
        <f t="shared" si="150"/>
        <v>39.55</v>
      </c>
      <c r="AA2420">
        <f>SUMIF(货件明细!K:K,F2420,货件明细!J:J)</f>
        <v>0</v>
      </c>
      <c r="AB2420">
        <f t="shared" si="151"/>
        <v>1</v>
      </c>
    </row>
    <row r="2421" spans="1:28">
      <c r="A2421">
        <v>2025</v>
      </c>
      <c r="B2421">
        <v>4</v>
      </c>
      <c r="C2421">
        <v>15</v>
      </c>
      <c r="D2421" s="4">
        <v>45759</v>
      </c>
      <c r="E2421" t="s">
        <v>28</v>
      </c>
      <c r="F2421" t="s">
        <v>2542</v>
      </c>
      <c r="G2421" t="s">
        <v>267</v>
      </c>
      <c r="H2421" t="s">
        <v>71</v>
      </c>
      <c r="I2421" t="s">
        <v>41</v>
      </c>
      <c r="J2421" t="s">
        <v>45</v>
      </c>
      <c r="K2421" t="s">
        <v>45</v>
      </c>
      <c r="L2421" t="s">
        <v>46</v>
      </c>
      <c r="M2421" t="s">
        <v>47</v>
      </c>
      <c r="N2421" t="s">
        <v>48</v>
      </c>
      <c r="O2421">
        <v>39.55</v>
      </c>
      <c r="Q2421">
        <v>443.8</v>
      </c>
      <c r="R2421">
        <v>443.8</v>
      </c>
      <c r="S2421">
        <v>0</v>
      </c>
      <c r="T2421">
        <v>443.8</v>
      </c>
      <c r="U2421">
        <v>269</v>
      </c>
      <c r="V2421">
        <f>SUMIF(货件明细!K:K,F2421,货件明细!AQ:AQ)</f>
        <v>0</v>
      </c>
      <c r="W2421">
        <f t="shared" si="148"/>
        <v>1</v>
      </c>
      <c r="X2421">
        <f t="shared" si="149"/>
        <v>269</v>
      </c>
      <c r="Y2421">
        <f>SUMIF(货件明细!K:K,F2421,货件明细!I:I)</f>
        <v>0</v>
      </c>
      <c r="Z2421">
        <f t="shared" si="150"/>
        <v>39.55</v>
      </c>
      <c r="AA2421">
        <f>SUMIF(货件明细!K:K,F2421,货件明细!J:J)</f>
        <v>0</v>
      </c>
      <c r="AB2421">
        <f t="shared" si="151"/>
        <v>1</v>
      </c>
    </row>
    <row r="2422" spans="1:28">
      <c r="A2422">
        <v>2025</v>
      </c>
      <c r="B2422">
        <v>4</v>
      </c>
      <c r="C2422">
        <v>15</v>
      </c>
      <c r="D2422" s="4">
        <v>45759</v>
      </c>
      <c r="E2422" t="s">
        <v>28</v>
      </c>
      <c r="F2422" t="s">
        <v>2543</v>
      </c>
      <c r="G2422" t="s">
        <v>74</v>
      </c>
      <c r="H2422" t="s">
        <v>44</v>
      </c>
      <c r="I2422" t="s">
        <v>41</v>
      </c>
      <c r="J2422" t="s">
        <v>45</v>
      </c>
      <c r="K2422" t="s">
        <v>45</v>
      </c>
      <c r="L2422" t="s">
        <v>46</v>
      </c>
      <c r="M2422" t="s">
        <v>47</v>
      </c>
      <c r="N2422" t="s">
        <v>48</v>
      </c>
      <c r="O2422">
        <v>39.55</v>
      </c>
      <c r="Q2422">
        <v>486.75</v>
      </c>
      <c r="R2422">
        <v>486.75</v>
      </c>
      <c r="S2422">
        <v>0</v>
      </c>
      <c r="T2422">
        <v>486.75</v>
      </c>
      <c r="U2422">
        <v>269</v>
      </c>
      <c r="V2422">
        <f>SUMIF(货件明细!K:K,F2422,货件明细!AQ:AQ)</f>
        <v>0</v>
      </c>
      <c r="W2422">
        <f t="shared" si="148"/>
        <v>1</v>
      </c>
      <c r="X2422">
        <f t="shared" si="149"/>
        <v>269</v>
      </c>
      <c r="Y2422">
        <f>SUMIF(货件明细!K:K,F2422,货件明细!I:I)</f>
        <v>0</v>
      </c>
      <c r="Z2422">
        <f t="shared" si="150"/>
        <v>39.55</v>
      </c>
      <c r="AA2422">
        <f>SUMIF(货件明细!K:K,F2422,货件明细!J:J)</f>
        <v>0</v>
      </c>
      <c r="AB2422">
        <f t="shared" si="151"/>
        <v>1</v>
      </c>
    </row>
    <row r="2423" spans="1:28">
      <c r="A2423">
        <v>2025</v>
      </c>
      <c r="B2423">
        <v>4</v>
      </c>
      <c r="C2423">
        <v>15</v>
      </c>
      <c r="D2423" s="4">
        <v>45759</v>
      </c>
      <c r="E2423" t="s">
        <v>28</v>
      </c>
      <c r="F2423" t="s">
        <v>2544</v>
      </c>
      <c r="G2423" t="s">
        <v>50</v>
      </c>
      <c r="H2423" t="s">
        <v>31</v>
      </c>
      <c r="I2423" t="s">
        <v>41</v>
      </c>
      <c r="J2423" t="s">
        <v>45</v>
      </c>
      <c r="K2423" t="s">
        <v>100</v>
      </c>
      <c r="L2423" t="s">
        <v>46</v>
      </c>
      <c r="M2423" t="s">
        <v>47</v>
      </c>
      <c r="N2423" t="s">
        <v>101</v>
      </c>
      <c r="O2423">
        <v>39.55</v>
      </c>
      <c r="Q2423">
        <v>458.466666666667</v>
      </c>
      <c r="R2423">
        <v>458.466666666667</v>
      </c>
      <c r="S2423">
        <v>0</v>
      </c>
      <c r="T2423">
        <v>458.466666666667</v>
      </c>
      <c r="U2423">
        <v>269</v>
      </c>
      <c r="V2423">
        <f>SUMIF(货件明细!K:K,F2423,货件明细!AQ:AQ)</f>
        <v>0</v>
      </c>
      <c r="W2423">
        <f t="shared" si="148"/>
        <v>1</v>
      </c>
      <c r="X2423">
        <f t="shared" si="149"/>
        <v>269</v>
      </c>
      <c r="Y2423">
        <f>SUMIF(货件明细!K:K,F2423,货件明细!I:I)</f>
        <v>0</v>
      </c>
      <c r="Z2423">
        <f t="shared" si="150"/>
        <v>39.55</v>
      </c>
      <c r="AA2423">
        <f>SUMIF(货件明细!K:K,F2423,货件明细!J:J)</f>
        <v>0</v>
      </c>
      <c r="AB2423">
        <f t="shared" si="151"/>
        <v>1</v>
      </c>
    </row>
    <row r="2424" spans="1:28">
      <c r="A2424">
        <v>2025</v>
      </c>
      <c r="B2424">
        <v>4</v>
      </c>
      <c r="C2424">
        <v>15</v>
      </c>
      <c r="D2424" s="4">
        <v>45759</v>
      </c>
      <c r="E2424" t="s">
        <v>28</v>
      </c>
      <c r="F2424" t="s">
        <v>2545</v>
      </c>
      <c r="G2424" t="s">
        <v>263</v>
      </c>
      <c r="H2424" t="s">
        <v>44</v>
      </c>
      <c r="I2424" t="s">
        <v>41</v>
      </c>
      <c r="J2424" t="s">
        <v>45</v>
      </c>
      <c r="K2424" t="s">
        <v>45</v>
      </c>
      <c r="L2424" t="s">
        <v>46</v>
      </c>
      <c r="M2424" t="s">
        <v>47</v>
      </c>
      <c r="N2424" t="s">
        <v>48</v>
      </c>
      <c r="O2424">
        <v>39.55</v>
      </c>
      <c r="Q2424">
        <v>495.6</v>
      </c>
      <c r="R2424">
        <v>495.6</v>
      </c>
      <c r="S2424">
        <v>0</v>
      </c>
      <c r="T2424">
        <v>495.6</v>
      </c>
      <c r="U2424">
        <v>269</v>
      </c>
      <c r="V2424">
        <f>SUMIF(货件明细!K:K,F2424,货件明细!AQ:AQ)</f>
        <v>0</v>
      </c>
      <c r="W2424">
        <f t="shared" si="148"/>
        <v>1</v>
      </c>
      <c r="X2424">
        <f t="shared" si="149"/>
        <v>269</v>
      </c>
      <c r="Y2424">
        <f>SUMIF(货件明细!K:K,F2424,货件明细!I:I)</f>
        <v>0</v>
      </c>
      <c r="Z2424">
        <f t="shared" si="150"/>
        <v>39.55</v>
      </c>
      <c r="AA2424">
        <f>SUMIF(货件明细!K:K,F2424,货件明细!J:J)</f>
        <v>0</v>
      </c>
      <c r="AB2424">
        <f t="shared" si="151"/>
        <v>1</v>
      </c>
    </row>
    <row r="2425" spans="1:28">
      <c r="A2425">
        <v>2025</v>
      </c>
      <c r="B2425">
        <v>4</v>
      </c>
      <c r="C2425">
        <v>15</v>
      </c>
      <c r="D2425" s="4">
        <v>45759</v>
      </c>
      <c r="E2425" t="s">
        <v>28</v>
      </c>
      <c r="F2425" t="s">
        <v>2546</v>
      </c>
      <c r="G2425" t="s">
        <v>263</v>
      </c>
      <c r="H2425" t="s">
        <v>44</v>
      </c>
      <c r="I2425" t="s">
        <v>145</v>
      </c>
      <c r="J2425" t="s">
        <v>45</v>
      </c>
      <c r="K2425" t="s">
        <v>45</v>
      </c>
      <c r="L2425" t="s">
        <v>46</v>
      </c>
      <c r="M2425" t="s">
        <v>47</v>
      </c>
      <c r="N2425" t="s">
        <v>48</v>
      </c>
      <c r="O2425">
        <v>55.7</v>
      </c>
      <c r="Q2425">
        <v>743.4</v>
      </c>
      <c r="R2425">
        <v>743.4</v>
      </c>
      <c r="S2425">
        <v>0</v>
      </c>
      <c r="T2425">
        <v>743.4</v>
      </c>
      <c r="U2425">
        <v>454</v>
      </c>
      <c r="V2425">
        <f>SUMIF(货件明细!K:K,F2425,货件明细!AQ:AQ)</f>
        <v>0</v>
      </c>
      <c r="W2425">
        <f t="shared" si="148"/>
        <v>1</v>
      </c>
      <c r="X2425">
        <f t="shared" si="149"/>
        <v>454</v>
      </c>
      <c r="Y2425">
        <f>SUMIF(货件明细!K:K,F2425,货件明细!I:I)</f>
        <v>0</v>
      </c>
      <c r="Z2425">
        <f t="shared" si="150"/>
        <v>55.7</v>
      </c>
      <c r="AA2425">
        <f>SUMIF(货件明细!K:K,F2425,货件明细!J:J)</f>
        <v>0</v>
      </c>
      <c r="AB2425">
        <f t="shared" si="151"/>
        <v>1</v>
      </c>
    </row>
    <row r="2426" spans="1:28">
      <c r="A2426">
        <v>2025</v>
      </c>
      <c r="B2426">
        <v>4</v>
      </c>
      <c r="C2426">
        <v>15</v>
      </c>
      <c r="D2426" s="4">
        <v>45759</v>
      </c>
      <c r="E2426" t="s">
        <v>28</v>
      </c>
      <c r="F2426" t="s">
        <v>2547</v>
      </c>
      <c r="G2426" t="s">
        <v>267</v>
      </c>
      <c r="H2426" t="s">
        <v>71</v>
      </c>
      <c r="I2426" t="s">
        <v>145</v>
      </c>
      <c r="J2426" t="s">
        <v>45</v>
      </c>
      <c r="K2426" t="s">
        <v>45</v>
      </c>
      <c r="L2426" t="s">
        <v>46</v>
      </c>
      <c r="M2426" t="s">
        <v>47</v>
      </c>
      <c r="N2426" t="s">
        <v>48</v>
      </c>
      <c r="O2426">
        <v>55.7</v>
      </c>
      <c r="Q2426">
        <v>665.7</v>
      </c>
      <c r="R2426">
        <v>665.7</v>
      </c>
      <c r="S2426">
        <v>0</v>
      </c>
      <c r="T2426">
        <v>665.7</v>
      </c>
      <c r="U2426">
        <v>454</v>
      </c>
      <c r="V2426">
        <f>SUMIF(货件明细!K:K,F2426,货件明细!AQ:AQ)</f>
        <v>0</v>
      </c>
      <c r="W2426">
        <f t="shared" si="148"/>
        <v>1</v>
      </c>
      <c r="X2426">
        <f t="shared" si="149"/>
        <v>454</v>
      </c>
      <c r="Y2426">
        <f>SUMIF(货件明细!K:K,F2426,货件明细!I:I)</f>
        <v>0</v>
      </c>
      <c r="Z2426">
        <f t="shared" si="150"/>
        <v>55.7</v>
      </c>
      <c r="AA2426">
        <f>SUMIF(货件明细!K:K,F2426,货件明细!J:J)</f>
        <v>0</v>
      </c>
      <c r="AB2426">
        <f t="shared" si="151"/>
        <v>1</v>
      </c>
    </row>
    <row r="2427" spans="1:28">
      <c r="A2427">
        <v>2025</v>
      </c>
      <c r="B2427">
        <v>4</v>
      </c>
      <c r="C2427">
        <v>15</v>
      </c>
      <c r="D2427" s="4">
        <v>45759</v>
      </c>
      <c r="E2427" t="s">
        <v>28</v>
      </c>
      <c r="F2427" t="s">
        <v>2548</v>
      </c>
      <c r="G2427" t="s">
        <v>50</v>
      </c>
      <c r="H2427" t="s">
        <v>31</v>
      </c>
      <c r="I2427" t="s">
        <v>145</v>
      </c>
      <c r="J2427" t="s">
        <v>45</v>
      </c>
      <c r="K2427" t="s">
        <v>100</v>
      </c>
      <c r="L2427" t="s">
        <v>46</v>
      </c>
      <c r="M2427" t="s">
        <v>65</v>
      </c>
      <c r="N2427" t="s">
        <v>1832</v>
      </c>
      <c r="O2427">
        <v>55.7</v>
      </c>
      <c r="Q2427">
        <v>666.6</v>
      </c>
      <c r="R2427">
        <v>666.6</v>
      </c>
      <c r="S2427">
        <v>0</v>
      </c>
      <c r="T2427">
        <v>666.6</v>
      </c>
      <c r="U2427">
        <v>454</v>
      </c>
      <c r="V2427">
        <f>SUMIF(货件明细!K:K,F2427,货件明细!AQ:AQ)</f>
        <v>0</v>
      </c>
      <c r="W2427">
        <f t="shared" si="148"/>
        <v>1</v>
      </c>
      <c r="X2427">
        <f t="shared" si="149"/>
        <v>454</v>
      </c>
      <c r="Y2427">
        <f>SUMIF(货件明细!K:K,F2427,货件明细!I:I)</f>
        <v>0</v>
      </c>
      <c r="Z2427">
        <f t="shared" si="150"/>
        <v>55.7</v>
      </c>
      <c r="AA2427">
        <f>SUMIF(货件明细!K:K,F2427,货件明细!J:J)</f>
        <v>0</v>
      </c>
      <c r="AB2427">
        <f t="shared" si="151"/>
        <v>1</v>
      </c>
    </row>
    <row r="2428" spans="1:28">
      <c r="A2428">
        <v>2025</v>
      </c>
      <c r="B2428">
        <v>4</v>
      </c>
      <c r="C2428">
        <v>15</v>
      </c>
      <c r="D2428" s="4">
        <v>45759</v>
      </c>
      <c r="E2428" t="s">
        <v>28</v>
      </c>
      <c r="F2428" t="s">
        <v>2549</v>
      </c>
      <c r="G2428" t="s">
        <v>74</v>
      </c>
      <c r="H2428" t="s">
        <v>44</v>
      </c>
      <c r="I2428" t="s">
        <v>145</v>
      </c>
      <c r="J2428" t="s">
        <v>45</v>
      </c>
      <c r="K2428" t="s">
        <v>45</v>
      </c>
      <c r="L2428" t="s">
        <v>46</v>
      </c>
      <c r="M2428" t="s">
        <v>47</v>
      </c>
      <c r="N2428" t="s">
        <v>48</v>
      </c>
      <c r="O2428">
        <v>55.7</v>
      </c>
      <c r="Q2428">
        <v>730.125</v>
      </c>
      <c r="R2428">
        <v>730.125</v>
      </c>
      <c r="S2428">
        <v>0</v>
      </c>
      <c r="T2428">
        <v>730.125</v>
      </c>
      <c r="U2428">
        <v>454</v>
      </c>
      <c r="V2428">
        <f>SUMIF(货件明细!K:K,F2428,货件明细!AQ:AQ)</f>
        <v>0</v>
      </c>
      <c r="W2428">
        <f t="shared" si="148"/>
        <v>1</v>
      </c>
      <c r="X2428">
        <f t="shared" si="149"/>
        <v>454</v>
      </c>
      <c r="Y2428">
        <f>SUMIF(货件明细!K:K,F2428,货件明细!I:I)</f>
        <v>0</v>
      </c>
      <c r="Z2428">
        <f t="shared" si="150"/>
        <v>55.7</v>
      </c>
      <c r="AA2428">
        <f>SUMIF(货件明细!K:K,F2428,货件明细!J:J)</f>
        <v>0</v>
      </c>
      <c r="AB2428">
        <f t="shared" si="151"/>
        <v>1</v>
      </c>
    </row>
    <row r="2429" spans="1:28">
      <c r="A2429">
        <v>2025</v>
      </c>
      <c r="B2429">
        <v>4</v>
      </c>
      <c r="C2429">
        <v>15</v>
      </c>
      <c r="D2429" s="4">
        <v>45759</v>
      </c>
      <c r="E2429" t="s">
        <v>28</v>
      </c>
      <c r="F2429" t="s">
        <v>2550</v>
      </c>
      <c r="G2429" t="s">
        <v>223</v>
      </c>
      <c r="H2429" t="s">
        <v>31</v>
      </c>
      <c r="I2429" t="s">
        <v>145</v>
      </c>
      <c r="J2429" t="s">
        <v>45</v>
      </c>
      <c r="K2429" t="s">
        <v>100</v>
      </c>
      <c r="L2429" t="s">
        <v>46</v>
      </c>
      <c r="M2429" t="s">
        <v>47</v>
      </c>
      <c r="N2429" t="s">
        <v>101</v>
      </c>
      <c r="O2429">
        <v>55.7</v>
      </c>
      <c r="Q2429">
        <v>672</v>
      </c>
      <c r="R2429">
        <v>672</v>
      </c>
      <c r="S2429">
        <v>0</v>
      </c>
      <c r="T2429">
        <v>672</v>
      </c>
      <c r="U2429">
        <v>454</v>
      </c>
      <c r="V2429">
        <f>SUMIF(货件明细!K:K,F2429,货件明细!AQ:AQ)</f>
        <v>0</v>
      </c>
      <c r="W2429">
        <f t="shared" si="148"/>
        <v>1</v>
      </c>
      <c r="X2429">
        <f t="shared" si="149"/>
        <v>454</v>
      </c>
      <c r="Y2429">
        <f>SUMIF(货件明细!K:K,F2429,货件明细!I:I)</f>
        <v>0</v>
      </c>
      <c r="Z2429">
        <f t="shared" si="150"/>
        <v>55.7</v>
      </c>
      <c r="AA2429">
        <f>SUMIF(货件明细!K:K,F2429,货件明细!J:J)</f>
        <v>0</v>
      </c>
      <c r="AB2429">
        <f t="shared" si="151"/>
        <v>1</v>
      </c>
    </row>
    <row r="2430" spans="1:28">
      <c r="A2430">
        <v>2025</v>
      </c>
      <c r="B2430">
        <v>4</v>
      </c>
      <c r="C2430">
        <v>15</v>
      </c>
      <c r="D2430" s="4">
        <v>45759</v>
      </c>
      <c r="E2430" t="s">
        <v>28</v>
      </c>
      <c r="F2430" t="s">
        <v>2551</v>
      </c>
      <c r="G2430" t="s">
        <v>223</v>
      </c>
      <c r="H2430" t="s">
        <v>31</v>
      </c>
      <c r="I2430" t="s">
        <v>145</v>
      </c>
      <c r="J2430" t="s">
        <v>100</v>
      </c>
      <c r="K2430" t="s">
        <v>100</v>
      </c>
      <c r="L2430" t="s">
        <v>46</v>
      </c>
      <c r="M2430" t="s">
        <v>47</v>
      </c>
      <c r="N2430" t="s">
        <v>101</v>
      </c>
      <c r="O2430">
        <v>69.2</v>
      </c>
      <c r="Q2430">
        <v>896</v>
      </c>
      <c r="R2430">
        <v>896</v>
      </c>
      <c r="S2430">
        <v>0</v>
      </c>
      <c r="T2430">
        <v>896</v>
      </c>
      <c r="U2430">
        <v>348</v>
      </c>
      <c r="V2430">
        <f>SUMIF(货件明细!K:K,F2430,货件明细!AQ:AQ)</f>
        <v>0</v>
      </c>
      <c r="W2430">
        <f t="shared" si="148"/>
        <v>1</v>
      </c>
      <c r="X2430">
        <f t="shared" si="149"/>
        <v>348</v>
      </c>
      <c r="Y2430">
        <f>SUMIF(货件明细!K:K,F2430,货件明细!I:I)</f>
        <v>0</v>
      </c>
      <c r="Z2430">
        <f t="shared" si="150"/>
        <v>69.2</v>
      </c>
      <c r="AA2430">
        <f>SUMIF(货件明细!K:K,F2430,货件明细!J:J)</f>
        <v>0</v>
      </c>
      <c r="AB2430">
        <f t="shared" si="151"/>
        <v>1</v>
      </c>
    </row>
    <row r="2431" spans="1:28">
      <c r="A2431">
        <v>2025</v>
      </c>
      <c r="B2431">
        <v>4</v>
      </c>
      <c r="C2431">
        <v>15</v>
      </c>
      <c r="D2431" s="4">
        <v>45759</v>
      </c>
      <c r="E2431" t="s">
        <v>28</v>
      </c>
      <c r="F2431" t="s">
        <v>2552</v>
      </c>
      <c r="G2431" t="s">
        <v>263</v>
      </c>
      <c r="H2431" t="s">
        <v>44</v>
      </c>
      <c r="I2431" t="s">
        <v>145</v>
      </c>
      <c r="J2431" t="s">
        <v>100</v>
      </c>
      <c r="K2431" t="s">
        <v>100</v>
      </c>
      <c r="L2431" t="s">
        <v>46</v>
      </c>
      <c r="M2431" t="s">
        <v>47</v>
      </c>
      <c r="N2431" t="s">
        <v>159</v>
      </c>
      <c r="O2431">
        <v>69.2</v>
      </c>
      <c r="Q2431">
        <v>788.676923076923</v>
      </c>
      <c r="R2431">
        <v>788.676923076923</v>
      </c>
      <c r="S2431">
        <v>0</v>
      </c>
      <c r="T2431">
        <v>788.676923076923</v>
      </c>
      <c r="U2431">
        <v>348</v>
      </c>
      <c r="V2431">
        <f>SUMIF(货件明细!K:K,F2431,货件明细!AQ:AQ)</f>
        <v>0</v>
      </c>
      <c r="W2431">
        <f t="shared" si="148"/>
        <v>1</v>
      </c>
      <c r="X2431">
        <f t="shared" si="149"/>
        <v>348</v>
      </c>
      <c r="Y2431">
        <f>SUMIF(货件明细!K:K,F2431,货件明细!I:I)</f>
        <v>0</v>
      </c>
      <c r="Z2431">
        <f t="shared" si="150"/>
        <v>69.2</v>
      </c>
      <c r="AA2431">
        <f>SUMIF(货件明细!K:K,F2431,货件明细!J:J)</f>
        <v>0</v>
      </c>
      <c r="AB2431">
        <f t="shared" si="151"/>
        <v>1</v>
      </c>
    </row>
    <row r="2432" spans="1:28">
      <c r="A2432">
        <v>2025</v>
      </c>
      <c r="B2432">
        <v>4</v>
      </c>
      <c r="C2432">
        <v>15</v>
      </c>
      <c r="D2432" s="4">
        <v>45759</v>
      </c>
      <c r="E2432" t="s">
        <v>28</v>
      </c>
      <c r="F2432" t="s">
        <v>2553</v>
      </c>
      <c r="G2432" t="s">
        <v>50</v>
      </c>
      <c r="H2432" t="s">
        <v>31</v>
      </c>
      <c r="I2432" t="s">
        <v>145</v>
      </c>
      <c r="J2432" t="s">
        <v>100</v>
      </c>
      <c r="K2432" t="s">
        <v>100</v>
      </c>
      <c r="L2432" t="s">
        <v>46</v>
      </c>
      <c r="M2432" t="s">
        <v>65</v>
      </c>
      <c r="N2432" t="s">
        <v>1832</v>
      </c>
      <c r="O2432">
        <v>69.2</v>
      </c>
      <c r="Q2432">
        <v>888.8</v>
      </c>
      <c r="R2432">
        <v>888.8</v>
      </c>
      <c r="S2432">
        <v>0</v>
      </c>
      <c r="T2432">
        <v>888.8</v>
      </c>
      <c r="U2432">
        <v>348</v>
      </c>
      <c r="V2432">
        <f>SUMIF(货件明细!K:K,F2432,货件明细!AQ:AQ)</f>
        <v>0</v>
      </c>
      <c r="W2432">
        <f t="shared" si="148"/>
        <v>1</v>
      </c>
      <c r="X2432">
        <f t="shared" si="149"/>
        <v>348</v>
      </c>
      <c r="Y2432">
        <f>SUMIF(货件明细!K:K,F2432,货件明细!I:I)</f>
        <v>0</v>
      </c>
      <c r="Z2432">
        <f t="shared" si="150"/>
        <v>69.2</v>
      </c>
      <c r="AA2432">
        <f>SUMIF(货件明细!K:K,F2432,货件明细!J:J)</f>
        <v>0</v>
      </c>
      <c r="AB2432">
        <f t="shared" si="151"/>
        <v>1</v>
      </c>
    </row>
    <row r="2433" spans="1:28">
      <c r="A2433">
        <v>2025</v>
      </c>
      <c r="B2433">
        <v>4</v>
      </c>
      <c r="C2433">
        <v>15</v>
      </c>
      <c r="D2433" s="4">
        <v>45759</v>
      </c>
      <c r="E2433" t="s">
        <v>28</v>
      </c>
      <c r="F2433" t="s">
        <v>2554</v>
      </c>
      <c r="G2433" t="s">
        <v>74</v>
      </c>
      <c r="H2433" t="s">
        <v>44</v>
      </c>
      <c r="I2433" t="s">
        <v>145</v>
      </c>
      <c r="J2433" t="s">
        <v>100</v>
      </c>
      <c r="K2433" t="s">
        <v>100</v>
      </c>
      <c r="L2433" t="s">
        <v>46</v>
      </c>
      <c r="M2433" t="s">
        <v>47</v>
      </c>
      <c r="N2433" t="s">
        <v>159</v>
      </c>
      <c r="O2433">
        <v>69.2</v>
      </c>
      <c r="Q2433">
        <v>788.676923076923</v>
      </c>
      <c r="R2433">
        <v>788.676923076923</v>
      </c>
      <c r="S2433">
        <v>0</v>
      </c>
      <c r="T2433">
        <v>788.676923076923</v>
      </c>
      <c r="U2433">
        <v>348</v>
      </c>
      <c r="V2433">
        <f>SUMIF(货件明细!K:K,F2433,货件明细!AQ:AQ)</f>
        <v>0</v>
      </c>
      <c r="W2433">
        <f t="shared" si="148"/>
        <v>1</v>
      </c>
      <c r="X2433">
        <f t="shared" si="149"/>
        <v>348</v>
      </c>
      <c r="Y2433">
        <f>SUMIF(货件明细!K:K,F2433,货件明细!I:I)</f>
        <v>0</v>
      </c>
      <c r="Z2433">
        <f t="shared" si="150"/>
        <v>69.2</v>
      </c>
      <c r="AA2433">
        <f>SUMIF(货件明细!K:K,F2433,货件明细!J:J)</f>
        <v>0</v>
      </c>
      <c r="AB2433">
        <f t="shared" si="151"/>
        <v>1</v>
      </c>
    </row>
    <row r="2434" spans="1:28">
      <c r="A2434">
        <v>2025</v>
      </c>
      <c r="B2434">
        <v>4</v>
      </c>
      <c r="C2434">
        <v>15</v>
      </c>
      <c r="D2434" s="4">
        <v>45759</v>
      </c>
      <c r="E2434" t="s">
        <v>28</v>
      </c>
      <c r="F2434" t="s">
        <v>2555</v>
      </c>
      <c r="G2434" t="s">
        <v>267</v>
      </c>
      <c r="H2434" t="s">
        <v>71</v>
      </c>
      <c r="I2434" t="s">
        <v>145</v>
      </c>
      <c r="J2434" t="s">
        <v>100</v>
      </c>
      <c r="K2434" t="s">
        <v>100</v>
      </c>
      <c r="L2434" t="s">
        <v>46</v>
      </c>
      <c r="M2434" t="s">
        <v>47</v>
      </c>
      <c r="N2434" t="s">
        <v>159</v>
      </c>
      <c r="O2434">
        <v>69.2</v>
      </c>
      <c r="Q2434">
        <v>693.672727272727</v>
      </c>
      <c r="R2434">
        <v>693.672727272727</v>
      </c>
      <c r="S2434">
        <v>0</v>
      </c>
      <c r="T2434">
        <v>693.672727272727</v>
      </c>
      <c r="U2434">
        <v>348</v>
      </c>
      <c r="V2434">
        <f>SUMIF(货件明细!K:K,F2434,货件明细!AQ:AQ)</f>
        <v>0</v>
      </c>
      <c r="W2434">
        <f t="shared" ref="W2434:W2497" si="152">IF(V2434=U2434,0,1)</f>
        <v>1</v>
      </c>
      <c r="X2434">
        <f t="shared" ref="X2434:X2497" si="153">U2434</f>
        <v>348</v>
      </c>
      <c r="Y2434">
        <f>SUMIF(货件明细!K:K,F2434,货件明细!I:I)</f>
        <v>0</v>
      </c>
      <c r="Z2434">
        <f t="shared" ref="Z2434:Z2497" si="154">O2434-Y2434</f>
        <v>69.2</v>
      </c>
      <c r="AA2434">
        <f>SUMIF(货件明细!K:K,F2434,货件明细!J:J)</f>
        <v>0</v>
      </c>
      <c r="AB2434">
        <f t="shared" ref="AB2434:AB2497" si="155">IF(T2434=AA2434,0,1)</f>
        <v>1</v>
      </c>
    </row>
    <row r="2435" spans="1:28">
      <c r="A2435">
        <v>2025</v>
      </c>
      <c r="B2435">
        <v>4</v>
      </c>
      <c r="C2435">
        <v>15</v>
      </c>
      <c r="D2435" s="4">
        <v>45759</v>
      </c>
      <c r="E2435" t="s">
        <v>28</v>
      </c>
      <c r="F2435" t="s">
        <v>2556</v>
      </c>
      <c r="G2435" t="s">
        <v>50</v>
      </c>
      <c r="H2435" t="s">
        <v>31</v>
      </c>
      <c r="I2435" t="s">
        <v>111</v>
      </c>
      <c r="J2435" t="s">
        <v>100</v>
      </c>
      <c r="K2435" t="s">
        <v>100</v>
      </c>
      <c r="L2435" t="s">
        <v>46</v>
      </c>
      <c r="M2435" t="s">
        <v>47</v>
      </c>
      <c r="N2435" t="s">
        <v>101</v>
      </c>
      <c r="O2435">
        <v>20.45</v>
      </c>
      <c r="Q2435">
        <v>229.233333333333</v>
      </c>
      <c r="R2435">
        <v>229.233333333333</v>
      </c>
      <c r="S2435">
        <v>0</v>
      </c>
      <c r="T2435">
        <v>229.233333333333</v>
      </c>
      <c r="U2435">
        <v>131</v>
      </c>
      <c r="V2435">
        <f>SUMIF(货件明细!K:K,F2435,货件明细!AQ:AQ)</f>
        <v>0</v>
      </c>
      <c r="W2435">
        <f t="shared" si="152"/>
        <v>1</v>
      </c>
      <c r="X2435">
        <f t="shared" si="153"/>
        <v>131</v>
      </c>
      <c r="Y2435">
        <f>SUMIF(货件明细!K:K,F2435,货件明细!I:I)</f>
        <v>0</v>
      </c>
      <c r="Z2435">
        <f t="shared" si="154"/>
        <v>20.45</v>
      </c>
      <c r="AA2435">
        <f>SUMIF(货件明细!K:K,F2435,货件明细!J:J)</f>
        <v>0</v>
      </c>
      <c r="AB2435">
        <f t="shared" si="155"/>
        <v>1</v>
      </c>
    </row>
    <row r="2436" spans="1:28">
      <c r="A2436">
        <v>2025</v>
      </c>
      <c r="B2436">
        <v>4</v>
      </c>
      <c r="C2436">
        <v>15</v>
      </c>
      <c r="D2436" s="4">
        <v>45759</v>
      </c>
      <c r="E2436" t="s">
        <v>28</v>
      </c>
      <c r="F2436" t="s">
        <v>2557</v>
      </c>
      <c r="G2436" t="s">
        <v>70</v>
      </c>
      <c r="H2436" t="s">
        <v>71</v>
      </c>
      <c r="I2436" t="s">
        <v>111</v>
      </c>
      <c r="J2436" t="s">
        <v>100</v>
      </c>
      <c r="K2436" t="s">
        <v>100</v>
      </c>
      <c r="L2436" t="s">
        <v>46</v>
      </c>
      <c r="M2436" t="s">
        <v>47</v>
      </c>
      <c r="N2436" t="s">
        <v>159</v>
      </c>
      <c r="O2436">
        <v>20.45</v>
      </c>
      <c r="Q2436">
        <v>175.7</v>
      </c>
      <c r="R2436">
        <v>175.7</v>
      </c>
      <c r="S2436">
        <v>0</v>
      </c>
      <c r="T2436">
        <v>175.7</v>
      </c>
      <c r="U2436">
        <v>131</v>
      </c>
      <c r="V2436">
        <f>SUMIF(货件明细!K:K,F2436,货件明细!AQ:AQ)</f>
        <v>0</v>
      </c>
      <c r="W2436">
        <f t="shared" si="152"/>
        <v>1</v>
      </c>
      <c r="X2436">
        <f t="shared" si="153"/>
        <v>131</v>
      </c>
      <c r="Y2436">
        <f>SUMIF(货件明细!K:K,F2436,货件明细!I:I)</f>
        <v>0</v>
      </c>
      <c r="Z2436">
        <f t="shared" si="154"/>
        <v>20.45</v>
      </c>
      <c r="AA2436">
        <f>SUMIF(货件明细!K:K,F2436,货件明细!J:J)</f>
        <v>0</v>
      </c>
      <c r="AB2436">
        <f t="shared" si="155"/>
        <v>1</v>
      </c>
    </row>
    <row r="2437" spans="1:28">
      <c r="A2437">
        <v>2025</v>
      </c>
      <c r="B2437">
        <v>4</v>
      </c>
      <c r="C2437">
        <v>15</v>
      </c>
      <c r="D2437" s="4">
        <v>45759</v>
      </c>
      <c r="E2437" t="s">
        <v>28</v>
      </c>
      <c r="F2437" t="s">
        <v>2558</v>
      </c>
      <c r="G2437" t="s">
        <v>74</v>
      </c>
      <c r="H2437" t="s">
        <v>44</v>
      </c>
      <c r="I2437" t="s">
        <v>111</v>
      </c>
      <c r="J2437" t="s">
        <v>100</v>
      </c>
      <c r="K2437" t="s">
        <v>100</v>
      </c>
      <c r="L2437" t="s">
        <v>46</v>
      </c>
      <c r="M2437" t="s">
        <v>47</v>
      </c>
      <c r="N2437" t="s">
        <v>159</v>
      </c>
      <c r="O2437">
        <v>20.45</v>
      </c>
      <c r="Q2437">
        <v>197.169230769231</v>
      </c>
      <c r="R2437">
        <v>197.169230769231</v>
      </c>
      <c r="S2437">
        <v>0</v>
      </c>
      <c r="T2437">
        <v>197.169230769231</v>
      </c>
      <c r="U2437">
        <v>131</v>
      </c>
      <c r="V2437">
        <f>SUMIF(货件明细!K:K,F2437,货件明细!AQ:AQ)</f>
        <v>0</v>
      </c>
      <c r="W2437">
        <f t="shared" si="152"/>
        <v>1</v>
      </c>
      <c r="X2437">
        <f t="shared" si="153"/>
        <v>131</v>
      </c>
      <c r="Y2437">
        <f>SUMIF(货件明细!K:K,F2437,货件明细!I:I)</f>
        <v>0</v>
      </c>
      <c r="Z2437">
        <f t="shared" si="154"/>
        <v>20.45</v>
      </c>
      <c r="AA2437">
        <f>SUMIF(货件明细!K:K,F2437,货件明细!J:J)</f>
        <v>0</v>
      </c>
      <c r="AB2437">
        <f t="shared" si="155"/>
        <v>1</v>
      </c>
    </row>
    <row r="2438" spans="1:28">
      <c r="A2438">
        <v>2025</v>
      </c>
      <c r="B2438">
        <v>4</v>
      </c>
      <c r="C2438">
        <v>15</v>
      </c>
      <c r="D2438" s="4">
        <v>45759</v>
      </c>
      <c r="E2438" t="s">
        <v>28</v>
      </c>
      <c r="F2438" t="s">
        <v>2559</v>
      </c>
      <c r="G2438" t="s">
        <v>263</v>
      </c>
      <c r="H2438" t="s">
        <v>44</v>
      </c>
      <c r="I2438" t="s">
        <v>111</v>
      </c>
      <c r="J2438" t="s">
        <v>100</v>
      </c>
      <c r="K2438" t="s">
        <v>100</v>
      </c>
      <c r="L2438" t="s">
        <v>46</v>
      </c>
      <c r="M2438" t="s">
        <v>47</v>
      </c>
      <c r="N2438" t="s">
        <v>159</v>
      </c>
      <c r="O2438">
        <v>20.45</v>
      </c>
      <c r="Q2438">
        <v>197.169230769231</v>
      </c>
      <c r="R2438">
        <v>197.169230769231</v>
      </c>
      <c r="S2438">
        <v>0</v>
      </c>
      <c r="T2438">
        <v>197.169230769231</v>
      </c>
      <c r="U2438">
        <v>131</v>
      </c>
      <c r="V2438">
        <f>SUMIF(货件明细!K:K,F2438,货件明细!AQ:AQ)</f>
        <v>0</v>
      </c>
      <c r="W2438">
        <f t="shared" si="152"/>
        <v>1</v>
      </c>
      <c r="X2438">
        <f t="shared" si="153"/>
        <v>131</v>
      </c>
      <c r="Y2438">
        <f>SUMIF(货件明细!K:K,F2438,货件明细!I:I)</f>
        <v>0</v>
      </c>
      <c r="Z2438">
        <f t="shared" si="154"/>
        <v>20.45</v>
      </c>
      <c r="AA2438">
        <f>SUMIF(货件明细!K:K,F2438,货件明细!J:J)</f>
        <v>0</v>
      </c>
      <c r="AB2438">
        <f t="shared" si="155"/>
        <v>1</v>
      </c>
    </row>
    <row r="2439" spans="1:28">
      <c r="A2439">
        <v>2025</v>
      </c>
      <c r="B2439">
        <v>4</v>
      </c>
      <c r="C2439">
        <v>15</v>
      </c>
      <c r="D2439" s="4">
        <v>45759</v>
      </c>
      <c r="E2439" t="s">
        <v>28</v>
      </c>
      <c r="F2439" t="s">
        <v>2560</v>
      </c>
      <c r="G2439" t="s">
        <v>392</v>
      </c>
      <c r="H2439" t="s">
        <v>44</v>
      </c>
      <c r="I2439" t="s">
        <v>111</v>
      </c>
      <c r="J2439" t="s">
        <v>100</v>
      </c>
      <c r="K2439" t="s">
        <v>100</v>
      </c>
      <c r="L2439" t="s">
        <v>46</v>
      </c>
      <c r="M2439" t="s">
        <v>47</v>
      </c>
      <c r="N2439" t="s">
        <v>100</v>
      </c>
      <c r="O2439">
        <v>20.45</v>
      </c>
      <c r="Q2439">
        <v>329.7</v>
      </c>
      <c r="R2439">
        <v>329.7</v>
      </c>
      <c r="S2439">
        <v>0</v>
      </c>
      <c r="T2439">
        <v>329.7</v>
      </c>
      <c r="U2439">
        <v>131</v>
      </c>
      <c r="V2439">
        <f>SUMIF(货件明细!K:K,F2439,货件明细!AQ:AQ)</f>
        <v>0</v>
      </c>
      <c r="W2439">
        <f t="shared" si="152"/>
        <v>1</v>
      </c>
      <c r="X2439">
        <f t="shared" si="153"/>
        <v>131</v>
      </c>
      <c r="Y2439">
        <f>SUMIF(货件明细!K:K,F2439,货件明细!I:I)</f>
        <v>0</v>
      </c>
      <c r="Z2439">
        <f t="shared" si="154"/>
        <v>20.45</v>
      </c>
      <c r="AA2439">
        <f>SUMIF(货件明细!K:K,F2439,货件明细!J:J)</f>
        <v>0</v>
      </c>
      <c r="AB2439">
        <f t="shared" si="155"/>
        <v>1</v>
      </c>
    </row>
    <row r="2440" spans="1:28">
      <c r="A2440">
        <v>2025</v>
      </c>
      <c r="B2440">
        <v>4</v>
      </c>
      <c r="C2440">
        <v>15</v>
      </c>
      <c r="D2440" s="4">
        <v>45758</v>
      </c>
      <c r="E2440" t="s">
        <v>28</v>
      </c>
      <c r="F2440" t="s">
        <v>2561</v>
      </c>
      <c r="G2440" t="s">
        <v>2562</v>
      </c>
      <c r="H2440" t="s">
        <v>31</v>
      </c>
      <c r="I2440" t="s">
        <v>39</v>
      </c>
      <c r="J2440" t="s">
        <v>33</v>
      </c>
      <c r="K2440" t="s">
        <v>33</v>
      </c>
      <c r="L2440" t="s">
        <v>34</v>
      </c>
      <c r="M2440" t="s">
        <v>35</v>
      </c>
      <c r="N2440" t="s">
        <v>272</v>
      </c>
      <c r="O2440">
        <v>55.4</v>
      </c>
      <c r="Q2440">
        <v>3288.9</v>
      </c>
      <c r="R2440">
        <v>3278.9</v>
      </c>
      <c r="S2440">
        <v>391.51136</v>
      </c>
      <c r="T2440">
        <v>3670.41136</v>
      </c>
      <c r="U2440">
        <v>184</v>
      </c>
      <c r="V2440">
        <f>SUMIF(货件明细!K:K,F2440,货件明细!AQ:AQ)</f>
        <v>0</v>
      </c>
      <c r="W2440">
        <f t="shared" si="152"/>
        <v>1</v>
      </c>
      <c r="X2440">
        <f t="shared" si="153"/>
        <v>184</v>
      </c>
      <c r="Y2440">
        <f>SUMIF(货件明细!K:K,F2440,货件明细!I:I)</f>
        <v>0</v>
      </c>
      <c r="Z2440">
        <f t="shared" si="154"/>
        <v>55.4</v>
      </c>
      <c r="AA2440">
        <f>SUMIF(货件明细!K:K,F2440,货件明细!J:J)</f>
        <v>0</v>
      </c>
      <c r="AB2440">
        <f t="shared" si="155"/>
        <v>1</v>
      </c>
    </row>
    <row r="2441" spans="1:28">
      <c r="A2441">
        <v>2025</v>
      </c>
      <c r="B2441">
        <v>4</v>
      </c>
      <c r="C2441">
        <v>15</v>
      </c>
      <c r="D2441" s="4">
        <v>45758</v>
      </c>
      <c r="E2441" t="s">
        <v>28</v>
      </c>
      <c r="F2441" t="s">
        <v>2563</v>
      </c>
      <c r="G2441" t="s">
        <v>2562</v>
      </c>
      <c r="H2441" t="s">
        <v>31</v>
      </c>
      <c r="I2441" t="s">
        <v>39</v>
      </c>
      <c r="J2441" t="s">
        <v>33</v>
      </c>
      <c r="K2441" t="s">
        <v>33</v>
      </c>
      <c r="L2441" t="s">
        <v>34</v>
      </c>
      <c r="M2441" t="s">
        <v>65</v>
      </c>
      <c r="N2441" t="s">
        <v>285</v>
      </c>
      <c r="O2441">
        <v>33.5</v>
      </c>
      <c r="Q2441">
        <v>2159</v>
      </c>
      <c r="R2441">
        <v>2159</v>
      </c>
      <c r="S2441">
        <v>288.02176</v>
      </c>
      <c r="T2441">
        <v>2447.02176</v>
      </c>
      <c r="U2441">
        <v>152</v>
      </c>
      <c r="V2441">
        <f>SUMIF(货件明细!K:K,F2441,货件明细!AQ:AQ)</f>
        <v>0</v>
      </c>
      <c r="W2441">
        <f t="shared" si="152"/>
        <v>1</v>
      </c>
      <c r="X2441">
        <f t="shared" si="153"/>
        <v>152</v>
      </c>
      <c r="Y2441">
        <f>SUMIF(货件明细!K:K,F2441,货件明细!I:I)</f>
        <v>0</v>
      </c>
      <c r="Z2441">
        <f t="shared" si="154"/>
        <v>33.5</v>
      </c>
      <c r="AA2441">
        <f>SUMIF(货件明细!K:K,F2441,货件明细!J:J)</f>
        <v>0</v>
      </c>
      <c r="AB2441">
        <f t="shared" si="155"/>
        <v>1</v>
      </c>
    </row>
    <row r="2442" spans="1:28">
      <c r="A2442">
        <v>2025</v>
      </c>
      <c r="B2442">
        <v>4</v>
      </c>
      <c r="C2442">
        <v>15</v>
      </c>
      <c r="D2442" s="4">
        <v>45758</v>
      </c>
      <c r="E2442" t="s">
        <v>28</v>
      </c>
      <c r="F2442" t="s">
        <v>2564</v>
      </c>
      <c r="G2442" t="s">
        <v>2562</v>
      </c>
      <c r="H2442" t="s">
        <v>31</v>
      </c>
      <c r="I2442" t="s">
        <v>145</v>
      </c>
      <c r="J2442" t="s">
        <v>33</v>
      </c>
      <c r="K2442" t="s">
        <v>33</v>
      </c>
      <c r="L2442" t="s">
        <v>34</v>
      </c>
      <c r="M2442" t="s">
        <v>65</v>
      </c>
      <c r="N2442" t="s">
        <v>285</v>
      </c>
      <c r="O2442">
        <v>21.75</v>
      </c>
      <c r="Q2442">
        <v>1397</v>
      </c>
      <c r="R2442">
        <v>1397</v>
      </c>
      <c r="S2442">
        <v>369.06432</v>
      </c>
      <c r="T2442">
        <v>1766.06432</v>
      </c>
      <c r="U2442">
        <v>193</v>
      </c>
      <c r="V2442">
        <f>SUMIF(货件明细!K:K,F2442,货件明细!AQ:AQ)</f>
        <v>0</v>
      </c>
      <c r="W2442">
        <f t="shared" si="152"/>
        <v>1</v>
      </c>
      <c r="X2442">
        <f t="shared" si="153"/>
        <v>193</v>
      </c>
      <c r="Y2442">
        <f>SUMIF(货件明细!K:K,F2442,货件明细!I:I)</f>
        <v>0</v>
      </c>
      <c r="Z2442">
        <f t="shared" si="154"/>
        <v>21.75</v>
      </c>
      <c r="AA2442">
        <f>SUMIF(货件明细!K:K,F2442,货件明细!J:J)</f>
        <v>0</v>
      </c>
      <c r="AB2442">
        <f t="shared" si="155"/>
        <v>1</v>
      </c>
    </row>
    <row r="2443" spans="1:28">
      <c r="A2443">
        <v>2025</v>
      </c>
      <c r="B2443">
        <v>4</v>
      </c>
      <c r="C2443">
        <v>16</v>
      </c>
      <c r="D2443" s="4">
        <v>45761</v>
      </c>
      <c r="E2443" t="s">
        <v>28</v>
      </c>
      <c r="F2443" t="s">
        <v>2565</v>
      </c>
      <c r="G2443" t="s">
        <v>263</v>
      </c>
      <c r="H2443" t="s">
        <v>44</v>
      </c>
      <c r="I2443" t="s">
        <v>57</v>
      </c>
      <c r="J2443" t="s">
        <v>1452</v>
      </c>
      <c r="K2443" t="s">
        <v>1452</v>
      </c>
      <c r="L2443" t="s">
        <v>46</v>
      </c>
      <c r="M2443" t="s">
        <v>65</v>
      </c>
      <c r="N2443" t="s">
        <v>1992</v>
      </c>
      <c r="O2443">
        <v>12.4</v>
      </c>
      <c r="Q2443">
        <v>253.5</v>
      </c>
      <c r="R2443">
        <v>253.5</v>
      </c>
      <c r="S2443">
        <v>0</v>
      </c>
      <c r="T2443">
        <v>253.5</v>
      </c>
      <c r="U2443">
        <v>66</v>
      </c>
      <c r="V2443">
        <f>SUMIF(货件明细!K:K,F2443,货件明细!AQ:AQ)</f>
        <v>0</v>
      </c>
      <c r="W2443">
        <f t="shared" si="152"/>
        <v>1</v>
      </c>
      <c r="X2443">
        <f t="shared" si="153"/>
        <v>66</v>
      </c>
      <c r="Y2443">
        <f>SUMIF(货件明细!K:K,F2443,货件明细!I:I)</f>
        <v>0</v>
      </c>
      <c r="Z2443">
        <f t="shared" si="154"/>
        <v>12.4</v>
      </c>
      <c r="AA2443">
        <f>SUMIF(货件明细!K:K,F2443,货件明细!J:J)</f>
        <v>0</v>
      </c>
      <c r="AB2443">
        <f t="shared" si="155"/>
        <v>1</v>
      </c>
    </row>
    <row r="2444" spans="1:28">
      <c r="A2444">
        <v>2025</v>
      </c>
      <c r="B2444">
        <v>4</v>
      </c>
      <c r="C2444">
        <v>16</v>
      </c>
      <c r="D2444" s="4">
        <v>45761</v>
      </c>
      <c r="E2444" t="s">
        <v>28</v>
      </c>
      <c r="F2444" t="s">
        <v>2566</v>
      </c>
      <c r="G2444" t="s">
        <v>74</v>
      </c>
      <c r="H2444" t="s">
        <v>44</v>
      </c>
      <c r="I2444" t="s">
        <v>57</v>
      </c>
      <c r="J2444" t="s">
        <v>1452</v>
      </c>
      <c r="K2444" t="s">
        <v>1452</v>
      </c>
      <c r="L2444" t="s">
        <v>46</v>
      </c>
      <c r="M2444" t="s">
        <v>65</v>
      </c>
      <c r="N2444" t="s">
        <v>1992</v>
      </c>
      <c r="O2444">
        <v>12.4</v>
      </c>
      <c r="Q2444">
        <v>254.8</v>
      </c>
      <c r="R2444">
        <v>254.8</v>
      </c>
      <c r="S2444">
        <v>0</v>
      </c>
      <c r="T2444">
        <v>254.8</v>
      </c>
      <c r="U2444">
        <v>66</v>
      </c>
      <c r="V2444">
        <f>SUMIF(货件明细!K:K,F2444,货件明细!AQ:AQ)</f>
        <v>0</v>
      </c>
      <c r="W2444">
        <f t="shared" si="152"/>
        <v>1</v>
      </c>
      <c r="X2444">
        <f t="shared" si="153"/>
        <v>66</v>
      </c>
      <c r="Y2444">
        <f>SUMIF(货件明细!K:K,F2444,货件明细!I:I)</f>
        <v>0</v>
      </c>
      <c r="Z2444">
        <f t="shared" si="154"/>
        <v>12.4</v>
      </c>
      <c r="AA2444">
        <f>SUMIF(货件明细!K:K,F2444,货件明细!J:J)</f>
        <v>0</v>
      </c>
      <c r="AB2444">
        <f t="shared" si="155"/>
        <v>1</v>
      </c>
    </row>
    <row r="2445" spans="1:28">
      <c r="A2445">
        <v>2025</v>
      </c>
      <c r="B2445">
        <v>4</v>
      </c>
      <c r="C2445">
        <v>16</v>
      </c>
      <c r="D2445" s="4">
        <v>45761</v>
      </c>
      <c r="E2445" t="s">
        <v>28</v>
      </c>
      <c r="F2445" t="s">
        <v>2567</v>
      </c>
      <c r="G2445" t="s">
        <v>1610</v>
      </c>
      <c r="H2445" t="s">
        <v>71</v>
      </c>
      <c r="I2445" t="s">
        <v>57</v>
      </c>
      <c r="J2445" t="s">
        <v>1452</v>
      </c>
      <c r="K2445" t="s">
        <v>1452</v>
      </c>
      <c r="L2445" t="s">
        <v>46</v>
      </c>
      <c r="M2445" t="s">
        <v>65</v>
      </c>
      <c r="N2445" t="s">
        <v>1992</v>
      </c>
      <c r="O2445">
        <v>12.4</v>
      </c>
      <c r="Q2445">
        <v>215.8</v>
      </c>
      <c r="R2445">
        <v>215.8</v>
      </c>
      <c r="S2445">
        <v>0</v>
      </c>
      <c r="T2445">
        <v>215.8</v>
      </c>
      <c r="U2445">
        <v>66</v>
      </c>
      <c r="V2445">
        <f>SUMIF(货件明细!K:K,F2445,货件明细!AQ:AQ)</f>
        <v>0</v>
      </c>
      <c r="W2445">
        <f t="shared" si="152"/>
        <v>1</v>
      </c>
      <c r="X2445">
        <f t="shared" si="153"/>
        <v>66</v>
      </c>
      <c r="Y2445">
        <f>SUMIF(货件明细!K:K,F2445,货件明细!I:I)</f>
        <v>0</v>
      </c>
      <c r="Z2445">
        <f t="shared" si="154"/>
        <v>12.4</v>
      </c>
      <c r="AA2445">
        <f>SUMIF(货件明细!K:K,F2445,货件明细!J:J)</f>
        <v>0</v>
      </c>
      <c r="AB2445">
        <f t="shared" si="155"/>
        <v>1</v>
      </c>
    </row>
    <row r="2446" spans="1:28">
      <c r="A2446">
        <v>2025</v>
      </c>
      <c r="B2446">
        <v>4</v>
      </c>
      <c r="C2446">
        <v>16</v>
      </c>
      <c r="D2446" s="4">
        <v>45761</v>
      </c>
      <c r="E2446" t="s">
        <v>28</v>
      </c>
      <c r="F2446" t="s">
        <v>2568</v>
      </c>
      <c r="G2446" t="s">
        <v>223</v>
      </c>
      <c r="H2446" t="s">
        <v>31</v>
      </c>
      <c r="I2446" t="s">
        <v>57</v>
      </c>
      <c r="J2446" t="s">
        <v>1452</v>
      </c>
      <c r="K2446" t="s">
        <v>1452</v>
      </c>
      <c r="L2446" t="s">
        <v>46</v>
      </c>
      <c r="M2446" t="s">
        <v>65</v>
      </c>
      <c r="N2446" t="s">
        <v>1992</v>
      </c>
      <c r="O2446">
        <v>12.4</v>
      </c>
      <c r="Q2446">
        <v>282.1</v>
      </c>
      <c r="R2446">
        <v>282.1</v>
      </c>
      <c r="S2446">
        <v>0</v>
      </c>
      <c r="T2446">
        <v>282.1</v>
      </c>
      <c r="U2446">
        <v>66</v>
      </c>
      <c r="V2446">
        <f>SUMIF(货件明细!K:K,F2446,货件明细!AQ:AQ)</f>
        <v>0</v>
      </c>
      <c r="W2446">
        <f t="shared" si="152"/>
        <v>1</v>
      </c>
      <c r="X2446">
        <f t="shared" si="153"/>
        <v>66</v>
      </c>
      <c r="Y2446">
        <f>SUMIF(货件明细!K:K,F2446,货件明细!I:I)</f>
        <v>0</v>
      </c>
      <c r="Z2446">
        <f t="shared" si="154"/>
        <v>12.4</v>
      </c>
      <c r="AA2446">
        <f>SUMIF(货件明细!K:K,F2446,货件明细!J:J)</f>
        <v>0</v>
      </c>
      <c r="AB2446">
        <f t="shared" si="155"/>
        <v>1</v>
      </c>
    </row>
    <row r="2447" spans="1:28">
      <c r="A2447">
        <v>2025</v>
      </c>
      <c r="B2447">
        <v>4</v>
      </c>
      <c r="C2447">
        <v>16</v>
      </c>
      <c r="D2447" s="4">
        <v>45761</v>
      </c>
      <c r="E2447" t="s">
        <v>28</v>
      </c>
      <c r="F2447" t="s">
        <v>2569</v>
      </c>
      <c r="G2447" t="s">
        <v>62</v>
      </c>
      <c r="H2447" t="s">
        <v>31</v>
      </c>
      <c r="I2447" t="s">
        <v>57</v>
      </c>
      <c r="J2447" t="s">
        <v>1452</v>
      </c>
      <c r="K2447" t="s">
        <v>1452</v>
      </c>
      <c r="L2447" t="s">
        <v>46</v>
      </c>
      <c r="M2447" t="s">
        <v>65</v>
      </c>
      <c r="N2447" t="s">
        <v>1992</v>
      </c>
      <c r="O2447">
        <v>12.4</v>
      </c>
      <c r="Q2447">
        <v>299</v>
      </c>
      <c r="R2447">
        <v>299</v>
      </c>
      <c r="S2447">
        <v>0</v>
      </c>
      <c r="T2447">
        <v>299</v>
      </c>
      <c r="U2447">
        <v>66</v>
      </c>
      <c r="V2447">
        <f>SUMIF(货件明细!K:K,F2447,货件明细!AQ:AQ)</f>
        <v>0</v>
      </c>
      <c r="W2447">
        <f t="shared" si="152"/>
        <v>1</v>
      </c>
      <c r="X2447">
        <f t="shared" si="153"/>
        <v>66</v>
      </c>
      <c r="Y2447">
        <f>SUMIF(货件明细!K:K,F2447,货件明细!I:I)</f>
        <v>0</v>
      </c>
      <c r="Z2447">
        <f t="shared" si="154"/>
        <v>12.4</v>
      </c>
      <c r="AA2447">
        <f>SUMIF(货件明细!K:K,F2447,货件明细!J:J)</f>
        <v>0</v>
      </c>
      <c r="AB2447">
        <f t="shared" si="155"/>
        <v>1</v>
      </c>
    </row>
    <row r="2448" spans="1:28">
      <c r="A2448">
        <v>2025</v>
      </c>
      <c r="B2448">
        <v>4</v>
      </c>
      <c r="C2448">
        <v>16</v>
      </c>
      <c r="D2448" s="4">
        <v>45761</v>
      </c>
      <c r="E2448" t="s">
        <v>28</v>
      </c>
      <c r="F2448" t="s">
        <v>2570</v>
      </c>
      <c r="G2448" t="s">
        <v>62</v>
      </c>
      <c r="H2448" t="s">
        <v>31</v>
      </c>
      <c r="I2448" t="s">
        <v>129</v>
      </c>
      <c r="J2448" t="s">
        <v>1452</v>
      </c>
      <c r="K2448" t="s">
        <v>1452</v>
      </c>
      <c r="L2448" t="s">
        <v>46</v>
      </c>
      <c r="M2448" t="s">
        <v>65</v>
      </c>
      <c r="N2448" t="s">
        <v>1992</v>
      </c>
      <c r="O2448">
        <v>11</v>
      </c>
      <c r="Q2448">
        <v>253</v>
      </c>
      <c r="R2448">
        <v>253</v>
      </c>
      <c r="S2448">
        <v>0</v>
      </c>
      <c r="T2448">
        <v>253</v>
      </c>
      <c r="U2448">
        <v>24</v>
      </c>
      <c r="V2448">
        <f>SUMIF(货件明细!K:K,F2448,货件明细!AQ:AQ)</f>
        <v>0</v>
      </c>
      <c r="W2448">
        <f t="shared" si="152"/>
        <v>1</v>
      </c>
      <c r="X2448">
        <f t="shared" si="153"/>
        <v>24</v>
      </c>
      <c r="Y2448">
        <f>SUMIF(货件明细!K:K,F2448,货件明细!I:I)</f>
        <v>0</v>
      </c>
      <c r="Z2448">
        <f t="shared" si="154"/>
        <v>11</v>
      </c>
      <c r="AA2448">
        <f>SUMIF(货件明细!K:K,F2448,货件明细!J:J)</f>
        <v>0</v>
      </c>
      <c r="AB2448">
        <f t="shared" si="155"/>
        <v>1</v>
      </c>
    </row>
    <row r="2449" spans="1:28">
      <c r="A2449">
        <v>2025</v>
      </c>
      <c r="B2449">
        <v>4</v>
      </c>
      <c r="C2449">
        <v>16</v>
      </c>
      <c r="D2449" s="4">
        <v>45761</v>
      </c>
      <c r="E2449" t="s">
        <v>28</v>
      </c>
      <c r="F2449" t="s">
        <v>2571</v>
      </c>
      <c r="G2449" t="s">
        <v>1610</v>
      </c>
      <c r="H2449" t="s">
        <v>71</v>
      </c>
      <c r="I2449" t="s">
        <v>129</v>
      </c>
      <c r="J2449" t="s">
        <v>1452</v>
      </c>
      <c r="K2449" t="s">
        <v>1452</v>
      </c>
      <c r="L2449" t="s">
        <v>46</v>
      </c>
      <c r="M2449" t="s">
        <v>65</v>
      </c>
      <c r="N2449" t="s">
        <v>1992</v>
      </c>
      <c r="O2449">
        <v>11</v>
      </c>
      <c r="Q2449">
        <v>182.6</v>
      </c>
      <c r="R2449">
        <v>182.6</v>
      </c>
      <c r="S2449">
        <v>0</v>
      </c>
      <c r="T2449">
        <v>182.6</v>
      </c>
      <c r="U2449">
        <v>24</v>
      </c>
      <c r="V2449">
        <f>SUMIF(货件明细!K:K,F2449,货件明细!AQ:AQ)</f>
        <v>0</v>
      </c>
      <c r="W2449">
        <f t="shared" si="152"/>
        <v>1</v>
      </c>
      <c r="X2449">
        <f t="shared" si="153"/>
        <v>24</v>
      </c>
      <c r="Y2449">
        <f>SUMIF(货件明细!K:K,F2449,货件明细!I:I)</f>
        <v>0</v>
      </c>
      <c r="Z2449">
        <f t="shared" si="154"/>
        <v>11</v>
      </c>
      <c r="AA2449">
        <f>SUMIF(货件明细!K:K,F2449,货件明细!J:J)</f>
        <v>0</v>
      </c>
      <c r="AB2449">
        <f t="shared" si="155"/>
        <v>1</v>
      </c>
    </row>
    <row r="2450" spans="1:28">
      <c r="A2450">
        <v>2025</v>
      </c>
      <c r="B2450">
        <v>4</v>
      </c>
      <c r="C2450">
        <v>16</v>
      </c>
      <c r="D2450" s="4">
        <v>45761</v>
      </c>
      <c r="E2450" t="s">
        <v>28</v>
      </c>
      <c r="F2450" t="s">
        <v>2572</v>
      </c>
      <c r="G2450" t="s">
        <v>74</v>
      </c>
      <c r="H2450" t="s">
        <v>44</v>
      </c>
      <c r="I2450" t="s">
        <v>129</v>
      </c>
      <c r="J2450" t="s">
        <v>1452</v>
      </c>
      <c r="K2450" t="s">
        <v>1452</v>
      </c>
      <c r="L2450" t="s">
        <v>46</v>
      </c>
      <c r="M2450" t="s">
        <v>65</v>
      </c>
      <c r="N2450" t="s">
        <v>1992</v>
      </c>
      <c r="O2450">
        <v>11</v>
      </c>
      <c r="Q2450">
        <v>215.6</v>
      </c>
      <c r="R2450">
        <v>215.6</v>
      </c>
      <c r="S2450">
        <v>0</v>
      </c>
      <c r="T2450">
        <v>215.6</v>
      </c>
      <c r="U2450">
        <v>24</v>
      </c>
      <c r="V2450">
        <f>SUMIF(货件明细!K:K,F2450,货件明细!AQ:AQ)</f>
        <v>0</v>
      </c>
      <c r="W2450">
        <f t="shared" si="152"/>
        <v>1</v>
      </c>
      <c r="X2450">
        <f t="shared" si="153"/>
        <v>24</v>
      </c>
      <c r="Y2450">
        <f>SUMIF(货件明细!K:K,F2450,货件明细!I:I)</f>
        <v>0</v>
      </c>
      <c r="Z2450">
        <f t="shared" si="154"/>
        <v>11</v>
      </c>
      <c r="AA2450">
        <f>SUMIF(货件明细!K:K,F2450,货件明细!J:J)</f>
        <v>0</v>
      </c>
      <c r="AB2450">
        <f t="shared" si="155"/>
        <v>1</v>
      </c>
    </row>
    <row r="2451" spans="1:28">
      <c r="A2451">
        <v>2025</v>
      </c>
      <c r="B2451">
        <v>4</v>
      </c>
      <c r="C2451">
        <v>16</v>
      </c>
      <c r="D2451" s="4">
        <v>45761</v>
      </c>
      <c r="E2451" t="s">
        <v>28</v>
      </c>
      <c r="F2451" t="s">
        <v>2573</v>
      </c>
      <c r="G2451" t="s">
        <v>263</v>
      </c>
      <c r="H2451" t="s">
        <v>44</v>
      </c>
      <c r="I2451" t="s">
        <v>129</v>
      </c>
      <c r="J2451" t="s">
        <v>1452</v>
      </c>
      <c r="K2451" t="s">
        <v>1452</v>
      </c>
      <c r="L2451" t="s">
        <v>46</v>
      </c>
      <c r="M2451" t="s">
        <v>65</v>
      </c>
      <c r="N2451" t="s">
        <v>1992</v>
      </c>
      <c r="O2451">
        <v>11</v>
      </c>
      <c r="Q2451">
        <v>214.5</v>
      </c>
      <c r="R2451">
        <v>214.5</v>
      </c>
      <c r="S2451">
        <v>0</v>
      </c>
      <c r="T2451">
        <v>214.5</v>
      </c>
      <c r="U2451">
        <v>24</v>
      </c>
      <c r="V2451">
        <f>SUMIF(货件明细!K:K,F2451,货件明细!AQ:AQ)</f>
        <v>0</v>
      </c>
      <c r="W2451">
        <f t="shared" si="152"/>
        <v>1</v>
      </c>
      <c r="X2451">
        <f t="shared" si="153"/>
        <v>24</v>
      </c>
      <c r="Y2451">
        <f>SUMIF(货件明细!K:K,F2451,货件明细!I:I)</f>
        <v>0</v>
      </c>
      <c r="Z2451">
        <f t="shared" si="154"/>
        <v>11</v>
      </c>
      <c r="AA2451">
        <f>SUMIF(货件明细!K:K,F2451,货件明细!J:J)</f>
        <v>0</v>
      </c>
      <c r="AB2451">
        <f t="shared" si="155"/>
        <v>1</v>
      </c>
    </row>
    <row r="2452" spans="1:28">
      <c r="A2452">
        <v>2025</v>
      </c>
      <c r="B2452">
        <v>4</v>
      </c>
      <c r="C2452">
        <v>16</v>
      </c>
      <c r="D2452" s="4">
        <v>45761</v>
      </c>
      <c r="E2452" t="s">
        <v>28</v>
      </c>
      <c r="F2452" t="s">
        <v>2574</v>
      </c>
      <c r="G2452" t="s">
        <v>223</v>
      </c>
      <c r="H2452" t="s">
        <v>31</v>
      </c>
      <c r="I2452" t="s">
        <v>129</v>
      </c>
      <c r="J2452" t="s">
        <v>1452</v>
      </c>
      <c r="K2452" t="s">
        <v>1452</v>
      </c>
      <c r="L2452" t="s">
        <v>46</v>
      </c>
      <c r="M2452" t="s">
        <v>65</v>
      </c>
      <c r="N2452" t="s">
        <v>1992</v>
      </c>
      <c r="O2452">
        <v>11</v>
      </c>
      <c r="Q2452">
        <v>238.7</v>
      </c>
      <c r="R2452">
        <v>238.7</v>
      </c>
      <c r="S2452">
        <v>0</v>
      </c>
      <c r="T2452">
        <v>238.7</v>
      </c>
      <c r="U2452">
        <v>24</v>
      </c>
      <c r="V2452">
        <f>SUMIF(货件明细!K:K,F2452,货件明细!AQ:AQ)</f>
        <v>0</v>
      </c>
      <c r="W2452">
        <f t="shared" si="152"/>
        <v>1</v>
      </c>
      <c r="X2452">
        <f t="shared" si="153"/>
        <v>24</v>
      </c>
      <c r="Y2452">
        <f>SUMIF(货件明细!K:K,F2452,货件明细!I:I)</f>
        <v>0</v>
      </c>
      <c r="Z2452">
        <f t="shared" si="154"/>
        <v>11</v>
      </c>
      <c r="AA2452">
        <f>SUMIF(货件明细!K:K,F2452,货件明细!J:J)</f>
        <v>0</v>
      </c>
      <c r="AB2452">
        <f t="shared" si="155"/>
        <v>1</v>
      </c>
    </row>
    <row r="2453" spans="1:28">
      <c r="A2453">
        <v>2025</v>
      </c>
      <c r="B2453">
        <v>4</v>
      </c>
      <c r="C2453">
        <v>16</v>
      </c>
      <c r="D2453" s="4">
        <v>45761</v>
      </c>
      <c r="E2453" t="s">
        <v>28</v>
      </c>
      <c r="F2453" t="s">
        <v>2575</v>
      </c>
      <c r="G2453" t="s">
        <v>870</v>
      </c>
      <c r="H2453" t="s">
        <v>31</v>
      </c>
      <c r="I2453" t="s">
        <v>96</v>
      </c>
      <c r="J2453" t="s">
        <v>33</v>
      </c>
      <c r="K2453" t="s">
        <v>33</v>
      </c>
      <c r="L2453" t="s">
        <v>34</v>
      </c>
      <c r="M2453" t="s">
        <v>35</v>
      </c>
      <c r="N2453" t="s">
        <v>285</v>
      </c>
      <c r="O2453">
        <v>21.75</v>
      </c>
      <c r="Q2453">
        <v>1416.8</v>
      </c>
      <c r="R2453">
        <v>1406.8</v>
      </c>
      <c r="S2453">
        <v>141.67872</v>
      </c>
      <c r="T2453">
        <v>1548.47872</v>
      </c>
      <c r="U2453">
        <v>108</v>
      </c>
      <c r="V2453">
        <f>SUMIF(货件明细!K:K,F2453,货件明细!AQ:AQ)</f>
        <v>0</v>
      </c>
      <c r="W2453">
        <f t="shared" si="152"/>
        <v>1</v>
      </c>
      <c r="X2453">
        <f t="shared" si="153"/>
        <v>108</v>
      </c>
      <c r="Y2453">
        <f>SUMIF(货件明细!K:K,F2453,货件明细!I:I)</f>
        <v>0</v>
      </c>
      <c r="Z2453">
        <f t="shared" si="154"/>
        <v>21.75</v>
      </c>
      <c r="AA2453">
        <f>SUMIF(货件明细!K:K,F2453,货件明细!J:J)</f>
        <v>0</v>
      </c>
      <c r="AB2453">
        <f t="shared" si="155"/>
        <v>1</v>
      </c>
    </row>
    <row r="2454" spans="1:28">
      <c r="A2454">
        <v>2025</v>
      </c>
      <c r="B2454">
        <v>4</v>
      </c>
      <c r="C2454">
        <v>16</v>
      </c>
      <c r="D2454" s="4">
        <v>45761</v>
      </c>
      <c r="E2454" t="s">
        <v>28</v>
      </c>
      <c r="F2454" t="s">
        <v>2576</v>
      </c>
      <c r="G2454" t="s">
        <v>30</v>
      </c>
      <c r="H2454" t="s">
        <v>31</v>
      </c>
      <c r="I2454" t="s">
        <v>129</v>
      </c>
      <c r="J2454" t="s">
        <v>33</v>
      </c>
      <c r="K2454" t="s">
        <v>33</v>
      </c>
      <c r="L2454" t="s">
        <v>34</v>
      </c>
      <c r="M2454" t="s">
        <v>35</v>
      </c>
      <c r="N2454" t="s">
        <v>36</v>
      </c>
      <c r="O2454">
        <v>21.6</v>
      </c>
      <c r="Q2454">
        <v>1278.2</v>
      </c>
      <c r="R2454">
        <v>1268.2</v>
      </c>
      <c r="S2454">
        <v>76.96128</v>
      </c>
      <c r="T2454">
        <v>1345.16128</v>
      </c>
      <c r="U2454">
        <v>48</v>
      </c>
      <c r="V2454">
        <f>SUMIF(货件明细!K:K,F2454,货件明细!AQ:AQ)</f>
        <v>0</v>
      </c>
      <c r="W2454">
        <f t="shared" si="152"/>
        <v>1</v>
      </c>
      <c r="X2454">
        <f t="shared" si="153"/>
        <v>48</v>
      </c>
      <c r="Y2454">
        <f>SUMIF(货件明细!K:K,F2454,货件明细!I:I)</f>
        <v>0</v>
      </c>
      <c r="Z2454">
        <f t="shared" si="154"/>
        <v>21.6</v>
      </c>
      <c r="AA2454">
        <f>SUMIF(货件明细!K:K,F2454,货件明细!J:J)</f>
        <v>0</v>
      </c>
      <c r="AB2454">
        <f t="shared" si="155"/>
        <v>1</v>
      </c>
    </row>
    <row r="2455" spans="1:28">
      <c r="A2455">
        <v>2025</v>
      </c>
      <c r="B2455">
        <v>4</v>
      </c>
      <c r="C2455">
        <v>16</v>
      </c>
      <c r="D2455" s="4">
        <v>45761</v>
      </c>
      <c r="E2455" t="s">
        <v>28</v>
      </c>
      <c r="F2455" t="s">
        <v>2577</v>
      </c>
      <c r="G2455" t="s">
        <v>30</v>
      </c>
      <c r="H2455" t="s">
        <v>31</v>
      </c>
      <c r="I2455" t="s">
        <v>39</v>
      </c>
      <c r="J2455" t="s">
        <v>33</v>
      </c>
      <c r="K2455" t="s">
        <v>33</v>
      </c>
      <c r="L2455" t="s">
        <v>34</v>
      </c>
      <c r="M2455" t="s">
        <v>35</v>
      </c>
      <c r="N2455" t="s">
        <v>36</v>
      </c>
      <c r="O2455">
        <v>24</v>
      </c>
      <c r="Q2455">
        <v>1477.5</v>
      </c>
      <c r="R2455">
        <v>1467.5</v>
      </c>
      <c r="S2455">
        <v>89.78816</v>
      </c>
      <c r="T2455">
        <v>1557.28816</v>
      </c>
      <c r="U2455">
        <v>56</v>
      </c>
      <c r="V2455">
        <f>SUMIF(货件明细!K:K,F2455,货件明细!AQ:AQ)</f>
        <v>0</v>
      </c>
      <c r="W2455">
        <f t="shared" si="152"/>
        <v>1</v>
      </c>
      <c r="X2455">
        <f t="shared" si="153"/>
        <v>56</v>
      </c>
      <c r="Y2455">
        <f>SUMIF(货件明细!K:K,F2455,货件明细!I:I)</f>
        <v>0</v>
      </c>
      <c r="Z2455">
        <f t="shared" si="154"/>
        <v>24</v>
      </c>
      <c r="AA2455">
        <f>SUMIF(货件明细!K:K,F2455,货件明细!J:J)</f>
        <v>0</v>
      </c>
      <c r="AB2455">
        <f t="shared" si="155"/>
        <v>1</v>
      </c>
    </row>
    <row r="2456" spans="1:28">
      <c r="A2456">
        <v>2025</v>
      </c>
      <c r="B2456">
        <v>4</v>
      </c>
      <c r="C2456">
        <v>16</v>
      </c>
      <c r="D2456" s="4">
        <v>45761</v>
      </c>
      <c r="E2456" t="s">
        <v>28</v>
      </c>
      <c r="F2456" t="s">
        <v>2578</v>
      </c>
      <c r="G2456" t="s">
        <v>30</v>
      </c>
      <c r="H2456" t="s">
        <v>31</v>
      </c>
      <c r="I2456" t="s">
        <v>39</v>
      </c>
      <c r="J2456" t="s">
        <v>33</v>
      </c>
      <c r="K2456" t="s">
        <v>33</v>
      </c>
      <c r="L2456" t="s">
        <v>34</v>
      </c>
      <c r="M2456" t="s">
        <v>35</v>
      </c>
      <c r="N2456" t="s">
        <v>285</v>
      </c>
      <c r="O2456">
        <v>36</v>
      </c>
      <c r="Q2456">
        <v>2316.2</v>
      </c>
      <c r="R2456">
        <v>2306.2</v>
      </c>
      <c r="S2456">
        <v>134.68224</v>
      </c>
      <c r="T2456">
        <v>2440.88224</v>
      </c>
      <c r="U2456">
        <v>84</v>
      </c>
      <c r="V2456">
        <f>SUMIF(货件明细!K:K,F2456,货件明细!AQ:AQ)</f>
        <v>0</v>
      </c>
      <c r="W2456">
        <f t="shared" si="152"/>
        <v>1</v>
      </c>
      <c r="X2456">
        <f t="shared" si="153"/>
        <v>84</v>
      </c>
      <c r="Y2456">
        <f>SUMIF(货件明细!K:K,F2456,货件明细!I:I)</f>
        <v>0</v>
      </c>
      <c r="Z2456">
        <f t="shared" si="154"/>
        <v>36</v>
      </c>
      <c r="AA2456">
        <f>SUMIF(货件明细!K:K,F2456,货件明细!J:J)</f>
        <v>0</v>
      </c>
      <c r="AB2456">
        <f t="shared" si="155"/>
        <v>1</v>
      </c>
    </row>
    <row r="2457" spans="1:28">
      <c r="A2457">
        <v>2025</v>
      </c>
      <c r="B2457">
        <v>4</v>
      </c>
      <c r="C2457">
        <v>16</v>
      </c>
      <c r="D2457" s="4">
        <v>45762</v>
      </c>
      <c r="E2457" t="s">
        <v>28</v>
      </c>
      <c r="F2457" t="s">
        <v>2579</v>
      </c>
      <c r="G2457" t="s">
        <v>2562</v>
      </c>
      <c r="H2457" t="s">
        <v>31</v>
      </c>
      <c r="I2457" t="s">
        <v>57</v>
      </c>
      <c r="J2457" t="s">
        <v>33</v>
      </c>
      <c r="K2457" t="s">
        <v>33</v>
      </c>
      <c r="L2457" t="s">
        <v>34</v>
      </c>
      <c r="M2457" t="s">
        <v>35</v>
      </c>
      <c r="N2457" t="s">
        <v>588</v>
      </c>
      <c r="O2457">
        <v>30.35</v>
      </c>
      <c r="Q2457">
        <v>1999.5</v>
      </c>
      <c r="R2457">
        <v>1989.5</v>
      </c>
      <c r="S2457">
        <v>530.5664</v>
      </c>
      <c r="T2457">
        <v>2520.0664</v>
      </c>
      <c r="U2457">
        <v>280</v>
      </c>
      <c r="V2457">
        <f>SUMIF(货件明细!K:K,F2457,货件明细!AQ:AQ)</f>
        <v>0</v>
      </c>
      <c r="W2457">
        <f t="shared" si="152"/>
        <v>1</v>
      </c>
      <c r="X2457">
        <f t="shared" si="153"/>
        <v>280</v>
      </c>
      <c r="Y2457">
        <f>SUMIF(货件明细!K:K,F2457,货件明细!I:I)</f>
        <v>0</v>
      </c>
      <c r="Z2457">
        <f t="shared" si="154"/>
        <v>30.35</v>
      </c>
      <c r="AA2457">
        <f>SUMIF(货件明细!K:K,F2457,货件明细!J:J)</f>
        <v>0</v>
      </c>
      <c r="AB2457">
        <f t="shared" si="155"/>
        <v>1</v>
      </c>
    </row>
    <row r="2458" spans="1:28">
      <c r="A2458">
        <v>2025</v>
      </c>
      <c r="B2458">
        <v>4</v>
      </c>
      <c r="C2458">
        <v>16</v>
      </c>
      <c r="D2458" s="4">
        <v>45762</v>
      </c>
      <c r="E2458" t="s">
        <v>28</v>
      </c>
      <c r="F2458" t="s">
        <v>2580</v>
      </c>
      <c r="G2458" t="s">
        <v>30</v>
      </c>
      <c r="H2458" t="s">
        <v>31</v>
      </c>
      <c r="I2458" t="s">
        <v>32</v>
      </c>
      <c r="J2458" t="s">
        <v>33</v>
      </c>
      <c r="K2458" t="s">
        <v>33</v>
      </c>
      <c r="L2458" t="s">
        <v>34</v>
      </c>
      <c r="M2458" t="s">
        <v>35</v>
      </c>
      <c r="N2458" t="s">
        <v>272</v>
      </c>
      <c r="O2458">
        <v>64.35</v>
      </c>
      <c r="Q2458">
        <v>3828</v>
      </c>
      <c r="R2458">
        <v>3818</v>
      </c>
      <c r="S2458">
        <v>351.2816</v>
      </c>
      <c r="T2458">
        <v>4169.2816</v>
      </c>
      <c r="U2458">
        <v>263</v>
      </c>
      <c r="V2458">
        <f>SUMIF(货件明细!K:K,F2458,货件明细!AQ:AQ)</f>
        <v>0</v>
      </c>
      <c r="W2458">
        <f t="shared" si="152"/>
        <v>1</v>
      </c>
      <c r="X2458">
        <f t="shared" si="153"/>
        <v>263</v>
      </c>
      <c r="Y2458">
        <f>SUMIF(货件明细!K:K,F2458,货件明细!I:I)</f>
        <v>0</v>
      </c>
      <c r="Z2458">
        <f t="shared" si="154"/>
        <v>64.35</v>
      </c>
      <c r="AA2458">
        <f>SUMIF(货件明细!K:K,F2458,货件明细!J:J)</f>
        <v>0</v>
      </c>
      <c r="AB2458">
        <f t="shared" si="155"/>
        <v>1</v>
      </c>
    </row>
    <row r="2459" spans="1:28">
      <c r="A2459">
        <v>2025</v>
      </c>
      <c r="B2459">
        <v>4</v>
      </c>
      <c r="C2459">
        <v>16</v>
      </c>
      <c r="D2459" s="4">
        <v>45763</v>
      </c>
      <c r="E2459" t="s">
        <v>28</v>
      </c>
      <c r="F2459" t="s">
        <v>2581</v>
      </c>
      <c r="G2459" t="s">
        <v>2562</v>
      </c>
      <c r="H2459" t="s">
        <v>31</v>
      </c>
      <c r="I2459" t="s">
        <v>80</v>
      </c>
      <c r="J2459" t="s">
        <v>33</v>
      </c>
      <c r="K2459" t="s">
        <v>33</v>
      </c>
      <c r="L2459" t="s">
        <v>34</v>
      </c>
      <c r="M2459" t="s">
        <v>35</v>
      </c>
      <c r="N2459" t="s">
        <v>285</v>
      </c>
      <c r="O2459">
        <v>21.85</v>
      </c>
      <c r="Q2459">
        <v>1364</v>
      </c>
      <c r="R2459">
        <v>1334</v>
      </c>
      <c r="S2459">
        <v>515.40736</v>
      </c>
      <c r="T2459">
        <v>1849.40736</v>
      </c>
      <c r="U2459">
        <v>272</v>
      </c>
      <c r="V2459">
        <f>SUMIF(货件明细!K:K,F2459,货件明细!AQ:AQ)</f>
        <v>0</v>
      </c>
      <c r="W2459">
        <f t="shared" si="152"/>
        <v>1</v>
      </c>
      <c r="X2459">
        <f t="shared" si="153"/>
        <v>272</v>
      </c>
      <c r="Y2459">
        <f>SUMIF(货件明细!K:K,F2459,货件明细!I:I)</f>
        <v>0</v>
      </c>
      <c r="Z2459">
        <f t="shared" si="154"/>
        <v>21.85</v>
      </c>
      <c r="AA2459">
        <f>SUMIF(货件明细!K:K,F2459,货件明细!J:J)</f>
        <v>0</v>
      </c>
      <c r="AB2459">
        <f t="shared" si="155"/>
        <v>1</v>
      </c>
    </row>
    <row r="2460" spans="1:28">
      <c r="A2460">
        <v>2025</v>
      </c>
      <c r="B2460">
        <v>4</v>
      </c>
      <c r="C2460">
        <v>16</v>
      </c>
      <c r="D2460" s="4">
        <v>45763</v>
      </c>
      <c r="E2460" t="s">
        <v>28</v>
      </c>
      <c r="F2460" t="s">
        <v>2582</v>
      </c>
      <c r="G2460" t="s">
        <v>2562</v>
      </c>
      <c r="H2460" t="s">
        <v>31</v>
      </c>
      <c r="I2460" t="s">
        <v>80</v>
      </c>
      <c r="J2460" t="s">
        <v>33</v>
      </c>
      <c r="K2460" t="s">
        <v>33</v>
      </c>
      <c r="L2460" t="s">
        <v>34</v>
      </c>
      <c r="M2460" t="s">
        <v>35</v>
      </c>
      <c r="N2460" t="s">
        <v>285</v>
      </c>
      <c r="O2460">
        <v>34.15</v>
      </c>
      <c r="Q2460">
        <v>2205</v>
      </c>
      <c r="R2460">
        <v>2175</v>
      </c>
      <c r="S2460">
        <v>371.688</v>
      </c>
      <c r="T2460">
        <v>2546.688</v>
      </c>
      <c r="U2460">
        <v>180</v>
      </c>
      <c r="V2460">
        <f>SUMIF(货件明细!K:K,F2460,货件明细!AQ:AQ)</f>
        <v>0</v>
      </c>
      <c r="W2460">
        <f t="shared" si="152"/>
        <v>1</v>
      </c>
      <c r="X2460">
        <f t="shared" si="153"/>
        <v>180</v>
      </c>
      <c r="Y2460">
        <f>SUMIF(货件明细!K:K,F2460,货件明细!I:I)</f>
        <v>0</v>
      </c>
      <c r="Z2460">
        <f t="shared" si="154"/>
        <v>34.15</v>
      </c>
      <c r="AA2460">
        <f>SUMIF(货件明细!K:K,F2460,货件明细!J:J)</f>
        <v>0</v>
      </c>
      <c r="AB2460">
        <f t="shared" si="155"/>
        <v>1</v>
      </c>
    </row>
    <row r="2461" spans="1:28">
      <c r="A2461">
        <v>2025</v>
      </c>
      <c r="B2461">
        <v>4</v>
      </c>
      <c r="C2461">
        <v>16</v>
      </c>
      <c r="D2461" s="4">
        <v>45764</v>
      </c>
      <c r="E2461" t="s">
        <v>28</v>
      </c>
      <c r="F2461" t="s">
        <v>2583</v>
      </c>
      <c r="G2461" t="s">
        <v>275</v>
      </c>
      <c r="H2461" t="s">
        <v>31</v>
      </c>
      <c r="I2461" t="s">
        <v>96</v>
      </c>
      <c r="J2461" t="s">
        <v>33</v>
      </c>
      <c r="K2461" t="s">
        <v>33</v>
      </c>
      <c r="L2461" t="s">
        <v>34</v>
      </c>
      <c r="M2461" t="s">
        <v>264</v>
      </c>
      <c r="N2461" t="s">
        <v>36</v>
      </c>
      <c r="O2461">
        <v>21.75</v>
      </c>
      <c r="Q2461">
        <v>1232</v>
      </c>
      <c r="R2461">
        <v>1232</v>
      </c>
      <c r="S2461">
        <v>174.47472</v>
      </c>
      <c r="T2461">
        <v>1406.47472</v>
      </c>
      <c r="U2461">
        <v>142</v>
      </c>
      <c r="V2461">
        <f>SUMIF(货件明细!K:K,F2461,货件明细!AQ:AQ)</f>
        <v>0</v>
      </c>
      <c r="W2461">
        <f t="shared" si="152"/>
        <v>1</v>
      </c>
      <c r="X2461">
        <f t="shared" si="153"/>
        <v>142</v>
      </c>
      <c r="Y2461">
        <f>SUMIF(货件明细!K:K,F2461,货件明细!I:I)</f>
        <v>0</v>
      </c>
      <c r="Z2461">
        <f t="shared" si="154"/>
        <v>21.75</v>
      </c>
      <c r="AA2461">
        <f>SUMIF(货件明细!K:K,F2461,货件明细!J:J)</f>
        <v>0</v>
      </c>
      <c r="AB2461">
        <f t="shared" si="155"/>
        <v>1</v>
      </c>
    </row>
    <row r="2462" spans="1:28">
      <c r="A2462">
        <v>2025</v>
      </c>
      <c r="B2462">
        <v>4</v>
      </c>
      <c r="C2462">
        <v>16</v>
      </c>
      <c r="D2462" s="4">
        <v>45764</v>
      </c>
      <c r="E2462" t="s">
        <v>28</v>
      </c>
      <c r="F2462" t="s">
        <v>2584</v>
      </c>
      <c r="G2462" t="s">
        <v>275</v>
      </c>
      <c r="H2462" t="s">
        <v>31</v>
      </c>
      <c r="I2462" t="s">
        <v>96</v>
      </c>
      <c r="J2462" t="s">
        <v>33</v>
      </c>
      <c r="K2462" t="s">
        <v>33</v>
      </c>
      <c r="L2462" t="s">
        <v>34</v>
      </c>
      <c r="M2462" t="s">
        <v>264</v>
      </c>
      <c r="N2462" t="s">
        <v>285</v>
      </c>
      <c r="O2462">
        <v>21.7</v>
      </c>
      <c r="Q2462">
        <v>1298</v>
      </c>
      <c r="R2462">
        <v>1298</v>
      </c>
      <c r="S2462">
        <v>139.05504</v>
      </c>
      <c r="T2462">
        <v>1437.05504</v>
      </c>
      <c r="U2462">
        <v>106</v>
      </c>
      <c r="V2462">
        <f>SUMIF(货件明细!K:K,F2462,货件明细!AQ:AQ)</f>
        <v>0</v>
      </c>
      <c r="W2462">
        <f t="shared" si="152"/>
        <v>1</v>
      </c>
      <c r="X2462">
        <f t="shared" si="153"/>
        <v>106</v>
      </c>
      <c r="Y2462">
        <f>SUMIF(货件明细!K:K,F2462,货件明细!I:I)</f>
        <v>0</v>
      </c>
      <c r="Z2462">
        <f t="shared" si="154"/>
        <v>21.7</v>
      </c>
      <c r="AA2462">
        <f>SUMIF(货件明细!K:K,F2462,货件明细!J:J)</f>
        <v>0</v>
      </c>
      <c r="AB2462">
        <f t="shared" si="155"/>
        <v>1</v>
      </c>
    </row>
    <row r="2463" spans="1:28">
      <c r="A2463">
        <v>2025</v>
      </c>
      <c r="B2463">
        <v>4</v>
      </c>
      <c r="C2463">
        <v>16</v>
      </c>
      <c r="D2463" s="4">
        <v>45764</v>
      </c>
      <c r="E2463" t="s">
        <v>28</v>
      </c>
      <c r="F2463" t="s">
        <v>2585</v>
      </c>
      <c r="G2463" t="s">
        <v>2562</v>
      </c>
      <c r="H2463" t="s">
        <v>31</v>
      </c>
      <c r="I2463" t="s">
        <v>57</v>
      </c>
      <c r="J2463" t="s">
        <v>33</v>
      </c>
      <c r="K2463" t="s">
        <v>33</v>
      </c>
      <c r="L2463" t="s">
        <v>34</v>
      </c>
      <c r="M2463" t="s">
        <v>35</v>
      </c>
      <c r="N2463" t="s">
        <v>588</v>
      </c>
      <c r="O2463">
        <v>21.8</v>
      </c>
      <c r="Q2463">
        <v>1419</v>
      </c>
      <c r="R2463">
        <v>1419</v>
      </c>
      <c r="S2463">
        <v>397.9248</v>
      </c>
      <c r="T2463">
        <v>1816.9248</v>
      </c>
      <c r="U2463">
        <v>210</v>
      </c>
      <c r="V2463">
        <f>SUMIF(货件明细!K:K,F2463,货件明细!AQ:AQ)</f>
        <v>0</v>
      </c>
      <c r="W2463">
        <f t="shared" si="152"/>
        <v>1</v>
      </c>
      <c r="X2463">
        <f t="shared" si="153"/>
        <v>210</v>
      </c>
      <c r="Y2463">
        <f>SUMIF(货件明细!K:K,F2463,货件明细!I:I)</f>
        <v>0</v>
      </c>
      <c r="Z2463">
        <f t="shared" si="154"/>
        <v>21.8</v>
      </c>
      <c r="AA2463">
        <f>SUMIF(货件明细!K:K,F2463,货件明细!J:J)</f>
        <v>0</v>
      </c>
      <c r="AB2463">
        <f t="shared" si="155"/>
        <v>1</v>
      </c>
    </row>
    <row r="2464" spans="1:28">
      <c r="A2464">
        <v>2025</v>
      </c>
      <c r="B2464">
        <v>4</v>
      </c>
      <c r="C2464">
        <v>16</v>
      </c>
      <c r="D2464" s="4">
        <v>45765</v>
      </c>
      <c r="E2464" t="s">
        <v>28</v>
      </c>
      <c r="F2464" t="s">
        <v>2586</v>
      </c>
      <c r="G2464" t="s">
        <v>2562</v>
      </c>
      <c r="H2464" t="s">
        <v>31</v>
      </c>
      <c r="I2464" t="s">
        <v>39</v>
      </c>
      <c r="J2464" t="s">
        <v>33</v>
      </c>
      <c r="K2464" t="s">
        <v>33</v>
      </c>
      <c r="L2464" t="s">
        <v>34</v>
      </c>
      <c r="M2464" t="s">
        <v>35</v>
      </c>
      <c r="N2464" t="s">
        <v>285</v>
      </c>
      <c r="O2464">
        <v>24</v>
      </c>
      <c r="Q2464">
        <v>1512.5</v>
      </c>
      <c r="R2464">
        <v>1502.5</v>
      </c>
      <c r="S2464">
        <v>134.68224</v>
      </c>
      <c r="T2464">
        <v>1637.18224</v>
      </c>
      <c r="U2464">
        <v>56</v>
      </c>
      <c r="V2464">
        <f>SUMIF(货件明细!K:K,F2464,货件明细!AQ:AQ)</f>
        <v>0</v>
      </c>
      <c r="W2464">
        <f t="shared" si="152"/>
        <v>1</v>
      </c>
      <c r="X2464">
        <f t="shared" si="153"/>
        <v>56</v>
      </c>
      <c r="Y2464">
        <f>SUMIF(货件明细!K:K,F2464,货件明细!I:I)</f>
        <v>0</v>
      </c>
      <c r="Z2464">
        <f t="shared" si="154"/>
        <v>24</v>
      </c>
      <c r="AA2464">
        <f>SUMIF(货件明细!K:K,F2464,货件明细!J:J)</f>
        <v>0</v>
      </c>
      <c r="AB2464">
        <f t="shared" si="155"/>
        <v>1</v>
      </c>
    </row>
    <row r="2465" spans="1:28">
      <c r="A2465">
        <v>2025</v>
      </c>
      <c r="B2465">
        <v>4</v>
      </c>
      <c r="C2465">
        <v>16</v>
      </c>
      <c r="D2465" s="4">
        <v>45765</v>
      </c>
      <c r="E2465" t="s">
        <v>28</v>
      </c>
      <c r="F2465" t="s">
        <v>2587</v>
      </c>
      <c r="G2465" t="s">
        <v>369</v>
      </c>
      <c r="H2465" t="s">
        <v>31</v>
      </c>
      <c r="I2465" t="s">
        <v>32</v>
      </c>
      <c r="J2465" t="s">
        <v>45</v>
      </c>
      <c r="K2465" t="s">
        <v>100</v>
      </c>
      <c r="L2465" t="s">
        <v>46</v>
      </c>
      <c r="M2465" t="s">
        <v>65</v>
      </c>
      <c r="N2465" t="s">
        <v>1832</v>
      </c>
      <c r="O2465">
        <v>20.35</v>
      </c>
      <c r="Q2465">
        <v>218.979310344828</v>
      </c>
      <c r="R2465">
        <v>218.979310344828</v>
      </c>
      <c r="S2465">
        <v>0</v>
      </c>
      <c r="T2465">
        <v>218.979310344828</v>
      </c>
      <c r="U2465">
        <v>115</v>
      </c>
      <c r="V2465">
        <f>SUMIF(货件明细!K:K,F2465,货件明细!AQ:AQ)</f>
        <v>0</v>
      </c>
      <c r="W2465">
        <f t="shared" si="152"/>
        <v>1</v>
      </c>
      <c r="X2465">
        <f t="shared" si="153"/>
        <v>115</v>
      </c>
      <c r="Y2465">
        <f>SUMIF(货件明细!K:K,F2465,货件明细!I:I)</f>
        <v>0</v>
      </c>
      <c r="Z2465">
        <f t="shared" si="154"/>
        <v>20.35</v>
      </c>
      <c r="AA2465">
        <f>SUMIF(货件明细!K:K,F2465,货件明细!J:J)</f>
        <v>0</v>
      </c>
      <c r="AB2465">
        <f t="shared" si="155"/>
        <v>1</v>
      </c>
    </row>
    <row r="2466" spans="1:28">
      <c r="A2466">
        <v>2025</v>
      </c>
      <c r="B2466">
        <v>4</v>
      </c>
      <c r="C2466">
        <v>16</v>
      </c>
      <c r="D2466" s="4">
        <v>45765</v>
      </c>
      <c r="E2466" t="s">
        <v>28</v>
      </c>
      <c r="F2466" t="s">
        <v>2588</v>
      </c>
      <c r="G2466" t="s">
        <v>64</v>
      </c>
      <c r="H2466" t="s">
        <v>44</v>
      </c>
      <c r="I2466" t="s">
        <v>32</v>
      </c>
      <c r="J2466" t="s">
        <v>45</v>
      </c>
      <c r="K2466" t="s">
        <v>45</v>
      </c>
      <c r="L2466" t="s">
        <v>46</v>
      </c>
      <c r="M2466" t="s">
        <v>47</v>
      </c>
      <c r="N2466" t="s">
        <v>48</v>
      </c>
      <c r="O2466">
        <v>20.35</v>
      </c>
      <c r="Q2466">
        <v>261.927272727273</v>
      </c>
      <c r="R2466">
        <v>261.927272727273</v>
      </c>
      <c r="S2466">
        <v>0</v>
      </c>
      <c r="T2466">
        <v>261.927272727273</v>
      </c>
      <c r="U2466">
        <v>115</v>
      </c>
      <c r="V2466">
        <f>SUMIF(货件明细!K:K,F2466,货件明细!AQ:AQ)</f>
        <v>0</v>
      </c>
      <c r="W2466">
        <f t="shared" si="152"/>
        <v>1</v>
      </c>
      <c r="X2466">
        <f t="shared" si="153"/>
        <v>115</v>
      </c>
      <c r="Y2466">
        <f>SUMIF(货件明细!K:K,F2466,货件明细!I:I)</f>
        <v>0</v>
      </c>
      <c r="Z2466">
        <f t="shared" si="154"/>
        <v>20.35</v>
      </c>
      <c r="AA2466">
        <f>SUMIF(货件明细!K:K,F2466,货件明细!J:J)</f>
        <v>0</v>
      </c>
      <c r="AB2466">
        <f t="shared" si="155"/>
        <v>1</v>
      </c>
    </row>
    <row r="2467" spans="1:28">
      <c r="A2467">
        <v>2025</v>
      </c>
      <c r="B2467">
        <v>4</v>
      </c>
      <c r="C2467">
        <v>16</v>
      </c>
      <c r="D2467" s="4">
        <v>45765</v>
      </c>
      <c r="E2467" t="s">
        <v>28</v>
      </c>
      <c r="F2467" t="s">
        <v>2589</v>
      </c>
      <c r="G2467" t="s">
        <v>114</v>
      </c>
      <c r="H2467" t="s">
        <v>44</v>
      </c>
      <c r="I2467" t="s">
        <v>32</v>
      </c>
      <c r="J2467" t="s">
        <v>45</v>
      </c>
      <c r="K2467" t="s">
        <v>45</v>
      </c>
      <c r="L2467" t="s">
        <v>46</v>
      </c>
      <c r="M2467" t="s">
        <v>47</v>
      </c>
      <c r="N2467" t="s">
        <v>48</v>
      </c>
      <c r="O2467">
        <v>20.35</v>
      </c>
      <c r="Q2467">
        <v>194.366666666667</v>
      </c>
      <c r="R2467">
        <v>194.366666666667</v>
      </c>
      <c r="S2467">
        <v>0</v>
      </c>
      <c r="T2467">
        <v>194.366666666667</v>
      </c>
      <c r="U2467">
        <v>115</v>
      </c>
      <c r="V2467">
        <f>SUMIF(货件明细!K:K,F2467,货件明细!AQ:AQ)</f>
        <v>0</v>
      </c>
      <c r="W2467">
        <f t="shared" si="152"/>
        <v>1</v>
      </c>
      <c r="X2467">
        <f t="shared" si="153"/>
        <v>115</v>
      </c>
      <c r="Y2467">
        <f>SUMIF(货件明细!K:K,F2467,货件明细!I:I)</f>
        <v>0</v>
      </c>
      <c r="Z2467">
        <f t="shared" si="154"/>
        <v>20.35</v>
      </c>
      <c r="AA2467">
        <f>SUMIF(货件明细!K:K,F2467,货件明细!J:J)</f>
        <v>0</v>
      </c>
      <c r="AB2467">
        <f t="shared" si="155"/>
        <v>1</v>
      </c>
    </row>
    <row r="2468" spans="1:28">
      <c r="A2468">
        <v>2025</v>
      </c>
      <c r="B2468">
        <v>4</v>
      </c>
      <c r="C2468">
        <v>16</v>
      </c>
      <c r="D2468" s="4">
        <v>45765</v>
      </c>
      <c r="E2468" t="s">
        <v>28</v>
      </c>
      <c r="F2468" t="s">
        <v>2590</v>
      </c>
      <c r="G2468" t="s">
        <v>105</v>
      </c>
      <c r="H2468" t="s">
        <v>31</v>
      </c>
      <c r="I2468" t="s">
        <v>32</v>
      </c>
      <c r="J2468" t="s">
        <v>45</v>
      </c>
      <c r="K2468" t="s">
        <v>100</v>
      </c>
      <c r="L2468" t="s">
        <v>46</v>
      </c>
      <c r="M2468" t="s">
        <v>65</v>
      </c>
      <c r="N2468" t="s">
        <v>1832</v>
      </c>
      <c r="O2468">
        <v>20.35</v>
      </c>
      <c r="Q2468">
        <v>228.846153846154</v>
      </c>
      <c r="R2468">
        <v>228.846153846154</v>
      </c>
      <c r="S2468">
        <v>0</v>
      </c>
      <c r="T2468">
        <v>228.846153846154</v>
      </c>
      <c r="U2468">
        <v>115</v>
      </c>
      <c r="V2468">
        <f>SUMIF(货件明细!K:K,F2468,货件明细!AQ:AQ)</f>
        <v>0</v>
      </c>
      <c r="W2468">
        <f t="shared" si="152"/>
        <v>1</v>
      </c>
      <c r="X2468">
        <f t="shared" si="153"/>
        <v>115</v>
      </c>
      <c r="Y2468">
        <f>SUMIF(货件明细!K:K,F2468,货件明细!I:I)</f>
        <v>0</v>
      </c>
      <c r="Z2468">
        <f t="shared" si="154"/>
        <v>20.35</v>
      </c>
      <c r="AA2468">
        <f>SUMIF(货件明细!K:K,F2468,货件明细!J:J)</f>
        <v>0</v>
      </c>
      <c r="AB2468">
        <f t="shared" si="155"/>
        <v>1</v>
      </c>
    </row>
    <row r="2469" spans="1:28">
      <c r="A2469">
        <v>2025</v>
      </c>
      <c r="B2469">
        <v>4</v>
      </c>
      <c r="C2469">
        <v>16</v>
      </c>
      <c r="D2469" s="4">
        <v>45765</v>
      </c>
      <c r="E2469" t="s">
        <v>28</v>
      </c>
      <c r="F2469" t="s">
        <v>2591</v>
      </c>
      <c r="G2469" t="s">
        <v>1610</v>
      </c>
      <c r="H2469" t="s">
        <v>71</v>
      </c>
      <c r="I2469" t="s">
        <v>32</v>
      </c>
      <c r="J2469" t="s">
        <v>45</v>
      </c>
      <c r="K2469" t="s">
        <v>45</v>
      </c>
      <c r="L2469" t="s">
        <v>46</v>
      </c>
      <c r="M2469" t="s">
        <v>47</v>
      </c>
      <c r="N2469" t="s">
        <v>48</v>
      </c>
      <c r="O2469">
        <v>20.35</v>
      </c>
      <c r="Q2469">
        <v>194.04</v>
      </c>
      <c r="R2469">
        <v>194.04</v>
      </c>
      <c r="S2469">
        <v>0</v>
      </c>
      <c r="T2469">
        <v>194.04</v>
      </c>
      <c r="U2469">
        <v>115</v>
      </c>
      <c r="V2469">
        <f>SUMIF(货件明细!K:K,F2469,货件明细!AQ:AQ)</f>
        <v>0</v>
      </c>
      <c r="W2469">
        <f t="shared" si="152"/>
        <v>1</v>
      </c>
      <c r="X2469">
        <f t="shared" si="153"/>
        <v>115</v>
      </c>
      <c r="Y2469">
        <f>SUMIF(货件明细!K:K,F2469,货件明细!I:I)</f>
        <v>0</v>
      </c>
      <c r="Z2469">
        <f t="shared" si="154"/>
        <v>20.35</v>
      </c>
      <c r="AA2469">
        <f>SUMIF(货件明细!K:K,F2469,货件明细!J:J)</f>
        <v>0</v>
      </c>
      <c r="AB2469">
        <f t="shared" si="155"/>
        <v>1</v>
      </c>
    </row>
    <row r="2470" spans="1:28">
      <c r="A2470">
        <v>2025</v>
      </c>
      <c r="B2470">
        <v>4</v>
      </c>
      <c r="C2470">
        <v>16</v>
      </c>
      <c r="D2470" s="4">
        <v>45765</v>
      </c>
      <c r="E2470" t="s">
        <v>28</v>
      </c>
      <c r="F2470" t="s">
        <v>2592</v>
      </c>
      <c r="G2470" t="s">
        <v>64</v>
      </c>
      <c r="H2470" t="s">
        <v>44</v>
      </c>
      <c r="I2470" t="s">
        <v>96</v>
      </c>
      <c r="J2470" t="s">
        <v>100</v>
      </c>
      <c r="K2470" t="s">
        <v>100</v>
      </c>
      <c r="L2470" t="s">
        <v>46</v>
      </c>
      <c r="M2470" t="s">
        <v>65</v>
      </c>
      <c r="N2470" t="s">
        <v>1832</v>
      </c>
      <c r="O2470">
        <v>21.25</v>
      </c>
      <c r="Q2470">
        <v>193.858823529412</v>
      </c>
      <c r="R2470">
        <v>193.858823529412</v>
      </c>
      <c r="S2470">
        <v>0</v>
      </c>
      <c r="T2470">
        <v>193.858823529412</v>
      </c>
      <c r="U2470">
        <v>142</v>
      </c>
      <c r="V2470">
        <f>SUMIF(货件明细!K:K,F2470,货件明细!AQ:AQ)</f>
        <v>0</v>
      </c>
      <c r="W2470">
        <f t="shared" si="152"/>
        <v>1</v>
      </c>
      <c r="X2470">
        <f t="shared" si="153"/>
        <v>142</v>
      </c>
      <c r="Y2470">
        <f>SUMIF(货件明细!K:K,F2470,货件明细!I:I)</f>
        <v>0</v>
      </c>
      <c r="Z2470">
        <f t="shared" si="154"/>
        <v>21.25</v>
      </c>
      <c r="AA2470">
        <f>SUMIF(货件明细!K:K,F2470,货件明细!J:J)</f>
        <v>0</v>
      </c>
      <c r="AB2470">
        <f t="shared" si="155"/>
        <v>1</v>
      </c>
    </row>
    <row r="2471" spans="1:28">
      <c r="A2471">
        <v>2025</v>
      </c>
      <c r="B2471">
        <v>4</v>
      </c>
      <c r="C2471">
        <v>16</v>
      </c>
      <c r="D2471" s="4">
        <v>45765</v>
      </c>
      <c r="E2471" t="s">
        <v>28</v>
      </c>
      <c r="F2471" t="s">
        <v>2593</v>
      </c>
      <c r="G2471" t="s">
        <v>1610</v>
      </c>
      <c r="H2471" t="s">
        <v>71</v>
      </c>
      <c r="I2471" t="s">
        <v>96</v>
      </c>
      <c r="J2471" t="s">
        <v>100</v>
      </c>
      <c r="K2471" t="s">
        <v>100</v>
      </c>
      <c r="L2471" t="s">
        <v>46</v>
      </c>
      <c r="M2471" t="s">
        <v>47</v>
      </c>
      <c r="N2471" t="s">
        <v>159</v>
      </c>
      <c r="O2471">
        <v>21.25</v>
      </c>
      <c r="Q2471">
        <v>98.9538461538461</v>
      </c>
      <c r="R2471">
        <v>98.9538461538461</v>
      </c>
      <c r="S2471">
        <v>0</v>
      </c>
      <c r="T2471">
        <v>98.9538461538461</v>
      </c>
      <c r="U2471">
        <v>142</v>
      </c>
      <c r="V2471">
        <f>SUMIF(货件明细!K:K,F2471,货件明细!AQ:AQ)</f>
        <v>0</v>
      </c>
      <c r="W2471">
        <f t="shared" si="152"/>
        <v>1</v>
      </c>
      <c r="X2471">
        <f t="shared" si="153"/>
        <v>142</v>
      </c>
      <c r="Y2471">
        <f>SUMIF(货件明细!K:K,F2471,货件明细!I:I)</f>
        <v>0</v>
      </c>
      <c r="Z2471">
        <f t="shared" si="154"/>
        <v>21.25</v>
      </c>
      <c r="AA2471">
        <f>SUMIF(货件明细!K:K,F2471,货件明细!J:J)</f>
        <v>0</v>
      </c>
      <c r="AB2471">
        <f t="shared" si="155"/>
        <v>1</v>
      </c>
    </row>
    <row r="2472" spans="1:28">
      <c r="A2472">
        <v>2025</v>
      </c>
      <c r="B2472">
        <v>4</v>
      </c>
      <c r="C2472">
        <v>16</v>
      </c>
      <c r="D2472" s="4">
        <v>45765</v>
      </c>
      <c r="E2472" t="s">
        <v>28</v>
      </c>
      <c r="F2472" t="s">
        <v>2594</v>
      </c>
      <c r="G2472" t="s">
        <v>369</v>
      </c>
      <c r="H2472" t="s">
        <v>31</v>
      </c>
      <c r="I2472" t="s">
        <v>96</v>
      </c>
      <c r="J2472" t="s">
        <v>100</v>
      </c>
      <c r="K2472" t="s">
        <v>100</v>
      </c>
      <c r="L2472" t="s">
        <v>46</v>
      </c>
      <c r="M2472" t="s">
        <v>65</v>
      </c>
      <c r="N2472" t="s">
        <v>1832</v>
      </c>
      <c r="O2472">
        <v>21.25</v>
      </c>
      <c r="Q2472">
        <v>218.979310344828</v>
      </c>
      <c r="R2472">
        <v>218.979310344828</v>
      </c>
      <c r="S2472">
        <v>0</v>
      </c>
      <c r="T2472">
        <v>218.979310344828</v>
      </c>
      <c r="U2472">
        <v>142</v>
      </c>
      <c r="V2472">
        <f>SUMIF(货件明细!K:K,F2472,货件明细!AQ:AQ)</f>
        <v>0</v>
      </c>
      <c r="W2472">
        <f t="shared" si="152"/>
        <v>1</v>
      </c>
      <c r="X2472">
        <f t="shared" si="153"/>
        <v>142</v>
      </c>
      <c r="Y2472">
        <f>SUMIF(货件明细!K:K,F2472,货件明细!I:I)</f>
        <v>0</v>
      </c>
      <c r="Z2472">
        <f t="shared" si="154"/>
        <v>21.25</v>
      </c>
      <c r="AA2472">
        <f>SUMIF(货件明细!K:K,F2472,货件明细!J:J)</f>
        <v>0</v>
      </c>
      <c r="AB2472">
        <f t="shared" si="155"/>
        <v>1</v>
      </c>
    </row>
    <row r="2473" spans="1:28">
      <c r="A2473">
        <v>2025</v>
      </c>
      <c r="B2473">
        <v>4</v>
      </c>
      <c r="C2473">
        <v>16</v>
      </c>
      <c r="D2473" s="4">
        <v>45765</v>
      </c>
      <c r="E2473" t="s">
        <v>28</v>
      </c>
      <c r="F2473" t="s">
        <v>2595</v>
      </c>
      <c r="G2473" t="s">
        <v>105</v>
      </c>
      <c r="H2473" t="s">
        <v>31</v>
      </c>
      <c r="I2473" t="s">
        <v>96</v>
      </c>
      <c r="J2473" t="s">
        <v>100</v>
      </c>
      <c r="K2473" t="s">
        <v>100</v>
      </c>
      <c r="L2473" t="s">
        <v>46</v>
      </c>
      <c r="M2473" t="s">
        <v>65</v>
      </c>
      <c r="N2473" t="s">
        <v>1832</v>
      </c>
      <c r="O2473">
        <v>21.25</v>
      </c>
      <c r="Q2473">
        <v>228.846153846154</v>
      </c>
      <c r="R2473">
        <v>228.846153846154</v>
      </c>
      <c r="S2473">
        <v>0</v>
      </c>
      <c r="T2473">
        <v>228.846153846154</v>
      </c>
      <c r="U2473">
        <v>142</v>
      </c>
      <c r="V2473">
        <f>SUMIF(货件明细!K:K,F2473,货件明细!AQ:AQ)</f>
        <v>0</v>
      </c>
      <c r="W2473">
        <f t="shared" si="152"/>
        <v>1</v>
      </c>
      <c r="X2473">
        <f t="shared" si="153"/>
        <v>142</v>
      </c>
      <c r="Y2473">
        <f>SUMIF(货件明细!K:K,F2473,货件明细!I:I)</f>
        <v>0</v>
      </c>
      <c r="Z2473">
        <f t="shared" si="154"/>
        <v>21.25</v>
      </c>
      <c r="AA2473">
        <f>SUMIF(货件明细!K:K,F2473,货件明细!J:J)</f>
        <v>0</v>
      </c>
      <c r="AB2473">
        <f t="shared" si="155"/>
        <v>1</v>
      </c>
    </row>
    <row r="2474" spans="1:28">
      <c r="A2474">
        <v>2025</v>
      </c>
      <c r="B2474">
        <v>4</v>
      </c>
      <c r="C2474">
        <v>16</v>
      </c>
      <c r="D2474" s="4">
        <v>45765</v>
      </c>
      <c r="E2474" t="s">
        <v>28</v>
      </c>
      <c r="F2474" t="s">
        <v>2596</v>
      </c>
      <c r="G2474" t="s">
        <v>114</v>
      </c>
      <c r="H2474" t="s">
        <v>44</v>
      </c>
      <c r="I2474" t="s">
        <v>96</v>
      </c>
      <c r="J2474" t="s">
        <v>100</v>
      </c>
      <c r="K2474" t="s">
        <v>100</v>
      </c>
      <c r="L2474" t="s">
        <v>46</v>
      </c>
      <c r="M2474" t="s">
        <v>47</v>
      </c>
      <c r="N2474" t="s">
        <v>159</v>
      </c>
      <c r="O2474">
        <v>21.25</v>
      </c>
      <c r="Q2474">
        <v>132.675</v>
      </c>
      <c r="R2474">
        <v>132.675</v>
      </c>
      <c r="S2474">
        <v>0</v>
      </c>
      <c r="T2474">
        <v>132.675</v>
      </c>
      <c r="U2474">
        <v>142</v>
      </c>
      <c r="V2474">
        <f>SUMIF(货件明细!K:K,F2474,货件明细!AQ:AQ)</f>
        <v>0</v>
      </c>
      <c r="W2474">
        <f t="shared" si="152"/>
        <v>1</v>
      </c>
      <c r="X2474">
        <f t="shared" si="153"/>
        <v>142</v>
      </c>
      <c r="Y2474">
        <f>SUMIF(货件明细!K:K,F2474,货件明细!I:I)</f>
        <v>0</v>
      </c>
      <c r="Z2474">
        <f t="shared" si="154"/>
        <v>21.25</v>
      </c>
      <c r="AA2474">
        <f>SUMIF(货件明细!K:K,F2474,货件明细!J:J)</f>
        <v>0</v>
      </c>
      <c r="AB2474">
        <f t="shared" si="155"/>
        <v>1</v>
      </c>
    </row>
    <row r="2475" spans="1:28">
      <c r="A2475">
        <v>2025</v>
      </c>
      <c r="B2475">
        <v>4</v>
      </c>
      <c r="C2475">
        <v>16</v>
      </c>
      <c r="D2475" s="4">
        <v>45765</v>
      </c>
      <c r="E2475" t="s">
        <v>28</v>
      </c>
      <c r="F2475" t="s">
        <v>2597</v>
      </c>
      <c r="G2475" t="s">
        <v>114</v>
      </c>
      <c r="H2475" t="s">
        <v>44</v>
      </c>
      <c r="I2475" t="s">
        <v>96</v>
      </c>
      <c r="J2475" t="s">
        <v>100</v>
      </c>
      <c r="K2475" t="s">
        <v>100</v>
      </c>
      <c r="L2475" t="s">
        <v>46</v>
      </c>
      <c r="M2475" t="s">
        <v>47</v>
      </c>
      <c r="N2475" t="s">
        <v>159</v>
      </c>
      <c r="O2475">
        <v>17.1</v>
      </c>
      <c r="Q2475">
        <v>132.675</v>
      </c>
      <c r="R2475">
        <v>132.675</v>
      </c>
      <c r="S2475">
        <v>0</v>
      </c>
      <c r="T2475">
        <v>132.675</v>
      </c>
      <c r="U2475">
        <v>105</v>
      </c>
      <c r="V2475">
        <f>SUMIF(货件明细!K:K,F2475,货件明细!AQ:AQ)</f>
        <v>0</v>
      </c>
      <c r="W2475">
        <f t="shared" si="152"/>
        <v>1</v>
      </c>
      <c r="X2475">
        <f t="shared" si="153"/>
        <v>105</v>
      </c>
      <c r="Y2475">
        <f>SUMIF(货件明细!K:K,F2475,货件明细!I:I)</f>
        <v>0</v>
      </c>
      <c r="Z2475">
        <f t="shared" si="154"/>
        <v>17.1</v>
      </c>
      <c r="AA2475">
        <f>SUMIF(货件明细!K:K,F2475,货件明细!J:J)</f>
        <v>0</v>
      </c>
      <c r="AB2475">
        <f t="shared" si="155"/>
        <v>1</v>
      </c>
    </row>
    <row r="2476" spans="1:28">
      <c r="A2476">
        <v>2025</v>
      </c>
      <c r="B2476">
        <v>4</v>
      </c>
      <c r="C2476">
        <v>16</v>
      </c>
      <c r="D2476" s="4">
        <v>45765</v>
      </c>
      <c r="E2476" t="s">
        <v>28</v>
      </c>
      <c r="F2476" t="s">
        <v>2598</v>
      </c>
      <c r="G2476" t="s">
        <v>105</v>
      </c>
      <c r="H2476" t="s">
        <v>31</v>
      </c>
      <c r="I2476" t="s">
        <v>96</v>
      </c>
      <c r="J2476" t="s">
        <v>100</v>
      </c>
      <c r="K2476" t="s">
        <v>100</v>
      </c>
      <c r="L2476" t="s">
        <v>46</v>
      </c>
      <c r="M2476" t="s">
        <v>47</v>
      </c>
      <c r="N2476" t="s">
        <v>101</v>
      </c>
      <c r="O2476">
        <v>17.1</v>
      </c>
      <c r="Q2476">
        <v>121.833333333333</v>
      </c>
      <c r="R2476">
        <v>121.833333333333</v>
      </c>
      <c r="S2476">
        <v>0</v>
      </c>
      <c r="T2476">
        <v>121.833333333333</v>
      </c>
      <c r="U2476">
        <v>105</v>
      </c>
      <c r="V2476">
        <f>SUMIF(货件明细!K:K,F2476,货件明细!AQ:AQ)</f>
        <v>0</v>
      </c>
      <c r="W2476">
        <f t="shared" si="152"/>
        <v>1</v>
      </c>
      <c r="X2476">
        <f t="shared" si="153"/>
        <v>105</v>
      </c>
      <c r="Y2476">
        <f>SUMIF(货件明细!K:K,F2476,货件明细!I:I)</f>
        <v>0</v>
      </c>
      <c r="Z2476">
        <f t="shared" si="154"/>
        <v>17.1</v>
      </c>
      <c r="AA2476">
        <f>SUMIF(货件明细!K:K,F2476,货件明细!J:J)</f>
        <v>0</v>
      </c>
      <c r="AB2476">
        <f t="shared" si="155"/>
        <v>1</v>
      </c>
    </row>
    <row r="2477" spans="1:28">
      <c r="A2477">
        <v>2025</v>
      </c>
      <c r="B2477">
        <v>4</v>
      </c>
      <c r="C2477">
        <v>16</v>
      </c>
      <c r="D2477" s="4">
        <v>45765</v>
      </c>
      <c r="E2477" t="s">
        <v>28</v>
      </c>
      <c r="F2477" t="s">
        <v>2599</v>
      </c>
      <c r="G2477" t="s">
        <v>1610</v>
      </c>
      <c r="H2477" t="s">
        <v>71</v>
      </c>
      <c r="I2477" t="s">
        <v>96</v>
      </c>
      <c r="J2477" t="s">
        <v>100</v>
      </c>
      <c r="K2477" t="s">
        <v>100</v>
      </c>
      <c r="L2477" t="s">
        <v>46</v>
      </c>
      <c r="M2477" t="s">
        <v>47</v>
      </c>
      <c r="N2477" t="s">
        <v>159</v>
      </c>
      <c r="O2477">
        <v>17.1</v>
      </c>
      <c r="Q2477">
        <v>98.9538461538461</v>
      </c>
      <c r="R2477">
        <v>98.9538461538461</v>
      </c>
      <c r="S2477">
        <v>0</v>
      </c>
      <c r="T2477">
        <v>98.9538461538461</v>
      </c>
      <c r="U2477">
        <v>105</v>
      </c>
      <c r="V2477">
        <f>SUMIF(货件明细!K:K,F2477,货件明细!AQ:AQ)</f>
        <v>0</v>
      </c>
      <c r="W2477">
        <f t="shared" si="152"/>
        <v>1</v>
      </c>
      <c r="X2477">
        <f t="shared" si="153"/>
        <v>105</v>
      </c>
      <c r="Y2477">
        <f>SUMIF(货件明细!K:K,F2477,货件明细!I:I)</f>
        <v>0</v>
      </c>
      <c r="Z2477">
        <f t="shared" si="154"/>
        <v>17.1</v>
      </c>
      <c r="AA2477">
        <f>SUMIF(货件明细!K:K,F2477,货件明细!J:J)</f>
        <v>0</v>
      </c>
      <c r="AB2477">
        <f t="shared" si="155"/>
        <v>1</v>
      </c>
    </row>
    <row r="2478" spans="1:28">
      <c r="A2478">
        <v>2025</v>
      </c>
      <c r="B2478">
        <v>4</v>
      </c>
      <c r="C2478">
        <v>16</v>
      </c>
      <c r="D2478" s="4">
        <v>45765</v>
      </c>
      <c r="E2478" t="s">
        <v>28</v>
      </c>
      <c r="F2478" t="s">
        <v>2600</v>
      </c>
      <c r="G2478" t="s">
        <v>369</v>
      </c>
      <c r="H2478" t="s">
        <v>31</v>
      </c>
      <c r="I2478" t="s">
        <v>96</v>
      </c>
      <c r="J2478" t="s">
        <v>100</v>
      </c>
      <c r="K2478" t="s">
        <v>100</v>
      </c>
      <c r="L2478" t="s">
        <v>46</v>
      </c>
      <c r="M2478" t="s">
        <v>47</v>
      </c>
      <c r="N2478" t="s">
        <v>101</v>
      </c>
      <c r="O2478">
        <v>17.1</v>
      </c>
      <c r="Q2478">
        <v>134.266666666667</v>
      </c>
      <c r="R2478">
        <v>134.266666666667</v>
      </c>
      <c r="S2478">
        <v>0</v>
      </c>
      <c r="T2478">
        <v>134.266666666667</v>
      </c>
      <c r="U2478">
        <v>105</v>
      </c>
      <c r="V2478">
        <f>SUMIF(货件明细!K:K,F2478,货件明细!AQ:AQ)</f>
        <v>0</v>
      </c>
      <c r="W2478">
        <f t="shared" si="152"/>
        <v>1</v>
      </c>
      <c r="X2478">
        <f t="shared" si="153"/>
        <v>105</v>
      </c>
      <c r="Y2478">
        <f>SUMIF(货件明细!K:K,F2478,货件明细!I:I)</f>
        <v>0</v>
      </c>
      <c r="Z2478">
        <f t="shared" si="154"/>
        <v>17.1</v>
      </c>
      <c r="AA2478">
        <f>SUMIF(货件明细!K:K,F2478,货件明细!J:J)</f>
        <v>0</v>
      </c>
      <c r="AB2478">
        <f t="shared" si="155"/>
        <v>1</v>
      </c>
    </row>
    <row r="2479" spans="1:28">
      <c r="A2479">
        <v>2025</v>
      </c>
      <c r="B2479">
        <v>4</v>
      </c>
      <c r="C2479">
        <v>16</v>
      </c>
      <c r="D2479" s="4">
        <v>45765</v>
      </c>
      <c r="E2479" t="s">
        <v>28</v>
      </c>
      <c r="F2479" t="s">
        <v>2601</v>
      </c>
      <c r="G2479" t="s">
        <v>64</v>
      </c>
      <c r="H2479" t="s">
        <v>44</v>
      </c>
      <c r="I2479" t="s">
        <v>96</v>
      </c>
      <c r="J2479" t="s">
        <v>100</v>
      </c>
      <c r="K2479" t="s">
        <v>100</v>
      </c>
      <c r="L2479" t="s">
        <v>46</v>
      </c>
      <c r="M2479" t="s">
        <v>47</v>
      </c>
      <c r="N2479" t="s">
        <v>159</v>
      </c>
      <c r="O2479">
        <v>17.1</v>
      </c>
      <c r="Q2479">
        <v>124.178571428571</v>
      </c>
      <c r="R2479">
        <v>124.178571428571</v>
      </c>
      <c r="S2479">
        <v>0</v>
      </c>
      <c r="T2479">
        <v>124.178571428571</v>
      </c>
      <c r="U2479">
        <v>105</v>
      </c>
      <c r="V2479">
        <f>SUMIF(货件明细!K:K,F2479,货件明细!AQ:AQ)</f>
        <v>0</v>
      </c>
      <c r="W2479">
        <f t="shared" si="152"/>
        <v>1</v>
      </c>
      <c r="X2479">
        <f t="shared" si="153"/>
        <v>105</v>
      </c>
      <c r="Y2479">
        <f>SUMIF(货件明细!K:K,F2479,货件明细!I:I)</f>
        <v>0</v>
      </c>
      <c r="Z2479">
        <f t="shared" si="154"/>
        <v>17.1</v>
      </c>
      <c r="AA2479">
        <f>SUMIF(货件明细!K:K,F2479,货件明细!J:J)</f>
        <v>0</v>
      </c>
      <c r="AB2479">
        <f t="shared" si="155"/>
        <v>1</v>
      </c>
    </row>
    <row r="2480" spans="1:28">
      <c r="A2480">
        <v>2025</v>
      </c>
      <c r="B2480">
        <v>4</v>
      </c>
      <c r="C2480">
        <v>16</v>
      </c>
      <c r="D2480" s="4">
        <v>45765</v>
      </c>
      <c r="E2480" t="s">
        <v>28</v>
      </c>
      <c r="F2480" t="s">
        <v>2602</v>
      </c>
      <c r="G2480" t="s">
        <v>1610</v>
      </c>
      <c r="H2480" t="s">
        <v>71</v>
      </c>
      <c r="I2480" t="s">
        <v>32</v>
      </c>
      <c r="J2480" t="s">
        <v>100</v>
      </c>
      <c r="K2480" t="s">
        <v>100</v>
      </c>
      <c r="L2480" t="s">
        <v>46</v>
      </c>
      <c r="M2480" t="s">
        <v>47</v>
      </c>
      <c r="N2480" t="s">
        <v>159</v>
      </c>
      <c r="O2480">
        <v>36.85</v>
      </c>
      <c r="Q2480">
        <v>197.907692307692</v>
      </c>
      <c r="R2480">
        <v>197.907692307692</v>
      </c>
      <c r="S2480">
        <v>0</v>
      </c>
      <c r="T2480">
        <v>197.907692307692</v>
      </c>
      <c r="U2480">
        <v>105</v>
      </c>
      <c r="V2480">
        <f>SUMIF(货件明细!K:K,F2480,货件明细!AQ:AQ)</f>
        <v>0</v>
      </c>
      <c r="W2480">
        <f t="shared" si="152"/>
        <v>1</v>
      </c>
      <c r="X2480">
        <f t="shared" si="153"/>
        <v>105</v>
      </c>
      <c r="Y2480">
        <f>SUMIF(货件明细!K:K,F2480,货件明细!I:I)</f>
        <v>0</v>
      </c>
      <c r="Z2480">
        <f t="shared" si="154"/>
        <v>36.85</v>
      </c>
      <c r="AA2480">
        <f>SUMIF(货件明细!K:K,F2480,货件明细!J:J)</f>
        <v>0</v>
      </c>
      <c r="AB2480">
        <f t="shared" si="155"/>
        <v>1</v>
      </c>
    </row>
    <row r="2481" spans="1:28">
      <c r="A2481">
        <v>2025</v>
      </c>
      <c r="B2481">
        <v>4</v>
      </c>
      <c r="C2481">
        <v>16</v>
      </c>
      <c r="D2481" s="4">
        <v>45765</v>
      </c>
      <c r="E2481" t="s">
        <v>28</v>
      </c>
      <c r="F2481" t="s">
        <v>2603</v>
      </c>
      <c r="G2481" t="s">
        <v>369</v>
      </c>
      <c r="H2481" t="s">
        <v>31</v>
      </c>
      <c r="I2481" t="s">
        <v>32</v>
      </c>
      <c r="J2481" t="s">
        <v>100</v>
      </c>
      <c r="K2481" t="s">
        <v>100</v>
      </c>
      <c r="L2481" t="s">
        <v>46</v>
      </c>
      <c r="M2481" t="s">
        <v>65</v>
      </c>
      <c r="N2481" t="s">
        <v>1832</v>
      </c>
      <c r="O2481">
        <v>36.85</v>
      </c>
      <c r="Q2481">
        <v>437.958620689655</v>
      </c>
      <c r="R2481">
        <v>437.958620689655</v>
      </c>
      <c r="S2481">
        <v>0</v>
      </c>
      <c r="T2481">
        <v>437.958620689655</v>
      </c>
      <c r="U2481">
        <v>105</v>
      </c>
      <c r="V2481">
        <f>SUMIF(货件明细!K:K,F2481,货件明细!AQ:AQ)</f>
        <v>0</v>
      </c>
      <c r="W2481">
        <f t="shared" si="152"/>
        <v>1</v>
      </c>
      <c r="X2481">
        <f t="shared" si="153"/>
        <v>105</v>
      </c>
      <c r="Y2481">
        <f>SUMIF(货件明细!K:K,F2481,货件明细!I:I)</f>
        <v>0</v>
      </c>
      <c r="Z2481">
        <f t="shared" si="154"/>
        <v>36.85</v>
      </c>
      <c r="AA2481">
        <f>SUMIF(货件明细!K:K,F2481,货件明细!J:J)</f>
        <v>0</v>
      </c>
      <c r="AB2481">
        <f t="shared" si="155"/>
        <v>1</v>
      </c>
    </row>
    <row r="2482" spans="1:28">
      <c r="A2482">
        <v>2025</v>
      </c>
      <c r="B2482">
        <v>4</v>
      </c>
      <c r="C2482">
        <v>16</v>
      </c>
      <c r="D2482" s="4">
        <v>45765</v>
      </c>
      <c r="E2482" t="s">
        <v>28</v>
      </c>
      <c r="F2482" t="s">
        <v>2604</v>
      </c>
      <c r="G2482" t="s">
        <v>64</v>
      </c>
      <c r="H2482" t="s">
        <v>44</v>
      </c>
      <c r="I2482" t="s">
        <v>32</v>
      </c>
      <c r="J2482" t="s">
        <v>100</v>
      </c>
      <c r="K2482" t="s">
        <v>100</v>
      </c>
      <c r="L2482" t="s">
        <v>46</v>
      </c>
      <c r="M2482" t="s">
        <v>65</v>
      </c>
      <c r="N2482" t="s">
        <v>1832</v>
      </c>
      <c r="O2482">
        <v>36.85</v>
      </c>
      <c r="Q2482">
        <v>387.717647058824</v>
      </c>
      <c r="R2482">
        <v>387.717647058824</v>
      </c>
      <c r="S2482">
        <v>0</v>
      </c>
      <c r="T2482">
        <v>387.717647058824</v>
      </c>
      <c r="U2482">
        <v>105</v>
      </c>
      <c r="V2482">
        <f>SUMIF(货件明细!K:K,F2482,货件明细!AQ:AQ)</f>
        <v>0</v>
      </c>
      <c r="W2482">
        <f t="shared" si="152"/>
        <v>1</v>
      </c>
      <c r="X2482">
        <f t="shared" si="153"/>
        <v>105</v>
      </c>
      <c r="Y2482">
        <f>SUMIF(货件明细!K:K,F2482,货件明细!I:I)</f>
        <v>0</v>
      </c>
      <c r="Z2482">
        <f t="shared" si="154"/>
        <v>36.85</v>
      </c>
      <c r="AA2482">
        <f>SUMIF(货件明细!K:K,F2482,货件明细!J:J)</f>
        <v>0</v>
      </c>
      <c r="AB2482">
        <f t="shared" si="155"/>
        <v>1</v>
      </c>
    </row>
    <row r="2483" spans="1:28">
      <c r="A2483">
        <v>2025</v>
      </c>
      <c r="B2483">
        <v>4</v>
      </c>
      <c r="C2483">
        <v>16</v>
      </c>
      <c r="D2483" s="4">
        <v>45765</v>
      </c>
      <c r="E2483" t="s">
        <v>28</v>
      </c>
      <c r="F2483" t="s">
        <v>2605</v>
      </c>
      <c r="G2483" t="s">
        <v>114</v>
      </c>
      <c r="H2483" t="s">
        <v>44</v>
      </c>
      <c r="I2483" t="s">
        <v>32</v>
      </c>
      <c r="J2483" t="s">
        <v>100</v>
      </c>
      <c r="K2483" t="s">
        <v>100</v>
      </c>
      <c r="L2483" t="s">
        <v>46</v>
      </c>
      <c r="M2483" t="s">
        <v>47</v>
      </c>
      <c r="N2483" t="s">
        <v>159</v>
      </c>
      <c r="O2483">
        <v>36.85</v>
      </c>
      <c r="Q2483">
        <v>265.35</v>
      </c>
      <c r="R2483">
        <v>265.35</v>
      </c>
      <c r="S2483">
        <v>0</v>
      </c>
      <c r="T2483">
        <v>265.35</v>
      </c>
      <c r="U2483">
        <v>105</v>
      </c>
      <c r="V2483">
        <f>SUMIF(货件明细!K:K,F2483,货件明细!AQ:AQ)</f>
        <v>0</v>
      </c>
      <c r="W2483">
        <f t="shared" si="152"/>
        <v>1</v>
      </c>
      <c r="X2483">
        <f t="shared" si="153"/>
        <v>105</v>
      </c>
      <c r="Y2483">
        <f>SUMIF(货件明细!K:K,F2483,货件明细!I:I)</f>
        <v>0</v>
      </c>
      <c r="Z2483">
        <f t="shared" si="154"/>
        <v>36.85</v>
      </c>
      <c r="AA2483">
        <f>SUMIF(货件明细!K:K,F2483,货件明细!J:J)</f>
        <v>0</v>
      </c>
      <c r="AB2483">
        <f t="shared" si="155"/>
        <v>1</v>
      </c>
    </row>
    <row r="2484" spans="1:28">
      <c r="A2484">
        <v>2025</v>
      </c>
      <c r="B2484">
        <v>4</v>
      </c>
      <c r="C2484">
        <v>16</v>
      </c>
      <c r="D2484" s="4">
        <v>45765</v>
      </c>
      <c r="E2484" t="s">
        <v>28</v>
      </c>
      <c r="F2484" t="s">
        <v>2606</v>
      </c>
      <c r="G2484" t="s">
        <v>105</v>
      </c>
      <c r="H2484" t="s">
        <v>31</v>
      </c>
      <c r="I2484" t="s">
        <v>32</v>
      </c>
      <c r="J2484" t="s">
        <v>100</v>
      </c>
      <c r="K2484" t="s">
        <v>100</v>
      </c>
      <c r="L2484" t="s">
        <v>46</v>
      </c>
      <c r="M2484" t="s">
        <v>65</v>
      </c>
      <c r="N2484" t="s">
        <v>1832</v>
      </c>
      <c r="O2484">
        <v>36.85</v>
      </c>
      <c r="Q2484">
        <v>457.692307692308</v>
      </c>
      <c r="R2484">
        <v>457.692307692308</v>
      </c>
      <c r="S2484">
        <v>0</v>
      </c>
      <c r="T2484">
        <v>457.692307692308</v>
      </c>
      <c r="U2484">
        <v>105</v>
      </c>
      <c r="V2484">
        <f>SUMIF(货件明细!K:K,F2484,货件明细!AQ:AQ)</f>
        <v>0</v>
      </c>
      <c r="W2484">
        <f t="shared" si="152"/>
        <v>1</v>
      </c>
      <c r="X2484">
        <f t="shared" si="153"/>
        <v>105</v>
      </c>
      <c r="Y2484">
        <f>SUMIF(货件明细!K:K,F2484,货件明细!I:I)</f>
        <v>0</v>
      </c>
      <c r="Z2484">
        <f t="shared" si="154"/>
        <v>36.85</v>
      </c>
      <c r="AA2484">
        <f>SUMIF(货件明细!K:K,F2484,货件明细!J:J)</f>
        <v>0</v>
      </c>
      <c r="AB2484">
        <f t="shared" si="155"/>
        <v>1</v>
      </c>
    </row>
    <row r="2485" spans="1:28">
      <c r="A2485">
        <v>2025</v>
      </c>
      <c r="B2485">
        <v>4</v>
      </c>
      <c r="C2485">
        <v>16</v>
      </c>
      <c r="D2485" s="4">
        <v>45765</v>
      </c>
      <c r="E2485" t="s">
        <v>28</v>
      </c>
      <c r="F2485" t="s">
        <v>2607</v>
      </c>
      <c r="G2485" t="s">
        <v>70</v>
      </c>
      <c r="H2485" t="s">
        <v>71</v>
      </c>
      <c r="I2485" t="s">
        <v>57</v>
      </c>
      <c r="J2485" t="s">
        <v>100</v>
      </c>
      <c r="K2485" t="s">
        <v>100</v>
      </c>
      <c r="L2485" t="s">
        <v>46</v>
      </c>
      <c r="M2485" t="s">
        <v>47</v>
      </c>
      <c r="N2485" t="s">
        <v>159</v>
      </c>
      <c r="O2485">
        <v>76.15</v>
      </c>
      <c r="Q2485">
        <v>356.888888888889</v>
      </c>
      <c r="R2485">
        <v>356.888888888889</v>
      </c>
      <c r="S2485">
        <v>0</v>
      </c>
      <c r="T2485">
        <v>356.888888888889</v>
      </c>
      <c r="U2485">
        <v>554</v>
      </c>
      <c r="V2485">
        <f>SUMIF(货件明细!K:K,F2485,货件明细!AQ:AQ)</f>
        <v>0</v>
      </c>
      <c r="W2485">
        <f t="shared" si="152"/>
        <v>1</v>
      </c>
      <c r="X2485">
        <f t="shared" si="153"/>
        <v>554</v>
      </c>
      <c r="Y2485">
        <f>SUMIF(货件明细!K:K,F2485,货件明细!I:I)</f>
        <v>0</v>
      </c>
      <c r="Z2485">
        <f t="shared" si="154"/>
        <v>76.15</v>
      </c>
      <c r="AA2485">
        <f>SUMIF(货件明细!K:K,F2485,货件明细!J:J)</f>
        <v>0</v>
      </c>
      <c r="AB2485">
        <f t="shared" si="155"/>
        <v>1</v>
      </c>
    </row>
    <row r="2486" spans="1:28">
      <c r="A2486">
        <v>2025</v>
      </c>
      <c r="B2486">
        <v>4</v>
      </c>
      <c r="C2486">
        <v>16</v>
      </c>
      <c r="D2486" s="4">
        <v>45765</v>
      </c>
      <c r="E2486" t="s">
        <v>28</v>
      </c>
      <c r="F2486" t="s">
        <v>2608</v>
      </c>
      <c r="G2486" t="s">
        <v>369</v>
      </c>
      <c r="H2486" t="s">
        <v>31</v>
      </c>
      <c r="I2486" t="s">
        <v>57</v>
      </c>
      <c r="J2486" t="s">
        <v>100</v>
      </c>
      <c r="K2486" t="s">
        <v>100</v>
      </c>
      <c r="L2486" t="s">
        <v>46</v>
      </c>
      <c r="M2486" t="s">
        <v>65</v>
      </c>
      <c r="N2486" t="s">
        <v>1832</v>
      </c>
      <c r="O2486">
        <v>76.15</v>
      </c>
      <c r="Q2486">
        <v>875.91724137931</v>
      </c>
      <c r="R2486">
        <v>875.91724137931</v>
      </c>
      <c r="S2486">
        <v>0</v>
      </c>
      <c r="T2486">
        <v>875.91724137931</v>
      </c>
      <c r="U2486">
        <v>554</v>
      </c>
      <c r="V2486">
        <f>SUMIF(货件明细!K:K,F2486,货件明细!AQ:AQ)</f>
        <v>0</v>
      </c>
      <c r="W2486">
        <f t="shared" si="152"/>
        <v>1</v>
      </c>
      <c r="X2486">
        <f t="shared" si="153"/>
        <v>554</v>
      </c>
      <c r="Y2486">
        <f>SUMIF(货件明细!K:K,F2486,货件明细!I:I)</f>
        <v>0</v>
      </c>
      <c r="Z2486">
        <f t="shared" si="154"/>
        <v>76.15</v>
      </c>
      <c r="AA2486">
        <f>SUMIF(货件明细!K:K,F2486,货件明细!J:J)</f>
        <v>0</v>
      </c>
      <c r="AB2486">
        <f t="shared" si="155"/>
        <v>1</v>
      </c>
    </row>
    <row r="2487" spans="1:28">
      <c r="A2487">
        <v>2025</v>
      </c>
      <c r="B2487">
        <v>4</v>
      </c>
      <c r="C2487">
        <v>16</v>
      </c>
      <c r="D2487" s="4">
        <v>45765</v>
      </c>
      <c r="E2487" t="s">
        <v>28</v>
      </c>
      <c r="F2487" t="s">
        <v>2609</v>
      </c>
      <c r="G2487" t="s">
        <v>269</v>
      </c>
      <c r="H2487" t="s">
        <v>31</v>
      </c>
      <c r="I2487" t="s">
        <v>57</v>
      </c>
      <c r="J2487" t="s">
        <v>100</v>
      </c>
      <c r="K2487" t="s">
        <v>100</v>
      </c>
      <c r="L2487" t="s">
        <v>46</v>
      </c>
      <c r="M2487" t="s">
        <v>65</v>
      </c>
      <c r="N2487" t="s">
        <v>1832</v>
      </c>
      <c r="O2487">
        <v>76.15</v>
      </c>
      <c r="Q2487">
        <v>942.545454545454</v>
      </c>
      <c r="R2487">
        <v>942.545454545454</v>
      </c>
      <c r="S2487">
        <v>0</v>
      </c>
      <c r="T2487">
        <v>942.545454545454</v>
      </c>
      <c r="U2487">
        <v>554</v>
      </c>
      <c r="V2487">
        <f>SUMIF(货件明细!K:K,F2487,货件明细!AQ:AQ)</f>
        <v>0</v>
      </c>
      <c r="W2487">
        <f t="shared" si="152"/>
        <v>1</v>
      </c>
      <c r="X2487">
        <f t="shared" si="153"/>
        <v>554</v>
      </c>
      <c r="Y2487">
        <f>SUMIF(货件明细!K:K,F2487,货件明细!I:I)</f>
        <v>0</v>
      </c>
      <c r="Z2487">
        <f t="shared" si="154"/>
        <v>76.15</v>
      </c>
      <c r="AA2487">
        <f>SUMIF(货件明细!K:K,F2487,货件明细!J:J)</f>
        <v>0</v>
      </c>
      <c r="AB2487">
        <f t="shared" si="155"/>
        <v>1</v>
      </c>
    </row>
    <row r="2488" spans="1:28">
      <c r="A2488">
        <v>2025</v>
      </c>
      <c r="B2488">
        <v>4</v>
      </c>
      <c r="C2488">
        <v>16</v>
      </c>
      <c r="D2488" s="4">
        <v>45765</v>
      </c>
      <c r="E2488" t="s">
        <v>28</v>
      </c>
      <c r="F2488" t="s">
        <v>2610</v>
      </c>
      <c r="G2488" t="s">
        <v>64</v>
      </c>
      <c r="H2488" t="s">
        <v>44</v>
      </c>
      <c r="I2488" t="s">
        <v>57</v>
      </c>
      <c r="J2488" t="s">
        <v>100</v>
      </c>
      <c r="K2488" t="s">
        <v>100</v>
      </c>
      <c r="L2488" t="s">
        <v>46</v>
      </c>
      <c r="M2488" t="s">
        <v>65</v>
      </c>
      <c r="N2488" t="s">
        <v>1832</v>
      </c>
      <c r="O2488">
        <v>76.15</v>
      </c>
      <c r="Q2488">
        <v>775.435294117647</v>
      </c>
      <c r="R2488">
        <v>775.435294117647</v>
      </c>
      <c r="S2488">
        <v>0</v>
      </c>
      <c r="T2488">
        <v>775.435294117647</v>
      </c>
      <c r="U2488">
        <v>554</v>
      </c>
      <c r="V2488">
        <f>SUMIF(货件明细!K:K,F2488,货件明细!AQ:AQ)</f>
        <v>0</v>
      </c>
      <c r="W2488">
        <f t="shared" si="152"/>
        <v>1</v>
      </c>
      <c r="X2488">
        <f t="shared" si="153"/>
        <v>554</v>
      </c>
      <c r="Y2488">
        <f>SUMIF(货件明细!K:K,F2488,货件明细!I:I)</f>
        <v>0</v>
      </c>
      <c r="Z2488">
        <f t="shared" si="154"/>
        <v>76.15</v>
      </c>
      <c r="AA2488">
        <f>SUMIF(货件明细!K:K,F2488,货件明细!J:J)</f>
        <v>0</v>
      </c>
      <c r="AB2488">
        <f t="shared" si="155"/>
        <v>1</v>
      </c>
    </row>
    <row r="2489" spans="1:28">
      <c r="A2489">
        <v>2025</v>
      </c>
      <c r="B2489">
        <v>4</v>
      </c>
      <c r="C2489">
        <v>16</v>
      </c>
      <c r="D2489" s="4">
        <v>45765</v>
      </c>
      <c r="E2489" t="s">
        <v>28</v>
      </c>
      <c r="F2489" t="s">
        <v>2611</v>
      </c>
      <c r="G2489" t="s">
        <v>105</v>
      </c>
      <c r="H2489" t="s">
        <v>31</v>
      </c>
      <c r="I2489" t="s">
        <v>57</v>
      </c>
      <c r="J2489" t="s">
        <v>100</v>
      </c>
      <c r="K2489" t="s">
        <v>100</v>
      </c>
      <c r="L2489" t="s">
        <v>46</v>
      </c>
      <c r="M2489" t="s">
        <v>65</v>
      </c>
      <c r="N2489" t="s">
        <v>1832</v>
      </c>
      <c r="O2489">
        <v>76.15</v>
      </c>
      <c r="Q2489">
        <v>915.384615384615</v>
      </c>
      <c r="R2489">
        <v>915.384615384615</v>
      </c>
      <c r="S2489">
        <v>0</v>
      </c>
      <c r="T2489">
        <v>915.384615384615</v>
      </c>
      <c r="U2489">
        <v>554</v>
      </c>
      <c r="V2489">
        <f>SUMIF(货件明细!K:K,F2489,货件明细!AQ:AQ)</f>
        <v>0</v>
      </c>
      <c r="W2489">
        <f t="shared" si="152"/>
        <v>1</v>
      </c>
      <c r="X2489">
        <f t="shared" si="153"/>
        <v>554</v>
      </c>
      <c r="Y2489">
        <f>SUMIF(货件明细!K:K,F2489,货件明细!I:I)</f>
        <v>0</v>
      </c>
      <c r="Z2489">
        <f t="shared" si="154"/>
        <v>76.15</v>
      </c>
      <c r="AA2489">
        <f>SUMIF(货件明细!K:K,F2489,货件明细!J:J)</f>
        <v>0</v>
      </c>
      <c r="AB2489">
        <f t="shared" si="155"/>
        <v>1</v>
      </c>
    </row>
    <row r="2490" spans="1:28">
      <c r="A2490">
        <v>2025</v>
      </c>
      <c r="B2490">
        <v>4</v>
      </c>
      <c r="C2490">
        <v>16</v>
      </c>
      <c r="D2490" s="4">
        <v>45765</v>
      </c>
      <c r="E2490" t="s">
        <v>28</v>
      </c>
      <c r="F2490" t="s">
        <v>2612</v>
      </c>
      <c r="G2490" t="s">
        <v>114</v>
      </c>
      <c r="H2490" t="s">
        <v>44</v>
      </c>
      <c r="I2490" t="s">
        <v>80</v>
      </c>
      <c r="J2490" t="s">
        <v>45</v>
      </c>
      <c r="K2490" t="s">
        <v>45</v>
      </c>
      <c r="L2490" t="s">
        <v>46</v>
      </c>
      <c r="M2490" t="s">
        <v>47</v>
      </c>
      <c r="N2490" t="s">
        <v>48</v>
      </c>
      <c r="O2490">
        <v>21.15</v>
      </c>
      <c r="Q2490">
        <v>388.733333333333</v>
      </c>
      <c r="R2490">
        <v>388.733333333333</v>
      </c>
      <c r="S2490">
        <v>0</v>
      </c>
      <c r="T2490">
        <v>388.733333333333</v>
      </c>
      <c r="U2490">
        <v>166</v>
      </c>
      <c r="V2490">
        <f>SUMIF(货件明细!K:K,F2490,货件明细!AQ:AQ)</f>
        <v>0</v>
      </c>
      <c r="W2490">
        <f t="shared" si="152"/>
        <v>1</v>
      </c>
      <c r="X2490">
        <f t="shared" si="153"/>
        <v>166</v>
      </c>
      <c r="Y2490">
        <f>SUMIF(货件明细!K:K,F2490,货件明细!I:I)</f>
        <v>0</v>
      </c>
      <c r="Z2490">
        <f t="shared" si="154"/>
        <v>21.15</v>
      </c>
      <c r="AA2490">
        <f>SUMIF(货件明细!K:K,F2490,货件明细!J:J)</f>
        <v>0</v>
      </c>
      <c r="AB2490">
        <f t="shared" si="155"/>
        <v>1</v>
      </c>
    </row>
    <row r="2491" spans="1:28">
      <c r="A2491">
        <v>2025</v>
      </c>
      <c r="B2491">
        <v>4</v>
      </c>
      <c r="C2491">
        <v>16</v>
      </c>
      <c r="D2491" s="4">
        <v>45765</v>
      </c>
      <c r="E2491" t="s">
        <v>28</v>
      </c>
      <c r="F2491" t="s">
        <v>2613</v>
      </c>
      <c r="G2491" t="s">
        <v>206</v>
      </c>
      <c r="H2491" t="s">
        <v>71</v>
      </c>
      <c r="I2491" t="s">
        <v>80</v>
      </c>
      <c r="J2491" t="s">
        <v>45</v>
      </c>
      <c r="K2491" t="s">
        <v>45</v>
      </c>
      <c r="L2491" t="s">
        <v>46</v>
      </c>
      <c r="M2491" t="s">
        <v>47</v>
      </c>
      <c r="N2491" t="s">
        <v>48</v>
      </c>
      <c r="O2491">
        <v>21.15</v>
      </c>
      <c r="Q2491">
        <v>306</v>
      </c>
      <c r="R2491">
        <v>306</v>
      </c>
      <c r="S2491">
        <v>0</v>
      </c>
      <c r="T2491">
        <v>306</v>
      </c>
      <c r="U2491">
        <v>166</v>
      </c>
      <c r="V2491">
        <f>SUMIF(货件明细!K:K,F2491,货件明细!AQ:AQ)</f>
        <v>0</v>
      </c>
      <c r="W2491">
        <f t="shared" si="152"/>
        <v>1</v>
      </c>
      <c r="X2491">
        <f t="shared" si="153"/>
        <v>166</v>
      </c>
      <c r="Y2491">
        <f>SUMIF(货件明细!K:K,F2491,货件明细!I:I)</f>
        <v>0</v>
      </c>
      <c r="Z2491">
        <f t="shared" si="154"/>
        <v>21.15</v>
      </c>
      <c r="AA2491">
        <f>SUMIF(货件明细!K:K,F2491,货件明细!J:J)</f>
        <v>0</v>
      </c>
      <c r="AB2491">
        <f t="shared" si="155"/>
        <v>1</v>
      </c>
    </row>
    <row r="2492" spans="1:28">
      <c r="A2492">
        <v>2025</v>
      </c>
      <c r="B2492">
        <v>4</v>
      </c>
      <c r="C2492">
        <v>16</v>
      </c>
      <c r="D2492" s="4">
        <v>45765</v>
      </c>
      <c r="E2492" t="s">
        <v>28</v>
      </c>
      <c r="F2492" t="s">
        <v>2614</v>
      </c>
      <c r="G2492" t="s">
        <v>263</v>
      </c>
      <c r="H2492" t="s">
        <v>44</v>
      </c>
      <c r="I2492" t="s">
        <v>80</v>
      </c>
      <c r="J2492" t="s">
        <v>45</v>
      </c>
      <c r="K2492" t="s">
        <v>45</v>
      </c>
      <c r="L2492" t="s">
        <v>46</v>
      </c>
      <c r="M2492" t="s">
        <v>47</v>
      </c>
      <c r="N2492" t="s">
        <v>48</v>
      </c>
      <c r="O2492">
        <v>21.15</v>
      </c>
      <c r="Q2492">
        <v>343</v>
      </c>
      <c r="R2492">
        <v>343</v>
      </c>
      <c r="S2492">
        <v>0</v>
      </c>
      <c r="T2492">
        <v>343</v>
      </c>
      <c r="U2492">
        <v>166</v>
      </c>
      <c r="V2492">
        <f>SUMIF(货件明细!K:K,F2492,货件明细!AQ:AQ)</f>
        <v>0</v>
      </c>
      <c r="W2492">
        <f t="shared" si="152"/>
        <v>1</v>
      </c>
      <c r="X2492">
        <f t="shared" si="153"/>
        <v>166</v>
      </c>
      <c r="Y2492">
        <f>SUMIF(货件明细!K:K,F2492,货件明细!I:I)</f>
        <v>0</v>
      </c>
      <c r="Z2492">
        <f t="shared" si="154"/>
        <v>21.15</v>
      </c>
      <c r="AA2492">
        <f>SUMIF(货件明细!K:K,F2492,货件明细!J:J)</f>
        <v>0</v>
      </c>
      <c r="AB2492">
        <f t="shared" si="155"/>
        <v>1</v>
      </c>
    </row>
    <row r="2493" spans="1:28">
      <c r="A2493">
        <v>2025</v>
      </c>
      <c r="B2493">
        <v>4</v>
      </c>
      <c r="C2493">
        <v>16</v>
      </c>
      <c r="D2493" s="4">
        <v>45765</v>
      </c>
      <c r="E2493" t="s">
        <v>28</v>
      </c>
      <c r="F2493" t="s">
        <v>2615</v>
      </c>
      <c r="G2493" t="s">
        <v>50</v>
      </c>
      <c r="H2493" t="s">
        <v>31</v>
      </c>
      <c r="I2493" t="s">
        <v>80</v>
      </c>
      <c r="J2493" t="s">
        <v>45</v>
      </c>
      <c r="K2493" t="s">
        <v>100</v>
      </c>
      <c r="L2493" t="s">
        <v>46</v>
      </c>
      <c r="M2493" t="s">
        <v>47</v>
      </c>
      <c r="N2493" t="s">
        <v>101</v>
      </c>
      <c r="O2493">
        <v>21.15</v>
      </c>
      <c r="Q2493">
        <v>155.2</v>
      </c>
      <c r="R2493">
        <v>155.2</v>
      </c>
      <c r="S2493">
        <v>0</v>
      </c>
      <c r="T2493">
        <v>155.2</v>
      </c>
      <c r="U2493">
        <v>166</v>
      </c>
      <c r="V2493">
        <f>SUMIF(货件明细!K:K,F2493,货件明细!AQ:AQ)</f>
        <v>0</v>
      </c>
      <c r="W2493">
        <f t="shared" si="152"/>
        <v>1</v>
      </c>
      <c r="X2493">
        <f t="shared" si="153"/>
        <v>166</v>
      </c>
      <c r="Y2493">
        <f>SUMIF(货件明细!K:K,F2493,货件明细!I:I)</f>
        <v>0</v>
      </c>
      <c r="Z2493">
        <f t="shared" si="154"/>
        <v>21.15</v>
      </c>
      <c r="AA2493">
        <f>SUMIF(货件明细!K:K,F2493,货件明细!J:J)</f>
        <v>0</v>
      </c>
      <c r="AB2493">
        <f t="shared" si="155"/>
        <v>1</v>
      </c>
    </row>
    <row r="2494" spans="1:28">
      <c r="A2494">
        <v>2025</v>
      </c>
      <c r="B2494">
        <v>4</v>
      </c>
      <c r="C2494">
        <v>16</v>
      </c>
      <c r="D2494" s="4">
        <v>45765</v>
      </c>
      <c r="E2494" t="s">
        <v>28</v>
      </c>
      <c r="F2494" t="s">
        <v>2616</v>
      </c>
      <c r="G2494" t="s">
        <v>395</v>
      </c>
      <c r="H2494" t="s">
        <v>44</v>
      </c>
      <c r="I2494" t="s">
        <v>80</v>
      </c>
      <c r="J2494" t="s">
        <v>45</v>
      </c>
      <c r="K2494" t="s">
        <v>45</v>
      </c>
      <c r="L2494" t="s">
        <v>46</v>
      </c>
      <c r="M2494" t="s">
        <v>65</v>
      </c>
      <c r="N2494" t="s">
        <v>2617</v>
      </c>
      <c r="O2494">
        <v>21.15</v>
      </c>
      <c r="Q2494">
        <v>442.2</v>
      </c>
      <c r="R2494">
        <v>442.2</v>
      </c>
      <c r="S2494">
        <v>0</v>
      </c>
      <c r="T2494">
        <v>442.2</v>
      </c>
      <c r="U2494">
        <v>166</v>
      </c>
      <c r="V2494">
        <f>SUMIF(货件明细!K:K,F2494,货件明细!AQ:AQ)</f>
        <v>0</v>
      </c>
      <c r="W2494">
        <f t="shared" si="152"/>
        <v>1</v>
      </c>
      <c r="X2494">
        <f t="shared" si="153"/>
        <v>166</v>
      </c>
      <c r="Y2494">
        <f>SUMIF(货件明细!K:K,F2494,货件明细!I:I)</f>
        <v>0</v>
      </c>
      <c r="Z2494">
        <f t="shared" si="154"/>
        <v>21.15</v>
      </c>
      <c r="AA2494">
        <f>SUMIF(货件明细!K:K,F2494,货件明细!J:J)</f>
        <v>0</v>
      </c>
      <c r="AB2494">
        <f t="shared" si="155"/>
        <v>1</v>
      </c>
    </row>
    <row r="2495" spans="1:28">
      <c r="A2495">
        <v>2025</v>
      </c>
      <c r="B2495">
        <v>4</v>
      </c>
      <c r="C2495">
        <v>16</v>
      </c>
      <c r="D2495" s="4">
        <v>45765</v>
      </c>
      <c r="E2495" t="s">
        <v>28</v>
      </c>
      <c r="F2495" t="s">
        <v>2618</v>
      </c>
      <c r="G2495" t="s">
        <v>70</v>
      </c>
      <c r="H2495" t="s">
        <v>71</v>
      </c>
      <c r="I2495" t="s">
        <v>96</v>
      </c>
      <c r="J2495" t="s">
        <v>45</v>
      </c>
      <c r="K2495" t="s">
        <v>45</v>
      </c>
      <c r="L2495" t="s">
        <v>46</v>
      </c>
      <c r="M2495" t="s">
        <v>47</v>
      </c>
      <c r="N2495" t="s">
        <v>48</v>
      </c>
      <c r="O2495">
        <v>30.55</v>
      </c>
      <c r="Q2495">
        <v>530.4</v>
      </c>
      <c r="R2495">
        <v>530.4</v>
      </c>
      <c r="S2495">
        <v>0</v>
      </c>
      <c r="T2495">
        <v>530.4</v>
      </c>
      <c r="U2495">
        <v>164</v>
      </c>
      <c r="V2495">
        <f>SUMIF(货件明细!K:K,F2495,货件明细!AQ:AQ)</f>
        <v>0</v>
      </c>
      <c r="W2495">
        <f t="shared" si="152"/>
        <v>1</v>
      </c>
      <c r="X2495">
        <f t="shared" si="153"/>
        <v>164</v>
      </c>
      <c r="Y2495">
        <f>SUMIF(货件明细!K:K,F2495,货件明细!I:I)</f>
        <v>0</v>
      </c>
      <c r="Z2495">
        <f t="shared" si="154"/>
        <v>30.55</v>
      </c>
      <c r="AA2495">
        <f>SUMIF(货件明细!K:K,F2495,货件明细!J:J)</f>
        <v>0</v>
      </c>
      <c r="AB2495">
        <f t="shared" si="155"/>
        <v>1</v>
      </c>
    </row>
    <row r="2496" spans="1:28">
      <c r="A2496">
        <v>2025</v>
      </c>
      <c r="B2496">
        <v>4</v>
      </c>
      <c r="C2496">
        <v>16</v>
      </c>
      <c r="D2496" s="4">
        <v>45765</v>
      </c>
      <c r="E2496" t="s">
        <v>28</v>
      </c>
      <c r="F2496" t="s">
        <v>2619</v>
      </c>
      <c r="G2496" t="s">
        <v>269</v>
      </c>
      <c r="H2496" t="s">
        <v>31</v>
      </c>
      <c r="I2496" t="s">
        <v>96</v>
      </c>
      <c r="J2496" t="s">
        <v>45</v>
      </c>
      <c r="K2496" t="s">
        <v>45</v>
      </c>
      <c r="L2496" t="s">
        <v>46</v>
      </c>
      <c r="M2496" t="s">
        <v>65</v>
      </c>
      <c r="N2496" t="s">
        <v>2617</v>
      </c>
      <c r="O2496">
        <v>30.55</v>
      </c>
      <c r="Q2496">
        <v>616.9</v>
      </c>
      <c r="R2496">
        <v>647.9</v>
      </c>
      <c r="S2496">
        <v>0</v>
      </c>
      <c r="T2496">
        <v>647.9</v>
      </c>
      <c r="U2496">
        <v>164</v>
      </c>
      <c r="V2496">
        <f>SUMIF(货件明细!K:K,F2496,货件明细!AQ:AQ)</f>
        <v>0</v>
      </c>
      <c r="W2496">
        <f t="shared" si="152"/>
        <v>1</v>
      </c>
      <c r="X2496">
        <f t="shared" si="153"/>
        <v>164</v>
      </c>
      <c r="Y2496">
        <f>SUMIF(货件明细!K:K,F2496,货件明细!I:I)</f>
        <v>0</v>
      </c>
      <c r="Z2496">
        <f t="shared" si="154"/>
        <v>30.55</v>
      </c>
      <c r="AA2496">
        <f>SUMIF(货件明细!K:K,F2496,货件明细!J:J)</f>
        <v>0</v>
      </c>
      <c r="AB2496">
        <f t="shared" si="155"/>
        <v>1</v>
      </c>
    </row>
    <row r="2497" spans="1:28">
      <c r="A2497">
        <v>2025</v>
      </c>
      <c r="B2497">
        <v>4</v>
      </c>
      <c r="C2497">
        <v>16</v>
      </c>
      <c r="D2497" s="4">
        <v>45765</v>
      </c>
      <c r="E2497" t="s">
        <v>28</v>
      </c>
      <c r="F2497" t="s">
        <v>2620</v>
      </c>
      <c r="G2497" t="s">
        <v>64</v>
      </c>
      <c r="H2497" t="s">
        <v>44</v>
      </c>
      <c r="I2497" t="s">
        <v>96</v>
      </c>
      <c r="J2497" t="s">
        <v>45</v>
      </c>
      <c r="K2497" t="s">
        <v>45</v>
      </c>
      <c r="L2497" t="s">
        <v>46</v>
      </c>
      <c r="M2497" t="s">
        <v>47</v>
      </c>
      <c r="N2497" t="s">
        <v>48</v>
      </c>
      <c r="O2497">
        <v>30.55</v>
      </c>
      <c r="Q2497">
        <v>523.854545454545</v>
      </c>
      <c r="R2497">
        <v>523.854545454545</v>
      </c>
      <c r="S2497">
        <v>0</v>
      </c>
      <c r="T2497">
        <v>523.854545454545</v>
      </c>
      <c r="U2497">
        <v>164</v>
      </c>
      <c r="V2497">
        <f>SUMIF(货件明细!K:K,F2497,货件明细!AQ:AQ)</f>
        <v>0</v>
      </c>
      <c r="W2497">
        <f t="shared" si="152"/>
        <v>1</v>
      </c>
      <c r="X2497">
        <f t="shared" si="153"/>
        <v>164</v>
      </c>
      <c r="Y2497">
        <f>SUMIF(货件明细!K:K,F2497,货件明细!I:I)</f>
        <v>0</v>
      </c>
      <c r="Z2497">
        <f t="shared" si="154"/>
        <v>30.55</v>
      </c>
      <c r="AA2497">
        <f>SUMIF(货件明细!K:K,F2497,货件明细!J:J)</f>
        <v>0</v>
      </c>
      <c r="AB2497">
        <f t="shared" si="155"/>
        <v>1</v>
      </c>
    </row>
    <row r="2498" spans="1:28">
      <c r="A2498">
        <v>2025</v>
      </c>
      <c r="B2498">
        <v>4</v>
      </c>
      <c r="C2498">
        <v>16</v>
      </c>
      <c r="D2498" s="4">
        <v>45765</v>
      </c>
      <c r="E2498" t="s">
        <v>28</v>
      </c>
      <c r="F2498" t="s">
        <v>2621</v>
      </c>
      <c r="G2498" t="s">
        <v>105</v>
      </c>
      <c r="H2498" t="s">
        <v>31</v>
      </c>
      <c r="I2498" t="s">
        <v>96</v>
      </c>
      <c r="J2498" t="s">
        <v>45</v>
      </c>
      <c r="K2498" t="s">
        <v>45</v>
      </c>
      <c r="L2498" t="s">
        <v>46</v>
      </c>
      <c r="M2498" t="s">
        <v>65</v>
      </c>
      <c r="N2498" t="s">
        <v>2617</v>
      </c>
      <c r="O2498">
        <v>30.55</v>
      </c>
      <c r="Q2498">
        <v>644.8</v>
      </c>
      <c r="R2498">
        <v>675.8</v>
      </c>
      <c r="S2498">
        <v>0</v>
      </c>
      <c r="T2498">
        <v>675.8</v>
      </c>
      <c r="U2498">
        <v>164</v>
      </c>
      <c r="V2498">
        <f>SUMIF(货件明细!K:K,F2498,货件明细!AQ:AQ)</f>
        <v>0</v>
      </c>
      <c r="W2498">
        <f t="shared" ref="W2498:W2561" si="156">IF(V2498=U2498,0,1)</f>
        <v>1</v>
      </c>
      <c r="X2498">
        <f t="shared" ref="X2498:X2561" si="157">U2498</f>
        <v>164</v>
      </c>
      <c r="Y2498">
        <f>SUMIF(货件明细!K:K,F2498,货件明细!I:I)</f>
        <v>0</v>
      </c>
      <c r="Z2498">
        <f t="shared" ref="Z2498:Z2561" si="158">O2498-Y2498</f>
        <v>30.55</v>
      </c>
      <c r="AA2498">
        <f>SUMIF(货件明细!K:K,F2498,货件明细!J:J)</f>
        <v>0</v>
      </c>
      <c r="AB2498">
        <f t="shared" ref="AB2498:AB2561" si="159">IF(T2498=AA2498,0,1)</f>
        <v>1</v>
      </c>
    </row>
    <row r="2499" spans="1:28">
      <c r="A2499">
        <v>2025</v>
      </c>
      <c r="B2499">
        <v>4</v>
      </c>
      <c r="C2499">
        <v>16</v>
      </c>
      <c r="D2499" s="4">
        <v>45765</v>
      </c>
      <c r="E2499" t="s">
        <v>28</v>
      </c>
      <c r="F2499" t="s">
        <v>2622</v>
      </c>
      <c r="G2499" t="s">
        <v>369</v>
      </c>
      <c r="H2499" t="s">
        <v>31</v>
      </c>
      <c r="I2499" t="s">
        <v>96</v>
      </c>
      <c r="J2499" t="s">
        <v>45</v>
      </c>
      <c r="K2499" t="s">
        <v>100</v>
      </c>
      <c r="L2499" t="s">
        <v>46</v>
      </c>
      <c r="M2499" t="s">
        <v>65</v>
      </c>
      <c r="N2499" t="s">
        <v>1832</v>
      </c>
      <c r="O2499">
        <v>30.55</v>
      </c>
      <c r="Q2499">
        <v>437.958620689655</v>
      </c>
      <c r="R2499">
        <v>437.958620689655</v>
      </c>
      <c r="S2499">
        <v>0</v>
      </c>
      <c r="T2499">
        <v>437.958620689655</v>
      </c>
      <c r="U2499">
        <v>164</v>
      </c>
      <c r="V2499">
        <f>SUMIF(货件明细!K:K,F2499,货件明细!AQ:AQ)</f>
        <v>0</v>
      </c>
      <c r="W2499">
        <f t="shared" si="156"/>
        <v>1</v>
      </c>
      <c r="X2499">
        <f t="shared" si="157"/>
        <v>164</v>
      </c>
      <c r="Y2499">
        <f>SUMIF(货件明细!K:K,F2499,货件明细!I:I)</f>
        <v>0</v>
      </c>
      <c r="Z2499">
        <f t="shared" si="158"/>
        <v>30.55</v>
      </c>
      <c r="AA2499">
        <f>SUMIF(货件明细!K:K,F2499,货件明细!J:J)</f>
        <v>0</v>
      </c>
      <c r="AB2499">
        <f t="shared" si="159"/>
        <v>1</v>
      </c>
    </row>
    <row r="2500" spans="1:28">
      <c r="A2500">
        <v>2025</v>
      </c>
      <c r="B2500">
        <v>4</v>
      </c>
      <c r="C2500">
        <v>16</v>
      </c>
      <c r="D2500" s="4">
        <v>45765</v>
      </c>
      <c r="E2500" t="s">
        <v>28</v>
      </c>
      <c r="F2500" t="s">
        <v>2623</v>
      </c>
      <c r="G2500" t="s">
        <v>269</v>
      </c>
      <c r="H2500" t="s">
        <v>31</v>
      </c>
      <c r="I2500" t="s">
        <v>41</v>
      </c>
      <c r="J2500" t="s">
        <v>100</v>
      </c>
      <c r="K2500" t="s">
        <v>100</v>
      </c>
      <c r="L2500" t="s">
        <v>46</v>
      </c>
      <c r="M2500" t="s">
        <v>65</v>
      </c>
      <c r="N2500" t="s">
        <v>1832</v>
      </c>
      <c r="O2500">
        <v>11.3</v>
      </c>
      <c r="Q2500">
        <v>235.636363636364</v>
      </c>
      <c r="R2500">
        <v>235.636363636364</v>
      </c>
      <c r="S2500">
        <v>0</v>
      </c>
      <c r="T2500">
        <v>235.636363636364</v>
      </c>
      <c r="U2500">
        <v>62</v>
      </c>
      <c r="V2500">
        <f>SUMIF(货件明细!K:K,F2500,货件明细!AQ:AQ)</f>
        <v>0</v>
      </c>
      <c r="W2500">
        <f t="shared" si="156"/>
        <v>1</v>
      </c>
      <c r="X2500">
        <f t="shared" si="157"/>
        <v>62</v>
      </c>
      <c r="Y2500">
        <f>SUMIF(货件明细!K:K,F2500,货件明细!I:I)</f>
        <v>0</v>
      </c>
      <c r="Z2500">
        <f t="shared" si="158"/>
        <v>11.3</v>
      </c>
      <c r="AA2500">
        <f>SUMIF(货件明细!K:K,F2500,货件明细!J:J)</f>
        <v>0</v>
      </c>
      <c r="AB2500">
        <f t="shared" si="159"/>
        <v>1</v>
      </c>
    </row>
    <row r="2501" spans="1:28">
      <c r="A2501">
        <v>2025</v>
      </c>
      <c r="B2501">
        <v>4</v>
      </c>
      <c r="C2501">
        <v>16</v>
      </c>
      <c r="D2501" s="4">
        <v>45765</v>
      </c>
      <c r="E2501" t="s">
        <v>28</v>
      </c>
      <c r="F2501" t="s">
        <v>2624</v>
      </c>
      <c r="G2501" t="s">
        <v>369</v>
      </c>
      <c r="H2501" t="s">
        <v>31</v>
      </c>
      <c r="I2501" t="s">
        <v>41</v>
      </c>
      <c r="J2501" t="s">
        <v>100</v>
      </c>
      <c r="K2501" t="s">
        <v>100</v>
      </c>
      <c r="L2501" t="s">
        <v>46</v>
      </c>
      <c r="M2501" t="s">
        <v>65</v>
      </c>
      <c r="N2501" t="s">
        <v>1832</v>
      </c>
      <c r="O2501">
        <v>11.3</v>
      </c>
      <c r="Q2501">
        <v>218.979310344828</v>
      </c>
      <c r="R2501">
        <v>218.979310344828</v>
      </c>
      <c r="S2501">
        <v>0</v>
      </c>
      <c r="T2501">
        <v>218.979310344828</v>
      </c>
      <c r="U2501">
        <v>62</v>
      </c>
      <c r="V2501">
        <f>SUMIF(货件明细!K:K,F2501,货件明细!AQ:AQ)</f>
        <v>0</v>
      </c>
      <c r="W2501">
        <f t="shared" si="156"/>
        <v>1</v>
      </c>
      <c r="X2501">
        <f t="shared" si="157"/>
        <v>62</v>
      </c>
      <c r="Y2501">
        <f>SUMIF(货件明细!K:K,F2501,货件明细!I:I)</f>
        <v>0</v>
      </c>
      <c r="Z2501">
        <f t="shared" si="158"/>
        <v>11.3</v>
      </c>
      <c r="AA2501">
        <f>SUMIF(货件明细!K:K,F2501,货件明细!J:J)</f>
        <v>0</v>
      </c>
      <c r="AB2501">
        <f t="shared" si="159"/>
        <v>1</v>
      </c>
    </row>
    <row r="2502" spans="1:28">
      <c r="A2502">
        <v>2025</v>
      </c>
      <c r="B2502">
        <v>4</v>
      </c>
      <c r="C2502">
        <v>16</v>
      </c>
      <c r="D2502" s="4">
        <v>45765</v>
      </c>
      <c r="E2502" t="s">
        <v>28</v>
      </c>
      <c r="F2502" t="s">
        <v>2625</v>
      </c>
      <c r="G2502" t="s">
        <v>105</v>
      </c>
      <c r="H2502" t="s">
        <v>31</v>
      </c>
      <c r="I2502" t="s">
        <v>41</v>
      </c>
      <c r="J2502" t="s">
        <v>100</v>
      </c>
      <c r="K2502" t="s">
        <v>100</v>
      </c>
      <c r="L2502" t="s">
        <v>46</v>
      </c>
      <c r="M2502" t="s">
        <v>65</v>
      </c>
      <c r="N2502" t="s">
        <v>1832</v>
      </c>
      <c r="O2502">
        <v>11.3</v>
      </c>
      <c r="Q2502">
        <v>228.846153846154</v>
      </c>
      <c r="R2502">
        <v>228.846153846154</v>
      </c>
      <c r="S2502">
        <v>0</v>
      </c>
      <c r="T2502">
        <v>228.846153846154</v>
      </c>
      <c r="U2502">
        <v>62</v>
      </c>
      <c r="V2502">
        <f>SUMIF(货件明细!K:K,F2502,货件明细!AQ:AQ)</f>
        <v>0</v>
      </c>
      <c r="W2502">
        <f t="shared" si="156"/>
        <v>1</v>
      </c>
      <c r="X2502">
        <f t="shared" si="157"/>
        <v>62</v>
      </c>
      <c r="Y2502">
        <f>SUMIF(货件明细!K:K,F2502,货件明细!I:I)</f>
        <v>0</v>
      </c>
      <c r="Z2502">
        <f t="shared" si="158"/>
        <v>11.3</v>
      </c>
      <c r="AA2502">
        <f>SUMIF(货件明细!K:K,F2502,货件明细!J:J)</f>
        <v>0</v>
      </c>
      <c r="AB2502">
        <f t="shared" si="159"/>
        <v>1</v>
      </c>
    </row>
    <row r="2503" spans="1:28">
      <c r="A2503">
        <v>2025</v>
      </c>
      <c r="B2503">
        <v>4</v>
      </c>
      <c r="C2503">
        <v>16</v>
      </c>
      <c r="D2503" s="4">
        <v>45765</v>
      </c>
      <c r="E2503" t="s">
        <v>28</v>
      </c>
      <c r="F2503" t="s">
        <v>2626</v>
      </c>
      <c r="G2503" t="s">
        <v>70</v>
      </c>
      <c r="H2503" t="s">
        <v>71</v>
      </c>
      <c r="I2503" t="s">
        <v>41</v>
      </c>
      <c r="J2503" t="s">
        <v>100</v>
      </c>
      <c r="K2503" t="s">
        <v>100</v>
      </c>
      <c r="L2503" t="s">
        <v>46</v>
      </c>
      <c r="M2503" t="s">
        <v>47</v>
      </c>
      <c r="N2503" t="s">
        <v>159</v>
      </c>
      <c r="O2503">
        <v>11.3</v>
      </c>
      <c r="Q2503">
        <v>89.2222222222222</v>
      </c>
      <c r="R2503">
        <v>89.2222222222222</v>
      </c>
      <c r="S2503">
        <v>0</v>
      </c>
      <c r="T2503">
        <v>89.2222222222222</v>
      </c>
      <c r="U2503">
        <v>62</v>
      </c>
      <c r="V2503">
        <f>SUMIF(货件明细!K:K,F2503,货件明细!AQ:AQ)</f>
        <v>0</v>
      </c>
      <c r="W2503">
        <f t="shared" si="156"/>
        <v>1</v>
      </c>
      <c r="X2503">
        <f t="shared" si="157"/>
        <v>62</v>
      </c>
      <c r="Y2503">
        <f>SUMIF(货件明细!K:K,F2503,货件明细!I:I)</f>
        <v>0</v>
      </c>
      <c r="Z2503">
        <f t="shared" si="158"/>
        <v>11.3</v>
      </c>
      <c r="AA2503">
        <f>SUMIF(货件明细!K:K,F2503,货件明细!J:J)</f>
        <v>0</v>
      </c>
      <c r="AB2503">
        <f t="shared" si="159"/>
        <v>1</v>
      </c>
    </row>
    <row r="2504" spans="1:28">
      <c r="A2504">
        <v>2025</v>
      </c>
      <c r="B2504">
        <v>4</v>
      </c>
      <c r="C2504">
        <v>16</v>
      </c>
      <c r="D2504" s="4">
        <v>45765</v>
      </c>
      <c r="E2504" t="s">
        <v>28</v>
      </c>
      <c r="F2504" t="s">
        <v>2627</v>
      </c>
      <c r="G2504" t="s">
        <v>64</v>
      </c>
      <c r="H2504" t="s">
        <v>44</v>
      </c>
      <c r="I2504" t="s">
        <v>41</v>
      </c>
      <c r="J2504" t="s">
        <v>100</v>
      </c>
      <c r="K2504" t="s">
        <v>100</v>
      </c>
      <c r="L2504" t="s">
        <v>46</v>
      </c>
      <c r="M2504" t="s">
        <v>65</v>
      </c>
      <c r="N2504" t="s">
        <v>1832</v>
      </c>
      <c r="O2504">
        <v>11.3</v>
      </c>
      <c r="Q2504">
        <v>193.858823529412</v>
      </c>
      <c r="R2504">
        <v>193.858823529412</v>
      </c>
      <c r="S2504">
        <v>0</v>
      </c>
      <c r="T2504">
        <v>193.858823529412</v>
      </c>
      <c r="U2504">
        <v>62</v>
      </c>
      <c r="V2504">
        <f>SUMIF(货件明细!K:K,F2504,货件明细!AQ:AQ)</f>
        <v>0</v>
      </c>
      <c r="W2504">
        <f t="shared" si="156"/>
        <v>1</v>
      </c>
      <c r="X2504">
        <f t="shared" si="157"/>
        <v>62</v>
      </c>
      <c r="Y2504">
        <f>SUMIF(货件明细!K:K,F2504,货件明细!I:I)</f>
        <v>0</v>
      </c>
      <c r="Z2504">
        <f t="shared" si="158"/>
        <v>11.3</v>
      </c>
      <c r="AA2504">
        <f>SUMIF(货件明细!K:K,F2504,货件明细!J:J)</f>
        <v>0</v>
      </c>
      <c r="AB2504">
        <f t="shared" si="159"/>
        <v>1</v>
      </c>
    </row>
    <row r="2505" spans="1:28">
      <c r="A2505">
        <v>2025</v>
      </c>
      <c r="B2505">
        <v>4</v>
      </c>
      <c r="C2505">
        <v>16</v>
      </c>
      <c r="D2505" s="4">
        <v>45765</v>
      </c>
      <c r="E2505" t="s">
        <v>28</v>
      </c>
      <c r="F2505" t="s">
        <v>2628</v>
      </c>
      <c r="G2505" t="s">
        <v>105</v>
      </c>
      <c r="H2505" t="s">
        <v>31</v>
      </c>
      <c r="I2505" t="s">
        <v>145</v>
      </c>
      <c r="J2505" t="s">
        <v>100</v>
      </c>
      <c r="K2505" t="s">
        <v>100</v>
      </c>
      <c r="L2505" t="s">
        <v>46</v>
      </c>
      <c r="M2505" t="s">
        <v>65</v>
      </c>
      <c r="N2505" t="s">
        <v>1832</v>
      </c>
      <c r="O2505">
        <v>79.45</v>
      </c>
      <c r="Q2505">
        <v>1144.23076923077</v>
      </c>
      <c r="R2505">
        <v>1144.23076923077</v>
      </c>
      <c r="S2505">
        <v>0</v>
      </c>
      <c r="T2505">
        <v>1144.23076923077</v>
      </c>
      <c r="U2505">
        <v>357</v>
      </c>
      <c r="V2505">
        <f>SUMIF(货件明细!K:K,F2505,货件明细!AQ:AQ)</f>
        <v>0</v>
      </c>
      <c r="W2505">
        <f t="shared" si="156"/>
        <v>1</v>
      </c>
      <c r="X2505">
        <f t="shared" si="157"/>
        <v>357</v>
      </c>
      <c r="Y2505">
        <f>SUMIF(货件明细!K:K,F2505,货件明细!I:I)</f>
        <v>0</v>
      </c>
      <c r="Z2505">
        <f t="shared" si="158"/>
        <v>79.45</v>
      </c>
      <c r="AA2505">
        <f>SUMIF(货件明细!K:K,F2505,货件明细!J:J)</f>
        <v>0</v>
      </c>
      <c r="AB2505">
        <f t="shared" si="159"/>
        <v>1</v>
      </c>
    </row>
    <row r="2506" spans="1:28">
      <c r="A2506">
        <v>2025</v>
      </c>
      <c r="B2506">
        <v>4</v>
      </c>
      <c r="C2506">
        <v>16</v>
      </c>
      <c r="D2506" s="4">
        <v>45765</v>
      </c>
      <c r="E2506" t="s">
        <v>28</v>
      </c>
      <c r="F2506" t="s">
        <v>2629</v>
      </c>
      <c r="G2506" t="s">
        <v>70</v>
      </c>
      <c r="H2506" t="s">
        <v>71</v>
      </c>
      <c r="I2506" t="s">
        <v>145</v>
      </c>
      <c r="J2506" t="s">
        <v>100</v>
      </c>
      <c r="K2506" t="s">
        <v>100</v>
      </c>
      <c r="L2506" t="s">
        <v>46</v>
      </c>
      <c r="M2506" t="s">
        <v>47</v>
      </c>
      <c r="N2506" t="s">
        <v>159</v>
      </c>
      <c r="O2506">
        <v>79.45</v>
      </c>
      <c r="Q2506">
        <v>446.111111111111</v>
      </c>
      <c r="R2506">
        <v>446.111111111111</v>
      </c>
      <c r="S2506">
        <v>0</v>
      </c>
      <c r="T2506">
        <v>446.111111111111</v>
      </c>
      <c r="U2506">
        <v>357</v>
      </c>
      <c r="V2506">
        <f>SUMIF(货件明细!K:K,F2506,货件明细!AQ:AQ)</f>
        <v>0</v>
      </c>
      <c r="W2506">
        <f t="shared" si="156"/>
        <v>1</v>
      </c>
      <c r="X2506">
        <f t="shared" si="157"/>
        <v>357</v>
      </c>
      <c r="Y2506">
        <f>SUMIF(货件明细!K:K,F2506,货件明细!I:I)</f>
        <v>0</v>
      </c>
      <c r="Z2506">
        <f t="shared" si="158"/>
        <v>79.45</v>
      </c>
      <c r="AA2506">
        <f>SUMIF(货件明细!K:K,F2506,货件明细!J:J)</f>
        <v>0</v>
      </c>
      <c r="AB2506">
        <f t="shared" si="159"/>
        <v>1</v>
      </c>
    </row>
    <row r="2507" spans="1:28">
      <c r="A2507">
        <v>2025</v>
      </c>
      <c r="B2507">
        <v>4</v>
      </c>
      <c r="C2507">
        <v>16</v>
      </c>
      <c r="D2507" s="4">
        <v>45765</v>
      </c>
      <c r="E2507" t="s">
        <v>28</v>
      </c>
      <c r="F2507" t="s">
        <v>2630</v>
      </c>
      <c r="G2507" t="s">
        <v>64</v>
      </c>
      <c r="H2507" t="s">
        <v>44</v>
      </c>
      <c r="I2507" t="s">
        <v>145</v>
      </c>
      <c r="J2507" t="s">
        <v>100</v>
      </c>
      <c r="K2507" t="s">
        <v>100</v>
      </c>
      <c r="L2507" t="s">
        <v>46</v>
      </c>
      <c r="M2507" t="s">
        <v>65</v>
      </c>
      <c r="N2507" t="s">
        <v>1832</v>
      </c>
      <c r="O2507">
        <v>79.45</v>
      </c>
      <c r="Q2507">
        <v>969.294117647059</v>
      </c>
      <c r="R2507">
        <v>969.294117647059</v>
      </c>
      <c r="S2507">
        <v>0</v>
      </c>
      <c r="T2507">
        <v>969.294117647059</v>
      </c>
      <c r="U2507">
        <v>357</v>
      </c>
      <c r="V2507">
        <f>SUMIF(货件明细!K:K,F2507,货件明细!AQ:AQ)</f>
        <v>0</v>
      </c>
      <c r="W2507">
        <f t="shared" si="156"/>
        <v>1</v>
      </c>
      <c r="X2507">
        <f t="shared" si="157"/>
        <v>357</v>
      </c>
      <c r="Y2507">
        <f>SUMIF(货件明细!K:K,F2507,货件明细!I:I)</f>
        <v>0</v>
      </c>
      <c r="Z2507">
        <f t="shared" si="158"/>
        <v>79.45</v>
      </c>
      <c r="AA2507">
        <f>SUMIF(货件明细!K:K,F2507,货件明细!J:J)</f>
        <v>0</v>
      </c>
      <c r="AB2507">
        <f t="shared" si="159"/>
        <v>1</v>
      </c>
    </row>
    <row r="2508" spans="1:28">
      <c r="A2508">
        <v>2025</v>
      </c>
      <c r="B2508">
        <v>4</v>
      </c>
      <c r="C2508">
        <v>16</v>
      </c>
      <c r="D2508" s="4">
        <v>45765</v>
      </c>
      <c r="E2508" t="s">
        <v>28</v>
      </c>
      <c r="F2508" t="s">
        <v>2631</v>
      </c>
      <c r="G2508" t="s">
        <v>369</v>
      </c>
      <c r="H2508" t="s">
        <v>31</v>
      </c>
      <c r="I2508" t="s">
        <v>145</v>
      </c>
      <c r="J2508" t="s">
        <v>100</v>
      </c>
      <c r="K2508" t="s">
        <v>100</v>
      </c>
      <c r="L2508" t="s">
        <v>46</v>
      </c>
      <c r="M2508" t="s">
        <v>65</v>
      </c>
      <c r="N2508" t="s">
        <v>1832</v>
      </c>
      <c r="O2508">
        <v>79.45</v>
      </c>
      <c r="Q2508">
        <v>1094.89655172414</v>
      </c>
      <c r="R2508">
        <v>1094.89655172414</v>
      </c>
      <c r="S2508">
        <v>0</v>
      </c>
      <c r="T2508">
        <v>1094.89655172414</v>
      </c>
      <c r="U2508">
        <v>357</v>
      </c>
      <c r="V2508">
        <f>SUMIF(货件明细!K:K,F2508,货件明细!AQ:AQ)</f>
        <v>0</v>
      </c>
      <c r="W2508">
        <f t="shared" si="156"/>
        <v>1</v>
      </c>
      <c r="X2508">
        <f t="shared" si="157"/>
        <v>357</v>
      </c>
      <c r="Y2508">
        <f>SUMIF(货件明细!K:K,F2508,货件明细!I:I)</f>
        <v>0</v>
      </c>
      <c r="Z2508">
        <f t="shared" si="158"/>
        <v>79.45</v>
      </c>
      <c r="AA2508">
        <f>SUMIF(货件明细!K:K,F2508,货件明细!J:J)</f>
        <v>0</v>
      </c>
      <c r="AB2508">
        <f t="shared" si="159"/>
        <v>1</v>
      </c>
    </row>
    <row r="2509" spans="1:28">
      <c r="A2509">
        <v>2025</v>
      </c>
      <c r="B2509">
        <v>4</v>
      </c>
      <c r="C2509">
        <v>16</v>
      </c>
      <c r="D2509" s="4">
        <v>45765</v>
      </c>
      <c r="E2509" t="s">
        <v>28</v>
      </c>
      <c r="F2509" t="s">
        <v>2632</v>
      </c>
      <c r="G2509" t="s">
        <v>269</v>
      </c>
      <c r="H2509" t="s">
        <v>31</v>
      </c>
      <c r="I2509" t="s">
        <v>145</v>
      </c>
      <c r="J2509" t="s">
        <v>100</v>
      </c>
      <c r="K2509" t="s">
        <v>100</v>
      </c>
      <c r="L2509" t="s">
        <v>46</v>
      </c>
      <c r="M2509" t="s">
        <v>65</v>
      </c>
      <c r="N2509" t="s">
        <v>1832</v>
      </c>
      <c r="O2509">
        <v>79.45</v>
      </c>
      <c r="Q2509">
        <v>1178.18181818182</v>
      </c>
      <c r="R2509">
        <v>1178.18181818182</v>
      </c>
      <c r="S2509">
        <v>0</v>
      </c>
      <c r="T2509">
        <v>1178.18181818182</v>
      </c>
      <c r="U2509">
        <v>357</v>
      </c>
      <c r="V2509">
        <f>SUMIF(货件明细!K:K,F2509,货件明细!AQ:AQ)</f>
        <v>0</v>
      </c>
      <c r="W2509">
        <f t="shared" si="156"/>
        <v>1</v>
      </c>
      <c r="X2509">
        <f t="shared" si="157"/>
        <v>357</v>
      </c>
      <c r="Y2509">
        <f>SUMIF(货件明细!K:K,F2509,货件明细!I:I)</f>
        <v>0</v>
      </c>
      <c r="Z2509">
        <f t="shared" si="158"/>
        <v>79.45</v>
      </c>
      <c r="AA2509">
        <f>SUMIF(货件明细!K:K,F2509,货件明细!J:J)</f>
        <v>0</v>
      </c>
      <c r="AB2509">
        <f t="shared" si="159"/>
        <v>1</v>
      </c>
    </row>
    <row r="2510" spans="1:28">
      <c r="A2510">
        <v>2025</v>
      </c>
      <c r="B2510">
        <v>4</v>
      </c>
      <c r="C2510">
        <v>16</v>
      </c>
      <c r="D2510" s="4">
        <v>45765</v>
      </c>
      <c r="E2510" t="s">
        <v>28</v>
      </c>
      <c r="F2510" t="s">
        <v>2633</v>
      </c>
      <c r="G2510" t="s">
        <v>70</v>
      </c>
      <c r="H2510" t="s">
        <v>71</v>
      </c>
      <c r="I2510" t="s">
        <v>41</v>
      </c>
      <c r="J2510" t="s">
        <v>100</v>
      </c>
      <c r="K2510" t="s">
        <v>100</v>
      </c>
      <c r="L2510" t="s">
        <v>46</v>
      </c>
      <c r="M2510" t="s">
        <v>47</v>
      </c>
      <c r="N2510" t="s">
        <v>159</v>
      </c>
      <c r="O2510">
        <v>66.85</v>
      </c>
      <c r="Q2510">
        <v>356.888888888889</v>
      </c>
      <c r="R2510">
        <v>356.888888888889</v>
      </c>
      <c r="S2510">
        <v>0</v>
      </c>
      <c r="T2510">
        <v>356.888888888889</v>
      </c>
      <c r="U2510">
        <v>242</v>
      </c>
      <c r="V2510">
        <f>SUMIF(货件明细!K:K,F2510,货件明细!AQ:AQ)</f>
        <v>0</v>
      </c>
      <c r="W2510">
        <f t="shared" si="156"/>
        <v>1</v>
      </c>
      <c r="X2510">
        <f t="shared" si="157"/>
        <v>242</v>
      </c>
      <c r="Y2510">
        <f>SUMIF(货件明细!K:K,F2510,货件明细!I:I)</f>
        <v>0</v>
      </c>
      <c r="Z2510">
        <f t="shared" si="158"/>
        <v>66.85</v>
      </c>
      <c r="AA2510">
        <f>SUMIF(货件明细!K:K,F2510,货件明细!J:J)</f>
        <v>0</v>
      </c>
      <c r="AB2510">
        <f t="shared" si="159"/>
        <v>1</v>
      </c>
    </row>
    <row r="2511" spans="1:28">
      <c r="A2511">
        <v>2025</v>
      </c>
      <c r="B2511">
        <v>4</v>
      </c>
      <c r="C2511">
        <v>16</v>
      </c>
      <c r="D2511" s="4">
        <v>45765</v>
      </c>
      <c r="E2511" t="s">
        <v>28</v>
      </c>
      <c r="F2511" t="s">
        <v>2634</v>
      </c>
      <c r="G2511" t="s">
        <v>64</v>
      </c>
      <c r="H2511" t="s">
        <v>44</v>
      </c>
      <c r="I2511" t="s">
        <v>41</v>
      </c>
      <c r="J2511" t="s">
        <v>100</v>
      </c>
      <c r="K2511" t="s">
        <v>100</v>
      </c>
      <c r="L2511" t="s">
        <v>46</v>
      </c>
      <c r="M2511" t="s">
        <v>47</v>
      </c>
      <c r="N2511" t="s">
        <v>159</v>
      </c>
      <c r="O2511">
        <v>66.85</v>
      </c>
      <c r="Q2511">
        <v>496.714285714286</v>
      </c>
      <c r="R2511">
        <v>496.714285714286</v>
      </c>
      <c r="S2511">
        <v>0</v>
      </c>
      <c r="T2511">
        <v>496.714285714286</v>
      </c>
      <c r="U2511">
        <v>242</v>
      </c>
      <c r="V2511">
        <f>SUMIF(货件明细!K:K,F2511,货件明细!AQ:AQ)</f>
        <v>0</v>
      </c>
      <c r="W2511">
        <f t="shared" si="156"/>
        <v>1</v>
      </c>
      <c r="X2511">
        <f t="shared" si="157"/>
        <v>242</v>
      </c>
      <c r="Y2511">
        <f>SUMIF(货件明细!K:K,F2511,货件明细!I:I)</f>
        <v>0</v>
      </c>
      <c r="Z2511">
        <f t="shared" si="158"/>
        <v>66.85</v>
      </c>
      <c r="AA2511">
        <f>SUMIF(货件明细!K:K,F2511,货件明细!J:J)</f>
        <v>0</v>
      </c>
      <c r="AB2511">
        <f t="shared" si="159"/>
        <v>1</v>
      </c>
    </row>
    <row r="2512" spans="1:28">
      <c r="A2512">
        <v>2025</v>
      </c>
      <c r="B2512">
        <v>4</v>
      </c>
      <c r="C2512">
        <v>16</v>
      </c>
      <c r="D2512" s="4">
        <v>45765</v>
      </c>
      <c r="E2512" t="s">
        <v>28</v>
      </c>
      <c r="F2512" t="s">
        <v>2635</v>
      </c>
      <c r="G2512" t="s">
        <v>369</v>
      </c>
      <c r="H2512" t="s">
        <v>31</v>
      </c>
      <c r="I2512" t="s">
        <v>41</v>
      </c>
      <c r="J2512" t="s">
        <v>100</v>
      </c>
      <c r="K2512" t="s">
        <v>100</v>
      </c>
      <c r="L2512" t="s">
        <v>46</v>
      </c>
      <c r="M2512" t="s">
        <v>47</v>
      </c>
      <c r="N2512" t="s">
        <v>101</v>
      </c>
      <c r="O2512">
        <v>66.85</v>
      </c>
      <c r="Q2512">
        <v>537.066666666667</v>
      </c>
      <c r="R2512">
        <v>537.066666666667</v>
      </c>
      <c r="S2512">
        <v>0</v>
      </c>
      <c r="T2512">
        <v>537.066666666667</v>
      </c>
      <c r="U2512">
        <v>242</v>
      </c>
      <c r="V2512">
        <f>SUMIF(货件明细!K:K,F2512,货件明细!AQ:AQ)</f>
        <v>0</v>
      </c>
      <c r="W2512">
        <f t="shared" si="156"/>
        <v>1</v>
      </c>
      <c r="X2512">
        <f t="shared" si="157"/>
        <v>242</v>
      </c>
      <c r="Y2512">
        <f>SUMIF(货件明细!K:K,F2512,货件明细!I:I)</f>
        <v>0</v>
      </c>
      <c r="Z2512">
        <f t="shared" si="158"/>
        <v>66.85</v>
      </c>
      <c r="AA2512">
        <f>SUMIF(货件明细!K:K,F2512,货件明细!J:J)</f>
        <v>0</v>
      </c>
      <c r="AB2512">
        <f t="shared" si="159"/>
        <v>1</v>
      </c>
    </row>
    <row r="2513" spans="1:28">
      <c r="A2513">
        <v>2025</v>
      </c>
      <c r="B2513">
        <v>4</v>
      </c>
      <c r="C2513">
        <v>16</v>
      </c>
      <c r="D2513" s="4">
        <v>45765</v>
      </c>
      <c r="E2513" t="s">
        <v>28</v>
      </c>
      <c r="F2513" t="s">
        <v>2636</v>
      </c>
      <c r="G2513" t="s">
        <v>269</v>
      </c>
      <c r="H2513" t="s">
        <v>31</v>
      </c>
      <c r="I2513" t="s">
        <v>41</v>
      </c>
      <c r="J2513" t="s">
        <v>100</v>
      </c>
      <c r="K2513" t="s">
        <v>100</v>
      </c>
      <c r="L2513" t="s">
        <v>46</v>
      </c>
      <c r="M2513" t="s">
        <v>47</v>
      </c>
      <c r="N2513" t="s">
        <v>101</v>
      </c>
      <c r="O2513">
        <v>66.85</v>
      </c>
      <c r="Q2513">
        <v>484</v>
      </c>
      <c r="R2513">
        <v>484</v>
      </c>
      <c r="S2513">
        <v>0</v>
      </c>
      <c r="T2513">
        <v>484</v>
      </c>
      <c r="U2513">
        <v>242</v>
      </c>
      <c r="V2513">
        <f>SUMIF(货件明细!K:K,F2513,货件明细!AQ:AQ)</f>
        <v>0</v>
      </c>
      <c r="W2513">
        <f t="shared" si="156"/>
        <v>1</v>
      </c>
      <c r="X2513">
        <f t="shared" si="157"/>
        <v>242</v>
      </c>
      <c r="Y2513">
        <f>SUMIF(货件明细!K:K,F2513,货件明细!I:I)</f>
        <v>0</v>
      </c>
      <c r="Z2513">
        <f t="shared" si="158"/>
        <v>66.85</v>
      </c>
      <c r="AA2513">
        <f>SUMIF(货件明细!K:K,F2513,货件明细!J:J)</f>
        <v>0</v>
      </c>
      <c r="AB2513">
        <f t="shared" si="159"/>
        <v>1</v>
      </c>
    </row>
    <row r="2514" spans="1:28">
      <c r="A2514">
        <v>2025</v>
      </c>
      <c r="B2514">
        <v>4</v>
      </c>
      <c r="C2514">
        <v>16</v>
      </c>
      <c r="D2514" s="4">
        <v>45765</v>
      </c>
      <c r="E2514" t="s">
        <v>28</v>
      </c>
      <c r="F2514" t="s">
        <v>2637</v>
      </c>
      <c r="G2514" t="s">
        <v>105</v>
      </c>
      <c r="H2514" t="s">
        <v>31</v>
      </c>
      <c r="I2514" t="s">
        <v>41</v>
      </c>
      <c r="J2514" t="s">
        <v>100</v>
      </c>
      <c r="K2514" t="s">
        <v>100</v>
      </c>
      <c r="L2514" t="s">
        <v>46</v>
      </c>
      <c r="M2514" t="s">
        <v>47</v>
      </c>
      <c r="N2514" t="s">
        <v>101</v>
      </c>
      <c r="O2514">
        <v>66.85</v>
      </c>
      <c r="Q2514">
        <v>487.333333333333</v>
      </c>
      <c r="R2514">
        <v>487.333333333333</v>
      </c>
      <c r="S2514">
        <v>0</v>
      </c>
      <c r="T2514">
        <v>487.333333333333</v>
      </c>
      <c r="U2514">
        <v>242</v>
      </c>
      <c r="V2514">
        <f>SUMIF(货件明细!K:K,F2514,货件明细!AQ:AQ)</f>
        <v>0</v>
      </c>
      <c r="W2514">
        <f t="shared" si="156"/>
        <v>1</v>
      </c>
      <c r="X2514">
        <f t="shared" si="157"/>
        <v>242</v>
      </c>
      <c r="Y2514">
        <f>SUMIF(货件明细!K:K,F2514,货件明细!I:I)</f>
        <v>0</v>
      </c>
      <c r="Z2514">
        <f t="shared" si="158"/>
        <v>66.85</v>
      </c>
      <c r="AA2514">
        <f>SUMIF(货件明细!K:K,F2514,货件明细!J:J)</f>
        <v>0</v>
      </c>
      <c r="AB2514">
        <f t="shared" si="159"/>
        <v>1</v>
      </c>
    </row>
    <row r="2515" spans="1:28">
      <c r="A2515">
        <v>2025</v>
      </c>
      <c r="B2515">
        <v>4</v>
      </c>
      <c r="C2515">
        <v>16</v>
      </c>
      <c r="D2515" s="4">
        <v>45765</v>
      </c>
      <c r="E2515" t="s">
        <v>28</v>
      </c>
      <c r="F2515" t="s">
        <v>2638</v>
      </c>
      <c r="G2515" t="s">
        <v>269</v>
      </c>
      <c r="H2515" t="s">
        <v>31</v>
      </c>
      <c r="I2515" t="s">
        <v>145</v>
      </c>
      <c r="J2515" t="s">
        <v>100</v>
      </c>
      <c r="K2515" t="s">
        <v>100</v>
      </c>
      <c r="L2515" t="s">
        <v>46</v>
      </c>
      <c r="M2515" t="s">
        <v>47</v>
      </c>
      <c r="N2515" t="s">
        <v>101</v>
      </c>
      <c r="O2515">
        <v>11.15</v>
      </c>
      <c r="Q2515">
        <v>121</v>
      </c>
      <c r="R2515">
        <v>121</v>
      </c>
      <c r="S2515">
        <v>0</v>
      </c>
      <c r="T2515">
        <v>121</v>
      </c>
      <c r="U2515">
        <v>56</v>
      </c>
      <c r="V2515">
        <f>SUMIF(货件明细!K:K,F2515,货件明细!AQ:AQ)</f>
        <v>0</v>
      </c>
      <c r="W2515">
        <f t="shared" si="156"/>
        <v>1</v>
      </c>
      <c r="X2515">
        <f t="shared" si="157"/>
        <v>56</v>
      </c>
      <c r="Y2515">
        <f>SUMIF(货件明细!K:K,F2515,货件明细!I:I)</f>
        <v>0</v>
      </c>
      <c r="Z2515">
        <f t="shared" si="158"/>
        <v>11.15</v>
      </c>
      <c r="AA2515">
        <f>SUMIF(货件明细!K:K,F2515,货件明细!J:J)</f>
        <v>0</v>
      </c>
      <c r="AB2515">
        <f t="shared" si="159"/>
        <v>1</v>
      </c>
    </row>
    <row r="2516" spans="1:28">
      <c r="A2516">
        <v>2025</v>
      </c>
      <c r="B2516">
        <v>4</v>
      </c>
      <c r="C2516">
        <v>16</v>
      </c>
      <c r="D2516" s="4">
        <v>45765</v>
      </c>
      <c r="E2516" t="s">
        <v>28</v>
      </c>
      <c r="F2516" t="s">
        <v>2639</v>
      </c>
      <c r="G2516" t="s">
        <v>70</v>
      </c>
      <c r="H2516" t="s">
        <v>71</v>
      </c>
      <c r="I2516" t="s">
        <v>145</v>
      </c>
      <c r="J2516" t="s">
        <v>100</v>
      </c>
      <c r="K2516" t="s">
        <v>100</v>
      </c>
      <c r="L2516" t="s">
        <v>46</v>
      </c>
      <c r="M2516" t="s">
        <v>47</v>
      </c>
      <c r="N2516" t="s">
        <v>159</v>
      </c>
      <c r="O2516">
        <v>11.15</v>
      </c>
      <c r="Q2516">
        <v>89.2222222222222</v>
      </c>
      <c r="R2516">
        <v>89.2222222222222</v>
      </c>
      <c r="S2516">
        <v>0</v>
      </c>
      <c r="T2516">
        <v>89.2222222222222</v>
      </c>
      <c r="U2516">
        <v>56</v>
      </c>
      <c r="V2516">
        <f>SUMIF(货件明细!K:K,F2516,货件明细!AQ:AQ)</f>
        <v>0</v>
      </c>
      <c r="W2516">
        <f t="shared" si="156"/>
        <v>1</v>
      </c>
      <c r="X2516">
        <f t="shared" si="157"/>
        <v>56</v>
      </c>
      <c r="Y2516">
        <f>SUMIF(货件明细!K:K,F2516,货件明细!I:I)</f>
        <v>0</v>
      </c>
      <c r="Z2516">
        <f t="shared" si="158"/>
        <v>11.15</v>
      </c>
      <c r="AA2516">
        <f>SUMIF(货件明细!K:K,F2516,货件明细!J:J)</f>
        <v>0</v>
      </c>
      <c r="AB2516">
        <f t="shared" si="159"/>
        <v>1</v>
      </c>
    </row>
    <row r="2517" spans="1:28">
      <c r="A2517">
        <v>2025</v>
      </c>
      <c r="B2517">
        <v>4</v>
      </c>
      <c r="C2517">
        <v>16</v>
      </c>
      <c r="D2517" s="4">
        <v>45765</v>
      </c>
      <c r="E2517" t="s">
        <v>28</v>
      </c>
      <c r="F2517" t="s">
        <v>2640</v>
      </c>
      <c r="G2517" t="s">
        <v>369</v>
      </c>
      <c r="H2517" t="s">
        <v>31</v>
      </c>
      <c r="I2517" t="s">
        <v>145</v>
      </c>
      <c r="J2517" t="s">
        <v>100</v>
      </c>
      <c r="K2517" t="s">
        <v>100</v>
      </c>
      <c r="L2517" t="s">
        <v>46</v>
      </c>
      <c r="M2517" t="s">
        <v>47</v>
      </c>
      <c r="N2517" t="s">
        <v>101</v>
      </c>
      <c r="O2517">
        <v>11.15</v>
      </c>
      <c r="Q2517">
        <v>134.266666666667</v>
      </c>
      <c r="R2517">
        <v>134.266666666667</v>
      </c>
      <c r="S2517">
        <v>0</v>
      </c>
      <c r="T2517">
        <v>134.266666666667</v>
      </c>
      <c r="U2517">
        <v>56</v>
      </c>
      <c r="V2517">
        <f>SUMIF(货件明细!K:K,F2517,货件明细!AQ:AQ)</f>
        <v>0</v>
      </c>
      <c r="W2517">
        <f t="shared" si="156"/>
        <v>1</v>
      </c>
      <c r="X2517">
        <f t="shared" si="157"/>
        <v>56</v>
      </c>
      <c r="Y2517">
        <f>SUMIF(货件明细!K:K,F2517,货件明细!I:I)</f>
        <v>0</v>
      </c>
      <c r="Z2517">
        <f t="shared" si="158"/>
        <v>11.15</v>
      </c>
      <c r="AA2517">
        <f>SUMIF(货件明细!K:K,F2517,货件明细!J:J)</f>
        <v>0</v>
      </c>
      <c r="AB2517">
        <f t="shared" si="159"/>
        <v>1</v>
      </c>
    </row>
    <row r="2518" spans="1:28">
      <c r="A2518">
        <v>2025</v>
      </c>
      <c r="B2518">
        <v>4</v>
      </c>
      <c r="C2518">
        <v>16</v>
      </c>
      <c r="D2518" s="4">
        <v>45765</v>
      </c>
      <c r="E2518" t="s">
        <v>28</v>
      </c>
      <c r="F2518" t="s">
        <v>2641</v>
      </c>
      <c r="G2518" t="s">
        <v>64</v>
      </c>
      <c r="H2518" t="s">
        <v>44</v>
      </c>
      <c r="I2518" t="s">
        <v>145</v>
      </c>
      <c r="J2518" t="s">
        <v>100</v>
      </c>
      <c r="K2518" t="s">
        <v>100</v>
      </c>
      <c r="L2518" t="s">
        <v>46</v>
      </c>
      <c r="M2518" t="s">
        <v>47</v>
      </c>
      <c r="N2518" t="s">
        <v>159</v>
      </c>
      <c r="O2518">
        <v>11.15</v>
      </c>
      <c r="Q2518">
        <v>124.178571428571</v>
      </c>
      <c r="R2518">
        <v>124.178571428571</v>
      </c>
      <c r="S2518">
        <v>0</v>
      </c>
      <c r="T2518">
        <v>124.178571428571</v>
      </c>
      <c r="U2518">
        <v>56</v>
      </c>
      <c r="V2518">
        <f>SUMIF(货件明细!K:K,F2518,货件明细!AQ:AQ)</f>
        <v>0</v>
      </c>
      <c r="W2518">
        <f t="shared" si="156"/>
        <v>1</v>
      </c>
      <c r="X2518">
        <f t="shared" si="157"/>
        <v>56</v>
      </c>
      <c r="Y2518">
        <f>SUMIF(货件明细!K:K,F2518,货件明细!I:I)</f>
        <v>0</v>
      </c>
      <c r="Z2518">
        <f t="shared" si="158"/>
        <v>11.15</v>
      </c>
      <c r="AA2518">
        <f>SUMIF(货件明细!K:K,F2518,货件明细!J:J)</f>
        <v>0</v>
      </c>
      <c r="AB2518">
        <f t="shared" si="159"/>
        <v>1</v>
      </c>
    </row>
    <row r="2519" spans="1:28">
      <c r="A2519">
        <v>2025</v>
      </c>
      <c r="B2519">
        <v>4</v>
      </c>
      <c r="C2519">
        <v>16</v>
      </c>
      <c r="D2519" s="4">
        <v>45765</v>
      </c>
      <c r="E2519" t="s">
        <v>28</v>
      </c>
      <c r="F2519" t="s">
        <v>2642</v>
      </c>
      <c r="G2519" t="s">
        <v>105</v>
      </c>
      <c r="H2519" t="s">
        <v>31</v>
      </c>
      <c r="I2519" t="s">
        <v>145</v>
      </c>
      <c r="J2519" t="s">
        <v>100</v>
      </c>
      <c r="K2519" t="s">
        <v>100</v>
      </c>
      <c r="L2519" t="s">
        <v>46</v>
      </c>
      <c r="M2519" t="s">
        <v>47</v>
      </c>
      <c r="N2519" t="s">
        <v>101</v>
      </c>
      <c r="O2519">
        <v>11.15</v>
      </c>
      <c r="Q2519">
        <v>121.833333333333</v>
      </c>
      <c r="R2519">
        <v>121.833333333333</v>
      </c>
      <c r="S2519">
        <v>0</v>
      </c>
      <c r="T2519">
        <v>121.833333333333</v>
      </c>
      <c r="U2519">
        <v>56</v>
      </c>
      <c r="V2519">
        <f>SUMIF(货件明细!K:K,F2519,货件明细!AQ:AQ)</f>
        <v>0</v>
      </c>
      <c r="W2519">
        <f t="shared" si="156"/>
        <v>1</v>
      </c>
      <c r="X2519">
        <f t="shared" si="157"/>
        <v>56</v>
      </c>
      <c r="Y2519">
        <f>SUMIF(货件明细!K:K,F2519,货件明细!I:I)</f>
        <v>0</v>
      </c>
      <c r="Z2519">
        <f t="shared" si="158"/>
        <v>11.15</v>
      </c>
      <c r="AA2519">
        <f>SUMIF(货件明细!K:K,F2519,货件明细!J:J)</f>
        <v>0</v>
      </c>
      <c r="AB2519">
        <f t="shared" si="159"/>
        <v>1</v>
      </c>
    </row>
    <row r="2520" spans="1:28">
      <c r="A2520">
        <v>2025</v>
      </c>
      <c r="B2520">
        <v>4</v>
      </c>
      <c r="C2520">
        <v>16</v>
      </c>
      <c r="D2520" s="4">
        <v>45765</v>
      </c>
      <c r="E2520" t="s">
        <v>28</v>
      </c>
      <c r="F2520" t="s">
        <v>2643</v>
      </c>
      <c r="G2520" t="s">
        <v>64</v>
      </c>
      <c r="H2520" t="s">
        <v>44</v>
      </c>
      <c r="I2520" t="s">
        <v>129</v>
      </c>
      <c r="J2520" t="s">
        <v>100</v>
      </c>
      <c r="K2520" t="s">
        <v>100</v>
      </c>
      <c r="L2520" t="s">
        <v>46</v>
      </c>
      <c r="M2520" t="s">
        <v>47</v>
      </c>
      <c r="N2520" t="s">
        <v>159</v>
      </c>
      <c r="O2520">
        <v>10.75</v>
      </c>
      <c r="Q2520">
        <v>124.178571428571</v>
      </c>
      <c r="R2520">
        <v>124.178571428571</v>
      </c>
      <c r="S2520">
        <v>0</v>
      </c>
      <c r="T2520">
        <v>124.178571428571</v>
      </c>
      <c r="U2520">
        <v>75</v>
      </c>
      <c r="V2520">
        <f>SUMIF(货件明细!K:K,F2520,货件明细!AQ:AQ)</f>
        <v>0</v>
      </c>
      <c r="W2520">
        <f t="shared" si="156"/>
        <v>1</v>
      </c>
      <c r="X2520">
        <f t="shared" si="157"/>
        <v>75</v>
      </c>
      <c r="Y2520">
        <f>SUMIF(货件明细!K:K,F2520,货件明细!I:I)</f>
        <v>0</v>
      </c>
      <c r="Z2520">
        <f t="shared" si="158"/>
        <v>10.75</v>
      </c>
      <c r="AA2520">
        <f>SUMIF(货件明细!K:K,F2520,货件明细!J:J)</f>
        <v>0</v>
      </c>
      <c r="AB2520">
        <f t="shared" si="159"/>
        <v>1</v>
      </c>
    </row>
    <row r="2521" spans="1:28">
      <c r="A2521">
        <v>2025</v>
      </c>
      <c r="B2521">
        <v>4</v>
      </c>
      <c r="C2521">
        <v>16</v>
      </c>
      <c r="D2521" s="4">
        <v>45765</v>
      </c>
      <c r="E2521" t="s">
        <v>28</v>
      </c>
      <c r="F2521" t="s">
        <v>2644</v>
      </c>
      <c r="G2521" t="s">
        <v>269</v>
      </c>
      <c r="H2521" t="s">
        <v>31</v>
      </c>
      <c r="I2521" t="s">
        <v>129</v>
      </c>
      <c r="J2521" t="s">
        <v>100</v>
      </c>
      <c r="K2521" t="s">
        <v>100</v>
      </c>
      <c r="L2521" t="s">
        <v>46</v>
      </c>
      <c r="M2521" t="s">
        <v>47</v>
      </c>
      <c r="N2521" t="s">
        <v>101</v>
      </c>
      <c r="O2521">
        <v>10.75</v>
      </c>
      <c r="Q2521">
        <v>121</v>
      </c>
      <c r="R2521">
        <v>121</v>
      </c>
      <c r="S2521">
        <v>0</v>
      </c>
      <c r="T2521">
        <v>121</v>
      </c>
      <c r="U2521">
        <v>75</v>
      </c>
      <c r="V2521">
        <f>SUMIF(货件明细!K:K,F2521,货件明细!AQ:AQ)</f>
        <v>0</v>
      </c>
      <c r="W2521">
        <f t="shared" si="156"/>
        <v>1</v>
      </c>
      <c r="X2521">
        <f t="shared" si="157"/>
        <v>75</v>
      </c>
      <c r="Y2521">
        <f>SUMIF(货件明细!K:K,F2521,货件明细!I:I)</f>
        <v>0</v>
      </c>
      <c r="Z2521">
        <f t="shared" si="158"/>
        <v>10.75</v>
      </c>
      <c r="AA2521">
        <f>SUMIF(货件明细!K:K,F2521,货件明细!J:J)</f>
        <v>0</v>
      </c>
      <c r="AB2521">
        <f t="shared" si="159"/>
        <v>1</v>
      </c>
    </row>
    <row r="2522" spans="1:28">
      <c r="A2522">
        <v>2025</v>
      </c>
      <c r="B2522">
        <v>4</v>
      </c>
      <c r="C2522">
        <v>16</v>
      </c>
      <c r="D2522" s="4">
        <v>45765</v>
      </c>
      <c r="E2522" t="s">
        <v>28</v>
      </c>
      <c r="F2522" t="s">
        <v>2645</v>
      </c>
      <c r="G2522" t="s">
        <v>105</v>
      </c>
      <c r="H2522" t="s">
        <v>31</v>
      </c>
      <c r="I2522" t="s">
        <v>129</v>
      </c>
      <c r="J2522" t="s">
        <v>100</v>
      </c>
      <c r="K2522" t="s">
        <v>100</v>
      </c>
      <c r="L2522" t="s">
        <v>46</v>
      </c>
      <c r="M2522" t="s">
        <v>47</v>
      </c>
      <c r="N2522" t="s">
        <v>101</v>
      </c>
      <c r="O2522">
        <v>10.75</v>
      </c>
      <c r="Q2522">
        <v>121.833333333333</v>
      </c>
      <c r="R2522">
        <v>121.833333333333</v>
      </c>
      <c r="S2522">
        <v>0</v>
      </c>
      <c r="T2522">
        <v>121.833333333333</v>
      </c>
      <c r="U2522">
        <v>75</v>
      </c>
      <c r="V2522">
        <f>SUMIF(货件明细!K:K,F2522,货件明细!AQ:AQ)</f>
        <v>0</v>
      </c>
      <c r="W2522">
        <f t="shared" si="156"/>
        <v>1</v>
      </c>
      <c r="X2522">
        <f t="shared" si="157"/>
        <v>75</v>
      </c>
      <c r="Y2522">
        <f>SUMIF(货件明细!K:K,F2522,货件明细!I:I)</f>
        <v>0</v>
      </c>
      <c r="Z2522">
        <f t="shared" si="158"/>
        <v>10.75</v>
      </c>
      <c r="AA2522">
        <f>SUMIF(货件明细!K:K,F2522,货件明细!J:J)</f>
        <v>0</v>
      </c>
      <c r="AB2522">
        <f t="shared" si="159"/>
        <v>1</v>
      </c>
    </row>
    <row r="2523" spans="1:28">
      <c r="A2523">
        <v>2025</v>
      </c>
      <c r="B2523">
        <v>4</v>
      </c>
      <c r="C2523">
        <v>16</v>
      </c>
      <c r="D2523" s="4">
        <v>45765</v>
      </c>
      <c r="E2523" t="s">
        <v>28</v>
      </c>
      <c r="F2523" t="s">
        <v>2646</v>
      </c>
      <c r="G2523" t="s">
        <v>70</v>
      </c>
      <c r="H2523" t="s">
        <v>71</v>
      </c>
      <c r="I2523" t="s">
        <v>129</v>
      </c>
      <c r="J2523" t="s">
        <v>100</v>
      </c>
      <c r="K2523" t="s">
        <v>100</v>
      </c>
      <c r="L2523" t="s">
        <v>46</v>
      </c>
      <c r="M2523" t="s">
        <v>47</v>
      </c>
      <c r="N2523" t="s">
        <v>159</v>
      </c>
      <c r="O2523">
        <v>10.75</v>
      </c>
      <c r="Q2523">
        <v>89.2222222222222</v>
      </c>
      <c r="R2523">
        <v>89.2222222222222</v>
      </c>
      <c r="S2523">
        <v>0</v>
      </c>
      <c r="T2523">
        <v>89.2222222222222</v>
      </c>
      <c r="U2523">
        <v>75</v>
      </c>
      <c r="V2523">
        <f>SUMIF(货件明细!K:K,F2523,货件明细!AQ:AQ)</f>
        <v>0</v>
      </c>
      <c r="W2523">
        <f t="shared" si="156"/>
        <v>1</v>
      </c>
      <c r="X2523">
        <f t="shared" si="157"/>
        <v>75</v>
      </c>
      <c r="Y2523">
        <f>SUMIF(货件明细!K:K,F2523,货件明细!I:I)</f>
        <v>0</v>
      </c>
      <c r="Z2523">
        <f t="shared" si="158"/>
        <v>10.75</v>
      </c>
      <c r="AA2523">
        <f>SUMIF(货件明细!K:K,F2523,货件明细!J:J)</f>
        <v>0</v>
      </c>
      <c r="AB2523">
        <f t="shared" si="159"/>
        <v>1</v>
      </c>
    </row>
    <row r="2524" spans="1:28">
      <c r="A2524">
        <v>2025</v>
      </c>
      <c r="B2524">
        <v>4</v>
      </c>
      <c r="C2524">
        <v>16</v>
      </c>
      <c r="D2524" s="4">
        <v>45765</v>
      </c>
      <c r="E2524" t="s">
        <v>28</v>
      </c>
      <c r="F2524" t="s">
        <v>2647</v>
      </c>
      <c r="G2524" t="s">
        <v>369</v>
      </c>
      <c r="H2524" t="s">
        <v>31</v>
      </c>
      <c r="I2524" t="s">
        <v>129</v>
      </c>
      <c r="J2524" t="s">
        <v>100</v>
      </c>
      <c r="K2524" t="s">
        <v>100</v>
      </c>
      <c r="L2524" t="s">
        <v>46</v>
      </c>
      <c r="M2524" t="s">
        <v>47</v>
      </c>
      <c r="N2524" t="s">
        <v>101</v>
      </c>
      <c r="O2524">
        <v>10.75</v>
      </c>
      <c r="Q2524">
        <v>134.266666666667</v>
      </c>
      <c r="R2524">
        <v>134.266666666667</v>
      </c>
      <c r="S2524">
        <v>0</v>
      </c>
      <c r="T2524">
        <v>134.266666666667</v>
      </c>
      <c r="U2524">
        <v>75</v>
      </c>
      <c r="V2524">
        <f>SUMIF(货件明细!K:K,F2524,货件明细!AQ:AQ)</f>
        <v>0</v>
      </c>
      <c r="W2524">
        <f t="shared" si="156"/>
        <v>1</v>
      </c>
      <c r="X2524">
        <f t="shared" si="157"/>
        <v>75</v>
      </c>
      <c r="Y2524">
        <f>SUMIF(货件明细!K:K,F2524,货件明细!I:I)</f>
        <v>0</v>
      </c>
      <c r="Z2524">
        <f t="shared" si="158"/>
        <v>10.75</v>
      </c>
      <c r="AA2524">
        <f>SUMIF(货件明细!K:K,F2524,货件明细!J:J)</f>
        <v>0</v>
      </c>
      <c r="AB2524">
        <f t="shared" si="159"/>
        <v>1</v>
      </c>
    </row>
    <row r="2525" spans="1:28">
      <c r="A2525">
        <v>2025</v>
      </c>
      <c r="B2525">
        <v>4</v>
      </c>
      <c r="C2525">
        <v>16</v>
      </c>
      <c r="D2525" s="4">
        <v>45765</v>
      </c>
      <c r="E2525" t="s">
        <v>28</v>
      </c>
      <c r="F2525" t="s">
        <v>2648</v>
      </c>
      <c r="G2525" t="s">
        <v>369</v>
      </c>
      <c r="H2525" t="s">
        <v>31</v>
      </c>
      <c r="I2525" t="s">
        <v>129</v>
      </c>
      <c r="J2525" t="s">
        <v>100</v>
      </c>
      <c r="K2525" t="s">
        <v>100</v>
      </c>
      <c r="L2525" t="s">
        <v>46</v>
      </c>
      <c r="M2525" t="s">
        <v>65</v>
      </c>
      <c r="N2525" t="s">
        <v>1832</v>
      </c>
      <c r="O2525">
        <v>16.8</v>
      </c>
      <c r="Q2525">
        <v>218.979310344828</v>
      </c>
      <c r="R2525">
        <v>218.979310344828</v>
      </c>
      <c r="S2525">
        <v>0</v>
      </c>
      <c r="T2525">
        <v>218.979310344828</v>
      </c>
      <c r="U2525">
        <v>103</v>
      </c>
      <c r="V2525">
        <f>SUMIF(货件明细!K:K,F2525,货件明细!AQ:AQ)</f>
        <v>0</v>
      </c>
      <c r="W2525">
        <f t="shared" si="156"/>
        <v>1</v>
      </c>
      <c r="X2525">
        <f t="shared" si="157"/>
        <v>103</v>
      </c>
      <c r="Y2525">
        <f>SUMIF(货件明细!K:K,F2525,货件明细!I:I)</f>
        <v>0</v>
      </c>
      <c r="Z2525">
        <f t="shared" si="158"/>
        <v>16.8</v>
      </c>
      <c r="AA2525">
        <f>SUMIF(货件明细!K:K,F2525,货件明细!J:J)</f>
        <v>0</v>
      </c>
      <c r="AB2525">
        <f t="shared" si="159"/>
        <v>1</v>
      </c>
    </row>
    <row r="2526" spans="1:28">
      <c r="A2526">
        <v>2025</v>
      </c>
      <c r="B2526">
        <v>4</v>
      </c>
      <c r="C2526">
        <v>16</v>
      </c>
      <c r="D2526" s="4">
        <v>45765</v>
      </c>
      <c r="E2526" t="s">
        <v>28</v>
      </c>
      <c r="F2526" t="s">
        <v>2649</v>
      </c>
      <c r="G2526" t="s">
        <v>70</v>
      </c>
      <c r="H2526" t="s">
        <v>71</v>
      </c>
      <c r="I2526" t="s">
        <v>129</v>
      </c>
      <c r="J2526" t="s">
        <v>100</v>
      </c>
      <c r="K2526" t="s">
        <v>100</v>
      </c>
      <c r="L2526" t="s">
        <v>46</v>
      </c>
      <c r="M2526" t="s">
        <v>47</v>
      </c>
      <c r="N2526" t="s">
        <v>159</v>
      </c>
      <c r="O2526">
        <v>16.8</v>
      </c>
      <c r="Q2526">
        <v>89.2222222222222</v>
      </c>
      <c r="R2526">
        <v>89.2222222222222</v>
      </c>
      <c r="S2526">
        <v>0</v>
      </c>
      <c r="T2526">
        <v>89.2222222222222</v>
      </c>
      <c r="U2526">
        <v>103</v>
      </c>
      <c r="V2526">
        <f>SUMIF(货件明细!K:K,F2526,货件明细!AQ:AQ)</f>
        <v>0</v>
      </c>
      <c r="W2526">
        <f t="shared" si="156"/>
        <v>1</v>
      </c>
      <c r="X2526">
        <f t="shared" si="157"/>
        <v>103</v>
      </c>
      <c r="Y2526">
        <f>SUMIF(货件明细!K:K,F2526,货件明细!I:I)</f>
        <v>0</v>
      </c>
      <c r="Z2526">
        <f t="shared" si="158"/>
        <v>16.8</v>
      </c>
      <c r="AA2526">
        <f>SUMIF(货件明细!K:K,F2526,货件明细!J:J)</f>
        <v>0</v>
      </c>
      <c r="AB2526">
        <f t="shared" si="159"/>
        <v>1</v>
      </c>
    </row>
    <row r="2527" spans="1:28">
      <c r="A2527">
        <v>2025</v>
      </c>
      <c r="B2527">
        <v>4</v>
      </c>
      <c r="C2527">
        <v>16</v>
      </c>
      <c r="D2527" s="4">
        <v>45765</v>
      </c>
      <c r="E2527" t="s">
        <v>28</v>
      </c>
      <c r="F2527" t="s">
        <v>2650</v>
      </c>
      <c r="G2527" t="s">
        <v>105</v>
      </c>
      <c r="H2527" t="s">
        <v>31</v>
      </c>
      <c r="I2527" t="s">
        <v>129</v>
      </c>
      <c r="J2527" t="s">
        <v>100</v>
      </c>
      <c r="K2527" t="s">
        <v>100</v>
      </c>
      <c r="L2527" t="s">
        <v>46</v>
      </c>
      <c r="M2527" t="s">
        <v>65</v>
      </c>
      <c r="N2527" t="s">
        <v>1832</v>
      </c>
      <c r="O2527">
        <v>16.8</v>
      </c>
      <c r="Q2527">
        <v>228.846153846154</v>
      </c>
      <c r="R2527">
        <v>228.846153846154</v>
      </c>
      <c r="S2527">
        <v>0</v>
      </c>
      <c r="T2527">
        <v>228.846153846154</v>
      </c>
      <c r="U2527">
        <v>103</v>
      </c>
      <c r="V2527">
        <f>SUMIF(货件明细!K:K,F2527,货件明细!AQ:AQ)</f>
        <v>0</v>
      </c>
      <c r="W2527">
        <f t="shared" si="156"/>
        <v>1</v>
      </c>
      <c r="X2527">
        <f t="shared" si="157"/>
        <v>103</v>
      </c>
      <c r="Y2527">
        <f>SUMIF(货件明细!K:K,F2527,货件明细!I:I)</f>
        <v>0</v>
      </c>
      <c r="Z2527">
        <f t="shared" si="158"/>
        <v>16.8</v>
      </c>
      <c r="AA2527">
        <f>SUMIF(货件明细!K:K,F2527,货件明细!J:J)</f>
        <v>0</v>
      </c>
      <c r="AB2527">
        <f t="shared" si="159"/>
        <v>1</v>
      </c>
    </row>
    <row r="2528" spans="1:28">
      <c r="A2528">
        <v>2025</v>
      </c>
      <c r="B2528">
        <v>4</v>
      </c>
      <c r="C2528">
        <v>16</v>
      </c>
      <c r="D2528" s="4">
        <v>45765</v>
      </c>
      <c r="E2528" t="s">
        <v>28</v>
      </c>
      <c r="F2528" t="s">
        <v>2651</v>
      </c>
      <c r="G2528" t="s">
        <v>269</v>
      </c>
      <c r="H2528" t="s">
        <v>31</v>
      </c>
      <c r="I2528" t="s">
        <v>129</v>
      </c>
      <c r="J2528" t="s">
        <v>100</v>
      </c>
      <c r="K2528" t="s">
        <v>100</v>
      </c>
      <c r="L2528" t="s">
        <v>46</v>
      </c>
      <c r="M2528" t="s">
        <v>65</v>
      </c>
      <c r="N2528" t="s">
        <v>1832</v>
      </c>
      <c r="O2528">
        <v>16.8</v>
      </c>
      <c r="Q2528">
        <v>235.636363636364</v>
      </c>
      <c r="R2528">
        <v>235.636363636364</v>
      </c>
      <c r="S2528">
        <v>0</v>
      </c>
      <c r="T2528">
        <v>235.636363636364</v>
      </c>
      <c r="U2528">
        <v>103</v>
      </c>
      <c r="V2528">
        <f>SUMIF(货件明细!K:K,F2528,货件明细!AQ:AQ)</f>
        <v>0</v>
      </c>
      <c r="W2528">
        <f t="shared" si="156"/>
        <v>1</v>
      </c>
      <c r="X2528">
        <f t="shared" si="157"/>
        <v>103</v>
      </c>
      <c r="Y2528">
        <f>SUMIF(货件明细!K:K,F2528,货件明细!I:I)</f>
        <v>0</v>
      </c>
      <c r="Z2528">
        <f t="shared" si="158"/>
        <v>16.8</v>
      </c>
      <c r="AA2528">
        <f>SUMIF(货件明细!K:K,F2528,货件明细!J:J)</f>
        <v>0</v>
      </c>
      <c r="AB2528">
        <f t="shared" si="159"/>
        <v>1</v>
      </c>
    </row>
    <row r="2529" spans="1:28">
      <c r="A2529">
        <v>2025</v>
      </c>
      <c r="B2529">
        <v>4</v>
      </c>
      <c r="C2529">
        <v>16</v>
      </c>
      <c r="D2529" s="4">
        <v>45765</v>
      </c>
      <c r="E2529" t="s">
        <v>28</v>
      </c>
      <c r="F2529" t="s">
        <v>2652</v>
      </c>
      <c r="G2529" t="s">
        <v>64</v>
      </c>
      <c r="H2529" t="s">
        <v>44</v>
      </c>
      <c r="I2529" t="s">
        <v>129</v>
      </c>
      <c r="J2529" t="s">
        <v>100</v>
      </c>
      <c r="K2529" t="s">
        <v>100</v>
      </c>
      <c r="L2529" t="s">
        <v>46</v>
      </c>
      <c r="M2529" t="s">
        <v>65</v>
      </c>
      <c r="N2529" t="s">
        <v>1832</v>
      </c>
      <c r="O2529">
        <v>16.8</v>
      </c>
      <c r="Q2529">
        <v>193.858823529412</v>
      </c>
      <c r="R2529">
        <v>193.858823529412</v>
      </c>
      <c r="S2529">
        <v>0</v>
      </c>
      <c r="T2529">
        <v>193.858823529412</v>
      </c>
      <c r="U2529">
        <v>103</v>
      </c>
      <c r="V2529">
        <f>SUMIF(货件明细!K:K,F2529,货件明细!AQ:AQ)</f>
        <v>0</v>
      </c>
      <c r="W2529">
        <f t="shared" si="156"/>
        <v>1</v>
      </c>
      <c r="X2529">
        <f t="shared" si="157"/>
        <v>103</v>
      </c>
      <c r="Y2529">
        <f>SUMIF(货件明细!K:K,F2529,货件明细!I:I)</f>
        <v>0</v>
      </c>
      <c r="Z2529">
        <f t="shared" si="158"/>
        <v>16.8</v>
      </c>
      <c r="AA2529">
        <f>SUMIF(货件明细!K:K,F2529,货件明细!J:J)</f>
        <v>0</v>
      </c>
      <c r="AB2529">
        <f t="shared" si="159"/>
        <v>1</v>
      </c>
    </row>
    <row r="2530" spans="1:28">
      <c r="A2530">
        <v>2025</v>
      </c>
      <c r="B2530">
        <v>4</v>
      </c>
      <c r="C2530">
        <v>16</v>
      </c>
      <c r="D2530" s="4">
        <v>45765</v>
      </c>
      <c r="E2530" t="s">
        <v>28</v>
      </c>
      <c r="F2530" t="s">
        <v>2653</v>
      </c>
      <c r="G2530" t="s">
        <v>70</v>
      </c>
      <c r="H2530" t="s">
        <v>71</v>
      </c>
      <c r="I2530" t="s">
        <v>145</v>
      </c>
      <c r="J2530" t="s">
        <v>45</v>
      </c>
      <c r="K2530" t="s">
        <v>45</v>
      </c>
      <c r="L2530" t="s">
        <v>46</v>
      </c>
      <c r="M2530" t="s">
        <v>47</v>
      </c>
      <c r="N2530" t="s">
        <v>48</v>
      </c>
      <c r="O2530">
        <v>41.95</v>
      </c>
      <c r="Q2530">
        <v>530.4</v>
      </c>
      <c r="R2530">
        <v>530.4</v>
      </c>
      <c r="S2530">
        <v>0</v>
      </c>
      <c r="T2530">
        <v>530.4</v>
      </c>
      <c r="U2530">
        <v>182</v>
      </c>
      <c r="V2530">
        <f>SUMIF(货件明细!K:K,F2530,货件明细!AQ:AQ)</f>
        <v>0</v>
      </c>
      <c r="W2530">
        <f t="shared" si="156"/>
        <v>1</v>
      </c>
      <c r="X2530">
        <f t="shared" si="157"/>
        <v>182</v>
      </c>
      <c r="Y2530">
        <f>SUMIF(货件明细!K:K,F2530,货件明细!I:I)</f>
        <v>0</v>
      </c>
      <c r="Z2530">
        <f t="shared" si="158"/>
        <v>41.95</v>
      </c>
      <c r="AA2530">
        <f>SUMIF(货件明细!K:K,F2530,货件明细!J:J)</f>
        <v>0</v>
      </c>
      <c r="AB2530">
        <f t="shared" si="159"/>
        <v>1</v>
      </c>
    </row>
    <row r="2531" spans="1:28">
      <c r="A2531">
        <v>2025</v>
      </c>
      <c r="B2531">
        <v>4</v>
      </c>
      <c r="C2531">
        <v>16</v>
      </c>
      <c r="D2531" s="4">
        <v>45765</v>
      </c>
      <c r="E2531" t="s">
        <v>28</v>
      </c>
      <c r="F2531" t="s">
        <v>2654</v>
      </c>
      <c r="G2531" t="s">
        <v>105</v>
      </c>
      <c r="H2531" t="s">
        <v>31</v>
      </c>
      <c r="I2531" t="s">
        <v>145</v>
      </c>
      <c r="J2531" t="s">
        <v>45</v>
      </c>
      <c r="K2531" t="s">
        <v>100</v>
      </c>
      <c r="L2531" t="s">
        <v>46</v>
      </c>
      <c r="M2531" t="s">
        <v>65</v>
      </c>
      <c r="N2531" t="s">
        <v>1832</v>
      </c>
      <c r="O2531">
        <v>41.95</v>
      </c>
      <c r="Q2531">
        <v>457.692307692308</v>
      </c>
      <c r="R2531">
        <v>457.692307692308</v>
      </c>
      <c r="S2531">
        <v>0</v>
      </c>
      <c r="T2531">
        <v>457.692307692308</v>
      </c>
      <c r="U2531">
        <v>182</v>
      </c>
      <c r="V2531">
        <f>SUMIF(货件明细!K:K,F2531,货件明细!AQ:AQ)</f>
        <v>0</v>
      </c>
      <c r="W2531">
        <f t="shared" si="156"/>
        <v>1</v>
      </c>
      <c r="X2531">
        <f t="shared" si="157"/>
        <v>182</v>
      </c>
      <c r="Y2531">
        <f>SUMIF(货件明细!K:K,F2531,货件明细!I:I)</f>
        <v>0</v>
      </c>
      <c r="Z2531">
        <f t="shared" si="158"/>
        <v>41.95</v>
      </c>
      <c r="AA2531">
        <f>SUMIF(货件明细!K:K,F2531,货件明细!J:J)</f>
        <v>0</v>
      </c>
      <c r="AB2531">
        <f t="shared" si="159"/>
        <v>1</v>
      </c>
    </row>
    <row r="2532" spans="1:28">
      <c r="A2532">
        <v>2025</v>
      </c>
      <c r="B2532">
        <v>4</v>
      </c>
      <c r="C2532">
        <v>16</v>
      </c>
      <c r="D2532" s="4">
        <v>45765</v>
      </c>
      <c r="E2532" t="s">
        <v>28</v>
      </c>
      <c r="F2532" t="s">
        <v>2655</v>
      </c>
      <c r="G2532" t="s">
        <v>369</v>
      </c>
      <c r="H2532" t="s">
        <v>31</v>
      </c>
      <c r="I2532" t="s">
        <v>145</v>
      </c>
      <c r="J2532" t="s">
        <v>45</v>
      </c>
      <c r="K2532" t="s">
        <v>100</v>
      </c>
      <c r="L2532" t="s">
        <v>46</v>
      </c>
      <c r="M2532" t="s">
        <v>65</v>
      </c>
      <c r="N2532" t="s">
        <v>1832</v>
      </c>
      <c r="O2532">
        <v>41.95</v>
      </c>
      <c r="Q2532">
        <v>437.958620689655</v>
      </c>
      <c r="R2532">
        <v>437.958620689655</v>
      </c>
      <c r="S2532">
        <v>0</v>
      </c>
      <c r="T2532">
        <v>437.958620689655</v>
      </c>
      <c r="U2532">
        <v>182</v>
      </c>
      <c r="V2532">
        <f>SUMIF(货件明细!K:K,F2532,货件明细!AQ:AQ)</f>
        <v>0</v>
      </c>
      <c r="W2532">
        <f t="shared" si="156"/>
        <v>1</v>
      </c>
      <c r="X2532">
        <f t="shared" si="157"/>
        <v>182</v>
      </c>
      <c r="Y2532">
        <f>SUMIF(货件明细!K:K,F2532,货件明细!I:I)</f>
        <v>0</v>
      </c>
      <c r="Z2532">
        <f t="shared" si="158"/>
        <v>41.95</v>
      </c>
      <c r="AA2532">
        <f>SUMIF(货件明细!K:K,F2532,货件明细!J:J)</f>
        <v>0</v>
      </c>
      <c r="AB2532">
        <f t="shared" si="159"/>
        <v>1</v>
      </c>
    </row>
    <row r="2533" spans="1:28">
      <c r="A2533">
        <v>2025</v>
      </c>
      <c r="B2533">
        <v>4</v>
      </c>
      <c r="C2533">
        <v>16</v>
      </c>
      <c r="D2533" s="4">
        <v>45765</v>
      </c>
      <c r="E2533" t="s">
        <v>28</v>
      </c>
      <c r="F2533" t="s">
        <v>2656</v>
      </c>
      <c r="G2533" t="s">
        <v>269</v>
      </c>
      <c r="H2533" t="s">
        <v>31</v>
      </c>
      <c r="I2533" t="s">
        <v>145</v>
      </c>
      <c r="J2533" t="s">
        <v>45</v>
      </c>
      <c r="K2533" t="s">
        <v>100</v>
      </c>
      <c r="L2533" t="s">
        <v>46</v>
      </c>
      <c r="M2533" t="s">
        <v>65</v>
      </c>
      <c r="N2533" t="s">
        <v>1832</v>
      </c>
      <c r="O2533">
        <v>41.95</v>
      </c>
      <c r="Q2533">
        <v>471.272727272727</v>
      </c>
      <c r="R2533">
        <v>471.272727272727</v>
      </c>
      <c r="S2533">
        <v>0</v>
      </c>
      <c r="T2533">
        <v>471.272727272727</v>
      </c>
      <c r="U2533">
        <v>182</v>
      </c>
      <c r="V2533">
        <f>SUMIF(货件明细!K:K,F2533,货件明细!AQ:AQ)</f>
        <v>0</v>
      </c>
      <c r="W2533">
        <f t="shared" si="156"/>
        <v>1</v>
      </c>
      <c r="X2533">
        <f t="shared" si="157"/>
        <v>182</v>
      </c>
      <c r="Y2533">
        <f>SUMIF(货件明细!K:K,F2533,货件明细!I:I)</f>
        <v>0</v>
      </c>
      <c r="Z2533">
        <f t="shared" si="158"/>
        <v>41.95</v>
      </c>
      <c r="AA2533">
        <f>SUMIF(货件明细!K:K,F2533,货件明细!J:J)</f>
        <v>0</v>
      </c>
      <c r="AB2533">
        <f t="shared" si="159"/>
        <v>1</v>
      </c>
    </row>
    <row r="2534" spans="1:28">
      <c r="A2534">
        <v>2025</v>
      </c>
      <c r="B2534">
        <v>4</v>
      </c>
      <c r="C2534">
        <v>16</v>
      </c>
      <c r="D2534" s="4">
        <v>45765</v>
      </c>
      <c r="E2534" t="s">
        <v>28</v>
      </c>
      <c r="F2534" t="s">
        <v>2657</v>
      </c>
      <c r="G2534" t="s">
        <v>64</v>
      </c>
      <c r="H2534" t="s">
        <v>44</v>
      </c>
      <c r="I2534" t="s">
        <v>145</v>
      </c>
      <c r="J2534" t="s">
        <v>45</v>
      </c>
      <c r="K2534" t="s">
        <v>45</v>
      </c>
      <c r="L2534" t="s">
        <v>46</v>
      </c>
      <c r="M2534" t="s">
        <v>47</v>
      </c>
      <c r="N2534" t="s">
        <v>48</v>
      </c>
      <c r="O2534">
        <v>41.95</v>
      </c>
      <c r="Q2534">
        <v>523.854545454545</v>
      </c>
      <c r="R2534">
        <v>523.854545454545</v>
      </c>
      <c r="S2534">
        <v>0</v>
      </c>
      <c r="T2534">
        <v>523.854545454545</v>
      </c>
      <c r="U2534">
        <v>182</v>
      </c>
      <c r="V2534">
        <f>SUMIF(货件明细!K:K,F2534,货件明细!AQ:AQ)</f>
        <v>0</v>
      </c>
      <c r="W2534">
        <f t="shared" si="156"/>
        <v>1</v>
      </c>
      <c r="X2534">
        <f t="shared" si="157"/>
        <v>182</v>
      </c>
      <c r="Y2534">
        <f>SUMIF(货件明细!K:K,F2534,货件明细!I:I)</f>
        <v>0</v>
      </c>
      <c r="Z2534">
        <f t="shared" si="158"/>
        <v>41.95</v>
      </c>
      <c r="AA2534">
        <f>SUMIF(货件明细!K:K,F2534,货件明细!J:J)</f>
        <v>0</v>
      </c>
      <c r="AB2534">
        <f t="shared" si="159"/>
        <v>1</v>
      </c>
    </row>
    <row r="2535" spans="1:28">
      <c r="A2535">
        <v>2025</v>
      </c>
      <c r="B2535">
        <v>4</v>
      </c>
      <c r="C2535">
        <v>16</v>
      </c>
      <c r="D2535" s="4">
        <v>45765</v>
      </c>
      <c r="E2535" t="s">
        <v>28</v>
      </c>
      <c r="F2535" t="s">
        <v>2658</v>
      </c>
      <c r="G2535" t="s">
        <v>269</v>
      </c>
      <c r="H2535" t="s">
        <v>31</v>
      </c>
      <c r="I2535" t="s">
        <v>39</v>
      </c>
      <c r="J2535" t="s">
        <v>45</v>
      </c>
      <c r="K2535" t="s">
        <v>45</v>
      </c>
      <c r="L2535" t="s">
        <v>46</v>
      </c>
      <c r="M2535" t="s">
        <v>65</v>
      </c>
      <c r="N2535" t="s">
        <v>2617</v>
      </c>
      <c r="O2535">
        <v>30.4</v>
      </c>
      <c r="Q2535">
        <v>597</v>
      </c>
      <c r="R2535">
        <v>627</v>
      </c>
      <c r="S2535">
        <v>0</v>
      </c>
      <c r="T2535">
        <v>627</v>
      </c>
      <c r="U2535">
        <v>72</v>
      </c>
      <c r="V2535">
        <f>SUMIF(货件明细!K:K,F2535,货件明细!AQ:AQ)</f>
        <v>0</v>
      </c>
      <c r="W2535">
        <f t="shared" si="156"/>
        <v>1</v>
      </c>
      <c r="X2535">
        <f t="shared" si="157"/>
        <v>72</v>
      </c>
      <c r="Y2535">
        <f>SUMIF(货件明细!K:K,F2535,货件明细!I:I)</f>
        <v>0</v>
      </c>
      <c r="Z2535">
        <f t="shared" si="158"/>
        <v>30.4</v>
      </c>
      <c r="AA2535">
        <f>SUMIF(货件明细!K:K,F2535,货件明细!J:J)</f>
        <v>0</v>
      </c>
      <c r="AB2535">
        <f t="shared" si="159"/>
        <v>1</v>
      </c>
    </row>
    <row r="2536" spans="1:28">
      <c r="A2536">
        <v>2025</v>
      </c>
      <c r="B2536">
        <v>4</v>
      </c>
      <c r="C2536">
        <v>16</v>
      </c>
      <c r="D2536" s="4">
        <v>45765</v>
      </c>
      <c r="E2536" t="s">
        <v>28</v>
      </c>
      <c r="F2536" t="s">
        <v>2659</v>
      </c>
      <c r="G2536" t="s">
        <v>70</v>
      </c>
      <c r="H2536" t="s">
        <v>71</v>
      </c>
      <c r="I2536" t="s">
        <v>39</v>
      </c>
      <c r="J2536" t="s">
        <v>45</v>
      </c>
      <c r="K2536" t="s">
        <v>45</v>
      </c>
      <c r="L2536" t="s">
        <v>46</v>
      </c>
      <c r="M2536" t="s">
        <v>47</v>
      </c>
      <c r="N2536" t="s">
        <v>48</v>
      </c>
      <c r="O2536">
        <v>30.4</v>
      </c>
      <c r="Q2536">
        <v>530.4</v>
      </c>
      <c r="R2536">
        <v>530.4</v>
      </c>
      <c r="S2536">
        <v>0</v>
      </c>
      <c r="T2536">
        <v>530.4</v>
      </c>
      <c r="U2536">
        <v>72</v>
      </c>
      <c r="V2536">
        <f>SUMIF(货件明细!K:K,F2536,货件明细!AQ:AQ)</f>
        <v>0</v>
      </c>
      <c r="W2536">
        <f t="shared" si="156"/>
        <v>1</v>
      </c>
      <c r="X2536">
        <f t="shared" si="157"/>
        <v>72</v>
      </c>
      <c r="Y2536">
        <f>SUMIF(货件明细!K:K,F2536,货件明细!I:I)</f>
        <v>0</v>
      </c>
      <c r="Z2536">
        <f t="shared" si="158"/>
        <v>30.4</v>
      </c>
      <c r="AA2536">
        <f>SUMIF(货件明细!K:K,F2536,货件明细!J:J)</f>
        <v>0</v>
      </c>
      <c r="AB2536">
        <f t="shared" si="159"/>
        <v>1</v>
      </c>
    </row>
    <row r="2537" spans="1:28">
      <c r="A2537">
        <v>2025</v>
      </c>
      <c r="B2537">
        <v>4</v>
      </c>
      <c r="C2537">
        <v>16</v>
      </c>
      <c r="D2537" s="4">
        <v>45765</v>
      </c>
      <c r="E2537" t="s">
        <v>28</v>
      </c>
      <c r="F2537" t="s">
        <v>2660</v>
      </c>
      <c r="G2537" t="s">
        <v>105</v>
      </c>
      <c r="H2537" t="s">
        <v>31</v>
      </c>
      <c r="I2537" t="s">
        <v>39</v>
      </c>
      <c r="J2537" t="s">
        <v>45</v>
      </c>
      <c r="K2537" t="s">
        <v>45</v>
      </c>
      <c r="L2537" t="s">
        <v>46</v>
      </c>
      <c r="M2537" t="s">
        <v>65</v>
      </c>
      <c r="N2537" t="s">
        <v>2617</v>
      </c>
      <c r="O2537">
        <v>45.5</v>
      </c>
      <c r="Q2537">
        <v>956.8</v>
      </c>
      <c r="R2537">
        <v>1002.8</v>
      </c>
      <c r="S2537">
        <v>0</v>
      </c>
      <c r="T2537">
        <v>1002.8</v>
      </c>
      <c r="U2537">
        <v>108</v>
      </c>
      <c r="V2537">
        <f>SUMIF(货件明细!K:K,F2537,货件明细!AQ:AQ)</f>
        <v>0</v>
      </c>
      <c r="W2537">
        <f t="shared" si="156"/>
        <v>1</v>
      </c>
      <c r="X2537">
        <f t="shared" si="157"/>
        <v>108</v>
      </c>
      <c r="Y2537">
        <f>SUMIF(货件明细!K:K,F2537,货件明细!I:I)</f>
        <v>0</v>
      </c>
      <c r="Z2537">
        <f t="shared" si="158"/>
        <v>45.5</v>
      </c>
      <c r="AA2537">
        <f>SUMIF(货件明细!K:K,F2537,货件明细!J:J)</f>
        <v>0</v>
      </c>
      <c r="AB2537">
        <f t="shared" si="159"/>
        <v>1</v>
      </c>
    </row>
    <row r="2538" spans="1:28">
      <c r="A2538">
        <v>2025</v>
      </c>
      <c r="B2538">
        <v>4</v>
      </c>
      <c r="C2538">
        <v>16</v>
      </c>
      <c r="D2538" s="4">
        <v>45765</v>
      </c>
      <c r="E2538" t="s">
        <v>28</v>
      </c>
      <c r="F2538" t="s">
        <v>2661</v>
      </c>
      <c r="G2538" t="s">
        <v>369</v>
      </c>
      <c r="H2538" t="s">
        <v>31</v>
      </c>
      <c r="I2538" t="s">
        <v>39</v>
      </c>
      <c r="J2538" t="s">
        <v>45</v>
      </c>
      <c r="K2538" t="s">
        <v>100</v>
      </c>
      <c r="L2538" t="s">
        <v>46</v>
      </c>
      <c r="M2538" t="s">
        <v>65</v>
      </c>
      <c r="N2538" t="s">
        <v>1832</v>
      </c>
      <c r="O2538">
        <v>15.3</v>
      </c>
      <c r="Q2538">
        <v>218.979310344828</v>
      </c>
      <c r="R2538">
        <v>218.979310344828</v>
      </c>
      <c r="S2538">
        <v>0</v>
      </c>
      <c r="T2538">
        <v>218.979310344828</v>
      </c>
      <c r="U2538">
        <v>36</v>
      </c>
      <c r="V2538">
        <f>SUMIF(货件明细!K:K,F2538,货件明细!AQ:AQ)</f>
        <v>0</v>
      </c>
      <c r="W2538">
        <f t="shared" si="156"/>
        <v>1</v>
      </c>
      <c r="X2538">
        <f t="shared" si="157"/>
        <v>36</v>
      </c>
      <c r="Y2538">
        <f>SUMIF(货件明细!K:K,F2538,货件明细!I:I)</f>
        <v>0</v>
      </c>
      <c r="Z2538">
        <f t="shared" si="158"/>
        <v>15.3</v>
      </c>
      <c r="AA2538">
        <f>SUMIF(货件明细!K:K,F2538,货件明细!J:J)</f>
        <v>0</v>
      </c>
      <c r="AB2538">
        <f t="shared" si="159"/>
        <v>1</v>
      </c>
    </row>
    <row r="2539" spans="1:28">
      <c r="A2539">
        <v>2025</v>
      </c>
      <c r="B2539">
        <v>4</v>
      </c>
      <c r="C2539">
        <v>16</v>
      </c>
      <c r="D2539" s="4">
        <v>45765</v>
      </c>
      <c r="E2539" t="s">
        <v>28</v>
      </c>
      <c r="F2539" t="s">
        <v>2662</v>
      </c>
      <c r="G2539" t="s">
        <v>64</v>
      </c>
      <c r="H2539" t="s">
        <v>44</v>
      </c>
      <c r="I2539" t="s">
        <v>39</v>
      </c>
      <c r="J2539" t="s">
        <v>45</v>
      </c>
      <c r="K2539" t="s">
        <v>45</v>
      </c>
      <c r="L2539" t="s">
        <v>46</v>
      </c>
      <c r="M2539" t="s">
        <v>47</v>
      </c>
      <c r="N2539" t="s">
        <v>48</v>
      </c>
      <c r="O2539">
        <v>30.4</v>
      </c>
      <c r="Q2539">
        <v>523.854545454545</v>
      </c>
      <c r="R2539">
        <v>523.854545454545</v>
      </c>
      <c r="S2539">
        <v>0</v>
      </c>
      <c r="T2539">
        <v>523.854545454545</v>
      </c>
      <c r="U2539">
        <v>72</v>
      </c>
      <c r="V2539">
        <f>SUMIF(货件明细!K:K,F2539,货件明细!AQ:AQ)</f>
        <v>0</v>
      </c>
      <c r="W2539">
        <f t="shared" si="156"/>
        <v>1</v>
      </c>
      <c r="X2539">
        <f t="shared" si="157"/>
        <v>72</v>
      </c>
      <c r="Y2539">
        <f>SUMIF(货件明细!K:K,F2539,货件明细!I:I)</f>
        <v>0</v>
      </c>
      <c r="Z2539">
        <f t="shared" si="158"/>
        <v>30.4</v>
      </c>
      <c r="AA2539">
        <f>SUMIF(货件明细!K:K,F2539,货件明细!J:J)</f>
        <v>0</v>
      </c>
      <c r="AB2539">
        <f t="shared" si="159"/>
        <v>1</v>
      </c>
    </row>
    <row r="2540" spans="1:28">
      <c r="A2540">
        <v>2025</v>
      </c>
      <c r="B2540">
        <v>4</v>
      </c>
      <c r="C2540">
        <v>16</v>
      </c>
      <c r="D2540" s="4">
        <v>45765</v>
      </c>
      <c r="E2540" t="s">
        <v>28</v>
      </c>
      <c r="F2540" t="s">
        <v>2663</v>
      </c>
      <c r="G2540" t="s">
        <v>374</v>
      </c>
      <c r="H2540" t="s">
        <v>71</v>
      </c>
      <c r="I2540" t="s">
        <v>111</v>
      </c>
      <c r="J2540" t="s">
        <v>100</v>
      </c>
      <c r="K2540" t="s">
        <v>100</v>
      </c>
      <c r="L2540" t="s">
        <v>46</v>
      </c>
      <c r="M2540" t="s">
        <v>47</v>
      </c>
      <c r="N2540" t="s">
        <v>159</v>
      </c>
      <c r="O2540">
        <v>19.1</v>
      </c>
      <c r="Q2540">
        <v>146</v>
      </c>
      <c r="R2540">
        <v>146</v>
      </c>
      <c r="S2540">
        <v>0</v>
      </c>
      <c r="T2540">
        <v>146</v>
      </c>
      <c r="U2540">
        <v>112</v>
      </c>
      <c r="V2540">
        <f>SUMIF(货件明细!K:K,F2540,货件明细!AQ:AQ)</f>
        <v>0</v>
      </c>
      <c r="W2540">
        <f t="shared" si="156"/>
        <v>1</v>
      </c>
      <c r="X2540">
        <f t="shared" si="157"/>
        <v>112</v>
      </c>
      <c r="Y2540">
        <f>SUMIF(货件明细!K:K,F2540,货件明细!I:I)</f>
        <v>0</v>
      </c>
      <c r="Z2540">
        <f t="shared" si="158"/>
        <v>19.1</v>
      </c>
      <c r="AA2540">
        <f>SUMIF(货件明细!K:K,F2540,货件明细!J:J)</f>
        <v>0</v>
      </c>
      <c r="AB2540">
        <f t="shared" si="159"/>
        <v>1</v>
      </c>
    </row>
    <row r="2541" spans="1:28">
      <c r="A2541">
        <v>2025</v>
      </c>
      <c r="B2541">
        <v>4</v>
      </c>
      <c r="C2541">
        <v>16</v>
      </c>
      <c r="D2541" s="4">
        <v>45765</v>
      </c>
      <c r="E2541" t="s">
        <v>28</v>
      </c>
      <c r="F2541" t="s">
        <v>2664</v>
      </c>
      <c r="G2541" t="s">
        <v>392</v>
      </c>
      <c r="H2541" t="s">
        <v>44</v>
      </c>
      <c r="I2541" t="s">
        <v>111</v>
      </c>
      <c r="J2541" t="s">
        <v>100</v>
      </c>
      <c r="K2541" t="s">
        <v>100</v>
      </c>
      <c r="L2541" t="s">
        <v>46</v>
      </c>
      <c r="M2541" t="s">
        <v>47</v>
      </c>
      <c r="N2541" t="s">
        <v>159</v>
      </c>
      <c r="O2541">
        <v>19.1</v>
      </c>
      <c r="Q2541">
        <v>183</v>
      </c>
      <c r="R2541">
        <v>183</v>
      </c>
      <c r="S2541">
        <v>0</v>
      </c>
      <c r="T2541">
        <v>183</v>
      </c>
      <c r="U2541">
        <v>112</v>
      </c>
      <c r="V2541">
        <f>SUMIF(货件明细!K:K,F2541,货件明细!AQ:AQ)</f>
        <v>0</v>
      </c>
      <c r="W2541">
        <f t="shared" si="156"/>
        <v>1</v>
      </c>
      <c r="X2541">
        <f t="shared" si="157"/>
        <v>112</v>
      </c>
      <c r="Y2541">
        <f>SUMIF(货件明细!K:K,F2541,货件明细!I:I)</f>
        <v>0</v>
      </c>
      <c r="Z2541">
        <f t="shared" si="158"/>
        <v>19.1</v>
      </c>
      <c r="AA2541">
        <f>SUMIF(货件明细!K:K,F2541,货件明细!J:J)</f>
        <v>0</v>
      </c>
      <c r="AB2541">
        <f t="shared" si="159"/>
        <v>1</v>
      </c>
    </row>
    <row r="2542" spans="1:28">
      <c r="A2542">
        <v>2025</v>
      </c>
      <c r="B2542">
        <v>4</v>
      </c>
      <c r="C2542">
        <v>16</v>
      </c>
      <c r="D2542" s="4">
        <v>45765</v>
      </c>
      <c r="E2542" t="s">
        <v>28</v>
      </c>
      <c r="F2542" t="s">
        <v>2665</v>
      </c>
      <c r="G2542" t="s">
        <v>369</v>
      </c>
      <c r="H2542" t="s">
        <v>31</v>
      </c>
      <c r="I2542" t="s">
        <v>111</v>
      </c>
      <c r="J2542" t="s">
        <v>100</v>
      </c>
      <c r="K2542" t="s">
        <v>100</v>
      </c>
      <c r="L2542" t="s">
        <v>46</v>
      </c>
      <c r="M2542" t="s">
        <v>47</v>
      </c>
      <c r="N2542" t="s">
        <v>101</v>
      </c>
      <c r="O2542">
        <v>19.1</v>
      </c>
      <c r="Q2542">
        <v>134.266666666667</v>
      </c>
      <c r="R2542">
        <v>134.266666666667</v>
      </c>
      <c r="S2542">
        <v>0</v>
      </c>
      <c r="T2542">
        <v>134.266666666667</v>
      </c>
      <c r="U2542">
        <v>112</v>
      </c>
      <c r="V2542">
        <f>SUMIF(货件明细!K:K,F2542,货件明细!AQ:AQ)</f>
        <v>0</v>
      </c>
      <c r="W2542">
        <f t="shared" si="156"/>
        <v>1</v>
      </c>
      <c r="X2542">
        <f t="shared" si="157"/>
        <v>112</v>
      </c>
      <c r="Y2542">
        <f>SUMIF(货件明细!K:K,F2542,货件明细!I:I)</f>
        <v>0</v>
      </c>
      <c r="Z2542">
        <f t="shared" si="158"/>
        <v>19.1</v>
      </c>
      <c r="AA2542">
        <f>SUMIF(货件明细!K:K,F2542,货件明细!J:J)</f>
        <v>0</v>
      </c>
      <c r="AB2542">
        <f t="shared" si="159"/>
        <v>1</v>
      </c>
    </row>
    <row r="2543" spans="1:28">
      <c r="A2543">
        <v>2025</v>
      </c>
      <c r="B2543">
        <v>4</v>
      </c>
      <c r="C2543">
        <v>16</v>
      </c>
      <c r="D2543" s="4">
        <v>45765</v>
      </c>
      <c r="E2543" t="s">
        <v>28</v>
      </c>
      <c r="F2543" t="s">
        <v>2666</v>
      </c>
      <c r="G2543" t="s">
        <v>64</v>
      </c>
      <c r="H2543" t="s">
        <v>44</v>
      </c>
      <c r="I2543" t="s">
        <v>111</v>
      </c>
      <c r="J2543" t="s">
        <v>100</v>
      </c>
      <c r="K2543" t="s">
        <v>100</v>
      </c>
      <c r="L2543" t="s">
        <v>46</v>
      </c>
      <c r="M2543" t="s">
        <v>47</v>
      </c>
      <c r="N2543" t="s">
        <v>159</v>
      </c>
      <c r="O2543">
        <v>19.1</v>
      </c>
      <c r="Q2543">
        <v>124.178571428571</v>
      </c>
      <c r="R2543">
        <v>124.178571428571</v>
      </c>
      <c r="S2543">
        <v>0</v>
      </c>
      <c r="T2543">
        <v>124.178571428571</v>
      </c>
      <c r="U2543">
        <v>112</v>
      </c>
      <c r="V2543">
        <f>SUMIF(货件明细!K:K,F2543,货件明细!AQ:AQ)</f>
        <v>0</v>
      </c>
      <c r="W2543">
        <f t="shared" si="156"/>
        <v>1</v>
      </c>
      <c r="X2543">
        <f t="shared" si="157"/>
        <v>112</v>
      </c>
      <c r="Y2543">
        <f>SUMIF(货件明细!K:K,F2543,货件明细!I:I)</f>
        <v>0</v>
      </c>
      <c r="Z2543">
        <f t="shared" si="158"/>
        <v>19.1</v>
      </c>
      <c r="AA2543">
        <f>SUMIF(货件明细!K:K,F2543,货件明细!J:J)</f>
        <v>0</v>
      </c>
      <c r="AB2543">
        <f t="shared" si="159"/>
        <v>1</v>
      </c>
    </row>
    <row r="2544" spans="1:28">
      <c r="A2544">
        <v>2025</v>
      </c>
      <c r="B2544">
        <v>4</v>
      </c>
      <c r="C2544">
        <v>16</v>
      </c>
      <c r="D2544" s="4">
        <v>45765</v>
      </c>
      <c r="E2544" t="s">
        <v>28</v>
      </c>
      <c r="F2544" t="s">
        <v>2667</v>
      </c>
      <c r="G2544" t="s">
        <v>70</v>
      </c>
      <c r="H2544" t="s">
        <v>71</v>
      </c>
      <c r="I2544" t="s">
        <v>111</v>
      </c>
      <c r="J2544" t="s">
        <v>100</v>
      </c>
      <c r="K2544" t="s">
        <v>100</v>
      </c>
      <c r="L2544" t="s">
        <v>46</v>
      </c>
      <c r="M2544" t="s">
        <v>47</v>
      </c>
      <c r="N2544" t="s">
        <v>159</v>
      </c>
      <c r="O2544">
        <v>19.1</v>
      </c>
      <c r="Q2544">
        <v>89.2222222222222</v>
      </c>
      <c r="R2544">
        <v>89.2222222222222</v>
      </c>
      <c r="S2544">
        <v>0</v>
      </c>
      <c r="T2544">
        <v>89.2222222222222</v>
      </c>
      <c r="U2544">
        <v>112</v>
      </c>
      <c r="V2544">
        <f>SUMIF(货件明细!K:K,F2544,货件明细!AQ:AQ)</f>
        <v>0</v>
      </c>
      <c r="W2544">
        <f t="shared" si="156"/>
        <v>1</v>
      </c>
      <c r="X2544">
        <f t="shared" si="157"/>
        <v>112</v>
      </c>
      <c r="Y2544">
        <f>SUMIF(货件明细!K:K,F2544,货件明细!I:I)</f>
        <v>0</v>
      </c>
      <c r="Z2544">
        <f t="shared" si="158"/>
        <v>19.1</v>
      </c>
      <c r="AA2544">
        <f>SUMIF(货件明细!K:K,F2544,货件明细!J:J)</f>
        <v>0</v>
      </c>
      <c r="AB2544">
        <f t="shared" si="159"/>
        <v>1</v>
      </c>
    </row>
    <row r="2545" spans="1:28">
      <c r="A2545">
        <v>2025</v>
      </c>
      <c r="B2545">
        <v>4</v>
      </c>
      <c r="C2545">
        <v>16</v>
      </c>
      <c r="D2545" s="4">
        <v>45765</v>
      </c>
      <c r="E2545" t="s">
        <v>28</v>
      </c>
      <c r="F2545" t="s">
        <v>2668</v>
      </c>
      <c r="G2545" t="s">
        <v>1610</v>
      </c>
      <c r="H2545" t="s">
        <v>71</v>
      </c>
      <c r="I2545" t="s">
        <v>39</v>
      </c>
      <c r="J2545" t="s">
        <v>45</v>
      </c>
      <c r="K2545" t="s">
        <v>45</v>
      </c>
      <c r="L2545" t="s">
        <v>46</v>
      </c>
      <c r="M2545" t="s">
        <v>47</v>
      </c>
      <c r="N2545" t="s">
        <v>48</v>
      </c>
      <c r="O2545">
        <v>12.65</v>
      </c>
      <c r="Q2545">
        <v>194.04</v>
      </c>
      <c r="R2545">
        <v>194.04</v>
      </c>
      <c r="S2545">
        <v>0</v>
      </c>
      <c r="T2545">
        <v>194.04</v>
      </c>
      <c r="U2545">
        <v>92</v>
      </c>
      <c r="V2545">
        <f>SUMIF(货件明细!K:K,F2545,货件明细!AQ:AQ)</f>
        <v>0</v>
      </c>
      <c r="W2545">
        <f t="shared" si="156"/>
        <v>1</v>
      </c>
      <c r="X2545">
        <f t="shared" si="157"/>
        <v>92</v>
      </c>
      <c r="Y2545">
        <f>SUMIF(货件明细!K:K,F2545,货件明细!I:I)</f>
        <v>0</v>
      </c>
      <c r="Z2545">
        <f t="shared" si="158"/>
        <v>12.65</v>
      </c>
      <c r="AA2545">
        <f>SUMIF(货件明细!K:K,F2545,货件明细!J:J)</f>
        <v>0</v>
      </c>
      <c r="AB2545">
        <f t="shared" si="159"/>
        <v>1</v>
      </c>
    </row>
    <row r="2546" spans="1:28">
      <c r="A2546">
        <v>2025</v>
      </c>
      <c r="B2546">
        <v>4</v>
      </c>
      <c r="C2546">
        <v>16</v>
      </c>
      <c r="D2546" s="4">
        <v>45765</v>
      </c>
      <c r="E2546" t="s">
        <v>28</v>
      </c>
      <c r="F2546" t="s">
        <v>2669</v>
      </c>
      <c r="G2546" t="s">
        <v>269</v>
      </c>
      <c r="H2546" t="s">
        <v>31</v>
      </c>
      <c r="I2546" t="s">
        <v>39</v>
      </c>
      <c r="J2546" t="s">
        <v>45</v>
      </c>
      <c r="K2546" t="s">
        <v>100</v>
      </c>
      <c r="L2546" t="s">
        <v>46</v>
      </c>
      <c r="M2546" t="s">
        <v>65</v>
      </c>
      <c r="N2546" t="s">
        <v>1832</v>
      </c>
      <c r="O2546">
        <v>12.65</v>
      </c>
      <c r="Q2546">
        <v>235.636363636364</v>
      </c>
      <c r="R2546">
        <v>235.636363636364</v>
      </c>
      <c r="S2546">
        <v>0</v>
      </c>
      <c r="T2546">
        <v>235.636363636364</v>
      </c>
      <c r="U2546">
        <v>92</v>
      </c>
      <c r="V2546">
        <f>SUMIF(货件明细!K:K,F2546,货件明细!AQ:AQ)</f>
        <v>0</v>
      </c>
      <c r="W2546">
        <f t="shared" si="156"/>
        <v>1</v>
      </c>
      <c r="X2546">
        <f t="shared" si="157"/>
        <v>92</v>
      </c>
      <c r="Y2546">
        <f>SUMIF(货件明细!K:K,F2546,货件明细!I:I)</f>
        <v>0</v>
      </c>
      <c r="Z2546">
        <f t="shared" si="158"/>
        <v>12.65</v>
      </c>
      <c r="AA2546">
        <f>SUMIF(货件明细!K:K,F2546,货件明细!J:J)</f>
        <v>0</v>
      </c>
      <c r="AB2546">
        <f t="shared" si="159"/>
        <v>1</v>
      </c>
    </row>
    <row r="2547" spans="1:28">
      <c r="A2547">
        <v>2025</v>
      </c>
      <c r="B2547">
        <v>4</v>
      </c>
      <c r="C2547">
        <v>16</v>
      </c>
      <c r="D2547" s="4">
        <v>45765</v>
      </c>
      <c r="E2547" t="s">
        <v>28</v>
      </c>
      <c r="F2547" t="s">
        <v>2670</v>
      </c>
      <c r="G2547" t="s">
        <v>64</v>
      </c>
      <c r="H2547" t="s">
        <v>44</v>
      </c>
      <c r="I2547" t="s">
        <v>39</v>
      </c>
      <c r="J2547" t="s">
        <v>45</v>
      </c>
      <c r="K2547" t="s">
        <v>45</v>
      </c>
      <c r="L2547" t="s">
        <v>46</v>
      </c>
      <c r="M2547" t="s">
        <v>47</v>
      </c>
      <c r="N2547" t="s">
        <v>48</v>
      </c>
      <c r="O2547">
        <v>12.65</v>
      </c>
      <c r="Q2547">
        <v>261.927272727273</v>
      </c>
      <c r="R2547">
        <v>261.927272727273</v>
      </c>
      <c r="S2547">
        <v>0</v>
      </c>
      <c r="T2547">
        <v>261.927272727273</v>
      </c>
      <c r="U2547">
        <v>92</v>
      </c>
      <c r="V2547">
        <f>SUMIF(货件明细!K:K,F2547,货件明细!AQ:AQ)</f>
        <v>0</v>
      </c>
      <c r="W2547">
        <f t="shared" si="156"/>
        <v>1</v>
      </c>
      <c r="X2547">
        <f t="shared" si="157"/>
        <v>92</v>
      </c>
      <c r="Y2547">
        <f>SUMIF(货件明细!K:K,F2547,货件明细!I:I)</f>
        <v>0</v>
      </c>
      <c r="Z2547">
        <f t="shared" si="158"/>
        <v>12.65</v>
      </c>
      <c r="AA2547">
        <f>SUMIF(货件明细!K:K,F2547,货件明细!J:J)</f>
        <v>0</v>
      </c>
      <c r="AB2547">
        <f t="shared" si="159"/>
        <v>1</v>
      </c>
    </row>
    <row r="2548" spans="1:28">
      <c r="A2548">
        <v>2025</v>
      </c>
      <c r="B2548">
        <v>4</v>
      </c>
      <c r="C2548">
        <v>16</v>
      </c>
      <c r="D2548" s="4">
        <v>45765</v>
      </c>
      <c r="E2548" t="s">
        <v>28</v>
      </c>
      <c r="F2548" t="s">
        <v>2671</v>
      </c>
      <c r="G2548" t="s">
        <v>105</v>
      </c>
      <c r="H2548" t="s">
        <v>31</v>
      </c>
      <c r="I2548" t="s">
        <v>39</v>
      </c>
      <c r="J2548" t="s">
        <v>45</v>
      </c>
      <c r="K2548" t="s">
        <v>100</v>
      </c>
      <c r="L2548" t="s">
        <v>46</v>
      </c>
      <c r="M2548" t="s">
        <v>65</v>
      </c>
      <c r="N2548" t="s">
        <v>1832</v>
      </c>
      <c r="O2548">
        <v>12.65</v>
      </c>
      <c r="Q2548">
        <v>228.846153846154</v>
      </c>
      <c r="R2548">
        <v>228.846153846154</v>
      </c>
      <c r="S2548">
        <v>0</v>
      </c>
      <c r="T2548">
        <v>228.846153846154</v>
      </c>
      <c r="U2548">
        <v>92</v>
      </c>
      <c r="V2548">
        <f>SUMIF(货件明细!K:K,F2548,货件明细!AQ:AQ)</f>
        <v>0</v>
      </c>
      <c r="W2548">
        <f t="shared" si="156"/>
        <v>1</v>
      </c>
      <c r="X2548">
        <f t="shared" si="157"/>
        <v>92</v>
      </c>
      <c r="Y2548">
        <f>SUMIF(货件明细!K:K,F2548,货件明细!I:I)</f>
        <v>0</v>
      </c>
      <c r="Z2548">
        <f t="shared" si="158"/>
        <v>12.65</v>
      </c>
      <c r="AA2548">
        <f>SUMIF(货件明细!K:K,F2548,货件明细!J:J)</f>
        <v>0</v>
      </c>
      <c r="AB2548">
        <f t="shared" si="159"/>
        <v>1</v>
      </c>
    </row>
    <row r="2549" spans="1:28">
      <c r="A2549">
        <v>2025</v>
      </c>
      <c r="B2549">
        <v>4</v>
      </c>
      <c r="C2549">
        <v>16</v>
      </c>
      <c r="D2549" s="4">
        <v>45765</v>
      </c>
      <c r="E2549" t="s">
        <v>28</v>
      </c>
      <c r="F2549" t="s">
        <v>2672</v>
      </c>
      <c r="G2549" t="s">
        <v>369</v>
      </c>
      <c r="H2549" t="s">
        <v>31</v>
      </c>
      <c r="I2549" t="s">
        <v>39</v>
      </c>
      <c r="J2549" t="s">
        <v>45</v>
      </c>
      <c r="K2549" t="s">
        <v>100</v>
      </c>
      <c r="L2549" t="s">
        <v>46</v>
      </c>
      <c r="M2549" t="s">
        <v>65</v>
      </c>
      <c r="N2549" t="s">
        <v>1832</v>
      </c>
      <c r="O2549">
        <v>12.65</v>
      </c>
      <c r="Q2549">
        <v>218.979310344828</v>
      </c>
      <c r="R2549">
        <v>218.979310344828</v>
      </c>
      <c r="S2549">
        <v>0</v>
      </c>
      <c r="T2549">
        <v>218.979310344828</v>
      </c>
      <c r="U2549">
        <v>92</v>
      </c>
      <c r="V2549">
        <f>SUMIF(货件明细!K:K,F2549,货件明细!AQ:AQ)</f>
        <v>0</v>
      </c>
      <c r="W2549">
        <f t="shared" si="156"/>
        <v>1</v>
      </c>
      <c r="X2549">
        <f t="shared" si="157"/>
        <v>92</v>
      </c>
      <c r="Y2549">
        <f>SUMIF(货件明细!K:K,F2549,货件明细!I:I)</f>
        <v>0</v>
      </c>
      <c r="Z2549">
        <f t="shared" si="158"/>
        <v>12.65</v>
      </c>
      <c r="AA2549">
        <f>SUMIF(货件明细!K:K,F2549,货件明细!J:J)</f>
        <v>0</v>
      </c>
      <c r="AB2549">
        <f t="shared" si="159"/>
        <v>1</v>
      </c>
    </row>
    <row r="2550" spans="1:28">
      <c r="A2550">
        <v>2025</v>
      </c>
      <c r="B2550">
        <v>4</v>
      </c>
      <c r="C2550">
        <v>16</v>
      </c>
      <c r="D2550" s="4">
        <v>45765</v>
      </c>
      <c r="E2550" t="s">
        <v>28</v>
      </c>
      <c r="F2550" t="s">
        <v>2673</v>
      </c>
      <c r="G2550" t="s">
        <v>64</v>
      </c>
      <c r="H2550" t="s">
        <v>44</v>
      </c>
      <c r="I2550" t="s">
        <v>39</v>
      </c>
      <c r="J2550" t="s">
        <v>100</v>
      </c>
      <c r="K2550" t="s">
        <v>100</v>
      </c>
      <c r="L2550" t="s">
        <v>46</v>
      </c>
      <c r="M2550" t="s">
        <v>47</v>
      </c>
      <c r="N2550" t="s">
        <v>159</v>
      </c>
      <c r="O2550">
        <v>78.35</v>
      </c>
      <c r="Q2550">
        <v>620.892857142857</v>
      </c>
      <c r="R2550">
        <v>620.892857142857</v>
      </c>
      <c r="S2550">
        <v>0</v>
      </c>
      <c r="T2550">
        <v>620.892857142857</v>
      </c>
      <c r="U2550">
        <v>251</v>
      </c>
      <c r="V2550">
        <f>SUMIF(货件明细!K:K,F2550,货件明细!AQ:AQ)</f>
        <v>0</v>
      </c>
      <c r="W2550">
        <f t="shared" si="156"/>
        <v>1</v>
      </c>
      <c r="X2550">
        <f t="shared" si="157"/>
        <v>251</v>
      </c>
      <c r="Y2550">
        <f>SUMIF(货件明细!K:K,F2550,货件明细!I:I)</f>
        <v>0</v>
      </c>
      <c r="Z2550">
        <f t="shared" si="158"/>
        <v>78.35</v>
      </c>
      <c r="AA2550">
        <f>SUMIF(货件明细!K:K,F2550,货件明细!J:J)</f>
        <v>0</v>
      </c>
      <c r="AB2550">
        <f t="shared" si="159"/>
        <v>1</v>
      </c>
    </row>
    <row r="2551" spans="1:28">
      <c r="A2551">
        <v>2025</v>
      </c>
      <c r="B2551">
        <v>4</v>
      </c>
      <c r="C2551">
        <v>16</v>
      </c>
      <c r="D2551" s="4">
        <v>45765</v>
      </c>
      <c r="E2551" t="s">
        <v>28</v>
      </c>
      <c r="F2551" t="s">
        <v>2674</v>
      </c>
      <c r="G2551" t="s">
        <v>1610</v>
      </c>
      <c r="H2551" t="s">
        <v>71</v>
      </c>
      <c r="I2551" t="s">
        <v>39</v>
      </c>
      <c r="J2551" t="s">
        <v>100</v>
      </c>
      <c r="K2551" t="s">
        <v>100</v>
      </c>
      <c r="L2551" t="s">
        <v>46</v>
      </c>
      <c r="M2551" t="s">
        <v>47</v>
      </c>
      <c r="N2551" t="s">
        <v>159</v>
      </c>
      <c r="O2551">
        <v>78.35</v>
      </c>
      <c r="Q2551">
        <v>494.769230769231</v>
      </c>
      <c r="R2551">
        <v>494.769230769231</v>
      </c>
      <c r="S2551">
        <v>0</v>
      </c>
      <c r="T2551">
        <v>494.769230769231</v>
      </c>
      <c r="U2551">
        <v>251</v>
      </c>
      <c r="V2551">
        <f>SUMIF(货件明细!K:K,F2551,货件明细!AQ:AQ)</f>
        <v>0</v>
      </c>
      <c r="W2551">
        <f t="shared" si="156"/>
        <v>1</v>
      </c>
      <c r="X2551">
        <f t="shared" si="157"/>
        <v>251</v>
      </c>
      <c r="Y2551">
        <f>SUMIF(货件明细!K:K,F2551,货件明细!I:I)</f>
        <v>0</v>
      </c>
      <c r="Z2551">
        <f t="shared" si="158"/>
        <v>78.35</v>
      </c>
      <c r="AA2551">
        <f>SUMIF(货件明细!K:K,F2551,货件明细!J:J)</f>
        <v>0</v>
      </c>
      <c r="AB2551">
        <f t="shared" si="159"/>
        <v>1</v>
      </c>
    </row>
    <row r="2552" spans="1:28">
      <c r="A2552">
        <v>2025</v>
      </c>
      <c r="B2552">
        <v>4</v>
      </c>
      <c r="C2552">
        <v>16</v>
      </c>
      <c r="D2552" s="4">
        <v>45765</v>
      </c>
      <c r="E2552" t="s">
        <v>28</v>
      </c>
      <c r="F2552" t="s">
        <v>2675</v>
      </c>
      <c r="G2552" t="s">
        <v>269</v>
      </c>
      <c r="H2552" t="s">
        <v>31</v>
      </c>
      <c r="I2552" t="s">
        <v>39</v>
      </c>
      <c r="J2552" t="s">
        <v>100</v>
      </c>
      <c r="K2552" t="s">
        <v>100</v>
      </c>
      <c r="L2552" t="s">
        <v>46</v>
      </c>
      <c r="M2552" t="s">
        <v>65</v>
      </c>
      <c r="N2552" t="s">
        <v>1832</v>
      </c>
      <c r="O2552">
        <v>78.35</v>
      </c>
      <c r="Q2552">
        <v>1178.18181818182</v>
      </c>
      <c r="R2552">
        <v>1178.18181818182</v>
      </c>
      <c r="S2552">
        <v>0</v>
      </c>
      <c r="T2552">
        <v>1178.18181818182</v>
      </c>
      <c r="U2552">
        <v>251</v>
      </c>
      <c r="V2552">
        <f>SUMIF(货件明细!K:K,F2552,货件明细!AQ:AQ)</f>
        <v>0</v>
      </c>
      <c r="W2552">
        <f t="shared" si="156"/>
        <v>1</v>
      </c>
      <c r="X2552">
        <f t="shared" si="157"/>
        <v>251</v>
      </c>
      <c r="Y2552">
        <f>SUMIF(货件明细!K:K,F2552,货件明细!I:I)</f>
        <v>0</v>
      </c>
      <c r="Z2552">
        <f t="shared" si="158"/>
        <v>78.35</v>
      </c>
      <c r="AA2552">
        <f>SUMIF(货件明细!K:K,F2552,货件明细!J:J)</f>
        <v>0</v>
      </c>
      <c r="AB2552">
        <f t="shared" si="159"/>
        <v>1</v>
      </c>
    </row>
    <row r="2553" spans="1:28">
      <c r="A2553">
        <v>2025</v>
      </c>
      <c r="B2553">
        <v>4</v>
      </c>
      <c r="C2553">
        <v>16</v>
      </c>
      <c r="D2553" s="4">
        <v>45765</v>
      </c>
      <c r="E2553" t="s">
        <v>28</v>
      </c>
      <c r="F2553" t="s">
        <v>2676</v>
      </c>
      <c r="G2553" t="s">
        <v>105</v>
      </c>
      <c r="H2553" t="s">
        <v>31</v>
      </c>
      <c r="I2553" t="s">
        <v>39</v>
      </c>
      <c r="J2553" t="s">
        <v>100</v>
      </c>
      <c r="K2553" t="s">
        <v>100</v>
      </c>
      <c r="L2553" t="s">
        <v>46</v>
      </c>
      <c r="M2553" t="s">
        <v>65</v>
      </c>
      <c r="N2553" t="s">
        <v>1832</v>
      </c>
      <c r="O2553">
        <v>78.35</v>
      </c>
      <c r="Q2553">
        <v>1144.23076923077</v>
      </c>
      <c r="R2553">
        <v>1144.23076923077</v>
      </c>
      <c r="S2553">
        <v>0</v>
      </c>
      <c r="T2553">
        <v>1144.23076923077</v>
      </c>
      <c r="U2553">
        <v>251</v>
      </c>
      <c r="V2553">
        <f>SUMIF(货件明细!K:K,F2553,货件明细!AQ:AQ)</f>
        <v>0</v>
      </c>
      <c r="W2553">
        <f t="shared" si="156"/>
        <v>1</v>
      </c>
      <c r="X2553">
        <f t="shared" si="157"/>
        <v>251</v>
      </c>
      <c r="Y2553">
        <f>SUMIF(货件明细!K:K,F2553,货件明细!I:I)</f>
        <v>0</v>
      </c>
      <c r="Z2553">
        <f t="shared" si="158"/>
        <v>78.35</v>
      </c>
      <c r="AA2553">
        <f>SUMIF(货件明细!K:K,F2553,货件明细!J:J)</f>
        <v>0</v>
      </c>
      <c r="AB2553">
        <f t="shared" si="159"/>
        <v>1</v>
      </c>
    </row>
    <row r="2554" spans="1:28">
      <c r="A2554">
        <v>2025</v>
      </c>
      <c r="B2554">
        <v>4</v>
      </c>
      <c r="C2554">
        <v>16</v>
      </c>
      <c r="D2554" s="4">
        <v>45765</v>
      </c>
      <c r="E2554" t="s">
        <v>28</v>
      </c>
      <c r="F2554" t="s">
        <v>2677</v>
      </c>
      <c r="G2554" t="s">
        <v>369</v>
      </c>
      <c r="H2554" t="s">
        <v>31</v>
      </c>
      <c r="I2554" t="s">
        <v>39</v>
      </c>
      <c r="J2554" t="s">
        <v>100</v>
      </c>
      <c r="K2554" t="s">
        <v>100</v>
      </c>
      <c r="L2554" t="s">
        <v>46</v>
      </c>
      <c r="M2554" t="s">
        <v>65</v>
      </c>
      <c r="N2554" t="s">
        <v>1832</v>
      </c>
      <c r="O2554">
        <v>78.35</v>
      </c>
      <c r="Q2554">
        <v>1094.89655172414</v>
      </c>
      <c r="R2554">
        <v>1094.89655172414</v>
      </c>
      <c r="S2554">
        <v>0</v>
      </c>
      <c r="T2554">
        <v>1094.89655172414</v>
      </c>
      <c r="U2554">
        <v>251</v>
      </c>
      <c r="V2554">
        <f>SUMIF(货件明细!K:K,F2554,货件明细!AQ:AQ)</f>
        <v>0</v>
      </c>
      <c r="W2554">
        <f t="shared" si="156"/>
        <v>1</v>
      </c>
      <c r="X2554">
        <f t="shared" si="157"/>
        <v>251</v>
      </c>
      <c r="Y2554">
        <f>SUMIF(货件明细!K:K,F2554,货件明细!I:I)</f>
        <v>0</v>
      </c>
      <c r="Z2554">
        <f t="shared" si="158"/>
        <v>78.35</v>
      </c>
      <c r="AA2554">
        <f>SUMIF(货件明细!K:K,F2554,货件明细!J:J)</f>
        <v>0</v>
      </c>
      <c r="AB2554">
        <f t="shared" si="159"/>
        <v>1</v>
      </c>
    </row>
    <row r="2555" spans="1:28">
      <c r="A2555">
        <v>2025</v>
      </c>
      <c r="B2555">
        <v>4</v>
      </c>
      <c r="C2555">
        <v>16</v>
      </c>
      <c r="D2555" s="4">
        <v>45765</v>
      </c>
      <c r="E2555" t="s">
        <v>28</v>
      </c>
      <c r="F2555" t="s">
        <v>2678</v>
      </c>
      <c r="G2555" t="s">
        <v>1610</v>
      </c>
      <c r="H2555" t="s">
        <v>71</v>
      </c>
      <c r="I2555" t="s">
        <v>145</v>
      </c>
      <c r="J2555" t="s">
        <v>100</v>
      </c>
      <c r="K2555" t="s">
        <v>100</v>
      </c>
      <c r="L2555" t="s">
        <v>46</v>
      </c>
      <c r="M2555" t="s">
        <v>47</v>
      </c>
      <c r="N2555" t="s">
        <v>159</v>
      </c>
      <c r="O2555">
        <v>20.65</v>
      </c>
      <c r="Q2555">
        <v>98.9538461538461</v>
      </c>
      <c r="R2555">
        <v>98.9538461538461</v>
      </c>
      <c r="S2555">
        <v>0</v>
      </c>
      <c r="T2555">
        <v>98.9538461538461</v>
      </c>
      <c r="U2555">
        <v>60</v>
      </c>
      <c r="V2555">
        <f>SUMIF(货件明细!K:K,F2555,货件明细!AQ:AQ)</f>
        <v>0</v>
      </c>
      <c r="W2555">
        <f t="shared" si="156"/>
        <v>1</v>
      </c>
      <c r="X2555">
        <f t="shared" si="157"/>
        <v>60</v>
      </c>
      <c r="Y2555">
        <f>SUMIF(货件明细!K:K,F2555,货件明细!I:I)</f>
        <v>0</v>
      </c>
      <c r="Z2555">
        <f t="shared" si="158"/>
        <v>20.65</v>
      </c>
      <c r="AA2555">
        <f>SUMIF(货件明细!K:K,F2555,货件明细!J:J)</f>
        <v>0</v>
      </c>
      <c r="AB2555">
        <f t="shared" si="159"/>
        <v>1</v>
      </c>
    </row>
    <row r="2556" spans="1:28">
      <c r="A2556">
        <v>2025</v>
      </c>
      <c r="B2556">
        <v>4</v>
      </c>
      <c r="C2556">
        <v>16</v>
      </c>
      <c r="D2556" s="4">
        <v>45765</v>
      </c>
      <c r="E2556" t="s">
        <v>28</v>
      </c>
      <c r="F2556" t="s">
        <v>2679</v>
      </c>
      <c r="G2556" t="s">
        <v>369</v>
      </c>
      <c r="H2556" t="s">
        <v>31</v>
      </c>
      <c r="I2556" t="s">
        <v>145</v>
      </c>
      <c r="J2556" t="s">
        <v>100</v>
      </c>
      <c r="K2556" t="s">
        <v>100</v>
      </c>
      <c r="L2556" t="s">
        <v>46</v>
      </c>
      <c r="M2556" t="s">
        <v>65</v>
      </c>
      <c r="N2556" t="s">
        <v>1832</v>
      </c>
      <c r="O2556">
        <v>20.65</v>
      </c>
      <c r="Q2556">
        <v>218.979310344828</v>
      </c>
      <c r="R2556">
        <v>218.979310344828</v>
      </c>
      <c r="S2556">
        <v>0</v>
      </c>
      <c r="T2556">
        <v>218.979310344828</v>
      </c>
      <c r="U2556">
        <v>60</v>
      </c>
      <c r="V2556">
        <f>SUMIF(货件明细!K:K,F2556,货件明细!AQ:AQ)</f>
        <v>0</v>
      </c>
      <c r="W2556">
        <f t="shared" si="156"/>
        <v>1</v>
      </c>
      <c r="X2556">
        <f t="shared" si="157"/>
        <v>60</v>
      </c>
      <c r="Y2556">
        <f>SUMIF(货件明细!K:K,F2556,货件明细!I:I)</f>
        <v>0</v>
      </c>
      <c r="Z2556">
        <f t="shared" si="158"/>
        <v>20.65</v>
      </c>
      <c r="AA2556">
        <f>SUMIF(货件明细!K:K,F2556,货件明细!J:J)</f>
        <v>0</v>
      </c>
      <c r="AB2556">
        <f t="shared" si="159"/>
        <v>1</v>
      </c>
    </row>
    <row r="2557" spans="1:28">
      <c r="A2557">
        <v>2025</v>
      </c>
      <c r="B2557">
        <v>4</v>
      </c>
      <c r="C2557">
        <v>16</v>
      </c>
      <c r="D2557" s="4">
        <v>45765</v>
      </c>
      <c r="E2557" t="s">
        <v>28</v>
      </c>
      <c r="F2557" t="s">
        <v>2680</v>
      </c>
      <c r="G2557" t="s">
        <v>105</v>
      </c>
      <c r="H2557" t="s">
        <v>31</v>
      </c>
      <c r="I2557" t="s">
        <v>145</v>
      </c>
      <c r="J2557" t="s">
        <v>100</v>
      </c>
      <c r="K2557" t="s">
        <v>100</v>
      </c>
      <c r="L2557" t="s">
        <v>46</v>
      </c>
      <c r="M2557" t="s">
        <v>65</v>
      </c>
      <c r="N2557" t="s">
        <v>1832</v>
      </c>
      <c r="O2557">
        <v>20.65</v>
      </c>
      <c r="Q2557">
        <v>228.846153846154</v>
      </c>
      <c r="R2557">
        <v>228.846153846154</v>
      </c>
      <c r="S2557">
        <v>0</v>
      </c>
      <c r="T2557">
        <v>228.846153846154</v>
      </c>
      <c r="U2557">
        <v>60</v>
      </c>
      <c r="V2557">
        <f>SUMIF(货件明细!K:K,F2557,货件明细!AQ:AQ)</f>
        <v>0</v>
      </c>
      <c r="W2557">
        <f t="shared" si="156"/>
        <v>1</v>
      </c>
      <c r="X2557">
        <f t="shared" si="157"/>
        <v>60</v>
      </c>
      <c r="Y2557">
        <f>SUMIF(货件明细!K:K,F2557,货件明细!I:I)</f>
        <v>0</v>
      </c>
      <c r="Z2557">
        <f t="shared" si="158"/>
        <v>20.65</v>
      </c>
      <c r="AA2557">
        <f>SUMIF(货件明细!K:K,F2557,货件明细!J:J)</f>
        <v>0</v>
      </c>
      <c r="AB2557">
        <f t="shared" si="159"/>
        <v>1</v>
      </c>
    </row>
    <row r="2558" spans="1:28">
      <c r="A2558">
        <v>2025</v>
      </c>
      <c r="B2558">
        <v>4</v>
      </c>
      <c r="C2558">
        <v>16</v>
      </c>
      <c r="D2558" s="4">
        <v>45765</v>
      </c>
      <c r="E2558" t="s">
        <v>28</v>
      </c>
      <c r="F2558" t="s">
        <v>2681</v>
      </c>
      <c r="G2558" t="s">
        <v>269</v>
      </c>
      <c r="H2558" t="s">
        <v>31</v>
      </c>
      <c r="I2558" t="s">
        <v>145</v>
      </c>
      <c r="J2558" t="s">
        <v>100</v>
      </c>
      <c r="K2558" t="s">
        <v>100</v>
      </c>
      <c r="L2558" t="s">
        <v>46</v>
      </c>
      <c r="M2558" t="s">
        <v>65</v>
      </c>
      <c r="N2558" t="s">
        <v>1832</v>
      </c>
      <c r="O2558">
        <v>20.65</v>
      </c>
      <c r="Q2558">
        <v>235.636363636364</v>
      </c>
      <c r="R2558">
        <v>235.636363636364</v>
      </c>
      <c r="S2558">
        <v>0</v>
      </c>
      <c r="T2558">
        <v>235.636363636364</v>
      </c>
      <c r="U2558">
        <v>60</v>
      </c>
      <c r="V2558">
        <f>SUMIF(货件明细!K:K,F2558,货件明细!AQ:AQ)</f>
        <v>0</v>
      </c>
      <c r="W2558">
        <f t="shared" si="156"/>
        <v>1</v>
      </c>
      <c r="X2558">
        <f t="shared" si="157"/>
        <v>60</v>
      </c>
      <c r="Y2558">
        <f>SUMIF(货件明细!K:K,F2558,货件明细!I:I)</f>
        <v>0</v>
      </c>
      <c r="Z2558">
        <f t="shared" si="158"/>
        <v>20.65</v>
      </c>
      <c r="AA2558">
        <f>SUMIF(货件明细!K:K,F2558,货件明细!J:J)</f>
        <v>0</v>
      </c>
      <c r="AB2558">
        <f t="shared" si="159"/>
        <v>1</v>
      </c>
    </row>
    <row r="2559" spans="1:28">
      <c r="A2559">
        <v>2025</v>
      </c>
      <c r="B2559">
        <v>4</v>
      </c>
      <c r="C2559">
        <v>16</v>
      </c>
      <c r="D2559" s="4">
        <v>45765</v>
      </c>
      <c r="E2559" t="s">
        <v>28</v>
      </c>
      <c r="F2559" t="s">
        <v>2682</v>
      </c>
      <c r="G2559" t="s">
        <v>64</v>
      </c>
      <c r="H2559" t="s">
        <v>44</v>
      </c>
      <c r="I2559" t="s">
        <v>145</v>
      </c>
      <c r="J2559" t="s">
        <v>100</v>
      </c>
      <c r="K2559" t="s">
        <v>100</v>
      </c>
      <c r="L2559" t="s">
        <v>46</v>
      </c>
      <c r="M2559" t="s">
        <v>65</v>
      </c>
      <c r="N2559" t="s">
        <v>1832</v>
      </c>
      <c r="O2559">
        <v>20.65</v>
      </c>
      <c r="Q2559">
        <v>193.858823529412</v>
      </c>
      <c r="R2559">
        <v>193.858823529412</v>
      </c>
      <c r="S2559">
        <v>0</v>
      </c>
      <c r="T2559">
        <v>193.858823529412</v>
      </c>
      <c r="U2559">
        <v>60</v>
      </c>
      <c r="V2559">
        <f>SUMIF(货件明细!K:K,F2559,货件明细!AQ:AQ)</f>
        <v>0</v>
      </c>
      <c r="W2559">
        <f t="shared" si="156"/>
        <v>1</v>
      </c>
      <c r="X2559">
        <f t="shared" si="157"/>
        <v>60</v>
      </c>
      <c r="Y2559">
        <f>SUMIF(货件明细!K:K,F2559,货件明细!I:I)</f>
        <v>0</v>
      </c>
      <c r="Z2559">
        <f t="shared" si="158"/>
        <v>20.65</v>
      </c>
      <c r="AA2559">
        <f>SUMIF(货件明细!K:K,F2559,货件明细!J:J)</f>
        <v>0</v>
      </c>
      <c r="AB2559">
        <f t="shared" si="159"/>
        <v>1</v>
      </c>
    </row>
    <row r="2560" spans="1:28">
      <c r="A2560">
        <v>2025</v>
      </c>
      <c r="B2560">
        <v>4</v>
      </c>
      <c r="C2560">
        <v>16</v>
      </c>
      <c r="D2560" s="4">
        <v>45765</v>
      </c>
      <c r="E2560" t="s">
        <v>28</v>
      </c>
      <c r="F2560" t="s">
        <v>2683</v>
      </c>
      <c r="G2560" t="s">
        <v>269</v>
      </c>
      <c r="H2560" t="s">
        <v>31</v>
      </c>
      <c r="I2560" t="s">
        <v>57</v>
      </c>
      <c r="J2560" t="s">
        <v>100</v>
      </c>
      <c r="K2560" t="s">
        <v>100</v>
      </c>
      <c r="L2560" t="s">
        <v>46</v>
      </c>
      <c r="M2560" t="s">
        <v>65</v>
      </c>
      <c r="N2560" t="s">
        <v>1832</v>
      </c>
      <c r="O2560">
        <v>43.25</v>
      </c>
      <c r="Q2560">
        <v>471.272727272727</v>
      </c>
      <c r="R2560">
        <v>471.272727272727</v>
      </c>
      <c r="S2560">
        <v>0</v>
      </c>
      <c r="T2560">
        <v>471.272727272727</v>
      </c>
      <c r="U2560">
        <v>223</v>
      </c>
      <c r="V2560">
        <f>SUMIF(货件明细!K:K,F2560,货件明细!AQ:AQ)</f>
        <v>0</v>
      </c>
      <c r="W2560">
        <f t="shared" si="156"/>
        <v>1</v>
      </c>
      <c r="X2560">
        <f t="shared" si="157"/>
        <v>223</v>
      </c>
      <c r="Y2560">
        <f>SUMIF(货件明细!K:K,F2560,货件明细!I:I)</f>
        <v>0</v>
      </c>
      <c r="Z2560">
        <f t="shared" si="158"/>
        <v>43.25</v>
      </c>
      <c r="AA2560">
        <f>SUMIF(货件明细!K:K,F2560,货件明细!J:J)</f>
        <v>0</v>
      </c>
      <c r="AB2560">
        <f t="shared" si="159"/>
        <v>1</v>
      </c>
    </row>
    <row r="2561" spans="1:28">
      <c r="A2561">
        <v>2025</v>
      </c>
      <c r="B2561">
        <v>4</v>
      </c>
      <c r="C2561">
        <v>16</v>
      </c>
      <c r="D2561" s="4">
        <v>45765</v>
      </c>
      <c r="E2561" t="s">
        <v>28</v>
      </c>
      <c r="F2561" t="s">
        <v>2684</v>
      </c>
      <c r="G2561" t="s">
        <v>105</v>
      </c>
      <c r="H2561" t="s">
        <v>31</v>
      </c>
      <c r="I2561" t="s">
        <v>57</v>
      </c>
      <c r="J2561" t="s">
        <v>100</v>
      </c>
      <c r="K2561" t="s">
        <v>100</v>
      </c>
      <c r="L2561" t="s">
        <v>46</v>
      </c>
      <c r="M2561" t="s">
        <v>65</v>
      </c>
      <c r="N2561" t="s">
        <v>1832</v>
      </c>
      <c r="O2561">
        <v>43.25</v>
      </c>
      <c r="Q2561">
        <v>457.692307692308</v>
      </c>
      <c r="R2561">
        <v>457.692307692308</v>
      </c>
      <c r="S2561">
        <v>0</v>
      </c>
      <c r="T2561">
        <v>457.692307692308</v>
      </c>
      <c r="U2561">
        <v>223</v>
      </c>
      <c r="V2561">
        <f>SUMIF(货件明细!K:K,F2561,货件明细!AQ:AQ)</f>
        <v>0</v>
      </c>
      <c r="W2561">
        <f t="shared" si="156"/>
        <v>1</v>
      </c>
      <c r="X2561">
        <f t="shared" si="157"/>
        <v>223</v>
      </c>
      <c r="Y2561">
        <f>SUMIF(货件明细!K:K,F2561,货件明细!I:I)</f>
        <v>0</v>
      </c>
      <c r="Z2561">
        <f t="shared" si="158"/>
        <v>43.25</v>
      </c>
      <c r="AA2561">
        <f>SUMIF(货件明细!K:K,F2561,货件明细!J:J)</f>
        <v>0</v>
      </c>
      <c r="AB2561">
        <f t="shared" si="159"/>
        <v>1</v>
      </c>
    </row>
    <row r="2562" spans="1:28">
      <c r="A2562">
        <v>2025</v>
      </c>
      <c r="B2562">
        <v>4</v>
      </c>
      <c r="C2562">
        <v>16</v>
      </c>
      <c r="D2562" s="4">
        <v>45765</v>
      </c>
      <c r="E2562" t="s">
        <v>28</v>
      </c>
      <c r="F2562" t="s">
        <v>2685</v>
      </c>
      <c r="G2562" t="s">
        <v>64</v>
      </c>
      <c r="H2562" t="s">
        <v>44</v>
      </c>
      <c r="I2562" t="s">
        <v>57</v>
      </c>
      <c r="J2562" t="s">
        <v>100</v>
      </c>
      <c r="K2562" t="s">
        <v>100</v>
      </c>
      <c r="L2562" t="s">
        <v>46</v>
      </c>
      <c r="M2562" t="s">
        <v>65</v>
      </c>
      <c r="N2562" t="s">
        <v>1832</v>
      </c>
      <c r="O2562">
        <v>43.25</v>
      </c>
      <c r="Q2562">
        <v>387.717647058824</v>
      </c>
      <c r="R2562">
        <v>387.717647058824</v>
      </c>
      <c r="S2562">
        <v>0</v>
      </c>
      <c r="T2562">
        <v>387.717647058824</v>
      </c>
      <c r="U2562">
        <v>223</v>
      </c>
      <c r="V2562">
        <f>SUMIF(货件明细!K:K,F2562,货件明细!AQ:AQ)</f>
        <v>0</v>
      </c>
      <c r="W2562">
        <f t="shared" ref="W2562:W2625" si="160">IF(V2562=U2562,0,1)</f>
        <v>1</v>
      </c>
      <c r="X2562">
        <f t="shared" ref="X2562:X2625" si="161">U2562</f>
        <v>223</v>
      </c>
      <c r="Y2562">
        <f>SUMIF(货件明细!K:K,F2562,货件明细!I:I)</f>
        <v>0</v>
      </c>
      <c r="Z2562">
        <f t="shared" ref="Z2562:Z2625" si="162">O2562-Y2562</f>
        <v>43.25</v>
      </c>
      <c r="AA2562">
        <f>SUMIF(货件明细!K:K,F2562,货件明细!J:J)</f>
        <v>0</v>
      </c>
      <c r="AB2562">
        <f t="shared" ref="AB2562:AB2625" si="163">IF(T2562=AA2562,0,1)</f>
        <v>1</v>
      </c>
    </row>
    <row r="2563" spans="1:28">
      <c r="A2563">
        <v>2025</v>
      </c>
      <c r="B2563">
        <v>4</v>
      </c>
      <c r="C2563">
        <v>16</v>
      </c>
      <c r="D2563" s="4">
        <v>45765</v>
      </c>
      <c r="E2563" t="s">
        <v>28</v>
      </c>
      <c r="F2563" t="s">
        <v>2686</v>
      </c>
      <c r="G2563" t="s">
        <v>369</v>
      </c>
      <c r="H2563" t="s">
        <v>31</v>
      </c>
      <c r="I2563" t="s">
        <v>57</v>
      </c>
      <c r="J2563" t="s">
        <v>100</v>
      </c>
      <c r="K2563" t="s">
        <v>100</v>
      </c>
      <c r="L2563" t="s">
        <v>46</v>
      </c>
      <c r="M2563" t="s">
        <v>65</v>
      </c>
      <c r="N2563" t="s">
        <v>1832</v>
      </c>
      <c r="O2563">
        <v>43.25</v>
      </c>
      <c r="Q2563">
        <v>437.958620689655</v>
      </c>
      <c r="R2563">
        <v>437.958620689655</v>
      </c>
      <c r="S2563">
        <v>0</v>
      </c>
      <c r="T2563">
        <v>437.958620689655</v>
      </c>
      <c r="U2563">
        <v>223</v>
      </c>
      <c r="V2563">
        <f>SUMIF(货件明细!K:K,F2563,货件明细!AQ:AQ)</f>
        <v>0</v>
      </c>
      <c r="W2563">
        <f t="shared" si="160"/>
        <v>1</v>
      </c>
      <c r="X2563">
        <f t="shared" si="161"/>
        <v>223</v>
      </c>
      <c r="Y2563">
        <f>SUMIF(货件明细!K:K,F2563,货件明细!I:I)</f>
        <v>0</v>
      </c>
      <c r="Z2563">
        <f t="shared" si="162"/>
        <v>43.25</v>
      </c>
      <c r="AA2563">
        <f>SUMIF(货件明细!K:K,F2563,货件明细!J:J)</f>
        <v>0</v>
      </c>
      <c r="AB2563">
        <f t="shared" si="163"/>
        <v>1</v>
      </c>
    </row>
    <row r="2564" spans="1:28">
      <c r="A2564">
        <v>2025</v>
      </c>
      <c r="B2564">
        <v>4</v>
      </c>
      <c r="C2564">
        <v>16</v>
      </c>
      <c r="D2564" s="4">
        <v>45765</v>
      </c>
      <c r="E2564" t="s">
        <v>28</v>
      </c>
      <c r="F2564" t="s">
        <v>2687</v>
      </c>
      <c r="G2564" t="s">
        <v>1610</v>
      </c>
      <c r="H2564" t="s">
        <v>71</v>
      </c>
      <c r="I2564" t="s">
        <v>57</v>
      </c>
      <c r="J2564" t="s">
        <v>100</v>
      </c>
      <c r="K2564" t="s">
        <v>100</v>
      </c>
      <c r="L2564" t="s">
        <v>46</v>
      </c>
      <c r="M2564" t="s">
        <v>47</v>
      </c>
      <c r="N2564" t="s">
        <v>159</v>
      </c>
      <c r="O2564">
        <v>43.25</v>
      </c>
      <c r="Q2564">
        <v>197.907692307692</v>
      </c>
      <c r="R2564">
        <v>197.907692307692</v>
      </c>
      <c r="S2564">
        <v>0</v>
      </c>
      <c r="T2564">
        <v>197.907692307692</v>
      </c>
      <c r="U2564">
        <v>223</v>
      </c>
      <c r="V2564">
        <f>SUMIF(货件明细!K:K,F2564,货件明细!AQ:AQ)</f>
        <v>0</v>
      </c>
      <c r="W2564">
        <f t="shared" si="160"/>
        <v>1</v>
      </c>
      <c r="X2564">
        <f t="shared" si="161"/>
        <v>223</v>
      </c>
      <c r="Y2564">
        <f>SUMIF(货件明细!K:K,F2564,货件明细!I:I)</f>
        <v>0</v>
      </c>
      <c r="Z2564">
        <f t="shared" si="162"/>
        <v>43.25</v>
      </c>
      <c r="AA2564">
        <f>SUMIF(货件明细!K:K,F2564,货件明细!J:J)</f>
        <v>0</v>
      </c>
      <c r="AB2564">
        <f t="shared" si="163"/>
        <v>1</v>
      </c>
    </row>
    <row r="2565" spans="1:28">
      <c r="A2565">
        <v>2025</v>
      </c>
      <c r="B2565">
        <v>4</v>
      </c>
      <c r="C2565">
        <v>16</v>
      </c>
      <c r="D2565" s="4">
        <v>45765</v>
      </c>
      <c r="E2565" t="s">
        <v>28</v>
      </c>
      <c r="F2565" t="s">
        <v>2688</v>
      </c>
      <c r="G2565" t="s">
        <v>105</v>
      </c>
      <c r="H2565" t="s">
        <v>31</v>
      </c>
      <c r="I2565" t="s">
        <v>41</v>
      </c>
      <c r="J2565" t="s">
        <v>45</v>
      </c>
      <c r="K2565" t="s">
        <v>45</v>
      </c>
      <c r="L2565" t="s">
        <v>46</v>
      </c>
      <c r="M2565" t="s">
        <v>65</v>
      </c>
      <c r="N2565" t="s">
        <v>2617</v>
      </c>
      <c r="O2565">
        <v>20.65</v>
      </c>
      <c r="Q2565">
        <v>416</v>
      </c>
      <c r="R2565">
        <v>436</v>
      </c>
      <c r="S2565">
        <v>0</v>
      </c>
      <c r="T2565">
        <v>436</v>
      </c>
      <c r="U2565">
        <v>75</v>
      </c>
      <c r="V2565">
        <f>SUMIF(货件明细!K:K,F2565,货件明细!AQ:AQ)</f>
        <v>0</v>
      </c>
      <c r="W2565">
        <f t="shared" si="160"/>
        <v>1</v>
      </c>
      <c r="X2565">
        <f t="shared" si="161"/>
        <v>75</v>
      </c>
      <c r="Y2565">
        <f>SUMIF(货件明细!K:K,F2565,货件明细!I:I)</f>
        <v>0</v>
      </c>
      <c r="Z2565">
        <f t="shared" si="162"/>
        <v>20.65</v>
      </c>
      <c r="AA2565">
        <f>SUMIF(货件明细!K:K,F2565,货件明细!J:J)</f>
        <v>0</v>
      </c>
      <c r="AB2565">
        <f t="shared" si="163"/>
        <v>1</v>
      </c>
    </row>
    <row r="2566" spans="1:28">
      <c r="A2566">
        <v>2025</v>
      </c>
      <c r="B2566">
        <v>4</v>
      </c>
      <c r="C2566">
        <v>16</v>
      </c>
      <c r="D2566" s="4">
        <v>45765</v>
      </c>
      <c r="E2566" t="s">
        <v>28</v>
      </c>
      <c r="F2566" t="s">
        <v>2689</v>
      </c>
      <c r="G2566" t="s">
        <v>369</v>
      </c>
      <c r="H2566" t="s">
        <v>31</v>
      </c>
      <c r="I2566" t="s">
        <v>41</v>
      </c>
      <c r="J2566" t="s">
        <v>45</v>
      </c>
      <c r="K2566" t="s">
        <v>100</v>
      </c>
      <c r="L2566" t="s">
        <v>46</v>
      </c>
      <c r="M2566" t="s">
        <v>47</v>
      </c>
      <c r="N2566" t="s">
        <v>101</v>
      </c>
      <c r="O2566">
        <v>20.65</v>
      </c>
      <c r="Q2566">
        <v>134.266666666667</v>
      </c>
      <c r="R2566">
        <v>134.266666666667</v>
      </c>
      <c r="S2566">
        <v>0</v>
      </c>
      <c r="T2566">
        <v>134.266666666667</v>
      </c>
      <c r="U2566">
        <v>75</v>
      </c>
      <c r="V2566">
        <f>SUMIF(货件明细!K:K,F2566,货件明细!AQ:AQ)</f>
        <v>0</v>
      </c>
      <c r="W2566">
        <f t="shared" si="160"/>
        <v>1</v>
      </c>
      <c r="X2566">
        <f t="shared" si="161"/>
        <v>75</v>
      </c>
      <c r="Y2566">
        <f>SUMIF(货件明细!K:K,F2566,货件明细!I:I)</f>
        <v>0</v>
      </c>
      <c r="Z2566">
        <f t="shared" si="162"/>
        <v>20.65</v>
      </c>
      <c r="AA2566">
        <f>SUMIF(货件明细!K:K,F2566,货件明细!J:J)</f>
        <v>0</v>
      </c>
      <c r="AB2566">
        <f t="shared" si="163"/>
        <v>1</v>
      </c>
    </row>
    <row r="2567" spans="1:28">
      <c r="A2567">
        <v>2025</v>
      </c>
      <c r="B2567">
        <v>4</v>
      </c>
      <c r="C2567">
        <v>16</v>
      </c>
      <c r="D2567" s="4">
        <v>45765</v>
      </c>
      <c r="E2567" t="s">
        <v>28</v>
      </c>
      <c r="F2567" t="s">
        <v>2690</v>
      </c>
      <c r="G2567" t="s">
        <v>269</v>
      </c>
      <c r="H2567" t="s">
        <v>31</v>
      </c>
      <c r="I2567" t="s">
        <v>41</v>
      </c>
      <c r="J2567" t="s">
        <v>45</v>
      </c>
      <c r="K2567" t="s">
        <v>45</v>
      </c>
      <c r="L2567" t="s">
        <v>46</v>
      </c>
      <c r="M2567" t="s">
        <v>65</v>
      </c>
      <c r="N2567" t="s">
        <v>2617</v>
      </c>
      <c r="O2567">
        <v>20.65</v>
      </c>
      <c r="Q2567">
        <v>417.9</v>
      </c>
      <c r="R2567">
        <v>438.9</v>
      </c>
      <c r="S2567">
        <v>0</v>
      </c>
      <c r="T2567">
        <v>438.9</v>
      </c>
      <c r="U2567">
        <v>75</v>
      </c>
      <c r="V2567">
        <f>SUMIF(货件明细!K:K,F2567,货件明细!AQ:AQ)</f>
        <v>0</v>
      </c>
      <c r="W2567">
        <f t="shared" si="160"/>
        <v>1</v>
      </c>
      <c r="X2567">
        <f t="shared" si="161"/>
        <v>75</v>
      </c>
      <c r="Y2567">
        <f>SUMIF(货件明细!K:K,F2567,货件明细!I:I)</f>
        <v>0</v>
      </c>
      <c r="Z2567">
        <f t="shared" si="162"/>
        <v>20.65</v>
      </c>
      <c r="AA2567">
        <f>SUMIF(货件明细!K:K,F2567,货件明细!J:J)</f>
        <v>0</v>
      </c>
      <c r="AB2567">
        <f t="shared" si="163"/>
        <v>1</v>
      </c>
    </row>
    <row r="2568" spans="1:28">
      <c r="A2568">
        <v>2025</v>
      </c>
      <c r="B2568">
        <v>4</v>
      </c>
      <c r="C2568">
        <v>16</v>
      </c>
      <c r="D2568" s="4">
        <v>45765</v>
      </c>
      <c r="E2568" t="s">
        <v>28</v>
      </c>
      <c r="F2568" t="s">
        <v>2691</v>
      </c>
      <c r="G2568" t="s">
        <v>1610</v>
      </c>
      <c r="H2568" t="s">
        <v>71</v>
      </c>
      <c r="I2568" t="s">
        <v>41</v>
      </c>
      <c r="J2568" t="s">
        <v>45</v>
      </c>
      <c r="K2568" t="s">
        <v>45</v>
      </c>
      <c r="L2568" t="s">
        <v>46</v>
      </c>
      <c r="M2568" t="s">
        <v>47</v>
      </c>
      <c r="N2568" t="s">
        <v>48</v>
      </c>
      <c r="O2568">
        <v>20.65</v>
      </c>
      <c r="Q2568">
        <v>194.04</v>
      </c>
      <c r="R2568">
        <v>194.04</v>
      </c>
      <c r="S2568">
        <v>0</v>
      </c>
      <c r="T2568">
        <v>194.04</v>
      </c>
      <c r="U2568">
        <v>75</v>
      </c>
      <c r="V2568">
        <f>SUMIF(货件明细!K:K,F2568,货件明细!AQ:AQ)</f>
        <v>0</v>
      </c>
      <c r="W2568">
        <f t="shared" si="160"/>
        <v>1</v>
      </c>
      <c r="X2568">
        <f t="shared" si="161"/>
        <v>75</v>
      </c>
      <c r="Y2568">
        <f>SUMIF(货件明细!K:K,F2568,货件明细!I:I)</f>
        <v>0</v>
      </c>
      <c r="Z2568">
        <f t="shared" si="162"/>
        <v>20.65</v>
      </c>
      <c r="AA2568">
        <f>SUMIF(货件明细!K:K,F2568,货件明细!J:J)</f>
        <v>0</v>
      </c>
      <c r="AB2568">
        <f t="shared" si="163"/>
        <v>1</v>
      </c>
    </row>
    <row r="2569" spans="1:28">
      <c r="A2569">
        <v>2025</v>
      </c>
      <c r="B2569">
        <v>4</v>
      </c>
      <c r="C2569">
        <v>16</v>
      </c>
      <c r="D2569" s="4">
        <v>45765</v>
      </c>
      <c r="E2569" t="s">
        <v>28</v>
      </c>
      <c r="F2569" t="s">
        <v>2692</v>
      </c>
      <c r="G2569" t="s">
        <v>64</v>
      </c>
      <c r="H2569" t="s">
        <v>44</v>
      </c>
      <c r="I2569" t="s">
        <v>41</v>
      </c>
      <c r="J2569" t="s">
        <v>45</v>
      </c>
      <c r="K2569" t="s">
        <v>45</v>
      </c>
      <c r="L2569" t="s">
        <v>46</v>
      </c>
      <c r="M2569" t="s">
        <v>47</v>
      </c>
      <c r="N2569" t="s">
        <v>48</v>
      </c>
      <c r="O2569">
        <v>20.65</v>
      </c>
      <c r="Q2569">
        <v>261.927272727273</v>
      </c>
      <c r="R2569">
        <v>261.927272727273</v>
      </c>
      <c r="S2569">
        <v>0</v>
      </c>
      <c r="T2569">
        <v>261.927272727273</v>
      </c>
      <c r="U2569">
        <v>75</v>
      </c>
      <c r="V2569">
        <f>SUMIF(货件明细!K:K,F2569,货件明细!AQ:AQ)</f>
        <v>0</v>
      </c>
      <c r="W2569">
        <f t="shared" si="160"/>
        <v>1</v>
      </c>
      <c r="X2569">
        <f t="shared" si="161"/>
        <v>75</v>
      </c>
      <c r="Y2569">
        <f>SUMIF(货件明细!K:K,F2569,货件明细!I:I)</f>
        <v>0</v>
      </c>
      <c r="Z2569">
        <f t="shared" si="162"/>
        <v>20.65</v>
      </c>
      <c r="AA2569">
        <f>SUMIF(货件明细!K:K,F2569,货件明细!J:J)</f>
        <v>0</v>
      </c>
      <c r="AB2569">
        <f t="shared" si="163"/>
        <v>1</v>
      </c>
    </row>
    <row r="2570" spans="1:28">
      <c r="A2570">
        <v>2025</v>
      </c>
      <c r="B2570">
        <v>4</v>
      </c>
      <c r="C2570">
        <v>16</v>
      </c>
      <c r="D2570" s="4">
        <v>45765</v>
      </c>
      <c r="E2570" t="s">
        <v>28</v>
      </c>
      <c r="F2570" t="s">
        <v>2693</v>
      </c>
      <c r="G2570" t="s">
        <v>1610</v>
      </c>
      <c r="H2570" t="s">
        <v>71</v>
      </c>
      <c r="I2570" t="s">
        <v>32</v>
      </c>
      <c r="J2570" t="s">
        <v>100</v>
      </c>
      <c r="K2570" t="s">
        <v>100</v>
      </c>
      <c r="L2570" t="s">
        <v>46</v>
      </c>
      <c r="M2570" t="s">
        <v>47</v>
      </c>
      <c r="N2570" t="s">
        <v>159</v>
      </c>
      <c r="O2570">
        <v>7.75</v>
      </c>
      <c r="Q2570">
        <v>98.9538461538461</v>
      </c>
      <c r="R2570">
        <v>98.9538461538461</v>
      </c>
      <c r="S2570">
        <v>0</v>
      </c>
      <c r="T2570">
        <v>98.9538461538461</v>
      </c>
      <c r="U2570">
        <v>48</v>
      </c>
      <c r="V2570">
        <f>SUMIF(货件明细!K:K,F2570,货件明细!AQ:AQ)</f>
        <v>0</v>
      </c>
      <c r="W2570">
        <f t="shared" si="160"/>
        <v>1</v>
      </c>
      <c r="X2570">
        <f t="shared" si="161"/>
        <v>48</v>
      </c>
      <c r="Y2570">
        <f>SUMIF(货件明细!K:K,F2570,货件明细!I:I)</f>
        <v>0</v>
      </c>
      <c r="Z2570">
        <f t="shared" si="162"/>
        <v>7.75</v>
      </c>
      <c r="AA2570">
        <f>SUMIF(货件明细!K:K,F2570,货件明细!J:J)</f>
        <v>0</v>
      </c>
      <c r="AB2570">
        <f t="shared" si="163"/>
        <v>1</v>
      </c>
    </row>
    <row r="2571" spans="1:28">
      <c r="A2571">
        <v>2025</v>
      </c>
      <c r="B2571">
        <v>4</v>
      </c>
      <c r="C2571">
        <v>16</v>
      </c>
      <c r="D2571" s="4">
        <v>45765</v>
      </c>
      <c r="E2571" t="s">
        <v>28</v>
      </c>
      <c r="F2571" t="s">
        <v>2694</v>
      </c>
      <c r="G2571" t="s">
        <v>269</v>
      </c>
      <c r="H2571" t="s">
        <v>31</v>
      </c>
      <c r="I2571" t="s">
        <v>32</v>
      </c>
      <c r="J2571" t="s">
        <v>100</v>
      </c>
      <c r="K2571" t="s">
        <v>100</v>
      </c>
      <c r="L2571" t="s">
        <v>46</v>
      </c>
      <c r="M2571" t="s">
        <v>47</v>
      </c>
      <c r="N2571" t="s">
        <v>101</v>
      </c>
      <c r="O2571">
        <v>7.75</v>
      </c>
      <c r="Q2571">
        <v>121</v>
      </c>
      <c r="R2571">
        <v>121</v>
      </c>
      <c r="S2571">
        <v>0</v>
      </c>
      <c r="T2571">
        <v>121</v>
      </c>
      <c r="U2571">
        <v>48</v>
      </c>
      <c r="V2571">
        <f>SUMIF(货件明细!K:K,F2571,货件明细!AQ:AQ)</f>
        <v>0</v>
      </c>
      <c r="W2571">
        <f t="shared" si="160"/>
        <v>1</v>
      </c>
      <c r="X2571">
        <f t="shared" si="161"/>
        <v>48</v>
      </c>
      <c r="Y2571">
        <f>SUMIF(货件明细!K:K,F2571,货件明细!I:I)</f>
        <v>0</v>
      </c>
      <c r="Z2571">
        <f t="shared" si="162"/>
        <v>7.75</v>
      </c>
      <c r="AA2571">
        <f>SUMIF(货件明细!K:K,F2571,货件明细!J:J)</f>
        <v>0</v>
      </c>
      <c r="AB2571">
        <f t="shared" si="163"/>
        <v>1</v>
      </c>
    </row>
    <row r="2572" spans="1:28">
      <c r="A2572">
        <v>2025</v>
      </c>
      <c r="B2572">
        <v>4</v>
      </c>
      <c r="C2572">
        <v>16</v>
      </c>
      <c r="D2572" s="4">
        <v>45765</v>
      </c>
      <c r="E2572" t="s">
        <v>28</v>
      </c>
      <c r="F2572" t="s">
        <v>2695</v>
      </c>
      <c r="G2572" t="s">
        <v>105</v>
      </c>
      <c r="H2572" t="s">
        <v>31</v>
      </c>
      <c r="I2572" t="s">
        <v>32</v>
      </c>
      <c r="J2572" t="s">
        <v>100</v>
      </c>
      <c r="K2572" t="s">
        <v>100</v>
      </c>
      <c r="L2572" t="s">
        <v>46</v>
      </c>
      <c r="M2572" t="s">
        <v>47</v>
      </c>
      <c r="N2572" t="s">
        <v>101</v>
      </c>
      <c r="O2572">
        <v>7.75</v>
      </c>
      <c r="Q2572">
        <v>121.833333333333</v>
      </c>
      <c r="R2572">
        <v>121.833333333333</v>
      </c>
      <c r="S2572">
        <v>0</v>
      </c>
      <c r="T2572">
        <v>121.833333333333</v>
      </c>
      <c r="U2572">
        <v>48</v>
      </c>
      <c r="V2572">
        <f>SUMIF(货件明细!K:K,F2572,货件明细!AQ:AQ)</f>
        <v>0</v>
      </c>
      <c r="W2572">
        <f t="shared" si="160"/>
        <v>1</v>
      </c>
      <c r="X2572">
        <f t="shared" si="161"/>
        <v>48</v>
      </c>
      <c r="Y2572">
        <f>SUMIF(货件明细!K:K,F2572,货件明细!I:I)</f>
        <v>0</v>
      </c>
      <c r="Z2572">
        <f t="shared" si="162"/>
        <v>7.75</v>
      </c>
      <c r="AA2572">
        <f>SUMIF(货件明细!K:K,F2572,货件明细!J:J)</f>
        <v>0</v>
      </c>
      <c r="AB2572">
        <f t="shared" si="163"/>
        <v>1</v>
      </c>
    </row>
    <row r="2573" spans="1:28">
      <c r="A2573">
        <v>2025</v>
      </c>
      <c r="B2573">
        <v>4</v>
      </c>
      <c r="C2573">
        <v>16</v>
      </c>
      <c r="D2573" s="4">
        <v>45765</v>
      </c>
      <c r="E2573" t="s">
        <v>28</v>
      </c>
      <c r="F2573" t="s">
        <v>2696</v>
      </c>
      <c r="G2573" t="s">
        <v>369</v>
      </c>
      <c r="H2573" t="s">
        <v>31</v>
      </c>
      <c r="I2573" t="s">
        <v>32</v>
      </c>
      <c r="J2573" t="s">
        <v>100</v>
      </c>
      <c r="K2573" t="s">
        <v>100</v>
      </c>
      <c r="L2573" t="s">
        <v>46</v>
      </c>
      <c r="M2573" t="s">
        <v>47</v>
      </c>
      <c r="N2573" t="s">
        <v>101</v>
      </c>
      <c r="O2573">
        <v>7.75</v>
      </c>
      <c r="Q2573">
        <v>134.266666666667</v>
      </c>
      <c r="R2573">
        <v>134.266666666667</v>
      </c>
      <c r="S2573">
        <v>0</v>
      </c>
      <c r="T2573">
        <v>134.266666666667</v>
      </c>
      <c r="U2573">
        <v>48</v>
      </c>
      <c r="V2573">
        <f>SUMIF(货件明细!K:K,F2573,货件明细!AQ:AQ)</f>
        <v>0</v>
      </c>
      <c r="W2573">
        <f t="shared" si="160"/>
        <v>1</v>
      </c>
      <c r="X2573">
        <f t="shared" si="161"/>
        <v>48</v>
      </c>
      <c r="Y2573">
        <f>SUMIF(货件明细!K:K,F2573,货件明细!I:I)</f>
        <v>0</v>
      </c>
      <c r="Z2573">
        <f t="shared" si="162"/>
        <v>7.75</v>
      </c>
      <c r="AA2573">
        <f>SUMIF(货件明细!K:K,F2573,货件明细!J:J)</f>
        <v>0</v>
      </c>
      <c r="AB2573">
        <f t="shared" si="163"/>
        <v>1</v>
      </c>
    </row>
    <row r="2574" spans="1:28">
      <c r="A2574">
        <v>2025</v>
      </c>
      <c r="B2574">
        <v>4</v>
      </c>
      <c r="C2574">
        <v>16</v>
      </c>
      <c r="D2574" s="4">
        <v>45765</v>
      </c>
      <c r="E2574" t="s">
        <v>28</v>
      </c>
      <c r="F2574" t="s">
        <v>2697</v>
      </c>
      <c r="G2574" t="s">
        <v>64</v>
      </c>
      <c r="H2574" t="s">
        <v>44</v>
      </c>
      <c r="I2574" t="s">
        <v>32</v>
      </c>
      <c r="J2574" t="s">
        <v>100</v>
      </c>
      <c r="K2574" t="s">
        <v>100</v>
      </c>
      <c r="L2574" t="s">
        <v>46</v>
      </c>
      <c r="M2574" t="s">
        <v>47</v>
      </c>
      <c r="N2574" t="s">
        <v>159</v>
      </c>
      <c r="O2574">
        <v>7.75</v>
      </c>
      <c r="Q2574">
        <v>124.178571428571</v>
      </c>
      <c r="R2574">
        <v>124.178571428571</v>
      </c>
      <c r="S2574">
        <v>0</v>
      </c>
      <c r="T2574">
        <v>124.178571428571</v>
      </c>
      <c r="U2574">
        <v>48</v>
      </c>
      <c r="V2574">
        <f>SUMIF(货件明细!K:K,F2574,货件明细!AQ:AQ)</f>
        <v>0</v>
      </c>
      <c r="W2574">
        <f t="shared" si="160"/>
        <v>1</v>
      </c>
      <c r="X2574">
        <f t="shared" si="161"/>
        <v>48</v>
      </c>
      <c r="Y2574">
        <f>SUMIF(货件明细!K:K,F2574,货件明细!I:I)</f>
        <v>0</v>
      </c>
      <c r="Z2574">
        <f t="shared" si="162"/>
        <v>7.75</v>
      </c>
      <c r="AA2574">
        <f>SUMIF(货件明细!K:K,F2574,货件明细!J:J)</f>
        <v>0</v>
      </c>
      <c r="AB2574">
        <f t="shared" si="163"/>
        <v>1</v>
      </c>
    </row>
    <row r="2575" spans="1:28">
      <c r="A2575">
        <v>2025</v>
      </c>
      <c r="B2575">
        <v>4</v>
      </c>
      <c r="C2575">
        <v>16</v>
      </c>
      <c r="D2575" s="4">
        <v>45765</v>
      </c>
      <c r="E2575" t="s">
        <v>28</v>
      </c>
      <c r="F2575" t="s">
        <v>2698</v>
      </c>
      <c r="G2575" t="s">
        <v>369</v>
      </c>
      <c r="H2575" t="s">
        <v>31</v>
      </c>
      <c r="I2575" t="s">
        <v>57</v>
      </c>
      <c r="J2575" t="s">
        <v>45</v>
      </c>
      <c r="K2575" t="s">
        <v>100</v>
      </c>
      <c r="L2575" t="s">
        <v>46</v>
      </c>
      <c r="M2575" t="s">
        <v>47</v>
      </c>
      <c r="N2575" t="s">
        <v>101</v>
      </c>
      <c r="O2575">
        <v>19.95</v>
      </c>
      <c r="Q2575">
        <v>134.266666666667</v>
      </c>
      <c r="R2575">
        <v>134.266666666667</v>
      </c>
      <c r="S2575">
        <v>0</v>
      </c>
      <c r="T2575">
        <v>134.266666666667</v>
      </c>
      <c r="U2575">
        <v>153</v>
      </c>
      <c r="V2575">
        <f>SUMIF(货件明细!K:K,F2575,货件明细!AQ:AQ)</f>
        <v>0</v>
      </c>
      <c r="W2575">
        <f t="shared" si="160"/>
        <v>1</v>
      </c>
      <c r="X2575">
        <f t="shared" si="161"/>
        <v>153</v>
      </c>
      <c r="Y2575">
        <f>SUMIF(货件明细!K:K,F2575,货件明细!I:I)</f>
        <v>0</v>
      </c>
      <c r="Z2575">
        <f t="shared" si="162"/>
        <v>19.95</v>
      </c>
      <c r="AA2575">
        <f>SUMIF(货件明细!K:K,F2575,货件明细!J:J)</f>
        <v>0</v>
      </c>
      <c r="AB2575">
        <f t="shared" si="163"/>
        <v>1</v>
      </c>
    </row>
    <row r="2576" spans="1:28">
      <c r="A2576">
        <v>2025</v>
      </c>
      <c r="B2576">
        <v>4</v>
      </c>
      <c r="C2576">
        <v>16</v>
      </c>
      <c r="D2576" s="4">
        <v>45765</v>
      </c>
      <c r="E2576" t="s">
        <v>28</v>
      </c>
      <c r="F2576" t="s">
        <v>2699</v>
      </c>
      <c r="G2576" t="s">
        <v>64</v>
      </c>
      <c r="H2576" t="s">
        <v>44</v>
      </c>
      <c r="I2576" t="s">
        <v>57</v>
      </c>
      <c r="J2576" t="s">
        <v>45</v>
      </c>
      <c r="K2576" t="s">
        <v>45</v>
      </c>
      <c r="L2576" t="s">
        <v>46</v>
      </c>
      <c r="M2576" t="s">
        <v>47</v>
      </c>
      <c r="N2576" t="s">
        <v>48</v>
      </c>
      <c r="O2576">
        <v>19.95</v>
      </c>
      <c r="Q2576">
        <v>261.927272727273</v>
      </c>
      <c r="R2576">
        <v>261.927272727273</v>
      </c>
      <c r="S2576">
        <v>0</v>
      </c>
      <c r="T2576">
        <v>261.927272727273</v>
      </c>
      <c r="U2576">
        <v>153</v>
      </c>
      <c r="V2576">
        <f>SUMIF(货件明细!K:K,F2576,货件明细!AQ:AQ)</f>
        <v>0</v>
      </c>
      <c r="W2576">
        <f t="shared" si="160"/>
        <v>1</v>
      </c>
      <c r="X2576">
        <f t="shared" si="161"/>
        <v>153</v>
      </c>
      <c r="Y2576">
        <f>SUMIF(货件明细!K:K,F2576,货件明细!I:I)</f>
        <v>0</v>
      </c>
      <c r="Z2576">
        <f t="shared" si="162"/>
        <v>19.95</v>
      </c>
      <c r="AA2576">
        <f>SUMIF(货件明细!K:K,F2576,货件明细!J:J)</f>
        <v>0</v>
      </c>
      <c r="AB2576">
        <f t="shared" si="163"/>
        <v>1</v>
      </c>
    </row>
    <row r="2577" spans="1:28">
      <c r="A2577">
        <v>2025</v>
      </c>
      <c r="B2577">
        <v>4</v>
      </c>
      <c r="C2577">
        <v>16</v>
      </c>
      <c r="D2577" s="4">
        <v>45765</v>
      </c>
      <c r="E2577" t="s">
        <v>28</v>
      </c>
      <c r="F2577" t="s">
        <v>2700</v>
      </c>
      <c r="G2577" t="s">
        <v>105</v>
      </c>
      <c r="H2577" t="s">
        <v>31</v>
      </c>
      <c r="I2577" t="s">
        <v>57</v>
      </c>
      <c r="J2577" t="s">
        <v>45</v>
      </c>
      <c r="K2577" t="s">
        <v>45</v>
      </c>
      <c r="L2577" t="s">
        <v>46</v>
      </c>
      <c r="M2577" t="s">
        <v>65</v>
      </c>
      <c r="N2577" t="s">
        <v>2617</v>
      </c>
      <c r="O2577">
        <v>19.95</v>
      </c>
      <c r="Q2577">
        <v>416</v>
      </c>
      <c r="R2577">
        <v>436</v>
      </c>
      <c r="S2577">
        <v>0</v>
      </c>
      <c r="T2577">
        <v>436</v>
      </c>
      <c r="U2577">
        <v>153</v>
      </c>
      <c r="V2577">
        <f>SUMIF(货件明细!K:K,F2577,货件明细!AQ:AQ)</f>
        <v>0</v>
      </c>
      <c r="W2577">
        <f t="shared" si="160"/>
        <v>1</v>
      </c>
      <c r="X2577">
        <f t="shared" si="161"/>
        <v>153</v>
      </c>
      <c r="Y2577">
        <f>SUMIF(货件明细!K:K,F2577,货件明细!I:I)</f>
        <v>0</v>
      </c>
      <c r="Z2577">
        <f t="shared" si="162"/>
        <v>19.95</v>
      </c>
      <c r="AA2577">
        <f>SUMIF(货件明细!K:K,F2577,货件明细!J:J)</f>
        <v>0</v>
      </c>
      <c r="AB2577">
        <f t="shared" si="163"/>
        <v>1</v>
      </c>
    </row>
    <row r="2578" spans="1:28">
      <c r="A2578">
        <v>2025</v>
      </c>
      <c r="B2578">
        <v>4</v>
      </c>
      <c r="C2578">
        <v>16</v>
      </c>
      <c r="D2578" s="4">
        <v>45765</v>
      </c>
      <c r="E2578" t="s">
        <v>28</v>
      </c>
      <c r="F2578" t="s">
        <v>2701</v>
      </c>
      <c r="G2578" t="s">
        <v>1610</v>
      </c>
      <c r="H2578" t="s">
        <v>71</v>
      </c>
      <c r="I2578" t="s">
        <v>57</v>
      </c>
      <c r="J2578" t="s">
        <v>45</v>
      </c>
      <c r="K2578" t="s">
        <v>45</v>
      </c>
      <c r="L2578" t="s">
        <v>46</v>
      </c>
      <c r="M2578" t="s">
        <v>47</v>
      </c>
      <c r="N2578" t="s">
        <v>48</v>
      </c>
      <c r="O2578">
        <v>19.95</v>
      </c>
      <c r="Q2578">
        <v>194.04</v>
      </c>
      <c r="R2578">
        <v>194.04</v>
      </c>
      <c r="S2578">
        <v>0</v>
      </c>
      <c r="T2578">
        <v>194.04</v>
      </c>
      <c r="U2578">
        <v>153</v>
      </c>
      <c r="V2578">
        <f>SUMIF(货件明细!K:K,F2578,货件明细!AQ:AQ)</f>
        <v>0</v>
      </c>
      <c r="W2578">
        <f t="shared" si="160"/>
        <v>1</v>
      </c>
      <c r="X2578">
        <f t="shared" si="161"/>
        <v>153</v>
      </c>
      <c r="Y2578">
        <f>SUMIF(货件明细!K:K,F2578,货件明细!I:I)</f>
        <v>0</v>
      </c>
      <c r="Z2578">
        <f t="shared" si="162"/>
        <v>19.95</v>
      </c>
      <c r="AA2578">
        <f>SUMIF(货件明细!K:K,F2578,货件明细!J:J)</f>
        <v>0</v>
      </c>
      <c r="AB2578">
        <f t="shared" si="163"/>
        <v>1</v>
      </c>
    </row>
    <row r="2579" spans="1:28">
      <c r="A2579">
        <v>2025</v>
      </c>
      <c r="B2579">
        <v>4</v>
      </c>
      <c r="C2579">
        <v>16</v>
      </c>
      <c r="D2579" s="4">
        <v>45765</v>
      </c>
      <c r="E2579" t="s">
        <v>28</v>
      </c>
      <c r="F2579" t="s">
        <v>2702</v>
      </c>
      <c r="G2579" t="s">
        <v>269</v>
      </c>
      <c r="H2579" t="s">
        <v>31</v>
      </c>
      <c r="I2579" t="s">
        <v>57</v>
      </c>
      <c r="J2579" t="s">
        <v>45</v>
      </c>
      <c r="K2579" t="s">
        <v>45</v>
      </c>
      <c r="L2579" t="s">
        <v>46</v>
      </c>
      <c r="M2579" t="s">
        <v>65</v>
      </c>
      <c r="N2579" t="s">
        <v>2617</v>
      </c>
      <c r="O2579">
        <v>19.95</v>
      </c>
      <c r="Q2579">
        <v>398</v>
      </c>
      <c r="R2579">
        <v>418</v>
      </c>
      <c r="S2579">
        <v>0</v>
      </c>
      <c r="T2579">
        <v>418</v>
      </c>
      <c r="U2579">
        <v>153</v>
      </c>
      <c r="V2579">
        <f>SUMIF(货件明细!K:K,F2579,货件明细!AQ:AQ)</f>
        <v>0</v>
      </c>
      <c r="W2579">
        <f t="shared" si="160"/>
        <v>1</v>
      </c>
      <c r="X2579">
        <f t="shared" si="161"/>
        <v>153</v>
      </c>
      <c r="Y2579">
        <f>SUMIF(货件明细!K:K,F2579,货件明细!I:I)</f>
        <v>0</v>
      </c>
      <c r="Z2579">
        <f t="shared" si="162"/>
        <v>19.95</v>
      </c>
      <c r="AA2579">
        <f>SUMIF(货件明细!K:K,F2579,货件明细!J:J)</f>
        <v>0</v>
      </c>
      <c r="AB2579">
        <f t="shared" si="163"/>
        <v>1</v>
      </c>
    </row>
    <row r="2580" spans="1:28">
      <c r="A2580">
        <v>2025</v>
      </c>
      <c r="B2580">
        <v>4</v>
      </c>
      <c r="C2580">
        <v>16</v>
      </c>
      <c r="D2580" s="4">
        <v>45765</v>
      </c>
      <c r="E2580" t="s">
        <v>28</v>
      </c>
      <c r="F2580" t="s">
        <v>2703</v>
      </c>
      <c r="G2580" t="s">
        <v>64</v>
      </c>
      <c r="H2580" t="s">
        <v>44</v>
      </c>
      <c r="I2580" t="s">
        <v>129</v>
      </c>
      <c r="J2580" t="s">
        <v>45</v>
      </c>
      <c r="K2580" t="s">
        <v>45</v>
      </c>
      <c r="L2580" t="s">
        <v>46</v>
      </c>
      <c r="M2580" t="s">
        <v>47</v>
      </c>
      <c r="N2580" t="s">
        <v>48</v>
      </c>
      <c r="O2580">
        <v>13.45</v>
      </c>
      <c r="Q2580">
        <v>261.927272727273</v>
      </c>
      <c r="R2580">
        <v>261.927272727273</v>
      </c>
      <c r="S2580">
        <v>0</v>
      </c>
      <c r="T2580">
        <v>261.927272727273</v>
      </c>
      <c r="U2580">
        <v>93</v>
      </c>
      <c r="V2580">
        <f>SUMIF(货件明细!K:K,F2580,货件明细!AQ:AQ)</f>
        <v>0</v>
      </c>
      <c r="W2580">
        <f t="shared" si="160"/>
        <v>1</v>
      </c>
      <c r="X2580">
        <f t="shared" si="161"/>
        <v>93</v>
      </c>
      <c r="Y2580">
        <f>SUMIF(货件明细!K:K,F2580,货件明细!I:I)</f>
        <v>0</v>
      </c>
      <c r="Z2580">
        <f t="shared" si="162"/>
        <v>13.45</v>
      </c>
      <c r="AA2580">
        <f>SUMIF(货件明细!K:K,F2580,货件明细!J:J)</f>
        <v>0</v>
      </c>
      <c r="AB2580">
        <f t="shared" si="163"/>
        <v>1</v>
      </c>
    </row>
    <row r="2581" spans="1:28">
      <c r="A2581">
        <v>2025</v>
      </c>
      <c r="B2581">
        <v>4</v>
      </c>
      <c r="C2581">
        <v>16</v>
      </c>
      <c r="D2581" s="4">
        <v>45765</v>
      </c>
      <c r="E2581" t="s">
        <v>28</v>
      </c>
      <c r="F2581" t="s">
        <v>2704</v>
      </c>
      <c r="G2581" t="s">
        <v>269</v>
      </c>
      <c r="H2581" t="s">
        <v>31</v>
      </c>
      <c r="I2581" t="s">
        <v>129</v>
      </c>
      <c r="J2581" t="s">
        <v>45</v>
      </c>
      <c r="K2581" t="s">
        <v>100</v>
      </c>
      <c r="L2581" t="s">
        <v>46</v>
      </c>
      <c r="M2581" t="s">
        <v>47</v>
      </c>
      <c r="N2581" t="s">
        <v>101</v>
      </c>
      <c r="O2581">
        <v>13.45</v>
      </c>
      <c r="Q2581">
        <v>121</v>
      </c>
      <c r="R2581">
        <v>121</v>
      </c>
      <c r="S2581">
        <v>0</v>
      </c>
      <c r="T2581">
        <v>121</v>
      </c>
      <c r="U2581">
        <v>93</v>
      </c>
      <c r="V2581">
        <f>SUMIF(货件明细!K:K,F2581,货件明细!AQ:AQ)</f>
        <v>0</v>
      </c>
      <c r="W2581">
        <f t="shared" si="160"/>
        <v>1</v>
      </c>
      <c r="X2581">
        <f t="shared" si="161"/>
        <v>93</v>
      </c>
      <c r="Y2581">
        <f>SUMIF(货件明细!K:K,F2581,货件明细!I:I)</f>
        <v>0</v>
      </c>
      <c r="Z2581">
        <f t="shared" si="162"/>
        <v>13.45</v>
      </c>
      <c r="AA2581">
        <f>SUMIF(货件明细!K:K,F2581,货件明细!J:J)</f>
        <v>0</v>
      </c>
      <c r="AB2581">
        <f t="shared" si="163"/>
        <v>1</v>
      </c>
    </row>
    <row r="2582" spans="1:28">
      <c r="A2582">
        <v>2025</v>
      </c>
      <c r="B2582">
        <v>4</v>
      </c>
      <c r="C2582">
        <v>16</v>
      </c>
      <c r="D2582" s="4">
        <v>45765</v>
      </c>
      <c r="E2582" t="s">
        <v>28</v>
      </c>
      <c r="F2582" t="s">
        <v>2705</v>
      </c>
      <c r="G2582" t="s">
        <v>1610</v>
      </c>
      <c r="H2582" t="s">
        <v>71</v>
      </c>
      <c r="I2582" t="s">
        <v>129</v>
      </c>
      <c r="J2582" t="s">
        <v>45</v>
      </c>
      <c r="K2582" t="s">
        <v>45</v>
      </c>
      <c r="L2582" t="s">
        <v>46</v>
      </c>
      <c r="M2582" t="s">
        <v>47</v>
      </c>
      <c r="N2582" t="s">
        <v>48</v>
      </c>
      <c r="O2582">
        <v>13.45</v>
      </c>
      <c r="Q2582">
        <v>194.04</v>
      </c>
      <c r="R2582">
        <v>194.04</v>
      </c>
      <c r="S2582">
        <v>0</v>
      </c>
      <c r="T2582">
        <v>194.04</v>
      </c>
      <c r="U2582">
        <v>93</v>
      </c>
      <c r="V2582">
        <f>SUMIF(货件明细!K:K,F2582,货件明细!AQ:AQ)</f>
        <v>0</v>
      </c>
      <c r="W2582">
        <f t="shared" si="160"/>
        <v>1</v>
      </c>
      <c r="X2582">
        <f t="shared" si="161"/>
        <v>93</v>
      </c>
      <c r="Y2582">
        <f>SUMIF(货件明细!K:K,F2582,货件明细!I:I)</f>
        <v>0</v>
      </c>
      <c r="Z2582">
        <f t="shared" si="162"/>
        <v>13.45</v>
      </c>
      <c r="AA2582">
        <f>SUMIF(货件明细!K:K,F2582,货件明细!J:J)</f>
        <v>0</v>
      </c>
      <c r="AB2582">
        <f t="shared" si="163"/>
        <v>1</v>
      </c>
    </row>
    <row r="2583" spans="1:28">
      <c r="A2583">
        <v>2025</v>
      </c>
      <c r="B2583">
        <v>4</v>
      </c>
      <c r="C2583">
        <v>16</v>
      </c>
      <c r="D2583" s="4">
        <v>45765</v>
      </c>
      <c r="E2583" t="s">
        <v>28</v>
      </c>
      <c r="F2583" t="s">
        <v>2706</v>
      </c>
      <c r="G2583" t="s">
        <v>105</v>
      </c>
      <c r="H2583" t="s">
        <v>31</v>
      </c>
      <c r="I2583" t="s">
        <v>129</v>
      </c>
      <c r="J2583" t="s">
        <v>45</v>
      </c>
      <c r="K2583" t="s">
        <v>100</v>
      </c>
      <c r="L2583" t="s">
        <v>46</v>
      </c>
      <c r="M2583" t="s">
        <v>47</v>
      </c>
      <c r="N2583" t="s">
        <v>101</v>
      </c>
      <c r="O2583">
        <v>13.45</v>
      </c>
      <c r="Q2583">
        <v>121.833333333333</v>
      </c>
      <c r="R2583">
        <v>121.833333333333</v>
      </c>
      <c r="S2583">
        <v>0</v>
      </c>
      <c r="T2583">
        <v>121.833333333333</v>
      </c>
      <c r="U2583">
        <v>93</v>
      </c>
      <c r="V2583">
        <f>SUMIF(货件明细!K:K,F2583,货件明细!AQ:AQ)</f>
        <v>0</v>
      </c>
      <c r="W2583">
        <f t="shared" si="160"/>
        <v>1</v>
      </c>
      <c r="X2583">
        <f t="shared" si="161"/>
        <v>93</v>
      </c>
      <c r="Y2583">
        <f>SUMIF(货件明细!K:K,F2583,货件明细!I:I)</f>
        <v>0</v>
      </c>
      <c r="Z2583">
        <f t="shared" si="162"/>
        <v>13.45</v>
      </c>
      <c r="AA2583">
        <f>SUMIF(货件明细!K:K,F2583,货件明细!J:J)</f>
        <v>0</v>
      </c>
      <c r="AB2583">
        <f t="shared" si="163"/>
        <v>1</v>
      </c>
    </row>
    <row r="2584" spans="1:28">
      <c r="A2584">
        <v>2025</v>
      </c>
      <c r="B2584">
        <v>4</v>
      </c>
      <c r="C2584">
        <v>16</v>
      </c>
      <c r="D2584" s="4">
        <v>45765</v>
      </c>
      <c r="E2584" t="s">
        <v>28</v>
      </c>
      <c r="F2584" t="s">
        <v>2707</v>
      </c>
      <c r="G2584" t="s">
        <v>369</v>
      </c>
      <c r="H2584" t="s">
        <v>31</v>
      </c>
      <c r="I2584" t="s">
        <v>129</v>
      </c>
      <c r="J2584" t="s">
        <v>45</v>
      </c>
      <c r="K2584" t="s">
        <v>100</v>
      </c>
      <c r="L2584" t="s">
        <v>46</v>
      </c>
      <c r="M2584" t="s">
        <v>47</v>
      </c>
      <c r="N2584" t="s">
        <v>101</v>
      </c>
      <c r="O2584">
        <v>13.45</v>
      </c>
      <c r="Q2584">
        <v>134.266666666667</v>
      </c>
      <c r="R2584">
        <v>134.266666666667</v>
      </c>
      <c r="S2584">
        <v>0</v>
      </c>
      <c r="T2584">
        <v>134.266666666667</v>
      </c>
      <c r="U2584">
        <v>93</v>
      </c>
      <c r="V2584">
        <f>SUMIF(货件明细!K:K,F2584,货件明细!AQ:AQ)</f>
        <v>0</v>
      </c>
      <c r="W2584">
        <f t="shared" si="160"/>
        <v>1</v>
      </c>
      <c r="X2584">
        <f t="shared" si="161"/>
        <v>93</v>
      </c>
      <c r="Y2584">
        <f>SUMIF(货件明细!K:K,F2584,货件明细!I:I)</f>
        <v>0</v>
      </c>
      <c r="Z2584">
        <f t="shared" si="162"/>
        <v>13.45</v>
      </c>
      <c r="AA2584">
        <f>SUMIF(货件明细!K:K,F2584,货件明细!J:J)</f>
        <v>0</v>
      </c>
      <c r="AB2584">
        <f t="shared" si="163"/>
        <v>1</v>
      </c>
    </row>
    <row r="2585" spans="1:28">
      <c r="A2585">
        <v>2025</v>
      </c>
      <c r="B2585">
        <v>4</v>
      </c>
      <c r="C2585">
        <v>17</v>
      </c>
      <c r="D2585" s="4">
        <v>45768</v>
      </c>
      <c r="E2585" t="s">
        <v>28</v>
      </c>
      <c r="F2585" t="s">
        <v>2708</v>
      </c>
      <c r="G2585" t="s">
        <v>64</v>
      </c>
      <c r="H2585" t="s">
        <v>44</v>
      </c>
      <c r="I2585" t="s">
        <v>96</v>
      </c>
      <c r="J2585" t="s">
        <v>1452</v>
      </c>
      <c r="K2585" t="s">
        <v>1452</v>
      </c>
      <c r="L2585" t="s">
        <v>46</v>
      </c>
      <c r="M2585" t="s">
        <v>264</v>
      </c>
      <c r="N2585" t="s">
        <v>265</v>
      </c>
      <c r="O2585">
        <v>11.3</v>
      </c>
      <c r="Q2585">
        <v>237.6</v>
      </c>
      <c r="R2585">
        <v>237.6</v>
      </c>
      <c r="S2585">
        <v>0</v>
      </c>
      <c r="T2585">
        <v>237.6</v>
      </c>
      <c r="U2585">
        <v>52</v>
      </c>
      <c r="V2585">
        <f>SUMIF(货件明细!K:K,F2585,货件明细!AQ:AQ)</f>
        <v>0</v>
      </c>
      <c r="W2585">
        <f t="shared" si="160"/>
        <v>1</v>
      </c>
      <c r="X2585">
        <f t="shared" si="161"/>
        <v>52</v>
      </c>
      <c r="Y2585">
        <f>SUMIF(货件明细!K:K,F2585,货件明细!I:I)</f>
        <v>0</v>
      </c>
      <c r="Z2585">
        <f t="shared" si="162"/>
        <v>11.3</v>
      </c>
      <c r="AA2585">
        <f>SUMIF(货件明细!K:K,F2585,货件明细!J:J)</f>
        <v>0</v>
      </c>
      <c r="AB2585">
        <f t="shared" si="163"/>
        <v>1</v>
      </c>
    </row>
    <row r="2586" spans="1:28">
      <c r="A2586">
        <v>2025</v>
      </c>
      <c r="B2586">
        <v>4</v>
      </c>
      <c r="C2586">
        <v>17</v>
      </c>
      <c r="D2586" s="4">
        <v>45768</v>
      </c>
      <c r="E2586" t="s">
        <v>28</v>
      </c>
      <c r="F2586" t="s">
        <v>2709</v>
      </c>
      <c r="G2586" t="s">
        <v>163</v>
      </c>
      <c r="H2586" t="s">
        <v>71</v>
      </c>
      <c r="I2586" t="s">
        <v>96</v>
      </c>
      <c r="J2586" t="s">
        <v>1452</v>
      </c>
      <c r="K2586" t="s">
        <v>1452</v>
      </c>
      <c r="L2586" t="s">
        <v>46</v>
      </c>
      <c r="M2586" t="s">
        <v>264</v>
      </c>
      <c r="N2586" t="s">
        <v>265</v>
      </c>
      <c r="O2586">
        <v>11.3</v>
      </c>
      <c r="Q2586">
        <v>213.6</v>
      </c>
      <c r="R2586">
        <v>213.6</v>
      </c>
      <c r="S2586">
        <v>0</v>
      </c>
      <c r="T2586">
        <v>213.6</v>
      </c>
      <c r="U2586">
        <v>52</v>
      </c>
      <c r="V2586">
        <f>SUMIF(货件明细!K:K,F2586,货件明细!AQ:AQ)</f>
        <v>0</v>
      </c>
      <c r="W2586">
        <f t="shared" si="160"/>
        <v>1</v>
      </c>
      <c r="X2586">
        <f t="shared" si="161"/>
        <v>52</v>
      </c>
      <c r="Y2586">
        <f>SUMIF(货件明细!K:K,F2586,货件明细!I:I)</f>
        <v>0</v>
      </c>
      <c r="Z2586">
        <f t="shared" si="162"/>
        <v>11.3</v>
      </c>
      <c r="AA2586">
        <f>SUMIF(货件明细!K:K,F2586,货件明细!J:J)</f>
        <v>0</v>
      </c>
      <c r="AB2586">
        <f t="shared" si="163"/>
        <v>1</v>
      </c>
    </row>
    <row r="2587" spans="1:28">
      <c r="A2587">
        <v>2025</v>
      </c>
      <c r="B2587">
        <v>4</v>
      </c>
      <c r="C2587">
        <v>17</v>
      </c>
      <c r="D2587" s="4">
        <v>45771</v>
      </c>
      <c r="E2587" t="s">
        <v>28</v>
      </c>
      <c r="F2587" t="s">
        <v>2710</v>
      </c>
      <c r="G2587" t="s">
        <v>68</v>
      </c>
      <c r="H2587" t="s">
        <v>31</v>
      </c>
      <c r="I2587" t="s">
        <v>96</v>
      </c>
      <c r="J2587" t="s">
        <v>1452</v>
      </c>
      <c r="K2587" t="s">
        <v>45</v>
      </c>
      <c r="L2587" t="s">
        <v>46</v>
      </c>
      <c r="M2587" t="s">
        <v>65</v>
      </c>
      <c r="N2587" t="s">
        <v>2617</v>
      </c>
      <c r="O2587">
        <v>11.3</v>
      </c>
      <c r="Q2587">
        <v>254.4</v>
      </c>
      <c r="R2587">
        <v>254.4</v>
      </c>
      <c r="S2587">
        <v>0</v>
      </c>
      <c r="T2587">
        <v>254.4</v>
      </c>
      <c r="U2587">
        <v>52</v>
      </c>
      <c r="V2587">
        <f>SUMIF(货件明细!K:K,F2587,货件明细!AQ:AQ)</f>
        <v>0</v>
      </c>
      <c r="W2587">
        <f t="shared" si="160"/>
        <v>1</v>
      </c>
      <c r="X2587">
        <f t="shared" si="161"/>
        <v>52</v>
      </c>
      <c r="Y2587">
        <f>SUMIF(货件明细!K:K,F2587,货件明细!I:I)</f>
        <v>0</v>
      </c>
      <c r="Z2587">
        <f t="shared" si="162"/>
        <v>11.3</v>
      </c>
      <c r="AA2587">
        <f>SUMIF(货件明细!K:K,F2587,货件明细!J:J)</f>
        <v>0</v>
      </c>
      <c r="AB2587">
        <f t="shared" si="163"/>
        <v>1</v>
      </c>
    </row>
    <row r="2588" spans="1:28">
      <c r="A2588">
        <v>2025</v>
      </c>
      <c r="B2588">
        <v>4</v>
      </c>
      <c r="C2588">
        <v>17</v>
      </c>
      <c r="D2588" s="4">
        <v>45771</v>
      </c>
      <c r="E2588" t="s">
        <v>28</v>
      </c>
      <c r="F2588" t="s">
        <v>2711</v>
      </c>
      <c r="G2588" t="s">
        <v>223</v>
      </c>
      <c r="H2588" t="s">
        <v>31</v>
      </c>
      <c r="I2588" t="s">
        <v>96</v>
      </c>
      <c r="J2588" t="s">
        <v>1452</v>
      </c>
      <c r="K2588" t="s">
        <v>45</v>
      </c>
      <c r="L2588" t="s">
        <v>46</v>
      </c>
      <c r="M2588" t="s">
        <v>65</v>
      </c>
      <c r="N2588" t="s">
        <v>2617</v>
      </c>
      <c r="O2588">
        <v>11.3</v>
      </c>
      <c r="Q2588">
        <v>238.8</v>
      </c>
      <c r="R2588">
        <v>238.8</v>
      </c>
      <c r="S2588">
        <v>0</v>
      </c>
      <c r="T2588">
        <v>238.8</v>
      </c>
      <c r="U2588">
        <v>52</v>
      </c>
      <c r="V2588">
        <f>SUMIF(货件明细!K:K,F2588,货件明细!AQ:AQ)</f>
        <v>0</v>
      </c>
      <c r="W2588">
        <f t="shared" si="160"/>
        <v>1</v>
      </c>
      <c r="X2588">
        <f t="shared" si="161"/>
        <v>52</v>
      </c>
      <c r="Y2588">
        <f>SUMIF(货件明细!K:K,F2588,货件明细!I:I)</f>
        <v>0</v>
      </c>
      <c r="Z2588">
        <f t="shared" si="162"/>
        <v>11.3</v>
      </c>
      <c r="AA2588">
        <f>SUMIF(货件明细!K:K,F2588,货件明细!J:J)</f>
        <v>0</v>
      </c>
      <c r="AB2588">
        <f t="shared" si="163"/>
        <v>1</v>
      </c>
    </row>
    <row r="2589" spans="1:28">
      <c r="A2589">
        <v>2025</v>
      </c>
      <c r="B2589">
        <v>4</v>
      </c>
      <c r="C2589">
        <v>17</v>
      </c>
      <c r="D2589" s="4">
        <v>45771</v>
      </c>
      <c r="E2589" t="s">
        <v>28</v>
      </c>
      <c r="F2589" t="s">
        <v>2712</v>
      </c>
      <c r="G2589" t="s">
        <v>50</v>
      </c>
      <c r="H2589" t="s">
        <v>31</v>
      </c>
      <c r="I2589" t="s">
        <v>96</v>
      </c>
      <c r="J2589" t="s">
        <v>1452</v>
      </c>
      <c r="K2589" t="s">
        <v>45</v>
      </c>
      <c r="L2589" t="s">
        <v>46</v>
      </c>
      <c r="M2589" t="s">
        <v>65</v>
      </c>
      <c r="N2589" t="s">
        <v>2617</v>
      </c>
      <c r="O2589">
        <v>11.3</v>
      </c>
      <c r="Q2589">
        <v>238.8</v>
      </c>
      <c r="R2589">
        <v>238.8</v>
      </c>
      <c r="S2589">
        <v>0</v>
      </c>
      <c r="T2589">
        <v>238.8</v>
      </c>
      <c r="U2589">
        <v>52</v>
      </c>
      <c r="V2589">
        <f>SUMIF(货件明细!K:K,F2589,货件明细!AQ:AQ)</f>
        <v>0</v>
      </c>
      <c r="W2589">
        <f t="shared" si="160"/>
        <v>1</v>
      </c>
      <c r="X2589">
        <f t="shared" si="161"/>
        <v>52</v>
      </c>
      <c r="Y2589">
        <f>SUMIF(货件明细!K:K,F2589,货件明细!I:I)</f>
        <v>0</v>
      </c>
      <c r="Z2589">
        <f t="shared" si="162"/>
        <v>11.3</v>
      </c>
      <c r="AA2589">
        <f>SUMIF(货件明细!K:K,F2589,货件明细!J:J)</f>
        <v>0</v>
      </c>
      <c r="AB2589">
        <f t="shared" si="163"/>
        <v>1</v>
      </c>
    </row>
    <row r="2590" spans="1:28">
      <c r="A2590">
        <v>2025</v>
      </c>
      <c r="B2590">
        <v>4</v>
      </c>
      <c r="C2590">
        <v>17</v>
      </c>
      <c r="D2590" s="4">
        <v>45771</v>
      </c>
      <c r="E2590" t="s">
        <v>28</v>
      </c>
      <c r="F2590" t="s">
        <v>2713</v>
      </c>
      <c r="G2590" t="s">
        <v>223</v>
      </c>
      <c r="H2590" t="s">
        <v>31</v>
      </c>
      <c r="I2590" t="s">
        <v>57</v>
      </c>
      <c r="J2590" t="s">
        <v>1452</v>
      </c>
      <c r="K2590" t="s">
        <v>45</v>
      </c>
      <c r="L2590" t="s">
        <v>46</v>
      </c>
      <c r="M2590" t="s">
        <v>65</v>
      </c>
      <c r="N2590" t="s">
        <v>2617</v>
      </c>
      <c r="O2590">
        <v>9.7</v>
      </c>
      <c r="Q2590">
        <v>199</v>
      </c>
      <c r="R2590">
        <v>199</v>
      </c>
      <c r="S2590">
        <v>0</v>
      </c>
      <c r="T2590">
        <v>199</v>
      </c>
      <c r="U2590">
        <v>108</v>
      </c>
      <c r="V2590">
        <f>SUMIF(货件明细!K:K,F2590,货件明细!AQ:AQ)</f>
        <v>0</v>
      </c>
      <c r="W2590">
        <f t="shared" si="160"/>
        <v>1</v>
      </c>
      <c r="X2590">
        <f t="shared" si="161"/>
        <v>108</v>
      </c>
      <c r="Y2590">
        <f>SUMIF(货件明细!K:K,F2590,货件明细!I:I)</f>
        <v>0</v>
      </c>
      <c r="Z2590">
        <f t="shared" si="162"/>
        <v>9.7</v>
      </c>
      <c r="AA2590">
        <f>SUMIF(货件明细!K:K,F2590,货件明细!J:J)</f>
        <v>0</v>
      </c>
      <c r="AB2590">
        <f t="shared" si="163"/>
        <v>1</v>
      </c>
    </row>
    <row r="2591" spans="1:28">
      <c r="A2591">
        <v>2025</v>
      </c>
      <c r="B2591">
        <v>4</v>
      </c>
      <c r="C2591">
        <v>17</v>
      </c>
      <c r="D2591" s="4">
        <v>45768</v>
      </c>
      <c r="E2591" t="s">
        <v>28</v>
      </c>
      <c r="F2591" t="s">
        <v>2714</v>
      </c>
      <c r="G2591" t="s">
        <v>64</v>
      </c>
      <c r="H2591" t="s">
        <v>44</v>
      </c>
      <c r="I2591" t="s">
        <v>57</v>
      </c>
      <c r="J2591" t="s">
        <v>1452</v>
      </c>
      <c r="K2591" t="s">
        <v>1452</v>
      </c>
      <c r="L2591" t="s">
        <v>46</v>
      </c>
      <c r="M2591" t="s">
        <v>264</v>
      </c>
      <c r="N2591" t="s">
        <v>265</v>
      </c>
      <c r="O2591">
        <v>9.7</v>
      </c>
      <c r="Q2591">
        <v>198</v>
      </c>
      <c r="R2591">
        <v>198</v>
      </c>
      <c r="S2591">
        <v>0</v>
      </c>
      <c r="T2591">
        <v>198</v>
      </c>
      <c r="U2591">
        <v>108</v>
      </c>
      <c r="V2591">
        <f>SUMIF(货件明细!K:K,F2591,货件明细!AQ:AQ)</f>
        <v>0</v>
      </c>
      <c r="W2591">
        <f t="shared" si="160"/>
        <v>1</v>
      </c>
      <c r="X2591">
        <f t="shared" si="161"/>
        <v>108</v>
      </c>
      <c r="Y2591">
        <f>SUMIF(货件明细!K:K,F2591,货件明细!I:I)</f>
        <v>0</v>
      </c>
      <c r="Z2591">
        <f t="shared" si="162"/>
        <v>9.7</v>
      </c>
      <c r="AA2591">
        <f>SUMIF(货件明细!K:K,F2591,货件明细!J:J)</f>
        <v>0</v>
      </c>
      <c r="AB2591">
        <f t="shared" si="163"/>
        <v>1</v>
      </c>
    </row>
    <row r="2592" spans="1:28">
      <c r="A2592">
        <v>2025</v>
      </c>
      <c r="B2592">
        <v>4</v>
      </c>
      <c r="C2592">
        <v>17</v>
      </c>
      <c r="D2592" s="4">
        <v>45768</v>
      </c>
      <c r="E2592" t="s">
        <v>28</v>
      </c>
      <c r="F2592" t="s">
        <v>2715</v>
      </c>
      <c r="G2592" t="s">
        <v>163</v>
      </c>
      <c r="H2592" t="s">
        <v>71</v>
      </c>
      <c r="I2592" t="s">
        <v>57</v>
      </c>
      <c r="J2592" t="s">
        <v>1452</v>
      </c>
      <c r="K2592" t="s">
        <v>1452</v>
      </c>
      <c r="L2592" t="s">
        <v>46</v>
      </c>
      <c r="M2592" t="s">
        <v>264</v>
      </c>
      <c r="N2592" t="s">
        <v>265</v>
      </c>
      <c r="O2592">
        <v>9.7</v>
      </c>
      <c r="Q2592">
        <v>178</v>
      </c>
      <c r="R2592">
        <v>178</v>
      </c>
      <c r="S2592">
        <v>0</v>
      </c>
      <c r="T2592">
        <v>178</v>
      </c>
      <c r="U2592">
        <v>108</v>
      </c>
      <c r="V2592">
        <f>SUMIF(货件明细!K:K,F2592,货件明细!AQ:AQ)</f>
        <v>0</v>
      </c>
      <c r="W2592">
        <f t="shared" si="160"/>
        <v>1</v>
      </c>
      <c r="X2592">
        <f t="shared" si="161"/>
        <v>108</v>
      </c>
      <c r="Y2592">
        <f>SUMIF(货件明细!K:K,F2592,货件明细!I:I)</f>
        <v>0</v>
      </c>
      <c r="Z2592">
        <f t="shared" si="162"/>
        <v>9.7</v>
      </c>
      <c r="AA2592">
        <f>SUMIF(货件明细!K:K,F2592,货件明细!J:J)</f>
        <v>0</v>
      </c>
      <c r="AB2592">
        <f t="shared" si="163"/>
        <v>1</v>
      </c>
    </row>
    <row r="2593" spans="1:28">
      <c r="A2593">
        <v>2025</v>
      </c>
      <c r="B2593">
        <v>4</v>
      </c>
      <c r="C2593">
        <v>17</v>
      </c>
      <c r="D2593" s="4">
        <v>45771</v>
      </c>
      <c r="E2593" t="s">
        <v>28</v>
      </c>
      <c r="F2593" t="s">
        <v>2716</v>
      </c>
      <c r="G2593" t="s">
        <v>68</v>
      </c>
      <c r="H2593" t="s">
        <v>31</v>
      </c>
      <c r="I2593" t="s">
        <v>57</v>
      </c>
      <c r="J2593" t="s">
        <v>1452</v>
      </c>
      <c r="K2593" t="s">
        <v>45</v>
      </c>
      <c r="L2593" t="s">
        <v>46</v>
      </c>
      <c r="M2593" t="s">
        <v>65</v>
      </c>
      <c r="N2593" t="s">
        <v>2617</v>
      </c>
      <c r="O2593">
        <v>9.7</v>
      </c>
      <c r="Q2593">
        <v>212</v>
      </c>
      <c r="R2593">
        <v>212</v>
      </c>
      <c r="S2593">
        <v>0</v>
      </c>
      <c r="T2593">
        <v>212</v>
      </c>
      <c r="U2593">
        <v>108</v>
      </c>
      <c r="V2593">
        <f>SUMIF(货件明细!K:K,F2593,货件明细!AQ:AQ)</f>
        <v>0</v>
      </c>
      <c r="W2593">
        <f t="shared" si="160"/>
        <v>1</v>
      </c>
      <c r="X2593">
        <f t="shared" si="161"/>
        <v>108</v>
      </c>
      <c r="Y2593">
        <f>SUMIF(货件明细!K:K,F2593,货件明细!I:I)</f>
        <v>0</v>
      </c>
      <c r="Z2593">
        <f t="shared" si="162"/>
        <v>9.7</v>
      </c>
      <c r="AA2593">
        <f>SUMIF(货件明细!K:K,F2593,货件明细!J:J)</f>
        <v>0</v>
      </c>
      <c r="AB2593">
        <f t="shared" si="163"/>
        <v>1</v>
      </c>
    </row>
    <row r="2594" spans="1:28">
      <c r="A2594">
        <v>2025</v>
      </c>
      <c r="B2594">
        <v>4</v>
      </c>
      <c r="C2594">
        <v>17</v>
      </c>
      <c r="D2594" s="4">
        <v>45771</v>
      </c>
      <c r="E2594" t="s">
        <v>28</v>
      </c>
      <c r="F2594" t="s">
        <v>2717</v>
      </c>
      <c r="G2594" t="s">
        <v>50</v>
      </c>
      <c r="H2594" t="s">
        <v>31</v>
      </c>
      <c r="I2594" t="s">
        <v>57</v>
      </c>
      <c r="J2594" t="s">
        <v>1452</v>
      </c>
      <c r="K2594" t="s">
        <v>45</v>
      </c>
      <c r="L2594" t="s">
        <v>46</v>
      </c>
      <c r="M2594" t="s">
        <v>65</v>
      </c>
      <c r="N2594" t="s">
        <v>2617</v>
      </c>
      <c r="O2594">
        <v>9.7</v>
      </c>
      <c r="Q2594">
        <v>199</v>
      </c>
      <c r="R2594">
        <v>199</v>
      </c>
      <c r="S2594">
        <v>0</v>
      </c>
      <c r="T2594">
        <v>199</v>
      </c>
      <c r="U2594">
        <v>108</v>
      </c>
      <c r="V2594">
        <f>SUMIF(货件明细!K:K,F2594,货件明细!AQ:AQ)</f>
        <v>0</v>
      </c>
      <c r="W2594">
        <f t="shared" si="160"/>
        <v>1</v>
      </c>
      <c r="X2594">
        <f t="shared" si="161"/>
        <v>108</v>
      </c>
      <c r="Y2594">
        <f>SUMIF(货件明细!K:K,F2594,货件明细!I:I)</f>
        <v>0</v>
      </c>
      <c r="Z2594">
        <f t="shared" si="162"/>
        <v>9.7</v>
      </c>
      <c r="AA2594">
        <f>SUMIF(货件明细!K:K,F2594,货件明细!J:J)</f>
        <v>0</v>
      </c>
      <c r="AB2594">
        <f t="shared" si="163"/>
        <v>1</v>
      </c>
    </row>
    <row r="2595" spans="1:28">
      <c r="A2595">
        <v>2025</v>
      </c>
      <c r="B2595">
        <v>4</v>
      </c>
      <c r="C2595">
        <v>17</v>
      </c>
      <c r="D2595" s="4">
        <v>45769</v>
      </c>
      <c r="E2595" t="s">
        <v>28</v>
      </c>
      <c r="F2595" t="s">
        <v>2718</v>
      </c>
      <c r="G2595" t="s">
        <v>271</v>
      </c>
      <c r="H2595" t="s">
        <v>31</v>
      </c>
      <c r="I2595" t="s">
        <v>96</v>
      </c>
      <c r="J2595" t="s">
        <v>1110</v>
      </c>
      <c r="K2595" t="s">
        <v>1110</v>
      </c>
      <c r="L2595" t="s">
        <v>34</v>
      </c>
      <c r="M2595" t="s">
        <v>65</v>
      </c>
      <c r="N2595" t="s">
        <v>2719</v>
      </c>
      <c r="O2595">
        <v>27.6</v>
      </c>
      <c r="Q2595">
        <v>1268.4</v>
      </c>
      <c r="R2595">
        <v>1268.4</v>
      </c>
      <c r="S2595">
        <v>227.82288</v>
      </c>
      <c r="T2595">
        <v>1496.22288</v>
      </c>
      <c r="U2595">
        <v>183</v>
      </c>
      <c r="V2595">
        <f>SUMIF(货件明细!K:K,F2595,货件明细!AQ:AQ)</f>
        <v>0</v>
      </c>
      <c r="W2595">
        <f t="shared" si="160"/>
        <v>1</v>
      </c>
      <c r="X2595">
        <f t="shared" si="161"/>
        <v>183</v>
      </c>
      <c r="Y2595">
        <f>SUMIF(货件明细!K:K,F2595,货件明细!I:I)</f>
        <v>0</v>
      </c>
      <c r="Z2595">
        <f t="shared" si="162"/>
        <v>27.6</v>
      </c>
      <c r="AA2595">
        <f>SUMIF(货件明细!K:K,F2595,货件明细!J:J)</f>
        <v>0</v>
      </c>
      <c r="AB2595">
        <f t="shared" si="163"/>
        <v>1</v>
      </c>
    </row>
    <row r="2596" spans="1:28">
      <c r="A2596">
        <v>2025</v>
      </c>
      <c r="B2596">
        <v>4</v>
      </c>
      <c r="C2596">
        <v>17</v>
      </c>
      <c r="D2596" s="4">
        <v>45769</v>
      </c>
      <c r="E2596" t="s">
        <v>28</v>
      </c>
      <c r="F2596" t="s">
        <v>2720</v>
      </c>
      <c r="G2596" t="s">
        <v>1816</v>
      </c>
      <c r="H2596" t="s">
        <v>71</v>
      </c>
      <c r="I2596" t="s">
        <v>80</v>
      </c>
      <c r="J2596" t="s">
        <v>1110</v>
      </c>
      <c r="K2596" t="s">
        <v>1110</v>
      </c>
      <c r="L2596" t="s">
        <v>34</v>
      </c>
      <c r="M2596" t="s">
        <v>65</v>
      </c>
      <c r="N2596" t="s">
        <v>2719</v>
      </c>
      <c r="O2596">
        <v>13.44</v>
      </c>
      <c r="Q2596">
        <v>578.2</v>
      </c>
      <c r="R2596">
        <v>578.2</v>
      </c>
      <c r="S2596">
        <v>147.2176</v>
      </c>
      <c r="T2596">
        <v>725.4176</v>
      </c>
      <c r="U2596">
        <v>60</v>
      </c>
      <c r="V2596">
        <f>SUMIF(货件明细!K:K,F2596,货件明细!AQ:AQ)</f>
        <v>0</v>
      </c>
      <c r="W2596">
        <f t="shared" si="160"/>
        <v>1</v>
      </c>
      <c r="X2596">
        <f t="shared" si="161"/>
        <v>60</v>
      </c>
      <c r="Y2596">
        <f>SUMIF(货件明细!K:K,F2596,货件明细!I:I)</f>
        <v>0</v>
      </c>
      <c r="Z2596">
        <f t="shared" si="162"/>
        <v>13.44</v>
      </c>
      <c r="AA2596">
        <f>SUMIF(货件明细!K:K,F2596,货件明细!J:J)</f>
        <v>0</v>
      </c>
      <c r="AB2596">
        <f t="shared" si="163"/>
        <v>1</v>
      </c>
    </row>
    <row r="2597" spans="1:28">
      <c r="A2597">
        <v>2025</v>
      </c>
      <c r="B2597">
        <v>4</v>
      </c>
      <c r="C2597">
        <v>17</v>
      </c>
      <c r="D2597" s="4">
        <v>45769</v>
      </c>
      <c r="E2597" t="s">
        <v>28</v>
      </c>
      <c r="F2597" t="s">
        <v>2721</v>
      </c>
      <c r="G2597" t="s">
        <v>271</v>
      </c>
      <c r="H2597" t="s">
        <v>31</v>
      </c>
      <c r="I2597" t="s">
        <v>57</v>
      </c>
      <c r="J2597" t="s">
        <v>1110</v>
      </c>
      <c r="K2597" t="s">
        <v>1110</v>
      </c>
      <c r="L2597" t="s">
        <v>34</v>
      </c>
      <c r="M2597" t="s">
        <v>65</v>
      </c>
      <c r="N2597" t="s">
        <v>2722</v>
      </c>
      <c r="O2597">
        <v>16.7</v>
      </c>
      <c r="Q2597">
        <v>957.1</v>
      </c>
      <c r="R2597">
        <v>957.1</v>
      </c>
      <c r="S2597">
        <v>195.3184</v>
      </c>
      <c r="T2597">
        <v>1152.4184</v>
      </c>
      <c r="U2597">
        <v>160</v>
      </c>
      <c r="V2597">
        <f>SUMIF(货件明细!K:K,F2597,货件明细!AQ:AQ)</f>
        <v>0</v>
      </c>
      <c r="W2597">
        <f t="shared" si="160"/>
        <v>1</v>
      </c>
      <c r="X2597">
        <f t="shared" si="161"/>
        <v>160</v>
      </c>
      <c r="Y2597">
        <f>SUMIF(货件明细!K:K,F2597,货件明细!I:I)</f>
        <v>0</v>
      </c>
      <c r="Z2597">
        <f t="shared" si="162"/>
        <v>16.7</v>
      </c>
      <c r="AA2597">
        <f>SUMIF(货件明细!K:K,F2597,货件明细!J:J)</f>
        <v>0</v>
      </c>
      <c r="AB2597">
        <f t="shared" si="163"/>
        <v>1</v>
      </c>
    </row>
    <row r="2598" spans="1:28">
      <c r="A2598">
        <v>2025</v>
      </c>
      <c r="B2598">
        <v>4</v>
      </c>
      <c r="C2598">
        <v>17</v>
      </c>
      <c r="D2598" s="4">
        <v>45769</v>
      </c>
      <c r="E2598" t="s">
        <v>28</v>
      </c>
      <c r="F2598" t="s">
        <v>2723</v>
      </c>
      <c r="G2598" t="s">
        <v>271</v>
      </c>
      <c r="H2598" t="s">
        <v>31</v>
      </c>
      <c r="I2598" t="s">
        <v>39</v>
      </c>
      <c r="J2598" t="s">
        <v>1110</v>
      </c>
      <c r="K2598" t="s">
        <v>1110</v>
      </c>
      <c r="L2598" t="s">
        <v>34</v>
      </c>
      <c r="M2598" t="s">
        <v>65</v>
      </c>
      <c r="N2598" t="s">
        <v>2719</v>
      </c>
      <c r="O2598">
        <v>11.4</v>
      </c>
      <c r="Q2598">
        <v>543.6</v>
      </c>
      <c r="R2598">
        <v>543.6</v>
      </c>
      <c r="S2598">
        <v>65.88352</v>
      </c>
      <c r="T2598">
        <v>609.48352</v>
      </c>
      <c r="U2598">
        <v>52</v>
      </c>
      <c r="V2598">
        <f>SUMIF(货件明细!K:K,F2598,货件明细!AQ:AQ)</f>
        <v>0</v>
      </c>
      <c r="W2598">
        <f t="shared" si="160"/>
        <v>1</v>
      </c>
      <c r="X2598">
        <f t="shared" si="161"/>
        <v>52</v>
      </c>
      <c r="Y2598">
        <f>SUMIF(货件明细!K:K,F2598,货件明细!I:I)</f>
        <v>0</v>
      </c>
      <c r="Z2598">
        <f t="shared" si="162"/>
        <v>11.4</v>
      </c>
      <c r="AA2598">
        <f>SUMIF(货件明细!K:K,F2598,货件明细!J:J)</f>
        <v>0</v>
      </c>
      <c r="AB2598">
        <f t="shared" si="163"/>
        <v>1</v>
      </c>
    </row>
    <row r="2599" spans="1:28">
      <c r="A2599">
        <v>2025</v>
      </c>
      <c r="B2599">
        <v>4</v>
      </c>
      <c r="C2599">
        <v>17</v>
      </c>
      <c r="D2599" s="4">
        <v>45771</v>
      </c>
      <c r="E2599" t="s">
        <v>28</v>
      </c>
      <c r="F2599" t="s">
        <v>2724</v>
      </c>
      <c r="G2599" t="s">
        <v>271</v>
      </c>
      <c r="H2599" t="s">
        <v>31</v>
      </c>
      <c r="I2599" t="s">
        <v>39</v>
      </c>
      <c r="J2599" t="s">
        <v>1110</v>
      </c>
      <c r="K2599" t="s">
        <v>1110</v>
      </c>
      <c r="L2599" t="s">
        <v>34</v>
      </c>
      <c r="M2599" t="s">
        <v>65</v>
      </c>
      <c r="N2599" t="s">
        <v>2719</v>
      </c>
      <c r="O2599">
        <v>11.8</v>
      </c>
      <c r="Q2599">
        <v>588.9</v>
      </c>
      <c r="R2599">
        <v>588.9</v>
      </c>
      <c r="S2599">
        <v>44.89408</v>
      </c>
      <c r="T2599">
        <v>633.79408</v>
      </c>
      <c r="U2599">
        <v>28</v>
      </c>
      <c r="V2599">
        <f>SUMIF(货件明细!K:K,F2599,货件明细!AQ:AQ)</f>
        <v>0</v>
      </c>
      <c r="W2599">
        <f t="shared" si="160"/>
        <v>1</v>
      </c>
      <c r="X2599">
        <f t="shared" si="161"/>
        <v>28</v>
      </c>
      <c r="Y2599">
        <f>SUMIF(货件明细!K:K,F2599,货件明细!I:I)</f>
        <v>0</v>
      </c>
      <c r="Z2599">
        <f t="shared" si="162"/>
        <v>11.8</v>
      </c>
      <c r="AA2599">
        <f>SUMIF(货件明细!K:K,F2599,货件明细!J:J)</f>
        <v>0</v>
      </c>
      <c r="AB2599">
        <f t="shared" si="163"/>
        <v>1</v>
      </c>
    </row>
    <row r="2600" spans="1:28">
      <c r="A2600">
        <v>2025</v>
      </c>
      <c r="B2600">
        <v>4</v>
      </c>
      <c r="C2600">
        <v>17</v>
      </c>
      <c r="D2600" s="4">
        <v>45772</v>
      </c>
      <c r="E2600" t="s">
        <v>28</v>
      </c>
      <c r="F2600" t="s">
        <v>2725</v>
      </c>
      <c r="G2600" t="s">
        <v>369</v>
      </c>
      <c r="H2600" t="s">
        <v>31</v>
      </c>
      <c r="I2600" t="s">
        <v>129</v>
      </c>
      <c r="J2600" t="s">
        <v>100</v>
      </c>
      <c r="K2600" t="s">
        <v>100</v>
      </c>
      <c r="L2600" t="s">
        <v>46</v>
      </c>
      <c r="M2600" t="s">
        <v>47</v>
      </c>
      <c r="N2600" t="s">
        <v>101</v>
      </c>
      <c r="O2600">
        <v>13.6</v>
      </c>
      <c r="Q2600">
        <v>145.39</v>
      </c>
      <c r="R2600">
        <v>145.39</v>
      </c>
      <c r="S2600">
        <v>0</v>
      </c>
      <c r="T2600">
        <v>145.39</v>
      </c>
      <c r="U2600">
        <v>86</v>
      </c>
      <c r="V2600">
        <f>SUMIF(货件明细!K:K,F2600,货件明细!AQ:AQ)</f>
        <v>0</v>
      </c>
      <c r="W2600">
        <f t="shared" si="160"/>
        <v>1</v>
      </c>
      <c r="X2600">
        <f t="shared" si="161"/>
        <v>86</v>
      </c>
      <c r="Y2600">
        <f>SUMIF(货件明细!K:K,F2600,货件明细!I:I)</f>
        <v>0</v>
      </c>
      <c r="Z2600">
        <f t="shared" si="162"/>
        <v>13.6</v>
      </c>
      <c r="AA2600">
        <f>SUMIF(货件明细!K:K,F2600,货件明细!J:J)</f>
        <v>0</v>
      </c>
      <c r="AB2600">
        <f t="shared" si="163"/>
        <v>1</v>
      </c>
    </row>
    <row r="2601" spans="1:28">
      <c r="A2601">
        <v>2025</v>
      </c>
      <c r="B2601">
        <v>4</v>
      </c>
      <c r="C2601">
        <v>17</v>
      </c>
      <c r="D2601" s="4">
        <v>45772</v>
      </c>
      <c r="E2601" t="s">
        <v>28</v>
      </c>
      <c r="F2601" t="s">
        <v>2726</v>
      </c>
      <c r="G2601" t="s">
        <v>105</v>
      </c>
      <c r="H2601" t="s">
        <v>31</v>
      </c>
      <c r="I2601" t="s">
        <v>129</v>
      </c>
      <c r="J2601" t="s">
        <v>100</v>
      </c>
      <c r="K2601" t="s">
        <v>100</v>
      </c>
      <c r="L2601" t="s">
        <v>46</v>
      </c>
      <c r="M2601" t="s">
        <v>47</v>
      </c>
      <c r="N2601" t="s">
        <v>101</v>
      </c>
      <c r="O2601">
        <v>13.6</v>
      </c>
      <c r="Q2601">
        <v>157.666666666667</v>
      </c>
      <c r="R2601">
        <v>157.666666666667</v>
      </c>
      <c r="S2601">
        <v>0</v>
      </c>
      <c r="T2601">
        <v>157.666666666667</v>
      </c>
      <c r="U2601">
        <v>86</v>
      </c>
      <c r="V2601">
        <f>SUMIF(货件明细!K:K,F2601,货件明细!AQ:AQ)</f>
        <v>0</v>
      </c>
      <c r="W2601">
        <f t="shared" si="160"/>
        <v>1</v>
      </c>
      <c r="X2601">
        <f t="shared" si="161"/>
        <v>86</v>
      </c>
      <c r="Y2601">
        <f>SUMIF(货件明细!K:K,F2601,货件明细!I:I)</f>
        <v>0</v>
      </c>
      <c r="Z2601">
        <f t="shared" si="162"/>
        <v>13.6</v>
      </c>
      <c r="AA2601">
        <f>SUMIF(货件明细!K:K,F2601,货件明细!J:J)</f>
        <v>0</v>
      </c>
      <c r="AB2601">
        <f t="shared" si="163"/>
        <v>1</v>
      </c>
    </row>
    <row r="2602" spans="1:28">
      <c r="A2602">
        <v>2025</v>
      </c>
      <c r="B2602">
        <v>4</v>
      </c>
      <c r="C2602">
        <v>17</v>
      </c>
      <c r="D2602" s="4">
        <v>45772</v>
      </c>
      <c r="E2602" t="s">
        <v>28</v>
      </c>
      <c r="F2602" t="s">
        <v>2727</v>
      </c>
      <c r="G2602" t="s">
        <v>68</v>
      </c>
      <c r="H2602" t="s">
        <v>31</v>
      </c>
      <c r="I2602" t="s">
        <v>129</v>
      </c>
      <c r="J2602" t="s">
        <v>100</v>
      </c>
      <c r="K2602" t="s">
        <v>100</v>
      </c>
      <c r="L2602" t="s">
        <v>46</v>
      </c>
      <c r="M2602" t="s">
        <v>47</v>
      </c>
      <c r="N2602" t="s">
        <v>101</v>
      </c>
      <c r="O2602">
        <v>13.6</v>
      </c>
      <c r="Q2602">
        <v>155.454545454545</v>
      </c>
      <c r="R2602">
        <v>155.454545454545</v>
      </c>
      <c r="S2602">
        <v>0</v>
      </c>
      <c r="T2602">
        <v>155.454545454545</v>
      </c>
      <c r="U2602">
        <v>86</v>
      </c>
      <c r="V2602">
        <f>SUMIF(货件明细!K:K,F2602,货件明细!AQ:AQ)</f>
        <v>0</v>
      </c>
      <c r="W2602">
        <f t="shared" si="160"/>
        <v>1</v>
      </c>
      <c r="X2602">
        <f t="shared" si="161"/>
        <v>86</v>
      </c>
      <c r="Y2602">
        <f>SUMIF(货件明细!K:K,F2602,货件明细!I:I)</f>
        <v>0</v>
      </c>
      <c r="Z2602">
        <f t="shared" si="162"/>
        <v>13.6</v>
      </c>
      <c r="AA2602">
        <f>SUMIF(货件明细!K:K,F2602,货件明细!J:J)</f>
        <v>0</v>
      </c>
      <c r="AB2602">
        <f t="shared" si="163"/>
        <v>1</v>
      </c>
    </row>
    <row r="2603" spans="1:28">
      <c r="A2603">
        <v>2025</v>
      </c>
      <c r="B2603">
        <v>4</v>
      </c>
      <c r="C2603">
        <v>17</v>
      </c>
      <c r="D2603" s="4">
        <v>45772</v>
      </c>
      <c r="E2603" t="s">
        <v>28</v>
      </c>
      <c r="F2603" t="s">
        <v>2728</v>
      </c>
      <c r="G2603" t="s">
        <v>43</v>
      </c>
      <c r="H2603" t="s">
        <v>44</v>
      </c>
      <c r="I2603" t="s">
        <v>129</v>
      </c>
      <c r="J2603" t="s">
        <v>100</v>
      </c>
      <c r="K2603" t="s">
        <v>58</v>
      </c>
      <c r="L2603" t="s">
        <v>46</v>
      </c>
      <c r="M2603" t="s">
        <v>47</v>
      </c>
      <c r="N2603" t="s">
        <v>75</v>
      </c>
      <c r="O2603">
        <v>13.6</v>
      </c>
      <c r="Q2603">
        <v>125.811111111111</v>
      </c>
      <c r="R2603">
        <v>125.811111111111</v>
      </c>
      <c r="S2603">
        <v>0</v>
      </c>
      <c r="T2603">
        <v>125.811111111111</v>
      </c>
      <c r="U2603">
        <v>86</v>
      </c>
      <c r="V2603">
        <f>SUMIF(货件明细!K:K,F2603,货件明细!AQ:AQ)</f>
        <v>0</v>
      </c>
      <c r="W2603">
        <f t="shared" si="160"/>
        <v>1</v>
      </c>
      <c r="X2603">
        <f t="shared" si="161"/>
        <v>86</v>
      </c>
      <c r="Y2603">
        <f>SUMIF(货件明细!K:K,F2603,货件明细!I:I)</f>
        <v>0</v>
      </c>
      <c r="Z2603">
        <f t="shared" si="162"/>
        <v>13.6</v>
      </c>
      <c r="AA2603">
        <f>SUMIF(货件明细!K:K,F2603,货件明细!J:J)</f>
        <v>0</v>
      </c>
      <c r="AB2603">
        <f t="shared" si="163"/>
        <v>1</v>
      </c>
    </row>
    <row r="2604" spans="1:28">
      <c r="A2604">
        <v>2025</v>
      </c>
      <c r="B2604">
        <v>4</v>
      </c>
      <c r="C2604">
        <v>17</v>
      </c>
      <c r="D2604" s="4">
        <v>45772</v>
      </c>
      <c r="E2604" t="s">
        <v>28</v>
      </c>
      <c r="F2604" t="s">
        <v>2729</v>
      </c>
      <c r="G2604" t="s">
        <v>372</v>
      </c>
      <c r="H2604" t="s">
        <v>71</v>
      </c>
      <c r="I2604" t="s">
        <v>129</v>
      </c>
      <c r="J2604" t="s">
        <v>100</v>
      </c>
      <c r="K2604" t="s">
        <v>58</v>
      </c>
      <c r="L2604" t="s">
        <v>46</v>
      </c>
      <c r="M2604" t="s">
        <v>47</v>
      </c>
      <c r="N2604" t="s">
        <v>107</v>
      </c>
      <c r="O2604">
        <v>13.6</v>
      </c>
      <c r="Q2604">
        <v>91.7222222222222</v>
      </c>
      <c r="R2604">
        <v>91.7222222222222</v>
      </c>
      <c r="S2604">
        <v>0</v>
      </c>
      <c r="T2604">
        <v>91.7222222222222</v>
      </c>
      <c r="U2604">
        <v>86</v>
      </c>
      <c r="V2604">
        <f>SUMIF(货件明细!K:K,F2604,货件明细!AQ:AQ)</f>
        <v>0</v>
      </c>
      <c r="W2604">
        <f t="shared" si="160"/>
        <v>1</v>
      </c>
      <c r="X2604">
        <f t="shared" si="161"/>
        <v>86</v>
      </c>
      <c r="Y2604">
        <f>SUMIF(货件明细!K:K,F2604,货件明细!I:I)</f>
        <v>0</v>
      </c>
      <c r="Z2604">
        <f t="shared" si="162"/>
        <v>13.6</v>
      </c>
      <c r="AA2604">
        <f>SUMIF(货件明细!K:K,F2604,货件明细!J:J)</f>
        <v>0</v>
      </c>
      <c r="AB2604">
        <f t="shared" si="163"/>
        <v>1</v>
      </c>
    </row>
    <row r="2605" spans="1:28">
      <c r="A2605">
        <v>2025</v>
      </c>
      <c r="B2605">
        <v>4</v>
      </c>
      <c r="C2605">
        <v>17</v>
      </c>
      <c r="D2605" s="4">
        <v>45772</v>
      </c>
      <c r="E2605" t="s">
        <v>28</v>
      </c>
      <c r="F2605" t="s">
        <v>2730</v>
      </c>
      <c r="G2605" t="s">
        <v>43</v>
      </c>
      <c r="H2605" t="s">
        <v>44</v>
      </c>
      <c r="I2605" t="s">
        <v>129</v>
      </c>
      <c r="J2605" t="s">
        <v>100</v>
      </c>
      <c r="K2605" t="s">
        <v>58</v>
      </c>
      <c r="L2605" t="s">
        <v>46</v>
      </c>
      <c r="M2605" t="s">
        <v>65</v>
      </c>
      <c r="N2605" t="s">
        <v>2731</v>
      </c>
      <c r="O2605">
        <v>11</v>
      </c>
      <c r="Q2605">
        <v>98.8</v>
      </c>
      <c r="R2605">
        <v>98.8</v>
      </c>
      <c r="S2605">
        <v>0</v>
      </c>
      <c r="T2605">
        <v>98.8</v>
      </c>
      <c r="U2605">
        <v>76</v>
      </c>
      <c r="V2605">
        <f>SUMIF(货件明细!K:K,F2605,货件明细!AQ:AQ)</f>
        <v>0</v>
      </c>
      <c r="W2605">
        <f t="shared" si="160"/>
        <v>1</v>
      </c>
      <c r="X2605">
        <f t="shared" si="161"/>
        <v>76</v>
      </c>
      <c r="Y2605">
        <f>SUMIF(货件明细!K:K,F2605,货件明细!I:I)</f>
        <v>0</v>
      </c>
      <c r="Z2605">
        <f t="shared" si="162"/>
        <v>11</v>
      </c>
      <c r="AA2605">
        <f>SUMIF(货件明细!K:K,F2605,货件明细!J:J)</f>
        <v>0</v>
      </c>
      <c r="AB2605">
        <f t="shared" si="163"/>
        <v>1</v>
      </c>
    </row>
    <row r="2606" spans="1:28">
      <c r="A2606">
        <v>2025</v>
      </c>
      <c r="B2606">
        <v>4</v>
      </c>
      <c r="C2606">
        <v>17</v>
      </c>
      <c r="D2606" s="4">
        <v>45772</v>
      </c>
      <c r="E2606" t="s">
        <v>28</v>
      </c>
      <c r="F2606" t="s">
        <v>2732</v>
      </c>
      <c r="G2606" t="s">
        <v>105</v>
      </c>
      <c r="H2606" t="s">
        <v>31</v>
      </c>
      <c r="I2606" t="s">
        <v>129</v>
      </c>
      <c r="J2606" t="s">
        <v>100</v>
      </c>
      <c r="K2606" t="s">
        <v>100</v>
      </c>
      <c r="L2606" t="s">
        <v>46</v>
      </c>
      <c r="M2606" t="s">
        <v>65</v>
      </c>
      <c r="N2606" t="s">
        <v>1832</v>
      </c>
      <c r="O2606">
        <v>11</v>
      </c>
      <c r="Q2606">
        <v>138.6</v>
      </c>
      <c r="R2606">
        <v>138.6</v>
      </c>
      <c r="S2606">
        <v>0</v>
      </c>
      <c r="T2606">
        <v>138.6</v>
      </c>
      <c r="U2606">
        <v>76</v>
      </c>
      <c r="V2606">
        <f>SUMIF(货件明细!K:K,F2606,货件明细!AQ:AQ)</f>
        <v>0</v>
      </c>
      <c r="W2606">
        <f t="shared" si="160"/>
        <v>1</v>
      </c>
      <c r="X2606">
        <f t="shared" si="161"/>
        <v>76</v>
      </c>
      <c r="Y2606">
        <f>SUMIF(货件明细!K:K,F2606,货件明细!I:I)</f>
        <v>0</v>
      </c>
      <c r="Z2606">
        <f t="shared" si="162"/>
        <v>11</v>
      </c>
      <c r="AA2606">
        <f>SUMIF(货件明细!K:K,F2606,货件明细!J:J)</f>
        <v>0</v>
      </c>
      <c r="AB2606">
        <f t="shared" si="163"/>
        <v>1</v>
      </c>
    </row>
    <row r="2607" spans="1:28">
      <c r="A2607">
        <v>2025</v>
      </c>
      <c r="B2607">
        <v>4</v>
      </c>
      <c r="C2607">
        <v>17</v>
      </c>
      <c r="D2607" s="4">
        <v>45772</v>
      </c>
      <c r="E2607" t="s">
        <v>28</v>
      </c>
      <c r="F2607" t="s">
        <v>2733</v>
      </c>
      <c r="G2607" t="s">
        <v>68</v>
      </c>
      <c r="H2607" t="s">
        <v>31</v>
      </c>
      <c r="I2607" t="s">
        <v>129</v>
      </c>
      <c r="J2607" t="s">
        <v>100</v>
      </c>
      <c r="K2607" t="s">
        <v>100</v>
      </c>
      <c r="L2607" t="s">
        <v>46</v>
      </c>
      <c r="M2607" t="s">
        <v>65</v>
      </c>
      <c r="N2607" t="s">
        <v>1832</v>
      </c>
      <c r="O2607">
        <v>11</v>
      </c>
      <c r="Q2607">
        <v>148.787272727273</v>
      </c>
      <c r="R2607">
        <v>148.787272727273</v>
      </c>
      <c r="S2607">
        <v>0</v>
      </c>
      <c r="T2607">
        <v>148.787272727273</v>
      </c>
      <c r="U2607">
        <v>76</v>
      </c>
      <c r="V2607">
        <f>SUMIF(货件明细!K:K,F2607,货件明细!AQ:AQ)</f>
        <v>0</v>
      </c>
      <c r="W2607">
        <f t="shared" si="160"/>
        <v>1</v>
      </c>
      <c r="X2607">
        <f t="shared" si="161"/>
        <v>76</v>
      </c>
      <c r="Y2607">
        <f>SUMIF(货件明细!K:K,F2607,货件明细!I:I)</f>
        <v>0</v>
      </c>
      <c r="Z2607">
        <f t="shared" si="162"/>
        <v>11</v>
      </c>
      <c r="AA2607">
        <f>SUMIF(货件明细!K:K,F2607,货件明细!J:J)</f>
        <v>0</v>
      </c>
      <c r="AB2607">
        <f t="shared" si="163"/>
        <v>1</v>
      </c>
    </row>
    <row r="2608" spans="1:28">
      <c r="A2608">
        <v>2025</v>
      </c>
      <c r="B2608">
        <v>4</v>
      </c>
      <c r="C2608">
        <v>17</v>
      </c>
      <c r="D2608" s="4">
        <v>45772</v>
      </c>
      <c r="E2608" t="s">
        <v>28</v>
      </c>
      <c r="F2608" t="s">
        <v>2734</v>
      </c>
      <c r="G2608" t="s">
        <v>372</v>
      </c>
      <c r="H2608" t="s">
        <v>71</v>
      </c>
      <c r="I2608" t="s">
        <v>129</v>
      </c>
      <c r="J2608" t="s">
        <v>100</v>
      </c>
      <c r="K2608" t="s">
        <v>58</v>
      </c>
      <c r="L2608" t="s">
        <v>46</v>
      </c>
      <c r="M2608" t="s">
        <v>65</v>
      </c>
      <c r="N2608" t="s">
        <v>2731</v>
      </c>
      <c r="O2608">
        <v>11</v>
      </c>
      <c r="Q2608">
        <v>72.8</v>
      </c>
      <c r="R2608">
        <v>72.8</v>
      </c>
      <c r="S2608">
        <v>0</v>
      </c>
      <c r="T2608">
        <v>72.8</v>
      </c>
      <c r="U2608">
        <v>76</v>
      </c>
      <c r="V2608">
        <f>SUMIF(货件明细!K:K,F2608,货件明细!AQ:AQ)</f>
        <v>0</v>
      </c>
      <c r="W2608">
        <f t="shared" si="160"/>
        <v>1</v>
      </c>
      <c r="X2608">
        <f t="shared" si="161"/>
        <v>76</v>
      </c>
      <c r="Y2608">
        <f>SUMIF(货件明细!K:K,F2608,货件明细!I:I)</f>
        <v>0</v>
      </c>
      <c r="Z2608">
        <f t="shared" si="162"/>
        <v>11</v>
      </c>
      <c r="AA2608">
        <f>SUMIF(货件明细!K:K,F2608,货件明细!J:J)</f>
        <v>0</v>
      </c>
      <c r="AB2608">
        <f t="shared" si="163"/>
        <v>1</v>
      </c>
    </row>
    <row r="2609" spans="1:28">
      <c r="A2609">
        <v>2025</v>
      </c>
      <c r="B2609">
        <v>4</v>
      </c>
      <c r="C2609">
        <v>17</v>
      </c>
      <c r="D2609" s="4">
        <v>45772</v>
      </c>
      <c r="E2609" t="s">
        <v>28</v>
      </c>
      <c r="F2609" t="s">
        <v>2735</v>
      </c>
      <c r="G2609" t="s">
        <v>369</v>
      </c>
      <c r="H2609" t="s">
        <v>31</v>
      </c>
      <c r="I2609" t="s">
        <v>129</v>
      </c>
      <c r="J2609" t="s">
        <v>100</v>
      </c>
      <c r="K2609" t="s">
        <v>100</v>
      </c>
      <c r="L2609" t="s">
        <v>46</v>
      </c>
      <c r="M2609" t="s">
        <v>65</v>
      </c>
      <c r="N2609" t="s">
        <v>1832</v>
      </c>
      <c r="O2609">
        <v>11</v>
      </c>
      <c r="Q2609">
        <v>125.466666666667</v>
      </c>
      <c r="R2609">
        <v>125.466666666667</v>
      </c>
      <c r="S2609">
        <v>0</v>
      </c>
      <c r="T2609">
        <v>125.466666666667</v>
      </c>
      <c r="U2609">
        <v>76</v>
      </c>
      <c r="V2609">
        <f>SUMIF(货件明细!K:K,F2609,货件明细!AQ:AQ)</f>
        <v>0</v>
      </c>
      <c r="W2609">
        <f t="shared" si="160"/>
        <v>1</v>
      </c>
      <c r="X2609">
        <f t="shared" si="161"/>
        <v>76</v>
      </c>
      <c r="Y2609">
        <f>SUMIF(货件明细!K:K,F2609,货件明细!I:I)</f>
        <v>0</v>
      </c>
      <c r="Z2609">
        <f t="shared" si="162"/>
        <v>11</v>
      </c>
      <c r="AA2609">
        <f>SUMIF(货件明细!K:K,F2609,货件明细!J:J)</f>
        <v>0</v>
      </c>
      <c r="AB2609">
        <f t="shared" si="163"/>
        <v>1</v>
      </c>
    </row>
    <row r="2610" spans="1:28">
      <c r="A2610">
        <v>2025</v>
      </c>
      <c r="B2610">
        <v>4</v>
      </c>
      <c r="C2610">
        <v>17</v>
      </c>
      <c r="D2610" s="4">
        <v>45772</v>
      </c>
      <c r="E2610" t="s">
        <v>28</v>
      </c>
      <c r="F2610" t="s">
        <v>2736</v>
      </c>
      <c r="G2610" t="s">
        <v>369</v>
      </c>
      <c r="H2610" t="s">
        <v>31</v>
      </c>
      <c r="I2610" t="s">
        <v>129</v>
      </c>
      <c r="J2610" t="s">
        <v>45</v>
      </c>
      <c r="K2610" t="s">
        <v>100</v>
      </c>
      <c r="L2610" t="s">
        <v>46</v>
      </c>
      <c r="M2610" t="s">
        <v>65</v>
      </c>
      <c r="N2610" t="s">
        <v>1832</v>
      </c>
      <c r="O2610">
        <v>10</v>
      </c>
      <c r="Q2610">
        <v>125.466666666667</v>
      </c>
      <c r="R2610">
        <v>125.466666666667</v>
      </c>
      <c r="S2610">
        <v>0</v>
      </c>
      <c r="T2610">
        <v>125.466666666667</v>
      </c>
      <c r="U2610">
        <v>42</v>
      </c>
      <c r="V2610">
        <f>SUMIF(货件明细!K:K,F2610,货件明细!AQ:AQ)</f>
        <v>0</v>
      </c>
      <c r="W2610">
        <f t="shared" si="160"/>
        <v>1</v>
      </c>
      <c r="X2610">
        <f t="shared" si="161"/>
        <v>42</v>
      </c>
      <c r="Y2610">
        <f>SUMIF(货件明细!K:K,F2610,货件明细!I:I)</f>
        <v>0</v>
      </c>
      <c r="Z2610">
        <f t="shared" si="162"/>
        <v>10</v>
      </c>
      <c r="AA2610">
        <f>SUMIF(货件明细!K:K,F2610,货件明细!J:J)</f>
        <v>0</v>
      </c>
      <c r="AB2610">
        <f t="shared" si="163"/>
        <v>1</v>
      </c>
    </row>
    <row r="2611" spans="1:28">
      <c r="A2611">
        <v>2025</v>
      </c>
      <c r="B2611">
        <v>4</v>
      </c>
      <c r="C2611">
        <v>17</v>
      </c>
      <c r="D2611" s="4">
        <v>45772</v>
      </c>
      <c r="E2611" t="s">
        <v>28</v>
      </c>
      <c r="F2611" t="s">
        <v>2737</v>
      </c>
      <c r="G2611" t="s">
        <v>68</v>
      </c>
      <c r="H2611" t="s">
        <v>31</v>
      </c>
      <c r="I2611" t="s">
        <v>129</v>
      </c>
      <c r="J2611" t="s">
        <v>45</v>
      </c>
      <c r="K2611" t="s">
        <v>100</v>
      </c>
      <c r="L2611" t="s">
        <v>46</v>
      </c>
      <c r="M2611" t="s">
        <v>65</v>
      </c>
      <c r="N2611" t="s">
        <v>1832</v>
      </c>
      <c r="O2611">
        <v>10</v>
      </c>
      <c r="Q2611">
        <v>148.787272727273</v>
      </c>
      <c r="R2611">
        <v>148.787272727273</v>
      </c>
      <c r="S2611">
        <v>0</v>
      </c>
      <c r="T2611">
        <v>148.787272727273</v>
      </c>
      <c r="U2611">
        <v>42</v>
      </c>
      <c r="V2611">
        <f>SUMIF(货件明细!K:K,F2611,货件明细!AQ:AQ)</f>
        <v>0</v>
      </c>
      <c r="W2611">
        <f t="shared" si="160"/>
        <v>1</v>
      </c>
      <c r="X2611">
        <f t="shared" si="161"/>
        <v>42</v>
      </c>
      <c r="Y2611">
        <f>SUMIF(货件明细!K:K,F2611,货件明细!I:I)</f>
        <v>0</v>
      </c>
      <c r="Z2611">
        <f t="shared" si="162"/>
        <v>10</v>
      </c>
      <c r="AA2611">
        <f>SUMIF(货件明细!K:K,F2611,货件明细!J:J)</f>
        <v>0</v>
      </c>
      <c r="AB2611">
        <f t="shared" si="163"/>
        <v>1</v>
      </c>
    </row>
    <row r="2612" spans="1:28">
      <c r="A2612">
        <v>2025</v>
      </c>
      <c r="B2612">
        <v>4</v>
      </c>
      <c r="C2612">
        <v>17</v>
      </c>
      <c r="D2612" s="4">
        <v>45772</v>
      </c>
      <c r="E2612" t="s">
        <v>28</v>
      </c>
      <c r="F2612" t="s">
        <v>2738</v>
      </c>
      <c r="G2612" t="s">
        <v>105</v>
      </c>
      <c r="H2612" t="s">
        <v>31</v>
      </c>
      <c r="I2612" t="s">
        <v>129</v>
      </c>
      <c r="J2612" t="s">
        <v>45</v>
      </c>
      <c r="K2612" t="s">
        <v>100</v>
      </c>
      <c r="L2612" t="s">
        <v>46</v>
      </c>
      <c r="M2612" t="s">
        <v>65</v>
      </c>
      <c r="N2612" t="s">
        <v>1832</v>
      </c>
      <c r="O2612">
        <v>10</v>
      </c>
      <c r="Q2612">
        <v>138.6</v>
      </c>
      <c r="R2612">
        <v>138.6</v>
      </c>
      <c r="S2612">
        <v>0</v>
      </c>
      <c r="T2612">
        <v>138.6</v>
      </c>
      <c r="U2612">
        <v>42</v>
      </c>
      <c r="V2612">
        <f>SUMIF(货件明细!K:K,F2612,货件明细!AQ:AQ)</f>
        <v>0</v>
      </c>
      <c r="W2612">
        <f t="shared" si="160"/>
        <v>1</v>
      </c>
      <c r="X2612">
        <f t="shared" si="161"/>
        <v>42</v>
      </c>
      <c r="Y2612">
        <f>SUMIF(货件明细!K:K,F2612,货件明细!I:I)</f>
        <v>0</v>
      </c>
      <c r="Z2612">
        <f t="shared" si="162"/>
        <v>10</v>
      </c>
      <c r="AA2612">
        <f>SUMIF(货件明细!K:K,F2612,货件明细!J:J)</f>
        <v>0</v>
      </c>
      <c r="AB2612">
        <f t="shared" si="163"/>
        <v>1</v>
      </c>
    </row>
    <row r="2613" spans="1:28">
      <c r="A2613">
        <v>2025</v>
      </c>
      <c r="B2613">
        <v>4</v>
      </c>
      <c r="C2613">
        <v>17</v>
      </c>
      <c r="D2613" s="4">
        <v>45772</v>
      </c>
      <c r="E2613" t="s">
        <v>28</v>
      </c>
      <c r="F2613" t="s">
        <v>2739</v>
      </c>
      <c r="G2613" t="s">
        <v>43</v>
      </c>
      <c r="H2613" t="s">
        <v>44</v>
      </c>
      <c r="I2613" t="s">
        <v>129</v>
      </c>
      <c r="J2613" t="s">
        <v>45</v>
      </c>
      <c r="K2613" t="s">
        <v>45</v>
      </c>
      <c r="L2613" t="s">
        <v>46</v>
      </c>
      <c r="M2613" t="s">
        <v>65</v>
      </c>
      <c r="N2613" t="s">
        <v>2740</v>
      </c>
      <c r="O2613">
        <v>10</v>
      </c>
      <c r="Q2613">
        <v>240.714285714286</v>
      </c>
      <c r="R2613">
        <v>240.714285714286</v>
      </c>
      <c r="S2613">
        <v>0</v>
      </c>
      <c r="T2613">
        <v>240.714285714286</v>
      </c>
      <c r="U2613">
        <v>42</v>
      </c>
      <c r="V2613">
        <f>SUMIF(货件明细!K:K,F2613,货件明细!AQ:AQ)</f>
        <v>0</v>
      </c>
      <c r="W2613">
        <f t="shared" si="160"/>
        <v>1</v>
      </c>
      <c r="X2613">
        <f t="shared" si="161"/>
        <v>42</v>
      </c>
      <c r="Y2613">
        <f>SUMIF(货件明细!K:K,F2613,货件明细!I:I)</f>
        <v>0</v>
      </c>
      <c r="Z2613">
        <f t="shared" si="162"/>
        <v>10</v>
      </c>
      <c r="AA2613">
        <f>SUMIF(货件明细!K:K,F2613,货件明细!J:J)</f>
        <v>0</v>
      </c>
      <c r="AB2613">
        <f t="shared" si="163"/>
        <v>1</v>
      </c>
    </row>
    <row r="2614" spans="1:28">
      <c r="A2614">
        <v>2025</v>
      </c>
      <c r="B2614">
        <v>4</v>
      </c>
      <c r="C2614">
        <v>17</v>
      </c>
      <c r="D2614" s="4">
        <v>45772</v>
      </c>
      <c r="E2614" t="s">
        <v>28</v>
      </c>
      <c r="F2614" t="s">
        <v>2741</v>
      </c>
      <c r="G2614" t="s">
        <v>372</v>
      </c>
      <c r="H2614" t="s">
        <v>71</v>
      </c>
      <c r="I2614" t="s">
        <v>129</v>
      </c>
      <c r="J2614" t="s">
        <v>45</v>
      </c>
      <c r="K2614" t="s">
        <v>45</v>
      </c>
      <c r="L2614" t="s">
        <v>46</v>
      </c>
      <c r="M2614" t="s">
        <v>65</v>
      </c>
      <c r="N2614" t="s">
        <v>2740</v>
      </c>
      <c r="O2614">
        <v>10</v>
      </c>
      <c r="Q2614">
        <v>211.428571428571</v>
      </c>
      <c r="R2614">
        <v>211.428571428571</v>
      </c>
      <c r="S2614">
        <v>0</v>
      </c>
      <c r="T2614">
        <v>211.428571428571</v>
      </c>
      <c r="U2614">
        <v>42</v>
      </c>
      <c r="V2614">
        <f>SUMIF(货件明细!K:K,F2614,货件明细!AQ:AQ)</f>
        <v>0</v>
      </c>
      <c r="W2614">
        <f t="shared" si="160"/>
        <v>1</v>
      </c>
      <c r="X2614">
        <f t="shared" si="161"/>
        <v>42</v>
      </c>
      <c r="Y2614">
        <f>SUMIF(货件明细!K:K,F2614,货件明细!I:I)</f>
        <v>0</v>
      </c>
      <c r="Z2614">
        <f t="shared" si="162"/>
        <v>10</v>
      </c>
      <c r="AA2614">
        <f>SUMIF(货件明细!K:K,F2614,货件明细!J:J)</f>
        <v>0</v>
      </c>
      <c r="AB2614">
        <f t="shared" si="163"/>
        <v>1</v>
      </c>
    </row>
    <row r="2615" spans="1:28">
      <c r="A2615">
        <v>2025</v>
      </c>
      <c r="B2615">
        <v>4</v>
      </c>
      <c r="C2615">
        <v>17</v>
      </c>
      <c r="D2615" s="4">
        <v>45772</v>
      </c>
      <c r="E2615" t="s">
        <v>28</v>
      </c>
      <c r="F2615" t="s">
        <v>2742</v>
      </c>
      <c r="G2615" t="s">
        <v>68</v>
      </c>
      <c r="H2615" t="s">
        <v>31</v>
      </c>
      <c r="I2615" t="s">
        <v>39</v>
      </c>
      <c r="J2615" t="s">
        <v>45</v>
      </c>
      <c r="K2615" t="s">
        <v>100</v>
      </c>
      <c r="L2615" t="s">
        <v>46</v>
      </c>
      <c r="M2615" t="s">
        <v>65</v>
      </c>
      <c r="N2615" t="s">
        <v>1832</v>
      </c>
      <c r="O2615">
        <v>30.15</v>
      </c>
      <c r="Q2615">
        <v>297.574545454545</v>
      </c>
      <c r="R2615">
        <v>297.574545454545</v>
      </c>
      <c r="S2615">
        <v>0</v>
      </c>
      <c r="T2615">
        <v>297.574545454545</v>
      </c>
      <c r="U2615">
        <v>72</v>
      </c>
      <c r="V2615">
        <f>SUMIF(货件明细!K:K,F2615,货件明细!AQ:AQ)</f>
        <v>0</v>
      </c>
      <c r="W2615">
        <f t="shared" si="160"/>
        <v>1</v>
      </c>
      <c r="X2615">
        <f t="shared" si="161"/>
        <v>72</v>
      </c>
      <c r="Y2615">
        <f>SUMIF(货件明细!K:K,F2615,货件明细!I:I)</f>
        <v>0</v>
      </c>
      <c r="Z2615">
        <f t="shared" si="162"/>
        <v>30.15</v>
      </c>
      <c r="AA2615">
        <f>SUMIF(货件明细!K:K,F2615,货件明细!J:J)</f>
        <v>0</v>
      </c>
      <c r="AB2615">
        <f t="shared" si="163"/>
        <v>1</v>
      </c>
    </row>
    <row r="2616" spans="1:28">
      <c r="A2616">
        <v>2025</v>
      </c>
      <c r="B2616">
        <v>4</v>
      </c>
      <c r="C2616">
        <v>17</v>
      </c>
      <c r="D2616" s="4">
        <v>45772</v>
      </c>
      <c r="E2616" t="s">
        <v>28</v>
      </c>
      <c r="F2616" t="s">
        <v>2743</v>
      </c>
      <c r="G2616" t="s">
        <v>43</v>
      </c>
      <c r="H2616" t="s">
        <v>44</v>
      </c>
      <c r="I2616" t="s">
        <v>39</v>
      </c>
      <c r="J2616" t="s">
        <v>45</v>
      </c>
      <c r="K2616" t="s">
        <v>45</v>
      </c>
      <c r="L2616" t="s">
        <v>46</v>
      </c>
      <c r="M2616" t="s">
        <v>65</v>
      </c>
      <c r="N2616" t="s">
        <v>2740</v>
      </c>
      <c r="O2616">
        <v>30.15</v>
      </c>
      <c r="Q2616">
        <v>481.428571428571</v>
      </c>
      <c r="R2616">
        <v>481.428571428571</v>
      </c>
      <c r="S2616">
        <v>0</v>
      </c>
      <c r="T2616">
        <v>481.428571428571</v>
      </c>
      <c r="U2616">
        <v>72</v>
      </c>
      <c r="V2616">
        <f>SUMIF(货件明细!K:K,F2616,货件明细!AQ:AQ)</f>
        <v>0</v>
      </c>
      <c r="W2616">
        <f t="shared" si="160"/>
        <v>1</v>
      </c>
      <c r="X2616">
        <f t="shared" si="161"/>
        <v>72</v>
      </c>
      <c r="Y2616">
        <f>SUMIF(货件明细!K:K,F2616,货件明细!I:I)</f>
        <v>0</v>
      </c>
      <c r="Z2616">
        <f t="shared" si="162"/>
        <v>30.15</v>
      </c>
      <c r="AA2616">
        <f>SUMIF(货件明细!K:K,F2616,货件明细!J:J)</f>
        <v>0</v>
      </c>
      <c r="AB2616">
        <f t="shared" si="163"/>
        <v>1</v>
      </c>
    </row>
    <row r="2617" spans="1:28">
      <c r="A2617">
        <v>2025</v>
      </c>
      <c r="B2617">
        <v>4</v>
      </c>
      <c r="C2617">
        <v>17</v>
      </c>
      <c r="D2617" s="4">
        <v>45772</v>
      </c>
      <c r="E2617" t="s">
        <v>28</v>
      </c>
      <c r="F2617" t="s">
        <v>2744</v>
      </c>
      <c r="G2617" t="s">
        <v>105</v>
      </c>
      <c r="H2617" t="s">
        <v>31</v>
      </c>
      <c r="I2617" t="s">
        <v>39</v>
      </c>
      <c r="J2617" t="s">
        <v>45</v>
      </c>
      <c r="K2617" t="s">
        <v>100</v>
      </c>
      <c r="L2617" t="s">
        <v>46</v>
      </c>
      <c r="M2617" t="s">
        <v>65</v>
      </c>
      <c r="N2617" t="s">
        <v>1832</v>
      </c>
      <c r="O2617">
        <v>30.15</v>
      </c>
      <c r="Q2617">
        <v>277.2</v>
      </c>
      <c r="R2617">
        <v>277.2</v>
      </c>
      <c r="S2617">
        <v>0</v>
      </c>
      <c r="T2617">
        <v>277.2</v>
      </c>
      <c r="U2617">
        <v>72</v>
      </c>
      <c r="V2617">
        <f>SUMIF(货件明细!K:K,F2617,货件明细!AQ:AQ)</f>
        <v>0</v>
      </c>
      <c r="W2617">
        <f t="shared" si="160"/>
        <v>1</v>
      </c>
      <c r="X2617">
        <f t="shared" si="161"/>
        <v>72</v>
      </c>
      <c r="Y2617">
        <f>SUMIF(货件明细!K:K,F2617,货件明细!I:I)</f>
        <v>0</v>
      </c>
      <c r="Z2617">
        <f t="shared" si="162"/>
        <v>30.15</v>
      </c>
      <c r="AA2617">
        <f>SUMIF(货件明细!K:K,F2617,货件明细!J:J)</f>
        <v>0</v>
      </c>
      <c r="AB2617">
        <f t="shared" si="163"/>
        <v>1</v>
      </c>
    </row>
    <row r="2618" spans="1:28">
      <c r="A2618">
        <v>2025</v>
      </c>
      <c r="B2618">
        <v>4</v>
      </c>
      <c r="C2618">
        <v>17</v>
      </c>
      <c r="D2618" s="4">
        <v>45772</v>
      </c>
      <c r="E2618" t="s">
        <v>28</v>
      </c>
      <c r="F2618" t="s">
        <v>2745</v>
      </c>
      <c r="G2618" t="s">
        <v>372</v>
      </c>
      <c r="H2618" t="s">
        <v>71</v>
      </c>
      <c r="I2618" t="s">
        <v>39</v>
      </c>
      <c r="J2618" t="s">
        <v>45</v>
      </c>
      <c r="K2618" t="s">
        <v>45</v>
      </c>
      <c r="L2618" t="s">
        <v>46</v>
      </c>
      <c r="M2618" t="s">
        <v>65</v>
      </c>
      <c r="N2618" t="s">
        <v>2740</v>
      </c>
      <c r="O2618">
        <v>30.15</v>
      </c>
      <c r="Q2618">
        <v>422.857142857143</v>
      </c>
      <c r="R2618">
        <v>422.857142857143</v>
      </c>
      <c r="S2618">
        <v>0</v>
      </c>
      <c r="T2618">
        <v>422.857142857143</v>
      </c>
      <c r="U2618">
        <v>72</v>
      </c>
      <c r="V2618">
        <f>SUMIF(货件明细!K:K,F2618,货件明细!AQ:AQ)</f>
        <v>0</v>
      </c>
      <c r="W2618">
        <f t="shared" si="160"/>
        <v>1</v>
      </c>
      <c r="X2618">
        <f t="shared" si="161"/>
        <v>72</v>
      </c>
      <c r="Y2618">
        <f>SUMIF(货件明细!K:K,F2618,货件明细!I:I)</f>
        <v>0</v>
      </c>
      <c r="Z2618">
        <f t="shared" si="162"/>
        <v>30.15</v>
      </c>
      <c r="AA2618">
        <f>SUMIF(货件明细!K:K,F2618,货件明细!J:J)</f>
        <v>0</v>
      </c>
      <c r="AB2618">
        <f t="shared" si="163"/>
        <v>1</v>
      </c>
    </row>
    <row r="2619" spans="1:28">
      <c r="A2619">
        <v>2025</v>
      </c>
      <c r="B2619">
        <v>4</v>
      </c>
      <c r="C2619">
        <v>17</v>
      </c>
      <c r="D2619" s="4">
        <v>45772</v>
      </c>
      <c r="E2619" t="s">
        <v>28</v>
      </c>
      <c r="F2619" t="s">
        <v>2746</v>
      </c>
      <c r="G2619" t="s">
        <v>369</v>
      </c>
      <c r="H2619" t="s">
        <v>31</v>
      </c>
      <c r="I2619" t="s">
        <v>39</v>
      </c>
      <c r="J2619" t="s">
        <v>45</v>
      </c>
      <c r="K2619" t="s">
        <v>100</v>
      </c>
      <c r="L2619" t="s">
        <v>46</v>
      </c>
      <c r="M2619" t="s">
        <v>65</v>
      </c>
      <c r="N2619" t="s">
        <v>1832</v>
      </c>
      <c r="O2619">
        <v>30.15</v>
      </c>
      <c r="Q2619">
        <v>250.933333333333</v>
      </c>
      <c r="R2619">
        <v>250.933333333333</v>
      </c>
      <c r="S2619">
        <v>0</v>
      </c>
      <c r="T2619">
        <v>250.933333333333</v>
      </c>
      <c r="U2619">
        <v>72</v>
      </c>
      <c r="V2619">
        <f>SUMIF(货件明细!K:K,F2619,货件明细!AQ:AQ)</f>
        <v>0</v>
      </c>
      <c r="W2619">
        <f t="shared" si="160"/>
        <v>1</v>
      </c>
      <c r="X2619">
        <f t="shared" si="161"/>
        <v>72</v>
      </c>
      <c r="Y2619">
        <f>SUMIF(货件明细!K:K,F2619,货件明细!I:I)</f>
        <v>0</v>
      </c>
      <c r="Z2619">
        <f t="shared" si="162"/>
        <v>30.15</v>
      </c>
      <c r="AA2619">
        <f>SUMIF(货件明细!K:K,F2619,货件明细!J:J)</f>
        <v>0</v>
      </c>
      <c r="AB2619">
        <f t="shared" si="163"/>
        <v>1</v>
      </c>
    </row>
    <row r="2620" spans="1:28">
      <c r="A2620">
        <v>2025</v>
      </c>
      <c r="B2620">
        <v>4</v>
      </c>
      <c r="C2620">
        <v>17</v>
      </c>
      <c r="D2620" s="4">
        <v>45772</v>
      </c>
      <c r="E2620" t="s">
        <v>28</v>
      </c>
      <c r="F2620" t="s">
        <v>2747</v>
      </c>
      <c r="G2620" t="s">
        <v>68</v>
      </c>
      <c r="H2620" t="s">
        <v>31</v>
      </c>
      <c r="I2620" t="s">
        <v>111</v>
      </c>
      <c r="J2620" t="s">
        <v>100</v>
      </c>
      <c r="K2620" t="s">
        <v>100</v>
      </c>
      <c r="L2620" t="s">
        <v>46</v>
      </c>
      <c r="M2620" t="s">
        <v>47</v>
      </c>
      <c r="N2620" t="s">
        <v>101</v>
      </c>
      <c r="O2620">
        <v>18.35</v>
      </c>
      <c r="Q2620">
        <v>155.454545454545</v>
      </c>
      <c r="R2620">
        <v>155.454545454545</v>
      </c>
      <c r="S2620">
        <v>0</v>
      </c>
      <c r="T2620">
        <v>155.454545454545</v>
      </c>
      <c r="U2620">
        <v>126</v>
      </c>
      <c r="V2620">
        <f>SUMIF(货件明细!K:K,F2620,货件明细!AQ:AQ)</f>
        <v>0</v>
      </c>
      <c r="W2620">
        <f t="shared" si="160"/>
        <v>1</v>
      </c>
      <c r="X2620">
        <f t="shared" si="161"/>
        <v>126</v>
      </c>
      <c r="Y2620">
        <f>SUMIF(货件明细!K:K,F2620,货件明细!I:I)</f>
        <v>0</v>
      </c>
      <c r="Z2620">
        <f t="shared" si="162"/>
        <v>18.35</v>
      </c>
      <c r="AA2620">
        <f>SUMIF(货件明细!K:K,F2620,货件明细!J:J)</f>
        <v>0</v>
      </c>
      <c r="AB2620">
        <f t="shared" si="163"/>
        <v>1</v>
      </c>
    </row>
    <row r="2621" spans="1:28">
      <c r="A2621">
        <v>2025</v>
      </c>
      <c r="B2621">
        <v>4</v>
      </c>
      <c r="C2621">
        <v>17</v>
      </c>
      <c r="D2621" s="4">
        <v>45772</v>
      </c>
      <c r="E2621" t="s">
        <v>28</v>
      </c>
      <c r="F2621" t="s">
        <v>2748</v>
      </c>
      <c r="G2621" t="s">
        <v>372</v>
      </c>
      <c r="H2621" t="s">
        <v>71</v>
      </c>
      <c r="I2621" t="s">
        <v>111</v>
      </c>
      <c r="J2621" t="s">
        <v>100</v>
      </c>
      <c r="K2621" t="s">
        <v>58</v>
      </c>
      <c r="L2621" t="s">
        <v>46</v>
      </c>
      <c r="M2621" t="s">
        <v>47</v>
      </c>
      <c r="N2621" t="s">
        <v>107</v>
      </c>
      <c r="O2621">
        <v>18.35</v>
      </c>
      <c r="Q2621">
        <v>91.7222222222222</v>
      </c>
      <c r="R2621">
        <v>91.7222222222222</v>
      </c>
      <c r="S2621">
        <v>0</v>
      </c>
      <c r="T2621">
        <v>91.7222222222222</v>
      </c>
      <c r="U2621">
        <v>126</v>
      </c>
      <c r="V2621">
        <f>SUMIF(货件明细!K:K,F2621,货件明细!AQ:AQ)</f>
        <v>0</v>
      </c>
      <c r="W2621">
        <f t="shared" si="160"/>
        <v>1</v>
      </c>
      <c r="X2621">
        <f t="shared" si="161"/>
        <v>126</v>
      </c>
      <c r="Y2621">
        <f>SUMIF(货件明细!K:K,F2621,货件明细!I:I)</f>
        <v>0</v>
      </c>
      <c r="Z2621">
        <f t="shared" si="162"/>
        <v>18.35</v>
      </c>
      <c r="AA2621">
        <f>SUMIF(货件明细!K:K,F2621,货件明细!J:J)</f>
        <v>0</v>
      </c>
      <c r="AB2621">
        <f t="shared" si="163"/>
        <v>1</v>
      </c>
    </row>
    <row r="2622" spans="1:28">
      <c r="A2622">
        <v>2025</v>
      </c>
      <c r="B2622">
        <v>4</v>
      </c>
      <c r="C2622">
        <v>17</v>
      </c>
      <c r="D2622" s="4">
        <v>45772</v>
      </c>
      <c r="E2622" t="s">
        <v>28</v>
      </c>
      <c r="F2622" t="s">
        <v>2749</v>
      </c>
      <c r="G2622" t="s">
        <v>369</v>
      </c>
      <c r="H2622" t="s">
        <v>31</v>
      </c>
      <c r="I2622" t="s">
        <v>111</v>
      </c>
      <c r="J2622" t="s">
        <v>100</v>
      </c>
      <c r="K2622" t="s">
        <v>100</v>
      </c>
      <c r="L2622" t="s">
        <v>46</v>
      </c>
      <c r="M2622" t="s">
        <v>47</v>
      </c>
      <c r="N2622" t="s">
        <v>101</v>
      </c>
      <c r="O2622">
        <v>18.35</v>
      </c>
      <c r="Q2622">
        <v>145.39</v>
      </c>
      <c r="R2622">
        <v>145.39</v>
      </c>
      <c r="S2622">
        <v>0</v>
      </c>
      <c r="T2622">
        <v>145.39</v>
      </c>
      <c r="U2622">
        <v>126</v>
      </c>
      <c r="V2622">
        <f>SUMIF(货件明细!K:K,F2622,货件明细!AQ:AQ)</f>
        <v>0</v>
      </c>
      <c r="W2622">
        <f t="shared" si="160"/>
        <v>1</v>
      </c>
      <c r="X2622">
        <f t="shared" si="161"/>
        <v>126</v>
      </c>
      <c r="Y2622">
        <f>SUMIF(货件明细!K:K,F2622,货件明细!I:I)</f>
        <v>0</v>
      </c>
      <c r="Z2622">
        <f t="shared" si="162"/>
        <v>18.35</v>
      </c>
      <c r="AA2622">
        <f>SUMIF(货件明细!K:K,F2622,货件明细!J:J)</f>
        <v>0</v>
      </c>
      <c r="AB2622">
        <f t="shared" si="163"/>
        <v>1</v>
      </c>
    </row>
    <row r="2623" spans="1:28">
      <c r="A2623">
        <v>2025</v>
      </c>
      <c r="B2623">
        <v>4</v>
      </c>
      <c r="C2623">
        <v>17</v>
      </c>
      <c r="D2623" s="4">
        <v>45772</v>
      </c>
      <c r="E2623" t="s">
        <v>28</v>
      </c>
      <c r="F2623" t="s">
        <v>2750</v>
      </c>
      <c r="G2623" t="s">
        <v>105</v>
      </c>
      <c r="H2623" t="s">
        <v>31</v>
      </c>
      <c r="I2623" t="s">
        <v>111</v>
      </c>
      <c r="J2623" t="s">
        <v>100</v>
      </c>
      <c r="K2623" t="s">
        <v>100</v>
      </c>
      <c r="L2623" t="s">
        <v>46</v>
      </c>
      <c r="M2623" t="s">
        <v>47</v>
      </c>
      <c r="N2623" t="s">
        <v>101</v>
      </c>
      <c r="O2623">
        <v>18.35</v>
      </c>
      <c r="Q2623">
        <v>157.666666666667</v>
      </c>
      <c r="R2623">
        <v>157.666666666667</v>
      </c>
      <c r="S2623">
        <v>0</v>
      </c>
      <c r="T2623">
        <v>157.666666666667</v>
      </c>
      <c r="U2623">
        <v>126</v>
      </c>
      <c r="V2623">
        <f>SUMIF(货件明细!K:K,F2623,货件明细!AQ:AQ)</f>
        <v>0</v>
      </c>
      <c r="W2623">
        <f t="shared" si="160"/>
        <v>1</v>
      </c>
      <c r="X2623">
        <f t="shared" si="161"/>
        <v>126</v>
      </c>
      <c r="Y2623">
        <f>SUMIF(货件明细!K:K,F2623,货件明细!I:I)</f>
        <v>0</v>
      </c>
      <c r="Z2623">
        <f t="shared" si="162"/>
        <v>18.35</v>
      </c>
      <c r="AA2623">
        <f>SUMIF(货件明细!K:K,F2623,货件明细!J:J)</f>
        <v>0</v>
      </c>
      <c r="AB2623">
        <f t="shared" si="163"/>
        <v>1</v>
      </c>
    </row>
    <row r="2624" spans="1:28">
      <c r="A2624">
        <v>2025</v>
      </c>
      <c r="B2624">
        <v>4</v>
      </c>
      <c r="C2624">
        <v>17</v>
      </c>
      <c r="D2624" s="4">
        <v>45772</v>
      </c>
      <c r="E2624" t="s">
        <v>28</v>
      </c>
      <c r="F2624" t="s">
        <v>2751</v>
      </c>
      <c r="G2624" t="s">
        <v>43</v>
      </c>
      <c r="H2624" t="s">
        <v>44</v>
      </c>
      <c r="I2624" t="s">
        <v>111</v>
      </c>
      <c r="J2624" t="s">
        <v>100</v>
      </c>
      <c r="K2624" t="s">
        <v>58</v>
      </c>
      <c r="L2624" t="s">
        <v>46</v>
      </c>
      <c r="M2624" t="s">
        <v>47</v>
      </c>
      <c r="N2624" t="s">
        <v>75</v>
      </c>
      <c r="O2624">
        <v>18.35</v>
      </c>
      <c r="Q2624">
        <v>125.811111111111</v>
      </c>
      <c r="R2624">
        <v>125.811111111111</v>
      </c>
      <c r="S2624">
        <v>0</v>
      </c>
      <c r="T2624">
        <v>125.811111111111</v>
      </c>
      <c r="U2624">
        <v>126</v>
      </c>
      <c r="V2624">
        <f>SUMIF(货件明细!K:K,F2624,货件明细!AQ:AQ)</f>
        <v>0</v>
      </c>
      <c r="W2624">
        <f t="shared" si="160"/>
        <v>1</v>
      </c>
      <c r="X2624">
        <f t="shared" si="161"/>
        <v>126</v>
      </c>
      <c r="Y2624">
        <f>SUMIF(货件明细!K:K,F2624,货件明细!I:I)</f>
        <v>0</v>
      </c>
      <c r="Z2624">
        <f t="shared" si="162"/>
        <v>18.35</v>
      </c>
      <c r="AA2624">
        <f>SUMIF(货件明细!K:K,F2624,货件明细!J:J)</f>
        <v>0</v>
      </c>
      <c r="AB2624">
        <f t="shared" si="163"/>
        <v>1</v>
      </c>
    </row>
    <row r="2625" spans="1:28">
      <c r="A2625">
        <v>2025</v>
      </c>
      <c r="B2625">
        <v>4</v>
      </c>
      <c r="C2625">
        <v>17</v>
      </c>
      <c r="D2625" s="4">
        <v>45772</v>
      </c>
      <c r="E2625" t="s">
        <v>28</v>
      </c>
      <c r="F2625" t="s">
        <v>2752</v>
      </c>
      <c r="G2625" t="s">
        <v>68</v>
      </c>
      <c r="H2625" t="s">
        <v>31</v>
      </c>
      <c r="I2625" t="s">
        <v>57</v>
      </c>
      <c r="J2625" t="s">
        <v>100</v>
      </c>
      <c r="K2625" t="s">
        <v>100</v>
      </c>
      <c r="L2625" t="s">
        <v>46</v>
      </c>
      <c r="M2625" t="s">
        <v>65</v>
      </c>
      <c r="N2625" t="s">
        <v>1832</v>
      </c>
      <c r="O2625">
        <v>32.95</v>
      </c>
      <c r="Q2625">
        <v>297.574545454545</v>
      </c>
      <c r="R2625">
        <v>297.574545454545</v>
      </c>
      <c r="S2625">
        <v>0</v>
      </c>
      <c r="T2625">
        <v>297.574545454545</v>
      </c>
      <c r="U2625">
        <v>215</v>
      </c>
      <c r="V2625">
        <f>SUMIF(货件明细!K:K,F2625,货件明细!AQ:AQ)</f>
        <v>0</v>
      </c>
      <c r="W2625">
        <f t="shared" si="160"/>
        <v>1</v>
      </c>
      <c r="X2625">
        <f t="shared" si="161"/>
        <v>215</v>
      </c>
      <c r="Y2625">
        <f>SUMIF(货件明细!K:K,F2625,货件明细!I:I)</f>
        <v>0</v>
      </c>
      <c r="Z2625">
        <f t="shared" si="162"/>
        <v>32.95</v>
      </c>
      <c r="AA2625">
        <f>SUMIF(货件明细!K:K,F2625,货件明细!J:J)</f>
        <v>0</v>
      </c>
      <c r="AB2625">
        <f t="shared" si="163"/>
        <v>1</v>
      </c>
    </row>
    <row r="2626" spans="1:28">
      <c r="A2626">
        <v>2025</v>
      </c>
      <c r="B2626">
        <v>4</v>
      </c>
      <c r="C2626">
        <v>17</v>
      </c>
      <c r="D2626" s="4">
        <v>45772</v>
      </c>
      <c r="E2626" t="s">
        <v>28</v>
      </c>
      <c r="F2626" t="s">
        <v>2753</v>
      </c>
      <c r="G2626" t="s">
        <v>372</v>
      </c>
      <c r="H2626" t="s">
        <v>71</v>
      </c>
      <c r="I2626" t="s">
        <v>57</v>
      </c>
      <c r="J2626" t="s">
        <v>100</v>
      </c>
      <c r="K2626" t="s">
        <v>58</v>
      </c>
      <c r="L2626" t="s">
        <v>46</v>
      </c>
      <c r="M2626" t="s">
        <v>65</v>
      </c>
      <c r="N2626" t="s">
        <v>2731</v>
      </c>
      <c r="O2626">
        <v>32.95</v>
      </c>
      <c r="Q2626">
        <v>145.6</v>
      </c>
      <c r="R2626">
        <v>145.6</v>
      </c>
      <c r="S2626">
        <v>0</v>
      </c>
      <c r="T2626">
        <v>145.6</v>
      </c>
      <c r="U2626">
        <v>215</v>
      </c>
      <c r="V2626">
        <f>SUMIF(货件明细!K:K,F2626,货件明细!AQ:AQ)</f>
        <v>0</v>
      </c>
      <c r="W2626">
        <f t="shared" ref="W2626:W2689" si="164">IF(V2626=U2626,0,1)</f>
        <v>1</v>
      </c>
      <c r="X2626">
        <f t="shared" ref="X2626:X2689" si="165">U2626</f>
        <v>215</v>
      </c>
      <c r="Y2626">
        <f>SUMIF(货件明细!K:K,F2626,货件明细!I:I)</f>
        <v>0</v>
      </c>
      <c r="Z2626">
        <f t="shared" ref="Z2626:Z2689" si="166">O2626-Y2626</f>
        <v>32.95</v>
      </c>
      <c r="AA2626">
        <f>SUMIF(货件明细!K:K,F2626,货件明细!J:J)</f>
        <v>0</v>
      </c>
      <c r="AB2626">
        <f t="shared" ref="AB2626:AB2689" si="167">IF(T2626=AA2626,0,1)</f>
        <v>1</v>
      </c>
    </row>
    <row r="2627" spans="1:28">
      <c r="A2627">
        <v>2025</v>
      </c>
      <c r="B2627">
        <v>4</v>
      </c>
      <c r="C2627">
        <v>17</v>
      </c>
      <c r="D2627" s="4">
        <v>45772</v>
      </c>
      <c r="E2627" t="s">
        <v>28</v>
      </c>
      <c r="F2627" t="s">
        <v>2754</v>
      </c>
      <c r="G2627" t="s">
        <v>105</v>
      </c>
      <c r="H2627" t="s">
        <v>31</v>
      </c>
      <c r="I2627" t="s">
        <v>57</v>
      </c>
      <c r="J2627" t="s">
        <v>100</v>
      </c>
      <c r="K2627" t="s">
        <v>100</v>
      </c>
      <c r="L2627" t="s">
        <v>46</v>
      </c>
      <c r="M2627" t="s">
        <v>65</v>
      </c>
      <c r="N2627" t="s">
        <v>1832</v>
      </c>
      <c r="O2627">
        <v>32.95</v>
      </c>
      <c r="Q2627">
        <v>277.2</v>
      </c>
      <c r="R2627">
        <v>277.2</v>
      </c>
      <c r="S2627">
        <v>0</v>
      </c>
      <c r="T2627">
        <v>277.2</v>
      </c>
      <c r="U2627">
        <v>215</v>
      </c>
      <c r="V2627">
        <f>SUMIF(货件明细!K:K,F2627,货件明细!AQ:AQ)</f>
        <v>0</v>
      </c>
      <c r="W2627">
        <f t="shared" si="164"/>
        <v>1</v>
      </c>
      <c r="X2627">
        <f t="shared" si="165"/>
        <v>215</v>
      </c>
      <c r="Y2627">
        <f>SUMIF(货件明细!K:K,F2627,货件明细!I:I)</f>
        <v>0</v>
      </c>
      <c r="Z2627">
        <f t="shared" si="166"/>
        <v>32.95</v>
      </c>
      <c r="AA2627">
        <f>SUMIF(货件明细!K:K,F2627,货件明细!J:J)</f>
        <v>0</v>
      </c>
      <c r="AB2627">
        <f t="shared" si="167"/>
        <v>1</v>
      </c>
    </row>
    <row r="2628" spans="1:28">
      <c r="A2628">
        <v>2025</v>
      </c>
      <c r="B2628">
        <v>4</v>
      </c>
      <c r="C2628">
        <v>17</v>
      </c>
      <c r="D2628" s="4">
        <v>45772</v>
      </c>
      <c r="E2628" t="s">
        <v>28</v>
      </c>
      <c r="F2628" t="s">
        <v>2755</v>
      </c>
      <c r="G2628" t="s">
        <v>43</v>
      </c>
      <c r="H2628" t="s">
        <v>44</v>
      </c>
      <c r="I2628" t="s">
        <v>57</v>
      </c>
      <c r="J2628" t="s">
        <v>100</v>
      </c>
      <c r="K2628" t="s">
        <v>58</v>
      </c>
      <c r="L2628" t="s">
        <v>46</v>
      </c>
      <c r="M2628" t="s">
        <v>65</v>
      </c>
      <c r="N2628" t="s">
        <v>2731</v>
      </c>
      <c r="O2628">
        <v>32.95</v>
      </c>
      <c r="Q2628">
        <v>197.6</v>
      </c>
      <c r="R2628">
        <v>197.6</v>
      </c>
      <c r="S2628">
        <v>0</v>
      </c>
      <c r="T2628">
        <v>197.6</v>
      </c>
      <c r="U2628">
        <v>215</v>
      </c>
      <c r="V2628">
        <f>SUMIF(货件明细!K:K,F2628,货件明细!AQ:AQ)</f>
        <v>0</v>
      </c>
      <c r="W2628">
        <f t="shared" si="164"/>
        <v>1</v>
      </c>
      <c r="X2628">
        <f t="shared" si="165"/>
        <v>215</v>
      </c>
      <c r="Y2628">
        <f>SUMIF(货件明细!K:K,F2628,货件明细!I:I)</f>
        <v>0</v>
      </c>
      <c r="Z2628">
        <f t="shared" si="166"/>
        <v>32.95</v>
      </c>
      <c r="AA2628">
        <f>SUMIF(货件明细!K:K,F2628,货件明细!J:J)</f>
        <v>0</v>
      </c>
      <c r="AB2628">
        <f t="shared" si="167"/>
        <v>1</v>
      </c>
    </row>
    <row r="2629" spans="1:28">
      <c r="A2629">
        <v>2025</v>
      </c>
      <c r="B2629">
        <v>4</v>
      </c>
      <c r="C2629">
        <v>17</v>
      </c>
      <c r="D2629" s="4">
        <v>45772</v>
      </c>
      <c r="E2629" t="s">
        <v>28</v>
      </c>
      <c r="F2629" t="s">
        <v>2756</v>
      </c>
      <c r="G2629" t="s">
        <v>369</v>
      </c>
      <c r="H2629" t="s">
        <v>31</v>
      </c>
      <c r="I2629" t="s">
        <v>57</v>
      </c>
      <c r="J2629" t="s">
        <v>100</v>
      </c>
      <c r="K2629" t="s">
        <v>100</v>
      </c>
      <c r="L2629" t="s">
        <v>46</v>
      </c>
      <c r="M2629" t="s">
        <v>65</v>
      </c>
      <c r="N2629" t="s">
        <v>1832</v>
      </c>
      <c r="O2629">
        <v>32.95</v>
      </c>
      <c r="Q2629">
        <v>250.933333333333</v>
      </c>
      <c r="R2629">
        <v>250.933333333333</v>
      </c>
      <c r="S2629">
        <v>0</v>
      </c>
      <c r="T2629">
        <v>250.933333333333</v>
      </c>
      <c r="U2629">
        <v>215</v>
      </c>
      <c r="V2629">
        <f>SUMIF(货件明细!K:K,F2629,货件明细!AQ:AQ)</f>
        <v>0</v>
      </c>
      <c r="W2629">
        <f t="shared" si="164"/>
        <v>1</v>
      </c>
      <c r="X2629">
        <f t="shared" si="165"/>
        <v>215</v>
      </c>
      <c r="Y2629">
        <f>SUMIF(货件明细!K:K,F2629,货件明细!I:I)</f>
        <v>0</v>
      </c>
      <c r="Z2629">
        <f t="shared" si="166"/>
        <v>32.95</v>
      </c>
      <c r="AA2629">
        <f>SUMIF(货件明细!K:K,F2629,货件明细!J:J)</f>
        <v>0</v>
      </c>
      <c r="AB2629">
        <f t="shared" si="167"/>
        <v>1</v>
      </c>
    </row>
    <row r="2630" spans="1:28">
      <c r="A2630">
        <v>2025</v>
      </c>
      <c r="B2630">
        <v>4</v>
      </c>
      <c r="C2630">
        <v>17</v>
      </c>
      <c r="D2630" s="4">
        <v>45772</v>
      </c>
      <c r="E2630" t="s">
        <v>28</v>
      </c>
      <c r="F2630" t="s">
        <v>2757</v>
      </c>
      <c r="G2630" t="s">
        <v>68</v>
      </c>
      <c r="H2630" t="s">
        <v>31</v>
      </c>
      <c r="I2630" t="s">
        <v>57</v>
      </c>
      <c r="J2630" t="s">
        <v>100</v>
      </c>
      <c r="K2630" t="s">
        <v>100</v>
      </c>
      <c r="L2630" t="s">
        <v>46</v>
      </c>
      <c r="M2630" t="s">
        <v>47</v>
      </c>
      <c r="N2630" t="s">
        <v>101</v>
      </c>
      <c r="O2630">
        <v>21.85</v>
      </c>
      <c r="Q2630">
        <v>155.454545454545</v>
      </c>
      <c r="R2630">
        <v>155.454545454545</v>
      </c>
      <c r="S2630">
        <v>0</v>
      </c>
      <c r="T2630">
        <v>155.454545454545</v>
      </c>
      <c r="U2630">
        <v>140</v>
      </c>
      <c r="V2630">
        <f>SUMIF(货件明细!K:K,F2630,货件明细!AQ:AQ)</f>
        <v>0</v>
      </c>
      <c r="W2630">
        <f t="shared" si="164"/>
        <v>1</v>
      </c>
      <c r="X2630">
        <f t="shared" si="165"/>
        <v>140</v>
      </c>
      <c r="Y2630">
        <f>SUMIF(货件明细!K:K,F2630,货件明细!I:I)</f>
        <v>0</v>
      </c>
      <c r="Z2630">
        <f t="shared" si="166"/>
        <v>21.85</v>
      </c>
      <c r="AA2630">
        <f>SUMIF(货件明细!K:K,F2630,货件明细!J:J)</f>
        <v>0</v>
      </c>
      <c r="AB2630">
        <f t="shared" si="167"/>
        <v>1</v>
      </c>
    </row>
    <row r="2631" spans="1:28">
      <c r="A2631">
        <v>2025</v>
      </c>
      <c r="B2631">
        <v>4</v>
      </c>
      <c r="C2631">
        <v>17</v>
      </c>
      <c r="D2631" s="4">
        <v>45772</v>
      </c>
      <c r="E2631" t="s">
        <v>28</v>
      </c>
      <c r="F2631" t="s">
        <v>2758</v>
      </c>
      <c r="G2631" t="s">
        <v>369</v>
      </c>
      <c r="H2631" t="s">
        <v>31</v>
      </c>
      <c r="I2631" t="s">
        <v>57</v>
      </c>
      <c r="J2631" t="s">
        <v>100</v>
      </c>
      <c r="K2631" t="s">
        <v>100</v>
      </c>
      <c r="L2631" t="s">
        <v>46</v>
      </c>
      <c r="M2631" t="s">
        <v>47</v>
      </c>
      <c r="N2631" t="s">
        <v>101</v>
      </c>
      <c r="O2631">
        <v>21.85</v>
      </c>
      <c r="Q2631">
        <v>145.39</v>
      </c>
      <c r="R2631">
        <v>145.39</v>
      </c>
      <c r="S2631">
        <v>0</v>
      </c>
      <c r="T2631">
        <v>145.39</v>
      </c>
      <c r="U2631">
        <v>140</v>
      </c>
      <c r="V2631">
        <f>SUMIF(货件明细!K:K,F2631,货件明细!AQ:AQ)</f>
        <v>0</v>
      </c>
      <c r="W2631">
        <f t="shared" si="164"/>
        <v>1</v>
      </c>
      <c r="X2631">
        <f t="shared" si="165"/>
        <v>140</v>
      </c>
      <c r="Y2631">
        <f>SUMIF(货件明细!K:K,F2631,货件明细!I:I)</f>
        <v>0</v>
      </c>
      <c r="Z2631">
        <f t="shared" si="166"/>
        <v>21.85</v>
      </c>
      <c r="AA2631">
        <f>SUMIF(货件明细!K:K,F2631,货件明细!J:J)</f>
        <v>0</v>
      </c>
      <c r="AB2631">
        <f t="shared" si="167"/>
        <v>1</v>
      </c>
    </row>
    <row r="2632" spans="1:28">
      <c r="A2632">
        <v>2025</v>
      </c>
      <c r="B2632">
        <v>4</v>
      </c>
      <c r="C2632">
        <v>17</v>
      </c>
      <c r="D2632" s="4">
        <v>45772</v>
      </c>
      <c r="E2632" t="s">
        <v>28</v>
      </c>
      <c r="F2632" t="s">
        <v>2759</v>
      </c>
      <c r="G2632" t="s">
        <v>372</v>
      </c>
      <c r="H2632" t="s">
        <v>71</v>
      </c>
      <c r="I2632" t="s">
        <v>57</v>
      </c>
      <c r="J2632" t="s">
        <v>100</v>
      </c>
      <c r="K2632" t="s">
        <v>58</v>
      </c>
      <c r="L2632" t="s">
        <v>46</v>
      </c>
      <c r="M2632" t="s">
        <v>47</v>
      </c>
      <c r="N2632" t="s">
        <v>107</v>
      </c>
      <c r="O2632">
        <v>21.85</v>
      </c>
      <c r="Q2632">
        <v>91.7222222222222</v>
      </c>
      <c r="R2632">
        <v>91.7222222222222</v>
      </c>
      <c r="S2632">
        <v>0</v>
      </c>
      <c r="T2632">
        <v>91.7222222222222</v>
      </c>
      <c r="U2632">
        <v>140</v>
      </c>
      <c r="V2632">
        <f>SUMIF(货件明细!K:K,F2632,货件明细!AQ:AQ)</f>
        <v>0</v>
      </c>
      <c r="W2632">
        <f t="shared" si="164"/>
        <v>1</v>
      </c>
      <c r="X2632">
        <f t="shared" si="165"/>
        <v>140</v>
      </c>
      <c r="Y2632">
        <f>SUMIF(货件明细!K:K,F2632,货件明细!I:I)</f>
        <v>0</v>
      </c>
      <c r="Z2632">
        <f t="shared" si="166"/>
        <v>21.85</v>
      </c>
      <c r="AA2632">
        <f>SUMIF(货件明细!K:K,F2632,货件明细!J:J)</f>
        <v>0</v>
      </c>
      <c r="AB2632">
        <f t="shared" si="167"/>
        <v>1</v>
      </c>
    </row>
    <row r="2633" spans="1:28">
      <c r="A2633">
        <v>2025</v>
      </c>
      <c r="B2633">
        <v>4</v>
      </c>
      <c r="C2633">
        <v>17</v>
      </c>
      <c r="D2633" s="4">
        <v>45772</v>
      </c>
      <c r="E2633" t="s">
        <v>28</v>
      </c>
      <c r="F2633" t="s">
        <v>2760</v>
      </c>
      <c r="G2633" t="s">
        <v>43</v>
      </c>
      <c r="H2633" t="s">
        <v>44</v>
      </c>
      <c r="I2633" t="s">
        <v>57</v>
      </c>
      <c r="J2633" t="s">
        <v>100</v>
      </c>
      <c r="K2633" t="s">
        <v>58</v>
      </c>
      <c r="L2633" t="s">
        <v>46</v>
      </c>
      <c r="M2633" t="s">
        <v>47</v>
      </c>
      <c r="N2633" t="s">
        <v>75</v>
      </c>
      <c r="O2633">
        <v>21.85</v>
      </c>
      <c r="Q2633">
        <v>125.811111111111</v>
      </c>
      <c r="R2633">
        <v>125.811111111111</v>
      </c>
      <c r="S2633">
        <v>0</v>
      </c>
      <c r="T2633">
        <v>125.811111111111</v>
      </c>
      <c r="U2633">
        <v>140</v>
      </c>
      <c r="V2633">
        <f>SUMIF(货件明细!K:K,F2633,货件明细!AQ:AQ)</f>
        <v>0</v>
      </c>
      <c r="W2633">
        <f t="shared" si="164"/>
        <v>1</v>
      </c>
      <c r="X2633">
        <f t="shared" si="165"/>
        <v>140</v>
      </c>
      <c r="Y2633">
        <f>SUMIF(货件明细!K:K,F2633,货件明细!I:I)</f>
        <v>0</v>
      </c>
      <c r="Z2633">
        <f t="shared" si="166"/>
        <v>21.85</v>
      </c>
      <c r="AA2633">
        <f>SUMIF(货件明细!K:K,F2633,货件明细!J:J)</f>
        <v>0</v>
      </c>
      <c r="AB2633">
        <f t="shared" si="167"/>
        <v>1</v>
      </c>
    </row>
    <row r="2634" spans="1:28">
      <c r="A2634">
        <v>2025</v>
      </c>
      <c r="B2634">
        <v>4</v>
      </c>
      <c r="C2634">
        <v>17</v>
      </c>
      <c r="D2634" s="4">
        <v>45772</v>
      </c>
      <c r="E2634" t="s">
        <v>28</v>
      </c>
      <c r="F2634" t="s">
        <v>2761</v>
      </c>
      <c r="G2634" t="s">
        <v>105</v>
      </c>
      <c r="H2634" t="s">
        <v>31</v>
      </c>
      <c r="I2634" t="s">
        <v>57</v>
      </c>
      <c r="J2634" t="s">
        <v>100</v>
      </c>
      <c r="K2634" t="s">
        <v>100</v>
      </c>
      <c r="L2634" t="s">
        <v>46</v>
      </c>
      <c r="M2634" t="s">
        <v>47</v>
      </c>
      <c r="N2634" t="s">
        <v>101</v>
      </c>
      <c r="O2634">
        <v>21.85</v>
      </c>
      <c r="Q2634">
        <v>157.666666666667</v>
      </c>
      <c r="R2634">
        <v>157.666666666667</v>
      </c>
      <c r="S2634">
        <v>0</v>
      </c>
      <c r="T2634">
        <v>157.666666666667</v>
      </c>
      <c r="U2634">
        <v>140</v>
      </c>
      <c r="V2634">
        <f>SUMIF(货件明细!K:K,F2634,货件明细!AQ:AQ)</f>
        <v>0</v>
      </c>
      <c r="W2634">
        <f t="shared" si="164"/>
        <v>1</v>
      </c>
      <c r="X2634">
        <f t="shared" si="165"/>
        <v>140</v>
      </c>
      <c r="Y2634">
        <f>SUMIF(货件明细!K:K,F2634,货件明细!I:I)</f>
        <v>0</v>
      </c>
      <c r="Z2634">
        <f t="shared" si="166"/>
        <v>21.85</v>
      </c>
      <c r="AA2634">
        <f>SUMIF(货件明细!K:K,F2634,货件明细!J:J)</f>
        <v>0</v>
      </c>
      <c r="AB2634">
        <f t="shared" si="167"/>
        <v>1</v>
      </c>
    </row>
    <row r="2635" spans="1:28">
      <c r="A2635">
        <v>2025</v>
      </c>
      <c r="B2635">
        <v>4</v>
      </c>
      <c r="C2635">
        <v>17</v>
      </c>
      <c r="D2635" s="4">
        <v>45772</v>
      </c>
      <c r="E2635" t="s">
        <v>28</v>
      </c>
      <c r="F2635" t="s">
        <v>2762</v>
      </c>
      <c r="G2635" t="s">
        <v>43</v>
      </c>
      <c r="H2635" t="s">
        <v>44</v>
      </c>
      <c r="I2635" t="s">
        <v>57</v>
      </c>
      <c r="J2635" t="s">
        <v>45</v>
      </c>
      <c r="K2635" t="s">
        <v>45</v>
      </c>
      <c r="L2635" t="s">
        <v>46</v>
      </c>
      <c r="M2635" t="s">
        <v>47</v>
      </c>
      <c r="N2635" t="s">
        <v>48</v>
      </c>
      <c r="O2635">
        <v>8.55</v>
      </c>
      <c r="Q2635">
        <v>173</v>
      </c>
      <c r="R2635">
        <v>173</v>
      </c>
      <c r="S2635">
        <v>0</v>
      </c>
      <c r="T2635">
        <v>173</v>
      </c>
      <c r="U2635">
        <v>79</v>
      </c>
      <c r="V2635">
        <f>SUMIF(货件明细!K:K,F2635,货件明细!AQ:AQ)</f>
        <v>0</v>
      </c>
      <c r="W2635">
        <f t="shared" si="164"/>
        <v>1</v>
      </c>
      <c r="X2635">
        <f t="shared" si="165"/>
        <v>79</v>
      </c>
      <c r="Y2635">
        <f>SUMIF(货件明细!K:K,F2635,货件明细!I:I)</f>
        <v>0</v>
      </c>
      <c r="Z2635">
        <f t="shared" si="166"/>
        <v>8.55</v>
      </c>
      <c r="AA2635">
        <f>SUMIF(货件明细!K:K,F2635,货件明细!J:J)</f>
        <v>0</v>
      </c>
      <c r="AB2635">
        <f t="shared" si="167"/>
        <v>1</v>
      </c>
    </row>
    <row r="2636" spans="1:28">
      <c r="A2636">
        <v>2025</v>
      </c>
      <c r="B2636">
        <v>4</v>
      </c>
      <c r="C2636">
        <v>17</v>
      </c>
      <c r="D2636" s="4">
        <v>45772</v>
      </c>
      <c r="E2636" t="s">
        <v>28</v>
      </c>
      <c r="F2636" t="s">
        <v>2763</v>
      </c>
      <c r="G2636" t="s">
        <v>372</v>
      </c>
      <c r="H2636" t="s">
        <v>71</v>
      </c>
      <c r="I2636" t="s">
        <v>57</v>
      </c>
      <c r="J2636" t="s">
        <v>45</v>
      </c>
      <c r="K2636" t="s">
        <v>45</v>
      </c>
      <c r="L2636" t="s">
        <v>46</v>
      </c>
      <c r="M2636" t="s">
        <v>47</v>
      </c>
      <c r="N2636" t="s">
        <v>48</v>
      </c>
      <c r="O2636">
        <v>8.55</v>
      </c>
      <c r="Q2636">
        <v>154.5</v>
      </c>
      <c r="R2636">
        <v>154.5</v>
      </c>
      <c r="S2636">
        <v>0</v>
      </c>
      <c r="T2636">
        <v>154.5</v>
      </c>
      <c r="U2636">
        <v>79</v>
      </c>
      <c r="V2636">
        <f>SUMIF(货件明细!K:K,F2636,货件明细!AQ:AQ)</f>
        <v>0</v>
      </c>
      <c r="W2636">
        <f t="shared" si="164"/>
        <v>1</v>
      </c>
      <c r="X2636">
        <f t="shared" si="165"/>
        <v>79</v>
      </c>
      <c r="Y2636">
        <f>SUMIF(货件明细!K:K,F2636,货件明细!I:I)</f>
        <v>0</v>
      </c>
      <c r="Z2636">
        <f t="shared" si="166"/>
        <v>8.55</v>
      </c>
      <c r="AA2636">
        <f>SUMIF(货件明细!K:K,F2636,货件明细!J:J)</f>
        <v>0</v>
      </c>
      <c r="AB2636">
        <f t="shared" si="167"/>
        <v>1</v>
      </c>
    </row>
    <row r="2637" spans="1:28">
      <c r="A2637">
        <v>2025</v>
      </c>
      <c r="B2637">
        <v>4</v>
      </c>
      <c r="C2637">
        <v>17</v>
      </c>
      <c r="D2637" s="4">
        <v>45772</v>
      </c>
      <c r="E2637" t="s">
        <v>28</v>
      </c>
      <c r="F2637" t="s">
        <v>2764</v>
      </c>
      <c r="G2637" t="s">
        <v>68</v>
      </c>
      <c r="H2637" t="s">
        <v>31</v>
      </c>
      <c r="I2637" t="s">
        <v>57</v>
      </c>
      <c r="J2637" t="s">
        <v>45</v>
      </c>
      <c r="K2637" t="s">
        <v>100</v>
      </c>
      <c r="L2637" t="s">
        <v>46</v>
      </c>
      <c r="M2637" t="s">
        <v>47</v>
      </c>
      <c r="N2637" t="s">
        <v>101</v>
      </c>
      <c r="O2637">
        <v>8.55</v>
      </c>
      <c r="Q2637">
        <v>155.454545454545</v>
      </c>
      <c r="R2637">
        <v>155.454545454545</v>
      </c>
      <c r="S2637">
        <v>0</v>
      </c>
      <c r="T2637">
        <v>155.454545454545</v>
      </c>
      <c r="U2637">
        <v>79</v>
      </c>
      <c r="V2637">
        <f>SUMIF(货件明细!K:K,F2637,货件明细!AQ:AQ)</f>
        <v>0</v>
      </c>
      <c r="W2637">
        <f t="shared" si="164"/>
        <v>1</v>
      </c>
      <c r="X2637">
        <f t="shared" si="165"/>
        <v>79</v>
      </c>
      <c r="Y2637">
        <f>SUMIF(货件明细!K:K,F2637,货件明细!I:I)</f>
        <v>0</v>
      </c>
      <c r="Z2637">
        <f t="shared" si="166"/>
        <v>8.55</v>
      </c>
      <c r="AA2637">
        <f>SUMIF(货件明细!K:K,F2637,货件明细!J:J)</f>
        <v>0</v>
      </c>
      <c r="AB2637">
        <f t="shared" si="167"/>
        <v>1</v>
      </c>
    </row>
    <row r="2638" spans="1:28">
      <c r="A2638">
        <v>2025</v>
      </c>
      <c r="B2638">
        <v>4</v>
      </c>
      <c r="C2638">
        <v>17</v>
      </c>
      <c r="D2638" s="4">
        <v>45772</v>
      </c>
      <c r="E2638" t="s">
        <v>28</v>
      </c>
      <c r="F2638" t="s">
        <v>2765</v>
      </c>
      <c r="G2638" t="s">
        <v>369</v>
      </c>
      <c r="H2638" t="s">
        <v>31</v>
      </c>
      <c r="I2638" t="s">
        <v>57</v>
      </c>
      <c r="J2638" t="s">
        <v>45</v>
      </c>
      <c r="K2638" t="s">
        <v>100</v>
      </c>
      <c r="L2638" t="s">
        <v>46</v>
      </c>
      <c r="M2638" t="s">
        <v>47</v>
      </c>
      <c r="N2638" t="s">
        <v>101</v>
      </c>
      <c r="O2638">
        <v>8.55</v>
      </c>
      <c r="Q2638">
        <v>145.39</v>
      </c>
      <c r="R2638">
        <v>145.39</v>
      </c>
      <c r="S2638">
        <v>0</v>
      </c>
      <c r="T2638">
        <v>145.39</v>
      </c>
      <c r="U2638">
        <v>79</v>
      </c>
      <c r="V2638">
        <f>SUMIF(货件明细!K:K,F2638,货件明细!AQ:AQ)</f>
        <v>0</v>
      </c>
      <c r="W2638">
        <f t="shared" si="164"/>
        <v>1</v>
      </c>
      <c r="X2638">
        <f t="shared" si="165"/>
        <v>79</v>
      </c>
      <c r="Y2638">
        <f>SUMIF(货件明细!K:K,F2638,货件明细!I:I)</f>
        <v>0</v>
      </c>
      <c r="Z2638">
        <f t="shared" si="166"/>
        <v>8.55</v>
      </c>
      <c r="AA2638">
        <f>SUMIF(货件明细!K:K,F2638,货件明细!J:J)</f>
        <v>0</v>
      </c>
      <c r="AB2638">
        <f t="shared" si="167"/>
        <v>1</v>
      </c>
    </row>
    <row r="2639" spans="1:28">
      <c r="A2639">
        <v>2025</v>
      </c>
      <c r="B2639">
        <v>4</v>
      </c>
      <c r="C2639">
        <v>17</v>
      </c>
      <c r="D2639" s="4">
        <v>45772</v>
      </c>
      <c r="E2639" t="s">
        <v>28</v>
      </c>
      <c r="F2639" t="s">
        <v>2766</v>
      </c>
      <c r="G2639" t="s">
        <v>105</v>
      </c>
      <c r="H2639" t="s">
        <v>31</v>
      </c>
      <c r="I2639" t="s">
        <v>57</v>
      </c>
      <c r="J2639" t="s">
        <v>45</v>
      </c>
      <c r="K2639" t="s">
        <v>100</v>
      </c>
      <c r="L2639" t="s">
        <v>46</v>
      </c>
      <c r="M2639" t="s">
        <v>47</v>
      </c>
      <c r="N2639" t="s">
        <v>101</v>
      </c>
      <c r="O2639">
        <v>8.55</v>
      </c>
      <c r="Q2639">
        <v>157.666666666667</v>
      </c>
      <c r="R2639">
        <v>157.666666666667</v>
      </c>
      <c r="S2639">
        <v>0</v>
      </c>
      <c r="T2639">
        <v>157.666666666667</v>
      </c>
      <c r="U2639">
        <v>79</v>
      </c>
      <c r="V2639">
        <f>SUMIF(货件明细!K:K,F2639,货件明细!AQ:AQ)</f>
        <v>0</v>
      </c>
      <c r="W2639">
        <f t="shared" si="164"/>
        <v>1</v>
      </c>
      <c r="X2639">
        <f t="shared" si="165"/>
        <v>79</v>
      </c>
      <c r="Y2639">
        <f>SUMIF(货件明细!K:K,F2639,货件明细!I:I)</f>
        <v>0</v>
      </c>
      <c r="Z2639">
        <f t="shared" si="166"/>
        <v>8.55</v>
      </c>
      <c r="AA2639">
        <f>SUMIF(货件明细!K:K,F2639,货件明细!J:J)</f>
        <v>0</v>
      </c>
      <c r="AB2639">
        <f t="shared" si="167"/>
        <v>1</v>
      </c>
    </row>
    <row r="2640" spans="1:28">
      <c r="A2640">
        <v>2025</v>
      </c>
      <c r="B2640">
        <v>4</v>
      </c>
      <c r="C2640">
        <v>17</v>
      </c>
      <c r="D2640" s="4">
        <v>45772</v>
      </c>
      <c r="E2640" t="s">
        <v>28</v>
      </c>
      <c r="F2640" t="s">
        <v>2767</v>
      </c>
      <c r="G2640" t="s">
        <v>372</v>
      </c>
      <c r="H2640" t="s">
        <v>71</v>
      </c>
      <c r="I2640" t="s">
        <v>145</v>
      </c>
      <c r="J2640" t="s">
        <v>45</v>
      </c>
      <c r="K2640" t="s">
        <v>45</v>
      </c>
      <c r="L2640" t="s">
        <v>46</v>
      </c>
      <c r="M2640" t="s">
        <v>65</v>
      </c>
      <c r="N2640" t="s">
        <v>2740</v>
      </c>
      <c r="O2640">
        <v>17.85</v>
      </c>
      <c r="Q2640">
        <v>211.428571428571</v>
      </c>
      <c r="R2640">
        <v>211.428571428571</v>
      </c>
      <c r="S2640">
        <v>0</v>
      </c>
      <c r="T2640">
        <v>211.428571428571</v>
      </c>
      <c r="U2640">
        <v>42</v>
      </c>
      <c r="V2640">
        <f>SUMIF(货件明细!K:K,F2640,货件明细!AQ:AQ)</f>
        <v>0</v>
      </c>
      <c r="W2640">
        <f t="shared" si="164"/>
        <v>1</v>
      </c>
      <c r="X2640">
        <f t="shared" si="165"/>
        <v>42</v>
      </c>
      <c r="Y2640">
        <f>SUMIF(货件明细!K:K,F2640,货件明细!I:I)</f>
        <v>0</v>
      </c>
      <c r="Z2640">
        <f t="shared" si="166"/>
        <v>17.85</v>
      </c>
      <c r="AA2640">
        <f>SUMIF(货件明细!K:K,F2640,货件明细!J:J)</f>
        <v>0</v>
      </c>
      <c r="AB2640">
        <f t="shared" si="167"/>
        <v>1</v>
      </c>
    </row>
    <row r="2641" spans="1:28">
      <c r="A2641">
        <v>2025</v>
      </c>
      <c r="B2641">
        <v>4</v>
      </c>
      <c r="C2641">
        <v>17</v>
      </c>
      <c r="D2641" s="4">
        <v>45772</v>
      </c>
      <c r="E2641" t="s">
        <v>28</v>
      </c>
      <c r="F2641" t="s">
        <v>2768</v>
      </c>
      <c r="G2641" t="s">
        <v>68</v>
      </c>
      <c r="H2641" t="s">
        <v>31</v>
      </c>
      <c r="I2641" t="s">
        <v>145</v>
      </c>
      <c r="J2641" t="s">
        <v>45</v>
      </c>
      <c r="K2641" t="s">
        <v>100</v>
      </c>
      <c r="L2641" t="s">
        <v>46</v>
      </c>
      <c r="M2641" t="s">
        <v>65</v>
      </c>
      <c r="N2641" t="s">
        <v>1832</v>
      </c>
      <c r="O2641">
        <v>17.85</v>
      </c>
      <c r="Q2641">
        <v>148.787272727273</v>
      </c>
      <c r="R2641">
        <v>148.787272727273</v>
      </c>
      <c r="S2641">
        <v>0</v>
      </c>
      <c r="T2641">
        <v>148.787272727273</v>
      </c>
      <c r="U2641">
        <v>42</v>
      </c>
      <c r="V2641">
        <f>SUMIF(货件明细!K:K,F2641,货件明细!AQ:AQ)</f>
        <v>0</v>
      </c>
      <c r="W2641">
        <f t="shared" si="164"/>
        <v>1</v>
      </c>
      <c r="X2641">
        <f t="shared" si="165"/>
        <v>42</v>
      </c>
      <c r="Y2641">
        <f>SUMIF(货件明细!K:K,F2641,货件明细!I:I)</f>
        <v>0</v>
      </c>
      <c r="Z2641">
        <f t="shared" si="166"/>
        <v>17.85</v>
      </c>
      <c r="AA2641">
        <f>SUMIF(货件明细!K:K,F2641,货件明细!J:J)</f>
        <v>0</v>
      </c>
      <c r="AB2641">
        <f t="shared" si="167"/>
        <v>1</v>
      </c>
    </row>
    <row r="2642" spans="1:28">
      <c r="A2642">
        <v>2025</v>
      </c>
      <c r="B2642">
        <v>4</v>
      </c>
      <c r="C2642">
        <v>17</v>
      </c>
      <c r="D2642" s="4">
        <v>45772</v>
      </c>
      <c r="E2642" t="s">
        <v>28</v>
      </c>
      <c r="F2642" t="s">
        <v>2769</v>
      </c>
      <c r="G2642" t="s">
        <v>369</v>
      </c>
      <c r="H2642" t="s">
        <v>31</v>
      </c>
      <c r="I2642" t="s">
        <v>145</v>
      </c>
      <c r="J2642" t="s">
        <v>45</v>
      </c>
      <c r="K2642" t="s">
        <v>100</v>
      </c>
      <c r="L2642" t="s">
        <v>46</v>
      </c>
      <c r="M2642" t="s">
        <v>65</v>
      </c>
      <c r="N2642" t="s">
        <v>1832</v>
      </c>
      <c r="O2642">
        <v>17.85</v>
      </c>
      <c r="Q2642">
        <v>125.466666666667</v>
      </c>
      <c r="R2642">
        <v>125.466666666667</v>
      </c>
      <c r="S2642">
        <v>0</v>
      </c>
      <c r="T2642">
        <v>125.466666666667</v>
      </c>
      <c r="U2642">
        <v>42</v>
      </c>
      <c r="V2642">
        <f>SUMIF(货件明细!K:K,F2642,货件明细!AQ:AQ)</f>
        <v>0</v>
      </c>
      <c r="W2642">
        <f t="shared" si="164"/>
        <v>1</v>
      </c>
      <c r="X2642">
        <f t="shared" si="165"/>
        <v>42</v>
      </c>
      <c r="Y2642">
        <f>SUMIF(货件明细!K:K,F2642,货件明细!I:I)</f>
        <v>0</v>
      </c>
      <c r="Z2642">
        <f t="shared" si="166"/>
        <v>17.85</v>
      </c>
      <c r="AA2642">
        <f>SUMIF(货件明细!K:K,F2642,货件明细!J:J)</f>
        <v>0</v>
      </c>
      <c r="AB2642">
        <f t="shared" si="167"/>
        <v>1</v>
      </c>
    </row>
    <row r="2643" spans="1:28">
      <c r="A2643">
        <v>2025</v>
      </c>
      <c r="B2643">
        <v>4</v>
      </c>
      <c r="C2643">
        <v>17</v>
      </c>
      <c r="D2643" s="4">
        <v>45772</v>
      </c>
      <c r="E2643" t="s">
        <v>28</v>
      </c>
      <c r="F2643" t="s">
        <v>2770</v>
      </c>
      <c r="G2643" t="s">
        <v>43</v>
      </c>
      <c r="H2643" t="s">
        <v>44</v>
      </c>
      <c r="I2643" t="s">
        <v>145</v>
      </c>
      <c r="J2643" t="s">
        <v>45</v>
      </c>
      <c r="K2643" t="s">
        <v>45</v>
      </c>
      <c r="L2643" t="s">
        <v>46</v>
      </c>
      <c r="M2643" t="s">
        <v>65</v>
      </c>
      <c r="N2643" t="s">
        <v>2740</v>
      </c>
      <c r="O2643">
        <v>17.85</v>
      </c>
      <c r="Q2643">
        <v>240.714285714286</v>
      </c>
      <c r="R2643">
        <v>240.714285714286</v>
      </c>
      <c r="S2643">
        <v>0</v>
      </c>
      <c r="T2643">
        <v>240.714285714286</v>
      </c>
      <c r="U2643">
        <v>42</v>
      </c>
      <c r="V2643">
        <f>SUMIF(货件明细!K:K,F2643,货件明细!AQ:AQ)</f>
        <v>0</v>
      </c>
      <c r="W2643">
        <f t="shared" si="164"/>
        <v>1</v>
      </c>
      <c r="X2643">
        <f t="shared" si="165"/>
        <v>42</v>
      </c>
      <c r="Y2643">
        <f>SUMIF(货件明细!K:K,F2643,货件明细!I:I)</f>
        <v>0</v>
      </c>
      <c r="Z2643">
        <f t="shared" si="166"/>
        <v>17.85</v>
      </c>
      <c r="AA2643">
        <f>SUMIF(货件明细!K:K,F2643,货件明细!J:J)</f>
        <v>0</v>
      </c>
      <c r="AB2643">
        <f t="shared" si="167"/>
        <v>1</v>
      </c>
    </row>
    <row r="2644" spans="1:28">
      <c r="A2644">
        <v>2025</v>
      </c>
      <c r="B2644">
        <v>4</v>
      </c>
      <c r="C2644">
        <v>17</v>
      </c>
      <c r="D2644" s="4">
        <v>45772</v>
      </c>
      <c r="E2644" t="s">
        <v>28</v>
      </c>
      <c r="F2644" t="s">
        <v>2771</v>
      </c>
      <c r="G2644" t="s">
        <v>105</v>
      </c>
      <c r="H2644" t="s">
        <v>31</v>
      </c>
      <c r="I2644" t="s">
        <v>145</v>
      </c>
      <c r="J2644" t="s">
        <v>45</v>
      </c>
      <c r="K2644" t="s">
        <v>100</v>
      </c>
      <c r="L2644" t="s">
        <v>46</v>
      </c>
      <c r="M2644" t="s">
        <v>65</v>
      </c>
      <c r="N2644" t="s">
        <v>1832</v>
      </c>
      <c r="O2644">
        <v>17.85</v>
      </c>
      <c r="Q2644">
        <v>138.6</v>
      </c>
      <c r="R2644">
        <v>138.6</v>
      </c>
      <c r="S2644">
        <v>0</v>
      </c>
      <c r="T2644">
        <v>138.6</v>
      </c>
      <c r="U2644">
        <v>42</v>
      </c>
      <c r="V2644">
        <f>SUMIF(货件明细!K:K,F2644,货件明细!AQ:AQ)</f>
        <v>0</v>
      </c>
      <c r="W2644">
        <f t="shared" si="164"/>
        <v>1</v>
      </c>
      <c r="X2644">
        <f t="shared" si="165"/>
        <v>42</v>
      </c>
      <c r="Y2644">
        <f>SUMIF(货件明细!K:K,F2644,货件明细!I:I)</f>
        <v>0</v>
      </c>
      <c r="Z2644">
        <f t="shared" si="166"/>
        <v>17.85</v>
      </c>
      <c r="AA2644">
        <f>SUMIF(货件明细!K:K,F2644,货件明细!J:J)</f>
        <v>0</v>
      </c>
      <c r="AB2644">
        <f t="shared" si="167"/>
        <v>1</v>
      </c>
    </row>
    <row r="2645" spans="1:28">
      <c r="A2645">
        <v>2025</v>
      </c>
      <c r="B2645">
        <v>4</v>
      </c>
      <c r="C2645">
        <v>17</v>
      </c>
      <c r="D2645" s="4">
        <v>45772</v>
      </c>
      <c r="E2645" t="s">
        <v>28</v>
      </c>
      <c r="F2645" t="s">
        <v>2772</v>
      </c>
      <c r="G2645" t="s">
        <v>369</v>
      </c>
      <c r="H2645" t="s">
        <v>31</v>
      </c>
      <c r="I2645" t="s">
        <v>96</v>
      </c>
      <c r="J2645" t="s">
        <v>100</v>
      </c>
      <c r="K2645" t="s">
        <v>100</v>
      </c>
      <c r="L2645" t="s">
        <v>46</v>
      </c>
      <c r="M2645" t="s">
        <v>65</v>
      </c>
      <c r="N2645" t="s">
        <v>1832</v>
      </c>
      <c r="O2645">
        <v>43.9</v>
      </c>
      <c r="Q2645">
        <v>376.4</v>
      </c>
      <c r="R2645">
        <v>376.4</v>
      </c>
      <c r="S2645">
        <v>0</v>
      </c>
      <c r="T2645">
        <v>376.4</v>
      </c>
      <c r="U2645">
        <v>240</v>
      </c>
      <c r="V2645">
        <f>SUMIF(货件明细!K:K,F2645,货件明细!AQ:AQ)</f>
        <v>0</v>
      </c>
      <c r="W2645">
        <f t="shared" si="164"/>
        <v>1</v>
      </c>
      <c r="X2645">
        <f t="shared" si="165"/>
        <v>240</v>
      </c>
      <c r="Y2645">
        <f>SUMIF(货件明细!K:K,F2645,货件明细!I:I)</f>
        <v>0</v>
      </c>
      <c r="Z2645">
        <f t="shared" si="166"/>
        <v>43.9</v>
      </c>
      <c r="AA2645">
        <f>SUMIF(货件明细!K:K,F2645,货件明细!J:J)</f>
        <v>0</v>
      </c>
      <c r="AB2645">
        <f t="shared" si="167"/>
        <v>1</v>
      </c>
    </row>
    <row r="2646" spans="1:28">
      <c r="A2646">
        <v>2025</v>
      </c>
      <c r="B2646">
        <v>4</v>
      </c>
      <c r="C2646">
        <v>17</v>
      </c>
      <c r="D2646" s="4">
        <v>45772</v>
      </c>
      <c r="E2646" t="s">
        <v>28</v>
      </c>
      <c r="F2646" t="s">
        <v>2773</v>
      </c>
      <c r="G2646" t="s">
        <v>43</v>
      </c>
      <c r="H2646" t="s">
        <v>44</v>
      </c>
      <c r="I2646" t="s">
        <v>96</v>
      </c>
      <c r="J2646" t="s">
        <v>100</v>
      </c>
      <c r="K2646" t="s">
        <v>58</v>
      </c>
      <c r="L2646" t="s">
        <v>46</v>
      </c>
      <c r="M2646" t="s">
        <v>65</v>
      </c>
      <c r="N2646" t="s">
        <v>2731</v>
      </c>
      <c r="O2646">
        <v>43.9</v>
      </c>
      <c r="Q2646">
        <v>296.4</v>
      </c>
      <c r="R2646">
        <v>296.4</v>
      </c>
      <c r="S2646">
        <v>0</v>
      </c>
      <c r="T2646">
        <v>296.4</v>
      </c>
      <c r="U2646">
        <v>240</v>
      </c>
      <c r="V2646">
        <f>SUMIF(货件明细!K:K,F2646,货件明细!AQ:AQ)</f>
        <v>0</v>
      </c>
      <c r="W2646">
        <f t="shared" si="164"/>
        <v>1</v>
      </c>
      <c r="X2646">
        <f t="shared" si="165"/>
        <v>240</v>
      </c>
      <c r="Y2646">
        <f>SUMIF(货件明细!K:K,F2646,货件明细!I:I)</f>
        <v>0</v>
      </c>
      <c r="Z2646">
        <f t="shared" si="166"/>
        <v>43.9</v>
      </c>
      <c r="AA2646">
        <f>SUMIF(货件明细!K:K,F2646,货件明细!J:J)</f>
        <v>0</v>
      </c>
      <c r="AB2646">
        <f t="shared" si="167"/>
        <v>1</v>
      </c>
    </row>
    <row r="2647" spans="1:28">
      <c r="A2647">
        <v>2025</v>
      </c>
      <c r="B2647">
        <v>4</v>
      </c>
      <c r="C2647">
        <v>17</v>
      </c>
      <c r="D2647" s="4">
        <v>45772</v>
      </c>
      <c r="E2647" t="s">
        <v>28</v>
      </c>
      <c r="F2647" t="s">
        <v>2774</v>
      </c>
      <c r="G2647" t="s">
        <v>105</v>
      </c>
      <c r="H2647" t="s">
        <v>31</v>
      </c>
      <c r="I2647" t="s">
        <v>96</v>
      </c>
      <c r="J2647" t="s">
        <v>100</v>
      </c>
      <c r="K2647" t="s">
        <v>100</v>
      </c>
      <c r="L2647" t="s">
        <v>46</v>
      </c>
      <c r="M2647" t="s">
        <v>65</v>
      </c>
      <c r="N2647" t="s">
        <v>1832</v>
      </c>
      <c r="O2647">
        <v>43.9</v>
      </c>
      <c r="Q2647">
        <v>415.8</v>
      </c>
      <c r="R2647">
        <v>415.8</v>
      </c>
      <c r="S2647">
        <v>0</v>
      </c>
      <c r="T2647">
        <v>415.8</v>
      </c>
      <c r="U2647">
        <v>240</v>
      </c>
      <c r="V2647">
        <f>SUMIF(货件明细!K:K,F2647,货件明细!AQ:AQ)</f>
        <v>0</v>
      </c>
      <c r="W2647">
        <f t="shared" si="164"/>
        <v>1</v>
      </c>
      <c r="X2647">
        <f t="shared" si="165"/>
        <v>240</v>
      </c>
      <c r="Y2647">
        <f>SUMIF(货件明细!K:K,F2647,货件明细!I:I)</f>
        <v>0</v>
      </c>
      <c r="Z2647">
        <f t="shared" si="166"/>
        <v>43.9</v>
      </c>
      <c r="AA2647">
        <f>SUMIF(货件明细!K:K,F2647,货件明细!J:J)</f>
        <v>0</v>
      </c>
      <c r="AB2647">
        <f t="shared" si="167"/>
        <v>1</v>
      </c>
    </row>
    <row r="2648" spans="1:28">
      <c r="A2648">
        <v>2025</v>
      </c>
      <c r="B2648">
        <v>4</v>
      </c>
      <c r="C2648">
        <v>17</v>
      </c>
      <c r="D2648" s="4">
        <v>45772</v>
      </c>
      <c r="E2648" t="s">
        <v>28</v>
      </c>
      <c r="F2648" t="s">
        <v>2775</v>
      </c>
      <c r="G2648" t="s">
        <v>68</v>
      </c>
      <c r="H2648" t="s">
        <v>31</v>
      </c>
      <c r="I2648" t="s">
        <v>96</v>
      </c>
      <c r="J2648" t="s">
        <v>100</v>
      </c>
      <c r="K2648" t="s">
        <v>100</v>
      </c>
      <c r="L2648" t="s">
        <v>46</v>
      </c>
      <c r="M2648" t="s">
        <v>65</v>
      </c>
      <c r="N2648" t="s">
        <v>1832</v>
      </c>
      <c r="O2648">
        <v>43.9</v>
      </c>
      <c r="Q2648">
        <v>446.361818181818</v>
      </c>
      <c r="R2648">
        <v>446.361818181818</v>
      </c>
      <c r="S2648">
        <v>0</v>
      </c>
      <c r="T2648">
        <v>446.361818181818</v>
      </c>
      <c r="U2648">
        <v>240</v>
      </c>
      <c r="V2648">
        <f>SUMIF(货件明细!K:K,F2648,货件明细!AQ:AQ)</f>
        <v>0</v>
      </c>
      <c r="W2648">
        <f t="shared" si="164"/>
        <v>1</v>
      </c>
      <c r="X2648">
        <f t="shared" si="165"/>
        <v>240</v>
      </c>
      <c r="Y2648">
        <f>SUMIF(货件明细!K:K,F2648,货件明细!I:I)</f>
        <v>0</v>
      </c>
      <c r="Z2648">
        <f t="shared" si="166"/>
        <v>43.9</v>
      </c>
      <c r="AA2648">
        <f>SUMIF(货件明细!K:K,F2648,货件明细!J:J)</f>
        <v>0</v>
      </c>
      <c r="AB2648">
        <f t="shared" si="167"/>
        <v>1</v>
      </c>
    </row>
    <row r="2649" spans="1:28">
      <c r="A2649">
        <v>2025</v>
      </c>
      <c r="B2649">
        <v>4</v>
      </c>
      <c r="C2649">
        <v>17</v>
      </c>
      <c r="D2649" s="4">
        <v>45772</v>
      </c>
      <c r="E2649" t="s">
        <v>28</v>
      </c>
      <c r="F2649" t="s">
        <v>2776</v>
      </c>
      <c r="G2649" t="s">
        <v>372</v>
      </c>
      <c r="H2649" t="s">
        <v>71</v>
      </c>
      <c r="I2649" t="s">
        <v>96</v>
      </c>
      <c r="J2649" t="s">
        <v>100</v>
      </c>
      <c r="K2649" t="s">
        <v>58</v>
      </c>
      <c r="L2649" t="s">
        <v>46</v>
      </c>
      <c r="M2649" t="s">
        <v>65</v>
      </c>
      <c r="N2649" t="s">
        <v>2731</v>
      </c>
      <c r="O2649">
        <v>43.9</v>
      </c>
      <c r="Q2649">
        <v>218.4</v>
      </c>
      <c r="R2649">
        <v>218.4</v>
      </c>
      <c r="S2649">
        <v>0</v>
      </c>
      <c r="T2649">
        <v>218.4</v>
      </c>
      <c r="U2649">
        <v>240</v>
      </c>
      <c r="V2649">
        <f>SUMIF(货件明细!K:K,F2649,货件明细!AQ:AQ)</f>
        <v>0</v>
      </c>
      <c r="W2649">
        <f t="shared" si="164"/>
        <v>1</v>
      </c>
      <c r="X2649">
        <f t="shared" si="165"/>
        <v>240</v>
      </c>
      <c r="Y2649">
        <f>SUMIF(货件明细!K:K,F2649,货件明细!I:I)</f>
        <v>0</v>
      </c>
      <c r="Z2649">
        <f t="shared" si="166"/>
        <v>43.9</v>
      </c>
      <c r="AA2649">
        <f>SUMIF(货件明细!K:K,F2649,货件明细!J:J)</f>
        <v>0</v>
      </c>
      <c r="AB2649">
        <f t="shared" si="167"/>
        <v>1</v>
      </c>
    </row>
    <row r="2650" spans="1:28">
      <c r="A2650">
        <v>2025</v>
      </c>
      <c r="B2650">
        <v>4</v>
      </c>
      <c r="C2650">
        <v>17</v>
      </c>
      <c r="D2650" s="4">
        <v>45772</v>
      </c>
      <c r="E2650" t="s">
        <v>28</v>
      </c>
      <c r="F2650" t="s">
        <v>2777</v>
      </c>
      <c r="G2650" t="s">
        <v>43</v>
      </c>
      <c r="H2650" t="s">
        <v>44</v>
      </c>
      <c r="I2650" t="s">
        <v>32</v>
      </c>
      <c r="J2650" t="s">
        <v>45</v>
      </c>
      <c r="K2650" t="s">
        <v>45</v>
      </c>
      <c r="L2650" t="s">
        <v>46</v>
      </c>
      <c r="M2650" t="s">
        <v>65</v>
      </c>
      <c r="N2650" t="s">
        <v>2740</v>
      </c>
      <c r="O2650">
        <v>12.6</v>
      </c>
      <c r="Q2650">
        <v>240.714285714286</v>
      </c>
      <c r="R2650">
        <v>240.714285714286</v>
      </c>
      <c r="S2650">
        <v>0</v>
      </c>
      <c r="T2650">
        <v>240.714285714286</v>
      </c>
      <c r="U2650">
        <v>78</v>
      </c>
      <c r="V2650">
        <f>SUMIF(货件明细!K:K,F2650,货件明细!AQ:AQ)</f>
        <v>0</v>
      </c>
      <c r="W2650">
        <f t="shared" si="164"/>
        <v>1</v>
      </c>
      <c r="X2650">
        <f t="shared" si="165"/>
        <v>78</v>
      </c>
      <c r="Y2650">
        <f>SUMIF(货件明细!K:K,F2650,货件明细!I:I)</f>
        <v>0</v>
      </c>
      <c r="Z2650">
        <f t="shared" si="166"/>
        <v>12.6</v>
      </c>
      <c r="AA2650">
        <f>SUMIF(货件明细!K:K,F2650,货件明细!J:J)</f>
        <v>0</v>
      </c>
      <c r="AB2650">
        <f t="shared" si="167"/>
        <v>1</v>
      </c>
    </row>
    <row r="2651" spans="1:28">
      <c r="A2651">
        <v>2025</v>
      </c>
      <c r="B2651">
        <v>4</v>
      </c>
      <c r="C2651">
        <v>17</v>
      </c>
      <c r="D2651" s="4">
        <v>45772</v>
      </c>
      <c r="E2651" t="s">
        <v>28</v>
      </c>
      <c r="F2651" t="s">
        <v>2778</v>
      </c>
      <c r="G2651" t="s">
        <v>369</v>
      </c>
      <c r="H2651" t="s">
        <v>31</v>
      </c>
      <c r="I2651" t="s">
        <v>32</v>
      </c>
      <c r="J2651" t="s">
        <v>45</v>
      </c>
      <c r="K2651" t="s">
        <v>100</v>
      </c>
      <c r="L2651" t="s">
        <v>46</v>
      </c>
      <c r="M2651" t="s">
        <v>65</v>
      </c>
      <c r="N2651" t="s">
        <v>1832</v>
      </c>
      <c r="O2651">
        <v>12.6</v>
      </c>
      <c r="Q2651">
        <v>125.466666666667</v>
      </c>
      <c r="R2651">
        <v>125.466666666667</v>
      </c>
      <c r="S2651">
        <v>0</v>
      </c>
      <c r="T2651">
        <v>125.466666666667</v>
      </c>
      <c r="U2651">
        <v>78</v>
      </c>
      <c r="V2651">
        <f>SUMIF(货件明细!K:K,F2651,货件明细!AQ:AQ)</f>
        <v>0</v>
      </c>
      <c r="W2651">
        <f t="shared" si="164"/>
        <v>1</v>
      </c>
      <c r="X2651">
        <f t="shared" si="165"/>
        <v>78</v>
      </c>
      <c r="Y2651">
        <f>SUMIF(货件明细!K:K,F2651,货件明细!I:I)</f>
        <v>0</v>
      </c>
      <c r="Z2651">
        <f t="shared" si="166"/>
        <v>12.6</v>
      </c>
      <c r="AA2651">
        <f>SUMIF(货件明细!K:K,F2651,货件明细!J:J)</f>
        <v>0</v>
      </c>
      <c r="AB2651">
        <f t="shared" si="167"/>
        <v>1</v>
      </c>
    </row>
    <row r="2652" spans="1:28">
      <c r="A2652">
        <v>2025</v>
      </c>
      <c r="B2652">
        <v>4</v>
      </c>
      <c r="C2652">
        <v>17</v>
      </c>
      <c r="D2652" s="4">
        <v>45772</v>
      </c>
      <c r="E2652" t="s">
        <v>28</v>
      </c>
      <c r="F2652" t="s">
        <v>2779</v>
      </c>
      <c r="G2652" t="s">
        <v>372</v>
      </c>
      <c r="H2652" t="s">
        <v>71</v>
      </c>
      <c r="I2652" t="s">
        <v>32</v>
      </c>
      <c r="J2652" t="s">
        <v>45</v>
      </c>
      <c r="K2652" t="s">
        <v>45</v>
      </c>
      <c r="L2652" t="s">
        <v>46</v>
      </c>
      <c r="M2652" t="s">
        <v>65</v>
      </c>
      <c r="N2652" t="s">
        <v>2740</v>
      </c>
      <c r="O2652">
        <v>12.6</v>
      </c>
      <c r="Q2652">
        <v>211.428571428571</v>
      </c>
      <c r="R2652">
        <v>211.428571428571</v>
      </c>
      <c r="S2652">
        <v>0</v>
      </c>
      <c r="T2652">
        <v>211.428571428571</v>
      </c>
      <c r="U2652">
        <v>78</v>
      </c>
      <c r="V2652">
        <f>SUMIF(货件明细!K:K,F2652,货件明细!AQ:AQ)</f>
        <v>0</v>
      </c>
      <c r="W2652">
        <f t="shared" si="164"/>
        <v>1</v>
      </c>
      <c r="X2652">
        <f t="shared" si="165"/>
        <v>78</v>
      </c>
      <c r="Y2652">
        <f>SUMIF(货件明细!K:K,F2652,货件明细!I:I)</f>
        <v>0</v>
      </c>
      <c r="Z2652">
        <f t="shared" si="166"/>
        <v>12.6</v>
      </c>
      <c r="AA2652">
        <f>SUMIF(货件明细!K:K,F2652,货件明细!J:J)</f>
        <v>0</v>
      </c>
      <c r="AB2652">
        <f t="shared" si="167"/>
        <v>1</v>
      </c>
    </row>
    <row r="2653" spans="1:28">
      <c r="A2653">
        <v>2025</v>
      </c>
      <c r="B2653">
        <v>4</v>
      </c>
      <c r="C2653">
        <v>17</v>
      </c>
      <c r="D2653" s="4">
        <v>45772</v>
      </c>
      <c r="E2653" t="s">
        <v>28</v>
      </c>
      <c r="F2653" t="s">
        <v>2780</v>
      </c>
      <c r="G2653" t="s">
        <v>105</v>
      </c>
      <c r="H2653" t="s">
        <v>31</v>
      </c>
      <c r="I2653" t="s">
        <v>32</v>
      </c>
      <c r="J2653" t="s">
        <v>45</v>
      </c>
      <c r="K2653" t="s">
        <v>100</v>
      </c>
      <c r="L2653" t="s">
        <v>46</v>
      </c>
      <c r="M2653" t="s">
        <v>65</v>
      </c>
      <c r="N2653" t="s">
        <v>1832</v>
      </c>
      <c r="O2653">
        <v>12.6</v>
      </c>
      <c r="Q2653">
        <v>138.6</v>
      </c>
      <c r="R2653">
        <v>138.6</v>
      </c>
      <c r="S2653">
        <v>0</v>
      </c>
      <c r="T2653">
        <v>138.6</v>
      </c>
      <c r="U2653">
        <v>78</v>
      </c>
      <c r="V2653">
        <f>SUMIF(货件明细!K:K,F2653,货件明细!AQ:AQ)</f>
        <v>0</v>
      </c>
      <c r="W2653">
        <f t="shared" si="164"/>
        <v>1</v>
      </c>
      <c r="X2653">
        <f t="shared" si="165"/>
        <v>78</v>
      </c>
      <c r="Y2653">
        <f>SUMIF(货件明细!K:K,F2653,货件明细!I:I)</f>
        <v>0</v>
      </c>
      <c r="Z2653">
        <f t="shared" si="166"/>
        <v>12.6</v>
      </c>
      <c r="AA2653">
        <f>SUMIF(货件明细!K:K,F2653,货件明细!J:J)</f>
        <v>0</v>
      </c>
      <c r="AB2653">
        <f t="shared" si="167"/>
        <v>1</v>
      </c>
    </row>
    <row r="2654" spans="1:28">
      <c r="A2654">
        <v>2025</v>
      </c>
      <c r="B2654">
        <v>4</v>
      </c>
      <c r="C2654">
        <v>17</v>
      </c>
      <c r="D2654" s="4">
        <v>45772</v>
      </c>
      <c r="E2654" t="s">
        <v>28</v>
      </c>
      <c r="F2654" t="s">
        <v>2781</v>
      </c>
      <c r="G2654" t="s">
        <v>68</v>
      </c>
      <c r="H2654" t="s">
        <v>31</v>
      </c>
      <c r="I2654" t="s">
        <v>32</v>
      </c>
      <c r="J2654" t="s">
        <v>45</v>
      </c>
      <c r="K2654" t="s">
        <v>100</v>
      </c>
      <c r="L2654" t="s">
        <v>46</v>
      </c>
      <c r="M2654" t="s">
        <v>65</v>
      </c>
      <c r="N2654" t="s">
        <v>1832</v>
      </c>
      <c r="O2654">
        <v>12.6</v>
      </c>
      <c r="Q2654">
        <v>148.787272727273</v>
      </c>
      <c r="R2654">
        <v>148.787272727273</v>
      </c>
      <c r="S2654">
        <v>0</v>
      </c>
      <c r="T2654">
        <v>148.787272727273</v>
      </c>
      <c r="U2654">
        <v>78</v>
      </c>
      <c r="V2654">
        <f>SUMIF(货件明细!K:K,F2654,货件明细!AQ:AQ)</f>
        <v>0</v>
      </c>
      <c r="W2654">
        <f t="shared" si="164"/>
        <v>1</v>
      </c>
      <c r="X2654">
        <f t="shared" si="165"/>
        <v>78</v>
      </c>
      <c r="Y2654">
        <f>SUMIF(货件明细!K:K,F2654,货件明细!I:I)</f>
        <v>0</v>
      </c>
      <c r="Z2654">
        <f t="shared" si="166"/>
        <v>12.6</v>
      </c>
      <c r="AA2654">
        <f>SUMIF(货件明细!K:K,F2654,货件明细!J:J)</f>
        <v>0</v>
      </c>
      <c r="AB2654">
        <f t="shared" si="167"/>
        <v>1</v>
      </c>
    </row>
    <row r="2655" spans="1:28">
      <c r="A2655">
        <v>2025</v>
      </c>
      <c r="B2655">
        <v>4</v>
      </c>
      <c r="C2655">
        <v>17</v>
      </c>
      <c r="D2655" s="4">
        <v>45772</v>
      </c>
      <c r="E2655" t="s">
        <v>28</v>
      </c>
      <c r="F2655" t="s">
        <v>2782</v>
      </c>
      <c r="G2655" t="s">
        <v>105</v>
      </c>
      <c r="H2655" t="s">
        <v>31</v>
      </c>
      <c r="I2655" t="s">
        <v>32</v>
      </c>
      <c r="J2655" t="s">
        <v>100</v>
      </c>
      <c r="K2655" t="s">
        <v>100</v>
      </c>
      <c r="L2655" t="s">
        <v>46</v>
      </c>
      <c r="M2655" t="s">
        <v>65</v>
      </c>
      <c r="N2655" t="s">
        <v>1832</v>
      </c>
      <c r="O2655">
        <v>14.05</v>
      </c>
      <c r="Q2655">
        <v>138.6</v>
      </c>
      <c r="R2655">
        <v>138.6</v>
      </c>
      <c r="S2655">
        <v>0</v>
      </c>
      <c r="T2655">
        <v>138.6</v>
      </c>
      <c r="U2655">
        <v>38</v>
      </c>
      <c r="V2655">
        <f>SUMIF(货件明细!K:K,F2655,货件明细!AQ:AQ)</f>
        <v>0</v>
      </c>
      <c r="W2655">
        <f t="shared" si="164"/>
        <v>1</v>
      </c>
      <c r="X2655">
        <f t="shared" si="165"/>
        <v>38</v>
      </c>
      <c r="Y2655">
        <f>SUMIF(货件明细!K:K,F2655,货件明细!I:I)</f>
        <v>0</v>
      </c>
      <c r="Z2655">
        <f t="shared" si="166"/>
        <v>14.05</v>
      </c>
      <c r="AA2655">
        <f>SUMIF(货件明细!K:K,F2655,货件明细!J:J)</f>
        <v>0</v>
      </c>
      <c r="AB2655">
        <f t="shared" si="167"/>
        <v>1</v>
      </c>
    </row>
    <row r="2656" spans="1:28">
      <c r="A2656">
        <v>2025</v>
      </c>
      <c r="B2656">
        <v>4</v>
      </c>
      <c r="C2656">
        <v>17</v>
      </c>
      <c r="D2656" s="4">
        <v>45772</v>
      </c>
      <c r="E2656" t="s">
        <v>28</v>
      </c>
      <c r="F2656" t="s">
        <v>2783</v>
      </c>
      <c r="G2656" t="s">
        <v>372</v>
      </c>
      <c r="H2656" t="s">
        <v>71</v>
      </c>
      <c r="I2656" t="s">
        <v>32</v>
      </c>
      <c r="J2656" t="s">
        <v>100</v>
      </c>
      <c r="K2656" t="s">
        <v>58</v>
      </c>
      <c r="L2656" t="s">
        <v>46</v>
      </c>
      <c r="M2656" t="s">
        <v>65</v>
      </c>
      <c r="N2656" t="s">
        <v>2731</v>
      </c>
      <c r="O2656">
        <v>14.05</v>
      </c>
      <c r="Q2656">
        <v>72.8</v>
      </c>
      <c r="R2656">
        <v>72.8</v>
      </c>
      <c r="S2656">
        <v>0</v>
      </c>
      <c r="T2656">
        <v>72.8</v>
      </c>
      <c r="U2656">
        <v>38</v>
      </c>
      <c r="V2656">
        <f>SUMIF(货件明细!K:K,F2656,货件明细!AQ:AQ)</f>
        <v>0</v>
      </c>
      <c r="W2656">
        <f t="shared" si="164"/>
        <v>1</v>
      </c>
      <c r="X2656">
        <f t="shared" si="165"/>
        <v>38</v>
      </c>
      <c r="Y2656">
        <f>SUMIF(货件明细!K:K,F2656,货件明细!I:I)</f>
        <v>0</v>
      </c>
      <c r="Z2656">
        <f t="shared" si="166"/>
        <v>14.05</v>
      </c>
      <c r="AA2656">
        <f>SUMIF(货件明细!K:K,F2656,货件明细!J:J)</f>
        <v>0</v>
      </c>
      <c r="AB2656">
        <f t="shared" si="167"/>
        <v>1</v>
      </c>
    </row>
    <row r="2657" spans="1:28">
      <c r="A2657">
        <v>2025</v>
      </c>
      <c r="B2657">
        <v>4</v>
      </c>
      <c r="C2657">
        <v>17</v>
      </c>
      <c r="D2657" s="4">
        <v>45772</v>
      </c>
      <c r="E2657" t="s">
        <v>28</v>
      </c>
      <c r="F2657" t="s">
        <v>2784</v>
      </c>
      <c r="G2657" t="s">
        <v>43</v>
      </c>
      <c r="H2657" t="s">
        <v>44</v>
      </c>
      <c r="I2657" t="s">
        <v>32</v>
      </c>
      <c r="J2657" t="s">
        <v>100</v>
      </c>
      <c r="K2657" t="s">
        <v>58</v>
      </c>
      <c r="L2657" t="s">
        <v>46</v>
      </c>
      <c r="M2657" t="s">
        <v>65</v>
      </c>
      <c r="N2657" t="s">
        <v>2731</v>
      </c>
      <c r="O2657">
        <v>14.05</v>
      </c>
      <c r="Q2657">
        <v>98.8</v>
      </c>
      <c r="R2657">
        <v>98.8</v>
      </c>
      <c r="S2657">
        <v>0</v>
      </c>
      <c r="T2657">
        <v>98.8</v>
      </c>
      <c r="U2657">
        <v>38</v>
      </c>
      <c r="V2657">
        <f>SUMIF(货件明细!K:K,F2657,货件明细!AQ:AQ)</f>
        <v>0</v>
      </c>
      <c r="W2657">
        <f t="shared" si="164"/>
        <v>1</v>
      </c>
      <c r="X2657">
        <f t="shared" si="165"/>
        <v>38</v>
      </c>
      <c r="Y2657">
        <f>SUMIF(货件明细!K:K,F2657,货件明细!I:I)</f>
        <v>0</v>
      </c>
      <c r="Z2657">
        <f t="shared" si="166"/>
        <v>14.05</v>
      </c>
      <c r="AA2657">
        <f>SUMIF(货件明细!K:K,F2657,货件明细!J:J)</f>
        <v>0</v>
      </c>
      <c r="AB2657">
        <f t="shared" si="167"/>
        <v>1</v>
      </c>
    </row>
    <row r="2658" spans="1:28">
      <c r="A2658">
        <v>2025</v>
      </c>
      <c r="B2658">
        <v>4</v>
      </c>
      <c r="C2658">
        <v>17</v>
      </c>
      <c r="D2658" s="4">
        <v>45772</v>
      </c>
      <c r="E2658" t="s">
        <v>28</v>
      </c>
      <c r="F2658" t="s">
        <v>2785</v>
      </c>
      <c r="G2658" t="s">
        <v>68</v>
      </c>
      <c r="H2658" t="s">
        <v>31</v>
      </c>
      <c r="I2658" t="s">
        <v>32</v>
      </c>
      <c r="J2658" t="s">
        <v>100</v>
      </c>
      <c r="K2658" t="s">
        <v>100</v>
      </c>
      <c r="L2658" t="s">
        <v>46</v>
      </c>
      <c r="M2658" t="s">
        <v>65</v>
      </c>
      <c r="N2658" t="s">
        <v>1832</v>
      </c>
      <c r="O2658">
        <v>14.05</v>
      </c>
      <c r="Q2658">
        <v>148.787272727273</v>
      </c>
      <c r="R2658">
        <v>148.787272727273</v>
      </c>
      <c r="S2658">
        <v>0</v>
      </c>
      <c r="T2658">
        <v>148.787272727273</v>
      </c>
      <c r="U2658">
        <v>38</v>
      </c>
      <c r="V2658">
        <f>SUMIF(货件明细!K:K,F2658,货件明细!AQ:AQ)</f>
        <v>0</v>
      </c>
      <c r="W2658">
        <f t="shared" si="164"/>
        <v>1</v>
      </c>
      <c r="X2658">
        <f t="shared" si="165"/>
        <v>38</v>
      </c>
      <c r="Y2658">
        <f>SUMIF(货件明细!K:K,F2658,货件明细!I:I)</f>
        <v>0</v>
      </c>
      <c r="Z2658">
        <f t="shared" si="166"/>
        <v>14.05</v>
      </c>
      <c r="AA2658">
        <f>SUMIF(货件明细!K:K,F2658,货件明细!J:J)</f>
        <v>0</v>
      </c>
      <c r="AB2658">
        <f t="shared" si="167"/>
        <v>1</v>
      </c>
    </row>
    <row r="2659" spans="1:28">
      <c r="A2659">
        <v>2025</v>
      </c>
      <c r="B2659">
        <v>4</v>
      </c>
      <c r="C2659">
        <v>17</v>
      </c>
      <c r="D2659" s="4">
        <v>45772</v>
      </c>
      <c r="E2659" t="s">
        <v>28</v>
      </c>
      <c r="F2659" t="s">
        <v>2786</v>
      </c>
      <c r="G2659" t="s">
        <v>369</v>
      </c>
      <c r="H2659" t="s">
        <v>31</v>
      </c>
      <c r="I2659" t="s">
        <v>32</v>
      </c>
      <c r="J2659" t="s">
        <v>100</v>
      </c>
      <c r="K2659" t="s">
        <v>100</v>
      </c>
      <c r="L2659" t="s">
        <v>46</v>
      </c>
      <c r="M2659" t="s">
        <v>65</v>
      </c>
      <c r="N2659" t="s">
        <v>1832</v>
      </c>
      <c r="O2659">
        <v>14.05</v>
      </c>
      <c r="Q2659">
        <v>125.466666666667</v>
      </c>
      <c r="R2659">
        <v>125.466666666667</v>
      </c>
      <c r="S2659">
        <v>0</v>
      </c>
      <c r="T2659">
        <v>125.466666666667</v>
      </c>
      <c r="U2659">
        <v>38</v>
      </c>
      <c r="V2659">
        <f>SUMIF(货件明细!K:K,F2659,货件明细!AQ:AQ)</f>
        <v>0</v>
      </c>
      <c r="W2659">
        <f t="shared" si="164"/>
        <v>1</v>
      </c>
      <c r="X2659">
        <f t="shared" si="165"/>
        <v>38</v>
      </c>
      <c r="Y2659">
        <f>SUMIF(货件明细!K:K,F2659,货件明细!I:I)</f>
        <v>0</v>
      </c>
      <c r="Z2659">
        <f t="shared" si="166"/>
        <v>14.05</v>
      </c>
      <c r="AA2659">
        <f>SUMIF(货件明细!K:K,F2659,货件明细!J:J)</f>
        <v>0</v>
      </c>
      <c r="AB2659">
        <f t="shared" si="167"/>
        <v>1</v>
      </c>
    </row>
    <row r="2660" spans="1:28">
      <c r="A2660">
        <v>2025</v>
      </c>
      <c r="B2660">
        <v>4</v>
      </c>
      <c r="C2660">
        <v>17</v>
      </c>
      <c r="D2660" s="4">
        <v>45772</v>
      </c>
      <c r="E2660" t="s">
        <v>28</v>
      </c>
      <c r="F2660" t="s">
        <v>2787</v>
      </c>
      <c r="G2660" t="s">
        <v>105</v>
      </c>
      <c r="H2660" t="s">
        <v>31</v>
      </c>
      <c r="I2660" t="s">
        <v>39</v>
      </c>
      <c r="J2660" t="s">
        <v>100</v>
      </c>
      <c r="K2660" t="s">
        <v>100</v>
      </c>
      <c r="L2660" t="s">
        <v>46</v>
      </c>
      <c r="M2660" t="s">
        <v>65</v>
      </c>
      <c r="N2660" t="s">
        <v>1832</v>
      </c>
      <c r="O2660">
        <v>32.05</v>
      </c>
      <c r="Q2660">
        <v>277.2</v>
      </c>
      <c r="R2660">
        <v>277.2</v>
      </c>
      <c r="S2660">
        <v>0</v>
      </c>
      <c r="T2660">
        <v>277.2</v>
      </c>
      <c r="U2660">
        <v>102</v>
      </c>
      <c r="V2660">
        <f>SUMIF(货件明细!K:K,F2660,货件明细!AQ:AQ)</f>
        <v>0</v>
      </c>
      <c r="W2660">
        <f t="shared" si="164"/>
        <v>1</v>
      </c>
      <c r="X2660">
        <f t="shared" si="165"/>
        <v>102</v>
      </c>
      <c r="Y2660">
        <f>SUMIF(货件明细!K:K,F2660,货件明细!I:I)</f>
        <v>0</v>
      </c>
      <c r="Z2660">
        <f t="shared" si="166"/>
        <v>32.05</v>
      </c>
      <c r="AA2660">
        <f>SUMIF(货件明细!K:K,F2660,货件明细!J:J)</f>
        <v>0</v>
      </c>
      <c r="AB2660">
        <f t="shared" si="167"/>
        <v>1</v>
      </c>
    </row>
    <row r="2661" spans="1:28">
      <c r="A2661">
        <v>2025</v>
      </c>
      <c r="B2661">
        <v>4</v>
      </c>
      <c r="C2661">
        <v>17</v>
      </c>
      <c r="D2661" s="4">
        <v>45772</v>
      </c>
      <c r="E2661" t="s">
        <v>28</v>
      </c>
      <c r="F2661" t="s">
        <v>2788</v>
      </c>
      <c r="G2661" t="s">
        <v>68</v>
      </c>
      <c r="H2661" t="s">
        <v>31</v>
      </c>
      <c r="I2661" t="s">
        <v>39</v>
      </c>
      <c r="J2661" t="s">
        <v>100</v>
      </c>
      <c r="K2661" t="s">
        <v>100</v>
      </c>
      <c r="L2661" t="s">
        <v>46</v>
      </c>
      <c r="M2661" t="s">
        <v>65</v>
      </c>
      <c r="N2661" t="s">
        <v>1832</v>
      </c>
      <c r="O2661">
        <v>32.05</v>
      </c>
      <c r="Q2661">
        <v>297.574545454545</v>
      </c>
      <c r="R2661">
        <v>297.574545454545</v>
      </c>
      <c r="S2661">
        <v>0</v>
      </c>
      <c r="T2661">
        <v>297.574545454545</v>
      </c>
      <c r="U2661">
        <v>102</v>
      </c>
      <c r="V2661">
        <f>SUMIF(货件明细!K:K,F2661,货件明细!AQ:AQ)</f>
        <v>0</v>
      </c>
      <c r="W2661">
        <f t="shared" si="164"/>
        <v>1</v>
      </c>
      <c r="X2661">
        <f t="shared" si="165"/>
        <v>102</v>
      </c>
      <c r="Y2661">
        <f>SUMIF(货件明细!K:K,F2661,货件明细!I:I)</f>
        <v>0</v>
      </c>
      <c r="Z2661">
        <f t="shared" si="166"/>
        <v>32.05</v>
      </c>
      <c r="AA2661">
        <f>SUMIF(货件明细!K:K,F2661,货件明细!J:J)</f>
        <v>0</v>
      </c>
      <c r="AB2661">
        <f t="shared" si="167"/>
        <v>1</v>
      </c>
    </row>
    <row r="2662" spans="1:28">
      <c r="A2662">
        <v>2025</v>
      </c>
      <c r="B2662">
        <v>4</v>
      </c>
      <c r="C2662">
        <v>17</v>
      </c>
      <c r="D2662" s="4">
        <v>45772</v>
      </c>
      <c r="E2662" t="s">
        <v>28</v>
      </c>
      <c r="F2662" t="s">
        <v>2789</v>
      </c>
      <c r="G2662" t="s">
        <v>43</v>
      </c>
      <c r="H2662" t="s">
        <v>44</v>
      </c>
      <c r="I2662" t="s">
        <v>39</v>
      </c>
      <c r="J2662" t="s">
        <v>100</v>
      </c>
      <c r="K2662" t="s">
        <v>58</v>
      </c>
      <c r="L2662" t="s">
        <v>46</v>
      </c>
      <c r="M2662" t="s">
        <v>65</v>
      </c>
      <c r="N2662" t="s">
        <v>2731</v>
      </c>
      <c r="O2662">
        <v>32.05</v>
      </c>
      <c r="Q2662">
        <v>197.6</v>
      </c>
      <c r="R2662">
        <v>197.6</v>
      </c>
      <c r="S2662">
        <v>0</v>
      </c>
      <c r="T2662">
        <v>197.6</v>
      </c>
      <c r="U2662">
        <v>102</v>
      </c>
      <c r="V2662">
        <f>SUMIF(货件明细!K:K,F2662,货件明细!AQ:AQ)</f>
        <v>0</v>
      </c>
      <c r="W2662">
        <f t="shared" si="164"/>
        <v>1</v>
      </c>
      <c r="X2662">
        <f t="shared" si="165"/>
        <v>102</v>
      </c>
      <c r="Y2662">
        <f>SUMIF(货件明细!K:K,F2662,货件明细!I:I)</f>
        <v>0</v>
      </c>
      <c r="Z2662">
        <f t="shared" si="166"/>
        <v>32.05</v>
      </c>
      <c r="AA2662">
        <f>SUMIF(货件明细!K:K,F2662,货件明细!J:J)</f>
        <v>0</v>
      </c>
      <c r="AB2662">
        <f t="shared" si="167"/>
        <v>1</v>
      </c>
    </row>
    <row r="2663" spans="1:28">
      <c r="A2663">
        <v>2025</v>
      </c>
      <c r="B2663">
        <v>4</v>
      </c>
      <c r="C2663">
        <v>17</v>
      </c>
      <c r="D2663" s="4">
        <v>45772</v>
      </c>
      <c r="E2663" t="s">
        <v>28</v>
      </c>
      <c r="F2663" t="s">
        <v>2790</v>
      </c>
      <c r="G2663" t="s">
        <v>369</v>
      </c>
      <c r="H2663" t="s">
        <v>31</v>
      </c>
      <c r="I2663" t="s">
        <v>39</v>
      </c>
      <c r="J2663" t="s">
        <v>100</v>
      </c>
      <c r="K2663" t="s">
        <v>100</v>
      </c>
      <c r="L2663" t="s">
        <v>46</v>
      </c>
      <c r="M2663" t="s">
        <v>65</v>
      </c>
      <c r="N2663" t="s">
        <v>1832</v>
      </c>
      <c r="O2663">
        <v>32.05</v>
      </c>
      <c r="Q2663">
        <v>250.933333333333</v>
      </c>
      <c r="R2663">
        <v>250.933333333333</v>
      </c>
      <c r="S2663">
        <v>0</v>
      </c>
      <c r="T2663">
        <v>250.933333333333</v>
      </c>
      <c r="U2663">
        <v>102</v>
      </c>
      <c r="V2663">
        <f>SUMIF(货件明细!K:K,F2663,货件明细!AQ:AQ)</f>
        <v>0</v>
      </c>
      <c r="W2663">
        <f t="shared" si="164"/>
        <v>1</v>
      </c>
      <c r="X2663">
        <f t="shared" si="165"/>
        <v>102</v>
      </c>
      <c r="Y2663">
        <f>SUMIF(货件明细!K:K,F2663,货件明细!I:I)</f>
        <v>0</v>
      </c>
      <c r="Z2663">
        <f t="shared" si="166"/>
        <v>32.05</v>
      </c>
      <c r="AA2663">
        <f>SUMIF(货件明细!K:K,F2663,货件明细!J:J)</f>
        <v>0</v>
      </c>
      <c r="AB2663">
        <f t="shared" si="167"/>
        <v>1</v>
      </c>
    </row>
    <row r="2664" spans="1:28">
      <c r="A2664">
        <v>2025</v>
      </c>
      <c r="B2664">
        <v>4</v>
      </c>
      <c r="C2664">
        <v>17</v>
      </c>
      <c r="D2664" s="4">
        <v>45772</v>
      </c>
      <c r="E2664" t="s">
        <v>28</v>
      </c>
      <c r="F2664" t="s">
        <v>2791</v>
      </c>
      <c r="G2664" t="s">
        <v>372</v>
      </c>
      <c r="H2664" t="s">
        <v>71</v>
      </c>
      <c r="I2664" t="s">
        <v>39</v>
      </c>
      <c r="J2664" t="s">
        <v>100</v>
      </c>
      <c r="K2664" t="s">
        <v>58</v>
      </c>
      <c r="L2664" t="s">
        <v>46</v>
      </c>
      <c r="M2664" t="s">
        <v>65</v>
      </c>
      <c r="N2664" t="s">
        <v>2731</v>
      </c>
      <c r="O2664">
        <v>32.05</v>
      </c>
      <c r="Q2664">
        <v>145.6</v>
      </c>
      <c r="R2664">
        <v>145.6</v>
      </c>
      <c r="S2664">
        <v>0</v>
      </c>
      <c r="T2664">
        <v>145.6</v>
      </c>
      <c r="U2664">
        <v>102</v>
      </c>
      <c r="V2664">
        <f>SUMIF(货件明细!K:K,F2664,货件明细!AQ:AQ)</f>
        <v>0</v>
      </c>
      <c r="W2664">
        <f t="shared" si="164"/>
        <v>1</v>
      </c>
      <c r="X2664">
        <f t="shared" si="165"/>
        <v>102</v>
      </c>
      <c r="Y2664">
        <f>SUMIF(货件明细!K:K,F2664,货件明细!I:I)</f>
        <v>0</v>
      </c>
      <c r="Z2664">
        <f t="shared" si="166"/>
        <v>32.05</v>
      </c>
      <c r="AA2664">
        <f>SUMIF(货件明细!K:K,F2664,货件明细!J:J)</f>
        <v>0</v>
      </c>
      <c r="AB2664">
        <f t="shared" si="167"/>
        <v>1</v>
      </c>
    </row>
    <row r="2665" spans="1:28">
      <c r="A2665">
        <v>2025</v>
      </c>
      <c r="B2665">
        <v>4</v>
      </c>
      <c r="C2665">
        <v>17</v>
      </c>
      <c r="D2665" s="4">
        <v>45772</v>
      </c>
      <c r="E2665" t="s">
        <v>28</v>
      </c>
      <c r="F2665" t="s">
        <v>2792</v>
      </c>
      <c r="G2665" t="s">
        <v>372</v>
      </c>
      <c r="H2665" t="s">
        <v>71</v>
      </c>
      <c r="I2665" t="s">
        <v>145</v>
      </c>
      <c r="J2665" t="s">
        <v>100</v>
      </c>
      <c r="K2665" t="s">
        <v>58</v>
      </c>
      <c r="L2665" t="s">
        <v>46</v>
      </c>
      <c r="M2665" t="s">
        <v>65</v>
      </c>
      <c r="N2665" t="s">
        <v>2731</v>
      </c>
      <c r="O2665">
        <v>14.7</v>
      </c>
      <c r="Q2665">
        <v>72.8</v>
      </c>
      <c r="R2665">
        <v>72.8</v>
      </c>
      <c r="S2665">
        <v>0</v>
      </c>
      <c r="T2665">
        <v>72.8</v>
      </c>
      <c r="U2665">
        <v>76</v>
      </c>
      <c r="V2665">
        <f>SUMIF(货件明细!K:K,F2665,货件明细!AQ:AQ)</f>
        <v>0</v>
      </c>
      <c r="W2665">
        <f t="shared" si="164"/>
        <v>1</v>
      </c>
      <c r="X2665">
        <f t="shared" si="165"/>
        <v>76</v>
      </c>
      <c r="Y2665">
        <f>SUMIF(货件明细!K:K,F2665,货件明细!I:I)</f>
        <v>0</v>
      </c>
      <c r="Z2665">
        <f t="shared" si="166"/>
        <v>14.7</v>
      </c>
      <c r="AA2665">
        <f>SUMIF(货件明细!K:K,F2665,货件明细!J:J)</f>
        <v>0</v>
      </c>
      <c r="AB2665">
        <f t="shared" si="167"/>
        <v>1</v>
      </c>
    </row>
    <row r="2666" spans="1:28">
      <c r="A2666">
        <v>2025</v>
      </c>
      <c r="B2666">
        <v>4</v>
      </c>
      <c r="C2666">
        <v>17</v>
      </c>
      <c r="D2666" s="4">
        <v>45772</v>
      </c>
      <c r="E2666" t="s">
        <v>28</v>
      </c>
      <c r="F2666" t="s">
        <v>2793</v>
      </c>
      <c r="G2666" t="s">
        <v>369</v>
      </c>
      <c r="H2666" t="s">
        <v>31</v>
      </c>
      <c r="I2666" t="s">
        <v>145</v>
      </c>
      <c r="J2666" t="s">
        <v>100</v>
      </c>
      <c r="K2666" t="s">
        <v>100</v>
      </c>
      <c r="L2666" t="s">
        <v>46</v>
      </c>
      <c r="M2666" t="s">
        <v>65</v>
      </c>
      <c r="N2666" t="s">
        <v>1832</v>
      </c>
      <c r="O2666">
        <v>14.7</v>
      </c>
      <c r="Q2666">
        <v>125.466666666667</v>
      </c>
      <c r="R2666">
        <v>125.466666666667</v>
      </c>
      <c r="S2666">
        <v>0</v>
      </c>
      <c r="T2666">
        <v>125.466666666667</v>
      </c>
      <c r="U2666">
        <v>76</v>
      </c>
      <c r="V2666">
        <f>SUMIF(货件明细!K:K,F2666,货件明细!AQ:AQ)</f>
        <v>0</v>
      </c>
      <c r="W2666">
        <f t="shared" si="164"/>
        <v>1</v>
      </c>
      <c r="X2666">
        <f t="shared" si="165"/>
        <v>76</v>
      </c>
      <c r="Y2666">
        <f>SUMIF(货件明细!K:K,F2666,货件明细!I:I)</f>
        <v>0</v>
      </c>
      <c r="Z2666">
        <f t="shared" si="166"/>
        <v>14.7</v>
      </c>
      <c r="AA2666">
        <f>SUMIF(货件明细!K:K,F2666,货件明细!J:J)</f>
        <v>0</v>
      </c>
      <c r="AB2666">
        <f t="shared" si="167"/>
        <v>1</v>
      </c>
    </row>
    <row r="2667" spans="1:28">
      <c r="A2667">
        <v>2025</v>
      </c>
      <c r="B2667">
        <v>4</v>
      </c>
      <c r="C2667">
        <v>17</v>
      </c>
      <c r="D2667" s="4">
        <v>45772</v>
      </c>
      <c r="E2667" t="s">
        <v>28</v>
      </c>
      <c r="F2667" t="s">
        <v>2794</v>
      </c>
      <c r="G2667" t="s">
        <v>43</v>
      </c>
      <c r="H2667" t="s">
        <v>44</v>
      </c>
      <c r="I2667" t="s">
        <v>145</v>
      </c>
      <c r="J2667" t="s">
        <v>100</v>
      </c>
      <c r="K2667" t="s">
        <v>58</v>
      </c>
      <c r="L2667" t="s">
        <v>46</v>
      </c>
      <c r="M2667" t="s">
        <v>65</v>
      </c>
      <c r="N2667" t="s">
        <v>2731</v>
      </c>
      <c r="O2667">
        <v>14.7</v>
      </c>
      <c r="Q2667">
        <v>98.8</v>
      </c>
      <c r="R2667">
        <v>98.8</v>
      </c>
      <c r="S2667">
        <v>0</v>
      </c>
      <c r="T2667">
        <v>98.8</v>
      </c>
      <c r="U2667">
        <v>76</v>
      </c>
      <c r="V2667">
        <f>SUMIF(货件明细!K:K,F2667,货件明细!AQ:AQ)</f>
        <v>0</v>
      </c>
      <c r="W2667">
        <f t="shared" si="164"/>
        <v>1</v>
      </c>
      <c r="X2667">
        <f t="shared" si="165"/>
        <v>76</v>
      </c>
      <c r="Y2667">
        <f>SUMIF(货件明细!K:K,F2667,货件明细!I:I)</f>
        <v>0</v>
      </c>
      <c r="Z2667">
        <f t="shared" si="166"/>
        <v>14.7</v>
      </c>
      <c r="AA2667">
        <f>SUMIF(货件明细!K:K,F2667,货件明细!J:J)</f>
        <v>0</v>
      </c>
      <c r="AB2667">
        <f t="shared" si="167"/>
        <v>1</v>
      </c>
    </row>
    <row r="2668" spans="1:28">
      <c r="A2668">
        <v>2025</v>
      </c>
      <c r="B2668">
        <v>4</v>
      </c>
      <c r="C2668">
        <v>17</v>
      </c>
      <c r="D2668" s="4">
        <v>45772</v>
      </c>
      <c r="E2668" t="s">
        <v>28</v>
      </c>
      <c r="F2668" t="s">
        <v>2795</v>
      </c>
      <c r="G2668" t="s">
        <v>105</v>
      </c>
      <c r="H2668" t="s">
        <v>31</v>
      </c>
      <c r="I2668" t="s">
        <v>145</v>
      </c>
      <c r="J2668" t="s">
        <v>100</v>
      </c>
      <c r="K2668" t="s">
        <v>100</v>
      </c>
      <c r="L2668" t="s">
        <v>46</v>
      </c>
      <c r="M2668" t="s">
        <v>65</v>
      </c>
      <c r="N2668" t="s">
        <v>1832</v>
      </c>
      <c r="O2668">
        <v>14.7</v>
      </c>
      <c r="Q2668">
        <v>138.6</v>
      </c>
      <c r="R2668">
        <v>138.6</v>
      </c>
      <c r="S2668">
        <v>0</v>
      </c>
      <c r="T2668">
        <v>138.6</v>
      </c>
      <c r="U2668">
        <v>76</v>
      </c>
      <c r="V2668">
        <f>SUMIF(货件明细!K:K,F2668,货件明细!AQ:AQ)</f>
        <v>0</v>
      </c>
      <c r="W2668">
        <f t="shared" si="164"/>
        <v>1</v>
      </c>
      <c r="X2668">
        <f t="shared" si="165"/>
        <v>76</v>
      </c>
      <c r="Y2668">
        <f>SUMIF(货件明细!K:K,F2668,货件明细!I:I)</f>
        <v>0</v>
      </c>
      <c r="Z2668">
        <f t="shared" si="166"/>
        <v>14.7</v>
      </c>
      <c r="AA2668">
        <f>SUMIF(货件明细!K:K,F2668,货件明细!J:J)</f>
        <v>0</v>
      </c>
      <c r="AB2668">
        <f t="shared" si="167"/>
        <v>1</v>
      </c>
    </row>
    <row r="2669" spans="1:28">
      <c r="A2669">
        <v>2025</v>
      </c>
      <c r="B2669">
        <v>4</v>
      </c>
      <c r="C2669">
        <v>17</v>
      </c>
      <c r="D2669" s="4">
        <v>45772</v>
      </c>
      <c r="E2669" t="s">
        <v>28</v>
      </c>
      <c r="F2669" t="s">
        <v>2796</v>
      </c>
      <c r="G2669" t="s">
        <v>68</v>
      </c>
      <c r="H2669" t="s">
        <v>31</v>
      </c>
      <c r="I2669" t="s">
        <v>145</v>
      </c>
      <c r="J2669" t="s">
        <v>100</v>
      </c>
      <c r="K2669" t="s">
        <v>100</v>
      </c>
      <c r="L2669" t="s">
        <v>46</v>
      </c>
      <c r="M2669" t="s">
        <v>65</v>
      </c>
      <c r="N2669" t="s">
        <v>1832</v>
      </c>
      <c r="O2669">
        <v>14.7</v>
      </c>
      <c r="Q2669">
        <v>148.787272727273</v>
      </c>
      <c r="R2669">
        <v>148.787272727273</v>
      </c>
      <c r="S2669">
        <v>0</v>
      </c>
      <c r="T2669">
        <v>148.787272727273</v>
      </c>
      <c r="U2669">
        <v>76</v>
      </c>
      <c r="V2669">
        <f>SUMIF(货件明细!K:K,F2669,货件明细!AQ:AQ)</f>
        <v>0</v>
      </c>
      <c r="W2669">
        <f t="shared" si="164"/>
        <v>1</v>
      </c>
      <c r="X2669">
        <f t="shared" si="165"/>
        <v>76</v>
      </c>
      <c r="Y2669">
        <f>SUMIF(货件明细!K:K,F2669,货件明细!I:I)</f>
        <v>0</v>
      </c>
      <c r="Z2669">
        <f t="shared" si="166"/>
        <v>14.7</v>
      </c>
      <c r="AA2669">
        <f>SUMIF(货件明细!K:K,F2669,货件明细!J:J)</f>
        <v>0</v>
      </c>
      <c r="AB2669">
        <f t="shared" si="167"/>
        <v>1</v>
      </c>
    </row>
    <row r="2670" spans="1:28">
      <c r="A2670">
        <v>2025</v>
      </c>
      <c r="B2670">
        <v>4</v>
      </c>
      <c r="C2670">
        <v>17</v>
      </c>
      <c r="D2670" s="4">
        <v>45772</v>
      </c>
      <c r="E2670" t="s">
        <v>28</v>
      </c>
      <c r="F2670" t="s">
        <v>2797</v>
      </c>
      <c r="G2670" t="s">
        <v>68</v>
      </c>
      <c r="H2670" t="s">
        <v>31</v>
      </c>
      <c r="I2670" t="s">
        <v>41</v>
      </c>
      <c r="J2670" t="s">
        <v>100</v>
      </c>
      <c r="K2670" t="s">
        <v>100</v>
      </c>
      <c r="L2670" t="s">
        <v>46</v>
      </c>
      <c r="M2670" t="s">
        <v>47</v>
      </c>
      <c r="N2670" t="s">
        <v>101</v>
      </c>
      <c r="O2670">
        <v>12.95</v>
      </c>
      <c r="Q2670">
        <v>155.454545454545</v>
      </c>
      <c r="R2670">
        <v>155.454545454545</v>
      </c>
      <c r="S2670">
        <v>0</v>
      </c>
      <c r="T2670">
        <v>155.454545454545</v>
      </c>
      <c r="U2670">
        <v>72</v>
      </c>
      <c r="V2670">
        <f>SUMIF(货件明细!K:K,F2670,货件明细!AQ:AQ)</f>
        <v>0</v>
      </c>
      <c r="W2670">
        <f t="shared" si="164"/>
        <v>1</v>
      </c>
      <c r="X2670">
        <f t="shared" si="165"/>
        <v>72</v>
      </c>
      <c r="Y2670">
        <f>SUMIF(货件明细!K:K,F2670,货件明细!I:I)</f>
        <v>0</v>
      </c>
      <c r="Z2670">
        <f t="shared" si="166"/>
        <v>12.95</v>
      </c>
      <c r="AA2670">
        <f>SUMIF(货件明细!K:K,F2670,货件明细!J:J)</f>
        <v>0</v>
      </c>
      <c r="AB2670">
        <f t="shared" si="167"/>
        <v>1</v>
      </c>
    </row>
    <row r="2671" spans="1:28">
      <c r="A2671">
        <v>2025</v>
      </c>
      <c r="B2671">
        <v>4</v>
      </c>
      <c r="C2671">
        <v>17</v>
      </c>
      <c r="D2671" s="4">
        <v>45772</v>
      </c>
      <c r="E2671" t="s">
        <v>28</v>
      </c>
      <c r="F2671" t="s">
        <v>2798</v>
      </c>
      <c r="G2671" t="s">
        <v>369</v>
      </c>
      <c r="H2671" t="s">
        <v>31</v>
      </c>
      <c r="I2671" t="s">
        <v>41</v>
      </c>
      <c r="J2671" t="s">
        <v>100</v>
      </c>
      <c r="K2671" t="s">
        <v>100</v>
      </c>
      <c r="L2671" t="s">
        <v>46</v>
      </c>
      <c r="M2671" t="s">
        <v>47</v>
      </c>
      <c r="N2671" t="s">
        <v>101</v>
      </c>
      <c r="O2671">
        <v>12.95</v>
      </c>
      <c r="Q2671">
        <v>145.39</v>
      </c>
      <c r="R2671">
        <v>145.39</v>
      </c>
      <c r="S2671">
        <v>0</v>
      </c>
      <c r="T2671">
        <v>145.39</v>
      </c>
      <c r="U2671">
        <v>72</v>
      </c>
      <c r="V2671">
        <f>SUMIF(货件明细!K:K,F2671,货件明细!AQ:AQ)</f>
        <v>0</v>
      </c>
      <c r="W2671">
        <f t="shared" si="164"/>
        <v>1</v>
      </c>
      <c r="X2671">
        <f t="shared" si="165"/>
        <v>72</v>
      </c>
      <c r="Y2671">
        <f>SUMIF(货件明细!K:K,F2671,货件明细!I:I)</f>
        <v>0</v>
      </c>
      <c r="Z2671">
        <f t="shared" si="166"/>
        <v>12.95</v>
      </c>
      <c r="AA2671">
        <f>SUMIF(货件明细!K:K,F2671,货件明细!J:J)</f>
        <v>0</v>
      </c>
      <c r="AB2671">
        <f t="shared" si="167"/>
        <v>1</v>
      </c>
    </row>
    <row r="2672" spans="1:28">
      <c r="A2672">
        <v>2025</v>
      </c>
      <c r="B2672">
        <v>4</v>
      </c>
      <c r="C2672">
        <v>17</v>
      </c>
      <c r="D2672" s="4">
        <v>45772</v>
      </c>
      <c r="E2672" t="s">
        <v>28</v>
      </c>
      <c r="F2672" t="s">
        <v>2799</v>
      </c>
      <c r="G2672" t="s">
        <v>105</v>
      </c>
      <c r="H2672" t="s">
        <v>31</v>
      </c>
      <c r="I2672" t="s">
        <v>41</v>
      </c>
      <c r="J2672" t="s">
        <v>100</v>
      </c>
      <c r="K2672" t="s">
        <v>100</v>
      </c>
      <c r="L2672" t="s">
        <v>46</v>
      </c>
      <c r="M2672" t="s">
        <v>47</v>
      </c>
      <c r="N2672" t="s">
        <v>101</v>
      </c>
      <c r="O2672">
        <v>12.95</v>
      </c>
      <c r="Q2672">
        <v>157.666666666667</v>
      </c>
      <c r="R2672">
        <v>157.666666666667</v>
      </c>
      <c r="S2672">
        <v>0</v>
      </c>
      <c r="T2672">
        <v>157.666666666667</v>
      </c>
      <c r="U2672">
        <v>72</v>
      </c>
      <c r="V2672">
        <f>SUMIF(货件明细!K:K,F2672,货件明细!AQ:AQ)</f>
        <v>0</v>
      </c>
      <c r="W2672">
        <f t="shared" si="164"/>
        <v>1</v>
      </c>
      <c r="X2672">
        <f t="shared" si="165"/>
        <v>72</v>
      </c>
      <c r="Y2672">
        <f>SUMIF(货件明细!K:K,F2672,货件明细!I:I)</f>
        <v>0</v>
      </c>
      <c r="Z2672">
        <f t="shared" si="166"/>
        <v>12.95</v>
      </c>
      <c r="AA2672">
        <f>SUMIF(货件明细!K:K,F2672,货件明细!J:J)</f>
        <v>0</v>
      </c>
      <c r="AB2672">
        <f t="shared" si="167"/>
        <v>1</v>
      </c>
    </row>
    <row r="2673" spans="1:28">
      <c r="A2673">
        <v>2025</v>
      </c>
      <c r="B2673">
        <v>4</v>
      </c>
      <c r="C2673">
        <v>17</v>
      </c>
      <c r="D2673" s="4">
        <v>45772</v>
      </c>
      <c r="E2673" t="s">
        <v>28</v>
      </c>
      <c r="F2673" t="s">
        <v>2800</v>
      </c>
      <c r="G2673" t="s">
        <v>43</v>
      </c>
      <c r="H2673" t="s">
        <v>44</v>
      </c>
      <c r="I2673" t="s">
        <v>41</v>
      </c>
      <c r="J2673" t="s">
        <v>100</v>
      </c>
      <c r="K2673" t="s">
        <v>58</v>
      </c>
      <c r="L2673" t="s">
        <v>46</v>
      </c>
      <c r="M2673" t="s">
        <v>47</v>
      </c>
      <c r="N2673" t="s">
        <v>75</v>
      </c>
      <c r="O2673">
        <v>12.95</v>
      </c>
      <c r="Q2673">
        <v>125.811111111111</v>
      </c>
      <c r="R2673">
        <v>125.811111111111</v>
      </c>
      <c r="S2673">
        <v>0</v>
      </c>
      <c r="T2673">
        <v>125.811111111111</v>
      </c>
      <c r="U2673">
        <v>72</v>
      </c>
      <c r="V2673">
        <f>SUMIF(货件明细!K:K,F2673,货件明细!AQ:AQ)</f>
        <v>0</v>
      </c>
      <c r="W2673">
        <f t="shared" si="164"/>
        <v>1</v>
      </c>
      <c r="X2673">
        <f t="shared" si="165"/>
        <v>72</v>
      </c>
      <c r="Y2673">
        <f>SUMIF(货件明细!K:K,F2673,货件明细!I:I)</f>
        <v>0</v>
      </c>
      <c r="Z2673">
        <f t="shared" si="166"/>
        <v>12.95</v>
      </c>
      <c r="AA2673">
        <f>SUMIF(货件明细!K:K,F2673,货件明细!J:J)</f>
        <v>0</v>
      </c>
      <c r="AB2673">
        <f t="shared" si="167"/>
        <v>1</v>
      </c>
    </row>
    <row r="2674" spans="1:28">
      <c r="A2674">
        <v>2025</v>
      </c>
      <c r="B2674">
        <v>4</v>
      </c>
      <c r="C2674">
        <v>17</v>
      </c>
      <c r="D2674" s="4">
        <v>45772</v>
      </c>
      <c r="E2674" t="s">
        <v>28</v>
      </c>
      <c r="F2674" t="s">
        <v>2801</v>
      </c>
      <c r="G2674" t="s">
        <v>372</v>
      </c>
      <c r="H2674" t="s">
        <v>71</v>
      </c>
      <c r="I2674" t="s">
        <v>41</v>
      </c>
      <c r="J2674" t="s">
        <v>100</v>
      </c>
      <c r="K2674" t="s">
        <v>58</v>
      </c>
      <c r="L2674" t="s">
        <v>46</v>
      </c>
      <c r="M2674" t="s">
        <v>47</v>
      </c>
      <c r="N2674" t="s">
        <v>107</v>
      </c>
      <c r="O2674">
        <v>12.95</v>
      </c>
      <c r="Q2674">
        <v>91.7222222222222</v>
      </c>
      <c r="R2674">
        <v>91.7222222222222</v>
      </c>
      <c r="S2674">
        <v>0</v>
      </c>
      <c r="T2674">
        <v>91.7222222222222</v>
      </c>
      <c r="U2674">
        <v>72</v>
      </c>
      <c r="V2674">
        <f>SUMIF(货件明细!K:K,F2674,货件明细!AQ:AQ)</f>
        <v>0</v>
      </c>
      <c r="W2674">
        <f t="shared" si="164"/>
        <v>1</v>
      </c>
      <c r="X2674">
        <f t="shared" si="165"/>
        <v>72</v>
      </c>
      <c r="Y2674">
        <f>SUMIF(货件明细!K:K,F2674,货件明细!I:I)</f>
        <v>0</v>
      </c>
      <c r="Z2674">
        <f t="shared" si="166"/>
        <v>12.95</v>
      </c>
      <c r="AA2674">
        <f>SUMIF(货件明细!K:K,F2674,货件明细!J:J)</f>
        <v>0</v>
      </c>
      <c r="AB2674">
        <f t="shared" si="167"/>
        <v>1</v>
      </c>
    </row>
    <row r="2675" spans="1:28">
      <c r="A2675">
        <v>2025</v>
      </c>
      <c r="B2675">
        <v>4</v>
      </c>
      <c r="C2675">
        <v>17</v>
      </c>
      <c r="D2675" s="4">
        <v>45772</v>
      </c>
      <c r="E2675" t="s">
        <v>28</v>
      </c>
      <c r="F2675" t="s">
        <v>2802</v>
      </c>
      <c r="G2675" t="s">
        <v>62</v>
      </c>
      <c r="H2675" t="s">
        <v>31</v>
      </c>
      <c r="I2675" t="s">
        <v>41</v>
      </c>
      <c r="J2675" t="s">
        <v>45</v>
      </c>
      <c r="K2675" t="s">
        <v>100</v>
      </c>
      <c r="L2675" t="s">
        <v>46</v>
      </c>
      <c r="M2675" t="s">
        <v>47</v>
      </c>
      <c r="N2675" t="s">
        <v>101</v>
      </c>
      <c r="O2675">
        <v>10.45</v>
      </c>
      <c r="Q2675">
        <v>113.166666666667</v>
      </c>
      <c r="R2675">
        <v>113.166666666667</v>
      </c>
      <c r="S2675">
        <v>0</v>
      </c>
      <c r="T2675">
        <v>113.166666666667</v>
      </c>
      <c r="U2675">
        <v>62</v>
      </c>
      <c r="V2675">
        <f>SUMIF(货件明细!K:K,F2675,货件明细!AQ:AQ)</f>
        <v>0</v>
      </c>
      <c r="W2675">
        <f t="shared" si="164"/>
        <v>1</v>
      </c>
      <c r="X2675">
        <f t="shared" si="165"/>
        <v>62</v>
      </c>
      <c r="Y2675">
        <f>SUMIF(货件明细!K:K,F2675,货件明细!I:I)</f>
        <v>0</v>
      </c>
      <c r="Z2675">
        <f t="shared" si="166"/>
        <v>10.45</v>
      </c>
      <c r="AA2675">
        <f>SUMIF(货件明细!K:K,F2675,货件明细!J:J)</f>
        <v>0</v>
      </c>
      <c r="AB2675">
        <f t="shared" si="167"/>
        <v>1</v>
      </c>
    </row>
    <row r="2676" spans="1:28">
      <c r="A2676">
        <v>2025</v>
      </c>
      <c r="B2676">
        <v>4</v>
      </c>
      <c r="C2676">
        <v>17</v>
      </c>
      <c r="D2676" s="4">
        <v>45772</v>
      </c>
      <c r="E2676" t="s">
        <v>28</v>
      </c>
      <c r="F2676" t="s">
        <v>2803</v>
      </c>
      <c r="G2676" t="s">
        <v>372</v>
      </c>
      <c r="H2676" t="s">
        <v>71</v>
      </c>
      <c r="I2676" t="s">
        <v>41</v>
      </c>
      <c r="J2676" t="s">
        <v>45</v>
      </c>
      <c r="K2676" t="s">
        <v>45</v>
      </c>
      <c r="L2676" t="s">
        <v>46</v>
      </c>
      <c r="M2676" t="s">
        <v>47</v>
      </c>
      <c r="N2676" t="s">
        <v>48</v>
      </c>
      <c r="O2676">
        <v>10.45</v>
      </c>
      <c r="Q2676">
        <v>154.5</v>
      </c>
      <c r="R2676">
        <v>154.5</v>
      </c>
      <c r="S2676">
        <v>0</v>
      </c>
      <c r="T2676">
        <v>154.5</v>
      </c>
      <c r="U2676">
        <v>62</v>
      </c>
      <c r="V2676">
        <f>SUMIF(货件明细!K:K,F2676,货件明细!AQ:AQ)</f>
        <v>0</v>
      </c>
      <c r="W2676">
        <f t="shared" si="164"/>
        <v>1</v>
      </c>
      <c r="X2676">
        <f t="shared" si="165"/>
        <v>62</v>
      </c>
      <c r="Y2676">
        <f>SUMIF(货件明细!K:K,F2676,货件明细!I:I)</f>
        <v>0</v>
      </c>
      <c r="Z2676">
        <f t="shared" si="166"/>
        <v>10.45</v>
      </c>
      <c r="AA2676">
        <f>SUMIF(货件明细!K:K,F2676,货件明细!J:J)</f>
        <v>0</v>
      </c>
      <c r="AB2676">
        <f t="shared" si="167"/>
        <v>1</v>
      </c>
    </row>
    <row r="2677" spans="1:28">
      <c r="A2677">
        <v>2025</v>
      </c>
      <c r="B2677">
        <v>4</v>
      </c>
      <c r="C2677">
        <v>17</v>
      </c>
      <c r="D2677" s="4">
        <v>45772</v>
      </c>
      <c r="E2677" t="s">
        <v>28</v>
      </c>
      <c r="F2677" t="s">
        <v>2804</v>
      </c>
      <c r="G2677" t="s">
        <v>223</v>
      </c>
      <c r="H2677" t="s">
        <v>31</v>
      </c>
      <c r="I2677" t="s">
        <v>41</v>
      </c>
      <c r="J2677" t="s">
        <v>45</v>
      </c>
      <c r="K2677" t="s">
        <v>100</v>
      </c>
      <c r="L2677" t="s">
        <v>46</v>
      </c>
      <c r="M2677" t="s">
        <v>47</v>
      </c>
      <c r="N2677" t="s">
        <v>101</v>
      </c>
      <c r="O2677">
        <v>10.45</v>
      </c>
      <c r="Q2677">
        <v>162.8</v>
      </c>
      <c r="R2677">
        <v>162.8</v>
      </c>
      <c r="S2677">
        <v>0</v>
      </c>
      <c r="T2677">
        <v>162.8</v>
      </c>
      <c r="U2677">
        <v>62</v>
      </c>
      <c r="V2677">
        <f>SUMIF(货件明细!K:K,F2677,货件明细!AQ:AQ)</f>
        <v>0</v>
      </c>
      <c r="W2677">
        <f t="shared" si="164"/>
        <v>1</v>
      </c>
      <c r="X2677">
        <f t="shared" si="165"/>
        <v>62</v>
      </c>
      <c r="Y2677">
        <f>SUMIF(货件明细!K:K,F2677,货件明细!I:I)</f>
        <v>0</v>
      </c>
      <c r="Z2677">
        <f t="shared" si="166"/>
        <v>10.45</v>
      </c>
      <c r="AA2677">
        <f>SUMIF(货件明细!K:K,F2677,货件明细!J:J)</f>
        <v>0</v>
      </c>
      <c r="AB2677">
        <f t="shared" si="167"/>
        <v>1</v>
      </c>
    </row>
    <row r="2678" spans="1:28">
      <c r="A2678">
        <v>2025</v>
      </c>
      <c r="B2678">
        <v>4</v>
      </c>
      <c r="C2678">
        <v>17</v>
      </c>
      <c r="D2678" s="4">
        <v>45772</v>
      </c>
      <c r="E2678" t="s">
        <v>28</v>
      </c>
      <c r="F2678" t="s">
        <v>2805</v>
      </c>
      <c r="G2678" t="s">
        <v>68</v>
      </c>
      <c r="H2678" t="s">
        <v>31</v>
      </c>
      <c r="I2678" t="s">
        <v>41</v>
      </c>
      <c r="J2678" t="s">
        <v>45</v>
      </c>
      <c r="K2678" t="s">
        <v>100</v>
      </c>
      <c r="L2678" t="s">
        <v>46</v>
      </c>
      <c r="M2678" t="s">
        <v>65</v>
      </c>
      <c r="N2678" t="s">
        <v>1832</v>
      </c>
      <c r="O2678">
        <v>10.45</v>
      </c>
      <c r="Q2678">
        <v>148.787272727273</v>
      </c>
      <c r="R2678">
        <v>148.787272727273</v>
      </c>
      <c r="S2678">
        <v>0</v>
      </c>
      <c r="T2678">
        <v>148.787272727273</v>
      </c>
      <c r="U2678">
        <v>62</v>
      </c>
      <c r="V2678">
        <f>SUMIF(货件明细!K:K,F2678,货件明细!AQ:AQ)</f>
        <v>0</v>
      </c>
      <c r="W2678">
        <f t="shared" si="164"/>
        <v>1</v>
      </c>
      <c r="X2678">
        <f t="shared" si="165"/>
        <v>62</v>
      </c>
      <c r="Y2678">
        <f>SUMIF(货件明细!K:K,F2678,货件明细!I:I)</f>
        <v>0</v>
      </c>
      <c r="Z2678">
        <f t="shared" si="166"/>
        <v>10.45</v>
      </c>
      <c r="AA2678">
        <f>SUMIF(货件明细!K:K,F2678,货件明细!J:J)</f>
        <v>0</v>
      </c>
      <c r="AB2678">
        <f t="shared" si="167"/>
        <v>1</v>
      </c>
    </row>
    <row r="2679" spans="1:28">
      <c r="A2679">
        <v>2025</v>
      </c>
      <c r="B2679">
        <v>4</v>
      </c>
      <c r="C2679">
        <v>17</v>
      </c>
      <c r="D2679" s="4">
        <v>45772</v>
      </c>
      <c r="E2679" t="s">
        <v>28</v>
      </c>
      <c r="F2679" t="s">
        <v>2806</v>
      </c>
      <c r="G2679" t="s">
        <v>43</v>
      </c>
      <c r="H2679" t="s">
        <v>44</v>
      </c>
      <c r="I2679" t="s">
        <v>41</v>
      </c>
      <c r="J2679" t="s">
        <v>45</v>
      </c>
      <c r="K2679" t="s">
        <v>45</v>
      </c>
      <c r="L2679" t="s">
        <v>46</v>
      </c>
      <c r="M2679" t="s">
        <v>47</v>
      </c>
      <c r="N2679" t="s">
        <v>48</v>
      </c>
      <c r="O2679">
        <v>10.45</v>
      </c>
      <c r="Q2679">
        <v>173</v>
      </c>
      <c r="R2679">
        <v>173</v>
      </c>
      <c r="S2679">
        <v>0</v>
      </c>
      <c r="T2679">
        <v>173</v>
      </c>
      <c r="U2679">
        <v>62</v>
      </c>
      <c r="V2679">
        <f>SUMIF(货件明细!K:K,F2679,货件明细!AQ:AQ)</f>
        <v>0</v>
      </c>
      <c r="W2679">
        <f t="shared" si="164"/>
        <v>1</v>
      </c>
      <c r="X2679">
        <f t="shared" si="165"/>
        <v>62</v>
      </c>
      <c r="Y2679">
        <f>SUMIF(货件明细!K:K,F2679,货件明细!I:I)</f>
        <v>0</v>
      </c>
      <c r="Z2679">
        <f t="shared" si="166"/>
        <v>10.45</v>
      </c>
      <c r="AA2679">
        <f>SUMIF(货件明细!K:K,F2679,货件明细!J:J)</f>
        <v>0</v>
      </c>
      <c r="AB2679">
        <f t="shared" si="167"/>
        <v>1</v>
      </c>
    </row>
    <row r="2680" spans="1:28">
      <c r="A2680">
        <v>2025</v>
      </c>
      <c r="B2680">
        <v>4</v>
      </c>
      <c r="C2680">
        <v>17</v>
      </c>
      <c r="D2680" s="4">
        <v>45772</v>
      </c>
      <c r="E2680" t="s">
        <v>28</v>
      </c>
      <c r="F2680" t="s">
        <v>2807</v>
      </c>
      <c r="G2680" t="s">
        <v>68</v>
      </c>
      <c r="H2680" t="s">
        <v>31</v>
      </c>
      <c r="I2680" t="s">
        <v>145</v>
      </c>
      <c r="J2680" t="s">
        <v>100</v>
      </c>
      <c r="K2680" t="s">
        <v>100</v>
      </c>
      <c r="L2680" t="s">
        <v>46</v>
      </c>
      <c r="M2680" t="s">
        <v>65</v>
      </c>
      <c r="N2680" t="s">
        <v>1832</v>
      </c>
      <c r="O2680">
        <v>60.55</v>
      </c>
      <c r="Q2680">
        <v>446.361818181818</v>
      </c>
      <c r="R2680">
        <v>446.361818181818</v>
      </c>
      <c r="S2680">
        <v>0</v>
      </c>
      <c r="T2680">
        <v>446.361818181818</v>
      </c>
      <c r="U2680">
        <v>222</v>
      </c>
      <c r="V2680">
        <f>SUMIF(货件明细!K:K,F2680,货件明细!AQ:AQ)</f>
        <v>0</v>
      </c>
      <c r="W2680">
        <f t="shared" si="164"/>
        <v>1</v>
      </c>
      <c r="X2680">
        <f t="shared" si="165"/>
        <v>222</v>
      </c>
      <c r="Y2680">
        <f>SUMIF(货件明细!K:K,F2680,货件明细!I:I)</f>
        <v>0</v>
      </c>
      <c r="Z2680">
        <f t="shared" si="166"/>
        <v>60.55</v>
      </c>
      <c r="AA2680">
        <f>SUMIF(货件明细!K:K,F2680,货件明细!J:J)</f>
        <v>0</v>
      </c>
      <c r="AB2680">
        <f t="shared" si="167"/>
        <v>1</v>
      </c>
    </row>
    <row r="2681" spans="1:28">
      <c r="A2681">
        <v>2025</v>
      </c>
      <c r="B2681">
        <v>4</v>
      </c>
      <c r="C2681">
        <v>17</v>
      </c>
      <c r="D2681" s="4">
        <v>45772</v>
      </c>
      <c r="E2681" t="s">
        <v>28</v>
      </c>
      <c r="F2681" t="s">
        <v>2808</v>
      </c>
      <c r="G2681" t="s">
        <v>62</v>
      </c>
      <c r="H2681" t="s">
        <v>31</v>
      </c>
      <c r="I2681" t="s">
        <v>145</v>
      </c>
      <c r="J2681" t="s">
        <v>100</v>
      </c>
      <c r="K2681" t="s">
        <v>100</v>
      </c>
      <c r="L2681" t="s">
        <v>46</v>
      </c>
      <c r="M2681" t="s">
        <v>47</v>
      </c>
      <c r="N2681" t="s">
        <v>101</v>
      </c>
      <c r="O2681">
        <v>60.55</v>
      </c>
      <c r="Q2681">
        <v>339.5</v>
      </c>
      <c r="R2681">
        <v>339.5</v>
      </c>
      <c r="S2681">
        <v>0</v>
      </c>
      <c r="T2681">
        <v>339.5</v>
      </c>
      <c r="U2681">
        <v>222</v>
      </c>
      <c r="V2681">
        <f>SUMIF(货件明细!K:K,F2681,货件明细!AQ:AQ)</f>
        <v>0</v>
      </c>
      <c r="W2681">
        <f t="shared" si="164"/>
        <v>1</v>
      </c>
      <c r="X2681">
        <f t="shared" si="165"/>
        <v>222</v>
      </c>
      <c r="Y2681">
        <f>SUMIF(货件明细!K:K,F2681,货件明细!I:I)</f>
        <v>0</v>
      </c>
      <c r="Z2681">
        <f t="shared" si="166"/>
        <v>60.55</v>
      </c>
      <c r="AA2681">
        <f>SUMIF(货件明细!K:K,F2681,货件明细!J:J)</f>
        <v>0</v>
      </c>
      <c r="AB2681">
        <f t="shared" si="167"/>
        <v>1</v>
      </c>
    </row>
    <row r="2682" spans="1:28">
      <c r="A2682">
        <v>2025</v>
      </c>
      <c r="B2682">
        <v>4</v>
      </c>
      <c r="C2682">
        <v>17</v>
      </c>
      <c r="D2682" s="4">
        <v>45772</v>
      </c>
      <c r="E2682" t="s">
        <v>28</v>
      </c>
      <c r="F2682" t="s">
        <v>2809</v>
      </c>
      <c r="G2682" t="s">
        <v>223</v>
      </c>
      <c r="H2682" t="s">
        <v>31</v>
      </c>
      <c r="I2682" t="s">
        <v>145</v>
      </c>
      <c r="J2682" t="s">
        <v>100</v>
      </c>
      <c r="K2682" t="s">
        <v>100</v>
      </c>
      <c r="L2682" t="s">
        <v>46</v>
      </c>
      <c r="M2682" t="s">
        <v>47</v>
      </c>
      <c r="N2682" t="s">
        <v>101</v>
      </c>
      <c r="O2682">
        <v>60.55</v>
      </c>
      <c r="Q2682">
        <v>488.4</v>
      </c>
      <c r="R2682">
        <v>488.4</v>
      </c>
      <c r="S2682">
        <v>0</v>
      </c>
      <c r="T2682">
        <v>488.4</v>
      </c>
      <c r="U2682">
        <v>222</v>
      </c>
      <c r="V2682">
        <f>SUMIF(货件明细!K:K,F2682,货件明细!AQ:AQ)</f>
        <v>0</v>
      </c>
      <c r="W2682">
        <f t="shared" si="164"/>
        <v>1</v>
      </c>
      <c r="X2682">
        <f t="shared" si="165"/>
        <v>222</v>
      </c>
      <c r="Y2682">
        <f>SUMIF(货件明细!K:K,F2682,货件明细!I:I)</f>
        <v>0</v>
      </c>
      <c r="Z2682">
        <f t="shared" si="166"/>
        <v>60.55</v>
      </c>
      <c r="AA2682">
        <f>SUMIF(货件明细!K:K,F2682,货件明细!J:J)</f>
        <v>0</v>
      </c>
      <c r="AB2682">
        <f t="shared" si="167"/>
        <v>1</v>
      </c>
    </row>
    <row r="2683" spans="1:28">
      <c r="A2683">
        <v>2025</v>
      </c>
      <c r="B2683">
        <v>4</v>
      </c>
      <c r="C2683">
        <v>17</v>
      </c>
      <c r="D2683" s="4">
        <v>45772</v>
      </c>
      <c r="E2683" t="s">
        <v>28</v>
      </c>
      <c r="F2683" t="s">
        <v>2810</v>
      </c>
      <c r="G2683" t="s">
        <v>372</v>
      </c>
      <c r="H2683" t="s">
        <v>71</v>
      </c>
      <c r="I2683" t="s">
        <v>145</v>
      </c>
      <c r="J2683" t="s">
        <v>100</v>
      </c>
      <c r="K2683" t="s">
        <v>58</v>
      </c>
      <c r="L2683" t="s">
        <v>46</v>
      </c>
      <c r="M2683" t="s">
        <v>65</v>
      </c>
      <c r="N2683" t="s">
        <v>2731</v>
      </c>
      <c r="O2683">
        <v>60.55</v>
      </c>
      <c r="Q2683">
        <v>218.4</v>
      </c>
      <c r="R2683">
        <v>218.4</v>
      </c>
      <c r="S2683">
        <v>0</v>
      </c>
      <c r="T2683">
        <v>218.4</v>
      </c>
      <c r="U2683">
        <v>222</v>
      </c>
      <c r="V2683">
        <f>SUMIF(货件明细!K:K,F2683,货件明细!AQ:AQ)</f>
        <v>0</v>
      </c>
      <c r="W2683">
        <f t="shared" si="164"/>
        <v>1</v>
      </c>
      <c r="X2683">
        <f t="shared" si="165"/>
        <v>222</v>
      </c>
      <c r="Y2683">
        <f>SUMIF(货件明细!K:K,F2683,货件明细!I:I)</f>
        <v>0</v>
      </c>
      <c r="Z2683">
        <f t="shared" si="166"/>
        <v>60.55</v>
      </c>
      <c r="AA2683">
        <f>SUMIF(货件明细!K:K,F2683,货件明细!J:J)</f>
        <v>0</v>
      </c>
      <c r="AB2683">
        <f t="shared" si="167"/>
        <v>1</v>
      </c>
    </row>
    <row r="2684" spans="1:28">
      <c r="A2684">
        <v>2025</v>
      </c>
      <c r="B2684">
        <v>4</v>
      </c>
      <c r="C2684">
        <v>17</v>
      </c>
      <c r="D2684" s="4">
        <v>45772</v>
      </c>
      <c r="E2684" t="s">
        <v>28</v>
      </c>
      <c r="F2684" t="s">
        <v>2811</v>
      </c>
      <c r="G2684" t="s">
        <v>43</v>
      </c>
      <c r="H2684" t="s">
        <v>44</v>
      </c>
      <c r="I2684" t="s">
        <v>145</v>
      </c>
      <c r="J2684" t="s">
        <v>100</v>
      </c>
      <c r="K2684" t="s">
        <v>58</v>
      </c>
      <c r="L2684" t="s">
        <v>46</v>
      </c>
      <c r="M2684" t="s">
        <v>65</v>
      </c>
      <c r="N2684" t="s">
        <v>2731</v>
      </c>
      <c r="O2684">
        <v>60.55</v>
      </c>
      <c r="Q2684">
        <v>296.4</v>
      </c>
      <c r="R2684">
        <v>296.4</v>
      </c>
      <c r="S2684">
        <v>0</v>
      </c>
      <c r="T2684">
        <v>296.4</v>
      </c>
      <c r="U2684">
        <v>222</v>
      </c>
      <c r="V2684">
        <f>SUMIF(货件明细!K:K,F2684,货件明细!AQ:AQ)</f>
        <v>0</v>
      </c>
      <c r="W2684">
        <f t="shared" si="164"/>
        <v>1</v>
      </c>
      <c r="X2684">
        <f t="shared" si="165"/>
        <v>222</v>
      </c>
      <c r="Y2684">
        <f>SUMIF(货件明细!K:K,F2684,货件明细!I:I)</f>
        <v>0</v>
      </c>
      <c r="Z2684">
        <f t="shared" si="166"/>
        <v>60.55</v>
      </c>
      <c r="AA2684">
        <f>SUMIF(货件明细!K:K,F2684,货件明细!J:J)</f>
        <v>0</v>
      </c>
      <c r="AB2684">
        <f t="shared" si="167"/>
        <v>1</v>
      </c>
    </row>
    <row r="2685" spans="1:28">
      <c r="A2685">
        <v>2025</v>
      </c>
      <c r="B2685">
        <v>4</v>
      </c>
      <c r="C2685">
        <v>17</v>
      </c>
      <c r="D2685" s="4">
        <v>45772</v>
      </c>
      <c r="E2685" t="s">
        <v>28</v>
      </c>
      <c r="F2685" t="s">
        <v>2812</v>
      </c>
      <c r="G2685" t="s">
        <v>1517</v>
      </c>
      <c r="H2685" t="s">
        <v>71</v>
      </c>
      <c r="I2685" t="s">
        <v>80</v>
      </c>
      <c r="J2685" t="s">
        <v>45</v>
      </c>
      <c r="K2685" t="s">
        <v>45</v>
      </c>
      <c r="L2685" t="s">
        <v>46</v>
      </c>
      <c r="M2685" t="s">
        <v>47</v>
      </c>
      <c r="N2685" t="s">
        <v>48</v>
      </c>
      <c r="O2685">
        <v>21.7</v>
      </c>
      <c r="Q2685">
        <v>297</v>
      </c>
      <c r="R2685">
        <v>297</v>
      </c>
      <c r="S2685">
        <v>0</v>
      </c>
      <c r="T2685">
        <v>297</v>
      </c>
      <c r="U2685">
        <v>125</v>
      </c>
      <c r="V2685">
        <f>SUMIF(货件明细!K:K,F2685,货件明细!AQ:AQ)</f>
        <v>0</v>
      </c>
      <c r="W2685">
        <f t="shared" si="164"/>
        <v>1</v>
      </c>
      <c r="X2685">
        <f t="shared" si="165"/>
        <v>125</v>
      </c>
      <c r="Y2685">
        <f>SUMIF(货件明细!K:K,F2685,货件明细!I:I)</f>
        <v>0</v>
      </c>
      <c r="Z2685">
        <f t="shared" si="166"/>
        <v>21.7</v>
      </c>
      <c r="AA2685">
        <f>SUMIF(货件明细!K:K,F2685,货件明细!J:J)</f>
        <v>0</v>
      </c>
      <c r="AB2685">
        <f t="shared" si="167"/>
        <v>1</v>
      </c>
    </row>
    <row r="2686" spans="1:28">
      <c r="A2686">
        <v>2025</v>
      </c>
      <c r="B2686">
        <v>4</v>
      </c>
      <c r="C2686">
        <v>17</v>
      </c>
      <c r="D2686" s="4">
        <v>45772</v>
      </c>
      <c r="E2686" t="s">
        <v>28</v>
      </c>
      <c r="F2686" t="s">
        <v>2813</v>
      </c>
      <c r="G2686" t="s">
        <v>392</v>
      </c>
      <c r="H2686" t="s">
        <v>44</v>
      </c>
      <c r="I2686" t="s">
        <v>80</v>
      </c>
      <c r="J2686" t="s">
        <v>45</v>
      </c>
      <c r="K2686" t="s">
        <v>45</v>
      </c>
      <c r="L2686" t="s">
        <v>46</v>
      </c>
      <c r="M2686" t="s">
        <v>47</v>
      </c>
      <c r="N2686" t="s">
        <v>48</v>
      </c>
      <c r="O2686">
        <v>21.7</v>
      </c>
      <c r="Q2686">
        <v>346</v>
      </c>
      <c r="R2686">
        <v>346</v>
      </c>
      <c r="S2686">
        <v>0</v>
      </c>
      <c r="T2686">
        <v>346</v>
      </c>
      <c r="U2686">
        <v>125</v>
      </c>
      <c r="V2686">
        <f>SUMIF(货件明细!K:K,F2686,货件明细!AQ:AQ)</f>
        <v>0</v>
      </c>
      <c r="W2686">
        <f t="shared" si="164"/>
        <v>1</v>
      </c>
      <c r="X2686">
        <f t="shared" si="165"/>
        <v>125</v>
      </c>
      <c r="Y2686">
        <f>SUMIF(货件明细!K:K,F2686,货件明细!I:I)</f>
        <v>0</v>
      </c>
      <c r="Z2686">
        <f t="shared" si="166"/>
        <v>21.7</v>
      </c>
      <c r="AA2686">
        <f>SUMIF(货件明细!K:K,F2686,货件明细!J:J)</f>
        <v>0</v>
      </c>
      <c r="AB2686">
        <f t="shared" si="167"/>
        <v>1</v>
      </c>
    </row>
    <row r="2687" spans="1:28">
      <c r="A2687">
        <v>2025</v>
      </c>
      <c r="B2687">
        <v>4</v>
      </c>
      <c r="C2687">
        <v>17</v>
      </c>
      <c r="D2687" s="4">
        <v>45772</v>
      </c>
      <c r="E2687" t="s">
        <v>28</v>
      </c>
      <c r="F2687" t="s">
        <v>2814</v>
      </c>
      <c r="G2687" t="s">
        <v>62</v>
      </c>
      <c r="H2687" t="s">
        <v>31</v>
      </c>
      <c r="I2687" t="s">
        <v>80</v>
      </c>
      <c r="J2687" t="s">
        <v>45</v>
      </c>
      <c r="K2687" t="s">
        <v>100</v>
      </c>
      <c r="L2687" t="s">
        <v>46</v>
      </c>
      <c r="M2687" t="s">
        <v>47</v>
      </c>
      <c r="N2687" t="s">
        <v>101</v>
      </c>
      <c r="O2687">
        <v>21.7</v>
      </c>
      <c r="Q2687">
        <v>226.333333333333</v>
      </c>
      <c r="R2687">
        <v>226.333333333333</v>
      </c>
      <c r="S2687">
        <v>0</v>
      </c>
      <c r="T2687">
        <v>226.333333333333</v>
      </c>
      <c r="U2687">
        <v>125</v>
      </c>
      <c r="V2687">
        <f>SUMIF(货件明细!K:K,F2687,货件明细!AQ:AQ)</f>
        <v>0</v>
      </c>
      <c r="W2687">
        <f t="shared" si="164"/>
        <v>1</v>
      </c>
      <c r="X2687">
        <f t="shared" si="165"/>
        <v>125</v>
      </c>
      <c r="Y2687">
        <f>SUMIF(货件明细!K:K,F2687,货件明细!I:I)</f>
        <v>0</v>
      </c>
      <c r="Z2687">
        <f t="shared" si="166"/>
        <v>21.7</v>
      </c>
      <c r="AA2687">
        <f>SUMIF(货件明细!K:K,F2687,货件明细!J:J)</f>
        <v>0</v>
      </c>
      <c r="AB2687">
        <f t="shared" si="167"/>
        <v>1</v>
      </c>
    </row>
    <row r="2688" spans="1:28">
      <c r="A2688">
        <v>2025</v>
      </c>
      <c r="B2688">
        <v>4</v>
      </c>
      <c r="C2688">
        <v>17</v>
      </c>
      <c r="D2688" s="4">
        <v>45772</v>
      </c>
      <c r="E2688" t="s">
        <v>28</v>
      </c>
      <c r="F2688" t="s">
        <v>2815</v>
      </c>
      <c r="G2688" t="s">
        <v>1610</v>
      </c>
      <c r="H2688" t="s">
        <v>71</v>
      </c>
      <c r="I2688" t="s">
        <v>80</v>
      </c>
      <c r="J2688" t="s">
        <v>45</v>
      </c>
      <c r="K2688" t="s">
        <v>45</v>
      </c>
      <c r="L2688" t="s">
        <v>46</v>
      </c>
      <c r="M2688" t="s">
        <v>47</v>
      </c>
      <c r="N2688" t="s">
        <v>48</v>
      </c>
      <c r="O2688">
        <v>21.7</v>
      </c>
      <c r="Q2688">
        <v>297</v>
      </c>
      <c r="R2688">
        <v>297</v>
      </c>
      <c r="S2688">
        <v>0</v>
      </c>
      <c r="T2688">
        <v>297</v>
      </c>
      <c r="U2688">
        <v>125</v>
      </c>
      <c r="V2688">
        <f>SUMIF(货件明细!K:K,F2688,货件明细!AQ:AQ)</f>
        <v>0</v>
      </c>
      <c r="W2688">
        <f t="shared" si="164"/>
        <v>1</v>
      </c>
      <c r="X2688">
        <f t="shared" si="165"/>
        <v>125</v>
      </c>
      <c r="Y2688">
        <f>SUMIF(货件明细!K:K,F2688,货件明细!I:I)</f>
        <v>0</v>
      </c>
      <c r="Z2688">
        <f t="shared" si="166"/>
        <v>21.7</v>
      </c>
      <c r="AA2688">
        <f>SUMIF(货件明细!K:K,F2688,货件明细!J:J)</f>
        <v>0</v>
      </c>
      <c r="AB2688">
        <f t="shared" si="167"/>
        <v>1</v>
      </c>
    </row>
    <row r="2689" spans="1:28">
      <c r="A2689">
        <v>2025</v>
      </c>
      <c r="B2689">
        <v>4</v>
      </c>
      <c r="C2689">
        <v>17</v>
      </c>
      <c r="D2689" s="4">
        <v>45772</v>
      </c>
      <c r="E2689" t="s">
        <v>28</v>
      </c>
      <c r="F2689" t="s">
        <v>2816</v>
      </c>
      <c r="G2689" t="s">
        <v>114</v>
      </c>
      <c r="H2689" t="s">
        <v>44</v>
      </c>
      <c r="I2689" t="s">
        <v>80</v>
      </c>
      <c r="J2689" t="s">
        <v>45</v>
      </c>
      <c r="K2689" t="s">
        <v>45</v>
      </c>
      <c r="L2689" t="s">
        <v>46</v>
      </c>
      <c r="M2689" t="s">
        <v>47</v>
      </c>
      <c r="N2689" t="s">
        <v>48</v>
      </c>
      <c r="O2689">
        <v>21.7</v>
      </c>
      <c r="Q2689">
        <v>346</v>
      </c>
      <c r="R2689">
        <v>346</v>
      </c>
      <c r="S2689">
        <v>0</v>
      </c>
      <c r="T2689">
        <v>346</v>
      </c>
      <c r="U2689">
        <v>125</v>
      </c>
      <c r="V2689">
        <f>SUMIF(货件明细!K:K,F2689,货件明细!AQ:AQ)</f>
        <v>0</v>
      </c>
      <c r="W2689">
        <f t="shared" si="164"/>
        <v>1</v>
      </c>
      <c r="X2689">
        <f t="shared" si="165"/>
        <v>125</v>
      </c>
      <c r="Y2689">
        <f>SUMIF(货件明细!K:K,F2689,货件明细!I:I)</f>
        <v>0</v>
      </c>
      <c r="Z2689">
        <f t="shared" si="166"/>
        <v>21.7</v>
      </c>
      <c r="AA2689">
        <f>SUMIF(货件明细!K:K,F2689,货件明细!J:J)</f>
        <v>0</v>
      </c>
      <c r="AB2689">
        <f t="shared" si="167"/>
        <v>1</v>
      </c>
    </row>
    <row r="2690" spans="1:28">
      <c r="A2690">
        <v>2025</v>
      </c>
      <c r="B2690">
        <v>4</v>
      </c>
      <c r="C2690">
        <v>17</v>
      </c>
      <c r="D2690" s="4">
        <v>45772</v>
      </c>
      <c r="E2690" t="s">
        <v>28</v>
      </c>
      <c r="F2690" t="s">
        <v>2817</v>
      </c>
      <c r="G2690" t="s">
        <v>68</v>
      </c>
      <c r="H2690" t="s">
        <v>31</v>
      </c>
      <c r="I2690" t="s">
        <v>96</v>
      </c>
      <c r="J2690" t="s">
        <v>45</v>
      </c>
      <c r="K2690" t="s">
        <v>100</v>
      </c>
      <c r="L2690" t="s">
        <v>46</v>
      </c>
      <c r="M2690" t="s">
        <v>65</v>
      </c>
      <c r="N2690" t="s">
        <v>1832</v>
      </c>
      <c r="O2690">
        <v>20.85</v>
      </c>
      <c r="Q2690">
        <v>148.787272727273</v>
      </c>
      <c r="R2690">
        <v>148.787272727273</v>
      </c>
      <c r="S2690">
        <v>0</v>
      </c>
      <c r="T2690">
        <v>148.787272727273</v>
      </c>
      <c r="U2690">
        <v>80</v>
      </c>
      <c r="V2690">
        <f>SUMIF(货件明细!K:K,F2690,货件明细!AQ:AQ)</f>
        <v>0</v>
      </c>
      <c r="W2690">
        <f t="shared" ref="W2690:W2753" si="168">IF(V2690=U2690,0,1)</f>
        <v>1</v>
      </c>
      <c r="X2690">
        <f t="shared" ref="X2690:X2753" si="169">U2690</f>
        <v>80</v>
      </c>
      <c r="Y2690">
        <f>SUMIF(货件明细!K:K,F2690,货件明细!I:I)</f>
        <v>0</v>
      </c>
      <c r="Z2690">
        <f t="shared" ref="Z2690:Z2753" si="170">O2690-Y2690</f>
        <v>20.85</v>
      </c>
      <c r="AA2690">
        <f>SUMIF(货件明细!K:K,F2690,货件明细!J:J)</f>
        <v>0</v>
      </c>
      <c r="AB2690">
        <f t="shared" ref="AB2690:AB2753" si="171">IF(T2690=AA2690,0,1)</f>
        <v>1</v>
      </c>
    </row>
    <row r="2691" spans="1:28">
      <c r="A2691">
        <v>2025</v>
      </c>
      <c r="B2691">
        <v>4</v>
      </c>
      <c r="C2691">
        <v>17</v>
      </c>
      <c r="D2691" s="4">
        <v>45772</v>
      </c>
      <c r="E2691" t="s">
        <v>28</v>
      </c>
      <c r="F2691" t="s">
        <v>2818</v>
      </c>
      <c r="G2691" t="s">
        <v>372</v>
      </c>
      <c r="H2691" t="s">
        <v>71</v>
      </c>
      <c r="I2691" t="s">
        <v>96</v>
      </c>
      <c r="J2691" t="s">
        <v>45</v>
      </c>
      <c r="K2691" t="s">
        <v>45</v>
      </c>
      <c r="L2691" t="s">
        <v>46</v>
      </c>
      <c r="M2691" t="s">
        <v>65</v>
      </c>
      <c r="N2691" t="s">
        <v>2740</v>
      </c>
      <c r="O2691">
        <v>20.85</v>
      </c>
      <c r="Q2691">
        <v>211.428571428571</v>
      </c>
      <c r="R2691">
        <v>211.428571428571</v>
      </c>
      <c r="S2691">
        <v>0</v>
      </c>
      <c r="T2691">
        <v>211.428571428571</v>
      </c>
      <c r="U2691">
        <v>80</v>
      </c>
      <c r="V2691">
        <f>SUMIF(货件明细!K:K,F2691,货件明细!AQ:AQ)</f>
        <v>0</v>
      </c>
      <c r="W2691">
        <f t="shared" si="168"/>
        <v>1</v>
      </c>
      <c r="X2691">
        <f t="shared" si="169"/>
        <v>80</v>
      </c>
      <c r="Y2691">
        <f>SUMIF(货件明细!K:K,F2691,货件明细!I:I)</f>
        <v>0</v>
      </c>
      <c r="Z2691">
        <f t="shared" si="170"/>
        <v>20.85</v>
      </c>
      <c r="AA2691">
        <f>SUMIF(货件明细!K:K,F2691,货件明细!J:J)</f>
        <v>0</v>
      </c>
      <c r="AB2691">
        <f t="shared" si="171"/>
        <v>1</v>
      </c>
    </row>
    <row r="2692" spans="1:28">
      <c r="A2692">
        <v>2025</v>
      </c>
      <c r="B2692">
        <v>4</v>
      </c>
      <c r="C2692">
        <v>17</v>
      </c>
      <c r="D2692" s="4">
        <v>45772</v>
      </c>
      <c r="E2692" t="s">
        <v>28</v>
      </c>
      <c r="F2692" t="s">
        <v>2819</v>
      </c>
      <c r="G2692" t="s">
        <v>43</v>
      </c>
      <c r="H2692" t="s">
        <v>44</v>
      </c>
      <c r="I2692" t="s">
        <v>96</v>
      </c>
      <c r="J2692" t="s">
        <v>45</v>
      </c>
      <c r="K2692" t="s">
        <v>45</v>
      </c>
      <c r="L2692" t="s">
        <v>46</v>
      </c>
      <c r="M2692" t="s">
        <v>65</v>
      </c>
      <c r="N2692" t="s">
        <v>2740</v>
      </c>
      <c r="O2692">
        <v>20.85</v>
      </c>
      <c r="Q2692">
        <v>240.714285714286</v>
      </c>
      <c r="R2692">
        <v>240.714285714286</v>
      </c>
      <c r="S2692">
        <v>0</v>
      </c>
      <c r="T2692">
        <v>240.714285714286</v>
      </c>
      <c r="U2692">
        <v>80</v>
      </c>
      <c r="V2692">
        <f>SUMIF(货件明细!K:K,F2692,货件明细!AQ:AQ)</f>
        <v>0</v>
      </c>
      <c r="W2692">
        <f t="shared" si="168"/>
        <v>1</v>
      </c>
      <c r="X2692">
        <f t="shared" si="169"/>
        <v>80</v>
      </c>
      <c r="Y2692">
        <f>SUMIF(货件明细!K:K,F2692,货件明细!I:I)</f>
        <v>0</v>
      </c>
      <c r="Z2692">
        <f t="shared" si="170"/>
        <v>20.85</v>
      </c>
      <c r="AA2692">
        <f>SUMIF(货件明细!K:K,F2692,货件明细!J:J)</f>
        <v>0</v>
      </c>
      <c r="AB2692">
        <f t="shared" si="171"/>
        <v>1</v>
      </c>
    </row>
    <row r="2693" spans="1:28">
      <c r="A2693">
        <v>2025</v>
      </c>
      <c r="B2693">
        <v>4</v>
      </c>
      <c r="C2693">
        <v>17</v>
      </c>
      <c r="D2693" s="4">
        <v>45772</v>
      </c>
      <c r="E2693" t="s">
        <v>28</v>
      </c>
      <c r="F2693" t="s">
        <v>2820</v>
      </c>
      <c r="G2693" t="s">
        <v>369</v>
      </c>
      <c r="H2693" t="s">
        <v>31</v>
      </c>
      <c r="I2693" t="s">
        <v>96</v>
      </c>
      <c r="J2693" t="s">
        <v>45</v>
      </c>
      <c r="K2693" t="s">
        <v>100</v>
      </c>
      <c r="L2693" t="s">
        <v>46</v>
      </c>
      <c r="M2693" t="s">
        <v>65</v>
      </c>
      <c r="N2693" t="s">
        <v>1832</v>
      </c>
      <c r="O2693">
        <v>20.85</v>
      </c>
      <c r="Q2693">
        <v>125.466666666667</v>
      </c>
      <c r="R2693">
        <v>125.466666666667</v>
      </c>
      <c r="S2693">
        <v>0</v>
      </c>
      <c r="T2693">
        <v>125.466666666667</v>
      </c>
      <c r="U2693">
        <v>80</v>
      </c>
      <c r="V2693">
        <f>SUMIF(货件明细!K:K,F2693,货件明细!AQ:AQ)</f>
        <v>0</v>
      </c>
      <c r="W2693">
        <f t="shared" si="168"/>
        <v>1</v>
      </c>
      <c r="X2693">
        <f t="shared" si="169"/>
        <v>80</v>
      </c>
      <c r="Y2693">
        <f>SUMIF(货件明细!K:K,F2693,货件明细!I:I)</f>
        <v>0</v>
      </c>
      <c r="Z2693">
        <f t="shared" si="170"/>
        <v>20.85</v>
      </c>
      <c r="AA2693">
        <f>SUMIF(货件明细!K:K,F2693,货件明细!J:J)</f>
        <v>0</v>
      </c>
      <c r="AB2693">
        <f t="shared" si="171"/>
        <v>1</v>
      </c>
    </row>
    <row r="2694" spans="1:28">
      <c r="A2694">
        <v>2025</v>
      </c>
      <c r="B2694">
        <v>4</v>
      </c>
      <c r="C2694">
        <v>17</v>
      </c>
      <c r="D2694" s="4">
        <v>45772</v>
      </c>
      <c r="E2694" t="s">
        <v>28</v>
      </c>
      <c r="F2694" t="s">
        <v>2821</v>
      </c>
      <c r="G2694" t="s">
        <v>223</v>
      </c>
      <c r="H2694" t="s">
        <v>31</v>
      </c>
      <c r="I2694" t="s">
        <v>96</v>
      </c>
      <c r="J2694" t="s">
        <v>45</v>
      </c>
      <c r="K2694" t="s">
        <v>100</v>
      </c>
      <c r="L2694" t="s">
        <v>46</v>
      </c>
      <c r="M2694" t="s">
        <v>47</v>
      </c>
      <c r="N2694" t="s">
        <v>101</v>
      </c>
      <c r="O2694">
        <v>20.85</v>
      </c>
      <c r="Q2694">
        <v>162.8</v>
      </c>
      <c r="R2694">
        <v>162.8</v>
      </c>
      <c r="S2694">
        <v>0</v>
      </c>
      <c r="T2694">
        <v>162.8</v>
      </c>
      <c r="U2694">
        <v>80</v>
      </c>
      <c r="V2694">
        <f>SUMIF(货件明细!K:K,F2694,货件明细!AQ:AQ)</f>
        <v>0</v>
      </c>
      <c r="W2694">
        <f t="shared" si="168"/>
        <v>1</v>
      </c>
      <c r="X2694">
        <f t="shared" si="169"/>
        <v>80</v>
      </c>
      <c r="Y2694">
        <f>SUMIF(货件明细!K:K,F2694,货件明细!I:I)</f>
        <v>0</v>
      </c>
      <c r="Z2694">
        <f t="shared" si="170"/>
        <v>20.85</v>
      </c>
      <c r="AA2694">
        <f>SUMIF(货件明细!K:K,F2694,货件明细!J:J)</f>
        <v>0</v>
      </c>
      <c r="AB2694">
        <f t="shared" si="171"/>
        <v>1</v>
      </c>
    </row>
    <row r="2695" spans="1:28">
      <c r="A2695">
        <v>2025</v>
      </c>
      <c r="B2695">
        <v>4</v>
      </c>
      <c r="C2695">
        <v>17</v>
      </c>
      <c r="D2695" s="4">
        <v>45772</v>
      </c>
      <c r="E2695" t="s">
        <v>28</v>
      </c>
      <c r="F2695" t="s">
        <v>2822</v>
      </c>
      <c r="G2695" t="s">
        <v>372</v>
      </c>
      <c r="H2695" t="s">
        <v>71</v>
      </c>
      <c r="I2695" t="s">
        <v>96</v>
      </c>
      <c r="J2695" t="s">
        <v>100</v>
      </c>
      <c r="K2695" t="s">
        <v>58</v>
      </c>
      <c r="L2695" t="s">
        <v>46</v>
      </c>
      <c r="M2695" t="s">
        <v>65</v>
      </c>
      <c r="N2695" t="s">
        <v>2731</v>
      </c>
      <c r="O2695">
        <v>39.45</v>
      </c>
      <c r="Q2695">
        <v>145.6</v>
      </c>
      <c r="R2695">
        <v>145.6</v>
      </c>
      <c r="S2695">
        <v>0</v>
      </c>
      <c r="T2695">
        <v>145.6</v>
      </c>
      <c r="U2695">
        <v>183</v>
      </c>
      <c r="V2695">
        <f>SUMIF(货件明细!K:K,F2695,货件明细!AQ:AQ)</f>
        <v>0</v>
      </c>
      <c r="W2695">
        <f t="shared" si="168"/>
        <v>1</v>
      </c>
      <c r="X2695">
        <f t="shared" si="169"/>
        <v>183</v>
      </c>
      <c r="Y2695">
        <f>SUMIF(货件明细!K:K,F2695,货件明细!I:I)</f>
        <v>0</v>
      </c>
      <c r="Z2695">
        <f t="shared" si="170"/>
        <v>39.45</v>
      </c>
      <c r="AA2695">
        <f>SUMIF(货件明细!K:K,F2695,货件明细!J:J)</f>
        <v>0</v>
      </c>
      <c r="AB2695">
        <f t="shared" si="171"/>
        <v>1</v>
      </c>
    </row>
    <row r="2696" spans="1:28">
      <c r="A2696">
        <v>2025</v>
      </c>
      <c r="B2696">
        <v>4</v>
      </c>
      <c r="C2696">
        <v>17</v>
      </c>
      <c r="D2696" s="4">
        <v>45772</v>
      </c>
      <c r="E2696" t="s">
        <v>28</v>
      </c>
      <c r="F2696" t="s">
        <v>2823</v>
      </c>
      <c r="G2696" t="s">
        <v>68</v>
      </c>
      <c r="H2696" t="s">
        <v>31</v>
      </c>
      <c r="I2696" t="s">
        <v>96</v>
      </c>
      <c r="J2696" t="s">
        <v>100</v>
      </c>
      <c r="K2696" t="s">
        <v>100</v>
      </c>
      <c r="L2696" t="s">
        <v>46</v>
      </c>
      <c r="M2696" t="s">
        <v>65</v>
      </c>
      <c r="N2696" t="s">
        <v>1832</v>
      </c>
      <c r="O2696">
        <v>39.45</v>
      </c>
      <c r="Q2696">
        <v>297.574545454545</v>
      </c>
      <c r="R2696">
        <v>297.574545454545</v>
      </c>
      <c r="S2696">
        <v>0</v>
      </c>
      <c r="T2696">
        <v>297.574545454545</v>
      </c>
      <c r="U2696">
        <v>183</v>
      </c>
      <c r="V2696">
        <f>SUMIF(货件明细!K:K,F2696,货件明细!AQ:AQ)</f>
        <v>0</v>
      </c>
      <c r="W2696">
        <f t="shared" si="168"/>
        <v>1</v>
      </c>
      <c r="X2696">
        <f t="shared" si="169"/>
        <v>183</v>
      </c>
      <c r="Y2696">
        <f>SUMIF(货件明细!K:K,F2696,货件明细!I:I)</f>
        <v>0</v>
      </c>
      <c r="Z2696">
        <f t="shared" si="170"/>
        <v>39.45</v>
      </c>
      <c r="AA2696">
        <f>SUMIF(货件明细!K:K,F2696,货件明细!J:J)</f>
        <v>0</v>
      </c>
      <c r="AB2696">
        <f t="shared" si="171"/>
        <v>1</v>
      </c>
    </row>
    <row r="2697" spans="1:28">
      <c r="A2697">
        <v>2025</v>
      </c>
      <c r="B2697">
        <v>4</v>
      </c>
      <c r="C2697">
        <v>17</v>
      </c>
      <c r="D2697" s="4">
        <v>45772</v>
      </c>
      <c r="E2697" t="s">
        <v>28</v>
      </c>
      <c r="F2697" t="s">
        <v>2824</v>
      </c>
      <c r="G2697" t="s">
        <v>369</v>
      </c>
      <c r="H2697" t="s">
        <v>31</v>
      </c>
      <c r="I2697" t="s">
        <v>96</v>
      </c>
      <c r="J2697" t="s">
        <v>100</v>
      </c>
      <c r="K2697" t="s">
        <v>100</v>
      </c>
      <c r="L2697" t="s">
        <v>46</v>
      </c>
      <c r="M2697" t="s">
        <v>65</v>
      </c>
      <c r="N2697" t="s">
        <v>1832</v>
      </c>
      <c r="O2697">
        <v>39.45</v>
      </c>
      <c r="Q2697">
        <v>250.933333333333</v>
      </c>
      <c r="R2697">
        <v>250.933333333333</v>
      </c>
      <c r="S2697">
        <v>0</v>
      </c>
      <c r="T2697">
        <v>250.933333333333</v>
      </c>
      <c r="U2697">
        <v>183</v>
      </c>
      <c r="V2697">
        <f>SUMIF(货件明细!K:K,F2697,货件明细!AQ:AQ)</f>
        <v>0</v>
      </c>
      <c r="W2697">
        <f t="shared" si="168"/>
        <v>1</v>
      </c>
      <c r="X2697">
        <f t="shared" si="169"/>
        <v>183</v>
      </c>
      <c r="Y2697">
        <f>SUMIF(货件明细!K:K,F2697,货件明细!I:I)</f>
        <v>0</v>
      </c>
      <c r="Z2697">
        <f t="shared" si="170"/>
        <v>39.45</v>
      </c>
      <c r="AA2697">
        <f>SUMIF(货件明细!K:K,F2697,货件明细!J:J)</f>
        <v>0</v>
      </c>
      <c r="AB2697">
        <f t="shared" si="171"/>
        <v>1</v>
      </c>
    </row>
    <row r="2698" spans="1:28">
      <c r="A2698">
        <v>2025</v>
      </c>
      <c r="B2698">
        <v>4</v>
      </c>
      <c r="C2698">
        <v>17</v>
      </c>
      <c r="D2698" s="4">
        <v>45772</v>
      </c>
      <c r="E2698" t="s">
        <v>28</v>
      </c>
      <c r="F2698" t="s">
        <v>2825</v>
      </c>
      <c r="G2698" t="s">
        <v>105</v>
      </c>
      <c r="H2698" t="s">
        <v>31</v>
      </c>
      <c r="I2698" t="s">
        <v>96</v>
      </c>
      <c r="J2698" t="s">
        <v>100</v>
      </c>
      <c r="K2698" t="s">
        <v>100</v>
      </c>
      <c r="L2698" t="s">
        <v>46</v>
      </c>
      <c r="M2698" t="s">
        <v>65</v>
      </c>
      <c r="N2698" t="s">
        <v>1832</v>
      </c>
      <c r="O2698">
        <v>39.45</v>
      </c>
      <c r="Q2698">
        <v>277.2</v>
      </c>
      <c r="R2698">
        <v>277.2</v>
      </c>
      <c r="S2698">
        <v>0</v>
      </c>
      <c r="T2698">
        <v>277.2</v>
      </c>
      <c r="U2698">
        <v>183</v>
      </c>
      <c r="V2698">
        <f>SUMIF(货件明细!K:K,F2698,货件明细!AQ:AQ)</f>
        <v>0</v>
      </c>
      <c r="W2698">
        <f t="shared" si="168"/>
        <v>1</v>
      </c>
      <c r="X2698">
        <f t="shared" si="169"/>
        <v>183</v>
      </c>
      <c r="Y2698">
        <f>SUMIF(货件明细!K:K,F2698,货件明细!I:I)</f>
        <v>0</v>
      </c>
      <c r="Z2698">
        <f t="shared" si="170"/>
        <v>39.45</v>
      </c>
      <c r="AA2698">
        <f>SUMIF(货件明细!K:K,F2698,货件明细!J:J)</f>
        <v>0</v>
      </c>
      <c r="AB2698">
        <f t="shared" si="171"/>
        <v>1</v>
      </c>
    </row>
    <row r="2699" spans="1:28">
      <c r="A2699">
        <v>2025</v>
      </c>
      <c r="B2699">
        <v>4</v>
      </c>
      <c r="C2699">
        <v>17</v>
      </c>
      <c r="D2699" s="4">
        <v>45772</v>
      </c>
      <c r="E2699" t="s">
        <v>28</v>
      </c>
      <c r="F2699" t="s">
        <v>2826</v>
      </c>
      <c r="G2699" t="s">
        <v>43</v>
      </c>
      <c r="H2699" t="s">
        <v>44</v>
      </c>
      <c r="I2699" t="s">
        <v>96</v>
      </c>
      <c r="J2699" t="s">
        <v>100</v>
      </c>
      <c r="K2699" t="s">
        <v>58</v>
      </c>
      <c r="L2699" t="s">
        <v>46</v>
      </c>
      <c r="M2699" t="s">
        <v>65</v>
      </c>
      <c r="N2699" t="s">
        <v>2731</v>
      </c>
      <c r="O2699">
        <v>39.45</v>
      </c>
      <c r="Q2699">
        <v>197.6</v>
      </c>
      <c r="R2699">
        <v>197.6</v>
      </c>
      <c r="S2699">
        <v>0</v>
      </c>
      <c r="T2699">
        <v>197.6</v>
      </c>
      <c r="U2699">
        <v>183</v>
      </c>
      <c r="V2699">
        <f>SUMIF(货件明细!K:K,F2699,货件明细!AQ:AQ)</f>
        <v>0</v>
      </c>
      <c r="W2699">
        <f t="shared" si="168"/>
        <v>1</v>
      </c>
      <c r="X2699">
        <f t="shared" si="169"/>
        <v>183</v>
      </c>
      <c r="Y2699">
        <f>SUMIF(货件明细!K:K,F2699,货件明细!I:I)</f>
        <v>0</v>
      </c>
      <c r="Z2699">
        <f t="shared" si="170"/>
        <v>39.45</v>
      </c>
      <c r="AA2699">
        <f>SUMIF(货件明细!K:K,F2699,货件明细!J:J)</f>
        <v>0</v>
      </c>
      <c r="AB2699">
        <f t="shared" si="171"/>
        <v>1</v>
      </c>
    </row>
    <row r="2700" spans="1:28">
      <c r="A2700">
        <v>2025</v>
      </c>
      <c r="B2700">
        <v>4</v>
      </c>
      <c r="C2700">
        <v>17</v>
      </c>
      <c r="D2700" s="4">
        <v>45772</v>
      </c>
      <c r="E2700" t="s">
        <v>28</v>
      </c>
      <c r="F2700" t="s">
        <v>2827</v>
      </c>
      <c r="G2700" t="s">
        <v>68</v>
      </c>
      <c r="H2700" t="s">
        <v>31</v>
      </c>
      <c r="I2700" t="s">
        <v>39</v>
      </c>
      <c r="J2700" t="s">
        <v>45</v>
      </c>
      <c r="K2700" t="s">
        <v>100</v>
      </c>
      <c r="L2700" t="s">
        <v>46</v>
      </c>
      <c r="M2700" t="s">
        <v>47</v>
      </c>
      <c r="N2700" t="s">
        <v>101</v>
      </c>
      <c r="O2700">
        <v>16.75</v>
      </c>
      <c r="Q2700">
        <v>155.454545454545</v>
      </c>
      <c r="R2700">
        <v>155.454545454545</v>
      </c>
      <c r="S2700">
        <v>0</v>
      </c>
      <c r="T2700">
        <v>155.454545454545</v>
      </c>
      <c r="U2700">
        <v>78</v>
      </c>
      <c r="V2700">
        <f>SUMIF(货件明细!K:K,F2700,货件明细!AQ:AQ)</f>
        <v>0</v>
      </c>
      <c r="W2700">
        <f t="shared" si="168"/>
        <v>1</v>
      </c>
      <c r="X2700">
        <f t="shared" si="169"/>
        <v>78</v>
      </c>
      <c r="Y2700">
        <f>SUMIF(货件明细!K:K,F2700,货件明细!I:I)</f>
        <v>0</v>
      </c>
      <c r="Z2700">
        <f t="shared" si="170"/>
        <v>16.75</v>
      </c>
      <c r="AA2700">
        <f>SUMIF(货件明细!K:K,F2700,货件明细!J:J)</f>
        <v>0</v>
      </c>
      <c r="AB2700">
        <f t="shared" si="171"/>
        <v>1</v>
      </c>
    </row>
    <row r="2701" spans="1:28">
      <c r="A2701">
        <v>2025</v>
      </c>
      <c r="B2701">
        <v>4</v>
      </c>
      <c r="C2701">
        <v>17</v>
      </c>
      <c r="D2701" s="4">
        <v>45772</v>
      </c>
      <c r="E2701" t="s">
        <v>28</v>
      </c>
      <c r="F2701" t="s">
        <v>2828</v>
      </c>
      <c r="G2701" t="s">
        <v>372</v>
      </c>
      <c r="H2701" t="s">
        <v>71</v>
      </c>
      <c r="I2701" t="s">
        <v>39</v>
      </c>
      <c r="J2701" t="s">
        <v>45</v>
      </c>
      <c r="K2701" t="s">
        <v>45</v>
      </c>
      <c r="L2701" t="s">
        <v>46</v>
      </c>
      <c r="M2701" t="s">
        <v>65</v>
      </c>
      <c r="N2701" t="s">
        <v>2740</v>
      </c>
      <c r="O2701">
        <v>16.75</v>
      </c>
      <c r="Q2701">
        <v>211.428571428571</v>
      </c>
      <c r="R2701">
        <v>211.428571428571</v>
      </c>
      <c r="S2701">
        <v>0</v>
      </c>
      <c r="T2701">
        <v>211.428571428571</v>
      </c>
      <c r="U2701">
        <v>78</v>
      </c>
      <c r="V2701">
        <f>SUMIF(货件明细!K:K,F2701,货件明细!AQ:AQ)</f>
        <v>0</v>
      </c>
      <c r="W2701">
        <f t="shared" si="168"/>
        <v>1</v>
      </c>
      <c r="X2701">
        <f t="shared" si="169"/>
        <v>78</v>
      </c>
      <c r="Y2701">
        <f>SUMIF(货件明细!K:K,F2701,货件明细!I:I)</f>
        <v>0</v>
      </c>
      <c r="Z2701">
        <f t="shared" si="170"/>
        <v>16.75</v>
      </c>
      <c r="AA2701">
        <f>SUMIF(货件明细!K:K,F2701,货件明细!J:J)</f>
        <v>0</v>
      </c>
      <c r="AB2701">
        <f t="shared" si="171"/>
        <v>1</v>
      </c>
    </row>
    <row r="2702" spans="1:28">
      <c r="A2702">
        <v>2025</v>
      </c>
      <c r="B2702">
        <v>4</v>
      </c>
      <c r="C2702">
        <v>17</v>
      </c>
      <c r="D2702" s="4">
        <v>45772</v>
      </c>
      <c r="E2702" t="s">
        <v>28</v>
      </c>
      <c r="F2702" t="s">
        <v>2829</v>
      </c>
      <c r="G2702" t="s">
        <v>369</v>
      </c>
      <c r="H2702" t="s">
        <v>31</v>
      </c>
      <c r="I2702" t="s">
        <v>39</v>
      </c>
      <c r="J2702" t="s">
        <v>45</v>
      </c>
      <c r="K2702" t="s">
        <v>100</v>
      </c>
      <c r="L2702" t="s">
        <v>46</v>
      </c>
      <c r="M2702" t="s">
        <v>47</v>
      </c>
      <c r="N2702" t="s">
        <v>101</v>
      </c>
      <c r="O2702">
        <v>16.75</v>
      </c>
      <c r="Q2702">
        <v>145.39</v>
      </c>
      <c r="R2702">
        <v>145.39</v>
      </c>
      <c r="S2702">
        <v>0</v>
      </c>
      <c r="T2702">
        <v>145.39</v>
      </c>
      <c r="U2702">
        <v>78</v>
      </c>
      <c r="V2702">
        <f>SUMIF(货件明细!K:K,F2702,货件明细!AQ:AQ)</f>
        <v>0</v>
      </c>
      <c r="W2702">
        <f t="shared" si="168"/>
        <v>1</v>
      </c>
      <c r="X2702">
        <f t="shared" si="169"/>
        <v>78</v>
      </c>
      <c r="Y2702">
        <f>SUMIF(货件明细!K:K,F2702,货件明细!I:I)</f>
        <v>0</v>
      </c>
      <c r="Z2702">
        <f t="shared" si="170"/>
        <v>16.75</v>
      </c>
      <c r="AA2702">
        <f>SUMIF(货件明细!K:K,F2702,货件明细!J:J)</f>
        <v>0</v>
      </c>
      <c r="AB2702">
        <f t="shared" si="171"/>
        <v>1</v>
      </c>
    </row>
    <row r="2703" spans="1:28">
      <c r="A2703">
        <v>2025</v>
      </c>
      <c r="B2703">
        <v>4</v>
      </c>
      <c r="C2703">
        <v>17</v>
      </c>
      <c r="D2703" s="4">
        <v>45772</v>
      </c>
      <c r="E2703" t="s">
        <v>28</v>
      </c>
      <c r="F2703" t="s">
        <v>2830</v>
      </c>
      <c r="G2703" t="s">
        <v>105</v>
      </c>
      <c r="H2703" t="s">
        <v>31</v>
      </c>
      <c r="I2703" t="s">
        <v>39</v>
      </c>
      <c r="J2703" t="s">
        <v>45</v>
      </c>
      <c r="K2703" t="s">
        <v>100</v>
      </c>
      <c r="L2703" t="s">
        <v>46</v>
      </c>
      <c r="M2703" t="s">
        <v>47</v>
      </c>
      <c r="N2703" t="s">
        <v>101</v>
      </c>
      <c r="O2703">
        <v>16.75</v>
      </c>
      <c r="Q2703">
        <v>157.666666666667</v>
      </c>
      <c r="R2703">
        <v>157.666666666667</v>
      </c>
      <c r="S2703">
        <v>0</v>
      </c>
      <c r="T2703">
        <v>157.666666666667</v>
      </c>
      <c r="U2703">
        <v>78</v>
      </c>
      <c r="V2703">
        <f>SUMIF(货件明细!K:K,F2703,货件明细!AQ:AQ)</f>
        <v>0</v>
      </c>
      <c r="W2703">
        <f t="shared" si="168"/>
        <v>1</v>
      </c>
      <c r="X2703">
        <f t="shared" si="169"/>
        <v>78</v>
      </c>
      <c r="Y2703">
        <f>SUMIF(货件明细!K:K,F2703,货件明细!I:I)</f>
        <v>0</v>
      </c>
      <c r="Z2703">
        <f t="shared" si="170"/>
        <v>16.75</v>
      </c>
      <c r="AA2703">
        <f>SUMIF(货件明细!K:K,F2703,货件明细!J:J)</f>
        <v>0</v>
      </c>
      <c r="AB2703">
        <f t="shared" si="171"/>
        <v>1</v>
      </c>
    </row>
    <row r="2704" spans="1:28">
      <c r="A2704">
        <v>2025</v>
      </c>
      <c r="B2704">
        <v>4</v>
      </c>
      <c r="C2704">
        <v>17</v>
      </c>
      <c r="D2704" s="4">
        <v>45772</v>
      </c>
      <c r="E2704" t="s">
        <v>28</v>
      </c>
      <c r="F2704" t="s">
        <v>2831</v>
      </c>
      <c r="G2704" t="s">
        <v>43</v>
      </c>
      <c r="H2704" t="s">
        <v>44</v>
      </c>
      <c r="I2704" t="s">
        <v>39</v>
      </c>
      <c r="J2704" t="s">
        <v>45</v>
      </c>
      <c r="K2704" t="s">
        <v>45</v>
      </c>
      <c r="L2704" t="s">
        <v>46</v>
      </c>
      <c r="M2704" t="s">
        <v>65</v>
      </c>
      <c r="N2704" t="s">
        <v>2740</v>
      </c>
      <c r="O2704">
        <v>16.75</v>
      </c>
      <c r="Q2704">
        <v>240.714285714286</v>
      </c>
      <c r="R2704">
        <v>240.714285714286</v>
      </c>
      <c r="S2704">
        <v>0</v>
      </c>
      <c r="T2704">
        <v>240.714285714286</v>
      </c>
      <c r="U2704">
        <v>78</v>
      </c>
      <c r="V2704">
        <f>SUMIF(货件明细!K:K,F2704,货件明细!AQ:AQ)</f>
        <v>0</v>
      </c>
      <c r="W2704">
        <f t="shared" si="168"/>
        <v>1</v>
      </c>
      <c r="X2704">
        <f t="shared" si="169"/>
        <v>78</v>
      </c>
      <c r="Y2704">
        <f>SUMIF(货件明细!K:K,F2704,货件明细!I:I)</f>
        <v>0</v>
      </c>
      <c r="Z2704">
        <f t="shared" si="170"/>
        <v>16.75</v>
      </c>
      <c r="AA2704">
        <f>SUMIF(货件明细!K:K,F2704,货件明细!J:J)</f>
        <v>0</v>
      </c>
      <c r="AB2704">
        <f t="shared" si="171"/>
        <v>1</v>
      </c>
    </row>
    <row r="2705" spans="1:28">
      <c r="A2705">
        <v>2025</v>
      </c>
      <c r="B2705">
        <v>4</v>
      </c>
      <c r="C2705">
        <v>17</v>
      </c>
      <c r="D2705" s="4">
        <v>45772</v>
      </c>
      <c r="E2705" t="s">
        <v>28</v>
      </c>
      <c r="F2705" t="s">
        <v>2832</v>
      </c>
      <c r="G2705" t="s">
        <v>68</v>
      </c>
      <c r="H2705" t="s">
        <v>31</v>
      </c>
      <c r="I2705" t="s">
        <v>39</v>
      </c>
      <c r="J2705" t="s">
        <v>100</v>
      </c>
      <c r="K2705" t="s">
        <v>100</v>
      </c>
      <c r="L2705" t="s">
        <v>46</v>
      </c>
      <c r="M2705" t="s">
        <v>47</v>
      </c>
      <c r="N2705" t="s">
        <v>101</v>
      </c>
      <c r="O2705">
        <v>68.4</v>
      </c>
      <c r="Q2705">
        <v>777.272727272727</v>
      </c>
      <c r="R2705">
        <v>777.272727272727</v>
      </c>
      <c r="S2705">
        <v>0</v>
      </c>
      <c r="T2705">
        <v>777.272727272727</v>
      </c>
      <c r="U2705">
        <v>185</v>
      </c>
      <c r="V2705">
        <f>SUMIF(货件明细!K:K,F2705,货件明细!AQ:AQ)</f>
        <v>0</v>
      </c>
      <c r="W2705">
        <f t="shared" si="168"/>
        <v>1</v>
      </c>
      <c r="X2705">
        <f t="shared" si="169"/>
        <v>185</v>
      </c>
      <c r="Y2705">
        <f>SUMIF(货件明细!K:K,F2705,货件明细!I:I)</f>
        <v>0</v>
      </c>
      <c r="Z2705">
        <f t="shared" si="170"/>
        <v>68.4</v>
      </c>
      <c r="AA2705">
        <f>SUMIF(货件明细!K:K,F2705,货件明细!J:J)</f>
        <v>0</v>
      </c>
      <c r="AB2705">
        <f t="shared" si="171"/>
        <v>1</v>
      </c>
    </row>
    <row r="2706" spans="1:28">
      <c r="A2706">
        <v>2025</v>
      </c>
      <c r="B2706">
        <v>4</v>
      </c>
      <c r="C2706">
        <v>17</v>
      </c>
      <c r="D2706" s="4">
        <v>45772</v>
      </c>
      <c r="E2706" t="s">
        <v>28</v>
      </c>
      <c r="F2706" t="s">
        <v>2833</v>
      </c>
      <c r="G2706" t="s">
        <v>372</v>
      </c>
      <c r="H2706" t="s">
        <v>71</v>
      </c>
      <c r="I2706" t="s">
        <v>39</v>
      </c>
      <c r="J2706" t="s">
        <v>100</v>
      </c>
      <c r="K2706" t="s">
        <v>58</v>
      </c>
      <c r="L2706" t="s">
        <v>46</v>
      </c>
      <c r="M2706" t="s">
        <v>47</v>
      </c>
      <c r="N2706" t="s">
        <v>107</v>
      </c>
      <c r="O2706">
        <v>68.4</v>
      </c>
      <c r="Q2706">
        <v>458.611111111111</v>
      </c>
      <c r="R2706">
        <v>458.611111111111</v>
      </c>
      <c r="S2706">
        <v>0</v>
      </c>
      <c r="T2706">
        <v>458.611111111111</v>
      </c>
      <c r="U2706">
        <v>185</v>
      </c>
      <c r="V2706">
        <f>SUMIF(货件明细!K:K,F2706,货件明细!AQ:AQ)</f>
        <v>0</v>
      </c>
      <c r="W2706">
        <f t="shared" si="168"/>
        <v>1</v>
      </c>
      <c r="X2706">
        <f t="shared" si="169"/>
        <v>185</v>
      </c>
      <c r="Y2706">
        <f>SUMIF(货件明细!K:K,F2706,货件明细!I:I)</f>
        <v>0</v>
      </c>
      <c r="Z2706">
        <f t="shared" si="170"/>
        <v>68.4</v>
      </c>
      <c r="AA2706">
        <f>SUMIF(货件明细!K:K,F2706,货件明细!J:J)</f>
        <v>0</v>
      </c>
      <c r="AB2706">
        <f t="shared" si="171"/>
        <v>1</v>
      </c>
    </row>
    <row r="2707" spans="1:28">
      <c r="A2707">
        <v>2025</v>
      </c>
      <c r="B2707">
        <v>4</v>
      </c>
      <c r="C2707">
        <v>17</v>
      </c>
      <c r="D2707" s="4">
        <v>45772</v>
      </c>
      <c r="E2707" t="s">
        <v>28</v>
      </c>
      <c r="F2707" t="s">
        <v>2834</v>
      </c>
      <c r="G2707" t="s">
        <v>369</v>
      </c>
      <c r="H2707" t="s">
        <v>31</v>
      </c>
      <c r="I2707" t="s">
        <v>39</v>
      </c>
      <c r="J2707" t="s">
        <v>100</v>
      </c>
      <c r="K2707" t="s">
        <v>100</v>
      </c>
      <c r="L2707" t="s">
        <v>46</v>
      </c>
      <c r="M2707" t="s">
        <v>47</v>
      </c>
      <c r="N2707" t="s">
        <v>101</v>
      </c>
      <c r="O2707">
        <v>53.05</v>
      </c>
      <c r="Q2707">
        <v>581.56</v>
      </c>
      <c r="R2707">
        <v>581.56</v>
      </c>
      <c r="S2707">
        <v>0</v>
      </c>
      <c r="T2707">
        <v>581.56</v>
      </c>
      <c r="U2707">
        <v>149</v>
      </c>
      <c r="V2707">
        <f>SUMIF(货件明细!K:K,F2707,货件明细!AQ:AQ)</f>
        <v>0</v>
      </c>
      <c r="W2707">
        <f t="shared" si="168"/>
        <v>1</v>
      </c>
      <c r="X2707">
        <f t="shared" si="169"/>
        <v>149</v>
      </c>
      <c r="Y2707">
        <f>SUMIF(货件明细!K:K,F2707,货件明细!I:I)</f>
        <v>0</v>
      </c>
      <c r="Z2707">
        <f t="shared" si="170"/>
        <v>53.05</v>
      </c>
      <c r="AA2707">
        <f>SUMIF(货件明细!K:K,F2707,货件明细!J:J)</f>
        <v>0</v>
      </c>
      <c r="AB2707">
        <f t="shared" si="171"/>
        <v>1</v>
      </c>
    </row>
    <row r="2708" spans="1:28">
      <c r="A2708">
        <v>2025</v>
      </c>
      <c r="B2708">
        <v>4</v>
      </c>
      <c r="C2708">
        <v>17</v>
      </c>
      <c r="D2708" s="4">
        <v>45772</v>
      </c>
      <c r="E2708" t="s">
        <v>28</v>
      </c>
      <c r="F2708" t="s">
        <v>2835</v>
      </c>
      <c r="G2708" t="s">
        <v>43</v>
      </c>
      <c r="H2708" t="s">
        <v>44</v>
      </c>
      <c r="I2708" t="s">
        <v>39</v>
      </c>
      <c r="J2708" t="s">
        <v>100</v>
      </c>
      <c r="K2708" t="s">
        <v>58</v>
      </c>
      <c r="L2708" t="s">
        <v>46</v>
      </c>
      <c r="M2708" t="s">
        <v>47</v>
      </c>
      <c r="N2708" t="s">
        <v>75</v>
      </c>
      <c r="O2708">
        <v>68.4</v>
      </c>
      <c r="Q2708">
        <v>629.055555555556</v>
      </c>
      <c r="R2708">
        <v>629.055555555556</v>
      </c>
      <c r="S2708">
        <v>0</v>
      </c>
      <c r="T2708">
        <v>629.055555555556</v>
      </c>
      <c r="U2708">
        <v>185</v>
      </c>
      <c r="V2708">
        <f>SUMIF(货件明细!K:K,F2708,货件明细!AQ:AQ)</f>
        <v>0</v>
      </c>
      <c r="W2708">
        <f t="shared" si="168"/>
        <v>1</v>
      </c>
      <c r="X2708">
        <f t="shared" si="169"/>
        <v>185</v>
      </c>
      <c r="Y2708">
        <f>SUMIF(货件明细!K:K,F2708,货件明细!I:I)</f>
        <v>0</v>
      </c>
      <c r="Z2708">
        <f t="shared" si="170"/>
        <v>68.4</v>
      </c>
      <c r="AA2708">
        <f>SUMIF(货件明细!K:K,F2708,货件明细!J:J)</f>
        <v>0</v>
      </c>
      <c r="AB2708">
        <f t="shared" si="171"/>
        <v>1</v>
      </c>
    </row>
    <row r="2709" spans="1:28">
      <c r="A2709">
        <v>2025</v>
      </c>
      <c r="B2709">
        <v>4</v>
      </c>
      <c r="C2709">
        <v>17</v>
      </c>
      <c r="D2709" s="4">
        <v>45772</v>
      </c>
      <c r="E2709" t="s">
        <v>28</v>
      </c>
      <c r="F2709" t="s">
        <v>2836</v>
      </c>
      <c r="G2709" t="s">
        <v>105</v>
      </c>
      <c r="H2709" t="s">
        <v>31</v>
      </c>
      <c r="I2709" t="s">
        <v>39</v>
      </c>
      <c r="J2709" t="s">
        <v>100</v>
      </c>
      <c r="K2709" t="s">
        <v>100</v>
      </c>
      <c r="L2709" t="s">
        <v>46</v>
      </c>
      <c r="M2709" t="s">
        <v>47</v>
      </c>
      <c r="N2709" t="s">
        <v>101</v>
      </c>
      <c r="O2709">
        <v>83.75</v>
      </c>
      <c r="Q2709">
        <v>946</v>
      </c>
      <c r="R2709">
        <v>946</v>
      </c>
      <c r="S2709">
        <v>0</v>
      </c>
      <c r="T2709">
        <v>946</v>
      </c>
      <c r="U2709">
        <v>221</v>
      </c>
      <c r="V2709">
        <f>SUMIF(货件明细!K:K,F2709,货件明细!AQ:AQ)</f>
        <v>0</v>
      </c>
      <c r="W2709">
        <f t="shared" si="168"/>
        <v>1</v>
      </c>
      <c r="X2709">
        <f t="shared" si="169"/>
        <v>221</v>
      </c>
      <c r="Y2709">
        <f>SUMIF(货件明细!K:K,F2709,货件明细!I:I)</f>
        <v>0</v>
      </c>
      <c r="Z2709">
        <f t="shared" si="170"/>
        <v>83.75</v>
      </c>
      <c r="AA2709">
        <f>SUMIF(货件明细!K:K,F2709,货件明细!J:J)</f>
        <v>0</v>
      </c>
      <c r="AB2709">
        <f t="shared" si="171"/>
        <v>1</v>
      </c>
    </row>
    <row r="2710" spans="1:28">
      <c r="A2710">
        <v>2025</v>
      </c>
      <c r="B2710">
        <v>4</v>
      </c>
      <c r="C2710">
        <v>17</v>
      </c>
      <c r="D2710" s="4">
        <v>45772</v>
      </c>
      <c r="E2710" t="s">
        <v>28</v>
      </c>
      <c r="F2710" t="s">
        <v>2837</v>
      </c>
      <c r="G2710" t="s">
        <v>275</v>
      </c>
      <c r="H2710" t="s">
        <v>31</v>
      </c>
      <c r="I2710" t="s">
        <v>80</v>
      </c>
      <c r="J2710" t="s">
        <v>1110</v>
      </c>
      <c r="K2710" t="s">
        <v>1110</v>
      </c>
      <c r="L2710" t="s">
        <v>34</v>
      </c>
      <c r="M2710" t="s">
        <v>35</v>
      </c>
      <c r="N2710" t="s">
        <v>1110</v>
      </c>
      <c r="O2710">
        <v>13.45</v>
      </c>
      <c r="Q2710">
        <v>826</v>
      </c>
      <c r="R2710">
        <v>821</v>
      </c>
      <c r="S2710">
        <v>99.40832</v>
      </c>
      <c r="T2710">
        <v>920.40832</v>
      </c>
      <c r="U2710">
        <v>77</v>
      </c>
      <c r="V2710">
        <f>SUMIF(货件明细!K:K,F2710,货件明细!AQ:AQ)</f>
        <v>0</v>
      </c>
      <c r="W2710">
        <f t="shared" si="168"/>
        <v>1</v>
      </c>
      <c r="X2710">
        <f t="shared" si="169"/>
        <v>77</v>
      </c>
      <c r="Y2710">
        <f>SUMIF(货件明细!K:K,F2710,货件明细!I:I)</f>
        <v>0</v>
      </c>
      <c r="Z2710">
        <f t="shared" si="170"/>
        <v>13.45</v>
      </c>
      <c r="AA2710">
        <f>SUMIF(货件明细!K:K,F2710,货件明细!J:J)</f>
        <v>0</v>
      </c>
      <c r="AB2710">
        <f t="shared" si="171"/>
        <v>1</v>
      </c>
    </row>
    <row r="2711" spans="1:28">
      <c r="A2711">
        <v>2025</v>
      </c>
      <c r="B2711">
        <v>4</v>
      </c>
      <c r="C2711">
        <v>17</v>
      </c>
      <c r="D2711" s="4">
        <v>45772</v>
      </c>
      <c r="E2711" t="s">
        <v>28</v>
      </c>
      <c r="F2711" t="s">
        <v>2838</v>
      </c>
      <c r="G2711" t="s">
        <v>30</v>
      </c>
      <c r="H2711" t="s">
        <v>31</v>
      </c>
      <c r="I2711" t="s">
        <v>39</v>
      </c>
      <c r="J2711" t="s">
        <v>1110</v>
      </c>
      <c r="K2711" t="s">
        <v>1110</v>
      </c>
      <c r="L2711" t="s">
        <v>34</v>
      </c>
      <c r="M2711" t="s">
        <v>35</v>
      </c>
      <c r="N2711" t="s">
        <v>1110</v>
      </c>
      <c r="O2711">
        <v>18.55</v>
      </c>
      <c r="Q2711">
        <v>1121</v>
      </c>
      <c r="R2711">
        <v>1116</v>
      </c>
      <c r="S2711">
        <v>134.68224</v>
      </c>
      <c r="T2711">
        <v>1250.68224</v>
      </c>
      <c r="U2711">
        <v>105</v>
      </c>
      <c r="V2711">
        <f>SUMIF(货件明细!K:K,F2711,货件明细!AQ:AQ)</f>
        <v>0</v>
      </c>
      <c r="W2711">
        <f t="shared" si="168"/>
        <v>1</v>
      </c>
      <c r="X2711">
        <f t="shared" si="169"/>
        <v>105</v>
      </c>
      <c r="Y2711">
        <f>SUMIF(货件明细!K:K,F2711,货件明细!I:I)</f>
        <v>0</v>
      </c>
      <c r="Z2711">
        <f t="shared" si="170"/>
        <v>18.55</v>
      </c>
      <c r="AA2711">
        <f>SUMIF(货件明细!K:K,F2711,货件明细!J:J)</f>
        <v>0</v>
      </c>
      <c r="AB2711">
        <f t="shared" si="171"/>
        <v>1</v>
      </c>
    </row>
    <row r="2712" spans="1:28">
      <c r="A2712">
        <v>2025</v>
      </c>
      <c r="B2712">
        <v>4</v>
      </c>
      <c r="C2712">
        <v>17</v>
      </c>
      <c r="D2712" s="4">
        <v>45772</v>
      </c>
      <c r="E2712" t="s">
        <v>28</v>
      </c>
      <c r="F2712" t="s">
        <v>2839</v>
      </c>
      <c r="G2712" t="s">
        <v>30</v>
      </c>
      <c r="H2712" t="s">
        <v>31</v>
      </c>
      <c r="I2712" t="s">
        <v>41</v>
      </c>
      <c r="J2712" t="s">
        <v>1110</v>
      </c>
      <c r="K2712" t="s">
        <v>1110</v>
      </c>
      <c r="L2712" t="s">
        <v>34</v>
      </c>
      <c r="M2712" t="s">
        <v>35</v>
      </c>
      <c r="N2712" t="s">
        <v>1110</v>
      </c>
      <c r="O2712">
        <v>18.55</v>
      </c>
      <c r="Q2712">
        <v>1121</v>
      </c>
      <c r="R2712">
        <v>1116</v>
      </c>
      <c r="S2712">
        <v>138.76352</v>
      </c>
      <c r="T2712">
        <v>1254.76352</v>
      </c>
      <c r="U2712">
        <v>119</v>
      </c>
      <c r="V2712">
        <f>SUMIF(货件明细!K:K,F2712,货件明细!AQ:AQ)</f>
        <v>0</v>
      </c>
      <c r="W2712">
        <f t="shared" si="168"/>
        <v>1</v>
      </c>
      <c r="X2712">
        <f t="shared" si="169"/>
        <v>119</v>
      </c>
      <c r="Y2712">
        <f>SUMIF(货件明细!K:K,F2712,货件明细!I:I)</f>
        <v>0</v>
      </c>
      <c r="Z2712">
        <f t="shared" si="170"/>
        <v>18.55</v>
      </c>
      <c r="AA2712">
        <f>SUMIF(货件明细!K:K,F2712,货件明细!J:J)</f>
        <v>0</v>
      </c>
      <c r="AB2712">
        <f t="shared" si="171"/>
        <v>1</v>
      </c>
    </row>
    <row r="2713" spans="1:28">
      <c r="A2713">
        <v>2025</v>
      </c>
      <c r="B2713">
        <v>4</v>
      </c>
      <c r="C2713">
        <v>18</v>
      </c>
      <c r="D2713" s="4">
        <v>45775</v>
      </c>
      <c r="E2713" t="s">
        <v>28</v>
      </c>
      <c r="F2713" t="s">
        <v>2840</v>
      </c>
      <c r="G2713" t="s">
        <v>54</v>
      </c>
      <c r="H2713" t="s">
        <v>31</v>
      </c>
      <c r="I2713" t="s">
        <v>80</v>
      </c>
      <c r="J2713" t="s">
        <v>1452</v>
      </c>
      <c r="K2713" t="s">
        <v>1452</v>
      </c>
      <c r="L2713" t="s">
        <v>46</v>
      </c>
      <c r="M2713" t="s">
        <v>65</v>
      </c>
      <c r="N2713" t="s">
        <v>1992</v>
      </c>
      <c r="O2713">
        <v>11.55</v>
      </c>
      <c r="Q2713">
        <v>171.6</v>
      </c>
      <c r="R2713">
        <v>171.6</v>
      </c>
      <c r="S2713">
        <v>0</v>
      </c>
      <c r="T2713">
        <v>171.6</v>
      </c>
      <c r="U2713">
        <v>29</v>
      </c>
      <c r="V2713">
        <f>SUMIF(货件明细!K:K,F2713,货件明细!AQ:AQ)</f>
        <v>0</v>
      </c>
      <c r="W2713">
        <f t="shared" si="168"/>
        <v>1</v>
      </c>
      <c r="X2713">
        <f t="shared" si="169"/>
        <v>29</v>
      </c>
      <c r="Y2713">
        <f>SUMIF(货件明细!K:K,F2713,货件明细!I:I)</f>
        <v>0</v>
      </c>
      <c r="Z2713">
        <f t="shared" si="170"/>
        <v>11.55</v>
      </c>
      <c r="AA2713">
        <f>SUMIF(货件明细!K:K,F2713,货件明细!J:J)</f>
        <v>0</v>
      </c>
      <c r="AB2713">
        <f t="shared" si="171"/>
        <v>1</v>
      </c>
    </row>
    <row r="2714" spans="1:28">
      <c r="A2714">
        <v>2025</v>
      </c>
      <c r="B2714">
        <v>4</v>
      </c>
      <c r="C2714">
        <v>18</v>
      </c>
      <c r="D2714" s="4">
        <v>45775</v>
      </c>
      <c r="E2714" t="s">
        <v>28</v>
      </c>
      <c r="F2714" t="s">
        <v>2841</v>
      </c>
      <c r="G2714" t="s">
        <v>1610</v>
      </c>
      <c r="H2714" t="s">
        <v>71</v>
      </c>
      <c r="I2714" t="s">
        <v>80</v>
      </c>
      <c r="J2714" t="s">
        <v>1452</v>
      </c>
      <c r="K2714" t="s">
        <v>100</v>
      </c>
      <c r="L2714" t="s">
        <v>46</v>
      </c>
      <c r="M2714" t="s">
        <v>47</v>
      </c>
      <c r="N2714" t="s">
        <v>100</v>
      </c>
      <c r="O2714">
        <v>11.55</v>
      </c>
      <c r="Q2714">
        <v>82.8</v>
      </c>
      <c r="R2714">
        <v>82.8</v>
      </c>
      <c r="S2714">
        <v>0</v>
      </c>
      <c r="T2714">
        <v>82.8</v>
      </c>
      <c r="U2714">
        <v>29</v>
      </c>
      <c r="V2714">
        <f>SUMIF(货件明细!K:K,F2714,货件明细!AQ:AQ)</f>
        <v>0</v>
      </c>
      <c r="W2714">
        <f t="shared" si="168"/>
        <v>1</v>
      </c>
      <c r="X2714">
        <f t="shared" si="169"/>
        <v>29</v>
      </c>
      <c r="Y2714">
        <f>SUMIF(货件明细!K:K,F2714,货件明细!I:I)</f>
        <v>0</v>
      </c>
      <c r="Z2714">
        <f t="shared" si="170"/>
        <v>11.55</v>
      </c>
      <c r="AA2714">
        <f>SUMIF(货件明细!K:K,F2714,货件明细!J:J)</f>
        <v>0</v>
      </c>
      <c r="AB2714">
        <f t="shared" si="171"/>
        <v>1</v>
      </c>
    </row>
    <row r="2715" spans="1:28">
      <c r="A2715">
        <v>2025</v>
      </c>
      <c r="B2715">
        <v>4</v>
      </c>
      <c r="C2715">
        <v>18</v>
      </c>
      <c r="D2715" s="4">
        <v>45775</v>
      </c>
      <c r="E2715" t="s">
        <v>28</v>
      </c>
      <c r="F2715" t="s">
        <v>2842</v>
      </c>
      <c r="G2715" t="s">
        <v>62</v>
      </c>
      <c r="H2715" t="s">
        <v>31</v>
      </c>
      <c r="I2715" t="s">
        <v>80</v>
      </c>
      <c r="J2715" t="s">
        <v>1452</v>
      </c>
      <c r="K2715" t="s">
        <v>1452</v>
      </c>
      <c r="L2715" t="s">
        <v>46</v>
      </c>
      <c r="M2715" t="s">
        <v>65</v>
      </c>
      <c r="N2715" t="s">
        <v>1992</v>
      </c>
      <c r="O2715">
        <v>11.55</v>
      </c>
      <c r="Q2715">
        <v>211.2</v>
      </c>
      <c r="R2715">
        <v>211.2</v>
      </c>
      <c r="S2715">
        <v>0</v>
      </c>
      <c r="T2715">
        <v>211.2</v>
      </c>
      <c r="U2715">
        <v>29</v>
      </c>
      <c r="V2715">
        <f>SUMIF(货件明细!K:K,F2715,货件明细!AQ:AQ)</f>
        <v>0</v>
      </c>
      <c r="W2715">
        <f t="shared" si="168"/>
        <v>1</v>
      </c>
      <c r="X2715">
        <f t="shared" si="169"/>
        <v>29</v>
      </c>
      <c r="Y2715">
        <f>SUMIF(货件明细!K:K,F2715,货件明细!I:I)</f>
        <v>0</v>
      </c>
      <c r="Z2715">
        <f t="shared" si="170"/>
        <v>11.55</v>
      </c>
      <c r="AA2715">
        <f>SUMIF(货件明细!K:K,F2715,货件明细!J:J)</f>
        <v>0</v>
      </c>
      <c r="AB2715">
        <f t="shared" si="171"/>
        <v>1</v>
      </c>
    </row>
    <row r="2716" spans="1:28">
      <c r="A2716">
        <v>2025</v>
      </c>
      <c r="B2716">
        <v>4</v>
      </c>
      <c r="C2716">
        <v>18</v>
      </c>
      <c r="D2716" s="4">
        <v>45775</v>
      </c>
      <c r="E2716" t="s">
        <v>28</v>
      </c>
      <c r="F2716" t="s">
        <v>2843</v>
      </c>
      <c r="G2716" t="s">
        <v>269</v>
      </c>
      <c r="H2716" t="s">
        <v>31</v>
      </c>
      <c r="I2716" t="s">
        <v>80</v>
      </c>
      <c r="J2716" t="s">
        <v>1452</v>
      </c>
      <c r="K2716" t="s">
        <v>1452</v>
      </c>
      <c r="L2716" t="s">
        <v>46</v>
      </c>
      <c r="M2716" t="s">
        <v>65</v>
      </c>
      <c r="N2716" t="s">
        <v>1992</v>
      </c>
      <c r="O2716">
        <v>11.55</v>
      </c>
      <c r="Q2716">
        <v>160.8</v>
      </c>
      <c r="R2716">
        <v>160.8</v>
      </c>
      <c r="S2716">
        <v>0</v>
      </c>
      <c r="T2716">
        <v>160.8</v>
      </c>
      <c r="U2716">
        <v>29</v>
      </c>
      <c r="V2716">
        <f>SUMIF(货件明细!K:K,F2716,货件明细!AQ:AQ)</f>
        <v>0</v>
      </c>
      <c r="W2716">
        <f t="shared" si="168"/>
        <v>1</v>
      </c>
      <c r="X2716">
        <f t="shared" si="169"/>
        <v>29</v>
      </c>
      <c r="Y2716">
        <f>SUMIF(货件明细!K:K,F2716,货件明细!I:I)</f>
        <v>0</v>
      </c>
      <c r="Z2716">
        <f t="shared" si="170"/>
        <v>11.55</v>
      </c>
      <c r="AA2716">
        <f>SUMIF(货件明细!K:K,F2716,货件明细!J:J)</f>
        <v>0</v>
      </c>
      <c r="AB2716">
        <f t="shared" si="171"/>
        <v>1</v>
      </c>
    </row>
    <row r="2717" spans="1:28">
      <c r="A2717">
        <v>2025</v>
      </c>
      <c r="B2717">
        <v>4</v>
      </c>
      <c r="C2717">
        <v>18</v>
      </c>
      <c r="D2717" s="4">
        <v>45775</v>
      </c>
      <c r="E2717" t="s">
        <v>28</v>
      </c>
      <c r="F2717" t="s">
        <v>2844</v>
      </c>
      <c r="G2717" t="s">
        <v>1517</v>
      </c>
      <c r="H2717" t="s">
        <v>71</v>
      </c>
      <c r="I2717" t="s">
        <v>80</v>
      </c>
      <c r="J2717" t="s">
        <v>1452</v>
      </c>
      <c r="K2717" t="s">
        <v>100</v>
      </c>
      <c r="L2717" t="s">
        <v>46</v>
      </c>
      <c r="M2717" t="s">
        <v>47</v>
      </c>
      <c r="N2717" t="s">
        <v>100</v>
      </c>
      <c r="O2717">
        <v>11.55</v>
      </c>
      <c r="Q2717">
        <v>82.8</v>
      </c>
      <c r="R2717">
        <v>82.8</v>
      </c>
      <c r="S2717">
        <v>0</v>
      </c>
      <c r="T2717">
        <v>82.8</v>
      </c>
      <c r="U2717">
        <v>29</v>
      </c>
      <c r="V2717">
        <f>SUMIF(货件明细!K:K,F2717,货件明细!AQ:AQ)</f>
        <v>0</v>
      </c>
      <c r="W2717">
        <f t="shared" si="168"/>
        <v>1</v>
      </c>
      <c r="X2717">
        <f t="shared" si="169"/>
        <v>29</v>
      </c>
      <c r="Y2717">
        <f>SUMIF(货件明细!K:K,F2717,货件明细!I:I)</f>
        <v>0</v>
      </c>
      <c r="Z2717">
        <f t="shared" si="170"/>
        <v>11.55</v>
      </c>
      <c r="AA2717">
        <f>SUMIF(货件明细!K:K,F2717,货件明细!J:J)</f>
        <v>0</v>
      </c>
      <c r="AB2717">
        <f t="shared" si="171"/>
        <v>1</v>
      </c>
    </row>
    <row r="2718" spans="1:28">
      <c r="A2718">
        <v>2025</v>
      </c>
      <c r="B2718">
        <v>4</v>
      </c>
      <c r="C2718">
        <v>18</v>
      </c>
      <c r="D2718" s="4">
        <v>45775</v>
      </c>
      <c r="E2718" t="s">
        <v>28</v>
      </c>
      <c r="F2718" t="s">
        <v>2845</v>
      </c>
      <c r="G2718" t="s">
        <v>1610</v>
      </c>
      <c r="H2718" t="s">
        <v>71</v>
      </c>
      <c r="I2718" t="s">
        <v>39</v>
      </c>
      <c r="J2718" t="s">
        <v>1452</v>
      </c>
      <c r="K2718" t="s">
        <v>100</v>
      </c>
      <c r="L2718" t="s">
        <v>46</v>
      </c>
      <c r="M2718" t="s">
        <v>47</v>
      </c>
      <c r="N2718" t="s">
        <v>100</v>
      </c>
      <c r="O2718">
        <v>15.6</v>
      </c>
      <c r="Q2718">
        <v>103.5</v>
      </c>
      <c r="R2718">
        <v>103.5</v>
      </c>
      <c r="S2718">
        <v>0</v>
      </c>
      <c r="T2718">
        <v>103.5</v>
      </c>
      <c r="U2718">
        <v>74</v>
      </c>
      <c r="V2718">
        <f>SUMIF(货件明细!K:K,F2718,货件明细!AQ:AQ)</f>
        <v>0</v>
      </c>
      <c r="W2718">
        <f t="shared" si="168"/>
        <v>1</v>
      </c>
      <c r="X2718">
        <f t="shared" si="169"/>
        <v>74</v>
      </c>
      <c r="Y2718">
        <f>SUMIF(货件明细!K:K,F2718,货件明细!I:I)</f>
        <v>0</v>
      </c>
      <c r="Z2718">
        <f t="shared" si="170"/>
        <v>15.6</v>
      </c>
      <c r="AA2718">
        <f>SUMIF(货件明细!K:K,F2718,货件明细!J:J)</f>
        <v>0</v>
      </c>
      <c r="AB2718">
        <f t="shared" si="171"/>
        <v>1</v>
      </c>
    </row>
    <row r="2719" spans="1:28">
      <c r="A2719">
        <v>2025</v>
      </c>
      <c r="B2719">
        <v>4</v>
      </c>
      <c r="C2719">
        <v>18</v>
      </c>
      <c r="D2719" s="4">
        <v>45775</v>
      </c>
      <c r="E2719" t="s">
        <v>28</v>
      </c>
      <c r="F2719" t="s">
        <v>2846</v>
      </c>
      <c r="G2719" t="s">
        <v>50</v>
      </c>
      <c r="H2719" t="s">
        <v>31</v>
      </c>
      <c r="I2719" t="s">
        <v>39</v>
      </c>
      <c r="J2719" t="s">
        <v>1452</v>
      </c>
      <c r="K2719" t="s">
        <v>1452</v>
      </c>
      <c r="L2719" t="s">
        <v>46</v>
      </c>
      <c r="M2719" t="s">
        <v>65</v>
      </c>
      <c r="N2719" t="s">
        <v>1992</v>
      </c>
      <c r="O2719">
        <v>15.6</v>
      </c>
      <c r="Q2719">
        <v>228.8</v>
      </c>
      <c r="R2719">
        <v>228.8</v>
      </c>
      <c r="S2719">
        <v>0</v>
      </c>
      <c r="T2719">
        <v>228.8</v>
      </c>
      <c r="U2719">
        <v>74</v>
      </c>
      <c r="V2719">
        <f>SUMIF(货件明细!K:K,F2719,货件明细!AQ:AQ)</f>
        <v>0</v>
      </c>
      <c r="W2719">
        <f t="shared" si="168"/>
        <v>1</v>
      </c>
      <c r="X2719">
        <f t="shared" si="169"/>
        <v>74</v>
      </c>
      <c r="Y2719">
        <f>SUMIF(货件明细!K:K,F2719,货件明细!I:I)</f>
        <v>0</v>
      </c>
      <c r="Z2719">
        <f t="shared" si="170"/>
        <v>15.6</v>
      </c>
      <c r="AA2719">
        <f>SUMIF(货件明细!K:K,F2719,货件明细!J:J)</f>
        <v>0</v>
      </c>
      <c r="AB2719">
        <f t="shared" si="171"/>
        <v>1</v>
      </c>
    </row>
    <row r="2720" spans="1:28">
      <c r="A2720">
        <v>2025</v>
      </c>
      <c r="B2720">
        <v>4</v>
      </c>
      <c r="C2720">
        <v>18</v>
      </c>
      <c r="D2720" s="4">
        <v>45775</v>
      </c>
      <c r="E2720" t="s">
        <v>28</v>
      </c>
      <c r="F2720" t="s">
        <v>2847</v>
      </c>
      <c r="G2720" t="s">
        <v>269</v>
      </c>
      <c r="H2720" t="s">
        <v>31</v>
      </c>
      <c r="I2720" t="s">
        <v>39</v>
      </c>
      <c r="J2720" t="s">
        <v>1452</v>
      </c>
      <c r="K2720" t="s">
        <v>1452</v>
      </c>
      <c r="L2720" t="s">
        <v>46</v>
      </c>
      <c r="M2720" t="s">
        <v>65</v>
      </c>
      <c r="N2720" t="s">
        <v>1992</v>
      </c>
      <c r="O2720">
        <v>15.6</v>
      </c>
      <c r="Q2720">
        <v>201</v>
      </c>
      <c r="R2720">
        <v>201</v>
      </c>
      <c r="S2720">
        <v>0</v>
      </c>
      <c r="T2720">
        <v>201</v>
      </c>
      <c r="U2720">
        <v>74</v>
      </c>
      <c r="V2720">
        <f>SUMIF(货件明细!K:K,F2720,货件明细!AQ:AQ)</f>
        <v>0</v>
      </c>
      <c r="W2720">
        <f t="shared" si="168"/>
        <v>1</v>
      </c>
      <c r="X2720">
        <f t="shared" si="169"/>
        <v>74</v>
      </c>
      <c r="Y2720">
        <f>SUMIF(货件明细!K:K,F2720,货件明细!I:I)</f>
        <v>0</v>
      </c>
      <c r="Z2720">
        <f t="shared" si="170"/>
        <v>15.6</v>
      </c>
      <c r="AA2720">
        <f>SUMIF(货件明细!K:K,F2720,货件明细!J:J)</f>
        <v>0</v>
      </c>
      <c r="AB2720">
        <f t="shared" si="171"/>
        <v>1</v>
      </c>
    </row>
    <row r="2721" spans="1:28">
      <c r="A2721">
        <v>2025</v>
      </c>
      <c r="B2721">
        <v>4</v>
      </c>
      <c r="C2721">
        <v>18</v>
      </c>
      <c r="D2721" s="4">
        <v>45775</v>
      </c>
      <c r="E2721" t="s">
        <v>28</v>
      </c>
      <c r="F2721" t="s">
        <v>2848</v>
      </c>
      <c r="G2721" t="s">
        <v>64</v>
      </c>
      <c r="H2721" t="s">
        <v>44</v>
      </c>
      <c r="I2721" t="s">
        <v>39</v>
      </c>
      <c r="J2721" t="s">
        <v>1452</v>
      </c>
      <c r="K2721" t="s">
        <v>100</v>
      </c>
      <c r="L2721" t="s">
        <v>46</v>
      </c>
      <c r="M2721" t="s">
        <v>47</v>
      </c>
      <c r="N2721" t="s">
        <v>100</v>
      </c>
      <c r="O2721">
        <v>15.6</v>
      </c>
      <c r="Q2721">
        <v>168</v>
      </c>
      <c r="R2721">
        <v>168</v>
      </c>
      <c r="S2721">
        <v>0</v>
      </c>
      <c r="T2721">
        <v>168</v>
      </c>
      <c r="U2721">
        <v>74</v>
      </c>
      <c r="V2721">
        <f>SUMIF(货件明细!K:K,F2721,货件明细!AQ:AQ)</f>
        <v>0</v>
      </c>
      <c r="W2721">
        <f t="shared" si="168"/>
        <v>1</v>
      </c>
      <c r="X2721">
        <f t="shared" si="169"/>
        <v>74</v>
      </c>
      <c r="Y2721">
        <f>SUMIF(货件明细!K:K,F2721,货件明细!I:I)</f>
        <v>0</v>
      </c>
      <c r="Z2721">
        <f t="shared" si="170"/>
        <v>15.6</v>
      </c>
      <c r="AA2721">
        <f>SUMIF(货件明细!K:K,F2721,货件明细!J:J)</f>
        <v>0</v>
      </c>
      <c r="AB2721">
        <f t="shared" si="171"/>
        <v>1</v>
      </c>
    </row>
    <row r="2722" spans="1:28">
      <c r="A2722">
        <v>2025</v>
      </c>
      <c r="B2722">
        <v>4</v>
      </c>
      <c r="C2722">
        <v>18</v>
      </c>
      <c r="D2722" s="4">
        <v>45775</v>
      </c>
      <c r="E2722" t="s">
        <v>28</v>
      </c>
      <c r="F2722" t="s">
        <v>2849</v>
      </c>
      <c r="G2722" t="s">
        <v>54</v>
      </c>
      <c r="H2722" t="s">
        <v>31</v>
      </c>
      <c r="I2722" t="s">
        <v>39</v>
      </c>
      <c r="J2722" t="s">
        <v>1452</v>
      </c>
      <c r="K2722" t="s">
        <v>1452</v>
      </c>
      <c r="L2722" t="s">
        <v>46</v>
      </c>
      <c r="M2722" t="s">
        <v>65</v>
      </c>
      <c r="N2722" t="s">
        <v>1992</v>
      </c>
      <c r="O2722">
        <v>15.6</v>
      </c>
      <c r="Q2722">
        <v>214.5</v>
      </c>
      <c r="R2722">
        <v>214.5</v>
      </c>
      <c r="S2722">
        <v>0</v>
      </c>
      <c r="T2722">
        <v>214.5</v>
      </c>
      <c r="U2722">
        <v>74</v>
      </c>
      <c r="V2722">
        <f>SUMIF(货件明细!K:K,F2722,货件明细!AQ:AQ)</f>
        <v>0</v>
      </c>
      <c r="W2722">
        <f t="shared" si="168"/>
        <v>1</v>
      </c>
      <c r="X2722">
        <f t="shared" si="169"/>
        <v>74</v>
      </c>
      <c r="Y2722">
        <f>SUMIF(货件明细!K:K,F2722,货件明细!I:I)</f>
        <v>0</v>
      </c>
      <c r="Z2722">
        <f t="shared" si="170"/>
        <v>15.6</v>
      </c>
      <c r="AA2722">
        <f>SUMIF(货件明细!K:K,F2722,货件明细!J:J)</f>
        <v>0</v>
      </c>
      <c r="AB2722">
        <f t="shared" si="171"/>
        <v>1</v>
      </c>
    </row>
    <row r="2723" spans="1:28">
      <c r="A2723">
        <v>2025</v>
      </c>
      <c r="B2723">
        <v>4</v>
      </c>
      <c r="C2723">
        <v>18</v>
      </c>
      <c r="D2723" s="4">
        <v>45775</v>
      </c>
      <c r="E2723" t="s">
        <v>28</v>
      </c>
      <c r="F2723" t="s">
        <v>2850</v>
      </c>
      <c r="G2723" t="s">
        <v>269</v>
      </c>
      <c r="H2723" t="s">
        <v>31</v>
      </c>
      <c r="I2723" t="s">
        <v>57</v>
      </c>
      <c r="J2723" t="s">
        <v>1452</v>
      </c>
      <c r="K2723" t="s">
        <v>1452</v>
      </c>
      <c r="L2723" t="s">
        <v>46</v>
      </c>
      <c r="M2723" t="s">
        <v>65</v>
      </c>
      <c r="N2723" t="s">
        <v>1992</v>
      </c>
      <c r="O2723">
        <v>11.6</v>
      </c>
      <c r="Q2723">
        <v>160.8</v>
      </c>
      <c r="R2723">
        <v>160.8</v>
      </c>
      <c r="S2723">
        <v>0</v>
      </c>
      <c r="T2723">
        <v>160.8</v>
      </c>
      <c r="U2723">
        <v>97</v>
      </c>
      <c r="V2723">
        <f>SUMIF(货件明细!K:K,F2723,货件明细!AQ:AQ)</f>
        <v>0</v>
      </c>
      <c r="W2723">
        <f t="shared" si="168"/>
        <v>1</v>
      </c>
      <c r="X2723">
        <f t="shared" si="169"/>
        <v>97</v>
      </c>
      <c r="Y2723">
        <f>SUMIF(货件明细!K:K,F2723,货件明细!I:I)</f>
        <v>0</v>
      </c>
      <c r="Z2723">
        <f t="shared" si="170"/>
        <v>11.6</v>
      </c>
      <c r="AA2723">
        <f>SUMIF(货件明细!K:K,F2723,货件明细!J:J)</f>
        <v>0</v>
      </c>
      <c r="AB2723">
        <f t="shared" si="171"/>
        <v>1</v>
      </c>
    </row>
    <row r="2724" spans="1:28">
      <c r="A2724">
        <v>2025</v>
      </c>
      <c r="B2724">
        <v>4</v>
      </c>
      <c r="C2724">
        <v>18</v>
      </c>
      <c r="D2724" s="4">
        <v>45775</v>
      </c>
      <c r="E2724" t="s">
        <v>28</v>
      </c>
      <c r="F2724" t="s">
        <v>2851</v>
      </c>
      <c r="G2724" t="s">
        <v>50</v>
      </c>
      <c r="H2724" t="s">
        <v>31</v>
      </c>
      <c r="I2724" t="s">
        <v>57</v>
      </c>
      <c r="J2724" t="s">
        <v>1452</v>
      </c>
      <c r="K2724" t="s">
        <v>1452</v>
      </c>
      <c r="L2724" t="s">
        <v>46</v>
      </c>
      <c r="M2724" t="s">
        <v>65</v>
      </c>
      <c r="N2724" t="s">
        <v>1992</v>
      </c>
      <c r="O2724">
        <v>11.6</v>
      </c>
      <c r="Q2724">
        <v>171.6</v>
      </c>
      <c r="R2724">
        <v>171.6</v>
      </c>
      <c r="S2724">
        <v>0</v>
      </c>
      <c r="T2724">
        <v>171.6</v>
      </c>
      <c r="U2724">
        <v>97</v>
      </c>
      <c r="V2724">
        <f>SUMIF(货件明细!K:K,F2724,货件明细!AQ:AQ)</f>
        <v>0</v>
      </c>
      <c r="W2724">
        <f t="shared" si="168"/>
        <v>1</v>
      </c>
      <c r="X2724">
        <f t="shared" si="169"/>
        <v>97</v>
      </c>
      <c r="Y2724">
        <f>SUMIF(货件明细!K:K,F2724,货件明细!I:I)</f>
        <v>0</v>
      </c>
      <c r="Z2724">
        <f t="shared" si="170"/>
        <v>11.6</v>
      </c>
      <c r="AA2724">
        <f>SUMIF(货件明细!K:K,F2724,货件明细!J:J)</f>
        <v>0</v>
      </c>
      <c r="AB2724">
        <f t="shared" si="171"/>
        <v>1</v>
      </c>
    </row>
    <row r="2725" spans="1:28">
      <c r="A2725">
        <v>2025</v>
      </c>
      <c r="B2725">
        <v>4</v>
      </c>
      <c r="C2725">
        <v>18</v>
      </c>
      <c r="D2725" s="4">
        <v>45775</v>
      </c>
      <c r="E2725" t="s">
        <v>28</v>
      </c>
      <c r="F2725" t="s">
        <v>2852</v>
      </c>
      <c r="G2725" t="s">
        <v>54</v>
      </c>
      <c r="H2725" t="s">
        <v>31</v>
      </c>
      <c r="I2725" t="s">
        <v>57</v>
      </c>
      <c r="J2725" t="s">
        <v>1452</v>
      </c>
      <c r="K2725" t="s">
        <v>1452</v>
      </c>
      <c r="L2725" t="s">
        <v>46</v>
      </c>
      <c r="M2725" t="s">
        <v>65</v>
      </c>
      <c r="N2725" t="s">
        <v>1992</v>
      </c>
      <c r="O2725">
        <v>11.6</v>
      </c>
      <c r="Q2725">
        <v>171.6</v>
      </c>
      <c r="R2725">
        <v>171.6</v>
      </c>
      <c r="S2725">
        <v>0</v>
      </c>
      <c r="T2725">
        <v>171.6</v>
      </c>
      <c r="U2725">
        <v>97</v>
      </c>
      <c r="V2725">
        <f>SUMIF(货件明细!K:K,F2725,货件明细!AQ:AQ)</f>
        <v>0</v>
      </c>
      <c r="W2725">
        <f t="shared" si="168"/>
        <v>1</v>
      </c>
      <c r="X2725">
        <f t="shared" si="169"/>
        <v>97</v>
      </c>
      <c r="Y2725">
        <f>SUMIF(货件明细!K:K,F2725,货件明细!I:I)</f>
        <v>0</v>
      </c>
      <c r="Z2725">
        <f t="shared" si="170"/>
        <v>11.6</v>
      </c>
      <c r="AA2725">
        <f>SUMIF(货件明细!K:K,F2725,货件明细!J:J)</f>
        <v>0</v>
      </c>
      <c r="AB2725">
        <f t="shared" si="171"/>
        <v>1</v>
      </c>
    </row>
    <row r="2726" spans="1:28">
      <c r="A2726">
        <v>2025</v>
      </c>
      <c r="B2726">
        <v>4</v>
      </c>
      <c r="C2726">
        <v>18</v>
      </c>
      <c r="D2726" s="4">
        <v>45775</v>
      </c>
      <c r="E2726" t="s">
        <v>28</v>
      </c>
      <c r="F2726" t="s">
        <v>2853</v>
      </c>
      <c r="G2726" t="s">
        <v>64</v>
      </c>
      <c r="H2726" t="s">
        <v>44</v>
      </c>
      <c r="I2726" t="s">
        <v>57</v>
      </c>
      <c r="J2726" t="s">
        <v>1452</v>
      </c>
      <c r="K2726" t="s">
        <v>100</v>
      </c>
      <c r="L2726" t="s">
        <v>46</v>
      </c>
      <c r="M2726" t="s">
        <v>47</v>
      </c>
      <c r="N2726" t="s">
        <v>100</v>
      </c>
      <c r="O2726">
        <v>11.6</v>
      </c>
      <c r="Q2726">
        <v>126</v>
      </c>
      <c r="R2726">
        <v>126</v>
      </c>
      <c r="S2726">
        <v>0</v>
      </c>
      <c r="T2726">
        <v>126</v>
      </c>
      <c r="U2726">
        <v>97</v>
      </c>
      <c r="V2726">
        <f>SUMIF(货件明细!K:K,F2726,货件明细!AQ:AQ)</f>
        <v>0</v>
      </c>
      <c r="W2726">
        <f t="shared" si="168"/>
        <v>1</v>
      </c>
      <c r="X2726">
        <f t="shared" si="169"/>
        <v>97</v>
      </c>
      <c r="Y2726">
        <f>SUMIF(货件明细!K:K,F2726,货件明细!I:I)</f>
        <v>0</v>
      </c>
      <c r="Z2726">
        <f t="shared" si="170"/>
        <v>11.6</v>
      </c>
      <c r="AA2726">
        <f>SUMIF(货件明细!K:K,F2726,货件明细!J:J)</f>
        <v>0</v>
      </c>
      <c r="AB2726">
        <f t="shared" si="171"/>
        <v>1</v>
      </c>
    </row>
    <row r="2727" spans="1:28">
      <c r="A2727">
        <v>2025</v>
      </c>
      <c r="B2727">
        <v>4</v>
      </c>
      <c r="C2727">
        <v>18</v>
      </c>
      <c r="D2727" s="4">
        <v>45775</v>
      </c>
      <c r="E2727" t="s">
        <v>28</v>
      </c>
      <c r="F2727" t="s">
        <v>2854</v>
      </c>
      <c r="G2727" t="s">
        <v>1610</v>
      </c>
      <c r="H2727" t="s">
        <v>71</v>
      </c>
      <c r="I2727" t="s">
        <v>57</v>
      </c>
      <c r="J2727" t="s">
        <v>1452</v>
      </c>
      <c r="K2727" t="s">
        <v>100</v>
      </c>
      <c r="L2727" t="s">
        <v>46</v>
      </c>
      <c r="M2727" t="s">
        <v>47</v>
      </c>
      <c r="N2727" t="s">
        <v>100</v>
      </c>
      <c r="O2727">
        <v>11.6</v>
      </c>
      <c r="Q2727">
        <v>82.8</v>
      </c>
      <c r="R2727">
        <v>82.8</v>
      </c>
      <c r="S2727">
        <v>0</v>
      </c>
      <c r="T2727">
        <v>82.8</v>
      </c>
      <c r="U2727">
        <v>97</v>
      </c>
      <c r="V2727">
        <f>SUMIF(货件明细!K:K,F2727,货件明细!AQ:AQ)</f>
        <v>0</v>
      </c>
      <c r="W2727">
        <f t="shared" si="168"/>
        <v>1</v>
      </c>
      <c r="X2727">
        <f t="shared" si="169"/>
        <v>97</v>
      </c>
      <c r="Y2727">
        <f>SUMIF(货件明细!K:K,F2727,货件明细!I:I)</f>
        <v>0</v>
      </c>
      <c r="Z2727">
        <f t="shared" si="170"/>
        <v>11.6</v>
      </c>
      <c r="AA2727">
        <f>SUMIF(货件明细!K:K,F2727,货件明细!J:J)</f>
        <v>0</v>
      </c>
      <c r="AB2727">
        <f t="shared" si="171"/>
        <v>1</v>
      </c>
    </row>
    <row r="2728" spans="1:28">
      <c r="A2728">
        <v>2025</v>
      </c>
      <c r="B2728">
        <v>4</v>
      </c>
      <c r="C2728">
        <v>18</v>
      </c>
      <c r="D2728" s="4">
        <v>45775</v>
      </c>
      <c r="E2728" t="s">
        <v>28</v>
      </c>
      <c r="F2728" t="s">
        <v>2855</v>
      </c>
      <c r="G2728" t="s">
        <v>30</v>
      </c>
      <c r="H2728" t="s">
        <v>31</v>
      </c>
      <c r="I2728" t="s">
        <v>57</v>
      </c>
      <c r="J2728" t="s">
        <v>1110</v>
      </c>
      <c r="K2728" t="s">
        <v>1110</v>
      </c>
      <c r="L2728" t="s">
        <v>34</v>
      </c>
      <c r="M2728" t="s">
        <v>2856</v>
      </c>
      <c r="N2728" t="s">
        <v>2857</v>
      </c>
      <c r="O2728">
        <v>13.1</v>
      </c>
      <c r="Q2728">
        <v>833</v>
      </c>
      <c r="R2728">
        <v>819</v>
      </c>
      <c r="S2728">
        <v>116.608</v>
      </c>
      <c r="T2728">
        <v>935.608</v>
      </c>
      <c r="U2728">
        <v>100</v>
      </c>
      <c r="V2728">
        <f>SUMIF(货件明细!K:K,F2728,货件明细!AQ:AQ)</f>
        <v>0</v>
      </c>
      <c r="W2728">
        <f t="shared" si="168"/>
        <v>1</v>
      </c>
      <c r="X2728">
        <f t="shared" si="169"/>
        <v>100</v>
      </c>
      <c r="Y2728">
        <f>SUMIF(货件明细!K:K,F2728,货件明细!I:I)</f>
        <v>0</v>
      </c>
      <c r="Z2728">
        <f t="shared" si="170"/>
        <v>13.1</v>
      </c>
      <c r="AA2728">
        <f>SUMIF(货件明细!K:K,F2728,货件明细!J:J)</f>
        <v>0</v>
      </c>
      <c r="AB2728">
        <f t="shared" si="171"/>
        <v>1</v>
      </c>
    </row>
    <row r="2729" spans="1:28">
      <c r="A2729">
        <v>2025</v>
      </c>
      <c r="B2729">
        <v>4</v>
      </c>
      <c r="C2729">
        <v>18</v>
      </c>
      <c r="D2729" s="4">
        <v>45775</v>
      </c>
      <c r="E2729" t="s">
        <v>28</v>
      </c>
      <c r="F2729" t="s">
        <v>2858</v>
      </c>
      <c r="G2729" t="s">
        <v>591</v>
      </c>
      <c r="H2729" t="s">
        <v>31</v>
      </c>
      <c r="I2729" t="s">
        <v>80</v>
      </c>
      <c r="J2729" t="s">
        <v>1110</v>
      </c>
      <c r="K2729" t="s">
        <v>1110</v>
      </c>
      <c r="L2729" t="s">
        <v>34</v>
      </c>
      <c r="M2729" t="s">
        <v>2856</v>
      </c>
      <c r="N2729" t="s">
        <v>2857</v>
      </c>
      <c r="O2729">
        <v>11.6</v>
      </c>
      <c r="Q2729">
        <v>732</v>
      </c>
      <c r="R2729">
        <v>720</v>
      </c>
      <c r="S2729">
        <v>44.89408</v>
      </c>
      <c r="T2729">
        <v>764.89408</v>
      </c>
      <c r="U2729">
        <v>28</v>
      </c>
      <c r="V2729">
        <f>SUMIF(货件明细!K:K,F2729,货件明细!AQ:AQ)</f>
        <v>0</v>
      </c>
      <c r="W2729">
        <f t="shared" si="168"/>
        <v>1</v>
      </c>
      <c r="X2729">
        <f t="shared" si="169"/>
        <v>28</v>
      </c>
      <c r="Y2729">
        <f>SUMIF(货件明细!K:K,F2729,货件明细!I:I)</f>
        <v>0</v>
      </c>
      <c r="Z2729">
        <f t="shared" si="170"/>
        <v>11.6</v>
      </c>
      <c r="AA2729">
        <f>SUMIF(货件明细!K:K,F2729,货件明细!J:J)</f>
        <v>0</v>
      </c>
      <c r="AB2729">
        <f t="shared" si="171"/>
        <v>1</v>
      </c>
    </row>
    <row r="2730" spans="1:28">
      <c r="A2730">
        <v>2025</v>
      </c>
      <c r="B2730">
        <v>4</v>
      </c>
      <c r="C2730">
        <v>18</v>
      </c>
      <c r="D2730" s="4">
        <v>45775</v>
      </c>
      <c r="E2730" t="s">
        <v>28</v>
      </c>
      <c r="F2730" t="s">
        <v>2859</v>
      </c>
      <c r="G2730" t="s">
        <v>591</v>
      </c>
      <c r="H2730" t="s">
        <v>31</v>
      </c>
      <c r="I2730" t="s">
        <v>41</v>
      </c>
      <c r="J2730" t="s">
        <v>1110</v>
      </c>
      <c r="K2730" t="s">
        <v>1110</v>
      </c>
      <c r="L2730" t="s">
        <v>34</v>
      </c>
      <c r="M2730" t="s">
        <v>35</v>
      </c>
      <c r="N2730" t="s">
        <v>2860</v>
      </c>
      <c r="O2730">
        <v>29.75</v>
      </c>
      <c r="Q2730">
        <v>1980</v>
      </c>
      <c r="R2730">
        <v>1975</v>
      </c>
      <c r="S2730">
        <v>237.00576</v>
      </c>
      <c r="T2730">
        <v>2212.00576</v>
      </c>
      <c r="U2730">
        <v>202</v>
      </c>
      <c r="V2730">
        <f>SUMIF(货件明细!K:K,F2730,货件明细!AQ:AQ)</f>
        <v>0</v>
      </c>
      <c r="W2730">
        <f t="shared" si="168"/>
        <v>1</v>
      </c>
      <c r="X2730">
        <f t="shared" si="169"/>
        <v>202</v>
      </c>
      <c r="Y2730">
        <f>SUMIF(货件明细!K:K,F2730,货件明细!I:I)</f>
        <v>0</v>
      </c>
      <c r="Z2730">
        <f t="shared" si="170"/>
        <v>29.75</v>
      </c>
      <c r="AA2730">
        <f>SUMIF(货件明细!K:K,F2730,货件明细!J:J)</f>
        <v>0</v>
      </c>
      <c r="AB2730">
        <f t="shared" si="171"/>
        <v>1</v>
      </c>
    </row>
    <row r="2731" spans="1:28">
      <c r="A2731">
        <v>2025</v>
      </c>
      <c r="B2731">
        <v>4</v>
      </c>
      <c r="C2731">
        <v>18</v>
      </c>
      <c r="D2731" s="4">
        <v>45775</v>
      </c>
      <c r="E2731" t="s">
        <v>28</v>
      </c>
      <c r="F2731" t="s">
        <v>2861</v>
      </c>
      <c r="G2731" t="s">
        <v>30</v>
      </c>
      <c r="H2731" t="s">
        <v>31</v>
      </c>
      <c r="I2731" t="s">
        <v>39</v>
      </c>
      <c r="J2731" t="s">
        <v>1110</v>
      </c>
      <c r="K2731" t="s">
        <v>1110</v>
      </c>
      <c r="L2731" t="s">
        <v>34</v>
      </c>
      <c r="M2731" t="s">
        <v>35</v>
      </c>
      <c r="N2731" t="s">
        <v>2857</v>
      </c>
      <c r="O2731">
        <v>11.95</v>
      </c>
      <c r="Q2731">
        <v>732</v>
      </c>
      <c r="R2731">
        <v>727</v>
      </c>
      <c r="S2731">
        <v>93.2864</v>
      </c>
      <c r="T2731">
        <v>820.2864</v>
      </c>
      <c r="U2731">
        <v>80</v>
      </c>
      <c r="V2731">
        <f>SUMIF(货件明细!K:K,F2731,货件明细!AQ:AQ)</f>
        <v>0</v>
      </c>
      <c r="W2731">
        <f t="shared" si="168"/>
        <v>1</v>
      </c>
      <c r="X2731">
        <f t="shared" si="169"/>
        <v>80</v>
      </c>
      <c r="Y2731">
        <f>SUMIF(货件明细!K:K,F2731,货件明细!I:I)</f>
        <v>0</v>
      </c>
      <c r="Z2731">
        <f t="shared" si="170"/>
        <v>11.95</v>
      </c>
      <c r="AA2731">
        <f>SUMIF(货件明细!K:K,F2731,货件明细!J:J)</f>
        <v>0</v>
      </c>
      <c r="AB2731">
        <f t="shared" si="171"/>
        <v>1</v>
      </c>
    </row>
    <row r="2732" spans="1:28">
      <c r="A2732">
        <v>2025</v>
      </c>
      <c r="B2732">
        <v>4</v>
      </c>
      <c r="C2732">
        <v>18</v>
      </c>
      <c r="D2732" s="4">
        <v>45776</v>
      </c>
      <c r="E2732" t="s">
        <v>28</v>
      </c>
      <c r="F2732" t="s">
        <v>2862</v>
      </c>
      <c r="G2732" t="s">
        <v>591</v>
      </c>
      <c r="H2732" t="s">
        <v>31</v>
      </c>
      <c r="I2732" t="s">
        <v>96</v>
      </c>
      <c r="J2732" t="s">
        <v>1110</v>
      </c>
      <c r="K2732" t="s">
        <v>1110</v>
      </c>
      <c r="L2732" t="s">
        <v>34</v>
      </c>
      <c r="M2732" t="s">
        <v>35</v>
      </c>
      <c r="N2732" t="s">
        <v>2857</v>
      </c>
      <c r="O2732">
        <v>12.88</v>
      </c>
      <c r="Q2732">
        <v>793</v>
      </c>
      <c r="R2732">
        <v>788</v>
      </c>
      <c r="S2732">
        <v>82.64592</v>
      </c>
      <c r="T2732">
        <v>870.64592</v>
      </c>
      <c r="U2732">
        <v>63</v>
      </c>
      <c r="V2732">
        <f>SUMIF(货件明细!K:K,F2732,货件明细!AQ:AQ)</f>
        <v>0</v>
      </c>
      <c r="W2732">
        <f t="shared" si="168"/>
        <v>1</v>
      </c>
      <c r="X2732">
        <f t="shared" si="169"/>
        <v>63</v>
      </c>
      <c r="Y2732">
        <f>SUMIF(货件明细!K:K,F2732,货件明细!I:I)</f>
        <v>0</v>
      </c>
      <c r="Z2732">
        <f t="shared" si="170"/>
        <v>12.88</v>
      </c>
      <c r="AA2732">
        <f>SUMIF(货件明细!K:K,F2732,货件明细!J:J)</f>
        <v>0</v>
      </c>
      <c r="AB2732">
        <f t="shared" si="171"/>
        <v>1</v>
      </c>
    </row>
    <row r="2733" spans="1:28">
      <c r="A2733">
        <v>2025</v>
      </c>
      <c r="B2733">
        <v>4</v>
      </c>
      <c r="C2733">
        <v>18</v>
      </c>
      <c r="D2733" s="4">
        <v>45776</v>
      </c>
      <c r="E2733" t="s">
        <v>28</v>
      </c>
      <c r="F2733" t="s">
        <v>2863</v>
      </c>
      <c r="G2733" t="s">
        <v>30</v>
      </c>
      <c r="H2733" t="s">
        <v>31</v>
      </c>
      <c r="I2733" t="s">
        <v>80</v>
      </c>
      <c r="J2733" t="s">
        <v>1110</v>
      </c>
      <c r="K2733" t="s">
        <v>1110</v>
      </c>
      <c r="L2733" t="s">
        <v>34</v>
      </c>
      <c r="M2733" t="s">
        <v>35</v>
      </c>
      <c r="N2733" t="s">
        <v>2857</v>
      </c>
      <c r="O2733">
        <v>35.4</v>
      </c>
      <c r="Q2733">
        <v>2124</v>
      </c>
      <c r="R2733">
        <v>2119</v>
      </c>
      <c r="S2733">
        <v>210.76896</v>
      </c>
      <c r="T2733">
        <v>2329.76896</v>
      </c>
      <c r="U2733">
        <v>156</v>
      </c>
      <c r="V2733">
        <f>SUMIF(货件明细!K:K,F2733,货件明细!AQ:AQ)</f>
        <v>0</v>
      </c>
      <c r="W2733">
        <f t="shared" si="168"/>
        <v>1</v>
      </c>
      <c r="X2733">
        <f t="shared" si="169"/>
        <v>156</v>
      </c>
      <c r="Y2733">
        <f>SUMIF(货件明细!K:K,F2733,货件明细!I:I)</f>
        <v>0</v>
      </c>
      <c r="Z2733">
        <f t="shared" si="170"/>
        <v>35.4</v>
      </c>
      <c r="AA2733">
        <f>SUMIF(货件明细!K:K,F2733,货件明细!J:J)</f>
        <v>0</v>
      </c>
      <c r="AB2733">
        <f t="shared" si="171"/>
        <v>1</v>
      </c>
    </row>
    <row r="2734" spans="1:28">
      <c r="A2734">
        <v>2025</v>
      </c>
      <c r="B2734">
        <v>4</v>
      </c>
      <c r="C2734">
        <v>18</v>
      </c>
      <c r="D2734" s="4">
        <v>45777</v>
      </c>
      <c r="E2734" t="s">
        <v>28</v>
      </c>
      <c r="F2734" t="s">
        <v>2864</v>
      </c>
      <c r="G2734" t="s">
        <v>870</v>
      </c>
      <c r="H2734" t="s">
        <v>31</v>
      </c>
      <c r="I2734" t="s">
        <v>32</v>
      </c>
      <c r="J2734" t="s">
        <v>1110</v>
      </c>
      <c r="K2734" t="s">
        <v>1110</v>
      </c>
      <c r="L2734" t="s">
        <v>34</v>
      </c>
      <c r="M2734" t="s">
        <v>2856</v>
      </c>
      <c r="N2734" t="s">
        <v>2857</v>
      </c>
      <c r="O2734">
        <v>27.7</v>
      </c>
      <c r="Q2734">
        <v>1582</v>
      </c>
      <c r="R2734">
        <v>1554</v>
      </c>
      <c r="S2734">
        <v>199.98272</v>
      </c>
      <c r="T2734">
        <v>1753.98272</v>
      </c>
      <c r="U2734">
        <v>164</v>
      </c>
      <c r="V2734">
        <f>SUMIF(货件明细!K:K,F2734,货件明细!AQ:AQ)</f>
        <v>0</v>
      </c>
      <c r="W2734">
        <f t="shared" si="168"/>
        <v>1</v>
      </c>
      <c r="X2734">
        <f t="shared" si="169"/>
        <v>164</v>
      </c>
      <c r="Y2734">
        <f>SUMIF(货件明细!K:K,F2734,货件明细!I:I)</f>
        <v>0</v>
      </c>
      <c r="Z2734">
        <f t="shared" si="170"/>
        <v>27.7</v>
      </c>
      <c r="AA2734">
        <f>SUMIF(货件明细!K:K,F2734,货件明细!J:J)</f>
        <v>0</v>
      </c>
      <c r="AB2734">
        <f t="shared" si="171"/>
        <v>1</v>
      </c>
    </row>
    <row r="2735" spans="1:28">
      <c r="A2735">
        <v>2025</v>
      </c>
      <c r="B2735">
        <v>4</v>
      </c>
      <c r="C2735">
        <v>18</v>
      </c>
      <c r="D2735" s="4">
        <v>45777</v>
      </c>
      <c r="E2735" t="s">
        <v>28</v>
      </c>
      <c r="F2735" t="s">
        <v>2865</v>
      </c>
      <c r="G2735" t="s">
        <v>50</v>
      </c>
      <c r="H2735" t="s">
        <v>31</v>
      </c>
      <c r="I2735" t="s">
        <v>129</v>
      </c>
      <c r="J2735" t="s">
        <v>100</v>
      </c>
      <c r="K2735" t="s">
        <v>100</v>
      </c>
      <c r="L2735" t="s">
        <v>46</v>
      </c>
      <c r="M2735" t="s">
        <v>47</v>
      </c>
      <c r="N2735" t="s">
        <v>101</v>
      </c>
      <c r="O2735">
        <v>8.35</v>
      </c>
      <c r="Q2735">
        <v>134.64</v>
      </c>
      <c r="R2735">
        <v>134.64</v>
      </c>
      <c r="S2735">
        <v>0</v>
      </c>
      <c r="T2735">
        <v>134.64</v>
      </c>
      <c r="U2735">
        <v>52</v>
      </c>
      <c r="V2735">
        <f>SUMIF(货件明细!K:K,F2735,货件明细!AQ:AQ)</f>
        <v>0</v>
      </c>
      <c r="W2735">
        <f t="shared" si="168"/>
        <v>1</v>
      </c>
      <c r="X2735">
        <f t="shared" si="169"/>
        <v>52</v>
      </c>
      <c r="Y2735">
        <f>SUMIF(货件明细!K:K,F2735,货件明细!I:I)</f>
        <v>0</v>
      </c>
      <c r="Z2735">
        <f t="shared" si="170"/>
        <v>8.35</v>
      </c>
      <c r="AA2735">
        <f>SUMIF(货件明细!K:K,F2735,货件明细!J:J)</f>
        <v>0</v>
      </c>
      <c r="AB2735">
        <f t="shared" si="171"/>
        <v>1</v>
      </c>
    </row>
    <row r="2736" spans="1:28">
      <c r="A2736">
        <v>2025</v>
      </c>
      <c r="B2736">
        <v>4</v>
      </c>
      <c r="C2736">
        <v>18</v>
      </c>
      <c r="D2736" s="4">
        <v>45777</v>
      </c>
      <c r="E2736" t="s">
        <v>28</v>
      </c>
      <c r="F2736" t="s">
        <v>2866</v>
      </c>
      <c r="G2736" t="s">
        <v>263</v>
      </c>
      <c r="H2736" t="s">
        <v>44</v>
      </c>
      <c r="I2736" t="s">
        <v>129</v>
      </c>
      <c r="J2736" t="s">
        <v>100</v>
      </c>
      <c r="K2736" t="s">
        <v>58</v>
      </c>
      <c r="L2736" t="s">
        <v>46</v>
      </c>
      <c r="M2736" t="s">
        <v>47</v>
      </c>
      <c r="N2736" t="s">
        <v>75</v>
      </c>
      <c r="O2736">
        <v>8.35</v>
      </c>
      <c r="Q2736">
        <v>95.7</v>
      </c>
      <c r="R2736">
        <v>95.7</v>
      </c>
      <c r="S2736">
        <v>0</v>
      </c>
      <c r="T2736">
        <v>95.7</v>
      </c>
      <c r="U2736">
        <v>52</v>
      </c>
      <c r="V2736">
        <f>SUMIF(货件明细!K:K,F2736,货件明细!AQ:AQ)</f>
        <v>0</v>
      </c>
      <c r="W2736">
        <f t="shared" si="168"/>
        <v>1</v>
      </c>
      <c r="X2736">
        <f t="shared" si="169"/>
        <v>52</v>
      </c>
      <c r="Y2736">
        <f>SUMIF(货件明细!K:K,F2736,货件明细!I:I)</f>
        <v>0</v>
      </c>
      <c r="Z2736">
        <f t="shared" si="170"/>
        <v>8.35</v>
      </c>
      <c r="AA2736">
        <f>SUMIF(货件明细!K:K,F2736,货件明细!J:J)</f>
        <v>0</v>
      </c>
      <c r="AB2736">
        <f t="shared" si="171"/>
        <v>1</v>
      </c>
    </row>
    <row r="2737" spans="1:28">
      <c r="A2737">
        <v>2025</v>
      </c>
      <c r="B2737">
        <v>4</v>
      </c>
      <c r="C2737">
        <v>18</v>
      </c>
      <c r="D2737" s="4">
        <v>45777</v>
      </c>
      <c r="E2737" t="s">
        <v>28</v>
      </c>
      <c r="F2737" t="s">
        <v>2867</v>
      </c>
      <c r="G2737" t="s">
        <v>223</v>
      </c>
      <c r="H2737" t="s">
        <v>31</v>
      </c>
      <c r="I2737" t="s">
        <v>129</v>
      </c>
      <c r="J2737" t="s">
        <v>100</v>
      </c>
      <c r="K2737" t="s">
        <v>100</v>
      </c>
      <c r="L2737" t="s">
        <v>46</v>
      </c>
      <c r="M2737" t="s">
        <v>47</v>
      </c>
      <c r="N2737" t="s">
        <v>101</v>
      </c>
      <c r="O2737">
        <v>8.35</v>
      </c>
      <c r="Q2737">
        <v>142.4375</v>
      </c>
      <c r="R2737">
        <v>142.4375</v>
      </c>
      <c r="S2737">
        <v>0</v>
      </c>
      <c r="T2737">
        <v>142.4375</v>
      </c>
      <c r="U2737">
        <v>52</v>
      </c>
      <c r="V2737">
        <f>SUMIF(货件明细!K:K,F2737,货件明细!AQ:AQ)</f>
        <v>0</v>
      </c>
      <c r="W2737">
        <f t="shared" si="168"/>
        <v>1</v>
      </c>
      <c r="X2737">
        <f t="shared" si="169"/>
        <v>52</v>
      </c>
      <c r="Y2737">
        <f>SUMIF(货件明细!K:K,F2737,货件明细!I:I)</f>
        <v>0</v>
      </c>
      <c r="Z2737">
        <f t="shared" si="170"/>
        <v>8.35</v>
      </c>
      <c r="AA2737">
        <f>SUMIF(货件明细!K:K,F2737,货件明细!J:J)</f>
        <v>0</v>
      </c>
      <c r="AB2737">
        <f t="shared" si="171"/>
        <v>1</v>
      </c>
    </row>
    <row r="2738" spans="1:28">
      <c r="A2738">
        <v>2025</v>
      </c>
      <c r="B2738">
        <v>4</v>
      </c>
      <c r="C2738">
        <v>18</v>
      </c>
      <c r="D2738" s="4">
        <v>45777</v>
      </c>
      <c r="E2738" t="s">
        <v>28</v>
      </c>
      <c r="F2738" t="s">
        <v>2868</v>
      </c>
      <c r="G2738" t="s">
        <v>70</v>
      </c>
      <c r="H2738" t="s">
        <v>71</v>
      </c>
      <c r="I2738" t="s">
        <v>129</v>
      </c>
      <c r="J2738" t="s">
        <v>100</v>
      </c>
      <c r="K2738" t="s">
        <v>58</v>
      </c>
      <c r="L2738" t="s">
        <v>46</v>
      </c>
      <c r="M2738" t="s">
        <v>47</v>
      </c>
      <c r="N2738" t="s">
        <v>107</v>
      </c>
      <c r="O2738">
        <v>8.35</v>
      </c>
      <c r="Q2738">
        <v>93.6</v>
      </c>
      <c r="R2738">
        <v>93.6</v>
      </c>
      <c r="S2738">
        <v>0</v>
      </c>
      <c r="T2738">
        <v>93.6</v>
      </c>
      <c r="U2738">
        <v>52</v>
      </c>
      <c r="V2738">
        <f>SUMIF(货件明细!K:K,F2738,货件明细!AQ:AQ)</f>
        <v>0</v>
      </c>
      <c r="W2738">
        <f t="shared" si="168"/>
        <v>1</v>
      </c>
      <c r="X2738">
        <f t="shared" si="169"/>
        <v>52</v>
      </c>
      <c r="Y2738">
        <f>SUMIF(货件明细!K:K,F2738,货件明细!I:I)</f>
        <v>0</v>
      </c>
      <c r="Z2738">
        <f t="shared" si="170"/>
        <v>8.35</v>
      </c>
      <c r="AA2738">
        <f>SUMIF(货件明细!K:K,F2738,货件明细!J:J)</f>
        <v>0</v>
      </c>
      <c r="AB2738">
        <f t="shared" si="171"/>
        <v>1</v>
      </c>
    </row>
    <row r="2739" spans="1:28">
      <c r="A2739">
        <v>2025</v>
      </c>
      <c r="B2739">
        <v>4</v>
      </c>
      <c r="C2739">
        <v>18</v>
      </c>
      <c r="D2739" s="4">
        <v>45777</v>
      </c>
      <c r="E2739" t="s">
        <v>28</v>
      </c>
      <c r="F2739" t="s">
        <v>2869</v>
      </c>
      <c r="G2739" t="s">
        <v>374</v>
      </c>
      <c r="H2739" t="s">
        <v>71</v>
      </c>
      <c r="I2739" t="s">
        <v>129</v>
      </c>
      <c r="J2739" t="s">
        <v>100</v>
      </c>
      <c r="K2739" t="s">
        <v>58</v>
      </c>
      <c r="L2739" t="s">
        <v>46</v>
      </c>
      <c r="M2739" t="s">
        <v>47</v>
      </c>
      <c r="N2739" t="s">
        <v>107</v>
      </c>
      <c r="O2739">
        <v>8.35</v>
      </c>
      <c r="Q2739">
        <v>98.0571428571429</v>
      </c>
      <c r="R2739">
        <v>98.0571428571429</v>
      </c>
      <c r="S2739">
        <v>0</v>
      </c>
      <c r="T2739">
        <v>98.0571428571429</v>
      </c>
      <c r="U2739">
        <v>52</v>
      </c>
      <c r="V2739">
        <f>SUMIF(货件明细!K:K,F2739,货件明细!AQ:AQ)</f>
        <v>0</v>
      </c>
      <c r="W2739">
        <f t="shared" si="168"/>
        <v>1</v>
      </c>
      <c r="X2739">
        <f t="shared" si="169"/>
        <v>52</v>
      </c>
      <c r="Y2739">
        <f>SUMIF(货件明细!K:K,F2739,货件明细!I:I)</f>
        <v>0</v>
      </c>
      <c r="Z2739">
        <f t="shared" si="170"/>
        <v>8.35</v>
      </c>
      <c r="AA2739">
        <f>SUMIF(货件明细!K:K,F2739,货件明细!J:J)</f>
        <v>0</v>
      </c>
      <c r="AB2739">
        <f t="shared" si="171"/>
        <v>1</v>
      </c>
    </row>
    <row r="2740" spans="1:28">
      <c r="A2740">
        <v>2025</v>
      </c>
      <c r="B2740">
        <v>4</v>
      </c>
      <c r="C2740">
        <v>18</v>
      </c>
      <c r="D2740" s="4">
        <v>45777</v>
      </c>
      <c r="E2740" t="s">
        <v>28</v>
      </c>
      <c r="F2740" t="s">
        <v>2870</v>
      </c>
      <c r="G2740" t="s">
        <v>263</v>
      </c>
      <c r="H2740" t="s">
        <v>44</v>
      </c>
      <c r="I2740" t="s">
        <v>129</v>
      </c>
      <c r="J2740" t="s">
        <v>100</v>
      </c>
      <c r="K2740" t="s">
        <v>58</v>
      </c>
      <c r="L2740" t="s">
        <v>46</v>
      </c>
      <c r="M2740" t="s">
        <v>47</v>
      </c>
      <c r="N2740" t="s">
        <v>58</v>
      </c>
      <c r="O2740">
        <v>11.7</v>
      </c>
      <c r="Q2740">
        <v>115.2</v>
      </c>
      <c r="R2740">
        <v>115.2</v>
      </c>
      <c r="S2740">
        <v>0</v>
      </c>
      <c r="T2740">
        <v>115.2</v>
      </c>
      <c r="U2740">
        <v>55</v>
      </c>
      <c r="V2740">
        <f>SUMIF(货件明细!K:K,F2740,货件明细!AQ:AQ)</f>
        <v>0</v>
      </c>
      <c r="W2740">
        <f t="shared" si="168"/>
        <v>1</v>
      </c>
      <c r="X2740">
        <f t="shared" si="169"/>
        <v>55</v>
      </c>
      <c r="Y2740">
        <f>SUMIF(货件明细!K:K,F2740,货件明细!I:I)</f>
        <v>0</v>
      </c>
      <c r="Z2740">
        <f t="shared" si="170"/>
        <v>11.7</v>
      </c>
      <c r="AA2740">
        <f>SUMIF(货件明细!K:K,F2740,货件明细!J:J)</f>
        <v>0</v>
      </c>
      <c r="AB2740">
        <f t="shared" si="171"/>
        <v>1</v>
      </c>
    </row>
    <row r="2741" spans="1:28">
      <c r="A2741">
        <v>2025</v>
      </c>
      <c r="B2741">
        <v>4</v>
      </c>
      <c r="C2741">
        <v>18</v>
      </c>
      <c r="D2741" s="4">
        <v>45777</v>
      </c>
      <c r="E2741" t="s">
        <v>28</v>
      </c>
      <c r="F2741" t="s">
        <v>2871</v>
      </c>
      <c r="G2741" t="s">
        <v>70</v>
      </c>
      <c r="H2741" t="s">
        <v>71</v>
      </c>
      <c r="I2741" t="s">
        <v>129</v>
      </c>
      <c r="J2741" t="s">
        <v>100</v>
      </c>
      <c r="K2741" t="s">
        <v>58</v>
      </c>
      <c r="L2741" t="s">
        <v>46</v>
      </c>
      <c r="M2741" t="s">
        <v>47</v>
      </c>
      <c r="N2741" t="s">
        <v>1851</v>
      </c>
      <c r="O2741">
        <v>11.7</v>
      </c>
      <c r="Q2741">
        <v>74.4</v>
      </c>
      <c r="R2741">
        <v>74.4</v>
      </c>
      <c r="S2741">
        <v>0</v>
      </c>
      <c r="T2741">
        <v>74.4</v>
      </c>
      <c r="U2741">
        <v>55</v>
      </c>
      <c r="V2741">
        <f>SUMIF(货件明细!K:K,F2741,货件明细!AQ:AQ)</f>
        <v>0</v>
      </c>
      <c r="W2741">
        <f t="shared" si="168"/>
        <v>1</v>
      </c>
      <c r="X2741">
        <f t="shared" si="169"/>
        <v>55</v>
      </c>
      <c r="Y2741">
        <f>SUMIF(货件明细!K:K,F2741,货件明细!I:I)</f>
        <v>0</v>
      </c>
      <c r="Z2741">
        <f t="shared" si="170"/>
        <v>11.7</v>
      </c>
      <c r="AA2741">
        <f>SUMIF(货件明细!K:K,F2741,货件明细!J:J)</f>
        <v>0</v>
      </c>
      <c r="AB2741">
        <f t="shared" si="171"/>
        <v>1</v>
      </c>
    </row>
    <row r="2742" spans="1:28">
      <c r="A2742">
        <v>2025</v>
      </c>
      <c r="B2742">
        <v>4</v>
      </c>
      <c r="C2742">
        <v>18</v>
      </c>
      <c r="D2742" s="4">
        <v>45777</v>
      </c>
      <c r="E2742" t="s">
        <v>28</v>
      </c>
      <c r="F2742" t="s">
        <v>2872</v>
      </c>
      <c r="G2742" t="s">
        <v>374</v>
      </c>
      <c r="H2742" t="s">
        <v>71</v>
      </c>
      <c r="I2742" t="s">
        <v>129</v>
      </c>
      <c r="J2742" t="s">
        <v>100</v>
      </c>
      <c r="K2742" t="s">
        <v>58</v>
      </c>
      <c r="L2742" t="s">
        <v>46</v>
      </c>
      <c r="M2742" t="s">
        <v>65</v>
      </c>
      <c r="N2742" t="s">
        <v>2873</v>
      </c>
      <c r="O2742">
        <v>11.7</v>
      </c>
      <c r="Q2742">
        <v>70.8</v>
      </c>
      <c r="R2742">
        <v>70.8</v>
      </c>
      <c r="S2742">
        <v>0</v>
      </c>
      <c r="T2742">
        <v>70.8</v>
      </c>
      <c r="U2742">
        <v>55</v>
      </c>
      <c r="V2742">
        <f>SUMIF(货件明细!K:K,F2742,货件明细!AQ:AQ)</f>
        <v>0</v>
      </c>
      <c r="W2742">
        <f t="shared" si="168"/>
        <v>1</v>
      </c>
      <c r="X2742">
        <f t="shared" si="169"/>
        <v>55</v>
      </c>
      <c r="Y2742">
        <f>SUMIF(货件明细!K:K,F2742,货件明细!I:I)</f>
        <v>0</v>
      </c>
      <c r="Z2742">
        <f t="shared" si="170"/>
        <v>11.7</v>
      </c>
      <c r="AA2742">
        <f>SUMIF(货件明细!K:K,F2742,货件明细!J:J)</f>
        <v>0</v>
      </c>
      <c r="AB2742">
        <f t="shared" si="171"/>
        <v>1</v>
      </c>
    </row>
    <row r="2743" spans="1:28">
      <c r="A2743">
        <v>2025</v>
      </c>
      <c r="B2743">
        <v>4</v>
      </c>
      <c r="C2743">
        <v>18</v>
      </c>
      <c r="D2743" s="4">
        <v>45777</v>
      </c>
      <c r="E2743" t="s">
        <v>28</v>
      </c>
      <c r="F2743" t="s">
        <v>2874</v>
      </c>
      <c r="G2743" t="s">
        <v>50</v>
      </c>
      <c r="H2743" t="s">
        <v>31</v>
      </c>
      <c r="I2743" t="s">
        <v>129</v>
      </c>
      <c r="J2743" t="s">
        <v>100</v>
      </c>
      <c r="K2743" t="s">
        <v>100</v>
      </c>
      <c r="L2743" t="s">
        <v>46</v>
      </c>
      <c r="M2743" t="s">
        <v>47</v>
      </c>
      <c r="N2743" t="s">
        <v>226</v>
      </c>
      <c r="O2743">
        <v>11.7</v>
      </c>
      <c r="Q2743">
        <v>121.2</v>
      </c>
      <c r="R2743">
        <v>121.2</v>
      </c>
      <c r="S2743">
        <v>0</v>
      </c>
      <c r="T2743">
        <v>121.2</v>
      </c>
      <c r="U2743">
        <v>55</v>
      </c>
      <c r="V2743">
        <f>SUMIF(货件明细!K:K,F2743,货件明细!AQ:AQ)</f>
        <v>0</v>
      </c>
      <c r="W2743">
        <f t="shared" si="168"/>
        <v>1</v>
      </c>
      <c r="X2743">
        <f t="shared" si="169"/>
        <v>55</v>
      </c>
      <c r="Y2743">
        <f>SUMIF(货件明细!K:K,F2743,货件明细!I:I)</f>
        <v>0</v>
      </c>
      <c r="Z2743">
        <f t="shared" si="170"/>
        <v>11.7</v>
      </c>
      <c r="AA2743">
        <f>SUMIF(货件明细!K:K,F2743,货件明细!J:J)</f>
        <v>0</v>
      </c>
      <c r="AB2743">
        <f t="shared" si="171"/>
        <v>1</v>
      </c>
    </row>
    <row r="2744" spans="1:28">
      <c r="A2744">
        <v>2025</v>
      </c>
      <c r="B2744">
        <v>4</v>
      </c>
      <c r="C2744">
        <v>18</v>
      </c>
      <c r="D2744" s="4">
        <v>45777</v>
      </c>
      <c r="E2744" t="s">
        <v>28</v>
      </c>
      <c r="F2744" t="s">
        <v>2875</v>
      </c>
      <c r="G2744" t="s">
        <v>223</v>
      </c>
      <c r="H2744" t="s">
        <v>31</v>
      </c>
      <c r="I2744" t="s">
        <v>129</v>
      </c>
      <c r="J2744" t="s">
        <v>100</v>
      </c>
      <c r="K2744" t="s">
        <v>100</v>
      </c>
      <c r="L2744" t="s">
        <v>46</v>
      </c>
      <c r="M2744" t="s">
        <v>47</v>
      </c>
      <c r="N2744" t="s">
        <v>226</v>
      </c>
      <c r="O2744">
        <v>11.7</v>
      </c>
      <c r="Q2744">
        <v>139.2</v>
      </c>
      <c r="R2744">
        <v>139.2</v>
      </c>
      <c r="S2744">
        <v>0</v>
      </c>
      <c r="T2744">
        <v>139.2</v>
      </c>
      <c r="U2744">
        <v>55</v>
      </c>
      <c r="V2744">
        <f>SUMIF(货件明细!K:K,F2744,货件明细!AQ:AQ)</f>
        <v>0</v>
      </c>
      <c r="W2744">
        <f t="shared" si="168"/>
        <v>1</v>
      </c>
      <c r="X2744">
        <f t="shared" si="169"/>
        <v>55</v>
      </c>
      <c r="Y2744">
        <f>SUMIF(货件明细!K:K,F2744,货件明细!I:I)</f>
        <v>0</v>
      </c>
      <c r="Z2744">
        <f t="shared" si="170"/>
        <v>11.7</v>
      </c>
      <c r="AA2744">
        <f>SUMIF(货件明细!K:K,F2744,货件明细!J:J)</f>
        <v>0</v>
      </c>
      <c r="AB2744">
        <f t="shared" si="171"/>
        <v>1</v>
      </c>
    </row>
    <row r="2745" spans="1:28">
      <c r="A2745">
        <v>2025</v>
      </c>
      <c r="B2745">
        <v>4</v>
      </c>
      <c r="C2745">
        <v>18</v>
      </c>
      <c r="D2745" s="4">
        <v>45777</v>
      </c>
      <c r="E2745" t="s">
        <v>28</v>
      </c>
      <c r="F2745" t="s">
        <v>2876</v>
      </c>
      <c r="G2745" t="s">
        <v>70</v>
      </c>
      <c r="H2745" t="s">
        <v>71</v>
      </c>
      <c r="I2745" t="s">
        <v>39</v>
      </c>
      <c r="J2745" t="s">
        <v>100</v>
      </c>
      <c r="K2745" t="s">
        <v>58</v>
      </c>
      <c r="L2745" t="s">
        <v>46</v>
      </c>
      <c r="M2745" t="s">
        <v>47</v>
      </c>
      <c r="N2745" t="s">
        <v>107</v>
      </c>
      <c r="O2745">
        <v>52.5</v>
      </c>
      <c r="Q2745">
        <v>280.8</v>
      </c>
      <c r="R2745">
        <v>280.8</v>
      </c>
      <c r="S2745">
        <v>0</v>
      </c>
      <c r="T2745">
        <v>280.8</v>
      </c>
      <c r="U2745">
        <v>210</v>
      </c>
      <c r="V2745">
        <f>SUMIF(货件明细!K:K,F2745,货件明细!AQ:AQ)</f>
        <v>0</v>
      </c>
      <c r="W2745">
        <f t="shared" si="168"/>
        <v>1</v>
      </c>
      <c r="X2745">
        <f t="shared" si="169"/>
        <v>210</v>
      </c>
      <c r="Y2745">
        <f>SUMIF(货件明细!K:K,F2745,货件明细!I:I)</f>
        <v>0</v>
      </c>
      <c r="Z2745">
        <f t="shared" si="170"/>
        <v>52.5</v>
      </c>
      <c r="AA2745">
        <f>SUMIF(货件明细!K:K,F2745,货件明细!J:J)</f>
        <v>0</v>
      </c>
      <c r="AB2745">
        <f t="shared" si="171"/>
        <v>1</v>
      </c>
    </row>
    <row r="2746" spans="1:28">
      <c r="A2746">
        <v>2025</v>
      </c>
      <c r="B2746">
        <v>4</v>
      </c>
      <c r="C2746">
        <v>18</v>
      </c>
      <c r="D2746" s="4">
        <v>45777</v>
      </c>
      <c r="E2746" t="s">
        <v>28</v>
      </c>
      <c r="F2746" t="s">
        <v>2877</v>
      </c>
      <c r="G2746" t="s">
        <v>263</v>
      </c>
      <c r="H2746" t="s">
        <v>44</v>
      </c>
      <c r="I2746" t="s">
        <v>39</v>
      </c>
      <c r="J2746" t="s">
        <v>100</v>
      </c>
      <c r="K2746" t="s">
        <v>58</v>
      </c>
      <c r="L2746" t="s">
        <v>46</v>
      </c>
      <c r="M2746" t="s">
        <v>65</v>
      </c>
      <c r="N2746" t="s">
        <v>2731</v>
      </c>
      <c r="O2746">
        <v>52.5</v>
      </c>
      <c r="Q2746">
        <v>309.885882352941</v>
      </c>
      <c r="R2746">
        <v>309.885882352941</v>
      </c>
      <c r="S2746">
        <v>0</v>
      </c>
      <c r="T2746">
        <v>309.885882352941</v>
      </c>
      <c r="U2746">
        <v>210</v>
      </c>
      <c r="V2746">
        <f>SUMIF(货件明细!K:K,F2746,货件明细!AQ:AQ)</f>
        <v>0</v>
      </c>
      <c r="W2746">
        <f t="shared" si="168"/>
        <v>1</v>
      </c>
      <c r="X2746">
        <f t="shared" si="169"/>
        <v>210</v>
      </c>
      <c r="Y2746">
        <f>SUMIF(货件明细!K:K,F2746,货件明细!I:I)</f>
        <v>0</v>
      </c>
      <c r="Z2746">
        <f t="shared" si="170"/>
        <v>52.5</v>
      </c>
      <c r="AA2746">
        <f>SUMIF(货件明细!K:K,F2746,货件明细!J:J)</f>
        <v>0</v>
      </c>
      <c r="AB2746">
        <f t="shared" si="171"/>
        <v>1</v>
      </c>
    </row>
    <row r="2747" spans="1:28">
      <c r="A2747">
        <v>2025</v>
      </c>
      <c r="B2747">
        <v>4</v>
      </c>
      <c r="C2747">
        <v>18</v>
      </c>
      <c r="D2747" s="4">
        <v>45777</v>
      </c>
      <c r="E2747" t="s">
        <v>28</v>
      </c>
      <c r="F2747" t="s">
        <v>2878</v>
      </c>
      <c r="G2747" t="s">
        <v>223</v>
      </c>
      <c r="H2747" t="s">
        <v>31</v>
      </c>
      <c r="I2747" t="s">
        <v>39</v>
      </c>
      <c r="J2747" t="s">
        <v>100</v>
      </c>
      <c r="K2747" t="s">
        <v>100</v>
      </c>
      <c r="L2747" t="s">
        <v>46</v>
      </c>
      <c r="M2747" t="s">
        <v>47</v>
      </c>
      <c r="N2747" t="s">
        <v>101</v>
      </c>
      <c r="O2747">
        <v>52.5</v>
      </c>
      <c r="Q2747">
        <v>427.3125</v>
      </c>
      <c r="R2747">
        <v>427.3125</v>
      </c>
      <c r="S2747">
        <v>0</v>
      </c>
      <c r="T2747">
        <v>427.3125</v>
      </c>
      <c r="U2747">
        <v>210</v>
      </c>
      <c r="V2747">
        <f>SUMIF(货件明细!K:K,F2747,货件明细!AQ:AQ)</f>
        <v>0</v>
      </c>
      <c r="W2747">
        <f t="shared" si="168"/>
        <v>1</v>
      </c>
      <c r="X2747">
        <f t="shared" si="169"/>
        <v>210</v>
      </c>
      <c r="Y2747">
        <f>SUMIF(货件明细!K:K,F2747,货件明细!I:I)</f>
        <v>0</v>
      </c>
      <c r="Z2747">
        <f t="shared" si="170"/>
        <v>52.5</v>
      </c>
      <c r="AA2747">
        <f>SUMIF(货件明细!K:K,F2747,货件明细!J:J)</f>
        <v>0</v>
      </c>
      <c r="AB2747">
        <f t="shared" si="171"/>
        <v>1</v>
      </c>
    </row>
    <row r="2748" spans="1:28">
      <c r="A2748">
        <v>2025</v>
      </c>
      <c r="B2748">
        <v>4</v>
      </c>
      <c r="C2748">
        <v>18</v>
      </c>
      <c r="D2748" s="4">
        <v>45777</v>
      </c>
      <c r="E2748" t="s">
        <v>28</v>
      </c>
      <c r="F2748" t="s">
        <v>2879</v>
      </c>
      <c r="G2748" t="s">
        <v>374</v>
      </c>
      <c r="H2748" t="s">
        <v>71</v>
      </c>
      <c r="I2748" t="s">
        <v>39</v>
      </c>
      <c r="J2748" t="s">
        <v>100</v>
      </c>
      <c r="K2748" t="s">
        <v>58</v>
      </c>
      <c r="L2748" t="s">
        <v>46</v>
      </c>
      <c r="M2748" t="s">
        <v>47</v>
      </c>
      <c r="N2748" t="s">
        <v>107</v>
      </c>
      <c r="O2748">
        <v>52.5</v>
      </c>
      <c r="Q2748">
        <v>294.171428571429</v>
      </c>
      <c r="R2748">
        <v>294.171428571429</v>
      </c>
      <c r="S2748">
        <v>0</v>
      </c>
      <c r="T2748">
        <v>294.171428571429</v>
      </c>
      <c r="U2748">
        <v>210</v>
      </c>
      <c r="V2748">
        <f>SUMIF(货件明细!K:K,F2748,货件明细!AQ:AQ)</f>
        <v>0</v>
      </c>
      <c r="W2748">
        <f t="shared" si="168"/>
        <v>1</v>
      </c>
      <c r="X2748">
        <f t="shared" si="169"/>
        <v>210</v>
      </c>
      <c r="Y2748">
        <f>SUMIF(货件明细!K:K,F2748,货件明细!I:I)</f>
        <v>0</v>
      </c>
      <c r="Z2748">
        <f t="shared" si="170"/>
        <v>52.5</v>
      </c>
      <c r="AA2748">
        <f>SUMIF(货件明细!K:K,F2748,货件明细!J:J)</f>
        <v>0</v>
      </c>
      <c r="AB2748">
        <f t="shared" si="171"/>
        <v>1</v>
      </c>
    </row>
    <row r="2749" spans="1:28">
      <c r="A2749">
        <v>2025</v>
      </c>
      <c r="B2749">
        <v>4</v>
      </c>
      <c r="C2749">
        <v>18</v>
      </c>
      <c r="D2749" s="4">
        <v>45777</v>
      </c>
      <c r="E2749" t="s">
        <v>28</v>
      </c>
      <c r="F2749" t="s">
        <v>2880</v>
      </c>
      <c r="G2749" t="s">
        <v>50</v>
      </c>
      <c r="H2749" t="s">
        <v>31</v>
      </c>
      <c r="I2749" t="s">
        <v>39</v>
      </c>
      <c r="J2749" t="s">
        <v>100</v>
      </c>
      <c r="K2749" t="s">
        <v>100</v>
      </c>
      <c r="L2749" t="s">
        <v>46</v>
      </c>
      <c r="M2749" t="s">
        <v>65</v>
      </c>
      <c r="N2749" t="s">
        <v>1832</v>
      </c>
      <c r="O2749">
        <v>52.5</v>
      </c>
      <c r="Q2749">
        <v>387.257647058824</v>
      </c>
      <c r="R2749">
        <v>387.257647058824</v>
      </c>
      <c r="S2749">
        <v>0</v>
      </c>
      <c r="T2749">
        <v>387.257647058824</v>
      </c>
      <c r="U2749">
        <v>210</v>
      </c>
      <c r="V2749">
        <f>SUMIF(货件明细!K:K,F2749,货件明细!AQ:AQ)</f>
        <v>0</v>
      </c>
      <c r="W2749">
        <f t="shared" si="168"/>
        <v>1</v>
      </c>
      <c r="X2749">
        <f t="shared" si="169"/>
        <v>210</v>
      </c>
      <c r="Y2749">
        <f>SUMIF(货件明细!K:K,F2749,货件明细!I:I)</f>
        <v>0</v>
      </c>
      <c r="Z2749">
        <f t="shared" si="170"/>
        <v>52.5</v>
      </c>
      <c r="AA2749">
        <f>SUMIF(货件明细!K:K,F2749,货件明细!J:J)</f>
        <v>0</v>
      </c>
      <c r="AB2749">
        <f t="shared" si="171"/>
        <v>1</v>
      </c>
    </row>
    <row r="2750" spans="1:28">
      <c r="A2750">
        <v>2025</v>
      </c>
      <c r="B2750">
        <v>4</v>
      </c>
      <c r="C2750">
        <v>18</v>
      </c>
      <c r="D2750" s="4">
        <v>45777</v>
      </c>
      <c r="E2750" t="s">
        <v>28</v>
      </c>
      <c r="F2750" t="s">
        <v>2881</v>
      </c>
      <c r="G2750" t="s">
        <v>70</v>
      </c>
      <c r="H2750" t="s">
        <v>71</v>
      </c>
      <c r="I2750" t="s">
        <v>145</v>
      </c>
      <c r="J2750" t="s">
        <v>100</v>
      </c>
      <c r="K2750" t="s">
        <v>58</v>
      </c>
      <c r="L2750" t="s">
        <v>46</v>
      </c>
      <c r="M2750" t="s">
        <v>2882</v>
      </c>
      <c r="N2750" t="s">
        <v>2883</v>
      </c>
      <c r="O2750">
        <v>47.3</v>
      </c>
      <c r="Q2750">
        <v>202.488</v>
      </c>
      <c r="R2750">
        <v>202.488</v>
      </c>
      <c r="S2750">
        <v>0</v>
      </c>
      <c r="T2750">
        <v>202.488</v>
      </c>
      <c r="U2750">
        <v>190</v>
      </c>
      <c r="V2750">
        <f>SUMIF(货件明细!K:K,F2750,货件明细!AQ:AQ)</f>
        <v>0</v>
      </c>
      <c r="W2750">
        <f t="shared" si="168"/>
        <v>1</v>
      </c>
      <c r="X2750">
        <f t="shared" si="169"/>
        <v>190</v>
      </c>
      <c r="Y2750">
        <f>SUMIF(货件明细!K:K,F2750,货件明细!I:I)</f>
        <v>0</v>
      </c>
      <c r="Z2750">
        <f t="shared" si="170"/>
        <v>47.3</v>
      </c>
      <c r="AA2750">
        <f>SUMIF(货件明细!K:K,F2750,货件明细!J:J)</f>
        <v>0</v>
      </c>
      <c r="AB2750">
        <f t="shared" si="171"/>
        <v>1</v>
      </c>
    </row>
    <row r="2751" spans="1:28">
      <c r="A2751">
        <v>2025</v>
      </c>
      <c r="B2751">
        <v>4</v>
      </c>
      <c r="C2751">
        <v>18</v>
      </c>
      <c r="D2751" s="4">
        <v>45777</v>
      </c>
      <c r="E2751" t="s">
        <v>28</v>
      </c>
      <c r="F2751" t="s">
        <v>2884</v>
      </c>
      <c r="G2751" t="s">
        <v>263</v>
      </c>
      <c r="H2751" t="s">
        <v>44</v>
      </c>
      <c r="I2751" t="s">
        <v>145</v>
      </c>
      <c r="J2751" t="s">
        <v>100</v>
      </c>
      <c r="K2751" t="s">
        <v>58</v>
      </c>
      <c r="L2751" t="s">
        <v>46</v>
      </c>
      <c r="M2751" t="s">
        <v>65</v>
      </c>
      <c r="N2751" t="s">
        <v>2731</v>
      </c>
      <c r="O2751">
        <v>47.3</v>
      </c>
      <c r="Q2751">
        <v>309.885882352941</v>
      </c>
      <c r="R2751">
        <v>309.885882352941</v>
      </c>
      <c r="S2751">
        <v>0</v>
      </c>
      <c r="T2751">
        <v>309.885882352941</v>
      </c>
      <c r="U2751">
        <v>190</v>
      </c>
      <c r="V2751">
        <f>SUMIF(货件明细!K:K,F2751,货件明细!AQ:AQ)</f>
        <v>0</v>
      </c>
      <c r="W2751">
        <f t="shared" si="168"/>
        <v>1</v>
      </c>
      <c r="X2751">
        <f t="shared" si="169"/>
        <v>190</v>
      </c>
      <c r="Y2751">
        <f>SUMIF(货件明细!K:K,F2751,货件明细!I:I)</f>
        <v>0</v>
      </c>
      <c r="Z2751">
        <f t="shared" si="170"/>
        <v>47.3</v>
      </c>
      <c r="AA2751">
        <f>SUMIF(货件明细!K:K,F2751,货件明细!J:J)</f>
        <v>0</v>
      </c>
      <c r="AB2751">
        <f t="shared" si="171"/>
        <v>1</v>
      </c>
    </row>
    <row r="2752" spans="1:28">
      <c r="A2752">
        <v>2025</v>
      </c>
      <c r="B2752">
        <v>4</v>
      </c>
      <c r="C2752">
        <v>18</v>
      </c>
      <c r="D2752" s="4">
        <v>45777</v>
      </c>
      <c r="E2752" t="s">
        <v>28</v>
      </c>
      <c r="F2752" t="s">
        <v>2885</v>
      </c>
      <c r="G2752" t="s">
        <v>50</v>
      </c>
      <c r="H2752" t="s">
        <v>31</v>
      </c>
      <c r="I2752" t="s">
        <v>145</v>
      </c>
      <c r="J2752" t="s">
        <v>100</v>
      </c>
      <c r="K2752" t="s">
        <v>100</v>
      </c>
      <c r="L2752" t="s">
        <v>46</v>
      </c>
      <c r="M2752" t="s">
        <v>65</v>
      </c>
      <c r="N2752" t="s">
        <v>1832</v>
      </c>
      <c r="O2752">
        <v>47.3</v>
      </c>
      <c r="Q2752">
        <v>387.257647058824</v>
      </c>
      <c r="R2752">
        <v>387.257647058824</v>
      </c>
      <c r="S2752">
        <v>0</v>
      </c>
      <c r="T2752">
        <v>387.257647058824</v>
      </c>
      <c r="U2752">
        <v>190</v>
      </c>
      <c r="V2752">
        <f>SUMIF(货件明细!K:K,F2752,货件明细!AQ:AQ)</f>
        <v>0</v>
      </c>
      <c r="W2752">
        <f t="shared" si="168"/>
        <v>1</v>
      </c>
      <c r="X2752">
        <f t="shared" si="169"/>
        <v>190</v>
      </c>
      <c r="Y2752">
        <f>SUMIF(货件明细!K:K,F2752,货件明细!I:I)</f>
        <v>0</v>
      </c>
      <c r="Z2752">
        <f t="shared" si="170"/>
        <v>47.3</v>
      </c>
      <c r="AA2752">
        <f>SUMIF(货件明细!K:K,F2752,货件明细!J:J)</f>
        <v>0</v>
      </c>
      <c r="AB2752">
        <f t="shared" si="171"/>
        <v>1</v>
      </c>
    </row>
    <row r="2753" spans="1:28">
      <c r="A2753">
        <v>2025</v>
      </c>
      <c r="B2753">
        <v>4</v>
      </c>
      <c r="C2753">
        <v>18</v>
      </c>
      <c r="D2753" s="4">
        <v>45777</v>
      </c>
      <c r="E2753" t="s">
        <v>28</v>
      </c>
      <c r="F2753" t="s">
        <v>2886</v>
      </c>
      <c r="G2753" t="s">
        <v>374</v>
      </c>
      <c r="H2753" t="s">
        <v>71</v>
      </c>
      <c r="I2753" t="s">
        <v>145</v>
      </c>
      <c r="J2753" t="s">
        <v>100</v>
      </c>
      <c r="K2753" t="s">
        <v>58</v>
      </c>
      <c r="L2753" t="s">
        <v>46</v>
      </c>
      <c r="M2753" t="s">
        <v>2882</v>
      </c>
      <c r="N2753" t="s">
        <v>2883</v>
      </c>
      <c r="O2753">
        <v>47.3</v>
      </c>
      <c r="Q2753">
        <v>204.258</v>
      </c>
      <c r="R2753">
        <v>204.258</v>
      </c>
      <c r="S2753">
        <v>0</v>
      </c>
      <c r="T2753">
        <v>204.258</v>
      </c>
      <c r="U2753">
        <v>190</v>
      </c>
      <c r="V2753">
        <f>SUMIF(货件明细!K:K,F2753,货件明细!AQ:AQ)</f>
        <v>0</v>
      </c>
      <c r="W2753">
        <f t="shared" si="168"/>
        <v>1</v>
      </c>
      <c r="X2753">
        <f t="shared" si="169"/>
        <v>190</v>
      </c>
      <c r="Y2753">
        <f>SUMIF(货件明细!K:K,F2753,货件明细!I:I)</f>
        <v>0</v>
      </c>
      <c r="Z2753">
        <f t="shared" si="170"/>
        <v>47.3</v>
      </c>
      <c r="AA2753">
        <f>SUMIF(货件明细!K:K,F2753,货件明细!J:J)</f>
        <v>0</v>
      </c>
      <c r="AB2753">
        <f t="shared" si="171"/>
        <v>1</v>
      </c>
    </row>
    <row r="2754" spans="1:28">
      <c r="A2754">
        <v>2025</v>
      </c>
      <c r="B2754">
        <v>4</v>
      </c>
      <c r="C2754">
        <v>18</v>
      </c>
      <c r="D2754" s="4">
        <v>45777</v>
      </c>
      <c r="E2754" t="s">
        <v>28</v>
      </c>
      <c r="F2754" t="s">
        <v>2887</v>
      </c>
      <c r="G2754" t="s">
        <v>223</v>
      </c>
      <c r="H2754" t="s">
        <v>31</v>
      </c>
      <c r="I2754" t="s">
        <v>145</v>
      </c>
      <c r="J2754" t="s">
        <v>100</v>
      </c>
      <c r="K2754" t="s">
        <v>100</v>
      </c>
      <c r="L2754" t="s">
        <v>46</v>
      </c>
      <c r="M2754" t="s">
        <v>47</v>
      </c>
      <c r="N2754" t="s">
        <v>101</v>
      </c>
      <c r="O2754">
        <v>47.3</v>
      </c>
      <c r="Q2754">
        <v>427.3125</v>
      </c>
      <c r="R2754">
        <v>427.3125</v>
      </c>
      <c r="S2754">
        <v>0</v>
      </c>
      <c r="T2754">
        <v>427.3125</v>
      </c>
      <c r="U2754">
        <v>190</v>
      </c>
      <c r="V2754">
        <f>SUMIF(货件明细!K:K,F2754,货件明细!AQ:AQ)</f>
        <v>0</v>
      </c>
      <c r="W2754">
        <f t="shared" ref="W2754:W2817" si="172">IF(V2754=U2754,0,1)</f>
        <v>1</v>
      </c>
      <c r="X2754">
        <f t="shared" ref="X2754:X2817" si="173">U2754</f>
        <v>190</v>
      </c>
      <c r="Y2754">
        <f>SUMIF(货件明细!K:K,F2754,货件明细!I:I)</f>
        <v>0</v>
      </c>
      <c r="Z2754">
        <f t="shared" ref="Z2754:Z2817" si="174">O2754-Y2754</f>
        <v>47.3</v>
      </c>
      <c r="AA2754">
        <f>SUMIF(货件明细!K:K,F2754,货件明细!J:J)</f>
        <v>0</v>
      </c>
      <c r="AB2754">
        <f t="shared" ref="AB2754:AB2817" si="175">IF(T2754=AA2754,0,1)</f>
        <v>1</v>
      </c>
    </row>
    <row r="2755" spans="1:28">
      <c r="A2755">
        <v>2025</v>
      </c>
      <c r="B2755">
        <v>4</v>
      </c>
      <c r="C2755">
        <v>18</v>
      </c>
      <c r="D2755" s="4">
        <v>45777</v>
      </c>
      <c r="E2755" t="s">
        <v>28</v>
      </c>
      <c r="F2755" t="s">
        <v>2888</v>
      </c>
      <c r="G2755" t="s">
        <v>374</v>
      </c>
      <c r="H2755" t="s">
        <v>71</v>
      </c>
      <c r="I2755" t="s">
        <v>41</v>
      </c>
      <c r="J2755" t="s">
        <v>100</v>
      </c>
      <c r="K2755" t="s">
        <v>58</v>
      </c>
      <c r="L2755" t="s">
        <v>46</v>
      </c>
      <c r="M2755" t="s">
        <v>47</v>
      </c>
      <c r="N2755" t="s">
        <v>107</v>
      </c>
      <c r="O2755">
        <v>18</v>
      </c>
      <c r="Q2755">
        <v>98.0571428571429</v>
      </c>
      <c r="R2755">
        <v>98.0571428571429</v>
      </c>
      <c r="S2755">
        <v>0</v>
      </c>
      <c r="T2755">
        <v>98.0571428571429</v>
      </c>
      <c r="U2755">
        <v>60</v>
      </c>
      <c r="V2755">
        <f>SUMIF(货件明细!K:K,F2755,货件明细!AQ:AQ)</f>
        <v>0</v>
      </c>
      <c r="W2755">
        <f t="shared" si="172"/>
        <v>1</v>
      </c>
      <c r="X2755">
        <f t="shared" si="173"/>
        <v>60</v>
      </c>
      <c r="Y2755">
        <f>SUMIF(货件明细!K:K,F2755,货件明细!I:I)</f>
        <v>0</v>
      </c>
      <c r="Z2755">
        <f t="shared" si="174"/>
        <v>18</v>
      </c>
      <c r="AA2755">
        <f>SUMIF(货件明细!K:K,F2755,货件明细!J:J)</f>
        <v>0</v>
      </c>
      <c r="AB2755">
        <f t="shared" si="175"/>
        <v>1</v>
      </c>
    </row>
    <row r="2756" spans="1:28">
      <c r="A2756">
        <v>2025</v>
      </c>
      <c r="B2756">
        <v>4</v>
      </c>
      <c r="C2756">
        <v>18</v>
      </c>
      <c r="D2756" s="4">
        <v>45777</v>
      </c>
      <c r="E2756" t="s">
        <v>28</v>
      </c>
      <c r="F2756" t="s">
        <v>2889</v>
      </c>
      <c r="G2756" t="s">
        <v>223</v>
      </c>
      <c r="H2756" t="s">
        <v>31</v>
      </c>
      <c r="I2756" t="s">
        <v>41</v>
      </c>
      <c r="J2756" t="s">
        <v>100</v>
      </c>
      <c r="K2756" t="s">
        <v>100</v>
      </c>
      <c r="L2756" t="s">
        <v>46</v>
      </c>
      <c r="M2756" t="s">
        <v>47</v>
      </c>
      <c r="N2756" t="s">
        <v>101</v>
      </c>
      <c r="O2756">
        <v>18</v>
      </c>
      <c r="Q2756">
        <v>142.4375</v>
      </c>
      <c r="R2756">
        <v>142.4375</v>
      </c>
      <c r="S2756">
        <v>0</v>
      </c>
      <c r="T2756">
        <v>142.4375</v>
      </c>
      <c r="U2756">
        <v>60</v>
      </c>
      <c r="V2756">
        <f>SUMIF(货件明细!K:K,F2756,货件明细!AQ:AQ)</f>
        <v>0</v>
      </c>
      <c r="W2756">
        <f t="shared" si="172"/>
        <v>1</v>
      </c>
      <c r="X2756">
        <f t="shared" si="173"/>
        <v>60</v>
      </c>
      <c r="Y2756">
        <f>SUMIF(货件明细!K:K,F2756,货件明细!I:I)</f>
        <v>0</v>
      </c>
      <c r="Z2756">
        <f t="shared" si="174"/>
        <v>18</v>
      </c>
      <c r="AA2756">
        <f>SUMIF(货件明细!K:K,F2756,货件明细!J:J)</f>
        <v>0</v>
      </c>
      <c r="AB2756">
        <f t="shared" si="175"/>
        <v>1</v>
      </c>
    </row>
    <row r="2757" spans="1:28">
      <c r="A2757">
        <v>2025</v>
      </c>
      <c r="B2757">
        <v>4</v>
      </c>
      <c r="C2757">
        <v>18</v>
      </c>
      <c r="D2757" s="4">
        <v>45777</v>
      </c>
      <c r="E2757" t="s">
        <v>28</v>
      </c>
      <c r="F2757" t="s">
        <v>2890</v>
      </c>
      <c r="G2757" t="s">
        <v>70</v>
      </c>
      <c r="H2757" t="s">
        <v>71</v>
      </c>
      <c r="I2757" t="s">
        <v>41</v>
      </c>
      <c r="J2757" t="s">
        <v>100</v>
      </c>
      <c r="K2757" t="s">
        <v>58</v>
      </c>
      <c r="L2757" t="s">
        <v>46</v>
      </c>
      <c r="M2757" t="s">
        <v>47</v>
      </c>
      <c r="N2757" t="s">
        <v>107</v>
      </c>
      <c r="O2757">
        <v>18</v>
      </c>
      <c r="Q2757">
        <v>93.6</v>
      </c>
      <c r="R2757">
        <v>93.6</v>
      </c>
      <c r="S2757">
        <v>0</v>
      </c>
      <c r="T2757">
        <v>93.6</v>
      </c>
      <c r="U2757">
        <v>60</v>
      </c>
      <c r="V2757">
        <f>SUMIF(货件明细!K:K,F2757,货件明细!AQ:AQ)</f>
        <v>0</v>
      </c>
      <c r="W2757">
        <f t="shared" si="172"/>
        <v>1</v>
      </c>
      <c r="X2757">
        <f t="shared" si="173"/>
        <v>60</v>
      </c>
      <c r="Y2757">
        <f>SUMIF(货件明细!K:K,F2757,货件明细!I:I)</f>
        <v>0</v>
      </c>
      <c r="Z2757">
        <f t="shared" si="174"/>
        <v>18</v>
      </c>
      <c r="AA2757">
        <f>SUMIF(货件明细!K:K,F2757,货件明细!J:J)</f>
        <v>0</v>
      </c>
      <c r="AB2757">
        <f t="shared" si="175"/>
        <v>1</v>
      </c>
    </row>
    <row r="2758" spans="1:28">
      <c r="A2758">
        <v>2025</v>
      </c>
      <c r="B2758">
        <v>4</v>
      </c>
      <c r="C2758">
        <v>18</v>
      </c>
      <c r="D2758" s="4">
        <v>45777</v>
      </c>
      <c r="E2758" t="s">
        <v>28</v>
      </c>
      <c r="F2758" t="s">
        <v>2891</v>
      </c>
      <c r="G2758" t="s">
        <v>50</v>
      </c>
      <c r="H2758" t="s">
        <v>31</v>
      </c>
      <c r="I2758" t="s">
        <v>41</v>
      </c>
      <c r="J2758" t="s">
        <v>100</v>
      </c>
      <c r="K2758" t="s">
        <v>100</v>
      </c>
      <c r="L2758" t="s">
        <v>46</v>
      </c>
      <c r="M2758" t="s">
        <v>47</v>
      </c>
      <c r="N2758" t="s">
        <v>101</v>
      </c>
      <c r="O2758">
        <v>18</v>
      </c>
      <c r="Q2758">
        <v>134.64</v>
      </c>
      <c r="R2758">
        <v>134.64</v>
      </c>
      <c r="S2758">
        <v>0</v>
      </c>
      <c r="T2758">
        <v>134.64</v>
      </c>
      <c r="U2758">
        <v>60</v>
      </c>
      <c r="V2758">
        <f>SUMIF(货件明细!K:K,F2758,货件明细!AQ:AQ)</f>
        <v>0</v>
      </c>
      <c r="W2758">
        <f t="shared" si="172"/>
        <v>1</v>
      </c>
      <c r="X2758">
        <f t="shared" si="173"/>
        <v>60</v>
      </c>
      <c r="Y2758">
        <f>SUMIF(货件明细!K:K,F2758,货件明细!I:I)</f>
        <v>0</v>
      </c>
      <c r="Z2758">
        <f t="shared" si="174"/>
        <v>18</v>
      </c>
      <c r="AA2758">
        <f>SUMIF(货件明细!K:K,F2758,货件明细!J:J)</f>
        <v>0</v>
      </c>
      <c r="AB2758">
        <f t="shared" si="175"/>
        <v>1</v>
      </c>
    </row>
    <row r="2759" spans="1:28">
      <c r="A2759">
        <v>2025</v>
      </c>
      <c r="B2759">
        <v>4</v>
      </c>
      <c r="C2759">
        <v>18</v>
      </c>
      <c r="D2759" s="4">
        <v>45777</v>
      </c>
      <c r="E2759" t="s">
        <v>28</v>
      </c>
      <c r="F2759" t="s">
        <v>2892</v>
      </c>
      <c r="G2759" t="s">
        <v>263</v>
      </c>
      <c r="H2759" t="s">
        <v>44</v>
      </c>
      <c r="I2759" t="s">
        <v>41</v>
      </c>
      <c r="J2759" t="s">
        <v>100</v>
      </c>
      <c r="K2759" t="s">
        <v>58</v>
      </c>
      <c r="L2759" t="s">
        <v>46</v>
      </c>
      <c r="M2759" t="s">
        <v>47</v>
      </c>
      <c r="N2759" t="s">
        <v>75</v>
      </c>
      <c r="O2759">
        <v>18</v>
      </c>
      <c r="Q2759">
        <v>95.7</v>
      </c>
      <c r="R2759">
        <v>95.7</v>
      </c>
      <c r="S2759">
        <v>0</v>
      </c>
      <c r="T2759">
        <v>95.7</v>
      </c>
      <c r="U2759">
        <v>60</v>
      </c>
      <c r="V2759">
        <f>SUMIF(货件明细!K:K,F2759,货件明细!AQ:AQ)</f>
        <v>0</v>
      </c>
      <c r="W2759">
        <f t="shared" si="172"/>
        <v>1</v>
      </c>
      <c r="X2759">
        <f t="shared" si="173"/>
        <v>60</v>
      </c>
      <c r="Y2759">
        <f>SUMIF(货件明细!K:K,F2759,货件明细!I:I)</f>
        <v>0</v>
      </c>
      <c r="Z2759">
        <f t="shared" si="174"/>
        <v>18</v>
      </c>
      <c r="AA2759">
        <f>SUMIF(货件明细!K:K,F2759,货件明细!J:J)</f>
        <v>0</v>
      </c>
      <c r="AB2759">
        <f t="shared" si="175"/>
        <v>1</v>
      </c>
    </row>
    <row r="2760" spans="1:28">
      <c r="A2760">
        <v>2025</v>
      </c>
      <c r="B2760">
        <v>4</v>
      </c>
      <c r="C2760">
        <v>18</v>
      </c>
      <c r="D2760" s="4">
        <v>45777</v>
      </c>
      <c r="E2760" t="s">
        <v>28</v>
      </c>
      <c r="F2760" t="s">
        <v>2893</v>
      </c>
      <c r="G2760" t="s">
        <v>263</v>
      </c>
      <c r="H2760" t="s">
        <v>44</v>
      </c>
      <c r="I2760" t="s">
        <v>57</v>
      </c>
      <c r="J2760" t="s">
        <v>100</v>
      </c>
      <c r="K2760" t="s">
        <v>58</v>
      </c>
      <c r="L2760" t="s">
        <v>46</v>
      </c>
      <c r="M2760" t="s">
        <v>65</v>
      </c>
      <c r="N2760" t="s">
        <v>2731</v>
      </c>
      <c r="O2760">
        <v>58.2</v>
      </c>
      <c r="Q2760">
        <v>309.885882352941</v>
      </c>
      <c r="R2760">
        <v>309.885882352941</v>
      </c>
      <c r="S2760">
        <v>0</v>
      </c>
      <c r="T2760">
        <v>309.885882352941</v>
      </c>
      <c r="U2760">
        <v>396</v>
      </c>
      <c r="V2760">
        <f>SUMIF(货件明细!K:K,F2760,货件明细!AQ:AQ)</f>
        <v>0</v>
      </c>
      <c r="W2760">
        <f t="shared" si="172"/>
        <v>1</v>
      </c>
      <c r="X2760">
        <f t="shared" si="173"/>
        <v>396</v>
      </c>
      <c r="Y2760">
        <f>SUMIF(货件明细!K:K,F2760,货件明细!I:I)</f>
        <v>0</v>
      </c>
      <c r="Z2760">
        <f t="shared" si="174"/>
        <v>58.2</v>
      </c>
      <c r="AA2760">
        <f>SUMIF(货件明细!K:K,F2760,货件明细!J:J)</f>
        <v>0</v>
      </c>
      <c r="AB2760">
        <f t="shared" si="175"/>
        <v>1</v>
      </c>
    </row>
    <row r="2761" spans="1:28">
      <c r="A2761">
        <v>2025</v>
      </c>
      <c r="B2761">
        <v>4</v>
      </c>
      <c r="C2761">
        <v>18</v>
      </c>
      <c r="D2761" s="4">
        <v>45777</v>
      </c>
      <c r="E2761" t="s">
        <v>28</v>
      </c>
      <c r="F2761" t="s">
        <v>2894</v>
      </c>
      <c r="G2761" t="s">
        <v>50</v>
      </c>
      <c r="H2761" t="s">
        <v>31</v>
      </c>
      <c r="I2761" t="s">
        <v>57</v>
      </c>
      <c r="J2761" t="s">
        <v>100</v>
      </c>
      <c r="K2761" t="s">
        <v>100</v>
      </c>
      <c r="L2761" t="s">
        <v>46</v>
      </c>
      <c r="M2761" t="s">
        <v>65</v>
      </c>
      <c r="N2761" t="s">
        <v>1832</v>
      </c>
      <c r="O2761">
        <v>58.2</v>
      </c>
      <c r="Q2761">
        <v>387.257647058824</v>
      </c>
      <c r="R2761">
        <v>387.257647058824</v>
      </c>
      <c r="S2761">
        <v>0</v>
      </c>
      <c r="T2761">
        <v>387.257647058824</v>
      </c>
      <c r="U2761">
        <v>396</v>
      </c>
      <c r="V2761">
        <f>SUMIF(货件明细!K:K,F2761,货件明细!AQ:AQ)</f>
        <v>0</v>
      </c>
      <c r="W2761">
        <f t="shared" si="172"/>
        <v>1</v>
      </c>
      <c r="X2761">
        <f t="shared" si="173"/>
        <v>396</v>
      </c>
      <c r="Y2761">
        <f>SUMIF(货件明细!K:K,F2761,货件明细!I:I)</f>
        <v>0</v>
      </c>
      <c r="Z2761">
        <f t="shared" si="174"/>
        <v>58.2</v>
      </c>
      <c r="AA2761">
        <f>SUMIF(货件明细!K:K,F2761,货件明细!J:J)</f>
        <v>0</v>
      </c>
      <c r="AB2761">
        <f t="shared" si="175"/>
        <v>1</v>
      </c>
    </row>
    <row r="2762" spans="1:28">
      <c r="A2762">
        <v>2025</v>
      </c>
      <c r="B2762">
        <v>4</v>
      </c>
      <c r="C2762">
        <v>18</v>
      </c>
      <c r="D2762" s="4">
        <v>45777</v>
      </c>
      <c r="E2762" t="s">
        <v>28</v>
      </c>
      <c r="F2762" t="s">
        <v>2895</v>
      </c>
      <c r="G2762" t="s">
        <v>374</v>
      </c>
      <c r="H2762" t="s">
        <v>71</v>
      </c>
      <c r="I2762" t="s">
        <v>57</v>
      </c>
      <c r="J2762" t="s">
        <v>100</v>
      </c>
      <c r="K2762" t="s">
        <v>58</v>
      </c>
      <c r="L2762" t="s">
        <v>46</v>
      </c>
      <c r="M2762" t="s">
        <v>2882</v>
      </c>
      <c r="N2762" t="s">
        <v>2883</v>
      </c>
      <c r="O2762">
        <v>58.2</v>
      </c>
      <c r="Q2762">
        <v>204.258</v>
      </c>
      <c r="R2762">
        <v>204.258</v>
      </c>
      <c r="S2762">
        <v>0</v>
      </c>
      <c r="T2762">
        <v>204.258</v>
      </c>
      <c r="U2762">
        <v>396</v>
      </c>
      <c r="V2762">
        <f>SUMIF(货件明细!K:K,F2762,货件明细!AQ:AQ)</f>
        <v>0</v>
      </c>
      <c r="W2762">
        <f t="shared" si="172"/>
        <v>1</v>
      </c>
      <c r="X2762">
        <f t="shared" si="173"/>
        <v>396</v>
      </c>
      <c r="Y2762">
        <f>SUMIF(货件明细!K:K,F2762,货件明细!I:I)</f>
        <v>0</v>
      </c>
      <c r="Z2762">
        <f t="shared" si="174"/>
        <v>58.2</v>
      </c>
      <c r="AA2762">
        <f>SUMIF(货件明细!K:K,F2762,货件明细!J:J)</f>
        <v>0</v>
      </c>
      <c r="AB2762">
        <f t="shared" si="175"/>
        <v>1</v>
      </c>
    </row>
    <row r="2763" spans="1:28">
      <c r="A2763">
        <v>2025</v>
      </c>
      <c r="B2763">
        <v>4</v>
      </c>
      <c r="C2763">
        <v>18</v>
      </c>
      <c r="D2763" s="4">
        <v>45777</v>
      </c>
      <c r="E2763" t="s">
        <v>28</v>
      </c>
      <c r="F2763" t="s">
        <v>2896</v>
      </c>
      <c r="G2763" t="s">
        <v>223</v>
      </c>
      <c r="H2763" t="s">
        <v>31</v>
      </c>
      <c r="I2763" t="s">
        <v>57</v>
      </c>
      <c r="J2763" t="s">
        <v>100</v>
      </c>
      <c r="K2763" t="s">
        <v>100</v>
      </c>
      <c r="L2763" t="s">
        <v>46</v>
      </c>
      <c r="M2763" t="s">
        <v>47</v>
      </c>
      <c r="N2763" t="s">
        <v>101</v>
      </c>
      <c r="O2763">
        <v>58.2</v>
      </c>
      <c r="Q2763">
        <v>427.3125</v>
      </c>
      <c r="R2763">
        <v>427.3125</v>
      </c>
      <c r="S2763">
        <v>0</v>
      </c>
      <c r="T2763">
        <v>427.3125</v>
      </c>
      <c r="U2763">
        <v>396</v>
      </c>
      <c r="V2763">
        <f>SUMIF(货件明细!K:K,F2763,货件明细!AQ:AQ)</f>
        <v>0</v>
      </c>
      <c r="W2763">
        <f t="shared" si="172"/>
        <v>1</v>
      </c>
      <c r="X2763">
        <f t="shared" si="173"/>
        <v>396</v>
      </c>
      <c r="Y2763">
        <f>SUMIF(货件明细!K:K,F2763,货件明细!I:I)</f>
        <v>0</v>
      </c>
      <c r="Z2763">
        <f t="shared" si="174"/>
        <v>58.2</v>
      </c>
      <c r="AA2763">
        <f>SUMIF(货件明细!K:K,F2763,货件明细!J:J)</f>
        <v>0</v>
      </c>
      <c r="AB2763">
        <f t="shared" si="175"/>
        <v>1</v>
      </c>
    </row>
    <row r="2764" spans="1:28">
      <c r="A2764">
        <v>2025</v>
      </c>
      <c r="B2764">
        <v>4</v>
      </c>
      <c r="C2764">
        <v>18</v>
      </c>
      <c r="D2764" s="4">
        <v>45777</v>
      </c>
      <c r="E2764" t="s">
        <v>28</v>
      </c>
      <c r="F2764" t="s">
        <v>2897</v>
      </c>
      <c r="G2764" t="s">
        <v>70</v>
      </c>
      <c r="H2764" t="s">
        <v>71</v>
      </c>
      <c r="I2764" t="s">
        <v>57</v>
      </c>
      <c r="J2764" t="s">
        <v>100</v>
      </c>
      <c r="K2764" t="s">
        <v>58</v>
      </c>
      <c r="L2764" t="s">
        <v>46</v>
      </c>
      <c r="M2764" t="s">
        <v>2882</v>
      </c>
      <c r="N2764" t="s">
        <v>2883</v>
      </c>
      <c r="O2764">
        <v>58.2</v>
      </c>
      <c r="Q2764">
        <v>202.488</v>
      </c>
      <c r="R2764">
        <v>202.488</v>
      </c>
      <c r="S2764">
        <v>0</v>
      </c>
      <c r="T2764">
        <v>202.488</v>
      </c>
      <c r="U2764">
        <v>396</v>
      </c>
      <c r="V2764">
        <f>SUMIF(货件明细!K:K,F2764,货件明细!AQ:AQ)</f>
        <v>0</v>
      </c>
      <c r="W2764">
        <f t="shared" si="172"/>
        <v>1</v>
      </c>
      <c r="X2764">
        <f t="shared" si="173"/>
        <v>396</v>
      </c>
      <c r="Y2764">
        <f>SUMIF(货件明细!K:K,F2764,货件明细!I:I)</f>
        <v>0</v>
      </c>
      <c r="Z2764">
        <f t="shared" si="174"/>
        <v>58.2</v>
      </c>
      <c r="AA2764">
        <f>SUMIF(货件明细!K:K,F2764,货件明细!J:J)</f>
        <v>0</v>
      </c>
      <c r="AB2764">
        <f t="shared" si="175"/>
        <v>1</v>
      </c>
    </row>
    <row r="2765" spans="1:28">
      <c r="A2765">
        <v>2025</v>
      </c>
      <c r="B2765">
        <v>4</v>
      </c>
      <c r="C2765">
        <v>18</v>
      </c>
      <c r="D2765" s="4">
        <v>45777</v>
      </c>
      <c r="E2765" t="s">
        <v>28</v>
      </c>
      <c r="F2765" t="s">
        <v>2898</v>
      </c>
      <c r="G2765" t="s">
        <v>50</v>
      </c>
      <c r="H2765" t="s">
        <v>31</v>
      </c>
      <c r="I2765" t="s">
        <v>96</v>
      </c>
      <c r="J2765" t="s">
        <v>100</v>
      </c>
      <c r="K2765" t="s">
        <v>100</v>
      </c>
      <c r="L2765" t="s">
        <v>46</v>
      </c>
      <c r="M2765" t="s">
        <v>65</v>
      </c>
      <c r="N2765" t="s">
        <v>1832</v>
      </c>
      <c r="O2765">
        <v>71.95</v>
      </c>
      <c r="Q2765">
        <v>516.343529411765</v>
      </c>
      <c r="R2765">
        <v>516.343529411765</v>
      </c>
      <c r="S2765">
        <v>0</v>
      </c>
      <c r="T2765">
        <v>516.343529411765</v>
      </c>
      <c r="U2765">
        <v>301</v>
      </c>
      <c r="V2765">
        <f>SUMIF(货件明细!K:K,F2765,货件明细!AQ:AQ)</f>
        <v>0</v>
      </c>
      <c r="W2765">
        <f t="shared" si="172"/>
        <v>1</v>
      </c>
      <c r="X2765">
        <f t="shared" si="173"/>
        <v>301</v>
      </c>
      <c r="Y2765">
        <f>SUMIF(货件明细!K:K,F2765,货件明细!I:I)</f>
        <v>0</v>
      </c>
      <c r="Z2765">
        <f t="shared" si="174"/>
        <v>71.95</v>
      </c>
      <c r="AA2765">
        <f>SUMIF(货件明细!K:K,F2765,货件明细!J:J)</f>
        <v>0</v>
      </c>
      <c r="AB2765">
        <f t="shared" si="175"/>
        <v>1</v>
      </c>
    </row>
    <row r="2766" spans="1:28">
      <c r="A2766">
        <v>2025</v>
      </c>
      <c r="B2766">
        <v>4</v>
      </c>
      <c r="C2766">
        <v>18</v>
      </c>
      <c r="D2766" s="4">
        <v>45777</v>
      </c>
      <c r="E2766" t="s">
        <v>28</v>
      </c>
      <c r="F2766" t="s">
        <v>2899</v>
      </c>
      <c r="G2766" t="s">
        <v>263</v>
      </c>
      <c r="H2766" t="s">
        <v>44</v>
      </c>
      <c r="I2766" t="s">
        <v>96</v>
      </c>
      <c r="J2766" t="s">
        <v>100</v>
      </c>
      <c r="K2766" t="s">
        <v>58</v>
      </c>
      <c r="L2766" t="s">
        <v>46</v>
      </c>
      <c r="M2766" t="s">
        <v>65</v>
      </c>
      <c r="N2766" t="s">
        <v>2731</v>
      </c>
      <c r="O2766">
        <v>71.95</v>
      </c>
      <c r="Q2766">
        <v>413.181176470588</v>
      </c>
      <c r="R2766">
        <v>413.181176470588</v>
      </c>
      <c r="S2766">
        <v>0</v>
      </c>
      <c r="T2766">
        <v>413.181176470588</v>
      </c>
      <c r="U2766">
        <v>301</v>
      </c>
      <c r="V2766">
        <f>SUMIF(货件明细!K:K,F2766,货件明细!AQ:AQ)</f>
        <v>0</v>
      </c>
      <c r="W2766">
        <f t="shared" si="172"/>
        <v>1</v>
      </c>
      <c r="X2766">
        <f t="shared" si="173"/>
        <v>301</v>
      </c>
      <c r="Y2766">
        <f>SUMIF(货件明细!K:K,F2766,货件明细!I:I)</f>
        <v>0</v>
      </c>
      <c r="Z2766">
        <f t="shared" si="174"/>
        <v>71.95</v>
      </c>
      <c r="AA2766">
        <f>SUMIF(货件明细!K:K,F2766,货件明细!J:J)</f>
        <v>0</v>
      </c>
      <c r="AB2766">
        <f t="shared" si="175"/>
        <v>1</v>
      </c>
    </row>
    <row r="2767" spans="1:28">
      <c r="A2767">
        <v>2025</v>
      </c>
      <c r="B2767">
        <v>4</v>
      </c>
      <c r="C2767">
        <v>18</v>
      </c>
      <c r="D2767" s="4">
        <v>45777</v>
      </c>
      <c r="E2767" t="s">
        <v>28</v>
      </c>
      <c r="F2767" t="s">
        <v>2900</v>
      </c>
      <c r="G2767" t="s">
        <v>374</v>
      </c>
      <c r="H2767" t="s">
        <v>71</v>
      </c>
      <c r="I2767" t="s">
        <v>96</v>
      </c>
      <c r="J2767" t="s">
        <v>100</v>
      </c>
      <c r="K2767" t="s">
        <v>58</v>
      </c>
      <c r="L2767" t="s">
        <v>46</v>
      </c>
      <c r="M2767" t="s">
        <v>2882</v>
      </c>
      <c r="N2767" t="s">
        <v>2883</v>
      </c>
      <c r="O2767">
        <v>71.95</v>
      </c>
      <c r="Q2767">
        <v>272.344</v>
      </c>
      <c r="R2767">
        <v>272.344</v>
      </c>
      <c r="S2767">
        <v>0</v>
      </c>
      <c r="T2767">
        <v>272.344</v>
      </c>
      <c r="U2767">
        <v>301</v>
      </c>
      <c r="V2767">
        <f>SUMIF(货件明细!K:K,F2767,货件明细!AQ:AQ)</f>
        <v>0</v>
      </c>
      <c r="W2767">
        <f t="shared" si="172"/>
        <v>1</v>
      </c>
      <c r="X2767">
        <f t="shared" si="173"/>
        <v>301</v>
      </c>
      <c r="Y2767">
        <f>SUMIF(货件明细!K:K,F2767,货件明细!I:I)</f>
        <v>0</v>
      </c>
      <c r="Z2767">
        <f t="shared" si="174"/>
        <v>71.95</v>
      </c>
      <c r="AA2767">
        <f>SUMIF(货件明细!K:K,F2767,货件明细!J:J)</f>
        <v>0</v>
      </c>
      <c r="AB2767">
        <f t="shared" si="175"/>
        <v>1</v>
      </c>
    </row>
    <row r="2768" spans="1:28">
      <c r="A2768">
        <v>2025</v>
      </c>
      <c r="B2768">
        <v>4</v>
      </c>
      <c r="C2768">
        <v>18</v>
      </c>
      <c r="D2768" s="4">
        <v>45777</v>
      </c>
      <c r="E2768" t="s">
        <v>28</v>
      </c>
      <c r="F2768" t="s">
        <v>2901</v>
      </c>
      <c r="G2768" t="s">
        <v>223</v>
      </c>
      <c r="H2768" t="s">
        <v>31</v>
      </c>
      <c r="I2768" t="s">
        <v>96</v>
      </c>
      <c r="J2768" t="s">
        <v>100</v>
      </c>
      <c r="K2768" t="s">
        <v>100</v>
      </c>
      <c r="L2768" t="s">
        <v>46</v>
      </c>
      <c r="M2768" t="s">
        <v>47</v>
      </c>
      <c r="N2768" t="s">
        <v>101</v>
      </c>
      <c r="O2768">
        <v>71.95</v>
      </c>
      <c r="Q2768">
        <v>569.75</v>
      </c>
      <c r="R2768">
        <v>569.75</v>
      </c>
      <c r="S2768">
        <v>0</v>
      </c>
      <c r="T2768">
        <v>569.75</v>
      </c>
      <c r="U2768">
        <v>301</v>
      </c>
      <c r="V2768">
        <f>SUMIF(货件明细!K:K,F2768,货件明细!AQ:AQ)</f>
        <v>0</v>
      </c>
      <c r="W2768">
        <f t="shared" si="172"/>
        <v>1</v>
      </c>
      <c r="X2768">
        <f t="shared" si="173"/>
        <v>301</v>
      </c>
      <c r="Y2768">
        <f>SUMIF(货件明细!K:K,F2768,货件明细!I:I)</f>
        <v>0</v>
      </c>
      <c r="Z2768">
        <f t="shared" si="174"/>
        <v>71.95</v>
      </c>
      <c r="AA2768">
        <f>SUMIF(货件明细!K:K,F2768,货件明细!J:J)</f>
        <v>0</v>
      </c>
      <c r="AB2768">
        <f t="shared" si="175"/>
        <v>1</v>
      </c>
    </row>
    <row r="2769" spans="1:28">
      <c r="A2769">
        <v>2025</v>
      </c>
      <c r="B2769">
        <v>4</v>
      </c>
      <c r="C2769">
        <v>18</v>
      </c>
      <c r="D2769" s="4">
        <v>45777</v>
      </c>
      <c r="E2769" t="s">
        <v>28</v>
      </c>
      <c r="F2769" t="s">
        <v>2902</v>
      </c>
      <c r="G2769" t="s">
        <v>70</v>
      </c>
      <c r="H2769" t="s">
        <v>71</v>
      </c>
      <c r="I2769" t="s">
        <v>96</v>
      </c>
      <c r="J2769" t="s">
        <v>100</v>
      </c>
      <c r="K2769" t="s">
        <v>58</v>
      </c>
      <c r="L2769" t="s">
        <v>46</v>
      </c>
      <c r="M2769" t="s">
        <v>2882</v>
      </c>
      <c r="N2769" t="s">
        <v>2883</v>
      </c>
      <c r="O2769">
        <v>71.95</v>
      </c>
      <c r="Q2769">
        <v>269.984</v>
      </c>
      <c r="R2769">
        <v>269.984</v>
      </c>
      <c r="S2769">
        <v>0</v>
      </c>
      <c r="T2769">
        <v>269.984</v>
      </c>
      <c r="U2769">
        <v>301</v>
      </c>
      <c r="V2769">
        <f>SUMIF(货件明细!K:K,F2769,货件明细!AQ:AQ)</f>
        <v>0</v>
      </c>
      <c r="W2769">
        <f t="shared" si="172"/>
        <v>1</v>
      </c>
      <c r="X2769">
        <f t="shared" si="173"/>
        <v>301</v>
      </c>
      <c r="Y2769">
        <f>SUMIF(货件明细!K:K,F2769,货件明细!I:I)</f>
        <v>0</v>
      </c>
      <c r="Z2769">
        <f t="shared" si="174"/>
        <v>71.95</v>
      </c>
      <c r="AA2769">
        <f>SUMIF(货件明细!K:K,F2769,货件明细!J:J)</f>
        <v>0</v>
      </c>
      <c r="AB2769">
        <f t="shared" si="175"/>
        <v>1</v>
      </c>
    </row>
    <row r="2770" spans="1:28">
      <c r="A2770">
        <v>2025</v>
      </c>
      <c r="B2770">
        <v>4</v>
      </c>
      <c r="C2770">
        <v>18</v>
      </c>
      <c r="D2770" s="4">
        <v>45777</v>
      </c>
      <c r="E2770" t="s">
        <v>28</v>
      </c>
      <c r="F2770" t="s">
        <v>2903</v>
      </c>
      <c r="G2770" t="s">
        <v>56</v>
      </c>
      <c r="H2770" t="s">
        <v>44</v>
      </c>
      <c r="I2770" t="s">
        <v>96</v>
      </c>
      <c r="J2770" t="s">
        <v>100</v>
      </c>
      <c r="K2770" t="s">
        <v>58</v>
      </c>
      <c r="L2770" t="s">
        <v>46</v>
      </c>
      <c r="M2770" t="s">
        <v>47</v>
      </c>
      <c r="N2770" t="s">
        <v>58</v>
      </c>
      <c r="O2770">
        <v>17.65</v>
      </c>
      <c r="Q2770">
        <v>172.8</v>
      </c>
      <c r="R2770">
        <v>172.8</v>
      </c>
      <c r="S2770">
        <v>0</v>
      </c>
      <c r="T2770">
        <v>172.8</v>
      </c>
      <c r="U2770">
        <v>87</v>
      </c>
      <c r="V2770">
        <f>SUMIF(货件明细!K:K,F2770,货件明细!AQ:AQ)</f>
        <v>0</v>
      </c>
      <c r="W2770">
        <f t="shared" si="172"/>
        <v>1</v>
      </c>
      <c r="X2770">
        <f t="shared" si="173"/>
        <v>87</v>
      </c>
      <c r="Y2770">
        <f>SUMIF(货件明细!K:K,F2770,货件明细!I:I)</f>
        <v>0</v>
      </c>
      <c r="Z2770">
        <f t="shared" si="174"/>
        <v>17.65</v>
      </c>
      <c r="AA2770">
        <f>SUMIF(货件明细!K:K,F2770,货件明细!J:J)</f>
        <v>0</v>
      </c>
      <c r="AB2770">
        <f t="shared" si="175"/>
        <v>1</v>
      </c>
    </row>
    <row r="2771" spans="1:28">
      <c r="A2771">
        <v>2025</v>
      </c>
      <c r="B2771">
        <v>4</v>
      </c>
      <c r="C2771">
        <v>18</v>
      </c>
      <c r="D2771" s="4">
        <v>45777</v>
      </c>
      <c r="E2771" t="s">
        <v>28</v>
      </c>
      <c r="F2771" t="s">
        <v>2904</v>
      </c>
      <c r="G2771" t="s">
        <v>50</v>
      </c>
      <c r="H2771" t="s">
        <v>31</v>
      </c>
      <c r="I2771" t="s">
        <v>96</v>
      </c>
      <c r="J2771" t="s">
        <v>100</v>
      </c>
      <c r="K2771" t="s">
        <v>100</v>
      </c>
      <c r="L2771" t="s">
        <v>46</v>
      </c>
      <c r="M2771" t="s">
        <v>47</v>
      </c>
      <c r="N2771" t="s">
        <v>226</v>
      </c>
      <c r="O2771">
        <v>17.65</v>
      </c>
      <c r="Q2771">
        <v>181.8</v>
      </c>
      <c r="R2771">
        <v>181.8</v>
      </c>
      <c r="S2771">
        <v>0</v>
      </c>
      <c r="T2771">
        <v>181.8</v>
      </c>
      <c r="U2771">
        <v>87</v>
      </c>
      <c r="V2771">
        <f>SUMIF(货件明细!K:K,F2771,货件明细!AQ:AQ)</f>
        <v>0</v>
      </c>
      <c r="W2771">
        <f t="shared" si="172"/>
        <v>1</v>
      </c>
      <c r="X2771">
        <f t="shared" si="173"/>
        <v>87</v>
      </c>
      <c r="Y2771">
        <f>SUMIF(货件明细!K:K,F2771,货件明细!I:I)</f>
        <v>0</v>
      </c>
      <c r="Z2771">
        <f t="shared" si="174"/>
        <v>17.65</v>
      </c>
      <c r="AA2771">
        <f>SUMIF(货件明细!K:K,F2771,货件明细!J:J)</f>
        <v>0</v>
      </c>
      <c r="AB2771">
        <f t="shared" si="175"/>
        <v>1</v>
      </c>
    </row>
    <row r="2772" spans="1:28">
      <c r="A2772">
        <v>2025</v>
      </c>
      <c r="B2772">
        <v>4</v>
      </c>
      <c r="C2772">
        <v>18</v>
      </c>
      <c r="D2772" s="4">
        <v>45777</v>
      </c>
      <c r="E2772" t="s">
        <v>28</v>
      </c>
      <c r="F2772" t="s">
        <v>2905</v>
      </c>
      <c r="G2772" t="s">
        <v>263</v>
      </c>
      <c r="H2772" t="s">
        <v>44</v>
      </c>
      <c r="I2772" t="s">
        <v>96</v>
      </c>
      <c r="J2772" t="s">
        <v>100</v>
      </c>
      <c r="K2772" t="s">
        <v>58</v>
      </c>
      <c r="L2772" t="s">
        <v>46</v>
      </c>
      <c r="M2772" t="s">
        <v>47</v>
      </c>
      <c r="N2772" t="s">
        <v>58</v>
      </c>
      <c r="O2772">
        <v>17.65</v>
      </c>
      <c r="Q2772">
        <v>172.8</v>
      </c>
      <c r="R2772">
        <v>172.8</v>
      </c>
      <c r="S2772">
        <v>0</v>
      </c>
      <c r="T2772">
        <v>172.8</v>
      </c>
      <c r="U2772">
        <v>87</v>
      </c>
      <c r="V2772">
        <f>SUMIF(货件明细!K:K,F2772,货件明细!AQ:AQ)</f>
        <v>0</v>
      </c>
      <c r="W2772">
        <f t="shared" si="172"/>
        <v>1</v>
      </c>
      <c r="X2772">
        <f t="shared" si="173"/>
        <v>87</v>
      </c>
      <c r="Y2772">
        <f>SUMIF(货件明细!K:K,F2772,货件明细!I:I)</f>
        <v>0</v>
      </c>
      <c r="Z2772">
        <f t="shared" si="174"/>
        <v>17.65</v>
      </c>
      <c r="AA2772">
        <f>SUMIF(货件明细!K:K,F2772,货件明细!J:J)</f>
        <v>0</v>
      </c>
      <c r="AB2772">
        <f t="shared" si="175"/>
        <v>1</v>
      </c>
    </row>
    <row r="2773" spans="1:28">
      <c r="A2773">
        <v>2025</v>
      </c>
      <c r="B2773">
        <v>4</v>
      </c>
      <c r="C2773">
        <v>18</v>
      </c>
      <c r="D2773" s="4">
        <v>45777</v>
      </c>
      <c r="E2773" t="s">
        <v>28</v>
      </c>
      <c r="F2773" t="s">
        <v>2906</v>
      </c>
      <c r="G2773" t="s">
        <v>269</v>
      </c>
      <c r="H2773" t="s">
        <v>31</v>
      </c>
      <c r="I2773" t="s">
        <v>96</v>
      </c>
      <c r="J2773" t="s">
        <v>100</v>
      </c>
      <c r="K2773" t="s">
        <v>100</v>
      </c>
      <c r="L2773" t="s">
        <v>46</v>
      </c>
      <c r="M2773" t="s">
        <v>47</v>
      </c>
      <c r="N2773" t="s">
        <v>226</v>
      </c>
      <c r="O2773">
        <v>17.65</v>
      </c>
      <c r="Q2773">
        <v>214.2</v>
      </c>
      <c r="R2773">
        <v>214.2</v>
      </c>
      <c r="S2773">
        <v>0</v>
      </c>
      <c r="T2773">
        <v>214.2</v>
      </c>
      <c r="U2773">
        <v>87</v>
      </c>
      <c r="V2773">
        <f>SUMIF(货件明细!K:K,F2773,货件明细!AQ:AQ)</f>
        <v>0</v>
      </c>
      <c r="W2773">
        <f t="shared" si="172"/>
        <v>1</v>
      </c>
      <c r="X2773">
        <f t="shared" si="173"/>
        <v>87</v>
      </c>
      <c r="Y2773">
        <f>SUMIF(货件明细!K:K,F2773,货件明细!I:I)</f>
        <v>0</v>
      </c>
      <c r="Z2773">
        <f t="shared" si="174"/>
        <v>17.65</v>
      </c>
      <c r="AA2773">
        <f>SUMIF(货件明细!K:K,F2773,货件明细!J:J)</f>
        <v>0</v>
      </c>
      <c r="AB2773">
        <f t="shared" si="175"/>
        <v>1</v>
      </c>
    </row>
    <row r="2774" spans="1:28">
      <c r="A2774">
        <v>2025</v>
      </c>
      <c r="B2774">
        <v>4</v>
      </c>
      <c r="C2774">
        <v>18</v>
      </c>
      <c r="D2774" s="4">
        <v>45777</v>
      </c>
      <c r="E2774" t="s">
        <v>28</v>
      </c>
      <c r="F2774" t="s">
        <v>2907</v>
      </c>
      <c r="G2774" t="s">
        <v>882</v>
      </c>
      <c r="H2774" t="s">
        <v>71</v>
      </c>
      <c r="I2774" t="s">
        <v>96</v>
      </c>
      <c r="J2774" t="s">
        <v>100</v>
      </c>
      <c r="K2774" t="s">
        <v>58</v>
      </c>
      <c r="L2774" t="s">
        <v>46</v>
      </c>
      <c r="M2774" t="s">
        <v>47</v>
      </c>
      <c r="N2774" t="s">
        <v>1851</v>
      </c>
      <c r="O2774">
        <v>17.65</v>
      </c>
      <c r="Q2774">
        <v>100.8</v>
      </c>
      <c r="R2774">
        <v>100.8</v>
      </c>
      <c r="S2774">
        <v>0</v>
      </c>
      <c r="T2774">
        <v>100.8</v>
      </c>
      <c r="U2774">
        <v>87</v>
      </c>
      <c r="V2774">
        <f>SUMIF(货件明细!K:K,F2774,货件明细!AQ:AQ)</f>
        <v>0</v>
      </c>
      <c r="W2774">
        <f t="shared" si="172"/>
        <v>1</v>
      </c>
      <c r="X2774">
        <f t="shared" si="173"/>
        <v>87</v>
      </c>
      <c r="Y2774">
        <f>SUMIF(货件明细!K:K,F2774,货件明细!I:I)</f>
        <v>0</v>
      </c>
      <c r="Z2774">
        <f t="shared" si="174"/>
        <v>17.65</v>
      </c>
      <c r="AA2774">
        <f>SUMIF(货件明细!K:K,F2774,货件明细!J:J)</f>
        <v>0</v>
      </c>
      <c r="AB2774">
        <f t="shared" si="175"/>
        <v>1</v>
      </c>
    </row>
    <row r="2775" spans="1:28">
      <c r="A2775">
        <v>2025</v>
      </c>
      <c r="B2775">
        <v>4</v>
      </c>
      <c r="C2775">
        <v>18</v>
      </c>
      <c r="D2775" s="4">
        <v>45777</v>
      </c>
      <c r="E2775" t="s">
        <v>28</v>
      </c>
      <c r="F2775" t="s">
        <v>2908</v>
      </c>
      <c r="G2775" t="s">
        <v>882</v>
      </c>
      <c r="H2775" t="s">
        <v>71</v>
      </c>
      <c r="I2775" t="s">
        <v>32</v>
      </c>
      <c r="J2775" t="s">
        <v>100</v>
      </c>
      <c r="K2775" t="s">
        <v>58</v>
      </c>
      <c r="L2775" t="s">
        <v>46</v>
      </c>
      <c r="M2775" t="s">
        <v>47</v>
      </c>
      <c r="N2775" t="s">
        <v>107</v>
      </c>
      <c r="O2775">
        <v>76.1</v>
      </c>
      <c r="Q2775">
        <v>330.4</v>
      </c>
      <c r="R2775">
        <v>330.4</v>
      </c>
      <c r="S2775">
        <v>0</v>
      </c>
      <c r="T2775">
        <v>330.4</v>
      </c>
      <c r="U2775">
        <v>190</v>
      </c>
      <c r="V2775">
        <f>SUMIF(货件明细!K:K,F2775,货件明细!AQ:AQ)</f>
        <v>0</v>
      </c>
      <c r="W2775">
        <f t="shared" si="172"/>
        <v>1</v>
      </c>
      <c r="X2775">
        <f t="shared" si="173"/>
        <v>190</v>
      </c>
      <c r="Y2775">
        <f>SUMIF(货件明细!K:K,F2775,货件明细!I:I)</f>
        <v>0</v>
      </c>
      <c r="Z2775">
        <f t="shared" si="174"/>
        <v>76.1</v>
      </c>
      <c r="AA2775">
        <f>SUMIF(货件明细!K:K,F2775,货件明细!J:J)</f>
        <v>0</v>
      </c>
      <c r="AB2775">
        <f t="shared" si="175"/>
        <v>1</v>
      </c>
    </row>
    <row r="2776" spans="1:28">
      <c r="A2776">
        <v>2025</v>
      </c>
      <c r="B2776">
        <v>4</v>
      </c>
      <c r="C2776">
        <v>18</v>
      </c>
      <c r="D2776" s="4">
        <v>45777</v>
      </c>
      <c r="E2776" t="s">
        <v>28</v>
      </c>
      <c r="F2776" t="s">
        <v>2909</v>
      </c>
      <c r="G2776" t="s">
        <v>56</v>
      </c>
      <c r="H2776" t="s">
        <v>44</v>
      </c>
      <c r="I2776" t="s">
        <v>32</v>
      </c>
      <c r="J2776" t="s">
        <v>100</v>
      </c>
      <c r="K2776" t="s">
        <v>58</v>
      </c>
      <c r="L2776" t="s">
        <v>46</v>
      </c>
      <c r="M2776" t="s">
        <v>47</v>
      </c>
      <c r="N2776" t="s">
        <v>75</v>
      </c>
      <c r="O2776">
        <v>76.1</v>
      </c>
      <c r="Q2776">
        <v>487.2</v>
      </c>
      <c r="R2776">
        <v>487.2</v>
      </c>
      <c r="S2776">
        <v>0</v>
      </c>
      <c r="T2776">
        <v>487.2</v>
      </c>
      <c r="U2776">
        <v>190</v>
      </c>
      <c r="V2776">
        <f>SUMIF(货件明细!K:K,F2776,货件明细!AQ:AQ)</f>
        <v>0</v>
      </c>
      <c r="W2776">
        <f t="shared" si="172"/>
        <v>1</v>
      </c>
      <c r="X2776">
        <f t="shared" si="173"/>
        <v>190</v>
      </c>
      <c r="Y2776">
        <f>SUMIF(货件明细!K:K,F2776,货件明细!I:I)</f>
        <v>0</v>
      </c>
      <c r="Z2776">
        <f t="shared" si="174"/>
        <v>76.1</v>
      </c>
      <c r="AA2776">
        <f>SUMIF(货件明细!K:K,F2776,货件明细!J:J)</f>
        <v>0</v>
      </c>
      <c r="AB2776">
        <f t="shared" si="175"/>
        <v>1</v>
      </c>
    </row>
    <row r="2777" spans="1:28">
      <c r="A2777">
        <v>2025</v>
      </c>
      <c r="B2777">
        <v>4</v>
      </c>
      <c r="C2777">
        <v>18</v>
      </c>
      <c r="D2777" s="4">
        <v>45777</v>
      </c>
      <c r="E2777" t="s">
        <v>28</v>
      </c>
      <c r="F2777" t="s">
        <v>2910</v>
      </c>
      <c r="G2777" t="s">
        <v>269</v>
      </c>
      <c r="H2777" t="s">
        <v>31</v>
      </c>
      <c r="I2777" t="s">
        <v>32</v>
      </c>
      <c r="J2777" t="s">
        <v>100</v>
      </c>
      <c r="K2777" t="s">
        <v>100</v>
      </c>
      <c r="L2777" t="s">
        <v>46</v>
      </c>
      <c r="M2777" t="s">
        <v>47</v>
      </c>
      <c r="N2777" t="s">
        <v>101</v>
      </c>
      <c r="O2777">
        <v>76.1</v>
      </c>
      <c r="Q2777">
        <v>662.4</v>
      </c>
      <c r="R2777">
        <v>662.4</v>
      </c>
      <c r="S2777">
        <v>0</v>
      </c>
      <c r="T2777">
        <v>662.4</v>
      </c>
      <c r="U2777">
        <v>190</v>
      </c>
      <c r="V2777">
        <f>SUMIF(货件明细!K:K,F2777,货件明细!AQ:AQ)</f>
        <v>0</v>
      </c>
      <c r="W2777">
        <f t="shared" si="172"/>
        <v>1</v>
      </c>
      <c r="X2777">
        <f t="shared" si="173"/>
        <v>190</v>
      </c>
      <c r="Y2777">
        <f>SUMIF(货件明细!K:K,F2777,货件明细!I:I)</f>
        <v>0</v>
      </c>
      <c r="Z2777">
        <f t="shared" si="174"/>
        <v>76.1</v>
      </c>
      <c r="AA2777">
        <f>SUMIF(货件明细!K:K,F2777,货件明细!J:J)</f>
        <v>0</v>
      </c>
      <c r="AB2777">
        <f t="shared" si="175"/>
        <v>1</v>
      </c>
    </row>
    <row r="2778" spans="1:28">
      <c r="A2778">
        <v>2025</v>
      </c>
      <c r="B2778">
        <v>4</v>
      </c>
      <c r="C2778">
        <v>18</v>
      </c>
      <c r="D2778" s="4">
        <v>45777</v>
      </c>
      <c r="E2778" t="s">
        <v>28</v>
      </c>
      <c r="F2778" t="s">
        <v>2911</v>
      </c>
      <c r="G2778" t="s">
        <v>50</v>
      </c>
      <c r="H2778" t="s">
        <v>31</v>
      </c>
      <c r="I2778" t="s">
        <v>32</v>
      </c>
      <c r="J2778" t="s">
        <v>100</v>
      </c>
      <c r="K2778" t="s">
        <v>100</v>
      </c>
      <c r="L2778" t="s">
        <v>46</v>
      </c>
      <c r="M2778" t="s">
        <v>65</v>
      </c>
      <c r="N2778" t="s">
        <v>1832</v>
      </c>
      <c r="O2778">
        <v>76.1</v>
      </c>
      <c r="Q2778">
        <v>516.343529411765</v>
      </c>
      <c r="R2778">
        <v>516.343529411765</v>
      </c>
      <c r="S2778">
        <v>0</v>
      </c>
      <c r="T2778">
        <v>516.343529411765</v>
      </c>
      <c r="U2778">
        <v>190</v>
      </c>
      <c r="V2778">
        <f>SUMIF(货件明细!K:K,F2778,货件明细!AQ:AQ)</f>
        <v>0</v>
      </c>
      <c r="W2778">
        <f t="shared" si="172"/>
        <v>1</v>
      </c>
      <c r="X2778">
        <f t="shared" si="173"/>
        <v>190</v>
      </c>
      <c r="Y2778">
        <f>SUMIF(货件明细!K:K,F2778,货件明细!I:I)</f>
        <v>0</v>
      </c>
      <c r="Z2778">
        <f t="shared" si="174"/>
        <v>76.1</v>
      </c>
      <c r="AA2778">
        <f>SUMIF(货件明细!K:K,F2778,货件明细!J:J)</f>
        <v>0</v>
      </c>
      <c r="AB2778">
        <f t="shared" si="175"/>
        <v>1</v>
      </c>
    </row>
    <row r="2779" spans="1:28">
      <c r="A2779">
        <v>2025</v>
      </c>
      <c r="B2779">
        <v>4</v>
      </c>
      <c r="C2779">
        <v>18</v>
      </c>
      <c r="D2779" s="4">
        <v>45777</v>
      </c>
      <c r="E2779" t="s">
        <v>28</v>
      </c>
      <c r="F2779" t="s">
        <v>2912</v>
      </c>
      <c r="G2779" t="s">
        <v>263</v>
      </c>
      <c r="H2779" t="s">
        <v>44</v>
      </c>
      <c r="I2779" t="s">
        <v>32</v>
      </c>
      <c r="J2779" t="s">
        <v>100</v>
      </c>
      <c r="K2779" t="s">
        <v>58</v>
      </c>
      <c r="L2779" t="s">
        <v>46</v>
      </c>
      <c r="M2779" t="s">
        <v>65</v>
      </c>
      <c r="N2779" t="s">
        <v>2731</v>
      </c>
      <c r="O2779">
        <v>76.1</v>
      </c>
      <c r="Q2779">
        <v>413.181176470588</v>
      </c>
      <c r="R2779">
        <v>413.181176470588</v>
      </c>
      <c r="S2779">
        <v>0</v>
      </c>
      <c r="T2779">
        <v>413.181176470588</v>
      </c>
      <c r="U2779">
        <v>190</v>
      </c>
      <c r="V2779">
        <f>SUMIF(货件明细!K:K,F2779,货件明细!AQ:AQ)</f>
        <v>0</v>
      </c>
      <c r="W2779">
        <f t="shared" si="172"/>
        <v>1</v>
      </c>
      <c r="X2779">
        <f t="shared" si="173"/>
        <v>190</v>
      </c>
      <c r="Y2779">
        <f>SUMIF(货件明细!K:K,F2779,货件明细!I:I)</f>
        <v>0</v>
      </c>
      <c r="Z2779">
        <f t="shared" si="174"/>
        <v>76.1</v>
      </c>
      <c r="AA2779">
        <f>SUMIF(货件明细!K:K,F2779,货件明细!J:J)</f>
        <v>0</v>
      </c>
      <c r="AB2779">
        <f t="shared" si="175"/>
        <v>1</v>
      </c>
    </row>
    <row r="2780" spans="1:28">
      <c r="A2780">
        <v>2025</v>
      </c>
      <c r="B2780">
        <v>4</v>
      </c>
      <c r="C2780">
        <v>18</v>
      </c>
      <c r="D2780" s="4">
        <v>45777</v>
      </c>
      <c r="E2780" t="s">
        <v>28</v>
      </c>
      <c r="F2780" t="s">
        <v>2913</v>
      </c>
      <c r="G2780" t="s">
        <v>54</v>
      </c>
      <c r="H2780" t="s">
        <v>31</v>
      </c>
      <c r="I2780" t="s">
        <v>57</v>
      </c>
      <c r="J2780" t="s">
        <v>100</v>
      </c>
      <c r="K2780" t="s">
        <v>100</v>
      </c>
      <c r="L2780" t="s">
        <v>46</v>
      </c>
      <c r="M2780" t="s">
        <v>47</v>
      </c>
      <c r="N2780" t="s">
        <v>101</v>
      </c>
      <c r="O2780">
        <v>40.5</v>
      </c>
      <c r="Q2780">
        <v>318.4</v>
      </c>
      <c r="R2780">
        <v>318.4</v>
      </c>
      <c r="S2780">
        <v>0</v>
      </c>
      <c r="T2780">
        <v>318.4</v>
      </c>
      <c r="U2780">
        <v>206</v>
      </c>
      <c r="V2780">
        <f>SUMIF(货件明细!K:K,F2780,货件明细!AQ:AQ)</f>
        <v>0</v>
      </c>
      <c r="W2780">
        <f t="shared" si="172"/>
        <v>1</v>
      </c>
      <c r="X2780">
        <f t="shared" si="173"/>
        <v>206</v>
      </c>
      <c r="Y2780">
        <f>SUMIF(货件明细!K:K,F2780,货件明细!I:I)</f>
        <v>0</v>
      </c>
      <c r="Z2780">
        <f t="shared" si="174"/>
        <v>40.5</v>
      </c>
      <c r="AA2780">
        <f>SUMIF(货件明细!K:K,F2780,货件明细!J:J)</f>
        <v>0</v>
      </c>
      <c r="AB2780">
        <f t="shared" si="175"/>
        <v>1</v>
      </c>
    </row>
    <row r="2781" spans="1:28">
      <c r="A2781">
        <v>2025</v>
      </c>
      <c r="B2781">
        <v>4</v>
      </c>
      <c r="C2781">
        <v>18</v>
      </c>
      <c r="D2781" s="4">
        <v>45777</v>
      </c>
      <c r="E2781" t="s">
        <v>28</v>
      </c>
      <c r="F2781" t="s">
        <v>2914</v>
      </c>
      <c r="G2781" t="s">
        <v>50</v>
      </c>
      <c r="H2781" t="s">
        <v>31</v>
      </c>
      <c r="I2781" t="s">
        <v>57</v>
      </c>
      <c r="J2781" t="s">
        <v>100</v>
      </c>
      <c r="K2781" t="s">
        <v>100</v>
      </c>
      <c r="L2781" t="s">
        <v>46</v>
      </c>
      <c r="M2781" t="s">
        <v>47</v>
      </c>
      <c r="N2781" t="s">
        <v>101</v>
      </c>
      <c r="O2781">
        <v>40.5</v>
      </c>
      <c r="Q2781">
        <v>269.28</v>
      </c>
      <c r="R2781">
        <v>269.28</v>
      </c>
      <c r="S2781">
        <v>0</v>
      </c>
      <c r="T2781">
        <v>269.28</v>
      </c>
      <c r="U2781">
        <v>206</v>
      </c>
      <c r="V2781">
        <f>SUMIF(货件明细!K:K,F2781,货件明细!AQ:AQ)</f>
        <v>0</v>
      </c>
      <c r="W2781">
        <f t="shared" si="172"/>
        <v>1</v>
      </c>
      <c r="X2781">
        <f t="shared" si="173"/>
        <v>206</v>
      </c>
      <c r="Y2781">
        <f>SUMIF(货件明细!K:K,F2781,货件明细!I:I)</f>
        <v>0</v>
      </c>
      <c r="Z2781">
        <f t="shared" si="174"/>
        <v>40.5</v>
      </c>
      <c r="AA2781">
        <f>SUMIF(货件明细!K:K,F2781,货件明细!J:J)</f>
        <v>0</v>
      </c>
      <c r="AB2781">
        <f t="shared" si="175"/>
        <v>1</v>
      </c>
    </row>
    <row r="2782" spans="1:28">
      <c r="A2782">
        <v>2025</v>
      </c>
      <c r="B2782">
        <v>4</v>
      </c>
      <c r="C2782">
        <v>18</v>
      </c>
      <c r="D2782" s="4">
        <v>45777</v>
      </c>
      <c r="E2782" t="s">
        <v>28</v>
      </c>
      <c r="F2782" t="s">
        <v>2915</v>
      </c>
      <c r="G2782" t="s">
        <v>374</v>
      </c>
      <c r="H2782" t="s">
        <v>71</v>
      </c>
      <c r="I2782" t="s">
        <v>57</v>
      </c>
      <c r="J2782" t="s">
        <v>100</v>
      </c>
      <c r="K2782" t="s">
        <v>58</v>
      </c>
      <c r="L2782" t="s">
        <v>46</v>
      </c>
      <c r="M2782" t="s">
        <v>47</v>
      </c>
      <c r="N2782" t="s">
        <v>107</v>
      </c>
      <c r="O2782">
        <v>40.5</v>
      </c>
      <c r="Q2782">
        <v>196.114285714286</v>
      </c>
      <c r="R2782">
        <v>196.114285714286</v>
      </c>
      <c r="S2782">
        <v>0</v>
      </c>
      <c r="T2782">
        <v>196.114285714286</v>
      </c>
      <c r="U2782">
        <v>206</v>
      </c>
      <c r="V2782">
        <f>SUMIF(货件明细!K:K,F2782,货件明细!AQ:AQ)</f>
        <v>0</v>
      </c>
      <c r="W2782">
        <f t="shared" si="172"/>
        <v>1</v>
      </c>
      <c r="X2782">
        <f t="shared" si="173"/>
        <v>206</v>
      </c>
      <c r="Y2782">
        <f>SUMIF(货件明细!K:K,F2782,货件明细!I:I)</f>
        <v>0</v>
      </c>
      <c r="Z2782">
        <f t="shared" si="174"/>
        <v>40.5</v>
      </c>
      <c r="AA2782">
        <f>SUMIF(货件明细!K:K,F2782,货件明细!J:J)</f>
        <v>0</v>
      </c>
      <c r="AB2782">
        <f t="shared" si="175"/>
        <v>1</v>
      </c>
    </row>
    <row r="2783" spans="1:28">
      <c r="A2783">
        <v>2025</v>
      </c>
      <c r="B2783">
        <v>4</v>
      </c>
      <c r="C2783">
        <v>18</v>
      </c>
      <c r="D2783" s="4">
        <v>45777</v>
      </c>
      <c r="E2783" t="s">
        <v>28</v>
      </c>
      <c r="F2783" t="s">
        <v>2916</v>
      </c>
      <c r="G2783" t="s">
        <v>1610</v>
      </c>
      <c r="H2783" t="s">
        <v>71</v>
      </c>
      <c r="I2783" t="s">
        <v>57</v>
      </c>
      <c r="J2783" t="s">
        <v>100</v>
      </c>
      <c r="K2783" t="s">
        <v>58</v>
      </c>
      <c r="L2783" t="s">
        <v>46</v>
      </c>
      <c r="M2783" t="s">
        <v>47</v>
      </c>
      <c r="N2783" t="s">
        <v>107</v>
      </c>
      <c r="O2783">
        <v>40.5</v>
      </c>
      <c r="Q2783">
        <v>188.8</v>
      </c>
      <c r="R2783">
        <v>188.8</v>
      </c>
      <c r="S2783">
        <v>0</v>
      </c>
      <c r="T2783">
        <v>188.8</v>
      </c>
      <c r="U2783">
        <v>206</v>
      </c>
      <c r="V2783">
        <f>SUMIF(货件明细!K:K,F2783,货件明细!AQ:AQ)</f>
        <v>0</v>
      </c>
      <c r="W2783">
        <f t="shared" si="172"/>
        <v>1</v>
      </c>
      <c r="X2783">
        <f t="shared" si="173"/>
        <v>206</v>
      </c>
      <c r="Y2783">
        <f>SUMIF(货件明细!K:K,F2783,货件明细!I:I)</f>
        <v>0</v>
      </c>
      <c r="Z2783">
        <f t="shared" si="174"/>
        <v>40.5</v>
      </c>
      <c r="AA2783">
        <f>SUMIF(货件明细!K:K,F2783,货件明细!J:J)</f>
        <v>0</v>
      </c>
      <c r="AB2783">
        <f t="shared" si="175"/>
        <v>1</v>
      </c>
    </row>
    <row r="2784" spans="1:28">
      <c r="A2784">
        <v>2025</v>
      </c>
      <c r="B2784">
        <v>4</v>
      </c>
      <c r="C2784">
        <v>18</v>
      </c>
      <c r="D2784" s="4">
        <v>45777</v>
      </c>
      <c r="E2784" t="s">
        <v>28</v>
      </c>
      <c r="F2784" t="s">
        <v>2917</v>
      </c>
      <c r="G2784" t="s">
        <v>43</v>
      </c>
      <c r="H2784" t="s">
        <v>44</v>
      </c>
      <c r="I2784" t="s">
        <v>57</v>
      </c>
      <c r="J2784" t="s">
        <v>100</v>
      </c>
      <c r="K2784" t="s">
        <v>58</v>
      </c>
      <c r="L2784" t="s">
        <v>46</v>
      </c>
      <c r="M2784" t="s">
        <v>47</v>
      </c>
      <c r="N2784" t="s">
        <v>75</v>
      </c>
      <c r="O2784">
        <v>40.5</v>
      </c>
      <c r="Q2784">
        <v>266.8</v>
      </c>
      <c r="R2784">
        <v>266.8</v>
      </c>
      <c r="S2784">
        <v>0</v>
      </c>
      <c r="T2784">
        <v>266.8</v>
      </c>
      <c r="U2784">
        <v>206</v>
      </c>
      <c r="V2784">
        <f>SUMIF(货件明细!K:K,F2784,货件明细!AQ:AQ)</f>
        <v>0</v>
      </c>
      <c r="W2784">
        <f t="shared" si="172"/>
        <v>1</v>
      </c>
      <c r="X2784">
        <f t="shared" si="173"/>
        <v>206</v>
      </c>
      <c r="Y2784">
        <f>SUMIF(货件明细!K:K,F2784,货件明细!I:I)</f>
        <v>0</v>
      </c>
      <c r="Z2784">
        <f t="shared" si="174"/>
        <v>40.5</v>
      </c>
      <c r="AA2784">
        <f>SUMIF(货件明细!K:K,F2784,货件明细!J:J)</f>
        <v>0</v>
      </c>
      <c r="AB2784">
        <f t="shared" si="175"/>
        <v>1</v>
      </c>
    </row>
    <row r="2785" spans="1:28">
      <c r="A2785">
        <v>2025</v>
      </c>
      <c r="B2785">
        <v>4</v>
      </c>
      <c r="C2785">
        <v>18</v>
      </c>
      <c r="D2785" s="4">
        <v>45777</v>
      </c>
      <c r="E2785" t="s">
        <v>28</v>
      </c>
      <c r="F2785" t="s">
        <v>2918</v>
      </c>
      <c r="G2785" t="s">
        <v>43</v>
      </c>
      <c r="H2785" t="s">
        <v>44</v>
      </c>
      <c r="I2785" t="s">
        <v>111</v>
      </c>
      <c r="J2785" t="s">
        <v>100</v>
      </c>
      <c r="K2785" t="s">
        <v>58</v>
      </c>
      <c r="L2785" t="s">
        <v>46</v>
      </c>
      <c r="M2785" t="s">
        <v>47</v>
      </c>
      <c r="N2785" t="s">
        <v>75</v>
      </c>
      <c r="O2785">
        <v>18.45</v>
      </c>
      <c r="Q2785">
        <v>133.4</v>
      </c>
      <c r="R2785">
        <v>133.4</v>
      </c>
      <c r="S2785">
        <v>0</v>
      </c>
      <c r="T2785">
        <v>133.4</v>
      </c>
      <c r="U2785">
        <v>119</v>
      </c>
      <c r="V2785">
        <f>SUMIF(货件明细!K:K,F2785,货件明细!AQ:AQ)</f>
        <v>0</v>
      </c>
      <c r="W2785">
        <f t="shared" si="172"/>
        <v>1</v>
      </c>
      <c r="X2785">
        <f t="shared" si="173"/>
        <v>119</v>
      </c>
      <c r="Y2785">
        <f>SUMIF(货件明细!K:K,F2785,货件明细!I:I)</f>
        <v>0</v>
      </c>
      <c r="Z2785">
        <f t="shared" si="174"/>
        <v>18.45</v>
      </c>
      <c r="AA2785">
        <f>SUMIF(货件明细!K:K,F2785,货件明细!J:J)</f>
        <v>0</v>
      </c>
      <c r="AB2785">
        <f t="shared" si="175"/>
        <v>1</v>
      </c>
    </row>
    <row r="2786" spans="1:28">
      <c r="A2786">
        <v>2025</v>
      </c>
      <c r="B2786">
        <v>4</v>
      </c>
      <c r="C2786">
        <v>18</v>
      </c>
      <c r="D2786" s="4">
        <v>45777</v>
      </c>
      <c r="E2786" t="s">
        <v>28</v>
      </c>
      <c r="F2786" t="s">
        <v>2919</v>
      </c>
      <c r="G2786" t="s">
        <v>206</v>
      </c>
      <c r="H2786" t="s">
        <v>71</v>
      </c>
      <c r="I2786" t="s">
        <v>111</v>
      </c>
      <c r="J2786" t="s">
        <v>100</v>
      </c>
      <c r="K2786" t="s">
        <v>58</v>
      </c>
      <c r="L2786" t="s">
        <v>46</v>
      </c>
      <c r="M2786" t="s">
        <v>47</v>
      </c>
      <c r="N2786" t="s">
        <v>75</v>
      </c>
      <c r="O2786">
        <v>18.45</v>
      </c>
      <c r="Q2786">
        <v>137</v>
      </c>
      <c r="R2786">
        <v>137</v>
      </c>
      <c r="S2786">
        <v>0</v>
      </c>
      <c r="T2786">
        <v>137</v>
      </c>
      <c r="U2786">
        <v>119</v>
      </c>
      <c r="V2786">
        <f>SUMIF(货件明细!K:K,F2786,货件明细!AQ:AQ)</f>
        <v>0</v>
      </c>
      <c r="W2786">
        <f t="shared" si="172"/>
        <v>1</v>
      </c>
      <c r="X2786">
        <f t="shared" si="173"/>
        <v>119</v>
      </c>
      <c r="Y2786">
        <f>SUMIF(货件明细!K:K,F2786,货件明细!I:I)</f>
        <v>0</v>
      </c>
      <c r="Z2786">
        <f t="shared" si="174"/>
        <v>18.45</v>
      </c>
      <c r="AA2786">
        <f>SUMIF(货件明细!K:K,F2786,货件明细!J:J)</f>
        <v>0</v>
      </c>
      <c r="AB2786">
        <f t="shared" si="175"/>
        <v>1</v>
      </c>
    </row>
    <row r="2787" spans="1:28">
      <c r="A2787">
        <v>2025</v>
      </c>
      <c r="B2787">
        <v>4</v>
      </c>
      <c r="C2787">
        <v>18</v>
      </c>
      <c r="D2787" s="4">
        <v>45777</v>
      </c>
      <c r="E2787" t="s">
        <v>28</v>
      </c>
      <c r="F2787" t="s">
        <v>2920</v>
      </c>
      <c r="G2787" t="s">
        <v>269</v>
      </c>
      <c r="H2787" t="s">
        <v>31</v>
      </c>
      <c r="I2787" t="s">
        <v>111</v>
      </c>
      <c r="J2787" t="s">
        <v>100</v>
      </c>
      <c r="K2787" t="s">
        <v>100</v>
      </c>
      <c r="L2787" t="s">
        <v>46</v>
      </c>
      <c r="M2787" t="s">
        <v>47</v>
      </c>
      <c r="N2787" t="s">
        <v>101</v>
      </c>
      <c r="O2787">
        <v>18.45</v>
      </c>
      <c r="Q2787">
        <v>165.6</v>
      </c>
      <c r="R2787">
        <v>165.6</v>
      </c>
      <c r="S2787">
        <v>0</v>
      </c>
      <c r="T2787">
        <v>165.6</v>
      </c>
      <c r="U2787">
        <v>119</v>
      </c>
      <c r="V2787">
        <f>SUMIF(货件明细!K:K,F2787,货件明细!AQ:AQ)</f>
        <v>0</v>
      </c>
      <c r="W2787">
        <f t="shared" si="172"/>
        <v>1</v>
      </c>
      <c r="X2787">
        <f t="shared" si="173"/>
        <v>119</v>
      </c>
      <c r="Y2787">
        <f>SUMIF(货件明细!K:K,F2787,货件明细!I:I)</f>
        <v>0</v>
      </c>
      <c r="Z2787">
        <f t="shared" si="174"/>
        <v>18.45</v>
      </c>
      <c r="AA2787">
        <f>SUMIF(货件明细!K:K,F2787,货件明细!J:J)</f>
        <v>0</v>
      </c>
      <c r="AB2787">
        <f t="shared" si="175"/>
        <v>1</v>
      </c>
    </row>
    <row r="2788" spans="1:28">
      <c r="A2788">
        <v>2025</v>
      </c>
      <c r="B2788">
        <v>4</v>
      </c>
      <c r="C2788">
        <v>18</v>
      </c>
      <c r="D2788" s="4">
        <v>45777</v>
      </c>
      <c r="E2788" t="s">
        <v>28</v>
      </c>
      <c r="F2788" t="s">
        <v>2921</v>
      </c>
      <c r="G2788" t="s">
        <v>50</v>
      </c>
      <c r="H2788" t="s">
        <v>31</v>
      </c>
      <c r="I2788" t="s">
        <v>111</v>
      </c>
      <c r="J2788" t="s">
        <v>100</v>
      </c>
      <c r="K2788" t="s">
        <v>100</v>
      </c>
      <c r="L2788" t="s">
        <v>46</v>
      </c>
      <c r="M2788" t="s">
        <v>47</v>
      </c>
      <c r="N2788" t="s">
        <v>101</v>
      </c>
      <c r="O2788">
        <v>18.45</v>
      </c>
      <c r="Q2788">
        <v>134.64</v>
      </c>
      <c r="R2788">
        <v>134.64</v>
      </c>
      <c r="S2788">
        <v>0</v>
      </c>
      <c r="T2788">
        <v>134.64</v>
      </c>
      <c r="U2788">
        <v>119</v>
      </c>
      <c r="V2788">
        <f>SUMIF(货件明细!K:K,F2788,货件明细!AQ:AQ)</f>
        <v>0</v>
      </c>
      <c r="W2788">
        <f t="shared" si="172"/>
        <v>1</v>
      </c>
      <c r="X2788">
        <f t="shared" si="173"/>
        <v>119</v>
      </c>
      <c r="Y2788">
        <f>SUMIF(货件明细!K:K,F2788,货件明细!I:I)</f>
        <v>0</v>
      </c>
      <c r="Z2788">
        <f t="shared" si="174"/>
        <v>18.45</v>
      </c>
      <c r="AA2788">
        <f>SUMIF(货件明细!K:K,F2788,货件明细!J:J)</f>
        <v>0</v>
      </c>
      <c r="AB2788">
        <f t="shared" si="175"/>
        <v>1</v>
      </c>
    </row>
    <row r="2789" spans="1:28">
      <c r="A2789">
        <v>2025</v>
      </c>
      <c r="B2789">
        <v>4</v>
      </c>
      <c r="C2789">
        <v>18</v>
      </c>
      <c r="D2789" s="4">
        <v>45777</v>
      </c>
      <c r="E2789" t="s">
        <v>28</v>
      </c>
      <c r="F2789" t="s">
        <v>2922</v>
      </c>
      <c r="G2789" t="s">
        <v>223</v>
      </c>
      <c r="H2789" t="s">
        <v>31</v>
      </c>
      <c r="I2789" t="s">
        <v>111</v>
      </c>
      <c r="J2789" t="s">
        <v>100</v>
      </c>
      <c r="K2789" t="s">
        <v>100</v>
      </c>
      <c r="L2789" t="s">
        <v>46</v>
      </c>
      <c r="M2789" t="s">
        <v>47</v>
      </c>
      <c r="N2789" t="s">
        <v>101</v>
      </c>
      <c r="O2789">
        <v>18.45</v>
      </c>
      <c r="Q2789">
        <v>142.4375</v>
      </c>
      <c r="R2789">
        <v>142.4375</v>
      </c>
      <c r="S2789">
        <v>0</v>
      </c>
      <c r="T2789">
        <v>142.4375</v>
      </c>
      <c r="U2789">
        <v>119</v>
      </c>
      <c r="V2789">
        <f>SUMIF(货件明细!K:K,F2789,货件明细!AQ:AQ)</f>
        <v>0</v>
      </c>
      <c r="W2789">
        <f t="shared" si="172"/>
        <v>1</v>
      </c>
      <c r="X2789">
        <f t="shared" si="173"/>
        <v>119</v>
      </c>
      <c r="Y2789">
        <f>SUMIF(货件明细!K:K,F2789,货件明细!I:I)</f>
        <v>0</v>
      </c>
      <c r="Z2789">
        <f t="shared" si="174"/>
        <v>18.45</v>
      </c>
      <c r="AA2789">
        <f>SUMIF(货件明细!K:K,F2789,货件明细!J:J)</f>
        <v>0</v>
      </c>
      <c r="AB2789">
        <f t="shared" si="175"/>
        <v>1</v>
      </c>
    </row>
    <row r="2790" spans="1:28">
      <c r="A2790">
        <v>2025</v>
      </c>
      <c r="B2790">
        <v>4</v>
      </c>
      <c r="C2790">
        <v>18</v>
      </c>
      <c r="D2790" s="4">
        <v>45777</v>
      </c>
      <c r="E2790" t="s">
        <v>28</v>
      </c>
      <c r="F2790" t="s">
        <v>2923</v>
      </c>
      <c r="G2790" t="s">
        <v>1610</v>
      </c>
      <c r="H2790" t="s">
        <v>71</v>
      </c>
      <c r="I2790" t="s">
        <v>39</v>
      </c>
      <c r="J2790" t="s">
        <v>100</v>
      </c>
      <c r="K2790" t="s">
        <v>58</v>
      </c>
      <c r="L2790" t="s">
        <v>46</v>
      </c>
      <c r="M2790" t="s">
        <v>65</v>
      </c>
      <c r="N2790" t="s">
        <v>2873</v>
      </c>
      <c r="O2790">
        <v>103.45</v>
      </c>
      <c r="Q2790">
        <v>540.8</v>
      </c>
      <c r="R2790">
        <v>540.8</v>
      </c>
      <c r="S2790">
        <v>0</v>
      </c>
      <c r="T2790">
        <v>540.8</v>
      </c>
      <c r="U2790">
        <v>268</v>
      </c>
      <c r="V2790">
        <f>SUMIF(货件明细!K:K,F2790,货件明细!AQ:AQ)</f>
        <v>0</v>
      </c>
      <c r="W2790">
        <f t="shared" si="172"/>
        <v>1</v>
      </c>
      <c r="X2790">
        <f t="shared" si="173"/>
        <v>268</v>
      </c>
      <c r="Y2790">
        <f>SUMIF(货件明细!K:K,F2790,货件明细!I:I)</f>
        <v>0</v>
      </c>
      <c r="Z2790">
        <f t="shared" si="174"/>
        <v>103.45</v>
      </c>
      <c r="AA2790">
        <f>SUMIF(货件明细!K:K,F2790,货件明细!J:J)</f>
        <v>0</v>
      </c>
      <c r="AB2790">
        <f t="shared" si="175"/>
        <v>1</v>
      </c>
    </row>
    <row r="2791" spans="1:28">
      <c r="A2791">
        <v>2025</v>
      </c>
      <c r="B2791">
        <v>4</v>
      </c>
      <c r="C2791">
        <v>18</v>
      </c>
      <c r="D2791" s="4">
        <v>45777</v>
      </c>
      <c r="E2791" t="s">
        <v>28</v>
      </c>
      <c r="F2791" t="s">
        <v>2924</v>
      </c>
      <c r="G2791" t="s">
        <v>50</v>
      </c>
      <c r="H2791" t="s">
        <v>31</v>
      </c>
      <c r="I2791" t="s">
        <v>39</v>
      </c>
      <c r="J2791" t="s">
        <v>100</v>
      </c>
      <c r="K2791" t="s">
        <v>100</v>
      </c>
      <c r="L2791" t="s">
        <v>46</v>
      </c>
      <c r="M2791" t="s">
        <v>47</v>
      </c>
      <c r="N2791" t="s">
        <v>226</v>
      </c>
      <c r="O2791">
        <v>88.15</v>
      </c>
      <c r="Q2791">
        <v>888.8</v>
      </c>
      <c r="R2791">
        <v>888.8</v>
      </c>
      <c r="S2791">
        <v>0</v>
      </c>
      <c r="T2791">
        <v>888.8</v>
      </c>
      <c r="U2791">
        <v>232</v>
      </c>
      <c r="V2791">
        <f>SUMIF(货件明细!K:K,F2791,货件明细!AQ:AQ)</f>
        <v>0</v>
      </c>
      <c r="W2791">
        <f t="shared" si="172"/>
        <v>1</v>
      </c>
      <c r="X2791">
        <f t="shared" si="173"/>
        <v>232</v>
      </c>
      <c r="Y2791">
        <f>SUMIF(货件明细!K:K,F2791,货件明细!I:I)</f>
        <v>0</v>
      </c>
      <c r="Z2791">
        <f t="shared" si="174"/>
        <v>88.15</v>
      </c>
      <c r="AA2791">
        <f>SUMIF(货件明细!K:K,F2791,货件明细!J:J)</f>
        <v>0</v>
      </c>
      <c r="AB2791">
        <f t="shared" si="175"/>
        <v>1</v>
      </c>
    </row>
    <row r="2792" spans="1:28">
      <c r="A2792">
        <v>2025</v>
      </c>
      <c r="B2792">
        <v>4</v>
      </c>
      <c r="C2792">
        <v>18</v>
      </c>
      <c r="D2792" s="4">
        <v>45777</v>
      </c>
      <c r="E2792" t="s">
        <v>28</v>
      </c>
      <c r="F2792" t="s">
        <v>2925</v>
      </c>
      <c r="G2792" t="s">
        <v>54</v>
      </c>
      <c r="H2792" t="s">
        <v>31</v>
      </c>
      <c r="I2792" t="s">
        <v>39</v>
      </c>
      <c r="J2792" t="s">
        <v>100</v>
      </c>
      <c r="K2792" t="s">
        <v>100</v>
      </c>
      <c r="L2792" t="s">
        <v>46</v>
      </c>
      <c r="M2792" t="s">
        <v>47</v>
      </c>
      <c r="N2792" t="s">
        <v>226</v>
      </c>
      <c r="O2792">
        <v>118.75</v>
      </c>
      <c r="Q2792">
        <v>1166.2</v>
      </c>
      <c r="R2792">
        <v>1166.2</v>
      </c>
      <c r="S2792">
        <v>0</v>
      </c>
      <c r="T2792">
        <v>1166.2</v>
      </c>
      <c r="U2792">
        <v>304</v>
      </c>
      <c r="V2792">
        <f>SUMIF(货件明细!K:K,F2792,货件明细!AQ:AQ)</f>
        <v>0</v>
      </c>
      <c r="W2792">
        <f t="shared" si="172"/>
        <v>1</v>
      </c>
      <c r="X2792">
        <f t="shared" si="173"/>
        <v>304</v>
      </c>
      <c r="Y2792">
        <f>SUMIF(货件明细!K:K,F2792,货件明细!I:I)</f>
        <v>0</v>
      </c>
      <c r="Z2792">
        <f t="shared" si="174"/>
        <v>118.75</v>
      </c>
      <c r="AA2792">
        <f>SUMIF(货件明细!K:K,F2792,货件明细!J:J)</f>
        <v>0</v>
      </c>
      <c r="AB2792">
        <f t="shared" si="175"/>
        <v>1</v>
      </c>
    </row>
    <row r="2793" spans="1:28">
      <c r="A2793">
        <v>2025</v>
      </c>
      <c r="B2793">
        <v>4</v>
      </c>
      <c r="C2793">
        <v>18</v>
      </c>
      <c r="D2793" s="4">
        <v>45777</v>
      </c>
      <c r="E2793" t="s">
        <v>28</v>
      </c>
      <c r="F2793" t="s">
        <v>2926</v>
      </c>
      <c r="G2793" t="s">
        <v>43</v>
      </c>
      <c r="H2793" t="s">
        <v>44</v>
      </c>
      <c r="I2793" t="s">
        <v>39</v>
      </c>
      <c r="J2793" t="s">
        <v>100</v>
      </c>
      <c r="K2793" t="s">
        <v>58</v>
      </c>
      <c r="L2793" t="s">
        <v>46</v>
      </c>
      <c r="M2793" t="s">
        <v>65</v>
      </c>
      <c r="N2793" t="s">
        <v>2873</v>
      </c>
      <c r="O2793">
        <v>103.45</v>
      </c>
      <c r="Q2793">
        <v>811.2</v>
      </c>
      <c r="R2793">
        <v>811.2</v>
      </c>
      <c r="S2793">
        <v>0</v>
      </c>
      <c r="T2793">
        <v>811.2</v>
      </c>
      <c r="U2793">
        <v>268</v>
      </c>
      <c r="V2793">
        <f>SUMIF(货件明细!K:K,F2793,货件明细!AQ:AQ)</f>
        <v>0</v>
      </c>
      <c r="W2793">
        <f t="shared" si="172"/>
        <v>1</v>
      </c>
      <c r="X2793">
        <f t="shared" si="173"/>
        <v>268</v>
      </c>
      <c r="Y2793">
        <f>SUMIF(货件明细!K:K,F2793,货件明细!I:I)</f>
        <v>0</v>
      </c>
      <c r="Z2793">
        <f t="shared" si="174"/>
        <v>103.45</v>
      </c>
      <c r="AA2793">
        <f>SUMIF(货件明细!K:K,F2793,货件明细!J:J)</f>
        <v>0</v>
      </c>
      <c r="AB2793">
        <f t="shared" si="175"/>
        <v>1</v>
      </c>
    </row>
    <row r="2794" spans="1:28">
      <c r="A2794">
        <v>2025</v>
      </c>
      <c r="B2794">
        <v>4</v>
      </c>
      <c r="C2794">
        <v>18</v>
      </c>
      <c r="D2794" s="4">
        <v>45777</v>
      </c>
      <c r="E2794" t="s">
        <v>28</v>
      </c>
      <c r="F2794" t="s">
        <v>2927</v>
      </c>
      <c r="G2794" t="s">
        <v>374</v>
      </c>
      <c r="H2794" t="s">
        <v>71</v>
      </c>
      <c r="I2794" t="s">
        <v>39</v>
      </c>
      <c r="J2794" t="s">
        <v>100</v>
      </c>
      <c r="K2794" t="s">
        <v>58</v>
      </c>
      <c r="L2794" t="s">
        <v>46</v>
      </c>
      <c r="M2794" t="s">
        <v>65</v>
      </c>
      <c r="N2794" t="s">
        <v>2873</v>
      </c>
      <c r="O2794">
        <v>103.45</v>
      </c>
      <c r="Q2794">
        <v>613.6</v>
      </c>
      <c r="R2794">
        <v>613.6</v>
      </c>
      <c r="S2794">
        <v>0</v>
      </c>
      <c r="T2794">
        <v>613.6</v>
      </c>
      <c r="U2794">
        <v>268</v>
      </c>
      <c r="V2794">
        <f>SUMIF(货件明细!K:K,F2794,货件明细!AQ:AQ)</f>
        <v>0</v>
      </c>
      <c r="W2794">
        <f t="shared" si="172"/>
        <v>1</v>
      </c>
      <c r="X2794">
        <f t="shared" si="173"/>
        <v>268</v>
      </c>
      <c r="Y2794">
        <f>SUMIF(货件明细!K:K,F2794,货件明细!I:I)</f>
        <v>0</v>
      </c>
      <c r="Z2794">
        <f t="shared" si="174"/>
        <v>103.45</v>
      </c>
      <c r="AA2794">
        <f>SUMIF(货件明细!K:K,F2794,货件明细!J:J)</f>
        <v>0</v>
      </c>
      <c r="AB2794">
        <f t="shared" si="175"/>
        <v>1</v>
      </c>
    </row>
    <row r="2795" spans="1:28">
      <c r="A2795">
        <v>2025</v>
      </c>
      <c r="B2795">
        <v>4</v>
      </c>
      <c r="C2795">
        <v>18</v>
      </c>
      <c r="D2795" s="4">
        <v>45777</v>
      </c>
      <c r="E2795" t="s">
        <v>28</v>
      </c>
      <c r="F2795" t="s">
        <v>2928</v>
      </c>
      <c r="G2795" t="s">
        <v>50</v>
      </c>
      <c r="H2795" t="s">
        <v>31</v>
      </c>
      <c r="I2795" t="s">
        <v>41</v>
      </c>
      <c r="J2795" t="s">
        <v>100</v>
      </c>
      <c r="K2795" t="s">
        <v>100</v>
      </c>
      <c r="L2795" t="s">
        <v>46</v>
      </c>
      <c r="M2795" t="s">
        <v>47</v>
      </c>
      <c r="N2795" t="s">
        <v>226</v>
      </c>
      <c r="O2795">
        <v>11.75</v>
      </c>
      <c r="Q2795">
        <v>121.2</v>
      </c>
      <c r="R2795">
        <v>121.2</v>
      </c>
      <c r="S2795">
        <v>0</v>
      </c>
      <c r="T2795">
        <v>121.2</v>
      </c>
      <c r="U2795">
        <v>87</v>
      </c>
      <c r="V2795">
        <f>SUMIF(货件明细!K:K,F2795,货件明细!AQ:AQ)</f>
        <v>0</v>
      </c>
      <c r="W2795">
        <f t="shared" si="172"/>
        <v>1</v>
      </c>
      <c r="X2795">
        <f t="shared" si="173"/>
        <v>87</v>
      </c>
      <c r="Y2795">
        <f>SUMIF(货件明细!K:K,F2795,货件明细!I:I)</f>
        <v>0</v>
      </c>
      <c r="Z2795">
        <f t="shared" si="174"/>
        <v>11.75</v>
      </c>
      <c r="AA2795">
        <f>SUMIF(货件明细!K:K,F2795,货件明细!J:J)</f>
        <v>0</v>
      </c>
      <c r="AB2795">
        <f t="shared" si="175"/>
        <v>1</v>
      </c>
    </row>
    <row r="2796" spans="1:28">
      <c r="A2796">
        <v>2025</v>
      </c>
      <c r="B2796">
        <v>4</v>
      </c>
      <c r="C2796">
        <v>18</v>
      </c>
      <c r="D2796" s="4">
        <v>45777</v>
      </c>
      <c r="E2796" t="s">
        <v>28</v>
      </c>
      <c r="F2796" t="s">
        <v>2929</v>
      </c>
      <c r="G2796" t="s">
        <v>54</v>
      </c>
      <c r="H2796" t="s">
        <v>31</v>
      </c>
      <c r="I2796" t="s">
        <v>41</v>
      </c>
      <c r="J2796" t="s">
        <v>100</v>
      </c>
      <c r="K2796" t="s">
        <v>100</v>
      </c>
      <c r="L2796" t="s">
        <v>46</v>
      </c>
      <c r="M2796" t="s">
        <v>47</v>
      </c>
      <c r="N2796" t="s">
        <v>226</v>
      </c>
      <c r="O2796">
        <v>11.75</v>
      </c>
      <c r="Q2796">
        <v>117.6</v>
      </c>
      <c r="R2796">
        <v>117.6</v>
      </c>
      <c r="S2796">
        <v>0</v>
      </c>
      <c r="T2796">
        <v>117.6</v>
      </c>
      <c r="U2796">
        <v>87</v>
      </c>
      <c r="V2796">
        <f>SUMIF(货件明细!K:K,F2796,货件明细!AQ:AQ)</f>
        <v>0</v>
      </c>
      <c r="W2796">
        <f t="shared" si="172"/>
        <v>1</v>
      </c>
      <c r="X2796">
        <f t="shared" si="173"/>
        <v>87</v>
      </c>
      <c r="Y2796">
        <f>SUMIF(货件明细!K:K,F2796,货件明细!I:I)</f>
        <v>0</v>
      </c>
      <c r="Z2796">
        <f t="shared" si="174"/>
        <v>11.75</v>
      </c>
      <c r="AA2796">
        <f>SUMIF(货件明细!K:K,F2796,货件明细!J:J)</f>
        <v>0</v>
      </c>
      <c r="AB2796">
        <f t="shared" si="175"/>
        <v>1</v>
      </c>
    </row>
    <row r="2797" spans="1:28">
      <c r="A2797">
        <v>2025</v>
      </c>
      <c r="B2797">
        <v>4</v>
      </c>
      <c r="C2797">
        <v>18</v>
      </c>
      <c r="D2797" s="4">
        <v>45777</v>
      </c>
      <c r="E2797" t="s">
        <v>28</v>
      </c>
      <c r="F2797" t="s">
        <v>2930</v>
      </c>
      <c r="G2797" t="s">
        <v>43</v>
      </c>
      <c r="H2797" t="s">
        <v>44</v>
      </c>
      <c r="I2797" t="s">
        <v>41</v>
      </c>
      <c r="J2797" t="s">
        <v>100</v>
      </c>
      <c r="K2797" t="s">
        <v>58</v>
      </c>
      <c r="L2797" t="s">
        <v>46</v>
      </c>
      <c r="M2797" t="s">
        <v>65</v>
      </c>
      <c r="N2797" t="s">
        <v>2873</v>
      </c>
      <c r="O2797">
        <v>11.75</v>
      </c>
      <c r="Q2797">
        <v>93.6</v>
      </c>
      <c r="R2797">
        <v>93.6</v>
      </c>
      <c r="S2797">
        <v>0</v>
      </c>
      <c r="T2797">
        <v>93.6</v>
      </c>
      <c r="U2797">
        <v>87</v>
      </c>
      <c r="V2797">
        <f>SUMIF(货件明细!K:K,F2797,货件明细!AQ:AQ)</f>
        <v>0</v>
      </c>
      <c r="W2797">
        <f t="shared" si="172"/>
        <v>1</v>
      </c>
      <c r="X2797">
        <f t="shared" si="173"/>
        <v>87</v>
      </c>
      <c r="Y2797">
        <f>SUMIF(货件明细!K:K,F2797,货件明细!I:I)</f>
        <v>0</v>
      </c>
      <c r="Z2797">
        <f t="shared" si="174"/>
        <v>11.75</v>
      </c>
      <c r="AA2797">
        <f>SUMIF(货件明细!K:K,F2797,货件明细!J:J)</f>
        <v>0</v>
      </c>
      <c r="AB2797">
        <f t="shared" si="175"/>
        <v>1</v>
      </c>
    </row>
    <row r="2798" spans="1:28">
      <c r="A2798">
        <v>2025</v>
      </c>
      <c r="B2798">
        <v>4</v>
      </c>
      <c r="C2798">
        <v>18</v>
      </c>
      <c r="D2798" s="4">
        <v>45777</v>
      </c>
      <c r="E2798" t="s">
        <v>28</v>
      </c>
      <c r="F2798" t="s">
        <v>2931</v>
      </c>
      <c r="G2798" t="s">
        <v>1610</v>
      </c>
      <c r="H2798" t="s">
        <v>71</v>
      </c>
      <c r="I2798" t="s">
        <v>41</v>
      </c>
      <c r="J2798" t="s">
        <v>100</v>
      </c>
      <c r="K2798" t="s">
        <v>58</v>
      </c>
      <c r="L2798" t="s">
        <v>46</v>
      </c>
      <c r="M2798" t="s">
        <v>65</v>
      </c>
      <c r="N2798" t="s">
        <v>2873</v>
      </c>
      <c r="O2798">
        <v>11.75</v>
      </c>
      <c r="Q2798">
        <v>62.4</v>
      </c>
      <c r="R2798">
        <v>62.4</v>
      </c>
      <c r="S2798">
        <v>0</v>
      </c>
      <c r="T2798">
        <v>62.4</v>
      </c>
      <c r="U2798">
        <v>87</v>
      </c>
      <c r="V2798">
        <f>SUMIF(货件明细!K:K,F2798,货件明细!AQ:AQ)</f>
        <v>0</v>
      </c>
      <c r="W2798">
        <f t="shared" si="172"/>
        <v>1</v>
      </c>
      <c r="X2798">
        <f t="shared" si="173"/>
        <v>87</v>
      </c>
      <c r="Y2798">
        <f>SUMIF(货件明细!K:K,F2798,货件明细!I:I)</f>
        <v>0</v>
      </c>
      <c r="Z2798">
        <f t="shared" si="174"/>
        <v>11.75</v>
      </c>
      <c r="AA2798">
        <f>SUMIF(货件明细!K:K,F2798,货件明细!J:J)</f>
        <v>0</v>
      </c>
      <c r="AB2798">
        <f t="shared" si="175"/>
        <v>1</v>
      </c>
    </row>
    <row r="2799" spans="1:28">
      <c r="A2799">
        <v>2025</v>
      </c>
      <c r="B2799">
        <v>4</v>
      </c>
      <c r="C2799">
        <v>18</v>
      </c>
      <c r="D2799" s="4">
        <v>45777</v>
      </c>
      <c r="E2799" t="s">
        <v>28</v>
      </c>
      <c r="F2799" t="s">
        <v>2932</v>
      </c>
      <c r="G2799" t="s">
        <v>374</v>
      </c>
      <c r="H2799" t="s">
        <v>71</v>
      </c>
      <c r="I2799" t="s">
        <v>41</v>
      </c>
      <c r="J2799" t="s">
        <v>100</v>
      </c>
      <c r="K2799" t="s">
        <v>58</v>
      </c>
      <c r="L2799" t="s">
        <v>46</v>
      </c>
      <c r="M2799" t="s">
        <v>65</v>
      </c>
      <c r="N2799" t="s">
        <v>2873</v>
      </c>
      <c r="O2799">
        <v>11.75</v>
      </c>
      <c r="Q2799">
        <v>64.9</v>
      </c>
      <c r="R2799">
        <v>64.9</v>
      </c>
      <c r="S2799">
        <v>0</v>
      </c>
      <c r="T2799">
        <v>64.9</v>
      </c>
      <c r="U2799">
        <v>87</v>
      </c>
      <c r="V2799">
        <f>SUMIF(货件明细!K:K,F2799,货件明细!AQ:AQ)</f>
        <v>0</v>
      </c>
      <c r="W2799">
        <f t="shared" si="172"/>
        <v>1</v>
      </c>
      <c r="X2799">
        <f t="shared" si="173"/>
        <v>87</v>
      </c>
      <c r="Y2799">
        <f>SUMIF(货件明细!K:K,F2799,货件明细!I:I)</f>
        <v>0</v>
      </c>
      <c r="Z2799">
        <f t="shared" si="174"/>
        <v>11.75</v>
      </c>
      <c r="AA2799">
        <f>SUMIF(货件明细!K:K,F2799,货件明细!J:J)</f>
        <v>0</v>
      </c>
      <c r="AB2799">
        <f t="shared" si="175"/>
        <v>1</v>
      </c>
    </row>
    <row r="2800" spans="1:28">
      <c r="A2800">
        <v>2025</v>
      </c>
      <c r="B2800">
        <v>4</v>
      </c>
      <c r="C2800">
        <v>18</v>
      </c>
      <c r="D2800" s="4">
        <v>45777</v>
      </c>
      <c r="E2800" t="s">
        <v>28</v>
      </c>
      <c r="F2800" t="s">
        <v>2933</v>
      </c>
      <c r="G2800" t="s">
        <v>50</v>
      </c>
      <c r="H2800" t="s">
        <v>31</v>
      </c>
      <c r="I2800" t="s">
        <v>96</v>
      </c>
      <c r="J2800" t="s">
        <v>45</v>
      </c>
      <c r="K2800" t="s">
        <v>100</v>
      </c>
      <c r="L2800" t="s">
        <v>46</v>
      </c>
      <c r="M2800" t="s">
        <v>47</v>
      </c>
      <c r="N2800" t="s">
        <v>226</v>
      </c>
      <c r="O2800">
        <v>18.55</v>
      </c>
      <c r="Q2800">
        <v>191.9</v>
      </c>
      <c r="R2800">
        <v>191.9</v>
      </c>
      <c r="S2800">
        <v>0</v>
      </c>
      <c r="T2800">
        <v>191.9</v>
      </c>
      <c r="U2800">
        <v>92</v>
      </c>
      <c r="V2800">
        <f>SUMIF(货件明细!K:K,F2800,货件明细!AQ:AQ)</f>
        <v>0</v>
      </c>
      <c r="W2800">
        <f t="shared" si="172"/>
        <v>1</v>
      </c>
      <c r="X2800">
        <f t="shared" si="173"/>
        <v>92</v>
      </c>
      <c r="Y2800">
        <f>SUMIF(货件明细!K:K,F2800,货件明细!I:I)</f>
        <v>0</v>
      </c>
      <c r="Z2800">
        <f t="shared" si="174"/>
        <v>18.55</v>
      </c>
      <c r="AA2800">
        <f>SUMIF(货件明细!K:K,F2800,货件明细!J:J)</f>
        <v>0</v>
      </c>
      <c r="AB2800">
        <f t="shared" si="175"/>
        <v>1</v>
      </c>
    </row>
    <row r="2801" spans="1:28">
      <c r="A2801">
        <v>2025</v>
      </c>
      <c r="B2801">
        <v>4</v>
      </c>
      <c r="C2801">
        <v>18</v>
      </c>
      <c r="D2801" s="4">
        <v>45777</v>
      </c>
      <c r="E2801" t="s">
        <v>28</v>
      </c>
      <c r="F2801" t="s">
        <v>2934</v>
      </c>
      <c r="G2801" t="s">
        <v>64</v>
      </c>
      <c r="H2801" t="s">
        <v>44</v>
      </c>
      <c r="I2801" t="s">
        <v>96</v>
      </c>
      <c r="J2801" t="s">
        <v>45</v>
      </c>
      <c r="K2801" t="s">
        <v>45</v>
      </c>
      <c r="L2801" t="s">
        <v>46</v>
      </c>
      <c r="M2801" t="s">
        <v>47</v>
      </c>
      <c r="N2801" t="s">
        <v>45</v>
      </c>
      <c r="O2801">
        <v>18.55</v>
      </c>
      <c r="Q2801">
        <v>241.3</v>
      </c>
      <c r="R2801">
        <v>241.3</v>
      </c>
      <c r="S2801">
        <v>0</v>
      </c>
      <c r="T2801">
        <v>241.3</v>
      </c>
      <c r="U2801">
        <v>92</v>
      </c>
      <c r="V2801">
        <f>SUMIF(货件明细!K:K,F2801,货件明细!AQ:AQ)</f>
        <v>0</v>
      </c>
      <c r="W2801">
        <f t="shared" si="172"/>
        <v>1</v>
      </c>
      <c r="X2801">
        <f t="shared" si="173"/>
        <v>92</v>
      </c>
      <c r="Y2801">
        <f>SUMIF(货件明细!K:K,F2801,货件明细!I:I)</f>
        <v>0</v>
      </c>
      <c r="Z2801">
        <f t="shared" si="174"/>
        <v>18.55</v>
      </c>
      <c r="AA2801">
        <f>SUMIF(货件明细!K:K,F2801,货件明细!J:J)</f>
        <v>0</v>
      </c>
      <c r="AB2801">
        <f t="shared" si="175"/>
        <v>1</v>
      </c>
    </row>
    <row r="2802" spans="1:28">
      <c r="A2802">
        <v>2025</v>
      </c>
      <c r="B2802">
        <v>4</v>
      </c>
      <c r="C2802">
        <v>18</v>
      </c>
      <c r="D2802" s="4">
        <v>45777</v>
      </c>
      <c r="E2802" t="s">
        <v>28</v>
      </c>
      <c r="F2802" t="s">
        <v>2935</v>
      </c>
      <c r="G2802" t="s">
        <v>70</v>
      </c>
      <c r="H2802" t="s">
        <v>71</v>
      </c>
      <c r="I2802" t="s">
        <v>96</v>
      </c>
      <c r="J2802" t="s">
        <v>45</v>
      </c>
      <c r="K2802" t="s">
        <v>45</v>
      </c>
      <c r="L2802" t="s">
        <v>46</v>
      </c>
      <c r="M2802" t="s">
        <v>47</v>
      </c>
      <c r="N2802" t="s">
        <v>45</v>
      </c>
      <c r="O2802">
        <v>18.55</v>
      </c>
      <c r="Q2802">
        <v>203.3</v>
      </c>
      <c r="R2802">
        <v>203.3</v>
      </c>
      <c r="S2802">
        <v>0</v>
      </c>
      <c r="T2802">
        <v>203.3</v>
      </c>
      <c r="U2802">
        <v>92</v>
      </c>
      <c r="V2802">
        <f>SUMIF(货件明细!K:K,F2802,货件明细!AQ:AQ)</f>
        <v>0</v>
      </c>
      <c r="W2802">
        <f t="shared" si="172"/>
        <v>1</v>
      </c>
      <c r="X2802">
        <f t="shared" si="173"/>
        <v>92</v>
      </c>
      <c r="Y2802">
        <f>SUMIF(货件明细!K:K,F2802,货件明细!I:I)</f>
        <v>0</v>
      </c>
      <c r="Z2802">
        <f t="shared" si="174"/>
        <v>18.55</v>
      </c>
      <c r="AA2802">
        <f>SUMIF(货件明细!K:K,F2802,货件明细!J:J)</f>
        <v>0</v>
      </c>
      <c r="AB2802">
        <f t="shared" si="175"/>
        <v>1</v>
      </c>
    </row>
    <row r="2803" spans="1:28">
      <c r="A2803">
        <v>2025</v>
      </c>
      <c r="B2803">
        <v>4</v>
      </c>
      <c r="C2803">
        <v>18</v>
      </c>
      <c r="D2803" s="4">
        <v>45777</v>
      </c>
      <c r="E2803" t="s">
        <v>28</v>
      </c>
      <c r="F2803" t="s">
        <v>2936</v>
      </c>
      <c r="G2803" t="s">
        <v>374</v>
      </c>
      <c r="H2803" t="s">
        <v>71</v>
      </c>
      <c r="I2803" t="s">
        <v>96</v>
      </c>
      <c r="J2803" t="s">
        <v>45</v>
      </c>
      <c r="K2803" t="s">
        <v>45</v>
      </c>
      <c r="L2803" t="s">
        <v>46</v>
      </c>
      <c r="M2803" t="s">
        <v>47</v>
      </c>
      <c r="N2803" t="s">
        <v>45</v>
      </c>
      <c r="O2803">
        <v>18.55</v>
      </c>
      <c r="Q2803">
        <v>203.3</v>
      </c>
      <c r="R2803">
        <v>203.3</v>
      </c>
      <c r="S2803">
        <v>0</v>
      </c>
      <c r="T2803">
        <v>203.3</v>
      </c>
      <c r="U2803">
        <v>92</v>
      </c>
      <c r="V2803">
        <f>SUMIF(货件明细!K:K,F2803,货件明细!AQ:AQ)</f>
        <v>0</v>
      </c>
      <c r="W2803">
        <f t="shared" si="172"/>
        <v>1</v>
      </c>
      <c r="X2803">
        <f t="shared" si="173"/>
        <v>92</v>
      </c>
      <c r="Y2803">
        <f>SUMIF(货件明细!K:K,F2803,货件明细!I:I)</f>
        <v>0</v>
      </c>
      <c r="Z2803">
        <f t="shared" si="174"/>
        <v>18.55</v>
      </c>
      <c r="AA2803">
        <f>SUMIF(货件明细!K:K,F2803,货件明细!J:J)</f>
        <v>0</v>
      </c>
      <c r="AB2803">
        <f t="shared" si="175"/>
        <v>1</v>
      </c>
    </row>
    <row r="2804" spans="1:28">
      <c r="A2804">
        <v>2025</v>
      </c>
      <c r="B2804">
        <v>4</v>
      </c>
      <c r="C2804">
        <v>18</v>
      </c>
      <c r="D2804" s="4">
        <v>45777</v>
      </c>
      <c r="E2804" t="s">
        <v>28</v>
      </c>
      <c r="F2804" t="s">
        <v>2937</v>
      </c>
      <c r="G2804" t="s">
        <v>54</v>
      </c>
      <c r="H2804" t="s">
        <v>31</v>
      </c>
      <c r="I2804" t="s">
        <v>96</v>
      </c>
      <c r="J2804" t="s">
        <v>45</v>
      </c>
      <c r="K2804" t="s">
        <v>100</v>
      </c>
      <c r="L2804" t="s">
        <v>46</v>
      </c>
      <c r="M2804" t="s">
        <v>47</v>
      </c>
      <c r="N2804" t="s">
        <v>226</v>
      </c>
      <c r="O2804">
        <v>18.55</v>
      </c>
      <c r="Q2804">
        <v>186.2</v>
      </c>
      <c r="R2804">
        <v>186.2</v>
      </c>
      <c r="S2804">
        <v>0</v>
      </c>
      <c r="T2804">
        <v>186.2</v>
      </c>
      <c r="U2804">
        <v>92</v>
      </c>
      <c r="V2804">
        <f>SUMIF(货件明细!K:K,F2804,货件明细!AQ:AQ)</f>
        <v>0</v>
      </c>
      <c r="W2804">
        <f t="shared" si="172"/>
        <v>1</v>
      </c>
      <c r="X2804">
        <f t="shared" si="173"/>
        <v>92</v>
      </c>
      <c r="Y2804">
        <f>SUMIF(货件明细!K:K,F2804,货件明细!I:I)</f>
        <v>0</v>
      </c>
      <c r="Z2804">
        <f t="shared" si="174"/>
        <v>18.55</v>
      </c>
      <c r="AA2804">
        <f>SUMIF(货件明细!K:K,F2804,货件明细!J:J)</f>
        <v>0</v>
      </c>
      <c r="AB2804">
        <f t="shared" si="175"/>
        <v>1</v>
      </c>
    </row>
    <row r="2805" spans="1:28">
      <c r="A2805">
        <v>2025</v>
      </c>
      <c r="B2805">
        <v>4</v>
      </c>
      <c r="C2805">
        <v>18</v>
      </c>
      <c r="D2805" s="4">
        <v>45777</v>
      </c>
      <c r="E2805" t="s">
        <v>28</v>
      </c>
      <c r="F2805" t="s">
        <v>2938</v>
      </c>
      <c r="G2805" t="s">
        <v>50</v>
      </c>
      <c r="H2805" t="s">
        <v>31</v>
      </c>
      <c r="I2805" t="s">
        <v>32</v>
      </c>
      <c r="J2805" t="s">
        <v>45</v>
      </c>
      <c r="K2805" t="s">
        <v>100</v>
      </c>
      <c r="L2805" t="s">
        <v>46</v>
      </c>
      <c r="M2805" t="s">
        <v>47</v>
      </c>
      <c r="N2805" t="s">
        <v>226</v>
      </c>
      <c r="O2805">
        <v>11.35</v>
      </c>
      <c r="Q2805">
        <v>121.2</v>
      </c>
      <c r="R2805">
        <v>121.2</v>
      </c>
      <c r="S2805">
        <v>0</v>
      </c>
      <c r="T2805">
        <v>121.2</v>
      </c>
      <c r="U2805">
        <v>75</v>
      </c>
      <c r="V2805">
        <f>SUMIF(货件明细!K:K,F2805,货件明细!AQ:AQ)</f>
        <v>0</v>
      </c>
      <c r="W2805">
        <f t="shared" si="172"/>
        <v>1</v>
      </c>
      <c r="X2805">
        <f t="shared" si="173"/>
        <v>75</v>
      </c>
      <c r="Y2805">
        <f>SUMIF(货件明细!K:K,F2805,货件明细!I:I)</f>
        <v>0</v>
      </c>
      <c r="Z2805">
        <f t="shared" si="174"/>
        <v>11.35</v>
      </c>
      <c r="AA2805">
        <f>SUMIF(货件明细!K:K,F2805,货件明细!J:J)</f>
        <v>0</v>
      </c>
      <c r="AB2805">
        <f t="shared" si="175"/>
        <v>1</v>
      </c>
    </row>
    <row r="2806" spans="1:28">
      <c r="A2806">
        <v>2025</v>
      </c>
      <c r="B2806">
        <v>4</v>
      </c>
      <c r="C2806">
        <v>18</v>
      </c>
      <c r="D2806" s="4">
        <v>45777</v>
      </c>
      <c r="E2806" t="s">
        <v>28</v>
      </c>
      <c r="F2806" t="s">
        <v>2939</v>
      </c>
      <c r="G2806" t="s">
        <v>70</v>
      </c>
      <c r="H2806" t="s">
        <v>71</v>
      </c>
      <c r="I2806" t="s">
        <v>32</v>
      </c>
      <c r="J2806" t="s">
        <v>45</v>
      </c>
      <c r="K2806" t="s">
        <v>45</v>
      </c>
      <c r="L2806" t="s">
        <v>46</v>
      </c>
      <c r="M2806" t="s">
        <v>47</v>
      </c>
      <c r="N2806" t="s">
        <v>45</v>
      </c>
      <c r="O2806">
        <v>11.35</v>
      </c>
      <c r="Q2806">
        <v>128.4</v>
      </c>
      <c r="R2806">
        <v>128.4</v>
      </c>
      <c r="S2806">
        <v>0</v>
      </c>
      <c r="T2806">
        <v>128.4</v>
      </c>
      <c r="U2806">
        <v>75</v>
      </c>
      <c r="V2806">
        <f>SUMIF(货件明细!K:K,F2806,货件明细!AQ:AQ)</f>
        <v>0</v>
      </c>
      <c r="W2806">
        <f t="shared" si="172"/>
        <v>1</v>
      </c>
      <c r="X2806">
        <f t="shared" si="173"/>
        <v>75</v>
      </c>
      <c r="Y2806">
        <f>SUMIF(货件明细!K:K,F2806,货件明细!I:I)</f>
        <v>0</v>
      </c>
      <c r="Z2806">
        <f t="shared" si="174"/>
        <v>11.35</v>
      </c>
      <c r="AA2806">
        <f>SUMIF(货件明细!K:K,F2806,货件明细!J:J)</f>
        <v>0</v>
      </c>
      <c r="AB2806">
        <f t="shared" si="175"/>
        <v>1</v>
      </c>
    </row>
    <row r="2807" spans="1:28">
      <c r="A2807">
        <v>2025</v>
      </c>
      <c r="B2807">
        <v>4</v>
      </c>
      <c r="C2807">
        <v>18</v>
      </c>
      <c r="D2807" s="4">
        <v>45777</v>
      </c>
      <c r="E2807" t="s">
        <v>28</v>
      </c>
      <c r="F2807" t="s">
        <v>2940</v>
      </c>
      <c r="G2807" t="s">
        <v>374</v>
      </c>
      <c r="H2807" t="s">
        <v>71</v>
      </c>
      <c r="I2807" t="s">
        <v>32</v>
      </c>
      <c r="J2807" t="s">
        <v>45</v>
      </c>
      <c r="K2807" t="s">
        <v>45</v>
      </c>
      <c r="L2807" t="s">
        <v>46</v>
      </c>
      <c r="M2807" t="s">
        <v>47</v>
      </c>
      <c r="N2807" t="s">
        <v>45</v>
      </c>
      <c r="O2807">
        <v>11.35</v>
      </c>
      <c r="Q2807">
        <v>128.4</v>
      </c>
      <c r="R2807">
        <v>128.4</v>
      </c>
      <c r="S2807">
        <v>0</v>
      </c>
      <c r="T2807">
        <v>128.4</v>
      </c>
      <c r="U2807">
        <v>75</v>
      </c>
      <c r="V2807">
        <f>SUMIF(货件明细!K:K,F2807,货件明细!AQ:AQ)</f>
        <v>0</v>
      </c>
      <c r="W2807">
        <f t="shared" si="172"/>
        <v>1</v>
      </c>
      <c r="X2807">
        <f t="shared" si="173"/>
        <v>75</v>
      </c>
      <c r="Y2807">
        <f>SUMIF(货件明细!K:K,F2807,货件明细!I:I)</f>
        <v>0</v>
      </c>
      <c r="Z2807">
        <f t="shared" si="174"/>
        <v>11.35</v>
      </c>
      <c r="AA2807">
        <f>SUMIF(货件明细!K:K,F2807,货件明细!J:J)</f>
        <v>0</v>
      </c>
      <c r="AB2807">
        <f t="shared" si="175"/>
        <v>1</v>
      </c>
    </row>
    <row r="2808" spans="1:28">
      <c r="A2808">
        <v>2025</v>
      </c>
      <c r="B2808">
        <v>4</v>
      </c>
      <c r="C2808">
        <v>18</v>
      </c>
      <c r="D2808" s="4">
        <v>45777</v>
      </c>
      <c r="E2808" t="s">
        <v>28</v>
      </c>
      <c r="F2808" t="s">
        <v>2941</v>
      </c>
      <c r="G2808" t="s">
        <v>64</v>
      </c>
      <c r="H2808" t="s">
        <v>44</v>
      </c>
      <c r="I2808" t="s">
        <v>32</v>
      </c>
      <c r="J2808" t="s">
        <v>45</v>
      </c>
      <c r="K2808" t="s">
        <v>45</v>
      </c>
      <c r="L2808" t="s">
        <v>46</v>
      </c>
      <c r="M2808" t="s">
        <v>47</v>
      </c>
      <c r="N2808" t="s">
        <v>45</v>
      </c>
      <c r="O2808">
        <v>11.35</v>
      </c>
      <c r="Q2808">
        <v>152.4</v>
      </c>
      <c r="R2808">
        <v>152.4</v>
      </c>
      <c r="S2808">
        <v>0</v>
      </c>
      <c r="T2808">
        <v>152.4</v>
      </c>
      <c r="U2808">
        <v>75</v>
      </c>
      <c r="V2808">
        <f>SUMIF(货件明细!K:K,F2808,货件明细!AQ:AQ)</f>
        <v>0</v>
      </c>
      <c r="W2808">
        <f t="shared" si="172"/>
        <v>1</v>
      </c>
      <c r="X2808">
        <f t="shared" si="173"/>
        <v>75</v>
      </c>
      <c r="Y2808">
        <f>SUMIF(货件明细!K:K,F2808,货件明细!I:I)</f>
        <v>0</v>
      </c>
      <c r="Z2808">
        <f t="shared" si="174"/>
        <v>11.35</v>
      </c>
      <c r="AA2808">
        <f>SUMIF(货件明细!K:K,F2808,货件明细!J:J)</f>
        <v>0</v>
      </c>
      <c r="AB2808">
        <f t="shared" si="175"/>
        <v>1</v>
      </c>
    </row>
    <row r="2809" spans="1:28">
      <c r="A2809">
        <v>2025</v>
      </c>
      <c r="B2809">
        <v>4</v>
      </c>
      <c r="C2809">
        <v>18</v>
      </c>
      <c r="D2809" s="4">
        <v>45777</v>
      </c>
      <c r="E2809" t="s">
        <v>28</v>
      </c>
      <c r="F2809" t="s">
        <v>2942</v>
      </c>
      <c r="G2809" t="s">
        <v>54</v>
      </c>
      <c r="H2809" t="s">
        <v>31</v>
      </c>
      <c r="I2809" t="s">
        <v>32</v>
      </c>
      <c r="J2809" t="s">
        <v>45</v>
      </c>
      <c r="K2809" t="s">
        <v>100</v>
      </c>
      <c r="L2809" t="s">
        <v>46</v>
      </c>
      <c r="M2809" t="s">
        <v>47</v>
      </c>
      <c r="N2809" t="s">
        <v>226</v>
      </c>
      <c r="O2809">
        <v>11.35</v>
      </c>
      <c r="Q2809">
        <v>117.6</v>
      </c>
      <c r="R2809">
        <v>117.6</v>
      </c>
      <c r="S2809">
        <v>0</v>
      </c>
      <c r="T2809">
        <v>117.6</v>
      </c>
      <c r="U2809">
        <v>75</v>
      </c>
      <c r="V2809">
        <f>SUMIF(货件明细!K:K,F2809,货件明细!AQ:AQ)</f>
        <v>0</v>
      </c>
      <c r="W2809">
        <f t="shared" si="172"/>
        <v>1</v>
      </c>
      <c r="X2809">
        <f t="shared" si="173"/>
        <v>75</v>
      </c>
      <c r="Y2809">
        <f>SUMIF(货件明细!K:K,F2809,货件明细!I:I)</f>
        <v>0</v>
      </c>
      <c r="Z2809">
        <f t="shared" si="174"/>
        <v>11.35</v>
      </c>
      <c r="AA2809">
        <f>SUMIF(货件明细!K:K,F2809,货件明细!J:J)</f>
        <v>0</v>
      </c>
      <c r="AB2809">
        <f t="shared" si="175"/>
        <v>1</v>
      </c>
    </row>
    <row r="2810" spans="1:28">
      <c r="A2810">
        <v>2025</v>
      </c>
      <c r="B2810">
        <v>4</v>
      </c>
      <c r="C2810">
        <v>18</v>
      </c>
      <c r="D2810" s="4">
        <v>45777</v>
      </c>
      <c r="E2810" t="s">
        <v>28</v>
      </c>
      <c r="F2810" t="s">
        <v>2943</v>
      </c>
      <c r="G2810" t="s">
        <v>50</v>
      </c>
      <c r="H2810" t="s">
        <v>31</v>
      </c>
      <c r="I2810" t="s">
        <v>41</v>
      </c>
      <c r="J2810" t="s">
        <v>45</v>
      </c>
      <c r="K2810" t="s">
        <v>100</v>
      </c>
      <c r="L2810" t="s">
        <v>46</v>
      </c>
      <c r="M2810" t="s">
        <v>47</v>
      </c>
      <c r="N2810" t="s">
        <v>101</v>
      </c>
      <c r="O2810">
        <v>14.5</v>
      </c>
      <c r="Q2810">
        <v>127.5</v>
      </c>
      <c r="R2810">
        <v>127.5</v>
      </c>
      <c r="S2810">
        <v>0</v>
      </c>
      <c r="T2810">
        <v>127.5</v>
      </c>
      <c r="U2810">
        <v>85</v>
      </c>
      <c r="V2810">
        <f>SUMIF(货件明细!K:K,F2810,货件明细!AQ:AQ)</f>
        <v>0</v>
      </c>
      <c r="W2810">
        <f t="shared" si="172"/>
        <v>1</v>
      </c>
      <c r="X2810">
        <f t="shared" si="173"/>
        <v>85</v>
      </c>
      <c r="Y2810">
        <f>SUMIF(货件明细!K:K,F2810,货件明细!I:I)</f>
        <v>0</v>
      </c>
      <c r="Z2810">
        <f t="shared" si="174"/>
        <v>14.5</v>
      </c>
      <c r="AA2810">
        <f>SUMIF(货件明细!K:K,F2810,货件明细!J:J)</f>
        <v>0</v>
      </c>
      <c r="AB2810">
        <f t="shared" si="175"/>
        <v>1</v>
      </c>
    </row>
    <row r="2811" spans="1:28">
      <c r="A2811">
        <v>2025</v>
      </c>
      <c r="B2811">
        <v>4</v>
      </c>
      <c r="C2811">
        <v>18</v>
      </c>
      <c r="D2811" s="4">
        <v>45777</v>
      </c>
      <c r="E2811" t="s">
        <v>28</v>
      </c>
      <c r="F2811" t="s">
        <v>2944</v>
      </c>
      <c r="G2811" t="s">
        <v>64</v>
      </c>
      <c r="H2811" t="s">
        <v>44</v>
      </c>
      <c r="I2811" t="s">
        <v>41</v>
      </c>
      <c r="J2811" t="s">
        <v>45</v>
      </c>
      <c r="K2811" t="s">
        <v>45</v>
      </c>
      <c r="L2811" t="s">
        <v>46</v>
      </c>
      <c r="M2811" t="s">
        <v>47</v>
      </c>
      <c r="N2811" t="s">
        <v>48</v>
      </c>
      <c r="O2811">
        <v>14.5</v>
      </c>
      <c r="Q2811">
        <v>188.25</v>
      </c>
      <c r="R2811">
        <v>188.25</v>
      </c>
      <c r="S2811">
        <v>0</v>
      </c>
      <c r="T2811">
        <v>188.25</v>
      </c>
      <c r="U2811">
        <v>85</v>
      </c>
      <c r="V2811">
        <f>SUMIF(货件明细!K:K,F2811,货件明细!AQ:AQ)</f>
        <v>0</v>
      </c>
      <c r="W2811">
        <f t="shared" si="172"/>
        <v>1</v>
      </c>
      <c r="X2811">
        <f t="shared" si="173"/>
        <v>85</v>
      </c>
      <c r="Y2811">
        <f>SUMIF(货件明细!K:K,F2811,货件明细!I:I)</f>
        <v>0</v>
      </c>
      <c r="Z2811">
        <f t="shared" si="174"/>
        <v>14.5</v>
      </c>
      <c r="AA2811">
        <f>SUMIF(货件明细!K:K,F2811,货件明细!J:J)</f>
        <v>0</v>
      </c>
      <c r="AB2811">
        <f t="shared" si="175"/>
        <v>1</v>
      </c>
    </row>
    <row r="2812" spans="1:28">
      <c r="A2812">
        <v>2025</v>
      </c>
      <c r="B2812">
        <v>4</v>
      </c>
      <c r="C2812">
        <v>18</v>
      </c>
      <c r="D2812" s="4">
        <v>45777</v>
      </c>
      <c r="E2812" t="s">
        <v>28</v>
      </c>
      <c r="F2812" t="s">
        <v>2945</v>
      </c>
      <c r="G2812" t="s">
        <v>54</v>
      </c>
      <c r="H2812" t="s">
        <v>31</v>
      </c>
      <c r="I2812" t="s">
        <v>41</v>
      </c>
      <c r="J2812" t="s">
        <v>45</v>
      </c>
      <c r="K2812" t="s">
        <v>100</v>
      </c>
      <c r="L2812" t="s">
        <v>46</v>
      </c>
      <c r="M2812" t="s">
        <v>47</v>
      </c>
      <c r="N2812" t="s">
        <v>101</v>
      </c>
      <c r="O2812">
        <v>14.5</v>
      </c>
      <c r="Q2812">
        <v>139.3</v>
      </c>
      <c r="R2812">
        <v>139.3</v>
      </c>
      <c r="S2812">
        <v>0</v>
      </c>
      <c r="T2812">
        <v>139.3</v>
      </c>
      <c r="U2812">
        <v>85</v>
      </c>
      <c r="V2812">
        <f>SUMIF(货件明细!K:K,F2812,货件明细!AQ:AQ)</f>
        <v>0</v>
      </c>
      <c r="W2812">
        <f t="shared" si="172"/>
        <v>1</v>
      </c>
      <c r="X2812">
        <f t="shared" si="173"/>
        <v>85</v>
      </c>
      <c r="Y2812">
        <f>SUMIF(货件明细!K:K,F2812,货件明细!I:I)</f>
        <v>0</v>
      </c>
      <c r="Z2812">
        <f t="shared" si="174"/>
        <v>14.5</v>
      </c>
      <c r="AA2812">
        <f>SUMIF(货件明细!K:K,F2812,货件明细!J:J)</f>
        <v>0</v>
      </c>
      <c r="AB2812">
        <f t="shared" si="175"/>
        <v>1</v>
      </c>
    </row>
    <row r="2813" spans="1:28">
      <c r="A2813">
        <v>2025</v>
      </c>
      <c r="B2813">
        <v>4</v>
      </c>
      <c r="C2813">
        <v>18</v>
      </c>
      <c r="D2813" s="4">
        <v>45777</v>
      </c>
      <c r="E2813" t="s">
        <v>28</v>
      </c>
      <c r="F2813" t="s">
        <v>2946</v>
      </c>
      <c r="G2813" t="s">
        <v>70</v>
      </c>
      <c r="H2813" t="s">
        <v>71</v>
      </c>
      <c r="I2813" t="s">
        <v>41</v>
      </c>
      <c r="J2813" t="s">
        <v>45</v>
      </c>
      <c r="K2813" t="s">
        <v>45</v>
      </c>
      <c r="L2813" t="s">
        <v>46</v>
      </c>
      <c r="M2813" t="s">
        <v>47</v>
      </c>
      <c r="N2813" t="s">
        <v>48</v>
      </c>
      <c r="O2813">
        <v>14.5</v>
      </c>
      <c r="Q2813">
        <v>149.8</v>
      </c>
      <c r="R2813">
        <v>149.8</v>
      </c>
      <c r="S2813">
        <v>0</v>
      </c>
      <c r="T2813">
        <v>149.8</v>
      </c>
      <c r="U2813">
        <v>85</v>
      </c>
      <c r="V2813">
        <f>SUMIF(货件明细!K:K,F2813,货件明细!AQ:AQ)</f>
        <v>0</v>
      </c>
      <c r="W2813">
        <f t="shared" si="172"/>
        <v>1</v>
      </c>
      <c r="X2813">
        <f t="shared" si="173"/>
        <v>85</v>
      </c>
      <c r="Y2813">
        <f>SUMIF(货件明细!K:K,F2813,货件明细!I:I)</f>
        <v>0</v>
      </c>
      <c r="Z2813">
        <f t="shared" si="174"/>
        <v>14.5</v>
      </c>
      <c r="AA2813">
        <f>SUMIF(货件明细!K:K,F2813,货件明细!J:J)</f>
        <v>0</v>
      </c>
      <c r="AB2813">
        <f t="shared" si="175"/>
        <v>1</v>
      </c>
    </row>
    <row r="2814" spans="1:28">
      <c r="A2814">
        <v>2025</v>
      </c>
      <c r="B2814">
        <v>4</v>
      </c>
      <c r="C2814">
        <v>18</v>
      </c>
      <c r="D2814" s="4">
        <v>45777</v>
      </c>
      <c r="E2814" t="s">
        <v>28</v>
      </c>
      <c r="F2814" t="s">
        <v>2947</v>
      </c>
      <c r="G2814" t="s">
        <v>374</v>
      </c>
      <c r="H2814" t="s">
        <v>71</v>
      </c>
      <c r="I2814" t="s">
        <v>41</v>
      </c>
      <c r="J2814" t="s">
        <v>45</v>
      </c>
      <c r="K2814" t="s">
        <v>45</v>
      </c>
      <c r="L2814" t="s">
        <v>46</v>
      </c>
      <c r="M2814" t="s">
        <v>47</v>
      </c>
      <c r="N2814" t="s">
        <v>48</v>
      </c>
      <c r="O2814">
        <v>14.5</v>
      </c>
      <c r="Q2814">
        <v>149.8</v>
      </c>
      <c r="R2814">
        <v>149.8</v>
      </c>
      <c r="S2814">
        <v>0</v>
      </c>
      <c r="T2814">
        <v>149.8</v>
      </c>
      <c r="U2814">
        <v>85</v>
      </c>
      <c r="V2814">
        <f>SUMIF(货件明细!K:K,F2814,货件明细!AQ:AQ)</f>
        <v>0</v>
      </c>
      <c r="W2814">
        <f t="shared" si="172"/>
        <v>1</v>
      </c>
      <c r="X2814">
        <f t="shared" si="173"/>
        <v>85</v>
      </c>
      <c r="Y2814">
        <f>SUMIF(货件明细!K:K,F2814,货件明细!I:I)</f>
        <v>0</v>
      </c>
      <c r="Z2814">
        <f t="shared" si="174"/>
        <v>14.5</v>
      </c>
      <c r="AA2814">
        <f>SUMIF(货件明细!K:K,F2814,货件明细!J:J)</f>
        <v>0</v>
      </c>
      <c r="AB2814">
        <f t="shared" si="175"/>
        <v>1</v>
      </c>
    </row>
    <row r="2815" spans="1:28">
      <c r="A2815">
        <v>2025</v>
      </c>
      <c r="B2815">
        <v>4</v>
      </c>
      <c r="C2815">
        <v>18</v>
      </c>
      <c r="D2815" s="4">
        <v>45777</v>
      </c>
      <c r="E2815" t="s">
        <v>28</v>
      </c>
      <c r="F2815" t="s">
        <v>2948</v>
      </c>
      <c r="G2815" t="s">
        <v>54</v>
      </c>
      <c r="H2815" t="s">
        <v>31</v>
      </c>
      <c r="I2815" t="s">
        <v>57</v>
      </c>
      <c r="J2815" t="s">
        <v>45</v>
      </c>
      <c r="K2815" t="s">
        <v>100</v>
      </c>
      <c r="L2815" t="s">
        <v>46</v>
      </c>
      <c r="M2815" t="s">
        <v>47</v>
      </c>
      <c r="N2815" t="s">
        <v>226</v>
      </c>
      <c r="O2815">
        <v>13.88</v>
      </c>
      <c r="Q2815">
        <v>137.2</v>
      </c>
      <c r="R2815">
        <v>137.2</v>
      </c>
      <c r="S2815">
        <v>0</v>
      </c>
      <c r="T2815">
        <v>137.2</v>
      </c>
      <c r="U2815">
        <v>67</v>
      </c>
      <c r="V2815">
        <f>SUMIF(货件明细!K:K,F2815,货件明细!AQ:AQ)</f>
        <v>0</v>
      </c>
      <c r="W2815">
        <f t="shared" si="172"/>
        <v>1</v>
      </c>
      <c r="X2815">
        <f t="shared" si="173"/>
        <v>67</v>
      </c>
      <c r="Y2815">
        <f>SUMIF(货件明细!K:K,F2815,货件明细!I:I)</f>
        <v>0</v>
      </c>
      <c r="Z2815">
        <f t="shared" si="174"/>
        <v>13.88</v>
      </c>
      <c r="AA2815">
        <f>SUMIF(货件明细!K:K,F2815,货件明细!J:J)</f>
        <v>0</v>
      </c>
      <c r="AB2815">
        <f t="shared" si="175"/>
        <v>1</v>
      </c>
    </row>
    <row r="2816" spans="1:28">
      <c r="A2816">
        <v>2025</v>
      </c>
      <c r="B2816">
        <v>4</v>
      </c>
      <c r="C2816">
        <v>18</v>
      </c>
      <c r="D2816" s="4">
        <v>45777</v>
      </c>
      <c r="E2816" t="s">
        <v>28</v>
      </c>
      <c r="F2816" t="s">
        <v>2949</v>
      </c>
      <c r="G2816" t="s">
        <v>50</v>
      </c>
      <c r="H2816" t="s">
        <v>31</v>
      </c>
      <c r="I2816" t="s">
        <v>57</v>
      </c>
      <c r="J2816" t="s">
        <v>45</v>
      </c>
      <c r="K2816" t="s">
        <v>100</v>
      </c>
      <c r="L2816" t="s">
        <v>46</v>
      </c>
      <c r="M2816" t="s">
        <v>47</v>
      </c>
      <c r="N2816" t="s">
        <v>226</v>
      </c>
      <c r="O2816">
        <v>13.88</v>
      </c>
      <c r="Q2816">
        <v>131.3</v>
      </c>
      <c r="R2816">
        <v>131.3</v>
      </c>
      <c r="S2816">
        <v>0</v>
      </c>
      <c r="T2816">
        <v>131.3</v>
      </c>
      <c r="U2816">
        <v>67</v>
      </c>
      <c r="V2816">
        <f>SUMIF(货件明细!K:K,F2816,货件明细!AQ:AQ)</f>
        <v>0</v>
      </c>
      <c r="W2816">
        <f t="shared" si="172"/>
        <v>1</v>
      </c>
      <c r="X2816">
        <f t="shared" si="173"/>
        <v>67</v>
      </c>
      <c r="Y2816">
        <f>SUMIF(货件明细!K:K,F2816,货件明细!I:I)</f>
        <v>0</v>
      </c>
      <c r="Z2816">
        <f t="shared" si="174"/>
        <v>13.88</v>
      </c>
      <c r="AA2816">
        <f>SUMIF(货件明细!K:K,F2816,货件明细!J:J)</f>
        <v>0</v>
      </c>
      <c r="AB2816">
        <f t="shared" si="175"/>
        <v>1</v>
      </c>
    </row>
    <row r="2817" spans="1:28">
      <c r="A2817">
        <v>2025</v>
      </c>
      <c r="B2817">
        <v>4</v>
      </c>
      <c r="C2817">
        <v>18</v>
      </c>
      <c r="D2817" s="4">
        <v>45777</v>
      </c>
      <c r="E2817" t="s">
        <v>28</v>
      </c>
      <c r="F2817" t="s">
        <v>2950</v>
      </c>
      <c r="G2817" t="s">
        <v>64</v>
      </c>
      <c r="H2817" t="s">
        <v>44</v>
      </c>
      <c r="I2817" t="s">
        <v>57</v>
      </c>
      <c r="J2817" t="s">
        <v>45</v>
      </c>
      <c r="K2817" t="s">
        <v>45</v>
      </c>
      <c r="L2817" t="s">
        <v>46</v>
      </c>
      <c r="M2817" t="s">
        <v>47</v>
      </c>
      <c r="N2817" t="s">
        <v>45</v>
      </c>
      <c r="O2817">
        <v>13.88</v>
      </c>
      <c r="Q2817">
        <v>177.8</v>
      </c>
      <c r="R2817">
        <v>177.8</v>
      </c>
      <c r="S2817">
        <v>0</v>
      </c>
      <c r="T2817">
        <v>177.8</v>
      </c>
      <c r="U2817">
        <v>67</v>
      </c>
      <c r="V2817">
        <f>SUMIF(货件明细!K:K,F2817,货件明细!AQ:AQ)</f>
        <v>0</v>
      </c>
      <c r="W2817">
        <f t="shared" si="172"/>
        <v>1</v>
      </c>
      <c r="X2817">
        <f t="shared" si="173"/>
        <v>67</v>
      </c>
      <c r="Y2817">
        <f>SUMIF(货件明细!K:K,F2817,货件明细!I:I)</f>
        <v>0</v>
      </c>
      <c r="Z2817">
        <f t="shared" si="174"/>
        <v>13.88</v>
      </c>
      <c r="AA2817">
        <f>SUMIF(货件明细!K:K,F2817,货件明细!J:J)</f>
        <v>0</v>
      </c>
      <c r="AB2817">
        <f t="shared" si="175"/>
        <v>1</v>
      </c>
    </row>
    <row r="2818" spans="1:28">
      <c r="A2818">
        <v>2025</v>
      </c>
      <c r="B2818">
        <v>4</v>
      </c>
      <c r="C2818">
        <v>18</v>
      </c>
      <c r="D2818" s="4">
        <v>45777</v>
      </c>
      <c r="E2818" t="s">
        <v>28</v>
      </c>
      <c r="F2818" t="s">
        <v>2951</v>
      </c>
      <c r="G2818" t="s">
        <v>70</v>
      </c>
      <c r="H2818" t="s">
        <v>71</v>
      </c>
      <c r="I2818" t="s">
        <v>57</v>
      </c>
      <c r="J2818" t="s">
        <v>45</v>
      </c>
      <c r="K2818" t="s">
        <v>45</v>
      </c>
      <c r="L2818" t="s">
        <v>46</v>
      </c>
      <c r="M2818" t="s">
        <v>47</v>
      </c>
      <c r="N2818" t="s">
        <v>45</v>
      </c>
      <c r="O2818">
        <v>13.88</v>
      </c>
      <c r="Q2818">
        <v>149.8</v>
      </c>
      <c r="R2818">
        <v>149.8</v>
      </c>
      <c r="S2818">
        <v>0</v>
      </c>
      <c r="T2818">
        <v>149.8</v>
      </c>
      <c r="U2818">
        <v>67</v>
      </c>
      <c r="V2818">
        <f>SUMIF(货件明细!K:K,F2818,货件明细!AQ:AQ)</f>
        <v>0</v>
      </c>
      <c r="W2818">
        <f t="shared" ref="W2818:W2881" si="176">IF(V2818=U2818,0,1)</f>
        <v>1</v>
      </c>
      <c r="X2818">
        <f t="shared" ref="X2818:X2881" si="177">U2818</f>
        <v>67</v>
      </c>
      <c r="Y2818">
        <f>SUMIF(货件明细!K:K,F2818,货件明细!I:I)</f>
        <v>0</v>
      </c>
      <c r="Z2818">
        <f t="shared" ref="Z2818:Z2881" si="178">O2818-Y2818</f>
        <v>13.88</v>
      </c>
      <c r="AA2818">
        <f>SUMIF(货件明细!K:K,F2818,货件明细!J:J)</f>
        <v>0</v>
      </c>
      <c r="AB2818">
        <f t="shared" ref="AB2818:AB2881" si="179">IF(T2818=AA2818,0,1)</f>
        <v>1</v>
      </c>
    </row>
    <row r="2819" spans="1:28">
      <c r="A2819">
        <v>2025</v>
      </c>
      <c r="B2819">
        <v>4</v>
      </c>
      <c r="C2819">
        <v>18</v>
      </c>
      <c r="D2819" s="4">
        <v>45777</v>
      </c>
      <c r="E2819" t="s">
        <v>28</v>
      </c>
      <c r="F2819" t="s">
        <v>2952</v>
      </c>
      <c r="G2819" t="s">
        <v>374</v>
      </c>
      <c r="H2819" t="s">
        <v>71</v>
      </c>
      <c r="I2819" t="s">
        <v>57</v>
      </c>
      <c r="J2819" t="s">
        <v>45</v>
      </c>
      <c r="K2819" t="s">
        <v>45</v>
      </c>
      <c r="L2819" t="s">
        <v>46</v>
      </c>
      <c r="M2819" t="s">
        <v>47</v>
      </c>
      <c r="N2819" t="s">
        <v>45</v>
      </c>
      <c r="O2819">
        <v>13.88</v>
      </c>
      <c r="Q2819">
        <v>149.8</v>
      </c>
      <c r="R2819">
        <v>149.8</v>
      </c>
      <c r="S2819">
        <v>0</v>
      </c>
      <c r="T2819">
        <v>149.8</v>
      </c>
      <c r="U2819">
        <v>67</v>
      </c>
      <c r="V2819">
        <f>SUMIF(货件明细!K:K,F2819,货件明细!AQ:AQ)</f>
        <v>0</v>
      </c>
      <c r="W2819">
        <f t="shared" si="176"/>
        <v>1</v>
      </c>
      <c r="X2819">
        <f t="shared" si="177"/>
        <v>67</v>
      </c>
      <c r="Y2819">
        <f>SUMIF(货件明细!K:K,F2819,货件明细!I:I)</f>
        <v>0</v>
      </c>
      <c r="Z2819">
        <f t="shared" si="178"/>
        <v>13.88</v>
      </c>
      <c r="AA2819">
        <f>SUMIF(货件明细!K:K,F2819,货件明细!J:J)</f>
        <v>0</v>
      </c>
      <c r="AB2819">
        <f t="shared" si="179"/>
        <v>1</v>
      </c>
    </row>
    <row r="2820" spans="1:28">
      <c r="A2820">
        <v>2025</v>
      </c>
      <c r="B2820">
        <v>4</v>
      </c>
      <c r="C2820">
        <v>18</v>
      </c>
      <c r="D2820" s="4">
        <v>45777</v>
      </c>
      <c r="E2820" t="s">
        <v>28</v>
      </c>
      <c r="F2820" t="s">
        <v>2953</v>
      </c>
      <c r="G2820" t="s">
        <v>54</v>
      </c>
      <c r="H2820" t="s">
        <v>31</v>
      </c>
      <c r="I2820" t="s">
        <v>145</v>
      </c>
      <c r="J2820" t="s">
        <v>45</v>
      </c>
      <c r="K2820" t="s">
        <v>100</v>
      </c>
      <c r="L2820" t="s">
        <v>46</v>
      </c>
      <c r="M2820" t="s">
        <v>47</v>
      </c>
      <c r="N2820" t="s">
        <v>101</v>
      </c>
      <c r="O2820">
        <v>15.45</v>
      </c>
      <c r="Q2820">
        <v>139.3</v>
      </c>
      <c r="R2820">
        <v>139.3</v>
      </c>
      <c r="S2820">
        <v>0</v>
      </c>
      <c r="T2820">
        <v>139.3</v>
      </c>
      <c r="U2820">
        <v>69</v>
      </c>
      <c r="V2820">
        <f>SUMIF(货件明细!K:K,F2820,货件明细!AQ:AQ)</f>
        <v>0</v>
      </c>
      <c r="W2820">
        <f t="shared" si="176"/>
        <v>1</v>
      </c>
      <c r="X2820">
        <f t="shared" si="177"/>
        <v>69</v>
      </c>
      <c r="Y2820">
        <f>SUMIF(货件明细!K:K,F2820,货件明细!I:I)</f>
        <v>0</v>
      </c>
      <c r="Z2820">
        <f t="shared" si="178"/>
        <v>15.45</v>
      </c>
      <c r="AA2820">
        <f>SUMIF(货件明细!K:K,F2820,货件明细!J:J)</f>
        <v>0</v>
      </c>
      <c r="AB2820">
        <f t="shared" si="179"/>
        <v>1</v>
      </c>
    </row>
    <row r="2821" spans="1:28">
      <c r="A2821">
        <v>2025</v>
      </c>
      <c r="B2821">
        <v>4</v>
      </c>
      <c r="C2821">
        <v>18</v>
      </c>
      <c r="D2821" s="4">
        <v>45777</v>
      </c>
      <c r="E2821" t="s">
        <v>28</v>
      </c>
      <c r="F2821" t="s">
        <v>2954</v>
      </c>
      <c r="G2821" t="s">
        <v>64</v>
      </c>
      <c r="H2821" t="s">
        <v>44</v>
      </c>
      <c r="I2821" t="s">
        <v>145</v>
      </c>
      <c r="J2821" t="s">
        <v>45</v>
      </c>
      <c r="K2821" t="s">
        <v>45</v>
      </c>
      <c r="L2821" t="s">
        <v>46</v>
      </c>
      <c r="M2821" t="s">
        <v>47</v>
      </c>
      <c r="N2821" t="s">
        <v>48</v>
      </c>
      <c r="O2821">
        <v>15.45</v>
      </c>
      <c r="Q2821">
        <v>188.25</v>
      </c>
      <c r="R2821">
        <v>188.25</v>
      </c>
      <c r="S2821">
        <v>0</v>
      </c>
      <c r="T2821">
        <v>188.25</v>
      </c>
      <c r="U2821">
        <v>69</v>
      </c>
      <c r="V2821">
        <f>SUMIF(货件明细!K:K,F2821,货件明细!AQ:AQ)</f>
        <v>0</v>
      </c>
      <c r="W2821">
        <f t="shared" si="176"/>
        <v>1</v>
      </c>
      <c r="X2821">
        <f t="shared" si="177"/>
        <v>69</v>
      </c>
      <c r="Y2821">
        <f>SUMIF(货件明细!K:K,F2821,货件明细!I:I)</f>
        <v>0</v>
      </c>
      <c r="Z2821">
        <f t="shared" si="178"/>
        <v>15.45</v>
      </c>
      <c r="AA2821">
        <f>SUMIF(货件明细!K:K,F2821,货件明细!J:J)</f>
        <v>0</v>
      </c>
      <c r="AB2821">
        <f t="shared" si="179"/>
        <v>1</v>
      </c>
    </row>
    <row r="2822" spans="1:28">
      <c r="A2822">
        <v>2025</v>
      </c>
      <c r="B2822">
        <v>4</v>
      </c>
      <c r="C2822">
        <v>18</v>
      </c>
      <c r="D2822" s="4">
        <v>45777</v>
      </c>
      <c r="E2822" t="s">
        <v>28</v>
      </c>
      <c r="F2822" t="s">
        <v>2955</v>
      </c>
      <c r="G2822" t="s">
        <v>70</v>
      </c>
      <c r="H2822" t="s">
        <v>71</v>
      </c>
      <c r="I2822" t="s">
        <v>145</v>
      </c>
      <c r="J2822" t="s">
        <v>45</v>
      </c>
      <c r="K2822" t="s">
        <v>45</v>
      </c>
      <c r="L2822" t="s">
        <v>46</v>
      </c>
      <c r="M2822" t="s">
        <v>47</v>
      </c>
      <c r="N2822" t="s">
        <v>48</v>
      </c>
      <c r="O2822">
        <v>15.45</v>
      </c>
      <c r="Q2822">
        <v>149.8</v>
      </c>
      <c r="R2822">
        <v>149.8</v>
      </c>
      <c r="S2822">
        <v>0</v>
      </c>
      <c r="T2822">
        <v>149.8</v>
      </c>
      <c r="U2822">
        <v>69</v>
      </c>
      <c r="V2822">
        <f>SUMIF(货件明细!K:K,F2822,货件明细!AQ:AQ)</f>
        <v>0</v>
      </c>
      <c r="W2822">
        <f t="shared" si="176"/>
        <v>1</v>
      </c>
      <c r="X2822">
        <f t="shared" si="177"/>
        <v>69</v>
      </c>
      <c r="Y2822">
        <f>SUMIF(货件明细!K:K,F2822,货件明细!I:I)</f>
        <v>0</v>
      </c>
      <c r="Z2822">
        <f t="shared" si="178"/>
        <v>15.45</v>
      </c>
      <c r="AA2822">
        <f>SUMIF(货件明细!K:K,F2822,货件明细!J:J)</f>
        <v>0</v>
      </c>
      <c r="AB2822">
        <f t="shared" si="179"/>
        <v>1</v>
      </c>
    </row>
    <row r="2823" spans="1:28">
      <c r="A2823">
        <v>2025</v>
      </c>
      <c r="B2823">
        <v>4</v>
      </c>
      <c r="C2823">
        <v>18</v>
      </c>
      <c r="D2823" s="4">
        <v>45777</v>
      </c>
      <c r="E2823" t="s">
        <v>28</v>
      </c>
      <c r="F2823" t="s">
        <v>2956</v>
      </c>
      <c r="G2823" t="s">
        <v>50</v>
      </c>
      <c r="H2823" t="s">
        <v>31</v>
      </c>
      <c r="I2823" t="s">
        <v>145</v>
      </c>
      <c r="J2823" t="s">
        <v>45</v>
      </c>
      <c r="K2823" t="s">
        <v>100</v>
      </c>
      <c r="L2823" t="s">
        <v>46</v>
      </c>
      <c r="M2823" t="s">
        <v>47</v>
      </c>
      <c r="N2823" t="s">
        <v>101</v>
      </c>
      <c r="O2823">
        <v>15.45</v>
      </c>
      <c r="Q2823">
        <v>127.5</v>
      </c>
      <c r="R2823">
        <v>127.5</v>
      </c>
      <c r="S2823">
        <v>0</v>
      </c>
      <c r="T2823">
        <v>127.5</v>
      </c>
      <c r="U2823">
        <v>69</v>
      </c>
      <c r="V2823">
        <f>SUMIF(货件明细!K:K,F2823,货件明细!AQ:AQ)</f>
        <v>0</v>
      </c>
      <c r="W2823">
        <f t="shared" si="176"/>
        <v>1</v>
      </c>
      <c r="X2823">
        <f t="shared" si="177"/>
        <v>69</v>
      </c>
      <c r="Y2823">
        <f>SUMIF(货件明细!K:K,F2823,货件明细!I:I)</f>
        <v>0</v>
      </c>
      <c r="Z2823">
        <f t="shared" si="178"/>
        <v>15.45</v>
      </c>
      <c r="AA2823">
        <f>SUMIF(货件明细!K:K,F2823,货件明细!J:J)</f>
        <v>0</v>
      </c>
      <c r="AB2823">
        <f t="shared" si="179"/>
        <v>1</v>
      </c>
    </row>
    <row r="2824" spans="1:28">
      <c r="A2824">
        <v>2025</v>
      </c>
      <c r="B2824">
        <v>4</v>
      </c>
      <c r="C2824">
        <v>18</v>
      </c>
      <c r="D2824" s="4">
        <v>45777</v>
      </c>
      <c r="E2824" t="s">
        <v>28</v>
      </c>
      <c r="F2824" t="s">
        <v>2957</v>
      </c>
      <c r="G2824" t="s">
        <v>374</v>
      </c>
      <c r="H2824" t="s">
        <v>71</v>
      </c>
      <c r="I2824" t="s">
        <v>145</v>
      </c>
      <c r="J2824" t="s">
        <v>45</v>
      </c>
      <c r="K2824" t="s">
        <v>45</v>
      </c>
      <c r="L2824" t="s">
        <v>46</v>
      </c>
      <c r="M2824" t="s">
        <v>47</v>
      </c>
      <c r="N2824" t="s">
        <v>48</v>
      </c>
      <c r="O2824">
        <v>15.45</v>
      </c>
      <c r="Q2824">
        <v>149.8</v>
      </c>
      <c r="R2824">
        <v>149.8</v>
      </c>
      <c r="S2824">
        <v>0</v>
      </c>
      <c r="T2824">
        <v>149.8</v>
      </c>
      <c r="U2824">
        <v>69</v>
      </c>
      <c r="V2824">
        <f>SUMIF(货件明细!K:K,F2824,货件明细!AQ:AQ)</f>
        <v>0</v>
      </c>
      <c r="W2824">
        <f t="shared" si="176"/>
        <v>1</v>
      </c>
      <c r="X2824">
        <f t="shared" si="177"/>
        <v>69</v>
      </c>
      <c r="Y2824">
        <f>SUMIF(货件明细!K:K,F2824,货件明细!I:I)</f>
        <v>0</v>
      </c>
      <c r="Z2824">
        <f t="shared" si="178"/>
        <v>15.45</v>
      </c>
      <c r="AA2824">
        <f>SUMIF(货件明细!K:K,F2824,货件明细!J:J)</f>
        <v>0</v>
      </c>
      <c r="AB2824">
        <f t="shared" si="179"/>
        <v>1</v>
      </c>
    </row>
    <row r="2825" spans="1:28">
      <c r="A2825">
        <v>2025</v>
      </c>
      <c r="B2825">
        <v>4</v>
      </c>
      <c r="C2825">
        <v>18</v>
      </c>
      <c r="D2825" s="4">
        <v>45777</v>
      </c>
      <c r="E2825" t="s">
        <v>28</v>
      </c>
      <c r="F2825" t="s">
        <v>2958</v>
      </c>
      <c r="G2825" t="s">
        <v>54</v>
      </c>
      <c r="H2825" t="s">
        <v>31</v>
      </c>
      <c r="I2825" t="s">
        <v>129</v>
      </c>
      <c r="J2825" t="s">
        <v>45</v>
      </c>
      <c r="K2825" t="s">
        <v>100</v>
      </c>
      <c r="L2825" t="s">
        <v>46</v>
      </c>
      <c r="M2825" t="s">
        <v>47</v>
      </c>
      <c r="N2825" t="s">
        <v>226</v>
      </c>
      <c r="O2825">
        <v>13.57</v>
      </c>
      <c r="Q2825">
        <v>127.4</v>
      </c>
      <c r="R2825">
        <v>127.4</v>
      </c>
      <c r="S2825">
        <v>0</v>
      </c>
      <c r="T2825">
        <v>127.4</v>
      </c>
      <c r="U2825">
        <v>108</v>
      </c>
      <c r="V2825">
        <f>SUMIF(货件明细!K:K,F2825,货件明细!AQ:AQ)</f>
        <v>0</v>
      </c>
      <c r="W2825">
        <f t="shared" si="176"/>
        <v>1</v>
      </c>
      <c r="X2825">
        <f t="shared" si="177"/>
        <v>108</v>
      </c>
      <c r="Y2825">
        <f>SUMIF(货件明细!K:K,F2825,货件明细!I:I)</f>
        <v>0</v>
      </c>
      <c r="Z2825">
        <f t="shared" si="178"/>
        <v>13.57</v>
      </c>
      <c r="AA2825">
        <f>SUMIF(货件明细!K:K,F2825,货件明细!J:J)</f>
        <v>0</v>
      </c>
      <c r="AB2825">
        <f t="shared" si="179"/>
        <v>1</v>
      </c>
    </row>
    <row r="2826" spans="1:28">
      <c r="A2826">
        <v>2025</v>
      </c>
      <c r="B2826">
        <v>4</v>
      </c>
      <c r="C2826">
        <v>18</v>
      </c>
      <c r="D2826" s="4">
        <v>45777</v>
      </c>
      <c r="E2826" t="s">
        <v>28</v>
      </c>
      <c r="F2826" t="s">
        <v>2959</v>
      </c>
      <c r="G2826" t="s">
        <v>64</v>
      </c>
      <c r="H2826" t="s">
        <v>44</v>
      </c>
      <c r="I2826" t="s">
        <v>129</v>
      </c>
      <c r="J2826" t="s">
        <v>45</v>
      </c>
      <c r="K2826" t="s">
        <v>45</v>
      </c>
      <c r="L2826" t="s">
        <v>46</v>
      </c>
      <c r="M2826" t="s">
        <v>47</v>
      </c>
      <c r="N2826" t="s">
        <v>45</v>
      </c>
      <c r="O2826">
        <v>13.57</v>
      </c>
      <c r="Q2826">
        <v>165.1</v>
      </c>
      <c r="R2826">
        <v>165.1</v>
      </c>
      <c r="S2826">
        <v>0</v>
      </c>
      <c r="T2826">
        <v>165.1</v>
      </c>
      <c r="U2826">
        <v>108</v>
      </c>
      <c r="V2826">
        <f>SUMIF(货件明细!K:K,F2826,货件明细!AQ:AQ)</f>
        <v>0</v>
      </c>
      <c r="W2826">
        <f t="shared" si="176"/>
        <v>1</v>
      </c>
      <c r="X2826">
        <f t="shared" si="177"/>
        <v>108</v>
      </c>
      <c r="Y2826">
        <f>SUMIF(货件明细!K:K,F2826,货件明细!I:I)</f>
        <v>0</v>
      </c>
      <c r="Z2826">
        <f t="shared" si="178"/>
        <v>13.57</v>
      </c>
      <c r="AA2826">
        <f>SUMIF(货件明细!K:K,F2826,货件明细!J:J)</f>
        <v>0</v>
      </c>
      <c r="AB2826">
        <f t="shared" si="179"/>
        <v>1</v>
      </c>
    </row>
    <row r="2827" spans="1:28">
      <c r="A2827">
        <v>2025</v>
      </c>
      <c r="B2827">
        <v>4</v>
      </c>
      <c r="C2827">
        <v>18</v>
      </c>
      <c r="D2827" s="4">
        <v>45777</v>
      </c>
      <c r="E2827" t="s">
        <v>28</v>
      </c>
      <c r="F2827" t="s">
        <v>2960</v>
      </c>
      <c r="G2827" t="s">
        <v>374</v>
      </c>
      <c r="H2827" t="s">
        <v>71</v>
      </c>
      <c r="I2827" t="s">
        <v>129</v>
      </c>
      <c r="J2827" t="s">
        <v>45</v>
      </c>
      <c r="K2827" t="s">
        <v>45</v>
      </c>
      <c r="L2827" t="s">
        <v>46</v>
      </c>
      <c r="M2827" t="s">
        <v>47</v>
      </c>
      <c r="N2827" t="s">
        <v>45</v>
      </c>
      <c r="O2827">
        <v>13.57</v>
      </c>
      <c r="Q2827">
        <v>139.1</v>
      </c>
      <c r="R2827">
        <v>139.1</v>
      </c>
      <c r="S2827">
        <v>0</v>
      </c>
      <c r="T2827">
        <v>139.1</v>
      </c>
      <c r="U2827">
        <v>108</v>
      </c>
      <c r="V2827">
        <f>SUMIF(货件明细!K:K,F2827,货件明细!AQ:AQ)</f>
        <v>0</v>
      </c>
      <c r="W2827">
        <f t="shared" si="176"/>
        <v>1</v>
      </c>
      <c r="X2827">
        <f t="shared" si="177"/>
        <v>108</v>
      </c>
      <c r="Y2827">
        <f>SUMIF(货件明细!K:K,F2827,货件明细!I:I)</f>
        <v>0</v>
      </c>
      <c r="Z2827">
        <f t="shared" si="178"/>
        <v>13.57</v>
      </c>
      <c r="AA2827">
        <f>SUMIF(货件明细!K:K,F2827,货件明细!J:J)</f>
        <v>0</v>
      </c>
      <c r="AB2827">
        <f t="shared" si="179"/>
        <v>1</v>
      </c>
    </row>
    <row r="2828" spans="1:28">
      <c r="A2828">
        <v>2025</v>
      </c>
      <c r="B2828">
        <v>4</v>
      </c>
      <c r="C2828">
        <v>18</v>
      </c>
      <c r="D2828" s="4">
        <v>45777</v>
      </c>
      <c r="E2828" t="s">
        <v>28</v>
      </c>
      <c r="F2828" t="s">
        <v>2961</v>
      </c>
      <c r="G2828" t="s">
        <v>70</v>
      </c>
      <c r="H2828" t="s">
        <v>71</v>
      </c>
      <c r="I2828" t="s">
        <v>129</v>
      </c>
      <c r="J2828" t="s">
        <v>45</v>
      </c>
      <c r="K2828" t="s">
        <v>45</v>
      </c>
      <c r="L2828" t="s">
        <v>46</v>
      </c>
      <c r="M2828" t="s">
        <v>47</v>
      </c>
      <c r="N2828" t="s">
        <v>45</v>
      </c>
      <c r="O2828">
        <v>13.57</v>
      </c>
      <c r="Q2828">
        <v>139.1</v>
      </c>
      <c r="R2828">
        <v>139.1</v>
      </c>
      <c r="S2828">
        <v>0</v>
      </c>
      <c r="T2828">
        <v>139.1</v>
      </c>
      <c r="U2828">
        <v>108</v>
      </c>
      <c r="V2828">
        <f>SUMIF(货件明细!K:K,F2828,货件明细!AQ:AQ)</f>
        <v>0</v>
      </c>
      <c r="W2828">
        <f t="shared" si="176"/>
        <v>1</v>
      </c>
      <c r="X2828">
        <f t="shared" si="177"/>
        <v>108</v>
      </c>
      <c r="Y2828">
        <f>SUMIF(货件明细!K:K,F2828,货件明细!I:I)</f>
        <v>0</v>
      </c>
      <c r="Z2828">
        <f t="shared" si="178"/>
        <v>13.57</v>
      </c>
      <c r="AA2828">
        <f>SUMIF(货件明细!K:K,F2828,货件明细!J:J)</f>
        <v>0</v>
      </c>
      <c r="AB2828">
        <f t="shared" si="179"/>
        <v>1</v>
      </c>
    </row>
    <row r="2829" spans="1:28">
      <c r="A2829">
        <v>2025</v>
      </c>
      <c r="B2829">
        <v>4</v>
      </c>
      <c r="C2829">
        <v>18</v>
      </c>
      <c r="D2829" s="4">
        <v>45777</v>
      </c>
      <c r="E2829" t="s">
        <v>28</v>
      </c>
      <c r="F2829" t="s">
        <v>2962</v>
      </c>
      <c r="G2829" t="s">
        <v>50</v>
      </c>
      <c r="H2829" t="s">
        <v>31</v>
      </c>
      <c r="I2829" t="s">
        <v>129</v>
      </c>
      <c r="J2829" t="s">
        <v>45</v>
      </c>
      <c r="K2829" t="s">
        <v>100</v>
      </c>
      <c r="L2829" t="s">
        <v>46</v>
      </c>
      <c r="M2829" t="s">
        <v>47</v>
      </c>
      <c r="N2829" t="s">
        <v>226</v>
      </c>
      <c r="O2829">
        <v>13.57</v>
      </c>
      <c r="Q2829">
        <v>141.4</v>
      </c>
      <c r="R2829">
        <v>141.4</v>
      </c>
      <c r="S2829">
        <v>0</v>
      </c>
      <c r="T2829">
        <v>141.4</v>
      </c>
      <c r="U2829">
        <v>108</v>
      </c>
      <c r="V2829">
        <f>SUMIF(货件明细!K:K,F2829,货件明细!AQ:AQ)</f>
        <v>0</v>
      </c>
      <c r="W2829">
        <f t="shared" si="176"/>
        <v>1</v>
      </c>
      <c r="X2829">
        <f t="shared" si="177"/>
        <v>108</v>
      </c>
      <c r="Y2829">
        <f>SUMIF(货件明细!K:K,F2829,货件明细!I:I)</f>
        <v>0</v>
      </c>
      <c r="Z2829">
        <f t="shared" si="178"/>
        <v>13.57</v>
      </c>
      <c r="AA2829">
        <f>SUMIF(货件明细!K:K,F2829,货件明细!J:J)</f>
        <v>0</v>
      </c>
      <c r="AB2829">
        <f t="shared" si="179"/>
        <v>1</v>
      </c>
    </row>
    <row r="2830" spans="1:28">
      <c r="A2830">
        <v>2025</v>
      </c>
      <c r="B2830">
        <v>4</v>
      </c>
      <c r="C2830">
        <v>18</v>
      </c>
      <c r="D2830" s="4">
        <v>45777</v>
      </c>
      <c r="E2830" t="s">
        <v>28</v>
      </c>
      <c r="F2830" t="s">
        <v>2963</v>
      </c>
      <c r="G2830" t="s">
        <v>105</v>
      </c>
      <c r="H2830" t="s">
        <v>31</v>
      </c>
      <c r="I2830" t="s">
        <v>80</v>
      </c>
      <c r="J2830" t="s">
        <v>45</v>
      </c>
      <c r="K2830" t="s">
        <v>100</v>
      </c>
      <c r="L2830" t="s">
        <v>46</v>
      </c>
      <c r="M2830" t="s">
        <v>47</v>
      </c>
      <c r="N2830" t="s">
        <v>101</v>
      </c>
      <c r="O2830">
        <v>28.56</v>
      </c>
      <c r="Q2830">
        <v>202.5</v>
      </c>
      <c r="R2830">
        <v>202.5</v>
      </c>
      <c r="S2830">
        <v>0</v>
      </c>
      <c r="T2830">
        <v>202.5</v>
      </c>
      <c r="U2830">
        <v>165</v>
      </c>
      <c r="V2830">
        <f>SUMIF(货件明细!K:K,F2830,货件明细!AQ:AQ)</f>
        <v>0</v>
      </c>
      <c r="W2830">
        <f t="shared" si="176"/>
        <v>1</v>
      </c>
      <c r="X2830">
        <f t="shared" si="177"/>
        <v>165</v>
      </c>
      <c r="Y2830">
        <f>SUMIF(货件明细!K:K,F2830,货件明细!I:I)</f>
        <v>0</v>
      </c>
      <c r="Z2830">
        <f t="shared" si="178"/>
        <v>28.56</v>
      </c>
      <c r="AA2830">
        <f>SUMIF(货件明细!K:K,F2830,货件明细!J:J)</f>
        <v>0</v>
      </c>
      <c r="AB2830">
        <f t="shared" si="179"/>
        <v>1</v>
      </c>
    </row>
    <row r="2831" spans="1:28">
      <c r="A2831">
        <v>2025</v>
      </c>
      <c r="B2831">
        <v>4</v>
      </c>
      <c r="C2831">
        <v>18</v>
      </c>
      <c r="D2831" s="4">
        <v>45777</v>
      </c>
      <c r="E2831" t="s">
        <v>28</v>
      </c>
      <c r="F2831" t="s">
        <v>2964</v>
      </c>
      <c r="G2831" t="s">
        <v>269</v>
      </c>
      <c r="H2831" t="s">
        <v>31</v>
      </c>
      <c r="I2831" t="s">
        <v>80</v>
      </c>
      <c r="J2831" t="s">
        <v>45</v>
      </c>
      <c r="K2831" t="s">
        <v>100</v>
      </c>
      <c r="L2831" t="s">
        <v>46</v>
      </c>
      <c r="M2831" t="s">
        <v>47</v>
      </c>
      <c r="N2831" t="s">
        <v>101</v>
      </c>
      <c r="O2831">
        <v>28.56</v>
      </c>
      <c r="Q2831">
        <v>207</v>
      </c>
      <c r="R2831">
        <v>207</v>
      </c>
      <c r="S2831">
        <v>0</v>
      </c>
      <c r="T2831">
        <v>207</v>
      </c>
      <c r="U2831">
        <v>165</v>
      </c>
      <c r="V2831">
        <f>SUMIF(货件明细!K:K,F2831,货件明细!AQ:AQ)</f>
        <v>0</v>
      </c>
      <c r="W2831">
        <f t="shared" si="176"/>
        <v>1</v>
      </c>
      <c r="X2831">
        <f t="shared" si="177"/>
        <v>165</v>
      </c>
      <c r="Y2831">
        <f>SUMIF(货件明细!K:K,F2831,货件明细!I:I)</f>
        <v>0</v>
      </c>
      <c r="Z2831">
        <f t="shared" si="178"/>
        <v>28.56</v>
      </c>
      <c r="AA2831">
        <f>SUMIF(货件明细!K:K,F2831,货件明细!J:J)</f>
        <v>0</v>
      </c>
      <c r="AB2831">
        <f t="shared" si="179"/>
        <v>1</v>
      </c>
    </row>
    <row r="2832" spans="1:28">
      <c r="A2832">
        <v>2025</v>
      </c>
      <c r="B2832">
        <v>4</v>
      </c>
      <c r="C2832">
        <v>18</v>
      </c>
      <c r="D2832" s="4">
        <v>45777</v>
      </c>
      <c r="E2832" t="s">
        <v>28</v>
      </c>
      <c r="F2832" t="s">
        <v>2965</v>
      </c>
      <c r="G2832" t="s">
        <v>267</v>
      </c>
      <c r="H2832" t="s">
        <v>71</v>
      </c>
      <c r="I2832" t="s">
        <v>80</v>
      </c>
      <c r="J2832" t="s">
        <v>45</v>
      </c>
      <c r="K2832" t="s">
        <v>45</v>
      </c>
      <c r="L2832" t="s">
        <v>46</v>
      </c>
      <c r="M2832" t="s">
        <v>47</v>
      </c>
      <c r="N2832" t="s">
        <v>48</v>
      </c>
      <c r="O2832">
        <v>28.56</v>
      </c>
      <c r="Q2832">
        <v>214</v>
      </c>
      <c r="R2832">
        <v>214</v>
      </c>
      <c r="S2832">
        <v>0</v>
      </c>
      <c r="T2832">
        <v>214</v>
      </c>
      <c r="U2832">
        <v>165</v>
      </c>
      <c r="V2832">
        <f>SUMIF(货件明细!K:K,F2832,货件明细!AQ:AQ)</f>
        <v>0</v>
      </c>
      <c r="W2832">
        <f t="shared" si="176"/>
        <v>1</v>
      </c>
      <c r="X2832">
        <f t="shared" si="177"/>
        <v>165</v>
      </c>
      <c r="Y2832">
        <f>SUMIF(货件明细!K:K,F2832,货件明细!I:I)</f>
        <v>0</v>
      </c>
      <c r="Z2832">
        <f t="shared" si="178"/>
        <v>28.56</v>
      </c>
      <c r="AA2832">
        <f>SUMIF(货件明细!K:K,F2832,货件明细!J:J)</f>
        <v>0</v>
      </c>
      <c r="AB2832">
        <f t="shared" si="179"/>
        <v>1</v>
      </c>
    </row>
    <row r="2833" spans="1:28">
      <c r="A2833">
        <v>2025</v>
      </c>
      <c r="B2833">
        <v>4</v>
      </c>
      <c r="C2833">
        <v>18</v>
      </c>
      <c r="D2833" s="4">
        <v>45777</v>
      </c>
      <c r="E2833" t="s">
        <v>28</v>
      </c>
      <c r="F2833" t="s">
        <v>2966</v>
      </c>
      <c r="G2833" t="s">
        <v>1517</v>
      </c>
      <c r="H2833" t="s">
        <v>71</v>
      </c>
      <c r="I2833" t="s">
        <v>80</v>
      </c>
      <c r="J2833" t="s">
        <v>45</v>
      </c>
      <c r="K2833" t="s">
        <v>45</v>
      </c>
      <c r="L2833" t="s">
        <v>46</v>
      </c>
      <c r="M2833" t="s">
        <v>47</v>
      </c>
      <c r="N2833" t="s">
        <v>48</v>
      </c>
      <c r="O2833">
        <v>28.56</v>
      </c>
      <c r="Q2833">
        <v>202</v>
      </c>
      <c r="R2833">
        <v>202</v>
      </c>
      <c r="S2833">
        <v>0</v>
      </c>
      <c r="T2833">
        <v>202</v>
      </c>
      <c r="U2833">
        <v>165</v>
      </c>
      <c r="V2833">
        <f>SUMIF(货件明细!K:K,F2833,货件明细!AQ:AQ)</f>
        <v>0</v>
      </c>
      <c r="W2833">
        <f t="shared" si="176"/>
        <v>1</v>
      </c>
      <c r="X2833">
        <f t="shared" si="177"/>
        <v>165</v>
      </c>
      <c r="Y2833">
        <f>SUMIF(货件明细!K:K,F2833,货件明细!I:I)</f>
        <v>0</v>
      </c>
      <c r="Z2833">
        <f t="shared" si="178"/>
        <v>28.56</v>
      </c>
      <c r="AA2833">
        <f>SUMIF(货件明细!K:K,F2833,货件明细!J:J)</f>
        <v>0</v>
      </c>
      <c r="AB2833">
        <f t="shared" si="179"/>
        <v>1</v>
      </c>
    </row>
    <row r="2834" spans="1:28">
      <c r="A2834">
        <v>2025</v>
      </c>
      <c r="B2834">
        <v>4</v>
      </c>
      <c r="C2834">
        <v>18</v>
      </c>
      <c r="D2834" s="4">
        <v>45777</v>
      </c>
      <c r="E2834" t="s">
        <v>28</v>
      </c>
      <c r="F2834" t="s">
        <v>2967</v>
      </c>
      <c r="G2834" t="s">
        <v>50</v>
      </c>
      <c r="H2834" t="s">
        <v>31</v>
      </c>
      <c r="I2834" t="s">
        <v>80</v>
      </c>
      <c r="J2834" t="s">
        <v>45</v>
      </c>
      <c r="K2834" t="s">
        <v>100</v>
      </c>
      <c r="L2834" t="s">
        <v>46</v>
      </c>
      <c r="M2834" t="s">
        <v>47</v>
      </c>
      <c r="N2834" t="s">
        <v>101</v>
      </c>
      <c r="O2834">
        <v>28.56</v>
      </c>
      <c r="Q2834">
        <v>255</v>
      </c>
      <c r="R2834">
        <v>255</v>
      </c>
      <c r="S2834">
        <v>0</v>
      </c>
      <c r="T2834">
        <v>255</v>
      </c>
      <c r="U2834">
        <v>165</v>
      </c>
      <c r="V2834">
        <f>SUMIF(货件明细!K:K,F2834,货件明细!AQ:AQ)</f>
        <v>0</v>
      </c>
      <c r="W2834">
        <f t="shared" si="176"/>
        <v>1</v>
      </c>
      <c r="X2834">
        <f t="shared" si="177"/>
        <v>165</v>
      </c>
      <c r="Y2834">
        <f>SUMIF(货件明细!K:K,F2834,货件明细!I:I)</f>
        <v>0</v>
      </c>
      <c r="Z2834">
        <f t="shared" si="178"/>
        <v>28.56</v>
      </c>
      <c r="AA2834">
        <f>SUMIF(货件明细!K:K,F2834,货件明细!J:J)</f>
        <v>0</v>
      </c>
      <c r="AB2834">
        <f t="shared" si="179"/>
        <v>1</v>
      </c>
    </row>
    <row r="2835" spans="1:28">
      <c r="A2835">
        <v>2025</v>
      </c>
      <c r="B2835">
        <v>5</v>
      </c>
      <c r="C2835">
        <v>19</v>
      </c>
      <c r="D2835" s="4">
        <v>45783</v>
      </c>
      <c r="E2835" t="s">
        <v>28</v>
      </c>
      <c r="F2835" t="s">
        <v>2968</v>
      </c>
      <c r="G2835" t="s">
        <v>275</v>
      </c>
      <c r="H2835" t="s">
        <v>31</v>
      </c>
      <c r="I2835" t="s">
        <v>41</v>
      </c>
      <c r="J2835" t="s">
        <v>1110</v>
      </c>
      <c r="K2835" t="s">
        <v>1110</v>
      </c>
      <c r="L2835" t="s">
        <v>34</v>
      </c>
      <c r="M2835" t="s">
        <v>35</v>
      </c>
      <c r="N2835" t="s">
        <v>2857</v>
      </c>
      <c r="O2835">
        <v>21.75</v>
      </c>
      <c r="Q2835">
        <v>1298</v>
      </c>
      <c r="R2835">
        <v>1298</v>
      </c>
      <c r="S2835">
        <v>108.44544</v>
      </c>
      <c r="T2835">
        <v>1406.44544</v>
      </c>
      <c r="U2835">
        <v>93</v>
      </c>
      <c r="V2835">
        <f>SUMIF(货件明细!K:K,F2835,货件明细!AQ:AQ)</f>
        <v>0</v>
      </c>
      <c r="W2835">
        <f t="shared" si="176"/>
        <v>1</v>
      </c>
      <c r="X2835">
        <f t="shared" si="177"/>
        <v>93</v>
      </c>
      <c r="Y2835">
        <f>SUMIF(货件明细!K:K,F2835,货件明细!I:I)</f>
        <v>0</v>
      </c>
      <c r="Z2835">
        <f t="shared" si="178"/>
        <v>21.75</v>
      </c>
      <c r="AA2835">
        <f>SUMIF(货件明细!K:K,F2835,货件明细!J:J)</f>
        <v>0</v>
      </c>
      <c r="AB2835">
        <f t="shared" si="179"/>
        <v>1</v>
      </c>
    </row>
    <row r="2836" spans="1:28">
      <c r="A2836">
        <v>2025</v>
      </c>
      <c r="B2836">
        <v>5</v>
      </c>
      <c r="C2836">
        <v>19</v>
      </c>
      <c r="D2836" s="4">
        <v>45783</v>
      </c>
      <c r="E2836" t="s">
        <v>28</v>
      </c>
      <c r="F2836" t="s">
        <v>2969</v>
      </c>
      <c r="G2836" t="s">
        <v>275</v>
      </c>
      <c r="H2836" t="s">
        <v>31</v>
      </c>
      <c r="I2836" t="s">
        <v>129</v>
      </c>
      <c r="J2836" t="s">
        <v>1110</v>
      </c>
      <c r="K2836" t="s">
        <v>1110</v>
      </c>
      <c r="L2836" t="s">
        <v>34</v>
      </c>
      <c r="M2836" t="s">
        <v>35</v>
      </c>
      <c r="N2836" t="s">
        <v>2860</v>
      </c>
      <c r="O2836">
        <v>16.75</v>
      </c>
      <c r="Q2836">
        <v>1156</v>
      </c>
      <c r="R2836">
        <v>1156</v>
      </c>
      <c r="S2836">
        <v>153.92256</v>
      </c>
      <c r="T2836">
        <v>1309.92256</v>
      </c>
      <c r="U2836">
        <v>132</v>
      </c>
      <c r="V2836">
        <f>SUMIF(货件明细!K:K,F2836,货件明细!AQ:AQ)</f>
        <v>0</v>
      </c>
      <c r="W2836">
        <f t="shared" si="176"/>
        <v>1</v>
      </c>
      <c r="X2836">
        <f t="shared" si="177"/>
        <v>132</v>
      </c>
      <c r="Y2836">
        <f>SUMIF(货件明细!K:K,F2836,货件明细!I:I)</f>
        <v>0</v>
      </c>
      <c r="Z2836">
        <f t="shared" si="178"/>
        <v>16.75</v>
      </c>
      <c r="AA2836">
        <f>SUMIF(货件明细!K:K,F2836,货件明细!J:J)</f>
        <v>0</v>
      </c>
      <c r="AB2836">
        <f t="shared" si="179"/>
        <v>1</v>
      </c>
    </row>
    <row r="2837" spans="1:28">
      <c r="A2837">
        <v>2025</v>
      </c>
      <c r="B2837">
        <v>5</v>
      </c>
      <c r="C2837">
        <v>19</v>
      </c>
      <c r="D2837" s="4">
        <v>45783</v>
      </c>
      <c r="E2837" t="s">
        <v>28</v>
      </c>
      <c r="F2837" t="s">
        <v>2970</v>
      </c>
      <c r="G2837" t="s">
        <v>275</v>
      </c>
      <c r="H2837" t="s">
        <v>31</v>
      </c>
      <c r="I2837" t="s">
        <v>80</v>
      </c>
      <c r="J2837" t="s">
        <v>1110</v>
      </c>
      <c r="K2837" t="s">
        <v>1110</v>
      </c>
      <c r="L2837" t="s">
        <v>34</v>
      </c>
      <c r="M2837" t="s">
        <v>2856</v>
      </c>
      <c r="N2837" t="s">
        <v>2857</v>
      </c>
      <c r="O2837">
        <v>26.4</v>
      </c>
      <c r="Q2837">
        <v>1525.5</v>
      </c>
      <c r="R2837">
        <v>1512</v>
      </c>
      <c r="S2837">
        <v>303.1808</v>
      </c>
      <c r="T2837">
        <v>1815.1808</v>
      </c>
      <c r="U2837">
        <v>260</v>
      </c>
      <c r="V2837">
        <f>SUMIF(货件明细!K:K,F2837,货件明细!AQ:AQ)</f>
        <v>0</v>
      </c>
      <c r="W2837">
        <f t="shared" si="176"/>
        <v>1</v>
      </c>
      <c r="X2837">
        <f t="shared" si="177"/>
        <v>260</v>
      </c>
      <c r="Y2837">
        <f>SUMIF(货件明细!K:K,F2837,货件明细!I:I)</f>
        <v>0</v>
      </c>
      <c r="Z2837">
        <f t="shared" si="178"/>
        <v>26.4</v>
      </c>
      <c r="AA2837">
        <f>SUMIF(货件明细!K:K,F2837,货件明细!J:J)</f>
        <v>0</v>
      </c>
      <c r="AB2837">
        <f t="shared" si="179"/>
        <v>1</v>
      </c>
    </row>
    <row r="2838" spans="1:28">
      <c r="A2838">
        <v>2025</v>
      </c>
      <c r="B2838">
        <v>5</v>
      </c>
      <c r="C2838">
        <v>19</v>
      </c>
      <c r="D2838" s="4">
        <v>45783</v>
      </c>
      <c r="E2838" t="s">
        <v>28</v>
      </c>
      <c r="F2838" t="s">
        <v>2971</v>
      </c>
      <c r="G2838" t="s">
        <v>2298</v>
      </c>
      <c r="H2838" t="s">
        <v>31</v>
      </c>
      <c r="I2838" t="s">
        <v>57</v>
      </c>
      <c r="J2838" t="s">
        <v>33</v>
      </c>
      <c r="K2838" t="s">
        <v>33</v>
      </c>
      <c r="L2838" t="s">
        <v>34</v>
      </c>
      <c r="M2838" t="s">
        <v>35</v>
      </c>
      <c r="N2838" t="s">
        <v>272</v>
      </c>
      <c r="O2838">
        <v>22.4</v>
      </c>
      <c r="Q2838">
        <v>1541</v>
      </c>
      <c r="R2838">
        <v>1691</v>
      </c>
      <c r="S2838">
        <v>401.71456</v>
      </c>
      <c r="T2838">
        <v>2092.71456</v>
      </c>
      <c r="U2838">
        <v>212</v>
      </c>
      <c r="V2838">
        <f>SUMIF(货件明细!K:K,F2838,货件明细!AQ:AQ)</f>
        <v>0</v>
      </c>
      <c r="W2838">
        <f t="shared" si="176"/>
        <v>1</v>
      </c>
      <c r="X2838">
        <f t="shared" si="177"/>
        <v>212</v>
      </c>
      <c r="Y2838">
        <f>SUMIF(货件明细!K:K,F2838,货件明细!I:I)</f>
        <v>0</v>
      </c>
      <c r="Z2838">
        <f t="shared" si="178"/>
        <v>22.4</v>
      </c>
      <c r="AA2838">
        <f>SUMIF(货件明细!K:K,F2838,货件明细!J:J)</f>
        <v>0</v>
      </c>
      <c r="AB2838">
        <f t="shared" si="179"/>
        <v>1</v>
      </c>
    </row>
    <row r="2839" spans="1:28">
      <c r="A2839">
        <v>2025</v>
      </c>
      <c r="B2839">
        <v>5</v>
      </c>
      <c r="C2839">
        <v>19</v>
      </c>
      <c r="D2839" s="4">
        <v>45784</v>
      </c>
      <c r="E2839" t="s">
        <v>28</v>
      </c>
      <c r="F2839" t="s">
        <v>2972</v>
      </c>
      <c r="G2839" t="s">
        <v>30</v>
      </c>
      <c r="H2839" t="s">
        <v>31</v>
      </c>
      <c r="I2839" t="s">
        <v>39</v>
      </c>
      <c r="J2839" t="s">
        <v>1110</v>
      </c>
      <c r="K2839" t="s">
        <v>1110</v>
      </c>
      <c r="L2839" t="s">
        <v>34</v>
      </c>
      <c r="M2839" t="s">
        <v>35</v>
      </c>
      <c r="N2839" t="s">
        <v>2857</v>
      </c>
      <c r="O2839">
        <v>20.7</v>
      </c>
      <c r="Q2839">
        <v>1547</v>
      </c>
      <c r="R2839">
        <v>1537</v>
      </c>
      <c r="S2839">
        <v>89.78816</v>
      </c>
      <c r="T2839">
        <v>1626.78816</v>
      </c>
      <c r="U2839">
        <v>56</v>
      </c>
      <c r="V2839">
        <f>SUMIF(货件明细!K:K,F2839,货件明细!AQ:AQ)</f>
        <v>0</v>
      </c>
      <c r="W2839">
        <f t="shared" si="176"/>
        <v>1</v>
      </c>
      <c r="X2839">
        <f t="shared" si="177"/>
        <v>56</v>
      </c>
      <c r="Y2839">
        <f>SUMIF(货件明细!K:K,F2839,货件明细!I:I)</f>
        <v>0</v>
      </c>
      <c r="Z2839">
        <f t="shared" si="178"/>
        <v>20.7</v>
      </c>
      <c r="AA2839">
        <f>SUMIF(货件明细!K:K,F2839,货件明细!J:J)</f>
        <v>0</v>
      </c>
      <c r="AB2839">
        <f t="shared" si="179"/>
        <v>1</v>
      </c>
    </row>
    <row r="2840" spans="1:28">
      <c r="A2840">
        <v>2025</v>
      </c>
      <c r="B2840">
        <v>5</v>
      </c>
      <c r="C2840">
        <v>19</v>
      </c>
      <c r="D2840" s="4">
        <v>45784</v>
      </c>
      <c r="E2840" t="s">
        <v>28</v>
      </c>
      <c r="F2840" t="s">
        <v>2973</v>
      </c>
      <c r="G2840" t="s">
        <v>2562</v>
      </c>
      <c r="H2840" t="s">
        <v>31</v>
      </c>
      <c r="I2840" t="s">
        <v>96</v>
      </c>
      <c r="J2840" t="s">
        <v>33</v>
      </c>
      <c r="K2840" t="s">
        <v>33</v>
      </c>
      <c r="L2840" t="s">
        <v>34</v>
      </c>
      <c r="M2840" t="s">
        <v>35</v>
      </c>
      <c r="N2840" t="s">
        <v>272</v>
      </c>
      <c r="O2840">
        <v>23.65</v>
      </c>
      <c r="Q2840">
        <v>1662.5</v>
      </c>
      <c r="R2840">
        <v>1812.5</v>
      </c>
      <c r="S2840">
        <v>304.05536</v>
      </c>
      <c r="T2840">
        <v>2116.55536</v>
      </c>
      <c r="U2840">
        <v>152</v>
      </c>
      <c r="V2840">
        <f>SUMIF(货件明细!K:K,F2840,货件明细!AQ:AQ)</f>
        <v>0</v>
      </c>
      <c r="W2840">
        <f t="shared" si="176"/>
        <v>1</v>
      </c>
      <c r="X2840">
        <f t="shared" si="177"/>
        <v>152</v>
      </c>
      <c r="Y2840">
        <f>SUMIF(货件明细!K:K,F2840,货件明细!I:I)</f>
        <v>0</v>
      </c>
      <c r="Z2840">
        <f t="shared" si="178"/>
        <v>23.65</v>
      </c>
      <c r="AA2840">
        <f>SUMIF(货件明细!K:K,F2840,货件明细!J:J)</f>
        <v>0</v>
      </c>
      <c r="AB2840">
        <f t="shared" si="179"/>
        <v>1</v>
      </c>
    </row>
    <row r="2841" spans="1:28">
      <c r="A2841">
        <v>2025</v>
      </c>
      <c r="B2841">
        <v>5</v>
      </c>
      <c r="C2841">
        <v>19</v>
      </c>
      <c r="D2841" s="4">
        <v>45784</v>
      </c>
      <c r="E2841" t="s">
        <v>28</v>
      </c>
      <c r="F2841" t="s">
        <v>2974</v>
      </c>
      <c r="G2841" t="s">
        <v>2298</v>
      </c>
      <c r="H2841" t="s">
        <v>31</v>
      </c>
      <c r="I2841" t="s">
        <v>32</v>
      </c>
      <c r="J2841" t="s">
        <v>1110</v>
      </c>
      <c r="K2841" t="s">
        <v>1110</v>
      </c>
      <c r="L2841" t="s">
        <v>34</v>
      </c>
      <c r="M2841" t="s">
        <v>35</v>
      </c>
      <c r="N2841" t="s">
        <v>2857</v>
      </c>
      <c r="O2841">
        <v>16.8</v>
      </c>
      <c r="Q2841">
        <v>1045.5</v>
      </c>
      <c r="R2841">
        <v>1035.5</v>
      </c>
      <c r="S2841">
        <v>122.8028</v>
      </c>
      <c r="T2841">
        <v>1158.3028</v>
      </c>
      <c r="U2841">
        <v>57</v>
      </c>
      <c r="V2841">
        <f>SUMIF(货件明细!K:K,F2841,货件明细!AQ:AQ)</f>
        <v>0</v>
      </c>
      <c r="W2841">
        <f t="shared" si="176"/>
        <v>1</v>
      </c>
      <c r="X2841">
        <f t="shared" si="177"/>
        <v>57</v>
      </c>
      <c r="Y2841">
        <f>SUMIF(货件明细!K:K,F2841,货件明细!I:I)</f>
        <v>0</v>
      </c>
      <c r="Z2841">
        <f t="shared" si="178"/>
        <v>16.8</v>
      </c>
      <c r="AA2841">
        <f>SUMIF(货件明细!K:K,F2841,货件明细!J:J)</f>
        <v>0</v>
      </c>
      <c r="AB2841">
        <f t="shared" si="179"/>
        <v>1</v>
      </c>
    </row>
    <row r="2842" spans="1:28">
      <c r="A2842">
        <v>2025</v>
      </c>
      <c r="B2842">
        <v>5</v>
      </c>
      <c r="C2842">
        <v>19</v>
      </c>
      <c r="D2842" s="4">
        <v>45784</v>
      </c>
      <c r="E2842" t="s">
        <v>28</v>
      </c>
      <c r="F2842" t="s">
        <v>2975</v>
      </c>
      <c r="G2842" t="s">
        <v>269</v>
      </c>
      <c r="H2842" t="s">
        <v>31</v>
      </c>
      <c r="I2842" t="s">
        <v>32</v>
      </c>
      <c r="J2842" t="s">
        <v>1110</v>
      </c>
      <c r="K2842" t="s">
        <v>1110</v>
      </c>
      <c r="L2842" t="s">
        <v>34</v>
      </c>
      <c r="M2842" t="s">
        <v>35</v>
      </c>
      <c r="N2842" t="s">
        <v>2857</v>
      </c>
      <c r="O2842">
        <v>18.7</v>
      </c>
      <c r="Q2842">
        <v>1168.5</v>
      </c>
      <c r="R2842">
        <v>1158.5</v>
      </c>
      <c r="S2842">
        <v>0</v>
      </c>
      <c r="T2842">
        <v>1158.5</v>
      </c>
      <c r="U2842">
        <v>41</v>
      </c>
      <c r="V2842">
        <f>SUMIF(货件明细!K:K,F2842,货件明细!AQ:AQ)</f>
        <v>0</v>
      </c>
      <c r="W2842">
        <f t="shared" si="176"/>
        <v>1</v>
      </c>
      <c r="X2842">
        <f t="shared" si="177"/>
        <v>41</v>
      </c>
      <c r="Y2842">
        <f>SUMIF(货件明细!K:K,F2842,货件明细!I:I)</f>
        <v>0</v>
      </c>
      <c r="Z2842">
        <f t="shared" si="178"/>
        <v>18.7</v>
      </c>
      <c r="AA2842">
        <f>SUMIF(货件明细!K:K,F2842,货件明细!J:J)</f>
        <v>0</v>
      </c>
      <c r="AB2842">
        <f t="shared" si="179"/>
        <v>1</v>
      </c>
    </row>
    <row r="2843" spans="1:28">
      <c r="A2843">
        <v>2025</v>
      </c>
      <c r="B2843">
        <v>5</v>
      </c>
      <c r="C2843">
        <v>19</v>
      </c>
      <c r="D2843" s="4">
        <v>45784</v>
      </c>
      <c r="E2843" t="s">
        <v>28</v>
      </c>
      <c r="F2843" t="s">
        <v>2976</v>
      </c>
      <c r="G2843" t="s">
        <v>56</v>
      </c>
      <c r="H2843" t="s">
        <v>44</v>
      </c>
      <c r="I2843" t="s">
        <v>32</v>
      </c>
      <c r="J2843" t="s">
        <v>1110</v>
      </c>
      <c r="K2843" t="s">
        <v>1110</v>
      </c>
      <c r="L2843" t="s">
        <v>34</v>
      </c>
      <c r="M2843" t="s">
        <v>35</v>
      </c>
      <c r="N2843" t="s">
        <v>2857</v>
      </c>
      <c r="O2843">
        <v>18.7</v>
      </c>
      <c r="Q2843">
        <v>1168.5</v>
      </c>
      <c r="R2843">
        <v>1158.5</v>
      </c>
      <c r="S2843">
        <v>0</v>
      </c>
      <c r="T2843">
        <v>1158.5</v>
      </c>
      <c r="U2843">
        <v>41</v>
      </c>
      <c r="V2843">
        <f>SUMIF(货件明细!K:K,F2843,货件明细!AQ:AQ)</f>
        <v>0</v>
      </c>
      <c r="W2843">
        <f t="shared" si="176"/>
        <v>1</v>
      </c>
      <c r="X2843">
        <f t="shared" si="177"/>
        <v>41</v>
      </c>
      <c r="Y2843">
        <f>SUMIF(货件明细!K:K,F2843,货件明细!I:I)</f>
        <v>0</v>
      </c>
      <c r="Z2843">
        <f t="shared" si="178"/>
        <v>18.7</v>
      </c>
      <c r="AA2843">
        <f>SUMIF(货件明细!K:K,F2843,货件明细!J:J)</f>
        <v>0</v>
      </c>
      <c r="AB2843">
        <f t="shared" si="179"/>
        <v>1</v>
      </c>
    </row>
    <row r="2844" spans="1:28">
      <c r="A2844">
        <v>2025</v>
      </c>
      <c r="B2844">
        <v>5</v>
      </c>
      <c r="C2844">
        <v>19</v>
      </c>
      <c r="D2844" s="4">
        <v>45784</v>
      </c>
      <c r="E2844" t="s">
        <v>28</v>
      </c>
      <c r="F2844" t="s">
        <v>2977</v>
      </c>
      <c r="G2844" t="s">
        <v>50</v>
      </c>
      <c r="H2844" t="s">
        <v>31</v>
      </c>
      <c r="I2844" t="s">
        <v>32</v>
      </c>
      <c r="J2844" t="s">
        <v>1110</v>
      </c>
      <c r="K2844" t="s">
        <v>1110</v>
      </c>
      <c r="L2844" t="s">
        <v>34</v>
      </c>
      <c r="M2844" t="s">
        <v>35</v>
      </c>
      <c r="N2844" t="s">
        <v>2857</v>
      </c>
      <c r="O2844">
        <v>18.7</v>
      </c>
      <c r="Q2844">
        <v>1168.5</v>
      </c>
      <c r="R2844">
        <v>1158.5</v>
      </c>
      <c r="S2844">
        <v>0</v>
      </c>
      <c r="T2844">
        <v>1158.5</v>
      </c>
      <c r="U2844">
        <v>41</v>
      </c>
      <c r="V2844">
        <f>SUMIF(货件明细!K:K,F2844,货件明细!AQ:AQ)</f>
        <v>0</v>
      </c>
      <c r="W2844">
        <f t="shared" si="176"/>
        <v>1</v>
      </c>
      <c r="X2844">
        <f t="shared" si="177"/>
        <v>41</v>
      </c>
      <c r="Y2844">
        <f>SUMIF(货件明细!K:K,F2844,货件明细!I:I)</f>
        <v>0</v>
      </c>
      <c r="Z2844">
        <f t="shared" si="178"/>
        <v>18.7</v>
      </c>
      <c r="AA2844">
        <f>SUMIF(货件明细!K:K,F2844,货件明细!J:J)</f>
        <v>0</v>
      </c>
      <c r="AB2844">
        <f t="shared" si="179"/>
        <v>1</v>
      </c>
    </row>
    <row r="2845" spans="1:28">
      <c r="A2845">
        <v>2025</v>
      </c>
      <c r="B2845">
        <v>5</v>
      </c>
      <c r="C2845">
        <v>19</v>
      </c>
      <c r="D2845" s="4">
        <v>45785</v>
      </c>
      <c r="E2845" t="s">
        <v>28</v>
      </c>
      <c r="F2845" t="s">
        <v>2978</v>
      </c>
      <c r="G2845" t="s">
        <v>882</v>
      </c>
      <c r="H2845" t="s">
        <v>71</v>
      </c>
      <c r="I2845" t="s">
        <v>32</v>
      </c>
      <c r="J2845" t="s">
        <v>1110</v>
      </c>
      <c r="K2845" t="s">
        <v>1110</v>
      </c>
      <c r="L2845" t="s">
        <v>34</v>
      </c>
      <c r="M2845" t="s">
        <v>65</v>
      </c>
      <c r="N2845" t="s">
        <v>2857</v>
      </c>
      <c r="O2845">
        <v>18.7</v>
      </c>
      <c r="Q2845">
        <v>822.7</v>
      </c>
      <c r="R2845">
        <v>822.7</v>
      </c>
      <c r="S2845">
        <v>0</v>
      </c>
      <c r="T2845">
        <v>822.7</v>
      </c>
      <c r="U2845">
        <v>41</v>
      </c>
      <c r="V2845">
        <f>SUMIF(货件明细!K:K,F2845,货件明细!AQ:AQ)</f>
        <v>0</v>
      </c>
      <c r="W2845">
        <f t="shared" si="176"/>
        <v>1</v>
      </c>
      <c r="X2845">
        <f t="shared" si="177"/>
        <v>41</v>
      </c>
      <c r="Y2845">
        <f>SUMIF(货件明细!K:K,F2845,货件明细!I:I)</f>
        <v>0</v>
      </c>
      <c r="Z2845">
        <f t="shared" si="178"/>
        <v>18.7</v>
      </c>
      <c r="AA2845">
        <f>SUMIF(货件明细!K:K,F2845,货件明细!J:J)</f>
        <v>0</v>
      </c>
      <c r="AB2845">
        <f t="shared" si="179"/>
        <v>1</v>
      </c>
    </row>
    <row r="2846" spans="1:28">
      <c r="A2846">
        <v>2025</v>
      </c>
      <c r="B2846">
        <v>5</v>
      </c>
      <c r="C2846">
        <v>19</v>
      </c>
      <c r="D2846" s="4">
        <v>45785</v>
      </c>
      <c r="E2846" t="s">
        <v>28</v>
      </c>
      <c r="F2846" t="s">
        <v>2979</v>
      </c>
      <c r="G2846" t="s">
        <v>43</v>
      </c>
      <c r="H2846" t="s">
        <v>44</v>
      </c>
      <c r="I2846" t="s">
        <v>32</v>
      </c>
      <c r="J2846" t="s">
        <v>1110</v>
      </c>
      <c r="K2846" t="s">
        <v>1110</v>
      </c>
      <c r="L2846" t="s">
        <v>34</v>
      </c>
      <c r="M2846" t="s">
        <v>65</v>
      </c>
      <c r="N2846" t="s">
        <v>2857</v>
      </c>
      <c r="O2846">
        <v>18.7</v>
      </c>
      <c r="Q2846">
        <v>870.2</v>
      </c>
      <c r="R2846">
        <v>870.2</v>
      </c>
      <c r="S2846">
        <v>0</v>
      </c>
      <c r="T2846">
        <v>870.2</v>
      </c>
      <c r="U2846">
        <v>41</v>
      </c>
      <c r="V2846">
        <f>SUMIF(货件明细!K:K,F2846,货件明细!AQ:AQ)</f>
        <v>0</v>
      </c>
      <c r="W2846">
        <f t="shared" si="176"/>
        <v>1</v>
      </c>
      <c r="X2846">
        <f t="shared" si="177"/>
        <v>41</v>
      </c>
      <c r="Y2846">
        <f>SUMIF(货件明细!K:K,F2846,货件明细!I:I)</f>
        <v>0</v>
      </c>
      <c r="Z2846">
        <f t="shared" si="178"/>
        <v>18.7</v>
      </c>
      <c r="AA2846">
        <f>SUMIF(货件明细!K:K,F2846,货件明细!J:J)</f>
        <v>0</v>
      </c>
      <c r="AB2846">
        <f t="shared" si="179"/>
        <v>1</v>
      </c>
    </row>
    <row r="2847" spans="1:28">
      <c r="A2847">
        <v>2025</v>
      </c>
      <c r="B2847">
        <v>5</v>
      </c>
      <c r="C2847">
        <v>19</v>
      </c>
      <c r="D2847" s="4">
        <v>45785</v>
      </c>
      <c r="E2847" t="s">
        <v>28</v>
      </c>
      <c r="F2847" t="s">
        <v>2980</v>
      </c>
      <c r="G2847" t="s">
        <v>30</v>
      </c>
      <c r="H2847" t="s">
        <v>31</v>
      </c>
      <c r="I2847" t="s">
        <v>41</v>
      </c>
      <c r="J2847" t="s">
        <v>1110</v>
      </c>
      <c r="K2847" t="s">
        <v>1110</v>
      </c>
      <c r="L2847" t="s">
        <v>34</v>
      </c>
      <c r="M2847" t="s">
        <v>65</v>
      </c>
      <c r="N2847" t="s">
        <v>2857</v>
      </c>
      <c r="O2847">
        <v>17.7</v>
      </c>
      <c r="Q2847">
        <v>860.4</v>
      </c>
      <c r="R2847">
        <v>860.4</v>
      </c>
      <c r="S2847">
        <v>95.61856</v>
      </c>
      <c r="T2847">
        <v>956.01856</v>
      </c>
      <c r="U2847">
        <v>82</v>
      </c>
      <c r="V2847">
        <f>SUMIF(货件明细!K:K,F2847,货件明细!AQ:AQ)</f>
        <v>0</v>
      </c>
      <c r="W2847">
        <f t="shared" si="176"/>
        <v>1</v>
      </c>
      <c r="X2847">
        <f t="shared" si="177"/>
        <v>82</v>
      </c>
      <c r="Y2847">
        <f>SUMIF(货件明细!K:K,F2847,货件明细!I:I)</f>
        <v>0</v>
      </c>
      <c r="Z2847">
        <f t="shared" si="178"/>
        <v>17.7</v>
      </c>
      <c r="AA2847">
        <f>SUMIF(货件明细!K:K,F2847,货件明细!J:J)</f>
        <v>0</v>
      </c>
      <c r="AB2847">
        <f t="shared" si="179"/>
        <v>1</v>
      </c>
    </row>
    <row r="2848" spans="1:28">
      <c r="A2848">
        <v>2025</v>
      </c>
      <c r="B2848">
        <v>5</v>
      </c>
      <c r="C2848">
        <v>19</v>
      </c>
      <c r="D2848" s="4">
        <v>45785</v>
      </c>
      <c r="E2848" t="s">
        <v>28</v>
      </c>
      <c r="F2848" t="s">
        <v>2981</v>
      </c>
      <c r="G2848" t="s">
        <v>2298</v>
      </c>
      <c r="H2848" t="s">
        <v>31</v>
      </c>
      <c r="I2848" t="s">
        <v>80</v>
      </c>
      <c r="J2848" t="s">
        <v>1110</v>
      </c>
      <c r="K2848" t="s">
        <v>1110</v>
      </c>
      <c r="L2848" t="s">
        <v>34</v>
      </c>
      <c r="M2848" t="s">
        <v>65</v>
      </c>
      <c r="N2848" t="s">
        <v>2857</v>
      </c>
      <c r="O2848">
        <v>17.75</v>
      </c>
      <c r="Q2848">
        <v>783</v>
      </c>
      <c r="R2848">
        <v>783</v>
      </c>
      <c r="S2848">
        <v>125.06208</v>
      </c>
      <c r="T2848">
        <v>908.06208</v>
      </c>
      <c r="U2848">
        <v>66</v>
      </c>
      <c r="V2848">
        <f>SUMIF(货件明细!K:K,F2848,货件明细!AQ:AQ)</f>
        <v>0</v>
      </c>
      <c r="W2848">
        <f t="shared" si="176"/>
        <v>1</v>
      </c>
      <c r="X2848">
        <f t="shared" si="177"/>
        <v>66</v>
      </c>
      <c r="Y2848">
        <f>SUMIF(货件明细!K:K,F2848,货件明细!I:I)</f>
        <v>0</v>
      </c>
      <c r="Z2848">
        <f t="shared" si="178"/>
        <v>17.75</v>
      </c>
      <c r="AA2848">
        <f>SUMIF(货件明细!K:K,F2848,货件明细!J:J)</f>
        <v>0</v>
      </c>
      <c r="AB2848">
        <f t="shared" si="179"/>
        <v>1</v>
      </c>
    </row>
    <row r="2849" spans="1:28">
      <c r="A2849">
        <v>2025</v>
      </c>
      <c r="B2849">
        <v>5</v>
      </c>
      <c r="C2849">
        <v>19</v>
      </c>
      <c r="D2849" s="4">
        <v>45785</v>
      </c>
      <c r="E2849" t="s">
        <v>28</v>
      </c>
      <c r="F2849" t="s">
        <v>2982</v>
      </c>
      <c r="G2849" t="s">
        <v>2298</v>
      </c>
      <c r="H2849" t="s">
        <v>31</v>
      </c>
      <c r="I2849" t="s">
        <v>145</v>
      </c>
      <c r="J2849" t="s">
        <v>1110</v>
      </c>
      <c r="K2849" t="s">
        <v>1110</v>
      </c>
      <c r="L2849" t="s">
        <v>34</v>
      </c>
      <c r="M2849" t="s">
        <v>65</v>
      </c>
      <c r="N2849" t="s">
        <v>2857</v>
      </c>
      <c r="O2849">
        <v>13.6</v>
      </c>
      <c r="Q2849">
        <v>609</v>
      </c>
      <c r="R2849">
        <v>609</v>
      </c>
      <c r="S2849">
        <v>208.4368</v>
      </c>
      <c r="T2849">
        <v>817.4368</v>
      </c>
      <c r="U2849">
        <v>110</v>
      </c>
      <c r="V2849">
        <f>SUMIF(货件明细!K:K,F2849,货件明细!AQ:AQ)</f>
        <v>0</v>
      </c>
      <c r="W2849">
        <f t="shared" si="176"/>
        <v>1</v>
      </c>
      <c r="X2849">
        <f t="shared" si="177"/>
        <v>110</v>
      </c>
      <c r="Y2849">
        <f>SUMIF(货件明细!K:K,F2849,货件明细!I:I)</f>
        <v>0</v>
      </c>
      <c r="Z2849">
        <f t="shared" si="178"/>
        <v>13.6</v>
      </c>
      <c r="AA2849">
        <f>SUMIF(货件明细!K:K,F2849,货件明细!J:J)</f>
        <v>0</v>
      </c>
      <c r="AB2849">
        <f t="shared" si="179"/>
        <v>1</v>
      </c>
    </row>
    <row r="2850" spans="1:28">
      <c r="A2850">
        <v>2025</v>
      </c>
      <c r="B2850">
        <v>5</v>
      </c>
      <c r="C2850">
        <v>19</v>
      </c>
      <c r="D2850" s="4">
        <v>45786</v>
      </c>
      <c r="E2850" t="s">
        <v>28</v>
      </c>
      <c r="F2850" t="s">
        <v>2983</v>
      </c>
      <c r="G2850" t="s">
        <v>50</v>
      </c>
      <c r="H2850" t="s">
        <v>31</v>
      </c>
      <c r="I2850" t="s">
        <v>80</v>
      </c>
      <c r="J2850" t="s">
        <v>100</v>
      </c>
      <c r="K2850" t="s">
        <v>100</v>
      </c>
      <c r="L2850" t="s">
        <v>46</v>
      </c>
      <c r="M2850" t="s">
        <v>65</v>
      </c>
      <c r="N2850" t="s">
        <v>1832</v>
      </c>
      <c r="O2850">
        <v>34.95</v>
      </c>
      <c r="Q2850">
        <v>262.504827586207</v>
      </c>
      <c r="R2850">
        <v>262.504827586207</v>
      </c>
      <c r="S2850">
        <v>0</v>
      </c>
      <c r="T2850">
        <v>262.504827586207</v>
      </c>
      <c r="U2850">
        <v>166</v>
      </c>
      <c r="V2850">
        <f>SUMIF(货件明细!K:K,F2850,货件明细!AQ:AQ)</f>
        <v>0</v>
      </c>
      <c r="W2850">
        <f t="shared" si="176"/>
        <v>1</v>
      </c>
      <c r="X2850">
        <f t="shared" si="177"/>
        <v>166</v>
      </c>
      <c r="Y2850">
        <f>SUMIF(货件明细!K:K,F2850,货件明细!I:I)</f>
        <v>0</v>
      </c>
      <c r="Z2850">
        <f t="shared" si="178"/>
        <v>34.95</v>
      </c>
      <c r="AA2850">
        <f>SUMIF(货件明细!K:K,F2850,货件明细!J:J)</f>
        <v>0</v>
      </c>
      <c r="AB2850">
        <f t="shared" si="179"/>
        <v>1</v>
      </c>
    </row>
    <row r="2851" spans="1:28">
      <c r="A2851">
        <v>2025</v>
      </c>
      <c r="B2851">
        <v>5</v>
      </c>
      <c r="C2851">
        <v>19</v>
      </c>
      <c r="D2851" s="4">
        <v>45786</v>
      </c>
      <c r="E2851" t="s">
        <v>28</v>
      </c>
      <c r="F2851" t="s">
        <v>2984</v>
      </c>
      <c r="G2851" t="s">
        <v>64</v>
      </c>
      <c r="H2851" t="s">
        <v>44</v>
      </c>
      <c r="I2851" t="s">
        <v>80</v>
      </c>
      <c r="J2851" t="s">
        <v>100</v>
      </c>
      <c r="K2851" t="s">
        <v>58</v>
      </c>
      <c r="L2851" t="s">
        <v>46</v>
      </c>
      <c r="M2851" t="s">
        <v>2882</v>
      </c>
      <c r="N2851" t="s">
        <v>2985</v>
      </c>
      <c r="O2851">
        <v>34.95</v>
      </c>
      <c r="Q2851">
        <v>214.042222222222</v>
      </c>
      <c r="R2851">
        <v>214.042222222222</v>
      </c>
      <c r="S2851">
        <v>0</v>
      </c>
      <c r="T2851">
        <v>214.042222222222</v>
      </c>
      <c r="U2851">
        <v>166</v>
      </c>
      <c r="V2851">
        <f>SUMIF(货件明细!K:K,F2851,货件明细!AQ:AQ)</f>
        <v>0</v>
      </c>
      <c r="W2851">
        <f t="shared" si="176"/>
        <v>1</v>
      </c>
      <c r="X2851">
        <f t="shared" si="177"/>
        <v>166</v>
      </c>
      <c r="Y2851">
        <f>SUMIF(货件明细!K:K,F2851,货件明细!I:I)</f>
        <v>0</v>
      </c>
      <c r="Z2851">
        <f t="shared" si="178"/>
        <v>34.95</v>
      </c>
      <c r="AA2851">
        <f>SUMIF(货件明细!K:K,F2851,货件明细!J:J)</f>
        <v>0</v>
      </c>
      <c r="AB2851">
        <f t="shared" si="179"/>
        <v>1</v>
      </c>
    </row>
    <row r="2852" spans="1:28">
      <c r="A2852">
        <v>2025</v>
      </c>
      <c r="B2852">
        <v>5</v>
      </c>
      <c r="C2852">
        <v>19</v>
      </c>
      <c r="D2852" s="4">
        <v>45786</v>
      </c>
      <c r="E2852" t="s">
        <v>28</v>
      </c>
      <c r="F2852" t="s">
        <v>2986</v>
      </c>
      <c r="G2852" t="s">
        <v>374</v>
      </c>
      <c r="H2852" t="s">
        <v>71</v>
      </c>
      <c r="I2852" t="s">
        <v>80</v>
      </c>
      <c r="J2852" t="s">
        <v>100</v>
      </c>
      <c r="K2852" t="s">
        <v>58</v>
      </c>
      <c r="L2852" t="s">
        <v>46</v>
      </c>
      <c r="M2852" t="s">
        <v>2882</v>
      </c>
      <c r="N2852" t="s">
        <v>2883</v>
      </c>
      <c r="O2852">
        <v>34.95</v>
      </c>
      <c r="Q2852">
        <v>150.02</v>
      </c>
      <c r="R2852">
        <v>150.02</v>
      </c>
      <c r="S2852">
        <v>0</v>
      </c>
      <c r="T2852">
        <v>150.02</v>
      </c>
      <c r="U2852">
        <v>166</v>
      </c>
      <c r="V2852">
        <f>SUMIF(货件明细!K:K,F2852,货件明细!AQ:AQ)</f>
        <v>0</v>
      </c>
      <c r="W2852">
        <f t="shared" si="176"/>
        <v>1</v>
      </c>
      <c r="X2852">
        <f t="shared" si="177"/>
        <v>166</v>
      </c>
      <c r="Y2852">
        <f>SUMIF(货件明细!K:K,F2852,货件明细!I:I)</f>
        <v>0</v>
      </c>
      <c r="Z2852">
        <f t="shared" si="178"/>
        <v>34.95</v>
      </c>
      <c r="AA2852">
        <f>SUMIF(货件明细!K:K,F2852,货件明细!J:J)</f>
        <v>0</v>
      </c>
      <c r="AB2852">
        <f t="shared" si="179"/>
        <v>1</v>
      </c>
    </row>
    <row r="2853" spans="1:28">
      <c r="A2853">
        <v>2025</v>
      </c>
      <c r="B2853">
        <v>5</v>
      </c>
      <c r="C2853">
        <v>19</v>
      </c>
      <c r="D2853" s="4">
        <v>45786</v>
      </c>
      <c r="E2853" t="s">
        <v>28</v>
      </c>
      <c r="F2853" t="s">
        <v>2987</v>
      </c>
      <c r="G2853" t="s">
        <v>56</v>
      </c>
      <c r="H2853" t="s">
        <v>44</v>
      </c>
      <c r="I2853" t="s">
        <v>80</v>
      </c>
      <c r="J2853" t="s">
        <v>100</v>
      </c>
      <c r="K2853" t="s">
        <v>58</v>
      </c>
      <c r="L2853" t="s">
        <v>46</v>
      </c>
      <c r="M2853" t="s">
        <v>2882</v>
      </c>
      <c r="N2853" t="s">
        <v>2985</v>
      </c>
      <c r="O2853">
        <v>34.95</v>
      </c>
      <c r="Q2853">
        <v>207.024444444444</v>
      </c>
      <c r="R2853">
        <v>207.024444444444</v>
      </c>
      <c r="S2853">
        <v>0</v>
      </c>
      <c r="T2853">
        <v>207.024444444444</v>
      </c>
      <c r="U2853">
        <v>166</v>
      </c>
      <c r="V2853">
        <f>SUMIF(货件明细!K:K,F2853,货件明细!AQ:AQ)</f>
        <v>0</v>
      </c>
      <c r="W2853">
        <f t="shared" si="176"/>
        <v>1</v>
      </c>
      <c r="X2853">
        <f t="shared" si="177"/>
        <v>166</v>
      </c>
      <c r="Y2853">
        <f>SUMIF(货件明细!K:K,F2853,货件明细!I:I)</f>
        <v>0</v>
      </c>
      <c r="Z2853">
        <f t="shared" si="178"/>
        <v>34.95</v>
      </c>
      <c r="AA2853">
        <f>SUMIF(货件明细!K:K,F2853,货件明细!J:J)</f>
        <v>0</v>
      </c>
      <c r="AB2853">
        <f t="shared" si="179"/>
        <v>1</v>
      </c>
    </row>
    <row r="2854" spans="1:28">
      <c r="A2854">
        <v>2025</v>
      </c>
      <c r="B2854">
        <v>5</v>
      </c>
      <c r="C2854">
        <v>19</v>
      </c>
      <c r="D2854" s="4">
        <v>45786</v>
      </c>
      <c r="E2854" t="s">
        <v>28</v>
      </c>
      <c r="F2854" t="s">
        <v>2988</v>
      </c>
      <c r="G2854" t="s">
        <v>1610</v>
      </c>
      <c r="H2854" t="s">
        <v>71</v>
      </c>
      <c r="I2854" t="s">
        <v>80</v>
      </c>
      <c r="J2854" t="s">
        <v>100</v>
      </c>
      <c r="K2854" t="s">
        <v>58</v>
      </c>
      <c r="L2854" t="s">
        <v>46</v>
      </c>
      <c r="M2854" t="s">
        <v>47</v>
      </c>
      <c r="N2854" t="s">
        <v>107</v>
      </c>
      <c r="O2854">
        <v>34.95</v>
      </c>
      <c r="Q2854">
        <v>177</v>
      </c>
      <c r="R2854">
        <v>177</v>
      </c>
      <c r="S2854">
        <v>0</v>
      </c>
      <c r="T2854">
        <v>177</v>
      </c>
      <c r="U2854">
        <v>166</v>
      </c>
      <c r="V2854">
        <f>SUMIF(货件明细!K:K,F2854,货件明细!AQ:AQ)</f>
        <v>0</v>
      </c>
      <c r="W2854">
        <f t="shared" si="176"/>
        <v>1</v>
      </c>
      <c r="X2854">
        <f t="shared" si="177"/>
        <v>166</v>
      </c>
      <c r="Y2854">
        <f>SUMIF(货件明细!K:K,F2854,货件明细!I:I)</f>
        <v>0</v>
      </c>
      <c r="Z2854">
        <f t="shared" si="178"/>
        <v>34.95</v>
      </c>
      <c r="AA2854">
        <f>SUMIF(货件明细!K:K,F2854,货件明细!J:J)</f>
        <v>0</v>
      </c>
      <c r="AB2854">
        <f t="shared" si="179"/>
        <v>1</v>
      </c>
    </row>
    <row r="2855" spans="1:28">
      <c r="A2855">
        <v>2025</v>
      </c>
      <c r="B2855">
        <v>5</v>
      </c>
      <c r="C2855">
        <v>19</v>
      </c>
      <c r="D2855" s="4">
        <v>45786</v>
      </c>
      <c r="E2855" t="s">
        <v>28</v>
      </c>
      <c r="F2855" t="s">
        <v>2989</v>
      </c>
      <c r="G2855" t="s">
        <v>114</v>
      </c>
      <c r="H2855" t="s">
        <v>44</v>
      </c>
      <c r="I2855" t="s">
        <v>57</v>
      </c>
      <c r="J2855" t="s">
        <v>100</v>
      </c>
      <c r="K2855" t="s">
        <v>58</v>
      </c>
      <c r="L2855" t="s">
        <v>46</v>
      </c>
      <c r="M2855" t="s">
        <v>2882</v>
      </c>
      <c r="N2855" t="s">
        <v>2985</v>
      </c>
      <c r="O2855">
        <v>76</v>
      </c>
      <c r="Q2855">
        <v>421.066666666667</v>
      </c>
      <c r="R2855">
        <v>421.066666666667</v>
      </c>
      <c r="S2855">
        <v>0</v>
      </c>
      <c r="T2855">
        <v>421.066666666667</v>
      </c>
      <c r="U2855">
        <v>319</v>
      </c>
      <c r="V2855">
        <f>SUMIF(货件明细!K:K,F2855,货件明细!AQ:AQ)</f>
        <v>0</v>
      </c>
      <c r="W2855">
        <f t="shared" si="176"/>
        <v>1</v>
      </c>
      <c r="X2855">
        <f t="shared" si="177"/>
        <v>319</v>
      </c>
      <c r="Y2855">
        <f>SUMIF(货件明细!K:K,F2855,货件明细!I:I)</f>
        <v>0</v>
      </c>
      <c r="Z2855">
        <f t="shared" si="178"/>
        <v>76</v>
      </c>
      <c r="AA2855">
        <f>SUMIF(货件明细!K:K,F2855,货件明细!J:J)</f>
        <v>0</v>
      </c>
      <c r="AB2855">
        <f t="shared" si="179"/>
        <v>1</v>
      </c>
    </row>
    <row r="2856" spans="1:28">
      <c r="A2856">
        <v>2025</v>
      </c>
      <c r="B2856">
        <v>5</v>
      </c>
      <c r="C2856">
        <v>19</v>
      </c>
      <c r="D2856" s="4">
        <v>45786</v>
      </c>
      <c r="E2856" t="s">
        <v>28</v>
      </c>
      <c r="F2856" t="s">
        <v>2990</v>
      </c>
      <c r="G2856" t="s">
        <v>50</v>
      </c>
      <c r="H2856" t="s">
        <v>31</v>
      </c>
      <c r="I2856" t="s">
        <v>57</v>
      </c>
      <c r="J2856" t="s">
        <v>100</v>
      </c>
      <c r="K2856" t="s">
        <v>100</v>
      </c>
      <c r="L2856" t="s">
        <v>46</v>
      </c>
      <c r="M2856" t="s">
        <v>65</v>
      </c>
      <c r="N2856" t="s">
        <v>1832</v>
      </c>
      <c r="O2856">
        <v>76</v>
      </c>
      <c r="Q2856">
        <v>525.009655172414</v>
      </c>
      <c r="R2856">
        <v>525.009655172414</v>
      </c>
      <c r="S2856">
        <v>0</v>
      </c>
      <c r="T2856">
        <v>525.009655172414</v>
      </c>
      <c r="U2856">
        <v>319</v>
      </c>
      <c r="V2856">
        <f>SUMIF(货件明细!K:K,F2856,货件明细!AQ:AQ)</f>
        <v>0</v>
      </c>
      <c r="W2856">
        <f t="shared" si="176"/>
        <v>1</v>
      </c>
      <c r="X2856">
        <f t="shared" si="177"/>
        <v>319</v>
      </c>
      <c r="Y2856">
        <f>SUMIF(货件明细!K:K,F2856,货件明细!I:I)</f>
        <v>0</v>
      </c>
      <c r="Z2856">
        <f t="shared" si="178"/>
        <v>76</v>
      </c>
      <c r="AA2856">
        <f>SUMIF(货件明细!K:K,F2856,货件明细!J:J)</f>
        <v>0</v>
      </c>
      <c r="AB2856">
        <f t="shared" si="179"/>
        <v>1</v>
      </c>
    </row>
    <row r="2857" spans="1:28">
      <c r="A2857">
        <v>2025</v>
      </c>
      <c r="B2857">
        <v>5</v>
      </c>
      <c r="C2857">
        <v>19</v>
      </c>
      <c r="D2857" s="4">
        <v>45786</v>
      </c>
      <c r="E2857" t="s">
        <v>28</v>
      </c>
      <c r="F2857" t="s">
        <v>2991</v>
      </c>
      <c r="G2857" t="s">
        <v>54</v>
      </c>
      <c r="H2857" t="s">
        <v>31</v>
      </c>
      <c r="I2857" t="s">
        <v>57</v>
      </c>
      <c r="J2857" t="s">
        <v>100</v>
      </c>
      <c r="K2857" t="s">
        <v>100</v>
      </c>
      <c r="L2857" t="s">
        <v>46</v>
      </c>
      <c r="M2857" t="s">
        <v>65</v>
      </c>
      <c r="N2857" t="s">
        <v>1832</v>
      </c>
      <c r="O2857">
        <v>76</v>
      </c>
      <c r="Q2857">
        <v>526.645714285714</v>
      </c>
      <c r="R2857">
        <v>526.645714285714</v>
      </c>
      <c r="S2857">
        <v>0</v>
      </c>
      <c r="T2857">
        <v>526.645714285714</v>
      </c>
      <c r="U2857">
        <v>319</v>
      </c>
      <c r="V2857">
        <f>SUMIF(货件明细!K:K,F2857,货件明细!AQ:AQ)</f>
        <v>0</v>
      </c>
      <c r="W2857">
        <f t="shared" si="176"/>
        <v>1</v>
      </c>
      <c r="X2857">
        <f t="shared" si="177"/>
        <v>319</v>
      </c>
      <c r="Y2857">
        <f>SUMIF(货件明细!K:K,F2857,货件明细!I:I)</f>
        <v>0</v>
      </c>
      <c r="Z2857">
        <f t="shared" si="178"/>
        <v>76</v>
      </c>
      <c r="AA2857">
        <f>SUMIF(货件明细!K:K,F2857,货件明细!J:J)</f>
        <v>0</v>
      </c>
      <c r="AB2857">
        <f t="shared" si="179"/>
        <v>1</v>
      </c>
    </row>
    <row r="2858" spans="1:28">
      <c r="A2858">
        <v>2025</v>
      </c>
      <c r="B2858">
        <v>5</v>
      </c>
      <c r="C2858">
        <v>19</v>
      </c>
      <c r="D2858" s="4">
        <v>45786</v>
      </c>
      <c r="E2858" t="s">
        <v>28</v>
      </c>
      <c r="F2858" t="s">
        <v>2992</v>
      </c>
      <c r="G2858" t="s">
        <v>1517</v>
      </c>
      <c r="H2858" t="s">
        <v>71</v>
      </c>
      <c r="I2858" t="s">
        <v>57</v>
      </c>
      <c r="J2858" t="s">
        <v>100</v>
      </c>
      <c r="K2858" t="s">
        <v>58</v>
      </c>
      <c r="L2858" t="s">
        <v>46</v>
      </c>
      <c r="M2858" t="s">
        <v>65</v>
      </c>
      <c r="N2858" t="s">
        <v>2731</v>
      </c>
      <c r="O2858">
        <v>76</v>
      </c>
      <c r="Q2858">
        <v>255.497142857143</v>
      </c>
      <c r="R2858">
        <v>255.497142857143</v>
      </c>
      <c r="S2858">
        <v>0</v>
      </c>
      <c r="T2858">
        <v>255.497142857143</v>
      </c>
      <c r="U2858">
        <v>319</v>
      </c>
      <c r="V2858">
        <f>SUMIF(货件明细!K:K,F2858,货件明细!AQ:AQ)</f>
        <v>0</v>
      </c>
      <c r="W2858">
        <f t="shared" si="176"/>
        <v>1</v>
      </c>
      <c r="X2858">
        <f t="shared" si="177"/>
        <v>319</v>
      </c>
      <c r="Y2858">
        <f>SUMIF(货件明细!K:K,F2858,货件明细!I:I)</f>
        <v>0</v>
      </c>
      <c r="Z2858">
        <f t="shared" si="178"/>
        <v>76</v>
      </c>
      <c r="AA2858">
        <f>SUMIF(货件明细!K:K,F2858,货件明细!J:J)</f>
        <v>0</v>
      </c>
      <c r="AB2858">
        <f t="shared" si="179"/>
        <v>1</v>
      </c>
    </row>
    <row r="2859" spans="1:28">
      <c r="A2859">
        <v>2025</v>
      </c>
      <c r="B2859">
        <v>5</v>
      </c>
      <c r="C2859">
        <v>19</v>
      </c>
      <c r="D2859" s="4">
        <v>45786</v>
      </c>
      <c r="E2859" t="s">
        <v>28</v>
      </c>
      <c r="F2859" t="s">
        <v>2993</v>
      </c>
      <c r="G2859" t="s">
        <v>70</v>
      </c>
      <c r="H2859" t="s">
        <v>71</v>
      </c>
      <c r="I2859" t="s">
        <v>57</v>
      </c>
      <c r="J2859" t="s">
        <v>100</v>
      </c>
      <c r="K2859" t="s">
        <v>58</v>
      </c>
      <c r="L2859" t="s">
        <v>46</v>
      </c>
      <c r="M2859" t="s">
        <v>65</v>
      </c>
      <c r="N2859" t="s">
        <v>2731</v>
      </c>
      <c r="O2859">
        <v>76</v>
      </c>
      <c r="Q2859">
        <v>301.866666666667</v>
      </c>
      <c r="R2859">
        <v>301.866666666667</v>
      </c>
      <c r="S2859">
        <v>0</v>
      </c>
      <c r="T2859">
        <v>301.866666666667</v>
      </c>
      <c r="U2859">
        <v>319</v>
      </c>
      <c r="V2859">
        <f>SUMIF(货件明细!K:K,F2859,货件明细!AQ:AQ)</f>
        <v>0</v>
      </c>
      <c r="W2859">
        <f t="shared" si="176"/>
        <v>1</v>
      </c>
      <c r="X2859">
        <f t="shared" si="177"/>
        <v>319</v>
      </c>
      <c r="Y2859">
        <f>SUMIF(货件明细!K:K,F2859,货件明细!I:I)</f>
        <v>0</v>
      </c>
      <c r="Z2859">
        <f t="shared" si="178"/>
        <v>76</v>
      </c>
      <c r="AA2859">
        <f>SUMIF(货件明细!K:K,F2859,货件明细!J:J)</f>
        <v>0</v>
      </c>
      <c r="AB2859">
        <f t="shared" si="179"/>
        <v>1</v>
      </c>
    </row>
    <row r="2860" spans="1:28">
      <c r="A2860">
        <v>2025</v>
      </c>
      <c r="B2860">
        <v>5</v>
      </c>
      <c r="C2860">
        <v>19</v>
      </c>
      <c r="D2860" s="4">
        <v>45786</v>
      </c>
      <c r="E2860" t="s">
        <v>28</v>
      </c>
      <c r="F2860" t="s">
        <v>2994</v>
      </c>
      <c r="G2860" t="s">
        <v>50</v>
      </c>
      <c r="H2860" t="s">
        <v>31</v>
      </c>
      <c r="I2860" t="s">
        <v>57</v>
      </c>
      <c r="J2860" t="s">
        <v>100</v>
      </c>
      <c r="K2860" t="s">
        <v>100</v>
      </c>
      <c r="L2860" t="s">
        <v>46</v>
      </c>
      <c r="M2860" t="s">
        <v>65</v>
      </c>
      <c r="N2860" t="s">
        <v>1832</v>
      </c>
      <c r="O2860">
        <v>83.2</v>
      </c>
      <c r="Q2860">
        <v>525.009655172414</v>
      </c>
      <c r="R2860">
        <v>525.009655172414</v>
      </c>
      <c r="S2860">
        <v>0</v>
      </c>
      <c r="T2860">
        <v>525.009655172414</v>
      </c>
      <c r="U2860">
        <v>562</v>
      </c>
      <c r="V2860">
        <f>SUMIF(货件明细!K:K,F2860,货件明细!AQ:AQ)</f>
        <v>0</v>
      </c>
      <c r="W2860">
        <f t="shared" si="176"/>
        <v>1</v>
      </c>
      <c r="X2860">
        <f t="shared" si="177"/>
        <v>562</v>
      </c>
      <c r="Y2860">
        <f>SUMIF(货件明细!K:K,F2860,货件明细!I:I)</f>
        <v>0</v>
      </c>
      <c r="Z2860">
        <f t="shared" si="178"/>
        <v>83.2</v>
      </c>
      <c r="AA2860">
        <f>SUMIF(货件明细!K:K,F2860,货件明细!J:J)</f>
        <v>0</v>
      </c>
      <c r="AB2860">
        <f t="shared" si="179"/>
        <v>1</v>
      </c>
    </row>
    <row r="2861" spans="1:28">
      <c r="A2861">
        <v>2025</v>
      </c>
      <c r="B2861">
        <v>5</v>
      </c>
      <c r="C2861">
        <v>19</v>
      </c>
      <c r="D2861" s="4">
        <v>45786</v>
      </c>
      <c r="E2861" t="s">
        <v>28</v>
      </c>
      <c r="F2861" t="s">
        <v>2995</v>
      </c>
      <c r="G2861" t="s">
        <v>70</v>
      </c>
      <c r="H2861" t="s">
        <v>71</v>
      </c>
      <c r="I2861" t="s">
        <v>57</v>
      </c>
      <c r="J2861" t="s">
        <v>100</v>
      </c>
      <c r="K2861" t="s">
        <v>58</v>
      </c>
      <c r="L2861" t="s">
        <v>46</v>
      </c>
      <c r="M2861" t="s">
        <v>65</v>
      </c>
      <c r="N2861" t="s">
        <v>2731</v>
      </c>
      <c r="O2861">
        <v>83.2</v>
      </c>
      <c r="Q2861">
        <v>301.866666666667</v>
      </c>
      <c r="R2861">
        <v>301.866666666667</v>
      </c>
      <c r="S2861">
        <v>0</v>
      </c>
      <c r="T2861">
        <v>301.866666666667</v>
      </c>
      <c r="U2861">
        <v>562</v>
      </c>
      <c r="V2861">
        <f>SUMIF(货件明细!K:K,F2861,货件明细!AQ:AQ)</f>
        <v>0</v>
      </c>
      <c r="W2861">
        <f t="shared" si="176"/>
        <v>1</v>
      </c>
      <c r="X2861">
        <f t="shared" si="177"/>
        <v>562</v>
      </c>
      <c r="Y2861">
        <f>SUMIF(货件明细!K:K,F2861,货件明细!I:I)</f>
        <v>0</v>
      </c>
      <c r="Z2861">
        <f t="shared" si="178"/>
        <v>83.2</v>
      </c>
      <c r="AA2861">
        <f>SUMIF(货件明细!K:K,F2861,货件明细!J:J)</f>
        <v>0</v>
      </c>
      <c r="AB2861">
        <f t="shared" si="179"/>
        <v>1</v>
      </c>
    </row>
    <row r="2862" spans="1:28">
      <c r="A2862">
        <v>2025</v>
      </c>
      <c r="B2862">
        <v>5</v>
      </c>
      <c r="C2862">
        <v>19</v>
      </c>
      <c r="D2862" s="4">
        <v>45786</v>
      </c>
      <c r="E2862" t="s">
        <v>28</v>
      </c>
      <c r="F2862" t="s">
        <v>2996</v>
      </c>
      <c r="G2862" t="s">
        <v>1517</v>
      </c>
      <c r="H2862" t="s">
        <v>71</v>
      </c>
      <c r="I2862" t="s">
        <v>57</v>
      </c>
      <c r="J2862" t="s">
        <v>100</v>
      </c>
      <c r="K2862" t="s">
        <v>58</v>
      </c>
      <c r="L2862" t="s">
        <v>46</v>
      </c>
      <c r="M2862" t="s">
        <v>65</v>
      </c>
      <c r="N2862" t="s">
        <v>2731</v>
      </c>
      <c r="O2862">
        <v>83.2</v>
      </c>
      <c r="Q2862">
        <v>255.497142857143</v>
      </c>
      <c r="R2862">
        <v>255.497142857143</v>
      </c>
      <c r="S2862">
        <v>0</v>
      </c>
      <c r="T2862">
        <v>255.497142857143</v>
      </c>
      <c r="U2862">
        <v>562</v>
      </c>
      <c r="V2862">
        <f>SUMIF(货件明细!K:K,F2862,货件明细!AQ:AQ)</f>
        <v>0</v>
      </c>
      <c r="W2862">
        <f t="shared" si="176"/>
        <v>1</v>
      </c>
      <c r="X2862">
        <f t="shared" si="177"/>
        <v>562</v>
      </c>
      <c r="Y2862">
        <f>SUMIF(货件明细!K:K,F2862,货件明细!I:I)</f>
        <v>0</v>
      </c>
      <c r="Z2862">
        <f t="shared" si="178"/>
        <v>83.2</v>
      </c>
      <c r="AA2862">
        <f>SUMIF(货件明细!K:K,F2862,货件明细!J:J)</f>
        <v>0</v>
      </c>
      <c r="AB2862">
        <f t="shared" si="179"/>
        <v>1</v>
      </c>
    </row>
    <row r="2863" spans="1:28">
      <c r="A2863">
        <v>2025</v>
      </c>
      <c r="B2863">
        <v>5</v>
      </c>
      <c r="C2863">
        <v>19</v>
      </c>
      <c r="D2863" s="4">
        <v>45786</v>
      </c>
      <c r="E2863" t="s">
        <v>28</v>
      </c>
      <c r="F2863" t="s">
        <v>2997</v>
      </c>
      <c r="G2863" t="s">
        <v>114</v>
      </c>
      <c r="H2863" t="s">
        <v>44</v>
      </c>
      <c r="I2863" t="s">
        <v>57</v>
      </c>
      <c r="J2863" t="s">
        <v>100</v>
      </c>
      <c r="K2863" t="s">
        <v>58</v>
      </c>
      <c r="L2863" t="s">
        <v>46</v>
      </c>
      <c r="M2863" t="s">
        <v>2882</v>
      </c>
      <c r="N2863" t="s">
        <v>2985</v>
      </c>
      <c r="O2863">
        <v>83.2</v>
      </c>
      <c r="Q2863">
        <v>421.066666666667</v>
      </c>
      <c r="R2863">
        <v>421.066666666667</v>
      </c>
      <c r="S2863">
        <v>0</v>
      </c>
      <c r="T2863">
        <v>421.066666666667</v>
      </c>
      <c r="U2863">
        <v>562</v>
      </c>
      <c r="V2863">
        <f>SUMIF(货件明细!K:K,F2863,货件明细!AQ:AQ)</f>
        <v>0</v>
      </c>
      <c r="W2863">
        <f t="shared" si="176"/>
        <v>1</v>
      </c>
      <c r="X2863">
        <f t="shared" si="177"/>
        <v>562</v>
      </c>
      <c r="Y2863">
        <f>SUMIF(货件明细!K:K,F2863,货件明细!I:I)</f>
        <v>0</v>
      </c>
      <c r="Z2863">
        <f t="shared" si="178"/>
        <v>83.2</v>
      </c>
      <c r="AA2863">
        <f>SUMIF(货件明细!K:K,F2863,货件明细!J:J)</f>
        <v>0</v>
      </c>
      <c r="AB2863">
        <f t="shared" si="179"/>
        <v>1</v>
      </c>
    </row>
    <row r="2864" spans="1:28">
      <c r="A2864">
        <v>2025</v>
      </c>
      <c r="B2864">
        <v>5</v>
      </c>
      <c r="C2864">
        <v>19</v>
      </c>
      <c r="D2864" s="4">
        <v>45786</v>
      </c>
      <c r="E2864" t="s">
        <v>28</v>
      </c>
      <c r="F2864" t="s">
        <v>2998</v>
      </c>
      <c r="G2864" t="s">
        <v>54</v>
      </c>
      <c r="H2864" t="s">
        <v>31</v>
      </c>
      <c r="I2864" t="s">
        <v>57</v>
      </c>
      <c r="J2864" t="s">
        <v>100</v>
      </c>
      <c r="K2864" t="s">
        <v>100</v>
      </c>
      <c r="L2864" t="s">
        <v>46</v>
      </c>
      <c r="M2864" t="s">
        <v>65</v>
      </c>
      <c r="N2864" t="s">
        <v>1832</v>
      </c>
      <c r="O2864">
        <v>83.2</v>
      </c>
      <c r="Q2864">
        <v>526.645714285714</v>
      </c>
      <c r="R2864">
        <v>526.645714285714</v>
      </c>
      <c r="S2864">
        <v>0</v>
      </c>
      <c r="T2864">
        <v>526.645714285714</v>
      </c>
      <c r="U2864">
        <v>562</v>
      </c>
      <c r="V2864">
        <f>SUMIF(货件明细!K:K,F2864,货件明细!AQ:AQ)</f>
        <v>0</v>
      </c>
      <c r="W2864">
        <f t="shared" si="176"/>
        <v>1</v>
      </c>
      <c r="X2864">
        <f t="shared" si="177"/>
        <v>562</v>
      </c>
      <c r="Y2864">
        <f>SUMIF(货件明细!K:K,F2864,货件明细!I:I)</f>
        <v>0</v>
      </c>
      <c r="Z2864">
        <f t="shared" si="178"/>
        <v>83.2</v>
      </c>
      <c r="AA2864">
        <f>SUMIF(货件明细!K:K,F2864,货件明细!J:J)</f>
        <v>0</v>
      </c>
      <c r="AB2864">
        <f t="shared" si="179"/>
        <v>1</v>
      </c>
    </row>
    <row r="2865" spans="1:28">
      <c r="A2865">
        <v>2025</v>
      </c>
      <c r="B2865">
        <v>5</v>
      </c>
      <c r="C2865">
        <v>19</v>
      </c>
      <c r="D2865" s="4">
        <v>45786</v>
      </c>
      <c r="E2865" t="s">
        <v>28</v>
      </c>
      <c r="F2865" t="s">
        <v>2999</v>
      </c>
      <c r="G2865" t="s">
        <v>54</v>
      </c>
      <c r="H2865" t="s">
        <v>31</v>
      </c>
      <c r="I2865" t="s">
        <v>32</v>
      </c>
      <c r="J2865" t="s">
        <v>100</v>
      </c>
      <c r="K2865" t="s">
        <v>100</v>
      </c>
      <c r="L2865" t="s">
        <v>46</v>
      </c>
      <c r="M2865" t="s">
        <v>65</v>
      </c>
      <c r="N2865" t="s">
        <v>1832</v>
      </c>
      <c r="O2865">
        <v>127.6</v>
      </c>
      <c r="Q2865">
        <v>789.968571428571</v>
      </c>
      <c r="R2865">
        <v>789.968571428571</v>
      </c>
      <c r="S2865">
        <v>0</v>
      </c>
      <c r="T2865">
        <v>789.968571428571</v>
      </c>
      <c r="U2865">
        <v>269</v>
      </c>
      <c r="V2865">
        <f>SUMIF(货件明细!K:K,F2865,货件明细!AQ:AQ)</f>
        <v>0</v>
      </c>
      <c r="W2865">
        <f t="shared" si="176"/>
        <v>1</v>
      </c>
      <c r="X2865">
        <f t="shared" si="177"/>
        <v>269</v>
      </c>
      <c r="Y2865">
        <f>SUMIF(货件明细!K:K,F2865,货件明细!I:I)</f>
        <v>0</v>
      </c>
      <c r="Z2865">
        <f t="shared" si="178"/>
        <v>127.6</v>
      </c>
      <c r="AA2865">
        <f>SUMIF(货件明细!K:K,F2865,货件明细!J:J)</f>
        <v>0</v>
      </c>
      <c r="AB2865">
        <f t="shared" si="179"/>
        <v>1</v>
      </c>
    </row>
    <row r="2866" spans="1:28">
      <c r="A2866">
        <v>2025</v>
      </c>
      <c r="B2866">
        <v>5</v>
      </c>
      <c r="C2866">
        <v>19</v>
      </c>
      <c r="D2866" s="4">
        <v>45786</v>
      </c>
      <c r="E2866" t="s">
        <v>28</v>
      </c>
      <c r="F2866" t="s">
        <v>3000</v>
      </c>
      <c r="G2866" t="s">
        <v>50</v>
      </c>
      <c r="H2866" t="s">
        <v>31</v>
      </c>
      <c r="I2866" t="s">
        <v>32</v>
      </c>
      <c r="J2866" t="s">
        <v>100</v>
      </c>
      <c r="K2866" t="s">
        <v>100</v>
      </c>
      <c r="L2866" t="s">
        <v>46</v>
      </c>
      <c r="M2866" t="s">
        <v>65</v>
      </c>
      <c r="N2866" t="s">
        <v>1832</v>
      </c>
      <c r="O2866">
        <v>127.6</v>
      </c>
      <c r="Q2866">
        <v>787.514482758621</v>
      </c>
      <c r="R2866">
        <v>787.514482758621</v>
      </c>
      <c r="S2866">
        <v>0</v>
      </c>
      <c r="T2866">
        <v>787.514482758621</v>
      </c>
      <c r="U2866">
        <v>269</v>
      </c>
      <c r="V2866">
        <f>SUMIF(货件明细!K:K,F2866,货件明细!AQ:AQ)</f>
        <v>0</v>
      </c>
      <c r="W2866">
        <f t="shared" si="176"/>
        <v>1</v>
      </c>
      <c r="X2866">
        <f t="shared" si="177"/>
        <v>269</v>
      </c>
      <c r="Y2866">
        <f>SUMIF(货件明细!K:K,F2866,货件明细!I:I)</f>
        <v>0</v>
      </c>
      <c r="Z2866">
        <f t="shared" si="178"/>
        <v>127.6</v>
      </c>
      <c r="AA2866">
        <f>SUMIF(货件明细!K:K,F2866,货件明细!J:J)</f>
        <v>0</v>
      </c>
      <c r="AB2866">
        <f t="shared" si="179"/>
        <v>1</v>
      </c>
    </row>
    <row r="2867" spans="1:28">
      <c r="A2867">
        <v>2025</v>
      </c>
      <c r="B2867">
        <v>5</v>
      </c>
      <c r="C2867">
        <v>19</v>
      </c>
      <c r="D2867" s="4">
        <v>45786</v>
      </c>
      <c r="E2867" t="s">
        <v>28</v>
      </c>
      <c r="F2867" t="s">
        <v>3001</v>
      </c>
      <c r="G2867" t="s">
        <v>114</v>
      </c>
      <c r="H2867" t="s">
        <v>44</v>
      </c>
      <c r="I2867" t="s">
        <v>32</v>
      </c>
      <c r="J2867" t="s">
        <v>100</v>
      </c>
      <c r="K2867" t="s">
        <v>58</v>
      </c>
      <c r="L2867" t="s">
        <v>46</v>
      </c>
      <c r="M2867" t="s">
        <v>2882</v>
      </c>
      <c r="N2867" t="s">
        <v>2985</v>
      </c>
      <c r="O2867">
        <v>127.6</v>
      </c>
      <c r="Q2867">
        <v>631.6</v>
      </c>
      <c r="R2867">
        <v>631.6</v>
      </c>
      <c r="S2867">
        <v>0</v>
      </c>
      <c r="T2867">
        <v>631.6</v>
      </c>
      <c r="U2867">
        <v>269</v>
      </c>
      <c r="V2867">
        <f>SUMIF(货件明细!K:K,F2867,货件明细!AQ:AQ)</f>
        <v>0</v>
      </c>
      <c r="W2867">
        <f t="shared" si="176"/>
        <v>1</v>
      </c>
      <c r="X2867">
        <f t="shared" si="177"/>
        <v>269</v>
      </c>
      <c r="Y2867">
        <f>SUMIF(货件明细!K:K,F2867,货件明细!I:I)</f>
        <v>0</v>
      </c>
      <c r="Z2867">
        <f t="shared" si="178"/>
        <v>127.6</v>
      </c>
      <c r="AA2867">
        <f>SUMIF(货件明细!K:K,F2867,货件明细!J:J)</f>
        <v>0</v>
      </c>
      <c r="AB2867">
        <f t="shared" si="179"/>
        <v>1</v>
      </c>
    </row>
    <row r="2868" spans="1:28">
      <c r="A2868">
        <v>2025</v>
      </c>
      <c r="B2868">
        <v>5</v>
      </c>
      <c r="C2868">
        <v>19</v>
      </c>
      <c r="D2868" s="4">
        <v>45786</v>
      </c>
      <c r="E2868" t="s">
        <v>28</v>
      </c>
      <c r="F2868" t="s">
        <v>3002</v>
      </c>
      <c r="G2868" t="s">
        <v>70</v>
      </c>
      <c r="H2868" t="s">
        <v>71</v>
      </c>
      <c r="I2868" t="s">
        <v>32</v>
      </c>
      <c r="J2868" t="s">
        <v>100</v>
      </c>
      <c r="K2868" t="s">
        <v>58</v>
      </c>
      <c r="L2868" t="s">
        <v>46</v>
      </c>
      <c r="M2868" t="s">
        <v>65</v>
      </c>
      <c r="N2868" t="s">
        <v>2731</v>
      </c>
      <c r="O2868">
        <v>127.6</v>
      </c>
      <c r="Q2868">
        <v>452.8</v>
      </c>
      <c r="R2868">
        <v>452.8</v>
      </c>
      <c r="S2868">
        <v>0</v>
      </c>
      <c r="T2868">
        <v>452.8</v>
      </c>
      <c r="U2868">
        <v>269</v>
      </c>
      <c r="V2868">
        <f>SUMIF(货件明细!K:K,F2868,货件明细!AQ:AQ)</f>
        <v>0</v>
      </c>
      <c r="W2868">
        <f t="shared" si="176"/>
        <v>1</v>
      </c>
      <c r="X2868">
        <f t="shared" si="177"/>
        <v>269</v>
      </c>
      <c r="Y2868">
        <f>SUMIF(货件明细!K:K,F2868,货件明细!I:I)</f>
        <v>0</v>
      </c>
      <c r="Z2868">
        <f t="shared" si="178"/>
        <v>127.6</v>
      </c>
      <c r="AA2868">
        <f>SUMIF(货件明细!K:K,F2868,货件明细!J:J)</f>
        <v>0</v>
      </c>
      <c r="AB2868">
        <f t="shared" si="179"/>
        <v>1</v>
      </c>
    </row>
    <row r="2869" spans="1:28">
      <c r="A2869">
        <v>2025</v>
      </c>
      <c r="B2869">
        <v>5</v>
      </c>
      <c r="C2869">
        <v>19</v>
      </c>
      <c r="D2869" s="4">
        <v>45786</v>
      </c>
      <c r="E2869" t="s">
        <v>28</v>
      </c>
      <c r="F2869" t="s">
        <v>3003</v>
      </c>
      <c r="G2869" t="s">
        <v>1517</v>
      </c>
      <c r="H2869" t="s">
        <v>71</v>
      </c>
      <c r="I2869" t="s">
        <v>32</v>
      </c>
      <c r="J2869" t="s">
        <v>100</v>
      </c>
      <c r="K2869" t="s">
        <v>58</v>
      </c>
      <c r="L2869" t="s">
        <v>46</v>
      </c>
      <c r="M2869" t="s">
        <v>65</v>
      </c>
      <c r="N2869" t="s">
        <v>2731</v>
      </c>
      <c r="O2869">
        <v>127.6</v>
      </c>
      <c r="Q2869">
        <v>383.245714285714</v>
      </c>
      <c r="R2869">
        <v>383.245714285714</v>
      </c>
      <c r="S2869">
        <v>0</v>
      </c>
      <c r="T2869">
        <v>383.245714285714</v>
      </c>
      <c r="U2869">
        <v>269</v>
      </c>
      <c r="V2869">
        <f>SUMIF(货件明细!K:K,F2869,货件明细!AQ:AQ)</f>
        <v>0</v>
      </c>
      <c r="W2869">
        <f t="shared" si="176"/>
        <v>1</v>
      </c>
      <c r="X2869">
        <f t="shared" si="177"/>
        <v>269</v>
      </c>
      <c r="Y2869">
        <f>SUMIF(货件明细!K:K,F2869,货件明细!I:I)</f>
        <v>0</v>
      </c>
      <c r="Z2869">
        <f t="shared" si="178"/>
        <v>127.6</v>
      </c>
      <c r="AA2869">
        <f>SUMIF(货件明细!K:K,F2869,货件明细!J:J)</f>
        <v>0</v>
      </c>
      <c r="AB2869">
        <f t="shared" si="179"/>
        <v>1</v>
      </c>
    </row>
    <row r="2870" spans="1:28">
      <c r="A2870">
        <v>2025</v>
      </c>
      <c r="B2870">
        <v>5</v>
      </c>
      <c r="C2870">
        <v>19</v>
      </c>
      <c r="D2870" s="4">
        <v>45786</v>
      </c>
      <c r="E2870" t="s">
        <v>28</v>
      </c>
      <c r="F2870" t="s">
        <v>3004</v>
      </c>
      <c r="G2870" t="s">
        <v>50</v>
      </c>
      <c r="H2870" t="s">
        <v>31</v>
      </c>
      <c r="I2870" t="s">
        <v>96</v>
      </c>
      <c r="J2870" t="s">
        <v>100</v>
      </c>
      <c r="K2870" t="s">
        <v>100</v>
      </c>
      <c r="L2870" t="s">
        <v>46</v>
      </c>
      <c r="M2870" t="s">
        <v>65</v>
      </c>
      <c r="N2870" t="s">
        <v>1832</v>
      </c>
      <c r="O2870">
        <v>130.35</v>
      </c>
      <c r="Q2870">
        <v>918.766896551724</v>
      </c>
      <c r="R2870">
        <v>918.766896551724</v>
      </c>
      <c r="S2870">
        <v>0</v>
      </c>
      <c r="T2870">
        <v>918.766896551724</v>
      </c>
      <c r="U2870">
        <v>632</v>
      </c>
      <c r="V2870">
        <f>SUMIF(货件明细!K:K,F2870,货件明细!AQ:AQ)</f>
        <v>0</v>
      </c>
      <c r="W2870">
        <f t="shared" si="176"/>
        <v>1</v>
      </c>
      <c r="X2870">
        <f t="shared" si="177"/>
        <v>632</v>
      </c>
      <c r="Y2870">
        <f>SUMIF(货件明细!K:K,F2870,货件明细!I:I)</f>
        <v>0</v>
      </c>
      <c r="Z2870">
        <f t="shared" si="178"/>
        <v>130.35</v>
      </c>
      <c r="AA2870">
        <f>SUMIF(货件明细!K:K,F2870,货件明细!J:J)</f>
        <v>0</v>
      </c>
      <c r="AB2870">
        <f t="shared" si="179"/>
        <v>1</v>
      </c>
    </row>
    <row r="2871" spans="1:28">
      <c r="A2871">
        <v>2025</v>
      </c>
      <c r="B2871">
        <v>5</v>
      </c>
      <c r="C2871">
        <v>19</v>
      </c>
      <c r="D2871" s="4">
        <v>45786</v>
      </c>
      <c r="E2871" t="s">
        <v>28</v>
      </c>
      <c r="F2871" t="s">
        <v>3005</v>
      </c>
      <c r="G2871" t="s">
        <v>70</v>
      </c>
      <c r="H2871" t="s">
        <v>71</v>
      </c>
      <c r="I2871" t="s">
        <v>96</v>
      </c>
      <c r="J2871" t="s">
        <v>100</v>
      </c>
      <c r="K2871" t="s">
        <v>58</v>
      </c>
      <c r="L2871" t="s">
        <v>46</v>
      </c>
      <c r="M2871" t="s">
        <v>65</v>
      </c>
      <c r="N2871" t="s">
        <v>2731</v>
      </c>
      <c r="O2871">
        <v>130.35</v>
      </c>
      <c r="Q2871">
        <v>528.266666666667</v>
      </c>
      <c r="R2871">
        <v>528.266666666667</v>
      </c>
      <c r="S2871">
        <v>0</v>
      </c>
      <c r="T2871">
        <v>528.266666666667</v>
      </c>
      <c r="U2871">
        <v>632</v>
      </c>
      <c r="V2871">
        <f>SUMIF(货件明细!K:K,F2871,货件明细!AQ:AQ)</f>
        <v>0</v>
      </c>
      <c r="W2871">
        <f t="shared" si="176"/>
        <v>1</v>
      </c>
      <c r="X2871">
        <f t="shared" si="177"/>
        <v>632</v>
      </c>
      <c r="Y2871">
        <f>SUMIF(货件明细!K:K,F2871,货件明细!I:I)</f>
        <v>0</v>
      </c>
      <c r="Z2871">
        <f t="shared" si="178"/>
        <v>130.35</v>
      </c>
      <c r="AA2871">
        <f>SUMIF(货件明细!K:K,F2871,货件明细!J:J)</f>
        <v>0</v>
      </c>
      <c r="AB2871">
        <f t="shared" si="179"/>
        <v>1</v>
      </c>
    </row>
    <row r="2872" spans="1:28">
      <c r="A2872">
        <v>2025</v>
      </c>
      <c r="B2872">
        <v>5</v>
      </c>
      <c r="C2872">
        <v>19</v>
      </c>
      <c r="D2872" s="4">
        <v>45786</v>
      </c>
      <c r="E2872" t="s">
        <v>28</v>
      </c>
      <c r="F2872" t="s">
        <v>3006</v>
      </c>
      <c r="G2872" t="s">
        <v>64</v>
      </c>
      <c r="H2872" t="s">
        <v>44</v>
      </c>
      <c r="I2872" t="s">
        <v>96</v>
      </c>
      <c r="J2872" t="s">
        <v>100</v>
      </c>
      <c r="K2872" t="s">
        <v>58</v>
      </c>
      <c r="L2872" t="s">
        <v>46</v>
      </c>
      <c r="M2872" t="s">
        <v>2882</v>
      </c>
      <c r="N2872" t="s">
        <v>2985</v>
      </c>
      <c r="O2872">
        <v>130.35</v>
      </c>
      <c r="Q2872">
        <v>749.147777777778</v>
      </c>
      <c r="R2872">
        <v>749.147777777778</v>
      </c>
      <c r="S2872">
        <v>0</v>
      </c>
      <c r="T2872">
        <v>749.147777777778</v>
      </c>
      <c r="U2872">
        <v>632</v>
      </c>
      <c r="V2872">
        <f>SUMIF(货件明细!K:K,F2872,货件明细!AQ:AQ)</f>
        <v>0</v>
      </c>
      <c r="W2872">
        <f t="shared" si="176"/>
        <v>1</v>
      </c>
      <c r="X2872">
        <f t="shared" si="177"/>
        <v>632</v>
      </c>
      <c r="Y2872">
        <f>SUMIF(货件明细!K:K,F2872,货件明细!I:I)</f>
        <v>0</v>
      </c>
      <c r="Z2872">
        <f t="shared" si="178"/>
        <v>130.35</v>
      </c>
      <c r="AA2872">
        <f>SUMIF(货件明细!K:K,F2872,货件明细!J:J)</f>
        <v>0</v>
      </c>
      <c r="AB2872">
        <f t="shared" si="179"/>
        <v>1</v>
      </c>
    </row>
    <row r="2873" spans="1:28">
      <c r="A2873">
        <v>2025</v>
      </c>
      <c r="B2873">
        <v>5</v>
      </c>
      <c r="C2873">
        <v>19</v>
      </c>
      <c r="D2873" s="4">
        <v>45786</v>
      </c>
      <c r="E2873" t="s">
        <v>28</v>
      </c>
      <c r="F2873" t="s">
        <v>3007</v>
      </c>
      <c r="G2873" t="s">
        <v>105</v>
      </c>
      <c r="H2873" t="s">
        <v>31</v>
      </c>
      <c r="I2873" t="s">
        <v>96</v>
      </c>
      <c r="J2873" t="s">
        <v>100</v>
      </c>
      <c r="K2873" t="s">
        <v>100</v>
      </c>
      <c r="L2873" t="s">
        <v>46</v>
      </c>
      <c r="M2873" t="s">
        <v>47</v>
      </c>
      <c r="N2873" t="s">
        <v>101</v>
      </c>
      <c r="O2873">
        <v>130.35</v>
      </c>
      <c r="Q2873">
        <v>1102.5</v>
      </c>
      <c r="R2873">
        <v>1102.5</v>
      </c>
      <c r="S2873">
        <v>0</v>
      </c>
      <c r="T2873">
        <v>1102.5</v>
      </c>
      <c r="U2873">
        <v>632</v>
      </c>
      <c r="V2873">
        <f>SUMIF(货件明细!K:K,F2873,货件明细!AQ:AQ)</f>
        <v>0</v>
      </c>
      <c r="W2873">
        <f t="shared" si="176"/>
        <v>1</v>
      </c>
      <c r="X2873">
        <f t="shared" si="177"/>
        <v>632</v>
      </c>
      <c r="Y2873">
        <f>SUMIF(货件明细!K:K,F2873,货件明细!I:I)</f>
        <v>0</v>
      </c>
      <c r="Z2873">
        <f t="shared" si="178"/>
        <v>130.35</v>
      </c>
      <c r="AA2873">
        <f>SUMIF(货件明细!K:K,F2873,货件明细!J:J)</f>
        <v>0</v>
      </c>
      <c r="AB2873">
        <f t="shared" si="179"/>
        <v>1</v>
      </c>
    </row>
    <row r="2874" spans="1:28">
      <c r="A2874">
        <v>2025</v>
      </c>
      <c r="B2874">
        <v>5</v>
      </c>
      <c r="C2874">
        <v>19</v>
      </c>
      <c r="D2874" s="4">
        <v>45786</v>
      </c>
      <c r="E2874" t="s">
        <v>28</v>
      </c>
      <c r="F2874" t="s">
        <v>3008</v>
      </c>
      <c r="G2874" t="s">
        <v>374</v>
      </c>
      <c r="H2874" t="s">
        <v>71</v>
      </c>
      <c r="I2874" t="s">
        <v>96</v>
      </c>
      <c r="J2874" t="s">
        <v>100</v>
      </c>
      <c r="K2874" t="s">
        <v>58</v>
      </c>
      <c r="L2874" t="s">
        <v>46</v>
      </c>
      <c r="M2874" t="s">
        <v>2882</v>
      </c>
      <c r="N2874" t="s">
        <v>2883</v>
      </c>
      <c r="O2874">
        <v>130.35</v>
      </c>
      <c r="Q2874">
        <v>525.07</v>
      </c>
      <c r="R2874">
        <v>525.07</v>
      </c>
      <c r="S2874">
        <v>0</v>
      </c>
      <c r="T2874">
        <v>525.07</v>
      </c>
      <c r="U2874">
        <v>632</v>
      </c>
      <c r="V2874">
        <f>SUMIF(货件明细!K:K,F2874,货件明细!AQ:AQ)</f>
        <v>0</v>
      </c>
      <c r="W2874">
        <f t="shared" si="176"/>
        <v>1</v>
      </c>
      <c r="X2874">
        <f t="shared" si="177"/>
        <v>632</v>
      </c>
      <c r="Y2874">
        <f>SUMIF(货件明细!K:K,F2874,货件明细!I:I)</f>
        <v>0</v>
      </c>
      <c r="Z2874">
        <f t="shared" si="178"/>
        <v>130.35</v>
      </c>
      <c r="AA2874">
        <f>SUMIF(货件明细!K:K,F2874,货件明细!J:J)</f>
        <v>0</v>
      </c>
      <c r="AB2874">
        <f t="shared" si="179"/>
        <v>1</v>
      </c>
    </row>
    <row r="2875" spans="1:28">
      <c r="A2875">
        <v>2025</v>
      </c>
      <c r="B2875">
        <v>5</v>
      </c>
      <c r="C2875">
        <v>19</v>
      </c>
      <c r="D2875" s="4">
        <v>45786</v>
      </c>
      <c r="E2875" t="s">
        <v>28</v>
      </c>
      <c r="F2875" t="s">
        <v>3009</v>
      </c>
      <c r="G2875" t="s">
        <v>1610</v>
      </c>
      <c r="H2875" t="s">
        <v>71</v>
      </c>
      <c r="I2875" t="s">
        <v>80</v>
      </c>
      <c r="J2875" t="s">
        <v>45</v>
      </c>
      <c r="K2875" t="s">
        <v>45</v>
      </c>
      <c r="L2875" t="s">
        <v>46</v>
      </c>
      <c r="M2875" t="s">
        <v>47</v>
      </c>
      <c r="N2875" t="s">
        <v>48</v>
      </c>
      <c r="O2875">
        <v>31.15</v>
      </c>
      <c r="Q2875">
        <v>303</v>
      </c>
      <c r="R2875">
        <v>303</v>
      </c>
      <c r="S2875">
        <v>0</v>
      </c>
      <c r="T2875">
        <v>303</v>
      </c>
      <c r="U2875">
        <v>181</v>
      </c>
      <c r="V2875">
        <f>SUMIF(货件明细!K:K,F2875,货件明细!AQ:AQ)</f>
        <v>0</v>
      </c>
      <c r="W2875">
        <f t="shared" si="176"/>
        <v>1</v>
      </c>
      <c r="X2875">
        <f t="shared" si="177"/>
        <v>181</v>
      </c>
      <c r="Y2875">
        <f>SUMIF(货件明细!K:K,F2875,货件明细!I:I)</f>
        <v>0</v>
      </c>
      <c r="Z2875">
        <f t="shared" si="178"/>
        <v>31.15</v>
      </c>
      <c r="AA2875">
        <f>SUMIF(货件明细!K:K,F2875,货件明细!J:J)</f>
        <v>0</v>
      </c>
      <c r="AB2875">
        <f t="shared" si="179"/>
        <v>1</v>
      </c>
    </row>
    <row r="2876" spans="1:28">
      <c r="A2876">
        <v>2025</v>
      </c>
      <c r="B2876">
        <v>5</v>
      </c>
      <c r="C2876">
        <v>19</v>
      </c>
      <c r="D2876" s="4">
        <v>45786</v>
      </c>
      <c r="E2876" t="s">
        <v>28</v>
      </c>
      <c r="F2876" t="s">
        <v>3010</v>
      </c>
      <c r="G2876" t="s">
        <v>263</v>
      </c>
      <c r="H2876" t="s">
        <v>44</v>
      </c>
      <c r="I2876" t="s">
        <v>80</v>
      </c>
      <c r="J2876" t="s">
        <v>45</v>
      </c>
      <c r="K2876" t="s">
        <v>45</v>
      </c>
      <c r="L2876" t="s">
        <v>46</v>
      </c>
      <c r="M2876" t="s">
        <v>47</v>
      </c>
      <c r="N2876" t="s">
        <v>48</v>
      </c>
      <c r="O2876">
        <v>31.15</v>
      </c>
      <c r="Q2876">
        <v>376.5</v>
      </c>
      <c r="R2876">
        <v>376.5</v>
      </c>
      <c r="S2876">
        <v>0</v>
      </c>
      <c r="T2876">
        <v>376.5</v>
      </c>
      <c r="U2876">
        <v>181</v>
      </c>
      <c r="V2876">
        <f>SUMIF(货件明细!K:K,F2876,货件明细!AQ:AQ)</f>
        <v>0</v>
      </c>
      <c r="W2876">
        <f t="shared" si="176"/>
        <v>1</v>
      </c>
      <c r="X2876">
        <f t="shared" si="177"/>
        <v>181</v>
      </c>
      <c r="Y2876">
        <f>SUMIF(货件明细!K:K,F2876,货件明细!I:I)</f>
        <v>0</v>
      </c>
      <c r="Z2876">
        <f t="shared" si="178"/>
        <v>31.15</v>
      </c>
      <c r="AA2876">
        <f>SUMIF(货件明细!K:K,F2876,货件明细!J:J)</f>
        <v>0</v>
      </c>
      <c r="AB2876">
        <f t="shared" si="179"/>
        <v>1</v>
      </c>
    </row>
    <row r="2877" spans="1:28">
      <c r="A2877">
        <v>2025</v>
      </c>
      <c r="B2877">
        <v>5</v>
      </c>
      <c r="C2877">
        <v>19</v>
      </c>
      <c r="D2877" s="4">
        <v>45786</v>
      </c>
      <c r="E2877" t="s">
        <v>28</v>
      </c>
      <c r="F2877" t="s">
        <v>3011</v>
      </c>
      <c r="G2877" t="s">
        <v>50</v>
      </c>
      <c r="H2877" t="s">
        <v>31</v>
      </c>
      <c r="I2877" t="s">
        <v>80</v>
      </c>
      <c r="J2877" t="s">
        <v>45</v>
      </c>
      <c r="K2877" t="s">
        <v>100</v>
      </c>
      <c r="L2877" t="s">
        <v>46</v>
      </c>
      <c r="M2877" t="s">
        <v>65</v>
      </c>
      <c r="N2877" t="s">
        <v>1832</v>
      </c>
      <c r="O2877">
        <v>31.15</v>
      </c>
      <c r="Q2877">
        <v>262.504827586207</v>
      </c>
      <c r="R2877">
        <v>262.504827586207</v>
      </c>
      <c r="S2877">
        <v>0</v>
      </c>
      <c r="T2877">
        <v>262.504827586207</v>
      </c>
      <c r="U2877">
        <v>181</v>
      </c>
      <c r="V2877">
        <f>SUMIF(货件明细!K:K,F2877,货件明细!AQ:AQ)</f>
        <v>0</v>
      </c>
      <c r="W2877">
        <f t="shared" si="176"/>
        <v>1</v>
      </c>
      <c r="X2877">
        <f t="shared" si="177"/>
        <v>181</v>
      </c>
      <c r="Y2877">
        <f>SUMIF(货件明细!K:K,F2877,货件明细!I:I)</f>
        <v>0</v>
      </c>
      <c r="Z2877">
        <f t="shared" si="178"/>
        <v>31.15</v>
      </c>
      <c r="AA2877">
        <f>SUMIF(货件明细!K:K,F2877,货件明细!J:J)</f>
        <v>0</v>
      </c>
      <c r="AB2877">
        <f t="shared" si="179"/>
        <v>1</v>
      </c>
    </row>
    <row r="2878" spans="1:28">
      <c r="A2878">
        <v>2025</v>
      </c>
      <c r="B2878">
        <v>5</v>
      </c>
      <c r="C2878">
        <v>19</v>
      </c>
      <c r="D2878" s="4">
        <v>45786</v>
      </c>
      <c r="E2878" t="s">
        <v>28</v>
      </c>
      <c r="F2878" t="s">
        <v>3012</v>
      </c>
      <c r="G2878" t="s">
        <v>374</v>
      </c>
      <c r="H2878" t="s">
        <v>71</v>
      </c>
      <c r="I2878" t="s">
        <v>80</v>
      </c>
      <c r="J2878" t="s">
        <v>45</v>
      </c>
      <c r="K2878" t="s">
        <v>45</v>
      </c>
      <c r="L2878" t="s">
        <v>46</v>
      </c>
      <c r="M2878" t="s">
        <v>47</v>
      </c>
      <c r="N2878" t="s">
        <v>48</v>
      </c>
      <c r="O2878">
        <v>31.15</v>
      </c>
      <c r="Q2878">
        <v>321</v>
      </c>
      <c r="R2878">
        <v>321</v>
      </c>
      <c r="S2878">
        <v>0</v>
      </c>
      <c r="T2878">
        <v>321</v>
      </c>
      <c r="U2878">
        <v>181</v>
      </c>
      <c r="V2878">
        <f>SUMIF(货件明细!K:K,F2878,货件明细!AQ:AQ)</f>
        <v>0</v>
      </c>
      <c r="W2878">
        <f t="shared" si="176"/>
        <v>1</v>
      </c>
      <c r="X2878">
        <f t="shared" si="177"/>
        <v>181</v>
      </c>
      <c r="Y2878">
        <f>SUMIF(货件明细!K:K,F2878,货件明细!I:I)</f>
        <v>0</v>
      </c>
      <c r="Z2878">
        <f t="shared" si="178"/>
        <v>31.15</v>
      </c>
      <c r="AA2878">
        <f>SUMIF(货件明细!K:K,F2878,货件明细!J:J)</f>
        <v>0</v>
      </c>
      <c r="AB2878">
        <f t="shared" si="179"/>
        <v>1</v>
      </c>
    </row>
    <row r="2879" spans="1:28">
      <c r="A2879">
        <v>2025</v>
      </c>
      <c r="B2879">
        <v>5</v>
      </c>
      <c r="C2879">
        <v>19</v>
      </c>
      <c r="D2879" s="4">
        <v>45786</v>
      </c>
      <c r="E2879" t="s">
        <v>28</v>
      </c>
      <c r="F2879" t="s">
        <v>3013</v>
      </c>
      <c r="G2879" t="s">
        <v>105</v>
      </c>
      <c r="H2879" t="s">
        <v>31</v>
      </c>
      <c r="I2879" t="s">
        <v>80</v>
      </c>
      <c r="J2879" t="s">
        <v>45</v>
      </c>
      <c r="K2879" t="s">
        <v>100</v>
      </c>
      <c r="L2879" t="s">
        <v>46</v>
      </c>
      <c r="M2879" t="s">
        <v>47</v>
      </c>
      <c r="N2879" t="s">
        <v>101</v>
      </c>
      <c r="O2879">
        <v>31.15</v>
      </c>
      <c r="Q2879">
        <v>315</v>
      </c>
      <c r="R2879">
        <v>315</v>
      </c>
      <c r="S2879">
        <v>0</v>
      </c>
      <c r="T2879">
        <v>315</v>
      </c>
      <c r="U2879">
        <v>181</v>
      </c>
      <c r="V2879">
        <f>SUMIF(货件明细!K:K,F2879,货件明细!AQ:AQ)</f>
        <v>0</v>
      </c>
      <c r="W2879">
        <f t="shared" si="176"/>
        <v>1</v>
      </c>
      <c r="X2879">
        <f t="shared" si="177"/>
        <v>181</v>
      </c>
      <c r="Y2879">
        <f>SUMIF(货件明细!K:K,F2879,货件明细!I:I)</f>
        <v>0</v>
      </c>
      <c r="Z2879">
        <f t="shared" si="178"/>
        <v>31.15</v>
      </c>
      <c r="AA2879">
        <f>SUMIF(货件明细!K:K,F2879,货件明细!J:J)</f>
        <v>0</v>
      </c>
      <c r="AB2879">
        <f t="shared" si="179"/>
        <v>1</v>
      </c>
    </row>
    <row r="2880" spans="1:28">
      <c r="A2880">
        <v>2025</v>
      </c>
      <c r="B2880">
        <v>5</v>
      </c>
      <c r="C2880">
        <v>19</v>
      </c>
      <c r="D2880" s="4">
        <v>45786</v>
      </c>
      <c r="E2880" t="s">
        <v>28</v>
      </c>
      <c r="F2880" t="s">
        <v>3014</v>
      </c>
      <c r="G2880" t="s">
        <v>56</v>
      </c>
      <c r="H2880" t="s">
        <v>44</v>
      </c>
      <c r="I2880" t="s">
        <v>129</v>
      </c>
      <c r="J2880" t="s">
        <v>45</v>
      </c>
      <c r="K2880" t="s">
        <v>45</v>
      </c>
      <c r="L2880" t="s">
        <v>46</v>
      </c>
      <c r="M2880" t="s">
        <v>47</v>
      </c>
      <c r="N2880" t="s">
        <v>48</v>
      </c>
      <c r="O2880">
        <v>21.03</v>
      </c>
      <c r="Q2880">
        <v>200.8</v>
      </c>
      <c r="R2880">
        <v>200.8</v>
      </c>
      <c r="S2880">
        <v>0</v>
      </c>
      <c r="T2880">
        <v>200.8</v>
      </c>
      <c r="U2880">
        <v>152</v>
      </c>
      <c r="V2880">
        <f>SUMIF(货件明细!K:K,F2880,货件明细!AQ:AQ)</f>
        <v>0</v>
      </c>
      <c r="W2880">
        <f t="shared" si="176"/>
        <v>1</v>
      </c>
      <c r="X2880">
        <f t="shared" si="177"/>
        <v>152</v>
      </c>
      <c r="Y2880">
        <f>SUMIF(货件明细!K:K,F2880,货件明细!I:I)</f>
        <v>0</v>
      </c>
      <c r="Z2880">
        <f t="shared" si="178"/>
        <v>21.03</v>
      </c>
      <c r="AA2880">
        <f>SUMIF(货件明细!K:K,F2880,货件明细!J:J)</f>
        <v>0</v>
      </c>
      <c r="AB2880">
        <f t="shared" si="179"/>
        <v>1</v>
      </c>
    </row>
    <row r="2881" spans="1:28">
      <c r="A2881">
        <v>2025</v>
      </c>
      <c r="B2881">
        <v>5</v>
      </c>
      <c r="C2881">
        <v>19</v>
      </c>
      <c r="D2881" s="4">
        <v>45786</v>
      </c>
      <c r="E2881" t="s">
        <v>28</v>
      </c>
      <c r="F2881" t="s">
        <v>3015</v>
      </c>
      <c r="G2881" t="s">
        <v>163</v>
      </c>
      <c r="H2881" t="s">
        <v>71</v>
      </c>
      <c r="I2881" t="s">
        <v>129</v>
      </c>
      <c r="J2881" t="s">
        <v>45</v>
      </c>
      <c r="K2881" t="s">
        <v>45</v>
      </c>
      <c r="L2881" t="s">
        <v>46</v>
      </c>
      <c r="M2881" t="s">
        <v>47</v>
      </c>
      <c r="N2881" t="s">
        <v>48</v>
      </c>
      <c r="O2881">
        <v>21.03</v>
      </c>
      <c r="Q2881">
        <v>181.9</v>
      </c>
      <c r="R2881">
        <v>181.9</v>
      </c>
      <c r="S2881">
        <v>0</v>
      </c>
      <c r="T2881">
        <v>181.9</v>
      </c>
      <c r="U2881">
        <v>152</v>
      </c>
      <c r="V2881">
        <f>SUMIF(货件明细!K:K,F2881,货件明细!AQ:AQ)</f>
        <v>0</v>
      </c>
      <c r="W2881">
        <f t="shared" si="176"/>
        <v>1</v>
      </c>
      <c r="X2881">
        <f t="shared" si="177"/>
        <v>152</v>
      </c>
      <c r="Y2881">
        <f>SUMIF(货件明细!K:K,F2881,货件明细!I:I)</f>
        <v>0</v>
      </c>
      <c r="Z2881">
        <f t="shared" si="178"/>
        <v>21.03</v>
      </c>
      <c r="AA2881">
        <f>SUMIF(货件明细!K:K,F2881,货件明细!J:J)</f>
        <v>0</v>
      </c>
      <c r="AB2881">
        <f t="shared" si="179"/>
        <v>1</v>
      </c>
    </row>
    <row r="2882" spans="1:28">
      <c r="A2882">
        <v>2025</v>
      </c>
      <c r="B2882">
        <v>5</v>
      </c>
      <c r="C2882">
        <v>19</v>
      </c>
      <c r="D2882" s="4">
        <v>45786</v>
      </c>
      <c r="E2882" t="s">
        <v>28</v>
      </c>
      <c r="F2882" t="s">
        <v>3016</v>
      </c>
      <c r="G2882" t="s">
        <v>1517</v>
      </c>
      <c r="H2882" t="s">
        <v>71</v>
      </c>
      <c r="I2882" t="s">
        <v>129</v>
      </c>
      <c r="J2882" t="s">
        <v>45</v>
      </c>
      <c r="K2882" t="s">
        <v>45</v>
      </c>
      <c r="L2882" t="s">
        <v>46</v>
      </c>
      <c r="M2882" t="s">
        <v>47</v>
      </c>
      <c r="N2882" t="s">
        <v>48</v>
      </c>
      <c r="O2882">
        <v>21.03</v>
      </c>
      <c r="Q2882">
        <v>171.7</v>
      </c>
      <c r="R2882">
        <v>171.7</v>
      </c>
      <c r="S2882">
        <v>0</v>
      </c>
      <c r="T2882">
        <v>171.7</v>
      </c>
      <c r="U2882">
        <v>152</v>
      </c>
      <c r="V2882">
        <f>SUMIF(货件明细!K:K,F2882,货件明细!AQ:AQ)</f>
        <v>0</v>
      </c>
      <c r="W2882">
        <f t="shared" ref="W2882:W2945" si="180">IF(V2882=U2882,0,1)</f>
        <v>1</v>
      </c>
      <c r="X2882">
        <f t="shared" ref="X2882:X2945" si="181">U2882</f>
        <v>152</v>
      </c>
      <c r="Y2882">
        <f>SUMIF(货件明细!K:K,F2882,货件明细!I:I)</f>
        <v>0</v>
      </c>
      <c r="Z2882">
        <f t="shared" ref="Z2882:Z2945" si="182">O2882-Y2882</f>
        <v>21.03</v>
      </c>
      <c r="AA2882">
        <f>SUMIF(货件明细!K:K,F2882,货件明细!J:J)</f>
        <v>0</v>
      </c>
      <c r="AB2882">
        <f t="shared" ref="AB2882:AB2945" si="183">IF(T2882=AA2882,0,1)</f>
        <v>1</v>
      </c>
    </row>
    <row r="2883" spans="1:28">
      <c r="A2883">
        <v>2025</v>
      </c>
      <c r="B2883">
        <v>5</v>
      </c>
      <c r="C2883">
        <v>19</v>
      </c>
      <c r="D2883" s="4">
        <v>45786</v>
      </c>
      <c r="E2883" t="s">
        <v>28</v>
      </c>
      <c r="F2883" t="s">
        <v>3017</v>
      </c>
      <c r="G2883" t="s">
        <v>50</v>
      </c>
      <c r="H2883" t="s">
        <v>31</v>
      </c>
      <c r="I2883" t="s">
        <v>129</v>
      </c>
      <c r="J2883" t="s">
        <v>45</v>
      </c>
      <c r="K2883" t="s">
        <v>100</v>
      </c>
      <c r="L2883" t="s">
        <v>46</v>
      </c>
      <c r="M2883" t="s">
        <v>47</v>
      </c>
      <c r="N2883" t="s">
        <v>101</v>
      </c>
      <c r="O2883">
        <v>21.03</v>
      </c>
      <c r="Q2883">
        <v>134.64</v>
      </c>
      <c r="R2883">
        <v>134.64</v>
      </c>
      <c r="S2883">
        <v>0</v>
      </c>
      <c r="T2883">
        <v>134.64</v>
      </c>
      <c r="U2883">
        <v>152</v>
      </c>
      <c r="V2883">
        <f>SUMIF(货件明细!K:K,F2883,货件明细!AQ:AQ)</f>
        <v>0</v>
      </c>
      <c r="W2883">
        <f t="shared" si="180"/>
        <v>1</v>
      </c>
      <c r="X2883">
        <f t="shared" si="181"/>
        <v>152</v>
      </c>
      <c r="Y2883">
        <f>SUMIF(货件明细!K:K,F2883,货件明细!I:I)</f>
        <v>0</v>
      </c>
      <c r="Z2883">
        <f t="shared" si="182"/>
        <v>21.03</v>
      </c>
      <c r="AA2883">
        <f>SUMIF(货件明细!K:K,F2883,货件明细!J:J)</f>
        <v>0</v>
      </c>
      <c r="AB2883">
        <f t="shared" si="183"/>
        <v>1</v>
      </c>
    </row>
    <row r="2884" spans="1:28">
      <c r="A2884">
        <v>2025</v>
      </c>
      <c r="B2884">
        <v>5</v>
      </c>
      <c r="C2884">
        <v>19</v>
      </c>
      <c r="D2884" s="4">
        <v>45786</v>
      </c>
      <c r="E2884" t="s">
        <v>28</v>
      </c>
      <c r="F2884" t="s">
        <v>3018</v>
      </c>
      <c r="G2884" t="s">
        <v>114</v>
      </c>
      <c r="H2884" t="s">
        <v>44</v>
      </c>
      <c r="I2884" t="s">
        <v>129</v>
      </c>
      <c r="J2884" t="s">
        <v>45</v>
      </c>
      <c r="K2884" t="s">
        <v>45</v>
      </c>
      <c r="L2884" t="s">
        <v>46</v>
      </c>
      <c r="M2884" t="s">
        <v>47</v>
      </c>
      <c r="N2884" t="s">
        <v>48</v>
      </c>
      <c r="O2884">
        <v>21.03</v>
      </c>
      <c r="Q2884">
        <v>200.8</v>
      </c>
      <c r="R2884">
        <v>200.8</v>
      </c>
      <c r="S2884">
        <v>0</v>
      </c>
      <c r="T2884">
        <v>200.8</v>
      </c>
      <c r="U2884">
        <v>152</v>
      </c>
      <c r="V2884">
        <f>SUMIF(货件明细!K:K,F2884,货件明细!AQ:AQ)</f>
        <v>0</v>
      </c>
      <c r="W2884">
        <f t="shared" si="180"/>
        <v>1</v>
      </c>
      <c r="X2884">
        <f t="shared" si="181"/>
        <v>152</v>
      </c>
      <c r="Y2884">
        <f>SUMIF(货件明细!K:K,F2884,货件明细!I:I)</f>
        <v>0</v>
      </c>
      <c r="Z2884">
        <f t="shared" si="182"/>
        <v>21.03</v>
      </c>
      <c r="AA2884">
        <f>SUMIF(货件明细!K:K,F2884,货件明细!J:J)</f>
        <v>0</v>
      </c>
      <c r="AB2884">
        <f t="shared" si="183"/>
        <v>1</v>
      </c>
    </row>
    <row r="2885" spans="1:28">
      <c r="A2885">
        <v>2025</v>
      </c>
      <c r="B2885">
        <v>5</v>
      </c>
      <c r="C2885">
        <v>19</v>
      </c>
      <c r="D2885" s="4">
        <v>45786</v>
      </c>
      <c r="E2885" t="s">
        <v>28</v>
      </c>
      <c r="F2885" t="s">
        <v>3019</v>
      </c>
      <c r="G2885" t="s">
        <v>114</v>
      </c>
      <c r="H2885" t="s">
        <v>44</v>
      </c>
      <c r="I2885" t="s">
        <v>129</v>
      </c>
      <c r="J2885" t="s">
        <v>45</v>
      </c>
      <c r="K2885" t="s">
        <v>45</v>
      </c>
      <c r="L2885" t="s">
        <v>46</v>
      </c>
      <c r="M2885" t="s">
        <v>47</v>
      </c>
      <c r="N2885" t="s">
        <v>48</v>
      </c>
      <c r="O2885">
        <v>20.7</v>
      </c>
      <c r="Q2885">
        <v>200.8</v>
      </c>
      <c r="R2885">
        <v>200.8</v>
      </c>
      <c r="S2885">
        <v>0</v>
      </c>
      <c r="T2885">
        <v>200.8</v>
      </c>
      <c r="U2885">
        <v>126</v>
      </c>
      <c r="V2885">
        <f>SUMIF(货件明细!K:K,F2885,货件明细!AQ:AQ)</f>
        <v>0</v>
      </c>
      <c r="W2885">
        <f t="shared" si="180"/>
        <v>1</v>
      </c>
      <c r="X2885">
        <f t="shared" si="181"/>
        <v>126</v>
      </c>
      <c r="Y2885">
        <f>SUMIF(货件明细!K:K,F2885,货件明细!I:I)</f>
        <v>0</v>
      </c>
      <c r="Z2885">
        <f t="shared" si="182"/>
        <v>20.7</v>
      </c>
      <c r="AA2885">
        <f>SUMIF(货件明细!K:K,F2885,货件明细!J:J)</f>
        <v>0</v>
      </c>
      <c r="AB2885">
        <f t="shared" si="183"/>
        <v>1</v>
      </c>
    </row>
    <row r="2886" spans="1:28">
      <c r="A2886">
        <v>2025</v>
      </c>
      <c r="B2886">
        <v>5</v>
      </c>
      <c r="C2886">
        <v>19</v>
      </c>
      <c r="D2886" s="4">
        <v>45786</v>
      </c>
      <c r="E2886" t="s">
        <v>28</v>
      </c>
      <c r="F2886" t="s">
        <v>3020</v>
      </c>
      <c r="G2886" t="s">
        <v>163</v>
      </c>
      <c r="H2886" t="s">
        <v>71</v>
      </c>
      <c r="I2886" t="s">
        <v>129</v>
      </c>
      <c r="J2886" t="s">
        <v>45</v>
      </c>
      <c r="K2886" t="s">
        <v>45</v>
      </c>
      <c r="L2886" t="s">
        <v>46</v>
      </c>
      <c r="M2886" t="s">
        <v>47</v>
      </c>
      <c r="N2886" t="s">
        <v>48</v>
      </c>
      <c r="O2886">
        <v>20.7</v>
      </c>
      <c r="Q2886">
        <v>181.9</v>
      </c>
      <c r="R2886">
        <v>181.9</v>
      </c>
      <c r="S2886">
        <v>0</v>
      </c>
      <c r="T2886">
        <v>181.9</v>
      </c>
      <c r="U2886">
        <v>126</v>
      </c>
      <c r="V2886">
        <f>SUMIF(货件明细!K:K,F2886,货件明细!AQ:AQ)</f>
        <v>0</v>
      </c>
      <c r="W2886">
        <f t="shared" si="180"/>
        <v>1</v>
      </c>
      <c r="X2886">
        <f t="shared" si="181"/>
        <v>126</v>
      </c>
      <c r="Y2886">
        <f>SUMIF(货件明细!K:K,F2886,货件明细!I:I)</f>
        <v>0</v>
      </c>
      <c r="Z2886">
        <f t="shared" si="182"/>
        <v>20.7</v>
      </c>
      <c r="AA2886">
        <f>SUMIF(货件明细!K:K,F2886,货件明细!J:J)</f>
        <v>0</v>
      </c>
      <c r="AB2886">
        <f t="shared" si="183"/>
        <v>1</v>
      </c>
    </row>
    <row r="2887" spans="1:28">
      <c r="A2887">
        <v>2025</v>
      </c>
      <c r="B2887">
        <v>5</v>
      </c>
      <c r="C2887">
        <v>19</v>
      </c>
      <c r="D2887" s="4">
        <v>45786</v>
      </c>
      <c r="E2887" t="s">
        <v>28</v>
      </c>
      <c r="F2887" t="s">
        <v>3021</v>
      </c>
      <c r="G2887" t="s">
        <v>1517</v>
      </c>
      <c r="H2887" t="s">
        <v>71</v>
      </c>
      <c r="I2887" t="s">
        <v>129</v>
      </c>
      <c r="J2887" t="s">
        <v>45</v>
      </c>
      <c r="K2887" t="s">
        <v>45</v>
      </c>
      <c r="L2887" t="s">
        <v>46</v>
      </c>
      <c r="M2887" t="s">
        <v>47</v>
      </c>
      <c r="N2887" t="s">
        <v>48</v>
      </c>
      <c r="O2887">
        <v>20.7</v>
      </c>
      <c r="Q2887">
        <v>171.7</v>
      </c>
      <c r="R2887">
        <v>171.7</v>
      </c>
      <c r="S2887">
        <v>0</v>
      </c>
      <c r="T2887">
        <v>171.7</v>
      </c>
      <c r="U2887">
        <v>126</v>
      </c>
      <c r="V2887">
        <f>SUMIF(货件明细!K:K,F2887,货件明细!AQ:AQ)</f>
        <v>0</v>
      </c>
      <c r="W2887">
        <f t="shared" si="180"/>
        <v>1</v>
      </c>
      <c r="X2887">
        <f t="shared" si="181"/>
        <v>126</v>
      </c>
      <c r="Y2887">
        <f>SUMIF(货件明细!K:K,F2887,货件明细!I:I)</f>
        <v>0</v>
      </c>
      <c r="Z2887">
        <f t="shared" si="182"/>
        <v>20.7</v>
      </c>
      <c r="AA2887">
        <f>SUMIF(货件明细!K:K,F2887,货件明细!J:J)</f>
        <v>0</v>
      </c>
      <c r="AB2887">
        <f t="shared" si="183"/>
        <v>1</v>
      </c>
    </row>
    <row r="2888" spans="1:28">
      <c r="A2888">
        <v>2025</v>
      </c>
      <c r="B2888">
        <v>5</v>
      </c>
      <c r="C2888">
        <v>19</v>
      </c>
      <c r="D2888" s="4">
        <v>45786</v>
      </c>
      <c r="E2888" t="s">
        <v>28</v>
      </c>
      <c r="F2888" t="s">
        <v>3022</v>
      </c>
      <c r="G2888" t="s">
        <v>50</v>
      </c>
      <c r="H2888" t="s">
        <v>31</v>
      </c>
      <c r="I2888" t="s">
        <v>129</v>
      </c>
      <c r="J2888" t="s">
        <v>45</v>
      </c>
      <c r="K2888" t="s">
        <v>100</v>
      </c>
      <c r="L2888" t="s">
        <v>46</v>
      </c>
      <c r="M2888" t="s">
        <v>47</v>
      </c>
      <c r="N2888" t="s">
        <v>101</v>
      </c>
      <c r="O2888">
        <v>20.7</v>
      </c>
      <c r="Q2888">
        <v>134.64</v>
      </c>
      <c r="R2888">
        <v>134.64</v>
      </c>
      <c r="S2888">
        <v>0</v>
      </c>
      <c r="T2888">
        <v>134.64</v>
      </c>
      <c r="U2888">
        <v>126</v>
      </c>
      <c r="V2888">
        <f>SUMIF(货件明细!K:K,F2888,货件明细!AQ:AQ)</f>
        <v>0</v>
      </c>
      <c r="W2888">
        <f t="shared" si="180"/>
        <v>1</v>
      </c>
      <c r="X2888">
        <f t="shared" si="181"/>
        <v>126</v>
      </c>
      <c r="Y2888">
        <f>SUMIF(货件明细!K:K,F2888,货件明细!I:I)</f>
        <v>0</v>
      </c>
      <c r="Z2888">
        <f t="shared" si="182"/>
        <v>20.7</v>
      </c>
      <c r="AA2888">
        <f>SUMIF(货件明细!K:K,F2888,货件明细!J:J)</f>
        <v>0</v>
      </c>
      <c r="AB2888">
        <f t="shared" si="183"/>
        <v>1</v>
      </c>
    </row>
    <row r="2889" spans="1:28">
      <c r="A2889">
        <v>2025</v>
      </c>
      <c r="B2889">
        <v>5</v>
      </c>
      <c r="C2889">
        <v>19</v>
      </c>
      <c r="D2889" s="4">
        <v>45786</v>
      </c>
      <c r="E2889" t="s">
        <v>28</v>
      </c>
      <c r="F2889" t="s">
        <v>3023</v>
      </c>
      <c r="G2889" t="s">
        <v>56</v>
      </c>
      <c r="H2889" t="s">
        <v>44</v>
      </c>
      <c r="I2889" t="s">
        <v>129</v>
      </c>
      <c r="J2889" t="s">
        <v>45</v>
      </c>
      <c r="K2889" t="s">
        <v>45</v>
      </c>
      <c r="L2889" t="s">
        <v>46</v>
      </c>
      <c r="M2889" t="s">
        <v>47</v>
      </c>
      <c r="N2889" t="s">
        <v>48</v>
      </c>
      <c r="O2889">
        <v>20.7</v>
      </c>
      <c r="Q2889">
        <v>200.8</v>
      </c>
      <c r="R2889">
        <v>200.8</v>
      </c>
      <c r="S2889">
        <v>0</v>
      </c>
      <c r="T2889">
        <v>200.8</v>
      </c>
      <c r="U2889">
        <v>126</v>
      </c>
      <c r="V2889">
        <f>SUMIF(货件明细!K:K,F2889,货件明细!AQ:AQ)</f>
        <v>0</v>
      </c>
      <c r="W2889">
        <f t="shared" si="180"/>
        <v>1</v>
      </c>
      <c r="X2889">
        <f t="shared" si="181"/>
        <v>126</v>
      </c>
      <c r="Y2889">
        <f>SUMIF(货件明细!K:K,F2889,货件明细!I:I)</f>
        <v>0</v>
      </c>
      <c r="Z2889">
        <f t="shared" si="182"/>
        <v>20.7</v>
      </c>
      <c r="AA2889">
        <f>SUMIF(货件明细!K:K,F2889,货件明细!J:J)</f>
        <v>0</v>
      </c>
      <c r="AB2889">
        <f t="shared" si="183"/>
        <v>1</v>
      </c>
    </row>
    <row r="2890" spans="1:28">
      <c r="A2890">
        <v>2025</v>
      </c>
      <c r="B2890">
        <v>5</v>
      </c>
      <c r="C2890">
        <v>19</v>
      </c>
      <c r="D2890" s="4">
        <v>45786</v>
      </c>
      <c r="E2890" t="s">
        <v>28</v>
      </c>
      <c r="F2890" t="s">
        <v>3024</v>
      </c>
      <c r="G2890" t="s">
        <v>374</v>
      </c>
      <c r="H2890" t="s">
        <v>71</v>
      </c>
      <c r="I2890" t="s">
        <v>129</v>
      </c>
      <c r="J2890" t="s">
        <v>100</v>
      </c>
      <c r="K2890" t="s">
        <v>58</v>
      </c>
      <c r="L2890" t="s">
        <v>46</v>
      </c>
      <c r="M2890" t="s">
        <v>2882</v>
      </c>
      <c r="N2890" t="s">
        <v>2883</v>
      </c>
      <c r="O2890">
        <v>14.8</v>
      </c>
      <c r="Q2890">
        <v>75.01</v>
      </c>
      <c r="R2890">
        <v>75.01</v>
      </c>
      <c r="S2890">
        <v>0</v>
      </c>
      <c r="T2890">
        <v>75.01</v>
      </c>
      <c r="U2890">
        <v>73</v>
      </c>
      <c r="V2890">
        <f>SUMIF(货件明细!K:K,F2890,货件明细!AQ:AQ)</f>
        <v>0</v>
      </c>
      <c r="W2890">
        <f t="shared" si="180"/>
        <v>1</v>
      </c>
      <c r="X2890">
        <f t="shared" si="181"/>
        <v>73</v>
      </c>
      <c r="Y2890">
        <f>SUMIF(货件明细!K:K,F2890,货件明细!I:I)</f>
        <v>0</v>
      </c>
      <c r="Z2890">
        <f t="shared" si="182"/>
        <v>14.8</v>
      </c>
      <c r="AA2890">
        <f>SUMIF(货件明细!K:K,F2890,货件明细!J:J)</f>
        <v>0</v>
      </c>
      <c r="AB2890">
        <f t="shared" si="183"/>
        <v>1</v>
      </c>
    </row>
    <row r="2891" spans="1:28">
      <c r="A2891">
        <v>2025</v>
      </c>
      <c r="B2891">
        <v>5</v>
      </c>
      <c r="C2891">
        <v>19</v>
      </c>
      <c r="D2891" s="4">
        <v>45786</v>
      </c>
      <c r="E2891" t="s">
        <v>28</v>
      </c>
      <c r="F2891" t="s">
        <v>3025</v>
      </c>
      <c r="G2891" t="s">
        <v>50</v>
      </c>
      <c r="H2891" t="s">
        <v>31</v>
      </c>
      <c r="I2891" t="s">
        <v>129</v>
      </c>
      <c r="J2891" t="s">
        <v>100</v>
      </c>
      <c r="K2891" t="s">
        <v>100</v>
      </c>
      <c r="L2891" t="s">
        <v>46</v>
      </c>
      <c r="M2891" t="s">
        <v>47</v>
      </c>
      <c r="N2891" t="s">
        <v>101</v>
      </c>
      <c r="O2891">
        <v>14.8</v>
      </c>
      <c r="Q2891">
        <v>134.64</v>
      </c>
      <c r="R2891">
        <v>134.64</v>
      </c>
      <c r="S2891">
        <v>0</v>
      </c>
      <c r="T2891">
        <v>134.64</v>
      </c>
      <c r="U2891">
        <v>73</v>
      </c>
      <c r="V2891">
        <f>SUMIF(货件明细!K:K,F2891,货件明细!AQ:AQ)</f>
        <v>0</v>
      </c>
      <c r="W2891">
        <f t="shared" si="180"/>
        <v>1</v>
      </c>
      <c r="X2891">
        <f t="shared" si="181"/>
        <v>73</v>
      </c>
      <c r="Y2891">
        <f>SUMIF(货件明细!K:K,F2891,货件明细!I:I)</f>
        <v>0</v>
      </c>
      <c r="Z2891">
        <f t="shared" si="182"/>
        <v>14.8</v>
      </c>
      <c r="AA2891">
        <f>SUMIF(货件明细!K:K,F2891,货件明细!J:J)</f>
        <v>0</v>
      </c>
      <c r="AB2891">
        <f t="shared" si="183"/>
        <v>1</v>
      </c>
    </row>
    <row r="2892" spans="1:28">
      <c r="A2892">
        <v>2025</v>
      </c>
      <c r="B2892">
        <v>5</v>
      </c>
      <c r="C2892">
        <v>19</v>
      </c>
      <c r="D2892" s="4">
        <v>45786</v>
      </c>
      <c r="E2892" t="s">
        <v>28</v>
      </c>
      <c r="F2892" t="s">
        <v>3026</v>
      </c>
      <c r="G2892" t="s">
        <v>56</v>
      </c>
      <c r="H2892" t="s">
        <v>44</v>
      </c>
      <c r="I2892" t="s">
        <v>129</v>
      </c>
      <c r="J2892" t="s">
        <v>100</v>
      </c>
      <c r="K2892" t="s">
        <v>58</v>
      </c>
      <c r="L2892" t="s">
        <v>46</v>
      </c>
      <c r="M2892" t="s">
        <v>2882</v>
      </c>
      <c r="N2892" t="s">
        <v>2985</v>
      </c>
      <c r="O2892">
        <v>14.8</v>
      </c>
      <c r="Q2892">
        <v>103.512222222222</v>
      </c>
      <c r="R2892">
        <v>103.512222222222</v>
      </c>
      <c r="S2892">
        <v>0</v>
      </c>
      <c r="T2892">
        <v>103.512222222222</v>
      </c>
      <c r="U2892">
        <v>73</v>
      </c>
      <c r="V2892">
        <f>SUMIF(货件明细!K:K,F2892,货件明细!AQ:AQ)</f>
        <v>0</v>
      </c>
      <c r="W2892">
        <f t="shared" si="180"/>
        <v>1</v>
      </c>
      <c r="X2892">
        <f t="shared" si="181"/>
        <v>73</v>
      </c>
      <c r="Y2892">
        <f>SUMIF(货件明细!K:K,F2892,货件明细!I:I)</f>
        <v>0</v>
      </c>
      <c r="Z2892">
        <f t="shared" si="182"/>
        <v>14.8</v>
      </c>
      <c r="AA2892">
        <f>SUMIF(货件明细!K:K,F2892,货件明细!J:J)</f>
        <v>0</v>
      </c>
      <c r="AB2892">
        <f t="shared" si="183"/>
        <v>1</v>
      </c>
    </row>
    <row r="2893" spans="1:28">
      <c r="A2893">
        <v>2025</v>
      </c>
      <c r="B2893">
        <v>5</v>
      </c>
      <c r="C2893">
        <v>19</v>
      </c>
      <c r="D2893" s="4">
        <v>45786</v>
      </c>
      <c r="E2893" t="s">
        <v>28</v>
      </c>
      <c r="F2893" t="s">
        <v>3027</v>
      </c>
      <c r="G2893" t="s">
        <v>163</v>
      </c>
      <c r="H2893" t="s">
        <v>71</v>
      </c>
      <c r="I2893" t="s">
        <v>129</v>
      </c>
      <c r="J2893" t="s">
        <v>100</v>
      </c>
      <c r="K2893" t="s">
        <v>58</v>
      </c>
      <c r="L2893" t="s">
        <v>46</v>
      </c>
      <c r="M2893" t="s">
        <v>2882</v>
      </c>
      <c r="N2893" t="s">
        <v>2883</v>
      </c>
      <c r="O2893">
        <v>14.8</v>
      </c>
      <c r="Q2893">
        <v>83.8571428571428</v>
      </c>
      <c r="R2893">
        <v>83.8571428571428</v>
      </c>
      <c r="S2893">
        <v>0</v>
      </c>
      <c r="T2893">
        <v>83.8571428571428</v>
      </c>
      <c r="U2893">
        <v>73</v>
      </c>
      <c r="V2893">
        <f>SUMIF(货件明细!K:K,F2893,货件明细!AQ:AQ)</f>
        <v>0</v>
      </c>
      <c r="W2893">
        <f t="shared" si="180"/>
        <v>1</v>
      </c>
      <c r="X2893">
        <f t="shared" si="181"/>
        <v>73</v>
      </c>
      <c r="Y2893">
        <f>SUMIF(货件明细!K:K,F2893,货件明细!I:I)</f>
        <v>0</v>
      </c>
      <c r="Z2893">
        <f t="shared" si="182"/>
        <v>14.8</v>
      </c>
      <c r="AA2893">
        <f>SUMIF(货件明细!K:K,F2893,货件明细!J:J)</f>
        <v>0</v>
      </c>
      <c r="AB2893">
        <f t="shared" si="183"/>
        <v>1</v>
      </c>
    </row>
    <row r="2894" spans="1:28">
      <c r="A2894">
        <v>2025</v>
      </c>
      <c r="B2894">
        <v>5</v>
      </c>
      <c r="C2894">
        <v>19</v>
      </c>
      <c r="D2894" s="4">
        <v>45786</v>
      </c>
      <c r="E2894" t="s">
        <v>28</v>
      </c>
      <c r="F2894" t="s">
        <v>3028</v>
      </c>
      <c r="G2894" t="s">
        <v>1517</v>
      </c>
      <c r="H2894" t="s">
        <v>71</v>
      </c>
      <c r="I2894" t="s">
        <v>129</v>
      </c>
      <c r="J2894" t="s">
        <v>100</v>
      </c>
      <c r="K2894" t="s">
        <v>58</v>
      </c>
      <c r="L2894" t="s">
        <v>46</v>
      </c>
      <c r="M2894" t="s">
        <v>65</v>
      </c>
      <c r="N2894" t="s">
        <v>2731</v>
      </c>
      <c r="O2894">
        <v>14.8</v>
      </c>
      <c r="Q2894">
        <v>63.8742857142857</v>
      </c>
      <c r="R2894">
        <v>63.8742857142857</v>
      </c>
      <c r="S2894">
        <v>0</v>
      </c>
      <c r="T2894">
        <v>63.8742857142857</v>
      </c>
      <c r="U2894">
        <v>73</v>
      </c>
      <c r="V2894">
        <f>SUMIF(货件明细!K:K,F2894,货件明细!AQ:AQ)</f>
        <v>0</v>
      </c>
      <c r="W2894">
        <f t="shared" si="180"/>
        <v>1</v>
      </c>
      <c r="X2894">
        <f t="shared" si="181"/>
        <v>73</v>
      </c>
      <c r="Y2894">
        <f>SUMIF(货件明细!K:K,F2894,货件明细!I:I)</f>
        <v>0</v>
      </c>
      <c r="Z2894">
        <f t="shared" si="182"/>
        <v>14.8</v>
      </c>
      <c r="AA2894">
        <f>SUMIF(货件明细!K:K,F2894,货件明细!J:J)</f>
        <v>0</v>
      </c>
      <c r="AB2894">
        <f t="shared" si="183"/>
        <v>1</v>
      </c>
    </row>
    <row r="2895" spans="1:28">
      <c r="A2895">
        <v>2025</v>
      </c>
      <c r="B2895">
        <v>5</v>
      </c>
      <c r="C2895">
        <v>19</v>
      </c>
      <c r="D2895" s="4">
        <v>45786</v>
      </c>
      <c r="E2895" t="s">
        <v>28</v>
      </c>
      <c r="F2895" t="s">
        <v>3029</v>
      </c>
      <c r="G2895" t="s">
        <v>163</v>
      </c>
      <c r="H2895" t="s">
        <v>71</v>
      </c>
      <c r="I2895" t="s">
        <v>145</v>
      </c>
      <c r="J2895" t="s">
        <v>100</v>
      </c>
      <c r="K2895" t="s">
        <v>58</v>
      </c>
      <c r="L2895" t="s">
        <v>46</v>
      </c>
      <c r="M2895" t="s">
        <v>2882</v>
      </c>
      <c r="N2895" t="s">
        <v>2883</v>
      </c>
      <c r="O2895">
        <v>36.6</v>
      </c>
      <c r="Q2895">
        <v>167.714285714286</v>
      </c>
      <c r="R2895">
        <v>167.714285714286</v>
      </c>
      <c r="S2895">
        <v>0</v>
      </c>
      <c r="T2895">
        <v>167.714285714286</v>
      </c>
      <c r="U2895">
        <v>190</v>
      </c>
      <c r="V2895">
        <f>SUMIF(货件明细!K:K,F2895,货件明细!AQ:AQ)</f>
        <v>0</v>
      </c>
      <c r="W2895">
        <f t="shared" si="180"/>
        <v>1</v>
      </c>
      <c r="X2895">
        <f t="shared" si="181"/>
        <v>190</v>
      </c>
      <c r="Y2895">
        <f>SUMIF(货件明细!K:K,F2895,货件明细!I:I)</f>
        <v>0</v>
      </c>
      <c r="Z2895">
        <f t="shared" si="182"/>
        <v>36.6</v>
      </c>
      <c r="AA2895">
        <f>SUMIF(货件明细!K:K,F2895,货件明细!J:J)</f>
        <v>0</v>
      </c>
      <c r="AB2895">
        <f t="shared" si="183"/>
        <v>1</v>
      </c>
    </row>
    <row r="2896" spans="1:28">
      <c r="A2896">
        <v>2025</v>
      </c>
      <c r="B2896">
        <v>5</v>
      </c>
      <c r="C2896">
        <v>19</v>
      </c>
      <c r="D2896" s="4">
        <v>45786</v>
      </c>
      <c r="E2896" t="s">
        <v>28</v>
      </c>
      <c r="F2896" t="s">
        <v>3030</v>
      </c>
      <c r="G2896" t="s">
        <v>1517</v>
      </c>
      <c r="H2896" t="s">
        <v>71</v>
      </c>
      <c r="I2896" t="s">
        <v>145</v>
      </c>
      <c r="J2896" t="s">
        <v>100</v>
      </c>
      <c r="K2896" t="s">
        <v>58</v>
      </c>
      <c r="L2896" t="s">
        <v>46</v>
      </c>
      <c r="M2896" t="s">
        <v>65</v>
      </c>
      <c r="N2896" t="s">
        <v>2731</v>
      </c>
      <c r="O2896">
        <v>36.6</v>
      </c>
      <c r="Q2896">
        <v>127.748571428571</v>
      </c>
      <c r="R2896">
        <v>127.748571428571</v>
      </c>
      <c r="S2896">
        <v>0</v>
      </c>
      <c r="T2896">
        <v>127.748571428571</v>
      </c>
      <c r="U2896">
        <v>190</v>
      </c>
      <c r="V2896">
        <f>SUMIF(货件明细!K:K,F2896,货件明细!AQ:AQ)</f>
        <v>0</v>
      </c>
      <c r="W2896">
        <f t="shared" si="180"/>
        <v>1</v>
      </c>
      <c r="X2896">
        <f t="shared" si="181"/>
        <v>190</v>
      </c>
      <c r="Y2896">
        <f>SUMIF(货件明细!K:K,F2896,货件明细!I:I)</f>
        <v>0</v>
      </c>
      <c r="Z2896">
        <f t="shared" si="182"/>
        <v>36.6</v>
      </c>
      <c r="AA2896">
        <f>SUMIF(货件明细!K:K,F2896,货件明细!J:J)</f>
        <v>0</v>
      </c>
      <c r="AB2896">
        <f t="shared" si="183"/>
        <v>1</v>
      </c>
    </row>
    <row r="2897" spans="1:28">
      <c r="A2897">
        <v>2025</v>
      </c>
      <c r="B2897">
        <v>5</v>
      </c>
      <c r="C2897">
        <v>19</v>
      </c>
      <c r="D2897" s="4">
        <v>45786</v>
      </c>
      <c r="E2897" t="s">
        <v>28</v>
      </c>
      <c r="F2897" t="s">
        <v>3031</v>
      </c>
      <c r="G2897" t="s">
        <v>374</v>
      </c>
      <c r="H2897" t="s">
        <v>71</v>
      </c>
      <c r="I2897" t="s">
        <v>145</v>
      </c>
      <c r="J2897" t="s">
        <v>100</v>
      </c>
      <c r="K2897" t="s">
        <v>58</v>
      </c>
      <c r="L2897" t="s">
        <v>46</v>
      </c>
      <c r="M2897" t="s">
        <v>2882</v>
      </c>
      <c r="N2897" t="s">
        <v>2883</v>
      </c>
      <c r="O2897">
        <v>36.6</v>
      </c>
      <c r="Q2897">
        <v>150.02</v>
      </c>
      <c r="R2897">
        <v>150.02</v>
      </c>
      <c r="S2897">
        <v>0</v>
      </c>
      <c r="T2897">
        <v>150.02</v>
      </c>
      <c r="U2897">
        <v>190</v>
      </c>
      <c r="V2897">
        <f>SUMIF(货件明细!K:K,F2897,货件明细!AQ:AQ)</f>
        <v>0</v>
      </c>
      <c r="W2897">
        <f t="shared" si="180"/>
        <v>1</v>
      </c>
      <c r="X2897">
        <f t="shared" si="181"/>
        <v>190</v>
      </c>
      <c r="Y2897">
        <f>SUMIF(货件明细!K:K,F2897,货件明细!I:I)</f>
        <v>0</v>
      </c>
      <c r="Z2897">
        <f t="shared" si="182"/>
        <v>36.6</v>
      </c>
      <c r="AA2897">
        <f>SUMIF(货件明细!K:K,F2897,货件明细!J:J)</f>
        <v>0</v>
      </c>
      <c r="AB2897">
        <f t="shared" si="183"/>
        <v>1</v>
      </c>
    </row>
    <row r="2898" spans="1:28">
      <c r="A2898">
        <v>2025</v>
      </c>
      <c r="B2898">
        <v>5</v>
      </c>
      <c r="C2898">
        <v>19</v>
      </c>
      <c r="D2898" s="4">
        <v>45786</v>
      </c>
      <c r="E2898" t="s">
        <v>28</v>
      </c>
      <c r="F2898" t="s">
        <v>3032</v>
      </c>
      <c r="G2898" t="s">
        <v>56</v>
      </c>
      <c r="H2898" t="s">
        <v>44</v>
      </c>
      <c r="I2898" t="s">
        <v>145</v>
      </c>
      <c r="J2898" t="s">
        <v>100</v>
      </c>
      <c r="K2898" t="s">
        <v>58</v>
      </c>
      <c r="L2898" t="s">
        <v>46</v>
      </c>
      <c r="M2898" t="s">
        <v>2882</v>
      </c>
      <c r="N2898" t="s">
        <v>2985</v>
      </c>
      <c r="O2898">
        <v>36.6</v>
      </c>
      <c r="Q2898">
        <v>207.024444444444</v>
      </c>
      <c r="R2898">
        <v>207.024444444444</v>
      </c>
      <c r="S2898">
        <v>0</v>
      </c>
      <c r="T2898">
        <v>207.024444444444</v>
      </c>
      <c r="U2898">
        <v>190</v>
      </c>
      <c r="V2898">
        <f>SUMIF(货件明细!K:K,F2898,货件明细!AQ:AQ)</f>
        <v>0</v>
      </c>
      <c r="W2898">
        <f t="shared" si="180"/>
        <v>1</v>
      </c>
      <c r="X2898">
        <f t="shared" si="181"/>
        <v>190</v>
      </c>
      <c r="Y2898">
        <f>SUMIF(货件明细!K:K,F2898,货件明细!I:I)</f>
        <v>0</v>
      </c>
      <c r="Z2898">
        <f t="shared" si="182"/>
        <v>36.6</v>
      </c>
      <c r="AA2898">
        <f>SUMIF(货件明细!K:K,F2898,货件明细!J:J)</f>
        <v>0</v>
      </c>
      <c r="AB2898">
        <f t="shared" si="183"/>
        <v>1</v>
      </c>
    </row>
    <row r="2899" spans="1:28">
      <c r="A2899">
        <v>2025</v>
      </c>
      <c r="B2899">
        <v>5</v>
      </c>
      <c r="C2899">
        <v>19</v>
      </c>
      <c r="D2899" s="4">
        <v>45786</v>
      </c>
      <c r="E2899" t="s">
        <v>28</v>
      </c>
      <c r="F2899" t="s">
        <v>3033</v>
      </c>
      <c r="G2899" t="s">
        <v>50</v>
      </c>
      <c r="H2899" t="s">
        <v>31</v>
      </c>
      <c r="I2899" t="s">
        <v>145</v>
      </c>
      <c r="J2899" t="s">
        <v>100</v>
      </c>
      <c r="K2899" t="s">
        <v>100</v>
      </c>
      <c r="L2899" t="s">
        <v>46</v>
      </c>
      <c r="M2899" t="s">
        <v>47</v>
      </c>
      <c r="N2899" t="s">
        <v>101</v>
      </c>
      <c r="O2899">
        <v>36.6</v>
      </c>
      <c r="Q2899">
        <v>269.28</v>
      </c>
      <c r="R2899">
        <v>269.28</v>
      </c>
      <c r="S2899">
        <v>0</v>
      </c>
      <c r="T2899">
        <v>269.28</v>
      </c>
      <c r="U2899">
        <v>190</v>
      </c>
      <c r="V2899">
        <f>SUMIF(货件明细!K:K,F2899,货件明细!AQ:AQ)</f>
        <v>0</v>
      </c>
      <c r="W2899">
        <f t="shared" si="180"/>
        <v>1</v>
      </c>
      <c r="X2899">
        <f t="shared" si="181"/>
        <v>190</v>
      </c>
      <c r="Y2899">
        <f>SUMIF(货件明细!K:K,F2899,货件明细!I:I)</f>
        <v>0</v>
      </c>
      <c r="Z2899">
        <f t="shared" si="182"/>
        <v>36.6</v>
      </c>
      <c r="AA2899">
        <f>SUMIF(货件明细!K:K,F2899,货件明细!J:J)</f>
        <v>0</v>
      </c>
      <c r="AB2899">
        <f t="shared" si="183"/>
        <v>1</v>
      </c>
    </row>
    <row r="2900" spans="1:28">
      <c r="A2900">
        <v>2025</v>
      </c>
      <c r="B2900">
        <v>5</v>
      </c>
      <c r="C2900">
        <v>19</v>
      </c>
      <c r="D2900" s="4">
        <v>45786</v>
      </c>
      <c r="E2900" t="s">
        <v>28</v>
      </c>
      <c r="F2900" t="s">
        <v>3034</v>
      </c>
      <c r="G2900" t="s">
        <v>50</v>
      </c>
      <c r="H2900" t="s">
        <v>31</v>
      </c>
      <c r="I2900" t="s">
        <v>39</v>
      </c>
      <c r="J2900" t="s">
        <v>100</v>
      </c>
      <c r="K2900" t="s">
        <v>100</v>
      </c>
      <c r="L2900" t="s">
        <v>46</v>
      </c>
      <c r="M2900" t="s">
        <v>65</v>
      </c>
      <c r="N2900" t="s">
        <v>1832</v>
      </c>
      <c r="O2900">
        <v>72.3</v>
      </c>
      <c r="Q2900">
        <v>525.009655172414</v>
      </c>
      <c r="R2900">
        <v>525.009655172414</v>
      </c>
      <c r="S2900">
        <v>0</v>
      </c>
      <c r="T2900">
        <v>525.009655172414</v>
      </c>
      <c r="U2900">
        <v>287</v>
      </c>
      <c r="V2900">
        <f>SUMIF(货件明细!K:K,F2900,货件明细!AQ:AQ)</f>
        <v>0</v>
      </c>
      <c r="W2900">
        <f t="shared" si="180"/>
        <v>1</v>
      </c>
      <c r="X2900">
        <f t="shared" si="181"/>
        <v>287</v>
      </c>
      <c r="Y2900">
        <f>SUMIF(货件明细!K:K,F2900,货件明细!I:I)</f>
        <v>0</v>
      </c>
      <c r="Z2900">
        <f t="shared" si="182"/>
        <v>72.3</v>
      </c>
      <c r="AA2900">
        <f>SUMIF(货件明细!K:K,F2900,货件明细!J:J)</f>
        <v>0</v>
      </c>
      <c r="AB2900">
        <f t="shared" si="183"/>
        <v>1</v>
      </c>
    </row>
    <row r="2901" spans="1:28">
      <c r="A2901">
        <v>2025</v>
      </c>
      <c r="B2901">
        <v>5</v>
      </c>
      <c r="C2901">
        <v>19</v>
      </c>
      <c r="D2901" s="4">
        <v>45786</v>
      </c>
      <c r="E2901" t="s">
        <v>28</v>
      </c>
      <c r="F2901" t="s">
        <v>3035</v>
      </c>
      <c r="G2901" t="s">
        <v>163</v>
      </c>
      <c r="H2901" t="s">
        <v>71</v>
      </c>
      <c r="I2901" t="s">
        <v>39</v>
      </c>
      <c r="J2901" t="s">
        <v>100</v>
      </c>
      <c r="K2901" t="s">
        <v>58</v>
      </c>
      <c r="L2901" t="s">
        <v>46</v>
      </c>
      <c r="M2901" t="s">
        <v>2882</v>
      </c>
      <c r="N2901" t="s">
        <v>2883</v>
      </c>
      <c r="O2901">
        <v>72.3</v>
      </c>
      <c r="Q2901">
        <v>335.428571428571</v>
      </c>
      <c r="R2901">
        <v>335.428571428571</v>
      </c>
      <c r="S2901">
        <v>0</v>
      </c>
      <c r="T2901">
        <v>335.428571428571</v>
      </c>
      <c r="U2901">
        <v>287</v>
      </c>
      <c r="V2901">
        <f>SUMIF(货件明细!K:K,F2901,货件明细!AQ:AQ)</f>
        <v>0</v>
      </c>
      <c r="W2901">
        <f t="shared" si="180"/>
        <v>1</v>
      </c>
      <c r="X2901">
        <f t="shared" si="181"/>
        <v>287</v>
      </c>
      <c r="Y2901">
        <f>SUMIF(货件明细!K:K,F2901,货件明细!I:I)</f>
        <v>0</v>
      </c>
      <c r="Z2901">
        <f t="shared" si="182"/>
        <v>72.3</v>
      </c>
      <c r="AA2901">
        <f>SUMIF(货件明细!K:K,F2901,货件明细!J:J)</f>
        <v>0</v>
      </c>
      <c r="AB2901">
        <f t="shared" si="183"/>
        <v>1</v>
      </c>
    </row>
    <row r="2902" spans="1:28">
      <c r="A2902">
        <v>2025</v>
      </c>
      <c r="B2902">
        <v>5</v>
      </c>
      <c r="C2902">
        <v>19</v>
      </c>
      <c r="D2902" s="4">
        <v>45786</v>
      </c>
      <c r="E2902" t="s">
        <v>28</v>
      </c>
      <c r="F2902" t="s">
        <v>3036</v>
      </c>
      <c r="G2902" t="s">
        <v>56</v>
      </c>
      <c r="H2902" t="s">
        <v>44</v>
      </c>
      <c r="I2902" t="s">
        <v>39</v>
      </c>
      <c r="J2902" t="s">
        <v>100</v>
      </c>
      <c r="K2902" t="s">
        <v>58</v>
      </c>
      <c r="L2902" t="s">
        <v>46</v>
      </c>
      <c r="M2902" t="s">
        <v>2882</v>
      </c>
      <c r="N2902" t="s">
        <v>2985</v>
      </c>
      <c r="O2902">
        <v>72.3</v>
      </c>
      <c r="Q2902">
        <v>414.048888888889</v>
      </c>
      <c r="R2902">
        <v>414.048888888889</v>
      </c>
      <c r="S2902">
        <v>0</v>
      </c>
      <c r="T2902">
        <v>414.048888888889</v>
      </c>
      <c r="U2902">
        <v>287</v>
      </c>
      <c r="V2902">
        <f>SUMIF(货件明细!K:K,F2902,货件明细!AQ:AQ)</f>
        <v>0</v>
      </c>
      <c r="W2902">
        <f t="shared" si="180"/>
        <v>1</v>
      </c>
      <c r="X2902">
        <f t="shared" si="181"/>
        <v>287</v>
      </c>
      <c r="Y2902">
        <f>SUMIF(货件明细!K:K,F2902,货件明细!I:I)</f>
        <v>0</v>
      </c>
      <c r="Z2902">
        <f t="shared" si="182"/>
        <v>72.3</v>
      </c>
      <c r="AA2902">
        <f>SUMIF(货件明细!K:K,F2902,货件明细!J:J)</f>
        <v>0</v>
      </c>
      <c r="AB2902">
        <f t="shared" si="183"/>
        <v>1</v>
      </c>
    </row>
    <row r="2903" spans="1:28">
      <c r="A2903">
        <v>2025</v>
      </c>
      <c r="B2903">
        <v>5</v>
      </c>
      <c r="C2903">
        <v>19</v>
      </c>
      <c r="D2903" s="4">
        <v>45786</v>
      </c>
      <c r="E2903" t="s">
        <v>28</v>
      </c>
      <c r="F2903" t="s">
        <v>3037</v>
      </c>
      <c r="G2903" t="s">
        <v>114</v>
      </c>
      <c r="H2903" t="s">
        <v>44</v>
      </c>
      <c r="I2903" t="s">
        <v>39</v>
      </c>
      <c r="J2903" t="s">
        <v>100</v>
      </c>
      <c r="K2903" t="s">
        <v>58</v>
      </c>
      <c r="L2903" t="s">
        <v>46</v>
      </c>
      <c r="M2903" t="s">
        <v>2882</v>
      </c>
      <c r="N2903" t="s">
        <v>2985</v>
      </c>
      <c r="O2903">
        <v>72.3</v>
      </c>
      <c r="Q2903">
        <v>421.066666666667</v>
      </c>
      <c r="R2903">
        <v>421.066666666667</v>
      </c>
      <c r="S2903">
        <v>0</v>
      </c>
      <c r="T2903">
        <v>421.066666666667</v>
      </c>
      <c r="U2903">
        <v>287</v>
      </c>
      <c r="V2903">
        <f>SUMIF(货件明细!K:K,F2903,货件明细!AQ:AQ)</f>
        <v>0</v>
      </c>
      <c r="W2903">
        <f t="shared" si="180"/>
        <v>1</v>
      </c>
      <c r="X2903">
        <f t="shared" si="181"/>
        <v>287</v>
      </c>
      <c r="Y2903">
        <f>SUMIF(货件明细!K:K,F2903,货件明细!I:I)</f>
        <v>0</v>
      </c>
      <c r="Z2903">
        <f t="shared" si="182"/>
        <v>72.3</v>
      </c>
      <c r="AA2903">
        <f>SUMIF(货件明细!K:K,F2903,货件明细!J:J)</f>
        <v>0</v>
      </c>
      <c r="AB2903">
        <f t="shared" si="183"/>
        <v>1</v>
      </c>
    </row>
    <row r="2904" spans="1:28">
      <c r="A2904">
        <v>2025</v>
      </c>
      <c r="B2904">
        <v>5</v>
      </c>
      <c r="C2904">
        <v>19</v>
      </c>
      <c r="D2904" s="4">
        <v>45786</v>
      </c>
      <c r="E2904" t="s">
        <v>28</v>
      </c>
      <c r="F2904" t="s">
        <v>3038</v>
      </c>
      <c r="G2904" t="s">
        <v>1517</v>
      </c>
      <c r="H2904" t="s">
        <v>71</v>
      </c>
      <c r="I2904" t="s">
        <v>39</v>
      </c>
      <c r="J2904" t="s">
        <v>100</v>
      </c>
      <c r="K2904" t="s">
        <v>58</v>
      </c>
      <c r="L2904" t="s">
        <v>46</v>
      </c>
      <c r="M2904" t="s">
        <v>65</v>
      </c>
      <c r="N2904" t="s">
        <v>2731</v>
      </c>
      <c r="O2904">
        <v>72.3</v>
      </c>
      <c r="Q2904">
        <v>255.497142857143</v>
      </c>
      <c r="R2904">
        <v>255.497142857143</v>
      </c>
      <c r="S2904">
        <v>0</v>
      </c>
      <c r="T2904">
        <v>255.497142857143</v>
      </c>
      <c r="U2904">
        <v>287</v>
      </c>
      <c r="V2904">
        <f>SUMIF(货件明细!K:K,F2904,货件明细!AQ:AQ)</f>
        <v>0</v>
      </c>
      <c r="W2904">
        <f t="shared" si="180"/>
        <v>1</v>
      </c>
      <c r="X2904">
        <f t="shared" si="181"/>
        <v>287</v>
      </c>
      <c r="Y2904">
        <f>SUMIF(货件明细!K:K,F2904,货件明细!I:I)</f>
        <v>0</v>
      </c>
      <c r="Z2904">
        <f t="shared" si="182"/>
        <v>72.3</v>
      </c>
      <c r="AA2904">
        <f>SUMIF(货件明细!K:K,F2904,货件明细!J:J)</f>
        <v>0</v>
      </c>
      <c r="AB2904">
        <f t="shared" si="183"/>
        <v>1</v>
      </c>
    </row>
    <row r="2905" spans="1:28">
      <c r="A2905">
        <v>2025</v>
      </c>
      <c r="B2905">
        <v>5</v>
      </c>
      <c r="C2905">
        <v>19</v>
      </c>
      <c r="D2905" s="4">
        <v>45786</v>
      </c>
      <c r="E2905" t="s">
        <v>28</v>
      </c>
      <c r="F2905" t="s">
        <v>3039</v>
      </c>
      <c r="G2905" t="s">
        <v>2298</v>
      </c>
      <c r="H2905" t="s">
        <v>31</v>
      </c>
      <c r="I2905" t="s">
        <v>32</v>
      </c>
      <c r="J2905" t="s">
        <v>1110</v>
      </c>
      <c r="K2905" t="s">
        <v>1110</v>
      </c>
      <c r="L2905" t="s">
        <v>34</v>
      </c>
      <c r="M2905" t="s">
        <v>35</v>
      </c>
      <c r="N2905" t="s">
        <v>2857</v>
      </c>
      <c r="O2905">
        <v>30.7</v>
      </c>
      <c r="Q2905">
        <v>1751.5</v>
      </c>
      <c r="R2905">
        <v>1746.5</v>
      </c>
      <c r="S2905">
        <v>282.70152</v>
      </c>
      <c r="T2905">
        <v>2029.20152</v>
      </c>
      <c r="U2905">
        <v>136</v>
      </c>
      <c r="V2905">
        <f>SUMIF(货件明细!K:K,F2905,货件明细!AQ:AQ)</f>
        <v>0</v>
      </c>
      <c r="W2905">
        <f t="shared" si="180"/>
        <v>1</v>
      </c>
      <c r="X2905">
        <f t="shared" si="181"/>
        <v>136</v>
      </c>
      <c r="Y2905">
        <f>SUMIF(货件明细!K:K,F2905,货件明细!I:I)</f>
        <v>0</v>
      </c>
      <c r="Z2905">
        <f t="shared" si="182"/>
        <v>30.7</v>
      </c>
      <c r="AA2905">
        <f>SUMIF(货件明细!K:K,F2905,货件明细!J:J)</f>
        <v>0</v>
      </c>
      <c r="AB2905">
        <f t="shared" si="183"/>
        <v>1</v>
      </c>
    </row>
    <row r="2906" spans="1:28">
      <c r="A2906">
        <v>2025</v>
      </c>
      <c r="B2906">
        <v>5</v>
      </c>
      <c r="C2906">
        <v>19</v>
      </c>
      <c r="D2906" s="4">
        <v>45786</v>
      </c>
      <c r="E2906" t="s">
        <v>28</v>
      </c>
      <c r="F2906" t="s">
        <v>3040</v>
      </c>
      <c r="G2906" t="s">
        <v>2298</v>
      </c>
      <c r="H2906" t="s">
        <v>31</v>
      </c>
      <c r="I2906" t="s">
        <v>39</v>
      </c>
      <c r="J2906" t="s">
        <v>1110</v>
      </c>
      <c r="K2906" t="s">
        <v>1110</v>
      </c>
      <c r="L2906" t="s">
        <v>34</v>
      </c>
      <c r="M2906" t="s">
        <v>35</v>
      </c>
      <c r="N2906" t="s">
        <v>2857</v>
      </c>
      <c r="O2906">
        <v>52.23</v>
      </c>
      <c r="Q2906">
        <v>2994.5</v>
      </c>
      <c r="R2906">
        <v>2989.5</v>
      </c>
      <c r="S2906">
        <v>320.96352</v>
      </c>
      <c r="T2906">
        <v>3310.46352</v>
      </c>
      <c r="U2906">
        <v>138</v>
      </c>
      <c r="V2906">
        <f>SUMIF(货件明细!K:K,F2906,货件明细!AQ:AQ)</f>
        <v>0</v>
      </c>
      <c r="W2906">
        <f t="shared" si="180"/>
        <v>1</v>
      </c>
      <c r="X2906">
        <f t="shared" si="181"/>
        <v>138</v>
      </c>
      <c r="Y2906">
        <f>SUMIF(货件明细!K:K,F2906,货件明细!I:I)</f>
        <v>0</v>
      </c>
      <c r="Z2906">
        <f t="shared" si="182"/>
        <v>52.23</v>
      </c>
      <c r="AA2906">
        <f>SUMIF(货件明细!K:K,F2906,货件明细!J:J)</f>
        <v>0</v>
      </c>
      <c r="AB2906">
        <f t="shared" si="183"/>
        <v>1</v>
      </c>
    </row>
    <row r="2907" spans="1:28">
      <c r="A2907">
        <v>2025</v>
      </c>
      <c r="B2907">
        <v>5</v>
      </c>
      <c r="C2907">
        <v>19</v>
      </c>
      <c r="D2907" s="4">
        <v>45786</v>
      </c>
      <c r="E2907" t="s">
        <v>28</v>
      </c>
      <c r="F2907" t="s">
        <v>3041</v>
      </c>
      <c r="G2907" t="s">
        <v>2298</v>
      </c>
      <c r="H2907" t="s">
        <v>31</v>
      </c>
      <c r="I2907" t="s">
        <v>57</v>
      </c>
      <c r="J2907" t="s">
        <v>1110</v>
      </c>
      <c r="K2907" t="s">
        <v>1110</v>
      </c>
      <c r="L2907" t="s">
        <v>34</v>
      </c>
      <c r="M2907" t="s">
        <v>35</v>
      </c>
      <c r="N2907" t="s">
        <v>2857</v>
      </c>
      <c r="O2907">
        <v>11.95</v>
      </c>
      <c r="Q2907">
        <v>678</v>
      </c>
      <c r="R2907">
        <v>673</v>
      </c>
      <c r="S2907">
        <v>180.0136</v>
      </c>
      <c r="T2907">
        <v>853.0136</v>
      </c>
      <c r="U2907">
        <v>95</v>
      </c>
      <c r="V2907">
        <f>SUMIF(货件明细!K:K,F2907,货件明细!AQ:AQ)</f>
        <v>0</v>
      </c>
      <c r="W2907">
        <f t="shared" si="180"/>
        <v>1</v>
      </c>
      <c r="X2907">
        <f t="shared" si="181"/>
        <v>95</v>
      </c>
      <c r="Y2907">
        <f>SUMIF(货件明细!K:K,F2907,货件明细!I:I)</f>
        <v>0</v>
      </c>
      <c r="Z2907">
        <f t="shared" si="182"/>
        <v>11.95</v>
      </c>
      <c r="AA2907">
        <f>SUMIF(货件明细!K:K,F2907,货件明细!J:J)</f>
        <v>0</v>
      </c>
      <c r="AB2907">
        <f t="shared" si="183"/>
        <v>1</v>
      </c>
    </row>
    <row r="2908" spans="1:28">
      <c r="A2908">
        <v>2025</v>
      </c>
      <c r="B2908">
        <v>5</v>
      </c>
      <c r="C2908">
        <v>19</v>
      </c>
      <c r="D2908" s="4">
        <v>45786</v>
      </c>
      <c r="E2908" t="s">
        <v>28</v>
      </c>
      <c r="F2908" t="s">
        <v>3042</v>
      </c>
      <c r="G2908" t="s">
        <v>2298</v>
      </c>
      <c r="H2908" t="s">
        <v>31</v>
      </c>
      <c r="I2908" t="s">
        <v>96</v>
      </c>
      <c r="J2908" t="s">
        <v>1110</v>
      </c>
      <c r="K2908" t="s">
        <v>1110</v>
      </c>
      <c r="L2908" t="s">
        <v>34</v>
      </c>
      <c r="M2908" t="s">
        <v>35</v>
      </c>
      <c r="N2908" t="s">
        <v>2857</v>
      </c>
      <c r="O2908">
        <v>11.85</v>
      </c>
      <c r="Q2908">
        <v>621.5</v>
      </c>
      <c r="R2908">
        <v>616.5</v>
      </c>
      <c r="S2908">
        <v>139.9296</v>
      </c>
      <c r="T2908">
        <v>756.4296</v>
      </c>
      <c r="U2908">
        <v>70</v>
      </c>
      <c r="V2908">
        <f>SUMIF(货件明细!K:K,F2908,货件明细!AQ:AQ)</f>
        <v>0</v>
      </c>
      <c r="W2908">
        <f t="shared" si="180"/>
        <v>1</v>
      </c>
      <c r="X2908">
        <f t="shared" si="181"/>
        <v>70</v>
      </c>
      <c r="Y2908">
        <f>SUMIF(货件明细!K:K,F2908,货件明细!I:I)</f>
        <v>0</v>
      </c>
      <c r="Z2908">
        <f t="shared" si="182"/>
        <v>11.85</v>
      </c>
      <c r="AA2908">
        <f>SUMIF(货件明细!K:K,F2908,货件明细!J:J)</f>
        <v>0</v>
      </c>
      <c r="AB2908">
        <f t="shared" si="183"/>
        <v>1</v>
      </c>
    </row>
    <row r="2909" spans="1:28">
      <c r="A2909">
        <v>2025</v>
      </c>
      <c r="B2909">
        <v>5</v>
      </c>
      <c r="C2909">
        <v>19</v>
      </c>
      <c r="D2909" s="4">
        <v>45786</v>
      </c>
      <c r="E2909" t="s">
        <v>28</v>
      </c>
      <c r="F2909" t="s">
        <v>3043</v>
      </c>
      <c r="G2909" t="s">
        <v>2298</v>
      </c>
      <c r="H2909" t="s">
        <v>31</v>
      </c>
      <c r="I2909" t="s">
        <v>41</v>
      </c>
      <c r="J2909" t="s">
        <v>1110</v>
      </c>
      <c r="K2909" t="s">
        <v>1110</v>
      </c>
      <c r="L2909" t="s">
        <v>34</v>
      </c>
      <c r="M2909" t="s">
        <v>35</v>
      </c>
      <c r="N2909" t="s">
        <v>2860</v>
      </c>
      <c r="O2909">
        <v>18.5</v>
      </c>
      <c r="Q2909">
        <v>1282.5</v>
      </c>
      <c r="R2909">
        <v>1282.5</v>
      </c>
      <c r="S2909">
        <v>200.27424</v>
      </c>
      <c r="T2909">
        <v>1482.77424</v>
      </c>
      <c r="U2909">
        <v>103</v>
      </c>
      <c r="V2909">
        <f>SUMIF(货件明细!K:K,F2909,货件明细!AQ:AQ)</f>
        <v>0</v>
      </c>
      <c r="W2909">
        <f t="shared" si="180"/>
        <v>1</v>
      </c>
      <c r="X2909">
        <f t="shared" si="181"/>
        <v>103</v>
      </c>
      <c r="Y2909">
        <f>SUMIF(货件明细!K:K,F2909,货件明细!I:I)</f>
        <v>0</v>
      </c>
      <c r="Z2909">
        <f t="shared" si="182"/>
        <v>18.5</v>
      </c>
      <c r="AA2909">
        <f>SUMIF(货件明细!K:K,F2909,货件明细!J:J)</f>
        <v>0</v>
      </c>
      <c r="AB2909">
        <f t="shared" si="183"/>
        <v>1</v>
      </c>
    </row>
    <row r="2910" spans="1:28">
      <c r="A2910">
        <v>2025</v>
      </c>
      <c r="B2910">
        <v>5</v>
      </c>
      <c r="C2910">
        <v>19</v>
      </c>
      <c r="D2910" s="4">
        <v>45787</v>
      </c>
      <c r="E2910" t="s">
        <v>28</v>
      </c>
      <c r="F2910" t="s">
        <v>3044</v>
      </c>
      <c r="G2910" t="s">
        <v>163</v>
      </c>
      <c r="H2910" t="s">
        <v>71</v>
      </c>
      <c r="I2910" t="s">
        <v>57</v>
      </c>
      <c r="J2910" t="s">
        <v>100</v>
      </c>
      <c r="K2910" t="s">
        <v>58</v>
      </c>
      <c r="L2910" t="s">
        <v>46</v>
      </c>
      <c r="M2910" t="s">
        <v>47</v>
      </c>
      <c r="N2910" t="s">
        <v>107</v>
      </c>
      <c r="O2910">
        <v>20.75</v>
      </c>
      <c r="Q2910">
        <v>101.2</v>
      </c>
      <c r="R2910">
        <v>101.2</v>
      </c>
      <c r="S2910">
        <v>0</v>
      </c>
      <c r="T2910">
        <v>101.2</v>
      </c>
      <c r="U2910">
        <v>163</v>
      </c>
      <c r="V2910">
        <f>SUMIF(货件明细!K:K,F2910,货件明细!AQ:AQ)</f>
        <v>0</v>
      </c>
      <c r="W2910">
        <f t="shared" si="180"/>
        <v>1</v>
      </c>
      <c r="X2910">
        <f t="shared" si="181"/>
        <v>163</v>
      </c>
      <c r="Y2910">
        <f>SUMIF(货件明细!K:K,F2910,货件明细!I:I)</f>
        <v>0</v>
      </c>
      <c r="Z2910">
        <f t="shared" si="182"/>
        <v>20.75</v>
      </c>
      <c r="AA2910">
        <f>SUMIF(货件明细!K:K,F2910,货件明细!J:J)</f>
        <v>0</v>
      </c>
      <c r="AB2910">
        <f t="shared" si="183"/>
        <v>1</v>
      </c>
    </row>
    <row r="2911" spans="1:28">
      <c r="A2911">
        <v>2025</v>
      </c>
      <c r="B2911">
        <v>5</v>
      </c>
      <c r="C2911">
        <v>19</v>
      </c>
      <c r="D2911" s="4">
        <v>45787</v>
      </c>
      <c r="E2911" t="s">
        <v>28</v>
      </c>
      <c r="F2911" t="s">
        <v>3045</v>
      </c>
      <c r="G2911" t="s">
        <v>114</v>
      </c>
      <c r="H2911" t="s">
        <v>44</v>
      </c>
      <c r="I2911" t="s">
        <v>57</v>
      </c>
      <c r="J2911" t="s">
        <v>100</v>
      </c>
      <c r="K2911" t="s">
        <v>58</v>
      </c>
      <c r="L2911" t="s">
        <v>46</v>
      </c>
      <c r="M2911" t="s">
        <v>47</v>
      </c>
      <c r="N2911" t="s">
        <v>75</v>
      </c>
      <c r="O2911">
        <v>20.75</v>
      </c>
      <c r="Q2911">
        <v>133.4</v>
      </c>
      <c r="R2911">
        <v>133.4</v>
      </c>
      <c r="S2911">
        <v>0</v>
      </c>
      <c r="T2911">
        <v>133.4</v>
      </c>
      <c r="U2911">
        <v>163</v>
      </c>
      <c r="V2911">
        <f>SUMIF(货件明细!K:K,F2911,货件明细!AQ:AQ)</f>
        <v>0</v>
      </c>
      <c r="W2911">
        <f t="shared" si="180"/>
        <v>1</v>
      </c>
      <c r="X2911">
        <f t="shared" si="181"/>
        <v>163</v>
      </c>
      <c r="Y2911">
        <f>SUMIF(货件明细!K:K,F2911,货件明细!I:I)</f>
        <v>0</v>
      </c>
      <c r="Z2911">
        <f t="shared" si="182"/>
        <v>20.75</v>
      </c>
      <c r="AA2911">
        <f>SUMIF(货件明细!K:K,F2911,货件明细!J:J)</f>
        <v>0</v>
      </c>
      <c r="AB2911">
        <f t="shared" si="183"/>
        <v>1</v>
      </c>
    </row>
    <row r="2912" spans="1:28">
      <c r="A2912">
        <v>2025</v>
      </c>
      <c r="B2912">
        <v>5</v>
      </c>
      <c r="C2912">
        <v>19</v>
      </c>
      <c r="D2912" s="4">
        <v>45787</v>
      </c>
      <c r="E2912" t="s">
        <v>28</v>
      </c>
      <c r="F2912" t="s">
        <v>3046</v>
      </c>
      <c r="G2912" t="s">
        <v>50</v>
      </c>
      <c r="H2912" t="s">
        <v>31</v>
      </c>
      <c r="I2912" t="s">
        <v>57</v>
      </c>
      <c r="J2912" t="s">
        <v>100</v>
      </c>
      <c r="K2912" t="s">
        <v>100</v>
      </c>
      <c r="L2912" t="s">
        <v>46</v>
      </c>
      <c r="M2912" t="s">
        <v>47</v>
      </c>
      <c r="N2912" t="s">
        <v>101</v>
      </c>
      <c r="O2912">
        <v>20.75</v>
      </c>
      <c r="Q2912">
        <v>155.04</v>
      </c>
      <c r="R2912">
        <v>155.04</v>
      </c>
      <c r="S2912">
        <v>0</v>
      </c>
      <c r="T2912">
        <v>155.04</v>
      </c>
      <c r="U2912">
        <v>163</v>
      </c>
      <c r="V2912">
        <f>SUMIF(货件明细!K:K,F2912,货件明细!AQ:AQ)</f>
        <v>0</v>
      </c>
      <c r="W2912">
        <f t="shared" si="180"/>
        <v>1</v>
      </c>
      <c r="X2912">
        <f t="shared" si="181"/>
        <v>163</v>
      </c>
      <c r="Y2912">
        <f>SUMIF(货件明细!K:K,F2912,货件明细!I:I)</f>
        <v>0</v>
      </c>
      <c r="Z2912">
        <f t="shared" si="182"/>
        <v>20.75</v>
      </c>
      <c r="AA2912">
        <f>SUMIF(货件明细!K:K,F2912,货件明细!J:J)</f>
        <v>0</v>
      </c>
      <c r="AB2912">
        <f t="shared" si="183"/>
        <v>1</v>
      </c>
    </row>
    <row r="2913" spans="1:28">
      <c r="A2913">
        <v>2025</v>
      </c>
      <c r="B2913">
        <v>5</v>
      </c>
      <c r="C2913">
        <v>19</v>
      </c>
      <c r="D2913" s="4">
        <v>45787</v>
      </c>
      <c r="E2913" t="s">
        <v>28</v>
      </c>
      <c r="F2913" t="s">
        <v>3047</v>
      </c>
      <c r="G2913" t="s">
        <v>56</v>
      </c>
      <c r="H2913" t="s">
        <v>44</v>
      </c>
      <c r="I2913" t="s">
        <v>57</v>
      </c>
      <c r="J2913" t="s">
        <v>100</v>
      </c>
      <c r="K2913" t="s">
        <v>58</v>
      </c>
      <c r="L2913" t="s">
        <v>46</v>
      </c>
      <c r="M2913" t="s">
        <v>47</v>
      </c>
      <c r="N2913" t="s">
        <v>75</v>
      </c>
      <c r="O2913">
        <v>20.75</v>
      </c>
      <c r="Q2913">
        <v>133.4</v>
      </c>
      <c r="R2913">
        <v>133.4</v>
      </c>
      <c r="S2913">
        <v>0</v>
      </c>
      <c r="T2913">
        <v>133.4</v>
      </c>
      <c r="U2913">
        <v>163</v>
      </c>
      <c r="V2913">
        <f>SUMIF(货件明细!K:K,F2913,货件明细!AQ:AQ)</f>
        <v>0</v>
      </c>
      <c r="W2913">
        <f t="shared" si="180"/>
        <v>1</v>
      </c>
      <c r="X2913">
        <f t="shared" si="181"/>
        <v>163</v>
      </c>
      <c r="Y2913">
        <f>SUMIF(货件明细!K:K,F2913,货件明细!I:I)</f>
        <v>0</v>
      </c>
      <c r="Z2913">
        <f t="shared" si="182"/>
        <v>20.75</v>
      </c>
      <c r="AA2913">
        <f>SUMIF(货件明细!K:K,F2913,货件明细!J:J)</f>
        <v>0</v>
      </c>
      <c r="AB2913">
        <f t="shared" si="183"/>
        <v>1</v>
      </c>
    </row>
    <row r="2914" spans="1:28">
      <c r="A2914">
        <v>2025</v>
      </c>
      <c r="B2914">
        <v>5</v>
      </c>
      <c r="C2914">
        <v>19</v>
      </c>
      <c r="D2914" s="4">
        <v>45787</v>
      </c>
      <c r="E2914" t="s">
        <v>28</v>
      </c>
      <c r="F2914" t="s">
        <v>3048</v>
      </c>
      <c r="G2914" t="s">
        <v>64</v>
      </c>
      <c r="H2914" t="s">
        <v>44</v>
      </c>
      <c r="I2914" t="s">
        <v>57</v>
      </c>
      <c r="J2914" t="s">
        <v>100</v>
      </c>
      <c r="K2914" t="s">
        <v>58</v>
      </c>
      <c r="L2914" t="s">
        <v>46</v>
      </c>
      <c r="M2914" t="s">
        <v>47</v>
      </c>
      <c r="N2914" t="s">
        <v>75</v>
      </c>
      <c r="O2914">
        <v>20.75</v>
      </c>
      <c r="Q2914">
        <v>133.4</v>
      </c>
      <c r="R2914">
        <v>133.4</v>
      </c>
      <c r="S2914">
        <v>0</v>
      </c>
      <c r="T2914">
        <v>133.4</v>
      </c>
      <c r="U2914">
        <v>163</v>
      </c>
      <c r="V2914">
        <f>SUMIF(货件明细!K:K,F2914,货件明细!AQ:AQ)</f>
        <v>0</v>
      </c>
      <c r="W2914">
        <f t="shared" si="180"/>
        <v>1</v>
      </c>
      <c r="X2914">
        <f t="shared" si="181"/>
        <v>163</v>
      </c>
      <c r="Y2914">
        <f>SUMIF(货件明细!K:K,F2914,货件明细!I:I)</f>
        <v>0</v>
      </c>
      <c r="Z2914">
        <f t="shared" si="182"/>
        <v>20.75</v>
      </c>
      <c r="AA2914">
        <f>SUMIF(货件明细!K:K,F2914,货件明细!J:J)</f>
        <v>0</v>
      </c>
      <c r="AB2914">
        <f t="shared" si="183"/>
        <v>1</v>
      </c>
    </row>
    <row r="2915" spans="1:28">
      <c r="A2915">
        <v>2025</v>
      </c>
      <c r="B2915">
        <v>5</v>
      </c>
      <c r="C2915">
        <v>19</v>
      </c>
      <c r="D2915" s="4">
        <v>45787</v>
      </c>
      <c r="E2915" t="s">
        <v>28</v>
      </c>
      <c r="F2915" t="s">
        <v>3049</v>
      </c>
      <c r="G2915" t="s">
        <v>50</v>
      </c>
      <c r="H2915" t="s">
        <v>31</v>
      </c>
      <c r="I2915" t="s">
        <v>57</v>
      </c>
      <c r="J2915" t="s">
        <v>45</v>
      </c>
      <c r="K2915" t="s">
        <v>100</v>
      </c>
      <c r="L2915" t="s">
        <v>46</v>
      </c>
      <c r="M2915" t="s">
        <v>65</v>
      </c>
      <c r="N2915" t="s">
        <v>1832</v>
      </c>
      <c r="O2915">
        <v>21</v>
      </c>
      <c r="Q2915">
        <v>149.384615384615</v>
      </c>
      <c r="R2915">
        <v>149.384615384615</v>
      </c>
      <c r="S2915">
        <v>0</v>
      </c>
      <c r="T2915">
        <v>149.384615384615</v>
      </c>
      <c r="U2915">
        <v>114</v>
      </c>
      <c r="V2915">
        <f>SUMIF(货件明细!K:K,F2915,货件明细!AQ:AQ)</f>
        <v>0</v>
      </c>
      <c r="W2915">
        <f t="shared" si="180"/>
        <v>1</v>
      </c>
      <c r="X2915">
        <f t="shared" si="181"/>
        <v>114</v>
      </c>
      <c r="Y2915">
        <f>SUMIF(货件明细!K:K,F2915,货件明细!I:I)</f>
        <v>0</v>
      </c>
      <c r="Z2915">
        <f t="shared" si="182"/>
        <v>21</v>
      </c>
      <c r="AA2915">
        <f>SUMIF(货件明细!K:K,F2915,货件明细!J:J)</f>
        <v>0</v>
      </c>
      <c r="AB2915">
        <f t="shared" si="183"/>
        <v>1</v>
      </c>
    </row>
    <row r="2916" spans="1:28">
      <c r="A2916">
        <v>2025</v>
      </c>
      <c r="B2916">
        <v>5</v>
      </c>
      <c r="C2916">
        <v>19</v>
      </c>
      <c r="D2916" s="4">
        <v>45787</v>
      </c>
      <c r="E2916" t="s">
        <v>28</v>
      </c>
      <c r="F2916" t="s">
        <v>3050</v>
      </c>
      <c r="G2916" t="s">
        <v>56</v>
      </c>
      <c r="H2916" t="s">
        <v>44</v>
      </c>
      <c r="I2916" t="s">
        <v>57</v>
      </c>
      <c r="J2916" t="s">
        <v>45</v>
      </c>
      <c r="K2916" t="s">
        <v>45</v>
      </c>
      <c r="L2916" t="s">
        <v>46</v>
      </c>
      <c r="M2916" t="s">
        <v>65</v>
      </c>
      <c r="N2916" t="s">
        <v>2740</v>
      </c>
      <c r="O2916">
        <v>21</v>
      </c>
      <c r="Q2916">
        <v>167.8875</v>
      </c>
      <c r="R2916">
        <v>167.8875</v>
      </c>
      <c r="S2916">
        <v>0</v>
      </c>
      <c r="T2916">
        <v>167.8875</v>
      </c>
      <c r="U2916">
        <v>114</v>
      </c>
      <c r="V2916">
        <f>SUMIF(货件明细!K:K,F2916,货件明细!AQ:AQ)</f>
        <v>0</v>
      </c>
      <c r="W2916">
        <f t="shared" si="180"/>
        <v>1</v>
      </c>
      <c r="X2916">
        <f t="shared" si="181"/>
        <v>114</v>
      </c>
      <c r="Y2916">
        <f>SUMIF(货件明细!K:K,F2916,货件明细!I:I)</f>
        <v>0</v>
      </c>
      <c r="Z2916">
        <f t="shared" si="182"/>
        <v>21</v>
      </c>
      <c r="AA2916">
        <f>SUMIF(货件明细!K:K,F2916,货件明细!J:J)</f>
        <v>0</v>
      </c>
      <c r="AB2916">
        <f t="shared" si="183"/>
        <v>1</v>
      </c>
    </row>
    <row r="2917" spans="1:28">
      <c r="A2917">
        <v>2025</v>
      </c>
      <c r="B2917">
        <v>5</v>
      </c>
      <c r="C2917">
        <v>19</v>
      </c>
      <c r="D2917" s="4">
        <v>45787</v>
      </c>
      <c r="E2917" t="s">
        <v>28</v>
      </c>
      <c r="F2917" t="s">
        <v>3051</v>
      </c>
      <c r="G2917" t="s">
        <v>114</v>
      </c>
      <c r="H2917" t="s">
        <v>44</v>
      </c>
      <c r="I2917" t="s">
        <v>57</v>
      </c>
      <c r="J2917" t="s">
        <v>45</v>
      </c>
      <c r="K2917" t="s">
        <v>45</v>
      </c>
      <c r="L2917" t="s">
        <v>46</v>
      </c>
      <c r="M2917" t="s">
        <v>65</v>
      </c>
      <c r="N2917" t="s">
        <v>2740</v>
      </c>
      <c r="O2917">
        <v>21</v>
      </c>
      <c r="Q2917">
        <v>164.835</v>
      </c>
      <c r="R2917">
        <v>164.835</v>
      </c>
      <c r="S2917">
        <v>0</v>
      </c>
      <c r="T2917">
        <v>164.835</v>
      </c>
      <c r="U2917">
        <v>114</v>
      </c>
      <c r="V2917">
        <f>SUMIF(货件明细!K:K,F2917,货件明细!AQ:AQ)</f>
        <v>0</v>
      </c>
      <c r="W2917">
        <f t="shared" si="180"/>
        <v>1</v>
      </c>
      <c r="X2917">
        <f t="shared" si="181"/>
        <v>114</v>
      </c>
      <c r="Y2917">
        <f>SUMIF(货件明细!K:K,F2917,货件明细!I:I)</f>
        <v>0</v>
      </c>
      <c r="Z2917">
        <f t="shared" si="182"/>
        <v>21</v>
      </c>
      <c r="AA2917">
        <f>SUMIF(货件明细!K:K,F2917,货件明细!J:J)</f>
        <v>0</v>
      </c>
      <c r="AB2917">
        <f t="shared" si="183"/>
        <v>1</v>
      </c>
    </row>
    <row r="2918" spans="1:28">
      <c r="A2918">
        <v>2025</v>
      </c>
      <c r="B2918">
        <v>5</v>
      </c>
      <c r="C2918">
        <v>19</v>
      </c>
      <c r="D2918" s="4">
        <v>45787</v>
      </c>
      <c r="E2918" t="s">
        <v>28</v>
      </c>
      <c r="F2918" t="s">
        <v>3052</v>
      </c>
      <c r="G2918" t="s">
        <v>64</v>
      </c>
      <c r="H2918" t="s">
        <v>44</v>
      </c>
      <c r="I2918" t="s">
        <v>57</v>
      </c>
      <c r="J2918" t="s">
        <v>45</v>
      </c>
      <c r="K2918" t="s">
        <v>45</v>
      </c>
      <c r="L2918" t="s">
        <v>46</v>
      </c>
      <c r="M2918" t="s">
        <v>65</v>
      </c>
      <c r="N2918" t="s">
        <v>2740</v>
      </c>
      <c r="O2918">
        <v>21</v>
      </c>
      <c r="Q2918">
        <v>172.34</v>
      </c>
      <c r="R2918">
        <v>172.34</v>
      </c>
      <c r="S2918">
        <v>0</v>
      </c>
      <c r="T2918">
        <v>172.34</v>
      </c>
      <c r="U2918">
        <v>114</v>
      </c>
      <c r="V2918">
        <f>SUMIF(货件明细!K:K,F2918,货件明细!AQ:AQ)</f>
        <v>0</v>
      </c>
      <c r="W2918">
        <f t="shared" si="180"/>
        <v>1</v>
      </c>
      <c r="X2918">
        <f t="shared" si="181"/>
        <v>114</v>
      </c>
      <c r="Y2918">
        <f>SUMIF(货件明细!K:K,F2918,货件明细!I:I)</f>
        <v>0</v>
      </c>
      <c r="Z2918">
        <f t="shared" si="182"/>
        <v>21</v>
      </c>
      <c r="AA2918">
        <f>SUMIF(货件明细!K:K,F2918,货件明细!J:J)</f>
        <v>0</v>
      </c>
      <c r="AB2918">
        <f t="shared" si="183"/>
        <v>1</v>
      </c>
    </row>
    <row r="2919" spans="1:28">
      <c r="A2919">
        <v>2025</v>
      </c>
      <c r="B2919">
        <v>5</v>
      </c>
      <c r="C2919">
        <v>19</v>
      </c>
      <c r="D2919" s="4">
        <v>45787</v>
      </c>
      <c r="E2919" t="s">
        <v>28</v>
      </c>
      <c r="F2919" t="s">
        <v>3053</v>
      </c>
      <c r="G2919" t="s">
        <v>163</v>
      </c>
      <c r="H2919" t="s">
        <v>71</v>
      </c>
      <c r="I2919" t="s">
        <v>57</v>
      </c>
      <c r="J2919" t="s">
        <v>45</v>
      </c>
      <c r="K2919" t="s">
        <v>45</v>
      </c>
      <c r="L2919" t="s">
        <v>46</v>
      </c>
      <c r="M2919" t="s">
        <v>65</v>
      </c>
      <c r="N2919" t="s">
        <v>2740</v>
      </c>
      <c r="O2919">
        <v>21</v>
      </c>
      <c r="Q2919">
        <v>134.8875</v>
      </c>
      <c r="R2919">
        <v>134.8875</v>
      </c>
      <c r="S2919">
        <v>0</v>
      </c>
      <c r="T2919">
        <v>134.8875</v>
      </c>
      <c r="U2919">
        <v>114</v>
      </c>
      <c r="V2919">
        <f>SUMIF(货件明细!K:K,F2919,货件明细!AQ:AQ)</f>
        <v>0</v>
      </c>
      <c r="W2919">
        <f t="shared" si="180"/>
        <v>1</v>
      </c>
      <c r="X2919">
        <f t="shared" si="181"/>
        <v>114</v>
      </c>
      <c r="Y2919">
        <f>SUMIF(货件明细!K:K,F2919,货件明细!I:I)</f>
        <v>0</v>
      </c>
      <c r="Z2919">
        <f t="shared" si="182"/>
        <v>21</v>
      </c>
      <c r="AA2919">
        <f>SUMIF(货件明细!K:K,F2919,货件明细!J:J)</f>
        <v>0</v>
      </c>
      <c r="AB2919">
        <f t="shared" si="183"/>
        <v>1</v>
      </c>
    </row>
    <row r="2920" spans="1:28">
      <c r="A2920">
        <v>2025</v>
      </c>
      <c r="B2920">
        <v>5</v>
      </c>
      <c r="C2920">
        <v>19</v>
      </c>
      <c r="D2920" s="4">
        <v>45787</v>
      </c>
      <c r="E2920" t="s">
        <v>28</v>
      </c>
      <c r="F2920" t="s">
        <v>3054</v>
      </c>
      <c r="G2920" t="s">
        <v>56</v>
      </c>
      <c r="H2920" t="s">
        <v>44</v>
      </c>
      <c r="I2920" t="s">
        <v>32</v>
      </c>
      <c r="J2920" t="s">
        <v>45</v>
      </c>
      <c r="K2920" t="s">
        <v>45</v>
      </c>
      <c r="L2920" t="s">
        <v>46</v>
      </c>
      <c r="M2920" t="s">
        <v>65</v>
      </c>
      <c r="N2920" t="s">
        <v>2740</v>
      </c>
      <c r="O2920">
        <v>97.75</v>
      </c>
      <c r="Q2920">
        <v>839.4375</v>
      </c>
      <c r="R2920">
        <v>839.4375</v>
      </c>
      <c r="S2920">
        <v>0</v>
      </c>
      <c r="T2920">
        <v>839.4375</v>
      </c>
      <c r="U2920">
        <v>205</v>
      </c>
      <c r="V2920">
        <f>SUMIF(货件明细!K:K,F2920,货件明细!AQ:AQ)</f>
        <v>0</v>
      </c>
      <c r="W2920">
        <f t="shared" si="180"/>
        <v>1</v>
      </c>
      <c r="X2920">
        <f t="shared" si="181"/>
        <v>205</v>
      </c>
      <c r="Y2920">
        <f>SUMIF(货件明细!K:K,F2920,货件明细!I:I)</f>
        <v>0</v>
      </c>
      <c r="Z2920">
        <f t="shared" si="182"/>
        <v>97.75</v>
      </c>
      <c r="AA2920">
        <f>SUMIF(货件明细!K:K,F2920,货件明细!J:J)</f>
        <v>0</v>
      </c>
      <c r="AB2920">
        <f t="shared" si="183"/>
        <v>1</v>
      </c>
    </row>
    <row r="2921" spans="1:28">
      <c r="A2921">
        <v>2025</v>
      </c>
      <c r="B2921">
        <v>5</v>
      </c>
      <c r="C2921">
        <v>19</v>
      </c>
      <c r="D2921" s="4">
        <v>45787</v>
      </c>
      <c r="E2921" t="s">
        <v>28</v>
      </c>
      <c r="F2921" t="s">
        <v>3055</v>
      </c>
      <c r="G2921" t="s">
        <v>163</v>
      </c>
      <c r="H2921" t="s">
        <v>71</v>
      </c>
      <c r="I2921" t="s">
        <v>32</v>
      </c>
      <c r="J2921" t="s">
        <v>45</v>
      </c>
      <c r="K2921" t="s">
        <v>45</v>
      </c>
      <c r="L2921" t="s">
        <v>46</v>
      </c>
      <c r="M2921" t="s">
        <v>65</v>
      </c>
      <c r="N2921" t="s">
        <v>2740</v>
      </c>
      <c r="O2921">
        <v>97.75</v>
      </c>
      <c r="Q2921">
        <v>674.4375</v>
      </c>
      <c r="R2921">
        <v>674.4375</v>
      </c>
      <c r="S2921">
        <v>0</v>
      </c>
      <c r="T2921">
        <v>674.4375</v>
      </c>
      <c r="U2921">
        <v>205</v>
      </c>
      <c r="V2921">
        <f>SUMIF(货件明细!K:K,F2921,货件明细!AQ:AQ)</f>
        <v>0</v>
      </c>
      <c r="W2921">
        <f t="shared" si="180"/>
        <v>1</v>
      </c>
      <c r="X2921">
        <f t="shared" si="181"/>
        <v>205</v>
      </c>
      <c r="Y2921">
        <f>SUMIF(货件明细!K:K,F2921,货件明细!I:I)</f>
        <v>0</v>
      </c>
      <c r="Z2921">
        <f t="shared" si="182"/>
        <v>97.75</v>
      </c>
      <c r="AA2921">
        <f>SUMIF(货件明细!K:K,F2921,货件明细!J:J)</f>
        <v>0</v>
      </c>
      <c r="AB2921">
        <f t="shared" si="183"/>
        <v>1</v>
      </c>
    </row>
    <row r="2922" spans="1:28">
      <c r="A2922">
        <v>2025</v>
      </c>
      <c r="B2922">
        <v>5</v>
      </c>
      <c r="C2922">
        <v>19</v>
      </c>
      <c r="D2922" s="4">
        <v>45787</v>
      </c>
      <c r="E2922" t="s">
        <v>28</v>
      </c>
      <c r="F2922" t="s">
        <v>3056</v>
      </c>
      <c r="G2922" t="s">
        <v>114</v>
      </c>
      <c r="H2922" t="s">
        <v>44</v>
      </c>
      <c r="I2922" t="s">
        <v>32</v>
      </c>
      <c r="J2922" t="s">
        <v>45</v>
      </c>
      <c r="K2922" t="s">
        <v>45</v>
      </c>
      <c r="L2922" t="s">
        <v>46</v>
      </c>
      <c r="M2922" t="s">
        <v>65</v>
      </c>
      <c r="N2922" t="s">
        <v>2740</v>
      </c>
      <c r="O2922">
        <v>97.75</v>
      </c>
      <c r="Q2922">
        <v>824.175</v>
      </c>
      <c r="R2922">
        <v>824.175</v>
      </c>
      <c r="S2922">
        <v>0</v>
      </c>
      <c r="T2922">
        <v>824.175</v>
      </c>
      <c r="U2922">
        <v>205</v>
      </c>
      <c r="V2922">
        <f>SUMIF(货件明细!K:K,F2922,货件明细!AQ:AQ)</f>
        <v>0</v>
      </c>
      <c r="W2922">
        <f t="shared" si="180"/>
        <v>1</v>
      </c>
      <c r="X2922">
        <f t="shared" si="181"/>
        <v>205</v>
      </c>
      <c r="Y2922">
        <f>SUMIF(货件明细!K:K,F2922,货件明细!I:I)</f>
        <v>0</v>
      </c>
      <c r="Z2922">
        <f t="shared" si="182"/>
        <v>97.75</v>
      </c>
      <c r="AA2922">
        <f>SUMIF(货件明细!K:K,F2922,货件明细!J:J)</f>
        <v>0</v>
      </c>
      <c r="AB2922">
        <f t="shared" si="183"/>
        <v>1</v>
      </c>
    </row>
    <row r="2923" spans="1:28">
      <c r="A2923">
        <v>2025</v>
      </c>
      <c r="B2923">
        <v>5</v>
      </c>
      <c r="C2923">
        <v>19</v>
      </c>
      <c r="D2923" s="4">
        <v>45787</v>
      </c>
      <c r="E2923" t="s">
        <v>28</v>
      </c>
      <c r="F2923" t="s">
        <v>3057</v>
      </c>
      <c r="G2923" t="s">
        <v>64</v>
      </c>
      <c r="H2923" t="s">
        <v>44</v>
      </c>
      <c r="I2923" t="s">
        <v>32</v>
      </c>
      <c r="J2923" t="s">
        <v>45</v>
      </c>
      <c r="K2923" t="s">
        <v>45</v>
      </c>
      <c r="L2923" t="s">
        <v>46</v>
      </c>
      <c r="M2923" t="s">
        <v>65</v>
      </c>
      <c r="N2923" t="s">
        <v>2740</v>
      </c>
      <c r="O2923">
        <v>97.75</v>
      </c>
      <c r="Q2923">
        <v>861.7</v>
      </c>
      <c r="R2923">
        <v>861.7</v>
      </c>
      <c r="S2923">
        <v>0</v>
      </c>
      <c r="T2923">
        <v>861.7</v>
      </c>
      <c r="U2923">
        <v>205</v>
      </c>
      <c r="V2923">
        <f>SUMIF(货件明细!K:K,F2923,货件明细!AQ:AQ)</f>
        <v>0</v>
      </c>
      <c r="W2923">
        <f t="shared" si="180"/>
        <v>1</v>
      </c>
      <c r="X2923">
        <f t="shared" si="181"/>
        <v>205</v>
      </c>
      <c r="Y2923">
        <f>SUMIF(货件明细!K:K,F2923,货件明细!I:I)</f>
        <v>0</v>
      </c>
      <c r="Z2923">
        <f t="shared" si="182"/>
        <v>97.75</v>
      </c>
      <c r="AA2923">
        <f>SUMIF(货件明细!K:K,F2923,货件明细!J:J)</f>
        <v>0</v>
      </c>
      <c r="AB2923">
        <f t="shared" si="183"/>
        <v>1</v>
      </c>
    </row>
    <row r="2924" spans="1:28">
      <c r="A2924">
        <v>2025</v>
      </c>
      <c r="B2924">
        <v>5</v>
      </c>
      <c r="C2924">
        <v>19</v>
      </c>
      <c r="D2924" s="4">
        <v>45787</v>
      </c>
      <c r="E2924" t="s">
        <v>28</v>
      </c>
      <c r="F2924" t="s">
        <v>3058</v>
      </c>
      <c r="G2924" t="s">
        <v>50</v>
      </c>
      <c r="H2924" t="s">
        <v>31</v>
      </c>
      <c r="I2924" t="s">
        <v>32</v>
      </c>
      <c r="J2924" t="s">
        <v>45</v>
      </c>
      <c r="K2924" t="s">
        <v>100</v>
      </c>
      <c r="L2924" t="s">
        <v>46</v>
      </c>
      <c r="M2924" t="s">
        <v>65</v>
      </c>
      <c r="N2924" t="s">
        <v>1832</v>
      </c>
      <c r="O2924">
        <v>97.75</v>
      </c>
      <c r="Q2924">
        <v>746.923076923077</v>
      </c>
      <c r="R2924">
        <v>746.923076923077</v>
      </c>
      <c r="S2924">
        <v>0</v>
      </c>
      <c r="T2924">
        <v>746.923076923077</v>
      </c>
      <c r="U2924">
        <v>205</v>
      </c>
      <c r="V2924">
        <f>SUMIF(货件明细!K:K,F2924,货件明细!AQ:AQ)</f>
        <v>0</v>
      </c>
      <c r="W2924">
        <f t="shared" si="180"/>
        <v>1</v>
      </c>
      <c r="X2924">
        <f t="shared" si="181"/>
        <v>205</v>
      </c>
      <c r="Y2924">
        <f>SUMIF(货件明细!K:K,F2924,货件明细!I:I)</f>
        <v>0</v>
      </c>
      <c r="Z2924">
        <f t="shared" si="182"/>
        <v>97.75</v>
      </c>
      <c r="AA2924">
        <f>SUMIF(货件明细!K:K,F2924,货件明细!J:J)</f>
        <v>0</v>
      </c>
      <c r="AB2924">
        <f t="shared" si="183"/>
        <v>1</v>
      </c>
    </row>
    <row r="2925" spans="1:28">
      <c r="A2925">
        <v>2025</v>
      </c>
      <c r="B2925">
        <v>5</v>
      </c>
      <c r="C2925">
        <v>19</v>
      </c>
      <c r="D2925" s="4">
        <v>45787</v>
      </c>
      <c r="E2925" t="s">
        <v>28</v>
      </c>
      <c r="F2925" t="s">
        <v>3059</v>
      </c>
      <c r="G2925" t="s">
        <v>163</v>
      </c>
      <c r="H2925" t="s">
        <v>71</v>
      </c>
      <c r="I2925" t="s">
        <v>32</v>
      </c>
      <c r="J2925" t="s">
        <v>45</v>
      </c>
      <c r="K2925" t="s">
        <v>45</v>
      </c>
      <c r="L2925" t="s">
        <v>46</v>
      </c>
      <c r="M2925" t="s">
        <v>65</v>
      </c>
      <c r="N2925" t="s">
        <v>1825</v>
      </c>
      <c r="O2925">
        <v>36.25</v>
      </c>
      <c r="Q2925">
        <v>373.7</v>
      </c>
      <c r="R2925">
        <v>373.7</v>
      </c>
      <c r="S2925">
        <v>0</v>
      </c>
      <c r="T2925">
        <v>373.7</v>
      </c>
      <c r="U2925">
        <v>188</v>
      </c>
      <c r="V2925">
        <f>SUMIF(货件明细!K:K,F2925,货件明细!AQ:AQ)</f>
        <v>0</v>
      </c>
      <c r="W2925">
        <f t="shared" si="180"/>
        <v>1</v>
      </c>
      <c r="X2925">
        <f t="shared" si="181"/>
        <v>188</v>
      </c>
      <c r="Y2925">
        <f>SUMIF(货件明细!K:K,F2925,货件明细!I:I)</f>
        <v>0</v>
      </c>
      <c r="Z2925">
        <f t="shared" si="182"/>
        <v>36.25</v>
      </c>
      <c r="AA2925">
        <f>SUMIF(货件明细!K:K,F2925,货件明细!J:J)</f>
        <v>0</v>
      </c>
      <c r="AB2925">
        <f t="shared" si="183"/>
        <v>1</v>
      </c>
    </row>
    <row r="2926" spans="1:28">
      <c r="A2926">
        <v>2025</v>
      </c>
      <c r="B2926">
        <v>5</v>
      </c>
      <c r="C2926">
        <v>19</v>
      </c>
      <c r="D2926" s="4">
        <v>45787</v>
      </c>
      <c r="E2926" t="s">
        <v>28</v>
      </c>
      <c r="F2926" t="s">
        <v>3060</v>
      </c>
      <c r="G2926" t="s">
        <v>64</v>
      </c>
      <c r="H2926" t="s">
        <v>44</v>
      </c>
      <c r="I2926" t="s">
        <v>32</v>
      </c>
      <c r="J2926" t="s">
        <v>45</v>
      </c>
      <c r="K2926" t="s">
        <v>45</v>
      </c>
      <c r="L2926" t="s">
        <v>46</v>
      </c>
      <c r="M2926" t="s">
        <v>65</v>
      </c>
      <c r="N2926" t="s">
        <v>1825</v>
      </c>
      <c r="O2926">
        <v>36.25</v>
      </c>
      <c r="Q2926">
        <v>455.1</v>
      </c>
      <c r="R2926">
        <v>455.1</v>
      </c>
      <c r="S2926">
        <v>0</v>
      </c>
      <c r="T2926">
        <v>455.1</v>
      </c>
      <c r="U2926">
        <v>188</v>
      </c>
      <c r="V2926">
        <f>SUMIF(货件明细!K:K,F2926,货件明细!AQ:AQ)</f>
        <v>0</v>
      </c>
      <c r="W2926">
        <f t="shared" si="180"/>
        <v>1</v>
      </c>
      <c r="X2926">
        <f t="shared" si="181"/>
        <v>188</v>
      </c>
      <c r="Y2926">
        <f>SUMIF(货件明细!K:K,F2926,货件明细!I:I)</f>
        <v>0</v>
      </c>
      <c r="Z2926">
        <f t="shared" si="182"/>
        <v>36.25</v>
      </c>
      <c r="AA2926">
        <f>SUMIF(货件明细!K:K,F2926,货件明细!J:J)</f>
        <v>0</v>
      </c>
      <c r="AB2926">
        <f t="shared" si="183"/>
        <v>1</v>
      </c>
    </row>
    <row r="2927" spans="1:28">
      <c r="A2927">
        <v>2025</v>
      </c>
      <c r="B2927">
        <v>5</v>
      </c>
      <c r="C2927">
        <v>19</v>
      </c>
      <c r="D2927" s="4">
        <v>45787</v>
      </c>
      <c r="E2927" t="s">
        <v>28</v>
      </c>
      <c r="F2927" t="s">
        <v>3061</v>
      </c>
      <c r="G2927" t="s">
        <v>50</v>
      </c>
      <c r="H2927" t="s">
        <v>31</v>
      </c>
      <c r="I2927" t="s">
        <v>32</v>
      </c>
      <c r="J2927" t="s">
        <v>45</v>
      </c>
      <c r="K2927" t="s">
        <v>100</v>
      </c>
      <c r="L2927" t="s">
        <v>46</v>
      </c>
      <c r="M2927" t="s">
        <v>65</v>
      </c>
      <c r="N2927" t="s">
        <v>1832</v>
      </c>
      <c r="O2927">
        <v>36.25</v>
      </c>
      <c r="Q2927">
        <v>298.769230769231</v>
      </c>
      <c r="R2927">
        <v>298.769230769231</v>
      </c>
      <c r="S2927">
        <v>0</v>
      </c>
      <c r="T2927">
        <v>298.769230769231</v>
      </c>
      <c r="U2927">
        <v>188</v>
      </c>
      <c r="V2927">
        <f>SUMIF(货件明细!K:K,F2927,货件明细!AQ:AQ)</f>
        <v>0</v>
      </c>
      <c r="W2927">
        <f t="shared" si="180"/>
        <v>1</v>
      </c>
      <c r="X2927">
        <f t="shared" si="181"/>
        <v>188</v>
      </c>
      <c r="Y2927">
        <f>SUMIF(货件明细!K:K,F2927,货件明细!I:I)</f>
        <v>0</v>
      </c>
      <c r="Z2927">
        <f t="shared" si="182"/>
        <v>36.25</v>
      </c>
      <c r="AA2927">
        <f>SUMIF(货件明细!K:K,F2927,货件明细!J:J)</f>
        <v>0</v>
      </c>
      <c r="AB2927">
        <f t="shared" si="183"/>
        <v>1</v>
      </c>
    </row>
    <row r="2928" spans="1:28">
      <c r="A2928">
        <v>2025</v>
      </c>
      <c r="B2928">
        <v>5</v>
      </c>
      <c r="C2928">
        <v>19</v>
      </c>
      <c r="D2928" s="4">
        <v>45787</v>
      </c>
      <c r="E2928" t="s">
        <v>28</v>
      </c>
      <c r="F2928" t="s">
        <v>3062</v>
      </c>
      <c r="G2928" t="s">
        <v>56</v>
      </c>
      <c r="H2928" t="s">
        <v>44</v>
      </c>
      <c r="I2928" t="s">
        <v>32</v>
      </c>
      <c r="J2928" t="s">
        <v>45</v>
      </c>
      <c r="K2928" t="s">
        <v>45</v>
      </c>
      <c r="L2928" t="s">
        <v>46</v>
      </c>
      <c r="M2928" t="s">
        <v>65</v>
      </c>
      <c r="N2928" t="s">
        <v>1825</v>
      </c>
      <c r="O2928">
        <v>36.25</v>
      </c>
      <c r="Q2928">
        <v>451.4</v>
      </c>
      <c r="R2928">
        <v>451.4</v>
      </c>
      <c r="S2928">
        <v>0</v>
      </c>
      <c r="T2928">
        <v>451.4</v>
      </c>
      <c r="U2928">
        <v>188</v>
      </c>
      <c r="V2928">
        <f>SUMIF(货件明细!K:K,F2928,货件明细!AQ:AQ)</f>
        <v>0</v>
      </c>
      <c r="W2928">
        <f t="shared" si="180"/>
        <v>1</v>
      </c>
      <c r="X2928">
        <f t="shared" si="181"/>
        <v>188</v>
      </c>
      <c r="Y2928">
        <f>SUMIF(货件明细!K:K,F2928,货件明细!I:I)</f>
        <v>0</v>
      </c>
      <c r="Z2928">
        <f t="shared" si="182"/>
        <v>36.25</v>
      </c>
      <c r="AA2928">
        <f>SUMIF(货件明细!K:K,F2928,货件明细!J:J)</f>
        <v>0</v>
      </c>
      <c r="AB2928">
        <f t="shared" si="183"/>
        <v>1</v>
      </c>
    </row>
    <row r="2929" spans="1:28">
      <c r="A2929">
        <v>2025</v>
      </c>
      <c r="B2929">
        <v>5</v>
      </c>
      <c r="C2929">
        <v>19</v>
      </c>
      <c r="D2929" s="4">
        <v>45787</v>
      </c>
      <c r="E2929" t="s">
        <v>28</v>
      </c>
      <c r="F2929" t="s">
        <v>3063</v>
      </c>
      <c r="G2929" t="s">
        <v>374</v>
      </c>
      <c r="H2929" t="s">
        <v>71</v>
      </c>
      <c r="I2929" t="s">
        <v>32</v>
      </c>
      <c r="J2929" t="s">
        <v>45</v>
      </c>
      <c r="K2929" t="s">
        <v>45</v>
      </c>
      <c r="L2929" t="s">
        <v>46</v>
      </c>
      <c r="M2929" t="s">
        <v>65</v>
      </c>
      <c r="N2929" t="s">
        <v>1825</v>
      </c>
      <c r="O2929">
        <v>36.25</v>
      </c>
      <c r="Q2929">
        <v>373.7</v>
      </c>
      <c r="R2929">
        <v>373.7</v>
      </c>
      <c r="S2929">
        <v>0</v>
      </c>
      <c r="T2929">
        <v>373.7</v>
      </c>
      <c r="U2929">
        <v>188</v>
      </c>
      <c r="V2929">
        <f>SUMIF(货件明细!K:K,F2929,货件明细!AQ:AQ)</f>
        <v>0</v>
      </c>
      <c r="W2929">
        <f t="shared" si="180"/>
        <v>1</v>
      </c>
      <c r="X2929">
        <f t="shared" si="181"/>
        <v>188</v>
      </c>
      <c r="Y2929">
        <f>SUMIF(货件明细!K:K,F2929,货件明细!I:I)</f>
        <v>0</v>
      </c>
      <c r="Z2929">
        <f t="shared" si="182"/>
        <v>36.25</v>
      </c>
      <c r="AA2929">
        <f>SUMIF(货件明细!K:K,F2929,货件明细!J:J)</f>
        <v>0</v>
      </c>
      <c r="AB2929">
        <f t="shared" si="183"/>
        <v>1</v>
      </c>
    </row>
    <row r="2930" spans="1:28">
      <c r="A2930">
        <v>2025</v>
      </c>
      <c r="B2930">
        <v>5</v>
      </c>
      <c r="C2930">
        <v>19</v>
      </c>
      <c r="D2930" s="4">
        <v>45787</v>
      </c>
      <c r="E2930" t="s">
        <v>28</v>
      </c>
      <c r="F2930" t="s">
        <v>3064</v>
      </c>
      <c r="G2930" t="s">
        <v>56</v>
      </c>
      <c r="H2930" t="s">
        <v>44</v>
      </c>
      <c r="I2930" t="s">
        <v>96</v>
      </c>
      <c r="J2930" t="s">
        <v>45</v>
      </c>
      <c r="K2930" t="s">
        <v>45</v>
      </c>
      <c r="L2930" t="s">
        <v>46</v>
      </c>
      <c r="M2930" t="s">
        <v>65</v>
      </c>
      <c r="N2930" t="s">
        <v>1825</v>
      </c>
      <c r="O2930">
        <v>16.5</v>
      </c>
      <c r="Q2930">
        <v>207.4</v>
      </c>
      <c r="R2930">
        <v>207.4</v>
      </c>
      <c r="S2930">
        <v>0</v>
      </c>
      <c r="T2930">
        <v>207.4</v>
      </c>
      <c r="U2930">
        <v>107</v>
      </c>
      <c r="V2930">
        <f>SUMIF(货件明细!K:K,F2930,货件明细!AQ:AQ)</f>
        <v>0</v>
      </c>
      <c r="W2930">
        <f t="shared" si="180"/>
        <v>1</v>
      </c>
      <c r="X2930">
        <f t="shared" si="181"/>
        <v>107</v>
      </c>
      <c r="Y2930">
        <f>SUMIF(货件明细!K:K,F2930,货件明细!I:I)</f>
        <v>0</v>
      </c>
      <c r="Z2930">
        <f t="shared" si="182"/>
        <v>16.5</v>
      </c>
      <c r="AA2930">
        <f>SUMIF(货件明细!K:K,F2930,货件明细!J:J)</f>
        <v>0</v>
      </c>
      <c r="AB2930">
        <f t="shared" si="183"/>
        <v>1</v>
      </c>
    </row>
    <row r="2931" spans="1:28">
      <c r="A2931">
        <v>2025</v>
      </c>
      <c r="B2931">
        <v>5</v>
      </c>
      <c r="C2931">
        <v>19</v>
      </c>
      <c r="D2931" s="4">
        <v>45787</v>
      </c>
      <c r="E2931" t="s">
        <v>28</v>
      </c>
      <c r="F2931" t="s">
        <v>3065</v>
      </c>
      <c r="G2931" t="s">
        <v>64</v>
      </c>
      <c r="H2931" t="s">
        <v>44</v>
      </c>
      <c r="I2931" t="s">
        <v>96</v>
      </c>
      <c r="J2931" t="s">
        <v>45</v>
      </c>
      <c r="K2931" t="s">
        <v>45</v>
      </c>
      <c r="L2931" t="s">
        <v>46</v>
      </c>
      <c r="M2931" t="s">
        <v>65</v>
      </c>
      <c r="N2931" t="s">
        <v>1825</v>
      </c>
      <c r="O2931">
        <v>16.5</v>
      </c>
      <c r="Q2931">
        <v>209.1</v>
      </c>
      <c r="R2931">
        <v>209.1</v>
      </c>
      <c r="S2931">
        <v>0</v>
      </c>
      <c r="T2931">
        <v>209.1</v>
      </c>
      <c r="U2931">
        <v>107</v>
      </c>
      <c r="V2931">
        <f>SUMIF(货件明细!K:K,F2931,货件明细!AQ:AQ)</f>
        <v>0</v>
      </c>
      <c r="W2931">
        <f t="shared" si="180"/>
        <v>1</v>
      </c>
      <c r="X2931">
        <f t="shared" si="181"/>
        <v>107</v>
      </c>
      <c r="Y2931">
        <f>SUMIF(货件明细!K:K,F2931,货件明细!I:I)</f>
        <v>0</v>
      </c>
      <c r="Z2931">
        <f t="shared" si="182"/>
        <v>16.5</v>
      </c>
      <c r="AA2931">
        <f>SUMIF(货件明细!K:K,F2931,货件明细!J:J)</f>
        <v>0</v>
      </c>
      <c r="AB2931">
        <f t="shared" si="183"/>
        <v>1</v>
      </c>
    </row>
    <row r="2932" spans="1:28">
      <c r="A2932">
        <v>2025</v>
      </c>
      <c r="B2932">
        <v>5</v>
      </c>
      <c r="C2932">
        <v>19</v>
      </c>
      <c r="D2932" s="4">
        <v>45787</v>
      </c>
      <c r="E2932" t="s">
        <v>28</v>
      </c>
      <c r="F2932" t="s">
        <v>3066</v>
      </c>
      <c r="G2932" t="s">
        <v>50</v>
      </c>
      <c r="H2932" t="s">
        <v>31</v>
      </c>
      <c r="I2932" t="s">
        <v>96</v>
      </c>
      <c r="J2932" t="s">
        <v>45</v>
      </c>
      <c r="K2932" t="s">
        <v>100</v>
      </c>
      <c r="L2932" t="s">
        <v>46</v>
      </c>
      <c r="M2932" t="s">
        <v>65</v>
      </c>
      <c r="N2932" t="s">
        <v>1832</v>
      </c>
      <c r="O2932">
        <v>16.5</v>
      </c>
      <c r="Q2932">
        <v>149.384615384615</v>
      </c>
      <c r="R2932">
        <v>149.384615384615</v>
      </c>
      <c r="S2932">
        <v>0</v>
      </c>
      <c r="T2932">
        <v>149.384615384615</v>
      </c>
      <c r="U2932">
        <v>107</v>
      </c>
      <c r="V2932">
        <f>SUMIF(货件明细!K:K,F2932,货件明细!AQ:AQ)</f>
        <v>0</v>
      </c>
      <c r="W2932">
        <f t="shared" si="180"/>
        <v>1</v>
      </c>
      <c r="X2932">
        <f t="shared" si="181"/>
        <v>107</v>
      </c>
      <c r="Y2932">
        <f>SUMIF(货件明细!K:K,F2932,货件明细!I:I)</f>
        <v>0</v>
      </c>
      <c r="Z2932">
        <f t="shared" si="182"/>
        <v>16.5</v>
      </c>
      <c r="AA2932">
        <f>SUMIF(货件明细!K:K,F2932,货件明细!J:J)</f>
        <v>0</v>
      </c>
      <c r="AB2932">
        <f t="shared" si="183"/>
        <v>1</v>
      </c>
    </row>
    <row r="2933" spans="1:28">
      <c r="A2933">
        <v>2025</v>
      </c>
      <c r="B2933">
        <v>5</v>
      </c>
      <c r="C2933">
        <v>19</v>
      </c>
      <c r="D2933" s="4">
        <v>45787</v>
      </c>
      <c r="E2933" t="s">
        <v>28</v>
      </c>
      <c r="F2933" t="s">
        <v>3067</v>
      </c>
      <c r="G2933" t="s">
        <v>163</v>
      </c>
      <c r="H2933" t="s">
        <v>71</v>
      </c>
      <c r="I2933" t="s">
        <v>96</v>
      </c>
      <c r="J2933" t="s">
        <v>45</v>
      </c>
      <c r="K2933" t="s">
        <v>45</v>
      </c>
      <c r="L2933" t="s">
        <v>46</v>
      </c>
      <c r="M2933" t="s">
        <v>65</v>
      </c>
      <c r="N2933" t="s">
        <v>1825</v>
      </c>
      <c r="O2933">
        <v>16.5</v>
      </c>
      <c r="Q2933">
        <v>171.7</v>
      </c>
      <c r="R2933">
        <v>171.7</v>
      </c>
      <c r="S2933">
        <v>0</v>
      </c>
      <c r="T2933">
        <v>171.7</v>
      </c>
      <c r="U2933">
        <v>107</v>
      </c>
      <c r="V2933">
        <f>SUMIF(货件明细!K:K,F2933,货件明细!AQ:AQ)</f>
        <v>0</v>
      </c>
      <c r="W2933">
        <f t="shared" si="180"/>
        <v>1</v>
      </c>
      <c r="X2933">
        <f t="shared" si="181"/>
        <v>107</v>
      </c>
      <c r="Y2933">
        <f>SUMIF(货件明细!K:K,F2933,货件明细!I:I)</f>
        <v>0</v>
      </c>
      <c r="Z2933">
        <f t="shared" si="182"/>
        <v>16.5</v>
      </c>
      <c r="AA2933">
        <f>SUMIF(货件明细!K:K,F2933,货件明细!J:J)</f>
        <v>0</v>
      </c>
      <c r="AB2933">
        <f t="shared" si="183"/>
        <v>1</v>
      </c>
    </row>
    <row r="2934" spans="1:28">
      <c r="A2934">
        <v>2025</v>
      </c>
      <c r="B2934">
        <v>5</v>
      </c>
      <c r="C2934">
        <v>19</v>
      </c>
      <c r="D2934" s="4">
        <v>45787</v>
      </c>
      <c r="E2934" t="s">
        <v>28</v>
      </c>
      <c r="F2934" t="s">
        <v>3068</v>
      </c>
      <c r="G2934" t="s">
        <v>374</v>
      </c>
      <c r="H2934" t="s">
        <v>71</v>
      </c>
      <c r="I2934" t="s">
        <v>96</v>
      </c>
      <c r="J2934" t="s">
        <v>45</v>
      </c>
      <c r="K2934" t="s">
        <v>45</v>
      </c>
      <c r="L2934" t="s">
        <v>46</v>
      </c>
      <c r="M2934" t="s">
        <v>65</v>
      </c>
      <c r="N2934" t="s">
        <v>1825</v>
      </c>
      <c r="O2934">
        <v>16.5</v>
      </c>
      <c r="Q2934">
        <v>171.7</v>
      </c>
      <c r="R2934">
        <v>171.7</v>
      </c>
      <c r="S2934">
        <v>0</v>
      </c>
      <c r="T2934">
        <v>171.7</v>
      </c>
      <c r="U2934">
        <v>107</v>
      </c>
      <c r="V2934">
        <f>SUMIF(货件明细!K:K,F2934,货件明细!AQ:AQ)</f>
        <v>0</v>
      </c>
      <c r="W2934">
        <f t="shared" si="180"/>
        <v>1</v>
      </c>
      <c r="X2934">
        <f t="shared" si="181"/>
        <v>107</v>
      </c>
      <c r="Y2934">
        <f>SUMIF(货件明细!K:K,F2934,货件明细!I:I)</f>
        <v>0</v>
      </c>
      <c r="Z2934">
        <f t="shared" si="182"/>
        <v>16.5</v>
      </c>
      <c r="AA2934">
        <f>SUMIF(货件明细!K:K,F2934,货件明细!J:J)</f>
        <v>0</v>
      </c>
      <c r="AB2934">
        <f t="shared" si="183"/>
        <v>1</v>
      </c>
    </row>
    <row r="2935" spans="1:28">
      <c r="A2935">
        <v>2025</v>
      </c>
      <c r="B2935">
        <v>5</v>
      </c>
      <c r="C2935">
        <v>19</v>
      </c>
      <c r="D2935" s="4">
        <v>45787</v>
      </c>
      <c r="E2935" t="s">
        <v>28</v>
      </c>
      <c r="F2935" t="s">
        <v>3069</v>
      </c>
      <c r="G2935" t="s">
        <v>114</v>
      </c>
      <c r="H2935" t="s">
        <v>44</v>
      </c>
      <c r="I2935" t="s">
        <v>39</v>
      </c>
      <c r="J2935" t="s">
        <v>45</v>
      </c>
      <c r="K2935" t="s">
        <v>45</v>
      </c>
      <c r="L2935" t="s">
        <v>46</v>
      </c>
      <c r="M2935" t="s">
        <v>65</v>
      </c>
      <c r="N2935" t="s">
        <v>2740</v>
      </c>
      <c r="O2935">
        <v>29.41</v>
      </c>
      <c r="Q2935">
        <v>329.67</v>
      </c>
      <c r="R2935">
        <v>329.67</v>
      </c>
      <c r="S2935">
        <v>0</v>
      </c>
      <c r="T2935">
        <v>329.67</v>
      </c>
      <c r="U2935">
        <v>128</v>
      </c>
      <c r="V2935">
        <f>SUMIF(货件明细!K:K,F2935,货件明细!AQ:AQ)</f>
        <v>0</v>
      </c>
      <c r="W2935">
        <f t="shared" si="180"/>
        <v>1</v>
      </c>
      <c r="X2935">
        <f t="shared" si="181"/>
        <v>128</v>
      </c>
      <c r="Y2935">
        <f>SUMIF(货件明细!K:K,F2935,货件明细!I:I)</f>
        <v>0</v>
      </c>
      <c r="Z2935">
        <f t="shared" si="182"/>
        <v>29.41</v>
      </c>
      <c r="AA2935">
        <f>SUMIF(货件明细!K:K,F2935,货件明细!J:J)</f>
        <v>0</v>
      </c>
      <c r="AB2935">
        <f t="shared" si="183"/>
        <v>1</v>
      </c>
    </row>
    <row r="2936" spans="1:28">
      <c r="A2936">
        <v>2025</v>
      </c>
      <c r="B2936">
        <v>5</v>
      </c>
      <c r="C2936">
        <v>19</v>
      </c>
      <c r="D2936" s="4">
        <v>45787</v>
      </c>
      <c r="E2936" t="s">
        <v>28</v>
      </c>
      <c r="F2936" t="s">
        <v>3070</v>
      </c>
      <c r="G2936" t="s">
        <v>163</v>
      </c>
      <c r="H2936" t="s">
        <v>71</v>
      </c>
      <c r="I2936" t="s">
        <v>39</v>
      </c>
      <c r="J2936" t="s">
        <v>45</v>
      </c>
      <c r="K2936" t="s">
        <v>45</v>
      </c>
      <c r="L2936" t="s">
        <v>46</v>
      </c>
      <c r="M2936" t="s">
        <v>65</v>
      </c>
      <c r="N2936" t="s">
        <v>2740</v>
      </c>
      <c r="O2936">
        <v>29.41</v>
      </c>
      <c r="Q2936">
        <v>269.775</v>
      </c>
      <c r="R2936">
        <v>269.775</v>
      </c>
      <c r="S2936">
        <v>0</v>
      </c>
      <c r="T2936">
        <v>269.775</v>
      </c>
      <c r="U2936">
        <v>128</v>
      </c>
      <c r="V2936">
        <f>SUMIF(货件明细!K:K,F2936,货件明细!AQ:AQ)</f>
        <v>0</v>
      </c>
      <c r="W2936">
        <f t="shared" si="180"/>
        <v>1</v>
      </c>
      <c r="X2936">
        <f t="shared" si="181"/>
        <v>128</v>
      </c>
      <c r="Y2936">
        <f>SUMIF(货件明细!K:K,F2936,货件明细!I:I)</f>
        <v>0</v>
      </c>
      <c r="Z2936">
        <f t="shared" si="182"/>
        <v>29.41</v>
      </c>
      <c r="AA2936">
        <f>SUMIF(货件明细!K:K,F2936,货件明细!J:J)</f>
        <v>0</v>
      </c>
      <c r="AB2936">
        <f t="shared" si="183"/>
        <v>1</v>
      </c>
    </row>
    <row r="2937" spans="1:28">
      <c r="A2937">
        <v>2025</v>
      </c>
      <c r="B2937">
        <v>5</v>
      </c>
      <c r="C2937">
        <v>19</v>
      </c>
      <c r="D2937" s="4">
        <v>45787</v>
      </c>
      <c r="E2937" t="s">
        <v>28</v>
      </c>
      <c r="F2937" t="s">
        <v>3071</v>
      </c>
      <c r="G2937" t="s">
        <v>50</v>
      </c>
      <c r="H2937" t="s">
        <v>31</v>
      </c>
      <c r="I2937" t="s">
        <v>39</v>
      </c>
      <c r="J2937" t="s">
        <v>45</v>
      </c>
      <c r="K2937" t="s">
        <v>100</v>
      </c>
      <c r="L2937" t="s">
        <v>46</v>
      </c>
      <c r="M2937" t="s">
        <v>65</v>
      </c>
      <c r="N2937" t="s">
        <v>1832</v>
      </c>
      <c r="O2937">
        <v>29.41</v>
      </c>
      <c r="Q2937">
        <v>298.769230769231</v>
      </c>
      <c r="R2937">
        <v>298.769230769231</v>
      </c>
      <c r="S2937">
        <v>0</v>
      </c>
      <c r="T2937">
        <v>298.769230769231</v>
      </c>
      <c r="U2937">
        <v>128</v>
      </c>
      <c r="V2937">
        <f>SUMIF(货件明细!K:K,F2937,货件明细!AQ:AQ)</f>
        <v>0</v>
      </c>
      <c r="W2937">
        <f t="shared" si="180"/>
        <v>1</v>
      </c>
      <c r="X2937">
        <f t="shared" si="181"/>
        <v>128</v>
      </c>
      <c r="Y2937">
        <f>SUMIF(货件明细!K:K,F2937,货件明细!I:I)</f>
        <v>0</v>
      </c>
      <c r="Z2937">
        <f t="shared" si="182"/>
        <v>29.41</v>
      </c>
      <c r="AA2937">
        <f>SUMIF(货件明细!K:K,F2937,货件明细!J:J)</f>
        <v>0</v>
      </c>
      <c r="AB2937">
        <f t="shared" si="183"/>
        <v>1</v>
      </c>
    </row>
    <row r="2938" spans="1:28">
      <c r="A2938">
        <v>2025</v>
      </c>
      <c r="B2938">
        <v>5</v>
      </c>
      <c r="C2938">
        <v>19</v>
      </c>
      <c r="D2938" s="4">
        <v>45787</v>
      </c>
      <c r="E2938" t="s">
        <v>28</v>
      </c>
      <c r="F2938" t="s">
        <v>3072</v>
      </c>
      <c r="G2938" t="s">
        <v>56</v>
      </c>
      <c r="H2938" t="s">
        <v>44</v>
      </c>
      <c r="I2938" t="s">
        <v>39</v>
      </c>
      <c r="J2938" t="s">
        <v>45</v>
      </c>
      <c r="K2938" t="s">
        <v>45</v>
      </c>
      <c r="L2938" t="s">
        <v>46</v>
      </c>
      <c r="M2938" t="s">
        <v>65</v>
      </c>
      <c r="N2938" t="s">
        <v>2740</v>
      </c>
      <c r="O2938">
        <v>29.41</v>
      </c>
      <c r="Q2938">
        <v>335.775</v>
      </c>
      <c r="R2938">
        <v>335.775</v>
      </c>
      <c r="S2938">
        <v>0</v>
      </c>
      <c r="T2938">
        <v>335.775</v>
      </c>
      <c r="U2938">
        <v>128</v>
      </c>
      <c r="V2938">
        <f>SUMIF(货件明细!K:K,F2938,货件明细!AQ:AQ)</f>
        <v>0</v>
      </c>
      <c r="W2938">
        <f t="shared" si="180"/>
        <v>1</v>
      </c>
      <c r="X2938">
        <f t="shared" si="181"/>
        <v>128</v>
      </c>
      <c r="Y2938">
        <f>SUMIF(货件明细!K:K,F2938,货件明细!I:I)</f>
        <v>0</v>
      </c>
      <c r="Z2938">
        <f t="shared" si="182"/>
        <v>29.41</v>
      </c>
      <c r="AA2938">
        <f>SUMIF(货件明细!K:K,F2938,货件明细!J:J)</f>
        <v>0</v>
      </c>
      <c r="AB2938">
        <f t="shared" si="183"/>
        <v>1</v>
      </c>
    </row>
    <row r="2939" spans="1:28">
      <c r="A2939">
        <v>2025</v>
      </c>
      <c r="B2939">
        <v>5</v>
      </c>
      <c r="C2939">
        <v>19</v>
      </c>
      <c r="D2939" s="4">
        <v>45787</v>
      </c>
      <c r="E2939" t="s">
        <v>28</v>
      </c>
      <c r="F2939" t="s">
        <v>3073</v>
      </c>
      <c r="G2939" t="s">
        <v>64</v>
      </c>
      <c r="H2939" t="s">
        <v>44</v>
      </c>
      <c r="I2939" t="s">
        <v>39</v>
      </c>
      <c r="J2939" t="s">
        <v>45</v>
      </c>
      <c r="K2939" t="s">
        <v>45</v>
      </c>
      <c r="L2939" t="s">
        <v>46</v>
      </c>
      <c r="M2939" t="s">
        <v>65</v>
      </c>
      <c r="N2939" t="s">
        <v>2740</v>
      </c>
      <c r="O2939">
        <v>29.41</v>
      </c>
      <c r="Q2939">
        <v>344.68</v>
      </c>
      <c r="R2939">
        <v>344.68</v>
      </c>
      <c r="S2939">
        <v>0</v>
      </c>
      <c r="T2939">
        <v>344.68</v>
      </c>
      <c r="U2939">
        <v>128</v>
      </c>
      <c r="V2939">
        <f>SUMIF(货件明细!K:K,F2939,货件明细!AQ:AQ)</f>
        <v>0</v>
      </c>
      <c r="W2939">
        <f t="shared" si="180"/>
        <v>1</v>
      </c>
      <c r="X2939">
        <f t="shared" si="181"/>
        <v>128</v>
      </c>
      <c r="Y2939">
        <f>SUMIF(货件明细!K:K,F2939,货件明细!I:I)</f>
        <v>0</v>
      </c>
      <c r="Z2939">
        <f t="shared" si="182"/>
        <v>29.41</v>
      </c>
      <c r="AA2939">
        <f>SUMIF(货件明细!K:K,F2939,货件明细!J:J)</f>
        <v>0</v>
      </c>
      <c r="AB2939">
        <f t="shared" si="183"/>
        <v>1</v>
      </c>
    </row>
    <row r="2940" spans="1:28">
      <c r="A2940">
        <v>2025</v>
      </c>
      <c r="B2940">
        <v>5</v>
      </c>
      <c r="C2940">
        <v>19</v>
      </c>
      <c r="D2940" s="4">
        <v>45787</v>
      </c>
      <c r="E2940" t="s">
        <v>28</v>
      </c>
      <c r="F2940" t="s">
        <v>3074</v>
      </c>
      <c r="G2940" t="s">
        <v>114</v>
      </c>
      <c r="H2940" t="s">
        <v>44</v>
      </c>
      <c r="I2940" t="s">
        <v>39</v>
      </c>
      <c r="J2940" t="s">
        <v>100</v>
      </c>
      <c r="K2940" t="s">
        <v>58</v>
      </c>
      <c r="L2940" t="s">
        <v>46</v>
      </c>
      <c r="M2940" t="s">
        <v>47</v>
      </c>
      <c r="N2940" t="s">
        <v>58</v>
      </c>
      <c r="O2940">
        <v>45.95</v>
      </c>
      <c r="Q2940">
        <v>451.2</v>
      </c>
      <c r="R2940">
        <v>451.2</v>
      </c>
      <c r="S2940">
        <v>0</v>
      </c>
      <c r="T2940">
        <v>451.2</v>
      </c>
      <c r="U2940">
        <v>108</v>
      </c>
      <c r="V2940">
        <f>SUMIF(货件明细!K:K,F2940,货件明细!AQ:AQ)</f>
        <v>0</v>
      </c>
      <c r="W2940">
        <f t="shared" si="180"/>
        <v>1</v>
      </c>
      <c r="X2940">
        <f t="shared" si="181"/>
        <v>108</v>
      </c>
      <c r="Y2940">
        <f>SUMIF(货件明细!K:K,F2940,货件明细!I:I)</f>
        <v>0</v>
      </c>
      <c r="Z2940">
        <f t="shared" si="182"/>
        <v>45.95</v>
      </c>
      <c r="AA2940">
        <f>SUMIF(货件明细!K:K,F2940,货件明细!J:J)</f>
        <v>0</v>
      </c>
      <c r="AB2940">
        <f t="shared" si="183"/>
        <v>1</v>
      </c>
    </row>
    <row r="2941" spans="1:28">
      <c r="A2941">
        <v>2025</v>
      </c>
      <c r="B2941">
        <v>5</v>
      </c>
      <c r="C2941">
        <v>19</v>
      </c>
      <c r="D2941" s="4">
        <v>45787</v>
      </c>
      <c r="E2941" t="s">
        <v>28</v>
      </c>
      <c r="F2941" t="s">
        <v>3075</v>
      </c>
      <c r="G2941" t="s">
        <v>50</v>
      </c>
      <c r="H2941" t="s">
        <v>31</v>
      </c>
      <c r="I2941" t="s">
        <v>39</v>
      </c>
      <c r="J2941" t="s">
        <v>100</v>
      </c>
      <c r="K2941" t="s">
        <v>100</v>
      </c>
      <c r="L2941" t="s">
        <v>46</v>
      </c>
      <c r="M2941" t="s">
        <v>65</v>
      </c>
      <c r="N2941" t="s">
        <v>1832</v>
      </c>
      <c r="O2941">
        <v>30.6</v>
      </c>
      <c r="Q2941">
        <v>298.769230769231</v>
      </c>
      <c r="R2941">
        <v>298.769230769231</v>
      </c>
      <c r="S2941">
        <v>0</v>
      </c>
      <c r="T2941">
        <v>298.769230769231</v>
      </c>
      <c r="U2941">
        <v>72</v>
      </c>
      <c r="V2941">
        <f>SUMIF(货件明细!K:K,F2941,货件明细!AQ:AQ)</f>
        <v>0</v>
      </c>
      <c r="W2941">
        <f t="shared" si="180"/>
        <v>1</v>
      </c>
      <c r="X2941">
        <f t="shared" si="181"/>
        <v>72</v>
      </c>
      <c r="Y2941">
        <f>SUMIF(货件明细!K:K,F2941,货件明细!I:I)</f>
        <v>0</v>
      </c>
      <c r="Z2941">
        <f t="shared" si="182"/>
        <v>30.6</v>
      </c>
      <c r="AA2941">
        <f>SUMIF(货件明细!K:K,F2941,货件明细!J:J)</f>
        <v>0</v>
      </c>
      <c r="AB2941">
        <f t="shared" si="183"/>
        <v>1</v>
      </c>
    </row>
    <row r="2942" spans="1:28">
      <c r="A2942">
        <v>2025</v>
      </c>
      <c r="B2942">
        <v>5</v>
      </c>
      <c r="C2942">
        <v>19</v>
      </c>
      <c r="D2942" s="4">
        <v>45787</v>
      </c>
      <c r="E2942" t="s">
        <v>28</v>
      </c>
      <c r="F2942" t="s">
        <v>3076</v>
      </c>
      <c r="G2942" t="s">
        <v>64</v>
      </c>
      <c r="H2942" t="s">
        <v>44</v>
      </c>
      <c r="I2942" t="s">
        <v>39</v>
      </c>
      <c r="J2942" t="s">
        <v>100</v>
      </c>
      <c r="K2942" t="s">
        <v>58</v>
      </c>
      <c r="L2942" t="s">
        <v>46</v>
      </c>
      <c r="M2942" t="s">
        <v>47</v>
      </c>
      <c r="N2942" t="s">
        <v>58</v>
      </c>
      <c r="O2942">
        <v>45.95</v>
      </c>
      <c r="Q2942">
        <v>451.2</v>
      </c>
      <c r="R2942">
        <v>451.2</v>
      </c>
      <c r="S2942">
        <v>0</v>
      </c>
      <c r="T2942">
        <v>451.2</v>
      </c>
      <c r="U2942">
        <v>108</v>
      </c>
      <c r="V2942">
        <f>SUMIF(货件明细!K:K,F2942,货件明细!AQ:AQ)</f>
        <v>0</v>
      </c>
      <c r="W2942">
        <f t="shared" si="180"/>
        <v>1</v>
      </c>
      <c r="X2942">
        <f t="shared" si="181"/>
        <v>108</v>
      </c>
      <c r="Y2942">
        <f>SUMIF(货件明细!K:K,F2942,货件明细!I:I)</f>
        <v>0</v>
      </c>
      <c r="Z2942">
        <f t="shared" si="182"/>
        <v>45.95</v>
      </c>
      <c r="AA2942">
        <f>SUMIF(货件明细!K:K,F2942,货件明细!J:J)</f>
        <v>0</v>
      </c>
      <c r="AB2942">
        <f t="shared" si="183"/>
        <v>1</v>
      </c>
    </row>
    <row r="2943" spans="1:28">
      <c r="A2943">
        <v>2025</v>
      </c>
      <c r="B2943">
        <v>5</v>
      </c>
      <c r="C2943">
        <v>19</v>
      </c>
      <c r="D2943" s="4">
        <v>45787</v>
      </c>
      <c r="E2943" t="s">
        <v>28</v>
      </c>
      <c r="F2943" t="s">
        <v>3077</v>
      </c>
      <c r="G2943" t="s">
        <v>56</v>
      </c>
      <c r="H2943" t="s">
        <v>44</v>
      </c>
      <c r="I2943" t="s">
        <v>39</v>
      </c>
      <c r="J2943" t="s">
        <v>100</v>
      </c>
      <c r="K2943" t="s">
        <v>58</v>
      </c>
      <c r="L2943" t="s">
        <v>46</v>
      </c>
      <c r="M2943" t="s">
        <v>47</v>
      </c>
      <c r="N2943" t="s">
        <v>58</v>
      </c>
      <c r="O2943">
        <v>61.3</v>
      </c>
      <c r="Q2943">
        <v>533.2</v>
      </c>
      <c r="R2943">
        <v>533.2</v>
      </c>
      <c r="S2943">
        <v>0</v>
      </c>
      <c r="T2943">
        <v>533.2</v>
      </c>
      <c r="U2943">
        <v>144</v>
      </c>
      <c r="V2943">
        <f>SUMIF(货件明细!K:K,F2943,货件明细!AQ:AQ)</f>
        <v>0</v>
      </c>
      <c r="W2943">
        <f t="shared" si="180"/>
        <v>1</v>
      </c>
      <c r="X2943">
        <f t="shared" si="181"/>
        <v>144</v>
      </c>
      <c r="Y2943">
        <f>SUMIF(货件明细!K:K,F2943,货件明细!I:I)</f>
        <v>0</v>
      </c>
      <c r="Z2943">
        <f t="shared" si="182"/>
        <v>61.3</v>
      </c>
      <c r="AA2943">
        <f>SUMIF(货件明细!K:K,F2943,货件明细!J:J)</f>
        <v>0</v>
      </c>
      <c r="AB2943">
        <f t="shared" si="183"/>
        <v>1</v>
      </c>
    </row>
    <row r="2944" spans="1:28">
      <c r="A2944">
        <v>2025</v>
      </c>
      <c r="B2944">
        <v>5</v>
      </c>
      <c r="C2944">
        <v>19</v>
      </c>
      <c r="D2944" s="4">
        <v>45787</v>
      </c>
      <c r="E2944" t="s">
        <v>28</v>
      </c>
      <c r="F2944" t="s">
        <v>3078</v>
      </c>
      <c r="G2944" t="s">
        <v>163</v>
      </c>
      <c r="H2944" t="s">
        <v>71</v>
      </c>
      <c r="I2944" t="s">
        <v>39</v>
      </c>
      <c r="J2944" t="s">
        <v>100</v>
      </c>
      <c r="K2944" t="s">
        <v>58</v>
      </c>
      <c r="L2944" t="s">
        <v>46</v>
      </c>
      <c r="M2944" t="s">
        <v>47</v>
      </c>
      <c r="N2944" t="s">
        <v>1851</v>
      </c>
      <c r="O2944">
        <v>45.95</v>
      </c>
      <c r="Q2944">
        <v>296.1</v>
      </c>
      <c r="R2944">
        <v>296.1</v>
      </c>
      <c r="S2944">
        <v>0</v>
      </c>
      <c r="T2944">
        <v>296.1</v>
      </c>
      <c r="U2944">
        <v>108</v>
      </c>
      <c r="V2944">
        <f>SUMIF(货件明细!K:K,F2944,货件明细!AQ:AQ)</f>
        <v>0</v>
      </c>
      <c r="W2944">
        <f t="shared" si="180"/>
        <v>1</v>
      </c>
      <c r="X2944">
        <f t="shared" si="181"/>
        <v>108</v>
      </c>
      <c r="Y2944">
        <f>SUMIF(货件明细!K:K,F2944,货件明细!I:I)</f>
        <v>0</v>
      </c>
      <c r="Z2944">
        <f t="shared" si="182"/>
        <v>45.95</v>
      </c>
      <c r="AA2944">
        <f>SUMIF(货件明细!K:K,F2944,货件明细!J:J)</f>
        <v>0</v>
      </c>
      <c r="AB2944">
        <f t="shared" si="183"/>
        <v>1</v>
      </c>
    </row>
    <row r="2945" spans="1:28">
      <c r="A2945">
        <v>2025</v>
      </c>
      <c r="B2945">
        <v>5</v>
      </c>
      <c r="C2945">
        <v>19</v>
      </c>
      <c r="D2945" s="4">
        <v>45787</v>
      </c>
      <c r="E2945" t="s">
        <v>28</v>
      </c>
      <c r="F2945" t="s">
        <v>3079</v>
      </c>
      <c r="G2945" t="s">
        <v>64</v>
      </c>
      <c r="H2945" t="s">
        <v>44</v>
      </c>
      <c r="I2945" t="s">
        <v>111</v>
      </c>
      <c r="J2945" t="s">
        <v>100</v>
      </c>
      <c r="K2945" t="s">
        <v>58</v>
      </c>
      <c r="L2945" t="s">
        <v>46</v>
      </c>
      <c r="M2945" t="s">
        <v>47</v>
      </c>
      <c r="N2945" t="s">
        <v>75</v>
      </c>
      <c r="O2945">
        <v>31.15</v>
      </c>
      <c r="Q2945">
        <v>266.8</v>
      </c>
      <c r="R2945">
        <v>266.8</v>
      </c>
      <c r="S2945">
        <v>0</v>
      </c>
      <c r="T2945">
        <v>266.8</v>
      </c>
      <c r="U2945">
        <v>184</v>
      </c>
      <c r="V2945">
        <f>SUMIF(货件明细!K:K,F2945,货件明细!AQ:AQ)</f>
        <v>0</v>
      </c>
      <c r="W2945">
        <f t="shared" si="180"/>
        <v>1</v>
      </c>
      <c r="X2945">
        <f t="shared" si="181"/>
        <v>184</v>
      </c>
      <c r="Y2945">
        <f>SUMIF(货件明细!K:K,F2945,货件明细!I:I)</f>
        <v>0</v>
      </c>
      <c r="Z2945">
        <f t="shared" si="182"/>
        <v>31.15</v>
      </c>
      <c r="AA2945">
        <f>SUMIF(货件明细!K:K,F2945,货件明细!J:J)</f>
        <v>0</v>
      </c>
      <c r="AB2945">
        <f t="shared" si="183"/>
        <v>1</v>
      </c>
    </row>
    <row r="2946" spans="1:28">
      <c r="A2946">
        <v>2025</v>
      </c>
      <c r="B2946">
        <v>5</v>
      </c>
      <c r="C2946">
        <v>19</v>
      </c>
      <c r="D2946" s="4">
        <v>45787</v>
      </c>
      <c r="E2946" t="s">
        <v>28</v>
      </c>
      <c r="F2946" t="s">
        <v>3080</v>
      </c>
      <c r="G2946" t="s">
        <v>163</v>
      </c>
      <c r="H2946" t="s">
        <v>71</v>
      </c>
      <c r="I2946" t="s">
        <v>111</v>
      </c>
      <c r="J2946" t="s">
        <v>100</v>
      </c>
      <c r="K2946" t="s">
        <v>58</v>
      </c>
      <c r="L2946" t="s">
        <v>46</v>
      </c>
      <c r="M2946" t="s">
        <v>47</v>
      </c>
      <c r="N2946" t="s">
        <v>107</v>
      </c>
      <c r="O2946">
        <v>31.15</v>
      </c>
      <c r="Q2946">
        <v>202.4</v>
      </c>
      <c r="R2946">
        <v>202.4</v>
      </c>
      <c r="S2946">
        <v>0</v>
      </c>
      <c r="T2946">
        <v>202.4</v>
      </c>
      <c r="U2946">
        <v>184</v>
      </c>
      <c r="V2946">
        <f>SUMIF(货件明细!K:K,F2946,货件明细!AQ:AQ)</f>
        <v>0</v>
      </c>
      <c r="W2946">
        <f t="shared" ref="W2946:W3009" si="184">IF(V2946=U2946,0,1)</f>
        <v>1</v>
      </c>
      <c r="X2946">
        <f t="shared" ref="X2946:X3009" si="185">U2946</f>
        <v>184</v>
      </c>
      <c r="Y2946">
        <f>SUMIF(货件明细!K:K,F2946,货件明细!I:I)</f>
        <v>0</v>
      </c>
      <c r="Z2946">
        <f t="shared" ref="Z2946:Z3009" si="186">O2946-Y2946</f>
        <v>31.15</v>
      </c>
      <c r="AA2946">
        <f>SUMIF(货件明细!K:K,F2946,货件明细!J:J)</f>
        <v>0</v>
      </c>
      <c r="AB2946">
        <f t="shared" ref="AB2946:AB3009" si="187">IF(T2946=AA2946,0,1)</f>
        <v>1</v>
      </c>
    </row>
    <row r="2947" spans="1:28">
      <c r="A2947">
        <v>2025</v>
      </c>
      <c r="B2947">
        <v>5</v>
      </c>
      <c r="C2947">
        <v>19</v>
      </c>
      <c r="D2947" s="4">
        <v>45787</v>
      </c>
      <c r="E2947" t="s">
        <v>28</v>
      </c>
      <c r="F2947" t="s">
        <v>3081</v>
      </c>
      <c r="G2947" t="s">
        <v>50</v>
      </c>
      <c r="H2947" t="s">
        <v>31</v>
      </c>
      <c r="I2947" t="s">
        <v>111</v>
      </c>
      <c r="J2947" t="s">
        <v>100</v>
      </c>
      <c r="K2947" t="s">
        <v>100</v>
      </c>
      <c r="L2947" t="s">
        <v>46</v>
      </c>
      <c r="M2947" t="s">
        <v>47</v>
      </c>
      <c r="N2947" t="s">
        <v>101</v>
      </c>
      <c r="O2947">
        <v>31.15</v>
      </c>
      <c r="Q2947">
        <v>310.08</v>
      </c>
      <c r="R2947">
        <v>310.08</v>
      </c>
      <c r="S2947">
        <v>0</v>
      </c>
      <c r="T2947">
        <v>310.08</v>
      </c>
      <c r="U2947">
        <v>184</v>
      </c>
      <c r="V2947">
        <f>SUMIF(货件明细!K:K,F2947,货件明细!AQ:AQ)</f>
        <v>0</v>
      </c>
      <c r="W2947">
        <f t="shared" si="184"/>
        <v>1</v>
      </c>
      <c r="X2947">
        <f t="shared" si="185"/>
        <v>184</v>
      </c>
      <c r="Y2947">
        <f>SUMIF(货件明细!K:K,F2947,货件明细!I:I)</f>
        <v>0</v>
      </c>
      <c r="Z2947">
        <f t="shared" si="186"/>
        <v>31.15</v>
      </c>
      <c r="AA2947">
        <f>SUMIF(货件明细!K:K,F2947,货件明细!J:J)</f>
        <v>0</v>
      </c>
      <c r="AB2947">
        <f t="shared" si="187"/>
        <v>1</v>
      </c>
    </row>
    <row r="2948" spans="1:28">
      <c r="A2948">
        <v>2025</v>
      </c>
      <c r="B2948">
        <v>5</v>
      </c>
      <c r="C2948">
        <v>19</v>
      </c>
      <c r="D2948" s="4">
        <v>45787</v>
      </c>
      <c r="E2948" t="s">
        <v>28</v>
      </c>
      <c r="F2948" t="s">
        <v>3082</v>
      </c>
      <c r="G2948" t="s">
        <v>56</v>
      </c>
      <c r="H2948" t="s">
        <v>44</v>
      </c>
      <c r="I2948" t="s">
        <v>111</v>
      </c>
      <c r="J2948" t="s">
        <v>100</v>
      </c>
      <c r="K2948" t="s">
        <v>58</v>
      </c>
      <c r="L2948" t="s">
        <v>46</v>
      </c>
      <c r="M2948" t="s">
        <v>47</v>
      </c>
      <c r="N2948" t="s">
        <v>75</v>
      </c>
      <c r="O2948">
        <v>31.15</v>
      </c>
      <c r="Q2948">
        <v>266.8</v>
      </c>
      <c r="R2948">
        <v>266.8</v>
      </c>
      <c r="S2948">
        <v>0</v>
      </c>
      <c r="T2948">
        <v>266.8</v>
      </c>
      <c r="U2948">
        <v>184</v>
      </c>
      <c r="V2948">
        <f>SUMIF(货件明细!K:K,F2948,货件明细!AQ:AQ)</f>
        <v>0</v>
      </c>
      <c r="W2948">
        <f t="shared" si="184"/>
        <v>1</v>
      </c>
      <c r="X2948">
        <f t="shared" si="185"/>
        <v>184</v>
      </c>
      <c r="Y2948">
        <f>SUMIF(货件明细!K:K,F2948,货件明细!I:I)</f>
        <v>0</v>
      </c>
      <c r="Z2948">
        <f t="shared" si="186"/>
        <v>31.15</v>
      </c>
      <c r="AA2948">
        <f>SUMIF(货件明细!K:K,F2948,货件明细!J:J)</f>
        <v>0</v>
      </c>
      <c r="AB2948">
        <f t="shared" si="187"/>
        <v>1</v>
      </c>
    </row>
    <row r="2949" spans="1:28">
      <c r="A2949">
        <v>2025</v>
      </c>
      <c r="B2949">
        <v>5</v>
      </c>
      <c r="C2949">
        <v>19</v>
      </c>
      <c r="D2949" s="4">
        <v>45787</v>
      </c>
      <c r="E2949" t="s">
        <v>28</v>
      </c>
      <c r="F2949" t="s">
        <v>3083</v>
      </c>
      <c r="G2949" t="s">
        <v>114</v>
      </c>
      <c r="H2949" t="s">
        <v>44</v>
      </c>
      <c r="I2949" t="s">
        <v>111</v>
      </c>
      <c r="J2949" t="s">
        <v>100</v>
      </c>
      <c r="K2949" t="s">
        <v>58</v>
      </c>
      <c r="L2949" t="s">
        <v>46</v>
      </c>
      <c r="M2949" t="s">
        <v>47</v>
      </c>
      <c r="N2949" t="s">
        <v>75</v>
      </c>
      <c r="O2949">
        <v>31.15</v>
      </c>
      <c r="Q2949">
        <v>266.8</v>
      </c>
      <c r="R2949">
        <v>266.8</v>
      </c>
      <c r="S2949">
        <v>0</v>
      </c>
      <c r="T2949">
        <v>266.8</v>
      </c>
      <c r="U2949">
        <v>184</v>
      </c>
      <c r="V2949">
        <f>SUMIF(货件明细!K:K,F2949,货件明细!AQ:AQ)</f>
        <v>0</v>
      </c>
      <c r="W2949">
        <f t="shared" si="184"/>
        <v>1</v>
      </c>
      <c r="X2949">
        <f t="shared" si="185"/>
        <v>184</v>
      </c>
      <c r="Y2949">
        <f>SUMIF(货件明细!K:K,F2949,货件明细!I:I)</f>
        <v>0</v>
      </c>
      <c r="Z2949">
        <f t="shared" si="186"/>
        <v>31.15</v>
      </c>
      <c r="AA2949">
        <f>SUMIF(货件明细!K:K,F2949,货件明细!J:J)</f>
        <v>0</v>
      </c>
      <c r="AB2949">
        <f t="shared" si="187"/>
        <v>1</v>
      </c>
    </row>
    <row r="2950" spans="1:28">
      <c r="A2950">
        <v>2025</v>
      </c>
      <c r="B2950">
        <v>5</v>
      </c>
      <c r="C2950">
        <v>19</v>
      </c>
      <c r="D2950" s="4">
        <v>45787</v>
      </c>
      <c r="E2950" t="s">
        <v>28</v>
      </c>
      <c r="F2950" t="s">
        <v>3084</v>
      </c>
      <c r="G2950" t="s">
        <v>163</v>
      </c>
      <c r="H2950" t="s">
        <v>71</v>
      </c>
      <c r="I2950" t="s">
        <v>145</v>
      </c>
      <c r="J2950" t="s">
        <v>45</v>
      </c>
      <c r="K2950" t="s">
        <v>45</v>
      </c>
      <c r="L2950" t="s">
        <v>46</v>
      </c>
      <c r="M2950" t="s">
        <v>47</v>
      </c>
      <c r="N2950" t="s">
        <v>48</v>
      </c>
      <c r="O2950">
        <v>38.75</v>
      </c>
      <c r="Q2950">
        <v>321</v>
      </c>
      <c r="R2950">
        <v>321</v>
      </c>
      <c r="S2950">
        <v>0</v>
      </c>
      <c r="T2950">
        <v>321</v>
      </c>
      <c r="U2950">
        <v>221</v>
      </c>
      <c r="V2950">
        <f>SUMIF(货件明细!K:K,F2950,货件明细!AQ:AQ)</f>
        <v>0</v>
      </c>
      <c r="W2950">
        <f t="shared" si="184"/>
        <v>1</v>
      </c>
      <c r="X2950">
        <f t="shared" si="185"/>
        <v>221</v>
      </c>
      <c r="Y2950">
        <f>SUMIF(货件明细!K:K,F2950,货件明细!I:I)</f>
        <v>0</v>
      </c>
      <c r="Z2950">
        <f t="shared" si="186"/>
        <v>38.75</v>
      </c>
      <c r="AA2950">
        <f>SUMIF(货件明细!K:K,F2950,货件明细!J:J)</f>
        <v>0</v>
      </c>
      <c r="AB2950">
        <f t="shared" si="187"/>
        <v>1</v>
      </c>
    </row>
    <row r="2951" spans="1:28">
      <c r="A2951">
        <v>2025</v>
      </c>
      <c r="B2951">
        <v>5</v>
      </c>
      <c r="C2951">
        <v>19</v>
      </c>
      <c r="D2951" s="4">
        <v>45787</v>
      </c>
      <c r="E2951" t="s">
        <v>28</v>
      </c>
      <c r="F2951" t="s">
        <v>3085</v>
      </c>
      <c r="G2951" t="s">
        <v>56</v>
      </c>
      <c r="H2951" t="s">
        <v>44</v>
      </c>
      <c r="I2951" t="s">
        <v>145</v>
      </c>
      <c r="J2951" t="s">
        <v>45</v>
      </c>
      <c r="K2951" t="s">
        <v>45</v>
      </c>
      <c r="L2951" t="s">
        <v>46</v>
      </c>
      <c r="M2951" t="s">
        <v>47</v>
      </c>
      <c r="N2951" t="s">
        <v>48</v>
      </c>
      <c r="O2951">
        <v>38.75</v>
      </c>
      <c r="Q2951">
        <v>376.5</v>
      </c>
      <c r="R2951">
        <v>376.5</v>
      </c>
      <c r="S2951">
        <v>0</v>
      </c>
      <c r="T2951">
        <v>376.5</v>
      </c>
      <c r="U2951">
        <v>221</v>
      </c>
      <c r="V2951">
        <f>SUMIF(货件明细!K:K,F2951,货件明细!AQ:AQ)</f>
        <v>0</v>
      </c>
      <c r="W2951">
        <f t="shared" si="184"/>
        <v>1</v>
      </c>
      <c r="X2951">
        <f t="shared" si="185"/>
        <v>221</v>
      </c>
      <c r="Y2951">
        <f>SUMIF(货件明细!K:K,F2951,货件明细!I:I)</f>
        <v>0</v>
      </c>
      <c r="Z2951">
        <f t="shared" si="186"/>
        <v>38.75</v>
      </c>
      <c r="AA2951">
        <f>SUMIF(货件明细!K:K,F2951,货件明细!J:J)</f>
        <v>0</v>
      </c>
      <c r="AB2951">
        <f t="shared" si="187"/>
        <v>1</v>
      </c>
    </row>
    <row r="2952" spans="1:28">
      <c r="A2952">
        <v>2025</v>
      </c>
      <c r="B2952">
        <v>5</v>
      </c>
      <c r="C2952">
        <v>19</v>
      </c>
      <c r="D2952" s="4">
        <v>45787</v>
      </c>
      <c r="E2952" t="s">
        <v>28</v>
      </c>
      <c r="F2952" t="s">
        <v>3086</v>
      </c>
      <c r="G2952" t="s">
        <v>374</v>
      </c>
      <c r="H2952" t="s">
        <v>71</v>
      </c>
      <c r="I2952" t="s">
        <v>145</v>
      </c>
      <c r="J2952" t="s">
        <v>45</v>
      </c>
      <c r="K2952" t="s">
        <v>45</v>
      </c>
      <c r="L2952" t="s">
        <v>46</v>
      </c>
      <c r="M2952" t="s">
        <v>47</v>
      </c>
      <c r="N2952" t="s">
        <v>48</v>
      </c>
      <c r="O2952">
        <v>38.75</v>
      </c>
      <c r="Q2952">
        <v>321</v>
      </c>
      <c r="R2952">
        <v>321</v>
      </c>
      <c r="S2952">
        <v>0</v>
      </c>
      <c r="T2952">
        <v>321</v>
      </c>
      <c r="U2952">
        <v>221</v>
      </c>
      <c r="V2952">
        <f>SUMIF(货件明细!K:K,F2952,货件明细!AQ:AQ)</f>
        <v>0</v>
      </c>
      <c r="W2952">
        <f t="shared" si="184"/>
        <v>1</v>
      </c>
      <c r="X2952">
        <f t="shared" si="185"/>
        <v>221</v>
      </c>
      <c r="Y2952">
        <f>SUMIF(货件明细!K:K,F2952,货件明细!I:I)</f>
        <v>0</v>
      </c>
      <c r="Z2952">
        <f t="shared" si="186"/>
        <v>38.75</v>
      </c>
      <c r="AA2952">
        <f>SUMIF(货件明细!K:K,F2952,货件明细!J:J)</f>
        <v>0</v>
      </c>
      <c r="AB2952">
        <f t="shared" si="187"/>
        <v>1</v>
      </c>
    </row>
    <row r="2953" spans="1:28">
      <c r="A2953">
        <v>2025</v>
      </c>
      <c r="B2953">
        <v>5</v>
      </c>
      <c r="C2953">
        <v>19</v>
      </c>
      <c r="D2953" s="4">
        <v>45787</v>
      </c>
      <c r="E2953" t="s">
        <v>28</v>
      </c>
      <c r="F2953" t="s">
        <v>3087</v>
      </c>
      <c r="G2953" t="s">
        <v>64</v>
      </c>
      <c r="H2953" t="s">
        <v>44</v>
      </c>
      <c r="I2953" t="s">
        <v>145</v>
      </c>
      <c r="J2953" t="s">
        <v>45</v>
      </c>
      <c r="K2953" t="s">
        <v>45</v>
      </c>
      <c r="L2953" t="s">
        <v>46</v>
      </c>
      <c r="M2953" t="s">
        <v>47</v>
      </c>
      <c r="N2953" t="s">
        <v>48</v>
      </c>
      <c r="O2953">
        <v>38.75</v>
      </c>
      <c r="Q2953">
        <v>376.5</v>
      </c>
      <c r="R2953">
        <v>376.5</v>
      </c>
      <c r="S2953">
        <v>0</v>
      </c>
      <c r="T2953">
        <v>376.5</v>
      </c>
      <c r="U2953">
        <v>221</v>
      </c>
      <c r="V2953">
        <f>SUMIF(货件明细!K:K,F2953,货件明细!AQ:AQ)</f>
        <v>0</v>
      </c>
      <c r="W2953">
        <f t="shared" si="184"/>
        <v>1</v>
      </c>
      <c r="X2953">
        <f t="shared" si="185"/>
        <v>221</v>
      </c>
      <c r="Y2953">
        <f>SUMIF(货件明细!K:K,F2953,货件明细!I:I)</f>
        <v>0</v>
      </c>
      <c r="Z2953">
        <f t="shared" si="186"/>
        <v>38.75</v>
      </c>
      <c r="AA2953">
        <f>SUMIF(货件明细!K:K,F2953,货件明细!J:J)</f>
        <v>0</v>
      </c>
      <c r="AB2953">
        <f t="shared" si="187"/>
        <v>1</v>
      </c>
    </row>
    <row r="2954" spans="1:28">
      <c r="A2954">
        <v>2025</v>
      </c>
      <c r="B2954">
        <v>5</v>
      </c>
      <c r="C2954">
        <v>19</v>
      </c>
      <c r="D2954" s="4">
        <v>45787</v>
      </c>
      <c r="E2954" t="s">
        <v>28</v>
      </c>
      <c r="F2954" t="s">
        <v>3088</v>
      </c>
      <c r="G2954" t="s">
        <v>50</v>
      </c>
      <c r="H2954" t="s">
        <v>31</v>
      </c>
      <c r="I2954" t="s">
        <v>145</v>
      </c>
      <c r="J2954" t="s">
        <v>45</v>
      </c>
      <c r="K2954" t="s">
        <v>100</v>
      </c>
      <c r="L2954" t="s">
        <v>46</v>
      </c>
      <c r="M2954" t="s">
        <v>47</v>
      </c>
      <c r="N2954" t="s">
        <v>101</v>
      </c>
      <c r="O2954">
        <v>38.75</v>
      </c>
      <c r="Q2954">
        <v>310.08</v>
      </c>
      <c r="R2954">
        <v>310.08</v>
      </c>
      <c r="S2954">
        <v>0</v>
      </c>
      <c r="T2954">
        <v>310.08</v>
      </c>
      <c r="U2954">
        <v>221</v>
      </c>
      <c r="V2954">
        <f>SUMIF(货件明细!K:K,F2954,货件明细!AQ:AQ)</f>
        <v>0</v>
      </c>
      <c r="W2954">
        <f t="shared" si="184"/>
        <v>1</v>
      </c>
      <c r="X2954">
        <f t="shared" si="185"/>
        <v>221</v>
      </c>
      <c r="Y2954">
        <f>SUMIF(货件明细!K:K,F2954,货件明细!I:I)</f>
        <v>0</v>
      </c>
      <c r="Z2954">
        <f t="shared" si="186"/>
        <v>38.75</v>
      </c>
      <c r="AA2954">
        <f>SUMIF(货件明细!K:K,F2954,货件明细!J:J)</f>
        <v>0</v>
      </c>
      <c r="AB2954">
        <f t="shared" si="187"/>
        <v>1</v>
      </c>
    </row>
    <row r="2955" spans="1:28">
      <c r="A2955">
        <v>2025</v>
      </c>
      <c r="B2955">
        <v>5</v>
      </c>
      <c r="C2955">
        <v>19</v>
      </c>
      <c r="D2955" s="4">
        <v>45787</v>
      </c>
      <c r="E2955" t="s">
        <v>28</v>
      </c>
      <c r="F2955" t="s">
        <v>3089</v>
      </c>
      <c r="G2955" t="s">
        <v>64</v>
      </c>
      <c r="H2955" t="s">
        <v>44</v>
      </c>
      <c r="I2955" t="s">
        <v>41</v>
      </c>
      <c r="J2955" t="s">
        <v>100</v>
      </c>
      <c r="K2955" t="s">
        <v>58</v>
      </c>
      <c r="L2955" t="s">
        <v>46</v>
      </c>
      <c r="M2955" t="s">
        <v>47</v>
      </c>
      <c r="N2955" t="s">
        <v>75</v>
      </c>
      <c r="O2955">
        <v>19.55</v>
      </c>
      <c r="Q2955">
        <v>174</v>
      </c>
      <c r="R2955">
        <v>174</v>
      </c>
      <c r="S2955">
        <v>0</v>
      </c>
      <c r="T2955">
        <v>174</v>
      </c>
      <c r="U2955">
        <v>120</v>
      </c>
      <c r="V2955">
        <f>SUMIF(货件明细!K:K,F2955,货件明细!AQ:AQ)</f>
        <v>0</v>
      </c>
      <c r="W2955">
        <f t="shared" si="184"/>
        <v>1</v>
      </c>
      <c r="X2955">
        <f t="shared" si="185"/>
        <v>120</v>
      </c>
      <c r="Y2955">
        <f>SUMIF(货件明细!K:K,F2955,货件明细!I:I)</f>
        <v>0</v>
      </c>
      <c r="Z2955">
        <f t="shared" si="186"/>
        <v>19.55</v>
      </c>
      <c r="AA2955">
        <f>SUMIF(货件明细!K:K,F2955,货件明细!J:J)</f>
        <v>0</v>
      </c>
      <c r="AB2955">
        <f t="shared" si="187"/>
        <v>1</v>
      </c>
    </row>
    <row r="2956" spans="1:28">
      <c r="A2956">
        <v>2025</v>
      </c>
      <c r="B2956">
        <v>5</v>
      </c>
      <c r="C2956">
        <v>19</v>
      </c>
      <c r="D2956" s="4">
        <v>45787</v>
      </c>
      <c r="E2956" t="s">
        <v>28</v>
      </c>
      <c r="F2956" t="s">
        <v>3090</v>
      </c>
      <c r="G2956" t="s">
        <v>50</v>
      </c>
      <c r="H2956" t="s">
        <v>31</v>
      </c>
      <c r="I2956" t="s">
        <v>41</v>
      </c>
      <c r="J2956" t="s">
        <v>100</v>
      </c>
      <c r="K2956" t="s">
        <v>100</v>
      </c>
      <c r="L2956" t="s">
        <v>46</v>
      </c>
      <c r="M2956" t="s">
        <v>47</v>
      </c>
      <c r="N2956" t="s">
        <v>101</v>
      </c>
      <c r="O2956">
        <v>19.55</v>
      </c>
      <c r="Q2956">
        <v>156.4</v>
      </c>
      <c r="R2956">
        <v>156.4</v>
      </c>
      <c r="S2956">
        <v>0</v>
      </c>
      <c r="T2956">
        <v>156.4</v>
      </c>
      <c r="U2956">
        <v>120</v>
      </c>
      <c r="V2956">
        <f>SUMIF(货件明细!K:K,F2956,货件明细!AQ:AQ)</f>
        <v>0</v>
      </c>
      <c r="W2956">
        <f t="shared" si="184"/>
        <v>1</v>
      </c>
      <c r="X2956">
        <f t="shared" si="185"/>
        <v>120</v>
      </c>
      <c r="Y2956">
        <f>SUMIF(货件明细!K:K,F2956,货件明细!I:I)</f>
        <v>0</v>
      </c>
      <c r="Z2956">
        <f t="shared" si="186"/>
        <v>19.55</v>
      </c>
      <c r="AA2956">
        <f>SUMIF(货件明细!K:K,F2956,货件明细!J:J)</f>
        <v>0</v>
      </c>
      <c r="AB2956">
        <f t="shared" si="187"/>
        <v>1</v>
      </c>
    </row>
    <row r="2957" spans="1:28">
      <c r="A2957">
        <v>2025</v>
      </c>
      <c r="B2957">
        <v>5</v>
      </c>
      <c r="C2957">
        <v>19</v>
      </c>
      <c r="D2957" s="4">
        <v>45787</v>
      </c>
      <c r="E2957" t="s">
        <v>28</v>
      </c>
      <c r="F2957" t="s">
        <v>3091</v>
      </c>
      <c r="G2957" t="s">
        <v>56</v>
      </c>
      <c r="H2957" t="s">
        <v>44</v>
      </c>
      <c r="I2957" t="s">
        <v>41</v>
      </c>
      <c r="J2957" t="s">
        <v>100</v>
      </c>
      <c r="K2957" t="s">
        <v>58</v>
      </c>
      <c r="L2957" t="s">
        <v>46</v>
      </c>
      <c r="M2957" t="s">
        <v>47</v>
      </c>
      <c r="N2957" t="s">
        <v>75</v>
      </c>
      <c r="O2957">
        <v>19.55</v>
      </c>
      <c r="Q2957">
        <v>174</v>
      </c>
      <c r="R2957">
        <v>174</v>
      </c>
      <c r="S2957">
        <v>0</v>
      </c>
      <c r="T2957">
        <v>174</v>
      </c>
      <c r="U2957">
        <v>120</v>
      </c>
      <c r="V2957">
        <f>SUMIF(货件明细!K:K,F2957,货件明细!AQ:AQ)</f>
        <v>0</v>
      </c>
      <c r="W2957">
        <f t="shared" si="184"/>
        <v>1</v>
      </c>
      <c r="X2957">
        <f t="shared" si="185"/>
        <v>120</v>
      </c>
      <c r="Y2957">
        <f>SUMIF(货件明细!K:K,F2957,货件明细!I:I)</f>
        <v>0</v>
      </c>
      <c r="Z2957">
        <f t="shared" si="186"/>
        <v>19.55</v>
      </c>
      <c r="AA2957">
        <f>SUMIF(货件明细!K:K,F2957,货件明细!J:J)</f>
        <v>0</v>
      </c>
      <c r="AB2957">
        <f t="shared" si="187"/>
        <v>1</v>
      </c>
    </row>
    <row r="2958" spans="1:28">
      <c r="A2958">
        <v>2025</v>
      </c>
      <c r="B2958">
        <v>5</v>
      </c>
      <c r="C2958">
        <v>19</v>
      </c>
      <c r="D2958" s="4">
        <v>45787</v>
      </c>
      <c r="E2958" t="s">
        <v>28</v>
      </c>
      <c r="F2958" t="s">
        <v>3092</v>
      </c>
      <c r="G2958" t="s">
        <v>374</v>
      </c>
      <c r="H2958" t="s">
        <v>71</v>
      </c>
      <c r="I2958" t="s">
        <v>41</v>
      </c>
      <c r="J2958" t="s">
        <v>100</v>
      </c>
      <c r="K2958" t="s">
        <v>58</v>
      </c>
      <c r="L2958" t="s">
        <v>46</v>
      </c>
      <c r="M2958" t="s">
        <v>47</v>
      </c>
      <c r="N2958" t="s">
        <v>107</v>
      </c>
      <c r="O2958">
        <v>19.55</v>
      </c>
      <c r="Q2958">
        <v>132</v>
      </c>
      <c r="R2958">
        <v>132</v>
      </c>
      <c r="S2958">
        <v>0</v>
      </c>
      <c r="T2958">
        <v>132</v>
      </c>
      <c r="U2958">
        <v>120</v>
      </c>
      <c r="V2958">
        <f>SUMIF(货件明细!K:K,F2958,货件明细!AQ:AQ)</f>
        <v>0</v>
      </c>
      <c r="W2958">
        <f t="shared" si="184"/>
        <v>1</v>
      </c>
      <c r="X2958">
        <f t="shared" si="185"/>
        <v>120</v>
      </c>
      <c r="Y2958">
        <f>SUMIF(货件明细!K:K,F2958,货件明细!I:I)</f>
        <v>0</v>
      </c>
      <c r="Z2958">
        <f t="shared" si="186"/>
        <v>19.55</v>
      </c>
      <c r="AA2958">
        <f>SUMIF(货件明细!K:K,F2958,货件明细!J:J)</f>
        <v>0</v>
      </c>
      <c r="AB2958">
        <f t="shared" si="187"/>
        <v>1</v>
      </c>
    </row>
    <row r="2959" spans="1:28">
      <c r="A2959">
        <v>2025</v>
      </c>
      <c r="B2959">
        <v>5</v>
      </c>
      <c r="C2959">
        <v>19</v>
      </c>
      <c r="D2959" s="4">
        <v>45787</v>
      </c>
      <c r="E2959" t="s">
        <v>28</v>
      </c>
      <c r="F2959" t="s">
        <v>3093</v>
      </c>
      <c r="G2959" t="s">
        <v>163</v>
      </c>
      <c r="H2959" t="s">
        <v>71</v>
      </c>
      <c r="I2959" t="s">
        <v>41</v>
      </c>
      <c r="J2959" t="s">
        <v>100</v>
      </c>
      <c r="K2959" t="s">
        <v>58</v>
      </c>
      <c r="L2959" t="s">
        <v>46</v>
      </c>
      <c r="M2959" t="s">
        <v>47</v>
      </c>
      <c r="N2959" t="s">
        <v>107</v>
      </c>
      <c r="O2959">
        <v>19.55</v>
      </c>
      <c r="Q2959">
        <v>132</v>
      </c>
      <c r="R2959">
        <v>132</v>
      </c>
      <c r="S2959">
        <v>0</v>
      </c>
      <c r="T2959">
        <v>132</v>
      </c>
      <c r="U2959">
        <v>120</v>
      </c>
      <c r="V2959">
        <f>SUMIF(货件明细!K:K,F2959,货件明细!AQ:AQ)</f>
        <v>0</v>
      </c>
      <c r="W2959">
        <f t="shared" si="184"/>
        <v>1</v>
      </c>
      <c r="X2959">
        <f t="shared" si="185"/>
        <v>120</v>
      </c>
      <c r="Y2959">
        <f>SUMIF(货件明细!K:K,F2959,货件明细!I:I)</f>
        <v>0</v>
      </c>
      <c r="Z2959">
        <f t="shared" si="186"/>
        <v>19.55</v>
      </c>
      <c r="AA2959">
        <f>SUMIF(货件明细!K:K,F2959,货件明细!J:J)</f>
        <v>0</v>
      </c>
      <c r="AB2959">
        <f t="shared" si="187"/>
        <v>1</v>
      </c>
    </row>
    <row r="2960" spans="1:28">
      <c r="A2960">
        <v>2025</v>
      </c>
      <c r="B2960">
        <v>5</v>
      </c>
      <c r="C2960">
        <v>19</v>
      </c>
      <c r="D2960" s="4">
        <v>45787</v>
      </c>
      <c r="E2960" t="s">
        <v>28</v>
      </c>
      <c r="F2960" t="s">
        <v>3094</v>
      </c>
      <c r="G2960" t="s">
        <v>56</v>
      </c>
      <c r="H2960" t="s">
        <v>44</v>
      </c>
      <c r="I2960" t="s">
        <v>41</v>
      </c>
      <c r="J2960" t="s">
        <v>45</v>
      </c>
      <c r="K2960" t="s">
        <v>45</v>
      </c>
      <c r="L2960" t="s">
        <v>46</v>
      </c>
      <c r="M2960" t="s">
        <v>47</v>
      </c>
      <c r="N2960" t="s">
        <v>48</v>
      </c>
      <c r="O2960">
        <v>40.4</v>
      </c>
      <c r="Q2960">
        <v>401.6</v>
      </c>
      <c r="R2960">
        <v>401.6</v>
      </c>
      <c r="S2960">
        <v>0</v>
      </c>
      <c r="T2960">
        <v>401.6</v>
      </c>
      <c r="U2960">
        <v>229</v>
      </c>
      <c r="V2960">
        <f>SUMIF(货件明细!K:K,F2960,货件明细!AQ:AQ)</f>
        <v>0</v>
      </c>
      <c r="W2960">
        <f t="shared" si="184"/>
        <v>1</v>
      </c>
      <c r="X2960">
        <f t="shared" si="185"/>
        <v>229</v>
      </c>
      <c r="Y2960">
        <f>SUMIF(货件明细!K:K,F2960,货件明细!I:I)</f>
        <v>0</v>
      </c>
      <c r="Z2960">
        <f t="shared" si="186"/>
        <v>40.4</v>
      </c>
      <c r="AA2960">
        <f>SUMIF(货件明细!K:K,F2960,货件明细!J:J)</f>
        <v>0</v>
      </c>
      <c r="AB2960">
        <f t="shared" si="187"/>
        <v>1</v>
      </c>
    </row>
    <row r="2961" spans="1:28">
      <c r="A2961">
        <v>2025</v>
      </c>
      <c r="B2961">
        <v>5</v>
      </c>
      <c r="C2961">
        <v>19</v>
      </c>
      <c r="D2961" s="4">
        <v>45787</v>
      </c>
      <c r="E2961" t="s">
        <v>28</v>
      </c>
      <c r="F2961" t="s">
        <v>3095</v>
      </c>
      <c r="G2961" t="s">
        <v>163</v>
      </c>
      <c r="H2961" t="s">
        <v>71</v>
      </c>
      <c r="I2961" t="s">
        <v>41</v>
      </c>
      <c r="J2961" t="s">
        <v>45</v>
      </c>
      <c r="K2961" t="s">
        <v>45</v>
      </c>
      <c r="L2961" t="s">
        <v>46</v>
      </c>
      <c r="M2961" t="s">
        <v>47</v>
      </c>
      <c r="N2961" t="s">
        <v>48</v>
      </c>
      <c r="O2961">
        <v>40.4</v>
      </c>
      <c r="Q2961">
        <v>342.4</v>
      </c>
      <c r="R2961">
        <v>342.4</v>
      </c>
      <c r="S2961">
        <v>0</v>
      </c>
      <c r="T2961">
        <v>342.4</v>
      </c>
      <c r="U2961">
        <v>229</v>
      </c>
      <c r="V2961">
        <f>SUMIF(货件明细!K:K,F2961,货件明细!AQ:AQ)</f>
        <v>0</v>
      </c>
      <c r="W2961">
        <f t="shared" si="184"/>
        <v>1</v>
      </c>
      <c r="X2961">
        <f t="shared" si="185"/>
        <v>229</v>
      </c>
      <c r="Y2961">
        <f>SUMIF(货件明细!K:K,F2961,货件明细!I:I)</f>
        <v>0</v>
      </c>
      <c r="Z2961">
        <f t="shared" si="186"/>
        <v>40.4</v>
      </c>
      <c r="AA2961">
        <f>SUMIF(货件明细!K:K,F2961,货件明细!J:J)</f>
        <v>0</v>
      </c>
      <c r="AB2961">
        <f t="shared" si="187"/>
        <v>1</v>
      </c>
    </row>
    <row r="2962" spans="1:28">
      <c r="A2962">
        <v>2025</v>
      </c>
      <c r="B2962">
        <v>5</v>
      </c>
      <c r="C2962">
        <v>19</v>
      </c>
      <c r="D2962" s="4">
        <v>45787</v>
      </c>
      <c r="E2962" t="s">
        <v>28</v>
      </c>
      <c r="F2962" t="s">
        <v>3096</v>
      </c>
      <c r="G2962" t="s">
        <v>64</v>
      </c>
      <c r="H2962" t="s">
        <v>44</v>
      </c>
      <c r="I2962" t="s">
        <v>41</v>
      </c>
      <c r="J2962" t="s">
        <v>45</v>
      </c>
      <c r="K2962" t="s">
        <v>45</v>
      </c>
      <c r="L2962" t="s">
        <v>46</v>
      </c>
      <c r="M2962" t="s">
        <v>47</v>
      </c>
      <c r="N2962" t="s">
        <v>48</v>
      </c>
      <c r="O2962">
        <v>40.4</v>
      </c>
      <c r="Q2962">
        <v>401.6</v>
      </c>
      <c r="R2962">
        <v>401.6</v>
      </c>
      <c r="S2962">
        <v>0</v>
      </c>
      <c r="T2962">
        <v>401.6</v>
      </c>
      <c r="U2962">
        <v>229</v>
      </c>
      <c r="V2962">
        <f>SUMIF(货件明细!K:K,F2962,货件明细!AQ:AQ)</f>
        <v>0</v>
      </c>
      <c r="W2962">
        <f t="shared" si="184"/>
        <v>1</v>
      </c>
      <c r="X2962">
        <f t="shared" si="185"/>
        <v>229</v>
      </c>
      <c r="Y2962">
        <f>SUMIF(货件明细!K:K,F2962,货件明细!I:I)</f>
        <v>0</v>
      </c>
      <c r="Z2962">
        <f t="shared" si="186"/>
        <v>40.4</v>
      </c>
      <c r="AA2962">
        <f>SUMIF(货件明细!K:K,F2962,货件明细!J:J)</f>
        <v>0</v>
      </c>
      <c r="AB2962">
        <f t="shared" si="187"/>
        <v>1</v>
      </c>
    </row>
    <row r="2963" spans="1:28">
      <c r="A2963">
        <v>2025</v>
      </c>
      <c r="B2963">
        <v>5</v>
      </c>
      <c r="C2963">
        <v>19</v>
      </c>
      <c r="D2963" s="4">
        <v>45787</v>
      </c>
      <c r="E2963" t="s">
        <v>28</v>
      </c>
      <c r="F2963" t="s">
        <v>3097</v>
      </c>
      <c r="G2963" t="s">
        <v>50</v>
      </c>
      <c r="H2963" t="s">
        <v>31</v>
      </c>
      <c r="I2963" t="s">
        <v>41</v>
      </c>
      <c r="J2963" t="s">
        <v>45</v>
      </c>
      <c r="K2963" t="s">
        <v>100</v>
      </c>
      <c r="L2963" t="s">
        <v>46</v>
      </c>
      <c r="M2963" t="s">
        <v>47</v>
      </c>
      <c r="N2963" t="s">
        <v>101</v>
      </c>
      <c r="O2963">
        <v>40.4</v>
      </c>
      <c r="Q2963">
        <v>312.8</v>
      </c>
      <c r="R2963">
        <v>312.8</v>
      </c>
      <c r="S2963">
        <v>0</v>
      </c>
      <c r="T2963">
        <v>312.8</v>
      </c>
      <c r="U2963">
        <v>229</v>
      </c>
      <c r="V2963">
        <f>SUMIF(货件明细!K:K,F2963,货件明细!AQ:AQ)</f>
        <v>0</v>
      </c>
      <c r="W2963">
        <f t="shared" si="184"/>
        <v>1</v>
      </c>
      <c r="X2963">
        <f t="shared" si="185"/>
        <v>229</v>
      </c>
      <c r="Y2963">
        <f>SUMIF(货件明细!K:K,F2963,货件明细!I:I)</f>
        <v>0</v>
      </c>
      <c r="Z2963">
        <f t="shared" si="186"/>
        <v>40.4</v>
      </c>
      <c r="AA2963">
        <f>SUMIF(货件明细!K:K,F2963,货件明细!J:J)</f>
        <v>0</v>
      </c>
      <c r="AB2963">
        <f t="shared" si="187"/>
        <v>1</v>
      </c>
    </row>
    <row r="2964" spans="1:28">
      <c r="A2964">
        <v>2025</v>
      </c>
      <c r="B2964">
        <v>5</v>
      </c>
      <c r="C2964">
        <v>19</v>
      </c>
      <c r="D2964" s="4">
        <v>45787</v>
      </c>
      <c r="E2964" t="s">
        <v>28</v>
      </c>
      <c r="F2964" t="s">
        <v>3098</v>
      </c>
      <c r="G2964" t="s">
        <v>374</v>
      </c>
      <c r="H2964" t="s">
        <v>71</v>
      </c>
      <c r="I2964" t="s">
        <v>41</v>
      </c>
      <c r="J2964" t="s">
        <v>45</v>
      </c>
      <c r="K2964" t="s">
        <v>45</v>
      </c>
      <c r="L2964" t="s">
        <v>46</v>
      </c>
      <c r="M2964" t="s">
        <v>47</v>
      </c>
      <c r="N2964" t="s">
        <v>48</v>
      </c>
      <c r="O2964">
        <v>40.4</v>
      </c>
      <c r="Q2964">
        <v>342.4</v>
      </c>
      <c r="R2964">
        <v>342.4</v>
      </c>
      <c r="S2964">
        <v>0</v>
      </c>
      <c r="T2964">
        <v>342.4</v>
      </c>
      <c r="U2964">
        <v>229</v>
      </c>
      <c r="V2964">
        <f>SUMIF(货件明细!K:K,F2964,货件明细!AQ:AQ)</f>
        <v>0</v>
      </c>
      <c r="W2964">
        <f t="shared" si="184"/>
        <v>1</v>
      </c>
      <c r="X2964">
        <f t="shared" si="185"/>
        <v>229</v>
      </c>
      <c r="Y2964">
        <f>SUMIF(货件明细!K:K,F2964,货件明细!I:I)</f>
        <v>0</v>
      </c>
      <c r="Z2964">
        <f t="shared" si="186"/>
        <v>40.4</v>
      </c>
      <c r="AA2964">
        <f>SUMIF(货件明细!K:K,F2964,货件明细!J:J)</f>
        <v>0</v>
      </c>
      <c r="AB2964">
        <f t="shared" si="187"/>
        <v>1</v>
      </c>
    </row>
    <row r="2965" spans="1:28">
      <c r="A2965">
        <v>2025</v>
      </c>
      <c r="B2965">
        <v>5</v>
      </c>
      <c r="C2965">
        <v>20</v>
      </c>
      <c r="D2965" s="4">
        <v>45789</v>
      </c>
      <c r="E2965" t="s">
        <v>28</v>
      </c>
      <c r="F2965" t="s">
        <v>3099</v>
      </c>
      <c r="G2965" t="s">
        <v>372</v>
      </c>
      <c r="H2965" t="s">
        <v>71</v>
      </c>
      <c r="I2965" t="s">
        <v>41</v>
      </c>
      <c r="J2965" t="s">
        <v>1452</v>
      </c>
      <c r="K2965" t="s">
        <v>1452</v>
      </c>
      <c r="L2965" t="s">
        <v>46</v>
      </c>
      <c r="M2965" t="s">
        <v>65</v>
      </c>
      <c r="N2965" t="s">
        <v>1992</v>
      </c>
      <c r="O2965">
        <v>19.85</v>
      </c>
      <c r="Q2965">
        <v>196</v>
      </c>
      <c r="R2965">
        <v>216</v>
      </c>
      <c r="S2965">
        <v>0</v>
      </c>
      <c r="T2965">
        <v>216</v>
      </c>
      <c r="U2965">
        <v>106</v>
      </c>
      <c r="V2965">
        <f>SUMIF(货件明细!K:K,F2965,货件明细!AQ:AQ)</f>
        <v>0</v>
      </c>
      <c r="W2965">
        <f t="shared" si="184"/>
        <v>1</v>
      </c>
      <c r="X2965">
        <f t="shared" si="185"/>
        <v>106</v>
      </c>
      <c r="Y2965">
        <f>SUMIF(货件明细!K:K,F2965,货件明细!I:I)</f>
        <v>0</v>
      </c>
      <c r="Z2965">
        <f t="shared" si="186"/>
        <v>19.85</v>
      </c>
      <c r="AA2965">
        <f>SUMIF(货件明细!K:K,F2965,货件明细!J:J)</f>
        <v>0</v>
      </c>
      <c r="AB2965">
        <f t="shared" si="187"/>
        <v>1</v>
      </c>
    </row>
    <row r="2966" spans="1:28">
      <c r="A2966">
        <v>2025</v>
      </c>
      <c r="B2966">
        <v>5</v>
      </c>
      <c r="C2966">
        <v>20</v>
      </c>
      <c r="D2966" s="4">
        <v>45789</v>
      </c>
      <c r="E2966" t="s">
        <v>28</v>
      </c>
      <c r="F2966" t="s">
        <v>3100</v>
      </c>
      <c r="G2966" t="s">
        <v>50</v>
      </c>
      <c r="H2966" t="s">
        <v>31</v>
      </c>
      <c r="I2966" t="s">
        <v>41</v>
      </c>
      <c r="J2966" t="s">
        <v>1452</v>
      </c>
      <c r="K2966" t="s">
        <v>1452</v>
      </c>
      <c r="L2966" t="s">
        <v>46</v>
      </c>
      <c r="M2966" t="s">
        <v>65</v>
      </c>
      <c r="N2966" t="s">
        <v>1992</v>
      </c>
      <c r="O2966">
        <v>19.85</v>
      </c>
      <c r="Q2966">
        <v>252</v>
      </c>
      <c r="R2966">
        <v>272</v>
      </c>
      <c r="S2966">
        <v>0</v>
      </c>
      <c r="T2966">
        <v>272</v>
      </c>
      <c r="U2966">
        <v>106</v>
      </c>
      <c r="V2966">
        <f>SUMIF(货件明细!K:K,F2966,货件明细!AQ:AQ)</f>
        <v>0</v>
      </c>
      <c r="W2966">
        <f t="shared" si="184"/>
        <v>1</v>
      </c>
      <c r="X2966">
        <f t="shared" si="185"/>
        <v>106</v>
      </c>
      <c r="Y2966">
        <f>SUMIF(货件明细!K:K,F2966,货件明细!I:I)</f>
        <v>0</v>
      </c>
      <c r="Z2966">
        <f t="shared" si="186"/>
        <v>19.85</v>
      </c>
      <c r="AA2966">
        <f>SUMIF(货件明细!K:K,F2966,货件明细!J:J)</f>
        <v>0</v>
      </c>
      <c r="AB2966">
        <f t="shared" si="187"/>
        <v>1</v>
      </c>
    </row>
    <row r="2967" spans="1:28">
      <c r="A2967">
        <v>2025</v>
      </c>
      <c r="B2967">
        <v>5</v>
      </c>
      <c r="C2967">
        <v>20</v>
      </c>
      <c r="D2967" s="4">
        <v>45789</v>
      </c>
      <c r="E2967" t="s">
        <v>28</v>
      </c>
      <c r="F2967" t="s">
        <v>3101</v>
      </c>
      <c r="G2967" t="s">
        <v>269</v>
      </c>
      <c r="H2967" t="s">
        <v>31</v>
      </c>
      <c r="I2967" t="s">
        <v>41</v>
      </c>
      <c r="J2967" t="s">
        <v>1452</v>
      </c>
      <c r="K2967" t="s">
        <v>1452</v>
      </c>
      <c r="L2967" t="s">
        <v>46</v>
      </c>
      <c r="M2967" t="s">
        <v>65</v>
      </c>
      <c r="N2967" t="s">
        <v>1992</v>
      </c>
      <c r="O2967">
        <v>19.85</v>
      </c>
      <c r="Q2967">
        <v>268</v>
      </c>
      <c r="R2967">
        <v>288</v>
      </c>
      <c r="S2967">
        <v>0</v>
      </c>
      <c r="T2967">
        <v>288</v>
      </c>
      <c r="U2967">
        <v>106</v>
      </c>
      <c r="V2967">
        <f>SUMIF(货件明细!K:K,F2967,货件明细!AQ:AQ)</f>
        <v>0</v>
      </c>
      <c r="W2967">
        <f t="shared" si="184"/>
        <v>1</v>
      </c>
      <c r="X2967">
        <f t="shared" si="185"/>
        <v>106</v>
      </c>
      <c r="Y2967">
        <f>SUMIF(货件明细!K:K,F2967,货件明细!I:I)</f>
        <v>0</v>
      </c>
      <c r="Z2967">
        <f t="shared" si="186"/>
        <v>19.85</v>
      </c>
      <c r="AA2967">
        <f>SUMIF(货件明细!K:K,F2967,货件明细!J:J)</f>
        <v>0</v>
      </c>
      <c r="AB2967">
        <f t="shared" si="187"/>
        <v>1</v>
      </c>
    </row>
    <row r="2968" spans="1:28">
      <c r="A2968">
        <v>2025</v>
      </c>
      <c r="B2968">
        <v>5</v>
      </c>
      <c r="C2968">
        <v>20</v>
      </c>
      <c r="D2968" s="4">
        <v>45789</v>
      </c>
      <c r="E2968" t="s">
        <v>28</v>
      </c>
      <c r="F2968" t="s">
        <v>3102</v>
      </c>
      <c r="G2968" t="s">
        <v>392</v>
      </c>
      <c r="H2968" t="s">
        <v>44</v>
      </c>
      <c r="I2968" t="s">
        <v>41</v>
      </c>
      <c r="J2968" t="s">
        <v>1452</v>
      </c>
      <c r="K2968" t="s">
        <v>1452</v>
      </c>
      <c r="L2968" t="s">
        <v>46</v>
      </c>
      <c r="M2968" t="s">
        <v>65</v>
      </c>
      <c r="N2968" t="s">
        <v>1992</v>
      </c>
      <c r="O2968">
        <v>19.85</v>
      </c>
      <c r="Q2968">
        <v>238</v>
      </c>
      <c r="R2968">
        <v>258</v>
      </c>
      <c r="S2968">
        <v>0</v>
      </c>
      <c r="T2968">
        <v>258</v>
      </c>
      <c r="U2968">
        <v>106</v>
      </c>
      <c r="V2968">
        <f>SUMIF(货件明细!K:K,F2968,货件明细!AQ:AQ)</f>
        <v>0</v>
      </c>
      <c r="W2968">
        <f t="shared" si="184"/>
        <v>1</v>
      </c>
      <c r="X2968">
        <f t="shared" si="185"/>
        <v>106</v>
      </c>
      <c r="Y2968">
        <f>SUMIF(货件明细!K:K,F2968,货件明细!I:I)</f>
        <v>0</v>
      </c>
      <c r="Z2968">
        <f t="shared" si="186"/>
        <v>19.85</v>
      </c>
      <c r="AA2968">
        <f>SUMIF(货件明细!K:K,F2968,货件明细!J:J)</f>
        <v>0</v>
      </c>
      <c r="AB2968">
        <f t="shared" si="187"/>
        <v>1</v>
      </c>
    </row>
    <row r="2969" spans="1:28">
      <c r="A2969">
        <v>2025</v>
      </c>
      <c r="B2969">
        <v>5</v>
      </c>
      <c r="C2969">
        <v>20</v>
      </c>
      <c r="D2969" s="4">
        <v>45789</v>
      </c>
      <c r="E2969" t="s">
        <v>28</v>
      </c>
      <c r="F2969" t="s">
        <v>3103</v>
      </c>
      <c r="G2969" t="s">
        <v>263</v>
      </c>
      <c r="H2969" t="s">
        <v>44</v>
      </c>
      <c r="I2969" t="s">
        <v>41</v>
      </c>
      <c r="J2969" t="s">
        <v>1452</v>
      </c>
      <c r="K2969" t="s">
        <v>1452</v>
      </c>
      <c r="L2969" t="s">
        <v>46</v>
      </c>
      <c r="M2969" t="s">
        <v>65</v>
      </c>
      <c r="N2969" t="s">
        <v>1992</v>
      </c>
      <c r="O2969">
        <v>19.85</v>
      </c>
      <c r="Q2969">
        <v>240</v>
      </c>
      <c r="R2969">
        <v>260</v>
      </c>
      <c r="S2969">
        <v>0</v>
      </c>
      <c r="T2969">
        <v>260</v>
      </c>
      <c r="U2969">
        <v>106</v>
      </c>
      <c r="V2969">
        <f>SUMIF(货件明细!K:K,F2969,货件明细!AQ:AQ)</f>
        <v>0</v>
      </c>
      <c r="W2969">
        <f t="shared" si="184"/>
        <v>1</v>
      </c>
      <c r="X2969">
        <f t="shared" si="185"/>
        <v>106</v>
      </c>
      <c r="Y2969">
        <f>SUMIF(货件明细!K:K,F2969,货件明细!I:I)</f>
        <v>0</v>
      </c>
      <c r="Z2969">
        <f t="shared" si="186"/>
        <v>19.85</v>
      </c>
      <c r="AA2969">
        <f>SUMIF(货件明细!K:K,F2969,货件明细!J:J)</f>
        <v>0</v>
      </c>
      <c r="AB2969">
        <f t="shared" si="187"/>
        <v>1</v>
      </c>
    </row>
    <row r="2970" spans="1:28">
      <c r="A2970">
        <v>2025</v>
      </c>
      <c r="B2970">
        <v>5</v>
      </c>
      <c r="C2970">
        <v>20</v>
      </c>
      <c r="D2970" s="4">
        <v>45789</v>
      </c>
      <c r="E2970" t="s">
        <v>28</v>
      </c>
      <c r="F2970" t="s">
        <v>3104</v>
      </c>
      <c r="G2970" t="s">
        <v>372</v>
      </c>
      <c r="H2970" t="s">
        <v>71</v>
      </c>
      <c r="I2970" t="s">
        <v>57</v>
      </c>
      <c r="J2970" t="s">
        <v>1452</v>
      </c>
      <c r="K2970" t="s">
        <v>1452</v>
      </c>
      <c r="L2970" t="s">
        <v>46</v>
      </c>
      <c r="M2970" t="s">
        <v>65</v>
      </c>
      <c r="N2970" t="s">
        <v>1992</v>
      </c>
      <c r="O2970">
        <v>21.05</v>
      </c>
      <c r="Q2970">
        <v>205.8</v>
      </c>
      <c r="R2970">
        <v>226.8</v>
      </c>
      <c r="S2970">
        <v>0</v>
      </c>
      <c r="T2970">
        <v>226.8</v>
      </c>
      <c r="U2970">
        <v>136</v>
      </c>
      <c r="V2970">
        <f>SUMIF(货件明细!K:K,F2970,货件明细!AQ:AQ)</f>
        <v>0</v>
      </c>
      <c r="W2970">
        <f t="shared" si="184"/>
        <v>1</v>
      </c>
      <c r="X2970">
        <f t="shared" si="185"/>
        <v>136</v>
      </c>
      <c r="Y2970">
        <f>SUMIF(货件明细!K:K,F2970,货件明细!I:I)</f>
        <v>0</v>
      </c>
      <c r="Z2970">
        <f t="shared" si="186"/>
        <v>21.05</v>
      </c>
      <c r="AA2970">
        <f>SUMIF(货件明细!K:K,F2970,货件明细!J:J)</f>
        <v>0</v>
      </c>
      <c r="AB2970">
        <f t="shared" si="187"/>
        <v>1</v>
      </c>
    </row>
    <row r="2971" spans="1:28">
      <c r="A2971">
        <v>2025</v>
      </c>
      <c r="B2971">
        <v>5</v>
      </c>
      <c r="C2971">
        <v>20</v>
      </c>
      <c r="D2971" s="4">
        <v>45789</v>
      </c>
      <c r="E2971" t="s">
        <v>28</v>
      </c>
      <c r="F2971" t="s">
        <v>3105</v>
      </c>
      <c r="G2971" t="s">
        <v>392</v>
      </c>
      <c r="H2971" t="s">
        <v>44</v>
      </c>
      <c r="I2971" t="s">
        <v>57</v>
      </c>
      <c r="J2971" t="s">
        <v>1452</v>
      </c>
      <c r="K2971" t="s">
        <v>1452</v>
      </c>
      <c r="L2971" t="s">
        <v>46</v>
      </c>
      <c r="M2971" t="s">
        <v>65</v>
      </c>
      <c r="N2971" t="s">
        <v>1992</v>
      </c>
      <c r="O2971">
        <v>21.05</v>
      </c>
      <c r="Q2971">
        <v>249.9</v>
      </c>
      <c r="R2971">
        <v>270.9</v>
      </c>
      <c r="S2971">
        <v>0</v>
      </c>
      <c r="T2971">
        <v>270.9</v>
      </c>
      <c r="U2971">
        <v>136</v>
      </c>
      <c r="V2971">
        <f>SUMIF(货件明细!K:K,F2971,货件明细!AQ:AQ)</f>
        <v>0</v>
      </c>
      <c r="W2971">
        <f t="shared" si="184"/>
        <v>1</v>
      </c>
      <c r="X2971">
        <f t="shared" si="185"/>
        <v>136</v>
      </c>
      <c r="Y2971">
        <f>SUMIF(货件明细!K:K,F2971,货件明细!I:I)</f>
        <v>0</v>
      </c>
      <c r="Z2971">
        <f t="shared" si="186"/>
        <v>21.05</v>
      </c>
      <c r="AA2971">
        <f>SUMIF(货件明细!K:K,F2971,货件明细!J:J)</f>
        <v>0</v>
      </c>
      <c r="AB2971">
        <f t="shared" si="187"/>
        <v>1</v>
      </c>
    </row>
    <row r="2972" spans="1:28">
      <c r="A2972">
        <v>2025</v>
      </c>
      <c r="B2972">
        <v>5</v>
      </c>
      <c r="C2972">
        <v>20</v>
      </c>
      <c r="D2972" s="4">
        <v>45789</v>
      </c>
      <c r="E2972" t="s">
        <v>28</v>
      </c>
      <c r="F2972" t="s">
        <v>3106</v>
      </c>
      <c r="G2972" t="s">
        <v>50</v>
      </c>
      <c r="H2972" t="s">
        <v>31</v>
      </c>
      <c r="I2972" t="s">
        <v>57</v>
      </c>
      <c r="J2972" t="s">
        <v>1452</v>
      </c>
      <c r="K2972" t="s">
        <v>1452</v>
      </c>
      <c r="L2972" t="s">
        <v>46</v>
      </c>
      <c r="M2972" t="s">
        <v>65</v>
      </c>
      <c r="N2972" t="s">
        <v>1992</v>
      </c>
      <c r="O2972">
        <v>21.05</v>
      </c>
      <c r="Q2972">
        <v>264.6</v>
      </c>
      <c r="R2972">
        <v>285.6</v>
      </c>
      <c r="S2972">
        <v>0</v>
      </c>
      <c r="T2972">
        <v>285.6</v>
      </c>
      <c r="U2972">
        <v>136</v>
      </c>
      <c r="V2972">
        <f>SUMIF(货件明细!K:K,F2972,货件明细!AQ:AQ)</f>
        <v>0</v>
      </c>
      <c r="W2972">
        <f t="shared" si="184"/>
        <v>1</v>
      </c>
      <c r="X2972">
        <f t="shared" si="185"/>
        <v>136</v>
      </c>
      <c r="Y2972">
        <f>SUMIF(货件明细!K:K,F2972,货件明细!I:I)</f>
        <v>0</v>
      </c>
      <c r="Z2972">
        <f t="shared" si="186"/>
        <v>21.05</v>
      </c>
      <c r="AA2972">
        <f>SUMIF(货件明细!K:K,F2972,货件明细!J:J)</f>
        <v>0</v>
      </c>
      <c r="AB2972">
        <f t="shared" si="187"/>
        <v>1</v>
      </c>
    </row>
    <row r="2973" spans="1:28">
      <c r="A2973">
        <v>2025</v>
      </c>
      <c r="B2973">
        <v>5</v>
      </c>
      <c r="C2973">
        <v>20</v>
      </c>
      <c r="D2973" s="4">
        <v>45789</v>
      </c>
      <c r="E2973" t="s">
        <v>28</v>
      </c>
      <c r="F2973" t="s">
        <v>3107</v>
      </c>
      <c r="G2973" t="s">
        <v>269</v>
      </c>
      <c r="H2973" t="s">
        <v>31</v>
      </c>
      <c r="I2973" t="s">
        <v>57</v>
      </c>
      <c r="J2973" t="s">
        <v>1452</v>
      </c>
      <c r="K2973" t="s">
        <v>1452</v>
      </c>
      <c r="L2973" t="s">
        <v>46</v>
      </c>
      <c r="M2973" t="s">
        <v>65</v>
      </c>
      <c r="N2973" t="s">
        <v>1992</v>
      </c>
      <c r="O2973">
        <v>21.05</v>
      </c>
      <c r="Q2973">
        <v>281.4</v>
      </c>
      <c r="R2973">
        <v>302.4</v>
      </c>
      <c r="S2973">
        <v>0</v>
      </c>
      <c r="T2973">
        <v>302.4</v>
      </c>
      <c r="U2973">
        <v>136</v>
      </c>
      <c r="V2973">
        <f>SUMIF(货件明细!K:K,F2973,货件明细!AQ:AQ)</f>
        <v>0</v>
      </c>
      <c r="W2973">
        <f t="shared" si="184"/>
        <v>1</v>
      </c>
      <c r="X2973">
        <f t="shared" si="185"/>
        <v>136</v>
      </c>
      <c r="Y2973">
        <f>SUMIF(货件明细!K:K,F2973,货件明细!I:I)</f>
        <v>0</v>
      </c>
      <c r="Z2973">
        <f t="shared" si="186"/>
        <v>21.05</v>
      </c>
      <c r="AA2973">
        <f>SUMIF(货件明细!K:K,F2973,货件明细!J:J)</f>
        <v>0</v>
      </c>
      <c r="AB2973">
        <f t="shared" si="187"/>
        <v>1</v>
      </c>
    </row>
    <row r="2974" spans="1:28">
      <c r="A2974">
        <v>2025</v>
      </c>
      <c r="B2974">
        <v>5</v>
      </c>
      <c r="C2974">
        <v>20</v>
      </c>
      <c r="D2974" s="4">
        <v>45789</v>
      </c>
      <c r="E2974" t="s">
        <v>28</v>
      </c>
      <c r="F2974" t="s">
        <v>3108</v>
      </c>
      <c r="G2974" t="s">
        <v>263</v>
      </c>
      <c r="H2974" t="s">
        <v>44</v>
      </c>
      <c r="I2974" t="s">
        <v>57</v>
      </c>
      <c r="J2974" t="s">
        <v>1452</v>
      </c>
      <c r="K2974" t="s">
        <v>1452</v>
      </c>
      <c r="L2974" t="s">
        <v>46</v>
      </c>
      <c r="M2974" t="s">
        <v>65</v>
      </c>
      <c r="N2974" t="s">
        <v>1992</v>
      </c>
      <c r="O2974">
        <v>21.05</v>
      </c>
      <c r="Q2974">
        <v>252</v>
      </c>
      <c r="R2974">
        <v>273</v>
      </c>
      <c r="S2974">
        <v>0</v>
      </c>
      <c r="T2974">
        <v>273</v>
      </c>
      <c r="U2974">
        <v>136</v>
      </c>
      <c r="V2974">
        <f>SUMIF(货件明细!K:K,F2974,货件明细!AQ:AQ)</f>
        <v>0</v>
      </c>
      <c r="W2974">
        <f t="shared" si="184"/>
        <v>1</v>
      </c>
      <c r="X2974">
        <f t="shared" si="185"/>
        <v>136</v>
      </c>
      <c r="Y2974">
        <f>SUMIF(货件明细!K:K,F2974,货件明细!I:I)</f>
        <v>0</v>
      </c>
      <c r="Z2974">
        <f t="shared" si="186"/>
        <v>21.05</v>
      </c>
      <c r="AA2974">
        <f>SUMIF(货件明细!K:K,F2974,货件明细!J:J)</f>
        <v>0</v>
      </c>
      <c r="AB2974">
        <f t="shared" si="187"/>
        <v>1</v>
      </c>
    </row>
    <row r="2975" spans="1:28">
      <c r="A2975">
        <v>2025</v>
      </c>
      <c r="B2975">
        <v>5</v>
      </c>
      <c r="C2975">
        <v>20</v>
      </c>
      <c r="D2975" s="4">
        <v>45789</v>
      </c>
      <c r="E2975" t="s">
        <v>28</v>
      </c>
      <c r="F2975" t="s">
        <v>3109</v>
      </c>
      <c r="G2975" t="s">
        <v>372</v>
      </c>
      <c r="H2975" t="s">
        <v>71</v>
      </c>
      <c r="I2975" t="s">
        <v>129</v>
      </c>
      <c r="J2975" t="s">
        <v>1452</v>
      </c>
      <c r="K2975" t="s">
        <v>1452</v>
      </c>
      <c r="L2975" t="s">
        <v>46</v>
      </c>
      <c r="M2975" t="s">
        <v>65</v>
      </c>
      <c r="N2975" t="s">
        <v>1992</v>
      </c>
      <c r="O2975">
        <v>17.3</v>
      </c>
      <c r="Q2975">
        <v>176.4</v>
      </c>
      <c r="R2975">
        <v>194.4</v>
      </c>
      <c r="S2975">
        <v>0</v>
      </c>
      <c r="T2975">
        <v>194.4</v>
      </c>
      <c r="U2975">
        <v>106</v>
      </c>
      <c r="V2975">
        <f>SUMIF(货件明细!K:K,F2975,货件明细!AQ:AQ)</f>
        <v>0</v>
      </c>
      <c r="W2975">
        <f t="shared" si="184"/>
        <v>1</v>
      </c>
      <c r="X2975">
        <f t="shared" si="185"/>
        <v>106</v>
      </c>
      <c r="Y2975">
        <f>SUMIF(货件明细!K:K,F2975,货件明细!I:I)</f>
        <v>0</v>
      </c>
      <c r="Z2975">
        <f t="shared" si="186"/>
        <v>17.3</v>
      </c>
      <c r="AA2975">
        <f>SUMIF(货件明细!K:K,F2975,货件明细!J:J)</f>
        <v>0</v>
      </c>
      <c r="AB2975">
        <f t="shared" si="187"/>
        <v>1</v>
      </c>
    </row>
    <row r="2976" spans="1:28">
      <c r="A2976">
        <v>2025</v>
      </c>
      <c r="B2976">
        <v>5</v>
      </c>
      <c r="C2976">
        <v>20</v>
      </c>
      <c r="D2976" s="4">
        <v>45789</v>
      </c>
      <c r="E2976" t="s">
        <v>28</v>
      </c>
      <c r="F2976" t="s">
        <v>3110</v>
      </c>
      <c r="G2976" t="s">
        <v>263</v>
      </c>
      <c r="H2976" t="s">
        <v>44</v>
      </c>
      <c r="I2976" t="s">
        <v>129</v>
      </c>
      <c r="J2976" t="s">
        <v>1452</v>
      </c>
      <c r="K2976" t="s">
        <v>1452</v>
      </c>
      <c r="L2976" t="s">
        <v>46</v>
      </c>
      <c r="M2976" t="s">
        <v>65</v>
      </c>
      <c r="N2976" t="s">
        <v>1992</v>
      </c>
      <c r="O2976">
        <v>17.3</v>
      </c>
      <c r="Q2976">
        <v>216</v>
      </c>
      <c r="R2976">
        <v>234</v>
      </c>
      <c r="S2976">
        <v>0</v>
      </c>
      <c r="T2976">
        <v>234</v>
      </c>
      <c r="U2976">
        <v>106</v>
      </c>
      <c r="V2976">
        <f>SUMIF(货件明细!K:K,F2976,货件明细!AQ:AQ)</f>
        <v>0</v>
      </c>
      <c r="W2976">
        <f t="shared" si="184"/>
        <v>1</v>
      </c>
      <c r="X2976">
        <f t="shared" si="185"/>
        <v>106</v>
      </c>
      <c r="Y2976">
        <f>SUMIF(货件明细!K:K,F2976,货件明细!I:I)</f>
        <v>0</v>
      </c>
      <c r="Z2976">
        <f t="shared" si="186"/>
        <v>17.3</v>
      </c>
      <c r="AA2976">
        <f>SUMIF(货件明细!K:K,F2976,货件明细!J:J)</f>
        <v>0</v>
      </c>
      <c r="AB2976">
        <f t="shared" si="187"/>
        <v>1</v>
      </c>
    </row>
    <row r="2977" spans="1:28">
      <c r="A2977">
        <v>2025</v>
      </c>
      <c r="B2977">
        <v>5</v>
      </c>
      <c r="C2977">
        <v>20</v>
      </c>
      <c r="D2977" s="4">
        <v>45789</v>
      </c>
      <c r="E2977" t="s">
        <v>28</v>
      </c>
      <c r="F2977" t="s">
        <v>3111</v>
      </c>
      <c r="G2977" t="s">
        <v>269</v>
      </c>
      <c r="H2977" t="s">
        <v>31</v>
      </c>
      <c r="I2977" t="s">
        <v>129</v>
      </c>
      <c r="J2977" t="s">
        <v>1452</v>
      </c>
      <c r="K2977" t="s">
        <v>1452</v>
      </c>
      <c r="L2977" t="s">
        <v>46</v>
      </c>
      <c r="M2977" t="s">
        <v>65</v>
      </c>
      <c r="N2977" t="s">
        <v>1992</v>
      </c>
      <c r="O2977">
        <v>17.3</v>
      </c>
      <c r="Q2977">
        <v>241.2</v>
      </c>
      <c r="R2977">
        <v>259.2</v>
      </c>
      <c r="S2977">
        <v>0</v>
      </c>
      <c r="T2977">
        <v>259.2</v>
      </c>
      <c r="U2977">
        <v>106</v>
      </c>
      <c r="V2977">
        <f>SUMIF(货件明细!K:K,F2977,货件明细!AQ:AQ)</f>
        <v>0</v>
      </c>
      <c r="W2977">
        <f t="shared" si="184"/>
        <v>1</v>
      </c>
      <c r="X2977">
        <f t="shared" si="185"/>
        <v>106</v>
      </c>
      <c r="Y2977">
        <f>SUMIF(货件明细!K:K,F2977,货件明细!I:I)</f>
        <v>0</v>
      </c>
      <c r="Z2977">
        <f t="shared" si="186"/>
        <v>17.3</v>
      </c>
      <c r="AA2977">
        <f>SUMIF(货件明细!K:K,F2977,货件明细!J:J)</f>
        <v>0</v>
      </c>
      <c r="AB2977">
        <f t="shared" si="187"/>
        <v>1</v>
      </c>
    </row>
    <row r="2978" spans="1:28">
      <c r="A2978">
        <v>2025</v>
      </c>
      <c r="B2978">
        <v>5</v>
      </c>
      <c r="C2978">
        <v>20</v>
      </c>
      <c r="D2978" s="4">
        <v>45789</v>
      </c>
      <c r="E2978" t="s">
        <v>28</v>
      </c>
      <c r="F2978" t="s">
        <v>3112</v>
      </c>
      <c r="G2978" t="s">
        <v>50</v>
      </c>
      <c r="H2978" t="s">
        <v>31</v>
      </c>
      <c r="I2978" t="s">
        <v>129</v>
      </c>
      <c r="J2978" t="s">
        <v>1452</v>
      </c>
      <c r="K2978" t="s">
        <v>1452</v>
      </c>
      <c r="L2978" t="s">
        <v>46</v>
      </c>
      <c r="M2978" t="s">
        <v>65</v>
      </c>
      <c r="N2978" t="s">
        <v>1992</v>
      </c>
      <c r="O2978">
        <v>17.3</v>
      </c>
      <c r="Q2978">
        <v>226.8</v>
      </c>
      <c r="R2978">
        <v>244.8</v>
      </c>
      <c r="S2978">
        <v>0</v>
      </c>
      <c r="T2978">
        <v>244.8</v>
      </c>
      <c r="U2978">
        <v>106</v>
      </c>
      <c r="V2978">
        <f>SUMIF(货件明细!K:K,F2978,货件明细!AQ:AQ)</f>
        <v>0</v>
      </c>
      <c r="W2978">
        <f t="shared" si="184"/>
        <v>1</v>
      </c>
      <c r="X2978">
        <f t="shared" si="185"/>
        <v>106</v>
      </c>
      <c r="Y2978">
        <f>SUMIF(货件明细!K:K,F2978,货件明细!I:I)</f>
        <v>0</v>
      </c>
      <c r="Z2978">
        <f t="shared" si="186"/>
        <v>17.3</v>
      </c>
      <c r="AA2978">
        <f>SUMIF(货件明细!K:K,F2978,货件明细!J:J)</f>
        <v>0</v>
      </c>
      <c r="AB2978">
        <f t="shared" si="187"/>
        <v>1</v>
      </c>
    </row>
    <row r="2979" spans="1:28">
      <c r="A2979">
        <v>2025</v>
      </c>
      <c r="B2979">
        <v>5</v>
      </c>
      <c r="C2979">
        <v>20</v>
      </c>
      <c r="D2979" s="4">
        <v>45789</v>
      </c>
      <c r="E2979" t="s">
        <v>28</v>
      </c>
      <c r="F2979" t="s">
        <v>3113</v>
      </c>
      <c r="G2979" t="s">
        <v>392</v>
      </c>
      <c r="H2979" t="s">
        <v>44</v>
      </c>
      <c r="I2979" t="s">
        <v>129</v>
      </c>
      <c r="J2979" t="s">
        <v>1452</v>
      </c>
      <c r="K2979" t="s">
        <v>1452</v>
      </c>
      <c r="L2979" t="s">
        <v>46</v>
      </c>
      <c r="M2979" t="s">
        <v>65</v>
      </c>
      <c r="N2979" t="s">
        <v>1992</v>
      </c>
      <c r="O2979">
        <v>17.3</v>
      </c>
      <c r="Q2979">
        <v>214.2</v>
      </c>
      <c r="R2979">
        <v>232.2</v>
      </c>
      <c r="S2979">
        <v>0</v>
      </c>
      <c r="T2979">
        <v>232.2</v>
      </c>
      <c r="U2979">
        <v>106</v>
      </c>
      <c r="V2979">
        <f>SUMIF(货件明细!K:K,F2979,货件明细!AQ:AQ)</f>
        <v>0</v>
      </c>
      <c r="W2979">
        <f t="shared" si="184"/>
        <v>1</v>
      </c>
      <c r="X2979">
        <f t="shared" si="185"/>
        <v>106</v>
      </c>
      <c r="Y2979">
        <f>SUMIF(货件明细!K:K,F2979,货件明细!I:I)</f>
        <v>0</v>
      </c>
      <c r="Z2979">
        <f t="shared" si="186"/>
        <v>17.3</v>
      </c>
      <c r="AA2979">
        <f>SUMIF(货件明细!K:K,F2979,货件明细!J:J)</f>
        <v>0</v>
      </c>
      <c r="AB2979">
        <f t="shared" si="187"/>
        <v>1</v>
      </c>
    </row>
    <row r="2980" spans="1:28">
      <c r="A2980">
        <v>2025</v>
      </c>
      <c r="B2980">
        <v>5</v>
      </c>
      <c r="C2980">
        <v>20</v>
      </c>
      <c r="D2980" s="4">
        <v>45789</v>
      </c>
      <c r="E2980" t="s">
        <v>28</v>
      </c>
      <c r="F2980" t="s">
        <v>3114</v>
      </c>
      <c r="G2980" t="s">
        <v>263</v>
      </c>
      <c r="H2980" t="s">
        <v>44</v>
      </c>
      <c r="I2980" t="s">
        <v>96</v>
      </c>
      <c r="J2980" t="s">
        <v>1452</v>
      </c>
      <c r="K2980" t="s">
        <v>1452</v>
      </c>
      <c r="L2980" t="s">
        <v>46</v>
      </c>
      <c r="M2980" t="s">
        <v>65</v>
      </c>
      <c r="N2980" t="s">
        <v>1992</v>
      </c>
      <c r="O2980">
        <v>20.75</v>
      </c>
      <c r="Q2980">
        <v>252</v>
      </c>
      <c r="R2980">
        <v>273</v>
      </c>
      <c r="S2980">
        <v>0</v>
      </c>
      <c r="T2980">
        <v>273</v>
      </c>
      <c r="U2980">
        <v>77</v>
      </c>
      <c r="V2980">
        <f>SUMIF(货件明细!K:K,F2980,货件明细!AQ:AQ)</f>
        <v>0</v>
      </c>
      <c r="W2980">
        <f t="shared" si="184"/>
        <v>1</v>
      </c>
      <c r="X2980">
        <f t="shared" si="185"/>
        <v>77</v>
      </c>
      <c r="Y2980">
        <f>SUMIF(货件明细!K:K,F2980,货件明细!I:I)</f>
        <v>0</v>
      </c>
      <c r="Z2980">
        <f t="shared" si="186"/>
        <v>20.75</v>
      </c>
      <c r="AA2980">
        <f>SUMIF(货件明细!K:K,F2980,货件明细!J:J)</f>
        <v>0</v>
      </c>
      <c r="AB2980">
        <f t="shared" si="187"/>
        <v>1</v>
      </c>
    </row>
    <row r="2981" spans="1:28">
      <c r="A2981">
        <v>2025</v>
      </c>
      <c r="B2981">
        <v>5</v>
      </c>
      <c r="C2981">
        <v>20</v>
      </c>
      <c r="D2981" s="4">
        <v>45789</v>
      </c>
      <c r="E2981" t="s">
        <v>28</v>
      </c>
      <c r="F2981" t="s">
        <v>3115</v>
      </c>
      <c r="G2981" t="s">
        <v>372</v>
      </c>
      <c r="H2981" t="s">
        <v>71</v>
      </c>
      <c r="I2981" t="s">
        <v>96</v>
      </c>
      <c r="J2981" t="s">
        <v>1452</v>
      </c>
      <c r="K2981" t="s">
        <v>1452</v>
      </c>
      <c r="L2981" t="s">
        <v>46</v>
      </c>
      <c r="M2981" t="s">
        <v>65</v>
      </c>
      <c r="N2981" t="s">
        <v>1992</v>
      </c>
      <c r="O2981">
        <v>20.75</v>
      </c>
      <c r="Q2981">
        <v>205.8</v>
      </c>
      <c r="R2981">
        <v>226.8</v>
      </c>
      <c r="S2981">
        <v>0</v>
      </c>
      <c r="T2981">
        <v>226.8</v>
      </c>
      <c r="U2981">
        <v>77</v>
      </c>
      <c r="V2981">
        <f>SUMIF(货件明细!K:K,F2981,货件明细!AQ:AQ)</f>
        <v>0</v>
      </c>
      <c r="W2981">
        <f t="shared" si="184"/>
        <v>1</v>
      </c>
      <c r="X2981">
        <f t="shared" si="185"/>
        <v>77</v>
      </c>
      <c r="Y2981">
        <f>SUMIF(货件明细!K:K,F2981,货件明细!I:I)</f>
        <v>0</v>
      </c>
      <c r="Z2981">
        <f t="shared" si="186"/>
        <v>20.75</v>
      </c>
      <c r="AA2981">
        <f>SUMIF(货件明细!K:K,F2981,货件明细!J:J)</f>
        <v>0</v>
      </c>
      <c r="AB2981">
        <f t="shared" si="187"/>
        <v>1</v>
      </c>
    </row>
    <row r="2982" spans="1:28">
      <c r="A2982">
        <v>2025</v>
      </c>
      <c r="B2982">
        <v>5</v>
      </c>
      <c r="C2982">
        <v>20</v>
      </c>
      <c r="D2982" s="4">
        <v>45789</v>
      </c>
      <c r="E2982" t="s">
        <v>28</v>
      </c>
      <c r="F2982" t="s">
        <v>3116</v>
      </c>
      <c r="G2982" t="s">
        <v>269</v>
      </c>
      <c r="H2982" t="s">
        <v>31</v>
      </c>
      <c r="I2982" t="s">
        <v>96</v>
      </c>
      <c r="J2982" t="s">
        <v>1452</v>
      </c>
      <c r="K2982" t="s">
        <v>1452</v>
      </c>
      <c r="L2982" t="s">
        <v>46</v>
      </c>
      <c r="M2982" t="s">
        <v>65</v>
      </c>
      <c r="N2982" t="s">
        <v>1992</v>
      </c>
      <c r="O2982">
        <v>20.75</v>
      </c>
      <c r="Q2982">
        <v>281.4</v>
      </c>
      <c r="R2982">
        <v>302.4</v>
      </c>
      <c r="S2982">
        <v>0</v>
      </c>
      <c r="T2982">
        <v>302.4</v>
      </c>
      <c r="U2982">
        <v>77</v>
      </c>
      <c r="V2982">
        <f>SUMIF(货件明细!K:K,F2982,货件明细!AQ:AQ)</f>
        <v>0</v>
      </c>
      <c r="W2982">
        <f t="shared" si="184"/>
        <v>1</v>
      </c>
      <c r="X2982">
        <f t="shared" si="185"/>
        <v>77</v>
      </c>
      <c r="Y2982">
        <f>SUMIF(货件明细!K:K,F2982,货件明细!I:I)</f>
        <v>0</v>
      </c>
      <c r="Z2982">
        <f t="shared" si="186"/>
        <v>20.75</v>
      </c>
      <c r="AA2982">
        <f>SUMIF(货件明细!K:K,F2982,货件明细!J:J)</f>
        <v>0</v>
      </c>
      <c r="AB2982">
        <f t="shared" si="187"/>
        <v>1</v>
      </c>
    </row>
    <row r="2983" spans="1:28">
      <c r="A2983">
        <v>2025</v>
      </c>
      <c r="B2983">
        <v>5</v>
      </c>
      <c r="C2983">
        <v>20</v>
      </c>
      <c r="D2983" s="4">
        <v>45789</v>
      </c>
      <c r="E2983" t="s">
        <v>28</v>
      </c>
      <c r="F2983" t="s">
        <v>3117</v>
      </c>
      <c r="G2983" t="s">
        <v>50</v>
      </c>
      <c r="H2983" t="s">
        <v>31</v>
      </c>
      <c r="I2983" t="s">
        <v>96</v>
      </c>
      <c r="J2983" t="s">
        <v>1452</v>
      </c>
      <c r="K2983" t="s">
        <v>1452</v>
      </c>
      <c r="L2983" t="s">
        <v>46</v>
      </c>
      <c r="M2983" t="s">
        <v>65</v>
      </c>
      <c r="N2983" t="s">
        <v>1992</v>
      </c>
      <c r="O2983">
        <v>20.75</v>
      </c>
      <c r="Q2983">
        <v>264.6</v>
      </c>
      <c r="R2983">
        <v>285.6</v>
      </c>
      <c r="S2983">
        <v>0</v>
      </c>
      <c r="T2983">
        <v>285.6</v>
      </c>
      <c r="U2983">
        <v>77</v>
      </c>
      <c r="V2983">
        <f>SUMIF(货件明细!K:K,F2983,货件明细!AQ:AQ)</f>
        <v>0</v>
      </c>
      <c r="W2983">
        <f t="shared" si="184"/>
        <v>1</v>
      </c>
      <c r="X2983">
        <f t="shared" si="185"/>
        <v>77</v>
      </c>
      <c r="Y2983">
        <f>SUMIF(货件明细!K:K,F2983,货件明细!I:I)</f>
        <v>0</v>
      </c>
      <c r="Z2983">
        <f t="shared" si="186"/>
        <v>20.75</v>
      </c>
      <c r="AA2983">
        <f>SUMIF(货件明细!K:K,F2983,货件明细!J:J)</f>
        <v>0</v>
      </c>
      <c r="AB2983">
        <f t="shared" si="187"/>
        <v>1</v>
      </c>
    </row>
    <row r="2984" spans="1:28">
      <c r="A2984">
        <v>2025</v>
      </c>
      <c r="B2984">
        <v>5</v>
      </c>
      <c r="C2984">
        <v>20</v>
      </c>
      <c r="D2984" s="4">
        <v>45789</v>
      </c>
      <c r="E2984" t="s">
        <v>28</v>
      </c>
      <c r="F2984" t="s">
        <v>3118</v>
      </c>
      <c r="G2984" t="s">
        <v>392</v>
      </c>
      <c r="H2984" t="s">
        <v>44</v>
      </c>
      <c r="I2984" t="s">
        <v>96</v>
      </c>
      <c r="J2984" t="s">
        <v>1452</v>
      </c>
      <c r="K2984" t="s">
        <v>1452</v>
      </c>
      <c r="L2984" t="s">
        <v>46</v>
      </c>
      <c r="M2984" t="s">
        <v>65</v>
      </c>
      <c r="N2984" t="s">
        <v>1992</v>
      </c>
      <c r="O2984">
        <v>20.75</v>
      </c>
      <c r="Q2984">
        <v>249.9</v>
      </c>
      <c r="R2984">
        <v>270.9</v>
      </c>
      <c r="S2984">
        <v>0</v>
      </c>
      <c r="T2984">
        <v>270.9</v>
      </c>
      <c r="U2984">
        <v>77</v>
      </c>
      <c r="V2984">
        <f>SUMIF(货件明细!K:K,F2984,货件明细!AQ:AQ)</f>
        <v>0</v>
      </c>
      <c r="W2984">
        <f t="shared" si="184"/>
        <v>1</v>
      </c>
      <c r="X2984">
        <f t="shared" si="185"/>
        <v>77</v>
      </c>
      <c r="Y2984">
        <f>SUMIF(货件明细!K:K,F2984,货件明细!I:I)</f>
        <v>0</v>
      </c>
      <c r="Z2984">
        <f t="shared" si="186"/>
        <v>20.75</v>
      </c>
      <c r="AA2984">
        <f>SUMIF(货件明细!K:K,F2984,货件明细!J:J)</f>
        <v>0</v>
      </c>
      <c r="AB2984">
        <f t="shared" si="187"/>
        <v>1</v>
      </c>
    </row>
    <row r="2985" spans="1:28">
      <c r="A2985">
        <v>2025</v>
      </c>
      <c r="B2985">
        <v>5</v>
      </c>
      <c r="C2985">
        <v>20</v>
      </c>
      <c r="D2985" s="4">
        <v>45789</v>
      </c>
      <c r="E2985" t="s">
        <v>28</v>
      </c>
      <c r="F2985" t="s">
        <v>3119</v>
      </c>
      <c r="G2985" t="s">
        <v>2298</v>
      </c>
      <c r="H2985" t="s">
        <v>31</v>
      </c>
      <c r="I2985" t="s">
        <v>145</v>
      </c>
      <c r="J2985" t="s">
        <v>1110</v>
      </c>
      <c r="K2985" t="s">
        <v>1110</v>
      </c>
      <c r="L2985" t="s">
        <v>34</v>
      </c>
      <c r="M2985" t="s">
        <v>65</v>
      </c>
      <c r="N2985" t="s">
        <v>2857</v>
      </c>
      <c r="O2985">
        <v>19.5</v>
      </c>
      <c r="Q2985">
        <v>934</v>
      </c>
      <c r="R2985">
        <v>934</v>
      </c>
      <c r="S2985">
        <v>301.28592</v>
      </c>
      <c r="T2985">
        <v>1235.28592</v>
      </c>
      <c r="U2985">
        <v>159</v>
      </c>
      <c r="V2985">
        <f>SUMIF(货件明细!K:K,F2985,货件明细!AQ:AQ)</f>
        <v>0</v>
      </c>
      <c r="W2985">
        <f t="shared" si="184"/>
        <v>1</v>
      </c>
      <c r="X2985">
        <f t="shared" si="185"/>
        <v>159</v>
      </c>
      <c r="Y2985">
        <f>SUMIF(货件明细!K:K,F2985,货件明细!I:I)</f>
        <v>0</v>
      </c>
      <c r="Z2985">
        <f t="shared" si="186"/>
        <v>19.5</v>
      </c>
      <c r="AA2985">
        <f>SUMIF(货件明细!K:K,F2985,货件明细!J:J)</f>
        <v>0</v>
      </c>
      <c r="AB2985">
        <f t="shared" si="187"/>
        <v>1</v>
      </c>
    </row>
    <row r="2986" spans="1:28">
      <c r="A2986">
        <v>2025</v>
      </c>
      <c r="B2986">
        <v>5</v>
      </c>
      <c r="C2986">
        <v>20</v>
      </c>
      <c r="D2986" s="4">
        <v>45790</v>
      </c>
      <c r="E2986" t="s">
        <v>28</v>
      </c>
      <c r="F2986" t="s">
        <v>3120</v>
      </c>
      <c r="G2986" t="s">
        <v>275</v>
      </c>
      <c r="H2986" t="s">
        <v>31</v>
      </c>
      <c r="I2986" t="s">
        <v>41</v>
      </c>
      <c r="J2986" t="s">
        <v>1110</v>
      </c>
      <c r="K2986" t="s">
        <v>1110</v>
      </c>
      <c r="L2986" t="s">
        <v>34</v>
      </c>
      <c r="M2986" t="s">
        <v>2856</v>
      </c>
      <c r="N2986" t="s">
        <v>2857</v>
      </c>
      <c r="O2986">
        <v>49.05</v>
      </c>
      <c r="Q2986">
        <v>2675</v>
      </c>
      <c r="R2986">
        <v>2675</v>
      </c>
      <c r="S2986">
        <v>228.8432</v>
      </c>
      <c r="T2986">
        <v>2903.8432</v>
      </c>
      <c r="U2986">
        <v>185</v>
      </c>
      <c r="V2986">
        <f>SUMIF(货件明细!K:K,F2986,货件明细!AQ:AQ)</f>
        <v>0</v>
      </c>
      <c r="W2986">
        <f t="shared" si="184"/>
        <v>1</v>
      </c>
      <c r="X2986">
        <f t="shared" si="185"/>
        <v>185</v>
      </c>
      <c r="Y2986">
        <f>SUMIF(货件明细!K:K,F2986,货件明细!I:I)</f>
        <v>0</v>
      </c>
      <c r="Z2986">
        <f t="shared" si="186"/>
        <v>49.05</v>
      </c>
      <c r="AA2986">
        <f>SUMIF(货件明细!K:K,F2986,货件明细!J:J)</f>
        <v>0</v>
      </c>
      <c r="AB2986">
        <f t="shared" si="187"/>
        <v>1</v>
      </c>
    </row>
    <row r="2987" spans="1:28">
      <c r="A2987">
        <v>2025</v>
      </c>
      <c r="B2987">
        <v>5</v>
      </c>
      <c r="C2987">
        <v>20</v>
      </c>
      <c r="D2987" s="4">
        <v>45791</v>
      </c>
      <c r="E2987" t="s">
        <v>28</v>
      </c>
      <c r="F2987" t="s">
        <v>3121</v>
      </c>
      <c r="G2987" t="s">
        <v>2298</v>
      </c>
      <c r="H2987" t="s">
        <v>31</v>
      </c>
      <c r="I2987" t="s">
        <v>32</v>
      </c>
      <c r="J2987" t="s">
        <v>1110</v>
      </c>
      <c r="K2987" t="s">
        <v>1110</v>
      </c>
      <c r="L2987" t="s">
        <v>34</v>
      </c>
      <c r="M2987" t="s">
        <v>35</v>
      </c>
      <c r="N2987" t="s">
        <v>2857</v>
      </c>
      <c r="O2987">
        <v>18.4</v>
      </c>
      <c r="Q2987">
        <v>1168.5</v>
      </c>
      <c r="R2987">
        <v>1168.5</v>
      </c>
      <c r="S2987">
        <v>247.28184</v>
      </c>
      <c r="T2987">
        <v>1415.78184</v>
      </c>
      <c r="U2987">
        <v>125</v>
      </c>
      <c r="V2987">
        <f>SUMIF(货件明细!K:K,F2987,货件明细!AQ:AQ)</f>
        <v>0</v>
      </c>
      <c r="W2987">
        <f t="shared" si="184"/>
        <v>1</v>
      </c>
      <c r="X2987">
        <f t="shared" si="185"/>
        <v>125</v>
      </c>
      <c r="Y2987">
        <f>SUMIF(货件明细!K:K,F2987,货件明细!I:I)</f>
        <v>0</v>
      </c>
      <c r="Z2987">
        <f t="shared" si="186"/>
        <v>18.4</v>
      </c>
      <c r="AA2987">
        <f>SUMIF(货件明细!K:K,F2987,货件明细!J:J)</f>
        <v>0</v>
      </c>
      <c r="AB2987">
        <f t="shared" si="187"/>
        <v>1</v>
      </c>
    </row>
    <row r="2988" spans="1:28">
      <c r="A2988">
        <v>2025</v>
      </c>
      <c r="B2988">
        <v>5</v>
      </c>
      <c r="C2988">
        <v>20</v>
      </c>
      <c r="D2988" s="4">
        <v>45791</v>
      </c>
      <c r="E2988" t="s">
        <v>28</v>
      </c>
      <c r="F2988" t="s">
        <v>3122</v>
      </c>
      <c r="G2988" t="s">
        <v>870</v>
      </c>
      <c r="H2988" t="s">
        <v>31</v>
      </c>
      <c r="I2988" t="s">
        <v>96</v>
      </c>
      <c r="J2988" t="s">
        <v>33</v>
      </c>
      <c r="K2988" t="s">
        <v>33</v>
      </c>
      <c r="L2988" t="s">
        <v>34</v>
      </c>
      <c r="M2988" t="s">
        <v>35</v>
      </c>
      <c r="N2988" t="s">
        <v>272</v>
      </c>
      <c r="O2988">
        <v>23.45</v>
      </c>
      <c r="Q2988">
        <v>1512</v>
      </c>
      <c r="R2988">
        <v>1662</v>
      </c>
      <c r="S2988">
        <v>139.05504</v>
      </c>
      <c r="T2988">
        <v>1801.05504</v>
      </c>
      <c r="U2988">
        <v>102</v>
      </c>
      <c r="V2988">
        <f>SUMIF(货件明细!K:K,F2988,货件明细!AQ:AQ)</f>
        <v>0</v>
      </c>
      <c r="W2988">
        <f t="shared" si="184"/>
        <v>1</v>
      </c>
      <c r="X2988">
        <f t="shared" si="185"/>
        <v>102</v>
      </c>
      <c r="Y2988">
        <f>SUMIF(货件明细!K:K,F2988,货件明细!I:I)</f>
        <v>0</v>
      </c>
      <c r="Z2988">
        <f t="shared" si="186"/>
        <v>23.45</v>
      </c>
      <c r="AA2988">
        <f>SUMIF(货件明细!K:K,F2988,货件明细!J:J)</f>
        <v>0</v>
      </c>
      <c r="AB2988">
        <f t="shared" si="187"/>
        <v>1</v>
      </c>
    </row>
    <row r="2989" spans="1:28">
      <c r="A2989">
        <v>2025</v>
      </c>
      <c r="B2989">
        <v>5</v>
      </c>
      <c r="C2989">
        <v>20</v>
      </c>
      <c r="D2989" s="4">
        <v>45793</v>
      </c>
      <c r="E2989" t="s">
        <v>28</v>
      </c>
      <c r="F2989" t="s">
        <v>3123</v>
      </c>
      <c r="G2989" t="s">
        <v>50</v>
      </c>
      <c r="H2989" t="s">
        <v>31</v>
      </c>
      <c r="I2989" t="s">
        <v>80</v>
      </c>
      <c r="J2989" t="s">
        <v>45</v>
      </c>
      <c r="K2989" t="s">
        <v>100</v>
      </c>
      <c r="L2989" t="s">
        <v>46</v>
      </c>
      <c r="M2989" t="s">
        <v>47</v>
      </c>
      <c r="N2989" t="s">
        <v>101</v>
      </c>
      <c r="O2989">
        <v>33</v>
      </c>
      <c r="Q2989">
        <v>229.9</v>
      </c>
      <c r="R2989">
        <v>229.9</v>
      </c>
      <c r="S2989">
        <v>0</v>
      </c>
      <c r="T2989">
        <v>229.9</v>
      </c>
      <c r="U2989">
        <v>157</v>
      </c>
      <c r="V2989">
        <f>SUMIF(货件明细!K:K,F2989,货件明细!AQ:AQ)</f>
        <v>0</v>
      </c>
      <c r="W2989">
        <f t="shared" si="184"/>
        <v>1</v>
      </c>
      <c r="X2989">
        <f t="shared" si="185"/>
        <v>157</v>
      </c>
      <c r="Y2989">
        <f>SUMIF(货件明细!K:K,F2989,货件明细!I:I)</f>
        <v>0</v>
      </c>
      <c r="Z2989">
        <f t="shared" si="186"/>
        <v>33</v>
      </c>
      <c r="AA2989">
        <f>SUMIF(货件明细!K:K,F2989,货件明细!J:J)</f>
        <v>0</v>
      </c>
      <c r="AB2989">
        <f t="shared" si="187"/>
        <v>1</v>
      </c>
    </row>
    <row r="2990" spans="1:28">
      <c r="A2990">
        <v>2025</v>
      </c>
      <c r="B2990">
        <v>5</v>
      </c>
      <c r="C2990">
        <v>20</v>
      </c>
      <c r="D2990" s="4">
        <v>45793</v>
      </c>
      <c r="E2990" t="s">
        <v>28</v>
      </c>
      <c r="F2990" t="s">
        <v>3124</v>
      </c>
      <c r="G2990" t="s">
        <v>163</v>
      </c>
      <c r="H2990" t="s">
        <v>71</v>
      </c>
      <c r="I2990" t="s">
        <v>80</v>
      </c>
      <c r="J2990" t="s">
        <v>45</v>
      </c>
      <c r="K2990" t="s">
        <v>45</v>
      </c>
      <c r="L2990" t="s">
        <v>46</v>
      </c>
      <c r="M2990" t="s">
        <v>47</v>
      </c>
      <c r="N2990" t="s">
        <v>48</v>
      </c>
      <c r="O2990">
        <v>33</v>
      </c>
      <c r="Q2990">
        <v>209</v>
      </c>
      <c r="R2990">
        <v>209</v>
      </c>
      <c r="S2990">
        <v>0</v>
      </c>
      <c r="T2990">
        <v>209</v>
      </c>
      <c r="U2990">
        <v>157</v>
      </c>
      <c r="V2990">
        <f>SUMIF(货件明细!K:K,F2990,货件明细!AQ:AQ)</f>
        <v>0</v>
      </c>
      <c r="W2990">
        <f t="shared" si="184"/>
        <v>1</v>
      </c>
      <c r="X2990">
        <f t="shared" si="185"/>
        <v>157</v>
      </c>
      <c r="Y2990">
        <f>SUMIF(货件明细!K:K,F2990,货件明细!I:I)</f>
        <v>0</v>
      </c>
      <c r="Z2990">
        <f t="shared" si="186"/>
        <v>33</v>
      </c>
      <c r="AA2990">
        <f>SUMIF(货件明细!K:K,F2990,货件明细!J:J)</f>
        <v>0</v>
      </c>
      <c r="AB2990">
        <f t="shared" si="187"/>
        <v>1</v>
      </c>
    </row>
    <row r="2991" spans="1:28">
      <c r="A2991">
        <v>2025</v>
      </c>
      <c r="B2991">
        <v>5</v>
      </c>
      <c r="C2991">
        <v>20</v>
      </c>
      <c r="D2991" s="4">
        <v>45793</v>
      </c>
      <c r="E2991" t="s">
        <v>28</v>
      </c>
      <c r="F2991" t="s">
        <v>3125</v>
      </c>
      <c r="G2991" t="s">
        <v>68</v>
      </c>
      <c r="H2991" t="s">
        <v>31</v>
      </c>
      <c r="I2991" t="s">
        <v>80</v>
      </c>
      <c r="J2991" t="s">
        <v>45</v>
      </c>
      <c r="K2991" t="s">
        <v>100</v>
      </c>
      <c r="L2991" t="s">
        <v>46</v>
      </c>
      <c r="M2991" t="s">
        <v>47</v>
      </c>
      <c r="N2991" t="s">
        <v>101</v>
      </c>
      <c r="O2991">
        <v>33</v>
      </c>
      <c r="Q2991">
        <v>258.5</v>
      </c>
      <c r="R2991">
        <v>258.5</v>
      </c>
      <c r="S2991">
        <v>0</v>
      </c>
      <c r="T2991">
        <v>258.5</v>
      </c>
      <c r="U2991">
        <v>157</v>
      </c>
      <c r="V2991">
        <f>SUMIF(货件明细!K:K,F2991,货件明细!AQ:AQ)</f>
        <v>0</v>
      </c>
      <c r="W2991">
        <f t="shared" si="184"/>
        <v>1</v>
      </c>
      <c r="X2991">
        <f t="shared" si="185"/>
        <v>157</v>
      </c>
      <c r="Y2991">
        <f>SUMIF(货件明细!K:K,F2991,货件明细!I:I)</f>
        <v>0</v>
      </c>
      <c r="Z2991">
        <f t="shared" si="186"/>
        <v>33</v>
      </c>
      <c r="AA2991">
        <f>SUMIF(货件明细!K:K,F2991,货件明细!J:J)</f>
        <v>0</v>
      </c>
      <c r="AB2991">
        <f t="shared" si="187"/>
        <v>1</v>
      </c>
    </row>
    <row r="2992" spans="1:28">
      <c r="A2992">
        <v>2025</v>
      </c>
      <c r="B2992">
        <v>5</v>
      </c>
      <c r="C2992">
        <v>20</v>
      </c>
      <c r="D2992" s="4">
        <v>45793</v>
      </c>
      <c r="E2992" t="s">
        <v>28</v>
      </c>
      <c r="F2992" t="s">
        <v>3126</v>
      </c>
      <c r="G2992" t="s">
        <v>1517</v>
      </c>
      <c r="H2992" t="s">
        <v>71</v>
      </c>
      <c r="I2992" t="s">
        <v>80</v>
      </c>
      <c r="J2992" t="s">
        <v>45</v>
      </c>
      <c r="K2992" t="s">
        <v>45</v>
      </c>
      <c r="L2992" t="s">
        <v>46</v>
      </c>
      <c r="M2992" t="s">
        <v>47</v>
      </c>
      <c r="N2992" t="s">
        <v>48</v>
      </c>
      <c r="O2992">
        <v>33</v>
      </c>
      <c r="Q2992">
        <v>197</v>
      </c>
      <c r="R2992">
        <v>197</v>
      </c>
      <c r="S2992">
        <v>0</v>
      </c>
      <c r="T2992">
        <v>197</v>
      </c>
      <c r="U2992">
        <v>157</v>
      </c>
      <c r="V2992">
        <f>SUMIF(货件明细!K:K,F2992,货件明细!AQ:AQ)</f>
        <v>0</v>
      </c>
      <c r="W2992">
        <f t="shared" si="184"/>
        <v>1</v>
      </c>
      <c r="X2992">
        <f t="shared" si="185"/>
        <v>157</v>
      </c>
      <c r="Y2992">
        <f>SUMIF(货件明细!K:K,F2992,货件明细!I:I)</f>
        <v>0</v>
      </c>
      <c r="Z2992">
        <f t="shared" si="186"/>
        <v>33</v>
      </c>
      <c r="AA2992">
        <f>SUMIF(货件明细!K:K,F2992,货件明细!J:J)</f>
        <v>0</v>
      </c>
      <c r="AB2992">
        <f t="shared" si="187"/>
        <v>1</v>
      </c>
    </row>
    <row r="2993" spans="1:28">
      <c r="A2993">
        <v>2025</v>
      </c>
      <c r="B2993">
        <v>5</v>
      </c>
      <c r="C2993">
        <v>20</v>
      </c>
      <c r="D2993" s="4">
        <v>45793</v>
      </c>
      <c r="E2993" t="s">
        <v>28</v>
      </c>
      <c r="F2993" t="s">
        <v>3127</v>
      </c>
      <c r="G2993" t="s">
        <v>105</v>
      </c>
      <c r="H2993" t="s">
        <v>31</v>
      </c>
      <c r="I2993" t="s">
        <v>80</v>
      </c>
      <c r="J2993" t="s">
        <v>45</v>
      </c>
      <c r="K2993" t="s">
        <v>100</v>
      </c>
      <c r="L2993" t="s">
        <v>46</v>
      </c>
      <c r="M2993" t="s">
        <v>47</v>
      </c>
      <c r="N2993" t="s">
        <v>101</v>
      </c>
      <c r="O2993">
        <v>33</v>
      </c>
      <c r="Q2993">
        <v>230</v>
      </c>
      <c r="R2993">
        <v>230</v>
      </c>
      <c r="S2993">
        <v>0</v>
      </c>
      <c r="T2993">
        <v>230</v>
      </c>
      <c r="U2993">
        <v>157</v>
      </c>
      <c r="V2993">
        <f>SUMIF(货件明细!K:K,F2993,货件明细!AQ:AQ)</f>
        <v>0</v>
      </c>
      <c r="W2993">
        <f t="shared" si="184"/>
        <v>1</v>
      </c>
      <c r="X2993">
        <f t="shared" si="185"/>
        <v>157</v>
      </c>
      <c r="Y2993">
        <f>SUMIF(货件明细!K:K,F2993,货件明细!I:I)</f>
        <v>0</v>
      </c>
      <c r="Z2993">
        <f t="shared" si="186"/>
        <v>33</v>
      </c>
      <c r="AA2993">
        <f>SUMIF(货件明细!K:K,F2993,货件明细!J:J)</f>
        <v>0</v>
      </c>
      <c r="AB2993">
        <f t="shared" si="187"/>
        <v>1</v>
      </c>
    </row>
    <row r="2994" spans="1:28">
      <c r="A2994">
        <v>2025</v>
      </c>
      <c r="B2994">
        <v>5</v>
      </c>
      <c r="C2994">
        <v>20</v>
      </c>
      <c r="D2994" s="4">
        <v>45793</v>
      </c>
      <c r="E2994" t="s">
        <v>28</v>
      </c>
      <c r="F2994" t="s">
        <v>3128</v>
      </c>
      <c r="G2994" t="s">
        <v>392</v>
      </c>
      <c r="H2994" t="s">
        <v>44</v>
      </c>
      <c r="I2994" t="s">
        <v>96</v>
      </c>
      <c r="J2994" t="s">
        <v>1110</v>
      </c>
      <c r="K2994" t="s">
        <v>1110</v>
      </c>
      <c r="L2994" t="s">
        <v>34</v>
      </c>
      <c r="M2994" t="s">
        <v>2856</v>
      </c>
      <c r="N2994" t="s">
        <v>2857</v>
      </c>
      <c r="O2994">
        <v>21.15</v>
      </c>
      <c r="Q2994">
        <v>1166</v>
      </c>
      <c r="R2994">
        <v>1166</v>
      </c>
      <c r="S2994">
        <v>0</v>
      </c>
      <c r="T2994">
        <v>1166</v>
      </c>
      <c r="U2994">
        <v>46</v>
      </c>
      <c r="V2994">
        <f>SUMIF(货件明细!K:K,F2994,货件明细!AQ:AQ)</f>
        <v>0</v>
      </c>
      <c r="W2994">
        <f t="shared" si="184"/>
        <v>1</v>
      </c>
      <c r="X2994">
        <f t="shared" si="185"/>
        <v>46</v>
      </c>
      <c r="Y2994">
        <f>SUMIF(货件明细!K:K,F2994,货件明细!I:I)</f>
        <v>0</v>
      </c>
      <c r="Z2994">
        <f t="shared" si="186"/>
        <v>21.15</v>
      </c>
      <c r="AA2994">
        <f>SUMIF(货件明细!K:K,F2994,货件明细!J:J)</f>
        <v>0</v>
      </c>
      <c r="AB2994">
        <f t="shared" si="187"/>
        <v>1</v>
      </c>
    </row>
    <row r="2995" spans="1:28">
      <c r="A2995">
        <v>2025</v>
      </c>
      <c r="B2995">
        <v>5</v>
      </c>
      <c r="C2995">
        <v>20</v>
      </c>
      <c r="D2995" s="4">
        <v>45793</v>
      </c>
      <c r="E2995" t="s">
        <v>28</v>
      </c>
      <c r="F2995" t="s">
        <v>3129</v>
      </c>
      <c r="G2995" t="s">
        <v>206</v>
      </c>
      <c r="H2995" t="s">
        <v>71</v>
      </c>
      <c r="I2995" t="s">
        <v>96</v>
      </c>
      <c r="J2995" t="s">
        <v>45</v>
      </c>
      <c r="K2995" t="s">
        <v>45</v>
      </c>
      <c r="L2995" t="s">
        <v>46</v>
      </c>
      <c r="M2995" t="s">
        <v>47</v>
      </c>
      <c r="N2995" t="s">
        <v>48</v>
      </c>
      <c r="O2995">
        <v>21.15</v>
      </c>
      <c r="Q2995">
        <v>209</v>
      </c>
      <c r="R2995">
        <v>209</v>
      </c>
      <c r="S2995">
        <v>0</v>
      </c>
      <c r="T2995">
        <v>209</v>
      </c>
      <c r="U2995">
        <v>46</v>
      </c>
      <c r="V2995">
        <f>SUMIF(货件明细!K:K,F2995,货件明细!AQ:AQ)</f>
        <v>0</v>
      </c>
      <c r="W2995">
        <f t="shared" si="184"/>
        <v>1</v>
      </c>
      <c r="X2995">
        <f t="shared" si="185"/>
        <v>46</v>
      </c>
      <c r="Y2995">
        <f>SUMIF(货件明细!K:K,F2995,货件明细!I:I)</f>
        <v>0</v>
      </c>
      <c r="Z2995">
        <f t="shared" si="186"/>
        <v>21.15</v>
      </c>
      <c r="AA2995">
        <f>SUMIF(货件明细!K:K,F2995,货件明细!J:J)</f>
        <v>0</v>
      </c>
      <c r="AB2995">
        <f t="shared" si="187"/>
        <v>1</v>
      </c>
    </row>
    <row r="2996" spans="1:28">
      <c r="A2996">
        <v>2025</v>
      </c>
      <c r="B2996">
        <v>5</v>
      </c>
      <c r="C2996">
        <v>20</v>
      </c>
      <c r="D2996" s="4">
        <v>45793</v>
      </c>
      <c r="E2996" t="s">
        <v>28</v>
      </c>
      <c r="F2996" t="s">
        <v>3130</v>
      </c>
      <c r="G2996" t="s">
        <v>369</v>
      </c>
      <c r="H2996" t="s">
        <v>31</v>
      </c>
      <c r="I2996" t="s">
        <v>96</v>
      </c>
      <c r="J2996" t="s">
        <v>1110</v>
      </c>
      <c r="K2996" t="s">
        <v>1110</v>
      </c>
      <c r="L2996" t="s">
        <v>34</v>
      </c>
      <c r="M2996" t="s">
        <v>2856</v>
      </c>
      <c r="N2996" t="s">
        <v>2857</v>
      </c>
      <c r="O2996">
        <v>21.15</v>
      </c>
      <c r="Q2996">
        <v>1166</v>
      </c>
      <c r="R2996">
        <v>1166</v>
      </c>
      <c r="S2996">
        <v>0</v>
      </c>
      <c r="T2996">
        <v>1166</v>
      </c>
      <c r="U2996">
        <v>46</v>
      </c>
      <c r="V2996">
        <f>SUMIF(货件明细!K:K,F2996,货件明细!AQ:AQ)</f>
        <v>0</v>
      </c>
      <c r="W2996">
        <f t="shared" si="184"/>
        <v>1</v>
      </c>
      <c r="X2996">
        <f t="shared" si="185"/>
        <v>46</v>
      </c>
      <c r="Y2996">
        <f>SUMIF(货件明细!K:K,F2996,货件明细!I:I)</f>
        <v>0</v>
      </c>
      <c r="Z2996">
        <f t="shared" si="186"/>
        <v>21.15</v>
      </c>
      <c r="AA2996">
        <f>SUMIF(货件明细!K:K,F2996,货件明细!J:J)</f>
        <v>0</v>
      </c>
      <c r="AB2996">
        <f t="shared" si="187"/>
        <v>1</v>
      </c>
    </row>
    <row r="2997" spans="1:28">
      <c r="A2997">
        <v>2025</v>
      </c>
      <c r="B2997">
        <v>5</v>
      </c>
      <c r="C2997">
        <v>20</v>
      </c>
      <c r="D2997" s="4">
        <v>45793</v>
      </c>
      <c r="E2997" t="s">
        <v>28</v>
      </c>
      <c r="F2997" t="s">
        <v>3131</v>
      </c>
      <c r="G2997" t="s">
        <v>74</v>
      </c>
      <c r="H2997" t="s">
        <v>44</v>
      </c>
      <c r="I2997" t="s">
        <v>96</v>
      </c>
      <c r="J2997" t="s">
        <v>45</v>
      </c>
      <c r="K2997" t="s">
        <v>45</v>
      </c>
      <c r="L2997" t="s">
        <v>46</v>
      </c>
      <c r="M2997" t="s">
        <v>47</v>
      </c>
      <c r="N2997" t="s">
        <v>48</v>
      </c>
      <c r="O2997">
        <v>21.15</v>
      </c>
      <c r="Q2997">
        <v>246</v>
      </c>
      <c r="R2997">
        <v>246</v>
      </c>
      <c r="S2997">
        <v>0</v>
      </c>
      <c r="T2997">
        <v>246</v>
      </c>
      <c r="U2997">
        <v>46</v>
      </c>
      <c r="V2997">
        <f>SUMIF(货件明细!K:K,F2997,货件明细!AQ:AQ)</f>
        <v>0</v>
      </c>
      <c r="W2997">
        <f t="shared" si="184"/>
        <v>1</v>
      </c>
      <c r="X2997">
        <f t="shared" si="185"/>
        <v>46</v>
      </c>
      <c r="Y2997">
        <f>SUMIF(货件明细!K:K,F2997,货件明细!I:I)</f>
        <v>0</v>
      </c>
      <c r="Z2997">
        <f t="shared" si="186"/>
        <v>21.15</v>
      </c>
      <c r="AA2997">
        <f>SUMIF(货件明细!K:K,F2997,货件明细!J:J)</f>
        <v>0</v>
      </c>
      <c r="AB2997">
        <f t="shared" si="187"/>
        <v>1</v>
      </c>
    </row>
    <row r="2998" spans="1:28">
      <c r="A2998">
        <v>2025</v>
      </c>
      <c r="B2998">
        <v>5</v>
      </c>
      <c r="C2998">
        <v>20</v>
      </c>
      <c r="D2998" s="4">
        <v>45793</v>
      </c>
      <c r="E2998" t="s">
        <v>28</v>
      </c>
      <c r="F2998" t="s">
        <v>3132</v>
      </c>
      <c r="G2998" t="s">
        <v>1563</v>
      </c>
      <c r="H2998" t="s">
        <v>71</v>
      </c>
      <c r="I2998" t="s">
        <v>96</v>
      </c>
      <c r="J2998" t="s">
        <v>45</v>
      </c>
      <c r="K2998" t="s">
        <v>45</v>
      </c>
      <c r="L2998" t="s">
        <v>46</v>
      </c>
      <c r="M2998" t="s">
        <v>47</v>
      </c>
      <c r="N2998" t="s">
        <v>48</v>
      </c>
      <c r="O2998">
        <v>21.15</v>
      </c>
      <c r="Q2998">
        <v>197</v>
      </c>
      <c r="R2998">
        <v>197</v>
      </c>
      <c r="S2998">
        <v>0</v>
      </c>
      <c r="T2998">
        <v>197</v>
      </c>
      <c r="U2998">
        <v>46</v>
      </c>
      <c r="V2998">
        <f>SUMIF(货件明细!K:K,F2998,货件明细!AQ:AQ)</f>
        <v>0</v>
      </c>
      <c r="W2998">
        <f t="shared" si="184"/>
        <v>1</v>
      </c>
      <c r="X2998">
        <f t="shared" si="185"/>
        <v>46</v>
      </c>
      <c r="Y2998">
        <f>SUMIF(货件明细!K:K,F2998,货件明细!I:I)</f>
        <v>0</v>
      </c>
      <c r="Z2998">
        <f t="shared" si="186"/>
        <v>21.15</v>
      </c>
      <c r="AA2998">
        <f>SUMIF(货件明细!K:K,F2998,货件明细!J:J)</f>
        <v>0</v>
      </c>
      <c r="AB2998">
        <f t="shared" si="187"/>
        <v>1</v>
      </c>
    </row>
    <row r="2999" spans="1:28">
      <c r="A2999">
        <v>2025</v>
      </c>
      <c r="B2999">
        <v>5</v>
      </c>
      <c r="C2999">
        <v>20</v>
      </c>
      <c r="D2999" s="4">
        <v>45793</v>
      </c>
      <c r="E2999" t="s">
        <v>28</v>
      </c>
      <c r="F2999" t="s">
        <v>3133</v>
      </c>
      <c r="G2999" t="s">
        <v>369</v>
      </c>
      <c r="H2999" t="s">
        <v>31</v>
      </c>
      <c r="I2999" t="s">
        <v>32</v>
      </c>
      <c r="J2999" t="s">
        <v>100</v>
      </c>
      <c r="K2999" t="s">
        <v>100</v>
      </c>
      <c r="L2999" t="s">
        <v>46</v>
      </c>
      <c r="M2999" t="s">
        <v>65</v>
      </c>
      <c r="N2999" t="s">
        <v>1832</v>
      </c>
      <c r="O2999">
        <v>62.75</v>
      </c>
      <c r="Q2999">
        <v>388.976470588235</v>
      </c>
      <c r="R2999">
        <v>388.976470588235</v>
      </c>
      <c r="S2999">
        <v>0</v>
      </c>
      <c r="T2999">
        <v>388.976470588235</v>
      </c>
      <c r="U2999">
        <v>135</v>
      </c>
      <c r="V2999">
        <f>SUMIF(货件明细!K:K,F2999,货件明细!AQ:AQ)</f>
        <v>0</v>
      </c>
      <c r="W2999">
        <f t="shared" si="184"/>
        <v>1</v>
      </c>
      <c r="X2999">
        <f t="shared" si="185"/>
        <v>135</v>
      </c>
      <c r="Y2999">
        <f>SUMIF(货件明细!K:K,F2999,货件明细!I:I)</f>
        <v>0</v>
      </c>
      <c r="Z2999">
        <f t="shared" si="186"/>
        <v>62.75</v>
      </c>
      <c r="AA2999">
        <f>SUMIF(货件明细!K:K,F2999,货件明细!J:J)</f>
        <v>0</v>
      </c>
      <c r="AB2999">
        <f t="shared" si="187"/>
        <v>1</v>
      </c>
    </row>
    <row r="3000" spans="1:28">
      <c r="A3000">
        <v>2025</v>
      </c>
      <c r="B3000">
        <v>5</v>
      </c>
      <c r="C3000">
        <v>20</v>
      </c>
      <c r="D3000" s="4">
        <v>45793</v>
      </c>
      <c r="E3000" t="s">
        <v>28</v>
      </c>
      <c r="F3000" t="s">
        <v>3134</v>
      </c>
      <c r="G3000" t="s">
        <v>74</v>
      </c>
      <c r="H3000" t="s">
        <v>44</v>
      </c>
      <c r="I3000" t="s">
        <v>32</v>
      </c>
      <c r="J3000" t="s">
        <v>100</v>
      </c>
      <c r="K3000" t="s">
        <v>100</v>
      </c>
      <c r="L3000" t="s">
        <v>46</v>
      </c>
      <c r="M3000" t="s">
        <v>2882</v>
      </c>
      <c r="N3000" t="s">
        <v>3135</v>
      </c>
      <c r="O3000">
        <v>62.75</v>
      </c>
      <c r="Q3000">
        <v>323.210526315789</v>
      </c>
      <c r="R3000">
        <v>323.210526315789</v>
      </c>
      <c r="S3000">
        <v>0</v>
      </c>
      <c r="T3000">
        <v>323.210526315789</v>
      </c>
      <c r="U3000">
        <v>135</v>
      </c>
      <c r="V3000">
        <f>SUMIF(货件明细!K:K,F3000,货件明细!AQ:AQ)</f>
        <v>0</v>
      </c>
      <c r="W3000">
        <f t="shared" si="184"/>
        <v>1</v>
      </c>
      <c r="X3000">
        <f t="shared" si="185"/>
        <v>135</v>
      </c>
      <c r="Y3000">
        <f>SUMIF(货件明细!K:K,F3000,货件明细!I:I)</f>
        <v>0</v>
      </c>
      <c r="Z3000">
        <f t="shared" si="186"/>
        <v>62.75</v>
      </c>
      <c r="AA3000">
        <f>SUMIF(货件明细!K:K,F3000,货件明细!J:J)</f>
        <v>0</v>
      </c>
      <c r="AB3000">
        <f t="shared" si="187"/>
        <v>1</v>
      </c>
    </row>
    <row r="3001" spans="1:28">
      <c r="A3001">
        <v>2025</v>
      </c>
      <c r="B3001">
        <v>5</v>
      </c>
      <c r="C3001">
        <v>20</v>
      </c>
      <c r="D3001" s="4">
        <v>45793</v>
      </c>
      <c r="E3001" t="s">
        <v>28</v>
      </c>
      <c r="F3001" t="s">
        <v>3136</v>
      </c>
      <c r="G3001" t="s">
        <v>392</v>
      </c>
      <c r="H3001" t="s">
        <v>44</v>
      </c>
      <c r="I3001" t="s">
        <v>32</v>
      </c>
      <c r="J3001" t="s">
        <v>100</v>
      </c>
      <c r="K3001" t="s">
        <v>100</v>
      </c>
      <c r="L3001" t="s">
        <v>46</v>
      </c>
      <c r="M3001" t="s">
        <v>47</v>
      </c>
      <c r="N3001" t="s">
        <v>159</v>
      </c>
      <c r="O3001">
        <v>62.75</v>
      </c>
      <c r="Q3001">
        <v>375.78947368421</v>
      </c>
      <c r="R3001">
        <v>375.78947368421</v>
      </c>
      <c r="S3001">
        <v>0</v>
      </c>
      <c r="T3001">
        <v>375.78947368421</v>
      </c>
      <c r="U3001">
        <v>135</v>
      </c>
      <c r="V3001">
        <f>SUMIF(货件明细!K:K,F3001,货件明细!AQ:AQ)</f>
        <v>0</v>
      </c>
      <c r="W3001">
        <f t="shared" si="184"/>
        <v>1</v>
      </c>
      <c r="X3001">
        <f t="shared" si="185"/>
        <v>135</v>
      </c>
      <c r="Y3001">
        <f>SUMIF(货件明细!K:K,F3001,货件明细!I:I)</f>
        <v>0</v>
      </c>
      <c r="Z3001">
        <f t="shared" si="186"/>
        <v>62.75</v>
      </c>
      <c r="AA3001">
        <f>SUMIF(货件明细!K:K,F3001,货件明细!J:J)</f>
        <v>0</v>
      </c>
      <c r="AB3001">
        <f t="shared" si="187"/>
        <v>1</v>
      </c>
    </row>
    <row r="3002" spans="1:28">
      <c r="A3002">
        <v>2025</v>
      </c>
      <c r="B3002">
        <v>5</v>
      </c>
      <c r="C3002">
        <v>20</v>
      </c>
      <c r="D3002" s="4">
        <v>45793</v>
      </c>
      <c r="E3002" t="s">
        <v>28</v>
      </c>
      <c r="F3002" t="s">
        <v>3137</v>
      </c>
      <c r="G3002" t="s">
        <v>1563</v>
      </c>
      <c r="H3002" t="s">
        <v>71</v>
      </c>
      <c r="I3002" t="s">
        <v>32</v>
      </c>
      <c r="J3002" t="s">
        <v>100</v>
      </c>
      <c r="K3002" t="s">
        <v>100</v>
      </c>
      <c r="L3002" t="s">
        <v>46</v>
      </c>
      <c r="M3002" t="s">
        <v>2882</v>
      </c>
      <c r="N3002" t="s">
        <v>3138</v>
      </c>
      <c r="O3002">
        <v>62.75</v>
      </c>
      <c r="Q3002">
        <v>242.1</v>
      </c>
      <c r="R3002">
        <v>242.1</v>
      </c>
      <c r="S3002">
        <v>0</v>
      </c>
      <c r="T3002">
        <v>242.1</v>
      </c>
      <c r="U3002">
        <v>135</v>
      </c>
      <c r="V3002">
        <f>SUMIF(货件明细!K:K,F3002,货件明细!AQ:AQ)</f>
        <v>0</v>
      </c>
      <c r="W3002">
        <f t="shared" si="184"/>
        <v>1</v>
      </c>
      <c r="X3002">
        <f t="shared" si="185"/>
        <v>135</v>
      </c>
      <c r="Y3002">
        <f>SUMIF(货件明细!K:K,F3002,货件明细!I:I)</f>
        <v>0</v>
      </c>
      <c r="Z3002">
        <f t="shared" si="186"/>
        <v>62.75</v>
      </c>
      <c r="AA3002">
        <f>SUMIF(货件明细!K:K,F3002,货件明细!J:J)</f>
        <v>0</v>
      </c>
      <c r="AB3002">
        <f t="shared" si="187"/>
        <v>1</v>
      </c>
    </row>
    <row r="3003" spans="1:28">
      <c r="A3003">
        <v>2025</v>
      </c>
      <c r="B3003">
        <v>5</v>
      </c>
      <c r="C3003">
        <v>20</v>
      </c>
      <c r="D3003" s="4">
        <v>45793</v>
      </c>
      <c r="E3003" t="s">
        <v>28</v>
      </c>
      <c r="F3003" t="s">
        <v>3139</v>
      </c>
      <c r="G3003" t="s">
        <v>206</v>
      </c>
      <c r="H3003" t="s">
        <v>71</v>
      </c>
      <c r="I3003" t="s">
        <v>32</v>
      </c>
      <c r="J3003" t="s">
        <v>100</v>
      </c>
      <c r="K3003" t="s">
        <v>100</v>
      </c>
      <c r="L3003" t="s">
        <v>46</v>
      </c>
      <c r="M3003" t="s">
        <v>2882</v>
      </c>
      <c r="N3003" t="s">
        <v>3135</v>
      </c>
      <c r="O3003">
        <v>62.75</v>
      </c>
      <c r="Q3003">
        <v>279.51</v>
      </c>
      <c r="R3003">
        <v>279.51</v>
      </c>
      <c r="S3003">
        <v>0</v>
      </c>
      <c r="T3003">
        <v>279.51</v>
      </c>
      <c r="U3003">
        <v>135</v>
      </c>
      <c r="V3003">
        <f>SUMIF(货件明细!K:K,F3003,货件明细!AQ:AQ)</f>
        <v>0</v>
      </c>
      <c r="W3003">
        <f t="shared" si="184"/>
        <v>1</v>
      </c>
      <c r="X3003">
        <f t="shared" si="185"/>
        <v>135</v>
      </c>
      <c r="Y3003">
        <f>SUMIF(货件明细!K:K,F3003,货件明细!I:I)</f>
        <v>0</v>
      </c>
      <c r="Z3003">
        <f t="shared" si="186"/>
        <v>62.75</v>
      </c>
      <c r="AA3003">
        <f>SUMIF(货件明细!K:K,F3003,货件明细!J:J)</f>
        <v>0</v>
      </c>
      <c r="AB3003">
        <f t="shared" si="187"/>
        <v>1</v>
      </c>
    </row>
    <row r="3004" spans="1:28">
      <c r="A3004">
        <v>2025</v>
      </c>
      <c r="B3004">
        <v>5</v>
      </c>
      <c r="C3004">
        <v>20</v>
      </c>
      <c r="D3004" s="4">
        <v>45793</v>
      </c>
      <c r="E3004" t="s">
        <v>28</v>
      </c>
      <c r="F3004" t="s">
        <v>3140</v>
      </c>
      <c r="G3004" t="s">
        <v>1563</v>
      </c>
      <c r="H3004" t="s">
        <v>71</v>
      </c>
      <c r="I3004" t="s">
        <v>57</v>
      </c>
      <c r="J3004" t="s">
        <v>100</v>
      </c>
      <c r="K3004" t="s">
        <v>100</v>
      </c>
      <c r="L3004" t="s">
        <v>46</v>
      </c>
      <c r="M3004" t="s">
        <v>2882</v>
      </c>
      <c r="N3004" t="s">
        <v>3138</v>
      </c>
      <c r="O3004">
        <v>62.05</v>
      </c>
      <c r="Q3004">
        <v>322.8</v>
      </c>
      <c r="R3004">
        <v>322.8</v>
      </c>
      <c r="S3004">
        <v>0</v>
      </c>
      <c r="T3004">
        <v>322.8</v>
      </c>
      <c r="U3004">
        <v>476</v>
      </c>
      <c r="V3004">
        <f>SUMIF(货件明细!K:K,F3004,货件明细!AQ:AQ)</f>
        <v>0</v>
      </c>
      <c r="W3004">
        <f t="shared" si="184"/>
        <v>1</v>
      </c>
      <c r="X3004">
        <f t="shared" si="185"/>
        <v>476</v>
      </c>
      <c r="Y3004">
        <f>SUMIF(货件明细!K:K,F3004,货件明细!I:I)</f>
        <v>0</v>
      </c>
      <c r="Z3004">
        <f t="shared" si="186"/>
        <v>62.05</v>
      </c>
      <c r="AA3004">
        <f>SUMIF(货件明细!K:K,F3004,货件明细!J:J)</f>
        <v>0</v>
      </c>
      <c r="AB3004">
        <f t="shared" si="187"/>
        <v>1</v>
      </c>
    </row>
    <row r="3005" spans="1:28">
      <c r="A3005">
        <v>2025</v>
      </c>
      <c r="B3005">
        <v>5</v>
      </c>
      <c r="C3005">
        <v>20</v>
      </c>
      <c r="D3005" s="4">
        <v>45793</v>
      </c>
      <c r="E3005" t="s">
        <v>28</v>
      </c>
      <c r="F3005" t="s">
        <v>3141</v>
      </c>
      <c r="G3005" t="s">
        <v>206</v>
      </c>
      <c r="H3005" t="s">
        <v>71</v>
      </c>
      <c r="I3005" t="s">
        <v>57</v>
      </c>
      <c r="J3005" t="s">
        <v>100</v>
      </c>
      <c r="K3005" t="s">
        <v>100</v>
      </c>
      <c r="L3005" t="s">
        <v>46</v>
      </c>
      <c r="M3005" t="s">
        <v>2882</v>
      </c>
      <c r="N3005" t="s">
        <v>3135</v>
      </c>
      <c r="O3005">
        <v>62.05</v>
      </c>
      <c r="Q3005">
        <v>372.68</v>
      </c>
      <c r="R3005">
        <v>372.68</v>
      </c>
      <c r="S3005">
        <v>0</v>
      </c>
      <c r="T3005">
        <v>372.68</v>
      </c>
      <c r="U3005">
        <v>476</v>
      </c>
      <c r="V3005">
        <f>SUMIF(货件明细!K:K,F3005,货件明细!AQ:AQ)</f>
        <v>0</v>
      </c>
      <c r="W3005">
        <f t="shared" si="184"/>
        <v>1</v>
      </c>
      <c r="X3005">
        <f t="shared" si="185"/>
        <v>476</v>
      </c>
      <c r="Y3005">
        <f>SUMIF(货件明细!K:K,F3005,货件明细!I:I)</f>
        <v>0</v>
      </c>
      <c r="Z3005">
        <f t="shared" si="186"/>
        <v>62.05</v>
      </c>
      <c r="AA3005">
        <f>SUMIF(货件明细!K:K,F3005,货件明细!J:J)</f>
        <v>0</v>
      </c>
      <c r="AB3005">
        <f t="shared" si="187"/>
        <v>1</v>
      </c>
    </row>
    <row r="3006" spans="1:28">
      <c r="A3006">
        <v>2025</v>
      </c>
      <c r="B3006">
        <v>5</v>
      </c>
      <c r="C3006">
        <v>20</v>
      </c>
      <c r="D3006" s="4">
        <v>45793</v>
      </c>
      <c r="E3006" t="s">
        <v>28</v>
      </c>
      <c r="F3006" t="s">
        <v>3142</v>
      </c>
      <c r="G3006" t="s">
        <v>392</v>
      </c>
      <c r="H3006" t="s">
        <v>44</v>
      </c>
      <c r="I3006" t="s">
        <v>57</v>
      </c>
      <c r="J3006" t="s">
        <v>100</v>
      </c>
      <c r="K3006" t="s">
        <v>100</v>
      </c>
      <c r="L3006" t="s">
        <v>46</v>
      </c>
      <c r="M3006" t="s">
        <v>47</v>
      </c>
      <c r="N3006" t="s">
        <v>159</v>
      </c>
      <c r="O3006">
        <v>62.05</v>
      </c>
      <c r="Q3006">
        <v>501.052631578947</v>
      </c>
      <c r="R3006">
        <v>501.052631578947</v>
      </c>
      <c r="S3006">
        <v>0</v>
      </c>
      <c r="T3006">
        <v>501.052631578947</v>
      </c>
      <c r="U3006">
        <v>476</v>
      </c>
      <c r="V3006">
        <f>SUMIF(货件明细!K:K,F3006,货件明细!AQ:AQ)</f>
        <v>0</v>
      </c>
      <c r="W3006">
        <f t="shared" si="184"/>
        <v>1</v>
      </c>
      <c r="X3006">
        <f t="shared" si="185"/>
        <v>476</v>
      </c>
      <c r="Y3006">
        <f>SUMIF(货件明细!K:K,F3006,货件明细!I:I)</f>
        <v>0</v>
      </c>
      <c r="Z3006">
        <f t="shared" si="186"/>
        <v>62.05</v>
      </c>
      <c r="AA3006">
        <f>SUMIF(货件明细!K:K,F3006,货件明细!J:J)</f>
        <v>0</v>
      </c>
      <c r="AB3006">
        <f t="shared" si="187"/>
        <v>1</v>
      </c>
    </row>
    <row r="3007" spans="1:28">
      <c r="A3007">
        <v>2025</v>
      </c>
      <c r="B3007">
        <v>5</v>
      </c>
      <c r="C3007">
        <v>20</v>
      </c>
      <c r="D3007" s="4">
        <v>45793</v>
      </c>
      <c r="E3007" t="s">
        <v>28</v>
      </c>
      <c r="F3007" t="s">
        <v>3143</v>
      </c>
      <c r="G3007" t="s">
        <v>74</v>
      </c>
      <c r="H3007" t="s">
        <v>44</v>
      </c>
      <c r="I3007" t="s">
        <v>57</v>
      </c>
      <c r="J3007" t="s">
        <v>100</v>
      </c>
      <c r="K3007" t="s">
        <v>100</v>
      </c>
      <c r="L3007" t="s">
        <v>46</v>
      </c>
      <c r="M3007" t="s">
        <v>2882</v>
      </c>
      <c r="N3007" t="s">
        <v>3135</v>
      </c>
      <c r="O3007">
        <v>62.05</v>
      </c>
      <c r="Q3007">
        <v>430.947368421053</v>
      </c>
      <c r="R3007">
        <v>430.947368421053</v>
      </c>
      <c r="S3007">
        <v>0</v>
      </c>
      <c r="T3007">
        <v>430.947368421053</v>
      </c>
      <c r="U3007">
        <v>476</v>
      </c>
      <c r="V3007">
        <f>SUMIF(货件明细!K:K,F3007,货件明细!AQ:AQ)</f>
        <v>0</v>
      </c>
      <c r="W3007">
        <f t="shared" si="184"/>
        <v>1</v>
      </c>
      <c r="X3007">
        <f t="shared" si="185"/>
        <v>476</v>
      </c>
      <c r="Y3007">
        <f>SUMIF(货件明细!K:K,F3007,货件明细!I:I)</f>
        <v>0</v>
      </c>
      <c r="Z3007">
        <f t="shared" si="186"/>
        <v>62.05</v>
      </c>
      <c r="AA3007">
        <f>SUMIF(货件明细!K:K,F3007,货件明细!J:J)</f>
        <v>0</v>
      </c>
      <c r="AB3007">
        <f t="shared" si="187"/>
        <v>1</v>
      </c>
    </row>
    <row r="3008" spans="1:28">
      <c r="A3008">
        <v>2025</v>
      </c>
      <c r="B3008">
        <v>5</v>
      </c>
      <c r="C3008">
        <v>20</v>
      </c>
      <c r="D3008" s="4">
        <v>45793</v>
      </c>
      <c r="E3008" t="s">
        <v>28</v>
      </c>
      <c r="F3008" t="s">
        <v>3144</v>
      </c>
      <c r="G3008" t="s">
        <v>369</v>
      </c>
      <c r="H3008" t="s">
        <v>31</v>
      </c>
      <c r="I3008" t="s">
        <v>57</v>
      </c>
      <c r="J3008" t="s">
        <v>100</v>
      </c>
      <c r="K3008" t="s">
        <v>100</v>
      </c>
      <c r="L3008" t="s">
        <v>46</v>
      </c>
      <c r="M3008" t="s">
        <v>65</v>
      </c>
      <c r="N3008" t="s">
        <v>1832</v>
      </c>
      <c r="O3008">
        <v>62.05</v>
      </c>
      <c r="Q3008">
        <v>518.635294117647</v>
      </c>
      <c r="R3008">
        <v>518.635294117647</v>
      </c>
      <c r="S3008">
        <v>0</v>
      </c>
      <c r="T3008">
        <v>518.635294117647</v>
      </c>
      <c r="U3008">
        <v>476</v>
      </c>
      <c r="V3008">
        <f>SUMIF(货件明细!K:K,F3008,货件明细!AQ:AQ)</f>
        <v>0</v>
      </c>
      <c r="W3008">
        <f t="shared" si="184"/>
        <v>1</v>
      </c>
      <c r="X3008">
        <f t="shared" si="185"/>
        <v>476</v>
      </c>
      <c r="Y3008">
        <f>SUMIF(货件明细!K:K,F3008,货件明细!I:I)</f>
        <v>0</v>
      </c>
      <c r="Z3008">
        <f t="shared" si="186"/>
        <v>62.05</v>
      </c>
      <c r="AA3008">
        <f>SUMIF(货件明细!K:K,F3008,货件明细!J:J)</f>
        <v>0</v>
      </c>
      <c r="AB3008">
        <f t="shared" si="187"/>
        <v>1</v>
      </c>
    </row>
    <row r="3009" spans="1:28">
      <c r="A3009">
        <v>2025</v>
      </c>
      <c r="B3009">
        <v>5</v>
      </c>
      <c r="C3009">
        <v>20</v>
      </c>
      <c r="D3009" s="4">
        <v>45793</v>
      </c>
      <c r="E3009" t="s">
        <v>28</v>
      </c>
      <c r="F3009" t="s">
        <v>3145</v>
      </c>
      <c r="G3009" t="s">
        <v>1563</v>
      </c>
      <c r="H3009" t="s">
        <v>71</v>
      </c>
      <c r="I3009" t="s">
        <v>39</v>
      </c>
      <c r="J3009" t="s">
        <v>100</v>
      </c>
      <c r="K3009" t="s">
        <v>100</v>
      </c>
      <c r="L3009" t="s">
        <v>46</v>
      </c>
      <c r="M3009" t="s">
        <v>2882</v>
      </c>
      <c r="N3009" t="s">
        <v>3138</v>
      </c>
      <c r="O3009">
        <v>77.8</v>
      </c>
      <c r="Q3009">
        <v>403.5</v>
      </c>
      <c r="R3009">
        <v>403.5</v>
      </c>
      <c r="S3009">
        <v>0</v>
      </c>
      <c r="T3009">
        <v>403.5</v>
      </c>
      <c r="U3009">
        <v>318</v>
      </c>
      <c r="V3009">
        <f>SUMIF(货件明细!K:K,F3009,货件明细!AQ:AQ)</f>
        <v>0</v>
      </c>
      <c r="W3009">
        <f t="shared" si="184"/>
        <v>1</v>
      </c>
      <c r="X3009">
        <f t="shared" si="185"/>
        <v>318</v>
      </c>
      <c r="Y3009">
        <f>SUMIF(货件明细!K:K,F3009,货件明细!I:I)</f>
        <v>0</v>
      </c>
      <c r="Z3009">
        <f t="shared" si="186"/>
        <v>77.8</v>
      </c>
      <c r="AA3009">
        <f>SUMIF(货件明细!K:K,F3009,货件明细!J:J)</f>
        <v>0</v>
      </c>
      <c r="AB3009">
        <f t="shared" si="187"/>
        <v>1</v>
      </c>
    </row>
    <row r="3010" spans="1:28">
      <c r="A3010">
        <v>2025</v>
      </c>
      <c r="B3010">
        <v>5</v>
      </c>
      <c r="C3010">
        <v>20</v>
      </c>
      <c r="D3010" s="4">
        <v>45793</v>
      </c>
      <c r="E3010" t="s">
        <v>28</v>
      </c>
      <c r="F3010" t="s">
        <v>3146</v>
      </c>
      <c r="G3010" t="s">
        <v>74</v>
      </c>
      <c r="H3010" t="s">
        <v>44</v>
      </c>
      <c r="I3010" t="s">
        <v>39</v>
      </c>
      <c r="J3010" t="s">
        <v>100</v>
      </c>
      <c r="K3010" t="s">
        <v>100</v>
      </c>
      <c r="L3010" t="s">
        <v>46</v>
      </c>
      <c r="M3010" t="s">
        <v>2882</v>
      </c>
      <c r="N3010" t="s">
        <v>3135</v>
      </c>
      <c r="O3010">
        <v>77.8</v>
      </c>
      <c r="Q3010">
        <v>538.684210526316</v>
      </c>
      <c r="R3010">
        <v>538.684210526316</v>
      </c>
      <c r="S3010">
        <v>0</v>
      </c>
      <c r="T3010">
        <v>538.684210526316</v>
      </c>
      <c r="U3010">
        <v>318</v>
      </c>
      <c r="V3010">
        <f>SUMIF(货件明细!K:K,F3010,货件明细!AQ:AQ)</f>
        <v>0</v>
      </c>
      <c r="W3010">
        <f t="shared" ref="W3010:W3073" si="188">IF(V3010=U3010,0,1)</f>
        <v>1</v>
      </c>
      <c r="X3010">
        <f t="shared" ref="X3010:X3073" si="189">U3010</f>
        <v>318</v>
      </c>
      <c r="Y3010">
        <f>SUMIF(货件明细!K:K,F3010,货件明细!I:I)</f>
        <v>0</v>
      </c>
      <c r="Z3010">
        <f t="shared" ref="Z3010:Z3073" si="190">O3010-Y3010</f>
        <v>77.8</v>
      </c>
      <c r="AA3010">
        <f>SUMIF(货件明细!K:K,F3010,货件明细!J:J)</f>
        <v>0</v>
      </c>
      <c r="AB3010">
        <f t="shared" ref="AB3010:AB3073" si="191">IF(T3010=AA3010,0,1)</f>
        <v>1</v>
      </c>
    </row>
    <row r="3011" spans="1:28">
      <c r="A3011">
        <v>2025</v>
      </c>
      <c r="B3011">
        <v>5</v>
      </c>
      <c r="C3011">
        <v>20</v>
      </c>
      <c r="D3011" s="4">
        <v>45793</v>
      </c>
      <c r="E3011" t="s">
        <v>28</v>
      </c>
      <c r="F3011" t="s">
        <v>3147</v>
      </c>
      <c r="G3011" t="s">
        <v>392</v>
      </c>
      <c r="H3011" t="s">
        <v>44</v>
      </c>
      <c r="I3011" t="s">
        <v>39</v>
      </c>
      <c r="J3011" t="s">
        <v>100</v>
      </c>
      <c r="K3011" t="s">
        <v>100</v>
      </c>
      <c r="L3011" t="s">
        <v>46</v>
      </c>
      <c r="M3011" t="s">
        <v>47</v>
      </c>
      <c r="N3011" t="s">
        <v>159</v>
      </c>
      <c r="O3011">
        <v>77.8</v>
      </c>
      <c r="Q3011">
        <v>626.315789473684</v>
      </c>
      <c r="R3011">
        <v>626.315789473684</v>
      </c>
      <c r="S3011">
        <v>0</v>
      </c>
      <c r="T3011">
        <v>626.315789473684</v>
      </c>
      <c r="U3011">
        <v>318</v>
      </c>
      <c r="V3011">
        <f>SUMIF(货件明细!K:K,F3011,货件明细!AQ:AQ)</f>
        <v>0</v>
      </c>
      <c r="W3011">
        <f t="shared" si="188"/>
        <v>1</v>
      </c>
      <c r="X3011">
        <f t="shared" si="189"/>
        <v>318</v>
      </c>
      <c r="Y3011">
        <f>SUMIF(货件明细!K:K,F3011,货件明细!I:I)</f>
        <v>0</v>
      </c>
      <c r="Z3011">
        <f t="shared" si="190"/>
        <v>77.8</v>
      </c>
      <c r="AA3011">
        <f>SUMIF(货件明细!K:K,F3011,货件明细!J:J)</f>
        <v>0</v>
      </c>
      <c r="AB3011">
        <f t="shared" si="191"/>
        <v>1</v>
      </c>
    </row>
    <row r="3012" spans="1:28">
      <c r="A3012">
        <v>2025</v>
      </c>
      <c r="B3012">
        <v>5</v>
      </c>
      <c r="C3012">
        <v>20</v>
      </c>
      <c r="D3012" s="4">
        <v>45793</v>
      </c>
      <c r="E3012" t="s">
        <v>28</v>
      </c>
      <c r="F3012" t="s">
        <v>3148</v>
      </c>
      <c r="G3012" t="s">
        <v>369</v>
      </c>
      <c r="H3012" t="s">
        <v>31</v>
      </c>
      <c r="I3012" t="s">
        <v>39</v>
      </c>
      <c r="J3012" t="s">
        <v>100</v>
      </c>
      <c r="K3012" t="s">
        <v>100</v>
      </c>
      <c r="L3012" t="s">
        <v>46</v>
      </c>
      <c r="M3012" t="s">
        <v>65</v>
      </c>
      <c r="N3012" t="s">
        <v>1832</v>
      </c>
      <c r="O3012">
        <v>65.7</v>
      </c>
      <c r="Q3012">
        <v>518.635294117647</v>
      </c>
      <c r="R3012">
        <v>518.635294117647</v>
      </c>
      <c r="S3012">
        <v>0</v>
      </c>
      <c r="T3012">
        <v>518.635294117647</v>
      </c>
      <c r="U3012">
        <v>290</v>
      </c>
      <c r="V3012">
        <f>SUMIF(货件明细!K:K,F3012,货件明细!AQ:AQ)</f>
        <v>0</v>
      </c>
      <c r="W3012">
        <f t="shared" si="188"/>
        <v>1</v>
      </c>
      <c r="X3012">
        <f t="shared" si="189"/>
        <v>290</v>
      </c>
      <c r="Y3012">
        <f>SUMIF(货件明细!K:K,F3012,货件明细!I:I)</f>
        <v>0</v>
      </c>
      <c r="Z3012">
        <f t="shared" si="190"/>
        <v>65.7</v>
      </c>
      <c r="AA3012">
        <f>SUMIF(货件明细!K:K,F3012,货件明细!J:J)</f>
        <v>0</v>
      </c>
      <c r="AB3012">
        <f t="shared" si="191"/>
        <v>1</v>
      </c>
    </row>
    <row r="3013" spans="1:28">
      <c r="A3013">
        <v>2025</v>
      </c>
      <c r="B3013">
        <v>5</v>
      </c>
      <c r="C3013">
        <v>20</v>
      </c>
      <c r="D3013" s="4">
        <v>45793</v>
      </c>
      <c r="E3013" t="s">
        <v>28</v>
      </c>
      <c r="F3013" t="s">
        <v>3149</v>
      </c>
      <c r="G3013" t="s">
        <v>206</v>
      </c>
      <c r="H3013" t="s">
        <v>71</v>
      </c>
      <c r="I3013" t="s">
        <v>39</v>
      </c>
      <c r="J3013" t="s">
        <v>100</v>
      </c>
      <c r="K3013" t="s">
        <v>100</v>
      </c>
      <c r="L3013" t="s">
        <v>46</v>
      </c>
      <c r="M3013" t="s">
        <v>2882</v>
      </c>
      <c r="N3013" t="s">
        <v>3135</v>
      </c>
      <c r="O3013">
        <v>89.9</v>
      </c>
      <c r="Q3013">
        <v>559.02</v>
      </c>
      <c r="R3013">
        <v>559.02</v>
      </c>
      <c r="S3013">
        <v>0</v>
      </c>
      <c r="T3013">
        <v>559.02</v>
      </c>
      <c r="U3013">
        <v>346</v>
      </c>
      <c r="V3013">
        <f>SUMIF(货件明细!K:K,F3013,货件明细!AQ:AQ)</f>
        <v>0</v>
      </c>
      <c r="W3013">
        <f t="shared" si="188"/>
        <v>1</v>
      </c>
      <c r="X3013">
        <f t="shared" si="189"/>
        <v>346</v>
      </c>
      <c r="Y3013">
        <f>SUMIF(货件明细!K:K,F3013,货件明细!I:I)</f>
        <v>0</v>
      </c>
      <c r="Z3013">
        <f t="shared" si="190"/>
        <v>89.9</v>
      </c>
      <c r="AA3013">
        <f>SUMIF(货件明细!K:K,F3013,货件明细!J:J)</f>
        <v>0</v>
      </c>
      <c r="AB3013">
        <f t="shared" si="191"/>
        <v>1</v>
      </c>
    </row>
    <row r="3014" spans="1:28">
      <c r="A3014">
        <v>2025</v>
      </c>
      <c r="B3014">
        <v>5</v>
      </c>
      <c r="C3014">
        <v>20</v>
      </c>
      <c r="D3014" s="4">
        <v>45793</v>
      </c>
      <c r="E3014" t="s">
        <v>28</v>
      </c>
      <c r="F3014" t="s">
        <v>3150</v>
      </c>
      <c r="G3014" t="s">
        <v>369</v>
      </c>
      <c r="H3014" t="s">
        <v>31</v>
      </c>
      <c r="I3014" t="s">
        <v>96</v>
      </c>
      <c r="J3014" t="s">
        <v>100</v>
      </c>
      <c r="K3014" t="s">
        <v>100</v>
      </c>
      <c r="L3014" t="s">
        <v>46</v>
      </c>
      <c r="M3014" t="s">
        <v>47</v>
      </c>
      <c r="N3014" t="s">
        <v>101</v>
      </c>
      <c r="O3014">
        <v>41.75</v>
      </c>
      <c r="Q3014">
        <v>385.9</v>
      </c>
      <c r="R3014">
        <v>385.9</v>
      </c>
      <c r="S3014">
        <v>0</v>
      </c>
      <c r="T3014">
        <v>385.9</v>
      </c>
      <c r="U3014">
        <v>202</v>
      </c>
      <c r="V3014">
        <f>SUMIF(货件明细!K:K,F3014,货件明细!AQ:AQ)</f>
        <v>0</v>
      </c>
      <c r="W3014">
        <f t="shared" si="188"/>
        <v>1</v>
      </c>
      <c r="X3014">
        <f t="shared" si="189"/>
        <v>202</v>
      </c>
      <c r="Y3014">
        <f>SUMIF(货件明细!K:K,F3014,货件明细!I:I)</f>
        <v>0</v>
      </c>
      <c r="Z3014">
        <f t="shared" si="190"/>
        <v>41.75</v>
      </c>
      <c r="AA3014">
        <f>SUMIF(货件明细!K:K,F3014,货件明细!J:J)</f>
        <v>0</v>
      </c>
      <c r="AB3014">
        <f t="shared" si="191"/>
        <v>1</v>
      </c>
    </row>
    <row r="3015" spans="1:28">
      <c r="A3015">
        <v>2025</v>
      </c>
      <c r="B3015">
        <v>5</v>
      </c>
      <c r="C3015">
        <v>20</v>
      </c>
      <c r="D3015" s="4">
        <v>45793</v>
      </c>
      <c r="E3015" t="s">
        <v>28</v>
      </c>
      <c r="F3015" t="s">
        <v>3151</v>
      </c>
      <c r="G3015" t="s">
        <v>74</v>
      </c>
      <c r="H3015" t="s">
        <v>44</v>
      </c>
      <c r="I3015" t="s">
        <v>96</v>
      </c>
      <c r="J3015" t="s">
        <v>100</v>
      </c>
      <c r="K3015" t="s">
        <v>100</v>
      </c>
      <c r="L3015" t="s">
        <v>46</v>
      </c>
      <c r="M3015" t="s">
        <v>47</v>
      </c>
      <c r="N3015" t="s">
        <v>100</v>
      </c>
      <c r="O3015">
        <v>41.75</v>
      </c>
      <c r="Q3015">
        <v>401.8</v>
      </c>
      <c r="R3015">
        <v>401.8</v>
      </c>
      <c r="S3015">
        <v>0</v>
      </c>
      <c r="T3015">
        <v>401.8</v>
      </c>
      <c r="U3015">
        <v>202</v>
      </c>
      <c r="V3015">
        <f>SUMIF(货件明细!K:K,F3015,货件明细!AQ:AQ)</f>
        <v>0</v>
      </c>
      <c r="W3015">
        <f t="shared" si="188"/>
        <v>1</v>
      </c>
      <c r="X3015">
        <f t="shared" si="189"/>
        <v>202</v>
      </c>
      <c r="Y3015">
        <f>SUMIF(货件明细!K:K,F3015,货件明细!I:I)</f>
        <v>0</v>
      </c>
      <c r="Z3015">
        <f t="shared" si="190"/>
        <v>41.75</v>
      </c>
      <c r="AA3015">
        <f>SUMIF(货件明细!K:K,F3015,货件明细!J:J)</f>
        <v>0</v>
      </c>
      <c r="AB3015">
        <f t="shared" si="191"/>
        <v>1</v>
      </c>
    </row>
    <row r="3016" spans="1:28">
      <c r="A3016">
        <v>2025</v>
      </c>
      <c r="B3016">
        <v>5</v>
      </c>
      <c r="C3016">
        <v>20</v>
      </c>
      <c r="D3016" s="4">
        <v>45793</v>
      </c>
      <c r="E3016" t="s">
        <v>28</v>
      </c>
      <c r="F3016" t="s">
        <v>3152</v>
      </c>
      <c r="G3016" t="s">
        <v>206</v>
      </c>
      <c r="H3016" t="s">
        <v>71</v>
      </c>
      <c r="I3016" t="s">
        <v>96</v>
      </c>
      <c r="J3016" t="s">
        <v>100</v>
      </c>
      <c r="K3016" t="s">
        <v>100</v>
      </c>
      <c r="L3016" t="s">
        <v>46</v>
      </c>
      <c r="M3016" t="s">
        <v>47</v>
      </c>
      <c r="N3016" t="s">
        <v>100</v>
      </c>
      <c r="O3016">
        <v>41.75</v>
      </c>
      <c r="Q3016">
        <v>319.8</v>
      </c>
      <c r="R3016">
        <v>319.8</v>
      </c>
      <c r="S3016">
        <v>0</v>
      </c>
      <c r="T3016">
        <v>319.8</v>
      </c>
      <c r="U3016">
        <v>202</v>
      </c>
      <c r="V3016">
        <f>SUMIF(货件明细!K:K,F3016,货件明细!AQ:AQ)</f>
        <v>0</v>
      </c>
      <c r="W3016">
        <f t="shared" si="188"/>
        <v>1</v>
      </c>
      <c r="X3016">
        <f t="shared" si="189"/>
        <v>202</v>
      </c>
      <c r="Y3016">
        <f>SUMIF(货件明细!K:K,F3016,货件明细!I:I)</f>
        <v>0</v>
      </c>
      <c r="Z3016">
        <f t="shared" si="190"/>
        <v>41.75</v>
      </c>
      <c r="AA3016">
        <f>SUMIF(货件明细!K:K,F3016,货件明细!J:J)</f>
        <v>0</v>
      </c>
      <c r="AB3016">
        <f t="shared" si="191"/>
        <v>1</v>
      </c>
    </row>
    <row r="3017" spans="1:28">
      <c r="A3017">
        <v>2025</v>
      </c>
      <c r="B3017">
        <v>5</v>
      </c>
      <c r="C3017">
        <v>20</v>
      </c>
      <c r="D3017" s="4">
        <v>45793</v>
      </c>
      <c r="E3017" t="s">
        <v>28</v>
      </c>
      <c r="F3017" t="s">
        <v>3153</v>
      </c>
      <c r="G3017" t="s">
        <v>392</v>
      </c>
      <c r="H3017" t="s">
        <v>44</v>
      </c>
      <c r="I3017" t="s">
        <v>96</v>
      </c>
      <c r="J3017" t="s">
        <v>100</v>
      </c>
      <c r="K3017" t="s">
        <v>100</v>
      </c>
      <c r="L3017" t="s">
        <v>46</v>
      </c>
      <c r="M3017" t="s">
        <v>47</v>
      </c>
      <c r="N3017" t="s">
        <v>100</v>
      </c>
      <c r="O3017">
        <v>41.75</v>
      </c>
      <c r="Q3017">
        <v>411.6</v>
      </c>
      <c r="R3017">
        <v>411.6</v>
      </c>
      <c r="S3017">
        <v>0</v>
      </c>
      <c r="T3017">
        <v>411.6</v>
      </c>
      <c r="U3017">
        <v>202</v>
      </c>
      <c r="V3017">
        <f>SUMIF(货件明细!K:K,F3017,货件明细!AQ:AQ)</f>
        <v>0</v>
      </c>
      <c r="W3017">
        <f t="shared" si="188"/>
        <v>1</v>
      </c>
      <c r="X3017">
        <f t="shared" si="189"/>
        <v>202</v>
      </c>
      <c r="Y3017">
        <f>SUMIF(货件明细!K:K,F3017,货件明细!I:I)</f>
        <v>0</v>
      </c>
      <c r="Z3017">
        <f t="shared" si="190"/>
        <v>41.75</v>
      </c>
      <c r="AA3017">
        <f>SUMIF(货件明细!K:K,F3017,货件明细!J:J)</f>
        <v>0</v>
      </c>
      <c r="AB3017">
        <f t="shared" si="191"/>
        <v>1</v>
      </c>
    </row>
    <row r="3018" spans="1:28">
      <c r="A3018">
        <v>2025</v>
      </c>
      <c r="B3018">
        <v>5</v>
      </c>
      <c r="C3018">
        <v>20</v>
      </c>
      <c r="D3018" s="4">
        <v>45793</v>
      </c>
      <c r="E3018" t="s">
        <v>28</v>
      </c>
      <c r="F3018" t="s">
        <v>3154</v>
      </c>
      <c r="G3018" t="s">
        <v>1563</v>
      </c>
      <c r="H3018" t="s">
        <v>71</v>
      </c>
      <c r="I3018" t="s">
        <v>96</v>
      </c>
      <c r="J3018" t="s">
        <v>100</v>
      </c>
      <c r="K3018" t="s">
        <v>100</v>
      </c>
      <c r="L3018" t="s">
        <v>46</v>
      </c>
      <c r="M3018" t="s">
        <v>47</v>
      </c>
      <c r="N3018" t="s">
        <v>100</v>
      </c>
      <c r="O3018">
        <v>41.75</v>
      </c>
      <c r="Q3018">
        <v>302.4</v>
      </c>
      <c r="R3018">
        <v>302.4</v>
      </c>
      <c r="S3018">
        <v>0</v>
      </c>
      <c r="T3018">
        <v>302.4</v>
      </c>
      <c r="U3018">
        <v>202</v>
      </c>
      <c r="V3018">
        <f>SUMIF(货件明细!K:K,F3018,货件明细!AQ:AQ)</f>
        <v>0</v>
      </c>
      <c r="W3018">
        <f t="shared" si="188"/>
        <v>1</v>
      </c>
      <c r="X3018">
        <f t="shared" si="189"/>
        <v>202</v>
      </c>
      <c r="Y3018">
        <f>SUMIF(货件明细!K:K,F3018,货件明细!I:I)</f>
        <v>0</v>
      </c>
      <c r="Z3018">
        <f t="shared" si="190"/>
        <v>41.75</v>
      </c>
      <c r="AA3018">
        <f>SUMIF(货件明细!K:K,F3018,货件明细!J:J)</f>
        <v>0</v>
      </c>
      <c r="AB3018">
        <f t="shared" si="191"/>
        <v>1</v>
      </c>
    </row>
    <row r="3019" spans="1:28">
      <c r="A3019">
        <v>2025</v>
      </c>
      <c r="B3019">
        <v>5</v>
      </c>
      <c r="C3019">
        <v>20</v>
      </c>
      <c r="D3019" s="4">
        <v>45793</v>
      </c>
      <c r="E3019" t="s">
        <v>28</v>
      </c>
      <c r="F3019" t="s">
        <v>3155</v>
      </c>
      <c r="G3019" t="s">
        <v>74</v>
      </c>
      <c r="H3019" t="s">
        <v>44</v>
      </c>
      <c r="I3019" t="s">
        <v>129</v>
      </c>
      <c r="J3019" t="s">
        <v>100</v>
      </c>
      <c r="K3019" t="s">
        <v>100</v>
      </c>
      <c r="L3019" t="s">
        <v>46</v>
      </c>
      <c r="M3019" t="s">
        <v>2882</v>
      </c>
      <c r="N3019" t="s">
        <v>3135</v>
      </c>
      <c r="O3019">
        <v>16.4</v>
      </c>
      <c r="Q3019">
        <v>107.736842105263</v>
      </c>
      <c r="R3019">
        <v>107.736842105263</v>
      </c>
      <c r="S3019">
        <v>0</v>
      </c>
      <c r="T3019">
        <v>107.736842105263</v>
      </c>
      <c r="U3019">
        <v>114</v>
      </c>
      <c r="V3019">
        <f>SUMIF(货件明细!K:K,F3019,货件明细!AQ:AQ)</f>
        <v>0</v>
      </c>
      <c r="W3019">
        <f t="shared" si="188"/>
        <v>1</v>
      </c>
      <c r="X3019">
        <f t="shared" si="189"/>
        <v>114</v>
      </c>
      <c r="Y3019">
        <f>SUMIF(货件明细!K:K,F3019,货件明细!I:I)</f>
        <v>0</v>
      </c>
      <c r="Z3019">
        <f t="shared" si="190"/>
        <v>16.4</v>
      </c>
      <c r="AA3019">
        <f>SUMIF(货件明细!K:K,F3019,货件明细!J:J)</f>
        <v>0</v>
      </c>
      <c r="AB3019">
        <f t="shared" si="191"/>
        <v>1</v>
      </c>
    </row>
    <row r="3020" spans="1:28">
      <c r="A3020">
        <v>2025</v>
      </c>
      <c r="B3020">
        <v>5</v>
      </c>
      <c r="C3020">
        <v>20</v>
      </c>
      <c r="D3020" s="4">
        <v>45793</v>
      </c>
      <c r="E3020" t="s">
        <v>28</v>
      </c>
      <c r="F3020" t="s">
        <v>3156</v>
      </c>
      <c r="G3020" t="s">
        <v>369</v>
      </c>
      <c r="H3020" t="s">
        <v>31</v>
      </c>
      <c r="I3020" t="s">
        <v>129</v>
      </c>
      <c r="J3020" t="s">
        <v>100</v>
      </c>
      <c r="K3020" t="s">
        <v>100</v>
      </c>
      <c r="L3020" t="s">
        <v>46</v>
      </c>
      <c r="M3020" t="s">
        <v>47</v>
      </c>
      <c r="N3020" t="s">
        <v>101</v>
      </c>
      <c r="O3020">
        <v>16.4</v>
      </c>
      <c r="Q3020">
        <v>192.95</v>
      </c>
      <c r="R3020">
        <v>192.95</v>
      </c>
      <c r="S3020">
        <v>0</v>
      </c>
      <c r="T3020">
        <v>192.95</v>
      </c>
      <c r="U3020">
        <v>114</v>
      </c>
      <c r="V3020">
        <f>SUMIF(货件明细!K:K,F3020,货件明细!AQ:AQ)</f>
        <v>0</v>
      </c>
      <c r="W3020">
        <f t="shared" si="188"/>
        <v>1</v>
      </c>
      <c r="X3020">
        <f t="shared" si="189"/>
        <v>114</v>
      </c>
      <c r="Y3020">
        <f>SUMIF(货件明细!K:K,F3020,货件明细!I:I)</f>
        <v>0</v>
      </c>
      <c r="Z3020">
        <f t="shared" si="190"/>
        <v>16.4</v>
      </c>
      <c r="AA3020">
        <f>SUMIF(货件明细!K:K,F3020,货件明细!J:J)</f>
        <v>0</v>
      </c>
      <c r="AB3020">
        <f t="shared" si="191"/>
        <v>1</v>
      </c>
    </row>
    <row r="3021" spans="1:28">
      <c r="A3021">
        <v>2025</v>
      </c>
      <c r="B3021">
        <v>5</v>
      </c>
      <c r="C3021">
        <v>20</v>
      </c>
      <c r="D3021" s="4">
        <v>45793</v>
      </c>
      <c r="E3021" t="s">
        <v>28</v>
      </c>
      <c r="F3021" t="s">
        <v>3157</v>
      </c>
      <c r="G3021" t="s">
        <v>206</v>
      </c>
      <c r="H3021" t="s">
        <v>71</v>
      </c>
      <c r="I3021" t="s">
        <v>129</v>
      </c>
      <c r="J3021" t="s">
        <v>100</v>
      </c>
      <c r="K3021" t="s">
        <v>100</v>
      </c>
      <c r="L3021" t="s">
        <v>46</v>
      </c>
      <c r="M3021" t="s">
        <v>2882</v>
      </c>
      <c r="N3021" t="s">
        <v>3135</v>
      </c>
      <c r="O3021">
        <v>16.4</v>
      </c>
      <c r="Q3021">
        <v>93.17</v>
      </c>
      <c r="R3021">
        <v>93.17</v>
      </c>
      <c r="S3021">
        <v>0</v>
      </c>
      <c r="T3021">
        <v>93.17</v>
      </c>
      <c r="U3021">
        <v>114</v>
      </c>
      <c r="V3021">
        <f>SUMIF(货件明细!K:K,F3021,货件明细!AQ:AQ)</f>
        <v>0</v>
      </c>
      <c r="W3021">
        <f t="shared" si="188"/>
        <v>1</v>
      </c>
      <c r="X3021">
        <f t="shared" si="189"/>
        <v>114</v>
      </c>
      <c r="Y3021">
        <f>SUMIF(货件明细!K:K,F3021,货件明细!I:I)</f>
        <v>0</v>
      </c>
      <c r="Z3021">
        <f t="shared" si="190"/>
        <v>16.4</v>
      </c>
      <c r="AA3021">
        <f>SUMIF(货件明细!K:K,F3021,货件明细!J:J)</f>
        <v>0</v>
      </c>
      <c r="AB3021">
        <f t="shared" si="191"/>
        <v>1</v>
      </c>
    </row>
    <row r="3022" spans="1:28">
      <c r="A3022">
        <v>2025</v>
      </c>
      <c r="B3022">
        <v>5</v>
      </c>
      <c r="C3022">
        <v>20</v>
      </c>
      <c r="D3022" s="4">
        <v>45793</v>
      </c>
      <c r="E3022" t="s">
        <v>28</v>
      </c>
      <c r="F3022" t="s">
        <v>3158</v>
      </c>
      <c r="G3022" t="s">
        <v>392</v>
      </c>
      <c r="H3022" t="s">
        <v>44</v>
      </c>
      <c r="I3022" t="s">
        <v>129</v>
      </c>
      <c r="J3022" t="s">
        <v>100</v>
      </c>
      <c r="K3022" t="s">
        <v>100</v>
      </c>
      <c r="L3022" t="s">
        <v>46</v>
      </c>
      <c r="M3022" t="s">
        <v>47</v>
      </c>
      <c r="N3022" t="s">
        <v>159</v>
      </c>
      <c r="O3022">
        <v>16.4</v>
      </c>
      <c r="Q3022">
        <v>125.263157894737</v>
      </c>
      <c r="R3022">
        <v>125.263157894737</v>
      </c>
      <c r="S3022">
        <v>0</v>
      </c>
      <c r="T3022">
        <v>125.263157894737</v>
      </c>
      <c r="U3022">
        <v>114</v>
      </c>
      <c r="V3022">
        <f>SUMIF(货件明细!K:K,F3022,货件明细!AQ:AQ)</f>
        <v>0</v>
      </c>
      <c r="W3022">
        <f t="shared" si="188"/>
        <v>1</v>
      </c>
      <c r="X3022">
        <f t="shared" si="189"/>
        <v>114</v>
      </c>
      <c r="Y3022">
        <f>SUMIF(货件明细!K:K,F3022,货件明细!I:I)</f>
        <v>0</v>
      </c>
      <c r="Z3022">
        <f t="shared" si="190"/>
        <v>16.4</v>
      </c>
      <c r="AA3022">
        <f>SUMIF(货件明细!K:K,F3022,货件明细!J:J)</f>
        <v>0</v>
      </c>
      <c r="AB3022">
        <f t="shared" si="191"/>
        <v>1</v>
      </c>
    </row>
    <row r="3023" spans="1:28">
      <c r="A3023">
        <v>2025</v>
      </c>
      <c r="B3023">
        <v>5</v>
      </c>
      <c r="C3023">
        <v>20</v>
      </c>
      <c r="D3023" s="4">
        <v>45793</v>
      </c>
      <c r="E3023" t="s">
        <v>28</v>
      </c>
      <c r="F3023" t="s">
        <v>3159</v>
      </c>
      <c r="G3023" t="s">
        <v>1563</v>
      </c>
      <c r="H3023" t="s">
        <v>71</v>
      </c>
      <c r="I3023" t="s">
        <v>129</v>
      </c>
      <c r="J3023" t="s">
        <v>100</v>
      </c>
      <c r="K3023" t="s">
        <v>100</v>
      </c>
      <c r="L3023" t="s">
        <v>46</v>
      </c>
      <c r="M3023" t="s">
        <v>2882</v>
      </c>
      <c r="N3023" t="s">
        <v>3138</v>
      </c>
      <c r="O3023">
        <v>16.4</v>
      </c>
      <c r="Q3023">
        <v>80.7</v>
      </c>
      <c r="R3023">
        <v>80.7</v>
      </c>
      <c r="S3023">
        <v>0</v>
      </c>
      <c r="T3023">
        <v>80.7</v>
      </c>
      <c r="U3023">
        <v>114</v>
      </c>
      <c r="V3023">
        <f>SUMIF(货件明细!K:K,F3023,货件明细!AQ:AQ)</f>
        <v>0</v>
      </c>
      <c r="W3023">
        <f t="shared" si="188"/>
        <v>1</v>
      </c>
      <c r="X3023">
        <f t="shared" si="189"/>
        <v>114</v>
      </c>
      <c r="Y3023">
        <f>SUMIF(货件明细!K:K,F3023,货件明细!I:I)</f>
        <v>0</v>
      </c>
      <c r="Z3023">
        <f t="shared" si="190"/>
        <v>16.4</v>
      </c>
      <c r="AA3023">
        <f>SUMIF(货件明细!K:K,F3023,货件明细!J:J)</f>
        <v>0</v>
      </c>
      <c r="AB3023">
        <f t="shared" si="191"/>
        <v>1</v>
      </c>
    </row>
    <row r="3024" spans="1:28">
      <c r="A3024">
        <v>2025</v>
      </c>
      <c r="B3024">
        <v>5</v>
      </c>
      <c r="C3024">
        <v>20</v>
      </c>
      <c r="D3024" s="4">
        <v>45793</v>
      </c>
      <c r="E3024" t="s">
        <v>28</v>
      </c>
      <c r="F3024" t="s">
        <v>3160</v>
      </c>
      <c r="G3024" t="s">
        <v>369</v>
      </c>
      <c r="H3024" t="s">
        <v>31</v>
      </c>
      <c r="I3024" t="s">
        <v>129</v>
      </c>
      <c r="J3024" t="s">
        <v>100</v>
      </c>
      <c r="K3024" t="s">
        <v>100</v>
      </c>
      <c r="L3024" t="s">
        <v>46</v>
      </c>
      <c r="M3024" t="s">
        <v>65</v>
      </c>
      <c r="N3024" t="s">
        <v>1832</v>
      </c>
      <c r="O3024">
        <v>18.05</v>
      </c>
      <c r="Q3024">
        <v>129.658823529412</v>
      </c>
      <c r="R3024">
        <v>129.658823529412</v>
      </c>
      <c r="S3024">
        <v>0</v>
      </c>
      <c r="T3024">
        <v>129.658823529412</v>
      </c>
      <c r="U3024">
        <v>116</v>
      </c>
      <c r="V3024">
        <f>SUMIF(货件明细!K:K,F3024,货件明细!AQ:AQ)</f>
        <v>0</v>
      </c>
      <c r="W3024">
        <f t="shared" si="188"/>
        <v>1</v>
      </c>
      <c r="X3024">
        <f t="shared" si="189"/>
        <v>116</v>
      </c>
      <c r="Y3024">
        <f>SUMIF(货件明细!K:K,F3024,货件明细!I:I)</f>
        <v>0</v>
      </c>
      <c r="Z3024">
        <f t="shared" si="190"/>
        <v>18.05</v>
      </c>
      <c r="AA3024">
        <f>SUMIF(货件明细!K:K,F3024,货件明细!J:J)</f>
        <v>0</v>
      </c>
      <c r="AB3024">
        <f t="shared" si="191"/>
        <v>1</v>
      </c>
    </row>
    <row r="3025" spans="1:28">
      <c r="A3025">
        <v>2025</v>
      </c>
      <c r="B3025">
        <v>5</v>
      </c>
      <c r="C3025">
        <v>20</v>
      </c>
      <c r="D3025" s="4">
        <v>45793</v>
      </c>
      <c r="E3025" t="s">
        <v>28</v>
      </c>
      <c r="F3025" t="s">
        <v>3161</v>
      </c>
      <c r="G3025" t="s">
        <v>206</v>
      </c>
      <c r="H3025" t="s">
        <v>71</v>
      </c>
      <c r="I3025" t="s">
        <v>129</v>
      </c>
      <c r="J3025" t="s">
        <v>100</v>
      </c>
      <c r="K3025" t="s">
        <v>100</v>
      </c>
      <c r="L3025" t="s">
        <v>46</v>
      </c>
      <c r="M3025" t="s">
        <v>2882</v>
      </c>
      <c r="N3025" t="s">
        <v>3135</v>
      </c>
      <c r="O3025">
        <v>18.05</v>
      </c>
      <c r="Q3025">
        <v>93.17</v>
      </c>
      <c r="R3025">
        <v>93.17</v>
      </c>
      <c r="S3025">
        <v>0</v>
      </c>
      <c r="T3025">
        <v>93.17</v>
      </c>
      <c r="U3025">
        <v>116</v>
      </c>
      <c r="V3025">
        <f>SUMIF(货件明细!K:K,F3025,货件明细!AQ:AQ)</f>
        <v>0</v>
      </c>
      <c r="W3025">
        <f t="shared" si="188"/>
        <v>1</v>
      </c>
      <c r="X3025">
        <f t="shared" si="189"/>
        <v>116</v>
      </c>
      <c r="Y3025">
        <f>SUMIF(货件明细!K:K,F3025,货件明细!I:I)</f>
        <v>0</v>
      </c>
      <c r="Z3025">
        <f t="shared" si="190"/>
        <v>18.05</v>
      </c>
      <c r="AA3025">
        <f>SUMIF(货件明细!K:K,F3025,货件明细!J:J)</f>
        <v>0</v>
      </c>
      <c r="AB3025">
        <f t="shared" si="191"/>
        <v>1</v>
      </c>
    </row>
    <row r="3026" spans="1:28">
      <c r="A3026">
        <v>2025</v>
      </c>
      <c r="B3026">
        <v>5</v>
      </c>
      <c r="C3026">
        <v>20</v>
      </c>
      <c r="D3026" s="4">
        <v>45793</v>
      </c>
      <c r="E3026" t="s">
        <v>28</v>
      </c>
      <c r="F3026" t="s">
        <v>3162</v>
      </c>
      <c r="G3026" t="s">
        <v>392</v>
      </c>
      <c r="H3026" t="s">
        <v>44</v>
      </c>
      <c r="I3026" t="s">
        <v>129</v>
      </c>
      <c r="J3026" t="s">
        <v>100</v>
      </c>
      <c r="K3026" t="s">
        <v>100</v>
      </c>
      <c r="L3026" t="s">
        <v>46</v>
      </c>
      <c r="M3026" t="s">
        <v>47</v>
      </c>
      <c r="N3026" t="s">
        <v>159</v>
      </c>
      <c r="O3026">
        <v>18.05</v>
      </c>
      <c r="Q3026">
        <v>125.263157894737</v>
      </c>
      <c r="R3026">
        <v>125.263157894737</v>
      </c>
      <c r="S3026">
        <v>0</v>
      </c>
      <c r="T3026">
        <v>125.263157894737</v>
      </c>
      <c r="U3026">
        <v>116</v>
      </c>
      <c r="V3026">
        <f>SUMIF(货件明细!K:K,F3026,货件明细!AQ:AQ)</f>
        <v>0</v>
      </c>
      <c r="W3026">
        <f t="shared" si="188"/>
        <v>1</v>
      </c>
      <c r="X3026">
        <f t="shared" si="189"/>
        <v>116</v>
      </c>
      <c r="Y3026">
        <f>SUMIF(货件明细!K:K,F3026,货件明细!I:I)</f>
        <v>0</v>
      </c>
      <c r="Z3026">
        <f t="shared" si="190"/>
        <v>18.05</v>
      </c>
      <c r="AA3026">
        <f>SUMIF(货件明细!K:K,F3026,货件明细!J:J)</f>
        <v>0</v>
      </c>
      <c r="AB3026">
        <f t="shared" si="191"/>
        <v>1</v>
      </c>
    </row>
    <row r="3027" spans="1:28">
      <c r="A3027">
        <v>2025</v>
      </c>
      <c r="B3027">
        <v>5</v>
      </c>
      <c r="C3027">
        <v>20</v>
      </c>
      <c r="D3027" s="4">
        <v>45793</v>
      </c>
      <c r="E3027" t="s">
        <v>28</v>
      </c>
      <c r="F3027" t="s">
        <v>3163</v>
      </c>
      <c r="G3027" t="s">
        <v>74</v>
      </c>
      <c r="H3027" t="s">
        <v>44</v>
      </c>
      <c r="I3027" t="s">
        <v>129</v>
      </c>
      <c r="J3027" t="s">
        <v>100</v>
      </c>
      <c r="K3027" t="s">
        <v>100</v>
      </c>
      <c r="L3027" t="s">
        <v>46</v>
      </c>
      <c r="M3027" t="s">
        <v>2882</v>
      </c>
      <c r="N3027" t="s">
        <v>3135</v>
      </c>
      <c r="O3027">
        <v>18.05</v>
      </c>
      <c r="Q3027">
        <v>107.736842105263</v>
      </c>
      <c r="R3027">
        <v>107.736842105263</v>
      </c>
      <c r="S3027">
        <v>0</v>
      </c>
      <c r="T3027">
        <v>107.736842105263</v>
      </c>
      <c r="U3027">
        <v>116</v>
      </c>
      <c r="V3027">
        <f>SUMIF(货件明细!K:K,F3027,货件明细!AQ:AQ)</f>
        <v>0</v>
      </c>
      <c r="W3027">
        <f t="shared" si="188"/>
        <v>1</v>
      </c>
      <c r="X3027">
        <f t="shared" si="189"/>
        <v>116</v>
      </c>
      <c r="Y3027">
        <f>SUMIF(货件明细!K:K,F3027,货件明细!I:I)</f>
        <v>0</v>
      </c>
      <c r="Z3027">
        <f t="shared" si="190"/>
        <v>18.05</v>
      </c>
      <c r="AA3027">
        <f>SUMIF(货件明细!K:K,F3027,货件明细!J:J)</f>
        <v>0</v>
      </c>
      <c r="AB3027">
        <f t="shared" si="191"/>
        <v>1</v>
      </c>
    </row>
    <row r="3028" spans="1:28">
      <c r="A3028">
        <v>2025</v>
      </c>
      <c r="B3028">
        <v>5</v>
      </c>
      <c r="C3028">
        <v>20</v>
      </c>
      <c r="D3028" s="4">
        <v>45793</v>
      </c>
      <c r="E3028" t="s">
        <v>28</v>
      </c>
      <c r="F3028" t="s">
        <v>3164</v>
      </c>
      <c r="G3028" t="s">
        <v>1563</v>
      </c>
      <c r="H3028" t="s">
        <v>71</v>
      </c>
      <c r="I3028" t="s">
        <v>129</v>
      </c>
      <c r="J3028" t="s">
        <v>100</v>
      </c>
      <c r="K3028" t="s">
        <v>100</v>
      </c>
      <c r="L3028" t="s">
        <v>46</v>
      </c>
      <c r="M3028" t="s">
        <v>2882</v>
      </c>
      <c r="N3028" t="s">
        <v>3138</v>
      </c>
      <c r="O3028">
        <v>18.05</v>
      </c>
      <c r="Q3028">
        <v>80.7</v>
      </c>
      <c r="R3028">
        <v>80.7</v>
      </c>
      <c r="S3028">
        <v>0</v>
      </c>
      <c r="T3028">
        <v>80.7</v>
      </c>
      <c r="U3028">
        <v>116</v>
      </c>
      <c r="V3028">
        <f>SUMIF(货件明细!K:K,F3028,货件明细!AQ:AQ)</f>
        <v>0</v>
      </c>
      <c r="W3028">
        <f t="shared" si="188"/>
        <v>1</v>
      </c>
      <c r="X3028">
        <f t="shared" si="189"/>
        <v>116</v>
      </c>
      <c r="Y3028">
        <f>SUMIF(货件明细!K:K,F3028,货件明细!I:I)</f>
        <v>0</v>
      </c>
      <c r="Z3028">
        <f t="shared" si="190"/>
        <v>18.05</v>
      </c>
      <c r="AA3028">
        <f>SUMIF(货件明细!K:K,F3028,货件明细!J:J)</f>
        <v>0</v>
      </c>
      <c r="AB3028">
        <f t="shared" si="191"/>
        <v>1</v>
      </c>
    </row>
    <row r="3029" spans="1:28">
      <c r="A3029">
        <v>2025</v>
      </c>
      <c r="B3029">
        <v>5</v>
      </c>
      <c r="C3029">
        <v>20</v>
      </c>
      <c r="D3029" s="4">
        <v>45793</v>
      </c>
      <c r="E3029" t="s">
        <v>28</v>
      </c>
      <c r="F3029" t="s">
        <v>3165</v>
      </c>
      <c r="G3029" t="s">
        <v>206</v>
      </c>
      <c r="H3029" t="s">
        <v>71</v>
      </c>
      <c r="I3029" t="s">
        <v>39</v>
      </c>
      <c r="J3029" t="s">
        <v>100</v>
      </c>
      <c r="K3029" t="s">
        <v>100</v>
      </c>
      <c r="L3029" t="s">
        <v>46</v>
      </c>
      <c r="M3029" t="s">
        <v>47</v>
      </c>
      <c r="N3029" t="s">
        <v>100</v>
      </c>
      <c r="O3029">
        <v>77.3</v>
      </c>
      <c r="Q3029">
        <v>608.4</v>
      </c>
      <c r="R3029">
        <v>608.4</v>
      </c>
      <c r="S3029">
        <v>0</v>
      </c>
      <c r="T3029">
        <v>608.4</v>
      </c>
      <c r="U3029">
        <v>197</v>
      </c>
      <c r="V3029">
        <f>SUMIF(货件明细!K:K,F3029,货件明细!AQ:AQ)</f>
        <v>0</v>
      </c>
      <c r="W3029">
        <f t="shared" si="188"/>
        <v>1</v>
      </c>
      <c r="X3029">
        <f t="shared" si="189"/>
        <v>197</v>
      </c>
      <c r="Y3029">
        <f>SUMIF(货件明细!K:K,F3029,货件明细!I:I)</f>
        <v>0</v>
      </c>
      <c r="Z3029">
        <f t="shared" si="190"/>
        <v>77.3</v>
      </c>
      <c r="AA3029">
        <f>SUMIF(货件明细!K:K,F3029,货件明细!J:J)</f>
        <v>0</v>
      </c>
      <c r="AB3029">
        <f t="shared" si="191"/>
        <v>1</v>
      </c>
    </row>
    <row r="3030" spans="1:28">
      <c r="A3030">
        <v>2025</v>
      </c>
      <c r="B3030">
        <v>5</v>
      </c>
      <c r="C3030">
        <v>20</v>
      </c>
      <c r="D3030" s="4">
        <v>45793</v>
      </c>
      <c r="E3030" t="s">
        <v>28</v>
      </c>
      <c r="F3030" t="s">
        <v>3166</v>
      </c>
      <c r="G3030" t="s">
        <v>369</v>
      </c>
      <c r="H3030" t="s">
        <v>31</v>
      </c>
      <c r="I3030" t="s">
        <v>39</v>
      </c>
      <c r="J3030" t="s">
        <v>100</v>
      </c>
      <c r="K3030" t="s">
        <v>100</v>
      </c>
      <c r="L3030" t="s">
        <v>46</v>
      </c>
      <c r="M3030" t="s">
        <v>47</v>
      </c>
      <c r="N3030" t="s">
        <v>101</v>
      </c>
      <c r="O3030">
        <v>46.8</v>
      </c>
      <c r="Q3030">
        <v>578.85</v>
      </c>
      <c r="R3030">
        <v>578.85</v>
      </c>
      <c r="S3030">
        <v>0</v>
      </c>
      <c r="T3030">
        <v>578.85</v>
      </c>
      <c r="U3030">
        <v>125</v>
      </c>
      <c r="V3030">
        <f>SUMIF(货件明细!K:K,F3030,货件明细!AQ:AQ)</f>
        <v>0</v>
      </c>
      <c r="W3030">
        <f t="shared" si="188"/>
        <v>1</v>
      </c>
      <c r="X3030">
        <f t="shared" si="189"/>
        <v>125</v>
      </c>
      <c r="Y3030">
        <f>SUMIF(货件明细!K:K,F3030,货件明细!I:I)</f>
        <v>0</v>
      </c>
      <c r="Z3030">
        <f t="shared" si="190"/>
        <v>46.8</v>
      </c>
      <c r="AA3030">
        <f>SUMIF(货件明细!K:K,F3030,货件明细!J:J)</f>
        <v>0</v>
      </c>
      <c r="AB3030">
        <f t="shared" si="191"/>
        <v>1</v>
      </c>
    </row>
    <row r="3031" spans="1:28">
      <c r="A3031">
        <v>2025</v>
      </c>
      <c r="B3031">
        <v>5</v>
      </c>
      <c r="C3031">
        <v>20</v>
      </c>
      <c r="D3031" s="4">
        <v>45793</v>
      </c>
      <c r="E3031" t="s">
        <v>28</v>
      </c>
      <c r="F3031" t="s">
        <v>3167</v>
      </c>
      <c r="G3031" t="s">
        <v>1563</v>
      </c>
      <c r="H3031" t="s">
        <v>71</v>
      </c>
      <c r="I3031" t="s">
        <v>39</v>
      </c>
      <c r="J3031" t="s">
        <v>100</v>
      </c>
      <c r="K3031" t="s">
        <v>100</v>
      </c>
      <c r="L3031" t="s">
        <v>46</v>
      </c>
      <c r="M3031" t="s">
        <v>47</v>
      </c>
      <c r="N3031" t="s">
        <v>100</v>
      </c>
      <c r="O3031">
        <v>92.55</v>
      </c>
      <c r="Q3031">
        <v>669.6</v>
      </c>
      <c r="R3031">
        <v>669.6</v>
      </c>
      <c r="S3031">
        <v>0</v>
      </c>
      <c r="T3031">
        <v>669.6</v>
      </c>
      <c r="U3031">
        <v>233</v>
      </c>
      <c r="V3031">
        <f>SUMIF(货件明细!K:K,F3031,货件明细!AQ:AQ)</f>
        <v>0</v>
      </c>
      <c r="W3031">
        <f t="shared" si="188"/>
        <v>1</v>
      </c>
      <c r="X3031">
        <f t="shared" si="189"/>
        <v>233</v>
      </c>
      <c r="Y3031">
        <f>SUMIF(货件明细!K:K,F3031,货件明细!I:I)</f>
        <v>0</v>
      </c>
      <c r="Z3031">
        <f t="shared" si="190"/>
        <v>92.55</v>
      </c>
      <c r="AA3031">
        <f>SUMIF(货件明细!K:K,F3031,货件明细!J:J)</f>
        <v>0</v>
      </c>
      <c r="AB3031">
        <f t="shared" si="191"/>
        <v>1</v>
      </c>
    </row>
    <row r="3032" spans="1:28">
      <c r="A3032">
        <v>2025</v>
      </c>
      <c r="B3032">
        <v>5</v>
      </c>
      <c r="C3032">
        <v>20</v>
      </c>
      <c r="D3032" s="4">
        <v>45793</v>
      </c>
      <c r="E3032" t="s">
        <v>28</v>
      </c>
      <c r="F3032" t="s">
        <v>3168</v>
      </c>
      <c r="G3032" t="s">
        <v>392</v>
      </c>
      <c r="H3032" t="s">
        <v>44</v>
      </c>
      <c r="I3032" t="s">
        <v>39</v>
      </c>
      <c r="J3032" t="s">
        <v>100</v>
      </c>
      <c r="K3032" t="s">
        <v>100</v>
      </c>
      <c r="L3032" t="s">
        <v>46</v>
      </c>
      <c r="M3032" t="s">
        <v>47</v>
      </c>
      <c r="N3032" t="s">
        <v>100</v>
      </c>
      <c r="O3032">
        <v>92.55</v>
      </c>
      <c r="Q3032">
        <v>901.6</v>
      </c>
      <c r="R3032">
        <v>901.6</v>
      </c>
      <c r="S3032">
        <v>0</v>
      </c>
      <c r="T3032">
        <v>901.6</v>
      </c>
      <c r="U3032">
        <v>233</v>
      </c>
      <c r="V3032">
        <f>SUMIF(货件明细!K:K,F3032,货件明细!AQ:AQ)</f>
        <v>0</v>
      </c>
      <c r="W3032">
        <f t="shared" si="188"/>
        <v>1</v>
      </c>
      <c r="X3032">
        <f t="shared" si="189"/>
        <v>233</v>
      </c>
      <c r="Y3032">
        <f>SUMIF(货件明细!K:K,F3032,货件明细!I:I)</f>
        <v>0</v>
      </c>
      <c r="Z3032">
        <f t="shared" si="190"/>
        <v>92.55</v>
      </c>
      <c r="AA3032">
        <f>SUMIF(货件明细!K:K,F3032,货件明细!J:J)</f>
        <v>0</v>
      </c>
      <c r="AB3032">
        <f t="shared" si="191"/>
        <v>1</v>
      </c>
    </row>
    <row r="3033" spans="1:28">
      <c r="A3033">
        <v>2025</v>
      </c>
      <c r="B3033">
        <v>5</v>
      </c>
      <c r="C3033">
        <v>20</v>
      </c>
      <c r="D3033" s="4">
        <v>45793</v>
      </c>
      <c r="E3033" t="s">
        <v>28</v>
      </c>
      <c r="F3033" t="s">
        <v>3169</v>
      </c>
      <c r="G3033" t="s">
        <v>74</v>
      </c>
      <c r="H3033" t="s">
        <v>44</v>
      </c>
      <c r="I3033" t="s">
        <v>39</v>
      </c>
      <c r="J3033" t="s">
        <v>100</v>
      </c>
      <c r="K3033" t="s">
        <v>100</v>
      </c>
      <c r="L3033" t="s">
        <v>46</v>
      </c>
      <c r="M3033" t="s">
        <v>47</v>
      </c>
      <c r="N3033" t="s">
        <v>100</v>
      </c>
      <c r="O3033">
        <v>77.3</v>
      </c>
      <c r="Q3033">
        <v>764.4</v>
      </c>
      <c r="R3033">
        <v>764.4</v>
      </c>
      <c r="S3033">
        <v>0</v>
      </c>
      <c r="T3033">
        <v>764.4</v>
      </c>
      <c r="U3033">
        <v>197</v>
      </c>
      <c r="V3033">
        <f>SUMIF(货件明细!K:K,F3033,货件明细!AQ:AQ)</f>
        <v>0</v>
      </c>
      <c r="W3033">
        <f t="shared" si="188"/>
        <v>1</v>
      </c>
      <c r="X3033">
        <f t="shared" si="189"/>
        <v>197</v>
      </c>
      <c r="Y3033">
        <f>SUMIF(货件明细!K:K,F3033,货件明细!I:I)</f>
        <v>0</v>
      </c>
      <c r="Z3033">
        <f t="shared" si="190"/>
        <v>77.3</v>
      </c>
      <c r="AA3033">
        <f>SUMIF(货件明细!K:K,F3033,货件明细!J:J)</f>
        <v>0</v>
      </c>
      <c r="AB3033">
        <f t="shared" si="191"/>
        <v>1</v>
      </c>
    </row>
    <row r="3034" spans="1:28">
      <c r="A3034">
        <v>2025</v>
      </c>
      <c r="B3034">
        <v>5</v>
      </c>
      <c r="C3034">
        <v>20</v>
      </c>
      <c r="D3034" s="4">
        <v>45793</v>
      </c>
      <c r="E3034" t="s">
        <v>28</v>
      </c>
      <c r="F3034" t="s">
        <v>3170</v>
      </c>
      <c r="G3034" t="s">
        <v>74</v>
      </c>
      <c r="H3034" t="s">
        <v>44</v>
      </c>
      <c r="I3034" t="s">
        <v>145</v>
      </c>
      <c r="J3034" t="s">
        <v>100</v>
      </c>
      <c r="K3034" t="s">
        <v>100</v>
      </c>
      <c r="L3034" t="s">
        <v>46</v>
      </c>
      <c r="M3034" t="s">
        <v>2882</v>
      </c>
      <c r="N3034" t="s">
        <v>3135</v>
      </c>
      <c r="O3034">
        <v>74.35</v>
      </c>
      <c r="Q3034">
        <v>538.684210526316</v>
      </c>
      <c r="R3034">
        <v>538.684210526316</v>
      </c>
      <c r="S3034">
        <v>0</v>
      </c>
      <c r="T3034">
        <v>538.684210526316</v>
      </c>
      <c r="U3034">
        <v>332</v>
      </c>
      <c r="V3034">
        <f>SUMIF(货件明细!K:K,F3034,货件明细!AQ:AQ)</f>
        <v>0</v>
      </c>
      <c r="W3034">
        <f t="shared" si="188"/>
        <v>1</v>
      </c>
      <c r="X3034">
        <f t="shared" si="189"/>
        <v>332</v>
      </c>
      <c r="Y3034">
        <f>SUMIF(货件明细!K:K,F3034,货件明细!I:I)</f>
        <v>0</v>
      </c>
      <c r="Z3034">
        <f t="shared" si="190"/>
        <v>74.35</v>
      </c>
      <c r="AA3034">
        <f>SUMIF(货件明细!K:K,F3034,货件明细!J:J)</f>
        <v>0</v>
      </c>
      <c r="AB3034">
        <f t="shared" si="191"/>
        <v>1</v>
      </c>
    </row>
    <row r="3035" spans="1:28">
      <c r="A3035">
        <v>2025</v>
      </c>
      <c r="B3035">
        <v>5</v>
      </c>
      <c r="C3035">
        <v>20</v>
      </c>
      <c r="D3035" s="4">
        <v>45793</v>
      </c>
      <c r="E3035" t="s">
        <v>28</v>
      </c>
      <c r="F3035" t="s">
        <v>3171</v>
      </c>
      <c r="G3035" t="s">
        <v>1563</v>
      </c>
      <c r="H3035" t="s">
        <v>71</v>
      </c>
      <c r="I3035" t="s">
        <v>145</v>
      </c>
      <c r="J3035" t="s">
        <v>100</v>
      </c>
      <c r="K3035" t="s">
        <v>100</v>
      </c>
      <c r="L3035" t="s">
        <v>46</v>
      </c>
      <c r="M3035" t="s">
        <v>2882</v>
      </c>
      <c r="N3035" t="s">
        <v>3138</v>
      </c>
      <c r="O3035">
        <v>74.35</v>
      </c>
      <c r="Q3035">
        <v>403.5</v>
      </c>
      <c r="R3035">
        <v>403.5</v>
      </c>
      <c r="S3035">
        <v>0</v>
      </c>
      <c r="T3035">
        <v>403.5</v>
      </c>
      <c r="U3035">
        <v>332</v>
      </c>
      <c r="V3035">
        <f>SUMIF(货件明细!K:K,F3035,货件明细!AQ:AQ)</f>
        <v>0</v>
      </c>
      <c r="W3035">
        <f t="shared" si="188"/>
        <v>1</v>
      </c>
      <c r="X3035">
        <f t="shared" si="189"/>
        <v>332</v>
      </c>
      <c r="Y3035">
        <f>SUMIF(货件明细!K:K,F3035,货件明细!I:I)</f>
        <v>0</v>
      </c>
      <c r="Z3035">
        <f t="shared" si="190"/>
        <v>74.35</v>
      </c>
      <c r="AA3035">
        <f>SUMIF(货件明细!K:K,F3035,货件明细!J:J)</f>
        <v>0</v>
      </c>
      <c r="AB3035">
        <f t="shared" si="191"/>
        <v>1</v>
      </c>
    </row>
    <row r="3036" spans="1:28">
      <c r="A3036">
        <v>2025</v>
      </c>
      <c r="B3036">
        <v>5</v>
      </c>
      <c r="C3036">
        <v>20</v>
      </c>
      <c r="D3036" s="4">
        <v>45793</v>
      </c>
      <c r="E3036" t="s">
        <v>28</v>
      </c>
      <c r="F3036" t="s">
        <v>3172</v>
      </c>
      <c r="G3036" t="s">
        <v>392</v>
      </c>
      <c r="H3036" t="s">
        <v>44</v>
      </c>
      <c r="I3036" t="s">
        <v>145</v>
      </c>
      <c r="J3036" t="s">
        <v>100</v>
      </c>
      <c r="K3036" t="s">
        <v>100</v>
      </c>
      <c r="L3036" t="s">
        <v>46</v>
      </c>
      <c r="M3036" t="s">
        <v>47</v>
      </c>
      <c r="N3036" t="s">
        <v>159</v>
      </c>
      <c r="O3036">
        <v>74.35</v>
      </c>
      <c r="Q3036">
        <v>626.315789473684</v>
      </c>
      <c r="R3036">
        <v>626.315789473684</v>
      </c>
      <c r="S3036">
        <v>0</v>
      </c>
      <c r="T3036">
        <v>626.315789473684</v>
      </c>
      <c r="U3036">
        <v>332</v>
      </c>
      <c r="V3036">
        <f>SUMIF(货件明细!K:K,F3036,货件明细!AQ:AQ)</f>
        <v>0</v>
      </c>
      <c r="W3036">
        <f t="shared" si="188"/>
        <v>1</v>
      </c>
      <c r="X3036">
        <f t="shared" si="189"/>
        <v>332</v>
      </c>
      <c r="Y3036">
        <f>SUMIF(货件明细!K:K,F3036,货件明细!I:I)</f>
        <v>0</v>
      </c>
      <c r="Z3036">
        <f t="shared" si="190"/>
        <v>74.35</v>
      </c>
      <c r="AA3036">
        <f>SUMIF(货件明细!K:K,F3036,货件明细!J:J)</f>
        <v>0</v>
      </c>
      <c r="AB3036">
        <f t="shared" si="191"/>
        <v>1</v>
      </c>
    </row>
    <row r="3037" spans="1:28">
      <c r="A3037">
        <v>2025</v>
      </c>
      <c r="B3037">
        <v>5</v>
      </c>
      <c r="C3037">
        <v>20</v>
      </c>
      <c r="D3037" s="4">
        <v>45793</v>
      </c>
      <c r="E3037" t="s">
        <v>28</v>
      </c>
      <c r="F3037" t="s">
        <v>3173</v>
      </c>
      <c r="G3037" t="s">
        <v>206</v>
      </c>
      <c r="H3037" t="s">
        <v>71</v>
      </c>
      <c r="I3037" t="s">
        <v>145</v>
      </c>
      <c r="J3037" t="s">
        <v>100</v>
      </c>
      <c r="K3037" t="s">
        <v>100</v>
      </c>
      <c r="L3037" t="s">
        <v>46</v>
      </c>
      <c r="M3037" t="s">
        <v>2882</v>
      </c>
      <c r="N3037" t="s">
        <v>3135</v>
      </c>
      <c r="O3037">
        <v>74.35</v>
      </c>
      <c r="Q3037">
        <v>465.85</v>
      </c>
      <c r="R3037">
        <v>465.85</v>
      </c>
      <c r="S3037">
        <v>0</v>
      </c>
      <c r="T3037">
        <v>465.85</v>
      </c>
      <c r="U3037">
        <v>332</v>
      </c>
      <c r="V3037">
        <f>SUMIF(货件明细!K:K,F3037,货件明细!AQ:AQ)</f>
        <v>0</v>
      </c>
      <c r="W3037">
        <f t="shared" si="188"/>
        <v>1</v>
      </c>
      <c r="X3037">
        <f t="shared" si="189"/>
        <v>332</v>
      </c>
      <c r="Y3037">
        <f>SUMIF(货件明细!K:K,F3037,货件明细!I:I)</f>
        <v>0</v>
      </c>
      <c r="Z3037">
        <f t="shared" si="190"/>
        <v>74.35</v>
      </c>
      <c r="AA3037">
        <f>SUMIF(货件明细!K:K,F3037,货件明细!J:J)</f>
        <v>0</v>
      </c>
      <c r="AB3037">
        <f t="shared" si="191"/>
        <v>1</v>
      </c>
    </row>
    <row r="3038" spans="1:28">
      <c r="A3038">
        <v>2025</v>
      </c>
      <c r="B3038">
        <v>5</v>
      </c>
      <c r="C3038">
        <v>20</v>
      </c>
      <c r="D3038" s="4">
        <v>45793</v>
      </c>
      <c r="E3038" t="s">
        <v>28</v>
      </c>
      <c r="F3038" t="s">
        <v>3174</v>
      </c>
      <c r="G3038" t="s">
        <v>369</v>
      </c>
      <c r="H3038" t="s">
        <v>31</v>
      </c>
      <c r="I3038" t="s">
        <v>145</v>
      </c>
      <c r="J3038" t="s">
        <v>100</v>
      </c>
      <c r="K3038" t="s">
        <v>100</v>
      </c>
      <c r="L3038" t="s">
        <v>46</v>
      </c>
      <c r="M3038" t="s">
        <v>65</v>
      </c>
      <c r="N3038" t="s">
        <v>1832</v>
      </c>
      <c r="O3038">
        <v>74.35</v>
      </c>
      <c r="Q3038">
        <v>648.294117647059</v>
      </c>
      <c r="R3038">
        <v>648.294117647059</v>
      </c>
      <c r="S3038">
        <v>0</v>
      </c>
      <c r="T3038">
        <v>648.294117647059</v>
      </c>
      <c r="U3038">
        <v>332</v>
      </c>
      <c r="V3038">
        <f>SUMIF(货件明细!K:K,F3038,货件明细!AQ:AQ)</f>
        <v>0</v>
      </c>
      <c r="W3038">
        <f t="shared" si="188"/>
        <v>1</v>
      </c>
      <c r="X3038">
        <f t="shared" si="189"/>
        <v>332</v>
      </c>
      <c r="Y3038">
        <f>SUMIF(货件明细!K:K,F3038,货件明细!I:I)</f>
        <v>0</v>
      </c>
      <c r="Z3038">
        <f t="shared" si="190"/>
        <v>74.35</v>
      </c>
      <c r="AA3038">
        <f>SUMIF(货件明细!K:K,F3038,货件明细!J:J)</f>
        <v>0</v>
      </c>
      <c r="AB3038">
        <f t="shared" si="191"/>
        <v>1</v>
      </c>
    </row>
    <row r="3039" spans="1:28">
      <c r="A3039">
        <v>2025</v>
      </c>
      <c r="B3039">
        <v>5</v>
      </c>
      <c r="C3039">
        <v>20</v>
      </c>
      <c r="D3039" s="4">
        <v>45793</v>
      </c>
      <c r="E3039" t="s">
        <v>28</v>
      </c>
      <c r="F3039" t="s">
        <v>3175</v>
      </c>
      <c r="G3039" t="s">
        <v>275</v>
      </c>
      <c r="H3039" t="s">
        <v>31</v>
      </c>
      <c r="I3039" t="s">
        <v>41</v>
      </c>
      <c r="J3039" t="s">
        <v>1110</v>
      </c>
      <c r="K3039" t="s">
        <v>1110</v>
      </c>
      <c r="L3039" t="s">
        <v>34</v>
      </c>
      <c r="M3039" t="s">
        <v>2856</v>
      </c>
      <c r="N3039" t="s">
        <v>2860</v>
      </c>
      <c r="O3039">
        <v>20.85</v>
      </c>
      <c r="Q3039">
        <v>1176</v>
      </c>
      <c r="R3039">
        <v>1176</v>
      </c>
      <c r="S3039">
        <v>161.0648</v>
      </c>
      <c r="T3039">
        <v>1337.0648</v>
      </c>
      <c r="U3039">
        <v>130</v>
      </c>
      <c r="V3039">
        <f>SUMIF(货件明细!K:K,F3039,货件明细!AQ:AQ)</f>
        <v>0</v>
      </c>
      <c r="W3039">
        <f t="shared" si="188"/>
        <v>1</v>
      </c>
      <c r="X3039">
        <f t="shared" si="189"/>
        <v>130</v>
      </c>
      <c r="Y3039">
        <f>SUMIF(货件明细!K:K,F3039,货件明细!I:I)</f>
        <v>0</v>
      </c>
      <c r="Z3039">
        <f t="shared" si="190"/>
        <v>20.85</v>
      </c>
      <c r="AA3039">
        <f>SUMIF(货件明细!K:K,F3039,货件明细!J:J)</f>
        <v>0</v>
      </c>
      <c r="AB3039">
        <f t="shared" si="191"/>
        <v>1</v>
      </c>
    </row>
    <row r="3040" spans="1:28">
      <c r="A3040">
        <v>2025</v>
      </c>
      <c r="B3040">
        <v>5</v>
      </c>
      <c r="C3040">
        <v>20</v>
      </c>
      <c r="D3040" s="4">
        <v>45793</v>
      </c>
      <c r="E3040" t="s">
        <v>28</v>
      </c>
      <c r="F3040" t="s">
        <v>3176</v>
      </c>
      <c r="G3040" t="s">
        <v>2298</v>
      </c>
      <c r="H3040" t="s">
        <v>31</v>
      </c>
      <c r="I3040" t="s">
        <v>96</v>
      </c>
      <c r="J3040" t="s">
        <v>33</v>
      </c>
      <c r="K3040" t="s">
        <v>33</v>
      </c>
      <c r="L3040" t="s">
        <v>34</v>
      </c>
      <c r="M3040" t="s">
        <v>35</v>
      </c>
      <c r="N3040" t="s">
        <v>36</v>
      </c>
      <c r="O3040">
        <v>24.55</v>
      </c>
      <c r="Q3040">
        <v>1525</v>
      </c>
      <c r="R3040">
        <v>1515</v>
      </c>
      <c r="S3040">
        <v>127.46712</v>
      </c>
      <c r="T3040">
        <v>1642.46712</v>
      </c>
      <c r="U3040">
        <v>53</v>
      </c>
      <c r="V3040">
        <f>SUMIF(货件明细!K:K,F3040,货件明细!AQ:AQ)</f>
        <v>0</v>
      </c>
      <c r="W3040">
        <f t="shared" si="188"/>
        <v>1</v>
      </c>
      <c r="X3040">
        <f t="shared" si="189"/>
        <v>53</v>
      </c>
      <c r="Y3040">
        <f>SUMIF(货件明细!K:K,F3040,货件明细!I:I)</f>
        <v>0</v>
      </c>
      <c r="Z3040">
        <f t="shared" si="190"/>
        <v>24.55</v>
      </c>
      <c r="AA3040">
        <f>SUMIF(货件明细!K:K,F3040,货件明细!J:J)</f>
        <v>0</v>
      </c>
      <c r="AB3040">
        <f t="shared" si="191"/>
        <v>1</v>
      </c>
    </row>
    <row r="3041" spans="1:28">
      <c r="A3041">
        <v>2025</v>
      </c>
      <c r="B3041">
        <v>5</v>
      </c>
      <c r="C3041">
        <v>20</v>
      </c>
      <c r="D3041" s="4">
        <v>45793</v>
      </c>
      <c r="E3041" t="s">
        <v>28</v>
      </c>
      <c r="F3041" t="s">
        <v>3177</v>
      </c>
      <c r="G3041" t="s">
        <v>2298</v>
      </c>
      <c r="H3041" t="s">
        <v>31</v>
      </c>
      <c r="I3041" t="s">
        <v>111</v>
      </c>
      <c r="J3041" t="s">
        <v>33</v>
      </c>
      <c r="K3041" t="s">
        <v>33</v>
      </c>
      <c r="L3041" t="s">
        <v>34</v>
      </c>
      <c r="M3041" t="s">
        <v>35</v>
      </c>
      <c r="N3041" t="s">
        <v>36</v>
      </c>
      <c r="O3041">
        <v>11.9</v>
      </c>
      <c r="Q3041">
        <v>793</v>
      </c>
      <c r="R3041">
        <v>783</v>
      </c>
      <c r="S3041">
        <v>171.85104</v>
      </c>
      <c r="T3041">
        <v>954.85104</v>
      </c>
      <c r="U3041">
        <v>88</v>
      </c>
      <c r="V3041">
        <f>SUMIF(货件明细!K:K,F3041,货件明细!AQ:AQ)</f>
        <v>0</v>
      </c>
      <c r="W3041">
        <f t="shared" si="188"/>
        <v>1</v>
      </c>
      <c r="X3041">
        <f t="shared" si="189"/>
        <v>88</v>
      </c>
      <c r="Y3041">
        <f>SUMIF(货件明细!K:K,F3041,货件明细!I:I)</f>
        <v>0</v>
      </c>
      <c r="Z3041">
        <f t="shared" si="190"/>
        <v>11.9</v>
      </c>
      <c r="AA3041">
        <f>SUMIF(货件明细!K:K,F3041,货件明细!J:J)</f>
        <v>0</v>
      </c>
      <c r="AB3041">
        <f t="shared" si="191"/>
        <v>1</v>
      </c>
    </row>
    <row r="3042" spans="1:28">
      <c r="A3042">
        <v>2025</v>
      </c>
      <c r="B3042">
        <v>5</v>
      </c>
      <c r="C3042">
        <v>20</v>
      </c>
      <c r="D3042" s="4">
        <v>45793</v>
      </c>
      <c r="E3042" t="s">
        <v>28</v>
      </c>
      <c r="F3042" t="s">
        <v>3178</v>
      </c>
      <c r="G3042" t="s">
        <v>275</v>
      </c>
      <c r="H3042" t="s">
        <v>31</v>
      </c>
      <c r="I3042" t="s">
        <v>145</v>
      </c>
      <c r="J3042" t="s">
        <v>1110</v>
      </c>
      <c r="K3042" t="s">
        <v>1110</v>
      </c>
      <c r="L3042" t="s">
        <v>34</v>
      </c>
      <c r="M3042" t="s">
        <v>2856</v>
      </c>
      <c r="N3042" t="s">
        <v>2857</v>
      </c>
      <c r="O3042">
        <v>24.55</v>
      </c>
      <c r="Q3042">
        <v>1325</v>
      </c>
      <c r="R3042">
        <v>1325</v>
      </c>
      <c r="S3042">
        <v>193.8608</v>
      </c>
      <c r="T3042">
        <v>1518.8608</v>
      </c>
      <c r="U3042">
        <v>168</v>
      </c>
      <c r="V3042">
        <f>SUMIF(货件明细!K:K,F3042,货件明细!AQ:AQ)</f>
        <v>0</v>
      </c>
      <c r="W3042">
        <f t="shared" si="188"/>
        <v>1</v>
      </c>
      <c r="X3042">
        <f t="shared" si="189"/>
        <v>168</v>
      </c>
      <c r="Y3042">
        <f>SUMIF(货件明细!K:K,F3042,货件明细!I:I)</f>
        <v>0</v>
      </c>
      <c r="Z3042">
        <f t="shared" si="190"/>
        <v>24.55</v>
      </c>
      <c r="AA3042">
        <f>SUMIF(货件明细!K:K,F3042,货件明细!J:J)</f>
        <v>0</v>
      </c>
      <c r="AB3042">
        <f t="shared" si="191"/>
        <v>1</v>
      </c>
    </row>
    <row r="3043" spans="1:28">
      <c r="A3043">
        <v>2025</v>
      </c>
      <c r="B3043">
        <v>5</v>
      </c>
      <c r="C3043">
        <v>20</v>
      </c>
      <c r="D3043" s="4">
        <v>45793</v>
      </c>
      <c r="E3043" t="s">
        <v>28</v>
      </c>
      <c r="F3043" t="s">
        <v>3179</v>
      </c>
      <c r="G3043" t="s">
        <v>275</v>
      </c>
      <c r="H3043" t="s">
        <v>31</v>
      </c>
      <c r="I3043" t="s">
        <v>39</v>
      </c>
      <c r="J3043" t="s">
        <v>1110</v>
      </c>
      <c r="K3043" t="s">
        <v>1110</v>
      </c>
      <c r="L3043" t="s">
        <v>34</v>
      </c>
      <c r="M3043" t="s">
        <v>2856</v>
      </c>
      <c r="N3043" t="s">
        <v>2857</v>
      </c>
      <c r="O3043">
        <v>16.65</v>
      </c>
      <c r="Q3043">
        <v>901</v>
      </c>
      <c r="R3043">
        <v>901</v>
      </c>
      <c r="S3043">
        <v>102.61504</v>
      </c>
      <c r="T3043">
        <v>1003.61504</v>
      </c>
      <c r="U3043">
        <v>88</v>
      </c>
      <c r="V3043">
        <f>SUMIF(货件明细!K:K,F3043,货件明细!AQ:AQ)</f>
        <v>0</v>
      </c>
      <c r="W3043">
        <f t="shared" si="188"/>
        <v>1</v>
      </c>
      <c r="X3043">
        <f t="shared" si="189"/>
        <v>88</v>
      </c>
      <c r="Y3043">
        <f>SUMIF(货件明细!K:K,F3043,货件明细!I:I)</f>
        <v>0</v>
      </c>
      <c r="Z3043">
        <f t="shared" si="190"/>
        <v>16.65</v>
      </c>
      <c r="AA3043">
        <f>SUMIF(货件明细!K:K,F3043,货件明细!J:J)</f>
        <v>0</v>
      </c>
      <c r="AB3043">
        <f t="shared" si="191"/>
        <v>1</v>
      </c>
    </row>
    <row r="3044" spans="1:28">
      <c r="A3044">
        <v>2025</v>
      </c>
      <c r="B3044">
        <v>5</v>
      </c>
      <c r="C3044">
        <v>20</v>
      </c>
      <c r="D3044" s="4">
        <v>45794</v>
      </c>
      <c r="E3044" t="s">
        <v>28</v>
      </c>
      <c r="F3044" t="s">
        <v>3180</v>
      </c>
      <c r="G3044" t="s">
        <v>267</v>
      </c>
      <c r="H3044" t="s">
        <v>71</v>
      </c>
      <c r="I3044" t="s">
        <v>32</v>
      </c>
      <c r="J3044" t="s">
        <v>100</v>
      </c>
      <c r="K3044" t="s">
        <v>100</v>
      </c>
      <c r="L3044" t="s">
        <v>46</v>
      </c>
      <c r="M3044" t="s">
        <v>47</v>
      </c>
      <c r="N3044" t="s">
        <v>159</v>
      </c>
      <c r="O3044">
        <v>15.6</v>
      </c>
      <c r="Q3044">
        <v>111.771428571429</v>
      </c>
      <c r="R3044">
        <v>111.771428571429</v>
      </c>
      <c r="S3044">
        <v>0</v>
      </c>
      <c r="T3044">
        <v>111.771428571429</v>
      </c>
      <c r="U3044">
        <v>77</v>
      </c>
      <c r="V3044">
        <f>SUMIF(货件明细!K:K,F3044,货件明细!AQ:AQ)</f>
        <v>0</v>
      </c>
      <c r="W3044">
        <f t="shared" si="188"/>
        <v>1</v>
      </c>
      <c r="X3044">
        <f t="shared" si="189"/>
        <v>77</v>
      </c>
      <c r="Y3044">
        <f>SUMIF(货件明细!K:K,F3044,货件明细!I:I)</f>
        <v>0</v>
      </c>
      <c r="Z3044">
        <f t="shared" si="190"/>
        <v>15.6</v>
      </c>
      <c r="AA3044">
        <f>SUMIF(货件明细!K:K,F3044,货件明细!J:J)</f>
        <v>0</v>
      </c>
      <c r="AB3044">
        <f t="shared" si="191"/>
        <v>1</v>
      </c>
    </row>
    <row r="3045" spans="1:28">
      <c r="A3045">
        <v>2025</v>
      </c>
      <c r="B3045">
        <v>5</v>
      </c>
      <c r="C3045">
        <v>20</v>
      </c>
      <c r="D3045" s="4">
        <v>45794</v>
      </c>
      <c r="E3045" t="s">
        <v>28</v>
      </c>
      <c r="F3045" t="s">
        <v>3181</v>
      </c>
      <c r="G3045" t="s">
        <v>392</v>
      </c>
      <c r="H3045" t="s">
        <v>44</v>
      </c>
      <c r="I3045" t="s">
        <v>32</v>
      </c>
      <c r="J3045" t="s">
        <v>100</v>
      </c>
      <c r="K3045" t="s">
        <v>100</v>
      </c>
      <c r="L3045" t="s">
        <v>46</v>
      </c>
      <c r="M3045" t="s">
        <v>47</v>
      </c>
      <c r="N3045" t="s">
        <v>159</v>
      </c>
      <c r="O3045">
        <v>15.6</v>
      </c>
      <c r="Q3045">
        <v>137.142857142857</v>
      </c>
      <c r="R3045">
        <v>137.142857142857</v>
      </c>
      <c r="S3045">
        <v>0</v>
      </c>
      <c r="T3045">
        <v>137.142857142857</v>
      </c>
      <c r="U3045">
        <v>77</v>
      </c>
      <c r="V3045">
        <f>SUMIF(货件明细!K:K,F3045,货件明细!AQ:AQ)</f>
        <v>0</v>
      </c>
      <c r="W3045">
        <f t="shared" si="188"/>
        <v>1</v>
      </c>
      <c r="X3045">
        <f t="shared" si="189"/>
        <v>77</v>
      </c>
      <c r="Y3045">
        <f>SUMIF(货件明细!K:K,F3045,货件明细!I:I)</f>
        <v>0</v>
      </c>
      <c r="Z3045">
        <f t="shared" si="190"/>
        <v>15.6</v>
      </c>
      <c r="AA3045">
        <f>SUMIF(货件明细!K:K,F3045,货件明细!J:J)</f>
        <v>0</v>
      </c>
      <c r="AB3045">
        <f t="shared" si="191"/>
        <v>1</v>
      </c>
    </row>
    <row r="3046" spans="1:28">
      <c r="A3046">
        <v>2025</v>
      </c>
      <c r="B3046">
        <v>5</v>
      </c>
      <c r="C3046">
        <v>20</v>
      </c>
      <c r="D3046" s="4">
        <v>45794</v>
      </c>
      <c r="E3046" t="s">
        <v>28</v>
      </c>
      <c r="F3046" t="s">
        <v>3182</v>
      </c>
      <c r="G3046" t="s">
        <v>1563</v>
      </c>
      <c r="H3046" t="s">
        <v>71</v>
      </c>
      <c r="I3046" t="s">
        <v>32</v>
      </c>
      <c r="J3046" t="s">
        <v>100</v>
      </c>
      <c r="K3046" t="s">
        <v>100</v>
      </c>
      <c r="L3046" t="s">
        <v>46</v>
      </c>
      <c r="M3046" t="s">
        <v>47</v>
      </c>
      <c r="N3046" t="s">
        <v>159</v>
      </c>
      <c r="O3046">
        <v>15.6</v>
      </c>
      <c r="Q3046">
        <v>103.542857142857</v>
      </c>
      <c r="R3046">
        <v>103.542857142857</v>
      </c>
      <c r="S3046">
        <v>0</v>
      </c>
      <c r="T3046">
        <v>103.542857142857</v>
      </c>
      <c r="U3046">
        <v>77</v>
      </c>
      <c r="V3046">
        <f>SUMIF(货件明细!K:K,F3046,货件明细!AQ:AQ)</f>
        <v>0</v>
      </c>
      <c r="W3046">
        <f t="shared" si="188"/>
        <v>1</v>
      </c>
      <c r="X3046">
        <f t="shared" si="189"/>
        <v>77</v>
      </c>
      <c r="Y3046">
        <f>SUMIF(货件明细!K:K,F3046,货件明细!I:I)</f>
        <v>0</v>
      </c>
      <c r="Z3046">
        <f t="shared" si="190"/>
        <v>15.6</v>
      </c>
      <c r="AA3046">
        <f>SUMIF(货件明细!K:K,F3046,货件明细!J:J)</f>
        <v>0</v>
      </c>
      <c r="AB3046">
        <f t="shared" si="191"/>
        <v>1</v>
      </c>
    </row>
    <row r="3047" spans="1:28">
      <c r="A3047">
        <v>2025</v>
      </c>
      <c r="B3047">
        <v>5</v>
      </c>
      <c r="C3047">
        <v>20</v>
      </c>
      <c r="D3047" s="4">
        <v>45794</v>
      </c>
      <c r="E3047" t="s">
        <v>28</v>
      </c>
      <c r="F3047" t="s">
        <v>3183</v>
      </c>
      <c r="G3047" t="s">
        <v>50</v>
      </c>
      <c r="H3047" t="s">
        <v>31</v>
      </c>
      <c r="I3047" t="s">
        <v>32</v>
      </c>
      <c r="J3047" t="s">
        <v>100</v>
      </c>
      <c r="K3047" t="s">
        <v>100</v>
      </c>
      <c r="L3047" t="s">
        <v>46</v>
      </c>
      <c r="M3047" t="s">
        <v>47</v>
      </c>
      <c r="N3047" t="s">
        <v>101</v>
      </c>
      <c r="O3047">
        <v>15.6</v>
      </c>
      <c r="Q3047">
        <v>143.977777777778</v>
      </c>
      <c r="R3047">
        <v>143.977777777778</v>
      </c>
      <c r="S3047">
        <v>0</v>
      </c>
      <c r="T3047">
        <v>143.977777777778</v>
      </c>
      <c r="U3047">
        <v>77</v>
      </c>
      <c r="V3047">
        <f>SUMIF(货件明细!K:K,F3047,货件明细!AQ:AQ)</f>
        <v>0</v>
      </c>
      <c r="W3047">
        <f t="shared" si="188"/>
        <v>1</v>
      </c>
      <c r="X3047">
        <f t="shared" si="189"/>
        <v>77</v>
      </c>
      <c r="Y3047">
        <f>SUMIF(货件明细!K:K,F3047,货件明细!I:I)</f>
        <v>0</v>
      </c>
      <c r="Z3047">
        <f t="shared" si="190"/>
        <v>15.6</v>
      </c>
      <c r="AA3047">
        <f>SUMIF(货件明细!K:K,F3047,货件明细!J:J)</f>
        <v>0</v>
      </c>
      <c r="AB3047">
        <f t="shared" si="191"/>
        <v>1</v>
      </c>
    </row>
    <row r="3048" spans="1:28">
      <c r="A3048">
        <v>2025</v>
      </c>
      <c r="B3048">
        <v>5</v>
      </c>
      <c r="C3048">
        <v>20</v>
      </c>
      <c r="D3048" s="4">
        <v>45794</v>
      </c>
      <c r="E3048" t="s">
        <v>28</v>
      </c>
      <c r="F3048" t="s">
        <v>3184</v>
      </c>
      <c r="G3048" t="s">
        <v>74</v>
      </c>
      <c r="H3048" t="s">
        <v>44</v>
      </c>
      <c r="I3048" t="s">
        <v>32</v>
      </c>
      <c r="J3048" t="s">
        <v>100</v>
      </c>
      <c r="K3048" t="s">
        <v>100</v>
      </c>
      <c r="L3048" t="s">
        <v>46</v>
      </c>
      <c r="M3048" t="s">
        <v>47</v>
      </c>
      <c r="N3048" t="s">
        <v>159</v>
      </c>
      <c r="O3048">
        <v>15.6</v>
      </c>
      <c r="Q3048">
        <v>137.142857142857</v>
      </c>
      <c r="R3048">
        <v>137.142857142857</v>
      </c>
      <c r="S3048">
        <v>0</v>
      </c>
      <c r="T3048">
        <v>137.142857142857</v>
      </c>
      <c r="U3048">
        <v>77</v>
      </c>
      <c r="V3048">
        <f>SUMIF(货件明细!K:K,F3048,货件明细!AQ:AQ)</f>
        <v>0</v>
      </c>
      <c r="W3048">
        <f t="shared" si="188"/>
        <v>1</v>
      </c>
      <c r="X3048">
        <f t="shared" si="189"/>
        <v>77</v>
      </c>
      <c r="Y3048">
        <f>SUMIF(货件明细!K:K,F3048,货件明细!I:I)</f>
        <v>0</v>
      </c>
      <c r="Z3048">
        <f t="shared" si="190"/>
        <v>15.6</v>
      </c>
      <c r="AA3048">
        <f>SUMIF(货件明细!K:K,F3048,货件明细!J:J)</f>
        <v>0</v>
      </c>
      <c r="AB3048">
        <f t="shared" si="191"/>
        <v>1</v>
      </c>
    </row>
    <row r="3049" spans="1:28">
      <c r="A3049">
        <v>2025</v>
      </c>
      <c r="B3049">
        <v>5</v>
      </c>
      <c r="C3049">
        <v>20</v>
      </c>
      <c r="D3049" s="4">
        <v>45794</v>
      </c>
      <c r="E3049" t="s">
        <v>28</v>
      </c>
      <c r="F3049" t="s">
        <v>3185</v>
      </c>
      <c r="G3049" t="s">
        <v>1563</v>
      </c>
      <c r="H3049" t="s">
        <v>71</v>
      </c>
      <c r="I3049" t="s">
        <v>57</v>
      </c>
      <c r="J3049" t="s">
        <v>100</v>
      </c>
      <c r="K3049" t="s">
        <v>100</v>
      </c>
      <c r="L3049" t="s">
        <v>46</v>
      </c>
      <c r="M3049" t="s">
        <v>47</v>
      </c>
      <c r="N3049" t="s">
        <v>159</v>
      </c>
      <c r="O3049">
        <v>41.2</v>
      </c>
      <c r="Q3049">
        <v>207.085714285714</v>
      </c>
      <c r="R3049">
        <v>207.085714285714</v>
      </c>
      <c r="S3049">
        <v>0</v>
      </c>
      <c r="T3049">
        <v>207.085714285714</v>
      </c>
      <c r="U3049">
        <v>205</v>
      </c>
      <c r="V3049">
        <f>SUMIF(货件明细!K:K,F3049,货件明细!AQ:AQ)</f>
        <v>0</v>
      </c>
      <c r="W3049">
        <f t="shared" si="188"/>
        <v>1</v>
      </c>
      <c r="X3049">
        <f t="shared" si="189"/>
        <v>205</v>
      </c>
      <c r="Y3049">
        <f>SUMIF(货件明细!K:K,F3049,货件明细!I:I)</f>
        <v>0</v>
      </c>
      <c r="Z3049">
        <f t="shared" si="190"/>
        <v>41.2</v>
      </c>
      <c r="AA3049">
        <f>SUMIF(货件明细!K:K,F3049,货件明细!J:J)</f>
        <v>0</v>
      </c>
      <c r="AB3049">
        <f t="shared" si="191"/>
        <v>1</v>
      </c>
    </row>
    <row r="3050" spans="1:28">
      <c r="A3050">
        <v>2025</v>
      </c>
      <c r="B3050">
        <v>5</v>
      </c>
      <c r="C3050">
        <v>20</v>
      </c>
      <c r="D3050" s="4">
        <v>45794</v>
      </c>
      <c r="E3050" t="s">
        <v>28</v>
      </c>
      <c r="F3050" t="s">
        <v>3186</v>
      </c>
      <c r="G3050" t="s">
        <v>392</v>
      </c>
      <c r="H3050" t="s">
        <v>44</v>
      </c>
      <c r="I3050" t="s">
        <v>57</v>
      </c>
      <c r="J3050" t="s">
        <v>100</v>
      </c>
      <c r="K3050" t="s">
        <v>100</v>
      </c>
      <c r="L3050" t="s">
        <v>46</v>
      </c>
      <c r="M3050" t="s">
        <v>47</v>
      </c>
      <c r="N3050" t="s">
        <v>159</v>
      </c>
      <c r="O3050">
        <v>41.2</v>
      </c>
      <c r="Q3050">
        <v>274.285714285714</v>
      </c>
      <c r="R3050">
        <v>274.285714285714</v>
      </c>
      <c r="S3050">
        <v>0</v>
      </c>
      <c r="T3050">
        <v>274.285714285714</v>
      </c>
      <c r="U3050">
        <v>205</v>
      </c>
      <c r="V3050">
        <f>SUMIF(货件明细!K:K,F3050,货件明细!AQ:AQ)</f>
        <v>0</v>
      </c>
      <c r="W3050">
        <f t="shared" si="188"/>
        <v>1</v>
      </c>
      <c r="X3050">
        <f t="shared" si="189"/>
        <v>205</v>
      </c>
      <c r="Y3050">
        <f>SUMIF(货件明细!K:K,F3050,货件明细!I:I)</f>
        <v>0</v>
      </c>
      <c r="Z3050">
        <f t="shared" si="190"/>
        <v>41.2</v>
      </c>
      <c r="AA3050">
        <f>SUMIF(货件明细!K:K,F3050,货件明细!J:J)</f>
        <v>0</v>
      </c>
      <c r="AB3050">
        <f t="shared" si="191"/>
        <v>1</v>
      </c>
    </row>
    <row r="3051" spans="1:28">
      <c r="A3051">
        <v>2025</v>
      </c>
      <c r="B3051">
        <v>5</v>
      </c>
      <c r="C3051">
        <v>20</v>
      </c>
      <c r="D3051" s="4">
        <v>45794</v>
      </c>
      <c r="E3051" t="s">
        <v>28</v>
      </c>
      <c r="F3051" t="s">
        <v>3187</v>
      </c>
      <c r="G3051" t="s">
        <v>267</v>
      </c>
      <c r="H3051" t="s">
        <v>71</v>
      </c>
      <c r="I3051" t="s">
        <v>57</v>
      </c>
      <c r="J3051" t="s">
        <v>100</v>
      </c>
      <c r="K3051" t="s">
        <v>100</v>
      </c>
      <c r="L3051" t="s">
        <v>46</v>
      </c>
      <c r="M3051" t="s">
        <v>47</v>
      </c>
      <c r="N3051" t="s">
        <v>159</v>
      </c>
      <c r="O3051">
        <v>41.2</v>
      </c>
      <c r="Q3051">
        <v>223.542857142857</v>
      </c>
      <c r="R3051">
        <v>223.542857142857</v>
      </c>
      <c r="S3051">
        <v>0</v>
      </c>
      <c r="T3051">
        <v>223.542857142857</v>
      </c>
      <c r="U3051">
        <v>205</v>
      </c>
      <c r="V3051">
        <f>SUMIF(货件明细!K:K,F3051,货件明细!AQ:AQ)</f>
        <v>0</v>
      </c>
      <c r="W3051">
        <f t="shared" si="188"/>
        <v>1</v>
      </c>
      <c r="X3051">
        <f t="shared" si="189"/>
        <v>205</v>
      </c>
      <c r="Y3051">
        <f>SUMIF(货件明细!K:K,F3051,货件明细!I:I)</f>
        <v>0</v>
      </c>
      <c r="Z3051">
        <f t="shared" si="190"/>
        <v>41.2</v>
      </c>
      <c r="AA3051">
        <f>SUMIF(货件明细!K:K,F3051,货件明细!J:J)</f>
        <v>0</v>
      </c>
      <c r="AB3051">
        <f t="shared" si="191"/>
        <v>1</v>
      </c>
    </row>
    <row r="3052" spans="1:28">
      <c r="A3052">
        <v>2025</v>
      </c>
      <c r="B3052">
        <v>5</v>
      </c>
      <c r="C3052">
        <v>20</v>
      </c>
      <c r="D3052" s="4">
        <v>45794</v>
      </c>
      <c r="E3052" t="s">
        <v>28</v>
      </c>
      <c r="F3052" t="s">
        <v>3188</v>
      </c>
      <c r="G3052" t="s">
        <v>50</v>
      </c>
      <c r="H3052" t="s">
        <v>31</v>
      </c>
      <c r="I3052" t="s">
        <v>57</v>
      </c>
      <c r="J3052" t="s">
        <v>100</v>
      </c>
      <c r="K3052" t="s">
        <v>100</v>
      </c>
      <c r="L3052" t="s">
        <v>46</v>
      </c>
      <c r="M3052" t="s">
        <v>47</v>
      </c>
      <c r="N3052" t="s">
        <v>101</v>
      </c>
      <c r="O3052">
        <v>41.2</v>
      </c>
      <c r="Q3052">
        <v>287.955555555556</v>
      </c>
      <c r="R3052">
        <v>287.955555555556</v>
      </c>
      <c r="S3052">
        <v>0</v>
      </c>
      <c r="T3052">
        <v>287.955555555556</v>
      </c>
      <c r="U3052">
        <v>205</v>
      </c>
      <c r="V3052">
        <f>SUMIF(货件明细!K:K,F3052,货件明细!AQ:AQ)</f>
        <v>0</v>
      </c>
      <c r="W3052">
        <f t="shared" si="188"/>
        <v>1</v>
      </c>
      <c r="X3052">
        <f t="shared" si="189"/>
        <v>205</v>
      </c>
      <c r="Y3052">
        <f>SUMIF(货件明细!K:K,F3052,货件明细!I:I)</f>
        <v>0</v>
      </c>
      <c r="Z3052">
        <f t="shared" si="190"/>
        <v>41.2</v>
      </c>
      <c r="AA3052">
        <f>SUMIF(货件明细!K:K,F3052,货件明细!J:J)</f>
        <v>0</v>
      </c>
      <c r="AB3052">
        <f t="shared" si="191"/>
        <v>1</v>
      </c>
    </row>
    <row r="3053" spans="1:28">
      <c r="A3053">
        <v>2025</v>
      </c>
      <c r="B3053">
        <v>5</v>
      </c>
      <c r="C3053">
        <v>20</v>
      </c>
      <c r="D3053" s="4">
        <v>45794</v>
      </c>
      <c r="E3053" t="s">
        <v>28</v>
      </c>
      <c r="F3053" t="s">
        <v>3189</v>
      </c>
      <c r="G3053" t="s">
        <v>74</v>
      </c>
      <c r="H3053" t="s">
        <v>44</v>
      </c>
      <c r="I3053" t="s">
        <v>57</v>
      </c>
      <c r="J3053" t="s">
        <v>100</v>
      </c>
      <c r="K3053" t="s">
        <v>100</v>
      </c>
      <c r="L3053" t="s">
        <v>46</v>
      </c>
      <c r="M3053" t="s">
        <v>47</v>
      </c>
      <c r="N3053" t="s">
        <v>159</v>
      </c>
      <c r="O3053">
        <v>41.2</v>
      </c>
      <c r="Q3053">
        <v>274.285714285714</v>
      </c>
      <c r="R3053">
        <v>274.285714285714</v>
      </c>
      <c r="S3053">
        <v>0</v>
      </c>
      <c r="T3053">
        <v>274.285714285714</v>
      </c>
      <c r="U3053">
        <v>205</v>
      </c>
      <c r="V3053">
        <f>SUMIF(货件明细!K:K,F3053,货件明细!AQ:AQ)</f>
        <v>0</v>
      </c>
      <c r="W3053">
        <f t="shared" si="188"/>
        <v>1</v>
      </c>
      <c r="X3053">
        <f t="shared" si="189"/>
        <v>205</v>
      </c>
      <c r="Y3053">
        <f>SUMIF(货件明细!K:K,F3053,货件明细!I:I)</f>
        <v>0</v>
      </c>
      <c r="Z3053">
        <f t="shared" si="190"/>
        <v>41.2</v>
      </c>
      <c r="AA3053">
        <f>SUMIF(货件明细!K:K,F3053,货件明细!J:J)</f>
        <v>0</v>
      </c>
      <c r="AB3053">
        <f t="shared" si="191"/>
        <v>1</v>
      </c>
    </row>
    <row r="3054" spans="1:28">
      <c r="A3054">
        <v>2025</v>
      </c>
      <c r="B3054">
        <v>5</v>
      </c>
      <c r="C3054">
        <v>20</v>
      </c>
      <c r="D3054" s="4">
        <v>45794</v>
      </c>
      <c r="E3054" t="s">
        <v>28</v>
      </c>
      <c r="F3054" t="s">
        <v>3190</v>
      </c>
      <c r="G3054" t="s">
        <v>1563</v>
      </c>
      <c r="H3054" t="s">
        <v>71</v>
      </c>
      <c r="I3054" t="s">
        <v>111</v>
      </c>
      <c r="J3054" t="s">
        <v>100</v>
      </c>
      <c r="K3054" t="s">
        <v>100</v>
      </c>
      <c r="L3054" t="s">
        <v>46</v>
      </c>
      <c r="M3054" t="s">
        <v>47</v>
      </c>
      <c r="N3054" t="s">
        <v>159</v>
      </c>
      <c r="O3054">
        <v>18.75</v>
      </c>
      <c r="Q3054">
        <v>103.542857142857</v>
      </c>
      <c r="R3054">
        <v>103.542857142857</v>
      </c>
      <c r="S3054">
        <v>0</v>
      </c>
      <c r="T3054">
        <v>103.542857142857</v>
      </c>
      <c r="U3054">
        <v>81</v>
      </c>
      <c r="V3054">
        <f>SUMIF(货件明细!K:K,F3054,货件明细!AQ:AQ)</f>
        <v>0</v>
      </c>
      <c r="W3054">
        <f t="shared" si="188"/>
        <v>1</v>
      </c>
      <c r="X3054">
        <f t="shared" si="189"/>
        <v>81</v>
      </c>
      <c r="Y3054">
        <f>SUMIF(货件明细!K:K,F3054,货件明细!I:I)</f>
        <v>0</v>
      </c>
      <c r="Z3054">
        <f t="shared" si="190"/>
        <v>18.75</v>
      </c>
      <c r="AA3054">
        <f>SUMIF(货件明细!K:K,F3054,货件明细!J:J)</f>
        <v>0</v>
      </c>
      <c r="AB3054">
        <f t="shared" si="191"/>
        <v>1</v>
      </c>
    </row>
    <row r="3055" spans="1:28">
      <c r="A3055">
        <v>2025</v>
      </c>
      <c r="B3055">
        <v>5</v>
      </c>
      <c r="C3055">
        <v>20</v>
      </c>
      <c r="D3055" s="4">
        <v>45794</v>
      </c>
      <c r="E3055" t="s">
        <v>28</v>
      </c>
      <c r="F3055" t="s">
        <v>3191</v>
      </c>
      <c r="G3055" t="s">
        <v>267</v>
      </c>
      <c r="H3055" t="s">
        <v>71</v>
      </c>
      <c r="I3055" t="s">
        <v>111</v>
      </c>
      <c r="J3055" t="s">
        <v>100</v>
      </c>
      <c r="K3055" t="s">
        <v>100</v>
      </c>
      <c r="L3055" t="s">
        <v>46</v>
      </c>
      <c r="M3055" t="s">
        <v>47</v>
      </c>
      <c r="N3055" t="s">
        <v>159</v>
      </c>
      <c r="O3055">
        <v>18.75</v>
      </c>
      <c r="Q3055">
        <v>111.771428571429</v>
      </c>
      <c r="R3055">
        <v>111.771428571429</v>
      </c>
      <c r="S3055">
        <v>0</v>
      </c>
      <c r="T3055">
        <v>111.771428571429</v>
      </c>
      <c r="U3055">
        <v>81</v>
      </c>
      <c r="V3055">
        <f>SUMIF(货件明细!K:K,F3055,货件明细!AQ:AQ)</f>
        <v>0</v>
      </c>
      <c r="W3055">
        <f t="shared" si="188"/>
        <v>1</v>
      </c>
      <c r="X3055">
        <f t="shared" si="189"/>
        <v>81</v>
      </c>
      <c r="Y3055">
        <f>SUMIF(货件明细!K:K,F3055,货件明细!I:I)</f>
        <v>0</v>
      </c>
      <c r="Z3055">
        <f t="shared" si="190"/>
        <v>18.75</v>
      </c>
      <c r="AA3055">
        <f>SUMIF(货件明细!K:K,F3055,货件明细!J:J)</f>
        <v>0</v>
      </c>
      <c r="AB3055">
        <f t="shared" si="191"/>
        <v>1</v>
      </c>
    </row>
    <row r="3056" spans="1:28">
      <c r="A3056">
        <v>2025</v>
      </c>
      <c r="B3056">
        <v>5</v>
      </c>
      <c r="C3056">
        <v>20</v>
      </c>
      <c r="D3056" s="4">
        <v>45794</v>
      </c>
      <c r="E3056" t="s">
        <v>28</v>
      </c>
      <c r="F3056" t="s">
        <v>3192</v>
      </c>
      <c r="G3056" t="s">
        <v>50</v>
      </c>
      <c r="H3056" t="s">
        <v>31</v>
      </c>
      <c r="I3056" t="s">
        <v>111</v>
      </c>
      <c r="J3056" t="s">
        <v>100</v>
      </c>
      <c r="K3056" t="s">
        <v>100</v>
      </c>
      <c r="L3056" t="s">
        <v>46</v>
      </c>
      <c r="M3056" t="s">
        <v>47</v>
      </c>
      <c r="N3056" t="s">
        <v>101</v>
      </c>
      <c r="O3056">
        <v>18.75</v>
      </c>
      <c r="Q3056">
        <v>143.977777777778</v>
      </c>
      <c r="R3056">
        <v>143.977777777778</v>
      </c>
      <c r="S3056">
        <v>0</v>
      </c>
      <c r="T3056">
        <v>143.977777777778</v>
      </c>
      <c r="U3056">
        <v>81</v>
      </c>
      <c r="V3056">
        <f>SUMIF(货件明细!K:K,F3056,货件明细!AQ:AQ)</f>
        <v>0</v>
      </c>
      <c r="W3056">
        <f t="shared" si="188"/>
        <v>1</v>
      </c>
      <c r="X3056">
        <f t="shared" si="189"/>
        <v>81</v>
      </c>
      <c r="Y3056">
        <f>SUMIF(货件明细!K:K,F3056,货件明细!I:I)</f>
        <v>0</v>
      </c>
      <c r="Z3056">
        <f t="shared" si="190"/>
        <v>18.75</v>
      </c>
      <c r="AA3056">
        <f>SUMIF(货件明细!K:K,F3056,货件明细!J:J)</f>
        <v>0</v>
      </c>
      <c r="AB3056">
        <f t="shared" si="191"/>
        <v>1</v>
      </c>
    </row>
    <row r="3057" spans="1:28">
      <c r="A3057">
        <v>2025</v>
      </c>
      <c r="B3057">
        <v>5</v>
      </c>
      <c r="C3057">
        <v>20</v>
      </c>
      <c r="D3057" s="4">
        <v>45794</v>
      </c>
      <c r="E3057" t="s">
        <v>28</v>
      </c>
      <c r="F3057" t="s">
        <v>3193</v>
      </c>
      <c r="G3057" t="s">
        <v>74</v>
      </c>
      <c r="H3057" t="s">
        <v>44</v>
      </c>
      <c r="I3057" t="s">
        <v>111</v>
      </c>
      <c r="J3057" t="s">
        <v>100</v>
      </c>
      <c r="K3057" t="s">
        <v>100</v>
      </c>
      <c r="L3057" t="s">
        <v>46</v>
      </c>
      <c r="M3057" t="s">
        <v>47</v>
      </c>
      <c r="N3057" t="s">
        <v>159</v>
      </c>
      <c r="O3057">
        <v>18.75</v>
      </c>
      <c r="Q3057">
        <v>137.142857142857</v>
      </c>
      <c r="R3057">
        <v>137.142857142857</v>
      </c>
      <c r="S3057">
        <v>0</v>
      </c>
      <c r="T3057">
        <v>137.142857142857</v>
      </c>
      <c r="U3057">
        <v>81</v>
      </c>
      <c r="V3057">
        <f>SUMIF(货件明细!K:K,F3057,货件明细!AQ:AQ)</f>
        <v>0</v>
      </c>
      <c r="W3057">
        <f t="shared" si="188"/>
        <v>1</v>
      </c>
      <c r="X3057">
        <f t="shared" si="189"/>
        <v>81</v>
      </c>
      <c r="Y3057">
        <f>SUMIF(货件明细!K:K,F3057,货件明细!I:I)</f>
        <v>0</v>
      </c>
      <c r="Z3057">
        <f t="shared" si="190"/>
        <v>18.75</v>
      </c>
      <c r="AA3057">
        <f>SUMIF(货件明细!K:K,F3057,货件明细!J:J)</f>
        <v>0</v>
      </c>
      <c r="AB3057">
        <f t="shared" si="191"/>
        <v>1</v>
      </c>
    </row>
    <row r="3058" spans="1:28">
      <c r="A3058">
        <v>2025</v>
      </c>
      <c r="B3058">
        <v>5</v>
      </c>
      <c r="C3058">
        <v>20</v>
      </c>
      <c r="D3058" s="4">
        <v>45794</v>
      </c>
      <c r="E3058" t="s">
        <v>28</v>
      </c>
      <c r="F3058" t="s">
        <v>3194</v>
      </c>
      <c r="G3058" t="s">
        <v>392</v>
      </c>
      <c r="H3058" t="s">
        <v>44</v>
      </c>
      <c r="I3058" t="s">
        <v>111</v>
      </c>
      <c r="J3058" t="s">
        <v>100</v>
      </c>
      <c r="K3058" t="s">
        <v>100</v>
      </c>
      <c r="L3058" t="s">
        <v>46</v>
      </c>
      <c r="M3058" t="s">
        <v>47</v>
      </c>
      <c r="N3058" t="s">
        <v>159</v>
      </c>
      <c r="O3058">
        <v>18.75</v>
      </c>
      <c r="Q3058">
        <v>137.142857142857</v>
      </c>
      <c r="R3058">
        <v>137.142857142857</v>
      </c>
      <c r="S3058">
        <v>0</v>
      </c>
      <c r="T3058">
        <v>137.142857142857</v>
      </c>
      <c r="U3058">
        <v>81</v>
      </c>
      <c r="V3058">
        <f>SUMIF(货件明细!K:K,F3058,货件明细!AQ:AQ)</f>
        <v>0</v>
      </c>
      <c r="W3058">
        <f t="shared" si="188"/>
        <v>1</v>
      </c>
      <c r="X3058">
        <f t="shared" si="189"/>
        <v>81</v>
      </c>
      <c r="Y3058">
        <f>SUMIF(货件明细!K:K,F3058,货件明细!I:I)</f>
        <v>0</v>
      </c>
      <c r="Z3058">
        <f t="shared" si="190"/>
        <v>18.75</v>
      </c>
      <c r="AA3058">
        <f>SUMIF(货件明细!K:K,F3058,货件明细!J:J)</f>
        <v>0</v>
      </c>
      <c r="AB3058">
        <f t="shared" si="191"/>
        <v>1</v>
      </c>
    </row>
    <row r="3059" spans="1:28">
      <c r="A3059">
        <v>2025</v>
      </c>
      <c r="B3059">
        <v>5</v>
      </c>
      <c r="C3059">
        <v>20</v>
      </c>
      <c r="D3059" s="4">
        <v>45794</v>
      </c>
      <c r="E3059" t="s">
        <v>28</v>
      </c>
      <c r="F3059" t="s">
        <v>3195</v>
      </c>
      <c r="G3059" t="s">
        <v>392</v>
      </c>
      <c r="H3059" t="s">
        <v>44</v>
      </c>
      <c r="I3059" t="s">
        <v>111</v>
      </c>
      <c r="J3059" t="s">
        <v>100</v>
      </c>
      <c r="K3059" t="s">
        <v>100</v>
      </c>
      <c r="L3059" t="s">
        <v>46</v>
      </c>
      <c r="M3059" t="s">
        <v>47</v>
      </c>
      <c r="N3059" t="s">
        <v>159</v>
      </c>
      <c r="O3059">
        <v>15.3</v>
      </c>
      <c r="Q3059">
        <v>137.142857142857</v>
      </c>
      <c r="R3059">
        <v>137.142857142857</v>
      </c>
      <c r="S3059">
        <v>0</v>
      </c>
      <c r="T3059">
        <v>137.142857142857</v>
      </c>
      <c r="U3059">
        <v>127</v>
      </c>
      <c r="V3059">
        <f>SUMIF(货件明细!K:K,F3059,货件明细!AQ:AQ)</f>
        <v>0</v>
      </c>
      <c r="W3059">
        <f t="shared" si="188"/>
        <v>1</v>
      </c>
      <c r="X3059">
        <f t="shared" si="189"/>
        <v>127</v>
      </c>
      <c r="Y3059">
        <f>SUMIF(货件明细!K:K,F3059,货件明细!I:I)</f>
        <v>0</v>
      </c>
      <c r="Z3059">
        <f t="shared" si="190"/>
        <v>15.3</v>
      </c>
      <c r="AA3059">
        <f>SUMIF(货件明细!K:K,F3059,货件明细!J:J)</f>
        <v>0</v>
      </c>
      <c r="AB3059">
        <f t="shared" si="191"/>
        <v>1</v>
      </c>
    </row>
    <row r="3060" spans="1:28">
      <c r="A3060">
        <v>2025</v>
      </c>
      <c r="B3060">
        <v>5</v>
      </c>
      <c r="C3060">
        <v>20</v>
      </c>
      <c r="D3060" s="4">
        <v>45794</v>
      </c>
      <c r="E3060" t="s">
        <v>28</v>
      </c>
      <c r="F3060" t="s">
        <v>3196</v>
      </c>
      <c r="G3060" t="s">
        <v>267</v>
      </c>
      <c r="H3060" t="s">
        <v>71</v>
      </c>
      <c r="I3060" t="s">
        <v>111</v>
      </c>
      <c r="J3060" t="s">
        <v>100</v>
      </c>
      <c r="K3060" t="s">
        <v>100</v>
      </c>
      <c r="L3060" t="s">
        <v>46</v>
      </c>
      <c r="M3060" t="s">
        <v>47</v>
      </c>
      <c r="N3060" t="s">
        <v>159</v>
      </c>
      <c r="O3060">
        <v>15.3</v>
      </c>
      <c r="Q3060">
        <v>111.771428571429</v>
      </c>
      <c r="R3060">
        <v>111.771428571429</v>
      </c>
      <c r="S3060">
        <v>0</v>
      </c>
      <c r="T3060">
        <v>111.771428571429</v>
      </c>
      <c r="U3060">
        <v>127</v>
      </c>
      <c r="V3060">
        <f>SUMIF(货件明细!K:K,F3060,货件明细!AQ:AQ)</f>
        <v>0</v>
      </c>
      <c r="W3060">
        <f t="shared" si="188"/>
        <v>1</v>
      </c>
      <c r="X3060">
        <f t="shared" si="189"/>
        <v>127</v>
      </c>
      <c r="Y3060">
        <f>SUMIF(货件明细!K:K,F3060,货件明细!I:I)</f>
        <v>0</v>
      </c>
      <c r="Z3060">
        <f t="shared" si="190"/>
        <v>15.3</v>
      </c>
      <c r="AA3060">
        <f>SUMIF(货件明细!K:K,F3060,货件明细!J:J)</f>
        <v>0</v>
      </c>
      <c r="AB3060">
        <f t="shared" si="191"/>
        <v>1</v>
      </c>
    </row>
    <row r="3061" spans="1:28">
      <c r="A3061">
        <v>2025</v>
      </c>
      <c r="B3061">
        <v>5</v>
      </c>
      <c r="C3061">
        <v>20</v>
      </c>
      <c r="D3061" s="4">
        <v>45794</v>
      </c>
      <c r="E3061" t="s">
        <v>28</v>
      </c>
      <c r="F3061" t="s">
        <v>3197</v>
      </c>
      <c r="G3061" t="s">
        <v>74</v>
      </c>
      <c r="H3061" t="s">
        <v>44</v>
      </c>
      <c r="I3061" t="s">
        <v>111</v>
      </c>
      <c r="J3061" t="s">
        <v>100</v>
      </c>
      <c r="K3061" t="s">
        <v>100</v>
      </c>
      <c r="L3061" t="s">
        <v>46</v>
      </c>
      <c r="M3061" t="s">
        <v>47</v>
      </c>
      <c r="N3061" t="s">
        <v>159</v>
      </c>
      <c r="O3061">
        <v>15.3</v>
      </c>
      <c r="Q3061">
        <v>137.142857142857</v>
      </c>
      <c r="R3061">
        <v>137.142857142857</v>
      </c>
      <c r="S3061">
        <v>0</v>
      </c>
      <c r="T3061">
        <v>137.142857142857</v>
      </c>
      <c r="U3061">
        <v>127</v>
      </c>
      <c r="V3061">
        <f>SUMIF(货件明细!K:K,F3061,货件明细!AQ:AQ)</f>
        <v>0</v>
      </c>
      <c r="W3061">
        <f t="shared" si="188"/>
        <v>1</v>
      </c>
      <c r="X3061">
        <f t="shared" si="189"/>
        <v>127</v>
      </c>
      <c r="Y3061">
        <f>SUMIF(货件明细!K:K,F3061,货件明细!I:I)</f>
        <v>0</v>
      </c>
      <c r="Z3061">
        <f t="shared" si="190"/>
        <v>15.3</v>
      </c>
      <c r="AA3061">
        <f>SUMIF(货件明细!K:K,F3061,货件明细!J:J)</f>
        <v>0</v>
      </c>
      <c r="AB3061">
        <f t="shared" si="191"/>
        <v>1</v>
      </c>
    </row>
    <row r="3062" spans="1:28">
      <c r="A3062">
        <v>2025</v>
      </c>
      <c r="B3062">
        <v>5</v>
      </c>
      <c r="C3062">
        <v>20</v>
      </c>
      <c r="D3062" s="4">
        <v>45794</v>
      </c>
      <c r="E3062" t="s">
        <v>28</v>
      </c>
      <c r="F3062" t="s">
        <v>3198</v>
      </c>
      <c r="G3062" t="s">
        <v>1563</v>
      </c>
      <c r="H3062" t="s">
        <v>71</v>
      </c>
      <c r="I3062" t="s">
        <v>111</v>
      </c>
      <c r="J3062" t="s">
        <v>100</v>
      </c>
      <c r="K3062" t="s">
        <v>100</v>
      </c>
      <c r="L3062" t="s">
        <v>46</v>
      </c>
      <c r="M3062" t="s">
        <v>47</v>
      </c>
      <c r="N3062" t="s">
        <v>159</v>
      </c>
      <c r="O3062">
        <v>15.3</v>
      </c>
      <c r="Q3062">
        <v>103.542857142857</v>
      </c>
      <c r="R3062">
        <v>103.542857142857</v>
      </c>
      <c r="S3062">
        <v>0</v>
      </c>
      <c r="T3062">
        <v>103.542857142857</v>
      </c>
      <c r="U3062">
        <v>127</v>
      </c>
      <c r="V3062">
        <f>SUMIF(货件明细!K:K,F3062,货件明细!AQ:AQ)</f>
        <v>0</v>
      </c>
      <c r="W3062">
        <f t="shared" si="188"/>
        <v>1</v>
      </c>
      <c r="X3062">
        <f t="shared" si="189"/>
        <v>127</v>
      </c>
      <c r="Y3062">
        <f>SUMIF(货件明细!K:K,F3062,货件明细!I:I)</f>
        <v>0</v>
      </c>
      <c r="Z3062">
        <f t="shared" si="190"/>
        <v>15.3</v>
      </c>
      <c r="AA3062">
        <f>SUMIF(货件明细!K:K,F3062,货件明细!J:J)</f>
        <v>0</v>
      </c>
      <c r="AB3062">
        <f t="shared" si="191"/>
        <v>1</v>
      </c>
    </row>
    <row r="3063" spans="1:28">
      <c r="A3063">
        <v>2025</v>
      </c>
      <c r="B3063">
        <v>5</v>
      </c>
      <c r="C3063">
        <v>20</v>
      </c>
      <c r="D3063" s="4">
        <v>45794</v>
      </c>
      <c r="E3063" t="s">
        <v>28</v>
      </c>
      <c r="F3063" t="s">
        <v>3199</v>
      </c>
      <c r="G3063" t="s">
        <v>50</v>
      </c>
      <c r="H3063" t="s">
        <v>31</v>
      </c>
      <c r="I3063" t="s">
        <v>111</v>
      </c>
      <c r="J3063" t="s">
        <v>100</v>
      </c>
      <c r="K3063" t="s">
        <v>100</v>
      </c>
      <c r="L3063" t="s">
        <v>46</v>
      </c>
      <c r="M3063" t="s">
        <v>47</v>
      </c>
      <c r="N3063" t="s">
        <v>101</v>
      </c>
      <c r="O3063">
        <v>15.3</v>
      </c>
      <c r="Q3063">
        <v>143.977777777778</v>
      </c>
      <c r="R3063">
        <v>143.977777777778</v>
      </c>
      <c r="S3063">
        <v>0</v>
      </c>
      <c r="T3063">
        <v>143.977777777778</v>
      </c>
      <c r="U3063">
        <v>127</v>
      </c>
      <c r="V3063">
        <f>SUMIF(货件明细!K:K,F3063,货件明细!AQ:AQ)</f>
        <v>0</v>
      </c>
      <c r="W3063">
        <f t="shared" si="188"/>
        <v>1</v>
      </c>
      <c r="X3063">
        <f t="shared" si="189"/>
        <v>127</v>
      </c>
      <c r="Y3063">
        <f>SUMIF(货件明细!K:K,F3063,货件明细!I:I)</f>
        <v>0</v>
      </c>
      <c r="Z3063">
        <f t="shared" si="190"/>
        <v>15.3</v>
      </c>
      <c r="AA3063">
        <f>SUMIF(货件明细!K:K,F3063,货件明细!J:J)</f>
        <v>0</v>
      </c>
      <c r="AB3063">
        <f t="shared" si="191"/>
        <v>1</v>
      </c>
    </row>
    <row r="3064" spans="1:28">
      <c r="A3064">
        <v>2025</v>
      </c>
      <c r="B3064">
        <v>5</v>
      </c>
      <c r="C3064">
        <v>20</v>
      </c>
      <c r="D3064" s="4">
        <v>45794</v>
      </c>
      <c r="E3064" t="s">
        <v>28</v>
      </c>
      <c r="F3064" t="s">
        <v>3200</v>
      </c>
      <c r="G3064" t="s">
        <v>74</v>
      </c>
      <c r="H3064" t="s">
        <v>44</v>
      </c>
      <c r="I3064" t="s">
        <v>145</v>
      </c>
      <c r="J3064" t="s">
        <v>100</v>
      </c>
      <c r="K3064" t="s">
        <v>100</v>
      </c>
      <c r="L3064" t="s">
        <v>46</v>
      </c>
      <c r="M3064" t="s">
        <v>47</v>
      </c>
      <c r="N3064" t="s">
        <v>159</v>
      </c>
      <c r="O3064">
        <v>18.35</v>
      </c>
      <c r="Q3064">
        <v>137.142857142857</v>
      </c>
      <c r="R3064">
        <v>137.142857142857</v>
      </c>
      <c r="S3064">
        <v>0</v>
      </c>
      <c r="T3064">
        <v>137.142857142857</v>
      </c>
      <c r="U3064">
        <v>98</v>
      </c>
      <c r="V3064">
        <f>SUMIF(货件明细!K:K,F3064,货件明细!AQ:AQ)</f>
        <v>0</v>
      </c>
      <c r="W3064">
        <f t="shared" si="188"/>
        <v>1</v>
      </c>
      <c r="X3064">
        <f t="shared" si="189"/>
        <v>98</v>
      </c>
      <c r="Y3064">
        <f>SUMIF(货件明细!K:K,F3064,货件明细!I:I)</f>
        <v>0</v>
      </c>
      <c r="Z3064">
        <f t="shared" si="190"/>
        <v>18.35</v>
      </c>
      <c r="AA3064">
        <f>SUMIF(货件明细!K:K,F3064,货件明细!J:J)</f>
        <v>0</v>
      </c>
      <c r="AB3064">
        <f t="shared" si="191"/>
        <v>1</v>
      </c>
    </row>
    <row r="3065" spans="1:28">
      <c r="A3065">
        <v>2025</v>
      </c>
      <c r="B3065">
        <v>5</v>
      </c>
      <c r="C3065">
        <v>20</v>
      </c>
      <c r="D3065" s="4">
        <v>45794</v>
      </c>
      <c r="E3065" t="s">
        <v>28</v>
      </c>
      <c r="F3065" t="s">
        <v>3201</v>
      </c>
      <c r="G3065" t="s">
        <v>267</v>
      </c>
      <c r="H3065" t="s">
        <v>71</v>
      </c>
      <c r="I3065" t="s">
        <v>145</v>
      </c>
      <c r="J3065" t="s">
        <v>100</v>
      </c>
      <c r="K3065" t="s">
        <v>100</v>
      </c>
      <c r="L3065" t="s">
        <v>46</v>
      </c>
      <c r="M3065" t="s">
        <v>47</v>
      </c>
      <c r="N3065" t="s">
        <v>159</v>
      </c>
      <c r="O3065">
        <v>18.35</v>
      </c>
      <c r="Q3065">
        <v>111.771428571429</v>
      </c>
      <c r="R3065">
        <v>111.771428571429</v>
      </c>
      <c r="S3065">
        <v>0</v>
      </c>
      <c r="T3065">
        <v>111.771428571429</v>
      </c>
      <c r="U3065">
        <v>98</v>
      </c>
      <c r="V3065">
        <f>SUMIF(货件明细!K:K,F3065,货件明细!AQ:AQ)</f>
        <v>0</v>
      </c>
      <c r="W3065">
        <f t="shared" si="188"/>
        <v>1</v>
      </c>
      <c r="X3065">
        <f t="shared" si="189"/>
        <v>98</v>
      </c>
      <c r="Y3065">
        <f>SUMIF(货件明细!K:K,F3065,货件明细!I:I)</f>
        <v>0</v>
      </c>
      <c r="Z3065">
        <f t="shared" si="190"/>
        <v>18.35</v>
      </c>
      <c r="AA3065">
        <f>SUMIF(货件明细!K:K,F3065,货件明细!J:J)</f>
        <v>0</v>
      </c>
      <c r="AB3065">
        <f t="shared" si="191"/>
        <v>1</v>
      </c>
    </row>
    <row r="3066" spans="1:28">
      <c r="A3066">
        <v>2025</v>
      </c>
      <c r="B3066">
        <v>5</v>
      </c>
      <c r="C3066">
        <v>20</v>
      </c>
      <c r="D3066" s="4">
        <v>45794</v>
      </c>
      <c r="E3066" t="s">
        <v>28</v>
      </c>
      <c r="F3066" t="s">
        <v>3202</v>
      </c>
      <c r="G3066" t="s">
        <v>1563</v>
      </c>
      <c r="H3066" t="s">
        <v>71</v>
      </c>
      <c r="I3066" t="s">
        <v>145</v>
      </c>
      <c r="J3066" t="s">
        <v>100</v>
      </c>
      <c r="K3066" t="s">
        <v>100</v>
      </c>
      <c r="L3066" t="s">
        <v>46</v>
      </c>
      <c r="M3066" t="s">
        <v>47</v>
      </c>
      <c r="N3066" t="s">
        <v>159</v>
      </c>
      <c r="O3066">
        <v>18.35</v>
      </c>
      <c r="Q3066">
        <v>103.542857142857</v>
      </c>
      <c r="R3066">
        <v>103.542857142857</v>
      </c>
      <c r="S3066">
        <v>0</v>
      </c>
      <c r="T3066">
        <v>103.542857142857</v>
      </c>
      <c r="U3066">
        <v>98</v>
      </c>
      <c r="V3066">
        <f>SUMIF(货件明细!K:K,F3066,货件明细!AQ:AQ)</f>
        <v>0</v>
      </c>
      <c r="W3066">
        <f t="shared" si="188"/>
        <v>1</v>
      </c>
      <c r="X3066">
        <f t="shared" si="189"/>
        <v>98</v>
      </c>
      <c r="Y3066">
        <f>SUMIF(货件明细!K:K,F3066,货件明细!I:I)</f>
        <v>0</v>
      </c>
      <c r="Z3066">
        <f t="shared" si="190"/>
        <v>18.35</v>
      </c>
      <c r="AA3066">
        <f>SUMIF(货件明细!K:K,F3066,货件明细!J:J)</f>
        <v>0</v>
      </c>
      <c r="AB3066">
        <f t="shared" si="191"/>
        <v>1</v>
      </c>
    </row>
    <row r="3067" spans="1:28">
      <c r="A3067">
        <v>2025</v>
      </c>
      <c r="B3067">
        <v>5</v>
      </c>
      <c r="C3067">
        <v>20</v>
      </c>
      <c r="D3067" s="4">
        <v>45794</v>
      </c>
      <c r="E3067" t="s">
        <v>28</v>
      </c>
      <c r="F3067" t="s">
        <v>3203</v>
      </c>
      <c r="G3067" t="s">
        <v>392</v>
      </c>
      <c r="H3067" t="s">
        <v>44</v>
      </c>
      <c r="I3067" t="s">
        <v>145</v>
      </c>
      <c r="J3067" t="s">
        <v>100</v>
      </c>
      <c r="K3067" t="s">
        <v>100</v>
      </c>
      <c r="L3067" t="s">
        <v>46</v>
      </c>
      <c r="M3067" t="s">
        <v>47</v>
      </c>
      <c r="N3067" t="s">
        <v>159</v>
      </c>
      <c r="O3067">
        <v>18.35</v>
      </c>
      <c r="Q3067">
        <v>137.142857142857</v>
      </c>
      <c r="R3067">
        <v>137.142857142857</v>
      </c>
      <c r="S3067">
        <v>0</v>
      </c>
      <c r="T3067">
        <v>137.142857142857</v>
      </c>
      <c r="U3067">
        <v>98</v>
      </c>
      <c r="V3067">
        <f>SUMIF(货件明细!K:K,F3067,货件明细!AQ:AQ)</f>
        <v>0</v>
      </c>
      <c r="W3067">
        <f t="shared" si="188"/>
        <v>1</v>
      </c>
      <c r="X3067">
        <f t="shared" si="189"/>
        <v>98</v>
      </c>
      <c r="Y3067">
        <f>SUMIF(货件明细!K:K,F3067,货件明细!I:I)</f>
        <v>0</v>
      </c>
      <c r="Z3067">
        <f t="shared" si="190"/>
        <v>18.35</v>
      </c>
      <c r="AA3067">
        <f>SUMIF(货件明细!K:K,F3067,货件明细!J:J)</f>
        <v>0</v>
      </c>
      <c r="AB3067">
        <f t="shared" si="191"/>
        <v>1</v>
      </c>
    </row>
    <row r="3068" spans="1:28">
      <c r="A3068">
        <v>2025</v>
      </c>
      <c r="B3068">
        <v>5</v>
      </c>
      <c r="C3068">
        <v>20</v>
      </c>
      <c r="D3068" s="4">
        <v>45794</v>
      </c>
      <c r="E3068" t="s">
        <v>28</v>
      </c>
      <c r="F3068" t="s">
        <v>3204</v>
      </c>
      <c r="G3068" t="s">
        <v>50</v>
      </c>
      <c r="H3068" t="s">
        <v>31</v>
      </c>
      <c r="I3068" t="s">
        <v>145</v>
      </c>
      <c r="J3068" t="s">
        <v>100</v>
      </c>
      <c r="K3068" t="s">
        <v>100</v>
      </c>
      <c r="L3068" t="s">
        <v>46</v>
      </c>
      <c r="M3068" t="s">
        <v>47</v>
      </c>
      <c r="N3068" t="s">
        <v>101</v>
      </c>
      <c r="O3068">
        <v>18.35</v>
      </c>
      <c r="Q3068">
        <v>143.977777777778</v>
      </c>
      <c r="R3068">
        <v>143.977777777778</v>
      </c>
      <c r="S3068">
        <v>0</v>
      </c>
      <c r="T3068">
        <v>143.977777777778</v>
      </c>
      <c r="U3068">
        <v>98</v>
      </c>
      <c r="V3068">
        <f>SUMIF(货件明细!K:K,F3068,货件明细!AQ:AQ)</f>
        <v>0</v>
      </c>
      <c r="W3068">
        <f t="shared" si="188"/>
        <v>1</v>
      </c>
      <c r="X3068">
        <f t="shared" si="189"/>
        <v>98</v>
      </c>
      <c r="Y3068">
        <f>SUMIF(货件明细!K:K,F3068,货件明细!I:I)</f>
        <v>0</v>
      </c>
      <c r="Z3068">
        <f t="shared" si="190"/>
        <v>18.35</v>
      </c>
      <c r="AA3068">
        <f>SUMIF(货件明细!K:K,F3068,货件明细!J:J)</f>
        <v>0</v>
      </c>
      <c r="AB3068">
        <f t="shared" si="191"/>
        <v>1</v>
      </c>
    </row>
    <row r="3069" spans="1:28">
      <c r="A3069">
        <v>2025</v>
      </c>
      <c r="B3069">
        <v>5</v>
      </c>
      <c r="C3069">
        <v>20</v>
      </c>
      <c r="D3069" s="4">
        <v>45794</v>
      </c>
      <c r="E3069" t="s">
        <v>28</v>
      </c>
      <c r="F3069" t="s">
        <v>3205</v>
      </c>
      <c r="G3069" t="s">
        <v>1563</v>
      </c>
      <c r="H3069" t="s">
        <v>71</v>
      </c>
      <c r="I3069" t="s">
        <v>129</v>
      </c>
      <c r="J3069" t="s">
        <v>45</v>
      </c>
      <c r="K3069" t="s">
        <v>45</v>
      </c>
      <c r="L3069" t="s">
        <v>46</v>
      </c>
      <c r="M3069" t="s">
        <v>47</v>
      </c>
      <c r="N3069" t="s">
        <v>48</v>
      </c>
      <c r="O3069">
        <v>20.8</v>
      </c>
      <c r="Q3069">
        <v>177.3</v>
      </c>
      <c r="R3069">
        <v>177.3</v>
      </c>
      <c r="S3069">
        <v>0</v>
      </c>
      <c r="T3069">
        <v>177.3</v>
      </c>
      <c r="U3069">
        <v>147</v>
      </c>
      <c r="V3069">
        <f>SUMIF(货件明细!K:K,F3069,货件明细!AQ:AQ)</f>
        <v>0</v>
      </c>
      <c r="W3069">
        <f t="shared" si="188"/>
        <v>1</v>
      </c>
      <c r="X3069">
        <f t="shared" si="189"/>
        <v>147</v>
      </c>
      <c r="Y3069">
        <f>SUMIF(货件明细!K:K,F3069,货件明细!I:I)</f>
        <v>0</v>
      </c>
      <c r="Z3069">
        <f t="shared" si="190"/>
        <v>20.8</v>
      </c>
      <c r="AA3069">
        <f>SUMIF(货件明细!K:K,F3069,货件明细!J:J)</f>
        <v>0</v>
      </c>
      <c r="AB3069">
        <f t="shared" si="191"/>
        <v>1</v>
      </c>
    </row>
    <row r="3070" spans="1:28">
      <c r="A3070">
        <v>2025</v>
      </c>
      <c r="B3070">
        <v>5</v>
      </c>
      <c r="C3070">
        <v>20</v>
      </c>
      <c r="D3070" s="4">
        <v>45794</v>
      </c>
      <c r="E3070" t="s">
        <v>28</v>
      </c>
      <c r="F3070" t="s">
        <v>3206</v>
      </c>
      <c r="G3070" t="s">
        <v>267</v>
      </c>
      <c r="H3070" t="s">
        <v>71</v>
      </c>
      <c r="I3070" t="s">
        <v>129</v>
      </c>
      <c r="J3070" t="s">
        <v>45</v>
      </c>
      <c r="K3070" t="s">
        <v>45</v>
      </c>
      <c r="L3070" t="s">
        <v>46</v>
      </c>
      <c r="M3070" t="s">
        <v>47</v>
      </c>
      <c r="N3070" t="s">
        <v>48</v>
      </c>
      <c r="O3070">
        <v>20.8</v>
      </c>
      <c r="Q3070">
        <v>188.1</v>
      </c>
      <c r="R3070">
        <v>188.1</v>
      </c>
      <c r="S3070">
        <v>0</v>
      </c>
      <c r="T3070">
        <v>188.1</v>
      </c>
      <c r="U3070">
        <v>147</v>
      </c>
      <c r="V3070">
        <f>SUMIF(货件明细!K:K,F3070,货件明细!AQ:AQ)</f>
        <v>0</v>
      </c>
      <c r="W3070">
        <f t="shared" si="188"/>
        <v>1</v>
      </c>
      <c r="X3070">
        <f t="shared" si="189"/>
        <v>147</v>
      </c>
      <c r="Y3070">
        <f>SUMIF(货件明细!K:K,F3070,货件明细!I:I)</f>
        <v>0</v>
      </c>
      <c r="Z3070">
        <f t="shared" si="190"/>
        <v>20.8</v>
      </c>
      <c r="AA3070">
        <f>SUMIF(货件明细!K:K,F3070,货件明细!J:J)</f>
        <v>0</v>
      </c>
      <c r="AB3070">
        <f t="shared" si="191"/>
        <v>1</v>
      </c>
    </row>
    <row r="3071" spans="1:28">
      <c r="A3071">
        <v>2025</v>
      </c>
      <c r="B3071">
        <v>5</v>
      </c>
      <c r="C3071">
        <v>20</v>
      </c>
      <c r="D3071" s="4">
        <v>45794</v>
      </c>
      <c r="E3071" t="s">
        <v>28</v>
      </c>
      <c r="F3071" t="s">
        <v>3207</v>
      </c>
      <c r="G3071" t="s">
        <v>74</v>
      </c>
      <c r="H3071" t="s">
        <v>44</v>
      </c>
      <c r="I3071" t="s">
        <v>129</v>
      </c>
      <c r="J3071" t="s">
        <v>45</v>
      </c>
      <c r="K3071" t="s">
        <v>45</v>
      </c>
      <c r="L3071" t="s">
        <v>46</v>
      </c>
      <c r="M3071" t="s">
        <v>47</v>
      </c>
      <c r="N3071" t="s">
        <v>48</v>
      </c>
      <c r="O3071">
        <v>20.8</v>
      </c>
      <c r="Q3071">
        <v>221.4</v>
      </c>
      <c r="R3071">
        <v>221.4</v>
      </c>
      <c r="S3071">
        <v>0</v>
      </c>
      <c r="T3071">
        <v>221.4</v>
      </c>
      <c r="U3071">
        <v>147</v>
      </c>
      <c r="V3071">
        <f>SUMIF(货件明细!K:K,F3071,货件明细!AQ:AQ)</f>
        <v>0</v>
      </c>
      <c r="W3071">
        <f t="shared" si="188"/>
        <v>1</v>
      </c>
      <c r="X3071">
        <f t="shared" si="189"/>
        <v>147</v>
      </c>
      <c r="Y3071">
        <f>SUMIF(货件明细!K:K,F3071,货件明细!I:I)</f>
        <v>0</v>
      </c>
      <c r="Z3071">
        <f t="shared" si="190"/>
        <v>20.8</v>
      </c>
      <c r="AA3071">
        <f>SUMIF(货件明细!K:K,F3071,货件明细!J:J)</f>
        <v>0</v>
      </c>
      <c r="AB3071">
        <f t="shared" si="191"/>
        <v>1</v>
      </c>
    </row>
    <row r="3072" spans="1:28">
      <c r="A3072">
        <v>2025</v>
      </c>
      <c r="B3072">
        <v>5</v>
      </c>
      <c r="C3072">
        <v>20</v>
      </c>
      <c r="D3072" s="4">
        <v>45794</v>
      </c>
      <c r="E3072" t="s">
        <v>28</v>
      </c>
      <c r="F3072" t="s">
        <v>3208</v>
      </c>
      <c r="G3072" t="s">
        <v>392</v>
      </c>
      <c r="H3072" t="s">
        <v>44</v>
      </c>
      <c r="I3072" t="s">
        <v>129</v>
      </c>
      <c r="J3072" t="s">
        <v>45</v>
      </c>
      <c r="K3072" t="s">
        <v>45</v>
      </c>
      <c r="L3072" t="s">
        <v>46</v>
      </c>
      <c r="M3072" t="s">
        <v>47</v>
      </c>
      <c r="N3072" t="s">
        <v>48</v>
      </c>
      <c r="O3072">
        <v>20.8</v>
      </c>
      <c r="Q3072">
        <v>221.4</v>
      </c>
      <c r="R3072">
        <v>221.4</v>
      </c>
      <c r="S3072">
        <v>0</v>
      </c>
      <c r="T3072">
        <v>221.4</v>
      </c>
      <c r="U3072">
        <v>147</v>
      </c>
      <c r="V3072">
        <f>SUMIF(货件明细!K:K,F3072,货件明细!AQ:AQ)</f>
        <v>0</v>
      </c>
      <c r="W3072">
        <f t="shared" si="188"/>
        <v>1</v>
      </c>
      <c r="X3072">
        <f t="shared" si="189"/>
        <v>147</v>
      </c>
      <c r="Y3072">
        <f>SUMIF(货件明细!K:K,F3072,货件明细!I:I)</f>
        <v>0</v>
      </c>
      <c r="Z3072">
        <f t="shared" si="190"/>
        <v>20.8</v>
      </c>
      <c r="AA3072">
        <f>SUMIF(货件明细!K:K,F3072,货件明细!J:J)</f>
        <v>0</v>
      </c>
      <c r="AB3072">
        <f t="shared" si="191"/>
        <v>1</v>
      </c>
    </row>
    <row r="3073" spans="1:28">
      <c r="A3073">
        <v>2025</v>
      </c>
      <c r="B3073">
        <v>5</v>
      </c>
      <c r="C3073">
        <v>20</v>
      </c>
      <c r="D3073" s="4">
        <v>45794</v>
      </c>
      <c r="E3073" t="s">
        <v>28</v>
      </c>
      <c r="F3073" t="s">
        <v>3209</v>
      </c>
      <c r="G3073" t="s">
        <v>50</v>
      </c>
      <c r="H3073" t="s">
        <v>31</v>
      </c>
      <c r="I3073" t="s">
        <v>129</v>
      </c>
      <c r="J3073" t="s">
        <v>45</v>
      </c>
      <c r="K3073" t="s">
        <v>100</v>
      </c>
      <c r="L3073" t="s">
        <v>46</v>
      </c>
      <c r="M3073" t="s">
        <v>47</v>
      </c>
      <c r="N3073" t="s">
        <v>101</v>
      </c>
      <c r="O3073">
        <v>20.8</v>
      </c>
      <c r="Q3073">
        <v>143.977777777778</v>
      </c>
      <c r="R3073">
        <v>143.977777777778</v>
      </c>
      <c r="S3073">
        <v>0</v>
      </c>
      <c r="T3073">
        <v>143.977777777778</v>
      </c>
      <c r="U3073">
        <v>147</v>
      </c>
      <c r="V3073">
        <f>SUMIF(货件明细!K:K,F3073,货件明细!AQ:AQ)</f>
        <v>0</v>
      </c>
      <c r="W3073">
        <f t="shared" si="188"/>
        <v>1</v>
      </c>
      <c r="X3073">
        <f t="shared" si="189"/>
        <v>147</v>
      </c>
      <c r="Y3073">
        <f>SUMIF(货件明细!K:K,F3073,货件明细!I:I)</f>
        <v>0</v>
      </c>
      <c r="Z3073">
        <f t="shared" si="190"/>
        <v>20.8</v>
      </c>
      <c r="AA3073">
        <f>SUMIF(货件明细!K:K,F3073,货件明细!J:J)</f>
        <v>0</v>
      </c>
      <c r="AB3073">
        <f t="shared" si="191"/>
        <v>1</v>
      </c>
    </row>
    <row r="3074" spans="1:28">
      <c r="A3074">
        <v>2025</v>
      </c>
      <c r="B3074">
        <v>5</v>
      </c>
      <c r="C3074">
        <v>20</v>
      </c>
      <c r="D3074" s="4">
        <v>45794</v>
      </c>
      <c r="E3074" t="s">
        <v>28</v>
      </c>
      <c r="F3074" t="s">
        <v>3210</v>
      </c>
      <c r="G3074" t="s">
        <v>267</v>
      </c>
      <c r="H3074" t="s">
        <v>71</v>
      </c>
      <c r="I3074" t="s">
        <v>57</v>
      </c>
      <c r="J3074" t="s">
        <v>100</v>
      </c>
      <c r="K3074" t="s">
        <v>100</v>
      </c>
      <c r="L3074" t="s">
        <v>46</v>
      </c>
      <c r="M3074" t="s">
        <v>47</v>
      </c>
      <c r="N3074" t="s">
        <v>159</v>
      </c>
      <c r="O3074">
        <v>20.25</v>
      </c>
      <c r="Q3074">
        <v>111.771428571429</v>
      </c>
      <c r="R3074">
        <v>111.771428571429</v>
      </c>
      <c r="S3074">
        <v>0</v>
      </c>
      <c r="T3074">
        <v>111.771428571429</v>
      </c>
      <c r="U3074">
        <v>117</v>
      </c>
      <c r="V3074">
        <f>SUMIF(货件明细!K:K,F3074,货件明细!AQ:AQ)</f>
        <v>0</v>
      </c>
      <c r="W3074">
        <f t="shared" ref="W3074:W3137" si="192">IF(V3074=U3074,0,1)</f>
        <v>1</v>
      </c>
      <c r="X3074">
        <f t="shared" ref="X3074:X3137" si="193">U3074</f>
        <v>117</v>
      </c>
      <c r="Y3074">
        <f>SUMIF(货件明细!K:K,F3074,货件明细!I:I)</f>
        <v>0</v>
      </c>
      <c r="Z3074">
        <f t="shared" ref="Z3074:Z3137" si="194">O3074-Y3074</f>
        <v>20.25</v>
      </c>
      <c r="AA3074">
        <f>SUMIF(货件明细!K:K,F3074,货件明细!J:J)</f>
        <v>0</v>
      </c>
      <c r="AB3074">
        <f t="shared" ref="AB3074:AB3137" si="195">IF(T3074=AA3074,0,1)</f>
        <v>1</v>
      </c>
    </row>
    <row r="3075" spans="1:28">
      <c r="A3075">
        <v>2025</v>
      </c>
      <c r="B3075">
        <v>5</v>
      </c>
      <c r="C3075">
        <v>20</v>
      </c>
      <c r="D3075" s="4">
        <v>45794</v>
      </c>
      <c r="E3075" t="s">
        <v>28</v>
      </c>
      <c r="F3075" t="s">
        <v>3211</v>
      </c>
      <c r="G3075" t="s">
        <v>74</v>
      </c>
      <c r="H3075" t="s">
        <v>44</v>
      </c>
      <c r="I3075" t="s">
        <v>57</v>
      </c>
      <c r="J3075" t="s">
        <v>100</v>
      </c>
      <c r="K3075" t="s">
        <v>100</v>
      </c>
      <c r="L3075" t="s">
        <v>46</v>
      </c>
      <c r="M3075" t="s">
        <v>47</v>
      </c>
      <c r="N3075" t="s">
        <v>159</v>
      </c>
      <c r="O3075">
        <v>20.25</v>
      </c>
      <c r="Q3075">
        <v>137.142857142857</v>
      </c>
      <c r="R3075">
        <v>137.142857142857</v>
      </c>
      <c r="S3075">
        <v>0</v>
      </c>
      <c r="T3075">
        <v>137.142857142857</v>
      </c>
      <c r="U3075">
        <v>117</v>
      </c>
      <c r="V3075">
        <f>SUMIF(货件明细!K:K,F3075,货件明细!AQ:AQ)</f>
        <v>0</v>
      </c>
      <c r="W3075">
        <f t="shared" si="192"/>
        <v>1</v>
      </c>
      <c r="X3075">
        <f t="shared" si="193"/>
        <v>117</v>
      </c>
      <c r="Y3075">
        <f>SUMIF(货件明细!K:K,F3075,货件明细!I:I)</f>
        <v>0</v>
      </c>
      <c r="Z3075">
        <f t="shared" si="194"/>
        <v>20.25</v>
      </c>
      <c r="AA3075">
        <f>SUMIF(货件明细!K:K,F3075,货件明细!J:J)</f>
        <v>0</v>
      </c>
      <c r="AB3075">
        <f t="shared" si="195"/>
        <v>1</v>
      </c>
    </row>
    <row r="3076" spans="1:28">
      <c r="A3076">
        <v>2025</v>
      </c>
      <c r="B3076">
        <v>5</v>
      </c>
      <c r="C3076">
        <v>20</v>
      </c>
      <c r="D3076" s="4">
        <v>45794</v>
      </c>
      <c r="E3076" t="s">
        <v>28</v>
      </c>
      <c r="F3076" t="s">
        <v>3212</v>
      </c>
      <c r="G3076" t="s">
        <v>392</v>
      </c>
      <c r="H3076" t="s">
        <v>44</v>
      </c>
      <c r="I3076" t="s">
        <v>57</v>
      </c>
      <c r="J3076" t="s">
        <v>100</v>
      </c>
      <c r="K3076" t="s">
        <v>100</v>
      </c>
      <c r="L3076" t="s">
        <v>46</v>
      </c>
      <c r="M3076" t="s">
        <v>47</v>
      </c>
      <c r="N3076" t="s">
        <v>159</v>
      </c>
      <c r="O3076">
        <v>20.25</v>
      </c>
      <c r="Q3076">
        <v>137.142857142857</v>
      </c>
      <c r="R3076">
        <v>137.142857142857</v>
      </c>
      <c r="S3076">
        <v>0</v>
      </c>
      <c r="T3076">
        <v>137.142857142857</v>
      </c>
      <c r="U3076">
        <v>117</v>
      </c>
      <c r="V3076">
        <f>SUMIF(货件明细!K:K,F3076,货件明细!AQ:AQ)</f>
        <v>0</v>
      </c>
      <c r="W3076">
        <f t="shared" si="192"/>
        <v>1</v>
      </c>
      <c r="X3076">
        <f t="shared" si="193"/>
        <v>117</v>
      </c>
      <c r="Y3076">
        <f>SUMIF(货件明细!K:K,F3076,货件明细!I:I)</f>
        <v>0</v>
      </c>
      <c r="Z3076">
        <f t="shared" si="194"/>
        <v>20.25</v>
      </c>
      <c r="AA3076">
        <f>SUMIF(货件明细!K:K,F3076,货件明细!J:J)</f>
        <v>0</v>
      </c>
      <c r="AB3076">
        <f t="shared" si="195"/>
        <v>1</v>
      </c>
    </row>
    <row r="3077" spans="1:28">
      <c r="A3077">
        <v>2025</v>
      </c>
      <c r="B3077">
        <v>5</v>
      </c>
      <c r="C3077">
        <v>20</v>
      </c>
      <c r="D3077" s="4">
        <v>45794</v>
      </c>
      <c r="E3077" t="s">
        <v>28</v>
      </c>
      <c r="F3077" t="s">
        <v>3213</v>
      </c>
      <c r="G3077" t="s">
        <v>50</v>
      </c>
      <c r="H3077" t="s">
        <v>31</v>
      </c>
      <c r="I3077" t="s">
        <v>57</v>
      </c>
      <c r="J3077" t="s">
        <v>100</v>
      </c>
      <c r="K3077" t="s">
        <v>100</v>
      </c>
      <c r="L3077" t="s">
        <v>46</v>
      </c>
      <c r="M3077" t="s">
        <v>47</v>
      </c>
      <c r="N3077" t="s">
        <v>101</v>
      </c>
      <c r="O3077">
        <v>20.25</v>
      </c>
      <c r="Q3077">
        <v>143.977777777778</v>
      </c>
      <c r="R3077">
        <v>143.977777777778</v>
      </c>
      <c r="S3077">
        <v>0</v>
      </c>
      <c r="T3077">
        <v>143.977777777778</v>
      </c>
      <c r="U3077">
        <v>117</v>
      </c>
      <c r="V3077">
        <f>SUMIF(货件明细!K:K,F3077,货件明细!AQ:AQ)</f>
        <v>0</v>
      </c>
      <c r="W3077">
        <f t="shared" si="192"/>
        <v>1</v>
      </c>
      <c r="X3077">
        <f t="shared" si="193"/>
        <v>117</v>
      </c>
      <c r="Y3077">
        <f>SUMIF(货件明细!K:K,F3077,货件明细!I:I)</f>
        <v>0</v>
      </c>
      <c r="Z3077">
        <f t="shared" si="194"/>
        <v>20.25</v>
      </c>
      <c r="AA3077">
        <f>SUMIF(货件明细!K:K,F3077,货件明细!J:J)</f>
        <v>0</v>
      </c>
      <c r="AB3077">
        <f t="shared" si="195"/>
        <v>1</v>
      </c>
    </row>
    <row r="3078" spans="1:28">
      <c r="A3078">
        <v>2025</v>
      </c>
      <c r="B3078">
        <v>5</v>
      </c>
      <c r="C3078">
        <v>20</v>
      </c>
      <c r="D3078" s="4">
        <v>45794</v>
      </c>
      <c r="E3078" t="s">
        <v>28</v>
      </c>
      <c r="F3078" t="s">
        <v>3214</v>
      </c>
      <c r="G3078" t="s">
        <v>1563</v>
      </c>
      <c r="H3078" t="s">
        <v>71</v>
      </c>
      <c r="I3078" t="s">
        <v>57</v>
      </c>
      <c r="J3078" t="s">
        <v>100</v>
      </c>
      <c r="K3078" t="s">
        <v>100</v>
      </c>
      <c r="L3078" t="s">
        <v>46</v>
      </c>
      <c r="M3078" t="s">
        <v>47</v>
      </c>
      <c r="N3078" t="s">
        <v>159</v>
      </c>
      <c r="O3078">
        <v>20.25</v>
      </c>
      <c r="Q3078">
        <v>103.542857142857</v>
      </c>
      <c r="R3078">
        <v>103.542857142857</v>
      </c>
      <c r="S3078">
        <v>0</v>
      </c>
      <c r="T3078">
        <v>103.542857142857</v>
      </c>
      <c r="U3078">
        <v>117</v>
      </c>
      <c r="V3078">
        <f>SUMIF(货件明细!K:K,F3078,货件明细!AQ:AQ)</f>
        <v>0</v>
      </c>
      <c r="W3078">
        <f t="shared" si="192"/>
        <v>1</v>
      </c>
      <c r="X3078">
        <f t="shared" si="193"/>
        <v>117</v>
      </c>
      <c r="Y3078">
        <f>SUMIF(货件明细!K:K,F3078,货件明细!I:I)</f>
        <v>0</v>
      </c>
      <c r="Z3078">
        <f t="shared" si="194"/>
        <v>20.25</v>
      </c>
      <c r="AA3078">
        <f>SUMIF(货件明细!K:K,F3078,货件明细!J:J)</f>
        <v>0</v>
      </c>
      <c r="AB3078">
        <f t="shared" si="195"/>
        <v>1</v>
      </c>
    </row>
    <row r="3079" spans="1:28">
      <c r="A3079">
        <v>2025</v>
      </c>
      <c r="B3079">
        <v>5</v>
      </c>
      <c r="C3079">
        <v>20</v>
      </c>
      <c r="D3079" s="4">
        <v>45794</v>
      </c>
      <c r="E3079" t="s">
        <v>28</v>
      </c>
      <c r="F3079" t="s">
        <v>3215</v>
      </c>
      <c r="G3079" t="s">
        <v>392</v>
      </c>
      <c r="H3079" t="s">
        <v>44</v>
      </c>
      <c r="I3079" t="s">
        <v>96</v>
      </c>
      <c r="J3079" t="s">
        <v>45</v>
      </c>
      <c r="K3079" t="s">
        <v>45</v>
      </c>
      <c r="L3079" t="s">
        <v>46</v>
      </c>
      <c r="M3079" t="s">
        <v>47</v>
      </c>
      <c r="N3079" t="s">
        <v>48</v>
      </c>
      <c r="O3079">
        <v>9.75</v>
      </c>
      <c r="Q3079">
        <v>123</v>
      </c>
      <c r="R3079">
        <v>123</v>
      </c>
      <c r="S3079">
        <v>0</v>
      </c>
      <c r="T3079">
        <v>123</v>
      </c>
      <c r="U3079">
        <v>72</v>
      </c>
      <c r="V3079">
        <f>SUMIF(货件明细!K:K,F3079,货件明细!AQ:AQ)</f>
        <v>0</v>
      </c>
      <c r="W3079">
        <f t="shared" si="192"/>
        <v>1</v>
      </c>
      <c r="X3079">
        <f t="shared" si="193"/>
        <v>72</v>
      </c>
      <c r="Y3079">
        <f>SUMIF(货件明细!K:K,F3079,货件明细!I:I)</f>
        <v>0</v>
      </c>
      <c r="Z3079">
        <f t="shared" si="194"/>
        <v>9.75</v>
      </c>
      <c r="AA3079">
        <f>SUMIF(货件明细!K:K,F3079,货件明细!J:J)</f>
        <v>0</v>
      </c>
      <c r="AB3079">
        <f t="shared" si="195"/>
        <v>1</v>
      </c>
    </row>
    <row r="3080" spans="1:28">
      <c r="A3080">
        <v>2025</v>
      </c>
      <c r="B3080">
        <v>5</v>
      </c>
      <c r="C3080">
        <v>20</v>
      </c>
      <c r="D3080" s="4">
        <v>45794</v>
      </c>
      <c r="E3080" t="s">
        <v>28</v>
      </c>
      <c r="F3080" t="s">
        <v>3216</v>
      </c>
      <c r="G3080" t="s">
        <v>50</v>
      </c>
      <c r="H3080" t="s">
        <v>31</v>
      </c>
      <c r="I3080" t="s">
        <v>96</v>
      </c>
      <c r="J3080" t="s">
        <v>45</v>
      </c>
      <c r="K3080" t="s">
        <v>100</v>
      </c>
      <c r="L3080" t="s">
        <v>46</v>
      </c>
      <c r="M3080" t="s">
        <v>47</v>
      </c>
      <c r="N3080" t="s">
        <v>101</v>
      </c>
      <c r="O3080">
        <v>9.75</v>
      </c>
      <c r="Q3080">
        <v>143.977777777778</v>
      </c>
      <c r="R3080">
        <v>143.977777777778</v>
      </c>
      <c r="S3080">
        <v>0</v>
      </c>
      <c r="T3080">
        <v>143.977777777778</v>
      </c>
      <c r="U3080">
        <v>72</v>
      </c>
      <c r="V3080">
        <f>SUMIF(货件明细!K:K,F3080,货件明细!AQ:AQ)</f>
        <v>0</v>
      </c>
      <c r="W3080">
        <f t="shared" si="192"/>
        <v>1</v>
      </c>
      <c r="X3080">
        <f t="shared" si="193"/>
        <v>72</v>
      </c>
      <c r="Y3080">
        <f>SUMIF(货件明细!K:K,F3080,货件明细!I:I)</f>
        <v>0</v>
      </c>
      <c r="Z3080">
        <f t="shared" si="194"/>
        <v>9.75</v>
      </c>
      <c r="AA3080">
        <f>SUMIF(货件明细!K:K,F3080,货件明细!J:J)</f>
        <v>0</v>
      </c>
      <c r="AB3080">
        <f t="shared" si="195"/>
        <v>1</v>
      </c>
    </row>
    <row r="3081" spans="1:28">
      <c r="A3081">
        <v>2025</v>
      </c>
      <c r="B3081">
        <v>5</v>
      </c>
      <c r="C3081">
        <v>20</v>
      </c>
      <c r="D3081" s="4">
        <v>45794</v>
      </c>
      <c r="E3081" t="s">
        <v>28</v>
      </c>
      <c r="F3081" t="s">
        <v>3217</v>
      </c>
      <c r="G3081" t="s">
        <v>1563</v>
      </c>
      <c r="H3081" t="s">
        <v>71</v>
      </c>
      <c r="I3081" t="s">
        <v>96</v>
      </c>
      <c r="J3081" t="s">
        <v>45</v>
      </c>
      <c r="K3081" t="s">
        <v>45</v>
      </c>
      <c r="L3081" t="s">
        <v>46</v>
      </c>
      <c r="M3081" t="s">
        <v>47</v>
      </c>
      <c r="N3081" t="s">
        <v>48</v>
      </c>
      <c r="O3081">
        <v>9.75</v>
      </c>
      <c r="Q3081">
        <v>78.8</v>
      </c>
      <c r="R3081">
        <v>78.8</v>
      </c>
      <c r="S3081">
        <v>0</v>
      </c>
      <c r="T3081">
        <v>78.8</v>
      </c>
      <c r="U3081">
        <v>72</v>
      </c>
      <c r="V3081">
        <f>SUMIF(货件明细!K:K,F3081,货件明细!AQ:AQ)</f>
        <v>0</v>
      </c>
      <c r="W3081">
        <f t="shared" si="192"/>
        <v>1</v>
      </c>
      <c r="X3081">
        <f t="shared" si="193"/>
        <v>72</v>
      </c>
      <c r="Y3081">
        <f>SUMIF(货件明细!K:K,F3081,货件明细!I:I)</f>
        <v>0</v>
      </c>
      <c r="Z3081">
        <f t="shared" si="194"/>
        <v>9.75</v>
      </c>
      <c r="AA3081">
        <f>SUMIF(货件明细!K:K,F3081,货件明细!J:J)</f>
        <v>0</v>
      </c>
      <c r="AB3081">
        <f t="shared" si="195"/>
        <v>1</v>
      </c>
    </row>
    <row r="3082" spans="1:28">
      <c r="A3082">
        <v>2025</v>
      </c>
      <c r="B3082">
        <v>5</v>
      </c>
      <c r="C3082">
        <v>20</v>
      </c>
      <c r="D3082" s="4">
        <v>45794</v>
      </c>
      <c r="E3082" t="s">
        <v>28</v>
      </c>
      <c r="F3082" t="s">
        <v>3218</v>
      </c>
      <c r="G3082" t="s">
        <v>74</v>
      </c>
      <c r="H3082" t="s">
        <v>44</v>
      </c>
      <c r="I3082" t="s">
        <v>96</v>
      </c>
      <c r="J3082" t="s">
        <v>45</v>
      </c>
      <c r="K3082" t="s">
        <v>45</v>
      </c>
      <c r="L3082" t="s">
        <v>46</v>
      </c>
      <c r="M3082" t="s">
        <v>47</v>
      </c>
      <c r="N3082" t="s">
        <v>48</v>
      </c>
      <c r="O3082">
        <v>9.75</v>
      </c>
      <c r="Q3082">
        <v>98.4</v>
      </c>
      <c r="R3082">
        <v>98.4</v>
      </c>
      <c r="S3082">
        <v>0</v>
      </c>
      <c r="T3082">
        <v>98.4</v>
      </c>
      <c r="U3082">
        <v>72</v>
      </c>
      <c r="V3082">
        <f>SUMIF(货件明细!K:K,F3082,货件明细!AQ:AQ)</f>
        <v>0</v>
      </c>
      <c r="W3082">
        <f t="shared" si="192"/>
        <v>1</v>
      </c>
      <c r="X3082">
        <f t="shared" si="193"/>
        <v>72</v>
      </c>
      <c r="Y3082">
        <f>SUMIF(货件明细!K:K,F3082,货件明细!I:I)</f>
        <v>0</v>
      </c>
      <c r="Z3082">
        <f t="shared" si="194"/>
        <v>9.75</v>
      </c>
      <c r="AA3082">
        <f>SUMIF(货件明细!K:K,F3082,货件明细!J:J)</f>
        <v>0</v>
      </c>
      <c r="AB3082">
        <f t="shared" si="195"/>
        <v>1</v>
      </c>
    </row>
    <row r="3083" spans="1:28">
      <c r="A3083">
        <v>2025</v>
      </c>
      <c r="B3083">
        <v>5</v>
      </c>
      <c r="C3083">
        <v>20</v>
      </c>
      <c r="D3083" s="4">
        <v>45794</v>
      </c>
      <c r="E3083" t="s">
        <v>28</v>
      </c>
      <c r="F3083" t="s">
        <v>3219</v>
      </c>
      <c r="G3083" t="s">
        <v>267</v>
      </c>
      <c r="H3083" t="s">
        <v>71</v>
      </c>
      <c r="I3083" t="s">
        <v>96</v>
      </c>
      <c r="J3083" t="s">
        <v>45</v>
      </c>
      <c r="K3083" t="s">
        <v>45</v>
      </c>
      <c r="L3083" t="s">
        <v>46</v>
      </c>
      <c r="M3083" t="s">
        <v>47</v>
      </c>
      <c r="N3083" t="s">
        <v>48</v>
      </c>
      <c r="O3083">
        <v>9.75</v>
      </c>
      <c r="Q3083">
        <v>83.6</v>
      </c>
      <c r="R3083">
        <v>83.6</v>
      </c>
      <c r="S3083">
        <v>0</v>
      </c>
      <c r="T3083">
        <v>83.6</v>
      </c>
      <c r="U3083">
        <v>72</v>
      </c>
      <c r="V3083">
        <f>SUMIF(货件明细!K:K,F3083,货件明细!AQ:AQ)</f>
        <v>0</v>
      </c>
      <c r="W3083">
        <f t="shared" si="192"/>
        <v>1</v>
      </c>
      <c r="X3083">
        <f t="shared" si="193"/>
        <v>72</v>
      </c>
      <c r="Y3083">
        <f>SUMIF(货件明细!K:K,F3083,货件明细!I:I)</f>
        <v>0</v>
      </c>
      <c r="Z3083">
        <f t="shared" si="194"/>
        <v>9.75</v>
      </c>
      <c r="AA3083">
        <f>SUMIF(货件明细!K:K,F3083,货件明细!J:J)</f>
        <v>0</v>
      </c>
      <c r="AB3083">
        <f t="shared" si="195"/>
        <v>1</v>
      </c>
    </row>
    <row r="3084" spans="1:28">
      <c r="A3084">
        <v>2025</v>
      </c>
      <c r="B3084">
        <v>5</v>
      </c>
      <c r="C3084">
        <v>20</v>
      </c>
      <c r="D3084" s="4">
        <v>45794</v>
      </c>
      <c r="E3084" t="s">
        <v>28</v>
      </c>
      <c r="F3084" t="s">
        <v>3220</v>
      </c>
      <c r="G3084" t="s">
        <v>163</v>
      </c>
      <c r="H3084" t="s">
        <v>71</v>
      </c>
      <c r="I3084" t="s">
        <v>32</v>
      </c>
      <c r="J3084" t="s">
        <v>45</v>
      </c>
      <c r="K3084" t="s">
        <v>45</v>
      </c>
      <c r="L3084" t="s">
        <v>46</v>
      </c>
      <c r="M3084" t="s">
        <v>47</v>
      </c>
      <c r="N3084" t="s">
        <v>48</v>
      </c>
      <c r="O3084">
        <v>40.65</v>
      </c>
      <c r="Q3084">
        <v>292.6</v>
      </c>
      <c r="R3084">
        <v>292.6</v>
      </c>
      <c r="S3084">
        <v>0</v>
      </c>
      <c r="T3084">
        <v>292.6</v>
      </c>
      <c r="U3084">
        <v>133</v>
      </c>
      <c r="V3084">
        <f>SUMIF(货件明细!K:K,F3084,货件明细!AQ:AQ)</f>
        <v>0</v>
      </c>
      <c r="W3084">
        <f t="shared" si="192"/>
        <v>1</v>
      </c>
      <c r="X3084">
        <f t="shared" si="193"/>
        <v>133</v>
      </c>
      <c r="Y3084">
        <f>SUMIF(货件明细!K:K,F3084,货件明细!I:I)</f>
        <v>0</v>
      </c>
      <c r="Z3084">
        <f t="shared" si="194"/>
        <v>40.65</v>
      </c>
      <c r="AA3084">
        <f>SUMIF(货件明细!K:K,F3084,货件明细!J:J)</f>
        <v>0</v>
      </c>
      <c r="AB3084">
        <f t="shared" si="195"/>
        <v>1</v>
      </c>
    </row>
    <row r="3085" spans="1:28">
      <c r="A3085">
        <v>2025</v>
      </c>
      <c r="B3085">
        <v>5</v>
      </c>
      <c r="C3085">
        <v>20</v>
      </c>
      <c r="D3085" s="4">
        <v>45794</v>
      </c>
      <c r="E3085" t="s">
        <v>28</v>
      </c>
      <c r="F3085" t="s">
        <v>3221</v>
      </c>
      <c r="G3085" t="s">
        <v>223</v>
      </c>
      <c r="H3085" t="s">
        <v>31</v>
      </c>
      <c r="I3085" t="s">
        <v>32</v>
      </c>
      <c r="J3085" t="s">
        <v>45</v>
      </c>
      <c r="K3085" t="s">
        <v>100</v>
      </c>
      <c r="L3085" t="s">
        <v>46</v>
      </c>
      <c r="M3085" t="s">
        <v>65</v>
      </c>
      <c r="N3085" t="s">
        <v>1832</v>
      </c>
      <c r="O3085">
        <v>40.65</v>
      </c>
      <c r="Q3085">
        <v>493.333333333333</v>
      </c>
      <c r="R3085">
        <v>493.333333333333</v>
      </c>
      <c r="S3085">
        <v>0</v>
      </c>
      <c r="T3085">
        <v>493.333333333333</v>
      </c>
      <c r="U3085">
        <v>133</v>
      </c>
      <c r="V3085">
        <f>SUMIF(货件明细!K:K,F3085,货件明细!AQ:AQ)</f>
        <v>0</v>
      </c>
      <c r="W3085">
        <f t="shared" si="192"/>
        <v>1</v>
      </c>
      <c r="X3085">
        <f t="shared" si="193"/>
        <v>133</v>
      </c>
      <c r="Y3085">
        <f>SUMIF(货件明细!K:K,F3085,货件明细!I:I)</f>
        <v>0</v>
      </c>
      <c r="Z3085">
        <f t="shared" si="194"/>
        <v>40.65</v>
      </c>
      <c r="AA3085">
        <f>SUMIF(货件明细!K:K,F3085,货件明细!J:J)</f>
        <v>0</v>
      </c>
      <c r="AB3085">
        <f t="shared" si="195"/>
        <v>1</v>
      </c>
    </row>
    <row r="3086" spans="1:28">
      <c r="A3086">
        <v>2025</v>
      </c>
      <c r="B3086">
        <v>5</v>
      </c>
      <c r="C3086">
        <v>20</v>
      </c>
      <c r="D3086" s="4">
        <v>45794</v>
      </c>
      <c r="E3086" t="s">
        <v>28</v>
      </c>
      <c r="F3086" t="s">
        <v>3222</v>
      </c>
      <c r="G3086" t="s">
        <v>263</v>
      </c>
      <c r="H3086" t="s">
        <v>44</v>
      </c>
      <c r="I3086" t="s">
        <v>32</v>
      </c>
      <c r="J3086" t="s">
        <v>45</v>
      </c>
      <c r="K3086" t="s">
        <v>45</v>
      </c>
      <c r="L3086" t="s">
        <v>46</v>
      </c>
      <c r="M3086" t="s">
        <v>47</v>
      </c>
      <c r="N3086" t="s">
        <v>48</v>
      </c>
      <c r="O3086">
        <v>40.65</v>
      </c>
      <c r="Q3086">
        <v>372.514285714286</v>
      </c>
      <c r="R3086">
        <v>372.514285714286</v>
      </c>
      <c r="S3086">
        <v>0</v>
      </c>
      <c r="T3086">
        <v>372.514285714286</v>
      </c>
      <c r="U3086">
        <v>133</v>
      </c>
      <c r="V3086">
        <f>SUMIF(货件明细!K:K,F3086,货件明细!AQ:AQ)</f>
        <v>0</v>
      </c>
      <c r="W3086">
        <f t="shared" si="192"/>
        <v>1</v>
      </c>
      <c r="X3086">
        <f t="shared" si="193"/>
        <v>133</v>
      </c>
      <c r="Y3086">
        <f>SUMIF(货件明细!K:K,F3086,货件明细!I:I)</f>
        <v>0</v>
      </c>
      <c r="Z3086">
        <f t="shared" si="194"/>
        <v>40.65</v>
      </c>
      <c r="AA3086">
        <f>SUMIF(货件明细!K:K,F3086,货件明细!J:J)</f>
        <v>0</v>
      </c>
      <c r="AB3086">
        <f t="shared" si="195"/>
        <v>1</v>
      </c>
    </row>
    <row r="3087" spans="1:28">
      <c r="A3087">
        <v>2025</v>
      </c>
      <c r="B3087">
        <v>5</v>
      </c>
      <c r="C3087">
        <v>20</v>
      </c>
      <c r="D3087" s="4">
        <v>45794</v>
      </c>
      <c r="E3087" t="s">
        <v>28</v>
      </c>
      <c r="F3087" t="s">
        <v>3223</v>
      </c>
      <c r="G3087" t="s">
        <v>374</v>
      </c>
      <c r="H3087" t="s">
        <v>71</v>
      </c>
      <c r="I3087" t="s">
        <v>32</v>
      </c>
      <c r="J3087" t="s">
        <v>45</v>
      </c>
      <c r="K3087" t="s">
        <v>45</v>
      </c>
      <c r="L3087" t="s">
        <v>46</v>
      </c>
      <c r="M3087" t="s">
        <v>47</v>
      </c>
      <c r="N3087" t="s">
        <v>48</v>
      </c>
      <c r="O3087">
        <v>40.65</v>
      </c>
      <c r="Q3087">
        <v>292.6</v>
      </c>
      <c r="R3087">
        <v>292.6</v>
      </c>
      <c r="S3087">
        <v>0</v>
      </c>
      <c r="T3087">
        <v>292.6</v>
      </c>
      <c r="U3087">
        <v>133</v>
      </c>
      <c r="V3087">
        <f>SUMIF(货件明细!K:K,F3087,货件明细!AQ:AQ)</f>
        <v>0</v>
      </c>
      <c r="W3087">
        <f t="shared" si="192"/>
        <v>1</v>
      </c>
      <c r="X3087">
        <f t="shared" si="193"/>
        <v>133</v>
      </c>
      <c r="Y3087">
        <f>SUMIF(货件明细!K:K,F3087,货件明细!I:I)</f>
        <v>0</v>
      </c>
      <c r="Z3087">
        <f t="shared" si="194"/>
        <v>40.65</v>
      </c>
      <c r="AA3087">
        <f>SUMIF(货件明细!K:K,F3087,货件明细!J:J)</f>
        <v>0</v>
      </c>
      <c r="AB3087">
        <f t="shared" si="195"/>
        <v>1</v>
      </c>
    </row>
    <row r="3088" spans="1:28">
      <c r="A3088">
        <v>2025</v>
      </c>
      <c r="B3088">
        <v>5</v>
      </c>
      <c r="C3088">
        <v>20</v>
      </c>
      <c r="D3088" s="4">
        <v>45794</v>
      </c>
      <c r="E3088" t="s">
        <v>28</v>
      </c>
      <c r="F3088" t="s">
        <v>3224</v>
      </c>
      <c r="G3088" t="s">
        <v>62</v>
      </c>
      <c r="H3088" t="s">
        <v>31</v>
      </c>
      <c r="I3088" t="s">
        <v>32</v>
      </c>
      <c r="J3088" t="s">
        <v>45</v>
      </c>
      <c r="K3088" t="s">
        <v>100</v>
      </c>
      <c r="L3088" t="s">
        <v>46</v>
      </c>
      <c r="M3088" t="s">
        <v>65</v>
      </c>
      <c r="N3088" t="s">
        <v>1832</v>
      </c>
      <c r="O3088">
        <v>40.65</v>
      </c>
      <c r="Q3088">
        <v>376.666666666667</v>
      </c>
      <c r="R3088">
        <v>376.666666666667</v>
      </c>
      <c r="S3088">
        <v>0</v>
      </c>
      <c r="T3088">
        <v>376.666666666667</v>
      </c>
      <c r="U3088">
        <v>133</v>
      </c>
      <c r="V3088">
        <f>SUMIF(货件明细!K:K,F3088,货件明细!AQ:AQ)</f>
        <v>0</v>
      </c>
      <c r="W3088">
        <f t="shared" si="192"/>
        <v>1</v>
      </c>
      <c r="X3088">
        <f t="shared" si="193"/>
        <v>133</v>
      </c>
      <c r="Y3088">
        <f>SUMIF(货件明细!K:K,F3088,货件明细!I:I)</f>
        <v>0</v>
      </c>
      <c r="Z3088">
        <f t="shared" si="194"/>
        <v>40.65</v>
      </c>
      <c r="AA3088">
        <f>SUMIF(货件明细!K:K,F3088,货件明细!J:J)</f>
        <v>0</v>
      </c>
      <c r="AB3088">
        <f t="shared" si="195"/>
        <v>1</v>
      </c>
    </row>
    <row r="3089" spans="1:28">
      <c r="A3089">
        <v>2025</v>
      </c>
      <c r="B3089">
        <v>5</v>
      </c>
      <c r="C3089">
        <v>20</v>
      </c>
      <c r="D3089" s="4">
        <v>45794</v>
      </c>
      <c r="E3089" t="s">
        <v>28</v>
      </c>
      <c r="F3089" t="s">
        <v>3225</v>
      </c>
      <c r="G3089" t="s">
        <v>223</v>
      </c>
      <c r="H3089" t="s">
        <v>31</v>
      </c>
      <c r="I3089" t="s">
        <v>32</v>
      </c>
      <c r="J3089" t="s">
        <v>45</v>
      </c>
      <c r="K3089" t="s">
        <v>100</v>
      </c>
      <c r="L3089" t="s">
        <v>46</v>
      </c>
      <c r="M3089" t="s">
        <v>47</v>
      </c>
      <c r="N3089" t="s">
        <v>101</v>
      </c>
      <c r="O3089">
        <v>18.35</v>
      </c>
      <c r="Q3089">
        <v>161</v>
      </c>
      <c r="R3089">
        <v>161</v>
      </c>
      <c r="S3089">
        <v>0</v>
      </c>
      <c r="T3089">
        <v>161</v>
      </c>
      <c r="U3089">
        <v>119</v>
      </c>
      <c r="V3089">
        <f>SUMIF(货件明细!K:K,F3089,货件明细!AQ:AQ)</f>
        <v>0</v>
      </c>
      <c r="W3089">
        <f t="shared" si="192"/>
        <v>1</v>
      </c>
      <c r="X3089">
        <f t="shared" si="193"/>
        <v>119</v>
      </c>
      <c r="Y3089">
        <f>SUMIF(货件明细!K:K,F3089,货件明细!I:I)</f>
        <v>0</v>
      </c>
      <c r="Z3089">
        <f t="shared" si="194"/>
        <v>18.35</v>
      </c>
      <c r="AA3089">
        <f>SUMIF(货件明细!K:K,F3089,货件明细!J:J)</f>
        <v>0</v>
      </c>
      <c r="AB3089">
        <f t="shared" si="195"/>
        <v>1</v>
      </c>
    </row>
    <row r="3090" spans="1:28">
      <c r="A3090">
        <v>2025</v>
      </c>
      <c r="B3090">
        <v>5</v>
      </c>
      <c r="C3090">
        <v>20</v>
      </c>
      <c r="D3090" s="4">
        <v>45794</v>
      </c>
      <c r="E3090" t="s">
        <v>28</v>
      </c>
      <c r="F3090" t="s">
        <v>3226</v>
      </c>
      <c r="G3090" t="s">
        <v>374</v>
      </c>
      <c r="H3090" t="s">
        <v>71</v>
      </c>
      <c r="I3090" t="s">
        <v>32</v>
      </c>
      <c r="J3090" t="s">
        <v>45</v>
      </c>
      <c r="K3090" t="s">
        <v>45</v>
      </c>
      <c r="L3090" t="s">
        <v>46</v>
      </c>
      <c r="M3090" t="s">
        <v>47</v>
      </c>
      <c r="N3090" t="s">
        <v>48</v>
      </c>
      <c r="O3090">
        <v>18.35</v>
      </c>
      <c r="Q3090">
        <v>146.3</v>
      </c>
      <c r="R3090">
        <v>146.3</v>
      </c>
      <c r="S3090">
        <v>0</v>
      </c>
      <c r="T3090">
        <v>146.3</v>
      </c>
      <c r="U3090">
        <v>119</v>
      </c>
      <c r="V3090">
        <f>SUMIF(货件明细!K:K,F3090,货件明细!AQ:AQ)</f>
        <v>0</v>
      </c>
      <c r="W3090">
        <f t="shared" si="192"/>
        <v>1</v>
      </c>
      <c r="X3090">
        <f t="shared" si="193"/>
        <v>119</v>
      </c>
      <c r="Y3090">
        <f>SUMIF(货件明细!K:K,F3090,货件明细!I:I)</f>
        <v>0</v>
      </c>
      <c r="Z3090">
        <f t="shared" si="194"/>
        <v>18.35</v>
      </c>
      <c r="AA3090">
        <f>SUMIF(货件明细!K:K,F3090,货件明细!J:J)</f>
        <v>0</v>
      </c>
      <c r="AB3090">
        <f t="shared" si="195"/>
        <v>1</v>
      </c>
    </row>
    <row r="3091" spans="1:28">
      <c r="A3091">
        <v>2025</v>
      </c>
      <c r="B3091">
        <v>5</v>
      </c>
      <c r="C3091">
        <v>20</v>
      </c>
      <c r="D3091" s="4">
        <v>45794</v>
      </c>
      <c r="E3091" t="s">
        <v>28</v>
      </c>
      <c r="F3091" t="s">
        <v>3227</v>
      </c>
      <c r="G3091" t="s">
        <v>163</v>
      </c>
      <c r="H3091" t="s">
        <v>71</v>
      </c>
      <c r="I3091" t="s">
        <v>32</v>
      </c>
      <c r="J3091" t="s">
        <v>45</v>
      </c>
      <c r="K3091" t="s">
        <v>45</v>
      </c>
      <c r="L3091" t="s">
        <v>46</v>
      </c>
      <c r="M3091" t="s">
        <v>47</v>
      </c>
      <c r="N3091" t="s">
        <v>48</v>
      </c>
      <c r="O3091">
        <v>18.35</v>
      </c>
      <c r="Q3091">
        <v>146.3</v>
      </c>
      <c r="R3091">
        <v>146.3</v>
      </c>
      <c r="S3091">
        <v>0</v>
      </c>
      <c r="T3091">
        <v>146.3</v>
      </c>
      <c r="U3091">
        <v>119</v>
      </c>
      <c r="V3091">
        <f>SUMIF(货件明细!K:K,F3091,货件明细!AQ:AQ)</f>
        <v>0</v>
      </c>
      <c r="W3091">
        <f t="shared" si="192"/>
        <v>1</v>
      </c>
      <c r="X3091">
        <f t="shared" si="193"/>
        <v>119</v>
      </c>
      <c r="Y3091">
        <f>SUMIF(货件明细!K:K,F3091,货件明细!I:I)</f>
        <v>0</v>
      </c>
      <c r="Z3091">
        <f t="shared" si="194"/>
        <v>18.35</v>
      </c>
      <c r="AA3091">
        <f>SUMIF(货件明细!K:K,F3091,货件明细!J:J)</f>
        <v>0</v>
      </c>
      <c r="AB3091">
        <f t="shared" si="195"/>
        <v>1</v>
      </c>
    </row>
    <row r="3092" spans="1:28">
      <c r="A3092">
        <v>2025</v>
      </c>
      <c r="B3092">
        <v>5</v>
      </c>
      <c r="C3092">
        <v>20</v>
      </c>
      <c r="D3092" s="4">
        <v>45794</v>
      </c>
      <c r="E3092" t="s">
        <v>28</v>
      </c>
      <c r="F3092" t="s">
        <v>3228</v>
      </c>
      <c r="G3092" t="s">
        <v>62</v>
      </c>
      <c r="H3092" t="s">
        <v>31</v>
      </c>
      <c r="I3092" t="s">
        <v>32</v>
      </c>
      <c r="J3092" t="s">
        <v>45</v>
      </c>
      <c r="K3092" t="s">
        <v>100</v>
      </c>
      <c r="L3092" t="s">
        <v>46</v>
      </c>
      <c r="M3092" t="s">
        <v>47</v>
      </c>
      <c r="N3092" t="s">
        <v>101</v>
      </c>
      <c r="O3092">
        <v>18.35</v>
      </c>
      <c r="Q3092">
        <v>142.8</v>
      </c>
      <c r="R3092">
        <v>142.8</v>
      </c>
      <c r="S3092">
        <v>0</v>
      </c>
      <c r="T3092">
        <v>142.8</v>
      </c>
      <c r="U3092">
        <v>119</v>
      </c>
      <c r="V3092">
        <f>SUMIF(货件明细!K:K,F3092,货件明细!AQ:AQ)</f>
        <v>0</v>
      </c>
      <c r="W3092">
        <f t="shared" si="192"/>
        <v>1</v>
      </c>
      <c r="X3092">
        <f t="shared" si="193"/>
        <v>119</v>
      </c>
      <c r="Y3092">
        <f>SUMIF(货件明细!K:K,F3092,货件明细!I:I)</f>
        <v>0</v>
      </c>
      <c r="Z3092">
        <f t="shared" si="194"/>
        <v>18.35</v>
      </c>
      <c r="AA3092">
        <f>SUMIF(货件明细!K:K,F3092,货件明细!J:J)</f>
        <v>0</v>
      </c>
      <c r="AB3092">
        <f t="shared" si="195"/>
        <v>1</v>
      </c>
    </row>
    <row r="3093" spans="1:28">
      <c r="A3093">
        <v>2025</v>
      </c>
      <c r="B3093">
        <v>5</v>
      </c>
      <c r="C3093">
        <v>20</v>
      </c>
      <c r="D3093" s="4">
        <v>45794</v>
      </c>
      <c r="E3093" t="s">
        <v>28</v>
      </c>
      <c r="F3093" t="s">
        <v>3229</v>
      </c>
      <c r="G3093" t="s">
        <v>263</v>
      </c>
      <c r="H3093" t="s">
        <v>44</v>
      </c>
      <c r="I3093" t="s">
        <v>32</v>
      </c>
      <c r="J3093" t="s">
        <v>45</v>
      </c>
      <c r="K3093" t="s">
        <v>45</v>
      </c>
      <c r="L3093" t="s">
        <v>46</v>
      </c>
      <c r="M3093" t="s">
        <v>47</v>
      </c>
      <c r="N3093" t="s">
        <v>48</v>
      </c>
      <c r="O3093">
        <v>18.35</v>
      </c>
      <c r="Q3093">
        <v>186.257142857143</v>
      </c>
      <c r="R3093">
        <v>186.257142857143</v>
      </c>
      <c r="S3093">
        <v>0</v>
      </c>
      <c r="T3093">
        <v>186.257142857143</v>
      </c>
      <c r="U3093">
        <v>119</v>
      </c>
      <c r="V3093">
        <f>SUMIF(货件明细!K:K,F3093,货件明细!AQ:AQ)</f>
        <v>0</v>
      </c>
      <c r="W3093">
        <f t="shared" si="192"/>
        <v>1</v>
      </c>
      <c r="X3093">
        <f t="shared" si="193"/>
        <v>119</v>
      </c>
      <c r="Y3093">
        <f>SUMIF(货件明细!K:K,F3093,货件明细!I:I)</f>
        <v>0</v>
      </c>
      <c r="Z3093">
        <f t="shared" si="194"/>
        <v>18.35</v>
      </c>
      <c r="AA3093">
        <f>SUMIF(货件明细!K:K,F3093,货件明细!J:J)</f>
        <v>0</v>
      </c>
      <c r="AB3093">
        <f t="shared" si="195"/>
        <v>1</v>
      </c>
    </row>
    <row r="3094" spans="1:28">
      <c r="A3094">
        <v>2025</v>
      </c>
      <c r="B3094">
        <v>5</v>
      </c>
      <c r="C3094">
        <v>20</v>
      </c>
      <c r="D3094" s="4">
        <v>45794</v>
      </c>
      <c r="E3094" t="s">
        <v>28</v>
      </c>
      <c r="F3094" t="s">
        <v>3230</v>
      </c>
      <c r="G3094" t="s">
        <v>263</v>
      </c>
      <c r="H3094" t="s">
        <v>44</v>
      </c>
      <c r="I3094" t="s">
        <v>57</v>
      </c>
      <c r="J3094" t="s">
        <v>45</v>
      </c>
      <c r="K3094" t="s">
        <v>45</v>
      </c>
      <c r="L3094" t="s">
        <v>46</v>
      </c>
      <c r="M3094" t="s">
        <v>47</v>
      </c>
      <c r="N3094" t="s">
        <v>48</v>
      </c>
      <c r="O3094">
        <v>17.75</v>
      </c>
      <c r="Q3094">
        <v>186.257142857143</v>
      </c>
      <c r="R3094">
        <v>186.257142857143</v>
      </c>
      <c r="S3094">
        <v>0</v>
      </c>
      <c r="T3094">
        <v>186.257142857143</v>
      </c>
      <c r="U3094">
        <v>102</v>
      </c>
      <c r="V3094">
        <f>SUMIF(货件明细!K:K,F3094,货件明细!AQ:AQ)</f>
        <v>0</v>
      </c>
      <c r="W3094">
        <f t="shared" si="192"/>
        <v>1</v>
      </c>
      <c r="X3094">
        <f t="shared" si="193"/>
        <v>102</v>
      </c>
      <c r="Y3094">
        <f>SUMIF(货件明细!K:K,F3094,货件明细!I:I)</f>
        <v>0</v>
      </c>
      <c r="Z3094">
        <f t="shared" si="194"/>
        <v>17.75</v>
      </c>
      <c r="AA3094">
        <f>SUMIF(货件明细!K:K,F3094,货件明细!J:J)</f>
        <v>0</v>
      </c>
      <c r="AB3094">
        <f t="shared" si="195"/>
        <v>1</v>
      </c>
    </row>
    <row r="3095" spans="1:28">
      <c r="A3095">
        <v>2025</v>
      </c>
      <c r="B3095">
        <v>5</v>
      </c>
      <c r="C3095">
        <v>20</v>
      </c>
      <c r="D3095" s="4">
        <v>45794</v>
      </c>
      <c r="E3095" t="s">
        <v>28</v>
      </c>
      <c r="F3095" t="s">
        <v>3231</v>
      </c>
      <c r="G3095" t="s">
        <v>374</v>
      </c>
      <c r="H3095" t="s">
        <v>71</v>
      </c>
      <c r="I3095" t="s">
        <v>57</v>
      </c>
      <c r="J3095" t="s">
        <v>45</v>
      </c>
      <c r="K3095" t="s">
        <v>45</v>
      </c>
      <c r="L3095" t="s">
        <v>46</v>
      </c>
      <c r="M3095" t="s">
        <v>47</v>
      </c>
      <c r="N3095" t="s">
        <v>48</v>
      </c>
      <c r="O3095">
        <v>17.75</v>
      </c>
      <c r="Q3095">
        <v>146.3</v>
      </c>
      <c r="R3095">
        <v>146.3</v>
      </c>
      <c r="S3095">
        <v>0</v>
      </c>
      <c r="T3095">
        <v>146.3</v>
      </c>
      <c r="U3095">
        <v>102</v>
      </c>
      <c r="V3095">
        <f>SUMIF(货件明细!K:K,F3095,货件明细!AQ:AQ)</f>
        <v>0</v>
      </c>
      <c r="W3095">
        <f t="shared" si="192"/>
        <v>1</v>
      </c>
      <c r="X3095">
        <f t="shared" si="193"/>
        <v>102</v>
      </c>
      <c r="Y3095">
        <f>SUMIF(货件明细!K:K,F3095,货件明细!I:I)</f>
        <v>0</v>
      </c>
      <c r="Z3095">
        <f t="shared" si="194"/>
        <v>17.75</v>
      </c>
      <c r="AA3095">
        <f>SUMIF(货件明细!K:K,F3095,货件明细!J:J)</f>
        <v>0</v>
      </c>
      <c r="AB3095">
        <f t="shared" si="195"/>
        <v>1</v>
      </c>
    </row>
    <row r="3096" spans="1:28">
      <c r="A3096">
        <v>2025</v>
      </c>
      <c r="B3096">
        <v>5</v>
      </c>
      <c r="C3096">
        <v>20</v>
      </c>
      <c r="D3096" s="4">
        <v>45794</v>
      </c>
      <c r="E3096" t="s">
        <v>28</v>
      </c>
      <c r="F3096" t="s">
        <v>3232</v>
      </c>
      <c r="G3096" t="s">
        <v>223</v>
      </c>
      <c r="H3096" t="s">
        <v>31</v>
      </c>
      <c r="I3096" t="s">
        <v>57</v>
      </c>
      <c r="J3096" t="s">
        <v>45</v>
      </c>
      <c r="K3096" t="s">
        <v>100</v>
      </c>
      <c r="L3096" t="s">
        <v>46</v>
      </c>
      <c r="M3096" t="s">
        <v>47</v>
      </c>
      <c r="N3096" t="s">
        <v>101</v>
      </c>
      <c r="O3096">
        <v>17.75</v>
      </c>
      <c r="Q3096">
        <v>138</v>
      </c>
      <c r="R3096">
        <v>138</v>
      </c>
      <c r="S3096">
        <v>0</v>
      </c>
      <c r="T3096">
        <v>138</v>
      </c>
      <c r="U3096">
        <v>102</v>
      </c>
      <c r="V3096">
        <f>SUMIF(货件明细!K:K,F3096,货件明细!AQ:AQ)</f>
        <v>0</v>
      </c>
      <c r="W3096">
        <f t="shared" si="192"/>
        <v>1</v>
      </c>
      <c r="X3096">
        <f t="shared" si="193"/>
        <v>102</v>
      </c>
      <c r="Y3096">
        <f>SUMIF(货件明细!K:K,F3096,货件明细!I:I)</f>
        <v>0</v>
      </c>
      <c r="Z3096">
        <f t="shared" si="194"/>
        <v>17.75</v>
      </c>
      <c r="AA3096">
        <f>SUMIF(货件明细!K:K,F3096,货件明细!J:J)</f>
        <v>0</v>
      </c>
      <c r="AB3096">
        <f t="shared" si="195"/>
        <v>1</v>
      </c>
    </row>
    <row r="3097" spans="1:28">
      <c r="A3097">
        <v>2025</v>
      </c>
      <c r="B3097">
        <v>5</v>
      </c>
      <c r="C3097">
        <v>20</v>
      </c>
      <c r="D3097" s="4">
        <v>45794</v>
      </c>
      <c r="E3097" t="s">
        <v>28</v>
      </c>
      <c r="F3097" t="s">
        <v>3233</v>
      </c>
      <c r="G3097" t="s">
        <v>163</v>
      </c>
      <c r="H3097" t="s">
        <v>71</v>
      </c>
      <c r="I3097" t="s">
        <v>57</v>
      </c>
      <c r="J3097" t="s">
        <v>45</v>
      </c>
      <c r="K3097" t="s">
        <v>45</v>
      </c>
      <c r="L3097" t="s">
        <v>46</v>
      </c>
      <c r="M3097" t="s">
        <v>47</v>
      </c>
      <c r="N3097" t="s">
        <v>48</v>
      </c>
      <c r="O3097">
        <v>17.75</v>
      </c>
      <c r="Q3097">
        <v>146.3</v>
      </c>
      <c r="R3097">
        <v>146.3</v>
      </c>
      <c r="S3097">
        <v>0</v>
      </c>
      <c r="T3097">
        <v>146.3</v>
      </c>
      <c r="U3097">
        <v>102</v>
      </c>
      <c r="V3097">
        <f>SUMIF(货件明细!K:K,F3097,货件明细!AQ:AQ)</f>
        <v>0</v>
      </c>
      <c r="W3097">
        <f t="shared" si="192"/>
        <v>1</v>
      </c>
      <c r="X3097">
        <f t="shared" si="193"/>
        <v>102</v>
      </c>
      <c r="Y3097">
        <f>SUMIF(货件明细!K:K,F3097,货件明细!I:I)</f>
        <v>0</v>
      </c>
      <c r="Z3097">
        <f t="shared" si="194"/>
        <v>17.75</v>
      </c>
      <c r="AA3097">
        <f>SUMIF(货件明细!K:K,F3097,货件明细!J:J)</f>
        <v>0</v>
      </c>
      <c r="AB3097">
        <f t="shared" si="195"/>
        <v>1</v>
      </c>
    </row>
    <row r="3098" spans="1:28">
      <c r="A3098">
        <v>2025</v>
      </c>
      <c r="B3098">
        <v>5</v>
      </c>
      <c r="C3098">
        <v>20</v>
      </c>
      <c r="D3098" s="4">
        <v>45794</v>
      </c>
      <c r="E3098" t="s">
        <v>28</v>
      </c>
      <c r="F3098" t="s">
        <v>3234</v>
      </c>
      <c r="G3098" t="s">
        <v>62</v>
      </c>
      <c r="H3098" t="s">
        <v>31</v>
      </c>
      <c r="I3098" t="s">
        <v>57</v>
      </c>
      <c r="J3098" t="s">
        <v>45</v>
      </c>
      <c r="K3098" t="s">
        <v>100</v>
      </c>
      <c r="L3098" t="s">
        <v>46</v>
      </c>
      <c r="M3098" t="s">
        <v>47</v>
      </c>
      <c r="N3098" t="s">
        <v>101</v>
      </c>
      <c r="O3098">
        <v>17.75</v>
      </c>
      <c r="Q3098">
        <v>142.8</v>
      </c>
      <c r="R3098">
        <v>142.8</v>
      </c>
      <c r="S3098">
        <v>0</v>
      </c>
      <c r="T3098">
        <v>142.8</v>
      </c>
      <c r="U3098">
        <v>102</v>
      </c>
      <c r="V3098">
        <f>SUMIF(货件明细!K:K,F3098,货件明细!AQ:AQ)</f>
        <v>0</v>
      </c>
      <c r="W3098">
        <f t="shared" si="192"/>
        <v>1</v>
      </c>
      <c r="X3098">
        <f t="shared" si="193"/>
        <v>102</v>
      </c>
      <c r="Y3098">
        <f>SUMIF(货件明细!K:K,F3098,货件明细!I:I)</f>
        <v>0</v>
      </c>
      <c r="Z3098">
        <f t="shared" si="194"/>
        <v>17.75</v>
      </c>
      <c r="AA3098">
        <f>SUMIF(货件明细!K:K,F3098,货件明细!J:J)</f>
        <v>0</v>
      </c>
      <c r="AB3098">
        <f t="shared" si="195"/>
        <v>1</v>
      </c>
    </row>
    <row r="3099" spans="1:28">
      <c r="A3099">
        <v>2025</v>
      </c>
      <c r="B3099">
        <v>5</v>
      </c>
      <c r="C3099">
        <v>20</v>
      </c>
      <c r="D3099" s="4">
        <v>45794</v>
      </c>
      <c r="E3099" t="s">
        <v>28</v>
      </c>
      <c r="F3099" t="s">
        <v>3235</v>
      </c>
      <c r="G3099" t="s">
        <v>263</v>
      </c>
      <c r="H3099" t="s">
        <v>44</v>
      </c>
      <c r="I3099" t="s">
        <v>57</v>
      </c>
      <c r="J3099" t="s">
        <v>45</v>
      </c>
      <c r="K3099" t="s">
        <v>45</v>
      </c>
      <c r="L3099" t="s">
        <v>46</v>
      </c>
      <c r="M3099" t="s">
        <v>47</v>
      </c>
      <c r="N3099" t="s">
        <v>48</v>
      </c>
      <c r="O3099">
        <v>13.45</v>
      </c>
      <c r="Q3099">
        <v>186.257142857143</v>
      </c>
      <c r="R3099">
        <v>186.257142857143</v>
      </c>
      <c r="S3099">
        <v>0</v>
      </c>
      <c r="T3099">
        <v>186.257142857143</v>
      </c>
      <c r="U3099">
        <v>90</v>
      </c>
      <c r="V3099">
        <f>SUMIF(货件明细!K:K,F3099,货件明细!AQ:AQ)</f>
        <v>0</v>
      </c>
      <c r="W3099">
        <f t="shared" si="192"/>
        <v>1</v>
      </c>
      <c r="X3099">
        <f t="shared" si="193"/>
        <v>90</v>
      </c>
      <c r="Y3099">
        <f>SUMIF(货件明细!K:K,F3099,货件明细!I:I)</f>
        <v>0</v>
      </c>
      <c r="Z3099">
        <f t="shared" si="194"/>
        <v>13.45</v>
      </c>
      <c r="AA3099">
        <f>SUMIF(货件明细!K:K,F3099,货件明细!J:J)</f>
        <v>0</v>
      </c>
      <c r="AB3099">
        <f t="shared" si="195"/>
        <v>1</v>
      </c>
    </row>
    <row r="3100" spans="1:28">
      <c r="A3100">
        <v>2025</v>
      </c>
      <c r="B3100">
        <v>5</v>
      </c>
      <c r="C3100">
        <v>20</v>
      </c>
      <c r="D3100" s="4">
        <v>45794</v>
      </c>
      <c r="E3100" t="s">
        <v>28</v>
      </c>
      <c r="F3100" t="s">
        <v>3236</v>
      </c>
      <c r="G3100" t="s">
        <v>223</v>
      </c>
      <c r="H3100" t="s">
        <v>31</v>
      </c>
      <c r="I3100" t="s">
        <v>57</v>
      </c>
      <c r="J3100" t="s">
        <v>45</v>
      </c>
      <c r="K3100" t="s">
        <v>100</v>
      </c>
      <c r="L3100" t="s">
        <v>46</v>
      </c>
      <c r="M3100" t="s">
        <v>47</v>
      </c>
      <c r="N3100" t="s">
        <v>226</v>
      </c>
      <c r="O3100">
        <v>13.45</v>
      </c>
      <c r="Q3100">
        <v>151.2</v>
      </c>
      <c r="R3100">
        <v>151.2</v>
      </c>
      <c r="S3100">
        <v>0</v>
      </c>
      <c r="T3100">
        <v>151.2</v>
      </c>
      <c r="U3100">
        <v>90</v>
      </c>
      <c r="V3100">
        <f>SUMIF(货件明细!K:K,F3100,货件明细!AQ:AQ)</f>
        <v>0</v>
      </c>
      <c r="W3100">
        <f t="shared" si="192"/>
        <v>1</v>
      </c>
      <c r="X3100">
        <f t="shared" si="193"/>
        <v>90</v>
      </c>
      <c r="Y3100">
        <f>SUMIF(货件明细!K:K,F3100,货件明细!I:I)</f>
        <v>0</v>
      </c>
      <c r="Z3100">
        <f t="shared" si="194"/>
        <v>13.45</v>
      </c>
      <c r="AA3100">
        <f>SUMIF(货件明细!K:K,F3100,货件明细!J:J)</f>
        <v>0</v>
      </c>
      <c r="AB3100">
        <f t="shared" si="195"/>
        <v>1</v>
      </c>
    </row>
    <row r="3101" spans="1:28">
      <c r="A3101">
        <v>2025</v>
      </c>
      <c r="B3101">
        <v>5</v>
      </c>
      <c r="C3101">
        <v>20</v>
      </c>
      <c r="D3101" s="4">
        <v>45794</v>
      </c>
      <c r="E3101" t="s">
        <v>28</v>
      </c>
      <c r="F3101" t="s">
        <v>3237</v>
      </c>
      <c r="G3101" t="s">
        <v>374</v>
      </c>
      <c r="H3101" t="s">
        <v>71</v>
      </c>
      <c r="I3101" t="s">
        <v>57</v>
      </c>
      <c r="J3101" t="s">
        <v>45</v>
      </c>
      <c r="K3101" t="s">
        <v>45</v>
      </c>
      <c r="L3101" t="s">
        <v>46</v>
      </c>
      <c r="M3101" t="s">
        <v>65</v>
      </c>
      <c r="N3101" t="s">
        <v>1825</v>
      </c>
      <c r="O3101">
        <v>13.45</v>
      </c>
      <c r="Q3101">
        <v>141.4</v>
      </c>
      <c r="R3101">
        <v>141.4</v>
      </c>
      <c r="S3101">
        <v>0</v>
      </c>
      <c r="T3101">
        <v>141.4</v>
      </c>
      <c r="U3101">
        <v>90</v>
      </c>
      <c r="V3101">
        <f>SUMIF(货件明细!K:K,F3101,货件明细!AQ:AQ)</f>
        <v>0</v>
      </c>
      <c r="W3101">
        <f t="shared" si="192"/>
        <v>1</v>
      </c>
      <c r="X3101">
        <f t="shared" si="193"/>
        <v>90</v>
      </c>
      <c r="Y3101">
        <f>SUMIF(货件明细!K:K,F3101,货件明细!I:I)</f>
        <v>0</v>
      </c>
      <c r="Z3101">
        <f t="shared" si="194"/>
        <v>13.45</v>
      </c>
      <c r="AA3101">
        <f>SUMIF(货件明细!K:K,F3101,货件明细!J:J)</f>
        <v>0</v>
      </c>
      <c r="AB3101">
        <f t="shared" si="195"/>
        <v>1</v>
      </c>
    </row>
    <row r="3102" spans="1:28">
      <c r="A3102">
        <v>2025</v>
      </c>
      <c r="B3102">
        <v>5</v>
      </c>
      <c r="C3102">
        <v>20</v>
      </c>
      <c r="D3102" s="4">
        <v>45794</v>
      </c>
      <c r="E3102" t="s">
        <v>28</v>
      </c>
      <c r="F3102" t="s">
        <v>3238</v>
      </c>
      <c r="G3102" t="s">
        <v>163</v>
      </c>
      <c r="H3102" t="s">
        <v>71</v>
      </c>
      <c r="I3102" t="s">
        <v>57</v>
      </c>
      <c r="J3102" t="s">
        <v>45</v>
      </c>
      <c r="K3102" t="s">
        <v>45</v>
      </c>
      <c r="L3102" t="s">
        <v>46</v>
      </c>
      <c r="M3102" t="s">
        <v>65</v>
      </c>
      <c r="N3102" t="s">
        <v>1825</v>
      </c>
      <c r="O3102">
        <v>13.45</v>
      </c>
      <c r="Q3102">
        <v>141.4</v>
      </c>
      <c r="R3102">
        <v>141.4</v>
      </c>
      <c r="S3102">
        <v>0</v>
      </c>
      <c r="T3102">
        <v>141.4</v>
      </c>
      <c r="U3102">
        <v>90</v>
      </c>
      <c r="V3102">
        <f>SUMIF(货件明细!K:K,F3102,货件明细!AQ:AQ)</f>
        <v>0</v>
      </c>
      <c r="W3102">
        <f t="shared" si="192"/>
        <v>1</v>
      </c>
      <c r="X3102">
        <f t="shared" si="193"/>
        <v>90</v>
      </c>
      <c r="Y3102">
        <f>SUMIF(货件明细!K:K,F3102,货件明细!I:I)</f>
        <v>0</v>
      </c>
      <c r="Z3102">
        <f t="shared" si="194"/>
        <v>13.45</v>
      </c>
      <c r="AA3102">
        <f>SUMIF(货件明细!K:K,F3102,货件明细!J:J)</f>
        <v>0</v>
      </c>
      <c r="AB3102">
        <f t="shared" si="195"/>
        <v>1</v>
      </c>
    </row>
    <row r="3103" spans="1:28">
      <c r="A3103">
        <v>2025</v>
      </c>
      <c r="B3103">
        <v>5</v>
      </c>
      <c r="C3103">
        <v>20</v>
      </c>
      <c r="D3103" s="4">
        <v>45794</v>
      </c>
      <c r="E3103" t="s">
        <v>28</v>
      </c>
      <c r="F3103" t="s">
        <v>3239</v>
      </c>
      <c r="G3103" t="s">
        <v>62</v>
      </c>
      <c r="H3103" t="s">
        <v>31</v>
      </c>
      <c r="I3103" t="s">
        <v>57</v>
      </c>
      <c r="J3103" t="s">
        <v>45</v>
      </c>
      <c r="K3103" t="s">
        <v>100</v>
      </c>
      <c r="L3103" t="s">
        <v>46</v>
      </c>
      <c r="M3103" t="s">
        <v>47</v>
      </c>
      <c r="N3103" t="s">
        <v>226</v>
      </c>
      <c r="O3103">
        <v>13.45</v>
      </c>
      <c r="Q3103">
        <v>140</v>
      </c>
      <c r="R3103">
        <v>140</v>
      </c>
      <c r="S3103">
        <v>0</v>
      </c>
      <c r="T3103">
        <v>140</v>
      </c>
      <c r="U3103">
        <v>90</v>
      </c>
      <c r="V3103">
        <f>SUMIF(货件明细!K:K,F3103,货件明细!AQ:AQ)</f>
        <v>0</v>
      </c>
      <c r="W3103">
        <f t="shared" si="192"/>
        <v>1</v>
      </c>
      <c r="X3103">
        <f t="shared" si="193"/>
        <v>90</v>
      </c>
      <c r="Y3103">
        <f>SUMIF(货件明细!K:K,F3103,货件明细!I:I)</f>
        <v>0</v>
      </c>
      <c r="Z3103">
        <f t="shared" si="194"/>
        <v>13.45</v>
      </c>
      <c r="AA3103">
        <f>SUMIF(货件明细!K:K,F3103,货件明细!J:J)</f>
        <v>0</v>
      </c>
      <c r="AB3103">
        <f t="shared" si="195"/>
        <v>1</v>
      </c>
    </row>
    <row r="3104" spans="1:28">
      <c r="A3104">
        <v>2025</v>
      </c>
      <c r="B3104">
        <v>5</v>
      </c>
      <c r="C3104">
        <v>20</v>
      </c>
      <c r="D3104" s="4">
        <v>45794</v>
      </c>
      <c r="E3104" t="s">
        <v>28</v>
      </c>
      <c r="F3104" t="s">
        <v>3240</v>
      </c>
      <c r="G3104" t="s">
        <v>62</v>
      </c>
      <c r="H3104" t="s">
        <v>31</v>
      </c>
      <c r="I3104" t="s">
        <v>96</v>
      </c>
      <c r="J3104" t="s">
        <v>100</v>
      </c>
      <c r="K3104" t="s">
        <v>100</v>
      </c>
      <c r="L3104" t="s">
        <v>46</v>
      </c>
      <c r="M3104" t="s">
        <v>65</v>
      </c>
      <c r="N3104" t="s">
        <v>1832</v>
      </c>
      <c r="O3104">
        <v>42.65</v>
      </c>
      <c r="Q3104">
        <v>376.666666666667</v>
      </c>
      <c r="R3104">
        <v>376.666666666667</v>
      </c>
      <c r="S3104">
        <v>0</v>
      </c>
      <c r="T3104">
        <v>376.666666666667</v>
      </c>
      <c r="U3104">
        <v>177</v>
      </c>
      <c r="V3104">
        <f>SUMIF(货件明细!K:K,F3104,货件明细!AQ:AQ)</f>
        <v>0</v>
      </c>
      <c r="W3104">
        <f t="shared" si="192"/>
        <v>1</v>
      </c>
      <c r="X3104">
        <f t="shared" si="193"/>
        <v>177</v>
      </c>
      <c r="Y3104">
        <f>SUMIF(货件明细!K:K,F3104,货件明细!I:I)</f>
        <v>0</v>
      </c>
      <c r="Z3104">
        <f t="shared" si="194"/>
        <v>42.65</v>
      </c>
      <c r="AA3104">
        <f>SUMIF(货件明细!K:K,F3104,货件明细!J:J)</f>
        <v>0</v>
      </c>
      <c r="AB3104">
        <f t="shared" si="195"/>
        <v>1</v>
      </c>
    </row>
    <row r="3105" spans="1:28">
      <c r="A3105">
        <v>2025</v>
      </c>
      <c r="B3105">
        <v>5</v>
      </c>
      <c r="C3105">
        <v>20</v>
      </c>
      <c r="D3105" s="4">
        <v>45794</v>
      </c>
      <c r="E3105" t="s">
        <v>28</v>
      </c>
      <c r="F3105" t="s">
        <v>3241</v>
      </c>
      <c r="G3105" t="s">
        <v>223</v>
      </c>
      <c r="H3105" t="s">
        <v>31</v>
      </c>
      <c r="I3105" t="s">
        <v>96</v>
      </c>
      <c r="J3105" t="s">
        <v>100</v>
      </c>
      <c r="K3105" t="s">
        <v>100</v>
      </c>
      <c r="L3105" t="s">
        <v>46</v>
      </c>
      <c r="M3105" t="s">
        <v>65</v>
      </c>
      <c r="N3105" t="s">
        <v>1832</v>
      </c>
      <c r="O3105">
        <v>42.65</v>
      </c>
      <c r="Q3105">
        <v>493.333333333333</v>
      </c>
      <c r="R3105">
        <v>493.333333333333</v>
      </c>
      <c r="S3105">
        <v>0</v>
      </c>
      <c r="T3105">
        <v>493.333333333333</v>
      </c>
      <c r="U3105">
        <v>177</v>
      </c>
      <c r="V3105">
        <f>SUMIF(货件明细!K:K,F3105,货件明细!AQ:AQ)</f>
        <v>0</v>
      </c>
      <c r="W3105">
        <f t="shared" si="192"/>
        <v>1</v>
      </c>
      <c r="X3105">
        <f t="shared" si="193"/>
        <v>177</v>
      </c>
      <c r="Y3105">
        <f>SUMIF(货件明细!K:K,F3105,货件明细!I:I)</f>
        <v>0</v>
      </c>
      <c r="Z3105">
        <f t="shared" si="194"/>
        <v>42.65</v>
      </c>
      <c r="AA3105">
        <f>SUMIF(货件明细!K:K,F3105,货件明细!J:J)</f>
        <v>0</v>
      </c>
      <c r="AB3105">
        <f t="shared" si="195"/>
        <v>1</v>
      </c>
    </row>
    <row r="3106" spans="1:28">
      <c r="A3106">
        <v>2025</v>
      </c>
      <c r="B3106">
        <v>5</v>
      </c>
      <c r="C3106">
        <v>20</v>
      </c>
      <c r="D3106" s="4">
        <v>45794</v>
      </c>
      <c r="E3106" t="s">
        <v>28</v>
      </c>
      <c r="F3106" t="s">
        <v>3242</v>
      </c>
      <c r="G3106" t="s">
        <v>263</v>
      </c>
      <c r="H3106" t="s">
        <v>44</v>
      </c>
      <c r="I3106" t="s">
        <v>96</v>
      </c>
      <c r="J3106" t="s">
        <v>100</v>
      </c>
      <c r="K3106" t="s">
        <v>100</v>
      </c>
      <c r="L3106" t="s">
        <v>46</v>
      </c>
      <c r="M3106" t="s">
        <v>47</v>
      </c>
      <c r="N3106" t="s">
        <v>159</v>
      </c>
      <c r="O3106">
        <v>42.65</v>
      </c>
      <c r="Q3106">
        <v>360</v>
      </c>
      <c r="R3106">
        <v>360</v>
      </c>
      <c r="S3106">
        <v>0</v>
      </c>
      <c r="T3106">
        <v>360</v>
      </c>
      <c r="U3106">
        <v>177</v>
      </c>
      <c r="V3106">
        <f>SUMIF(货件明细!K:K,F3106,货件明细!AQ:AQ)</f>
        <v>0</v>
      </c>
      <c r="W3106">
        <f t="shared" si="192"/>
        <v>1</v>
      </c>
      <c r="X3106">
        <f t="shared" si="193"/>
        <v>177</v>
      </c>
      <c r="Y3106">
        <f>SUMIF(货件明细!K:K,F3106,货件明细!I:I)</f>
        <v>0</v>
      </c>
      <c r="Z3106">
        <f t="shared" si="194"/>
        <v>42.65</v>
      </c>
      <c r="AA3106">
        <f>SUMIF(货件明细!K:K,F3106,货件明细!J:J)</f>
        <v>0</v>
      </c>
      <c r="AB3106">
        <f t="shared" si="195"/>
        <v>1</v>
      </c>
    </row>
    <row r="3107" spans="1:28">
      <c r="A3107">
        <v>2025</v>
      </c>
      <c r="B3107">
        <v>5</v>
      </c>
      <c r="C3107">
        <v>20</v>
      </c>
      <c r="D3107" s="4">
        <v>45794</v>
      </c>
      <c r="E3107" t="s">
        <v>28</v>
      </c>
      <c r="F3107" t="s">
        <v>3243</v>
      </c>
      <c r="G3107" t="s">
        <v>374</v>
      </c>
      <c r="H3107" t="s">
        <v>71</v>
      </c>
      <c r="I3107" t="s">
        <v>96</v>
      </c>
      <c r="J3107" t="s">
        <v>100</v>
      </c>
      <c r="K3107" t="s">
        <v>100</v>
      </c>
      <c r="L3107" t="s">
        <v>46</v>
      </c>
      <c r="M3107" t="s">
        <v>47</v>
      </c>
      <c r="N3107" t="s">
        <v>159</v>
      </c>
      <c r="O3107">
        <v>42.65</v>
      </c>
      <c r="Q3107">
        <v>277.1</v>
      </c>
      <c r="R3107">
        <v>277.1</v>
      </c>
      <c r="S3107">
        <v>0</v>
      </c>
      <c r="T3107">
        <v>277.1</v>
      </c>
      <c r="U3107">
        <v>177</v>
      </c>
      <c r="V3107">
        <f>SUMIF(货件明细!K:K,F3107,货件明细!AQ:AQ)</f>
        <v>0</v>
      </c>
      <c r="W3107">
        <f t="shared" si="192"/>
        <v>1</v>
      </c>
      <c r="X3107">
        <f t="shared" si="193"/>
        <v>177</v>
      </c>
      <c r="Y3107">
        <f>SUMIF(货件明细!K:K,F3107,货件明细!I:I)</f>
        <v>0</v>
      </c>
      <c r="Z3107">
        <f t="shared" si="194"/>
        <v>42.65</v>
      </c>
      <c r="AA3107">
        <f>SUMIF(货件明细!K:K,F3107,货件明细!J:J)</f>
        <v>0</v>
      </c>
      <c r="AB3107">
        <f t="shared" si="195"/>
        <v>1</v>
      </c>
    </row>
    <row r="3108" spans="1:28">
      <c r="A3108">
        <v>2025</v>
      </c>
      <c r="B3108">
        <v>5</v>
      </c>
      <c r="C3108">
        <v>20</v>
      </c>
      <c r="D3108" s="4">
        <v>45794</v>
      </c>
      <c r="E3108" t="s">
        <v>28</v>
      </c>
      <c r="F3108" t="s">
        <v>3244</v>
      </c>
      <c r="G3108" t="s">
        <v>163</v>
      </c>
      <c r="H3108" t="s">
        <v>71</v>
      </c>
      <c r="I3108" t="s">
        <v>96</v>
      </c>
      <c r="J3108" t="s">
        <v>100</v>
      </c>
      <c r="K3108" t="s">
        <v>100</v>
      </c>
      <c r="L3108" t="s">
        <v>46</v>
      </c>
      <c r="M3108" t="s">
        <v>47</v>
      </c>
      <c r="N3108" t="s">
        <v>159</v>
      </c>
      <c r="O3108">
        <v>42.65</v>
      </c>
      <c r="Q3108">
        <v>309.7</v>
      </c>
      <c r="R3108">
        <v>309.7</v>
      </c>
      <c r="S3108">
        <v>0</v>
      </c>
      <c r="T3108">
        <v>309.7</v>
      </c>
      <c r="U3108">
        <v>177</v>
      </c>
      <c r="V3108">
        <f>SUMIF(货件明细!K:K,F3108,货件明细!AQ:AQ)</f>
        <v>0</v>
      </c>
      <c r="W3108">
        <f t="shared" si="192"/>
        <v>1</v>
      </c>
      <c r="X3108">
        <f t="shared" si="193"/>
        <v>177</v>
      </c>
      <c r="Y3108">
        <f>SUMIF(货件明细!K:K,F3108,货件明细!I:I)</f>
        <v>0</v>
      </c>
      <c r="Z3108">
        <f t="shared" si="194"/>
        <v>42.65</v>
      </c>
      <c r="AA3108">
        <f>SUMIF(货件明细!K:K,F3108,货件明细!J:J)</f>
        <v>0</v>
      </c>
      <c r="AB3108">
        <f t="shared" si="195"/>
        <v>1</v>
      </c>
    </row>
    <row r="3109" spans="1:28">
      <c r="A3109">
        <v>2025</v>
      </c>
      <c r="B3109">
        <v>5</v>
      </c>
      <c r="C3109">
        <v>20</v>
      </c>
      <c r="D3109" s="4">
        <v>45794</v>
      </c>
      <c r="E3109" t="s">
        <v>28</v>
      </c>
      <c r="F3109" t="s">
        <v>3245</v>
      </c>
      <c r="G3109" t="s">
        <v>62</v>
      </c>
      <c r="H3109" t="s">
        <v>31</v>
      </c>
      <c r="I3109" t="s">
        <v>39</v>
      </c>
      <c r="J3109" t="s">
        <v>45</v>
      </c>
      <c r="K3109" t="s">
        <v>100</v>
      </c>
      <c r="L3109" t="s">
        <v>46</v>
      </c>
      <c r="M3109" t="s">
        <v>65</v>
      </c>
      <c r="N3109" t="s">
        <v>1832</v>
      </c>
      <c r="O3109">
        <v>21.85</v>
      </c>
      <c r="Q3109">
        <v>188.333333333333</v>
      </c>
      <c r="R3109">
        <v>188.333333333333</v>
      </c>
      <c r="S3109">
        <v>0</v>
      </c>
      <c r="T3109">
        <v>188.333333333333</v>
      </c>
      <c r="U3109">
        <v>72</v>
      </c>
      <c r="V3109">
        <f>SUMIF(货件明细!K:K,F3109,货件明细!AQ:AQ)</f>
        <v>0</v>
      </c>
      <c r="W3109">
        <f t="shared" si="192"/>
        <v>1</v>
      </c>
      <c r="X3109">
        <f t="shared" si="193"/>
        <v>72</v>
      </c>
      <c r="Y3109">
        <f>SUMIF(货件明细!K:K,F3109,货件明细!I:I)</f>
        <v>0</v>
      </c>
      <c r="Z3109">
        <f t="shared" si="194"/>
        <v>21.85</v>
      </c>
      <c r="AA3109">
        <f>SUMIF(货件明细!K:K,F3109,货件明细!J:J)</f>
        <v>0</v>
      </c>
      <c r="AB3109">
        <f t="shared" si="195"/>
        <v>1</v>
      </c>
    </row>
    <row r="3110" spans="1:28">
      <c r="A3110">
        <v>2025</v>
      </c>
      <c r="B3110">
        <v>5</v>
      </c>
      <c r="C3110">
        <v>20</v>
      </c>
      <c r="D3110" s="4">
        <v>45794</v>
      </c>
      <c r="E3110" t="s">
        <v>28</v>
      </c>
      <c r="F3110" t="s">
        <v>3246</v>
      </c>
      <c r="G3110" t="s">
        <v>374</v>
      </c>
      <c r="H3110" t="s">
        <v>71</v>
      </c>
      <c r="I3110" t="s">
        <v>39</v>
      </c>
      <c r="J3110" t="s">
        <v>45</v>
      </c>
      <c r="K3110" t="s">
        <v>45</v>
      </c>
      <c r="L3110" t="s">
        <v>46</v>
      </c>
      <c r="M3110" t="s">
        <v>65</v>
      </c>
      <c r="N3110" t="s">
        <v>1825</v>
      </c>
      <c r="O3110">
        <v>21.85</v>
      </c>
      <c r="Q3110">
        <v>222.2</v>
      </c>
      <c r="R3110">
        <v>222.2</v>
      </c>
      <c r="S3110">
        <v>0</v>
      </c>
      <c r="T3110">
        <v>222.2</v>
      </c>
      <c r="U3110">
        <v>72</v>
      </c>
      <c r="V3110">
        <f>SUMIF(货件明细!K:K,F3110,货件明细!AQ:AQ)</f>
        <v>0</v>
      </c>
      <c r="W3110">
        <f t="shared" si="192"/>
        <v>1</v>
      </c>
      <c r="X3110">
        <f t="shared" si="193"/>
        <v>72</v>
      </c>
      <c r="Y3110">
        <f>SUMIF(货件明细!K:K,F3110,货件明细!I:I)</f>
        <v>0</v>
      </c>
      <c r="Z3110">
        <f t="shared" si="194"/>
        <v>21.85</v>
      </c>
      <c r="AA3110">
        <f>SUMIF(货件明细!K:K,F3110,货件明细!J:J)</f>
        <v>0</v>
      </c>
      <c r="AB3110">
        <f t="shared" si="195"/>
        <v>1</v>
      </c>
    </row>
    <row r="3111" spans="1:28">
      <c r="A3111">
        <v>2025</v>
      </c>
      <c r="B3111">
        <v>5</v>
      </c>
      <c r="C3111">
        <v>20</v>
      </c>
      <c r="D3111" s="4">
        <v>45794</v>
      </c>
      <c r="E3111" t="s">
        <v>28</v>
      </c>
      <c r="F3111" t="s">
        <v>3247</v>
      </c>
      <c r="G3111" t="s">
        <v>263</v>
      </c>
      <c r="H3111" t="s">
        <v>44</v>
      </c>
      <c r="I3111" t="s">
        <v>39</v>
      </c>
      <c r="J3111" t="s">
        <v>45</v>
      </c>
      <c r="K3111" t="s">
        <v>45</v>
      </c>
      <c r="L3111" t="s">
        <v>46</v>
      </c>
      <c r="M3111" t="s">
        <v>47</v>
      </c>
      <c r="N3111" t="s">
        <v>48</v>
      </c>
      <c r="O3111">
        <v>21.85</v>
      </c>
      <c r="Q3111">
        <v>186.257142857143</v>
      </c>
      <c r="R3111">
        <v>186.257142857143</v>
      </c>
      <c r="S3111">
        <v>0</v>
      </c>
      <c r="T3111">
        <v>186.257142857143</v>
      </c>
      <c r="U3111">
        <v>72</v>
      </c>
      <c r="V3111">
        <f>SUMIF(货件明细!K:K,F3111,货件明细!AQ:AQ)</f>
        <v>0</v>
      </c>
      <c r="W3111">
        <f t="shared" si="192"/>
        <v>1</v>
      </c>
      <c r="X3111">
        <f t="shared" si="193"/>
        <v>72</v>
      </c>
      <c r="Y3111">
        <f>SUMIF(货件明细!K:K,F3111,货件明细!I:I)</f>
        <v>0</v>
      </c>
      <c r="Z3111">
        <f t="shared" si="194"/>
        <v>21.85</v>
      </c>
      <c r="AA3111">
        <f>SUMIF(货件明细!K:K,F3111,货件明细!J:J)</f>
        <v>0</v>
      </c>
      <c r="AB3111">
        <f t="shared" si="195"/>
        <v>1</v>
      </c>
    </row>
    <row r="3112" spans="1:28">
      <c r="A3112">
        <v>2025</v>
      </c>
      <c r="B3112">
        <v>5</v>
      </c>
      <c r="C3112">
        <v>20</v>
      </c>
      <c r="D3112" s="4">
        <v>45794</v>
      </c>
      <c r="E3112" t="s">
        <v>28</v>
      </c>
      <c r="F3112" t="s">
        <v>3248</v>
      </c>
      <c r="G3112" t="s">
        <v>163</v>
      </c>
      <c r="H3112" t="s">
        <v>71</v>
      </c>
      <c r="I3112" t="s">
        <v>39</v>
      </c>
      <c r="J3112" t="s">
        <v>45</v>
      </c>
      <c r="K3112" t="s">
        <v>45</v>
      </c>
      <c r="L3112" t="s">
        <v>46</v>
      </c>
      <c r="M3112" t="s">
        <v>65</v>
      </c>
      <c r="N3112" t="s">
        <v>1825</v>
      </c>
      <c r="O3112">
        <v>21.85</v>
      </c>
      <c r="Q3112">
        <v>222.2</v>
      </c>
      <c r="R3112">
        <v>222.2</v>
      </c>
      <c r="S3112">
        <v>0</v>
      </c>
      <c r="T3112">
        <v>222.2</v>
      </c>
      <c r="U3112">
        <v>72</v>
      </c>
      <c r="V3112">
        <f>SUMIF(货件明细!K:K,F3112,货件明细!AQ:AQ)</f>
        <v>0</v>
      </c>
      <c r="W3112">
        <f t="shared" si="192"/>
        <v>1</v>
      </c>
      <c r="X3112">
        <f t="shared" si="193"/>
        <v>72</v>
      </c>
      <c r="Y3112">
        <f>SUMIF(货件明细!K:K,F3112,货件明细!I:I)</f>
        <v>0</v>
      </c>
      <c r="Z3112">
        <f t="shared" si="194"/>
        <v>21.85</v>
      </c>
      <c r="AA3112">
        <f>SUMIF(货件明细!K:K,F3112,货件明细!J:J)</f>
        <v>0</v>
      </c>
      <c r="AB3112">
        <f t="shared" si="195"/>
        <v>1</v>
      </c>
    </row>
    <row r="3113" spans="1:28">
      <c r="A3113">
        <v>2025</v>
      </c>
      <c r="B3113">
        <v>5</v>
      </c>
      <c r="C3113">
        <v>20</v>
      </c>
      <c r="D3113" s="4">
        <v>45794</v>
      </c>
      <c r="E3113" t="s">
        <v>28</v>
      </c>
      <c r="F3113" t="s">
        <v>3249</v>
      </c>
      <c r="G3113" t="s">
        <v>223</v>
      </c>
      <c r="H3113" t="s">
        <v>31</v>
      </c>
      <c r="I3113" t="s">
        <v>39</v>
      </c>
      <c r="J3113" t="s">
        <v>45</v>
      </c>
      <c r="K3113" t="s">
        <v>100</v>
      </c>
      <c r="L3113" t="s">
        <v>46</v>
      </c>
      <c r="M3113" t="s">
        <v>65</v>
      </c>
      <c r="N3113" t="s">
        <v>1832</v>
      </c>
      <c r="O3113">
        <v>21.85</v>
      </c>
      <c r="Q3113">
        <v>246.666666666667</v>
      </c>
      <c r="R3113">
        <v>246.666666666667</v>
      </c>
      <c r="S3113">
        <v>0</v>
      </c>
      <c r="T3113">
        <v>246.666666666667</v>
      </c>
      <c r="U3113">
        <v>72</v>
      </c>
      <c r="V3113">
        <f>SUMIF(货件明细!K:K,F3113,货件明细!AQ:AQ)</f>
        <v>0</v>
      </c>
      <c r="W3113">
        <f t="shared" si="192"/>
        <v>1</v>
      </c>
      <c r="X3113">
        <f t="shared" si="193"/>
        <v>72</v>
      </c>
      <c r="Y3113">
        <f>SUMIF(货件明细!K:K,F3113,货件明细!I:I)</f>
        <v>0</v>
      </c>
      <c r="Z3113">
        <f t="shared" si="194"/>
        <v>21.85</v>
      </c>
      <c r="AA3113">
        <f>SUMIF(货件明细!K:K,F3113,货件明细!J:J)</f>
        <v>0</v>
      </c>
      <c r="AB3113">
        <f t="shared" si="195"/>
        <v>1</v>
      </c>
    </row>
    <row r="3114" spans="1:28">
      <c r="A3114">
        <v>2025</v>
      </c>
      <c r="B3114">
        <v>5</v>
      </c>
      <c r="C3114">
        <v>20</v>
      </c>
      <c r="D3114" s="4">
        <v>45794</v>
      </c>
      <c r="E3114" t="s">
        <v>28</v>
      </c>
      <c r="F3114" t="s">
        <v>3250</v>
      </c>
      <c r="G3114" t="s">
        <v>263</v>
      </c>
      <c r="H3114" t="s">
        <v>44</v>
      </c>
      <c r="I3114" t="s">
        <v>41</v>
      </c>
      <c r="J3114" t="s">
        <v>45</v>
      </c>
      <c r="K3114" t="s">
        <v>45</v>
      </c>
      <c r="L3114" t="s">
        <v>46</v>
      </c>
      <c r="M3114" t="s">
        <v>47</v>
      </c>
      <c r="N3114" t="s">
        <v>48</v>
      </c>
      <c r="O3114">
        <v>39.05</v>
      </c>
      <c r="Q3114">
        <v>369</v>
      </c>
      <c r="R3114">
        <v>369</v>
      </c>
      <c r="S3114">
        <v>0</v>
      </c>
      <c r="T3114">
        <v>369</v>
      </c>
      <c r="U3114">
        <v>218</v>
      </c>
      <c r="V3114">
        <f>SUMIF(货件明细!K:K,F3114,货件明细!AQ:AQ)</f>
        <v>0</v>
      </c>
      <c r="W3114">
        <f t="shared" si="192"/>
        <v>1</v>
      </c>
      <c r="X3114">
        <f t="shared" si="193"/>
        <v>218</v>
      </c>
      <c r="Y3114">
        <f>SUMIF(货件明细!K:K,F3114,货件明细!I:I)</f>
        <v>0</v>
      </c>
      <c r="Z3114">
        <f t="shared" si="194"/>
        <v>39.05</v>
      </c>
      <c r="AA3114">
        <f>SUMIF(货件明细!K:K,F3114,货件明细!J:J)</f>
        <v>0</v>
      </c>
      <c r="AB3114">
        <f t="shared" si="195"/>
        <v>1</v>
      </c>
    </row>
    <row r="3115" spans="1:28">
      <c r="A3115">
        <v>2025</v>
      </c>
      <c r="B3115">
        <v>5</v>
      </c>
      <c r="C3115">
        <v>20</v>
      </c>
      <c r="D3115" s="4">
        <v>45794</v>
      </c>
      <c r="E3115" t="s">
        <v>28</v>
      </c>
      <c r="F3115" t="s">
        <v>3251</v>
      </c>
      <c r="G3115" t="s">
        <v>223</v>
      </c>
      <c r="H3115" t="s">
        <v>31</v>
      </c>
      <c r="I3115" t="s">
        <v>41</v>
      </c>
      <c r="J3115" t="s">
        <v>45</v>
      </c>
      <c r="K3115" t="s">
        <v>100</v>
      </c>
      <c r="L3115" t="s">
        <v>46</v>
      </c>
      <c r="M3115" t="s">
        <v>47</v>
      </c>
      <c r="N3115" t="s">
        <v>101</v>
      </c>
      <c r="O3115">
        <v>39.05</v>
      </c>
      <c r="Q3115">
        <v>303.6</v>
      </c>
      <c r="R3115">
        <v>303.6</v>
      </c>
      <c r="S3115">
        <v>0</v>
      </c>
      <c r="T3115">
        <v>303.6</v>
      </c>
      <c r="U3115">
        <v>218</v>
      </c>
      <c r="V3115">
        <f>SUMIF(货件明细!K:K,F3115,货件明细!AQ:AQ)</f>
        <v>0</v>
      </c>
      <c r="W3115">
        <f t="shared" si="192"/>
        <v>1</v>
      </c>
      <c r="X3115">
        <f t="shared" si="193"/>
        <v>218</v>
      </c>
      <c r="Y3115">
        <f>SUMIF(货件明细!K:K,F3115,货件明细!I:I)</f>
        <v>0</v>
      </c>
      <c r="Z3115">
        <f t="shared" si="194"/>
        <v>39.05</v>
      </c>
      <c r="AA3115">
        <f>SUMIF(货件明细!K:K,F3115,货件明细!J:J)</f>
        <v>0</v>
      </c>
      <c r="AB3115">
        <f t="shared" si="195"/>
        <v>1</v>
      </c>
    </row>
    <row r="3116" spans="1:28">
      <c r="A3116">
        <v>2025</v>
      </c>
      <c r="B3116">
        <v>5</v>
      </c>
      <c r="C3116">
        <v>20</v>
      </c>
      <c r="D3116" s="4">
        <v>45794</v>
      </c>
      <c r="E3116" t="s">
        <v>28</v>
      </c>
      <c r="F3116" t="s">
        <v>3252</v>
      </c>
      <c r="G3116" t="s">
        <v>374</v>
      </c>
      <c r="H3116" t="s">
        <v>71</v>
      </c>
      <c r="I3116" t="s">
        <v>41</v>
      </c>
      <c r="J3116" t="s">
        <v>45</v>
      </c>
      <c r="K3116" t="s">
        <v>45</v>
      </c>
      <c r="L3116" t="s">
        <v>46</v>
      </c>
      <c r="M3116" t="s">
        <v>47</v>
      </c>
      <c r="N3116" t="s">
        <v>48</v>
      </c>
      <c r="O3116">
        <v>39.05</v>
      </c>
      <c r="Q3116">
        <v>334.4</v>
      </c>
      <c r="R3116">
        <v>334.4</v>
      </c>
      <c r="S3116">
        <v>0</v>
      </c>
      <c r="T3116">
        <v>334.4</v>
      </c>
      <c r="U3116">
        <v>218</v>
      </c>
      <c r="V3116">
        <f>SUMIF(货件明细!K:K,F3116,货件明细!AQ:AQ)</f>
        <v>0</v>
      </c>
      <c r="W3116">
        <f t="shared" si="192"/>
        <v>1</v>
      </c>
      <c r="X3116">
        <f t="shared" si="193"/>
        <v>218</v>
      </c>
      <c r="Y3116">
        <f>SUMIF(货件明细!K:K,F3116,货件明细!I:I)</f>
        <v>0</v>
      </c>
      <c r="Z3116">
        <f t="shared" si="194"/>
        <v>39.05</v>
      </c>
      <c r="AA3116">
        <f>SUMIF(货件明细!K:K,F3116,货件明细!J:J)</f>
        <v>0</v>
      </c>
      <c r="AB3116">
        <f t="shared" si="195"/>
        <v>1</v>
      </c>
    </row>
    <row r="3117" spans="1:28">
      <c r="A3117">
        <v>2025</v>
      </c>
      <c r="B3117">
        <v>5</v>
      </c>
      <c r="C3117">
        <v>20</v>
      </c>
      <c r="D3117" s="4">
        <v>45794</v>
      </c>
      <c r="E3117" t="s">
        <v>28</v>
      </c>
      <c r="F3117" t="s">
        <v>3253</v>
      </c>
      <c r="G3117" t="s">
        <v>62</v>
      </c>
      <c r="H3117" t="s">
        <v>31</v>
      </c>
      <c r="I3117" t="s">
        <v>41</v>
      </c>
      <c r="J3117" t="s">
        <v>45</v>
      </c>
      <c r="K3117" t="s">
        <v>100</v>
      </c>
      <c r="L3117" t="s">
        <v>46</v>
      </c>
      <c r="M3117" t="s">
        <v>47</v>
      </c>
      <c r="N3117" t="s">
        <v>101</v>
      </c>
      <c r="O3117">
        <v>39.05</v>
      </c>
      <c r="Q3117">
        <v>269.28</v>
      </c>
      <c r="R3117">
        <v>269.28</v>
      </c>
      <c r="S3117">
        <v>0</v>
      </c>
      <c r="T3117">
        <v>269.28</v>
      </c>
      <c r="U3117">
        <v>218</v>
      </c>
      <c r="V3117">
        <f>SUMIF(货件明细!K:K,F3117,货件明细!AQ:AQ)</f>
        <v>0</v>
      </c>
      <c r="W3117">
        <f t="shared" si="192"/>
        <v>1</v>
      </c>
      <c r="X3117">
        <f t="shared" si="193"/>
        <v>218</v>
      </c>
      <c r="Y3117">
        <f>SUMIF(货件明细!K:K,F3117,货件明细!I:I)</f>
        <v>0</v>
      </c>
      <c r="Z3117">
        <f t="shared" si="194"/>
        <v>39.05</v>
      </c>
      <c r="AA3117">
        <f>SUMIF(货件明细!K:K,F3117,货件明细!J:J)</f>
        <v>0</v>
      </c>
      <c r="AB3117">
        <f t="shared" si="195"/>
        <v>1</v>
      </c>
    </row>
    <row r="3118" spans="1:28">
      <c r="A3118">
        <v>2025</v>
      </c>
      <c r="B3118">
        <v>5</v>
      </c>
      <c r="C3118">
        <v>20</v>
      </c>
      <c r="D3118" s="4">
        <v>45794</v>
      </c>
      <c r="E3118" t="s">
        <v>28</v>
      </c>
      <c r="F3118" t="s">
        <v>3254</v>
      </c>
      <c r="G3118" t="s">
        <v>163</v>
      </c>
      <c r="H3118" t="s">
        <v>71</v>
      </c>
      <c r="I3118" t="s">
        <v>41</v>
      </c>
      <c r="J3118" t="s">
        <v>45</v>
      </c>
      <c r="K3118" t="s">
        <v>45</v>
      </c>
      <c r="L3118" t="s">
        <v>46</v>
      </c>
      <c r="M3118" t="s">
        <v>47</v>
      </c>
      <c r="N3118" t="s">
        <v>48</v>
      </c>
      <c r="O3118">
        <v>39.05</v>
      </c>
      <c r="Q3118">
        <v>334.4</v>
      </c>
      <c r="R3118">
        <v>334.4</v>
      </c>
      <c r="S3118">
        <v>0</v>
      </c>
      <c r="T3118">
        <v>334.4</v>
      </c>
      <c r="U3118">
        <v>218</v>
      </c>
      <c r="V3118">
        <f>SUMIF(货件明细!K:K,F3118,货件明细!AQ:AQ)</f>
        <v>0</v>
      </c>
      <c r="W3118">
        <f t="shared" si="192"/>
        <v>1</v>
      </c>
      <c r="X3118">
        <f t="shared" si="193"/>
        <v>218</v>
      </c>
      <c r="Y3118">
        <f>SUMIF(货件明细!K:K,F3118,货件明细!I:I)</f>
        <v>0</v>
      </c>
      <c r="Z3118">
        <f t="shared" si="194"/>
        <v>39.05</v>
      </c>
      <c r="AA3118">
        <f>SUMIF(货件明细!K:K,F3118,货件明细!J:J)</f>
        <v>0</v>
      </c>
      <c r="AB3118">
        <f t="shared" si="195"/>
        <v>1</v>
      </c>
    </row>
    <row r="3119" spans="1:28">
      <c r="A3119">
        <v>2025</v>
      </c>
      <c r="B3119">
        <v>5</v>
      </c>
      <c r="C3119">
        <v>20</v>
      </c>
      <c r="D3119" s="4">
        <v>45794</v>
      </c>
      <c r="E3119" t="s">
        <v>28</v>
      </c>
      <c r="F3119" t="s">
        <v>3255</v>
      </c>
      <c r="G3119" t="s">
        <v>374</v>
      </c>
      <c r="H3119" t="s">
        <v>71</v>
      </c>
      <c r="I3119" t="s">
        <v>41</v>
      </c>
      <c r="J3119" t="s">
        <v>100</v>
      </c>
      <c r="K3119" t="s">
        <v>100</v>
      </c>
      <c r="L3119" t="s">
        <v>46</v>
      </c>
      <c r="M3119" t="s">
        <v>47</v>
      </c>
      <c r="N3119" t="s">
        <v>159</v>
      </c>
      <c r="O3119">
        <v>50.7</v>
      </c>
      <c r="Q3119">
        <v>309.7</v>
      </c>
      <c r="R3119">
        <v>309.7</v>
      </c>
      <c r="S3119">
        <v>0</v>
      </c>
      <c r="T3119">
        <v>309.7</v>
      </c>
      <c r="U3119">
        <v>226</v>
      </c>
      <c r="V3119">
        <f>SUMIF(货件明细!K:K,F3119,货件明细!AQ:AQ)</f>
        <v>0</v>
      </c>
      <c r="W3119">
        <f t="shared" si="192"/>
        <v>1</v>
      </c>
      <c r="X3119">
        <f t="shared" si="193"/>
        <v>226</v>
      </c>
      <c r="Y3119">
        <f>SUMIF(货件明细!K:K,F3119,货件明细!I:I)</f>
        <v>0</v>
      </c>
      <c r="Z3119">
        <f t="shared" si="194"/>
        <v>50.7</v>
      </c>
      <c r="AA3119">
        <f>SUMIF(货件明细!K:K,F3119,货件明细!J:J)</f>
        <v>0</v>
      </c>
      <c r="AB3119">
        <f t="shared" si="195"/>
        <v>1</v>
      </c>
    </row>
    <row r="3120" spans="1:28">
      <c r="A3120">
        <v>2025</v>
      </c>
      <c r="B3120">
        <v>5</v>
      </c>
      <c r="C3120">
        <v>20</v>
      </c>
      <c r="D3120" s="4">
        <v>45794</v>
      </c>
      <c r="E3120" t="s">
        <v>28</v>
      </c>
      <c r="F3120" t="s">
        <v>3256</v>
      </c>
      <c r="G3120" t="s">
        <v>163</v>
      </c>
      <c r="H3120" t="s">
        <v>71</v>
      </c>
      <c r="I3120" t="s">
        <v>41</v>
      </c>
      <c r="J3120" t="s">
        <v>100</v>
      </c>
      <c r="K3120" t="s">
        <v>100</v>
      </c>
      <c r="L3120" t="s">
        <v>46</v>
      </c>
      <c r="M3120" t="s">
        <v>47</v>
      </c>
      <c r="N3120" t="s">
        <v>159</v>
      </c>
      <c r="O3120">
        <v>50.7</v>
      </c>
      <c r="Q3120">
        <v>309.7</v>
      </c>
      <c r="R3120">
        <v>309.7</v>
      </c>
      <c r="S3120">
        <v>0</v>
      </c>
      <c r="T3120">
        <v>309.7</v>
      </c>
      <c r="U3120">
        <v>226</v>
      </c>
      <c r="V3120">
        <f>SUMIF(货件明细!K:K,F3120,货件明细!AQ:AQ)</f>
        <v>0</v>
      </c>
      <c r="W3120">
        <f t="shared" si="192"/>
        <v>1</v>
      </c>
      <c r="X3120">
        <f t="shared" si="193"/>
        <v>226</v>
      </c>
      <c r="Y3120">
        <f>SUMIF(货件明细!K:K,F3120,货件明细!I:I)</f>
        <v>0</v>
      </c>
      <c r="Z3120">
        <f t="shared" si="194"/>
        <v>50.7</v>
      </c>
      <c r="AA3120">
        <f>SUMIF(货件明细!K:K,F3120,货件明细!J:J)</f>
        <v>0</v>
      </c>
      <c r="AB3120">
        <f t="shared" si="195"/>
        <v>1</v>
      </c>
    </row>
    <row r="3121" spans="1:28">
      <c r="A3121">
        <v>2025</v>
      </c>
      <c r="B3121">
        <v>5</v>
      </c>
      <c r="C3121">
        <v>20</v>
      </c>
      <c r="D3121" s="4">
        <v>45794</v>
      </c>
      <c r="E3121" t="s">
        <v>28</v>
      </c>
      <c r="F3121" t="s">
        <v>3257</v>
      </c>
      <c r="G3121" t="s">
        <v>62</v>
      </c>
      <c r="H3121" t="s">
        <v>31</v>
      </c>
      <c r="I3121" t="s">
        <v>41</v>
      </c>
      <c r="J3121" t="s">
        <v>100</v>
      </c>
      <c r="K3121" t="s">
        <v>100</v>
      </c>
      <c r="L3121" t="s">
        <v>46</v>
      </c>
      <c r="M3121" t="s">
        <v>47</v>
      </c>
      <c r="N3121" t="s">
        <v>101</v>
      </c>
      <c r="O3121">
        <v>50.7</v>
      </c>
      <c r="Q3121">
        <v>403.92</v>
      </c>
      <c r="R3121">
        <v>403.92</v>
      </c>
      <c r="S3121">
        <v>0</v>
      </c>
      <c r="T3121">
        <v>403.92</v>
      </c>
      <c r="U3121">
        <v>226</v>
      </c>
      <c r="V3121">
        <f>SUMIF(货件明细!K:K,F3121,货件明细!AQ:AQ)</f>
        <v>0</v>
      </c>
      <c r="W3121">
        <f t="shared" si="192"/>
        <v>1</v>
      </c>
      <c r="X3121">
        <f t="shared" si="193"/>
        <v>226</v>
      </c>
      <c r="Y3121">
        <f>SUMIF(货件明细!K:K,F3121,货件明细!I:I)</f>
        <v>0</v>
      </c>
      <c r="Z3121">
        <f t="shared" si="194"/>
        <v>50.7</v>
      </c>
      <c r="AA3121">
        <f>SUMIF(货件明细!K:K,F3121,货件明细!J:J)</f>
        <v>0</v>
      </c>
      <c r="AB3121">
        <f t="shared" si="195"/>
        <v>1</v>
      </c>
    </row>
    <row r="3122" spans="1:28">
      <c r="A3122">
        <v>2025</v>
      </c>
      <c r="B3122">
        <v>5</v>
      </c>
      <c r="C3122">
        <v>20</v>
      </c>
      <c r="D3122" s="4">
        <v>45794</v>
      </c>
      <c r="E3122" t="s">
        <v>28</v>
      </c>
      <c r="F3122" t="s">
        <v>3258</v>
      </c>
      <c r="G3122" t="s">
        <v>223</v>
      </c>
      <c r="H3122" t="s">
        <v>31</v>
      </c>
      <c r="I3122" t="s">
        <v>41</v>
      </c>
      <c r="J3122" t="s">
        <v>100</v>
      </c>
      <c r="K3122" t="s">
        <v>100</v>
      </c>
      <c r="L3122" t="s">
        <v>46</v>
      </c>
      <c r="M3122" t="s">
        <v>47</v>
      </c>
      <c r="N3122" t="s">
        <v>101</v>
      </c>
      <c r="O3122">
        <v>50.7</v>
      </c>
      <c r="Q3122">
        <v>455.4</v>
      </c>
      <c r="R3122">
        <v>455.4</v>
      </c>
      <c r="S3122">
        <v>0</v>
      </c>
      <c r="T3122">
        <v>455.4</v>
      </c>
      <c r="U3122">
        <v>226</v>
      </c>
      <c r="V3122">
        <f>SUMIF(货件明细!K:K,F3122,货件明细!AQ:AQ)</f>
        <v>0</v>
      </c>
      <c r="W3122">
        <f t="shared" si="192"/>
        <v>1</v>
      </c>
      <c r="X3122">
        <f t="shared" si="193"/>
        <v>226</v>
      </c>
      <c r="Y3122">
        <f>SUMIF(货件明细!K:K,F3122,货件明细!I:I)</f>
        <v>0</v>
      </c>
      <c r="Z3122">
        <f t="shared" si="194"/>
        <v>50.7</v>
      </c>
      <c r="AA3122">
        <f>SUMIF(货件明细!K:K,F3122,货件明细!J:J)</f>
        <v>0</v>
      </c>
      <c r="AB3122">
        <f t="shared" si="195"/>
        <v>1</v>
      </c>
    </row>
    <row r="3123" spans="1:28">
      <c r="A3123">
        <v>2025</v>
      </c>
      <c r="B3123">
        <v>5</v>
      </c>
      <c r="C3123">
        <v>20</v>
      </c>
      <c r="D3123" s="4">
        <v>45794</v>
      </c>
      <c r="E3123" t="s">
        <v>28</v>
      </c>
      <c r="F3123" t="s">
        <v>3259</v>
      </c>
      <c r="G3123" t="s">
        <v>263</v>
      </c>
      <c r="H3123" t="s">
        <v>44</v>
      </c>
      <c r="I3123" t="s">
        <v>41</v>
      </c>
      <c r="J3123" t="s">
        <v>100</v>
      </c>
      <c r="K3123" t="s">
        <v>100</v>
      </c>
      <c r="L3123" t="s">
        <v>46</v>
      </c>
      <c r="M3123" t="s">
        <v>47</v>
      </c>
      <c r="N3123" t="s">
        <v>159</v>
      </c>
      <c r="O3123">
        <v>50.7</v>
      </c>
      <c r="Q3123">
        <v>360</v>
      </c>
      <c r="R3123">
        <v>360</v>
      </c>
      <c r="S3123">
        <v>0</v>
      </c>
      <c r="T3123">
        <v>360</v>
      </c>
      <c r="U3123">
        <v>226</v>
      </c>
      <c r="V3123">
        <f>SUMIF(货件明细!K:K,F3123,货件明细!AQ:AQ)</f>
        <v>0</v>
      </c>
      <c r="W3123">
        <f t="shared" si="192"/>
        <v>1</v>
      </c>
      <c r="X3123">
        <f t="shared" si="193"/>
        <v>226</v>
      </c>
      <c r="Y3123">
        <f>SUMIF(货件明细!K:K,F3123,货件明细!I:I)</f>
        <v>0</v>
      </c>
      <c r="Z3123">
        <f t="shared" si="194"/>
        <v>50.7</v>
      </c>
      <c r="AA3123">
        <f>SUMIF(货件明细!K:K,F3123,货件明细!J:J)</f>
        <v>0</v>
      </c>
      <c r="AB3123">
        <f t="shared" si="195"/>
        <v>1</v>
      </c>
    </row>
    <row r="3124" spans="1:28">
      <c r="A3124">
        <v>2025</v>
      </c>
      <c r="B3124">
        <v>5</v>
      </c>
      <c r="C3124">
        <v>20</v>
      </c>
      <c r="D3124" s="4">
        <v>45794</v>
      </c>
      <c r="E3124" t="s">
        <v>28</v>
      </c>
      <c r="F3124" t="s">
        <v>3260</v>
      </c>
      <c r="G3124" t="s">
        <v>62</v>
      </c>
      <c r="H3124" t="s">
        <v>31</v>
      </c>
      <c r="I3124" t="s">
        <v>145</v>
      </c>
      <c r="J3124" t="s">
        <v>45</v>
      </c>
      <c r="K3124" t="s">
        <v>100</v>
      </c>
      <c r="L3124" t="s">
        <v>46</v>
      </c>
      <c r="M3124" t="s">
        <v>65</v>
      </c>
      <c r="N3124" t="s">
        <v>1832</v>
      </c>
      <c r="O3124">
        <v>19.3</v>
      </c>
      <c r="Q3124">
        <v>188.333333333333</v>
      </c>
      <c r="R3124">
        <v>188.333333333333</v>
      </c>
      <c r="S3124">
        <v>0</v>
      </c>
      <c r="T3124">
        <v>188.333333333333</v>
      </c>
      <c r="U3124">
        <v>146</v>
      </c>
      <c r="V3124">
        <f>SUMIF(货件明细!K:K,F3124,货件明细!AQ:AQ)</f>
        <v>0</v>
      </c>
      <c r="W3124">
        <f t="shared" si="192"/>
        <v>1</v>
      </c>
      <c r="X3124">
        <f t="shared" si="193"/>
        <v>146</v>
      </c>
      <c r="Y3124">
        <f>SUMIF(货件明细!K:K,F3124,货件明细!I:I)</f>
        <v>0</v>
      </c>
      <c r="Z3124">
        <f t="shared" si="194"/>
        <v>19.3</v>
      </c>
      <c r="AA3124">
        <f>SUMIF(货件明细!K:K,F3124,货件明细!J:J)</f>
        <v>0</v>
      </c>
      <c r="AB3124">
        <f t="shared" si="195"/>
        <v>1</v>
      </c>
    </row>
    <row r="3125" spans="1:28">
      <c r="A3125">
        <v>2025</v>
      </c>
      <c r="B3125">
        <v>5</v>
      </c>
      <c r="C3125">
        <v>20</v>
      </c>
      <c r="D3125" s="4">
        <v>45794</v>
      </c>
      <c r="E3125" t="s">
        <v>28</v>
      </c>
      <c r="F3125" t="s">
        <v>3261</v>
      </c>
      <c r="G3125" t="s">
        <v>163</v>
      </c>
      <c r="H3125" t="s">
        <v>71</v>
      </c>
      <c r="I3125" t="s">
        <v>145</v>
      </c>
      <c r="J3125" t="s">
        <v>45</v>
      </c>
      <c r="K3125" t="s">
        <v>45</v>
      </c>
      <c r="L3125" t="s">
        <v>46</v>
      </c>
      <c r="M3125" t="s">
        <v>47</v>
      </c>
      <c r="N3125" t="s">
        <v>48</v>
      </c>
      <c r="O3125">
        <v>19.3</v>
      </c>
      <c r="Q3125">
        <v>146.3</v>
      </c>
      <c r="R3125">
        <v>146.3</v>
      </c>
      <c r="S3125">
        <v>0</v>
      </c>
      <c r="T3125">
        <v>146.3</v>
      </c>
      <c r="U3125">
        <v>146</v>
      </c>
      <c r="V3125">
        <f>SUMIF(货件明细!K:K,F3125,货件明细!AQ:AQ)</f>
        <v>0</v>
      </c>
      <c r="W3125">
        <f t="shared" si="192"/>
        <v>1</v>
      </c>
      <c r="X3125">
        <f t="shared" si="193"/>
        <v>146</v>
      </c>
      <c r="Y3125">
        <f>SUMIF(货件明细!K:K,F3125,货件明细!I:I)</f>
        <v>0</v>
      </c>
      <c r="Z3125">
        <f t="shared" si="194"/>
        <v>19.3</v>
      </c>
      <c r="AA3125">
        <f>SUMIF(货件明细!K:K,F3125,货件明细!J:J)</f>
        <v>0</v>
      </c>
      <c r="AB3125">
        <f t="shared" si="195"/>
        <v>1</v>
      </c>
    </row>
    <row r="3126" spans="1:28">
      <c r="A3126">
        <v>2025</v>
      </c>
      <c r="B3126">
        <v>5</v>
      </c>
      <c r="C3126">
        <v>20</v>
      </c>
      <c r="D3126" s="4">
        <v>45794</v>
      </c>
      <c r="E3126" t="s">
        <v>28</v>
      </c>
      <c r="F3126" t="s">
        <v>3262</v>
      </c>
      <c r="G3126" t="s">
        <v>263</v>
      </c>
      <c r="H3126" t="s">
        <v>44</v>
      </c>
      <c r="I3126" t="s">
        <v>145</v>
      </c>
      <c r="J3126" t="s">
        <v>45</v>
      </c>
      <c r="K3126" t="s">
        <v>45</v>
      </c>
      <c r="L3126" t="s">
        <v>46</v>
      </c>
      <c r="M3126" t="s">
        <v>47</v>
      </c>
      <c r="N3126" t="s">
        <v>48</v>
      </c>
      <c r="O3126">
        <v>19.3</v>
      </c>
      <c r="Q3126">
        <v>186.257142857143</v>
      </c>
      <c r="R3126">
        <v>186.257142857143</v>
      </c>
      <c r="S3126">
        <v>0</v>
      </c>
      <c r="T3126">
        <v>186.257142857143</v>
      </c>
      <c r="U3126">
        <v>146</v>
      </c>
      <c r="V3126">
        <f>SUMIF(货件明细!K:K,F3126,货件明细!AQ:AQ)</f>
        <v>0</v>
      </c>
      <c r="W3126">
        <f t="shared" si="192"/>
        <v>1</v>
      </c>
      <c r="X3126">
        <f t="shared" si="193"/>
        <v>146</v>
      </c>
      <c r="Y3126">
        <f>SUMIF(货件明细!K:K,F3126,货件明细!I:I)</f>
        <v>0</v>
      </c>
      <c r="Z3126">
        <f t="shared" si="194"/>
        <v>19.3</v>
      </c>
      <c r="AA3126">
        <f>SUMIF(货件明细!K:K,F3126,货件明细!J:J)</f>
        <v>0</v>
      </c>
      <c r="AB3126">
        <f t="shared" si="195"/>
        <v>1</v>
      </c>
    </row>
    <row r="3127" spans="1:28">
      <c r="A3127">
        <v>2025</v>
      </c>
      <c r="B3127">
        <v>5</v>
      </c>
      <c r="C3127">
        <v>20</v>
      </c>
      <c r="D3127" s="4">
        <v>45794</v>
      </c>
      <c r="E3127" t="s">
        <v>28</v>
      </c>
      <c r="F3127" t="s">
        <v>3263</v>
      </c>
      <c r="G3127" t="s">
        <v>223</v>
      </c>
      <c r="H3127" t="s">
        <v>31</v>
      </c>
      <c r="I3127" t="s">
        <v>145</v>
      </c>
      <c r="J3127" t="s">
        <v>45</v>
      </c>
      <c r="K3127" t="s">
        <v>100</v>
      </c>
      <c r="L3127" t="s">
        <v>46</v>
      </c>
      <c r="M3127" t="s">
        <v>65</v>
      </c>
      <c r="N3127" t="s">
        <v>1832</v>
      </c>
      <c r="O3127">
        <v>19.3</v>
      </c>
      <c r="Q3127">
        <v>246.666666666667</v>
      </c>
      <c r="R3127">
        <v>246.666666666667</v>
      </c>
      <c r="S3127">
        <v>0</v>
      </c>
      <c r="T3127">
        <v>246.666666666667</v>
      </c>
      <c r="U3127">
        <v>146</v>
      </c>
      <c r="V3127">
        <f>SUMIF(货件明细!K:K,F3127,货件明细!AQ:AQ)</f>
        <v>0</v>
      </c>
      <c r="W3127">
        <f t="shared" si="192"/>
        <v>1</v>
      </c>
      <c r="X3127">
        <f t="shared" si="193"/>
        <v>146</v>
      </c>
      <c r="Y3127">
        <f>SUMIF(货件明细!K:K,F3127,货件明细!I:I)</f>
        <v>0</v>
      </c>
      <c r="Z3127">
        <f t="shared" si="194"/>
        <v>19.3</v>
      </c>
      <c r="AA3127">
        <f>SUMIF(货件明细!K:K,F3127,货件明细!J:J)</f>
        <v>0</v>
      </c>
      <c r="AB3127">
        <f t="shared" si="195"/>
        <v>1</v>
      </c>
    </row>
    <row r="3128" spans="1:28">
      <c r="A3128">
        <v>2025</v>
      </c>
      <c r="B3128">
        <v>5</v>
      </c>
      <c r="C3128">
        <v>20</v>
      </c>
      <c r="D3128" s="4">
        <v>45794</v>
      </c>
      <c r="E3128" t="s">
        <v>28</v>
      </c>
      <c r="F3128" t="s">
        <v>3264</v>
      </c>
      <c r="G3128" t="s">
        <v>374</v>
      </c>
      <c r="H3128" t="s">
        <v>71</v>
      </c>
      <c r="I3128" t="s">
        <v>145</v>
      </c>
      <c r="J3128" t="s">
        <v>45</v>
      </c>
      <c r="K3128" t="s">
        <v>45</v>
      </c>
      <c r="L3128" t="s">
        <v>46</v>
      </c>
      <c r="M3128" t="s">
        <v>47</v>
      </c>
      <c r="N3128" t="s">
        <v>48</v>
      </c>
      <c r="O3128">
        <v>19.3</v>
      </c>
      <c r="Q3128">
        <v>146.3</v>
      </c>
      <c r="R3128">
        <v>146.3</v>
      </c>
      <c r="S3128">
        <v>0</v>
      </c>
      <c r="T3128">
        <v>146.3</v>
      </c>
      <c r="U3128">
        <v>146</v>
      </c>
      <c r="V3128">
        <f>SUMIF(货件明细!K:K,F3128,货件明细!AQ:AQ)</f>
        <v>0</v>
      </c>
      <c r="W3128">
        <f t="shared" si="192"/>
        <v>1</v>
      </c>
      <c r="X3128">
        <f t="shared" si="193"/>
        <v>146</v>
      </c>
      <c r="Y3128">
        <f>SUMIF(货件明细!K:K,F3128,货件明细!I:I)</f>
        <v>0</v>
      </c>
      <c r="Z3128">
        <f t="shared" si="194"/>
        <v>19.3</v>
      </c>
      <c r="AA3128">
        <f>SUMIF(货件明细!K:K,F3128,货件明细!J:J)</f>
        <v>0</v>
      </c>
      <c r="AB3128">
        <f t="shared" si="195"/>
        <v>1</v>
      </c>
    </row>
    <row r="3129" spans="1:28">
      <c r="A3129">
        <v>2025</v>
      </c>
      <c r="B3129">
        <v>5</v>
      </c>
      <c r="C3129">
        <v>20</v>
      </c>
      <c r="D3129" s="4">
        <v>45794</v>
      </c>
      <c r="E3129" t="s">
        <v>28</v>
      </c>
      <c r="F3129" t="s">
        <v>3265</v>
      </c>
      <c r="G3129" t="s">
        <v>223</v>
      </c>
      <c r="H3129" t="s">
        <v>31</v>
      </c>
      <c r="I3129" t="s">
        <v>39</v>
      </c>
      <c r="J3129" t="s">
        <v>100</v>
      </c>
      <c r="K3129" t="s">
        <v>100</v>
      </c>
      <c r="L3129" t="s">
        <v>46</v>
      </c>
      <c r="M3129" t="s">
        <v>47</v>
      </c>
      <c r="N3129" t="s">
        <v>226</v>
      </c>
      <c r="O3129">
        <v>48.55</v>
      </c>
      <c r="Q3129">
        <v>518.4</v>
      </c>
      <c r="R3129">
        <v>518.4</v>
      </c>
      <c r="S3129">
        <v>0</v>
      </c>
      <c r="T3129">
        <v>518.4</v>
      </c>
      <c r="U3129">
        <v>121</v>
      </c>
      <c r="V3129">
        <f>SUMIF(货件明细!K:K,F3129,货件明细!AQ:AQ)</f>
        <v>0</v>
      </c>
      <c r="W3129">
        <f t="shared" si="192"/>
        <v>1</v>
      </c>
      <c r="X3129">
        <f t="shared" si="193"/>
        <v>121</v>
      </c>
      <c r="Y3129">
        <f>SUMIF(货件明细!K:K,F3129,货件明细!I:I)</f>
        <v>0</v>
      </c>
      <c r="Z3129">
        <f t="shared" si="194"/>
        <v>48.55</v>
      </c>
      <c r="AA3129">
        <f>SUMIF(货件明细!K:K,F3129,货件明细!J:J)</f>
        <v>0</v>
      </c>
      <c r="AB3129">
        <f t="shared" si="195"/>
        <v>1</v>
      </c>
    </row>
    <row r="3130" spans="1:28">
      <c r="A3130">
        <v>2025</v>
      </c>
      <c r="B3130">
        <v>5</v>
      </c>
      <c r="C3130">
        <v>20</v>
      </c>
      <c r="D3130" s="4">
        <v>45794</v>
      </c>
      <c r="E3130" t="s">
        <v>28</v>
      </c>
      <c r="F3130" t="s">
        <v>3266</v>
      </c>
      <c r="G3130" t="s">
        <v>163</v>
      </c>
      <c r="H3130" t="s">
        <v>71</v>
      </c>
      <c r="I3130" t="s">
        <v>39</v>
      </c>
      <c r="J3130" t="s">
        <v>100</v>
      </c>
      <c r="K3130" t="s">
        <v>100</v>
      </c>
      <c r="L3130" t="s">
        <v>46</v>
      </c>
      <c r="M3130" t="s">
        <v>47</v>
      </c>
      <c r="N3130" t="s">
        <v>100</v>
      </c>
      <c r="O3130">
        <v>48.55</v>
      </c>
      <c r="Q3130">
        <v>382.2</v>
      </c>
      <c r="R3130">
        <v>382.2</v>
      </c>
      <c r="S3130">
        <v>0</v>
      </c>
      <c r="T3130">
        <v>382.2</v>
      </c>
      <c r="U3130">
        <v>121</v>
      </c>
      <c r="V3130">
        <f>SUMIF(货件明细!K:K,F3130,货件明细!AQ:AQ)</f>
        <v>0</v>
      </c>
      <c r="W3130">
        <f t="shared" si="192"/>
        <v>1</v>
      </c>
      <c r="X3130">
        <f t="shared" si="193"/>
        <v>121</v>
      </c>
      <c r="Y3130">
        <f>SUMIF(货件明细!K:K,F3130,货件明细!I:I)</f>
        <v>0</v>
      </c>
      <c r="Z3130">
        <f t="shared" si="194"/>
        <v>48.55</v>
      </c>
      <c r="AA3130">
        <f>SUMIF(货件明细!K:K,F3130,货件明细!J:J)</f>
        <v>0</v>
      </c>
      <c r="AB3130">
        <f t="shared" si="195"/>
        <v>1</v>
      </c>
    </row>
    <row r="3131" spans="1:28">
      <c r="A3131">
        <v>2025</v>
      </c>
      <c r="B3131">
        <v>5</v>
      </c>
      <c r="C3131">
        <v>20</v>
      </c>
      <c r="D3131" s="4">
        <v>45794</v>
      </c>
      <c r="E3131" t="s">
        <v>28</v>
      </c>
      <c r="F3131" t="s">
        <v>3267</v>
      </c>
      <c r="G3131" t="s">
        <v>62</v>
      </c>
      <c r="H3131" t="s">
        <v>31</v>
      </c>
      <c r="I3131" t="s">
        <v>39</v>
      </c>
      <c r="J3131" t="s">
        <v>100</v>
      </c>
      <c r="K3131" t="s">
        <v>100</v>
      </c>
      <c r="L3131" t="s">
        <v>46</v>
      </c>
      <c r="M3131" t="s">
        <v>47</v>
      </c>
      <c r="N3131" t="s">
        <v>226</v>
      </c>
      <c r="O3131">
        <v>48.55</v>
      </c>
      <c r="Q3131">
        <v>480</v>
      </c>
      <c r="R3131">
        <v>480</v>
      </c>
      <c r="S3131">
        <v>0</v>
      </c>
      <c r="T3131">
        <v>480</v>
      </c>
      <c r="U3131">
        <v>121</v>
      </c>
      <c r="V3131">
        <f>SUMIF(货件明细!K:K,F3131,货件明细!AQ:AQ)</f>
        <v>0</v>
      </c>
      <c r="W3131">
        <f t="shared" si="192"/>
        <v>1</v>
      </c>
      <c r="X3131">
        <f t="shared" si="193"/>
        <v>121</v>
      </c>
      <c r="Y3131">
        <f>SUMIF(货件明细!K:K,F3131,货件明细!I:I)</f>
        <v>0</v>
      </c>
      <c r="Z3131">
        <f t="shared" si="194"/>
        <v>48.55</v>
      </c>
      <c r="AA3131">
        <f>SUMIF(货件明细!K:K,F3131,货件明细!J:J)</f>
        <v>0</v>
      </c>
      <c r="AB3131">
        <f t="shared" si="195"/>
        <v>1</v>
      </c>
    </row>
    <row r="3132" spans="1:28">
      <c r="A3132">
        <v>2025</v>
      </c>
      <c r="B3132">
        <v>5</v>
      </c>
      <c r="C3132">
        <v>20</v>
      </c>
      <c r="D3132" s="4">
        <v>45794</v>
      </c>
      <c r="E3132" t="s">
        <v>28</v>
      </c>
      <c r="F3132" t="s">
        <v>3268</v>
      </c>
      <c r="G3132" t="s">
        <v>263</v>
      </c>
      <c r="H3132" t="s">
        <v>44</v>
      </c>
      <c r="I3132" t="s">
        <v>39</v>
      </c>
      <c r="J3132" t="s">
        <v>100</v>
      </c>
      <c r="K3132" t="s">
        <v>100</v>
      </c>
      <c r="L3132" t="s">
        <v>46</v>
      </c>
      <c r="M3132" t="s">
        <v>47</v>
      </c>
      <c r="N3132" t="s">
        <v>100</v>
      </c>
      <c r="O3132">
        <v>48.55</v>
      </c>
      <c r="Q3132">
        <v>529.2</v>
      </c>
      <c r="R3132">
        <v>529.2</v>
      </c>
      <c r="S3132">
        <v>0</v>
      </c>
      <c r="T3132">
        <v>529.2</v>
      </c>
      <c r="U3132">
        <v>121</v>
      </c>
      <c r="V3132">
        <f>SUMIF(货件明细!K:K,F3132,货件明细!AQ:AQ)</f>
        <v>0</v>
      </c>
      <c r="W3132">
        <f t="shared" si="192"/>
        <v>1</v>
      </c>
      <c r="X3132">
        <f t="shared" si="193"/>
        <v>121</v>
      </c>
      <c r="Y3132">
        <f>SUMIF(货件明细!K:K,F3132,货件明细!I:I)</f>
        <v>0</v>
      </c>
      <c r="Z3132">
        <f t="shared" si="194"/>
        <v>48.55</v>
      </c>
      <c r="AA3132">
        <f>SUMIF(货件明细!K:K,F3132,货件明细!J:J)</f>
        <v>0</v>
      </c>
      <c r="AB3132">
        <f t="shared" si="195"/>
        <v>1</v>
      </c>
    </row>
    <row r="3133" spans="1:28">
      <c r="A3133">
        <v>2025</v>
      </c>
      <c r="B3133">
        <v>5</v>
      </c>
      <c r="C3133">
        <v>20</v>
      </c>
      <c r="D3133" s="4">
        <v>45794</v>
      </c>
      <c r="E3133" t="s">
        <v>28</v>
      </c>
      <c r="F3133" t="s">
        <v>3269</v>
      </c>
      <c r="G3133" t="s">
        <v>374</v>
      </c>
      <c r="H3133" t="s">
        <v>71</v>
      </c>
      <c r="I3133" t="s">
        <v>39</v>
      </c>
      <c r="J3133" t="s">
        <v>100</v>
      </c>
      <c r="K3133" t="s">
        <v>100</v>
      </c>
      <c r="L3133" t="s">
        <v>46</v>
      </c>
      <c r="M3133" t="s">
        <v>47</v>
      </c>
      <c r="N3133" t="s">
        <v>100</v>
      </c>
      <c r="O3133">
        <v>48.55</v>
      </c>
      <c r="Q3133">
        <v>382.2</v>
      </c>
      <c r="R3133">
        <v>382.2</v>
      </c>
      <c r="S3133">
        <v>0</v>
      </c>
      <c r="T3133">
        <v>382.2</v>
      </c>
      <c r="U3133">
        <v>121</v>
      </c>
      <c r="V3133">
        <f>SUMIF(货件明细!K:K,F3133,货件明细!AQ:AQ)</f>
        <v>0</v>
      </c>
      <c r="W3133">
        <f t="shared" si="192"/>
        <v>1</v>
      </c>
      <c r="X3133">
        <f t="shared" si="193"/>
        <v>121</v>
      </c>
      <c r="Y3133">
        <f>SUMIF(货件明细!K:K,F3133,货件明细!I:I)</f>
        <v>0</v>
      </c>
      <c r="Z3133">
        <f t="shared" si="194"/>
        <v>48.55</v>
      </c>
      <c r="AA3133">
        <f>SUMIF(货件明细!K:K,F3133,货件明细!J:J)</f>
        <v>0</v>
      </c>
      <c r="AB3133">
        <f t="shared" si="195"/>
        <v>1</v>
      </c>
    </row>
    <row r="3134" spans="1:28">
      <c r="A3134">
        <v>2025</v>
      </c>
      <c r="B3134">
        <v>5</v>
      </c>
      <c r="C3134">
        <v>21</v>
      </c>
      <c r="D3134" s="4">
        <v>45796</v>
      </c>
      <c r="E3134" t="s">
        <v>28</v>
      </c>
      <c r="F3134" t="s">
        <v>3270</v>
      </c>
      <c r="G3134" t="s">
        <v>114</v>
      </c>
      <c r="H3134" t="s">
        <v>44</v>
      </c>
      <c r="I3134" t="s">
        <v>39</v>
      </c>
      <c r="J3134" t="s">
        <v>1452</v>
      </c>
      <c r="K3134" t="s">
        <v>1452</v>
      </c>
      <c r="L3134" t="s">
        <v>46</v>
      </c>
      <c r="M3134" t="s">
        <v>65</v>
      </c>
      <c r="N3134" t="s">
        <v>1992</v>
      </c>
      <c r="O3134">
        <v>14</v>
      </c>
      <c r="Q3134">
        <v>166.6</v>
      </c>
      <c r="R3134">
        <v>166.6</v>
      </c>
      <c r="S3134">
        <v>0</v>
      </c>
      <c r="T3134">
        <v>166.6</v>
      </c>
      <c r="U3134">
        <v>46</v>
      </c>
      <c r="V3134">
        <f>SUMIF(货件明细!K:K,F3134,货件明细!AQ:AQ)</f>
        <v>0</v>
      </c>
      <c r="W3134">
        <f t="shared" si="192"/>
        <v>1</v>
      </c>
      <c r="X3134">
        <f t="shared" si="193"/>
        <v>46</v>
      </c>
      <c r="Y3134">
        <f>SUMIF(货件明细!K:K,F3134,货件明细!I:I)</f>
        <v>0</v>
      </c>
      <c r="Z3134">
        <f t="shared" si="194"/>
        <v>14</v>
      </c>
      <c r="AA3134">
        <f>SUMIF(货件明细!K:K,F3134,货件明细!J:J)</f>
        <v>0</v>
      </c>
      <c r="AB3134">
        <f t="shared" si="195"/>
        <v>1</v>
      </c>
    </row>
    <row r="3135" spans="1:28">
      <c r="A3135">
        <v>2025</v>
      </c>
      <c r="B3135">
        <v>5</v>
      </c>
      <c r="C3135">
        <v>21</v>
      </c>
      <c r="D3135" s="4">
        <v>45796</v>
      </c>
      <c r="E3135" t="s">
        <v>28</v>
      </c>
      <c r="F3135" t="s">
        <v>3271</v>
      </c>
      <c r="G3135" t="s">
        <v>223</v>
      </c>
      <c r="H3135" t="s">
        <v>31</v>
      </c>
      <c r="I3135" t="s">
        <v>39</v>
      </c>
      <c r="J3135" t="s">
        <v>1452</v>
      </c>
      <c r="K3135" t="s">
        <v>1452</v>
      </c>
      <c r="L3135" t="s">
        <v>46</v>
      </c>
      <c r="M3135" t="s">
        <v>65</v>
      </c>
      <c r="N3135" t="s">
        <v>1992</v>
      </c>
      <c r="O3135">
        <v>14</v>
      </c>
      <c r="Q3135">
        <v>200.2</v>
      </c>
      <c r="R3135">
        <v>200.2</v>
      </c>
      <c r="S3135">
        <v>0</v>
      </c>
      <c r="T3135">
        <v>200.2</v>
      </c>
      <c r="U3135">
        <v>46</v>
      </c>
      <c r="V3135">
        <f>SUMIF(货件明细!K:K,F3135,货件明细!AQ:AQ)</f>
        <v>0</v>
      </c>
      <c r="W3135">
        <f t="shared" si="192"/>
        <v>1</v>
      </c>
      <c r="X3135">
        <f t="shared" si="193"/>
        <v>46</v>
      </c>
      <c r="Y3135">
        <f>SUMIF(货件明细!K:K,F3135,货件明细!I:I)</f>
        <v>0</v>
      </c>
      <c r="Z3135">
        <f t="shared" si="194"/>
        <v>14</v>
      </c>
      <c r="AA3135">
        <f>SUMIF(货件明细!K:K,F3135,货件明细!J:J)</f>
        <v>0</v>
      </c>
      <c r="AB3135">
        <f t="shared" si="195"/>
        <v>1</v>
      </c>
    </row>
    <row r="3136" spans="1:28">
      <c r="A3136">
        <v>2025</v>
      </c>
      <c r="B3136">
        <v>5</v>
      </c>
      <c r="C3136">
        <v>21</v>
      </c>
      <c r="D3136" s="4">
        <v>45796</v>
      </c>
      <c r="E3136" t="s">
        <v>28</v>
      </c>
      <c r="F3136" t="s">
        <v>3272</v>
      </c>
      <c r="G3136" t="s">
        <v>263</v>
      </c>
      <c r="H3136" t="s">
        <v>44</v>
      </c>
      <c r="I3136" t="s">
        <v>39</v>
      </c>
      <c r="J3136" t="s">
        <v>1452</v>
      </c>
      <c r="K3136" t="s">
        <v>1452</v>
      </c>
      <c r="L3136" t="s">
        <v>46</v>
      </c>
      <c r="M3136" t="s">
        <v>65</v>
      </c>
      <c r="N3136" t="s">
        <v>1992</v>
      </c>
      <c r="O3136">
        <v>14</v>
      </c>
      <c r="Q3136">
        <v>168</v>
      </c>
      <c r="R3136">
        <v>168</v>
      </c>
      <c r="S3136">
        <v>0</v>
      </c>
      <c r="T3136">
        <v>168</v>
      </c>
      <c r="U3136">
        <v>46</v>
      </c>
      <c r="V3136">
        <f>SUMIF(货件明细!K:K,F3136,货件明细!AQ:AQ)</f>
        <v>0</v>
      </c>
      <c r="W3136">
        <f t="shared" si="192"/>
        <v>1</v>
      </c>
      <c r="X3136">
        <f t="shared" si="193"/>
        <v>46</v>
      </c>
      <c r="Y3136">
        <f>SUMIF(货件明细!K:K,F3136,货件明细!I:I)</f>
        <v>0</v>
      </c>
      <c r="Z3136">
        <f t="shared" si="194"/>
        <v>14</v>
      </c>
      <c r="AA3136">
        <f>SUMIF(货件明细!K:K,F3136,货件明细!J:J)</f>
        <v>0</v>
      </c>
      <c r="AB3136">
        <f t="shared" si="195"/>
        <v>1</v>
      </c>
    </row>
    <row r="3137" spans="1:28">
      <c r="A3137">
        <v>2025</v>
      </c>
      <c r="B3137">
        <v>5</v>
      </c>
      <c r="C3137">
        <v>21</v>
      </c>
      <c r="D3137" s="4">
        <v>45796</v>
      </c>
      <c r="E3137" t="s">
        <v>28</v>
      </c>
      <c r="F3137" t="s">
        <v>3273</v>
      </c>
      <c r="G3137" t="s">
        <v>1610</v>
      </c>
      <c r="H3137" t="s">
        <v>71</v>
      </c>
      <c r="I3137" t="s">
        <v>39</v>
      </c>
      <c r="J3137" t="s">
        <v>1452</v>
      </c>
      <c r="K3137" t="s">
        <v>1452</v>
      </c>
      <c r="L3137" t="s">
        <v>46</v>
      </c>
      <c r="M3137" t="s">
        <v>65</v>
      </c>
      <c r="N3137" t="s">
        <v>1992</v>
      </c>
      <c r="O3137">
        <v>14</v>
      </c>
      <c r="Q3137">
        <v>127.4</v>
      </c>
      <c r="R3137">
        <v>127.4</v>
      </c>
      <c r="S3137">
        <v>0</v>
      </c>
      <c r="T3137">
        <v>127.4</v>
      </c>
      <c r="U3137">
        <v>46</v>
      </c>
      <c r="V3137">
        <f>SUMIF(货件明细!K:K,F3137,货件明细!AQ:AQ)</f>
        <v>0</v>
      </c>
      <c r="W3137">
        <f t="shared" si="192"/>
        <v>1</v>
      </c>
      <c r="X3137">
        <f t="shared" si="193"/>
        <v>46</v>
      </c>
      <c r="Y3137">
        <f>SUMIF(货件明细!K:K,F3137,货件明细!I:I)</f>
        <v>0</v>
      </c>
      <c r="Z3137">
        <f t="shared" si="194"/>
        <v>14</v>
      </c>
      <c r="AA3137">
        <f>SUMIF(货件明细!K:K,F3137,货件明细!J:J)</f>
        <v>0</v>
      </c>
      <c r="AB3137">
        <f t="shared" si="195"/>
        <v>1</v>
      </c>
    </row>
    <row r="3138" spans="1:28">
      <c r="A3138">
        <v>2025</v>
      </c>
      <c r="B3138">
        <v>5</v>
      </c>
      <c r="C3138">
        <v>21</v>
      </c>
      <c r="D3138" s="4">
        <v>45796</v>
      </c>
      <c r="E3138" t="s">
        <v>28</v>
      </c>
      <c r="F3138" t="s">
        <v>3274</v>
      </c>
      <c r="G3138" t="s">
        <v>50</v>
      </c>
      <c r="H3138" t="s">
        <v>31</v>
      </c>
      <c r="I3138" t="s">
        <v>39</v>
      </c>
      <c r="J3138" t="s">
        <v>1452</v>
      </c>
      <c r="K3138" t="s">
        <v>1452</v>
      </c>
      <c r="L3138" t="s">
        <v>46</v>
      </c>
      <c r="M3138" t="s">
        <v>65</v>
      </c>
      <c r="N3138" t="s">
        <v>1992</v>
      </c>
      <c r="O3138">
        <v>14</v>
      </c>
      <c r="Q3138">
        <v>176.4</v>
      </c>
      <c r="R3138">
        <v>176.4</v>
      </c>
      <c r="S3138">
        <v>0</v>
      </c>
      <c r="T3138">
        <v>176.4</v>
      </c>
      <c r="U3138">
        <v>46</v>
      </c>
      <c r="V3138">
        <f>SUMIF(货件明细!K:K,F3138,货件明细!AQ:AQ)</f>
        <v>0</v>
      </c>
      <c r="W3138">
        <f t="shared" ref="W3138:W3201" si="196">IF(V3138=U3138,0,1)</f>
        <v>1</v>
      </c>
      <c r="X3138">
        <f t="shared" ref="X3138:X3201" si="197">U3138</f>
        <v>46</v>
      </c>
      <c r="Y3138">
        <f>SUMIF(货件明细!K:K,F3138,货件明细!I:I)</f>
        <v>0</v>
      </c>
      <c r="Z3138">
        <f t="shared" ref="Z3138:Z3201" si="198">O3138-Y3138</f>
        <v>14</v>
      </c>
      <c r="AA3138">
        <f>SUMIF(货件明细!K:K,F3138,货件明细!J:J)</f>
        <v>0</v>
      </c>
      <c r="AB3138">
        <f t="shared" ref="AB3138:AB3201" si="199">IF(T3138=AA3138,0,1)</f>
        <v>1</v>
      </c>
    </row>
    <row r="3139" spans="1:28">
      <c r="A3139">
        <v>2025</v>
      </c>
      <c r="B3139">
        <v>5</v>
      </c>
      <c r="C3139">
        <v>21</v>
      </c>
      <c r="D3139" s="4">
        <v>45796</v>
      </c>
      <c r="E3139" t="s">
        <v>28</v>
      </c>
      <c r="F3139" t="s">
        <v>3275</v>
      </c>
      <c r="G3139" t="s">
        <v>114</v>
      </c>
      <c r="H3139" t="s">
        <v>44</v>
      </c>
      <c r="I3139" t="s">
        <v>80</v>
      </c>
      <c r="J3139" t="s">
        <v>1452</v>
      </c>
      <c r="K3139" t="s">
        <v>1452</v>
      </c>
      <c r="L3139" t="s">
        <v>46</v>
      </c>
      <c r="M3139" t="s">
        <v>65</v>
      </c>
      <c r="N3139" t="s">
        <v>1992</v>
      </c>
      <c r="O3139">
        <v>13.75</v>
      </c>
      <c r="Q3139">
        <v>166.6</v>
      </c>
      <c r="R3139">
        <v>166.6</v>
      </c>
      <c r="S3139">
        <v>0</v>
      </c>
      <c r="T3139">
        <v>166.6</v>
      </c>
      <c r="U3139">
        <v>30</v>
      </c>
      <c r="V3139">
        <f>SUMIF(货件明细!K:K,F3139,货件明细!AQ:AQ)</f>
        <v>0</v>
      </c>
      <c r="W3139">
        <f t="shared" si="196"/>
        <v>1</v>
      </c>
      <c r="X3139">
        <f t="shared" si="197"/>
        <v>30</v>
      </c>
      <c r="Y3139">
        <f>SUMIF(货件明细!K:K,F3139,货件明细!I:I)</f>
        <v>0</v>
      </c>
      <c r="Z3139">
        <f t="shared" si="198"/>
        <v>13.75</v>
      </c>
      <c r="AA3139">
        <f>SUMIF(货件明细!K:K,F3139,货件明细!J:J)</f>
        <v>0</v>
      </c>
      <c r="AB3139">
        <f t="shared" si="199"/>
        <v>1</v>
      </c>
    </row>
    <row r="3140" spans="1:28">
      <c r="A3140">
        <v>2025</v>
      </c>
      <c r="B3140">
        <v>5</v>
      </c>
      <c r="C3140">
        <v>21</v>
      </c>
      <c r="D3140" s="4">
        <v>45796</v>
      </c>
      <c r="E3140" t="s">
        <v>28</v>
      </c>
      <c r="F3140" t="s">
        <v>3276</v>
      </c>
      <c r="G3140" t="s">
        <v>1610</v>
      </c>
      <c r="H3140" t="s">
        <v>71</v>
      </c>
      <c r="I3140" t="s">
        <v>80</v>
      </c>
      <c r="J3140" t="s">
        <v>1452</v>
      </c>
      <c r="K3140" t="s">
        <v>1452</v>
      </c>
      <c r="L3140" t="s">
        <v>46</v>
      </c>
      <c r="M3140" t="s">
        <v>65</v>
      </c>
      <c r="N3140" t="s">
        <v>1992</v>
      </c>
      <c r="O3140">
        <v>13.75</v>
      </c>
      <c r="Q3140">
        <v>127.4</v>
      </c>
      <c r="R3140">
        <v>127.4</v>
      </c>
      <c r="S3140">
        <v>0</v>
      </c>
      <c r="T3140">
        <v>127.4</v>
      </c>
      <c r="U3140">
        <v>30</v>
      </c>
      <c r="V3140">
        <f>SUMIF(货件明细!K:K,F3140,货件明细!AQ:AQ)</f>
        <v>0</v>
      </c>
      <c r="W3140">
        <f t="shared" si="196"/>
        <v>1</v>
      </c>
      <c r="X3140">
        <f t="shared" si="197"/>
        <v>30</v>
      </c>
      <c r="Y3140">
        <f>SUMIF(货件明细!K:K,F3140,货件明细!I:I)</f>
        <v>0</v>
      </c>
      <c r="Z3140">
        <f t="shared" si="198"/>
        <v>13.75</v>
      </c>
      <c r="AA3140">
        <f>SUMIF(货件明细!K:K,F3140,货件明细!J:J)</f>
        <v>0</v>
      </c>
      <c r="AB3140">
        <f t="shared" si="199"/>
        <v>1</v>
      </c>
    </row>
    <row r="3141" spans="1:28">
      <c r="A3141">
        <v>2025</v>
      </c>
      <c r="B3141">
        <v>5</v>
      </c>
      <c r="C3141">
        <v>21</v>
      </c>
      <c r="D3141" s="4">
        <v>45797</v>
      </c>
      <c r="E3141" t="s">
        <v>28</v>
      </c>
      <c r="F3141" t="s">
        <v>3277</v>
      </c>
      <c r="G3141" t="s">
        <v>369</v>
      </c>
      <c r="H3141" t="s">
        <v>31</v>
      </c>
      <c r="I3141" t="s">
        <v>80</v>
      </c>
      <c r="J3141" t="s">
        <v>1452</v>
      </c>
      <c r="K3141" t="s">
        <v>45</v>
      </c>
      <c r="L3141" t="s">
        <v>46</v>
      </c>
      <c r="M3141" t="s">
        <v>65</v>
      </c>
      <c r="N3141" t="s">
        <v>1825</v>
      </c>
      <c r="O3141">
        <v>13.75</v>
      </c>
      <c r="Q3141">
        <v>208.6</v>
      </c>
      <c r="R3141">
        <v>208.6</v>
      </c>
      <c r="S3141">
        <v>0</v>
      </c>
      <c r="T3141">
        <v>208.6</v>
      </c>
      <c r="U3141">
        <v>30</v>
      </c>
      <c r="V3141">
        <f>SUMIF(货件明细!K:K,F3141,货件明细!AQ:AQ)</f>
        <v>0</v>
      </c>
      <c r="W3141">
        <f t="shared" si="196"/>
        <v>1</v>
      </c>
      <c r="X3141">
        <f t="shared" si="197"/>
        <v>30</v>
      </c>
      <c r="Y3141">
        <f>SUMIF(货件明细!K:K,F3141,货件明细!I:I)</f>
        <v>0</v>
      </c>
      <c r="Z3141">
        <f t="shared" si="198"/>
        <v>13.75</v>
      </c>
      <c r="AA3141">
        <f>SUMIF(货件明细!K:K,F3141,货件明细!J:J)</f>
        <v>0</v>
      </c>
      <c r="AB3141">
        <f t="shared" si="199"/>
        <v>1</v>
      </c>
    </row>
    <row r="3142" spans="1:28">
      <c r="A3142">
        <v>2025</v>
      </c>
      <c r="B3142">
        <v>5</v>
      </c>
      <c r="C3142">
        <v>21</v>
      </c>
      <c r="D3142" s="4">
        <v>45797</v>
      </c>
      <c r="E3142" t="s">
        <v>28</v>
      </c>
      <c r="F3142" t="s">
        <v>3278</v>
      </c>
      <c r="G3142" t="s">
        <v>54</v>
      </c>
      <c r="H3142" t="s">
        <v>31</v>
      </c>
      <c r="I3142" t="s">
        <v>80</v>
      </c>
      <c r="J3142" t="s">
        <v>1452</v>
      </c>
      <c r="K3142" t="s">
        <v>45</v>
      </c>
      <c r="L3142" t="s">
        <v>46</v>
      </c>
      <c r="M3142" t="s">
        <v>65</v>
      </c>
      <c r="N3142" t="s">
        <v>1825</v>
      </c>
      <c r="O3142">
        <v>13.75</v>
      </c>
      <c r="Q3142">
        <v>204.4</v>
      </c>
      <c r="R3142">
        <v>204.4</v>
      </c>
      <c r="S3142">
        <v>0</v>
      </c>
      <c r="T3142">
        <v>204.4</v>
      </c>
      <c r="U3142">
        <v>30</v>
      </c>
      <c r="V3142">
        <f>SUMIF(货件明细!K:K,F3142,货件明细!AQ:AQ)</f>
        <v>0</v>
      </c>
      <c r="W3142">
        <f t="shared" si="196"/>
        <v>1</v>
      </c>
      <c r="X3142">
        <f t="shared" si="197"/>
        <v>30</v>
      </c>
      <c r="Y3142">
        <f>SUMIF(货件明细!K:K,F3142,货件明细!I:I)</f>
        <v>0</v>
      </c>
      <c r="Z3142">
        <f t="shared" si="198"/>
        <v>13.75</v>
      </c>
      <c r="AA3142">
        <f>SUMIF(货件明细!K:K,F3142,货件明细!J:J)</f>
        <v>0</v>
      </c>
      <c r="AB3142">
        <f t="shared" si="199"/>
        <v>1</v>
      </c>
    </row>
    <row r="3143" spans="1:28">
      <c r="A3143">
        <v>2025</v>
      </c>
      <c r="B3143">
        <v>5</v>
      </c>
      <c r="C3143">
        <v>21</v>
      </c>
      <c r="D3143" s="4">
        <v>45796</v>
      </c>
      <c r="E3143" t="s">
        <v>28</v>
      </c>
      <c r="F3143" t="s">
        <v>3279</v>
      </c>
      <c r="G3143" t="s">
        <v>263</v>
      </c>
      <c r="H3143" t="s">
        <v>44</v>
      </c>
      <c r="I3143" t="s">
        <v>80</v>
      </c>
      <c r="J3143" t="s">
        <v>1452</v>
      </c>
      <c r="K3143" t="s">
        <v>1452</v>
      </c>
      <c r="L3143" t="s">
        <v>46</v>
      </c>
      <c r="M3143" t="s">
        <v>65</v>
      </c>
      <c r="N3143" t="s">
        <v>1992</v>
      </c>
      <c r="O3143">
        <v>13.75</v>
      </c>
      <c r="Q3143">
        <v>168</v>
      </c>
      <c r="R3143">
        <v>168</v>
      </c>
      <c r="S3143">
        <v>0</v>
      </c>
      <c r="T3143">
        <v>168</v>
      </c>
      <c r="U3143">
        <v>30</v>
      </c>
      <c r="V3143">
        <f>SUMIF(货件明细!K:K,F3143,货件明细!AQ:AQ)</f>
        <v>0</v>
      </c>
      <c r="W3143">
        <f t="shared" si="196"/>
        <v>1</v>
      </c>
      <c r="X3143">
        <f t="shared" si="197"/>
        <v>30</v>
      </c>
      <c r="Y3143">
        <f>SUMIF(货件明细!K:K,F3143,货件明细!I:I)</f>
        <v>0</v>
      </c>
      <c r="Z3143">
        <f t="shared" si="198"/>
        <v>13.75</v>
      </c>
      <c r="AA3143">
        <f>SUMIF(货件明细!K:K,F3143,货件明细!J:J)</f>
        <v>0</v>
      </c>
      <c r="AB3143">
        <f t="shared" si="199"/>
        <v>1</v>
      </c>
    </row>
    <row r="3144" spans="1:28">
      <c r="A3144">
        <v>2025</v>
      </c>
      <c r="B3144">
        <v>5</v>
      </c>
      <c r="C3144">
        <v>21</v>
      </c>
      <c r="D3144" s="4">
        <v>45797</v>
      </c>
      <c r="E3144" t="s">
        <v>28</v>
      </c>
      <c r="F3144" t="s">
        <v>3280</v>
      </c>
      <c r="G3144" t="s">
        <v>30</v>
      </c>
      <c r="H3144" t="s">
        <v>31</v>
      </c>
      <c r="I3144" t="s">
        <v>80</v>
      </c>
      <c r="J3144" t="s">
        <v>1110</v>
      </c>
      <c r="K3144" t="s">
        <v>1110</v>
      </c>
      <c r="L3144" t="s">
        <v>34</v>
      </c>
      <c r="M3144" t="s">
        <v>65</v>
      </c>
      <c r="N3144" t="s">
        <v>2857</v>
      </c>
      <c r="O3144">
        <v>13.7</v>
      </c>
      <c r="Q3144">
        <v>686</v>
      </c>
      <c r="R3144">
        <v>686</v>
      </c>
      <c r="S3144">
        <v>34.9824</v>
      </c>
      <c r="T3144">
        <v>720.9824</v>
      </c>
      <c r="U3144">
        <v>30</v>
      </c>
      <c r="V3144">
        <f>SUMIF(货件明细!K:K,F3144,货件明细!AQ:AQ)</f>
        <v>0</v>
      </c>
      <c r="W3144">
        <f t="shared" si="196"/>
        <v>1</v>
      </c>
      <c r="X3144">
        <f t="shared" si="197"/>
        <v>30</v>
      </c>
      <c r="Y3144">
        <f>SUMIF(货件明细!K:K,F3144,货件明细!I:I)</f>
        <v>0</v>
      </c>
      <c r="Z3144">
        <f t="shared" si="198"/>
        <v>13.7</v>
      </c>
      <c r="AA3144">
        <f>SUMIF(货件明细!K:K,F3144,货件明细!J:J)</f>
        <v>0</v>
      </c>
      <c r="AB3144">
        <f t="shared" si="199"/>
        <v>1</v>
      </c>
    </row>
    <row r="3145" spans="1:28">
      <c r="A3145">
        <v>2025</v>
      </c>
      <c r="B3145">
        <v>5</v>
      </c>
      <c r="C3145">
        <v>21</v>
      </c>
      <c r="D3145" s="4">
        <v>45797</v>
      </c>
      <c r="E3145" t="s">
        <v>28</v>
      </c>
      <c r="F3145" t="s">
        <v>3281</v>
      </c>
      <c r="G3145" t="s">
        <v>2298</v>
      </c>
      <c r="H3145" t="s">
        <v>31</v>
      </c>
      <c r="I3145" t="s">
        <v>39</v>
      </c>
      <c r="J3145" t="s">
        <v>1110</v>
      </c>
      <c r="K3145" t="s">
        <v>1110</v>
      </c>
      <c r="L3145" t="s">
        <v>34</v>
      </c>
      <c r="M3145" t="s">
        <v>2856</v>
      </c>
      <c r="N3145" t="s">
        <v>2857</v>
      </c>
      <c r="O3145">
        <v>14.75</v>
      </c>
      <c r="Q3145">
        <v>832.5</v>
      </c>
      <c r="R3145">
        <v>832.5</v>
      </c>
      <c r="S3145">
        <v>126.95696</v>
      </c>
      <c r="T3145">
        <v>959.45696</v>
      </c>
      <c r="U3145">
        <v>67</v>
      </c>
      <c r="V3145">
        <f>SUMIF(货件明细!K:K,F3145,货件明细!AQ:AQ)</f>
        <v>0</v>
      </c>
      <c r="W3145">
        <f t="shared" si="196"/>
        <v>1</v>
      </c>
      <c r="X3145">
        <f t="shared" si="197"/>
        <v>67</v>
      </c>
      <c r="Y3145">
        <f>SUMIF(货件明细!K:K,F3145,货件明细!I:I)</f>
        <v>0</v>
      </c>
      <c r="Z3145">
        <f t="shared" si="198"/>
        <v>14.75</v>
      </c>
      <c r="AA3145">
        <f>SUMIF(货件明细!K:K,F3145,货件明细!J:J)</f>
        <v>0</v>
      </c>
      <c r="AB3145">
        <f t="shared" si="199"/>
        <v>1</v>
      </c>
    </row>
    <row r="3146" spans="1:28">
      <c r="A3146">
        <v>2025</v>
      </c>
      <c r="B3146">
        <v>5</v>
      </c>
      <c r="C3146">
        <v>21</v>
      </c>
      <c r="D3146" s="4">
        <v>45797</v>
      </c>
      <c r="E3146" t="s">
        <v>28</v>
      </c>
      <c r="F3146" t="s">
        <v>3282</v>
      </c>
      <c r="G3146" t="s">
        <v>2298</v>
      </c>
      <c r="H3146" t="s">
        <v>31</v>
      </c>
      <c r="I3146" t="s">
        <v>145</v>
      </c>
      <c r="J3146" t="s">
        <v>1110</v>
      </c>
      <c r="K3146" t="s">
        <v>1110</v>
      </c>
      <c r="L3146" t="s">
        <v>34</v>
      </c>
      <c r="M3146" t="s">
        <v>2856</v>
      </c>
      <c r="N3146" t="s">
        <v>2857</v>
      </c>
      <c r="O3146">
        <v>17.7</v>
      </c>
      <c r="Q3146">
        <v>999</v>
      </c>
      <c r="R3146">
        <v>999</v>
      </c>
      <c r="S3146">
        <v>247.35472</v>
      </c>
      <c r="T3146">
        <v>1246.35472</v>
      </c>
      <c r="U3146">
        <v>128</v>
      </c>
      <c r="V3146">
        <f>SUMIF(货件明细!K:K,F3146,货件明细!AQ:AQ)</f>
        <v>0</v>
      </c>
      <c r="W3146">
        <f t="shared" si="196"/>
        <v>1</v>
      </c>
      <c r="X3146">
        <f t="shared" si="197"/>
        <v>128</v>
      </c>
      <c r="Y3146">
        <f>SUMIF(货件明细!K:K,F3146,货件明细!I:I)</f>
        <v>0</v>
      </c>
      <c r="Z3146">
        <f t="shared" si="198"/>
        <v>17.7</v>
      </c>
      <c r="AA3146">
        <f>SUMIF(货件明细!K:K,F3146,货件明细!J:J)</f>
        <v>0</v>
      </c>
      <c r="AB3146">
        <f t="shared" si="199"/>
        <v>1</v>
      </c>
    </row>
    <row r="3147" spans="1:28">
      <c r="A3147">
        <v>2025</v>
      </c>
      <c r="B3147">
        <v>5</v>
      </c>
      <c r="C3147">
        <v>21</v>
      </c>
      <c r="D3147" s="4">
        <v>45797</v>
      </c>
      <c r="E3147" t="s">
        <v>28</v>
      </c>
      <c r="F3147" t="s">
        <v>3283</v>
      </c>
      <c r="G3147" t="s">
        <v>2298</v>
      </c>
      <c r="H3147" t="s">
        <v>31</v>
      </c>
      <c r="I3147" t="s">
        <v>41</v>
      </c>
      <c r="J3147" t="s">
        <v>1110</v>
      </c>
      <c r="K3147" t="s">
        <v>1110</v>
      </c>
      <c r="L3147" t="s">
        <v>34</v>
      </c>
      <c r="M3147" t="s">
        <v>2856</v>
      </c>
      <c r="N3147" t="s">
        <v>2857</v>
      </c>
      <c r="O3147">
        <v>14.2</v>
      </c>
      <c r="Q3147">
        <v>847.5</v>
      </c>
      <c r="R3147">
        <v>847.5</v>
      </c>
      <c r="S3147">
        <v>242.54464</v>
      </c>
      <c r="T3147">
        <v>1090.04464</v>
      </c>
      <c r="U3147">
        <v>126</v>
      </c>
      <c r="V3147">
        <f>SUMIF(货件明细!K:K,F3147,货件明细!AQ:AQ)</f>
        <v>0</v>
      </c>
      <c r="W3147">
        <f t="shared" si="196"/>
        <v>1</v>
      </c>
      <c r="X3147">
        <f t="shared" si="197"/>
        <v>126</v>
      </c>
      <c r="Y3147">
        <f>SUMIF(货件明细!K:K,F3147,货件明细!I:I)</f>
        <v>0</v>
      </c>
      <c r="Z3147">
        <f t="shared" si="198"/>
        <v>14.2</v>
      </c>
      <c r="AA3147">
        <f>SUMIF(货件明细!K:K,F3147,货件明细!J:J)</f>
        <v>0</v>
      </c>
      <c r="AB3147">
        <f t="shared" si="199"/>
        <v>1</v>
      </c>
    </row>
    <row r="3148" spans="1:28">
      <c r="A3148">
        <v>2025</v>
      </c>
      <c r="B3148">
        <v>5</v>
      </c>
      <c r="C3148">
        <v>21</v>
      </c>
      <c r="D3148" s="4">
        <v>45797</v>
      </c>
      <c r="E3148" t="s">
        <v>28</v>
      </c>
      <c r="F3148" t="s">
        <v>3284</v>
      </c>
      <c r="G3148" t="s">
        <v>2298</v>
      </c>
      <c r="H3148" t="s">
        <v>31</v>
      </c>
      <c r="I3148" t="s">
        <v>57</v>
      </c>
      <c r="J3148" t="s">
        <v>33</v>
      </c>
      <c r="K3148" t="s">
        <v>33</v>
      </c>
      <c r="L3148" t="s">
        <v>34</v>
      </c>
      <c r="M3148" t="s">
        <v>35</v>
      </c>
      <c r="N3148" t="s">
        <v>272</v>
      </c>
      <c r="O3148">
        <v>22.3</v>
      </c>
      <c r="Q3148">
        <v>1288</v>
      </c>
      <c r="R3148">
        <v>1331.33333333333</v>
      </c>
      <c r="S3148">
        <v>362.43224</v>
      </c>
      <c r="T3148">
        <v>1693.76557333333</v>
      </c>
      <c r="U3148">
        <v>186</v>
      </c>
      <c r="V3148">
        <f>SUMIF(货件明细!K:K,F3148,货件明细!AQ:AQ)</f>
        <v>0</v>
      </c>
      <c r="W3148">
        <f t="shared" si="196"/>
        <v>1</v>
      </c>
      <c r="X3148">
        <f t="shared" si="197"/>
        <v>186</v>
      </c>
      <c r="Y3148">
        <f>SUMIF(货件明细!K:K,F3148,货件明细!I:I)</f>
        <v>0</v>
      </c>
      <c r="Z3148">
        <f t="shared" si="198"/>
        <v>22.3</v>
      </c>
      <c r="AA3148">
        <f>SUMIF(货件明细!K:K,F3148,货件明细!J:J)</f>
        <v>0</v>
      </c>
      <c r="AB3148">
        <f t="shared" si="199"/>
        <v>1</v>
      </c>
    </row>
    <row r="3149" spans="1:28">
      <c r="A3149">
        <v>2025</v>
      </c>
      <c r="B3149">
        <v>5</v>
      </c>
      <c r="C3149">
        <v>21</v>
      </c>
      <c r="D3149" s="4">
        <v>45797</v>
      </c>
      <c r="E3149" t="s">
        <v>28</v>
      </c>
      <c r="F3149" t="s">
        <v>3285</v>
      </c>
      <c r="G3149" t="s">
        <v>2298</v>
      </c>
      <c r="H3149" t="s">
        <v>31</v>
      </c>
      <c r="I3149" t="s">
        <v>39</v>
      </c>
      <c r="J3149" t="s">
        <v>33</v>
      </c>
      <c r="K3149" t="s">
        <v>33</v>
      </c>
      <c r="L3149" t="s">
        <v>34</v>
      </c>
      <c r="M3149" t="s">
        <v>35</v>
      </c>
      <c r="N3149" t="s">
        <v>272</v>
      </c>
      <c r="O3149">
        <v>21.7</v>
      </c>
      <c r="Q3149">
        <v>1232</v>
      </c>
      <c r="R3149">
        <v>1275.33333333333</v>
      </c>
      <c r="S3149">
        <v>189.488</v>
      </c>
      <c r="T3149">
        <v>1464.82133333333</v>
      </c>
      <c r="U3149">
        <v>100</v>
      </c>
      <c r="V3149">
        <f>SUMIF(货件明细!K:K,F3149,货件明细!AQ:AQ)</f>
        <v>0</v>
      </c>
      <c r="W3149">
        <f t="shared" si="196"/>
        <v>1</v>
      </c>
      <c r="X3149">
        <f t="shared" si="197"/>
        <v>100</v>
      </c>
      <c r="Y3149">
        <f>SUMIF(货件明细!K:K,F3149,货件明细!I:I)</f>
        <v>0</v>
      </c>
      <c r="Z3149">
        <f t="shared" si="198"/>
        <v>21.7</v>
      </c>
      <c r="AA3149">
        <f>SUMIF(货件明细!K:K,F3149,货件明细!J:J)</f>
        <v>0</v>
      </c>
      <c r="AB3149">
        <f t="shared" si="199"/>
        <v>1</v>
      </c>
    </row>
    <row r="3150" spans="1:28">
      <c r="A3150">
        <v>2025</v>
      </c>
      <c r="B3150">
        <v>5</v>
      </c>
      <c r="C3150">
        <v>21</v>
      </c>
      <c r="D3150" s="4">
        <v>45797</v>
      </c>
      <c r="E3150" t="s">
        <v>28</v>
      </c>
      <c r="F3150" t="s">
        <v>3286</v>
      </c>
      <c r="G3150" t="s">
        <v>2298</v>
      </c>
      <c r="H3150" t="s">
        <v>31</v>
      </c>
      <c r="I3150" t="s">
        <v>129</v>
      </c>
      <c r="J3150" t="s">
        <v>33</v>
      </c>
      <c r="K3150" t="s">
        <v>33</v>
      </c>
      <c r="L3150" t="s">
        <v>34</v>
      </c>
      <c r="M3150" t="s">
        <v>35</v>
      </c>
      <c r="N3150" t="s">
        <v>272</v>
      </c>
      <c r="O3150">
        <v>21.7</v>
      </c>
      <c r="Q3150">
        <v>1232</v>
      </c>
      <c r="R3150">
        <v>1275.33333333333</v>
      </c>
      <c r="S3150">
        <v>372.34392</v>
      </c>
      <c r="T3150">
        <v>1647.67725333333</v>
      </c>
      <c r="U3150">
        <v>193</v>
      </c>
      <c r="V3150">
        <f>SUMIF(货件明细!K:K,F3150,货件明细!AQ:AQ)</f>
        <v>0</v>
      </c>
      <c r="W3150">
        <f t="shared" si="196"/>
        <v>1</v>
      </c>
      <c r="X3150">
        <f t="shared" si="197"/>
        <v>193</v>
      </c>
      <c r="Y3150">
        <f>SUMIF(货件明细!K:K,F3150,货件明细!I:I)</f>
        <v>0</v>
      </c>
      <c r="Z3150">
        <f t="shared" si="198"/>
        <v>21.7</v>
      </c>
      <c r="AA3150">
        <f>SUMIF(货件明细!K:K,F3150,货件明细!J:J)</f>
        <v>0</v>
      </c>
      <c r="AB3150">
        <f t="shared" si="199"/>
        <v>1</v>
      </c>
    </row>
    <row r="3151" spans="1:28">
      <c r="A3151">
        <v>2025</v>
      </c>
      <c r="B3151">
        <v>5</v>
      </c>
      <c r="C3151">
        <v>21</v>
      </c>
      <c r="D3151" s="4">
        <v>45799</v>
      </c>
      <c r="E3151" t="s">
        <v>28</v>
      </c>
      <c r="F3151" t="s">
        <v>3287</v>
      </c>
      <c r="G3151" t="s">
        <v>275</v>
      </c>
      <c r="H3151" t="s">
        <v>31</v>
      </c>
      <c r="I3151" t="s">
        <v>80</v>
      </c>
      <c r="J3151" t="s">
        <v>1110</v>
      </c>
      <c r="K3151" t="s">
        <v>1110</v>
      </c>
      <c r="L3151" t="s">
        <v>34</v>
      </c>
      <c r="M3151" t="s">
        <v>2856</v>
      </c>
      <c r="N3151" t="s">
        <v>2857</v>
      </c>
      <c r="O3151">
        <v>16.9</v>
      </c>
      <c r="Q3151">
        <v>909.5</v>
      </c>
      <c r="R3151">
        <v>909.5</v>
      </c>
      <c r="S3151">
        <v>179.57632</v>
      </c>
      <c r="T3151">
        <v>1089.07632</v>
      </c>
      <c r="U3151">
        <v>154</v>
      </c>
      <c r="V3151">
        <f>SUMIF(货件明细!K:K,F3151,货件明细!AQ:AQ)</f>
        <v>0</v>
      </c>
      <c r="W3151">
        <f t="shared" si="196"/>
        <v>1</v>
      </c>
      <c r="X3151">
        <f t="shared" si="197"/>
        <v>154</v>
      </c>
      <c r="Y3151">
        <f>SUMIF(货件明细!K:K,F3151,货件明细!I:I)</f>
        <v>0</v>
      </c>
      <c r="Z3151">
        <f t="shared" si="198"/>
        <v>16.9</v>
      </c>
      <c r="AA3151">
        <f>SUMIF(货件明细!K:K,F3151,货件明细!J:J)</f>
        <v>0</v>
      </c>
      <c r="AB3151">
        <f t="shared" si="199"/>
        <v>1</v>
      </c>
    </row>
    <row r="3152" spans="1:28">
      <c r="A3152">
        <v>2025</v>
      </c>
      <c r="B3152">
        <v>5</v>
      </c>
      <c r="C3152">
        <v>21</v>
      </c>
      <c r="D3152" s="4">
        <v>45799</v>
      </c>
      <c r="E3152" t="s">
        <v>28</v>
      </c>
      <c r="F3152" t="s">
        <v>3288</v>
      </c>
      <c r="G3152" t="s">
        <v>275</v>
      </c>
      <c r="H3152" t="s">
        <v>31</v>
      </c>
      <c r="I3152" t="s">
        <v>96</v>
      </c>
      <c r="J3152" t="s">
        <v>1110</v>
      </c>
      <c r="K3152" t="s">
        <v>1110</v>
      </c>
      <c r="L3152" t="s">
        <v>34</v>
      </c>
      <c r="M3152" t="s">
        <v>2856</v>
      </c>
      <c r="N3152" t="s">
        <v>2857</v>
      </c>
      <c r="O3152">
        <v>28.61</v>
      </c>
      <c r="Q3152">
        <v>1551.5</v>
      </c>
      <c r="R3152">
        <v>1551.5</v>
      </c>
      <c r="S3152">
        <v>136.86864</v>
      </c>
      <c r="T3152">
        <v>1688.36864</v>
      </c>
      <c r="U3152">
        <v>99</v>
      </c>
      <c r="V3152">
        <f>SUMIF(货件明细!K:K,F3152,货件明细!AQ:AQ)</f>
        <v>0</v>
      </c>
      <c r="W3152">
        <f t="shared" si="196"/>
        <v>1</v>
      </c>
      <c r="X3152">
        <f t="shared" si="197"/>
        <v>99</v>
      </c>
      <c r="Y3152">
        <f>SUMIF(货件明细!K:K,F3152,货件明细!I:I)</f>
        <v>0</v>
      </c>
      <c r="Z3152">
        <f t="shared" si="198"/>
        <v>28.61</v>
      </c>
      <c r="AA3152">
        <f>SUMIF(货件明细!K:K,F3152,货件明细!J:J)</f>
        <v>0</v>
      </c>
      <c r="AB3152">
        <f t="shared" si="199"/>
        <v>1</v>
      </c>
    </row>
    <row r="3153" spans="1:28">
      <c r="A3153">
        <v>2025</v>
      </c>
      <c r="B3153">
        <v>5</v>
      </c>
      <c r="C3153">
        <v>21</v>
      </c>
      <c r="D3153" s="4">
        <v>45799</v>
      </c>
      <c r="E3153" t="s">
        <v>28</v>
      </c>
      <c r="F3153" t="s">
        <v>3289</v>
      </c>
      <c r="G3153" t="s">
        <v>275</v>
      </c>
      <c r="H3153" t="s">
        <v>31</v>
      </c>
      <c r="I3153" t="s">
        <v>96</v>
      </c>
      <c r="J3153" t="s">
        <v>33</v>
      </c>
      <c r="K3153" t="s">
        <v>33</v>
      </c>
      <c r="L3153" t="s">
        <v>34</v>
      </c>
      <c r="M3153" t="s">
        <v>35</v>
      </c>
      <c r="N3153" t="s">
        <v>285</v>
      </c>
      <c r="O3153">
        <v>36.65</v>
      </c>
      <c r="Q3153">
        <v>2445.7</v>
      </c>
      <c r="R3153">
        <v>2445.7</v>
      </c>
      <c r="S3153">
        <v>259.4528</v>
      </c>
      <c r="T3153">
        <v>2705.1528</v>
      </c>
      <c r="U3153">
        <v>193</v>
      </c>
      <c r="V3153">
        <f>SUMIF(货件明细!K:K,F3153,货件明细!AQ:AQ)</f>
        <v>0</v>
      </c>
      <c r="W3153">
        <f t="shared" si="196"/>
        <v>1</v>
      </c>
      <c r="X3153">
        <f t="shared" si="197"/>
        <v>193</v>
      </c>
      <c r="Y3153">
        <f>SUMIF(货件明细!K:K,F3153,货件明细!I:I)</f>
        <v>0</v>
      </c>
      <c r="Z3153">
        <f t="shared" si="198"/>
        <v>36.65</v>
      </c>
      <c r="AA3153">
        <f>SUMIF(货件明细!K:K,F3153,货件明细!J:J)</f>
        <v>0</v>
      </c>
      <c r="AB3153">
        <f t="shared" si="199"/>
        <v>1</v>
      </c>
    </row>
    <row r="3154" spans="1:28">
      <c r="A3154">
        <v>2025</v>
      </c>
      <c r="B3154">
        <v>5</v>
      </c>
      <c r="C3154">
        <v>21</v>
      </c>
      <c r="D3154" s="4">
        <v>45799</v>
      </c>
      <c r="E3154" t="s">
        <v>28</v>
      </c>
      <c r="F3154" t="s">
        <v>3290</v>
      </c>
      <c r="G3154" t="s">
        <v>275</v>
      </c>
      <c r="H3154" t="s">
        <v>31</v>
      </c>
      <c r="I3154" t="s">
        <v>32</v>
      </c>
      <c r="J3154" t="s">
        <v>33</v>
      </c>
      <c r="K3154" t="s">
        <v>33</v>
      </c>
      <c r="L3154" t="s">
        <v>34</v>
      </c>
      <c r="M3154" t="s">
        <v>35</v>
      </c>
      <c r="N3154" t="s">
        <v>272</v>
      </c>
      <c r="O3154">
        <v>21.7</v>
      </c>
      <c r="Q3154">
        <v>1223.2</v>
      </c>
      <c r="R3154">
        <v>1256.45581395349</v>
      </c>
      <c r="S3154">
        <v>103.63536</v>
      </c>
      <c r="T3154">
        <v>1360.09117395349</v>
      </c>
      <c r="U3154">
        <v>75</v>
      </c>
      <c r="V3154">
        <f>SUMIF(货件明细!K:K,F3154,货件明细!AQ:AQ)</f>
        <v>0</v>
      </c>
      <c r="W3154">
        <f t="shared" si="196"/>
        <v>1</v>
      </c>
      <c r="X3154">
        <f t="shared" si="197"/>
        <v>75</v>
      </c>
      <c r="Y3154">
        <f>SUMIF(货件明细!K:K,F3154,货件明细!I:I)</f>
        <v>0</v>
      </c>
      <c r="Z3154">
        <f t="shared" si="198"/>
        <v>21.7</v>
      </c>
      <c r="AA3154">
        <f>SUMIF(货件明细!K:K,F3154,货件明细!J:J)</f>
        <v>0</v>
      </c>
      <c r="AB3154">
        <f t="shared" si="199"/>
        <v>1</v>
      </c>
    </row>
    <row r="3155" spans="1:28">
      <c r="A3155">
        <v>2025</v>
      </c>
      <c r="B3155">
        <v>5</v>
      </c>
      <c r="C3155">
        <v>21</v>
      </c>
      <c r="D3155" s="4">
        <v>45799</v>
      </c>
      <c r="E3155" t="s">
        <v>28</v>
      </c>
      <c r="F3155" t="s">
        <v>3291</v>
      </c>
      <c r="G3155" t="s">
        <v>275</v>
      </c>
      <c r="H3155" t="s">
        <v>31</v>
      </c>
      <c r="I3155" t="s">
        <v>57</v>
      </c>
      <c r="J3155" t="s">
        <v>33</v>
      </c>
      <c r="K3155" t="s">
        <v>33</v>
      </c>
      <c r="L3155" t="s">
        <v>34</v>
      </c>
      <c r="M3155" t="s">
        <v>35</v>
      </c>
      <c r="N3155" t="s">
        <v>272</v>
      </c>
      <c r="O3155">
        <v>21.7</v>
      </c>
      <c r="Q3155">
        <v>1223.2</v>
      </c>
      <c r="R3155">
        <v>1256.45581395349</v>
      </c>
      <c r="S3155">
        <v>195.46416</v>
      </c>
      <c r="T3155">
        <v>1451.91997395349</v>
      </c>
      <c r="U3155">
        <v>159</v>
      </c>
      <c r="V3155">
        <f>SUMIF(货件明细!K:K,F3155,货件明细!AQ:AQ)</f>
        <v>0</v>
      </c>
      <c r="W3155">
        <f t="shared" si="196"/>
        <v>1</v>
      </c>
      <c r="X3155">
        <f t="shared" si="197"/>
        <v>159</v>
      </c>
      <c r="Y3155">
        <f>SUMIF(货件明细!K:K,F3155,货件明细!I:I)</f>
        <v>0</v>
      </c>
      <c r="Z3155">
        <f t="shared" si="198"/>
        <v>21.7</v>
      </c>
      <c r="AA3155">
        <f>SUMIF(货件明细!K:K,F3155,货件明细!J:J)</f>
        <v>0</v>
      </c>
      <c r="AB3155">
        <f t="shared" si="199"/>
        <v>1</v>
      </c>
    </row>
    <row r="3156" spans="1:28">
      <c r="A3156">
        <v>2025</v>
      </c>
      <c r="B3156">
        <v>5</v>
      </c>
      <c r="C3156">
        <v>21</v>
      </c>
      <c r="D3156" s="4">
        <v>45799</v>
      </c>
      <c r="E3156" t="s">
        <v>28</v>
      </c>
      <c r="F3156" t="s">
        <v>3292</v>
      </c>
      <c r="G3156" t="s">
        <v>275</v>
      </c>
      <c r="H3156" t="s">
        <v>31</v>
      </c>
      <c r="I3156" t="s">
        <v>39</v>
      </c>
      <c r="J3156" t="s">
        <v>33</v>
      </c>
      <c r="K3156" t="s">
        <v>33</v>
      </c>
      <c r="L3156" t="s">
        <v>34</v>
      </c>
      <c r="M3156" t="s">
        <v>35</v>
      </c>
      <c r="N3156" t="s">
        <v>272</v>
      </c>
      <c r="O3156">
        <v>21.7</v>
      </c>
      <c r="Q3156">
        <v>1223.2</v>
      </c>
      <c r="R3156">
        <v>1256.45581395349</v>
      </c>
      <c r="S3156">
        <v>128.2688</v>
      </c>
      <c r="T3156">
        <v>1384.72461395349</v>
      </c>
      <c r="U3156">
        <v>111</v>
      </c>
      <c r="V3156">
        <f>SUMIF(货件明细!K:K,F3156,货件明细!AQ:AQ)</f>
        <v>0</v>
      </c>
      <c r="W3156">
        <f t="shared" si="196"/>
        <v>1</v>
      </c>
      <c r="X3156">
        <f t="shared" si="197"/>
        <v>111</v>
      </c>
      <c r="Y3156">
        <f>SUMIF(货件明细!K:K,F3156,货件明细!I:I)</f>
        <v>0</v>
      </c>
      <c r="Z3156">
        <f t="shared" si="198"/>
        <v>21.7</v>
      </c>
      <c r="AA3156">
        <f>SUMIF(货件明细!K:K,F3156,货件明细!J:J)</f>
        <v>0</v>
      </c>
      <c r="AB3156">
        <f t="shared" si="199"/>
        <v>1</v>
      </c>
    </row>
    <row r="3157" spans="1:28">
      <c r="A3157">
        <v>2025</v>
      </c>
      <c r="B3157">
        <v>5</v>
      </c>
      <c r="C3157">
        <v>21</v>
      </c>
      <c r="D3157" s="4">
        <v>45799</v>
      </c>
      <c r="E3157" t="s">
        <v>28</v>
      </c>
      <c r="F3157" t="s">
        <v>3293</v>
      </c>
      <c r="G3157" t="s">
        <v>275</v>
      </c>
      <c r="H3157" t="s">
        <v>31</v>
      </c>
      <c r="I3157" t="s">
        <v>145</v>
      </c>
      <c r="J3157" t="s">
        <v>33</v>
      </c>
      <c r="K3157" t="s">
        <v>33</v>
      </c>
      <c r="L3157" t="s">
        <v>34</v>
      </c>
      <c r="M3157" t="s">
        <v>35</v>
      </c>
      <c r="N3157" t="s">
        <v>272</v>
      </c>
      <c r="O3157">
        <v>19.8</v>
      </c>
      <c r="Q3157">
        <v>1112</v>
      </c>
      <c r="R3157">
        <v>1142.23255813953</v>
      </c>
      <c r="S3157">
        <v>206.39616</v>
      </c>
      <c r="T3157">
        <v>1348.62871813953</v>
      </c>
      <c r="U3157">
        <v>175</v>
      </c>
      <c r="V3157">
        <f>SUMIF(货件明细!K:K,F3157,货件明细!AQ:AQ)</f>
        <v>0</v>
      </c>
      <c r="W3157">
        <f t="shared" si="196"/>
        <v>1</v>
      </c>
      <c r="X3157">
        <f t="shared" si="197"/>
        <v>175</v>
      </c>
      <c r="Y3157">
        <f>SUMIF(货件明细!K:K,F3157,货件明细!I:I)</f>
        <v>0</v>
      </c>
      <c r="Z3157">
        <f t="shared" si="198"/>
        <v>19.8</v>
      </c>
      <c r="AA3157">
        <f>SUMIF(货件明细!K:K,F3157,货件明细!J:J)</f>
        <v>0</v>
      </c>
      <c r="AB3157">
        <f t="shared" si="199"/>
        <v>1</v>
      </c>
    </row>
    <row r="3158" spans="1:28">
      <c r="A3158">
        <v>2025</v>
      </c>
      <c r="B3158">
        <v>5</v>
      </c>
      <c r="C3158">
        <v>21</v>
      </c>
      <c r="D3158" s="4">
        <v>45800</v>
      </c>
      <c r="E3158" t="s">
        <v>28</v>
      </c>
      <c r="F3158" t="s">
        <v>3294</v>
      </c>
      <c r="G3158" t="s">
        <v>2298</v>
      </c>
      <c r="H3158" t="s">
        <v>31</v>
      </c>
      <c r="I3158" t="s">
        <v>32</v>
      </c>
      <c r="J3158" t="s">
        <v>1110</v>
      </c>
      <c r="K3158" t="s">
        <v>1110</v>
      </c>
      <c r="L3158" t="s">
        <v>34</v>
      </c>
      <c r="M3158" t="s">
        <v>65</v>
      </c>
      <c r="N3158" t="s">
        <v>2857</v>
      </c>
      <c r="O3158">
        <v>31.77</v>
      </c>
      <c r="Q3158">
        <v>1632</v>
      </c>
      <c r="R3158">
        <v>1632</v>
      </c>
      <c r="S3158">
        <v>181.32544</v>
      </c>
      <c r="T3158">
        <v>1813.32544</v>
      </c>
      <c r="U3158">
        <v>79</v>
      </c>
      <c r="V3158">
        <f>SUMIF(货件明细!K:K,F3158,货件明细!AQ:AQ)</f>
        <v>0</v>
      </c>
      <c r="W3158">
        <f t="shared" si="196"/>
        <v>1</v>
      </c>
      <c r="X3158">
        <f t="shared" si="197"/>
        <v>79</v>
      </c>
      <c r="Y3158">
        <f>SUMIF(货件明细!K:K,F3158,货件明细!I:I)</f>
        <v>0</v>
      </c>
      <c r="Z3158">
        <f t="shared" si="198"/>
        <v>31.77</v>
      </c>
      <c r="AA3158">
        <f>SUMIF(货件明细!K:K,F3158,货件明细!J:J)</f>
        <v>0</v>
      </c>
      <c r="AB3158">
        <f t="shared" si="199"/>
        <v>1</v>
      </c>
    </row>
    <row r="3159" spans="1:28">
      <c r="A3159">
        <v>2025</v>
      </c>
      <c r="B3159">
        <v>5</v>
      </c>
      <c r="C3159">
        <v>21</v>
      </c>
      <c r="D3159" s="4">
        <v>45800</v>
      </c>
      <c r="E3159" t="s">
        <v>28</v>
      </c>
      <c r="F3159" t="s">
        <v>3295</v>
      </c>
      <c r="G3159" t="s">
        <v>1517</v>
      </c>
      <c r="H3159" t="s">
        <v>71</v>
      </c>
      <c r="I3159" t="s">
        <v>80</v>
      </c>
      <c r="J3159" t="s">
        <v>100</v>
      </c>
      <c r="K3159" t="s">
        <v>100</v>
      </c>
      <c r="L3159" t="s">
        <v>46</v>
      </c>
      <c r="M3159" t="s">
        <v>47</v>
      </c>
      <c r="N3159" t="s">
        <v>159</v>
      </c>
      <c r="O3159">
        <v>42.55</v>
      </c>
      <c r="Q3159">
        <v>200.2</v>
      </c>
      <c r="R3159">
        <v>200.2</v>
      </c>
      <c r="S3159">
        <v>0</v>
      </c>
      <c r="T3159">
        <v>200.2</v>
      </c>
      <c r="U3159">
        <v>231</v>
      </c>
      <c r="V3159">
        <f>SUMIF(货件明细!K:K,F3159,货件明细!AQ:AQ)</f>
        <v>0</v>
      </c>
      <c r="W3159">
        <f t="shared" si="196"/>
        <v>1</v>
      </c>
      <c r="X3159">
        <f t="shared" si="197"/>
        <v>231</v>
      </c>
      <c r="Y3159">
        <f>SUMIF(货件明细!K:K,F3159,货件明细!I:I)</f>
        <v>0</v>
      </c>
      <c r="Z3159">
        <f t="shared" si="198"/>
        <v>42.55</v>
      </c>
      <c r="AA3159">
        <f>SUMIF(货件明细!K:K,F3159,货件明细!J:J)</f>
        <v>0</v>
      </c>
      <c r="AB3159">
        <f t="shared" si="199"/>
        <v>1</v>
      </c>
    </row>
    <row r="3160" spans="1:28">
      <c r="A3160">
        <v>2025</v>
      </c>
      <c r="B3160">
        <v>5</v>
      </c>
      <c r="C3160">
        <v>21</v>
      </c>
      <c r="D3160" s="4">
        <v>45800</v>
      </c>
      <c r="E3160" t="s">
        <v>28</v>
      </c>
      <c r="F3160" t="s">
        <v>3296</v>
      </c>
      <c r="G3160" t="s">
        <v>369</v>
      </c>
      <c r="H3160" t="s">
        <v>31</v>
      </c>
      <c r="I3160" t="s">
        <v>80</v>
      </c>
      <c r="J3160" t="s">
        <v>100</v>
      </c>
      <c r="K3160" t="s">
        <v>100</v>
      </c>
      <c r="L3160" t="s">
        <v>46</v>
      </c>
      <c r="M3160" t="s">
        <v>47</v>
      </c>
      <c r="N3160" t="s">
        <v>101</v>
      </c>
      <c r="O3160">
        <v>42.55</v>
      </c>
      <c r="Q3160">
        <v>310.7</v>
      </c>
      <c r="R3160">
        <v>310.7</v>
      </c>
      <c r="S3160">
        <v>0</v>
      </c>
      <c r="T3160">
        <v>310.7</v>
      </c>
      <c r="U3160">
        <v>231</v>
      </c>
      <c r="V3160">
        <f>SUMIF(货件明细!K:K,F3160,货件明细!AQ:AQ)</f>
        <v>0</v>
      </c>
      <c r="W3160">
        <f t="shared" si="196"/>
        <v>1</v>
      </c>
      <c r="X3160">
        <f t="shared" si="197"/>
        <v>231</v>
      </c>
      <c r="Y3160">
        <f>SUMIF(货件明细!K:K,F3160,货件明细!I:I)</f>
        <v>0</v>
      </c>
      <c r="Z3160">
        <f t="shared" si="198"/>
        <v>42.55</v>
      </c>
      <c r="AA3160">
        <f>SUMIF(货件明细!K:K,F3160,货件明细!J:J)</f>
        <v>0</v>
      </c>
      <c r="AB3160">
        <f t="shared" si="199"/>
        <v>1</v>
      </c>
    </row>
    <row r="3161" spans="1:28">
      <c r="A3161">
        <v>2025</v>
      </c>
      <c r="B3161">
        <v>5</v>
      </c>
      <c r="C3161">
        <v>21</v>
      </c>
      <c r="D3161" s="4">
        <v>45800</v>
      </c>
      <c r="E3161" t="s">
        <v>28</v>
      </c>
      <c r="F3161" t="s">
        <v>3297</v>
      </c>
      <c r="G3161" t="s">
        <v>105</v>
      </c>
      <c r="H3161" t="s">
        <v>31</v>
      </c>
      <c r="I3161" t="s">
        <v>80</v>
      </c>
      <c r="J3161" t="s">
        <v>100</v>
      </c>
      <c r="K3161" t="s">
        <v>100</v>
      </c>
      <c r="L3161" t="s">
        <v>46</v>
      </c>
      <c r="M3161" t="s">
        <v>47</v>
      </c>
      <c r="N3161" t="s">
        <v>101</v>
      </c>
      <c r="O3161">
        <v>42.55</v>
      </c>
      <c r="Q3161">
        <v>314.6</v>
      </c>
      <c r="R3161">
        <v>314.6</v>
      </c>
      <c r="S3161">
        <v>0</v>
      </c>
      <c r="T3161">
        <v>314.6</v>
      </c>
      <c r="U3161">
        <v>231</v>
      </c>
      <c r="V3161">
        <f>SUMIF(货件明细!K:K,F3161,货件明细!AQ:AQ)</f>
        <v>0</v>
      </c>
      <c r="W3161">
        <f t="shared" si="196"/>
        <v>1</v>
      </c>
      <c r="X3161">
        <f t="shared" si="197"/>
        <v>231</v>
      </c>
      <c r="Y3161">
        <f>SUMIF(货件明细!K:K,F3161,货件明细!I:I)</f>
        <v>0</v>
      </c>
      <c r="Z3161">
        <f t="shared" si="198"/>
        <v>42.55</v>
      </c>
      <c r="AA3161">
        <f>SUMIF(货件明细!K:K,F3161,货件明细!J:J)</f>
        <v>0</v>
      </c>
      <c r="AB3161">
        <f t="shared" si="199"/>
        <v>1</v>
      </c>
    </row>
    <row r="3162" spans="1:28">
      <c r="A3162">
        <v>2025</v>
      </c>
      <c r="B3162">
        <v>5</v>
      </c>
      <c r="C3162">
        <v>21</v>
      </c>
      <c r="D3162" s="4">
        <v>45800</v>
      </c>
      <c r="E3162" t="s">
        <v>28</v>
      </c>
      <c r="F3162" t="s">
        <v>3298</v>
      </c>
      <c r="G3162" t="s">
        <v>269</v>
      </c>
      <c r="H3162" t="s">
        <v>31</v>
      </c>
      <c r="I3162" t="s">
        <v>80</v>
      </c>
      <c r="J3162" t="s">
        <v>100</v>
      </c>
      <c r="K3162" t="s">
        <v>100</v>
      </c>
      <c r="L3162" t="s">
        <v>46</v>
      </c>
      <c r="M3162" t="s">
        <v>2882</v>
      </c>
      <c r="N3162" t="s">
        <v>3135</v>
      </c>
      <c r="O3162">
        <v>42.55</v>
      </c>
      <c r="Q3162">
        <v>277.765384615385</v>
      </c>
      <c r="R3162">
        <v>277.765384615385</v>
      </c>
      <c r="S3162">
        <v>0</v>
      </c>
      <c r="T3162">
        <v>277.765384615385</v>
      </c>
      <c r="U3162">
        <v>231</v>
      </c>
      <c r="V3162">
        <f>SUMIF(货件明细!K:K,F3162,货件明细!AQ:AQ)</f>
        <v>0</v>
      </c>
      <c r="W3162">
        <f t="shared" si="196"/>
        <v>1</v>
      </c>
      <c r="X3162">
        <f t="shared" si="197"/>
        <v>231</v>
      </c>
      <c r="Y3162">
        <f>SUMIF(货件明细!K:K,F3162,货件明细!I:I)</f>
        <v>0</v>
      </c>
      <c r="Z3162">
        <f t="shared" si="198"/>
        <v>42.55</v>
      </c>
      <c r="AA3162">
        <f>SUMIF(货件明细!K:K,F3162,货件明细!J:J)</f>
        <v>0</v>
      </c>
      <c r="AB3162">
        <f t="shared" si="199"/>
        <v>1</v>
      </c>
    </row>
    <row r="3163" spans="1:28">
      <c r="A3163">
        <v>2025</v>
      </c>
      <c r="B3163">
        <v>5</v>
      </c>
      <c r="C3163">
        <v>21</v>
      </c>
      <c r="D3163" s="4">
        <v>45800</v>
      </c>
      <c r="E3163" t="s">
        <v>28</v>
      </c>
      <c r="F3163" t="s">
        <v>3299</v>
      </c>
      <c r="G3163" t="s">
        <v>70</v>
      </c>
      <c r="H3163" t="s">
        <v>71</v>
      </c>
      <c r="I3163" t="s">
        <v>80</v>
      </c>
      <c r="J3163" t="s">
        <v>100</v>
      </c>
      <c r="K3163" t="s">
        <v>100</v>
      </c>
      <c r="L3163" t="s">
        <v>46</v>
      </c>
      <c r="M3163" t="s">
        <v>47</v>
      </c>
      <c r="N3163" t="s">
        <v>159</v>
      </c>
      <c r="O3163">
        <v>42.55</v>
      </c>
      <c r="Q3163">
        <v>215.8</v>
      </c>
      <c r="R3163">
        <v>215.8</v>
      </c>
      <c r="S3163">
        <v>0</v>
      </c>
      <c r="T3163">
        <v>215.8</v>
      </c>
      <c r="U3163">
        <v>231</v>
      </c>
      <c r="V3163">
        <f>SUMIF(货件明细!K:K,F3163,货件明细!AQ:AQ)</f>
        <v>0</v>
      </c>
      <c r="W3163">
        <f t="shared" si="196"/>
        <v>1</v>
      </c>
      <c r="X3163">
        <f t="shared" si="197"/>
        <v>231</v>
      </c>
      <c r="Y3163">
        <f>SUMIF(货件明细!K:K,F3163,货件明细!I:I)</f>
        <v>0</v>
      </c>
      <c r="Z3163">
        <f t="shared" si="198"/>
        <v>42.55</v>
      </c>
      <c r="AA3163">
        <f>SUMIF(货件明细!K:K,F3163,货件明细!J:J)</f>
        <v>0</v>
      </c>
      <c r="AB3163">
        <f t="shared" si="199"/>
        <v>1</v>
      </c>
    </row>
    <row r="3164" spans="1:28">
      <c r="A3164">
        <v>2025</v>
      </c>
      <c r="B3164">
        <v>5</v>
      </c>
      <c r="C3164">
        <v>21</v>
      </c>
      <c r="D3164" s="4">
        <v>45800</v>
      </c>
      <c r="E3164" t="s">
        <v>28</v>
      </c>
      <c r="F3164" t="s">
        <v>3300</v>
      </c>
      <c r="G3164" t="s">
        <v>54</v>
      </c>
      <c r="H3164" t="s">
        <v>31</v>
      </c>
      <c r="I3164" t="s">
        <v>80</v>
      </c>
      <c r="J3164" t="s">
        <v>45</v>
      </c>
      <c r="K3164" t="s">
        <v>100</v>
      </c>
      <c r="L3164" t="s">
        <v>46</v>
      </c>
      <c r="M3164" t="s">
        <v>47</v>
      </c>
      <c r="N3164" t="s">
        <v>101</v>
      </c>
      <c r="O3164">
        <v>21.88</v>
      </c>
      <c r="Q3164">
        <v>167.4</v>
      </c>
      <c r="R3164">
        <v>167.4</v>
      </c>
      <c r="S3164">
        <v>0</v>
      </c>
      <c r="T3164">
        <v>167.4</v>
      </c>
      <c r="U3164">
        <v>206</v>
      </c>
      <c r="V3164">
        <f>SUMIF(货件明细!K:K,F3164,货件明细!AQ:AQ)</f>
        <v>0</v>
      </c>
      <c r="W3164">
        <f t="shared" si="196"/>
        <v>1</v>
      </c>
      <c r="X3164">
        <f t="shared" si="197"/>
        <v>206</v>
      </c>
      <c r="Y3164">
        <f>SUMIF(货件明细!K:K,F3164,货件明细!I:I)</f>
        <v>0</v>
      </c>
      <c r="Z3164">
        <f t="shared" si="198"/>
        <v>21.88</v>
      </c>
      <c r="AA3164">
        <f>SUMIF(货件明细!K:K,F3164,货件明细!J:J)</f>
        <v>0</v>
      </c>
      <c r="AB3164">
        <f t="shared" si="199"/>
        <v>1</v>
      </c>
    </row>
    <row r="3165" spans="1:28">
      <c r="A3165">
        <v>2025</v>
      </c>
      <c r="B3165">
        <v>5</v>
      </c>
      <c r="C3165">
        <v>21</v>
      </c>
      <c r="D3165" s="4">
        <v>45800</v>
      </c>
      <c r="E3165" t="s">
        <v>28</v>
      </c>
      <c r="F3165" t="s">
        <v>3301</v>
      </c>
      <c r="G3165" t="s">
        <v>269</v>
      </c>
      <c r="H3165" t="s">
        <v>31</v>
      </c>
      <c r="I3165" t="s">
        <v>80</v>
      </c>
      <c r="J3165" t="s">
        <v>45</v>
      </c>
      <c r="K3165" t="s">
        <v>100</v>
      </c>
      <c r="L3165" t="s">
        <v>46</v>
      </c>
      <c r="M3165" t="s">
        <v>2882</v>
      </c>
      <c r="N3165" t="s">
        <v>3135</v>
      </c>
      <c r="O3165">
        <v>21.88</v>
      </c>
      <c r="Q3165">
        <v>138.882692307692</v>
      </c>
      <c r="R3165">
        <v>138.882692307692</v>
      </c>
      <c r="S3165">
        <v>0</v>
      </c>
      <c r="T3165">
        <v>138.882692307692</v>
      </c>
      <c r="U3165">
        <v>206</v>
      </c>
      <c r="V3165">
        <f>SUMIF(货件明细!K:K,F3165,货件明细!AQ:AQ)</f>
        <v>0</v>
      </c>
      <c r="W3165">
        <f t="shared" si="196"/>
        <v>1</v>
      </c>
      <c r="X3165">
        <f t="shared" si="197"/>
        <v>206</v>
      </c>
      <c r="Y3165">
        <f>SUMIF(货件明细!K:K,F3165,货件明细!I:I)</f>
        <v>0</v>
      </c>
      <c r="Z3165">
        <f t="shared" si="198"/>
        <v>21.88</v>
      </c>
      <c r="AA3165">
        <f>SUMIF(货件明细!K:K,F3165,货件明细!J:J)</f>
        <v>0</v>
      </c>
      <c r="AB3165">
        <f t="shared" si="199"/>
        <v>1</v>
      </c>
    </row>
    <row r="3166" spans="1:28">
      <c r="A3166">
        <v>2025</v>
      </c>
      <c r="B3166">
        <v>5</v>
      </c>
      <c r="C3166">
        <v>21</v>
      </c>
      <c r="D3166" s="4">
        <v>45800</v>
      </c>
      <c r="E3166" t="s">
        <v>28</v>
      </c>
      <c r="F3166" t="s">
        <v>3302</v>
      </c>
      <c r="G3166" t="s">
        <v>50</v>
      </c>
      <c r="H3166" t="s">
        <v>31</v>
      </c>
      <c r="I3166" t="s">
        <v>80</v>
      </c>
      <c r="J3166" t="s">
        <v>45</v>
      </c>
      <c r="K3166" t="s">
        <v>100</v>
      </c>
      <c r="L3166" t="s">
        <v>46</v>
      </c>
      <c r="M3166" t="s">
        <v>47</v>
      </c>
      <c r="N3166" t="s">
        <v>101</v>
      </c>
      <c r="O3166">
        <v>21.88</v>
      </c>
      <c r="Q3166">
        <v>198.9</v>
      </c>
      <c r="R3166">
        <v>198.9</v>
      </c>
      <c r="S3166">
        <v>0</v>
      </c>
      <c r="T3166">
        <v>198.9</v>
      </c>
      <c r="U3166">
        <v>206</v>
      </c>
      <c r="V3166">
        <f>SUMIF(货件明细!K:K,F3166,货件明细!AQ:AQ)</f>
        <v>0</v>
      </c>
      <c r="W3166">
        <f t="shared" si="196"/>
        <v>1</v>
      </c>
      <c r="X3166">
        <f t="shared" si="197"/>
        <v>206</v>
      </c>
      <c r="Y3166">
        <f>SUMIF(货件明细!K:K,F3166,货件明细!I:I)</f>
        <v>0</v>
      </c>
      <c r="Z3166">
        <f t="shared" si="198"/>
        <v>21.88</v>
      </c>
      <c r="AA3166">
        <f>SUMIF(货件明细!K:K,F3166,货件明细!J:J)</f>
        <v>0</v>
      </c>
      <c r="AB3166">
        <f t="shared" si="199"/>
        <v>1</v>
      </c>
    </row>
    <row r="3167" spans="1:28">
      <c r="A3167">
        <v>2025</v>
      </c>
      <c r="B3167">
        <v>5</v>
      </c>
      <c r="C3167">
        <v>21</v>
      </c>
      <c r="D3167" s="4">
        <v>45800</v>
      </c>
      <c r="E3167" t="s">
        <v>28</v>
      </c>
      <c r="F3167" t="s">
        <v>3303</v>
      </c>
      <c r="G3167" t="s">
        <v>163</v>
      </c>
      <c r="H3167" t="s">
        <v>71</v>
      </c>
      <c r="I3167" t="s">
        <v>80</v>
      </c>
      <c r="J3167" t="s">
        <v>45</v>
      </c>
      <c r="K3167" t="s">
        <v>45</v>
      </c>
      <c r="L3167" t="s">
        <v>46</v>
      </c>
      <c r="M3167" t="s">
        <v>47</v>
      </c>
      <c r="N3167" t="s">
        <v>48</v>
      </c>
      <c r="O3167">
        <v>21.88</v>
      </c>
      <c r="Q3167">
        <v>234</v>
      </c>
      <c r="R3167">
        <v>234</v>
      </c>
      <c r="S3167">
        <v>0</v>
      </c>
      <c r="T3167">
        <v>234</v>
      </c>
      <c r="U3167">
        <v>206</v>
      </c>
      <c r="V3167">
        <f>SUMIF(货件明细!K:K,F3167,货件明细!AQ:AQ)</f>
        <v>0</v>
      </c>
      <c r="W3167">
        <f t="shared" si="196"/>
        <v>1</v>
      </c>
      <c r="X3167">
        <f t="shared" si="197"/>
        <v>206</v>
      </c>
      <c r="Y3167">
        <f>SUMIF(货件明细!K:K,F3167,货件明细!I:I)</f>
        <v>0</v>
      </c>
      <c r="Z3167">
        <f t="shared" si="198"/>
        <v>21.88</v>
      </c>
      <c r="AA3167">
        <f>SUMIF(货件明细!K:K,F3167,货件明细!J:J)</f>
        <v>0</v>
      </c>
      <c r="AB3167">
        <f t="shared" si="199"/>
        <v>1</v>
      </c>
    </row>
    <row r="3168" spans="1:28">
      <c r="A3168">
        <v>2025</v>
      </c>
      <c r="B3168">
        <v>5</v>
      </c>
      <c r="C3168">
        <v>21</v>
      </c>
      <c r="D3168" s="4">
        <v>45800</v>
      </c>
      <c r="E3168" t="s">
        <v>28</v>
      </c>
      <c r="F3168" t="s">
        <v>3304</v>
      </c>
      <c r="G3168" t="s">
        <v>1517</v>
      </c>
      <c r="H3168" t="s">
        <v>71</v>
      </c>
      <c r="I3168" t="s">
        <v>80</v>
      </c>
      <c r="J3168" t="s">
        <v>45</v>
      </c>
      <c r="K3168" t="s">
        <v>45</v>
      </c>
      <c r="L3168" t="s">
        <v>46</v>
      </c>
      <c r="M3168" t="s">
        <v>47</v>
      </c>
      <c r="N3168" t="s">
        <v>48</v>
      </c>
      <c r="O3168">
        <v>21.88</v>
      </c>
      <c r="Q3168">
        <v>222</v>
      </c>
      <c r="R3168">
        <v>222</v>
      </c>
      <c r="S3168">
        <v>0</v>
      </c>
      <c r="T3168">
        <v>222</v>
      </c>
      <c r="U3168">
        <v>206</v>
      </c>
      <c r="V3168">
        <f>SUMIF(货件明细!K:K,F3168,货件明细!AQ:AQ)</f>
        <v>0</v>
      </c>
      <c r="W3168">
        <f t="shared" si="196"/>
        <v>1</v>
      </c>
      <c r="X3168">
        <f t="shared" si="197"/>
        <v>206</v>
      </c>
      <c r="Y3168">
        <f>SUMIF(货件明细!K:K,F3168,货件明细!I:I)</f>
        <v>0</v>
      </c>
      <c r="Z3168">
        <f t="shared" si="198"/>
        <v>21.88</v>
      </c>
      <c r="AA3168">
        <f>SUMIF(货件明细!K:K,F3168,货件明细!J:J)</f>
        <v>0</v>
      </c>
      <c r="AB3168">
        <f t="shared" si="199"/>
        <v>1</v>
      </c>
    </row>
    <row r="3169" spans="1:28">
      <c r="A3169">
        <v>2025</v>
      </c>
      <c r="B3169">
        <v>5</v>
      </c>
      <c r="C3169">
        <v>21</v>
      </c>
      <c r="D3169" s="4">
        <v>45800</v>
      </c>
      <c r="E3169" t="s">
        <v>28</v>
      </c>
      <c r="F3169" t="s">
        <v>3305</v>
      </c>
      <c r="G3169" t="s">
        <v>43</v>
      </c>
      <c r="H3169" t="s">
        <v>44</v>
      </c>
      <c r="I3169" t="s">
        <v>57</v>
      </c>
      <c r="J3169" t="s">
        <v>100</v>
      </c>
      <c r="K3169" t="s">
        <v>100</v>
      </c>
      <c r="L3169" t="s">
        <v>46</v>
      </c>
      <c r="M3169" t="s">
        <v>2882</v>
      </c>
      <c r="N3169" t="s">
        <v>3135</v>
      </c>
      <c r="O3169">
        <v>124.4</v>
      </c>
      <c r="Q3169">
        <v>728.752941176471</v>
      </c>
      <c r="R3169">
        <v>728.752941176471</v>
      </c>
      <c r="S3169">
        <v>0</v>
      </c>
      <c r="T3169">
        <v>728.752941176471</v>
      </c>
      <c r="U3169">
        <v>745</v>
      </c>
      <c r="V3169">
        <f>SUMIF(货件明细!K:K,F3169,货件明细!AQ:AQ)</f>
        <v>0</v>
      </c>
      <c r="W3169">
        <f t="shared" si="196"/>
        <v>1</v>
      </c>
      <c r="X3169">
        <f t="shared" si="197"/>
        <v>745</v>
      </c>
      <c r="Y3169">
        <f>SUMIF(货件明细!K:K,F3169,货件明细!I:I)</f>
        <v>0</v>
      </c>
      <c r="Z3169">
        <f t="shared" si="198"/>
        <v>124.4</v>
      </c>
      <c r="AA3169">
        <f>SUMIF(货件明细!K:K,F3169,货件明细!J:J)</f>
        <v>0</v>
      </c>
      <c r="AB3169">
        <f t="shared" si="199"/>
        <v>1</v>
      </c>
    </row>
    <row r="3170" spans="1:28">
      <c r="A3170">
        <v>2025</v>
      </c>
      <c r="B3170">
        <v>5</v>
      </c>
      <c r="C3170">
        <v>21</v>
      </c>
      <c r="D3170" s="4">
        <v>45800</v>
      </c>
      <c r="E3170" t="s">
        <v>28</v>
      </c>
      <c r="F3170" t="s">
        <v>3306</v>
      </c>
      <c r="G3170" t="s">
        <v>56</v>
      </c>
      <c r="H3170" t="s">
        <v>44</v>
      </c>
      <c r="I3170" t="s">
        <v>57</v>
      </c>
      <c r="J3170" t="s">
        <v>100</v>
      </c>
      <c r="K3170" t="s">
        <v>100</v>
      </c>
      <c r="L3170" t="s">
        <v>46</v>
      </c>
      <c r="M3170" t="s">
        <v>2882</v>
      </c>
      <c r="N3170" t="s">
        <v>3135</v>
      </c>
      <c r="O3170">
        <v>124.4</v>
      </c>
      <c r="Q3170">
        <v>770.135294117647</v>
      </c>
      <c r="R3170">
        <v>770.135294117647</v>
      </c>
      <c r="S3170">
        <v>0</v>
      </c>
      <c r="T3170">
        <v>770.135294117647</v>
      </c>
      <c r="U3170">
        <v>745</v>
      </c>
      <c r="V3170">
        <f>SUMIF(货件明细!K:K,F3170,货件明细!AQ:AQ)</f>
        <v>0</v>
      </c>
      <c r="W3170">
        <f t="shared" si="196"/>
        <v>1</v>
      </c>
      <c r="X3170">
        <f t="shared" si="197"/>
        <v>745</v>
      </c>
      <c r="Y3170">
        <f>SUMIF(货件明细!K:K,F3170,货件明细!I:I)</f>
        <v>0</v>
      </c>
      <c r="Z3170">
        <f t="shared" si="198"/>
        <v>124.4</v>
      </c>
      <c r="AA3170">
        <f>SUMIF(货件明细!K:K,F3170,货件明细!J:J)</f>
        <v>0</v>
      </c>
      <c r="AB3170">
        <f t="shared" si="199"/>
        <v>1</v>
      </c>
    </row>
    <row r="3171" spans="1:28">
      <c r="A3171">
        <v>2025</v>
      </c>
      <c r="B3171">
        <v>5</v>
      </c>
      <c r="C3171">
        <v>21</v>
      </c>
      <c r="D3171" s="4">
        <v>45800</v>
      </c>
      <c r="E3171" t="s">
        <v>28</v>
      </c>
      <c r="F3171" t="s">
        <v>3307</v>
      </c>
      <c r="G3171" t="s">
        <v>62</v>
      </c>
      <c r="H3171" t="s">
        <v>31</v>
      </c>
      <c r="I3171" t="s">
        <v>57</v>
      </c>
      <c r="J3171" t="s">
        <v>100</v>
      </c>
      <c r="K3171" t="s">
        <v>100</v>
      </c>
      <c r="L3171" t="s">
        <v>46</v>
      </c>
      <c r="M3171" t="s">
        <v>2882</v>
      </c>
      <c r="N3171" t="s">
        <v>3135</v>
      </c>
      <c r="O3171">
        <v>124.4</v>
      </c>
      <c r="Q3171">
        <v>876.96</v>
      </c>
      <c r="R3171">
        <v>876.96</v>
      </c>
      <c r="S3171">
        <v>0</v>
      </c>
      <c r="T3171">
        <v>876.96</v>
      </c>
      <c r="U3171">
        <v>745</v>
      </c>
      <c r="V3171">
        <f>SUMIF(货件明细!K:K,F3171,货件明细!AQ:AQ)</f>
        <v>0</v>
      </c>
      <c r="W3171">
        <f t="shared" si="196"/>
        <v>1</v>
      </c>
      <c r="X3171">
        <f t="shared" si="197"/>
        <v>745</v>
      </c>
      <c r="Y3171">
        <f>SUMIF(货件明细!K:K,F3171,货件明细!I:I)</f>
        <v>0</v>
      </c>
      <c r="Z3171">
        <f t="shared" si="198"/>
        <v>124.4</v>
      </c>
      <c r="AA3171">
        <f>SUMIF(货件明细!K:K,F3171,货件明细!J:J)</f>
        <v>0</v>
      </c>
      <c r="AB3171">
        <f t="shared" si="199"/>
        <v>1</v>
      </c>
    </row>
    <row r="3172" spans="1:28">
      <c r="A3172">
        <v>2025</v>
      </c>
      <c r="B3172">
        <v>5</v>
      </c>
      <c r="C3172">
        <v>21</v>
      </c>
      <c r="D3172" s="4">
        <v>45800</v>
      </c>
      <c r="E3172" t="s">
        <v>28</v>
      </c>
      <c r="F3172" t="s">
        <v>3308</v>
      </c>
      <c r="G3172" t="s">
        <v>269</v>
      </c>
      <c r="H3172" t="s">
        <v>31</v>
      </c>
      <c r="I3172" t="s">
        <v>57</v>
      </c>
      <c r="J3172" t="s">
        <v>100</v>
      </c>
      <c r="K3172" t="s">
        <v>100</v>
      </c>
      <c r="L3172" t="s">
        <v>46</v>
      </c>
      <c r="M3172" t="s">
        <v>2882</v>
      </c>
      <c r="N3172" t="s">
        <v>3135</v>
      </c>
      <c r="O3172">
        <v>124.4</v>
      </c>
      <c r="Q3172">
        <v>833.296153846154</v>
      </c>
      <c r="R3172">
        <v>833.296153846154</v>
      </c>
      <c r="S3172">
        <v>0</v>
      </c>
      <c r="T3172">
        <v>833.296153846154</v>
      </c>
      <c r="U3172">
        <v>745</v>
      </c>
      <c r="V3172">
        <f>SUMIF(货件明细!K:K,F3172,货件明细!AQ:AQ)</f>
        <v>0</v>
      </c>
      <c r="W3172">
        <f t="shared" si="196"/>
        <v>1</v>
      </c>
      <c r="X3172">
        <f t="shared" si="197"/>
        <v>745</v>
      </c>
      <c r="Y3172">
        <f>SUMIF(货件明细!K:K,F3172,货件明细!I:I)</f>
        <v>0</v>
      </c>
      <c r="Z3172">
        <f t="shared" si="198"/>
        <v>124.4</v>
      </c>
      <c r="AA3172">
        <f>SUMIF(货件明细!K:K,F3172,货件明细!J:J)</f>
        <v>0</v>
      </c>
      <c r="AB3172">
        <f t="shared" si="199"/>
        <v>1</v>
      </c>
    </row>
    <row r="3173" spans="1:28">
      <c r="A3173">
        <v>2025</v>
      </c>
      <c r="B3173">
        <v>5</v>
      </c>
      <c r="C3173">
        <v>21</v>
      </c>
      <c r="D3173" s="4">
        <v>45800</v>
      </c>
      <c r="E3173" t="s">
        <v>28</v>
      </c>
      <c r="F3173" t="s">
        <v>3309</v>
      </c>
      <c r="G3173" t="s">
        <v>1610</v>
      </c>
      <c r="H3173" t="s">
        <v>71</v>
      </c>
      <c r="I3173" t="s">
        <v>57</v>
      </c>
      <c r="J3173" t="s">
        <v>100</v>
      </c>
      <c r="K3173" t="s">
        <v>58</v>
      </c>
      <c r="L3173" t="s">
        <v>46</v>
      </c>
      <c r="M3173" t="s">
        <v>65</v>
      </c>
      <c r="N3173" t="s">
        <v>2731</v>
      </c>
      <c r="O3173">
        <v>124.4</v>
      </c>
      <c r="Q3173">
        <v>502.92</v>
      </c>
      <c r="R3173">
        <v>502.92</v>
      </c>
      <c r="S3173">
        <v>0</v>
      </c>
      <c r="T3173">
        <v>502.92</v>
      </c>
      <c r="U3173">
        <v>745</v>
      </c>
      <c r="V3173">
        <f>SUMIF(货件明细!K:K,F3173,货件明细!AQ:AQ)</f>
        <v>0</v>
      </c>
      <c r="W3173">
        <f t="shared" si="196"/>
        <v>1</v>
      </c>
      <c r="X3173">
        <f t="shared" si="197"/>
        <v>745</v>
      </c>
      <c r="Y3173">
        <f>SUMIF(货件明细!K:K,F3173,货件明细!I:I)</f>
        <v>0</v>
      </c>
      <c r="Z3173">
        <f t="shared" si="198"/>
        <v>124.4</v>
      </c>
      <c r="AA3173">
        <f>SUMIF(货件明细!K:K,F3173,货件明细!J:J)</f>
        <v>0</v>
      </c>
      <c r="AB3173">
        <f t="shared" si="199"/>
        <v>1</v>
      </c>
    </row>
    <row r="3174" spans="1:28">
      <c r="A3174">
        <v>2025</v>
      </c>
      <c r="B3174">
        <v>5</v>
      </c>
      <c r="C3174">
        <v>21</v>
      </c>
      <c r="D3174" s="4">
        <v>45800</v>
      </c>
      <c r="E3174" t="s">
        <v>28</v>
      </c>
      <c r="F3174" t="s">
        <v>3310</v>
      </c>
      <c r="G3174" t="s">
        <v>269</v>
      </c>
      <c r="H3174" t="s">
        <v>31</v>
      </c>
      <c r="I3174" t="s">
        <v>32</v>
      </c>
      <c r="J3174" t="s">
        <v>100</v>
      </c>
      <c r="K3174" t="s">
        <v>100</v>
      </c>
      <c r="L3174" t="s">
        <v>46</v>
      </c>
      <c r="M3174" t="s">
        <v>2882</v>
      </c>
      <c r="N3174" t="s">
        <v>3135</v>
      </c>
      <c r="O3174">
        <v>190.7</v>
      </c>
      <c r="Q3174">
        <v>1249.94423076923</v>
      </c>
      <c r="R3174">
        <v>1249.94423076923</v>
      </c>
      <c r="S3174">
        <v>0</v>
      </c>
      <c r="T3174">
        <v>1249.94423076923</v>
      </c>
      <c r="U3174">
        <v>487</v>
      </c>
      <c r="V3174">
        <f>SUMIF(货件明细!K:K,F3174,货件明细!AQ:AQ)</f>
        <v>0</v>
      </c>
      <c r="W3174">
        <f t="shared" si="196"/>
        <v>1</v>
      </c>
      <c r="X3174">
        <f t="shared" si="197"/>
        <v>487</v>
      </c>
      <c r="Y3174">
        <f>SUMIF(货件明细!K:K,F3174,货件明细!I:I)</f>
        <v>0</v>
      </c>
      <c r="Z3174">
        <f t="shared" si="198"/>
        <v>190.7</v>
      </c>
      <c r="AA3174">
        <f>SUMIF(货件明细!K:K,F3174,货件明细!J:J)</f>
        <v>0</v>
      </c>
      <c r="AB3174">
        <f t="shared" si="199"/>
        <v>1</v>
      </c>
    </row>
    <row r="3175" spans="1:28">
      <c r="A3175">
        <v>2025</v>
      </c>
      <c r="B3175">
        <v>5</v>
      </c>
      <c r="C3175">
        <v>21</v>
      </c>
      <c r="D3175" s="4">
        <v>45800</v>
      </c>
      <c r="E3175" t="s">
        <v>28</v>
      </c>
      <c r="F3175" t="s">
        <v>3311</v>
      </c>
      <c r="G3175" t="s">
        <v>56</v>
      </c>
      <c r="H3175" t="s">
        <v>44</v>
      </c>
      <c r="I3175" t="s">
        <v>32</v>
      </c>
      <c r="J3175" t="s">
        <v>100</v>
      </c>
      <c r="K3175" t="s">
        <v>100</v>
      </c>
      <c r="L3175" t="s">
        <v>46</v>
      </c>
      <c r="M3175" t="s">
        <v>2882</v>
      </c>
      <c r="N3175" t="s">
        <v>3135</v>
      </c>
      <c r="O3175">
        <v>190.7</v>
      </c>
      <c r="Q3175">
        <v>1155.20294117647</v>
      </c>
      <c r="R3175">
        <v>1155.20294117647</v>
      </c>
      <c r="S3175">
        <v>0</v>
      </c>
      <c r="T3175">
        <v>1155.20294117647</v>
      </c>
      <c r="U3175">
        <v>487</v>
      </c>
      <c r="V3175">
        <f>SUMIF(货件明细!K:K,F3175,货件明细!AQ:AQ)</f>
        <v>0</v>
      </c>
      <c r="W3175">
        <f t="shared" si="196"/>
        <v>1</v>
      </c>
      <c r="X3175">
        <f t="shared" si="197"/>
        <v>487</v>
      </c>
      <c r="Y3175">
        <f>SUMIF(货件明细!K:K,F3175,货件明细!I:I)</f>
        <v>0</v>
      </c>
      <c r="Z3175">
        <f t="shared" si="198"/>
        <v>190.7</v>
      </c>
      <c r="AA3175">
        <f>SUMIF(货件明细!K:K,F3175,货件明细!J:J)</f>
        <v>0</v>
      </c>
      <c r="AB3175">
        <f t="shared" si="199"/>
        <v>1</v>
      </c>
    </row>
    <row r="3176" spans="1:28">
      <c r="A3176">
        <v>2025</v>
      </c>
      <c r="B3176">
        <v>5</v>
      </c>
      <c r="C3176">
        <v>21</v>
      </c>
      <c r="D3176" s="4">
        <v>45800</v>
      </c>
      <c r="E3176" t="s">
        <v>28</v>
      </c>
      <c r="F3176" t="s">
        <v>3312</v>
      </c>
      <c r="G3176" t="s">
        <v>1610</v>
      </c>
      <c r="H3176" t="s">
        <v>71</v>
      </c>
      <c r="I3176" t="s">
        <v>32</v>
      </c>
      <c r="J3176" t="s">
        <v>100</v>
      </c>
      <c r="K3176" t="s">
        <v>58</v>
      </c>
      <c r="L3176" t="s">
        <v>46</v>
      </c>
      <c r="M3176" t="s">
        <v>65</v>
      </c>
      <c r="N3176" t="s">
        <v>2731</v>
      </c>
      <c r="O3176">
        <v>190.7</v>
      </c>
      <c r="Q3176">
        <v>754.38</v>
      </c>
      <c r="R3176">
        <v>754.38</v>
      </c>
      <c r="S3176">
        <v>0</v>
      </c>
      <c r="T3176">
        <v>754.38</v>
      </c>
      <c r="U3176">
        <v>487</v>
      </c>
      <c r="V3176">
        <f>SUMIF(货件明细!K:K,F3176,货件明细!AQ:AQ)</f>
        <v>0</v>
      </c>
      <c r="W3176">
        <f t="shared" si="196"/>
        <v>1</v>
      </c>
      <c r="X3176">
        <f t="shared" si="197"/>
        <v>487</v>
      </c>
      <c r="Y3176">
        <f>SUMIF(货件明细!K:K,F3176,货件明细!I:I)</f>
        <v>0</v>
      </c>
      <c r="Z3176">
        <f t="shared" si="198"/>
        <v>190.7</v>
      </c>
      <c r="AA3176">
        <f>SUMIF(货件明细!K:K,F3176,货件明细!J:J)</f>
        <v>0</v>
      </c>
      <c r="AB3176">
        <f t="shared" si="199"/>
        <v>1</v>
      </c>
    </row>
    <row r="3177" spans="1:28">
      <c r="A3177">
        <v>2025</v>
      </c>
      <c r="B3177">
        <v>5</v>
      </c>
      <c r="C3177">
        <v>21</v>
      </c>
      <c r="D3177" s="4">
        <v>45800</v>
      </c>
      <c r="E3177" t="s">
        <v>28</v>
      </c>
      <c r="F3177" t="s">
        <v>3313</v>
      </c>
      <c r="G3177" t="s">
        <v>43</v>
      </c>
      <c r="H3177" t="s">
        <v>44</v>
      </c>
      <c r="I3177" t="s">
        <v>32</v>
      </c>
      <c r="J3177" t="s">
        <v>100</v>
      </c>
      <c r="K3177" t="s">
        <v>100</v>
      </c>
      <c r="L3177" t="s">
        <v>46</v>
      </c>
      <c r="M3177" t="s">
        <v>2882</v>
      </c>
      <c r="N3177" t="s">
        <v>3135</v>
      </c>
      <c r="O3177">
        <v>190.7</v>
      </c>
      <c r="Q3177">
        <v>1093.12941176471</v>
      </c>
      <c r="R3177">
        <v>1093.12941176471</v>
      </c>
      <c r="S3177">
        <v>0</v>
      </c>
      <c r="T3177">
        <v>1093.12941176471</v>
      </c>
      <c r="U3177">
        <v>487</v>
      </c>
      <c r="V3177">
        <f>SUMIF(货件明细!K:K,F3177,货件明细!AQ:AQ)</f>
        <v>0</v>
      </c>
      <c r="W3177">
        <f t="shared" si="196"/>
        <v>1</v>
      </c>
      <c r="X3177">
        <f t="shared" si="197"/>
        <v>487</v>
      </c>
      <c r="Y3177">
        <f>SUMIF(货件明细!K:K,F3177,货件明细!I:I)</f>
        <v>0</v>
      </c>
      <c r="Z3177">
        <f t="shared" si="198"/>
        <v>190.7</v>
      </c>
      <c r="AA3177">
        <f>SUMIF(货件明细!K:K,F3177,货件明细!J:J)</f>
        <v>0</v>
      </c>
      <c r="AB3177">
        <f t="shared" si="199"/>
        <v>1</v>
      </c>
    </row>
    <row r="3178" spans="1:28">
      <c r="A3178">
        <v>2025</v>
      </c>
      <c r="B3178">
        <v>5</v>
      </c>
      <c r="C3178">
        <v>21</v>
      </c>
      <c r="D3178" s="4">
        <v>45800</v>
      </c>
      <c r="E3178" t="s">
        <v>28</v>
      </c>
      <c r="F3178" t="s">
        <v>3314</v>
      </c>
      <c r="G3178" t="s">
        <v>62</v>
      </c>
      <c r="H3178" t="s">
        <v>31</v>
      </c>
      <c r="I3178" t="s">
        <v>32</v>
      </c>
      <c r="J3178" t="s">
        <v>100</v>
      </c>
      <c r="K3178" t="s">
        <v>100</v>
      </c>
      <c r="L3178" t="s">
        <v>46</v>
      </c>
      <c r="M3178" t="s">
        <v>2882</v>
      </c>
      <c r="N3178" t="s">
        <v>3135</v>
      </c>
      <c r="O3178">
        <v>190.7</v>
      </c>
      <c r="Q3178">
        <v>1315.44</v>
      </c>
      <c r="R3178">
        <v>1315.44</v>
      </c>
      <c r="S3178">
        <v>0</v>
      </c>
      <c r="T3178">
        <v>1315.44</v>
      </c>
      <c r="U3178">
        <v>487</v>
      </c>
      <c r="V3178">
        <f>SUMIF(货件明细!K:K,F3178,货件明细!AQ:AQ)</f>
        <v>0</v>
      </c>
      <c r="W3178">
        <f t="shared" si="196"/>
        <v>1</v>
      </c>
      <c r="X3178">
        <f t="shared" si="197"/>
        <v>487</v>
      </c>
      <c r="Y3178">
        <f>SUMIF(货件明细!K:K,F3178,货件明细!I:I)</f>
        <v>0</v>
      </c>
      <c r="Z3178">
        <f t="shared" si="198"/>
        <v>190.7</v>
      </c>
      <c r="AA3178">
        <f>SUMIF(货件明细!K:K,F3178,货件明细!J:J)</f>
        <v>0</v>
      </c>
      <c r="AB3178">
        <f t="shared" si="199"/>
        <v>1</v>
      </c>
    </row>
    <row r="3179" spans="1:28">
      <c r="A3179">
        <v>2025</v>
      </c>
      <c r="B3179">
        <v>5</v>
      </c>
      <c r="C3179">
        <v>21</v>
      </c>
      <c r="D3179" s="4">
        <v>45800</v>
      </c>
      <c r="E3179" t="s">
        <v>28</v>
      </c>
      <c r="F3179" t="s">
        <v>3315</v>
      </c>
      <c r="G3179" t="s">
        <v>43</v>
      </c>
      <c r="H3179" t="s">
        <v>44</v>
      </c>
      <c r="I3179" t="s">
        <v>96</v>
      </c>
      <c r="J3179" t="s">
        <v>100</v>
      </c>
      <c r="K3179" t="s">
        <v>100</v>
      </c>
      <c r="L3179" t="s">
        <v>46</v>
      </c>
      <c r="M3179" t="s">
        <v>2882</v>
      </c>
      <c r="N3179" t="s">
        <v>3135</v>
      </c>
      <c r="O3179">
        <v>33.1</v>
      </c>
      <c r="Q3179">
        <v>242.917647058824</v>
      </c>
      <c r="R3179">
        <v>242.917647058824</v>
      </c>
      <c r="S3179">
        <v>0</v>
      </c>
      <c r="T3179">
        <v>242.917647058824</v>
      </c>
      <c r="U3179">
        <v>211</v>
      </c>
      <c r="V3179">
        <f>SUMIF(货件明细!K:K,F3179,货件明细!AQ:AQ)</f>
        <v>0</v>
      </c>
      <c r="W3179">
        <f t="shared" si="196"/>
        <v>1</v>
      </c>
      <c r="X3179">
        <f t="shared" si="197"/>
        <v>211</v>
      </c>
      <c r="Y3179">
        <f>SUMIF(货件明细!K:K,F3179,货件明细!I:I)</f>
        <v>0</v>
      </c>
      <c r="Z3179">
        <f t="shared" si="198"/>
        <v>33.1</v>
      </c>
      <c r="AA3179">
        <f>SUMIF(货件明细!K:K,F3179,货件明细!J:J)</f>
        <v>0</v>
      </c>
      <c r="AB3179">
        <f t="shared" si="199"/>
        <v>1</v>
      </c>
    </row>
    <row r="3180" spans="1:28">
      <c r="A3180">
        <v>2025</v>
      </c>
      <c r="B3180">
        <v>5</v>
      </c>
      <c r="C3180">
        <v>21</v>
      </c>
      <c r="D3180" s="4">
        <v>45800</v>
      </c>
      <c r="E3180" t="s">
        <v>28</v>
      </c>
      <c r="F3180" t="s">
        <v>3316</v>
      </c>
      <c r="G3180" t="s">
        <v>62</v>
      </c>
      <c r="H3180" t="s">
        <v>31</v>
      </c>
      <c r="I3180" t="s">
        <v>96</v>
      </c>
      <c r="J3180" t="s">
        <v>100</v>
      </c>
      <c r="K3180" t="s">
        <v>100</v>
      </c>
      <c r="L3180" t="s">
        <v>46</v>
      </c>
      <c r="M3180" t="s">
        <v>2882</v>
      </c>
      <c r="N3180" t="s">
        <v>3135</v>
      </c>
      <c r="O3180">
        <v>33.1</v>
      </c>
      <c r="Q3180">
        <v>292.32</v>
      </c>
      <c r="R3180">
        <v>292.32</v>
      </c>
      <c r="S3180">
        <v>0</v>
      </c>
      <c r="T3180">
        <v>292.32</v>
      </c>
      <c r="U3180">
        <v>211</v>
      </c>
      <c r="V3180">
        <f>SUMIF(货件明细!K:K,F3180,货件明细!AQ:AQ)</f>
        <v>0</v>
      </c>
      <c r="W3180">
        <f t="shared" si="196"/>
        <v>1</v>
      </c>
      <c r="X3180">
        <f t="shared" si="197"/>
        <v>211</v>
      </c>
      <c r="Y3180">
        <f>SUMIF(货件明细!K:K,F3180,货件明细!I:I)</f>
        <v>0</v>
      </c>
      <c r="Z3180">
        <f t="shared" si="198"/>
        <v>33.1</v>
      </c>
      <c r="AA3180">
        <f>SUMIF(货件明细!K:K,F3180,货件明细!J:J)</f>
        <v>0</v>
      </c>
      <c r="AB3180">
        <f t="shared" si="199"/>
        <v>1</v>
      </c>
    </row>
    <row r="3181" spans="1:28">
      <c r="A3181">
        <v>2025</v>
      </c>
      <c r="B3181">
        <v>5</v>
      </c>
      <c r="C3181">
        <v>21</v>
      </c>
      <c r="D3181" s="4">
        <v>45800</v>
      </c>
      <c r="E3181" t="s">
        <v>28</v>
      </c>
      <c r="F3181" t="s">
        <v>3317</v>
      </c>
      <c r="G3181" t="s">
        <v>56</v>
      </c>
      <c r="H3181" t="s">
        <v>44</v>
      </c>
      <c r="I3181" t="s">
        <v>96</v>
      </c>
      <c r="J3181" t="s">
        <v>100</v>
      </c>
      <c r="K3181" t="s">
        <v>100</v>
      </c>
      <c r="L3181" t="s">
        <v>46</v>
      </c>
      <c r="M3181" t="s">
        <v>2882</v>
      </c>
      <c r="N3181" t="s">
        <v>3135</v>
      </c>
      <c r="O3181">
        <v>33.1</v>
      </c>
      <c r="Q3181">
        <v>256.711764705882</v>
      </c>
      <c r="R3181">
        <v>256.711764705882</v>
      </c>
      <c r="S3181">
        <v>0</v>
      </c>
      <c r="T3181">
        <v>256.711764705882</v>
      </c>
      <c r="U3181">
        <v>211</v>
      </c>
      <c r="V3181">
        <f>SUMIF(货件明细!K:K,F3181,货件明细!AQ:AQ)</f>
        <v>0</v>
      </c>
      <c r="W3181">
        <f t="shared" si="196"/>
        <v>1</v>
      </c>
      <c r="X3181">
        <f t="shared" si="197"/>
        <v>211</v>
      </c>
      <c r="Y3181">
        <f>SUMIF(货件明细!K:K,F3181,货件明细!I:I)</f>
        <v>0</v>
      </c>
      <c r="Z3181">
        <f t="shared" si="198"/>
        <v>33.1</v>
      </c>
      <c r="AA3181">
        <f>SUMIF(货件明细!K:K,F3181,货件明细!J:J)</f>
        <v>0</v>
      </c>
      <c r="AB3181">
        <f t="shared" si="199"/>
        <v>1</v>
      </c>
    </row>
    <row r="3182" spans="1:28">
      <c r="A3182">
        <v>2025</v>
      </c>
      <c r="B3182">
        <v>5</v>
      </c>
      <c r="C3182">
        <v>21</v>
      </c>
      <c r="D3182" s="4">
        <v>45800</v>
      </c>
      <c r="E3182" t="s">
        <v>28</v>
      </c>
      <c r="F3182" t="s">
        <v>3318</v>
      </c>
      <c r="G3182" t="s">
        <v>1610</v>
      </c>
      <c r="H3182" t="s">
        <v>71</v>
      </c>
      <c r="I3182" t="s">
        <v>96</v>
      </c>
      <c r="J3182" t="s">
        <v>100</v>
      </c>
      <c r="K3182" t="s">
        <v>58</v>
      </c>
      <c r="L3182" t="s">
        <v>46</v>
      </c>
      <c r="M3182" t="s">
        <v>65</v>
      </c>
      <c r="N3182" t="s">
        <v>2731</v>
      </c>
      <c r="O3182">
        <v>33.1</v>
      </c>
      <c r="Q3182">
        <v>167.64</v>
      </c>
      <c r="R3182">
        <v>167.64</v>
      </c>
      <c r="S3182">
        <v>0</v>
      </c>
      <c r="T3182">
        <v>167.64</v>
      </c>
      <c r="U3182">
        <v>211</v>
      </c>
      <c r="V3182">
        <f>SUMIF(货件明细!K:K,F3182,货件明细!AQ:AQ)</f>
        <v>0</v>
      </c>
      <c r="W3182">
        <f t="shared" si="196"/>
        <v>1</v>
      </c>
      <c r="X3182">
        <f t="shared" si="197"/>
        <v>211</v>
      </c>
      <c r="Y3182">
        <f>SUMIF(货件明细!K:K,F3182,货件明细!I:I)</f>
        <v>0</v>
      </c>
      <c r="Z3182">
        <f t="shared" si="198"/>
        <v>33.1</v>
      </c>
      <c r="AA3182">
        <f>SUMIF(货件明细!K:K,F3182,货件明细!J:J)</f>
        <v>0</v>
      </c>
      <c r="AB3182">
        <f t="shared" si="199"/>
        <v>1</v>
      </c>
    </row>
    <row r="3183" spans="1:28">
      <c r="A3183">
        <v>2025</v>
      </c>
      <c r="B3183">
        <v>5</v>
      </c>
      <c r="C3183">
        <v>21</v>
      </c>
      <c r="D3183" s="4">
        <v>45800</v>
      </c>
      <c r="E3183" t="s">
        <v>28</v>
      </c>
      <c r="F3183" t="s">
        <v>3319</v>
      </c>
      <c r="G3183" t="s">
        <v>269</v>
      </c>
      <c r="H3183" t="s">
        <v>31</v>
      </c>
      <c r="I3183" t="s">
        <v>96</v>
      </c>
      <c r="J3183" t="s">
        <v>100</v>
      </c>
      <c r="K3183" t="s">
        <v>100</v>
      </c>
      <c r="L3183" t="s">
        <v>46</v>
      </c>
      <c r="M3183" t="s">
        <v>47</v>
      </c>
      <c r="N3183" t="s">
        <v>101</v>
      </c>
      <c r="O3183">
        <v>33.1</v>
      </c>
      <c r="Q3183">
        <v>313.742857142857</v>
      </c>
      <c r="R3183">
        <v>313.742857142857</v>
      </c>
      <c r="S3183">
        <v>0</v>
      </c>
      <c r="T3183">
        <v>313.742857142857</v>
      </c>
      <c r="U3183">
        <v>211</v>
      </c>
      <c r="V3183">
        <f>SUMIF(货件明细!K:K,F3183,货件明细!AQ:AQ)</f>
        <v>0</v>
      </c>
      <c r="W3183">
        <f t="shared" si="196"/>
        <v>1</v>
      </c>
      <c r="X3183">
        <f t="shared" si="197"/>
        <v>211</v>
      </c>
      <c r="Y3183">
        <f>SUMIF(货件明细!K:K,F3183,货件明细!I:I)</f>
        <v>0</v>
      </c>
      <c r="Z3183">
        <f t="shared" si="198"/>
        <v>33.1</v>
      </c>
      <c r="AA3183">
        <f>SUMIF(货件明细!K:K,F3183,货件明细!J:J)</f>
        <v>0</v>
      </c>
      <c r="AB3183">
        <f t="shared" si="199"/>
        <v>1</v>
      </c>
    </row>
    <row r="3184" spans="1:28">
      <c r="A3184">
        <v>2025</v>
      </c>
      <c r="B3184">
        <v>5</v>
      </c>
      <c r="C3184">
        <v>21</v>
      </c>
      <c r="D3184" s="4">
        <v>45800</v>
      </c>
      <c r="E3184" t="s">
        <v>28</v>
      </c>
      <c r="F3184" t="s">
        <v>3320</v>
      </c>
      <c r="G3184" t="s">
        <v>269</v>
      </c>
      <c r="H3184" t="s">
        <v>31</v>
      </c>
      <c r="I3184" t="s">
        <v>96</v>
      </c>
      <c r="J3184" t="s">
        <v>100</v>
      </c>
      <c r="K3184" t="s">
        <v>100</v>
      </c>
      <c r="L3184" t="s">
        <v>46</v>
      </c>
      <c r="M3184" t="s">
        <v>47</v>
      </c>
      <c r="N3184" t="s">
        <v>101</v>
      </c>
      <c r="O3184">
        <v>37.13</v>
      </c>
      <c r="Q3184">
        <v>313.742857142857</v>
      </c>
      <c r="R3184">
        <v>313.742857142857</v>
      </c>
      <c r="S3184">
        <v>0</v>
      </c>
      <c r="T3184">
        <v>313.742857142857</v>
      </c>
      <c r="U3184">
        <v>133</v>
      </c>
      <c r="V3184">
        <f>SUMIF(货件明细!K:K,F3184,货件明细!AQ:AQ)</f>
        <v>0</v>
      </c>
      <c r="W3184">
        <f t="shared" si="196"/>
        <v>1</v>
      </c>
      <c r="X3184">
        <f t="shared" si="197"/>
        <v>133</v>
      </c>
      <c r="Y3184">
        <f>SUMIF(货件明细!K:K,F3184,货件明细!I:I)</f>
        <v>0</v>
      </c>
      <c r="Z3184">
        <f t="shared" si="198"/>
        <v>37.13</v>
      </c>
      <c r="AA3184">
        <f>SUMIF(货件明细!K:K,F3184,货件明细!J:J)</f>
        <v>0</v>
      </c>
      <c r="AB3184">
        <f t="shared" si="199"/>
        <v>1</v>
      </c>
    </row>
    <row r="3185" spans="1:28">
      <c r="A3185">
        <v>2025</v>
      </c>
      <c r="B3185">
        <v>5</v>
      </c>
      <c r="C3185">
        <v>21</v>
      </c>
      <c r="D3185" s="4">
        <v>45800</v>
      </c>
      <c r="E3185" t="s">
        <v>28</v>
      </c>
      <c r="F3185" t="s">
        <v>3321</v>
      </c>
      <c r="G3185" t="s">
        <v>43</v>
      </c>
      <c r="H3185" t="s">
        <v>44</v>
      </c>
      <c r="I3185" t="s">
        <v>96</v>
      </c>
      <c r="J3185" t="s">
        <v>100</v>
      </c>
      <c r="K3185" t="s">
        <v>100</v>
      </c>
      <c r="L3185" t="s">
        <v>46</v>
      </c>
      <c r="M3185" t="s">
        <v>47</v>
      </c>
      <c r="N3185" t="s">
        <v>159</v>
      </c>
      <c r="O3185">
        <v>37.13</v>
      </c>
      <c r="Q3185">
        <v>243.6</v>
      </c>
      <c r="R3185">
        <v>243.6</v>
      </c>
      <c r="S3185">
        <v>0</v>
      </c>
      <c r="T3185">
        <v>243.6</v>
      </c>
      <c r="U3185">
        <v>133</v>
      </c>
      <c r="V3185">
        <f>SUMIF(货件明细!K:K,F3185,货件明细!AQ:AQ)</f>
        <v>0</v>
      </c>
      <c r="W3185">
        <f t="shared" si="196"/>
        <v>1</v>
      </c>
      <c r="X3185">
        <f t="shared" si="197"/>
        <v>133</v>
      </c>
      <c r="Y3185">
        <f>SUMIF(货件明细!K:K,F3185,货件明细!I:I)</f>
        <v>0</v>
      </c>
      <c r="Z3185">
        <f t="shared" si="198"/>
        <v>37.13</v>
      </c>
      <c r="AA3185">
        <f>SUMIF(货件明细!K:K,F3185,货件明细!J:J)</f>
        <v>0</v>
      </c>
      <c r="AB3185">
        <f t="shared" si="199"/>
        <v>1</v>
      </c>
    </row>
    <row r="3186" spans="1:28">
      <c r="A3186">
        <v>2025</v>
      </c>
      <c r="B3186">
        <v>5</v>
      </c>
      <c r="C3186">
        <v>21</v>
      </c>
      <c r="D3186" s="4">
        <v>45800</v>
      </c>
      <c r="E3186" t="s">
        <v>28</v>
      </c>
      <c r="F3186" t="s">
        <v>3322</v>
      </c>
      <c r="G3186" t="s">
        <v>1610</v>
      </c>
      <c r="H3186" t="s">
        <v>71</v>
      </c>
      <c r="I3186" t="s">
        <v>96</v>
      </c>
      <c r="J3186" t="s">
        <v>100</v>
      </c>
      <c r="K3186" t="s">
        <v>100</v>
      </c>
      <c r="L3186" t="s">
        <v>46</v>
      </c>
      <c r="M3186" t="s">
        <v>47</v>
      </c>
      <c r="N3186" t="s">
        <v>159</v>
      </c>
      <c r="O3186">
        <v>37.13</v>
      </c>
      <c r="Q3186">
        <v>215.6</v>
      </c>
      <c r="R3186">
        <v>215.6</v>
      </c>
      <c r="S3186">
        <v>0</v>
      </c>
      <c r="T3186">
        <v>215.6</v>
      </c>
      <c r="U3186">
        <v>133</v>
      </c>
      <c r="V3186">
        <f>SUMIF(货件明细!K:K,F3186,货件明细!AQ:AQ)</f>
        <v>0</v>
      </c>
      <c r="W3186">
        <f t="shared" si="196"/>
        <v>1</v>
      </c>
      <c r="X3186">
        <f t="shared" si="197"/>
        <v>133</v>
      </c>
      <c r="Y3186">
        <f>SUMIF(货件明细!K:K,F3186,货件明细!I:I)</f>
        <v>0</v>
      </c>
      <c r="Z3186">
        <f t="shared" si="198"/>
        <v>37.13</v>
      </c>
      <c r="AA3186">
        <f>SUMIF(货件明细!K:K,F3186,货件明细!J:J)</f>
        <v>0</v>
      </c>
      <c r="AB3186">
        <f t="shared" si="199"/>
        <v>1</v>
      </c>
    </row>
    <row r="3187" spans="1:28">
      <c r="A3187">
        <v>2025</v>
      </c>
      <c r="B3187">
        <v>5</v>
      </c>
      <c r="C3187">
        <v>21</v>
      </c>
      <c r="D3187" s="4">
        <v>45800</v>
      </c>
      <c r="E3187" t="s">
        <v>28</v>
      </c>
      <c r="F3187" t="s">
        <v>3323</v>
      </c>
      <c r="G3187" t="s">
        <v>62</v>
      </c>
      <c r="H3187" t="s">
        <v>31</v>
      </c>
      <c r="I3187" t="s">
        <v>96</v>
      </c>
      <c r="J3187" t="s">
        <v>100</v>
      </c>
      <c r="K3187" t="s">
        <v>100</v>
      </c>
      <c r="L3187" t="s">
        <v>46</v>
      </c>
      <c r="M3187" t="s">
        <v>47</v>
      </c>
      <c r="N3187" t="s">
        <v>101</v>
      </c>
      <c r="O3187">
        <v>37.13</v>
      </c>
      <c r="Q3187">
        <v>281.936842105263</v>
      </c>
      <c r="R3187">
        <v>281.936842105263</v>
      </c>
      <c r="S3187">
        <v>0</v>
      </c>
      <c r="T3187">
        <v>281.936842105263</v>
      </c>
      <c r="U3187">
        <v>133</v>
      </c>
      <c r="V3187">
        <f>SUMIF(货件明细!K:K,F3187,货件明细!AQ:AQ)</f>
        <v>0</v>
      </c>
      <c r="W3187">
        <f t="shared" si="196"/>
        <v>1</v>
      </c>
      <c r="X3187">
        <f t="shared" si="197"/>
        <v>133</v>
      </c>
      <c r="Y3187">
        <f>SUMIF(货件明细!K:K,F3187,货件明细!I:I)</f>
        <v>0</v>
      </c>
      <c r="Z3187">
        <f t="shared" si="198"/>
        <v>37.13</v>
      </c>
      <c r="AA3187">
        <f>SUMIF(货件明细!K:K,F3187,货件明细!J:J)</f>
        <v>0</v>
      </c>
      <c r="AB3187">
        <f t="shared" si="199"/>
        <v>1</v>
      </c>
    </row>
    <row r="3188" spans="1:28">
      <c r="A3188">
        <v>2025</v>
      </c>
      <c r="B3188">
        <v>5</v>
      </c>
      <c r="C3188">
        <v>21</v>
      </c>
      <c r="D3188" s="4">
        <v>45800</v>
      </c>
      <c r="E3188" t="s">
        <v>28</v>
      </c>
      <c r="F3188" t="s">
        <v>3324</v>
      </c>
      <c r="G3188" t="s">
        <v>56</v>
      </c>
      <c r="H3188" t="s">
        <v>44</v>
      </c>
      <c r="I3188" t="s">
        <v>96</v>
      </c>
      <c r="J3188" t="s">
        <v>100</v>
      </c>
      <c r="K3188" t="s">
        <v>100</v>
      </c>
      <c r="L3188" t="s">
        <v>46</v>
      </c>
      <c r="M3188" t="s">
        <v>47</v>
      </c>
      <c r="N3188" t="s">
        <v>159</v>
      </c>
      <c r="O3188">
        <v>37.13</v>
      </c>
      <c r="Q3188">
        <v>239.088888888889</v>
      </c>
      <c r="R3188">
        <v>239.088888888889</v>
      </c>
      <c r="S3188">
        <v>0</v>
      </c>
      <c r="T3188">
        <v>239.088888888889</v>
      </c>
      <c r="U3188">
        <v>133</v>
      </c>
      <c r="V3188">
        <f>SUMIF(货件明细!K:K,F3188,货件明细!AQ:AQ)</f>
        <v>0</v>
      </c>
      <c r="W3188">
        <f t="shared" si="196"/>
        <v>1</v>
      </c>
      <c r="X3188">
        <f t="shared" si="197"/>
        <v>133</v>
      </c>
      <c r="Y3188">
        <f>SUMIF(货件明细!K:K,F3188,货件明细!I:I)</f>
        <v>0</v>
      </c>
      <c r="Z3188">
        <f t="shared" si="198"/>
        <v>37.13</v>
      </c>
      <c r="AA3188">
        <f>SUMIF(货件明细!K:K,F3188,货件明细!J:J)</f>
        <v>0</v>
      </c>
      <c r="AB3188">
        <f t="shared" si="199"/>
        <v>1</v>
      </c>
    </row>
    <row r="3189" spans="1:28">
      <c r="A3189">
        <v>2025</v>
      </c>
      <c r="B3189">
        <v>5</v>
      </c>
      <c r="C3189">
        <v>21</v>
      </c>
      <c r="D3189" s="4">
        <v>45800</v>
      </c>
      <c r="E3189" t="s">
        <v>28</v>
      </c>
      <c r="F3189" t="s">
        <v>3325</v>
      </c>
      <c r="G3189" t="s">
        <v>1610</v>
      </c>
      <c r="H3189" t="s">
        <v>71</v>
      </c>
      <c r="I3189" t="s">
        <v>145</v>
      </c>
      <c r="J3189" t="s">
        <v>100</v>
      </c>
      <c r="K3189" t="s">
        <v>58</v>
      </c>
      <c r="L3189" t="s">
        <v>46</v>
      </c>
      <c r="M3189" t="s">
        <v>65</v>
      </c>
      <c r="N3189" t="s">
        <v>2731</v>
      </c>
      <c r="O3189">
        <v>51.85</v>
      </c>
      <c r="Q3189">
        <v>335.28</v>
      </c>
      <c r="R3189">
        <v>335.28</v>
      </c>
      <c r="S3189">
        <v>0</v>
      </c>
      <c r="T3189">
        <v>335.28</v>
      </c>
      <c r="U3189">
        <v>308</v>
      </c>
      <c r="V3189">
        <f>SUMIF(货件明细!K:K,F3189,货件明细!AQ:AQ)</f>
        <v>0</v>
      </c>
      <c r="W3189">
        <f t="shared" si="196"/>
        <v>1</v>
      </c>
      <c r="X3189">
        <f t="shared" si="197"/>
        <v>308</v>
      </c>
      <c r="Y3189">
        <f>SUMIF(货件明细!K:K,F3189,货件明细!I:I)</f>
        <v>0</v>
      </c>
      <c r="Z3189">
        <f t="shared" si="198"/>
        <v>51.85</v>
      </c>
      <c r="AA3189">
        <f>SUMIF(货件明细!K:K,F3189,货件明细!J:J)</f>
        <v>0</v>
      </c>
      <c r="AB3189">
        <f t="shared" si="199"/>
        <v>1</v>
      </c>
    </row>
    <row r="3190" spans="1:28">
      <c r="A3190">
        <v>2025</v>
      </c>
      <c r="B3190">
        <v>5</v>
      </c>
      <c r="C3190">
        <v>21</v>
      </c>
      <c r="D3190" s="4">
        <v>45800</v>
      </c>
      <c r="E3190" t="s">
        <v>28</v>
      </c>
      <c r="F3190" t="s">
        <v>3326</v>
      </c>
      <c r="G3190" t="s">
        <v>56</v>
      </c>
      <c r="H3190" t="s">
        <v>44</v>
      </c>
      <c r="I3190" t="s">
        <v>145</v>
      </c>
      <c r="J3190" t="s">
        <v>100</v>
      </c>
      <c r="K3190" t="s">
        <v>100</v>
      </c>
      <c r="L3190" t="s">
        <v>46</v>
      </c>
      <c r="M3190" t="s">
        <v>47</v>
      </c>
      <c r="N3190" t="s">
        <v>159</v>
      </c>
      <c r="O3190">
        <v>51.85</v>
      </c>
      <c r="Q3190">
        <v>478.177777777778</v>
      </c>
      <c r="R3190">
        <v>478.177777777778</v>
      </c>
      <c r="S3190">
        <v>0</v>
      </c>
      <c r="T3190">
        <v>478.177777777778</v>
      </c>
      <c r="U3190">
        <v>308</v>
      </c>
      <c r="V3190">
        <f>SUMIF(货件明细!K:K,F3190,货件明细!AQ:AQ)</f>
        <v>0</v>
      </c>
      <c r="W3190">
        <f t="shared" si="196"/>
        <v>1</v>
      </c>
      <c r="X3190">
        <f t="shared" si="197"/>
        <v>308</v>
      </c>
      <c r="Y3190">
        <f>SUMIF(货件明细!K:K,F3190,货件明细!I:I)</f>
        <v>0</v>
      </c>
      <c r="Z3190">
        <f t="shared" si="198"/>
        <v>51.85</v>
      </c>
      <c r="AA3190">
        <f>SUMIF(货件明细!K:K,F3190,货件明细!J:J)</f>
        <v>0</v>
      </c>
      <c r="AB3190">
        <f t="shared" si="199"/>
        <v>1</v>
      </c>
    </row>
    <row r="3191" spans="1:28">
      <c r="A3191">
        <v>2025</v>
      </c>
      <c r="B3191">
        <v>5</v>
      </c>
      <c r="C3191">
        <v>21</v>
      </c>
      <c r="D3191" s="4">
        <v>45800</v>
      </c>
      <c r="E3191" t="s">
        <v>28</v>
      </c>
      <c r="F3191" t="s">
        <v>3327</v>
      </c>
      <c r="G3191" t="s">
        <v>62</v>
      </c>
      <c r="H3191" t="s">
        <v>31</v>
      </c>
      <c r="I3191" t="s">
        <v>145</v>
      </c>
      <c r="J3191" t="s">
        <v>100</v>
      </c>
      <c r="K3191" t="s">
        <v>100</v>
      </c>
      <c r="L3191" t="s">
        <v>46</v>
      </c>
      <c r="M3191" t="s">
        <v>47</v>
      </c>
      <c r="N3191" t="s">
        <v>101</v>
      </c>
      <c r="O3191">
        <v>51.85</v>
      </c>
      <c r="Q3191">
        <v>563.873684210526</v>
      </c>
      <c r="R3191">
        <v>563.873684210526</v>
      </c>
      <c r="S3191">
        <v>0</v>
      </c>
      <c r="T3191">
        <v>563.873684210526</v>
      </c>
      <c r="U3191">
        <v>308</v>
      </c>
      <c r="V3191">
        <f>SUMIF(货件明细!K:K,F3191,货件明细!AQ:AQ)</f>
        <v>0</v>
      </c>
      <c r="W3191">
        <f t="shared" si="196"/>
        <v>1</v>
      </c>
      <c r="X3191">
        <f t="shared" si="197"/>
        <v>308</v>
      </c>
      <c r="Y3191">
        <f>SUMIF(货件明细!K:K,F3191,货件明细!I:I)</f>
        <v>0</v>
      </c>
      <c r="Z3191">
        <f t="shared" si="198"/>
        <v>51.85</v>
      </c>
      <c r="AA3191">
        <f>SUMIF(货件明细!K:K,F3191,货件明细!J:J)</f>
        <v>0</v>
      </c>
      <c r="AB3191">
        <f t="shared" si="199"/>
        <v>1</v>
      </c>
    </row>
    <row r="3192" spans="1:28">
      <c r="A3192">
        <v>2025</v>
      </c>
      <c r="B3192">
        <v>5</v>
      </c>
      <c r="C3192">
        <v>21</v>
      </c>
      <c r="D3192" s="4">
        <v>45800</v>
      </c>
      <c r="E3192" t="s">
        <v>28</v>
      </c>
      <c r="F3192" t="s">
        <v>3328</v>
      </c>
      <c r="G3192" t="s">
        <v>43</v>
      </c>
      <c r="H3192" t="s">
        <v>44</v>
      </c>
      <c r="I3192" t="s">
        <v>145</v>
      </c>
      <c r="J3192" t="s">
        <v>100</v>
      </c>
      <c r="K3192" t="s">
        <v>100</v>
      </c>
      <c r="L3192" t="s">
        <v>46</v>
      </c>
      <c r="M3192" t="s">
        <v>47</v>
      </c>
      <c r="N3192" t="s">
        <v>159</v>
      </c>
      <c r="O3192">
        <v>51.85</v>
      </c>
      <c r="Q3192">
        <v>487.2</v>
      </c>
      <c r="R3192">
        <v>487.2</v>
      </c>
      <c r="S3192">
        <v>0</v>
      </c>
      <c r="T3192">
        <v>487.2</v>
      </c>
      <c r="U3192">
        <v>308</v>
      </c>
      <c r="V3192">
        <f>SUMIF(货件明细!K:K,F3192,货件明细!AQ:AQ)</f>
        <v>0</v>
      </c>
      <c r="W3192">
        <f t="shared" si="196"/>
        <v>1</v>
      </c>
      <c r="X3192">
        <f t="shared" si="197"/>
        <v>308</v>
      </c>
      <c r="Y3192">
        <f>SUMIF(货件明细!K:K,F3192,货件明细!I:I)</f>
        <v>0</v>
      </c>
      <c r="Z3192">
        <f t="shared" si="198"/>
        <v>51.85</v>
      </c>
      <c r="AA3192">
        <f>SUMIF(货件明细!K:K,F3192,货件明细!J:J)</f>
        <v>0</v>
      </c>
      <c r="AB3192">
        <f t="shared" si="199"/>
        <v>1</v>
      </c>
    </row>
    <row r="3193" spans="1:28">
      <c r="A3193">
        <v>2025</v>
      </c>
      <c r="B3193">
        <v>5</v>
      </c>
      <c r="C3193">
        <v>21</v>
      </c>
      <c r="D3193" s="4">
        <v>45800</v>
      </c>
      <c r="E3193" t="s">
        <v>28</v>
      </c>
      <c r="F3193" t="s">
        <v>3329</v>
      </c>
      <c r="G3193" t="s">
        <v>269</v>
      </c>
      <c r="H3193" t="s">
        <v>31</v>
      </c>
      <c r="I3193" t="s">
        <v>145</v>
      </c>
      <c r="J3193" t="s">
        <v>100</v>
      </c>
      <c r="K3193" t="s">
        <v>100</v>
      </c>
      <c r="L3193" t="s">
        <v>46</v>
      </c>
      <c r="M3193" t="s">
        <v>47</v>
      </c>
      <c r="N3193" t="s">
        <v>101</v>
      </c>
      <c r="O3193">
        <v>51.85</v>
      </c>
      <c r="Q3193">
        <v>627.485714285714</v>
      </c>
      <c r="R3193">
        <v>627.485714285714</v>
      </c>
      <c r="S3193">
        <v>0</v>
      </c>
      <c r="T3193">
        <v>627.485714285714</v>
      </c>
      <c r="U3193">
        <v>308</v>
      </c>
      <c r="V3193">
        <f>SUMIF(货件明细!K:K,F3193,货件明细!AQ:AQ)</f>
        <v>0</v>
      </c>
      <c r="W3193">
        <f t="shared" si="196"/>
        <v>1</v>
      </c>
      <c r="X3193">
        <f t="shared" si="197"/>
        <v>308</v>
      </c>
      <c r="Y3193">
        <f>SUMIF(货件明细!K:K,F3193,货件明细!I:I)</f>
        <v>0</v>
      </c>
      <c r="Z3193">
        <f t="shared" si="198"/>
        <v>51.85</v>
      </c>
      <c r="AA3193">
        <f>SUMIF(货件明细!K:K,F3193,货件明细!J:J)</f>
        <v>0</v>
      </c>
      <c r="AB3193">
        <f t="shared" si="199"/>
        <v>1</v>
      </c>
    </row>
    <row r="3194" spans="1:28">
      <c r="A3194">
        <v>2025</v>
      </c>
      <c r="B3194">
        <v>5</v>
      </c>
      <c r="C3194">
        <v>21</v>
      </c>
      <c r="D3194" s="4">
        <v>45800</v>
      </c>
      <c r="E3194" t="s">
        <v>28</v>
      </c>
      <c r="F3194" t="s">
        <v>3330</v>
      </c>
      <c r="G3194" t="s">
        <v>56</v>
      </c>
      <c r="H3194" t="s">
        <v>44</v>
      </c>
      <c r="I3194" t="s">
        <v>129</v>
      </c>
      <c r="J3194" t="s">
        <v>100</v>
      </c>
      <c r="K3194" t="s">
        <v>100</v>
      </c>
      <c r="L3194" t="s">
        <v>46</v>
      </c>
      <c r="M3194" t="s">
        <v>47</v>
      </c>
      <c r="N3194" t="s">
        <v>159</v>
      </c>
      <c r="O3194">
        <v>36.9</v>
      </c>
      <c r="Q3194">
        <v>239.088888888889</v>
      </c>
      <c r="R3194">
        <v>239.088888888889</v>
      </c>
      <c r="S3194">
        <v>0</v>
      </c>
      <c r="T3194">
        <v>239.088888888889</v>
      </c>
      <c r="U3194">
        <v>182</v>
      </c>
      <c r="V3194">
        <f>SUMIF(货件明细!K:K,F3194,货件明细!AQ:AQ)</f>
        <v>0</v>
      </c>
      <c r="W3194">
        <f t="shared" si="196"/>
        <v>1</v>
      </c>
      <c r="X3194">
        <f t="shared" si="197"/>
        <v>182</v>
      </c>
      <c r="Y3194">
        <f>SUMIF(货件明细!K:K,F3194,货件明细!I:I)</f>
        <v>0</v>
      </c>
      <c r="Z3194">
        <f t="shared" si="198"/>
        <v>36.9</v>
      </c>
      <c r="AA3194">
        <f>SUMIF(货件明细!K:K,F3194,货件明细!J:J)</f>
        <v>0</v>
      </c>
      <c r="AB3194">
        <f t="shared" si="199"/>
        <v>1</v>
      </c>
    </row>
    <row r="3195" spans="1:28">
      <c r="A3195">
        <v>2025</v>
      </c>
      <c r="B3195">
        <v>5</v>
      </c>
      <c r="C3195">
        <v>21</v>
      </c>
      <c r="D3195" s="4">
        <v>45800</v>
      </c>
      <c r="E3195" t="s">
        <v>28</v>
      </c>
      <c r="F3195" t="s">
        <v>3331</v>
      </c>
      <c r="G3195" t="s">
        <v>43</v>
      </c>
      <c r="H3195" t="s">
        <v>44</v>
      </c>
      <c r="I3195" t="s">
        <v>129</v>
      </c>
      <c r="J3195" t="s">
        <v>100</v>
      </c>
      <c r="K3195" t="s">
        <v>100</v>
      </c>
      <c r="L3195" t="s">
        <v>46</v>
      </c>
      <c r="M3195" t="s">
        <v>47</v>
      </c>
      <c r="N3195" t="s">
        <v>159</v>
      </c>
      <c r="O3195">
        <v>36.9</v>
      </c>
      <c r="Q3195">
        <v>243.6</v>
      </c>
      <c r="R3195">
        <v>243.6</v>
      </c>
      <c r="S3195">
        <v>0</v>
      </c>
      <c r="T3195">
        <v>243.6</v>
      </c>
      <c r="U3195">
        <v>182</v>
      </c>
      <c r="V3195">
        <f>SUMIF(货件明细!K:K,F3195,货件明细!AQ:AQ)</f>
        <v>0</v>
      </c>
      <c r="W3195">
        <f t="shared" si="196"/>
        <v>1</v>
      </c>
      <c r="X3195">
        <f t="shared" si="197"/>
        <v>182</v>
      </c>
      <c r="Y3195">
        <f>SUMIF(货件明细!K:K,F3195,货件明细!I:I)</f>
        <v>0</v>
      </c>
      <c r="Z3195">
        <f t="shared" si="198"/>
        <v>36.9</v>
      </c>
      <c r="AA3195">
        <f>SUMIF(货件明细!K:K,F3195,货件明细!J:J)</f>
        <v>0</v>
      </c>
      <c r="AB3195">
        <f t="shared" si="199"/>
        <v>1</v>
      </c>
    </row>
    <row r="3196" spans="1:28">
      <c r="A3196">
        <v>2025</v>
      </c>
      <c r="B3196">
        <v>5</v>
      </c>
      <c r="C3196">
        <v>21</v>
      </c>
      <c r="D3196" s="4">
        <v>45800</v>
      </c>
      <c r="E3196" t="s">
        <v>28</v>
      </c>
      <c r="F3196" t="s">
        <v>3332</v>
      </c>
      <c r="G3196" t="s">
        <v>62</v>
      </c>
      <c r="H3196" t="s">
        <v>31</v>
      </c>
      <c r="I3196" t="s">
        <v>129</v>
      </c>
      <c r="J3196" t="s">
        <v>100</v>
      </c>
      <c r="K3196" t="s">
        <v>100</v>
      </c>
      <c r="L3196" t="s">
        <v>46</v>
      </c>
      <c r="M3196" t="s">
        <v>47</v>
      </c>
      <c r="N3196" t="s">
        <v>101</v>
      </c>
      <c r="O3196">
        <v>36.9</v>
      </c>
      <c r="Q3196">
        <v>281.936842105263</v>
      </c>
      <c r="R3196">
        <v>281.936842105263</v>
      </c>
      <c r="S3196">
        <v>0</v>
      </c>
      <c r="T3196">
        <v>281.936842105263</v>
      </c>
      <c r="U3196">
        <v>182</v>
      </c>
      <c r="V3196">
        <f>SUMIF(货件明细!K:K,F3196,货件明细!AQ:AQ)</f>
        <v>0</v>
      </c>
      <c r="W3196">
        <f t="shared" si="196"/>
        <v>1</v>
      </c>
      <c r="X3196">
        <f t="shared" si="197"/>
        <v>182</v>
      </c>
      <c r="Y3196">
        <f>SUMIF(货件明细!K:K,F3196,货件明细!I:I)</f>
        <v>0</v>
      </c>
      <c r="Z3196">
        <f t="shared" si="198"/>
        <v>36.9</v>
      </c>
      <c r="AA3196">
        <f>SUMIF(货件明细!K:K,F3196,货件明细!J:J)</f>
        <v>0</v>
      </c>
      <c r="AB3196">
        <f t="shared" si="199"/>
        <v>1</v>
      </c>
    </row>
    <row r="3197" spans="1:28">
      <c r="A3197">
        <v>2025</v>
      </c>
      <c r="B3197">
        <v>5</v>
      </c>
      <c r="C3197">
        <v>21</v>
      </c>
      <c r="D3197" s="4">
        <v>45800</v>
      </c>
      <c r="E3197" t="s">
        <v>28</v>
      </c>
      <c r="F3197" t="s">
        <v>3333</v>
      </c>
      <c r="G3197" t="s">
        <v>1610</v>
      </c>
      <c r="H3197" t="s">
        <v>71</v>
      </c>
      <c r="I3197" t="s">
        <v>129</v>
      </c>
      <c r="J3197" t="s">
        <v>100</v>
      </c>
      <c r="K3197" t="s">
        <v>58</v>
      </c>
      <c r="L3197" t="s">
        <v>46</v>
      </c>
      <c r="M3197" t="s">
        <v>65</v>
      </c>
      <c r="N3197" t="s">
        <v>2731</v>
      </c>
      <c r="O3197">
        <v>36.9</v>
      </c>
      <c r="Q3197">
        <v>167.64</v>
      </c>
      <c r="R3197">
        <v>167.64</v>
      </c>
      <c r="S3197">
        <v>0</v>
      </c>
      <c r="T3197">
        <v>167.64</v>
      </c>
      <c r="U3197">
        <v>182</v>
      </c>
      <c r="V3197">
        <f>SUMIF(货件明细!K:K,F3197,货件明细!AQ:AQ)</f>
        <v>0</v>
      </c>
      <c r="W3197">
        <f t="shared" si="196"/>
        <v>1</v>
      </c>
      <c r="X3197">
        <f t="shared" si="197"/>
        <v>182</v>
      </c>
      <c r="Y3197">
        <f>SUMIF(货件明细!K:K,F3197,货件明细!I:I)</f>
        <v>0</v>
      </c>
      <c r="Z3197">
        <f t="shared" si="198"/>
        <v>36.9</v>
      </c>
      <c r="AA3197">
        <f>SUMIF(货件明细!K:K,F3197,货件明细!J:J)</f>
        <v>0</v>
      </c>
      <c r="AB3197">
        <f t="shared" si="199"/>
        <v>1</v>
      </c>
    </row>
    <row r="3198" spans="1:28">
      <c r="A3198">
        <v>2025</v>
      </c>
      <c r="B3198">
        <v>5</v>
      </c>
      <c r="C3198">
        <v>21</v>
      </c>
      <c r="D3198" s="4">
        <v>45800</v>
      </c>
      <c r="E3198" t="s">
        <v>28</v>
      </c>
      <c r="F3198" t="s">
        <v>3334</v>
      </c>
      <c r="G3198" t="s">
        <v>269</v>
      </c>
      <c r="H3198" t="s">
        <v>31</v>
      </c>
      <c r="I3198" t="s">
        <v>129</v>
      </c>
      <c r="J3198" t="s">
        <v>100</v>
      </c>
      <c r="K3198" t="s">
        <v>100</v>
      </c>
      <c r="L3198" t="s">
        <v>46</v>
      </c>
      <c r="M3198" t="s">
        <v>47</v>
      </c>
      <c r="N3198" t="s">
        <v>101</v>
      </c>
      <c r="O3198">
        <v>36.9</v>
      </c>
      <c r="Q3198">
        <v>313.742857142857</v>
      </c>
      <c r="R3198">
        <v>313.742857142857</v>
      </c>
      <c r="S3198">
        <v>0</v>
      </c>
      <c r="T3198">
        <v>313.742857142857</v>
      </c>
      <c r="U3198">
        <v>182</v>
      </c>
      <c r="V3198">
        <f>SUMIF(货件明细!K:K,F3198,货件明细!AQ:AQ)</f>
        <v>0</v>
      </c>
      <c r="W3198">
        <f t="shared" si="196"/>
        <v>1</v>
      </c>
      <c r="X3198">
        <f t="shared" si="197"/>
        <v>182</v>
      </c>
      <c r="Y3198">
        <f>SUMIF(货件明细!K:K,F3198,货件明细!I:I)</f>
        <v>0</v>
      </c>
      <c r="Z3198">
        <f t="shared" si="198"/>
        <v>36.9</v>
      </c>
      <c r="AA3198">
        <f>SUMIF(货件明细!K:K,F3198,货件明细!J:J)</f>
        <v>0</v>
      </c>
      <c r="AB3198">
        <f t="shared" si="199"/>
        <v>1</v>
      </c>
    </row>
    <row r="3199" spans="1:28">
      <c r="A3199">
        <v>2025</v>
      </c>
      <c r="B3199">
        <v>5</v>
      </c>
      <c r="C3199">
        <v>21</v>
      </c>
      <c r="D3199" s="4">
        <v>45800</v>
      </c>
      <c r="E3199" t="s">
        <v>28</v>
      </c>
      <c r="F3199" t="s">
        <v>3335</v>
      </c>
      <c r="G3199" t="s">
        <v>62</v>
      </c>
      <c r="H3199" t="s">
        <v>31</v>
      </c>
      <c r="I3199" t="s">
        <v>39</v>
      </c>
      <c r="J3199" t="s">
        <v>100</v>
      </c>
      <c r="K3199" t="s">
        <v>100</v>
      </c>
      <c r="L3199" t="s">
        <v>46</v>
      </c>
      <c r="M3199" t="s">
        <v>65</v>
      </c>
      <c r="N3199" t="s">
        <v>1848</v>
      </c>
      <c r="O3199">
        <v>116.95</v>
      </c>
      <c r="Q3199">
        <v>1262.6</v>
      </c>
      <c r="R3199">
        <v>1262.6</v>
      </c>
      <c r="S3199">
        <v>0</v>
      </c>
      <c r="T3199">
        <v>1262.6</v>
      </c>
      <c r="U3199">
        <v>349</v>
      </c>
      <c r="V3199">
        <f>SUMIF(货件明细!K:K,F3199,货件明细!AQ:AQ)</f>
        <v>0</v>
      </c>
      <c r="W3199">
        <f t="shared" si="196"/>
        <v>1</v>
      </c>
      <c r="X3199">
        <f t="shared" si="197"/>
        <v>349</v>
      </c>
      <c r="Y3199">
        <f>SUMIF(货件明细!K:K,F3199,货件明细!I:I)</f>
        <v>0</v>
      </c>
      <c r="Z3199">
        <f t="shared" si="198"/>
        <v>116.95</v>
      </c>
      <c r="AA3199">
        <f>SUMIF(货件明细!K:K,F3199,货件明细!J:J)</f>
        <v>0</v>
      </c>
      <c r="AB3199">
        <f t="shared" si="199"/>
        <v>1</v>
      </c>
    </row>
    <row r="3200" spans="1:28">
      <c r="A3200">
        <v>2025</v>
      </c>
      <c r="B3200">
        <v>5</v>
      </c>
      <c r="C3200">
        <v>21</v>
      </c>
      <c r="D3200" s="4">
        <v>45800</v>
      </c>
      <c r="E3200" t="s">
        <v>28</v>
      </c>
      <c r="F3200" t="s">
        <v>3336</v>
      </c>
      <c r="G3200" t="s">
        <v>56</v>
      </c>
      <c r="H3200" t="s">
        <v>44</v>
      </c>
      <c r="I3200" t="s">
        <v>39</v>
      </c>
      <c r="J3200" t="s">
        <v>100</v>
      </c>
      <c r="K3200" t="s">
        <v>100</v>
      </c>
      <c r="L3200" t="s">
        <v>46</v>
      </c>
      <c r="M3200" t="s">
        <v>47</v>
      </c>
      <c r="N3200" t="s">
        <v>100</v>
      </c>
      <c r="O3200">
        <v>147.65</v>
      </c>
      <c r="Q3200">
        <v>1465.2</v>
      </c>
      <c r="R3200">
        <v>1465.2</v>
      </c>
      <c r="S3200">
        <v>0</v>
      </c>
      <c r="T3200">
        <v>1465.2</v>
      </c>
      <c r="U3200">
        <v>421</v>
      </c>
      <c r="V3200">
        <f>SUMIF(货件明细!K:K,F3200,货件明细!AQ:AQ)</f>
        <v>0</v>
      </c>
      <c r="W3200">
        <f t="shared" si="196"/>
        <v>1</v>
      </c>
      <c r="X3200">
        <f t="shared" si="197"/>
        <v>421</v>
      </c>
      <c r="Y3200">
        <f>SUMIF(货件明细!K:K,F3200,货件明细!I:I)</f>
        <v>0</v>
      </c>
      <c r="Z3200">
        <f t="shared" si="198"/>
        <v>147.65</v>
      </c>
      <c r="AA3200">
        <f>SUMIF(货件明细!K:K,F3200,货件明细!J:J)</f>
        <v>0</v>
      </c>
      <c r="AB3200">
        <f t="shared" si="199"/>
        <v>1</v>
      </c>
    </row>
    <row r="3201" spans="1:28">
      <c r="A3201">
        <v>2025</v>
      </c>
      <c r="B3201">
        <v>5</v>
      </c>
      <c r="C3201">
        <v>21</v>
      </c>
      <c r="D3201" s="4">
        <v>45800</v>
      </c>
      <c r="E3201" t="s">
        <v>28</v>
      </c>
      <c r="F3201" t="s">
        <v>3337</v>
      </c>
      <c r="G3201" t="s">
        <v>269</v>
      </c>
      <c r="H3201" t="s">
        <v>31</v>
      </c>
      <c r="I3201" t="s">
        <v>39</v>
      </c>
      <c r="J3201" t="s">
        <v>100</v>
      </c>
      <c r="K3201" t="s">
        <v>100</v>
      </c>
      <c r="L3201" t="s">
        <v>46</v>
      </c>
      <c r="M3201" t="s">
        <v>2882</v>
      </c>
      <c r="N3201" t="s">
        <v>3338</v>
      </c>
      <c r="O3201">
        <v>132.3</v>
      </c>
      <c r="Q3201">
        <v>1485.61</v>
      </c>
      <c r="R3201">
        <v>1485.61</v>
      </c>
      <c r="S3201">
        <v>0</v>
      </c>
      <c r="T3201">
        <v>1485.61</v>
      </c>
      <c r="U3201">
        <v>385</v>
      </c>
      <c r="V3201">
        <f>SUMIF(货件明细!K:K,F3201,货件明细!AQ:AQ)</f>
        <v>0</v>
      </c>
      <c r="W3201">
        <f t="shared" si="196"/>
        <v>1</v>
      </c>
      <c r="X3201">
        <f t="shared" si="197"/>
        <v>385</v>
      </c>
      <c r="Y3201">
        <f>SUMIF(货件明细!K:K,F3201,货件明细!I:I)</f>
        <v>0</v>
      </c>
      <c r="Z3201">
        <f t="shared" si="198"/>
        <v>132.3</v>
      </c>
      <c r="AA3201">
        <f>SUMIF(货件明细!K:K,F3201,货件明细!J:J)</f>
        <v>0</v>
      </c>
      <c r="AB3201">
        <f t="shared" si="199"/>
        <v>1</v>
      </c>
    </row>
    <row r="3202" spans="1:28">
      <c r="A3202">
        <v>2025</v>
      </c>
      <c r="B3202">
        <v>5</v>
      </c>
      <c r="C3202">
        <v>21</v>
      </c>
      <c r="D3202" s="4">
        <v>45800</v>
      </c>
      <c r="E3202" t="s">
        <v>28</v>
      </c>
      <c r="F3202" t="s">
        <v>3339</v>
      </c>
      <c r="G3202" t="s">
        <v>1610</v>
      </c>
      <c r="H3202" t="s">
        <v>71</v>
      </c>
      <c r="I3202" t="s">
        <v>39</v>
      </c>
      <c r="J3202" t="s">
        <v>100</v>
      </c>
      <c r="K3202" t="s">
        <v>58</v>
      </c>
      <c r="L3202" t="s">
        <v>46</v>
      </c>
      <c r="M3202" t="s">
        <v>65</v>
      </c>
      <c r="N3202" t="s">
        <v>2873</v>
      </c>
      <c r="O3202">
        <v>132.3</v>
      </c>
      <c r="Q3202">
        <v>864.5</v>
      </c>
      <c r="R3202">
        <v>864.5</v>
      </c>
      <c r="S3202">
        <v>0</v>
      </c>
      <c r="T3202">
        <v>864.5</v>
      </c>
      <c r="U3202">
        <v>385</v>
      </c>
      <c r="V3202">
        <f>SUMIF(货件明细!K:K,F3202,货件明细!AQ:AQ)</f>
        <v>0</v>
      </c>
      <c r="W3202">
        <f t="shared" ref="W3202:W3265" si="200">IF(V3202=U3202,0,1)</f>
        <v>1</v>
      </c>
      <c r="X3202">
        <f t="shared" ref="X3202:X3265" si="201">U3202</f>
        <v>385</v>
      </c>
      <c r="Y3202">
        <f>SUMIF(货件明细!K:K,F3202,货件明细!I:I)</f>
        <v>0</v>
      </c>
      <c r="Z3202">
        <f t="shared" ref="Z3202:Z3265" si="202">O3202-Y3202</f>
        <v>132.3</v>
      </c>
      <c r="AA3202">
        <f>SUMIF(货件明细!K:K,F3202,货件明细!J:J)</f>
        <v>0</v>
      </c>
      <c r="AB3202">
        <f t="shared" ref="AB3202:AB3265" si="203">IF(T3202=AA3202,0,1)</f>
        <v>1</v>
      </c>
    </row>
    <row r="3203" spans="1:28">
      <c r="A3203">
        <v>2025</v>
      </c>
      <c r="B3203">
        <v>5</v>
      </c>
      <c r="C3203">
        <v>21</v>
      </c>
      <c r="D3203" s="4">
        <v>45800</v>
      </c>
      <c r="E3203" t="s">
        <v>28</v>
      </c>
      <c r="F3203" t="s">
        <v>3340</v>
      </c>
      <c r="G3203" t="s">
        <v>43</v>
      </c>
      <c r="H3203" t="s">
        <v>44</v>
      </c>
      <c r="I3203" t="s">
        <v>39</v>
      </c>
      <c r="J3203" t="s">
        <v>100</v>
      </c>
      <c r="K3203" t="s">
        <v>100</v>
      </c>
      <c r="L3203" t="s">
        <v>46</v>
      </c>
      <c r="M3203" t="s">
        <v>47</v>
      </c>
      <c r="N3203" t="s">
        <v>100</v>
      </c>
      <c r="O3203">
        <v>132.3</v>
      </c>
      <c r="Q3203">
        <v>1316.7</v>
      </c>
      <c r="R3203">
        <v>1316.7</v>
      </c>
      <c r="S3203">
        <v>0</v>
      </c>
      <c r="T3203">
        <v>1316.7</v>
      </c>
      <c r="U3203">
        <v>385</v>
      </c>
      <c r="V3203">
        <f>SUMIF(货件明细!K:K,F3203,货件明细!AQ:AQ)</f>
        <v>0</v>
      </c>
      <c r="W3203">
        <f t="shared" si="200"/>
        <v>1</v>
      </c>
      <c r="X3203">
        <f t="shared" si="201"/>
        <v>385</v>
      </c>
      <c r="Y3203">
        <f>SUMIF(货件明细!K:K,F3203,货件明细!I:I)</f>
        <v>0</v>
      </c>
      <c r="Z3203">
        <f t="shared" si="202"/>
        <v>132.3</v>
      </c>
      <c r="AA3203">
        <f>SUMIF(货件明细!K:K,F3203,货件明细!J:J)</f>
        <v>0</v>
      </c>
      <c r="AB3203">
        <f t="shared" si="203"/>
        <v>1</v>
      </c>
    </row>
    <row r="3204" spans="1:28">
      <c r="A3204">
        <v>2025</v>
      </c>
      <c r="B3204">
        <v>5</v>
      </c>
      <c r="C3204">
        <v>21</v>
      </c>
      <c r="D3204" s="4">
        <v>45800</v>
      </c>
      <c r="E3204" t="s">
        <v>28</v>
      </c>
      <c r="F3204" t="s">
        <v>3341</v>
      </c>
      <c r="G3204" t="s">
        <v>1610</v>
      </c>
      <c r="H3204" t="s">
        <v>71</v>
      </c>
      <c r="I3204" t="s">
        <v>39</v>
      </c>
      <c r="J3204" t="s">
        <v>100</v>
      </c>
      <c r="K3204" t="s">
        <v>58</v>
      </c>
      <c r="L3204" t="s">
        <v>46</v>
      </c>
      <c r="M3204" t="s">
        <v>65</v>
      </c>
      <c r="N3204" t="s">
        <v>2873</v>
      </c>
      <c r="O3204">
        <v>99</v>
      </c>
      <c r="Q3204">
        <v>650</v>
      </c>
      <c r="R3204">
        <v>650</v>
      </c>
      <c r="S3204">
        <v>0</v>
      </c>
      <c r="T3204">
        <v>650</v>
      </c>
      <c r="U3204">
        <v>298</v>
      </c>
      <c r="V3204">
        <f>SUMIF(货件明细!K:K,F3204,货件明细!AQ:AQ)</f>
        <v>0</v>
      </c>
      <c r="W3204">
        <f t="shared" si="200"/>
        <v>1</v>
      </c>
      <c r="X3204">
        <f t="shared" si="201"/>
        <v>298</v>
      </c>
      <c r="Y3204">
        <f>SUMIF(货件明细!K:K,F3204,货件明细!I:I)</f>
        <v>0</v>
      </c>
      <c r="Z3204">
        <f t="shared" si="202"/>
        <v>99</v>
      </c>
      <c r="AA3204">
        <f>SUMIF(货件明细!K:K,F3204,货件明细!J:J)</f>
        <v>0</v>
      </c>
      <c r="AB3204">
        <f t="shared" si="203"/>
        <v>1</v>
      </c>
    </row>
    <row r="3205" spans="1:28">
      <c r="A3205">
        <v>2025</v>
      </c>
      <c r="B3205">
        <v>5</v>
      </c>
      <c r="C3205">
        <v>21</v>
      </c>
      <c r="D3205" s="4">
        <v>45800</v>
      </c>
      <c r="E3205" t="s">
        <v>28</v>
      </c>
      <c r="F3205" t="s">
        <v>3342</v>
      </c>
      <c r="G3205" t="s">
        <v>62</v>
      </c>
      <c r="H3205" t="s">
        <v>31</v>
      </c>
      <c r="I3205" t="s">
        <v>39</v>
      </c>
      <c r="J3205" t="s">
        <v>100</v>
      </c>
      <c r="K3205" t="s">
        <v>100</v>
      </c>
      <c r="L3205" t="s">
        <v>46</v>
      </c>
      <c r="M3205" t="s">
        <v>65</v>
      </c>
      <c r="N3205" t="s">
        <v>1848</v>
      </c>
      <c r="O3205">
        <v>65.6</v>
      </c>
      <c r="Q3205">
        <v>706.2</v>
      </c>
      <c r="R3205">
        <v>706.2</v>
      </c>
      <c r="S3205">
        <v>0</v>
      </c>
      <c r="T3205">
        <v>706.2</v>
      </c>
      <c r="U3205">
        <v>198</v>
      </c>
      <c r="V3205">
        <f>SUMIF(货件明细!K:K,F3205,货件明细!AQ:AQ)</f>
        <v>0</v>
      </c>
      <c r="W3205">
        <f t="shared" si="200"/>
        <v>1</v>
      </c>
      <c r="X3205">
        <f t="shared" si="201"/>
        <v>198</v>
      </c>
      <c r="Y3205">
        <f>SUMIF(货件明细!K:K,F3205,货件明细!I:I)</f>
        <v>0</v>
      </c>
      <c r="Z3205">
        <f t="shared" si="202"/>
        <v>65.6</v>
      </c>
      <c r="AA3205">
        <f>SUMIF(货件明细!K:K,F3205,货件明细!J:J)</f>
        <v>0</v>
      </c>
      <c r="AB3205">
        <f t="shared" si="203"/>
        <v>1</v>
      </c>
    </row>
    <row r="3206" spans="1:28">
      <c r="A3206">
        <v>2025</v>
      </c>
      <c r="B3206">
        <v>5</v>
      </c>
      <c r="C3206">
        <v>21</v>
      </c>
      <c r="D3206" s="4">
        <v>45800</v>
      </c>
      <c r="E3206" t="s">
        <v>28</v>
      </c>
      <c r="F3206" t="s">
        <v>3343</v>
      </c>
      <c r="G3206" t="s">
        <v>269</v>
      </c>
      <c r="H3206" t="s">
        <v>31</v>
      </c>
      <c r="I3206" t="s">
        <v>39</v>
      </c>
      <c r="J3206" t="s">
        <v>100</v>
      </c>
      <c r="K3206" t="s">
        <v>100</v>
      </c>
      <c r="L3206" t="s">
        <v>46</v>
      </c>
      <c r="M3206" t="s">
        <v>2882</v>
      </c>
      <c r="N3206" t="s">
        <v>3338</v>
      </c>
      <c r="O3206">
        <v>82.3</v>
      </c>
      <c r="Q3206">
        <v>915.94</v>
      </c>
      <c r="R3206">
        <v>915.94</v>
      </c>
      <c r="S3206">
        <v>0</v>
      </c>
      <c r="T3206">
        <v>915.94</v>
      </c>
      <c r="U3206">
        <v>248</v>
      </c>
      <c r="V3206">
        <f>SUMIF(货件明细!K:K,F3206,货件明细!AQ:AQ)</f>
        <v>0</v>
      </c>
      <c r="W3206">
        <f t="shared" si="200"/>
        <v>1</v>
      </c>
      <c r="X3206">
        <f t="shared" si="201"/>
        <v>248</v>
      </c>
      <c r="Y3206">
        <f>SUMIF(货件明细!K:K,F3206,货件明细!I:I)</f>
        <v>0</v>
      </c>
      <c r="Z3206">
        <f t="shared" si="202"/>
        <v>82.3</v>
      </c>
      <c r="AA3206">
        <f>SUMIF(货件明细!K:K,F3206,货件明细!J:J)</f>
        <v>0</v>
      </c>
      <c r="AB3206">
        <f t="shared" si="203"/>
        <v>1</v>
      </c>
    </row>
    <row r="3207" spans="1:28">
      <c r="A3207">
        <v>2025</v>
      </c>
      <c r="B3207">
        <v>5</v>
      </c>
      <c r="C3207">
        <v>21</v>
      </c>
      <c r="D3207" s="4">
        <v>45800</v>
      </c>
      <c r="E3207" t="s">
        <v>28</v>
      </c>
      <c r="F3207" t="s">
        <v>3344</v>
      </c>
      <c r="G3207" t="s">
        <v>43</v>
      </c>
      <c r="H3207" t="s">
        <v>44</v>
      </c>
      <c r="I3207" t="s">
        <v>39</v>
      </c>
      <c r="J3207" t="s">
        <v>100</v>
      </c>
      <c r="K3207" t="s">
        <v>100</v>
      </c>
      <c r="L3207" t="s">
        <v>46</v>
      </c>
      <c r="M3207" t="s">
        <v>47</v>
      </c>
      <c r="N3207" t="s">
        <v>100</v>
      </c>
      <c r="O3207">
        <v>82.3</v>
      </c>
      <c r="Q3207">
        <v>811.8</v>
      </c>
      <c r="R3207">
        <v>811.8</v>
      </c>
      <c r="S3207">
        <v>0</v>
      </c>
      <c r="T3207">
        <v>811.8</v>
      </c>
      <c r="U3207">
        <v>248</v>
      </c>
      <c r="V3207">
        <f>SUMIF(货件明细!K:K,F3207,货件明细!AQ:AQ)</f>
        <v>0</v>
      </c>
      <c r="W3207">
        <f t="shared" si="200"/>
        <v>1</v>
      </c>
      <c r="X3207">
        <f t="shared" si="201"/>
        <v>248</v>
      </c>
      <c r="Y3207">
        <f>SUMIF(货件明细!K:K,F3207,货件明细!I:I)</f>
        <v>0</v>
      </c>
      <c r="Z3207">
        <f t="shared" si="202"/>
        <v>82.3</v>
      </c>
      <c r="AA3207">
        <f>SUMIF(货件明细!K:K,F3207,货件明细!J:J)</f>
        <v>0</v>
      </c>
      <c r="AB3207">
        <f t="shared" si="203"/>
        <v>1</v>
      </c>
    </row>
    <row r="3208" spans="1:28">
      <c r="A3208">
        <v>2025</v>
      </c>
      <c r="B3208">
        <v>5</v>
      </c>
      <c r="C3208">
        <v>21</v>
      </c>
      <c r="D3208" s="4">
        <v>45800</v>
      </c>
      <c r="E3208" t="s">
        <v>28</v>
      </c>
      <c r="F3208" t="s">
        <v>3345</v>
      </c>
      <c r="G3208" t="s">
        <v>56</v>
      </c>
      <c r="H3208" t="s">
        <v>44</v>
      </c>
      <c r="I3208" t="s">
        <v>39</v>
      </c>
      <c r="J3208" t="s">
        <v>100</v>
      </c>
      <c r="K3208" t="s">
        <v>100</v>
      </c>
      <c r="L3208" t="s">
        <v>46</v>
      </c>
      <c r="M3208" t="s">
        <v>47</v>
      </c>
      <c r="N3208" t="s">
        <v>100</v>
      </c>
      <c r="O3208">
        <v>82.3</v>
      </c>
      <c r="Q3208">
        <v>821.7</v>
      </c>
      <c r="R3208">
        <v>821.7</v>
      </c>
      <c r="S3208">
        <v>0</v>
      </c>
      <c r="T3208">
        <v>821.7</v>
      </c>
      <c r="U3208">
        <v>248</v>
      </c>
      <c r="V3208">
        <f>SUMIF(货件明细!K:K,F3208,货件明细!AQ:AQ)</f>
        <v>0</v>
      </c>
      <c r="W3208">
        <f t="shared" si="200"/>
        <v>1</v>
      </c>
      <c r="X3208">
        <f t="shared" si="201"/>
        <v>248</v>
      </c>
      <c r="Y3208">
        <f>SUMIF(货件明细!K:K,F3208,货件明细!I:I)</f>
        <v>0</v>
      </c>
      <c r="Z3208">
        <f t="shared" si="202"/>
        <v>82.3</v>
      </c>
      <c r="AA3208">
        <f>SUMIF(货件明细!K:K,F3208,货件明细!J:J)</f>
        <v>0</v>
      </c>
      <c r="AB3208">
        <f t="shared" si="203"/>
        <v>1</v>
      </c>
    </row>
    <row r="3209" spans="1:28">
      <c r="A3209">
        <v>2025</v>
      </c>
      <c r="B3209">
        <v>5</v>
      </c>
      <c r="C3209">
        <v>21</v>
      </c>
      <c r="D3209" s="4">
        <v>45800</v>
      </c>
      <c r="E3209" t="s">
        <v>28</v>
      </c>
      <c r="F3209" t="s">
        <v>3346</v>
      </c>
      <c r="G3209" t="s">
        <v>269</v>
      </c>
      <c r="H3209" t="s">
        <v>31</v>
      </c>
      <c r="I3209" t="s">
        <v>57</v>
      </c>
      <c r="J3209" t="s">
        <v>100</v>
      </c>
      <c r="K3209" t="s">
        <v>100</v>
      </c>
      <c r="L3209" t="s">
        <v>46</v>
      </c>
      <c r="M3209" t="s">
        <v>47</v>
      </c>
      <c r="N3209" t="s">
        <v>101</v>
      </c>
      <c r="O3209">
        <v>20.25</v>
      </c>
      <c r="Q3209">
        <v>156.871428571429</v>
      </c>
      <c r="R3209">
        <v>156.871428571429</v>
      </c>
      <c r="S3209">
        <v>0</v>
      </c>
      <c r="T3209">
        <v>156.871428571429</v>
      </c>
      <c r="U3209">
        <v>152</v>
      </c>
      <c r="V3209">
        <f>SUMIF(货件明细!K:K,F3209,货件明细!AQ:AQ)</f>
        <v>0</v>
      </c>
      <c r="W3209">
        <f t="shared" si="200"/>
        <v>1</v>
      </c>
      <c r="X3209">
        <f t="shared" si="201"/>
        <v>152</v>
      </c>
      <c r="Y3209">
        <f>SUMIF(货件明细!K:K,F3209,货件明细!I:I)</f>
        <v>0</v>
      </c>
      <c r="Z3209">
        <f t="shared" si="202"/>
        <v>20.25</v>
      </c>
      <c r="AA3209">
        <f>SUMIF(货件明细!K:K,F3209,货件明细!J:J)</f>
        <v>0</v>
      </c>
      <c r="AB3209">
        <f t="shared" si="203"/>
        <v>1</v>
      </c>
    </row>
    <row r="3210" spans="1:28">
      <c r="A3210">
        <v>2025</v>
      </c>
      <c r="B3210">
        <v>5</v>
      </c>
      <c r="C3210">
        <v>21</v>
      </c>
      <c r="D3210" s="4">
        <v>45800</v>
      </c>
      <c r="E3210" t="s">
        <v>28</v>
      </c>
      <c r="F3210" t="s">
        <v>3347</v>
      </c>
      <c r="G3210" t="s">
        <v>62</v>
      </c>
      <c r="H3210" t="s">
        <v>31</v>
      </c>
      <c r="I3210" t="s">
        <v>57</v>
      </c>
      <c r="J3210" t="s">
        <v>100</v>
      </c>
      <c r="K3210" t="s">
        <v>100</v>
      </c>
      <c r="L3210" t="s">
        <v>46</v>
      </c>
      <c r="M3210" t="s">
        <v>47</v>
      </c>
      <c r="N3210" t="s">
        <v>101</v>
      </c>
      <c r="O3210">
        <v>20.25</v>
      </c>
      <c r="Q3210">
        <v>140.968421052632</v>
      </c>
      <c r="R3210">
        <v>140.968421052632</v>
      </c>
      <c r="S3210">
        <v>0</v>
      </c>
      <c r="T3210">
        <v>140.968421052632</v>
      </c>
      <c r="U3210">
        <v>152</v>
      </c>
      <c r="V3210">
        <f>SUMIF(货件明细!K:K,F3210,货件明细!AQ:AQ)</f>
        <v>0</v>
      </c>
      <c r="W3210">
        <f t="shared" si="200"/>
        <v>1</v>
      </c>
      <c r="X3210">
        <f t="shared" si="201"/>
        <v>152</v>
      </c>
      <c r="Y3210">
        <f>SUMIF(货件明细!K:K,F3210,货件明细!I:I)</f>
        <v>0</v>
      </c>
      <c r="Z3210">
        <f t="shared" si="202"/>
        <v>20.25</v>
      </c>
      <c r="AA3210">
        <f>SUMIF(货件明细!K:K,F3210,货件明细!J:J)</f>
        <v>0</v>
      </c>
      <c r="AB3210">
        <f t="shared" si="203"/>
        <v>1</v>
      </c>
    </row>
    <row r="3211" spans="1:28">
      <c r="A3211">
        <v>2025</v>
      </c>
      <c r="B3211">
        <v>5</v>
      </c>
      <c r="C3211">
        <v>21</v>
      </c>
      <c r="D3211" s="4">
        <v>45800</v>
      </c>
      <c r="E3211" t="s">
        <v>28</v>
      </c>
      <c r="F3211" t="s">
        <v>3348</v>
      </c>
      <c r="G3211" t="s">
        <v>1610</v>
      </c>
      <c r="H3211" t="s">
        <v>71</v>
      </c>
      <c r="I3211" t="s">
        <v>57</v>
      </c>
      <c r="J3211" t="s">
        <v>100</v>
      </c>
      <c r="K3211" t="s">
        <v>100</v>
      </c>
      <c r="L3211" t="s">
        <v>46</v>
      </c>
      <c r="M3211" t="s">
        <v>47</v>
      </c>
      <c r="N3211" t="s">
        <v>159</v>
      </c>
      <c r="O3211">
        <v>20.25</v>
      </c>
      <c r="Q3211">
        <v>107.8</v>
      </c>
      <c r="R3211">
        <v>107.8</v>
      </c>
      <c r="S3211">
        <v>0</v>
      </c>
      <c r="T3211">
        <v>107.8</v>
      </c>
      <c r="U3211">
        <v>152</v>
      </c>
      <c r="V3211">
        <f>SUMIF(货件明细!K:K,F3211,货件明细!AQ:AQ)</f>
        <v>0</v>
      </c>
      <c r="W3211">
        <f t="shared" si="200"/>
        <v>1</v>
      </c>
      <c r="X3211">
        <f t="shared" si="201"/>
        <v>152</v>
      </c>
      <c r="Y3211">
        <f>SUMIF(货件明细!K:K,F3211,货件明细!I:I)</f>
        <v>0</v>
      </c>
      <c r="Z3211">
        <f t="shared" si="202"/>
        <v>20.25</v>
      </c>
      <c r="AA3211">
        <f>SUMIF(货件明细!K:K,F3211,货件明细!J:J)</f>
        <v>0</v>
      </c>
      <c r="AB3211">
        <f t="shared" si="203"/>
        <v>1</v>
      </c>
    </row>
    <row r="3212" spans="1:28">
      <c r="A3212">
        <v>2025</v>
      </c>
      <c r="B3212">
        <v>5</v>
      </c>
      <c r="C3212">
        <v>21</v>
      </c>
      <c r="D3212" s="4">
        <v>45800</v>
      </c>
      <c r="E3212" t="s">
        <v>28</v>
      </c>
      <c r="F3212" t="s">
        <v>3349</v>
      </c>
      <c r="G3212" t="s">
        <v>43</v>
      </c>
      <c r="H3212" t="s">
        <v>44</v>
      </c>
      <c r="I3212" t="s">
        <v>57</v>
      </c>
      <c r="J3212" t="s">
        <v>100</v>
      </c>
      <c r="K3212" t="s">
        <v>100</v>
      </c>
      <c r="L3212" t="s">
        <v>46</v>
      </c>
      <c r="M3212" t="s">
        <v>47</v>
      </c>
      <c r="N3212" t="s">
        <v>159</v>
      </c>
      <c r="O3212">
        <v>20.25</v>
      </c>
      <c r="Q3212">
        <v>121.8</v>
      </c>
      <c r="R3212">
        <v>121.8</v>
      </c>
      <c r="S3212">
        <v>0</v>
      </c>
      <c r="T3212">
        <v>121.8</v>
      </c>
      <c r="U3212">
        <v>152</v>
      </c>
      <c r="V3212">
        <f>SUMIF(货件明细!K:K,F3212,货件明细!AQ:AQ)</f>
        <v>0</v>
      </c>
      <c r="W3212">
        <f t="shared" si="200"/>
        <v>1</v>
      </c>
      <c r="X3212">
        <f t="shared" si="201"/>
        <v>152</v>
      </c>
      <c r="Y3212">
        <f>SUMIF(货件明细!K:K,F3212,货件明细!I:I)</f>
        <v>0</v>
      </c>
      <c r="Z3212">
        <f t="shared" si="202"/>
        <v>20.25</v>
      </c>
      <c r="AA3212">
        <f>SUMIF(货件明细!K:K,F3212,货件明细!J:J)</f>
        <v>0</v>
      </c>
      <c r="AB3212">
        <f t="shared" si="203"/>
        <v>1</v>
      </c>
    </row>
    <row r="3213" spans="1:28">
      <c r="A3213">
        <v>2025</v>
      </c>
      <c r="B3213">
        <v>5</v>
      </c>
      <c r="C3213">
        <v>21</v>
      </c>
      <c r="D3213" s="4">
        <v>45800</v>
      </c>
      <c r="E3213" t="s">
        <v>28</v>
      </c>
      <c r="F3213" t="s">
        <v>3350</v>
      </c>
      <c r="G3213" t="s">
        <v>56</v>
      </c>
      <c r="H3213" t="s">
        <v>44</v>
      </c>
      <c r="I3213" t="s">
        <v>57</v>
      </c>
      <c r="J3213" t="s">
        <v>100</v>
      </c>
      <c r="K3213" t="s">
        <v>100</v>
      </c>
      <c r="L3213" t="s">
        <v>46</v>
      </c>
      <c r="M3213" t="s">
        <v>47</v>
      </c>
      <c r="N3213" t="s">
        <v>159</v>
      </c>
      <c r="O3213">
        <v>20.25</v>
      </c>
      <c r="Q3213">
        <v>119.544444444444</v>
      </c>
      <c r="R3213">
        <v>119.544444444444</v>
      </c>
      <c r="S3213">
        <v>0</v>
      </c>
      <c r="T3213">
        <v>119.544444444444</v>
      </c>
      <c r="U3213">
        <v>152</v>
      </c>
      <c r="V3213">
        <f>SUMIF(货件明细!K:K,F3213,货件明细!AQ:AQ)</f>
        <v>0</v>
      </c>
      <c r="W3213">
        <f t="shared" si="200"/>
        <v>1</v>
      </c>
      <c r="X3213">
        <f t="shared" si="201"/>
        <v>152</v>
      </c>
      <c r="Y3213">
        <f>SUMIF(货件明细!K:K,F3213,货件明细!I:I)</f>
        <v>0</v>
      </c>
      <c r="Z3213">
        <f t="shared" si="202"/>
        <v>20.25</v>
      </c>
      <c r="AA3213">
        <f>SUMIF(货件明细!K:K,F3213,货件明细!J:J)</f>
        <v>0</v>
      </c>
      <c r="AB3213">
        <f t="shared" si="203"/>
        <v>1</v>
      </c>
    </row>
    <row r="3214" spans="1:28">
      <c r="A3214">
        <v>2025</v>
      </c>
      <c r="B3214">
        <v>5</v>
      </c>
      <c r="C3214">
        <v>21</v>
      </c>
      <c r="D3214" s="4">
        <v>45800</v>
      </c>
      <c r="E3214" t="s">
        <v>28</v>
      </c>
      <c r="F3214" t="s">
        <v>3351</v>
      </c>
      <c r="G3214" t="s">
        <v>269</v>
      </c>
      <c r="H3214" t="s">
        <v>31</v>
      </c>
      <c r="I3214" t="s">
        <v>145</v>
      </c>
      <c r="J3214" t="s">
        <v>100</v>
      </c>
      <c r="K3214" t="s">
        <v>100</v>
      </c>
      <c r="L3214" t="s">
        <v>46</v>
      </c>
      <c r="M3214" t="s">
        <v>47</v>
      </c>
      <c r="N3214" t="s">
        <v>101</v>
      </c>
      <c r="O3214">
        <v>41.65</v>
      </c>
      <c r="Q3214">
        <v>313.742857142857</v>
      </c>
      <c r="R3214">
        <v>313.742857142857</v>
      </c>
      <c r="S3214">
        <v>0</v>
      </c>
      <c r="T3214">
        <v>313.742857142857</v>
      </c>
      <c r="U3214">
        <v>98</v>
      </c>
      <c r="V3214">
        <f>SUMIF(货件明细!K:K,F3214,货件明细!AQ:AQ)</f>
        <v>0</v>
      </c>
      <c r="W3214">
        <f t="shared" si="200"/>
        <v>1</v>
      </c>
      <c r="X3214">
        <f t="shared" si="201"/>
        <v>98</v>
      </c>
      <c r="Y3214">
        <f>SUMIF(货件明细!K:K,F3214,货件明细!I:I)</f>
        <v>0</v>
      </c>
      <c r="Z3214">
        <f t="shared" si="202"/>
        <v>41.65</v>
      </c>
      <c r="AA3214">
        <f>SUMIF(货件明细!K:K,F3214,货件明细!J:J)</f>
        <v>0</v>
      </c>
      <c r="AB3214">
        <f t="shared" si="203"/>
        <v>1</v>
      </c>
    </row>
    <row r="3215" spans="1:28">
      <c r="A3215">
        <v>2025</v>
      </c>
      <c r="B3215">
        <v>5</v>
      </c>
      <c r="C3215">
        <v>21</v>
      </c>
      <c r="D3215" s="4">
        <v>45800</v>
      </c>
      <c r="E3215" t="s">
        <v>28</v>
      </c>
      <c r="F3215" t="s">
        <v>3352</v>
      </c>
      <c r="G3215" t="s">
        <v>1610</v>
      </c>
      <c r="H3215" t="s">
        <v>71</v>
      </c>
      <c r="I3215" t="s">
        <v>145</v>
      </c>
      <c r="J3215" t="s">
        <v>100</v>
      </c>
      <c r="K3215" t="s">
        <v>58</v>
      </c>
      <c r="L3215" t="s">
        <v>46</v>
      </c>
      <c r="M3215" t="s">
        <v>65</v>
      </c>
      <c r="N3215" t="s">
        <v>2731</v>
      </c>
      <c r="O3215">
        <v>41.65</v>
      </c>
      <c r="Q3215">
        <v>167.64</v>
      </c>
      <c r="R3215">
        <v>167.64</v>
      </c>
      <c r="S3215">
        <v>0</v>
      </c>
      <c r="T3215">
        <v>167.64</v>
      </c>
      <c r="U3215">
        <v>98</v>
      </c>
      <c r="V3215">
        <f>SUMIF(货件明细!K:K,F3215,货件明细!AQ:AQ)</f>
        <v>0</v>
      </c>
      <c r="W3215">
        <f t="shared" si="200"/>
        <v>1</v>
      </c>
      <c r="X3215">
        <f t="shared" si="201"/>
        <v>98</v>
      </c>
      <c r="Y3215">
        <f>SUMIF(货件明细!K:K,F3215,货件明细!I:I)</f>
        <v>0</v>
      </c>
      <c r="Z3215">
        <f t="shared" si="202"/>
        <v>41.65</v>
      </c>
      <c r="AA3215">
        <f>SUMIF(货件明细!K:K,F3215,货件明细!J:J)</f>
        <v>0</v>
      </c>
      <c r="AB3215">
        <f t="shared" si="203"/>
        <v>1</v>
      </c>
    </row>
    <row r="3216" spans="1:28">
      <c r="A3216">
        <v>2025</v>
      </c>
      <c r="B3216">
        <v>5</v>
      </c>
      <c r="C3216">
        <v>21</v>
      </c>
      <c r="D3216" s="4">
        <v>45800</v>
      </c>
      <c r="E3216" t="s">
        <v>28</v>
      </c>
      <c r="F3216" t="s">
        <v>3353</v>
      </c>
      <c r="G3216" t="s">
        <v>54</v>
      </c>
      <c r="H3216" t="s">
        <v>31</v>
      </c>
      <c r="I3216" t="s">
        <v>145</v>
      </c>
      <c r="J3216" t="s">
        <v>100</v>
      </c>
      <c r="K3216" t="s">
        <v>100</v>
      </c>
      <c r="L3216" t="s">
        <v>46</v>
      </c>
      <c r="M3216" t="s">
        <v>47</v>
      </c>
      <c r="N3216" t="s">
        <v>101</v>
      </c>
      <c r="O3216">
        <v>41.65</v>
      </c>
      <c r="Q3216">
        <v>334.8</v>
      </c>
      <c r="R3216">
        <v>334.8</v>
      </c>
      <c r="S3216">
        <v>0</v>
      </c>
      <c r="T3216">
        <v>334.8</v>
      </c>
      <c r="U3216">
        <v>98</v>
      </c>
      <c r="V3216">
        <f>SUMIF(货件明细!K:K,F3216,货件明细!AQ:AQ)</f>
        <v>0</v>
      </c>
      <c r="W3216">
        <f t="shared" si="200"/>
        <v>1</v>
      </c>
      <c r="X3216">
        <f t="shared" si="201"/>
        <v>98</v>
      </c>
      <c r="Y3216">
        <f>SUMIF(货件明细!K:K,F3216,货件明细!I:I)</f>
        <v>0</v>
      </c>
      <c r="Z3216">
        <f t="shared" si="202"/>
        <v>41.65</v>
      </c>
      <c r="AA3216">
        <f>SUMIF(货件明细!K:K,F3216,货件明细!J:J)</f>
        <v>0</v>
      </c>
      <c r="AB3216">
        <f t="shared" si="203"/>
        <v>1</v>
      </c>
    </row>
    <row r="3217" spans="1:28">
      <c r="A3217">
        <v>2025</v>
      </c>
      <c r="B3217">
        <v>5</v>
      </c>
      <c r="C3217">
        <v>21</v>
      </c>
      <c r="D3217" s="4">
        <v>45800</v>
      </c>
      <c r="E3217" t="s">
        <v>28</v>
      </c>
      <c r="F3217" t="s">
        <v>3354</v>
      </c>
      <c r="G3217" t="s">
        <v>62</v>
      </c>
      <c r="H3217" t="s">
        <v>31</v>
      </c>
      <c r="I3217" t="s">
        <v>145</v>
      </c>
      <c r="J3217" t="s">
        <v>100</v>
      </c>
      <c r="K3217" t="s">
        <v>100</v>
      </c>
      <c r="L3217" t="s">
        <v>46</v>
      </c>
      <c r="M3217" t="s">
        <v>47</v>
      </c>
      <c r="N3217" t="s">
        <v>101</v>
      </c>
      <c r="O3217">
        <v>41.65</v>
      </c>
      <c r="Q3217">
        <v>281.936842105263</v>
      </c>
      <c r="R3217">
        <v>281.936842105263</v>
      </c>
      <c r="S3217">
        <v>0</v>
      </c>
      <c r="T3217">
        <v>281.936842105263</v>
      </c>
      <c r="U3217">
        <v>98</v>
      </c>
      <c r="V3217">
        <f>SUMIF(货件明细!K:K,F3217,货件明细!AQ:AQ)</f>
        <v>0</v>
      </c>
      <c r="W3217">
        <f t="shared" si="200"/>
        <v>1</v>
      </c>
      <c r="X3217">
        <f t="shared" si="201"/>
        <v>98</v>
      </c>
      <c r="Y3217">
        <f>SUMIF(货件明细!K:K,F3217,货件明细!I:I)</f>
        <v>0</v>
      </c>
      <c r="Z3217">
        <f t="shared" si="202"/>
        <v>41.65</v>
      </c>
      <c r="AA3217">
        <f>SUMIF(货件明细!K:K,F3217,货件明细!J:J)</f>
        <v>0</v>
      </c>
      <c r="AB3217">
        <f t="shared" si="203"/>
        <v>1</v>
      </c>
    </row>
    <row r="3218" spans="1:28">
      <c r="A3218">
        <v>2025</v>
      </c>
      <c r="B3218">
        <v>5</v>
      </c>
      <c r="C3218">
        <v>21</v>
      </c>
      <c r="D3218" s="4">
        <v>45800</v>
      </c>
      <c r="E3218" t="s">
        <v>28</v>
      </c>
      <c r="F3218" t="s">
        <v>3355</v>
      </c>
      <c r="G3218" t="s">
        <v>263</v>
      </c>
      <c r="H3218" t="s">
        <v>44</v>
      </c>
      <c r="I3218" t="s">
        <v>145</v>
      </c>
      <c r="J3218" t="s">
        <v>100</v>
      </c>
      <c r="K3218" t="s">
        <v>100</v>
      </c>
      <c r="L3218" t="s">
        <v>46</v>
      </c>
      <c r="M3218" t="s">
        <v>47</v>
      </c>
      <c r="N3218" t="s">
        <v>159</v>
      </c>
      <c r="O3218">
        <v>41.65</v>
      </c>
      <c r="Q3218">
        <v>324.8</v>
      </c>
      <c r="R3218">
        <v>324.8</v>
      </c>
      <c r="S3218">
        <v>0</v>
      </c>
      <c r="T3218">
        <v>324.8</v>
      </c>
      <c r="U3218">
        <v>98</v>
      </c>
      <c r="V3218">
        <f>SUMIF(货件明细!K:K,F3218,货件明细!AQ:AQ)</f>
        <v>0</v>
      </c>
      <c r="W3218">
        <f t="shared" si="200"/>
        <v>1</v>
      </c>
      <c r="X3218">
        <f t="shared" si="201"/>
        <v>98</v>
      </c>
      <c r="Y3218">
        <f>SUMIF(货件明细!K:K,F3218,货件明细!I:I)</f>
        <v>0</v>
      </c>
      <c r="Z3218">
        <f t="shared" si="202"/>
        <v>41.65</v>
      </c>
      <c r="AA3218">
        <f>SUMIF(货件明细!K:K,F3218,货件明细!J:J)</f>
        <v>0</v>
      </c>
      <c r="AB3218">
        <f t="shared" si="203"/>
        <v>1</v>
      </c>
    </row>
    <row r="3219" spans="1:28">
      <c r="A3219">
        <v>2025</v>
      </c>
      <c r="B3219">
        <v>5</v>
      </c>
      <c r="C3219">
        <v>21</v>
      </c>
      <c r="D3219" s="4">
        <v>45800</v>
      </c>
      <c r="E3219" t="s">
        <v>28</v>
      </c>
      <c r="F3219" t="s">
        <v>3356</v>
      </c>
      <c r="G3219" t="s">
        <v>267</v>
      </c>
      <c r="H3219" t="s">
        <v>71</v>
      </c>
      <c r="I3219" t="s">
        <v>129</v>
      </c>
      <c r="J3219" t="s">
        <v>100</v>
      </c>
      <c r="K3219" t="s">
        <v>100</v>
      </c>
      <c r="L3219" t="s">
        <v>46</v>
      </c>
      <c r="M3219" t="s">
        <v>47</v>
      </c>
      <c r="N3219" t="s">
        <v>100</v>
      </c>
      <c r="O3219">
        <v>17.26</v>
      </c>
      <c r="Q3219">
        <v>142.2</v>
      </c>
      <c r="R3219">
        <v>142.2</v>
      </c>
      <c r="S3219">
        <v>0</v>
      </c>
      <c r="T3219">
        <v>142.2</v>
      </c>
      <c r="U3219">
        <v>119</v>
      </c>
      <c r="V3219">
        <f>SUMIF(货件明细!K:K,F3219,货件明细!AQ:AQ)</f>
        <v>0</v>
      </c>
      <c r="W3219">
        <f t="shared" si="200"/>
        <v>1</v>
      </c>
      <c r="X3219">
        <f t="shared" si="201"/>
        <v>119</v>
      </c>
      <c r="Y3219">
        <f>SUMIF(货件明细!K:K,F3219,货件明细!I:I)</f>
        <v>0</v>
      </c>
      <c r="Z3219">
        <f t="shared" si="202"/>
        <v>17.26</v>
      </c>
      <c r="AA3219">
        <f>SUMIF(货件明细!K:K,F3219,货件明细!J:J)</f>
        <v>0</v>
      </c>
      <c r="AB3219">
        <f t="shared" si="203"/>
        <v>1</v>
      </c>
    </row>
    <row r="3220" spans="1:28">
      <c r="A3220">
        <v>2025</v>
      </c>
      <c r="B3220">
        <v>5</v>
      </c>
      <c r="C3220">
        <v>21</v>
      </c>
      <c r="D3220" s="4">
        <v>45800</v>
      </c>
      <c r="E3220" t="s">
        <v>28</v>
      </c>
      <c r="F3220" t="s">
        <v>3357</v>
      </c>
      <c r="G3220" t="s">
        <v>269</v>
      </c>
      <c r="H3220" t="s">
        <v>31</v>
      </c>
      <c r="I3220" t="s">
        <v>129</v>
      </c>
      <c r="J3220" t="s">
        <v>100</v>
      </c>
      <c r="K3220" t="s">
        <v>100</v>
      </c>
      <c r="L3220" t="s">
        <v>46</v>
      </c>
      <c r="M3220" t="s">
        <v>47</v>
      </c>
      <c r="N3220" t="s">
        <v>101</v>
      </c>
      <c r="O3220">
        <v>17.26</v>
      </c>
      <c r="Q3220">
        <v>156.871428571429</v>
      </c>
      <c r="R3220">
        <v>156.871428571429</v>
      </c>
      <c r="S3220">
        <v>0</v>
      </c>
      <c r="T3220">
        <v>156.871428571429</v>
      </c>
      <c r="U3220">
        <v>119</v>
      </c>
      <c r="V3220">
        <f>SUMIF(货件明细!K:K,F3220,货件明细!AQ:AQ)</f>
        <v>0</v>
      </c>
      <c r="W3220">
        <f t="shared" si="200"/>
        <v>1</v>
      </c>
      <c r="X3220">
        <f t="shared" si="201"/>
        <v>119</v>
      </c>
      <c r="Y3220">
        <f>SUMIF(货件明细!K:K,F3220,货件明细!I:I)</f>
        <v>0</v>
      </c>
      <c r="Z3220">
        <f t="shared" si="202"/>
        <v>17.26</v>
      </c>
      <c r="AA3220">
        <f>SUMIF(货件明细!K:K,F3220,货件明细!J:J)</f>
        <v>0</v>
      </c>
      <c r="AB3220">
        <f t="shared" si="203"/>
        <v>1</v>
      </c>
    </row>
    <row r="3221" spans="1:28">
      <c r="A3221">
        <v>2025</v>
      </c>
      <c r="B3221">
        <v>5</v>
      </c>
      <c r="C3221">
        <v>21</v>
      </c>
      <c r="D3221" s="4">
        <v>45800</v>
      </c>
      <c r="E3221" t="s">
        <v>28</v>
      </c>
      <c r="F3221" t="s">
        <v>3358</v>
      </c>
      <c r="G3221" t="s">
        <v>263</v>
      </c>
      <c r="H3221" t="s">
        <v>44</v>
      </c>
      <c r="I3221" t="s">
        <v>129</v>
      </c>
      <c r="J3221" t="s">
        <v>100</v>
      </c>
      <c r="K3221" t="s">
        <v>100</v>
      </c>
      <c r="L3221" t="s">
        <v>46</v>
      </c>
      <c r="M3221" t="s">
        <v>47</v>
      </c>
      <c r="N3221" t="s">
        <v>159</v>
      </c>
      <c r="O3221">
        <v>17.26</v>
      </c>
      <c r="Q3221">
        <v>162.4</v>
      </c>
      <c r="R3221">
        <v>162.4</v>
      </c>
      <c r="S3221">
        <v>0</v>
      </c>
      <c r="T3221">
        <v>162.4</v>
      </c>
      <c r="U3221">
        <v>119</v>
      </c>
      <c r="V3221">
        <f>SUMIF(货件明细!K:K,F3221,货件明细!AQ:AQ)</f>
        <v>0</v>
      </c>
      <c r="W3221">
        <f t="shared" si="200"/>
        <v>1</v>
      </c>
      <c r="X3221">
        <f t="shared" si="201"/>
        <v>119</v>
      </c>
      <c r="Y3221">
        <f>SUMIF(货件明细!K:K,F3221,货件明细!I:I)</f>
        <v>0</v>
      </c>
      <c r="Z3221">
        <f t="shared" si="202"/>
        <v>17.26</v>
      </c>
      <c r="AA3221">
        <f>SUMIF(货件明细!K:K,F3221,货件明细!J:J)</f>
        <v>0</v>
      </c>
      <c r="AB3221">
        <f t="shared" si="203"/>
        <v>1</v>
      </c>
    </row>
    <row r="3222" spans="1:28">
      <c r="A3222">
        <v>2025</v>
      </c>
      <c r="B3222">
        <v>5</v>
      </c>
      <c r="C3222">
        <v>21</v>
      </c>
      <c r="D3222" s="4">
        <v>45800</v>
      </c>
      <c r="E3222" t="s">
        <v>28</v>
      </c>
      <c r="F3222" t="s">
        <v>3359</v>
      </c>
      <c r="G3222" t="s">
        <v>54</v>
      </c>
      <c r="H3222" t="s">
        <v>31</v>
      </c>
      <c r="I3222" t="s">
        <v>129</v>
      </c>
      <c r="J3222" t="s">
        <v>100</v>
      </c>
      <c r="K3222" t="s">
        <v>100</v>
      </c>
      <c r="L3222" t="s">
        <v>46</v>
      </c>
      <c r="M3222" t="s">
        <v>47</v>
      </c>
      <c r="N3222" t="s">
        <v>101</v>
      </c>
      <c r="O3222">
        <v>17.26</v>
      </c>
      <c r="Q3222">
        <v>167.4</v>
      </c>
      <c r="R3222">
        <v>167.4</v>
      </c>
      <c r="S3222">
        <v>0</v>
      </c>
      <c r="T3222">
        <v>167.4</v>
      </c>
      <c r="U3222">
        <v>119</v>
      </c>
      <c r="V3222">
        <f>SUMIF(货件明细!K:K,F3222,货件明细!AQ:AQ)</f>
        <v>0</v>
      </c>
      <c r="W3222">
        <f t="shared" si="200"/>
        <v>1</v>
      </c>
      <c r="X3222">
        <f t="shared" si="201"/>
        <v>119</v>
      </c>
      <c r="Y3222">
        <f>SUMIF(货件明细!K:K,F3222,货件明细!I:I)</f>
        <v>0</v>
      </c>
      <c r="Z3222">
        <f t="shared" si="202"/>
        <v>17.26</v>
      </c>
      <c r="AA3222">
        <f>SUMIF(货件明细!K:K,F3222,货件明细!J:J)</f>
        <v>0</v>
      </c>
      <c r="AB3222">
        <f t="shared" si="203"/>
        <v>1</v>
      </c>
    </row>
    <row r="3223" spans="1:28">
      <c r="A3223">
        <v>2025</v>
      </c>
      <c r="B3223">
        <v>5</v>
      </c>
      <c r="C3223">
        <v>21</v>
      </c>
      <c r="D3223" s="4">
        <v>45800</v>
      </c>
      <c r="E3223" t="s">
        <v>28</v>
      </c>
      <c r="F3223" t="s">
        <v>3360</v>
      </c>
      <c r="G3223" t="s">
        <v>62</v>
      </c>
      <c r="H3223" t="s">
        <v>31</v>
      </c>
      <c r="I3223" t="s">
        <v>129</v>
      </c>
      <c r="J3223" t="s">
        <v>100</v>
      </c>
      <c r="K3223" t="s">
        <v>100</v>
      </c>
      <c r="L3223" t="s">
        <v>46</v>
      </c>
      <c r="M3223" t="s">
        <v>47</v>
      </c>
      <c r="N3223" t="s">
        <v>101</v>
      </c>
      <c r="O3223">
        <v>17.26</v>
      </c>
      <c r="Q3223">
        <v>140.968421052632</v>
      </c>
      <c r="R3223">
        <v>140.968421052632</v>
      </c>
      <c r="S3223">
        <v>0</v>
      </c>
      <c r="T3223">
        <v>140.968421052632</v>
      </c>
      <c r="U3223">
        <v>119</v>
      </c>
      <c r="V3223">
        <f>SUMIF(货件明细!K:K,F3223,货件明细!AQ:AQ)</f>
        <v>0</v>
      </c>
      <c r="W3223">
        <f t="shared" si="200"/>
        <v>1</v>
      </c>
      <c r="X3223">
        <f t="shared" si="201"/>
        <v>119</v>
      </c>
      <c r="Y3223">
        <f>SUMIF(货件明细!K:K,F3223,货件明细!I:I)</f>
        <v>0</v>
      </c>
      <c r="Z3223">
        <f t="shared" si="202"/>
        <v>17.26</v>
      </c>
      <c r="AA3223">
        <f>SUMIF(货件明细!K:K,F3223,货件明细!J:J)</f>
        <v>0</v>
      </c>
      <c r="AB3223">
        <f t="shared" si="203"/>
        <v>1</v>
      </c>
    </row>
    <row r="3224" spans="1:28">
      <c r="A3224">
        <v>2025</v>
      </c>
      <c r="B3224">
        <v>5</v>
      </c>
      <c r="C3224">
        <v>21</v>
      </c>
      <c r="D3224" s="4">
        <v>45800</v>
      </c>
      <c r="E3224" t="s">
        <v>28</v>
      </c>
      <c r="F3224" t="s">
        <v>3361</v>
      </c>
      <c r="G3224" t="s">
        <v>54</v>
      </c>
      <c r="H3224" t="s">
        <v>31</v>
      </c>
      <c r="I3224" t="s">
        <v>41</v>
      </c>
      <c r="J3224" t="s">
        <v>100</v>
      </c>
      <c r="K3224" t="s">
        <v>100</v>
      </c>
      <c r="L3224" t="s">
        <v>46</v>
      </c>
      <c r="M3224" t="s">
        <v>47</v>
      </c>
      <c r="N3224" t="s">
        <v>101</v>
      </c>
      <c r="O3224">
        <v>55.5</v>
      </c>
      <c r="Q3224">
        <v>453.6</v>
      </c>
      <c r="R3224">
        <v>453.6</v>
      </c>
      <c r="S3224">
        <v>0</v>
      </c>
      <c r="T3224">
        <v>453.6</v>
      </c>
      <c r="U3224">
        <v>234</v>
      </c>
      <c r="V3224">
        <f>SUMIF(货件明细!K:K,F3224,货件明细!AQ:AQ)</f>
        <v>0</v>
      </c>
      <c r="W3224">
        <f t="shared" si="200"/>
        <v>1</v>
      </c>
      <c r="X3224">
        <f t="shared" si="201"/>
        <v>234</v>
      </c>
      <c r="Y3224">
        <f>SUMIF(货件明细!K:K,F3224,货件明细!I:I)</f>
        <v>0</v>
      </c>
      <c r="Z3224">
        <f t="shared" si="202"/>
        <v>55.5</v>
      </c>
      <c r="AA3224">
        <f>SUMIF(货件明细!K:K,F3224,货件明细!J:J)</f>
        <v>0</v>
      </c>
      <c r="AB3224">
        <f t="shared" si="203"/>
        <v>1</v>
      </c>
    </row>
    <row r="3225" spans="1:28">
      <c r="A3225">
        <v>2025</v>
      </c>
      <c r="B3225">
        <v>5</v>
      </c>
      <c r="C3225">
        <v>21</v>
      </c>
      <c r="D3225" s="4">
        <v>45800</v>
      </c>
      <c r="E3225" t="s">
        <v>28</v>
      </c>
      <c r="F3225" t="s">
        <v>3362</v>
      </c>
      <c r="G3225" t="s">
        <v>62</v>
      </c>
      <c r="H3225" t="s">
        <v>31</v>
      </c>
      <c r="I3225" t="s">
        <v>41</v>
      </c>
      <c r="J3225" t="s">
        <v>100</v>
      </c>
      <c r="K3225" t="s">
        <v>100</v>
      </c>
      <c r="L3225" t="s">
        <v>46</v>
      </c>
      <c r="M3225" t="s">
        <v>47</v>
      </c>
      <c r="N3225" t="s">
        <v>101</v>
      </c>
      <c r="O3225">
        <v>55.5</v>
      </c>
      <c r="Q3225">
        <v>453.6</v>
      </c>
      <c r="R3225">
        <v>453.6</v>
      </c>
      <c r="S3225">
        <v>0</v>
      </c>
      <c r="T3225">
        <v>453.6</v>
      </c>
      <c r="U3225">
        <v>234</v>
      </c>
      <c r="V3225">
        <f>SUMIF(货件明细!K:K,F3225,货件明细!AQ:AQ)</f>
        <v>0</v>
      </c>
      <c r="W3225">
        <f t="shared" si="200"/>
        <v>1</v>
      </c>
      <c r="X3225">
        <f t="shared" si="201"/>
        <v>234</v>
      </c>
      <c r="Y3225">
        <f>SUMIF(货件明细!K:K,F3225,货件明细!I:I)</f>
        <v>0</v>
      </c>
      <c r="Z3225">
        <f t="shared" si="202"/>
        <v>55.5</v>
      </c>
      <c r="AA3225">
        <f>SUMIF(货件明细!K:K,F3225,货件明细!J:J)</f>
        <v>0</v>
      </c>
      <c r="AB3225">
        <f t="shared" si="203"/>
        <v>1</v>
      </c>
    </row>
    <row r="3226" spans="1:28">
      <c r="A3226">
        <v>2025</v>
      </c>
      <c r="B3226">
        <v>5</v>
      </c>
      <c r="C3226">
        <v>21</v>
      </c>
      <c r="D3226" s="4">
        <v>45800</v>
      </c>
      <c r="E3226" t="s">
        <v>28</v>
      </c>
      <c r="F3226" t="s">
        <v>3363</v>
      </c>
      <c r="G3226" t="s">
        <v>269</v>
      </c>
      <c r="H3226" t="s">
        <v>31</v>
      </c>
      <c r="I3226" t="s">
        <v>41</v>
      </c>
      <c r="J3226" t="s">
        <v>100</v>
      </c>
      <c r="K3226" t="s">
        <v>100</v>
      </c>
      <c r="L3226" t="s">
        <v>46</v>
      </c>
      <c r="M3226" t="s">
        <v>47</v>
      </c>
      <c r="N3226" t="s">
        <v>101</v>
      </c>
      <c r="O3226">
        <v>55.5</v>
      </c>
      <c r="Q3226">
        <v>518.7</v>
      </c>
      <c r="R3226">
        <v>518.7</v>
      </c>
      <c r="S3226">
        <v>0</v>
      </c>
      <c r="T3226">
        <v>518.7</v>
      </c>
      <c r="U3226">
        <v>234</v>
      </c>
      <c r="V3226">
        <f>SUMIF(货件明细!K:K,F3226,货件明细!AQ:AQ)</f>
        <v>0</v>
      </c>
      <c r="W3226">
        <f t="shared" si="200"/>
        <v>1</v>
      </c>
      <c r="X3226">
        <f t="shared" si="201"/>
        <v>234</v>
      </c>
      <c r="Y3226">
        <f>SUMIF(货件明细!K:K,F3226,货件明细!I:I)</f>
        <v>0</v>
      </c>
      <c r="Z3226">
        <f t="shared" si="202"/>
        <v>55.5</v>
      </c>
      <c r="AA3226">
        <f>SUMIF(货件明细!K:K,F3226,货件明细!J:J)</f>
        <v>0</v>
      </c>
      <c r="AB3226">
        <f t="shared" si="203"/>
        <v>1</v>
      </c>
    </row>
    <row r="3227" spans="1:28">
      <c r="A3227">
        <v>2025</v>
      </c>
      <c r="B3227">
        <v>5</v>
      </c>
      <c r="C3227">
        <v>21</v>
      </c>
      <c r="D3227" s="4">
        <v>45800</v>
      </c>
      <c r="E3227" t="s">
        <v>28</v>
      </c>
      <c r="F3227" t="s">
        <v>3364</v>
      </c>
      <c r="G3227" t="s">
        <v>263</v>
      </c>
      <c r="H3227" t="s">
        <v>44</v>
      </c>
      <c r="I3227" t="s">
        <v>41</v>
      </c>
      <c r="J3227" t="s">
        <v>100</v>
      </c>
      <c r="K3227" t="s">
        <v>100</v>
      </c>
      <c r="L3227" t="s">
        <v>46</v>
      </c>
      <c r="M3227" t="s">
        <v>47</v>
      </c>
      <c r="N3227" t="s">
        <v>159</v>
      </c>
      <c r="O3227">
        <v>55.5</v>
      </c>
      <c r="Q3227">
        <v>426.3</v>
      </c>
      <c r="R3227">
        <v>426.3</v>
      </c>
      <c r="S3227">
        <v>0</v>
      </c>
      <c r="T3227">
        <v>426.3</v>
      </c>
      <c r="U3227">
        <v>234</v>
      </c>
      <c r="V3227">
        <f>SUMIF(货件明细!K:K,F3227,货件明细!AQ:AQ)</f>
        <v>0</v>
      </c>
      <c r="W3227">
        <f t="shared" si="200"/>
        <v>1</v>
      </c>
      <c r="X3227">
        <f t="shared" si="201"/>
        <v>234</v>
      </c>
      <c r="Y3227">
        <f>SUMIF(货件明细!K:K,F3227,货件明细!I:I)</f>
        <v>0</v>
      </c>
      <c r="Z3227">
        <f t="shared" si="202"/>
        <v>55.5</v>
      </c>
      <c r="AA3227">
        <f>SUMIF(货件明细!K:K,F3227,货件明细!J:J)</f>
        <v>0</v>
      </c>
      <c r="AB3227">
        <f t="shared" si="203"/>
        <v>1</v>
      </c>
    </row>
    <row r="3228" spans="1:28">
      <c r="A3228">
        <v>2025</v>
      </c>
      <c r="B3228">
        <v>5</v>
      </c>
      <c r="C3228">
        <v>21</v>
      </c>
      <c r="D3228" s="4">
        <v>45800</v>
      </c>
      <c r="E3228" t="s">
        <v>28</v>
      </c>
      <c r="F3228" t="s">
        <v>3365</v>
      </c>
      <c r="G3228" t="s">
        <v>267</v>
      </c>
      <c r="H3228" t="s">
        <v>71</v>
      </c>
      <c r="I3228" t="s">
        <v>41</v>
      </c>
      <c r="J3228" t="s">
        <v>100</v>
      </c>
      <c r="K3228" t="s">
        <v>100</v>
      </c>
      <c r="L3228" t="s">
        <v>46</v>
      </c>
      <c r="M3228" t="s">
        <v>47</v>
      </c>
      <c r="N3228" t="s">
        <v>159</v>
      </c>
      <c r="O3228">
        <v>55.5</v>
      </c>
      <c r="Q3228">
        <v>365.2</v>
      </c>
      <c r="R3228">
        <v>365.2</v>
      </c>
      <c r="S3228">
        <v>0</v>
      </c>
      <c r="T3228">
        <v>365.2</v>
      </c>
      <c r="U3228">
        <v>234</v>
      </c>
      <c r="V3228">
        <f>SUMIF(货件明细!K:K,F3228,货件明细!AQ:AQ)</f>
        <v>0</v>
      </c>
      <c r="W3228">
        <f t="shared" si="200"/>
        <v>1</v>
      </c>
      <c r="X3228">
        <f t="shared" si="201"/>
        <v>234</v>
      </c>
      <c r="Y3228">
        <f>SUMIF(货件明细!K:K,F3228,货件明细!I:I)</f>
        <v>0</v>
      </c>
      <c r="Z3228">
        <f t="shared" si="202"/>
        <v>55.5</v>
      </c>
      <c r="AA3228">
        <f>SUMIF(货件明细!K:K,F3228,货件明细!J:J)</f>
        <v>0</v>
      </c>
      <c r="AB3228">
        <f t="shared" si="203"/>
        <v>1</v>
      </c>
    </row>
    <row r="3229" spans="1:28">
      <c r="A3229">
        <v>2025</v>
      </c>
      <c r="B3229">
        <v>5</v>
      </c>
      <c r="C3229">
        <v>21</v>
      </c>
      <c r="D3229" s="4">
        <v>45800</v>
      </c>
      <c r="E3229" t="s">
        <v>28</v>
      </c>
      <c r="F3229" t="s">
        <v>3366</v>
      </c>
      <c r="G3229" t="s">
        <v>1610</v>
      </c>
      <c r="H3229" t="s">
        <v>71</v>
      </c>
      <c r="I3229" t="s">
        <v>57</v>
      </c>
      <c r="J3229" t="s">
        <v>45</v>
      </c>
      <c r="K3229" t="s">
        <v>45</v>
      </c>
      <c r="L3229" t="s">
        <v>46</v>
      </c>
      <c r="M3229" t="s">
        <v>47</v>
      </c>
      <c r="N3229" t="s">
        <v>48</v>
      </c>
      <c r="O3229">
        <v>19.7</v>
      </c>
      <c r="Q3229">
        <v>151.7</v>
      </c>
      <c r="R3229">
        <v>151.7</v>
      </c>
      <c r="S3229">
        <v>0</v>
      </c>
      <c r="T3229">
        <v>151.7</v>
      </c>
      <c r="U3229">
        <v>122</v>
      </c>
      <c r="V3229">
        <f>SUMIF(货件明细!K:K,F3229,货件明细!AQ:AQ)</f>
        <v>0</v>
      </c>
      <c r="W3229">
        <f t="shared" si="200"/>
        <v>1</v>
      </c>
      <c r="X3229">
        <f t="shared" si="201"/>
        <v>122</v>
      </c>
      <c r="Y3229">
        <f>SUMIF(货件明细!K:K,F3229,货件明细!I:I)</f>
        <v>0</v>
      </c>
      <c r="Z3229">
        <f t="shared" si="202"/>
        <v>19.7</v>
      </c>
      <c r="AA3229">
        <f>SUMIF(货件明细!K:K,F3229,货件明细!J:J)</f>
        <v>0</v>
      </c>
      <c r="AB3229">
        <f t="shared" si="203"/>
        <v>1</v>
      </c>
    </row>
    <row r="3230" spans="1:28">
      <c r="A3230">
        <v>2025</v>
      </c>
      <c r="B3230">
        <v>5</v>
      </c>
      <c r="C3230">
        <v>21</v>
      </c>
      <c r="D3230" s="4">
        <v>45800</v>
      </c>
      <c r="E3230" t="s">
        <v>28</v>
      </c>
      <c r="F3230" t="s">
        <v>3367</v>
      </c>
      <c r="G3230" t="s">
        <v>64</v>
      </c>
      <c r="H3230" t="s">
        <v>44</v>
      </c>
      <c r="I3230" t="s">
        <v>57</v>
      </c>
      <c r="J3230" t="s">
        <v>45</v>
      </c>
      <c r="K3230" t="s">
        <v>45</v>
      </c>
      <c r="L3230" t="s">
        <v>46</v>
      </c>
      <c r="M3230" t="s">
        <v>47</v>
      </c>
      <c r="N3230" t="s">
        <v>48</v>
      </c>
      <c r="O3230">
        <v>19.7</v>
      </c>
      <c r="Q3230">
        <v>189.7</v>
      </c>
      <c r="R3230">
        <v>189.7</v>
      </c>
      <c r="S3230">
        <v>0</v>
      </c>
      <c r="T3230">
        <v>189.7</v>
      </c>
      <c r="U3230">
        <v>122</v>
      </c>
      <c r="V3230">
        <f>SUMIF(货件明细!K:K,F3230,货件明细!AQ:AQ)</f>
        <v>0</v>
      </c>
      <c r="W3230">
        <f t="shared" si="200"/>
        <v>1</v>
      </c>
      <c r="X3230">
        <f t="shared" si="201"/>
        <v>122</v>
      </c>
      <c r="Y3230">
        <f>SUMIF(货件明细!K:K,F3230,货件明细!I:I)</f>
        <v>0</v>
      </c>
      <c r="Z3230">
        <f t="shared" si="202"/>
        <v>19.7</v>
      </c>
      <c r="AA3230">
        <f>SUMIF(货件明细!K:K,F3230,货件明细!J:J)</f>
        <v>0</v>
      </c>
      <c r="AB3230">
        <f t="shared" si="203"/>
        <v>1</v>
      </c>
    </row>
    <row r="3231" spans="1:28">
      <c r="A3231">
        <v>2025</v>
      </c>
      <c r="B3231">
        <v>5</v>
      </c>
      <c r="C3231">
        <v>21</v>
      </c>
      <c r="D3231" s="4">
        <v>45800</v>
      </c>
      <c r="E3231" t="s">
        <v>28</v>
      </c>
      <c r="F3231" t="s">
        <v>3368</v>
      </c>
      <c r="G3231" t="s">
        <v>269</v>
      </c>
      <c r="H3231" t="s">
        <v>31</v>
      </c>
      <c r="I3231" t="s">
        <v>57</v>
      </c>
      <c r="J3231" t="s">
        <v>45</v>
      </c>
      <c r="K3231" t="s">
        <v>100</v>
      </c>
      <c r="L3231" t="s">
        <v>46</v>
      </c>
      <c r="M3231" t="s">
        <v>47</v>
      </c>
      <c r="N3231" t="s">
        <v>101</v>
      </c>
      <c r="O3231">
        <v>19.7</v>
      </c>
      <c r="Q3231">
        <v>156.871428571429</v>
      </c>
      <c r="R3231">
        <v>156.871428571429</v>
      </c>
      <c r="S3231">
        <v>0</v>
      </c>
      <c r="T3231">
        <v>156.871428571429</v>
      </c>
      <c r="U3231">
        <v>122</v>
      </c>
      <c r="V3231">
        <f>SUMIF(货件明细!K:K,F3231,货件明细!AQ:AQ)</f>
        <v>0</v>
      </c>
      <c r="W3231">
        <f t="shared" si="200"/>
        <v>1</v>
      </c>
      <c r="X3231">
        <f t="shared" si="201"/>
        <v>122</v>
      </c>
      <c r="Y3231">
        <f>SUMIF(货件明细!K:K,F3231,货件明细!I:I)</f>
        <v>0</v>
      </c>
      <c r="Z3231">
        <f t="shared" si="202"/>
        <v>19.7</v>
      </c>
      <c r="AA3231">
        <f>SUMIF(货件明细!K:K,F3231,货件明细!J:J)</f>
        <v>0</v>
      </c>
      <c r="AB3231">
        <f t="shared" si="203"/>
        <v>1</v>
      </c>
    </row>
    <row r="3232" spans="1:28">
      <c r="A3232">
        <v>2025</v>
      </c>
      <c r="B3232">
        <v>5</v>
      </c>
      <c r="C3232">
        <v>21</v>
      </c>
      <c r="D3232" s="4">
        <v>45800</v>
      </c>
      <c r="E3232" t="s">
        <v>28</v>
      </c>
      <c r="F3232" t="s">
        <v>3369</v>
      </c>
      <c r="G3232" t="s">
        <v>56</v>
      </c>
      <c r="H3232" t="s">
        <v>44</v>
      </c>
      <c r="I3232" t="s">
        <v>57</v>
      </c>
      <c r="J3232" t="s">
        <v>45</v>
      </c>
      <c r="K3232" t="s">
        <v>45</v>
      </c>
      <c r="L3232" t="s">
        <v>46</v>
      </c>
      <c r="M3232" t="s">
        <v>47</v>
      </c>
      <c r="N3232" t="s">
        <v>48</v>
      </c>
      <c r="O3232">
        <v>19.7</v>
      </c>
      <c r="Q3232">
        <v>185.183333333333</v>
      </c>
      <c r="R3232">
        <v>185.183333333333</v>
      </c>
      <c r="S3232">
        <v>0</v>
      </c>
      <c r="T3232">
        <v>185.183333333333</v>
      </c>
      <c r="U3232">
        <v>122</v>
      </c>
      <c r="V3232">
        <f>SUMIF(货件明细!K:K,F3232,货件明细!AQ:AQ)</f>
        <v>0</v>
      </c>
      <c r="W3232">
        <f t="shared" si="200"/>
        <v>1</v>
      </c>
      <c r="X3232">
        <f t="shared" si="201"/>
        <v>122</v>
      </c>
      <c r="Y3232">
        <f>SUMIF(货件明细!K:K,F3232,货件明细!I:I)</f>
        <v>0</v>
      </c>
      <c r="Z3232">
        <f t="shared" si="202"/>
        <v>19.7</v>
      </c>
      <c r="AA3232">
        <f>SUMIF(货件明细!K:K,F3232,货件明细!J:J)</f>
        <v>0</v>
      </c>
      <c r="AB3232">
        <f t="shared" si="203"/>
        <v>1</v>
      </c>
    </row>
    <row r="3233" spans="1:28">
      <c r="A3233">
        <v>2025</v>
      </c>
      <c r="B3233">
        <v>5</v>
      </c>
      <c r="C3233">
        <v>21</v>
      </c>
      <c r="D3233" s="4">
        <v>45800</v>
      </c>
      <c r="E3233" t="s">
        <v>28</v>
      </c>
      <c r="F3233" t="s">
        <v>3370</v>
      </c>
      <c r="G3233" t="s">
        <v>62</v>
      </c>
      <c r="H3233" t="s">
        <v>31</v>
      </c>
      <c r="I3233" t="s">
        <v>57</v>
      </c>
      <c r="J3233" t="s">
        <v>45</v>
      </c>
      <c r="K3233" t="s">
        <v>100</v>
      </c>
      <c r="L3233" t="s">
        <v>46</v>
      </c>
      <c r="M3233" t="s">
        <v>47</v>
      </c>
      <c r="N3233" t="s">
        <v>101</v>
      </c>
      <c r="O3233">
        <v>19.7</v>
      </c>
      <c r="Q3233">
        <v>140.968421052632</v>
      </c>
      <c r="R3233">
        <v>140.968421052632</v>
      </c>
      <c r="S3233">
        <v>0</v>
      </c>
      <c r="T3233">
        <v>140.968421052632</v>
      </c>
      <c r="U3233">
        <v>122</v>
      </c>
      <c r="V3233">
        <f>SUMIF(货件明细!K:K,F3233,货件明细!AQ:AQ)</f>
        <v>0</v>
      </c>
      <c r="W3233">
        <f t="shared" si="200"/>
        <v>1</v>
      </c>
      <c r="X3233">
        <f t="shared" si="201"/>
        <v>122</v>
      </c>
      <c r="Y3233">
        <f>SUMIF(货件明细!K:K,F3233,货件明细!I:I)</f>
        <v>0</v>
      </c>
      <c r="Z3233">
        <f t="shared" si="202"/>
        <v>19.7</v>
      </c>
      <c r="AA3233">
        <f>SUMIF(货件明细!K:K,F3233,货件明细!J:J)</f>
        <v>0</v>
      </c>
      <c r="AB3233">
        <f t="shared" si="203"/>
        <v>1</v>
      </c>
    </row>
    <row r="3234" spans="1:28">
      <c r="A3234">
        <v>2025</v>
      </c>
      <c r="B3234">
        <v>5</v>
      </c>
      <c r="C3234">
        <v>21</v>
      </c>
      <c r="D3234" s="4">
        <v>45800</v>
      </c>
      <c r="E3234" t="s">
        <v>28</v>
      </c>
      <c r="F3234" t="s">
        <v>3371</v>
      </c>
      <c r="G3234" t="s">
        <v>269</v>
      </c>
      <c r="H3234" t="s">
        <v>31</v>
      </c>
      <c r="I3234" t="s">
        <v>32</v>
      </c>
      <c r="J3234" t="s">
        <v>45</v>
      </c>
      <c r="K3234" t="s">
        <v>100</v>
      </c>
      <c r="L3234" t="s">
        <v>46</v>
      </c>
      <c r="M3234" t="s">
        <v>2882</v>
      </c>
      <c r="N3234" t="s">
        <v>3135</v>
      </c>
      <c r="O3234">
        <v>122.35</v>
      </c>
      <c r="Q3234">
        <v>833.296153846154</v>
      </c>
      <c r="R3234">
        <v>833.296153846154</v>
      </c>
      <c r="S3234">
        <v>0</v>
      </c>
      <c r="T3234">
        <v>833.296153846154</v>
      </c>
      <c r="U3234">
        <v>326</v>
      </c>
      <c r="V3234">
        <f>SUMIF(货件明细!K:K,F3234,货件明细!AQ:AQ)</f>
        <v>0</v>
      </c>
      <c r="W3234">
        <f t="shared" si="200"/>
        <v>1</v>
      </c>
      <c r="X3234">
        <f t="shared" si="201"/>
        <v>326</v>
      </c>
      <c r="Y3234">
        <f>SUMIF(货件明细!K:K,F3234,货件明细!I:I)</f>
        <v>0</v>
      </c>
      <c r="Z3234">
        <f t="shared" si="202"/>
        <v>122.35</v>
      </c>
      <c r="AA3234">
        <f>SUMIF(货件明细!K:K,F3234,货件明细!J:J)</f>
        <v>0</v>
      </c>
      <c r="AB3234">
        <f t="shared" si="203"/>
        <v>1</v>
      </c>
    </row>
    <row r="3235" spans="1:28">
      <c r="A3235">
        <v>2025</v>
      </c>
      <c r="B3235">
        <v>5</v>
      </c>
      <c r="C3235">
        <v>21</v>
      </c>
      <c r="D3235" s="4">
        <v>45800</v>
      </c>
      <c r="E3235" t="s">
        <v>28</v>
      </c>
      <c r="F3235" t="s">
        <v>3372</v>
      </c>
      <c r="G3235" t="s">
        <v>1610</v>
      </c>
      <c r="H3235" t="s">
        <v>71</v>
      </c>
      <c r="I3235" t="s">
        <v>32</v>
      </c>
      <c r="J3235" t="s">
        <v>45</v>
      </c>
      <c r="K3235" t="s">
        <v>45</v>
      </c>
      <c r="L3235" t="s">
        <v>46</v>
      </c>
      <c r="M3235" t="s">
        <v>65</v>
      </c>
      <c r="N3235" t="s">
        <v>2740</v>
      </c>
      <c r="O3235">
        <v>122.35</v>
      </c>
      <c r="Q3235">
        <v>902</v>
      </c>
      <c r="R3235">
        <v>902</v>
      </c>
      <c r="S3235">
        <v>0</v>
      </c>
      <c r="T3235">
        <v>902</v>
      </c>
      <c r="U3235">
        <v>326</v>
      </c>
      <c r="V3235">
        <f>SUMIF(货件明细!K:K,F3235,货件明细!AQ:AQ)</f>
        <v>0</v>
      </c>
      <c r="W3235">
        <f t="shared" si="200"/>
        <v>1</v>
      </c>
      <c r="X3235">
        <f t="shared" si="201"/>
        <v>326</v>
      </c>
      <c r="Y3235">
        <f>SUMIF(货件明细!K:K,F3235,货件明细!I:I)</f>
        <v>0</v>
      </c>
      <c r="Z3235">
        <f t="shared" si="202"/>
        <v>122.35</v>
      </c>
      <c r="AA3235">
        <f>SUMIF(货件明细!K:K,F3235,货件明细!J:J)</f>
        <v>0</v>
      </c>
      <c r="AB3235">
        <f t="shared" si="203"/>
        <v>1</v>
      </c>
    </row>
    <row r="3236" spans="1:28">
      <c r="A3236">
        <v>2025</v>
      </c>
      <c r="B3236">
        <v>5</v>
      </c>
      <c r="C3236">
        <v>21</v>
      </c>
      <c r="D3236" s="4">
        <v>45800</v>
      </c>
      <c r="E3236" t="s">
        <v>28</v>
      </c>
      <c r="F3236" t="s">
        <v>3373</v>
      </c>
      <c r="G3236" t="s">
        <v>56</v>
      </c>
      <c r="H3236" t="s">
        <v>44</v>
      </c>
      <c r="I3236" t="s">
        <v>32</v>
      </c>
      <c r="J3236" t="s">
        <v>45</v>
      </c>
      <c r="K3236" t="s">
        <v>45</v>
      </c>
      <c r="L3236" t="s">
        <v>46</v>
      </c>
      <c r="M3236" t="s">
        <v>65</v>
      </c>
      <c r="N3236" t="s">
        <v>2740</v>
      </c>
      <c r="O3236">
        <v>122.35</v>
      </c>
      <c r="Q3236">
        <v>1170.4</v>
      </c>
      <c r="R3236">
        <v>1170.4</v>
      </c>
      <c r="S3236">
        <v>0</v>
      </c>
      <c r="T3236">
        <v>1170.4</v>
      </c>
      <c r="U3236">
        <v>326</v>
      </c>
      <c r="V3236">
        <f>SUMIF(货件明细!K:K,F3236,货件明细!AQ:AQ)</f>
        <v>0</v>
      </c>
      <c r="W3236">
        <f t="shared" si="200"/>
        <v>1</v>
      </c>
      <c r="X3236">
        <f t="shared" si="201"/>
        <v>326</v>
      </c>
      <c r="Y3236">
        <f>SUMIF(货件明细!K:K,F3236,货件明细!I:I)</f>
        <v>0</v>
      </c>
      <c r="Z3236">
        <f t="shared" si="202"/>
        <v>122.35</v>
      </c>
      <c r="AA3236">
        <f>SUMIF(货件明细!K:K,F3236,货件明细!J:J)</f>
        <v>0</v>
      </c>
      <c r="AB3236">
        <f t="shared" si="203"/>
        <v>1</v>
      </c>
    </row>
    <row r="3237" spans="1:28">
      <c r="A3237">
        <v>2025</v>
      </c>
      <c r="B3237">
        <v>5</v>
      </c>
      <c r="C3237">
        <v>21</v>
      </c>
      <c r="D3237" s="4">
        <v>45800</v>
      </c>
      <c r="E3237" t="s">
        <v>28</v>
      </c>
      <c r="F3237" t="s">
        <v>3374</v>
      </c>
      <c r="G3237" t="s">
        <v>62</v>
      </c>
      <c r="H3237" t="s">
        <v>31</v>
      </c>
      <c r="I3237" t="s">
        <v>32</v>
      </c>
      <c r="J3237" t="s">
        <v>45</v>
      </c>
      <c r="K3237" t="s">
        <v>100</v>
      </c>
      <c r="L3237" t="s">
        <v>46</v>
      </c>
      <c r="M3237" t="s">
        <v>2882</v>
      </c>
      <c r="N3237" t="s">
        <v>3135</v>
      </c>
      <c r="O3237">
        <v>122.35</v>
      </c>
      <c r="Q3237">
        <v>876.96</v>
      </c>
      <c r="R3237">
        <v>876.96</v>
      </c>
      <c r="S3237">
        <v>0</v>
      </c>
      <c r="T3237">
        <v>876.96</v>
      </c>
      <c r="U3237">
        <v>326</v>
      </c>
      <c r="V3237">
        <f>SUMIF(货件明细!K:K,F3237,货件明细!AQ:AQ)</f>
        <v>0</v>
      </c>
      <c r="W3237">
        <f t="shared" si="200"/>
        <v>1</v>
      </c>
      <c r="X3237">
        <f t="shared" si="201"/>
        <v>326</v>
      </c>
      <c r="Y3237">
        <f>SUMIF(货件明细!K:K,F3237,货件明细!I:I)</f>
        <v>0</v>
      </c>
      <c r="Z3237">
        <f t="shared" si="202"/>
        <v>122.35</v>
      </c>
      <c r="AA3237">
        <f>SUMIF(货件明细!K:K,F3237,货件明细!J:J)</f>
        <v>0</v>
      </c>
      <c r="AB3237">
        <f t="shared" si="203"/>
        <v>1</v>
      </c>
    </row>
    <row r="3238" spans="1:28">
      <c r="A3238">
        <v>2025</v>
      </c>
      <c r="B3238">
        <v>5</v>
      </c>
      <c r="C3238">
        <v>21</v>
      </c>
      <c r="D3238" s="4">
        <v>45800</v>
      </c>
      <c r="E3238" t="s">
        <v>28</v>
      </c>
      <c r="F3238" t="s">
        <v>3375</v>
      </c>
      <c r="G3238" t="s">
        <v>64</v>
      </c>
      <c r="H3238" t="s">
        <v>44</v>
      </c>
      <c r="I3238" t="s">
        <v>32</v>
      </c>
      <c r="J3238" t="s">
        <v>45</v>
      </c>
      <c r="K3238" t="s">
        <v>45</v>
      </c>
      <c r="L3238" t="s">
        <v>46</v>
      </c>
      <c r="M3238" t="s">
        <v>65</v>
      </c>
      <c r="N3238" t="s">
        <v>2740</v>
      </c>
      <c r="O3238">
        <v>122.35</v>
      </c>
      <c r="Q3238">
        <v>1179.2</v>
      </c>
      <c r="R3238">
        <v>1179.2</v>
      </c>
      <c r="S3238">
        <v>0</v>
      </c>
      <c r="T3238">
        <v>1179.2</v>
      </c>
      <c r="U3238">
        <v>326</v>
      </c>
      <c r="V3238">
        <f>SUMIF(货件明细!K:K,F3238,货件明细!AQ:AQ)</f>
        <v>0</v>
      </c>
      <c r="W3238">
        <f t="shared" si="200"/>
        <v>1</v>
      </c>
      <c r="X3238">
        <f t="shared" si="201"/>
        <v>326</v>
      </c>
      <c r="Y3238">
        <f>SUMIF(货件明细!K:K,F3238,货件明细!I:I)</f>
        <v>0</v>
      </c>
      <c r="Z3238">
        <f t="shared" si="202"/>
        <v>122.35</v>
      </c>
      <c r="AA3238">
        <f>SUMIF(货件明细!K:K,F3238,货件明细!J:J)</f>
        <v>0</v>
      </c>
      <c r="AB3238">
        <f t="shared" si="203"/>
        <v>1</v>
      </c>
    </row>
    <row r="3239" spans="1:28">
      <c r="A3239">
        <v>2025</v>
      </c>
      <c r="B3239">
        <v>5</v>
      </c>
      <c r="C3239">
        <v>21</v>
      </c>
      <c r="D3239" s="4">
        <v>45800</v>
      </c>
      <c r="E3239" t="s">
        <v>28</v>
      </c>
      <c r="F3239" t="s">
        <v>3376</v>
      </c>
      <c r="G3239" t="s">
        <v>269</v>
      </c>
      <c r="H3239" t="s">
        <v>31</v>
      </c>
      <c r="I3239" t="s">
        <v>96</v>
      </c>
      <c r="J3239" t="s">
        <v>45</v>
      </c>
      <c r="K3239" t="s">
        <v>100</v>
      </c>
      <c r="L3239" t="s">
        <v>46</v>
      </c>
      <c r="M3239" t="s">
        <v>2882</v>
      </c>
      <c r="N3239" t="s">
        <v>3135</v>
      </c>
      <c r="O3239">
        <v>38.45</v>
      </c>
      <c r="Q3239">
        <v>277.765384615385</v>
      </c>
      <c r="R3239">
        <v>277.765384615385</v>
      </c>
      <c r="S3239">
        <v>0</v>
      </c>
      <c r="T3239">
        <v>277.765384615385</v>
      </c>
      <c r="U3239">
        <v>146</v>
      </c>
      <c r="V3239">
        <f>SUMIF(货件明细!K:K,F3239,货件明细!AQ:AQ)</f>
        <v>0</v>
      </c>
      <c r="W3239">
        <f t="shared" si="200"/>
        <v>1</v>
      </c>
      <c r="X3239">
        <f t="shared" si="201"/>
        <v>146</v>
      </c>
      <c r="Y3239">
        <f>SUMIF(货件明细!K:K,F3239,货件明细!I:I)</f>
        <v>0</v>
      </c>
      <c r="Z3239">
        <f t="shared" si="202"/>
        <v>38.45</v>
      </c>
      <c r="AA3239">
        <f>SUMIF(货件明细!K:K,F3239,货件明细!J:J)</f>
        <v>0</v>
      </c>
      <c r="AB3239">
        <f t="shared" si="203"/>
        <v>1</v>
      </c>
    </row>
    <row r="3240" spans="1:28">
      <c r="A3240">
        <v>2025</v>
      </c>
      <c r="B3240">
        <v>5</v>
      </c>
      <c r="C3240">
        <v>21</v>
      </c>
      <c r="D3240" s="4">
        <v>45800</v>
      </c>
      <c r="E3240" t="s">
        <v>28</v>
      </c>
      <c r="F3240" t="s">
        <v>3377</v>
      </c>
      <c r="G3240" t="s">
        <v>56</v>
      </c>
      <c r="H3240" t="s">
        <v>44</v>
      </c>
      <c r="I3240" t="s">
        <v>96</v>
      </c>
      <c r="J3240" t="s">
        <v>45</v>
      </c>
      <c r="K3240" t="s">
        <v>45</v>
      </c>
      <c r="L3240" t="s">
        <v>46</v>
      </c>
      <c r="M3240" t="s">
        <v>65</v>
      </c>
      <c r="N3240" t="s">
        <v>2740</v>
      </c>
      <c r="O3240">
        <v>38.45</v>
      </c>
      <c r="Q3240">
        <v>390.133333333333</v>
      </c>
      <c r="R3240">
        <v>390.133333333333</v>
      </c>
      <c r="S3240">
        <v>0</v>
      </c>
      <c r="T3240">
        <v>390.133333333333</v>
      </c>
      <c r="U3240">
        <v>146</v>
      </c>
      <c r="V3240">
        <f>SUMIF(货件明细!K:K,F3240,货件明细!AQ:AQ)</f>
        <v>0</v>
      </c>
      <c r="W3240">
        <f t="shared" si="200"/>
        <v>1</v>
      </c>
      <c r="X3240">
        <f t="shared" si="201"/>
        <v>146</v>
      </c>
      <c r="Y3240">
        <f>SUMIF(货件明细!K:K,F3240,货件明细!I:I)</f>
        <v>0</v>
      </c>
      <c r="Z3240">
        <f t="shared" si="202"/>
        <v>38.45</v>
      </c>
      <c r="AA3240">
        <f>SUMIF(货件明细!K:K,F3240,货件明细!J:J)</f>
        <v>0</v>
      </c>
      <c r="AB3240">
        <f t="shared" si="203"/>
        <v>1</v>
      </c>
    </row>
    <row r="3241" spans="1:28">
      <c r="A3241">
        <v>2025</v>
      </c>
      <c r="B3241">
        <v>5</v>
      </c>
      <c r="C3241">
        <v>21</v>
      </c>
      <c r="D3241" s="4">
        <v>45800</v>
      </c>
      <c r="E3241" t="s">
        <v>28</v>
      </c>
      <c r="F3241" t="s">
        <v>3378</v>
      </c>
      <c r="G3241" t="s">
        <v>1610</v>
      </c>
      <c r="H3241" t="s">
        <v>71</v>
      </c>
      <c r="I3241" t="s">
        <v>96</v>
      </c>
      <c r="J3241" t="s">
        <v>45</v>
      </c>
      <c r="K3241" t="s">
        <v>45</v>
      </c>
      <c r="L3241" t="s">
        <v>46</v>
      </c>
      <c r="M3241" t="s">
        <v>65</v>
      </c>
      <c r="N3241" t="s">
        <v>2740</v>
      </c>
      <c r="O3241">
        <v>38.45</v>
      </c>
      <c r="Q3241">
        <v>300.666666666667</v>
      </c>
      <c r="R3241">
        <v>300.666666666667</v>
      </c>
      <c r="S3241">
        <v>0</v>
      </c>
      <c r="T3241">
        <v>300.666666666667</v>
      </c>
      <c r="U3241">
        <v>146</v>
      </c>
      <c r="V3241">
        <f>SUMIF(货件明细!K:K,F3241,货件明细!AQ:AQ)</f>
        <v>0</v>
      </c>
      <c r="W3241">
        <f t="shared" si="200"/>
        <v>1</v>
      </c>
      <c r="X3241">
        <f t="shared" si="201"/>
        <v>146</v>
      </c>
      <c r="Y3241">
        <f>SUMIF(货件明细!K:K,F3241,货件明细!I:I)</f>
        <v>0</v>
      </c>
      <c r="Z3241">
        <f t="shared" si="202"/>
        <v>38.45</v>
      </c>
      <c r="AA3241">
        <f>SUMIF(货件明细!K:K,F3241,货件明细!J:J)</f>
        <v>0</v>
      </c>
      <c r="AB3241">
        <f t="shared" si="203"/>
        <v>1</v>
      </c>
    </row>
    <row r="3242" spans="1:28">
      <c r="A3242">
        <v>2025</v>
      </c>
      <c r="B3242">
        <v>5</v>
      </c>
      <c r="C3242">
        <v>21</v>
      </c>
      <c r="D3242" s="4">
        <v>45800</v>
      </c>
      <c r="E3242" t="s">
        <v>28</v>
      </c>
      <c r="F3242" t="s">
        <v>3379</v>
      </c>
      <c r="G3242" t="s">
        <v>64</v>
      </c>
      <c r="H3242" t="s">
        <v>44</v>
      </c>
      <c r="I3242" t="s">
        <v>96</v>
      </c>
      <c r="J3242" t="s">
        <v>45</v>
      </c>
      <c r="K3242" t="s">
        <v>45</v>
      </c>
      <c r="L3242" t="s">
        <v>46</v>
      </c>
      <c r="M3242" t="s">
        <v>65</v>
      </c>
      <c r="N3242" t="s">
        <v>2740</v>
      </c>
      <c r="O3242">
        <v>38.45</v>
      </c>
      <c r="Q3242">
        <v>393.066666666667</v>
      </c>
      <c r="R3242">
        <v>393.066666666667</v>
      </c>
      <c r="S3242">
        <v>0</v>
      </c>
      <c r="T3242">
        <v>393.066666666667</v>
      </c>
      <c r="U3242">
        <v>146</v>
      </c>
      <c r="V3242">
        <f>SUMIF(货件明细!K:K,F3242,货件明细!AQ:AQ)</f>
        <v>0</v>
      </c>
      <c r="W3242">
        <f t="shared" si="200"/>
        <v>1</v>
      </c>
      <c r="X3242">
        <f t="shared" si="201"/>
        <v>146</v>
      </c>
      <c r="Y3242">
        <f>SUMIF(货件明细!K:K,F3242,货件明细!I:I)</f>
        <v>0</v>
      </c>
      <c r="Z3242">
        <f t="shared" si="202"/>
        <v>38.45</v>
      </c>
      <c r="AA3242">
        <f>SUMIF(货件明细!K:K,F3242,货件明细!J:J)</f>
        <v>0</v>
      </c>
      <c r="AB3242">
        <f t="shared" si="203"/>
        <v>1</v>
      </c>
    </row>
    <row r="3243" spans="1:28">
      <c r="A3243">
        <v>2025</v>
      </c>
      <c r="B3243">
        <v>5</v>
      </c>
      <c r="C3243">
        <v>21</v>
      </c>
      <c r="D3243" s="4">
        <v>45800</v>
      </c>
      <c r="E3243" t="s">
        <v>28</v>
      </c>
      <c r="F3243" t="s">
        <v>3380</v>
      </c>
      <c r="G3243" t="s">
        <v>62</v>
      </c>
      <c r="H3243" t="s">
        <v>31</v>
      </c>
      <c r="I3243" t="s">
        <v>96</v>
      </c>
      <c r="J3243" t="s">
        <v>45</v>
      </c>
      <c r="K3243" t="s">
        <v>100</v>
      </c>
      <c r="L3243" t="s">
        <v>46</v>
      </c>
      <c r="M3243" t="s">
        <v>2882</v>
      </c>
      <c r="N3243" t="s">
        <v>3135</v>
      </c>
      <c r="O3243">
        <v>38.45</v>
      </c>
      <c r="Q3243">
        <v>292.32</v>
      </c>
      <c r="R3243">
        <v>292.32</v>
      </c>
      <c r="S3243">
        <v>0</v>
      </c>
      <c r="T3243">
        <v>292.32</v>
      </c>
      <c r="U3243">
        <v>146</v>
      </c>
      <c r="V3243">
        <f>SUMIF(货件明细!K:K,F3243,货件明细!AQ:AQ)</f>
        <v>0</v>
      </c>
      <c r="W3243">
        <f t="shared" si="200"/>
        <v>1</v>
      </c>
      <c r="X3243">
        <f t="shared" si="201"/>
        <v>146</v>
      </c>
      <c r="Y3243">
        <f>SUMIF(货件明细!K:K,F3243,货件明细!I:I)</f>
        <v>0</v>
      </c>
      <c r="Z3243">
        <f t="shared" si="202"/>
        <v>38.45</v>
      </c>
      <c r="AA3243">
        <f>SUMIF(货件明细!K:K,F3243,货件明细!J:J)</f>
        <v>0</v>
      </c>
      <c r="AB3243">
        <f t="shared" si="203"/>
        <v>1</v>
      </c>
    </row>
    <row r="3244" spans="1:28">
      <c r="A3244">
        <v>2025</v>
      </c>
      <c r="B3244">
        <v>5</v>
      </c>
      <c r="C3244">
        <v>21</v>
      </c>
      <c r="D3244" s="4">
        <v>45800</v>
      </c>
      <c r="E3244" t="s">
        <v>28</v>
      </c>
      <c r="F3244" t="s">
        <v>3381</v>
      </c>
      <c r="G3244" t="s">
        <v>1610</v>
      </c>
      <c r="H3244" t="s">
        <v>71</v>
      </c>
      <c r="I3244" t="s">
        <v>145</v>
      </c>
      <c r="J3244" t="s">
        <v>45</v>
      </c>
      <c r="K3244" t="s">
        <v>45</v>
      </c>
      <c r="L3244" t="s">
        <v>46</v>
      </c>
      <c r="M3244" t="s">
        <v>47</v>
      </c>
      <c r="N3244" t="s">
        <v>48</v>
      </c>
      <c r="O3244">
        <v>19.55</v>
      </c>
      <c r="Q3244">
        <v>151.7</v>
      </c>
      <c r="R3244">
        <v>151.7</v>
      </c>
      <c r="S3244">
        <v>0</v>
      </c>
      <c r="T3244">
        <v>151.7</v>
      </c>
      <c r="U3244">
        <v>86</v>
      </c>
      <c r="V3244">
        <f>SUMIF(货件明细!K:K,F3244,货件明细!AQ:AQ)</f>
        <v>0</v>
      </c>
      <c r="W3244">
        <f t="shared" si="200"/>
        <v>1</v>
      </c>
      <c r="X3244">
        <f t="shared" si="201"/>
        <v>86</v>
      </c>
      <c r="Y3244">
        <f>SUMIF(货件明细!K:K,F3244,货件明细!I:I)</f>
        <v>0</v>
      </c>
      <c r="Z3244">
        <f t="shared" si="202"/>
        <v>19.55</v>
      </c>
      <c r="AA3244">
        <f>SUMIF(货件明细!K:K,F3244,货件明细!J:J)</f>
        <v>0</v>
      </c>
      <c r="AB3244">
        <f t="shared" si="203"/>
        <v>1</v>
      </c>
    </row>
    <row r="3245" spans="1:28">
      <c r="A3245">
        <v>2025</v>
      </c>
      <c r="B3245">
        <v>5</v>
      </c>
      <c r="C3245">
        <v>21</v>
      </c>
      <c r="D3245" s="4">
        <v>45800</v>
      </c>
      <c r="E3245" t="s">
        <v>28</v>
      </c>
      <c r="F3245" t="s">
        <v>3382</v>
      </c>
      <c r="G3245" t="s">
        <v>62</v>
      </c>
      <c r="H3245" t="s">
        <v>31</v>
      </c>
      <c r="I3245" t="s">
        <v>145</v>
      </c>
      <c r="J3245" t="s">
        <v>45</v>
      </c>
      <c r="K3245" t="s">
        <v>100</v>
      </c>
      <c r="L3245" t="s">
        <v>46</v>
      </c>
      <c r="M3245" t="s">
        <v>47</v>
      </c>
      <c r="N3245" t="s">
        <v>101</v>
      </c>
      <c r="O3245">
        <v>19.55</v>
      </c>
      <c r="Q3245">
        <v>140.968421052632</v>
      </c>
      <c r="R3245">
        <v>140.968421052632</v>
      </c>
      <c r="S3245">
        <v>0</v>
      </c>
      <c r="T3245">
        <v>140.968421052632</v>
      </c>
      <c r="U3245">
        <v>86</v>
      </c>
      <c r="V3245">
        <f>SUMIF(货件明细!K:K,F3245,货件明细!AQ:AQ)</f>
        <v>0</v>
      </c>
      <c r="W3245">
        <f t="shared" si="200"/>
        <v>1</v>
      </c>
      <c r="X3245">
        <f t="shared" si="201"/>
        <v>86</v>
      </c>
      <c r="Y3245">
        <f>SUMIF(货件明细!K:K,F3245,货件明细!I:I)</f>
        <v>0</v>
      </c>
      <c r="Z3245">
        <f t="shared" si="202"/>
        <v>19.55</v>
      </c>
      <c r="AA3245">
        <f>SUMIF(货件明细!K:K,F3245,货件明细!J:J)</f>
        <v>0</v>
      </c>
      <c r="AB3245">
        <f t="shared" si="203"/>
        <v>1</v>
      </c>
    </row>
    <row r="3246" spans="1:28">
      <c r="A3246">
        <v>2025</v>
      </c>
      <c r="B3246">
        <v>5</v>
      </c>
      <c r="C3246">
        <v>21</v>
      </c>
      <c r="D3246" s="4">
        <v>45800</v>
      </c>
      <c r="E3246" t="s">
        <v>28</v>
      </c>
      <c r="F3246" t="s">
        <v>3383</v>
      </c>
      <c r="G3246" t="s">
        <v>64</v>
      </c>
      <c r="H3246" t="s">
        <v>44</v>
      </c>
      <c r="I3246" t="s">
        <v>145</v>
      </c>
      <c r="J3246" t="s">
        <v>45</v>
      </c>
      <c r="K3246" t="s">
        <v>45</v>
      </c>
      <c r="L3246" t="s">
        <v>46</v>
      </c>
      <c r="M3246" t="s">
        <v>47</v>
      </c>
      <c r="N3246" t="s">
        <v>48</v>
      </c>
      <c r="O3246">
        <v>19.55</v>
      </c>
      <c r="Q3246">
        <v>189.7</v>
      </c>
      <c r="R3246">
        <v>189.7</v>
      </c>
      <c r="S3246">
        <v>0</v>
      </c>
      <c r="T3246">
        <v>189.7</v>
      </c>
      <c r="U3246">
        <v>86</v>
      </c>
      <c r="V3246">
        <f>SUMIF(货件明细!K:K,F3246,货件明细!AQ:AQ)</f>
        <v>0</v>
      </c>
      <c r="W3246">
        <f t="shared" si="200"/>
        <v>1</v>
      </c>
      <c r="X3246">
        <f t="shared" si="201"/>
        <v>86</v>
      </c>
      <c r="Y3246">
        <f>SUMIF(货件明细!K:K,F3246,货件明细!I:I)</f>
        <v>0</v>
      </c>
      <c r="Z3246">
        <f t="shared" si="202"/>
        <v>19.55</v>
      </c>
      <c r="AA3246">
        <f>SUMIF(货件明细!K:K,F3246,货件明细!J:J)</f>
        <v>0</v>
      </c>
      <c r="AB3246">
        <f t="shared" si="203"/>
        <v>1</v>
      </c>
    </row>
    <row r="3247" spans="1:28">
      <c r="A3247">
        <v>2025</v>
      </c>
      <c r="B3247">
        <v>5</v>
      </c>
      <c r="C3247">
        <v>21</v>
      </c>
      <c r="D3247" s="4">
        <v>45800</v>
      </c>
      <c r="E3247" t="s">
        <v>28</v>
      </c>
      <c r="F3247" t="s">
        <v>3384</v>
      </c>
      <c r="G3247" t="s">
        <v>56</v>
      </c>
      <c r="H3247" t="s">
        <v>44</v>
      </c>
      <c r="I3247" t="s">
        <v>145</v>
      </c>
      <c r="J3247" t="s">
        <v>45</v>
      </c>
      <c r="K3247" t="s">
        <v>45</v>
      </c>
      <c r="L3247" t="s">
        <v>46</v>
      </c>
      <c r="M3247" t="s">
        <v>47</v>
      </c>
      <c r="N3247" t="s">
        <v>48</v>
      </c>
      <c r="O3247">
        <v>19.55</v>
      </c>
      <c r="Q3247">
        <v>185.183333333333</v>
      </c>
      <c r="R3247">
        <v>185.183333333333</v>
      </c>
      <c r="S3247">
        <v>0</v>
      </c>
      <c r="T3247">
        <v>185.183333333333</v>
      </c>
      <c r="U3247">
        <v>86</v>
      </c>
      <c r="V3247">
        <f>SUMIF(货件明细!K:K,F3247,货件明细!AQ:AQ)</f>
        <v>0</v>
      </c>
      <c r="W3247">
        <f t="shared" si="200"/>
        <v>1</v>
      </c>
      <c r="X3247">
        <f t="shared" si="201"/>
        <v>86</v>
      </c>
      <c r="Y3247">
        <f>SUMIF(货件明细!K:K,F3247,货件明细!I:I)</f>
        <v>0</v>
      </c>
      <c r="Z3247">
        <f t="shared" si="202"/>
        <v>19.55</v>
      </c>
      <c r="AA3247">
        <f>SUMIF(货件明细!K:K,F3247,货件明细!J:J)</f>
        <v>0</v>
      </c>
      <c r="AB3247">
        <f t="shared" si="203"/>
        <v>1</v>
      </c>
    </row>
    <row r="3248" spans="1:28">
      <c r="A3248">
        <v>2025</v>
      </c>
      <c r="B3248">
        <v>5</v>
      </c>
      <c r="C3248">
        <v>21</v>
      </c>
      <c r="D3248" s="4">
        <v>45800</v>
      </c>
      <c r="E3248" t="s">
        <v>28</v>
      </c>
      <c r="F3248" t="s">
        <v>3385</v>
      </c>
      <c r="G3248" t="s">
        <v>269</v>
      </c>
      <c r="H3248" t="s">
        <v>31</v>
      </c>
      <c r="I3248" t="s">
        <v>145</v>
      </c>
      <c r="J3248" t="s">
        <v>45</v>
      </c>
      <c r="K3248" t="s">
        <v>100</v>
      </c>
      <c r="L3248" t="s">
        <v>46</v>
      </c>
      <c r="M3248" t="s">
        <v>47</v>
      </c>
      <c r="N3248" t="s">
        <v>101</v>
      </c>
      <c r="O3248">
        <v>19.55</v>
      </c>
      <c r="Q3248">
        <v>156.871428571429</v>
      </c>
      <c r="R3248">
        <v>156.871428571429</v>
      </c>
      <c r="S3248">
        <v>0</v>
      </c>
      <c r="T3248">
        <v>156.871428571429</v>
      </c>
      <c r="U3248">
        <v>86</v>
      </c>
      <c r="V3248">
        <f>SUMIF(货件明细!K:K,F3248,货件明细!AQ:AQ)</f>
        <v>0</v>
      </c>
      <c r="W3248">
        <f t="shared" si="200"/>
        <v>1</v>
      </c>
      <c r="X3248">
        <f t="shared" si="201"/>
        <v>86</v>
      </c>
      <c r="Y3248">
        <f>SUMIF(货件明细!K:K,F3248,货件明细!I:I)</f>
        <v>0</v>
      </c>
      <c r="Z3248">
        <f t="shared" si="202"/>
        <v>19.55</v>
      </c>
      <c r="AA3248">
        <f>SUMIF(货件明细!K:K,F3248,货件明细!J:J)</f>
        <v>0</v>
      </c>
      <c r="AB3248">
        <f t="shared" si="203"/>
        <v>1</v>
      </c>
    </row>
    <row r="3249" spans="1:28">
      <c r="A3249">
        <v>2025</v>
      </c>
      <c r="B3249">
        <v>5</v>
      </c>
      <c r="C3249">
        <v>21</v>
      </c>
      <c r="D3249" s="4">
        <v>45800</v>
      </c>
      <c r="E3249" t="s">
        <v>28</v>
      </c>
      <c r="F3249" t="s">
        <v>3386</v>
      </c>
      <c r="G3249" t="s">
        <v>56</v>
      </c>
      <c r="H3249" t="s">
        <v>44</v>
      </c>
      <c r="I3249" t="s">
        <v>145</v>
      </c>
      <c r="J3249" t="s">
        <v>45</v>
      </c>
      <c r="K3249" t="s">
        <v>45</v>
      </c>
      <c r="L3249" t="s">
        <v>46</v>
      </c>
      <c r="M3249" t="s">
        <v>65</v>
      </c>
      <c r="N3249" t="s">
        <v>2740</v>
      </c>
      <c r="O3249">
        <v>19.45</v>
      </c>
      <c r="Q3249">
        <v>195.066666666667</v>
      </c>
      <c r="R3249">
        <v>195.066666666667</v>
      </c>
      <c r="S3249">
        <v>0</v>
      </c>
      <c r="T3249">
        <v>195.066666666667</v>
      </c>
      <c r="U3249">
        <v>126</v>
      </c>
      <c r="V3249">
        <f>SUMIF(货件明细!K:K,F3249,货件明细!AQ:AQ)</f>
        <v>0</v>
      </c>
      <c r="W3249">
        <f t="shared" si="200"/>
        <v>1</v>
      </c>
      <c r="X3249">
        <f t="shared" si="201"/>
        <v>126</v>
      </c>
      <c r="Y3249">
        <f>SUMIF(货件明细!K:K,F3249,货件明细!I:I)</f>
        <v>0</v>
      </c>
      <c r="Z3249">
        <f t="shared" si="202"/>
        <v>19.45</v>
      </c>
      <c r="AA3249">
        <f>SUMIF(货件明细!K:K,F3249,货件明细!J:J)</f>
        <v>0</v>
      </c>
      <c r="AB3249">
        <f t="shared" si="203"/>
        <v>1</v>
      </c>
    </row>
    <row r="3250" spans="1:28">
      <c r="A3250">
        <v>2025</v>
      </c>
      <c r="B3250">
        <v>5</v>
      </c>
      <c r="C3250">
        <v>21</v>
      </c>
      <c r="D3250" s="4">
        <v>45800</v>
      </c>
      <c r="E3250" t="s">
        <v>28</v>
      </c>
      <c r="F3250" t="s">
        <v>3387</v>
      </c>
      <c r="G3250" t="s">
        <v>269</v>
      </c>
      <c r="H3250" t="s">
        <v>31</v>
      </c>
      <c r="I3250" t="s">
        <v>145</v>
      </c>
      <c r="J3250" t="s">
        <v>45</v>
      </c>
      <c r="K3250" t="s">
        <v>100</v>
      </c>
      <c r="L3250" t="s">
        <v>46</v>
      </c>
      <c r="M3250" t="s">
        <v>47</v>
      </c>
      <c r="N3250" t="s">
        <v>101</v>
      </c>
      <c r="O3250">
        <v>19.45</v>
      </c>
      <c r="Q3250">
        <v>156.871428571429</v>
      </c>
      <c r="R3250">
        <v>156.871428571429</v>
      </c>
      <c r="S3250">
        <v>0</v>
      </c>
      <c r="T3250">
        <v>156.871428571429</v>
      </c>
      <c r="U3250">
        <v>126</v>
      </c>
      <c r="V3250">
        <f>SUMIF(货件明细!K:K,F3250,货件明细!AQ:AQ)</f>
        <v>0</v>
      </c>
      <c r="W3250">
        <f t="shared" si="200"/>
        <v>1</v>
      </c>
      <c r="X3250">
        <f t="shared" si="201"/>
        <v>126</v>
      </c>
      <c r="Y3250">
        <f>SUMIF(货件明细!K:K,F3250,货件明细!I:I)</f>
        <v>0</v>
      </c>
      <c r="Z3250">
        <f t="shared" si="202"/>
        <v>19.45</v>
      </c>
      <c r="AA3250">
        <f>SUMIF(货件明细!K:K,F3250,货件明细!J:J)</f>
        <v>0</v>
      </c>
      <c r="AB3250">
        <f t="shared" si="203"/>
        <v>1</v>
      </c>
    </row>
    <row r="3251" spans="1:28">
      <c r="A3251">
        <v>2025</v>
      </c>
      <c r="B3251">
        <v>5</v>
      </c>
      <c r="C3251">
        <v>21</v>
      </c>
      <c r="D3251" s="4">
        <v>45800</v>
      </c>
      <c r="E3251" t="s">
        <v>28</v>
      </c>
      <c r="F3251" t="s">
        <v>3388</v>
      </c>
      <c r="G3251" t="s">
        <v>1610</v>
      </c>
      <c r="H3251" t="s">
        <v>71</v>
      </c>
      <c r="I3251" t="s">
        <v>145</v>
      </c>
      <c r="J3251" t="s">
        <v>45</v>
      </c>
      <c r="K3251" t="s">
        <v>45</v>
      </c>
      <c r="L3251" t="s">
        <v>46</v>
      </c>
      <c r="M3251" t="s">
        <v>65</v>
      </c>
      <c r="N3251" t="s">
        <v>2740</v>
      </c>
      <c r="O3251">
        <v>19.45</v>
      </c>
      <c r="Q3251">
        <v>150.333333333333</v>
      </c>
      <c r="R3251">
        <v>150.333333333333</v>
      </c>
      <c r="S3251">
        <v>0</v>
      </c>
      <c r="T3251">
        <v>150.333333333333</v>
      </c>
      <c r="U3251">
        <v>126</v>
      </c>
      <c r="V3251">
        <f>SUMIF(货件明细!K:K,F3251,货件明细!AQ:AQ)</f>
        <v>0</v>
      </c>
      <c r="W3251">
        <f t="shared" si="200"/>
        <v>1</v>
      </c>
      <c r="X3251">
        <f t="shared" si="201"/>
        <v>126</v>
      </c>
      <c r="Y3251">
        <f>SUMIF(货件明细!K:K,F3251,货件明细!I:I)</f>
        <v>0</v>
      </c>
      <c r="Z3251">
        <f t="shared" si="202"/>
        <v>19.45</v>
      </c>
      <c r="AA3251">
        <f>SUMIF(货件明细!K:K,F3251,货件明细!J:J)</f>
        <v>0</v>
      </c>
      <c r="AB3251">
        <f t="shared" si="203"/>
        <v>1</v>
      </c>
    </row>
    <row r="3252" spans="1:28">
      <c r="A3252">
        <v>2025</v>
      </c>
      <c r="B3252">
        <v>5</v>
      </c>
      <c r="C3252">
        <v>21</v>
      </c>
      <c r="D3252" s="4">
        <v>45800</v>
      </c>
      <c r="E3252" t="s">
        <v>28</v>
      </c>
      <c r="F3252" t="s">
        <v>3389</v>
      </c>
      <c r="G3252" t="s">
        <v>62</v>
      </c>
      <c r="H3252" t="s">
        <v>31</v>
      </c>
      <c r="I3252" t="s">
        <v>145</v>
      </c>
      <c r="J3252" t="s">
        <v>45</v>
      </c>
      <c r="K3252" t="s">
        <v>100</v>
      </c>
      <c r="L3252" t="s">
        <v>46</v>
      </c>
      <c r="M3252" t="s">
        <v>47</v>
      </c>
      <c r="N3252" t="s">
        <v>101</v>
      </c>
      <c r="O3252">
        <v>19.45</v>
      </c>
      <c r="Q3252">
        <v>140.968421052632</v>
      </c>
      <c r="R3252">
        <v>140.968421052632</v>
      </c>
      <c r="S3252">
        <v>0</v>
      </c>
      <c r="T3252">
        <v>140.968421052632</v>
      </c>
      <c r="U3252">
        <v>126</v>
      </c>
      <c r="V3252">
        <f>SUMIF(货件明细!K:K,F3252,货件明细!AQ:AQ)</f>
        <v>0</v>
      </c>
      <c r="W3252">
        <f t="shared" si="200"/>
        <v>1</v>
      </c>
      <c r="X3252">
        <f t="shared" si="201"/>
        <v>126</v>
      </c>
      <c r="Y3252">
        <f>SUMIF(货件明细!K:K,F3252,货件明细!I:I)</f>
        <v>0</v>
      </c>
      <c r="Z3252">
        <f t="shared" si="202"/>
        <v>19.45</v>
      </c>
      <c r="AA3252">
        <f>SUMIF(货件明细!K:K,F3252,货件明细!J:J)</f>
        <v>0</v>
      </c>
      <c r="AB3252">
        <f t="shared" si="203"/>
        <v>1</v>
      </c>
    </row>
    <row r="3253" spans="1:28">
      <c r="A3253">
        <v>2025</v>
      </c>
      <c r="B3253">
        <v>5</v>
      </c>
      <c r="C3253">
        <v>21</v>
      </c>
      <c r="D3253" s="4">
        <v>45800</v>
      </c>
      <c r="E3253" t="s">
        <v>28</v>
      </c>
      <c r="F3253" t="s">
        <v>3390</v>
      </c>
      <c r="G3253" t="s">
        <v>64</v>
      </c>
      <c r="H3253" t="s">
        <v>44</v>
      </c>
      <c r="I3253" t="s">
        <v>145</v>
      </c>
      <c r="J3253" t="s">
        <v>45</v>
      </c>
      <c r="K3253" t="s">
        <v>45</v>
      </c>
      <c r="L3253" t="s">
        <v>46</v>
      </c>
      <c r="M3253" t="s">
        <v>65</v>
      </c>
      <c r="N3253" t="s">
        <v>2740</v>
      </c>
      <c r="O3253">
        <v>19.45</v>
      </c>
      <c r="Q3253">
        <v>196.533333333333</v>
      </c>
      <c r="R3253">
        <v>196.533333333333</v>
      </c>
      <c r="S3253">
        <v>0</v>
      </c>
      <c r="T3253">
        <v>196.533333333333</v>
      </c>
      <c r="U3253">
        <v>126</v>
      </c>
      <c r="V3253">
        <f>SUMIF(货件明细!K:K,F3253,货件明细!AQ:AQ)</f>
        <v>0</v>
      </c>
      <c r="W3253">
        <f t="shared" si="200"/>
        <v>1</v>
      </c>
      <c r="X3253">
        <f t="shared" si="201"/>
        <v>126</v>
      </c>
      <c r="Y3253">
        <f>SUMIF(货件明细!K:K,F3253,货件明细!I:I)</f>
        <v>0</v>
      </c>
      <c r="Z3253">
        <f t="shared" si="202"/>
        <v>19.45</v>
      </c>
      <c r="AA3253">
        <f>SUMIF(货件明细!K:K,F3253,货件明细!J:J)</f>
        <v>0</v>
      </c>
      <c r="AB3253">
        <f t="shared" si="203"/>
        <v>1</v>
      </c>
    </row>
    <row r="3254" spans="1:28">
      <c r="A3254">
        <v>2025</v>
      </c>
      <c r="B3254">
        <v>5</v>
      </c>
      <c r="C3254">
        <v>21</v>
      </c>
      <c r="D3254" s="4">
        <v>45800</v>
      </c>
      <c r="E3254" t="s">
        <v>28</v>
      </c>
      <c r="F3254" t="s">
        <v>3391</v>
      </c>
      <c r="G3254" t="s">
        <v>64</v>
      </c>
      <c r="H3254" t="s">
        <v>44</v>
      </c>
      <c r="I3254" t="s">
        <v>129</v>
      </c>
      <c r="J3254" t="s">
        <v>45</v>
      </c>
      <c r="K3254" t="s">
        <v>45</v>
      </c>
      <c r="L3254" t="s">
        <v>46</v>
      </c>
      <c r="M3254" t="s">
        <v>47</v>
      </c>
      <c r="N3254" t="s">
        <v>48</v>
      </c>
      <c r="O3254">
        <v>20</v>
      </c>
      <c r="Q3254">
        <v>189.7</v>
      </c>
      <c r="R3254">
        <v>189.7</v>
      </c>
      <c r="S3254">
        <v>0</v>
      </c>
      <c r="T3254">
        <v>189.7</v>
      </c>
      <c r="U3254">
        <v>165</v>
      </c>
      <c r="V3254">
        <f>SUMIF(货件明细!K:K,F3254,货件明细!AQ:AQ)</f>
        <v>0</v>
      </c>
      <c r="W3254">
        <f t="shared" si="200"/>
        <v>1</v>
      </c>
      <c r="X3254">
        <f t="shared" si="201"/>
        <v>165</v>
      </c>
      <c r="Y3254">
        <f>SUMIF(货件明细!K:K,F3254,货件明细!I:I)</f>
        <v>0</v>
      </c>
      <c r="Z3254">
        <f t="shared" si="202"/>
        <v>20</v>
      </c>
      <c r="AA3254">
        <f>SUMIF(货件明细!K:K,F3254,货件明细!J:J)</f>
        <v>0</v>
      </c>
      <c r="AB3254">
        <f t="shared" si="203"/>
        <v>1</v>
      </c>
    </row>
    <row r="3255" spans="1:28">
      <c r="A3255">
        <v>2025</v>
      </c>
      <c r="B3255">
        <v>5</v>
      </c>
      <c r="C3255">
        <v>21</v>
      </c>
      <c r="D3255" s="4">
        <v>45800</v>
      </c>
      <c r="E3255" t="s">
        <v>28</v>
      </c>
      <c r="F3255" t="s">
        <v>3392</v>
      </c>
      <c r="G3255" t="s">
        <v>1610</v>
      </c>
      <c r="H3255" t="s">
        <v>71</v>
      </c>
      <c r="I3255" t="s">
        <v>129</v>
      </c>
      <c r="J3255" t="s">
        <v>45</v>
      </c>
      <c r="K3255" t="s">
        <v>45</v>
      </c>
      <c r="L3255" t="s">
        <v>46</v>
      </c>
      <c r="M3255" t="s">
        <v>47</v>
      </c>
      <c r="N3255" t="s">
        <v>48</v>
      </c>
      <c r="O3255">
        <v>20</v>
      </c>
      <c r="Q3255">
        <v>151.7</v>
      </c>
      <c r="R3255">
        <v>151.7</v>
      </c>
      <c r="S3255">
        <v>0</v>
      </c>
      <c r="T3255">
        <v>151.7</v>
      </c>
      <c r="U3255">
        <v>165</v>
      </c>
      <c r="V3255">
        <f>SUMIF(货件明细!K:K,F3255,货件明细!AQ:AQ)</f>
        <v>0</v>
      </c>
      <c r="W3255">
        <f t="shared" si="200"/>
        <v>1</v>
      </c>
      <c r="X3255">
        <f t="shared" si="201"/>
        <v>165</v>
      </c>
      <c r="Y3255">
        <f>SUMIF(货件明细!K:K,F3255,货件明细!I:I)</f>
        <v>0</v>
      </c>
      <c r="Z3255">
        <f t="shared" si="202"/>
        <v>20</v>
      </c>
      <c r="AA3255">
        <f>SUMIF(货件明细!K:K,F3255,货件明细!J:J)</f>
        <v>0</v>
      </c>
      <c r="AB3255">
        <f t="shared" si="203"/>
        <v>1</v>
      </c>
    </row>
    <row r="3256" spans="1:28">
      <c r="A3256">
        <v>2025</v>
      </c>
      <c r="B3256">
        <v>5</v>
      </c>
      <c r="C3256">
        <v>21</v>
      </c>
      <c r="D3256" s="4">
        <v>45800</v>
      </c>
      <c r="E3256" t="s">
        <v>28</v>
      </c>
      <c r="F3256" t="s">
        <v>3393</v>
      </c>
      <c r="G3256" t="s">
        <v>62</v>
      </c>
      <c r="H3256" t="s">
        <v>31</v>
      </c>
      <c r="I3256" t="s">
        <v>129</v>
      </c>
      <c r="J3256" t="s">
        <v>45</v>
      </c>
      <c r="K3256" t="s">
        <v>100</v>
      </c>
      <c r="L3256" t="s">
        <v>46</v>
      </c>
      <c r="M3256" t="s">
        <v>47</v>
      </c>
      <c r="N3256" t="s">
        <v>101</v>
      </c>
      <c r="O3256">
        <v>20</v>
      </c>
      <c r="Q3256">
        <v>140.968421052632</v>
      </c>
      <c r="R3256">
        <v>140.968421052632</v>
      </c>
      <c r="S3256">
        <v>0</v>
      </c>
      <c r="T3256">
        <v>140.968421052632</v>
      </c>
      <c r="U3256">
        <v>165</v>
      </c>
      <c r="V3256">
        <f>SUMIF(货件明细!K:K,F3256,货件明细!AQ:AQ)</f>
        <v>0</v>
      </c>
      <c r="W3256">
        <f t="shared" si="200"/>
        <v>1</v>
      </c>
      <c r="X3256">
        <f t="shared" si="201"/>
        <v>165</v>
      </c>
      <c r="Y3256">
        <f>SUMIF(货件明细!K:K,F3256,货件明细!I:I)</f>
        <v>0</v>
      </c>
      <c r="Z3256">
        <f t="shared" si="202"/>
        <v>20</v>
      </c>
      <c r="AA3256">
        <f>SUMIF(货件明细!K:K,F3256,货件明细!J:J)</f>
        <v>0</v>
      </c>
      <c r="AB3256">
        <f t="shared" si="203"/>
        <v>1</v>
      </c>
    </row>
    <row r="3257" spans="1:28">
      <c r="A3257">
        <v>2025</v>
      </c>
      <c r="B3257">
        <v>5</v>
      </c>
      <c r="C3257">
        <v>21</v>
      </c>
      <c r="D3257" s="4">
        <v>45800</v>
      </c>
      <c r="E3257" t="s">
        <v>28</v>
      </c>
      <c r="F3257" t="s">
        <v>3394</v>
      </c>
      <c r="G3257" t="s">
        <v>269</v>
      </c>
      <c r="H3257" t="s">
        <v>31</v>
      </c>
      <c r="I3257" t="s">
        <v>129</v>
      </c>
      <c r="J3257" t="s">
        <v>45</v>
      </c>
      <c r="K3257" t="s">
        <v>100</v>
      </c>
      <c r="L3257" t="s">
        <v>46</v>
      </c>
      <c r="M3257" t="s">
        <v>47</v>
      </c>
      <c r="N3257" t="s">
        <v>101</v>
      </c>
      <c r="O3257">
        <v>20</v>
      </c>
      <c r="Q3257">
        <v>156.871428571429</v>
      </c>
      <c r="R3257">
        <v>156.871428571429</v>
      </c>
      <c r="S3257">
        <v>0</v>
      </c>
      <c r="T3257">
        <v>156.871428571429</v>
      </c>
      <c r="U3257">
        <v>165</v>
      </c>
      <c r="V3257">
        <f>SUMIF(货件明细!K:K,F3257,货件明细!AQ:AQ)</f>
        <v>0</v>
      </c>
      <c r="W3257">
        <f t="shared" si="200"/>
        <v>1</v>
      </c>
      <c r="X3257">
        <f t="shared" si="201"/>
        <v>165</v>
      </c>
      <c r="Y3257">
        <f>SUMIF(货件明细!K:K,F3257,货件明细!I:I)</f>
        <v>0</v>
      </c>
      <c r="Z3257">
        <f t="shared" si="202"/>
        <v>20</v>
      </c>
      <c r="AA3257">
        <f>SUMIF(货件明细!K:K,F3257,货件明细!J:J)</f>
        <v>0</v>
      </c>
      <c r="AB3257">
        <f t="shared" si="203"/>
        <v>1</v>
      </c>
    </row>
    <row r="3258" spans="1:28">
      <c r="A3258">
        <v>2025</v>
      </c>
      <c r="B3258">
        <v>5</v>
      </c>
      <c r="C3258">
        <v>21</v>
      </c>
      <c r="D3258" s="4">
        <v>45800</v>
      </c>
      <c r="E3258" t="s">
        <v>28</v>
      </c>
      <c r="F3258" t="s">
        <v>3395</v>
      </c>
      <c r="G3258" t="s">
        <v>56</v>
      </c>
      <c r="H3258" t="s">
        <v>44</v>
      </c>
      <c r="I3258" t="s">
        <v>129</v>
      </c>
      <c r="J3258" t="s">
        <v>45</v>
      </c>
      <c r="K3258" t="s">
        <v>45</v>
      </c>
      <c r="L3258" t="s">
        <v>46</v>
      </c>
      <c r="M3258" t="s">
        <v>47</v>
      </c>
      <c r="N3258" t="s">
        <v>48</v>
      </c>
      <c r="O3258">
        <v>20</v>
      </c>
      <c r="Q3258">
        <v>185.183333333333</v>
      </c>
      <c r="R3258">
        <v>185.183333333333</v>
      </c>
      <c r="S3258">
        <v>0</v>
      </c>
      <c r="T3258">
        <v>185.183333333333</v>
      </c>
      <c r="U3258">
        <v>165</v>
      </c>
      <c r="V3258">
        <f>SUMIF(货件明细!K:K,F3258,货件明细!AQ:AQ)</f>
        <v>0</v>
      </c>
      <c r="W3258">
        <f t="shared" si="200"/>
        <v>1</v>
      </c>
      <c r="X3258">
        <f t="shared" si="201"/>
        <v>165</v>
      </c>
      <c r="Y3258">
        <f>SUMIF(货件明细!K:K,F3258,货件明细!I:I)</f>
        <v>0</v>
      </c>
      <c r="Z3258">
        <f t="shared" si="202"/>
        <v>20</v>
      </c>
      <c r="AA3258">
        <f>SUMIF(货件明细!K:K,F3258,货件明细!J:J)</f>
        <v>0</v>
      </c>
      <c r="AB3258">
        <f t="shared" si="203"/>
        <v>1</v>
      </c>
    </row>
    <row r="3259" spans="1:28">
      <c r="A3259">
        <v>2025</v>
      </c>
      <c r="B3259">
        <v>5</v>
      </c>
      <c r="C3259">
        <v>21</v>
      </c>
      <c r="D3259" s="4">
        <v>45800</v>
      </c>
      <c r="E3259" t="s">
        <v>28</v>
      </c>
      <c r="F3259" t="s">
        <v>3396</v>
      </c>
      <c r="G3259" t="s">
        <v>62</v>
      </c>
      <c r="H3259" t="s">
        <v>31</v>
      </c>
      <c r="I3259" t="s">
        <v>39</v>
      </c>
      <c r="J3259" t="s">
        <v>45</v>
      </c>
      <c r="K3259" t="s">
        <v>100</v>
      </c>
      <c r="L3259" t="s">
        <v>46</v>
      </c>
      <c r="M3259" t="s">
        <v>47</v>
      </c>
      <c r="N3259" t="s">
        <v>101</v>
      </c>
      <c r="O3259">
        <v>48.55</v>
      </c>
      <c r="Q3259">
        <v>422.905263157895</v>
      </c>
      <c r="R3259">
        <v>422.905263157895</v>
      </c>
      <c r="S3259">
        <v>0</v>
      </c>
      <c r="T3259">
        <v>422.905263157895</v>
      </c>
      <c r="U3259">
        <v>176</v>
      </c>
      <c r="V3259">
        <f>SUMIF(货件明细!K:K,F3259,货件明细!AQ:AQ)</f>
        <v>0</v>
      </c>
      <c r="W3259">
        <f t="shared" si="200"/>
        <v>1</v>
      </c>
      <c r="X3259">
        <f t="shared" si="201"/>
        <v>176</v>
      </c>
      <c r="Y3259">
        <f>SUMIF(货件明细!K:K,F3259,货件明细!I:I)</f>
        <v>0</v>
      </c>
      <c r="Z3259">
        <f t="shared" si="202"/>
        <v>48.55</v>
      </c>
      <c r="AA3259">
        <f>SUMIF(货件明细!K:K,F3259,货件明细!J:J)</f>
        <v>0</v>
      </c>
      <c r="AB3259">
        <f t="shared" si="203"/>
        <v>1</v>
      </c>
    </row>
    <row r="3260" spans="1:28">
      <c r="A3260">
        <v>2025</v>
      </c>
      <c r="B3260">
        <v>5</v>
      </c>
      <c r="C3260">
        <v>21</v>
      </c>
      <c r="D3260" s="4">
        <v>45800</v>
      </c>
      <c r="E3260" t="s">
        <v>28</v>
      </c>
      <c r="F3260" t="s">
        <v>3397</v>
      </c>
      <c r="G3260" t="s">
        <v>56</v>
      </c>
      <c r="H3260" t="s">
        <v>44</v>
      </c>
      <c r="I3260" t="s">
        <v>39</v>
      </c>
      <c r="J3260" t="s">
        <v>45</v>
      </c>
      <c r="K3260" t="s">
        <v>45</v>
      </c>
      <c r="L3260" t="s">
        <v>46</v>
      </c>
      <c r="M3260" t="s">
        <v>47</v>
      </c>
      <c r="N3260" t="s">
        <v>48</v>
      </c>
      <c r="O3260">
        <v>48.55</v>
      </c>
      <c r="Q3260">
        <v>555.55</v>
      </c>
      <c r="R3260">
        <v>555.55</v>
      </c>
      <c r="S3260">
        <v>0</v>
      </c>
      <c r="T3260">
        <v>555.55</v>
      </c>
      <c r="U3260">
        <v>176</v>
      </c>
      <c r="V3260">
        <f>SUMIF(货件明细!K:K,F3260,货件明细!AQ:AQ)</f>
        <v>0</v>
      </c>
      <c r="W3260">
        <f t="shared" si="200"/>
        <v>1</v>
      </c>
      <c r="X3260">
        <f t="shared" si="201"/>
        <v>176</v>
      </c>
      <c r="Y3260">
        <f>SUMIF(货件明细!K:K,F3260,货件明细!I:I)</f>
        <v>0</v>
      </c>
      <c r="Z3260">
        <f t="shared" si="202"/>
        <v>48.55</v>
      </c>
      <c r="AA3260">
        <f>SUMIF(货件明细!K:K,F3260,货件明细!J:J)</f>
        <v>0</v>
      </c>
      <c r="AB3260">
        <f t="shared" si="203"/>
        <v>1</v>
      </c>
    </row>
    <row r="3261" spans="1:28">
      <c r="A3261">
        <v>2025</v>
      </c>
      <c r="B3261">
        <v>5</v>
      </c>
      <c r="C3261">
        <v>21</v>
      </c>
      <c r="D3261" s="4">
        <v>45800</v>
      </c>
      <c r="E3261" t="s">
        <v>28</v>
      </c>
      <c r="F3261" t="s">
        <v>3398</v>
      </c>
      <c r="G3261" t="s">
        <v>1610</v>
      </c>
      <c r="H3261" t="s">
        <v>71</v>
      </c>
      <c r="I3261" t="s">
        <v>39</v>
      </c>
      <c r="J3261" t="s">
        <v>45</v>
      </c>
      <c r="K3261" t="s">
        <v>45</v>
      </c>
      <c r="L3261" t="s">
        <v>46</v>
      </c>
      <c r="M3261" t="s">
        <v>47</v>
      </c>
      <c r="N3261" t="s">
        <v>48</v>
      </c>
      <c r="O3261">
        <v>48.55</v>
      </c>
      <c r="Q3261">
        <v>455.1</v>
      </c>
      <c r="R3261">
        <v>455.1</v>
      </c>
      <c r="S3261">
        <v>0</v>
      </c>
      <c r="T3261">
        <v>455.1</v>
      </c>
      <c r="U3261">
        <v>176</v>
      </c>
      <c r="V3261">
        <f>SUMIF(货件明细!K:K,F3261,货件明细!AQ:AQ)</f>
        <v>0</v>
      </c>
      <c r="W3261">
        <f t="shared" si="200"/>
        <v>1</v>
      </c>
      <c r="X3261">
        <f t="shared" si="201"/>
        <v>176</v>
      </c>
      <c r="Y3261">
        <f>SUMIF(货件明细!K:K,F3261,货件明细!I:I)</f>
        <v>0</v>
      </c>
      <c r="Z3261">
        <f t="shared" si="202"/>
        <v>48.55</v>
      </c>
      <c r="AA3261">
        <f>SUMIF(货件明细!K:K,F3261,货件明细!J:J)</f>
        <v>0</v>
      </c>
      <c r="AB3261">
        <f t="shared" si="203"/>
        <v>1</v>
      </c>
    </row>
    <row r="3262" spans="1:28">
      <c r="A3262">
        <v>2025</v>
      </c>
      <c r="B3262">
        <v>5</v>
      </c>
      <c r="C3262">
        <v>21</v>
      </c>
      <c r="D3262" s="4">
        <v>45800</v>
      </c>
      <c r="E3262" t="s">
        <v>28</v>
      </c>
      <c r="F3262" t="s">
        <v>3399</v>
      </c>
      <c r="G3262" t="s">
        <v>269</v>
      </c>
      <c r="H3262" t="s">
        <v>31</v>
      </c>
      <c r="I3262" t="s">
        <v>39</v>
      </c>
      <c r="J3262" t="s">
        <v>45</v>
      </c>
      <c r="K3262" t="s">
        <v>100</v>
      </c>
      <c r="L3262" t="s">
        <v>46</v>
      </c>
      <c r="M3262" t="s">
        <v>47</v>
      </c>
      <c r="N3262" t="s">
        <v>101</v>
      </c>
      <c r="O3262">
        <v>48.55</v>
      </c>
      <c r="Q3262">
        <v>470.614285714286</v>
      </c>
      <c r="R3262">
        <v>470.614285714286</v>
      </c>
      <c r="S3262">
        <v>0</v>
      </c>
      <c r="T3262">
        <v>470.614285714286</v>
      </c>
      <c r="U3262">
        <v>176</v>
      </c>
      <c r="V3262">
        <f>SUMIF(货件明细!K:K,F3262,货件明细!AQ:AQ)</f>
        <v>0</v>
      </c>
      <c r="W3262">
        <f t="shared" si="200"/>
        <v>1</v>
      </c>
      <c r="X3262">
        <f t="shared" si="201"/>
        <v>176</v>
      </c>
      <c r="Y3262">
        <f>SUMIF(货件明细!K:K,F3262,货件明细!I:I)</f>
        <v>0</v>
      </c>
      <c r="Z3262">
        <f t="shared" si="202"/>
        <v>48.55</v>
      </c>
      <c r="AA3262">
        <f>SUMIF(货件明细!K:K,F3262,货件明细!J:J)</f>
        <v>0</v>
      </c>
      <c r="AB3262">
        <f t="shared" si="203"/>
        <v>1</v>
      </c>
    </row>
    <row r="3263" spans="1:28">
      <c r="A3263">
        <v>2025</v>
      </c>
      <c r="B3263">
        <v>5</v>
      </c>
      <c r="C3263">
        <v>21</v>
      </c>
      <c r="D3263" s="4">
        <v>45800</v>
      </c>
      <c r="E3263" t="s">
        <v>28</v>
      </c>
      <c r="F3263" t="s">
        <v>3400</v>
      </c>
      <c r="G3263" t="s">
        <v>64</v>
      </c>
      <c r="H3263" t="s">
        <v>44</v>
      </c>
      <c r="I3263" t="s">
        <v>39</v>
      </c>
      <c r="J3263" t="s">
        <v>45</v>
      </c>
      <c r="K3263" t="s">
        <v>45</v>
      </c>
      <c r="L3263" t="s">
        <v>46</v>
      </c>
      <c r="M3263" t="s">
        <v>47</v>
      </c>
      <c r="N3263" t="s">
        <v>48</v>
      </c>
      <c r="O3263">
        <v>48.55</v>
      </c>
      <c r="Q3263">
        <v>569.1</v>
      </c>
      <c r="R3263">
        <v>569.1</v>
      </c>
      <c r="S3263">
        <v>0</v>
      </c>
      <c r="T3263">
        <v>569.1</v>
      </c>
      <c r="U3263">
        <v>176</v>
      </c>
      <c r="V3263">
        <f>SUMIF(货件明细!K:K,F3263,货件明细!AQ:AQ)</f>
        <v>0</v>
      </c>
      <c r="W3263">
        <f t="shared" si="200"/>
        <v>1</v>
      </c>
      <c r="X3263">
        <f t="shared" si="201"/>
        <v>176</v>
      </c>
      <c r="Y3263">
        <f>SUMIF(货件明细!K:K,F3263,货件明细!I:I)</f>
        <v>0</v>
      </c>
      <c r="Z3263">
        <f t="shared" si="202"/>
        <v>48.55</v>
      </c>
      <c r="AA3263">
        <f>SUMIF(货件明细!K:K,F3263,货件明细!J:J)</f>
        <v>0</v>
      </c>
      <c r="AB3263">
        <f t="shared" si="203"/>
        <v>1</v>
      </c>
    </row>
    <row r="3264" spans="1:28">
      <c r="A3264">
        <v>2025</v>
      </c>
      <c r="B3264">
        <v>5</v>
      </c>
      <c r="C3264">
        <v>21</v>
      </c>
      <c r="D3264" s="4">
        <v>45800</v>
      </c>
      <c r="E3264" t="s">
        <v>28</v>
      </c>
      <c r="F3264" t="s">
        <v>3401</v>
      </c>
      <c r="G3264" t="s">
        <v>62</v>
      </c>
      <c r="H3264" t="s">
        <v>31</v>
      </c>
      <c r="I3264" t="s">
        <v>41</v>
      </c>
      <c r="J3264" t="s">
        <v>45</v>
      </c>
      <c r="K3264" t="s">
        <v>100</v>
      </c>
      <c r="L3264" t="s">
        <v>46</v>
      </c>
      <c r="M3264" t="s">
        <v>47</v>
      </c>
      <c r="N3264" t="s">
        <v>101</v>
      </c>
      <c r="O3264">
        <v>38.1</v>
      </c>
      <c r="Q3264">
        <v>345.6</v>
      </c>
      <c r="R3264">
        <v>345.6</v>
      </c>
      <c r="S3264">
        <v>0</v>
      </c>
      <c r="T3264">
        <v>345.6</v>
      </c>
      <c r="U3264">
        <v>231</v>
      </c>
      <c r="V3264">
        <f>SUMIF(货件明细!K:K,F3264,货件明细!AQ:AQ)</f>
        <v>0</v>
      </c>
      <c r="W3264">
        <f t="shared" si="200"/>
        <v>1</v>
      </c>
      <c r="X3264">
        <f t="shared" si="201"/>
        <v>231</v>
      </c>
      <c r="Y3264">
        <f>SUMIF(货件明细!K:K,F3264,货件明细!I:I)</f>
        <v>0</v>
      </c>
      <c r="Z3264">
        <f t="shared" si="202"/>
        <v>38.1</v>
      </c>
      <c r="AA3264">
        <f>SUMIF(货件明细!K:K,F3264,货件明细!J:J)</f>
        <v>0</v>
      </c>
      <c r="AB3264">
        <f t="shared" si="203"/>
        <v>1</v>
      </c>
    </row>
    <row r="3265" spans="1:28">
      <c r="A3265">
        <v>2025</v>
      </c>
      <c r="B3265">
        <v>5</v>
      </c>
      <c r="C3265">
        <v>21</v>
      </c>
      <c r="D3265" s="4">
        <v>45800</v>
      </c>
      <c r="E3265" t="s">
        <v>28</v>
      </c>
      <c r="F3265" t="s">
        <v>3402</v>
      </c>
      <c r="G3265" t="s">
        <v>1610</v>
      </c>
      <c r="H3265" t="s">
        <v>71</v>
      </c>
      <c r="I3265" t="s">
        <v>41</v>
      </c>
      <c r="J3265" t="s">
        <v>45</v>
      </c>
      <c r="K3265" t="s">
        <v>45</v>
      </c>
      <c r="L3265" t="s">
        <v>46</v>
      </c>
      <c r="M3265" t="s">
        <v>47</v>
      </c>
      <c r="N3265" t="s">
        <v>48</v>
      </c>
      <c r="O3265">
        <v>38.1</v>
      </c>
      <c r="Q3265">
        <v>355.2</v>
      </c>
      <c r="R3265">
        <v>355.2</v>
      </c>
      <c r="S3265">
        <v>0</v>
      </c>
      <c r="T3265">
        <v>355.2</v>
      </c>
      <c r="U3265">
        <v>231</v>
      </c>
      <c r="V3265">
        <f>SUMIF(货件明细!K:K,F3265,货件明细!AQ:AQ)</f>
        <v>0</v>
      </c>
      <c r="W3265">
        <f t="shared" si="200"/>
        <v>1</v>
      </c>
      <c r="X3265">
        <f t="shared" si="201"/>
        <v>231</v>
      </c>
      <c r="Y3265">
        <f>SUMIF(货件明细!K:K,F3265,货件明细!I:I)</f>
        <v>0</v>
      </c>
      <c r="Z3265">
        <f t="shared" si="202"/>
        <v>38.1</v>
      </c>
      <c r="AA3265">
        <f>SUMIF(货件明细!K:K,F3265,货件明细!J:J)</f>
        <v>0</v>
      </c>
      <c r="AB3265">
        <f t="shared" si="203"/>
        <v>1</v>
      </c>
    </row>
    <row r="3266" spans="1:28">
      <c r="A3266">
        <v>2025</v>
      </c>
      <c r="B3266">
        <v>5</v>
      </c>
      <c r="C3266">
        <v>21</v>
      </c>
      <c r="D3266" s="4">
        <v>45800</v>
      </c>
      <c r="E3266" t="s">
        <v>28</v>
      </c>
      <c r="F3266" t="s">
        <v>3403</v>
      </c>
      <c r="G3266" t="s">
        <v>64</v>
      </c>
      <c r="H3266" t="s">
        <v>44</v>
      </c>
      <c r="I3266" t="s">
        <v>41</v>
      </c>
      <c r="J3266" t="s">
        <v>45</v>
      </c>
      <c r="K3266" t="s">
        <v>45</v>
      </c>
      <c r="L3266" t="s">
        <v>46</v>
      </c>
      <c r="M3266" t="s">
        <v>47</v>
      </c>
      <c r="N3266" t="s">
        <v>48</v>
      </c>
      <c r="O3266">
        <v>38.1</v>
      </c>
      <c r="Q3266">
        <v>433.6</v>
      </c>
      <c r="R3266">
        <v>433.6</v>
      </c>
      <c r="S3266">
        <v>0</v>
      </c>
      <c r="T3266">
        <v>433.6</v>
      </c>
      <c r="U3266">
        <v>231</v>
      </c>
      <c r="V3266">
        <f>SUMIF(货件明细!K:K,F3266,货件明细!AQ:AQ)</f>
        <v>0</v>
      </c>
      <c r="W3266">
        <f t="shared" ref="W3266:W3329" si="204">IF(V3266=U3266,0,1)</f>
        <v>1</v>
      </c>
      <c r="X3266">
        <f t="shared" ref="X3266:X3329" si="205">U3266</f>
        <v>231</v>
      </c>
      <c r="Y3266">
        <f>SUMIF(货件明细!K:K,F3266,货件明细!I:I)</f>
        <v>0</v>
      </c>
      <c r="Z3266">
        <f t="shared" ref="Z3266:Z3329" si="206">O3266-Y3266</f>
        <v>38.1</v>
      </c>
      <c r="AA3266">
        <f>SUMIF(货件明细!K:K,F3266,货件明细!J:J)</f>
        <v>0</v>
      </c>
      <c r="AB3266">
        <f t="shared" ref="AB3266:AB3329" si="207">IF(T3266=AA3266,0,1)</f>
        <v>1</v>
      </c>
    </row>
    <row r="3267" spans="1:28">
      <c r="A3267">
        <v>2025</v>
      </c>
      <c r="B3267">
        <v>5</v>
      </c>
      <c r="C3267">
        <v>21</v>
      </c>
      <c r="D3267" s="4">
        <v>45800</v>
      </c>
      <c r="E3267" t="s">
        <v>28</v>
      </c>
      <c r="F3267" t="s">
        <v>3404</v>
      </c>
      <c r="G3267" t="s">
        <v>56</v>
      </c>
      <c r="H3267" t="s">
        <v>44</v>
      </c>
      <c r="I3267" t="s">
        <v>41</v>
      </c>
      <c r="J3267" t="s">
        <v>45</v>
      </c>
      <c r="K3267" t="s">
        <v>45</v>
      </c>
      <c r="L3267" t="s">
        <v>46</v>
      </c>
      <c r="M3267" t="s">
        <v>47</v>
      </c>
      <c r="N3267" t="s">
        <v>48</v>
      </c>
      <c r="O3267">
        <v>38.1</v>
      </c>
      <c r="Q3267">
        <v>433.6</v>
      </c>
      <c r="R3267">
        <v>433.6</v>
      </c>
      <c r="S3267">
        <v>0</v>
      </c>
      <c r="T3267">
        <v>433.6</v>
      </c>
      <c r="U3267">
        <v>231</v>
      </c>
      <c r="V3267">
        <f>SUMIF(货件明细!K:K,F3267,货件明细!AQ:AQ)</f>
        <v>0</v>
      </c>
      <c r="W3267">
        <f t="shared" si="204"/>
        <v>1</v>
      </c>
      <c r="X3267">
        <f t="shared" si="205"/>
        <v>231</v>
      </c>
      <c r="Y3267">
        <f>SUMIF(货件明细!K:K,F3267,货件明细!I:I)</f>
        <v>0</v>
      </c>
      <c r="Z3267">
        <f t="shared" si="206"/>
        <v>38.1</v>
      </c>
      <c r="AA3267">
        <f>SUMIF(货件明细!K:K,F3267,货件明细!J:J)</f>
        <v>0</v>
      </c>
      <c r="AB3267">
        <f t="shared" si="207"/>
        <v>1</v>
      </c>
    </row>
    <row r="3268" spans="1:28">
      <c r="A3268">
        <v>2025</v>
      </c>
      <c r="B3268">
        <v>5</v>
      </c>
      <c r="C3268">
        <v>21</v>
      </c>
      <c r="D3268" s="4">
        <v>45800</v>
      </c>
      <c r="E3268" t="s">
        <v>28</v>
      </c>
      <c r="F3268" t="s">
        <v>3405</v>
      </c>
      <c r="G3268" t="s">
        <v>269</v>
      </c>
      <c r="H3268" t="s">
        <v>31</v>
      </c>
      <c r="I3268" t="s">
        <v>41</v>
      </c>
      <c r="J3268" t="s">
        <v>45</v>
      </c>
      <c r="K3268" t="s">
        <v>100</v>
      </c>
      <c r="L3268" t="s">
        <v>46</v>
      </c>
      <c r="M3268" t="s">
        <v>47</v>
      </c>
      <c r="N3268" t="s">
        <v>101</v>
      </c>
      <c r="O3268">
        <v>38.1</v>
      </c>
      <c r="Q3268">
        <v>395.2</v>
      </c>
      <c r="R3268">
        <v>395.2</v>
      </c>
      <c r="S3268">
        <v>0</v>
      </c>
      <c r="T3268">
        <v>395.2</v>
      </c>
      <c r="U3268">
        <v>231</v>
      </c>
      <c r="V3268">
        <f>SUMIF(货件明细!K:K,F3268,货件明细!AQ:AQ)</f>
        <v>0</v>
      </c>
      <c r="W3268">
        <f t="shared" si="204"/>
        <v>1</v>
      </c>
      <c r="X3268">
        <f t="shared" si="205"/>
        <v>231</v>
      </c>
      <c r="Y3268">
        <f>SUMIF(货件明细!K:K,F3268,货件明细!I:I)</f>
        <v>0</v>
      </c>
      <c r="Z3268">
        <f t="shared" si="206"/>
        <v>38.1</v>
      </c>
      <c r="AA3268">
        <f>SUMIF(货件明细!K:K,F3268,货件明细!J:J)</f>
        <v>0</v>
      </c>
      <c r="AB3268">
        <f t="shared" si="207"/>
        <v>1</v>
      </c>
    </row>
    <row r="3269" spans="1:28">
      <c r="A3269">
        <v>2025</v>
      </c>
      <c r="B3269">
        <v>5</v>
      </c>
      <c r="C3269">
        <v>21</v>
      </c>
      <c r="D3269" s="4">
        <v>45800</v>
      </c>
      <c r="E3269" t="s">
        <v>28</v>
      </c>
      <c r="F3269" t="s">
        <v>3406</v>
      </c>
      <c r="G3269" t="s">
        <v>3407</v>
      </c>
      <c r="H3269" t="s">
        <v>71</v>
      </c>
      <c r="I3269" t="s">
        <v>41</v>
      </c>
      <c r="J3269" t="s">
        <v>1110</v>
      </c>
      <c r="K3269" t="s">
        <v>1110</v>
      </c>
      <c r="L3269" t="s">
        <v>34</v>
      </c>
      <c r="M3269" t="s">
        <v>65</v>
      </c>
      <c r="N3269" t="s">
        <v>2860</v>
      </c>
      <c r="O3269">
        <v>20.5</v>
      </c>
      <c r="Q3269">
        <v>1010.1</v>
      </c>
      <c r="R3269">
        <v>1010.1</v>
      </c>
      <c r="S3269">
        <v>128.56032</v>
      </c>
      <c r="T3269">
        <v>1138.66032</v>
      </c>
      <c r="U3269">
        <v>56</v>
      </c>
      <c r="V3269">
        <f>SUMIF(货件明细!K:K,F3269,货件明细!AQ:AQ)</f>
        <v>0</v>
      </c>
      <c r="W3269">
        <f t="shared" si="204"/>
        <v>1</v>
      </c>
      <c r="X3269">
        <f t="shared" si="205"/>
        <v>56</v>
      </c>
      <c r="Y3269">
        <f>SUMIF(货件明细!K:K,F3269,货件明细!I:I)</f>
        <v>0</v>
      </c>
      <c r="Z3269">
        <f t="shared" si="206"/>
        <v>20.5</v>
      </c>
      <c r="AA3269">
        <f>SUMIF(货件明细!K:K,F3269,货件明细!J:J)</f>
        <v>0</v>
      </c>
      <c r="AB3269">
        <f t="shared" si="207"/>
        <v>1</v>
      </c>
    </row>
    <row r="3270" spans="1:28">
      <c r="A3270">
        <v>2025</v>
      </c>
      <c r="B3270">
        <v>5</v>
      </c>
      <c r="C3270">
        <v>22</v>
      </c>
      <c r="D3270" s="4">
        <v>45803</v>
      </c>
      <c r="E3270" t="s">
        <v>28</v>
      </c>
      <c r="F3270" t="s">
        <v>3408</v>
      </c>
      <c r="G3270" t="s">
        <v>2298</v>
      </c>
      <c r="H3270" t="s">
        <v>31</v>
      </c>
      <c r="I3270" t="s">
        <v>96</v>
      </c>
      <c r="J3270" t="s">
        <v>33</v>
      </c>
      <c r="K3270" t="s">
        <v>33</v>
      </c>
      <c r="L3270" t="s">
        <v>34</v>
      </c>
      <c r="M3270" t="s">
        <v>35</v>
      </c>
      <c r="N3270" t="s">
        <v>285</v>
      </c>
      <c r="O3270">
        <v>21.85</v>
      </c>
      <c r="Q3270">
        <v>1463</v>
      </c>
      <c r="R3270">
        <v>1493</v>
      </c>
      <c r="S3270">
        <v>401.5688</v>
      </c>
      <c r="T3270">
        <v>1894.5688</v>
      </c>
      <c r="U3270">
        <v>203</v>
      </c>
      <c r="V3270">
        <f>SUMIF(货件明细!K:K,F3270,货件明细!AQ:AQ)</f>
        <v>0</v>
      </c>
      <c r="W3270">
        <f t="shared" si="204"/>
        <v>1</v>
      </c>
      <c r="X3270">
        <f t="shared" si="205"/>
        <v>203</v>
      </c>
      <c r="Y3270">
        <f>SUMIF(货件明细!K:K,F3270,货件明细!I:I)</f>
        <v>0</v>
      </c>
      <c r="Z3270">
        <f t="shared" si="206"/>
        <v>21.85</v>
      </c>
      <c r="AA3270">
        <f>SUMIF(货件明细!K:K,F3270,货件明细!J:J)</f>
        <v>0</v>
      </c>
      <c r="AB3270">
        <f t="shared" si="207"/>
        <v>1</v>
      </c>
    </row>
    <row r="3271" spans="1:28">
      <c r="A3271">
        <v>2025</v>
      </c>
      <c r="B3271">
        <v>5</v>
      </c>
      <c r="C3271">
        <v>22</v>
      </c>
      <c r="D3271" s="4">
        <v>45804</v>
      </c>
      <c r="E3271" t="s">
        <v>28</v>
      </c>
      <c r="F3271" t="s">
        <v>3409</v>
      </c>
      <c r="G3271" t="s">
        <v>369</v>
      </c>
      <c r="H3271" t="s">
        <v>31</v>
      </c>
      <c r="I3271" t="s">
        <v>41</v>
      </c>
      <c r="J3271" t="s">
        <v>1452</v>
      </c>
      <c r="K3271" t="s">
        <v>45</v>
      </c>
      <c r="L3271" t="s">
        <v>46</v>
      </c>
      <c r="M3271" t="s">
        <v>65</v>
      </c>
      <c r="N3271" t="s">
        <v>1825</v>
      </c>
      <c r="O3271">
        <v>20.7</v>
      </c>
      <c r="Q3271">
        <v>340.2</v>
      </c>
      <c r="R3271">
        <v>361.2</v>
      </c>
      <c r="S3271">
        <v>0</v>
      </c>
      <c r="T3271">
        <v>361.2</v>
      </c>
      <c r="U3271">
        <v>98</v>
      </c>
      <c r="V3271">
        <f>SUMIF(货件明细!K:K,F3271,货件明细!AQ:AQ)</f>
        <v>0</v>
      </c>
      <c r="W3271">
        <f t="shared" si="204"/>
        <v>1</v>
      </c>
      <c r="X3271">
        <f t="shared" si="205"/>
        <v>98</v>
      </c>
      <c r="Y3271">
        <f>SUMIF(货件明细!K:K,F3271,货件明细!I:I)</f>
        <v>0</v>
      </c>
      <c r="Z3271">
        <f t="shared" si="206"/>
        <v>20.7</v>
      </c>
      <c r="AA3271">
        <f>SUMIF(货件明细!K:K,F3271,货件明细!J:J)</f>
        <v>0</v>
      </c>
      <c r="AB3271">
        <f t="shared" si="207"/>
        <v>1</v>
      </c>
    </row>
    <row r="3272" spans="1:28">
      <c r="A3272">
        <v>2025</v>
      </c>
      <c r="B3272">
        <v>5</v>
      </c>
      <c r="C3272">
        <v>22</v>
      </c>
      <c r="D3272" s="4">
        <v>45803</v>
      </c>
      <c r="E3272" t="s">
        <v>28</v>
      </c>
      <c r="F3272" t="s">
        <v>3410</v>
      </c>
      <c r="G3272" t="s">
        <v>372</v>
      </c>
      <c r="H3272" t="s">
        <v>71</v>
      </c>
      <c r="I3272" t="s">
        <v>41</v>
      </c>
      <c r="J3272" t="s">
        <v>1452</v>
      </c>
      <c r="K3272" t="s">
        <v>1452</v>
      </c>
      <c r="L3272" t="s">
        <v>46</v>
      </c>
      <c r="M3272" t="s">
        <v>65</v>
      </c>
      <c r="N3272" t="s">
        <v>1992</v>
      </c>
      <c r="O3272">
        <v>20.7</v>
      </c>
      <c r="Q3272">
        <v>231</v>
      </c>
      <c r="R3272">
        <v>252</v>
      </c>
      <c r="S3272">
        <v>0</v>
      </c>
      <c r="T3272">
        <v>252</v>
      </c>
      <c r="U3272">
        <v>98</v>
      </c>
      <c r="V3272">
        <f>SUMIF(货件明细!K:K,F3272,货件明细!AQ:AQ)</f>
        <v>0</v>
      </c>
      <c r="W3272">
        <f t="shared" si="204"/>
        <v>1</v>
      </c>
      <c r="X3272">
        <f t="shared" si="205"/>
        <v>98</v>
      </c>
      <c r="Y3272">
        <f>SUMIF(货件明细!K:K,F3272,货件明细!I:I)</f>
        <v>0</v>
      </c>
      <c r="Z3272">
        <f t="shared" si="206"/>
        <v>20.7</v>
      </c>
      <c r="AA3272">
        <f>SUMIF(货件明细!K:K,F3272,货件明细!J:J)</f>
        <v>0</v>
      </c>
      <c r="AB3272">
        <f t="shared" si="207"/>
        <v>1</v>
      </c>
    </row>
    <row r="3273" spans="1:28">
      <c r="A3273">
        <v>2025</v>
      </c>
      <c r="B3273">
        <v>5</v>
      </c>
      <c r="C3273">
        <v>22</v>
      </c>
      <c r="D3273" s="4">
        <v>45803</v>
      </c>
      <c r="E3273" t="s">
        <v>28</v>
      </c>
      <c r="F3273" t="s">
        <v>3411</v>
      </c>
      <c r="G3273" t="s">
        <v>392</v>
      </c>
      <c r="H3273" t="s">
        <v>44</v>
      </c>
      <c r="I3273" t="s">
        <v>41</v>
      </c>
      <c r="J3273" t="s">
        <v>1452</v>
      </c>
      <c r="K3273" t="s">
        <v>1452</v>
      </c>
      <c r="L3273" t="s">
        <v>46</v>
      </c>
      <c r="M3273" t="s">
        <v>65</v>
      </c>
      <c r="N3273" t="s">
        <v>1992</v>
      </c>
      <c r="O3273">
        <v>20.7</v>
      </c>
      <c r="Q3273">
        <v>273</v>
      </c>
      <c r="R3273">
        <v>294</v>
      </c>
      <c r="S3273">
        <v>0</v>
      </c>
      <c r="T3273">
        <v>294</v>
      </c>
      <c r="U3273">
        <v>98</v>
      </c>
      <c r="V3273">
        <f>SUMIF(货件明细!K:K,F3273,货件明细!AQ:AQ)</f>
        <v>0</v>
      </c>
      <c r="W3273">
        <f t="shared" si="204"/>
        <v>1</v>
      </c>
      <c r="X3273">
        <f t="shared" si="205"/>
        <v>98</v>
      </c>
      <c r="Y3273">
        <f>SUMIF(货件明细!K:K,F3273,货件明细!I:I)</f>
        <v>0</v>
      </c>
      <c r="Z3273">
        <f t="shared" si="206"/>
        <v>20.7</v>
      </c>
      <c r="AA3273">
        <f>SUMIF(货件明细!K:K,F3273,货件明细!J:J)</f>
        <v>0</v>
      </c>
      <c r="AB3273">
        <f t="shared" si="207"/>
        <v>1</v>
      </c>
    </row>
    <row r="3274" spans="1:28">
      <c r="A3274">
        <v>2025</v>
      </c>
      <c r="B3274">
        <v>5</v>
      </c>
      <c r="C3274">
        <v>22</v>
      </c>
      <c r="D3274" s="4">
        <v>45803</v>
      </c>
      <c r="E3274" t="s">
        <v>28</v>
      </c>
      <c r="F3274" t="s">
        <v>3412</v>
      </c>
      <c r="G3274" t="s">
        <v>64</v>
      </c>
      <c r="H3274" t="s">
        <v>44</v>
      </c>
      <c r="I3274" t="s">
        <v>41</v>
      </c>
      <c r="J3274" t="s">
        <v>1452</v>
      </c>
      <c r="K3274" t="s">
        <v>1452</v>
      </c>
      <c r="L3274" t="s">
        <v>46</v>
      </c>
      <c r="M3274" t="s">
        <v>65</v>
      </c>
      <c r="N3274" t="s">
        <v>1992</v>
      </c>
      <c r="O3274">
        <v>20.7</v>
      </c>
      <c r="Q3274">
        <v>275.1</v>
      </c>
      <c r="R3274">
        <v>296.1</v>
      </c>
      <c r="S3274">
        <v>0</v>
      </c>
      <c r="T3274">
        <v>296.1</v>
      </c>
      <c r="U3274">
        <v>98</v>
      </c>
      <c r="V3274">
        <f>SUMIF(货件明细!K:K,F3274,货件明细!AQ:AQ)</f>
        <v>0</v>
      </c>
      <c r="W3274">
        <f t="shared" si="204"/>
        <v>1</v>
      </c>
      <c r="X3274">
        <f t="shared" si="205"/>
        <v>98</v>
      </c>
      <c r="Y3274">
        <f>SUMIF(货件明细!K:K,F3274,货件明细!I:I)</f>
        <v>0</v>
      </c>
      <c r="Z3274">
        <f t="shared" si="206"/>
        <v>20.7</v>
      </c>
      <c r="AA3274">
        <f>SUMIF(货件明细!K:K,F3274,货件明细!J:J)</f>
        <v>0</v>
      </c>
      <c r="AB3274">
        <f t="shared" si="207"/>
        <v>1</v>
      </c>
    </row>
    <row r="3275" spans="1:28">
      <c r="A3275">
        <v>2025</v>
      </c>
      <c r="B3275">
        <v>5</v>
      </c>
      <c r="C3275">
        <v>22</v>
      </c>
      <c r="D3275" s="4">
        <v>45808</v>
      </c>
      <c r="E3275" t="s">
        <v>28</v>
      </c>
      <c r="F3275" t="s">
        <v>3413</v>
      </c>
      <c r="G3275" t="s">
        <v>74</v>
      </c>
      <c r="H3275" t="s">
        <v>44</v>
      </c>
      <c r="I3275" t="s">
        <v>41</v>
      </c>
      <c r="J3275" t="s">
        <v>1452</v>
      </c>
      <c r="K3275" t="s">
        <v>45</v>
      </c>
      <c r="L3275" t="s">
        <v>46</v>
      </c>
      <c r="M3275" t="s">
        <v>47</v>
      </c>
      <c r="N3275" t="s">
        <v>48</v>
      </c>
      <c r="O3275">
        <v>20.7</v>
      </c>
      <c r="Q3275">
        <v>295</v>
      </c>
      <c r="R3275">
        <v>295</v>
      </c>
      <c r="S3275">
        <v>0</v>
      </c>
      <c r="T3275">
        <v>295</v>
      </c>
      <c r="U3275">
        <v>98</v>
      </c>
      <c r="V3275">
        <f>SUMIF(货件明细!K:K,F3275,货件明细!AQ:AQ)</f>
        <v>0</v>
      </c>
      <c r="W3275">
        <f t="shared" si="204"/>
        <v>1</v>
      </c>
      <c r="X3275">
        <f t="shared" si="205"/>
        <v>98</v>
      </c>
      <c r="Y3275">
        <f>SUMIF(货件明细!K:K,F3275,货件明细!I:I)</f>
        <v>0</v>
      </c>
      <c r="Z3275">
        <f t="shared" si="206"/>
        <v>20.7</v>
      </c>
      <c r="AA3275">
        <f>SUMIF(货件明细!K:K,F3275,货件明细!J:J)</f>
        <v>0</v>
      </c>
      <c r="AB3275">
        <f t="shared" si="207"/>
        <v>1</v>
      </c>
    </row>
    <row r="3276" spans="1:28">
      <c r="A3276">
        <v>2025</v>
      </c>
      <c r="B3276">
        <v>5</v>
      </c>
      <c r="C3276">
        <v>22</v>
      </c>
      <c r="D3276" s="4">
        <v>45803</v>
      </c>
      <c r="E3276" t="s">
        <v>28</v>
      </c>
      <c r="F3276" t="s">
        <v>3414</v>
      </c>
      <c r="G3276" t="s">
        <v>372</v>
      </c>
      <c r="H3276" t="s">
        <v>71</v>
      </c>
      <c r="I3276" t="s">
        <v>32</v>
      </c>
      <c r="J3276" t="s">
        <v>1452</v>
      </c>
      <c r="K3276" t="s">
        <v>1452</v>
      </c>
      <c r="L3276" t="s">
        <v>46</v>
      </c>
      <c r="M3276" t="s">
        <v>65</v>
      </c>
      <c r="N3276" t="s">
        <v>1992</v>
      </c>
      <c r="O3276">
        <v>19.3</v>
      </c>
      <c r="Q3276">
        <v>220</v>
      </c>
      <c r="R3276">
        <v>220</v>
      </c>
      <c r="S3276">
        <v>0</v>
      </c>
      <c r="T3276">
        <v>220</v>
      </c>
      <c r="U3276">
        <v>42</v>
      </c>
      <c r="V3276">
        <f>SUMIF(货件明细!K:K,F3276,货件明细!AQ:AQ)</f>
        <v>0</v>
      </c>
      <c r="W3276">
        <f t="shared" si="204"/>
        <v>1</v>
      </c>
      <c r="X3276">
        <f t="shared" si="205"/>
        <v>42</v>
      </c>
      <c r="Y3276">
        <f>SUMIF(货件明细!K:K,F3276,货件明细!I:I)</f>
        <v>0</v>
      </c>
      <c r="Z3276">
        <f t="shared" si="206"/>
        <v>19.3</v>
      </c>
      <c r="AA3276">
        <f>SUMIF(货件明细!K:K,F3276,货件明细!J:J)</f>
        <v>0</v>
      </c>
      <c r="AB3276">
        <f t="shared" si="207"/>
        <v>1</v>
      </c>
    </row>
    <row r="3277" spans="1:28">
      <c r="A3277">
        <v>2025</v>
      </c>
      <c r="B3277">
        <v>5</v>
      </c>
      <c r="C3277">
        <v>22</v>
      </c>
      <c r="D3277" s="4">
        <v>45803</v>
      </c>
      <c r="E3277" t="s">
        <v>28</v>
      </c>
      <c r="F3277" t="s">
        <v>3415</v>
      </c>
      <c r="G3277" t="s">
        <v>392</v>
      </c>
      <c r="H3277" t="s">
        <v>44</v>
      </c>
      <c r="I3277" t="s">
        <v>32</v>
      </c>
      <c r="J3277" t="s">
        <v>1452</v>
      </c>
      <c r="K3277" t="s">
        <v>1452</v>
      </c>
      <c r="L3277" t="s">
        <v>46</v>
      </c>
      <c r="M3277" t="s">
        <v>65</v>
      </c>
      <c r="N3277" t="s">
        <v>1992</v>
      </c>
      <c r="O3277">
        <v>19.3</v>
      </c>
      <c r="Q3277">
        <v>260</v>
      </c>
      <c r="R3277">
        <v>260</v>
      </c>
      <c r="S3277">
        <v>0</v>
      </c>
      <c r="T3277">
        <v>260</v>
      </c>
      <c r="U3277">
        <v>42</v>
      </c>
      <c r="V3277">
        <f>SUMIF(货件明细!K:K,F3277,货件明细!AQ:AQ)</f>
        <v>0</v>
      </c>
      <c r="W3277">
        <f t="shared" si="204"/>
        <v>1</v>
      </c>
      <c r="X3277">
        <f t="shared" si="205"/>
        <v>42</v>
      </c>
      <c r="Y3277">
        <f>SUMIF(货件明细!K:K,F3277,货件明细!I:I)</f>
        <v>0</v>
      </c>
      <c r="Z3277">
        <f t="shared" si="206"/>
        <v>19.3</v>
      </c>
      <c r="AA3277">
        <f>SUMIF(货件明细!K:K,F3277,货件明细!J:J)</f>
        <v>0</v>
      </c>
      <c r="AB3277">
        <f t="shared" si="207"/>
        <v>1</v>
      </c>
    </row>
    <row r="3278" spans="1:28">
      <c r="A3278">
        <v>2025</v>
      </c>
      <c r="B3278">
        <v>5</v>
      </c>
      <c r="C3278">
        <v>22</v>
      </c>
      <c r="D3278" s="4">
        <v>45808</v>
      </c>
      <c r="E3278" t="s">
        <v>28</v>
      </c>
      <c r="F3278" t="s">
        <v>3416</v>
      </c>
      <c r="G3278" t="s">
        <v>74</v>
      </c>
      <c r="H3278" t="s">
        <v>44</v>
      </c>
      <c r="I3278" t="s">
        <v>32</v>
      </c>
      <c r="J3278" t="s">
        <v>1452</v>
      </c>
      <c r="K3278" t="s">
        <v>45</v>
      </c>
      <c r="L3278" t="s">
        <v>46</v>
      </c>
      <c r="M3278" t="s">
        <v>47</v>
      </c>
      <c r="N3278" t="s">
        <v>48</v>
      </c>
      <c r="O3278">
        <v>19.3</v>
      </c>
      <c r="Q3278">
        <v>177</v>
      </c>
      <c r="R3278">
        <v>177</v>
      </c>
      <c r="S3278">
        <v>0</v>
      </c>
      <c r="T3278">
        <v>177</v>
      </c>
      <c r="U3278">
        <v>42</v>
      </c>
      <c r="V3278">
        <f>SUMIF(货件明细!K:K,F3278,货件明细!AQ:AQ)</f>
        <v>0</v>
      </c>
      <c r="W3278">
        <f t="shared" si="204"/>
        <v>1</v>
      </c>
      <c r="X3278">
        <f t="shared" si="205"/>
        <v>42</v>
      </c>
      <c r="Y3278">
        <f>SUMIF(货件明细!K:K,F3278,货件明细!I:I)</f>
        <v>0</v>
      </c>
      <c r="Z3278">
        <f t="shared" si="206"/>
        <v>19.3</v>
      </c>
      <c r="AA3278">
        <f>SUMIF(货件明细!K:K,F3278,货件明细!J:J)</f>
        <v>0</v>
      </c>
      <c r="AB3278">
        <f t="shared" si="207"/>
        <v>1</v>
      </c>
    </row>
    <row r="3279" spans="1:28">
      <c r="A3279">
        <v>2025</v>
      </c>
      <c r="B3279">
        <v>5</v>
      </c>
      <c r="C3279">
        <v>22</v>
      </c>
      <c r="D3279" s="4">
        <v>45803</v>
      </c>
      <c r="E3279" t="s">
        <v>28</v>
      </c>
      <c r="F3279" t="s">
        <v>3417</v>
      </c>
      <c r="G3279" t="s">
        <v>64</v>
      </c>
      <c r="H3279" t="s">
        <v>44</v>
      </c>
      <c r="I3279" t="s">
        <v>32</v>
      </c>
      <c r="J3279" t="s">
        <v>1452</v>
      </c>
      <c r="K3279" t="s">
        <v>1452</v>
      </c>
      <c r="L3279" t="s">
        <v>46</v>
      </c>
      <c r="M3279" t="s">
        <v>65</v>
      </c>
      <c r="N3279" t="s">
        <v>1992</v>
      </c>
      <c r="O3279">
        <v>19.3</v>
      </c>
      <c r="Q3279">
        <v>262</v>
      </c>
      <c r="R3279">
        <v>262</v>
      </c>
      <c r="S3279">
        <v>0</v>
      </c>
      <c r="T3279">
        <v>262</v>
      </c>
      <c r="U3279">
        <v>42</v>
      </c>
      <c r="V3279">
        <f>SUMIF(货件明细!K:K,F3279,货件明细!AQ:AQ)</f>
        <v>0</v>
      </c>
      <c r="W3279">
        <f t="shared" si="204"/>
        <v>1</v>
      </c>
      <c r="X3279">
        <f t="shared" si="205"/>
        <v>42</v>
      </c>
      <c r="Y3279">
        <f>SUMIF(货件明细!K:K,F3279,货件明细!I:I)</f>
        <v>0</v>
      </c>
      <c r="Z3279">
        <f t="shared" si="206"/>
        <v>19.3</v>
      </c>
      <c r="AA3279">
        <f>SUMIF(货件明细!K:K,F3279,货件明细!J:J)</f>
        <v>0</v>
      </c>
      <c r="AB3279">
        <f t="shared" si="207"/>
        <v>1</v>
      </c>
    </row>
    <row r="3280" spans="1:28">
      <c r="A3280">
        <v>2025</v>
      </c>
      <c r="B3280">
        <v>5</v>
      </c>
      <c r="C3280">
        <v>22</v>
      </c>
      <c r="D3280" s="4">
        <v>45804</v>
      </c>
      <c r="E3280" t="s">
        <v>28</v>
      </c>
      <c r="F3280" t="s">
        <v>3418</v>
      </c>
      <c r="G3280" t="s">
        <v>369</v>
      </c>
      <c r="H3280" t="s">
        <v>31</v>
      </c>
      <c r="I3280" t="s">
        <v>32</v>
      </c>
      <c r="J3280" t="s">
        <v>1452</v>
      </c>
      <c r="K3280" t="s">
        <v>45</v>
      </c>
      <c r="L3280" t="s">
        <v>46</v>
      </c>
      <c r="M3280" t="s">
        <v>65</v>
      </c>
      <c r="N3280" t="s">
        <v>1825</v>
      </c>
      <c r="O3280">
        <v>19.3</v>
      </c>
      <c r="Q3280">
        <v>324</v>
      </c>
      <c r="R3280">
        <v>324</v>
      </c>
      <c r="S3280">
        <v>0</v>
      </c>
      <c r="T3280">
        <v>324</v>
      </c>
      <c r="U3280">
        <v>42</v>
      </c>
      <c r="V3280">
        <f>SUMIF(货件明细!K:K,F3280,货件明细!AQ:AQ)</f>
        <v>0</v>
      </c>
      <c r="W3280">
        <f t="shared" si="204"/>
        <v>1</v>
      </c>
      <c r="X3280">
        <f t="shared" si="205"/>
        <v>42</v>
      </c>
      <c r="Y3280">
        <f>SUMIF(货件明细!K:K,F3280,货件明细!I:I)</f>
        <v>0</v>
      </c>
      <c r="Z3280">
        <f t="shared" si="206"/>
        <v>19.3</v>
      </c>
      <c r="AA3280">
        <f>SUMIF(货件明细!K:K,F3280,货件明细!J:J)</f>
        <v>0</v>
      </c>
      <c r="AB3280">
        <f t="shared" si="207"/>
        <v>1</v>
      </c>
    </row>
    <row r="3281" spans="1:28">
      <c r="A3281">
        <v>2025</v>
      </c>
      <c r="B3281">
        <v>5</v>
      </c>
      <c r="C3281">
        <v>22</v>
      </c>
      <c r="D3281" s="4">
        <v>45803</v>
      </c>
      <c r="E3281" t="s">
        <v>28</v>
      </c>
      <c r="F3281" t="s">
        <v>3419</v>
      </c>
      <c r="G3281" t="s">
        <v>392</v>
      </c>
      <c r="H3281" t="s">
        <v>44</v>
      </c>
      <c r="I3281" t="s">
        <v>96</v>
      </c>
      <c r="J3281" t="s">
        <v>1452</v>
      </c>
      <c r="K3281" t="s">
        <v>1452</v>
      </c>
      <c r="L3281" t="s">
        <v>46</v>
      </c>
      <c r="M3281" t="s">
        <v>65</v>
      </c>
      <c r="N3281" t="s">
        <v>1992</v>
      </c>
      <c r="O3281">
        <v>14.95</v>
      </c>
      <c r="Q3281">
        <v>195</v>
      </c>
      <c r="R3281">
        <v>195</v>
      </c>
      <c r="S3281">
        <v>0</v>
      </c>
      <c r="T3281">
        <v>195</v>
      </c>
      <c r="U3281">
        <v>80</v>
      </c>
      <c r="V3281">
        <f>SUMIF(货件明细!K:K,F3281,货件明细!AQ:AQ)</f>
        <v>0</v>
      </c>
      <c r="W3281">
        <f t="shared" si="204"/>
        <v>1</v>
      </c>
      <c r="X3281">
        <f t="shared" si="205"/>
        <v>80</v>
      </c>
      <c r="Y3281">
        <f>SUMIF(货件明细!K:K,F3281,货件明细!I:I)</f>
        <v>0</v>
      </c>
      <c r="Z3281">
        <f t="shared" si="206"/>
        <v>14.95</v>
      </c>
      <c r="AA3281">
        <f>SUMIF(货件明细!K:K,F3281,货件明细!J:J)</f>
        <v>0</v>
      </c>
      <c r="AB3281">
        <f t="shared" si="207"/>
        <v>1</v>
      </c>
    </row>
    <row r="3282" spans="1:28">
      <c r="A3282">
        <v>2025</v>
      </c>
      <c r="B3282">
        <v>5</v>
      </c>
      <c r="C3282">
        <v>22</v>
      </c>
      <c r="D3282" s="4">
        <v>45803</v>
      </c>
      <c r="E3282" t="s">
        <v>28</v>
      </c>
      <c r="F3282" t="s">
        <v>3420</v>
      </c>
      <c r="G3282" t="s">
        <v>372</v>
      </c>
      <c r="H3282" t="s">
        <v>71</v>
      </c>
      <c r="I3282" t="s">
        <v>96</v>
      </c>
      <c r="J3282" t="s">
        <v>1452</v>
      </c>
      <c r="K3282" t="s">
        <v>1452</v>
      </c>
      <c r="L3282" t="s">
        <v>46</v>
      </c>
      <c r="M3282" t="s">
        <v>65</v>
      </c>
      <c r="N3282" t="s">
        <v>1992</v>
      </c>
      <c r="O3282">
        <v>14.95</v>
      </c>
      <c r="Q3282">
        <v>165</v>
      </c>
      <c r="R3282">
        <v>165</v>
      </c>
      <c r="S3282">
        <v>0</v>
      </c>
      <c r="T3282">
        <v>165</v>
      </c>
      <c r="U3282">
        <v>80</v>
      </c>
      <c r="V3282">
        <f>SUMIF(货件明细!K:K,F3282,货件明细!AQ:AQ)</f>
        <v>0</v>
      </c>
      <c r="W3282">
        <f t="shared" si="204"/>
        <v>1</v>
      </c>
      <c r="X3282">
        <f t="shared" si="205"/>
        <v>80</v>
      </c>
      <c r="Y3282">
        <f>SUMIF(货件明细!K:K,F3282,货件明细!I:I)</f>
        <v>0</v>
      </c>
      <c r="Z3282">
        <f t="shared" si="206"/>
        <v>14.95</v>
      </c>
      <c r="AA3282">
        <f>SUMIF(货件明细!K:K,F3282,货件明细!J:J)</f>
        <v>0</v>
      </c>
      <c r="AB3282">
        <f t="shared" si="207"/>
        <v>1</v>
      </c>
    </row>
    <row r="3283" spans="1:28">
      <c r="A3283">
        <v>2025</v>
      </c>
      <c r="B3283">
        <v>5</v>
      </c>
      <c r="C3283">
        <v>22</v>
      </c>
      <c r="D3283" s="4">
        <v>45804</v>
      </c>
      <c r="E3283" t="s">
        <v>28</v>
      </c>
      <c r="F3283" t="s">
        <v>3421</v>
      </c>
      <c r="G3283" t="s">
        <v>369</v>
      </c>
      <c r="H3283" t="s">
        <v>31</v>
      </c>
      <c r="I3283" t="s">
        <v>96</v>
      </c>
      <c r="J3283" t="s">
        <v>1452</v>
      </c>
      <c r="K3283" t="s">
        <v>45</v>
      </c>
      <c r="L3283" t="s">
        <v>46</v>
      </c>
      <c r="M3283" t="s">
        <v>65</v>
      </c>
      <c r="N3283" t="s">
        <v>1825</v>
      </c>
      <c r="O3283">
        <v>14.95</v>
      </c>
      <c r="Q3283">
        <v>243</v>
      </c>
      <c r="R3283">
        <v>243</v>
      </c>
      <c r="S3283">
        <v>0</v>
      </c>
      <c r="T3283">
        <v>243</v>
      </c>
      <c r="U3283">
        <v>80</v>
      </c>
      <c r="V3283">
        <f>SUMIF(货件明细!K:K,F3283,货件明细!AQ:AQ)</f>
        <v>0</v>
      </c>
      <c r="W3283">
        <f t="shared" si="204"/>
        <v>1</v>
      </c>
      <c r="X3283">
        <f t="shared" si="205"/>
        <v>80</v>
      </c>
      <c r="Y3283">
        <f>SUMIF(货件明细!K:K,F3283,货件明细!I:I)</f>
        <v>0</v>
      </c>
      <c r="Z3283">
        <f t="shared" si="206"/>
        <v>14.95</v>
      </c>
      <c r="AA3283">
        <f>SUMIF(货件明细!K:K,F3283,货件明细!J:J)</f>
        <v>0</v>
      </c>
      <c r="AB3283">
        <f t="shared" si="207"/>
        <v>1</v>
      </c>
    </row>
    <row r="3284" spans="1:28">
      <c r="A3284">
        <v>2025</v>
      </c>
      <c r="B3284">
        <v>5</v>
      </c>
      <c r="C3284">
        <v>22</v>
      </c>
      <c r="D3284" s="4">
        <v>45808</v>
      </c>
      <c r="E3284" t="s">
        <v>28</v>
      </c>
      <c r="F3284" t="s">
        <v>3422</v>
      </c>
      <c r="G3284" t="s">
        <v>74</v>
      </c>
      <c r="H3284" t="s">
        <v>44</v>
      </c>
      <c r="I3284" t="s">
        <v>96</v>
      </c>
      <c r="J3284" t="s">
        <v>1452</v>
      </c>
      <c r="K3284" t="s">
        <v>45</v>
      </c>
      <c r="L3284" t="s">
        <v>46</v>
      </c>
      <c r="M3284" t="s">
        <v>65</v>
      </c>
      <c r="N3284" t="s">
        <v>1825</v>
      </c>
      <c r="O3284">
        <v>14.95</v>
      </c>
      <c r="Q3284">
        <v>222</v>
      </c>
      <c r="R3284">
        <v>222</v>
      </c>
      <c r="S3284">
        <v>0</v>
      </c>
      <c r="T3284">
        <v>222</v>
      </c>
      <c r="U3284">
        <v>80</v>
      </c>
      <c r="V3284">
        <f>SUMIF(货件明细!K:K,F3284,货件明细!AQ:AQ)</f>
        <v>0</v>
      </c>
      <c r="W3284">
        <f t="shared" si="204"/>
        <v>1</v>
      </c>
      <c r="X3284">
        <f t="shared" si="205"/>
        <v>80</v>
      </c>
      <c r="Y3284">
        <f>SUMIF(货件明细!K:K,F3284,货件明细!I:I)</f>
        <v>0</v>
      </c>
      <c r="Z3284">
        <f t="shared" si="206"/>
        <v>14.95</v>
      </c>
      <c r="AA3284">
        <f>SUMIF(货件明细!K:K,F3284,货件明细!J:J)</f>
        <v>0</v>
      </c>
      <c r="AB3284">
        <f t="shared" si="207"/>
        <v>1</v>
      </c>
    </row>
    <row r="3285" spans="1:28">
      <c r="A3285">
        <v>2025</v>
      </c>
      <c r="B3285">
        <v>5</v>
      </c>
      <c r="C3285">
        <v>22</v>
      </c>
      <c r="D3285" s="4">
        <v>45803</v>
      </c>
      <c r="E3285" t="s">
        <v>28</v>
      </c>
      <c r="F3285" t="s">
        <v>3423</v>
      </c>
      <c r="G3285" t="s">
        <v>64</v>
      </c>
      <c r="H3285" t="s">
        <v>44</v>
      </c>
      <c r="I3285" t="s">
        <v>96</v>
      </c>
      <c r="J3285" t="s">
        <v>1452</v>
      </c>
      <c r="K3285" t="s">
        <v>1452</v>
      </c>
      <c r="L3285" t="s">
        <v>46</v>
      </c>
      <c r="M3285" t="s">
        <v>65</v>
      </c>
      <c r="N3285" t="s">
        <v>1992</v>
      </c>
      <c r="O3285">
        <v>14.95</v>
      </c>
      <c r="Q3285">
        <v>196.5</v>
      </c>
      <c r="R3285">
        <v>196.5</v>
      </c>
      <c r="S3285">
        <v>0</v>
      </c>
      <c r="T3285">
        <v>196.5</v>
      </c>
      <c r="U3285">
        <v>80</v>
      </c>
      <c r="V3285">
        <f>SUMIF(货件明细!K:K,F3285,货件明细!AQ:AQ)</f>
        <v>0</v>
      </c>
      <c r="W3285">
        <f t="shared" si="204"/>
        <v>1</v>
      </c>
      <c r="X3285">
        <f t="shared" si="205"/>
        <v>80</v>
      </c>
      <c r="Y3285">
        <f>SUMIF(货件明细!K:K,F3285,货件明细!I:I)</f>
        <v>0</v>
      </c>
      <c r="Z3285">
        <f t="shared" si="206"/>
        <v>14.95</v>
      </c>
      <c r="AA3285">
        <f>SUMIF(货件明细!K:K,F3285,货件明细!J:J)</f>
        <v>0</v>
      </c>
      <c r="AB3285">
        <f t="shared" si="207"/>
        <v>1</v>
      </c>
    </row>
    <row r="3286" spans="1:28">
      <c r="A3286">
        <v>2025</v>
      </c>
      <c r="B3286">
        <v>5</v>
      </c>
      <c r="C3286">
        <v>22</v>
      </c>
      <c r="D3286" s="4">
        <v>45808</v>
      </c>
      <c r="E3286" t="s">
        <v>28</v>
      </c>
      <c r="F3286" t="s">
        <v>3424</v>
      </c>
      <c r="G3286" t="s">
        <v>74</v>
      </c>
      <c r="H3286" t="s">
        <v>44</v>
      </c>
      <c r="I3286" t="s">
        <v>39</v>
      </c>
      <c r="J3286" t="s">
        <v>1452</v>
      </c>
      <c r="K3286" t="s">
        <v>45</v>
      </c>
      <c r="L3286" t="s">
        <v>46</v>
      </c>
      <c r="M3286" t="s">
        <v>47</v>
      </c>
      <c r="N3286" t="s">
        <v>48</v>
      </c>
      <c r="O3286">
        <v>15.2</v>
      </c>
      <c r="Q3286">
        <v>177</v>
      </c>
      <c r="R3286">
        <v>177</v>
      </c>
      <c r="S3286">
        <v>0</v>
      </c>
      <c r="T3286">
        <v>177</v>
      </c>
      <c r="U3286">
        <v>70</v>
      </c>
      <c r="V3286">
        <f>SUMIF(货件明细!K:K,F3286,货件明细!AQ:AQ)</f>
        <v>0</v>
      </c>
      <c r="W3286">
        <f t="shared" si="204"/>
        <v>1</v>
      </c>
      <c r="X3286">
        <f t="shared" si="205"/>
        <v>70</v>
      </c>
      <c r="Y3286">
        <f>SUMIF(货件明细!K:K,F3286,货件明细!I:I)</f>
        <v>0</v>
      </c>
      <c r="Z3286">
        <f t="shared" si="206"/>
        <v>15.2</v>
      </c>
      <c r="AA3286">
        <f>SUMIF(货件明细!K:K,F3286,货件明细!J:J)</f>
        <v>0</v>
      </c>
      <c r="AB3286">
        <f t="shared" si="207"/>
        <v>1</v>
      </c>
    </row>
    <row r="3287" spans="1:28">
      <c r="A3287">
        <v>2025</v>
      </c>
      <c r="B3287">
        <v>5</v>
      </c>
      <c r="C3287">
        <v>22</v>
      </c>
      <c r="D3287" s="4">
        <v>45803</v>
      </c>
      <c r="E3287" t="s">
        <v>28</v>
      </c>
      <c r="F3287" t="s">
        <v>3425</v>
      </c>
      <c r="G3287" t="s">
        <v>392</v>
      </c>
      <c r="H3287" t="s">
        <v>44</v>
      </c>
      <c r="I3287" t="s">
        <v>39</v>
      </c>
      <c r="J3287" t="s">
        <v>1452</v>
      </c>
      <c r="K3287" t="s">
        <v>1452</v>
      </c>
      <c r="L3287" t="s">
        <v>46</v>
      </c>
      <c r="M3287" t="s">
        <v>65</v>
      </c>
      <c r="N3287" t="s">
        <v>1992</v>
      </c>
      <c r="O3287">
        <v>15.2</v>
      </c>
      <c r="Q3287">
        <v>195</v>
      </c>
      <c r="R3287">
        <v>195</v>
      </c>
      <c r="S3287">
        <v>0</v>
      </c>
      <c r="T3287">
        <v>195</v>
      </c>
      <c r="U3287">
        <v>70</v>
      </c>
      <c r="V3287">
        <f>SUMIF(货件明细!K:K,F3287,货件明细!AQ:AQ)</f>
        <v>0</v>
      </c>
      <c r="W3287">
        <f t="shared" si="204"/>
        <v>1</v>
      </c>
      <c r="X3287">
        <f t="shared" si="205"/>
        <v>70</v>
      </c>
      <c r="Y3287">
        <f>SUMIF(货件明细!K:K,F3287,货件明细!I:I)</f>
        <v>0</v>
      </c>
      <c r="Z3287">
        <f t="shared" si="206"/>
        <v>15.2</v>
      </c>
      <c r="AA3287">
        <f>SUMIF(货件明细!K:K,F3287,货件明细!J:J)</f>
        <v>0</v>
      </c>
      <c r="AB3287">
        <f t="shared" si="207"/>
        <v>1</v>
      </c>
    </row>
    <row r="3288" spans="1:28">
      <c r="A3288">
        <v>2025</v>
      </c>
      <c r="B3288">
        <v>5</v>
      </c>
      <c r="C3288">
        <v>22</v>
      </c>
      <c r="D3288" s="4">
        <v>45803</v>
      </c>
      <c r="E3288" t="s">
        <v>28</v>
      </c>
      <c r="F3288" t="s">
        <v>3426</v>
      </c>
      <c r="G3288" t="s">
        <v>64</v>
      </c>
      <c r="H3288" t="s">
        <v>44</v>
      </c>
      <c r="I3288" t="s">
        <v>39</v>
      </c>
      <c r="J3288" t="s">
        <v>1452</v>
      </c>
      <c r="K3288" t="s">
        <v>1452</v>
      </c>
      <c r="L3288" t="s">
        <v>46</v>
      </c>
      <c r="M3288" t="s">
        <v>65</v>
      </c>
      <c r="N3288" t="s">
        <v>1992</v>
      </c>
      <c r="O3288">
        <v>15.2</v>
      </c>
      <c r="Q3288">
        <v>196.5</v>
      </c>
      <c r="R3288">
        <v>196.5</v>
      </c>
      <c r="S3288">
        <v>0</v>
      </c>
      <c r="T3288">
        <v>196.5</v>
      </c>
      <c r="U3288">
        <v>70</v>
      </c>
      <c r="V3288">
        <f>SUMIF(货件明细!K:K,F3288,货件明细!AQ:AQ)</f>
        <v>0</v>
      </c>
      <c r="W3288">
        <f t="shared" si="204"/>
        <v>1</v>
      </c>
      <c r="X3288">
        <f t="shared" si="205"/>
        <v>70</v>
      </c>
      <c r="Y3288">
        <f>SUMIF(货件明细!K:K,F3288,货件明细!I:I)</f>
        <v>0</v>
      </c>
      <c r="Z3288">
        <f t="shared" si="206"/>
        <v>15.2</v>
      </c>
      <c r="AA3288">
        <f>SUMIF(货件明细!K:K,F3288,货件明细!J:J)</f>
        <v>0</v>
      </c>
      <c r="AB3288">
        <f t="shared" si="207"/>
        <v>1</v>
      </c>
    </row>
    <row r="3289" spans="1:28">
      <c r="A3289">
        <v>2025</v>
      </c>
      <c r="B3289">
        <v>5</v>
      </c>
      <c r="C3289">
        <v>22</v>
      </c>
      <c r="D3289" s="4">
        <v>45804</v>
      </c>
      <c r="E3289" t="s">
        <v>28</v>
      </c>
      <c r="F3289" t="s">
        <v>3427</v>
      </c>
      <c r="G3289" t="s">
        <v>369</v>
      </c>
      <c r="H3289" t="s">
        <v>31</v>
      </c>
      <c r="I3289" t="s">
        <v>39</v>
      </c>
      <c r="J3289" t="s">
        <v>1452</v>
      </c>
      <c r="K3289" t="s">
        <v>45</v>
      </c>
      <c r="L3289" t="s">
        <v>46</v>
      </c>
      <c r="M3289" t="s">
        <v>65</v>
      </c>
      <c r="N3289" t="s">
        <v>1825</v>
      </c>
      <c r="O3289">
        <v>15.2</v>
      </c>
      <c r="Q3289">
        <v>243</v>
      </c>
      <c r="R3289">
        <v>243</v>
      </c>
      <c r="S3289">
        <v>0</v>
      </c>
      <c r="T3289">
        <v>243</v>
      </c>
      <c r="U3289">
        <v>70</v>
      </c>
      <c r="V3289">
        <f>SUMIF(货件明细!K:K,F3289,货件明细!AQ:AQ)</f>
        <v>0</v>
      </c>
      <c r="W3289">
        <f t="shared" si="204"/>
        <v>1</v>
      </c>
      <c r="X3289">
        <f t="shared" si="205"/>
        <v>70</v>
      </c>
      <c r="Y3289">
        <f>SUMIF(货件明细!K:K,F3289,货件明细!I:I)</f>
        <v>0</v>
      </c>
      <c r="Z3289">
        <f t="shared" si="206"/>
        <v>15.2</v>
      </c>
      <c r="AA3289">
        <f>SUMIF(货件明细!K:K,F3289,货件明细!J:J)</f>
        <v>0</v>
      </c>
      <c r="AB3289">
        <f t="shared" si="207"/>
        <v>1</v>
      </c>
    </row>
    <row r="3290" spans="1:28">
      <c r="A3290">
        <v>2025</v>
      </c>
      <c r="B3290">
        <v>5</v>
      </c>
      <c r="C3290">
        <v>22</v>
      </c>
      <c r="D3290" s="4">
        <v>45803</v>
      </c>
      <c r="E3290" t="s">
        <v>28</v>
      </c>
      <c r="F3290" t="s">
        <v>3428</v>
      </c>
      <c r="G3290" t="s">
        <v>372</v>
      </c>
      <c r="H3290" t="s">
        <v>71</v>
      </c>
      <c r="I3290" t="s">
        <v>39</v>
      </c>
      <c r="J3290" t="s">
        <v>1452</v>
      </c>
      <c r="K3290" t="s">
        <v>1452</v>
      </c>
      <c r="L3290" t="s">
        <v>46</v>
      </c>
      <c r="M3290" t="s">
        <v>65</v>
      </c>
      <c r="N3290" t="s">
        <v>1992</v>
      </c>
      <c r="O3290">
        <v>15.2</v>
      </c>
      <c r="Q3290">
        <v>165</v>
      </c>
      <c r="R3290">
        <v>165</v>
      </c>
      <c r="S3290">
        <v>0</v>
      </c>
      <c r="T3290">
        <v>165</v>
      </c>
      <c r="U3290">
        <v>70</v>
      </c>
      <c r="V3290">
        <f>SUMIF(货件明细!K:K,F3290,货件明细!AQ:AQ)</f>
        <v>0</v>
      </c>
      <c r="W3290">
        <f t="shared" si="204"/>
        <v>1</v>
      </c>
      <c r="X3290">
        <f t="shared" si="205"/>
        <v>70</v>
      </c>
      <c r="Y3290">
        <f>SUMIF(货件明细!K:K,F3290,货件明细!I:I)</f>
        <v>0</v>
      </c>
      <c r="Z3290">
        <f t="shared" si="206"/>
        <v>15.2</v>
      </c>
      <c r="AA3290">
        <f>SUMIF(货件明细!K:K,F3290,货件明细!J:J)</f>
        <v>0</v>
      </c>
      <c r="AB3290">
        <f t="shared" si="207"/>
        <v>1</v>
      </c>
    </row>
    <row r="3291" spans="1:28">
      <c r="A3291">
        <v>2025</v>
      </c>
      <c r="B3291">
        <v>5</v>
      </c>
      <c r="C3291">
        <v>22</v>
      </c>
      <c r="D3291" s="4">
        <v>45803</v>
      </c>
      <c r="E3291" t="s">
        <v>28</v>
      </c>
      <c r="F3291" t="s">
        <v>3429</v>
      </c>
      <c r="G3291" t="s">
        <v>275</v>
      </c>
      <c r="H3291" t="s">
        <v>31</v>
      </c>
      <c r="I3291" t="s">
        <v>57</v>
      </c>
      <c r="J3291" t="s">
        <v>33</v>
      </c>
      <c r="K3291" t="s">
        <v>33</v>
      </c>
      <c r="L3291" t="s">
        <v>34</v>
      </c>
      <c r="M3291" t="s">
        <v>2856</v>
      </c>
      <c r="N3291" t="s">
        <v>272</v>
      </c>
      <c r="O3291">
        <v>25.6</v>
      </c>
      <c r="Q3291">
        <v>1456</v>
      </c>
      <c r="R3291">
        <v>1538.5</v>
      </c>
      <c r="S3291">
        <v>260.546</v>
      </c>
      <c r="T3291">
        <v>1799.046</v>
      </c>
      <c r="U3291">
        <v>205</v>
      </c>
      <c r="V3291">
        <f>SUMIF(货件明细!K:K,F3291,货件明细!AQ:AQ)</f>
        <v>0</v>
      </c>
      <c r="W3291">
        <f t="shared" si="204"/>
        <v>1</v>
      </c>
      <c r="X3291">
        <f t="shared" si="205"/>
        <v>205</v>
      </c>
      <c r="Y3291">
        <f>SUMIF(货件明细!K:K,F3291,货件明细!I:I)</f>
        <v>0</v>
      </c>
      <c r="Z3291">
        <f t="shared" si="206"/>
        <v>25.6</v>
      </c>
      <c r="AA3291">
        <f>SUMIF(货件明细!K:K,F3291,货件明细!J:J)</f>
        <v>0</v>
      </c>
      <c r="AB3291">
        <f t="shared" si="207"/>
        <v>1</v>
      </c>
    </row>
    <row r="3292" spans="1:28">
      <c r="A3292">
        <v>2025</v>
      </c>
      <c r="B3292">
        <v>5</v>
      </c>
      <c r="C3292">
        <v>22</v>
      </c>
      <c r="D3292" s="4">
        <v>45803</v>
      </c>
      <c r="E3292" t="s">
        <v>28</v>
      </c>
      <c r="F3292" t="s">
        <v>3430</v>
      </c>
      <c r="G3292" t="s">
        <v>275</v>
      </c>
      <c r="H3292" t="s">
        <v>31</v>
      </c>
      <c r="I3292" t="s">
        <v>111</v>
      </c>
      <c r="J3292" t="s">
        <v>33</v>
      </c>
      <c r="K3292" t="s">
        <v>33</v>
      </c>
      <c r="L3292" t="s">
        <v>34</v>
      </c>
      <c r="M3292" t="s">
        <v>2856</v>
      </c>
      <c r="N3292" t="s">
        <v>272</v>
      </c>
      <c r="O3292">
        <v>16.45</v>
      </c>
      <c r="Q3292">
        <v>1008</v>
      </c>
      <c r="R3292">
        <v>1090.5</v>
      </c>
      <c r="S3292">
        <v>91.8288</v>
      </c>
      <c r="T3292">
        <v>1182.3288</v>
      </c>
      <c r="U3292">
        <v>70</v>
      </c>
      <c r="V3292">
        <f>SUMIF(货件明细!K:K,F3292,货件明细!AQ:AQ)</f>
        <v>0</v>
      </c>
      <c r="W3292">
        <f t="shared" si="204"/>
        <v>1</v>
      </c>
      <c r="X3292">
        <f t="shared" si="205"/>
        <v>70</v>
      </c>
      <c r="Y3292">
        <f>SUMIF(货件明细!K:K,F3292,货件明细!I:I)</f>
        <v>0</v>
      </c>
      <c r="Z3292">
        <f t="shared" si="206"/>
        <v>16.45</v>
      </c>
      <c r="AA3292">
        <f>SUMIF(货件明细!K:K,F3292,货件明细!J:J)</f>
        <v>0</v>
      </c>
      <c r="AB3292">
        <f t="shared" si="207"/>
        <v>1</v>
      </c>
    </row>
    <row r="3293" spans="1:28">
      <c r="A3293">
        <v>2025</v>
      </c>
      <c r="B3293">
        <v>5</v>
      </c>
      <c r="C3293">
        <v>22</v>
      </c>
      <c r="D3293" s="4">
        <v>45804</v>
      </c>
      <c r="E3293" t="s">
        <v>28</v>
      </c>
      <c r="F3293" t="s">
        <v>3431</v>
      </c>
      <c r="G3293" t="s">
        <v>2298</v>
      </c>
      <c r="H3293" t="s">
        <v>31</v>
      </c>
      <c r="I3293" t="s">
        <v>145</v>
      </c>
      <c r="J3293" t="s">
        <v>1110</v>
      </c>
      <c r="K3293" t="s">
        <v>1110</v>
      </c>
      <c r="L3293" t="s">
        <v>34</v>
      </c>
      <c r="M3293" t="s">
        <v>65</v>
      </c>
      <c r="N3293" t="s">
        <v>2857</v>
      </c>
      <c r="O3293">
        <v>14.45</v>
      </c>
      <c r="Q3293">
        <v>765</v>
      </c>
      <c r="R3293">
        <v>765</v>
      </c>
      <c r="S3293">
        <v>151.5904</v>
      </c>
      <c r="T3293">
        <v>916.5904</v>
      </c>
      <c r="U3293">
        <v>80</v>
      </c>
      <c r="V3293">
        <f>SUMIF(货件明细!K:K,F3293,货件明细!AQ:AQ)</f>
        <v>0</v>
      </c>
      <c r="W3293">
        <f t="shared" si="204"/>
        <v>1</v>
      </c>
      <c r="X3293">
        <f t="shared" si="205"/>
        <v>80</v>
      </c>
      <c r="Y3293">
        <f>SUMIF(货件明细!K:K,F3293,货件明细!I:I)</f>
        <v>0</v>
      </c>
      <c r="Z3293">
        <f t="shared" si="206"/>
        <v>14.45</v>
      </c>
      <c r="AA3293">
        <f>SUMIF(货件明细!K:K,F3293,货件明细!J:J)</f>
        <v>0</v>
      </c>
      <c r="AB3293">
        <f t="shared" si="207"/>
        <v>1</v>
      </c>
    </row>
    <row r="3294" spans="1:28">
      <c r="A3294">
        <v>2025</v>
      </c>
      <c r="B3294">
        <v>5</v>
      </c>
      <c r="C3294">
        <v>22</v>
      </c>
      <c r="D3294" s="4">
        <v>45804</v>
      </c>
      <c r="E3294" t="s">
        <v>28</v>
      </c>
      <c r="F3294" t="s">
        <v>3432</v>
      </c>
      <c r="G3294" t="s">
        <v>2298</v>
      </c>
      <c r="H3294" t="s">
        <v>31</v>
      </c>
      <c r="I3294" t="s">
        <v>41</v>
      </c>
      <c r="J3294" t="s">
        <v>33</v>
      </c>
      <c r="K3294" t="s">
        <v>33</v>
      </c>
      <c r="L3294" t="s">
        <v>34</v>
      </c>
      <c r="M3294" t="s">
        <v>35</v>
      </c>
      <c r="N3294" t="s">
        <v>272</v>
      </c>
      <c r="O3294">
        <v>38.3</v>
      </c>
      <c r="Q3294">
        <v>2129.4</v>
      </c>
      <c r="R3294">
        <v>2259.4</v>
      </c>
      <c r="S3294">
        <v>369.35584</v>
      </c>
      <c r="T3294">
        <v>2628.75584</v>
      </c>
      <c r="U3294">
        <v>183</v>
      </c>
      <c r="V3294">
        <f>SUMIF(货件明细!K:K,F3294,货件明细!AQ:AQ)</f>
        <v>0</v>
      </c>
      <c r="W3294">
        <f t="shared" si="204"/>
        <v>1</v>
      </c>
      <c r="X3294">
        <f t="shared" si="205"/>
        <v>183</v>
      </c>
      <c r="Y3294">
        <f>SUMIF(货件明细!K:K,F3294,货件明细!I:I)</f>
        <v>0</v>
      </c>
      <c r="Z3294">
        <f t="shared" si="206"/>
        <v>38.3</v>
      </c>
      <c r="AA3294">
        <f>SUMIF(货件明细!K:K,F3294,货件明细!J:J)</f>
        <v>0</v>
      </c>
      <c r="AB3294">
        <f t="shared" si="207"/>
        <v>1</v>
      </c>
    </row>
    <row r="3295" spans="1:28">
      <c r="A3295">
        <v>2025</v>
      </c>
      <c r="B3295">
        <v>5</v>
      </c>
      <c r="C3295">
        <v>22</v>
      </c>
      <c r="D3295" s="4">
        <v>45804</v>
      </c>
      <c r="E3295" t="s">
        <v>28</v>
      </c>
      <c r="F3295" t="s">
        <v>3433</v>
      </c>
      <c r="G3295" t="s">
        <v>2298</v>
      </c>
      <c r="H3295" t="s">
        <v>31</v>
      </c>
      <c r="I3295" t="s">
        <v>96</v>
      </c>
      <c r="J3295" t="s">
        <v>33</v>
      </c>
      <c r="K3295" t="s">
        <v>33</v>
      </c>
      <c r="L3295" t="s">
        <v>34</v>
      </c>
      <c r="M3295" t="s">
        <v>35</v>
      </c>
      <c r="N3295" t="s">
        <v>272</v>
      </c>
      <c r="O3295">
        <v>28.5</v>
      </c>
      <c r="Q3295">
        <v>1638</v>
      </c>
      <c r="R3295">
        <v>1681.33333333333</v>
      </c>
      <c r="S3295">
        <v>261.20192</v>
      </c>
      <c r="T3295">
        <v>1942.53525333333</v>
      </c>
      <c r="U3295">
        <v>126</v>
      </c>
      <c r="V3295">
        <f>SUMIF(货件明细!K:K,F3295,货件明细!AQ:AQ)</f>
        <v>0</v>
      </c>
      <c r="W3295">
        <f t="shared" si="204"/>
        <v>1</v>
      </c>
      <c r="X3295">
        <f t="shared" si="205"/>
        <v>126</v>
      </c>
      <c r="Y3295">
        <f>SUMIF(货件明细!K:K,F3295,货件明细!I:I)</f>
        <v>0</v>
      </c>
      <c r="Z3295">
        <f t="shared" si="206"/>
        <v>28.5</v>
      </c>
      <c r="AA3295">
        <f>SUMIF(货件明细!K:K,F3295,货件明细!J:J)</f>
        <v>0</v>
      </c>
      <c r="AB3295">
        <f t="shared" si="207"/>
        <v>1</v>
      </c>
    </row>
    <row r="3296" spans="1:28">
      <c r="A3296">
        <v>2025</v>
      </c>
      <c r="B3296">
        <v>5</v>
      </c>
      <c r="C3296">
        <v>22</v>
      </c>
      <c r="D3296" s="4">
        <v>45804</v>
      </c>
      <c r="E3296" t="s">
        <v>28</v>
      </c>
      <c r="F3296" t="s">
        <v>3434</v>
      </c>
      <c r="G3296" t="s">
        <v>2298</v>
      </c>
      <c r="H3296" t="s">
        <v>31</v>
      </c>
      <c r="I3296" t="s">
        <v>145</v>
      </c>
      <c r="J3296" t="s">
        <v>33</v>
      </c>
      <c r="K3296" t="s">
        <v>33</v>
      </c>
      <c r="L3296" t="s">
        <v>34</v>
      </c>
      <c r="M3296" t="s">
        <v>35</v>
      </c>
      <c r="N3296" t="s">
        <v>272</v>
      </c>
      <c r="O3296">
        <v>21.85</v>
      </c>
      <c r="Q3296">
        <v>1201.2</v>
      </c>
      <c r="R3296">
        <v>1244.53333333333</v>
      </c>
      <c r="S3296">
        <v>289.91664</v>
      </c>
      <c r="T3296">
        <v>1534.44997333333</v>
      </c>
      <c r="U3296">
        <v>153</v>
      </c>
      <c r="V3296">
        <f>SUMIF(货件明细!K:K,F3296,货件明细!AQ:AQ)</f>
        <v>0</v>
      </c>
      <c r="W3296">
        <f t="shared" si="204"/>
        <v>1</v>
      </c>
      <c r="X3296">
        <f t="shared" si="205"/>
        <v>153</v>
      </c>
      <c r="Y3296">
        <f>SUMIF(货件明细!K:K,F3296,货件明细!I:I)</f>
        <v>0</v>
      </c>
      <c r="Z3296">
        <f t="shared" si="206"/>
        <v>21.85</v>
      </c>
      <c r="AA3296">
        <f>SUMIF(货件明细!K:K,F3296,货件明细!J:J)</f>
        <v>0</v>
      </c>
      <c r="AB3296">
        <f t="shared" si="207"/>
        <v>1</v>
      </c>
    </row>
    <row r="3297" spans="1:28">
      <c r="A3297">
        <v>2025</v>
      </c>
      <c r="B3297">
        <v>5</v>
      </c>
      <c r="C3297">
        <v>22</v>
      </c>
      <c r="D3297" s="4">
        <v>45804</v>
      </c>
      <c r="E3297" t="s">
        <v>28</v>
      </c>
      <c r="F3297" t="s">
        <v>3435</v>
      </c>
      <c r="G3297" t="s">
        <v>2298</v>
      </c>
      <c r="H3297" t="s">
        <v>31</v>
      </c>
      <c r="I3297" t="s">
        <v>39</v>
      </c>
      <c r="J3297" t="s">
        <v>33</v>
      </c>
      <c r="K3297" t="s">
        <v>33</v>
      </c>
      <c r="L3297" t="s">
        <v>34</v>
      </c>
      <c r="M3297" t="s">
        <v>35</v>
      </c>
      <c r="N3297" t="s">
        <v>272</v>
      </c>
      <c r="O3297">
        <v>21.7</v>
      </c>
      <c r="Q3297">
        <v>1201.2</v>
      </c>
      <c r="R3297">
        <v>1244.53333333333</v>
      </c>
      <c r="S3297">
        <v>151.73616</v>
      </c>
      <c r="T3297">
        <v>1396.26949333333</v>
      </c>
      <c r="U3297">
        <v>72</v>
      </c>
      <c r="V3297">
        <f>SUMIF(货件明细!K:K,F3297,货件明细!AQ:AQ)</f>
        <v>0</v>
      </c>
      <c r="W3297">
        <f t="shared" si="204"/>
        <v>1</v>
      </c>
      <c r="X3297">
        <f t="shared" si="205"/>
        <v>72</v>
      </c>
      <c r="Y3297">
        <f>SUMIF(货件明细!K:K,F3297,货件明细!I:I)</f>
        <v>0</v>
      </c>
      <c r="Z3297">
        <f t="shared" si="206"/>
        <v>21.7</v>
      </c>
      <c r="AA3297">
        <f>SUMIF(货件明细!K:K,F3297,货件明细!J:J)</f>
        <v>0</v>
      </c>
      <c r="AB3297">
        <f t="shared" si="207"/>
        <v>1</v>
      </c>
    </row>
    <row r="3298" spans="1:28">
      <c r="A3298">
        <v>2025</v>
      </c>
      <c r="B3298">
        <v>5</v>
      </c>
      <c r="C3298">
        <v>22</v>
      </c>
      <c r="D3298" s="4">
        <v>45805</v>
      </c>
      <c r="E3298" t="s">
        <v>28</v>
      </c>
      <c r="F3298" t="s">
        <v>3436</v>
      </c>
      <c r="G3298" t="s">
        <v>2298</v>
      </c>
      <c r="H3298" t="s">
        <v>31</v>
      </c>
      <c r="I3298" t="s">
        <v>32</v>
      </c>
      <c r="J3298" t="s">
        <v>33</v>
      </c>
      <c r="K3298" t="s">
        <v>33</v>
      </c>
      <c r="L3298" t="s">
        <v>34</v>
      </c>
      <c r="M3298" t="s">
        <v>35</v>
      </c>
      <c r="N3298" t="s">
        <v>36</v>
      </c>
      <c r="O3298">
        <v>21.7</v>
      </c>
      <c r="Q3298">
        <v>1320</v>
      </c>
      <c r="R3298">
        <v>1350</v>
      </c>
      <c r="S3298">
        <v>288.6048</v>
      </c>
      <c r="T3298">
        <v>1638.6048</v>
      </c>
      <c r="U3298">
        <v>148</v>
      </c>
      <c r="V3298">
        <f>SUMIF(货件明细!K:K,F3298,货件明细!AQ:AQ)</f>
        <v>0</v>
      </c>
      <c r="W3298">
        <f t="shared" si="204"/>
        <v>1</v>
      </c>
      <c r="X3298">
        <f t="shared" si="205"/>
        <v>148</v>
      </c>
      <c r="Y3298">
        <f>SUMIF(货件明细!K:K,F3298,货件明细!I:I)</f>
        <v>0</v>
      </c>
      <c r="Z3298">
        <f t="shared" si="206"/>
        <v>21.7</v>
      </c>
      <c r="AA3298">
        <f>SUMIF(货件明细!K:K,F3298,货件明细!J:J)</f>
        <v>0</v>
      </c>
      <c r="AB3298">
        <f t="shared" si="207"/>
        <v>1</v>
      </c>
    </row>
    <row r="3299" spans="1:28">
      <c r="A3299">
        <v>2025</v>
      </c>
      <c r="B3299">
        <v>5</v>
      </c>
      <c r="C3299">
        <v>22</v>
      </c>
      <c r="D3299" s="4">
        <v>45806</v>
      </c>
      <c r="E3299" t="s">
        <v>28</v>
      </c>
      <c r="F3299" t="s">
        <v>3437</v>
      </c>
      <c r="G3299" t="s">
        <v>275</v>
      </c>
      <c r="H3299" t="s">
        <v>31</v>
      </c>
      <c r="I3299" t="s">
        <v>57</v>
      </c>
      <c r="J3299" t="s">
        <v>1110</v>
      </c>
      <c r="K3299" t="s">
        <v>1110</v>
      </c>
      <c r="L3299" t="s">
        <v>34</v>
      </c>
      <c r="M3299" t="s">
        <v>65</v>
      </c>
      <c r="N3299" t="s">
        <v>2860</v>
      </c>
      <c r="O3299">
        <v>20.55</v>
      </c>
      <c r="Q3299">
        <v>1094.1</v>
      </c>
      <c r="R3299">
        <v>1094.1</v>
      </c>
      <c r="S3299">
        <v>256.5376</v>
      </c>
      <c r="T3299">
        <v>1350.6376</v>
      </c>
      <c r="U3299">
        <v>220</v>
      </c>
      <c r="V3299">
        <f>SUMIF(货件明细!K:K,F3299,货件明细!AQ:AQ)</f>
        <v>0</v>
      </c>
      <c r="W3299">
        <f t="shared" si="204"/>
        <v>1</v>
      </c>
      <c r="X3299">
        <f t="shared" si="205"/>
        <v>220</v>
      </c>
      <c r="Y3299">
        <f>SUMIF(货件明细!K:K,F3299,货件明细!I:I)</f>
        <v>0</v>
      </c>
      <c r="Z3299">
        <f t="shared" si="206"/>
        <v>20.55</v>
      </c>
      <c r="AA3299">
        <f>SUMIF(货件明细!K:K,F3299,货件明细!J:J)</f>
        <v>0</v>
      </c>
      <c r="AB3299">
        <f t="shared" si="207"/>
        <v>1</v>
      </c>
    </row>
    <row r="3300" spans="1:28">
      <c r="A3300">
        <v>2025</v>
      </c>
      <c r="B3300">
        <v>5</v>
      </c>
      <c r="C3300">
        <v>22</v>
      </c>
      <c r="D3300" s="4">
        <v>45806</v>
      </c>
      <c r="E3300" t="s">
        <v>28</v>
      </c>
      <c r="F3300" t="s">
        <v>3438</v>
      </c>
      <c r="G3300" t="s">
        <v>275</v>
      </c>
      <c r="H3300" t="s">
        <v>31</v>
      </c>
      <c r="I3300" t="s">
        <v>96</v>
      </c>
      <c r="J3300" t="s">
        <v>1110</v>
      </c>
      <c r="K3300" t="s">
        <v>1110</v>
      </c>
      <c r="L3300" t="s">
        <v>34</v>
      </c>
      <c r="M3300" t="s">
        <v>65</v>
      </c>
      <c r="N3300" t="s">
        <v>2857</v>
      </c>
      <c r="O3300">
        <v>46.8</v>
      </c>
      <c r="Q3300">
        <v>2185.5</v>
      </c>
      <c r="R3300">
        <v>2185.5</v>
      </c>
      <c r="S3300">
        <v>332.47856</v>
      </c>
      <c r="T3300">
        <v>2517.97856</v>
      </c>
      <c r="U3300">
        <v>267</v>
      </c>
      <c r="V3300">
        <f>SUMIF(货件明细!K:K,F3300,货件明细!AQ:AQ)</f>
        <v>0</v>
      </c>
      <c r="W3300">
        <f t="shared" si="204"/>
        <v>1</v>
      </c>
      <c r="X3300">
        <f t="shared" si="205"/>
        <v>267</v>
      </c>
      <c r="Y3300">
        <f>SUMIF(货件明细!K:K,F3300,货件明细!I:I)</f>
        <v>0</v>
      </c>
      <c r="Z3300">
        <f t="shared" si="206"/>
        <v>46.8</v>
      </c>
      <c r="AA3300">
        <f>SUMIF(货件明细!K:K,F3300,货件明细!J:J)</f>
        <v>0</v>
      </c>
      <c r="AB3300">
        <f t="shared" si="207"/>
        <v>1</v>
      </c>
    </row>
    <row r="3301" spans="1:28">
      <c r="A3301">
        <v>2025</v>
      </c>
      <c r="B3301">
        <v>5</v>
      </c>
      <c r="C3301">
        <v>22</v>
      </c>
      <c r="D3301" s="4">
        <v>45806</v>
      </c>
      <c r="E3301" t="s">
        <v>28</v>
      </c>
      <c r="F3301" t="s">
        <v>3439</v>
      </c>
      <c r="G3301" t="s">
        <v>283</v>
      </c>
      <c r="H3301" t="s">
        <v>31</v>
      </c>
      <c r="I3301" t="s">
        <v>32</v>
      </c>
      <c r="J3301" t="s">
        <v>1110</v>
      </c>
      <c r="K3301" t="s">
        <v>1110</v>
      </c>
      <c r="L3301" t="s">
        <v>34</v>
      </c>
      <c r="M3301" t="s">
        <v>65</v>
      </c>
      <c r="N3301" t="s">
        <v>2857</v>
      </c>
      <c r="O3301">
        <v>40.7</v>
      </c>
      <c r="Q3301">
        <v>1906.5</v>
      </c>
      <c r="R3301">
        <v>1906.5</v>
      </c>
      <c r="S3301">
        <v>144.3024</v>
      </c>
      <c r="T3301">
        <v>2050.8024</v>
      </c>
      <c r="U3301">
        <v>90</v>
      </c>
      <c r="V3301">
        <f>SUMIF(货件明细!K:K,F3301,货件明细!AQ:AQ)</f>
        <v>0</v>
      </c>
      <c r="W3301">
        <f t="shared" si="204"/>
        <v>1</v>
      </c>
      <c r="X3301">
        <f t="shared" si="205"/>
        <v>90</v>
      </c>
      <c r="Y3301">
        <f>SUMIF(货件明细!K:K,F3301,货件明细!I:I)</f>
        <v>0</v>
      </c>
      <c r="Z3301">
        <f t="shared" si="206"/>
        <v>40.7</v>
      </c>
      <c r="AA3301">
        <f>SUMIF(货件明细!K:K,F3301,货件明细!J:J)</f>
        <v>0</v>
      </c>
      <c r="AB3301">
        <f t="shared" si="207"/>
        <v>1</v>
      </c>
    </row>
    <row r="3302" spans="1:28">
      <c r="A3302">
        <v>2025</v>
      </c>
      <c r="B3302">
        <v>5</v>
      </c>
      <c r="C3302">
        <v>22</v>
      </c>
      <c r="D3302" s="4">
        <v>45806</v>
      </c>
      <c r="E3302" t="s">
        <v>28</v>
      </c>
      <c r="F3302" t="s">
        <v>3440</v>
      </c>
      <c r="G3302" t="s">
        <v>2298</v>
      </c>
      <c r="H3302" t="s">
        <v>31</v>
      </c>
      <c r="I3302" t="s">
        <v>129</v>
      </c>
      <c r="J3302" t="s">
        <v>1110</v>
      </c>
      <c r="K3302" t="s">
        <v>1110</v>
      </c>
      <c r="L3302" t="s">
        <v>34</v>
      </c>
      <c r="M3302" t="s">
        <v>65</v>
      </c>
      <c r="N3302" t="s">
        <v>2857</v>
      </c>
      <c r="O3302">
        <v>19.45</v>
      </c>
      <c r="Q3302">
        <v>930</v>
      </c>
      <c r="R3302">
        <v>930</v>
      </c>
      <c r="S3302">
        <v>220.462</v>
      </c>
      <c r="T3302">
        <v>1150.462</v>
      </c>
      <c r="U3302">
        <v>115</v>
      </c>
      <c r="V3302">
        <f>SUMIF(货件明细!K:K,F3302,货件明细!AQ:AQ)</f>
        <v>0</v>
      </c>
      <c r="W3302">
        <f t="shared" si="204"/>
        <v>1</v>
      </c>
      <c r="X3302">
        <f t="shared" si="205"/>
        <v>115</v>
      </c>
      <c r="Y3302">
        <f>SUMIF(货件明细!K:K,F3302,货件明细!I:I)</f>
        <v>0</v>
      </c>
      <c r="Z3302">
        <f t="shared" si="206"/>
        <v>19.45</v>
      </c>
      <c r="AA3302">
        <f>SUMIF(货件明细!K:K,F3302,货件明细!J:J)</f>
        <v>0</v>
      </c>
      <c r="AB3302">
        <f t="shared" si="207"/>
        <v>1</v>
      </c>
    </row>
    <row r="3303" spans="1:28">
      <c r="A3303">
        <v>2025</v>
      </c>
      <c r="B3303">
        <v>5</v>
      </c>
      <c r="C3303">
        <v>22</v>
      </c>
      <c r="D3303" s="4">
        <v>45807</v>
      </c>
      <c r="E3303" t="s">
        <v>28</v>
      </c>
      <c r="F3303" t="s">
        <v>3441</v>
      </c>
      <c r="G3303" t="s">
        <v>64</v>
      </c>
      <c r="H3303" t="s">
        <v>44</v>
      </c>
      <c r="I3303" t="s">
        <v>145</v>
      </c>
      <c r="J3303" t="s">
        <v>100</v>
      </c>
      <c r="K3303" t="s">
        <v>100</v>
      </c>
      <c r="L3303" t="s">
        <v>46</v>
      </c>
      <c r="M3303" t="s">
        <v>2882</v>
      </c>
      <c r="N3303" t="s">
        <v>3135</v>
      </c>
      <c r="O3303">
        <v>102.4</v>
      </c>
      <c r="Q3303">
        <v>699.092307692308</v>
      </c>
      <c r="R3303">
        <v>699.092307692308</v>
      </c>
      <c r="S3303">
        <v>0</v>
      </c>
      <c r="T3303">
        <v>699.092307692308</v>
      </c>
      <c r="U3303">
        <v>395</v>
      </c>
      <c r="V3303">
        <f>SUMIF(货件明细!K:K,F3303,货件明细!AQ:AQ)</f>
        <v>0</v>
      </c>
      <c r="W3303">
        <f t="shared" si="204"/>
        <v>1</v>
      </c>
      <c r="X3303">
        <f t="shared" si="205"/>
        <v>395</v>
      </c>
      <c r="Y3303">
        <f>SUMIF(货件明细!K:K,F3303,货件明细!I:I)</f>
        <v>0</v>
      </c>
      <c r="Z3303">
        <f t="shared" si="206"/>
        <v>102.4</v>
      </c>
      <c r="AA3303">
        <f>SUMIF(货件明细!K:K,F3303,货件明细!J:J)</f>
        <v>0</v>
      </c>
      <c r="AB3303">
        <f t="shared" si="207"/>
        <v>1</v>
      </c>
    </row>
    <row r="3304" spans="1:28">
      <c r="A3304">
        <v>2025</v>
      </c>
      <c r="B3304">
        <v>5</v>
      </c>
      <c r="C3304">
        <v>22</v>
      </c>
      <c r="D3304" s="4">
        <v>45807</v>
      </c>
      <c r="E3304" t="s">
        <v>28</v>
      </c>
      <c r="F3304" t="s">
        <v>3442</v>
      </c>
      <c r="G3304" t="s">
        <v>54</v>
      </c>
      <c r="H3304" t="s">
        <v>31</v>
      </c>
      <c r="I3304" t="s">
        <v>145</v>
      </c>
      <c r="J3304" t="s">
        <v>100</v>
      </c>
      <c r="K3304" t="s">
        <v>100</v>
      </c>
      <c r="L3304" t="s">
        <v>46</v>
      </c>
      <c r="M3304" t="s">
        <v>2882</v>
      </c>
      <c r="N3304" t="s">
        <v>3135</v>
      </c>
      <c r="O3304">
        <v>102.4</v>
      </c>
      <c r="Q3304">
        <v>794.6375</v>
      </c>
      <c r="R3304">
        <v>794.6375</v>
      </c>
      <c r="S3304">
        <v>0</v>
      </c>
      <c r="T3304">
        <v>794.6375</v>
      </c>
      <c r="U3304">
        <v>395</v>
      </c>
      <c r="V3304">
        <f>SUMIF(货件明细!K:K,F3304,货件明细!AQ:AQ)</f>
        <v>0</v>
      </c>
      <c r="W3304">
        <f t="shared" si="204"/>
        <v>1</v>
      </c>
      <c r="X3304">
        <f t="shared" si="205"/>
        <v>395</v>
      </c>
      <c r="Y3304">
        <f>SUMIF(货件明细!K:K,F3304,货件明细!I:I)</f>
        <v>0</v>
      </c>
      <c r="Z3304">
        <f t="shared" si="206"/>
        <v>102.4</v>
      </c>
      <c r="AA3304">
        <f>SUMIF(货件明细!K:K,F3304,货件明细!J:J)</f>
        <v>0</v>
      </c>
      <c r="AB3304">
        <f t="shared" si="207"/>
        <v>1</v>
      </c>
    </row>
    <row r="3305" spans="1:28">
      <c r="A3305">
        <v>2025</v>
      </c>
      <c r="B3305">
        <v>5</v>
      </c>
      <c r="C3305">
        <v>22</v>
      </c>
      <c r="D3305" s="4">
        <v>45807</v>
      </c>
      <c r="E3305" t="s">
        <v>28</v>
      </c>
      <c r="F3305" t="s">
        <v>3443</v>
      </c>
      <c r="G3305" t="s">
        <v>374</v>
      </c>
      <c r="H3305" t="s">
        <v>71</v>
      </c>
      <c r="I3305" t="s">
        <v>145</v>
      </c>
      <c r="J3305" t="s">
        <v>100</v>
      </c>
      <c r="K3305" t="s">
        <v>58</v>
      </c>
      <c r="L3305" t="s">
        <v>46</v>
      </c>
      <c r="M3305" t="s">
        <v>65</v>
      </c>
      <c r="N3305" t="s">
        <v>2731</v>
      </c>
      <c r="O3305">
        <v>102.4</v>
      </c>
      <c r="Q3305">
        <v>588.9</v>
      </c>
      <c r="R3305">
        <v>588.9</v>
      </c>
      <c r="S3305">
        <v>0</v>
      </c>
      <c r="T3305">
        <v>588.9</v>
      </c>
      <c r="U3305">
        <v>395</v>
      </c>
      <c r="V3305">
        <f>SUMIF(货件明细!K:K,F3305,货件明细!AQ:AQ)</f>
        <v>0</v>
      </c>
      <c r="W3305">
        <f t="shared" si="204"/>
        <v>1</v>
      </c>
      <c r="X3305">
        <f t="shared" si="205"/>
        <v>395</v>
      </c>
      <c r="Y3305">
        <f>SUMIF(货件明细!K:K,F3305,货件明细!I:I)</f>
        <v>0</v>
      </c>
      <c r="Z3305">
        <f t="shared" si="206"/>
        <v>102.4</v>
      </c>
      <c r="AA3305">
        <f>SUMIF(货件明细!K:K,F3305,货件明细!J:J)</f>
        <v>0</v>
      </c>
      <c r="AB3305">
        <f t="shared" si="207"/>
        <v>1</v>
      </c>
    </row>
    <row r="3306" spans="1:28">
      <c r="A3306">
        <v>2025</v>
      </c>
      <c r="B3306">
        <v>5</v>
      </c>
      <c r="C3306">
        <v>22</v>
      </c>
      <c r="D3306" s="4">
        <v>45807</v>
      </c>
      <c r="E3306" t="s">
        <v>28</v>
      </c>
      <c r="F3306" t="s">
        <v>3444</v>
      </c>
      <c r="G3306" t="s">
        <v>882</v>
      </c>
      <c r="H3306" t="s">
        <v>71</v>
      </c>
      <c r="I3306" t="s">
        <v>145</v>
      </c>
      <c r="J3306" t="s">
        <v>100</v>
      </c>
      <c r="K3306" t="s">
        <v>58</v>
      </c>
      <c r="L3306" t="s">
        <v>46</v>
      </c>
      <c r="M3306" t="s">
        <v>65</v>
      </c>
      <c r="N3306" t="s">
        <v>2731</v>
      </c>
      <c r="O3306">
        <v>102.4</v>
      </c>
      <c r="Q3306">
        <v>525.866666666667</v>
      </c>
      <c r="R3306">
        <v>525.866666666667</v>
      </c>
      <c r="S3306">
        <v>0</v>
      </c>
      <c r="T3306">
        <v>525.866666666667</v>
      </c>
      <c r="U3306">
        <v>395</v>
      </c>
      <c r="V3306">
        <f>SUMIF(货件明细!K:K,F3306,货件明细!AQ:AQ)</f>
        <v>0</v>
      </c>
      <c r="W3306">
        <f t="shared" si="204"/>
        <v>1</v>
      </c>
      <c r="X3306">
        <f t="shared" si="205"/>
        <v>395</v>
      </c>
      <c r="Y3306">
        <f>SUMIF(货件明细!K:K,F3306,货件明细!I:I)</f>
        <v>0</v>
      </c>
      <c r="Z3306">
        <f t="shared" si="206"/>
        <v>102.4</v>
      </c>
      <c r="AA3306">
        <f>SUMIF(货件明细!K:K,F3306,货件明细!J:J)</f>
        <v>0</v>
      </c>
      <c r="AB3306">
        <f t="shared" si="207"/>
        <v>1</v>
      </c>
    </row>
    <row r="3307" spans="1:28">
      <c r="A3307">
        <v>2025</v>
      </c>
      <c r="B3307">
        <v>5</v>
      </c>
      <c r="C3307">
        <v>22</v>
      </c>
      <c r="D3307" s="4">
        <v>45807</v>
      </c>
      <c r="E3307" t="s">
        <v>28</v>
      </c>
      <c r="F3307" t="s">
        <v>3445</v>
      </c>
      <c r="G3307" t="s">
        <v>50</v>
      </c>
      <c r="H3307" t="s">
        <v>31</v>
      </c>
      <c r="I3307" t="s">
        <v>145</v>
      </c>
      <c r="J3307" t="s">
        <v>100</v>
      </c>
      <c r="K3307" t="s">
        <v>100</v>
      </c>
      <c r="L3307" t="s">
        <v>46</v>
      </c>
      <c r="M3307" t="s">
        <v>2882</v>
      </c>
      <c r="N3307" t="s">
        <v>3135</v>
      </c>
      <c r="O3307">
        <v>102.4</v>
      </c>
      <c r="Q3307">
        <v>808.32</v>
      </c>
      <c r="R3307">
        <v>808.32</v>
      </c>
      <c r="S3307">
        <v>0</v>
      </c>
      <c r="T3307">
        <v>808.32</v>
      </c>
      <c r="U3307">
        <v>395</v>
      </c>
      <c r="V3307">
        <f>SUMIF(货件明细!K:K,F3307,货件明细!AQ:AQ)</f>
        <v>0</v>
      </c>
      <c r="W3307">
        <f t="shared" si="204"/>
        <v>1</v>
      </c>
      <c r="X3307">
        <f t="shared" si="205"/>
        <v>395</v>
      </c>
      <c r="Y3307">
        <f>SUMIF(货件明细!K:K,F3307,货件明细!I:I)</f>
        <v>0</v>
      </c>
      <c r="Z3307">
        <f t="shared" si="206"/>
        <v>102.4</v>
      </c>
      <c r="AA3307">
        <f>SUMIF(货件明细!K:K,F3307,货件明细!J:J)</f>
        <v>0</v>
      </c>
      <c r="AB3307">
        <f t="shared" si="207"/>
        <v>1</v>
      </c>
    </row>
    <row r="3308" spans="1:28">
      <c r="A3308">
        <v>2025</v>
      </c>
      <c r="B3308">
        <v>5</v>
      </c>
      <c r="C3308">
        <v>22</v>
      </c>
      <c r="D3308" s="4">
        <v>45807</v>
      </c>
      <c r="E3308" t="s">
        <v>28</v>
      </c>
      <c r="F3308" t="s">
        <v>3446</v>
      </c>
      <c r="G3308" t="s">
        <v>50</v>
      </c>
      <c r="H3308" t="s">
        <v>31</v>
      </c>
      <c r="I3308" t="s">
        <v>39</v>
      </c>
      <c r="J3308" t="s">
        <v>100</v>
      </c>
      <c r="K3308" t="s">
        <v>100</v>
      </c>
      <c r="L3308" t="s">
        <v>46</v>
      </c>
      <c r="M3308" t="s">
        <v>2882</v>
      </c>
      <c r="N3308" t="s">
        <v>3135</v>
      </c>
      <c r="O3308">
        <v>64.3</v>
      </c>
      <c r="Q3308">
        <v>404.16</v>
      </c>
      <c r="R3308">
        <v>404.16</v>
      </c>
      <c r="S3308">
        <v>0</v>
      </c>
      <c r="T3308">
        <v>404.16</v>
      </c>
      <c r="U3308">
        <v>394</v>
      </c>
      <c r="V3308">
        <f>SUMIF(货件明细!K:K,F3308,货件明细!AQ:AQ)</f>
        <v>0</v>
      </c>
      <c r="W3308">
        <f t="shared" si="204"/>
        <v>1</v>
      </c>
      <c r="X3308">
        <f t="shared" si="205"/>
        <v>394</v>
      </c>
      <c r="Y3308">
        <f>SUMIF(货件明细!K:K,F3308,货件明细!I:I)</f>
        <v>0</v>
      </c>
      <c r="Z3308">
        <f t="shared" si="206"/>
        <v>64.3</v>
      </c>
      <c r="AA3308">
        <f>SUMIF(货件明细!K:K,F3308,货件明细!J:J)</f>
        <v>0</v>
      </c>
      <c r="AB3308">
        <f t="shared" si="207"/>
        <v>1</v>
      </c>
    </row>
    <row r="3309" spans="1:28">
      <c r="A3309">
        <v>2025</v>
      </c>
      <c r="B3309">
        <v>5</v>
      </c>
      <c r="C3309">
        <v>22</v>
      </c>
      <c r="D3309" s="4">
        <v>45807</v>
      </c>
      <c r="E3309" t="s">
        <v>28</v>
      </c>
      <c r="F3309" t="s">
        <v>3447</v>
      </c>
      <c r="G3309" t="s">
        <v>374</v>
      </c>
      <c r="H3309" t="s">
        <v>71</v>
      </c>
      <c r="I3309" t="s">
        <v>39</v>
      </c>
      <c r="J3309" t="s">
        <v>100</v>
      </c>
      <c r="K3309" t="s">
        <v>58</v>
      </c>
      <c r="L3309" t="s">
        <v>46</v>
      </c>
      <c r="M3309" t="s">
        <v>65</v>
      </c>
      <c r="N3309" t="s">
        <v>2731</v>
      </c>
      <c r="O3309">
        <v>64.3</v>
      </c>
      <c r="Q3309">
        <v>294.45</v>
      </c>
      <c r="R3309">
        <v>294.45</v>
      </c>
      <c r="S3309">
        <v>0</v>
      </c>
      <c r="T3309">
        <v>294.45</v>
      </c>
      <c r="U3309">
        <v>394</v>
      </c>
      <c r="V3309">
        <f>SUMIF(货件明细!K:K,F3309,货件明细!AQ:AQ)</f>
        <v>0</v>
      </c>
      <c r="W3309">
        <f t="shared" si="204"/>
        <v>1</v>
      </c>
      <c r="X3309">
        <f t="shared" si="205"/>
        <v>394</v>
      </c>
      <c r="Y3309">
        <f>SUMIF(货件明细!K:K,F3309,货件明细!I:I)</f>
        <v>0</v>
      </c>
      <c r="Z3309">
        <f t="shared" si="206"/>
        <v>64.3</v>
      </c>
      <c r="AA3309">
        <f>SUMIF(货件明细!K:K,F3309,货件明细!J:J)</f>
        <v>0</v>
      </c>
      <c r="AB3309">
        <f t="shared" si="207"/>
        <v>1</v>
      </c>
    </row>
    <row r="3310" spans="1:28">
      <c r="A3310">
        <v>2025</v>
      </c>
      <c r="B3310">
        <v>5</v>
      </c>
      <c r="C3310">
        <v>22</v>
      </c>
      <c r="D3310" s="4">
        <v>45807</v>
      </c>
      <c r="E3310" t="s">
        <v>28</v>
      </c>
      <c r="F3310" t="s">
        <v>3448</v>
      </c>
      <c r="G3310" t="s">
        <v>64</v>
      </c>
      <c r="H3310" t="s">
        <v>44</v>
      </c>
      <c r="I3310" t="s">
        <v>39</v>
      </c>
      <c r="J3310" t="s">
        <v>100</v>
      </c>
      <c r="K3310" t="s">
        <v>100</v>
      </c>
      <c r="L3310" t="s">
        <v>46</v>
      </c>
      <c r="M3310" t="s">
        <v>2882</v>
      </c>
      <c r="N3310" t="s">
        <v>3135</v>
      </c>
      <c r="O3310">
        <v>64.3</v>
      </c>
      <c r="Q3310">
        <v>349.546153846154</v>
      </c>
      <c r="R3310">
        <v>349.546153846154</v>
      </c>
      <c r="S3310">
        <v>0</v>
      </c>
      <c r="T3310">
        <v>349.546153846154</v>
      </c>
      <c r="U3310">
        <v>394</v>
      </c>
      <c r="V3310">
        <f>SUMIF(货件明细!K:K,F3310,货件明细!AQ:AQ)</f>
        <v>0</v>
      </c>
      <c r="W3310">
        <f t="shared" si="204"/>
        <v>1</v>
      </c>
      <c r="X3310">
        <f t="shared" si="205"/>
        <v>394</v>
      </c>
      <c r="Y3310">
        <f>SUMIF(货件明细!K:K,F3310,货件明细!I:I)</f>
        <v>0</v>
      </c>
      <c r="Z3310">
        <f t="shared" si="206"/>
        <v>64.3</v>
      </c>
      <c r="AA3310">
        <f>SUMIF(货件明细!K:K,F3310,货件明细!J:J)</f>
        <v>0</v>
      </c>
      <c r="AB3310">
        <f t="shared" si="207"/>
        <v>1</v>
      </c>
    </row>
    <row r="3311" spans="1:28">
      <c r="A3311">
        <v>2025</v>
      </c>
      <c r="B3311">
        <v>5</v>
      </c>
      <c r="C3311">
        <v>22</v>
      </c>
      <c r="D3311" s="4">
        <v>45807</v>
      </c>
      <c r="E3311" t="s">
        <v>28</v>
      </c>
      <c r="F3311" t="s">
        <v>3449</v>
      </c>
      <c r="G3311" t="s">
        <v>54</v>
      </c>
      <c r="H3311" t="s">
        <v>31</v>
      </c>
      <c r="I3311" t="s">
        <v>39</v>
      </c>
      <c r="J3311" t="s">
        <v>100</v>
      </c>
      <c r="K3311" t="s">
        <v>100</v>
      </c>
      <c r="L3311" t="s">
        <v>46</v>
      </c>
      <c r="M3311" t="s">
        <v>2882</v>
      </c>
      <c r="N3311" t="s">
        <v>3135</v>
      </c>
      <c r="O3311">
        <v>64.3</v>
      </c>
      <c r="Q3311">
        <v>397.31875</v>
      </c>
      <c r="R3311">
        <v>397.31875</v>
      </c>
      <c r="S3311">
        <v>0</v>
      </c>
      <c r="T3311">
        <v>397.31875</v>
      </c>
      <c r="U3311">
        <v>394</v>
      </c>
      <c r="V3311">
        <f>SUMIF(货件明细!K:K,F3311,货件明细!AQ:AQ)</f>
        <v>0</v>
      </c>
      <c r="W3311">
        <f t="shared" si="204"/>
        <v>1</v>
      </c>
      <c r="X3311">
        <f t="shared" si="205"/>
        <v>394</v>
      </c>
      <c r="Y3311">
        <f>SUMIF(货件明细!K:K,F3311,货件明细!I:I)</f>
        <v>0</v>
      </c>
      <c r="Z3311">
        <f t="shared" si="206"/>
        <v>64.3</v>
      </c>
      <c r="AA3311">
        <f>SUMIF(货件明细!K:K,F3311,货件明细!J:J)</f>
        <v>0</v>
      </c>
      <c r="AB3311">
        <f t="shared" si="207"/>
        <v>1</v>
      </c>
    </row>
    <row r="3312" spans="1:28">
      <c r="A3312">
        <v>2025</v>
      </c>
      <c r="B3312">
        <v>5</v>
      </c>
      <c r="C3312">
        <v>22</v>
      </c>
      <c r="D3312" s="4">
        <v>45807</v>
      </c>
      <c r="E3312" t="s">
        <v>28</v>
      </c>
      <c r="F3312" t="s">
        <v>3450</v>
      </c>
      <c r="G3312" t="s">
        <v>882</v>
      </c>
      <c r="H3312" t="s">
        <v>71</v>
      </c>
      <c r="I3312" t="s">
        <v>39</v>
      </c>
      <c r="J3312" t="s">
        <v>100</v>
      </c>
      <c r="K3312" t="s">
        <v>58</v>
      </c>
      <c r="L3312" t="s">
        <v>46</v>
      </c>
      <c r="M3312" t="s">
        <v>65</v>
      </c>
      <c r="N3312" t="s">
        <v>2731</v>
      </c>
      <c r="O3312">
        <v>64.3</v>
      </c>
      <c r="Q3312">
        <v>262.933333333333</v>
      </c>
      <c r="R3312">
        <v>262.933333333333</v>
      </c>
      <c r="S3312">
        <v>0</v>
      </c>
      <c r="T3312">
        <v>262.933333333333</v>
      </c>
      <c r="U3312">
        <v>394</v>
      </c>
      <c r="V3312">
        <f>SUMIF(货件明细!K:K,F3312,货件明细!AQ:AQ)</f>
        <v>0</v>
      </c>
      <c r="W3312">
        <f t="shared" si="204"/>
        <v>1</v>
      </c>
      <c r="X3312">
        <f t="shared" si="205"/>
        <v>394</v>
      </c>
      <c r="Y3312">
        <f>SUMIF(货件明细!K:K,F3312,货件明细!I:I)</f>
        <v>0</v>
      </c>
      <c r="Z3312">
        <f t="shared" si="206"/>
        <v>64.3</v>
      </c>
      <c r="AA3312">
        <f>SUMIF(货件明细!K:K,F3312,货件明细!J:J)</f>
        <v>0</v>
      </c>
      <c r="AB3312">
        <f t="shared" si="207"/>
        <v>1</v>
      </c>
    </row>
    <row r="3313" spans="1:28">
      <c r="A3313">
        <v>2025</v>
      </c>
      <c r="B3313">
        <v>5</v>
      </c>
      <c r="C3313">
        <v>22</v>
      </c>
      <c r="D3313" s="4">
        <v>45807</v>
      </c>
      <c r="E3313" t="s">
        <v>28</v>
      </c>
      <c r="F3313" t="s">
        <v>3451</v>
      </c>
      <c r="G3313" t="s">
        <v>374</v>
      </c>
      <c r="H3313" t="s">
        <v>71</v>
      </c>
      <c r="I3313" t="s">
        <v>96</v>
      </c>
      <c r="J3313" t="s">
        <v>100</v>
      </c>
      <c r="K3313" t="s">
        <v>58</v>
      </c>
      <c r="L3313" t="s">
        <v>46</v>
      </c>
      <c r="M3313" t="s">
        <v>65</v>
      </c>
      <c r="N3313" t="s">
        <v>2731</v>
      </c>
      <c r="O3313">
        <v>118.6</v>
      </c>
      <c r="Q3313">
        <v>588.9</v>
      </c>
      <c r="R3313">
        <v>588.9</v>
      </c>
      <c r="S3313">
        <v>0</v>
      </c>
      <c r="T3313">
        <v>588.9</v>
      </c>
      <c r="U3313">
        <v>658</v>
      </c>
      <c r="V3313">
        <f>SUMIF(货件明细!K:K,F3313,货件明细!AQ:AQ)</f>
        <v>0</v>
      </c>
      <c r="W3313">
        <f t="shared" si="204"/>
        <v>1</v>
      </c>
      <c r="X3313">
        <f t="shared" si="205"/>
        <v>658</v>
      </c>
      <c r="Y3313">
        <f>SUMIF(货件明细!K:K,F3313,货件明细!I:I)</f>
        <v>0</v>
      </c>
      <c r="Z3313">
        <f t="shared" si="206"/>
        <v>118.6</v>
      </c>
      <c r="AA3313">
        <f>SUMIF(货件明细!K:K,F3313,货件明细!J:J)</f>
        <v>0</v>
      </c>
      <c r="AB3313">
        <f t="shared" si="207"/>
        <v>1</v>
      </c>
    </row>
    <row r="3314" spans="1:28">
      <c r="A3314">
        <v>2025</v>
      </c>
      <c r="B3314">
        <v>5</v>
      </c>
      <c r="C3314">
        <v>22</v>
      </c>
      <c r="D3314" s="4">
        <v>45807</v>
      </c>
      <c r="E3314" t="s">
        <v>28</v>
      </c>
      <c r="F3314" t="s">
        <v>3452</v>
      </c>
      <c r="G3314" t="s">
        <v>64</v>
      </c>
      <c r="H3314" t="s">
        <v>44</v>
      </c>
      <c r="I3314" t="s">
        <v>96</v>
      </c>
      <c r="J3314" t="s">
        <v>100</v>
      </c>
      <c r="K3314" t="s">
        <v>100</v>
      </c>
      <c r="L3314" t="s">
        <v>46</v>
      </c>
      <c r="M3314" t="s">
        <v>2882</v>
      </c>
      <c r="N3314" t="s">
        <v>3135</v>
      </c>
      <c r="O3314">
        <v>118.6</v>
      </c>
      <c r="Q3314">
        <v>699.092307692308</v>
      </c>
      <c r="R3314">
        <v>699.092307692308</v>
      </c>
      <c r="S3314">
        <v>0</v>
      </c>
      <c r="T3314">
        <v>699.092307692308</v>
      </c>
      <c r="U3314">
        <v>658</v>
      </c>
      <c r="V3314">
        <f>SUMIF(货件明细!K:K,F3314,货件明细!AQ:AQ)</f>
        <v>0</v>
      </c>
      <c r="W3314">
        <f t="shared" si="204"/>
        <v>1</v>
      </c>
      <c r="X3314">
        <f t="shared" si="205"/>
        <v>658</v>
      </c>
      <c r="Y3314">
        <f>SUMIF(货件明细!K:K,F3314,货件明细!I:I)</f>
        <v>0</v>
      </c>
      <c r="Z3314">
        <f t="shared" si="206"/>
        <v>118.6</v>
      </c>
      <c r="AA3314">
        <f>SUMIF(货件明细!K:K,F3314,货件明细!J:J)</f>
        <v>0</v>
      </c>
      <c r="AB3314">
        <f t="shared" si="207"/>
        <v>1</v>
      </c>
    </row>
    <row r="3315" spans="1:28">
      <c r="A3315">
        <v>2025</v>
      </c>
      <c r="B3315">
        <v>5</v>
      </c>
      <c r="C3315">
        <v>22</v>
      </c>
      <c r="D3315" s="4">
        <v>45807</v>
      </c>
      <c r="E3315" t="s">
        <v>28</v>
      </c>
      <c r="F3315" t="s">
        <v>3453</v>
      </c>
      <c r="G3315" t="s">
        <v>54</v>
      </c>
      <c r="H3315" t="s">
        <v>31</v>
      </c>
      <c r="I3315" t="s">
        <v>96</v>
      </c>
      <c r="J3315" t="s">
        <v>100</v>
      </c>
      <c r="K3315" t="s">
        <v>100</v>
      </c>
      <c r="L3315" t="s">
        <v>46</v>
      </c>
      <c r="M3315" t="s">
        <v>2882</v>
      </c>
      <c r="N3315" t="s">
        <v>3135</v>
      </c>
      <c r="O3315">
        <v>118.6</v>
      </c>
      <c r="Q3315">
        <v>794.6375</v>
      </c>
      <c r="R3315">
        <v>794.6375</v>
      </c>
      <c r="S3315">
        <v>0</v>
      </c>
      <c r="T3315">
        <v>794.6375</v>
      </c>
      <c r="U3315">
        <v>658</v>
      </c>
      <c r="V3315">
        <f>SUMIF(货件明细!K:K,F3315,货件明细!AQ:AQ)</f>
        <v>0</v>
      </c>
      <c r="W3315">
        <f t="shared" si="204"/>
        <v>1</v>
      </c>
      <c r="X3315">
        <f t="shared" si="205"/>
        <v>658</v>
      </c>
      <c r="Y3315">
        <f>SUMIF(货件明细!K:K,F3315,货件明细!I:I)</f>
        <v>0</v>
      </c>
      <c r="Z3315">
        <f t="shared" si="206"/>
        <v>118.6</v>
      </c>
      <c r="AA3315">
        <f>SUMIF(货件明细!K:K,F3315,货件明细!J:J)</f>
        <v>0</v>
      </c>
      <c r="AB3315">
        <f t="shared" si="207"/>
        <v>1</v>
      </c>
    </row>
    <row r="3316" spans="1:28">
      <c r="A3316">
        <v>2025</v>
      </c>
      <c r="B3316">
        <v>5</v>
      </c>
      <c r="C3316">
        <v>22</v>
      </c>
      <c r="D3316" s="4">
        <v>45807</v>
      </c>
      <c r="E3316" t="s">
        <v>28</v>
      </c>
      <c r="F3316" t="s">
        <v>3454</v>
      </c>
      <c r="G3316" t="s">
        <v>50</v>
      </c>
      <c r="H3316" t="s">
        <v>31</v>
      </c>
      <c r="I3316" t="s">
        <v>96</v>
      </c>
      <c r="J3316" t="s">
        <v>100</v>
      </c>
      <c r="K3316" t="s">
        <v>100</v>
      </c>
      <c r="L3316" t="s">
        <v>46</v>
      </c>
      <c r="M3316" t="s">
        <v>2882</v>
      </c>
      <c r="N3316" t="s">
        <v>3135</v>
      </c>
      <c r="O3316">
        <v>118.6</v>
      </c>
      <c r="Q3316">
        <v>808.32</v>
      </c>
      <c r="R3316">
        <v>808.32</v>
      </c>
      <c r="S3316">
        <v>0</v>
      </c>
      <c r="T3316">
        <v>808.32</v>
      </c>
      <c r="U3316">
        <v>658</v>
      </c>
      <c r="V3316">
        <f>SUMIF(货件明细!K:K,F3316,货件明细!AQ:AQ)</f>
        <v>0</v>
      </c>
      <c r="W3316">
        <f t="shared" si="204"/>
        <v>1</v>
      </c>
      <c r="X3316">
        <f t="shared" si="205"/>
        <v>658</v>
      </c>
      <c r="Y3316">
        <f>SUMIF(货件明细!K:K,F3316,货件明细!I:I)</f>
        <v>0</v>
      </c>
      <c r="Z3316">
        <f t="shared" si="206"/>
        <v>118.6</v>
      </c>
      <c r="AA3316">
        <f>SUMIF(货件明细!K:K,F3316,货件明细!J:J)</f>
        <v>0</v>
      </c>
      <c r="AB3316">
        <f t="shared" si="207"/>
        <v>1</v>
      </c>
    </row>
    <row r="3317" spans="1:28">
      <c r="A3317">
        <v>2025</v>
      </c>
      <c r="B3317">
        <v>5</v>
      </c>
      <c r="C3317">
        <v>22</v>
      </c>
      <c r="D3317" s="4">
        <v>45807</v>
      </c>
      <c r="E3317" t="s">
        <v>28</v>
      </c>
      <c r="F3317" t="s">
        <v>3455</v>
      </c>
      <c r="G3317" t="s">
        <v>882</v>
      </c>
      <c r="H3317" t="s">
        <v>71</v>
      </c>
      <c r="I3317" t="s">
        <v>96</v>
      </c>
      <c r="J3317" t="s">
        <v>100</v>
      </c>
      <c r="K3317" t="s">
        <v>58</v>
      </c>
      <c r="L3317" t="s">
        <v>46</v>
      </c>
      <c r="M3317" t="s">
        <v>65</v>
      </c>
      <c r="N3317" t="s">
        <v>2731</v>
      </c>
      <c r="O3317">
        <v>118.6</v>
      </c>
      <c r="Q3317">
        <v>525.866666666667</v>
      </c>
      <c r="R3317">
        <v>525.866666666667</v>
      </c>
      <c r="S3317">
        <v>0</v>
      </c>
      <c r="T3317">
        <v>525.866666666667</v>
      </c>
      <c r="U3317">
        <v>658</v>
      </c>
      <c r="V3317">
        <f>SUMIF(货件明细!K:K,F3317,货件明细!AQ:AQ)</f>
        <v>0</v>
      </c>
      <c r="W3317">
        <f t="shared" si="204"/>
        <v>1</v>
      </c>
      <c r="X3317">
        <f t="shared" si="205"/>
        <v>658</v>
      </c>
      <c r="Y3317">
        <f>SUMIF(货件明细!K:K,F3317,货件明细!I:I)</f>
        <v>0</v>
      </c>
      <c r="Z3317">
        <f t="shared" si="206"/>
        <v>118.6</v>
      </c>
      <c r="AA3317">
        <f>SUMIF(货件明细!K:K,F3317,货件明细!J:J)</f>
        <v>0</v>
      </c>
      <c r="AB3317">
        <f t="shared" si="207"/>
        <v>1</v>
      </c>
    </row>
    <row r="3318" spans="1:28">
      <c r="A3318">
        <v>2025</v>
      </c>
      <c r="B3318">
        <v>5</v>
      </c>
      <c r="C3318">
        <v>22</v>
      </c>
      <c r="D3318" s="4">
        <v>45807</v>
      </c>
      <c r="E3318" t="s">
        <v>28</v>
      </c>
      <c r="F3318" t="s">
        <v>3456</v>
      </c>
      <c r="G3318" t="s">
        <v>882</v>
      </c>
      <c r="H3318" t="s">
        <v>71</v>
      </c>
      <c r="I3318" t="s">
        <v>57</v>
      </c>
      <c r="J3318" t="s">
        <v>100</v>
      </c>
      <c r="K3318" t="s">
        <v>58</v>
      </c>
      <c r="L3318" t="s">
        <v>46</v>
      </c>
      <c r="M3318" t="s">
        <v>65</v>
      </c>
      <c r="N3318" t="s">
        <v>2731</v>
      </c>
      <c r="O3318">
        <v>85.85</v>
      </c>
      <c r="Q3318">
        <v>438.222222222222</v>
      </c>
      <c r="R3318">
        <v>438.222222222222</v>
      </c>
      <c r="S3318">
        <v>0</v>
      </c>
      <c r="T3318">
        <v>438.222222222222</v>
      </c>
      <c r="U3318">
        <v>527</v>
      </c>
      <c r="V3318">
        <f>SUMIF(货件明细!K:K,F3318,货件明细!AQ:AQ)</f>
        <v>0</v>
      </c>
      <c r="W3318">
        <f t="shared" si="204"/>
        <v>1</v>
      </c>
      <c r="X3318">
        <f t="shared" si="205"/>
        <v>527</v>
      </c>
      <c r="Y3318">
        <f>SUMIF(货件明细!K:K,F3318,货件明细!I:I)</f>
        <v>0</v>
      </c>
      <c r="Z3318">
        <f t="shared" si="206"/>
        <v>85.85</v>
      </c>
      <c r="AA3318">
        <f>SUMIF(货件明细!K:K,F3318,货件明细!J:J)</f>
        <v>0</v>
      </c>
      <c r="AB3318">
        <f t="shared" si="207"/>
        <v>1</v>
      </c>
    </row>
    <row r="3319" spans="1:28">
      <c r="A3319">
        <v>2025</v>
      </c>
      <c r="B3319">
        <v>5</v>
      </c>
      <c r="C3319">
        <v>22</v>
      </c>
      <c r="D3319" s="4">
        <v>45807</v>
      </c>
      <c r="E3319" t="s">
        <v>28</v>
      </c>
      <c r="F3319" t="s">
        <v>3457</v>
      </c>
      <c r="G3319" t="s">
        <v>50</v>
      </c>
      <c r="H3319" t="s">
        <v>31</v>
      </c>
      <c r="I3319" t="s">
        <v>57</v>
      </c>
      <c r="J3319" t="s">
        <v>100</v>
      </c>
      <c r="K3319" t="s">
        <v>100</v>
      </c>
      <c r="L3319" t="s">
        <v>46</v>
      </c>
      <c r="M3319" t="s">
        <v>2882</v>
      </c>
      <c r="N3319" t="s">
        <v>3135</v>
      </c>
      <c r="O3319">
        <v>85.85</v>
      </c>
      <c r="Q3319">
        <v>673.6</v>
      </c>
      <c r="R3319">
        <v>673.6</v>
      </c>
      <c r="S3319">
        <v>0</v>
      </c>
      <c r="T3319">
        <v>673.6</v>
      </c>
      <c r="U3319">
        <v>527</v>
      </c>
      <c r="V3319">
        <f>SUMIF(货件明细!K:K,F3319,货件明细!AQ:AQ)</f>
        <v>0</v>
      </c>
      <c r="W3319">
        <f t="shared" si="204"/>
        <v>1</v>
      </c>
      <c r="X3319">
        <f t="shared" si="205"/>
        <v>527</v>
      </c>
      <c r="Y3319">
        <f>SUMIF(货件明细!K:K,F3319,货件明细!I:I)</f>
        <v>0</v>
      </c>
      <c r="Z3319">
        <f t="shared" si="206"/>
        <v>85.85</v>
      </c>
      <c r="AA3319">
        <f>SUMIF(货件明细!K:K,F3319,货件明细!J:J)</f>
        <v>0</v>
      </c>
      <c r="AB3319">
        <f t="shared" si="207"/>
        <v>1</v>
      </c>
    </row>
    <row r="3320" spans="1:28">
      <c r="A3320">
        <v>2025</v>
      </c>
      <c r="B3320">
        <v>5</v>
      </c>
      <c r="C3320">
        <v>22</v>
      </c>
      <c r="D3320" s="4">
        <v>45807</v>
      </c>
      <c r="E3320" t="s">
        <v>28</v>
      </c>
      <c r="F3320" t="s">
        <v>3458</v>
      </c>
      <c r="G3320" t="s">
        <v>64</v>
      </c>
      <c r="H3320" t="s">
        <v>44</v>
      </c>
      <c r="I3320" t="s">
        <v>57</v>
      </c>
      <c r="J3320" t="s">
        <v>100</v>
      </c>
      <c r="K3320" t="s">
        <v>100</v>
      </c>
      <c r="L3320" t="s">
        <v>46</v>
      </c>
      <c r="M3320" t="s">
        <v>2882</v>
      </c>
      <c r="N3320" t="s">
        <v>3135</v>
      </c>
      <c r="O3320">
        <v>85.85</v>
      </c>
      <c r="Q3320">
        <v>582.576923076923</v>
      </c>
      <c r="R3320">
        <v>582.576923076923</v>
      </c>
      <c r="S3320">
        <v>0</v>
      </c>
      <c r="T3320">
        <v>582.576923076923</v>
      </c>
      <c r="U3320">
        <v>527</v>
      </c>
      <c r="V3320">
        <f>SUMIF(货件明细!K:K,F3320,货件明细!AQ:AQ)</f>
        <v>0</v>
      </c>
      <c r="W3320">
        <f t="shared" si="204"/>
        <v>1</v>
      </c>
      <c r="X3320">
        <f t="shared" si="205"/>
        <v>527</v>
      </c>
      <c r="Y3320">
        <f>SUMIF(货件明细!K:K,F3320,货件明细!I:I)</f>
        <v>0</v>
      </c>
      <c r="Z3320">
        <f t="shared" si="206"/>
        <v>85.85</v>
      </c>
      <c r="AA3320">
        <f>SUMIF(货件明细!K:K,F3320,货件明细!J:J)</f>
        <v>0</v>
      </c>
      <c r="AB3320">
        <f t="shared" si="207"/>
        <v>1</v>
      </c>
    </row>
    <row r="3321" spans="1:28">
      <c r="A3321">
        <v>2025</v>
      </c>
      <c r="B3321">
        <v>5</v>
      </c>
      <c r="C3321">
        <v>22</v>
      </c>
      <c r="D3321" s="4">
        <v>45807</v>
      </c>
      <c r="E3321" t="s">
        <v>28</v>
      </c>
      <c r="F3321" t="s">
        <v>3459</v>
      </c>
      <c r="G3321" t="s">
        <v>54</v>
      </c>
      <c r="H3321" t="s">
        <v>31</v>
      </c>
      <c r="I3321" t="s">
        <v>57</v>
      </c>
      <c r="J3321" t="s">
        <v>100</v>
      </c>
      <c r="K3321" t="s">
        <v>100</v>
      </c>
      <c r="L3321" t="s">
        <v>46</v>
      </c>
      <c r="M3321" t="s">
        <v>2882</v>
      </c>
      <c r="N3321" t="s">
        <v>3135</v>
      </c>
      <c r="O3321">
        <v>85.85</v>
      </c>
      <c r="Q3321">
        <v>662.197916666667</v>
      </c>
      <c r="R3321">
        <v>662.197916666667</v>
      </c>
      <c r="S3321">
        <v>0</v>
      </c>
      <c r="T3321">
        <v>662.197916666667</v>
      </c>
      <c r="U3321">
        <v>527</v>
      </c>
      <c r="V3321">
        <f>SUMIF(货件明细!K:K,F3321,货件明细!AQ:AQ)</f>
        <v>0</v>
      </c>
      <c r="W3321">
        <f t="shared" si="204"/>
        <v>1</v>
      </c>
      <c r="X3321">
        <f t="shared" si="205"/>
        <v>527</v>
      </c>
      <c r="Y3321">
        <f>SUMIF(货件明细!K:K,F3321,货件明细!I:I)</f>
        <v>0</v>
      </c>
      <c r="Z3321">
        <f t="shared" si="206"/>
        <v>85.85</v>
      </c>
      <c r="AA3321">
        <f>SUMIF(货件明细!K:K,F3321,货件明细!J:J)</f>
        <v>0</v>
      </c>
      <c r="AB3321">
        <f t="shared" si="207"/>
        <v>1</v>
      </c>
    </row>
    <row r="3322" spans="1:28">
      <c r="A3322">
        <v>2025</v>
      </c>
      <c r="B3322">
        <v>5</v>
      </c>
      <c r="C3322">
        <v>22</v>
      </c>
      <c r="D3322" s="4">
        <v>45807</v>
      </c>
      <c r="E3322" t="s">
        <v>28</v>
      </c>
      <c r="F3322" t="s">
        <v>3460</v>
      </c>
      <c r="G3322" t="s">
        <v>374</v>
      </c>
      <c r="H3322" t="s">
        <v>71</v>
      </c>
      <c r="I3322" t="s">
        <v>57</v>
      </c>
      <c r="J3322" t="s">
        <v>100</v>
      </c>
      <c r="K3322" t="s">
        <v>58</v>
      </c>
      <c r="L3322" t="s">
        <v>46</v>
      </c>
      <c r="M3322" t="s">
        <v>65</v>
      </c>
      <c r="N3322" t="s">
        <v>2731</v>
      </c>
      <c r="O3322">
        <v>85.85</v>
      </c>
      <c r="Q3322">
        <v>490.75</v>
      </c>
      <c r="R3322">
        <v>490.75</v>
      </c>
      <c r="S3322">
        <v>0</v>
      </c>
      <c r="T3322">
        <v>490.75</v>
      </c>
      <c r="U3322">
        <v>527</v>
      </c>
      <c r="V3322">
        <f>SUMIF(货件明细!K:K,F3322,货件明细!AQ:AQ)</f>
        <v>0</v>
      </c>
      <c r="W3322">
        <f t="shared" si="204"/>
        <v>1</v>
      </c>
      <c r="X3322">
        <f t="shared" si="205"/>
        <v>527</v>
      </c>
      <c r="Y3322">
        <f>SUMIF(货件明细!K:K,F3322,货件明细!I:I)</f>
        <v>0</v>
      </c>
      <c r="Z3322">
        <f t="shared" si="206"/>
        <v>85.85</v>
      </c>
      <c r="AA3322">
        <f>SUMIF(货件明细!K:K,F3322,货件明细!J:J)</f>
        <v>0</v>
      </c>
      <c r="AB3322">
        <f t="shared" si="207"/>
        <v>1</v>
      </c>
    </row>
    <row r="3323" spans="1:28">
      <c r="A3323">
        <v>2025</v>
      </c>
      <c r="B3323">
        <v>5</v>
      </c>
      <c r="C3323">
        <v>22</v>
      </c>
      <c r="D3323" s="4">
        <v>45807</v>
      </c>
      <c r="E3323" t="s">
        <v>28</v>
      </c>
      <c r="F3323" t="s">
        <v>3461</v>
      </c>
      <c r="G3323" t="s">
        <v>374</v>
      </c>
      <c r="H3323" t="s">
        <v>71</v>
      </c>
      <c r="I3323" t="s">
        <v>57</v>
      </c>
      <c r="J3323" t="s">
        <v>100</v>
      </c>
      <c r="K3323" t="s">
        <v>58</v>
      </c>
      <c r="L3323" t="s">
        <v>46</v>
      </c>
      <c r="M3323" t="s">
        <v>65</v>
      </c>
      <c r="N3323" t="s">
        <v>2731</v>
      </c>
      <c r="O3323">
        <v>62.55</v>
      </c>
      <c r="Q3323">
        <v>392.6</v>
      </c>
      <c r="R3323">
        <v>392.6</v>
      </c>
      <c r="S3323">
        <v>0</v>
      </c>
      <c r="T3323">
        <v>392.6</v>
      </c>
      <c r="U3323">
        <v>427</v>
      </c>
      <c r="V3323">
        <f>SUMIF(货件明细!K:K,F3323,货件明细!AQ:AQ)</f>
        <v>0</v>
      </c>
      <c r="W3323">
        <f t="shared" si="204"/>
        <v>1</v>
      </c>
      <c r="X3323">
        <f t="shared" si="205"/>
        <v>427</v>
      </c>
      <c r="Y3323">
        <f>SUMIF(货件明细!K:K,F3323,货件明细!I:I)</f>
        <v>0</v>
      </c>
      <c r="Z3323">
        <f t="shared" si="206"/>
        <v>62.55</v>
      </c>
      <c r="AA3323">
        <f>SUMIF(货件明细!K:K,F3323,货件明细!J:J)</f>
        <v>0</v>
      </c>
      <c r="AB3323">
        <f t="shared" si="207"/>
        <v>1</v>
      </c>
    </row>
    <row r="3324" spans="1:28">
      <c r="A3324">
        <v>2025</v>
      </c>
      <c r="B3324">
        <v>5</v>
      </c>
      <c r="C3324">
        <v>22</v>
      </c>
      <c r="D3324" s="4">
        <v>45807</v>
      </c>
      <c r="E3324" t="s">
        <v>28</v>
      </c>
      <c r="F3324" t="s">
        <v>3462</v>
      </c>
      <c r="G3324" t="s">
        <v>64</v>
      </c>
      <c r="H3324" t="s">
        <v>44</v>
      </c>
      <c r="I3324" t="s">
        <v>57</v>
      </c>
      <c r="J3324" t="s">
        <v>100</v>
      </c>
      <c r="K3324" t="s">
        <v>100</v>
      </c>
      <c r="L3324" t="s">
        <v>46</v>
      </c>
      <c r="M3324" t="s">
        <v>2882</v>
      </c>
      <c r="N3324" t="s">
        <v>3135</v>
      </c>
      <c r="O3324">
        <v>62.55</v>
      </c>
      <c r="Q3324">
        <v>466.061538461539</v>
      </c>
      <c r="R3324">
        <v>466.061538461539</v>
      </c>
      <c r="S3324">
        <v>0</v>
      </c>
      <c r="T3324">
        <v>466.061538461539</v>
      </c>
      <c r="U3324">
        <v>427</v>
      </c>
      <c r="V3324">
        <f>SUMIF(货件明细!K:K,F3324,货件明细!AQ:AQ)</f>
        <v>0</v>
      </c>
      <c r="W3324">
        <f t="shared" si="204"/>
        <v>1</v>
      </c>
      <c r="X3324">
        <f t="shared" si="205"/>
        <v>427</v>
      </c>
      <c r="Y3324">
        <f>SUMIF(货件明细!K:K,F3324,货件明细!I:I)</f>
        <v>0</v>
      </c>
      <c r="Z3324">
        <f t="shared" si="206"/>
        <v>62.55</v>
      </c>
      <c r="AA3324">
        <f>SUMIF(货件明细!K:K,F3324,货件明细!J:J)</f>
        <v>0</v>
      </c>
      <c r="AB3324">
        <f t="shared" si="207"/>
        <v>1</v>
      </c>
    </row>
    <row r="3325" spans="1:28">
      <c r="A3325">
        <v>2025</v>
      </c>
      <c r="B3325">
        <v>5</v>
      </c>
      <c r="C3325">
        <v>22</v>
      </c>
      <c r="D3325" s="4">
        <v>45807</v>
      </c>
      <c r="E3325" t="s">
        <v>28</v>
      </c>
      <c r="F3325" t="s">
        <v>3463</v>
      </c>
      <c r="G3325" t="s">
        <v>882</v>
      </c>
      <c r="H3325" t="s">
        <v>71</v>
      </c>
      <c r="I3325" t="s">
        <v>57</v>
      </c>
      <c r="J3325" t="s">
        <v>100</v>
      </c>
      <c r="K3325" t="s">
        <v>58</v>
      </c>
      <c r="L3325" t="s">
        <v>46</v>
      </c>
      <c r="M3325" t="s">
        <v>65</v>
      </c>
      <c r="N3325" t="s">
        <v>2731</v>
      </c>
      <c r="O3325">
        <v>62.55</v>
      </c>
      <c r="Q3325">
        <v>350.577777777778</v>
      </c>
      <c r="R3325">
        <v>350.577777777778</v>
      </c>
      <c r="S3325">
        <v>0</v>
      </c>
      <c r="T3325">
        <v>350.577777777778</v>
      </c>
      <c r="U3325">
        <v>427</v>
      </c>
      <c r="V3325">
        <f>SUMIF(货件明细!K:K,F3325,货件明细!AQ:AQ)</f>
        <v>0</v>
      </c>
      <c r="W3325">
        <f t="shared" si="204"/>
        <v>1</v>
      </c>
      <c r="X3325">
        <f t="shared" si="205"/>
        <v>427</v>
      </c>
      <c r="Y3325">
        <f>SUMIF(货件明细!K:K,F3325,货件明细!I:I)</f>
        <v>0</v>
      </c>
      <c r="Z3325">
        <f t="shared" si="206"/>
        <v>62.55</v>
      </c>
      <c r="AA3325">
        <f>SUMIF(货件明细!K:K,F3325,货件明细!J:J)</f>
        <v>0</v>
      </c>
      <c r="AB3325">
        <f t="shared" si="207"/>
        <v>1</v>
      </c>
    </row>
    <row r="3326" spans="1:28">
      <c r="A3326">
        <v>2025</v>
      </c>
      <c r="B3326">
        <v>5</v>
      </c>
      <c r="C3326">
        <v>22</v>
      </c>
      <c r="D3326" s="4">
        <v>45807</v>
      </c>
      <c r="E3326" t="s">
        <v>28</v>
      </c>
      <c r="F3326" t="s">
        <v>3464</v>
      </c>
      <c r="G3326" t="s">
        <v>50</v>
      </c>
      <c r="H3326" t="s">
        <v>31</v>
      </c>
      <c r="I3326" t="s">
        <v>57</v>
      </c>
      <c r="J3326" t="s">
        <v>100</v>
      </c>
      <c r="K3326" t="s">
        <v>100</v>
      </c>
      <c r="L3326" t="s">
        <v>46</v>
      </c>
      <c r="M3326" t="s">
        <v>2882</v>
      </c>
      <c r="N3326" t="s">
        <v>3135</v>
      </c>
      <c r="O3326">
        <v>62.55</v>
      </c>
      <c r="Q3326">
        <v>538.88</v>
      </c>
      <c r="R3326">
        <v>538.88</v>
      </c>
      <c r="S3326">
        <v>0</v>
      </c>
      <c r="T3326">
        <v>538.88</v>
      </c>
      <c r="U3326">
        <v>427</v>
      </c>
      <c r="V3326">
        <f>SUMIF(货件明细!K:K,F3326,货件明细!AQ:AQ)</f>
        <v>0</v>
      </c>
      <c r="W3326">
        <f t="shared" si="204"/>
        <v>1</v>
      </c>
      <c r="X3326">
        <f t="shared" si="205"/>
        <v>427</v>
      </c>
      <c r="Y3326">
        <f>SUMIF(货件明细!K:K,F3326,货件明细!I:I)</f>
        <v>0</v>
      </c>
      <c r="Z3326">
        <f t="shared" si="206"/>
        <v>62.55</v>
      </c>
      <c r="AA3326">
        <f>SUMIF(货件明细!K:K,F3326,货件明细!J:J)</f>
        <v>0</v>
      </c>
      <c r="AB3326">
        <f t="shared" si="207"/>
        <v>1</v>
      </c>
    </row>
    <row r="3327" spans="1:28">
      <c r="A3327">
        <v>2025</v>
      </c>
      <c r="B3327">
        <v>5</v>
      </c>
      <c r="C3327">
        <v>22</v>
      </c>
      <c r="D3327" s="4">
        <v>45807</v>
      </c>
      <c r="E3327" t="s">
        <v>28</v>
      </c>
      <c r="F3327" t="s">
        <v>3465</v>
      </c>
      <c r="G3327" t="s">
        <v>54</v>
      </c>
      <c r="H3327" t="s">
        <v>31</v>
      </c>
      <c r="I3327" t="s">
        <v>57</v>
      </c>
      <c r="J3327" t="s">
        <v>100</v>
      </c>
      <c r="K3327" t="s">
        <v>100</v>
      </c>
      <c r="L3327" t="s">
        <v>46</v>
      </c>
      <c r="M3327" t="s">
        <v>65</v>
      </c>
      <c r="N3327" t="s">
        <v>1832</v>
      </c>
      <c r="O3327">
        <v>62.55</v>
      </c>
      <c r="Q3327">
        <v>567.1</v>
      </c>
      <c r="R3327">
        <v>567.1</v>
      </c>
      <c r="S3327">
        <v>0</v>
      </c>
      <c r="T3327">
        <v>567.1</v>
      </c>
      <c r="U3327">
        <v>427</v>
      </c>
      <c r="V3327">
        <f>SUMIF(货件明细!K:K,F3327,货件明细!AQ:AQ)</f>
        <v>0</v>
      </c>
      <c r="W3327">
        <f t="shared" si="204"/>
        <v>1</v>
      </c>
      <c r="X3327">
        <f t="shared" si="205"/>
        <v>427</v>
      </c>
      <c r="Y3327">
        <f>SUMIF(货件明细!K:K,F3327,货件明细!I:I)</f>
        <v>0</v>
      </c>
      <c r="Z3327">
        <f t="shared" si="206"/>
        <v>62.55</v>
      </c>
      <c r="AA3327">
        <f>SUMIF(货件明细!K:K,F3327,货件明细!J:J)</f>
        <v>0</v>
      </c>
      <c r="AB3327">
        <f t="shared" si="207"/>
        <v>1</v>
      </c>
    </row>
    <row r="3328" spans="1:28">
      <c r="A3328">
        <v>2025</v>
      </c>
      <c r="B3328">
        <v>5</v>
      </c>
      <c r="C3328">
        <v>22</v>
      </c>
      <c r="D3328" s="4">
        <v>45808</v>
      </c>
      <c r="E3328" t="s">
        <v>28</v>
      </c>
      <c r="F3328" t="s">
        <v>3466</v>
      </c>
      <c r="G3328" t="s">
        <v>269</v>
      </c>
      <c r="H3328" t="s">
        <v>31</v>
      </c>
      <c r="I3328" t="s">
        <v>80</v>
      </c>
      <c r="J3328" t="s">
        <v>100</v>
      </c>
      <c r="K3328" t="s">
        <v>100</v>
      </c>
      <c r="L3328" t="s">
        <v>46</v>
      </c>
      <c r="M3328" t="s">
        <v>47</v>
      </c>
      <c r="N3328" t="s">
        <v>101</v>
      </c>
      <c r="O3328">
        <v>42</v>
      </c>
      <c r="Q3328">
        <v>296.4</v>
      </c>
      <c r="R3328">
        <v>296.4</v>
      </c>
      <c r="S3328">
        <v>0</v>
      </c>
      <c r="T3328">
        <v>296.4</v>
      </c>
      <c r="U3328">
        <v>171</v>
      </c>
      <c r="V3328">
        <f>SUMIF(货件明细!K:K,F3328,货件明细!AQ:AQ)</f>
        <v>0</v>
      </c>
      <c r="W3328">
        <f t="shared" si="204"/>
        <v>1</v>
      </c>
      <c r="X3328">
        <f t="shared" si="205"/>
        <v>171</v>
      </c>
      <c r="Y3328">
        <f>SUMIF(货件明细!K:K,F3328,货件明细!I:I)</f>
        <v>0</v>
      </c>
      <c r="Z3328">
        <f t="shared" si="206"/>
        <v>42</v>
      </c>
      <c r="AA3328">
        <f>SUMIF(货件明细!K:K,F3328,货件明细!J:J)</f>
        <v>0</v>
      </c>
      <c r="AB3328">
        <f t="shared" si="207"/>
        <v>1</v>
      </c>
    </row>
    <row r="3329" spans="1:28">
      <c r="A3329">
        <v>2025</v>
      </c>
      <c r="B3329">
        <v>5</v>
      </c>
      <c r="C3329">
        <v>22</v>
      </c>
      <c r="D3329" s="4">
        <v>45807</v>
      </c>
      <c r="E3329" t="s">
        <v>28</v>
      </c>
      <c r="F3329" t="s">
        <v>3467</v>
      </c>
      <c r="G3329" t="s">
        <v>50</v>
      </c>
      <c r="H3329" t="s">
        <v>31</v>
      </c>
      <c r="I3329" t="s">
        <v>80</v>
      </c>
      <c r="J3329" t="s">
        <v>100</v>
      </c>
      <c r="K3329" t="s">
        <v>100</v>
      </c>
      <c r="L3329" t="s">
        <v>46</v>
      </c>
      <c r="M3329" t="s">
        <v>2882</v>
      </c>
      <c r="N3329" t="s">
        <v>3135</v>
      </c>
      <c r="O3329">
        <v>42</v>
      </c>
      <c r="Q3329">
        <v>269.44</v>
      </c>
      <c r="R3329">
        <v>269.44</v>
      </c>
      <c r="S3329">
        <v>0</v>
      </c>
      <c r="T3329">
        <v>269.44</v>
      </c>
      <c r="U3329">
        <v>171</v>
      </c>
      <c r="V3329">
        <f>SUMIF(货件明细!K:K,F3329,货件明细!AQ:AQ)</f>
        <v>0</v>
      </c>
      <c r="W3329">
        <f t="shared" si="204"/>
        <v>1</v>
      </c>
      <c r="X3329">
        <f t="shared" si="205"/>
        <v>171</v>
      </c>
      <c r="Y3329">
        <f>SUMIF(货件明细!K:K,F3329,货件明细!I:I)</f>
        <v>0</v>
      </c>
      <c r="Z3329">
        <f t="shared" si="206"/>
        <v>42</v>
      </c>
      <c r="AA3329">
        <f>SUMIF(货件明细!K:K,F3329,货件明细!J:J)</f>
        <v>0</v>
      </c>
      <c r="AB3329">
        <f t="shared" si="207"/>
        <v>1</v>
      </c>
    </row>
    <row r="3330" spans="1:28">
      <c r="A3330">
        <v>2025</v>
      </c>
      <c r="B3330">
        <v>5</v>
      </c>
      <c r="C3330">
        <v>22</v>
      </c>
      <c r="D3330" s="4">
        <v>45807</v>
      </c>
      <c r="E3330" t="s">
        <v>28</v>
      </c>
      <c r="F3330" t="s">
        <v>3468</v>
      </c>
      <c r="G3330" t="s">
        <v>882</v>
      </c>
      <c r="H3330" t="s">
        <v>71</v>
      </c>
      <c r="I3330" t="s">
        <v>80</v>
      </c>
      <c r="J3330" t="s">
        <v>100</v>
      </c>
      <c r="K3330" t="s">
        <v>58</v>
      </c>
      <c r="L3330" t="s">
        <v>46</v>
      </c>
      <c r="M3330" t="s">
        <v>65</v>
      </c>
      <c r="N3330" t="s">
        <v>2731</v>
      </c>
      <c r="O3330">
        <v>42</v>
      </c>
      <c r="Q3330">
        <v>175.288888888889</v>
      </c>
      <c r="R3330">
        <v>175.288888888889</v>
      </c>
      <c r="S3330">
        <v>0</v>
      </c>
      <c r="T3330">
        <v>175.288888888889</v>
      </c>
      <c r="U3330">
        <v>171</v>
      </c>
      <c r="V3330">
        <f>SUMIF(货件明细!K:K,F3330,货件明细!AQ:AQ)</f>
        <v>0</v>
      </c>
      <c r="W3330">
        <f t="shared" ref="W3330:W3393" si="208">IF(V3330=U3330,0,1)</f>
        <v>1</v>
      </c>
      <c r="X3330">
        <f t="shared" ref="X3330:X3393" si="209">U3330</f>
        <v>171</v>
      </c>
      <c r="Y3330">
        <f>SUMIF(货件明细!K:K,F3330,货件明细!I:I)</f>
        <v>0</v>
      </c>
      <c r="Z3330">
        <f t="shared" ref="Z3330:Z3393" si="210">O3330-Y3330</f>
        <v>42</v>
      </c>
      <c r="AA3330">
        <f>SUMIF(货件明细!K:K,F3330,货件明细!J:J)</f>
        <v>0</v>
      </c>
      <c r="AB3330">
        <f t="shared" ref="AB3330:AB3393" si="211">IF(T3330=AA3330,0,1)</f>
        <v>1</v>
      </c>
    </row>
    <row r="3331" spans="1:28">
      <c r="A3331">
        <v>2025</v>
      </c>
      <c r="B3331">
        <v>5</v>
      </c>
      <c r="C3331">
        <v>22</v>
      </c>
      <c r="D3331" s="4">
        <v>45808</v>
      </c>
      <c r="E3331" t="s">
        <v>28</v>
      </c>
      <c r="F3331" t="s">
        <v>3469</v>
      </c>
      <c r="G3331" t="s">
        <v>43</v>
      </c>
      <c r="H3331" t="s">
        <v>44</v>
      </c>
      <c r="I3331" t="s">
        <v>80</v>
      </c>
      <c r="J3331" t="s">
        <v>100</v>
      </c>
      <c r="K3331" t="s">
        <v>100</v>
      </c>
      <c r="L3331" t="s">
        <v>46</v>
      </c>
      <c r="M3331" t="s">
        <v>47</v>
      </c>
      <c r="N3331" t="s">
        <v>159</v>
      </c>
      <c r="O3331">
        <v>42</v>
      </c>
      <c r="Q3331">
        <v>263.9</v>
      </c>
      <c r="R3331">
        <v>263.9</v>
      </c>
      <c r="S3331">
        <v>0</v>
      </c>
      <c r="T3331">
        <v>263.9</v>
      </c>
      <c r="U3331">
        <v>171</v>
      </c>
      <c r="V3331">
        <f>SUMIF(货件明细!K:K,F3331,货件明细!AQ:AQ)</f>
        <v>0</v>
      </c>
      <c r="W3331">
        <f t="shared" si="208"/>
        <v>1</v>
      </c>
      <c r="X3331">
        <f t="shared" si="209"/>
        <v>171</v>
      </c>
      <c r="Y3331">
        <f>SUMIF(货件明细!K:K,F3331,货件明细!I:I)</f>
        <v>0</v>
      </c>
      <c r="Z3331">
        <f t="shared" si="210"/>
        <v>42</v>
      </c>
      <c r="AA3331">
        <f>SUMIF(货件明细!K:K,F3331,货件明细!J:J)</f>
        <v>0</v>
      </c>
      <c r="AB3331">
        <f t="shared" si="211"/>
        <v>1</v>
      </c>
    </row>
    <row r="3332" spans="1:28">
      <c r="A3332">
        <v>2025</v>
      </c>
      <c r="B3332">
        <v>5</v>
      </c>
      <c r="C3332">
        <v>22</v>
      </c>
      <c r="D3332" s="4">
        <v>45807</v>
      </c>
      <c r="E3332" t="s">
        <v>28</v>
      </c>
      <c r="F3332" t="s">
        <v>3470</v>
      </c>
      <c r="G3332" t="s">
        <v>54</v>
      </c>
      <c r="H3332" t="s">
        <v>31</v>
      </c>
      <c r="I3332" t="s">
        <v>80</v>
      </c>
      <c r="J3332" t="s">
        <v>100</v>
      </c>
      <c r="K3332" t="s">
        <v>100</v>
      </c>
      <c r="L3332" t="s">
        <v>46</v>
      </c>
      <c r="M3332" t="s">
        <v>65</v>
      </c>
      <c r="N3332" t="s">
        <v>1832</v>
      </c>
      <c r="O3332">
        <v>42</v>
      </c>
      <c r="Q3332">
        <v>283.55</v>
      </c>
      <c r="R3332">
        <v>283.55</v>
      </c>
      <c r="S3332">
        <v>0</v>
      </c>
      <c r="T3332">
        <v>283.55</v>
      </c>
      <c r="U3332">
        <v>171</v>
      </c>
      <c r="V3332">
        <f>SUMIF(货件明细!K:K,F3332,货件明细!AQ:AQ)</f>
        <v>0</v>
      </c>
      <c r="W3332">
        <f t="shared" si="208"/>
        <v>1</v>
      </c>
      <c r="X3332">
        <f t="shared" si="209"/>
        <v>171</v>
      </c>
      <c r="Y3332">
        <f>SUMIF(货件明细!K:K,F3332,货件明细!I:I)</f>
        <v>0</v>
      </c>
      <c r="Z3332">
        <f t="shared" si="210"/>
        <v>42</v>
      </c>
      <c r="AA3332">
        <f>SUMIF(货件明细!K:K,F3332,货件明细!J:J)</f>
        <v>0</v>
      </c>
      <c r="AB3332">
        <f t="shared" si="211"/>
        <v>1</v>
      </c>
    </row>
    <row r="3333" spans="1:28">
      <c r="A3333">
        <v>2025</v>
      </c>
      <c r="B3333">
        <v>5</v>
      </c>
      <c r="C3333">
        <v>22</v>
      </c>
      <c r="D3333" s="4">
        <v>45808</v>
      </c>
      <c r="E3333" t="s">
        <v>28</v>
      </c>
      <c r="F3333" t="s">
        <v>3471</v>
      </c>
      <c r="G3333" t="s">
        <v>64</v>
      </c>
      <c r="H3333" t="s">
        <v>44</v>
      </c>
      <c r="I3333" t="s">
        <v>57</v>
      </c>
      <c r="J3333" t="s">
        <v>100</v>
      </c>
      <c r="K3333" t="s">
        <v>100</v>
      </c>
      <c r="L3333" t="s">
        <v>46</v>
      </c>
      <c r="M3333" t="s">
        <v>47</v>
      </c>
      <c r="N3333" t="s">
        <v>159</v>
      </c>
      <c r="O3333">
        <v>41.2</v>
      </c>
      <c r="Q3333">
        <v>284.2</v>
      </c>
      <c r="R3333">
        <v>284.2</v>
      </c>
      <c r="S3333">
        <v>0</v>
      </c>
      <c r="T3333">
        <v>284.2</v>
      </c>
      <c r="U3333">
        <v>258</v>
      </c>
      <c r="V3333">
        <f>SUMIF(货件明细!K:K,F3333,货件明细!AQ:AQ)</f>
        <v>0</v>
      </c>
      <c r="W3333">
        <f t="shared" si="208"/>
        <v>1</v>
      </c>
      <c r="X3333">
        <f t="shared" si="209"/>
        <v>258</v>
      </c>
      <c r="Y3333">
        <f>SUMIF(货件明细!K:K,F3333,货件明细!I:I)</f>
        <v>0</v>
      </c>
      <c r="Z3333">
        <f t="shared" si="210"/>
        <v>41.2</v>
      </c>
      <c r="AA3333">
        <f>SUMIF(货件明细!K:K,F3333,货件明细!J:J)</f>
        <v>0</v>
      </c>
      <c r="AB3333">
        <f t="shared" si="211"/>
        <v>1</v>
      </c>
    </row>
    <row r="3334" spans="1:28">
      <c r="A3334">
        <v>2025</v>
      </c>
      <c r="B3334">
        <v>5</v>
      </c>
      <c r="C3334">
        <v>22</v>
      </c>
      <c r="D3334" s="4">
        <v>45808</v>
      </c>
      <c r="E3334" t="s">
        <v>28</v>
      </c>
      <c r="F3334" t="s">
        <v>3472</v>
      </c>
      <c r="G3334" t="s">
        <v>374</v>
      </c>
      <c r="H3334" t="s">
        <v>71</v>
      </c>
      <c r="I3334" t="s">
        <v>57</v>
      </c>
      <c r="J3334" t="s">
        <v>100</v>
      </c>
      <c r="K3334" t="s">
        <v>100</v>
      </c>
      <c r="L3334" t="s">
        <v>46</v>
      </c>
      <c r="M3334" t="s">
        <v>47</v>
      </c>
      <c r="N3334" t="s">
        <v>159</v>
      </c>
      <c r="O3334">
        <v>41.2</v>
      </c>
      <c r="Q3334">
        <v>207.5</v>
      </c>
      <c r="R3334">
        <v>207.5</v>
      </c>
      <c r="S3334">
        <v>0</v>
      </c>
      <c r="T3334">
        <v>207.5</v>
      </c>
      <c r="U3334">
        <v>258</v>
      </c>
      <c r="V3334">
        <f>SUMIF(货件明细!K:K,F3334,货件明细!AQ:AQ)</f>
        <v>0</v>
      </c>
      <c r="W3334">
        <f t="shared" si="208"/>
        <v>1</v>
      </c>
      <c r="X3334">
        <f t="shared" si="209"/>
        <v>258</v>
      </c>
      <c r="Y3334">
        <f>SUMIF(货件明细!K:K,F3334,货件明细!I:I)</f>
        <v>0</v>
      </c>
      <c r="Z3334">
        <f t="shared" si="210"/>
        <v>41.2</v>
      </c>
      <c r="AA3334">
        <f>SUMIF(货件明细!K:K,F3334,货件明细!J:J)</f>
        <v>0</v>
      </c>
      <c r="AB3334">
        <f t="shared" si="211"/>
        <v>1</v>
      </c>
    </row>
    <row r="3335" spans="1:28">
      <c r="A3335">
        <v>2025</v>
      </c>
      <c r="B3335">
        <v>5</v>
      </c>
      <c r="C3335">
        <v>22</v>
      </c>
      <c r="D3335" s="4">
        <v>45807</v>
      </c>
      <c r="E3335" t="s">
        <v>28</v>
      </c>
      <c r="F3335" t="s">
        <v>3473</v>
      </c>
      <c r="G3335" t="s">
        <v>50</v>
      </c>
      <c r="H3335" t="s">
        <v>31</v>
      </c>
      <c r="I3335" t="s">
        <v>57</v>
      </c>
      <c r="J3335" t="s">
        <v>100</v>
      </c>
      <c r="K3335" t="s">
        <v>100</v>
      </c>
      <c r="L3335" t="s">
        <v>46</v>
      </c>
      <c r="M3335" t="s">
        <v>2882</v>
      </c>
      <c r="N3335" t="s">
        <v>3135</v>
      </c>
      <c r="O3335">
        <v>41.2</v>
      </c>
      <c r="Q3335">
        <v>269.44</v>
      </c>
      <c r="R3335">
        <v>269.44</v>
      </c>
      <c r="S3335">
        <v>0</v>
      </c>
      <c r="T3335">
        <v>269.44</v>
      </c>
      <c r="U3335">
        <v>258</v>
      </c>
      <c r="V3335">
        <f>SUMIF(货件明细!K:K,F3335,货件明细!AQ:AQ)</f>
        <v>0</v>
      </c>
      <c r="W3335">
        <f t="shared" si="208"/>
        <v>1</v>
      </c>
      <c r="X3335">
        <f t="shared" si="209"/>
        <v>258</v>
      </c>
      <c r="Y3335">
        <f>SUMIF(货件明细!K:K,F3335,货件明细!I:I)</f>
        <v>0</v>
      </c>
      <c r="Z3335">
        <f t="shared" si="210"/>
        <v>41.2</v>
      </c>
      <c r="AA3335">
        <f>SUMIF(货件明细!K:K,F3335,货件明细!J:J)</f>
        <v>0</v>
      </c>
      <c r="AB3335">
        <f t="shared" si="211"/>
        <v>1</v>
      </c>
    </row>
    <row r="3336" spans="1:28">
      <c r="A3336">
        <v>2025</v>
      </c>
      <c r="B3336">
        <v>5</v>
      </c>
      <c r="C3336">
        <v>22</v>
      </c>
      <c r="D3336" s="4">
        <v>45808</v>
      </c>
      <c r="E3336" t="s">
        <v>28</v>
      </c>
      <c r="F3336" t="s">
        <v>3474</v>
      </c>
      <c r="G3336" t="s">
        <v>882</v>
      </c>
      <c r="H3336" t="s">
        <v>71</v>
      </c>
      <c r="I3336" t="s">
        <v>57</v>
      </c>
      <c r="J3336" t="s">
        <v>100</v>
      </c>
      <c r="K3336" t="s">
        <v>100</v>
      </c>
      <c r="L3336" t="s">
        <v>46</v>
      </c>
      <c r="M3336" t="s">
        <v>47</v>
      </c>
      <c r="N3336" t="s">
        <v>159</v>
      </c>
      <c r="O3336">
        <v>41.2</v>
      </c>
      <c r="Q3336">
        <v>192.5</v>
      </c>
      <c r="R3336">
        <v>192.5</v>
      </c>
      <c r="S3336">
        <v>0</v>
      </c>
      <c r="T3336">
        <v>192.5</v>
      </c>
      <c r="U3336">
        <v>258</v>
      </c>
      <c r="V3336">
        <f>SUMIF(货件明细!K:K,F3336,货件明细!AQ:AQ)</f>
        <v>0</v>
      </c>
      <c r="W3336">
        <f t="shared" si="208"/>
        <v>1</v>
      </c>
      <c r="X3336">
        <f t="shared" si="209"/>
        <v>258</v>
      </c>
      <c r="Y3336">
        <f>SUMIF(货件明细!K:K,F3336,货件明细!I:I)</f>
        <v>0</v>
      </c>
      <c r="Z3336">
        <f t="shared" si="210"/>
        <v>41.2</v>
      </c>
      <c r="AA3336">
        <f>SUMIF(货件明细!K:K,F3336,货件明细!J:J)</f>
        <v>0</v>
      </c>
      <c r="AB3336">
        <f t="shared" si="211"/>
        <v>1</v>
      </c>
    </row>
    <row r="3337" spans="1:28">
      <c r="A3337">
        <v>2025</v>
      </c>
      <c r="B3337">
        <v>5</v>
      </c>
      <c r="C3337">
        <v>22</v>
      </c>
      <c r="D3337" s="4">
        <v>45807</v>
      </c>
      <c r="E3337" t="s">
        <v>28</v>
      </c>
      <c r="F3337" t="s">
        <v>3475</v>
      </c>
      <c r="G3337" t="s">
        <v>54</v>
      </c>
      <c r="H3337" t="s">
        <v>31</v>
      </c>
      <c r="I3337" t="s">
        <v>57</v>
      </c>
      <c r="J3337" t="s">
        <v>100</v>
      </c>
      <c r="K3337" t="s">
        <v>100</v>
      </c>
      <c r="L3337" t="s">
        <v>46</v>
      </c>
      <c r="M3337" t="s">
        <v>2882</v>
      </c>
      <c r="N3337" t="s">
        <v>3135</v>
      </c>
      <c r="O3337">
        <v>41.2</v>
      </c>
      <c r="Q3337">
        <v>264.879166666667</v>
      </c>
      <c r="R3337">
        <v>264.879166666667</v>
      </c>
      <c r="S3337">
        <v>0</v>
      </c>
      <c r="T3337">
        <v>264.879166666667</v>
      </c>
      <c r="U3337">
        <v>258</v>
      </c>
      <c r="V3337">
        <f>SUMIF(货件明细!K:K,F3337,货件明细!AQ:AQ)</f>
        <v>0</v>
      </c>
      <c r="W3337">
        <f t="shared" si="208"/>
        <v>1</v>
      </c>
      <c r="X3337">
        <f t="shared" si="209"/>
        <v>258</v>
      </c>
      <c r="Y3337">
        <f>SUMIF(货件明细!K:K,F3337,货件明细!I:I)</f>
        <v>0</v>
      </c>
      <c r="Z3337">
        <f t="shared" si="210"/>
        <v>41.2</v>
      </c>
      <c r="AA3337">
        <f>SUMIF(货件明细!K:K,F3337,货件明细!J:J)</f>
        <v>0</v>
      </c>
      <c r="AB3337">
        <f t="shared" si="211"/>
        <v>1</v>
      </c>
    </row>
    <row r="3338" spans="1:28">
      <c r="A3338">
        <v>2025</v>
      </c>
      <c r="B3338">
        <v>5</v>
      </c>
      <c r="C3338">
        <v>22</v>
      </c>
      <c r="D3338" s="4">
        <v>45807</v>
      </c>
      <c r="E3338" t="s">
        <v>28</v>
      </c>
      <c r="F3338" t="s">
        <v>3476</v>
      </c>
      <c r="G3338" t="s">
        <v>54</v>
      </c>
      <c r="H3338" t="s">
        <v>31</v>
      </c>
      <c r="I3338" t="s">
        <v>32</v>
      </c>
      <c r="J3338" t="s">
        <v>100</v>
      </c>
      <c r="K3338" t="s">
        <v>100</v>
      </c>
      <c r="L3338" t="s">
        <v>46</v>
      </c>
      <c r="M3338" t="s">
        <v>65</v>
      </c>
      <c r="N3338" t="s">
        <v>1832</v>
      </c>
      <c r="O3338">
        <v>165.2</v>
      </c>
      <c r="Q3338">
        <v>1134.2</v>
      </c>
      <c r="R3338">
        <v>1134.2</v>
      </c>
      <c r="S3338">
        <v>0</v>
      </c>
      <c r="T3338">
        <v>1134.2</v>
      </c>
      <c r="U3338">
        <v>434</v>
      </c>
      <c r="V3338">
        <f>SUMIF(货件明细!K:K,F3338,货件明细!AQ:AQ)</f>
        <v>0</v>
      </c>
      <c r="W3338">
        <f t="shared" si="208"/>
        <v>1</v>
      </c>
      <c r="X3338">
        <f t="shared" si="209"/>
        <v>434</v>
      </c>
      <c r="Y3338">
        <f>SUMIF(货件明细!K:K,F3338,货件明细!I:I)</f>
        <v>0</v>
      </c>
      <c r="Z3338">
        <f t="shared" si="210"/>
        <v>165.2</v>
      </c>
      <c r="AA3338">
        <f>SUMIF(货件明细!K:K,F3338,货件明细!J:J)</f>
        <v>0</v>
      </c>
      <c r="AB3338">
        <f t="shared" si="211"/>
        <v>1</v>
      </c>
    </row>
    <row r="3339" spans="1:28">
      <c r="A3339">
        <v>2025</v>
      </c>
      <c r="B3339">
        <v>5</v>
      </c>
      <c r="C3339">
        <v>22</v>
      </c>
      <c r="D3339" s="4">
        <v>45807</v>
      </c>
      <c r="E3339" t="s">
        <v>28</v>
      </c>
      <c r="F3339" t="s">
        <v>3477</v>
      </c>
      <c r="G3339" t="s">
        <v>374</v>
      </c>
      <c r="H3339" t="s">
        <v>71</v>
      </c>
      <c r="I3339" t="s">
        <v>32</v>
      </c>
      <c r="J3339" t="s">
        <v>100</v>
      </c>
      <c r="K3339" t="s">
        <v>58</v>
      </c>
      <c r="L3339" t="s">
        <v>46</v>
      </c>
      <c r="M3339" t="s">
        <v>65</v>
      </c>
      <c r="N3339" t="s">
        <v>2731</v>
      </c>
      <c r="O3339">
        <v>165.2</v>
      </c>
      <c r="Q3339">
        <v>785.2</v>
      </c>
      <c r="R3339">
        <v>785.2</v>
      </c>
      <c r="S3339">
        <v>0</v>
      </c>
      <c r="T3339">
        <v>785.2</v>
      </c>
      <c r="U3339">
        <v>434</v>
      </c>
      <c r="V3339">
        <f>SUMIF(货件明细!K:K,F3339,货件明细!AQ:AQ)</f>
        <v>0</v>
      </c>
      <c r="W3339">
        <f t="shared" si="208"/>
        <v>1</v>
      </c>
      <c r="X3339">
        <f t="shared" si="209"/>
        <v>434</v>
      </c>
      <c r="Y3339">
        <f>SUMIF(货件明细!K:K,F3339,货件明细!I:I)</f>
        <v>0</v>
      </c>
      <c r="Z3339">
        <f t="shared" si="210"/>
        <v>165.2</v>
      </c>
      <c r="AA3339">
        <f>SUMIF(货件明细!K:K,F3339,货件明细!J:J)</f>
        <v>0</v>
      </c>
      <c r="AB3339">
        <f t="shared" si="211"/>
        <v>1</v>
      </c>
    </row>
    <row r="3340" spans="1:28">
      <c r="A3340">
        <v>2025</v>
      </c>
      <c r="B3340">
        <v>5</v>
      </c>
      <c r="C3340">
        <v>22</v>
      </c>
      <c r="D3340" s="4">
        <v>45807</v>
      </c>
      <c r="E3340" t="s">
        <v>28</v>
      </c>
      <c r="F3340" t="s">
        <v>3478</v>
      </c>
      <c r="G3340" t="s">
        <v>882</v>
      </c>
      <c r="H3340" t="s">
        <v>71</v>
      </c>
      <c r="I3340" t="s">
        <v>32</v>
      </c>
      <c r="J3340" t="s">
        <v>100</v>
      </c>
      <c r="K3340" t="s">
        <v>58</v>
      </c>
      <c r="L3340" t="s">
        <v>46</v>
      </c>
      <c r="M3340" t="s">
        <v>65</v>
      </c>
      <c r="N3340" t="s">
        <v>2731</v>
      </c>
      <c r="O3340">
        <v>165.2</v>
      </c>
      <c r="Q3340">
        <v>701.155555555556</v>
      </c>
      <c r="R3340">
        <v>701.155555555556</v>
      </c>
      <c r="S3340">
        <v>0</v>
      </c>
      <c r="T3340">
        <v>701.155555555556</v>
      </c>
      <c r="U3340">
        <v>434</v>
      </c>
      <c r="V3340">
        <f>SUMIF(货件明细!K:K,F3340,货件明细!AQ:AQ)</f>
        <v>0</v>
      </c>
      <c r="W3340">
        <f t="shared" si="208"/>
        <v>1</v>
      </c>
      <c r="X3340">
        <f t="shared" si="209"/>
        <v>434</v>
      </c>
      <c r="Y3340">
        <f>SUMIF(货件明细!K:K,F3340,货件明细!I:I)</f>
        <v>0</v>
      </c>
      <c r="Z3340">
        <f t="shared" si="210"/>
        <v>165.2</v>
      </c>
      <c r="AA3340">
        <f>SUMIF(货件明细!K:K,F3340,货件明细!J:J)</f>
        <v>0</v>
      </c>
      <c r="AB3340">
        <f t="shared" si="211"/>
        <v>1</v>
      </c>
    </row>
    <row r="3341" spans="1:28">
      <c r="A3341">
        <v>2025</v>
      </c>
      <c r="B3341">
        <v>5</v>
      </c>
      <c r="C3341">
        <v>22</v>
      </c>
      <c r="D3341" s="4">
        <v>45807</v>
      </c>
      <c r="E3341" t="s">
        <v>28</v>
      </c>
      <c r="F3341" t="s">
        <v>3479</v>
      </c>
      <c r="G3341" t="s">
        <v>50</v>
      </c>
      <c r="H3341" t="s">
        <v>31</v>
      </c>
      <c r="I3341" t="s">
        <v>32</v>
      </c>
      <c r="J3341" t="s">
        <v>100</v>
      </c>
      <c r="K3341" t="s">
        <v>100</v>
      </c>
      <c r="L3341" t="s">
        <v>46</v>
      </c>
      <c r="M3341" t="s">
        <v>2882</v>
      </c>
      <c r="N3341" t="s">
        <v>3135</v>
      </c>
      <c r="O3341">
        <v>165.2</v>
      </c>
      <c r="Q3341">
        <v>1077.76</v>
      </c>
      <c r="R3341">
        <v>1077.76</v>
      </c>
      <c r="S3341">
        <v>0</v>
      </c>
      <c r="T3341">
        <v>1077.76</v>
      </c>
      <c r="U3341">
        <v>434</v>
      </c>
      <c r="V3341">
        <f>SUMIF(货件明细!K:K,F3341,货件明细!AQ:AQ)</f>
        <v>0</v>
      </c>
      <c r="W3341">
        <f t="shared" si="208"/>
        <v>1</v>
      </c>
      <c r="X3341">
        <f t="shared" si="209"/>
        <v>434</v>
      </c>
      <c r="Y3341">
        <f>SUMIF(货件明细!K:K,F3341,货件明细!I:I)</f>
        <v>0</v>
      </c>
      <c r="Z3341">
        <f t="shared" si="210"/>
        <v>165.2</v>
      </c>
      <c r="AA3341">
        <f>SUMIF(货件明细!K:K,F3341,货件明细!J:J)</f>
        <v>0</v>
      </c>
      <c r="AB3341">
        <f t="shared" si="211"/>
        <v>1</v>
      </c>
    </row>
    <row r="3342" spans="1:28">
      <c r="A3342">
        <v>2025</v>
      </c>
      <c r="B3342">
        <v>5</v>
      </c>
      <c r="C3342">
        <v>22</v>
      </c>
      <c r="D3342" s="4">
        <v>45808</v>
      </c>
      <c r="E3342" t="s">
        <v>28</v>
      </c>
      <c r="F3342" t="s">
        <v>3480</v>
      </c>
      <c r="G3342" t="s">
        <v>64</v>
      </c>
      <c r="H3342" t="s">
        <v>44</v>
      </c>
      <c r="I3342" t="s">
        <v>32</v>
      </c>
      <c r="J3342" t="s">
        <v>100</v>
      </c>
      <c r="K3342" t="s">
        <v>100</v>
      </c>
      <c r="L3342" t="s">
        <v>46</v>
      </c>
      <c r="M3342" t="s">
        <v>47</v>
      </c>
      <c r="N3342" t="s">
        <v>159</v>
      </c>
      <c r="O3342">
        <v>165.2</v>
      </c>
      <c r="Q3342">
        <v>1136.8</v>
      </c>
      <c r="R3342">
        <v>1136.8</v>
      </c>
      <c r="S3342">
        <v>0</v>
      </c>
      <c r="T3342">
        <v>1136.8</v>
      </c>
      <c r="U3342">
        <v>434</v>
      </c>
      <c r="V3342">
        <f>SUMIF(货件明细!K:K,F3342,货件明细!AQ:AQ)</f>
        <v>0</v>
      </c>
      <c r="W3342">
        <f t="shared" si="208"/>
        <v>1</v>
      </c>
      <c r="X3342">
        <f t="shared" si="209"/>
        <v>434</v>
      </c>
      <c r="Y3342">
        <f>SUMIF(货件明细!K:K,F3342,货件明细!I:I)</f>
        <v>0</v>
      </c>
      <c r="Z3342">
        <f t="shared" si="210"/>
        <v>165.2</v>
      </c>
      <c r="AA3342">
        <f>SUMIF(货件明细!K:K,F3342,货件明细!J:J)</f>
        <v>0</v>
      </c>
      <c r="AB3342">
        <f t="shared" si="211"/>
        <v>1</v>
      </c>
    </row>
    <row r="3343" spans="1:28">
      <c r="A3343">
        <v>2025</v>
      </c>
      <c r="B3343">
        <v>5</v>
      </c>
      <c r="C3343">
        <v>22</v>
      </c>
      <c r="D3343" s="4">
        <v>45808</v>
      </c>
      <c r="E3343" t="s">
        <v>28</v>
      </c>
      <c r="F3343" t="s">
        <v>3481</v>
      </c>
      <c r="G3343" t="s">
        <v>64</v>
      </c>
      <c r="H3343" t="s">
        <v>44</v>
      </c>
      <c r="I3343" t="s">
        <v>96</v>
      </c>
      <c r="J3343" t="s">
        <v>100</v>
      </c>
      <c r="K3343" t="s">
        <v>100</v>
      </c>
      <c r="L3343" t="s">
        <v>46</v>
      </c>
      <c r="M3343" t="s">
        <v>47</v>
      </c>
      <c r="N3343" t="s">
        <v>159</v>
      </c>
      <c r="O3343">
        <v>10.3</v>
      </c>
      <c r="Q3343">
        <v>142.1</v>
      </c>
      <c r="R3343">
        <v>142.1</v>
      </c>
      <c r="S3343">
        <v>0</v>
      </c>
      <c r="T3343">
        <v>142.1</v>
      </c>
      <c r="U3343">
        <v>64</v>
      </c>
      <c r="V3343">
        <f>SUMIF(货件明细!K:K,F3343,货件明细!AQ:AQ)</f>
        <v>0</v>
      </c>
      <c r="W3343">
        <f t="shared" si="208"/>
        <v>1</v>
      </c>
      <c r="X3343">
        <f t="shared" si="209"/>
        <v>64</v>
      </c>
      <c r="Y3343">
        <f>SUMIF(货件明细!K:K,F3343,货件明细!I:I)</f>
        <v>0</v>
      </c>
      <c r="Z3343">
        <f t="shared" si="210"/>
        <v>10.3</v>
      </c>
      <c r="AA3343">
        <f>SUMIF(货件明细!K:K,F3343,货件明细!J:J)</f>
        <v>0</v>
      </c>
      <c r="AB3343">
        <f t="shared" si="211"/>
        <v>1</v>
      </c>
    </row>
    <row r="3344" spans="1:28">
      <c r="A3344">
        <v>2025</v>
      </c>
      <c r="B3344">
        <v>5</v>
      </c>
      <c r="C3344">
        <v>22</v>
      </c>
      <c r="D3344" s="4">
        <v>45807</v>
      </c>
      <c r="E3344" t="s">
        <v>28</v>
      </c>
      <c r="F3344" t="s">
        <v>3482</v>
      </c>
      <c r="G3344" t="s">
        <v>54</v>
      </c>
      <c r="H3344" t="s">
        <v>31</v>
      </c>
      <c r="I3344" t="s">
        <v>96</v>
      </c>
      <c r="J3344" t="s">
        <v>100</v>
      </c>
      <c r="K3344" t="s">
        <v>100</v>
      </c>
      <c r="L3344" t="s">
        <v>46</v>
      </c>
      <c r="M3344" t="s">
        <v>2882</v>
      </c>
      <c r="N3344" t="s">
        <v>3135</v>
      </c>
      <c r="O3344">
        <v>10.3</v>
      </c>
      <c r="Q3344">
        <v>132.439583333333</v>
      </c>
      <c r="R3344">
        <v>132.439583333333</v>
      </c>
      <c r="S3344">
        <v>0</v>
      </c>
      <c r="T3344">
        <v>132.439583333333</v>
      </c>
      <c r="U3344">
        <v>64</v>
      </c>
      <c r="V3344">
        <f>SUMIF(货件明细!K:K,F3344,货件明细!AQ:AQ)</f>
        <v>0</v>
      </c>
      <c r="W3344">
        <f t="shared" si="208"/>
        <v>1</v>
      </c>
      <c r="X3344">
        <f t="shared" si="209"/>
        <v>64</v>
      </c>
      <c r="Y3344">
        <f>SUMIF(货件明细!K:K,F3344,货件明细!I:I)</f>
        <v>0</v>
      </c>
      <c r="Z3344">
        <f t="shared" si="210"/>
        <v>10.3</v>
      </c>
      <c r="AA3344">
        <f>SUMIF(货件明细!K:K,F3344,货件明细!J:J)</f>
        <v>0</v>
      </c>
      <c r="AB3344">
        <f t="shared" si="211"/>
        <v>1</v>
      </c>
    </row>
    <row r="3345" spans="1:28">
      <c r="A3345">
        <v>2025</v>
      </c>
      <c r="B3345">
        <v>5</v>
      </c>
      <c r="C3345">
        <v>22</v>
      </c>
      <c r="D3345" s="4">
        <v>45808</v>
      </c>
      <c r="E3345" t="s">
        <v>28</v>
      </c>
      <c r="F3345" t="s">
        <v>3483</v>
      </c>
      <c r="G3345" t="s">
        <v>882</v>
      </c>
      <c r="H3345" t="s">
        <v>71</v>
      </c>
      <c r="I3345" t="s">
        <v>96</v>
      </c>
      <c r="J3345" t="s">
        <v>100</v>
      </c>
      <c r="K3345" t="s">
        <v>100</v>
      </c>
      <c r="L3345" t="s">
        <v>46</v>
      </c>
      <c r="M3345" t="s">
        <v>47</v>
      </c>
      <c r="N3345" t="s">
        <v>159</v>
      </c>
      <c r="O3345">
        <v>10.3</v>
      </c>
      <c r="Q3345">
        <v>96.25</v>
      </c>
      <c r="R3345">
        <v>96.25</v>
      </c>
      <c r="S3345">
        <v>0</v>
      </c>
      <c r="T3345">
        <v>96.25</v>
      </c>
      <c r="U3345">
        <v>64</v>
      </c>
      <c r="V3345">
        <f>SUMIF(货件明细!K:K,F3345,货件明细!AQ:AQ)</f>
        <v>0</v>
      </c>
      <c r="W3345">
        <f t="shared" si="208"/>
        <v>1</v>
      </c>
      <c r="X3345">
        <f t="shared" si="209"/>
        <v>64</v>
      </c>
      <c r="Y3345">
        <f>SUMIF(货件明细!K:K,F3345,货件明细!I:I)</f>
        <v>0</v>
      </c>
      <c r="Z3345">
        <f t="shared" si="210"/>
        <v>10.3</v>
      </c>
      <c r="AA3345">
        <f>SUMIF(货件明细!K:K,F3345,货件明细!J:J)</f>
        <v>0</v>
      </c>
      <c r="AB3345">
        <f t="shared" si="211"/>
        <v>1</v>
      </c>
    </row>
    <row r="3346" spans="1:28">
      <c r="A3346">
        <v>2025</v>
      </c>
      <c r="B3346">
        <v>5</v>
      </c>
      <c r="C3346">
        <v>22</v>
      </c>
      <c r="D3346" s="4">
        <v>45808</v>
      </c>
      <c r="E3346" t="s">
        <v>28</v>
      </c>
      <c r="F3346" t="s">
        <v>3484</v>
      </c>
      <c r="G3346" t="s">
        <v>374</v>
      </c>
      <c r="H3346" t="s">
        <v>71</v>
      </c>
      <c r="I3346" t="s">
        <v>96</v>
      </c>
      <c r="J3346" t="s">
        <v>100</v>
      </c>
      <c r="K3346" t="s">
        <v>100</v>
      </c>
      <c r="L3346" t="s">
        <v>46</v>
      </c>
      <c r="M3346" t="s">
        <v>47</v>
      </c>
      <c r="N3346" t="s">
        <v>159</v>
      </c>
      <c r="O3346">
        <v>10.3</v>
      </c>
      <c r="Q3346">
        <v>103.75</v>
      </c>
      <c r="R3346">
        <v>103.75</v>
      </c>
      <c r="S3346">
        <v>0</v>
      </c>
      <c r="T3346">
        <v>103.75</v>
      </c>
      <c r="U3346">
        <v>64</v>
      </c>
      <c r="V3346">
        <f>SUMIF(货件明细!K:K,F3346,货件明细!AQ:AQ)</f>
        <v>0</v>
      </c>
      <c r="W3346">
        <f t="shared" si="208"/>
        <v>1</v>
      </c>
      <c r="X3346">
        <f t="shared" si="209"/>
        <v>64</v>
      </c>
      <c r="Y3346">
        <f>SUMIF(货件明细!K:K,F3346,货件明细!I:I)</f>
        <v>0</v>
      </c>
      <c r="Z3346">
        <f t="shared" si="210"/>
        <v>10.3</v>
      </c>
      <c r="AA3346">
        <f>SUMIF(货件明细!K:K,F3346,货件明细!J:J)</f>
        <v>0</v>
      </c>
      <c r="AB3346">
        <f t="shared" si="211"/>
        <v>1</v>
      </c>
    </row>
    <row r="3347" spans="1:28">
      <c r="A3347">
        <v>2025</v>
      </c>
      <c r="B3347">
        <v>5</v>
      </c>
      <c r="C3347">
        <v>22</v>
      </c>
      <c r="D3347" s="4">
        <v>45807</v>
      </c>
      <c r="E3347" t="s">
        <v>28</v>
      </c>
      <c r="F3347" t="s">
        <v>3485</v>
      </c>
      <c r="G3347" t="s">
        <v>50</v>
      </c>
      <c r="H3347" t="s">
        <v>31</v>
      </c>
      <c r="I3347" t="s">
        <v>96</v>
      </c>
      <c r="J3347" t="s">
        <v>100</v>
      </c>
      <c r="K3347" t="s">
        <v>100</v>
      </c>
      <c r="L3347" t="s">
        <v>46</v>
      </c>
      <c r="M3347" t="s">
        <v>2882</v>
      </c>
      <c r="N3347" t="s">
        <v>3135</v>
      </c>
      <c r="O3347">
        <v>10.3</v>
      </c>
      <c r="Q3347">
        <v>134.72</v>
      </c>
      <c r="R3347">
        <v>134.72</v>
      </c>
      <c r="S3347">
        <v>0</v>
      </c>
      <c r="T3347">
        <v>134.72</v>
      </c>
      <c r="U3347">
        <v>64</v>
      </c>
      <c r="V3347">
        <f>SUMIF(货件明细!K:K,F3347,货件明细!AQ:AQ)</f>
        <v>0</v>
      </c>
      <c r="W3347">
        <f t="shared" si="208"/>
        <v>1</v>
      </c>
      <c r="X3347">
        <f t="shared" si="209"/>
        <v>64</v>
      </c>
      <c r="Y3347">
        <f>SUMIF(货件明细!K:K,F3347,货件明细!I:I)</f>
        <v>0</v>
      </c>
      <c r="Z3347">
        <f t="shared" si="210"/>
        <v>10.3</v>
      </c>
      <c r="AA3347">
        <f>SUMIF(货件明细!K:K,F3347,货件明细!J:J)</f>
        <v>0</v>
      </c>
      <c r="AB3347">
        <f t="shared" si="211"/>
        <v>1</v>
      </c>
    </row>
    <row r="3348" spans="1:28">
      <c r="A3348">
        <v>2025</v>
      </c>
      <c r="B3348">
        <v>5</v>
      </c>
      <c r="C3348">
        <v>22</v>
      </c>
      <c r="D3348" s="4">
        <v>45807</v>
      </c>
      <c r="E3348" t="s">
        <v>28</v>
      </c>
      <c r="F3348" t="s">
        <v>3486</v>
      </c>
      <c r="G3348" t="s">
        <v>64</v>
      </c>
      <c r="H3348" t="s">
        <v>44</v>
      </c>
      <c r="I3348" t="s">
        <v>129</v>
      </c>
      <c r="J3348" t="s">
        <v>100</v>
      </c>
      <c r="K3348" t="s">
        <v>100</v>
      </c>
      <c r="L3348" t="s">
        <v>46</v>
      </c>
      <c r="M3348" t="s">
        <v>2882</v>
      </c>
      <c r="N3348" t="s">
        <v>3135</v>
      </c>
      <c r="O3348">
        <v>40.8</v>
      </c>
      <c r="Q3348">
        <v>233.030769230769</v>
      </c>
      <c r="R3348">
        <v>233.030769230769</v>
      </c>
      <c r="S3348">
        <v>0</v>
      </c>
      <c r="T3348">
        <v>233.030769230769</v>
      </c>
      <c r="U3348">
        <v>223</v>
      </c>
      <c r="V3348">
        <f>SUMIF(货件明细!K:K,F3348,货件明细!AQ:AQ)</f>
        <v>0</v>
      </c>
      <c r="W3348">
        <f t="shared" si="208"/>
        <v>1</v>
      </c>
      <c r="X3348">
        <f t="shared" si="209"/>
        <v>223</v>
      </c>
      <c r="Y3348">
        <f>SUMIF(货件明细!K:K,F3348,货件明细!I:I)</f>
        <v>0</v>
      </c>
      <c r="Z3348">
        <f t="shared" si="210"/>
        <v>40.8</v>
      </c>
      <c r="AA3348">
        <f>SUMIF(货件明细!K:K,F3348,货件明细!J:J)</f>
        <v>0</v>
      </c>
      <c r="AB3348">
        <f t="shared" si="211"/>
        <v>1</v>
      </c>
    </row>
    <row r="3349" spans="1:28">
      <c r="A3349">
        <v>2025</v>
      </c>
      <c r="B3349">
        <v>5</v>
      </c>
      <c r="C3349">
        <v>22</v>
      </c>
      <c r="D3349" s="4">
        <v>45807</v>
      </c>
      <c r="E3349" t="s">
        <v>28</v>
      </c>
      <c r="F3349" t="s">
        <v>3487</v>
      </c>
      <c r="G3349" t="s">
        <v>54</v>
      </c>
      <c r="H3349" t="s">
        <v>31</v>
      </c>
      <c r="I3349" t="s">
        <v>129</v>
      </c>
      <c r="J3349" t="s">
        <v>100</v>
      </c>
      <c r="K3349" t="s">
        <v>100</v>
      </c>
      <c r="L3349" t="s">
        <v>46</v>
      </c>
      <c r="M3349" t="s">
        <v>65</v>
      </c>
      <c r="N3349" t="s">
        <v>1832</v>
      </c>
      <c r="O3349">
        <v>40.8</v>
      </c>
      <c r="Q3349">
        <v>283.55</v>
      </c>
      <c r="R3349">
        <v>283.55</v>
      </c>
      <c r="S3349">
        <v>0</v>
      </c>
      <c r="T3349">
        <v>283.55</v>
      </c>
      <c r="U3349">
        <v>223</v>
      </c>
      <c r="V3349">
        <f>SUMIF(货件明细!K:K,F3349,货件明细!AQ:AQ)</f>
        <v>0</v>
      </c>
      <c r="W3349">
        <f t="shared" si="208"/>
        <v>1</v>
      </c>
      <c r="X3349">
        <f t="shared" si="209"/>
        <v>223</v>
      </c>
      <c r="Y3349">
        <f>SUMIF(货件明细!K:K,F3349,货件明细!I:I)</f>
        <v>0</v>
      </c>
      <c r="Z3349">
        <f t="shared" si="210"/>
        <v>40.8</v>
      </c>
      <c r="AA3349">
        <f>SUMIF(货件明细!K:K,F3349,货件明细!J:J)</f>
        <v>0</v>
      </c>
      <c r="AB3349">
        <f t="shared" si="211"/>
        <v>1</v>
      </c>
    </row>
    <row r="3350" spans="1:28">
      <c r="A3350">
        <v>2025</v>
      </c>
      <c r="B3350">
        <v>5</v>
      </c>
      <c r="C3350">
        <v>22</v>
      </c>
      <c r="D3350" s="4">
        <v>45807</v>
      </c>
      <c r="E3350" t="s">
        <v>28</v>
      </c>
      <c r="F3350" t="s">
        <v>3488</v>
      </c>
      <c r="G3350" t="s">
        <v>374</v>
      </c>
      <c r="H3350" t="s">
        <v>71</v>
      </c>
      <c r="I3350" t="s">
        <v>129</v>
      </c>
      <c r="J3350" t="s">
        <v>100</v>
      </c>
      <c r="K3350" t="s">
        <v>58</v>
      </c>
      <c r="L3350" t="s">
        <v>46</v>
      </c>
      <c r="M3350" t="s">
        <v>65</v>
      </c>
      <c r="N3350" t="s">
        <v>2731</v>
      </c>
      <c r="O3350">
        <v>40.8</v>
      </c>
      <c r="Q3350">
        <v>196.3</v>
      </c>
      <c r="R3350">
        <v>196.3</v>
      </c>
      <c r="S3350">
        <v>0</v>
      </c>
      <c r="T3350">
        <v>196.3</v>
      </c>
      <c r="U3350">
        <v>223</v>
      </c>
      <c r="V3350">
        <f>SUMIF(货件明细!K:K,F3350,货件明细!AQ:AQ)</f>
        <v>0</v>
      </c>
      <c r="W3350">
        <f t="shared" si="208"/>
        <v>1</v>
      </c>
      <c r="X3350">
        <f t="shared" si="209"/>
        <v>223</v>
      </c>
      <c r="Y3350">
        <f>SUMIF(货件明细!K:K,F3350,货件明细!I:I)</f>
        <v>0</v>
      </c>
      <c r="Z3350">
        <f t="shared" si="210"/>
        <v>40.8</v>
      </c>
      <c r="AA3350">
        <f>SUMIF(货件明细!K:K,F3350,货件明细!J:J)</f>
        <v>0</v>
      </c>
      <c r="AB3350">
        <f t="shared" si="211"/>
        <v>1</v>
      </c>
    </row>
    <row r="3351" spans="1:28">
      <c r="A3351">
        <v>2025</v>
      </c>
      <c r="B3351">
        <v>5</v>
      </c>
      <c r="C3351">
        <v>22</v>
      </c>
      <c r="D3351" s="4">
        <v>45807</v>
      </c>
      <c r="E3351" t="s">
        <v>28</v>
      </c>
      <c r="F3351" t="s">
        <v>3489</v>
      </c>
      <c r="G3351" t="s">
        <v>50</v>
      </c>
      <c r="H3351" t="s">
        <v>31</v>
      </c>
      <c r="I3351" t="s">
        <v>129</v>
      </c>
      <c r="J3351" t="s">
        <v>100</v>
      </c>
      <c r="K3351" t="s">
        <v>100</v>
      </c>
      <c r="L3351" t="s">
        <v>46</v>
      </c>
      <c r="M3351" t="s">
        <v>2882</v>
      </c>
      <c r="N3351" t="s">
        <v>3135</v>
      </c>
      <c r="O3351">
        <v>40.8</v>
      </c>
      <c r="Q3351">
        <v>269.44</v>
      </c>
      <c r="R3351">
        <v>269.44</v>
      </c>
      <c r="S3351">
        <v>0</v>
      </c>
      <c r="T3351">
        <v>269.44</v>
      </c>
      <c r="U3351">
        <v>223</v>
      </c>
      <c r="V3351">
        <f>SUMIF(货件明细!K:K,F3351,货件明细!AQ:AQ)</f>
        <v>0</v>
      </c>
      <c r="W3351">
        <f t="shared" si="208"/>
        <v>1</v>
      </c>
      <c r="X3351">
        <f t="shared" si="209"/>
        <v>223</v>
      </c>
      <c r="Y3351">
        <f>SUMIF(货件明细!K:K,F3351,货件明细!I:I)</f>
        <v>0</v>
      </c>
      <c r="Z3351">
        <f t="shared" si="210"/>
        <v>40.8</v>
      </c>
      <c r="AA3351">
        <f>SUMIF(货件明细!K:K,F3351,货件明细!J:J)</f>
        <v>0</v>
      </c>
      <c r="AB3351">
        <f t="shared" si="211"/>
        <v>1</v>
      </c>
    </row>
    <row r="3352" spans="1:28">
      <c r="A3352">
        <v>2025</v>
      </c>
      <c r="B3352">
        <v>5</v>
      </c>
      <c r="C3352">
        <v>22</v>
      </c>
      <c r="D3352" s="4">
        <v>45807</v>
      </c>
      <c r="E3352" t="s">
        <v>28</v>
      </c>
      <c r="F3352" t="s">
        <v>3490</v>
      </c>
      <c r="G3352" t="s">
        <v>882</v>
      </c>
      <c r="H3352" t="s">
        <v>71</v>
      </c>
      <c r="I3352" t="s">
        <v>129</v>
      </c>
      <c r="J3352" t="s">
        <v>100</v>
      </c>
      <c r="K3352" t="s">
        <v>58</v>
      </c>
      <c r="L3352" t="s">
        <v>46</v>
      </c>
      <c r="M3352" t="s">
        <v>65</v>
      </c>
      <c r="N3352" t="s">
        <v>2731</v>
      </c>
      <c r="O3352">
        <v>40.8</v>
      </c>
      <c r="Q3352">
        <v>175.288888888889</v>
      </c>
      <c r="R3352">
        <v>175.288888888889</v>
      </c>
      <c r="S3352">
        <v>0</v>
      </c>
      <c r="T3352">
        <v>175.288888888889</v>
      </c>
      <c r="U3352">
        <v>223</v>
      </c>
      <c r="V3352">
        <f>SUMIF(货件明细!K:K,F3352,货件明细!AQ:AQ)</f>
        <v>0</v>
      </c>
      <c r="W3352">
        <f t="shared" si="208"/>
        <v>1</v>
      </c>
      <c r="X3352">
        <f t="shared" si="209"/>
        <v>223</v>
      </c>
      <c r="Y3352">
        <f>SUMIF(货件明细!K:K,F3352,货件明细!I:I)</f>
        <v>0</v>
      </c>
      <c r="Z3352">
        <f t="shared" si="210"/>
        <v>40.8</v>
      </c>
      <c r="AA3352">
        <f>SUMIF(货件明细!K:K,F3352,货件明细!J:J)</f>
        <v>0</v>
      </c>
      <c r="AB3352">
        <f t="shared" si="211"/>
        <v>1</v>
      </c>
    </row>
    <row r="3353" spans="1:28">
      <c r="A3353">
        <v>2025</v>
      </c>
      <c r="B3353">
        <v>5</v>
      </c>
      <c r="C3353">
        <v>22</v>
      </c>
      <c r="D3353" s="4">
        <v>45808</v>
      </c>
      <c r="E3353" t="s">
        <v>28</v>
      </c>
      <c r="F3353" t="s">
        <v>3491</v>
      </c>
      <c r="G3353" t="s">
        <v>882</v>
      </c>
      <c r="H3353" t="s">
        <v>71</v>
      </c>
      <c r="I3353" t="s">
        <v>129</v>
      </c>
      <c r="J3353" t="s">
        <v>100</v>
      </c>
      <c r="K3353" t="s">
        <v>100</v>
      </c>
      <c r="L3353" t="s">
        <v>46</v>
      </c>
      <c r="M3353" t="s">
        <v>47</v>
      </c>
      <c r="N3353" t="s">
        <v>159</v>
      </c>
      <c r="O3353">
        <v>12.45</v>
      </c>
      <c r="Q3353">
        <v>96.25</v>
      </c>
      <c r="R3353">
        <v>96.25</v>
      </c>
      <c r="S3353">
        <v>0</v>
      </c>
      <c r="T3353">
        <v>96.25</v>
      </c>
      <c r="U3353">
        <v>90</v>
      </c>
      <c r="V3353">
        <f>SUMIF(货件明细!K:K,F3353,货件明细!AQ:AQ)</f>
        <v>0</v>
      </c>
      <c r="W3353">
        <f t="shared" si="208"/>
        <v>1</v>
      </c>
      <c r="X3353">
        <f t="shared" si="209"/>
        <v>90</v>
      </c>
      <c r="Y3353">
        <f>SUMIF(货件明细!K:K,F3353,货件明细!I:I)</f>
        <v>0</v>
      </c>
      <c r="Z3353">
        <f t="shared" si="210"/>
        <v>12.45</v>
      </c>
      <c r="AA3353">
        <f>SUMIF(货件明细!K:K,F3353,货件明细!J:J)</f>
        <v>0</v>
      </c>
      <c r="AB3353">
        <f t="shared" si="211"/>
        <v>1</v>
      </c>
    </row>
    <row r="3354" spans="1:28">
      <c r="A3354">
        <v>2025</v>
      </c>
      <c r="B3354">
        <v>5</v>
      </c>
      <c r="C3354">
        <v>22</v>
      </c>
      <c r="D3354" s="4">
        <v>45807</v>
      </c>
      <c r="E3354" t="s">
        <v>28</v>
      </c>
      <c r="F3354" t="s">
        <v>3492</v>
      </c>
      <c r="G3354" t="s">
        <v>54</v>
      </c>
      <c r="H3354" t="s">
        <v>31</v>
      </c>
      <c r="I3354" t="s">
        <v>129</v>
      </c>
      <c r="J3354" t="s">
        <v>100</v>
      </c>
      <c r="K3354" t="s">
        <v>100</v>
      </c>
      <c r="L3354" t="s">
        <v>46</v>
      </c>
      <c r="M3354" t="s">
        <v>2882</v>
      </c>
      <c r="N3354" t="s">
        <v>3135</v>
      </c>
      <c r="O3354">
        <v>12.45</v>
      </c>
      <c r="Q3354">
        <v>132.439583333333</v>
      </c>
      <c r="R3354">
        <v>132.439583333333</v>
      </c>
      <c r="S3354">
        <v>0</v>
      </c>
      <c r="T3354">
        <v>132.439583333333</v>
      </c>
      <c r="U3354">
        <v>90</v>
      </c>
      <c r="V3354">
        <f>SUMIF(货件明细!K:K,F3354,货件明细!AQ:AQ)</f>
        <v>0</v>
      </c>
      <c r="W3354">
        <f t="shared" si="208"/>
        <v>1</v>
      </c>
      <c r="X3354">
        <f t="shared" si="209"/>
        <v>90</v>
      </c>
      <c r="Y3354">
        <f>SUMIF(货件明细!K:K,F3354,货件明细!I:I)</f>
        <v>0</v>
      </c>
      <c r="Z3354">
        <f t="shared" si="210"/>
        <v>12.45</v>
      </c>
      <c r="AA3354">
        <f>SUMIF(货件明细!K:K,F3354,货件明细!J:J)</f>
        <v>0</v>
      </c>
      <c r="AB3354">
        <f t="shared" si="211"/>
        <v>1</v>
      </c>
    </row>
    <row r="3355" spans="1:28">
      <c r="A3355">
        <v>2025</v>
      </c>
      <c r="B3355">
        <v>5</v>
      </c>
      <c r="C3355">
        <v>22</v>
      </c>
      <c r="D3355" s="4">
        <v>45807</v>
      </c>
      <c r="E3355" t="s">
        <v>28</v>
      </c>
      <c r="F3355" t="s">
        <v>3493</v>
      </c>
      <c r="G3355" t="s">
        <v>50</v>
      </c>
      <c r="H3355" t="s">
        <v>31</v>
      </c>
      <c r="I3355" t="s">
        <v>129</v>
      </c>
      <c r="J3355" t="s">
        <v>100</v>
      </c>
      <c r="K3355" t="s">
        <v>100</v>
      </c>
      <c r="L3355" t="s">
        <v>46</v>
      </c>
      <c r="M3355" t="s">
        <v>2882</v>
      </c>
      <c r="N3355" t="s">
        <v>3135</v>
      </c>
      <c r="O3355">
        <v>12.45</v>
      </c>
      <c r="Q3355">
        <v>134.72</v>
      </c>
      <c r="R3355">
        <v>134.72</v>
      </c>
      <c r="S3355">
        <v>0</v>
      </c>
      <c r="T3355">
        <v>134.72</v>
      </c>
      <c r="U3355">
        <v>90</v>
      </c>
      <c r="V3355">
        <f>SUMIF(货件明细!K:K,F3355,货件明细!AQ:AQ)</f>
        <v>0</v>
      </c>
      <c r="W3355">
        <f t="shared" si="208"/>
        <v>1</v>
      </c>
      <c r="X3355">
        <f t="shared" si="209"/>
        <v>90</v>
      </c>
      <c r="Y3355">
        <f>SUMIF(货件明细!K:K,F3355,货件明细!I:I)</f>
        <v>0</v>
      </c>
      <c r="Z3355">
        <f t="shared" si="210"/>
        <v>12.45</v>
      </c>
      <c r="AA3355">
        <f>SUMIF(货件明细!K:K,F3355,货件明细!J:J)</f>
        <v>0</v>
      </c>
      <c r="AB3355">
        <f t="shared" si="211"/>
        <v>1</v>
      </c>
    </row>
    <row r="3356" spans="1:28">
      <c r="A3356">
        <v>2025</v>
      </c>
      <c r="B3356">
        <v>5</v>
      </c>
      <c r="C3356">
        <v>22</v>
      </c>
      <c r="D3356" s="4">
        <v>45808</v>
      </c>
      <c r="E3356" t="s">
        <v>28</v>
      </c>
      <c r="F3356" t="s">
        <v>3494</v>
      </c>
      <c r="G3356" t="s">
        <v>64</v>
      </c>
      <c r="H3356" t="s">
        <v>44</v>
      </c>
      <c r="I3356" t="s">
        <v>129</v>
      </c>
      <c r="J3356" t="s">
        <v>100</v>
      </c>
      <c r="K3356" t="s">
        <v>100</v>
      </c>
      <c r="L3356" t="s">
        <v>46</v>
      </c>
      <c r="M3356" t="s">
        <v>47</v>
      </c>
      <c r="N3356" t="s">
        <v>159</v>
      </c>
      <c r="O3356">
        <v>12.45</v>
      </c>
      <c r="Q3356">
        <v>142.1</v>
      </c>
      <c r="R3356">
        <v>142.1</v>
      </c>
      <c r="S3356">
        <v>0</v>
      </c>
      <c r="T3356">
        <v>142.1</v>
      </c>
      <c r="U3356">
        <v>90</v>
      </c>
      <c r="V3356">
        <f>SUMIF(货件明细!K:K,F3356,货件明细!AQ:AQ)</f>
        <v>0</v>
      </c>
      <c r="W3356">
        <f t="shared" si="208"/>
        <v>1</v>
      </c>
      <c r="X3356">
        <f t="shared" si="209"/>
        <v>90</v>
      </c>
      <c r="Y3356">
        <f>SUMIF(货件明细!K:K,F3356,货件明细!I:I)</f>
        <v>0</v>
      </c>
      <c r="Z3356">
        <f t="shared" si="210"/>
        <v>12.45</v>
      </c>
      <c r="AA3356">
        <f>SUMIF(货件明细!K:K,F3356,货件明细!J:J)</f>
        <v>0</v>
      </c>
      <c r="AB3356">
        <f t="shared" si="211"/>
        <v>1</v>
      </c>
    </row>
    <row r="3357" spans="1:28">
      <c r="A3357">
        <v>2025</v>
      </c>
      <c r="B3357">
        <v>5</v>
      </c>
      <c r="C3357">
        <v>22</v>
      </c>
      <c r="D3357" s="4">
        <v>45808</v>
      </c>
      <c r="E3357" t="s">
        <v>28</v>
      </c>
      <c r="F3357" t="s">
        <v>3495</v>
      </c>
      <c r="G3357" t="s">
        <v>374</v>
      </c>
      <c r="H3357" t="s">
        <v>71</v>
      </c>
      <c r="I3357" t="s">
        <v>129</v>
      </c>
      <c r="J3357" t="s">
        <v>100</v>
      </c>
      <c r="K3357" t="s">
        <v>100</v>
      </c>
      <c r="L3357" t="s">
        <v>46</v>
      </c>
      <c r="M3357" t="s">
        <v>47</v>
      </c>
      <c r="N3357" t="s">
        <v>159</v>
      </c>
      <c r="O3357">
        <v>12.45</v>
      </c>
      <c r="Q3357">
        <v>103.75</v>
      </c>
      <c r="R3357">
        <v>103.75</v>
      </c>
      <c r="S3357">
        <v>0</v>
      </c>
      <c r="T3357">
        <v>103.75</v>
      </c>
      <c r="U3357">
        <v>90</v>
      </c>
      <c r="V3357">
        <f>SUMIF(货件明细!K:K,F3357,货件明细!AQ:AQ)</f>
        <v>0</v>
      </c>
      <c r="W3357">
        <f t="shared" si="208"/>
        <v>1</v>
      </c>
      <c r="X3357">
        <f t="shared" si="209"/>
        <v>90</v>
      </c>
      <c r="Y3357">
        <f>SUMIF(货件明细!K:K,F3357,货件明细!I:I)</f>
        <v>0</v>
      </c>
      <c r="Z3357">
        <f t="shared" si="210"/>
        <v>12.45</v>
      </c>
      <c r="AA3357">
        <f>SUMIF(货件明细!K:K,F3357,货件明细!J:J)</f>
        <v>0</v>
      </c>
      <c r="AB3357">
        <f t="shared" si="211"/>
        <v>1</v>
      </c>
    </row>
    <row r="3358" spans="1:28">
      <c r="A3358">
        <v>2025</v>
      </c>
      <c r="B3358">
        <v>5</v>
      </c>
      <c r="C3358">
        <v>22</v>
      </c>
      <c r="D3358" s="4">
        <v>45807</v>
      </c>
      <c r="E3358" t="s">
        <v>28</v>
      </c>
      <c r="F3358" t="s">
        <v>3496</v>
      </c>
      <c r="G3358" t="s">
        <v>882</v>
      </c>
      <c r="H3358" t="s">
        <v>71</v>
      </c>
      <c r="I3358" t="s">
        <v>39</v>
      </c>
      <c r="J3358" t="s">
        <v>100</v>
      </c>
      <c r="K3358" t="s">
        <v>58</v>
      </c>
      <c r="L3358" t="s">
        <v>46</v>
      </c>
      <c r="M3358" t="s">
        <v>65</v>
      </c>
      <c r="N3358" t="s">
        <v>2873</v>
      </c>
      <c r="O3358">
        <v>114.95</v>
      </c>
      <c r="Q3358">
        <v>812</v>
      </c>
      <c r="R3358">
        <v>812</v>
      </c>
      <c r="S3358">
        <v>0</v>
      </c>
      <c r="T3358">
        <v>812</v>
      </c>
      <c r="U3358">
        <v>272</v>
      </c>
      <c r="V3358">
        <f>SUMIF(货件明细!K:K,F3358,货件明细!AQ:AQ)</f>
        <v>0</v>
      </c>
      <c r="W3358">
        <f t="shared" si="208"/>
        <v>1</v>
      </c>
      <c r="X3358">
        <f t="shared" si="209"/>
        <v>272</v>
      </c>
      <c r="Y3358">
        <f>SUMIF(货件明细!K:K,F3358,货件明细!I:I)</f>
        <v>0</v>
      </c>
      <c r="Z3358">
        <f t="shared" si="210"/>
        <v>114.95</v>
      </c>
      <c r="AA3358">
        <f>SUMIF(货件明细!K:K,F3358,货件明细!J:J)</f>
        <v>0</v>
      </c>
      <c r="AB3358">
        <f t="shared" si="211"/>
        <v>1</v>
      </c>
    </row>
    <row r="3359" spans="1:28">
      <c r="A3359">
        <v>2025</v>
      </c>
      <c r="B3359">
        <v>5</v>
      </c>
      <c r="C3359">
        <v>22</v>
      </c>
      <c r="D3359" s="4">
        <v>45807</v>
      </c>
      <c r="E3359" t="s">
        <v>28</v>
      </c>
      <c r="F3359" t="s">
        <v>3497</v>
      </c>
      <c r="G3359" t="s">
        <v>54</v>
      </c>
      <c r="H3359" t="s">
        <v>31</v>
      </c>
      <c r="I3359" t="s">
        <v>39</v>
      </c>
      <c r="J3359" t="s">
        <v>100</v>
      </c>
      <c r="K3359" t="s">
        <v>100</v>
      </c>
      <c r="L3359" t="s">
        <v>46</v>
      </c>
      <c r="M3359" t="s">
        <v>65</v>
      </c>
      <c r="N3359" t="s">
        <v>1848</v>
      </c>
      <c r="O3359">
        <v>141.97</v>
      </c>
      <c r="Q3359">
        <v>1515.8</v>
      </c>
      <c r="R3359">
        <v>1515.8</v>
      </c>
      <c r="S3359">
        <v>0</v>
      </c>
      <c r="T3359">
        <v>1515.8</v>
      </c>
      <c r="U3359">
        <v>336</v>
      </c>
      <c r="V3359">
        <f>SUMIF(货件明细!K:K,F3359,货件明细!AQ:AQ)</f>
        <v>0</v>
      </c>
      <c r="W3359">
        <f t="shared" si="208"/>
        <v>1</v>
      </c>
      <c r="X3359">
        <f t="shared" si="209"/>
        <v>336</v>
      </c>
      <c r="Y3359">
        <f>SUMIF(货件明细!K:K,F3359,货件明细!I:I)</f>
        <v>0</v>
      </c>
      <c r="Z3359">
        <f t="shared" si="210"/>
        <v>141.97</v>
      </c>
      <c r="AA3359">
        <f>SUMIF(货件明细!K:K,F3359,货件明细!J:J)</f>
        <v>0</v>
      </c>
      <c r="AB3359">
        <f t="shared" si="211"/>
        <v>1</v>
      </c>
    </row>
    <row r="3360" spans="1:28">
      <c r="A3360">
        <v>2025</v>
      </c>
      <c r="B3360">
        <v>5</v>
      </c>
      <c r="C3360">
        <v>22</v>
      </c>
      <c r="D3360" s="4">
        <v>45807</v>
      </c>
      <c r="E3360" t="s">
        <v>28</v>
      </c>
      <c r="F3360" t="s">
        <v>3498</v>
      </c>
      <c r="G3360" t="s">
        <v>50</v>
      </c>
      <c r="H3360" t="s">
        <v>31</v>
      </c>
      <c r="I3360" t="s">
        <v>39</v>
      </c>
      <c r="J3360" t="s">
        <v>100</v>
      </c>
      <c r="K3360" t="s">
        <v>100</v>
      </c>
      <c r="L3360" t="s">
        <v>46</v>
      </c>
      <c r="M3360" t="s">
        <v>65</v>
      </c>
      <c r="N3360" t="s">
        <v>1848</v>
      </c>
      <c r="O3360">
        <v>87.93</v>
      </c>
      <c r="Q3360">
        <v>1020.8</v>
      </c>
      <c r="R3360">
        <v>1020.8</v>
      </c>
      <c r="S3360">
        <v>0</v>
      </c>
      <c r="T3360">
        <v>1020.8</v>
      </c>
      <c r="U3360">
        <v>208</v>
      </c>
      <c r="V3360">
        <f>SUMIF(货件明细!K:K,F3360,货件明细!AQ:AQ)</f>
        <v>0</v>
      </c>
      <c r="W3360">
        <f t="shared" si="208"/>
        <v>1</v>
      </c>
      <c r="X3360">
        <f t="shared" si="209"/>
        <v>208</v>
      </c>
      <c r="Y3360">
        <f>SUMIF(货件明细!K:K,F3360,货件明细!I:I)</f>
        <v>0</v>
      </c>
      <c r="Z3360">
        <f t="shared" si="210"/>
        <v>87.93</v>
      </c>
      <c r="AA3360">
        <f>SUMIF(货件明细!K:K,F3360,货件明细!J:J)</f>
        <v>0</v>
      </c>
      <c r="AB3360">
        <f t="shared" si="211"/>
        <v>1</v>
      </c>
    </row>
    <row r="3361" spans="1:28">
      <c r="A3361">
        <v>2025</v>
      </c>
      <c r="B3361">
        <v>5</v>
      </c>
      <c r="C3361">
        <v>22</v>
      </c>
      <c r="D3361" s="4">
        <v>45808</v>
      </c>
      <c r="E3361" t="s">
        <v>28</v>
      </c>
      <c r="F3361" t="s">
        <v>3499</v>
      </c>
      <c r="G3361" t="s">
        <v>64</v>
      </c>
      <c r="H3361" t="s">
        <v>44</v>
      </c>
      <c r="I3361" t="s">
        <v>39</v>
      </c>
      <c r="J3361" t="s">
        <v>100</v>
      </c>
      <c r="K3361" t="s">
        <v>100</v>
      </c>
      <c r="L3361" t="s">
        <v>46</v>
      </c>
      <c r="M3361" t="s">
        <v>47</v>
      </c>
      <c r="N3361" t="s">
        <v>100</v>
      </c>
      <c r="O3361">
        <v>114.95</v>
      </c>
      <c r="Q3361">
        <v>1138.5</v>
      </c>
      <c r="R3361">
        <v>1138.5</v>
      </c>
      <c r="S3361">
        <v>0</v>
      </c>
      <c r="T3361">
        <v>1138.5</v>
      </c>
      <c r="U3361">
        <v>272</v>
      </c>
      <c r="V3361">
        <f>SUMIF(货件明细!K:K,F3361,货件明细!AQ:AQ)</f>
        <v>0</v>
      </c>
      <c r="W3361">
        <f t="shared" si="208"/>
        <v>1</v>
      </c>
      <c r="X3361">
        <f t="shared" si="209"/>
        <v>272</v>
      </c>
      <c r="Y3361">
        <f>SUMIF(货件明细!K:K,F3361,货件明细!I:I)</f>
        <v>0</v>
      </c>
      <c r="Z3361">
        <f t="shared" si="210"/>
        <v>114.95</v>
      </c>
      <c r="AA3361">
        <f>SUMIF(货件明细!K:K,F3361,货件明细!J:J)</f>
        <v>0</v>
      </c>
      <c r="AB3361">
        <f t="shared" si="211"/>
        <v>1</v>
      </c>
    </row>
    <row r="3362" spans="1:28">
      <c r="A3362">
        <v>2025</v>
      </c>
      <c r="B3362">
        <v>5</v>
      </c>
      <c r="C3362">
        <v>22</v>
      </c>
      <c r="D3362" s="4">
        <v>45807</v>
      </c>
      <c r="E3362" t="s">
        <v>28</v>
      </c>
      <c r="F3362" t="s">
        <v>3500</v>
      </c>
      <c r="G3362" t="s">
        <v>374</v>
      </c>
      <c r="H3362" t="s">
        <v>71</v>
      </c>
      <c r="I3362" t="s">
        <v>39</v>
      </c>
      <c r="J3362" t="s">
        <v>100</v>
      </c>
      <c r="K3362" t="s">
        <v>58</v>
      </c>
      <c r="L3362" t="s">
        <v>46</v>
      </c>
      <c r="M3362" t="s">
        <v>65</v>
      </c>
      <c r="N3362" t="s">
        <v>2873</v>
      </c>
      <c r="O3362">
        <v>114.95</v>
      </c>
      <c r="Q3362">
        <v>893.2</v>
      </c>
      <c r="R3362">
        <v>893.2</v>
      </c>
      <c r="S3362">
        <v>0</v>
      </c>
      <c r="T3362">
        <v>893.2</v>
      </c>
      <c r="U3362">
        <v>272</v>
      </c>
      <c r="V3362">
        <f>SUMIF(货件明细!K:K,F3362,货件明细!AQ:AQ)</f>
        <v>0</v>
      </c>
      <c r="W3362">
        <f t="shared" si="208"/>
        <v>1</v>
      </c>
      <c r="X3362">
        <f t="shared" si="209"/>
        <v>272</v>
      </c>
      <c r="Y3362">
        <f>SUMIF(货件明细!K:K,F3362,货件明细!I:I)</f>
        <v>0</v>
      </c>
      <c r="Z3362">
        <f t="shared" si="210"/>
        <v>114.95</v>
      </c>
      <c r="AA3362">
        <f>SUMIF(货件明细!K:K,F3362,货件明细!J:J)</f>
        <v>0</v>
      </c>
      <c r="AB3362">
        <f t="shared" si="211"/>
        <v>1</v>
      </c>
    </row>
    <row r="3363" spans="1:28">
      <c r="A3363">
        <v>2025</v>
      </c>
      <c r="B3363">
        <v>5</v>
      </c>
      <c r="C3363">
        <v>22</v>
      </c>
      <c r="D3363" s="4">
        <v>45808</v>
      </c>
      <c r="E3363" t="s">
        <v>28</v>
      </c>
      <c r="F3363" t="s">
        <v>3501</v>
      </c>
      <c r="G3363" t="s">
        <v>882</v>
      </c>
      <c r="H3363" t="s">
        <v>71</v>
      </c>
      <c r="I3363" t="s">
        <v>129</v>
      </c>
      <c r="J3363" t="s">
        <v>45</v>
      </c>
      <c r="K3363" t="s">
        <v>45</v>
      </c>
      <c r="L3363" t="s">
        <v>46</v>
      </c>
      <c r="M3363" t="s">
        <v>47</v>
      </c>
      <c r="N3363" t="s">
        <v>48</v>
      </c>
      <c r="O3363">
        <v>21.5</v>
      </c>
      <c r="Q3363">
        <v>180.4</v>
      </c>
      <c r="R3363">
        <v>180.4</v>
      </c>
      <c r="S3363">
        <v>0</v>
      </c>
      <c r="T3363">
        <v>180.4</v>
      </c>
      <c r="U3363">
        <v>144</v>
      </c>
      <c r="V3363">
        <f>SUMIF(货件明细!K:K,F3363,货件明细!AQ:AQ)</f>
        <v>0</v>
      </c>
      <c r="W3363">
        <f t="shared" si="208"/>
        <v>1</v>
      </c>
      <c r="X3363">
        <f t="shared" si="209"/>
        <v>144</v>
      </c>
      <c r="Y3363">
        <f>SUMIF(货件明细!K:K,F3363,货件明细!I:I)</f>
        <v>0</v>
      </c>
      <c r="Z3363">
        <f t="shared" si="210"/>
        <v>21.5</v>
      </c>
      <c r="AA3363">
        <f>SUMIF(货件明细!K:K,F3363,货件明细!J:J)</f>
        <v>0</v>
      </c>
      <c r="AB3363">
        <f t="shared" si="211"/>
        <v>1</v>
      </c>
    </row>
    <row r="3364" spans="1:28">
      <c r="A3364">
        <v>2025</v>
      </c>
      <c r="B3364">
        <v>5</v>
      </c>
      <c r="C3364">
        <v>22</v>
      </c>
      <c r="D3364" s="4">
        <v>45808</v>
      </c>
      <c r="E3364" t="s">
        <v>28</v>
      </c>
      <c r="F3364" t="s">
        <v>3502</v>
      </c>
      <c r="G3364" t="s">
        <v>54</v>
      </c>
      <c r="H3364" t="s">
        <v>31</v>
      </c>
      <c r="I3364" t="s">
        <v>129</v>
      </c>
      <c r="J3364" t="s">
        <v>45</v>
      </c>
      <c r="K3364" t="s">
        <v>100</v>
      </c>
      <c r="L3364" t="s">
        <v>46</v>
      </c>
      <c r="M3364" t="s">
        <v>47</v>
      </c>
      <c r="N3364" t="s">
        <v>101</v>
      </c>
      <c r="O3364">
        <v>21.5</v>
      </c>
      <c r="Q3364">
        <v>163.2</v>
      </c>
      <c r="R3364">
        <v>163.2</v>
      </c>
      <c r="S3364">
        <v>0</v>
      </c>
      <c r="T3364">
        <v>163.2</v>
      </c>
      <c r="U3364">
        <v>144</v>
      </c>
      <c r="V3364">
        <f>SUMIF(货件明细!K:K,F3364,货件明细!AQ:AQ)</f>
        <v>0</v>
      </c>
      <c r="W3364">
        <f t="shared" si="208"/>
        <v>1</v>
      </c>
      <c r="X3364">
        <f t="shared" si="209"/>
        <v>144</v>
      </c>
      <c r="Y3364">
        <f>SUMIF(货件明细!K:K,F3364,货件明细!I:I)</f>
        <v>0</v>
      </c>
      <c r="Z3364">
        <f t="shared" si="210"/>
        <v>21.5</v>
      </c>
      <c r="AA3364">
        <f>SUMIF(货件明细!K:K,F3364,货件明细!J:J)</f>
        <v>0</v>
      </c>
      <c r="AB3364">
        <f t="shared" si="211"/>
        <v>1</v>
      </c>
    </row>
    <row r="3365" spans="1:28">
      <c r="A3365">
        <v>2025</v>
      </c>
      <c r="B3365">
        <v>5</v>
      </c>
      <c r="C3365">
        <v>22</v>
      </c>
      <c r="D3365" s="4">
        <v>45808</v>
      </c>
      <c r="E3365" t="s">
        <v>28</v>
      </c>
      <c r="F3365" t="s">
        <v>3503</v>
      </c>
      <c r="G3365" t="s">
        <v>64</v>
      </c>
      <c r="H3365" t="s">
        <v>44</v>
      </c>
      <c r="I3365" t="s">
        <v>129</v>
      </c>
      <c r="J3365" t="s">
        <v>45</v>
      </c>
      <c r="K3365" t="s">
        <v>45</v>
      </c>
      <c r="L3365" t="s">
        <v>46</v>
      </c>
      <c r="M3365" t="s">
        <v>47</v>
      </c>
      <c r="N3365" t="s">
        <v>48</v>
      </c>
      <c r="O3365">
        <v>21.5</v>
      </c>
      <c r="Q3365">
        <v>216.333333333333</v>
      </c>
      <c r="R3365">
        <v>216.333333333333</v>
      </c>
      <c r="S3365">
        <v>0</v>
      </c>
      <c r="T3365">
        <v>216.333333333333</v>
      </c>
      <c r="U3365">
        <v>144</v>
      </c>
      <c r="V3365">
        <f>SUMIF(货件明细!K:K,F3365,货件明细!AQ:AQ)</f>
        <v>0</v>
      </c>
      <c r="W3365">
        <f t="shared" si="208"/>
        <v>1</v>
      </c>
      <c r="X3365">
        <f t="shared" si="209"/>
        <v>144</v>
      </c>
      <c r="Y3365">
        <f>SUMIF(货件明细!K:K,F3365,货件明细!I:I)</f>
        <v>0</v>
      </c>
      <c r="Z3365">
        <f t="shared" si="210"/>
        <v>21.5</v>
      </c>
      <c r="AA3365">
        <f>SUMIF(货件明细!K:K,F3365,货件明细!J:J)</f>
        <v>0</v>
      </c>
      <c r="AB3365">
        <f t="shared" si="211"/>
        <v>1</v>
      </c>
    </row>
    <row r="3366" spans="1:28">
      <c r="A3366">
        <v>2025</v>
      </c>
      <c r="B3366">
        <v>5</v>
      </c>
      <c r="C3366">
        <v>22</v>
      </c>
      <c r="D3366" s="4">
        <v>45808</v>
      </c>
      <c r="E3366" t="s">
        <v>28</v>
      </c>
      <c r="F3366" t="s">
        <v>3504</v>
      </c>
      <c r="G3366" t="s">
        <v>374</v>
      </c>
      <c r="H3366" t="s">
        <v>71</v>
      </c>
      <c r="I3366" t="s">
        <v>129</v>
      </c>
      <c r="J3366" t="s">
        <v>45</v>
      </c>
      <c r="K3366" t="s">
        <v>45</v>
      </c>
      <c r="L3366" t="s">
        <v>46</v>
      </c>
      <c r="M3366" t="s">
        <v>47</v>
      </c>
      <c r="N3366" t="s">
        <v>48</v>
      </c>
      <c r="O3366">
        <v>21.5</v>
      </c>
      <c r="Q3366">
        <v>189.2</v>
      </c>
      <c r="R3366">
        <v>189.2</v>
      </c>
      <c r="S3366">
        <v>0</v>
      </c>
      <c r="T3366">
        <v>189.2</v>
      </c>
      <c r="U3366">
        <v>144</v>
      </c>
      <c r="V3366">
        <f>SUMIF(货件明细!K:K,F3366,货件明细!AQ:AQ)</f>
        <v>0</v>
      </c>
      <c r="W3366">
        <f t="shared" si="208"/>
        <v>1</v>
      </c>
      <c r="X3366">
        <f t="shared" si="209"/>
        <v>144</v>
      </c>
      <c r="Y3366">
        <f>SUMIF(货件明细!K:K,F3366,货件明细!I:I)</f>
        <v>0</v>
      </c>
      <c r="Z3366">
        <f t="shared" si="210"/>
        <v>21.5</v>
      </c>
      <c r="AA3366">
        <f>SUMIF(货件明细!K:K,F3366,货件明细!J:J)</f>
        <v>0</v>
      </c>
      <c r="AB3366">
        <f t="shared" si="211"/>
        <v>1</v>
      </c>
    </row>
    <row r="3367" spans="1:28">
      <c r="A3367">
        <v>2025</v>
      </c>
      <c r="B3367">
        <v>5</v>
      </c>
      <c r="C3367">
        <v>22</v>
      </c>
      <c r="D3367" s="4">
        <v>45808</v>
      </c>
      <c r="E3367" t="s">
        <v>28</v>
      </c>
      <c r="F3367" t="s">
        <v>3505</v>
      </c>
      <c r="G3367" t="s">
        <v>50</v>
      </c>
      <c r="H3367" t="s">
        <v>31</v>
      </c>
      <c r="I3367" t="s">
        <v>129</v>
      </c>
      <c r="J3367" t="s">
        <v>45</v>
      </c>
      <c r="K3367" t="s">
        <v>100</v>
      </c>
      <c r="L3367" t="s">
        <v>46</v>
      </c>
      <c r="M3367" t="s">
        <v>47</v>
      </c>
      <c r="N3367" t="s">
        <v>101</v>
      </c>
      <c r="O3367">
        <v>21.5</v>
      </c>
      <c r="Q3367">
        <v>159.12</v>
      </c>
      <c r="R3367">
        <v>159.12</v>
      </c>
      <c r="S3367">
        <v>0</v>
      </c>
      <c r="T3367">
        <v>159.12</v>
      </c>
      <c r="U3367">
        <v>144</v>
      </c>
      <c r="V3367">
        <f>SUMIF(货件明细!K:K,F3367,货件明细!AQ:AQ)</f>
        <v>0</v>
      </c>
      <c r="W3367">
        <f t="shared" si="208"/>
        <v>1</v>
      </c>
      <c r="X3367">
        <f t="shared" si="209"/>
        <v>144</v>
      </c>
      <c r="Y3367">
        <f>SUMIF(货件明细!K:K,F3367,货件明细!I:I)</f>
        <v>0</v>
      </c>
      <c r="Z3367">
        <f t="shared" si="210"/>
        <v>21.5</v>
      </c>
      <c r="AA3367">
        <f>SUMIF(货件明细!K:K,F3367,货件明细!J:J)</f>
        <v>0</v>
      </c>
      <c r="AB3367">
        <f t="shared" si="211"/>
        <v>1</v>
      </c>
    </row>
    <row r="3368" spans="1:28">
      <c r="A3368">
        <v>2025</v>
      </c>
      <c r="B3368">
        <v>5</v>
      </c>
      <c r="C3368">
        <v>22</v>
      </c>
      <c r="D3368" s="4">
        <v>45808</v>
      </c>
      <c r="E3368" t="s">
        <v>28</v>
      </c>
      <c r="F3368" t="s">
        <v>3506</v>
      </c>
      <c r="G3368" t="s">
        <v>882</v>
      </c>
      <c r="H3368" t="s">
        <v>71</v>
      </c>
      <c r="I3368" t="s">
        <v>39</v>
      </c>
      <c r="J3368" t="s">
        <v>45</v>
      </c>
      <c r="K3368" t="s">
        <v>45</v>
      </c>
      <c r="L3368" t="s">
        <v>46</v>
      </c>
      <c r="M3368" t="s">
        <v>65</v>
      </c>
      <c r="N3368" t="s">
        <v>1825</v>
      </c>
      <c r="O3368">
        <v>15.18</v>
      </c>
      <c r="Q3368">
        <v>178.5</v>
      </c>
      <c r="R3368">
        <v>178.5</v>
      </c>
      <c r="S3368">
        <v>0</v>
      </c>
      <c r="T3368">
        <v>178.5</v>
      </c>
      <c r="U3368">
        <v>36</v>
      </c>
      <c r="V3368">
        <f>SUMIF(货件明细!K:K,F3368,货件明细!AQ:AQ)</f>
        <v>0</v>
      </c>
      <c r="W3368">
        <f t="shared" si="208"/>
        <v>1</v>
      </c>
      <c r="X3368">
        <f t="shared" si="209"/>
        <v>36</v>
      </c>
      <c r="Y3368">
        <f>SUMIF(货件明细!K:K,F3368,货件明细!I:I)</f>
        <v>0</v>
      </c>
      <c r="Z3368">
        <f t="shared" si="210"/>
        <v>15.18</v>
      </c>
      <c r="AA3368">
        <f>SUMIF(货件明细!K:K,F3368,货件明细!J:J)</f>
        <v>0</v>
      </c>
      <c r="AB3368">
        <f t="shared" si="211"/>
        <v>1</v>
      </c>
    </row>
    <row r="3369" spans="1:28">
      <c r="A3369">
        <v>2025</v>
      </c>
      <c r="B3369">
        <v>5</v>
      </c>
      <c r="C3369">
        <v>22</v>
      </c>
      <c r="D3369" s="4">
        <v>45808</v>
      </c>
      <c r="E3369" t="s">
        <v>28</v>
      </c>
      <c r="F3369" t="s">
        <v>3507</v>
      </c>
      <c r="G3369" t="s">
        <v>50</v>
      </c>
      <c r="H3369" t="s">
        <v>31</v>
      </c>
      <c r="I3369" t="s">
        <v>39</v>
      </c>
      <c r="J3369" t="s">
        <v>45</v>
      </c>
      <c r="K3369" t="s">
        <v>100</v>
      </c>
      <c r="L3369" t="s">
        <v>46</v>
      </c>
      <c r="M3369" t="s">
        <v>47</v>
      </c>
      <c r="N3369" t="s">
        <v>226</v>
      </c>
      <c r="O3369">
        <v>15.18</v>
      </c>
      <c r="Q3369">
        <v>165</v>
      </c>
      <c r="R3369">
        <v>165</v>
      </c>
      <c r="S3369">
        <v>0</v>
      </c>
      <c r="T3369">
        <v>165</v>
      </c>
      <c r="U3369">
        <v>36</v>
      </c>
      <c r="V3369">
        <f>SUMIF(货件明细!K:K,F3369,货件明细!AQ:AQ)</f>
        <v>0</v>
      </c>
      <c r="W3369">
        <f t="shared" si="208"/>
        <v>1</v>
      </c>
      <c r="X3369">
        <f t="shared" si="209"/>
        <v>36</v>
      </c>
      <c r="Y3369">
        <f>SUMIF(货件明细!K:K,F3369,货件明细!I:I)</f>
        <v>0</v>
      </c>
      <c r="Z3369">
        <f t="shared" si="210"/>
        <v>15.18</v>
      </c>
      <c r="AA3369">
        <f>SUMIF(货件明细!K:K,F3369,货件明细!J:J)</f>
        <v>0</v>
      </c>
      <c r="AB3369">
        <f t="shared" si="211"/>
        <v>1</v>
      </c>
    </row>
    <row r="3370" spans="1:28">
      <c r="A3370">
        <v>2025</v>
      </c>
      <c r="B3370">
        <v>5</v>
      </c>
      <c r="C3370">
        <v>22</v>
      </c>
      <c r="D3370" s="4">
        <v>45808</v>
      </c>
      <c r="E3370" t="s">
        <v>28</v>
      </c>
      <c r="F3370" t="s">
        <v>3508</v>
      </c>
      <c r="G3370" t="s">
        <v>54</v>
      </c>
      <c r="H3370" t="s">
        <v>31</v>
      </c>
      <c r="I3370" t="s">
        <v>39</v>
      </c>
      <c r="J3370" t="s">
        <v>45</v>
      </c>
      <c r="K3370" t="s">
        <v>100</v>
      </c>
      <c r="L3370" t="s">
        <v>46</v>
      </c>
      <c r="M3370" t="s">
        <v>47</v>
      </c>
      <c r="N3370" t="s">
        <v>226</v>
      </c>
      <c r="O3370">
        <v>15.18</v>
      </c>
      <c r="Q3370">
        <v>160.5</v>
      </c>
      <c r="R3370">
        <v>160.5</v>
      </c>
      <c r="S3370">
        <v>0</v>
      </c>
      <c r="T3370">
        <v>160.5</v>
      </c>
      <c r="U3370">
        <v>36</v>
      </c>
      <c r="V3370">
        <f>SUMIF(货件明细!K:K,F3370,货件明细!AQ:AQ)</f>
        <v>0</v>
      </c>
      <c r="W3370">
        <f t="shared" si="208"/>
        <v>1</v>
      </c>
      <c r="X3370">
        <f t="shared" si="209"/>
        <v>36</v>
      </c>
      <c r="Y3370">
        <f>SUMIF(货件明细!K:K,F3370,货件明细!I:I)</f>
        <v>0</v>
      </c>
      <c r="Z3370">
        <f t="shared" si="210"/>
        <v>15.18</v>
      </c>
      <c r="AA3370">
        <f>SUMIF(货件明细!K:K,F3370,货件明细!J:J)</f>
        <v>0</v>
      </c>
      <c r="AB3370">
        <f t="shared" si="211"/>
        <v>1</v>
      </c>
    </row>
    <row r="3371" spans="1:28">
      <c r="A3371">
        <v>2025</v>
      </c>
      <c r="B3371">
        <v>5</v>
      </c>
      <c r="C3371">
        <v>22</v>
      </c>
      <c r="D3371" s="4">
        <v>45808</v>
      </c>
      <c r="E3371" t="s">
        <v>28</v>
      </c>
      <c r="F3371" t="s">
        <v>3509</v>
      </c>
      <c r="G3371" t="s">
        <v>64</v>
      </c>
      <c r="H3371" t="s">
        <v>44</v>
      </c>
      <c r="I3371" t="s">
        <v>39</v>
      </c>
      <c r="J3371" t="s">
        <v>45</v>
      </c>
      <c r="K3371" t="s">
        <v>45</v>
      </c>
      <c r="L3371" t="s">
        <v>46</v>
      </c>
      <c r="M3371" t="s">
        <v>65</v>
      </c>
      <c r="N3371" t="s">
        <v>1825</v>
      </c>
      <c r="O3371">
        <v>15.18</v>
      </c>
      <c r="Q3371">
        <v>220.5</v>
      </c>
      <c r="R3371">
        <v>220.5</v>
      </c>
      <c r="S3371">
        <v>0</v>
      </c>
      <c r="T3371">
        <v>220.5</v>
      </c>
      <c r="U3371">
        <v>36</v>
      </c>
      <c r="V3371">
        <f>SUMIF(货件明细!K:K,F3371,货件明细!AQ:AQ)</f>
        <v>0</v>
      </c>
      <c r="W3371">
        <f t="shared" si="208"/>
        <v>1</v>
      </c>
      <c r="X3371">
        <f t="shared" si="209"/>
        <v>36</v>
      </c>
      <c r="Y3371">
        <f>SUMIF(货件明细!K:K,F3371,货件明细!I:I)</f>
        <v>0</v>
      </c>
      <c r="Z3371">
        <f t="shared" si="210"/>
        <v>15.18</v>
      </c>
      <c r="AA3371">
        <f>SUMIF(货件明细!K:K,F3371,货件明细!J:J)</f>
        <v>0</v>
      </c>
      <c r="AB3371">
        <f t="shared" si="211"/>
        <v>1</v>
      </c>
    </row>
    <row r="3372" spans="1:28">
      <c r="A3372">
        <v>2025</v>
      </c>
      <c r="B3372">
        <v>5</v>
      </c>
      <c r="C3372">
        <v>22</v>
      </c>
      <c r="D3372" s="4">
        <v>45808</v>
      </c>
      <c r="E3372" t="s">
        <v>28</v>
      </c>
      <c r="F3372" t="s">
        <v>3510</v>
      </c>
      <c r="G3372" t="s">
        <v>374</v>
      </c>
      <c r="H3372" t="s">
        <v>71</v>
      </c>
      <c r="I3372" t="s">
        <v>39</v>
      </c>
      <c r="J3372" t="s">
        <v>45</v>
      </c>
      <c r="K3372" t="s">
        <v>45</v>
      </c>
      <c r="L3372" t="s">
        <v>46</v>
      </c>
      <c r="M3372" t="s">
        <v>65</v>
      </c>
      <c r="N3372" t="s">
        <v>1825</v>
      </c>
      <c r="O3372">
        <v>15.18</v>
      </c>
      <c r="Q3372">
        <v>189</v>
      </c>
      <c r="R3372">
        <v>189</v>
      </c>
      <c r="S3372">
        <v>0</v>
      </c>
      <c r="T3372">
        <v>189</v>
      </c>
      <c r="U3372">
        <v>36</v>
      </c>
      <c r="V3372">
        <f>SUMIF(货件明细!K:K,F3372,货件明细!AQ:AQ)</f>
        <v>0</v>
      </c>
      <c r="W3372">
        <f t="shared" si="208"/>
        <v>1</v>
      </c>
      <c r="X3372">
        <f t="shared" si="209"/>
        <v>36</v>
      </c>
      <c r="Y3372">
        <f>SUMIF(货件明细!K:K,F3372,货件明细!I:I)</f>
        <v>0</v>
      </c>
      <c r="Z3372">
        <f t="shared" si="210"/>
        <v>15.18</v>
      </c>
      <c r="AA3372">
        <f>SUMIF(货件明细!K:K,F3372,货件明细!J:J)</f>
        <v>0</v>
      </c>
      <c r="AB3372">
        <f t="shared" si="211"/>
        <v>1</v>
      </c>
    </row>
    <row r="3373" spans="1:28">
      <c r="A3373">
        <v>2025</v>
      </c>
      <c r="B3373">
        <v>5</v>
      </c>
      <c r="C3373">
        <v>22</v>
      </c>
      <c r="D3373" s="4">
        <v>45808</v>
      </c>
      <c r="E3373" t="s">
        <v>28</v>
      </c>
      <c r="F3373" t="s">
        <v>3511</v>
      </c>
      <c r="G3373" t="s">
        <v>64</v>
      </c>
      <c r="H3373" t="s">
        <v>44</v>
      </c>
      <c r="I3373" t="s">
        <v>145</v>
      </c>
      <c r="J3373" t="s">
        <v>45</v>
      </c>
      <c r="K3373" t="s">
        <v>45</v>
      </c>
      <c r="L3373" t="s">
        <v>46</v>
      </c>
      <c r="M3373" t="s">
        <v>47</v>
      </c>
      <c r="N3373" t="s">
        <v>48</v>
      </c>
      <c r="O3373">
        <v>21.25</v>
      </c>
      <c r="Q3373">
        <v>216.333333333333</v>
      </c>
      <c r="R3373">
        <v>216.333333333333</v>
      </c>
      <c r="S3373">
        <v>0</v>
      </c>
      <c r="T3373">
        <v>216.333333333333</v>
      </c>
      <c r="U3373">
        <v>66</v>
      </c>
      <c r="V3373">
        <f>SUMIF(货件明细!K:K,F3373,货件明细!AQ:AQ)</f>
        <v>0</v>
      </c>
      <c r="W3373">
        <f t="shared" si="208"/>
        <v>1</v>
      </c>
      <c r="X3373">
        <f t="shared" si="209"/>
        <v>66</v>
      </c>
      <c r="Y3373">
        <f>SUMIF(货件明细!K:K,F3373,货件明细!I:I)</f>
        <v>0</v>
      </c>
      <c r="Z3373">
        <f t="shared" si="210"/>
        <v>21.25</v>
      </c>
      <c r="AA3373">
        <f>SUMIF(货件明细!K:K,F3373,货件明细!J:J)</f>
        <v>0</v>
      </c>
      <c r="AB3373">
        <f t="shared" si="211"/>
        <v>1</v>
      </c>
    </row>
    <row r="3374" spans="1:28">
      <c r="A3374">
        <v>2025</v>
      </c>
      <c r="B3374">
        <v>5</v>
      </c>
      <c r="C3374">
        <v>22</v>
      </c>
      <c r="D3374" s="4">
        <v>45808</v>
      </c>
      <c r="E3374" t="s">
        <v>28</v>
      </c>
      <c r="F3374" t="s">
        <v>3512</v>
      </c>
      <c r="G3374" t="s">
        <v>882</v>
      </c>
      <c r="H3374" t="s">
        <v>71</v>
      </c>
      <c r="I3374" t="s">
        <v>145</v>
      </c>
      <c r="J3374" t="s">
        <v>45</v>
      </c>
      <c r="K3374" t="s">
        <v>45</v>
      </c>
      <c r="L3374" t="s">
        <v>46</v>
      </c>
      <c r="M3374" t="s">
        <v>47</v>
      </c>
      <c r="N3374" t="s">
        <v>48</v>
      </c>
      <c r="O3374">
        <v>21.25</v>
      </c>
      <c r="Q3374">
        <v>180.4</v>
      </c>
      <c r="R3374">
        <v>180.4</v>
      </c>
      <c r="S3374">
        <v>0</v>
      </c>
      <c r="T3374">
        <v>180.4</v>
      </c>
      <c r="U3374">
        <v>66</v>
      </c>
      <c r="V3374">
        <f>SUMIF(货件明细!K:K,F3374,货件明细!AQ:AQ)</f>
        <v>0</v>
      </c>
      <c r="W3374">
        <f t="shared" si="208"/>
        <v>1</v>
      </c>
      <c r="X3374">
        <f t="shared" si="209"/>
        <v>66</v>
      </c>
      <c r="Y3374">
        <f>SUMIF(货件明细!K:K,F3374,货件明细!I:I)</f>
        <v>0</v>
      </c>
      <c r="Z3374">
        <f t="shared" si="210"/>
        <v>21.25</v>
      </c>
      <c r="AA3374">
        <f>SUMIF(货件明细!K:K,F3374,货件明细!J:J)</f>
        <v>0</v>
      </c>
      <c r="AB3374">
        <f t="shared" si="211"/>
        <v>1</v>
      </c>
    </row>
    <row r="3375" spans="1:28">
      <c r="A3375">
        <v>2025</v>
      </c>
      <c r="B3375">
        <v>5</v>
      </c>
      <c r="C3375">
        <v>22</v>
      </c>
      <c r="D3375" s="4">
        <v>45808</v>
      </c>
      <c r="E3375" t="s">
        <v>28</v>
      </c>
      <c r="F3375" t="s">
        <v>3513</v>
      </c>
      <c r="G3375" t="s">
        <v>374</v>
      </c>
      <c r="H3375" t="s">
        <v>71</v>
      </c>
      <c r="I3375" t="s">
        <v>145</v>
      </c>
      <c r="J3375" t="s">
        <v>45</v>
      </c>
      <c r="K3375" t="s">
        <v>45</v>
      </c>
      <c r="L3375" t="s">
        <v>46</v>
      </c>
      <c r="M3375" t="s">
        <v>47</v>
      </c>
      <c r="N3375" t="s">
        <v>48</v>
      </c>
      <c r="O3375">
        <v>21.25</v>
      </c>
      <c r="Q3375">
        <v>189.2</v>
      </c>
      <c r="R3375">
        <v>189.2</v>
      </c>
      <c r="S3375">
        <v>0</v>
      </c>
      <c r="T3375">
        <v>189.2</v>
      </c>
      <c r="U3375">
        <v>66</v>
      </c>
      <c r="V3375">
        <f>SUMIF(货件明细!K:K,F3375,货件明细!AQ:AQ)</f>
        <v>0</v>
      </c>
      <c r="W3375">
        <f t="shared" si="208"/>
        <v>1</v>
      </c>
      <c r="X3375">
        <f t="shared" si="209"/>
        <v>66</v>
      </c>
      <c r="Y3375">
        <f>SUMIF(货件明细!K:K,F3375,货件明细!I:I)</f>
        <v>0</v>
      </c>
      <c r="Z3375">
        <f t="shared" si="210"/>
        <v>21.25</v>
      </c>
      <c r="AA3375">
        <f>SUMIF(货件明细!K:K,F3375,货件明细!J:J)</f>
        <v>0</v>
      </c>
      <c r="AB3375">
        <f t="shared" si="211"/>
        <v>1</v>
      </c>
    </row>
    <row r="3376" spans="1:28">
      <c r="A3376">
        <v>2025</v>
      </c>
      <c r="B3376">
        <v>5</v>
      </c>
      <c r="C3376">
        <v>22</v>
      </c>
      <c r="D3376" s="4">
        <v>45808</v>
      </c>
      <c r="E3376" t="s">
        <v>28</v>
      </c>
      <c r="F3376" t="s">
        <v>3514</v>
      </c>
      <c r="G3376" t="s">
        <v>54</v>
      </c>
      <c r="H3376" t="s">
        <v>31</v>
      </c>
      <c r="I3376" t="s">
        <v>145</v>
      </c>
      <c r="J3376" t="s">
        <v>45</v>
      </c>
      <c r="K3376" t="s">
        <v>100</v>
      </c>
      <c r="L3376" t="s">
        <v>46</v>
      </c>
      <c r="M3376" t="s">
        <v>47</v>
      </c>
      <c r="N3376" t="s">
        <v>101</v>
      </c>
      <c r="O3376">
        <v>21.25</v>
      </c>
      <c r="Q3376">
        <v>163.2</v>
      </c>
      <c r="R3376">
        <v>163.2</v>
      </c>
      <c r="S3376">
        <v>0</v>
      </c>
      <c r="T3376">
        <v>163.2</v>
      </c>
      <c r="U3376">
        <v>66</v>
      </c>
      <c r="V3376">
        <f>SUMIF(货件明细!K:K,F3376,货件明细!AQ:AQ)</f>
        <v>0</v>
      </c>
      <c r="W3376">
        <f t="shared" si="208"/>
        <v>1</v>
      </c>
      <c r="X3376">
        <f t="shared" si="209"/>
        <v>66</v>
      </c>
      <c r="Y3376">
        <f>SUMIF(货件明细!K:K,F3376,货件明细!I:I)</f>
        <v>0</v>
      </c>
      <c r="Z3376">
        <f t="shared" si="210"/>
        <v>21.25</v>
      </c>
      <c r="AA3376">
        <f>SUMIF(货件明细!K:K,F3376,货件明细!J:J)</f>
        <v>0</v>
      </c>
      <c r="AB3376">
        <f t="shared" si="211"/>
        <v>1</v>
      </c>
    </row>
    <row r="3377" spans="1:28">
      <c r="A3377">
        <v>2025</v>
      </c>
      <c r="B3377">
        <v>5</v>
      </c>
      <c r="C3377">
        <v>22</v>
      </c>
      <c r="D3377" s="4">
        <v>45808</v>
      </c>
      <c r="E3377" t="s">
        <v>28</v>
      </c>
      <c r="F3377" t="s">
        <v>3515</v>
      </c>
      <c r="G3377" t="s">
        <v>50</v>
      </c>
      <c r="H3377" t="s">
        <v>31</v>
      </c>
      <c r="I3377" t="s">
        <v>145</v>
      </c>
      <c r="J3377" t="s">
        <v>45</v>
      </c>
      <c r="K3377" t="s">
        <v>100</v>
      </c>
      <c r="L3377" t="s">
        <v>46</v>
      </c>
      <c r="M3377" t="s">
        <v>47</v>
      </c>
      <c r="N3377" t="s">
        <v>101</v>
      </c>
      <c r="O3377">
        <v>21.25</v>
      </c>
      <c r="Q3377">
        <v>159.12</v>
      </c>
      <c r="R3377">
        <v>159.12</v>
      </c>
      <c r="S3377">
        <v>0</v>
      </c>
      <c r="T3377">
        <v>159.12</v>
      </c>
      <c r="U3377">
        <v>66</v>
      </c>
      <c r="V3377">
        <f>SUMIF(货件明细!K:K,F3377,货件明细!AQ:AQ)</f>
        <v>0</v>
      </c>
      <c r="W3377">
        <f t="shared" si="208"/>
        <v>1</v>
      </c>
      <c r="X3377">
        <f t="shared" si="209"/>
        <v>66</v>
      </c>
      <c r="Y3377">
        <f>SUMIF(货件明细!K:K,F3377,货件明细!I:I)</f>
        <v>0</v>
      </c>
      <c r="Z3377">
        <f t="shared" si="210"/>
        <v>21.25</v>
      </c>
      <c r="AA3377">
        <f>SUMIF(货件明细!K:K,F3377,货件明细!J:J)</f>
        <v>0</v>
      </c>
      <c r="AB3377">
        <f t="shared" si="211"/>
        <v>1</v>
      </c>
    </row>
    <row r="3378" spans="1:28">
      <c r="A3378">
        <v>2025</v>
      </c>
      <c r="B3378">
        <v>5</v>
      </c>
      <c r="C3378">
        <v>22</v>
      </c>
      <c r="D3378" s="4">
        <v>45808</v>
      </c>
      <c r="E3378" t="s">
        <v>28</v>
      </c>
      <c r="F3378" t="s">
        <v>3516</v>
      </c>
      <c r="G3378" t="s">
        <v>882</v>
      </c>
      <c r="H3378" t="s">
        <v>71</v>
      </c>
      <c r="I3378" t="s">
        <v>145</v>
      </c>
      <c r="J3378" t="s">
        <v>45</v>
      </c>
      <c r="K3378" t="s">
        <v>45</v>
      </c>
      <c r="L3378" t="s">
        <v>46</v>
      </c>
      <c r="M3378" t="s">
        <v>47</v>
      </c>
      <c r="N3378" t="s">
        <v>48</v>
      </c>
      <c r="O3378">
        <v>21.25</v>
      </c>
      <c r="Q3378">
        <v>180.4</v>
      </c>
      <c r="R3378">
        <v>180.4</v>
      </c>
      <c r="S3378">
        <v>0</v>
      </c>
      <c r="T3378">
        <v>180.4</v>
      </c>
      <c r="U3378">
        <v>128</v>
      </c>
      <c r="V3378">
        <f>SUMIF(货件明细!K:K,F3378,货件明细!AQ:AQ)</f>
        <v>0</v>
      </c>
      <c r="W3378">
        <f t="shared" si="208"/>
        <v>1</v>
      </c>
      <c r="X3378">
        <f t="shared" si="209"/>
        <v>128</v>
      </c>
      <c r="Y3378">
        <f>SUMIF(货件明细!K:K,F3378,货件明细!I:I)</f>
        <v>0</v>
      </c>
      <c r="Z3378">
        <f t="shared" si="210"/>
        <v>21.25</v>
      </c>
      <c r="AA3378">
        <f>SUMIF(货件明细!K:K,F3378,货件明细!J:J)</f>
        <v>0</v>
      </c>
      <c r="AB3378">
        <f t="shared" si="211"/>
        <v>1</v>
      </c>
    </row>
    <row r="3379" spans="1:28">
      <c r="A3379">
        <v>2025</v>
      </c>
      <c r="B3379">
        <v>5</v>
      </c>
      <c r="C3379">
        <v>22</v>
      </c>
      <c r="D3379" s="4">
        <v>45808</v>
      </c>
      <c r="E3379" t="s">
        <v>28</v>
      </c>
      <c r="F3379" t="s">
        <v>3517</v>
      </c>
      <c r="G3379" t="s">
        <v>54</v>
      </c>
      <c r="H3379" t="s">
        <v>31</v>
      </c>
      <c r="I3379" t="s">
        <v>145</v>
      </c>
      <c r="J3379" t="s">
        <v>45</v>
      </c>
      <c r="K3379" t="s">
        <v>100</v>
      </c>
      <c r="L3379" t="s">
        <v>46</v>
      </c>
      <c r="M3379" t="s">
        <v>47</v>
      </c>
      <c r="N3379" t="s">
        <v>101</v>
      </c>
      <c r="O3379">
        <v>21.25</v>
      </c>
      <c r="Q3379">
        <v>163.2</v>
      </c>
      <c r="R3379">
        <v>163.2</v>
      </c>
      <c r="S3379">
        <v>0</v>
      </c>
      <c r="T3379">
        <v>163.2</v>
      </c>
      <c r="U3379">
        <v>128</v>
      </c>
      <c r="V3379">
        <f>SUMIF(货件明细!K:K,F3379,货件明细!AQ:AQ)</f>
        <v>0</v>
      </c>
      <c r="W3379">
        <f t="shared" si="208"/>
        <v>1</v>
      </c>
      <c r="X3379">
        <f t="shared" si="209"/>
        <v>128</v>
      </c>
      <c r="Y3379">
        <f>SUMIF(货件明细!K:K,F3379,货件明细!I:I)</f>
        <v>0</v>
      </c>
      <c r="Z3379">
        <f t="shared" si="210"/>
        <v>21.25</v>
      </c>
      <c r="AA3379">
        <f>SUMIF(货件明细!K:K,F3379,货件明细!J:J)</f>
        <v>0</v>
      </c>
      <c r="AB3379">
        <f t="shared" si="211"/>
        <v>1</v>
      </c>
    </row>
    <row r="3380" spans="1:28">
      <c r="A3380">
        <v>2025</v>
      </c>
      <c r="B3380">
        <v>5</v>
      </c>
      <c r="C3380">
        <v>22</v>
      </c>
      <c r="D3380" s="4">
        <v>45808</v>
      </c>
      <c r="E3380" t="s">
        <v>28</v>
      </c>
      <c r="F3380" t="s">
        <v>3518</v>
      </c>
      <c r="G3380" t="s">
        <v>50</v>
      </c>
      <c r="H3380" t="s">
        <v>31</v>
      </c>
      <c r="I3380" t="s">
        <v>145</v>
      </c>
      <c r="J3380" t="s">
        <v>45</v>
      </c>
      <c r="K3380" t="s">
        <v>100</v>
      </c>
      <c r="L3380" t="s">
        <v>46</v>
      </c>
      <c r="M3380" t="s">
        <v>47</v>
      </c>
      <c r="N3380" t="s">
        <v>101</v>
      </c>
      <c r="O3380">
        <v>21.25</v>
      </c>
      <c r="Q3380">
        <v>159.12</v>
      </c>
      <c r="R3380">
        <v>159.12</v>
      </c>
      <c r="S3380">
        <v>0</v>
      </c>
      <c r="T3380">
        <v>159.12</v>
      </c>
      <c r="U3380">
        <v>128</v>
      </c>
      <c r="V3380">
        <f>SUMIF(货件明细!K:K,F3380,货件明细!AQ:AQ)</f>
        <v>0</v>
      </c>
      <c r="W3380">
        <f t="shared" si="208"/>
        <v>1</v>
      </c>
      <c r="X3380">
        <f t="shared" si="209"/>
        <v>128</v>
      </c>
      <c r="Y3380">
        <f>SUMIF(货件明细!K:K,F3380,货件明细!I:I)</f>
        <v>0</v>
      </c>
      <c r="Z3380">
        <f t="shared" si="210"/>
        <v>21.25</v>
      </c>
      <c r="AA3380">
        <f>SUMIF(货件明细!K:K,F3380,货件明细!J:J)</f>
        <v>0</v>
      </c>
      <c r="AB3380">
        <f t="shared" si="211"/>
        <v>1</v>
      </c>
    </row>
    <row r="3381" spans="1:28">
      <c r="A3381">
        <v>2025</v>
      </c>
      <c r="B3381">
        <v>5</v>
      </c>
      <c r="C3381">
        <v>22</v>
      </c>
      <c r="D3381" s="4">
        <v>45808</v>
      </c>
      <c r="E3381" t="s">
        <v>28</v>
      </c>
      <c r="F3381" t="s">
        <v>3519</v>
      </c>
      <c r="G3381" t="s">
        <v>374</v>
      </c>
      <c r="H3381" t="s">
        <v>71</v>
      </c>
      <c r="I3381" t="s">
        <v>145</v>
      </c>
      <c r="J3381" t="s">
        <v>45</v>
      </c>
      <c r="K3381" t="s">
        <v>45</v>
      </c>
      <c r="L3381" t="s">
        <v>46</v>
      </c>
      <c r="M3381" t="s">
        <v>47</v>
      </c>
      <c r="N3381" t="s">
        <v>48</v>
      </c>
      <c r="O3381">
        <v>21.25</v>
      </c>
      <c r="Q3381">
        <v>189.2</v>
      </c>
      <c r="R3381">
        <v>189.2</v>
      </c>
      <c r="S3381">
        <v>0</v>
      </c>
      <c r="T3381">
        <v>189.2</v>
      </c>
      <c r="U3381">
        <v>128</v>
      </c>
      <c r="V3381">
        <f>SUMIF(货件明细!K:K,F3381,货件明细!AQ:AQ)</f>
        <v>0</v>
      </c>
      <c r="W3381">
        <f t="shared" si="208"/>
        <v>1</v>
      </c>
      <c r="X3381">
        <f t="shared" si="209"/>
        <v>128</v>
      </c>
      <c r="Y3381">
        <f>SUMIF(货件明细!K:K,F3381,货件明细!I:I)</f>
        <v>0</v>
      </c>
      <c r="Z3381">
        <f t="shared" si="210"/>
        <v>21.25</v>
      </c>
      <c r="AA3381">
        <f>SUMIF(货件明细!K:K,F3381,货件明细!J:J)</f>
        <v>0</v>
      </c>
      <c r="AB3381">
        <f t="shared" si="211"/>
        <v>1</v>
      </c>
    </row>
    <row r="3382" spans="1:28">
      <c r="A3382">
        <v>2025</v>
      </c>
      <c r="B3382">
        <v>5</v>
      </c>
      <c r="C3382">
        <v>22</v>
      </c>
      <c r="D3382" s="4">
        <v>45808</v>
      </c>
      <c r="E3382" t="s">
        <v>28</v>
      </c>
      <c r="F3382" t="s">
        <v>3520</v>
      </c>
      <c r="G3382" t="s">
        <v>64</v>
      </c>
      <c r="H3382" t="s">
        <v>44</v>
      </c>
      <c r="I3382" t="s">
        <v>145</v>
      </c>
      <c r="J3382" t="s">
        <v>45</v>
      </c>
      <c r="K3382" t="s">
        <v>45</v>
      </c>
      <c r="L3382" t="s">
        <v>46</v>
      </c>
      <c r="M3382" t="s">
        <v>47</v>
      </c>
      <c r="N3382" t="s">
        <v>48</v>
      </c>
      <c r="O3382">
        <v>21.25</v>
      </c>
      <c r="Q3382">
        <v>216.333333333333</v>
      </c>
      <c r="R3382">
        <v>216.333333333333</v>
      </c>
      <c r="S3382">
        <v>0</v>
      </c>
      <c r="T3382">
        <v>216.333333333333</v>
      </c>
      <c r="U3382">
        <v>128</v>
      </c>
      <c r="V3382">
        <f>SUMIF(货件明细!K:K,F3382,货件明细!AQ:AQ)</f>
        <v>0</v>
      </c>
      <c r="W3382">
        <f t="shared" si="208"/>
        <v>1</v>
      </c>
      <c r="X3382">
        <f t="shared" si="209"/>
        <v>128</v>
      </c>
      <c r="Y3382">
        <f>SUMIF(货件明细!K:K,F3382,货件明细!I:I)</f>
        <v>0</v>
      </c>
      <c r="Z3382">
        <f t="shared" si="210"/>
        <v>21.25</v>
      </c>
      <c r="AA3382">
        <f>SUMIF(货件明细!K:K,F3382,货件明细!J:J)</f>
        <v>0</v>
      </c>
      <c r="AB3382">
        <f t="shared" si="211"/>
        <v>1</v>
      </c>
    </row>
    <row r="3383" spans="1:28">
      <c r="A3383">
        <v>2025</v>
      </c>
      <c r="B3383">
        <v>5</v>
      </c>
      <c r="C3383">
        <v>22</v>
      </c>
      <c r="D3383" s="4">
        <v>45808</v>
      </c>
      <c r="E3383" t="s">
        <v>28</v>
      </c>
      <c r="F3383" t="s">
        <v>3521</v>
      </c>
      <c r="G3383" t="s">
        <v>54</v>
      </c>
      <c r="H3383" t="s">
        <v>31</v>
      </c>
      <c r="I3383" t="s">
        <v>41</v>
      </c>
      <c r="J3383" t="s">
        <v>45</v>
      </c>
      <c r="K3383" t="s">
        <v>100</v>
      </c>
      <c r="L3383" t="s">
        <v>46</v>
      </c>
      <c r="M3383" t="s">
        <v>47</v>
      </c>
      <c r="N3383" t="s">
        <v>101</v>
      </c>
      <c r="O3383">
        <v>34.2</v>
      </c>
      <c r="Q3383">
        <v>297.6</v>
      </c>
      <c r="R3383">
        <v>297.6</v>
      </c>
      <c r="S3383">
        <v>0</v>
      </c>
      <c r="T3383">
        <v>297.6</v>
      </c>
      <c r="U3383">
        <v>219</v>
      </c>
      <c r="V3383">
        <f>SUMIF(货件明细!K:K,F3383,货件明细!AQ:AQ)</f>
        <v>0</v>
      </c>
      <c r="W3383">
        <f t="shared" si="208"/>
        <v>1</v>
      </c>
      <c r="X3383">
        <f t="shared" si="209"/>
        <v>219</v>
      </c>
      <c r="Y3383">
        <f>SUMIF(货件明细!K:K,F3383,货件明细!I:I)</f>
        <v>0</v>
      </c>
      <c r="Z3383">
        <f t="shared" si="210"/>
        <v>34.2</v>
      </c>
      <c r="AA3383">
        <f>SUMIF(货件明细!K:K,F3383,货件明细!J:J)</f>
        <v>0</v>
      </c>
      <c r="AB3383">
        <f t="shared" si="211"/>
        <v>1</v>
      </c>
    </row>
    <row r="3384" spans="1:28">
      <c r="A3384">
        <v>2025</v>
      </c>
      <c r="B3384">
        <v>5</v>
      </c>
      <c r="C3384">
        <v>22</v>
      </c>
      <c r="D3384" s="4">
        <v>45808</v>
      </c>
      <c r="E3384" t="s">
        <v>28</v>
      </c>
      <c r="F3384" t="s">
        <v>3522</v>
      </c>
      <c r="G3384" t="s">
        <v>64</v>
      </c>
      <c r="H3384" t="s">
        <v>44</v>
      </c>
      <c r="I3384" t="s">
        <v>41</v>
      </c>
      <c r="J3384" t="s">
        <v>45</v>
      </c>
      <c r="K3384" t="s">
        <v>45</v>
      </c>
      <c r="L3384" t="s">
        <v>46</v>
      </c>
      <c r="M3384" t="s">
        <v>47</v>
      </c>
      <c r="N3384" t="s">
        <v>48</v>
      </c>
      <c r="O3384">
        <v>34.2</v>
      </c>
      <c r="Q3384">
        <v>442.5</v>
      </c>
      <c r="R3384">
        <v>442.5</v>
      </c>
      <c r="S3384">
        <v>0</v>
      </c>
      <c r="T3384">
        <v>442.5</v>
      </c>
      <c r="U3384">
        <v>219</v>
      </c>
      <c r="V3384">
        <f>SUMIF(货件明细!K:K,F3384,货件明细!AQ:AQ)</f>
        <v>0</v>
      </c>
      <c r="W3384">
        <f t="shared" si="208"/>
        <v>1</v>
      </c>
      <c r="X3384">
        <f t="shared" si="209"/>
        <v>219</v>
      </c>
      <c r="Y3384">
        <f>SUMIF(货件明细!K:K,F3384,货件明细!I:I)</f>
        <v>0</v>
      </c>
      <c r="Z3384">
        <f t="shared" si="210"/>
        <v>34.2</v>
      </c>
      <c r="AA3384">
        <f>SUMIF(货件明细!K:K,F3384,货件明细!J:J)</f>
        <v>0</v>
      </c>
      <c r="AB3384">
        <f t="shared" si="211"/>
        <v>1</v>
      </c>
    </row>
    <row r="3385" spans="1:28">
      <c r="A3385">
        <v>2025</v>
      </c>
      <c r="B3385">
        <v>5</v>
      </c>
      <c r="C3385">
        <v>22</v>
      </c>
      <c r="D3385" s="4">
        <v>45808</v>
      </c>
      <c r="E3385" t="s">
        <v>28</v>
      </c>
      <c r="F3385" t="s">
        <v>3523</v>
      </c>
      <c r="G3385" t="s">
        <v>374</v>
      </c>
      <c r="H3385" t="s">
        <v>71</v>
      </c>
      <c r="I3385" t="s">
        <v>41</v>
      </c>
      <c r="J3385" t="s">
        <v>45</v>
      </c>
      <c r="K3385" t="s">
        <v>45</v>
      </c>
      <c r="L3385" t="s">
        <v>46</v>
      </c>
      <c r="M3385" t="s">
        <v>47</v>
      </c>
      <c r="N3385" t="s">
        <v>48</v>
      </c>
      <c r="O3385">
        <v>34.2</v>
      </c>
      <c r="Q3385">
        <v>387</v>
      </c>
      <c r="R3385">
        <v>387</v>
      </c>
      <c r="S3385">
        <v>0</v>
      </c>
      <c r="T3385">
        <v>387</v>
      </c>
      <c r="U3385">
        <v>219</v>
      </c>
      <c r="V3385">
        <f>SUMIF(货件明细!K:K,F3385,货件明细!AQ:AQ)</f>
        <v>0</v>
      </c>
      <c r="W3385">
        <f t="shared" si="208"/>
        <v>1</v>
      </c>
      <c r="X3385">
        <f t="shared" si="209"/>
        <v>219</v>
      </c>
      <c r="Y3385">
        <f>SUMIF(货件明细!K:K,F3385,货件明细!I:I)</f>
        <v>0</v>
      </c>
      <c r="Z3385">
        <f t="shared" si="210"/>
        <v>34.2</v>
      </c>
      <c r="AA3385">
        <f>SUMIF(货件明细!K:K,F3385,货件明细!J:J)</f>
        <v>0</v>
      </c>
      <c r="AB3385">
        <f t="shared" si="211"/>
        <v>1</v>
      </c>
    </row>
    <row r="3386" spans="1:28">
      <c r="A3386">
        <v>2025</v>
      </c>
      <c r="B3386">
        <v>5</v>
      </c>
      <c r="C3386">
        <v>22</v>
      </c>
      <c r="D3386" s="4">
        <v>45808</v>
      </c>
      <c r="E3386" t="s">
        <v>28</v>
      </c>
      <c r="F3386" t="s">
        <v>3524</v>
      </c>
      <c r="G3386" t="s">
        <v>882</v>
      </c>
      <c r="H3386" t="s">
        <v>71</v>
      </c>
      <c r="I3386" t="s">
        <v>41</v>
      </c>
      <c r="J3386" t="s">
        <v>45</v>
      </c>
      <c r="K3386" t="s">
        <v>45</v>
      </c>
      <c r="L3386" t="s">
        <v>46</v>
      </c>
      <c r="M3386" t="s">
        <v>47</v>
      </c>
      <c r="N3386" t="s">
        <v>48</v>
      </c>
      <c r="O3386">
        <v>34.2</v>
      </c>
      <c r="Q3386">
        <v>369</v>
      </c>
      <c r="R3386">
        <v>369</v>
      </c>
      <c r="S3386">
        <v>0</v>
      </c>
      <c r="T3386">
        <v>369</v>
      </c>
      <c r="U3386">
        <v>219</v>
      </c>
      <c r="V3386">
        <f>SUMIF(货件明细!K:K,F3386,货件明细!AQ:AQ)</f>
        <v>0</v>
      </c>
      <c r="W3386">
        <f t="shared" si="208"/>
        <v>1</v>
      </c>
      <c r="X3386">
        <f t="shared" si="209"/>
        <v>219</v>
      </c>
      <c r="Y3386">
        <f>SUMIF(货件明细!K:K,F3386,货件明细!I:I)</f>
        <v>0</v>
      </c>
      <c r="Z3386">
        <f t="shared" si="210"/>
        <v>34.2</v>
      </c>
      <c r="AA3386">
        <f>SUMIF(货件明细!K:K,F3386,货件明细!J:J)</f>
        <v>0</v>
      </c>
      <c r="AB3386">
        <f t="shared" si="211"/>
        <v>1</v>
      </c>
    </row>
    <row r="3387" spans="1:28">
      <c r="A3387">
        <v>2025</v>
      </c>
      <c r="B3387">
        <v>5</v>
      </c>
      <c r="C3387">
        <v>22</v>
      </c>
      <c r="D3387" s="4">
        <v>45808</v>
      </c>
      <c r="E3387" t="s">
        <v>28</v>
      </c>
      <c r="F3387" t="s">
        <v>3525</v>
      </c>
      <c r="G3387" t="s">
        <v>50</v>
      </c>
      <c r="H3387" t="s">
        <v>31</v>
      </c>
      <c r="I3387" t="s">
        <v>41</v>
      </c>
      <c r="J3387" t="s">
        <v>45</v>
      </c>
      <c r="K3387" t="s">
        <v>100</v>
      </c>
      <c r="L3387" t="s">
        <v>46</v>
      </c>
      <c r="M3387" t="s">
        <v>47</v>
      </c>
      <c r="N3387" t="s">
        <v>101</v>
      </c>
      <c r="O3387">
        <v>34.2</v>
      </c>
      <c r="Q3387">
        <v>299.577777777778</v>
      </c>
      <c r="R3387">
        <v>299.577777777778</v>
      </c>
      <c r="S3387">
        <v>0</v>
      </c>
      <c r="T3387">
        <v>299.577777777778</v>
      </c>
      <c r="U3387">
        <v>219</v>
      </c>
      <c r="V3387">
        <f>SUMIF(货件明细!K:K,F3387,货件明细!AQ:AQ)</f>
        <v>0</v>
      </c>
      <c r="W3387">
        <f t="shared" si="208"/>
        <v>1</v>
      </c>
      <c r="X3387">
        <f t="shared" si="209"/>
        <v>219</v>
      </c>
      <c r="Y3387">
        <f>SUMIF(货件明细!K:K,F3387,货件明细!I:I)</f>
        <v>0</v>
      </c>
      <c r="Z3387">
        <f t="shared" si="210"/>
        <v>34.2</v>
      </c>
      <c r="AA3387">
        <f>SUMIF(货件明细!K:K,F3387,货件明细!J:J)</f>
        <v>0</v>
      </c>
      <c r="AB3387">
        <f t="shared" si="211"/>
        <v>1</v>
      </c>
    </row>
    <row r="3388" spans="1:28">
      <c r="A3388">
        <v>2025</v>
      </c>
      <c r="B3388">
        <v>5</v>
      </c>
      <c r="C3388">
        <v>22</v>
      </c>
      <c r="D3388" s="4">
        <v>45808</v>
      </c>
      <c r="E3388" t="s">
        <v>28</v>
      </c>
      <c r="F3388" t="s">
        <v>3526</v>
      </c>
      <c r="G3388" t="s">
        <v>64</v>
      </c>
      <c r="H3388" t="s">
        <v>44</v>
      </c>
      <c r="I3388" t="s">
        <v>57</v>
      </c>
      <c r="J3388" t="s">
        <v>45</v>
      </c>
      <c r="K3388" t="s">
        <v>45</v>
      </c>
      <c r="L3388" t="s">
        <v>46</v>
      </c>
      <c r="M3388" t="s">
        <v>47</v>
      </c>
      <c r="N3388" t="s">
        <v>48</v>
      </c>
      <c r="O3388">
        <v>20.4</v>
      </c>
      <c r="Q3388">
        <v>216.333333333333</v>
      </c>
      <c r="R3388">
        <v>216.333333333333</v>
      </c>
      <c r="S3388">
        <v>0</v>
      </c>
      <c r="T3388">
        <v>216.333333333333</v>
      </c>
      <c r="U3388">
        <v>110</v>
      </c>
      <c r="V3388">
        <f>SUMIF(货件明细!K:K,F3388,货件明细!AQ:AQ)</f>
        <v>0</v>
      </c>
      <c r="W3388">
        <f t="shared" si="208"/>
        <v>1</v>
      </c>
      <c r="X3388">
        <f t="shared" si="209"/>
        <v>110</v>
      </c>
      <c r="Y3388">
        <f>SUMIF(货件明细!K:K,F3388,货件明细!I:I)</f>
        <v>0</v>
      </c>
      <c r="Z3388">
        <f t="shared" si="210"/>
        <v>20.4</v>
      </c>
      <c r="AA3388">
        <f>SUMIF(货件明细!K:K,F3388,货件明细!J:J)</f>
        <v>0</v>
      </c>
      <c r="AB3388">
        <f t="shared" si="211"/>
        <v>1</v>
      </c>
    </row>
    <row r="3389" spans="1:28">
      <c r="A3389">
        <v>2025</v>
      </c>
      <c r="B3389">
        <v>5</v>
      </c>
      <c r="C3389">
        <v>22</v>
      </c>
      <c r="D3389" s="4">
        <v>45808</v>
      </c>
      <c r="E3389" t="s">
        <v>28</v>
      </c>
      <c r="F3389" t="s">
        <v>3527</v>
      </c>
      <c r="G3389" t="s">
        <v>54</v>
      </c>
      <c r="H3389" t="s">
        <v>31</v>
      </c>
      <c r="I3389" t="s">
        <v>57</v>
      </c>
      <c r="J3389" t="s">
        <v>45</v>
      </c>
      <c r="K3389" t="s">
        <v>100</v>
      </c>
      <c r="L3389" t="s">
        <v>46</v>
      </c>
      <c r="M3389" t="s">
        <v>47</v>
      </c>
      <c r="N3389" t="s">
        <v>101</v>
      </c>
      <c r="O3389">
        <v>20.4</v>
      </c>
      <c r="Q3389">
        <v>163.2</v>
      </c>
      <c r="R3389">
        <v>163.2</v>
      </c>
      <c r="S3389">
        <v>0</v>
      </c>
      <c r="T3389">
        <v>163.2</v>
      </c>
      <c r="U3389">
        <v>110</v>
      </c>
      <c r="V3389">
        <f>SUMIF(货件明细!K:K,F3389,货件明细!AQ:AQ)</f>
        <v>0</v>
      </c>
      <c r="W3389">
        <f t="shared" si="208"/>
        <v>1</v>
      </c>
      <c r="X3389">
        <f t="shared" si="209"/>
        <v>110</v>
      </c>
      <c r="Y3389">
        <f>SUMIF(货件明细!K:K,F3389,货件明细!I:I)</f>
        <v>0</v>
      </c>
      <c r="Z3389">
        <f t="shared" si="210"/>
        <v>20.4</v>
      </c>
      <c r="AA3389">
        <f>SUMIF(货件明细!K:K,F3389,货件明细!J:J)</f>
        <v>0</v>
      </c>
      <c r="AB3389">
        <f t="shared" si="211"/>
        <v>1</v>
      </c>
    </row>
    <row r="3390" spans="1:28">
      <c r="A3390">
        <v>2025</v>
      </c>
      <c r="B3390">
        <v>5</v>
      </c>
      <c r="C3390">
        <v>22</v>
      </c>
      <c r="D3390" s="4">
        <v>45808</v>
      </c>
      <c r="E3390" t="s">
        <v>28</v>
      </c>
      <c r="F3390" t="s">
        <v>3528</v>
      </c>
      <c r="G3390" t="s">
        <v>882</v>
      </c>
      <c r="H3390" t="s">
        <v>71</v>
      </c>
      <c r="I3390" t="s">
        <v>57</v>
      </c>
      <c r="J3390" t="s">
        <v>45</v>
      </c>
      <c r="K3390" t="s">
        <v>45</v>
      </c>
      <c r="L3390" t="s">
        <v>46</v>
      </c>
      <c r="M3390" t="s">
        <v>47</v>
      </c>
      <c r="N3390" t="s">
        <v>48</v>
      </c>
      <c r="O3390">
        <v>20.4</v>
      </c>
      <c r="Q3390">
        <v>180.4</v>
      </c>
      <c r="R3390">
        <v>180.4</v>
      </c>
      <c r="S3390">
        <v>0</v>
      </c>
      <c r="T3390">
        <v>180.4</v>
      </c>
      <c r="U3390">
        <v>110</v>
      </c>
      <c r="V3390">
        <f>SUMIF(货件明细!K:K,F3390,货件明细!AQ:AQ)</f>
        <v>0</v>
      </c>
      <c r="W3390">
        <f t="shared" si="208"/>
        <v>1</v>
      </c>
      <c r="X3390">
        <f t="shared" si="209"/>
        <v>110</v>
      </c>
      <c r="Y3390">
        <f>SUMIF(货件明细!K:K,F3390,货件明细!I:I)</f>
        <v>0</v>
      </c>
      <c r="Z3390">
        <f t="shared" si="210"/>
        <v>20.4</v>
      </c>
      <c r="AA3390">
        <f>SUMIF(货件明细!K:K,F3390,货件明细!J:J)</f>
        <v>0</v>
      </c>
      <c r="AB3390">
        <f t="shared" si="211"/>
        <v>1</v>
      </c>
    </row>
    <row r="3391" spans="1:28">
      <c r="A3391">
        <v>2025</v>
      </c>
      <c r="B3391">
        <v>5</v>
      </c>
      <c r="C3391">
        <v>22</v>
      </c>
      <c r="D3391" s="4">
        <v>45808</v>
      </c>
      <c r="E3391" t="s">
        <v>28</v>
      </c>
      <c r="F3391" t="s">
        <v>3529</v>
      </c>
      <c r="G3391" t="s">
        <v>374</v>
      </c>
      <c r="H3391" t="s">
        <v>71</v>
      </c>
      <c r="I3391" t="s">
        <v>57</v>
      </c>
      <c r="J3391" t="s">
        <v>45</v>
      </c>
      <c r="K3391" t="s">
        <v>45</v>
      </c>
      <c r="L3391" t="s">
        <v>46</v>
      </c>
      <c r="M3391" t="s">
        <v>47</v>
      </c>
      <c r="N3391" t="s">
        <v>48</v>
      </c>
      <c r="O3391">
        <v>20.4</v>
      </c>
      <c r="Q3391">
        <v>189.2</v>
      </c>
      <c r="R3391">
        <v>189.2</v>
      </c>
      <c r="S3391">
        <v>0</v>
      </c>
      <c r="T3391">
        <v>189.2</v>
      </c>
      <c r="U3391">
        <v>110</v>
      </c>
      <c r="V3391">
        <f>SUMIF(货件明细!K:K,F3391,货件明细!AQ:AQ)</f>
        <v>0</v>
      </c>
      <c r="W3391">
        <f t="shared" si="208"/>
        <v>1</v>
      </c>
      <c r="X3391">
        <f t="shared" si="209"/>
        <v>110</v>
      </c>
      <c r="Y3391">
        <f>SUMIF(货件明细!K:K,F3391,货件明细!I:I)</f>
        <v>0</v>
      </c>
      <c r="Z3391">
        <f t="shared" si="210"/>
        <v>20.4</v>
      </c>
      <c r="AA3391">
        <f>SUMIF(货件明细!K:K,F3391,货件明细!J:J)</f>
        <v>0</v>
      </c>
      <c r="AB3391">
        <f t="shared" si="211"/>
        <v>1</v>
      </c>
    </row>
    <row r="3392" spans="1:28">
      <c r="A3392">
        <v>2025</v>
      </c>
      <c r="B3392">
        <v>5</v>
      </c>
      <c r="C3392">
        <v>22</v>
      </c>
      <c r="D3392" s="4">
        <v>45808</v>
      </c>
      <c r="E3392" t="s">
        <v>28</v>
      </c>
      <c r="F3392" t="s">
        <v>3530</v>
      </c>
      <c r="G3392" t="s">
        <v>50</v>
      </c>
      <c r="H3392" t="s">
        <v>31</v>
      </c>
      <c r="I3392" t="s">
        <v>57</v>
      </c>
      <c r="J3392" t="s">
        <v>45</v>
      </c>
      <c r="K3392" t="s">
        <v>100</v>
      </c>
      <c r="L3392" t="s">
        <v>46</v>
      </c>
      <c r="M3392" t="s">
        <v>47</v>
      </c>
      <c r="N3392" t="s">
        <v>101</v>
      </c>
      <c r="O3392">
        <v>20.4</v>
      </c>
      <c r="Q3392">
        <v>159.12</v>
      </c>
      <c r="R3392">
        <v>159.12</v>
      </c>
      <c r="S3392">
        <v>0</v>
      </c>
      <c r="T3392">
        <v>159.12</v>
      </c>
      <c r="U3392">
        <v>110</v>
      </c>
      <c r="V3392">
        <f>SUMIF(货件明细!K:K,F3392,货件明细!AQ:AQ)</f>
        <v>0</v>
      </c>
      <c r="W3392">
        <f t="shared" si="208"/>
        <v>1</v>
      </c>
      <c r="X3392">
        <f t="shared" si="209"/>
        <v>110</v>
      </c>
      <c r="Y3392">
        <f>SUMIF(货件明细!K:K,F3392,货件明细!I:I)</f>
        <v>0</v>
      </c>
      <c r="Z3392">
        <f t="shared" si="210"/>
        <v>20.4</v>
      </c>
      <c r="AA3392">
        <f>SUMIF(货件明细!K:K,F3392,货件明细!J:J)</f>
        <v>0</v>
      </c>
      <c r="AB3392">
        <f t="shared" si="211"/>
        <v>1</v>
      </c>
    </row>
    <row r="3393" spans="1:28">
      <c r="A3393">
        <v>2025</v>
      </c>
      <c r="B3393">
        <v>5</v>
      </c>
      <c r="C3393">
        <v>22</v>
      </c>
      <c r="D3393" s="4">
        <v>45808</v>
      </c>
      <c r="E3393" t="s">
        <v>28</v>
      </c>
      <c r="F3393" t="s">
        <v>3531</v>
      </c>
      <c r="G3393" t="s">
        <v>374</v>
      </c>
      <c r="H3393" t="s">
        <v>71</v>
      </c>
      <c r="I3393" t="s">
        <v>57</v>
      </c>
      <c r="J3393" t="s">
        <v>45</v>
      </c>
      <c r="K3393" t="s">
        <v>45</v>
      </c>
      <c r="L3393" t="s">
        <v>46</v>
      </c>
      <c r="M3393" t="s">
        <v>47</v>
      </c>
      <c r="N3393" t="s">
        <v>48</v>
      </c>
      <c r="O3393">
        <v>14.25</v>
      </c>
      <c r="Q3393">
        <v>189.2</v>
      </c>
      <c r="R3393">
        <v>189.2</v>
      </c>
      <c r="S3393">
        <v>0</v>
      </c>
      <c r="T3393">
        <v>189.2</v>
      </c>
      <c r="U3393">
        <v>154</v>
      </c>
      <c r="V3393">
        <f>SUMIF(货件明细!K:K,F3393,货件明细!AQ:AQ)</f>
        <v>0</v>
      </c>
      <c r="W3393">
        <f t="shared" si="208"/>
        <v>1</v>
      </c>
      <c r="X3393">
        <f t="shared" si="209"/>
        <v>154</v>
      </c>
      <c r="Y3393">
        <f>SUMIF(货件明细!K:K,F3393,货件明细!I:I)</f>
        <v>0</v>
      </c>
      <c r="Z3393">
        <f t="shared" si="210"/>
        <v>14.25</v>
      </c>
      <c r="AA3393">
        <f>SUMIF(货件明细!K:K,F3393,货件明细!J:J)</f>
        <v>0</v>
      </c>
      <c r="AB3393">
        <f t="shared" si="211"/>
        <v>1</v>
      </c>
    </row>
    <row r="3394" spans="1:28">
      <c r="A3394">
        <v>2025</v>
      </c>
      <c r="B3394">
        <v>5</v>
      </c>
      <c r="C3394">
        <v>22</v>
      </c>
      <c r="D3394" s="4">
        <v>45808</v>
      </c>
      <c r="E3394" t="s">
        <v>28</v>
      </c>
      <c r="F3394" t="s">
        <v>3532</v>
      </c>
      <c r="G3394" t="s">
        <v>54</v>
      </c>
      <c r="H3394" t="s">
        <v>31</v>
      </c>
      <c r="I3394" t="s">
        <v>57</v>
      </c>
      <c r="J3394" t="s">
        <v>45</v>
      </c>
      <c r="K3394" t="s">
        <v>100</v>
      </c>
      <c r="L3394" t="s">
        <v>46</v>
      </c>
      <c r="M3394" t="s">
        <v>47</v>
      </c>
      <c r="N3394" t="s">
        <v>101</v>
      </c>
      <c r="O3394">
        <v>14.25</v>
      </c>
      <c r="Q3394">
        <v>163.2</v>
      </c>
      <c r="R3394">
        <v>163.2</v>
      </c>
      <c r="S3394">
        <v>0</v>
      </c>
      <c r="T3394">
        <v>163.2</v>
      </c>
      <c r="U3394">
        <v>154</v>
      </c>
      <c r="V3394">
        <f>SUMIF(货件明细!K:K,F3394,货件明细!AQ:AQ)</f>
        <v>0</v>
      </c>
      <c r="W3394">
        <f t="shared" ref="W3394:W3457" si="212">IF(V3394=U3394,0,1)</f>
        <v>1</v>
      </c>
      <c r="X3394">
        <f t="shared" ref="X3394:X3457" si="213">U3394</f>
        <v>154</v>
      </c>
      <c r="Y3394">
        <f>SUMIF(货件明细!K:K,F3394,货件明细!I:I)</f>
        <v>0</v>
      </c>
      <c r="Z3394">
        <f t="shared" ref="Z3394:Z3457" si="214">O3394-Y3394</f>
        <v>14.25</v>
      </c>
      <c r="AA3394">
        <f>SUMIF(货件明细!K:K,F3394,货件明细!J:J)</f>
        <v>0</v>
      </c>
      <c r="AB3394">
        <f t="shared" ref="AB3394:AB3457" si="215">IF(T3394=AA3394,0,1)</f>
        <v>1</v>
      </c>
    </row>
    <row r="3395" spans="1:28">
      <c r="A3395">
        <v>2025</v>
      </c>
      <c r="B3395">
        <v>5</v>
      </c>
      <c r="C3395">
        <v>22</v>
      </c>
      <c r="D3395" s="4">
        <v>45808</v>
      </c>
      <c r="E3395" t="s">
        <v>28</v>
      </c>
      <c r="F3395" t="s">
        <v>3533</v>
      </c>
      <c r="G3395" t="s">
        <v>64</v>
      </c>
      <c r="H3395" t="s">
        <v>44</v>
      </c>
      <c r="I3395" t="s">
        <v>57</v>
      </c>
      <c r="J3395" t="s">
        <v>45</v>
      </c>
      <c r="K3395" t="s">
        <v>45</v>
      </c>
      <c r="L3395" t="s">
        <v>46</v>
      </c>
      <c r="M3395" t="s">
        <v>47</v>
      </c>
      <c r="N3395" t="s">
        <v>48</v>
      </c>
      <c r="O3395">
        <v>14.25</v>
      </c>
      <c r="Q3395">
        <v>216.333333333333</v>
      </c>
      <c r="R3395">
        <v>216.333333333333</v>
      </c>
      <c r="S3395">
        <v>0</v>
      </c>
      <c r="T3395">
        <v>216.333333333333</v>
      </c>
      <c r="U3395">
        <v>154</v>
      </c>
      <c r="V3395">
        <f>SUMIF(货件明细!K:K,F3395,货件明细!AQ:AQ)</f>
        <v>0</v>
      </c>
      <c r="W3395">
        <f t="shared" si="212"/>
        <v>1</v>
      </c>
      <c r="X3395">
        <f t="shared" si="213"/>
        <v>154</v>
      </c>
      <c r="Y3395">
        <f>SUMIF(货件明细!K:K,F3395,货件明细!I:I)</f>
        <v>0</v>
      </c>
      <c r="Z3395">
        <f t="shared" si="214"/>
        <v>14.25</v>
      </c>
      <c r="AA3395">
        <f>SUMIF(货件明细!K:K,F3395,货件明细!J:J)</f>
        <v>0</v>
      </c>
      <c r="AB3395">
        <f t="shared" si="215"/>
        <v>1</v>
      </c>
    </row>
    <row r="3396" spans="1:28">
      <c r="A3396">
        <v>2025</v>
      </c>
      <c r="B3396">
        <v>5</v>
      </c>
      <c r="C3396">
        <v>22</v>
      </c>
      <c r="D3396" s="4">
        <v>45808</v>
      </c>
      <c r="E3396" t="s">
        <v>28</v>
      </c>
      <c r="F3396" t="s">
        <v>3534</v>
      </c>
      <c r="G3396" t="s">
        <v>50</v>
      </c>
      <c r="H3396" t="s">
        <v>31</v>
      </c>
      <c r="I3396" t="s">
        <v>57</v>
      </c>
      <c r="J3396" t="s">
        <v>45</v>
      </c>
      <c r="K3396" t="s">
        <v>100</v>
      </c>
      <c r="L3396" t="s">
        <v>46</v>
      </c>
      <c r="M3396" t="s">
        <v>47</v>
      </c>
      <c r="N3396" t="s">
        <v>101</v>
      </c>
      <c r="O3396">
        <v>14.25</v>
      </c>
      <c r="Q3396">
        <v>159.12</v>
      </c>
      <c r="R3396">
        <v>159.12</v>
      </c>
      <c r="S3396">
        <v>0</v>
      </c>
      <c r="T3396">
        <v>159.12</v>
      </c>
      <c r="U3396">
        <v>154</v>
      </c>
      <c r="V3396">
        <f>SUMIF(货件明细!K:K,F3396,货件明细!AQ:AQ)</f>
        <v>0</v>
      </c>
      <c r="W3396">
        <f t="shared" si="212"/>
        <v>1</v>
      </c>
      <c r="X3396">
        <f t="shared" si="213"/>
        <v>154</v>
      </c>
      <c r="Y3396">
        <f>SUMIF(货件明细!K:K,F3396,货件明细!I:I)</f>
        <v>0</v>
      </c>
      <c r="Z3396">
        <f t="shared" si="214"/>
        <v>14.25</v>
      </c>
      <c r="AA3396">
        <f>SUMIF(货件明细!K:K,F3396,货件明细!J:J)</f>
        <v>0</v>
      </c>
      <c r="AB3396">
        <f t="shared" si="215"/>
        <v>1</v>
      </c>
    </row>
    <row r="3397" spans="1:28">
      <c r="A3397">
        <v>2025</v>
      </c>
      <c r="B3397">
        <v>5</v>
      </c>
      <c r="C3397">
        <v>22</v>
      </c>
      <c r="D3397" s="4">
        <v>45808</v>
      </c>
      <c r="E3397" t="s">
        <v>28</v>
      </c>
      <c r="F3397" t="s">
        <v>3535</v>
      </c>
      <c r="G3397" t="s">
        <v>882</v>
      </c>
      <c r="H3397" t="s">
        <v>71</v>
      </c>
      <c r="I3397" t="s">
        <v>57</v>
      </c>
      <c r="J3397" t="s">
        <v>45</v>
      </c>
      <c r="K3397" t="s">
        <v>45</v>
      </c>
      <c r="L3397" t="s">
        <v>46</v>
      </c>
      <c r="M3397" t="s">
        <v>47</v>
      </c>
      <c r="N3397" t="s">
        <v>48</v>
      </c>
      <c r="O3397">
        <v>14.25</v>
      </c>
      <c r="Q3397">
        <v>180.4</v>
      </c>
      <c r="R3397">
        <v>180.4</v>
      </c>
      <c r="S3397">
        <v>0</v>
      </c>
      <c r="T3397">
        <v>180.4</v>
      </c>
      <c r="U3397">
        <v>154</v>
      </c>
      <c r="V3397">
        <f>SUMIF(货件明细!K:K,F3397,货件明细!AQ:AQ)</f>
        <v>0</v>
      </c>
      <c r="W3397">
        <f t="shared" si="212"/>
        <v>1</v>
      </c>
      <c r="X3397">
        <f t="shared" si="213"/>
        <v>154</v>
      </c>
      <c r="Y3397">
        <f>SUMIF(货件明细!K:K,F3397,货件明细!I:I)</f>
        <v>0</v>
      </c>
      <c r="Z3397">
        <f t="shared" si="214"/>
        <v>14.25</v>
      </c>
      <c r="AA3397">
        <f>SUMIF(货件明细!K:K,F3397,货件明细!J:J)</f>
        <v>0</v>
      </c>
      <c r="AB3397">
        <f t="shared" si="215"/>
        <v>1</v>
      </c>
    </row>
    <row r="3398" spans="1:28">
      <c r="A3398">
        <v>2025</v>
      </c>
      <c r="B3398">
        <v>5</v>
      </c>
      <c r="C3398">
        <v>22</v>
      </c>
      <c r="D3398" s="4">
        <v>45808</v>
      </c>
      <c r="E3398" t="s">
        <v>28</v>
      </c>
      <c r="F3398" t="s">
        <v>3536</v>
      </c>
      <c r="G3398" t="s">
        <v>64</v>
      </c>
      <c r="H3398" t="s">
        <v>44</v>
      </c>
      <c r="I3398" t="s">
        <v>32</v>
      </c>
      <c r="J3398" t="s">
        <v>45</v>
      </c>
      <c r="K3398" t="s">
        <v>45</v>
      </c>
      <c r="L3398" t="s">
        <v>46</v>
      </c>
      <c r="M3398" t="s">
        <v>47</v>
      </c>
      <c r="N3398" t="s">
        <v>48</v>
      </c>
      <c r="O3398">
        <v>41.65</v>
      </c>
      <c r="Q3398">
        <v>432.666666666667</v>
      </c>
      <c r="R3398">
        <v>432.666666666667</v>
      </c>
      <c r="S3398">
        <v>0</v>
      </c>
      <c r="T3398">
        <v>432.666666666667</v>
      </c>
      <c r="U3398">
        <v>113</v>
      </c>
      <c r="V3398">
        <f>SUMIF(货件明细!K:K,F3398,货件明细!AQ:AQ)</f>
        <v>0</v>
      </c>
      <c r="W3398">
        <f t="shared" si="212"/>
        <v>1</v>
      </c>
      <c r="X3398">
        <f t="shared" si="213"/>
        <v>113</v>
      </c>
      <c r="Y3398">
        <f>SUMIF(货件明细!K:K,F3398,货件明细!I:I)</f>
        <v>0</v>
      </c>
      <c r="Z3398">
        <f t="shared" si="214"/>
        <v>41.65</v>
      </c>
      <c r="AA3398">
        <f>SUMIF(货件明细!K:K,F3398,货件明细!J:J)</f>
        <v>0</v>
      </c>
      <c r="AB3398">
        <f t="shared" si="215"/>
        <v>1</v>
      </c>
    </row>
    <row r="3399" spans="1:28">
      <c r="A3399">
        <v>2025</v>
      </c>
      <c r="B3399">
        <v>5</v>
      </c>
      <c r="C3399">
        <v>22</v>
      </c>
      <c r="D3399" s="4">
        <v>45808</v>
      </c>
      <c r="E3399" t="s">
        <v>28</v>
      </c>
      <c r="F3399" t="s">
        <v>3537</v>
      </c>
      <c r="G3399" t="s">
        <v>54</v>
      </c>
      <c r="H3399" t="s">
        <v>31</v>
      </c>
      <c r="I3399" t="s">
        <v>32</v>
      </c>
      <c r="J3399" t="s">
        <v>45</v>
      </c>
      <c r="K3399" t="s">
        <v>100</v>
      </c>
      <c r="L3399" t="s">
        <v>46</v>
      </c>
      <c r="M3399" t="s">
        <v>47</v>
      </c>
      <c r="N3399" t="s">
        <v>101</v>
      </c>
      <c r="O3399">
        <v>41.65</v>
      </c>
      <c r="Q3399">
        <v>326.4</v>
      </c>
      <c r="R3399">
        <v>326.4</v>
      </c>
      <c r="S3399">
        <v>0</v>
      </c>
      <c r="T3399">
        <v>326.4</v>
      </c>
      <c r="U3399">
        <v>113</v>
      </c>
      <c r="V3399">
        <f>SUMIF(货件明细!K:K,F3399,货件明细!AQ:AQ)</f>
        <v>0</v>
      </c>
      <c r="W3399">
        <f t="shared" si="212"/>
        <v>1</v>
      </c>
      <c r="X3399">
        <f t="shared" si="213"/>
        <v>113</v>
      </c>
      <c r="Y3399">
        <f>SUMIF(货件明细!K:K,F3399,货件明细!I:I)</f>
        <v>0</v>
      </c>
      <c r="Z3399">
        <f t="shared" si="214"/>
        <v>41.65</v>
      </c>
      <c r="AA3399">
        <f>SUMIF(货件明细!K:K,F3399,货件明细!J:J)</f>
        <v>0</v>
      </c>
      <c r="AB3399">
        <f t="shared" si="215"/>
        <v>1</v>
      </c>
    </row>
    <row r="3400" spans="1:28">
      <c r="A3400">
        <v>2025</v>
      </c>
      <c r="B3400">
        <v>5</v>
      </c>
      <c r="C3400">
        <v>22</v>
      </c>
      <c r="D3400" s="4">
        <v>45808</v>
      </c>
      <c r="E3400" t="s">
        <v>28</v>
      </c>
      <c r="F3400" t="s">
        <v>3538</v>
      </c>
      <c r="G3400" t="s">
        <v>50</v>
      </c>
      <c r="H3400" t="s">
        <v>31</v>
      </c>
      <c r="I3400" t="s">
        <v>32</v>
      </c>
      <c r="J3400" t="s">
        <v>45</v>
      </c>
      <c r="K3400" t="s">
        <v>100</v>
      </c>
      <c r="L3400" t="s">
        <v>46</v>
      </c>
      <c r="M3400" t="s">
        <v>47</v>
      </c>
      <c r="N3400" t="s">
        <v>101</v>
      </c>
      <c r="O3400">
        <v>41.65</v>
      </c>
      <c r="Q3400">
        <v>318.24</v>
      </c>
      <c r="R3400">
        <v>318.24</v>
      </c>
      <c r="S3400">
        <v>0</v>
      </c>
      <c r="T3400">
        <v>318.24</v>
      </c>
      <c r="U3400">
        <v>113</v>
      </c>
      <c r="V3400">
        <f>SUMIF(货件明细!K:K,F3400,货件明细!AQ:AQ)</f>
        <v>0</v>
      </c>
      <c r="W3400">
        <f t="shared" si="212"/>
        <v>1</v>
      </c>
      <c r="X3400">
        <f t="shared" si="213"/>
        <v>113</v>
      </c>
      <c r="Y3400">
        <f>SUMIF(货件明细!K:K,F3400,货件明细!I:I)</f>
        <v>0</v>
      </c>
      <c r="Z3400">
        <f t="shared" si="214"/>
        <v>41.65</v>
      </c>
      <c r="AA3400">
        <f>SUMIF(货件明细!K:K,F3400,货件明细!J:J)</f>
        <v>0</v>
      </c>
      <c r="AB3400">
        <f t="shared" si="215"/>
        <v>1</v>
      </c>
    </row>
    <row r="3401" spans="1:28">
      <c r="A3401">
        <v>2025</v>
      </c>
      <c r="B3401">
        <v>5</v>
      </c>
      <c r="C3401">
        <v>22</v>
      </c>
      <c r="D3401" s="4">
        <v>45808</v>
      </c>
      <c r="E3401" t="s">
        <v>28</v>
      </c>
      <c r="F3401" t="s">
        <v>3539</v>
      </c>
      <c r="G3401" t="s">
        <v>374</v>
      </c>
      <c r="H3401" t="s">
        <v>71</v>
      </c>
      <c r="I3401" t="s">
        <v>32</v>
      </c>
      <c r="J3401" t="s">
        <v>45</v>
      </c>
      <c r="K3401" t="s">
        <v>45</v>
      </c>
      <c r="L3401" t="s">
        <v>46</v>
      </c>
      <c r="M3401" t="s">
        <v>47</v>
      </c>
      <c r="N3401" t="s">
        <v>48</v>
      </c>
      <c r="O3401">
        <v>41.65</v>
      </c>
      <c r="Q3401">
        <v>378.4</v>
      </c>
      <c r="R3401">
        <v>378.4</v>
      </c>
      <c r="S3401">
        <v>0</v>
      </c>
      <c r="T3401">
        <v>378.4</v>
      </c>
      <c r="U3401">
        <v>113</v>
      </c>
      <c r="V3401">
        <f>SUMIF(货件明细!K:K,F3401,货件明细!AQ:AQ)</f>
        <v>0</v>
      </c>
      <c r="W3401">
        <f t="shared" si="212"/>
        <v>1</v>
      </c>
      <c r="X3401">
        <f t="shared" si="213"/>
        <v>113</v>
      </c>
      <c r="Y3401">
        <f>SUMIF(货件明细!K:K,F3401,货件明细!I:I)</f>
        <v>0</v>
      </c>
      <c r="Z3401">
        <f t="shared" si="214"/>
        <v>41.65</v>
      </c>
      <c r="AA3401">
        <f>SUMIF(货件明细!K:K,F3401,货件明细!J:J)</f>
        <v>0</v>
      </c>
      <c r="AB3401">
        <f t="shared" si="215"/>
        <v>1</v>
      </c>
    </row>
    <row r="3402" spans="1:28">
      <c r="A3402">
        <v>2025</v>
      </c>
      <c r="B3402">
        <v>5</v>
      </c>
      <c r="C3402">
        <v>22</v>
      </c>
      <c r="D3402" s="4">
        <v>45808</v>
      </c>
      <c r="E3402" t="s">
        <v>28</v>
      </c>
      <c r="F3402" t="s">
        <v>3540</v>
      </c>
      <c r="G3402" t="s">
        <v>882</v>
      </c>
      <c r="H3402" t="s">
        <v>71</v>
      </c>
      <c r="I3402" t="s">
        <v>32</v>
      </c>
      <c r="J3402" t="s">
        <v>45</v>
      </c>
      <c r="K3402" t="s">
        <v>45</v>
      </c>
      <c r="L3402" t="s">
        <v>46</v>
      </c>
      <c r="M3402" t="s">
        <v>47</v>
      </c>
      <c r="N3402" t="s">
        <v>48</v>
      </c>
      <c r="O3402">
        <v>41.65</v>
      </c>
      <c r="Q3402">
        <v>360.8</v>
      </c>
      <c r="R3402">
        <v>360.8</v>
      </c>
      <c r="S3402">
        <v>0</v>
      </c>
      <c r="T3402">
        <v>360.8</v>
      </c>
      <c r="U3402">
        <v>113</v>
      </c>
      <c r="V3402">
        <f>SUMIF(货件明细!K:K,F3402,货件明细!AQ:AQ)</f>
        <v>0</v>
      </c>
      <c r="W3402">
        <f t="shared" si="212"/>
        <v>1</v>
      </c>
      <c r="X3402">
        <f t="shared" si="213"/>
        <v>113</v>
      </c>
      <c r="Y3402">
        <f>SUMIF(货件明细!K:K,F3402,货件明细!I:I)</f>
        <v>0</v>
      </c>
      <c r="Z3402">
        <f t="shared" si="214"/>
        <v>41.65</v>
      </c>
      <c r="AA3402">
        <f>SUMIF(货件明细!K:K,F3402,货件明细!J:J)</f>
        <v>0</v>
      </c>
      <c r="AB3402">
        <f t="shared" si="215"/>
        <v>1</v>
      </c>
    </row>
    <row r="3403" spans="1:28">
      <c r="A3403">
        <v>2025</v>
      </c>
      <c r="B3403">
        <v>5</v>
      </c>
      <c r="C3403">
        <v>22</v>
      </c>
      <c r="D3403" s="4">
        <v>45808</v>
      </c>
      <c r="E3403" t="s">
        <v>28</v>
      </c>
      <c r="F3403" t="s">
        <v>3541</v>
      </c>
      <c r="G3403" t="s">
        <v>374</v>
      </c>
      <c r="H3403" t="s">
        <v>71</v>
      </c>
      <c r="I3403" t="s">
        <v>96</v>
      </c>
      <c r="J3403" t="s">
        <v>45</v>
      </c>
      <c r="K3403" t="s">
        <v>45</v>
      </c>
      <c r="L3403" t="s">
        <v>46</v>
      </c>
      <c r="M3403" t="s">
        <v>47</v>
      </c>
      <c r="N3403" t="s">
        <v>48</v>
      </c>
      <c r="O3403">
        <v>27.75</v>
      </c>
      <c r="Q3403">
        <v>378.4</v>
      </c>
      <c r="R3403">
        <v>378.4</v>
      </c>
      <c r="S3403">
        <v>0</v>
      </c>
      <c r="T3403">
        <v>378.4</v>
      </c>
      <c r="U3403">
        <v>125</v>
      </c>
      <c r="V3403">
        <f>SUMIF(货件明细!K:K,F3403,货件明细!AQ:AQ)</f>
        <v>0</v>
      </c>
      <c r="W3403">
        <f t="shared" si="212"/>
        <v>1</v>
      </c>
      <c r="X3403">
        <f t="shared" si="213"/>
        <v>125</v>
      </c>
      <c r="Y3403">
        <f>SUMIF(货件明细!K:K,F3403,货件明细!I:I)</f>
        <v>0</v>
      </c>
      <c r="Z3403">
        <f t="shared" si="214"/>
        <v>27.75</v>
      </c>
      <c r="AA3403">
        <f>SUMIF(货件明细!K:K,F3403,货件明细!J:J)</f>
        <v>0</v>
      </c>
      <c r="AB3403">
        <f t="shared" si="215"/>
        <v>1</v>
      </c>
    </row>
    <row r="3404" spans="1:28">
      <c r="A3404">
        <v>2025</v>
      </c>
      <c r="B3404">
        <v>5</v>
      </c>
      <c r="C3404">
        <v>22</v>
      </c>
      <c r="D3404" s="4">
        <v>45808</v>
      </c>
      <c r="E3404" t="s">
        <v>28</v>
      </c>
      <c r="F3404" t="s">
        <v>3542</v>
      </c>
      <c r="G3404" t="s">
        <v>882</v>
      </c>
      <c r="H3404" t="s">
        <v>71</v>
      </c>
      <c r="I3404" t="s">
        <v>96</v>
      </c>
      <c r="J3404" t="s">
        <v>45</v>
      </c>
      <c r="K3404" t="s">
        <v>45</v>
      </c>
      <c r="L3404" t="s">
        <v>46</v>
      </c>
      <c r="M3404" t="s">
        <v>47</v>
      </c>
      <c r="N3404" t="s">
        <v>48</v>
      </c>
      <c r="O3404">
        <v>27.75</v>
      </c>
      <c r="Q3404">
        <v>360.8</v>
      </c>
      <c r="R3404">
        <v>360.8</v>
      </c>
      <c r="S3404">
        <v>0</v>
      </c>
      <c r="T3404">
        <v>360.8</v>
      </c>
      <c r="U3404">
        <v>125</v>
      </c>
      <c r="V3404">
        <f>SUMIF(货件明细!K:K,F3404,货件明细!AQ:AQ)</f>
        <v>0</v>
      </c>
      <c r="W3404">
        <f t="shared" si="212"/>
        <v>1</v>
      </c>
      <c r="X3404">
        <f t="shared" si="213"/>
        <v>125</v>
      </c>
      <c r="Y3404">
        <f>SUMIF(货件明细!K:K,F3404,货件明细!I:I)</f>
        <v>0</v>
      </c>
      <c r="Z3404">
        <f t="shared" si="214"/>
        <v>27.75</v>
      </c>
      <c r="AA3404">
        <f>SUMIF(货件明细!K:K,F3404,货件明细!J:J)</f>
        <v>0</v>
      </c>
      <c r="AB3404">
        <f t="shared" si="215"/>
        <v>1</v>
      </c>
    </row>
    <row r="3405" spans="1:28">
      <c r="A3405">
        <v>2025</v>
      </c>
      <c r="B3405">
        <v>5</v>
      </c>
      <c r="C3405">
        <v>22</v>
      </c>
      <c r="D3405" s="4">
        <v>45808</v>
      </c>
      <c r="E3405" t="s">
        <v>28</v>
      </c>
      <c r="F3405" t="s">
        <v>3543</v>
      </c>
      <c r="G3405" t="s">
        <v>54</v>
      </c>
      <c r="H3405" t="s">
        <v>31</v>
      </c>
      <c r="I3405" t="s">
        <v>96</v>
      </c>
      <c r="J3405" t="s">
        <v>45</v>
      </c>
      <c r="K3405" t="s">
        <v>100</v>
      </c>
      <c r="L3405" t="s">
        <v>46</v>
      </c>
      <c r="M3405" t="s">
        <v>47</v>
      </c>
      <c r="N3405" t="s">
        <v>101</v>
      </c>
      <c r="O3405">
        <v>27.75</v>
      </c>
      <c r="Q3405">
        <v>326.4</v>
      </c>
      <c r="R3405">
        <v>326.4</v>
      </c>
      <c r="S3405">
        <v>0</v>
      </c>
      <c r="T3405">
        <v>326.4</v>
      </c>
      <c r="U3405">
        <v>125</v>
      </c>
      <c r="V3405">
        <f>SUMIF(货件明细!K:K,F3405,货件明细!AQ:AQ)</f>
        <v>0</v>
      </c>
      <c r="W3405">
        <f t="shared" si="212"/>
        <v>1</v>
      </c>
      <c r="X3405">
        <f t="shared" si="213"/>
        <v>125</v>
      </c>
      <c r="Y3405">
        <f>SUMIF(货件明细!K:K,F3405,货件明细!I:I)</f>
        <v>0</v>
      </c>
      <c r="Z3405">
        <f t="shared" si="214"/>
        <v>27.75</v>
      </c>
      <c r="AA3405">
        <f>SUMIF(货件明细!K:K,F3405,货件明细!J:J)</f>
        <v>0</v>
      </c>
      <c r="AB3405">
        <f t="shared" si="215"/>
        <v>1</v>
      </c>
    </row>
    <row r="3406" spans="1:28">
      <c r="A3406">
        <v>2025</v>
      </c>
      <c r="B3406">
        <v>5</v>
      </c>
      <c r="C3406">
        <v>22</v>
      </c>
      <c r="D3406" s="4">
        <v>45808</v>
      </c>
      <c r="E3406" t="s">
        <v>28</v>
      </c>
      <c r="F3406" t="s">
        <v>3544</v>
      </c>
      <c r="G3406" t="s">
        <v>64</v>
      </c>
      <c r="H3406" t="s">
        <v>44</v>
      </c>
      <c r="I3406" t="s">
        <v>96</v>
      </c>
      <c r="J3406" t="s">
        <v>45</v>
      </c>
      <c r="K3406" t="s">
        <v>45</v>
      </c>
      <c r="L3406" t="s">
        <v>46</v>
      </c>
      <c r="M3406" t="s">
        <v>47</v>
      </c>
      <c r="N3406" t="s">
        <v>48</v>
      </c>
      <c r="O3406">
        <v>27.75</v>
      </c>
      <c r="Q3406">
        <v>432.666666666667</v>
      </c>
      <c r="R3406">
        <v>432.666666666667</v>
      </c>
      <c r="S3406">
        <v>0</v>
      </c>
      <c r="T3406">
        <v>432.666666666667</v>
      </c>
      <c r="U3406">
        <v>125</v>
      </c>
      <c r="V3406">
        <f>SUMIF(货件明细!K:K,F3406,货件明细!AQ:AQ)</f>
        <v>0</v>
      </c>
      <c r="W3406">
        <f t="shared" si="212"/>
        <v>1</v>
      </c>
      <c r="X3406">
        <f t="shared" si="213"/>
        <v>125</v>
      </c>
      <c r="Y3406">
        <f>SUMIF(货件明细!K:K,F3406,货件明细!I:I)</f>
        <v>0</v>
      </c>
      <c r="Z3406">
        <f t="shared" si="214"/>
        <v>27.75</v>
      </c>
      <c r="AA3406">
        <f>SUMIF(货件明细!K:K,F3406,货件明细!J:J)</f>
        <v>0</v>
      </c>
      <c r="AB3406">
        <f t="shared" si="215"/>
        <v>1</v>
      </c>
    </row>
    <row r="3407" spans="1:28">
      <c r="A3407">
        <v>2025</v>
      </c>
      <c r="B3407">
        <v>5</v>
      </c>
      <c r="C3407">
        <v>22</v>
      </c>
      <c r="D3407" s="4">
        <v>45808</v>
      </c>
      <c r="E3407" t="s">
        <v>28</v>
      </c>
      <c r="F3407" t="s">
        <v>3545</v>
      </c>
      <c r="G3407" t="s">
        <v>50</v>
      </c>
      <c r="H3407" t="s">
        <v>31</v>
      </c>
      <c r="I3407" t="s">
        <v>96</v>
      </c>
      <c r="J3407" t="s">
        <v>45</v>
      </c>
      <c r="K3407" t="s">
        <v>100</v>
      </c>
      <c r="L3407" t="s">
        <v>46</v>
      </c>
      <c r="M3407" t="s">
        <v>47</v>
      </c>
      <c r="N3407" t="s">
        <v>101</v>
      </c>
      <c r="O3407">
        <v>27.75</v>
      </c>
      <c r="Q3407">
        <v>318.24</v>
      </c>
      <c r="R3407">
        <v>318.24</v>
      </c>
      <c r="S3407">
        <v>0</v>
      </c>
      <c r="T3407">
        <v>318.24</v>
      </c>
      <c r="U3407">
        <v>125</v>
      </c>
      <c r="V3407">
        <f>SUMIF(货件明细!K:K,F3407,货件明细!AQ:AQ)</f>
        <v>0</v>
      </c>
      <c r="W3407">
        <f t="shared" si="212"/>
        <v>1</v>
      </c>
      <c r="X3407">
        <f t="shared" si="213"/>
        <v>125</v>
      </c>
      <c r="Y3407">
        <f>SUMIF(货件明细!K:K,F3407,货件明细!I:I)</f>
        <v>0</v>
      </c>
      <c r="Z3407">
        <f t="shared" si="214"/>
        <v>27.75</v>
      </c>
      <c r="AA3407">
        <f>SUMIF(货件明细!K:K,F3407,货件明细!J:J)</f>
        <v>0</v>
      </c>
      <c r="AB3407">
        <f t="shared" si="215"/>
        <v>1</v>
      </c>
    </row>
    <row r="3408" spans="1:28">
      <c r="A3408">
        <v>2025</v>
      </c>
      <c r="B3408">
        <v>5</v>
      </c>
      <c r="C3408">
        <v>22</v>
      </c>
      <c r="D3408" s="4">
        <v>45808</v>
      </c>
      <c r="E3408" t="s">
        <v>28</v>
      </c>
      <c r="F3408" t="s">
        <v>3546</v>
      </c>
      <c r="G3408" t="s">
        <v>50</v>
      </c>
      <c r="H3408" t="s">
        <v>31</v>
      </c>
      <c r="I3408" t="s">
        <v>39</v>
      </c>
      <c r="J3408" t="s">
        <v>45</v>
      </c>
      <c r="K3408" t="s">
        <v>100</v>
      </c>
      <c r="L3408" t="s">
        <v>46</v>
      </c>
      <c r="M3408" t="s">
        <v>47</v>
      </c>
      <c r="N3408" t="s">
        <v>226</v>
      </c>
      <c r="O3408">
        <v>12.3</v>
      </c>
      <c r="Q3408">
        <v>143</v>
      </c>
      <c r="R3408">
        <v>143</v>
      </c>
      <c r="S3408">
        <v>0</v>
      </c>
      <c r="T3408">
        <v>143</v>
      </c>
      <c r="U3408">
        <v>61</v>
      </c>
      <c r="V3408">
        <f>SUMIF(货件明细!K:K,F3408,货件明细!AQ:AQ)</f>
        <v>0</v>
      </c>
      <c r="W3408">
        <f t="shared" si="212"/>
        <v>1</v>
      </c>
      <c r="X3408">
        <f t="shared" si="213"/>
        <v>61</v>
      </c>
      <c r="Y3408">
        <f>SUMIF(货件明细!K:K,F3408,货件明细!I:I)</f>
        <v>0</v>
      </c>
      <c r="Z3408">
        <f t="shared" si="214"/>
        <v>12.3</v>
      </c>
      <c r="AA3408">
        <f>SUMIF(货件明细!K:K,F3408,货件明细!J:J)</f>
        <v>0</v>
      </c>
      <c r="AB3408">
        <f t="shared" si="215"/>
        <v>1</v>
      </c>
    </row>
    <row r="3409" spans="1:28">
      <c r="A3409">
        <v>2025</v>
      </c>
      <c r="B3409">
        <v>5</v>
      </c>
      <c r="C3409">
        <v>22</v>
      </c>
      <c r="D3409" s="4">
        <v>45808</v>
      </c>
      <c r="E3409" t="s">
        <v>28</v>
      </c>
      <c r="F3409" t="s">
        <v>3547</v>
      </c>
      <c r="G3409" t="s">
        <v>882</v>
      </c>
      <c r="H3409" t="s">
        <v>71</v>
      </c>
      <c r="I3409" t="s">
        <v>39</v>
      </c>
      <c r="J3409" t="s">
        <v>45</v>
      </c>
      <c r="K3409" t="s">
        <v>45</v>
      </c>
      <c r="L3409" t="s">
        <v>46</v>
      </c>
      <c r="M3409" t="s">
        <v>65</v>
      </c>
      <c r="N3409" t="s">
        <v>1825</v>
      </c>
      <c r="O3409">
        <v>12.3</v>
      </c>
      <c r="Q3409">
        <v>154.7</v>
      </c>
      <c r="R3409">
        <v>154.7</v>
      </c>
      <c r="S3409">
        <v>0</v>
      </c>
      <c r="T3409">
        <v>154.7</v>
      </c>
      <c r="U3409">
        <v>61</v>
      </c>
      <c r="V3409">
        <f>SUMIF(货件明细!K:K,F3409,货件明细!AQ:AQ)</f>
        <v>0</v>
      </c>
      <c r="W3409">
        <f t="shared" si="212"/>
        <v>1</v>
      </c>
      <c r="X3409">
        <f t="shared" si="213"/>
        <v>61</v>
      </c>
      <c r="Y3409">
        <f>SUMIF(货件明细!K:K,F3409,货件明细!I:I)</f>
        <v>0</v>
      </c>
      <c r="Z3409">
        <f t="shared" si="214"/>
        <v>12.3</v>
      </c>
      <c r="AA3409">
        <f>SUMIF(货件明细!K:K,F3409,货件明细!J:J)</f>
        <v>0</v>
      </c>
      <c r="AB3409">
        <f t="shared" si="215"/>
        <v>1</v>
      </c>
    </row>
    <row r="3410" spans="1:28">
      <c r="A3410">
        <v>2025</v>
      </c>
      <c r="B3410">
        <v>5</v>
      </c>
      <c r="C3410">
        <v>22</v>
      </c>
      <c r="D3410" s="4">
        <v>45808</v>
      </c>
      <c r="E3410" t="s">
        <v>28</v>
      </c>
      <c r="F3410" t="s">
        <v>3548</v>
      </c>
      <c r="G3410" t="s">
        <v>54</v>
      </c>
      <c r="H3410" t="s">
        <v>31</v>
      </c>
      <c r="I3410" t="s">
        <v>39</v>
      </c>
      <c r="J3410" t="s">
        <v>45</v>
      </c>
      <c r="K3410" t="s">
        <v>100</v>
      </c>
      <c r="L3410" t="s">
        <v>46</v>
      </c>
      <c r="M3410" t="s">
        <v>47</v>
      </c>
      <c r="N3410" t="s">
        <v>226</v>
      </c>
      <c r="O3410">
        <v>12.3</v>
      </c>
      <c r="Q3410">
        <v>139.1</v>
      </c>
      <c r="R3410">
        <v>139.1</v>
      </c>
      <c r="S3410">
        <v>0</v>
      </c>
      <c r="T3410">
        <v>139.1</v>
      </c>
      <c r="U3410">
        <v>61</v>
      </c>
      <c r="V3410">
        <f>SUMIF(货件明细!K:K,F3410,货件明细!AQ:AQ)</f>
        <v>0</v>
      </c>
      <c r="W3410">
        <f t="shared" si="212"/>
        <v>1</v>
      </c>
      <c r="X3410">
        <f t="shared" si="213"/>
        <v>61</v>
      </c>
      <c r="Y3410">
        <f>SUMIF(货件明细!K:K,F3410,货件明细!I:I)</f>
        <v>0</v>
      </c>
      <c r="Z3410">
        <f t="shared" si="214"/>
        <v>12.3</v>
      </c>
      <c r="AA3410">
        <f>SUMIF(货件明细!K:K,F3410,货件明细!J:J)</f>
        <v>0</v>
      </c>
      <c r="AB3410">
        <f t="shared" si="215"/>
        <v>1</v>
      </c>
    </row>
    <row r="3411" spans="1:28">
      <c r="A3411">
        <v>2025</v>
      </c>
      <c r="B3411">
        <v>5</v>
      </c>
      <c r="C3411">
        <v>22</v>
      </c>
      <c r="D3411" s="4">
        <v>45808</v>
      </c>
      <c r="E3411" t="s">
        <v>28</v>
      </c>
      <c r="F3411" t="s">
        <v>3549</v>
      </c>
      <c r="G3411" t="s">
        <v>374</v>
      </c>
      <c r="H3411" t="s">
        <v>71</v>
      </c>
      <c r="I3411" t="s">
        <v>39</v>
      </c>
      <c r="J3411" t="s">
        <v>45</v>
      </c>
      <c r="K3411" t="s">
        <v>45</v>
      </c>
      <c r="L3411" t="s">
        <v>46</v>
      </c>
      <c r="M3411" t="s">
        <v>65</v>
      </c>
      <c r="N3411" t="s">
        <v>1825</v>
      </c>
      <c r="O3411">
        <v>12.3</v>
      </c>
      <c r="Q3411">
        <v>163.8</v>
      </c>
      <c r="R3411">
        <v>163.8</v>
      </c>
      <c r="S3411">
        <v>0</v>
      </c>
      <c r="T3411">
        <v>163.8</v>
      </c>
      <c r="U3411">
        <v>61</v>
      </c>
      <c r="V3411">
        <f>SUMIF(货件明细!K:K,F3411,货件明细!AQ:AQ)</f>
        <v>0</v>
      </c>
      <c r="W3411">
        <f t="shared" si="212"/>
        <v>1</v>
      </c>
      <c r="X3411">
        <f t="shared" si="213"/>
        <v>61</v>
      </c>
      <c r="Y3411">
        <f>SUMIF(货件明细!K:K,F3411,货件明细!I:I)</f>
        <v>0</v>
      </c>
      <c r="Z3411">
        <f t="shared" si="214"/>
        <v>12.3</v>
      </c>
      <c r="AA3411">
        <f>SUMIF(货件明细!K:K,F3411,货件明细!J:J)</f>
        <v>0</v>
      </c>
      <c r="AB3411">
        <f t="shared" si="215"/>
        <v>1</v>
      </c>
    </row>
    <row r="3412" spans="1:28">
      <c r="A3412">
        <v>2025</v>
      </c>
      <c r="B3412">
        <v>5</v>
      </c>
      <c r="C3412">
        <v>22</v>
      </c>
      <c r="D3412" s="4">
        <v>45808</v>
      </c>
      <c r="E3412" t="s">
        <v>28</v>
      </c>
      <c r="F3412" t="s">
        <v>3550</v>
      </c>
      <c r="G3412" t="s">
        <v>64</v>
      </c>
      <c r="H3412" t="s">
        <v>44</v>
      </c>
      <c r="I3412" t="s">
        <v>39</v>
      </c>
      <c r="J3412" t="s">
        <v>45</v>
      </c>
      <c r="K3412" t="s">
        <v>45</v>
      </c>
      <c r="L3412" t="s">
        <v>46</v>
      </c>
      <c r="M3412" t="s">
        <v>65</v>
      </c>
      <c r="N3412" t="s">
        <v>1825</v>
      </c>
      <c r="O3412">
        <v>12.3</v>
      </c>
      <c r="Q3412">
        <v>191.1</v>
      </c>
      <c r="R3412">
        <v>191.1</v>
      </c>
      <c r="S3412">
        <v>0</v>
      </c>
      <c r="T3412">
        <v>191.1</v>
      </c>
      <c r="U3412">
        <v>61</v>
      </c>
      <c r="V3412">
        <f>SUMIF(货件明细!K:K,F3412,货件明细!AQ:AQ)</f>
        <v>0</v>
      </c>
      <c r="W3412">
        <f t="shared" si="212"/>
        <v>1</v>
      </c>
      <c r="X3412">
        <f t="shared" si="213"/>
        <v>61</v>
      </c>
      <c r="Y3412">
        <f>SUMIF(货件明细!K:K,F3412,货件明细!I:I)</f>
        <v>0</v>
      </c>
      <c r="Z3412">
        <f t="shared" si="214"/>
        <v>12.3</v>
      </c>
      <c r="AA3412">
        <f>SUMIF(货件明细!K:K,F3412,货件明细!J:J)</f>
        <v>0</v>
      </c>
      <c r="AB3412">
        <f t="shared" si="215"/>
        <v>1</v>
      </c>
    </row>
    <row r="3413" spans="1:28">
      <c r="A3413">
        <v>2025</v>
      </c>
      <c r="B3413">
        <v>5</v>
      </c>
      <c r="C3413">
        <v>22</v>
      </c>
      <c r="D3413" s="4">
        <v>45808</v>
      </c>
      <c r="E3413" t="s">
        <v>28</v>
      </c>
      <c r="F3413" t="s">
        <v>3551</v>
      </c>
      <c r="G3413" t="s">
        <v>269</v>
      </c>
      <c r="H3413" t="s">
        <v>31</v>
      </c>
      <c r="I3413" t="s">
        <v>80</v>
      </c>
      <c r="J3413" t="s">
        <v>45</v>
      </c>
      <c r="K3413" t="s">
        <v>100</v>
      </c>
      <c r="L3413" t="s">
        <v>46</v>
      </c>
      <c r="M3413" t="s">
        <v>47</v>
      </c>
      <c r="N3413" t="s">
        <v>101</v>
      </c>
      <c r="O3413">
        <v>11.65</v>
      </c>
      <c r="Q3413">
        <v>123.5</v>
      </c>
      <c r="R3413">
        <v>123.5</v>
      </c>
      <c r="S3413">
        <v>0</v>
      </c>
      <c r="T3413">
        <v>123.5</v>
      </c>
      <c r="U3413">
        <v>59</v>
      </c>
      <c r="V3413">
        <f>SUMIF(货件明细!K:K,F3413,货件明细!AQ:AQ)</f>
        <v>0</v>
      </c>
      <c r="W3413">
        <f t="shared" si="212"/>
        <v>1</v>
      </c>
      <c r="X3413">
        <f t="shared" si="213"/>
        <v>59</v>
      </c>
      <c r="Y3413">
        <f>SUMIF(货件明细!K:K,F3413,货件明细!I:I)</f>
        <v>0</v>
      </c>
      <c r="Z3413">
        <f t="shared" si="214"/>
        <v>11.65</v>
      </c>
      <c r="AA3413">
        <f>SUMIF(货件明细!K:K,F3413,货件明细!J:J)</f>
        <v>0</v>
      </c>
      <c r="AB3413">
        <f t="shared" si="215"/>
        <v>1</v>
      </c>
    </row>
    <row r="3414" spans="1:28">
      <c r="A3414">
        <v>2025</v>
      </c>
      <c r="B3414">
        <v>5</v>
      </c>
      <c r="C3414">
        <v>22</v>
      </c>
      <c r="D3414" s="4">
        <v>45808</v>
      </c>
      <c r="E3414" t="s">
        <v>28</v>
      </c>
      <c r="F3414" t="s">
        <v>3552</v>
      </c>
      <c r="G3414" t="s">
        <v>105</v>
      </c>
      <c r="H3414" t="s">
        <v>31</v>
      </c>
      <c r="I3414" t="s">
        <v>80</v>
      </c>
      <c r="J3414" t="s">
        <v>45</v>
      </c>
      <c r="K3414" t="s">
        <v>100</v>
      </c>
      <c r="L3414" t="s">
        <v>46</v>
      </c>
      <c r="M3414" t="s">
        <v>47</v>
      </c>
      <c r="N3414" t="s">
        <v>226</v>
      </c>
      <c r="O3414">
        <v>11.65</v>
      </c>
      <c r="Q3414">
        <v>150</v>
      </c>
      <c r="R3414">
        <v>150</v>
      </c>
      <c r="S3414">
        <v>0</v>
      </c>
      <c r="T3414">
        <v>150</v>
      </c>
      <c r="U3414">
        <v>59</v>
      </c>
      <c r="V3414">
        <f>SUMIF(货件明细!K:K,F3414,货件明细!AQ:AQ)</f>
        <v>0</v>
      </c>
      <c r="W3414">
        <f t="shared" si="212"/>
        <v>1</v>
      </c>
      <c r="X3414">
        <f t="shared" si="213"/>
        <v>59</v>
      </c>
      <c r="Y3414">
        <f>SUMIF(货件明细!K:K,F3414,货件明细!I:I)</f>
        <v>0</v>
      </c>
      <c r="Z3414">
        <f t="shared" si="214"/>
        <v>11.65</v>
      </c>
      <c r="AA3414">
        <f>SUMIF(货件明细!K:K,F3414,货件明细!J:J)</f>
        <v>0</v>
      </c>
      <c r="AB3414">
        <f t="shared" si="215"/>
        <v>1</v>
      </c>
    </row>
    <row r="3415" spans="1:28">
      <c r="A3415">
        <v>2025</v>
      </c>
      <c r="B3415">
        <v>5</v>
      </c>
      <c r="C3415">
        <v>22</v>
      </c>
      <c r="D3415" s="4">
        <v>45808</v>
      </c>
      <c r="E3415" t="s">
        <v>28</v>
      </c>
      <c r="F3415" t="s">
        <v>3553</v>
      </c>
      <c r="G3415" t="s">
        <v>1517</v>
      </c>
      <c r="H3415" t="s">
        <v>71</v>
      </c>
      <c r="I3415" t="s">
        <v>80</v>
      </c>
      <c r="J3415" t="s">
        <v>45</v>
      </c>
      <c r="K3415" t="s">
        <v>45</v>
      </c>
      <c r="L3415" t="s">
        <v>46</v>
      </c>
      <c r="M3415" t="s">
        <v>65</v>
      </c>
      <c r="N3415" t="s">
        <v>1825</v>
      </c>
      <c r="O3415">
        <v>11.65</v>
      </c>
      <c r="Q3415">
        <v>142.8</v>
      </c>
      <c r="R3415">
        <v>142.8</v>
      </c>
      <c r="S3415">
        <v>0</v>
      </c>
      <c r="T3415">
        <v>142.8</v>
      </c>
      <c r="U3415">
        <v>59</v>
      </c>
      <c r="V3415">
        <f>SUMIF(货件明细!K:K,F3415,货件明细!AQ:AQ)</f>
        <v>0</v>
      </c>
      <c r="W3415">
        <f t="shared" si="212"/>
        <v>1</v>
      </c>
      <c r="X3415">
        <f t="shared" si="213"/>
        <v>59</v>
      </c>
      <c r="Y3415">
        <f>SUMIF(货件明细!K:K,F3415,货件明细!I:I)</f>
        <v>0</v>
      </c>
      <c r="Z3415">
        <f t="shared" si="214"/>
        <v>11.65</v>
      </c>
      <c r="AA3415">
        <f>SUMIF(货件明细!K:K,F3415,货件明细!J:J)</f>
        <v>0</v>
      </c>
      <c r="AB3415">
        <f t="shared" si="215"/>
        <v>1</v>
      </c>
    </row>
    <row r="3416" spans="1:28">
      <c r="A3416">
        <v>2025</v>
      </c>
      <c r="B3416">
        <v>5</v>
      </c>
      <c r="C3416">
        <v>22</v>
      </c>
      <c r="D3416" s="4">
        <v>45808</v>
      </c>
      <c r="E3416" t="s">
        <v>28</v>
      </c>
      <c r="F3416" t="s">
        <v>3554</v>
      </c>
      <c r="G3416" t="s">
        <v>50</v>
      </c>
      <c r="H3416" t="s">
        <v>31</v>
      </c>
      <c r="I3416" t="s">
        <v>80</v>
      </c>
      <c r="J3416" t="s">
        <v>45</v>
      </c>
      <c r="K3416" t="s">
        <v>100</v>
      </c>
      <c r="L3416" t="s">
        <v>46</v>
      </c>
      <c r="M3416" t="s">
        <v>47</v>
      </c>
      <c r="N3416" t="s">
        <v>101</v>
      </c>
      <c r="O3416">
        <v>11.55</v>
      </c>
      <c r="Q3416">
        <v>159.12</v>
      </c>
      <c r="R3416">
        <v>159.12</v>
      </c>
      <c r="S3416">
        <v>0</v>
      </c>
      <c r="T3416">
        <v>159.12</v>
      </c>
      <c r="U3416">
        <v>58</v>
      </c>
      <c r="V3416">
        <f>SUMIF(货件明细!K:K,F3416,货件明细!AQ:AQ)</f>
        <v>0</v>
      </c>
      <c r="W3416">
        <f t="shared" si="212"/>
        <v>1</v>
      </c>
      <c r="X3416">
        <f t="shared" si="213"/>
        <v>58</v>
      </c>
      <c r="Y3416">
        <f>SUMIF(货件明细!K:K,F3416,货件明细!I:I)</f>
        <v>0</v>
      </c>
      <c r="Z3416">
        <f t="shared" si="214"/>
        <v>11.55</v>
      </c>
      <c r="AA3416">
        <f>SUMIF(货件明细!K:K,F3416,货件明细!J:J)</f>
        <v>0</v>
      </c>
      <c r="AB3416">
        <f t="shared" si="215"/>
        <v>1</v>
      </c>
    </row>
    <row r="3417" spans="1:28">
      <c r="A3417">
        <v>2025</v>
      </c>
      <c r="B3417">
        <v>5</v>
      </c>
      <c r="C3417">
        <v>22</v>
      </c>
      <c r="D3417" s="4">
        <v>45808</v>
      </c>
      <c r="E3417" t="s">
        <v>28</v>
      </c>
      <c r="F3417" t="s">
        <v>3555</v>
      </c>
      <c r="G3417" t="s">
        <v>1610</v>
      </c>
      <c r="H3417" t="s">
        <v>71</v>
      </c>
      <c r="I3417" t="s">
        <v>80</v>
      </c>
      <c r="J3417" t="s">
        <v>45</v>
      </c>
      <c r="K3417" t="s">
        <v>45</v>
      </c>
      <c r="L3417" t="s">
        <v>46</v>
      </c>
      <c r="M3417" t="s">
        <v>65</v>
      </c>
      <c r="N3417" t="s">
        <v>1825</v>
      </c>
      <c r="O3417">
        <v>11.65</v>
      </c>
      <c r="Q3417">
        <v>142.8</v>
      </c>
      <c r="R3417">
        <v>142.8</v>
      </c>
      <c r="S3417">
        <v>0</v>
      </c>
      <c r="T3417">
        <v>142.8</v>
      </c>
      <c r="U3417">
        <v>59</v>
      </c>
      <c r="V3417">
        <f>SUMIF(货件明细!K:K,F3417,货件明细!AQ:AQ)</f>
        <v>0</v>
      </c>
      <c r="W3417">
        <f t="shared" si="212"/>
        <v>1</v>
      </c>
      <c r="X3417">
        <f t="shared" si="213"/>
        <v>59</v>
      </c>
      <c r="Y3417">
        <f>SUMIF(货件明细!K:K,F3417,货件明细!I:I)</f>
        <v>0</v>
      </c>
      <c r="Z3417">
        <f t="shared" si="214"/>
        <v>11.65</v>
      </c>
      <c r="AA3417">
        <f>SUMIF(货件明细!K:K,F3417,货件明细!J:J)</f>
        <v>0</v>
      </c>
      <c r="AB3417">
        <f t="shared" si="215"/>
        <v>1</v>
      </c>
    </row>
    <row r="3418" spans="1:28">
      <c r="A3418">
        <v>2025</v>
      </c>
      <c r="B3418">
        <v>5</v>
      </c>
      <c r="C3418">
        <v>22</v>
      </c>
      <c r="D3418" s="4">
        <v>45808</v>
      </c>
      <c r="E3418" t="s">
        <v>28</v>
      </c>
      <c r="F3418" t="s">
        <v>3556</v>
      </c>
      <c r="G3418" t="s">
        <v>372</v>
      </c>
      <c r="H3418" t="s">
        <v>71</v>
      </c>
      <c r="I3418" t="s">
        <v>41</v>
      </c>
      <c r="J3418" t="s">
        <v>100</v>
      </c>
      <c r="K3418" t="s">
        <v>100</v>
      </c>
      <c r="L3418" t="s">
        <v>46</v>
      </c>
      <c r="M3418" t="s">
        <v>47</v>
      </c>
      <c r="N3418" t="s">
        <v>159</v>
      </c>
      <c r="O3418">
        <v>73.85</v>
      </c>
      <c r="Q3418">
        <v>455.314285714286</v>
      </c>
      <c r="R3418">
        <v>455.314285714286</v>
      </c>
      <c r="S3418">
        <v>0</v>
      </c>
      <c r="T3418">
        <v>455.314285714286</v>
      </c>
      <c r="U3418">
        <v>290</v>
      </c>
      <c r="V3418">
        <f>SUMIF(货件明细!K:K,F3418,货件明细!AQ:AQ)</f>
        <v>0</v>
      </c>
      <c r="W3418">
        <f t="shared" si="212"/>
        <v>1</v>
      </c>
      <c r="X3418">
        <f t="shared" si="213"/>
        <v>290</v>
      </c>
      <c r="Y3418">
        <f>SUMIF(货件明细!K:K,F3418,货件明细!I:I)</f>
        <v>0</v>
      </c>
      <c r="Z3418">
        <f t="shared" si="214"/>
        <v>73.85</v>
      </c>
      <c r="AA3418">
        <f>SUMIF(货件明细!K:K,F3418,货件明细!J:J)</f>
        <v>0</v>
      </c>
      <c r="AB3418">
        <f t="shared" si="215"/>
        <v>1</v>
      </c>
    </row>
    <row r="3419" spans="1:28">
      <c r="A3419">
        <v>2025</v>
      </c>
      <c r="B3419">
        <v>5</v>
      </c>
      <c r="C3419">
        <v>22</v>
      </c>
      <c r="D3419" s="4">
        <v>45808</v>
      </c>
      <c r="E3419" t="s">
        <v>28</v>
      </c>
      <c r="F3419" t="s">
        <v>3557</v>
      </c>
      <c r="G3419" t="s">
        <v>54</v>
      </c>
      <c r="H3419" t="s">
        <v>31</v>
      </c>
      <c r="I3419" t="s">
        <v>41</v>
      </c>
      <c r="J3419" t="s">
        <v>100</v>
      </c>
      <c r="K3419" t="s">
        <v>100</v>
      </c>
      <c r="L3419" t="s">
        <v>46</v>
      </c>
      <c r="M3419" t="s">
        <v>47</v>
      </c>
      <c r="N3419" t="s">
        <v>101</v>
      </c>
      <c r="O3419">
        <v>73.85</v>
      </c>
      <c r="Q3419">
        <v>595.2</v>
      </c>
      <c r="R3419">
        <v>595.2</v>
      </c>
      <c r="S3419">
        <v>0</v>
      </c>
      <c r="T3419">
        <v>595.2</v>
      </c>
      <c r="U3419">
        <v>290</v>
      </c>
      <c r="V3419">
        <f>SUMIF(货件明细!K:K,F3419,货件明细!AQ:AQ)</f>
        <v>0</v>
      </c>
      <c r="W3419">
        <f t="shared" si="212"/>
        <v>1</v>
      </c>
      <c r="X3419">
        <f t="shared" si="213"/>
        <v>290</v>
      </c>
      <c r="Y3419">
        <f>SUMIF(货件明细!K:K,F3419,货件明细!I:I)</f>
        <v>0</v>
      </c>
      <c r="Z3419">
        <f t="shared" si="214"/>
        <v>73.85</v>
      </c>
      <c r="AA3419">
        <f>SUMIF(货件明细!K:K,F3419,货件明细!J:J)</f>
        <v>0</v>
      </c>
      <c r="AB3419">
        <f t="shared" si="215"/>
        <v>1</v>
      </c>
    </row>
    <row r="3420" spans="1:28">
      <c r="A3420">
        <v>2025</v>
      </c>
      <c r="B3420">
        <v>5</v>
      </c>
      <c r="C3420">
        <v>22</v>
      </c>
      <c r="D3420" s="4">
        <v>45808</v>
      </c>
      <c r="E3420" t="s">
        <v>28</v>
      </c>
      <c r="F3420" t="s">
        <v>3558</v>
      </c>
      <c r="G3420" t="s">
        <v>74</v>
      </c>
      <c r="H3420" t="s">
        <v>44</v>
      </c>
      <c r="I3420" t="s">
        <v>41</v>
      </c>
      <c r="J3420" t="s">
        <v>100</v>
      </c>
      <c r="K3420" t="s">
        <v>100</v>
      </c>
      <c r="L3420" t="s">
        <v>46</v>
      </c>
      <c r="M3420" t="s">
        <v>47</v>
      </c>
      <c r="N3420" t="s">
        <v>159</v>
      </c>
      <c r="O3420">
        <v>73.85</v>
      </c>
      <c r="Q3420">
        <v>556.8</v>
      </c>
      <c r="R3420">
        <v>556.8</v>
      </c>
      <c r="S3420">
        <v>0</v>
      </c>
      <c r="T3420">
        <v>556.8</v>
      </c>
      <c r="U3420">
        <v>290</v>
      </c>
      <c r="V3420">
        <f>SUMIF(货件明细!K:K,F3420,货件明细!AQ:AQ)</f>
        <v>0</v>
      </c>
      <c r="W3420">
        <f t="shared" si="212"/>
        <v>1</v>
      </c>
      <c r="X3420">
        <f t="shared" si="213"/>
        <v>290</v>
      </c>
      <c r="Y3420">
        <f>SUMIF(货件明细!K:K,F3420,货件明细!I:I)</f>
        <v>0</v>
      </c>
      <c r="Z3420">
        <f t="shared" si="214"/>
        <v>73.85</v>
      </c>
      <c r="AA3420">
        <f>SUMIF(货件明细!K:K,F3420,货件明细!J:J)</f>
        <v>0</v>
      </c>
      <c r="AB3420">
        <f t="shared" si="215"/>
        <v>1</v>
      </c>
    </row>
    <row r="3421" spans="1:28">
      <c r="A3421">
        <v>2025</v>
      </c>
      <c r="B3421">
        <v>5</v>
      </c>
      <c r="C3421">
        <v>22</v>
      </c>
      <c r="D3421" s="4">
        <v>45808</v>
      </c>
      <c r="E3421" t="s">
        <v>28</v>
      </c>
      <c r="F3421" t="s">
        <v>3559</v>
      </c>
      <c r="G3421" t="s">
        <v>64</v>
      </c>
      <c r="H3421" t="s">
        <v>44</v>
      </c>
      <c r="I3421" t="s">
        <v>41</v>
      </c>
      <c r="J3421" t="s">
        <v>100</v>
      </c>
      <c r="K3421" t="s">
        <v>100</v>
      </c>
      <c r="L3421" t="s">
        <v>46</v>
      </c>
      <c r="M3421" t="s">
        <v>47</v>
      </c>
      <c r="N3421" t="s">
        <v>159</v>
      </c>
      <c r="O3421">
        <v>73.85</v>
      </c>
      <c r="Q3421">
        <v>556.8</v>
      </c>
      <c r="R3421">
        <v>556.8</v>
      </c>
      <c r="S3421">
        <v>0</v>
      </c>
      <c r="T3421">
        <v>556.8</v>
      </c>
      <c r="U3421">
        <v>290</v>
      </c>
      <c r="V3421">
        <f>SUMIF(货件明细!K:K,F3421,货件明细!AQ:AQ)</f>
        <v>0</v>
      </c>
      <c r="W3421">
        <f t="shared" si="212"/>
        <v>1</v>
      </c>
      <c r="X3421">
        <f t="shared" si="213"/>
        <v>290</v>
      </c>
      <c r="Y3421">
        <f>SUMIF(货件明细!K:K,F3421,货件明细!I:I)</f>
        <v>0</v>
      </c>
      <c r="Z3421">
        <f t="shared" si="214"/>
        <v>73.85</v>
      </c>
      <c r="AA3421">
        <f>SUMIF(货件明细!K:K,F3421,货件明细!J:J)</f>
        <v>0</v>
      </c>
      <c r="AB3421">
        <f t="shared" si="215"/>
        <v>1</v>
      </c>
    </row>
    <row r="3422" spans="1:28">
      <c r="A3422">
        <v>2025</v>
      </c>
      <c r="B3422">
        <v>5</v>
      </c>
      <c r="C3422">
        <v>22</v>
      </c>
      <c r="D3422" s="4">
        <v>45808</v>
      </c>
      <c r="E3422" t="s">
        <v>28</v>
      </c>
      <c r="F3422" t="s">
        <v>3560</v>
      </c>
      <c r="G3422" t="s">
        <v>50</v>
      </c>
      <c r="H3422" t="s">
        <v>31</v>
      </c>
      <c r="I3422" t="s">
        <v>41</v>
      </c>
      <c r="J3422" t="s">
        <v>100</v>
      </c>
      <c r="K3422" t="s">
        <v>100</v>
      </c>
      <c r="L3422" t="s">
        <v>46</v>
      </c>
      <c r="M3422" t="s">
        <v>47</v>
      </c>
      <c r="N3422" t="s">
        <v>101</v>
      </c>
      <c r="O3422">
        <v>73.85</v>
      </c>
      <c r="Q3422">
        <v>599.155555555555</v>
      </c>
      <c r="R3422">
        <v>599.155555555555</v>
      </c>
      <c r="S3422">
        <v>0</v>
      </c>
      <c r="T3422">
        <v>599.155555555555</v>
      </c>
      <c r="U3422">
        <v>290</v>
      </c>
      <c r="V3422">
        <f>SUMIF(货件明细!K:K,F3422,货件明细!AQ:AQ)</f>
        <v>0</v>
      </c>
      <c r="W3422">
        <f t="shared" si="212"/>
        <v>1</v>
      </c>
      <c r="X3422">
        <f t="shared" si="213"/>
        <v>290</v>
      </c>
      <c r="Y3422">
        <f>SUMIF(货件明细!K:K,F3422,货件明细!I:I)</f>
        <v>0</v>
      </c>
      <c r="Z3422">
        <f t="shared" si="214"/>
        <v>73.85</v>
      </c>
      <c r="AA3422">
        <f>SUMIF(货件明细!K:K,F3422,货件明细!J:J)</f>
        <v>0</v>
      </c>
      <c r="AB3422">
        <f t="shared" si="215"/>
        <v>1</v>
      </c>
    </row>
    <row r="3423" spans="1:28">
      <c r="A3423">
        <v>2025</v>
      </c>
      <c r="B3423">
        <v>5</v>
      </c>
      <c r="C3423">
        <v>22</v>
      </c>
      <c r="D3423" s="4">
        <v>45808</v>
      </c>
      <c r="E3423" t="s">
        <v>28</v>
      </c>
      <c r="F3423" t="s">
        <v>3561</v>
      </c>
      <c r="G3423" t="s">
        <v>74</v>
      </c>
      <c r="H3423" t="s">
        <v>44</v>
      </c>
      <c r="I3423" t="s">
        <v>41</v>
      </c>
      <c r="J3423" t="s">
        <v>100</v>
      </c>
      <c r="K3423" t="s">
        <v>100</v>
      </c>
      <c r="L3423" t="s">
        <v>46</v>
      </c>
      <c r="M3423" t="s">
        <v>47</v>
      </c>
      <c r="N3423" t="s">
        <v>159</v>
      </c>
      <c r="O3423">
        <v>55.6</v>
      </c>
      <c r="Q3423">
        <v>417.6</v>
      </c>
      <c r="R3423">
        <v>417.6</v>
      </c>
      <c r="S3423">
        <v>0</v>
      </c>
      <c r="T3423">
        <v>417.6</v>
      </c>
      <c r="U3423">
        <v>247</v>
      </c>
      <c r="V3423">
        <f>SUMIF(货件明细!K:K,F3423,货件明细!AQ:AQ)</f>
        <v>0</v>
      </c>
      <c r="W3423">
        <f t="shared" si="212"/>
        <v>1</v>
      </c>
      <c r="X3423">
        <f t="shared" si="213"/>
        <v>247</v>
      </c>
      <c r="Y3423">
        <f>SUMIF(货件明细!K:K,F3423,货件明细!I:I)</f>
        <v>0</v>
      </c>
      <c r="Z3423">
        <f t="shared" si="214"/>
        <v>55.6</v>
      </c>
      <c r="AA3423">
        <f>SUMIF(货件明细!K:K,F3423,货件明细!J:J)</f>
        <v>0</v>
      </c>
      <c r="AB3423">
        <f t="shared" si="215"/>
        <v>1</v>
      </c>
    </row>
    <row r="3424" spans="1:28">
      <c r="A3424">
        <v>2025</v>
      </c>
      <c r="B3424">
        <v>5</v>
      </c>
      <c r="C3424">
        <v>22</v>
      </c>
      <c r="D3424" s="4">
        <v>45808</v>
      </c>
      <c r="E3424" t="s">
        <v>28</v>
      </c>
      <c r="F3424" t="s">
        <v>3562</v>
      </c>
      <c r="G3424" t="s">
        <v>64</v>
      </c>
      <c r="H3424" t="s">
        <v>44</v>
      </c>
      <c r="I3424" t="s">
        <v>41</v>
      </c>
      <c r="J3424" t="s">
        <v>100</v>
      </c>
      <c r="K3424" t="s">
        <v>100</v>
      </c>
      <c r="L3424" t="s">
        <v>46</v>
      </c>
      <c r="M3424" t="s">
        <v>47</v>
      </c>
      <c r="N3424" t="s">
        <v>159</v>
      </c>
      <c r="O3424">
        <v>55.6</v>
      </c>
      <c r="Q3424">
        <v>417.6</v>
      </c>
      <c r="R3424">
        <v>417.6</v>
      </c>
      <c r="S3424">
        <v>0</v>
      </c>
      <c r="T3424">
        <v>417.6</v>
      </c>
      <c r="U3424">
        <v>247</v>
      </c>
      <c r="V3424">
        <f>SUMIF(货件明细!K:K,F3424,货件明细!AQ:AQ)</f>
        <v>0</v>
      </c>
      <c r="W3424">
        <f t="shared" si="212"/>
        <v>1</v>
      </c>
      <c r="X3424">
        <f t="shared" si="213"/>
        <v>247</v>
      </c>
      <c r="Y3424">
        <f>SUMIF(货件明细!K:K,F3424,货件明细!I:I)</f>
        <v>0</v>
      </c>
      <c r="Z3424">
        <f t="shared" si="214"/>
        <v>55.6</v>
      </c>
      <c r="AA3424">
        <f>SUMIF(货件明细!K:K,F3424,货件明细!J:J)</f>
        <v>0</v>
      </c>
      <c r="AB3424">
        <f t="shared" si="215"/>
        <v>1</v>
      </c>
    </row>
    <row r="3425" spans="1:28">
      <c r="A3425">
        <v>2025</v>
      </c>
      <c r="B3425">
        <v>5</v>
      </c>
      <c r="C3425">
        <v>22</v>
      </c>
      <c r="D3425" s="4">
        <v>45808</v>
      </c>
      <c r="E3425" t="s">
        <v>28</v>
      </c>
      <c r="F3425" t="s">
        <v>3563</v>
      </c>
      <c r="G3425" t="s">
        <v>54</v>
      </c>
      <c r="H3425" t="s">
        <v>31</v>
      </c>
      <c r="I3425" t="s">
        <v>41</v>
      </c>
      <c r="J3425" t="s">
        <v>100</v>
      </c>
      <c r="K3425" t="s">
        <v>100</v>
      </c>
      <c r="L3425" t="s">
        <v>46</v>
      </c>
      <c r="M3425" t="s">
        <v>47</v>
      </c>
      <c r="N3425" t="s">
        <v>101</v>
      </c>
      <c r="O3425">
        <v>55.6</v>
      </c>
      <c r="Q3425">
        <v>446.4</v>
      </c>
      <c r="R3425">
        <v>446.4</v>
      </c>
      <c r="S3425">
        <v>0</v>
      </c>
      <c r="T3425">
        <v>446.4</v>
      </c>
      <c r="U3425">
        <v>247</v>
      </c>
      <c r="V3425">
        <f>SUMIF(货件明细!K:K,F3425,货件明细!AQ:AQ)</f>
        <v>0</v>
      </c>
      <c r="W3425">
        <f t="shared" si="212"/>
        <v>1</v>
      </c>
      <c r="X3425">
        <f t="shared" si="213"/>
        <v>247</v>
      </c>
      <c r="Y3425">
        <f>SUMIF(货件明细!K:K,F3425,货件明细!I:I)</f>
        <v>0</v>
      </c>
      <c r="Z3425">
        <f t="shared" si="214"/>
        <v>55.6</v>
      </c>
      <c r="AA3425">
        <f>SUMIF(货件明细!K:K,F3425,货件明细!J:J)</f>
        <v>0</v>
      </c>
      <c r="AB3425">
        <f t="shared" si="215"/>
        <v>1</v>
      </c>
    </row>
    <row r="3426" spans="1:28">
      <c r="A3426">
        <v>2025</v>
      </c>
      <c r="B3426">
        <v>5</v>
      </c>
      <c r="C3426">
        <v>22</v>
      </c>
      <c r="D3426" s="4">
        <v>45808</v>
      </c>
      <c r="E3426" t="s">
        <v>28</v>
      </c>
      <c r="F3426" t="s">
        <v>3564</v>
      </c>
      <c r="G3426" t="s">
        <v>50</v>
      </c>
      <c r="H3426" t="s">
        <v>31</v>
      </c>
      <c r="I3426" t="s">
        <v>41</v>
      </c>
      <c r="J3426" t="s">
        <v>100</v>
      </c>
      <c r="K3426" t="s">
        <v>100</v>
      </c>
      <c r="L3426" t="s">
        <v>46</v>
      </c>
      <c r="M3426" t="s">
        <v>47</v>
      </c>
      <c r="N3426" t="s">
        <v>101</v>
      </c>
      <c r="O3426">
        <v>55.6</v>
      </c>
      <c r="Q3426">
        <v>449.366666666667</v>
      </c>
      <c r="R3426">
        <v>449.366666666667</v>
      </c>
      <c r="S3426">
        <v>0</v>
      </c>
      <c r="T3426">
        <v>449.366666666667</v>
      </c>
      <c r="U3426">
        <v>247</v>
      </c>
      <c r="V3426">
        <f>SUMIF(货件明细!K:K,F3426,货件明细!AQ:AQ)</f>
        <v>0</v>
      </c>
      <c r="W3426">
        <f t="shared" si="212"/>
        <v>1</v>
      </c>
      <c r="X3426">
        <f t="shared" si="213"/>
        <v>247</v>
      </c>
      <c r="Y3426">
        <f>SUMIF(货件明细!K:K,F3426,货件明细!I:I)</f>
        <v>0</v>
      </c>
      <c r="Z3426">
        <f t="shared" si="214"/>
        <v>55.6</v>
      </c>
      <c r="AA3426">
        <f>SUMIF(货件明细!K:K,F3426,货件明细!J:J)</f>
        <v>0</v>
      </c>
      <c r="AB3426">
        <f t="shared" si="215"/>
        <v>1</v>
      </c>
    </row>
    <row r="3427" spans="1:28">
      <c r="A3427">
        <v>2025</v>
      </c>
      <c r="B3427">
        <v>5</v>
      </c>
      <c r="C3427">
        <v>22</v>
      </c>
      <c r="D3427" s="4">
        <v>45808</v>
      </c>
      <c r="E3427" t="s">
        <v>28</v>
      </c>
      <c r="F3427" t="s">
        <v>3565</v>
      </c>
      <c r="G3427" t="s">
        <v>372</v>
      </c>
      <c r="H3427" t="s">
        <v>71</v>
      </c>
      <c r="I3427" t="s">
        <v>41</v>
      </c>
      <c r="J3427" t="s">
        <v>100</v>
      </c>
      <c r="K3427" t="s">
        <v>100</v>
      </c>
      <c r="L3427" t="s">
        <v>46</v>
      </c>
      <c r="M3427" t="s">
        <v>47</v>
      </c>
      <c r="N3427" t="s">
        <v>159</v>
      </c>
      <c r="O3427">
        <v>55.6</v>
      </c>
      <c r="Q3427">
        <v>341.485714285714</v>
      </c>
      <c r="R3427">
        <v>341.485714285714</v>
      </c>
      <c r="S3427">
        <v>0</v>
      </c>
      <c r="T3427">
        <v>341.485714285714</v>
      </c>
      <c r="U3427">
        <v>247</v>
      </c>
      <c r="V3427">
        <f>SUMIF(货件明细!K:K,F3427,货件明细!AQ:AQ)</f>
        <v>0</v>
      </c>
      <c r="W3427">
        <f t="shared" si="212"/>
        <v>1</v>
      </c>
      <c r="X3427">
        <f t="shared" si="213"/>
        <v>247</v>
      </c>
      <c r="Y3427">
        <f>SUMIF(货件明细!K:K,F3427,货件明细!I:I)</f>
        <v>0</v>
      </c>
      <c r="Z3427">
        <f t="shared" si="214"/>
        <v>55.6</v>
      </c>
      <c r="AA3427">
        <f>SUMIF(货件明细!K:K,F3427,货件明细!J:J)</f>
        <v>0</v>
      </c>
      <c r="AB3427">
        <f t="shared" si="215"/>
        <v>1</v>
      </c>
    </row>
    <row r="3428" spans="1:28">
      <c r="A3428">
        <v>2025</v>
      </c>
      <c r="B3428">
        <v>5</v>
      </c>
      <c r="C3428">
        <v>22</v>
      </c>
      <c r="D3428" s="4">
        <v>45807</v>
      </c>
      <c r="E3428" t="s">
        <v>28</v>
      </c>
      <c r="F3428" t="s">
        <v>3566</v>
      </c>
      <c r="G3428" t="s">
        <v>2298</v>
      </c>
      <c r="H3428" t="s">
        <v>31</v>
      </c>
      <c r="I3428" t="s">
        <v>57</v>
      </c>
      <c r="J3428" t="s">
        <v>1110</v>
      </c>
      <c r="K3428" t="s">
        <v>1110</v>
      </c>
      <c r="L3428" t="s">
        <v>34</v>
      </c>
      <c r="M3428" t="s">
        <v>65</v>
      </c>
      <c r="N3428" t="s">
        <v>2857</v>
      </c>
      <c r="O3428">
        <v>14.7</v>
      </c>
      <c r="Q3428">
        <v>697.5</v>
      </c>
      <c r="R3428">
        <v>697.5</v>
      </c>
      <c r="S3428">
        <v>236.71424</v>
      </c>
      <c r="T3428">
        <v>934.21424</v>
      </c>
      <c r="U3428">
        <v>118</v>
      </c>
      <c r="V3428">
        <f>SUMIF(货件明细!K:K,F3428,货件明细!AQ:AQ)</f>
        <v>0</v>
      </c>
      <c r="W3428">
        <f t="shared" si="212"/>
        <v>1</v>
      </c>
      <c r="X3428">
        <f t="shared" si="213"/>
        <v>118</v>
      </c>
      <c r="Y3428">
        <f>SUMIF(货件明细!K:K,F3428,货件明细!I:I)</f>
        <v>0</v>
      </c>
      <c r="Z3428">
        <f t="shared" si="214"/>
        <v>14.7</v>
      </c>
      <c r="AA3428">
        <f>SUMIF(货件明细!K:K,F3428,货件明细!J:J)</f>
        <v>0</v>
      </c>
      <c r="AB3428">
        <f t="shared" si="215"/>
        <v>1</v>
      </c>
    </row>
    <row r="3429" spans="1:28">
      <c r="A3429">
        <v>2025</v>
      </c>
      <c r="B3429">
        <v>5</v>
      </c>
      <c r="C3429">
        <v>22</v>
      </c>
      <c r="D3429" s="4">
        <v>45807</v>
      </c>
      <c r="E3429" t="s">
        <v>28</v>
      </c>
      <c r="F3429" t="s">
        <v>3567</v>
      </c>
      <c r="G3429" t="s">
        <v>2298</v>
      </c>
      <c r="H3429" t="s">
        <v>31</v>
      </c>
      <c r="I3429" t="s">
        <v>129</v>
      </c>
      <c r="J3429" t="s">
        <v>33</v>
      </c>
      <c r="K3429" t="s">
        <v>33</v>
      </c>
      <c r="L3429" t="s">
        <v>34</v>
      </c>
      <c r="M3429" t="s">
        <v>2856</v>
      </c>
      <c r="N3429" t="s">
        <v>272</v>
      </c>
      <c r="O3429">
        <v>22.35</v>
      </c>
      <c r="Q3429">
        <v>1265</v>
      </c>
      <c r="R3429">
        <v>1430</v>
      </c>
      <c r="S3429">
        <v>257.70368</v>
      </c>
      <c r="T3429">
        <v>1687.70368</v>
      </c>
      <c r="U3429">
        <v>136</v>
      </c>
      <c r="V3429">
        <f>SUMIF(货件明细!K:K,F3429,货件明细!AQ:AQ)</f>
        <v>0</v>
      </c>
      <c r="W3429">
        <f t="shared" si="212"/>
        <v>1</v>
      </c>
      <c r="X3429">
        <f t="shared" si="213"/>
        <v>136</v>
      </c>
      <c r="Y3429">
        <f>SUMIF(货件明细!K:K,F3429,货件明细!I:I)</f>
        <v>0</v>
      </c>
      <c r="Z3429">
        <f t="shared" si="214"/>
        <v>22.35</v>
      </c>
      <c r="AA3429">
        <f>SUMIF(货件明细!K:K,F3429,货件明细!J:J)</f>
        <v>0</v>
      </c>
      <c r="AB3429">
        <f t="shared" si="215"/>
        <v>1</v>
      </c>
    </row>
    <row r="3430" spans="1:28">
      <c r="A3430">
        <v>2025</v>
      </c>
      <c r="B3430">
        <v>5</v>
      </c>
      <c r="C3430">
        <v>22</v>
      </c>
      <c r="D3430" s="4">
        <v>45807</v>
      </c>
      <c r="E3430" t="s">
        <v>28</v>
      </c>
      <c r="F3430" t="s">
        <v>3568</v>
      </c>
      <c r="G3430" t="s">
        <v>2298</v>
      </c>
      <c r="H3430" t="s">
        <v>31</v>
      </c>
      <c r="I3430" t="s">
        <v>41</v>
      </c>
      <c r="J3430" t="s">
        <v>33</v>
      </c>
      <c r="K3430" t="s">
        <v>33</v>
      </c>
      <c r="L3430" t="s">
        <v>34</v>
      </c>
      <c r="M3430" t="s">
        <v>35</v>
      </c>
      <c r="N3430" t="s">
        <v>36</v>
      </c>
      <c r="O3430">
        <v>21.87</v>
      </c>
      <c r="Q3430">
        <v>1298</v>
      </c>
      <c r="R3430">
        <v>1328</v>
      </c>
      <c r="S3430">
        <v>206.2504</v>
      </c>
      <c r="T3430">
        <v>1534.2504</v>
      </c>
      <c r="U3430">
        <v>100</v>
      </c>
      <c r="V3430">
        <f>SUMIF(货件明细!K:K,F3430,货件明细!AQ:AQ)</f>
        <v>0</v>
      </c>
      <c r="W3430">
        <f t="shared" si="212"/>
        <v>1</v>
      </c>
      <c r="X3430">
        <f t="shared" si="213"/>
        <v>100</v>
      </c>
      <c r="Y3430">
        <f>SUMIF(货件明细!K:K,F3430,货件明细!I:I)</f>
        <v>0</v>
      </c>
      <c r="Z3430">
        <f t="shared" si="214"/>
        <v>21.87</v>
      </c>
      <c r="AA3430">
        <f>SUMIF(货件明细!K:K,F3430,货件明细!J:J)</f>
        <v>0</v>
      </c>
      <c r="AB3430">
        <f t="shared" si="215"/>
        <v>1</v>
      </c>
    </row>
    <row r="3431" spans="1:28">
      <c r="A3431">
        <v>2025</v>
      </c>
      <c r="B3431">
        <v>6</v>
      </c>
      <c r="C3431">
        <v>23</v>
      </c>
      <c r="D3431" s="4">
        <v>45811</v>
      </c>
      <c r="E3431" t="s">
        <v>28</v>
      </c>
      <c r="F3431" t="s">
        <v>3569</v>
      </c>
      <c r="G3431" t="s">
        <v>2298</v>
      </c>
      <c r="H3431" t="s">
        <v>31</v>
      </c>
      <c r="I3431" t="s">
        <v>39</v>
      </c>
      <c r="J3431" t="s">
        <v>1110</v>
      </c>
      <c r="K3431" t="s">
        <v>1110</v>
      </c>
      <c r="L3431" t="s">
        <v>34</v>
      </c>
      <c r="M3431" t="s">
        <v>65</v>
      </c>
      <c r="N3431" t="s">
        <v>2857</v>
      </c>
      <c r="O3431">
        <v>33.75</v>
      </c>
      <c r="Q3431">
        <v>1428</v>
      </c>
      <c r="R3431">
        <v>1428</v>
      </c>
      <c r="S3431">
        <v>239.7752</v>
      </c>
      <c r="T3431">
        <v>1667.7752</v>
      </c>
      <c r="U3431">
        <v>105</v>
      </c>
      <c r="V3431">
        <f>SUMIF(货件明细!K:K,F3431,货件明细!AQ:AQ)</f>
        <v>0</v>
      </c>
      <c r="W3431">
        <f t="shared" si="212"/>
        <v>1</v>
      </c>
      <c r="X3431">
        <f t="shared" si="213"/>
        <v>105</v>
      </c>
      <c r="Y3431">
        <f>SUMIF(货件明细!K:K,F3431,货件明细!I:I)</f>
        <v>0</v>
      </c>
      <c r="Z3431">
        <f t="shared" si="214"/>
        <v>33.75</v>
      </c>
      <c r="AA3431">
        <f>SUMIF(货件明细!K:K,F3431,货件明细!J:J)</f>
        <v>0</v>
      </c>
      <c r="AB3431">
        <f t="shared" si="215"/>
        <v>1</v>
      </c>
    </row>
    <row r="3432" spans="1:28">
      <c r="A3432">
        <v>2025</v>
      </c>
      <c r="B3432">
        <v>6</v>
      </c>
      <c r="C3432">
        <v>23</v>
      </c>
      <c r="D3432" s="4">
        <v>45811</v>
      </c>
      <c r="E3432" t="s">
        <v>28</v>
      </c>
      <c r="F3432" t="s">
        <v>3570</v>
      </c>
      <c r="G3432" t="s">
        <v>2298</v>
      </c>
      <c r="H3432" t="s">
        <v>31</v>
      </c>
      <c r="I3432" t="s">
        <v>32</v>
      </c>
      <c r="J3432" t="s">
        <v>1110</v>
      </c>
      <c r="K3432" t="s">
        <v>1110</v>
      </c>
      <c r="L3432" t="s">
        <v>34</v>
      </c>
      <c r="M3432" t="s">
        <v>65</v>
      </c>
      <c r="N3432" t="s">
        <v>2857</v>
      </c>
      <c r="O3432">
        <v>21.55</v>
      </c>
      <c r="Q3432">
        <v>924</v>
      </c>
      <c r="R3432">
        <v>924</v>
      </c>
      <c r="S3432">
        <v>278.62024</v>
      </c>
      <c r="T3432">
        <v>1202.62024</v>
      </c>
      <c r="U3432">
        <v>143</v>
      </c>
      <c r="V3432">
        <f>SUMIF(货件明细!K:K,F3432,货件明细!AQ:AQ)</f>
        <v>0</v>
      </c>
      <c r="W3432">
        <f t="shared" si="212"/>
        <v>1</v>
      </c>
      <c r="X3432">
        <f t="shared" si="213"/>
        <v>143</v>
      </c>
      <c r="Y3432">
        <f>SUMIF(货件明细!K:K,F3432,货件明细!I:I)</f>
        <v>0</v>
      </c>
      <c r="Z3432">
        <f t="shared" si="214"/>
        <v>21.55</v>
      </c>
      <c r="AA3432">
        <f>SUMIF(货件明细!K:K,F3432,货件明细!J:J)</f>
        <v>0</v>
      </c>
      <c r="AB3432">
        <f t="shared" si="215"/>
        <v>1</v>
      </c>
    </row>
    <row r="3433" spans="1:28">
      <c r="A3433">
        <v>2025</v>
      </c>
      <c r="B3433">
        <v>6</v>
      </c>
      <c r="C3433">
        <v>23</v>
      </c>
      <c r="D3433" s="4">
        <v>45811</v>
      </c>
      <c r="E3433" t="s">
        <v>28</v>
      </c>
      <c r="F3433" t="s">
        <v>3571</v>
      </c>
      <c r="G3433" t="s">
        <v>2298</v>
      </c>
      <c r="H3433" t="s">
        <v>31</v>
      </c>
      <c r="I3433" t="s">
        <v>57</v>
      </c>
      <c r="J3433" t="s">
        <v>33</v>
      </c>
      <c r="K3433" t="s">
        <v>33</v>
      </c>
      <c r="L3433" t="s">
        <v>34</v>
      </c>
      <c r="M3433" t="s">
        <v>2856</v>
      </c>
      <c r="N3433" t="s">
        <v>272</v>
      </c>
      <c r="O3433">
        <v>18.65</v>
      </c>
      <c r="Q3433">
        <v>1064</v>
      </c>
      <c r="R3433">
        <v>1146.5</v>
      </c>
      <c r="S3433">
        <v>351.57312</v>
      </c>
      <c r="T3433">
        <v>1498.07312</v>
      </c>
      <c r="U3433">
        <v>182</v>
      </c>
      <c r="V3433">
        <f>SUMIF(货件明细!K:K,F3433,货件明细!AQ:AQ)</f>
        <v>0</v>
      </c>
      <c r="W3433">
        <f t="shared" si="212"/>
        <v>1</v>
      </c>
      <c r="X3433">
        <f t="shared" si="213"/>
        <v>182</v>
      </c>
      <c r="Y3433">
        <f>SUMIF(货件明细!K:K,F3433,货件明细!I:I)</f>
        <v>0</v>
      </c>
      <c r="Z3433">
        <f t="shared" si="214"/>
        <v>18.65</v>
      </c>
      <c r="AA3433">
        <f>SUMIF(货件明细!K:K,F3433,货件明细!J:J)</f>
        <v>0</v>
      </c>
      <c r="AB3433">
        <f t="shared" si="215"/>
        <v>1</v>
      </c>
    </row>
    <row r="3434" spans="1:28">
      <c r="A3434">
        <v>2025</v>
      </c>
      <c r="B3434">
        <v>6</v>
      </c>
      <c r="C3434">
        <v>23</v>
      </c>
      <c r="D3434" s="4">
        <v>45811</v>
      </c>
      <c r="E3434" t="s">
        <v>28</v>
      </c>
      <c r="F3434" t="s">
        <v>3572</v>
      </c>
      <c r="G3434" t="s">
        <v>2298</v>
      </c>
      <c r="H3434" t="s">
        <v>31</v>
      </c>
      <c r="I3434" t="s">
        <v>80</v>
      </c>
      <c r="J3434" t="s">
        <v>33</v>
      </c>
      <c r="K3434" t="s">
        <v>33</v>
      </c>
      <c r="L3434" t="s">
        <v>34</v>
      </c>
      <c r="M3434" t="s">
        <v>2856</v>
      </c>
      <c r="N3434" t="s">
        <v>272</v>
      </c>
      <c r="O3434">
        <v>13.15</v>
      </c>
      <c r="Q3434">
        <v>784</v>
      </c>
      <c r="R3434">
        <v>866.5</v>
      </c>
      <c r="S3434">
        <v>191.38288</v>
      </c>
      <c r="T3434">
        <v>1057.88288</v>
      </c>
      <c r="U3434">
        <v>101</v>
      </c>
      <c r="V3434">
        <f>SUMIF(货件明细!K:K,F3434,货件明细!AQ:AQ)</f>
        <v>0</v>
      </c>
      <c r="W3434">
        <f t="shared" si="212"/>
        <v>1</v>
      </c>
      <c r="X3434">
        <f t="shared" si="213"/>
        <v>101</v>
      </c>
      <c r="Y3434">
        <f>SUMIF(货件明细!K:K,F3434,货件明细!I:I)</f>
        <v>0</v>
      </c>
      <c r="Z3434">
        <f t="shared" si="214"/>
        <v>13.15</v>
      </c>
      <c r="AA3434">
        <f>SUMIF(货件明细!K:K,F3434,货件明细!J:J)</f>
        <v>0</v>
      </c>
      <c r="AB3434">
        <f t="shared" si="215"/>
        <v>1</v>
      </c>
    </row>
    <row r="3435" spans="1:28">
      <c r="A3435">
        <v>2025</v>
      </c>
      <c r="B3435">
        <v>6</v>
      </c>
      <c r="C3435">
        <v>23</v>
      </c>
      <c r="D3435" s="4">
        <v>45811</v>
      </c>
      <c r="E3435" t="s">
        <v>28</v>
      </c>
      <c r="F3435" t="s">
        <v>3573</v>
      </c>
      <c r="G3435" t="s">
        <v>2298</v>
      </c>
      <c r="H3435" t="s">
        <v>31</v>
      </c>
      <c r="I3435" t="s">
        <v>41</v>
      </c>
      <c r="J3435" t="s">
        <v>33</v>
      </c>
      <c r="K3435" t="s">
        <v>33</v>
      </c>
      <c r="L3435" t="s">
        <v>34</v>
      </c>
      <c r="M3435" t="s">
        <v>35</v>
      </c>
      <c r="N3435" t="s">
        <v>36</v>
      </c>
      <c r="O3435">
        <v>40.8</v>
      </c>
      <c r="Q3435">
        <v>2352</v>
      </c>
      <c r="R3435">
        <v>2362</v>
      </c>
      <c r="S3435">
        <v>440.77824</v>
      </c>
      <c r="T3435">
        <v>2802.77824</v>
      </c>
      <c r="U3435">
        <v>220</v>
      </c>
      <c r="V3435">
        <f>SUMIF(货件明细!K:K,F3435,货件明细!AQ:AQ)</f>
        <v>0</v>
      </c>
      <c r="W3435">
        <f t="shared" si="212"/>
        <v>1</v>
      </c>
      <c r="X3435">
        <f t="shared" si="213"/>
        <v>220</v>
      </c>
      <c r="Y3435">
        <f>SUMIF(货件明细!K:K,F3435,货件明细!I:I)</f>
        <v>0</v>
      </c>
      <c r="Z3435">
        <f t="shared" si="214"/>
        <v>40.8</v>
      </c>
      <c r="AA3435">
        <f>SUMIF(货件明细!K:K,F3435,货件明细!J:J)</f>
        <v>0</v>
      </c>
      <c r="AB3435">
        <f t="shared" si="215"/>
        <v>1</v>
      </c>
    </row>
    <row r="3436" spans="1:28">
      <c r="A3436">
        <v>2025</v>
      </c>
      <c r="B3436">
        <v>6</v>
      </c>
      <c r="C3436">
        <v>23</v>
      </c>
      <c r="D3436" s="4">
        <v>45814</v>
      </c>
      <c r="E3436" t="s">
        <v>28</v>
      </c>
      <c r="F3436" t="s">
        <v>3574</v>
      </c>
      <c r="G3436" t="s">
        <v>50</v>
      </c>
      <c r="H3436" t="s">
        <v>31</v>
      </c>
      <c r="I3436" t="s">
        <v>41</v>
      </c>
      <c r="J3436" t="s">
        <v>100</v>
      </c>
      <c r="K3436" t="s">
        <v>100</v>
      </c>
      <c r="L3436" t="s">
        <v>46</v>
      </c>
      <c r="M3436" t="s">
        <v>59</v>
      </c>
      <c r="N3436" t="s">
        <v>2012</v>
      </c>
      <c r="O3436">
        <v>65.85</v>
      </c>
      <c r="P3436">
        <v>70</v>
      </c>
      <c r="Q3436">
        <v>797.28</v>
      </c>
      <c r="R3436">
        <v>797.28</v>
      </c>
      <c r="S3436">
        <v>0</v>
      </c>
      <c r="T3436">
        <v>867.28</v>
      </c>
      <c r="U3436">
        <v>380</v>
      </c>
      <c r="V3436">
        <f>SUMIF(货件明细!K:K,F3436,货件明细!AQ:AQ)</f>
        <v>0</v>
      </c>
      <c r="W3436">
        <f t="shared" si="212"/>
        <v>1</v>
      </c>
      <c r="X3436">
        <f t="shared" si="213"/>
        <v>380</v>
      </c>
      <c r="Y3436">
        <f>SUMIF(货件明细!K:K,F3436,货件明细!I:I)</f>
        <v>0</v>
      </c>
      <c r="Z3436">
        <f t="shared" si="214"/>
        <v>65.85</v>
      </c>
      <c r="AA3436">
        <f>SUMIF(货件明细!K:K,F3436,货件明细!J:J)</f>
        <v>0</v>
      </c>
      <c r="AB3436">
        <f t="shared" si="215"/>
        <v>1</v>
      </c>
    </row>
    <row r="3437" spans="1:28">
      <c r="A3437">
        <v>2025</v>
      </c>
      <c r="B3437">
        <v>6</v>
      </c>
      <c r="C3437">
        <v>23</v>
      </c>
      <c r="D3437" s="4">
        <v>45814</v>
      </c>
      <c r="E3437" t="s">
        <v>28</v>
      </c>
      <c r="F3437" t="s">
        <v>3575</v>
      </c>
      <c r="G3437" t="s">
        <v>54</v>
      </c>
      <c r="H3437" t="s">
        <v>31</v>
      </c>
      <c r="I3437" t="s">
        <v>41</v>
      </c>
      <c r="J3437" t="s">
        <v>100</v>
      </c>
      <c r="K3437" t="s">
        <v>100</v>
      </c>
      <c r="L3437" t="s">
        <v>46</v>
      </c>
      <c r="M3437" t="s">
        <v>59</v>
      </c>
      <c r="N3437" t="s">
        <v>2012</v>
      </c>
      <c r="O3437">
        <v>65.85</v>
      </c>
      <c r="P3437">
        <v>70</v>
      </c>
      <c r="Q3437">
        <v>797.28</v>
      </c>
      <c r="R3437">
        <v>797.28</v>
      </c>
      <c r="S3437">
        <v>0</v>
      </c>
      <c r="T3437">
        <v>867.28</v>
      </c>
      <c r="U3437">
        <v>380</v>
      </c>
      <c r="V3437">
        <f>SUMIF(货件明细!K:K,F3437,货件明细!AQ:AQ)</f>
        <v>0</v>
      </c>
      <c r="W3437">
        <f t="shared" si="212"/>
        <v>1</v>
      </c>
      <c r="X3437">
        <f t="shared" si="213"/>
        <v>380</v>
      </c>
      <c r="Y3437">
        <f>SUMIF(货件明细!K:K,F3437,货件明细!I:I)</f>
        <v>0</v>
      </c>
      <c r="Z3437">
        <f t="shared" si="214"/>
        <v>65.85</v>
      </c>
      <c r="AA3437">
        <f>SUMIF(货件明细!K:K,F3437,货件明细!J:J)</f>
        <v>0</v>
      </c>
      <c r="AB3437">
        <f t="shared" si="215"/>
        <v>1</v>
      </c>
    </row>
    <row r="3438" spans="1:28">
      <c r="A3438">
        <v>2025</v>
      </c>
      <c r="B3438">
        <v>6</v>
      </c>
      <c r="C3438">
        <v>23</v>
      </c>
      <c r="D3438" s="4">
        <v>45814</v>
      </c>
      <c r="E3438" t="s">
        <v>28</v>
      </c>
      <c r="F3438" t="s">
        <v>3576</v>
      </c>
      <c r="G3438" t="s">
        <v>372</v>
      </c>
      <c r="H3438" t="s">
        <v>71</v>
      </c>
      <c r="I3438" t="s">
        <v>41</v>
      </c>
      <c r="J3438" t="s">
        <v>100</v>
      </c>
      <c r="K3438" t="s">
        <v>100</v>
      </c>
      <c r="L3438" t="s">
        <v>46</v>
      </c>
      <c r="M3438" t="s">
        <v>59</v>
      </c>
      <c r="N3438" t="s">
        <v>2012</v>
      </c>
      <c r="O3438">
        <v>65.85</v>
      </c>
      <c r="P3438">
        <v>70</v>
      </c>
      <c r="Q3438">
        <v>566.28</v>
      </c>
      <c r="R3438">
        <v>566.28</v>
      </c>
      <c r="S3438">
        <v>0</v>
      </c>
      <c r="T3438">
        <v>636.28</v>
      </c>
      <c r="U3438">
        <v>380</v>
      </c>
      <c r="V3438">
        <f>SUMIF(货件明细!K:K,F3438,货件明细!AQ:AQ)</f>
        <v>0</v>
      </c>
      <c r="W3438">
        <f t="shared" si="212"/>
        <v>1</v>
      </c>
      <c r="X3438">
        <f t="shared" si="213"/>
        <v>380</v>
      </c>
      <c r="Y3438">
        <f>SUMIF(货件明细!K:K,F3438,货件明细!I:I)</f>
        <v>0</v>
      </c>
      <c r="Z3438">
        <f t="shared" si="214"/>
        <v>65.85</v>
      </c>
      <c r="AA3438">
        <f>SUMIF(货件明细!K:K,F3438,货件明细!J:J)</f>
        <v>0</v>
      </c>
      <c r="AB3438">
        <f t="shared" si="215"/>
        <v>1</v>
      </c>
    </row>
    <row r="3439" spans="1:28">
      <c r="A3439">
        <v>2025</v>
      </c>
      <c r="B3439">
        <v>6</v>
      </c>
      <c r="C3439">
        <v>23</v>
      </c>
      <c r="D3439" s="4">
        <v>45814</v>
      </c>
      <c r="E3439" t="s">
        <v>28</v>
      </c>
      <c r="F3439" t="s">
        <v>3577</v>
      </c>
      <c r="G3439" t="s">
        <v>74</v>
      </c>
      <c r="H3439" t="s">
        <v>44</v>
      </c>
      <c r="I3439" t="s">
        <v>41</v>
      </c>
      <c r="J3439" t="s">
        <v>100</v>
      </c>
      <c r="K3439" t="s">
        <v>100</v>
      </c>
      <c r="L3439" t="s">
        <v>46</v>
      </c>
      <c r="M3439" t="s">
        <v>59</v>
      </c>
      <c r="N3439" t="s">
        <v>2012</v>
      </c>
      <c r="O3439">
        <v>65.85</v>
      </c>
      <c r="P3439">
        <v>70</v>
      </c>
      <c r="Q3439">
        <v>652.08</v>
      </c>
      <c r="R3439">
        <v>652.08</v>
      </c>
      <c r="S3439">
        <v>0</v>
      </c>
      <c r="T3439">
        <v>722.08</v>
      </c>
      <c r="U3439">
        <v>380</v>
      </c>
      <c r="V3439">
        <f>SUMIF(货件明细!K:K,F3439,货件明细!AQ:AQ)</f>
        <v>0</v>
      </c>
      <c r="W3439">
        <f t="shared" si="212"/>
        <v>1</v>
      </c>
      <c r="X3439">
        <f t="shared" si="213"/>
        <v>380</v>
      </c>
      <c r="Y3439">
        <f>SUMIF(货件明细!K:K,F3439,货件明细!I:I)</f>
        <v>0</v>
      </c>
      <c r="Z3439">
        <f t="shared" si="214"/>
        <v>65.85</v>
      </c>
      <c r="AA3439">
        <f>SUMIF(货件明细!K:K,F3439,货件明细!J:J)</f>
        <v>0</v>
      </c>
      <c r="AB3439">
        <f t="shared" si="215"/>
        <v>1</v>
      </c>
    </row>
    <row r="3440" spans="1:28">
      <c r="A3440">
        <v>2025</v>
      </c>
      <c r="B3440">
        <v>6</v>
      </c>
      <c r="C3440">
        <v>23</v>
      </c>
      <c r="D3440" s="4">
        <v>45814</v>
      </c>
      <c r="E3440" t="s">
        <v>28</v>
      </c>
      <c r="F3440" t="s">
        <v>3578</v>
      </c>
      <c r="G3440" t="s">
        <v>64</v>
      </c>
      <c r="H3440" t="s">
        <v>44</v>
      </c>
      <c r="I3440" t="s">
        <v>41</v>
      </c>
      <c r="J3440" t="s">
        <v>100</v>
      </c>
      <c r="K3440" t="s">
        <v>100</v>
      </c>
      <c r="L3440" t="s">
        <v>46</v>
      </c>
      <c r="M3440" t="s">
        <v>59</v>
      </c>
      <c r="N3440" t="s">
        <v>2012</v>
      </c>
      <c r="O3440">
        <v>65.85</v>
      </c>
      <c r="P3440">
        <v>70</v>
      </c>
      <c r="Q3440">
        <v>685.08</v>
      </c>
      <c r="R3440">
        <v>685.08</v>
      </c>
      <c r="S3440">
        <v>0</v>
      </c>
      <c r="T3440">
        <v>755.08</v>
      </c>
      <c r="U3440">
        <v>380</v>
      </c>
      <c r="V3440">
        <f>SUMIF(货件明细!K:K,F3440,货件明细!AQ:AQ)</f>
        <v>0</v>
      </c>
      <c r="W3440">
        <f t="shared" si="212"/>
        <v>1</v>
      </c>
      <c r="X3440">
        <f t="shared" si="213"/>
        <v>380</v>
      </c>
      <c r="Y3440">
        <f>SUMIF(货件明细!K:K,F3440,货件明细!I:I)</f>
        <v>0</v>
      </c>
      <c r="Z3440">
        <f t="shared" si="214"/>
        <v>65.85</v>
      </c>
      <c r="AA3440">
        <f>SUMIF(货件明细!K:K,F3440,货件明细!J:J)</f>
        <v>0</v>
      </c>
      <c r="AB3440">
        <f t="shared" si="215"/>
        <v>1</v>
      </c>
    </row>
    <row r="3441" spans="1:28">
      <c r="A3441">
        <v>2025</v>
      </c>
      <c r="B3441">
        <v>6</v>
      </c>
      <c r="C3441">
        <v>23</v>
      </c>
      <c r="D3441" s="4">
        <v>45813</v>
      </c>
      <c r="E3441" t="s">
        <v>28</v>
      </c>
      <c r="F3441" t="s">
        <v>3579</v>
      </c>
      <c r="G3441" t="s">
        <v>3580</v>
      </c>
      <c r="H3441" t="s">
        <v>31</v>
      </c>
      <c r="I3441" t="s">
        <v>145</v>
      </c>
      <c r="J3441" t="s">
        <v>33</v>
      </c>
      <c r="K3441" t="s">
        <v>33</v>
      </c>
      <c r="L3441" t="s">
        <v>34</v>
      </c>
      <c r="M3441" t="s">
        <v>2856</v>
      </c>
      <c r="N3441" t="s">
        <v>272</v>
      </c>
      <c r="O3441">
        <v>21.7</v>
      </c>
      <c r="Q3441">
        <v>1232</v>
      </c>
      <c r="R3441">
        <v>1273.25</v>
      </c>
      <c r="S3441">
        <v>224.17888</v>
      </c>
      <c r="T3441">
        <v>1497.42888</v>
      </c>
      <c r="U3441">
        <v>186</v>
      </c>
      <c r="V3441">
        <f>SUMIF(货件明细!K:K,F3441,货件明细!AQ:AQ)</f>
        <v>0</v>
      </c>
      <c r="W3441">
        <f t="shared" si="212"/>
        <v>1</v>
      </c>
      <c r="X3441">
        <f t="shared" si="213"/>
        <v>186</v>
      </c>
      <c r="Y3441">
        <f>SUMIF(货件明细!K:K,F3441,货件明细!I:I)</f>
        <v>0</v>
      </c>
      <c r="Z3441">
        <f t="shared" si="214"/>
        <v>21.7</v>
      </c>
      <c r="AA3441">
        <f>SUMIF(货件明细!K:K,F3441,货件明细!J:J)</f>
        <v>0</v>
      </c>
      <c r="AB3441">
        <f t="shared" si="215"/>
        <v>1</v>
      </c>
    </row>
    <row r="3442" spans="1:28">
      <c r="A3442">
        <v>2025</v>
      </c>
      <c r="B3442">
        <v>6</v>
      </c>
      <c r="C3442">
        <v>23</v>
      </c>
      <c r="D3442" s="4">
        <v>45813</v>
      </c>
      <c r="E3442" t="s">
        <v>28</v>
      </c>
      <c r="F3442" t="s">
        <v>3581</v>
      </c>
      <c r="G3442" t="s">
        <v>3580</v>
      </c>
      <c r="H3442" t="s">
        <v>31</v>
      </c>
      <c r="I3442" t="s">
        <v>57</v>
      </c>
      <c r="J3442" t="s">
        <v>33</v>
      </c>
      <c r="K3442" t="s">
        <v>33</v>
      </c>
      <c r="L3442" t="s">
        <v>34</v>
      </c>
      <c r="M3442" t="s">
        <v>2856</v>
      </c>
      <c r="N3442" t="s">
        <v>272</v>
      </c>
      <c r="O3442">
        <v>14</v>
      </c>
      <c r="Q3442">
        <v>784</v>
      </c>
      <c r="R3442">
        <v>825.25</v>
      </c>
      <c r="S3442">
        <v>190.07104</v>
      </c>
      <c r="T3442">
        <v>1015.32104</v>
      </c>
      <c r="U3442">
        <v>160</v>
      </c>
      <c r="V3442">
        <f>SUMIF(货件明细!K:K,F3442,货件明细!AQ:AQ)</f>
        <v>0</v>
      </c>
      <c r="W3442">
        <f t="shared" si="212"/>
        <v>1</v>
      </c>
      <c r="X3442">
        <f t="shared" si="213"/>
        <v>160</v>
      </c>
      <c r="Y3442">
        <f>SUMIF(货件明细!K:K,F3442,货件明细!I:I)</f>
        <v>0</v>
      </c>
      <c r="Z3442">
        <f t="shared" si="214"/>
        <v>14</v>
      </c>
      <c r="AA3442">
        <f>SUMIF(货件明细!K:K,F3442,货件明细!J:J)</f>
        <v>0</v>
      </c>
      <c r="AB3442">
        <f t="shared" si="215"/>
        <v>1</v>
      </c>
    </row>
    <row r="3443" spans="1:28">
      <c r="A3443">
        <v>2025</v>
      </c>
      <c r="B3443">
        <v>6</v>
      </c>
      <c r="C3443">
        <v>23</v>
      </c>
      <c r="D3443" s="4">
        <v>45813</v>
      </c>
      <c r="E3443" t="s">
        <v>28</v>
      </c>
      <c r="F3443" t="s">
        <v>3582</v>
      </c>
      <c r="G3443" t="s">
        <v>3580</v>
      </c>
      <c r="H3443" t="s">
        <v>31</v>
      </c>
      <c r="I3443" t="s">
        <v>111</v>
      </c>
      <c r="J3443" t="s">
        <v>33</v>
      </c>
      <c r="K3443" t="s">
        <v>33</v>
      </c>
      <c r="L3443" t="s">
        <v>34</v>
      </c>
      <c r="M3443" t="s">
        <v>2856</v>
      </c>
      <c r="N3443" t="s">
        <v>272</v>
      </c>
      <c r="O3443">
        <v>17.7</v>
      </c>
      <c r="Q3443">
        <v>1008</v>
      </c>
      <c r="R3443">
        <v>1049.25</v>
      </c>
      <c r="S3443">
        <v>125.93664</v>
      </c>
      <c r="T3443">
        <v>1175.18664</v>
      </c>
      <c r="U3443">
        <v>100</v>
      </c>
      <c r="V3443">
        <f>SUMIF(货件明细!K:K,F3443,货件明细!AQ:AQ)</f>
        <v>0</v>
      </c>
      <c r="W3443">
        <f t="shared" si="212"/>
        <v>1</v>
      </c>
      <c r="X3443">
        <f t="shared" si="213"/>
        <v>100</v>
      </c>
      <c r="Y3443">
        <f>SUMIF(货件明细!K:K,F3443,货件明细!I:I)</f>
        <v>0</v>
      </c>
      <c r="Z3443">
        <f t="shared" si="214"/>
        <v>17.7</v>
      </c>
      <c r="AA3443">
        <f>SUMIF(货件明细!K:K,F3443,货件明细!J:J)</f>
        <v>0</v>
      </c>
      <c r="AB3443">
        <f t="shared" si="215"/>
        <v>1</v>
      </c>
    </row>
    <row r="3444" spans="1:28">
      <c r="A3444">
        <v>2025</v>
      </c>
      <c r="B3444">
        <v>6</v>
      </c>
      <c r="C3444">
        <v>23</v>
      </c>
      <c r="D3444" s="4">
        <v>45813</v>
      </c>
      <c r="E3444" t="s">
        <v>28</v>
      </c>
      <c r="F3444" t="s">
        <v>3583</v>
      </c>
      <c r="G3444" t="s">
        <v>3580</v>
      </c>
      <c r="H3444" t="s">
        <v>31</v>
      </c>
      <c r="I3444" t="s">
        <v>96</v>
      </c>
      <c r="J3444" t="s">
        <v>33</v>
      </c>
      <c r="K3444" t="s">
        <v>33</v>
      </c>
      <c r="L3444" t="s">
        <v>34</v>
      </c>
      <c r="M3444" t="s">
        <v>2856</v>
      </c>
      <c r="N3444" t="s">
        <v>272</v>
      </c>
      <c r="O3444">
        <v>8.7</v>
      </c>
      <c r="Q3444">
        <v>504</v>
      </c>
      <c r="R3444">
        <v>545.25</v>
      </c>
      <c r="S3444">
        <v>66.75808</v>
      </c>
      <c r="T3444">
        <v>612.00808</v>
      </c>
      <c r="U3444">
        <v>51</v>
      </c>
      <c r="V3444">
        <f>SUMIF(货件明细!K:K,F3444,货件明细!AQ:AQ)</f>
        <v>0</v>
      </c>
      <c r="W3444">
        <f t="shared" si="212"/>
        <v>1</v>
      </c>
      <c r="X3444">
        <f t="shared" si="213"/>
        <v>51</v>
      </c>
      <c r="Y3444">
        <f>SUMIF(货件明细!K:K,F3444,货件明细!I:I)</f>
        <v>0</v>
      </c>
      <c r="Z3444">
        <f t="shared" si="214"/>
        <v>8.7</v>
      </c>
      <c r="AA3444">
        <f>SUMIF(货件明细!K:K,F3444,货件明细!J:J)</f>
        <v>0</v>
      </c>
      <c r="AB3444">
        <f t="shared" si="215"/>
        <v>1</v>
      </c>
    </row>
    <row r="3445" spans="1:28">
      <c r="A3445">
        <v>2025</v>
      </c>
      <c r="B3445">
        <v>6</v>
      </c>
      <c r="C3445">
        <v>23</v>
      </c>
      <c r="D3445" s="4">
        <v>45813</v>
      </c>
      <c r="E3445" t="s">
        <v>28</v>
      </c>
      <c r="F3445" t="s">
        <v>3584</v>
      </c>
      <c r="G3445" t="s">
        <v>2298</v>
      </c>
      <c r="H3445" t="s">
        <v>31</v>
      </c>
      <c r="I3445" t="s">
        <v>41</v>
      </c>
      <c r="J3445" t="s">
        <v>33</v>
      </c>
      <c r="K3445" t="s">
        <v>33</v>
      </c>
      <c r="L3445" t="s">
        <v>34</v>
      </c>
      <c r="M3445" t="s">
        <v>35</v>
      </c>
      <c r="N3445" t="s">
        <v>36</v>
      </c>
      <c r="O3445">
        <v>40.6</v>
      </c>
      <c r="Q3445">
        <v>2296</v>
      </c>
      <c r="R3445">
        <v>2306</v>
      </c>
      <c r="S3445">
        <v>359.07976</v>
      </c>
      <c r="T3445">
        <v>2665.07976</v>
      </c>
      <c r="U3445">
        <v>177</v>
      </c>
      <c r="V3445">
        <f>SUMIF(货件明细!K:K,F3445,货件明细!AQ:AQ)</f>
        <v>0</v>
      </c>
      <c r="W3445">
        <f t="shared" si="212"/>
        <v>1</v>
      </c>
      <c r="X3445">
        <f t="shared" si="213"/>
        <v>177</v>
      </c>
      <c r="Y3445">
        <f>SUMIF(货件明细!K:K,F3445,货件明细!I:I)</f>
        <v>0</v>
      </c>
      <c r="Z3445">
        <f t="shared" si="214"/>
        <v>40.6</v>
      </c>
      <c r="AA3445">
        <f>SUMIF(货件明细!K:K,F3445,货件明细!J:J)</f>
        <v>0</v>
      </c>
      <c r="AB3445">
        <f t="shared" si="215"/>
        <v>1</v>
      </c>
    </row>
    <row r="3446" spans="1:28">
      <c r="A3446">
        <v>2025</v>
      </c>
      <c r="B3446">
        <v>6</v>
      </c>
      <c r="C3446">
        <v>23</v>
      </c>
      <c r="D3446" s="4">
        <v>45814</v>
      </c>
      <c r="E3446" t="s">
        <v>28</v>
      </c>
      <c r="F3446" t="s">
        <v>3585</v>
      </c>
      <c r="G3446" t="s">
        <v>2298</v>
      </c>
      <c r="H3446" t="s">
        <v>31</v>
      </c>
      <c r="I3446" t="s">
        <v>80</v>
      </c>
      <c r="J3446" t="s">
        <v>1110</v>
      </c>
      <c r="K3446" t="s">
        <v>1110</v>
      </c>
      <c r="L3446" t="s">
        <v>34</v>
      </c>
      <c r="M3446" t="s">
        <v>65</v>
      </c>
      <c r="N3446" t="s">
        <v>2857</v>
      </c>
      <c r="O3446">
        <v>25.7</v>
      </c>
      <c r="Q3446">
        <v>1079</v>
      </c>
      <c r="R3446">
        <v>1079</v>
      </c>
      <c r="S3446">
        <v>136.43136</v>
      </c>
      <c r="T3446">
        <v>1215.43136</v>
      </c>
      <c r="U3446">
        <v>72</v>
      </c>
      <c r="V3446">
        <f>SUMIF(货件明细!K:K,F3446,货件明细!AQ:AQ)</f>
        <v>0</v>
      </c>
      <c r="W3446">
        <f t="shared" si="212"/>
        <v>1</v>
      </c>
      <c r="X3446">
        <f t="shared" si="213"/>
        <v>72</v>
      </c>
      <c r="Y3446">
        <f>SUMIF(货件明细!K:K,F3446,货件明细!I:I)</f>
        <v>0</v>
      </c>
      <c r="Z3446">
        <f t="shared" si="214"/>
        <v>25.7</v>
      </c>
      <c r="AA3446">
        <f>SUMIF(货件明细!K:K,F3446,货件明细!J:J)</f>
        <v>0</v>
      </c>
      <c r="AB3446">
        <f t="shared" si="215"/>
        <v>1</v>
      </c>
    </row>
    <row r="3447" spans="1:28">
      <c r="A3447">
        <v>2025</v>
      </c>
      <c r="B3447">
        <v>6</v>
      </c>
      <c r="C3447">
        <v>23</v>
      </c>
      <c r="D3447" s="4">
        <v>45814</v>
      </c>
      <c r="E3447" t="s">
        <v>28</v>
      </c>
      <c r="F3447" t="s">
        <v>3586</v>
      </c>
      <c r="G3447" t="s">
        <v>2298</v>
      </c>
      <c r="H3447" t="s">
        <v>31</v>
      </c>
      <c r="I3447" t="s">
        <v>39</v>
      </c>
      <c r="J3447" t="s">
        <v>1110</v>
      </c>
      <c r="K3447" t="s">
        <v>1110</v>
      </c>
      <c r="L3447" t="s">
        <v>34</v>
      </c>
      <c r="M3447" t="s">
        <v>65</v>
      </c>
      <c r="N3447" t="s">
        <v>2857</v>
      </c>
      <c r="O3447">
        <v>19.85</v>
      </c>
      <c r="Q3447">
        <v>830</v>
      </c>
      <c r="R3447">
        <v>830</v>
      </c>
      <c r="S3447">
        <v>177.24416</v>
      </c>
      <c r="T3447">
        <v>1007.24416</v>
      </c>
      <c r="U3447">
        <v>86</v>
      </c>
      <c r="V3447">
        <f>SUMIF(货件明细!K:K,F3447,货件明细!AQ:AQ)</f>
        <v>0</v>
      </c>
      <c r="W3447">
        <f t="shared" si="212"/>
        <v>1</v>
      </c>
      <c r="X3447">
        <f t="shared" si="213"/>
        <v>86</v>
      </c>
      <c r="Y3447">
        <f>SUMIF(货件明细!K:K,F3447,货件明细!I:I)</f>
        <v>0</v>
      </c>
      <c r="Z3447">
        <f t="shared" si="214"/>
        <v>19.85</v>
      </c>
      <c r="AA3447">
        <f>SUMIF(货件明细!K:K,F3447,货件明细!J:J)</f>
        <v>0</v>
      </c>
      <c r="AB3447">
        <f t="shared" si="215"/>
        <v>1</v>
      </c>
    </row>
    <row r="3448" spans="1:28">
      <c r="A3448">
        <v>2025</v>
      </c>
      <c r="B3448">
        <v>6</v>
      </c>
      <c r="C3448">
        <v>23</v>
      </c>
      <c r="D3448" s="4">
        <v>45814</v>
      </c>
      <c r="E3448" t="s">
        <v>28</v>
      </c>
      <c r="F3448" t="s">
        <v>3587</v>
      </c>
      <c r="G3448" t="s">
        <v>2298</v>
      </c>
      <c r="H3448" t="s">
        <v>31</v>
      </c>
      <c r="I3448" t="s">
        <v>41</v>
      </c>
      <c r="J3448" t="s">
        <v>1110</v>
      </c>
      <c r="K3448" t="s">
        <v>1110</v>
      </c>
      <c r="L3448" t="s">
        <v>34</v>
      </c>
      <c r="M3448" t="s">
        <v>65</v>
      </c>
      <c r="N3448" t="s">
        <v>2857</v>
      </c>
      <c r="O3448">
        <v>41.55</v>
      </c>
      <c r="Q3448">
        <v>1743</v>
      </c>
      <c r="R3448">
        <v>1743</v>
      </c>
      <c r="S3448">
        <v>222.57552</v>
      </c>
      <c r="T3448">
        <v>1965.57552</v>
      </c>
      <c r="U3448">
        <v>104</v>
      </c>
      <c r="V3448">
        <f>SUMIF(货件明细!K:K,F3448,货件明细!AQ:AQ)</f>
        <v>0</v>
      </c>
      <c r="W3448">
        <f t="shared" si="212"/>
        <v>1</v>
      </c>
      <c r="X3448">
        <f t="shared" si="213"/>
        <v>104</v>
      </c>
      <c r="Y3448">
        <f>SUMIF(货件明细!K:K,F3448,货件明细!I:I)</f>
        <v>0</v>
      </c>
      <c r="Z3448">
        <f t="shared" si="214"/>
        <v>41.55</v>
      </c>
      <c r="AA3448">
        <f>SUMIF(货件明细!K:K,F3448,货件明细!J:J)</f>
        <v>0</v>
      </c>
      <c r="AB3448">
        <f t="shared" si="215"/>
        <v>1</v>
      </c>
    </row>
    <row r="3449" spans="1:28">
      <c r="A3449">
        <v>2025</v>
      </c>
      <c r="B3449">
        <v>6</v>
      </c>
      <c r="C3449">
        <v>23</v>
      </c>
      <c r="D3449" s="4">
        <v>45814</v>
      </c>
      <c r="E3449" t="s">
        <v>28</v>
      </c>
      <c r="F3449" t="s">
        <v>3588</v>
      </c>
      <c r="G3449" t="s">
        <v>2298</v>
      </c>
      <c r="H3449" t="s">
        <v>31</v>
      </c>
      <c r="I3449" t="s">
        <v>57</v>
      </c>
      <c r="J3449" t="s">
        <v>33</v>
      </c>
      <c r="K3449" t="s">
        <v>33</v>
      </c>
      <c r="L3449" t="s">
        <v>34</v>
      </c>
      <c r="M3449" t="s">
        <v>2856</v>
      </c>
      <c r="N3449" t="s">
        <v>272</v>
      </c>
      <c r="O3449">
        <v>8.7</v>
      </c>
      <c r="Q3449">
        <v>486</v>
      </c>
      <c r="R3449">
        <v>568.5</v>
      </c>
      <c r="S3449">
        <v>126.95696</v>
      </c>
      <c r="T3449">
        <v>695.45696</v>
      </c>
      <c r="U3449">
        <v>67</v>
      </c>
      <c r="V3449">
        <f>SUMIF(货件明细!K:K,F3449,货件明细!AQ:AQ)</f>
        <v>0</v>
      </c>
      <c r="W3449">
        <f t="shared" si="212"/>
        <v>1</v>
      </c>
      <c r="X3449">
        <f t="shared" si="213"/>
        <v>67</v>
      </c>
      <c r="Y3449">
        <f>SUMIF(货件明细!K:K,F3449,货件明细!I:I)</f>
        <v>0</v>
      </c>
      <c r="Z3449">
        <f t="shared" si="214"/>
        <v>8.7</v>
      </c>
      <c r="AA3449">
        <f>SUMIF(货件明细!K:K,F3449,货件明细!J:J)</f>
        <v>0</v>
      </c>
      <c r="AB3449">
        <f t="shared" si="215"/>
        <v>1</v>
      </c>
    </row>
    <row r="3450" spans="1:28">
      <c r="A3450">
        <v>2025</v>
      </c>
      <c r="B3450">
        <v>6</v>
      </c>
      <c r="C3450">
        <v>23</v>
      </c>
      <c r="D3450" s="4">
        <v>45814</v>
      </c>
      <c r="E3450" t="s">
        <v>28</v>
      </c>
      <c r="F3450" t="s">
        <v>3589</v>
      </c>
      <c r="G3450" t="s">
        <v>2298</v>
      </c>
      <c r="H3450" t="s">
        <v>31</v>
      </c>
      <c r="I3450" t="s">
        <v>39</v>
      </c>
      <c r="J3450" t="s">
        <v>33</v>
      </c>
      <c r="K3450" t="s">
        <v>33</v>
      </c>
      <c r="L3450" t="s">
        <v>34</v>
      </c>
      <c r="M3450" t="s">
        <v>2856</v>
      </c>
      <c r="N3450" t="s">
        <v>272</v>
      </c>
      <c r="O3450">
        <v>21.75</v>
      </c>
      <c r="Q3450">
        <v>1188</v>
      </c>
      <c r="R3450">
        <v>1270.5</v>
      </c>
      <c r="S3450">
        <v>148.09216</v>
      </c>
      <c r="T3450">
        <v>1418.59216</v>
      </c>
      <c r="U3450">
        <v>69</v>
      </c>
      <c r="V3450">
        <f>SUMIF(货件明细!K:K,F3450,货件明细!AQ:AQ)</f>
        <v>0</v>
      </c>
      <c r="W3450">
        <f t="shared" si="212"/>
        <v>1</v>
      </c>
      <c r="X3450">
        <f t="shared" si="213"/>
        <v>69</v>
      </c>
      <c r="Y3450">
        <f>SUMIF(货件明细!K:K,F3450,货件明细!I:I)</f>
        <v>0</v>
      </c>
      <c r="Z3450">
        <f t="shared" si="214"/>
        <v>21.75</v>
      </c>
      <c r="AA3450">
        <f>SUMIF(货件明细!K:K,F3450,货件明细!J:J)</f>
        <v>0</v>
      </c>
      <c r="AB3450">
        <f t="shared" si="215"/>
        <v>1</v>
      </c>
    </row>
    <row r="3451" spans="1:28">
      <c r="A3451">
        <v>2025</v>
      </c>
      <c r="B3451">
        <v>6</v>
      </c>
      <c r="C3451">
        <v>23</v>
      </c>
      <c r="D3451" s="4">
        <v>45815</v>
      </c>
      <c r="E3451" t="s">
        <v>28</v>
      </c>
      <c r="F3451" t="s">
        <v>3590</v>
      </c>
      <c r="G3451" t="s">
        <v>50</v>
      </c>
      <c r="H3451" t="s">
        <v>31</v>
      </c>
      <c r="I3451" t="s">
        <v>80</v>
      </c>
      <c r="J3451" t="s">
        <v>100</v>
      </c>
      <c r="K3451" t="s">
        <v>100</v>
      </c>
      <c r="L3451" t="s">
        <v>46</v>
      </c>
      <c r="M3451" t="s">
        <v>47</v>
      </c>
      <c r="N3451" t="s">
        <v>101</v>
      </c>
      <c r="O3451">
        <v>35.15</v>
      </c>
      <c r="Q3451">
        <v>317.25</v>
      </c>
      <c r="R3451">
        <v>317.25</v>
      </c>
      <c r="S3451">
        <v>0</v>
      </c>
      <c r="T3451">
        <v>317.25</v>
      </c>
      <c r="U3451">
        <v>161</v>
      </c>
      <c r="V3451">
        <f>SUMIF(货件明细!K:K,F3451,货件明细!AQ:AQ)</f>
        <v>0</v>
      </c>
      <c r="W3451">
        <f t="shared" si="212"/>
        <v>1</v>
      </c>
      <c r="X3451">
        <f t="shared" si="213"/>
        <v>161</v>
      </c>
      <c r="Y3451">
        <f>SUMIF(货件明细!K:K,F3451,货件明细!I:I)</f>
        <v>0</v>
      </c>
      <c r="Z3451">
        <f t="shared" si="214"/>
        <v>35.15</v>
      </c>
      <c r="AA3451">
        <f>SUMIF(货件明细!K:K,F3451,货件明细!J:J)</f>
        <v>0</v>
      </c>
      <c r="AB3451">
        <f t="shared" si="215"/>
        <v>1</v>
      </c>
    </row>
    <row r="3452" spans="1:28">
      <c r="A3452">
        <v>2025</v>
      </c>
      <c r="B3452">
        <v>6</v>
      </c>
      <c r="C3452">
        <v>23</v>
      </c>
      <c r="D3452" s="4">
        <v>45815</v>
      </c>
      <c r="E3452" t="s">
        <v>28</v>
      </c>
      <c r="F3452" t="s">
        <v>3591</v>
      </c>
      <c r="G3452" t="s">
        <v>68</v>
      </c>
      <c r="H3452" t="s">
        <v>31</v>
      </c>
      <c r="I3452" t="s">
        <v>80</v>
      </c>
      <c r="J3452" t="s">
        <v>100</v>
      </c>
      <c r="K3452" t="s">
        <v>100</v>
      </c>
      <c r="L3452" t="s">
        <v>46</v>
      </c>
      <c r="M3452" t="s">
        <v>47</v>
      </c>
      <c r="N3452" t="s">
        <v>101</v>
      </c>
      <c r="O3452">
        <v>35.15</v>
      </c>
      <c r="Q3452">
        <v>313.2</v>
      </c>
      <c r="R3452">
        <v>313.2</v>
      </c>
      <c r="S3452">
        <v>0</v>
      </c>
      <c r="T3452">
        <v>313.2</v>
      </c>
      <c r="U3452">
        <v>161</v>
      </c>
      <c r="V3452">
        <f>SUMIF(货件明细!K:K,F3452,货件明细!AQ:AQ)</f>
        <v>0</v>
      </c>
      <c r="W3452">
        <f t="shared" si="212"/>
        <v>1</v>
      </c>
      <c r="X3452">
        <f t="shared" si="213"/>
        <v>161</v>
      </c>
      <c r="Y3452">
        <f>SUMIF(货件明细!K:K,F3452,货件明细!I:I)</f>
        <v>0</v>
      </c>
      <c r="Z3452">
        <f t="shared" si="214"/>
        <v>35.15</v>
      </c>
      <c r="AA3452">
        <f>SUMIF(货件明细!K:K,F3452,货件明细!J:J)</f>
        <v>0</v>
      </c>
      <c r="AB3452">
        <f t="shared" si="215"/>
        <v>1</v>
      </c>
    </row>
    <row r="3453" spans="1:28">
      <c r="A3453">
        <v>2025</v>
      </c>
      <c r="B3453">
        <v>6</v>
      </c>
      <c r="C3453">
        <v>23</v>
      </c>
      <c r="D3453" s="4">
        <v>45814</v>
      </c>
      <c r="E3453" t="s">
        <v>28</v>
      </c>
      <c r="F3453" t="s">
        <v>3592</v>
      </c>
      <c r="G3453" t="s">
        <v>54</v>
      </c>
      <c r="H3453" t="s">
        <v>31</v>
      </c>
      <c r="I3453" t="s">
        <v>80</v>
      </c>
      <c r="J3453" t="s">
        <v>100</v>
      </c>
      <c r="K3453" t="s">
        <v>100</v>
      </c>
      <c r="L3453" t="s">
        <v>46</v>
      </c>
      <c r="M3453" t="s">
        <v>2882</v>
      </c>
      <c r="N3453" t="s">
        <v>3135</v>
      </c>
      <c r="O3453">
        <v>35.15</v>
      </c>
      <c r="Q3453">
        <v>332.1</v>
      </c>
      <c r="R3453">
        <v>332.1</v>
      </c>
      <c r="S3453">
        <v>0</v>
      </c>
      <c r="T3453">
        <v>332.1</v>
      </c>
      <c r="U3453">
        <v>161</v>
      </c>
      <c r="V3453">
        <f>SUMIF(货件明细!K:K,F3453,货件明细!AQ:AQ)</f>
        <v>0</v>
      </c>
      <c r="W3453">
        <f t="shared" si="212"/>
        <v>1</v>
      </c>
      <c r="X3453">
        <f t="shared" si="213"/>
        <v>161</v>
      </c>
      <c r="Y3453">
        <f>SUMIF(货件明细!K:K,F3453,货件明细!I:I)</f>
        <v>0</v>
      </c>
      <c r="Z3453">
        <f t="shared" si="214"/>
        <v>35.15</v>
      </c>
      <c r="AA3453">
        <f>SUMIF(货件明细!K:K,F3453,货件明细!J:J)</f>
        <v>0</v>
      </c>
      <c r="AB3453">
        <f t="shared" si="215"/>
        <v>1</v>
      </c>
    </row>
    <row r="3454" spans="1:28">
      <c r="A3454">
        <v>2025</v>
      </c>
      <c r="B3454">
        <v>6</v>
      </c>
      <c r="C3454">
        <v>23</v>
      </c>
      <c r="D3454" s="4">
        <v>45815</v>
      </c>
      <c r="E3454" t="s">
        <v>28</v>
      </c>
      <c r="F3454" t="s">
        <v>3593</v>
      </c>
      <c r="G3454" t="s">
        <v>882</v>
      </c>
      <c r="H3454" t="s">
        <v>71</v>
      </c>
      <c r="I3454" t="s">
        <v>80</v>
      </c>
      <c r="J3454" t="s">
        <v>100</v>
      </c>
      <c r="K3454" t="s">
        <v>100</v>
      </c>
      <c r="L3454" t="s">
        <v>46</v>
      </c>
      <c r="M3454" t="s">
        <v>47</v>
      </c>
      <c r="N3454" t="s">
        <v>159</v>
      </c>
      <c r="O3454">
        <v>35.15</v>
      </c>
      <c r="Q3454">
        <v>192</v>
      </c>
      <c r="R3454">
        <v>192</v>
      </c>
      <c r="S3454">
        <v>0</v>
      </c>
      <c r="T3454">
        <v>192</v>
      </c>
      <c r="U3454">
        <v>161</v>
      </c>
      <c r="V3454">
        <f>SUMIF(货件明细!K:K,F3454,货件明细!AQ:AQ)</f>
        <v>0</v>
      </c>
      <c r="W3454">
        <f t="shared" si="212"/>
        <v>1</v>
      </c>
      <c r="X3454">
        <f t="shared" si="213"/>
        <v>161</v>
      </c>
      <c r="Y3454">
        <f>SUMIF(货件明细!K:K,F3454,货件明细!I:I)</f>
        <v>0</v>
      </c>
      <c r="Z3454">
        <f t="shared" si="214"/>
        <v>35.15</v>
      </c>
      <c r="AA3454">
        <f>SUMIF(货件明细!K:K,F3454,货件明细!J:J)</f>
        <v>0</v>
      </c>
      <c r="AB3454">
        <f t="shared" si="215"/>
        <v>1</v>
      </c>
    </row>
    <row r="3455" spans="1:28">
      <c r="A3455">
        <v>2025</v>
      </c>
      <c r="B3455">
        <v>6</v>
      </c>
      <c r="C3455">
        <v>23</v>
      </c>
      <c r="D3455" s="4">
        <v>45815</v>
      </c>
      <c r="E3455" t="s">
        <v>28</v>
      </c>
      <c r="F3455" t="s">
        <v>3594</v>
      </c>
      <c r="G3455" t="s">
        <v>1517</v>
      </c>
      <c r="H3455" t="s">
        <v>71</v>
      </c>
      <c r="I3455" t="s">
        <v>80</v>
      </c>
      <c r="J3455" t="s">
        <v>100</v>
      </c>
      <c r="K3455" t="s">
        <v>100</v>
      </c>
      <c r="L3455" t="s">
        <v>46</v>
      </c>
      <c r="M3455" t="s">
        <v>47</v>
      </c>
      <c r="N3455" t="s">
        <v>159</v>
      </c>
      <c r="O3455">
        <v>35.15</v>
      </c>
      <c r="Q3455">
        <v>192</v>
      </c>
      <c r="R3455">
        <v>192</v>
      </c>
      <c r="S3455">
        <v>0</v>
      </c>
      <c r="T3455">
        <v>192</v>
      </c>
      <c r="U3455">
        <v>161</v>
      </c>
      <c r="V3455">
        <f>SUMIF(货件明细!K:K,F3455,货件明细!AQ:AQ)</f>
        <v>0</v>
      </c>
      <c r="W3455">
        <f t="shared" si="212"/>
        <v>1</v>
      </c>
      <c r="X3455">
        <f t="shared" si="213"/>
        <v>161</v>
      </c>
      <c r="Y3455">
        <f>SUMIF(货件明细!K:K,F3455,货件明细!I:I)</f>
        <v>0</v>
      </c>
      <c r="Z3455">
        <f t="shared" si="214"/>
        <v>35.15</v>
      </c>
      <c r="AA3455">
        <f>SUMIF(货件明细!K:K,F3455,货件明细!J:J)</f>
        <v>0</v>
      </c>
      <c r="AB3455">
        <f t="shared" si="215"/>
        <v>1</v>
      </c>
    </row>
    <row r="3456" spans="1:28">
      <c r="A3456">
        <v>2025</v>
      </c>
      <c r="B3456">
        <v>6</v>
      </c>
      <c r="C3456">
        <v>23</v>
      </c>
      <c r="D3456" s="4">
        <v>45815</v>
      </c>
      <c r="E3456" t="s">
        <v>28</v>
      </c>
      <c r="F3456" t="s">
        <v>3595</v>
      </c>
      <c r="G3456" t="s">
        <v>74</v>
      </c>
      <c r="H3456" t="s">
        <v>44</v>
      </c>
      <c r="I3456" t="s">
        <v>80</v>
      </c>
      <c r="J3456" t="s">
        <v>45</v>
      </c>
      <c r="K3456" t="s">
        <v>45</v>
      </c>
      <c r="L3456" t="s">
        <v>46</v>
      </c>
      <c r="M3456" t="s">
        <v>65</v>
      </c>
      <c r="N3456" t="s">
        <v>1825</v>
      </c>
      <c r="O3456">
        <v>29.05</v>
      </c>
      <c r="Q3456">
        <v>444</v>
      </c>
      <c r="R3456">
        <v>444</v>
      </c>
      <c r="S3456">
        <v>0</v>
      </c>
      <c r="T3456">
        <v>444</v>
      </c>
      <c r="U3456">
        <v>113</v>
      </c>
      <c r="V3456">
        <f>SUMIF(货件明细!K:K,F3456,货件明细!AQ:AQ)</f>
        <v>0</v>
      </c>
      <c r="W3456">
        <f t="shared" si="212"/>
        <v>1</v>
      </c>
      <c r="X3456">
        <f t="shared" si="213"/>
        <v>113</v>
      </c>
      <c r="Y3456">
        <f>SUMIF(货件明细!K:K,F3456,货件明细!I:I)</f>
        <v>0</v>
      </c>
      <c r="Z3456">
        <f t="shared" si="214"/>
        <v>29.05</v>
      </c>
      <c r="AA3456">
        <f>SUMIF(货件明细!K:K,F3456,货件明细!J:J)</f>
        <v>0</v>
      </c>
      <c r="AB3456">
        <f t="shared" si="215"/>
        <v>1</v>
      </c>
    </row>
    <row r="3457" spans="1:28">
      <c r="A3457">
        <v>2025</v>
      </c>
      <c r="B3457">
        <v>6</v>
      </c>
      <c r="C3457">
        <v>23</v>
      </c>
      <c r="D3457" s="4">
        <v>45815</v>
      </c>
      <c r="E3457" t="s">
        <v>28</v>
      </c>
      <c r="F3457" t="s">
        <v>3596</v>
      </c>
      <c r="G3457" t="s">
        <v>392</v>
      </c>
      <c r="H3457" t="s">
        <v>44</v>
      </c>
      <c r="I3457" t="s">
        <v>80</v>
      </c>
      <c r="J3457" t="s">
        <v>45</v>
      </c>
      <c r="K3457" t="s">
        <v>45</v>
      </c>
      <c r="L3457" t="s">
        <v>46</v>
      </c>
      <c r="M3457" t="s">
        <v>65</v>
      </c>
      <c r="N3457" t="s">
        <v>1825</v>
      </c>
      <c r="O3457">
        <v>29.05</v>
      </c>
      <c r="Q3457">
        <v>438</v>
      </c>
      <c r="R3457">
        <v>438</v>
      </c>
      <c r="S3457">
        <v>0</v>
      </c>
      <c r="T3457">
        <v>438</v>
      </c>
      <c r="U3457">
        <v>113</v>
      </c>
      <c r="V3457">
        <f>SUMIF(货件明细!K:K,F3457,货件明细!AQ:AQ)</f>
        <v>0</v>
      </c>
      <c r="W3457">
        <f t="shared" si="212"/>
        <v>1</v>
      </c>
      <c r="X3457">
        <f t="shared" si="213"/>
        <v>113</v>
      </c>
      <c r="Y3457">
        <f>SUMIF(货件明细!K:K,F3457,货件明细!I:I)</f>
        <v>0</v>
      </c>
      <c r="Z3457">
        <f t="shared" si="214"/>
        <v>29.05</v>
      </c>
      <c r="AA3457">
        <f>SUMIF(货件明细!K:K,F3457,货件明细!J:J)</f>
        <v>0</v>
      </c>
      <c r="AB3457">
        <f t="shared" si="215"/>
        <v>1</v>
      </c>
    </row>
    <row r="3458" spans="1:28">
      <c r="A3458">
        <v>2025</v>
      </c>
      <c r="B3458">
        <v>6</v>
      </c>
      <c r="C3458">
        <v>23</v>
      </c>
      <c r="D3458" s="4">
        <v>45815</v>
      </c>
      <c r="E3458" t="s">
        <v>28</v>
      </c>
      <c r="F3458" t="s">
        <v>3597</v>
      </c>
      <c r="G3458" t="s">
        <v>70</v>
      </c>
      <c r="H3458" t="s">
        <v>71</v>
      </c>
      <c r="I3458" t="s">
        <v>80</v>
      </c>
      <c r="J3458" t="s">
        <v>45</v>
      </c>
      <c r="K3458" t="s">
        <v>45</v>
      </c>
      <c r="L3458" t="s">
        <v>46</v>
      </c>
      <c r="M3458" t="s">
        <v>65</v>
      </c>
      <c r="N3458" t="s">
        <v>1825</v>
      </c>
      <c r="O3458">
        <v>29.05</v>
      </c>
      <c r="Q3458">
        <v>365.4</v>
      </c>
      <c r="R3458">
        <v>394.4</v>
      </c>
      <c r="S3458">
        <v>0</v>
      </c>
      <c r="T3458">
        <v>394.4</v>
      </c>
      <c r="U3458">
        <v>113</v>
      </c>
      <c r="V3458">
        <f>SUMIF(货件明细!K:K,F3458,货件明细!AQ:AQ)</f>
        <v>0</v>
      </c>
      <c r="W3458">
        <f t="shared" ref="W3458:W3521" si="216">IF(V3458=U3458,0,1)</f>
        <v>1</v>
      </c>
      <c r="X3458">
        <f t="shared" ref="X3458:X3521" si="217">U3458</f>
        <v>113</v>
      </c>
      <c r="Y3458">
        <f>SUMIF(货件明细!K:K,F3458,货件明细!I:I)</f>
        <v>0</v>
      </c>
      <c r="Z3458">
        <f t="shared" ref="Z3458:Z3521" si="218">O3458-Y3458</f>
        <v>29.05</v>
      </c>
      <c r="AA3458">
        <f>SUMIF(货件明细!K:K,F3458,货件明细!J:J)</f>
        <v>0</v>
      </c>
      <c r="AB3458">
        <f t="shared" ref="AB3458:AB3521" si="219">IF(T3458=AA3458,0,1)</f>
        <v>1</v>
      </c>
    </row>
    <row r="3459" spans="1:28">
      <c r="A3459">
        <v>2025</v>
      </c>
      <c r="B3459">
        <v>6</v>
      </c>
      <c r="C3459">
        <v>23</v>
      </c>
      <c r="D3459" s="4">
        <v>45815</v>
      </c>
      <c r="E3459" t="s">
        <v>28</v>
      </c>
      <c r="F3459" t="s">
        <v>3598</v>
      </c>
      <c r="G3459" t="s">
        <v>50</v>
      </c>
      <c r="H3459" t="s">
        <v>31</v>
      </c>
      <c r="I3459" t="s">
        <v>80</v>
      </c>
      <c r="J3459" t="s">
        <v>45</v>
      </c>
      <c r="K3459" t="s">
        <v>100</v>
      </c>
      <c r="L3459" t="s">
        <v>46</v>
      </c>
      <c r="M3459" t="s">
        <v>47</v>
      </c>
      <c r="N3459" t="s">
        <v>101</v>
      </c>
      <c r="O3459">
        <v>29.05</v>
      </c>
      <c r="Q3459">
        <v>317.25</v>
      </c>
      <c r="R3459">
        <v>317.25</v>
      </c>
      <c r="S3459">
        <v>0</v>
      </c>
      <c r="T3459">
        <v>317.25</v>
      </c>
      <c r="U3459">
        <v>113</v>
      </c>
      <c r="V3459">
        <f>SUMIF(货件明细!K:K,F3459,货件明细!AQ:AQ)</f>
        <v>0</v>
      </c>
      <c r="W3459">
        <f t="shared" si="216"/>
        <v>1</v>
      </c>
      <c r="X3459">
        <f t="shared" si="217"/>
        <v>113</v>
      </c>
      <c r="Y3459">
        <f>SUMIF(货件明细!K:K,F3459,货件明细!I:I)</f>
        <v>0</v>
      </c>
      <c r="Z3459">
        <f t="shared" si="218"/>
        <v>29.05</v>
      </c>
      <c r="AA3459">
        <f>SUMIF(货件明细!K:K,F3459,货件明细!J:J)</f>
        <v>0</v>
      </c>
      <c r="AB3459">
        <f t="shared" si="219"/>
        <v>1</v>
      </c>
    </row>
    <row r="3460" spans="1:28">
      <c r="A3460">
        <v>2025</v>
      </c>
      <c r="B3460">
        <v>6</v>
      </c>
      <c r="C3460">
        <v>23</v>
      </c>
      <c r="D3460" s="4">
        <v>45815</v>
      </c>
      <c r="E3460" t="s">
        <v>28</v>
      </c>
      <c r="F3460" t="s">
        <v>3599</v>
      </c>
      <c r="G3460" t="s">
        <v>263</v>
      </c>
      <c r="H3460" t="s">
        <v>44</v>
      </c>
      <c r="I3460" t="s">
        <v>80</v>
      </c>
      <c r="J3460" t="s">
        <v>45</v>
      </c>
      <c r="K3460" t="s">
        <v>45</v>
      </c>
      <c r="L3460" t="s">
        <v>46</v>
      </c>
      <c r="M3460" t="s">
        <v>65</v>
      </c>
      <c r="N3460" t="s">
        <v>1825</v>
      </c>
      <c r="O3460">
        <v>29.05</v>
      </c>
      <c r="Q3460">
        <v>441</v>
      </c>
      <c r="R3460">
        <v>441</v>
      </c>
      <c r="S3460">
        <v>0</v>
      </c>
      <c r="T3460">
        <v>441</v>
      </c>
      <c r="U3460">
        <v>113</v>
      </c>
      <c r="V3460">
        <f>SUMIF(货件明细!K:K,F3460,货件明细!AQ:AQ)</f>
        <v>0</v>
      </c>
      <c r="W3460">
        <f t="shared" si="216"/>
        <v>1</v>
      </c>
      <c r="X3460">
        <f t="shared" si="217"/>
        <v>113</v>
      </c>
      <c r="Y3460">
        <f>SUMIF(货件明细!K:K,F3460,货件明细!I:I)</f>
        <v>0</v>
      </c>
      <c r="Z3460">
        <f t="shared" si="218"/>
        <v>29.05</v>
      </c>
      <c r="AA3460">
        <f>SUMIF(货件明细!K:K,F3460,货件明细!J:J)</f>
        <v>0</v>
      </c>
      <c r="AB3460">
        <f t="shared" si="219"/>
        <v>1</v>
      </c>
    </row>
    <row r="3461" spans="1:28">
      <c r="A3461">
        <v>2025</v>
      </c>
      <c r="B3461">
        <v>6</v>
      </c>
      <c r="C3461">
        <v>23</v>
      </c>
      <c r="D3461" s="4">
        <v>45814</v>
      </c>
      <c r="E3461" t="s">
        <v>28</v>
      </c>
      <c r="F3461" t="s">
        <v>3600</v>
      </c>
      <c r="G3461" t="s">
        <v>70</v>
      </c>
      <c r="H3461" t="s">
        <v>71</v>
      </c>
      <c r="I3461" t="s">
        <v>96</v>
      </c>
      <c r="J3461" t="s">
        <v>100</v>
      </c>
      <c r="K3461" t="s">
        <v>100</v>
      </c>
      <c r="L3461" t="s">
        <v>46</v>
      </c>
      <c r="M3461" t="s">
        <v>2882</v>
      </c>
      <c r="N3461" t="s">
        <v>3135</v>
      </c>
      <c r="O3461">
        <v>20.4</v>
      </c>
      <c r="Q3461">
        <v>130.035714285714</v>
      </c>
      <c r="R3461">
        <v>130.035714285714</v>
      </c>
      <c r="S3461">
        <v>0</v>
      </c>
      <c r="T3461">
        <v>130.035714285714</v>
      </c>
      <c r="U3461">
        <v>130</v>
      </c>
      <c r="V3461">
        <f>SUMIF(货件明细!K:K,F3461,货件明细!AQ:AQ)</f>
        <v>0</v>
      </c>
      <c r="W3461">
        <f t="shared" si="216"/>
        <v>1</v>
      </c>
      <c r="X3461">
        <f t="shared" si="217"/>
        <v>130</v>
      </c>
      <c r="Y3461">
        <f>SUMIF(货件明细!K:K,F3461,货件明细!I:I)</f>
        <v>0</v>
      </c>
      <c r="Z3461">
        <f t="shared" si="218"/>
        <v>20.4</v>
      </c>
      <c r="AA3461">
        <f>SUMIF(货件明细!K:K,F3461,货件明细!J:J)</f>
        <v>0</v>
      </c>
      <c r="AB3461">
        <f t="shared" si="219"/>
        <v>1</v>
      </c>
    </row>
    <row r="3462" spans="1:28">
      <c r="A3462">
        <v>2025</v>
      </c>
      <c r="B3462">
        <v>6</v>
      </c>
      <c r="C3462">
        <v>23</v>
      </c>
      <c r="D3462" s="4">
        <v>45814</v>
      </c>
      <c r="E3462" t="s">
        <v>28</v>
      </c>
      <c r="F3462" t="s">
        <v>3601</v>
      </c>
      <c r="G3462" t="s">
        <v>369</v>
      </c>
      <c r="H3462" t="s">
        <v>31</v>
      </c>
      <c r="I3462" t="s">
        <v>96</v>
      </c>
      <c r="J3462" t="s">
        <v>100</v>
      </c>
      <c r="K3462" t="s">
        <v>100</v>
      </c>
      <c r="L3462" t="s">
        <v>46</v>
      </c>
      <c r="M3462" t="s">
        <v>2882</v>
      </c>
      <c r="N3462" t="s">
        <v>3135</v>
      </c>
      <c r="O3462">
        <v>20.4</v>
      </c>
      <c r="Q3462">
        <v>183.166666666667</v>
      </c>
      <c r="R3462">
        <v>183.166666666667</v>
      </c>
      <c r="S3462">
        <v>0</v>
      </c>
      <c r="T3462">
        <v>183.166666666667</v>
      </c>
      <c r="U3462">
        <v>130</v>
      </c>
      <c r="V3462">
        <f>SUMIF(货件明细!K:K,F3462,货件明细!AQ:AQ)</f>
        <v>0</v>
      </c>
      <c r="W3462">
        <f t="shared" si="216"/>
        <v>1</v>
      </c>
      <c r="X3462">
        <f t="shared" si="217"/>
        <v>130</v>
      </c>
      <c r="Y3462">
        <f>SUMIF(货件明细!K:K,F3462,货件明细!I:I)</f>
        <v>0</v>
      </c>
      <c r="Z3462">
        <f t="shared" si="218"/>
        <v>20.4</v>
      </c>
      <c r="AA3462">
        <f>SUMIF(货件明细!K:K,F3462,货件明细!J:J)</f>
        <v>0</v>
      </c>
      <c r="AB3462">
        <f t="shared" si="219"/>
        <v>1</v>
      </c>
    </row>
    <row r="3463" spans="1:28">
      <c r="A3463">
        <v>2025</v>
      </c>
      <c r="B3463">
        <v>6</v>
      </c>
      <c r="C3463">
        <v>23</v>
      </c>
      <c r="D3463" s="4">
        <v>45814</v>
      </c>
      <c r="E3463" t="s">
        <v>28</v>
      </c>
      <c r="F3463" t="s">
        <v>3602</v>
      </c>
      <c r="G3463" t="s">
        <v>64</v>
      </c>
      <c r="H3463" t="s">
        <v>44</v>
      </c>
      <c r="I3463" t="s">
        <v>96</v>
      </c>
      <c r="J3463" t="s">
        <v>100</v>
      </c>
      <c r="K3463" t="s">
        <v>100</v>
      </c>
      <c r="L3463" t="s">
        <v>46</v>
      </c>
      <c r="M3463" t="s">
        <v>2882</v>
      </c>
      <c r="N3463" t="s">
        <v>3135</v>
      </c>
      <c r="O3463">
        <v>20.4</v>
      </c>
      <c r="Q3463">
        <v>142.728571428571</v>
      </c>
      <c r="R3463">
        <v>142.728571428571</v>
      </c>
      <c r="S3463">
        <v>0</v>
      </c>
      <c r="T3463">
        <v>142.728571428571</v>
      </c>
      <c r="U3463">
        <v>130</v>
      </c>
      <c r="V3463">
        <f>SUMIF(货件明细!K:K,F3463,货件明细!AQ:AQ)</f>
        <v>0</v>
      </c>
      <c r="W3463">
        <f t="shared" si="216"/>
        <v>1</v>
      </c>
      <c r="X3463">
        <f t="shared" si="217"/>
        <v>130</v>
      </c>
      <c r="Y3463">
        <f>SUMIF(货件明细!K:K,F3463,货件明细!I:I)</f>
        <v>0</v>
      </c>
      <c r="Z3463">
        <f t="shared" si="218"/>
        <v>20.4</v>
      </c>
      <c r="AA3463">
        <f>SUMIF(货件明细!K:K,F3463,货件明细!J:J)</f>
        <v>0</v>
      </c>
      <c r="AB3463">
        <f t="shared" si="219"/>
        <v>1</v>
      </c>
    </row>
    <row r="3464" spans="1:28">
      <c r="A3464">
        <v>2025</v>
      </c>
      <c r="B3464">
        <v>6</v>
      </c>
      <c r="C3464">
        <v>23</v>
      </c>
      <c r="D3464" s="4">
        <v>45814</v>
      </c>
      <c r="E3464" t="s">
        <v>28</v>
      </c>
      <c r="F3464" t="s">
        <v>3603</v>
      </c>
      <c r="G3464" t="s">
        <v>114</v>
      </c>
      <c r="H3464" t="s">
        <v>44</v>
      </c>
      <c r="I3464" t="s">
        <v>96</v>
      </c>
      <c r="J3464" t="s">
        <v>100</v>
      </c>
      <c r="K3464" t="s">
        <v>100</v>
      </c>
      <c r="L3464" t="s">
        <v>46</v>
      </c>
      <c r="M3464" t="s">
        <v>2882</v>
      </c>
      <c r="N3464" t="s">
        <v>3135</v>
      </c>
      <c r="O3464">
        <v>20.4</v>
      </c>
      <c r="Q3464">
        <v>144.2</v>
      </c>
      <c r="R3464">
        <v>144.2</v>
      </c>
      <c r="S3464">
        <v>0</v>
      </c>
      <c r="T3464">
        <v>144.2</v>
      </c>
      <c r="U3464">
        <v>130</v>
      </c>
      <c r="V3464">
        <f>SUMIF(货件明细!K:K,F3464,货件明细!AQ:AQ)</f>
        <v>0</v>
      </c>
      <c r="W3464">
        <f t="shared" si="216"/>
        <v>1</v>
      </c>
      <c r="X3464">
        <f t="shared" si="217"/>
        <v>130</v>
      </c>
      <c r="Y3464">
        <f>SUMIF(货件明细!K:K,F3464,货件明细!I:I)</f>
        <v>0</v>
      </c>
      <c r="Z3464">
        <f t="shared" si="218"/>
        <v>20.4</v>
      </c>
      <c r="AA3464">
        <f>SUMIF(货件明细!K:K,F3464,货件明细!J:J)</f>
        <v>0</v>
      </c>
      <c r="AB3464">
        <f t="shared" si="219"/>
        <v>1</v>
      </c>
    </row>
    <row r="3465" spans="1:28">
      <c r="A3465">
        <v>2025</v>
      </c>
      <c r="B3465">
        <v>6</v>
      </c>
      <c r="C3465">
        <v>23</v>
      </c>
      <c r="D3465" s="4">
        <v>45814</v>
      </c>
      <c r="E3465" t="s">
        <v>28</v>
      </c>
      <c r="F3465" t="s">
        <v>3604</v>
      </c>
      <c r="G3465" t="s">
        <v>54</v>
      </c>
      <c r="H3465" t="s">
        <v>31</v>
      </c>
      <c r="I3465" t="s">
        <v>96</v>
      </c>
      <c r="J3465" t="s">
        <v>100</v>
      </c>
      <c r="K3465" t="s">
        <v>100</v>
      </c>
      <c r="L3465" t="s">
        <v>46</v>
      </c>
      <c r="M3465" t="s">
        <v>2882</v>
      </c>
      <c r="N3465" t="s">
        <v>3135</v>
      </c>
      <c r="O3465">
        <v>20.4</v>
      </c>
      <c r="Q3465">
        <v>166.05</v>
      </c>
      <c r="R3465">
        <v>166.05</v>
      </c>
      <c r="S3465">
        <v>0</v>
      </c>
      <c r="T3465">
        <v>166.05</v>
      </c>
      <c r="U3465">
        <v>130</v>
      </c>
      <c r="V3465">
        <f>SUMIF(货件明细!K:K,F3465,货件明细!AQ:AQ)</f>
        <v>0</v>
      </c>
      <c r="W3465">
        <f t="shared" si="216"/>
        <v>1</v>
      </c>
      <c r="X3465">
        <f t="shared" si="217"/>
        <v>130</v>
      </c>
      <c r="Y3465">
        <f>SUMIF(货件明细!K:K,F3465,货件明细!I:I)</f>
        <v>0</v>
      </c>
      <c r="Z3465">
        <f t="shared" si="218"/>
        <v>20.4</v>
      </c>
      <c r="AA3465">
        <f>SUMIF(货件明细!K:K,F3465,货件明细!J:J)</f>
        <v>0</v>
      </c>
      <c r="AB3465">
        <f t="shared" si="219"/>
        <v>1</v>
      </c>
    </row>
    <row r="3466" spans="1:28">
      <c r="A3466">
        <v>2025</v>
      </c>
      <c r="B3466">
        <v>6</v>
      </c>
      <c r="C3466">
        <v>23</v>
      </c>
      <c r="D3466" s="4">
        <v>45814</v>
      </c>
      <c r="E3466" t="s">
        <v>28</v>
      </c>
      <c r="F3466" t="s">
        <v>3605</v>
      </c>
      <c r="G3466" t="s">
        <v>70</v>
      </c>
      <c r="H3466" t="s">
        <v>71</v>
      </c>
      <c r="I3466" t="s">
        <v>96</v>
      </c>
      <c r="J3466" t="s">
        <v>100</v>
      </c>
      <c r="K3466" t="s">
        <v>58</v>
      </c>
      <c r="L3466" t="s">
        <v>46</v>
      </c>
      <c r="M3466" t="s">
        <v>65</v>
      </c>
      <c r="N3466" t="s">
        <v>2731</v>
      </c>
      <c r="O3466">
        <v>41.75</v>
      </c>
      <c r="Q3466">
        <v>191.77</v>
      </c>
      <c r="R3466">
        <v>191.77</v>
      </c>
      <c r="S3466">
        <v>0</v>
      </c>
      <c r="T3466">
        <v>191.77</v>
      </c>
      <c r="U3466">
        <v>192</v>
      </c>
      <c r="V3466">
        <f>SUMIF(货件明细!K:K,F3466,货件明细!AQ:AQ)</f>
        <v>0</v>
      </c>
      <c r="W3466">
        <f t="shared" si="216"/>
        <v>1</v>
      </c>
      <c r="X3466">
        <f t="shared" si="217"/>
        <v>192</v>
      </c>
      <c r="Y3466">
        <f>SUMIF(货件明细!K:K,F3466,货件明细!I:I)</f>
        <v>0</v>
      </c>
      <c r="Z3466">
        <f t="shared" si="218"/>
        <v>41.75</v>
      </c>
      <c r="AA3466">
        <f>SUMIF(货件明细!K:K,F3466,货件明细!J:J)</f>
        <v>0</v>
      </c>
      <c r="AB3466">
        <f t="shared" si="219"/>
        <v>1</v>
      </c>
    </row>
    <row r="3467" spans="1:28">
      <c r="A3467">
        <v>2025</v>
      </c>
      <c r="B3467">
        <v>6</v>
      </c>
      <c r="C3467">
        <v>23</v>
      </c>
      <c r="D3467" s="4">
        <v>45814</v>
      </c>
      <c r="E3467" t="s">
        <v>28</v>
      </c>
      <c r="F3467" t="s">
        <v>3606</v>
      </c>
      <c r="G3467" t="s">
        <v>54</v>
      </c>
      <c r="H3467" t="s">
        <v>31</v>
      </c>
      <c r="I3467" t="s">
        <v>96</v>
      </c>
      <c r="J3467" t="s">
        <v>100</v>
      </c>
      <c r="K3467" t="s">
        <v>100</v>
      </c>
      <c r="L3467" t="s">
        <v>46</v>
      </c>
      <c r="M3467" t="s">
        <v>2882</v>
      </c>
      <c r="N3467" t="s">
        <v>3135</v>
      </c>
      <c r="O3467">
        <v>41.75</v>
      </c>
      <c r="Q3467">
        <v>332.1</v>
      </c>
      <c r="R3467">
        <v>332.1</v>
      </c>
      <c r="S3467">
        <v>0</v>
      </c>
      <c r="T3467">
        <v>332.1</v>
      </c>
      <c r="U3467">
        <v>192</v>
      </c>
      <c r="V3467">
        <f>SUMIF(货件明细!K:K,F3467,货件明细!AQ:AQ)</f>
        <v>0</v>
      </c>
      <c r="W3467">
        <f t="shared" si="216"/>
        <v>1</v>
      </c>
      <c r="X3467">
        <f t="shared" si="217"/>
        <v>192</v>
      </c>
      <c r="Y3467">
        <f>SUMIF(货件明细!K:K,F3467,货件明细!I:I)</f>
        <v>0</v>
      </c>
      <c r="Z3467">
        <f t="shared" si="218"/>
        <v>41.75</v>
      </c>
      <c r="AA3467">
        <f>SUMIF(货件明细!K:K,F3467,货件明细!J:J)</f>
        <v>0</v>
      </c>
      <c r="AB3467">
        <f t="shared" si="219"/>
        <v>1</v>
      </c>
    </row>
    <row r="3468" spans="1:28">
      <c r="A3468">
        <v>2025</v>
      </c>
      <c r="B3468">
        <v>6</v>
      </c>
      <c r="C3468">
        <v>23</v>
      </c>
      <c r="D3468" s="4">
        <v>45814</v>
      </c>
      <c r="E3468" t="s">
        <v>28</v>
      </c>
      <c r="F3468" t="s">
        <v>3607</v>
      </c>
      <c r="G3468" t="s">
        <v>114</v>
      </c>
      <c r="H3468" t="s">
        <v>44</v>
      </c>
      <c r="I3468" t="s">
        <v>96</v>
      </c>
      <c r="J3468" t="s">
        <v>100</v>
      </c>
      <c r="K3468" t="s">
        <v>100</v>
      </c>
      <c r="L3468" t="s">
        <v>46</v>
      </c>
      <c r="M3468" t="s">
        <v>2882</v>
      </c>
      <c r="N3468" t="s">
        <v>3135</v>
      </c>
      <c r="O3468">
        <v>41.75</v>
      </c>
      <c r="Q3468">
        <v>288.4</v>
      </c>
      <c r="R3468">
        <v>288.4</v>
      </c>
      <c r="S3468">
        <v>0</v>
      </c>
      <c r="T3468">
        <v>288.4</v>
      </c>
      <c r="U3468">
        <v>192</v>
      </c>
      <c r="V3468">
        <f>SUMIF(货件明细!K:K,F3468,货件明细!AQ:AQ)</f>
        <v>0</v>
      </c>
      <c r="W3468">
        <f t="shared" si="216"/>
        <v>1</v>
      </c>
      <c r="X3468">
        <f t="shared" si="217"/>
        <v>192</v>
      </c>
      <c r="Y3468">
        <f>SUMIF(货件明细!K:K,F3468,货件明细!I:I)</f>
        <v>0</v>
      </c>
      <c r="Z3468">
        <f t="shared" si="218"/>
        <v>41.75</v>
      </c>
      <c r="AA3468">
        <f>SUMIF(货件明细!K:K,F3468,货件明细!J:J)</f>
        <v>0</v>
      </c>
      <c r="AB3468">
        <f t="shared" si="219"/>
        <v>1</v>
      </c>
    </row>
    <row r="3469" spans="1:28">
      <c r="A3469">
        <v>2025</v>
      </c>
      <c r="B3469">
        <v>6</v>
      </c>
      <c r="C3469">
        <v>23</v>
      </c>
      <c r="D3469" s="4">
        <v>45814</v>
      </c>
      <c r="E3469" t="s">
        <v>28</v>
      </c>
      <c r="F3469" t="s">
        <v>3608</v>
      </c>
      <c r="G3469" t="s">
        <v>369</v>
      </c>
      <c r="H3469" t="s">
        <v>31</v>
      </c>
      <c r="I3469" t="s">
        <v>96</v>
      </c>
      <c r="J3469" t="s">
        <v>100</v>
      </c>
      <c r="K3469" t="s">
        <v>100</v>
      </c>
      <c r="L3469" t="s">
        <v>46</v>
      </c>
      <c r="M3469" t="s">
        <v>2882</v>
      </c>
      <c r="N3469" t="s">
        <v>3135</v>
      </c>
      <c r="O3469">
        <v>41.75</v>
      </c>
      <c r="Q3469">
        <v>366.333333333333</v>
      </c>
      <c r="R3469">
        <v>366.333333333333</v>
      </c>
      <c r="S3469">
        <v>0</v>
      </c>
      <c r="T3469">
        <v>366.333333333333</v>
      </c>
      <c r="U3469">
        <v>192</v>
      </c>
      <c r="V3469">
        <f>SUMIF(货件明细!K:K,F3469,货件明细!AQ:AQ)</f>
        <v>0</v>
      </c>
      <c r="W3469">
        <f t="shared" si="216"/>
        <v>1</v>
      </c>
      <c r="X3469">
        <f t="shared" si="217"/>
        <v>192</v>
      </c>
      <c r="Y3469">
        <f>SUMIF(货件明细!K:K,F3469,货件明细!I:I)</f>
        <v>0</v>
      </c>
      <c r="Z3469">
        <f t="shared" si="218"/>
        <v>41.75</v>
      </c>
      <c r="AA3469">
        <f>SUMIF(货件明细!K:K,F3469,货件明细!J:J)</f>
        <v>0</v>
      </c>
      <c r="AB3469">
        <f t="shared" si="219"/>
        <v>1</v>
      </c>
    </row>
    <row r="3470" spans="1:28">
      <c r="A3470">
        <v>2025</v>
      </c>
      <c r="B3470">
        <v>6</v>
      </c>
      <c r="C3470">
        <v>23</v>
      </c>
      <c r="D3470" s="4">
        <v>45814</v>
      </c>
      <c r="E3470" t="s">
        <v>28</v>
      </c>
      <c r="F3470" t="s">
        <v>3609</v>
      </c>
      <c r="G3470" t="s">
        <v>64</v>
      </c>
      <c r="H3470" t="s">
        <v>44</v>
      </c>
      <c r="I3470" t="s">
        <v>96</v>
      </c>
      <c r="J3470" t="s">
        <v>100</v>
      </c>
      <c r="K3470" t="s">
        <v>100</v>
      </c>
      <c r="L3470" t="s">
        <v>46</v>
      </c>
      <c r="M3470" t="s">
        <v>2882</v>
      </c>
      <c r="N3470" t="s">
        <v>3135</v>
      </c>
      <c r="O3470">
        <v>41.75</v>
      </c>
      <c r="Q3470">
        <v>285.457142857143</v>
      </c>
      <c r="R3470">
        <v>285.457142857143</v>
      </c>
      <c r="S3470">
        <v>0</v>
      </c>
      <c r="T3470">
        <v>285.457142857143</v>
      </c>
      <c r="U3470">
        <v>192</v>
      </c>
      <c r="V3470">
        <f>SUMIF(货件明细!K:K,F3470,货件明细!AQ:AQ)</f>
        <v>0</v>
      </c>
      <c r="W3470">
        <f t="shared" si="216"/>
        <v>1</v>
      </c>
      <c r="X3470">
        <f t="shared" si="217"/>
        <v>192</v>
      </c>
      <c r="Y3470">
        <f>SUMIF(货件明细!K:K,F3470,货件明细!I:I)</f>
        <v>0</v>
      </c>
      <c r="Z3470">
        <f t="shared" si="218"/>
        <v>41.75</v>
      </c>
      <c r="AA3470">
        <f>SUMIF(货件明细!K:K,F3470,货件明细!J:J)</f>
        <v>0</v>
      </c>
      <c r="AB3470">
        <f t="shared" si="219"/>
        <v>1</v>
      </c>
    </row>
    <row r="3471" spans="1:28">
      <c r="A3471">
        <v>2025</v>
      </c>
      <c r="B3471">
        <v>6</v>
      </c>
      <c r="C3471">
        <v>23</v>
      </c>
      <c r="D3471" s="4">
        <v>45814</v>
      </c>
      <c r="E3471" t="s">
        <v>28</v>
      </c>
      <c r="F3471" t="s">
        <v>3610</v>
      </c>
      <c r="G3471" t="s">
        <v>54</v>
      </c>
      <c r="H3471" t="s">
        <v>31</v>
      </c>
      <c r="I3471" t="s">
        <v>57</v>
      </c>
      <c r="J3471" t="s">
        <v>100</v>
      </c>
      <c r="K3471" t="s">
        <v>100</v>
      </c>
      <c r="L3471" t="s">
        <v>46</v>
      </c>
      <c r="M3471" t="s">
        <v>2882</v>
      </c>
      <c r="N3471" t="s">
        <v>3135</v>
      </c>
      <c r="O3471">
        <v>20.6</v>
      </c>
      <c r="Q3471">
        <v>166.05</v>
      </c>
      <c r="R3471">
        <v>166.05</v>
      </c>
      <c r="S3471">
        <v>0</v>
      </c>
      <c r="T3471">
        <v>166.05</v>
      </c>
      <c r="U3471">
        <v>219</v>
      </c>
      <c r="V3471">
        <f>SUMIF(货件明细!K:K,F3471,货件明细!AQ:AQ)</f>
        <v>0</v>
      </c>
      <c r="W3471">
        <f t="shared" si="216"/>
        <v>1</v>
      </c>
      <c r="X3471">
        <f t="shared" si="217"/>
        <v>219</v>
      </c>
      <c r="Y3471">
        <f>SUMIF(货件明细!K:K,F3471,货件明细!I:I)</f>
        <v>0</v>
      </c>
      <c r="Z3471">
        <f t="shared" si="218"/>
        <v>20.6</v>
      </c>
      <c r="AA3471">
        <f>SUMIF(货件明细!K:K,F3471,货件明细!J:J)</f>
        <v>0</v>
      </c>
      <c r="AB3471">
        <f t="shared" si="219"/>
        <v>1</v>
      </c>
    </row>
    <row r="3472" spans="1:28">
      <c r="A3472">
        <v>2025</v>
      </c>
      <c r="B3472">
        <v>6</v>
      </c>
      <c r="C3472">
        <v>23</v>
      </c>
      <c r="D3472" s="4">
        <v>45814</v>
      </c>
      <c r="E3472" t="s">
        <v>28</v>
      </c>
      <c r="F3472" t="s">
        <v>3611</v>
      </c>
      <c r="G3472" t="s">
        <v>64</v>
      </c>
      <c r="H3472" t="s">
        <v>44</v>
      </c>
      <c r="I3472" t="s">
        <v>57</v>
      </c>
      <c r="J3472" t="s">
        <v>100</v>
      </c>
      <c r="K3472" t="s">
        <v>100</v>
      </c>
      <c r="L3472" t="s">
        <v>46</v>
      </c>
      <c r="M3472" t="s">
        <v>2882</v>
      </c>
      <c r="N3472" t="s">
        <v>3135</v>
      </c>
      <c r="O3472">
        <v>20.6</v>
      </c>
      <c r="Q3472">
        <v>142.728571428571</v>
      </c>
      <c r="R3472">
        <v>142.728571428571</v>
      </c>
      <c r="S3472">
        <v>0</v>
      </c>
      <c r="T3472">
        <v>142.728571428571</v>
      </c>
      <c r="U3472">
        <v>219</v>
      </c>
      <c r="V3472">
        <f>SUMIF(货件明细!K:K,F3472,货件明细!AQ:AQ)</f>
        <v>0</v>
      </c>
      <c r="W3472">
        <f t="shared" si="216"/>
        <v>1</v>
      </c>
      <c r="X3472">
        <f t="shared" si="217"/>
        <v>219</v>
      </c>
      <c r="Y3472">
        <f>SUMIF(货件明细!K:K,F3472,货件明细!I:I)</f>
        <v>0</v>
      </c>
      <c r="Z3472">
        <f t="shared" si="218"/>
        <v>20.6</v>
      </c>
      <c r="AA3472">
        <f>SUMIF(货件明细!K:K,F3472,货件明细!J:J)</f>
        <v>0</v>
      </c>
      <c r="AB3472">
        <f t="shared" si="219"/>
        <v>1</v>
      </c>
    </row>
    <row r="3473" spans="1:28">
      <c r="A3473">
        <v>2025</v>
      </c>
      <c r="B3473">
        <v>6</v>
      </c>
      <c r="C3473">
        <v>23</v>
      </c>
      <c r="D3473" s="4">
        <v>45814</v>
      </c>
      <c r="E3473" t="s">
        <v>28</v>
      </c>
      <c r="F3473" t="s">
        <v>3612</v>
      </c>
      <c r="G3473" t="s">
        <v>114</v>
      </c>
      <c r="H3473" t="s">
        <v>44</v>
      </c>
      <c r="I3473" t="s">
        <v>57</v>
      </c>
      <c r="J3473" t="s">
        <v>100</v>
      </c>
      <c r="K3473" t="s">
        <v>100</v>
      </c>
      <c r="L3473" t="s">
        <v>46</v>
      </c>
      <c r="M3473" t="s">
        <v>2882</v>
      </c>
      <c r="N3473" t="s">
        <v>3135</v>
      </c>
      <c r="O3473">
        <v>20.6</v>
      </c>
      <c r="Q3473">
        <v>144.2</v>
      </c>
      <c r="R3473">
        <v>144.2</v>
      </c>
      <c r="S3473">
        <v>0</v>
      </c>
      <c r="T3473">
        <v>144.2</v>
      </c>
      <c r="U3473">
        <v>219</v>
      </c>
      <c r="V3473">
        <f>SUMIF(货件明细!K:K,F3473,货件明细!AQ:AQ)</f>
        <v>0</v>
      </c>
      <c r="W3473">
        <f t="shared" si="216"/>
        <v>1</v>
      </c>
      <c r="X3473">
        <f t="shared" si="217"/>
        <v>219</v>
      </c>
      <c r="Y3473">
        <f>SUMIF(货件明细!K:K,F3473,货件明细!I:I)</f>
        <v>0</v>
      </c>
      <c r="Z3473">
        <f t="shared" si="218"/>
        <v>20.6</v>
      </c>
      <c r="AA3473">
        <f>SUMIF(货件明细!K:K,F3473,货件明细!J:J)</f>
        <v>0</v>
      </c>
      <c r="AB3473">
        <f t="shared" si="219"/>
        <v>1</v>
      </c>
    </row>
    <row r="3474" spans="1:28">
      <c r="A3474">
        <v>2025</v>
      </c>
      <c r="B3474">
        <v>6</v>
      </c>
      <c r="C3474">
        <v>23</v>
      </c>
      <c r="D3474" s="4">
        <v>45814</v>
      </c>
      <c r="E3474" t="s">
        <v>28</v>
      </c>
      <c r="F3474" t="s">
        <v>3613</v>
      </c>
      <c r="G3474" t="s">
        <v>70</v>
      </c>
      <c r="H3474" t="s">
        <v>71</v>
      </c>
      <c r="I3474" t="s">
        <v>57</v>
      </c>
      <c r="J3474" t="s">
        <v>100</v>
      </c>
      <c r="K3474" t="s">
        <v>100</v>
      </c>
      <c r="L3474" t="s">
        <v>46</v>
      </c>
      <c r="M3474" t="s">
        <v>2882</v>
      </c>
      <c r="N3474" t="s">
        <v>3135</v>
      </c>
      <c r="O3474">
        <v>20.6</v>
      </c>
      <c r="Q3474">
        <v>130.035714285714</v>
      </c>
      <c r="R3474">
        <v>130.035714285714</v>
      </c>
      <c r="S3474">
        <v>0</v>
      </c>
      <c r="T3474">
        <v>130.035714285714</v>
      </c>
      <c r="U3474">
        <v>219</v>
      </c>
      <c r="V3474">
        <f>SUMIF(货件明细!K:K,F3474,货件明细!AQ:AQ)</f>
        <v>0</v>
      </c>
      <c r="W3474">
        <f t="shared" si="216"/>
        <v>1</v>
      </c>
      <c r="X3474">
        <f t="shared" si="217"/>
        <v>219</v>
      </c>
      <c r="Y3474">
        <f>SUMIF(货件明细!K:K,F3474,货件明细!I:I)</f>
        <v>0</v>
      </c>
      <c r="Z3474">
        <f t="shared" si="218"/>
        <v>20.6</v>
      </c>
      <c r="AA3474">
        <f>SUMIF(货件明细!K:K,F3474,货件明细!J:J)</f>
        <v>0</v>
      </c>
      <c r="AB3474">
        <f t="shared" si="219"/>
        <v>1</v>
      </c>
    </row>
    <row r="3475" spans="1:28">
      <c r="A3475">
        <v>2025</v>
      </c>
      <c r="B3475">
        <v>6</v>
      </c>
      <c r="C3475">
        <v>23</v>
      </c>
      <c r="D3475" s="4">
        <v>45814</v>
      </c>
      <c r="E3475" t="s">
        <v>28</v>
      </c>
      <c r="F3475" t="s">
        <v>3614</v>
      </c>
      <c r="G3475" t="s">
        <v>369</v>
      </c>
      <c r="H3475" t="s">
        <v>31</v>
      </c>
      <c r="I3475" t="s">
        <v>57</v>
      </c>
      <c r="J3475" t="s">
        <v>100</v>
      </c>
      <c r="K3475" t="s">
        <v>100</v>
      </c>
      <c r="L3475" t="s">
        <v>46</v>
      </c>
      <c r="M3475" t="s">
        <v>2882</v>
      </c>
      <c r="N3475" t="s">
        <v>3135</v>
      </c>
      <c r="O3475">
        <v>20.6</v>
      </c>
      <c r="Q3475">
        <v>183.166666666667</v>
      </c>
      <c r="R3475">
        <v>183.166666666667</v>
      </c>
      <c r="S3475">
        <v>0</v>
      </c>
      <c r="T3475">
        <v>183.166666666667</v>
      </c>
      <c r="U3475">
        <v>219</v>
      </c>
      <c r="V3475">
        <f>SUMIF(货件明细!K:K,F3475,货件明细!AQ:AQ)</f>
        <v>0</v>
      </c>
      <c r="W3475">
        <f t="shared" si="216"/>
        <v>1</v>
      </c>
      <c r="X3475">
        <f t="shared" si="217"/>
        <v>219</v>
      </c>
      <c r="Y3475">
        <f>SUMIF(货件明细!K:K,F3475,货件明细!I:I)</f>
        <v>0</v>
      </c>
      <c r="Z3475">
        <f t="shared" si="218"/>
        <v>20.6</v>
      </c>
      <c r="AA3475">
        <f>SUMIF(货件明细!K:K,F3475,货件明细!J:J)</f>
        <v>0</v>
      </c>
      <c r="AB3475">
        <f t="shared" si="219"/>
        <v>1</v>
      </c>
    </row>
    <row r="3476" spans="1:28">
      <c r="A3476">
        <v>2025</v>
      </c>
      <c r="B3476">
        <v>6</v>
      </c>
      <c r="C3476">
        <v>23</v>
      </c>
      <c r="D3476" s="4">
        <v>45814</v>
      </c>
      <c r="E3476" t="s">
        <v>28</v>
      </c>
      <c r="F3476" t="s">
        <v>3615</v>
      </c>
      <c r="G3476" t="s">
        <v>54</v>
      </c>
      <c r="H3476" t="s">
        <v>31</v>
      </c>
      <c r="I3476" t="s">
        <v>32</v>
      </c>
      <c r="J3476" t="s">
        <v>100</v>
      </c>
      <c r="K3476" t="s">
        <v>100</v>
      </c>
      <c r="L3476" t="s">
        <v>46</v>
      </c>
      <c r="M3476" t="s">
        <v>2882</v>
      </c>
      <c r="N3476" t="s">
        <v>3135</v>
      </c>
      <c r="O3476">
        <v>85.05</v>
      </c>
      <c r="Q3476">
        <v>664.2</v>
      </c>
      <c r="R3476">
        <v>664.2</v>
      </c>
      <c r="S3476">
        <v>0</v>
      </c>
      <c r="T3476">
        <v>664.2</v>
      </c>
      <c r="U3476">
        <v>238</v>
      </c>
      <c r="V3476">
        <f>SUMIF(货件明细!K:K,F3476,货件明细!AQ:AQ)</f>
        <v>0</v>
      </c>
      <c r="W3476">
        <f t="shared" si="216"/>
        <v>1</v>
      </c>
      <c r="X3476">
        <f t="shared" si="217"/>
        <v>238</v>
      </c>
      <c r="Y3476">
        <f>SUMIF(货件明细!K:K,F3476,货件明细!I:I)</f>
        <v>0</v>
      </c>
      <c r="Z3476">
        <f t="shared" si="218"/>
        <v>85.05</v>
      </c>
      <c r="AA3476">
        <f>SUMIF(货件明细!K:K,F3476,货件明细!J:J)</f>
        <v>0</v>
      </c>
      <c r="AB3476">
        <f t="shared" si="219"/>
        <v>1</v>
      </c>
    </row>
    <row r="3477" spans="1:28">
      <c r="A3477">
        <v>2025</v>
      </c>
      <c r="B3477">
        <v>6</v>
      </c>
      <c r="C3477">
        <v>23</v>
      </c>
      <c r="D3477" s="4">
        <v>45814</v>
      </c>
      <c r="E3477" t="s">
        <v>28</v>
      </c>
      <c r="F3477" t="s">
        <v>3616</v>
      </c>
      <c r="G3477" t="s">
        <v>64</v>
      </c>
      <c r="H3477" t="s">
        <v>44</v>
      </c>
      <c r="I3477" t="s">
        <v>32</v>
      </c>
      <c r="J3477" t="s">
        <v>100</v>
      </c>
      <c r="K3477" t="s">
        <v>100</v>
      </c>
      <c r="L3477" t="s">
        <v>46</v>
      </c>
      <c r="M3477" t="s">
        <v>2882</v>
      </c>
      <c r="N3477" t="s">
        <v>3135</v>
      </c>
      <c r="O3477">
        <v>85.05</v>
      </c>
      <c r="Q3477">
        <v>570.914285714286</v>
      </c>
      <c r="R3477">
        <v>570.914285714286</v>
      </c>
      <c r="S3477">
        <v>0</v>
      </c>
      <c r="T3477">
        <v>570.914285714286</v>
      </c>
      <c r="U3477">
        <v>238</v>
      </c>
      <c r="V3477">
        <f>SUMIF(货件明细!K:K,F3477,货件明细!AQ:AQ)</f>
        <v>0</v>
      </c>
      <c r="W3477">
        <f t="shared" si="216"/>
        <v>1</v>
      </c>
      <c r="X3477">
        <f t="shared" si="217"/>
        <v>238</v>
      </c>
      <c r="Y3477">
        <f>SUMIF(货件明细!K:K,F3477,货件明细!I:I)</f>
        <v>0</v>
      </c>
      <c r="Z3477">
        <f t="shared" si="218"/>
        <v>85.05</v>
      </c>
      <c r="AA3477">
        <f>SUMIF(货件明细!K:K,F3477,货件明细!J:J)</f>
        <v>0</v>
      </c>
      <c r="AB3477">
        <f t="shared" si="219"/>
        <v>1</v>
      </c>
    </row>
    <row r="3478" spans="1:28">
      <c r="A3478">
        <v>2025</v>
      </c>
      <c r="B3478">
        <v>6</v>
      </c>
      <c r="C3478">
        <v>23</v>
      </c>
      <c r="D3478" s="4">
        <v>45814</v>
      </c>
      <c r="E3478" t="s">
        <v>28</v>
      </c>
      <c r="F3478" t="s">
        <v>3617</v>
      </c>
      <c r="G3478" t="s">
        <v>369</v>
      </c>
      <c r="H3478" t="s">
        <v>31</v>
      </c>
      <c r="I3478" t="s">
        <v>32</v>
      </c>
      <c r="J3478" t="s">
        <v>100</v>
      </c>
      <c r="K3478" t="s">
        <v>100</v>
      </c>
      <c r="L3478" t="s">
        <v>46</v>
      </c>
      <c r="M3478" t="s">
        <v>2882</v>
      </c>
      <c r="N3478" t="s">
        <v>3135</v>
      </c>
      <c r="O3478">
        <v>85.05</v>
      </c>
      <c r="Q3478">
        <v>732.666666666667</v>
      </c>
      <c r="R3478">
        <v>732.666666666667</v>
      </c>
      <c r="S3478">
        <v>0</v>
      </c>
      <c r="T3478">
        <v>732.666666666667</v>
      </c>
      <c r="U3478">
        <v>238</v>
      </c>
      <c r="V3478">
        <f>SUMIF(货件明细!K:K,F3478,货件明细!AQ:AQ)</f>
        <v>0</v>
      </c>
      <c r="W3478">
        <f t="shared" si="216"/>
        <v>1</v>
      </c>
      <c r="X3478">
        <f t="shared" si="217"/>
        <v>238</v>
      </c>
      <c r="Y3478">
        <f>SUMIF(货件明细!K:K,F3478,货件明细!I:I)</f>
        <v>0</v>
      </c>
      <c r="Z3478">
        <f t="shared" si="218"/>
        <v>85.05</v>
      </c>
      <c r="AA3478">
        <f>SUMIF(货件明细!K:K,F3478,货件明细!J:J)</f>
        <v>0</v>
      </c>
      <c r="AB3478">
        <f t="shared" si="219"/>
        <v>1</v>
      </c>
    </row>
    <row r="3479" spans="1:28">
      <c r="A3479">
        <v>2025</v>
      </c>
      <c r="B3479">
        <v>6</v>
      </c>
      <c r="C3479">
        <v>23</v>
      </c>
      <c r="D3479" s="4">
        <v>45814</v>
      </c>
      <c r="E3479" t="s">
        <v>28</v>
      </c>
      <c r="F3479" t="s">
        <v>3618</v>
      </c>
      <c r="G3479" t="s">
        <v>70</v>
      </c>
      <c r="H3479" t="s">
        <v>71</v>
      </c>
      <c r="I3479" t="s">
        <v>32</v>
      </c>
      <c r="J3479" t="s">
        <v>100</v>
      </c>
      <c r="K3479" t="s">
        <v>100</v>
      </c>
      <c r="L3479" t="s">
        <v>46</v>
      </c>
      <c r="M3479" t="s">
        <v>2882</v>
      </c>
      <c r="N3479" t="s">
        <v>3135</v>
      </c>
      <c r="O3479">
        <v>85.05</v>
      </c>
      <c r="Q3479">
        <v>520.142857142857</v>
      </c>
      <c r="R3479">
        <v>520.142857142857</v>
      </c>
      <c r="S3479">
        <v>0</v>
      </c>
      <c r="T3479">
        <v>520.142857142857</v>
      </c>
      <c r="U3479">
        <v>238</v>
      </c>
      <c r="V3479">
        <f>SUMIF(货件明细!K:K,F3479,货件明细!AQ:AQ)</f>
        <v>0</v>
      </c>
      <c r="W3479">
        <f t="shared" si="216"/>
        <v>1</v>
      </c>
      <c r="X3479">
        <f t="shared" si="217"/>
        <v>238</v>
      </c>
      <c r="Y3479">
        <f>SUMIF(货件明细!K:K,F3479,货件明细!I:I)</f>
        <v>0</v>
      </c>
      <c r="Z3479">
        <f t="shared" si="218"/>
        <v>85.05</v>
      </c>
      <c r="AA3479">
        <f>SUMIF(货件明细!K:K,F3479,货件明细!J:J)</f>
        <v>0</v>
      </c>
      <c r="AB3479">
        <f t="shared" si="219"/>
        <v>1</v>
      </c>
    </row>
    <row r="3480" spans="1:28">
      <c r="A3480">
        <v>2025</v>
      </c>
      <c r="B3480">
        <v>6</v>
      </c>
      <c r="C3480">
        <v>23</v>
      </c>
      <c r="D3480" s="4">
        <v>45814</v>
      </c>
      <c r="E3480" t="s">
        <v>28</v>
      </c>
      <c r="F3480" t="s">
        <v>3619</v>
      </c>
      <c r="G3480" t="s">
        <v>114</v>
      </c>
      <c r="H3480" t="s">
        <v>44</v>
      </c>
      <c r="I3480" t="s">
        <v>32</v>
      </c>
      <c r="J3480" t="s">
        <v>100</v>
      </c>
      <c r="K3480" t="s">
        <v>100</v>
      </c>
      <c r="L3480" t="s">
        <v>46</v>
      </c>
      <c r="M3480" t="s">
        <v>2882</v>
      </c>
      <c r="N3480" t="s">
        <v>3135</v>
      </c>
      <c r="O3480">
        <v>85.05</v>
      </c>
      <c r="Q3480">
        <v>576.8</v>
      </c>
      <c r="R3480">
        <v>576.8</v>
      </c>
      <c r="S3480">
        <v>0</v>
      </c>
      <c r="T3480">
        <v>576.8</v>
      </c>
      <c r="U3480">
        <v>238</v>
      </c>
      <c r="V3480">
        <f>SUMIF(货件明细!K:K,F3480,货件明细!AQ:AQ)</f>
        <v>0</v>
      </c>
      <c r="W3480">
        <f t="shared" si="216"/>
        <v>1</v>
      </c>
      <c r="X3480">
        <f t="shared" si="217"/>
        <v>238</v>
      </c>
      <c r="Y3480">
        <f>SUMIF(货件明细!K:K,F3480,货件明细!I:I)</f>
        <v>0</v>
      </c>
      <c r="Z3480">
        <f t="shared" si="218"/>
        <v>85.05</v>
      </c>
      <c r="AA3480">
        <f>SUMIF(货件明细!K:K,F3480,货件明细!J:J)</f>
        <v>0</v>
      </c>
      <c r="AB3480">
        <f t="shared" si="219"/>
        <v>1</v>
      </c>
    </row>
    <row r="3481" spans="1:28">
      <c r="A3481">
        <v>2025</v>
      </c>
      <c r="B3481">
        <v>6</v>
      </c>
      <c r="C3481">
        <v>23</v>
      </c>
      <c r="D3481" s="4">
        <v>45814</v>
      </c>
      <c r="E3481" t="s">
        <v>28</v>
      </c>
      <c r="F3481" t="s">
        <v>3620</v>
      </c>
      <c r="G3481" t="s">
        <v>70</v>
      </c>
      <c r="H3481" t="s">
        <v>71</v>
      </c>
      <c r="I3481" t="s">
        <v>57</v>
      </c>
      <c r="J3481" t="s">
        <v>100</v>
      </c>
      <c r="K3481" t="s">
        <v>58</v>
      </c>
      <c r="L3481" t="s">
        <v>46</v>
      </c>
      <c r="M3481" t="s">
        <v>65</v>
      </c>
      <c r="N3481" t="s">
        <v>2731</v>
      </c>
      <c r="O3481">
        <v>105.45</v>
      </c>
      <c r="Q3481">
        <v>575.31</v>
      </c>
      <c r="R3481">
        <v>575.31</v>
      </c>
      <c r="S3481">
        <v>0</v>
      </c>
      <c r="T3481">
        <v>575.31</v>
      </c>
      <c r="U3481">
        <v>551</v>
      </c>
      <c r="V3481">
        <f>SUMIF(货件明细!K:K,F3481,货件明细!AQ:AQ)</f>
        <v>0</v>
      </c>
      <c r="W3481">
        <f t="shared" si="216"/>
        <v>1</v>
      </c>
      <c r="X3481">
        <f t="shared" si="217"/>
        <v>551</v>
      </c>
      <c r="Y3481">
        <f>SUMIF(货件明细!K:K,F3481,货件明细!I:I)</f>
        <v>0</v>
      </c>
      <c r="Z3481">
        <f t="shared" si="218"/>
        <v>105.45</v>
      </c>
      <c r="AA3481">
        <f>SUMIF(货件明细!K:K,F3481,货件明细!J:J)</f>
        <v>0</v>
      </c>
      <c r="AB3481">
        <f t="shared" si="219"/>
        <v>1</v>
      </c>
    </row>
    <row r="3482" spans="1:28">
      <c r="A3482">
        <v>2025</v>
      </c>
      <c r="B3482">
        <v>6</v>
      </c>
      <c r="C3482">
        <v>23</v>
      </c>
      <c r="D3482" s="4">
        <v>45814</v>
      </c>
      <c r="E3482" t="s">
        <v>28</v>
      </c>
      <c r="F3482" t="s">
        <v>3621</v>
      </c>
      <c r="G3482" t="s">
        <v>64</v>
      </c>
      <c r="H3482" t="s">
        <v>44</v>
      </c>
      <c r="I3482" t="s">
        <v>57</v>
      </c>
      <c r="J3482" t="s">
        <v>100</v>
      </c>
      <c r="K3482" t="s">
        <v>100</v>
      </c>
      <c r="L3482" t="s">
        <v>46</v>
      </c>
      <c r="M3482" t="s">
        <v>2882</v>
      </c>
      <c r="N3482" t="s">
        <v>3135</v>
      </c>
      <c r="O3482">
        <v>105.45</v>
      </c>
      <c r="Q3482">
        <v>856.371428571429</v>
      </c>
      <c r="R3482">
        <v>856.371428571429</v>
      </c>
      <c r="S3482">
        <v>0</v>
      </c>
      <c r="T3482">
        <v>856.371428571429</v>
      </c>
      <c r="U3482">
        <v>551</v>
      </c>
      <c r="V3482">
        <f>SUMIF(货件明细!K:K,F3482,货件明细!AQ:AQ)</f>
        <v>0</v>
      </c>
      <c r="W3482">
        <f t="shared" si="216"/>
        <v>1</v>
      </c>
      <c r="X3482">
        <f t="shared" si="217"/>
        <v>551</v>
      </c>
      <c r="Y3482">
        <f>SUMIF(货件明细!K:K,F3482,货件明细!I:I)</f>
        <v>0</v>
      </c>
      <c r="Z3482">
        <f t="shared" si="218"/>
        <v>105.45</v>
      </c>
      <c r="AA3482">
        <f>SUMIF(货件明细!K:K,F3482,货件明细!J:J)</f>
        <v>0</v>
      </c>
      <c r="AB3482">
        <f t="shared" si="219"/>
        <v>1</v>
      </c>
    </row>
    <row r="3483" spans="1:28">
      <c r="A3483">
        <v>2025</v>
      </c>
      <c r="B3483">
        <v>6</v>
      </c>
      <c r="C3483">
        <v>23</v>
      </c>
      <c r="D3483" s="4">
        <v>45814</v>
      </c>
      <c r="E3483" t="s">
        <v>28</v>
      </c>
      <c r="F3483" t="s">
        <v>3622</v>
      </c>
      <c r="G3483" t="s">
        <v>114</v>
      </c>
      <c r="H3483" t="s">
        <v>44</v>
      </c>
      <c r="I3483" t="s">
        <v>57</v>
      </c>
      <c r="J3483" t="s">
        <v>100</v>
      </c>
      <c r="K3483" t="s">
        <v>100</v>
      </c>
      <c r="L3483" t="s">
        <v>46</v>
      </c>
      <c r="M3483" t="s">
        <v>2882</v>
      </c>
      <c r="N3483" t="s">
        <v>3135</v>
      </c>
      <c r="O3483">
        <v>105.45</v>
      </c>
      <c r="Q3483">
        <v>865.2</v>
      </c>
      <c r="R3483">
        <v>865.2</v>
      </c>
      <c r="S3483">
        <v>0</v>
      </c>
      <c r="T3483">
        <v>865.2</v>
      </c>
      <c r="U3483">
        <v>551</v>
      </c>
      <c r="V3483">
        <f>SUMIF(货件明细!K:K,F3483,货件明细!AQ:AQ)</f>
        <v>0</v>
      </c>
      <c r="W3483">
        <f t="shared" si="216"/>
        <v>1</v>
      </c>
      <c r="X3483">
        <f t="shared" si="217"/>
        <v>551</v>
      </c>
      <c r="Y3483">
        <f>SUMIF(货件明细!K:K,F3483,货件明细!I:I)</f>
        <v>0</v>
      </c>
      <c r="Z3483">
        <f t="shared" si="218"/>
        <v>105.45</v>
      </c>
      <c r="AA3483">
        <f>SUMIF(货件明细!K:K,F3483,货件明细!J:J)</f>
        <v>0</v>
      </c>
      <c r="AB3483">
        <f t="shared" si="219"/>
        <v>1</v>
      </c>
    </row>
    <row r="3484" spans="1:28">
      <c r="A3484">
        <v>2025</v>
      </c>
      <c r="B3484">
        <v>6</v>
      </c>
      <c r="C3484">
        <v>23</v>
      </c>
      <c r="D3484" s="4">
        <v>45814</v>
      </c>
      <c r="E3484" t="s">
        <v>28</v>
      </c>
      <c r="F3484" t="s">
        <v>3623</v>
      </c>
      <c r="G3484" t="s">
        <v>369</v>
      </c>
      <c r="H3484" t="s">
        <v>31</v>
      </c>
      <c r="I3484" t="s">
        <v>57</v>
      </c>
      <c r="J3484" t="s">
        <v>100</v>
      </c>
      <c r="K3484" t="s">
        <v>100</v>
      </c>
      <c r="L3484" t="s">
        <v>46</v>
      </c>
      <c r="M3484" t="s">
        <v>65</v>
      </c>
      <c r="N3484" t="s">
        <v>1832</v>
      </c>
      <c r="O3484">
        <v>105.45</v>
      </c>
      <c r="Q3484">
        <v>896</v>
      </c>
      <c r="R3484">
        <v>896</v>
      </c>
      <c r="S3484">
        <v>0</v>
      </c>
      <c r="T3484">
        <v>896</v>
      </c>
      <c r="U3484">
        <v>551</v>
      </c>
      <c r="V3484">
        <f>SUMIF(货件明细!K:K,F3484,货件明细!AQ:AQ)</f>
        <v>0</v>
      </c>
      <c r="W3484">
        <f t="shared" si="216"/>
        <v>1</v>
      </c>
      <c r="X3484">
        <f t="shared" si="217"/>
        <v>551</v>
      </c>
      <c r="Y3484">
        <f>SUMIF(货件明细!K:K,F3484,货件明细!I:I)</f>
        <v>0</v>
      </c>
      <c r="Z3484">
        <f t="shared" si="218"/>
        <v>105.45</v>
      </c>
      <c r="AA3484">
        <f>SUMIF(货件明细!K:K,F3484,货件明细!J:J)</f>
        <v>0</v>
      </c>
      <c r="AB3484">
        <f t="shared" si="219"/>
        <v>1</v>
      </c>
    </row>
    <row r="3485" spans="1:28">
      <c r="A3485">
        <v>2025</v>
      </c>
      <c r="B3485">
        <v>6</v>
      </c>
      <c r="C3485">
        <v>23</v>
      </c>
      <c r="D3485" s="4">
        <v>45814</v>
      </c>
      <c r="E3485" t="s">
        <v>28</v>
      </c>
      <c r="F3485" t="s">
        <v>3624</v>
      </c>
      <c r="G3485" t="s">
        <v>54</v>
      </c>
      <c r="H3485" t="s">
        <v>31</v>
      </c>
      <c r="I3485" t="s">
        <v>57</v>
      </c>
      <c r="J3485" t="s">
        <v>100</v>
      </c>
      <c r="K3485" t="s">
        <v>100</v>
      </c>
      <c r="L3485" t="s">
        <v>46</v>
      </c>
      <c r="M3485" t="s">
        <v>65</v>
      </c>
      <c r="N3485" t="s">
        <v>1832</v>
      </c>
      <c r="O3485">
        <v>105.45</v>
      </c>
      <c r="Q3485">
        <v>901.515789473684</v>
      </c>
      <c r="R3485">
        <v>901.515789473684</v>
      </c>
      <c r="S3485">
        <v>0</v>
      </c>
      <c r="T3485">
        <v>901.515789473684</v>
      </c>
      <c r="U3485">
        <v>551</v>
      </c>
      <c r="V3485">
        <f>SUMIF(货件明细!K:K,F3485,货件明细!AQ:AQ)</f>
        <v>0</v>
      </c>
      <c r="W3485">
        <f t="shared" si="216"/>
        <v>1</v>
      </c>
      <c r="X3485">
        <f t="shared" si="217"/>
        <v>551</v>
      </c>
      <c r="Y3485">
        <f>SUMIF(货件明细!K:K,F3485,货件明细!I:I)</f>
        <v>0</v>
      </c>
      <c r="Z3485">
        <f t="shared" si="218"/>
        <v>105.45</v>
      </c>
      <c r="AA3485">
        <f>SUMIF(货件明细!K:K,F3485,货件明细!J:J)</f>
        <v>0</v>
      </c>
      <c r="AB3485">
        <f t="shared" si="219"/>
        <v>1</v>
      </c>
    </row>
    <row r="3486" spans="1:28">
      <c r="A3486">
        <v>2025</v>
      </c>
      <c r="B3486">
        <v>6</v>
      </c>
      <c r="C3486">
        <v>23</v>
      </c>
      <c r="D3486" s="4">
        <v>45814</v>
      </c>
      <c r="E3486" t="s">
        <v>28</v>
      </c>
      <c r="F3486" t="s">
        <v>3625</v>
      </c>
      <c r="G3486" t="s">
        <v>369</v>
      </c>
      <c r="H3486" t="s">
        <v>31</v>
      </c>
      <c r="I3486" t="s">
        <v>39</v>
      </c>
      <c r="J3486" t="s">
        <v>100</v>
      </c>
      <c r="K3486" t="s">
        <v>100</v>
      </c>
      <c r="L3486" t="s">
        <v>46</v>
      </c>
      <c r="M3486" t="s">
        <v>65</v>
      </c>
      <c r="N3486" t="s">
        <v>1832</v>
      </c>
      <c r="O3486">
        <v>52.15</v>
      </c>
      <c r="Q3486">
        <v>448</v>
      </c>
      <c r="R3486">
        <v>448</v>
      </c>
      <c r="S3486">
        <v>0</v>
      </c>
      <c r="T3486">
        <v>448</v>
      </c>
      <c r="U3486">
        <v>162</v>
      </c>
      <c r="V3486">
        <f>SUMIF(货件明细!K:K,F3486,货件明细!AQ:AQ)</f>
        <v>0</v>
      </c>
      <c r="W3486">
        <f t="shared" si="216"/>
        <v>1</v>
      </c>
      <c r="X3486">
        <f t="shared" si="217"/>
        <v>162</v>
      </c>
      <c r="Y3486">
        <f>SUMIF(货件明细!K:K,F3486,货件明细!I:I)</f>
        <v>0</v>
      </c>
      <c r="Z3486">
        <f t="shared" si="218"/>
        <v>52.15</v>
      </c>
      <c r="AA3486">
        <f>SUMIF(货件明细!K:K,F3486,货件明细!J:J)</f>
        <v>0</v>
      </c>
      <c r="AB3486">
        <f t="shared" si="219"/>
        <v>1</v>
      </c>
    </row>
    <row r="3487" spans="1:28">
      <c r="A3487">
        <v>2025</v>
      </c>
      <c r="B3487">
        <v>6</v>
      </c>
      <c r="C3487">
        <v>23</v>
      </c>
      <c r="D3487" s="4">
        <v>45814</v>
      </c>
      <c r="E3487" t="s">
        <v>28</v>
      </c>
      <c r="F3487" t="s">
        <v>3626</v>
      </c>
      <c r="G3487" t="s">
        <v>54</v>
      </c>
      <c r="H3487" t="s">
        <v>31</v>
      </c>
      <c r="I3487" t="s">
        <v>39</v>
      </c>
      <c r="J3487" t="s">
        <v>100</v>
      </c>
      <c r="K3487" t="s">
        <v>100</v>
      </c>
      <c r="L3487" t="s">
        <v>46</v>
      </c>
      <c r="M3487" t="s">
        <v>65</v>
      </c>
      <c r="N3487" t="s">
        <v>1832</v>
      </c>
      <c r="O3487">
        <v>67.3</v>
      </c>
      <c r="Q3487">
        <v>601.010526315789</v>
      </c>
      <c r="R3487">
        <v>601.010526315789</v>
      </c>
      <c r="S3487">
        <v>0</v>
      </c>
      <c r="T3487">
        <v>601.010526315789</v>
      </c>
      <c r="U3487">
        <v>198</v>
      </c>
      <c r="V3487">
        <f>SUMIF(货件明细!K:K,F3487,货件明细!AQ:AQ)</f>
        <v>0</v>
      </c>
      <c r="W3487">
        <f t="shared" si="216"/>
        <v>1</v>
      </c>
      <c r="X3487">
        <f t="shared" si="217"/>
        <v>198</v>
      </c>
      <c r="Y3487">
        <f>SUMIF(货件明细!K:K,F3487,货件明细!I:I)</f>
        <v>0</v>
      </c>
      <c r="Z3487">
        <f t="shared" si="218"/>
        <v>67.3</v>
      </c>
      <c r="AA3487">
        <f>SUMIF(货件明细!K:K,F3487,货件明细!J:J)</f>
        <v>0</v>
      </c>
      <c r="AB3487">
        <f t="shared" si="219"/>
        <v>1</v>
      </c>
    </row>
    <row r="3488" spans="1:28">
      <c r="A3488">
        <v>2025</v>
      </c>
      <c r="B3488">
        <v>6</v>
      </c>
      <c r="C3488">
        <v>23</v>
      </c>
      <c r="D3488" s="4">
        <v>45815</v>
      </c>
      <c r="E3488" t="s">
        <v>28</v>
      </c>
      <c r="F3488" t="s">
        <v>3627</v>
      </c>
      <c r="G3488" t="s">
        <v>64</v>
      </c>
      <c r="H3488" t="s">
        <v>44</v>
      </c>
      <c r="I3488" t="s">
        <v>39</v>
      </c>
      <c r="J3488" t="s">
        <v>100</v>
      </c>
      <c r="K3488" t="s">
        <v>100</v>
      </c>
      <c r="L3488" t="s">
        <v>46</v>
      </c>
      <c r="M3488" t="s">
        <v>47</v>
      </c>
      <c r="N3488" t="s">
        <v>159</v>
      </c>
      <c r="O3488">
        <v>67.3</v>
      </c>
      <c r="Q3488">
        <v>573.257142857143</v>
      </c>
      <c r="R3488">
        <v>573.257142857143</v>
      </c>
      <c r="S3488">
        <v>0</v>
      </c>
      <c r="T3488">
        <v>573.257142857143</v>
      </c>
      <c r="U3488">
        <v>198</v>
      </c>
      <c r="V3488">
        <f>SUMIF(货件明细!K:K,F3488,货件明细!AQ:AQ)</f>
        <v>0</v>
      </c>
      <c r="W3488">
        <f t="shared" si="216"/>
        <v>1</v>
      </c>
      <c r="X3488">
        <f t="shared" si="217"/>
        <v>198</v>
      </c>
      <c r="Y3488">
        <f>SUMIF(货件明细!K:K,F3488,货件明细!I:I)</f>
        <v>0</v>
      </c>
      <c r="Z3488">
        <f t="shared" si="218"/>
        <v>67.3</v>
      </c>
      <c r="AA3488">
        <f>SUMIF(货件明细!K:K,F3488,货件明细!J:J)</f>
        <v>0</v>
      </c>
      <c r="AB3488">
        <f t="shared" si="219"/>
        <v>1</v>
      </c>
    </row>
    <row r="3489" spans="1:28">
      <c r="A3489">
        <v>2025</v>
      </c>
      <c r="B3489">
        <v>6</v>
      </c>
      <c r="C3489">
        <v>23</v>
      </c>
      <c r="D3489" s="4">
        <v>45815</v>
      </c>
      <c r="E3489" t="s">
        <v>28</v>
      </c>
      <c r="F3489" t="s">
        <v>3628</v>
      </c>
      <c r="G3489" t="s">
        <v>114</v>
      </c>
      <c r="H3489" t="s">
        <v>44</v>
      </c>
      <c r="I3489" t="s">
        <v>39</v>
      </c>
      <c r="J3489" t="s">
        <v>100</v>
      </c>
      <c r="K3489" t="s">
        <v>100</v>
      </c>
      <c r="L3489" t="s">
        <v>46</v>
      </c>
      <c r="M3489" t="s">
        <v>47</v>
      </c>
      <c r="N3489" t="s">
        <v>159</v>
      </c>
      <c r="O3489">
        <v>52.15</v>
      </c>
      <c r="Q3489">
        <v>429.253846153846</v>
      </c>
      <c r="R3489">
        <v>429.253846153846</v>
      </c>
      <c r="S3489">
        <v>0</v>
      </c>
      <c r="T3489">
        <v>429.253846153846</v>
      </c>
      <c r="U3489">
        <v>162</v>
      </c>
      <c r="V3489">
        <f>SUMIF(货件明细!K:K,F3489,货件明细!AQ:AQ)</f>
        <v>0</v>
      </c>
      <c r="W3489">
        <f t="shared" si="216"/>
        <v>1</v>
      </c>
      <c r="X3489">
        <f t="shared" si="217"/>
        <v>162</v>
      </c>
      <c r="Y3489">
        <f>SUMIF(货件明细!K:K,F3489,货件明细!I:I)</f>
        <v>0</v>
      </c>
      <c r="Z3489">
        <f t="shared" si="218"/>
        <v>52.15</v>
      </c>
      <c r="AA3489">
        <f>SUMIF(货件明细!K:K,F3489,货件明细!J:J)</f>
        <v>0</v>
      </c>
      <c r="AB3489">
        <f t="shared" si="219"/>
        <v>1</v>
      </c>
    </row>
    <row r="3490" spans="1:28">
      <c r="A3490">
        <v>2025</v>
      </c>
      <c r="B3490">
        <v>6</v>
      </c>
      <c r="C3490">
        <v>23</v>
      </c>
      <c r="D3490" s="4">
        <v>45814</v>
      </c>
      <c r="E3490" t="s">
        <v>28</v>
      </c>
      <c r="F3490" t="s">
        <v>3629</v>
      </c>
      <c r="G3490" t="s">
        <v>70</v>
      </c>
      <c r="H3490" t="s">
        <v>71</v>
      </c>
      <c r="I3490" t="s">
        <v>39</v>
      </c>
      <c r="J3490" t="s">
        <v>100</v>
      </c>
      <c r="K3490" t="s">
        <v>58</v>
      </c>
      <c r="L3490" t="s">
        <v>46</v>
      </c>
      <c r="M3490" t="s">
        <v>65</v>
      </c>
      <c r="N3490" t="s">
        <v>2731</v>
      </c>
      <c r="O3490">
        <v>52.15</v>
      </c>
      <c r="Q3490">
        <v>287.655</v>
      </c>
      <c r="R3490">
        <v>287.655</v>
      </c>
      <c r="S3490">
        <v>0</v>
      </c>
      <c r="T3490">
        <v>287.655</v>
      </c>
      <c r="U3490">
        <v>162</v>
      </c>
      <c r="V3490">
        <f>SUMIF(货件明细!K:K,F3490,货件明细!AQ:AQ)</f>
        <v>0</v>
      </c>
      <c r="W3490">
        <f t="shared" si="216"/>
        <v>1</v>
      </c>
      <c r="X3490">
        <f t="shared" si="217"/>
        <v>162</v>
      </c>
      <c r="Y3490">
        <f>SUMIF(货件明细!K:K,F3490,货件明细!I:I)</f>
        <v>0</v>
      </c>
      <c r="Z3490">
        <f t="shared" si="218"/>
        <v>52.15</v>
      </c>
      <c r="AA3490">
        <f>SUMIF(货件明细!K:K,F3490,货件明细!J:J)</f>
        <v>0</v>
      </c>
      <c r="AB3490">
        <f t="shared" si="219"/>
        <v>1</v>
      </c>
    </row>
    <row r="3491" spans="1:28">
      <c r="A3491">
        <v>2025</v>
      </c>
      <c r="B3491">
        <v>6</v>
      </c>
      <c r="C3491">
        <v>23</v>
      </c>
      <c r="D3491" s="4">
        <v>45815</v>
      </c>
      <c r="E3491" t="s">
        <v>28</v>
      </c>
      <c r="F3491" t="s">
        <v>3630</v>
      </c>
      <c r="G3491" t="s">
        <v>64</v>
      </c>
      <c r="H3491" t="s">
        <v>44</v>
      </c>
      <c r="I3491" t="s">
        <v>39</v>
      </c>
      <c r="J3491" t="s">
        <v>100</v>
      </c>
      <c r="K3491" t="s">
        <v>100</v>
      </c>
      <c r="L3491" t="s">
        <v>46</v>
      </c>
      <c r="M3491" t="s">
        <v>47</v>
      </c>
      <c r="N3491" t="s">
        <v>159</v>
      </c>
      <c r="O3491">
        <v>63.85</v>
      </c>
      <c r="Q3491">
        <v>429.942857142857</v>
      </c>
      <c r="R3491">
        <v>429.942857142857</v>
      </c>
      <c r="S3491">
        <v>0</v>
      </c>
      <c r="T3491">
        <v>429.942857142857</v>
      </c>
      <c r="U3491">
        <v>292</v>
      </c>
      <c r="V3491">
        <f>SUMIF(货件明细!K:K,F3491,货件明细!AQ:AQ)</f>
        <v>0</v>
      </c>
      <c r="W3491">
        <f t="shared" si="216"/>
        <v>1</v>
      </c>
      <c r="X3491">
        <f t="shared" si="217"/>
        <v>292</v>
      </c>
      <c r="Y3491">
        <f>SUMIF(货件明细!K:K,F3491,货件明细!I:I)</f>
        <v>0</v>
      </c>
      <c r="Z3491">
        <f t="shared" si="218"/>
        <v>63.85</v>
      </c>
      <c r="AA3491">
        <f>SUMIF(货件明细!K:K,F3491,货件明细!J:J)</f>
        <v>0</v>
      </c>
      <c r="AB3491">
        <f t="shared" si="219"/>
        <v>1</v>
      </c>
    </row>
    <row r="3492" spans="1:28">
      <c r="A3492">
        <v>2025</v>
      </c>
      <c r="B3492">
        <v>6</v>
      </c>
      <c r="C3492">
        <v>23</v>
      </c>
      <c r="D3492" s="4">
        <v>45814</v>
      </c>
      <c r="E3492" t="s">
        <v>28</v>
      </c>
      <c r="F3492" t="s">
        <v>3631</v>
      </c>
      <c r="G3492" t="s">
        <v>369</v>
      </c>
      <c r="H3492" t="s">
        <v>31</v>
      </c>
      <c r="I3492" t="s">
        <v>39</v>
      </c>
      <c r="J3492" t="s">
        <v>100</v>
      </c>
      <c r="K3492" t="s">
        <v>100</v>
      </c>
      <c r="L3492" t="s">
        <v>46</v>
      </c>
      <c r="M3492" t="s">
        <v>65</v>
      </c>
      <c r="N3492" t="s">
        <v>1832</v>
      </c>
      <c r="O3492">
        <v>63.85</v>
      </c>
      <c r="Q3492">
        <v>448</v>
      </c>
      <c r="R3492">
        <v>448</v>
      </c>
      <c r="S3492">
        <v>0</v>
      </c>
      <c r="T3492">
        <v>448</v>
      </c>
      <c r="U3492">
        <v>292</v>
      </c>
      <c r="V3492">
        <f>SUMIF(货件明细!K:K,F3492,货件明细!AQ:AQ)</f>
        <v>0</v>
      </c>
      <c r="W3492">
        <f t="shared" si="216"/>
        <v>1</v>
      </c>
      <c r="X3492">
        <f t="shared" si="217"/>
        <v>292</v>
      </c>
      <c r="Y3492">
        <f>SUMIF(货件明细!K:K,F3492,货件明细!I:I)</f>
        <v>0</v>
      </c>
      <c r="Z3492">
        <f t="shared" si="218"/>
        <v>63.85</v>
      </c>
      <c r="AA3492">
        <f>SUMIF(货件明细!K:K,F3492,货件明细!J:J)</f>
        <v>0</v>
      </c>
      <c r="AB3492">
        <f t="shared" si="219"/>
        <v>1</v>
      </c>
    </row>
    <row r="3493" spans="1:28">
      <c r="A3493">
        <v>2025</v>
      </c>
      <c r="B3493">
        <v>6</v>
      </c>
      <c r="C3493">
        <v>23</v>
      </c>
      <c r="D3493" s="4">
        <v>45815</v>
      </c>
      <c r="E3493" t="s">
        <v>28</v>
      </c>
      <c r="F3493" t="s">
        <v>3632</v>
      </c>
      <c r="G3493" t="s">
        <v>114</v>
      </c>
      <c r="H3493" t="s">
        <v>44</v>
      </c>
      <c r="I3493" t="s">
        <v>39</v>
      </c>
      <c r="J3493" t="s">
        <v>100</v>
      </c>
      <c r="K3493" t="s">
        <v>100</v>
      </c>
      <c r="L3493" t="s">
        <v>46</v>
      </c>
      <c r="M3493" t="s">
        <v>47</v>
      </c>
      <c r="N3493" t="s">
        <v>159</v>
      </c>
      <c r="O3493">
        <v>63.85</v>
      </c>
      <c r="Q3493">
        <v>429.253846153846</v>
      </c>
      <c r="R3493">
        <v>429.253846153846</v>
      </c>
      <c r="S3493">
        <v>0</v>
      </c>
      <c r="T3493">
        <v>429.253846153846</v>
      </c>
      <c r="U3493">
        <v>292</v>
      </c>
      <c r="V3493">
        <f>SUMIF(货件明细!K:K,F3493,货件明细!AQ:AQ)</f>
        <v>0</v>
      </c>
      <c r="W3493">
        <f t="shared" si="216"/>
        <v>1</v>
      </c>
      <c r="X3493">
        <f t="shared" si="217"/>
        <v>292</v>
      </c>
      <c r="Y3493">
        <f>SUMIF(货件明细!K:K,F3493,货件明细!I:I)</f>
        <v>0</v>
      </c>
      <c r="Z3493">
        <f t="shared" si="218"/>
        <v>63.85</v>
      </c>
      <c r="AA3493">
        <f>SUMIF(货件明细!K:K,F3493,货件明细!J:J)</f>
        <v>0</v>
      </c>
      <c r="AB3493">
        <f t="shared" si="219"/>
        <v>1</v>
      </c>
    </row>
    <row r="3494" spans="1:28">
      <c r="A3494">
        <v>2025</v>
      </c>
      <c r="B3494">
        <v>6</v>
      </c>
      <c r="C3494">
        <v>23</v>
      </c>
      <c r="D3494" s="4">
        <v>45814</v>
      </c>
      <c r="E3494" t="s">
        <v>28</v>
      </c>
      <c r="F3494" t="s">
        <v>3633</v>
      </c>
      <c r="G3494" t="s">
        <v>70</v>
      </c>
      <c r="H3494" t="s">
        <v>71</v>
      </c>
      <c r="I3494" t="s">
        <v>39</v>
      </c>
      <c r="J3494" t="s">
        <v>100</v>
      </c>
      <c r="K3494" t="s">
        <v>58</v>
      </c>
      <c r="L3494" t="s">
        <v>46</v>
      </c>
      <c r="M3494" t="s">
        <v>65</v>
      </c>
      <c r="N3494" t="s">
        <v>2731</v>
      </c>
      <c r="O3494">
        <v>63.85</v>
      </c>
      <c r="Q3494">
        <v>287.655</v>
      </c>
      <c r="R3494">
        <v>287.655</v>
      </c>
      <c r="S3494">
        <v>0</v>
      </c>
      <c r="T3494">
        <v>287.655</v>
      </c>
      <c r="U3494">
        <v>292</v>
      </c>
      <c r="V3494">
        <f>SUMIF(货件明细!K:K,F3494,货件明细!AQ:AQ)</f>
        <v>0</v>
      </c>
      <c r="W3494">
        <f t="shared" si="216"/>
        <v>1</v>
      </c>
      <c r="X3494">
        <f t="shared" si="217"/>
        <v>292</v>
      </c>
      <c r="Y3494">
        <f>SUMIF(货件明细!K:K,F3494,货件明细!I:I)</f>
        <v>0</v>
      </c>
      <c r="Z3494">
        <f t="shared" si="218"/>
        <v>63.85</v>
      </c>
      <c r="AA3494">
        <f>SUMIF(货件明细!K:K,F3494,货件明细!J:J)</f>
        <v>0</v>
      </c>
      <c r="AB3494">
        <f t="shared" si="219"/>
        <v>1</v>
      </c>
    </row>
    <row r="3495" spans="1:28">
      <c r="A3495">
        <v>2025</v>
      </c>
      <c r="B3495">
        <v>6</v>
      </c>
      <c r="C3495">
        <v>23</v>
      </c>
      <c r="D3495" s="4">
        <v>45814</v>
      </c>
      <c r="E3495" t="s">
        <v>28</v>
      </c>
      <c r="F3495" t="s">
        <v>3634</v>
      </c>
      <c r="G3495" t="s">
        <v>54</v>
      </c>
      <c r="H3495" t="s">
        <v>31</v>
      </c>
      <c r="I3495" t="s">
        <v>39</v>
      </c>
      <c r="J3495" t="s">
        <v>100</v>
      </c>
      <c r="K3495" t="s">
        <v>100</v>
      </c>
      <c r="L3495" t="s">
        <v>46</v>
      </c>
      <c r="M3495" t="s">
        <v>65</v>
      </c>
      <c r="N3495" t="s">
        <v>1832</v>
      </c>
      <c r="O3495">
        <v>63.85</v>
      </c>
      <c r="Q3495">
        <v>450.757894736842</v>
      </c>
      <c r="R3495">
        <v>450.757894736842</v>
      </c>
      <c r="S3495">
        <v>0</v>
      </c>
      <c r="T3495">
        <v>450.757894736842</v>
      </c>
      <c r="U3495">
        <v>292</v>
      </c>
      <c r="V3495">
        <f>SUMIF(货件明细!K:K,F3495,货件明细!AQ:AQ)</f>
        <v>0</v>
      </c>
      <c r="W3495">
        <f t="shared" si="216"/>
        <v>1</v>
      </c>
      <c r="X3495">
        <f t="shared" si="217"/>
        <v>292</v>
      </c>
      <c r="Y3495">
        <f>SUMIF(货件明细!K:K,F3495,货件明细!I:I)</f>
        <v>0</v>
      </c>
      <c r="Z3495">
        <f t="shared" si="218"/>
        <v>63.85</v>
      </c>
      <c r="AA3495">
        <f>SUMIF(货件明细!K:K,F3495,货件明细!J:J)</f>
        <v>0</v>
      </c>
      <c r="AB3495">
        <f t="shared" si="219"/>
        <v>1</v>
      </c>
    </row>
    <row r="3496" spans="1:28">
      <c r="A3496">
        <v>2025</v>
      </c>
      <c r="B3496">
        <v>6</v>
      </c>
      <c r="C3496">
        <v>23</v>
      </c>
      <c r="D3496" s="4">
        <v>45815</v>
      </c>
      <c r="E3496" t="s">
        <v>28</v>
      </c>
      <c r="F3496" t="s">
        <v>3635</v>
      </c>
      <c r="G3496" t="s">
        <v>114</v>
      </c>
      <c r="H3496" t="s">
        <v>44</v>
      </c>
      <c r="I3496" t="s">
        <v>145</v>
      </c>
      <c r="J3496" t="s">
        <v>100</v>
      </c>
      <c r="K3496" t="s">
        <v>100</v>
      </c>
      <c r="L3496" t="s">
        <v>46</v>
      </c>
      <c r="M3496" t="s">
        <v>47</v>
      </c>
      <c r="N3496" t="s">
        <v>159</v>
      </c>
      <c r="O3496">
        <v>16.2</v>
      </c>
      <c r="Q3496">
        <v>143.084615384615</v>
      </c>
      <c r="R3496">
        <v>143.084615384615</v>
      </c>
      <c r="S3496">
        <v>0</v>
      </c>
      <c r="T3496">
        <v>143.084615384615</v>
      </c>
      <c r="U3496">
        <v>76</v>
      </c>
      <c r="V3496">
        <f>SUMIF(货件明细!K:K,F3496,货件明细!AQ:AQ)</f>
        <v>0</v>
      </c>
      <c r="W3496">
        <f t="shared" si="216"/>
        <v>1</v>
      </c>
      <c r="X3496">
        <f t="shared" si="217"/>
        <v>76</v>
      </c>
      <c r="Y3496">
        <f>SUMIF(货件明细!K:K,F3496,货件明细!I:I)</f>
        <v>0</v>
      </c>
      <c r="Z3496">
        <f t="shared" si="218"/>
        <v>16.2</v>
      </c>
      <c r="AA3496">
        <f>SUMIF(货件明细!K:K,F3496,货件明细!J:J)</f>
        <v>0</v>
      </c>
      <c r="AB3496">
        <f t="shared" si="219"/>
        <v>1</v>
      </c>
    </row>
    <row r="3497" spans="1:28">
      <c r="A3497">
        <v>2025</v>
      </c>
      <c r="B3497">
        <v>6</v>
      </c>
      <c r="C3497">
        <v>23</v>
      </c>
      <c r="D3497" s="4">
        <v>45814</v>
      </c>
      <c r="E3497" t="s">
        <v>28</v>
      </c>
      <c r="F3497" t="s">
        <v>3636</v>
      </c>
      <c r="G3497" t="s">
        <v>70</v>
      </c>
      <c r="H3497" t="s">
        <v>71</v>
      </c>
      <c r="I3497" t="s">
        <v>145</v>
      </c>
      <c r="J3497" t="s">
        <v>100</v>
      </c>
      <c r="K3497" t="s">
        <v>100</v>
      </c>
      <c r="L3497" t="s">
        <v>46</v>
      </c>
      <c r="M3497" t="s">
        <v>2882</v>
      </c>
      <c r="N3497" t="s">
        <v>3135</v>
      </c>
      <c r="O3497">
        <v>16.2</v>
      </c>
      <c r="Q3497">
        <v>130.035714285714</v>
      </c>
      <c r="R3497">
        <v>130.035714285714</v>
      </c>
      <c r="S3497">
        <v>0</v>
      </c>
      <c r="T3497">
        <v>130.035714285714</v>
      </c>
      <c r="U3497">
        <v>76</v>
      </c>
      <c r="V3497">
        <f>SUMIF(货件明细!K:K,F3497,货件明细!AQ:AQ)</f>
        <v>0</v>
      </c>
      <c r="W3497">
        <f t="shared" si="216"/>
        <v>1</v>
      </c>
      <c r="X3497">
        <f t="shared" si="217"/>
        <v>76</v>
      </c>
      <c r="Y3497">
        <f>SUMIF(货件明细!K:K,F3497,货件明细!I:I)</f>
        <v>0</v>
      </c>
      <c r="Z3497">
        <f t="shared" si="218"/>
        <v>16.2</v>
      </c>
      <c r="AA3497">
        <f>SUMIF(货件明细!K:K,F3497,货件明细!J:J)</f>
        <v>0</v>
      </c>
      <c r="AB3497">
        <f t="shared" si="219"/>
        <v>1</v>
      </c>
    </row>
    <row r="3498" spans="1:28">
      <c r="A3498">
        <v>2025</v>
      </c>
      <c r="B3498">
        <v>6</v>
      </c>
      <c r="C3498">
        <v>23</v>
      </c>
      <c r="D3498" s="4">
        <v>45814</v>
      </c>
      <c r="E3498" t="s">
        <v>28</v>
      </c>
      <c r="F3498" t="s">
        <v>3637</v>
      </c>
      <c r="G3498" t="s">
        <v>54</v>
      </c>
      <c r="H3498" t="s">
        <v>31</v>
      </c>
      <c r="I3498" t="s">
        <v>145</v>
      </c>
      <c r="J3498" t="s">
        <v>100</v>
      </c>
      <c r="K3498" t="s">
        <v>100</v>
      </c>
      <c r="L3498" t="s">
        <v>46</v>
      </c>
      <c r="M3498" t="s">
        <v>2882</v>
      </c>
      <c r="N3498" t="s">
        <v>3135</v>
      </c>
      <c r="O3498">
        <v>16.2</v>
      </c>
      <c r="Q3498">
        <v>166.05</v>
      </c>
      <c r="R3498">
        <v>166.05</v>
      </c>
      <c r="S3498">
        <v>0</v>
      </c>
      <c r="T3498">
        <v>166.05</v>
      </c>
      <c r="U3498">
        <v>76</v>
      </c>
      <c r="V3498">
        <f>SUMIF(货件明细!K:K,F3498,货件明细!AQ:AQ)</f>
        <v>0</v>
      </c>
      <c r="W3498">
        <f t="shared" si="216"/>
        <v>1</v>
      </c>
      <c r="X3498">
        <f t="shared" si="217"/>
        <v>76</v>
      </c>
      <c r="Y3498">
        <f>SUMIF(货件明细!K:K,F3498,货件明细!I:I)</f>
        <v>0</v>
      </c>
      <c r="Z3498">
        <f t="shared" si="218"/>
        <v>16.2</v>
      </c>
      <c r="AA3498">
        <f>SUMIF(货件明细!K:K,F3498,货件明细!J:J)</f>
        <v>0</v>
      </c>
      <c r="AB3498">
        <f t="shared" si="219"/>
        <v>1</v>
      </c>
    </row>
    <row r="3499" spans="1:28">
      <c r="A3499">
        <v>2025</v>
      </c>
      <c r="B3499">
        <v>6</v>
      </c>
      <c r="C3499">
        <v>23</v>
      </c>
      <c r="D3499" s="4">
        <v>45814</v>
      </c>
      <c r="E3499" t="s">
        <v>28</v>
      </c>
      <c r="F3499" t="s">
        <v>3638</v>
      </c>
      <c r="G3499" t="s">
        <v>369</v>
      </c>
      <c r="H3499" t="s">
        <v>31</v>
      </c>
      <c r="I3499" t="s">
        <v>145</v>
      </c>
      <c r="J3499" t="s">
        <v>100</v>
      </c>
      <c r="K3499" t="s">
        <v>100</v>
      </c>
      <c r="L3499" t="s">
        <v>46</v>
      </c>
      <c r="M3499" t="s">
        <v>2882</v>
      </c>
      <c r="N3499" t="s">
        <v>3135</v>
      </c>
      <c r="O3499">
        <v>16.2</v>
      </c>
      <c r="Q3499">
        <v>183.166666666667</v>
      </c>
      <c r="R3499">
        <v>183.166666666667</v>
      </c>
      <c r="S3499">
        <v>0</v>
      </c>
      <c r="T3499">
        <v>183.166666666667</v>
      </c>
      <c r="U3499">
        <v>76</v>
      </c>
      <c r="V3499">
        <f>SUMIF(货件明细!K:K,F3499,货件明细!AQ:AQ)</f>
        <v>0</v>
      </c>
      <c r="W3499">
        <f t="shared" si="216"/>
        <v>1</v>
      </c>
      <c r="X3499">
        <f t="shared" si="217"/>
        <v>76</v>
      </c>
      <c r="Y3499">
        <f>SUMIF(货件明细!K:K,F3499,货件明细!I:I)</f>
        <v>0</v>
      </c>
      <c r="Z3499">
        <f t="shared" si="218"/>
        <v>16.2</v>
      </c>
      <c r="AA3499">
        <f>SUMIF(货件明细!K:K,F3499,货件明细!J:J)</f>
        <v>0</v>
      </c>
      <c r="AB3499">
        <f t="shared" si="219"/>
        <v>1</v>
      </c>
    </row>
    <row r="3500" spans="1:28">
      <c r="A3500">
        <v>2025</v>
      </c>
      <c r="B3500">
        <v>6</v>
      </c>
      <c r="C3500">
        <v>23</v>
      </c>
      <c r="D3500" s="4">
        <v>45815</v>
      </c>
      <c r="E3500" t="s">
        <v>28</v>
      </c>
      <c r="F3500" t="s">
        <v>3639</v>
      </c>
      <c r="G3500" t="s">
        <v>64</v>
      </c>
      <c r="H3500" t="s">
        <v>44</v>
      </c>
      <c r="I3500" t="s">
        <v>145</v>
      </c>
      <c r="J3500" t="s">
        <v>100</v>
      </c>
      <c r="K3500" t="s">
        <v>100</v>
      </c>
      <c r="L3500" t="s">
        <v>46</v>
      </c>
      <c r="M3500" t="s">
        <v>47</v>
      </c>
      <c r="N3500" t="s">
        <v>159</v>
      </c>
      <c r="O3500">
        <v>16.2</v>
      </c>
      <c r="Q3500">
        <v>143.314285714286</v>
      </c>
      <c r="R3500">
        <v>143.314285714286</v>
      </c>
      <c r="S3500">
        <v>0</v>
      </c>
      <c r="T3500">
        <v>143.314285714286</v>
      </c>
      <c r="U3500">
        <v>76</v>
      </c>
      <c r="V3500">
        <f>SUMIF(货件明细!K:K,F3500,货件明细!AQ:AQ)</f>
        <v>0</v>
      </c>
      <c r="W3500">
        <f t="shared" si="216"/>
        <v>1</v>
      </c>
      <c r="X3500">
        <f t="shared" si="217"/>
        <v>76</v>
      </c>
      <c r="Y3500">
        <f>SUMIF(货件明细!K:K,F3500,货件明细!I:I)</f>
        <v>0</v>
      </c>
      <c r="Z3500">
        <f t="shared" si="218"/>
        <v>16.2</v>
      </c>
      <c r="AA3500">
        <f>SUMIF(货件明细!K:K,F3500,货件明细!J:J)</f>
        <v>0</v>
      </c>
      <c r="AB3500">
        <f t="shared" si="219"/>
        <v>1</v>
      </c>
    </row>
    <row r="3501" spans="1:28">
      <c r="A3501">
        <v>2025</v>
      </c>
      <c r="B3501">
        <v>6</v>
      </c>
      <c r="C3501">
        <v>23</v>
      </c>
      <c r="D3501" s="4">
        <v>45814</v>
      </c>
      <c r="E3501" t="s">
        <v>28</v>
      </c>
      <c r="F3501" t="s">
        <v>3640</v>
      </c>
      <c r="G3501" t="s">
        <v>54</v>
      </c>
      <c r="H3501" t="s">
        <v>31</v>
      </c>
      <c r="I3501" t="s">
        <v>145</v>
      </c>
      <c r="J3501" t="s">
        <v>100</v>
      </c>
      <c r="K3501" t="s">
        <v>100</v>
      </c>
      <c r="L3501" t="s">
        <v>46</v>
      </c>
      <c r="M3501" t="s">
        <v>65</v>
      </c>
      <c r="N3501" t="s">
        <v>1832</v>
      </c>
      <c r="O3501">
        <v>62.25</v>
      </c>
      <c r="Q3501">
        <v>601.010526315789</v>
      </c>
      <c r="R3501">
        <v>601.010526315789</v>
      </c>
      <c r="S3501">
        <v>0</v>
      </c>
      <c r="T3501">
        <v>601.010526315789</v>
      </c>
      <c r="U3501">
        <v>262</v>
      </c>
      <c r="V3501">
        <f>SUMIF(货件明细!K:K,F3501,货件明细!AQ:AQ)</f>
        <v>0</v>
      </c>
      <c r="W3501">
        <f t="shared" si="216"/>
        <v>1</v>
      </c>
      <c r="X3501">
        <f t="shared" si="217"/>
        <v>262</v>
      </c>
      <c r="Y3501">
        <f>SUMIF(货件明细!K:K,F3501,货件明细!I:I)</f>
        <v>0</v>
      </c>
      <c r="Z3501">
        <f t="shared" si="218"/>
        <v>62.25</v>
      </c>
      <c r="AA3501">
        <f>SUMIF(货件明细!K:K,F3501,货件明细!J:J)</f>
        <v>0</v>
      </c>
      <c r="AB3501">
        <f t="shared" si="219"/>
        <v>1</v>
      </c>
    </row>
    <row r="3502" spans="1:28">
      <c r="A3502">
        <v>2025</v>
      </c>
      <c r="B3502">
        <v>6</v>
      </c>
      <c r="C3502">
        <v>23</v>
      </c>
      <c r="D3502" s="4">
        <v>45814</v>
      </c>
      <c r="E3502" t="s">
        <v>28</v>
      </c>
      <c r="F3502" t="s">
        <v>3641</v>
      </c>
      <c r="G3502" t="s">
        <v>70</v>
      </c>
      <c r="H3502" t="s">
        <v>71</v>
      </c>
      <c r="I3502" t="s">
        <v>145</v>
      </c>
      <c r="J3502" t="s">
        <v>100</v>
      </c>
      <c r="K3502" t="s">
        <v>58</v>
      </c>
      <c r="L3502" t="s">
        <v>46</v>
      </c>
      <c r="M3502" t="s">
        <v>65</v>
      </c>
      <c r="N3502" t="s">
        <v>2731</v>
      </c>
      <c r="O3502">
        <v>62.25</v>
      </c>
      <c r="Q3502">
        <v>383.54</v>
      </c>
      <c r="R3502">
        <v>383.54</v>
      </c>
      <c r="S3502">
        <v>0</v>
      </c>
      <c r="T3502">
        <v>383.54</v>
      </c>
      <c r="U3502">
        <v>262</v>
      </c>
      <c r="V3502">
        <f>SUMIF(货件明细!K:K,F3502,货件明细!AQ:AQ)</f>
        <v>0</v>
      </c>
      <c r="W3502">
        <f t="shared" si="216"/>
        <v>1</v>
      </c>
      <c r="X3502">
        <f t="shared" si="217"/>
        <v>262</v>
      </c>
      <c r="Y3502">
        <f>SUMIF(货件明细!K:K,F3502,货件明细!I:I)</f>
        <v>0</v>
      </c>
      <c r="Z3502">
        <f t="shared" si="218"/>
        <v>62.25</v>
      </c>
      <c r="AA3502">
        <f>SUMIF(货件明细!K:K,F3502,货件明细!J:J)</f>
        <v>0</v>
      </c>
      <c r="AB3502">
        <f t="shared" si="219"/>
        <v>1</v>
      </c>
    </row>
    <row r="3503" spans="1:28">
      <c r="A3503">
        <v>2025</v>
      </c>
      <c r="B3503">
        <v>6</v>
      </c>
      <c r="C3503">
        <v>23</v>
      </c>
      <c r="D3503" s="4">
        <v>45814</v>
      </c>
      <c r="E3503" t="s">
        <v>28</v>
      </c>
      <c r="F3503" t="s">
        <v>3642</v>
      </c>
      <c r="G3503" t="s">
        <v>369</v>
      </c>
      <c r="H3503" t="s">
        <v>31</v>
      </c>
      <c r="I3503" t="s">
        <v>145</v>
      </c>
      <c r="J3503" t="s">
        <v>100</v>
      </c>
      <c r="K3503" t="s">
        <v>100</v>
      </c>
      <c r="L3503" t="s">
        <v>46</v>
      </c>
      <c r="M3503" t="s">
        <v>65</v>
      </c>
      <c r="N3503" t="s">
        <v>1832</v>
      </c>
      <c r="O3503">
        <v>62.25</v>
      </c>
      <c r="Q3503">
        <v>597.333333333333</v>
      </c>
      <c r="R3503">
        <v>597.333333333333</v>
      </c>
      <c r="S3503">
        <v>0</v>
      </c>
      <c r="T3503">
        <v>597.333333333333</v>
      </c>
      <c r="U3503">
        <v>262</v>
      </c>
      <c r="V3503">
        <f>SUMIF(货件明细!K:K,F3503,货件明细!AQ:AQ)</f>
        <v>0</v>
      </c>
      <c r="W3503">
        <f t="shared" si="216"/>
        <v>1</v>
      </c>
      <c r="X3503">
        <f t="shared" si="217"/>
        <v>262</v>
      </c>
      <c r="Y3503">
        <f>SUMIF(货件明细!K:K,F3503,货件明细!I:I)</f>
        <v>0</v>
      </c>
      <c r="Z3503">
        <f t="shared" si="218"/>
        <v>62.25</v>
      </c>
      <c r="AA3503">
        <f>SUMIF(货件明细!K:K,F3503,货件明细!J:J)</f>
        <v>0</v>
      </c>
      <c r="AB3503">
        <f t="shared" si="219"/>
        <v>1</v>
      </c>
    </row>
    <row r="3504" spans="1:28">
      <c r="A3504">
        <v>2025</v>
      </c>
      <c r="B3504">
        <v>6</v>
      </c>
      <c r="C3504">
        <v>23</v>
      </c>
      <c r="D3504" s="4">
        <v>45815</v>
      </c>
      <c r="E3504" t="s">
        <v>28</v>
      </c>
      <c r="F3504" t="s">
        <v>3643</v>
      </c>
      <c r="G3504" t="s">
        <v>114</v>
      </c>
      <c r="H3504" t="s">
        <v>44</v>
      </c>
      <c r="I3504" t="s">
        <v>145</v>
      </c>
      <c r="J3504" t="s">
        <v>100</v>
      </c>
      <c r="K3504" t="s">
        <v>100</v>
      </c>
      <c r="L3504" t="s">
        <v>46</v>
      </c>
      <c r="M3504" t="s">
        <v>47</v>
      </c>
      <c r="N3504" t="s">
        <v>159</v>
      </c>
      <c r="O3504">
        <v>62.25</v>
      </c>
      <c r="Q3504">
        <v>572.338461538462</v>
      </c>
      <c r="R3504">
        <v>572.338461538462</v>
      </c>
      <c r="S3504">
        <v>0</v>
      </c>
      <c r="T3504">
        <v>572.338461538462</v>
      </c>
      <c r="U3504">
        <v>262</v>
      </c>
      <c r="V3504">
        <f>SUMIF(货件明细!K:K,F3504,货件明细!AQ:AQ)</f>
        <v>0</v>
      </c>
      <c r="W3504">
        <f t="shared" si="216"/>
        <v>1</v>
      </c>
      <c r="X3504">
        <f t="shared" si="217"/>
        <v>262</v>
      </c>
      <c r="Y3504">
        <f>SUMIF(货件明细!K:K,F3504,货件明细!I:I)</f>
        <v>0</v>
      </c>
      <c r="Z3504">
        <f t="shared" si="218"/>
        <v>62.25</v>
      </c>
      <c r="AA3504">
        <f>SUMIF(货件明细!K:K,F3504,货件明细!J:J)</f>
        <v>0</v>
      </c>
      <c r="AB3504">
        <f t="shared" si="219"/>
        <v>1</v>
      </c>
    </row>
    <row r="3505" spans="1:28">
      <c r="A3505">
        <v>2025</v>
      </c>
      <c r="B3505">
        <v>6</v>
      </c>
      <c r="C3505">
        <v>23</v>
      </c>
      <c r="D3505" s="4">
        <v>45815</v>
      </c>
      <c r="E3505" t="s">
        <v>28</v>
      </c>
      <c r="F3505" t="s">
        <v>3644</v>
      </c>
      <c r="G3505" t="s">
        <v>64</v>
      </c>
      <c r="H3505" t="s">
        <v>44</v>
      </c>
      <c r="I3505" t="s">
        <v>145</v>
      </c>
      <c r="J3505" t="s">
        <v>100</v>
      </c>
      <c r="K3505" t="s">
        <v>100</v>
      </c>
      <c r="L3505" t="s">
        <v>46</v>
      </c>
      <c r="M3505" t="s">
        <v>47</v>
      </c>
      <c r="N3505" t="s">
        <v>159</v>
      </c>
      <c r="O3505">
        <v>62.25</v>
      </c>
      <c r="Q3505">
        <v>573.257142857143</v>
      </c>
      <c r="R3505">
        <v>573.257142857143</v>
      </c>
      <c r="S3505">
        <v>0</v>
      </c>
      <c r="T3505">
        <v>573.257142857143</v>
      </c>
      <c r="U3505">
        <v>262</v>
      </c>
      <c r="V3505">
        <f>SUMIF(货件明细!K:K,F3505,货件明细!AQ:AQ)</f>
        <v>0</v>
      </c>
      <c r="W3505">
        <f t="shared" si="216"/>
        <v>1</v>
      </c>
      <c r="X3505">
        <f t="shared" si="217"/>
        <v>262</v>
      </c>
      <c r="Y3505">
        <f>SUMIF(货件明细!K:K,F3505,货件明细!I:I)</f>
        <v>0</v>
      </c>
      <c r="Z3505">
        <f t="shared" si="218"/>
        <v>62.25</v>
      </c>
      <c r="AA3505">
        <f>SUMIF(货件明细!K:K,F3505,货件明细!J:J)</f>
        <v>0</v>
      </c>
      <c r="AB3505">
        <f t="shared" si="219"/>
        <v>1</v>
      </c>
    </row>
    <row r="3506" spans="1:28">
      <c r="A3506">
        <v>2025</v>
      </c>
      <c r="B3506">
        <v>6</v>
      </c>
      <c r="C3506">
        <v>23</v>
      </c>
      <c r="D3506" s="4">
        <v>45814</v>
      </c>
      <c r="E3506" t="s">
        <v>28</v>
      </c>
      <c r="F3506" t="s">
        <v>3645</v>
      </c>
      <c r="G3506" t="s">
        <v>369</v>
      </c>
      <c r="H3506" t="s">
        <v>31</v>
      </c>
      <c r="I3506" t="s">
        <v>129</v>
      </c>
      <c r="J3506" t="s">
        <v>100</v>
      </c>
      <c r="K3506" t="s">
        <v>100</v>
      </c>
      <c r="L3506" t="s">
        <v>46</v>
      </c>
      <c r="M3506" t="s">
        <v>65</v>
      </c>
      <c r="N3506" t="s">
        <v>1832</v>
      </c>
      <c r="O3506">
        <v>35</v>
      </c>
      <c r="Q3506">
        <v>298.666666666667</v>
      </c>
      <c r="R3506">
        <v>298.666666666667</v>
      </c>
      <c r="S3506">
        <v>0</v>
      </c>
      <c r="T3506">
        <v>298.666666666667</v>
      </c>
      <c r="U3506">
        <v>149</v>
      </c>
      <c r="V3506">
        <f>SUMIF(货件明细!K:K,F3506,货件明细!AQ:AQ)</f>
        <v>0</v>
      </c>
      <c r="W3506">
        <f t="shared" si="216"/>
        <v>1</v>
      </c>
      <c r="X3506">
        <f t="shared" si="217"/>
        <v>149</v>
      </c>
      <c r="Y3506">
        <f>SUMIF(货件明细!K:K,F3506,货件明细!I:I)</f>
        <v>0</v>
      </c>
      <c r="Z3506">
        <f t="shared" si="218"/>
        <v>35</v>
      </c>
      <c r="AA3506">
        <f>SUMIF(货件明细!K:K,F3506,货件明细!J:J)</f>
        <v>0</v>
      </c>
      <c r="AB3506">
        <f t="shared" si="219"/>
        <v>1</v>
      </c>
    </row>
    <row r="3507" spans="1:28">
      <c r="A3507">
        <v>2025</v>
      </c>
      <c r="B3507">
        <v>6</v>
      </c>
      <c r="C3507">
        <v>23</v>
      </c>
      <c r="D3507" s="4">
        <v>45814</v>
      </c>
      <c r="E3507" t="s">
        <v>28</v>
      </c>
      <c r="F3507" t="s">
        <v>3646</v>
      </c>
      <c r="G3507" t="s">
        <v>70</v>
      </c>
      <c r="H3507" t="s">
        <v>71</v>
      </c>
      <c r="I3507" t="s">
        <v>129</v>
      </c>
      <c r="J3507" t="s">
        <v>100</v>
      </c>
      <c r="K3507" t="s">
        <v>58</v>
      </c>
      <c r="L3507" t="s">
        <v>46</v>
      </c>
      <c r="M3507" t="s">
        <v>65</v>
      </c>
      <c r="N3507" t="s">
        <v>2731</v>
      </c>
      <c r="O3507">
        <v>35</v>
      </c>
      <c r="Q3507">
        <v>191.77</v>
      </c>
      <c r="R3507">
        <v>191.77</v>
      </c>
      <c r="S3507">
        <v>0</v>
      </c>
      <c r="T3507">
        <v>191.77</v>
      </c>
      <c r="U3507">
        <v>149</v>
      </c>
      <c r="V3507">
        <f>SUMIF(货件明细!K:K,F3507,货件明细!AQ:AQ)</f>
        <v>0</v>
      </c>
      <c r="W3507">
        <f t="shared" si="216"/>
        <v>1</v>
      </c>
      <c r="X3507">
        <f t="shared" si="217"/>
        <v>149</v>
      </c>
      <c r="Y3507">
        <f>SUMIF(货件明细!K:K,F3507,货件明细!I:I)</f>
        <v>0</v>
      </c>
      <c r="Z3507">
        <f t="shared" si="218"/>
        <v>35</v>
      </c>
      <c r="AA3507">
        <f>SUMIF(货件明细!K:K,F3507,货件明细!J:J)</f>
        <v>0</v>
      </c>
      <c r="AB3507">
        <f t="shared" si="219"/>
        <v>1</v>
      </c>
    </row>
    <row r="3508" spans="1:28">
      <c r="A3508">
        <v>2025</v>
      </c>
      <c r="B3508">
        <v>6</v>
      </c>
      <c r="C3508">
        <v>23</v>
      </c>
      <c r="D3508" s="4">
        <v>45815</v>
      </c>
      <c r="E3508" t="s">
        <v>28</v>
      </c>
      <c r="F3508" t="s">
        <v>3647</v>
      </c>
      <c r="G3508" t="s">
        <v>64</v>
      </c>
      <c r="H3508" t="s">
        <v>44</v>
      </c>
      <c r="I3508" t="s">
        <v>129</v>
      </c>
      <c r="J3508" t="s">
        <v>100</v>
      </c>
      <c r="K3508" t="s">
        <v>100</v>
      </c>
      <c r="L3508" t="s">
        <v>46</v>
      </c>
      <c r="M3508" t="s">
        <v>47</v>
      </c>
      <c r="N3508" t="s">
        <v>159</v>
      </c>
      <c r="O3508">
        <v>35</v>
      </c>
      <c r="Q3508">
        <v>286.628571428571</v>
      </c>
      <c r="R3508">
        <v>286.628571428571</v>
      </c>
      <c r="S3508">
        <v>0</v>
      </c>
      <c r="T3508">
        <v>286.628571428571</v>
      </c>
      <c r="U3508">
        <v>149</v>
      </c>
      <c r="V3508">
        <f>SUMIF(货件明细!K:K,F3508,货件明细!AQ:AQ)</f>
        <v>0</v>
      </c>
      <c r="W3508">
        <f t="shared" si="216"/>
        <v>1</v>
      </c>
      <c r="X3508">
        <f t="shared" si="217"/>
        <v>149</v>
      </c>
      <c r="Y3508">
        <f>SUMIF(货件明细!K:K,F3508,货件明细!I:I)</f>
        <v>0</v>
      </c>
      <c r="Z3508">
        <f t="shared" si="218"/>
        <v>35</v>
      </c>
      <c r="AA3508">
        <f>SUMIF(货件明细!K:K,F3508,货件明细!J:J)</f>
        <v>0</v>
      </c>
      <c r="AB3508">
        <f t="shared" si="219"/>
        <v>1</v>
      </c>
    </row>
    <row r="3509" spans="1:28">
      <c r="A3509">
        <v>2025</v>
      </c>
      <c r="B3509">
        <v>6</v>
      </c>
      <c r="C3509">
        <v>23</v>
      </c>
      <c r="D3509" s="4">
        <v>45815</v>
      </c>
      <c r="E3509" t="s">
        <v>28</v>
      </c>
      <c r="F3509" t="s">
        <v>3648</v>
      </c>
      <c r="G3509" t="s">
        <v>114</v>
      </c>
      <c r="H3509" t="s">
        <v>44</v>
      </c>
      <c r="I3509" t="s">
        <v>129</v>
      </c>
      <c r="J3509" t="s">
        <v>100</v>
      </c>
      <c r="K3509" t="s">
        <v>100</v>
      </c>
      <c r="L3509" t="s">
        <v>46</v>
      </c>
      <c r="M3509" t="s">
        <v>47</v>
      </c>
      <c r="N3509" t="s">
        <v>159</v>
      </c>
      <c r="O3509">
        <v>35</v>
      </c>
      <c r="Q3509">
        <v>286.169230769231</v>
      </c>
      <c r="R3509">
        <v>286.169230769231</v>
      </c>
      <c r="S3509">
        <v>0</v>
      </c>
      <c r="T3509">
        <v>286.169230769231</v>
      </c>
      <c r="U3509">
        <v>149</v>
      </c>
      <c r="V3509">
        <f>SUMIF(货件明细!K:K,F3509,货件明细!AQ:AQ)</f>
        <v>0</v>
      </c>
      <c r="W3509">
        <f t="shared" si="216"/>
        <v>1</v>
      </c>
      <c r="X3509">
        <f t="shared" si="217"/>
        <v>149</v>
      </c>
      <c r="Y3509">
        <f>SUMIF(货件明细!K:K,F3509,货件明细!I:I)</f>
        <v>0</v>
      </c>
      <c r="Z3509">
        <f t="shared" si="218"/>
        <v>35</v>
      </c>
      <c r="AA3509">
        <f>SUMIF(货件明细!K:K,F3509,货件明细!J:J)</f>
        <v>0</v>
      </c>
      <c r="AB3509">
        <f t="shared" si="219"/>
        <v>1</v>
      </c>
    </row>
    <row r="3510" spans="1:28">
      <c r="A3510">
        <v>2025</v>
      </c>
      <c r="B3510">
        <v>6</v>
      </c>
      <c r="C3510">
        <v>23</v>
      </c>
      <c r="D3510" s="4">
        <v>45814</v>
      </c>
      <c r="E3510" t="s">
        <v>28</v>
      </c>
      <c r="F3510" t="s">
        <v>3649</v>
      </c>
      <c r="G3510" t="s">
        <v>54</v>
      </c>
      <c r="H3510" t="s">
        <v>31</v>
      </c>
      <c r="I3510" t="s">
        <v>129</v>
      </c>
      <c r="J3510" t="s">
        <v>100</v>
      </c>
      <c r="K3510" t="s">
        <v>100</v>
      </c>
      <c r="L3510" t="s">
        <v>46</v>
      </c>
      <c r="M3510" t="s">
        <v>65</v>
      </c>
      <c r="N3510" t="s">
        <v>1832</v>
      </c>
      <c r="O3510">
        <v>35</v>
      </c>
      <c r="Q3510">
        <v>300.505263157895</v>
      </c>
      <c r="R3510">
        <v>300.505263157895</v>
      </c>
      <c r="S3510">
        <v>0</v>
      </c>
      <c r="T3510">
        <v>300.505263157895</v>
      </c>
      <c r="U3510">
        <v>149</v>
      </c>
      <c r="V3510">
        <f>SUMIF(货件明细!K:K,F3510,货件明细!AQ:AQ)</f>
        <v>0</v>
      </c>
      <c r="W3510">
        <f t="shared" si="216"/>
        <v>1</v>
      </c>
      <c r="X3510">
        <f t="shared" si="217"/>
        <v>149</v>
      </c>
      <c r="Y3510">
        <f>SUMIF(货件明细!K:K,F3510,货件明细!I:I)</f>
        <v>0</v>
      </c>
      <c r="Z3510">
        <f t="shared" si="218"/>
        <v>35</v>
      </c>
      <c r="AA3510">
        <f>SUMIF(货件明细!K:K,F3510,货件明细!J:J)</f>
        <v>0</v>
      </c>
      <c r="AB3510">
        <f t="shared" si="219"/>
        <v>1</v>
      </c>
    </row>
    <row r="3511" spans="1:28">
      <c r="A3511">
        <v>2025</v>
      </c>
      <c r="B3511">
        <v>6</v>
      </c>
      <c r="C3511">
        <v>23</v>
      </c>
      <c r="D3511" s="4">
        <v>45815</v>
      </c>
      <c r="E3511" t="s">
        <v>28</v>
      </c>
      <c r="F3511" t="s">
        <v>3650</v>
      </c>
      <c r="G3511" t="s">
        <v>369</v>
      </c>
      <c r="H3511" t="s">
        <v>31</v>
      </c>
      <c r="I3511" t="s">
        <v>39</v>
      </c>
      <c r="J3511" t="s">
        <v>45</v>
      </c>
      <c r="K3511" t="s">
        <v>100</v>
      </c>
      <c r="L3511" t="s">
        <v>46</v>
      </c>
      <c r="M3511" t="s">
        <v>47</v>
      </c>
      <c r="N3511" t="s">
        <v>226</v>
      </c>
      <c r="O3511">
        <v>30.05</v>
      </c>
      <c r="Q3511">
        <v>399</v>
      </c>
      <c r="R3511">
        <v>399</v>
      </c>
      <c r="S3511">
        <v>0</v>
      </c>
      <c r="T3511">
        <v>399</v>
      </c>
      <c r="U3511">
        <v>99</v>
      </c>
      <c r="V3511">
        <f>SUMIF(货件明细!K:K,F3511,货件明细!AQ:AQ)</f>
        <v>0</v>
      </c>
      <c r="W3511">
        <f t="shared" si="216"/>
        <v>1</v>
      </c>
      <c r="X3511">
        <f t="shared" si="217"/>
        <v>99</v>
      </c>
      <c r="Y3511">
        <f>SUMIF(货件明细!K:K,F3511,货件明细!I:I)</f>
        <v>0</v>
      </c>
      <c r="Z3511">
        <f t="shared" si="218"/>
        <v>30.05</v>
      </c>
      <c r="AA3511">
        <f>SUMIF(货件明细!K:K,F3511,货件明细!J:J)</f>
        <v>0</v>
      </c>
      <c r="AB3511">
        <f t="shared" si="219"/>
        <v>1</v>
      </c>
    </row>
    <row r="3512" spans="1:28">
      <c r="A3512">
        <v>2025</v>
      </c>
      <c r="B3512">
        <v>6</v>
      </c>
      <c r="C3512">
        <v>23</v>
      </c>
      <c r="D3512" s="4">
        <v>45815</v>
      </c>
      <c r="E3512" t="s">
        <v>28</v>
      </c>
      <c r="F3512" t="s">
        <v>3651</v>
      </c>
      <c r="G3512" t="s">
        <v>70</v>
      </c>
      <c r="H3512" t="s">
        <v>71</v>
      </c>
      <c r="I3512" t="s">
        <v>39</v>
      </c>
      <c r="J3512" t="s">
        <v>45</v>
      </c>
      <c r="K3512" t="s">
        <v>45</v>
      </c>
      <c r="L3512" t="s">
        <v>46</v>
      </c>
      <c r="M3512" t="s">
        <v>65</v>
      </c>
      <c r="N3512" t="s">
        <v>1825</v>
      </c>
      <c r="O3512">
        <v>30.05</v>
      </c>
      <c r="Q3512">
        <v>378</v>
      </c>
      <c r="R3512">
        <v>408</v>
      </c>
      <c r="S3512">
        <v>0</v>
      </c>
      <c r="T3512">
        <v>408</v>
      </c>
      <c r="U3512">
        <v>99</v>
      </c>
      <c r="V3512">
        <f>SUMIF(货件明细!K:K,F3512,货件明细!AQ:AQ)</f>
        <v>0</v>
      </c>
      <c r="W3512">
        <f t="shared" si="216"/>
        <v>1</v>
      </c>
      <c r="X3512">
        <f t="shared" si="217"/>
        <v>99</v>
      </c>
      <c r="Y3512">
        <f>SUMIF(货件明细!K:K,F3512,货件明细!I:I)</f>
        <v>0</v>
      </c>
      <c r="Z3512">
        <f t="shared" si="218"/>
        <v>30.05</v>
      </c>
      <c r="AA3512">
        <f>SUMIF(货件明细!K:K,F3512,货件明细!J:J)</f>
        <v>0</v>
      </c>
      <c r="AB3512">
        <f t="shared" si="219"/>
        <v>1</v>
      </c>
    </row>
    <row r="3513" spans="1:28">
      <c r="A3513">
        <v>2025</v>
      </c>
      <c r="B3513">
        <v>6</v>
      </c>
      <c r="C3513">
        <v>23</v>
      </c>
      <c r="D3513" s="4">
        <v>45815</v>
      </c>
      <c r="E3513" t="s">
        <v>28</v>
      </c>
      <c r="F3513" t="s">
        <v>3652</v>
      </c>
      <c r="G3513" t="s">
        <v>64</v>
      </c>
      <c r="H3513" t="s">
        <v>44</v>
      </c>
      <c r="I3513" t="s">
        <v>39</v>
      </c>
      <c r="J3513" t="s">
        <v>45</v>
      </c>
      <c r="K3513" t="s">
        <v>45</v>
      </c>
      <c r="L3513" t="s">
        <v>46</v>
      </c>
      <c r="M3513" t="s">
        <v>65</v>
      </c>
      <c r="N3513" t="s">
        <v>1825</v>
      </c>
      <c r="O3513">
        <v>30.05</v>
      </c>
      <c r="Q3513">
        <v>441</v>
      </c>
      <c r="R3513">
        <v>471</v>
      </c>
      <c r="S3513">
        <v>0</v>
      </c>
      <c r="T3513">
        <v>471</v>
      </c>
      <c r="U3513">
        <v>99</v>
      </c>
      <c r="V3513">
        <f>SUMIF(货件明细!K:K,F3513,货件明细!AQ:AQ)</f>
        <v>0</v>
      </c>
      <c r="W3513">
        <f t="shared" si="216"/>
        <v>1</v>
      </c>
      <c r="X3513">
        <f t="shared" si="217"/>
        <v>99</v>
      </c>
      <c r="Y3513">
        <f>SUMIF(货件明细!K:K,F3513,货件明细!I:I)</f>
        <v>0</v>
      </c>
      <c r="Z3513">
        <f t="shared" si="218"/>
        <v>30.05</v>
      </c>
      <c r="AA3513">
        <f>SUMIF(货件明细!K:K,F3513,货件明细!J:J)</f>
        <v>0</v>
      </c>
      <c r="AB3513">
        <f t="shared" si="219"/>
        <v>1</v>
      </c>
    </row>
    <row r="3514" spans="1:28">
      <c r="A3514">
        <v>2025</v>
      </c>
      <c r="B3514">
        <v>6</v>
      </c>
      <c r="C3514">
        <v>23</v>
      </c>
      <c r="D3514" s="4">
        <v>45815</v>
      </c>
      <c r="E3514" t="s">
        <v>28</v>
      </c>
      <c r="F3514" t="s">
        <v>3653</v>
      </c>
      <c r="G3514" t="s">
        <v>114</v>
      </c>
      <c r="H3514" t="s">
        <v>44</v>
      </c>
      <c r="I3514" t="s">
        <v>39</v>
      </c>
      <c r="J3514" t="s">
        <v>45</v>
      </c>
      <c r="K3514" t="s">
        <v>45</v>
      </c>
      <c r="L3514" t="s">
        <v>46</v>
      </c>
      <c r="M3514" t="s">
        <v>65</v>
      </c>
      <c r="N3514" t="s">
        <v>1825</v>
      </c>
      <c r="O3514">
        <v>30.05</v>
      </c>
      <c r="Q3514">
        <v>438</v>
      </c>
      <c r="R3514">
        <v>468</v>
      </c>
      <c r="S3514">
        <v>0</v>
      </c>
      <c r="T3514">
        <v>468</v>
      </c>
      <c r="U3514">
        <v>99</v>
      </c>
      <c r="V3514">
        <f>SUMIF(货件明细!K:K,F3514,货件明细!AQ:AQ)</f>
        <v>0</v>
      </c>
      <c r="W3514">
        <f t="shared" si="216"/>
        <v>1</v>
      </c>
      <c r="X3514">
        <f t="shared" si="217"/>
        <v>99</v>
      </c>
      <c r="Y3514">
        <f>SUMIF(货件明细!K:K,F3514,货件明细!I:I)</f>
        <v>0</v>
      </c>
      <c r="Z3514">
        <f t="shared" si="218"/>
        <v>30.05</v>
      </c>
      <c r="AA3514">
        <f>SUMIF(货件明细!K:K,F3514,货件明细!J:J)</f>
        <v>0</v>
      </c>
      <c r="AB3514">
        <f t="shared" si="219"/>
        <v>1</v>
      </c>
    </row>
    <row r="3515" spans="1:28">
      <c r="A3515">
        <v>2025</v>
      </c>
      <c r="B3515">
        <v>6</v>
      </c>
      <c r="C3515">
        <v>23</v>
      </c>
      <c r="D3515" s="4">
        <v>45815</v>
      </c>
      <c r="E3515" t="s">
        <v>28</v>
      </c>
      <c r="F3515" t="s">
        <v>3654</v>
      </c>
      <c r="G3515" t="s">
        <v>54</v>
      </c>
      <c r="H3515" t="s">
        <v>31</v>
      </c>
      <c r="I3515" t="s">
        <v>39</v>
      </c>
      <c r="J3515" t="s">
        <v>45</v>
      </c>
      <c r="K3515" t="s">
        <v>100</v>
      </c>
      <c r="L3515" t="s">
        <v>46</v>
      </c>
      <c r="M3515" t="s">
        <v>47</v>
      </c>
      <c r="N3515" t="s">
        <v>226</v>
      </c>
      <c r="O3515">
        <v>30.05</v>
      </c>
      <c r="Q3515">
        <v>348</v>
      </c>
      <c r="R3515">
        <v>348</v>
      </c>
      <c r="S3515">
        <v>0</v>
      </c>
      <c r="T3515">
        <v>348</v>
      </c>
      <c r="U3515">
        <v>99</v>
      </c>
      <c r="V3515">
        <f>SUMIF(货件明细!K:K,F3515,货件明细!AQ:AQ)</f>
        <v>0</v>
      </c>
      <c r="W3515">
        <f t="shared" si="216"/>
        <v>1</v>
      </c>
      <c r="X3515">
        <f t="shared" si="217"/>
        <v>99</v>
      </c>
      <c r="Y3515">
        <f>SUMIF(货件明细!K:K,F3515,货件明细!I:I)</f>
        <v>0</v>
      </c>
      <c r="Z3515">
        <f t="shared" si="218"/>
        <v>30.05</v>
      </c>
      <c r="AA3515">
        <f>SUMIF(货件明细!K:K,F3515,货件明细!J:J)</f>
        <v>0</v>
      </c>
      <c r="AB3515">
        <f t="shared" si="219"/>
        <v>1</v>
      </c>
    </row>
    <row r="3516" spans="1:28">
      <c r="A3516">
        <v>2025</v>
      </c>
      <c r="B3516">
        <v>6</v>
      </c>
      <c r="C3516">
        <v>23</v>
      </c>
      <c r="D3516" s="4">
        <v>45815</v>
      </c>
      <c r="E3516" t="s">
        <v>28</v>
      </c>
      <c r="F3516" t="s">
        <v>3655</v>
      </c>
      <c r="G3516" t="s">
        <v>70</v>
      </c>
      <c r="H3516" t="s">
        <v>71</v>
      </c>
      <c r="I3516" t="s">
        <v>96</v>
      </c>
      <c r="J3516" t="s">
        <v>45</v>
      </c>
      <c r="K3516" t="s">
        <v>45</v>
      </c>
      <c r="L3516" t="s">
        <v>46</v>
      </c>
      <c r="M3516" t="s">
        <v>47</v>
      </c>
      <c r="N3516" t="s">
        <v>48</v>
      </c>
      <c r="O3516">
        <v>19.25</v>
      </c>
      <c r="Q3516">
        <v>190.171428571429</v>
      </c>
      <c r="R3516">
        <v>190.171428571429</v>
      </c>
      <c r="S3516">
        <v>0</v>
      </c>
      <c r="T3516">
        <v>190.171428571429</v>
      </c>
      <c r="U3516">
        <v>121</v>
      </c>
      <c r="V3516">
        <f>SUMIF(货件明细!K:K,F3516,货件明细!AQ:AQ)</f>
        <v>0</v>
      </c>
      <c r="W3516">
        <f t="shared" si="216"/>
        <v>1</v>
      </c>
      <c r="X3516">
        <f t="shared" si="217"/>
        <v>121</v>
      </c>
      <c r="Y3516">
        <f>SUMIF(货件明细!K:K,F3516,货件明细!I:I)</f>
        <v>0</v>
      </c>
      <c r="Z3516">
        <f t="shared" si="218"/>
        <v>19.25</v>
      </c>
      <c r="AA3516">
        <f>SUMIF(货件明细!K:K,F3516,货件明细!J:J)</f>
        <v>0</v>
      </c>
      <c r="AB3516">
        <f t="shared" si="219"/>
        <v>1</v>
      </c>
    </row>
    <row r="3517" spans="1:28">
      <c r="A3517">
        <v>2025</v>
      </c>
      <c r="B3517">
        <v>6</v>
      </c>
      <c r="C3517">
        <v>23</v>
      </c>
      <c r="D3517" s="4">
        <v>45815</v>
      </c>
      <c r="E3517" t="s">
        <v>28</v>
      </c>
      <c r="F3517" t="s">
        <v>3656</v>
      </c>
      <c r="G3517" t="s">
        <v>64</v>
      </c>
      <c r="H3517" t="s">
        <v>44</v>
      </c>
      <c r="I3517" t="s">
        <v>96</v>
      </c>
      <c r="J3517" t="s">
        <v>45</v>
      </c>
      <c r="K3517" t="s">
        <v>45</v>
      </c>
      <c r="L3517" t="s">
        <v>46</v>
      </c>
      <c r="M3517" t="s">
        <v>47</v>
      </c>
      <c r="N3517" t="s">
        <v>48</v>
      </c>
      <c r="O3517">
        <v>19.25</v>
      </c>
      <c r="Q3517">
        <v>217.657142857143</v>
      </c>
      <c r="R3517">
        <v>217.657142857143</v>
      </c>
      <c r="S3517">
        <v>0</v>
      </c>
      <c r="T3517">
        <v>217.657142857143</v>
      </c>
      <c r="U3517">
        <v>121</v>
      </c>
      <c r="V3517">
        <f>SUMIF(货件明细!K:K,F3517,货件明细!AQ:AQ)</f>
        <v>0</v>
      </c>
      <c r="W3517">
        <f t="shared" si="216"/>
        <v>1</v>
      </c>
      <c r="X3517">
        <f t="shared" si="217"/>
        <v>121</v>
      </c>
      <c r="Y3517">
        <f>SUMIF(货件明细!K:K,F3517,货件明细!I:I)</f>
        <v>0</v>
      </c>
      <c r="Z3517">
        <f t="shared" si="218"/>
        <v>19.25</v>
      </c>
      <c r="AA3517">
        <f>SUMIF(货件明细!K:K,F3517,货件明细!J:J)</f>
        <v>0</v>
      </c>
      <c r="AB3517">
        <f t="shared" si="219"/>
        <v>1</v>
      </c>
    </row>
    <row r="3518" spans="1:28">
      <c r="A3518">
        <v>2025</v>
      </c>
      <c r="B3518">
        <v>6</v>
      </c>
      <c r="C3518">
        <v>23</v>
      </c>
      <c r="D3518" s="4">
        <v>45815</v>
      </c>
      <c r="E3518" t="s">
        <v>28</v>
      </c>
      <c r="F3518" t="s">
        <v>3657</v>
      </c>
      <c r="G3518" t="s">
        <v>114</v>
      </c>
      <c r="H3518" t="s">
        <v>44</v>
      </c>
      <c r="I3518" t="s">
        <v>96</v>
      </c>
      <c r="J3518" t="s">
        <v>45</v>
      </c>
      <c r="K3518" t="s">
        <v>45</v>
      </c>
      <c r="L3518" t="s">
        <v>46</v>
      </c>
      <c r="M3518" t="s">
        <v>47</v>
      </c>
      <c r="N3518" t="s">
        <v>48</v>
      </c>
      <c r="O3518">
        <v>19.25</v>
      </c>
      <c r="Q3518">
        <v>213.471428571429</v>
      </c>
      <c r="R3518">
        <v>213.471428571429</v>
      </c>
      <c r="S3518">
        <v>0</v>
      </c>
      <c r="T3518">
        <v>213.471428571429</v>
      </c>
      <c r="U3518">
        <v>121</v>
      </c>
      <c r="V3518">
        <f>SUMIF(货件明细!K:K,F3518,货件明细!AQ:AQ)</f>
        <v>0</v>
      </c>
      <c r="W3518">
        <f t="shared" si="216"/>
        <v>1</v>
      </c>
      <c r="X3518">
        <f t="shared" si="217"/>
        <v>121</v>
      </c>
      <c r="Y3518">
        <f>SUMIF(货件明细!K:K,F3518,货件明细!I:I)</f>
        <v>0</v>
      </c>
      <c r="Z3518">
        <f t="shared" si="218"/>
        <v>19.25</v>
      </c>
      <c r="AA3518">
        <f>SUMIF(货件明细!K:K,F3518,货件明细!J:J)</f>
        <v>0</v>
      </c>
      <c r="AB3518">
        <f t="shared" si="219"/>
        <v>1</v>
      </c>
    </row>
    <row r="3519" spans="1:28">
      <c r="A3519">
        <v>2025</v>
      </c>
      <c r="B3519">
        <v>6</v>
      </c>
      <c r="C3519">
        <v>23</v>
      </c>
      <c r="D3519" s="4">
        <v>45815</v>
      </c>
      <c r="E3519" t="s">
        <v>28</v>
      </c>
      <c r="F3519" t="s">
        <v>3658</v>
      </c>
      <c r="G3519" t="s">
        <v>54</v>
      </c>
      <c r="H3519" t="s">
        <v>31</v>
      </c>
      <c r="I3519" t="s">
        <v>96</v>
      </c>
      <c r="J3519" t="s">
        <v>45</v>
      </c>
      <c r="K3519" t="s">
        <v>100</v>
      </c>
      <c r="L3519" t="s">
        <v>46</v>
      </c>
      <c r="M3519" t="s">
        <v>47</v>
      </c>
      <c r="N3519" t="s">
        <v>101</v>
      </c>
      <c r="O3519">
        <v>19.25</v>
      </c>
      <c r="Q3519">
        <v>167.571428571429</v>
      </c>
      <c r="R3519">
        <v>167.571428571429</v>
      </c>
      <c r="S3519">
        <v>0</v>
      </c>
      <c r="T3519">
        <v>167.571428571429</v>
      </c>
      <c r="U3519">
        <v>121</v>
      </c>
      <c r="V3519">
        <f>SUMIF(货件明细!K:K,F3519,货件明细!AQ:AQ)</f>
        <v>0</v>
      </c>
      <c r="W3519">
        <f t="shared" si="216"/>
        <v>1</v>
      </c>
      <c r="X3519">
        <f t="shared" si="217"/>
        <v>121</v>
      </c>
      <c r="Y3519">
        <f>SUMIF(货件明细!K:K,F3519,货件明细!I:I)</f>
        <v>0</v>
      </c>
      <c r="Z3519">
        <f t="shared" si="218"/>
        <v>19.25</v>
      </c>
      <c r="AA3519">
        <f>SUMIF(货件明细!K:K,F3519,货件明细!J:J)</f>
        <v>0</v>
      </c>
      <c r="AB3519">
        <f t="shared" si="219"/>
        <v>1</v>
      </c>
    </row>
    <row r="3520" spans="1:28">
      <c r="A3520">
        <v>2025</v>
      </c>
      <c r="B3520">
        <v>6</v>
      </c>
      <c r="C3520">
        <v>23</v>
      </c>
      <c r="D3520" s="4">
        <v>45815</v>
      </c>
      <c r="E3520" t="s">
        <v>28</v>
      </c>
      <c r="F3520" t="s">
        <v>3659</v>
      </c>
      <c r="G3520" t="s">
        <v>369</v>
      </c>
      <c r="H3520" t="s">
        <v>31</v>
      </c>
      <c r="I3520" t="s">
        <v>96</v>
      </c>
      <c r="J3520" t="s">
        <v>45</v>
      </c>
      <c r="K3520" t="s">
        <v>100</v>
      </c>
      <c r="L3520" t="s">
        <v>46</v>
      </c>
      <c r="M3520" t="s">
        <v>47</v>
      </c>
      <c r="N3520" t="s">
        <v>101</v>
      </c>
      <c r="O3520">
        <v>19.25</v>
      </c>
      <c r="Q3520">
        <v>187.942857142857</v>
      </c>
      <c r="R3520">
        <v>187.942857142857</v>
      </c>
      <c r="S3520">
        <v>0</v>
      </c>
      <c r="T3520">
        <v>187.942857142857</v>
      </c>
      <c r="U3520">
        <v>121</v>
      </c>
      <c r="V3520">
        <f>SUMIF(货件明细!K:K,F3520,货件明细!AQ:AQ)</f>
        <v>0</v>
      </c>
      <c r="W3520">
        <f t="shared" si="216"/>
        <v>1</v>
      </c>
      <c r="X3520">
        <f t="shared" si="217"/>
        <v>121</v>
      </c>
      <c r="Y3520">
        <f>SUMIF(货件明细!K:K,F3520,货件明细!I:I)</f>
        <v>0</v>
      </c>
      <c r="Z3520">
        <f t="shared" si="218"/>
        <v>19.25</v>
      </c>
      <c r="AA3520">
        <f>SUMIF(货件明细!K:K,F3520,货件明细!J:J)</f>
        <v>0</v>
      </c>
      <c r="AB3520">
        <f t="shared" si="219"/>
        <v>1</v>
      </c>
    </row>
    <row r="3521" spans="1:28">
      <c r="A3521">
        <v>2025</v>
      </c>
      <c r="B3521">
        <v>6</v>
      </c>
      <c r="C3521">
        <v>23</v>
      </c>
      <c r="D3521" s="4">
        <v>45815</v>
      </c>
      <c r="E3521" t="s">
        <v>28</v>
      </c>
      <c r="F3521" t="s">
        <v>3660</v>
      </c>
      <c r="G3521" t="s">
        <v>70</v>
      </c>
      <c r="H3521" t="s">
        <v>71</v>
      </c>
      <c r="I3521" t="s">
        <v>57</v>
      </c>
      <c r="J3521" t="s">
        <v>45</v>
      </c>
      <c r="K3521" t="s">
        <v>45</v>
      </c>
      <c r="L3521" t="s">
        <v>46</v>
      </c>
      <c r="M3521" t="s">
        <v>47</v>
      </c>
      <c r="N3521" t="s">
        <v>48</v>
      </c>
      <c r="O3521">
        <v>21.7</v>
      </c>
      <c r="Q3521">
        <v>190.171428571429</v>
      </c>
      <c r="R3521">
        <v>190.171428571429</v>
      </c>
      <c r="S3521">
        <v>0</v>
      </c>
      <c r="T3521">
        <v>190.171428571429</v>
      </c>
      <c r="U3521">
        <v>152</v>
      </c>
      <c r="V3521">
        <f>SUMIF(货件明细!K:K,F3521,货件明细!AQ:AQ)</f>
        <v>0</v>
      </c>
      <c r="W3521">
        <f t="shared" si="216"/>
        <v>1</v>
      </c>
      <c r="X3521">
        <f t="shared" si="217"/>
        <v>152</v>
      </c>
      <c r="Y3521">
        <f>SUMIF(货件明细!K:K,F3521,货件明细!I:I)</f>
        <v>0</v>
      </c>
      <c r="Z3521">
        <f t="shared" si="218"/>
        <v>21.7</v>
      </c>
      <c r="AA3521">
        <f>SUMIF(货件明细!K:K,F3521,货件明细!J:J)</f>
        <v>0</v>
      </c>
      <c r="AB3521">
        <f t="shared" si="219"/>
        <v>1</v>
      </c>
    </row>
    <row r="3522" spans="1:28">
      <c r="A3522">
        <v>2025</v>
      </c>
      <c r="B3522">
        <v>6</v>
      </c>
      <c r="C3522">
        <v>23</v>
      </c>
      <c r="D3522" s="4">
        <v>45815</v>
      </c>
      <c r="E3522" t="s">
        <v>28</v>
      </c>
      <c r="F3522" t="s">
        <v>3661</v>
      </c>
      <c r="G3522" t="s">
        <v>64</v>
      </c>
      <c r="H3522" t="s">
        <v>44</v>
      </c>
      <c r="I3522" t="s">
        <v>57</v>
      </c>
      <c r="J3522" t="s">
        <v>45</v>
      </c>
      <c r="K3522" t="s">
        <v>45</v>
      </c>
      <c r="L3522" t="s">
        <v>46</v>
      </c>
      <c r="M3522" t="s">
        <v>47</v>
      </c>
      <c r="N3522" t="s">
        <v>48</v>
      </c>
      <c r="O3522">
        <v>21.7</v>
      </c>
      <c r="Q3522">
        <v>217.657142857143</v>
      </c>
      <c r="R3522">
        <v>217.657142857143</v>
      </c>
      <c r="S3522">
        <v>0</v>
      </c>
      <c r="T3522">
        <v>217.657142857143</v>
      </c>
      <c r="U3522">
        <v>152</v>
      </c>
      <c r="V3522">
        <f>SUMIF(货件明细!K:K,F3522,货件明细!AQ:AQ)</f>
        <v>0</v>
      </c>
      <c r="W3522">
        <f t="shared" ref="W3522:W3585" si="220">IF(V3522=U3522,0,1)</f>
        <v>1</v>
      </c>
      <c r="X3522">
        <f t="shared" ref="X3522:X3585" si="221">U3522</f>
        <v>152</v>
      </c>
      <c r="Y3522">
        <f>SUMIF(货件明细!K:K,F3522,货件明细!I:I)</f>
        <v>0</v>
      </c>
      <c r="Z3522">
        <f t="shared" ref="Z3522:Z3585" si="222">O3522-Y3522</f>
        <v>21.7</v>
      </c>
      <c r="AA3522">
        <f>SUMIF(货件明细!K:K,F3522,货件明细!J:J)</f>
        <v>0</v>
      </c>
      <c r="AB3522">
        <f t="shared" ref="AB3522:AB3585" si="223">IF(T3522=AA3522,0,1)</f>
        <v>1</v>
      </c>
    </row>
    <row r="3523" spans="1:28">
      <c r="A3523">
        <v>2025</v>
      </c>
      <c r="B3523">
        <v>6</v>
      </c>
      <c r="C3523">
        <v>23</v>
      </c>
      <c r="D3523" s="4">
        <v>45815</v>
      </c>
      <c r="E3523" t="s">
        <v>28</v>
      </c>
      <c r="F3523" t="s">
        <v>3662</v>
      </c>
      <c r="G3523" t="s">
        <v>54</v>
      </c>
      <c r="H3523" t="s">
        <v>31</v>
      </c>
      <c r="I3523" t="s">
        <v>57</v>
      </c>
      <c r="J3523" t="s">
        <v>45</v>
      </c>
      <c r="K3523" t="s">
        <v>100</v>
      </c>
      <c r="L3523" t="s">
        <v>46</v>
      </c>
      <c r="M3523" t="s">
        <v>47</v>
      </c>
      <c r="N3523" t="s">
        <v>101</v>
      </c>
      <c r="O3523">
        <v>21.7</v>
      </c>
      <c r="Q3523">
        <v>167.571428571429</v>
      </c>
      <c r="R3523">
        <v>167.571428571429</v>
      </c>
      <c r="S3523">
        <v>0</v>
      </c>
      <c r="T3523">
        <v>167.571428571429</v>
      </c>
      <c r="U3523">
        <v>152</v>
      </c>
      <c r="V3523">
        <f>SUMIF(货件明细!K:K,F3523,货件明细!AQ:AQ)</f>
        <v>0</v>
      </c>
      <c r="W3523">
        <f t="shared" si="220"/>
        <v>1</v>
      </c>
      <c r="X3523">
        <f t="shared" si="221"/>
        <v>152</v>
      </c>
      <c r="Y3523">
        <f>SUMIF(货件明细!K:K,F3523,货件明细!I:I)</f>
        <v>0</v>
      </c>
      <c r="Z3523">
        <f t="shared" si="222"/>
        <v>21.7</v>
      </c>
      <c r="AA3523">
        <f>SUMIF(货件明细!K:K,F3523,货件明细!J:J)</f>
        <v>0</v>
      </c>
      <c r="AB3523">
        <f t="shared" si="223"/>
        <v>1</v>
      </c>
    </row>
    <row r="3524" spans="1:28">
      <c r="A3524">
        <v>2025</v>
      </c>
      <c r="B3524">
        <v>6</v>
      </c>
      <c r="C3524">
        <v>23</v>
      </c>
      <c r="D3524" s="4">
        <v>45815</v>
      </c>
      <c r="E3524" t="s">
        <v>28</v>
      </c>
      <c r="F3524" t="s">
        <v>3663</v>
      </c>
      <c r="G3524" t="s">
        <v>369</v>
      </c>
      <c r="H3524" t="s">
        <v>31</v>
      </c>
      <c r="I3524" t="s">
        <v>57</v>
      </c>
      <c r="J3524" t="s">
        <v>45</v>
      </c>
      <c r="K3524" t="s">
        <v>100</v>
      </c>
      <c r="L3524" t="s">
        <v>46</v>
      </c>
      <c r="M3524" t="s">
        <v>47</v>
      </c>
      <c r="N3524" t="s">
        <v>101</v>
      </c>
      <c r="O3524">
        <v>21.7</v>
      </c>
      <c r="Q3524">
        <v>187.942857142857</v>
      </c>
      <c r="R3524">
        <v>187.942857142857</v>
      </c>
      <c r="S3524">
        <v>0</v>
      </c>
      <c r="T3524">
        <v>187.942857142857</v>
      </c>
      <c r="U3524">
        <v>152</v>
      </c>
      <c r="V3524">
        <f>SUMIF(货件明细!K:K,F3524,货件明细!AQ:AQ)</f>
        <v>0</v>
      </c>
      <c r="W3524">
        <f t="shared" si="220"/>
        <v>1</v>
      </c>
      <c r="X3524">
        <f t="shared" si="221"/>
        <v>152</v>
      </c>
      <c r="Y3524">
        <f>SUMIF(货件明细!K:K,F3524,货件明细!I:I)</f>
        <v>0</v>
      </c>
      <c r="Z3524">
        <f t="shared" si="222"/>
        <v>21.7</v>
      </c>
      <c r="AA3524">
        <f>SUMIF(货件明细!K:K,F3524,货件明细!J:J)</f>
        <v>0</v>
      </c>
      <c r="AB3524">
        <f t="shared" si="223"/>
        <v>1</v>
      </c>
    </row>
    <row r="3525" spans="1:28">
      <c r="A3525">
        <v>2025</v>
      </c>
      <c r="B3525">
        <v>6</v>
      </c>
      <c r="C3525">
        <v>23</v>
      </c>
      <c r="D3525" s="4">
        <v>45815</v>
      </c>
      <c r="E3525" t="s">
        <v>28</v>
      </c>
      <c r="F3525" t="s">
        <v>3664</v>
      </c>
      <c r="G3525" t="s">
        <v>114</v>
      </c>
      <c r="H3525" t="s">
        <v>44</v>
      </c>
      <c r="I3525" t="s">
        <v>57</v>
      </c>
      <c r="J3525" t="s">
        <v>45</v>
      </c>
      <c r="K3525" t="s">
        <v>45</v>
      </c>
      <c r="L3525" t="s">
        <v>46</v>
      </c>
      <c r="M3525" t="s">
        <v>47</v>
      </c>
      <c r="N3525" t="s">
        <v>48</v>
      </c>
      <c r="O3525">
        <v>21.7</v>
      </c>
      <c r="Q3525">
        <v>213.471428571429</v>
      </c>
      <c r="R3525">
        <v>213.471428571429</v>
      </c>
      <c r="S3525">
        <v>0</v>
      </c>
      <c r="T3525">
        <v>213.471428571429</v>
      </c>
      <c r="U3525">
        <v>152</v>
      </c>
      <c r="V3525">
        <f>SUMIF(货件明细!K:K,F3525,货件明细!AQ:AQ)</f>
        <v>0</v>
      </c>
      <c r="W3525">
        <f t="shared" si="220"/>
        <v>1</v>
      </c>
      <c r="X3525">
        <f t="shared" si="221"/>
        <v>152</v>
      </c>
      <c r="Y3525">
        <f>SUMIF(货件明细!K:K,F3525,货件明细!I:I)</f>
        <v>0</v>
      </c>
      <c r="Z3525">
        <f t="shared" si="222"/>
        <v>21.7</v>
      </c>
      <c r="AA3525">
        <f>SUMIF(货件明细!K:K,F3525,货件明细!J:J)</f>
        <v>0</v>
      </c>
      <c r="AB3525">
        <f t="shared" si="223"/>
        <v>1</v>
      </c>
    </row>
    <row r="3526" spans="1:28">
      <c r="A3526">
        <v>2025</v>
      </c>
      <c r="B3526">
        <v>6</v>
      </c>
      <c r="C3526">
        <v>23</v>
      </c>
      <c r="D3526" s="4">
        <v>45815</v>
      </c>
      <c r="E3526" t="s">
        <v>28</v>
      </c>
      <c r="F3526" t="s">
        <v>3665</v>
      </c>
      <c r="G3526" t="s">
        <v>64</v>
      </c>
      <c r="H3526" t="s">
        <v>44</v>
      </c>
      <c r="I3526" t="s">
        <v>32</v>
      </c>
      <c r="J3526" t="s">
        <v>45</v>
      </c>
      <c r="K3526" t="s">
        <v>45</v>
      </c>
      <c r="L3526" t="s">
        <v>46</v>
      </c>
      <c r="M3526" t="s">
        <v>47</v>
      </c>
      <c r="N3526" t="s">
        <v>48</v>
      </c>
      <c r="O3526">
        <v>16.5</v>
      </c>
      <c r="Q3526">
        <v>217.657142857143</v>
      </c>
      <c r="R3526">
        <v>217.657142857143</v>
      </c>
      <c r="S3526">
        <v>0</v>
      </c>
      <c r="T3526">
        <v>217.657142857143</v>
      </c>
      <c r="U3526">
        <v>88</v>
      </c>
      <c r="V3526">
        <f>SUMIF(货件明细!K:K,F3526,货件明细!AQ:AQ)</f>
        <v>0</v>
      </c>
      <c r="W3526">
        <f t="shared" si="220"/>
        <v>1</v>
      </c>
      <c r="X3526">
        <f t="shared" si="221"/>
        <v>88</v>
      </c>
      <c r="Y3526">
        <f>SUMIF(货件明细!K:K,F3526,货件明细!I:I)</f>
        <v>0</v>
      </c>
      <c r="Z3526">
        <f t="shared" si="222"/>
        <v>16.5</v>
      </c>
      <c r="AA3526">
        <f>SUMIF(货件明细!K:K,F3526,货件明细!J:J)</f>
        <v>0</v>
      </c>
      <c r="AB3526">
        <f t="shared" si="223"/>
        <v>1</v>
      </c>
    </row>
    <row r="3527" spans="1:28">
      <c r="A3527">
        <v>2025</v>
      </c>
      <c r="B3527">
        <v>6</v>
      </c>
      <c r="C3527">
        <v>23</v>
      </c>
      <c r="D3527" s="4">
        <v>45815</v>
      </c>
      <c r="E3527" t="s">
        <v>28</v>
      </c>
      <c r="F3527" t="s">
        <v>3666</v>
      </c>
      <c r="G3527" t="s">
        <v>70</v>
      </c>
      <c r="H3527" t="s">
        <v>71</v>
      </c>
      <c r="I3527" t="s">
        <v>32</v>
      </c>
      <c r="J3527" t="s">
        <v>45</v>
      </c>
      <c r="K3527" t="s">
        <v>45</v>
      </c>
      <c r="L3527" t="s">
        <v>46</v>
      </c>
      <c r="M3527" t="s">
        <v>47</v>
      </c>
      <c r="N3527" t="s">
        <v>48</v>
      </c>
      <c r="O3527">
        <v>16.5</v>
      </c>
      <c r="Q3527">
        <v>190.171428571429</v>
      </c>
      <c r="R3527">
        <v>190.171428571429</v>
      </c>
      <c r="S3527">
        <v>0</v>
      </c>
      <c r="T3527">
        <v>190.171428571429</v>
      </c>
      <c r="U3527">
        <v>88</v>
      </c>
      <c r="V3527">
        <f>SUMIF(货件明细!K:K,F3527,货件明细!AQ:AQ)</f>
        <v>0</v>
      </c>
      <c r="W3527">
        <f t="shared" si="220"/>
        <v>1</v>
      </c>
      <c r="X3527">
        <f t="shared" si="221"/>
        <v>88</v>
      </c>
      <c r="Y3527">
        <f>SUMIF(货件明细!K:K,F3527,货件明细!I:I)</f>
        <v>0</v>
      </c>
      <c r="Z3527">
        <f t="shared" si="222"/>
        <v>16.5</v>
      </c>
      <c r="AA3527">
        <f>SUMIF(货件明细!K:K,F3527,货件明细!J:J)</f>
        <v>0</v>
      </c>
      <c r="AB3527">
        <f t="shared" si="223"/>
        <v>1</v>
      </c>
    </row>
    <row r="3528" spans="1:28">
      <c r="A3528">
        <v>2025</v>
      </c>
      <c r="B3528">
        <v>6</v>
      </c>
      <c r="C3528">
        <v>23</v>
      </c>
      <c r="D3528" s="4">
        <v>45815</v>
      </c>
      <c r="E3528" t="s">
        <v>28</v>
      </c>
      <c r="F3528" t="s">
        <v>3667</v>
      </c>
      <c r="G3528" t="s">
        <v>54</v>
      </c>
      <c r="H3528" t="s">
        <v>31</v>
      </c>
      <c r="I3528" t="s">
        <v>32</v>
      </c>
      <c r="J3528" t="s">
        <v>45</v>
      </c>
      <c r="K3528" t="s">
        <v>100</v>
      </c>
      <c r="L3528" t="s">
        <v>46</v>
      </c>
      <c r="M3528" t="s">
        <v>47</v>
      </c>
      <c r="N3528" t="s">
        <v>101</v>
      </c>
      <c r="O3528">
        <v>16.5</v>
      </c>
      <c r="Q3528">
        <v>167.571428571429</v>
      </c>
      <c r="R3528">
        <v>167.571428571429</v>
      </c>
      <c r="S3528">
        <v>0</v>
      </c>
      <c r="T3528">
        <v>167.571428571429</v>
      </c>
      <c r="U3528">
        <v>88</v>
      </c>
      <c r="V3528">
        <f>SUMIF(货件明细!K:K,F3528,货件明细!AQ:AQ)</f>
        <v>0</v>
      </c>
      <c r="W3528">
        <f t="shared" si="220"/>
        <v>1</v>
      </c>
      <c r="X3528">
        <f t="shared" si="221"/>
        <v>88</v>
      </c>
      <c r="Y3528">
        <f>SUMIF(货件明细!K:K,F3528,货件明细!I:I)</f>
        <v>0</v>
      </c>
      <c r="Z3528">
        <f t="shared" si="222"/>
        <v>16.5</v>
      </c>
      <c r="AA3528">
        <f>SUMIF(货件明细!K:K,F3528,货件明细!J:J)</f>
        <v>0</v>
      </c>
      <c r="AB3528">
        <f t="shared" si="223"/>
        <v>1</v>
      </c>
    </row>
    <row r="3529" spans="1:28">
      <c r="A3529">
        <v>2025</v>
      </c>
      <c r="B3529">
        <v>6</v>
      </c>
      <c r="C3529">
        <v>23</v>
      </c>
      <c r="D3529" s="4">
        <v>45815</v>
      </c>
      <c r="E3529" t="s">
        <v>28</v>
      </c>
      <c r="F3529" t="s">
        <v>3668</v>
      </c>
      <c r="G3529" t="s">
        <v>369</v>
      </c>
      <c r="H3529" t="s">
        <v>31</v>
      </c>
      <c r="I3529" t="s">
        <v>32</v>
      </c>
      <c r="J3529" t="s">
        <v>45</v>
      </c>
      <c r="K3529" t="s">
        <v>100</v>
      </c>
      <c r="L3529" t="s">
        <v>46</v>
      </c>
      <c r="M3529" t="s">
        <v>47</v>
      </c>
      <c r="N3529" t="s">
        <v>101</v>
      </c>
      <c r="O3529">
        <v>16.5</v>
      </c>
      <c r="Q3529">
        <v>187.942857142857</v>
      </c>
      <c r="R3529">
        <v>187.942857142857</v>
      </c>
      <c r="S3529">
        <v>0</v>
      </c>
      <c r="T3529">
        <v>187.942857142857</v>
      </c>
      <c r="U3529">
        <v>88</v>
      </c>
      <c r="V3529">
        <f>SUMIF(货件明细!K:K,F3529,货件明细!AQ:AQ)</f>
        <v>0</v>
      </c>
      <c r="W3529">
        <f t="shared" si="220"/>
        <v>1</v>
      </c>
      <c r="X3529">
        <f t="shared" si="221"/>
        <v>88</v>
      </c>
      <c r="Y3529">
        <f>SUMIF(货件明细!K:K,F3529,货件明细!I:I)</f>
        <v>0</v>
      </c>
      <c r="Z3529">
        <f t="shared" si="222"/>
        <v>16.5</v>
      </c>
      <c r="AA3529">
        <f>SUMIF(货件明细!K:K,F3529,货件明细!J:J)</f>
        <v>0</v>
      </c>
      <c r="AB3529">
        <f t="shared" si="223"/>
        <v>1</v>
      </c>
    </row>
    <row r="3530" spans="1:28">
      <c r="A3530">
        <v>2025</v>
      </c>
      <c r="B3530">
        <v>6</v>
      </c>
      <c r="C3530">
        <v>23</v>
      </c>
      <c r="D3530" s="4">
        <v>45815</v>
      </c>
      <c r="E3530" t="s">
        <v>28</v>
      </c>
      <c r="F3530" t="s">
        <v>3669</v>
      </c>
      <c r="G3530" t="s">
        <v>114</v>
      </c>
      <c r="H3530" t="s">
        <v>44</v>
      </c>
      <c r="I3530" t="s">
        <v>32</v>
      </c>
      <c r="J3530" t="s">
        <v>45</v>
      </c>
      <c r="K3530" t="s">
        <v>45</v>
      </c>
      <c r="L3530" t="s">
        <v>46</v>
      </c>
      <c r="M3530" t="s">
        <v>47</v>
      </c>
      <c r="N3530" t="s">
        <v>48</v>
      </c>
      <c r="O3530">
        <v>16.5</v>
      </c>
      <c r="Q3530">
        <v>213.471428571429</v>
      </c>
      <c r="R3530">
        <v>213.471428571429</v>
      </c>
      <c r="S3530">
        <v>0</v>
      </c>
      <c r="T3530">
        <v>213.471428571429</v>
      </c>
      <c r="U3530">
        <v>88</v>
      </c>
      <c r="V3530">
        <f>SUMIF(货件明细!K:K,F3530,货件明细!AQ:AQ)</f>
        <v>0</v>
      </c>
      <c r="W3530">
        <f t="shared" si="220"/>
        <v>1</v>
      </c>
      <c r="X3530">
        <f t="shared" si="221"/>
        <v>88</v>
      </c>
      <c r="Y3530">
        <f>SUMIF(货件明细!K:K,F3530,货件明细!I:I)</f>
        <v>0</v>
      </c>
      <c r="Z3530">
        <f t="shared" si="222"/>
        <v>16.5</v>
      </c>
      <c r="AA3530">
        <f>SUMIF(货件明细!K:K,F3530,货件明细!J:J)</f>
        <v>0</v>
      </c>
      <c r="AB3530">
        <f t="shared" si="223"/>
        <v>1</v>
      </c>
    </row>
    <row r="3531" spans="1:28">
      <c r="A3531">
        <v>2025</v>
      </c>
      <c r="B3531">
        <v>6</v>
      </c>
      <c r="C3531">
        <v>23</v>
      </c>
      <c r="D3531" s="4">
        <v>45815</v>
      </c>
      <c r="E3531" t="s">
        <v>28</v>
      </c>
      <c r="F3531" t="s">
        <v>3670</v>
      </c>
      <c r="G3531" t="s">
        <v>369</v>
      </c>
      <c r="H3531" t="s">
        <v>31</v>
      </c>
      <c r="I3531" t="s">
        <v>129</v>
      </c>
      <c r="J3531" t="s">
        <v>45</v>
      </c>
      <c r="K3531" t="s">
        <v>100</v>
      </c>
      <c r="L3531" t="s">
        <v>46</v>
      </c>
      <c r="M3531" t="s">
        <v>47</v>
      </c>
      <c r="N3531" t="s">
        <v>101</v>
      </c>
      <c r="O3531">
        <v>12.4</v>
      </c>
      <c r="Q3531">
        <v>187.942857142857</v>
      </c>
      <c r="R3531">
        <v>187.942857142857</v>
      </c>
      <c r="S3531">
        <v>0</v>
      </c>
      <c r="T3531">
        <v>187.942857142857</v>
      </c>
      <c r="U3531">
        <v>91</v>
      </c>
      <c r="V3531">
        <f>SUMIF(货件明细!K:K,F3531,货件明细!AQ:AQ)</f>
        <v>0</v>
      </c>
      <c r="W3531">
        <f t="shared" si="220"/>
        <v>1</v>
      </c>
      <c r="X3531">
        <f t="shared" si="221"/>
        <v>91</v>
      </c>
      <c r="Y3531">
        <f>SUMIF(货件明细!K:K,F3531,货件明细!I:I)</f>
        <v>0</v>
      </c>
      <c r="Z3531">
        <f t="shared" si="222"/>
        <v>12.4</v>
      </c>
      <c r="AA3531">
        <f>SUMIF(货件明细!K:K,F3531,货件明细!J:J)</f>
        <v>0</v>
      </c>
      <c r="AB3531">
        <f t="shared" si="223"/>
        <v>1</v>
      </c>
    </row>
    <row r="3532" spans="1:28">
      <c r="A3532">
        <v>2025</v>
      </c>
      <c r="B3532">
        <v>6</v>
      </c>
      <c r="C3532">
        <v>23</v>
      </c>
      <c r="D3532" s="4">
        <v>45815</v>
      </c>
      <c r="E3532" t="s">
        <v>28</v>
      </c>
      <c r="F3532" t="s">
        <v>3671</v>
      </c>
      <c r="G3532" t="s">
        <v>64</v>
      </c>
      <c r="H3532" t="s">
        <v>44</v>
      </c>
      <c r="I3532" t="s">
        <v>129</v>
      </c>
      <c r="J3532" t="s">
        <v>45</v>
      </c>
      <c r="K3532" t="s">
        <v>45</v>
      </c>
      <c r="L3532" t="s">
        <v>46</v>
      </c>
      <c r="M3532" t="s">
        <v>47</v>
      </c>
      <c r="N3532" t="s">
        <v>48</v>
      </c>
      <c r="O3532">
        <v>12.4</v>
      </c>
      <c r="Q3532">
        <v>217.657142857143</v>
      </c>
      <c r="R3532">
        <v>217.657142857143</v>
      </c>
      <c r="S3532">
        <v>0</v>
      </c>
      <c r="T3532">
        <v>217.657142857143</v>
      </c>
      <c r="U3532">
        <v>91</v>
      </c>
      <c r="V3532">
        <f>SUMIF(货件明细!K:K,F3532,货件明细!AQ:AQ)</f>
        <v>0</v>
      </c>
      <c r="W3532">
        <f t="shared" si="220"/>
        <v>1</v>
      </c>
      <c r="X3532">
        <f t="shared" si="221"/>
        <v>91</v>
      </c>
      <c r="Y3532">
        <f>SUMIF(货件明细!K:K,F3532,货件明细!I:I)</f>
        <v>0</v>
      </c>
      <c r="Z3532">
        <f t="shared" si="222"/>
        <v>12.4</v>
      </c>
      <c r="AA3532">
        <f>SUMIF(货件明细!K:K,F3532,货件明细!J:J)</f>
        <v>0</v>
      </c>
      <c r="AB3532">
        <f t="shared" si="223"/>
        <v>1</v>
      </c>
    </row>
    <row r="3533" spans="1:28">
      <c r="A3533">
        <v>2025</v>
      </c>
      <c r="B3533">
        <v>6</v>
      </c>
      <c r="C3533">
        <v>23</v>
      </c>
      <c r="D3533" s="4">
        <v>45815</v>
      </c>
      <c r="E3533" t="s">
        <v>28</v>
      </c>
      <c r="F3533" t="s">
        <v>3672</v>
      </c>
      <c r="G3533" t="s">
        <v>54</v>
      </c>
      <c r="H3533" t="s">
        <v>31</v>
      </c>
      <c r="I3533" t="s">
        <v>129</v>
      </c>
      <c r="J3533" t="s">
        <v>45</v>
      </c>
      <c r="K3533" t="s">
        <v>100</v>
      </c>
      <c r="L3533" t="s">
        <v>46</v>
      </c>
      <c r="M3533" t="s">
        <v>47</v>
      </c>
      <c r="N3533" t="s">
        <v>101</v>
      </c>
      <c r="O3533">
        <v>12.4</v>
      </c>
      <c r="Q3533">
        <v>167.571428571429</v>
      </c>
      <c r="R3533">
        <v>167.571428571429</v>
      </c>
      <c r="S3533">
        <v>0</v>
      </c>
      <c r="T3533">
        <v>167.571428571429</v>
      </c>
      <c r="U3533">
        <v>91</v>
      </c>
      <c r="V3533">
        <f>SUMIF(货件明细!K:K,F3533,货件明细!AQ:AQ)</f>
        <v>0</v>
      </c>
      <c r="W3533">
        <f t="shared" si="220"/>
        <v>1</v>
      </c>
      <c r="X3533">
        <f t="shared" si="221"/>
        <v>91</v>
      </c>
      <c r="Y3533">
        <f>SUMIF(货件明细!K:K,F3533,货件明细!I:I)</f>
        <v>0</v>
      </c>
      <c r="Z3533">
        <f t="shared" si="222"/>
        <v>12.4</v>
      </c>
      <c r="AA3533">
        <f>SUMIF(货件明细!K:K,F3533,货件明细!J:J)</f>
        <v>0</v>
      </c>
      <c r="AB3533">
        <f t="shared" si="223"/>
        <v>1</v>
      </c>
    </row>
    <row r="3534" spans="1:28">
      <c r="A3534">
        <v>2025</v>
      </c>
      <c r="B3534">
        <v>6</v>
      </c>
      <c r="C3534">
        <v>23</v>
      </c>
      <c r="D3534" s="4">
        <v>45815</v>
      </c>
      <c r="E3534" t="s">
        <v>28</v>
      </c>
      <c r="F3534" t="s">
        <v>3673</v>
      </c>
      <c r="G3534" t="s">
        <v>114</v>
      </c>
      <c r="H3534" t="s">
        <v>44</v>
      </c>
      <c r="I3534" t="s">
        <v>129</v>
      </c>
      <c r="J3534" t="s">
        <v>45</v>
      </c>
      <c r="K3534" t="s">
        <v>45</v>
      </c>
      <c r="L3534" t="s">
        <v>46</v>
      </c>
      <c r="M3534" t="s">
        <v>47</v>
      </c>
      <c r="N3534" t="s">
        <v>48</v>
      </c>
      <c r="O3534">
        <v>12.4</v>
      </c>
      <c r="Q3534">
        <v>213.471428571429</v>
      </c>
      <c r="R3534">
        <v>213.471428571429</v>
      </c>
      <c r="S3534">
        <v>0</v>
      </c>
      <c r="T3534">
        <v>213.471428571429</v>
      </c>
      <c r="U3534">
        <v>91</v>
      </c>
      <c r="V3534">
        <f>SUMIF(货件明细!K:K,F3534,货件明细!AQ:AQ)</f>
        <v>0</v>
      </c>
      <c r="W3534">
        <f t="shared" si="220"/>
        <v>1</v>
      </c>
      <c r="X3534">
        <f t="shared" si="221"/>
        <v>91</v>
      </c>
      <c r="Y3534">
        <f>SUMIF(货件明细!K:K,F3534,货件明细!I:I)</f>
        <v>0</v>
      </c>
      <c r="Z3534">
        <f t="shared" si="222"/>
        <v>12.4</v>
      </c>
      <c r="AA3534">
        <f>SUMIF(货件明细!K:K,F3534,货件明细!J:J)</f>
        <v>0</v>
      </c>
      <c r="AB3534">
        <f t="shared" si="223"/>
        <v>1</v>
      </c>
    </row>
    <row r="3535" spans="1:28">
      <c r="A3535">
        <v>2025</v>
      </c>
      <c r="B3535">
        <v>6</v>
      </c>
      <c r="C3535">
        <v>23</v>
      </c>
      <c r="D3535" s="4">
        <v>45815</v>
      </c>
      <c r="E3535" t="s">
        <v>28</v>
      </c>
      <c r="F3535" t="s">
        <v>3674</v>
      </c>
      <c r="G3535" t="s">
        <v>70</v>
      </c>
      <c r="H3535" t="s">
        <v>71</v>
      </c>
      <c r="I3535" t="s">
        <v>129</v>
      </c>
      <c r="J3535" t="s">
        <v>45</v>
      </c>
      <c r="K3535" t="s">
        <v>45</v>
      </c>
      <c r="L3535" t="s">
        <v>46</v>
      </c>
      <c r="M3535" t="s">
        <v>47</v>
      </c>
      <c r="N3535" t="s">
        <v>48</v>
      </c>
      <c r="O3535">
        <v>12.4</v>
      </c>
      <c r="Q3535">
        <v>190.171428571429</v>
      </c>
      <c r="R3535">
        <v>190.171428571429</v>
      </c>
      <c r="S3535">
        <v>0</v>
      </c>
      <c r="T3535">
        <v>190.171428571429</v>
      </c>
      <c r="U3535">
        <v>91</v>
      </c>
      <c r="V3535">
        <f>SUMIF(货件明细!K:K,F3535,货件明细!AQ:AQ)</f>
        <v>0</v>
      </c>
      <c r="W3535">
        <f t="shared" si="220"/>
        <v>1</v>
      </c>
      <c r="X3535">
        <f t="shared" si="221"/>
        <v>91</v>
      </c>
      <c r="Y3535">
        <f>SUMIF(货件明细!K:K,F3535,货件明细!I:I)</f>
        <v>0</v>
      </c>
      <c r="Z3535">
        <f t="shared" si="222"/>
        <v>12.4</v>
      </c>
      <c r="AA3535">
        <f>SUMIF(货件明细!K:K,F3535,货件明细!J:J)</f>
        <v>0</v>
      </c>
      <c r="AB3535">
        <f t="shared" si="223"/>
        <v>1</v>
      </c>
    </row>
    <row r="3536" spans="1:28">
      <c r="A3536">
        <v>2025</v>
      </c>
      <c r="B3536">
        <v>6</v>
      </c>
      <c r="C3536">
        <v>23</v>
      </c>
      <c r="D3536" s="4">
        <v>45815</v>
      </c>
      <c r="E3536" t="s">
        <v>28</v>
      </c>
      <c r="F3536" t="s">
        <v>3675</v>
      </c>
      <c r="G3536" t="s">
        <v>369</v>
      </c>
      <c r="H3536" t="s">
        <v>31</v>
      </c>
      <c r="I3536" t="s">
        <v>129</v>
      </c>
      <c r="J3536" t="s">
        <v>45</v>
      </c>
      <c r="K3536" t="s">
        <v>100</v>
      </c>
      <c r="L3536" t="s">
        <v>46</v>
      </c>
      <c r="M3536" t="s">
        <v>47</v>
      </c>
      <c r="N3536" t="s">
        <v>101</v>
      </c>
      <c r="O3536">
        <v>17.8</v>
      </c>
      <c r="Q3536">
        <v>187.942857142857</v>
      </c>
      <c r="R3536">
        <v>187.942857142857</v>
      </c>
      <c r="S3536">
        <v>0</v>
      </c>
      <c r="T3536">
        <v>187.942857142857</v>
      </c>
      <c r="U3536">
        <v>96</v>
      </c>
      <c r="V3536">
        <f>SUMIF(货件明细!K:K,F3536,货件明细!AQ:AQ)</f>
        <v>0</v>
      </c>
      <c r="W3536">
        <f t="shared" si="220"/>
        <v>1</v>
      </c>
      <c r="X3536">
        <f t="shared" si="221"/>
        <v>96</v>
      </c>
      <c r="Y3536">
        <f>SUMIF(货件明细!K:K,F3536,货件明细!I:I)</f>
        <v>0</v>
      </c>
      <c r="Z3536">
        <f t="shared" si="222"/>
        <v>17.8</v>
      </c>
      <c r="AA3536">
        <f>SUMIF(货件明细!K:K,F3536,货件明细!J:J)</f>
        <v>0</v>
      </c>
      <c r="AB3536">
        <f t="shared" si="223"/>
        <v>1</v>
      </c>
    </row>
    <row r="3537" spans="1:28">
      <c r="A3537">
        <v>2025</v>
      </c>
      <c r="B3537">
        <v>6</v>
      </c>
      <c r="C3537">
        <v>23</v>
      </c>
      <c r="D3537" s="4">
        <v>45815</v>
      </c>
      <c r="E3537" t="s">
        <v>28</v>
      </c>
      <c r="F3537" t="s">
        <v>3676</v>
      </c>
      <c r="G3537" t="s">
        <v>64</v>
      </c>
      <c r="H3537" t="s">
        <v>44</v>
      </c>
      <c r="I3537" t="s">
        <v>129</v>
      </c>
      <c r="J3537" t="s">
        <v>45</v>
      </c>
      <c r="K3537" t="s">
        <v>45</v>
      </c>
      <c r="L3537" t="s">
        <v>46</v>
      </c>
      <c r="M3537" t="s">
        <v>47</v>
      </c>
      <c r="N3537" t="s">
        <v>48</v>
      </c>
      <c r="O3537">
        <v>17.8</v>
      </c>
      <c r="Q3537">
        <v>217.657142857143</v>
      </c>
      <c r="R3537">
        <v>217.657142857143</v>
      </c>
      <c r="S3537">
        <v>0</v>
      </c>
      <c r="T3537">
        <v>217.657142857143</v>
      </c>
      <c r="U3537">
        <v>96</v>
      </c>
      <c r="V3537">
        <f>SUMIF(货件明细!K:K,F3537,货件明细!AQ:AQ)</f>
        <v>0</v>
      </c>
      <c r="W3537">
        <f t="shared" si="220"/>
        <v>1</v>
      </c>
      <c r="X3537">
        <f t="shared" si="221"/>
        <v>96</v>
      </c>
      <c r="Y3537">
        <f>SUMIF(货件明细!K:K,F3537,货件明细!I:I)</f>
        <v>0</v>
      </c>
      <c r="Z3537">
        <f t="shared" si="222"/>
        <v>17.8</v>
      </c>
      <c r="AA3537">
        <f>SUMIF(货件明细!K:K,F3537,货件明细!J:J)</f>
        <v>0</v>
      </c>
      <c r="AB3537">
        <f t="shared" si="223"/>
        <v>1</v>
      </c>
    </row>
    <row r="3538" spans="1:28">
      <c r="A3538">
        <v>2025</v>
      </c>
      <c r="B3538">
        <v>6</v>
      </c>
      <c r="C3538">
        <v>23</v>
      </c>
      <c r="D3538" s="4">
        <v>45815</v>
      </c>
      <c r="E3538" t="s">
        <v>28</v>
      </c>
      <c r="F3538" t="s">
        <v>3677</v>
      </c>
      <c r="G3538" t="s">
        <v>54</v>
      </c>
      <c r="H3538" t="s">
        <v>31</v>
      </c>
      <c r="I3538" t="s">
        <v>129</v>
      </c>
      <c r="J3538" t="s">
        <v>45</v>
      </c>
      <c r="K3538" t="s">
        <v>100</v>
      </c>
      <c r="L3538" t="s">
        <v>46</v>
      </c>
      <c r="M3538" t="s">
        <v>47</v>
      </c>
      <c r="N3538" t="s">
        <v>101</v>
      </c>
      <c r="O3538">
        <v>17.8</v>
      </c>
      <c r="Q3538">
        <v>167.571428571429</v>
      </c>
      <c r="R3538">
        <v>167.571428571429</v>
      </c>
      <c r="S3538">
        <v>0</v>
      </c>
      <c r="T3538">
        <v>167.571428571429</v>
      </c>
      <c r="U3538">
        <v>96</v>
      </c>
      <c r="V3538">
        <f>SUMIF(货件明细!K:K,F3538,货件明细!AQ:AQ)</f>
        <v>0</v>
      </c>
      <c r="W3538">
        <f t="shared" si="220"/>
        <v>1</v>
      </c>
      <c r="X3538">
        <f t="shared" si="221"/>
        <v>96</v>
      </c>
      <c r="Y3538">
        <f>SUMIF(货件明细!K:K,F3538,货件明细!I:I)</f>
        <v>0</v>
      </c>
      <c r="Z3538">
        <f t="shared" si="222"/>
        <v>17.8</v>
      </c>
      <c r="AA3538">
        <f>SUMIF(货件明细!K:K,F3538,货件明细!J:J)</f>
        <v>0</v>
      </c>
      <c r="AB3538">
        <f t="shared" si="223"/>
        <v>1</v>
      </c>
    </row>
    <row r="3539" spans="1:28">
      <c r="A3539">
        <v>2025</v>
      </c>
      <c r="B3539">
        <v>6</v>
      </c>
      <c r="C3539">
        <v>23</v>
      </c>
      <c r="D3539" s="4">
        <v>45815</v>
      </c>
      <c r="E3539" t="s">
        <v>28</v>
      </c>
      <c r="F3539" t="s">
        <v>3678</v>
      </c>
      <c r="G3539" t="s">
        <v>114</v>
      </c>
      <c r="H3539" t="s">
        <v>44</v>
      </c>
      <c r="I3539" t="s">
        <v>129</v>
      </c>
      <c r="J3539" t="s">
        <v>45</v>
      </c>
      <c r="K3539" t="s">
        <v>45</v>
      </c>
      <c r="L3539" t="s">
        <v>46</v>
      </c>
      <c r="M3539" t="s">
        <v>47</v>
      </c>
      <c r="N3539" t="s">
        <v>48</v>
      </c>
      <c r="O3539">
        <v>17.8</v>
      </c>
      <c r="Q3539">
        <v>213.471428571429</v>
      </c>
      <c r="R3539">
        <v>213.471428571429</v>
      </c>
      <c r="S3539">
        <v>0</v>
      </c>
      <c r="T3539">
        <v>213.471428571429</v>
      </c>
      <c r="U3539">
        <v>96</v>
      </c>
      <c r="V3539">
        <f>SUMIF(货件明细!K:K,F3539,货件明细!AQ:AQ)</f>
        <v>0</v>
      </c>
      <c r="W3539">
        <f t="shared" si="220"/>
        <v>1</v>
      </c>
      <c r="X3539">
        <f t="shared" si="221"/>
        <v>96</v>
      </c>
      <c r="Y3539">
        <f>SUMIF(货件明细!K:K,F3539,货件明细!I:I)</f>
        <v>0</v>
      </c>
      <c r="Z3539">
        <f t="shared" si="222"/>
        <v>17.8</v>
      </c>
      <c r="AA3539">
        <f>SUMIF(货件明细!K:K,F3539,货件明细!J:J)</f>
        <v>0</v>
      </c>
      <c r="AB3539">
        <f t="shared" si="223"/>
        <v>1</v>
      </c>
    </row>
    <row r="3540" spans="1:28">
      <c r="A3540">
        <v>2025</v>
      </c>
      <c r="B3540">
        <v>6</v>
      </c>
      <c r="C3540">
        <v>23</v>
      </c>
      <c r="D3540" s="4">
        <v>45815</v>
      </c>
      <c r="E3540" t="s">
        <v>28</v>
      </c>
      <c r="F3540" t="s">
        <v>3679</v>
      </c>
      <c r="G3540" t="s">
        <v>70</v>
      </c>
      <c r="H3540" t="s">
        <v>71</v>
      </c>
      <c r="I3540" t="s">
        <v>129</v>
      </c>
      <c r="J3540" t="s">
        <v>45</v>
      </c>
      <c r="K3540" t="s">
        <v>45</v>
      </c>
      <c r="L3540" t="s">
        <v>46</v>
      </c>
      <c r="M3540" t="s">
        <v>47</v>
      </c>
      <c r="N3540" t="s">
        <v>48</v>
      </c>
      <c r="O3540">
        <v>17.8</v>
      </c>
      <c r="Q3540">
        <v>190.171428571429</v>
      </c>
      <c r="R3540">
        <v>190.171428571429</v>
      </c>
      <c r="S3540">
        <v>0</v>
      </c>
      <c r="T3540">
        <v>190.171428571429</v>
      </c>
      <c r="U3540">
        <v>96</v>
      </c>
      <c r="V3540">
        <f>SUMIF(货件明细!K:K,F3540,货件明细!AQ:AQ)</f>
        <v>0</v>
      </c>
      <c r="W3540">
        <f t="shared" si="220"/>
        <v>1</v>
      </c>
      <c r="X3540">
        <f t="shared" si="221"/>
        <v>96</v>
      </c>
      <c r="Y3540">
        <f>SUMIF(货件明细!K:K,F3540,货件明细!I:I)</f>
        <v>0</v>
      </c>
      <c r="Z3540">
        <f t="shared" si="222"/>
        <v>17.8</v>
      </c>
      <c r="AA3540">
        <f>SUMIF(货件明细!K:K,F3540,货件明细!J:J)</f>
        <v>0</v>
      </c>
      <c r="AB3540">
        <f t="shared" si="223"/>
        <v>1</v>
      </c>
    </row>
    <row r="3541" spans="1:28">
      <c r="A3541">
        <v>2025</v>
      </c>
      <c r="B3541">
        <v>6</v>
      </c>
      <c r="C3541">
        <v>23</v>
      </c>
      <c r="D3541" s="4">
        <v>45815</v>
      </c>
      <c r="E3541" t="s">
        <v>28</v>
      </c>
      <c r="F3541" t="s">
        <v>3680</v>
      </c>
      <c r="G3541" t="s">
        <v>70</v>
      </c>
      <c r="H3541" t="s">
        <v>71</v>
      </c>
      <c r="I3541" t="s">
        <v>111</v>
      </c>
      <c r="J3541" t="s">
        <v>45</v>
      </c>
      <c r="K3541" t="s">
        <v>45</v>
      </c>
      <c r="L3541" t="s">
        <v>46</v>
      </c>
      <c r="M3541" t="s">
        <v>65</v>
      </c>
      <c r="N3541" t="s">
        <v>1825</v>
      </c>
      <c r="O3541">
        <v>17.4</v>
      </c>
      <c r="Q3541">
        <v>226.8</v>
      </c>
      <c r="R3541">
        <v>244.8</v>
      </c>
      <c r="S3541">
        <v>0</v>
      </c>
      <c r="T3541">
        <v>244.8</v>
      </c>
      <c r="U3541">
        <v>85</v>
      </c>
      <c r="V3541">
        <f>SUMIF(货件明细!K:K,F3541,货件明细!AQ:AQ)</f>
        <v>0</v>
      </c>
      <c r="W3541">
        <f t="shared" si="220"/>
        <v>1</v>
      </c>
      <c r="X3541">
        <f t="shared" si="221"/>
        <v>85</v>
      </c>
      <c r="Y3541">
        <f>SUMIF(货件明细!K:K,F3541,货件明细!I:I)</f>
        <v>0</v>
      </c>
      <c r="Z3541">
        <f t="shared" si="222"/>
        <v>17.4</v>
      </c>
      <c r="AA3541">
        <f>SUMIF(货件明细!K:K,F3541,货件明细!J:J)</f>
        <v>0</v>
      </c>
      <c r="AB3541">
        <f t="shared" si="223"/>
        <v>1</v>
      </c>
    </row>
    <row r="3542" spans="1:28">
      <c r="A3542">
        <v>2025</v>
      </c>
      <c r="B3542">
        <v>6</v>
      </c>
      <c r="C3542">
        <v>23</v>
      </c>
      <c r="D3542" s="4">
        <v>45815</v>
      </c>
      <c r="E3542" t="s">
        <v>28</v>
      </c>
      <c r="F3542" t="s">
        <v>3681</v>
      </c>
      <c r="G3542" t="s">
        <v>64</v>
      </c>
      <c r="H3542" t="s">
        <v>44</v>
      </c>
      <c r="I3542" t="s">
        <v>111</v>
      </c>
      <c r="J3542" t="s">
        <v>45</v>
      </c>
      <c r="K3542" t="s">
        <v>45</v>
      </c>
      <c r="L3542" t="s">
        <v>46</v>
      </c>
      <c r="M3542" t="s">
        <v>65</v>
      </c>
      <c r="N3542" t="s">
        <v>1825</v>
      </c>
      <c r="O3542">
        <v>17.4</v>
      </c>
      <c r="Q3542">
        <v>264.6</v>
      </c>
      <c r="R3542">
        <v>282.6</v>
      </c>
      <c r="S3542">
        <v>0</v>
      </c>
      <c r="T3542">
        <v>282.6</v>
      </c>
      <c r="U3542">
        <v>85</v>
      </c>
      <c r="V3542">
        <f>SUMIF(货件明细!K:K,F3542,货件明细!AQ:AQ)</f>
        <v>0</v>
      </c>
      <c r="W3542">
        <f t="shared" si="220"/>
        <v>1</v>
      </c>
      <c r="X3542">
        <f t="shared" si="221"/>
        <v>85</v>
      </c>
      <c r="Y3542">
        <f>SUMIF(货件明细!K:K,F3542,货件明细!I:I)</f>
        <v>0</v>
      </c>
      <c r="Z3542">
        <f t="shared" si="222"/>
        <v>17.4</v>
      </c>
      <c r="AA3542">
        <f>SUMIF(货件明细!K:K,F3542,货件明细!J:J)</f>
        <v>0</v>
      </c>
      <c r="AB3542">
        <f t="shared" si="223"/>
        <v>1</v>
      </c>
    </row>
    <row r="3543" spans="1:28">
      <c r="A3543">
        <v>2025</v>
      </c>
      <c r="B3543">
        <v>6</v>
      </c>
      <c r="C3543">
        <v>23</v>
      </c>
      <c r="D3543" s="4">
        <v>45815</v>
      </c>
      <c r="E3543" t="s">
        <v>28</v>
      </c>
      <c r="F3543" t="s">
        <v>3682</v>
      </c>
      <c r="G3543" t="s">
        <v>114</v>
      </c>
      <c r="H3543" t="s">
        <v>44</v>
      </c>
      <c r="I3543" t="s">
        <v>111</v>
      </c>
      <c r="J3543" t="s">
        <v>45</v>
      </c>
      <c r="K3543" t="s">
        <v>45</v>
      </c>
      <c r="L3543" t="s">
        <v>46</v>
      </c>
      <c r="M3543" t="s">
        <v>65</v>
      </c>
      <c r="N3543" t="s">
        <v>1825</v>
      </c>
      <c r="O3543">
        <v>17.4</v>
      </c>
      <c r="Q3543">
        <v>262.8</v>
      </c>
      <c r="R3543">
        <v>280.8</v>
      </c>
      <c r="S3543">
        <v>0</v>
      </c>
      <c r="T3543">
        <v>280.8</v>
      </c>
      <c r="U3543">
        <v>85</v>
      </c>
      <c r="V3543">
        <f>SUMIF(货件明细!K:K,F3543,货件明细!AQ:AQ)</f>
        <v>0</v>
      </c>
      <c r="W3543">
        <f t="shared" si="220"/>
        <v>1</v>
      </c>
      <c r="X3543">
        <f t="shared" si="221"/>
        <v>85</v>
      </c>
      <c r="Y3543">
        <f>SUMIF(货件明细!K:K,F3543,货件明细!I:I)</f>
        <v>0</v>
      </c>
      <c r="Z3543">
        <f t="shared" si="222"/>
        <v>17.4</v>
      </c>
      <c r="AA3543">
        <f>SUMIF(货件明细!K:K,F3543,货件明细!J:J)</f>
        <v>0</v>
      </c>
      <c r="AB3543">
        <f t="shared" si="223"/>
        <v>1</v>
      </c>
    </row>
    <row r="3544" spans="1:28">
      <c r="A3544">
        <v>2025</v>
      </c>
      <c r="B3544">
        <v>6</v>
      </c>
      <c r="C3544">
        <v>23</v>
      </c>
      <c r="D3544" s="4">
        <v>45815</v>
      </c>
      <c r="E3544" t="s">
        <v>28</v>
      </c>
      <c r="F3544" t="s">
        <v>3683</v>
      </c>
      <c r="G3544" t="s">
        <v>369</v>
      </c>
      <c r="H3544" t="s">
        <v>31</v>
      </c>
      <c r="I3544" t="s">
        <v>111</v>
      </c>
      <c r="J3544" t="s">
        <v>45</v>
      </c>
      <c r="K3544" t="s">
        <v>45</v>
      </c>
      <c r="L3544" t="s">
        <v>46</v>
      </c>
      <c r="M3544" t="s">
        <v>65</v>
      </c>
      <c r="N3544" t="s">
        <v>1825</v>
      </c>
      <c r="O3544">
        <v>17.4</v>
      </c>
      <c r="Q3544">
        <v>291.6</v>
      </c>
      <c r="R3544">
        <v>309.6</v>
      </c>
      <c r="S3544">
        <v>0</v>
      </c>
      <c r="T3544">
        <v>309.6</v>
      </c>
      <c r="U3544">
        <v>85</v>
      </c>
      <c r="V3544">
        <f>SUMIF(货件明细!K:K,F3544,货件明细!AQ:AQ)</f>
        <v>0</v>
      </c>
      <c r="W3544">
        <f t="shared" si="220"/>
        <v>1</v>
      </c>
      <c r="X3544">
        <f t="shared" si="221"/>
        <v>85</v>
      </c>
      <c r="Y3544">
        <f>SUMIF(货件明细!K:K,F3544,货件明细!I:I)</f>
        <v>0</v>
      </c>
      <c r="Z3544">
        <f t="shared" si="222"/>
        <v>17.4</v>
      </c>
      <c r="AA3544">
        <f>SUMIF(货件明细!K:K,F3544,货件明细!J:J)</f>
        <v>0</v>
      </c>
      <c r="AB3544">
        <f t="shared" si="223"/>
        <v>1</v>
      </c>
    </row>
    <row r="3545" spans="1:28">
      <c r="A3545">
        <v>2025</v>
      </c>
      <c r="B3545">
        <v>6</v>
      </c>
      <c r="C3545">
        <v>23</v>
      </c>
      <c r="D3545" s="4">
        <v>45815</v>
      </c>
      <c r="E3545" t="s">
        <v>28</v>
      </c>
      <c r="F3545" t="s">
        <v>3684</v>
      </c>
      <c r="G3545" t="s">
        <v>54</v>
      </c>
      <c r="H3545" t="s">
        <v>31</v>
      </c>
      <c r="I3545" t="s">
        <v>111</v>
      </c>
      <c r="J3545" t="s">
        <v>45</v>
      </c>
      <c r="K3545" t="s">
        <v>45</v>
      </c>
      <c r="L3545" t="s">
        <v>46</v>
      </c>
      <c r="M3545" t="s">
        <v>65</v>
      </c>
      <c r="N3545" t="s">
        <v>1825</v>
      </c>
      <c r="O3545">
        <v>17.4</v>
      </c>
      <c r="Q3545">
        <v>286.2</v>
      </c>
      <c r="R3545">
        <v>304.2</v>
      </c>
      <c r="S3545">
        <v>0</v>
      </c>
      <c r="T3545">
        <v>304.2</v>
      </c>
      <c r="U3545">
        <v>85</v>
      </c>
      <c r="V3545">
        <f>SUMIF(货件明细!K:K,F3545,货件明细!AQ:AQ)</f>
        <v>0</v>
      </c>
      <c r="W3545">
        <f t="shared" si="220"/>
        <v>1</v>
      </c>
      <c r="X3545">
        <f t="shared" si="221"/>
        <v>85</v>
      </c>
      <c r="Y3545">
        <f>SUMIF(货件明细!K:K,F3545,货件明细!I:I)</f>
        <v>0</v>
      </c>
      <c r="Z3545">
        <f t="shared" si="222"/>
        <v>17.4</v>
      </c>
      <c r="AA3545">
        <f>SUMIF(货件明细!K:K,F3545,货件明细!J:J)</f>
        <v>0</v>
      </c>
      <c r="AB3545">
        <f t="shared" si="223"/>
        <v>1</v>
      </c>
    </row>
    <row r="3546" spans="1:28">
      <c r="A3546">
        <v>2025</v>
      </c>
      <c r="B3546">
        <v>6</v>
      </c>
      <c r="C3546">
        <v>23</v>
      </c>
      <c r="D3546" s="4">
        <v>45815</v>
      </c>
      <c r="E3546" t="s">
        <v>28</v>
      </c>
      <c r="F3546" t="s">
        <v>3685</v>
      </c>
      <c r="G3546" t="s">
        <v>369</v>
      </c>
      <c r="H3546" t="s">
        <v>31</v>
      </c>
      <c r="I3546" t="s">
        <v>145</v>
      </c>
      <c r="J3546" t="s">
        <v>45</v>
      </c>
      <c r="K3546" t="s">
        <v>100</v>
      </c>
      <c r="L3546" t="s">
        <v>46</v>
      </c>
      <c r="M3546" t="s">
        <v>47</v>
      </c>
      <c r="N3546" t="s">
        <v>101</v>
      </c>
      <c r="O3546">
        <v>41.65</v>
      </c>
      <c r="Q3546">
        <v>375.885714285714</v>
      </c>
      <c r="R3546">
        <v>375.885714285714</v>
      </c>
      <c r="S3546">
        <v>0</v>
      </c>
      <c r="T3546">
        <v>375.885714285714</v>
      </c>
      <c r="U3546">
        <v>249</v>
      </c>
      <c r="V3546">
        <f>SUMIF(货件明细!K:K,F3546,货件明细!AQ:AQ)</f>
        <v>0</v>
      </c>
      <c r="W3546">
        <f t="shared" si="220"/>
        <v>1</v>
      </c>
      <c r="X3546">
        <f t="shared" si="221"/>
        <v>249</v>
      </c>
      <c r="Y3546">
        <f>SUMIF(货件明细!K:K,F3546,货件明细!I:I)</f>
        <v>0</v>
      </c>
      <c r="Z3546">
        <f t="shared" si="222"/>
        <v>41.65</v>
      </c>
      <c r="AA3546">
        <f>SUMIF(货件明细!K:K,F3546,货件明细!J:J)</f>
        <v>0</v>
      </c>
      <c r="AB3546">
        <f t="shared" si="223"/>
        <v>1</v>
      </c>
    </row>
    <row r="3547" spans="1:28">
      <c r="A3547">
        <v>2025</v>
      </c>
      <c r="B3547">
        <v>6</v>
      </c>
      <c r="C3547">
        <v>23</v>
      </c>
      <c r="D3547" s="4">
        <v>45815</v>
      </c>
      <c r="E3547" t="s">
        <v>28</v>
      </c>
      <c r="F3547" t="s">
        <v>3686</v>
      </c>
      <c r="G3547" t="s">
        <v>54</v>
      </c>
      <c r="H3547" t="s">
        <v>31</v>
      </c>
      <c r="I3547" t="s">
        <v>145</v>
      </c>
      <c r="J3547" t="s">
        <v>45</v>
      </c>
      <c r="K3547" t="s">
        <v>100</v>
      </c>
      <c r="L3547" t="s">
        <v>46</v>
      </c>
      <c r="M3547" t="s">
        <v>47</v>
      </c>
      <c r="N3547" t="s">
        <v>101</v>
      </c>
      <c r="O3547">
        <v>41.65</v>
      </c>
      <c r="Q3547">
        <v>335.142857142857</v>
      </c>
      <c r="R3547">
        <v>335.142857142857</v>
      </c>
      <c r="S3547">
        <v>0</v>
      </c>
      <c r="T3547">
        <v>335.142857142857</v>
      </c>
      <c r="U3547">
        <v>249</v>
      </c>
      <c r="V3547">
        <f>SUMIF(货件明细!K:K,F3547,货件明细!AQ:AQ)</f>
        <v>0</v>
      </c>
      <c r="W3547">
        <f t="shared" si="220"/>
        <v>1</v>
      </c>
      <c r="X3547">
        <f t="shared" si="221"/>
        <v>249</v>
      </c>
      <c r="Y3547">
        <f>SUMIF(货件明细!K:K,F3547,货件明细!I:I)</f>
        <v>0</v>
      </c>
      <c r="Z3547">
        <f t="shared" si="222"/>
        <v>41.65</v>
      </c>
      <c r="AA3547">
        <f>SUMIF(货件明细!K:K,F3547,货件明细!J:J)</f>
        <v>0</v>
      </c>
      <c r="AB3547">
        <f t="shared" si="223"/>
        <v>1</v>
      </c>
    </row>
    <row r="3548" spans="1:28">
      <c r="A3548">
        <v>2025</v>
      </c>
      <c r="B3548">
        <v>6</v>
      </c>
      <c r="C3548">
        <v>23</v>
      </c>
      <c r="D3548" s="4">
        <v>45815</v>
      </c>
      <c r="E3548" t="s">
        <v>28</v>
      </c>
      <c r="F3548" t="s">
        <v>3687</v>
      </c>
      <c r="G3548" t="s">
        <v>70</v>
      </c>
      <c r="H3548" t="s">
        <v>71</v>
      </c>
      <c r="I3548" t="s">
        <v>145</v>
      </c>
      <c r="J3548" t="s">
        <v>45</v>
      </c>
      <c r="K3548" t="s">
        <v>45</v>
      </c>
      <c r="L3548" t="s">
        <v>46</v>
      </c>
      <c r="M3548" t="s">
        <v>47</v>
      </c>
      <c r="N3548" t="s">
        <v>48</v>
      </c>
      <c r="O3548">
        <v>41.65</v>
      </c>
      <c r="Q3548">
        <v>380.342857142857</v>
      </c>
      <c r="R3548">
        <v>380.342857142857</v>
      </c>
      <c r="S3548">
        <v>0</v>
      </c>
      <c r="T3548">
        <v>380.342857142857</v>
      </c>
      <c r="U3548">
        <v>249</v>
      </c>
      <c r="V3548">
        <f>SUMIF(货件明细!K:K,F3548,货件明细!AQ:AQ)</f>
        <v>0</v>
      </c>
      <c r="W3548">
        <f t="shared" si="220"/>
        <v>1</v>
      </c>
      <c r="X3548">
        <f t="shared" si="221"/>
        <v>249</v>
      </c>
      <c r="Y3548">
        <f>SUMIF(货件明细!K:K,F3548,货件明细!I:I)</f>
        <v>0</v>
      </c>
      <c r="Z3548">
        <f t="shared" si="222"/>
        <v>41.65</v>
      </c>
      <c r="AA3548">
        <f>SUMIF(货件明细!K:K,F3548,货件明细!J:J)</f>
        <v>0</v>
      </c>
      <c r="AB3548">
        <f t="shared" si="223"/>
        <v>1</v>
      </c>
    </row>
    <row r="3549" spans="1:28">
      <c r="A3549">
        <v>2025</v>
      </c>
      <c r="B3549">
        <v>6</v>
      </c>
      <c r="C3549">
        <v>23</v>
      </c>
      <c r="D3549" s="4">
        <v>45815</v>
      </c>
      <c r="E3549" t="s">
        <v>28</v>
      </c>
      <c r="F3549" t="s">
        <v>3688</v>
      </c>
      <c r="G3549" t="s">
        <v>114</v>
      </c>
      <c r="H3549" t="s">
        <v>44</v>
      </c>
      <c r="I3549" t="s">
        <v>145</v>
      </c>
      <c r="J3549" t="s">
        <v>45</v>
      </c>
      <c r="K3549" t="s">
        <v>45</v>
      </c>
      <c r="L3549" t="s">
        <v>46</v>
      </c>
      <c r="M3549" t="s">
        <v>47</v>
      </c>
      <c r="N3549" t="s">
        <v>48</v>
      </c>
      <c r="O3549">
        <v>41.65</v>
      </c>
      <c r="Q3549">
        <v>426.942857142857</v>
      </c>
      <c r="R3549">
        <v>426.942857142857</v>
      </c>
      <c r="S3549">
        <v>0</v>
      </c>
      <c r="T3549">
        <v>426.942857142857</v>
      </c>
      <c r="U3549">
        <v>249</v>
      </c>
      <c r="V3549">
        <f>SUMIF(货件明细!K:K,F3549,货件明细!AQ:AQ)</f>
        <v>0</v>
      </c>
      <c r="W3549">
        <f t="shared" si="220"/>
        <v>1</v>
      </c>
      <c r="X3549">
        <f t="shared" si="221"/>
        <v>249</v>
      </c>
      <c r="Y3549">
        <f>SUMIF(货件明细!K:K,F3549,货件明细!I:I)</f>
        <v>0</v>
      </c>
      <c r="Z3549">
        <f t="shared" si="222"/>
        <v>41.65</v>
      </c>
      <c r="AA3549">
        <f>SUMIF(货件明细!K:K,F3549,货件明细!J:J)</f>
        <v>0</v>
      </c>
      <c r="AB3549">
        <f t="shared" si="223"/>
        <v>1</v>
      </c>
    </row>
    <row r="3550" spans="1:28">
      <c r="A3550">
        <v>2025</v>
      </c>
      <c r="B3550">
        <v>6</v>
      </c>
      <c r="C3550">
        <v>23</v>
      </c>
      <c r="D3550" s="4">
        <v>45815</v>
      </c>
      <c r="E3550" t="s">
        <v>28</v>
      </c>
      <c r="F3550" t="s">
        <v>3689</v>
      </c>
      <c r="G3550" t="s">
        <v>64</v>
      </c>
      <c r="H3550" t="s">
        <v>44</v>
      </c>
      <c r="I3550" t="s">
        <v>145</v>
      </c>
      <c r="J3550" t="s">
        <v>45</v>
      </c>
      <c r="K3550" t="s">
        <v>45</v>
      </c>
      <c r="L3550" t="s">
        <v>46</v>
      </c>
      <c r="M3550" t="s">
        <v>47</v>
      </c>
      <c r="N3550" t="s">
        <v>48</v>
      </c>
      <c r="O3550">
        <v>41.65</v>
      </c>
      <c r="Q3550">
        <v>435.314285714286</v>
      </c>
      <c r="R3550">
        <v>435.314285714286</v>
      </c>
      <c r="S3550">
        <v>0</v>
      </c>
      <c r="T3550">
        <v>435.314285714286</v>
      </c>
      <c r="U3550">
        <v>249</v>
      </c>
      <c r="V3550">
        <f>SUMIF(货件明细!K:K,F3550,货件明细!AQ:AQ)</f>
        <v>0</v>
      </c>
      <c r="W3550">
        <f t="shared" si="220"/>
        <v>1</v>
      </c>
      <c r="X3550">
        <f t="shared" si="221"/>
        <v>249</v>
      </c>
      <c r="Y3550">
        <f>SUMIF(货件明细!K:K,F3550,货件明细!I:I)</f>
        <v>0</v>
      </c>
      <c r="Z3550">
        <f t="shared" si="222"/>
        <v>41.65</v>
      </c>
      <c r="AA3550">
        <f>SUMIF(货件明细!K:K,F3550,货件明细!J:J)</f>
        <v>0</v>
      </c>
      <c r="AB3550">
        <f t="shared" si="223"/>
        <v>1</v>
      </c>
    </row>
    <row r="3551" spans="1:28">
      <c r="A3551">
        <v>2025</v>
      </c>
      <c r="B3551">
        <v>6</v>
      </c>
      <c r="C3551">
        <v>23</v>
      </c>
      <c r="D3551" s="4">
        <v>45815</v>
      </c>
      <c r="E3551" t="s">
        <v>28</v>
      </c>
      <c r="F3551" t="s">
        <v>3690</v>
      </c>
      <c r="G3551" t="s">
        <v>64</v>
      </c>
      <c r="H3551" t="s">
        <v>44</v>
      </c>
      <c r="I3551" t="s">
        <v>41</v>
      </c>
      <c r="J3551" t="s">
        <v>100</v>
      </c>
      <c r="K3551" t="s">
        <v>100</v>
      </c>
      <c r="L3551" t="s">
        <v>46</v>
      </c>
      <c r="M3551" t="s">
        <v>47</v>
      </c>
      <c r="N3551" t="s">
        <v>159</v>
      </c>
      <c r="O3551">
        <v>84</v>
      </c>
      <c r="Q3551">
        <v>640.933333333333</v>
      </c>
      <c r="R3551">
        <v>640.933333333333</v>
      </c>
      <c r="S3551">
        <v>0</v>
      </c>
      <c r="T3551">
        <v>640.933333333333</v>
      </c>
      <c r="U3551">
        <v>354</v>
      </c>
      <c r="V3551">
        <f>SUMIF(货件明细!K:K,F3551,货件明细!AQ:AQ)</f>
        <v>0</v>
      </c>
      <c r="W3551">
        <f t="shared" si="220"/>
        <v>1</v>
      </c>
      <c r="X3551">
        <f t="shared" si="221"/>
        <v>354</v>
      </c>
      <c r="Y3551">
        <f>SUMIF(货件明细!K:K,F3551,货件明细!I:I)</f>
        <v>0</v>
      </c>
      <c r="Z3551">
        <f t="shared" si="222"/>
        <v>84</v>
      </c>
      <c r="AA3551">
        <f>SUMIF(货件明细!K:K,F3551,货件明细!J:J)</f>
        <v>0</v>
      </c>
      <c r="AB3551">
        <f t="shared" si="223"/>
        <v>1</v>
      </c>
    </row>
    <row r="3552" spans="1:28">
      <c r="A3552">
        <v>2025</v>
      </c>
      <c r="B3552">
        <v>6</v>
      </c>
      <c r="C3552">
        <v>23</v>
      </c>
      <c r="D3552" s="4">
        <v>45815</v>
      </c>
      <c r="E3552" t="s">
        <v>28</v>
      </c>
      <c r="F3552" t="s">
        <v>3691</v>
      </c>
      <c r="G3552" t="s">
        <v>70</v>
      </c>
      <c r="H3552" t="s">
        <v>71</v>
      </c>
      <c r="I3552" t="s">
        <v>41</v>
      </c>
      <c r="J3552" t="s">
        <v>100</v>
      </c>
      <c r="K3552" t="s">
        <v>100</v>
      </c>
      <c r="L3552" t="s">
        <v>46</v>
      </c>
      <c r="M3552" t="s">
        <v>47</v>
      </c>
      <c r="N3552" t="s">
        <v>159</v>
      </c>
      <c r="O3552">
        <v>84</v>
      </c>
      <c r="Q3552">
        <v>516</v>
      </c>
      <c r="R3552">
        <v>516</v>
      </c>
      <c r="S3552">
        <v>0</v>
      </c>
      <c r="T3552">
        <v>516</v>
      </c>
      <c r="U3552">
        <v>354</v>
      </c>
      <c r="V3552">
        <f>SUMIF(货件明细!K:K,F3552,货件明细!AQ:AQ)</f>
        <v>0</v>
      </c>
      <c r="W3552">
        <f t="shared" si="220"/>
        <v>1</v>
      </c>
      <c r="X3552">
        <f t="shared" si="221"/>
        <v>354</v>
      </c>
      <c r="Y3552">
        <f>SUMIF(货件明细!K:K,F3552,货件明细!I:I)</f>
        <v>0</v>
      </c>
      <c r="Z3552">
        <f t="shared" si="222"/>
        <v>84</v>
      </c>
      <c r="AA3552">
        <f>SUMIF(货件明细!K:K,F3552,货件明细!J:J)</f>
        <v>0</v>
      </c>
      <c r="AB3552">
        <f t="shared" si="223"/>
        <v>1</v>
      </c>
    </row>
    <row r="3553" spans="1:28">
      <c r="A3553">
        <v>2025</v>
      </c>
      <c r="B3553">
        <v>6</v>
      </c>
      <c r="C3553">
        <v>23</v>
      </c>
      <c r="D3553" s="4">
        <v>45815</v>
      </c>
      <c r="E3553" t="s">
        <v>28</v>
      </c>
      <c r="F3553" t="s">
        <v>3692</v>
      </c>
      <c r="G3553" t="s">
        <v>114</v>
      </c>
      <c r="H3553" t="s">
        <v>44</v>
      </c>
      <c r="I3553" t="s">
        <v>41</v>
      </c>
      <c r="J3553" t="s">
        <v>100</v>
      </c>
      <c r="K3553" t="s">
        <v>100</v>
      </c>
      <c r="L3553" t="s">
        <v>46</v>
      </c>
      <c r="M3553" t="s">
        <v>47</v>
      </c>
      <c r="N3553" t="s">
        <v>159</v>
      </c>
      <c r="O3553">
        <v>84</v>
      </c>
      <c r="Q3553">
        <v>640.933333333333</v>
      </c>
      <c r="R3553">
        <v>640.933333333333</v>
      </c>
      <c r="S3553">
        <v>0</v>
      </c>
      <c r="T3553">
        <v>640.933333333333</v>
      </c>
      <c r="U3553">
        <v>354</v>
      </c>
      <c r="V3553">
        <f>SUMIF(货件明细!K:K,F3553,货件明细!AQ:AQ)</f>
        <v>0</v>
      </c>
      <c r="W3553">
        <f t="shared" si="220"/>
        <v>1</v>
      </c>
      <c r="X3553">
        <f t="shared" si="221"/>
        <v>354</v>
      </c>
      <c r="Y3553">
        <f>SUMIF(货件明细!K:K,F3553,货件明细!I:I)</f>
        <v>0</v>
      </c>
      <c r="Z3553">
        <f t="shared" si="222"/>
        <v>84</v>
      </c>
      <c r="AA3553">
        <f>SUMIF(货件明细!K:K,F3553,货件明细!J:J)</f>
        <v>0</v>
      </c>
      <c r="AB3553">
        <f t="shared" si="223"/>
        <v>1</v>
      </c>
    </row>
    <row r="3554" spans="1:28">
      <c r="A3554">
        <v>2025</v>
      </c>
      <c r="B3554">
        <v>6</v>
      </c>
      <c r="C3554">
        <v>23</v>
      </c>
      <c r="D3554" s="4">
        <v>45815</v>
      </c>
      <c r="E3554" t="s">
        <v>28</v>
      </c>
      <c r="F3554" t="s">
        <v>3693</v>
      </c>
      <c r="G3554" t="s">
        <v>369</v>
      </c>
      <c r="H3554" t="s">
        <v>31</v>
      </c>
      <c r="I3554" t="s">
        <v>41</v>
      </c>
      <c r="J3554" t="s">
        <v>100</v>
      </c>
      <c r="K3554" t="s">
        <v>100</v>
      </c>
      <c r="L3554" t="s">
        <v>46</v>
      </c>
      <c r="M3554" t="s">
        <v>47</v>
      </c>
      <c r="N3554" t="s">
        <v>101</v>
      </c>
      <c r="O3554">
        <v>84</v>
      </c>
      <c r="Q3554">
        <v>798.355555555555</v>
      </c>
      <c r="R3554">
        <v>798.355555555555</v>
      </c>
      <c r="S3554">
        <v>0</v>
      </c>
      <c r="T3554">
        <v>798.355555555555</v>
      </c>
      <c r="U3554">
        <v>354</v>
      </c>
      <c r="V3554">
        <f>SUMIF(货件明细!K:K,F3554,货件明细!AQ:AQ)</f>
        <v>0</v>
      </c>
      <c r="W3554">
        <f t="shared" si="220"/>
        <v>1</v>
      </c>
      <c r="X3554">
        <f t="shared" si="221"/>
        <v>354</v>
      </c>
      <c r="Y3554">
        <f>SUMIF(货件明细!K:K,F3554,货件明细!I:I)</f>
        <v>0</v>
      </c>
      <c r="Z3554">
        <f t="shared" si="222"/>
        <v>84</v>
      </c>
      <c r="AA3554">
        <f>SUMIF(货件明细!K:K,F3554,货件明细!J:J)</f>
        <v>0</v>
      </c>
      <c r="AB3554">
        <f t="shared" si="223"/>
        <v>1</v>
      </c>
    </row>
    <row r="3555" spans="1:28">
      <c r="A3555">
        <v>2025</v>
      </c>
      <c r="B3555">
        <v>6</v>
      </c>
      <c r="C3555">
        <v>23</v>
      </c>
      <c r="D3555" s="4">
        <v>45815</v>
      </c>
      <c r="E3555" t="s">
        <v>28</v>
      </c>
      <c r="F3555" t="s">
        <v>3694</v>
      </c>
      <c r="G3555" t="s">
        <v>54</v>
      </c>
      <c r="H3555" t="s">
        <v>31</v>
      </c>
      <c r="I3555" t="s">
        <v>41</v>
      </c>
      <c r="J3555" t="s">
        <v>100</v>
      </c>
      <c r="K3555" t="s">
        <v>100</v>
      </c>
      <c r="L3555" t="s">
        <v>46</v>
      </c>
      <c r="M3555" t="s">
        <v>47</v>
      </c>
      <c r="N3555" t="s">
        <v>101</v>
      </c>
      <c r="O3555">
        <v>84</v>
      </c>
      <c r="Q3555">
        <v>725.777777777778</v>
      </c>
      <c r="R3555">
        <v>725.777777777778</v>
      </c>
      <c r="S3555">
        <v>0</v>
      </c>
      <c r="T3555">
        <v>725.777777777778</v>
      </c>
      <c r="U3555">
        <v>354</v>
      </c>
      <c r="V3555">
        <f>SUMIF(货件明细!K:K,F3555,货件明细!AQ:AQ)</f>
        <v>0</v>
      </c>
      <c r="W3555">
        <f t="shared" si="220"/>
        <v>1</v>
      </c>
      <c r="X3555">
        <f t="shared" si="221"/>
        <v>354</v>
      </c>
      <c r="Y3555">
        <f>SUMIF(货件明细!K:K,F3555,货件明细!I:I)</f>
        <v>0</v>
      </c>
      <c r="Z3555">
        <f t="shared" si="222"/>
        <v>84</v>
      </c>
      <c r="AA3555">
        <f>SUMIF(货件明细!K:K,F3555,货件明细!J:J)</f>
        <v>0</v>
      </c>
      <c r="AB3555">
        <f t="shared" si="223"/>
        <v>1</v>
      </c>
    </row>
    <row r="3556" spans="1:28">
      <c r="A3556">
        <v>2025</v>
      </c>
      <c r="B3556">
        <v>6</v>
      </c>
      <c r="C3556">
        <v>23</v>
      </c>
      <c r="D3556" s="4">
        <v>45815</v>
      </c>
      <c r="E3556" t="s">
        <v>28</v>
      </c>
      <c r="F3556" t="s">
        <v>3695</v>
      </c>
      <c r="G3556" t="s">
        <v>64</v>
      </c>
      <c r="H3556" t="s">
        <v>44</v>
      </c>
      <c r="I3556" t="s">
        <v>41</v>
      </c>
      <c r="J3556" t="s">
        <v>100</v>
      </c>
      <c r="K3556" t="s">
        <v>100</v>
      </c>
      <c r="L3556" t="s">
        <v>46</v>
      </c>
      <c r="M3556" t="s">
        <v>47</v>
      </c>
      <c r="N3556" t="s">
        <v>159</v>
      </c>
      <c r="O3556">
        <v>37.35</v>
      </c>
      <c r="Q3556">
        <v>320.466666666667</v>
      </c>
      <c r="R3556">
        <v>320.466666666667</v>
      </c>
      <c r="S3556">
        <v>0</v>
      </c>
      <c r="T3556">
        <v>320.466666666667</v>
      </c>
      <c r="U3556">
        <v>155</v>
      </c>
      <c r="V3556">
        <f>SUMIF(货件明细!K:K,F3556,货件明细!AQ:AQ)</f>
        <v>0</v>
      </c>
      <c r="W3556">
        <f t="shared" si="220"/>
        <v>1</v>
      </c>
      <c r="X3556">
        <f t="shared" si="221"/>
        <v>155</v>
      </c>
      <c r="Y3556">
        <f>SUMIF(货件明细!K:K,F3556,货件明细!I:I)</f>
        <v>0</v>
      </c>
      <c r="Z3556">
        <f t="shared" si="222"/>
        <v>37.35</v>
      </c>
      <c r="AA3556">
        <f>SUMIF(货件明细!K:K,F3556,货件明细!J:J)</f>
        <v>0</v>
      </c>
      <c r="AB3556">
        <f t="shared" si="223"/>
        <v>1</v>
      </c>
    </row>
    <row r="3557" spans="1:28">
      <c r="A3557">
        <v>2025</v>
      </c>
      <c r="B3557">
        <v>6</v>
      </c>
      <c r="C3557">
        <v>23</v>
      </c>
      <c r="D3557" s="4">
        <v>45815</v>
      </c>
      <c r="E3557" t="s">
        <v>28</v>
      </c>
      <c r="F3557" t="s">
        <v>3696</v>
      </c>
      <c r="G3557" t="s">
        <v>114</v>
      </c>
      <c r="H3557" t="s">
        <v>44</v>
      </c>
      <c r="I3557" t="s">
        <v>41</v>
      </c>
      <c r="J3557" t="s">
        <v>100</v>
      </c>
      <c r="K3557" t="s">
        <v>100</v>
      </c>
      <c r="L3557" t="s">
        <v>46</v>
      </c>
      <c r="M3557" t="s">
        <v>47</v>
      </c>
      <c r="N3557" t="s">
        <v>159</v>
      </c>
      <c r="O3557">
        <v>37.35</v>
      </c>
      <c r="Q3557">
        <v>320.466666666667</v>
      </c>
      <c r="R3557">
        <v>320.466666666667</v>
      </c>
      <c r="S3557">
        <v>0</v>
      </c>
      <c r="T3557">
        <v>320.466666666667</v>
      </c>
      <c r="U3557">
        <v>155</v>
      </c>
      <c r="V3557">
        <f>SUMIF(货件明细!K:K,F3557,货件明细!AQ:AQ)</f>
        <v>0</v>
      </c>
      <c r="W3557">
        <f t="shared" si="220"/>
        <v>1</v>
      </c>
      <c r="X3557">
        <f t="shared" si="221"/>
        <v>155</v>
      </c>
      <c r="Y3557">
        <f>SUMIF(货件明细!K:K,F3557,货件明细!I:I)</f>
        <v>0</v>
      </c>
      <c r="Z3557">
        <f t="shared" si="222"/>
        <v>37.35</v>
      </c>
      <c r="AA3557">
        <f>SUMIF(货件明细!K:K,F3557,货件明细!J:J)</f>
        <v>0</v>
      </c>
      <c r="AB3557">
        <f t="shared" si="223"/>
        <v>1</v>
      </c>
    </row>
    <row r="3558" spans="1:28">
      <c r="A3558">
        <v>2025</v>
      </c>
      <c r="B3558">
        <v>6</v>
      </c>
      <c r="C3558">
        <v>23</v>
      </c>
      <c r="D3558" s="4">
        <v>45815</v>
      </c>
      <c r="E3558" t="s">
        <v>28</v>
      </c>
      <c r="F3558" t="s">
        <v>3697</v>
      </c>
      <c r="G3558" t="s">
        <v>70</v>
      </c>
      <c r="H3558" t="s">
        <v>71</v>
      </c>
      <c r="I3558" t="s">
        <v>41</v>
      </c>
      <c r="J3558" t="s">
        <v>100</v>
      </c>
      <c r="K3558" t="s">
        <v>100</v>
      </c>
      <c r="L3558" t="s">
        <v>46</v>
      </c>
      <c r="M3558" t="s">
        <v>47</v>
      </c>
      <c r="N3558" t="s">
        <v>159</v>
      </c>
      <c r="O3558">
        <v>37.35</v>
      </c>
      <c r="Q3558">
        <v>258</v>
      </c>
      <c r="R3558">
        <v>258</v>
      </c>
      <c r="S3558">
        <v>0</v>
      </c>
      <c r="T3558">
        <v>258</v>
      </c>
      <c r="U3558">
        <v>155</v>
      </c>
      <c r="V3558">
        <f>SUMIF(货件明细!K:K,F3558,货件明细!AQ:AQ)</f>
        <v>0</v>
      </c>
      <c r="W3558">
        <f t="shared" si="220"/>
        <v>1</v>
      </c>
      <c r="X3558">
        <f t="shared" si="221"/>
        <v>155</v>
      </c>
      <c r="Y3558">
        <f>SUMIF(货件明细!K:K,F3558,货件明细!I:I)</f>
        <v>0</v>
      </c>
      <c r="Z3558">
        <f t="shared" si="222"/>
        <v>37.35</v>
      </c>
      <c r="AA3558">
        <f>SUMIF(货件明细!K:K,F3558,货件明细!J:J)</f>
        <v>0</v>
      </c>
      <c r="AB3558">
        <f t="shared" si="223"/>
        <v>1</v>
      </c>
    </row>
    <row r="3559" spans="1:28">
      <c r="A3559">
        <v>2025</v>
      </c>
      <c r="B3559">
        <v>6</v>
      </c>
      <c r="C3559">
        <v>23</v>
      </c>
      <c r="D3559" s="4">
        <v>45815</v>
      </c>
      <c r="E3559" t="s">
        <v>28</v>
      </c>
      <c r="F3559" t="s">
        <v>3698</v>
      </c>
      <c r="G3559" t="s">
        <v>54</v>
      </c>
      <c r="H3559" t="s">
        <v>31</v>
      </c>
      <c r="I3559" t="s">
        <v>41</v>
      </c>
      <c r="J3559" t="s">
        <v>100</v>
      </c>
      <c r="K3559" t="s">
        <v>100</v>
      </c>
      <c r="L3559" t="s">
        <v>46</v>
      </c>
      <c r="M3559" t="s">
        <v>47</v>
      </c>
      <c r="N3559" t="s">
        <v>101</v>
      </c>
      <c r="O3559">
        <v>37.35</v>
      </c>
      <c r="Q3559">
        <v>362.888888888889</v>
      </c>
      <c r="R3559">
        <v>362.888888888889</v>
      </c>
      <c r="S3559">
        <v>0</v>
      </c>
      <c r="T3559">
        <v>362.888888888889</v>
      </c>
      <c r="U3559">
        <v>155</v>
      </c>
      <c r="V3559">
        <f>SUMIF(货件明细!K:K,F3559,货件明细!AQ:AQ)</f>
        <v>0</v>
      </c>
      <c r="W3559">
        <f t="shared" si="220"/>
        <v>1</v>
      </c>
      <c r="X3559">
        <f t="shared" si="221"/>
        <v>155</v>
      </c>
      <c r="Y3559">
        <f>SUMIF(货件明细!K:K,F3559,货件明细!I:I)</f>
        <v>0</v>
      </c>
      <c r="Z3559">
        <f t="shared" si="222"/>
        <v>37.35</v>
      </c>
      <c r="AA3559">
        <f>SUMIF(货件明细!K:K,F3559,货件明细!J:J)</f>
        <v>0</v>
      </c>
      <c r="AB3559">
        <f t="shared" si="223"/>
        <v>1</v>
      </c>
    </row>
    <row r="3560" spans="1:28">
      <c r="A3560">
        <v>2025</v>
      </c>
      <c r="B3560">
        <v>6</v>
      </c>
      <c r="C3560">
        <v>23</v>
      </c>
      <c r="D3560" s="4">
        <v>45815</v>
      </c>
      <c r="E3560" t="s">
        <v>28</v>
      </c>
      <c r="F3560" t="s">
        <v>3699</v>
      </c>
      <c r="G3560" t="s">
        <v>369</v>
      </c>
      <c r="H3560" t="s">
        <v>31</v>
      </c>
      <c r="I3560" t="s">
        <v>41</v>
      </c>
      <c r="J3560" t="s">
        <v>100</v>
      </c>
      <c r="K3560" t="s">
        <v>100</v>
      </c>
      <c r="L3560" t="s">
        <v>46</v>
      </c>
      <c r="M3560" t="s">
        <v>47</v>
      </c>
      <c r="N3560" t="s">
        <v>101</v>
      </c>
      <c r="O3560">
        <v>37.35</v>
      </c>
      <c r="Q3560">
        <v>399.177777777778</v>
      </c>
      <c r="R3560">
        <v>399.177777777778</v>
      </c>
      <c r="S3560">
        <v>0</v>
      </c>
      <c r="T3560">
        <v>399.177777777778</v>
      </c>
      <c r="U3560">
        <v>155</v>
      </c>
      <c r="V3560">
        <f>SUMIF(货件明细!K:K,F3560,货件明细!AQ:AQ)</f>
        <v>0</v>
      </c>
      <c r="W3560">
        <f t="shared" si="220"/>
        <v>1</v>
      </c>
      <c r="X3560">
        <f t="shared" si="221"/>
        <v>155</v>
      </c>
      <c r="Y3560">
        <f>SUMIF(货件明细!K:K,F3560,货件明细!I:I)</f>
        <v>0</v>
      </c>
      <c r="Z3560">
        <f t="shared" si="222"/>
        <v>37.35</v>
      </c>
      <c r="AA3560">
        <f>SUMIF(货件明细!K:K,F3560,货件明细!J:J)</f>
        <v>0</v>
      </c>
      <c r="AB3560">
        <f t="shared" si="223"/>
        <v>1</v>
      </c>
    </row>
    <row r="3561" spans="1:28">
      <c r="A3561">
        <v>2025</v>
      </c>
      <c r="B3561">
        <v>6</v>
      </c>
      <c r="C3561">
        <v>23</v>
      </c>
      <c r="D3561" s="4">
        <v>45815</v>
      </c>
      <c r="E3561" t="s">
        <v>28</v>
      </c>
      <c r="F3561" t="s">
        <v>3700</v>
      </c>
      <c r="G3561" t="s">
        <v>369</v>
      </c>
      <c r="H3561" t="s">
        <v>31</v>
      </c>
      <c r="I3561" t="s">
        <v>41</v>
      </c>
      <c r="J3561" t="s">
        <v>45</v>
      </c>
      <c r="K3561" t="s">
        <v>100</v>
      </c>
      <c r="L3561" t="s">
        <v>46</v>
      </c>
      <c r="M3561" t="s">
        <v>47</v>
      </c>
      <c r="N3561" t="s">
        <v>101</v>
      </c>
      <c r="O3561">
        <v>63.1</v>
      </c>
      <c r="Q3561">
        <v>598.766666666667</v>
      </c>
      <c r="R3561">
        <v>598.766666666667</v>
      </c>
      <c r="S3561">
        <v>0</v>
      </c>
      <c r="T3561">
        <v>598.766666666667</v>
      </c>
      <c r="U3561">
        <v>256</v>
      </c>
      <c r="V3561">
        <f>SUMIF(货件明细!K:K,F3561,货件明细!AQ:AQ)</f>
        <v>0</v>
      </c>
      <c r="W3561">
        <f t="shared" si="220"/>
        <v>1</v>
      </c>
      <c r="X3561">
        <f t="shared" si="221"/>
        <v>256</v>
      </c>
      <c r="Y3561">
        <f>SUMIF(货件明细!K:K,F3561,货件明细!I:I)</f>
        <v>0</v>
      </c>
      <c r="Z3561">
        <f t="shared" si="222"/>
        <v>63.1</v>
      </c>
      <c r="AA3561">
        <f>SUMIF(货件明细!K:K,F3561,货件明细!J:J)</f>
        <v>0</v>
      </c>
      <c r="AB3561">
        <f t="shared" si="223"/>
        <v>1</v>
      </c>
    </row>
    <row r="3562" spans="1:28">
      <c r="A3562">
        <v>2025</v>
      </c>
      <c r="B3562">
        <v>6</v>
      </c>
      <c r="C3562">
        <v>23</v>
      </c>
      <c r="D3562" s="4">
        <v>45815</v>
      </c>
      <c r="E3562" t="s">
        <v>28</v>
      </c>
      <c r="F3562" t="s">
        <v>3701</v>
      </c>
      <c r="G3562" t="s">
        <v>64</v>
      </c>
      <c r="H3562" t="s">
        <v>44</v>
      </c>
      <c r="I3562" t="s">
        <v>41</v>
      </c>
      <c r="J3562" t="s">
        <v>45</v>
      </c>
      <c r="K3562" t="s">
        <v>45</v>
      </c>
      <c r="L3562" t="s">
        <v>46</v>
      </c>
      <c r="M3562" t="s">
        <v>47</v>
      </c>
      <c r="N3562" t="s">
        <v>48</v>
      </c>
      <c r="O3562">
        <v>63.1</v>
      </c>
      <c r="Q3562">
        <v>761.8</v>
      </c>
      <c r="R3562">
        <v>761.8</v>
      </c>
      <c r="S3562">
        <v>0</v>
      </c>
      <c r="T3562">
        <v>761.8</v>
      </c>
      <c r="U3562">
        <v>256</v>
      </c>
      <c r="V3562">
        <f>SUMIF(货件明细!K:K,F3562,货件明细!AQ:AQ)</f>
        <v>0</v>
      </c>
      <c r="W3562">
        <f t="shared" si="220"/>
        <v>1</v>
      </c>
      <c r="X3562">
        <f t="shared" si="221"/>
        <v>256</v>
      </c>
      <c r="Y3562">
        <f>SUMIF(货件明细!K:K,F3562,货件明细!I:I)</f>
        <v>0</v>
      </c>
      <c r="Z3562">
        <f t="shared" si="222"/>
        <v>63.1</v>
      </c>
      <c r="AA3562">
        <f>SUMIF(货件明细!K:K,F3562,货件明细!J:J)</f>
        <v>0</v>
      </c>
      <c r="AB3562">
        <f t="shared" si="223"/>
        <v>1</v>
      </c>
    </row>
    <row r="3563" spans="1:28">
      <c r="A3563">
        <v>2025</v>
      </c>
      <c r="B3563">
        <v>6</v>
      </c>
      <c r="C3563">
        <v>23</v>
      </c>
      <c r="D3563" s="4">
        <v>45815</v>
      </c>
      <c r="E3563" t="s">
        <v>28</v>
      </c>
      <c r="F3563" t="s">
        <v>3702</v>
      </c>
      <c r="G3563" t="s">
        <v>114</v>
      </c>
      <c r="H3563" t="s">
        <v>44</v>
      </c>
      <c r="I3563" t="s">
        <v>41</v>
      </c>
      <c r="J3563" t="s">
        <v>45</v>
      </c>
      <c r="K3563" t="s">
        <v>45</v>
      </c>
      <c r="L3563" t="s">
        <v>46</v>
      </c>
      <c r="M3563" t="s">
        <v>47</v>
      </c>
      <c r="N3563" t="s">
        <v>48</v>
      </c>
      <c r="O3563">
        <v>63.1</v>
      </c>
      <c r="Q3563">
        <v>761.8</v>
      </c>
      <c r="R3563">
        <v>761.8</v>
      </c>
      <c r="S3563">
        <v>0</v>
      </c>
      <c r="T3563">
        <v>761.8</v>
      </c>
      <c r="U3563">
        <v>256</v>
      </c>
      <c r="V3563">
        <f>SUMIF(货件明细!K:K,F3563,货件明细!AQ:AQ)</f>
        <v>0</v>
      </c>
      <c r="W3563">
        <f t="shared" si="220"/>
        <v>1</v>
      </c>
      <c r="X3563">
        <f t="shared" si="221"/>
        <v>256</v>
      </c>
      <c r="Y3563">
        <f>SUMIF(货件明细!K:K,F3563,货件明细!I:I)</f>
        <v>0</v>
      </c>
      <c r="Z3563">
        <f t="shared" si="222"/>
        <v>63.1</v>
      </c>
      <c r="AA3563">
        <f>SUMIF(货件明细!K:K,F3563,货件明细!J:J)</f>
        <v>0</v>
      </c>
      <c r="AB3563">
        <f t="shared" si="223"/>
        <v>1</v>
      </c>
    </row>
    <row r="3564" spans="1:28">
      <c r="A3564">
        <v>2025</v>
      </c>
      <c r="B3564">
        <v>6</v>
      </c>
      <c r="C3564">
        <v>23</v>
      </c>
      <c r="D3564" s="4">
        <v>45815</v>
      </c>
      <c r="E3564" t="s">
        <v>28</v>
      </c>
      <c r="F3564" t="s">
        <v>3703</v>
      </c>
      <c r="G3564" t="s">
        <v>70</v>
      </c>
      <c r="H3564" t="s">
        <v>71</v>
      </c>
      <c r="I3564" t="s">
        <v>41</v>
      </c>
      <c r="J3564" t="s">
        <v>45</v>
      </c>
      <c r="K3564" t="s">
        <v>45</v>
      </c>
      <c r="L3564" t="s">
        <v>46</v>
      </c>
      <c r="M3564" t="s">
        <v>47</v>
      </c>
      <c r="N3564" t="s">
        <v>48</v>
      </c>
      <c r="O3564">
        <v>63.1</v>
      </c>
      <c r="Q3564">
        <v>665.6</v>
      </c>
      <c r="R3564">
        <v>665.6</v>
      </c>
      <c r="S3564">
        <v>0</v>
      </c>
      <c r="T3564">
        <v>665.6</v>
      </c>
      <c r="U3564">
        <v>256</v>
      </c>
      <c r="V3564">
        <f>SUMIF(货件明细!K:K,F3564,货件明细!AQ:AQ)</f>
        <v>0</v>
      </c>
      <c r="W3564">
        <f t="shared" si="220"/>
        <v>1</v>
      </c>
      <c r="X3564">
        <f t="shared" si="221"/>
        <v>256</v>
      </c>
      <c r="Y3564">
        <f>SUMIF(货件明细!K:K,F3564,货件明细!I:I)</f>
        <v>0</v>
      </c>
      <c r="Z3564">
        <f t="shared" si="222"/>
        <v>63.1</v>
      </c>
      <c r="AA3564">
        <f>SUMIF(货件明细!K:K,F3564,货件明细!J:J)</f>
        <v>0</v>
      </c>
      <c r="AB3564">
        <f t="shared" si="223"/>
        <v>1</v>
      </c>
    </row>
    <row r="3565" spans="1:28">
      <c r="A3565">
        <v>2025</v>
      </c>
      <c r="B3565">
        <v>6</v>
      </c>
      <c r="C3565">
        <v>23</v>
      </c>
      <c r="D3565" s="4">
        <v>45815</v>
      </c>
      <c r="E3565" t="s">
        <v>28</v>
      </c>
      <c r="F3565" t="s">
        <v>3704</v>
      </c>
      <c r="G3565" t="s">
        <v>54</v>
      </c>
      <c r="H3565" t="s">
        <v>31</v>
      </c>
      <c r="I3565" t="s">
        <v>41</v>
      </c>
      <c r="J3565" t="s">
        <v>45</v>
      </c>
      <c r="K3565" t="s">
        <v>100</v>
      </c>
      <c r="L3565" t="s">
        <v>46</v>
      </c>
      <c r="M3565" t="s">
        <v>47</v>
      </c>
      <c r="N3565" t="s">
        <v>101</v>
      </c>
      <c r="O3565">
        <v>63.1</v>
      </c>
      <c r="Q3565">
        <v>544.333333333333</v>
      </c>
      <c r="R3565">
        <v>544.333333333333</v>
      </c>
      <c r="S3565">
        <v>0</v>
      </c>
      <c r="T3565">
        <v>544.333333333333</v>
      </c>
      <c r="U3565">
        <v>256</v>
      </c>
      <c r="V3565">
        <f>SUMIF(货件明细!K:K,F3565,货件明细!AQ:AQ)</f>
        <v>0</v>
      </c>
      <c r="W3565">
        <f t="shared" si="220"/>
        <v>1</v>
      </c>
      <c r="X3565">
        <f t="shared" si="221"/>
        <v>256</v>
      </c>
      <c r="Y3565">
        <f>SUMIF(货件明细!K:K,F3565,货件明细!I:I)</f>
        <v>0</v>
      </c>
      <c r="Z3565">
        <f t="shared" si="222"/>
        <v>63.1</v>
      </c>
      <c r="AA3565">
        <f>SUMIF(货件明细!K:K,F3565,货件明细!J:J)</f>
        <v>0</v>
      </c>
      <c r="AB3565">
        <f t="shared" si="223"/>
        <v>1</v>
      </c>
    </row>
    <row r="3566" spans="1:28">
      <c r="A3566">
        <v>2025</v>
      </c>
      <c r="B3566">
        <v>6</v>
      </c>
      <c r="C3566">
        <v>24</v>
      </c>
      <c r="D3566" s="4">
        <v>45817</v>
      </c>
      <c r="E3566" t="s">
        <v>28</v>
      </c>
      <c r="F3566" t="s">
        <v>3705</v>
      </c>
      <c r="G3566" t="s">
        <v>30</v>
      </c>
      <c r="H3566" t="s">
        <v>31</v>
      </c>
      <c r="I3566" t="s">
        <v>129</v>
      </c>
      <c r="J3566" t="s">
        <v>33</v>
      </c>
      <c r="K3566" t="s">
        <v>33</v>
      </c>
      <c r="L3566" t="s">
        <v>34</v>
      </c>
      <c r="M3566" t="s">
        <v>3706</v>
      </c>
      <c r="N3566" t="s">
        <v>272</v>
      </c>
      <c r="O3566">
        <v>42.6</v>
      </c>
      <c r="Q3566">
        <v>2236</v>
      </c>
      <c r="R3566">
        <v>2386</v>
      </c>
      <c r="S3566">
        <v>195.60992</v>
      </c>
      <c r="T3566">
        <v>2581.60992</v>
      </c>
      <c r="U3566">
        <v>134</v>
      </c>
      <c r="V3566">
        <f>SUMIF(货件明细!K:K,F3566,货件明细!AQ:AQ)</f>
        <v>0</v>
      </c>
      <c r="W3566">
        <f t="shared" si="220"/>
        <v>1</v>
      </c>
      <c r="X3566">
        <f t="shared" si="221"/>
        <v>134</v>
      </c>
      <c r="Y3566">
        <f>SUMIF(货件明细!K:K,F3566,货件明细!I:I)</f>
        <v>0</v>
      </c>
      <c r="Z3566">
        <f t="shared" si="222"/>
        <v>42.6</v>
      </c>
      <c r="AA3566">
        <f>SUMIF(货件明细!K:K,F3566,货件明细!J:J)</f>
        <v>0</v>
      </c>
      <c r="AB3566">
        <f t="shared" si="223"/>
        <v>1</v>
      </c>
    </row>
    <row r="3567" spans="1:28">
      <c r="A3567">
        <v>2025</v>
      </c>
      <c r="B3567">
        <v>6</v>
      </c>
      <c r="C3567">
        <v>24</v>
      </c>
      <c r="D3567" s="4">
        <v>45818</v>
      </c>
      <c r="E3567" t="s">
        <v>28</v>
      </c>
      <c r="F3567" t="s">
        <v>3707</v>
      </c>
      <c r="G3567" t="s">
        <v>275</v>
      </c>
      <c r="H3567" t="s">
        <v>31</v>
      </c>
      <c r="I3567" t="s">
        <v>80</v>
      </c>
      <c r="J3567" t="s">
        <v>1110</v>
      </c>
      <c r="K3567" t="s">
        <v>1110</v>
      </c>
      <c r="L3567" t="s">
        <v>34</v>
      </c>
      <c r="M3567" t="s">
        <v>65</v>
      </c>
      <c r="N3567" t="s">
        <v>2857</v>
      </c>
      <c r="O3567">
        <v>12.6</v>
      </c>
      <c r="Q3567">
        <v>539.5</v>
      </c>
      <c r="R3567">
        <v>539.5</v>
      </c>
      <c r="S3567">
        <v>139.9296</v>
      </c>
      <c r="T3567">
        <v>679.4296</v>
      </c>
      <c r="U3567">
        <v>120</v>
      </c>
      <c r="V3567">
        <f>SUMIF(货件明细!K:K,F3567,货件明细!AQ:AQ)</f>
        <v>0</v>
      </c>
      <c r="W3567">
        <f t="shared" si="220"/>
        <v>1</v>
      </c>
      <c r="X3567">
        <f t="shared" si="221"/>
        <v>120</v>
      </c>
      <c r="Y3567">
        <f>SUMIF(货件明细!K:K,F3567,货件明细!I:I)</f>
        <v>0</v>
      </c>
      <c r="Z3567">
        <f t="shared" si="222"/>
        <v>12.6</v>
      </c>
      <c r="AA3567">
        <f>SUMIF(货件明细!K:K,F3567,货件明细!J:J)</f>
        <v>0</v>
      </c>
      <c r="AB3567">
        <f t="shared" si="223"/>
        <v>1</v>
      </c>
    </row>
    <row r="3568" spans="1:28">
      <c r="A3568">
        <v>2025</v>
      </c>
      <c r="B3568">
        <v>6</v>
      </c>
      <c r="C3568">
        <v>24</v>
      </c>
      <c r="D3568" s="4">
        <v>45818</v>
      </c>
      <c r="E3568" t="s">
        <v>28</v>
      </c>
      <c r="F3568" t="s">
        <v>3708</v>
      </c>
      <c r="G3568" t="s">
        <v>275</v>
      </c>
      <c r="H3568" t="s">
        <v>31</v>
      </c>
      <c r="I3568" t="s">
        <v>96</v>
      </c>
      <c r="J3568" t="s">
        <v>1110</v>
      </c>
      <c r="K3568" t="s">
        <v>1110</v>
      </c>
      <c r="L3568" t="s">
        <v>34</v>
      </c>
      <c r="M3568" t="s">
        <v>65</v>
      </c>
      <c r="N3568" t="s">
        <v>2857</v>
      </c>
      <c r="O3568">
        <v>21.8</v>
      </c>
      <c r="Q3568">
        <v>913</v>
      </c>
      <c r="R3568">
        <v>913</v>
      </c>
      <c r="S3568">
        <v>219.22304</v>
      </c>
      <c r="T3568">
        <v>1132.22304</v>
      </c>
      <c r="U3568">
        <v>188</v>
      </c>
      <c r="V3568">
        <f>SUMIF(货件明细!K:K,F3568,货件明细!AQ:AQ)</f>
        <v>0</v>
      </c>
      <c r="W3568">
        <f t="shared" si="220"/>
        <v>1</v>
      </c>
      <c r="X3568">
        <f t="shared" si="221"/>
        <v>188</v>
      </c>
      <c r="Y3568">
        <f>SUMIF(货件明细!K:K,F3568,货件明细!I:I)</f>
        <v>0</v>
      </c>
      <c r="Z3568">
        <f t="shared" si="222"/>
        <v>21.8</v>
      </c>
      <c r="AA3568">
        <f>SUMIF(货件明细!K:K,F3568,货件明细!J:J)</f>
        <v>0</v>
      </c>
      <c r="AB3568">
        <f t="shared" si="223"/>
        <v>1</v>
      </c>
    </row>
    <row r="3569" spans="1:28">
      <c r="A3569">
        <v>2025</v>
      </c>
      <c r="B3569">
        <v>6</v>
      </c>
      <c r="C3569">
        <v>24</v>
      </c>
      <c r="D3569" s="4">
        <v>45818</v>
      </c>
      <c r="E3569" t="s">
        <v>28</v>
      </c>
      <c r="F3569" t="s">
        <v>3709</v>
      </c>
      <c r="G3569" t="s">
        <v>2298</v>
      </c>
      <c r="H3569" t="s">
        <v>31</v>
      </c>
      <c r="I3569" t="s">
        <v>145</v>
      </c>
      <c r="J3569" t="s">
        <v>33</v>
      </c>
      <c r="K3569" t="s">
        <v>33</v>
      </c>
      <c r="L3569" t="s">
        <v>34</v>
      </c>
      <c r="M3569" t="s">
        <v>2856</v>
      </c>
      <c r="N3569" t="s">
        <v>272</v>
      </c>
      <c r="O3569">
        <v>33.6</v>
      </c>
      <c r="Q3569">
        <v>1887</v>
      </c>
      <c r="R3569">
        <v>1969.5</v>
      </c>
      <c r="S3569">
        <v>472.84544</v>
      </c>
      <c r="T3569">
        <v>2442.34544</v>
      </c>
      <c r="U3569">
        <v>248</v>
      </c>
      <c r="V3569">
        <f>SUMIF(货件明细!K:K,F3569,货件明细!AQ:AQ)</f>
        <v>0</v>
      </c>
      <c r="W3569">
        <f t="shared" si="220"/>
        <v>1</v>
      </c>
      <c r="X3569">
        <f t="shared" si="221"/>
        <v>248</v>
      </c>
      <c r="Y3569">
        <f>SUMIF(货件明细!K:K,F3569,货件明细!I:I)</f>
        <v>0</v>
      </c>
      <c r="Z3569">
        <f t="shared" si="222"/>
        <v>33.6</v>
      </c>
      <c r="AA3569">
        <f>SUMIF(货件明细!K:K,F3569,货件明细!J:J)</f>
        <v>0</v>
      </c>
      <c r="AB3569">
        <f t="shared" si="223"/>
        <v>1</v>
      </c>
    </row>
    <row r="3570" spans="1:28">
      <c r="A3570">
        <v>2025</v>
      </c>
      <c r="B3570">
        <v>6</v>
      </c>
      <c r="C3570">
        <v>24</v>
      </c>
      <c r="D3570" s="4">
        <v>45818</v>
      </c>
      <c r="E3570" t="s">
        <v>28</v>
      </c>
      <c r="F3570" t="s">
        <v>3710</v>
      </c>
      <c r="G3570" t="s">
        <v>2298</v>
      </c>
      <c r="H3570" t="s">
        <v>31</v>
      </c>
      <c r="I3570" t="s">
        <v>39</v>
      </c>
      <c r="J3570" t="s">
        <v>33</v>
      </c>
      <c r="K3570" t="s">
        <v>33</v>
      </c>
      <c r="L3570" t="s">
        <v>34</v>
      </c>
      <c r="M3570" t="s">
        <v>2856</v>
      </c>
      <c r="N3570" t="s">
        <v>272</v>
      </c>
      <c r="O3570">
        <v>23.65</v>
      </c>
      <c r="Q3570">
        <v>1387.5</v>
      </c>
      <c r="R3570">
        <v>1470</v>
      </c>
      <c r="S3570">
        <v>201.95048</v>
      </c>
      <c r="T3570">
        <v>1671.95048</v>
      </c>
      <c r="U3570">
        <v>95</v>
      </c>
      <c r="V3570">
        <f>SUMIF(货件明细!K:K,F3570,货件明细!AQ:AQ)</f>
        <v>0</v>
      </c>
      <c r="W3570">
        <f t="shared" si="220"/>
        <v>1</v>
      </c>
      <c r="X3570">
        <f t="shared" si="221"/>
        <v>95</v>
      </c>
      <c r="Y3570">
        <f>SUMIF(货件明细!K:K,F3570,货件明细!I:I)</f>
        <v>0</v>
      </c>
      <c r="Z3570">
        <f t="shared" si="222"/>
        <v>23.65</v>
      </c>
      <c r="AA3570">
        <f>SUMIF(货件明细!K:K,F3570,货件明细!J:J)</f>
        <v>0</v>
      </c>
      <c r="AB3570">
        <f t="shared" si="223"/>
        <v>1</v>
      </c>
    </row>
    <row r="3571" spans="1:28">
      <c r="A3571">
        <v>2025</v>
      </c>
      <c r="B3571">
        <v>6</v>
      </c>
      <c r="C3571">
        <v>24</v>
      </c>
      <c r="D3571" s="4">
        <v>45818</v>
      </c>
      <c r="E3571" t="s">
        <v>28</v>
      </c>
      <c r="F3571" t="s">
        <v>3711</v>
      </c>
      <c r="G3571" t="s">
        <v>2298</v>
      </c>
      <c r="H3571" t="s">
        <v>31</v>
      </c>
      <c r="I3571" t="s">
        <v>111</v>
      </c>
      <c r="J3571" t="s">
        <v>1110</v>
      </c>
      <c r="K3571" t="s">
        <v>1110</v>
      </c>
      <c r="L3571" t="s">
        <v>34</v>
      </c>
      <c r="M3571" t="s">
        <v>65</v>
      </c>
      <c r="N3571" t="s">
        <v>2857</v>
      </c>
      <c r="O3571">
        <v>13.7</v>
      </c>
      <c r="Q3571">
        <v>581</v>
      </c>
      <c r="R3571">
        <v>581</v>
      </c>
      <c r="S3571">
        <v>136.57712</v>
      </c>
      <c r="T3571">
        <v>717.57712</v>
      </c>
      <c r="U3571">
        <v>70</v>
      </c>
      <c r="V3571">
        <f>SUMIF(货件明细!K:K,F3571,货件明细!AQ:AQ)</f>
        <v>0</v>
      </c>
      <c r="W3571">
        <f t="shared" si="220"/>
        <v>1</v>
      </c>
      <c r="X3571">
        <f t="shared" si="221"/>
        <v>70</v>
      </c>
      <c r="Y3571">
        <f>SUMIF(货件明细!K:K,F3571,货件明细!I:I)</f>
        <v>0</v>
      </c>
      <c r="Z3571">
        <f t="shared" si="222"/>
        <v>13.7</v>
      </c>
      <c r="AA3571">
        <f>SUMIF(货件明细!K:K,F3571,货件明细!J:J)</f>
        <v>0</v>
      </c>
      <c r="AB3571">
        <f t="shared" si="223"/>
        <v>1</v>
      </c>
    </row>
    <row r="3572" spans="1:28">
      <c r="A3572">
        <v>2025</v>
      </c>
      <c r="B3572">
        <v>6</v>
      </c>
      <c r="C3572">
        <v>24</v>
      </c>
      <c r="D3572" s="4">
        <v>45819</v>
      </c>
      <c r="E3572" t="s">
        <v>28</v>
      </c>
      <c r="F3572" t="s">
        <v>3712</v>
      </c>
      <c r="G3572" t="s">
        <v>2298</v>
      </c>
      <c r="H3572" t="s">
        <v>31</v>
      </c>
      <c r="I3572" t="s">
        <v>41</v>
      </c>
      <c r="J3572" t="s">
        <v>33</v>
      </c>
      <c r="K3572" t="s">
        <v>33</v>
      </c>
      <c r="L3572" t="s">
        <v>34</v>
      </c>
      <c r="M3572" t="s">
        <v>2856</v>
      </c>
      <c r="N3572" t="s">
        <v>272</v>
      </c>
      <c r="O3572">
        <v>27.6</v>
      </c>
      <c r="Q3572">
        <v>1512</v>
      </c>
      <c r="R3572">
        <v>1677</v>
      </c>
      <c r="S3572">
        <v>279.56768</v>
      </c>
      <c r="T3572">
        <v>1956.56768</v>
      </c>
      <c r="U3572">
        <v>142</v>
      </c>
      <c r="V3572">
        <f>SUMIF(货件明细!K:K,F3572,货件明细!AQ:AQ)</f>
        <v>0</v>
      </c>
      <c r="W3572">
        <f t="shared" si="220"/>
        <v>1</v>
      </c>
      <c r="X3572">
        <f t="shared" si="221"/>
        <v>142</v>
      </c>
      <c r="Y3572">
        <f>SUMIF(货件明细!K:K,F3572,货件明细!I:I)</f>
        <v>0</v>
      </c>
      <c r="Z3572">
        <f t="shared" si="222"/>
        <v>27.6</v>
      </c>
      <c r="AA3572">
        <f>SUMIF(货件明细!K:K,F3572,货件明细!J:J)</f>
        <v>0</v>
      </c>
      <c r="AB3572">
        <f t="shared" si="223"/>
        <v>1</v>
      </c>
    </row>
    <row r="3573" spans="1:28">
      <c r="A3573">
        <v>2025</v>
      </c>
      <c r="B3573">
        <v>6</v>
      </c>
      <c r="C3573">
        <v>24</v>
      </c>
      <c r="D3573" s="4">
        <v>45819</v>
      </c>
      <c r="E3573" t="s">
        <v>28</v>
      </c>
      <c r="F3573" t="s">
        <v>3713</v>
      </c>
      <c r="G3573" t="s">
        <v>2298</v>
      </c>
      <c r="H3573" t="s">
        <v>31</v>
      </c>
      <c r="I3573" t="s">
        <v>32</v>
      </c>
      <c r="J3573" t="s">
        <v>33</v>
      </c>
      <c r="K3573" t="s">
        <v>33</v>
      </c>
      <c r="L3573" t="s">
        <v>34</v>
      </c>
      <c r="M3573" t="s">
        <v>2856</v>
      </c>
      <c r="N3573" t="s">
        <v>272</v>
      </c>
      <c r="O3573">
        <v>22.3</v>
      </c>
      <c r="Q3573">
        <v>1242</v>
      </c>
      <c r="R3573">
        <v>1407</v>
      </c>
      <c r="S3573">
        <v>237.73456</v>
      </c>
      <c r="T3573">
        <v>1644.73456</v>
      </c>
      <c r="U3573">
        <v>119</v>
      </c>
      <c r="V3573">
        <f>SUMIF(货件明细!K:K,F3573,货件明细!AQ:AQ)</f>
        <v>0</v>
      </c>
      <c r="W3573">
        <f t="shared" si="220"/>
        <v>1</v>
      </c>
      <c r="X3573">
        <f t="shared" si="221"/>
        <v>119</v>
      </c>
      <c r="Y3573">
        <f>SUMIF(货件明细!K:K,F3573,货件明细!I:I)</f>
        <v>0</v>
      </c>
      <c r="Z3573">
        <f t="shared" si="222"/>
        <v>22.3</v>
      </c>
      <c r="AA3573">
        <f>SUMIF(货件明细!K:K,F3573,货件明细!J:J)</f>
        <v>0</v>
      </c>
      <c r="AB3573">
        <f t="shared" si="223"/>
        <v>1</v>
      </c>
    </row>
    <row r="3574" spans="1:28">
      <c r="A3574">
        <v>2025</v>
      </c>
      <c r="B3574">
        <v>6</v>
      </c>
      <c r="C3574">
        <v>24</v>
      </c>
      <c r="D3574" s="4">
        <v>45820</v>
      </c>
      <c r="E3574" t="s">
        <v>28</v>
      </c>
      <c r="F3574" t="s">
        <v>3714</v>
      </c>
      <c r="G3574" t="s">
        <v>2298</v>
      </c>
      <c r="H3574" t="s">
        <v>31</v>
      </c>
      <c r="I3574" t="s">
        <v>32</v>
      </c>
      <c r="J3574" t="s">
        <v>1110</v>
      </c>
      <c r="K3574" t="s">
        <v>1110</v>
      </c>
      <c r="L3574" t="s">
        <v>34</v>
      </c>
      <c r="M3574" t="s">
        <v>65</v>
      </c>
      <c r="N3574" t="s">
        <v>2857</v>
      </c>
      <c r="O3574">
        <v>27.8</v>
      </c>
      <c r="Q3574">
        <v>1148</v>
      </c>
      <c r="R3574">
        <v>1211.63636363636</v>
      </c>
      <c r="S3574">
        <v>246.3344</v>
      </c>
      <c r="T3574">
        <v>1457.97076363636</v>
      </c>
      <c r="U3574">
        <v>122</v>
      </c>
      <c r="V3574">
        <f>SUMIF(货件明细!K:K,F3574,货件明细!AQ:AQ)</f>
        <v>0</v>
      </c>
      <c r="W3574">
        <f t="shared" si="220"/>
        <v>1</v>
      </c>
      <c r="X3574">
        <f t="shared" si="221"/>
        <v>122</v>
      </c>
      <c r="Y3574">
        <f>SUMIF(货件明细!K:K,F3574,货件明细!I:I)</f>
        <v>0</v>
      </c>
      <c r="Z3574">
        <f t="shared" si="222"/>
        <v>27.8</v>
      </c>
      <c r="AA3574">
        <f>SUMIF(货件明细!K:K,F3574,货件明细!J:J)</f>
        <v>0</v>
      </c>
      <c r="AB3574">
        <f t="shared" si="223"/>
        <v>1</v>
      </c>
    </row>
    <row r="3575" spans="1:28">
      <c r="A3575">
        <v>2025</v>
      </c>
      <c r="B3575">
        <v>6</v>
      </c>
      <c r="C3575">
        <v>24</v>
      </c>
      <c r="D3575" s="4">
        <v>45820</v>
      </c>
      <c r="E3575" t="s">
        <v>28</v>
      </c>
      <c r="F3575" t="s">
        <v>3715</v>
      </c>
      <c r="G3575" t="s">
        <v>2298</v>
      </c>
      <c r="H3575" t="s">
        <v>31</v>
      </c>
      <c r="I3575" t="s">
        <v>96</v>
      </c>
      <c r="J3575" t="s">
        <v>1110</v>
      </c>
      <c r="K3575" t="s">
        <v>1110</v>
      </c>
      <c r="L3575" t="s">
        <v>34</v>
      </c>
      <c r="M3575" t="s">
        <v>65</v>
      </c>
      <c r="N3575" t="s">
        <v>2857</v>
      </c>
      <c r="O3575">
        <v>15.95</v>
      </c>
      <c r="Q3575">
        <v>656</v>
      </c>
      <c r="R3575">
        <v>692.363636363636</v>
      </c>
      <c r="S3575">
        <v>98.09648</v>
      </c>
      <c r="T3575">
        <v>790.460116363636</v>
      </c>
      <c r="U3575">
        <v>41</v>
      </c>
      <c r="V3575">
        <f>SUMIF(货件明细!K:K,F3575,货件明细!AQ:AQ)</f>
        <v>0</v>
      </c>
      <c r="W3575">
        <f t="shared" si="220"/>
        <v>1</v>
      </c>
      <c r="X3575">
        <f t="shared" si="221"/>
        <v>41</v>
      </c>
      <c r="Y3575">
        <f>SUMIF(货件明细!K:K,F3575,货件明细!I:I)</f>
        <v>0</v>
      </c>
      <c r="Z3575">
        <f t="shared" si="222"/>
        <v>15.95</v>
      </c>
      <c r="AA3575">
        <f>SUMIF(货件明细!K:K,F3575,货件明细!J:J)</f>
        <v>0</v>
      </c>
      <c r="AB3575">
        <f t="shared" si="223"/>
        <v>1</v>
      </c>
    </row>
    <row r="3576" spans="1:28">
      <c r="A3576">
        <v>2025</v>
      </c>
      <c r="B3576">
        <v>6</v>
      </c>
      <c r="C3576">
        <v>24</v>
      </c>
      <c r="D3576" s="4">
        <v>45820</v>
      </c>
      <c r="E3576" t="s">
        <v>28</v>
      </c>
      <c r="F3576" t="s">
        <v>3716</v>
      </c>
      <c r="G3576" t="s">
        <v>2298</v>
      </c>
      <c r="H3576" t="s">
        <v>31</v>
      </c>
      <c r="I3576" t="s">
        <v>39</v>
      </c>
      <c r="J3576" t="s">
        <v>1110</v>
      </c>
      <c r="K3576" t="s">
        <v>1110</v>
      </c>
      <c r="L3576" t="s">
        <v>34</v>
      </c>
      <c r="M3576" t="s">
        <v>65</v>
      </c>
      <c r="N3576" t="s">
        <v>2857</v>
      </c>
      <c r="O3576">
        <v>43.6</v>
      </c>
      <c r="Q3576">
        <v>1804</v>
      </c>
      <c r="R3576">
        <v>1904</v>
      </c>
      <c r="S3576">
        <v>274.90336</v>
      </c>
      <c r="T3576">
        <v>2178.90336</v>
      </c>
      <c r="U3576">
        <v>130</v>
      </c>
      <c r="V3576">
        <f>SUMIF(货件明细!K:K,F3576,货件明细!AQ:AQ)</f>
        <v>0</v>
      </c>
      <c r="W3576">
        <f t="shared" si="220"/>
        <v>1</v>
      </c>
      <c r="X3576">
        <f t="shared" si="221"/>
        <v>130</v>
      </c>
      <c r="Y3576">
        <f>SUMIF(货件明细!K:K,F3576,货件明细!I:I)</f>
        <v>0</v>
      </c>
      <c r="Z3576">
        <f t="shared" si="222"/>
        <v>43.6</v>
      </c>
      <c r="AA3576">
        <f>SUMIF(货件明细!K:K,F3576,货件明细!J:J)</f>
        <v>0</v>
      </c>
      <c r="AB3576">
        <f t="shared" si="223"/>
        <v>1</v>
      </c>
    </row>
    <row r="3577" spans="1:28">
      <c r="A3577">
        <v>2025</v>
      </c>
      <c r="B3577">
        <v>6</v>
      </c>
      <c r="C3577">
        <v>24</v>
      </c>
      <c r="D3577" s="4">
        <v>45821</v>
      </c>
      <c r="E3577" t="s">
        <v>28</v>
      </c>
      <c r="F3577" t="s">
        <v>3717</v>
      </c>
      <c r="G3577" t="s">
        <v>2298</v>
      </c>
      <c r="H3577" t="s">
        <v>31</v>
      </c>
      <c r="I3577" t="s">
        <v>80</v>
      </c>
      <c r="J3577" t="s">
        <v>1110</v>
      </c>
      <c r="K3577" t="s">
        <v>1110</v>
      </c>
      <c r="L3577" t="s">
        <v>34</v>
      </c>
      <c r="M3577" t="s">
        <v>65</v>
      </c>
      <c r="N3577" t="s">
        <v>2857</v>
      </c>
      <c r="O3577">
        <v>26.9</v>
      </c>
      <c r="Q3577">
        <v>1148</v>
      </c>
      <c r="R3577">
        <v>1148</v>
      </c>
      <c r="S3577">
        <v>223.7416</v>
      </c>
      <c r="T3577">
        <v>1371.7416</v>
      </c>
      <c r="U3577">
        <v>103</v>
      </c>
      <c r="V3577">
        <f>SUMIF(货件明细!K:K,F3577,货件明细!AQ:AQ)</f>
        <v>0</v>
      </c>
      <c r="W3577">
        <f t="shared" si="220"/>
        <v>1</v>
      </c>
      <c r="X3577">
        <f t="shared" si="221"/>
        <v>103</v>
      </c>
      <c r="Y3577">
        <f>SUMIF(货件明细!K:K,F3577,货件明细!I:I)</f>
        <v>0</v>
      </c>
      <c r="Z3577">
        <f t="shared" si="222"/>
        <v>26.9</v>
      </c>
      <c r="AA3577">
        <f>SUMIF(货件明细!K:K,F3577,货件明细!J:J)</f>
        <v>0</v>
      </c>
      <c r="AB3577">
        <f t="shared" si="223"/>
        <v>1</v>
      </c>
    </row>
    <row r="3578" spans="1:28">
      <c r="A3578">
        <v>2025</v>
      </c>
      <c r="B3578">
        <v>6</v>
      </c>
      <c r="C3578">
        <v>24</v>
      </c>
      <c r="D3578" s="4">
        <v>45821</v>
      </c>
      <c r="E3578" t="s">
        <v>28</v>
      </c>
      <c r="F3578" t="s">
        <v>3718</v>
      </c>
      <c r="G3578" t="s">
        <v>2298</v>
      </c>
      <c r="H3578" t="s">
        <v>31</v>
      </c>
      <c r="I3578" t="s">
        <v>57</v>
      </c>
      <c r="J3578" t="s">
        <v>1110</v>
      </c>
      <c r="K3578" t="s">
        <v>1110</v>
      </c>
      <c r="L3578" t="s">
        <v>34</v>
      </c>
      <c r="M3578" t="s">
        <v>65</v>
      </c>
      <c r="N3578" t="s">
        <v>2857</v>
      </c>
      <c r="O3578">
        <v>21.7</v>
      </c>
      <c r="Q3578">
        <v>902</v>
      </c>
      <c r="R3578">
        <v>902</v>
      </c>
      <c r="S3578">
        <v>168.3528</v>
      </c>
      <c r="T3578">
        <v>1070.3528</v>
      </c>
      <c r="U3578">
        <v>70</v>
      </c>
      <c r="V3578">
        <f>SUMIF(货件明细!K:K,F3578,货件明细!AQ:AQ)</f>
        <v>0</v>
      </c>
      <c r="W3578">
        <f t="shared" si="220"/>
        <v>1</v>
      </c>
      <c r="X3578">
        <f t="shared" si="221"/>
        <v>70</v>
      </c>
      <c r="Y3578">
        <f>SUMIF(货件明细!K:K,F3578,货件明细!I:I)</f>
        <v>0</v>
      </c>
      <c r="Z3578">
        <f t="shared" si="222"/>
        <v>21.7</v>
      </c>
      <c r="AA3578">
        <f>SUMIF(货件明细!K:K,F3578,货件明细!J:J)</f>
        <v>0</v>
      </c>
      <c r="AB3578">
        <f t="shared" si="223"/>
        <v>1</v>
      </c>
    </row>
    <row r="3579" spans="1:28">
      <c r="A3579">
        <v>2025</v>
      </c>
      <c r="B3579">
        <v>6</v>
      </c>
      <c r="C3579">
        <v>24</v>
      </c>
      <c r="D3579" s="4">
        <v>45821</v>
      </c>
      <c r="E3579" t="s">
        <v>28</v>
      </c>
      <c r="F3579" t="s">
        <v>3719</v>
      </c>
      <c r="G3579" t="s">
        <v>2298</v>
      </c>
      <c r="H3579" t="s">
        <v>31</v>
      </c>
      <c r="I3579" t="s">
        <v>111</v>
      </c>
      <c r="J3579" t="s">
        <v>1110</v>
      </c>
      <c r="K3579" t="s">
        <v>1110</v>
      </c>
      <c r="L3579" t="s">
        <v>34</v>
      </c>
      <c r="M3579" t="s">
        <v>65</v>
      </c>
      <c r="N3579" t="s">
        <v>2857</v>
      </c>
      <c r="O3579">
        <v>17.86</v>
      </c>
      <c r="Q3579">
        <v>738</v>
      </c>
      <c r="R3579">
        <v>738</v>
      </c>
      <c r="S3579">
        <v>159.75296</v>
      </c>
      <c r="T3579">
        <v>897.75296</v>
      </c>
      <c r="U3579">
        <v>79</v>
      </c>
      <c r="V3579">
        <f>SUMIF(货件明细!K:K,F3579,货件明细!AQ:AQ)</f>
        <v>0</v>
      </c>
      <c r="W3579">
        <f t="shared" si="220"/>
        <v>1</v>
      </c>
      <c r="X3579">
        <f t="shared" si="221"/>
        <v>79</v>
      </c>
      <c r="Y3579">
        <f>SUMIF(货件明细!K:K,F3579,货件明细!I:I)</f>
        <v>0</v>
      </c>
      <c r="Z3579">
        <f t="shared" si="222"/>
        <v>17.86</v>
      </c>
      <c r="AA3579">
        <f>SUMIF(货件明细!K:K,F3579,货件明细!J:J)</f>
        <v>0</v>
      </c>
      <c r="AB3579">
        <f t="shared" si="223"/>
        <v>1</v>
      </c>
    </row>
    <row r="3580" spans="1:28">
      <c r="A3580">
        <v>2025</v>
      </c>
      <c r="B3580">
        <v>6</v>
      </c>
      <c r="C3580">
        <v>24</v>
      </c>
      <c r="D3580" s="4">
        <v>45821</v>
      </c>
      <c r="E3580" t="s">
        <v>28</v>
      </c>
      <c r="F3580" t="s">
        <v>3720</v>
      </c>
      <c r="G3580" t="s">
        <v>2298</v>
      </c>
      <c r="H3580" t="s">
        <v>31</v>
      </c>
      <c r="I3580" t="s">
        <v>145</v>
      </c>
      <c r="J3580" t="s">
        <v>33</v>
      </c>
      <c r="K3580" t="s">
        <v>33</v>
      </c>
      <c r="L3580" t="s">
        <v>34</v>
      </c>
      <c r="M3580" t="s">
        <v>2856</v>
      </c>
      <c r="N3580" t="s">
        <v>272</v>
      </c>
      <c r="O3580">
        <v>21.79</v>
      </c>
      <c r="Q3580">
        <v>1177</v>
      </c>
      <c r="R3580">
        <v>1232</v>
      </c>
      <c r="S3580">
        <v>322.8584</v>
      </c>
      <c r="T3580">
        <v>1554.8584</v>
      </c>
      <c r="U3580">
        <v>170</v>
      </c>
      <c r="V3580">
        <f>SUMIF(货件明细!K:K,F3580,货件明细!AQ:AQ)</f>
        <v>0</v>
      </c>
      <c r="W3580">
        <f t="shared" si="220"/>
        <v>1</v>
      </c>
      <c r="X3580">
        <f t="shared" si="221"/>
        <v>170</v>
      </c>
      <c r="Y3580">
        <f>SUMIF(货件明细!K:K,F3580,货件明细!I:I)</f>
        <v>0</v>
      </c>
      <c r="Z3580">
        <f t="shared" si="222"/>
        <v>21.79</v>
      </c>
      <c r="AA3580">
        <f>SUMIF(货件明细!K:K,F3580,货件明细!J:J)</f>
        <v>0</v>
      </c>
      <c r="AB3580">
        <f t="shared" si="223"/>
        <v>1</v>
      </c>
    </row>
    <row r="3581" spans="1:28">
      <c r="A3581">
        <v>2025</v>
      </c>
      <c r="B3581">
        <v>6</v>
      </c>
      <c r="C3581">
        <v>24</v>
      </c>
      <c r="D3581" s="4">
        <v>45821</v>
      </c>
      <c r="E3581" t="s">
        <v>28</v>
      </c>
      <c r="F3581" t="s">
        <v>3721</v>
      </c>
      <c r="G3581" t="s">
        <v>2298</v>
      </c>
      <c r="H3581" t="s">
        <v>31</v>
      </c>
      <c r="I3581" t="s">
        <v>96</v>
      </c>
      <c r="J3581" t="s">
        <v>33</v>
      </c>
      <c r="K3581" t="s">
        <v>33</v>
      </c>
      <c r="L3581" t="s">
        <v>34</v>
      </c>
      <c r="M3581" t="s">
        <v>2856</v>
      </c>
      <c r="N3581" t="s">
        <v>272</v>
      </c>
      <c r="O3581">
        <v>8.8</v>
      </c>
      <c r="Q3581">
        <v>481.5</v>
      </c>
      <c r="R3581">
        <v>536.5</v>
      </c>
      <c r="S3581">
        <v>117.62832</v>
      </c>
      <c r="T3581">
        <v>654.12832</v>
      </c>
      <c r="U3581">
        <v>59</v>
      </c>
      <c r="V3581">
        <f>SUMIF(货件明细!K:K,F3581,货件明细!AQ:AQ)</f>
        <v>0</v>
      </c>
      <c r="W3581">
        <f t="shared" si="220"/>
        <v>1</v>
      </c>
      <c r="X3581">
        <f t="shared" si="221"/>
        <v>59</v>
      </c>
      <c r="Y3581">
        <f>SUMIF(货件明细!K:K,F3581,货件明细!I:I)</f>
        <v>0</v>
      </c>
      <c r="Z3581">
        <f t="shared" si="222"/>
        <v>8.8</v>
      </c>
      <c r="AA3581">
        <f>SUMIF(货件明细!K:K,F3581,货件明细!J:J)</f>
        <v>0</v>
      </c>
      <c r="AB3581">
        <f t="shared" si="223"/>
        <v>1</v>
      </c>
    </row>
    <row r="3582" spans="1:28">
      <c r="A3582">
        <v>2025</v>
      </c>
      <c r="B3582">
        <v>6</v>
      </c>
      <c r="C3582">
        <v>24</v>
      </c>
      <c r="D3582" s="4">
        <v>45821</v>
      </c>
      <c r="E3582" t="s">
        <v>28</v>
      </c>
      <c r="F3582" t="s">
        <v>3722</v>
      </c>
      <c r="G3582" t="s">
        <v>2298</v>
      </c>
      <c r="H3582" t="s">
        <v>31</v>
      </c>
      <c r="I3582" t="s">
        <v>57</v>
      </c>
      <c r="J3582" t="s">
        <v>33</v>
      </c>
      <c r="K3582" t="s">
        <v>33</v>
      </c>
      <c r="L3582" t="s">
        <v>34</v>
      </c>
      <c r="M3582" t="s">
        <v>2856</v>
      </c>
      <c r="N3582" t="s">
        <v>272</v>
      </c>
      <c r="O3582">
        <v>21.8</v>
      </c>
      <c r="Q3582">
        <v>1177</v>
      </c>
      <c r="R3582">
        <v>1232</v>
      </c>
      <c r="S3582">
        <v>263.38832</v>
      </c>
      <c r="T3582">
        <v>1495.38832</v>
      </c>
      <c r="U3582">
        <v>139</v>
      </c>
      <c r="V3582">
        <f>SUMIF(货件明细!K:K,F3582,货件明细!AQ:AQ)</f>
        <v>0</v>
      </c>
      <c r="W3582">
        <f t="shared" si="220"/>
        <v>1</v>
      </c>
      <c r="X3582">
        <f t="shared" si="221"/>
        <v>139</v>
      </c>
      <c r="Y3582">
        <f>SUMIF(货件明细!K:K,F3582,货件明细!I:I)</f>
        <v>0</v>
      </c>
      <c r="Z3582">
        <f t="shared" si="222"/>
        <v>21.8</v>
      </c>
      <c r="AA3582">
        <f>SUMIF(货件明细!K:K,F3582,货件明细!J:J)</f>
        <v>0</v>
      </c>
      <c r="AB3582">
        <f t="shared" si="223"/>
        <v>1</v>
      </c>
    </row>
    <row r="3583" spans="1:28">
      <c r="A3583">
        <v>2025</v>
      </c>
      <c r="B3583">
        <v>6</v>
      </c>
      <c r="C3583">
        <v>24</v>
      </c>
      <c r="D3583" s="4">
        <v>45821</v>
      </c>
      <c r="E3583" t="s">
        <v>28</v>
      </c>
      <c r="F3583" t="s">
        <v>3723</v>
      </c>
      <c r="G3583" t="s">
        <v>263</v>
      </c>
      <c r="H3583" t="s">
        <v>44</v>
      </c>
      <c r="I3583" t="s">
        <v>57</v>
      </c>
      <c r="J3583" t="s">
        <v>100</v>
      </c>
      <c r="K3583" t="s">
        <v>58</v>
      </c>
      <c r="L3583" t="s">
        <v>46</v>
      </c>
      <c r="M3583" t="s">
        <v>2882</v>
      </c>
      <c r="N3583" t="s">
        <v>2985</v>
      </c>
      <c r="O3583">
        <v>63.65</v>
      </c>
      <c r="Q3583">
        <v>376.968181818182</v>
      </c>
      <c r="R3583">
        <v>376.968181818182</v>
      </c>
      <c r="S3583">
        <v>0</v>
      </c>
      <c r="T3583">
        <v>376.968181818182</v>
      </c>
      <c r="U3583">
        <v>367</v>
      </c>
      <c r="V3583">
        <f>SUMIF(货件明细!K:K,F3583,货件明细!AQ:AQ)</f>
        <v>0</v>
      </c>
      <c r="W3583">
        <f t="shared" si="220"/>
        <v>1</v>
      </c>
      <c r="X3583">
        <f t="shared" si="221"/>
        <v>367</v>
      </c>
      <c r="Y3583">
        <f>SUMIF(货件明细!K:K,F3583,货件明细!I:I)</f>
        <v>0</v>
      </c>
      <c r="Z3583">
        <f t="shared" si="222"/>
        <v>63.65</v>
      </c>
      <c r="AA3583">
        <f>SUMIF(货件明细!K:K,F3583,货件明细!J:J)</f>
        <v>0</v>
      </c>
      <c r="AB3583">
        <f t="shared" si="223"/>
        <v>1</v>
      </c>
    </row>
    <row r="3584" spans="1:28">
      <c r="A3584">
        <v>2025</v>
      </c>
      <c r="B3584">
        <v>6</v>
      </c>
      <c r="C3584">
        <v>24</v>
      </c>
      <c r="D3584" s="4">
        <v>45821</v>
      </c>
      <c r="E3584" t="s">
        <v>28</v>
      </c>
      <c r="F3584" t="s">
        <v>3724</v>
      </c>
      <c r="G3584" t="s">
        <v>269</v>
      </c>
      <c r="H3584" t="s">
        <v>31</v>
      </c>
      <c r="I3584" t="s">
        <v>57</v>
      </c>
      <c r="J3584" t="s">
        <v>100</v>
      </c>
      <c r="K3584" t="s">
        <v>100</v>
      </c>
      <c r="L3584" t="s">
        <v>46</v>
      </c>
      <c r="M3584" t="s">
        <v>2882</v>
      </c>
      <c r="N3584" t="s">
        <v>3135</v>
      </c>
      <c r="O3584">
        <v>63.65</v>
      </c>
      <c r="Q3584">
        <v>458.918181818182</v>
      </c>
      <c r="R3584">
        <v>458.918181818182</v>
      </c>
      <c r="S3584">
        <v>0</v>
      </c>
      <c r="T3584">
        <v>458.918181818182</v>
      </c>
      <c r="U3584">
        <v>367</v>
      </c>
      <c r="V3584">
        <f>SUMIF(货件明细!K:K,F3584,货件明细!AQ:AQ)</f>
        <v>0</v>
      </c>
      <c r="W3584">
        <f t="shared" si="220"/>
        <v>1</v>
      </c>
      <c r="X3584">
        <f t="shared" si="221"/>
        <v>367</v>
      </c>
      <c r="Y3584">
        <f>SUMIF(货件明细!K:K,F3584,货件明细!I:I)</f>
        <v>0</v>
      </c>
      <c r="Z3584">
        <f t="shared" si="222"/>
        <v>63.65</v>
      </c>
      <c r="AA3584">
        <f>SUMIF(货件明细!K:K,F3584,货件明细!J:J)</f>
        <v>0</v>
      </c>
      <c r="AB3584">
        <f t="shared" si="223"/>
        <v>1</v>
      </c>
    </row>
    <row r="3585" spans="1:28">
      <c r="A3585">
        <v>2025</v>
      </c>
      <c r="B3585">
        <v>6</v>
      </c>
      <c r="C3585">
        <v>24</v>
      </c>
      <c r="D3585" s="4">
        <v>45821</v>
      </c>
      <c r="E3585" t="s">
        <v>28</v>
      </c>
      <c r="F3585" t="s">
        <v>3725</v>
      </c>
      <c r="G3585" t="s">
        <v>50</v>
      </c>
      <c r="H3585" t="s">
        <v>31</v>
      </c>
      <c r="I3585" t="s">
        <v>57</v>
      </c>
      <c r="J3585" t="s">
        <v>100</v>
      </c>
      <c r="K3585" t="s">
        <v>100</v>
      </c>
      <c r="L3585" t="s">
        <v>46</v>
      </c>
      <c r="M3585" t="s">
        <v>2882</v>
      </c>
      <c r="N3585" t="s">
        <v>3135</v>
      </c>
      <c r="O3585">
        <v>63.65</v>
      </c>
      <c r="Q3585">
        <v>470.25</v>
      </c>
      <c r="R3585">
        <v>470.25</v>
      </c>
      <c r="S3585">
        <v>0</v>
      </c>
      <c r="T3585">
        <v>470.25</v>
      </c>
      <c r="U3585">
        <v>367</v>
      </c>
      <c r="V3585">
        <f>SUMIF(货件明细!K:K,F3585,货件明细!AQ:AQ)</f>
        <v>0</v>
      </c>
      <c r="W3585">
        <f t="shared" si="220"/>
        <v>1</v>
      </c>
      <c r="X3585">
        <f t="shared" si="221"/>
        <v>367</v>
      </c>
      <c r="Y3585">
        <f>SUMIF(货件明细!K:K,F3585,货件明细!I:I)</f>
        <v>0</v>
      </c>
      <c r="Z3585">
        <f t="shared" si="222"/>
        <v>63.65</v>
      </c>
      <c r="AA3585">
        <f>SUMIF(货件明细!K:K,F3585,货件明细!J:J)</f>
        <v>0</v>
      </c>
      <c r="AB3585">
        <f t="shared" si="223"/>
        <v>1</v>
      </c>
    </row>
    <row r="3586" spans="1:28">
      <c r="A3586">
        <v>2025</v>
      </c>
      <c r="B3586">
        <v>6</v>
      </c>
      <c r="C3586">
        <v>24</v>
      </c>
      <c r="D3586" s="4">
        <v>45821</v>
      </c>
      <c r="E3586" t="s">
        <v>28</v>
      </c>
      <c r="F3586" t="s">
        <v>3726</v>
      </c>
      <c r="G3586" t="s">
        <v>392</v>
      </c>
      <c r="H3586" t="s">
        <v>44</v>
      </c>
      <c r="I3586" t="s">
        <v>57</v>
      </c>
      <c r="J3586" t="s">
        <v>100</v>
      </c>
      <c r="K3586" t="s">
        <v>58</v>
      </c>
      <c r="L3586" t="s">
        <v>46</v>
      </c>
      <c r="M3586" t="s">
        <v>47</v>
      </c>
      <c r="N3586" t="s">
        <v>75</v>
      </c>
      <c r="O3586">
        <v>63.65</v>
      </c>
      <c r="Q3586">
        <v>411.363636363636</v>
      </c>
      <c r="R3586">
        <v>411.363636363636</v>
      </c>
      <c r="S3586">
        <v>0</v>
      </c>
      <c r="T3586">
        <v>411.363636363636</v>
      </c>
      <c r="U3586">
        <v>367</v>
      </c>
      <c r="V3586">
        <f>SUMIF(货件明细!K:K,F3586,货件明细!AQ:AQ)</f>
        <v>0</v>
      </c>
      <c r="W3586">
        <f t="shared" ref="W3586:W3649" si="224">IF(V3586=U3586,0,1)</f>
        <v>1</v>
      </c>
      <c r="X3586">
        <f t="shared" ref="X3586:X3649" si="225">U3586</f>
        <v>367</v>
      </c>
      <c r="Y3586">
        <f>SUMIF(货件明细!K:K,F3586,货件明细!I:I)</f>
        <v>0</v>
      </c>
      <c r="Z3586">
        <f t="shared" ref="Z3586:Z3649" si="226">O3586-Y3586</f>
        <v>63.65</v>
      </c>
      <c r="AA3586">
        <f>SUMIF(货件明细!K:K,F3586,货件明细!J:J)</f>
        <v>0</v>
      </c>
      <c r="AB3586">
        <f t="shared" ref="AB3586:AB3649" si="227">IF(T3586=AA3586,0,1)</f>
        <v>1</v>
      </c>
    </row>
    <row r="3587" spans="1:28">
      <c r="A3587">
        <v>2025</v>
      </c>
      <c r="B3587">
        <v>6</v>
      </c>
      <c r="C3587">
        <v>24</v>
      </c>
      <c r="D3587" s="4">
        <v>45821</v>
      </c>
      <c r="E3587" t="s">
        <v>28</v>
      </c>
      <c r="F3587" t="s">
        <v>3727</v>
      </c>
      <c r="G3587" t="s">
        <v>1610</v>
      </c>
      <c r="H3587" t="s">
        <v>71</v>
      </c>
      <c r="I3587" t="s">
        <v>57</v>
      </c>
      <c r="J3587" t="s">
        <v>100</v>
      </c>
      <c r="K3587" t="s">
        <v>58</v>
      </c>
      <c r="L3587" t="s">
        <v>46</v>
      </c>
      <c r="M3587" t="s">
        <v>65</v>
      </c>
      <c r="N3587" t="s">
        <v>2731</v>
      </c>
      <c r="O3587">
        <v>63.65</v>
      </c>
      <c r="Q3587">
        <v>259.896</v>
      </c>
      <c r="R3587">
        <v>259.896</v>
      </c>
      <c r="S3587">
        <v>0</v>
      </c>
      <c r="T3587">
        <v>259.896</v>
      </c>
      <c r="U3587">
        <v>367</v>
      </c>
      <c r="V3587">
        <f>SUMIF(货件明细!K:K,F3587,货件明细!AQ:AQ)</f>
        <v>0</v>
      </c>
      <c r="W3587">
        <f t="shared" si="224"/>
        <v>1</v>
      </c>
      <c r="X3587">
        <f t="shared" si="225"/>
        <v>367</v>
      </c>
      <c r="Y3587">
        <f>SUMIF(货件明细!K:K,F3587,货件明细!I:I)</f>
        <v>0</v>
      </c>
      <c r="Z3587">
        <f t="shared" si="226"/>
        <v>63.65</v>
      </c>
      <c r="AA3587">
        <f>SUMIF(货件明细!K:K,F3587,货件明细!J:J)</f>
        <v>0</v>
      </c>
      <c r="AB3587">
        <f t="shared" si="227"/>
        <v>1</v>
      </c>
    </row>
    <row r="3588" spans="1:28">
      <c r="A3588">
        <v>2025</v>
      </c>
      <c r="B3588">
        <v>6</v>
      </c>
      <c r="C3588">
        <v>24</v>
      </c>
      <c r="D3588" s="4">
        <v>45821</v>
      </c>
      <c r="E3588" t="s">
        <v>28</v>
      </c>
      <c r="F3588" t="s">
        <v>3728</v>
      </c>
      <c r="G3588" t="s">
        <v>1610</v>
      </c>
      <c r="H3588" t="s">
        <v>71</v>
      </c>
      <c r="I3588" t="s">
        <v>32</v>
      </c>
      <c r="J3588" t="s">
        <v>100</v>
      </c>
      <c r="K3588" t="s">
        <v>58</v>
      </c>
      <c r="L3588" t="s">
        <v>46</v>
      </c>
      <c r="M3588" t="s">
        <v>65</v>
      </c>
      <c r="N3588" t="s">
        <v>2731</v>
      </c>
      <c r="O3588">
        <v>124.9</v>
      </c>
      <c r="Q3588">
        <v>519.792</v>
      </c>
      <c r="R3588">
        <v>519.792</v>
      </c>
      <c r="S3588">
        <v>0</v>
      </c>
      <c r="T3588">
        <v>519.792</v>
      </c>
      <c r="U3588">
        <v>327</v>
      </c>
      <c r="V3588">
        <f>SUMIF(货件明细!K:K,F3588,货件明细!AQ:AQ)</f>
        <v>0</v>
      </c>
      <c r="W3588">
        <f t="shared" si="224"/>
        <v>1</v>
      </c>
      <c r="X3588">
        <f t="shared" si="225"/>
        <v>327</v>
      </c>
      <c r="Y3588">
        <f>SUMIF(货件明细!K:K,F3588,货件明细!I:I)</f>
        <v>0</v>
      </c>
      <c r="Z3588">
        <f t="shared" si="226"/>
        <v>124.9</v>
      </c>
      <c r="AA3588">
        <f>SUMIF(货件明细!K:K,F3588,货件明细!J:J)</f>
        <v>0</v>
      </c>
      <c r="AB3588">
        <f t="shared" si="227"/>
        <v>1</v>
      </c>
    </row>
    <row r="3589" spans="1:28">
      <c r="A3589">
        <v>2025</v>
      </c>
      <c r="B3589">
        <v>6</v>
      </c>
      <c r="C3589">
        <v>24</v>
      </c>
      <c r="D3589" s="4">
        <v>45821</v>
      </c>
      <c r="E3589" t="s">
        <v>28</v>
      </c>
      <c r="F3589" t="s">
        <v>3729</v>
      </c>
      <c r="G3589" t="s">
        <v>263</v>
      </c>
      <c r="H3589" t="s">
        <v>44</v>
      </c>
      <c r="I3589" t="s">
        <v>32</v>
      </c>
      <c r="J3589" t="s">
        <v>100</v>
      </c>
      <c r="K3589" t="s">
        <v>58</v>
      </c>
      <c r="L3589" t="s">
        <v>46</v>
      </c>
      <c r="M3589" t="s">
        <v>2882</v>
      </c>
      <c r="N3589" t="s">
        <v>2985</v>
      </c>
      <c r="O3589">
        <v>124.9</v>
      </c>
      <c r="Q3589">
        <v>753.936363636364</v>
      </c>
      <c r="R3589">
        <v>753.936363636364</v>
      </c>
      <c r="S3589">
        <v>0</v>
      </c>
      <c r="T3589">
        <v>753.936363636364</v>
      </c>
      <c r="U3589">
        <v>327</v>
      </c>
      <c r="V3589">
        <f>SUMIF(货件明细!K:K,F3589,货件明细!AQ:AQ)</f>
        <v>0</v>
      </c>
      <c r="W3589">
        <f t="shared" si="224"/>
        <v>1</v>
      </c>
      <c r="X3589">
        <f t="shared" si="225"/>
        <v>327</v>
      </c>
      <c r="Y3589">
        <f>SUMIF(货件明细!K:K,F3589,货件明细!I:I)</f>
        <v>0</v>
      </c>
      <c r="Z3589">
        <f t="shared" si="226"/>
        <v>124.9</v>
      </c>
      <c r="AA3589">
        <f>SUMIF(货件明细!K:K,F3589,货件明细!J:J)</f>
        <v>0</v>
      </c>
      <c r="AB3589">
        <f t="shared" si="227"/>
        <v>1</v>
      </c>
    </row>
    <row r="3590" spans="1:28">
      <c r="A3590">
        <v>2025</v>
      </c>
      <c r="B3590">
        <v>6</v>
      </c>
      <c r="C3590">
        <v>24</v>
      </c>
      <c r="D3590" s="4">
        <v>45821</v>
      </c>
      <c r="E3590" t="s">
        <v>28</v>
      </c>
      <c r="F3590" t="s">
        <v>3730</v>
      </c>
      <c r="G3590" t="s">
        <v>392</v>
      </c>
      <c r="H3590" t="s">
        <v>44</v>
      </c>
      <c r="I3590" t="s">
        <v>32</v>
      </c>
      <c r="J3590" t="s">
        <v>100</v>
      </c>
      <c r="K3590" t="s">
        <v>58</v>
      </c>
      <c r="L3590" t="s">
        <v>46</v>
      </c>
      <c r="M3590" t="s">
        <v>47</v>
      </c>
      <c r="N3590" t="s">
        <v>75</v>
      </c>
      <c r="O3590">
        <v>124.9</v>
      </c>
      <c r="Q3590">
        <v>822.727272727273</v>
      </c>
      <c r="R3590">
        <v>822.727272727273</v>
      </c>
      <c r="S3590">
        <v>0</v>
      </c>
      <c r="T3590">
        <v>822.727272727273</v>
      </c>
      <c r="U3590">
        <v>327</v>
      </c>
      <c r="V3590">
        <f>SUMIF(货件明细!K:K,F3590,货件明细!AQ:AQ)</f>
        <v>0</v>
      </c>
      <c r="W3590">
        <f t="shared" si="224"/>
        <v>1</v>
      </c>
      <c r="X3590">
        <f t="shared" si="225"/>
        <v>327</v>
      </c>
      <c r="Y3590">
        <f>SUMIF(货件明细!K:K,F3590,货件明细!I:I)</f>
        <v>0</v>
      </c>
      <c r="Z3590">
        <f t="shared" si="226"/>
        <v>124.9</v>
      </c>
      <c r="AA3590">
        <f>SUMIF(货件明细!K:K,F3590,货件明细!J:J)</f>
        <v>0</v>
      </c>
      <c r="AB3590">
        <f t="shared" si="227"/>
        <v>1</v>
      </c>
    </row>
    <row r="3591" spans="1:28">
      <c r="A3591">
        <v>2025</v>
      </c>
      <c r="B3591">
        <v>6</v>
      </c>
      <c r="C3591">
        <v>24</v>
      </c>
      <c r="D3591" s="4">
        <v>45821</v>
      </c>
      <c r="E3591" t="s">
        <v>28</v>
      </c>
      <c r="F3591" t="s">
        <v>3731</v>
      </c>
      <c r="G3591" t="s">
        <v>50</v>
      </c>
      <c r="H3591" t="s">
        <v>31</v>
      </c>
      <c r="I3591" t="s">
        <v>32</v>
      </c>
      <c r="J3591" t="s">
        <v>100</v>
      </c>
      <c r="K3591" t="s">
        <v>100</v>
      </c>
      <c r="L3591" t="s">
        <v>46</v>
      </c>
      <c r="M3591" t="s">
        <v>2882</v>
      </c>
      <c r="N3591" t="s">
        <v>3135</v>
      </c>
      <c r="O3591">
        <v>124.9</v>
      </c>
      <c r="Q3591">
        <v>940.5</v>
      </c>
      <c r="R3591">
        <v>940.5</v>
      </c>
      <c r="S3591">
        <v>0</v>
      </c>
      <c r="T3591">
        <v>940.5</v>
      </c>
      <c r="U3591">
        <v>327</v>
      </c>
      <c r="V3591">
        <f>SUMIF(货件明细!K:K,F3591,货件明细!AQ:AQ)</f>
        <v>0</v>
      </c>
      <c r="W3591">
        <f t="shared" si="224"/>
        <v>1</v>
      </c>
      <c r="X3591">
        <f t="shared" si="225"/>
        <v>327</v>
      </c>
      <c r="Y3591">
        <f>SUMIF(货件明细!K:K,F3591,货件明细!I:I)</f>
        <v>0</v>
      </c>
      <c r="Z3591">
        <f t="shared" si="226"/>
        <v>124.9</v>
      </c>
      <c r="AA3591">
        <f>SUMIF(货件明细!K:K,F3591,货件明细!J:J)</f>
        <v>0</v>
      </c>
      <c r="AB3591">
        <f t="shared" si="227"/>
        <v>1</v>
      </c>
    </row>
    <row r="3592" spans="1:28">
      <c r="A3592">
        <v>2025</v>
      </c>
      <c r="B3592">
        <v>6</v>
      </c>
      <c r="C3592">
        <v>24</v>
      </c>
      <c r="D3592" s="4">
        <v>45821</v>
      </c>
      <c r="E3592" t="s">
        <v>28</v>
      </c>
      <c r="F3592" t="s">
        <v>3732</v>
      </c>
      <c r="G3592" t="s">
        <v>269</v>
      </c>
      <c r="H3592" t="s">
        <v>31</v>
      </c>
      <c r="I3592" t="s">
        <v>32</v>
      </c>
      <c r="J3592" t="s">
        <v>100</v>
      </c>
      <c r="K3592" t="s">
        <v>100</v>
      </c>
      <c r="L3592" t="s">
        <v>46</v>
      </c>
      <c r="M3592" t="s">
        <v>2882</v>
      </c>
      <c r="N3592" t="s">
        <v>3135</v>
      </c>
      <c r="O3592">
        <v>124.9</v>
      </c>
      <c r="Q3592">
        <v>917.836363636364</v>
      </c>
      <c r="R3592">
        <v>917.836363636364</v>
      </c>
      <c r="S3592">
        <v>0</v>
      </c>
      <c r="T3592">
        <v>917.836363636364</v>
      </c>
      <c r="U3592">
        <v>327</v>
      </c>
      <c r="V3592">
        <f>SUMIF(货件明细!K:K,F3592,货件明细!AQ:AQ)</f>
        <v>0</v>
      </c>
      <c r="W3592">
        <f t="shared" si="224"/>
        <v>1</v>
      </c>
      <c r="X3592">
        <f t="shared" si="225"/>
        <v>327</v>
      </c>
      <c r="Y3592">
        <f>SUMIF(货件明细!K:K,F3592,货件明细!I:I)</f>
        <v>0</v>
      </c>
      <c r="Z3592">
        <f t="shared" si="226"/>
        <v>124.9</v>
      </c>
      <c r="AA3592">
        <f>SUMIF(货件明细!K:K,F3592,货件明细!J:J)</f>
        <v>0</v>
      </c>
      <c r="AB3592">
        <f t="shared" si="227"/>
        <v>1</v>
      </c>
    </row>
    <row r="3593" spans="1:28">
      <c r="A3593">
        <v>2025</v>
      </c>
      <c r="B3593">
        <v>6</v>
      </c>
      <c r="C3593">
        <v>24</v>
      </c>
      <c r="D3593" s="4">
        <v>45821</v>
      </c>
      <c r="E3593" t="s">
        <v>28</v>
      </c>
      <c r="F3593" t="s">
        <v>3733</v>
      </c>
      <c r="G3593" t="s">
        <v>50</v>
      </c>
      <c r="H3593" t="s">
        <v>31</v>
      </c>
      <c r="I3593" t="s">
        <v>96</v>
      </c>
      <c r="J3593" t="s">
        <v>100</v>
      </c>
      <c r="K3593" t="s">
        <v>100</v>
      </c>
      <c r="L3593" t="s">
        <v>46</v>
      </c>
      <c r="M3593" t="s">
        <v>65</v>
      </c>
      <c r="N3593" t="s">
        <v>1832</v>
      </c>
      <c r="O3593">
        <v>53.65</v>
      </c>
      <c r="Q3593">
        <v>473.210526315789</v>
      </c>
      <c r="R3593">
        <v>473.210526315789</v>
      </c>
      <c r="S3593">
        <v>0</v>
      </c>
      <c r="T3593">
        <v>473.210526315789</v>
      </c>
      <c r="U3593">
        <v>300</v>
      </c>
      <c r="V3593">
        <f>SUMIF(货件明细!K:K,F3593,货件明细!AQ:AQ)</f>
        <v>0</v>
      </c>
      <c r="W3593">
        <f t="shared" si="224"/>
        <v>1</v>
      </c>
      <c r="X3593">
        <f t="shared" si="225"/>
        <v>300</v>
      </c>
      <c r="Y3593">
        <f>SUMIF(货件明细!K:K,F3593,货件明细!I:I)</f>
        <v>0</v>
      </c>
      <c r="Z3593">
        <f t="shared" si="226"/>
        <v>53.65</v>
      </c>
      <c r="AA3593">
        <f>SUMIF(货件明细!K:K,F3593,货件明细!J:J)</f>
        <v>0</v>
      </c>
      <c r="AB3593">
        <f t="shared" si="227"/>
        <v>1</v>
      </c>
    </row>
    <row r="3594" spans="1:28">
      <c r="A3594">
        <v>2025</v>
      </c>
      <c r="B3594">
        <v>6</v>
      </c>
      <c r="C3594">
        <v>24</v>
      </c>
      <c r="D3594" s="4">
        <v>45821</v>
      </c>
      <c r="E3594" t="s">
        <v>28</v>
      </c>
      <c r="F3594" t="s">
        <v>3734</v>
      </c>
      <c r="G3594" t="s">
        <v>392</v>
      </c>
      <c r="H3594" t="s">
        <v>44</v>
      </c>
      <c r="I3594" t="s">
        <v>96</v>
      </c>
      <c r="J3594" t="s">
        <v>100</v>
      </c>
      <c r="K3594" t="s">
        <v>58</v>
      </c>
      <c r="L3594" t="s">
        <v>46</v>
      </c>
      <c r="M3594" t="s">
        <v>47</v>
      </c>
      <c r="N3594" t="s">
        <v>75</v>
      </c>
      <c r="O3594">
        <v>53.65</v>
      </c>
      <c r="Q3594">
        <v>411.363636363636</v>
      </c>
      <c r="R3594">
        <v>411.363636363636</v>
      </c>
      <c r="S3594">
        <v>0</v>
      </c>
      <c r="T3594">
        <v>411.363636363636</v>
      </c>
      <c r="U3594">
        <v>300</v>
      </c>
      <c r="V3594">
        <f>SUMIF(货件明细!K:K,F3594,货件明细!AQ:AQ)</f>
        <v>0</v>
      </c>
      <c r="W3594">
        <f t="shared" si="224"/>
        <v>1</v>
      </c>
      <c r="X3594">
        <f t="shared" si="225"/>
        <v>300</v>
      </c>
      <c r="Y3594">
        <f>SUMIF(货件明细!K:K,F3594,货件明细!I:I)</f>
        <v>0</v>
      </c>
      <c r="Z3594">
        <f t="shared" si="226"/>
        <v>53.65</v>
      </c>
      <c r="AA3594">
        <f>SUMIF(货件明细!K:K,F3594,货件明细!J:J)</f>
        <v>0</v>
      </c>
      <c r="AB3594">
        <f t="shared" si="227"/>
        <v>1</v>
      </c>
    </row>
    <row r="3595" spans="1:28">
      <c r="A3595">
        <v>2025</v>
      </c>
      <c r="B3595">
        <v>6</v>
      </c>
      <c r="C3595">
        <v>24</v>
      </c>
      <c r="D3595" s="4">
        <v>45821</v>
      </c>
      <c r="E3595" t="s">
        <v>28</v>
      </c>
      <c r="F3595" t="s">
        <v>3735</v>
      </c>
      <c r="G3595" t="s">
        <v>263</v>
      </c>
      <c r="H3595" t="s">
        <v>44</v>
      </c>
      <c r="I3595" t="s">
        <v>96</v>
      </c>
      <c r="J3595" t="s">
        <v>100</v>
      </c>
      <c r="K3595" t="s">
        <v>58</v>
      </c>
      <c r="L3595" t="s">
        <v>46</v>
      </c>
      <c r="M3595" t="s">
        <v>2882</v>
      </c>
      <c r="N3595" t="s">
        <v>2985</v>
      </c>
      <c r="O3595">
        <v>53.65</v>
      </c>
      <c r="Q3595">
        <v>376.968181818182</v>
      </c>
      <c r="R3595">
        <v>376.968181818182</v>
      </c>
      <c r="S3595">
        <v>0</v>
      </c>
      <c r="T3595">
        <v>376.968181818182</v>
      </c>
      <c r="U3595">
        <v>300</v>
      </c>
      <c r="V3595">
        <f>SUMIF(货件明细!K:K,F3595,货件明细!AQ:AQ)</f>
        <v>0</v>
      </c>
      <c r="W3595">
        <f t="shared" si="224"/>
        <v>1</v>
      </c>
      <c r="X3595">
        <f t="shared" si="225"/>
        <v>300</v>
      </c>
      <c r="Y3595">
        <f>SUMIF(货件明细!K:K,F3595,货件明细!I:I)</f>
        <v>0</v>
      </c>
      <c r="Z3595">
        <f t="shared" si="226"/>
        <v>53.65</v>
      </c>
      <c r="AA3595">
        <f>SUMIF(货件明细!K:K,F3595,货件明细!J:J)</f>
        <v>0</v>
      </c>
      <c r="AB3595">
        <f t="shared" si="227"/>
        <v>1</v>
      </c>
    </row>
    <row r="3596" spans="1:28">
      <c r="A3596">
        <v>2025</v>
      </c>
      <c r="B3596">
        <v>6</v>
      </c>
      <c r="C3596">
        <v>24</v>
      </c>
      <c r="D3596" s="4">
        <v>45821</v>
      </c>
      <c r="E3596" t="s">
        <v>28</v>
      </c>
      <c r="F3596" t="s">
        <v>3736</v>
      </c>
      <c r="G3596" t="s">
        <v>1610</v>
      </c>
      <c r="H3596" t="s">
        <v>71</v>
      </c>
      <c r="I3596" t="s">
        <v>96</v>
      </c>
      <c r="J3596" t="s">
        <v>100</v>
      </c>
      <c r="K3596" t="s">
        <v>58</v>
      </c>
      <c r="L3596" t="s">
        <v>46</v>
      </c>
      <c r="M3596" t="s">
        <v>65</v>
      </c>
      <c r="N3596" t="s">
        <v>2731</v>
      </c>
      <c r="O3596">
        <v>53.65</v>
      </c>
      <c r="Q3596">
        <v>259.896</v>
      </c>
      <c r="R3596">
        <v>259.896</v>
      </c>
      <c r="S3596">
        <v>0</v>
      </c>
      <c r="T3596">
        <v>259.896</v>
      </c>
      <c r="U3596">
        <v>300</v>
      </c>
      <c r="V3596">
        <f>SUMIF(货件明细!K:K,F3596,货件明细!AQ:AQ)</f>
        <v>0</v>
      </c>
      <c r="W3596">
        <f t="shared" si="224"/>
        <v>1</v>
      </c>
      <c r="X3596">
        <f t="shared" si="225"/>
        <v>300</v>
      </c>
      <c r="Y3596">
        <f>SUMIF(货件明细!K:K,F3596,货件明细!I:I)</f>
        <v>0</v>
      </c>
      <c r="Z3596">
        <f t="shared" si="226"/>
        <v>53.65</v>
      </c>
      <c r="AA3596">
        <f>SUMIF(货件明细!K:K,F3596,货件明细!J:J)</f>
        <v>0</v>
      </c>
      <c r="AB3596">
        <f t="shared" si="227"/>
        <v>1</v>
      </c>
    </row>
    <row r="3597" spans="1:28">
      <c r="A3597">
        <v>2025</v>
      </c>
      <c r="B3597">
        <v>6</v>
      </c>
      <c r="C3597">
        <v>24</v>
      </c>
      <c r="D3597" s="4">
        <v>45821</v>
      </c>
      <c r="E3597" t="s">
        <v>28</v>
      </c>
      <c r="F3597" t="s">
        <v>3737</v>
      </c>
      <c r="G3597" t="s">
        <v>269</v>
      </c>
      <c r="H3597" t="s">
        <v>31</v>
      </c>
      <c r="I3597" t="s">
        <v>96</v>
      </c>
      <c r="J3597" t="s">
        <v>100</v>
      </c>
      <c r="K3597" t="s">
        <v>100</v>
      </c>
      <c r="L3597" t="s">
        <v>46</v>
      </c>
      <c r="M3597" t="s">
        <v>65</v>
      </c>
      <c r="N3597" t="s">
        <v>1832</v>
      </c>
      <c r="O3597">
        <v>53.65</v>
      </c>
      <c r="Q3597">
        <v>546.428571428571</v>
      </c>
      <c r="R3597">
        <v>546.428571428571</v>
      </c>
      <c r="S3597">
        <v>0</v>
      </c>
      <c r="T3597">
        <v>546.428571428571</v>
      </c>
      <c r="U3597">
        <v>300</v>
      </c>
      <c r="V3597">
        <f>SUMIF(货件明细!K:K,F3597,货件明细!AQ:AQ)</f>
        <v>0</v>
      </c>
      <c r="W3597">
        <f t="shared" si="224"/>
        <v>1</v>
      </c>
      <c r="X3597">
        <f t="shared" si="225"/>
        <v>300</v>
      </c>
      <c r="Y3597">
        <f>SUMIF(货件明细!K:K,F3597,货件明细!I:I)</f>
        <v>0</v>
      </c>
      <c r="Z3597">
        <f t="shared" si="226"/>
        <v>53.65</v>
      </c>
      <c r="AA3597">
        <f>SUMIF(货件明细!K:K,F3597,货件明细!J:J)</f>
        <v>0</v>
      </c>
      <c r="AB3597">
        <f t="shared" si="227"/>
        <v>1</v>
      </c>
    </row>
    <row r="3598" spans="1:28">
      <c r="A3598">
        <v>2025</v>
      </c>
      <c r="B3598">
        <v>6</v>
      </c>
      <c r="C3598">
        <v>24</v>
      </c>
      <c r="D3598" s="4">
        <v>45821</v>
      </c>
      <c r="E3598" t="s">
        <v>28</v>
      </c>
      <c r="F3598" t="s">
        <v>3738</v>
      </c>
      <c r="G3598" t="s">
        <v>50</v>
      </c>
      <c r="H3598" t="s">
        <v>31</v>
      </c>
      <c r="I3598" t="s">
        <v>145</v>
      </c>
      <c r="J3598" t="s">
        <v>100</v>
      </c>
      <c r="K3598" t="s">
        <v>100</v>
      </c>
      <c r="L3598" t="s">
        <v>46</v>
      </c>
      <c r="M3598" t="s">
        <v>65</v>
      </c>
      <c r="N3598" t="s">
        <v>1832</v>
      </c>
      <c r="O3598">
        <v>88.95</v>
      </c>
      <c r="Q3598">
        <v>788.684210526316</v>
      </c>
      <c r="R3598">
        <v>788.684210526316</v>
      </c>
      <c r="S3598">
        <v>0</v>
      </c>
      <c r="T3598">
        <v>788.684210526316</v>
      </c>
      <c r="U3598">
        <v>239</v>
      </c>
      <c r="V3598">
        <f>SUMIF(货件明细!K:K,F3598,货件明细!AQ:AQ)</f>
        <v>0</v>
      </c>
      <c r="W3598">
        <f t="shared" si="224"/>
        <v>1</v>
      </c>
      <c r="X3598">
        <f t="shared" si="225"/>
        <v>239</v>
      </c>
      <c r="Y3598">
        <f>SUMIF(货件明细!K:K,F3598,货件明细!I:I)</f>
        <v>0</v>
      </c>
      <c r="Z3598">
        <f t="shared" si="226"/>
        <v>88.95</v>
      </c>
      <c r="AA3598">
        <f>SUMIF(货件明细!K:K,F3598,货件明细!J:J)</f>
        <v>0</v>
      </c>
      <c r="AB3598">
        <f t="shared" si="227"/>
        <v>1</v>
      </c>
    </row>
    <row r="3599" spans="1:28">
      <c r="A3599">
        <v>2025</v>
      </c>
      <c r="B3599">
        <v>6</v>
      </c>
      <c r="C3599">
        <v>24</v>
      </c>
      <c r="D3599" s="4">
        <v>45821</v>
      </c>
      <c r="E3599" t="s">
        <v>28</v>
      </c>
      <c r="F3599" t="s">
        <v>3739</v>
      </c>
      <c r="G3599" t="s">
        <v>392</v>
      </c>
      <c r="H3599" t="s">
        <v>44</v>
      </c>
      <c r="I3599" t="s">
        <v>145</v>
      </c>
      <c r="J3599" t="s">
        <v>100</v>
      </c>
      <c r="K3599" t="s">
        <v>58</v>
      </c>
      <c r="L3599" t="s">
        <v>46</v>
      </c>
      <c r="M3599" t="s">
        <v>47</v>
      </c>
      <c r="N3599" t="s">
        <v>75</v>
      </c>
      <c r="O3599">
        <v>88.95</v>
      </c>
      <c r="Q3599">
        <v>685.606060606061</v>
      </c>
      <c r="R3599">
        <v>685.606060606061</v>
      </c>
      <c r="S3599">
        <v>0</v>
      </c>
      <c r="T3599">
        <v>685.606060606061</v>
      </c>
      <c r="U3599">
        <v>239</v>
      </c>
      <c r="V3599">
        <f>SUMIF(货件明细!K:K,F3599,货件明细!AQ:AQ)</f>
        <v>0</v>
      </c>
      <c r="W3599">
        <f t="shared" si="224"/>
        <v>1</v>
      </c>
      <c r="X3599">
        <f t="shared" si="225"/>
        <v>239</v>
      </c>
      <c r="Y3599">
        <f>SUMIF(货件明细!K:K,F3599,货件明细!I:I)</f>
        <v>0</v>
      </c>
      <c r="Z3599">
        <f t="shared" si="226"/>
        <v>88.95</v>
      </c>
      <c r="AA3599">
        <f>SUMIF(货件明细!K:K,F3599,货件明细!J:J)</f>
        <v>0</v>
      </c>
      <c r="AB3599">
        <f t="shared" si="227"/>
        <v>1</v>
      </c>
    </row>
    <row r="3600" spans="1:28">
      <c r="A3600">
        <v>2025</v>
      </c>
      <c r="B3600">
        <v>6</v>
      </c>
      <c r="C3600">
        <v>24</v>
      </c>
      <c r="D3600" s="4">
        <v>45821</v>
      </c>
      <c r="E3600" t="s">
        <v>28</v>
      </c>
      <c r="F3600" t="s">
        <v>3740</v>
      </c>
      <c r="G3600" t="s">
        <v>269</v>
      </c>
      <c r="H3600" t="s">
        <v>31</v>
      </c>
      <c r="I3600" t="s">
        <v>145</v>
      </c>
      <c r="J3600" t="s">
        <v>100</v>
      </c>
      <c r="K3600" t="s">
        <v>100</v>
      </c>
      <c r="L3600" t="s">
        <v>46</v>
      </c>
      <c r="M3600" t="s">
        <v>65</v>
      </c>
      <c r="N3600" t="s">
        <v>1832</v>
      </c>
      <c r="O3600">
        <v>88.95</v>
      </c>
      <c r="Q3600">
        <v>910.714285714286</v>
      </c>
      <c r="R3600">
        <v>910.714285714286</v>
      </c>
      <c r="S3600">
        <v>0</v>
      </c>
      <c r="T3600">
        <v>910.714285714286</v>
      </c>
      <c r="U3600">
        <v>239</v>
      </c>
      <c r="V3600">
        <f>SUMIF(货件明细!K:K,F3600,货件明细!AQ:AQ)</f>
        <v>0</v>
      </c>
      <c r="W3600">
        <f t="shared" si="224"/>
        <v>1</v>
      </c>
      <c r="X3600">
        <f t="shared" si="225"/>
        <v>239</v>
      </c>
      <c r="Y3600">
        <f>SUMIF(货件明细!K:K,F3600,货件明细!I:I)</f>
        <v>0</v>
      </c>
      <c r="Z3600">
        <f t="shared" si="226"/>
        <v>88.95</v>
      </c>
      <c r="AA3600">
        <f>SUMIF(货件明细!K:K,F3600,货件明细!J:J)</f>
        <v>0</v>
      </c>
      <c r="AB3600">
        <f t="shared" si="227"/>
        <v>1</v>
      </c>
    </row>
    <row r="3601" spans="1:28">
      <c r="A3601">
        <v>2025</v>
      </c>
      <c r="B3601">
        <v>6</v>
      </c>
      <c r="C3601">
        <v>24</v>
      </c>
      <c r="D3601" s="4">
        <v>45821</v>
      </c>
      <c r="E3601" t="s">
        <v>28</v>
      </c>
      <c r="F3601" t="s">
        <v>3741</v>
      </c>
      <c r="G3601" t="s">
        <v>1610</v>
      </c>
      <c r="H3601" t="s">
        <v>71</v>
      </c>
      <c r="I3601" t="s">
        <v>145</v>
      </c>
      <c r="J3601" t="s">
        <v>100</v>
      </c>
      <c r="K3601" t="s">
        <v>58</v>
      </c>
      <c r="L3601" t="s">
        <v>46</v>
      </c>
      <c r="M3601" t="s">
        <v>65</v>
      </c>
      <c r="N3601" t="s">
        <v>2731</v>
      </c>
      <c r="O3601">
        <v>88.95</v>
      </c>
      <c r="Q3601">
        <v>433.16</v>
      </c>
      <c r="R3601">
        <v>433.16</v>
      </c>
      <c r="S3601">
        <v>0</v>
      </c>
      <c r="T3601">
        <v>433.16</v>
      </c>
      <c r="U3601">
        <v>239</v>
      </c>
      <c r="V3601">
        <f>SUMIF(货件明细!K:K,F3601,货件明细!AQ:AQ)</f>
        <v>0</v>
      </c>
      <c r="W3601">
        <f t="shared" si="224"/>
        <v>1</v>
      </c>
      <c r="X3601">
        <f t="shared" si="225"/>
        <v>239</v>
      </c>
      <c r="Y3601">
        <f>SUMIF(货件明细!K:K,F3601,货件明细!I:I)</f>
        <v>0</v>
      </c>
      <c r="Z3601">
        <f t="shared" si="226"/>
        <v>88.95</v>
      </c>
      <c r="AA3601">
        <f>SUMIF(货件明细!K:K,F3601,货件明细!J:J)</f>
        <v>0</v>
      </c>
      <c r="AB3601">
        <f t="shared" si="227"/>
        <v>1</v>
      </c>
    </row>
    <row r="3602" spans="1:28">
      <c r="A3602">
        <v>2025</v>
      </c>
      <c r="B3602">
        <v>6</v>
      </c>
      <c r="C3602">
        <v>24</v>
      </c>
      <c r="D3602" s="4">
        <v>45821</v>
      </c>
      <c r="E3602" t="s">
        <v>28</v>
      </c>
      <c r="F3602" t="s">
        <v>3742</v>
      </c>
      <c r="G3602" t="s">
        <v>263</v>
      </c>
      <c r="H3602" t="s">
        <v>44</v>
      </c>
      <c r="I3602" t="s">
        <v>145</v>
      </c>
      <c r="J3602" t="s">
        <v>100</v>
      </c>
      <c r="K3602" t="s">
        <v>58</v>
      </c>
      <c r="L3602" t="s">
        <v>46</v>
      </c>
      <c r="M3602" t="s">
        <v>2882</v>
      </c>
      <c r="N3602" t="s">
        <v>2985</v>
      </c>
      <c r="O3602">
        <v>88.95</v>
      </c>
      <c r="Q3602">
        <v>628.280303030303</v>
      </c>
      <c r="R3602">
        <v>628.280303030303</v>
      </c>
      <c r="S3602">
        <v>0</v>
      </c>
      <c r="T3602">
        <v>628.280303030303</v>
      </c>
      <c r="U3602">
        <v>239</v>
      </c>
      <c r="V3602">
        <f>SUMIF(货件明细!K:K,F3602,货件明细!AQ:AQ)</f>
        <v>0</v>
      </c>
      <c r="W3602">
        <f t="shared" si="224"/>
        <v>1</v>
      </c>
      <c r="X3602">
        <f t="shared" si="225"/>
        <v>239</v>
      </c>
      <c r="Y3602">
        <f>SUMIF(货件明细!K:K,F3602,货件明细!I:I)</f>
        <v>0</v>
      </c>
      <c r="Z3602">
        <f t="shared" si="226"/>
        <v>88.95</v>
      </c>
      <c r="AA3602">
        <f>SUMIF(货件明细!K:K,F3602,货件明细!J:J)</f>
        <v>0</v>
      </c>
      <c r="AB3602">
        <f t="shared" si="227"/>
        <v>1</v>
      </c>
    </row>
    <row r="3603" spans="1:28">
      <c r="A3603">
        <v>2025</v>
      </c>
      <c r="B3603">
        <v>6</v>
      </c>
      <c r="C3603">
        <v>24</v>
      </c>
      <c r="D3603" s="4">
        <v>45821</v>
      </c>
      <c r="E3603" t="s">
        <v>28</v>
      </c>
      <c r="F3603" t="s">
        <v>3743</v>
      </c>
      <c r="G3603" t="s">
        <v>50</v>
      </c>
      <c r="H3603" t="s">
        <v>31</v>
      </c>
      <c r="I3603" t="s">
        <v>145</v>
      </c>
      <c r="J3603" t="s">
        <v>100</v>
      </c>
      <c r="K3603" t="s">
        <v>100</v>
      </c>
      <c r="L3603" t="s">
        <v>46</v>
      </c>
      <c r="M3603" t="s">
        <v>65</v>
      </c>
      <c r="N3603" t="s">
        <v>1832</v>
      </c>
      <c r="O3603">
        <v>41.65</v>
      </c>
      <c r="Q3603">
        <v>315.473684210526</v>
      </c>
      <c r="R3603">
        <v>315.473684210526</v>
      </c>
      <c r="S3603">
        <v>0</v>
      </c>
      <c r="T3603">
        <v>315.473684210526</v>
      </c>
      <c r="U3603">
        <v>300</v>
      </c>
      <c r="V3603">
        <f>SUMIF(货件明细!K:K,F3603,货件明细!AQ:AQ)</f>
        <v>0</v>
      </c>
      <c r="W3603">
        <f t="shared" si="224"/>
        <v>1</v>
      </c>
      <c r="X3603">
        <f t="shared" si="225"/>
        <v>300</v>
      </c>
      <c r="Y3603">
        <f>SUMIF(货件明细!K:K,F3603,货件明细!I:I)</f>
        <v>0</v>
      </c>
      <c r="Z3603">
        <f t="shared" si="226"/>
        <v>41.65</v>
      </c>
      <c r="AA3603">
        <f>SUMIF(货件明细!K:K,F3603,货件明细!J:J)</f>
        <v>0</v>
      </c>
      <c r="AB3603">
        <f t="shared" si="227"/>
        <v>1</v>
      </c>
    </row>
    <row r="3604" spans="1:28">
      <c r="A3604">
        <v>2025</v>
      </c>
      <c r="B3604">
        <v>6</v>
      </c>
      <c r="C3604">
        <v>24</v>
      </c>
      <c r="D3604" s="4">
        <v>45821</v>
      </c>
      <c r="E3604" t="s">
        <v>28</v>
      </c>
      <c r="F3604" t="s">
        <v>3744</v>
      </c>
      <c r="G3604" t="s">
        <v>269</v>
      </c>
      <c r="H3604" t="s">
        <v>31</v>
      </c>
      <c r="I3604" t="s">
        <v>145</v>
      </c>
      <c r="J3604" t="s">
        <v>100</v>
      </c>
      <c r="K3604" t="s">
        <v>100</v>
      </c>
      <c r="L3604" t="s">
        <v>46</v>
      </c>
      <c r="M3604" t="s">
        <v>65</v>
      </c>
      <c r="N3604" t="s">
        <v>1832</v>
      </c>
      <c r="O3604">
        <v>41.65</v>
      </c>
      <c r="Q3604">
        <v>364.285714285714</v>
      </c>
      <c r="R3604">
        <v>364.285714285714</v>
      </c>
      <c r="S3604">
        <v>0</v>
      </c>
      <c r="T3604">
        <v>364.285714285714</v>
      </c>
      <c r="U3604">
        <v>300</v>
      </c>
      <c r="V3604">
        <f>SUMIF(货件明细!K:K,F3604,货件明细!AQ:AQ)</f>
        <v>0</v>
      </c>
      <c r="W3604">
        <f t="shared" si="224"/>
        <v>1</v>
      </c>
      <c r="X3604">
        <f t="shared" si="225"/>
        <v>300</v>
      </c>
      <c r="Y3604">
        <f>SUMIF(货件明细!K:K,F3604,货件明细!I:I)</f>
        <v>0</v>
      </c>
      <c r="Z3604">
        <f t="shared" si="226"/>
        <v>41.65</v>
      </c>
      <c r="AA3604">
        <f>SUMIF(货件明细!K:K,F3604,货件明细!J:J)</f>
        <v>0</v>
      </c>
      <c r="AB3604">
        <f t="shared" si="227"/>
        <v>1</v>
      </c>
    </row>
    <row r="3605" spans="1:28">
      <c r="A3605">
        <v>2025</v>
      </c>
      <c r="B3605">
        <v>6</v>
      </c>
      <c r="C3605">
        <v>24</v>
      </c>
      <c r="D3605" s="4">
        <v>45821</v>
      </c>
      <c r="E3605" t="s">
        <v>28</v>
      </c>
      <c r="F3605" t="s">
        <v>3745</v>
      </c>
      <c r="G3605" t="s">
        <v>1610</v>
      </c>
      <c r="H3605" t="s">
        <v>71</v>
      </c>
      <c r="I3605" t="s">
        <v>145</v>
      </c>
      <c r="J3605" t="s">
        <v>100</v>
      </c>
      <c r="K3605" t="s">
        <v>58</v>
      </c>
      <c r="L3605" t="s">
        <v>46</v>
      </c>
      <c r="M3605" t="s">
        <v>65</v>
      </c>
      <c r="N3605" t="s">
        <v>2731</v>
      </c>
      <c r="O3605">
        <v>41.65</v>
      </c>
      <c r="Q3605">
        <v>173.264</v>
      </c>
      <c r="R3605">
        <v>173.264</v>
      </c>
      <c r="S3605">
        <v>0</v>
      </c>
      <c r="T3605">
        <v>173.264</v>
      </c>
      <c r="U3605">
        <v>300</v>
      </c>
      <c r="V3605">
        <f>SUMIF(货件明细!K:K,F3605,货件明细!AQ:AQ)</f>
        <v>0</v>
      </c>
      <c r="W3605">
        <f t="shared" si="224"/>
        <v>1</v>
      </c>
      <c r="X3605">
        <f t="shared" si="225"/>
        <v>300</v>
      </c>
      <c r="Y3605">
        <f>SUMIF(货件明细!K:K,F3605,货件明细!I:I)</f>
        <v>0</v>
      </c>
      <c r="Z3605">
        <f t="shared" si="226"/>
        <v>41.65</v>
      </c>
      <c r="AA3605">
        <f>SUMIF(货件明细!K:K,F3605,货件明细!J:J)</f>
        <v>0</v>
      </c>
      <c r="AB3605">
        <f t="shared" si="227"/>
        <v>1</v>
      </c>
    </row>
    <row r="3606" spans="1:28">
      <c r="A3606">
        <v>2025</v>
      </c>
      <c r="B3606">
        <v>6</v>
      </c>
      <c r="C3606">
        <v>24</v>
      </c>
      <c r="D3606" s="4">
        <v>45821</v>
      </c>
      <c r="E3606" t="s">
        <v>28</v>
      </c>
      <c r="F3606" t="s">
        <v>3746</v>
      </c>
      <c r="G3606" t="s">
        <v>263</v>
      </c>
      <c r="H3606" t="s">
        <v>44</v>
      </c>
      <c r="I3606" t="s">
        <v>145</v>
      </c>
      <c r="J3606" t="s">
        <v>100</v>
      </c>
      <c r="K3606" t="s">
        <v>58</v>
      </c>
      <c r="L3606" t="s">
        <v>46</v>
      </c>
      <c r="M3606" t="s">
        <v>2882</v>
      </c>
      <c r="N3606" t="s">
        <v>2985</v>
      </c>
      <c r="O3606">
        <v>41.65</v>
      </c>
      <c r="Q3606">
        <v>251.312121212121</v>
      </c>
      <c r="R3606">
        <v>251.312121212121</v>
      </c>
      <c r="S3606">
        <v>0</v>
      </c>
      <c r="T3606">
        <v>251.312121212121</v>
      </c>
      <c r="U3606">
        <v>300</v>
      </c>
      <c r="V3606">
        <f>SUMIF(货件明细!K:K,F3606,货件明细!AQ:AQ)</f>
        <v>0</v>
      </c>
      <c r="W3606">
        <f t="shared" si="224"/>
        <v>1</v>
      </c>
      <c r="X3606">
        <f t="shared" si="225"/>
        <v>300</v>
      </c>
      <c r="Y3606">
        <f>SUMIF(货件明细!K:K,F3606,货件明细!I:I)</f>
        <v>0</v>
      </c>
      <c r="Z3606">
        <f t="shared" si="226"/>
        <v>41.65</v>
      </c>
      <c r="AA3606">
        <f>SUMIF(货件明细!K:K,F3606,货件明细!J:J)</f>
        <v>0</v>
      </c>
      <c r="AB3606">
        <f t="shared" si="227"/>
        <v>1</v>
      </c>
    </row>
    <row r="3607" spans="1:28">
      <c r="A3607">
        <v>2025</v>
      </c>
      <c r="B3607">
        <v>6</v>
      </c>
      <c r="C3607">
        <v>24</v>
      </c>
      <c r="D3607" s="4">
        <v>45821</v>
      </c>
      <c r="E3607" t="s">
        <v>28</v>
      </c>
      <c r="F3607" t="s">
        <v>3747</v>
      </c>
      <c r="G3607" t="s">
        <v>392</v>
      </c>
      <c r="H3607" t="s">
        <v>44</v>
      </c>
      <c r="I3607" t="s">
        <v>145</v>
      </c>
      <c r="J3607" t="s">
        <v>100</v>
      </c>
      <c r="K3607" t="s">
        <v>58</v>
      </c>
      <c r="L3607" t="s">
        <v>46</v>
      </c>
      <c r="M3607" t="s">
        <v>47</v>
      </c>
      <c r="N3607" t="s">
        <v>75</v>
      </c>
      <c r="O3607">
        <v>41.65</v>
      </c>
      <c r="Q3607">
        <v>274.242424242424</v>
      </c>
      <c r="R3607">
        <v>274.242424242424</v>
      </c>
      <c r="S3607">
        <v>0</v>
      </c>
      <c r="T3607">
        <v>274.242424242424</v>
      </c>
      <c r="U3607">
        <v>300</v>
      </c>
      <c r="V3607">
        <f>SUMIF(货件明细!K:K,F3607,货件明细!AQ:AQ)</f>
        <v>0</v>
      </c>
      <c r="W3607">
        <f t="shared" si="224"/>
        <v>1</v>
      </c>
      <c r="X3607">
        <f t="shared" si="225"/>
        <v>300</v>
      </c>
      <c r="Y3607">
        <f>SUMIF(货件明细!K:K,F3607,货件明细!I:I)</f>
        <v>0</v>
      </c>
      <c r="Z3607">
        <f t="shared" si="226"/>
        <v>41.65</v>
      </c>
      <c r="AA3607">
        <f>SUMIF(货件明细!K:K,F3607,货件明细!J:J)</f>
        <v>0</v>
      </c>
      <c r="AB3607">
        <f t="shared" si="227"/>
        <v>1</v>
      </c>
    </row>
    <row r="3608" spans="1:28">
      <c r="A3608">
        <v>2025</v>
      </c>
      <c r="B3608">
        <v>6</v>
      </c>
      <c r="C3608">
        <v>24</v>
      </c>
      <c r="D3608" s="4">
        <v>45821</v>
      </c>
      <c r="E3608" t="s">
        <v>28</v>
      </c>
      <c r="F3608" t="s">
        <v>3748</v>
      </c>
      <c r="G3608" t="s">
        <v>1610</v>
      </c>
      <c r="H3608" t="s">
        <v>71</v>
      </c>
      <c r="I3608" t="s">
        <v>39</v>
      </c>
      <c r="J3608" t="s">
        <v>100</v>
      </c>
      <c r="K3608" t="s">
        <v>58</v>
      </c>
      <c r="L3608" t="s">
        <v>46</v>
      </c>
      <c r="M3608" t="s">
        <v>65</v>
      </c>
      <c r="N3608" t="s">
        <v>2731</v>
      </c>
      <c r="O3608">
        <v>64.55</v>
      </c>
      <c r="Q3608">
        <v>346.528</v>
      </c>
      <c r="R3608">
        <v>346.528</v>
      </c>
      <c r="S3608">
        <v>0</v>
      </c>
      <c r="T3608">
        <v>346.528</v>
      </c>
      <c r="U3608">
        <v>235</v>
      </c>
      <c r="V3608">
        <f>SUMIF(货件明细!K:K,F3608,货件明细!AQ:AQ)</f>
        <v>0</v>
      </c>
      <c r="W3608">
        <f t="shared" si="224"/>
        <v>1</v>
      </c>
      <c r="X3608">
        <f t="shared" si="225"/>
        <v>235</v>
      </c>
      <c r="Y3608">
        <f>SUMIF(货件明细!K:K,F3608,货件明细!I:I)</f>
        <v>0</v>
      </c>
      <c r="Z3608">
        <f t="shared" si="226"/>
        <v>64.55</v>
      </c>
      <c r="AA3608">
        <f>SUMIF(货件明细!K:K,F3608,货件明细!J:J)</f>
        <v>0</v>
      </c>
      <c r="AB3608">
        <f t="shared" si="227"/>
        <v>1</v>
      </c>
    </row>
    <row r="3609" spans="1:28">
      <c r="A3609">
        <v>2025</v>
      </c>
      <c r="B3609">
        <v>6</v>
      </c>
      <c r="C3609">
        <v>24</v>
      </c>
      <c r="D3609" s="4">
        <v>45821</v>
      </c>
      <c r="E3609" t="s">
        <v>28</v>
      </c>
      <c r="F3609" t="s">
        <v>3749</v>
      </c>
      <c r="G3609" t="s">
        <v>263</v>
      </c>
      <c r="H3609" t="s">
        <v>44</v>
      </c>
      <c r="I3609" t="s">
        <v>39</v>
      </c>
      <c r="J3609" t="s">
        <v>100</v>
      </c>
      <c r="K3609" t="s">
        <v>58</v>
      </c>
      <c r="L3609" t="s">
        <v>46</v>
      </c>
      <c r="M3609" t="s">
        <v>2882</v>
      </c>
      <c r="N3609" t="s">
        <v>2985</v>
      </c>
      <c r="O3609">
        <v>64.55</v>
      </c>
      <c r="Q3609">
        <v>502.624242424242</v>
      </c>
      <c r="R3609">
        <v>502.624242424242</v>
      </c>
      <c r="S3609">
        <v>0</v>
      </c>
      <c r="T3609">
        <v>502.624242424242</v>
      </c>
      <c r="U3609">
        <v>235</v>
      </c>
      <c r="V3609">
        <f>SUMIF(货件明细!K:K,F3609,货件明细!AQ:AQ)</f>
        <v>0</v>
      </c>
      <c r="W3609">
        <f t="shared" si="224"/>
        <v>1</v>
      </c>
      <c r="X3609">
        <f t="shared" si="225"/>
        <v>235</v>
      </c>
      <c r="Y3609">
        <f>SUMIF(货件明细!K:K,F3609,货件明细!I:I)</f>
        <v>0</v>
      </c>
      <c r="Z3609">
        <f t="shared" si="226"/>
        <v>64.55</v>
      </c>
      <c r="AA3609">
        <f>SUMIF(货件明细!K:K,F3609,货件明细!J:J)</f>
        <v>0</v>
      </c>
      <c r="AB3609">
        <f t="shared" si="227"/>
        <v>1</v>
      </c>
    </row>
    <row r="3610" spans="1:28">
      <c r="A3610">
        <v>2025</v>
      </c>
      <c r="B3610">
        <v>6</v>
      </c>
      <c r="C3610">
        <v>24</v>
      </c>
      <c r="D3610" s="4">
        <v>45821</v>
      </c>
      <c r="E3610" t="s">
        <v>28</v>
      </c>
      <c r="F3610" t="s">
        <v>3750</v>
      </c>
      <c r="G3610" t="s">
        <v>392</v>
      </c>
      <c r="H3610" t="s">
        <v>44</v>
      </c>
      <c r="I3610" t="s">
        <v>39</v>
      </c>
      <c r="J3610" t="s">
        <v>100</v>
      </c>
      <c r="K3610" t="s">
        <v>58</v>
      </c>
      <c r="L3610" t="s">
        <v>46</v>
      </c>
      <c r="M3610" t="s">
        <v>47</v>
      </c>
      <c r="N3610" t="s">
        <v>75</v>
      </c>
      <c r="O3610">
        <v>64.55</v>
      </c>
      <c r="Q3610">
        <v>548.484848484848</v>
      </c>
      <c r="R3610">
        <v>548.484848484848</v>
      </c>
      <c r="S3610">
        <v>0</v>
      </c>
      <c r="T3610">
        <v>548.484848484848</v>
      </c>
      <c r="U3610">
        <v>235</v>
      </c>
      <c r="V3610">
        <f>SUMIF(货件明细!K:K,F3610,货件明细!AQ:AQ)</f>
        <v>0</v>
      </c>
      <c r="W3610">
        <f t="shared" si="224"/>
        <v>1</v>
      </c>
      <c r="X3610">
        <f t="shared" si="225"/>
        <v>235</v>
      </c>
      <c r="Y3610">
        <f>SUMIF(货件明细!K:K,F3610,货件明细!I:I)</f>
        <v>0</v>
      </c>
      <c r="Z3610">
        <f t="shared" si="226"/>
        <v>64.55</v>
      </c>
      <c r="AA3610">
        <f>SUMIF(货件明细!K:K,F3610,货件明细!J:J)</f>
        <v>0</v>
      </c>
      <c r="AB3610">
        <f t="shared" si="227"/>
        <v>1</v>
      </c>
    </row>
    <row r="3611" spans="1:28">
      <c r="A3611">
        <v>2025</v>
      </c>
      <c r="B3611">
        <v>6</v>
      </c>
      <c r="C3611">
        <v>24</v>
      </c>
      <c r="D3611" s="4">
        <v>45821</v>
      </c>
      <c r="E3611" t="s">
        <v>28</v>
      </c>
      <c r="F3611" t="s">
        <v>3751</v>
      </c>
      <c r="G3611" t="s">
        <v>269</v>
      </c>
      <c r="H3611" t="s">
        <v>31</v>
      </c>
      <c r="I3611" t="s">
        <v>39</v>
      </c>
      <c r="J3611" t="s">
        <v>100</v>
      </c>
      <c r="K3611" t="s">
        <v>100</v>
      </c>
      <c r="L3611" t="s">
        <v>46</v>
      </c>
      <c r="M3611" t="s">
        <v>65</v>
      </c>
      <c r="N3611" t="s">
        <v>1832</v>
      </c>
      <c r="O3611">
        <v>64.55</v>
      </c>
      <c r="Q3611">
        <v>728.571428571429</v>
      </c>
      <c r="R3611">
        <v>728.571428571429</v>
      </c>
      <c r="S3611">
        <v>0</v>
      </c>
      <c r="T3611">
        <v>728.571428571429</v>
      </c>
      <c r="U3611">
        <v>235</v>
      </c>
      <c r="V3611">
        <f>SUMIF(货件明细!K:K,F3611,货件明细!AQ:AQ)</f>
        <v>0</v>
      </c>
      <c r="W3611">
        <f t="shared" si="224"/>
        <v>1</v>
      </c>
      <c r="X3611">
        <f t="shared" si="225"/>
        <v>235</v>
      </c>
      <c r="Y3611">
        <f>SUMIF(货件明细!K:K,F3611,货件明细!I:I)</f>
        <v>0</v>
      </c>
      <c r="Z3611">
        <f t="shared" si="226"/>
        <v>64.55</v>
      </c>
      <c r="AA3611">
        <f>SUMIF(货件明细!K:K,F3611,货件明细!J:J)</f>
        <v>0</v>
      </c>
      <c r="AB3611">
        <f t="shared" si="227"/>
        <v>1</v>
      </c>
    </row>
    <row r="3612" spans="1:28">
      <c r="A3612">
        <v>2025</v>
      </c>
      <c r="B3612">
        <v>6</v>
      </c>
      <c r="C3612">
        <v>24</v>
      </c>
      <c r="D3612" s="4">
        <v>45821</v>
      </c>
      <c r="E3612" t="s">
        <v>28</v>
      </c>
      <c r="F3612" t="s">
        <v>3752</v>
      </c>
      <c r="G3612" t="s">
        <v>50</v>
      </c>
      <c r="H3612" t="s">
        <v>31</v>
      </c>
      <c r="I3612" t="s">
        <v>39</v>
      </c>
      <c r="J3612" t="s">
        <v>100</v>
      </c>
      <c r="K3612" t="s">
        <v>100</v>
      </c>
      <c r="L3612" t="s">
        <v>46</v>
      </c>
      <c r="M3612" t="s">
        <v>65</v>
      </c>
      <c r="N3612" t="s">
        <v>1832</v>
      </c>
      <c r="O3612">
        <v>64.55</v>
      </c>
      <c r="Q3612">
        <v>630.947368421053</v>
      </c>
      <c r="R3612">
        <v>630.947368421053</v>
      </c>
      <c r="S3612">
        <v>0</v>
      </c>
      <c r="T3612">
        <v>630.947368421053</v>
      </c>
      <c r="U3612">
        <v>235</v>
      </c>
      <c r="V3612">
        <f>SUMIF(货件明细!K:K,F3612,货件明细!AQ:AQ)</f>
        <v>0</v>
      </c>
      <c r="W3612">
        <f t="shared" si="224"/>
        <v>1</v>
      </c>
      <c r="X3612">
        <f t="shared" si="225"/>
        <v>235</v>
      </c>
      <c r="Y3612">
        <f>SUMIF(货件明细!K:K,F3612,货件明细!I:I)</f>
        <v>0</v>
      </c>
      <c r="Z3612">
        <f t="shared" si="226"/>
        <v>64.55</v>
      </c>
      <c r="AA3612">
        <f>SUMIF(货件明细!K:K,F3612,货件明细!J:J)</f>
        <v>0</v>
      </c>
      <c r="AB3612">
        <f t="shared" si="227"/>
        <v>1</v>
      </c>
    </row>
    <row r="3613" spans="1:28">
      <c r="A3613">
        <v>2025</v>
      </c>
      <c r="B3613">
        <v>6</v>
      </c>
      <c r="C3613">
        <v>24</v>
      </c>
      <c r="D3613" s="4">
        <v>45821</v>
      </c>
      <c r="E3613" t="s">
        <v>28</v>
      </c>
      <c r="F3613" t="s">
        <v>3753</v>
      </c>
      <c r="G3613" t="s">
        <v>392</v>
      </c>
      <c r="H3613" t="s">
        <v>44</v>
      </c>
      <c r="I3613" t="s">
        <v>129</v>
      </c>
      <c r="J3613" t="s">
        <v>100</v>
      </c>
      <c r="K3613" t="s">
        <v>58</v>
      </c>
      <c r="L3613" t="s">
        <v>46</v>
      </c>
      <c r="M3613" t="s">
        <v>47</v>
      </c>
      <c r="N3613" t="s">
        <v>75</v>
      </c>
      <c r="O3613">
        <v>38.55</v>
      </c>
      <c r="Q3613">
        <v>274.242424242424</v>
      </c>
      <c r="R3613">
        <v>274.242424242424</v>
      </c>
      <c r="S3613">
        <v>0</v>
      </c>
      <c r="T3613">
        <v>274.242424242424</v>
      </c>
      <c r="U3613">
        <v>192</v>
      </c>
      <c r="V3613">
        <f>SUMIF(货件明细!K:K,F3613,货件明细!AQ:AQ)</f>
        <v>0</v>
      </c>
      <c r="W3613">
        <f t="shared" si="224"/>
        <v>1</v>
      </c>
      <c r="X3613">
        <f t="shared" si="225"/>
        <v>192</v>
      </c>
      <c r="Y3613">
        <f>SUMIF(货件明细!K:K,F3613,货件明细!I:I)</f>
        <v>0</v>
      </c>
      <c r="Z3613">
        <f t="shared" si="226"/>
        <v>38.55</v>
      </c>
      <c r="AA3613">
        <f>SUMIF(货件明细!K:K,F3613,货件明细!J:J)</f>
        <v>0</v>
      </c>
      <c r="AB3613">
        <f t="shared" si="227"/>
        <v>1</v>
      </c>
    </row>
    <row r="3614" spans="1:28">
      <c r="A3614">
        <v>2025</v>
      </c>
      <c r="B3614">
        <v>6</v>
      </c>
      <c r="C3614">
        <v>24</v>
      </c>
      <c r="D3614" s="4">
        <v>45821</v>
      </c>
      <c r="E3614" t="s">
        <v>28</v>
      </c>
      <c r="F3614" t="s">
        <v>3754</v>
      </c>
      <c r="G3614" t="s">
        <v>50</v>
      </c>
      <c r="H3614" t="s">
        <v>31</v>
      </c>
      <c r="I3614" t="s">
        <v>129</v>
      </c>
      <c r="J3614" t="s">
        <v>100</v>
      </c>
      <c r="K3614" t="s">
        <v>100</v>
      </c>
      <c r="L3614" t="s">
        <v>46</v>
      </c>
      <c r="M3614" t="s">
        <v>65</v>
      </c>
      <c r="N3614" t="s">
        <v>1832</v>
      </c>
      <c r="O3614">
        <v>38.55</v>
      </c>
      <c r="Q3614">
        <v>315.473684210526</v>
      </c>
      <c r="R3614">
        <v>315.473684210526</v>
      </c>
      <c r="S3614">
        <v>0</v>
      </c>
      <c r="T3614">
        <v>315.473684210526</v>
      </c>
      <c r="U3614">
        <v>192</v>
      </c>
      <c r="V3614">
        <f>SUMIF(货件明细!K:K,F3614,货件明细!AQ:AQ)</f>
        <v>0</v>
      </c>
      <c r="W3614">
        <f t="shared" si="224"/>
        <v>1</v>
      </c>
      <c r="X3614">
        <f t="shared" si="225"/>
        <v>192</v>
      </c>
      <c r="Y3614">
        <f>SUMIF(货件明细!K:K,F3614,货件明细!I:I)</f>
        <v>0</v>
      </c>
      <c r="Z3614">
        <f t="shared" si="226"/>
        <v>38.55</v>
      </c>
      <c r="AA3614">
        <f>SUMIF(货件明细!K:K,F3614,货件明细!J:J)</f>
        <v>0</v>
      </c>
      <c r="AB3614">
        <f t="shared" si="227"/>
        <v>1</v>
      </c>
    </row>
    <row r="3615" spans="1:28">
      <c r="A3615">
        <v>2025</v>
      </c>
      <c r="B3615">
        <v>6</v>
      </c>
      <c r="C3615">
        <v>24</v>
      </c>
      <c r="D3615" s="4">
        <v>45821</v>
      </c>
      <c r="E3615" t="s">
        <v>28</v>
      </c>
      <c r="F3615" t="s">
        <v>3755</v>
      </c>
      <c r="G3615" t="s">
        <v>269</v>
      </c>
      <c r="H3615" t="s">
        <v>31</v>
      </c>
      <c r="I3615" t="s">
        <v>129</v>
      </c>
      <c r="J3615" t="s">
        <v>100</v>
      </c>
      <c r="K3615" t="s">
        <v>100</v>
      </c>
      <c r="L3615" t="s">
        <v>46</v>
      </c>
      <c r="M3615" t="s">
        <v>2882</v>
      </c>
      <c r="N3615" t="s">
        <v>3135</v>
      </c>
      <c r="O3615">
        <v>38.55</v>
      </c>
      <c r="Q3615">
        <v>305.945454545455</v>
      </c>
      <c r="R3615">
        <v>305.945454545455</v>
      </c>
      <c r="S3615">
        <v>0</v>
      </c>
      <c r="T3615">
        <v>305.945454545455</v>
      </c>
      <c r="U3615">
        <v>192</v>
      </c>
      <c r="V3615">
        <f>SUMIF(货件明细!K:K,F3615,货件明细!AQ:AQ)</f>
        <v>0</v>
      </c>
      <c r="W3615">
        <f t="shared" si="224"/>
        <v>1</v>
      </c>
      <c r="X3615">
        <f t="shared" si="225"/>
        <v>192</v>
      </c>
      <c r="Y3615">
        <f>SUMIF(货件明细!K:K,F3615,货件明细!I:I)</f>
        <v>0</v>
      </c>
      <c r="Z3615">
        <f t="shared" si="226"/>
        <v>38.55</v>
      </c>
      <c r="AA3615">
        <f>SUMIF(货件明细!K:K,F3615,货件明细!J:J)</f>
        <v>0</v>
      </c>
      <c r="AB3615">
        <f t="shared" si="227"/>
        <v>1</v>
      </c>
    </row>
    <row r="3616" spans="1:28">
      <c r="A3616">
        <v>2025</v>
      </c>
      <c r="B3616">
        <v>6</v>
      </c>
      <c r="C3616">
        <v>24</v>
      </c>
      <c r="D3616" s="4">
        <v>45821</v>
      </c>
      <c r="E3616" t="s">
        <v>28</v>
      </c>
      <c r="F3616" t="s">
        <v>3756</v>
      </c>
      <c r="G3616" t="s">
        <v>1610</v>
      </c>
      <c r="H3616" t="s">
        <v>71</v>
      </c>
      <c r="I3616" t="s">
        <v>129</v>
      </c>
      <c r="J3616" t="s">
        <v>100</v>
      </c>
      <c r="K3616" t="s">
        <v>58</v>
      </c>
      <c r="L3616" t="s">
        <v>46</v>
      </c>
      <c r="M3616" t="s">
        <v>65</v>
      </c>
      <c r="N3616" t="s">
        <v>2731</v>
      </c>
      <c r="O3616">
        <v>38.55</v>
      </c>
      <c r="Q3616">
        <v>173.264</v>
      </c>
      <c r="R3616">
        <v>173.264</v>
      </c>
      <c r="S3616">
        <v>0</v>
      </c>
      <c r="T3616">
        <v>173.264</v>
      </c>
      <c r="U3616">
        <v>192</v>
      </c>
      <c r="V3616">
        <f>SUMIF(货件明细!K:K,F3616,货件明细!AQ:AQ)</f>
        <v>0</v>
      </c>
      <c r="W3616">
        <f t="shared" si="224"/>
        <v>1</v>
      </c>
      <c r="X3616">
        <f t="shared" si="225"/>
        <v>192</v>
      </c>
      <c r="Y3616">
        <f>SUMIF(货件明细!K:K,F3616,货件明细!I:I)</f>
        <v>0</v>
      </c>
      <c r="Z3616">
        <f t="shared" si="226"/>
        <v>38.55</v>
      </c>
      <c r="AA3616">
        <f>SUMIF(货件明细!K:K,F3616,货件明细!J:J)</f>
        <v>0</v>
      </c>
      <c r="AB3616">
        <f t="shared" si="227"/>
        <v>1</v>
      </c>
    </row>
    <row r="3617" spans="1:28">
      <c r="A3617">
        <v>2025</v>
      </c>
      <c r="B3617">
        <v>6</v>
      </c>
      <c r="C3617">
        <v>24</v>
      </c>
      <c r="D3617" s="4">
        <v>45821</v>
      </c>
      <c r="E3617" t="s">
        <v>28</v>
      </c>
      <c r="F3617" t="s">
        <v>3757</v>
      </c>
      <c r="G3617" t="s">
        <v>263</v>
      </c>
      <c r="H3617" t="s">
        <v>44</v>
      </c>
      <c r="I3617" t="s">
        <v>129</v>
      </c>
      <c r="J3617" t="s">
        <v>100</v>
      </c>
      <c r="K3617" t="s">
        <v>58</v>
      </c>
      <c r="L3617" t="s">
        <v>46</v>
      </c>
      <c r="M3617" t="s">
        <v>2882</v>
      </c>
      <c r="N3617" t="s">
        <v>2985</v>
      </c>
      <c r="O3617">
        <v>38.55</v>
      </c>
      <c r="Q3617">
        <v>251.312121212121</v>
      </c>
      <c r="R3617">
        <v>251.312121212121</v>
      </c>
      <c r="S3617">
        <v>0</v>
      </c>
      <c r="T3617">
        <v>251.312121212121</v>
      </c>
      <c r="U3617">
        <v>192</v>
      </c>
      <c r="V3617">
        <f>SUMIF(货件明细!K:K,F3617,货件明细!AQ:AQ)</f>
        <v>0</v>
      </c>
      <c r="W3617">
        <f t="shared" si="224"/>
        <v>1</v>
      </c>
      <c r="X3617">
        <f t="shared" si="225"/>
        <v>192</v>
      </c>
      <c r="Y3617">
        <f>SUMIF(货件明细!K:K,F3617,货件明细!I:I)</f>
        <v>0</v>
      </c>
      <c r="Z3617">
        <f t="shared" si="226"/>
        <v>38.55</v>
      </c>
      <c r="AA3617">
        <f>SUMIF(货件明细!K:K,F3617,货件明细!J:J)</f>
        <v>0</v>
      </c>
      <c r="AB3617">
        <f t="shared" si="227"/>
        <v>1</v>
      </c>
    </row>
    <row r="3618" spans="1:28">
      <c r="A3618">
        <v>2025</v>
      </c>
      <c r="B3618">
        <v>6</v>
      </c>
      <c r="C3618">
        <v>24</v>
      </c>
      <c r="D3618" s="4">
        <v>45822</v>
      </c>
      <c r="E3618" t="s">
        <v>28</v>
      </c>
      <c r="F3618" t="s">
        <v>3758</v>
      </c>
      <c r="G3618" t="s">
        <v>54</v>
      </c>
      <c r="H3618" t="s">
        <v>31</v>
      </c>
      <c r="I3618" t="s">
        <v>41</v>
      </c>
      <c r="J3618" t="s">
        <v>100</v>
      </c>
      <c r="K3618" t="s">
        <v>100</v>
      </c>
      <c r="L3618" t="s">
        <v>46</v>
      </c>
      <c r="M3618" t="s">
        <v>47</v>
      </c>
      <c r="N3618" t="s">
        <v>101</v>
      </c>
      <c r="O3618">
        <v>32.95</v>
      </c>
      <c r="Q3618">
        <v>296.4</v>
      </c>
      <c r="R3618">
        <v>296.4</v>
      </c>
      <c r="S3618">
        <v>0</v>
      </c>
      <c r="T3618">
        <v>296.4</v>
      </c>
      <c r="U3618">
        <v>132</v>
      </c>
      <c r="V3618">
        <f>SUMIF(货件明细!K:K,F3618,货件明细!AQ:AQ)</f>
        <v>0</v>
      </c>
      <c r="W3618">
        <f t="shared" si="224"/>
        <v>1</v>
      </c>
      <c r="X3618">
        <f t="shared" si="225"/>
        <v>132</v>
      </c>
      <c r="Y3618">
        <f>SUMIF(货件明细!K:K,F3618,货件明细!I:I)</f>
        <v>0</v>
      </c>
      <c r="Z3618">
        <f t="shared" si="226"/>
        <v>32.95</v>
      </c>
      <c r="AA3618">
        <f>SUMIF(货件明细!K:K,F3618,货件明细!J:J)</f>
        <v>0</v>
      </c>
      <c r="AB3618">
        <f t="shared" si="227"/>
        <v>1</v>
      </c>
    </row>
    <row r="3619" spans="1:28">
      <c r="A3619">
        <v>2025</v>
      </c>
      <c r="B3619">
        <v>6</v>
      </c>
      <c r="C3619">
        <v>24</v>
      </c>
      <c r="D3619" s="4">
        <v>45822</v>
      </c>
      <c r="E3619" t="s">
        <v>28</v>
      </c>
      <c r="F3619" t="s">
        <v>3759</v>
      </c>
      <c r="G3619" t="s">
        <v>263</v>
      </c>
      <c r="H3619" t="s">
        <v>44</v>
      </c>
      <c r="I3619" t="s">
        <v>41</v>
      </c>
      <c r="J3619" t="s">
        <v>100</v>
      </c>
      <c r="K3619" t="s">
        <v>58</v>
      </c>
      <c r="L3619" t="s">
        <v>46</v>
      </c>
      <c r="M3619" t="s">
        <v>47</v>
      </c>
      <c r="N3619" t="s">
        <v>75</v>
      </c>
      <c r="O3619">
        <v>32.95</v>
      </c>
      <c r="Q3619">
        <v>235.3</v>
      </c>
      <c r="R3619">
        <v>235.3</v>
      </c>
      <c r="S3619">
        <v>0</v>
      </c>
      <c r="T3619">
        <v>235.3</v>
      </c>
      <c r="U3619">
        <v>132</v>
      </c>
      <c r="V3619">
        <f>SUMIF(货件明细!K:K,F3619,货件明细!AQ:AQ)</f>
        <v>0</v>
      </c>
      <c r="W3619">
        <f t="shared" si="224"/>
        <v>1</v>
      </c>
      <c r="X3619">
        <f t="shared" si="225"/>
        <v>132</v>
      </c>
      <c r="Y3619">
        <f>SUMIF(货件明细!K:K,F3619,货件明细!I:I)</f>
        <v>0</v>
      </c>
      <c r="Z3619">
        <f t="shared" si="226"/>
        <v>32.95</v>
      </c>
      <c r="AA3619">
        <f>SUMIF(货件明细!K:K,F3619,货件明细!J:J)</f>
        <v>0</v>
      </c>
      <c r="AB3619">
        <f t="shared" si="227"/>
        <v>1</v>
      </c>
    </row>
    <row r="3620" spans="1:28">
      <c r="A3620">
        <v>2025</v>
      </c>
      <c r="B3620">
        <v>6</v>
      </c>
      <c r="C3620">
        <v>24</v>
      </c>
      <c r="D3620" s="4">
        <v>45822</v>
      </c>
      <c r="E3620" t="s">
        <v>28</v>
      </c>
      <c r="F3620" t="s">
        <v>3760</v>
      </c>
      <c r="G3620" t="s">
        <v>50</v>
      </c>
      <c r="H3620" t="s">
        <v>31</v>
      </c>
      <c r="I3620" t="s">
        <v>41</v>
      </c>
      <c r="J3620" t="s">
        <v>100</v>
      </c>
      <c r="K3620" t="s">
        <v>100</v>
      </c>
      <c r="L3620" t="s">
        <v>46</v>
      </c>
      <c r="M3620" t="s">
        <v>47</v>
      </c>
      <c r="N3620" t="s">
        <v>101</v>
      </c>
      <c r="O3620">
        <v>32.95</v>
      </c>
      <c r="Q3620">
        <v>300.311111111111</v>
      </c>
      <c r="R3620">
        <v>300.311111111111</v>
      </c>
      <c r="S3620">
        <v>0</v>
      </c>
      <c r="T3620">
        <v>300.311111111111</v>
      </c>
      <c r="U3620">
        <v>132</v>
      </c>
      <c r="V3620">
        <f>SUMIF(货件明细!K:K,F3620,货件明细!AQ:AQ)</f>
        <v>0</v>
      </c>
      <c r="W3620">
        <f t="shared" si="224"/>
        <v>1</v>
      </c>
      <c r="X3620">
        <f t="shared" si="225"/>
        <v>132</v>
      </c>
      <c r="Y3620">
        <f>SUMIF(货件明细!K:K,F3620,货件明细!I:I)</f>
        <v>0</v>
      </c>
      <c r="Z3620">
        <f t="shared" si="226"/>
        <v>32.95</v>
      </c>
      <c r="AA3620">
        <f>SUMIF(货件明细!K:K,F3620,货件明细!J:J)</f>
        <v>0</v>
      </c>
      <c r="AB3620">
        <f t="shared" si="227"/>
        <v>1</v>
      </c>
    </row>
    <row r="3621" spans="1:28">
      <c r="A3621">
        <v>2025</v>
      </c>
      <c r="B3621">
        <v>6</v>
      </c>
      <c r="C3621">
        <v>24</v>
      </c>
      <c r="D3621" s="4">
        <v>45822</v>
      </c>
      <c r="E3621" t="s">
        <v>28</v>
      </c>
      <c r="F3621" t="s">
        <v>3761</v>
      </c>
      <c r="G3621" t="s">
        <v>269</v>
      </c>
      <c r="H3621" t="s">
        <v>31</v>
      </c>
      <c r="I3621" t="s">
        <v>41</v>
      </c>
      <c r="J3621" t="s">
        <v>100</v>
      </c>
      <c r="K3621" t="s">
        <v>100</v>
      </c>
      <c r="L3621" t="s">
        <v>46</v>
      </c>
      <c r="M3621" t="s">
        <v>47</v>
      </c>
      <c r="N3621" t="s">
        <v>101</v>
      </c>
      <c r="O3621">
        <v>32.95</v>
      </c>
      <c r="Q3621">
        <v>336.7</v>
      </c>
      <c r="R3621">
        <v>336.7</v>
      </c>
      <c r="S3621">
        <v>0</v>
      </c>
      <c r="T3621">
        <v>336.7</v>
      </c>
      <c r="U3621">
        <v>132</v>
      </c>
      <c r="V3621">
        <f>SUMIF(货件明细!K:K,F3621,货件明细!AQ:AQ)</f>
        <v>0</v>
      </c>
      <c r="W3621">
        <f t="shared" si="224"/>
        <v>1</v>
      </c>
      <c r="X3621">
        <f t="shared" si="225"/>
        <v>132</v>
      </c>
      <c r="Y3621">
        <f>SUMIF(货件明细!K:K,F3621,货件明细!I:I)</f>
        <v>0</v>
      </c>
      <c r="Z3621">
        <f t="shared" si="226"/>
        <v>32.95</v>
      </c>
      <c r="AA3621">
        <f>SUMIF(货件明细!K:K,F3621,货件明细!J:J)</f>
        <v>0</v>
      </c>
      <c r="AB3621">
        <f t="shared" si="227"/>
        <v>1</v>
      </c>
    </row>
    <row r="3622" spans="1:28">
      <c r="A3622">
        <v>2025</v>
      </c>
      <c r="B3622">
        <v>6</v>
      </c>
      <c r="C3622">
        <v>24</v>
      </c>
      <c r="D3622" s="4">
        <v>45822</v>
      </c>
      <c r="E3622" t="s">
        <v>28</v>
      </c>
      <c r="F3622" t="s">
        <v>3762</v>
      </c>
      <c r="G3622" t="s">
        <v>1610</v>
      </c>
      <c r="H3622" t="s">
        <v>71</v>
      </c>
      <c r="I3622" t="s">
        <v>41</v>
      </c>
      <c r="J3622" t="s">
        <v>100</v>
      </c>
      <c r="K3622" t="s">
        <v>58</v>
      </c>
      <c r="L3622" t="s">
        <v>46</v>
      </c>
      <c r="M3622" t="s">
        <v>47</v>
      </c>
      <c r="N3622" t="s">
        <v>107</v>
      </c>
      <c r="O3622">
        <v>32.95</v>
      </c>
      <c r="Q3622">
        <v>153.4</v>
      </c>
      <c r="R3622">
        <v>153.4</v>
      </c>
      <c r="S3622">
        <v>0</v>
      </c>
      <c r="T3622">
        <v>153.4</v>
      </c>
      <c r="U3622">
        <v>132</v>
      </c>
      <c r="V3622">
        <f>SUMIF(货件明细!K:K,F3622,货件明细!AQ:AQ)</f>
        <v>0</v>
      </c>
      <c r="W3622">
        <f t="shared" si="224"/>
        <v>1</v>
      </c>
      <c r="X3622">
        <f t="shared" si="225"/>
        <v>132</v>
      </c>
      <c r="Y3622">
        <f>SUMIF(货件明细!K:K,F3622,货件明细!I:I)</f>
        <v>0</v>
      </c>
      <c r="Z3622">
        <f t="shared" si="226"/>
        <v>32.95</v>
      </c>
      <c r="AA3622">
        <f>SUMIF(货件明细!K:K,F3622,货件明细!J:J)</f>
        <v>0</v>
      </c>
      <c r="AB3622">
        <f t="shared" si="227"/>
        <v>1</v>
      </c>
    </row>
    <row r="3623" spans="1:28">
      <c r="A3623">
        <v>2025</v>
      </c>
      <c r="B3623">
        <v>6</v>
      </c>
      <c r="C3623">
        <v>24</v>
      </c>
      <c r="D3623" s="4">
        <v>45822</v>
      </c>
      <c r="E3623" t="s">
        <v>28</v>
      </c>
      <c r="F3623" t="s">
        <v>3763</v>
      </c>
      <c r="G3623" t="s">
        <v>54</v>
      </c>
      <c r="H3623" t="s">
        <v>31</v>
      </c>
      <c r="I3623" t="s">
        <v>41</v>
      </c>
      <c r="J3623" t="s">
        <v>100</v>
      </c>
      <c r="K3623" t="s">
        <v>100</v>
      </c>
      <c r="L3623" t="s">
        <v>46</v>
      </c>
      <c r="M3623" t="s">
        <v>47</v>
      </c>
      <c r="N3623" t="s">
        <v>101</v>
      </c>
      <c r="O3623">
        <v>66.5</v>
      </c>
      <c r="Q3623">
        <v>592.8</v>
      </c>
      <c r="R3623">
        <v>592.8</v>
      </c>
      <c r="S3623">
        <v>0</v>
      </c>
      <c r="T3623">
        <v>592.8</v>
      </c>
      <c r="U3623">
        <v>253</v>
      </c>
      <c r="V3623">
        <f>SUMIF(货件明细!K:K,F3623,货件明细!AQ:AQ)</f>
        <v>0</v>
      </c>
      <c r="W3623">
        <f t="shared" si="224"/>
        <v>1</v>
      </c>
      <c r="X3623">
        <f t="shared" si="225"/>
        <v>253</v>
      </c>
      <c r="Y3623">
        <f>SUMIF(货件明细!K:K,F3623,货件明细!I:I)</f>
        <v>0</v>
      </c>
      <c r="Z3623">
        <f t="shared" si="226"/>
        <v>66.5</v>
      </c>
      <c r="AA3623">
        <f>SUMIF(货件明细!K:K,F3623,货件明细!J:J)</f>
        <v>0</v>
      </c>
      <c r="AB3623">
        <f t="shared" si="227"/>
        <v>1</v>
      </c>
    </row>
    <row r="3624" spans="1:28">
      <c r="A3624">
        <v>2025</v>
      </c>
      <c r="B3624">
        <v>6</v>
      </c>
      <c r="C3624">
        <v>24</v>
      </c>
      <c r="D3624" s="4">
        <v>45822</v>
      </c>
      <c r="E3624" t="s">
        <v>28</v>
      </c>
      <c r="F3624" t="s">
        <v>3764</v>
      </c>
      <c r="G3624" t="s">
        <v>263</v>
      </c>
      <c r="H3624" t="s">
        <v>44</v>
      </c>
      <c r="I3624" t="s">
        <v>41</v>
      </c>
      <c r="J3624" t="s">
        <v>100</v>
      </c>
      <c r="K3624" t="s">
        <v>58</v>
      </c>
      <c r="L3624" t="s">
        <v>46</v>
      </c>
      <c r="M3624" t="s">
        <v>47</v>
      </c>
      <c r="N3624" t="s">
        <v>75</v>
      </c>
      <c r="O3624">
        <v>66.5</v>
      </c>
      <c r="Q3624">
        <v>470.6</v>
      </c>
      <c r="R3624">
        <v>470.6</v>
      </c>
      <c r="S3624">
        <v>0</v>
      </c>
      <c r="T3624">
        <v>470.6</v>
      </c>
      <c r="U3624">
        <v>253</v>
      </c>
      <c r="V3624">
        <f>SUMIF(货件明细!K:K,F3624,货件明细!AQ:AQ)</f>
        <v>0</v>
      </c>
      <c r="W3624">
        <f t="shared" si="224"/>
        <v>1</v>
      </c>
      <c r="X3624">
        <f t="shared" si="225"/>
        <v>253</v>
      </c>
      <c r="Y3624">
        <f>SUMIF(货件明细!K:K,F3624,货件明细!I:I)</f>
        <v>0</v>
      </c>
      <c r="Z3624">
        <f t="shared" si="226"/>
        <v>66.5</v>
      </c>
      <c r="AA3624">
        <f>SUMIF(货件明细!K:K,F3624,货件明细!J:J)</f>
        <v>0</v>
      </c>
      <c r="AB3624">
        <f t="shared" si="227"/>
        <v>1</v>
      </c>
    </row>
    <row r="3625" spans="1:28">
      <c r="A3625">
        <v>2025</v>
      </c>
      <c r="B3625">
        <v>6</v>
      </c>
      <c r="C3625">
        <v>24</v>
      </c>
      <c r="D3625" s="4">
        <v>45822</v>
      </c>
      <c r="E3625" t="s">
        <v>28</v>
      </c>
      <c r="F3625" t="s">
        <v>3765</v>
      </c>
      <c r="G3625" t="s">
        <v>50</v>
      </c>
      <c r="H3625" t="s">
        <v>31</v>
      </c>
      <c r="I3625" t="s">
        <v>41</v>
      </c>
      <c r="J3625" t="s">
        <v>100</v>
      </c>
      <c r="K3625" t="s">
        <v>100</v>
      </c>
      <c r="L3625" t="s">
        <v>46</v>
      </c>
      <c r="M3625" t="s">
        <v>47</v>
      </c>
      <c r="N3625" t="s">
        <v>101</v>
      </c>
      <c r="O3625">
        <v>66.5</v>
      </c>
      <c r="Q3625">
        <v>600.622222222222</v>
      </c>
      <c r="R3625">
        <v>600.622222222222</v>
      </c>
      <c r="S3625">
        <v>0</v>
      </c>
      <c r="T3625">
        <v>600.622222222222</v>
      </c>
      <c r="U3625">
        <v>253</v>
      </c>
      <c r="V3625">
        <f>SUMIF(货件明细!K:K,F3625,货件明细!AQ:AQ)</f>
        <v>0</v>
      </c>
      <c r="W3625">
        <f t="shared" si="224"/>
        <v>1</v>
      </c>
      <c r="X3625">
        <f t="shared" si="225"/>
        <v>253</v>
      </c>
      <c r="Y3625">
        <f>SUMIF(货件明细!K:K,F3625,货件明细!I:I)</f>
        <v>0</v>
      </c>
      <c r="Z3625">
        <f t="shared" si="226"/>
        <v>66.5</v>
      </c>
      <c r="AA3625">
        <f>SUMIF(货件明细!K:K,F3625,货件明细!J:J)</f>
        <v>0</v>
      </c>
      <c r="AB3625">
        <f t="shared" si="227"/>
        <v>1</v>
      </c>
    </row>
    <row r="3626" spans="1:28">
      <c r="A3626">
        <v>2025</v>
      </c>
      <c r="B3626">
        <v>6</v>
      </c>
      <c r="C3626">
        <v>24</v>
      </c>
      <c r="D3626" s="4">
        <v>45822</v>
      </c>
      <c r="E3626" t="s">
        <v>28</v>
      </c>
      <c r="F3626" t="s">
        <v>3766</v>
      </c>
      <c r="G3626" t="s">
        <v>1610</v>
      </c>
      <c r="H3626" t="s">
        <v>71</v>
      </c>
      <c r="I3626" t="s">
        <v>41</v>
      </c>
      <c r="J3626" t="s">
        <v>100</v>
      </c>
      <c r="K3626" t="s">
        <v>58</v>
      </c>
      <c r="L3626" t="s">
        <v>46</v>
      </c>
      <c r="M3626" t="s">
        <v>47</v>
      </c>
      <c r="N3626" t="s">
        <v>107</v>
      </c>
      <c r="O3626">
        <v>66.5</v>
      </c>
      <c r="Q3626">
        <v>306.8</v>
      </c>
      <c r="R3626">
        <v>306.8</v>
      </c>
      <c r="S3626">
        <v>0</v>
      </c>
      <c r="T3626">
        <v>306.8</v>
      </c>
      <c r="U3626">
        <v>253</v>
      </c>
      <c r="V3626">
        <f>SUMIF(货件明细!K:K,F3626,货件明细!AQ:AQ)</f>
        <v>0</v>
      </c>
      <c r="W3626">
        <f t="shared" si="224"/>
        <v>1</v>
      </c>
      <c r="X3626">
        <f t="shared" si="225"/>
        <v>253</v>
      </c>
      <c r="Y3626">
        <f>SUMIF(货件明细!K:K,F3626,货件明细!I:I)</f>
        <v>0</v>
      </c>
      <c r="Z3626">
        <f t="shared" si="226"/>
        <v>66.5</v>
      </c>
      <c r="AA3626">
        <f>SUMIF(货件明细!K:K,F3626,货件明细!J:J)</f>
        <v>0</v>
      </c>
      <c r="AB3626">
        <f t="shared" si="227"/>
        <v>1</v>
      </c>
    </row>
    <row r="3627" spans="1:28">
      <c r="A3627">
        <v>2025</v>
      </c>
      <c r="B3627">
        <v>6</v>
      </c>
      <c r="C3627">
        <v>24</v>
      </c>
      <c r="D3627" s="4">
        <v>45822</v>
      </c>
      <c r="E3627" t="s">
        <v>28</v>
      </c>
      <c r="F3627" t="s">
        <v>3767</v>
      </c>
      <c r="G3627" t="s">
        <v>269</v>
      </c>
      <c r="H3627" t="s">
        <v>31</v>
      </c>
      <c r="I3627" t="s">
        <v>41</v>
      </c>
      <c r="J3627" t="s">
        <v>100</v>
      </c>
      <c r="K3627" t="s">
        <v>100</v>
      </c>
      <c r="L3627" t="s">
        <v>46</v>
      </c>
      <c r="M3627" t="s">
        <v>47</v>
      </c>
      <c r="N3627" t="s">
        <v>101</v>
      </c>
      <c r="O3627">
        <v>66.5</v>
      </c>
      <c r="Q3627">
        <v>673.4</v>
      </c>
      <c r="R3627">
        <v>673.4</v>
      </c>
      <c r="S3627">
        <v>0</v>
      </c>
      <c r="T3627">
        <v>673.4</v>
      </c>
      <c r="U3627">
        <v>253</v>
      </c>
      <c r="V3627">
        <f>SUMIF(货件明细!K:K,F3627,货件明细!AQ:AQ)</f>
        <v>0</v>
      </c>
      <c r="W3627">
        <f t="shared" si="224"/>
        <v>1</v>
      </c>
      <c r="X3627">
        <f t="shared" si="225"/>
        <v>253</v>
      </c>
      <c r="Y3627">
        <f>SUMIF(货件明细!K:K,F3627,货件明细!I:I)</f>
        <v>0</v>
      </c>
      <c r="Z3627">
        <f t="shared" si="226"/>
        <v>66.5</v>
      </c>
      <c r="AA3627">
        <f>SUMIF(货件明细!K:K,F3627,货件明细!J:J)</f>
        <v>0</v>
      </c>
      <c r="AB3627">
        <f t="shared" si="227"/>
        <v>1</v>
      </c>
    </row>
    <row r="3628" spans="1:28">
      <c r="A3628">
        <v>2025</v>
      </c>
      <c r="B3628">
        <v>6</v>
      </c>
      <c r="C3628">
        <v>24</v>
      </c>
      <c r="D3628" s="4">
        <v>45821</v>
      </c>
      <c r="E3628" t="s">
        <v>28</v>
      </c>
      <c r="F3628" t="s">
        <v>3768</v>
      </c>
      <c r="G3628" t="s">
        <v>263</v>
      </c>
      <c r="H3628" t="s">
        <v>44</v>
      </c>
      <c r="I3628" t="s">
        <v>57</v>
      </c>
      <c r="J3628" t="s">
        <v>100</v>
      </c>
      <c r="K3628" t="s">
        <v>58</v>
      </c>
      <c r="L3628" t="s">
        <v>46</v>
      </c>
      <c r="M3628" t="s">
        <v>2882</v>
      </c>
      <c r="N3628" t="s">
        <v>2985</v>
      </c>
      <c r="O3628">
        <v>63.65</v>
      </c>
      <c r="Q3628">
        <v>376.968181818182</v>
      </c>
      <c r="R3628">
        <v>376.968181818182</v>
      </c>
      <c r="S3628">
        <v>0</v>
      </c>
      <c r="T3628">
        <v>376.968181818182</v>
      </c>
      <c r="U3628">
        <v>364</v>
      </c>
      <c r="V3628">
        <f>SUMIF(货件明细!K:K,F3628,货件明细!AQ:AQ)</f>
        <v>0</v>
      </c>
      <c r="W3628">
        <f t="shared" si="224"/>
        <v>1</v>
      </c>
      <c r="X3628">
        <f t="shared" si="225"/>
        <v>364</v>
      </c>
      <c r="Y3628">
        <f>SUMIF(货件明细!K:K,F3628,货件明细!I:I)</f>
        <v>0</v>
      </c>
      <c r="Z3628">
        <f t="shared" si="226"/>
        <v>63.65</v>
      </c>
      <c r="AA3628">
        <f>SUMIF(货件明细!K:K,F3628,货件明细!J:J)</f>
        <v>0</v>
      </c>
      <c r="AB3628">
        <f t="shared" si="227"/>
        <v>1</v>
      </c>
    </row>
    <row r="3629" spans="1:28">
      <c r="A3629">
        <v>2025</v>
      </c>
      <c r="B3629">
        <v>6</v>
      </c>
      <c r="C3629">
        <v>24</v>
      </c>
      <c r="D3629" s="4">
        <v>45821</v>
      </c>
      <c r="E3629" t="s">
        <v>28</v>
      </c>
      <c r="F3629" t="s">
        <v>3769</v>
      </c>
      <c r="G3629" t="s">
        <v>50</v>
      </c>
      <c r="H3629" t="s">
        <v>31</v>
      </c>
      <c r="I3629" t="s">
        <v>57</v>
      </c>
      <c r="J3629" t="s">
        <v>100</v>
      </c>
      <c r="K3629" t="s">
        <v>100</v>
      </c>
      <c r="L3629" t="s">
        <v>46</v>
      </c>
      <c r="M3629" t="s">
        <v>65</v>
      </c>
      <c r="N3629" t="s">
        <v>1832</v>
      </c>
      <c r="O3629">
        <v>63.65</v>
      </c>
      <c r="Q3629">
        <v>473.210526315789</v>
      </c>
      <c r="R3629">
        <v>473.210526315789</v>
      </c>
      <c r="S3629">
        <v>0</v>
      </c>
      <c r="T3629">
        <v>473.210526315789</v>
      </c>
      <c r="U3629">
        <v>364</v>
      </c>
      <c r="V3629">
        <f>SUMIF(货件明细!K:K,F3629,货件明细!AQ:AQ)</f>
        <v>0</v>
      </c>
      <c r="W3629">
        <f t="shared" si="224"/>
        <v>1</v>
      </c>
      <c r="X3629">
        <f t="shared" si="225"/>
        <v>364</v>
      </c>
      <c r="Y3629">
        <f>SUMIF(货件明细!K:K,F3629,货件明细!I:I)</f>
        <v>0</v>
      </c>
      <c r="Z3629">
        <f t="shared" si="226"/>
        <v>63.65</v>
      </c>
      <c r="AA3629">
        <f>SUMIF(货件明细!K:K,F3629,货件明细!J:J)</f>
        <v>0</v>
      </c>
      <c r="AB3629">
        <f t="shared" si="227"/>
        <v>1</v>
      </c>
    </row>
    <row r="3630" spans="1:28">
      <c r="A3630">
        <v>2025</v>
      </c>
      <c r="B3630">
        <v>6</v>
      </c>
      <c r="C3630">
        <v>24</v>
      </c>
      <c r="D3630" s="4">
        <v>45821</v>
      </c>
      <c r="E3630" t="s">
        <v>28</v>
      </c>
      <c r="F3630" t="s">
        <v>3770</v>
      </c>
      <c r="G3630" t="s">
        <v>392</v>
      </c>
      <c r="H3630" t="s">
        <v>44</v>
      </c>
      <c r="I3630" t="s">
        <v>57</v>
      </c>
      <c r="J3630" t="s">
        <v>100</v>
      </c>
      <c r="K3630" t="s">
        <v>58</v>
      </c>
      <c r="L3630" t="s">
        <v>46</v>
      </c>
      <c r="M3630" t="s">
        <v>47</v>
      </c>
      <c r="N3630" t="s">
        <v>75</v>
      </c>
      <c r="O3630">
        <v>63.65</v>
      </c>
      <c r="Q3630">
        <v>411.363636363636</v>
      </c>
      <c r="R3630">
        <v>411.363636363636</v>
      </c>
      <c r="S3630">
        <v>0</v>
      </c>
      <c r="T3630">
        <v>411.363636363636</v>
      </c>
      <c r="U3630">
        <v>364</v>
      </c>
      <c r="V3630">
        <f>SUMIF(货件明细!K:K,F3630,货件明细!AQ:AQ)</f>
        <v>0</v>
      </c>
      <c r="W3630">
        <f t="shared" si="224"/>
        <v>1</v>
      </c>
      <c r="X3630">
        <f t="shared" si="225"/>
        <v>364</v>
      </c>
      <c r="Y3630">
        <f>SUMIF(货件明细!K:K,F3630,货件明细!I:I)</f>
        <v>0</v>
      </c>
      <c r="Z3630">
        <f t="shared" si="226"/>
        <v>63.65</v>
      </c>
      <c r="AA3630">
        <f>SUMIF(货件明细!K:K,F3630,货件明细!J:J)</f>
        <v>0</v>
      </c>
      <c r="AB3630">
        <f t="shared" si="227"/>
        <v>1</v>
      </c>
    </row>
    <row r="3631" spans="1:28">
      <c r="A3631">
        <v>2025</v>
      </c>
      <c r="B3631">
        <v>6</v>
      </c>
      <c r="C3631">
        <v>24</v>
      </c>
      <c r="D3631" s="4">
        <v>45821</v>
      </c>
      <c r="E3631" t="s">
        <v>28</v>
      </c>
      <c r="F3631" t="s">
        <v>3771</v>
      </c>
      <c r="G3631" t="s">
        <v>372</v>
      </c>
      <c r="H3631" t="s">
        <v>71</v>
      </c>
      <c r="I3631" t="s">
        <v>57</v>
      </c>
      <c r="J3631" t="s">
        <v>100</v>
      </c>
      <c r="K3631" t="s">
        <v>58</v>
      </c>
      <c r="L3631" t="s">
        <v>46</v>
      </c>
      <c r="M3631" t="s">
        <v>2882</v>
      </c>
      <c r="N3631" t="s">
        <v>2883</v>
      </c>
      <c r="O3631">
        <v>63.65</v>
      </c>
      <c r="Q3631">
        <v>284.925</v>
      </c>
      <c r="R3631">
        <v>284.925</v>
      </c>
      <c r="S3631">
        <v>0</v>
      </c>
      <c r="T3631">
        <v>284.925</v>
      </c>
      <c r="U3631">
        <v>364</v>
      </c>
      <c r="V3631">
        <f>SUMIF(货件明细!K:K,F3631,货件明细!AQ:AQ)</f>
        <v>0</v>
      </c>
      <c r="W3631">
        <f t="shared" si="224"/>
        <v>1</v>
      </c>
      <c r="X3631">
        <f t="shared" si="225"/>
        <v>364</v>
      </c>
      <c r="Y3631">
        <f>SUMIF(货件明细!K:K,F3631,货件明细!I:I)</f>
        <v>0</v>
      </c>
      <c r="Z3631">
        <f t="shared" si="226"/>
        <v>63.65</v>
      </c>
      <c r="AA3631">
        <f>SUMIF(货件明细!K:K,F3631,货件明细!J:J)</f>
        <v>0</v>
      </c>
      <c r="AB3631">
        <f t="shared" si="227"/>
        <v>1</v>
      </c>
    </row>
    <row r="3632" spans="1:28">
      <c r="A3632">
        <v>2025</v>
      </c>
      <c r="B3632">
        <v>6</v>
      </c>
      <c r="C3632">
        <v>24</v>
      </c>
      <c r="D3632" s="4">
        <v>45821</v>
      </c>
      <c r="E3632" t="s">
        <v>28</v>
      </c>
      <c r="F3632" t="s">
        <v>3772</v>
      </c>
      <c r="G3632" t="s">
        <v>74</v>
      </c>
      <c r="H3632" t="s">
        <v>44</v>
      </c>
      <c r="I3632" t="s">
        <v>57</v>
      </c>
      <c r="J3632" t="s">
        <v>100</v>
      </c>
      <c r="K3632" t="s">
        <v>58</v>
      </c>
      <c r="L3632" t="s">
        <v>46</v>
      </c>
      <c r="M3632" t="s">
        <v>47</v>
      </c>
      <c r="N3632" t="s">
        <v>75</v>
      </c>
      <c r="O3632">
        <v>63.65</v>
      </c>
      <c r="Q3632">
        <v>427.6125</v>
      </c>
      <c r="R3632">
        <v>427.6125</v>
      </c>
      <c r="S3632">
        <v>0</v>
      </c>
      <c r="T3632">
        <v>427.6125</v>
      </c>
      <c r="U3632">
        <v>364</v>
      </c>
      <c r="V3632">
        <f>SUMIF(货件明细!K:K,F3632,货件明细!AQ:AQ)</f>
        <v>0</v>
      </c>
      <c r="W3632">
        <f t="shared" si="224"/>
        <v>1</v>
      </c>
      <c r="X3632">
        <f t="shared" si="225"/>
        <v>364</v>
      </c>
      <c r="Y3632">
        <f>SUMIF(货件明细!K:K,F3632,货件明细!I:I)</f>
        <v>0</v>
      </c>
      <c r="Z3632">
        <f t="shared" si="226"/>
        <v>63.65</v>
      </c>
      <c r="AA3632">
        <f>SUMIF(货件明细!K:K,F3632,货件明细!J:J)</f>
        <v>0</v>
      </c>
      <c r="AB3632">
        <f t="shared" si="227"/>
        <v>1</v>
      </c>
    </row>
    <row r="3633" spans="1:28">
      <c r="A3633">
        <v>2025</v>
      </c>
      <c r="B3633">
        <v>6</v>
      </c>
      <c r="C3633">
        <v>24</v>
      </c>
      <c r="D3633" s="4">
        <v>45821</v>
      </c>
      <c r="E3633" t="s">
        <v>28</v>
      </c>
      <c r="F3633" t="s">
        <v>3773</v>
      </c>
      <c r="G3633" t="s">
        <v>263</v>
      </c>
      <c r="H3633" t="s">
        <v>44</v>
      </c>
      <c r="I3633" t="s">
        <v>96</v>
      </c>
      <c r="J3633" t="s">
        <v>100</v>
      </c>
      <c r="K3633" t="s">
        <v>58</v>
      </c>
      <c r="L3633" t="s">
        <v>46</v>
      </c>
      <c r="M3633" t="s">
        <v>2882</v>
      </c>
      <c r="N3633" t="s">
        <v>2985</v>
      </c>
      <c r="O3633">
        <v>21.05</v>
      </c>
      <c r="Q3633">
        <v>125.656060606061</v>
      </c>
      <c r="R3633">
        <v>125.656060606061</v>
      </c>
      <c r="S3633">
        <v>0</v>
      </c>
      <c r="T3633">
        <v>125.656060606061</v>
      </c>
      <c r="U3633">
        <v>126</v>
      </c>
      <c r="V3633">
        <f>SUMIF(货件明细!K:K,F3633,货件明细!AQ:AQ)</f>
        <v>0</v>
      </c>
      <c r="W3633">
        <f t="shared" si="224"/>
        <v>1</v>
      </c>
      <c r="X3633">
        <f t="shared" si="225"/>
        <v>126</v>
      </c>
      <c r="Y3633">
        <f>SUMIF(货件明细!K:K,F3633,货件明细!I:I)</f>
        <v>0</v>
      </c>
      <c r="Z3633">
        <f t="shared" si="226"/>
        <v>21.05</v>
      </c>
      <c r="AA3633">
        <f>SUMIF(货件明细!K:K,F3633,货件明细!J:J)</f>
        <v>0</v>
      </c>
      <c r="AB3633">
        <f t="shared" si="227"/>
        <v>1</v>
      </c>
    </row>
    <row r="3634" spans="1:28">
      <c r="A3634">
        <v>2025</v>
      </c>
      <c r="B3634">
        <v>6</v>
      </c>
      <c r="C3634">
        <v>24</v>
      </c>
      <c r="D3634" s="4">
        <v>45821</v>
      </c>
      <c r="E3634" t="s">
        <v>28</v>
      </c>
      <c r="F3634" t="s">
        <v>3774</v>
      </c>
      <c r="G3634" t="s">
        <v>392</v>
      </c>
      <c r="H3634" t="s">
        <v>44</v>
      </c>
      <c r="I3634" t="s">
        <v>96</v>
      </c>
      <c r="J3634" t="s">
        <v>100</v>
      </c>
      <c r="K3634" t="s">
        <v>58</v>
      </c>
      <c r="L3634" t="s">
        <v>46</v>
      </c>
      <c r="M3634" t="s">
        <v>47</v>
      </c>
      <c r="N3634" t="s">
        <v>75</v>
      </c>
      <c r="O3634">
        <v>21.05</v>
      </c>
      <c r="Q3634">
        <v>137.121212121212</v>
      </c>
      <c r="R3634">
        <v>137.121212121212</v>
      </c>
      <c r="S3634">
        <v>0</v>
      </c>
      <c r="T3634">
        <v>137.121212121212</v>
      </c>
      <c r="U3634">
        <v>126</v>
      </c>
      <c r="V3634">
        <f>SUMIF(货件明细!K:K,F3634,货件明细!AQ:AQ)</f>
        <v>0</v>
      </c>
      <c r="W3634">
        <f t="shared" si="224"/>
        <v>1</v>
      </c>
      <c r="X3634">
        <f t="shared" si="225"/>
        <v>126</v>
      </c>
      <c r="Y3634">
        <f>SUMIF(货件明细!K:K,F3634,货件明细!I:I)</f>
        <v>0</v>
      </c>
      <c r="Z3634">
        <f t="shared" si="226"/>
        <v>21.05</v>
      </c>
      <c r="AA3634">
        <f>SUMIF(货件明细!K:K,F3634,货件明细!J:J)</f>
        <v>0</v>
      </c>
      <c r="AB3634">
        <f t="shared" si="227"/>
        <v>1</v>
      </c>
    </row>
    <row r="3635" spans="1:28">
      <c r="A3635">
        <v>2025</v>
      </c>
      <c r="B3635">
        <v>6</v>
      </c>
      <c r="C3635">
        <v>24</v>
      </c>
      <c r="D3635" s="4">
        <v>45821</v>
      </c>
      <c r="E3635" t="s">
        <v>28</v>
      </c>
      <c r="F3635" t="s">
        <v>3775</v>
      </c>
      <c r="G3635" t="s">
        <v>50</v>
      </c>
      <c r="H3635" t="s">
        <v>31</v>
      </c>
      <c r="I3635" t="s">
        <v>96</v>
      </c>
      <c r="J3635" t="s">
        <v>100</v>
      </c>
      <c r="K3635" t="s">
        <v>100</v>
      </c>
      <c r="L3635" t="s">
        <v>46</v>
      </c>
      <c r="M3635" t="s">
        <v>2882</v>
      </c>
      <c r="N3635" t="s">
        <v>3135</v>
      </c>
      <c r="O3635">
        <v>21.05</v>
      </c>
      <c r="Q3635">
        <v>156.75</v>
      </c>
      <c r="R3635">
        <v>156.75</v>
      </c>
      <c r="S3635">
        <v>0</v>
      </c>
      <c r="T3635">
        <v>156.75</v>
      </c>
      <c r="U3635">
        <v>126</v>
      </c>
      <c r="V3635">
        <f>SUMIF(货件明细!K:K,F3635,货件明细!AQ:AQ)</f>
        <v>0</v>
      </c>
      <c r="W3635">
        <f t="shared" si="224"/>
        <v>1</v>
      </c>
      <c r="X3635">
        <f t="shared" si="225"/>
        <v>126</v>
      </c>
      <c r="Y3635">
        <f>SUMIF(货件明细!K:K,F3635,货件明细!I:I)</f>
        <v>0</v>
      </c>
      <c r="Z3635">
        <f t="shared" si="226"/>
        <v>21.05</v>
      </c>
      <c r="AA3635">
        <f>SUMIF(货件明细!K:K,F3635,货件明细!J:J)</f>
        <v>0</v>
      </c>
      <c r="AB3635">
        <f t="shared" si="227"/>
        <v>1</v>
      </c>
    </row>
    <row r="3636" spans="1:28">
      <c r="A3636">
        <v>2025</v>
      </c>
      <c r="B3636">
        <v>6</v>
      </c>
      <c r="C3636">
        <v>24</v>
      </c>
      <c r="D3636" s="4">
        <v>45821</v>
      </c>
      <c r="E3636" t="s">
        <v>28</v>
      </c>
      <c r="F3636" t="s">
        <v>3776</v>
      </c>
      <c r="G3636" t="s">
        <v>372</v>
      </c>
      <c r="H3636" t="s">
        <v>71</v>
      </c>
      <c r="I3636" t="s">
        <v>96</v>
      </c>
      <c r="J3636" t="s">
        <v>100</v>
      </c>
      <c r="K3636" t="s">
        <v>58</v>
      </c>
      <c r="L3636" t="s">
        <v>46</v>
      </c>
      <c r="M3636" t="s">
        <v>2882</v>
      </c>
      <c r="N3636" t="s">
        <v>2883</v>
      </c>
      <c r="O3636">
        <v>21.05</v>
      </c>
      <c r="Q3636">
        <v>94.975</v>
      </c>
      <c r="R3636">
        <v>94.975</v>
      </c>
      <c r="S3636">
        <v>0</v>
      </c>
      <c r="T3636">
        <v>94.975</v>
      </c>
      <c r="U3636">
        <v>126</v>
      </c>
      <c r="V3636">
        <f>SUMIF(货件明细!K:K,F3636,货件明细!AQ:AQ)</f>
        <v>0</v>
      </c>
      <c r="W3636">
        <f t="shared" si="224"/>
        <v>1</v>
      </c>
      <c r="X3636">
        <f t="shared" si="225"/>
        <v>126</v>
      </c>
      <c r="Y3636">
        <f>SUMIF(货件明细!K:K,F3636,货件明细!I:I)</f>
        <v>0</v>
      </c>
      <c r="Z3636">
        <f t="shared" si="226"/>
        <v>21.05</v>
      </c>
      <c r="AA3636">
        <f>SUMIF(货件明细!K:K,F3636,货件明细!J:J)</f>
        <v>0</v>
      </c>
      <c r="AB3636">
        <f t="shared" si="227"/>
        <v>1</v>
      </c>
    </row>
    <row r="3637" spans="1:28">
      <c r="A3637">
        <v>2025</v>
      </c>
      <c r="B3637">
        <v>6</v>
      </c>
      <c r="C3637">
        <v>24</v>
      </c>
      <c r="D3637" s="4">
        <v>45821</v>
      </c>
      <c r="E3637" t="s">
        <v>28</v>
      </c>
      <c r="F3637" t="s">
        <v>3777</v>
      </c>
      <c r="G3637" t="s">
        <v>74</v>
      </c>
      <c r="H3637" t="s">
        <v>44</v>
      </c>
      <c r="I3637" t="s">
        <v>96</v>
      </c>
      <c r="J3637" t="s">
        <v>100</v>
      </c>
      <c r="K3637" t="s">
        <v>58</v>
      </c>
      <c r="L3637" t="s">
        <v>46</v>
      </c>
      <c r="M3637" t="s">
        <v>47</v>
      </c>
      <c r="N3637" t="s">
        <v>75</v>
      </c>
      <c r="O3637">
        <v>21.05</v>
      </c>
      <c r="Q3637">
        <v>142.5375</v>
      </c>
      <c r="R3637">
        <v>142.5375</v>
      </c>
      <c r="S3637">
        <v>0</v>
      </c>
      <c r="T3637">
        <v>142.5375</v>
      </c>
      <c r="U3637">
        <v>126</v>
      </c>
      <c r="V3637">
        <f>SUMIF(货件明细!K:K,F3637,货件明细!AQ:AQ)</f>
        <v>0</v>
      </c>
      <c r="W3637">
        <f t="shared" si="224"/>
        <v>1</v>
      </c>
      <c r="X3637">
        <f t="shared" si="225"/>
        <v>126</v>
      </c>
      <c r="Y3637">
        <f>SUMIF(货件明细!K:K,F3637,货件明细!I:I)</f>
        <v>0</v>
      </c>
      <c r="Z3637">
        <f t="shared" si="226"/>
        <v>21.05</v>
      </c>
      <c r="AA3637">
        <f>SUMIF(货件明细!K:K,F3637,货件明细!J:J)</f>
        <v>0</v>
      </c>
      <c r="AB3637">
        <f t="shared" si="227"/>
        <v>1</v>
      </c>
    </row>
    <row r="3638" spans="1:28">
      <c r="A3638">
        <v>2025</v>
      </c>
      <c r="B3638">
        <v>6</v>
      </c>
      <c r="C3638">
        <v>24</v>
      </c>
      <c r="D3638" s="4">
        <v>45821</v>
      </c>
      <c r="E3638" t="s">
        <v>28</v>
      </c>
      <c r="F3638" t="s">
        <v>3778</v>
      </c>
      <c r="G3638" t="s">
        <v>50</v>
      </c>
      <c r="H3638" t="s">
        <v>31</v>
      </c>
      <c r="I3638" t="s">
        <v>80</v>
      </c>
      <c r="J3638" t="s">
        <v>100</v>
      </c>
      <c r="K3638" t="s">
        <v>100</v>
      </c>
      <c r="L3638" t="s">
        <v>46</v>
      </c>
      <c r="M3638" t="s">
        <v>2882</v>
      </c>
      <c r="N3638" t="s">
        <v>3135</v>
      </c>
      <c r="O3638">
        <v>42.65</v>
      </c>
      <c r="Q3638">
        <v>313.5</v>
      </c>
      <c r="R3638">
        <v>313.5</v>
      </c>
      <c r="S3638">
        <v>0</v>
      </c>
      <c r="T3638">
        <v>313.5</v>
      </c>
      <c r="U3638">
        <v>220</v>
      </c>
      <c r="V3638">
        <f>SUMIF(货件明细!K:K,F3638,货件明细!AQ:AQ)</f>
        <v>0</v>
      </c>
      <c r="W3638">
        <f t="shared" si="224"/>
        <v>1</v>
      </c>
      <c r="X3638">
        <f t="shared" si="225"/>
        <v>220</v>
      </c>
      <c r="Y3638">
        <f>SUMIF(货件明细!K:K,F3638,货件明细!I:I)</f>
        <v>0</v>
      </c>
      <c r="Z3638">
        <f t="shared" si="226"/>
        <v>42.65</v>
      </c>
      <c r="AA3638">
        <f>SUMIF(货件明细!K:K,F3638,货件明细!J:J)</f>
        <v>0</v>
      </c>
      <c r="AB3638">
        <f t="shared" si="227"/>
        <v>1</v>
      </c>
    </row>
    <row r="3639" spans="1:28">
      <c r="A3639">
        <v>2025</v>
      </c>
      <c r="B3639">
        <v>6</v>
      </c>
      <c r="C3639">
        <v>24</v>
      </c>
      <c r="D3639" s="4">
        <v>45822</v>
      </c>
      <c r="E3639" t="s">
        <v>28</v>
      </c>
      <c r="F3639" t="s">
        <v>3779</v>
      </c>
      <c r="G3639" t="s">
        <v>105</v>
      </c>
      <c r="H3639" t="s">
        <v>31</v>
      </c>
      <c r="I3639" t="s">
        <v>80</v>
      </c>
      <c r="J3639" t="s">
        <v>100</v>
      </c>
      <c r="K3639" t="s">
        <v>100</v>
      </c>
      <c r="L3639" t="s">
        <v>46</v>
      </c>
      <c r="M3639" t="s">
        <v>47</v>
      </c>
      <c r="N3639" t="s">
        <v>101</v>
      </c>
      <c r="O3639">
        <v>42.65</v>
      </c>
      <c r="Q3639">
        <v>304.8</v>
      </c>
      <c r="R3639">
        <v>304.8</v>
      </c>
      <c r="S3639">
        <v>0</v>
      </c>
      <c r="T3639">
        <v>304.8</v>
      </c>
      <c r="U3639">
        <v>220</v>
      </c>
      <c r="V3639">
        <f>SUMIF(货件明细!K:K,F3639,货件明细!AQ:AQ)</f>
        <v>0</v>
      </c>
      <c r="W3639">
        <f t="shared" si="224"/>
        <v>1</v>
      </c>
      <c r="X3639">
        <f t="shared" si="225"/>
        <v>220</v>
      </c>
      <c r="Y3639">
        <f>SUMIF(货件明细!K:K,F3639,货件明细!I:I)</f>
        <v>0</v>
      </c>
      <c r="Z3639">
        <f t="shared" si="226"/>
        <v>42.65</v>
      </c>
      <c r="AA3639">
        <f>SUMIF(货件明细!K:K,F3639,货件明细!J:J)</f>
        <v>0</v>
      </c>
      <c r="AB3639">
        <f t="shared" si="227"/>
        <v>1</v>
      </c>
    </row>
    <row r="3640" spans="1:28">
      <c r="A3640">
        <v>2025</v>
      </c>
      <c r="B3640">
        <v>6</v>
      </c>
      <c r="C3640">
        <v>24</v>
      </c>
      <c r="D3640" s="4">
        <v>45822</v>
      </c>
      <c r="E3640" t="s">
        <v>28</v>
      </c>
      <c r="F3640" t="s">
        <v>3780</v>
      </c>
      <c r="G3640" t="s">
        <v>68</v>
      </c>
      <c r="H3640" t="s">
        <v>31</v>
      </c>
      <c r="I3640" t="s">
        <v>80</v>
      </c>
      <c r="J3640" t="s">
        <v>100</v>
      </c>
      <c r="K3640" t="s">
        <v>100</v>
      </c>
      <c r="L3640" t="s">
        <v>46</v>
      </c>
      <c r="M3640" t="s">
        <v>47</v>
      </c>
      <c r="N3640" t="s">
        <v>101</v>
      </c>
      <c r="O3640">
        <v>42.65</v>
      </c>
      <c r="Q3640">
        <v>284.9</v>
      </c>
      <c r="R3640">
        <v>284.9</v>
      </c>
      <c r="S3640">
        <v>0</v>
      </c>
      <c r="T3640">
        <v>284.9</v>
      </c>
      <c r="U3640">
        <v>220</v>
      </c>
      <c r="V3640">
        <f>SUMIF(货件明细!K:K,F3640,货件明细!AQ:AQ)</f>
        <v>0</v>
      </c>
      <c r="W3640">
        <f t="shared" si="224"/>
        <v>1</v>
      </c>
      <c r="X3640">
        <f t="shared" si="225"/>
        <v>220</v>
      </c>
      <c r="Y3640">
        <f>SUMIF(货件明细!K:K,F3640,货件明细!I:I)</f>
        <v>0</v>
      </c>
      <c r="Z3640">
        <f t="shared" si="226"/>
        <v>42.65</v>
      </c>
      <c r="AA3640">
        <f>SUMIF(货件明细!K:K,F3640,货件明细!J:J)</f>
        <v>0</v>
      </c>
      <c r="AB3640">
        <f t="shared" si="227"/>
        <v>1</v>
      </c>
    </row>
    <row r="3641" spans="1:28">
      <c r="A3641">
        <v>2025</v>
      </c>
      <c r="B3641">
        <v>6</v>
      </c>
      <c r="C3641">
        <v>24</v>
      </c>
      <c r="D3641" s="4">
        <v>45821</v>
      </c>
      <c r="E3641" t="s">
        <v>28</v>
      </c>
      <c r="F3641" t="s">
        <v>3781</v>
      </c>
      <c r="G3641" t="s">
        <v>882</v>
      </c>
      <c r="H3641" t="s">
        <v>71</v>
      </c>
      <c r="I3641" t="s">
        <v>80</v>
      </c>
      <c r="J3641" t="s">
        <v>100</v>
      </c>
      <c r="K3641" t="s">
        <v>58</v>
      </c>
      <c r="L3641" t="s">
        <v>46</v>
      </c>
      <c r="M3641" t="s">
        <v>47</v>
      </c>
      <c r="N3641" t="s">
        <v>107</v>
      </c>
      <c r="O3641">
        <v>42.65</v>
      </c>
      <c r="Q3641">
        <v>141.6</v>
      </c>
      <c r="R3641">
        <v>141.6</v>
      </c>
      <c r="S3641">
        <v>0</v>
      </c>
      <c r="T3641">
        <v>141.6</v>
      </c>
      <c r="U3641">
        <v>220</v>
      </c>
      <c r="V3641">
        <f>SUMIF(货件明细!K:K,F3641,货件明细!AQ:AQ)</f>
        <v>0</v>
      </c>
      <c r="W3641">
        <f t="shared" si="224"/>
        <v>1</v>
      </c>
      <c r="X3641">
        <f t="shared" si="225"/>
        <v>220</v>
      </c>
      <c r="Y3641">
        <f>SUMIF(货件明细!K:K,F3641,货件明细!I:I)</f>
        <v>0</v>
      </c>
      <c r="Z3641">
        <f t="shared" si="226"/>
        <v>42.65</v>
      </c>
      <c r="AA3641">
        <f>SUMIF(货件明细!K:K,F3641,货件明细!J:J)</f>
        <v>0</v>
      </c>
      <c r="AB3641">
        <f t="shared" si="227"/>
        <v>1</v>
      </c>
    </row>
    <row r="3642" spans="1:28">
      <c r="A3642">
        <v>2025</v>
      </c>
      <c r="B3642">
        <v>6</v>
      </c>
      <c r="C3642">
        <v>24</v>
      </c>
      <c r="D3642" s="4">
        <v>45821</v>
      </c>
      <c r="E3642" t="s">
        <v>28</v>
      </c>
      <c r="F3642" t="s">
        <v>3782</v>
      </c>
      <c r="G3642" t="s">
        <v>64</v>
      </c>
      <c r="H3642" t="s">
        <v>44</v>
      </c>
      <c r="I3642" t="s">
        <v>80</v>
      </c>
      <c r="J3642" t="s">
        <v>100</v>
      </c>
      <c r="K3642" t="s">
        <v>58</v>
      </c>
      <c r="L3642" t="s">
        <v>46</v>
      </c>
      <c r="M3642" t="s">
        <v>47</v>
      </c>
      <c r="N3642" t="s">
        <v>75</v>
      </c>
      <c r="O3642">
        <v>42.65</v>
      </c>
      <c r="Q3642">
        <v>235.3</v>
      </c>
      <c r="R3642">
        <v>235.3</v>
      </c>
      <c r="S3642">
        <v>0</v>
      </c>
      <c r="T3642">
        <v>235.3</v>
      </c>
      <c r="U3642">
        <v>220</v>
      </c>
      <c r="V3642">
        <f>SUMIF(货件明细!K:K,F3642,货件明细!AQ:AQ)</f>
        <v>0</v>
      </c>
      <c r="W3642">
        <f t="shared" si="224"/>
        <v>1</v>
      </c>
      <c r="X3642">
        <f t="shared" si="225"/>
        <v>220</v>
      </c>
      <c r="Y3642">
        <f>SUMIF(货件明细!K:K,F3642,货件明细!I:I)</f>
        <v>0</v>
      </c>
      <c r="Z3642">
        <f t="shared" si="226"/>
        <v>42.65</v>
      </c>
      <c r="AA3642">
        <f>SUMIF(货件明细!K:K,F3642,货件明细!J:J)</f>
        <v>0</v>
      </c>
      <c r="AB3642">
        <f t="shared" si="227"/>
        <v>1</v>
      </c>
    </row>
    <row r="3643" spans="1:28">
      <c r="A3643">
        <v>2025</v>
      </c>
      <c r="B3643">
        <v>6</v>
      </c>
      <c r="C3643">
        <v>24</v>
      </c>
      <c r="D3643" s="4">
        <v>45821</v>
      </c>
      <c r="E3643" t="s">
        <v>28</v>
      </c>
      <c r="F3643" t="s">
        <v>3783</v>
      </c>
      <c r="G3643" t="s">
        <v>372</v>
      </c>
      <c r="H3643" t="s">
        <v>71</v>
      </c>
      <c r="I3643" t="s">
        <v>39</v>
      </c>
      <c r="J3643" t="s">
        <v>100</v>
      </c>
      <c r="K3643" t="s">
        <v>58</v>
      </c>
      <c r="L3643" t="s">
        <v>46</v>
      </c>
      <c r="M3643" t="s">
        <v>2882</v>
      </c>
      <c r="N3643" t="s">
        <v>2883</v>
      </c>
      <c r="O3643">
        <v>33.65</v>
      </c>
      <c r="Q3643">
        <v>189.95</v>
      </c>
      <c r="R3643">
        <v>189.95</v>
      </c>
      <c r="S3643">
        <v>0</v>
      </c>
      <c r="T3643">
        <v>189.95</v>
      </c>
      <c r="U3643">
        <v>124</v>
      </c>
      <c r="V3643">
        <f>SUMIF(货件明细!K:K,F3643,货件明细!AQ:AQ)</f>
        <v>0</v>
      </c>
      <c r="W3643">
        <f t="shared" si="224"/>
        <v>1</v>
      </c>
      <c r="X3643">
        <f t="shared" si="225"/>
        <v>124</v>
      </c>
      <c r="Y3643">
        <f>SUMIF(货件明细!K:K,F3643,货件明细!I:I)</f>
        <v>0</v>
      </c>
      <c r="Z3643">
        <f t="shared" si="226"/>
        <v>33.65</v>
      </c>
      <c r="AA3643">
        <f>SUMIF(货件明细!K:K,F3643,货件明细!J:J)</f>
        <v>0</v>
      </c>
      <c r="AB3643">
        <f t="shared" si="227"/>
        <v>1</v>
      </c>
    </row>
    <row r="3644" spans="1:28">
      <c r="A3644">
        <v>2025</v>
      </c>
      <c r="B3644">
        <v>6</v>
      </c>
      <c r="C3644">
        <v>24</v>
      </c>
      <c r="D3644" s="4">
        <v>45821</v>
      </c>
      <c r="E3644" t="s">
        <v>28</v>
      </c>
      <c r="F3644" t="s">
        <v>3784</v>
      </c>
      <c r="G3644" t="s">
        <v>74</v>
      </c>
      <c r="H3644" t="s">
        <v>44</v>
      </c>
      <c r="I3644" t="s">
        <v>39</v>
      </c>
      <c r="J3644" t="s">
        <v>100</v>
      </c>
      <c r="K3644" t="s">
        <v>58</v>
      </c>
      <c r="L3644" t="s">
        <v>46</v>
      </c>
      <c r="M3644" t="s">
        <v>47</v>
      </c>
      <c r="N3644" t="s">
        <v>75</v>
      </c>
      <c r="O3644">
        <v>33.65</v>
      </c>
      <c r="Q3644">
        <v>285.075</v>
      </c>
      <c r="R3644">
        <v>285.075</v>
      </c>
      <c r="S3644">
        <v>0</v>
      </c>
      <c r="T3644">
        <v>285.075</v>
      </c>
      <c r="U3644">
        <v>124</v>
      </c>
      <c r="V3644">
        <f>SUMIF(货件明细!K:K,F3644,货件明细!AQ:AQ)</f>
        <v>0</v>
      </c>
      <c r="W3644">
        <f t="shared" si="224"/>
        <v>1</v>
      </c>
      <c r="X3644">
        <f t="shared" si="225"/>
        <v>124</v>
      </c>
      <c r="Y3644">
        <f>SUMIF(货件明细!K:K,F3644,货件明细!I:I)</f>
        <v>0</v>
      </c>
      <c r="Z3644">
        <f t="shared" si="226"/>
        <v>33.65</v>
      </c>
      <c r="AA3644">
        <f>SUMIF(货件明细!K:K,F3644,货件明细!J:J)</f>
        <v>0</v>
      </c>
      <c r="AB3644">
        <f t="shared" si="227"/>
        <v>1</v>
      </c>
    </row>
    <row r="3645" spans="1:28">
      <c r="A3645">
        <v>2025</v>
      </c>
      <c r="B3645">
        <v>6</v>
      </c>
      <c r="C3645">
        <v>24</v>
      </c>
      <c r="D3645" s="4">
        <v>45821</v>
      </c>
      <c r="E3645" t="s">
        <v>28</v>
      </c>
      <c r="F3645" t="s">
        <v>3785</v>
      </c>
      <c r="G3645" t="s">
        <v>263</v>
      </c>
      <c r="H3645" t="s">
        <v>44</v>
      </c>
      <c r="I3645" t="s">
        <v>39</v>
      </c>
      <c r="J3645" t="s">
        <v>100</v>
      </c>
      <c r="K3645" t="s">
        <v>58</v>
      </c>
      <c r="L3645" t="s">
        <v>46</v>
      </c>
      <c r="M3645" t="s">
        <v>2882</v>
      </c>
      <c r="N3645" t="s">
        <v>2985</v>
      </c>
      <c r="O3645">
        <v>33.65</v>
      </c>
      <c r="Q3645">
        <v>251.312121212121</v>
      </c>
      <c r="R3645">
        <v>251.312121212121</v>
      </c>
      <c r="S3645">
        <v>0</v>
      </c>
      <c r="T3645">
        <v>251.312121212121</v>
      </c>
      <c r="U3645">
        <v>124</v>
      </c>
      <c r="V3645">
        <f>SUMIF(货件明细!K:K,F3645,货件明细!AQ:AQ)</f>
        <v>0</v>
      </c>
      <c r="W3645">
        <f t="shared" si="224"/>
        <v>1</v>
      </c>
      <c r="X3645">
        <f t="shared" si="225"/>
        <v>124</v>
      </c>
      <c r="Y3645">
        <f>SUMIF(货件明细!K:K,F3645,货件明细!I:I)</f>
        <v>0</v>
      </c>
      <c r="Z3645">
        <f t="shared" si="226"/>
        <v>33.65</v>
      </c>
      <c r="AA3645">
        <f>SUMIF(货件明细!K:K,F3645,货件明细!J:J)</f>
        <v>0</v>
      </c>
      <c r="AB3645">
        <f t="shared" si="227"/>
        <v>1</v>
      </c>
    </row>
    <row r="3646" spans="1:28">
      <c r="A3646">
        <v>2025</v>
      </c>
      <c r="B3646">
        <v>6</v>
      </c>
      <c r="C3646">
        <v>24</v>
      </c>
      <c r="D3646" s="4">
        <v>45821</v>
      </c>
      <c r="E3646" t="s">
        <v>28</v>
      </c>
      <c r="F3646" t="s">
        <v>3786</v>
      </c>
      <c r="G3646" t="s">
        <v>392</v>
      </c>
      <c r="H3646" t="s">
        <v>44</v>
      </c>
      <c r="I3646" t="s">
        <v>39</v>
      </c>
      <c r="J3646" t="s">
        <v>100</v>
      </c>
      <c r="K3646" t="s">
        <v>58</v>
      </c>
      <c r="L3646" t="s">
        <v>46</v>
      </c>
      <c r="M3646" t="s">
        <v>47</v>
      </c>
      <c r="N3646" t="s">
        <v>75</v>
      </c>
      <c r="O3646">
        <v>33.65</v>
      </c>
      <c r="Q3646">
        <v>274.242424242424</v>
      </c>
      <c r="R3646">
        <v>274.242424242424</v>
      </c>
      <c r="S3646">
        <v>0</v>
      </c>
      <c r="T3646">
        <v>274.242424242424</v>
      </c>
      <c r="U3646">
        <v>124</v>
      </c>
      <c r="V3646">
        <f>SUMIF(货件明细!K:K,F3646,货件明细!AQ:AQ)</f>
        <v>0</v>
      </c>
      <c r="W3646">
        <f t="shared" si="224"/>
        <v>1</v>
      </c>
      <c r="X3646">
        <f t="shared" si="225"/>
        <v>124</v>
      </c>
      <c r="Y3646">
        <f>SUMIF(货件明细!K:K,F3646,货件明细!I:I)</f>
        <v>0</v>
      </c>
      <c r="Z3646">
        <f t="shared" si="226"/>
        <v>33.65</v>
      </c>
      <c r="AA3646">
        <f>SUMIF(货件明细!K:K,F3646,货件明细!J:J)</f>
        <v>0</v>
      </c>
      <c r="AB3646">
        <f t="shared" si="227"/>
        <v>1</v>
      </c>
    </row>
    <row r="3647" spans="1:28">
      <c r="A3647">
        <v>2025</v>
      </c>
      <c r="B3647">
        <v>6</v>
      </c>
      <c r="C3647">
        <v>24</v>
      </c>
      <c r="D3647" s="4">
        <v>45821</v>
      </c>
      <c r="E3647" t="s">
        <v>28</v>
      </c>
      <c r="F3647" t="s">
        <v>3787</v>
      </c>
      <c r="G3647" t="s">
        <v>50</v>
      </c>
      <c r="H3647" t="s">
        <v>31</v>
      </c>
      <c r="I3647" t="s">
        <v>39</v>
      </c>
      <c r="J3647" t="s">
        <v>100</v>
      </c>
      <c r="K3647" t="s">
        <v>100</v>
      </c>
      <c r="L3647" t="s">
        <v>46</v>
      </c>
      <c r="M3647" t="s">
        <v>2882</v>
      </c>
      <c r="N3647" t="s">
        <v>3135</v>
      </c>
      <c r="O3647">
        <v>33.65</v>
      </c>
      <c r="Q3647">
        <v>313.5</v>
      </c>
      <c r="R3647">
        <v>313.5</v>
      </c>
      <c r="S3647">
        <v>0</v>
      </c>
      <c r="T3647">
        <v>313.5</v>
      </c>
      <c r="U3647">
        <v>124</v>
      </c>
      <c r="V3647">
        <f>SUMIF(货件明细!K:K,F3647,货件明细!AQ:AQ)</f>
        <v>0</v>
      </c>
      <c r="W3647">
        <f t="shared" si="224"/>
        <v>1</v>
      </c>
      <c r="X3647">
        <f t="shared" si="225"/>
        <v>124</v>
      </c>
      <c r="Y3647">
        <f>SUMIF(货件明细!K:K,F3647,货件明细!I:I)</f>
        <v>0</v>
      </c>
      <c r="Z3647">
        <f t="shared" si="226"/>
        <v>33.65</v>
      </c>
      <c r="AA3647">
        <f>SUMIF(货件明细!K:K,F3647,货件明细!J:J)</f>
        <v>0</v>
      </c>
      <c r="AB3647">
        <f t="shared" si="227"/>
        <v>1</v>
      </c>
    </row>
    <row r="3648" spans="1:28">
      <c r="A3648">
        <v>2025</v>
      </c>
      <c r="B3648">
        <v>6</v>
      </c>
      <c r="C3648">
        <v>24</v>
      </c>
      <c r="D3648" s="4">
        <v>45821</v>
      </c>
      <c r="E3648" t="s">
        <v>28</v>
      </c>
      <c r="F3648" t="s">
        <v>3788</v>
      </c>
      <c r="G3648" t="s">
        <v>263</v>
      </c>
      <c r="H3648" t="s">
        <v>44</v>
      </c>
      <c r="I3648" t="s">
        <v>145</v>
      </c>
      <c r="J3648" t="s">
        <v>100</v>
      </c>
      <c r="K3648" t="s">
        <v>58</v>
      </c>
      <c r="L3648" t="s">
        <v>46</v>
      </c>
      <c r="M3648" t="s">
        <v>2882</v>
      </c>
      <c r="N3648" t="s">
        <v>2985</v>
      </c>
      <c r="O3648">
        <v>16.7</v>
      </c>
      <c r="Q3648">
        <v>125.656060606061</v>
      </c>
      <c r="R3648">
        <v>125.656060606061</v>
      </c>
      <c r="S3648">
        <v>0</v>
      </c>
      <c r="T3648">
        <v>125.656060606061</v>
      </c>
      <c r="U3648">
        <v>82</v>
      </c>
      <c r="V3648">
        <f>SUMIF(货件明细!K:K,F3648,货件明细!AQ:AQ)</f>
        <v>0</v>
      </c>
      <c r="W3648">
        <f t="shared" si="224"/>
        <v>1</v>
      </c>
      <c r="X3648">
        <f t="shared" si="225"/>
        <v>82</v>
      </c>
      <c r="Y3648">
        <f>SUMIF(货件明细!K:K,F3648,货件明细!I:I)</f>
        <v>0</v>
      </c>
      <c r="Z3648">
        <f t="shared" si="226"/>
        <v>16.7</v>
      </c>
      <c r="AA3648">
        <f>SUMIF(货件明细!K:K,F3648,货件明细!J:J)</f>
        <v>0</v>
      </c>
      <c r="AB3648">
        <f t="shared" si="227"/>
        <v>1</v>
      </c>
    </row>
    <row r="3649" spans="1:28">
      <c r="A3649">
        <v>2025</v>
      </c>
      <c r="B3649">
        <v>6</v>
      </c>
      <c r="C3649">
        <v>24</v>
      </c>
      <c r="D3649" s="4">
        <v>45821</v>
      </c>
      <c r="E3649" t="s">
        <v>28</v>
      </c>
      <c r="F3649" t="s">
        <v>3789</v>
      </c>
      <c r="G3649" t="s">
        <v>392</v>
      </c>
      <c r="H3649" t="s">
        <v>44</v>
      </c>
      <c r="I3649" t="s">
        <v>145</v>
      </c>
      <c r="J3649" t="s">
        <v>100</v>
      </c>
      <c r="K3649" t="s">
        <v>58</v>
      </c>
      <c r="L3649" t="s">
        <v>46</v>
      </c>
      <c r="M3649" t="s">
        <v>47</v>
      </c>
      <c r="N3649" t="s">
        <v>75</v>
      </c>
      <c r="O3649">
        <v>16.7</v>
      </c>
      <c r="Q3649">
        <v>137.121212121212</v>
      </c>
      <c r="R3649">
        <v>137.121212121212</v>
      </c>
      <c r="S3649">
        <v>0</v>
      </c>
      <c r="T3649">
        <v>137.121212121212</v>
      </c>
      <c r="U3649">
        <v>82</v>
      </c>
      <c r="V3649">
        <f>SUMIF(货件明细!K:K,F3649,货件明细!AQ:AQ)</f>
        <v>0</v>
      </c>
      <c r="W3649">
        <f t="shared" si="224"/>
        <v>1</v>
      </c>
      <c r="X3649">
        <f t="shared" si="225"/>
        <v>82</v>
      </c>
      <c r="Y3649">
        <f>SUMIF(货件明细!K:K,F3649,货件明细!I:I)</f>
        <v>0</v>
      </c>
      <c r="Z3649">
        <f t="shared" si="226"/>
        <v>16.7</v>
      </c>
      <c r="AA3649">
        <f>SUMIF(货件明细!K:K,F3649,货件明细!J:J)</f>
        <v>0</v>
      </c>
      <c r="AB3649">
        <f t="shared" si="227"/>
        <v>1</v>
      </c>
    </row>
    <row r="3650" spans="1:28">
      <c r="A3650">
        <v>2025</v>
      </c>
      <c r="B3650">
        <v>6</v>
      </c>
      <c r="C3650">
        <v>24</v>
      </c>
      <c r="D3650" s="4">
        <v>45821</v>
      </c>
      <c r="E3650" t="s">
        <v>28</v>
      </c>
      <c r="F3650" t="s">
        <v>3790</v>
      </c>
      <c r="G3650" t="s">
        <v>50</v>
      </c>
      <c r="H3650" t="s">
        <v>31</v>
      </c>
      <c r="I3650" t="s">
        <v>145</v>
      </c>
      <c r="J3650" t="s">
        <v>100</v>
      </c>
      <c r="K3650" t="s">
        <v>100</v>
      </c>
      <c r="L3650" t="s">
        <v>46</v>
      </c>
      <c r="M3650" t="s">
        <v>2882</v>
      </c>
      <c r="N3650" t="s">
        <v>3135</v>
      </c>
      <c r="O3650">
        <v>16.7</v>
      </c>
      <c r="Q3650">
        <v>156.75</v>
      </c>
      <c r="R3650">
        <v>156.75</v>
      </c>
      <c r="S3650">
        <v>0</v>
      </c>
      <c r="T3650">
        <v>156.75</v>
      </c>
      <c r="U3650">
        <v>82</v>
      </c>
      <c r="V3650">
        <f>SUMIF(货件明细!K:K,F3650,货件明细!AQ:AQ)</f>
        <v>0</v>
      </c>
      <c r="W3650">
        <f t="shared" ref="W3650:W3713" si="228">IF(V3650=U3650,0,1)</f>
        <v>1</v>
      </c>
      <c r="X3650">
        <f t="shared" ref="X3650:X3713" si="229">U3650</f>
        <v>82</v>
      </c>
      <c r="Y3650">
        <f>SUMIF(货件明细!K:K,F3650,货件明细!I:I)</f>
        <v>0</v>
      </c>
      <c r="Z3650">
        <f t="shared" ref="Z3650:Z3713" si="230">O3650-Y3650</f>
        <v>16.7</v>
      </c>
      <c r="AA3650">
        <f>SUMIF(货件明细!K:K,F3650,货件明细!J:J)</f>
        <v>0</v>
      </c>
      <c r="AB3650">
        <f t="shared" ref="AB3650:AB3713" si="231">IF(T3650=AA3650,0,1)</f>
        <v>1</v>
      </c>
    </row>
    <row r="3651" spans="1:28">
      <c r="A3651">
        <v>2025</v>
      </c>
      <c r="B3651">
        <v>6</v>
      </c>
      <c r="C3651">
        <v>24</v>
      </c>
      <c r="D3651" s="4">
        <v>45821</v>
      </c>
      <c r="E3651" t="s">
        <v>28</v>
      </c>
      <c r="F3651" t="s">
        <v>3791</v>
      </c>
      <c r="G3651" t="s">
        <v>372</v>
      </c>
      <c r="H3651" t="s">
        <v>71</v>
      </c>
      <c r="I3651" t="s">
        <v>145</v>
      </c>
      <c r="J3651" t="s">
        <v>100</v>
      </c>
      <c r="K3651" t="s">
        <v>58</v>
      </c>
      <c r="L3651" t="s">
        <v>46</v>
      </c>
      <c r="M3651" t="s">
        <v>2882</v>
      </c>
      <c r="N3651" t="s">
        <v>2883</v>
      </c>
      <c r="O3651">
        <v>16.7</v>
      </c>
      <c r="Q3651">
        <v>94.975</v>
      </c>
      <c r="R3651">
        <v>94.975</v>
      </c>
      <c r="S3651">
        <v>0</v>
      </c>
      <c r="T3651">
        <v>94.975</v>
      </c>
      <c r="U3651">
        <v>82</v>
      </c>
      <c r="V3651">
        <f>SUMIF(货件明细!K:K,F3651,货件明细!AQ:AQ)</f>
        <v>0</v>
      </c>
      <c r="W3651">
        <f t="shared" si="228"/>
        <v>1</v>
      </c>
      <c r="X3651">
        <f t="shared" si="229"/>
        <v>82</v>
      </c>
      <c r="Y3651">
        <f>SUMIF(货件明细!K:K,F3651,货件明细!I:I)</f>
        <v>0</v>
      </c>
      <c r="Z3651">
        <f t="shared" si="230"/>
        <v>16.7</v>
      </c>
      <c r="AA3651">
        <f>SUMIF(货件明细!K:K,F3651,货件明细!J:J)</f>
        <v>0</v>
      </c>
      <c r="AB3651">
        <f t="shared" si="231"/>
        <v>1</v>
      </c>
    </row>
    <row r="3652" spans="1:28">
      <c r="A3652">
        <v>2025</v>
      </c>
      <c r="B3652">
        <v>6</v>
      </c>
      <c r="C3652">
        <v>24</v>
      </c>
      <c r="D3652" s="4">
        <v>45821</v>
      </c>
      <c r="E3652" t="s">
        <v>28</v>
      </c>
      <c r="F3652" t="s">
        <v>3792</v>
      </c>
      <c r="G3652" t="s">
        <v>74</v>
      </c>
      <c r="H3652" t="s">
        <v>44</v>
      </c>
      <c r="I3652" t="s">
        <v>145</v>
      </c>
      <c r="J3652" t="s">
        <v>100</v>
      </c>
      <c r="K3652" t="s">
        <v>58</v>
      </c>
      <c r="L3652" t="s">
        <v>46</v>
      </c>
      <c r="M3652" t="s">
        <v>47</v>
      </c>
      <c r="N3652" t="s">
        <v>75</v>
      </c>
      <c r="O3652">
        <v>16.7</v>
      </c>
      <c r="Q3652">
        <v>142.5375</v>
      </c>
      <c r="R3652">
        <v>142.5375</v>
      </c>
      <c r="S3652">
        <v>0</v>
      </c>
      <c r="T3652">
        <v>142.5375</v>
      </c>
      <c r="U3652">
        <v>82</v>
      </c>
      <c r="V3652">
        <f>SUMIF(货件明细!K:K,F3652,货件明细!AQ:AQ)</f>
        <v>0</v>
      </c>
      <c r="W3652">
        <f t="shared" si="228"/>
        <v>1</v>
      </c>
      <c r="X3652">
        <f t="shared" si="229"/>
        <v>82</v>
      </c>
      <c r="Y3652">
        <f>SUMIF(货件明细!K:K,F3652,货件明细!I:I)</f>
        <v>0</v>
      </c>
      <c r="Z3652">
        <f t="shared" si="230"/>
        <v>16.7</v>
      </c>
      <c r="AA3652">
        <f>SUMIF(货件明细!K:K,F3652,货件明细!J:J)</f>
        <v>0</v>
      </c>
      <c r="AB3652">
        <f t="shared" si="231"/>
        <v>1</v>
      </c>
    </row>
    <row r="3653" spans="1:28">
      <c r="A3653">
        <v>2025</v>
      </c>
      <c r="B3653">
        <v>6</v>
      </c>
      <c r="C3653">
        <v>24</v>
      </c>
      <c r="D3653" s="4">
        <v>45821</v>
      </c>
      <c r="E3653" t="s">
        <v>28</v>
      </c>
      <c r="F3653" t="s">
        <v>3793</v>
      </c>
      <c r="G3653" t="s">
        <v>74</v>
      </c>
      <c r="H3653" t="s">
        <v>44</v>
      </c>
      <c r="I3653" t="s">
        <v>129</v>
      </c>
      <c r="J3653" t="s">
        <v>100</v>
      </c>
      <c r="K3653" t="s">
        <v>58</v>
      </c>
      <c r="L3653" t="s">
        <v>46</v>
      </c>
      <c r="M3653" t="s">
        <v>47</v>
      </c>
      <c r="N3653" t="s">
        <v>75</v>
      </c>
      <c r="O3653">
        <v>21.85</v>
      </c>
      <c r="Q3653">
        <v>142.5375</v>
      </c>
      <c r="R3653">
        <v>142.5375</v>
      </c>
      <c r="S3653">
        <v>0</v>
      </c>
      <c r="T3653">
        <v>142.5375</v>
      </c>
      <c r="U3653">
        <v>147</v>
      </c>
      <c r="V3653">
        <f>SUMIF(货件明细!K:K,F3653,货件明细!AQ:AQ)</f>
        <v>0</v>
      </c>
      <c r="W3653">
        <f t="shared" si="228"/>
        <v>1</v>
      </c>
      <c r="X3653">
        <f t="shared" si="229"/>
        <v>147</v>
      </c>
      <c r="Y3653">
        <f>SUMIF(货件明细!K:K,F3653,货件明细!I:I)</f>
        <v>0</v>
      </c>
      <c r="Z3653">
        <f t="shared" si="230"/>
        <v>21.85</v>
      </c>
      <c r="AA3653">
        <f>SUMIF(货件明细!K:K,F3653,货件明细!J:J)</f>
        <v>0</v>
      </c>
      <c r="AB3653">
        <f t="shared" si="231"/>
        <v>1</v>
      </c>
    </row>
    <row r="3654" spans="1:28">
      <c r="A3654">
        <v>2025</v>
      </c>
      <c r="B3654">
        <v>6</v>
      </c>
      <c r="C3654">
        <v>24</v>
      </c>
      <c r="D3654" s="4">
        <v>45821</v>
      </c>
      <c r="E3654" t="s">
        <v>28</v>
      </c>
      <c r="F3654" t="s">
        <v>3794</v>
      </c>
      <c r="G3654" t="s">
        <v>263</v>
      </c>
      <c r="H3654" t="s">
        <v>44</v>
      </c>
      <c r="I3654" t="s">
        <v>129</v>
      </c>
      <c r="J3654" t="s">
        <v>100</v>
      </c>
      <c r="K3654" t="s">
        <v>58</v>
      </c>
      <c r="L3654" t="s">
        <v>46</v>
      </c>
      <c r="M3654" t="s">
        <v>2882</v>
      </c>
      <c r="N3654" t="s">
        <v>2985</v>
      </c>
      <c r="O3654">
        <v>21.85</v>
      </c>
      <c r="Q3654">
        <v>125.656060606061</v>
      </c>
      <c r="R3654">
        <v>125.656060606061</v>
      </c>
      <c r="S3654">
        <v>0</v>
      </c>
      <c r="T3654">
        <v>125.656060606061</v>
      </c>
      <c r="U3654">
        <v>147</v>
      </c>
      <c r="V3654">
        <f>SUMIF(货件明细!K:K,F3654,货件明细!AQ:AQ)</f>
        <v>0</v>
      </c>
      <c r="W3654">
        <f t="shared" si="228"/>
        <v>1</v>
      </c>
      <c r="X3654">
        <f t="shared" si="229"/>
        <v>147</v>
      </c>
      <c r="Y3654">
        <f>SUMIF(货件明细!K:K,F3654,货件明细!I:I)</f>
        <v>0</v>
      </c>
      <c r="Z3654">
        <f t="shared" si="230"/>
        <v>21.85</v>
      </c>
      <c r="AA3654">
        <f>SUMIF(货件明细!K:K,F3654,货件明细!J:J)</f>
        <v>0</v>
      </c>
      <c r="AB3654">
        <f t="shared" si="231"/>
        <v>1</v>
      </c>
    </row>
    <row r="3655" spans="1:28">
      <c r="A3655">
        <v>2025</v>
      </c>
      <c r="B3655">
        <v>6</v>
      </c>
      <c r="C3655">
        <v>24</v>
      </c>
      <c r="D3655" s="4">
        <v>45821</v>
      </c>
      <c r="E3655" t="s">
        <v>28</v>
      </c>
      <c r="F3655" t="s">
        <v>3795</v>
      </c>
      <c r="G3655" t="s">
        <v>392</v>
      </c>
      <c r="H3655" t="s">
        <v>44</v>
      </c>
      <c r="I3655" t="s">
        <v>129</v>
      </c>
      <c r="J3655" t="s">
        <v>100</v>
      </c>
      <c r="K3655" t="s">
        <v>58</v>
      </c>
      <c r="L3655" t="s">
        <v>46</v>
      </c>
      <c r="M3655" t="s">
        <v>47</v>
      </c>
      <c r="N3655" t="s">
        <v>75</v>
      </c>
      <c r="O3655">
        <v>21.85</v>
      </c>
      <c r="Q3655">
        <v>137.121212121212</v>
      </c>
      <c r="R3655">
        <v>137.121212121212</v>
      </c>
      <c r="S3655">
        <v>0</v>
      </c>
      <c r="T3655">
        <v>137.121212121212</v>
      </c>
      <c r="U3655">
        <v>147</v>
      </c>
      <c r="V3655">
        <f>SUMIF(货件明细!K:K,F3655,货件明细!AQ:AQ)</f>
        <v>0</v>
      </c>
      <c r="W3655">
        <f t="shared" si="228"/>
        <v>1</v>
      </c>
      <c r="X3655">
        <f t="shared" si="229"/>
        <v>147</v>
      </c>
      <c r="Y3655">
        <f>SUMIF(货件明细!K:K,F3655,货件明细!I:I)</f>
        <v>0</v>
      </c>
      <c r="Z3655">
        <f t="shared" si="230"/>
        <v>21.85</v>
      </c>
      <c r="AA3655">
        <f>SUMIF(货件明细!K:K,F3655,货件明细!J:J)</f>
        <v>0</v>
      </c>
      <c r="AB3655">
        <f t="shared" si="231"/>
        <v>1</v>
      </c>
    </row>
    <row r="3656" spans="1:28">
      <c r="A3656">
        <v>2025</v>
      </c>
      <c r="B3656">
        <v>6</v>
      </c>
      <c r="C3656">
        <v>24</v>
      </c>
      <c r="D3656" s="4">
        <v>45821</v>
      </c>
      <c r="E3656" t="s">
        <v>28</v>
      </c>
      <c r="F3656" t="s">
        <v>3796</v>
      </c>
      <c r="G3656" t="s">
        <v>50</v>
      </c>
      <c r="H3656" t="s">
        <v>31</v>
      </c>
      <c r="I3656" t="s">
        <v>129</v>
      </c>
      <c r="J3656" t="s">
        <v>100</v>
      </c>
      <c r="K3656" t="s">
        <v>100</v>
      </c>
      <c r="L3656" t="s">
        <v>46</v>
      </c>
      <c r="M3656" t="s">
        <v>2882</v>
      </c>
      <c r="N3656" t="s">
        <v>3135</v>
      </c>
      <c r="O3656">
        <v>21.85</v>
      </c>
      <c r="Q3656">
        <v>156.75</v>
      </c>
      <c r="R3656">
        <v>156.75</v>
      </c>
      <c r="S3656">
        <v>0</v>
      </c>
      <c r="T3656">
        <v>156.75</v>
      </c>
      <c r="U3656">
        <v>147</v>
      </c>
      <c r="V3656">
        <f>SUMIF(货件明细!K:K,F3656,货件明细!AQ:AQ)</f>
        <v>0</v>
      </c>
      <c r="W3656">
        <f t="shared" si="228"/>
        <v>1</v>
      </c>
      <c r="X3656">
        <f t="shared" si="229"/>
        <v>147</v>
      </c>
      <c r="Y3656">
        <f>SUMIF(货件明细!K:K,F3656,货件明细!I:I)</f>
        <v>0</v>
      </c>
      <c r="Z3656">
        <f t="shared" si="230"/>
        <v>21.85</v>
      </c>
      <c r="AA3656">
        <f>SUMIF(货件明细!K:K,F3656,货件明细!J:J)</f>
        <v>0</v>
      </c>
      <c r="AB3656">
        <f t="shared" si="231"/>
        <v>1</v>
      </c>
    </row>
    <row r="3657" spans="1:28">
      <c r="A3657">
        <v>2025</v>
      </c>
      <c r="B3657">
        <v>6</v>
      </c>
      <c r="C3657">
        <v>24</v>
      </c>
      <c r="D3657" s="4">
        <v>45821</v>
      </c>
      <c r="E3657" t="s">
        <v>28</v>
      </c>
      <c r="F3657" t="s">
        <v>3797</v>
      </c>
      <c r="G3657" t="s">
        <v>372</v>
      </c>
      <c r="H3657" t="s">
        <v>71</v>
      </c>
      <c r="I3657" t="s">
        <v>129</v>
      </c>
      <c r="J3657" t="s">
        <v>100</v>
      </c>
      <c r="K3657" t="s">
        <v>58</v>
      </c>
      <c r="L3657" t="s">
        <v>46</v>
      </c>
      <c r="M3657" t="s">
        <v>2882</v>
      </c>
      <c r="N3657" t="s">
        <v>2883</v>
      </c>
      <c r="O3657">
        <v>21.85</v>
      </c>
      <c r="Q3657">
        <v>94.975</v>
      </c>
      <c r="R3657">
        <v>94.975</v>
      </c>
      <c r="S3657">
        <v>0</v>
      </c>
      <c r="T3657">
        <v>94.975</v>
      </c>
      <c r="U3657">
        <v>147</v>
      </c>
      <c r="V3657">
        <f>SUMIF(货件明细!K:K,F3657,货件明细!AQ:AQ)</f>
        <v>0</v>
      </c>
      <c r="W3657">
        <f t="shared" si="228"/>
        <v>1</v>
      </c>
      <c r="X3657">
        <f t="shared" si="229"/>
        <v>147</v>
      </c>
      <c r="Y3657">
        <f>SUMIF(货件明细!K:K,F3657,货件明细!I:I)</f>
        <v>0</v>
      </c>
      <c r="Z3657">
        <f t="shared" si="230"/>
        <v>21.85</v>
      </c>
      <c r="AA3657">
        <f>SUMIF(货件明细!K:K,F3657,货件明细!J:J)</f>
        <v>0</v>
      </c>
      <c r="AB3657">
        <f t="shared" si="231"/>
        <v>1</v>
      </c>
    </row>
    <row r="3658" spans="1:28">
      <c r="A3658">
        <v>2025</v>
      </c>
      <c r="B3658">
        <v>6</v>
      </c>
      <c r="C3658">
        <v>24</v>
      </c>
      <c r="D3658" s="4">
        <v>45822</v>
      </c>
      <c r="E3658" t="s">
        <v>28</v>
      </c>
      <c r="F3658" t="s">
        <v>3798</v>
      </c>
      <c r="G3658" t="s">
        <v>43</v>
      </c>
      <c r="H3658" t="s">
        <v>44</v>
      </c>
      <c r="I3658" t="s">
        <v>32</v>
      </c>
      <c r="J3658" t="s">
        <v>45</v>
      </c>
      <c r="K3658" t="s">
        <v>45</v>
      </c>
      <c r="L3658" t="s">
        <v>46</v>
      </c>
      <c r="M3658" t="s">
        <v>47</v>
      </c>
      <c r="N3658" t="s">
        <v>48</v>
      </c>
      <c r="O3658">
        <v>11.3</v>
      </c>
      <c r="Q3658">
        <v>219.75</v>
      </c>
      <c r="R3658">
        <v>219.75</v>
      </c>
      <c r="S3658">
        <v>0</v>
      </c>
      <c r="T3658">
        <v>219.75</v>
      </c>
      <c r="U3658">
        <v>51</v>
      </c>
      <c r="V3658">
        <f>SUMIF(货件明细!K:K,F3658,货件明细!AQ:AQ)</f>
        <v>0</v>
      </c>
      <c r="W3658">
        <f t="shared" si="228"/>
        <v>1</v>
      </c>
      <c r="X3658">
        <f t="shared" si="229"/>
        <v>51</v>
      </c>
      <c r="Y3658">
        <f>SUMIF(货件明细!K:K,F3658,货件明细!I:I)</f>
        <v>0</v>
      </c>
      <c r="Z3658">
        <f t="shared" si="230"/>
        <v>11.3</v>
      </c>
      <c r="AA3658">
        <f>SUMIF(货件明细!K:K,F3658,货件明细!J:J)</f>
        <v>0</v>
      </c>
      <c r="AB3658">
        <f t="shared" si="231"/>
        <v>1</v>
      </c>
    </row>
    <row r="3659" spans="1:28">
      <c r="A3659">
        <v>2025</v>
      </c>
      <c r="B3659">
        <v>6</v>
      </c>
      <c r="C3659">
        <v>24</v>
      </c>
      <c r="D3659" s="4">
        <v>45822</v>
      </c>
      <c r="E3659" t="s">
        <v>28</v>
      </c>
      <c r="F3659" t="s">
        <v>3799</v>
      </c>
      <c r="G3659" t="s">
        <v>56</v>
      </c>
      <c r="H3659" t="s">
        <v>44</v>
      </c>
      <c r="I3659" t="s">
        <v>32</v>
      </c>
      <c r="J3659" t="s">
        <v>45</v>
      </c>
      <c r="K3659" t="s">
        <v>45</v>
      </c>
      <c r="L3659" t="s">
        <v>46</v>
      </c>
      <c r="M3659" t="s">
        <v>47</v>
      </c>
      <c r="N3659" t="s">
        <v>48</v>
      </c>
      <c r="O3659">
        <v>11.3</v>
      </c>
      <c r="Q3659">
        <v>205.1</v>
      </c>
      <c r="R3659">
        <v>205.1</v>
      </c>
      <c r="S3659">
        <v>0</v>
      </c>
      <c r="T3659">
        <v>205.1</v>
      </c>
      <c r="U3659">
        <v>51</v>
      </c>
      <c r="V3659">
        <f>SUMIF(货件明细!K:K,F3659,货件明细!AQ:AQ)</f>
        <v>0</v>
      </c>
      <c r="W3659">
        <f t="shared" si="228"/>
        <v>1</v>
      </c>
      <c r="X3659">
        <f t="shared" si="229"/>
        <v>51</v>
      </c>
      <c r="Y3659">
        <f>SUMIF(货件明细!K:K,F3659,货件明细!I:I)</f>
        <v>0</v>
      </c>
      <c r="Z3659">
        <f t="shared" si="230"/>
        <v>11.3</v>
      </c>
      <c r="AA3659">
        <f>SUMIF(货件明细!K:K,F3659,货件明细!J:J)</f>
        <v>0</v>
      </c>
      <c r="AB3659">
        <f t="shared" si="231"/>
        <v>1</v>
      </c>
    </row>
    <row r="3660" spans="1:28">
      <c r="A3660">
        <v>2025</v>
      </c>
      <c r="B3660">
        <v>6</v>
      </c>
      <c r="C3660">
        <v>24</v>
      </c>
      <c r="D3660" s="4">
        <v>45822</v>
      </c>
      <c r="E3660" t="s">
        <v>28</v>
      </c>
      <c r="F3660" t="s">
        <v>3800</v>
      </c>
      <c r="G3660" t="s">
        <v>74</v>
      </c>
      <c r="H3660" t="s">
        <v>44</v>
      </c>
      <c r="I3660" t="s">
        <v>32</v>
      </c>
      <c r="J3660" t="s">
        <v>45</v>
      </c>
      <c r="K3660" t="s">
        <v>45</v>
      </c>
      <c r="L3660" t="s">
        <v>46</v>
      </c>
      <c r="M3660" t="s">
        <v>47</v>
      </c>
      <c r="N3660" t="s">
        <v>48</v>
      </c>
      <c r="O3660">
        <v>11.3</v>
      </c>
      <c r="Q3660">
        <v>205.1</v>
      </c>
      <c r="R3660">
        <v>205.1</v>
      </c>
      <c r="S3660">
        <v>0</v>
      </c>
      <c r="T3660">
        <v>205.1</v>
      </c>
      <c r="U3660">
        <v>51</v>
      </c>
      <c r="V3660">
        <f>SUMIF(货件明细!K:K,F3660,货件明细!AQ:AQ)</f>
        <v>0</v>
      </c>
      <c r="W3660">
        <f t="shared" si="228"/>
        <v>1</v>
      </c>
      <c r="X3660">
        <f t="shared" si="229"/>
        <v>51</v>
      </c>
      <c r="Y3660">
        <f>SUMIF(货件明细!K:K,F3660,货件明细!I:I)</f>
        <v>0</v>
      </c>
      <c r="Z3660">
        <f t="shared" si="230"/>
        <v>11.3</v>
      </c>
      <c r="AA3660">
        <f>SUMIF(货件明细!K:K,F3660,货件明细!J:J)</f>
        <v>0</v>
      </c>
      <c r="AB3660">
        <f t="shared" si="231"/>
        <v>1</v>
      </c>
    </row>
    <row r="3661" spans="1:28">
      <c r="A3661">
        <v>2025</v>
      </c>
      <c r="B3661">
        <v>6</v>
      </c>
      <c r="C3661">
        <v>24</v>
      </c>
      <c r="D3661" s="4">
        <v>45822</v>
      </c>
      <c r="E3661" t="s">
        <v>28</v>
      </c>
      <c r="F3661" t="s">
        <v>3801</v>
      </c>
      <c r="G3661" t="s">
        <v>267</v>
      </c>
      <c r="H3661" t="s">
        <v>71</v>
      </c>
      <c r="I3661" t="s">
        <v>32</v>
      </c>
      <c r="J3661" t="s">
        <v>45</v>
      </c>
      <c r="K3661" t="s">
        <v>45</v>
      </c>
      <c r="L3661" t="s">
        <v>46</v>
      </c>
      <c r="M3661" t="s">
        <v>47</v>
      </c>
      <c r="N3661" t="s">
        <v>48</v>
      </c>
      <c r="O3661">
        <v>11.3</v>
      </c>
      <c r="Q3661">
        <v>179.2</v>
      </c>
      <c r="R3661">
        <v>179.2</v>
      </c>
      <c r="S3661">
        <v>0</v>
      </c>
      <c r="T3661">
        <v>179.2</v>
      </c>
      <c r="U3661">
        <v>51</v>
      </c>
      <c r="V3661">
        <f>SUMIF(货件明细!K:K,F3661,货件明细!AQ:AQ)</f>
        <v>0</v>
      </c>
      <c r="W3661">
        <f t="shared" si="228"/>
        <v>1</v>
      </c>
      <c r="X3661">
        <f t="shared" si="229"/>
        <v>51</v>
      </c>
      <c r="Y3661">
        <f>SUMIF(货件明细!K:K,F3661,货件明细!I:I)</f>
        <v>0</v>
      </c>
      <c r="Z3661">
        <f t="shared" si="230"/>
        <v>11.3</v>
      </c>
      <c r="AA3661">
        <f>SUMIF(货件明细!K:K,F3661,货件明细!J:J)</f>
        <v>0</v>
      </c>
      <c r="AB3661">
        <f t="shared" si="231"/>
        <v>1</v>
      </c>
    </row>
    <row r="3662" spans="1:28">
      <c r="A3662">
        <v>2025</v>
      </c>
      <c r="B3662">
        <v>6</v>
      </c>
      <c r="C3662">
        <v>24</v>
      </c>
      <c r="D3662" s="4">
        <v>45822</v>
      </c>
      <c r="E3662" t="s">
        <v>28</v>
      </c>
      <c r="F3662" t="s">
        <v>3802</v>
      </c>
      <c r="G3662" t="s">
        <v>50</v>
      </c>
      <c r="H3662" t="s">
        <v>31</v>
      </c>
      <c r="I3662" t="s">
        <v>32</v>
      </c>
      <c r="J3662" t="s">
        <v>45</v>
      </c>
      <c r="K3662" t="s">
        <v>100</v>
      </c>
      <c r="L3662" t="s">
        <v>46</v>
      </c>
      <c r="M3662" t="s">
        <v>47</v>
      </c>
      <c r="N3662" t="s">
        <v>101</v>
      </c>
      <c r="O3662">
        <v>11.3</v>
      </c>
      <c r="Q3662">
        <v>154.778571428571</v>
      </c>
      <c r="R3662">
        <v>154.778571428571</v>
      </c>
      <c r="S3662">
        <v>0</v>
      </c>
      <c r="T3662">
        <v>154.778571428571</v>
      </c>
      <c r="U3662">
        <v>51</v>
      </c>
      <c r="V3662">
        <f>SUMIF(货件明细!K:K,F3662,货件明细!AQ:AQ)</f>
        <v>0</v>
      </c>
      <c r="W3662">
        <f t="shared" si="228"/>
        <v>1</v>
      </c>
      <c r="X3662">
        <f t="shared" si="229"/>
        <v>51</v>
      </c>
      <c r="Y3662">
        <f>SUMIF(货件明细!K:K,F3662,货件明细!I:I)</f>
        <v>0</v>
      </c>
      <c r="Z3662">
        <f t="shared" si="230"/>
        <v>11.3</v>
      </c>
      <c r="AA3662">
        <f>SUMIF(货件明细!K:K,F3662,货件明细!J:J)</f>
        <v>0</v>
      </c>
      <c r="AB3662">
        <f t="shared" si="231"/>
        <v>1</v>
      </c>
    </row>
    <row r="3663" spans="1:28">
      <c r="A3663">
        <v>2025</v>
      </c>
      <c r="B3663">
        <v>6</v>
      </c>
      <c r="C3663">
        <v>24</v>
      </c>
      <c r="D3663" s="4">
        <v>45822</v>
      </c>
      <c r="E3663" t="s">
        <v>28</v>
      </c>
      <c r="F3663" t="s">
        <v>3803</v>
      </c>
      <c r="G3663" t="s">
        <v>43</v>
      </c>
      <c r="H3663" t="s">
        <v>44</v>
      </c>
      <c r="I3663" t="s">
        <v>57</v>
      </c>
      <c r="J3663" t="s">
        <v>45</v>
      </c>
      <c r="K3663" t="s">
        <v>45</v>
      </c>
      <c r="L3663" t="s">
        <v>46</v>
      </c>
      <c r="M3663" t="s">
        <v>47</v>
      </c>
      <c r="N3663" t="s">
        <v>48</v>
      </c>
      <c r="O3663">
        <v>21.75</v>
      </c>
      <c r="Q3663">
        <v>219.75</v>
      </c>
      <c r="R3663">
        <v>219.75</v>
      </c>
      <c r="S3663">
        <v>0</v>
      </c>
      <c r="T3663">
        <v>219.75</v>
      </c>
      <c r="U3663">
        <v>174</v>
      </c>
      <c r="V3663">
        <f>SUMIF(货件明细!K:K,F3663,货件明细!AQ:AQ)</f>
        <v>0</v>
      </c>
      <c r="W3663">
        <f t="shared" si="228"/>
        <v>1</v>
      </c>
      <c r="X3663">
        <f t="shared" si="229"/>
        <v>174</v>
      </c>
      <c r="Y3663">
        <f>SUMIF(货件明细!K:K,F3663,货件明细!I:I)</f>
        <v>0</v>
      </c>
      <c r="Z3663">
        <f t="shared" si="230"/>
        <v>21.75</v>
      </c>
      <c r="AA3663">
        <f>SUMIF(货件明细!K:K,F3663,货件明细!J:J)</f>
        <v>0</v>
      </c>
      <c r="AB3663">
        <f t="shared" si="231"/>
        <v>1</v>
      </c>
    </row>
    <row r="3664" spans="1:28">
      <c r="A3664">
        <v>2025</v>
      </c>
      <c r="B3664">
        <v>6</v>
      </c>
      <c r="C3664">
        <v>24</v>
      </c>
      <c r="D3664" s="4">
        <v>45822</v>
      </c>
      <c r="E3664" t="s">
        <v>28</v>
      </c>
      <c r="F3664" t="s">
        <v>3804</v>
      </c>
      <c r="G3664" t="s">
        <v>56</v>
      </c>
      <c r="H3664" t="s">
        <v>44</v>
      </c>
      <c r="I3664" t="s">
        <v>57</v>
      </c>
      <c r="J3664" t="s">
        <v>45</v>
      </c>
      <c r="K3664" t="s">
        <v>45</v>
      </c>
      <c r="L3664" t="s">
        <v>46</v>
      </c>
      <c r="M3664" t="s">
        <v>47</v>
      </c>
      <c r="N3664" t="s">
        <v>48</v>
      </c>
      <c r="O3664">
        <v>21.75</v>
      </c>
      <c r="Q3664">
        <v>205.1</v>
      </c>
      <c r="R3664">
        <v>205.1</v>
      </c>
      <c r="S3664">
        <v>0</v>
      </c>
      <c r="T3664">
        <v>205.1</v>
      </c>
      <c r="U3664">
        <v>174</v>
      </c>
      <c r="V3664">
        <f>SUMIF(货件明细!K:K,F3664,货件明细!AQ:AQ)</f>
        <v>0</v>
      </c>
      <c r="W3664">
        <f t="shared" si="228"/>
        <v>1</v>
      </c>
      <c r="X3664">
        <f t="shared" si="229"/>
        <v>174</v>
      </c>
      <c r="Y3664">
        <f>SUMIF(货件明细!K:K,F3664,货件明细!I:I)</f>
        <v>0</v>
      </c>
      <c r="Z3664">
        <f t="shared" si="230"/>
        <v>21.75</v>
      </c>
      <c r="AA3664">
        <f>SUMIF(货件明细!K:K,F3664,货件明细!J:J)</f>
        <v>0</v>
      </c>
      <c r="AB3664">
        <f t="shared" si="231"/>
        <v>1</v>
      </c>
    </row>
    <row r="3665" spans="1:28">
      <c r="A3665">
        <v>2025</v>
      </c>
      <c r="B3665">
        <v>6</v>
      </c>
      <c r="C3665">
        <v>24</v>
      </c>
      <c r="D3665" s="4">
        <v>45822</v>
      </c>
      <c r="E3665" t="s">
        <v>28</v>
      </c>
      <c r="F3665" t="s">
        <v>3805</v>
      </c>
      <c r="G3665" t="s">
        <v>267</v>
      </c>
      <c r="H3665" t="s">
        <v>71</v>
      </c>
      <c r="I3665" t="s">
        <v>57</v>
      </c>
      <c r="J3665" t="s">
        <v>45</v>
      </c>
      <c r="K3665" t="s">
        <v>45</v>
      </c>
      <c r="L3665" t="s">
        <v>46</v>
      </c>
      <c r="M3665" t="s">
        <v>47</v>
      </c>
      <c r="N3665" t="s">
        <v>48</v>
      </c>
      <c r="O3665">
        <v>21.75</v>
      </c>
      <c r="Q3665">
        <v>179.2</v>
      </c>
      <c r="R3665">
        <v>179.2</v>
      </c>
      <c r="S3665">
        <v>0</v>
      </c>
      <c r="T3665">
        <v>179.2</v>
      </c>
      <c r="U3665">
        <v>174</v>
      </c>
      <c r="V3665">
        <f>SUMIF(货件明细!K:K,F3665,货件明细!AQ:AQ)</f>
        <v>0</v>
      </c>
      <c r="W3665">
        <f t="shared" si="228"/>
        <v>1</v>
      </c>
      <c r="X3665">
        <f t="shared" si="229"/>
        <v>174</v>
      </c>
      <c r="Y3665">
        <f>SUMIF(货件明细!K:K,F3665,货件明细!I:I)</f>
        <v>0</v>
      </c>
      <c r="Z3665">
        <f t="shared" si="230"/>
        <v>21.75</v>
      </c>
      <c r="AA3665">
        <f>SUMIF(货件明细!K:K,F3665,货件明细!J:J)</f>
        <v>0</v>
      </c>
      <c r="AB3665">
        <f t="shared" si="231"/>
        <v>1</v>
      </c>
    </row>
    <row r="3666" spans="1:28">
      <c r="A3666">
        <v>2025</v>
      </c>
      <c r="B3666">
        <v>6</v>
      </c>
      <c r="C3666">
        <v>24</v>
      </c>
      <c r="D3666" s="4">
        <v>45822</v>
      </c>
      <c r="E3666" t="s">
        <v>28</v>
      </c>
      <c r="F3666" t="s">
        <v>3806</v>
      </c>
      <c r="G3666" t="s">
        <v>50</v>
      </c>
      <c r="H3666" t="s">
        <v>31</v>
      </c>
      <c r="I3666" t="s">
        <v>57</v>
      </c>
      <c r="J3666" t="s">
        <v>45</v>
      </c>
      <c r="K3666" t="s">
        <v>100</v>
      </c>
      <c r="L3666" t="s">
        <v>46</v>
      </c>
      <c r="M3666" t="s">
        <v>47</v>
      </c>
      <c r="N3666" t="s">
        <v>101</v>
      </c>
      <c r="O3666">
        <v>21.75</v>
      </c>
      <c r="Q3666">
        <v>154.778571428571</v>
      </c>
      <c r="R3666">
        <v>154.778571428571</v>
      </c>
      <c r="S3666">
        <v>0</v>
      </c>
      <c r="T3666">
        <v>154.778571428571</v>
      </c>
      <c r="U3666">
        <v>174</v>
      </c>
      <c r="V3666">
        <f>SUMIF(货件明细!K:K,F3666,货件明细!AQ:AQ)</f>
        <v>0</v>
      </c>
      <c r="W3666">
        <f t="shared" si="228"/>
        <v>1</v>
      </c>
      <c r="X3666">
        <f t="shared" si="229"/>
        <v>174</v>
      </c>
      <c r="Y3666">
        <f>SUMIF(货件明细!K:K,F3666,货件明细!I:I)</f>
        <v>0</v>
      </c>
      <c r="Z3666">
        <f t="shared" si="230"/>
        <v>21.75</v>
      </c>
      <c r="AA3666">
        <f>SUMIF(货件明细!K:K,F3666,货件明细!J:J)</f>
        <v>0</v>
      </c>
      <c r="AB3666">
        <f t="shared" si="231"/>
        <v>1</v>
      </c>
    </row>
    <row r="3667" spans="1:28">
      <c r="A3667">
        <v>2025</v>
      </c>
      <c r="B3667">
        <v>6</v>
      </c>
      <c r="C3667">
        <v>24</v>
      </c>
      <c r="D3667" s="4">
        <v>45822</v>
      </c>
      <c r="E3667" t="s">
        <v>28</v>
      </c>
      <c r="F3667" t="s">
        <v>3807</v>
      </c>
      <c r="G3667" t="s">
        <v>74</v>
      </c>
      <c r="H3667" t="s">
        <v>44</v>
      </c>
      <c r="I3667" t="s">
        <v>57</v>
      </c>
      <c r="J3667" t="s">
        <v>45</v>
      </c>
      <c r="K3667" t="s">
        <v>45</v>
      </c>
      <c r="L3667" t="s">
        <v>46</v>
      </c>
      <c r="M3667" t="s">
        <v>47</v>
      </c>
      <c r="N3667" t="s">
        <v>48</v>
      </c>
      <c r="O3667">
        <v>21.75</v>
      </c>
      <c r="Q3667">
        <v>205.1</v>
      </c>
      <c r="R3667">
        <v>205.1</v>
      </c>
      <c r="S3667">
        <v>0</v>
      </c>
      <c r="T3667">
        <v>205.1</v>
      </c>
      <c r="U3667">
        <v>174</v>
      </c>
      <c r="V3667">
        <f>SUMIF(货件明细!K:K,F3667,货件明细!AQ:AQ)</f>
        <v>0</v>
      </c>
      <c r="W3667">
        <f t="shared" si="228"/>
        <v>1</v>
      </c>
      <c r="X3667">
        <f t="shared" si="229"/>
        <v>174</v>
      </c>
      <c r="Y3667">
        <f>SUMIF(货件明细!K:K,F3667,货件明细!I:I)</f>
        <v>0</v>
      </c>
      <c r="Z3667">
        <f t="shared" si="230"/>
        <v>21.75</v>
      </c>
      <c r="AA3667">
        <f>SUMIF(货件明细!K:K,F3667,货件明细!J:J)</f>
        <v>0</v>
      </c>
      <c r="AB3667">
        <f t="shared" si="231"/>
        <v>1</v>
      </c>
    </row>
    <row r="3668" spans="1:28">
      <c r="A3668">
        <v>2025</v>
      </c>
      <c r="B3668">
        <v>6</v>
      </c>
      <c r="C3668">
        <v>24</v>
      </c>
      <c r="D3668" s="4">
        <v>45822</v>
      </c>
      <c r="E3668" t="s">
        <v>28</v>
      </c>
      <c r="F3668" t="s">
        <v>3808</v>
      </c>
      <c r="G3668" t="s">
        <v>56</v>
      </c>
      <c r="H3668" t="s">
        <v>44</v>
      </c>
      <c r="I3668" t="s">
        <v>96</v>
      </c>
      <c r="J3668" t="s">
        <v>45</v>
      </c>
      <c r="K3668" t="s">
        <v>45</v>
      </c>
      <c r="L3668" t="s">
        <v>46</v>
      </c>
      <c r="M3668" t="s">
        <v>2882</v>
      </c>
      <c r="N3668" t="s">
        <v>3809</v>
      </c>
      <c r="O3668">
        <v>21.8</v>
      </c>
      <c r="Q3668">
        <v>185.711111111111</v>
      </c>
      <c r="R3668">
        <v>185.711111111111</v>
      </c>
      <c r="S3668">
        <v>0</v>
      </c>
      <c r="T3668">
        <v>185.711111111111</v>
      </c>
      <c r="U3668">
        <v>154</v>
      </c>
      <c r="V3668">
        <f>SUMIF(货件明细!K:K,F3668,货件明细!AQ:AQ)</f>
        <v>0</v>
      </c>
      <c r="W3668">
        <f t="shared" si="228"/>
        <v>1</v>
      </c>
      <c r="X3668">
        <f t="shared" si="229"/>
        <v>154</v>
      </c>
      <c r="Y3668">
        <f>SUMIF(货件明细!K:K,F3668,货件明细!I:I)</f>
        <v>0</v>
      </c>
      <c r="Z3668">
        <f t="shared" si="230"/>
        <v>21.8</v>
      </c>
      <c r="AA3668">
        <f>SUMIF(货件明细!K:K,F3668,货件明细!J:J)</f>
        <v>0</v>
      </c>
      <c r="AB3668">
        <f t="shared" si="231"/>
        <v>1</v>
      </c>
    </row>
    <row r="3669" spans="1:28">
      <c r="A3669">
        <v>2025</v>
      </c>
      <c r="B3669">
        <v>6</v>
      </c>
      <c r="C3669">
        <v>24</v>
      </c>
      <c r="D3669" s="4">
        <v>45822</v>
      </c>
      <c r="E3669" t="s">
        <v>28</v>
      </c>
      <c r="F3669" t="s">
        <v>3810</v>
      </c>
      <c r="G3669" t="s">
        <v>74</v>
      </c>
      <c r="H3669" t="s">
        <v>44</v>
      </c>
      <c r="I3669" t="s">
        <v>96</v>
      </c>
      <c r="J3669" t="s">
        <v>45</v>
      </c>
      <c r="K3669" t="s">
        <v>45</v>
      </c>
      <c r="L3669" t="s">
        <v>46</v>
      </c>
      <c r="M3669" t="s">
        <v>2882</v>
      </c>
      <c r="N3669" t="s">
        <v>3809</v>
      </c>
      <c r="O3669">
        <v>21.8</v>
      </c>
      <c r="Q3669">
        <v>158.316666666667</v>
      </c>
      <c r="R3669">
        <v>158.316666666667</v>
      </c>
      <c r="S3669">
        <v>0</v>
      </c>
      <c r="T3669">
        <v>158.316666666667</v>
      </c>
      <c r="U3669">
        <v>154</v>
      </c>
      <c r="V3669">
        <f>SUMIF(货件明细!K:K,F3669,货件明细!AQ:AQ)</f>
        <v>0</v>
      </c>
      <c r="W3669">
        <f t="shared" si="228"/>
        <v>1</v>
      </c>
      <c r="X3669">
        <f t="shared" si="229"/>
        <v>154</v>
      </c>
      <c r="Y3669">
        <f>SUMIF(货件明细!K:K,F3669,货件明细!I:I)</f>
        <v>0</v>
      </c>
      <c r="Z3669">
        <f t="shared" si="230"/>
        <v>21.8</v>
      </c>
      <c r="AA3669">
        <f>SUMIF(货件明细!K:K,F3669,货件明细!J:J)</f>
        <v>0</v>
      </c>
      <c r="AB3669">
        <f t="shared" si="231"/>
        <v>1</v>
      </c>
    </row>
    <row r="3670" spans="1:28">
      <c r="A3670">
        <v>2025</v>
      </c>
      <c r="B3670">
        <v>6</v>
      </c>
      <c r="C3670">
        <v>24</v>
      </c>
      <c r="D3670" s="4">
        <v>45822</v>
      </c>
      <c r="E3670" t="s">
        <v>28</v>
      </c>
      <c r="F3670" t="s">
        <v>3811</v>
      </c>
      <c r="G3670" t="s">
        <v>50</v>
      </c>
      <c r="H3670" t="s">
        <v>31</v>
      </c>
      <c r="I3670" t="s">
        <v>96</v>
      </c>
      <c r="J3670" t="s">
        <v>45</v>
      </c>
      <c r="K3670" t="s">
        <v>100</v>
      </c>
      <c r="L3670" t="s">
        <v>46</v>
      </c>
      <c r="M3670" t="s">
        <v>47</v>
      </c>
      <c r="N3670" t="s">
        <v>101</v>
      </c>
      <c r="O3670">
        <v>21.8</v>
      </c>
      <c r="Q3670">
        <v>154.778571428571</v>
      </c>
      <c r="R3670">
        <v>154.778571428571</v>
      </c>
      <c r="S3670">
        <v>0</v>
      </c>
      <c r="T3670">
        <v>154.778571428571</v>
      </c>
      <c r="U3670">
        <v>154</v>
      </c>
      <c r="V3670">
        <f>SUMIF(货件明细!K:K,F3670,货件明细!AQ:AQ)</f>
        <v>0</v>
      </c>
      <c r="W3670">
        <f t="shared" si="228"/>
        <v>1</v>
      </c>
      <c r="X3670">
        <f t="shared" si="229"/>
        <v>154</v>
      </c>
      <c r="Y3670">
        <f>SUMIF(货件明细!K:K,F3670,货件明细!I:I)</f>
        <v>0</v>
      </c>
      <c r="Z3670">
        <f t="shared" si="230"/>
        <v>21.8</v>
      </c>
      <c r="AA3670">
        <f>SUMIF(货件明细!K:K,F3670,货件明细!J:J)</f>
        <v>0</v>
      </c>
      <c r="AB3670">
        <f t="shared" si="231"/>
        <v>1</v>
      </c>
    </row>
    <row r="3671" spans="1:28">
      <c r="A3671">
        <v>2025</v>
      </c>
      <c r="B3671">
        <v>6</v>
      </c>
      <c r="C3671">
        <v>24</v>
      </c>
      <c r="D3671" s="4">
        <v>45822</v>
      </c>
      <c r="E3671" t="s">
        <v>28</v>
      </c>
      <c r="F3671" t="s">
        <v>3812</v>
      </c>
      <c r="G3671" t="s">
        <v>267</v>
      </c>
      <c r="H3671" t="s">
        <v>71</v>
      </c>
      <c r="I3671" t="s">
        <v>96</v>
      </c>
      <c r="J3671" t="s">
        <v>45</v>
      </c>
      <c r="K3671" t="s">
        <v>45</v>
      </c>
      <c r="L3671" t="s">
        <v>46</v>
      </c>
      <c r="M3671" t="s">
        <v>2882</v>
      </c>
      <c r="N3671" t="s">
        <v>3809</v>
      </c>
      <c r="O3671">
        <v>21.8</v>
      </c>
      <c r="Q3671">
        <v>163.683333333333</v>
      </c>
      <c r="R3671">
        <v>163.683333333333</v>
      </c>
      <c r="S3671">
        <v>0</v>
      </c>
      <c r="T3671">
        <v>163.683333333333</v>
      </c>
      <c r="U3671">
        <v>154</v>
      </c>
      <c r="V3671">
        <f>SUMIF(货件明细!K:K,F3671,货件明细!AQ:AQ)</f>
        <v>0</v>
      </c>
      <c r="W3671">
        <f t="shared" si="228"/>
        <v>1</v>
      </c>
      <c r="X3671">
        <f t="shared" si="229"/>
        <v>154</v>
      </c>
      <c r="Y3671">
        <f>SUMIF(货件明细!K:K,F3671,货件明细!I:I)</f>
        <v>0</v>
      </c>
      <c r="Z3671">
        <f t="shared" si="230"/>
        <v>21.8</v>
      </c>
      <c r="AA3671">
        <f>SUMIF(货件明细!K:K,F3671,货件明细!J:J)</f>
        <v>0</v>
      </c>
      <c r="AB3671">
        <f t="shared" si="231"/>
        <v>1</v>
      </c>
    </row>
    <row r="3672" spans="1:28">
      <c r="A3672">
        <v>2025</v>
      </c>
      <c r="B3672">
        <v>6</v>
      </c>
      <c r="C3672">
        <v>24</v>
      </c>
      <c r="D3672" s="4">
        <v>45822</v>
      </c>
      <c r="E3672" t="s">
        <v>28</v>
      </c>
      <c r="F3672" t="s">
        <v>3813</v>
      </c>
      <c r="G3672" t="s">
        <v>43</v>
      </c>
      <c r="H3672" t="s">
        <v>44</v>
      </c>
      <c r="I3672" t="s">
        <v>96</v>
      </c>
      <c r="J3672" t="s">
        <v>45</v>
      </c>
      <c r="K3672" t="s">
        <v>45</v>
      </c>
      <c r="L3672" t="s">
        <v>46</v>
      </c>
      <c r="M3672" t="s">
        <v>47</v>
      </c>
      <c r="N3672" t="s">
        <v>48</v>
      </c>
      <c r="O3672">
        <v>21.8</v>
      </c>
      <c r="Q3672">
        <v>219.75</v>
      </c>
      <c r="R3672">
        <v>219.75</v>
      </c>
      <c r="S3672">
        <v>0</v>
      </c>
      <c r="T3672">
        <v>219.75</v>
      </c>
      <c r="U3672">
        <v>154</v>
      </c>
      <c r="V3672">
        <f>SUMIF(货件明细!K:K,F3672,货件明细!AQ:AQ)</f>
        <v>0</v>
      </c>
      <c r="W3672">
        <f t="shared" si="228"/>
        <v>1</v>
      </c>
      <c r="X3672">
        <f t="shared" si="229"/>
        <v>154</v>
      </c>
      <c r="Y3672">
        <f>SUMIF(货件明细!K:K,F3672,货件明细!I:I)</f>
        <v>0</v>
      </c>
      <c r="Z3672">
        <f t="shared" si="230"/>
        <v>21.8</v>
      </c>
      <c r="AA3672">
        <f>SUMIF(货件明细!K:K,F3672,货件明细!J:J)</f>
        <v>0</v>
      </c>
      <c r="AB3672">
        <f t="shared" si="231"/>
        <v>1</v>
      </c>
    </row>
    <row r="3673" spans="1:28">
      <c r="A3673">
        <v>2025</v>
      </c>
      <c r="B3673">
        <v>6</v>
      </c>
      <c r="C3673">
        <v>24</v>
      </c>
      <c r="D3673" s="4">
        <v>45822</v>
      </c>
      <c r="E3673" t="s">
        <v>28</v>
      </c>
      <c r="F3673" t="s">
        <v>3814</v>
      </c>
      <c r="G3673" t="s">
        <v>56</v>
      </c>
      <c r="H3673" t="s">
        <v>44</v>
      </c>
      <c r="I3673" t="s">
        <v>96</v>
      </c>
      <c r="J3673" t="s">
        <v>45</v>
      </c>
      <c r="K3673" t="s">
        <v>45</v>
      </c>
      <c r="L3673" t="s">
        <v>46</v>
      </c>
      <c r="M3673" t="s">
        <v>47</v>
      </c>
      <c r="N3673" t="s">
        <v>48</v>
      </c>
      <c r="O3673">
        <v>19.65</v>
      </c>
      <c r="Q3673">
        <v>205.1</v>
      </c>
      <c r="R3673">
        <v>205.1</v>
      </c>
      <c r="S3673">
        <v>0</v>
      </c>
      <c r="T3673">
        <v>205.1</v>
      </c>
      <c r="U3673">
        <v>116</v>
      </c>
      <c r="V3673">
        <f>SUMIF(货件明细!K:K,F3673,货件明细!AQ:AQ)</f>
        <v>0</v>
      </c>
      <c r="W3673">
        <f t="shared" si="228"/>
        <v>1</v>
      </c>
      <c r="X3673">
        <f t="shared" si="229"/>
        <v>116</v>
      </c>
      <c r="Y3673">
        <f>SUMIF(货件明细!K:K,F3673,货件明细!I:I)</f>
        <v>0</v>
      </c>
      <c r="Z3673">
        <f t="shared" si="230"/>
        <v>19.65</v>
      </c>
      <c r="AA3673">
        <f>SUMIF(货件明细!K:K,F3673,货件明细!J:J)</f>
        <v>0</v>
      </c>
      <c r="AB3673">
        <f t="shared" si="231"/>
        <v>1</v>
      </c>
    </row>
    <row r="3674" spans="1:28">
      <c r="A3674">
        <v>2025</v>
      </c>
      <c r="B3674">
        <v>6</v>
      </c>
      <c r="C3674">
        <v>24</v>
      </c>
      <c r="D3674" s="4">
        <v>45822</v>
      </c>
      <c r="E3674" t="s">
        <v>28</v>
      </c>
      <c r="F3674" t="s">
        <v>3815</v>
      </c>
      <c r="G3674" t="s">
        <v>267</v>
      </c>
      <c r="H3674" t="s">
        <v>71</v>
      </c>
      <c r="I3674" t="s">
        <v>96</v>
      </c>
      <c r="J3674" t="s">
        <v>45</v>
      </c>
      <c r="K3674" t="s">
        <v>45</v>
      </c>
      <c r="L3674" t="s">
        <v>46</v>
      </c>
      <c r="M3674" t="s">
        <v>47</v>
      </c>
      <c r="N3674" t="s">
        <v>48</v>
      </c>
      <c r="O3674">
        <v>19.65</v>
      </c>
      <c r="Q3674">
        <v>179.2</v>
      </c>
      <c r="R3674">
        <v>179.2</v>
      </c>
      <c r="S3674">
        <v>0</v>
      </c>
      <c r="T3674">
        <v>179.2</v>
      </c>
      <c r="U3674">
        <v>116</v>
      </c>
      <c r="V3674">
        <f>SUMIF(货件明细!K:K,F3674,货件明细!AQ:AQ)</f>
        <v>0</v>
      </c>
      <c r="W3674">
        <f t="shared" si="228"/>
        <v>1</v>
      </c>
      <c r="X3674">
        <f t="shared" si="229"/>
        <v>116</v>
      </c>
      <c r="Y3674">
        <f>SUMIF(货件明细!K:K,F3674,货件明细!I:I)</f>
        <v>0</v>
      </c>
      <c r="Z3674">
        <f t="shared" si="230"/>
        <v>19.65</v>
      </c>
      <c r="AA3674">
        <f>SUMIF(货件明细!K:K,F3674,货件明细!J:J)</f>
        <v>0</v>
      </c>
      <c r="AB3674">
        <f t="shared" si="231"/>
        <v>1</v>
      </c>
    </row>
    <row r="3675" spans="1:28">
      <c r="A3675">
        <v>2025</v>
      </c>
      <c r="B3675">
        <v>6</v>
      </c>
      <c r="C3675">
        <v>24</v>
      </c>
      <c r="D3675" s="4">
        <v>45822</v>
      </c>
      <c r="E3675" t="s">
        <v>28</v>
      </c>
      <c r="F3675" t="s">
        <v>3816</v>
      </c>
      <c r="G3675" t="s">
        <v>50</v>
      </c>
      <c r="H3675" t="s">
        <v>31</v>
      </c>
      <c r="I3675" t="s">
        <v>96</v>
      </c>
      <c r="J3675" t="s">
        <v>45</v>
      </c>
      <c r="K3675" t="s">
        <v>100</v>
      </c>
      <c r="L3675" t="s">
        <v>46</v>
      </c>
      <c r="M3675" t="s">
        <v>47</v>
      </c>
      <c r="N3675" t="s">
        <v>101</v>
      </c>
      <c r="O3675">
        <v>19.65</v>
      </c>
      <c r="Q3675">
        <v>154.778571428571</v>
      </c>
      <c r="R3675">
        <v>154.778571428571</v>
      </c>
      <c r="S3675">
        <v>0</v>
      </c>
      <c r="T3675">
        <v>154.778571428571</v>
      </c>
      <c r="U3675">
        <v>116</v>
      </c>
      <c r="V3675">
        <f>SUMIF(货件明细!K:K,F3675,货件明细!AQ:AQ)</f>
        <v>0</v>
      </c>
      <c r="W3675">
        <f t="shared" si="228"/>
        <v>1</v>
      </c>
      <c r="X3675">
        <f t="shared" si="229"/>
        <v>116</v>
      </c>
      <c r="Y3675">
        <f>SUMIF(货件明细!K:K,F3675,货件明细!I:I)</f>
        <v>0</v>
      </c>
      <c r="Z3675">
        <f t="shared" si="230"/>
        <v>19.65</v>
      </c>
      <c r="AA3675">
        <f>SUMIF(货件明细!K:K,F3675,货件明细!J:J)</f>
        <v>0</v>
      </c>
      <c r="AB3675">
        <f t="shared" si="231"/>
        <v>1</v>
      </c>
    </row>
    <row r="3676" spans="1:28">
      <c r="A3676">
        <v>2025</v>
      </c>
      <c r="B3676">
        <v>6</v>
      </c>
      <c r="C3676">
        <v>24</v>
      </c>
      <c r="D3676" s="4">
        <v>45822</v>
      </c>
      <c r="E3676" t="s">
        <v>28</v>
      </c>
      <c r="F3676" t="s">
        <v>3817</v>
      </c>
      <c r="G3676" t="s">
        <v>43</v>
      </c>
      <c r="H3676" t="s">
        <v>44</v>
      </c>
      <c r="I3676" t="s">
        <v>96</v>
      </c>
      <c r="J3676" t="s">
        <v>45</v>
      </c>
      <c r="K3676" t="s">
        <v>45</v>
      </c>
      <c r="L3676" t="s">
        <v>46</v>
      </c>
      <c r="M3676" t="s">
        <v>47</v>
      </c>
      <c r="N3676" t="s">
        <v>48</v>
      </c>
      <c r="O3676">
        <v>19.65</v>
      </c>
      <c r="Q3676">
        <v>219.75</v>
      </c>
      <c r="R3676">
        <v>219.75</v>
      </c>
      <c r="S3676">
        <v>0</v>
      </c>
      <c r="T3676">
        <v>219.75</v>
      </c>
      <c r="U3676">
        <v>116</v>
      </c>
      <c r="V3676">
        <f>SUMIF(货件明细!K:K,F3676,货件明细!AQ:AQ)</f>
        <v>0</v>
      </c>
      <c r="W3676">
        <f t="shared" si="228"/>
        <v>1</v>
      </c>
      <c r="X3676">
        <f t="shared" si="229"/>
        <v>116</v>
      </c>
      <c r="Y3676">
        <f>SUMIF(货件明细!K:K,F3676,货件明细!I:I)</f>
        <v>0</v>
      </c>
      <c r="Z3676">
        <f t="shared" si="230"/>
        <v>19.65</v>
      </c>
      <c r="AA3676">
        <f>SUMIF(货件明细!K:K,F3676,货件明细!J:J)</f>
        <v>0</v>
      </c>
      <c r="AB3676">
        <f t="shared" si="231"/>
        <v>1</v>
      </c>
    </row>
    <row r="3677" spans="1:28">
      <c r="A3677">
        <v>2025</v>
      </c>
      <c r="B3677">
        <v>6</v>
      </c>
      <c r="C3677">
        <v>24</v>
      </c>
      <c r="D3677" s="4">
        <v>45822</v>
      </c>
      <c r="E3677" t="s">
        <v>28</v>
      </c>
      <c r="F3677" t="s">
        <v>3818</v>
      </c>
      <c r="G3677" t="s">
        <v>74</v>
      </c>
      <c r="H3677" t="s">
        <v>44</v>
      </c>
      <c r="I3677" t="s">
        <v>96</v>
      </c>
      <c r="J3677" t="s">
        <v>45</v>
      </c>
      <c r="K3677" t="s">
        <v>45</v>
      </c>
      <c r="L3677" t="s">
        <v>46</v>
      </c>
      <c r="M3677" t="s">
        <v>47</v>
      </c>
      <c r="N3677" t="s">
        <v>48</v>
      </c>
      <c r="O3677">
        <v>19.65</v>
      </c>
      <c r="Q3677">
        <v>205.1</v>
      </c>
      <c r="R3677">
        <v>205.1</v>
      </c>
      <c r="S3677">
        <v>0</v>
      </c>
      <c r="T3677">
        <v>205.1</v>
      </c>
      <c r="U3677">
        <v>116</v>
      </c>
      <c r="V3677">
        <f>SUMIF(货件明细!K:K,F3677,货件明细!AQ:AQ)</f>
        <v>0</v>
      </c>
      <c r="W3677">
        <f t="shared" si="228"/>
        <v>1</v>
      </c>
      <c r="X3677">
        <f t="shared" si="229"/>
        <v>116</v>
      </c>
      <c r="Y3677">
        <f>SUMIF(货件明细!K:K,F3677,货件明细!I:I)</f>
        <v>0</v>
      </c>
      <c r="Z3677">
        <f t="shared" si="230"/>
        <v>19.65</v>
      </c>
      <c r="AA3677">
        <f>SUMIF(货件明细!K:K,F3677,货件明细!J:J)</f>
        <v>0</v>
      </c>
      <c r="AB3677">
        <f t="shared" si="231"/>
        <v>1</v>
      </c>
    </row>
    <row r="3678" spans="1:28">
      <c r="A3678">
        <v>2025</v>
      </c>
      <c r="B3678">
        <v>6</v>
      </c>
      <c r="C3678">
        <v>24</v>
      </c>
      <c r="D3678" s="4">
        <v>45822</v>
      </c>
      <c r="E3678" t="s">
        <v>28</v>
      </c>
      <c r="F3678" t="s">
        <v>3819</v>
      </c>
      <c r="G3678" t="s">
        <v>43</v>
      </c>
      <c r="H3678" t="s">
        <v>44</v>
      </c>
      <c r="I3678" t="s">
        <v>32</v>
      </c>
      <c r="J3678" t="s">
        <v>45</v>
      </c>
      <c r="K3678" t="s">
        <v>45</v>
      </c>
      <c r="L3678" t="s">
        <v>46</v>
      </c>
      <c r="M3678" t="s">
        <v>65</v>
      </c>
      <c r="N3678" t="s">
        <v>2740</v>
      </c>
      <c r="O3678">
        <v>21.65</v>
      </c>
      <c r="Q3678">
        <v>177.32</v>
      </c>
      <c r="R3678">
        <v>177.32</v>
      </c>
      <c r="S3678">
        <v>0</v>
      </c>
      <c r="T3678">
        <v>177.32</v>
      </c>
      <c r="U3678">
        <v>75</v>
      </c>
      <c r="V3678">
        <f>SUMIF(货件明细!K:K,F3678,货件明细!AQ:AQ)</f>
        <v>0</v>
      </c>
      <c r="W3678">
        <f t="shared" si="228"/>
        <v>1</v>
      </c>
      <c r="X3678">
        <f t="shared" si="229"/>
        <v>75</v>
      </c>
      <c r="Y3678">
        <f>SUMIF(货件明细!K:K,F3678,货件明细!I:I)</f>
        <v>0</v>
      </c>
      <c r="Z3678">
        <f t="shared" si="230"/>
        <v>21.65</v>
      </c>
      <c r="AA3678">
        <f>SUMIF(货件明细!K:K,F3678,货件明细!J:J)</f>
        <v>0</v>
      </c>
      <c r="AB3678">
        <f t="shared" si="231"/>
        <v>1</v>
      </c>
    </row>
    <row r="3679" spans="1:28">
      <c r="A3679">
        <v>2025</v>
      </c>
      <c r="B3679">
        <v>6</v>
      </c>
      <c r="C3679">
        <v>24</v>
      </c>
      <c r="D3679" s="4">
        <v>45822</v>
      </c>
      <c r="E3679" t="s">
        <v>28</v>
      </c>
      <c r="F3679" t="s">
        <v>3820</v>
      </c>
      <c r="G3679" t="s">
        <v>50</v>
      </c>
      <c r="H3679" t="s">
        <v>31</v>
      </c>
      <c r="I3679" t="s">
        <v>32</v>
      </c>
      <c r="J3679" t="s">
        <v>45</v>
      </c>
      <c r="K3679" t="s">
        <v>100</v>
      </c>
      <c r="L3679" t="s">
        <v>46</v>
      </c>
      <c r="M3679" t="s">
        <v>47</v>
      </c>
      <c r="N3679" t="s">
        <v>101</v>
      </c>
      <c r="O3679">
        <v>21.65</v>
      </c>
      <c r="Q3679">
        <v>154.778571428571</v>
      </c>
      <c r="R3679">
        <v>154.778571428571</v>
      </c>
      <c r="S3679">
        <v>0</v>
      </c>
      <c r="T3679">
        <v>154.778571428571</v>
      </c>
      <c r="U3679">
        <v>75</v>
      </c>
      <c r="V3679">
        <f>SUMIF(货件明细!K:K,F3679,货件明细!AQ:AQ)</f>
        <v>0</v>
      </c>
      <c r="W3679">
        <f t="shared" si="228"/>
        <v>1</v>
      </c>
      <c r="X3679">
        <f t="shared" si="229"/>
        <v>75</v>
      </c>
      <c r="Y3679">
        <f>SUMIF(货件明细!K:K,F3679,货件明细!I:I)</f>
        <v>0</v>
      </c>
      <c r="Z3679">
        <f t="shared" si="230"/>
        <v>21.65</v>
      </c>
      <c r="AA3679">
        <f>SUMIF(货件明细!K:K,F3679,货件明细!J:J)</f>
        <v>0</v>
      </c>
      <c r="AB3679">
        <f t="shared" si="231"/>
        <v>1</v>
      </c>
    </row>
    <row r="3680" spans="1:28">
      <c r="A3680">
        <v>2025</v>
      </c>
      <c r="B3680">
        <v>6</v>
      </c>
      <c r="C3680">
        <v>24</v>
      </c>
      <c r="D3680" s="4">
        <v>45822</v>
      </c>
      <c r="E3680" t="s">
        <v>28</v>
      </c>
      <c r="F3680" t="s">
        <v>3821</v>
      </c>
      <c r="G3680" t="s">
        <v>267</v>
      </c>
      <c r="H3680" t="s">
        <v>71</v>
      </c>
      <c r="I3680" t="s">
        <v>32</v>
      </c>
      <c r="J3680" t="s">
        <v>45</v>
      </c>
      <c r="K3680" t="s">
        <v>45</v>
      </c>
      <c r="L3680" t="s">
        <v>46</v>
      </c>
      <c r="M3680" t="s">
        <v>2882</v>
      </c>
      <c r="N3680" t="s">
        <v>3809</v>
      </c>
      <c r="O3680">
        <v>21.65</v>
      </c>
      <c r="Q3680">
        <v>163.683333333333</v>
      </c>
      <c r="R3680">
        <v>163.683333333333</v>
      </c>
      <c r="S3680">
        <v>0</v>
      </c>
      <c r="T3680">
        <v>163.683333333333</v>
      </c>
      <c r="U3680">
        <v>75</v>
      </c>
      <c r="V3680">
        <f>SUMIF(货件明细!K:K,F3680,货件明细!AQ:AQ)</f>
        <v>0</v>
      </c>
      <c r="W3680">
        <f t="shared" si="228"/>
        <v>1</v>
      </c>
      <c r="X3680">
        <f t="shared" si="229"/>
        <v>75</v>
      </c>
      <c r="Y3680">
        <f>SUMIF(货件明细!K:K,F3680,货件明细!I:I)</f>
        <v>0</v>
      </c>
      <c r="Z3680">
        <f t="shared" si="230"/>
        <v>21.65</v>
      </c>
      <c r="AA3680">
        <f>SUMIF(货件明细!K:K,F3680,货件明细!J:J)</f>
        <v>0</v>
      </c>
      <c r="AB3680">
        <f t="shared" si="231"/>
        <v>1</v>
      </c>
    </row>
    <row r="3681" spans="1:28">
      <c r="A3681">
        <v>2025</v>
      </c>
      <c r="B3681">
        <v>6</v>
      </c>
      <c r="C3681">
        <v>24</v>
      </c>
      <c r="D3681" s="4">
        <v>45822</v>
      </c>
      <c r="E3681" t="s">
        <v>28</v>
      </c>
      <c r="F3681" t="s">
        <v>3822</v>
      </c>
      <c r="G3681" t="s">
        <v>56</v>
      </c>
      <c r="H3681" t="s">
        <v>44</v>
      </c>
      <c r="I3681" t="s">
        <v>32</v>
      </c>
      <c r="J3681" t="s">
        <v>45</v>
      </c>
      <c r="K3681" t="s">
        <v>45</v>
      </c>
      <c r="L3681" t="s">
        <v>46</v>
      </c>
      <c r="M3681" t="s">
        <v>2882</v>
      </c>
      <c r="N3681" t="s">
        <v>3809</v>
      </c>
      <c r="O3681">
        <v>21.65</v>
      </c>
      <c r="Q3681">
        <v>185.711111111111</v>
      </c>
      <c r="R3681">
        <v>185.711111111111</v>
      </c>
      <c r="S3681">
        <v>0</v>
      </c>
      <c r="T3681">
        <v>185.711111111111</v>
      </c>
      <c r="U3681">
        <v>75</v>
      </c>
      <c r="V3681">
        <f>SUMIF(货件明细!K:K,F3681,货件明细!AQ:AQ)</f>
        <v>0</v>
      </c>
      <c r="W3681">
        <f t="shared" si="228"/>
        <v>1</v>
      </c>
      <c r="X3681">
        <f t="shared" si="229"/>
        <v>75</v>
      </c>
      <c r="Y3681">
        <f>SUMIF(货件明细!K:K,F3681,货件明细!I:I)</f>
        <v>0</v>
      </c>
      <c r="Z3681">
        <f t="shared" si="230"/>
        <v>21.65</v>
      </c>
      <c r="AA3681">
        <f>SUMIF(货件明细!K:K,F3681,货件明细!J:J)</f>
        <v>0</v>
      </c>
      <c r="AB3681">
        <f t="shared" si="231"/>
        <v>1</v>
      </c>
    </row>
    <row r="3682" spans="1:28">
      <c r="A3682">
        <v>2025</v>
      </c>
      <c r="B3682">
        <v>6</v>
      </c>
      <c r="C3682">
        <v>24</v>
      </c>
      <c r="D3682" s="4">
        <v>45822</v>
      </c>
      <c r="E3682" t="s">
        <v>28</v>
      </c>
      <c r="F3682" t="s">
        <v>3823</v>
      </c>
      <c r="G3682" t="s">
        <v>74</v>
      </c>
      <c r="H3682" t="s">
        <v>44</v>
      </c>
      <c r="I3682" t="s">
        <v>32</v>
      </c>
      <c r="J3682" t="s">
        <v>45</v>
      </c>
      <c r="K3682" t="s">
        <v>45</v>
      </c>
      <c r="L3682" t="s">
        <v>46</v>
      </c>
      <c r="M3682" t="s">
        <v>2882</v>
      </c>
      <c r="N3682" t="s">
        <v>3809</v>
      </c>
      <c r="O3682">
        <v>21.65</v>
      </c>
      <c r="Q3682">
        <v>158.316666666667</v>
      </c>
      <c r="R3682">
        <v>158.316666666667</v>
      </c>
      <c r="S3682">
        <v>0</v>
      </c>
      <c r="T3682">
        <v>158.316666666667</v>
      </c>
      <c r="U3682">
        <v>75</v>
      </c>
      <c r="V3682">
        <f>SUMIF(货件明细!K:K,F3682,货件明细!AQ:AQ)</f>
        <v>0</v>
      </c>
      <c r="W3682">
        <f t="shared" si="228"/>
        <v>1</v>
      </c>
      <c r="X3682">
        <f t="shared" si="229"/>
        <v>75</v>
      </c>
      <c r="Y3682">
        <f>SUMIF(货件明细!K:K,F3682,货件明细!I:I)</f>
        <v>0</v>
      </c>
      <c r="Z3682">
        <f t="shared" si="230"/>
        <v>21.65</v>
      </c>
      <c r="AA3682">
        <f>SUMIF(货件明细!K:K,F3682,货件明细!J:J)</f>
        <v>0</v>
      </c>
      <c r="AB3682">
        <f t="shared" si="231"/>
        <v>1</v>
      </c>
    </row>
    <row r="3683" spans="1:28">
      <c r="A3683">
        <v>2025</v>
      </c>
      <c r="B3683">
        <v>6</v>
      </c>
      <c r="C3683">
        <v>24</v>
      </c>
      <c r="D3683" s="4">
        <v>45822</v>
      </c>
      <c r="E3683" t="s">
        <v>28</v>
      </c>
      <c r="F3683" t="s">
        <v>3824</v>
      </c>
      <c r="G3683" t="s">
        <v>206</v>
      </c>
      <c r="H3683" t="s">
        <v>71</v>
      </c>
      <c r="I3683" t="s">
        <v>80</v>
      </c>
      <c r="J3683" t="s">
        <v>45</v>
      </c>
      <c r="K3683" t="s">
        <v>45</v>
      </c>
      <c r="L3683" t="s">
        <v>46</v>
      </c>
      <c r="M3683" t="s">
        <v>47</v>
      </c>
      <c r="N3683" t="s">
        <v>48</v>
      </c>
      <c r="O3683">
        <v>25.34</v>
      </c>
      <c r="Q3683">
        <v>281.6</v>
      </c>
      <c r="R3683">
        <v>281.6</v>
      </c>
      <c r="S3683">
        <v>0</v>
      </c>
      <c r="T3683">
        <v>281.6</v>
      </c>
      <c r="U3683">
        <v>104</v>
      </c>
      <c r="V3683">
        <f>SUMIF(货件明细!K:K,F3683,货件明细!AQ:AQ)</f>
        <v>0</v>
      </c>
      <c r="W3683">
        <f t="shared" si="228"/>
        <v>1</v>
      </c>
      <c r="X3683">
        <f t="shared" si="229"/>
        <v>104</v>
      </c>
      <c r="Y3683">
        <f>SUMIF(货件明细!K:K,F3683,货件明细!I:I)</f>
        <v>0</v>
      </c>
      <c r="Z3683">
        <f t="shared" si="230"/>
        <v>25.34</v>
      </c>
      <c r="AA3683">
        <f>SUMIF(货件明细!K:K,F3683,货件明细!J:J)</f>
        <v>0</v>
      </c>
      <c r="AB3683">
        <f t="shared" si="231"/>
        <v>1</v>
      </c>
    </row>
    <row r="3684" spans="1:28">
      <c r="A3684">
        <v>2025</v>
      </c>
      <c r="B3684">
        <v>6</v>
      </c>
      <c r="C3684">
        <v>24</v>
      </c>
      <c r="D3684" s="4">
        <v>45822</v>
      </c>
      <c r="E3684" t="s">
        <v>28</v>
      </c>
      <c r="F3684" t="s">
        <v>3825</v>
      </c>
      <c r="G3684" t="s">
        <v>68</v>
      </c>
      <c r="H3684" t="s">
        <v>31</v>
      </c>
      <c r="I3684" t="s">
        <v>80</v>
      </c>
      <c r="J3684" t="s">
        <v>45</v>
      </c>
      <c r="K3684" t="s">
        <v>100</v>
      </c>
      <c r="L3684" t="s">
        <v>46</v>
      </c>
      <c r="M3684" t="s">
        <v>47</v>
      </c>
      <c r="N3684" t="s">
        <v>101</v>
      </c>
      <c r="O3684">
        <v>25.34</v>
      </c>
      <c r="Q3684">
        <v>284.9</v>
      </c>
      <c r="R3684">
        <v>284.9</v>
      </c>
      <c r="S3684">
        <v>0</v>
      </c>
      <c r="T3684">
        <v>284.9</v>
      </c>
      <c r="U3684">
        <v>104</v>
      </c>
      <c r="V3684">
        <f>SUMIF(货件明细!K:K,F3684,货件明细!AQ:AQ)</f>
        <v>0</v>
      </c>
      <c r="W3684">
        <f t="shared" si="228"/>
        <v>1</v>
      </c>
      <c r="X3684">
        <f t="shared" si="229"/>
        <v>104</v>
      </c>
      <c r="Y3684">
        <f>SUMIF(货件明细!K:K,F3684,货件明细!I:I)</f>
        <v>0</v>
      </c>
      <c r="Z3684">
        <f t="shared" si="230"/>
        <v>25.34</v>
      </c>
      <c r="AA3684">
        <f>SUMIF(货件明细!K:K,F3684,货件明细!J:J)</f>
        <v>0</v>
      </c>
      <c r="AB3684">
        <f t="shared" si="231"/>
        <v>1</v>
      </c>
    </row>
    <row r="3685" spans="1:28">
      <c r="A3685">
        <v>2025</v>
      </c>
      <c r="B3685">
        <v>6</v>
      </c>
      <c r="C3685">
        <v>24</v>
      </c>
      <c r="D3685" s="4">
        <v>45822</v>
      </c>
      <c r="E3685" t="s">
        <v>28</v>
      </c>
      <c r="F3685" t="s">
        <v>3826</v>
      </c>
      <c r="G3685" t="s">
        <v>50</v>
      </c>
      <c r="H3685" t="s">
        <v>31</v>
      </c>
      <c r="I3685" t="s">
        <v>80</v>
      </c>
      <c r="J3685" t="s">
        <v>45</v>
      </c>
      <c r="K3685" t="s">
        <v>100</v>
      </c>
      <c r="L3685" t="s">
        <v>46</v>
      </c>
      <c r="M3685" t="s">
        <v>47</v>
      </c>
      <c r="N3685" t="s">
        <v>101</v>
      </c>
      <c r="O3685">
        <v>25.34</v>
      </c>
      <c r="Q3685">
        <v>309.557142857143</v>
      </c>
      <c r="R3685">
        <v>309.557142857143</v>
      </c>
      <c r="S3685">
        <v>0</v>
      </c>
      <c r="T3685">
        <v>309.557142857143</v>
      </c>
      <c r="U3685">
        <v>104</v>
      </c>
      <c r="V3685">
        <f>SUMIF(货件明细!K:K,F3685,货件明细!AQ:AQ)</f>
        <v>0</v>
      </c>
      <c r="W3685">
        <f t="shared" si="228"/>
        <v>1</v>
      </c>
      <c r="X3685">
        <f t="shared" si="229"/>
        <v>104</v>
      </c>
      <c r="Y3685">
        <f>SUMIF(货件明细!K:K,F3685,货件明细!I:I)</f>
        <v>0</v>
      </c>
      <c r="Z3685">
        <f t="shared" si="230"/>
        <v>25.34</v>
      </c>
      <c r="AA3685">
        <f>SUMIF(货件明细!K:K,F3685,货件明细!J:J)</f>
        <v>0</v>
      </c>
      <c r="AB3685">
        <f t="shared" si="231"/>
        <v>1</v>
      </c>
    </row>
    <row r="3686" spans="1:28">
      <c r="A3686">
        <v>2025</v>
      </c>
      <c r="B3686">
        <v>6</v>
      </c>
      <c r="C3686">
        <v>24</v>
      </c>
      <c r="D3686" s="4">
        <v>45822</v>
      </c>
      <c r="E3686" t="s">
        <v>28</v>
      </c>
      <c r="F3686" t="s">
        <v>3827</v>
      </c>
      <c r="G3686" t="s">
        <v>54</v>
      </c>
      <c r="H3686" t="s">
        <v>31</v>
      </c>
      <c r="I3686" t="s">
        <v>80</v>
      </c>
      <c r="J3686" t="s">
        <v>45</v>
      </c>
      <c r="K3686" t="s">
        <v>100</v>
      </c>
      <c r="L3686" t="s">
        <v>46</v>
      </c>
      <c r="M3686" t="s">
        <v>47</v>
      </c>
      <c r="N3686" t="s">
        <v>101</v>
      </c>
      <c r="O3686">
        <v>25.34</v>
      </c>
      <c r="Q3686">
        <v>250.8</v>
      </c>
      <c r="R3686">
        <v>250.8</v>
      </c>
      <c r="S3686">
        <v>0</v>
      </c>
      <c r="T3686">
        <v>250.8</v>
      </c>
      <c r="U3686">
        <v>104</v>
      </c>
      <c r="V3686">
        <f>SUMIF(货件明细!K:K,F3686,货件明细!AQ:AQ)</f>
        <v>0</v>
      </c>
      <c r="W3686">
        <f t="shared" si="228"/>
        <v>1</v>
      </c>
      <c r="X3686">
        <f t="shared" si="229"/>
        <v>104</v>
      </c>
      <c r="Y3686">
        <f>SUMIF(货件明细!K:K,F3686,货件明细!I:I)</f>
        <v>0</v>
      </c>
      <c r="Z3686">
        <f t="shared" si="230"/>
        <v>25.34</v>
      </c>
      <c r="AA3686">
        <f>SUMIF(货件明细!K:K,F3686,货件明细!J:J)</f>
        <v>0</v>
      </c>
      <c r="AB3686">
        <f t="shared" si="231"/>
        <v>1</v>
      </c>
    </row>
    <row r="3687" spans="1:28">
      <c r="A3687">
        <v>2025</v>
      </c>
      <c r="B3687">
        <v>6</v>
      </c>
      <c r="C3687">
        <v>24</v>
      </c>
      <c r="D3687" s="4">
        <v>45822</v>
      </c>
      <c r="E3687" t="s">
        <v>28</v>
      </c>
      <c r="F3687" t="s">
        <v>3828</v>
      </c>
      <c r="G3687" t="s">
        <v>43</v>
      </c>
      <c r="H3687" t="s">
        <v>44</v>
      </c>
      <c r="I3687" t="s">
        <v>80</v>
      </c>
      <c r="J3687" t="s">
        <v>45</v>
      </c>
      <c r="K3687" t="s">
        <v>45</v>
      </c>
      <c r="L3687" t="s">
        <v>46</v>
      </c>
      <c r="M3687" t="s">
        <v>65</v>
      </c>
      <c r="N3687" t="s">
        <v>2740</v>
      </c>
      <c r="O3687">
        <v>25.34</v>
      </c>
      <c r="Q3687">
        <v>354.64</v>
      </c>
      <c r="R3687">
        <v>354.64</v>
      </c>
      <c r="S3687">
        <v>0</v>
      </c>
      <c r="T3687">
        <v>354.64</v>
      </c>
      <c r="U3687">
        <v>104</v>
      </c>
      <c r="V3687">
        <f>SUMIF(货件明细!K:K,F3687,货件明细!AQ:AQ)</f>
        <v>0</v>
      </c>
      <c r="W3687">
        <f t="shared" si="228"/>
        <v>1</v>
      </c>
      <c r="X3687">
        <f t="shared" si="229"/>
        <v>104</v>
      </c>
      <c r="Y3687">
        <f>SUMIF(货件明细!K:K,F3687,货件明细!I:I)</f>
        <v>0</v>
      </c>
      <c r="Z3687">
        <f t="shared" si="230"/>
        <v>25.34</v>
      </c>
      <c r="AA3687">
        <f>SUMIF(货件明细!K:K,F3687,货件明细!J:J)</f>
        <v>0</v>
      </c>
      <c r="AB3687">
        <f t="shared" si="231"/>
        <v>1</v>
      </c>
    </row>
    <row r="3688" spans="1:28">
      <c r="A3688">
        <v>2025</v>
      </c>
      <c r="B3688">
        <v>6</v>
      </c>
      <c r="C3688">
        <v>24</v>
      </c>
      <c r="D3688" s="4">
        <v>45822</v>
      </c>
      <c r="E3688" t="s">
        <v>28</v>
      </c>
      <c r="F3688" t="s">
        <v>3829</v>
      </c>
      <c r="G3688" t="s">
        <v>267</v>
      </c>
      <c r="H3688" t="s">
        <v>71</v>
      </c>
      <c r="I3688" t="s">
        <v>41</v>
      </c>
      <c r="J3688" t="s">
        <v>45</v>
      </c>
      <c r="K3688" t="s">
        <v>45</v>
      </c>
      <c r="L3688" t="s">
        <v>46</v>
      </c>
      <c r="M3688" t="s">
        <v>47</v>
      </c>
      <c r="N3688" t="s">
        <v>48</v>
      </c>
      <c r="O3688">
        <v>47.7</v>
      </c>
      <c r="Q3688">
        <v>486.4</v>
      </c>
      <c r="R3688">
        <v>486.4</v>
      </c>
      <c r="S3688">
        <v>0</v>
      </c>
      <c r="T3688">
        <v>486.4</v>
      </c>
      <c r="U3688">
        <v>217</v>
      </c>
      <c r="V3688">
        <f>SUMIF(货件明细!K:K,F3688,货件明细!AQ:AQ)</f>
        <v>0</v>
      </c>
      <c r="W3688">
        <f t="shared" si="228"/>
        <v>1</v>
      </c>
      <c r="X3688">
        <f t="shared" si="229"/>
        <v>217</v>
      </c>
      <c r="Y3688">
        <f>SUMIF(货件明细!K:K,F3688,货件明细!I:I)</f>
        <v>0</v>
      </c>
      <c r="Z3688">
        <f t="shared" si="230"/>
        <v>47.7</v>
      </c>
      <c r="AA3688">
        <f>SUMIF(货件明细!K:K,F3688,货件明细!J:J)</f>
        <v>0</v>
      </c>
      <c r="AB3688">
        <f t="shared" si="231"/>
        <v>1</v>
      </c>
    </row>
    <row r="3689" spans="1:28">
      <c r="A3689">
        <v>2025</v>
      </c>
      <c r="B3689">
        <v>6</v>
      </c>
      <c r="C3689">
        <v>24</v>
      </c>
      <c r="D3689" s="4">
        <v>45822</v>
      </c>
      <c r="E3689" t="s">
        <v>28</v>
      </c>
      <c r="F3689" t="s">
        <v>3830</v>
      </c>
      <c r="G3689" t="s">
        <v>43</v>
      </c>
      <c r="H3689" t="s">
        <v>44</v>
      </c>
      <c r="I3689" t="s">
        <v>41</v>
      </c>
      <c r="J3689" t="s">
        <v>45</v>
      </c>
      <c r="K3689" t="s">
        <v>45</v>
      </c>
      <c r="L3689" t="s">
        <v>46</v>
      </c>
      <c r="M3689" t="s">
        <v>47</v>
      </c>
      <c r="N3689" t="s">
        <v>48</v>
      </c>
      <c r="O3689">
        <v>47.7</v>
      </c>
      <c r="Q3689">
        <v>586</v>
      </c>
      <c r="R3689">
        <v>586</v>
      </c>
      <c r="S3689">
        <v>0</v>
      </c>
      <c r="T3689">
        <v>586</v>
      </c>
      <c r="U3689">
        <v>217</v>
      </c>
      <c r="V3689">
        <f>SUMIF(货件明细!K:K,F3689,货件明细!AQ:AQ)</f>
        <v>0</v>
      </c>
      <c r="W3689">
        <f t="shared" si="228"/>
        <v>1</v>
      </c>
      <c r="X3689">
        <f t="shared" si="229"/>
        <v>217</v>
      </c>
      <c r="Y3689">
        <f>SUMIF(货件明细!K:K,F3689,货件明细!I:I)</f>
        <v>0</v>
      </c>
      <c r="Z3689">
        <f t="shared" si="230"/>
        <v>47.7</v>
      </c>
      <c r="AA3689">
        <f>SUMIF(货件明细!K:K,F3689,货件明细!J:J)</f>
        <v>0</v>
      </c>
      <c r="AB3689">
        <f t="shared" si="231"/>
        <v>1</v>
      </c>
    </row>
    <row r="3690" spans="1:28">
      <c r="A3690">
        <v>2025</v>
      </c>
      <c r="B3690">
        <v>6</v>
      </c>
      <c r="C3690">
        <v>24</v>
      </c>
      <c r="D3690" s="4">
        <v>45822</v>
      </c>
      <c r="E3690" t="s">
        <v>28</v>
      </c>
      <c r="F3690" t="s">
        <v>3831</v>
      </c>
      <c r="G3690" t="s">
        <v>74</v>
      </c>
      <c r="H3690" t="s">
        <v>44</v>
      </c>
      <c r="I3690" t="s">
        <v>41</v>
      </c>
      <c r="J3690" t="s">
        <v>45</v>
      </c>
      <c r="K3690" t="s">
        <v>45</v>
      </c>
      <c r="L3690" t="s">
        <v>46</v>
      </c>
      <c r="M3690" t="s">
        <v>47</v>
      </c>
      <c r="N3690" t="s">
        <v>48</v>
      </c>
      <c r="O3690">
        <v>47.7</v>
      </c>
      <c r="Q3690">
        <v>586</v>
      </c>
      <c r="R3690">
        <v>586</v>
      </c>
      <c r="S3690">
        <v>0</v>
      </c>
      <c r="T3690">
        <v>586</v>
      </c>
      <c r="U3690">
        <v>217</v>
      </c>
      <c r="V3690">
        <f>SUMIF(货件明细!K:K,F3690,货件明细!AQ:AQ)</f>
        <v>0</v>
      </c>
      <c r="W3690">
        <f t="shared" si="228"/>
        <v>1</v>
      </c>
      <c r="X3690">
        <f t="shared" si="229"/>
        <v>217</v>
      </c>
      <c r="Y3690">
        <f>SUMIF(货件明细!K:K,F3690,货件明细!I:I)</f>
        <v>0</v>
      </c>
      <c r="Z3690">
        <f t="shared" si="230"/>
        <v>47.7</v>
      </c>
      <c r="AA3690">
        <f>SUMIF(货件明细!K:K,F3690,货件明细!J:J)</f>
        <v>0</v>
      </c>
      <c r="AB3690">
        <f t="shared" si="231"/>
        <v>1</v>
      </c>
    </row>
    <row r="3691" spans="1:28">
      <c r="A3691">
        <v>2025</v>
      </c>
      <c r="B3691">
        <v>6</v>
      </c>
      <c r="C3691">
        <v>24</v>
      </c>
      <c r="D3691" s="4">
        <v>45822</v>
      </c>
      <c r="E3691" t="s">
        <v>28</v>
      </c>
      <c r="F3691" t="s">
        <v>3832</v>
      </c>
      <c r="G3691" t="s">
        <v>50</v>
      </c>
      <c r="H3691" t="s">
        <v>31</v>
      </c>
      <c r="I3691" t="s">
        <v>41</v>
      </c>
      <c r="J3691" t="s">
        <v>45</v>
      </c>
      <c r="K3691" t="s">
        <v>100</v>
      </c>
      <c r="L3691" t="s">
        <v>46</v>
      </c>
      <c r="M3691" t="s">
        <v>47</v>
      </c>
      <c r="N3691" t="s">
        <v>101</v>
      </c>
      <c r="O3691">
        <v>47.7</v>
      </c>
      <c r="Q3691">
        <v>450.466666666667</v>
      </c>
      <c r="R3691">
        <v>450.466666666667</v>
      </c>
      <c r="S3691">
        <v>0</v>
      </c>
      <c r="T3691">
        <v>450.466666666667</v>
      </c>
      <c r="U3691">
        <v>217</v>
      </c>
      <c r="V3691">
        <f>SUMIF(货件明细!K:K,F3691,货件明细!AQ:AQ)</f>
        <v>0</v>
      </c>
      <c r="W3691">
        <f t="shared" si="228"/>
        <v>1</v>
      </c>
      <c r="X3691">
        <f t="shared" si="229"/>
        <v>217</v>
      </c>
      <c r="Y3691">
        <f>SUMIF(货件明细!K:K,F3691,货件明细!I:I)</f>
        <v>0</v>
      </c>
      <c r="Z3691">
        <f t="shared" si="230"/>
        <v>47.7</v>
      </c>
      <c r="AA3691">
        <f>SUMIF(货件明细!K:K,F3691,货件明细!J:J)</f>
        <v>0</v>
      </c>
      <c r="AB3691">
        <f t="shared" si="231"/>
        <v>1</v>
      </c>
    </row>
    <row r="3692" spans="1:28">
      <c r="A3692">
        <v>2025</v>
      </c>
      <c r="B3692">
        <v>6</v>
      </c>
      <c r="C3692">
        <v>24</v>
      </c>
      <c r="D3692" s="4">
        <v>45822</v>
      </c>
      <c r="E3692" t="s">
        <v>28</v>
      </c>
      <c r="F3692" t="s">
        <v>3833</v>
      </c>
      <c r="G3692" t="s">
        <v>56</v>
      </c>
      <c r="H3692" t="s">
        <v>44</v>
      </c>
      <c r="I3692" t="s">
        <v>41</v>
      </c>
      <c r="J3692" t="s">
        <v>45</v>
      </c>
      <c r="K3692" t="s">
        <v>45</v>
      </c>
      <c r="L3692" t="s">
        <v>46</v>
      </c>
      <c r="M3692" t="s">
        <v>47</v>
      </c>
      <c r="N3692" t="s">
        <v>48</v>
      </c>
      <c r="O3692">
        <v>47.7</v>
      </c>
      <c r="Q3692">
        <v>586</v>
      </c>
      <c r="R3692">
        <v>586</v>
      </c>
      <c r="S3692">
        <v>0</v>
      </c>
      <c r="T3692">
        <v>586</v>
      </c>
      <c r="U3692">
        <v>217</v>
      </c>
      <c r="V3692">
        <f>SUMIF(货件明细!K:K,F3692,货件明细!AQ:AQ)</f>
        <v>0</v>
      </c>
      <c r="W3692">
        <f t="shared" si="228"/>
        <v>1</v>
      </c>
      <c r="X3692">
        <f t="shared" si="229"/>
        <v>217</v>
      </c>
      <c r="Y3692">
        <f>SUMIF(货件明细!K:K,F3692,货件明细!I:I)</f>
        <v>0</v>
      </c>
      <c r="Z3692">
        <f t="shared" si="230"/>
        <v>47.7</v>
      </c>
      <c r="AA3692">
        <f>SUMIF(货件明细!K:K,F3692,货件明细!J:J)</f>
        <v>0</v>
      </c>
      <c r="AB3692">
        <f t="shared" si="231"/>
        <v>1</v>
      </c>
    </row>
    <row r="3693" spans="1:28">
      <c r="A3693">
        <v>2025</v>
      </c>
      <c r="B3693">
        <v>6</v>
      </c>
      <c r="C3693">
        <v>24</v>
      </c>
      <c r="D3693" s="4">
        <v>45822</v>
      </c>
      <c r="E3693" t="s">
        <v>28</v>
      </c>
      <c r="F3693" t="s">
        <v>3834</v>
      </c>
      <c r="G3693" t="s">
        <v>43</v>
      </c>
      <c r="H3693" t="s">
        <v>44</v>
      </c>
      <c r="I3693" t="s">
        <v>145</v>
      </c>
      <c r="J3693" t="s">
        <v>45</v>
      </c>
      <c r="K3693" t="s">
        <v>45</v>
      </c>
      <c r="L3693" t="s">
        <v>46</v>
      </c>
      <c r="M3693" t="s">
        <v>65</v>
      </c>
      <c r="N3693" t="s">
        <v>2740</v>
      </c>
      <c r="O3693">
        <v>53</v>
      </c>
      <c r="Q3693">
        <v>531.96</v>
      </c>
      <c r="R3693">
        <v>531.96</v>
      </c>
      <c r="S3693">
        <v>0</v>
      </c>
      <c r="T3693">
        <v>531.96</v>
      </c>
      <c r="U3693">
        <v>313</v>
      </c>
      <c r="V3693">
        <f>SUMIF(货件明细!K:K,F3693,货件明细!AQ:AQ)</f>
        <v>0</v>
      </c>
      <c r="W3693">
        <f t="shared" si="228"/>
        <v>1</v>
      </c>
      <c r="X3693">
        <f t="shared" si="229"/>
        <v>313</v>
      </c>
      <c r="Y3693">
        <f>SUMIF(货件明细!K:K,F3693,货件明细!I:I)</f>
        <v>0</v>
      </c>
      <c r="Z3693">
        <f t="shared" si="230"/>
        <v>53</v>
      </c>
      <c r="AA3693">
        <f>SUMIF(货件明细!K:K,F3693,货件明细!J:J)</f>
        <v>0</v>
      </c>
      <c r="AB3693">
        <f t="shared" si="231"/>
        <v>1</v>
      </c>
    </row>
    <row r="3694" spans="1:28">
      <c r="A3694">
        <v>2025</v>
      </c>
      <c r="B3694">
        <v>6</v>
      </c>
      <c r="C3694">
        <v>24</v>
      </c>
      <c r="D3694" s="4">
        <v>45822</v>
      </c>
      <c r="E3694" t="s">
        <v>28</v>
      </c>
      <c r="F3694" t="s">
        <v>3835</v>
      </c>
      <c r="G3694" t="s">
        <v>267</v>
      </c>
      <c r="H3694" t="s">
        <v>71</v>
      </c>
      <c r="I3694" t="s">
        <v>145</v>
      </c>
      <c r="J3694" t="s">
        <v>45</v>
      </c>
      <c r="K3694" t="s">
        <v>45</v>
      </c>
      <c r="L3694" t="s">
        <v>46</v>
      </c>
      <c r="M3694" t="s">
        <v>2882</v>
      </c>
      <c r="N3694" t="s">
        <v>3809</v>
      </c>
      <c r="O3694">
        <v>53</v>
      </c>
      <c r="Q3694">
        <v>491.05</v>
      </c>
      <c r="R3694">
        <v>491.05</v>
      </c>
      <c r="S3694">
        <v>0</v>
      </c>
      <c r="T3694">
        <v>491.05</v>
      </c>
      <c r="U3694">
        <v>313</v>
      </c>
      <c r="V3694">
        <f>SUMIF(货件明细!K:K,F3694,货件明细!AQ:AQ)</f>
        <v>0</v>
      </c>
      <c r="W3694">
        <f t="shared" si="228"/>
        <v>1</v>
      </c>
      <c r="X3694">
        <f t="shared" si="229"/>
        <v>313</v>
      </c>
      <c r="Y3694">
        <f>SUMIF(货件明细!K:K,F3694,货件明细!I:I)</f>
        <v>0</v>
      </c>
      <c r="Z3694">
        <f t="shared" si="230"/>
        <v>53</v>
      </c>
      <c r="AA3694">
        <f>SUMIF(货件明细!K:K,F3694,货件明细!J:J)</f>
        <v>0</v>
      </c>
      <c r="AB3694">
        <f t="shared" si="231"/>
        <v>1</v>
      </c>
    </row>
    <row r="3695" spans="1:28">
      <c r="A3695">
        <v>2025</v>
      </c>
      <c r="B3695">
        <v>6</v>
      </c>
      <c r="C3695">
        <v>24</v>
      </c>
      <c r="D3695" s="4">
        <v>45822</v>
      </c>
      <c r="E3695" t="s">
        <v>28</v>
      </c>
      <c r="F3695" t="s">
        <v>3836</v>
      </c>
      <c r="G3695" t="s">
        <v>50</v>
      </c>
      <c r="H3695" t="s">
        <v>31</v>
      </c>
      <c r="I3695" t="s">
        <v>145</v>
      </c>
      <c r="J3695" t="s">
        <v>45</v>
      </c>
      <c r="K3695" t="s">
        <v>100</v>
      </c>
      <c r="L3695" t="s">
        <v>46</v>
      </c>
      <c r="M3695" t="s">
        <v>47</v>
      </c>
      <c r="N3695" t="s">
        <v>101</v>
      </c>
      <c r="O3695">
        <v>53</v>
      </c>
      <c r="Q3695">
        <v>464.335714285714</v>
      </c>
      <c r="R3695">
        <v>464.335714285714</v>
      </c>
      <c r="S3695">
        <v>0</v>
      </c>
      <c r="T3695">
        <v>464.335714285714</v>
      </c>
      <c r="U3695">
        <v>313</v>
      </c>
      <c r="V3695">
        <f>SUMIF(货件明细!K:K,F3695,货件明细!AQ:AQ)</f>
        <v>0</v>
      </c>
      <c r="W3695">
        <f t="shared" si="228"/>
        <v>1</v>
      </c>
      <c r="X3695">
        <f t="shared" si="229"/>
        <v>313</v>
      </c>
      <c r="Y3695">
        <f>SUMIF(货件明细!K:K,F3695,货件明细!I:I)</f>
        <v>0</v>
      </c>
      <c r="Z3695">
        <f t="shared" si="230"/>
        <v>53</v>
      </c>
      <c r="AA3695">
        <f>SUMIF(货件明细!K:K,F3695,货件明细!J:J)</f>
        <v>0</v>
      </c>
      <c r="AB3695">
        <f t="shared" si="231"/>
        <v>1</v>
      </c>
    </row>
    <row r="3696" spans="1:28">
      <c r="A3696">
        <v>2025</v>
      </c>
      <c r="B3696">
        <v>6</v>
      </c>
      <c r="C3696">
        <v>24</v>
      </c>
      <c r="D3696" s="4">
        <v>45822</v>
      </c>
      <c r="E3696" t="s">
        <v>28</v>
      </c>
      <c r="F3696" t="s">
        <v>3837</v>
      </c>
      <c r="G3696" t="s">
        <v>56</v>
      </c>
      <c r="H3696" t="s">
        <v>44</v>
      </c>
      <c r="I3696" t="s">
        <v>145</v>
      </c>
      <c r="J3696" t="s">
        <v>45</v>
      </c>
      <c r="K3696" t="s">
        <v>45</v>
      </c>
      <c r="L3696" t="s">
        <v>46</v>
      </c>
      <c r="M3696" t="s">
        <v>2882</v>
      </c>
      <c r="N3696" t="s">
        <v>3809</v>
      </c>
      <c r="O3696">
        <v>53</v>
      </c>
      <c r="Q3696">
        <v>557.133333333333</v>
      </c>
      <c r="R3696">
        <v>557.133333333333</v>
      </c>
      <c r="S3696">
        <v>0</v>
      </c>
      <c r="T3696">
        <v>557.133333333333</v>
      </c>
      <c r="U3696">
        <v>313</v>
      </c>
      <c r="V3696">
        <f>SUMIF(货件明细!K:K,F3696,货件明细!AQ:AQ)</f>
        <v>0</v>
      </c>
      <c r="W3696">
        <f t="shared" si="228"/>
        <v>1</v>
      </c>
      <c r="X3696">
        <f t="shared" si="229"/>
        <v>313</v>
      </c>
      <c r="Y3696">
        <f>SUMIF(货件明细!K:K,F3696,货件明细!I:I)</f>
        <v>0</v>
      </c>
      <c r="Z3696">
        <f t="shared" si="230"/>
        <v>53</v>
      </c>
      <c r="AA3696">
        <f>SUMIF(货件明细!K:K,F3696,货件明细!J:J)</f>
        <v>0</v>
      </c>
      <c r="AB3696">
        <f t="shared" si="231"/>
        <v>1</v>
      </c>
    </row>
    <row r="3697" spans="1:28">
      <c r="A3697">
        <v>2025</v>
      </c>
      <c r="B3697">
        <v>6</v>
      </c>
      <c r="C3697">
        <v>24</v>
      </c>
      <c r="D3697" s="4">
        <v>45822</v>
      </c>
      <c r="E3697" t="s">
        <v>28</v>
      </c>
      <c r="F3697" t="s">
        <v>3838</v>
      </c>
      <c r="G3697" t="s">
        <v>74</v>
      </c>
      <c r="H3697" t="s">
        <v>44</v>
      </c>
      <c r="I3697" t="s">
        <v>145</v>
      </c>
      <c r="J3697" t="s">
        <v>45</v>
      </c>
      <c r="K3697" t="s">
        <v>45</v>
      </c>
      <c r="L3697" t="s">
        <v>46</v>
      </c>
      <c r="M3697" t="s">
        <v>2882</v>
      </c>
      <c r="N3697" t="s">
        <v>3809</v>
      </c>
      <c r="O3697">
        <v>53</v>
      </c>
      <c r="Q3697">
        <v>474.95</v>
      </c>
      <c r="R3697">
        <v>474.95</v>
      </c>
      <c r="S3697">
        <v>0</v>
      </c>
      <c r="T3697">
        <v>474.95</v>
      </c>
      <c r="U3697">
        <v>313</v>
      </c>
      <c r="V3697">
        <f>SUMIF(货件明细!K:K,F3697,货件明细!AQ:AQ)</f>
        <v>0</v>
      </c>
      <c r="W3697">
        <f t="shared" si="228"/>
        <v>1</v>
      </c>
      <c r="X3697">
        <f t="shared" si="229"/>
        <v>313</v>
      </c>
      <c r="Y3697">
        <f>SUMIF(货件明细!K:K,F3697,货件明细!I:I)</f>
        <v>0</v>
      </c>
      <c r="Z3697">
        <f t="shared" si="230"/>
        <v>53</v>
      </c>
      <c r="AA3697">
        <f>SUMIF(货件明细!K:K,F3697,货件明细!J:J)</f>
        <v>0</v>
      </c>
      <c r="AB3697">
        <f t="shared" si="231"/>
        <v>1</v>
      </c>
    </row>
    <row r="3698" spans="1:28">
      <c r="A3698">
        <v>2025</v>
      </c>
      <c r="B3698">
        <v>6</v>
      </c>
      <c r="C3698">
        <v>24</v>
      </c>
      <c r="D3698" s="4">
        <v>45822</v>
      </c>
      <c r="E3698" t="s">
        <v>28</v>
      </c>
      <c r="F3698" t="s">
        <v>3839</v>
      </c>
      <c r="G3698" t="s">
        <v>56</v>
      </c>
      <c r="H3698" t="s">
        <v>44</v>
      </c>
      <c r="I3698" t="s">
        <v>39</v>
      </c>
      <c r="J3698" t="s">
        <v>45</v>
      </c>
      <c r="K3698" t="s">
        <v>45</v>
      </c>
      <c r="L3698" t="s">
        <v>46</v>
      </c>
      <c r="M3698" t="s">
        <v>2882</v>
      </c>
      <c r="N3698" t="s">
        <v>3809</v>
      </c>
      <c r="O3698">
        <v>44</v>
      </c>
      <c r="Q3698">
        <v>557.133333333333</v>
      </c>
      <c r="R3698">
        <v>557.133333333333</v>
      </c>
      <c r="S3698">
        <v>0</v>
      </c>
      <c r="T3698">
        <v>557.133333333333</v>
      </c>
      <c r="U3698">
        <v>195</v>
      </c>
      <c r="V3698">
        <f>SUMIF(货件明细!K:K,F3698,货件明细!AQ:AQ)</f>
        <v>0</v>
      </c>
      <c r="W3698">
        <f t="shared" si="228"/>
        <v>1</v>
      </c>
      <c r="X3698">
        <f t="shared" si="229"/>
        <v>195</v>
      </c>
      <c r="Y3698">
        <f>SUMIF(货件明细!K:K,F3698,货件明细!I:I)</f>
        <v>0</v>
      </c>
      <c r="Z3698">
        <f t="shared" si="230"/>
        <v>44</v>
      </c>
      <c r="AA3698">
        <f>SUMIF(货件明细!K:K,F3698,货件明细!J:J)</f>
        <v>0</v>
      </c>
      <c r="AB3698">
        <f t="shared" si="231"/>
        <v>1</v>
      </c>
    </row>
    <row r="3699" spans="1:28">
      <c r="A3699">
        <v>2025</v>
      </c>
      <c r="B3699">
        <v>6</v>
      </c>
      <c r="C3699">
        <v>24</v>
      </c>
      <c r="D3699" s="4">
        <v>45822</v>
      </c>
      <c r="E3699" t="s">
        <v>28</v>
      </c>
      <c r="F3699" t="s">
        <v>3840</v>
      </c>
      <c r="G3699" t="s">
        <v>43</v>
      </c>
      <c r="H3699" t="s">
        <v>44</v>
      </c>
      <c r="I3699" t="s">
        <v>39</v>
      </c>
      <c r="J3699" t="s">
        <v>45</v>
      </c>
      <c r="K3699" t="s">
        <v>45</v>
      </c>
      <c r="L3699" t="s">
        <v>46</v>
      </c>
      <c r="M3699" t="s">
        <v>65</v>
      </c>
      <c r="N3699" t="s">
        <v>2740</v>
      </c>
      <c r="O3699">
        <v>44</v>
      </c>
      <c r="Q3699">
        <v>531.96</v>
      </c>
      <c r="R3699">
        <v>531.96</v>
      </c>
      <c r="S3699">
        <v>0</v>
      </c>
      <c r="T3699">
        <v>531.96</v>
      </c>
      <c r="U3699">
        <v>195</v>
      </c>
      <c r="V3699">
        <f>SUMIF(货件明细!K:K,F3699,货件明细!AQ:AQ)</f>
        <v>0</v>
      </c>
      <c r="W3699">
        <f t="shared" si="228"/>
        <v>1</v>
      </c>
      <c r="X3699">
        <f t="shared" si="229"/>
        <v>195</v>
      </c>
      <c r="Y3699">
        <f>SUMIF(货件明细!K:K,F3699,货件明细!I:I)</f>
        <v>0</v>
      </c>
      <c r="Z3699">
        <f t="shared" si="230"/>
        <v>44</v>
      </c>
      <c r="AA3699">
        <f>SUMIF(货件明细!K:K,F3699,货件明细!J:J)</f>
        <v>0</v>
      </c>
      <c r="AB3699">
        <f t="shared" si="231"/>
        <v>1</v>
      </c>
    </row>
    <row r="3700" spans="1:28">
      <c r="A3700">
        <v>2025</v>
      </c>
      <c r="B3700">
        <v>6</v>
      </c>
      <c r="C3700">
        <v>24</v>
      </c>
      <c r="D3700" s="4">
        <v>45822</v>
      </c>
      <c r="E3700" t="s">
        <v>28</v>
      </c>
      <c r="F3700" t="s">
        <v>3841</v>
      </c>
      <c r="G3700" t="s">
        <v>267</v>
      </c>
      <c r="H3700" t="s">
        <v>71</v>
      </c>
      <c r="I3700" t="s">
        <v>39</v>
      </c>
      <c r="J3700" t="s">
        <v>45</v>
      </c>
      <c r="K3700" t="s">
        <v>45</v>
      </c>
      <c r="L3700" t="s">
        <v>46</v>
      </c>
      <c r="M3700" t="s">
        <v>2882</v>
      </c>
      <c r="N3700" t="s">
        <v>3809</v>
      </c>
      <c r="O3700">
        <v>44</v>
      </c>
      <c r="Q3700">
        <v>491.05</v>
      </c>
      <c r="R3700">
        <v>491.05</v>
      </c>
      <c r="S3700">
        <v>0</v>
      </c>
      <c r="T3700">
        <v>491.05</v>
      </c>
      <c r="U3700">
        <v>195</v>
      </c>
      <c r="V3700">
        <f>SUMIF(货件明细!K:K,F3700,货件明细!AQ:AQ)</f>
        <v>0</v>
      </c>
      <c r="W3700">
        <f t="shared" si="228"/>
        <v>1</v>
      </c>
      <c r="X3700">
        <f t="shared" si="229"/>
        <v>195</v>
      </c>
      <c r="Y3700">
        <f>SUMIF(货件明细!K:K,F3700,货件明细!I:I)</f>
        <v>0</v>
      </c>
      <c r="Z3700">
        <f t="shared" si="230"/>
        <v>44</v>
      </c>
      <c r="AA3700">
        <f>SUMIF(货件明细!K:K,F3700,货件明细!J:J)</f>
        <v>0</v>
      </c>
      <c r="AB3700">
        <f t="shared" si="231"/>
        <v>1</v>
      </c>
    </row>
    <row r="3701" spans="1:28">
      <c r="A3701">
        <v>2025</v>
      </c>
      <c r="B3701">
        <v>6</v>
      </c>
      <c r="C3701">
        <v>24</v>
      </c>
      <c r="D3701" s="4">
        <v>45822</v>
      </c>
      <c r="E3701" t="s">
        <v>28</v>
      </c>
      <c r="F3701" t="s">
        <v>3842</v>
      </c>
      <c r="G3701" t="s">
        <v>50</v>
      </c>
      <c r="H3701" t="s">
        <v>31</v>
      </c>
      <c r="I3701" t="s">
        <v>39</v>
      </c>
      <c r="J3701" t="s">
        <v>45</v>
      </c>
      <c r="K3701" t="s">
        <v>100</v>
      </c>
      <c r="L3701" t="s">
        <v>46</v>
      </c>
      <c r="M3701" t="s">
        <v>47</v>
      </c>
      <c r="N3701" t="s">
        <v>101</v>
      </c>
      <c r="O3701">
        <v>44</v>
      </c>
      <c r="Q3701">
        <v>464.335714285714</v>
      </c>
      <c r="R3701">
        <v>464.335714285714</v>
      </c>
      <c r="S3701">
        <v>0</v>
      </c>
      <c r="T3701">
        <v>464.335714285714</v>
      </c>
      <c r="U3701">
        <v>195</v>
      </c>
      <c r="V3701">
        <f>SUMIF(货件明细!K:K,F3701,货件明细!AQ:AQ)</f>
        <v>0</v>
      </c>
      <c r="W3701">
        <f t="shared" si="228"/>
        <v>1</v>
      </c>
      <c r="X3701">
        <f t="shared" si="229"/>
        <v>195</v>
      </c>
      <c r="Y3701">
        <f>SUMIF(货件明细!K:K,F3701,货件明细!I:I)</f>
        <v>0</v>
      </c>
      <c r="Z3701">
        <f t="shared" si="230"/>
        <v>44</v>
      </c>
      <c r="AA3701">
        <f>SUMIF(货件明细!K:K,F3701,货件明细!J:J)</f>
        <v>0</v>
      </c>
      <c r="AB3701">
        <f t="shared" si="231"/>
        <v>1</v>
      </c>
    </row>
    <row r="3702" spans="1:28">
      <c r="A3702">
        <v>2025</v>
      </c>
      <c r="B3702">
        <v>6</v>
      </c>
      <c r="C3702">
        <v>24</v>
      </c>
      <c r="D3702" s="4">
        <v>45822</v>
      </c>
      <c r="E3702" t="s">
        <v>28</v>
      </c>
      <c r="F3702" t="s">
        <v>3843</v>
      </c>
      <c r="G3702" t="s">
        <v>74</v>
      </c>
      <c r="H3702" t="s">
        <v>44</v>
      </c>
      <c r="I3702" t="s">
        <v>39</v>
      </c>
      <c r="J3702" t="s">
        <v>45</v>
      </c>
      <c r="K3702" t="s">
        <v>45</v>
      </c>
      <c r="L3702" t="s">
        <v>46</v>
      </c>
      <c r="M3702" t="s">
        <v>2882</v>
      </c>
      <c r="N3702" t="s">
        <v>3809</v>
      </c>
      <c r="O3702">
        <v>44</v>
      </c>
      <c r="Q3702">
        <v>474.95</v>
      </c>
      <c r="R3702">
        <v>474.95</v>
      </c>
      <c r="S3702">
        <v>0</v>
      </c>
      <c r="T3702">
        <v>474.95</v>
      </c>
      <c r="U3702">
        <v>195</v>
      </c>
      <c r="V3702">
        <f>SUMIF(货件明细!K:K,F3702,货件明细!AQ:AQ)</f>
        <v>0</v>
      </c>
      <c r="W3702">
        <f t="shared" si="228"/>
        <v>1</v>
      </c>
      <c r="X3702">
        <f t="shared" si="229"/>
        <v>195</v>
      </c>
      <c r="Y3702">
        <f>SUMIF(货件明细!K:K,F3702,货件明细!I:I)</f>
        <v>0</v>
      </c>
      <c r="Z3702">
        <f t="shared" si="230"/>
        <v>44</v>
      </c>
      <c r="AA3702">
        <f>SUMIF(货件明细!K:K,F3702,货件明细!J:J)</f>
        <v>0</v>
      </c>
      <c r="AB3702">
        <f t="shared" si="231"/>
        <v>1</v>
      </c>
    </row>
    <row r="3703" spans="1:28">
      <c r="A3703">
        <v>2025</v>
      </c>
      <c r="B3703">
        <v>6</v>
      </c>
      <c r="C3703">
        <v>24</v>
      </c>
      <c r="D3703" s="4">
        <v>45822</v>
      </c>
      <c r="E3703" t="s">
        <v>28</v>
      </c>
      <c r="F3703" t="s">
        <v>3844</v>
      </c>
      <c r="G3703" t="s">
        <v>43</v>
      </c>
      <c r="H3703" t="s">
        <v>44</v>
      </c>
      <c r="I3703" t="s">
        <v>129</v>
      </c>
      <c r="J3703" t="s">
        <v>45</v>
      </c>
      <c r="K3703" t="s">
        <v>45</v>
      </c>
      <c r="L3703" t="s">
        <v>46</v>
      </c>
      <c r="M3703" t="s">
        <v>65</v>
      </c>
      <c r="N3703" t="s">
        <v>2740</v>
      </c>
      <c r="O3703">
        <v>21.8</v>
      </c>
      <c r="Q3703">
        <v>177.32</v>
      </c>
      <c r="R3703">
        <v>177.32</v>
      </c>
      <c r="S3703">
        <v>0</v>
      </c>
      <c r="T3703">
        <v>177.32</v>
      </c>
      <c r="U3703">
        <v>143</v>
      </c>
      <c r="V3703">
        <f>SUMIF(货件明细!K:K,F3703,货件明细!AQ:AQ)</f>
        <v>0</v>
      </c>
      <c r="W3703">
        <f t="shared" si="228"/>
        <v>1</v>
      </c>
      <c r="X3703">
        <f t="shared" si="229"/>
        <v>143</v>
      </c>
      <c r="Y3703">
        <f>SUMIF(货件明细!K:K,F3703,货件明细!I:I)</f>
        <v>0</v>
      </c>
      <c r="Z3703">
        <f t="shared" si="230"/>
        <v>21.8</v>
      </c>
      <c r="AA3703">
        <f>SUMIF(货件明细!K:K,F3703,货件明细!J:J)</f>
        <v>0</v>
      </c>
      <c r="AB3703">
        <f t="shared" si="231"/>
        <v>1</v>
      </c>
    </row>
    <row r="3704" spans="1:28">
      <c r="A3704">
        <v>2025</v>
      </c>
      <c r="B3704">
        <v>6</v>
      </c>
      <c r="C3704">
        <v>24</v>
      </c>
      <c r="D3704" s="4">
        <v>45822</v>
      </c>
      <c r="E3704" t="s">
        <v>28</v>
      </c>
      <c r="F3704" t="s">
        <v>3845</v>
      </c>
      <c r="G3704" t="s">
        <v>50</v>
      </c>
      <c r="H3704" t="s">
        <v>31</v>
      </c>
      <c r="I3704" t="s">
        <v>129</v>
      </c>
      <c r="J3704" t="s">
        <v>45</v>
      </c>
      <c r="K3704" t="s">
        <v>100</v>
      </c>
      <c r="L3704" t="s">
        <v>46</v>
      </c>
      <c r="M3704" t="s">
        <v>47</v>
      </c>
      <c r="N3704" t="s">
        <v>101</v>
      </c>
      <c r="O3704">
        <v>21.8</v>
      </c>
      <c r="Q3704">
        <v>154.778571428571</v>
      </c>
      <c r="R3704">
        <v>154.778571428571</v>
      </c>
      <c r="S3704">
        <v>0</v>
      </c>
      <c r="T3704">
        <v>154.778571428571</v>
      </c>
      <c r="U3704">
        <v>143</v>
      </c>
      <c r="V3704">
        <f>SUMIF(货件明细!K:K,F3704,货件明细!AQ:AQ)</f>
        <v>0</v>
      </c>
      <c r="W3704">
        <f t="shared" si="228"/>
        <v>1</v>
      </c>
      <c r="X3704">
        <f t="shared" si="229"/>
        <v>143</v>
      </c>
      <c r="Y3704">
        <f>SUMIF(货件明细!K:K,F3704,货件明细!I:I)</f>
        <v>0</v>
      </c>
      <c r="Z3704">
        <f t="shared" si="230"/>
        <v>21.8</v>
      </c>
      <c r="AA3704">
        <f>SUMIF(货件明细!K:K,F3704,货件明细!J:J)</f>
        <v>0</v>
      </c>
      <c r="AB3704">
        <f t="shared" si="231"/>
        <v>1</v>
      </c>
    </row>
    <row r="3705" spans="1:28">
      <c r="A3705">
        <v>2025</v>
      </c>
      <c r="B3705">
        <v>6</v>
      </c>
      <c r="C3705">
        <v>24</v>
      </c>
      <c r="D3705" s="4">
        <v>45822</v>
      </c>
      <c r="E3705" t="s">
        <v>28</v>
      </c>
      <c r="F3705" t="s">
        <v>3846</v>
      </c>
      <c r="G3705" t="s">
        <v>267</v>
      </c>
      <c r="H3705" t="s">
        <v>71</v>
      </c>
      <c r="I3705" t="s">
        <v>129</v>
      </c>
      <c r="J3705" t="s">
        <v>45</v>
      </c>
      <c r="K3705" t="s">
        <v>45</v>
      </c>
      <c r="L3705" t="s">
        <v>46</v>
      </c>
      <c r="M3705" t="s">
        <v>2882</v>
      </c>
      <c r="N3705" t="s">
        <v>3809</v>
      </c>
      <c r="O3705">
        <v>21.8</v>
      </c>
      <c r="Q3705">
        <v>163.683333333333</v>
      </c>
      <c r="R3705">
        <v>163.683333333333</v>
      </c>
      <c r="S3705">
        <v>0</v>
      </c>
      <c r="T3705">
        <v>163.683333333333</v>
      </c>
      <c r="U3705">
        <v>143</v>
      </c>
      <c r="V3705">
        <f>SUMIF(货件明细!K:K,F3705,货件明细!AQ:AQ)</f>
        <v>0</v>
      </c>
      <c r="W3705">
        <f t="shared" si="228"/>
        <v>1</v>
      </c>
      <c r="X3705">
        <f t="shared" si="229"/>
        <v>143</v>
      </c>
      <c r="Y3705">
        <f>SUMIF(货件明细!K:K,F3705,货件明细!I:I)</f>
        <v>0</v>
      </c>
      <c r="Z3705">
        <f t="shared" si="230"/>
        <v>21.8</v>
      </c>
      <c r="AA3705">
        <f>SUMIF(货件明细!K:K,F3705,货件明细!J:J)</f>
        <v>0</v>
      </c>
      <c r="AB3705">
        <f t="shared" si="231"/>
        <v>1</v>
      </c>
    </row>
    <row r="3706" spans="1:28">
      <c r="A3706">
        <v>2025</v>
      </c>
      <c r="B3706">
        <v>6</v>
      </c>
      <c r="C3706">
        <v>24</v>
      </c>
      <c r="D3706" s="4">
        <v>45822</v>
      </c>
      <c r="E3706" t="s">
        <v>28</v>
      </c>
      <c r="F3706" t="s">
        <v>3847</v>
      </c>
      <c r="G3706" t="s">
        <v>74</v>
      </c>
      <c r="H3706" t="s">
        <v>44</v>
      </c>
      <c r="I3706" t="s">
        <v>129</v>
      </c>
      <c r="J3706" t="s">
        <v>45</v>
      </c>
      <c r="K3706" t="s">
        <v>45</v>
      </c>
      <c r="L3706" t="s">
        <v>46</v>
      </c>
      <c r="M3706" t="s">
        <v>2882</v>
      </c>
      <c r="N3706" t="s">
        <v>3809</v>
      </c>
      <c r="O3706">
        <v>21.8</v>
      </c>
      <c r="Q3706">
        <v>158.316666666667</v>
      </c>
      <c r="R3706">
        <v>158.316666666667</v>
      </c>
      <c r="S3706">
        <v>0</v>
      </c>
      <c r="T3706">
        <v>158.316666666667</v>
      </c>
      <c r="U3706">
        <v>143</v>
      </c>
      <c r="V3706">
        <f>SUMIF(货件明细!K:K,F3706,货件明细!AQ:AQ)</f>
        <v>0</v>
      </c>
      <c r="W3706">
        <f t="shared" si="228"/>
        <v>1</v>
      </c>
      <c r="X3706">
        <f t="shared" si="229"/>
        <v>143</v>
      </c>
      <c r="Y3706">
        <f>SUMIF(货件明细!K:K,F3706,货件明细!I:I)</f>
        <v>0</v>
      </c>
      <c r="Z3706">
        <f t="shared" si="230"/>
        <v>21.8</v>
      </c>
      <c r="AA3706">
        <f>SUMIF(货件明细!K:K,F3706,货件明细!J:J)</f>
        <v>0</v>
      </c>
      <c r="AB3706">
        <f t="shared" si="231"/>
        <v>1</v>
      </c>
    </row>
    <row r="3707" spans="1:28">
      <c r="A3707">
        <v>2025</v>
      </c>
      <c r="B3707">
        <v>6</v>
      </c>
      <c r="C3707">
        <v>24</v>
      </c>
      <c r="D3707" s="4">
        <v>45822</v>
      </c>
      <c r="E3707" t="s">
        <v>28</v>
      </c>
      <c r="F3707" t="s">
        <v>3848</v>
      </c>
      <c r="G3707" t="s">
        <v>56</v>
      </c>
      <c r="H3707" t="s">
        <v>44</v>
      </c>
      <c r="I3707" t="s">
        <v>129</v>
      </c>
      <c r="J3707" t="s">
        <v>45</v>
      </c>
      <c r="K3707" t="s">
        <v>45</v>
      </c>
      <c r="L3707" t="s">
        <v>46</v>
      </c>
      <c r="M3707" t="s">
        <v>2882</v>
      </c>
      <c r="N3707" t="s">
        <v>3809</v>
      </c>
      <c r="O3707">
        <v>21.8</v>
      </c>
      <c r="Q3707">
        <v>185.711111111111</v>
      </c>
      <c r="R3707">
        <v>185.711111111111</v>
      </c>
      <c r="S3707">
        <v>0</v>
      </c>
      <c r="T3707">
        <v>185.711111111111</v>
      </c>
      <c r="U3707">
        <v>143</v>
      </c>
      <c r="V3707">
        <f>SUMIF(货件明细!K:K,F3707,货件明细!AQ:AQ)</f>
        <v>0</v>
      </c>
      <c r="W3707">
        <f t="shared" si="228"/>
        <v>1</v>
      </c>
      <c r="X3707">
        <f t="shared" si="229"/>
        <v>143</v>
      </c>
      <c r="Y3707">
        <f>SUMIF(货件明细!K:K,F3707,货件明细!I:I)</f>
        <v>0</v>
      </c>
      <c r="Z3707">
        <f t="shared" si="230"/>
        <v>21.8</v>
      </c>
      <c r="AA3707">
        <f>SUMIF(货件明细!K:K,F3707,货件明细!J:J)</f>
        <v>0</v>
      </c>
      <c r="AB3707">
        <f t="shared" si="231"/>
        <v>1</v>
      </c>
    </row>
    <row r="3708" spans="1:28">
      <c r="A3708">
        <v>2025</v>
      </c>
      <c r="B3708">
        <v>6</v>
      </c>
      <c r="C3708">
        <v>24</v>
      </c>
      <c r="D3708" s="4">
        <v>45822</v>
      </c>
      <c r="E3708" t="s">
        <v>28</v>
      </c>
      <c r="F3708" t="s">
        <v>3849</v>
      </c>
      <c r="G3708" t="s">
        <v>372</v>
      </c>
      <c r="H3708" t="s">
        <v>71</v>
      </c>
      <c r="I3708" t="s">
        <v>111</v>
      </c>
      <c r="J3708" t="s">
        <v>45</v>
      </c>
      <c r="K3708" t="s">
        <v>45</v>
      </c>
      <c r="L3708" t="s">
        <v>46</v>
      </c>
      <c r="M3708" t="s">
        <v>47</v>
      </c>
      <c r="N3708" t="s">
        <v>48</v>
      </c>
      <c r="O3708">
        <v>29.7</v>
      </c>
      <c r="Q3708">
        <v>409.6</v>
      </c>
      <c r="R3708">
        <v>409.6</v>
      </c>
      <c r="S3708">
        <v>0</v>
      </c>
      <c r="T3708">
        <v>409.6</v>
      </c>
      <c r="U3708">
        <v>147</v>
      </c>
      <c r="V3708">
        <f>SUMIF(货件明细!K:K,F3708,货件明细!AQ:AQ)</f>
        <v>0</v>
      </c>
      <c r="W3708">
        <f t="shared" si="228"/>
        <v>1</v>
      </c>
      <c r="X3708">
        <f t="shared" si="229"/>
        <v>147</v>
      </c>
      <c r="Y3708">
        <f>SUMIF(货件明细!K:K,F3708,货件明细!I:I)</f>
        <v>0</v>
      </c>
      <c r="Z3708">
        <f t="shared" si="230"/>
        <v>29.7</v>
      </c>
      <c r="AA3708">
        <f>SUMIF(货件明细!K:K,F3708,货件明细!J:J)</f>
        <v>0</v>
      </c>
      <c r="AB3708">
        <f t="shared" si="231"/>
        <v>1</v>
      </c>
    </row>
    <row r="3709" spans="1:28">
      <c r="A3709">
        <v>2025</v>
      </c>
      <c r="B3709">
        <v>6</v>
      </c>
      <c r="C3709">
        <v>24</v>
      </c>
      <c r="D3709" s="4">
        <v>45822</v>
      </c>
      <c r="E3709" t="s">
        <v>28</v>
      </c>
      <c r="F3709" t="s">
        <v>3850</v>
      </c>
      <c r="G3709" t="s">
        <v>1563</v>
      </c>
      <c r="H3709" t="s">
        <v>71</v>
      </c>
      <c r="I3709" t="s">
        <v>111</v>
      </c>
      <c r="J3709" t="s">
        <v>45</v>
      </c>
      <c r="K3709" t="s">
        <v>45</v>
      </c>
      <c r="L3709" t="s">
        <v>46</v>
      </c>
      <c r="M3709" t="s">
        <v>47</v>
      </c>
      <c r="N3709" t="s">
        <v>48</v>
      </c>
      <c r="O3709">
        <v>29.7</v>
      </c>
      <c r="Q3709">
        <v>390.4</v>
      </c>
      <c r="R3709">
        <v>390.4</v>
      </c>
      <c r="S3709">
        <v>0</v>
      </c>
      <c r="T3709">
        <v>390.4</v>
      </c>
      <c r="U3709">
        <v>147</v>
      </c>
      <c r="V3709">
        <f>SUMIF(货件明细!K:K,F3709,货件明细!AQ:AQ)</f>
        <v>0</v>
      </c>
      <c r="W3709">
        <f t="shared" si="228"/>
        <v>1</v>
      </c>
      <c r="X3709">
        <f t="shared" si="229"/>
        <v>147</v>
      </c>
      <c r="Y3709">
        <f>SUMIF(货件明细!K:K,F3709,货件明细!I:I)</f>
        <v>0</v>
      </c>
      <c r="Z3709">
        <f t="shared" si="230"/>
        <v>29.7</v>
      </c>
      <c r="AA3709">
        <f>SUMIF(货件明细!K:K,F3709,货件明细!J:J)</f>
        <v>0</v>
      </c>
      <c r="AB3709">
        <f t="shared" si="231"/>
        <v>1</v>
      </c>
    </row>
    <row r="3710" spans="1:28">
      <c r="A3710">
        <v>2025</v>
      </c>
      <c r="B3710">
        <v>6</v>
      </c>
      <c r="C3710">
        <v>24</v>
      </c>
      <c r="D3710" s="4">
        <v>45822</v>
      </c>
      <c r="E3710" t="s">
        <v>28</v>
      </c>
      <c r="F3710" t="s">
        <v>3851</v>
      </c>
      <c r="G3710" t="s">
        <v>374</v>
      </c>
      <c r="H3710" t="s">
        <v>71</v>
      </c>
      <c r="I3710" t="s">
        <v>111</v>
      </c>
      <c r="J3710" t="s">
        <v>45</v>
      </c>
      <c r="K3710" t="s">
        <v>45</v>
      </c>
      <c r="L3710" t="s">
        <v>46</v>
      </c>
      <c r="M3710" t="s">
        <v>47</v>
      </c>
      <c r="N3710" t="s">
        <v>48</v>
      </c>
      <c r="O3710">
        <v>29.7</v>
      </c>
      <c r="Q3710">
        <v>409.6</v>
      </c>
      <c r="R3710">
        <v>409.6</v>
      </c>
      <c r="S3710">
        <v>0</v>
      </c>
      <c r="T3710">
        <v>409.6</v>
      </c>
      <c r="U3710">
        <v>147</v>
      </c>
      <c r="V3710">
        <f>SUMIF(货件明细!K:K,F3710,货件明细!AQ:AQ)</f>
        <v>0</v>
      </c>
      <c r="W3710">
        <f t="shared" si="228"/>
        <v>1</v>
      </c>
      <c r="X3710">
        <f t="shared" si="229"/>
        <v>147</v>
      </c>
      <c r="Y3710">
        <f>SUMIF(货件明细!K:K,F3710,货件明细!I:I)</f>
        <v>0</v>
      </c>
      <c r="Z3710">
        <f t="shared" si="230"/>
        <v>29.7</v>
      </c>
      <c r="AA3710">
        <f>SUMIF(货件明细!K:K,F3710,货件明细!J:J)</f>
        <v>0</v>
      </c>
      <c r="AB3710">
        <f t="shared" si="231"/>
        <v>1</v>
      </c>
    </row>
    <row r="3711" spans="1:28">
      <c r="A3711">
        <v>2025</v>
      </c>
      <c r="B3711">
        <v>6</v>
      </c>
      <c r="C3711">
        <v>24</v>
      </c>
      <c r="D3711" s="4">
        <v>45822</v>
      </c>
      <c r="E3711" t="s">
        <v>28</v>
      </c>
      <c r="F3711" t="s">
        <v>3852</v>
      </c>
      <c r="G3711" t="s">
        <v>392</v>
      </c>
      <c r="H3711" t="s">
        <v>44</v>
      </c>
      <c r="I3711" t="s">
        <v>111</v>
      </c>
      <c r="J3711" t="s">
        <v>45</v>
      </c>
      <c r="K3711" t="s">
        <v>45</v>
      </c>
      <c r="L3711" t="s">
        <v>46</v>
      </c>
      <c r="M3711" t="s">
        <v>65</v>
      </c>
      <c r="N3711" t="s">
        <v>1825</v>
      </c>
      <c r="O3711">
        <v>29.7</v>
      </c>
      <c r="Q3711">
        <v>438</v>
      </c>
      <c r="R3711">
        <v>468</v>
      </c>
      <c r="S3711">
        <v>0</v>
      </c>
      <c r="T3711">
        <v>468</v>
      </c>
      <c r="U3711">
        <v>147</v>
      </c>
      <c r="V3711">
        <f>SUMIF(货件明细!K:K,F3711,货件明细!AQ:AQ)</f>
        <v>0</v>
      </c>
      <c r="W3711">
        <f t="shared" si="228"/>
        <v>1</v>
      </c>
      <c r="X3711">
        <f t="shared" si="229"/>
        <v>147</v>
      </c>
      <c r="Y3711">
        <f>SUMIF(货件明细!K:K,F3711,货件明细!I:I)</f>
        <v>0</v>
      </c>
      <c r="Z3711">
        <f t="shared" si="230"/>
        <v>29.7</v>
      </c>
      <c r="AA3711">
        <f>SUMIF(货件明细!K:K,F3711,货件明细!J:J)</f>
        <v>0</v>
      </c>
      <c r="AB3711">
        <f t="shared" si="231"/>
        <v>1</v>
      </c>
    </row>
    <row r="3712" spans="1:28">
      <c r="A3712">
        <v>2025</v>
      </c>
      <c r="B3712">
        <v>6</v>
      </c>
      <c r="C3712">
        <v>24</v>
      </c>
      <c r="D3712" s="4">
        <v>45822</v>
      </c>
      <c r="E3712" t="s">
        <v>28</v>
      </c>
      <c r="F3712" t="s">
        <v>3853</v>
      </c>
      <c r="G3712" t="s">
        <v>50</v>
      </c>
      <c r="H3712" t="s">
        <v>31</v>
      </c>
      <c r="I3712" t="s">
        <v>111</v>
      </c>
      <c r="J3712" t="s">
        <v>45</v>
      </c>
      <c r="K3712" t="s">
        <v>45</v>
      </c>
      <c r="L3712" t="s">
        <v>46</v>
      </c>
      <c r="M3712" t="s">
        <v>65</v>
      </c>
      <c r="N3712" t="s">
        <v>1825</v>
      </c>
      <c r="O3712">
        <v>29.7</v>
      </c>
      <c r="Q3712">
        <v>489</v>
      </c>
      <c r="R3712">
        <v>519</v>
      </c>
      <c r="S3712">
        <v>0</v>
      </c>
      <c r="T3712">
        <v>519</v>
      </c>
      <c r="U3712">
        <v>147</v>
      </c>
      <c r="V3712">
        <f>SUMIF(货件明细!K:K,F3712,货件明细!AQ:AQ)</f>
        <v>0</v>
      </c>
      <c r="W3712">
        <f t="shared" si="228"/>
        <v>1</v>
      </c>
      <c r="X3712">
        <f t="shared" si="229"/>
        <v>147</v>
      </c>
      <c r="Y3712">
        <f>SUMIF(货件明细!K:K,F3712,货件明细!I:I)</f>
        <v>0</v>
      </c>
      <c r="Z3712">
        <f t="shared" si="230"/>
        <v>29.7</v>
      </c>
      <c r="AA3712">
        <f>SUMIF(货件明细!K:K,F3712,货件明细!J:J)</f>
        <v>0</v>
      </c>
      <c r="AB3712">
        <f t="shared" si="231"/>
        <v>1</v>
      </c>
    </row>
    <row r="3713" spans="1:28">
      <c r="A3713">
        <v>2025</v>
      </c>
      <c r="B3713">
        <v>6</v>
      </c>
      <c r="C3713">
        <v>25</v>
      </c>
      <c r="D3713" s="4">
        <v>45824</v>
      </c>
      <c r="E3713" t="s">
        <v>28</v>
      </c>
      <c r="F3713" t="s">
        <v>3854</v>
      </c>
      <c r="G3713" t="s">
        <v>43</v>
      </c>
      <c r="H3713" t="s">
        <v>44</v>
      </c>
      <c r="I3713" t="s">
        <v>145</v>
      </c>
      <c r="J3713" t="s">
        <v>1452</v>
      </c>
      <c r="K3713" t="s">
        <v>1452</v>
      </c>
      <c r="L3713" t="s">
        <v>46</v>
      </c>
      <c r="M3713" t="s">
        <v>65</v>
      </c>
      <c r="N3713" t="s">
        <v>1992</v>
      </c>
      <c r="O3713">
        <v>21</v>
      </c>
      <c r="Q3713">
        <v>296.1</v>
      </c>
      <c r="R3713">
        <v>296.1</v>
      </c>
      <c r="S3713">
        <v>0</v>
      </c>
      <c r="T3713">
        <v>296.1</v>
      </c>
      <c r="U3713">
        <v>135</v>
      </c>
      <c r="V3713">
        <f>SUMIF(货件明细!K:K,F3713,货件明细!AQ:AQ)</f>
        <v>0</v>
      </c>
      <c r="W3713">
        <f t="shared" si="228"/>
        <v>1</v>
      </c>
      <c r="X3713">
        <f t="shared" si="229"/>
        <v>135</v>
      </c>
      <c r="Y3713">
        <f>SUMIF(货件明细!K:K,F3713,货件明细!I:I)</f>
        <v>0</v>
      </c>
      <c r="Z3713">
        <f t="shared" si="230"/>
        <v>21</v>
      </c>
      <c r="AA3713">
        <f>SUMIF(货件明细!K:K,F3713,货件明细!J:J)</f>
        <v>0</v>
      </c>
      <c r="AB3713">
        <f t="shared" si="231"/>
        <v>1</v>
      </c>
    </row>
    <row r="3714" spans="1:28">
      <c r="A3714">
        <v>2025</v>
      </c>
      <c r="B3714">
        <v>6</v>
      </c>
      <c r="C3714">
        <v>25</v>
      </c>
      <c r="D3714" s="4">
        <v>45824</v>
      </c>
      <c r="E3714" t="s">
        <v>28</v>
      </c>
      <c r="F3714" t="s">
        <v>3855</v>
      </c>
      <c r="G3714" t="s">
        <v>70</v>
      </c>
      <c r="H3714" t="s">
        <v>71</v>
      </c>
      <c r="I3714" t="s">
        <v>145</v>
      </c>
      <c r="J3714" t="s">
        <v>1452</v>
      </c>
      <c r="K3714" t="s">
        <v>1452</v>
      </c>
      <c r="L3714" t="s">
        <v>46</v>
      </c>
      <c r="M3714" t="s">
        <v>65</v>
      </c>
      <c r="N3714" t="s">
        <v>1992</v>
      </c>
      <c r="O3714">
        <v>21</v>
      </c>
      <c r="Q3714">
        <v>258.3</v>
      </c>
      <c r="R3714">
        <v>258.3</v>
      </c>
      <c r="S3714">
        <v>0</v>
      </c>
      <c r="T3714">
        <v>258.3</v>
      </c>
      <c r="U3714">
        <v>135</v>
      </c>
      <c r="V3714">
        <f>SUMIF(货件明细!K:K,F3714,货件明细!AQ:AQ)</f>
        <v>0</v>
      </c>
      <c r="W3714">
        <f t="shared" ref="W3714:W3777" si="232">IF(V3714=U3714,0,1)</f>
        <v>1</v>
      </c>
      <c r="X3714">
        <f t="shared" ref="X3714:X3777" si="233">U3714</f>
        <v>135</v>
      </c>
      <c r="Y3714">
        <f>SUMIF(货件明细!K:K,F3714,货件明细!I:I)</f>
        <v>0</v>
      </c>
      <c r="Z3714">
        <f t="shared" ref="Z3714:Z3777" si="234">O3714-Y3714</f>
        <v>21</v>
      </c>
      <c r="AA3714">
        <f>SUMIF(货件明细!K:K,F3714,货件明细!J:J)</f>
        <v>0</v>
      </c>
      <c r="AB3714">
        <f t="shared" ref="AB3714:AB3777" si="235">IF(T3714=AA3714,0,1)</f>
        <v>1</v>
      </c>
    </row>
    <row r="3715" spans="1:28">
      <c r="A3715">
        <v>2025</v>
      </c>
      <c r="B3715">
        <v>6</v>
      </c>
      <c r="C3715">
        <v>25</v>
      </c>
      <c r="D3715" s="4">
        <v>45824</v>
      </c>
      <c r="E3715" t="s">
        <v>28</v>
      </c>
      <c r="F3715" t="s">
        <v>3856</v>
      </c>
      <c r="G3715" t="s">
        <v>374</v>
      </c>
      <c r="H3715" t="s">
        <v>71</v>
      </c>
      <c r="I3715" t="s">
        <v>145</v>
      </c>
      <c r="J3715" t="s">
        <v>1452</v>
      </c>
      <c r="K3715" t="s">
        <v>1452</v>
      </c>
      <c r="L3715" t="s">
        <v>46</v>
      </c>
      <c r="M3715" t="s">
        <v>65</v>
      </c>
      <c r="N3715" t="s">
        <v>1992</v>
      </c>
      <c r="O3715">
        <v>21</v>
      </c>
      <c r="Q3715">
        <v>258.3</v>
      </c>
      <c r="R3715">
        <v>258.3</v>
      </c>
      <c r="S3715">
        <v>0</v>
      </c>
      <c r="T3715">
        <v>258.3</v>
      </c>
      <c r="U3715">
        <v>135</v>
      </c>
      <c r="V3715">
        <f>SUMIF(货件明细!K:K,F3715,货件明细!AQ:AQ)</f>
        <v>0</v>
      </c>
      <c r="W3715">
        <f t="shared" si="232"/>
        <v>1</v>
      </c>
      <c r="X3715">
        <f t="shared" si="233"/>
        <v>135</v>
      </c>
      <c r="Y3715">
        <f>SUMIF(货件明细!K:K,F3715,货件明细!I:I)</f>
        <v>0</v>
      </c>
      <c r="Z3715">
        <f t="shared" si="234"/>
        <v>21</v>
      </c>
      <c r="AA3715">
        <f>SUMIF(货件明细!K:K,F3715,货件明细!J:J)</f>
        <v>0</v>
      </c>
      <c r="AB3715">
        <f t="shared" si="235"/>
        <v>1</v>
      </c>
    </row>
    <row r="3716" spans="1:28">
      <c r="A3716">
        <v>2025</v>
      </c>
      <c r="B3716">
        <v>6</v>
      </c>
      <c r="C3716">
        <v>25</v>
      </c>
      <c r="D3716" s="4">
        <v>45824</v>
      </c>
      <c r="E3716" t="s">
        <v>28</v>
      </c>
      <c r="F3716" t="s">
        <v>3857</v>
      </c>
      <c r="G3716" t="s">
        <v>50</v>
      </c>
      <c r="H3716" t="s">
        <v>31</v>
      </c>
      <c r="I3716" t="s">
        <v>145</v>
      </c>
      <c r="J3716" t="s">
        <v>1452</v>
      </c>
      <c r="K3716" t="s">
        <v>1452</v>
      </c>
      <c r="L3716" t="s">
        <v>46</v>
      </c>
      <c r="M3716" t="s">
        <v>65</v>
      </c>
      <c r="N3716" t="s">
        <v>1992</v>
      </c>
      <c r="O3716">
        <v>21</v>
      </c>
      <c r="Q3716">
        <v>319.2</v>
      </c>
      <c r="R3716">
        <v>319.2</v>
      </c>
      <c r="S3716">
        <v>0</v>
      </c>
      <c r="T3716">
        <v>319.2</v>
      </c>
      <c r="U3716">
        <v>135</v>
      </c>
      <c r="V3716">
        <f>SUMIF(货件明细!K:K,F3716,货件明细!AQ:AQ)</f>
        <v>0</v>
      </c>
      <c r="W3716">
        <f t="shared" si="232"/>
        <v>1</v>
      </c>
      <c r="X3716">
        <f t="shared" si="233"/>
        <v>135</v>
      </c>
      <c r="Y3716">
        <f>SUMIF(货件明细!K:K,F3716,货件明细!I:I)</f>
        <v>0</v>
      </c>
      <c r="Z3716">
        <f t="shared" si="234"/>
        <v>21</v>
      </c>
      <c r="AA3716">
        <f>SUMIF(货件明细!K:K,F3716,货件明细!J:J)</f>
        <v>0</v>
      </c>
      <c r="AB3716">
        <f t="shared" si="235"/>
        <v>1</v>
      </c>
    </row>
    <row r="3717" spans="1:28">
      <c r="A3717">
        <v>2025</v>
      </c>
      <c r="B3717">
        <v>6</v>
      </c>
      <c r="C3717">
        <v>25</v>
      </c>
      <c r="D3717" s="4">
        <v>45824</v>
      </c>
      <c r="E3717" t="s">
        <v>28</v>
      </c>
      <c r="F3717" t="s">
        <v>3858</v>
      </c>
      <c r="G3717" t="s">
        <v>392</v>
      </c>
      <c r="H3717" t="s">
        <v>44</v>
      </c>
      <c r="I3717" t="s">
        <v>145</v>
      </c>
      <c r="J3717" t="s">
        <v>1452</v>
      </c>
      <c r="K3717" t="s">
        <v>1452</v>
      </c>
      <c r="L3717" t="s">
        <v>46</v>
      </c>
      <c r="M3717" t="s">
        <v>65</v>
      </c>
      <c r="N3717" t="s">
        <v>1992</v>
      </c>
      <c r="O3717">
        <v>21</v>
      </c>
      <c r="Q3717">
        <v>300.3</v>
      </c>
      <c r="R3717">
        <v>300.3</v>
      </c>
      <c r="S3717">
        <v>0</v>
      </c>
      <c r="T3717">
        <v>300.3</v>
      </c>
      <c r="U3717">
        <v>135</v>
      </c>
      <c r="V3717">
        <f>SUMIF(货件明细!K:K,F3717,货件明细!AQ:AQ)</f>
        <v>0</v>
      </c>
      <c r="W3717">
        <f t="shared" si="232"/>
        <v>1</v>
      </c>
      <c r="X3717">
        <f t="shared" si="233"/>
        <v>135</v>
      </c>
      <c r="Y3717">
        <f>SUMIF(货件明细!K:K,F3717,货件明细!I:I)</f>
        <v>0</v>
      </c>
      <c r="Z3717">
        <f t="shared" si="234"/>
        <v>21</v>
      </c>
      <c r="AA3717">
        <f>SUMIF(货件明细!K:K,F3717,货件明细!J:J)</f>
        <v>0</v>
      </c>
      <c r="AB3717">
        <f t="shared" si="235"/>
        <v>1</v>
      </c>
    </row>
    <row r="3718" spans="1:28">
      <c r="A3718">
        <v>2025</v>
      </c>
      <c r="B3718">
        <v>6</v>
      </c>
      <c r="C3718">
        <v>25</v>
      </c>
      <c r="D3718" s="4">
        <v>45824</v>
      </c>
      <c r="E3718" t="s">
        <v>28</v>
      </c>
      <c r="F3718" t="s">
        <v>3859</v>
      </c>
      <c r="G3718" t="s">
        <v>374</v>
      </c>
      <c r="H3718" t="s">
        <v>71</v>
      </c>
      <c r="I3718" t="s">
        <v>96</v>
      </c>
      <c r="J3718" t="s">
        <v>1452</v>
      </c>
      <c r="K3718" t="s">
        <v>1452</v>
      </c>
      <c r="L3718" t="s">
        <v>46</v>
      </c>
      <c r="M3718" t="s">
        <v>65</v>
      </c>
      <c r="N3718" t="s">
        <v>1992</v>
      </c>
      <c r="O3718">
        <v>36.3</v>
      </c>
      <c r="Q3718">
        <v>455.1</v>
      </c>
      <c r="R3718">
        <v>455.1</v>
      </c>
      <c r="S3718">
        <v>0</v>
      </c>
      <c r="T3718">
        <v>455.1</v>
      </c>
      <c r="U3718">
        <v>180</v>
      </c>
      <c r="V3718">
        <f>SUMIF(货件明细!K:K,F3718,货件明细!AQ:AQ)</f>
        <v>0</v>
      </c>
      <c r="W3718">
        <f t="shared" si="232"/>
        <v>1</v>
      </c>
      <c r="X3718">
        <f t="shared" si="233"/>
        <v>180</v>
      </c>
      <c r="Y3718">
        <f>SUMIF(货件明细!K:K,F3718,货件明细!I:I)</f>
        <v>0</v>
      </c>
      <c r="Z3718">
        <f t="shared" si="234"/>
        <v>36.3</v>
      </c>
      <c r="AA3718">
        <f>SUMIF(货件明细!K:K,F3718,货件明细!J:J)</f>
        <v>0</v>
      </c>
      <c r="AB3718">
        <f t="shared" si="235"/>
        <v>1</v>
      </c>
    </row>
    <row r="3719" spans="1:28">
      <c r="A3719">
        <v>2025</v>
      </c>
      <c r="B3719">
        <v>6</v>
      </c>
      <c r="C3719">
        <v>25</v>
      </c>
      <c r="D3719" s="4">
        <v>45824</v>
      </c>
      <c r="E3719" t="s">
        <v>28</v>
      </c>
      <c r="F3719" t="s">
        <v>3860</v>
      </c>
      <c r="G3719" t="s">
        <v>50</v>
      </c>
      <c r="H3719" t="s">
        <v>31</v>
      </c>
      <c r="I3719" t="s">
        <v>96</v>
      </c>
      <c r="J3719" t="s">
        <v>1452</v>
      </c>
      <c r="K3719" t="s">
        <v>1452</v>
      </c>
      <c r="L3719" t="s">
        <v>46</v>
      </c>
      <c r="M3719" t="s">
        <v>65</v>
      </c>
      <c r="N3719" t="s">
        <v>1992</v>
      </c>
      <c r="O3719">
        <v>36.3</v>
      </c>
      <c r="Q3719">
        <v>562.4</v>
      </c>
      <c r="R3719">
        <v>562.4</v>
      </c>
      <c r="S3719">
        <v>0</v>
      </c>
      <c r="T3719">
        <v>562.4</v>
      </c>
      <c r="U3719">
        <v>180</v>
      </c>
      <c r="V3719">
        <f>SUMIF(货件明细!K:K,F3719,货件明细!AQ:AQ)</f>
        <v>0</v>
      </c>
      <c r="W3719">
        <f t="shared" si="232"/>
        <v>1</v>
      </c>
      <c r="X3719">
        <f t="shared" si="233"/>
        <v>180</v>
      </c>
      <c r="Y3719">
        <f>SUMIF(货件明细!K:K,F3719,货件明细!I:I)</f>
        <v>0</v>
      </c>
      <c r="Z3719">
        <f t="shared" si="234"/>
        <v>36.3</v>
      </c>
      <c r="AA3719">
        <f>SUMIF(货件明细!K:K,F3719,货件明细!J:J)</f>
        <v>0</v>
      </c>
      <c r="AB3719">
        <f t="shared" si="235"/>
        <v>1</v>
      </c>
    </row>
    <row r="3720" spans="1:28">
      <c r="A3720">
        <v>2025</v>
      </c>
      <c r="B3720">
        <v>6</v>
      </c>
      <c r="C3720">
        <v>25</v>
      </c>
      <c r="D3720" s="4">
        <v>45824</v>
      </c>
      <c r="E3720" t="s">
        <v>28</v>
      </c>
      <c r="F3720" t="s">
        <v>3861</v>
      </c>
      <c r="G3720" t="s">
        <v>43</v>
      </c>
      <c r="H3720" t="s">
        <v>44</v>
      </c>
      <c r="I3720" t="s">
        <v>96</v>
      </c>
      <c r="J3720" t="s">
        <v>1452</v>
      </c>
      <c r="K3720" t="s">
        <v>1452</v>
      </c>
      <c r="L3720" t="s">
        <v>46</v>
      </c>
      <c r="M3720" t="s">
        <v>65</v>
      </c>
      <c r="N3720" t="s">
        <v>1992</v>
      </c>
      <c r="O3720">
        <v>36.3</v>
      </c>
      <c r="Q3720">
        <v>521.7</v>
      </c>
      <c r="R3720">
        <v>521.7</v>
      </c>
      <c r="S3720">
        <v>0</v>
      </c>
      <c r="T3720">
        <v>521.7</v>
      </c>
      <c r="U3720">
        <v>180</v>
      </c>
      <c r="V3720">
        <f>SUMIF(货件明细!K:K,F3720,货件明细!AQ:AQ)</f>
        <v>0</v>
      </c>
      <c r="W3720">
        <f t="shared" si="232"/>
        <v>1</v>
      </c>
      <c r="X3720">
        <f t="shared" si="233"/>
        <v>180</v>
      </c>
      <c r="Y3720">
        <f>SUMIF(货件明细!K:K,F3720,货件明细!I:I)</f>
        <v>0</v>
      </c>
      <c r="Z3720">
        <f t="shared" si="234"/>
        <v>36.3</v>
      </c>
      <c r="AA3720">
        <f>SUMIF(货件明细!K:K,F3720,货件明细!J:J)</f>
        <v>0</v>
      </c>
      <c r="AB3720">
        <f t="shared" si="235"/>
        <v>1</v>
      </c>
    </row>
    <row r="3721" spans="1:28">
      <c r="A3721">
        <v>2025</v>
      </c>
      <c r="B3721">
        <v>6</v>
      </c>
      <c r="C3721">
        <v>25</v>
      </c>
      <c r="D3721" s="4">
        <v>45824</v>
      </c>
      <c r="E3721" t="s">
        <v>28</v>
      </c>
      <c r="F3721" t="s">
        <v>3862</v>
      </c>
      <c r="G3721" t="s">
        <v>70</v>
      </c>
      <c r="H3721" t="s">
        <v>71</v>
      </c>
      <c r="I3721" t="s">
        <v>96</v>
      </c>
      <c r="J3721" t="s">
        <v>1452</v>
      </c>
      <c r="K3721" t="s">
        <v>1452</v>
      </c>
      <c r="L3721" t="s">
        <v>46</v>
      </c>
      <c r="M3721" t="s">
        <v>65</v>
      </c>
      <c r="N3721" t="s">
        <v>1992</v>
      </c>
      <c r="O3721">
        <v>36.3</v>
      </c>
      <c r="Q3721">
        <v>455.1</v>
      </c>
      <c r="R3721">
        <v>455.1</v>
      </c>
      <c r="S3721">
        <v>0</v>
      </c>
      <c r="T3721">
        <v>455.1</v>
      </c>
      <c r="U3721">
        <v>180</v>
      </c>
      <c r="V3721">
        <f>SUMIF(货件明细!K:K,F3721,货件明细!AQ:AQ)</f>
        <v>0</v>
      </c>
      <c r="W3721">
        <f t="shared" si="232"/>
        <v>1</v>
      </c>
      <c r="X3721">
        <f t="shared" si="233"/>
        <v>180</v>
      </c>
      <c r="Y3721">
        <f>SUMIF(货件明细!K:K,F3721,货件明细!I:I)</f>
        <v>0</v>
      </c>
      <c r="Z3721">
        <f t="shared" si="234"/>
        <v>36.3</v>
      </c>
      <c r="AA3721">
        <f>SUMIF(货件明细!K:K,F3721,货件明细!J:J)</f>
        <v>0</v>
      </c>
      <c r="AB3721">
        <f t="shared" si="235"/>
        <v>1</v>
      </c>
    </row>
    <row r="3722" spans="1:28">
      <c r="A3722">
        <v>2025</v>
      </c>
      <c r="B3722">
        <v>6</v>
      </c>
      <c r="C3722">
        <v>25</v>
      </c>
      <c r="D3722" s="4">
        <v>45824</v>
      </c>
      <c r="E3722" t="s">
        <v>28</v>
      </c>
      <c r="F3722" t="s">
        <v>3863</v>
      </c>
      <c r="G3722" t="s">
        <v>392</v>
      </c>
      <c r="H3722" t="s">
        <v>44</v>
      </c>
      <c r="I3722" t="s">
        <v>96</v>
      </c>
      <c r="J3722" t="s">
        <v>1452</v>
      </c>
      <c r="K3722" t="s">
        <v>1452</v>
      </c>
      <c r="L3722" t="s">
        <v>46</v>
      </c>
      <c r="M3722" t="s">
        <v>65</v>
      </c>
      <c r="N3722" t="s">
        <v>1992</v>
      </c>
      <c r="O3722">
        <v>36.3</v>
      </c>
      <c r="Q3722">
        <v>529.1</v>
      </c>
      <c r="R3722">
        <v>529.1</v>
      </c>
      <c r="S3722">
        <v>0</v>
      </c>
      <c r="T3722">
        <v>529.1</v>
      </c>
      <c r="U3722">
        <v>180</v>
      </c>
      <c r="V3722">
        <f>SUMIF(货件明细!K:K,F3722,货件明细!AQ:AQ)</f>
        <v>0</v>
      </c>
      <c r="W3722">
        <f t="shared" si="232"/>
        <v>1</v>
      </c>
      <c r="X3722">
        <f t="shared" si="233"/>
        <v>180</v>
      </c>
      <c r="Y3722">
        <f>SUMIF(货件明细!K:K,F3722,货件明细!I:I)</f>
        <v>0</v>
      </c>
      <c r="Z3722">
        <f t="shared" si="234"/>
        <v>36.3</v>
      </c>
      <c r="AA3722">
        <f>SUMIF(货件明细!K:K,F3722,货件明细!J:J)</f>
        <v>0</v>
      </c>
      <c r="AB3722">
        <f t="shared" si="235"/>
        <v>1</v>
      </c>
    </row>
    <row r="3723" spans="1:28">
      <c r="A3723">
        <v>2025</v>
      </c>
      <c r="B3723">
        <v>6</v>
      </c>
      <c r="C3723">
        <v>25</v>
      </c>
      <c r="D3723" s="4">
        <v>45824</v>
      </c>
      <c r="E3723" t="s">
        <v>28</v>
      </c>
      <c r="F3723" t="s">
        <v>3864</v>
      </c>
      <c r="G3723" t="s">
        <v>374</v>
      </c>
      <c r="H3723" t="s">
        <v>71</v>
      </c>
      <c r="I3723" t="s">
        <v>32</v>
      </c>
      <c r="J3723" t="s">
        <v>1452</v>
      </c>
      <c r="K3723" t="s">
        <v>1452</v>
      </c>
      <c r="L3723" t="s">
        <v>46</v>
      </c>
      <c r="M3723" t="s">
        <v>65</v>
      </c>
      <c r="N3723" t="s">
        <v>1992</v>
      </c>
      <c r="O3723">
        <v>17.3</v>
      </c>
      <c r="Q3723">
        <v>221.4</v>
      </c>
      <c r="R3723">
        <v>221.4</v>
      </c>
      <c r="S3723">
        <v>0</v>
      </c>
      <c r="T3723">
        <v>221.4</v>
      </c>
      <c r="U3723">
        <v>63</v>
      </c>
      <c r="V3723">
        <f>SUMIF(货件明细!K:K,F3723,货件明细!AQ:AQ)</f>
        <v>0</v>
      </c>
      <c r="W3723">
        <f t="shared" si="232"/>
        <v>1</v>
      </c>
      <c r="X3723">
        <f t="shared" si="233"/>
        <v>63</v>
      </c>
      <c r="Y3723">
        <f>SUMIF(货件明细!K:K,F3723,货件明细!I:I)</f>
        <v>0</v>
      </c>
      <c r="Z3723">
        <f t="shared" si="234"/>
        <v>17.3</v>
      </c>
      <c r="AA3723">
        <f>SUMIF(货件明细!K:K,F3723,货件明细!J:J)</f>
        <v>0</v>
      </c>
      <c r="AB3723">
        <f t="shared" si="235"/>
        <v>1</v>
      </c>
    </row>
    <row r="3724" spans="1:28">
      <c r="A3724">
        <v>2025</v>
      </c>
      <c r="B3724">
        <v>6</v>
      </c>
      <c r="C3724">
        <v>25</v>
      </c>
      <c r="D3724" s="4">
        <v>45824</v>
      </c>
      <c r="E3724" t="s">
        <v>28</v>
      </c>
      <c r="F3724" t="s">
        <v>3865</v>
      </c>
      <c r="G3724" t="s">
        <v>70</v>
      </c>
      <c r="H3724" t="s">
        <v>71</v>
      </c>
      <c r="I3724" t="s">
        <v>32</v>
      </c>
      <c r="J3724" t="s">
        <v>1452</v>
      </c>
      <c r="K3724" t="s">
        <v>1452</v>
      </c>
      <c r="L3724" t="s">
        <v>46</v>
      </c>
      <c r="M3724" t="s">
        <v>65</v>
      </c>
      <c r="N3724" t="s">
        <v>1992</v>
      </c>
      <c r="O3724">
        <v>17.3</v>
      </c>
      <c r="Q3724">
        <v>221.4</v>
      </c>
      <c r="R3724">
        <v>221.4</v>
      </c>
      <c r="S3724">
        <v>0</v>
      </c>
      <c r="T3724">
        <v>221.4</v>
      </c>
      <c r="U3724">
        <v>63</v>
      </c>
      <c r="V3724">
        <f>SUMIF(货件明细!K:K,F3724,货件明细!AQ:AQ)</f>
        <v>0</v>
      </c>
      <c r="W3724">
        <f t="shared" si="232"/>
        <v>1</v>
      </c>
      <c r="X3724">
        <f t="shared" si="233"/>
        <v>63</v>
      </c>
      <c r="Y3724">
        <f>SUMIF(货件明细!K:K,F3724,货件明细!I:I)</f>
        <v>0</v>
      </c>
      <c r="Z3724">
        <f t="shared" si="234"/>
        <v>17.3</v>
      </c>
      <c r="AA3724">
        <f>SUMIF(货件明细!K:K,F3724,货件明细!J:J)</f>
        <v>0</v>
      </c>
      <c r="AB3724">
        <f t="shared" si="235"/>
        <v>1</v>
      </c>
    </row>
    <row r="3725" spans="1:28">
      <c r="A3725">
        <v>2025</v>
      </c>
      <c r="B3725">
        <v>6</v>
      </c>
      <c r="C3725">
        <v>25</v>
      </c>
      <c r="D3725" s="4">
        <v>45824</v>
      </c>
      <c r="E3725" t="s">
        <v>28</v>
      </c>
      <c r="F3725" t="s">
        <v>3866</v>
      </c>
      <c r="G3725" t="s">
        <v>50</v>
      </c>
      <c r="H3725" t="s">
        <v>31</v>
      </c>
      <c r="I3725" t="s">
        <v>32</v>
      </c>
      <c r="J3725" t="s">
        <v>1452</v>
      </c>
      <c r="K3725" t="s">
        <v>1452</v>
      </c>
      <c r="L3725" t="s">
        <v>46</v>
      </c>
      <c r="M3725" t="s">
        <v>65</v>
      </c>
      <c r="N3725" t="s">
        <v>1992</v>
      </c>
      <c r="O3725">
        <v>17.3</v>
      </c>
      <c r="Q3725">
        <v>273.6</v>
      </c>
      <c r="R3725">
        <v>273.6</v>
      </c>
      <c r="S3725">
        <v>0</v>
      </c>
      <c r="T3725">
        <v>273.6</v>
      </c>
      <c r="U3725">
        <v>63</v>
      </c>
      <c r="V3725">
        <f>SUMIF(货件明细!K:K,F3725,货件明细!AQ:AQ)</f>
        <v>0</v>
      </c>
      <c r="W3725">
        <f t="shared" si="232"/>
        <v>1</v>
      </c>
      <c r="X3725">
        <f t="shared" si="233"/>
        <v>63</v>
      </c>
      <c r="Y3725">
        <f>SUMIF(货件明细!K:K,F3725,货件明细!I:I)</f>
        <v>0</v>
      </c>
      <c r="Z3725">
        <f t="shared" si="234"/>
        <v>17.3</v>
      </c>
      <c r="AA3725">
        <f>SUMIF(货件明细!K:K,F3725,货件明细!J:J)</f>
        <v>0</v>
      </c>
      <c r="AB3725">
        <f t="shared" si="235"/>
        <v>1</v>
      </c>
    </row>
    <row r="3726" spans="1:28">
      <c r="A3726">
        <v>2025</v>
      </c>
      <c r="B3726">
        <v>6</v>
      </c>
      <c r="C3726">
        <v>25</v>
      </c>
      <c r="D3726" s="4">
        <v>45824</v>
      </c>
      <c r="E3726" t="s">
        <v>28</v>
      </c>
      <c r="F3726" t="s">
        <v>3867</v>
      </c>
      <c r="G3726" t="s">
        <v>392</v>
      </c>
      <c r="H3726" t="s">
        <v>44</v>
      </c>
      <c r="I3726" t="s">
        <v>32</v>
      </c>
      <c r="J3726" t="s">
        <v>1452</v>
      </c>
      <c r="K3726" t="s">
        <v>1452</v>
      </c>
      <c r="L3726" t="s">
        <v>46</v>
      </c>
      <c r="M3726" t="s">
        <v>65</v>
      </c>
      <c r="N3726" t="s">
        <v>1992</v>
      </c>
      <c r="O3726">
        <v>17.3</v>
      </c>
      <c r="Q3726">
        <v>257.4</v>
      </c>
      <c r="R3726">
        <v>257.4</v>
      </c>
      <c r="S3726">
        <v>0</v>
      </c>
      <c r="T3726">
        <v>257.4</v>
      </c>
      <c r="U3726">
        <v>63</v>
      </c>
      <c r="V3726">
        <f>SUMIF(货件明细!K:K,F3726,货件明细!AQ:AQ)</f>
        <v>0</v>
      </c>
      <c r="W3726">
        <f t="shared" si="232"/>
        <v>1</v>
      </c>
      <c r="X3726">
        <f t="shared" si="233"/>
        <v>63</v>
      </c>
      <c r="Y3726">
        <f>SUMIF(货件明细!K:K,F3726,货件明细!I:I)</f>
        <v>0</v>
      </c>
      <c r="Z3726">
        <f t="shared" si="234"/>
        <v>17.3</v>
      </c>
      <c r="AA3726">
        <f>SUMIF(货件明细!K:K,F3726,货件明细!J:J)</f>
        <v>0</v>
      </c>
      <c r="AB3726">
        <f t="shared" si="235"/>
        <v>1</v>
      </c>
    </row>
    <row r="3727" spans="1:28">
      <c r="A3727">
        <v>2025</v>
      </c>
      <c r="B3727">
        <v>6</v>
      </c>
      <c r="C3727">
        <v>25</v>
      </c>
      <c r="D3727" s="4">
        <v>45824</v>
      </c>
      <c r="E3727" t="s">
        <v>28</v>
      </c>
      <c r="F3727" t="s">
        <v>3868</v>
      </c>
      <c r="G3727" t="s">
        <v>43</v>
      </c>
      <c r="H3727" t="s">
        <v>44</v>
      </c>
      <c r="I3727" t="s">
        <v>32</v>
      </c>
      <c r="J3727" t="s">
        <v>1452</v>
      </c>
      <c r="K3727" t="s">
        <v>1452</v>
      </c>
      <c r="L3727" t="s">
        <v>46</v>
      </c>
      <c r="M3727" t="s">
        <v>65</v>
      </c>
      <c r="N3727" t="s">
        <v>1992</v>
      </c>
      <c r="O3727">
        <v>17.3</v>
      </c>
      <c r="Q3727">
        <v>253.8</v>
      </c>
      <c r="R3727">
        <v>253.8</v>
      </c>
      <c r="S3727">
        <v>0</v>
      </c>
      <c r="T3727">
        <v>253.8</v>
      </c>
      <c r="U3727">
        <v>63</v>
      </c>
      <c r="V3727">
        <f>SUMIF(货件明细!K:K,F3727,货件明细!AQ:AQ)</f>
        <v>0</v>
      </c>
      <c r="W3727">
        <f t="shared" si="232"/>
        <v>1</v>
      </c>
      <c r="X3727">
        <f t="shared" si="233"/>
        <v>63</v>
      </c>
      <c r="Y3727">
        <f>SUMIF(货件明细!K:K,F3727,货件明细!I:I)</f>
        <v>0</v>
      </c>
      <c r="Z3727">
        <f t="shared" si="234"/>
        <v>17.3</v>
      </c>
      <c r="AA3727">
        <f>SUMIF(货件明细!K:K,F3727,货件明细!J:J)</f>
        <v>0</v>
      </c>
      <c r="AB3727">
        <f t="shared" si="235"/>
        <v>1</v>
      </c>
    </row>
    <row r="3728" spans="1:28">
      <c r="A3728">
        <v>2025</v>
      </c>
      <c r="B3728">
        <v>6</v>
      </c>
      <c r="C3728">
        <v>25</v>
      </c>
      <c r="D3728" s="4">
        <v>45824</v>
      </c>
      <c r="E3728" t="s">
        <v>28</v>
      </c>
      <c r="F3728" t="s">
        <v>3869</v>
      </c>
      <c r="G3728" t="s">
        <v>70</v>
      </c>
      <c r="H3728" t="s">
        <v>71</v>
      </c>
      <c r="I3728" t="s">
        <v>57</v>
      </c>
      <c r="J3728" t="s">
        <v>1452</v>
      </c>
      <c r="K3728" t="s">
        <v>1452</v>
      </c>
      <c r="L3728" t="s">
        <v>46</v>
      </c>
      <c r="M3728" t="s">
        <v>65</v>
      </c>
      <c r="N3728" t="s">
        <v>1992</v>
      </c>
      <c r="O3728">
        <v>18.35</v>
      </c>
      <c r="Q3728">
        <v>221.4</v>
      </c>
      <c r="R3728">
        <v>221.4</v>
      </c>
      <c r="S3728">
        <v>0</v>
      </c>
      <c r="T3728">
        <v>221.4</v>
      </c>
      <c r="U3728">
        <v>73</v>
      </c>
      <c r="V3728">
        <f>SUMIF(货件明细!K:K,F3728,货件明细!AQ:AQ)</f>
        <v>0</v>
      </c>
      <c r="W3728">
        <f t="shared" si="232"/>
        <v>1</v>
      </c>
      <c r="X3728">
        <f t="shared" si="233"/>
        <v>73</v>
      </c>
      <c r="Y3728">
        <f>SUMIF(货件明细!K:K,F3728,货件明细!I:I)</f>
        <v>0</v>
      </c>
      <c r="Z3728">
        <f t="shared" si="234"/>
        <v>18.35</v>
      </c>
      <c r="AA3728">
        <f>SUMIF(货件明细!K:K,F3728,货件明细!J:J)</f>
        <v>0</v>
      </c>
      <c r="AB3728">
        <f t="shared" si="235"/>
        <v>1</v>
      </c>
    </row>
    <row r="3729" spans="1:28">
      <c r="A3729">
        <v>2025</v>
      </c>
      <c r="B3729">
        <v>6</v>
      </c>
      <c r="C3729">
        <v>25</v>
      </c>
      <c r="D3729" s="4">
        <v>45824</v>
      </c>
      <c r="E3729" t="s">
        <v>28</v>
      </c>
      <c r="F3729" t="s">
        <v>3870</v>
      </c>
      <c r="G3729" t="s">
        <v>374</v>
      </c>
      <c r="H3729" t="s">
        <v>71</v>
      </c>
      <c r="I3729" t="s">
        <v>57</v>
      </c>
      <c r="J3729" t="s">
        <v>1452</v>
      </c>
      <c r="K3729" t="s">
        <v>1452</v>
      </c>
      <c r="L3729" t="s">
        <v>46</v>
      </c>
      <c r="M3729" t="s">
        <v>65</v>
      </c>
      <c r="N3729" t="s">
        <v>1992</v>
      </c>
      <c r="O3729">
        <v>18.35</v>
      </c>
      <c r="Q3729">
        <v>221.4</v>
      </c>
      <c r="R3729">
        <v>221.4</v>
      </c>
      <c r="S3729">
        <v>0</v>
      </c>
      <c r="T3729">
        <v>221.4</v>
      </c>
      <c r="U3729">
        <v>73</v>
      </c>
      <c r="V3729">
        <f>SUMIF(货件明细!K:K,F3729,货件明细!AQ:AQ)</f>
        <v>0</v>
      </c>
      <c r="W3729">
        <f t="shared" si="232"/>
        <v>1</v>
      </c>
      <c r="X3729">
        <f t="shared" si="233"/>
        <v>73</v>
      </c>
      <c r="Y3729">
        <f>SUMIF(货件明细!K:K,F3729,货件明细!I:I)</f>
        <v>0</v>
      </c>
      <c r="Z3729">
        <f t="shared" si="234"/>
        <v>18.35</v>
      </c>
      <c r="AA3729">
        <f>SUMIF(货件明细!K:K,F3729,货件明细!J:J)</f>
        <v>0</v>
      </c>
      <c r="AB3729">
        <f t="shared" si="235"/>
        <v>1</v>
      </c>
    </row>
    <row r="3730" spans="1:28">
      <c r="A3730">
        <v>2025</v>
      </c>
      <c r="B3730">
        <v>6</v>
      </c>
      <c r="C3730">
        <v>25</v>
      </c>
      <c r="D3730" s="4">
        <v>45824</v>
      </c>
      <c r="E3730" t="s">
        <v>28</v>
      </c>
      <c r="F3730" t="s">
        <v>3871</v>
      </c>
      <c r="G3730" t="s">
        <v>43</v>
      </c>
      <c r="H3730" t="s">
        <v>44</v>
      </c>
      <c r="I3730" t="s">
        <v>57</v>
      </c>
      <c r="J3730" t="s">
        <v>1452</v>
      </c>
      <c r="K3730" t="s">
        <v>1452</v>
      </c>
      <c r="L3730" t="s">
        <v>46</v>
      </c>
      <c r="M3730" t="s">
        <v>65</v>
      </c>
      <c r="N3730" t="s">
        <v>1992</v>
      </c>
      <c r="O3730">
        <v>18.35</v>
      </c>
      <c r="Q3730">
        <v>253.8</v>
      </c>
      <c r="R3730">
        <v>253.8</v>
      </c>
      <c r="S3730">
        <v>0</v>
      </c>
      <c r="T3730">
        <v>253.8</v>
      </c>
      <c r="U3730">
        <v>73</v>
      </c>
      <c r="V3730">
        <f>SUMIF(货件明细!K:K,F3730,货件明细!AQ:AQ)</f>
        <v>0</v>
      </c>
      <c r="W3730">
        <f t="shared" si="232"/>
        <v>1</v>
      </c>
      <c r="X3730">
        <f t="shared" si="233"/>
        <v>73</v>
      </c>
      <c r="Y3730">
        <f>SUMIF(货件明细!K:K,F3730,货件明细!I:I)</f>
        <v>0</v>
      </c>
      <c r="Z3730">
        <f t="shared" si="234"/>
        <v>18.35</v>
      </c>
      <c r="AA3730">
        <f>SUMIF(货件明细!K:K,F3730,货件明细!J:J)</f>
        <v>0</v>
      </c>
      <c r="AB3730">
        <f t="shared" si="235"/>
        <v>1</v>
      </c>
    </row>
    <row r="3731" spans="1:28">
      <c r="A3731">
        <v>2025</v>
      </c>
      <c r="B3731">
        <v>6</v>
      </c>
      <c r="C3731">
        <v>25</v>
      </c>
      <c r="D3731" s="4">
        <v>45824</v>
      </c>
      <c r="E3731" t="s">
        <v>28</v>
      </c>
      <c r="F3731" t="s">
        <v>3872</v>
      </c>
      <c r="G3731" t="s">
        <v>50</v>
      </c>
      <c r="H3731" t="s">
        <v>31</v>
      </c>
      <c r="I3731" t="s">
        <v>57</v>
      </c>
      <c r="J3731" t="s">
        <v>1452</v>
      </c>
      <c r="K3731" t="s">
        <v>1452</v>
      </c>
      <c r="L3731" t="s">
        <v>46</v>
      </c>
      <c r="M3731" t="s">
        <v>65</v>
      </c>
      <c r="N3731" t="s">
        <v>1992</v>
      </c>
      <c r="O3731">
        <v>18.35</v>
      </c>
      <c r="Q3731">
        <v>273.6</v>
      </c>
      <c r="R3731">
        <v>273.6</v>
      </c>
      <c r="S3731">
        <v>0</v>
      </c>
      <c r="T3731">
        <v>273.6</v>
      </c>
      <c r="U3731">
        <v>73</v>
      </c>
      <c r="V3731">
        <f>SUMIF(货件明细!K:K,F3731,货件明细!AQ:AQ)</f>
        <v>0</v>
      </c>
      <c r="W3731">
        <f t="shared" si="232"/>
        <v>1</v>
      </c>
      <c r="X3731">
        <f t="shared" si="233"/>
        <v>73</v>
      </c>
      <c r="Y3731">
        <f>SUMIF(货件明细!K:K,F3731,货件明细!I:I)</f>
        <v>0</v>
      </c>
      <c r="Z3731">
        <f t="shared" si="234"/>
        <v>18.35</v>
      </c>
      <c r="AA3731">
        <f>SUMIF(货件明细!K:K,F3731,货件明细!J:J)</f>
        <v>0</v>
      </c>
      <c r="AB3731">
        <f t="shared" si="235"/>
        <v>1</v>
      </c>
    </row>
    <row r="3732" spans="1:28">
      <c r="A3732">
        <v>2025</v>
      </c>
      <c r="B3732">
        <v>6</v>
      </c>
      <c r="C3732">
        <v>25</v>
      </c>
      <c r="D3732" s="4">
        <v>45824</v>
      </c>
      <c r="E3732" t="s">
        <v>28</v>
      </c>
      <c r="F3732" t="s">
        <v>3873</v>
      </c>
      <c r="G3732" t="s">
        <v>392</v>
      </c>
      <c r="H3732" t="s">
        <v>44</v>
      </c>
      <c r="I3732" t="s">
        <v>57</v>
      </c>
      <c r="J3732" t="s">
        <v>1452</v>
      </c>
      <c r="K3732" t="s">
        <v>1452</v>
      </c>
      <c r="L3732" t="s">
        <v>46</v>
      </c>
      <c r="M3732" t="s">
        <v>65</v>
      </c>
      <c r="N3732" t="s">
        <v>1992</v>
      </c>
      <c r="O3732">
        <v>18.35</v>
      </c>
      <c r="Q3732">
        <v>257.4</v>
      </c>
      <c r="R3732">
        <v>257.4</v>
      </c>
      <c r="S3732">
        <v>0</v>
      </c>
      <c r="T3732">
        <v>257.4</v>
      </c>
      <c r="U3732">
        <v>73</v>
      </c>
      <c r="V3732">
        <f>SUMIF(货件明细!K:K,F3732,货件明细!AQ:AQ)</f>
        <v>0</v>
      </c>
      <c r="W3732">
        <f t="shared" si="232"/>
        <v>1</v>
      </c>
      <c r="X3732">
        <f t="shared" si="233"/>
        <v>73</v>
      </c>
      <c r="Y3732">
        <f>SUMIF(货件明细!K:K,F3732,货件明细!I:I)</f>
        <v>0</v>
      </c>
      <c r="Z3732">
        <f t="shared" si="234"/>
        <v>18.35</v>
      </c>
      <c r="AA3732">
        <f>SUMIF(货件明细!K:K,F3732,货件明细!J:J)</f>
        <v>0</v>
      </c>
      <c r="AB3732">
        <f t="shared" si="235"/>
        <v>1</v>
      </c>
    </row>
    <row r="3733" spans="1:28">
      <c r="A3733">
        <v>2025</v>
      </c>
      <c r="B3733">
        <v>6</v>
      </c>
      <c r="C3733">
        <v>25</v>
      </c>
      <c r="D3733" s="4">
        <v>45824</v>
      </c>
      <c r="E3733" t="s">
        <v>28</v>
      </c>
      <c r="F3733" t="s">
        <v>3874</v>
      </c>
      <c r="G3733" t="s">
        <v>30</v>
      </c>
      <c r="H3733" t="s">
        <v>31</v>
      </c>
      <c r="I3733" t="s">
        <v>32</v>
      </c>
      <c r="J3733" t="s">
        <v>1110</v>
      </c>
      <c r="K3733" t="s">
        <v>1110</v>
      </c>
      <c r="L3733" t="s">
        <v>34</v>
      </c>
      <c r="M3733" t="s">
        <v>65</v>
      </c>
      <c r="N3733" t="s">
        <v>2857</v>
      </c>
      <c r="O3733">
        <v>36.6</v>
      </c>
      <c r="Q3733">
        <v>1517</v>
      </c>
      <c r="R3733">
        <v>1517</v>
      </c>
      <c r="S3733">
        <v>128.2688</v>
      </c>
      <c r="T3733">
        <v>1645.2688</v>
      </c>
      <c r="U3733">
        <v>80</v>
      </c>
      <c r="V3733">
        <f>SUMIF(货件明细!K:K,F3733,货件明细!AQ:AQ)</f>
        <v>0</v>
      </c>
      <c r="W3733">
        <f t="shared" si="232"/>
        <v>1</v>
      </c>
      <c r="X3733">
        <f t="shared" si="233"/>
        <v>80</v>
      </c>
      <c r="Y3733">
        <f>SUMIF(货件明细!K:K,F3733,货件明细!I:I)</f>
        <v>0</v>
      </c>
      <c r="Z3733">
        <f t="shared" si="234"/>
        <v>36.6</v>
      </c>
      <c r="AA3733">
        <f>SUMIF(货件明细!K:K,F3733,货件明细!J:J)</f>
        <v>0</v>
      </c>
      <c r="AB3733">
        <f t="shared" si="235"/>
        <v>1</v>
      </c>
    </row>
    <row r="3734" spans="1:28">
      <c r="A3734">
        <v>2025</v>
      </c>
      <c r="B3734">
        <v>6</v>
      </c>
      <c r="C3734">
        <v>25</v>
      </c>
      <c r="D3734" s="4">
        <v>45824</v>
      </c>
      <c r="E3734" t="s">
        <v>28</v>
      </c>
      <c r="F3734" t="s">
        <v>3875</v>
      </c>
      <c r="G3734" t="s">
        <v>30</v>
      </c>
      <c r="H3734" t="s">
        <v>31</v>
      </c>
      <c r="I3734" t="s">
        <v>57</v>
      </c>
      <c r="J3734" t="s">
        <v>1110</v>
      </c>
      <c r="K3734" t="s">
        <v>1110</v>
      </c>
      <c r="L3734" t="s">
        <v>34</v>
      </c>
      <c r="M3734" t="s">
        <v>65</v>
      </c>
      <c r="N3734" t="s">
        <v>2857</v>
      </c>
      <c r="O3734">
        <v>19.55</v>
      </c>
      <c r="Q3734">
        <v>820</v>
      </c>
      <c r="R3734">
        <v>820</v>
      </c>
      <c r="S3734">
        <v>99.40832</v>
      </c>
      <c r="T3734">
        <v>919.40832</v>
      </c>
      <c r="U3734">
        <v>62</v>
      </c>
      <c r="V3734">
        <f>SUMIF(货件明细!K:K,F3734,货件明细!AQ:AQ)</f>
        <v>0</v>
      </c>
      <c r="W3734">
        <f t="shared" si="232"/>
        <v>1</v>
      </c>
      <c r="X3734">
        <f t="shared" si="233"/>
        <v>62</v>
      </c>
      <c r="Y3734">
        <f>SUMIF(货件明细!K:K,F3734,货件明细!I:I)</f>
        <v>0</v>
      </c>
      <c r="Z3734">
        <f t="shared" si="234"/>
        <v>19.55</v>
      </c>
      <c r="AA3734">
        <f>SUMIF(货件明细!K:K,F3734,货件明细!J:J)</f>
        <v>0</v>
      </c>
      <c r="AB3734">
        <f t="shared" si="235"/>
        <v>1</v>
      </c>
    </row>
    <row r="3735" spans="1:28">
      <c r="A3735">
        <v>2025</v>
      </c>
      <c r="B3735">
        <v>6</v>
      </c>
      <c r="C3735">
        <v>25</v>
      </c>
      <c r="D3735" s="4">
        <v>45825</v>
      </c>
      <c r="E3735" t="s">
        <v>28</v>
      </c>
      <c r="F3735" t="s">
        <v>3876</v>
      </c>
      <c r="G3735" t="s">
        <v>2298</v>
      </c>
      <c r="H3735" t="s">
        <v>31</v>
      </c>
      <c r="I3735" t="s">
        <v>39</v>
      </c>
      <c r="J3735" t="s">
        <v>33</v>
      </c>
      <c r="K3735" t="s">
        <v>33</v>
      </c>
      <c r="L3735" t="s">
        <v>34</v>
      </c>
      <c r="M3735" t="s">
        <v>2856</v>
      </c>
      <c r="N3735" t="s">
        <v>272</v>
      </c>
      <c r="O3735">
        <v>22.65</v>
      </c>
      <c r="Q3735">
        <v>1296</v>
      </c>
      <c r="R3735">
        <v>1461</v>
      </c>
      <c r="S3735">
        <v>183.07456</v>
      </c>
      <c r="T3735">
        <v>1644.07456</v>
      </c>
      <c r="U3735">
        <v>87</v>
      </c>
      <c r="V3735">
        <f>SUMIF(货件明细!K:K,F3735,货件明细!AQ:AQ)</f>
        <v>0</v>
      </c>
      <c r="W3735">
        <f t="shared" si="232"/>
        <v>1</v>
      </c>
      <c r="X3735">
        <f t="shared" si="233"/>
        <v>87</v>
      </c>
      <c r="Y3735">
        <f>SUMIF(货件明细!K:K,F3735,货件明细!I:I)</f>
        <v>0</v>
      </c>
      <c r="Z3735">
        <f t="shared" si="234"/>
        <v>22.65</v>
      </c>
      <c r="AA3735">
        <f>SUMIF(货件明细!K:K,F3735,货件明细!J:J)</f>
        <v>0</v>
      </c>
      <c r="AB3735">
        <f t="shared" si="235"/>
        <v>1</v>
      </c>
    </row>
    <row r="3736" spans="1:28">
      <c r="A3736">
        <v>2025</v>
      </c>
      <c r="B3736">
        <v>6</v>
      </c>
      <c r="C3736">
        <v>25</v>
      </c>
      <c r="D3736" s="4">
        <v>45826</v>
      </c>
      <c r="E3736" t="s">
        <v>28</v>
      </c>
      <c r="F3736" t="s">
        <v>3877</v>
      </c>
      <c r="G3736" t="s">
        <v>2298</v>
      </c>
      <c r="H3736" t="s">
        <v>31</v>
      </c>
      <c r="I3736" t="s">
        <v>41</v>
      </c>
      <c r="J3736" t="s">
        <v>1110</v>
      </c>
      <c r="K3736" t="s">
        <v>1110</v>
      </c>
      <c r="L3736" t="s">
        <v>34</v>
      </c>
      <c r="M3736" t="s">
        <v>65</v>
      </c>
      <c r="N3736" t="s">
        <v>2860</v>
      </c>
      <c r="O3736">
        <v>66.75</v>
      </c>
      <c r="Q3736">
        <v>2713.5</v>
      </c>
      <c r="R3736">
        <v>2713.5</v>
      </c>
      <c r="S3736">
        <v>406.6704</v>
      </c>
      <c r="T3736">
        <v>3120.1704</v>
      </c>
      <c r="U3736">
        <v>200</v>
      </c>
      <c r="V3736">
        <f>SUMIF(货件明细!K:K,F3736,货件明细!AQ:AQ)</f>
        <v>0</v>
      </c>
      <c r="W3736">
        <f t="shared" si="232"/>
        <v>1</v>
      </c>
      <c r="X3736">
        <f t="shared" si="233"/>
        <v>200</v>
      </c>
      <c r="Y3736">
        <f>SUMIF(货件明细!K:K,F3736,货件明细!I:I)</f>
        <v>0</v>
      </c>
      <c r="Z3736">
        <f t="shared" si="234"/>
        <v>66.75</v>
      </c>
      <c r="AA3736">
        <f>SUMIF(货件明细!K:K,F3736,货件明细!J:J)</f>
        <v>0</v>
      </c>
      <c r="AB3736">
        <f t="shared" si="235"/>
        <v>1</v>
      </c>
    </row>
    <row r="3737" spans="1:28">
      <c r="A3737">
        <v>2025</v>
      </c>
      <c r="B3737">
        <v>6</v>
      </c>
      <c r="C3737">
        <v>25</v>
      </c>
      <c r="D3737" s="4">
        <v>45827</v>
      </c>
      <c r="E3737" t="s">
        <v>28</v>
      </c>
      <c r="F3737" t="s">
        <v>3878</v>
      </c>
      <c r="G3737" t="s">
        <v>2298</v>
      </c>
      <c r="H3737" t="s">
        <v>31</v>
      </c>
      <c r="I3737" t="s">
        <v>32</v>
      </c>
      <c r="J3737" t="s">
        <v>33</v>
      </c>
      <c r="K3737" t="s">
        <v>33</v>
      </c>
      <c r="L3737" t="s">
        <v>34</v>
      </c>
      <c r="M3737" t="s">
        <v>3706</v>
      </c>
      <c r="N3737" t="s">
        <v>272</v>
      </c>
      <c r="O3737">
        <v>21.8</v>
      </c>
      <c r="Q3737">
        <v>1144</v>
      </c>
      <c r="R3737">
        <v>1194</v>
      </c>
      <c r="S3737">
        <v>162.08512</v>
      </c>
      <c r="T3737">
        <v>1356.08512</v>
      </c>
      <c r="U3737">
        <v>78</v>
      </c>
      <c r="V3737">
        <f>SUMIF(货件明细!K:K,F3737,货件明细!AQ:AQ)</f>
        <v>0</v>
      </c>
      <c r="W3737">
        <f t="shared" si="232"/>
        <v>1</v>
      </c>
      <c r="X3737">
        <f t="shared" si="233"/>
        <v>78</v>
      </c>
      <c r="Y3737">
        <f>SUMIF(货件明细!K:K,F3737,货件明细!I:I)</f>
        <v>0</v>
      </c>
      <c r="Z3737">
        <f t="shared" si="234"/>
        <v>21.8</v>
      </c>
      <c r="AA3737">
        <f>SUMIF(货件明细!K:K,F3737,货件明细!J:J)</f>
        <v>0</v>
      </c>
      <c r="AB3737">
        <f t="shared" si="235"/>
        <v>1</v>
      </c>
    </row>
    <row r="3738" spans="1:28">
      <c r="A3738">
        <v>2025</v>
      </c>
      <c r="B3738">
        <v>6</v>
      </c>
      <c r="C3738">
        <v>25</v>
      </c>
      <c r="D3738" s="4">
        <v>45827</v>
      </c>
      <c r="E3738" t="s">
        <v>28</v>
      </c>
      <c r="F3738" t="s">
        <v>3879</v>
      </c>
      <c r="G3738" t="s">
        <v>2298</v>
      </c>
      <c r="H3738" t="s">
        <v>31</v>
      </c>
      <c r="I3738" t="s">
        <v>129</v>
      </c>
      <c r="J3738" t="s">
        <v>33</v>
      </c>
      <c r="K3738" t="s">
        <v>33</v>
      </c>
      <c r="L3738" t="s">
        <v>34</v>
      </c>
      <c r="M3738" t="s">
        <v>3706</v>
      </c>
      <c r="N3738" t="s">
        <v>272</v>
      </c>
      <c r="O3738">
        <v>35.5</v>
      </c>
      <c r="Q3738">
        <v>1872</v>
      </c>
      <c r="R3738">
        <v>1922</v>
      </c>
      <c r="S3738">
        <v>163.54272</v>
      </c>
      <c r="T3738">
        <v>2085.54272</v>
      </c>
      <c r="U3738">
        <v>68</v>
      </c>
      <c r="V3738">
        <f>SUMIF(货件明细!K:K,F3738,货件明细!AQ:AQ)</f>
        <v>0</v>
      </c>
      <c r="W3738">
        <f t="shared" si="232"/>
        <v>1</v>
      </c>
      <c r="X3738">
        <f t="shared" si="233"/>
        <v>68</v>
      </c>
      <c r="Y3738">
        <f>SUMIF(货件明细!K:K,F3738,货件明细!I:I)</f>
        <v>0</v>
      </c>
      <c r="Z3738">
        <f t="shared" si="234"/>
        <v>35.5</v>
      </c>
      <c r="AA3738">
        <f>SUMIF(货件明细!K:K,F3738,货件明细!J:J)</f>
        <v>0</v>
      </c>
      <c r="AB3738">
        <f t="shared" si="235"/>
        <v>1</v>
      </c>
    </row>
    <row r="3739" spans="1:28">
      <c r="A3739">
        <v>2025</v>
      </c>
      <c r="B3739">
        <v>6</v>
      </c>
      <c r="C3739">
        <v>25</v>
      </c>
      <c r="D3739" s="4">
        <v>45827</v>
      </c>
      <c r="E3739" t="s">
        <v>28</v>
      </c>
      <c r="F3739" t="s">
        <v>3880</v>
      </c>
      <c r="G3739" t="s">
        <v>2298</v>
      </c>
      <c r="H3739" t="s">
        <v>31</v>
      </c>
      <c r="I3739" t="s">
        <v>39</v>
      </c>
      <c r="J3739" t="s">
        <v>33</v>
      </c>
      <c r="K3739" t="s">
        <v>33</v>
      </c>
      <c r="L3739" t="s">
        <v>34</v>
      </c>
      <c r="M3739" t="s">
        <v>3706</v>
      </c>
      <c r="N3739" t="s">
        <v>272</v>
      </c>
      <c r="O3739">
        <v>49.5</v>
      </c>
      <c r="Q3739">
        <v>2700</v>
      </c>
      <c r="R3739">
        <v>2850</v>
      </c>
      <c r="S3739">
        <v>409.07544</v>
      </c>
      <c r="T3739">
        <v>3259.07544</v>
      </c>
      <c r="U3739">
        <v>191</v>
      </c>
      <c r="V3739">
        <f>SUMIF(货件明细!K:K,F3739,货件明细!AQ:AQ)</f>
        <v>0</v>
      </c>
      <c r="W3739">
        <f t="shared" si="232"/>
        <v>1</v>
      </c>
      <c r="X3739">
        <f t="shared" si="233"/>
        <v>191</v>
      </c>
      <c r="Y3739">
        <f>SUMIF(货件明细!K:K,F3739,货件明细!I:I)</f>
        <v>0</v>
      </c>
      <c r="Z3739">
        <f t="shared" si="234"/>
        <v>49.5</v>
      </c>
      <c r="AA3739">
        <f>SUMIF(货件明细!K:K,F3739,货件明细!J:J)</f>
        <v>0</v>
      </c>
      <c r="AB3739">
        <f t="shared" si="235"/>
        <v>1</v>
      </c>
    </row>
    <row r="3740" spans="1:28">
      <c r="A3740">
        <v>2025</v>
      </c>
      <c r="B3740">
        <v>6</v>
      </c>
      <c r="C3740">
        <v>25</v>
      </c>
      <c r="D3740" s="4">
        <v>45827</v>
      </c>
      <c r="E3740" t="s">
        <v>28</v>
      </c>
      <c r="F3740" t="s">
        <v>3881</v>
      </c>
      <c r="G3740" t="s">
        <v>2298</v>
      </c>
      <c r="H3740" t="s">
        <v>31</v>
      </c>
      <c r="I3740" t="s">
        <v>96</v>
      </c>
      <c r="J3740" t="s">
        <v>33</v>
      </c>
      <c r="K3740" t="s">
        <v>33</v>
      </c>
      <c r="L3740" t="s">
        <v>34</v>
      </c>
      <c r="M3740" t="s">
        <v>3882</v>
      </c>
      <c r="N3740" t="s">
        <v>36</v>
      </c>
      <c r="O3740">
        <v>21.75</v>
      </c>
      <c r="Q3740">
        <v>1122</v>
      </c>
      <c r="R3740">
        <v>1294</v>
      </c>
      <c r="S3740">
        <v>360.90176</v>
      </c>
      <c r="T3740">
        <v>1654.90176</v>
      </c>
      <c r="U3740">
        <v>182</v>
      </c>
      <c r="V3740">
        <f>SUMIF(货件明细!K:K,F3740,货件明细!AQ:AQ)</f>
        <v>0</v>
      </c>
      <c r="W3740">
        <f t="shared" si="232"/>
        <v>1</v>
      </c>
      <c r="X3740">
        <f t="shared" si="233"/>
        <v>182</v>
      </c>
      <c r="Y3740">
        <f>SUMIF(货件明细!K:K,F3740,货件明细!I:I)</f>
        <v>0</v>
      </c>
      <c r="Z3740">
        <f t="shared" si="234"/>
        <v>21.75</v>
      </c>
      <c r="AA3740">
        <f>SUMIF(货件明细!K:K,F3740,货件明细!J:J)</f>
        <v>0</v>
      </c>
      <c r="AB3740">
        <f t="shared" si="235"/>
        <v>1</v>
      </c>
    </row>
    <row r="3741" spans="1:28">
      <c r="A3741">
        <v>2025</v>
      </c>
      <c r="B3741">
        <v>6</v>
      </c>
      <c r="C3741">
        <v>25</v>
      </c>
      <c r="D3741" s="4">
        <v>45827</v>
      </c>
      <c r="E3741" t="s">
        <v>28</v>
      </c>
      <c r="F3741" t="s">
        <v>3883</v>
      </c>
      <c r="G3741" t="s">
        <v>374</v>
      </c>
      <c r="H3741" t="s">
        <v>71</v>
      </c>
      <c r="I3741" t="s">
        <v>41</v>
      </c>
      <c r="J3741" t="s">
        <v>58</v>
      </c>
      <c r="K3741" t="s">
        <v>58</v>
      </c>
      <c r="L3741" t="s">
        <v>46</v>
      </c>
      <c r="M3741" t="s">
        <v>59</v>
      </c>
      <c r="N3741" t="s">
        <v>3884</v>
      </c>
      <c r="O3741">
        <v>63.46</v>
      </c>
      <c r="P3741">
        <v>70</v>
      </c>
      <c r="Q3741">
        <v>408.32</v>
      </c>
      <c r="R3741">
        <v>408.32</v>
      </c>
      <c r="S3741">
        <v>0</v>
      </c>
      <c r="T3741">
        <v>478.32</v>
      </c>
      <c r="U3741">
        <v>398</v>
      </c>
      <c r="V3741">
        <f>SUMIF(货件明细!K:K,F3741,货件明细!AQ:AQ)</f>
        <v>0</v>
      </c>
      <c r="W3741">
        <f t="shared" si="232"/>
        <v>1</v>
      </c>
      <c r="X3741">
        <f t="shared" si="233"/>
        <v>398</v>
      </c>
      <c r="Y3741">
        <f>SUMIF(货件明细!K:K,F3741,货件明细!I:I)</f>
        <v>0</v>
      </c>
      <c r="Z3741">
        <f t="shared" si="234"/>
        <v>63.46</v>
      </c>
      <c r="AA3741">
        <f>SUMIF(货件明细!K:K,F3741,货件明细!J:J)</f>
        <v>0</v>
      </c>
      <c r="AB3741">
        <f t="shared" si="235"/>
        <v>1</v>
      </c>
    </row>
    <row r="3742" spans="1:28">
      <c r="A3742">
        <v>2025</v>
      </c>
      <c r="B3742">
        <v>6</v>
      </c>
      <c r="C3742">
        <v>25</v>
      </c>
      <c r="D3742" s="4">
        <v>45827</v>
      </c>
      <c r="E3742" t="s">
        <v>28</v>
      </c>
      <c r="F3742" t="s">
        <v>3885</v>
      </c>
      <c r="G3742" t="s">
        <v>70</v>
      </c>
      <c r="H3742" t="s">
        <v>71</v>
      </c>
      <c r="I3742" t="s">
        <v>41</v>
      </c>
      <c r="J3742" t="s">
        <v>58</v>
      </c>
      <c r="K3742" t="s">
        <v>58</v>
      </c>
      <c r="L3742" t="s">
        <v>46</v>
      </c>
      <c r="M3742" t="s">
        <v>59</v>
      </c>
      <c r="N3742" t="s">
        <v>3884</v>
      </c>
      <c r="O3742">
        <v>63.46</v>
      </c>
      <c r="P3742">
        <v>70</v>
      </c>
      <c r="Q3742">
        <v>408.32</v>
      </c>
      <c r="R3742">
        <v>408.32</v>
      </c>
      <c r="S3742">
        <v>0</v>
      </c>
      <c r="T3742">
        <v>478.32</v>
      </c>
      <c r="U3742">
        <v>398</v>
      </c>
      <c r="V3742">
        <f>SUMIF(货件明细!K:K,F3742,货件明细!AQ:AQ)</f>
        <v>0</v>
      </c>
      <c r="W3742">
        <f t="shared" si="232"/>
        <v>1</v>
      </c>
      <c r="X3742">
        <f t="shared" si="233"/>
        <v>398</v>
      </c>
      <c r="Y3742">
        <f>SUMIF(货件明细!K:K,F3742,货件明细!I:I)</f>
        <v>0</v>
      </c>
      <c r="Z3742">
        <f t="shared" si="234"/>
        <v>63.46</v>
      </c>
      <c r="AA3742">
        <f>SUMIF(货件明细!K:K,F3742,货件明细!J:J)</f>
        <v>0</v>
      </c>
      <c r="AB3742">
        <f t="shared" si="235"/>
        <v>1</v>
      </c>
    </row>
    <row r="3743" spans="1:28">
      <c r="A3743">
        <v>2025</v>
      </c>
      <c r="B3743">
        <v>6</v>
      </c>
      <c r="C3743">
        <v>25</v>
      </c>
      <c r="D3743" s="4">
        <v>45827</v>
      </c>
      <c r="E3743" t="s">
        <v>28</v>
      </c>
      <c r="F3743" t="s">
        <v>3886</v>
      </c>
      <c r="G3743" t="s">
        <v>64</v>
      </c>
      <c r="H3743" t="s">
        <v>44</v>
      </c>
      <c r="I3743" t="s">
        <v>41</v>
      </c>
      <c r="J3743" t="s">
        <v>58</v>
      </c>
      <c r="K3743" t="s">
        <v>58</v>
      </c>
      <c r="L3743" t="s">
        <v>46</v>
      </c>
      <c r="M3743" t="s">
        <v>59</v>
      </c>
      <c r="N3743" t="s">
        <v>3884</v>
      </c>
      <c r="O3743">
        <v>63.46</v>
      </c>
      <c r="P3743">
        <v>70</v>
      </c>
      <c r="Q3743">
        <v>536.32</v>
      </c>
      <c r="R3743">
        <v>536.32</v>
      </c>
      <c r="S3743">
        <v>0</v>
      </c>
      <c r="T3743">
        <v>606.32</v>
      </c>
      <c r="U3743">
        <v>398</v>
      </c>
      <c r="V3743">
        <f>SUMIF(货件明细!K:K,F3743,货件明细!AQ:AQ)</f>
        <v>0</v>
      </c>
      <c r="W3743">
        <f t="shared" si="232"/>
        <v>1</v>
      </c>
      <c r="X3743">
        <f t="shared" si="233"/>
        <v>398</v>
      </c>
      <c r="Y3743">
        <f>SUMIF(货件明细!K:K,F3743,货件明细!I:I)</f>
        <v>0</v>
      </c>
      <c r="Z3743">
        <f t="shared" si="234"/>
        <v>63.46</v>
      </c>
      <c r="AA3743">
        <f>SUMIF(货件明细!K:K,F3743,货件明细!J:J)</f>
        <v>0</v>
      </c>
      <c r="AB3743">
        <f t="shared" si="235"/>
        <v>1</v>
      </c>
    </row>
    <row r="3744" spans="1:28">
      <c r="A3744">
        <v>2025</v>
      </c>
      <c r="B3744">
        <v>6</v>
      </c>
      <c r="C3744">
        <v>25</v>
      </c>
      <c r="D3744" s="4">
        <v>45827</v>
      </c>
      <c r="E3744" t="s">
        <v>28</v>
      </c>
      <c r="F3744" t="s">
        <v>3887</v>
      </c>
      <c r="G3744" t="s">
        <v>54</v>
      </c>
      <c r="H3744" t="s">
        <v>31</v>
      </c>
      <c r="I3744" t="s">
        <v>41</v>
      </c>
      <c r="J3744" t="s">
        <v>58</v>
      </c>
      <c r="K3744" t="s">
        <v>58</v>
      </c>
      <c r="L3744" t="s">
        <v>46</v>
      </c>
      <c r="M3744" t="s">
        <v>59</v>
      </c>
      <c r="N3744" t="s">
        <v>3884</v>
      </c>
      <c r="O3744">
        <v>63.46</v>
      </c>
      <c r="P3744">
        <v>70</v>
      </c>
      <c r="Q3744">
        <v>632.32</v>
      </c>
      <c r="R3744">
        <v>632.32</v>
      </c>
      <c r="S3744">
        <v>0</v>
      </c>
      <c r="T3744">
        <v>702.32</v>
      </c>
      <c r="U3744">
        <v>398</v>
      </c>
      <c r="V3744">
        <f>SUMIF(货件明细!K:K,F3744,货件明细!AQ:AQ)</f>
        <v>0</v>
      </c>
      <c r="W3744">
        <f t="shared" si="232"/>
        <v>1</v>
      </c>
      <c r="X3744">
        <f t="shared" si="233"/>
        <v>398</v>
      </c>
      <c r="Y3744">
        <f>SUMIF(货件明细!K:K,F3744,货件明细!I:I)</f>
        <v>0</v>
      </c>
      <c r="Z3744">
        <f t="shared" si="234"/>
        <v>63.46</v>
      </c>
      <c r="AA3744">
        <f>SUMIF(货件明细!K:K,F3744,货件明细!J:J)</f>
        <v>0</v>
      </c>
      <c r="AB3744">
        <f t="shared" si="235"/>
        <v>1</v>
      </c>
    </row>
    <row r="3745" spans="1:28">
      <c r="A3745">
        <v>2025</v>
      </c>
      <c r="B3745">
        <v>6</v>
      </c>
      <c r="C3745">
        <v>25</v>
      </c>
      <c r="D3745" s="4">
        <v>45827</v>
      </c>
      <c r="E3745" t="s">
        <v>28</v>
      </c>
      <c r="F3745" t="s">
        <v>3888</v>
      </c>
      <c r="G3745" t="s">
        <v>50</v>
      </c>
      <c r="H3745" t="s">
        <v>31</v>
      </c>
      <c r="I3745" t="s">
        <v>41</v>
      </c>
      <c r="J3745" t="s">
        <v>58</v>
      </c>
      <c r="K3745" t="s">
        <v>58</v>
      </c>
      <c r="L3745" t="s">
        <v>46</v>
      </c>
      <c r="M3745" t="s">
        <v>59</v>
      </c>
      <c r="N3745" t="s">
        <v>3884</v>
      </c>
      <c r="O3745">
        <v>63.46</v>
      </c>
      <c r="P3745">
        <v>70</v>
      </c>
      <c r="Q3745">
        <v>632.32</v>
      </c>
      <c r="R3745">
        <v>632.32</v>
      </c>
      <c r="S3745">
        <v>0</v>
      </c>
      <c r="T3745">
        <v>702.32</v>
      </c>
      <c r="U3745">
        <v>398</v>
      </c>
      <c r="V3745">
        <f>SUMIF(货件明细!K:K,F3745,货件明细!AQ:AQ)</f>
        <v>0</v>
      </c>
      <c r="W3745">
        <f t="shared" si="232"/>
        <v>1</v>
      </c>
      <c r="X3745">
        <f t="shared" si="233"/>
        <v>398</v>
      </c>
      <c r="Y3745">
        <f>SUMIF(货件明细!K:K,F3745,货件明细!I:I)</f>
        <v>0</v>
      </c>
      <c r="Z3745">
        <f t="shared" si="234"/>
        <v>63.46</v>
      </c>
      <c r="AA3745">
        <f>SUMIF(货件明细!K:K,F3745,货件明细!J:J)</f>
        <v>0</v>
      </c>
      <c r="AB3745">
        <f t="shared" si="235"/>
        <v>1</v>
      </c>
    </row>
    <row r="3746" spans="1:28">
      <c r="A3746">
        <v>2025</v>
      </c>
      <c r="B3746">
        <v>6</v>
      </c>
      <c r="C3746">
        <v>25</v>
      </c>
      <c r="D3746" s="4">
        <v>45828</v>
      </c>
      <c r="E3746" t="s">
        <v>28</v>
      </c>
      <c r="F3746" t="s">
        <v>3889</v>
      </c>
      <c r="G3746" t="s">
        <v>105</v>
      </c>
      <c r="H3746" t="s">
        <v>31</v>
      </c>
      <c r="I3746" t="s">
        <v>39</v>
      </c>
      <c r="J3746" t="s">
        <v>100</v>
      </c>
      <c r="K3746" t="s">
        <v>100</v>
      </c>
      <c r="L3746" t="s">
        <v>46</v>
      </c>
      <c r="M3746" t="s">
        <v>264</v>
      </c>
      <c r="N3746" t="s">
        <v>3890</v>
      </c>
      <c r="O3746">
        <v>119.6</v>
      </c>
      <c r="Q3746">
        <v>1254.65806451613</v>
      </c>
      <c r="R3746">
        <v>1254.65806451613</v>
      </c>
      <c r="S3746">
        <v>0</v>
      </c>
      <c r="T3746">
        <v>1254.65806451613</v>
      </c>
      <c r="U3746">
        <v>452</v>
      </c>
      <c r="V3746">
        <f>SUMIF(货件明细!K:K,F3746,货件明细!AQ:AQ)</f>
        <v>0</v>
      </c>
      <c r="W3746">
        <f t="shared" si="232"/>
        <v>1</v>
      </c>
      <c r="X3746">
        <f t="shared" si="233"/>
        <v>452</v>
      </c>
      <c r="Y3746">
        <f>SUMIF(货件明细!K:K,F3746,货件明细!I:I)</f>
        <v>0</v>
      </c>
      <c r="Z3746">
        <f t="shared" si="234"/>
        <v>119.6</v>
      </c>
      <c r="AA3746">
        <f>SUMIF(货件明细!K:K,F3746,货件明细!J:J)</f>
        <v>0</v>
      </c>
      <c r="AB3746">
        <f t="shared" si="235"/>
        <v>1</v>
      </c>
    </row>
    <row r="3747" spans="1:28">
      <c r="A3747">
        <v>2025</v>
      </c>
      <c r="B3747">
        <v>6</v>
      </c>
      <c r="C3747">
        <v>25</v>
      </c>
      <c r="D3747" s="4">
        <v>45828</v>
      </c>
      <c r="E3747" t="s">
        <v>28</v>
      </c>
      <c r="F3747" t="s">
        <v>3891</v>
      </c>
      <c r="G3747" t="s">
        <v>50</v>
      </c>
      <c r="H3747" t="s">
        <v>31</v>
      </c>
      <c r="I3747" t="s">
        <v>39</v>
      </c>
      <c r="J3747" t="s">
        <v>100</v>
      </c>
      <c r="K3747" t="s">
        <v>100</v>
      </c>
      <c r="L3747" t="s">
        <v>46</v>
      </c>
      <c r="M3747" t="s">
        <v>65</v>
      </c>
      <c r="N3747" t="s">
        <v>1832</v>
      </c>
      <c r="O3747">
        <v>105.35</v>
      </c>
      <c r="Q3747">
        <v>1053.36</v>
      </c>
      <c r="R3747">
        <v>1053.36</v>
      </c>
      <c r="S3747">
        <v>0</v>
      </c>
      <c r="T3747">
        <v>1053.36</v>
      </c>
      <c r="U3747">
        <v>405</v>
      </c>
      <c r="V3747">
        <f>SUMIF(货件明细!K:K,F3747,货件明细!AQ:AQ)</f>
        <v>0</v>
      </c>
      <c r="W3747">
        <f t="shared" si="232"/>
        <v>1</v>
      </c>
      <c r="X3747">
        <f t="shared" si="233"/>
        <v>405</v>
      </c>
      <c r="Y3747">
        <f>SUMIF(货件明细!K:K,F3747,货件明细!I:I)</f>
        <v>0</v>
      </c>
      <c r="Z3747">
        <f t="shared" si="234"/>
        <v>105.35</v>
      </c>
      <c r="AA3747">
        <f>SUMIF(货件明细!K:K,F3747,货件明细!J:J)</f>
        <v>0</v>
      </c>
      <c r="AB3747">
        <f t="shared" si="235"/>
        <v>1</v>
      </c>
    </row>
    <row r="3748" spans="1:28">
      <c r="A3748">
        <v>2025</v>
      </c>
      <c r="B3748">
        <v>6</v>
      </c>
      <c r="C3748">
        <v>25</v>
      </c>
      <c r="D3748" s="4">
        <v>45828</v>
      </c>
      <c r="E3748" t="s">
        <v>28</v>
      </c>
      <c r="F3748" t="s">
        <v>3892</v>
      </c>
      <c r="G3748" t="s">
        <v>1563</v>
      </c>
      <c r="H3748" t="s">
        <v>71</v>
      </c>
      <c r="I3748" t="s">
        <v>39</v>
      </c>
      <c r="J3748" t="s">
        <v>100</v>
      </c>
      <c r="K3748" t="s">
        <v>58</v>
      </c>
      <c r="L3748" t="s">
        <v>46</v>
      </c>
      <c r="M3748" t="s">
        <v>65</v>
      </c>
      <c r="N3748" t="s">
        <v>2731</v>
      </c>
      <c r="O3748">
        <v>119.6</v>
      </c>
      <c r="Q3748">
        <v>576.8</v>
      </c>
      <c r="R3748">
        <v>576.8</v>
      </c>
      <c r="S3748">
        <v>0</v>
      </c>
      <c r="T3748">
        <v>576.8</v>
      </c>
      <c r="U3748">
        <v>452</v>
      </c>
      <c r="V3748">
        <f>SUMIF(货件明细!K:K,F3748,货件明细!AQ:AQ)</f>
        <v>0</v>
      </c>
      <c r="W3748">
        <f t="shared" si="232"/>
        <v>1</v>
      </c>
      <c r="X3748">
        <f t="shared" si="233"/>
        <v>452</v>
      </c>
      <c r="Y3748">
        <f>SUMIF(货件明细!K:K,F3748,货件明细!I:I)</f>
        <v>0</v>
      </c>
      <c r="Z3748">
        <f t="shared" si="234"/>
        <v>119.6</v>
      </c>
      <c r="AA3748">
        <f>SUMIF(货件明细!K:K,F3748,货件明细!J:J)</f>
        <v>0</v>
      </c>
      <c r="AB3748">
        <f t="shared" si="235"/>
        <v>1</v>
      </c>
    </row>
    <row r="3749" spans="1:28">
      <c r="A3749">
        <v>2025</v>
      </c>
      <c r="B3749">
        <v>6</v>
      </c>
      <c r="C3749">
        <v>25</v>
      </c>
      <c r="D3749" s="4">
        <v>45828</v>
      </c>
      <c r="E3749" t="s">
        <v>28</v>
      </c>
      <c r="F3749" t="s">
        <v>3893</v>
      </c>
      <c r="G3749" t="s">
        <v>114</v>
      </c>
      <c r="H3749" t="s">
        <v>44</v>
      </c>
      <c r="I3749" t="s">
        <v>39</v>
      </c>
      <c r="J3749" t="s">
        <v>100</v>
      </c>
      <c r="K3749" t="s">
        <v>58</v>
      </c>
      <c r="L3749" t="s">
        <v>46</v>
      </c>
      <c r="M3749" t="s">
        <v>2882</v>
      </c>
      <c r="N3749" t="s">
        <v>2985</v>
      </c>
      <c r="O3749">
        <v>119.6</v>
      </c>
      <c r="Q3749">
        <v>894.88</v>
      </c>
      <c r="R3749">
        <v>894.88</v>
      </c>
      <c r="S3749">
        <v>0</v>
      </c>
      <c r="T3749">
        <v>894.88</v>
      </c>
      <c r="U3749">
        <v>452</v>
      </c>
      <c r="V3749">
        <f>SUMIF(货件明细!K:K,F3749,货件明细!AQ:AQ)</f>
        <v>0</v>
      </c>
      <c r="W3749">
        <f t="shared" si="232"/>
        <v>1</v>
      </c>
      <c r="X3749">
        <f t="shared" si="233"/>
        <v>452</v>
      </c>
      <c r="Y3749">
        <f>SUMIF(货件明细!K:K,F3749,货件明细!I:I)</f>
        <v>0</v>
      </c>
      <c r="Z3749">
        <f t="shared" si="234"/>
        <v>119.6</v>
      </c>
      <c r="AA3749">
        <f>SUMIF(货件明细!K:K,F3749,货件明细!J:J)</f>
        <v>0</v>
      </c>
      <c r="AB3749">
        <f t="shared" si="235"/>
        <v>1</v>
      </c>
    </row>
    <row r="3750" spans="1:28">
      <c r="A3750">
        <v>2025</v>
      </c>
      <c r="B3750">
        <v>6</v>
      </c>
      <c r="C3750">
        <v>25</v>
      </c>
      <c r="D3750" s="4">
        <v>45828</v>
      </c>
      <c r="E3750" t="s">
        <v>28</v>
      </c>
      <c r="F3750" t="s">
        <v>3894</v>
      </c>
      <c r="G3750" t="s">
        <v>206</v>
      </c>
      <c r="H3750" t="s">
        <v>71</v>
      </c>
      <c r="I3750" t="s">
        <v>39</v>
      </c>
      <c r="J3750" t="s">
        <v>100</v>
      </c>
      <c r="K3750" t="s">
        <v>58</v>
      </c>
      <c r="L3750" t="s">
        <v>46</v>
      </c>
      <c r="M3750" t="s">
        <v>65</v>
      </c>
      <c r="N3750" t="s">
        <v>2731</v>
      </c>
      <c r="O3750">
        <v>133.85</v>
      </c>
      <c r="Q3750">
        <v>745.875</v>
      </c>
      <c r="R3750">
        <v>745.875</v>
      </c>
      <c r="S3750">
        <v>0</v>
      </c>
      <c r="T3750">
        <v>745.875</v>
      </c>
      <c r="U3750">
        <v>499</v>
      </c>
      <c r="V3750">
        <f>SUMIF(货件明细!K:K,F3750,货件明细!AQ:AQ)</f>
        <v>0</v>
      </c>
      <c r="W3750">
        <f t="shared" si="232"/>
        <v>1</v>
      </c>
      <c r="X3750">
        <f t="shared" si="233"/>
        <v>499</v>
      </c>
      <c r="Y3750">
        <f>SUMIF(货件明细!K:K,F3750,货件明细!I:I)</f>
        <v>0</v>
      </c>
      <c r="Z3750">
        <f t="shared" si="234"/>
        <v>133.85</v>
      </c>
      <c r="AA3750">
        <f>SUMIF(货件明细!K:K,F3750,货件明细!J:J)</f>
        <v>0</v>
      </c>
      <c r="AB3750">
        <f t="shared" si="235"/>
        <v>1</v>
      </c>
    </row>
    <row r="3751" spans="1:28">
      <c r="A3751">
        <v>2025</v>
      </c>
      <c r="B3751">
        <v>6</v>
      </c>
      <c r="C3751">
        <v>25</v>
      </c>
      <c r="D3751" s="4">
        <v>45828</v>
      </c>
      <c r="E3751" t="s">
        <v>28</v>
      </c>
      <c r="F3751" t="s">
        <v>3895</v>
      </c>
      <c r="G3751" t="s">
        <v>1563</v>
      </c>
      <c r="H3751" t="s">
        <v>71</v>
      </c>
      <c r="I3751" t="s">
        <v>129</v>
      </c>
      <c r="J3751" t="s">
        <v>100</v>
      </c>
      <c r="K3751" t="s">
        <v>58</v>
      </c>
      <c r="L3751" t="s">
        <v>46</v>
      </c>
      <c r="M3751" t="s">
        <v>65</v>
      </c>
      <c r="N3751" t="s">
        <v>2731</v>
      </c>
      <c r="O3751">
        <v>51.8</v>
      </c>
      <c r="Q3751">
        <v>216.3</v>
      </c>
      <c r="R3751">
        <v>216.3</v>
      </c>
      <c r="S3751">
        <v>0</v>
      </c>
      <c r="T3751">
        <v>216.3</v>
      </c>
      <c r="U3751">
        <v>228</v>
      </c>
      <c r="V3751">
        <f>SUMIF(货件明细!K:K,F3751,货件明细!AQ:AQ)</f>
        <v>0</v>
      </c>
      <c r="W3751">
        <f t="shared" si="232"/>
        <v>1</v>
      </c>
      <c r="X3751">
        <f t="shared" si="233"/>
        <v>228</v>
      </c>
      <c r="Y3751">
        <f>SUMIF(货件明细!K:K,F3751,货件明细!I:I)</f>
        <v>0</v>
      </c>
      <c r="Z3751">
        <f t="shared" si="234"/>
        <v>51.8</v>
      </c>
      <c r="AA3751">
        <f>SUMIF(货件明细!K:K,F3751,货件明细!J:J)</f>
        <v>0</v>
      </c>
      <c r="AB3751">
        <f t="shared" si="235"/>
        <v>1</v>
      </c>
    </row>
    <row r="3752" spans="1:28">
      <c r="A3752">
        <v>2025</v>
      </c>
      <c r="B3752">
        <v>6</v>
      </c>
      <c r="C3752">
        <v>25</v>
      </c>
      <c r="D3752" s="4">
        <v>45828</v>
      </c>
      <c r="E3752" t="s">
        <v>28</v>
      </c>
      <c r="F3752" t="s">
        <v>3896</v>
      </c>
      <c r="G3752" t="s">
        <v>114</v>
      </c>
      <c r="H3752" t="s">
        <v>44</v>
      </c>
      <c r="I3752" t="s">
        <v>129</v>
      </c>
      <c r="J3752" t="s">
        <v>100</v>
      </c>
      <c r="K3752" t="s">
        <v>58</v>
      </c>
      <c r="L3752" t="s">
        <v>46</v>
      </c>
      <c r="M3752" t="s">
        <v>2882</v>
      </c>
      <c r="N3752" t="s">
        <v>2985</v>
      </c>
      <c r="O3752">
        <v>51.8</v>
      </c>
      <c r="Q3752">
        <v>335.58</v>
      </c>
      <c r="R3752">
        <v>335.58</v>
      </c>
      <c r="S3752">
        <v>0</v>
      </c>
      <c r="T3752">
        <v>335.58</v>
      </c>
      <c r="U3752">
        <v>228</v>
      </c>
      <c r="V3752">
        <f>SUMIF(货件明细!K:K,F3752,货件明细!AQ:AQ)</f>
        <v>0</v>
      </c>
      <c r="W3752">
        <f t="shared" si="232"/>
        <v>1</v>
      </c>
      <c r="X3752">
        <f t="shared" si="233"/>
        <v>228</v>
      </c>
      <c r="Y3752">
        <f>SUMIF(货件明细!K:K,F3752,货件明细!I:I)</f>
        <v>0</v>
      </c>
      <c r="Z3752">
        <f t="shared" si="234"/>
        <v>51.8</v>
      </c>
      <c r="AA3752">
        <f>SUMIF(货件明细!K:K,F3752,货件明细!J:J)</f>
        <v>0</v>
      </c>
      <c r="AB3752">
        <f t="shared" si="235"/>
        <v>1</v>
      </c>
    </row>
    <row r="3753" spans="1:28">
      <c r="A3753">
        <v>2025</v>
      </c>
      <c r="B3753">
        <v>6</v>
      </c>
      <c r="C3753">
        <v>25</v>
      </c>
      <c r="D3753" s="4">
        <v>45828</v>
      </c>
      <c r="E3753" t="s">
        <v>28</v>
      </c>
      <c r="F3753" t="s">
        <v>3897</v>
      </c>
      <c r="G3753" t="s">
        <v>105</v>
      </c>
      <c r="H3753" t="s">
        <v>31</v>
      </c>
      <c r="I3753" t="s">
        <v>129</v>
      </c>
      <c r="J3753" t="s">
        <v>100</v>
      </c>
      <c r="K3753" t="s">
        <v>100</v>
      </c>
      <c r="L3753" t="s">
        <v>46</v>
      </c>
      <c r="M3753" t="s">
        <v>264</v>
      </c>
      <c r="N3753" t="s">
        <v>3890</v>
      </c>
      <c r="O3753">
        <v>51.8</v>
      </c>
      <c r="Q3753">
        <v>470.496774193548</v>
      </c>
      <c r="R3753">
        <v>470.496774193548</v>
      </c>
      <c r="S3753">
        <v>0</v>
      </c>
      <c r="T3753">
        <v>470.496774193548</v>
      </c>
      <c r="U3753">
        <v>228</v>
      </c>
      <c r="V3753">
        <f>SUMIF(货件明细!K:K,F3753,货件明细!AQ:AQ)</f>
        <v>0</v>
      </c>
      <c r="W3753">
        <f t="shared" si="232"/>
        <v>1</v>
      </c>
      <c r="X3753">
        <f t="shared" si="233"/>
        <v>228</v>
      </c>
      <c r="Y3753">
        <f>SUMIF(货件明细!K:K,F3753,货件明细!I:I)</f>
        <v>0</v>
      </c>
      <c r="Z3753">
        <f t="shared" si="234"/>
        <v>51.8</v>
      </c>
      <c r="AA3753">
        <f>SUMIF(货件明细!K:K,F3753,货件明细!J:J)</f>
        <v>0</v>
      </c>
      <c r="AB3753">
        <f t="shared" si="235"/>
        <v>1</v>
      </c>
    </row>
    <row r="3754" spans="1:28">
      <c r="A3754">
        <v>2025</v>
      </c>
      <c r="B3754">
        <v>6</v>
      </c>
      <c r="C3754">
        <v>25</v>
      </c>
      <c r="D3754" s="4">
        <v>45828</v>
      </c>
      <c r="E3754" t="s">
        <v>28</v>
      </c>
      <c r="F3754" t="s">
        <v>3898</v>
      </c>
      <c r="G3754" t="s">
        <v>206</v>
      </c>
      <c r="H3754" t="s">
        <v>71</v>
      </c>
      <c r="I3754" t="s">
        <v>129</v>
      </c>
      <c r="J3754" t="s">
        <v>100</v>
      </c>
      <c r="K3754" t="s">
        <v>58</v>
      </c>
      <c r="L3754" t="s">
        <v>46</v>
      </c>
      <c r="M3754" t="s">
        <v>65</v>
      </c>
      <c r="N3754" t="s">
        <v>2731</v>
      </c>
      <c r="O3754">
        <v>51.8</v>
      </c>
      <c r="Q3754">
        <v>248.625</v>
      </c>
      <c r="R3754">
        <v>248.625</v>
      </c>
      <c r="S3754">
        <v>0</v>
      </c>
      <c r="T3754">
        <v>248.625</v>
      </c>
      <c r="U3754">
        <v>228</v>
      </c>
      <c r="V3754">
        <f>SUMIF(货件明细!K:K,F3754,货件明细!AQ:AQ)</f>
        <v>0</v>
      </c>
      <c r="W3754">
        <f t="shared" si="232"/>
        <v>1</v>
      </c>
      <c r="X3754">
        <f t="shared" si="233"/>
        <v>228</v>
      </c>
      <c r="Y3754">
        <f>SUMIF(货件明细!K:K,F3754,货件明细!I:I)</f>
        <v>0</v>
      </c>
      <c r="Z3754">
        <f t="shared" si="234"/>
        <v>51.8</v>
      </c>
      <c r="AA3754">
        <f>SUMIF(货件明细!K:K,F3754,货件明细!J:J)</f>
        <v>0</v>
      </c>
      <c r="AB3754">
        <f t="shared" si="235"/>
        <v>1</v>
      </c>
    </row>
    <row r="3755" spans="1:28">
      <c r="A3755">
        <v>2025</v>
      </c>
      <c r="B3755">
        <v>6</v>
      </c>
      <c r="C3755">
        <v>25</v>
      </c>
      <c r="D3755" s="4">
        <v>45828</v>
      </c>
      <c r="E3755" t="s">
        <v>28</v>
      </c>
      <c r="F3755" t="s">
        <v>3899</v>
      </c>
      <c r="G3755" t="s">
        <v>50</v>
      </c>
      <c r="H3755" t="s">
        <v>31</v>
      </c>
      <c r="I3755" t="s">
        <v>129</v>
      </c>
      <c r="J3755" t="s">
        <v>100</v>
      </c>
      <c r="K3755" t="s">
        <v>100</v>
      </c>
      <c r="L3755" t="s">
        <v>46</v>
      </c>
      <c r="M3755" t="s">
        <v>65</v>
      </c>
      <c r="N3755" t="s">
        <v>1832</v>
      </c>
      <c r="O3755">
        <v>51.8</v>
      </c>
      <c r="Q3755">
        <v>451.44</v>
      </c>
      <c r="R3755">
        <v>451.44</v>
      </c>
      <c r="S3755">
        <v>0</v>
      </c>
      <c r="T3755">
        <v>451.44</v>
      </c>
      <c r="U3755">
        <v>228</v>
      </c>
      <c r="V3755">
        <f>SUMIF(货件明细!K:K,F3755,货件明细!AQ:AQ)</f>
        <v>0</v>
      </c>
      <c r="W3755">
        <f t="shared" si="232"/>
        <v>1</v>
      </c>
      <c r="X3755">
        <f t="shared" si="233"/>
        <v>228</v>
      </c>
      <c r="Y3755">
        <f>SUMIF(货件明细!K:K,F3755,货件明细!I:I)</f>
        <v>0</v>
      </c>
      <c r="Z3755">
        <f t="shared" si="234"/>
        <v>51.8</v>
      </c>
      <c r="AA3755">
        <f>SUMIF(货件明细!K:K,F3755,货件明细!J:J)</f>
        <v>0</v>
      </c>
      <c r="AB3755">
        <f t="shared" si="235"/>
        <v>1</v>
      </c>
    </row>
    <row r="3756" spans="1:28">
      <c r="A3756">
        <v>2025</v>
      </c>
      <c r="B3756">
        <v>6</v>
      </c>
      <c r="C3756">
        <v>25</v>
      </c>
      <c r="D3756" s="4">
        <v>45828</v>
      </c>
      <c r="E3756" t="s">
        <v>28</v>
      </c>
      <c r="F3756" t="s">
        <v>3900</v>
      </c>
      <c r="G3756" t="s">
        <v>50</v>
      </c>
      <c r="H3756" t="s">
        <v>31</v>
      </c>
      <c r="I3756" t="s">
        <v>145</v>
      </c>
      <c r="J3756" t="s">
        <v>100</v>
      </c>
      <c r="K3756" t="s">
        <v>100</v>
      </c>
      <c r="L3756" t="s">
        <v>46</v>
      </c>
      <c r="M3756" t="s">
        <v>65</v>
      </c>
      <c r="N3756" t="s">
        <v>1832</v>
      </c>
      <c r="O3756">
        <v>75.2</v>
      </c>
      <c r="Q3756">
        <v>601.92</v>
      </c>
      <c r="R3756">
        <v>601.92</v>
      </c>
      <c r="S3756">
        <v>0</v>
      </c>
      <c r="T3756">
        <v>601.92</v>
      </c>
      <c r="U3756">
        <v>334</v>
      </c>
      <c r="V3756">
        <f>SUMIF(货件明细!K:K,F3756,货件明细!AQ:AQ)</f>
        <v>0</v>
      </c>
      <c r="W3756">
        <f t="shared" si="232"/>
        <v>1</v>
      </c>
      <c r="X3756">
        <f t="shared" si="233"/>
        <v>334</v>
      </c>
      <c r="Y3756">
        <f>SUMIF(货件明细!K:K,F3756,货件明细!I:I)</f>
        <v>0</v>
      </c>
      <c r="Z3756">
        <f t="shared" si="234"/>
        <v>75.2</v>
      </c>
      <c r="AA3756">
        <f>SUMIF(货件明细!K:K,F3756,货件明细!J:J)</f>
        <v>0</v>
      </c>
      <c r="AB3756">
        <f t="shared" si="235"/>
        <v>1</v>
      </c>
    </row>
    <row r="3757" spans="1:28">
      <c r="A3757">
        <v>2025</v>
      </c>
      <c r="B3757">
        <v>6</v>
      </c>
      <c r="C3757">
        <v>25</v>
      </c>
      <c r="D3757" s="4">
        <v>45828</v>
      </c>
      <c r="E3757" t="s">
        <v>28</v>
      </c>
      <c r="F3757" t="s">
        <v>3901</v>
      </c>
      <c r="G3757" t="s">
        <v>114</v>
      </c>
      <c r="H3757" t="s">
        <v>44</v>
      </c>
      <c r="I3757" t="s">
        <v>145</v>
      </c>
      <c r="J3757" t="s">
        <v>100</v>
      </c>
      <c r="K3757" t="s">
        <v>58</v>
      </c>
      <c r="L3757" t="s">
        <v>46</v>
      </c>
      <c r="M3757" t="s">
        <v>2882</v>
      </c>
      <c r="N3757" t="s">
        <v>2985</v>
      </c>
      <c r="O3757">
        <v>75.2</v>
      </c>
      <c r="Q3757">
        <v>447.44</v>
      </c>
      <c r="R3757">
        <v>447.44</v>
      </c>
      <c r="S3757">
        <v>0</v>
      </c>
      <c r="T3757">
        <v>447.44</v>
      </c>
      <c r="U3757">
        <v>334</v>
      </c>
      <c r="V3757">
        <f>SUMIF(货件明细!K:K,F3757,货件明细!AQ:AQ)</f>
        <v>0</v>
      </c>
      <c r="W3757">
        <f t="shared" si="232"/>
        <v>1</v>
      </c>
      <c r="X3757">
        <f t="shared" si="233"/>
        <v>334</v>
      </c>
      <c r="Y3757">
        <f>SUMIF(货件明细!K:K,F3757,货件明细!I:I)</f>
        <v>0</v>
      </c>
      <c r="Z3757">
        <f t="shared" si="234"/>
        <v>75.2</v>
      </c>
      <c r="AA3757">
        <f>SUMIF(货件明细!K:K,F3757,货件明细!J:J)</f>
        <v>0</v>
      </c>
      <c r="AB3757">
        <f t="shared" si="235"/>
        <v>1</v>
      </c>
    </row>
    <row r="3758" spans="1:28">
      <c r="A3758">
        <v>2025</v>
      </c>
      <c r="B3758">
        <v>6</v>
      </c>
      <c r="C3758">
        <v>25</v>
      </c>
      <c r="D3758" s="4">
        <v>45828</v>
      </c>
      <c r="E3758" t="s">
        <v>28</v>
      </c>
      <c r="F3758" t="s">
        <v>3902</v>
      </c>
      <c r="G3758" t="s">
        <v>206</v>
      </c>
      <c r="H3758" t="s">
        <v>71</v>
      </c>
      <c r="I3758" t="s">
        <v>145</v>
      </c>
      <c r="J3758" t="s">
        <v>100</v>
      </c>
      <c r="K3758" t="s">
        <v>58</v>
      </c>
      <c r="L3758" t="s">
        <v>46</v>
      </c>
      <c r="M3758" t="s">
        <v>65</v>
      </c>
      <c r="N3758" t="s">
        <v>2731</v>
      </c>
      <c r="O3758">
        <v>75.2</v>
      </c>
      <c r="Q3758">
        <v>331.5</v>
      </c>
      <c r="R3758">
        <v>331.5</v>
      </c>
      <c r="S3758">
        <v>0</v>
      </c>
      <c r="T3758">
        <v>331.5</v>
      </c>
      <c r="U3758">
        <v>334</v>
      </c>
      <c r="V3758">
        <f>SUMIF(货件明细!K:K,F3758,货件明细!AQ:AQ)</f>
        <v>0</v>
      </c>
      <c r="W3758">
        <f t="shared" si="232"/>
        <v>1</v>
      </c>
      <c r="X3758">
        <f t="shared" si="233"/>
        <v>334</v>
      </c>
      <c r="Y3758">
        <f>SUMIF(货件明细!K:K,F3758,货件明细!I:I)</f>
        <v>0</v>
      </c>
      <c r="Z3758">
        <f t="shared" si="234"/>
        <v>75.2</v>
      </c>
      <c r="AA3758">
        <f>SUMIF(货件明细!K:K,F3758,货件明细!J:J)</f>
        <v>0</v>
      </c>
      <c r="AB3758">
        <f t="shared" si="235"/>
        <v>1</v>
      </c>
    </row>
    <row r="3759" spans="1:28">
      <c r="A3759">
        <v>2025</v>
      </c>
      <c r="B3759">
        <v>6</v>
      </c>
      <c r="C3759">
        <v>25</v>
      </c>
      <c r="D3759" s="4">
        <v>45828</v>
      </c>
      <c r="E3759" t="s">
        <v>28</v>
      </c>
      <c r="F3759" t="s">
        <v>3903</v>
      </c>
      <c r="G3759" t="s">
        <v>105</v>
      </c>
      <c r="H3759" t="s">
        <v>31</v>
      </c>
      <c r="I3759" t="s">
        <v>145</v>
      </c>
      <c r="J3759" t="s">
        <v>100</v>
      </c>
      <c r="K3759" t="s">
        <v>100</v>
      </c>
      <c r="L3759" t="s">
        <v>46</v>
      </c>
      <c r="M3759" t="s">
        <v>264</v>
      </c>
      <c r="N3759" t="s">
        <v>3890</v>
      </c>
      <c r="O3759">
        <v>75.2</v>
      </c>
      <c r="Q3759">
        <v>627.329032258065</v>
      </c>
      <c r="R3759">
        <v>627.329032258065</v>
      </c>
      <c r="S3759">
        <v>0</v>
      </c>
      <c r="T3759">
        <v>627.329032258065</v>
      </c>
      <c r="U3759">
        <v>334</v>
      </c>
      <c r="V3759">
        <f>SUMIF(货件明细!K:K,F3759,货件明细!AQ:AQ)</f>
        <v>0</v>
      </c>
      <c r="W3759">
        <f t="shared" si="232"/>
        <v>1</v>
      </c>
      <c r="X3759">
        <f t="shared" si="233"/>
        <v>334</v>
      </c>
      <c r="Y3759">
        <f>SUMIF(货件明细!K:K,F3759,货件明细!I:I)</f>
        <v>0</v>
      </c>
      <c r="Z3759">
        <f t="shared" si="234"/>
        <v>75.2</v>
      </c>
      <c r="AA3759">
        <f>SUMIF(货件明细!K:K,F3759,货件明细!J:J)</f>
        <v>0</v>
      </c>
      <c r="AB3759">
        <f t="shared" si="235"/>
        <v>1</v>
      </c>
    </row>
    <row r="3760" spans="1:28">
      <c r="A3760">
        <v>2025</v>
      </c>
      <c r="B3760">
        <v>6</v>
      </c>
      <c r="C3760">
        <v>25</v>
      </c>
      <c r="D3760" s="4">
        <v>45828</v>
      </c>
      <c r="E3760" t="s">
        <v>28</v>
      </c>
      <c r="F3760" t="s">
        <v>3904</v>
      </c>
      <c r="G3760" t="s">
        <v>1563</v>
      </c>
      <c r="H3760" t="s">
        <v>71</v>
      </c>
      <c r="I3760" t="s">
        <v>145</v>
      </c>
      <c r="J3760" t="s">
        <v>100</v>
      </c>
      <c r="K3760" t="s">
        <v>58</v>
      </c>
      <c r="L3760" t="s">
        <v>46</v>
      </c>
      <c r="M3760" t="s">
        <v>65</v>
      </c>
      <c r="N3760" t="s">
        <v>2731</v>
      </c>
      <c r="O3760">
        <v>75.2</v>
      </c>
      <c r="Q3760">
        <v>288.4</v>
      </c>
      <c r="R3760">
        <v>288.4</v>
      </c>
      <c r="S3760">
        <v>0</v>
      </c>
      <c r="T3760">
        <v>288.4</v>
      </c>
      <c r="U3760">
        <v>334</v>
      </c>
      <c r="V3760">
        <f>SUMIF(货件明细!K:K,F3760,货件明细!AQ:AQ)</f>
        <v>0</v>
      </c>
      <c r="W3760">
        <f t="shared" si="232"/>
        <v>1</v>
      </c>
      <c r="X3760">
        <f t="shared" si="233"/>
        <v>334</v>
      </c>
      <c r="Y3760">
        <f>SUMIF(货件明细!K:K,F3760,货件明细!I:I)</f>
        <v>0</v>
      </c>
      <c r="Z3760">
        <f t="shared" si="234"/>
        <v>75.2</v>
      </c>
      <c r="AA3760">
        <f>SUMIF(货件明细!K:K,F3760,货件明细!J:J)</f>
        <v>0</v>
      </c>
      <c r="AB3760">
        <f t="shared" si="235"/>
        <v>1</v>
      </c>
    </row>
    <row r="3761" spans="1:28">
      <c r="A3761">
        <v>2025</v>
      </c>
      <c r="B3761">
        <v>6</v>
      </c>
      <c r="C3761">
        <v>25</v>
      </c>
      <c r="D3761" s="4">
        <v>45828</v>
      </c>
      <c r="E3761" t="s">
        <v>28</v>
      </c>
      <c r="F3761" t="s">
        <v>3905</v>
      </c>
      <c r="G3761" t="s">
        <v>1563</v>
      </c>
      <c r="H3761" t="s">
        <v>71</v>
      </c>
      <c r="I3761" t="s">
        <v>32</v>
      </c>
      <c r="J3761" t="s">
        <v>100</v>
      </c>
      <c r="K3761" t="s">
        <v>58</v>
      </c>
      <c r="L3761" t="s">
        <v>46</v>
      </c>
      <c r="M3761" t="s">
        <v>3906</v>
      </c>
      <c r="N3761" t="s">
        <v>3907</v>
      </c>
      <c r="O3761">
        <v>101.9</v>
      </c>
      <c r="Q3761">
        <v>301.875</v>
      </c>
      <c r="R3761">
        <v>301.875</v>
      </c>
      <c r="S3761">
        <v>0</v>
      </c>
      <c r="T3761">
        <v>301.875</v>
      </c>
      <c r="U3761">
        <v>284</v>
      </c>
      <c r="V3761">
        <f>SUMIF(货件明细!K:K,F3761,货件明细!AQ:AQ)</f>
        <v>0</v>
      </c>
      <c r="W3761">
        <f t="shared" si="232"/>
        <v>1</v>
      </c>
      <c r="X3761">
        <f t="shared" si="233"/>
        <v>284</v>
      </c>
      <c r="Y3761">
        <f>SUMIF(货件明细!K:K,F3761,货件明细!I:I)</f>
        <v>0</v>
      </c>
      <c r="Z3761">
        <f t="shared" si="234"/>
        <v>101.9</v>
      </c>
      <c r="AA3761">
        <f>SUMIF(货件明细!K:K,F3761,货件明细!J:J)</f>
        <v>0</v>
      </c>
      <c r="AB3761">
        <f t="shared" si="235"/>
        <v>1</v>
      </c>
    </row>
    <row r="3762" spans="1:28">
      <c r="A3762">
        <v>2025</v>
      </c>
      <c r="B3762">
        <v>6</v>
      </c>
      <c r="C3762">
        <v>25</v>
      </c>
      <c r="D3762" s="4">
        <v>45828</v>
      </c>
      <c r="E3762" t="s">
        <v>28</v>
      </c>
      <c r="F3762" t="s">
        <v>3908</v>
      </c>
      <c r="G3762" t="s">
        <v>114</v>
      </c>
      <c r="H3762" t="s">
        <v>44</v>
      </c>
      <c r="I3762" t="s">
        <v>32</v>
      </c>
      <c r="J3762" t="s">
        <v>100</v>
      </c>
      <c r="K3762" t="s">
        <v>58</v>
      </c>
      <c r="L3762" t="s">
        <v>46</v>
      </c>
      <c r="M3762" t="s">
        <v>3906</v>
      </c>
      <c r="N3762" t="s">
        <v>3909</v>
      </c>
      <c r="O3762">
        <v>101.9</v>
      </c>
      <c r="Q3762">
        <v>438.03125</v>
      </c>
      <c r="R3762">
        <v>438.03125</v>
      </c>
      <c r="S3762">
        <v>0</v>
      </c>
      <c r="T3762">
        <v>438.03125</v>
      </c>
      <c r="U3762">
        <v>284</v>
      </c>
      <c r="V3762">
        <f>SUMIF(货件明细!K:K,F3762,货件明细!AQ:AQ)</f>
        <v>0</v>
      </c>
      <c r="W3762">
        <f t="shared" si="232"/>
        <v>1</v>
      </c>
      <c r="X3762">
        <f t="shared" si="233"/>
        <v>284</v>
      </c>
      <c r="Y3762">
        <f>SUMIF(货件明细!K:K,F3762,货件明细!I:I)</f>
        <v>0</v>
      </c>
      <c r="Z3762">
        <f t="shared" si="234"/>
        <v>101.9</v>
      </c>
      <c r="AA3762">
        <f>SUMIF(货件明细!K:K,F3762,货件明细!J:J)</f>
        <v>0</v>
      </c>
      <c r="AB3762">
        <f t="shared" si="235"/>
        <v>1</v>
      </c>
    </row>
    <row r="3763" spans="1:28">
      <c r="A3763">
        <v>2025</v>
      </c>
      <c r="B3763">
        <v>6</v>
      </c>
      <c r="C3763">
        <v>25</v>
      </c>
      <c r="D3763" s="4">
        <v>45828</v>
      </c>
      <c r="E3763" t="s">
        <v>28</v>
      </c>
      <c r="F3763" t="s">
        <v>3910</v>
      </c>
      <c r="G3763" t="s">
        <v>50</v>
      </c>
      <c r="H3763" t="s">
        <v>31</v>
      </c>
      <c r="I3763" t="s">
        <v>32</v>
      </c>
      <c r="J3763" t="s">
        <v>100</v>
      </c>
      <c r="K3763" t="s">
        <v>100</v>
      </c>
      <c r="L3763" t="s">
        <v>46</v>
      </c>
      <c r="M3763" t="s">
        <v>65</v>
      </c>
      <c r="N3763" t="s">
        <v>1832</v>
      </c>
      <c r="O3763">
        <v>101.9</v>
      </c>
      <c r="Q3763">
        <v>752.4</v>
      </c>
      <c r="R3763">
        <v>752.4</v>
      </c>
      <c r="S3763">
        <v>0</v>
      </c>
      <c r="T3763">
        <v>752.4</v>
      </c>
      <c r="U3763">
        <v>284</v>
      </c>
      <c r="V3763">
        <f>SUMIF(货件明细!K:K,F3763,货件明细!AQ:AQ)</f>
        <v>0</v>
      </c>
      <c r="W3763">
        <f t="shared" si="232"/>
        <v>1</v>
      </c>
      <c r="X3763">
        <f t="shared" si="233"/>
        <v>284</v>
      </c>
      <c r="Y3763">
        <f>SUMIF(货件明细!K:K,F3763,货件明细!I:I)</f>
        <v>0</v>
      </c>
      <c r="Z3763">
        <f t="shared" si="234"/>
        <v>101.9</v>
      </c>
      <c r="AA3763">
        <f>SUMIF(货件明细!K:K,F3763,货件明细!J:J)</f>
        <v>0</v>
      </c>
      <c r="AB3763">
        <f t="shared" si="235"/>
        <v>1</v>
      </c>
    </row>
    <row r="3764" spans="1:28">
      <c r="A3764">
        <v>2025</v>
      </c>
      <c r="B3764">
        <v>6</v>
      </c>
      <c r="C3764">
        <v>25</v>
      </c>
      <c r="D3764" s="4">
        <v>45828</v>
      </c>
      <c r="E3764" t="s">
        <v>28</v>
      </c>
      <c r="F3764" t="s">
        <v>3911</v>
      </c>
      <c r="G3764" t="s">
        <v>206</v>
      </c>
      <c r="H3764" t="s">
        <v>71</v>
      </c>
      <c r="I3764" t="s">
        <v>32</v>
      </c>
      <c r="J3764" t="s">
        <v>100</v>
      </c>
      <c r="K3764" t="s">
        <v>58</v>
      </c>
      <c r="L3764" t="s">
        <v>46</v>
      </c>
      <c r="M3764" t="s">
        <v>65</v>
      </c>
      <c r="N3764" t="s">
        <v>2731</v>
      </c>
      <c r="O3764">
        <v>101.9</v>
      </c>
      <c r="Q3764">
        <v>414.375</v>
      </c>
      <c r="R3764">
        <v>414.375</v>
      </c>
      <c r="S3764">
        <v>0</v>
      </c>
      <c r="T3764">
        <v>414.375</v>
      </c>
      <c r="U3764">
        <v>284</v>
      </c>
      <c r="V3764">
        <f>SUMIF(货件明细!K:K,F3764,货件明细!AQ:AQ)</f>
        <v>0</v>
      </c>
      <c r="W3764">
        <f t="shared" si="232"/>
        <v>1</v>
      </c>
      <c r="X3764">
        <f t="shared" si="233"/>
        <v>284</v>
      </c>
      <c r="Y3764">
        <f>SUMIF(货件明细!K:K,F3764,货件明细!I:I)</f>
        <v>0</v>
      </c>
      <c r="Z3764">
        <f t="shared" si="234"/>
        <v>101.9</v>
      </c>
      <c r="AA3764">
        <f>SUMIF(货件明细!K:K,F3764,货件明细!J:J)</f>
        <v>0</v>
      </c>
      <c r="AB3764">
        <f t="shared" si="235"/>
        <v>1</v>
      </c>
    </row>
    <row r="3765" spans="1:28">
      <c r="A3765">
        <v>2025</v>
      </c>
      <c r="B3765">
        <v>6</v>
      </c>
      <c r="C3765">
        <v>25</v>
      </c>
      <c r="D3765" s="4">
        <v>45828</v>
      </c>
      <c r="E3765" t="s">
        <v>28</v>
      </c>
      <c r="F3765" t="s">
        <v>3912</v>
      </c>
      <c r="G3765" t="s">
        <v>105</v>
      </c>
      <c r="H3765" t="s">
        <v>31</v>
      </c>
      <c r="I3765" t="s">
        <v>32</v>
      </c>
      <c r="J3765" t="s">
        <v>100</v>
      </c>
      <c r="K3765" t="s">
        <v>100</v>
      </c>
      <c r="L3765" t="s">
        <v>46</v>
      </c>
      <c r="M3765" t="s">
        <v>264</v>
      </c>
      <c r="N3765" t="s">
        <v>3890</v>
      </c>
      <c r="O3765">
        <v>101.9</v>
      </c>
      <c r="Q3765">
        <v>784.161290322581</v>
      </c>
      <c r="R3765">
        <v>784.161290322581</v>
      </c>
      <c r="S3765">
        <v>0</v>
      </c>
      <c r="T3765">
        <v>784.161290322581</v>
      </c>
      <c r="U3765">
        <v>284</v>
      </c>
      <c r="V3765">
        <f>SUMIF(货件明细!K:K,F3765,货件明细!AQ:AQ)</f>
        <v>0</v>
      </c>
      <c r="W3765">
        <f t="shared" si="232"/>
        <v>1</v>
      </c>
      <c r="X3765">
        <f t="shared" si="233"/>
        <v>284</v>
      </c>
      <c r="Y3765">
        <f>SUMIF(货件明细!K:K,F3765,货件明细!I:I)</f>
        <v>0</v>
      </c>
      <c r="Z3765">
        <f t="shared" si="234"/>
        <v>101.9</v>
      </c>
      <c r="AA3765">
        <f>SUMIF(货件明细!K:K,F3765,货件明细!J:J)</f>
        <v>0</v>
      </c>
      <c r="AB3765">
        <f t="shared" si="235"/>
        <v>1</v>
      </c>
    </row>
    <row r="3766" spans="1:28">
      <c r="A3766">
        <v>2025</v>
      </c>
      <c r="B3766">
        <v>6</v>
      </c>
      <c r="C3766">
        <v>25</v>
      </c>
      <c r="D3766" s="4">
        <v>45828</v>
      </c>
      <c r="E3766" t="s">
        <v>28</v>
      </c>
      <c r="F3766" t="s">
        <v>3913</v>
      </c>
      <c r="G3766" t="s">
        <v>1563</v>
      </c>
      <c r="H3766" t="s">
        <v>71</v>
      </c>
      <c r="I3766" t="s">
        <v>57</v>
      </c>
      <c r="J3766" t="s">
        <v>100</v>
      </c>
      <c r="K3766" t="s">
        <v>58</v>
      </c>
      <c r="L3766" t="s">
        <v>46</v>
      </c>
      <c r="M3766" t="s">
        <v>3906</v>
      </c>
      <c r="N3766" t="s">
        <v>3907</v>
      </c>
      <c r="O3766">
        <v>102</v>
      </c>
      <c r="Q3766">
        <v>301.875</v>
      </c>
      <c r="R3766">
        <v>301.875</v>
      </c>
      <c r="S3766">
        <v>0</v>
      </c>
      <c r="T3766">
        <v>301.875</v>
      </c>
      <c r="U3766">
        <v>550</v>
      </c>
      <c r="V3766">
        <f>SUMIF(货件明细!K:K,F3766,货件明细!AQ:AQ)</f>
        <v>0</v>
      </c>
      <c r="W3766">
        <f t="shared" si="232"/>
        <v>1</v>
      </c>
      <c r="X3766">
        <f t="shared" si="233"/>
        <v>550</v>
      </c>
      <c r="Y3766">
        <f>SUMIF(货件明细!K:K,F3766,货件明细!I:I)</f>
        <v>0</v>
      </c>
      <c r="Z3766">
        <f t="shared" si="234"/>
        <v>102</v>
      </c>
      <c r="AA3766">
        <f>SUMIF(货件明细!K:K,F3766,货件明细!J:J)</f>
        <v>0</v>
      </c>
      <c r="AB3766">
        <f t="shared" si="235"/>
        <v>1</v>
      </c>
    </row>
    <row r="3767" spans="1:28">
      <c r="A3767">
        <v>2025</v>
      </c>
      <c r="B3767">
        <v>6</v>
      </c>
      <c r="C3767">
        <v>25</v>
      </c>
      <c r="D3767" s="4">
        <v>45828</v>
      </c>
      <c r="E3767" t="s">
        <v>28</v>
      </c>
      <c r="F3767" t="s">
        <v>3914</v>
      </c>
      <c r="G3767" t="s">
        <v>50</v>
      </c>
      <c r="H3767" t="s">
        <v>31</v>
      </c>
      <c r="I3767" t="s">
        <v>57</v>
      </c>
      <c r="J3767" t="s">
        <v>100</v>
      </c>
      <c r="K3767" t="s">
        <v>100</v>
      </c>
      <c r="L3767" t="s">
        <v>46</v>
      </c>
      <c r="M3767" t="s">
        <v>65</v>
      </c>
      <c r="N3767" t="s">
        <v>1832</v>
      </c>
      <c r="O3767">
        <v>102</v>
      </c>
      <c r="Q3767">
        <v>752.4</v>
      </c>
      <c r="R3767">
        <v>752.4</v>
      </c>
      <c r="S3767">
        <v>0</v>
      </c>
      <c r="T3767">
        <v>752.4</v>
      </c>
      <c r="U3767">
        <v>550</v>
      </c>
      <c r="V3767">
        <f>SUMIF(货件明细!K:K,F3767,货件明细!AQ:AQ)</f>
        <v>0</v>
      </c>
      <c r="W3767">
        <f t="shared" si="232"/>
        <v>1</v>
      </c>
      <c r="X3767">
        <f t="shared" si="233"/>
        <v>550</v>
      </c>
      <c r="Y3767">
        <f>SUMIF(货件明细!K:K,F3767,货件明细!I:I)</f>
        <v>0</v>
      </c>
      <c r="Z3767">
        <f t="shared" si="234"/>
        <v>102</v>
      </c>
      <c r="AA3767">
        <f>SUMIF(货件明细!K:K,F3767,货件明细!J:J)</f>
        <v>0</v>
      </c>
      <c r="AB3767">
        <f t="shared" si="235"/>
        <v>1</v>
      </c>
    </row>
    <row r="3768" spans="1:28">
      <c r="A3768">
        <v>2025</v>
      </c>
      <c r="B3768">
        <v>6</v>
      </c>
      <c r="C3768">
        <v>25</v>
      </c>
      <c r="D3768" s="4">
        <v>45828</v>
      </c>
      <c r="E3768" t="s">
        <v>28</v>
      </c>
      <c r="F3768" t="s">
        <v>3915</v>
      </c>
      <c r="G3768" t="s">
        <v>114</v>
      </c>
      <c r="H3768" t="s">
        <v>44</v>
      </c>
      <c r="I3768" t="s">
        <v>57</v>
      </c>
      <c r="J3768" t="s">
        <v>100</v>
      </c>
      <c r="K3768" t="s">
        <v>58</v>
      </c>
      <c r="L3768" t="s">
        <v>46</v>
      </c>
      <c r="M3768" t="s">
        <v>3906</v>
      </c>
      <c r="N3768" t="s">
        <v>3909</v>
      </c>
      <c r="O3768">
        <v>102</v>
      </c>
      <c r="Q3768">
        <v>438.03125</v>
      </c>
      <c r="R3768">
        <v>438.03125</v>
      </c>
      <c r="S3768">
        <v>0</v>
      </c>
      <c r="T3768">
        <v>438.03125</v>
      </c>
      <c r="U3768">
        <v>550</v>
      </c>
      <c r="V3768">
        <f>SUMIF(货件明细!K:K,F3768,货件明细!AQ:AQ)</f>
        <v>0</v>
      </c>
      <c r="W3768">
        <f t="shared" si="232"/>
        <v>1</v>
      </c>
      <c r="X3768">
        <f t="shared" si="233"/>
        <v>550</v>
      </c>
      <c r="Y3768">
        <f>SUMIF(货件明细!K:K,F3768,货件明细!I:I)</f>
        <v>0</v>
      </c>
      <c r="Z3768">
        <f t="shared" si="234"/>
        <v>102</v>
      </c>
      <c r="AA3768">
        <f>SUMIF(货件明细!K:K,F3768,货件明细!J:J)</f>
        <v>0</v>
      </c>
      <c r="AB3768">
        <f t="shared" si="235"/>
        <v>1</v>
      </c>
    </row>
    <row r="3769" spans="1:28">
      <c r="A3769">
        <v>2025</v>
      </c>
      <c r="B3769">
        <v>6</v>
      </c>
      <c r="C3769">
        <v>25</v>
      </c>
      <c r="D3769" s="4">
        <v>45828</v>
      </c>
      <c r="E3769" t="s">
        <v>28</v>
      </c>
      <c r="F3769" t="s">
        <v>3916</v>
      </c>
      <c r="G3769" t="s">
        <v>206</v>
      </c>
      <c r="H3769" t="s">
        <v>71</v>
      </c>
      <c r="I3769" t="s">
        <v>57</v>
      </c>
      <c r="J3769" t="s">
        <v>100</v>
      </c>
      <c r="K3769" t="s">
        <v>58</v>
      </c>
      <c r="L3769" t="s">
        <v>46</v>
      </c>
      <c r="M3769" t="s">
        <v>65</v>
      </c>
      <c r="N3769" t="s">
        <v>2731</v>
      </c>
      <c r="O3769">
        <v>102</v>
      </c>
      <c r="Q3769">
        <v>414.375</v>
      </c>
      <c r="R3769">
        <v>414.375</v>
      </c>
      <c r="S3769">
        <v>0</v>
      </c>
      <c r="T3769">
        <v>414.375</v>
      </c>
      <c r="U3769">
        <v>550</v>
      </c>
      <c r="V3769">
        <f>SUMIF(货件明细!K:K,F3769,货件明细!AQ:AQ)</f>
        <v>0</v>
      </c>
      <c r="W3769">
        <f t="shared" si="232"/>
        <v>1</v>
      </c>
      <c r="X3769">
        <f t="shared" si="233"/>
        <v>550</v>
      </c>
      <c r="Y3769">
        <f>SUMIF(货件明细!K:K,F3769,货件明细!I:I)</f>
        <v>0</v>
      </c>
      <c r="Z3769">
        <f t="shared" si="234"/>
        <v>102</v>
      </c>
      <c r="AA3769">
        <f>SUMIF(货件明细!K:K,F3769,货件明细!J:J)</f>
        <v>0</v>
      </c>
      <c r="AB3769">
        <f t="shared" si="235"/>
        <v>1</v>
      </c>
    </row>
    <row r="3770" spans="1:28">
      <c r="A3770">
        <v>2025</v>
      </c>
      <c r="B3770">
        <v>6</v>
      </c>
      <c r="C3770">
        <v>25</v>
      </c>
      <c r="D3770" s="4">
        <v>45828</v>
      </c>
      <c r="E3770" t="s">
        <v>28</v>
      </c>
      <c r="F3770" t="s">
        <v>3917</v>
      </c>
      <c r="G3770" t="s">
        <v>105</v>
      </c>
      <c r="H3770" t="s">
        <v>31</v>
      </c>
      <c r="I3770" t="s">
        <v>57</v>
      </c>
      <c r="J3770" t="s">
        <v>100</v>
      </c>
      <c r="K3770" t="s">
        <v>100</v>
      </c>
      <c r="L3770" t="s">
        <v>46</v>
      </c>
      <c r="M3770" t="s">
        <v>264</v>
      </c>
      <c r="N3770" t="s">
        <v>3890</v>
      </c>
      <c r="O3770">
        <v>102</v>
      </c>
      <c r="Q3770">
        <v>784.161290322581</v>
      </c>
      <c r="R3770">
        <v>784.161290322581</v>
      </c>
      <c r="S3770">
        <v>0</v>
      </c>
      <c r="T3770">
        <v>784.161290322581</v>
      </c>
      <c r="U3770">
        <v>550</v>
      </c>
      <c r="V3770">
        <f>SUMIF(货件明细!K:K,F3770,货件明细!AQ:AQ)</f>
        <v>0</v>
      </c>
      <c r="W3770">
        <f t="shared" si="232"/>
        <v>1</v>
      </c>
      <c r="X3770">
        <f t="shared" si="233"/>
        <v>550</v>
      </c>
      <c r="Y3770">
        <f>SUMIF(货件明细!K:K,F3770,货件明细!I:I)</f>
        <v>0</v>
      </c>
      <c r="Z3770">
        <f t="shared" si="234"/>
        <v>102</v>
      </c>
      <c r="AA3770">
        <f>SUMIF(货件明细!K:K,F3770,货件明细!J:J)</f>
        <v>0</v>
      </c>
      <c r="AB3770">
        <f t="shared" si="235"/>
        <v>1</v>
      </c>
    </row>
    <row r="3771" spans="1:28">
      <c r="A3771">
        <v>2025</v>
      </c>
      <c r="B3771">
        <v>6</v>
      </c>
      <c r="C3771">
        <v>25</v>
      </c>
      <c r="D3771" s="4">
        <v>45828</v>
      </c>
      <c r="E3771" t="s">
        <v>28</v>
      </c>
      <c r="F3771" t="s">
        <v>3918</v>
      </c>
      <c r="G3771" t="s">
        <v>114</v>
      </c>
      <c r="H3771" t="s">
        <v>44</v>
      </c>
      <c r="I3771" t="s">
        <v>80</v>
      </c>
      <c r="J3771" t="s">
        <v>100</v>
      </c>
      <c r="K3771" t="s">
        <v>58</v>
      </c>
      <c r="L3771" t="s">
        <v>46</v>
      </c>
      <c r="M3771" t="s">
        <v>3906</v>
      </c>
      <c r="N3771" t="s">
        <v>3909</v>
      </c>
      <c r="O3771">
        <v>40.85</v>
      </c>
      <c r="Q3771">
        <v>175.2125</v>
      </c>
      <c r="R3771">
        <v>175.2125</v>
      </c>
      <c r="S3771">
        <v>0</v>
      </c>
      <c r="T3771">
        <v>175.2125</v>
      </c>
      <c r="U3771">
        <v>169</v>
      </c>
      <c r="V3771">
        <f>SUMIF(货件明细!K:K,F3771,货件明细!AQ:AQ)</f>
        <v>0</v>
      </c>
      <c r="W3771">
        <f t="shared" si="232"/>
        <v>1</v>
      </c>
      <c r="X3771">
        <f t="shared" si="233"/>
        <v>169</v>
      </c>
      <c r="Y3771">
        <f>SUMIF(货件明细!K:K,F3771,货件明细!I:I)</f>
        <v>0</v>
      </c>
      <c r="Z3771">
        <f t="shared" si="234"/>
        <v>40.85</v>
      </c>
      <c r="AA3771">
        <f>SUMIF(货件明细!K:K,F3771,货件明细!J:J)</f>
        <v>0</v>
      </c>
      <c r="AB3771">
        <f t="shared" si="235"/>
        <v>1</v>
      </c>
    </row>
    <row r="3772" spans="1:28">
      <c r="A3772">
        <v>2025</v>
      </c>
      <c r="B3772">
        <v>6</v>
      </c>
      <c r="C3772">
        <v>25</v>
      </c>
      <c r="D3772" s="4">
        <v>45828</v>
      </c>
      <c r="E3772" t="s">
        <v>28</v>
      </c>
      <c r="F3772" t="s">
        <v>3919</v>
      </c>
      <c r="G3772" t="s">
        <v>105</v>
      </c>
      <c r="H3772" t="s">
        <v>31</v>
      </c>
      <c r="I3772" t="s">
        <v>80</v>
      </c>
      <c r="J3772" t="s">
        <v>100</v>
      </c>
      <c r="K3772" t="s">
        <v>100</v>
      </c>
      <c r="L3772" t="s">
        <v>46</v>
      </c>
      <c r="M3772" t="s">
        <v>264</v>
      </c>
      <c r="N3772" t="s">
        <v>3890</v>
      </c>
      <c r="O3772">
        <v>40.85</v>
      </c>
      <c r="Q3772">
        <v>313.664516129032</v>
      </c>
      <c r="R3772">
        <v>313.664516129032</v>
      </c>
      <c r="S3772">
        <v>0</v>
      </c>
      <c r="T3772">
        <v>313.664516129032</v>
      </c>
      <c r="U3772">
        <v>169</v>
      </c>
      <c r="V3772">
        <f>SUMIF(货件明细!K:K,F3772,货件明细!AQ:AQ)</f>
        <v>0</v>
      </c>
      <c r="W3772">
        <f t="shared" si="232"/>
        <v>1</v>
      </c>
      <c r="X3772">
        <f t="shared" si="233"/>
        <v>169</v>
      </c>
      <c r="Y3772">
        <f>SUMIF(货件明细!K:K,F3772,货件明细!I:I)</f>
        <v>0</v>
      </c>
      <c r="Z3772">
        <f t="shared" si="234"/>
        <v>40.85</v>
      </c>
      <c r="AA3772">
        <f>SUMIF(货件明细!K:K,F3772,货件明细!J:J)</f>
        <v>0</v>
      </c>
      <c r="AB3772">
        <f t="shared" si="235"/>
        <v>1</v>
      </c>
    </row>
    <row r="3773" spans="1:28">
      <c r="A3773">
        <v>2025</v>
      </c>
      <c r="B3773">
        <v>6</v>
      </c>
      <c r="C3773">
        <v>25</v>
      </c>
      <c r="D3773" s="4">
        <v>45828</v>
      </c>
      <c r="E3773" t="s">
        <v>28</v>
      </c>
      <c r="F3773" t="s">
        <v>3920</v>
      </c>
      <c r="G3773" t="s">
        <v>206</v>
      </c>
      <c r="H3773" t="s">
        <v>71</v>
      </c>
      <c r="I3773" t="s">
        <v>80</v>
      </c>
      <c r="J3773" t="s">
        <v>100</v>
      </c>
      <c r="K3773" t="s">
        <v>58</v>
      </c>
      <c r="L3773" t="s">
        <v>46</v>
      </c>
      <c r="M3773" t="s">
        <v>65</v>
      </c>
      <c r="N3773" t="s">
        <v>2731</v>
      </c>
      <c r="O3773">
        <v>40.85</v>
      </c>
      <c r="Q3773">
        <v>165.75</v>
      </c>
      <c r="R3773">
        <v>165.75</v>
      </c>
      <c r="S3773">
        <v>0</v>
      </c>
      <c r="T3773">
        <v>165.75</v>
      </c>
      <c r="U3773">
        <v>169</v>
      </c>
      <c r="V3773">
        <f>SUMIF(货件明细!K:K,F3773,货件明细!AQ:AQ)</f>
        <v>0</v>
      </c>
      <c r="W3773">
        <f t="shared" si="232"/>
        <v>1</v>
      </c>
      <c r="X3773">
        <f t="shared" si="233"/>
        <v>169</v>
      </c>
      <c r="Y3773">
        <f>SUMIF(货件明细!K:K,F3773,货件明细!I:I)</f>
        <v>0</v>
      </c>
      <c r="Z3773">
        <f t="shared" si="234"/>
        <v>40.85</v>
      </c>
      <c r="AA3773">
        <f>SUMIF(货件明细!K:K,F3773,货件明细!J:J)</f>
        <v>0</v>
      </c>
      <c r="AB3773">
        <f t="shared" si="235"/>
        <v>1</v>
      </c>
    </row>
    <row r="3774" spans="1:28">
      <c r="A3774">
        <v>2025</v>
      </c>
      <c r="B3774">
        <v>6</v>
      </c>
      <c r="C3774">
        <v>25</v>
      </c>
      <c r="D3774" s="4">
        <v>45828</v>
      </c>
      <c r="E3774" t="s">
        <v>28</v>
      </c>
      <c r="F3774" t="s">
        <v>3921</v>
      </c>
      <c r="G3774" t="s">
        <v>50</v>
      </c>
      <c r="H3774" t="s">
        <v>31</v>
      </c>
      <c r="I3774" t="s">
        <v>80</v>
      </c>
      <c r="J3774" t="s">
        <v>100</v>
      </c>
      <c r="K3774" t="s">
        <v>100</v>
      </c>
      <c r="L3774" t="s">
        <v>46</v>
      </c>
      <c r="M3774" t="s">
        <v>65</v>
      </c>
      <c r="N3774" t="s">
        <v>1832</v>
      </c>
      <c r="O3774">
        <v>40.85</v>
      </c>
      <c r="Q3774">
        <v>300.96</v>
      </c>
      <c r="R3774">
        <v>300.96</v>
      </c>
      <c r="S3774">
        <v>0</v>
      </c>
      <c r="T3774">
        <v>300.96</v>
      </c>
      <c r="U3774">
        <v>169</v>
      </c>
      <c r="V3774">
        <f>SUMIF(货件明细!K:K,F3774,货件明细!AQ:AQ)</f>
        <v>0</v>
      </c>
      <c r="W3774">
        <f t="shared" si="232"/>
        <v>1</v>
      </c>
      <c r="X3774">
        <f t="shared" si="233"/>
        <v>169</v>
      </c>
      <c r="Y3774">
        <f>SUMIF(货件明细!K:K,F3774,货件明细!I:I)</f>
        <v>0</v>
      </c>
      <c r="Z3774">
        <f t="shared" si="234"/>
        <v>40.85</v>
      </c>
      <c r="AA3774">
        <f>SUMIF(货件明细!K:K,F3774,货件明细!J:J)</f>
        <v>0</v>
      </c>
      <c r="AB3774">
        <f t="shared" si="235"/>
        <v>1</v>
      </c>
    </row>
    <row r="3775" spans="1:28">
      <c r="A3775">
        <v>2025</v>
      </c>
      <c r="B3775">
        <v>6</v>
      </c>
      <c r="C3775">
        <v>25</v>
      </c>
      <c r="D3775" s="4">
        <v>45828</v>
      </c>
      <c r="E3775" t="s">
        <v>28</v>
      </c>
      <c r="F3775" t="s">
        <v>3922</v>
      </c>
      <c r="G3775" t="s">
        <v>1563</v>
      </c>
      <c r="H3775" t="s">
        <v>71</v>
      </c>
      <c r="I3775" t="s">
        <v>80</v>
      </c>
      <c r="J3775" t="s">
        <v>100</v>
      </c>
      <c r="K3775" t="s">
        <v>58</v>
      </c>
      <c r="L3775" t="s">
        <v>46</v>
      </c>
      <c r="M3775" t="s">
        <v>3906</v>
      </c>
      <c r="N3775" t="s">
        <v>3907</v>
      </c>
      <c r="O3775">
        <v>39.4</v>
      </c>
      <c r="Q3775">
        <v>120.75</v>
      </c>
      <c r="R3775">
        <v>120.75</v>
      </c>
      <c r="S3775">
        <v>0</v>
      </c>
      <c r="T3775">
        <v>120.75</v>
      </c>
      <c r="U3775">
        <v>169</v>
      </c>
      <c r="V3775">
        <f>SUMIF(货件明细!K:K,F3775,货件明细!AQ:AQ)</f>
        <v>0</v>
      </c>
      <c r="W3775">
        <f t="shared" si="232"/>
        <v>1</v>
      </c>
      <c r="X3775">
        <f t="shared" si="233"/>
        <v>169</v>
      </c>
      <c r="Y3775">
        <f>SUMIF(货件明细!K:K,F3775,货件明细!I:I)</f>
        <v>0</v>
      </c>
      <c r="Z3775">
        <f t="shared" si="234"/>
        <v>39.4</v>
      </c>
      <c r="AA3775">
        <f>SUMIF(货件明细!K:K,F3775,货件明细!J:J)</f>
        <v>0</v>
      </c>
      <c r="AB3775">
        <f t="shared" si="235"/>
        <v>1</v>
      </c>
    </row>
    <row r="3776" spans="1:28">
      <c r="A3776">
        <v>2025</v>
      </c>
      <c r="B3776">
        <v>6</v>
      </c>
      <c r="C3776">
        <v>25</v>
      </c>
      <c r="D3776" s="4">
        <v>45828</v>
      </c>
      <c r="E3776" t="s">
        <v>28</v>
      </c>
      <c r="F3776" t="s">
        <v>3923</v>
      </c>
      <c r="G3776" t="s">
        <v>50</v>
      </c>
      <c r="H3776" t="s">
        <v>31</v>
      </c>
      <c r="I3776" t="s">
        <v>39</v>
      </c>
      <c r="J3776" t="s">
        <v>100</v>
      </c>
      <c r="K3776" t="s">
        <v>100</v>
      </c>
      <c r="L3776" t="s">
        <v>46</v>
      </c>
      <c r="M3776" t="s">
        <v>65</v>
      </c>
      <c r="N3776" t="s">
        <v>1848</v>
      </c>
      <c r="O3776">
        <v>90.05</v>
      </c>
      <c r="Q3776">
        <v>1037.4</v>
      </c>
      <c r="R3776">
        <v>1037.4</v>
      </c>
      <c r="S3776">
        <v>0</v>
      </c>
      <c r="T3776">
        <v>1037.4</v>
      </c>
      <c r="U3776">
        <v>246</v>
      </c>
      <c r="V3776">
        <f>SUMIF(货件明细!K:K,F3776,货件明细!AQ:AQ)</f>
        <v>0</v>
      </c>
      <c r="W3776">
        <f t="shared" si="232"/>
        <v>1</v>
      </c>
      <c r="X3776">
        <f t="shared" si="233"/>
        <v>246</v>
      </c>
      <c r="Y3776">
        <f>SUMIF(货件明细!K:K,F3776,货件明细!I:I)</f>
        <v>0</v>
      </c>
      <c r="Z3776">
        <f t="shared" si="234"/>
        <v>90.05</v>
      </c>
      <c r="AA3776">
        <f>SUMIF(货件明细!K:K,F3776,货件明细!J:J)</f>
        <v>0</v>
      </c>
      <c r="AB3776">
        <f t="shared" si="235"/>
        <v>1</v>
      </c>
    </row>
    <row r="3777" spans="1:28">
      <c r="A3777">
        <v>2025</v>
      </c>
      <c r="B3777">
        <v>6</v>
      </c>
      <c r="C3777">
        <v>25</v>
      </c>
      <c r="D3777" s="4">
        <v>45828</v>
      </c>
      <c r="E3777" t="s">
        <v>28</v>
      </c>
      <c r="F3777" t="s">
        <v>3924</v>
      </c>
      <c r="G3777" t="s">
        <v>114</v>
      </c>
      <c r="H3777" t="s">
        <v>44</v>
      </c>
      <c r="I3777" t="s">
        <v>39</v>
      </c>
      <c r="J3777" t="s">
        <v>100</v>
      </c>
      <c r="K3777" t="s">
        <v>58</v>
      </c>
      <c r="L3777" t="s">
        <v>46</v>
      </c>
      <c r="M3777" t="s">
        <v>3906</v>
      </c>
      <c r="N3777" t="s">
        <v>3925</v>
      </c>
      <c r="O3777">
        <v>105.25</v>
      </c>
      <c r="Q3777">
        <v>798.18</v>
      </c>
      <c r="R3777">
        <v>798.18</v>
      </c>
      <c r="S3777">
        <v>0</v>
      </c>
      <c r="T3777">
        <v>798.18</v>
      </c>
      <c r="U3777">
        <v>282</v>
      </c>
      <c r="V3777">
        <f>SUMIF(货件明细!K:K,F3777,货件明细!AQ:AQ)</f>
        <v>0</v>
      </c>
      <c r="W3777">
        <f t="shared" si="232"/>
        <v>1</v>
      </c>
      <c r="X3777">
        <f t="shared" si="233"/>
        <v>282</v>
      </c>
      <c r="Y3777">
        <f>SUMIF(货件明细!K:K,F3777,货件明细!I:I)</f>
        <v>0</v>
      </c>
      <c r="Z3777">
        <f t="shared" si="234"/>
        <v>105.25</v>
      </c>
      <c r="AA3777">
        <f>SUMIF(货件明细!K:K,F3777,货件明细!J:J)</f>
        <v>0</v>
      </c>
      <c r="AB3777">
        <f t="shared" si="235"/>
        <v>1</v>
      </c>
    </row>
    <row r="3778" spans="1:28">
      <c r="A3778">
        <v>2025</v>
      </c>
      <c r="B3778">
        <v>6</v>
      </c>
      <c r="C3778">
        <v>25</v>
      </c>
      <c r="D3778" s="4">
        <v>45828</v>
      </c>
      <c r="E3778" t="s">
        <v>28</v>
      </c>
      <c r="F3778" t="s">
        <v>3926</v>
      </c>
      <c r="G3778" t="s">
        <v>206</v>
      </c>
      <c r="H3778" t="s">
        <v>71</v>
      </c>
      <c r="I3778" t="s">
        <v>39</v>
      </c>
      <c r="J3778" t="s">
        <v>100</v>
      </c>
      <c r="K3778" t="s">
        <v>58</v>
      </c>
      <c r="L3778" t="s">
        <v>46</v>
      </c>
      <c r="M3778" t="s">
        <v>65</v>
      </c>
      <c r="N3778" t="s">
        <v>2873</v>
      </c>
      <c r="O3778">
        <v>105.25</v>
      </c>
      <c r="Q3778">
        <v>646.6</v>
      </c>
      <c r="R3778">
        <v>646.6</v>
      </c>
      <c r="S3778">
        <v>0</v>
      </c>
      <c r="T3778">
        <v>646.6</v>
      </c>
      <c r="U3778">
        <v>282</v>
      </c>
      <c r="V3778">
        <f>SUMIF(货件明细!K:K,F3778,货件明细!AQ:AQ)</f>
        <v>0</v>
      </c>
      <c r="W3778">
        <f t="shared" ref="W3778:W3841" si="236">IF(V3778=U3778,0,1)</f>
        <v>1</v>
      </c>
      <c r="X3778">
        <f t="shared" ref="X3778:X3841" si="237">U3778</f>
        <v>282</v>
      </c>
      <c r="Y3778">
        <f>SUMIF(货件明细!K:K,F3778,货件明细!I:I)</f>
        <v>0</v>
      </c>
      <c r="Z3778">
        <f t="shared" ref="Z3778:Z3841" si="238">O3778-Y3778</f>
        <v>105.25</v>
      </c>
      <c r="AA3778">
        <f>SUMIF(货件明细!K:K,F3778,货件明细!J:J)</f>
        <v>0</v>
      </c>
      <c r="AB3778">
        <f t="shared" ref="AB3778:AB3841" si="239">IF(T3778=AA3778,0,1)</f>
        <v>1</v>
      </c>
    </row>
    <row r="3779" spans="1:28">
      <c r="A3779">
        <v>2025</v>
      </c>
      <c r="B3779">
        <v>6</v>
      </c>
      <c r="C3779">
        <v>25</v>
      </c>
      <c r="D3779" s="4">
        <v>45828</v>
      </c>
      <c r="E3779" t="s">
        <v>28</v>
      </c>
      <c r="F3779" t="s">
        <v>3927</v>
      </c>
      <c r="G3779" t="s">
        <v>105</v>
      </c>
      <c r="H3779" t="s">
        <v>31</v>
      </c>
      <c r="I3779" t="s">
        <v>39</v>
      </c>
      <c r="J3779" t="s">
        <v>100</v>
      </c>
      <c r="K3779" t="s">
        <v>100</v>
      </c>
      <c r="L3779" t="s">
        <v>46</v>
      </c>
      <c r="M3779" t="s">
        <v>65</v>
      </c>
      <c r="N3779" t="s">
        <v>1848</v>
      </c>
      <c r="O3779">
        <v>120.45</v>
      </c>
      <c r="Q3779">
        <v>1415.7</v>
      </c>
      <c r="R3779">
        <v>1415.7</v>
      </c>
      <c r="S3779">
        <v>0</v>
      </c>
      <c r="T3779">
        <v>1415.7</v>
      </c>
      <c r="U3779">
        <v>318</v>
      </c>
      <c r="V3779">
        <f>SUMIF(货件明细!K:K,F3779,货件明细!AQ:AQ)</f>
        <v>0</v>
      </c>
      <c r="W3779">
        <f t="shared" si="236"/>
        <v>1</v>
      </c>
      <c r="X3779">
        <f t="shared" si="237"/>
        <v>318</v>
      </c>
      <c r="Y3779">
        <f>SUMIF(货件明细!K:K,F3779,货件明细!I:I)</f>
        <v>0</v>
      </c>
      <c r="Z3779">
        <f t="shared" si="238"/>
        <v>120.45</v>
      </c>
      <c r="AA3779">
        <f>SUMIF(货件明细!K:K,F3779,货件明细!J:J)</f>
        <v>0</v>
      </c>
      <c r="AB3779">
        <f t="shared" si="239"/>
        <v>1</v>
      </c>
    </row>
    <row r="3780" spans="1:28">
      <c r="A3780">
        <v>2025</v>
      </c>
      <c r="B3780">
        <v>6</v>
      </c>
      <c r="C3780">
        <v>25</v>
      </c>
      <c r="D3780" s="4">
        <v>45828</v>
      </c>
      <c r="E3780" t="s">
        <v>28</v>
      </c>
      <c r="F3780" t="s">
        <v>3928</v>
      </c>
      <c r="G3780" t="s">
        <v>1563</v>
      </c>
      <c r="H3780" t="s">
        <v>71</v>
      </c>
      <c r="I3780" t="s">
        <v>39</v>
      </c>
      <c r="J3780" t="s">
        <v>100</v>
      </c>
      <c r="K3780" t="s">
        <v>58</v>
      </c>
      <c r="L3780" t="s">
        <v>46</v>
      </c>
      <c r="M3780" t="s">
        <v>3906</v>
      </c>
      <c r="N3780" t="s">
        <v>3929</v>
      </c>
      <c r="O3780">
        <v>105.25</v>
      </c>
      <c r="Q3780">
        <v>533.4</v>
      </c>
      <c r="R3780">
        <v>533.4</v>
      </c>
      <c r="S3780">
        <v>0</v>
      </c>
      <c r="T3780">
        <v>533.4</v>
      </c>
      <c r="U3780">
        <v>282</v>
      </c>
      <c r="V3780">
        <f>SUMIF(货件明细!K:K,F3780,货件明细!AQ:AQ)</f>
        <v>0</v>
      </c>
      <c r="W3780">
        <f t="shared" si="236"/>
        <v>1</v>
      </c>
      <c r="X3780">
        <f t="shared" si="237"/>
        <v>282</v>
      </c>
      <c r="Y3780">
        <f>SUMIF(货件明细!K:K,F3780,货件明细!I:I)</f>
        <v>0</v>
      </c>
      <c r="Z3780">
        <f t="shared" si="238"/>
        <v>105.25</v>
      </c>
      <c r="AA3780">
        <f>SUMIF(货件明细!K:K,F3780,货件明细!J:J)</f>
        <v>0</v>
      </c>
      <c r="AB3780">
        <f t="shared" si="239"/>
        <v>1</v>
      </c>
    </row>
    <row r="3781" spans="1:28">
      <c r="A3781">
        <v>2025</v>
      </c>
      <c r="B3781">
        <v>6</v>
      </c>
      <c r="C3781">
        <v>25</v>
      </c>
      <c r="D3781" s="4">
        <v>45828</v>
      </c>
      <c r="E3781" t="s">
        <v>28</v>
      </c>
      <c r="F3781" t="s">
        <v>3930</v>
      </c>
      <c r="G3781" t="s">
        <v>1563</v>
      </c>
      <c r="H3781" t="s">
        <v>71</v>
      </c>
      <c r="I3781" t="s">
        <v>96</v>
      </c>
      <c r="J3781" t="s">
        <v>100</v>
      </c>
      <c r="K3781" t="s">
        <v>58</v>
      </c>
      <c r="L3781" t="s">
        <v>46</v>
      </c>
      <c r="M3781" t="s">
        <v>3906</v>
      </c>
      <c r="N3781" t="s">
        <v>3907</v>
      </c>
      <c r="O3781">
        <v>78.6</v>
      </c>
      <c r="Q3781">
        <v>241.5</v>
      </c>
      <c r="R3781">
        <v>241.5</v>
      </c>
      <c r="S3781">
        <v>0</v>
      </c>
      <c r="T3781">
        <v>241.5</v>
      </c>
      <c r="U3781">
        <v>385</v>
      </c>
      <c r="V3781">
        <f>SUMIF(货件明细!K:K,F3781,货件明细!AQ:AQ)</f>
        <v>0</v>
      </c>
      <c r="W3781">
        <f t="shared" si="236"/>
        <v>1</v>
      </c>
      <c r="X3781">
        <f t="shared" si="237"/>
        <v>385</v>
      </c>
      <c r="Y3781">
        <f>SUMIF(货件明细!K:K,F3781,货件明细!I:I)</f>
        <v>0</v>
      </c>
      <c r="Z3781">
        <f t="shared" si="238"/>
        <v>78.6</v>
      </c>
      <c r="AA3781">
        <f>SUMIF(货件明细!K:K,F3781,货件明细!J:J)</f>
        <v>0</v>
      </c>
      <c r="AB3781">
        <f t="shared" si="239"/>
        <v>1</v>
      </c>
    </row>
    <row r="3782" spans="1:28">
      <c r="A3782">
        <v>2025</v>
      </c>
      <c r="B3782">
        <v>6</v>
      </c>
      <c r="C3782">
        <v>25</v>
      </c>
      <c r="D3782" s="4">
        <v>45828</v>
      </c>
      <c r="E3782" t="s">
        <v>28</v>
      </c>
      <c r="F3782" t="s">
        <v>3931</v>
      </c>
      <c r="G3782" t="s">
        <v>105</v>
      </c>
      <c r="H3782" t="s">
        <v>31</v>
      </c>
      <c r="I3782" t="s">
        <v>96</v>
      </c>
      <c r="J3782" t="s">
        <v>100</v>
      </c>
      <c r="K3782" t="s">
        <v>100</v>
      </c>
      <c r="L3782" t="s">
        <v>46</v>
      </c>
      <c r="M3782" t="s">
        <v>264</v>
      </c>
      <c r="N3782" t="s">
        <v>3890</v>
      </c>
      <c r="O3782">
        <v>78.6</v>
      </c>
      <c r="Q3782">
        <v>627.329032258065</v>
      </c>
      <c r="R3782">
        <v>627.329032258065</v>
      </c>
      <c r="S3782">
        <v>0</v>
      </c>
      <c r="T3782">
        <v>627.329032258065</v>
      </c>
      <c r="U3782">
        <v>385</v>
      </c>
      <c r="V3782">
        <f>SUMIF(货件明细!K:K,F3782,货件明细!AQ:AQ)</f>
        <v>0</v>
      </c>
      <c r="W3782">
        <f t="shared" si="236"/>
        <v>1</v>
      </c>
      <c r="X3782">
        <f t="shared" si="237"/>
        <v>385</v>
      </c>
      <c r="Y3782">
        <f>SUMIF(货件明细!K:K,F3782,货件明细!I:I)</f>
        <v>0</v>
      </c>
      <c r="Z3782">
        <f t="shared" si="238"/>
        <v>78.6</v>
      </c>
      <c r="AA3782">
        <f>SUMIF(货件明细!K:K,F3782,货件明细!J:J)</f>
        <v>0</v>
      </c>
      <c r="AB3782">
        <f t="shared" si="239"/>
        <v>1</v>
      </c>
    </row>
    <row r="3783" spans="1:28">
      <c r="A3783">
        <v>2025</v>
      </c>
      <c r="B3783">
        <v>6</v>
      </c>
      <c r="C3783">
        <v>25</v>
      </c>
      <c r="D3783" s="4">
        <v>45828</v>
      </c>
      <c r="E3783" t="s">
        <v>28</v>
      </c>
      <c r="F3783" t="s">
        <v>3932</v>
      </c>
      <c r="G3783" t="s">
        <v>114</v>
      </c>
      <c r="H3783" t="s">
        <v>44</v>
      </c>
      <c r="I3783" t="s">
        <v>96</v>
      </c>
      <c r="J3783" t="s">
        <v>100</v>
      </c>
      <c r="K3783" t="s">
        <v>58</v>
      </c>
      <c r="L3783" t="s">
        <v>46</v>
      </c>
      <c r="M3783" t="s">
        <v>3906</v>
      </c>
      <c r="N3783" t="s">
        <v>3909</v>
      </c>
      <c r="O3783">
        <v>78.6</v>
      </c>
      <c r="Q3783">
        <v>350.425</v>
      </c>
      <c r="R3783">
        <v>350.425</v>
      </c>
      <c r="S3783">
        <v>0</v>
      </c>
      <c r="T3783">
        <v>350.425</v>
      </c>
      <c r="U3783">
        <v>385</v>
      </c>
      <c r="V3783">
        <f>SUMIF(货件明细!K:K,F3783,货件明细!AQ:AQ)</f>
        <v>0</v>
      </c>
      <c r="W3783">
        <f t="shared" si="236"/>
        <v>1</v>
      </c>
      <c r="X3783">
        <f t="shared" si="237"/>
        <v>385</v>
      </c>
      <c r="Y3783">
        <f>SUMIF(货件明细!K:K,F3783,货件明细!I:I)</f>
        <v>0</v>
      </c>
      <c r="Z3783">
        <f t="shared" si="238"/>
        <v>78.6</v>
      </c>
      <c r="AA3783">
        <f>SUMIF(货件明细!K:K,F3783,货件明细!J:J)</f>
        <v>0</v>
      </c>
      <c r="AB3783">
        <f t="shared" si="239"/>
        <v>1</v>
      </c>
    </row>
    <row r="3784" spans="1:28">
      <c r="A3784">
        <v>2025</v>
      </c>
      <c r="B3784">
        <v>6</v>
      </c>
      <c r="C3784">
        <v>25</v>
      </c>
      <c r="D3784" s="4">
        <v>45828</v>
      </c>
      <c r="E3784" t="s">
        <v>28</v>
      </c>
      <c r="F3784" t="s">
        <v>3933</v>
      </c>
      <c r="G3784" t="s">
        <v>50</v>
      </c>
      <c r="H3784" t="s">
        <v>31</v>
      </c>
      <c r="I3784" t="s">
        <v>96</v>
      </c>
      <c r="J3784" t="s">
        <v>100</v>
      </c>
      <c r="K3784" t="s">
        <v>100</v>
      </c>
      <c r="L3784" t="s">
        <v>46</v>
      </c>
      <c r="M3784" t="s">
        <v>65</v>
      </c>
      <c r="N3784" t="s">
        <v>1832</v>
      </c>
      <c r="O3784">
        <v>78.6</v>
      </c>
      <c r="Q3784">
        <v>601.92</v>
      </c>
      <c r="R3784">
        <v>601.92</v>
      </c>
      <c r="S3784">
        <v>0</v>
      </c>
      <c r="T3784">
        <v>601.92</v>
      </c>
      <c r="U3784">
        <v>385</v>
      </c>
      <c r="V3784">
        <f>SUMIF(货件明细!K:K,F3784,货件明细!AQ:AQ)</f>
        <v>0</v>
      </c>
      <c r="W3784">
        <f t="shared" si="236"/>
        <v>1</v>
      </c>
      <c r="X3784">
        <f t="shared" si="237"/>
        <v>385</v>
      </c>
      <c r="Y3784">
        <f>SUMIF(货件明细!K:K,F3784,货件明细!I:I)</f>
        <v>0</v>
      </c>
      <c r="Z3784">
        <f t="shared" si="238"/>
        <v>78.6</v>
      </c>
      <c r="AA3784">
        <f>SUMIF(货件明细!K:K,F3784,货件明细!J:J)</f>
        <v>0</v>
      </c>
      <c r="AB3784">
        <f t="shared" si="239"/>
        <v>1</v>
      </c>
    </row>
    <row r="3785" spans="1:28">
      <c r="A3785">
        <v>2025</v>
      </c>
      <c r="B3785">
        <v>6</v>
      </c>
      <c r="C3785">
        <v>25</v>
      </c>
      <c r="D3785" s="4">
        <v>45828</v>
      </c>
      <c r="E3785" t="s">
        <v>28</v>
      </c>
      <c r="F3785" t="s">
        <v>3934</v>
      </c>
      <c r="G3785" t="s">
        <v>206</v>
      </c>
      <c r="H3785" t="s">
        <v>71</v>
      </c>
      <c r="I3785" t="s">
        <v>96</v>
      </c>
      <c r="J3785" t="s">
        <v>100</v>
      </c>
      <c r="K3785" t="s">
        <v>58</v>
      </c>
      <c r="L3785" t="s">
        <v>46</v>
      </c>
      <c r="M3785" t="s">
        <v>65</v>
      </c>
      <c r="N3785" t="s">
        <v>2731</v>
      </c>
      <c r="O3785">
        <v>78.6</v>
      </c>
      <c r="Q3785">
        <v>331.5</v>
      </c>
      <c r="R3785">
        <v>331.5</v>
      </c>
      <c r="S3785">
        <v>0</v>
      </c>
      <c r="T3785">
        <v>331.5</v>
      </c>
      <c r="U3785">
        <v>385</v>
      </c>
      <c r="V3785">
        <f>SUMIF(货件明细!K:K,F3785,货件明细!AQ:AQ)</f>
        <v>0</v>
      </c>
      <c r="W3785">
        <f t="shared" si="236"/>
        <v>1</v>
      </c>
      <c r="X3785">
        <f t="shared" si="237"/>
        <v>385</v>
      </c>
      <c r="Y3785">
        <f>SUMIF(货件明细!K:K,F3785,货件明细!I:I)</f>
        <v>0</v>
      </c>
      <c r="Z3785">
        <f t="shared" si="238"/>
        <v>78.6</v>
      </c>
      <c r="AA3785">
        <f>SUMIF(货件明细!K:K,F3785,货件明细!J:J)</f>
        <v>0</v>
      </c>
      <c r="AB3785">
        <f t="shared" si="239"/>
        <v>1</v>
      </c>
    </row>
    <row r="3786" spans="1:28">
      <c r="A3786">
        <v>2025</v>
      </c>
      <c r="B3786">
        <v>6</v>
      </c>
      <c r="C3786">
        <v>25</v>
      </c>
      <c r="D3786" s="4">
        <v>45828</v>
      </c>
      <c r="E3786" t="s">
        <v>28</v>
      </c>
      <c r="F3786" t="s">
        <v>3935</v>
      </c>
      <c r="G3786" t="s">
        <v>2298</v>
      </c>
      <c r="H3786" t="s">
        <v>31</v>
      </c>
      <c r="I3786" t="s">
        <v>145</v>
      </c>
      <c r="J3786" t="s">
        <v>33</v>
      </c>
      <c r="K3786" t="s">
        <v>33</v>
      </c>
      <c r="L3786" t="s">
        <v>34</v>
      </c>
      <c r="M3786" t="s">
        <v>3706</v>
      </c>
      <c r="N3786" t="s">
        <v>36</v>
      </c>
      <c r="O3786">
        <v>12.86</v>
      </c>
      <c r="Q3786">
        <v>756</v>
      </c>
      <c r="R3786">
        <v>831</v>
      </c>
      <c r="S3786">
        <v>236.86</v>
      </c>
      <c r="T3786">
        <v>1067.86</v>
      </c>
      <c r="U3786">
        <v>125</v>
      </c>
      <c r="V3786">
        <f>SUMIF(货件明细!K:K,F3786,货件明细!AQ:AQ)</f>
        <v>0</v>
      </c>
      <c r="W3786">
        <f t="shared" si="236"/>
        <v>1</v>
      </c>
      <c r="X3786">
        <f t="shared" si="237"/>
        <v>125</v>
      </c>
      <c r="Y3786">
        <f>SUMIF(货件明细!K:K,F3786,货件明细!I:I)</f>
        <v>0</v>
      </c>
      <c r="Z3786">
        <f t="shared" si="238"/>
        <v>12.86</v>
      </c>
      <c r="AA3786">
        <f>SUMIF(货件明细!K:K,F3786,货件明细!J:J)</f>
        <v>0</v>
      </c>
      <c r="AB3786">
        <f t="shared" si="239"/>
        <v>1</v>
      </c>
    </row>
    <row r="3787" spans="1:28">
      <c r="A3787">
        <v>2025</v>
      </c>
      <c r="B3787">
        <v>6</v>
      </c>
      <c r="C3787">
        <v>25</v>
      </c>
      <c r="D3787" s="4">
        <v>45828</v>
      </c>
      <c r="E3787" t="s">
        <v>28</v>
      </c>
      <c r="F3787" t="s">
        <v>3936</v>
      </c>
      <c r="G3787" t="s">
        <v>2298</v>
      </c>
      <c r="H3787" t="s">
        <v>31</v>
      </c>
      <c r="I3787" t="s">
        <v>80</v>
      </c>
      <c r="J3787" t="s">
        <v>33</v>
      </c>
      <c r="K3787" t="s">
        <v>33</v>
      </c>
      <c r="L3787" t="s">
        <v>34</v>
      </c>
      <c r="M3787" t="s">
        <v>3706</v>
      </c>
      <c r="N3787" t="s">
        <v>36</v>
      </c>
      <c r="O3787">
        <v>14.65</v>
      </c>
      <c r="Q3787">
        <v>810</v>
      </c>
      <c r="R3787">
        <v>885</v>
      </c>
      <c r="S3787">
        <v>187.59312</v>
      </c>
      <c r="T3787">
        <v>1072.59312</v>
      </c>
      <c r="U3787">
        <v>99</v>
      </c>
      <c r="V3787">
        <f>SUMIF(货件明细!K:K,F3787,货件明细!AQ:AQ)</f>
        <v>0</v>
      </c>
      <c r="W3787">
        <f t="shared" si="236"/>
        <v>1</v>
      </c>
      <c r="X3787">
        <f t="shared" si="237"/>
        <v>99</v>
      </c>
      <c r="Y3787">
        <f>SUMIF(货件明细!K:K,F3787,货件明细!I:I)</f>
        <v>0</v>
      </c>
      <c r="Z3787">
        <f t="shared" si="238"/>
        <v>14.65</v>
      </c>
      <c r="AA3787">
        <f>SUMIF(货件明细!K:K,F3787,货件明细!J:J)</f>
        <v>0</v>
      </c>
      <c r="AB3787">
        <f t="shared" si="239"/>
        <v>1</v>
      </c>
    </row>
    <row r="3788" spans="1:28">
      <c r="A3788">
        <v>2025</v>
      </c>
      <c r="B3788">
        <v>6</v>
      </c>
      <c r="C3788">
        <v>25</v>
      </c>
      <c r="D3788" s="4">
        <v>45828</v>
      </c>
      <c r="E3788" t="s">
        <v>28</v>
      </c>
      <c r="F3788" t="s">
        <v>3937</v>
      </c>
      <c r="G3788" t="s">
        <v>2298</v>
      </c>
      <c r="H3788" t="s">
        <v>31</v>
      </c>
      <c r="I3788" t="s">
        <v>145</v>
      </c>
      <c r="J3788" t="s">
        <v>1110</v>
      </c>
      <c r="K3788" t="s">
        <v>1110</v>
      </c>
      <c r="L3788" t="s">
        <v>34</v>
      </c>
      <c r="M3788" t="s">
        <v>65</v>
      </c>
      <c r="N3788" t="s">
        <v>2857</v>
      </c>
      <c r="O3788">
        <v>12.71</v>
      </c>
      <c r="Q3788">
        <v>559</v>
      </c>
      <c r="R3788">
        <v>559</v>
      </c>
      <c r="S3788">
        <v>225.49072</v>
      </c>
      <c r="T3788">
        <v>784.49072</v>
      </c>
      <c r="U3788">
        <v>119</v>
      </c>
      <c r="V3788">
        <f>SUMIF(货件明细!K:K,F3788,货件明细!AQ:AQ)</f>
        <v>0</v>
      </c>
      <c r="W3788">
        <f t="shared" si="236"/>
        <v>1</v>
      </c>
      <c r="X3788">
        <f t="shared" si="237"/>
        <v>119</v>
      </c>
      <c r="Y3788">
        <f>SUMIF(货件明细!K:K,F3788,货件明细!I:I)</f>
        <v>0</v>
      </c>
      <c r="Z3788">
        <f t="shared" si="238"/>
        <v>12.71</v>
      </c>
      <c r="AA3788">
        <f>SUMIF(货件明细!K:K,F3788,货件明细!J:J)</f>
        <v>0</v>
      </c>
      <c r="AB3788">
        <f t="shared" si="239"/>
        <v>1</v>
      </c>
    </row>
    <row r="3789" spans="1:28">
      <c r="A3789">
        <v>2025</v>
      </c>
      <c r="B3789">
        <v>6</v>
      </c>
      <c r="C3789">
        <v>25</v>
      </c>
      <c r="D3789" s="4">
        <v>45828</v>
      </c>
      <c r="E3789" t="s">
        <v>28</v>
      </c>
      <c r="F3789" t="s">
        <v>3938</v>
      </c>
      <c r="G3789" t="s">
        <v>2298</v>
      </c>
      <c r="H3789" t="s">
        <v>31</v>
      </c>
      <c r="I3789" t="s">
        <v>39</v>
      </c>
      <c r="J3789" t="s">
        <v>1110</v>
      </c>
      <c r="K3789" t="s">
        <v>1110</v>
      </c>
      <c r="L3789" t="s">
        <v>34</v>
      </c>
      <c r="M3789" t="s">
        <v>65</v>
      </c>
      <c r="N3789" t="s">
        <v>2857</v>
      </c>
      <c r="O3789">
        <v>46.25</v>
      </c>
      <c r="Q3789">
        <v>2064</v>
      </c>
      <c r="R3789">
        <v>2064</v>
      </c>
      <c r="S3789">
        <v>380.14208</v>
      </c>
      <c r="T3789">
        <v>2444.14208</v>
      </c>
      <c r="U3789">
        <v>178</v>
      </c>
      <c r="V3789">
        <f>SUMIF(货件明细!K:K,F3789,货件明细!AQ:AQ)</f>
        <v>0</v>
      </c>
      <c r="W3789">
        <f t="shared" si="236"/>
        <v>1</v>
      </c>
      <c r="X3789">
        <f t="shared" si="237"/>
        <v>178</v>
      </c>
      <c r="Y3789">
        <f>SUMIF(货件明细!K:K,F3789,货件明细!I:I)</f>
        <v>0</v>
      </c>
      <c r="Z3789">
        <f t="shared" si="238"/>
        <v>46.25</v>
      </c>
      <c r="AA3789">
        <f>SUMIF(货件明细!K:K,F3789,货件明细!J:J)</f>
        <v>0</v>
      </c>
      <c r="AB3789">
        <f t="shared" si="239"/>
        <v>1</v>
      </c>
    </row>
    <row r="3790" spans="1:28">
      <c r="A3790">
        <v>2025</v>
      </c>
      <c r="B3790">
        <v>6</v>
      </c>
      <c r="C3790">
        <v>25</v>
      </c>
      <c r="D3790" s="4">
        <v>45828</v>
      </c>
      <c r="E3790" t="s">
        <v>28</v>
      </c>
      <c r="F3790" t="s">
        <v>3939</v>
      </c>
      <c r="G3790" t="s">
        <v>2298</v>
      </c>
      <c r="H3790" t="s">
        <v>31</v>
      </c>
      <c r="I3790" t="s">
        <v>111</v>
      </c>
      <c r="J3790" t="s">
        <v>1110</v>
      </c>
      <c r="K3790" t="s">
        <v>1110</v>
      </c>
      <c r="L3790" t="s">
        <v>34</v>
      </c>
      <c r="M3790" t="s">
        <v>65</v>
      </c>
      <c r="N3790" t="s">
        <v>2857</v>
      </c>
      <c r="O3790">
        <v>17.8</v>
      </c>
      <c r="Q3790">
        <v>774</v>
      </c>
      <c r="R3790">
        <v>774</v>
      </c>
      <c r="S3790">
        <v>197.06752</v>
      </c>
      <c r="T3790">
        <v>971.06752</v>
      </c>
      <c r="U3790">
        <v>101</v>
      </c>
      <c r="V3790">
        <f>SUMIF(货件明细!K:K,F3790,货件明细!AQ:AQ)</f>
        <v>0</v>
      </c>
      <c r="W3790">
        <f t="shared" si="236"/>
        <v>1</v>
      </c>
      <c r="X3790">
        <f t="shared" si="237"/>
        <v>101</v>
      </c>
      <c r="Y3790">
        <f>SUMIF(货件明细!K:K,F3790,货件明细!I:I)</f>
        <v>0</v>
      </c>
      <c r="Z3790">
        <f t="shared" si="238"/>
        <v>17.8</v>
      </c>
      <c r="AA3790">
        <f>SUMIF(货件明细!K:K,F3790,货件明细!J:J)</f>
        <v>0</v>
      </c>
      <c r="AB3790">
        <f t="shared" si="239"/>
        <v>1</v>
      </c>
    </row>
    <row r="3791" spans="1:28">
      <c r="A3791">
        <v>2025</v>
      </c>
      <c r="B3791">
        <v>6</v>
      </c>
      <c r="C3791">
        <v>25</v>
      </c>
      <c r="D3791" s="4">
        <v>45829</v>
      </c>
      <c r="E3791" t="s">
        <v>28</v>
      </c>
      <c r="F3791" t="s">
        <v>3940</v>
      </c>
      <c r="G3791" t="s">
        <v>43</v>
      </c>
      <c r="H3791" t="s">
        <v>44</v>
      </c>
      <c r="I3791" t="s">
        <v>57</v>
      </c>
      <c r="J3791" t="s">
        <v>100</v>
      </c>
      <c r="K3791" t="s">
        <v>58</v>
      </c>
      <c r="L3791" t="s">
        <v>46</v>
      </c>
      <c r="M3791" t="s">
        <v>47</v>
      </c>
      <c r="N3791" t="s">
        <v>75</v>
      </c>
      <c r="O3791">
        <v>40.75</v>
      </c>
      <c r="Q3791">
        <v>269.7</v>
      </c>
      <c r="R3791">
        <v>269.7</v>
      </c>
      <c r="S3791">
        <v>0</v>
      </c>
      <c r="T3791">
        <v>269.7</v>
      </c>
      <c r="U3791">
        <v>270</v>
      </c>
      <c r="V3791">
        <f>SUMIF(货件明细!K:K,F3791,货件明细!AQ:AQ)</f>
        <v>0</v>
      </c>
      <c r="W3791">
        <f t="shared" si="236"/>
        <v>1</v>
      </c>
      <c r="X3791">
        <f t="shared" si="237"/>
        <v>270</v>
      </c>
      <c r="Y3791">
        <f>SUMIF(货件明细!K:K,F3791,货件明细!I:I)</f>
        <v>0</v>
      </c>
      <c r="Z3791">
        <f t="shared" si="238"/>
        <v>40.75</v>
      </c>
      <c r="AA3791">
        <f>SUMIF(货件明细!K:K,F3791,货件明细!J:J)</f>
        <v>0</v>
      </c>
      <c r="AB3791">
        <f t="shared" si="239"/>
        <v>1</v>
      </c>
    </row>
    <row r="3792" spans="1:28">
      <c r="A3792">
        <v>2025</v>
      </c>
      <c r="B3792">
        <v>6</v>
      </c>
      <c r="C3792">
        <v>25</v>
      </c>
      <c r="D3792" s="4">
        <v>45829</v>
      </c>
      <c r="E3792" t="s">
        <v>28</v>
      </c>
      <c r="F3792" t="s">
        <v>3941</v>
      </c>
      <c r="G3792" t="s">
        <v>50</v>
      </c>
      <c r="H3792" t="s">
        <v>31</v>
      </c>
      <c r="I3792" t="s">
        <v>57</v>
      </c>
      <c r="J3792" t="s">
        <v>100</v>
      </c>
      <c r="K3792" t="s">
        <v>100</v>
      </c>
      <c r="L3792" t="s">
        <v>46</v>
      </c>
      <c r="M3792" t="s">
        <v>2882</v>
      </c>
      <c r="N3792" t="s">
        <v>3135</v>
      </c>
      <c r="O3792">
        <v>40.75</v>
      </c>
      <c r="Q3792">
        <v>340</v>
      </c>
      <c r="R3792">
        <v>340</v>
      </c>
      <c r="S3792">
        <v>0</v>
      </c>
      <c r="T3792">
        <v>340</v>
      </c>
      <c r="U3792">
        <v>270</v>
      </c>
      <c r="V3792">
        <f>SUMIF(货件明细!K:K,F3792,货件明细!AQ:AQ)</f>
        <v>0</v>
      </c>
      <c r="W3792">
        <f t="shared" si="236"/>
        <v>1</v>
      </c>
      <c r="X3792">
        <f t="shared" si="237"/>
        <v>270</v>
      </c>
      <c r="Y3792">
        <f>SUMIF(货件明细!K:K,F3792,货件明细!I:I)</f>
        <v>0</v>
      </c>
      <c r="Z3792">
        <f t="shared" si="238"/>
        <v>40.75</v>
      </c>
      <c r="AA3792">
        <f>SUMIF(货件明细!K:K,F3792,货件明细!J:J)</f>
        <v>0</v>
      </c>
      <c r="AB3792">
        <f t="shared" si="239"/>
        <v>1</v>
      </c>
    </row>
    <row r="3793" spans="1:28">
      <c r="A3793">
        <v>2025</v>
      </c>
      <c r="B3793">
        <v>6</v>
      </c>
      <c r="C3793">
        <v>25</v>
      </c>
      <c r="D3793" s="4">
        <v>45829</v>
      </c>
      <c r="E3793" t="s">
        <v>28</v>
      </c>
      <c r="F3793" t="s">
        <v>3942</v>
      </c>
      <c r="G3793" t="s">
        <v>114</v>
      </c>
      <c r="H3793" t="s">
        <v>44</v>
      </c>
      <c r="I3793" t="s">
        <v>57</v>
      </c>
      <c r="J3793" t="s">
        <v>100</v>
      </c>
      <c r="K3793" t="s">
        <v>58</v>
      </c>
      <c r="L3793" t="s">
        <v>46</v>
      </c>
      <c r="M3793" t="s">
        <v>47</v>
      </c>
      <c r="N3793" t="s">
        <v>75</v>
      </c>
      <c r="O3793">
        <v>40.75</v>
      </c>
      <c r="Q3793">
        <v>269.7</v>
      </c>
      <c r="R3793">
        <v>269.7</v>
      </c>
      <c r="S3793">
        <v>0</v>
      </c>
      <c r="T3793">
        <v>269.7</v>
      </c>
      <c r="U3793">
        <v>270</v>
      </c>
      <c r="V3793">
        <f>SUMIF(货件明细!K:K,F3793,货件明细!AQ:AQ)</f>
        <v>0</v>
      </c>
      <c r="W3793">
        <f t="shared" si="236"/>
        <v>1</v>
      </c>
      <c r="X3793">
        <f t="shared" si="237"/>
        <v>270</v>
      </c>
      <c r="Y3793">
        <f>SUMIF(货件明细!K:K,F3793,货件明细!I:I)</f>
        <v>0</v>
      </c>
      <c r="Z3793">
        <f t="shared" si="238"/>
        <v>40.75</v>
      </c>
      <c r="AA3793">
        <f>SUMIF(货件明细!K:K,F3793,货件明细!J:J)</f>
        <v>0</v>
      </c>
      <c r="AB3793">
        <f t="shared" si="239"/>
        <v>1</v>
      </c>
    </row>
    <row r="3794" spans="1:28">
      <c r="A3794">
        <v>2025</v>
      </c>
      <c r="B3794">
        <v>6</v>
      </c>
      <c r="C3794">
        <v>25</v>
      </c>
      <c r="D3794" s="4">
        <v>45829</v>
      </c>
      <c r="E3794" t="s">
        <v>28</v>
      </c>
      <c r="F3794" t="s">
        <v>3943</v>
      </c>
      <c r="G3794" t="s">
        <v>54</v>
      </c>
      <c r="H3794" t="s">
        <v>31</v>
      </c>
      <c r="I3794" t="s">
        <v>57</v>
      </c>
      <c r="J3794" t="s">
        <v>100</v>
      </c>
      <c r="K3794" t="s">
        <v>100</v>
      </c>
      <c r="L3794" t="s">
        <v>46</v>
      </c>
      <c r="M3794" t="s">
        <v>47</v>
      </c>
      <c r="N3794" t="s">
        <v>101</v>
      </c>
      <c r="O3794">
        <v>40.75</v>
      </c>
      <c r="Q3794">
        <v>327.636363636364</v>
      </c>
      <c r="R3794">
        <v>327.636363636364</v>
      </c>
      <c r="S3794">
        <v>0</v>
      </c>
      <c r="T3794">
        <v>327.636363636364</v>
      </c>
      <c r="U3794">
        <v>270</v>
      </c>
      <c r="V3794">
        <f>SUMIF(货件明细!K:K,F3794,货件明细!AQ:AQ)</f>
        <v>0</v>
      </c>
      <c r="W3794">
        <f t="shared" si="236"/>
        <v>1</v>
      </c>
      <c r="X3794">
        <f t="shared" si="237"/>
        <v>270</v>
      </c>
      <c r="Y3794">
        <f>SUMIF(货件明细!K:K,F3794,货件明细!I:I)</f>
        <v>0</v>
      </c>
      <c r="Z3794">
        <f t="shared" si="238"/>
        <v>40.75</v>
      </c>
      <c r="AA3794">
        <f>SUMIF(货件明细!K:K,F3794,货件明细!J:J)</f>
        <v>0</v>
      </c>
      <c r="AB3794">
        <f t="shared" si="239"/>
        <v>1</v>
      </c>
    </row>
    <row r="3795" spans="1:28">
      <c r="A3795">
        <v>2025</v>
      </c>
      <c r="B3795">
        <v>6</v>
      </c>
      <c r="C3795">
        <v>25</v>
      </c>
      <c r="D3795" s="4">
        <v>45829</v>
      </c>
      <c r="E3795" t="s">
        <v>28</v>
      </c>
      <c r="F3795" t="s">
        <v>3944</v>
      </c>
      <c r="G3795" t="s">
        <v>206</v>
      </c>
      <c r="H3795" t="s">
        <v>71</v>
      </c>
      <c r="I3795" t="s">
        <v>57</v>
      </c>
      <c r="J3795" t="s">
        <v>100</v>
      </c>
      <c r="K3795" t="s">
        <v>58</v>
      </c>
      <c r="L3795" t="s">
        <v>46</v>
      </c>
      <c r="M3795" t="s">
        <v>47</v>
      </c>
      <c r="N3795" t="s">
        <v>75</v>
      </c>
      <c r="O3795">
        <v>40.75</v>
      </c>
      <c r="Q3795">
        <v>212.35</v>
      </c>
      <c r="R3795">
        <v>212.35</v>
      </c>
      <c r="S3795">
        <v>0</v>
      </c>
      <c r="T3795">
        <v>212.35</v>
      </c>
      <c r="U3795">
        <v>270</v>
      </c>
      <c r="V3795">
        <f>SUMIF(货件明细!K:K,F3795,货件明细!AQ:AQ)</f>
        <v>0</v>
      </c>
      <c r="W3795">
        <f t="shared" si="236"/>
        <v>1</v>
      </c>
      <c r="X3795">
        <f t="shared" si="237"/>
        <v>270</v>
      </c>
      <c r="Y3795">
        <f>SUMIF(货件明细!K:K,F3795,货件明细!I:I)</f>
        <v>0</v>
      </c>
      <c r="Z3795">
        <f t="shared" si="238"/>
        <v>40.75</v>
      </c>
      <c r="AA3795">
        <f>SUMIF(货件明细!K:K,F3795,货件明细!J:J)</f>
        <v>0</v>
      </c>
      <c r="AB3795">
        <f t="shared" si="239"/>
        <v>1</v>
      </c>
    </row>
    <row r="3796" spans="1:28">
      <c r="A3796">
        <v>2025</v>
      </c>
      <c r="B3796">
        <v>6</v>
      </c>
      <c r="C3796">
        <v>25</v>
      </c>
      <c r="D3796" s="4">
        <v>45829</v>
      </c>
      <c r="E3796" t="s">
        <v>28</v>
      </c>
      <c r="F3796" t="s">
        <v>3945</v>
      </c>
      <c r="G3796" t="s">
        <v>54</v>
      </c>
      <c r="H3796" t="s">
        <v>31</v>
      </c>
      <c r="I3796" t="s">
        <v>32</v>
      </c>
      <c r="J3796" t="s">
        <v>45</v>
      </c>
      <c r="K3796" t="s">
        <v>100</v>
      </c>
      <c r="L3796" t="s">
        <v>46</v>
      </c>
      <c r="M3796" t="s">
        <v>47</v>
      </c>
      <c r="N3796" t="s">
        <v>101</v>
      </c>
      <c r="O3796">
        <v>39.95</v>
      </c>
      <c r="Q3796">
        <v>327.636363636364</v>
      </c>
      <c r="R3796">
        <v>327.636363636364</v>
      </c>
      <c r="S3796">
        <v>0</v>
      </c>
      <c r="T3796">
        <v>327.636363636364</v>
      </c>
      <c r="U3796">
        <v>162</v>
      </c>
      <c r="V3796">
        <f>SUMIF(货件明细!K:K,F3796,货件明细!AQ:AQ)</f>
        <v>0</v>
      </c>
      <c r="W3796">
        <f t="shared" si="236"/>
        <v>1</v>
      </c>
      <c r="X3796">
        <f t="shared" si="237"/>
        <v>162</v>
      </c>
      <c r="Y3796">
        <f>SUMIF(货件明细!K:K,F3796,货件明细!I:I)</f>
        <v>0</v>
      </c>
      <c r="Z3796">
        <f t="shared" si="238"/>
        <v>39.95</v>
      </c>
      <c r="AA3796">
        <f>SUMIF(货件明细!K:K,F3796,货件明细!J:J)</f>
        <v>0</v>
      </c>
      <c r="AB3796">
        <f t="shared" si="239"/>
        <v>1</v>
      </c>
    </row>
    <row r="3797" spans="1:28">
      <c r="A3797">
        <v>2025</v>
      </c>
      <c r="B3797">
        <v>6</v>
      </c>
      <c r="C3797">
        <v>25</v>
      </c>
      <c r="D3797" s="4">
        <v>45829</v>
      </c>
      <c r="E3797" t="s">
        <v>28</v>
      </c>
      <c r="F3797" t="s">
        <v>3946</v>
      </c>
      <c r="G3797" t="s">
        <v>43</v>
      </c>
      <c r="H3797" t="s">
        <v>44</v>
      </c>
      <c r="I3797" t="s">
        <v>32</v>
      </c>
      <c r="J3797" t="s">
        <v>45</v>
      </c>
      <c r="K3797" t="s">
        <v>45</v>
      </c>
      <c r="L3797" t="s">
        <v>46</v>
      </c>
      <c r="M3797" t="s">
        <v>2882</v>
      </c>
      <c r="N3797" t="s">
        <v>3809</v>
      </c>
      <c r="O3797">
        <v>39.95</v>
      </c>
      <c r="Q3797">
        <v>382.357142857143</v>
      </c>
      <c r="R3797">
        <v>382.357142857143</v>
      </c>
      <c r="S3797">
        <v>0</v>
      </c>
      <c r="T3797">
        <v>382.357142857143</v>
      </c>
      <c r="U3797">
        <v>162</v>
      </c>
      <c r="V3797">
        <f>SUMIF(货件明细!K:K,F3797,货件明细!AQ:AQ)</f>
        <v>0</v>
      </c>
      <c r="W3797">
        <f t="shared" si="236"/>
        <v>1</v>
      </c>
      <c r="X3797">
        <f t="shared" si="237"/>
        <v>162</v>
      </c>
      <c r="Y3797">
        <f>SUMIF(货件明细!K:K,F3797,货件明细!I:I)</f>
        <v>0</v>
      </c>
      <c r="Z3797">
        <f t="shared" si="238"/>
        <v>39.95</v>
      </c>
      <c r="AA3797">
        <f>SUMIF(货件明细!K:K,F3797,货件明细!J:J)</f>
        <v>0</v>
      </c>
      <c r="AB3797">
        <f t="shared" si="239"/>
        <v>1</v>
      </c>
    </row>
    <row r="3798" spans="1:28">
      <c r="A3798">
        <v>2025</v>
      </c>
      <c r="B3798">
        <v>6</v>
      </c>
      <c r="C3798">
        <v>25</v>
      </c>
      <c r="D3798" s="4">
        <v>45829</v>
      </c>
      <c r="E3798" t="s">
        <v>28</v>
      </c>
      <c r="F3798" t="s">
        <v>3947</v>
      </c>
      <c r="G3798" t="s">
        <v>114</v>
      </c>
      <c r="H3798" t="s">
        <v>44</v>
      </c>
      <c r="I3798" t="s">
        <v>32</v>
      </c>
      <c r="J3798" t="s">
        <v>45</v>
      </c>
      <c r="K3798" t="s">
        <v>45</v>
      </c>
      <c r="L3798" t="s">
        <v>46</v>
      </c>
      <c r="M3798" t="s">
        <v>2882</v>
      </c>
      <c r="N3798" t="s">
        <v>3809</v>
      </c>
      <c r="O3798">
        <v>39.95</v>
      </c>
      <c r="Q3798">
        <v>372.857142857143</v>
      </c>
      <c r="R3798">
        <v>372.857142857143</v>
      </c>
      <c r="S3798">
        <v>0</v>
      </c>
      <c r="T3798">
        <v>372.857142857143</v>
      </c>
      <c r="U3798">
        <v>162</v>
      </c>
      <c r="V3798">
        <f>SUMIF(货件明细!K:K,F3798,货件明细!AQ:AQ)</f>
        <v>0</v>
      </c>
      <c r="W3798">
        <f t="shared" si="236"/>
        <v>1</v>
      </c>
      <c r="X3798">
        <f t="shared" si="237"/>
        <v>162</v>
      </c>
      <c r="Y3798">
        <f>SUMIF(货件明细!K:K,F3798,货件明细!I:I)</f>
        <v>0</v>
      </c>
      <c r="Z3798">
        <f t="shared" si="238"/>
        <v>39.95</v>
      </c>
      <c r="AA3798">
        <f>SUMIF(货件明细!K:K,F3798,货件明细!J:J)</f>
        <v>0</v>
      </c>
      <c r="AB3798">
        <f t="shared" si="239"/>
        <v>1</v>
      </c>
    </row>
    <row r="3799" spans="1:28">
      <c r="A3799">
        <v>2025</v>
      </c>
      <c r="B3799">
        <v>6</v>
      </c>
      <c r="C3799">
        <v>25</v>
      </c>
      <c r="D3799" s="4">
        <v>45829</v>
      </c>
      <c r="E3799" t="s">
        <v>28</v>
      </c>
      <c r="F3799" t="s">
        <v>3948</v>
      </c>
      <c r="G3799" t="s">
        <v>206</v>
      </c>
      <c r="H3799" t="s">
        <v>71</v>
      </c>
      <c r="I3799" t="s">
        <v>32</v>
      </c>
      <c r="J3799" t="s">
        <v>45</v>
      </c>
      <c r="K3799" t="s">
        <v>45</v>
      </c>
      <c r="L3799" t="s">
        <v>46</v>
      </c>
      <c r="M3799" t="s">
        <v>2882</v>
      </c>
      <c r="N3799" t="s">
        <v>3809</v>
      </c>
      <c r="O3799">
        <v>39.95</v>
      </c>
      <c r="Q3799">
        <v>355.142857142857</v>
      </c>
      <c r="R3799">
        <v>355.142857142857</v>
      </c>
      <c r="S3799">
        <v>0</v>
      </c>
      <c r="T3799">
        <v>355.142857142857</v>
      </c>
      <c r="U3799">
        <v>162</v>
      </c>
      <c r="V3799">
        <f>SUMIF(货件明细!K:K,F3799,货件明细!AQ:AQ)</f>
        <v>0</v>
      </c>
      <c r="W3799">
        <f t="shared" si="236"/>
        <v>1</v>
      </c>
      <c r="X3799">
        <f t="shared" si="237"/>
        <v>162</v>
      </c>
      <c r="Y3799">
        <f>SUMIF(货件明细!K:K,F3799,货件明细!I:I)</f>
        <v>0</v>
      </c>
      <c r="Z3799">
        <f t="shared" si="238"/>
        <v>39.95</v>
      </c>
      <c r="AA3799">
        <f>SUMIF(货件明细!K:K,F3799,货件明细!J:J)</f>
        <v>0</v>
      </c>
      <c r="AB3799">
        <f t="shared" si="239"/>
        <v>1</v>
      </c>
    </row>
    <row r="3800" spans="1:28">
      <c r="A3800">
        <v>2025</v>
      </c>
      <c r="B3800">
        <v>6</v>
      </c>
      <c r="C3800">
        <v>25</v>
      </c>
      <c r="D3800" s="4">
        <v>45829</v>
      </c>
      <c r="E3800" t="s">
        <v>28</v>
      </c>
      <c r="F3800" t="s">
        <v>3949</v>
      </c>
      <c r="G3800" t="s">
        <v>50</v>
      </c>
      <c r="H3800" t="s">
        <v>31</v>
      </c>
      <c r="I3800" t="s">
        <v>32</v>
      </c>
      <c r="J3800" t="s">
        <v>45</v>
      </c>
      <c r="K3800" t="s">
        <v>100</v>
      </c>
      <c r="L3800" t="s">
        <v>46</v>
      </c>
      <c r="M3800" t="s">
        <v>2882</v>
      </c>
      <c r="N3800" t="s">
        <v>3135</v>
      </c>
      <c r="O3800">
        <v>39.95</v>
      </c>
      <c r="Q3800">
        <v>340</v>
      </c>
      <c r="R3800">
        <v>340</v>
      </c>
      <c r="S3800">
        <v>0</v>
      </c>
      <c r="T3800">
        <v>340</v>
      </c>
      <c r="U3800">
        <v>162</v>
      </c>
      <c r="V3800">
        <f>SUMIF(货件明细!K:K,F3800,货件明细!AQ:AQ)</f>
        <v>0</v>
      </c>
      <c r="W3800">
        <f t="shared" si="236"/>
        <v>1</v>
      </c>
      <c r="X3800">
        <f t="shared" si="237"/>
        <v>162</v>
      </c>
      <c r="Y3800">
        <f>SUMIF(货件明细!K:K,F3800,货件明细!I:I)</f>
        <v>0</v>
      </c>
      <c r="Z3800">
        <f t="shared" si="238"/>
        <v>39.95</v>
      </c>
      <c r="AA3800">
        <f>SUMIF(货件明细!K:K,F3800,货件明细!J:J)</f>
        <v>0</v>
      </c>
      <c r="AB3800">
        <f t="shared" si="239"/>
        <v>1</v>
      </c>
    </row>
    <row r="3801" spans="1:28">
      <c r="A3801">
        <v>2025</v>
      </c>
      <c r="B3801">
        <v>6</v>
      </c>
      <c r="C3801">
        <v>25</v>
      </c>
      <c r="D3801" s="4">
        <v>45829</v>
      </c>
      <c r="E3801" t="s">
        <v>28</v>
      </c>
      <c r="F3801" t="s">
        <v>3950</v>
      </c>
      <c r="G3801" t="s">
        <v>206</v>
      </c>
      <c r="H3801" t="s">
        <v>71</v>
      </c>
      <c r="I3801" t="s">
        <v>57</v>
      </c>
      <c r="J3801" t="s">
        <v>45</v>
      </c>
      <c r="K3801" t="s">
        <v>45</v>
      </c>
      <c r="L3801" t="s">
        <v>46</v>
      </c>
      <c r="M3801" t="s">
        <v>2882</v>
      </c>
      <c r="N3801" t="s">
        <v>3809</v>
      </c>
      <c r="O3801">
        <v>20.3</v>
      </c>
      <c r="Q3801">
        <v>177.571428571429</v>
      </c>
      <c r="R3801">
        <v>177.571428571429</v>
      </c>
      <c r="S3801">
        <v>0</v>
      </c>
      <c r="T3801">
        <v>177.571428571429</v>
      </c>
      <c r="U3801">
        <v>118</v>
      </c>
      <c r="V3801">
        <f>SUMIF(货件明细!K:K,F3801,货件明细!AQ:AQ)</f>
        <v>0</v>
      </c>
      <c r="W3801">
        <f t="shared" si="236"/>
        <v>1</v>
      </c>
      <c r="X3801">
        <f t="shared" si="237"/>
        <v>118</v>
      </c>
      <c r="Y3801">
        <f>SUMIF(货件明细!K:K,F3801,货件明细!I:I)</f>
        <v>0</v>
      </c>
      <c r="Z3801">
        <f t="shared" si="238"/>
        <v>20.3</v>
      </c>
      <c r="AA3801">
        <f>SUMIF(货件明细!K:K,F3801,货件明细!J:J)</f>
        <v>0</v>
      </c>
      <c r="AB3801">
        <f t="shared" si="239"/>
        <v>1</v>
      </c>
    </row>
    <row r="3802" spans="1:28">
      <c r="A3802">
        <v>2025</v>
      </c>
      <c r="B3802">
        <v>6</v>
      </c>
      <c r="C3802">
        <v>25</v>
      </c>
      <c r="D3802" s="4">
        <v>45829</v>
      </c>
      <c r="E3802" t="s">
        <v>28</v>
      </c>
      <c r="F3802" t="s">
        <v>3951</v>
      </c>
      <c r="G3802" t="s">
        <v>54</v>
      </c>
      <c r="H3802" t="s">
        <v>31</v>
      </c>
      <c r="I3802" t="s">
        <v>57</v>
      </c>
      <c r="J3802" t="s">
        <v>45</v>
      </c>
      <c r="K3802" t="s">
        <v>100</v>
      </c>
      <c r="L3802" t="s">
        <v>46</v>
      </c>
      <c r="M3802" t="s">
        <v>47</v>
      </c>
      <c r="N3802" t="s">
        <v>101</v>
      </c>
      <c r="O3802">
        <v>20.3</v>
      </c>
      <c r="Q3802">
        <v>163.818181818182</v>
      </c>
      <c r="R3802">
        <v>163.818181818182</v>
      </c>
      <c r="S3802">
        <v>0</v>
      </c>
      <c r="T3802">
        <v>163.818181818182</v>
      </c>
      <c r="U3802">
        <v>118</v>
      </c>
      <c r="V3802">
        <f>SUMIF(货件明细!K:K,F3802,货件明细!AQ:AQ)</f>
        <v>0</v>
      </c>
      <c r="W3802">
        <f t="shared" si="236"/>
        <v>1</v>
      </c>
      <c r="X3802">
        <f t="shared" si="237"/>
        <v>118</v>
      </c>
      <c r="Y3802">
        <f>SUMIF(货件明细!K:K,F3802,货件明细!I:I)</f>
        <v>0</v>
      </c>
      <c r="Z3802">
        <f t="shared" si="238"/>
        <v>20.3</v>
      </c>
      <c r="AA3802">
        <f>SUMIF(货件明细!K:K,F3802,货件明细!J:J)</f>
        <v>0</v>
      </c>
      <c r="AB3802">
        <f t="shared" si="239"/>
        <v>1</v>
      </c>
    </row>
    <row r="3803" spans="1:28">
      <c r="A3803">
        <v>2025</v>
      </c>
      <c r="B3803">
        <v>6</v>
      </c>
      <c r="C3803">
        <v>25</v>
      </c>
      <c r="D3803" s="4">
        <v>45829</v>
      </c>
      <c r="E3803" t="s">
        <v>28</v>
      </c>
      <c r="F3803" t="s">
        <v>3952</v>
      </c>
      <c r="G3803" t="s">
        <v>50</v>
      </c>
      <c r="H3803" t="s">
        <v>31</v>
      </c>
      <c r="I3803" t="s">
        <v>57</v>
      </c>
      <c r="J3803" t="s">
        <v>45</v>
      </c>
      <c r="K3803" t="s">
        <v>100</v>
      </c>
      <c r="L3803" t="s">
        <v>46</v>
      </c>
      <c r="M3803" t="s">
        <v>2882</v>
      </c>
      <c r="N3803" t="s">
        <v>3135</v>
      </c>
      <c r="O3803">
        <v>20.3</v>
      </c>
      <c r="Q3803">
        <v>170</v>
      </c>
      <c r="R3803">
        <v>170</v>
      </c>
      <c r="S3803">
        <v>0</v>
      </c>
      <c r="T3803">
        <v>170</v>
      </c>
      <c r="U3803">
        <v>118</v>
      </c>
      <c r="V3803">
        <f>SUMIF(货件明细!K:K,F3803,货件明细!AQ:AQ)</f>
        <v>0</v>
      </c>
      <c r="W3803">
        <f t="shared" si="236"/>
        <v>1</v>
      </c>
      <c r="X3803">
        <f t="shared" si="237"/>
        <v>118</v>
      </c>
      <c r="Y3803">
        <f>SUMIF(货件明细!K:K,F3803,货件明细!I:I)</f>
        <v>0</v>
      </c>
      <c r="Z3803">
        <f t="shared" si="238"/>
        <v>20.3</v>
      </c>
      <c r="AA3803">
        <f>SUMIF(货件明细!K:K,F3803,货件明细!J:J)</f>
        <v>0</v>
      </c>
      <c r="AB3803">
        <f t="shared" si="239"/>
        <v>1</v>
      </c>
    </row>
    <row r="3804" spans="1:28">
      <c r="A3804">
        <v>2025</v>
      </c>
      <c r="B3804">
        <v>6</v>
      </c>
      <c r="C3804">
        <v>25</v>
      </c>
      <c r="D3804" s="4">
        <v>45829</v>
      </c>
      <c r="E3804" t="s">
        <v>28</v>
      </c>
      <c r="F3804" t="s">
        <v>3953</v>
      </c>
      <c r="G3804" t="s">
        <v>114</v>
      </c>
      <c r="H3804" t="s">
        <v>44</v>
      </c>
      <c r="I3804" t="s">
        <v>57</v>
      </c>
      <c r="J3804" t="s">
        <v>45</v>
      </c>
      <c r="K3804" t="s">
        <v>45</v>
      </c>
      <c r="L3804" t="s">
        <v>46</v>
      </c>
      <c r="M3804" t="s">
        <v>2882</v>
      </c>
      <c r="N3804" t="s">
        <v>3809</v>
      </c>
      <c r="O3804">
        <v>20.3</v>
      </c>
      <c r="Q3804">
        <v>186.428571428571</v>
      </c>
      <c r="R3804">
        <v>186.428571428571</v>
      </c>
      <c r="S3804">
        <v>0</v>
      </c>
      <c r="T3804">
        <v>186.428571428571</v>
      </c>
      <c r="U3804">
        <v>118</v>
      </c>
      <c r="V3804">
        <f>SUMIF(货件明细!K:K,F3804,货件明细!AQ:AQ)</f>
        <v>0</v>
      </c>
      <c r="W3804">
        <f t="shared" si="236"/>
        <v>1</v>
      </c>
      <c r="X3804">
        <f t="shared" si="237"/>
        <v>118</v>
      </c>
      <c r="Y3804">
        <f>SUMIF(货件明细!K:K,F3804,货件明细!I:I)</f>
        <v>0</v>
      </c>
      <c r="Z3804">
        <f t="shared" si="238"/>
        <v>20.3</v>
      </c>
      <c r="AA3804">
        <f>SUMIF(货件明细!K:K,F3804,货件明细!J:J)</f>
        <v>0</v>
      </c>
      <c r="AB3804">
        <f t="shared" si="239"/>
        <v>1</v>
      </c>
    </row>
    <row r="3805" spans="1:28">
      <c r="A3805">
        <v>2025</v>
      </c>
      <c r="B3805">
        <v>6</v>
      </c>
      <c r="C3805">
        <v>25</v>
      </c>
      <c r="D3805" s="4">
        <v>45829</v>
      </c>
      <c r="E3805" t="s">
        <v>28</v>
      </c>
      <c r="F3805" t="s">
        <v>3954</v>
      </c>
      <c r="G3805" t="s">
        <v>43</v>
      </c>
      <c r="H3805" t="s">
        <v>44</v>
      </c>
      <c r="I3805" t="s">
        <v>57</v>
      </c>
      <c r="J3805" t="s">
        <v>45</v>
      </c>
      <c r="K3805" t="s">
        <v>45</v>
      </c>
      <c r="L3805" t="s">
        <v>46</v>
      </c>
      <c r="M3805" t="s">
        <v>2882</v>
      </c>
      <c r="N3805" t="s">
        <v>3809</v>
      </c>
      <c r="O3805">
        <v>20.3</v>
      </c>
      <c r="Q3805">
        <v>191.178571428571</v>
      </c>
      <c r="R3805">
        <v>191.178571428571</v>
      </c>
      <c r="S3805">
        <v>0</v>
      </c>
      <c r="T3805">
        <v>191.178571428571</v>
      </c>
      <c r="U3805">
        <v>118</v>
      </c>
      <c r="V3805">
        <f>SUMIF(货件明细!K:K,F3805,货件明细!AQ:AQ)</f>
        <v>0</v>
      </c>
      <c r="W3805">
        <f t="shared" si="236"/>
        <v>1</v>
      </c>
      <c r="X3805">
        <f t="shared" si="237"/>
        <v>118</v>
      </c>
      <c r="Y3805">
        <f>SUMIF(货件明细!K:K,F3805,货件明细!I:I)</f>
        <v>0</v>
      </c>
      <c r="Z3805">
        <f t="shared" si="238"/>
        <v>20.3</v>
      </c>
      <c r="AA3805">
        <f>SUMIF(货件明细!K:K,F3805,货件明细!J:J)</f>
        <v>0</v>
      </c>
      <c r="AB3805">
        <f t="shared" si="239"/>
        <v>1</v>
      </c>
    </row>
    <row r="3806" spans="1:28">
      <c r="A3806">
        <v>2025</v>
      </c>
      <c r="B3806">
        <v>6</v>
      </c>
      <c r="C3806">
        <v>25</v>
      </c>
      <c r="D3806" s="4">
        <v>45829</v>
      </c>
      <c r="E3806" t="s">
        <v>28</v>
      </c>
      <c r="F3806" t="s">
        <v>3955</v>
      </c>
      <c r="G3806" t="s">
        <v>50</v>
      </c>
      <c r="H3806" t="s">
        <v>31</v>
      </c>
      <c r="I3806" t="s">
        <v>96</v>
      </c>
      <c r="J3806" t="s">
        <v>45</v>
      </c>
      <c r="K3806" t="s">
        <v>100</v>
      </c>
      <c r="L3806" t="s">
        <v>46</v>
      </c>
      <c r="M3806" t="s">
        <v>2882</v>
      </c>
      <c r="N3806" t="s">
        <v>3135</v>
      </c>
      <c r="O3806">
        <v>21.1</v>
      </c>
      <c r="Q3806">
        <v>170</v>
      </c>
      <c r="R3806">
        <v>170</v>
      </c>
      <c r="S3806">
        <v>0</v>
      </c>
      <c r="T3806">
        <v>170</v>
      </c>
      <c r="U3806">
        <v>137</v>
      </c>
      <c r="V3806">
        <f>SUMIF(货件明细!K:K,F3806,货件明细!AQ:AQ)</f>
        <v>0</v>
      </c>
      <c r="W3806">
        <f t="shared" si="236"/>
        <v>1</v>
      </c>
      <c r="X3806">
        <f t="shared" si="237"/>
        <v>137</v>
      </c>
      <c r="Y3806">
        <f>SUMIF(货件明细!K:K,F3806,货件明细!I:I)</f>
        <v>0</v>
      </c>
      <c r="Z3806">
        <f t="shared" si="238"/>
        <v>21.1</v>
      </c>
      <c r="AA3806">
        <f>SUMIF(货件明细!K:K,F3806,货件明细!J:J)</f>
        <v>0</v>
      </c>
      <c r="AB3806">
        <f t="shared" si="239"/>
        <v>1</v>
      </c>
    </row>
    <row r="3807" spans="1:28">
      <c r="A3807">
        <v>2025</v>
      </c>
      <c r="B3807">
        <v>6</v>
      </c>
      <c r="C3807">
        <v>25</v>
      </c>
      <c r="D3807" s="4">
        <v>45829</v>
      </c>
      <c r="E3807" t="s">
        <v>28</v>
      </c>
      <c r="F3807" t="s">
        <v>3956</v>
      </c>
      <c r="G3807" t="s">
        <v>54</v>
      </c>
      <c r="H3807" t="s">
        <v>31</v>
      </c>
      <c r="I3807" t="s">
        <v>96</v>
      </c>
      <c r="J3807" t="s">
        <v>45</v>
      </c>
      <c r="K3807" t="s">
        <v>100</v>
      </c>
      <c r="L3807" t="s">
        <v>46</v>
      </c>
      <c r="M3807" t="s">
        <v>47</v>
      </c>
      <c r="N3807" t="s">
        <v>101</v>
      </c>
      <c r="O3807">
        <v>21.1</v>
      </c>
      <c r="Q3807">
        <v>163.818181818182</v>
      </c>
      <c r="R3807">
        <v>163.818181818182</v>
      </c>
      <c r="S3807">
        <v>0</v>
      </c>
      <c r="T3807">
        <v>163.818181818182</v>
      </c>
      <c r="U3807">
        <v>137</v>
      </c>
      <c r="V3807">
        <f>SUMIF(货件明细!K:K,F3807,货件明细!AQ:AQ)</f>
        <v>0</v>
      </c>
      <c r="W3807">
        <f t="shared" si="236"/>
        <v>1</v>
      </c>
      <c r="X3807">
        <f t="shared" si="237"/>
        <v>137</v>
      </c>
      <c r="Y3807">
        <f>SUMIF(货件明细!K:K,F3807,货件明细!I:I)</f>
        <v>0</v>
      </c>
      <c r="Z3807">
        <f t="shared" si="238"/>
        <v>21.1</v>
      </c>
      <c r="AA3807">
        <f>SUMIF(货件明细!K:K,F3807,货件明细!J:J)</f>
        <v>0</v>
      </c>
      <c r="AB3807">
        <f t="shared" si="239"/>
        <v>1</v>
      </c>
    </row>
    <row r="3808" spans="1:28">
      <c r="A3808">
        <v>2025</v>
      </c>
      <c r="B3808">
        <v>6</v>
      </c>
      <c r="C3808">
        <v>25</v>
      </c>
      <c r="D3808" s="4">
        <v>45829</v>
      </c>
      <c r="E3808" t="s">
        <v>28</v>
      </c>
      <c r="F3808" t="s">
        <v>3957</v>
      </c>
      <c r="G3808" t="s">
        <v>114</v>
      </c>
      <c r="H3808" t="s">
        <v>44</v>
      </c>
      <c r="I3808" t="s">
        <v>96</v>
      </c>
      <c r="J3808" t="s">
        <v>45</v>
      </c>
      <c r="K3808" t="s">
        <v>45</v>
      </c>
      <c r="L3808" t="s">
        <v>46</v>
      </c>
      <c r="M3808" t="s">
        <v>2882</v>
      </c>
      <c r="N3808" t="s">
        <v>3809</v>
      </c>
      <c r="O3808">
        <v>21.1</v>
      </c>
      <c r="Q3808">
        <v>186.428571428571</v>
      </c>
      <c r="R3808">
        <v>186.428571428571</v>
      </c>
      <c r="S3808">
        <v>0</v>
      </c>
      <c r="T3808">
        <v>186.428571428571</v>
      </c>
      <c r="U3808">
        <v>137</v>
      </c>
      <c r="V3808">
        <f>SUMIF(货件明细!K:K,F3808,货件明细!AQ:AQ)</f>
        <v>0</v>
      </c>
      <c r="W3808">
        <f t="shared" si="236"/>
        <v>1</v>
      </c>
      <c r="X3808">
        <f t="shared" si="237"/>
        <v>137</v>
      </c>
      <c r="Y3808">
        <f>SUMIF(货件明细!K:K,F3808,货件明细!I:I)</f>
        <v>0</v>
      </c>
      <c r="Z3808">
        <f t="shared" si="238"/>
        <v>21.1</v>
      </c>
      <c r="AA3808">
        <f>SUMIF(货件明细!K:K,F3808,货件明细!J:J)</f>
        <v>0</v>
      </c>
      <c r="AB3808">
        <f t="shared" si="239"/>
        <v>1</v>
      </c>
    </row>
    <row r="3809" spans="1:28">
      <c r="A3809">
        <v>2025</v>
      </c>
      <c r="B3809">
        <v>6</v>
      </c>
      <c r="C3809">
        <v>25</v>
      </c>
      <c r="D3809" s="4">
        <v>45829</v>
      </c>
      <c r="E3809" t="s">
        <v>28</v>
      </c>
      <c r="F3809" t="s">
        <v>3958</v>
      </c>
      <c r="G3809" t="s">
        <v>43</v>
      </c>
      <c r="H3809" t="s">
        <v>44</v>
      </c>
      <c r="I3809" t="s">
        <v>96</v>
      </c>
      <c r="J3809" t="s">
        <v>45</v>
      </c>
      <c r="K3809" t="s">
        <v>45</v>
      </c>
      <c r="L3809" t="s">
        <v>46</v>
      </c>
      <c r="M3809" t="s">
        <v>2882</v>
      </c>
      <c r="N3809" t="s">
        <v>3809</v>
      </c>
      <c r="O3809">
        <v>21.1</v>
      </c>
      <c r="Q3809">
        <v>191.178571428571</v>
      </c>
      <c r="R3809">
        <v>191.178571428571</v>
      </c>
      <c r="S3809">
        <v>0</v>
      </c>
      <c r="T3809">
        <v>191.178571428571</v>
      </c>
      <c r="U3809">
        <v>137</v>
      </c>
      <c r="V3809">
        <f>SUMIF(货件明细!K:K,F3809,货件明细!AQ:AQ)</f>
        <v>0</v>
      </c>
      <c r="W3809">
        <f t="shared" si="236"/>
        <v>1</v>
      </c>
      <c r="X3809">
        <f t="shared" si="237"/>
        <v>137</v>
      </c>
      <c r="Y3809">
        <f>SUMIF(货件明细!K:K,F3809,货件明细!I:I)</f>
        <v>0</v>
      </c>
      <c r="Z3809">
        <f t="shared" si="238"/>
        <v>21.1</v>
      </c>
      <c r="AA3809">
        <f>SUMIF(货件明细!K:K,F3809,货件明细!J:J)</f>
        <v>0</v>
      </c>
      <c r="AB3809">
        <f t="shared" si="239"/>
        <v>1</v>
      </c>
    </row>
    <row r="3810" spans="1:28">
      <c r="A3810">
        <v>2025</v>
      </c>
      <c r="B3810">
        <v>6</v>
      </c>
      <c r="C3810">
        <v>25</v>
      </c>
      <c r="D3810" s="4">
        <v>45829</v>
      </c>
      <c r="E3810" t="s">
        <v>28</v>
      </c>
      <c r="F3810" t="s">
        <v>3959</v>
      </c>
      <c r="G3810" t="s">
        <v>206</v>
      </c>
      <c r="H3810" t="s">
        <v>71</v>
      </c>
      <c r="I3810" t="s">
        <v>96</v>
      </c>
      <c r="J3810" t="s">
        <v>45</v>
      </c>
      <c r="K3810" t="s">
        <v>45</v>
      </c>
      <c r="L3810" t="s">
        <v>46</v>
      </c>
      <c r="M3810" t="s">
        <v>2882</v>
      </c>
      <c r="N3810" t="s">
        <v>3809</v>
      </c>
      <c r="O3810">
        <v>21.1</v>
      </c>
      <c r="Q3810">
        <v>177.571428571429</v>
      </c>
      <c r="R3810">
        <v>177.571428571429</v>
      </c>
      <c r="S3810">
        <v>0</v>
      </c>
      <c r="T3810">
        <v>177.571428571429</v>
      </c>
      <c r="U3810">
        <v>137</v>
      </c>
      <c r="V3810">
        <f>SUMIF(货件明细!K:K,F3810,货件明细!AQ:AQ)</f>
        <v>0</v>
      </c>
      <c r="W3810">
        <f t="shared" si="236"/>
        <v>1</v>
      </c>
      <c r="X3810">
        <f t="shared" si="237"/>
        <v>137</v>
      </c>
      <c r="Y3810">
        <f>SUMIF(货件明细!K:K,F3810,货件明细!I:I)</f>
        <v>0</v>
      </c>
      <c r="Z3810">
        <f t="shared" si="238"/>
        <v>21.1</v>
      </c>
      <c r="AA3810">
        <f>SUMIF(货件明细!K:K,F3810,货件明细!J:J)</f>
        <v>0</v>
      </c>
      <c r="AB3810">
        <f t="shared" si="239"/>
        <v>1</v>
      </c>
    </row>
    <row r="3811" spans="1:28">
      <c r="A3811">
        <v>2025</v>
      </c>
      <c r="B3811">
        <v>6</v>
      </c>
      <c r="C3811">
        <v>25</v>
      </c>
      <c r="D3811" s="4">
        <v>45829</v>
      </c>
      <c r="E3811" t="s">
        <v>28</v>
      </c>
      <c r="F3811" t="s">
        <v>3960</v>
      </c>
      <c r="G3811" t="s">
        <v>206</v>
      </c>
      <c r="H3811" t="s">
        <v>71</v>
      </c>
      <c r="I3811" t="s">
        <v>80</v>
      </c>
      <c r="J3811" t="s">
        <v>45</v>
      </c>
      <c r="K3811" t="s">
        <v>45</v>
      </c>
      <c r="L3811" t="s">
        <v>46</v>
      </c>
      <c r="M3811" t="s">
        <v>47</v>
      </c>
      <c r="N3811" t="s">
        <v>48</v>
      </c>
      <c r="O3811">
        <v>11.35</v>
      </c>
      <c r="Q3811">
        <v>176.12</v>
      </c>
      <c r="R3811">
        <v>176.12</v>
      </c>
      <c r="S3811">
        <v>0</v>
      </c>
      <c r="T3811">
        <v>176.12</v>
      </c>
      <c r="U3811">
        <v>105</v>
      </c>
      <c r="V3811">
        <f>SUMIF(货件明细!K:K,F3811,货件明细!AQ:AQ)</f>
        <v>0</v>
      </c>
      <c r="W3811">
        <f t="shared" si="236"/>
        <v>1</v>
      </c>
      <c r="X3811">
        <f t="shared" si="237"/>
        <v>105</v>
      </c>
      <c r="Y3811">
        <f>SUMIF(货件明细!K:K,F3811,货件明细!I:I)</f>
        <v>0</v>
      </c>
      <c r="Z3811">
        <f t="shared" si="238"/>
        <v>11.35</v>
      </c>
      <c r="AA3811">
        <f>SUMIF(货件明细!K:K,F3811,货件明细!J:J)</f>
        <v>0</v>
      </c>
      <c r="AB3811">
        <f t="shared" si="239"/>
        <v>1</v>
      </c>
    </row>
    <row r="3812" spans="1:28">
      <c r="A3812">
        <v>2025</v>
      </c>
      <c r="B3812">
        <v>6</v>
      </c>
      <c r="C3812">
        <v>25</v>
      </c>
      <c r="D3812" s="4">
        <v>45829</v>
      </c>
      <c r="E3812" t="s">
        <v>28</v>
      </c>
      <c r="F3812" t="s">
        <v>3961</v>
      </c>
      <c r="G3812" t="s">
        <v>114</v>
      </c>
      <c r="H3812" t="s">
        <v>44</v>
      </c>
      <c r="I3812" t="s">
        <v>80</v>
      </c>
      <c r="J3812" t="s">
        <v>45</v>
      </c>
      <c r="K3812" t="s">
        <v>45</v>
      </c>
      <c r="L3812" t="s">
        <v>46</v>
      </c>
      <c r="M3812" t="s">
        <v>65</v>
      </c>
      <c r="N3812" t="s">
        <v>1825</v>
      </c>
      <c r="O3812">
        <v>11.35</v>
      </c>
      <c r="Q3812">
        <v>165.6</v>
      </c>
      <c r="R3812">
        <v>165.6</v>
      </c>
      <c r="S3812">
        <v>0</v>
      </c>
      <c r="T3812">
        <v>165.6</v>
      </c>
      <c r="U3812">
        <v>105</v>
      </c>
      <c r="V3812">
        <f>SUMIF(货件明细!K:K,F3812,货件明细!AQ:AQ)</f>
        <v>0</v>
      </c>
      <c r="W3812">
        <f t="shared" si="236"/>
        <v>1</v>
      </c>
      <c r="X3812">
        <f t="shared" si="237"/>
        <v>105</v>
      </c>
      <c r="Y3812">
        <f>SUMIF(货件明细!K:K,F3812,货件明细!I:I)</f>
        <v>0</v>
      </c>
      <c r="Z3812">
        <f t="shared" si="238"/>
        <v>11.35</v>
      </c>
      <c r="AA3812">
        <f>SUMIF(货件明细!K:K,F3812,货件明细!J:J)</f>
        <v>0</v>
      </c>
      <c r="AB3812">
        <f t="shared" si="239"/>
        <v>1</v>
      </c>
    </row>
    <row r="3813" spans="1:28">
      <c r="A3813">
        <v>2025</v>
      </c>
      <c r="B3813">
        <v>6</v>
      </c>
      <c r="C3813">
        <v>25</v>
      </c>
      <c r="D3813" s="4">
        <v>45829</v>
      </c>
      <c r="E3813" t="s">
        <v>28</v>
      </c>
      <c r="F3813" t="s">
        <v>3962</v>
      </c>
      <c r="G3813" t="s">
        <v>54</v>
      </c>
      <c r="H3813" t="s">
        <v>31</v>
      </c>
      <c r="I3813" t="s">
        <v>80</v>
      </c>
      <c r="J3813" t="s">
        <v>45</v>
      </c>
      <c r="K3813" t="s">
        <v>100</v>
      </c>
      <c r="L3813" t="s">
        <v>46</v>
      </c>
      <c r="M3813" t="s">
        <v>65</v>
      </c>
      <c r="N3813" t="s">
        <v>1848</v>
      </c>
      <c r="O3813">
        <v>11.35</v>
      </c>
      <c r="Q3813">
        <v>132</v>
      </c>
      <c r="R3813">
        <v>132</v>
      </c>
      <c r="S3813">
        <v>0</v>
      </c>
      <c r="T3813">
        <v>132</v>
      </c>
      <c r="U3813">
        <v>105</v>
      </c>
      <c r="V3813">
        <f>SUMIF(货件明细!K:K,F3813,货件明细!AQ:AQ)</f>
        <v>0</v>
      </c>
      <c r="W3813">
        <f t="shared" si="236"/>
        <v>1</v>
      </c>
      <c r="X3813">
        <f t="shared" si="237"/>
        <v>105</v>
      </c>
      <c r="Y3813">
        <f>SUMIF(货件明细!K:K,F3813,货件明细!I:I)</f>
        <v>0</v>
      </c>
      <c r="Z3813">
        <f t="shared" si="238"/>
        <v>11.35</v>
      </c>
      <c r="AA3813">
        <f>SUMIF(货件明细!K:K,F3813,货件明细!J:J)</f>
        <v>0</v>
      </c>
      <c r="AB3813">
        <f t="shared" si="239"/>
        <v>1</v>
      </c>
    </row>
    <row r="3814" spans="1:28">
      <c r="A3814">
        <v>2025</v>
      </c>
      <c r="B3814">
        <v>6</v>
      </c>
      <c r="C3814">
        <v>25</v>
      </c>
      <c r="D3814" s="4">
        <v>45829</v>
      </c>
      <c r="E3814" t="s">
        <v>28</v>
      </c>
      <c r="F3814" t="s">
        <v>3963</v>
      </c>
      <c r="G3814" t="s">
        <v>50</v>
      </c>
      <c r="H3814" t="s">
        <v>31</v>
      </c>
      <c r="I3814" t="s">
        <v>80</v>
      </c>
      <c r="J3814" t="s">
        <v>45</v>
      </c>
      <c r="K3814" t="s">
        <v>100</v>
      </c>
      <c r="L3814" t="s">
        <v>46</v>
      </c>
      <c r="M3814" t="s">
        <v>65</v>
      </c>
      <c r="N3814" t="s">
        <v>1848</v>
      </c>
      <c r="O3814">
        <v>12.5</v>
      </c>
      <c r="Q3814">
        <v>148.2</v>
      </c>
      <c r="R3814">
        <v>148.2</v>
      </c>
      <c r="S3814">
        <v>0</v>
      </c>
      <c r="T3814">
        <v>148.2</v>
      </c>
      <c r="U3814">
        <v>105</v>
      </c>
      <c r="V3814">
        <f>SUMIF(货件明细!K:K,F3814,货件明细!AQ:AQ)</f>
        <v>0</v>
      </c>
      <c r="W3814">
        <f t="shared" si="236"/>
        <v>1</v>
      </c>
      <c r="X3814">
        <f t="shared" si="237"/>
        <v>105</v>
      </c>
      <c r="Y3814">
        <f>SUMIF(货件明细!K:K,F3814,货件明细!I:I)</f>
        <v>0</v>
      </c>
      <c r="Z3814">
        <f t="shared" si="238"/>
        <v>12.5</v>
      </c>
      <c r="AA3814">
        <f>SUMIF(货件明细!K:K,F3814,货件明细!J:J)</f>
        <v>0</v>
      </c>
      <c r="AB3814">
        <f t="shared" si="239"/>
        <v>1</v>
      </c>
    </row>
    <row r="3815" spans="1:28">
      <c r="A3815">
        <v>2025</v>
      </c>
      <c r="B3815">
        <v>6</v>
      </c>
      <c r="C3815">
        <v>25</v>
      </c>
      <c r="D3815" s="4">
        <v>45829</v>
      </c>
      <c r="E3815" t="s">
        <v>28</v>
      </c>
      <c r="F3815" t="s">
        <v>3964</v>
      </c>
      <c r="G3815" t="s">
        <v>43</v>
      </c>
      <c r="H3815" t="s">
        <v>44</v>
      </c>
      <c r="I3815" t="s">
        <v>80</v>
      </c>
      <c r="J3815" t="s">
        <v>45</v>
      </c>
      <c r="K3815" t="s">
        <v>45</v>
      </c>
      <c r="L3815" t="s">
        <v>46</v>
      </c>
      <c r="M3815" t="s">
        <v>65</v>
      </c>
      <c r="N3815" t="s">
        <v>1825</v>
      </c>
      <c r="O3815">
        <v>12.1</v>
      </c>
      <c r="Q3815">
        <v>176.8</v>
      </c>
      <c r="R3815">
        <v>176.8</v>
      </c>
      <c r="S3815">
        <v>0</v>
      </c>
      <c r="T3815">
        <v>176.8</v>
      </c>
      <c r="U3815">
        <v>105</v>
      </c>
      <c r="V3815">
        <f>SUMIF(货件明细!K:K,F3815,货件明细!AQ:AQ)</f>
        <v>0</v>
      </c>
      <c r="W3815">
        <f t="shared" si="236"/>
        <v>1</v>
      </c>
      <c r="X3815">
        <f t="shared" si="237"/>
        <v>105</v>
      </c>
      <c r="Y3815">
        <f>SUMIF(货件明细!K:K,F3815,货件明细!I:I)</f>
        <v>0</v>
      </c>
      <c r="Z3815">
        <f t="shared" si="238"/>
        <v>12.1</v>
      </c>
      <c r="AA3815">
        <f>SUMIF(货件明细!K:K,F3815,货件明细!J:J)</f>
        <v>0</v>
      </c>
      <c r="AB3815">
        <f t="shared" si="239"/>
        <v>1</v>
      </c>
    </row>
    <row r="3816" spans="1:28">
      <c r="A3816">
        <v>2025</v>
      </c>
      <c r="B3816">
        <v>6</v>
      </c>
      <c r="C3816">
        <v>25</v>
      </c>
      <c r="D3816" s="4">
        <v>45829</v>
      </c>
      <c r="E3816" t="s">
        <v>28</v>
      </c>
      <c r="F3816" t="s">
        <v>3965</v>
      </c>
      <c r="G3816" t="s">
        <v>114</v>
      </c>
      <c r="H3816" t="s">
        <v>44</v>
      </c>
      <c r="I3816" t="s">
        <v>39</v>
      </c>
      <c r="J3816" t="s">
        <v>45</v>
      </c>
      <c r="K3816" t="s">
        <v>45</v>
      </c>
      <c r="L3816" t="s">
        <v>46</v>
      </c>
      <c r="M3816" t="s">
        <v>2882</v>
      </c>
      <c r="N3816" t="s">
        <v>3809</v>
      </c>
      <c r="O3816">
        <v>18.65</v>
      </c>
      <c r="Q3816">
        <v>186.428571428571</v>
      </c>
      <c r="R3816">
        <v>186.428571428571</v>
      </c>
      <c r="S3816">
        <v>0</v>
      </c>
      <c r="T3816">
        <v>186.428571428571</v>
      </c>
      <c r="U3816">
        <v>102</v>
      </c>
      <c r="V3816">
        <f>SUMIF(货件明细!K:K,F3816,货件明细!AQ:AQ)</f>
        <v>0</v>
      </c>
      <c r="W3816">
        <f t="shared" si="236"/>
        <v>1</v>
      </c>
      <c r="X3816">
        <f t="shared" si="237"/>
        <v>102</v>
      </c>
      <c r="Y3816">
        <f>SUMIF(货件明细!K:K,F3816,货件明细!I:I)</f>
        <v>0</v>
      </c>
      <c r="Z3816">
        <f t="shared" si="238"/>
        <v>18.65</v>
      </c>
      <c r="AA3816">
        <f>SUMIF(货件明细!K:K,F3816,货件明细!J:J)</f>
        <v>0</v>
      </c>
      <c r="AB3816">
        <f t="shared" si="239"/>
        <v>1</v>
      </c>
    </row>
    <row r="3817" spans="1:28">
      <c r="A3817">
        <v>2025</v>
      </c>
      <c r="B3817">
        <v>6</v>
      </c>
      <c r="C3817">
        <v>25</v>
      </c>
      <c r="D3817" s="4">
        <v>45829</v>
      </c>
      <c r="E3817" t="s">
        <v>28</v>
      </c>
      <c r="F3817" t="s">
        <v>3966</v>
      </c>
      <c r="G3817" t="s">
        <v>206</v>
      </c>
      <c r="H3817" t="s">
        <v>71</v>
      </c>
      <c r="I3817" t="s">
        <v>39</v>
      </c>
      <c r="J3817" t="s">
        <v>45</v>
      </c>
      <c r="K3817" t="s">
        <v>45</v>
      </c>
      <c r="L3817" t="s">
        <v>46</v>
      </c>
      <c r="M3817" t="s">
        <v>2882</v>
      </c>
      <c r="N3817" t="s">
        <v>3809</v>
      </c>
      <c r="O3817">
        <v>18.65</v>
      </c>
      <c r="Q3817">
        <v>177.571428571429</v>
      </c>
      <c r="R3817">
        <v>177.571428571429</v>
      </c>
      <c r="S3817">
        <v>0</v>
      </c>
      <c r="T3817">
        <v>177.571428571429</v>
      </c>
      <c r="U3817">
        <v>102</v>
      </c>
      <c r="V3817">
        <f>SUMIF(货件明细!K:K,F3817,货件明细!AQ:AQ)</f>
        <v>0</v>
      </c>
      <c r="W3817">
        <f t="shared" si="236"/>
        <v>1</v>
      </c>
      <c r="X3817">
        <f t="shared" si="237"/>
        <v>102</v>
      </c>
      <c r="Y3817">
        <f>SUMIF(货件明细!K:K,F3817,货件明细!I:I)</f>
        <v>0</v>
      </c>
      <c r="Z3817">
        <f t="shared" si="238"/>
        <v>18.65</v>
      </c>
      <c r="AA3817">
        <f>SUMIF(货件明细!K:K,F3817,货件明细!J:J)</f>
        <v>0</v>
      </c>
      <c r="AB3817">
        <f t="shared" si="239"/>
        <v>1</v>
      </c>
    </row>
    <row r="3818" spans="1:28">
      <c r="A3818">
        <v>2025</v>
      </c>
      <c r="B3818">
        <v>6</v>
      </c>
      <c r="C3818">
        <v>25</v>
      </c>
      <c r="D3818" s="4">
        <v>45829</v>
      </c>
      <c r="E3818" t="s">
        <v>28</v>
      </c>
      <c r="F3818" t="s">
        <v>3967</v>
      </c>
      <c r="G3818" t="s">
        <v>50</v>
      </c>
      <c r="H3818" t="s">
        <v>31</v>
      </c>
      <c r="I3818" t="s">
        <v>39</v>
      </c>
      <c r="J3818" t="s">
        <v>45</v>
      </c>
      <c r="K3818" t="s">
        <v>100</v>
      </c>
      <c r="L3818" t="s">
        <v>46</v>
      </c>
      <c r="M3818" t="s">
        <v>2882</v>
      </c>
      <c r="N3818" t="s">
        <v>3135</v>
      </c>
      <c r="O3818">
        <v>18.65</v>
      </c>
      <c r="Q3818">
        <v>170</v>
      </c>
      <c r="R3818">
        <v>170</v>
      </c>
      <c r="S3818">
        <v>0</v>
      </c>
      <c r="T3818">
        <v>170</v>
      </c>
      <c r="U3818">
        <v>102</v>
      </c>
      <c r="V3818">
        <f>SUMIF(货件明细!K:K,F3818,货件明细!AQ:AQ)</f>
        <v>0</v>
      </c>
      <c r="W3818">
        <f t="shared" si="236"/>
        <v>1</v>
      </c>
      <c r="X3818">
        <f t="shared" si="237"/>
        <v>102</v>
      </c>
      <c r="Y3818">
        <f>SUMIF(货件明细!K:K,F3818,货件明细!I:I)</f>
        <v>0</v>
      </c>
      <c r="Z3818">
        <f t="shared" si="238"/>
        <v>18.65</v>
      </c>
      <c r="AA3818">
        <f>SUMIF(货件明细!K:K,F3818,货件明细!J:J)</f>
        <v>0</v>
      </c>
      <c r="AB3818">
        <f t="shared" si="239"/>
        <v>1</v>
      </c>
    </row>
    <row r="3819" spans="1:28">
      <c r="A3819">
        <v>2025</v>
      </c>
      <c r="B3819">
        <v>6</v>
      </c>
      <c r="C3819">
        <v>25</v>
      </c>
      <c r="D3819" s="4">
        <v>45829</v>
      </c>
      <c r="E3819" t="s">
        <v>28</v>
      </c>
      <c r="F3819" t="s">
        <v>3968</v>
      </c>
      <c r="G3819" t="s">
        <v>54</v>
      </c>
      <c r="H3819" t="s">
        <v>31</v>
      </c>
      <c r="I3819" t="s">
        <v>39</v>
      </c>
      <c r="J3819" t="s">
        <v>45</v>
      </c>
      <c r="K3819" t="s">
        <v>100</v>
      </c>
      <c r="L3819" t="s">
        <v>46</v>
      </c>
      <c r="M3819" t="s">
        <v>47</v>
      </c>
      <c r="N3819" t="s">
        <v>101</v>
      </c>
      <c r="O3819">
        <v>18.65</v>
      </c>
      <c r="Q3819">
        <v>163.818181818182</v>
      </c>
      <c r="R3819">
        <v>163.818181818182</v>
      </c>
      <c r="S3819">
        <v>0</v>
      </c>
      <c r="T3819">
        <v>163.818181818182</v>
      </c>
      <c r="U3819">
        <v>102</v>
      </c>
      <c r="V3819">
        <f>SUMIF(货件明细!K:K,F3819,货件明细!AQ:AQ)</f>
        <v>0</v>
      </c>
      <c r="W3819">
        <f t="shared" si="236"/>
        <v>1</v>
      </c>
      <c r="X3819">
        <f t="shared" si="237"/>
        <v>102</v>
      </c>
      <c r="Y3819">
        <f>SUMIF(货件明细!K:K,F3819,货件明细!I:I)</f>
        <v>0</v>
      </c>
      <c r="Z3819">
        <f t="shared" si="238"/>
        <v>18.65</v>
      </c>
      <c r="AA3819">
        <f>SUMIF(货件明细!K:K,F3819,货件明细!J:J)</f>
        <v>0</v>
      </c>
      <c r="AB3819">
        <f t="shared" si="239"/>
        <v>1</v>
      </c>
    </row>
    <row r="3820" spans="1:28">
      <c r="A3820">
        <v>2025</v>
      </c>
      <c r="B3820">
        <v>6</v>
      </c>
      <c r="C3820">
        <v>25</v>
      </c>
      <c r="D3820" s="4">
        <v>45829</v>
      </c>
      <c r="E3820" t="s">
        <v>28</v>
      </c>
      <c r="F3820" t="s">
        <v>3969</v>
      </c>
      <c r="G3820" t="s">
        <v>43</v>
      </c>
      <c r="H3820" t="s">
        <v>44</v>
      </c>
      <c r="I3820" t="s">
        <v>39</v>
      </c>
      <c r="J3820" t="s">
        <v>45</v>
      </c>
      <c r="K3820" t="s">
        <v>45</v>
      </c>
      <c r="L3820" t="s">
        <v>46</v>
      </c>
      <c r="M3820" t="s">
        <v>2882</v>
      </c>
      <c r="N3820" t="s">
        <v>3809</v>
      </c>
      <c r="O3820">
        <v>18.65</v>
      </c>
      <c r="Q3820">
        <v>191.178571428571</v>
      </c>
      <c r="R3820">
        <v>191.178571428571</v>
      </c>
      <c r="S3820">
        <v>0</v>
      </c>
      <c r="T3820">
        <v>191.178571428571</v>
      </c>
      <c r="U3820">
        <v>102</v>
      </c>
      <c r="V3820">
        <f>SUMIF(货件明细!K:K,F3820,货件明细!AQ:AQ)</f>
        <v>0</v>
      </c>
      <c r="W3820">
        <f t="shared" si="236"/>
        <v>1</v>
      </c>
      <c r="X3820">
        <f t="shared" si="237"/>
        <v>102</v>
      </c>
      <c r="Y3820">
        <f>SUMIF(货件明细!K:K,F3820,货件明细!I:I)</f>
        <v>0</v>
      </c>
      <c r="Z3820">
        <f t="shared" si="238"/>
        <v>18.65</v>
      </c>
      <c r="AA3820">
        <f>SUMIF(货件明细!K:K,F3820,货件明细!J:J)</f>
        <v>0</v>
      </c>
      <c r="AB3820">
        <f t="shared" si="239"/>
        <v>1</v>
      </c>
    </row>
    <row r="3821" spans="1:28">
      <c r="A3821">
        <v>2025</v>
      </c>
      <c r="B3821">
        <v>6</v>
      </c>
      <c r="C3821">
        <v>25</v>
      </c>
      <c r="D3821" s="4">
        <v>45829</v>
      </c>
      <c r="E3821" t="s">
        <v>28</v>
      </c>
      <c r="F3821" t="s">
        <v>3970</v>
      </c>
      <c r="G3821" t="s">
        <v>43</v>
      </c>
      <c r="H3821" t="s">
        <v>44</v>
      </c>
      <c r="I3821" t="s">
        <v>145</v>
      </c>
      <c r="J3821" t="s">
        <v>45</v>
      </c>
      <c r="K3821" t="s">
        <v>45</v>
      </c>
      <c r="L3821" t="s">
        <v>46</v>
      </c>
      <c r="M3821" t="s">
        <v>2882</v>
      </c>
      <c r="N3821" t="s">
        <v>3809</v>
      </c>
      <c r="O3821">
        <v>21.75</v>
      </c>
      <c r="Q3821">
        <v>191.178571428571</v>
      </c>
      <c r="R3821">
        <v>191.178571428571</v>
      </c>
      <c r="S3821">
        <v>0</v>
      </c>
      <c r="T3821">
        <v>191.178571428571</v>
      </c>
      <c r="U3821">
        <v>140</v>
      </c>
      <c r="V3821">
        <f>SUMIF(货件明细!K:K,F3821,货件明细!AQ:AQ)</f>
        <v>0</v>
      </c>
      <c r="W3821">
        <f t="shared" si="236"/>
        <v>1</v>
      </c>
      <c r="X3821">
        <f t="shared" si="237"/>
        <v>140</v>
      </c>
      <c r="Y3821">
        <f>SUMIF(货件明细!K:K,F3821,货件明细!I:I)</f>
        <v>0</v>
      </c>
      <c r="Z3821">
        <f t="shared" si="238"/>
        <v>21.75</v>
      </c>
      <c r="AA3821">
        <f>SUMIF(货件明细!K:K,F3821,货件明细!J:J)</f>
        <v>0</v>
      </c>
      <c r="AB3821">
        <f t="shared" si="239"/>
        <v>1</v>
      </c>
    </row>
    <row r="3822" spans="1:28">
      <c r="A3822">
        <v>2025</v>
      </c>
      <c r="B3822">
        <v>6</v>
      </c>
      <c r="C3822">
        <v>25</v>
      </c>
      <c r="D3822" s="4">
        <v>45829</v>
      </c>
      <c r="E3822" t="s">
        <v>28</v>
      </c>
      <c r="F3822" t="s">
        <v>3971</v>
      </c>
      <c r="G3822" t="s">
        <v>50</v>
      </c>
      <c r="H3822" t="s">
        <v>31</v>
      </c>
      <c r="I3822" t="s">
        <v>145</v>
      </c>
      <c r="J3822" t="s">
        <v>45</v>
      </c>
      <c r="K3822" t="s">
        <v>100</v>
      </c>
      <c r="L3822" t="s">
        <v>46</v>
      </c>
      <c r="M3822" t="s">
        <v>2882</v>
      </c>
      <c r="N3822" t="s">
        <v>3135</v>
      </c>
      <c r="O3822">
        <v>21.75</v>
      </c>
      <c r="Q3822">
        <v>170</v>
      </c>
      <c r="R3822">
        <v>170</v>
      </c>
      <c r="S3822">
        <v>0</v>
      </c>
      <c r="T3822">
        <v>170</v>
      </c>
      <c r="U3822">
        <v>140</v>
      </c>
      <c r="V3822">
        <f>SUMIF(货件明细!K:K,F3822,货件明细!AQ:AQ)</f>
        <v>0</v>
      </c>
      <c r="W3822">
        <f t="shared" si="236"/>
        <v>1</v>
      </c>
      <c r="X3822">
        <f t="shared" si="237"/>
        <v>140</v>
      </c>
      <c r="Y3822">
        <f>SUMIF(货件明细!K:K,F3822,货件明细!I:I)</f>
        <v>0</v>
      </c>
      <c r="Z3822">
        <f t="shared" si="238"/>
        <v>21.75</v>
      </c>
      <c r="AA3822">
        <f>SUMIF(货件明细!K:K,F3822,货件明细!J:J)</f>
        <v>0</v>
      </c>
      <c r="AB3822">
        <f t="shared" si="239"/>
        <v>1</v>
      </c>
    </row>
    <row r="3823" spans="1:28">
      <c r="A3823">
        <v>2025</v>
      </c>
      <c r="B3823">
        <v>6</v>
      </c>
      <c r="C3823">
        <v>25</v>
      </c>
      <c r="D3823" s="4">
        <v>45829</v>
      </c>
      <c r="E3823" t="s">
        <v>28</v>
      </c>
      <c r="F3823" t="s">
        <v>3972</v>
      </c>
      <c r="G3823" t="s">
        <v>114</v>
      </c>
      <c r="H3823" t="s">
        <v>44</v>
      </c>
      <c r="I3823" t="s">
        <v>145</v>
      </c>
      <c r="J3823" t="s">
        <v>45</v>
      </c>
      <c r="K3823" t="s">
        <v>45</v>
      </c>
      <c r="L3823" t="s">
        <v>46</v>
      </c>
      <c r="M3823" t="s">
        <v>2882</v>
      </c>
      <c r="N3823" t="s">
        <v>3809</v>
      </c>
      <c r="O3823">
        <v>21.75</v>
      </c>
      <c r="Q3823">
        <v>186.428571428571</v>
      </c>
      <c r="R3823">
        <v>186.428571428571</v>
      </c>
      <c r="S3823">
        <v>0</v>
      </c>
      <c r="T3823">
        <v>186.428571428571</v>
      </c>
      <c r="U3823">
        <v>140</v>
      </c>
      <c r="V3823">
        <f>SUMIF(货件明细!K:K,F3823,货件明细!AQ:AQ)</f>
        <v>0</v>
      </c>
      <c r="W3823">
        <f t="shared" si="236"/>
        <v>1</v>
      </c>
      <c r="X3823">
        <f t="shared" si="237"/>
        <v>140</v>
      </c>
      <c r="Y3823">
        <f>SUMIF(货件明细!K:K,F3823,货件明细!I:I)</f>
        <v>0</v>
      </c>
      <c r="Z3823">
        <f t="shared" si="238"/>
        <v>21.75</v>
      </c>
      <c r="AA3823">
        <f>SUMIF(货件明细!K:K,F3823,货件明细!J:J)</f>
        <v>0</v>
      </c>
      <c r="AB3823">
        <f t="shared" si="239"/>
        <v>1</v>
      </c>
    </row>
    <row r="3824" spans="1:28">
      <c r="A3824">
        <v>2025</v>
      </c>
      <c r="B3824">
        <v>6</v>
      </c>
      <c r="C3824">
        <v>25</v>
      </c>
      <c r="D3824" s="4">
        <v>45829</v>
      </c>
      <c r="E3824" t="s">
        <v>28</v>
      </c>
      <c r="F3824" t="s">
        <v>3973</v>
      </c>
      <c r="G3824" t="s">
        <v>206</v>
      </c>
      <c r="H3824" t="s">
        <v>71</v>
      </c>
      <c r="I3824" t="s">
        <v>145</v>
      </c>
      <c r="J3824" t="s">
        <v>45</v>
      </c>
      <c r="K3824" t="s">
        <v>45</v>
      </c>
      <c r="L3824" t="s">
        <v>46</v>
      </c>
      <c r="M3824" t="s">
        <v>2882</v>
      </c>
      <c r="N3824" t="s">
        <v>3809</v>
      </c>
      <c r="O3824">
        <v>21.75</v>
      </c>
      <c r="Q3824">
        <v>177.571428571429</v>
      </c>
      <c r="R3824">
        <v>177.571428571429</v>
      </c>
      <c r="S3824">
        <v>0</v>
      </c>
      <c r="T3824">
        <v>177.571428571429</v>
      </c>
      <c r="U3824">
        <v>140</v>
      </c>
      <c r="V3824">
        <f>SUMIF(货件明细!K:K,F3824,货件明细!AQ:AQ)</f>
        <v>0</v>
      </c>
      <c r="W3824">
        <f t="shared" si="236"/>
        <v>1</v>
      </c>
      <c r="X3824">
        <f t="shared" si="237"/>
        <v>140</v>
      </c>
      <c r="Y3824">
        <f>SUMIF(货件明细!K:K,F3824,货件明细!I:I)</f>
        <v>0</v>
      </c>
      <c r="Z3824">
        <f t="shared" si="238"/>
        <v>21.75</v>
      </c>
      <c r="AA3824">
        <f>SUMIF(货件明细!K:K,F3824,货件明细!J:J)</f>
        <v>0</v>
      </c>
      <c r="AB3824">
        <f t="shared" si="239"/>
        <v>1</v>
      </c>
    </row>
    <row r="3825" spans="1:28">
      <c r="A3825">
        <v>2025</v>
      </c>
      <c r="B3825">
        <v>6</v>
      </c>
      <c r="C3825">
        <v>25</v>
      </c>
      <c r="D3825" s="4">
        <v>45829</v>
      </c>
      <c r="E3825" t="s">
        <v>28</v>
      </c>
      <c r="F3825" t="s">
        <v>3974</v>
      </c>
      <c r="G3825" t="s">
        <v>54</v>
      </c>
      <c r="H3825" t="s">
        <v>31</v>
      </c>
      <c r="I3825" t="s">
        <v>145</v>
      </c>
      <c r="J3825" t="s">
        <v>45</v>
      </c>
      <c r="K3825" t="s">
        <v>100</v>
      </c>
      <c r="L3825" t="s">
        <v>46</v>
      </c>
      <c r="M3825" t="s">
        <v>47</v>
      </c>
      <c r="N3825" t="s">
        <v>101</v>
      </c>
      <c r="O3825">
        <v>21.75</v>
      </c>
      <c r="Q3825">
        <v>163.818181818182</v>
      </c>
      <c r="R3825">
        <v>163.818181818182</v>
      </c>
      <c r="S3825">
        <v>0</v>
      </c>
      <c r="T3825">
        <v>163.818181818182</v>
      </c>
      <c r="U3825">
        <v>140</v>
      </c>
      <c r="V3825">
        <f>SUMIF(货件明细!K:K,F3825,货件明细!AQ:AQ)</f>
        <v>0</v>
      </c>
      <c r="W3825">
        <f t="shared" si="236"/>
        <v>1</v>
      </c>
      <c r="X3825">
        <f t="shared" si="237"/>
        <v>140</v>
      </c>
      <c r="Y3825">
        <f>SUMIF(货件明细!K:K,F3825,货件明细!I:I)</f>
        <v>0</v>
      </c>
      <c r="Z3825">
        <f t="shared" si="238"/>
        <v>21.75</v>
      </c>
      <c r="AA3825">
        <f>SUMIF(货件明细!K:K,F3825,货件明细!J:J)</f>
        <v>0</v>
      </c>
      <c r="AB3825">
        <f t="shared" si="239"/>
        <v>1</v>
      </c>
    </row>
    <row r="3826" spans="1:28">
      <c r="A3826">
        <v>2025</v>
      </c>
      <c r="B3826">
        <v>6</v>
      </c>
      <c r="C3826">
        <v>25</v>
      </c>
      <c r="D3826" s="4">
        <v>45829</v>
      </c>
      <c r="E3826" t="s">
        <v>28</v>
      </c>
      <c r="F3826" t="s">
        <v>3975</v>
      </c>
      <c r="G3826" t="s">
        <v>43</v>
      </c>
      <c r="H3826" t="s">
        <v>44</v>
      </c>
      <c r="I3826" t="s">
        <v>145</v>
      </c>
      <c r="J3826" t="s">
        <v>100</v>
      </c>
      <c r="K3826" t="s">
        <v>58</v>
      </c>
      <c r="L3826" t="s">
        <v>46</v>
      </c>
      <c r="M3826" t="s">
        <v>47</v>
      </c>
      <c r="N3826" t="s">
        <v>75</v>
      </c>
      <c r="O3826">
        <v>21.85</v>
      </c>
      <c r="Q3826">
        <v>134.85</v>
      </c>
      <c r="R3826">
        <v>134.85</v>
      </c>
      <c r="S3826">
        <v>0</v>
      </c>
      <c r="T3826">
        <v>134.85</v>
      </c>
      <c r="U3826">
        <v>71</v>
      </c>
      <c r="V3826">
        <f>SUMIF(货件明细!K:K,F3826,货件明细!AQ:AQ)</f>
        <v>0</v>
      </c>
      <c r="W3826">
        <f t="shared" si="236"/>
        <v>1</v>
      </c>
      <c r="X3826">
        <f t="shared" si="237"/>
        <v>71</v>
      </c>
      <c r="Y3826">
        <f>SUMIF(货件明细!K:K,F3826,货件明细!I:I)</f>
        <v>0</v>
      </c>
      <c r="Z3826">
        <f t="shared" si="238"/>
        <v>21.85</v>
      </c>
      <c r="AA3826">
        <f>SUMIF(货件明细!K:K,F3826,货件明细!J:J)</f>
        <v>0</v>
      </c>
      <c r="AB3826">
        <f t="shared" si="239"/>
        <v>1</v>
      </c>
    </row>
    <row r="3827" spans="1:28">
      <c r="A3827">
        <v>2025</v>
      </c>
      <c r="B3827">
        <v>6</v>
      </c>
      <c r="C3827">
        <v>25</v>
      </c>
      <c r="D3827" s="4">
        <v>45829</v>
      </c>
      <c r="E3827" t="s">
        <v>28</v>
      </c>
      <c r="F3827" t="s">
        <v>3976</v>
      </c>
      <c r="G3827" t="s">
        <v>114</v>
      </c>
      <c r="H3827" t="s">
        <v>44</v>
      </c>
      <c r="I3827" t="s">
        <v>145</v>
      </c>
      <c r="J3827" t="s">
        <v>100</v>
      </c>
      <c r="K3827" t="s">
        <v>58</v>
      </c>
      <c r="L3827" t="s">
        <v>46</v>
      </c>
      <c r="M3827" t="s">
        <v>47</v>
      </c>
      <c r="N3827" t="s">
        <v>75</v>
      </c>
      <c r="O3827">
        <v>21.85</v>
      </c>
      <c r="Q3827">
        <v>134.85</v>
      </c>
      <c r="R3827">
        <v>134.85</v>
      </c>
      <c r="S3827">
        <v>0</v>
      </c>
      <c r="T3827">
        <v>134.85</v>
      </c>
      <c r="U3827">
        <v>71</v>
      </c>
      <c r="V3827">
        <f>SUMIF(货件明细!K:K,F3827,货件明细!AQ:AQ)</f>
        <v>0</v>
      </c>
      <c r="W3827">
        <f t="shared" si="236"/>
        <v>1</v>
      </c>
      <c r="X3827">
        <f t="shared" si="237"/>
        <v>71</v>
      </c>
      <c r="Y3827">
        <f>SUMIF(货件明细!K:K,F3827,货件明细!I:I)</f>
        <v>0</v>
      </c>
      <c r="Z3827">
        <f t="shared" si="238"/>
        <v>21.85</v>
      </c>
      <c r="AA3827">
        <f>SUMIF(货件明细!K:K,F3827,货件明细!J:J)</f>
        <v>0</v>
      </c>
      <c r="AB3827">
        <f t="shared" si="239"/>
        <v>1</v>
      </c>
    </row>
    <row r="3828" spans="1:28">
      <c r="A3828">
        <v>2025</v>
      </c>
      <c r="B3828">
        <v>6</v>
      </c>
      <c r="C3828">
        <v>25</v>
      </c>
      <c r="D3828" s="4">
        <v>45829</v>
      </c>
      <c r="E3828" t="s">
        <v>28</v>
      </c>
      <c r="F3828" t="s">
        <v>3977</v>
      </c>
      <c r="G3828" t="s">
        <v>54</v>
      </c>
      <c r="H3828" t="s">
        <v>31</v>
      </c>
      <c r="I3828" t="s">
        <v>145</v>
      </c>
      <c r="J3828" t="s">
        <v>100</v>
      </c>
      <c r="K3828" t="s">
        <v>100</v>
      </c>
      <c r="L3828" t="s">
        <v>46</v>
      </c>
      <c r="M3828" t="s">
        <v>47</v>
      </c>
      <c r="N3828" t="s">
        <v>101</v>
      </c>
      <c r="O3828">
        <v>21.85</v>
      </c>
      <c r="Q3828">
        <v>163.818181818182</v>
      </c>
      <c r="R3828">
        <v>163.818181818182</v>
      </c>
      <c r="S3828">
        <v>0</v>
      </c>
      <c r="T3828">
        <v>163.818181818182</v>
      </c>
      <c r="U3828">
        <v>71</v>
      </c>
      <c r="V3828">
        <f>SUMIF(货件明细!K:K,F3828,货件明细!AQ:AQ)</f>
        <v>0</v>
      </c>
      <c r="W3828">
        <f t="shared" si="236"/>
        <v>1</v>
      </c>
      <c r="X3828">
        <f t="shared" si="237"/>
        <v>71</v>
      </c>
      <c r="Y3828">
        <f>SUMIF(货件明细!K:K,F3828,货件明细!I:I)</f>
        <v>0</v>
      </c>
      <c r="Z3828">
        <f t="shared" si="238"/>
        <v>21.85</v>
      </c>
      <c r="AA3828">
        <f>SUMIF(货件明细!K:K,F3828,货件明细!J:J)</f>
        <v>0</v>
      </c>
      <c r="AB3828">
        <f t="shared" si="239"/>
        <v>1</v>
      </c>
    </row>
    <row r="3829" spans="1:28">
      <c r="A3829">
        <v>2025</v>
      </c>
      <c r="B3829">
        <v>6</v>
      </c>
      <c r="C3829">
        <v>25</v>
      </c>
      <c r="D3829" s="4">
        <v>45829</v>
      </c>
      <c r="E3829" t="s">
        <v>28</v>
      </c>
      <c r="F3829" t="s">
        <v>3978</v>
      </c>
      <c r="G3829" t="s">
        <v>50</v>
      </c>
      <c r="H3829" t="s">
        <v>31</v>
      </c>
      <c r="I3829" t="s">
        <v>145</v>
      </c>
      <c r="J3829" t="s">
        <v>100</v>
      </c>
      <c r="K3829" t="s">
        <v>100</v>
      </c>
      <c r="L3829" t="s">
        <v>46</v>
      </c>
      <c r="M3829" t="s">
        <v>2882</v>
      </c>
      <c r="N3829" t="s">
        <v>3135</v>
      </c>
      <c r="O3829">
        <v>21.85</v>
      </c>
      <c r="Q3829">
        <v>170</v>
      </c>
      <c r="R3829">
        <v>170</v>
      </c>
      <c r="S3829">
        <v>0</v>
      </c>
      <c r="T3829">
        <v>170</v>
      </c>
      <c r="U3829">
        <v>71</v>
      </c>
      <c r="V3829">
        <f>SUMIF(货件明细!K:K,F3829,货件明细!AQ:AQ)</f>
        <v>0</v>
      </c>
      <c r="W3829">
        <f t="shared" si="236"/>
        <v>1</v>
      </c>
      <c r="X3829">
        <f t="shared" si="237"/>
        <v>71</v>
      </c>
      <c r="Y3829">
        <f>SUMIF(货件明细!K:K,F3829,货件明细!I:I)</f>
        <v>0</v>
      </c>
      <c r="Z3829">
        <f t="shared" si="238"/>
        <v>21.85</v>
      </c>
      <c r="AA3829">
        <f>SUMIF(货件明细!K:K,F3829,货件明细!J:J)</f>
        <v>0</v>
      </c>
      <c r="AB3829">
        <f t="shared" si="239"/>
        <v>1</v>
      </c>
    </row>
    <row r="3830" spans="1:28">
      <c r="A3830">
        <v>2025</v>
      </c>
      <c r="B3830">
        <v>6</v>
      </c>
      <c r="C3830">
        <v>25</v>
      </c>
      <c r="D3830" s="4">
        <v>45829</v>
      </c>
      <c r="E3830" t="s">
        <v>28</v>
      </c>
      <c r="F3830" t="s">
        <v>3979</v>
      </c>
      <c r="G3830" t="s">
        <v>206</v>
      </c>
      <c r="H3830" t="s">
        <v>71</v>
      </c>
      <c r="I3830" t="s">
        <v>145</v>
      </c>
      <c r="J3830" t="s">
        <v>100</v>
      </c>
      <c r="K3830" t="s">
        <v>58</v>
      </c>
      <c r="L3830" t="s">
        <v>46</v>
      </c>
      <c r="M3830" t="s">
        <v>47</v>
      </c>
      <c r="N3830" t="s">
        <v>75</v>
      </c>
      <c r="O3830">
        <v>21.85</v>
      </c>
      <c r="Q3830">
        <v>106.175</v>
      </c>
      <c r="R3830">
        <v>106.175</v>
      </c>
      <c r="S3830">
        <v>0</v>
      </c>
      <c r="T3830">
        <v>106.175</v>
      </c>
      <c r="U3830">
        <v>71</v>
      </c>
      <c r="V3830">
        <f>SUMIF(货件明细!K:K,F3830,货件明细!AQ:AQ)</f>
        <v>0</v>
      </c>
      <c r="W3830">
        <f t="shared" si="236"/>
        <v>1</v>
      </c>
      <c r="X3830">
        <f t="shared" si="237"/>
        <v>71</v>
      </c>
      <c r="Y3830">
        <f>SUMIF(货件明细!K:K,F3830,货件明细!I:I)</f>
        <v>0</v>
      </c>
      <c r="Z3830">
        <f t="shared" si="238"/>
        <v>21.85</v>
      </c>
      <c r="AA3830">
        <f>SUMIF(货件明细!K:K,F3830,货件明细!J:J)</f>
        <v>0</v>
      </c>
      <c r="AB3830">
        <f t="shared" si="239"/>
        <v>1</v>
      </c>
    </row>
    <row r="3831" spans="1:28">
      <c r="A3831">
        <v>2025</v>
      </c>
      <c r="B3831">
        <v>6</v>
      </c>
      <c r="C3831">
        <v>25</v>
      </c>
      <c r="D3831" s="4">
        <v>45829</v>
      </c>
      <c r="E3831" t="s">
        <v>28</v>
      </c>
      <c r="F3831" t="s">
        <v>3980</v>
      </c>
      <c r="G3831" t="s">
        <v>206</v>
      </c>
      <c r="H3831" t="s">
        <v>71</v>
      </c>
      <c r="I3831" t="s">
        <v>129</v>
      </c>
      <c r="J3831" t="s">
        <v>100</v>
      </c>
      <c r="K3831" t="s">
        <v>58</v>
      </c>
      <c r="L3831" t="s">
        <v>46</v>
      </c>
      <c r="M3831" t="s">
        <v>47</v>
      </c>
      <c r="N3831" t="s">
        <v>75</v>
      </c>
      <c r="O3831">
        <v>20.85</v>
      </c>
      <c r="Q3831">
        <v>106.175</v>
      </c>
      <c r="R3831">
        <v>106.175</v>
      </c>
      <c r="S3831">
        <v>0</v>
      </c>
      <c r="T3831">
        <v>106.175</v>
      </c>
      <c r="U3831">
        <v>119</v>
      </c>
      <c r="V3831">
        <f>SUMIF(货件明细!K:K,F3831,货件明细!AQ:AQ)</f>
        <v>0</v>
      </c>
      <c r="W3831">
        <f t="shared" si="236"/>
        <v>1</v>
      </c>
      <c r="X3831">
        <f t="shared" si="237"/>
        <v>119</v>
      </c>
      <c r="Y3831">
        <f>SUMIF(货件明细!K:K,F3831,货件明细!I:I)</f>
        <v>0</v>
      </c>
      <c r="Z3831">
        <f t="shared" si="238"/>
        <v>20.85</v>
      </c>
      <c r="AA3831">
        <f>SUMIF(货件明细!K:K,F3831,货件明细!J:J)</f>
        <v>0</v>
      </c>
      <c r="AB3831">
        <f t="shared" si="239"/>
        <v>1</v>
      </c>
    </row>
    <row r="3832" spans="1:28">
      <c r="A3832">
        <v>2025</v>
      </c>
      <c r="B3832">
        <v>6</v>
      </c>
      <c r="C3832">
        <v>25</v>
      </c>
      <c r="D3832" s="4">
        <v>45829</v>
      </c>
      <c r="E3832" t="s">
        <v>28</v>
      </c>
      <c r="F3832" t="s">
        <v>3981</v>
      </c>
      <c r="G3832" t="s">
        <v>54</v>
      </c>
      <c r="H3832" t="s">
        <v>31</v>
      </c>
      <c r="I3832" t="s">
        <v>129</v>
      </c>
      <c r="J3832" t="s">
        <v>100</v>
      </c>
      <c r="K3832" t="s">
        <v>100</v>
      </c>
      <c r="L3832" t="s">
        <v>46</v>
      </c>
      <c r="M3832" t="s">
        <v>47</v>
      </c>
      <c r="N3832" t="s">
        <v>101</v>
      </c>
      <c r="O3832">
        <v>20.85</v>
      </c>
      <c r="Q3832">
        <v>163.818181818182</v>
      </c>
      <c r="R3832">
        <v>163.818181818182</v>
      </c>
      <c r="S3832">
        <v>0</v>
      </c>
      <c r="T3832">
        <v>163.818181818182</v>
      </c>
      <c r="U3832">
        <v>119</v>
      </c>
      <c r="V3832">
        <f>SUMIF(货件明细!K:K,F3832,货件明细!AQ:AQ)</f>
        <v>0</v>
      </c>
      <c r="W3832">
        <f t="shared" si="236"/>
        <v>1</v>
      </c>
      <c r="X3832">
        <f t="shared" si="237"/>
        <v>119</v>
      </c>
      <c r="Y3832">
        <f>SUMIF(货件明细!K:K,F3832,货件明细!I:I)</f>
        <v>0</v>
      </c>
      <c r="Z3832">
        <f t="shared" si="238"/>
        <v>20.85</v>
      </c>
      <c r="AA3832">
        <f>SUMIF(货件明细!K:K,F3832,货件明细!J:J)</f>
        <v>0</v>
      </c>
      <c r="AB3832">
        <f t="shared" si="239"/>
        <v>1</v>
      </c>
    </row>
    <row r="3833" spans="1:28">
      <c r="A3833">
        <v>2025</v>
      </c>
      <c r="B3833">
        <v>6</v>
      </c>
      <c r="C3833">
        <v>25</v>
      </c>
      <c r="D3833" s="4">
        <v>45829</v>
      </c>
      <c r="E3833" t="s">
        <v>28</v>
      </c>
      <c r="F3833" t="s">
        <v>3982</v>
      </c>
      <c r="G3833" t="s">
        <v>114</v>
      </c>
      <c r="H3833" t="s">
        <v>44</v>
      </c>
      <c r="I3833" t="s">
        <v>129</v>
      </c>
      <c r="J3833" t="s">
        <v>100</v>
      </c>
      <c r="K3833" t="s">
        <v>58</v>
      </c>
      <c r="L3833" t="s">
        <v>46</v>
      </c>
      <c r="M3833" t="s">
        <v>47</v>
      </c>
      <c r="N3833" t="s">
        <v>75</v>
      </c>
      <c r="O3833">
        <v>20.85</v>
      </c>
      <c r="Q3833">
        <v>134.85</v>
      </c>
      <c r="R3833">
        <v>134.85</v>
      </c>
      <c r="S3833">
        <v>0</v>
      </c>
      <c r="T3833">
        <v>134.85</v>
      </c>
      <c r="U3833">
        <v>119</v>
      </c>
      <c r="V3833">
        <f>SUMIF(货件明细!K:K,F3833,货件明细!AQ:AQ)</f>
        <v>0</v>
      </c>
      <c r="W3833">
        <f t="shared" si="236"/>
        <v>1</v>
      </c>
      <c r="X3833">
        <f t="shared" si="237"/>
        <v>119</v>
      </c>
      <c r="Y3833">
        <f>SUMIF(货件明细!K:K,F3833,货件明细!I:I)</f>
        <v>0</v>
      </c>
      <c r="Z3833">
        <f t="shared" si="238"/>
        <v>20.85</v>
      </c>
      <c r="AA3833">
        <f>SUMIF(货件明细!K:K,F3833,货件明细!J:J)</f>
        <v>0</v>
      </c>
      <c r="AB3833">
        <f t="shared" si="239"/>
        <v>1</v>
      </c>
    </row>
    <row r="3834" spans="1:28">
      <c r="A3834">
        <v>2025</v>
      </c>
      <c r="B3834">
        <v>6</v>
      </c>
      <c r="C3834">
        <v>25</v>
      </c>
      <c r="D3834" s="4">
        <v>45829</v>
      </c>
      <c r="E3834" t="s">
        <v>28</v>
      </c>
      <c r="F3834" t="s">
        <v>3983</v>
      </c>
      <c r="G3834" t="s">
        <v>43</v>
      </c>
      <c r="H3834" t="s">
        <v>44</v>
      </c>
      <c r="I3834" t="s">
        <v>129</v>
      </c>
      <c r="J3834" t="s">
        <v>100</v>
      </c>
      <c r="K3834" t="s">
        <v>58</v>
      </c>
      <c r="L3834" t="s">
        <v>46</v>
      </c>
      <c r="M3834" t="s">
        <v>47</v>
      </c>
      <c r="N3834" t="s">
        <v>75</v>
      </c>
      <c r="O3834">
        <v>20.85</v>
      </c>
      <c r="Q3834">
        <v>134.85</v>
      </c>
      <c r="R3834">
        <v>134.85</v>
      </c>
      <c r="S3834">
        <v>0</v>
      </c>
      <c r="T3834">
        <v>134.85</v>
      </c>
      <c r="U3834">
        <v>119</v>
      </c>
      <c r="V3834">
        <f>SUMIF(货件明细!K:K,F3834,货件明细!AQ:AQ)</f>
        <v>0</v>
      </c>
      <c r="W3834">
        <f t="shared" si="236"/>
        <v>1</v>
      </c>
      <c r="X3834">
        <f t="shared" si="237"/>
        <v>119</v>
      </c>
      <c r="Y3834">
        <f>SUMIF(货件明细!K:K,F3834,货件明细!I:I)</f>
        <v>0</v>
      </c>
      <c r="Z3834">
        <f t="shared" si="238"/>
        <v>20.85</v>
      </c>
      <c r="AA3834">
        <f>SUMIF(货件明细!K:K,F3834,货件明细!J:J)</f>
        <v>0</v>
      </c>
      <c r="AB3834">
        <f t="shared" si="239"/>
        <v>1</v>
      </c>
    </row>
    <row r="3835" spans="1:28">
      <c r="A3835">
        <v>2025</v>
      </c>
      <c r="B3835">
        <v>6</v>
      </c>
      <c r="C3835">
        <v>25</v>
      </c>
      <c r="D3835" s="4">
        <v>45829</v>
      </c>
      <c r="E3835" t="s">
        <v>28</v>
      </c>
      <c r="F3835" t="s">
        <v>3984</v>
      </c>
      <c r="G3835" t="s">
        <v>50</v>
      </c>
      <c r="H3835" t="s">
        <v>31</v>
      </c>
      <c r="I3835" t="s">
        <v>129</v>
      </c>
      <c r="J3835" t="s">
        <v>100</v>
      </c>
      <c r="K3835" t="s">
        <v>100</v>
      </c>
      <c r="L3835" t="s">
        <v>46</v>
      </c>
      <c r="M3835" t="s">
        <v>2882</v>
      </c>
      <c r="N3835" t="s">
        <v>3135</v>
      </c>
      <c r="O3835">
        <v>20.85</v>
      </c>
      <c r="Q3835">
        <v>170</v>
      </c>
      <c r="R3835">
        <v>170</v>
      </c>
      <c r="S3835">
        <v>0</v>
      </c>
      <c r="T3835">
        <v>170</v>
      </c>
      <c r="U3835">
        <v>119</v>
      </c>
      <c r="V3835">
        <f>SUMIF(货件明细!K:K,F3835,货件明细!AQ:AQ)</f>
        <v>0</v>
      </c>
      <c r="W3835">
        <f t="shared" si="236"/>
        <v>1</v>
      </c>
      <c r="X3835">
        <f t="shared" si="237"/>
        <v>119</v>
      </c>
      <c r="Y3835">
        <f>SUMIF(货件明细!K:K,F3835,货件明细!I:I)</f>
        <v>0</v>
      </c>
      <c r="Z3835">
        <f t="shared" si="238"/>
        <v>20.85</v>
      </c>
      <c r="AA3835">
        <f>SUMIF(货件明细!K:K,F3835,货件明细!J:J)</f>
        <v>0</v>
      </c>
      <c r="AB3835">
        <f t="shared" si="239"/>
        <v>1</v>
      </c>
    </row>
    <row r="3836" spans="1:28">
      <c r="A3836">
        <v>2025</v>
      </c>
      <c r="B3836">
        <v>6</v>
      </c>
      <c r="C3836">
        <v>25</v>
      </c>
      <c r="D3836" s="4">
        <v>45829</v>
      </c>
      <c r="E3836" t="s">
        <v>28</v>
      </c>
      <c r="F3836" t="s">
        <v>3985</v>
      </c>
      <c r="G3836" t="s">
        <v>114</v>
      </c>
      <c r="H3836" t="s">
        <v>44</v>
      </c>
      <c r="I3836" t="s">
        <v>129</v>
      </c>
      <c r="J3836" t="s">
        <v>45</v>
      </c>
      <c r="K3836" t="s">
        <v>45</v>
      </c>
      <c r="L3836" t="s">
        <v>46</v>
      </c>
      <c r="M3836" t="s">
        <v>2882</v>
      </c>
      <c r="N3836" t="s">
        <v>3809</v>
      </c>
      <c r="O3836">
        <v>20.45</v>
      </c>
      <c r="Q3836">
        <v>186.428571428571</v>
      </c>
      <c r="R3836">
        <v>186.428571428571</v>
      </c>
      <c r="S3836">
        <v>0</v>
      </c>
      <c r="T3836">
        <v>186.428571428571</v>
      </c>
      <c r="U3836">
        <v>72</v>
      </c>
      <c r="V3836">
        <f>SUMIF(货件明细!K:K,F3836,货件明细!AQ:AQ)</f>
        <v>0</v>
      </c>
      <c r="W3836">
        <f t="shared" si="236"/>
        <v>1</v>
      </c>
      <c r="X3836">
        <f t="shared" si="237"/>
        <v>72</v>
      </c>
      <c r="Y3836">
        <f>SUMIF(货件明细!K:K,F3836,货件明细!I:I)</f>
        <v>0</v>
      </c>
      <c r="Z3836">
        <f t="shared" si="238"/>
        <v>20.45</v>
      </c>
      <c r="AA3836">
        <f>SUMIF(货件明细!K:K,F3836,货件明细!J:J)</f>
        <v>0</v>
      </c>
      <c r="AB3836">
        <f t="shared" si="239"/>
        <v>1</v>
      </c>
    </row>
    <row r="3837" spans="1:28">
      <c r="A3837">
        <v>2025</v>
      </c>
      <c r="B3837">
        <v>6</v>
      </c>
      <c r="C3837">
        <v>25</v>
      </c>
      <c r="D3837" s="4">
        <v>45829</v>
      </c>
      <c r="E3837" t="s">
        <v>28</v>
      </c>
      <c r="F3837" t="s">
        <v>3986</v>
      </c>
      <c r="G3837" t="s">
        <v>50</v>
      </c>
      <c r="H3837" t="s">
        <v>31</v>
      </c>
      <c r="I3837" t="s">
        <v>129</v>
      </c>
      <c r="J3837" t="s">
        <v>45</v>
      </c>
      <c r="K3837" t="s">
        <v>100</v>
      </c>
      <c r="L3837" t="s">
        <v>46</v>
      </c>
      <c r="M3837" t="s">
        <v>2882</v>
      </c>
      <c r="N3837" t="s">
        <v>3135</v>
      </c>
      <c r="O3837">
        <v>20.45</v>
      </c>
      <c r="Q3837">
        <v>170</v>
      </c>
      <c r="R3837">
        <v>170</v>
      </c>
      <c r="S3837">
        <v>0</v>
      </c>
      <c r="T3837">
        <v>170</v>
      </c>
      <c r="U3837">
        <v>72</v>
      </c>
      <c r="V3837">
        <f>SUMIF(货件明细!K:K,F3837,货件明细!AQ:AQ)</f>
        <v>0</v>
      </c>
      <c r="W3837">
        <f t="shared" si="236"/>
        <v>1</v>
      </c>
      <c r="X3837">
        <f t="shared" si="237"/>
        <v>72</v>
      </c>
      <c r="Y3837">
        <f>SUMIF(货件明细!K:K,F3837,货件明细!I:I)</f>
        <v>0</v>
      </c>
      <c r="Z3837">
        <f t="shared" si="238"/>
        <v>20.45</v>
      </c>
      <c r="AA3837">
        <f>SUMIF(货件明细!K:K,F3837,货件明细!J:J)</f>
        <v>0</v>
      </c>
      <c r="AB3837">
        <f t="shared" si="239"/>
        <v>1</v>
      </c>
    </row>
    <row r="3838" spans="1:28">
      <c r="A3838">
        <v>2025</v>
      </c>
      <c r="B3838">
        <v>6</v>
      </c>
      <c r="C3838">
        <v>25</v>
      </c>
      <c r="D3838" s="4">
        <v>45829</v>
      </c>
      <c r="E3838" t="s">
        <v>28</v>
      </c>
      <c r="F3838" t="s">
        <v>3987</v>
      </c>
      <c r="G3838" t="s">
        <v>54</v>
      </c>
      <c r="H3838" t="s">
        <v>31</v>
      </c>
      <c r="I3838" t="s">
        <v>129</v>
      </c>
      <c r="J3838" t="s">
        <v>45</v>
      </c>
      <c r="K3838" t="s">
        <v>100</v>
      </c>
      <c r="L3838" t="s">
        <v>46</v>
      </c>
      <c r="M3838" t="s">
        <v>47</v>
      </c>
      <c r="N3838" t="s">
        <v>101</v>
      </c>
      <c r="O3838">
        <v>20.45</v>
      </c>
      <c r="Q3838">
        <v>163.818181818182</v>
      </c>
      <c r="R3838">
        <v>163.818181818182</v>
      </c>
      <c r="S3838">
        <v>0</v>
      </c>
      <c r="T3838">
        <v>163.818181818182</v>
      </c>
      <c r="U3838">
        <v>72</v>
      </c>
      <c r="V3838">
        <f>SUMIF(货件明细!K:K,F3838,货件明细!AQ:AQ)</f>
        <v>0</v>
      </c>
      <c r="W3838">
        <f t="shared" si="236"/>
        <v>1</v>
      </c>
      <c r="X3838">
        <f t="shared" si="237"/>
        <v>72</v>
      </c>
      <c r="Y3838">
        <f>SUMIF(货件明细!K:K,F3838,货件明细!I:I)</f>
        <v>0</v>
      </c>
      <c r="Z3838">
        <f t="shared" si="238"/>
        <v>20.45</v>
      </c>
      <c r="AA3838">
        <f>SUMIF(货件明细!K:K,F3838,货件明细!J:J)</f>
        <v>0</v>
      </c>
      <c r="AB3838">
        <f t="shared" si="239"/>
        <v>1</v>
      </c>
    </row>
    <row r="3839" spans="1:28">
      <c r="A3839">
        <v>2025</v>
      </c>
      <c r="B3839">
        <v>6</v>
      </c>
      <c r="C3839">
        <v>25</v>
      </c>
      <c r="D3839" s="4">
        <v>45829</v>
      </c>
      <c r="E3839" t="s">
        <v>28</v>
      </c>
      <c r="F3839" t="s">
        <v>3988</v>
      </c>
      <c r="G3839" t="s">
        <v>43</v>
      </c>
      <c r="H3839" t="s">
        <v>44</v>
      </c>
      <c r="I3839" t="s">
        <v>129</v>
      </c>
      <c r="J3839" t="s">
        <v>45</v>
      </c>
      <c r="K3839" t="s">
        <v>45</v>
      </c>
      <c r="L3839" t="s">
        <v>46</v>
      </c>
      <c r="M3839" t="s">
        <v>2882</v>
      </c>
      <c r="N3839" t="s">
        <v>3809</v>
      </c>
      <c r="O3839">
        <v>20.45</v>
      </c>
      <c r="Q3839">
        <v>191.178571428571</v>
      </c>
      <c r="R3839">
        <v>191.178571428571</v>
      </c>
      <c r="S3839">
        <v>0</v>
      </c>
      <c r="T3839">
        <v>191.178571428571</v>
      </c>
      <c r="U3839">
        <v>72</v>
      </c>
      <c r="V3839">
        <f>SUMIF(货件明细!K:K,F3839,货件明细!AQ:AQ)</f>
        <v>0</v>
      </c>
      <c r="W3839">
        <f t="shared" si="236"/>
        <v>1</v>
      </c>
      <c r="X3839">
        <f t="shared" si="237"/>
        <v>72</v>
      </c>
      <c r="Y3839">
        <f>SUMIF(货件明细!K:K,F3839,货件明细!I:I)</f>
        <v>0</v>
      </c>
      <c r="Z3839">
        <f t="shared" si="238"/>
        <v>20.45</v>
      </c>
      <c r="AA3839">
        <f>SUMIF(货件明细!K:K,F3839,货件明细!J:J)</f>
        <v>0</v>
      </c>
      <c r="AB3839">
        <f t="shared" si="239"/>
        <v>1</v>
      </c>
    </row>
    <row r="3840" spans="1:28">
      <c r="A3840">
        <v>2025</v>
      </c>
      <c r="B3840">
        <v>6</v>
      </c>
      <c r="C3840">
        <v>25</v>
      </c>
      <c r="D3840" s="4">
        <v>45829</v>
      </c>
      <c r="E3840" t="s">
        <v>28</v>
      </c>
      <c r="F3840" t="s">
        <v>3989</v>
      </c>
      <c r="G3840" t="s">
        <v>206</v>
      </c>
      <c r="H3840" t="s">
        <v>71</v>
      </c>
      <c r="I3840" t="s">
        <v>129</v>
      </c>
      <c r="J3840" t="s">
        <v>45</v>
      </c>
      <c r="K3840" t="s">
        <v>45</v>
      </c>
      <c r="L3840" t="s">
        <v>46</v>
      </c>
      <c r="M3840" t="s">
        <v>2882</v>
      </c>
      <c r="N3840" t="s">
        <v>3809</v>
      </c>
      <c r="O3840">
        <v>20.45</v>
      </c>
      <c r="Q3840">
        <v>177.571428571429</v>
      </c>
      <c r="R3840">
        <v>177.571428571429</v>
      </c>
      <c r="S3840">
        <v>0</v>
      </c>
      <c r="T3840">
        <v>177.571428571429</v>
      </c>
      <c r="U3840">
        <v>72</v>
      </c>
      <c r="V3840">
        <f>SUMIF(货件明细!K:K,F3840,货件明细!AQ:AQ)</f>
        <v>0</v>
      </c>
      <c r="W3840">
        <f t="shared" si="236"/>
        <v>1</v>
      </c>
      <c r="X3840">
        <f t="shared" si="237"/>
        <v>72</v>
      </c>
      <c r="Y3840">
        <f>SUMIF(货件明细!K:K,F3840,货件明细!I:I)</f>
        <v>0</v>
      </c>
      <c r="Z3840">
        <f t="shared" si="238"/>
        <v>20.45</v>
      </c>
      <c r="AA3840">
        <f>SUMIF(货件明细!K:K,F3840,货件明细!J:J)</f>
        <v>0</v>
      </c>
      <c r="AB3840">
        <f t="shared" si="239"/>
        <v>1</v>
      </c>
    </row>
    <row r="3841" spans="1:28">
      <c r="A3841">
        <v>2025</v>
      </c>
      <c r="B3841">
        <v>6</v>
      </c>
      <c r="C3841">
        <v>25</v>
      </c>
      <c r="D3841" s="4">
        <v>45829</v>
      </c>
      <c r="E3841" t="s">
        <v>28</v>
      </c>
      <c r="F3841" t="s">
        <v>3990</v>
      </c>
      <c r="G3841" t="s">
        <v>369</v>
      </c>
      <c r="H3841" t="s">
        <v>31</v>
      </c>
      <c r="I3841" t="s">
        <v>111</v>
      </c>
      <c r="J3841" t="s">
        <v>45</v>
      </c>
      <c r="K3841" t="s">
        <v>45</v>
      </c>
      <c r="L3841" t="s">
        <v>46</v>
      </c>
      <c r="M3841" t="s">
        <v>65</v>
      </c>
      <c r="N3841" t="s">
        <v>1825</v>
      </c>
      <c r="O3841">
        <v>57.7</v>
      </c>
      <c r="Q3841">
        <v>893.2</v>
      </c>
      <c r="R3841">
        <v>951.2</v>
      </c>
      <c r="S3841">
        <v>0</v>
      </c>
      <c r="T3841">
        <v>951.2</v>
      </c>
      <c r="U3841">
        <v>280</v>
      </c>
      <c r="V3841">
        <f>SUMIF(货件明细!K:K,F3841,货件明细!AQ:AQ)</f>
        <v>0</v>
      </c>
      <c r="W3841">
        <f t="shared" si="236"/>
        <v>1</v>
      </c>
      <c r="X3841">
        <f t="shared" si="237"/>
        <v>280</v>
      </c>
      <c r="Y3841">
        <f>SUMIF(货件明细!K:K,F3841,货件明细!I:I)</f>
        <v>0</v>
      </c>
      <c r="Z3841">
        <f t="shared" si="238"/>
        <v>57.7</v>
      </c>
      <c r="AA3841">
        <f>SUMIF(货件明细!K:K,F3841,货件明细!J:J)</f>
        <v>0</v>
      </c>
      <c r="AB3841">
        <f t="shared" si="239"/>
        <v>1</v>
      </c>
    </row>
    <row r="3842" spans="1:28">
      <c r="A3842">
        <v>2025</v>
      </c>
      <c r="B3842">
        <v>6</v>
      </c>
      <c r="C3842">
        <v>25</v>
      </c>
      <c r="D3842" s="4">
        <v>45829</v>
      </c>
      <c r="E3842" t="s">
        <v>28</v>
      </c>
      <c r="F3842" t="s">
        <v>3991</v>
      </c>
      <c r="G3842" t="s">
        <v>64</v>
      </c>
      <c r="H3842" t="s">
        <v>44</v>
      </c>
      <c r="I3842" t="s">
        <v>111</v>
      </c>
      <c r="J3842" t="s">
        <v>45</v>
      </c>
      <c r="K3842" t="s">
        <v>45</v>
      </c>
      <c r="L3842" t="s">
        <v>46</v>
      </c>
      <c r="M3842" t="s">
        <v>47</v>
      </c>
      <c r="N3842" t="s">
        <v>48</v>
      </c>
      <c r="O3842">
        <v>57.7</v>
      </c>
      <c r="Q3842">
        <v>680.625</v>
      </c>
      <c r="R3842">
        <v>680.625</v>
      </c>
      <c r="S3842">
        <v>0</v>
      </c>
      <c r="T3842">
        <v>680.625</v>
      </c>
      <c r="U3842">
        <v>280</v>
      </c>
      <c r="V3842">
        <f>SUMIF(货件明细!K:K,F3842,货件明细!AQ:AQ)</f>
        <v>0</v>
      </c>
      <c r="W3842">
        <f t="shared" ref="W3842:W3905" si="240">IF(V3842=U3842,0,1)</f>
        <v>1</v>
      </c>
      <c r="X3842">
        <f t="shared" ref="X3842:X3905" si="241">U3842</f>
        <v>280</v>
      </c>
      <c r="Y3842">
        <f>SUMIF(货件明细!K:K,F3842,货件明细!I:I)</f>
        <v>0</v>
      </c>
      <c r="Z3842">
        <f t="shared" ref="Z3842:Z3905" si="242">O3842-Y3842</f>
        <v>57.7</v>
      </c>
      <c r="AA3842">
        <f>SUMIF(货件明细!K:K,F3842,货件明细!J:J)</f>
        <v>0</v>
      </c>
      <c r="AB3842">
        <f t="shared" ref="AB3842:AB3905" si="243">IF(T3842=AA3842,0,1)</f>
        <v>1</v>
      </c>
    </row>
    <row r="3843" spans="1:28">
      <c r="A3843">
        <v>2025</v>
      </c>
      <c r="B3843">
        <v>6</v>
      </c>
      <c r="C3843">
        <v>25</v>
      </c>
      <c r="D3843" s="4">
        <v>45829</v>
      </c>
      <c r="E3843" t="s">
        <v>28</v>
      </c>
      <c r="F3843" t="s">
        <v>3992</v>
      </c>
      <c r="G3843" t="s">
        <v>54</v>
      </c>
      <c r="H3843" t="s">
        <v>31</v>
      </c>
      <c r="I3843" t="s">
        <v>111</v>
      </c>
      <c r="J3843" t="s">
        <v>45</v>
      </c>
      <c r="K3843" t="s">
        <v>45</v>
      </c>
      <c r="L3843" t="s">
        <v>46</v>
      </c>
      <c r="M3843" t="s">
        <v>65</v>
      </c>
      <c r="N3843" t="s">
        <v>1825</v>
      </c>
      <c r="O3843">
        <v>57.7</v>
      </c>
      <c r="Q3843">
        <v>875.8</v>
      </c>
      <c r="R3843">
        <v>933.8</v>
      </c>
      <c r="S3843">
        <v>0</v>
      </c>
      <c r="T3843">
        <v>933.8</v>
      </c>
      <c r="U3843">
        <v>280</v>
      </c>
      <c r="V3843">
        <f>SUMIF(货件明细!K:K,F3843,货件明细!AQ:AQ)</f>
        <v>0</v>
      </c>
      <c r="W3843">
        <f t="shared" si="240"/>
        <v>1</v>
      </c>
      <c r="X3843">
        <f t="shared" si="241"/>
        <v>280</v>
      </c>
      <c r="Y3843">
        <f>SUMIF(货件明细!K:K,F3843,货件明细!I:I)</f>
        <v>0</v>
      </c>
      <c r="Z3843">
        <f t="shared" si="242"/>
        <v>57.7</v>
      </c>
      <c r="AA3843">
        <f>SUMIF(货件明细!K:K,F3843,货件明细!J:J)</f>
        <v>0</v>
      </c>
      <c r="AB3843">
        <f t="shared" si="243"/>
        <v>1</v>
      </c>
    </row>
    <row r="3844" spans="1:28">
      <c r="A3844">
        <v>2025</v>
      </c>
      <c r="B3844">
        <v>6</v>
      </c>
      <c r="C3844">
        <v>25</v>
      </c>
      <c r="D3844" s="4">
        <v>45829</v>
      </c>
      <c r="E3844" t="s">
        <v>28</v>
      </c>
      <c r="F3844" t="s">
        <v>3993</v>
      </c>
      <c r="G3844" t="s">
        <v>206</v>
      </c>
      <c r="H3844" t="s">
        <v>71</v>
      </c>
      <c r="I3844" t="s">
        <v>111</v>
      </c>
      <c r="J3844" t="s">
        <v>45</v>
      </c>
      <c r="K3844" t="s">
        <v>45</v>
      </c>
      <c r="L3844" t="s">
        <v>46</v>
      </c>
      <c r="M3844" t="s">
        <v>47</v>
      </c>
      <c r="N3844" t="s">
        <v>48</v>
      </c>
      <c r="O3844">
        <v>57.7</v>
      </c>
      <c r="Q3844">
        <v>528.36</v>
      </c>
      <c r="R3844">
        <v>528.36</v>
      </c>
      <c r="S3844">
        <v>0</v>
      </c>
      <c r="T3844">
        <v>528.36</v>
      </c>
      <c r="U3844">
        <v>280</v>
      </c>
      <c r="V3844">
        <f>SUMIF(货件明细!K:K,F3844,货件明细!AQ:AQ)</f>
        <v>0</v>
      </c>
      <c r="W3844">
        <f t="shared" si="240"/>
        <v>1</v>
      </c>
      <c r="X3844">
        <f t="shared" si="241"/>
        <v>280</v>
      </c>
      <c r="Y3844">
        <f>SUMIF(货件明细!K:K,F3844,货件明细!I:I)</f>
        <v>0</v>
      </c>
      <c r="Z3844">
        <f t="shared" si="242"/>
        <v>57.7</v>
      </c>
      <c r="AA3844">
        <f>SUMIF(货件明细!K:K,F3844,货件明细!J:J)</f>
        <v>0</v>
      </c>
      <c r="AB3844">
        <f t="shared" si="243"/>
        <v>1</v>
      </c>
    </row>
    <row r="3845" spans="1:28">
      <c r="A3845">
        <v>2025</v>
      </c>
      <c r="B3845">
        <v>6</v>
      </c>
      <c r="C3845">
        <v>25</v>
      </c>
      <c r="D3845" s="4">
        <v>45829</v>
      </c>
      <c r="E3845" t="s">
        <v>28</v>
      </c>
      <c r="F3845" t="s">
        <v>3994</v>
      </c>
      <c r="G3845" t="s">
        <v>374</v>
      </c>
      <c r="H3845" t="s">
        <v>71</v>
      </c>
      <c r="I3845" t="s">
        <v>111</v>
      </c>
      <c r="J3845" t="s">
        <v>45</v>
      </c>
      <c r="K3845" t="s">
        <v>45</v>
      </c>
      <c r="L3845" t="s">
        <v>46</v>
      </c>
      <c r="M3845" t="s">
        <v>47</v>
      </c>
      <c r="N3845" t="s">
        <v>48</v>
      </c>
      <c r="O3845">
        <v>57.7</v>
      </c>
      <c r="Q3845">
        <v>571.2</v>
      </c>
      <c r="R3845">
        <v>571.2</v>
      </c>
      <c r="S3845">
        <v>0</v>
      </c>
      <c r="T3845">
        <v>571.2</v>
      </c>
      <c r="U3845">
        <v>280</v>
      </c>
      <c r="V3845">
        <f>SUMIF(货件明细!K:K,F3845,货件明细!AQ:AQ)</f>
        <v>0</v>
      </c>
      <c r="W3845">
        <f t="shared" si="240"/>
        <v>1</v>
      </c>
      <c r="X3845">
        <f t="shared" si="241"/>
        <v>280</v>
      </c>
      <c r="Y3845">
        <f>SUMIF(货件明细!K:K,F3845,货件明细!I:I)</f>
        <v>0</v>
      </c>
      <c r="Z3845">
        <f t="shared" si="242"/>
        <v>57.7</v>
      </c>
      <c r="AA3845">
        <f>SUMIF(货件明细!K:K,F3845,货件明细!J:J)</f>
        <v>0</v>
      </c>
      <c r="AB3845">
        <f t="shared" si="243"/>
        <v>1</v>
      </c>
    </row>
    <row r="3846" spans="1:28">
      <c r="A3846">
        <v>2025</v>
      </c>
      <c r="B3846">
        <v>6</v>
      </c>
      <c r="C3846">
        <v>25</v>
      </c>
      <c r="D3846" s="4">
        <v>45829</v>
      </c>
      <c r="E3846" t="s">
        <v>28</v>
      </c>
      <c r="F3846" t="s">
        <v>3995</v>
      </c>
      <c r="G3846" t="s">
        <v>64</v>
      </c>
      <c r="H3846" t="s">
        <v>44</v>
      </c>
      <c r="I3846" t="s">
        <v>111</v>
      </c>
      <c r="J3846" t="s">
        <v>45</v>
      </c>
      <c r="K3846" t="s">
        <v>45</v>
      </c>
      <c r="L3846" t="s">
        <v>46</v>
      </c>
      <c r="M3846" t="s">
        <v>47</v>
      </c>
      <c r="N3846" t="s">
        <v>48</v>
      </c>
      <c r="O3846">
        <v>10.35</v>
      </c>
      <c r="Q3846">
        <v>226.875</v>
      </c>
      <c r="R3846">
        <v>226.875</v>
      </c>
      <c r="S3846">
        <v>0</v>
      </c>
      <c r="T3846">
        <v>226.875</v>
      </c>
      <c r="U3846">
        <v>61</v>
      </c>
      <c r="V3846">
        <f>SUMIF(货件明细!K:K,F3846,货件明细!AQ:AQ)</f>
        <v>0</v>
      </c>
      <c r="W3846">
        <f t="shared" si="240"/>
        <v>1</v>
      </c>
      <c r="X3846">
        <f t="shared" si="241"/>
        <v>61</v>
      </c>
      <c r="Y3846">
        <f>SUMIF(货件明细!K:K,F3846,货件明细!I:I)</f>
        <v>0</v>
      </c>
      <c r="Z3846">
        <f t="shared" si="242"/>
        <v>10.35</v>
      </c>
      <c r="AA3846">
        <f>SUMIF(货件明细!K:K,F3846,货件明细!J:J)</f>
        <v>0</v>
      </c>
      <c r="AB3846">
        <f t="shared" si="243"/>
        <v>1</v>
      </c>
    </row>
    <row r="3847" spans="1:28">
      <c r="A3847">
        <v>2025</v>
      </c>
      <c r="B3847">
        <v>6</v>
      </c>
      <c r="C3847">
        <v>25</v>
      </c>
      <c r="D3847" s="4">
        <v>45829</v>
      </c>
      <c r="E3847" t="s">
        <v>28</v>
      </c>
      <c r="F3847" t="s">
        <v>3996</v>
      </c>
      <c r="G3847" t="s">
        <v>369</v>
      </c>
      <c r="H3847" t="s">
        <v>31</v>
      </c>
      <c r="I3847" t="s">
        <v>111</v>
      </c>
      <c r="J3847" t="s">
        <v>45</v>
      </c>
      <c r="K3847" t="s">
        <v>45</v>
      </c>
      <c r="L3847" t="s">
        <v>46</v>
      </c>
      <c r="M3847" t="s">
        <v>65</v>
      </c>
      <c r="N3847" t="s">
        <v>1825</v>
      </c>
      <c r="O3847">
        <v>10.35</v>
      </c>
      <c r="Q3847">
        <v>169.4</v>
      </c>
      <c r="R3847">
        <v>180.4</v>
      </c>
      <c r="S3847">
        <v>0</v>
      </c>
      <c r="T3847">
        <v>180.4</v>
      </c>
      <c r="U3847">
        <v>61</v>
      </c>
      <c r="V3847">
        <f>SUMIF(货件明细!K:K,F3847,货件明细!AQ:AQ)</f>
        <v>0</v>
      </c>
      <c r="W3847">
        <f t="shared" si="240"/>
        <v>1</v>
      </c>
      <c r="X3847">
        <f t="shared" si="241"/>
        <v>61</v>
      </c>
      <c r="Y3847">
        <f>SUMIF(货件明细!K:K,F3847,货件明细!I:I)</f>
        <v>0</v>
      </c>
      <c r="Z3847">
        <f t="shared" si="242"/>
        <v>10.35</v>
      </c>
      <c r="AA3847">
        <f>SUMIF(货件明细!K:K,F3847,货件明细!J:J)</f>
        <v>0</v>
      </c>
      <c r="AB3847">
        <f t="shared" si="243"/>
        <v>1</v>
      </c>
    </row>
    <row r="3848" spans="1:28">
      <c r="A3848">
        <v>2025</v>
      </c>
      <c r="B3848">
        <v>6</v>
      </c>
      <c r="C3848">
        <v>25</v>
      </c>
      <c r="D3848" s="4">
        <v>45829</v>
      </c>
      <c r="E3848" t="s">
        <v>28</v>
      </c>
      <c r="F3848" t="s">
        <v>3997</v>
      </c>
      <c r="G3848" t="s">
        <v>54</v>
      </c>
      <c r="H3848" t="s">
        <v>31</v>
      </c>
      <c r="I3848" t="s">
        <v>111</v>
      </c>
      <c r="J3848" t="s">
        <v>45</v>
      </c>
      <c r="K3848" t="s">
        <v>45</v>
      </c>
      <c r="L3848" t="s">
        <v>46</v>
      </c>
      <c r="M3848" t="s">
        <v>65</v>
      </c>
      <c r="N3848" t="s">
        <v>1825</v>
      </c>
      <c r="O3848">
        <v>10.35</v>
      </c>
      <c r="Q3848">
        <v>166.1</v>
      </c>
      <c r="R3848">
        <v>177.1</v>
      </c>
      <c r="S3848">
        <v>0</v>
      </c>
      <c r="T3848">
        <v>177.1</v>
      </c>
      <c r="U3848">
        <v>61</v>
      </c>
      <c r="V3848">
        <f>SUMIF(货件明细!K:K,F3848,货件明细!AQ:AQ)</f>
        <v>0</v>
      </c>
      <c r="W3848">
        <f t="shared" si="240"/>
        <v>1</v>
      </c>
      <c r="X3848">
        <f t="shared" si="241"/>
        <v>61</v>
      </c>
      <c r="Y3848">
        <f>SUMIF(货件明细!K:K,F3848,货件明细!I:I)</f>
        <v>0</v>
      </c>
      <c r="Z3848">
        <f t="shared" si="242"/>
        <v>10.35</v>
      </c>
      <c r="AA3848">
        <f>SUMIF(货件明细!K:K,F3848,货件明细!J:J)</f>
        <v>0</v>
      </c>
      <c r="AB3848">
        <f t="shared" si="243"/>
        <v>1</v>
      </c>
    </row>
    <row r="3849" spans="1:28">
      <c r="A3849">
        <v>2025</v>
      </c>
      <c r="B3849">
        <v>6</v>
      </c>
      <c r="C3849">
        <v>25</v>
      </c>
      <c r="D3849" s="4">
        <v>45829</v>
      </c>
      <c r="E3849" t="s">
        <v>28</v>
      </c>
      <c r="F3849" t="s">
        <v>3998</v>
      </c>
      <c r="G3849" t="s">
        <v>206</v>
      </c>
      <c r="H3849" t="s">
        <v>71</v>
      </c>
      <c r="I3849" t="s">
        <v>111</v>
      </c>
      <c r="J3849" t="s">
        <v>45</v>
      </c>
      <c r="K3849" t="s">
        <v>45</v>
      </c>
      <c r="L3849" t="s">
        <v>46</v>
      </c>
      <c r="M3849" t="s">
        <v>47</v>
      </c>
      <c r="N3849" t="s">
        <v>48</v>
      </c>
      <c r="O3849">
        <v>10.35</v>
      </c>
      <c r="Q3849">
        <v>176.12</v>
      </c>
      <c r="R3849">
        <v>176.12</v>
      </c>
      <c r="S3849">
        <v>0</v>
      </c>
      <c r="T3849">
        <v>176.12</v>
      </c>
      <c r="U3849">
        <v>61</v>
      </c>
      <c r="V3849">
        <f>SUMIF(货件明细!K:K,F3849,货件明细!AQ:AQ)</f>
        <v>0</v>
      </c>
      <c r="W3849">
        <f t="shared" si="240"/>
        <v>1</v>
      </c>
      <c r="X3849">
        <f t="shared" si="241"/>
        <v>61</v>
      </c>
      <c r="Y3849">
        <f>SUMIF(货件明细!K:K,F3849,货件明细!I:I)</f>
        <v>0</v>
      </c>
      <c r="Z3849">
        <f t="shared" si="242"/>
        <v>10.35</v>
      </c>
      <c r="AA3849">
        <f>SUMIF(货件明细!K:K,F3849,货件明细!J:J)</f>
        <v>0</v>
      </c>
      <c r="AB3849">
        <f t="shared" si="243"/>
        <v>1</v>
      </c>
    </row>
    <row r="3850" spans="1:28">
      <c r="A3850">
        <v>2025</v>
      </c>
      <c r="B3850">
        <v>6</v>
      </c>
      <c r="C3850">
        <v>25</v>
      </c>
      <c r="D3850" s="4">
        <v>45829</v>
      </c>
      <c r="E3850" t="s">
        <v>28</v>
      </c>
      <c r="F3850" t="s">
        <v>3999</v>
      </c>
      <c r="G3850" t="s">
        <v>374</v>
      </c>
      <c r="H3850" t="s">
        <v>71</v>
      </c>
      <c r="I3850" t="s">
        <v>111</v>
      </c>
      <c r="J3850" t="s">
        <v>45</v>
      </c>
      <c r="K3850" t="s">
        <v>45</v>
      </c>
      <c r="L3850" t="s">
        <v>46</v>
      </c>
      <c r="M3850" t="s">
        <v>47</v>
      </c>
      <c r="N3850" t="s">
        <v>48</v>
      </c>
      <c r="O3850">
        <v>10.35</v>
      </c>
      <c r="Q3850">
        <v>190.4</v>
      </c>
      <c r="R3850">
        <v>190.4</v>
      </c>
      <c r="S3850">
        <v>0</v>
      </c>
      <c r="T3850">
        <v>190.4</v>
      </c>
      <c r="U3850">
        <v>61</v>
      </c>
      <c r="V3850">
        <f>SUMIF(货件明细!K:K,F3850,货件明细!AQ:AQ)</f>
        <v>0</v>
      </c>
      <c r="W3850">
        <f t="shared" si="240"/>
        <v>1</v>
      </c>
      <c r="X3850">
        <f t="shared" si="241"/>
        <v>61</v>
      </c>
      <c r="Y3850">
        <f>SUMIF(货件明细!K:K,F3850,货件明细!I:I)</f>
        <v>0</v>
      </c>
      <c r="Z3850">
        <f t="shared" si="242"/>
        <v>10.35</v>
      </c>
      <c r="AA3850">
        <f>SUMIF(货件明细!K:K,F3850,货件明细!J:J)</f>
        <v>0</v>
      </c>
      <c r="AB3850">
        <f t="shared" si="243"/>
        <v>1</v>
      </c>
    </row>
    <row r="3851" spans="1:28">
      <c r="A3851">
        <v>2025</v>
      </c>
      <c r="B3851">
        <v>6</v>
      </c>
      <c r="C3851">
        <v>25</v>
      </c>
      <c r="D3851" s="4">
        <v>45829</v>
      </c>
      <c r="E3851" t="s">
        <v>28</v>
      </c>
      <c r="F3851" t="s">
        <v>4000</v>
      </c>
      <c r="G3851" t="s">
        <v>50</v>
      </c>
      <c r="H3851" t="s">
        <v>31</v>
      </c>
      <c r="I3851" t="s">
        <v>41</v>
      </c>
      <c r="J3851" t="s">
        <v>45</v>
      </c>
      <c r="K3851" t="s">
        <v>100</v>
      </c>
      <c r="L3851" t="s">
        <v>46</v>
      </c>
      <c r="M3851" t="s">
        <v>2882</v>
      </c>
      <c r="N3851" t="s">
        <v>3135</v>
      </c>
      <c r="O3851">
        <v>38.9</v>
      </c>
      <c r="Q3851">
        <v>275</v>
      </c>
      <c r="R3851">
        <v>275</v>
      </c>
      <c r="S3851">
        <v>0</v>
      </c>
      <c r="T3851">
        <v>275</v>
      </c>
      <c r="U3851">
        <v>118</v>
      </c>
      <c r="V3851">
        <f>SUMIF(货件明细!K:K,F3851,货件明细!AQ:AQ)</f>
        <v>0</v>
      </c>
      <c r="W3851">
        <f t="shared" si="240"/>
        <v>1</v>
      </c>
      <c r="X3851">
        <f t="shared" si="241"/>
        <v>118</v>
      </c>
      <c r="Y3851">
        <f>SUMIF(货件明细!K:K,F3851,货件明细!I:I)</f>
        <v>0</v>
      </c>
      <c r="Z3851">
        <f t="shared" si="242"/>
        <v>38.9</v>
      </c>
      <c r="AA3851">
        <f>SUMIF(货件明细!K:K,F3851,货件明细!J:J)</f>
        <v>0</v>
      </c>
      <c r="AB3851">
        <f t="shared" si="243"/>
        <v>1</v>
      </c>
    </row>
    <row r="3852" spans="1:28">
      <c r="A3852">
        <v>2025</v>
      </c>
      <c r="B3852">
        <v>6</v>
      </c>
      <c r="C3852">
        <v>25</v>
      </c>
      <c r="D3852" s="4">
        <v>45829</v>
      </c>
      <c r="E3852" t="s">
        <v>28</v>
      </c>
      <c r="F3852" t="s">
        <v>4001</v>
      </c>
      <c r="G3852" t="s">
        <v>1563</v>
      </c>
      <c r="H3852" t="s">
        <v>71</v>
      </c>
      <c r="I3852" t="s">
        <v>41</v>
      </c>
      <c r="J3852" t="s">
        <v>45</v>
      </c>
      <c r="K3852" t="s">
        <v>45</v>
      </c>
      <c r="L3852" t="s">
        <v>46</v>
      </c>
      <c r="M3852" t="s">
        <v>47</v>
      </c>
      <c r="N3852" t="s">
        <v>48</v>
      </c>
      <c r="O3852">
        <v>38.9</v>
      </c>
      <c r="Q3852">
        <v>361.6</v>
      </c>
      <c r="R3852">
        <v>361.6</v>
      </c>
      <c r="S3852">
        <v>0</v>
      </c>
      <c r="T3852">
        <v>361.6</v>
      </c>
      <c r="U3852">
        <v>118</v>
      </c>
      <c r="V3852">
        <f>SUMIF(货件明细!K:K,F3852,货件明细!AQ:AQ)</f>
        <v>0</v>
      </c>
      <c r="W3852">
        <f t="shared" si="240"/>
        <v>1</v>
      </c>
      <c r="X3852">
        <f t="shared" si="241"/>
        <v>118</v>
      </c>
      <c r="Y3852">
        <f>SUMIF(货件明细!K:K,F3852,货件明细!I:I)</f>
        <v>0</v>
      </c>
      <c r="Z3852">
        <f t="shared" si="242"/>
        <v>38.9</v>
      </c>
      <c r="AA3852">
        <f>SUMIF(货件明细!K:K,F3852,货件明细!J:J)</f>
        <v>0</v>
      </c>
      <c r="AB3852">
        <f t="shared" si="243"/>
        <v>1</v>
      </c>
    </row>
    <row r="3853" spans="1:28">
      <c r="A3853">
        <v>2025</v>
      </c>
      <c r="B3853">
        <v>6</v>
      </c>
      <c r="C3853">
        <v>25</v>
      </c>
      <c r="D3853" s="4">
        <v>45829</v>
      </c>
      <c r="E3853" t="s">
        <v>28</v>
      </c>
      <c r="F3853" t="s">
        <v>4002</v>
      </c>
      <c r="G3853" t="s">
        <v>74</v>
      </c>
      <c r="H3853" t="s">
        <v>44</v>
      </c>
      <c r="I3853" t="s">
        <v>41</v>
      </c>
      <c r="J3853" t="s">
        <v>45</v>
      </c>
      <c r="K3853" t="s">
        <v>45</v>
      </c>
      <c r="L3853" t="s">
        <v>46</v>
      </c>
      <c r="M3853" t="s">
        <v>47</v>
      </c>
      <c r="N3853" t="s">
        <v>48</v>
      </c>
      <c r="O3853">
        <v>38.9</v>
      </c>
      <c r="Q3853">
        <v>440</v>
      </c>
      <c r="R3853">
        <v>440</v>
      </c>
      <c r="S3853">
        <v>0</v>
      </c>
      <c r="T3853">
        <v>440</v>
      </c>
      <c r="U3853">
        <v>118</v>
      </c>
      <c r="V3853">
        <f>SUMIF(货件明细!K:K,F3853,货件明细!AQ:AQ)</f>
        <v>0</v>
      </c>
      <c r="W3853">
        <f t="shared" si="240"/>
        <v>1</v>
      </c>
      <c r="X3853">
        <f t="shared" si="241"/>
        <v>118</v>
      </c>
      <c r="Y3853">
        <f>SUMIF(货件明细!K:K,F3853,货件明细!I:I)</f>
        <v>0</v>
      </c>
      <c r="Z3853">
        <f t="shared" si="242"/>
        <v>38.9</v>
      </c>
      <c r="AA3853">
        <f>SUMIF(货件明细!K:K,F3853,货件明细!J:J)</f>
        <v>0</v>
      </c>
      <c r="AB3853">
        <f t="shared" si="243"/>
        <v>1</v>
      </c>
    </row>
    <row r="3854" spans="1:28">
      <c r="A3854">
        <v>2025</v>
      </c>
      <c r="B3854">
        <v>6</v>
      </c>
      <c r="C3854">
        <v>25</v>
      </c>
      <c r="D3854" s="4">
        <v>45829</v>
      </c>
      <c r="E3854" t="s">
        <v>28</v>
      </c>
      <c r="F3854" t="s">
        <v>4003</v>
      </c>
      <c r="G3854" t="s">
        <v>163</v>
      </c>
      <c r="H3854" t="s">
        <v>71</v>
      </c>
      <c r="I3854" t="s">
        <v>41</v>
      </c>
      <c r="J3854" t="s">
        <v>45</v>
      </c>
      <c r="K3854" t="s">
        <v>45</v>
      </c>
      <c r="L3854" t="s">
        <v>46</v>
      </c>
      <c r="M3854" t="s">
        <v>47</v>
      </c>
      <c r="N3854" t="s">
        <v>48</v>
      </c>
      <c r="O3854">
        <v>38.9</v>
      </c>
      <c r="Q3854">
        <v>357</v>
      </c>
      <c r="R3854">
        <v>357</v>
      </c>
      <c r="S3854">
        <v>0</v>
      </c>
      <c r="T3854">
        <v>357</v>
      </c>
      <c r="U3854">
        <v>118</v>
      </c>
      <c r="V3854">
        <f>SUMIF(货件明细!K:K,F3854,货件明细!AQ:AQ)</f>
        <v>0</v>
      </c>
      <c r="W3854">
        <f t="shared" si="240"/>
        <v>1</v>
      </c>
      <c r="X3854">
        <f t="shared" si="241"/>
        <v>118</v>
      </c>
      <c r="Y3854">
        <f>SUMIF(货件明细!K:K,F3854,货件明细!I:I)</f>
        <v>0</v>
      </c>
      <c r="Z3854">
        <f t="shared" si="242"/>
        <v>38.9</v>
      </c>
      <c r="AA3854">
        <f>SUMIF(货件明细!K:K,F3854,货件明细!J:J)</f>
        <v>0</v>
      </c>
      <c r="AB3854">
        <f t="shared" si="243"/>
        <v>1</v>
      </c>
    </row>
    <row r="3855" spans="1:28">
      <c r="A3855">
        <v>2025</v>
      </c>
      <c r="B3855">
        <v>6</v>
      </c>
      <c r="C3855">
        <v>25</v>
      </c>
      <c r="D3855" s="4">
        <v>45829</v>
      </c>
      <c r="E3855" t="s">
        <v>28</v>
      </c>
      <c r="F3855" t="s">
        <v>4004</v>
      </c>
      <c r="G3855" t="s">
        <v>223</v>
      </c>
      <c r="H3855" t="s">
        <v>31</v>
      </c>
      <c r="I3855" t="s">
        <v>41</v>
      </c>
      <c r="J3855" t="s">
        <v>45</v>
      </c>
      <c r="K3855" t="s">
        <v>100</v>
      </c>
      <c r="L3855" t="s">
        <v>46</v>
      </c>
      <c r="M3855" t="s">
        <v>47</v>
      </c>
      <c r="N3855" t="s">
        <v>101</v>
      </c>
      <c r="O3855">
        <v>38.9</v>
      </c>
      <c r="Q3855">
        <v>309.4</v>
      </c>
      <c r="R3855">
        <v>309.4</v>
      </c>
      <c r="S3855">
        <v>0</v>
      </c>
      <c r="T3855">
        <v>309.4</v>
      </c>
      <c r="U3855">
        <v>118</v>
      </c>
      <c r="V3855">
        <f>SUMIF(货件明细!K:K,F3855,货件明细!AQ:AQ)</f>
        <v>0</v>
      </c>
      <c r="W3855">
        <f t="shared" si="240"/>
        <v>1</v>
      </c>
      <c r="X3855">
        <f t="shared" si="241"/>
        <v>118</v>
      </c>
      <c r="Y3855">
        <f>SUMIF(货件明细!K:K,F3855,货件明细!I:I)</f>
        <v>0</v>
      </c>
      <c r="Z3855">
        <f t="shared" si="242"/>
        <v>38.9</v>
      </c>
      <c r="AA3855">
        <f>SUMIF(货件明细!K:K,F3855,货件明细!J:J)</f>
        <v>0</v>
      </c>
      <c r="AB3855">
        <f t="shared" si="243"/>
        <v>1</v>
      </c>
    </row>
    <row r="3856" spans="1:28">
      <c r="A3856">
        <v>2025</v>
      </c>
      <c r="B3856">
        <v>6</v>
      </c>
      <c r="C3856">
        <v>25</v>
      </c>
      <c r="D3856" s="4">
        <v>45829</v>
      </c>
      <c r="E3856" t="s">
        <v>28</v>
      </c>
      <c r="F3856" t="s">
        <v>4005</v>
      </c>
      <c r="G3856" t="s">
        <v>163</v>
      </c>
      <c r="H3856" t="s">
        <v>71</v>
      </c>
      <c r="I3856" t="s">
        <v>41</v>
      </c>
      <c r="J3856" t="s">
        <v>100</v>
      </c>
      <c r="K3856" t="s">
        <v>100</v>
      </c>
      <c r="L3856" t="s">
        <v>46</v>
      </c>
      <c r="M3856" t="s">
        <v>47</v>
      </c>
      <c r="N3856" t="s">
        <v>107</v>
      </c>
      <c r="O3856">
        <v>56.95</v>
      </c>
      <c r="Q3856">
        <v>337.933333333333</v>
      </c>
      <c r="R3856">
        <v>337.933333333333</v>
      </c>
      <c r="S3856">
        <v>0</v>
      </c>
      <c r="T3856">
        <v>337.933333333333</v>
      </c>
      <c r="U3856">
        <v>228</v>
      </c>
      <c r="V3856">
        <f>SUMIF(货件明细!K:K,F3856,货件明细!AQ:AQ)</f>
        <v>0</v>
      </c>
      <c r="W3856">
        <f t="shared" si="240"/>
        <v>1</v>
      </c>
      <c r="X3856">
        <f t="shared" si="241"/>
        <v>228</v>
      </c>
      <c r="Y3856">
        <f>SUMIF(货件明细!K:K,F3856,货件明细!I:I)</f>
        <v>0</v>
      </c>
      <c r="Z3856">
        <f t="shared" si="242"/>
        <v>56.95</v>
      </c>
      <c r="AA3856">
        <f>SUMIF(货件明细!K:K,F3856,货件明细!J:J)</f>
        <v>0</v>
      </c>
      <c r="AB3856">
        <f t="shared" si="243"/>
        <v>1</v>
      </c>
    </row>
    <row r="3857" spans="1:28">
      <c r="A3857">
        <v>2025</v>
      </c>
      <c r="B3857">
        <v>6</v>
      </c>
      <c r="C3857">
        <v>25</v>
      </c>
      <c r="D3857" s="4">
        <v>45829</v>
      </c>
      <c r="E3857" t="s">
        <v>28</v>
      </c>
      <c r="F3857" t="s">
        <v>4006</v>
      </c>
      <c r="G3857" t="s">
        <v>74</v>
      </c>
      <c r="H3857" t="s">
        <v>44</v>
      </c>
      <c r="I3857" t="s">
        <v>41</v>
      </c>
      <c r="J3857" t="s">
        <v>100</v>
      </c>
      <c r="K3857" t="s">
        <v>100</v>
      </c>
      <c r="L3857" t="s">
        <v>46</v>
      </c>
      <c r="M3857" t="s">
        <v>47</v>
      </c>
      <c r="N3857" t="s">
        <v>75</v>
      </c>
      <c r="O3857">
        <v>56.95</v>
      </c>
      <c r="Q3857">
        <v>429.2</v>
      </c>
      <c r="R3857">
        <v>429.2</v>
      </c>
      <c r="S3857">
        <v>0</v>
      </c>
      <c r="T3857">
        <v>429.2</v>
      </c>
      <c r="U3857">
        <v>228</v>
      </c>
      <c r="V3857">
        <f>SUMIF(货件明细!K:K,F3857,货件明细!AQ:AQ)</f>
        <v>0</v>
      </c>
      <c r="W3857">
        <f t="shared" si="240"/>
        <v>1</v>
      </c>
      <c r="X3857">
        <f t="shared" si="241"/>
        <v>228</v>
      </c>
      <c r="Y3857">
        <f>SUMIF(货件明细!K:K,F3857,货件明细!I:I)</f>
        <v>0</v>
      </c>
      <c r="Z3857">
        <f t="shared" si="242"/>
        <v>56.95</v>
      </c>
      <c r="AA3857">
        <f>SUMIF(货件明细!K:K,F3857,货件明细!J:J)</f>
        <v>0</v>
      </c>
      <c r="AB3857">
        <f t="shared" si="243"/>
        <v>1</v>
      </c>
    </row>
    <row r="3858" spans="1:28">
      <c r="A3858">
        <v>2025</v>
      </c>
      <c r="B3858">
        <v>6</v>
      </c>
      <c r="C3858">
        <v>25</v>
      </c>
      <c r="D3858" s="4">
        <v>45829</v>
      </c>
      <c r="E3858" t="s">
        <v>28</v>
      </c>
      <c r="F3858" t="s">
        <v>4007</v>
      </c>
      <c r="G3858" t="s">
        <v>50</v>
      </c>
      <c r="H3858" t="s">
        <v>31</v>
      </c>
      <c r="I3858" t="s">
        <v>41</v>
      </c>
      <c r="J3858" t="s">
        <v>100</v>
      </c>
      <c r="K3858" t="s">
        <v>100</v>
      </c>
      <c r="L3858" t="s">
        <v>46</v>
      </c>
      <c r="M3858" t="s">
        <v>2882</v>
      </c>
      <c r="N3858" t="s">
        <v>3135</v>
      </c>
      <c r="O3858">
        <v>56.95</v>
      </c>
      <c r="Q3858">
        <v>550</v>
      </c>
      <c r="R3858">
        <v>550</v>
      </c>
      <c r="S3858">
        <v>0</v>
      </c>
      <c r="T3858">
        <v>550</v>
      </c>
      <c r="U3858">
        <v>228</v>
      </c>
      <c r="V3858">
        <f>SUMIF(货件明细!K:K,F3858,货件明细!AQ:AQ)</f>
        <v>0</v>
      </c>
      <c r="W3858">
        <f t="shared" si="240"/>
        <v>1</v>
      </c>
      <c r="X3858">
        <f t="shared" si="241"/>
        <v>228</v>
      </c>
      <c r="Y3858">
        <f>SUMIF(货件明细!K:K,F3858,货件明细!I:I)</f>
        <v>0</v>
      </c>
      <c r="Z3858">
        <f t="shared" si="242"/>
        <v>56.95</v>
      </c>
      <c r="AA3858">
        <f>SUMIF(货件明细!K:K,F3858,货件明细!J:J)</f>
        <v>0</v>
      </c>
      <c r="AB3858">
        <f t="shared" si="243"/>
        <v>1</v>
      </c>
    </row>
    <row r="3859" spans="1:28">
      <c r="A3859">
        <v>2025</v>
      </c>
      <c r="B3859">
        <v>6</v>
      </c>
      <c r="C3859">
        <v>25</v>
      </c>
      <c r="D3859" s="4">
        <v>45829</v>
      </c>
      <c r="E3859" t="s">
        <v>28</v>
      </c>
      <c r="F3859" t="s">
        <v>4008</v>
      </c>
      <c r="G3859" t="s">
        <v>223</v>
      </c>
      <c r="H3859" t="s">
        <v>31</v>
      </c>
      <c r="I3859" t="s">
        <v>41</v>
      </c>
      <c r="J3859" t="s">
        <v>100</v>
      </c>
      <c r="K3859" t="s">
        <v>100</v>
      </c>
      <c r="L3859" t="s">
        <v>46</v>
      </c>
      <c r="M3859" t="s">
        <v>47</v>
      </c>
      <c r="N3859" t="s">
        <v>101</v>
      </c>
      <c r="O3859">
        <v>56.95</v>
      </c>
      <c r="Q3859">
        <v>618.8</v>
      </c>
      <c r="R3859">
        <v>618.8</v>
      </c>
      <c r="S3859">
        <v>0</v>
      </c>
      <c r="T3859">
        <v>618.8</v>
      </c>
      <c r="U3859">
        <v>228</v>
      </c>
      <c r="V3859">
        <f>SUMIF(货件明细!K:K,F3859,货件明细!AQ:AQ)</f>
        <v>0</v>
      </c>
      <c r="W3859">
        <f t="shared" si="240"/>
        <v>1</v>
      </c>
      <c r="X3859">
        <f t="shared" si="241"/>
        <v>228</v>
      </c>
      <c r="Y3859">
        <f>SUMIF(货件明细!K:K,F3859,货件明细!I:I)</f>
        <v>0</v>
      </c>
      <c r="Z3859">
        <f t="shared" si="242"/>
        <v>56.95</v>
      </c>
      <c r="AA3859">
        <f>SUMIF(货件明细!K:K,F3859,货件明细!J:J)</f>
        <v>0</v>
      </c>
      <c r="AB3859">
        <f t="shared" si="243"/>
        <v>1</v>
      </c>
    </row>
    <row r="3860" spans="1:28">
      <c r="A3860">
        <v>2025</v>
      </c>
      <c r="B3860">
        <v>6</v>
      </c>
      <c r="C3860">
        <v>25</v>
      </c>
      <c r="D3860" s="4">
        <v>45829</v>
      </c>
      <c r="E3860" t="s">
        <v>28</v>
      </c>
      <c r="F3860" t="s">
        <v>4009</v>
      </c>
      <c r="G3860" t="s">
        <v>1563</v>
      </c>
      <c r="H3860" t="s">
        <v>71</v>
      </c>
      <c r="I3860" t="s">
        <v>41</v>
      </c>
      <c r="J3860" t="s">
        <v>100</v>
      </c>
      <c r="K3860" t="s">
        <v>100</v>
      </c>
      <c r="L3860" t="s">
        <v>46</v>
      </c>
      <c r="M3860" t="s">
        <v>47</v>
      </c>
      <c r="N3860" t="s">
        <v>107</v>
      </c>
      <c r="O3860">
        <v>56.95</v>
      </c>
      <c r="Q3860">
        <v>308.333333333333</v>
      </c>
      <c r="R3860">
        <v>308.333333333333</v>
      </c>
      <c r="S3860">
        <v>0</v>
      </c>
      <c r="T3860">
        <v>308.333333333333</v>
      </c>
      <c r="U3860">
        <v>228</v>
      </c>
      <c r="V3860">
        <f>SUMIF(货件明细!K:K,F3860,货件明细!AQ:AQ)</f>
        <v>0</v>
      </c>
      <c r="W3860">
        <f t="shared" si="240"/>
        <v>1</v>
      </c>
      <c r="X3860">
        <f t="shared" si="241"/>
        <v>228</v>
      </c>
      <c r="Y3860">
        <f>SUMIF(货件明细!K:K,F3860,货件明细!I:I)</f>
        <v>0</v>
      </c>
      <c r="Z3860">
        <f t="shared" si="242"/>
        <v>56.95</v>
      </c>
      <c r="AA3860">
        <f>SUMIF(货件明细!K:K,F3860,货件明细!J:J)</f>
        <v>0</v>
      </c>
      <c r="AB3860">
        <f t="shared" si="243"/>
        <v>1</v>
      </c>
    </row>
    <row r="3861" spans="1:28">
      <c r="A3861">
        <v>2025</v>
      </c>
      <c r="B3861">
        <v>6</v>
      </c>
      <c r="C3861">
        <v>25</v>
      </c>
      <c r="D3861" s="4">
        <v>45829</v>
      </c>
      <c r="E3861" t="s">
        <v>28</v>
      </c>
      <c r="F3861" t="s">
        <v>4010</v>
      </c>
      <c r="G3861" t="s">
        <v>50</v>
      </c>
      <c r="H3861" t="s">
        <v>31</v>
      </c>
      <c r="I3861" t="s">
        <v>41</v>
      </c>
      <c r="J3861" t="s">
        <v>100</v>
      </c>
      <c r="K3861" t="s">
        <v>100</v>
      </c>
      <c r="L3861" t="s">
        <v>46</v>
      </c>
      <c r="M3861" t="s">
        <v>2882</v>
      </c>
      <c r="N3861" t="s">
        <v>3135</v>
      </c>
      <c r="O3861">
        <v>42.8</v>
      </c>
      <c r="Q3861">
        <v>275</v>
      </c>
      <c r="R3861">
        <v>275</v>
      </c>
      <c r="S3861">
        <v>0</v>
      </c>
      <c r="T3861">
        <v>275</v>
      </c>
      <c r="U3861">
        <v>181</v>
      </c>
      <c r="V3861">
        <f>SUMIF(货件明细!K:K,F3861,货件明细!AQ:AQ)</f>
        <v>0</v>
      </c>
      <c r="W3861">
        <f t="shared" si="240"/>
        <v>1</v>
      </c>
      <c r="X3861">
        <f t="shared" si="241"/>
        <v>181</v>
      </c>
      <c r="Y3861">
        <f>SUMIF(货件明细!K:K,F3861,货件明细!I:I)</f>
        <v>0</v>
      </c>
      <c r="Z3861">
        <f t="shared" si="242"/>
        <v>42.8</v>
      </c>
      <c r="AA3861">
        <f>SUMIF(货件明细!K:K,F3861,货件明细!J:J)</f>
        <v>0</v>
      </c>
      <c r="AB3861">
        <f t="shared" si="243"/>
        <v>1</v>
      </c>
    </row>
    <row r="3862" spans="1:28">
      <c r="A3862">
        <v>2025</v>
      </c>
      <c r="B3862">
        <v>6</v>
      </c>
      <c r="C3862">
        <v>25</v>
      </c>
      <c r="D3862" s="4">
        <v>45829</v>
      </c>
      <c r="E3862" t="s">
        <v>28</v>
      </c>
      <c r="F3862" t="s">
        <v>4011</v>
      </c>
      <c r="G3862" t="s">
        <v>163</v>
      </c>
      <c r="H3862" t="s">
        <v>71</v>
      </c>
      <c r="I3862" t="s">
        <v>41</v>
      </c>
      <c r="J3862" t="s">
        <v>100</v>
      </c>
      <c r="K3862" t="s">
        <v>100</v>
      </c>
      <c r="L3862" t="s">
        <v>46</v>
      </c>
      <c r="M3862" t="s">
        <v>47</v>
      </c>
      <c r="N3862" t="s">
        <v>107</v>
      </c>
      <c r="O3862">
        <v>42.8</v>
      </c>
      <c r="Q3862">
        <v>168.966666666667</v>
      </c>
      <c r="R3862">
        <v>168.966666666667</v>
      </c>
      <c r="S3862">
        <v>0</v>
      </c>
      <c r="T3862">
        <v>168.966666666667</v>
      </c>
      <c r="U3862">
        <v>181</v>
      </c>
      <c r="V3862">
        <f>SUMIF(货件明细!K:K,F3862,货件明细!AQ:AQ)</f>
        <v>0</v>
      </c>
      <c r="W3862">
        <f t="shared" si="240"/>
        <v>1</v>
      </c>
      <c r="X3862">
        <f t="shared" si="241"/>
        <v>181</v>
      </c>
      <c r="Y3862">
        <f>SUMIF(货件明细!K:K,F3862,货件明细!I:I)</f>
        <v>0</v>
      </c>
      <c r="Z3862">
        <f t="shared" si="242"/>
        <v>42.8</v>
      </c>
      <c r="AA3862">
        <f>SUMIF(货件明细!K:K,F3862,货件明细!J:J)</f>
        <v>0</v>
      </c>
      <c r="AB3862">
        <f t="shared" si="243"/>
        <v>1</v>
      </c>
    </row>
    <row r="3863" spans="1:28">
      <c r="A3863">
        <v>2025</v>
      </c>
      <c r="B3863">
        <v>6</v>
      </c>
      <c r="C3863">
        <v>25</v>
      </c>
      <c r="D3863" s="4">
        <v>45829</v>
      </c>
      <c r="E3863" t="s">
        <v>28</v>
      </c>
      <c r="F3863" t="s">
        <v>4012</v>
      </c>
      <c r="G3863" t="s">
        <v>74</v>
      </c>
      <c r="H3863" t="s">
        <v>44</v>
      </c>
      <c r="I3863" t="s">
        <v>41</v>
      </c>
      <c r="J3863" t="s">
        <v>100</v>
      </c>
      <c r="K3863" t="s">
        <v>100</v>
      </c>
      <c r="L3863" t="s">
        <v>46</v>
      </c>
      <c r="M3863" t="s">
        <v>47</v>
      </c>
      <c r="N3863" t="s">
        <v>75</v>
      </c>
      <c r="O3863">
        <v>42.8</v>
      </c>
      <c r="Q3863">
        <v>214.6</v>
      </c>
      <c r="R3863">
        <v>214.6</v>
      </c>
      <c r="S3863">
        <v>0</v>
      </c>
      <c r="T3863">
        <v>214.6</v>
      </c>
      <c r="U3863">
        <v>181</v>
      </c>
      <c r="V3863">
        <f>SUMIF(货件明细!K:K,F3863,货件明细!AQ:AQ)</f>
        <v>0</v>
      </c>
      <c r="W3863">
        <f t="shared" si="240"/>
        <v>1</v>
      </c>
      <c r="X3863">
        <f t="shared" si="241"/>
        <v>181</v>
      </c>
      <c r="Y3863">
        <f>SUMIF(货件明细!K:K,F3863,货件明细!I:I)</f>
        <v>0</v>
      </c>
      <c r="Z3863">
        <f t="shared" si="242"/>
        <v>42.8</v>
      </c>
      <c r="AA3863">
        <f>SUMIF(货件明细!K:K,F3863,货件明细!J:J)</f>
        <v>0</v>
      </c>
      <c r="AB3863">
        <f t="shared" si="243"/>
        <v>1</v>
      </c>
    </row>
    <row r="3864" spans="1:28">
      <c r="A3864">
        <v>2025</v>
      </c>
      <c r="B3864">
        <v>6</v>
      </c>
      <c r="C3864">
        <v>25</v>
      </c>
      <c r="D3864" s="4">
        <v>45829</v>
      </c>
      <c r="E3864" t="s">
        <v>28</v>
      </c>
      <c r="F3864" t="s">
        <v>4013</v>
      </c>
      <c r="G3864" t="s">
        <v>1563</v>
      </c>
      <c r="H3864" t="s">
        <v>71</v>
      </c>
      <c r="I3864" t="s">
        <v>41</v>
      </c>
      <c r="J3864" t="s">
        <v>100</v>
      </c>
      <c r="K3864" t="s">
        <v>100</v>
      </c>
      <c r="L3864" t="s">
        <v>46</v>
      </c>
      <c r="M3864" t="s">
        <v>47</v>
      </c>
      <c r="N3864" t="s">
        <v>107</v>
      </c>
      <c r="O3864">
        <v>42.8</v>
      </c>
      <c r="Q3864">
        <v>154.166666666667</v>
      </c>
      <c r="R3864">
        <v>154.166666666667</v>
      </c>
      <c r="S3864">
        <v>0</v>
      </c>
      <c r="T3864">
        <v>154.166666666667</v>
      </c>
      <c r="U3864">
        <v>181</v>
      </c>
      <c r="V3864">
        <f>SUMIF(货件明细!K:K,F3864,货件明细!AQ:AQ)</f>
        <v>0</v>
      </c>
      <c r="W3864">
        <f t="shared" si="240"/>
        <v>1</v>
      </c>
      <c r="X3864">
        <f t="shared" si="241"/>
        <v>181</v>
      </c>
      <c r="Y3864">
        <f>SUMIF(货件明细!K:K,F3864,货件明细!I:I)</f>
        <v>0</v>
      </c>
      <c r="Z3864">
        <f t="shared" si="242"/>
        <v>42.8</v>
      </c>
      <c r="AA3864">
        <f>SUMIF(货件明细!K:K,F3864,货件明细!J:J)</f>
        <v>0</v>
      </c>
      <c r="AB3864">
        <f t="shared" si="243"/>
        <v>1</v>
      </c>
    </row>
    <row r="3865" spans="1:28">
      <c r="A3865">
        <v>2025</v>
      </c>
      <c r="B3865">
        <v>6</v>
      </c>
      <c r="C3865">
        <v>25</v>
      </c>
      <c r="D3865" s="4">
        <v>45829</v>
      </c>
      <c r="E3865" t="s">
        <v>28</v>
      </c>
      <c r="F3865" t="s">
        <v>4014</v>
      </c>
      <c r="G3865" t="s">
        <v>223</v>
      </c>
      <c r="H3865" t="s">
        <v>31</v>
      </c>
      <c r="I3865" t="s">
        <v>41</v>
      </c>
      <c r="J3865" t="s">
        <v>100</v>
      </c>
      <c r="K3865" t="s">
        <v>100</v>
      </c>
      <c r="L3865" t="s">
        <v>46</v>
      </c>
      <c r="M3865" t="s">
        <v>47</v>
      </c>
      <c r="N3865" t="s">
        <v>101</v>
      </c>
      <c r="O3865">
        <v>42.8</v>
      </c>
      <c r="Q3865">
        <v>309.4</v>
      </c>
      <c r="R3865">
        <v>309.4</v>
      </c>
      <c r="S3865">
        <v>0</v>
      </c>
      <c r="T3865">
        <v>309.4</v>
      </c>
      <c r="U3865">
        <v>181</v>
      </c>
      <c r="V3865">
        <f>SUMIF(货件明细!K:K,F3865,货件明细!AQ:AQ)</f>
        <v>0</v>
      </c>
      <c r="W3865">
        <f t="shared" si="240"/>
        <v>1</v>
      </c>
      <c r="X3865">
        <f t="shared" si="241"/>
        <v>181</v>
      </c>
      <c r="Y3865">
        <f>SUMIF(货件明细!K:K,F3865,货件明细!I:I)</f>
        <v>0</v>
      </c>
      <c r="Z3865">
        <f t="shared" si="242"/>
        <v>42.8</v>
      </c>
      <c r="AA3865">
        <f>SUMIF(货件明细!K:K,F3865,货件明细!J:J)</f>
        <v>0</v>
      </c>
      <c r="AB3865">
        <f t="shared" si="243"/>
        <v>1</v>
      </c>
    </row>
    <row r="3866" spans="1:28">
      <c r="A3866">
        <v>2025</v>
      </c>
      <c r="B3866">
        <v>6</v>
      </c>
      <c r="C3866">
        <v>26</v>
      </c>
      <c r="D3866" s="4">
        <v>45831</v>
      </c>
      <c r="E3866" t="s">
        <v>28</v>
      </c>
      <c r="F3866" t="s">
        <v>4015</v>
      </c>
      <c r="G3866" t="s">
        <v>50</v>
      </c>
      <c r="H3866" t="s">
        <v>31</v>
      </c>
      <c r="I3866" t="s">
        <v>57</v>
      </c>
      <c r="J3866" t="s">
        <v>1452</v>
      </c>
      <c r="K3866" t="s">
        <v>1452</v>
      </c>
      <c r="L3866" t="s">
        <v>46</v>
      </c>
      <c r="M3866" t="s">
        <v>65</v>
      </c>
      <c r="N3866" t="s">
        <v>1992</v>
      </c>
      <c r="O3866">
        <v>11.15</v>
      </c>
      <c r="Q3866">
        <v>156.2</v>
      </c>
      <c r="R3866">
        <v>156.2</v>
      </c>
      <c r="S3866">
        <v>0</v>
      </c>
      <c r="T3866">
        <v>156.2</v>
      </c>
      <c r="U3866">
        <v>140</v>
      </c>
      <c r="V3866">
        <f>SUMIF(货件明细!K:K,F3866,货件明细!AQ:AQ)</f>
        <v>0</v>
      </c>
      <c r="W3866">
        <f t="shared" si="240"/>
        <v>1</v>
      </c>
      <c r="X3866">
        <f t="shared" si="241"/>
        <v>140</v>
      </c>
      <c r="Y3866">
        <f>SUMIF(货件明细!K:K,F3866,货件明细!I:I)</f>
        <v>0</v>
      </c>
      <c r="Z3866">
        <f t="shared" si="242"/>
        <v>11.15</v>
      </c>
      <c r="AA3866">
        <f>SUMIF(货件明细!K:K,F3866,货件明细!J:J)</f>
        <v>0</v>
      </c>
      <c r="AB3866">
        <f t="shared" si="243"/>
        <v>1</v>
      </c>
    </row>
    <row r="3867" spans="1:28">
      <c r="A3867">
        <v>2025</v>
      </c>
      <c r="B3867">
        <v>6</v>
      </c>
      <c r="C3867">
        <v>26</v>
      </c>
      <c r="D3867" s="4">
        <v>45831</v>
      </c>
      <c r="E3867" t="s">
        <v>28</v>
      </c>
      <c r="F3867" t="s">
        <v>4016</v>
      </c>
      <c r="G3867" t="s">
        <v>43</v>
      </c>
      <c r="H3867" t="s">
        <v>44</v>
      </c>
      <c r="I3867" t="s">
        <v>57</v>
      </c>
      <c r="J3867" t="s">
        <v>1452</v>
      </c>
      <c r="K3867" t="s">
        <v>45</v>
      </c>
      <c r="L3867" t="s">
        <v>46</v>
      </c>
      <c r="M3867" t="s">
        <v>65</v>
      </c>
      <c r="N3867" t="s">
        <v>1825</v>
      </c>
      <c r="O3867">
        <v>11.15</v>
      </c>
      <c r="Q3867">
        <v>149.6</v>
      </c>
      <c r="R3867">
        <v>149.6</v>
      </c>
      <c r="S3867">
        <v>0</v>
      </c>
      <c r="T3867">
        <v>149.6</v>
      </c>
      <c r="U3867">
        <v>140</v>
      </c>
      <c r="V3867">
        <f>SUMIF(货件明细!K:K,F3867,货件明细!AQ:AQ)</f>
        <v>0</v>
      </c>
      <c r="W3867">
        <f t="shared" si="240"/>
        <v>1</v>
      </c>
      <c r="X3867">
        <f t="shared" si="241"/>
        <v>140</v>
      </c>
      <c r="Y3867">
        <f>SUMIF(货件明细!K:K,F3867,货件明细!I:I)</f>
        <v>0</v>
      </c>
      <c r="Z3867">
        <f t="shared" si="242"/>
        <v>11.15</v>
      </c>
      <c r="AA3867">
        <f>SUMIF(货件明细!K:K,F3867,货件明细!J:J)</f>
        <v>0</v>
      </c>
      <c r="AB3867">
        <f t="shared" si="243"/>
        <v>1</v>
      </c>
    </row>
    <row r="3868" spans="1:28">
      <c r="A3868">
        <v>2025</v>
      </c>
      <c r="B3868">
        <v>6</v>
      </c>
      <c r="C3868">
        <v>26</v>
      </c>
      <c r="D3868" s="4">
        <v>45831</v>
      </c>
      <c r="E3868" t="s">
        <v>28</v>
      </c>
      <c r="F3868" t="s">
        <v>4017</v>
      </c>
      <c r="G3868" t="s">
        <v>1610</v>
      </c>
      <c r="H3868" t="s">
        <v>71</v>
      </c>
      <c r="I3868" t="s">
        <v>57</v>
      </c>
      <c r="J3868" t="s">
        <v>1452</v>
      </c>
      <c r="K3868" t="s">
        <v>1452</v>
      </c>
      <c r="L3868" t="s">
        <v>46</v>
      </c>
      <c r="M3868" t="s">
        <v>65</v>
      </c>
      <c r="N3868" t="s">
        <v>1992</v>
      </c>
      <c r="O3868">
        <v>11.15</v>
      </c>
      <c r="Q3868">
        <v>118.8</v>
      </c>
      <c r="R3868">
        <v>118.8</v>
      </c>
      <c r="S3868">
        <v>0</v>
      </c>
      <c r="T3868">
        <v>118.8</v>
      </c>
      <c r="U3868">
        <v>140</v>
      </c>
      <c r="V3868">
        <f>SUMIF(货件明细!K:K,F3868,货件明细!AQ:AQ)</f>
        <v>0</v>
      </c>
      <c r="W3868">
        <f t="shared" si="240"/>
        <v>1</v>
      </c>
      <c r="X3868">
        <f t="shared" si="241"/>
        <v>140</v>
      </c>
      <c r="Y3868">
        <f>SUMIF(货件明细!K:K,F3868,货件明细!I:I)</f>
        <v>0</v>
      </c>
      <c r="Z3868">
        <f t="shared" si="242"/>
        <v>11.15</v>
      </c>
      <c r="AA3868">
        <f>SUMIF(货件明细!K:K,F3868,货件明细!J:J)</f>
        <v>0</v>
      </c>
      <c r="AB3868">
        <f t="shared" si="243"/>
        <v>1</v>
      </c>
    </row>
    <row r="3869" spans="1:28">
      <c r="A3869">
        <v>2025</v>
      </c>
      <c r="B3869">
        <v>6</v>
      </c>
      <c r="C3869">
        <v>26</v>
      </c>
      <c r="D3869" s="4">
        <v>45831</v>
      </c>
      <c r="E3869" t="s">
        <v>28</v>
      </c>
      <c r="F3869" t="s">
        <v>4018</v>
      </c>
      <c r="G3869" t="s">
        <v>392</v>
      </c>
      <c r="H3869" t="s">
        <v>44</v>
      </c>
      <c r="I3869" t="s">
        <v>57</v>
      </c>
      <c r="J3869" t="s">
        <v>1452</v>
      </c>
      <c r="K3869" t="s">
        <v>1452</v>
      </c>
      <c r="L3869" t="s">
        <v>46</v>
      </c>
      <c r="M3869" t="s">
        <v>65</v>
      </c>
      <c r="N3869" t="s">
        <v>1992</v>
      </c>
      <c r="O3869">
        <v>11.15</v>
      </c>
      <c r="Q3869">
        <v>148.5</v>
      </c>
      <c r="R3869">
        <v>148.5</v>
      </c>
      <c r="S3869">
        <v>0</v>
      </c>
      <c r="T3869">
        <v>148.5</v>
      </c>
      <c r="U3869">
        <v>140</v>
      </c>
      <c r="V3869">
        <f>SUMIF(货件明细!K:K,F3869,货件明细!AQ:AQ)</f>
        <v>0</v>
      </c>
      <c r="W3869">
        <f t="shared" si="240"/>
        <v>1</v>
      </c>
      <c r="X3869">
        <f t="shared" si="241"/>
        <v>140</v>
      </c>
      <c r="Y3869">
        <f>SUMIF(货件明细!K:K,F3869,货件明细!I:I)</f>
        <v>0</v>
      </c>
      <c r="Z3869">
        <f t="shared" si="242"/>
        <v>11.15</v>
      </c>
      <c r="AA3869">
        <f>SUMIF(货件明细!K:K,F3869,货件明细!J:J)</f>
        <v>0</v>
      </c>
      <c r="AB3869">
        <f t="shared" si="243"/>
        <v>1</v>
      </c>
    </row>
    <row r="3870" spans="1:28">
      <c r="A3870">
        <v>2025</v>
      </c>
      <c r="B3870">
        <v>6</v>
      </c>
      <c r="C3870">
        <v>26</v>
      </c>
      <c r="D3870" s="4">
        <v>45831</v>
      </c>
      <c r="E3870" t="s">
        <v>28</v>
      </c>
      <c r="F3870" t="s">
        <v>4019</v>
      </c>
      <c r="G3870" t="s">
        <v>74</v>
      </c>
      <c r="H3870" t="s">
        <v>44</v>
      </c>
      <c r="I3870" t="s">
        <v>57</v>
      </c>
      <c r="J3870" t="s">
        <v>1452</v>
      </c>
      <c r="K3870" t="s">
        <v>45</v>
      </c>
      <c r="L3870" t="s">
        <v>46</v>
      </c>
      <c r="M3870" t="s">
        <v>65</v>
      </c>
      <c r="N3870" t="s">
        <v>1825</v>
      </c>
      <c r="O3870">
        <v>11.15</v>
      </c>
      <c r="Q3870">
        <v>154</v>
      </c>
      <c r="R3870">
        <v>154</v>
      </c>
      <c r="S3870">
        <v>0</v>
      </c>
      <c r="T3870">
        <v>154</v>
      </c>
      <c r="U3870">
        <v>140</v>
      </c>
      <c r="V3870">
        <f>SUMIF(货件明细!K:K,F3870,货件明细!AQ:AQ)</f>
        <v>0</v>
      </c>
      <c r="W3870">
        <f t="shared" si="240"/>
        <v>1</v>
      </c>
      <c r="X3870">
        <f t="shared" si="241"/>
        <v>140</v>
      </c>
      <c r="Y3870">
        <f>SUMIF(货件明细!K:K,F3870,货件明细!I:I)</f>
        <v>0</v>
      </c>
      <c r="Z3870">
        <f t="shared" si="242"/>
        <v>11.15</v>
      </c>
      <c r="AA3870">
        <f>SUMIF(货件明细!K:K,F3870,货件明细!J:J)</f>
        <v>0</v>
      </c>
      <c r="AB3870">
        <f t="shared" si="243"/>
        <v>1</v>
      </c>
    </row>
    <row r="3871" spans="1:28">
      <c r="A3871">
        <v>2025</v>
      </c>
      <c r="B3871">
        <v>6</v>
      </c>
      <c r="C3871">
        <v>26</v>
      </c>
      <c r="D3871" s="4">
        <v>45831</v>
      </c>
      <c r="E3871" t="s">
        <v>28</v>
      </c>
      <c r="F3871" t="s">
        <v>4020</v>
      </c>
      <c r="G3871" t="s">
        <v>392</v>
      </c>
      <c r="H3871" t="s">
        <v>44</v>
      </c>
      <c r="I3871" t="s">
        <v>39</v>
      </c>
      <c r="J3871" t="s">
        <v>1452</v>
      </c>
      <c r="K3871" t="s">
        <v>1452</v>
      </c>
      <c r="L3871" t="s">
        <v>46</v>
      </c>
      <c r="M3871" t="s">
        <v>65</v>
      </c>
      <c r="N3871" t="s">
        <v>1992</v>
      </c>
      <c r="O3871">
        <v>16.5</v>
      </c>
      <c r="Q3871">
        <v>229.5</v>
      </c>
      <c r="R3871">
        <v>229.5</v>
      </c>
      <c r="S3871">
        <v>0</v>
      </c>
      <c r="T3871">
        <v>229.5</v>
      </c>
      <c r="U3871">
        <v>40</v>
      </c>
      <c r="V3871">
        <f>SUMIF(货件明细!K:K,F3871,货件明细!AQ:AQ)</f>
        <v>0</v>
      </c>
      <c r="W3871">
        <f t="shared" si="240"/>
        <v>1</v>
      </c>
      <c r="X3871">
        <f t="shared" si="241"/>
        <v>40</v>
      </c>
      <c r="Y3871">
        <f>SUMIF(货件明细!K:K,F3871,货件明细!I:I)</f>
        <v>0</v>
      </c>
      <c r="Z3871">
        <f t="shared" si="242"/>
        <v>16.5</v>
      </c>
      <c r="AA3871">
        <f>SUMIF(货件明细!K:K,F3871,货件明细!J:J)</f>
        <v>0</v>
      </c>
      <c r="AB3871">
        <f t="shared" si="243"/>
        <v>1</v>
      </c>
    </row>
    <row r="3872" spans="1:28">
      <c r="A3872">
        <v>2025</v>
      </c>
      <c r="B3872">
        <v>6</v>
      </c>
      <c r="C3872">
        <v>26</v>
      </c>
      <c r="D3872" s="4">
        <v>45831</v>
      </c>
      <c r="E3872" t="s">
        <v>28</v>
      </c>
      <c r="F3872" t="s">
        <v>4021</v>
      </c>
      <c r="G3872" t="s">
        <v>43</v>
      </c>
      <c r="H3872" t="s">
        <v>44</v>
      </c>
      <c r="I3872" t="s">
        <v>39</v>
      </c>
      <c r="J3872" t="s">
        <v>1452</v>
      </c>
      <c r="K3872" t="s">
        <v>45</v>
      </c>
      <c r="L3872" t="s">
        <v>46</v>
      </c>
      <c r="M3872" t="s">
        <v>65</v>
      </c>
      <c r="N3872" t="s">
        <v>1825</v>
      </c>
      <c r="O3872">
        <v>16.5</v>
      </c>
      <c r="Q3872">
        <v>231.2</v>
      </c>
      <c r="R3872">
        <v>231.2</v>
      </c>
      <c r="S3872">
        <v>0</v>
      </c>
      <c r="T3872">
        <v>231.2</v>
      </c>
      <c r="U3872">
        <v>40</v>
      </c>
      <c r="V3872">
        <f>SUMIF(货件明细!K:K,F3872,货件明细!AQ:AQ)</f>
        <v>0</v>
      </c>
      <c r="W3872">
        <f t="shared" si="240"/>
        <v>1</v>
      </c>
      <c r="X3872">
        <f t="shared" si="241"/>
        <v>40</v>
      </c>
      <c r="Y3872">
        <f>SUMIF(货件明细!K:K,F3872,货件明细!I:I)</f>
        <v>0</v>
      </c>
      <c r="Z3872">
        <f t="shared" si="242"/>
        <v>16.5</v>
      </c>
      <c r="AA3872">
        <f>SUMIF(货件明细!K:K,F3872,货件明细!J:J)</f>
        <v>0</v>
      </c>
      <c r="AB3872">
        <f t="shared" si="243"/>
        <v>1</v>
      </c>
    </row>
    <row r="3873" spans="1:28">
      <c r="A3873">
        <v>2025</v>
      </c>
      <c r="B3873">
        <v>6</v>
      </c>
      <c r="C3873">
        <v>26</v>
      </c>
      <c r="D3873" s="4">
        <v>45831</v>
      </c>
      <c r="E3873" t="s">
        <v>28</v>
      </c>
      <c r="F3873" t="s">
        <v>4022</v>
      </c>
      <c r="G3873" t="s">
        <v>1610</v>
      </c>
      <c r="H3873" t="s">
        <v>71</v>
      </c>
      <c r="I3873" t="s">
        <v>39</v>
      </c>
      <c r="J3873" t="s">
        <v>1452</v>
      </c>
      <c r="K3873" t="s">
        <v>1452</v>
      </c>
      <c r="L3873" t="s">
        <v>46</v>
      </c>
      <c r="M3873" t="s">
        <v>65</v>
      </c>
      <c r="N3873" t="s">
        <v>1992</v>
      </c>
      <c r="O3873">
        <v>16.5</v>
      </c>
      <c r="Q3873">
        <v>183.6</v>
      </c>
      <c r="R3873">
        <v>183.6</v>
      </c>
      <c r="S3873">
        <v>0</v>
      </c>
      <c r="T3873">
        <v>183.6</v>
      </c>
      <c r="U3873">
        <v>40</v>
      </c>
      <c r="V3873">
        <f>SUMIF(货件明细!K:K,F3873,货件明细!AQ:AQ)</f>
        <v>0</v>
      </c>
      <c r="W3873">
        <f t="shared" si="240"/>
        <v>1</v>
      </c>
      <c r="X3873">
        <f t="shared" si="241"/>
        <v>40</v>
      </c>
      <c r="Y3873">
        <f>SUMIF(货件明细!K:K,F3873,货件明细!I:I)</f>
        <v>0</v>
      </c>
      <c r="Z3873">
        <f t="shared" si="242"/>
        <v>16.5</v>
      </c>
      <c r="AA3873">
        <f>SUMIF(货件明细!K:K,F3873,货件明细!J:J)</f>
        <v>0</v>
      </c>
      <c r="AB3873">
        <f t="shared" si="243"/>
        <v>1</v>
      </c>
    </row>
    <row r="3874" spans="1:28">
      <c r="A3874">
        <v>2025</v>
      </c>
      <c r="B3874">
        <v>6</v>
      </c>
      <c r="C3874">
        <v>26</v>
      </c>
      <c r="D3874" s="4">
        <v>45831</v>
      </c>
      <c r="E3874" t="s">
        <v>28</v>
      </c>
      <c r="F3874" t="s">
        <v>4023</v>
      </c>
      <c r="G3874" t="s">
        <v>74</v>
      </c>
      <c r="H3874" t="s">
        <v>44</v>
      </c>
      <c r="I3874" t="s">
        <v>39</v>
      </c>
      <c r="J3874" t="s">
        <v>1452</v>
      </c>
      <c r="K3874" t="s">
        <v>45</v>
      </c>
      <c r="L3874" t="s">
        <v>46</v>
      </c>
      <c r="M3874" t="s">
        <v>65</v>
      </c>
      <c r="N3874" t="s">
        <v>1825</v>
      </c>
      <c r="O3874">
        <v>16.5</v>
      </c>
      <c r="Q3874">
        <v>238</v>
      </c>
      <c r="R3874">
        <v>238</v>
      </c>
      <c r="S3874">
        <v>0</v>
      </c>
      <c r="T3874">
        <v>238</v>
      </c>
      <c r="U3874">
        <v>40</v>
      </c>
      <c r="V3874">
        <f>SUMIF(货件明细!K:K,F3874,货件明细!AQ:AQ)</f>
        <v>0</v>
      </c>
      <c r="W3874">
        <f t="shared" si="240"/>
        <v>1</v>
      </c>
      <c r="X3874">
        <f t="shared" si="241"/>
        <v>40</v>
      </c>
      <c r="Y3874">
        <f>SUMIF(货件明细!K:K,F3874,货件明细!I:I)</f>
        <v>0</v>
      </c>
      <c r="Z3874">
        <f t="shared" si="242"/>
        <v>16.5</v>
      </c>
      <c r="AA3874">
        <f>SUMIF(货件明细!K:K,F3874,货件明细!J:J)</f>
        <v>0</v>
      </c>
      <c r="AB3874">
        <f t="shared" si="243"/>
        <v>1</v>
      </c>
    </row>
    <row r="3875" spans="1:28">
      <c r="A3875">
        <v>2025</v>
      </c>
      <c r="B3875">
        <v>6</v>
      </c>
      <c r="C3875">
        <v>26</v>
      </c>
      <c r="D3875" s="4">
        <v>45831</v>
      </c>
      <c r="E3875" t="s">
        <v>28</v>
      </c>
      <c r="F3875" t="s">
        <v>4024</v>
      </c>
      <c r="G3875" t="s">
        <v>50</v>
      </c>
      <c r="H3875" t="s">
        <v>31</v>
      </c>
      <c r="I3875" t="s">
        <v>39</v>
      </c>
      <c r="J3875" t="s">
        <v>1452</v>
      </c>
      <c r="K3875" t="s">
        <v>1452</v>
      </c>
      <c r="L3875" t="s">
        <v>46</v>
      </c>
      <c r="M3875" t="s">
        <v>65</v>
      </c>
      <c r="N3875" t="s">
        <v>1992</v>
      </c>
      <c r="O3875">
        <v>16.5</v>
      </c>
      <c r="Q3875">
        <v>241.4</v>
      </c>
      <c r="R3875">
        <v>241.4</v>
      </c>
      <c r="S3875">
        <v>0</v>
      </c>
      <c r="T3875">
        <v>241.4</v>
      </c>
      <c r="U3875">
        <v>40</v>
      </c>
      <c r="V3875">
        <f>SUMIF(货件明细!K:K,F3875,货件明细!AQ:AQ)</f>
        <v>0</v>
      </c>
      <c r="W3875">
        <f t="shared" si="240"/>
        <v>1</v>
      </c>
      <c r="X3875">
        <f t="shared" si="241"/>
        <v>40</v>
      </c>
      <c r="Y3875">
        <f>SUMIF(货件明细!K:K,F3875,货件明细!I:I)</f>
        <v>0</v>
      </c>
      <c r="Z3875">
        <f t="shared" si="242"/>
        <v>16.5</v>
      </c>
      <c r="AA3875">
        <f>SUMIF(货件明细!K:K,F3875,货件明细!J:J)</f>
        <v>0</v>
      </c>
      <c r="AB3875">
        <f t="shared" si="243"/>
        <v>1</v>
      </c>
    </row>
    <row r="3876" spans="1:28">
      <c r="A3876">
        <v>2025</v>
      </c>
      <c r="B3876">
        <v>6</v>
      </c>
      <c r="C3876">
        <v>26</v>
      </c>
      <c r="D3876" s="4">
        <v>45832</v>
      </c>
      <c r="E3876" t="s">
        <v>28</v>
      </c>
      <c r="F3876" t="s">
        <v>4025</v>
      </c>
      <c r="G3876" t="s">
        <v>275</v>
      </c>
      <c r="H3876" t="s">
        <v>31</v>
      </c>
      <c r="I3876" t="s">
        <v>57</v>
      </c>
      <c r="J3876" t="s">
        <v>1110</v>
      </c>
      <c r="K3876" t="s">
        <v>1110</v>
      </c>
      <c r="L3876" t="s">
        <v>34</v>
      </c>
      <c r="M3876" t="s">
        <v>65</v>
      </c>
      <c r="N3876" t="s">
        <v>2860</v>
      </c>
      <c r="O3876">
        <v>16.65</v>
      </c>
      <c r="Q3876">
        <v>714</v>
      </c>
      <c r="R3876">
        <v>714</v>
      </c>
      <c r="S3876">
        <v>248.37504</v>
      </c>
      <c r="T3876">
        <v>962.37504</v>
      </c>
      <c r="U3876">
        <v>213</v>
      </c>
      <c r="V3876">
        <f>SUMIF(货件明细!K:K,F3876,货件明细!AQ:AQ)</f>
        <v>0</v>
      </c>
      <c r="W3876">
        <f t="shared" si="240"/>
        <v>1</v>
      </c>
      <c r="X3876">
        <f t="shared" si="241"/>
        <v>213</v>
      </c>
      <c r="Y3876">
        <f>SUMIF(货件明细!K:K,F3876,货件明细!I:I)</f>
        <v>0</v>
      </c>
      <c r="Z3876">
        <f t="shared" si="242"/>
        <v>16.65</v>
      </c>
      <c r="AA3876">
        <f>SUMIF(货件明细!K:K,F3876,货件明细!J:J)</f>
        <v>0</v>
      </c>
      <c r="AB3876">
        <f t="shared" si="243"/>
        <v>1</v>
      </c>
    </row>
    <row r="3877" spans="1:28">
      <c r="A3877">
        <v>2025</v>
      </c>
      <c r="B3877">
        <v>6</v>
      </c>
      <c r="C3877">
        <v>26</v>
      </c>
      <c r="D3877" s="4">
        <v>45832</v>
      </c>
      <c r="E3877" t="s">
        <v>28</v>
      </c>
      <c r="F3877" t="s">
        <v>4026</v>
      </c>
      <c r="G3877" t="s">
        <v>4027</v>
      </c>
      <c r="H3877" t="s">
        <v>31</v>
      </c>
      <c r="I3877" t="s">
        <v>41</v>
      </c>
      <c r="J3877" t="s">
        <v>1110</v>
      </c>
      <c r="K3877" t="s">
        <v>1110</v>
      </c>
      <c r="L3877" t="s">
        <v>34</v>
      </c>
      <c r="M3877" t="s">
        <v>65</v>
      </c>
      <c r="N3877" t="s">
        <v>2860</v>
      </c>
      <c r="O3877">
        <v>13.6</v>
      </c>
      <c r="Q3877">
        <v>588</v>
      </c>
      <c r="R3877">
        <v>588</v>
      </c>
      <c r="S3877">
        <v>121.27232</v>
      </c>
      <c r="T3877">
        <v>709.27232</v>
      </c>
      <c r="U3877">
        <v>64</v>
      </c>
      <c r="V3877">
        <f>SUMIF(货件明细!K:K,F3877,货件明细!AQ:AQ)</f>
        <v>0</v>
      </c>
      <c r="W3877">
        <f t="shared" si="240"/>
        <v>1</v>
      </c>
      <c r="X3877">
        <f t="shared" si="241"/>
        <v>64</v>
      </c>
      <c r="Y3877">
        <f>SUMIF(货件明细!K:K,F3877,货件明细!I:I)</f>
        <v>0</v>
      </c>
      <c r="Z3877">
        <f t="shared" si="242"/>
        <v>13.6</v>
      </c>
      <c r="AA3877">
        <f>SUMIF(货件明细!K:K,F3877,货件明细!J:J)</f>
        <v>0</v>
      </c>
      <c r="AB3877">
        <f t="shared" si="243"/>
        <v>1</v>
      </c>
    </row>
    <row r="3878" spans="1:28">
      <c r="A3878">
        <v>2025</v>
      </c>
      <c r="B3878">
        <v>6</v>
      </c>
      <c r="C3878">
        <v>26</v>
      </c>
      <c r="D3878" s="4">
        <v>45832</v>
      </c>
      <c r="E3878" t="s">
        <v>28</v>
      </c>
      <c r="F3878" t="s">
        <v>4028</v>
      </c>
      <c r="G3878" t="s">
        <v>2562</v>
      </c>
      <c r="H3878" t="s">
        <v>31</v>
      </c>
      <c r="I3878" t="s">
        <v>96</v>
      </c>
      <c r="J3878" t="s">
        <v>1110</v>
      </c>
      <c r="K3878" t="s">
        <v>1110</v>
      </c>
      <c r="L3878" t="s">
        <v>34</v>
      </c>
      <c r="M3878" t="s">
        <v>65</v>
      </c>
      <c r="N3878" t="s">
        <v>2857</v>
      </c>
      <c r="O3878">
        <v>11.8</v>
      </c>
      <c r="Q3878">
        <v>534</v>
      </c>
      <c r="R3878">
        <v>534</v>
      </c>
      <c r="S3878">
        <v>185.69824</v>
      </c>
      <c r="T3878">
        <v>719.69824</v>
      </c>
      <c r="U3878">
        <v>98</v>
      </c>
      <c r="V3878">
        <f>SUMIF(货件明细!K:K,F3878,货件明细!AQ:AQ)</f>
        <v>0</v>
      </c>
      <c r="W3878">
        <f t="shared" si="240"/>
        <v>1</v>
      </c>
      <c r="X3878">
        <f t="shared" si="241"/>
        <v>98</v>
      </c>
      <c r="Y3878">
        <f>SUMIF(货件明细!K:K,F3878,货件明细!I:I)</f>
        <v>0</v>
      </c>
      <c r="Z3878">
        <f t="shared" si="242"/>
        <v>11.8</v>
      </c>
      <c r="AA3878">
        <f>SUMIF(货件明细!K:K,F3878,货件明细!J:J)</f>
        <v>0</v>
      </c>
      <c r="AB3878">
        <f t="shared" si="243"/>
        <v>1</v>
      </c>
    </row>
    <row r="3879" spans="1:28">
      <c r="A3879">
        <v>2025</v>
      </c>
      <c r="B3879">
        <v>6</v>
      </c>
      <c r="C3879">
        <v>26</v>
      </c>
      <c r="D3879" s="4">
        <v>45832</v>
      </c>
      <c r="E3879" t="s">
        <v>28</v>
      </c>
      <c r="F3879" t="s">
        <v>4029</v>
      </c>
      <c r="G3879" t="s">
        <v>2562</v>
      </c>
      <c r="H3879" t="s">
        <v>31</v>
      </c>
      <c r="I3879" t="s">
        <v>96</v>
      </c>
      <c r="J3879" t="s">
        <v>33</v>
      </c>
      <c r="K3879" t="s">
        <v>33</v>
      </c>
      <c r="L3879" t="s">
        <v>34</v>
      </c>
      <c r="M3879" t="s">
        <v>2856</v>
      </c>
      <c r="N3879" t="s">
        <v>272</v>
      </c>
      <c r="O3879">
        <v>9.85</v>
      </c>
      <c r="Q3879">
        <v>530</v>
      </c>
      <c r="R3879">
        <v>612.5</v>
      </c>
      <c r="S3879">
        <v>154.94288</v>
      </c>
      <c r="T3879">
        <v>767.44288</v>
      </c>
      <c r="U3879">
        <v>81</v>
      </c>
      <c r="V3879">
        <f>SUMIF(货件明细!K:K,F3879,货件明细!AQ:AQ)</f>
        <v>0</v>
      </c>
      <c r="W3879">
        <f t="shared" si="240"/>
        <v>1</v>
      </c>
      <c r="X3879">
        <f t="shared" si="241"/>
        <v>81</v>
      </c>
      <c r="Y3879">
        <f>SUMIF(货件明细!K:K,F3879,货件明细!I:I)</f>
        <v>0</v>
      </c>
      <c r="Z3879">
        <f t="shared" si="242"/>
        <v>9.85</v>
      </c>
      <c r="AA3879">
        <f>SUMIF(货件明细!K:K,F3879,货件明细!J:J)</f>
        <v>0</v>
      </c>
      <c r="AB3879">
        <f t="shared" si="243"/>
        <v>1</v>
      </c>
    </row>
    <row r="3880" spans="1:28">
      <c r="A3880">
        <v>2025</v>
      </c>
      <c r="B3880">
        <v>6</v>
      </c>
      <c r="C3880">
        <v>26</v>
      </c>
      <c r="D3880" s="4">
        <v>45832</v>
      </c>
      <c r="E3880" t="s">
        <v>28</v>
      </c>
      <c r="F3880" t="s">
        <v>4030</v>
      </c>
      <c r="G3880" t="s">
        <v>2562</v>
      </c>
      <c r="H3880" t="s">
        <v>31</v>
      </c>
      <c r="I3880" t="s">
        <v>57</v>
      </c>
      <c r="J3880" t="s">
        <v>33</v>
      </c>
      <c r="K3880" t="s">
        <v>33</v>
      </c>
      <c r="L3880" t="s">
        <v>34</v>
      </c>
      <c r="M3880" t="s">
        <v>2856</v>
      </c>
      <c r="N3880" t="s">
        <v>272</v>
      </c>
      <c r="O3880">
        <v>12.8</v>
      </c>
      <c r="Q3880">
        <v>689</v>
      </c>
      <c r="R3880">
        <v>771.5</v>
      </c>
      <c r="S3880">
        <v>276.65248</v>
      </c>
      <c r="T3880">
        <v>1048.15248</v>
      </c>
      <c r="U3880">
        <v>146</v>
      </c>
      <c r="V3880">
        <f>SUMIF(货件明细!K:K,F3880,货件明细!AQ:AQ)</f>
        <v>0</v>
      </c>
      <c r="W3880">
        <f t="shared" si="240"/>
        <v>1</v>
      </c>
      <c r="X3880">
        <f t="shared" si="241"/>
        <v>146</v>
      </c>
      <c r="Y3880">
        <f>SUMIF(货件明细!K:K,F3880,货件明细!I:I)</f>
        <v>0</v>
      </c>
      <c r="Z3880">
        <f t="shared" si="242"/>
        <v>12.8</v>
      </c>
      <c r="AA3880">
        <f>SUMIF(货件明细!K:K,F3880,货件明细!J:J)</f>
        <v>0</v>
      </c>
      <c r="AB3880">
        <f t="shared" si="243"/>
        <v>1</v>
      </c>
    </row>
    <row r="3881" spans="1:28">
      <c r="A3881">
        <v>2025</v>
      </c>
      <c r="B3881">
        <v>6</v>
      </c>
      <c r="C3881">
        <v>26</v>
      </c>
      <c r="D3881" s="4">
        <v>45832</v>
      </c>
      <c r="E3881" t="s">
        <v>28</v>
      </c>
      <c r="F3881" t="s">
        <v>4031</v>
      </c>
      <c r="G3881" t="s">
        <v>2562</v>
      </c>
      <c r="H3881" t="s">
        <v>31</v>
      </c>
      <c r="I3881" t="s">
        <v>41</v>
      </c>
      <c r="J3881" t="s">
        <v>33</v>
      </c>
      <c r="K3881" t="s">
        <v>33</v>
      </c>
      <c r="L3881" t="s">
        <v>34</v>
      </c>
      <c r="M3881" t="s">
        <v>35</v>
      </c>
      <c r="N3881" t="s">
        <v>36</v>
      </c>
      <c r="O3881">
        <v>21.8</v>
      </c>
      <c r="Q3881">
        <v>1188</v>
      </c>
      <c r="R3881">
        <v>1168</v>
      </c>
      <c r="S3881">
        <v>191.82016</v>
      </c>
      <c r="T3881">
        <v>1359.82016</v>
      </c>
      <c r="U3881">
        <v>99</v>
      </c>
      <c r="V3881">
        <f>SUMIF(货件明细!K:K,F3881,货件明细!AQ:AQ)</f>
        <v>0</v>
      </c>
      <c r="W3881">
        <f t="shared" si="240"/>
        <v>1</v>
      </c>
      <c r="X3881">
        <f t="shared" si="241"/>
        <v>99</v>
      </c>
      <c r="Y3881">
        <f>SUMIF(货件明细!K:K,F3881,货件明细!I:I)</f>
        <v>0</v>
      </c>
      <c r="Z3881">
        <f t="shared" si="242"/>
        <v>21.8</v>
      </c>
      <c r="AA3881">
        <f>SUMIF(货件明细!K:K,F3881,货件明细!J:J)</f>
        <v>0</v>
      </c>
      <c r="AB3881">
        <f t="shared" si="243"/>
        <v>1</v>
      </c>
    </row>
    <row r="3882" spans="1:28">
      <c r="A3882">
        <v>2025</v>
      </c>
      <c r="B3882">
        <v>6</v>
      </c>
      <c r="C3882">
        <v>26</v>
      </c>
      <c r="D3882" s="4">
        <v>45833</v>
      </c>
      <c r="E3882" t="s">
        <v>28</v>
      </c>
      <c r="F3882" t="s">
        <v>4032</v>
      </c>
      <c r="G3882" t="s">
        <v>275</v>
      </c>
      <c r="H3882" t="s">
        <v>31</v>
      </c>
      <c r="I3882" t="s">
        <v>39</v>
      </c>
      <c r="J3882" t="s">
        <v>33</v>
      </c>
      <c r="K3882" t="s">
        <v>33</v>
      </c>
      <c r="L3882" t="s">
        <v>34</v>
      </c>
      <c r="M3882" t="s">
        <v>3706</v>
      </c>
      <c r="N3882" t="s">
        <v>272</v>
      </c>
      <c r="O3882">
        <v>26.55</v>
      </c>
      <c r="Q3882">
        <v>1404</v>
      </c>
      <c r="R3882">
        <v>1441.5</v>
      </c>
      <c r="S3882">
        <v>160.336</v>
      </c>
      <c r="T3882">
        <v>1601.836</v>
      </c>
      <c r="U3882">
        <v>120</v>
      </c>
      <c r="V3882">
        <f>SUMIF(货件明细!K:K,F3882,货件明细!AQ:AQ)</f>
        <v>0</v>
      </c>
      <c r="W3882">
        <f t="shared" si="240"/>
        <v>1</v>
      </c>
      <c r="X3882">
        <f t="shared" si="241"/>
        <v>120</v>
      </c>
      <c r="Y3882">
        <f>SUMIF(货件明细!K:K,F3882,货件明细!I:I)</f>
        <v>0</v>
      </c>
      <c r="Z3882">
        <f t="shared" si="242"/>
        <v>26.55</v>
      </c>
      <c r="AA3882">
        <f>SUMIF(货件明细!K:K,F3882,货件明细!J:J)</f>
        <v>0</v>
      </c>
      <c r="AB3882">
        <f t="shared" si="243"/>
        <v>1</v>
      </c>
    </row>
    <row r="3883" spans="1:28">
      <c r="A3883">
        <v>2025</v>
      </c>
      <c r="B3883">
        <v>6</v>
      </c>
      <c r="C3883">
        <v>26</v>
      </c>
      <c r="D3883" s="4">
        <v>45833</v>
      </c>
      <c r="E3883" t="s">
        <v>28</v>
      </c>
      <c r="F3883" t="s">
        <v>4033</v>
      </c>
      <c r="G3883" t="s">
        <v>275</v>
      </c>
      <c r="H3883" t="s">
        <v>31</v>
      </c>
      <c r="I3883" t="s">
        <v>57</v>
      </c>
      <c r="J3883" t="s">
        <v>33</v>
      </c>
      <c r="K3883" t="s">
        <v>33</v>
      </c>
      <c r="L3883" t="s">
        <v>34</v>
      </c>
      <c r="M3883" t="s">
        <v>3706</v>
      </c>
      <c r="N3883" t="s">
        <v>272</v>
      </c>
      <c r="O3883">
        <v>10.8</v>
      </c>
      <c r="Q3883">
        <v>572</v>
      </c>
      <c r="R3883">
        <v>609.5</v>
      </c>
      <c r="S3883">
        <v>83.37472</v>
      </c>
      <c r="T3883">
        <v>692.87472</v>
      </c>
      <c r="U3883">
        <v>68</v>
      </c>
      <c r="V3883">
        <f>SUMIF(货件明细!K:K,F3883,货件明细!AQ:AQ)</f>
        <v>0</v>
      </c>
      <c r="W3883">
        <f t="shared" si="240"/>
        <v>1</v>
      </c>
      <c r="X3883">
        <f t="shared" si="241"/>
        <v>68</v>
      </c>
      <c r="Y3883">
        <f>SUMIF(货件明细!K:K,F3883,货件明细!I:I)</f>
        <v>0</v>
      </c>
      <c r="Z3883">
        <f t="shared" si="242"/>
        <v>10.8</v>
      </c>
      <c r="AA3883">
        <f>SUMIF(货件明细!K:K,F3883,货件明细!J:J)</f>
        <v>0</v>
      </c>
      <c r="AB3883">
        <f t="shared" si="243"/>
        <v>1</v>
      </c>
    </row>
    <row r="3884" spans="1:28">
      <c r="A3884">
        <v>2025</v>
      </c>
      <c r="B3884">
        <v>6</v>
      </c>
      <c r="C3884">
        <v>26</v>
      </c>
      <c r="D3884" s="4">
        <v>45833</v>
      </c>
      <c r="E3884" t="s">
        <v>28</v>
      </c>
      <c r="F3884" t="s">
        <v>4034</v>
      </c>
      <c r="G3884" t="s">
        <v>275</v>
      </c>
      <c r="H3884" t="s">
        <v>31</v>
      </c>
      <c r="I3884" t="s">
        <v>80</v>
      </c>
      <c r="J3884" t="s">
        <v>33</v>
      </c>
      <c r="K3884" t="s">
        <v>33</v>
      </c>
      <c r="L3884" t="s">
        <v>34</v>
      </c>
      <c r="M3884" t="s">
        <v>3706</v>
      </c>
      <c r="N3884" t="s">
        <v>272</v>
      </c>
      <c r="O3884">
        <v>8.7</v>
      </c>
      <c r="Q3884">
        <v>520</v>
      </c>
      <c r="R3884">
        <v>557.5</v>
      </c>
      <c r="S3884">
        <v>99.1168</v>
      </c>
      <c r="T3884">
        <v>656.6168</v>
      </c>
      <c r="U3884">
        <v>85</v>
      </c>
      <c r="V3884">
        <f>SUMIF(货件明细!K:K,F3884,货件明细!AQ:AQ)</f>
        <v>0</v>
      </c>
      <c r="W3884">
        <f t="shared" si="240"/>
        <v>1</v>
      </c>
      <c r="X3884">
        <f t="shared" si="241"/>
        <v>85</v>
      </c>
      <c r="Y3884">
        <f>SUMIF(货件明细!K:K,F3884,货件明细!I:I)</f>
        <v>0</v>
      </c>
      <c r="Z3884">
        <f t="shared" si="242"/>
        <v>8.7</v>
      </c>
      <c r="AA3884">
        <f>SUMIF(货件明细!K:K,F3884,货件明细!J:J)</f>
        <v>0</v>
      </c>
      <c r="AB3884">
        <f t="shared" si="243"/>
        <v>1</v>
      </c>
    </row>
    <row r="3885" spans="1:28">
      <c r="A3885">
        <v>2025</v>
      </c>
      <c r="B3885">
        <v>6</v>
      </c>
      <c r="C3885">
        <v>26</v>
      </c>
      <c r="D3885" s="4">
        <v>45833</v>
      </c>
      <c r="E3885" t="s">
        <v>28</v>
      </c>
      <c r="F3885" t="s">
        <v>4035</v>
      </c>
      <c r="G3885" t="s">
        <v>275</v>
      </c>
      <c r="H3885" t="s">
        <v>31</v>
      </c>
      <c r="I3885" t="s">
        <v>145</v>
      </c>
      <c r="J3885" t="s">
        <v>33</v>
      </c>
      <c r="K3885" t="s">
        <v>33</v>
      </c>
      <c r="L3885" t="s">
        <v>34</v>
      </c>
      <c r="M3885" t="s">
        <v>3706</v>
      </c>
      <c r="N3885" t="s">
        <v>272</v>
      </c>
      <c r="O3885">
        <v>21.7</v>
      </c>
      <c r="Q3885">
        <v>1144</v>
      </c>
      <c r="R3885">
        <v>1181.5</v>
      </c>
      <c r="S3885">
        <v>155.9632</v>
      </c>
      <c r="T3885">
        <v>1337.4632</v>
      </c>
      <c r="U3885">
        <v>135</v>
      </c>
      <c r="V3885">
        <f>SUMIF(货件明细!K:K,F3885,货件明细!AQ:AQ)</f>
        <v>0</v>
      </c>
      <c r="W3885">
        <f t="shared" si="240"/>
        <v>1</v>
      </c>
      <c r="X3885">
        <f t="shared" si="241"/>
        <v>135</v>
      </c>
      <c r="Y3885">
        <f>SUMIF(货件明细!K:K,F3885,货件明细!I:I)</f>
        <v>0</v>
      </c>
      <c r="Z3885">
        <f t="shared" si="242"/>
        <v>21.7</v>
      </c>
      <c r="AA3885">
        <f>SUMIF(货件明细!K:K,F3885,货件明细!J:J)</f>
        <v>0</v>
      </c>
      <c r="AB3885">
        <f t="shared" si="243"/>
        <v>1</v>
      </c>
    </row>
    <row r="3886" spans="1:28">
      <c r="A3886">
        <v>2025</v>
      </c>
      <c r="B3886">
        <v>6</v>
      </c>
      <c r="C3886">
        <v>26</v>
      </c>
      <c r="D3886" s="4">
        <v>45834</v>
      </c>
      <c r="E3886" t="s">
        <v>28</v>
      </c>
      <c r="F3886" t="s">
        <v>4036</v>
      </c>
      <c r="G3886" t="s">
        <v>30</v>
      </c>
      <c r="H3886" t="s">
        <v>31</v>
      </c>
      <c r="I3886" t="s">
        <v>129</v>
      </c>
      <c r="J3886" t="s">
        <v>33</v>
      </c>
      <c r="K3886" t="s">
        <v>33</v>
      </c>
      <c r="L3886" t="s">
        <v>34</v>
      </c>
      <c r="M3886" t="s">
        <v>3706</v>
      </c>
      <c r="N3886" t="s">
        <v>272</v>
      </c>
      <c r="O3886">
        <v>33.65</v>
      </c>
      <c r="Q3886">
        <v>1836</v>
      </c>
      <c r="R3886">
        <v>1911</v>
      </c>
      <c r="S3886">
        <v>227.67712</v>
      </c>
      <c r="T3886">
        <v>2138.67712</v>
      </c>
      <c r="U3886">
        <v>181</v>
      </c>
      <c r="V3886">
        <f>SUMIF(货件明细!K:K,F3886,货件明细!AQ:AQ)</f>
        <v>0</v>
      </c>
      <c r="W3886">
        <f t="shared" si="240"/>
        <v>1</v>
      </c>
      <c r="X3886">
        <f t="shared" si="241"/>
        <v>181</v>
      </c>
      <c r="Y3886">
        <f>SUMIF(货件明细!K:K,F3886,货件明细!I:I)</f>
        <v>0</v>
      </c>
      <c r="Z3886">
        <f t="shared" si="242"/>
        <v>33.65</v>
      </c>
      <c r="AA3886">
        <f>SUMIF(货件明细!K:K,F3886,货件明细!J:J)</f>
        <v>0</v>
      </c>
      <c r="AB3886">
        <f t="shared" si="243"/>
        <v>1</v>
      </c>
    </row>
    <row r="3887" spans="1:28">
      <c r="A3887">
        <v>2025</v>
      </c>
      <c r="B3887">
        <v>6</v>
      </c>
      <c r="C3887">
        <v>26</v>
      </c>
      <c r="D3887" s="4">
        <v>45834</v>
      </c>
      <c r="E3887" t="s">
        <v>28</v>
      </c>
      <c r="F3887" t="s">
        <v>4037</v>
      </c>
      <c r="G3887" t="s">
        <v>30</v>
      </c>
      <c r="H3887" t="s">
        <v>31</v>
      </c>
      <c r="I3887" t="s">
        <v>32</v>
      </c>
      <c r="J3887" t="s">
        <v>33</v>
      </c>
      <c r="K3887" t="s">
        <v>33</v>
      </c>
      <c r="L3887" t="s">
        <v>34</v>
      </c>
      <c r="M3887" t="s">
        <v>3706</v>
      </c>
      <c r="N3887" t="s">
        <v>272</v>
      </c>
      <c r="O3887">
        <v>19.75</v>
      </c>
      <c r="Q3887">
        <v>1080</v>
      </c>
      <c r="R3887">
        <v>1155</v>
      </c>
      <c r="S3887">
        <v>112.81824</v>
      </c>
      <c r="T3887">
        <v>1267.81824</v>
      </c>
      <c r="U3887">
        <v>90</v>
      </c>
      <c r="V3887">
        <f>SUMIF(货件明细!K:K,F3887,货件明细!AQ:AQ)</f>
        <v>0</v>
      </c>
      <c r="W3887">
        <f t="shared" si="240"/>
        <v>1</v>
      </c>
      <c r="X3887">
        <f t="shared" si="241"/>
        <v>90</v>
      </c>
      <c r="Y3887">
        <f>SUMIF(货件明细!K:K,F3887,货件明细!I:I)</f>
        <v>0</v>
      </c>
      <c r="Z3887">
        <f t="shared" si="242"/>
        <v>19.75</v>
      </c>
      <c r="AA3887">
        <f>SUMIF(货件明细!K:K,F3887,货件明细!J:J)</f>
        <v>0</v>
      </c>
      <c r="AB3887">
        <f t="shared" si="243"/>
        <v>1</v>
      </c>
    </row>
    <row r="3888" spans="1:28">
      <c r="A3888">
        <v>2025</v>
      </c>
      <c r="B3888">
        <v>6</v>
      </c>
      <c r="C3888">
        <v>26</v>
      </c>
      <c r="D3888" s="4">
        <v>45835</v>
      </c>
      <c r="E3888" t="s">
        <v>28</v>
      </c>
      <c r="F3888" t="s">
        <v>4038</v>
      </c>
      <c r="G3888" t="s">
        <v>372</v>
      </c>
      <c r="H3888" t="s">
        <v>71</v>
      </c>
      <c r="I3888" t="s">
        <v>57</v>
      </c>
      <c r="J3888" t="s">
        <v>100</v>
      </c>
      <c r="K3888" t="s">
        <v>58</v>
      </c>
      <c r="L3888" t="s">
        <v>46</v>
      </c>
      <c r="M3888" t="s">
        <v>3906</v>
      </c>
      <c r="N3888" t="s">
        <v>3929</v>
      </c>
      <c r="O3888">
        <v>9.2</v>
      </c>
      <c r="Q3888">
        <v>50.22</v>
      </c>
      <c r="R3888">
        <v>50.22</v>
      </c>
      <c r="S3888">
        <v>0</v>
      </c>
      <c r="T3888">
        <v>50.22</v>
      </c>
      <c r="U3888">
        <v>85</v>
      </c>
      <c r="V3888">
        <f>SUMIF(货件明细!K:K,F3888,货件明细!AQ:AQ)</f>
        <v>0</v>
      </c>
      <c r="W3888">
        <f t="shared" si="240"/>
        <v>1</v>
      </c>
      <c r="X3888">
        <f t="shared" si="241"/>
        <v>85</v>
      </c>
      <c r="Y3888">
        <f>SUMIF(货件明细!K:K,F3888,货件明细!I:I)</f>
        <v>0</v>
      </c>
      <c r="Z3888">
        <f t="shared" si="242"/>
        <v>9.2</v>
      </c>
      <c r="AA3888">
        <f>SUMIF(货件明细!K:K,F3888,货件明细!J:J)</f>
        <v>0</v>
      </c>
      <c r="AB3888">
        <f t="shared" si="243"/>
        <v>1</v>
      </c>
    </row>
    <row r="3889" spans="1:28">
      <c r="A3889">
        <v>2025</v>
      </c>
      <c r="B3889">
        <v>6</v>
      </c>
      <c r="C3889">
        <v>26</v>
      </c>
      <c r="D3889" s="4">
        <v>45835</v>
      </c>
      <c r="E3889" t="s">
        <v>28</v>
      </c>
      <c r="F3889" t="s">
        <v>4039</v>
      </c>
      <c r="G3889" t="s">
        <v>392</v>
      </c>
      <c r="H3889" t="s">
        <v>44</v>
      </c>
      <c r="I3889" t="s">
        <v>57</v>
      </c>
      <c r="J3889" t="s">
        <v>100</v>
      </c>
      <c r="K3889" t="s">
        <v>58</v>
      </c>
      <c r="L3889" t="s">
        <v>46</v>
      </c>
      <c r="M3889" t="s">
        <v>3906</v>
      </c>
      <c r="N3889" t="s">
        <v>3925</v>
      </c>
      <c r="O3889">
        <v>9.2</v>
      </c>
      <c r="Q3889">
        <v>68.67</v>
      </c>
      <c r="R3889">
        <v>68.67</v>
      </c>
      <c r="S3889">
        <v>0</v>
      </c>
      <c r="T3889">
        <v>68.67</v>
      </c>
      <c r="U3889">
        <v>85</v>
      </c>
      <c r="V3889">
        <f>SUMIF(货件明细!K:K,F3889,货件明细!AQ:AQ)</f>
        <v>0</v>
      </c>
      <c r="W3889">
        <f t="shared" si="240"/>
        <v>1</v>
      </c>
      <c r="X3889">
        <f t="shared" si="241"/>
        <v>85</v>
      </c>
      <c r="Y3889">
        <f>SUMIF(货件明细!K:K,F3889,货件明细!I:I)</f>
        <v>0</v>
      </c>
      <c r="Z3889">
        <f t="shared" si="242"/>
        <v>9.2</v>
      </c>
      <c r="AA3889">
        <f>SUMIF(货件明细!K:K,F3889,货件明细!J:J)</f>
        <v>0</v>
      </c>
      <c r="AB3889">
        <f t="shared" si="243"/>
        <v>1</v>
      </c>
    </row>
    <row r="3890" spans="1:28">
      <c r="A3890">
        <v>2025</v>
      </c>
      <c r="B3890">
        <v>6</v>
      </c>
      <c r="C3890">
        <v>26</v>
      </c>
      <c r="D3890" s="4">
        <v>45835</v>
      </c>
      <c r="E3890" t="s">
        <v>28</v>
      </c>
      <c r="F3890" t="s">
        <v>4040</v>
      </c>
      <c r="G3890" t="s">
        <v>1517</v>
      </c>
      <c r="H3890" t="s">
        <v>71</v>
      </c>
      <c r="I3890" t="s">
        <v>57</v>
      </c>
      <c r="J3890" t="s">
        <v>100</v>
      </c>
      <c r="K3890" t="s">
        <v>58</v>
      </c>
      <c r="L3890" t="s">
        <v>46</v>
      </c>
      <c r="M3890" t="s">
        <v>3906</v>
      </c>
      <c r="N3890" t="s">
        <v>3929</v>
      </c>
      <c r="O3890">
        <v>9.2</v>
      </c>
      <c r="Q3890">
        <v>40.32</v>
      </c>
      <c r="R3890">
        <v>40.32</v>
      </c>
      <c r="S3890">
        <v>0</v>
      </c>
      <c r="T3890">
        <v>40.32</v>
      </c>
      <c r="U3890">
        <v>85</v>
      </c>
      <c r="V3890">
        <f>SUMIF(货件明细!K:K,F3890,货件明细!AQ:AQ)</f>
        <v>0</v>
      </c>
      <c r="W3890">
        <f t="shared" si="240"/>
        <v>1</v>
      </c>
      <c r="X3890">
        <f t="shared" si="241"/>
        <v>85</v>
      </c>
      <c r="Y3890">
        <f>SUMIF(货件明细!K:K,F3890,货件明细!I:I)</f>
        <v>0</v>
      </c>
      <c r="Z3890">
        <f t="shared" si="242"/>
        <v>9.2</v>
      </c>
      <c r="AA3890">
        <f>SUMIF(货件明细!K:K,F3890,货件明细!J:J)</f>
        <v>0</v>
      </c>
      <c r="AB3890">
        <f t="shared" si="243"/>
        <v>1</v>
      </c>
    </row>
    <row r="3891" spans="1:28">
      <c r="A3891">
        <v>2025</v>
      </c>
      <c r="B3891">
        <v>6</v>
      </c>
      <c r="C3891">
        <v>26</v>
      </c>
      <c r="D3891" s="4">
        <v>45835</v>
      </c>
      <c r="E3891" t="s">
        <v>28</v>
      </c>
      <c r="F3891" t="s">
        <v>4041</v>
      </c>
      <c r="G3891" t="s">
        <v>269</v>
      </c>
      <c r="H3891" t="s">
        <v>31</v>
      </c>
      <c r="I3891" t="s">
        <v>57</v>
      </c>
      <c r="J3891" t="s">
        <v>100</v>
      </c>
      <c r="K3891" t="s">
        <v>100</v>
      </c>
      <c r="L3891" t="s">
        <v>46</v>
      </c>
      <c r="M3891" t="s">
        <v>2882</v>
      </c>
      <c r="N3891" t="s">
        <v>3338</v>
      </c>
      <c r="O3891">
        <v>9.2</v>
      </c>
      <c r="Q3891">
        <v>93.42</v>
      </c>
      <c r="R3891">
        <v>93.42</v>
      </c>
      <c r="S3891">
        <v>0</v>
      </c>
      <c r="T3891">
        <v>93.42</v>
      </c>
      <c r="U3891">
        <v>85</v>
      </c>
      <c r="V3891">
        <f>SUMIF(货件明细!K:K,F3891,货件明细!AQ:AQ)</f>
        <v>0</v>
      </c>
      <c r="W3891">
        <f t="shared" si="240"/>
        <v>1</v>
      </c>
      <c r="X3891">
        <f t="shared" si="241"/>
        <v>85</v>
      </c>
      <c r="Y3891">
        <f>SUMIF(货件明细!K:K,F3891,货件明细!I:I)</f>
        <v>0</v>
      </c>
      <c r="Z3891">
        <f t="shared" si="242"/>
        <v>9.2</v>
      </c>
      <c r="AA3891">
        <f>SUMIF(货件明细!K:K,F3891,货件明细!J:J)</f>
        <v>0</v>
      </c>
      <c r="AB3891">
        <f t="shared" si="243"/>
        <v>1</v>
      </c>
    </row>
    <row r="3892" spans="1:28">
      <c r="A3892">
        <v>2025</v>
      </c>
      <c r="B3892">
        <v>6</v>
      </c>
      <c r="C3892">
        <v>26</v>
      </c>
      <c r="D3892" s="4">
        <v>45836</v>
      </c>
      <c r="E3892" t="s">
        <v>28</v>
      </c>
      <c r="F3892" t="s">
        <v>4042</v>
      </c>
      <c r="G3892" t="s">
        <v>50</v>
      </c>
      <c r="H3892" t="s">
        <v>31</v>
      </c>
      <c r="I3892" t="s">
        <v>57</v>
      </c>
      <c r="J3892" t="s">
        <v>100</v>
      </c>
      <c r="K3892" t="s">
        <v>100</v>
      </c>
      <c r="L3892" t="s">
        <v>46</v>
      </c>
      <c r="M3892" t="s">
        <v>47</v>
      </c>
      <c r="N3892" t="s">
        <v>226</v>
      </c>
      <c r="O3892">
        <v>9.2</v>
      </c>
      <c r="Q3892">
        <v>97.2</v>
      </c>
      <c r="R3892">
        <v>97.2</v>
      </c>
      <c r="S3892">
        <v>0</v>
      </c>
      <c r="T3892">
        <v>97.2</v>
      </c>
      <c r="U3892">
        <v>85</v>
      </c>
      <c r="V3892">
        <f>SUMIF(货件明细!K:K,F3892,货件明细!AQ:AQ)</f>
        <v>0</v>
      </c>
      <c r="W3892">
        <f t="shared" si="240"/>
        <v>1</v>
      </c>
      <c r="X3892">
        <f t="shared" si="241"/>
        <v>85</v>
      </c>
      <c r="Y3892">
        <f>SUMIF(货件明细!K:K,F3892,货件明细!I:I)</f>
        <v>0</v>
      </c>
      <c r="Z3892">
        <f t="shared" si="242"/>
        <v>9.2</v>
      </c>
      <c r="AA3892">
        <f>SUMIF(货件明细!K:K,F3892,货件明细!J:J)</f>
        <v>0</v>
      </c>
      <c r="AB3892">
        <f t="shared" si="243"/>
        <v>1</v>
      </c>
    </row>
    <row r="3893" spans="1:28">
      <c r="A3893">
        <v>2025</v>
      </c>
      <c r="B3893">
        <v>6</v>
      </c>
      <c r="C3893">
        <v>26</v>
      </c>
      <c r="D3893" s="4">
        <v>45835</v>
      </c>
      <c r="E3893" t="s">
        <v>28</v>
      </c>
      <c r="F3893" t="s">
        <v>4043</v>
      </c>
      <c r="G3893" t="s">
        <v>50</v>
      </c>
      <c r="H3893" t="s">
        <v>31</v>
      </c>
      <c r="I3893" t="s">
        <v>32</v>
      </c>
      <c r="J3893" t="s">
        <v>100</v>
      </c>
      <c r="K3893" t="s">
        <v>100</v>
      </c>
      <c r="L3893" t="s">
        <v>46</v>
      </c>
      <c r="M3893" t="s">
        <v>2882</v>
      </c>
      <c r="N3893" t="s">
        <v>3135</v>
      </c>
      <c r="O3893">
        <v>43.05</v>
      </c>
      <c r="Q3893">
        <v>278.8</v>
      </c>
      <c r="R3893">
        <v>278.8</v>
      </c>
      <c r="S3893">
        <v>0</v>
      </c>
      <c r="T3893">
        <v>278.8</v>
      </c>
      <c r="U3893">
        <v>90</v>
      </c>
      <c r="V3893">
        <f>SUMIF(货件明细!K:K,F3893,货件明细!AQ:AQ)</f>
        <v>0</v>
      </c>
      <c r="W3893">
        <f t="shared" si="240"/>
        <v>1</v>
      </c>
      <c r="X3893">
        <f t="shared" si="241"/>
        <v>90</v>
      </c>
      <c r="Y3893">
        <f>SUMIF(货件明细!K:K,F3893,货件明细!I:I)</f>
        <v>0</v>
      </c>
      <c r="Z3893">
        <f t="shared" si="242"/>
        <v>43.05</v>
      </c>
      <c r="AA3893">
        <f>SUMIF(货件明细!K:K,F3893,货件明细!J:J)</f>
        <v>0</v>
      </c>
      <c r="AB3893">
        <f t="shared" si="243"/>
        <v>1</v>
      </c>
    </row>
    <row r="3894" spans="1:28">
      <c r="A3894">
        <v>2025</v>
      </c>
      <c r="B3894">
        <v>6</v>
      </c>
      <c r="C3894">
        <v>26</v>
      </c>
      <c r="D3894" s="4">
        <v>45835</v>
      </c>
      <c r="E3894" t="s">
        <v>28</v>
      </c>
      <c r="F3894" t="s">
        <v>4044</v>
      </c>
      <c r="G3894" t="s">
        <v>54</v>
      </c>
      <c r="H3894" t="s">
        <v>31</v>
      </c>
      <c r="I3894" t="s">
        <v>32</v>
      </c>
      <c r="J3894" t="s">
        <v>100</v>
      </c>
      <c r="K3894" t="s">
        <v>100</v>
      </c>
      <c r="L3894" t="s">
        <v>46</v>
      </c>
      <c r="M3894" t="s">
        <v>65</v>
      </c>
      <c r="N3894" t="s">
        <v>1832</v>
      </c>
      <c r="O3894">
        <v>43.05</v>
      </c>
      <c r="Q3894">
        <v>295.138461538462</v>
      </c>
      <c r="R3894">
        <v>295.138461538462</v>
      </c>
      <c r="S3894">
        <v>0</v>
      </c>
      <c r="T3894">
        <v>295.138461538462</v>
      </c>
      <c r="U3894">
        <v>90</v>
      </c>
      <c r="V3894">
        <f>SUMIF(货件明细!K:K,F3894,货件明细!AQ:AQ)</f>
        <v>0</v>
      </c>
      <c r="W3894">
        <f t="shared" si="240"/>
        <v>1</v>
      </c>
      <c r="X3894">
        <f t="shared" si="241"/>
        <v>90</v>
      </c>
      <c r="Y3894">
        <f>SUMIF(货件明细!K:K,F3894,货件明细!I:I)</f>
        <v>0</v>
      </c>
      <c r="Z3894">
        <f t="shared" si="242"/>
        <v>43.05</v>
      </c>
      <c r="AA3894">
        <f>SUMIF(货件明细!K:K,F3894,货件明细!J:J)</f>
        <v>0</v>
      </c>
      <c r="AB3894">
        <f t="shared" si="243"/>
        <v>1</v>
      </c>
    </row>
    <row r="3895" spans="1:28">
      <c r="A3895">
        <v>2025</v>
      </c>
      <c r="B3895">
        <v>6</v>
      </c>
      <c r="C3895">
        <v>26</v>
      </c>
      <c r="D3895" s="4">
        <v>45835</v>
      </c>
      <c r="E3895" t="s">
        <v>28</v>
      </c>
      <c r="F3895" t="s">
        <v>4045</v>
      </c>
      <c r="G3895" t="s">
        <v>1563</v>
      </c>
      <c r="H3895" t="s">
        <v>71</v>
      </c>
      <c r="I3895" t="s">
        <v>32</v>
      </c>
      <c r="J3895" t="s">
        <v>100</v>
      </c>
      <c r="K3895" t="s">
        <v>58</v>
      </c>
      <c r="L3895" t="s">
        <v>46</v>
      </c>
      <c r="M3895" t="s">
        <v>264</v>
      </c>
      <c r="N3895" t="s">
        <v>4046</v>
      </c>
      <c r="O3895">
        <v>43.05</v>
      </c>
      <c r="Q3895">
        <v>146.88</v>
      </c>
      <c r="R3895">
        <v>146.88</v>
      </c>
      <c r="S3895">
        <v>0</v>
      </c>
      <c r="T3895">
        <v>146.88</v>
      </c>
      <c r="U3895">
        <v>90</v>
      </c>
      <c r="V3895">
        <f>SUMIF(货件明细!K:K,F3895,货件明细!AQ:AQ)</f>
        <v>0</v>
      </c>
      <c r="W3895">
        <f t="shared" si="240"/>
        <v>1</v>
      </c>
      <c r="X3895">
        <f t="shared" si="241"/>
        <v>90</v>
      </c>
      <c r="Y3895">
        <f>SUMIF(货件明细!K:K,F3895,货件明细!I:I)</f>
        <v>0</v>
      </c>
      <c r="Z3895">
        <f t="shared" si="242"/>
        <v>43.05</v>
      </c>
      <c r="AA3895">
        <f>SUMIF(货件明细!K:K,F3895,货件明细!J:J)</f>
        <v>0</v>
      </c>
      <c r="AB3895">
        <f t="shared" si="243"/>
        <v>1</v>
      </c>
    </row>
    <row r="3896" spans="1:28">
      <c r="A3896">
        <v>2025</v>
      </c>
      <c r="B3896">
        <v>6</v>
      </c>
      <c r="C3896">
        <v>26</v>
      </c>
      <c r="D3896" s="4">
        <v>45835</v>
      </c>
      <c r="E3896" t="s">
        <v>28</v>
      </c>
      <c r="F3896" t="s">
        <v>4047</v>
      </c>
      <c r="G3896" t="s">
        <v>267</v>
      </c>
      <c r="H3896" t="s">
        <v>71</v>
      </c>
      <c r="I3896" t="s">
        <v>32</v>
      </c>
      <c r="J3896" t="s">
        <v>100</v>
      </c>
      <c r="K3896" t="s">
        <v>58</v>
      </c>
      <c r="L3896" t="s">
        <v>46</v>
      </c>
      <c r="M3896" t="s">
        <v>2882</v>
      </c>
      <c r="N3896" t="s">
        <v>2985</v>
      </c>
      <c r="O3896">
        <v>43.05</v>
      </c>
      <c r="Q3896">
        <v>177.16</v>
      </c>
      <c r="R3896">
        <v>177.16</v>
      </c>
      <c r="S3896">
        <v>0</v>
      </c>
      <c r="T3896">
        <v>177.16</v>
      </c>
      <c r="U3896">
        <v>90</v>
      </c>
      <c r="V3896">
        <f>SUMIF(货件明细!K:K,F3896,货件明细!AQ:AQ)</f>
        <v>0</v>
      </c>
      <c r="W3896">
        <f t="shared" si="240"/>
        <v>1</v>
      </c>
      <c r="X3896">
        <f t="shared" si="241"/>
        <v>90</v>
      </c>
      <c r="Y3896">
        <f>SUMIF(货件明细!K:K,F3896,货件明细!I:I)</f>
        <v>0</v>
      </c>
      <c r="Z3896">
        <f t="shared" si="242"/>
        <v>43.05</v>
      </c>
      <c r="AA3896">
        <f>SUMIF(货件明细!K:K,F3896,货件明细!J:J)</f>
        <v>0</v>
      </c>
      <c r="AB3896">
        <f t="shared" si="243"/>
        <v>1</v>
      </c>
    </row>
    <row r="3897" spans="1:28">
      <c r="A3897">
        <v>2025</v>
      </c>
      <c r="B3897">
        <v>6</v>
      </c>
      <c r="C3897">
        <v>26</v>
      </c>
      <c r="D3897" s="4">
        <v>45835</v>
      </c>
      <c r="E3897" t="s">
        <v>28</v>
      </c>
      <c r="F3897" t="s">
        <v>4048</v>
      </c>
      <c r="G3897" t="s">
        <v>269</v>
      </c>
      <c r="H3897" t="s">
        <v>31</v>
      </c>
      <c r="I3897" t="s">
        <v>32</v>
      </c>
      <c r="J3897" t="s">
        <v>100</v>
      </c>
      <c r="K3897" t="s">
        <v>100</v>
      </c>
      <c r="L3897" t="s">
        <v>46</v>
      </c>
      <c r="M3897" t="s">
        <v>2882</v>
      </c>
      <c r="N3897" t="s">
        <v>3135</v>
      </c>
      <c r="O3897">
        <v>43.05</v>
      </c>
      <c r="Q3897">
        <v>269.28</v>
      </c>
      <c r="R3897">
        <v>269.28</v>
      </c>
      <c r="S3897">
        <v>0</v>
      </c>
      <c r="T3897">
        <v>269.28</v>
      </c>
      <c r="U3897">
        <v>90</v>
      </c>
      <c r="V3897">
        <f>SUMIF(货件明细!K:K,F3897,货件明细!AQ:AQ)</f>
        <v>0</v>
      </c>
      <c r="W3897">
        <f t="shared" si="240"/>
        <v>1</v>
      </c>
      <c r="X3897">
        <f t="shared" si="241"/>
        <v>90</v>
      </c>
      <c r="Y3897">
        <f>SUMIF(货件明细!K:K,F3897,货件明细!I:I)</f>
        <v>0</v>
      </c>
      <c r="Z3897">
        <f t="shared" si="242"/>
        <v>43.05</v>
      </c>
      <c r="AA3897">
        <f>SUMIF(货件明细!K:K,F3897,货件明细!J:J)</f>
        <v>0</v>
      </c>
      <c r="AB3897">
        <f t="shared" si="243"/>
        <v>1</v>
      </c>
    </row>
    <row r="3898" spans="1:28">
      <c r="A3898">
        <v>2025</v>
      </c>
      <c r="B3898">
        <v>6</v>
      </c>
      <c r="C3898">
        <v>26</v>
      </c>
      <c r="D3898" s="4">
        <v>45836</v>
      </c>
      <c r="E3898" t="s">
        <v>28</v>
      </c>
      <c r="F3898" t="s">
        <v>4049</v>
      </c>
      <c r="G3898" t="s">
        <v>1563</v>
      </c>
      <c r="H3898" t="s">
        <v>71</v>
      </c>
      <c r="I3898" t="s">
        <v>32</v>
      </c>
      <c r="J3898" t="s">
        <v>100</v>
      </c>
      <c r="K3898" t="s">
        <v>58</v>
      </c>
      <c r="L3898" t="s">
        <v>46</v>
      </c>
      <c r="M3898" t="s">
        <v>47</v>
      </c>
      <c r="N3898" t="s">
        <v>1851</v>
      </c>
      <c r="O3898">
        <v>11.55</v>
      </c>
      <c r="Q3898">
        <v>63.6</v>
      </c>
      <c r="R3898">
        <v>63.6</v>
      </c>
      <c r="S3898">
        <v>0</v>
      </c>
      <c r="T3898">
        <v>63.6</v>
      </c>
      <c r="U3898">
        <v>38</v>
      </c>
      <c r="V3898">
        <f>SUMIF(货件明细!K:K,F3898,货件明细!AQ:AQ)</f>
        <v>0</v>
      </c>
      <c r="W3898">
        <f t="shared" si="240"/>
        <v>1</v>
      </c>
      <c r="X3898">
        <f t="shared" si="241"/>
        <v>38</v>
      </c>
      <c r="Y3898">
        <f>SUMIF(货件明细!K:K,F3898,货件明细!I:I)</f>
        <v>0</v>
      </c>
      <c r="Z3898">
        <f t="shared" si="242"/>
        <v>11.55</v>
      </c>
      <c r="AA3898">
        <f>SUMIF(货件明细!K:K,F3898,货件明细!J:J)</f>
        <v>0</v>
      </c>
      <c r="AB3898">
        <f t="shared" si="243"/>
        <v>1</v>
      </c>
    </row>
    <row r="3899" spans="1:28">
      <c r="A3899">
        <v>2025</v>
      </c>
      <c r="B3899">
        <v>6</v>
      </c>
      <c r="C3899">
        <v>26</v>
      </c>
      <c r="D3899" s="4">
        <v>45835</v>
      </c>
      <c r="E3899" t="s">
        <v>28</v>
      </c>
      <c r="F3899" t="s">
        <v>4050</v>
      </c>
      <c r="G3899" t="s">
        <v>54</v>
      </c>
      <c r="H3899" t="s">
        <v>31</v>
      </c>
      <c r="I3899" t="s">
        <v>32</v>
      </c>
      <c r="J3899" t="s">
        <v>100</v>
      </c>
      <c r="K3899" t="s">
        <v>100</v>
      </c>
      <c r="L3899" t="s">
        <v>46</v>
      </c>
      <c r="M3899" t="s">
        <v>65</v>
      </c>
      <c r="N3899" t="s">
        <v>1848</v>
      </c>
      <c r="O3899">
        <v>11.55</v>
      </c>
      <c r="Q3899">
        <v>130.8</v>
      </c>
      <c r="R3899">
        <v>130.8</v>
      </c>
      <c r="S3899">
        <v>0</v>
      </c>
      <c r="T3899">
        <v>130.8</v>
      </c>
      <c r="U3899">
        <v>38</v>
      </c>
      <c r="V3899">
        <f>SUMIF(货件明细!K:K,F3899,货件明细!AQ:AQ)</f>
        <v>0</v>
      </c>
      <c r="W3899">
        <f t="shared" si="240"/>
        <v>1</v>
      </c>
      <c r="X3899">
        <f t="shared" si="241"/>
        <v>38</v>
      </c>
      <c r="Y3899">
        <f>SUMIF(货件明细!K:K,F3899,货件明细!I:I)</f>
        <v>0</v>
      </c>
      <c r="Z3899">
        <f t="shared" si="242"/>
        <v>11.55</v>
      </c>
      <c r="AA3899">
        <f>SUMIF(货件明细!K:K,F3899,货件明细!J:J)</f>
        <v>0</v>
      </c>
      <c r="AB3899">
        <f t="shared" si="243"/>
        <v>1</v>
      </c>
    </row>
    <row r="3900" spans="1:28">
      <c r="A3900">
        <v>2025</v>
      </c>
      <c r="B3900">
        <v>6</v>
      </c>
      <c r="C3900">
        <v>26</v>
      </c>
      <c r="D3900" s="4">
        <v>45836</v>
      </c>
      <c r="E3900" t="s">
        <v>28</v>
      </c>
      <c r="F3900" t="s">
        <v>4051</v>
      </c>
      <c r="G3900" t="s">
        <v>267</v>
      </c>
      <c r="H3900" t="s">
        <v>71</v>
      </c>
      <c r="I3900" t="s">
        <v>32</v>
      </c>
      <c r="J3900" t="s">
        <v>100</v>
      </c>
      <c r="K3900" t="s">
        <v>58</v>
      </c>
      <c r="L3900" t="s">
        <v>46</v>
      </c>
      <c r="M3900" t="s">
        <v>47</v>
      </c>
      <c r="N3900" t="s">
        <v>58</v>
      </c>
      <c r="O3900">
        <v>11.55</v>
      </c>
      <c r="Q3900">
        <v>74.4</v>
      </c>
      <c r="R3900">
        <v>74.4</v>
      </c>
      <c r="S3900">
        <v>0</v>
      </c>
      <c r="T3900">
        <v>74.4</v>
      </c>
      <c r="U3900">
        <v>38</v>
      </c>
      <c r="V3900">
        <f>SUMIF(货件明细!K:K,F3900,货件明细!AQ:AQ)</f>
        <v>0</v>
      </c>
      <c r="W3900">
        <f t="shared" si="240"/>
        <v>1</v>
      </c>
      <c r="X3900">
        <f t="shared" si="241"/>
        <v>38</v>
      </c>
      <c r="Y3900">
        <f>SUMIF(货件明细!K:K,F3900,货件明细!I:I)</f>
        <v>0</v>
      </c>
      <c r="Z3900">
        <f t="shared" si="242"/>
        <v>11.55</v>
      </c>
      <c r="AA3900">
        <f>SUMIF(货件明细!K:K,F3900,货件明细!J:J)</f>
        <v>0</v>
      </c>
      <c r="AB3900">
        <f t="shared" si="243"/>
        <v>1</v>
      </c>
    </row>
    <row r="3901" spans="1:28">
      <c r="A3901">
        <v>2025</v>
      </c>
      <c r="B3901">
        <v>6</v>
      </c>
      <c r="C3901">
        <v>26</v>
      </c>
      <c r="D3901" s="4">
        <v>45836</v>
      </c>
      <c r="E3901" t="s">
        <v>28</v>
      </c>
      <c r="F3901" t="s">
        <v>4052</v>
      </c>
      <c r="G3901" t="s">
        <v>50</v>
      </c>
      <c r="H3901" t="s">
        <v>31</v>
      </c>
      <c r="I3901" t="s">
        <v>32</v>
      </c>
      <c r="J3901" t="s">
        <v>100</v>
      </c>
      <c r="K3901" t="s">
        <v>100</v>
      </c>
      <c r="L3901" t="s">
        <v>46</v>
      </c>
      <c r="M3901" t="s">
        <v>47</v>
      </c>
      <c r="N3901" t="s">
        <v>226</v>
      </c>
      <c r="O3901">
        <v>11.55</v>
      </c>
      <c r="Q3901">
        <v>129.6</v>
      </c>
      <c r="R3901">
        <v>129.6</v>
      </c>
      <c r="S3901">
        <v>0</v>
      </c>
      <c r="T3901">
        <v>129.6</v>
      </c>
      <c r="U3901">
        <v>38</v>
      </c>
      <c r="V3901">
        <f>SUMIF(货件明细!K:K,F3901,货件明细!AQ:AQ)</f>
        <v>0</v>
      </c>
      <c r="W3901">
        <f t="shared" si="240"/>
        <v>1</v>
      </c>
      <c r="X3901">
        <f t="shared" si="241"/>
        <v>38</v>
      </c>
      <c r="Y3901">
        <f>SUMIF(货件明细!K:K,F3901,货件明细!I:I)</f>
        <v>0</v>
      </c>
      <c r="Z3901">
        <f t="shared" si="242"/>
        <v>11.55</v>
      </c>
      <c r="AA3901">
        <f>SUMIF(货件明细!K:K,F3901,货件明细!J:J)</f>
        <v>0</v>
      </c>
      <c r="AB3901">
        <f t="shared" si="243"/>
        <v>1</v>
      </c>
    </row>
    <row r="3902" spans="1:28">
      <c r="A3902">
        <v>2025</v>
      </c>
      <c r="B3902">
        <v>6</v>
      </c>
      <c r="C3902">
        <v>26</v>
      </c>
      <c r="D3902" s="4">
        <v>45835</v>
      </c>
      <c r="E3902" t="s">
        <v>28</v>
      </c>
      <c r="F3902" t="s">
        <v>4053</v>
      </c>
      <c r="G3902" t="s">
        <v>269</v>
      </c>
      <c r="H3902" t="s">
        <v>31</v>
      </c>
      <c r="I3902" t="s">
        <v>32</v>
      </c>
      <c r="J3902" t="s">
        <v>100</v>
      </c>
      <c r="K3902" t="s">
        <v>100</v>
      </c>
      <c r="L3902" t="s">
        <v>46</v>
      </c>
      <c r="M3902" t="s">
        <v>2882</v>
      </c>
      <c r="N3902" t="s">
        <v>3338</v>
      </c>
      <c r="O3902">
        <v>11.55</v>
      </c>
      <c r="Q3902">
        <v>124.56</v>
      </c>
      <c r="R3902">
        <v>124.56</v>
      </c>
      <c r="S3902">
        <v>0</v>
      </c>
      <c r="T3902">
        <v>124.56</v>
      </c>
      <c r="U3902">
        <v>38</v>
      </c>
      <c r="V3902">
        <f>SUMIF(货件明细!K:K,F3902,货件明细!AQ:AQ)</f>
        <v>0</v>
      </c>
      <c r="W3902">
        <f t="shared" si="240"/>
        <v>1</v>
      </c>
      <c r="X3902">
        <f t="shared" si="241"/>
        <v>38</v>
      </c>
      <c r="Y3902">
        <f>SUMIF(货件明细!K:K,F3902,货件明细!I:I)</f>
        <v>0</v>
      </c>
      <c r="Z3902">
        <f t="shared" si="242"/>
        <v>11.55</v>
      </c>
      <c r="AA3902">
        <f>SUMIF(货件明细!K:K,F3902,货件明细!J:J)</f>
        <v>0</v>
      </c>
      <c r="AB3902">
        <f t="shared" si="243"/>
        <v>1</v>
      </c>
    </row>
    <row r="3903" spans="1:28">
      <c r="A3903">
        <v>2025</v>
      </c>
      <c r="B3903">
        <v>6</v>
      </c>
      <c r="C3903">
        <v>26</v>
      </c>
      <c r="D3903" s="4">
        <v>45835</v>
      </c>
      <c r="E3903" t="s">
        <v>28</v>
      </c>
      <c r="F3903" t="s">
        <v>4054</v>
      </c>
      <c r="G3903" t="s">
        <v>50</v>
      </c>
      <c r="H3903" t="s">
        <v>31</v>
      </c>
      <c r="I3903" t="s">
        <v>96</v>
      </c>
      <c r="J3903" t="s">
        <v>100</v>
      </c>
      <c r="K3903" t="s">
        <v>100</v>
      </c>
      <c r="L3903" t="s">
        <v>46</v>
      </c>
      <c r="M3903" t="s">
        <v>2882</v>
      </c>
      <c r="N3903" t="s">
        <v>3135</v>
      </c>
      <c r="O3903">
        <v>21.55</v>
      </c>
      <c r="Q3903">
        <v>139.4</v>
      </c>
      <c r="R3903">
        <v>139.4</v>
      </c>
      <c r="S3903">
        <v>0</v>
      </c>
      <c r="T3903">
        <v>139.4</v>
      </c>
      <c r="U3903">
        <v>113</v>
      </c>
      <c r="V3903">
        <f>SUMIF(货件明细!K:K,F3903,货件明细!AQ:AQ)</f>
        <v>0</v>
      </c>
      <c r="W3903">
        <f t="shared" si="240"/>
        <v>1</v>
      </c>
      <c r="X3903">
        <f t="shared" si="241"/>
        <v>113</v>
      </c>
      <c r="Y3903">
        <f>SUMIF(货件明细!K:K,F3903,货件明细!I:I)</f>
        <v>0</v>
      </c>
      <c r="Z3903">
        <f t="shared" si="242"/>
        <v>21.55</v>
      </c>
      <c r="AA3903">
        <f>SUMIF(货件明细!K:K,F3903,货件明细!J:J)</f>
        <v>0</v>
      </c>
      <c r="AB3903">
        <f t="shared" si="243"/>
        <v>1</v>
      </c>
    </row>
    <row r="3904" spans="1:28">
      <c r="A3904">
        <v>2025</v>
      </c>
      <c r="B3904">
        <v>6</v>
      </c>
      <c r="C3904">
        <v>26</v>
      </c>
      <c r="D3904" s="4">
        <v>45835</v>
      </c>
      <c r="E3904" t="s">
        <v>28</v>
      </c>
      <c r="F3904" t="s">
        <v>4055</v>
      </c>
      <c r="G3904" t="s">
        <v>54</v>
      </c>
      <c r="H3904" t="s">
        <v>31</v>
      </c>
      <c r="I3904" t="s">
        <v>96</v>
      </c>
      <c r="J3904" t="s">
        <v>100</v>
      </c>
      <c r="K3904" t="s">
        <v>100</v>
      </c>
      <c r="L3904" t="s">
        <v>46</v>
      </c>
      <c r="M3904" t="s">
        <v>65</v>
      </c>
      <c r="N3904" t="s">
        <v>1832</v>
      </c>
      <c r="O3904">
        <v>21.55</v>
      </c>
      <c r="Q3904">
        <v>147.569230769231</v>
      </c>
      <c r="R3904">
        <v>147.569230769231</v>
      </c>
      <c r="S3904">
        <v>0</v>
      </c>
      <c r="T3904">
        <v>147.569230769231</v>
      </c>
      <c r="U3904">
        <v>113</v>
      </c>
      <c r="V3904">
        <f>SUMIF(货件明细!K:K,F3904,货件明细!AQ:AQ)</f>
        <v>0</v>
      </c>
      <c r="W3904">
        <f t="shared" si="240"/>
        <v>1</v>
      </c>
      <c r="X3904">
        <f t="shared" si="241"/>
        <v>113</v>
      </c>
      <c r="Y3904">
        <f>SUMIF(货件明细!K:K,F3904,货件明细!I:I)</f>
        <v>0</v>
      </c>
      <c r="Z3904">
        <f t="shared" si="242"/>
        <v>21.55</v>
      </c>
      <c r="AA3904">
        <f>SUMIF(货件明细!K:K,F3904,货件明细!J:J)</f>
        <v>0</v>
      </c>
      <c r="AB3904">
        <f t="shared" si="243"/>
        <v>1</v>
      </c>
    </row>
    <row r="3905" spans="1:28">
      <c r="A3905">
        <v>2025</v>
      </c>
      <c r="B3905">
        <v>6</v>
      </c>
      <c r="C3905">
        <v>26</v>
      </c>
      <c r="D3905" s="4">
        <v>45835</v>
      </c>
      <c r="E3905" t="s">
        <v>28</v>
      </c>
      <c r="F3905" t="s">
        <v>4056</v>
      </c>
      <c r="G3905" t="s">
        <v>267</v>
      </c>
      <c r="H3905" t="s">
        <v>71</v>
      </c>
      <c r="I3905" t="s">
        <v>96</v>
      </c>
      <c r="J3905" t="s">
        <v>100</v>
      </c>
      <c r="K3905" t="s">
        <v>58</v>
      </c>
      <c r="L3905" t="s">
        <v>46</v>
      </c>
      <c r="M3905" t="s">
        <v>2882</v>
      </c>
      <c r="N3905" t="s">
        <v>2985</v>
      </c>
      <c r="O3905">
        <v>21.55</v>
      </c>
      <c r="Q3905">
        <v>88.58</v>
      </c>
      <c r="R3905">
        <v>88.58</v>
      </c>
      <c r="S3905">
        <v>0</v>
      </c>
      <c r="T3905">
        <v>88.58</v>
      </c>
      <c r="U3905">
        <v>113</v>
      </c>
      <c r="V3905">
        <f>SUMIF(货件明细!K:K,F3905,货件明细!AQ:AQ)</f>
        <v>0</v>
      </c>
      <c r="W3905">
        <f t="shared" si="240"/>
        <v>1</v>
      </c>
      <c r="X3905">
        <f t="shared" si="241"/>
        <v>113</v>
      </c>
      <c r="Y3905">
        <f>SUMIF(货件明细!K:K,F3905,货件明细!I:I)</f>
        <v>0</v>
      </c>
      <c r="Z3905">
        <f t="shared" si="242"/>
        <v>21.55</v>
      </c>
      <c r="AA3905">
        <f>SUMIF(货件明细!K:K,F3905,货件明细!J:J)</f>
        <v>0</v>
      </c>
      <c r="AB3905">
        <f t="shared" si="243"/>
        <v>1</v>
      </c>
    </row>
    <row r="3906" spans="1:28">
      <c r="A3906">
        <v>2025</v>
      </c>
      <c r="B3906">
        <v>6</v>
      </c>
      <c r="C3906">
        <v>26</v>
      </c>
      <c r="D3906" s="4">
        <v>45835</v>
      </c>
      <c r="E3906" t="s">
        <v>28</v>
      </c>
      <c r="F3906" t="s">
        <v>4057</v>
      </c>
      <c r="G3906" t="s">
        <v>1563</v>
      </c>
      <c r="H3906" t="s">
        <v>71</v>
      </c>
      <c r="I3906" t="s">
        <v>96</v>
      </c>
      <c r="J3906" t="s">
        <v>100</v>
      </c>
      <c r="K3906" t="s">
        <v>58</v>
      </c>
      <c r="L3906" t="s">
        <v>46</v>
      </c>
      <c r="M3906" t="s">
        <v>264</v>
      </c>
      <c r="N3906" t="s">
        <v>4046</v>
      </c>
      <c r="O3906">
        <v>21.55</v>
      </c>
      <c r="Q3906">
        <v>73.44</v>
      </c>
      <c r="R3906">
        <v>73.44</v>
      </c>
      <c r="S3906">
        <v>0</v>
      </c>
      <c r="T3906">
        <v>73.44</v>
      </c>
      <c r="U3906">
        <v>113</v>
      </c>
      <c r="V3906">
        <f>SUMIF(货件明细!K:K,F3906,货件明细!AQ:AQ)</f>
        <v>0</v>
      </c>
      <c r="W3906">
        <f t="shared" ref="W3906:W3969" si="244">IF(V3906=U3906,0,1)</f>
        <v>1</v>
      </c>
      <c r="X3906">
        <f t="shared" ref="X3906:X3969" si="245">U3906</f>
        <v>113</v>
      </c>
      <c r="Y3906">
        <f>SUMIF(货件明细!K:K,F3906,货件明细!I:I)</f>
        <v>0</v>
      </c>
      <c r="Z3906">
        <f t="shared" ref="Z3906:Z3969" si="246">O3906-Y3906</f>
        <v>21.55</v>
      </c>
      <c r="AA3906">
        <f>SUMIF(货件明细!K:K,F3906,货件明细!J:J)</f>
        <v>0</v>
      </c>
      <c r="AB3906">
        <f t="shared" ref="AB3906:AB3969" si="247">IF(T3906=AA3906,0,1)</f>
        <v>1</v>
      </c>
    </row>
    <row r="3907" spans="1:28">
      <c r="A3907">
        <v>2025</v>
      </c>
      <c r="B3907">
        <v>6</v>
      </c>
      <c r="C3907">
        <v>26</v>
      </c>
      <c r="D3907" s="4">
        <v>45835</v>
      </c>
      <c r="E3907" t="s">
        <v>28</v>
      </c>
      <c r="F3907" t="s">
        <v>4058</v>
      </c>
      <c r="G3907" t="s">
        <v>269</v>
      </c>
      <c r="H3907" t="s">
        <v>31</v>
      </c>
      <c r="I3907" t="s">
        <v>96</v>
      </c>
      <c r="J3907" t="s">
        <v>100</v>
      </c>
      <c r="K3907" t="s">
        <v>100</v>
      </c>
      <c r="L3907" t="s">
        <v>46</v>
      </c>
      <c r="M3907" t="s">
        <v>2882</v>
      </c>
      <c r="N3907" t="s">
        <v>3135</v>
      </c>
      <c r="O3907">
        <v>21.55</v>
      </c>
      <c r="Q3907">
        <v>134.64</v>
      </c>
      <c r="R3907">
        <v>134.64</v>
      </c>
      <c r="S3907">
        <v>0</v>
      </c>
      <c r="T3907">
        <v>134.64</v>
      </c>
      <c r="U3907">
        <v>113</v>
      </c>
      <c r="V3907">
        <f>SUMIF(货件明细!K:K,F3907,货件明细!AQ:AQ)</f>
        <v>0</v>
      </c>
      <c r="W3907">
        <f t="shared" si="244"/>
        <v>1</v>
      </c>
      <c r="X3907">
        <f t="shared" si="245"/>
        <v>113</v>
      </c>
      <c r="Y3907">
        <f>SUMIF(货件明细!K:K,F3907,货件明细!I:I)</f>
        <v>0</v>
      </c>
      <c r="Z3907">
        <f t="shared" si="246"/>
        <v>21.55</v>
      </c>
      <c r="AA3907">
        <f>SUMIF(货件明细!K:K,F3907,货件明细!J:J)</f>
        <v>0</v>
      </c>
      <c r="AB3907">
        <f t="shared" si="247"/>
        <v>1</v>
      </c>
    </row>
    <row r="3908" spans="1:28">
      <c r="A3908">
        <v>2025</v>
      </c>
      <c r="B3908">
        <v>6</v>
      </c>
      <c r="C3908">
        <v>26</v>
      </c>
      <c r="D3908" s="4">
        <v>45835</v>
      </c>
      <c r="E3908" t="s">
        <v>28</v>
      </c>
      <c r="F3908" t="s">
        <v>4059</v>
      </c>
      <c r="G3908" t="s">
        <v>50</v>
      </c>
      <c r="H3908" t="s">
        <v>31</v>
      </c>
      <c r="I3908" t="s">
        <v>80</v>
      </c>
      <c r="J3908" t="s">
        <v>100</v>
      </c>
      <c r="K3908" t="s">
        <v>100</v>
      </c>
      <c r="L3908" t="s">
        <v>46</v>
      </c>
      <c r="M3908" t="s">
        <v>2882</v>
      </c>
      <c r="N3908" t="s">
        <v>3135</v>
      </c>
      <c r="O3908">
        <v>46.2</v>
      </c>
      <c r="Q3908">
        <v>418.2</v>
      </c>
      <c r="R3908">
        <v>418.2</v>
      </c>
      <c r="S3908">
        <v>0</v>
      </c>
      <c r="T3908">
        <v>418.2</v>
      </c>
      <c r="U3908">
        <v>155</v>
      </c>
      <c r="V3908">
        <f>SUMIF(货件明细!K:K,F3908,货件明细!AQ:AQ)</f>
        <v>0</v>
      </c>
      <c r="W3908">
        <f t="shared" si="244"/>
        <v>1</v>
      </c>
      <c r="X3908">
        <f t="shared" si="245"/>
        <v>155</v>
      </c>
      <c r="Y3908">
        <f>SUMIF(货件明细!K:K,F3908,货件明细!I:I)</f>
        <v>0</v>
      </c>
      <c r="Z3908">
        <f t="shared" si="246"/>
        <v>46.2</v>
      </c>
      <c r="AA3908">
        <f>SUMIF(货件明细!K:K,F3908,货件明细!J:J)</f>
        <v>0</v>
      </c>
      <c r="AB3908">
        <f t="shared" si="247"/>
        <v>1</v>
      </c>
    </row>
    <row r="3909" spans="1:28">
      <c r="A3909">
        <v>2025</v>
      </c>
      <c r="B3909">
        <v>6</v>
      </c>
      <c r="C3909">
        <v>26</v>
      </c>
      <c r="D3909" s="4">
        <v>45835</v>
      </c>
      <c r="E3909" t="s">
        <v>28</v>
      </c>
      <c r="F3909" t="s">
        <v>4060</v>
      </c>
      <c r="G3909" t="s">
        <v>54</v>
      </c>
      <c r="H3909" t="s">
        <v>31</v>
      </c>
      <c r="I3909" t="s">
        <v>80</v>
      </c>
      <c r="J3909" t="s">
        <v>100</v>
      </c>
      <c r="K3909" t="s">
        <v>100</v>
      </c>
      <c r="L3909" t="s">
        <v>46</v>
      </c>
      <c r="M3909" t="s">
        <v>65</v>
      </c>
      <c r="N3909" t="s">
        <v>1832</v>
      </c>
      <c r="O3909">
        <v>46.2</v>
      </c>
      <c r="Q3909">
        <v>442.707692307692</v>
      </c>
      <c r="R3909">
        <v>442.707692307692</v>
      </c>
      <c r="S3909">
        <v>0</v>
      </c>
      <c r="T3909">
        <v>442.707692307692</v>
      </c>
      <c r="U3909">
        <v>155</v>
      </c>
      <c r="V3909">
        <f>SUMIF(货件明细!K:K,F3909,货件明细!AQ:AQ)</f>
        <v>0</v>
      </c>
      <c r="W3909">
        <f t="shared" si="244"/>
        <v>1</v>
      </c>
      <c r="X3909">
        <f t="shared" si="245"/>
        <v>155</v>
      </c>
      <c r="Y3909">
        <f>SUMIF(货件明细!K:K,F3909,货件明细!I:I)</f>
        <v>0</v>
      </c>
      <c r="Z3909">
        <f t="shared" si="246"/>
        <v>46.2</v>
      </c>
      <c r="AA3909">
        <f>SUMIF(货件明细!K:K,F3909,货件明细!J:J)</f>
        <v>0</v>
      </c>
      <c r="AB3909">
        <f t="shared" si="247"/>
        <v>1</v>
      </c>
    </row>
    <row r="3910" spans="1:28">
      <c r="A3910">
        <v>2025</v>
      </c>
      <c r="B3910">
        <v>6</v>
      </c>
      <c r="C3910">
        <v>26</v>
      </c>
      <c r="D3910" s="4">
        <v>45835</v>
      </c>
      <c r="E3910" t="s">
        <v>28</v>
      </c>
      <c r="F3910" t="s">
        <v>4061</v>
      </c>
      <c r="G3910" t="s">
        <v>267</v>
      </c>
      <c r="H3910" t="s">
        <v>71</v>
      </c>
      <c r="I3910" t="s">
        <v>80</v>
      </c>
      <c r="J3910" t="s">
        <v>100</v>
      </c>
      <c r="K3910" t="s">
        <v>58</v>
      </c>
      <c r="L3910" t="s">
        <v>46</v>
      </c>
      <c r="M3910" t="s">
        <v>2882</v>
      </c>
      <c r="N3910" t="s">
        <v>2985</v>
      </c>
      <c r="O3910">
        <v>46.2</v>
      </c>
      <c r="Q3910">
        <v>265.74</v>
      </c>
      <c r="R3910">
        <v>265.74</v>
      </c>
      <c r="S3910">
        <v>0</v>
      </c>
      <c r="T3910">
        <v>265.74</v>
      </c>
      <c r="U3910">
        <v>155</v>
      </c>
      <c r="V3910">
        <f>SUMIF(货件明细!K:K,F3910,货件明细!AQ:AQ)</f>
        <v>0</v>
      </c>
      <c r="W3910">
        <f t="shared" si="244"/>
        <v>1</v>
      </c>
      <c r="X3910">
        <f t="shared" si="245"/>
        <v>155</v>
      </c>
      <c r="Y3910">
        <f>SUMIF(货件明细!K:K,F3910,货件明细!I:I)</f>
        <v>0</v>
      </c>
      <c r="Z3910">
        <f t="shared" si="246"/>
        <v>46.2</v>
      </c>
      <c r="AA3910">
        <f>SUMIF(货件明细!K:K,F3910,货件明细!J:J)</f>
        <v>0</v>
      </c>
      <c r="AB3910">
        <f t="shared" si="247"/>
        <v>1</v>
      </c>
    </row>
    <row r="3911" spans="1:28">
      <c r="A3911">
        <v>2025</v>
      </c>
      <c r="B3911">
        <v>6</v>
      </c>
      <c r="C3911">
        <v>26</v>
      </c>
      <c r="D3911" s="4">
        <v>45835</v>
      </c>
      <c r="E3911" t="s">
        <v>28</v>
      </c>
      <c r="F3911" t="s">
        <v>4062</v>
      </c>
      <c r="G3911" t="s">
        <v>1563</v>
      </c>
      <c r="H3911" t="s">
        <v>71</v>
      </c>
      <c r="I3911" t="s">
        <v>80</v>
      </c>
      <c r="J3911" t="s">
        <v>100</v>
      </c>
      <c r="K3911" t="s">
        <v>58</v>
      </c>
      <c r="L3911" t="s">
        <v>46</v>
      </c>
      <c r="M3911" t="s">
        <v>264</v>
      </c>
      <c r="N3911" t="s">
        <v>4046</v>
      </c>
      <c r="O3911">
        <v>46.2</v>
      </c>
      <c r="Q3911">
        <v>220.32</v>
      </c>
      <c r="R3911">
        <v>220.32</v>
      </c>
      <c r="S3911">
        <v>0</v>
      </c>
      <c r="T3911">
        <v>220.32</v>
      </c>
      <c r="U3911">
        <v>155</v>
      </c>
      <c r="V3911">
        <f>SUMIF(货件明细!K:K,F3911,货件明细!AQ:AQ)</f>
        <v>0</v>
      </c>
      <c r="W3911">
        <f t="shared" si="244"/>
        <v>1</v>
      </c>
      <c r="X3911">
        <f t="shared" si="245"/>
        <v>155</v>
      </c>
      <c r="Y3911">
        <f>SUMIF(货件明细!K:K,F3911,货件明细!I:I)</f>
        <v>0</v>
      </c>
      <c r="Z3911">
        <f t="shared" si="246"/>
        <v>46.2</v>
      </c>
      <c r="AA3911">
        <f>SUMIF(货件明细!K:K,F3911,货件明细!J:J)</f>
        <v>0</v>
      </c>
      <c r="AB3911">
        <f t="shared" si="247"/>
        <v>1</v>
      </c>
    </row>
    <row r="3912" spans="1:28">
      <c r="A3912">
        <v>2025</v>
      </c>
      <c r="B3912">
        <v>6</v>
      </c>
      <c r="C3912">
        <v>26</v>
      </c>
      <c r="D3912" s="4">
        <v>45835</v>
      </c>
      <c r="E3912" t="s">
        <v>28</v>
      </c>
      <c r="F3912" t="s">
        <v>4063</v>
      </c>
      <c r="G3912" t="s">
        <v>269</v>
      </c>
      <c r="H3912" t="s">
        <v>31</v>
      </c>
      <c r="I3912" t="s">
        <v>80</v>
      </c>
      <c r="J3912" t="s">
        <v>100</v>
      </c>
      <c r="K3912" t="s">
        <v>100</v>
      </c>
      <c r="L3912" t="s">
        <v>46</v>
      </c>
      <c r="M3912" t="s">
        <v>2882</v>
      </c>
      <c r="N3912" t="s">
        <v>3135</v>
      </c>
      <c r="O3912">
        <v>46.2</v>
      </c>
      <c r="Q3912">
        <v>403.92</v>
      </c>
      <c r="R3912">
        <v>403.92</v>
      </c>
      <c r="S3912">
        <v>0</v>
      </c>
      <c r="T3912">
        <v>403.92</v>
      </c>
      <c r="U3912">
        <v>155</v>
      </c>
      <c r="V3912">
        <f>SUMIF(货件明细!K:K,F3912,货件明细!AQ:AQ)</f>
        <v>0</v>
      </c>
      <c r="W3912">
        <f t="shared" si="244"/>
        <v>1</v>
      </c>
      <c r="X3912">
        <f t="shared" si="245"/>
        <v>155</v>
      </c>
      <c r="Y3912">
        <f>SUMIF(货件明细!K:K,F3912,货件明细!I:I)</f>
        <v>0</v>
      </c>
      <c r="Z3912">
        <f t="shared" si="246"/>
        <v>46.2</v>
      </c>
      <c r="AA3912">
        <f>SUMIF(货件明细!K:K,F3912,货件明细!J:J)</f>
        <v>0</v>
      </c>
      <c r="AB3912">
        <f t="shared" si="247"/>
        <v>1</v>
      </c>
    </row>
    <row r="3913" spans="1:28">
      <c r="A3913">
        <v>2025</v>
      </c>
      <c r="B3913">
        <v>6</v>
      </c>
      <c r="C3913">
        <v>26</v>
      </c>
      <c r="D3913" s="4">
        <v>45835</v>
      </c>
      <c r="E3913" t="s">
        <v>28</v>
      </c>
      <c r="F3913" t="s">
        <v>4064</v>
      </c>
      <c r="G3913" t="s">
        <v>1563</v>
      </c>
      <c r="H3913" t="s">
        <v>71</v>
      </c>
      <c r="I3913" t="s">
        <v>39</v>
      </c>
      <c r="J3913" t="s">
        <v>100</v>
      </c>
      <c r="K3913" t="s">
        <v>58</v>
      </c>
      <c r="L3913" t="s">
        <v>46</v>
      </c>
      <c r="M3913" t="s">
        <v>264</v>
      </c>
      <c r="N3913" t="s">
        <v>4046</v>
      </c>
      <c r="O3913">
        <v>34.45</v>
      </c>
      <c r="Q3913">
        <v>146.88</v>
      </c>
      <c r="R3913">
        <v>146.88</v>
      </c>
      <c r="S3913">
        <v>0</v>
      </c>
      <c r="T3913">
        <v>146.88</v>
      </c>
      <c r="U3913">
        <v>151</v>
      </c>
      <c r="V3913">
        <f>SUMIF(货件明细!K:K,F3913,货件明细!AQ:AQ)</f>
        <v>0</v>
      </c>
      <c r="W3913">
        <f t="shared" si="244"/>
        <v>1</v>
      </c>
      <c r="X3913">
        <f t="shared" si="245"/>
        <v>151</v>
      </c>
      <c r="Y3913">
        <f>SUMIF(货件明细!K:K,F3913,货件明细!I:I)</f>
        <v>0</v>
      </c>
      <c r="Z3913">
        <f t="shared" si="246"/>
        <v>34.45</v>
      </c>
      <c r="AA3913">
        <f>SUMIF(货件明细!K:K,F3913,货件明细!J:J)</f>
        <v>0</v>
      </c>
      <c r="AB3913">
        <f t="shared" si="247"/>
        <v>1</v>
      </c>
    </row>
    <row r="3914" spans="1:28">
      <c r="A3914">
        <v>2025</v>
      </c>
      <c r="B3914">
        <v>6</v>
      </c>
      <c r="C3914">
        <v>26</v>
      </c>
      <c r="D3914" s="4">
        <v>45835</v>
      </c>
      <c r="E3914" t="s">
        <v>28</v>
      </c>
      <c r="F3914" t="s">
        <v>4065</v>
      </c>
      <c r="G3914" t="s">
        <v>267</v>
      </c>
      <c r="H3914" t="s">
        <v>71</v>
      </c>
      <c r="I3914" t="s">
        <v>39</v>
      </c>
      <c r="J3914" t="s">
        <v>100</v>
      </c>
      <c r="K3914" t="s">
        <v>58</v>
      </c>
      <c r="L3914" t="s">
        <v>46</v>
      </c>
      <c r="M3914" t="s">
        <v>2882</v>
      </c>
      <c r="N3914" t="s">
        <v>2985</v>
      </c>
      <c r="O3914">
        <v>34.45</v>
      </c>
      <c r="Q3914">
        <v>177.16</v>
      </c>
      <c r="R3914">
        <v>177.16</v>
      </c>
      <c r="S3914">
        <v>0</v>
      </c>
      <c r="T3914">
        <v>177.16</v>
      </c>
      <c r="U3914">
        <v>151</v>
      </c>
      <c r="V3914">
        <f>SUMIF(货件明细!K:K,F3914,货件明细!AQ:AQ)</f>
        <v>0</v>
      </c>
      <c r="W3914">
        <f t="shared" si="244"/>
        <v>1</v>
      </c>
      <c r="X3914">
        <f t="shared" si="245"/>
        <v>151</v>
      </c>
      <c r="Y3914">
        <f>SUMIF(货件明细!K:K,F3914,货件明细!I:I)</f>
        <v>0</v>
      </c>
      <c r="Z3914">
        <f t="shared" si="246"/>
        <v>34.45</v>
      </c>
      <c r="AA3914">
        <f>SUMIF(货件明细!K:K,F3914,货件明细!J:J)</f>
        <v>0</v>
      </c>
      <c r="AB3914">
        <f t="shared" si="247"/>
        <v>1</v>
      </c>
    </row>
    <row r="3915" spans="1:28">
      <c r="A3915">
        <v>2025</v>
      </c>
      <c r="B3915">
        <v>6</v>
      </c>
      <c r="C3915">
        <v>26</v>
      </c>
      <c r="D3915" s="4">
        <v>45835</v>
      </c>
      <c r="E3915" t="s">
        <v>28</v>
      </c>
      <c r="F3915" t="s">
        <v>4066</v>
      </c>
      <c r="G3915" t="s">
        <v>54</v>
      </c>
      <c r="H3915" t="s">
        <v>31</v>
      </c>
      <c r="I3915" t="s">
        <v>39</v>
      </c>
      <c r="J3915" t="s">
        <v>100</v>
      </c>
      <c r="K3915" t="s">
        <v>100</v>
      </c>
      <c r="L3915" t="s">
        <v>46</v>
      </c>
      <c r="M3915" t="s">
        <v>65</v>
      </c>
      <c r="N3915" t="s">
        <v>1832</v>
      </c>
      <c r="O3915">
        <v>34.45</v>
      </c>
      <c r="Q3915">
        <v>295.138461538462</v>
      </c>
      <c r="R3915">
        <v>295.138461538462</v>
      </c>
      <c r="S3915">
        <v>0</v>
      </c>
      <c r="T3915">
        <v>295.138461538462</v>
      </c>
      <c r="U3915">
        <v>151</v>
      </c>
      <c r="V3915">
        <f>SUMIF(货件明细!K:K,F3915,货件明细!AQ:AQ)</f>
        <v>0</v>
      </c>
      <c r="W3915">
        <f t="shared" si="244"/>
        <v>1</v>
      </c>
      <c r="X3915">
        <f t="shared" si="245"/>
        <v>151</v>
      </c>
      <c r="Y3915">
        <f>SUMIF(货件明细!K:K,F3915,货件明细!I:I)</f>
        <v>0</v>
      </c>
      <c r="Z3915">
        <f t="shared" si="246"/>
        <v>34.45</v>
      </c>
      <c r="AA3915">
        <f>SUMIF(货件明细!K:K,F3915,货件明细!J:J)</f>
        <v>0</v>
      </c>
      <c r="AB3915">
        <f t="shared" si="247"/>
        <v>1</v>
      </c>
    </row>
    <row r="3916" spans="1:28">
      <c r="A3916">
        <v>2025</v>
      </c>
      <c r="B3916">
        <v>6</v>
      </c>
      <c r="C3916">
        <v>26</v>
      </c>
      <c r="D3916" s="4">
        <v>45835</v>
      </c>
      <c r="E3916" t="s">
        <v>28</v>
      </c>
      <c r="F3916" t="s">
        <v>4067</v>
      </c>
      <c r="G3916" t="s">
        <v>269</v>
      </c>
      <c r="H3916" t="s">
        <v>31</v>
      </c>
      <c r="I3916" t="s">
        <v>39</v>
      </c>
      <c r="J3916" t="s">
        <v>100</v>
      </c>
      <c r="K3916" t="s">
        <v>100</v>
      </c>
      <c r="L3916" t="s">
        <v>46</v>
      </c>
      <c r="M3916" t="s">
        <v>2882</v>
      </c>
      <c r="N3916" t="s">
        <v>3135</v>
      </c>
      <c r="O3916">
        <v>34.45</v>
      </c>
      <c r="Q3916">
        <v>269.28</v>
      </c>
      <c r="R3916">
        <v>269.28</v>
      </c>
      <c r="S3916">
        <v>0</v>
      </c>
      <c r="T3916">
        <v>269.28</v>
      </c>
      <c r="U3916">
        <v>151</v>
      </c>
      <c r="V3916">
        <f>SUMIF(货件明细!K:K,F3916,货件明细!AQ:AQ)</f>
        <v>0</v>
      </c>
      <c r="W3916">
        <f t="shared" si="244"/>
        <v>1</v>
      </c>
      <c r="X3916">
        <f t="shared" si="245"/>
        <v>151</v>
      </c>
      <c r="Y3916">
        <f>SUMIF(货件明细!K:K,F3916,货件明细!I:I)</f>
        <v>0</v>
      </c>
      <c r="Z3916">
        <f t="shared" si="246"/>
        <v>34.45</v>
      </c>
      <c r="AA3916">
        <f>SUMIF(货件明细!K:K,F3916,货件明细!J:J)</f>
        <v>0</v>
      </c>
      <c r="AB3916">
        <f t="shared" si="247"/>
        <v>1</v>
      </c>
    </row>
    <row r="3917" spans="1:28">
      <c r="A3917">
        <v>2025</v>
      </c>
      <c r="B3917">
        <v>6</v>
      </c>
      <c r="C3917">
        <v>26</v>
      </c>
      <c r="D3917" s="4">
        <v>45835</v>
      </c>
      <c r="E3917" t="s">
        <v>28</v>
      </c>
      <c r="F3917" t="s">
        <v>4068</v>
      </c>
      <c r="G3917" t="s">
        <v>50</v>
      </c>
      <c r="H3917" t="s">
        <v>31</v>
      </c>
      <c r="I3917" t="s">
        <v>39</v>
      </c>
      <c r="J3917" t="s">
        <v>100</v>
      </c>
      <c r="K3917" t="s">
        <v>100</v>
      </c>
      <c r="L3917" t="s">
        <v>46</v>
      </c>
      <c r="M3917" t="s">
        <v>2882</v>
      </c>
      <c r="N3917" t="s">
        <v>3135</v>
      </c>
      <c r="O3917">
        <v>34.45</v>
      </c>
      <c r="Q3917">
        <v>278.8</v>
      </c>
      <c r="R3917">
        <v>278.8</v>
      </c>
      <c r="S3917">
        <v>0</v>
      </c>
      <c r="T3917">
        <v>278.8</v>
      </c>
      <c r="U3917">
        <v>151</v>
      </c>
      <c r="V3917">
        <f>SUMIF(货件明细!K:K,F3917,货件明细!AQ:AQ)</f>
        <v>0</v>
      </c>
      <c r="W3917">
        <f t="shared" si="244"/>
        <v>1</v>
      </c>
      <c r="X3917">
        <f t="shared" si="245"/>
        <v>151</v>
      </c>
      <c r="Y3917">
        <f>SUMIF(货件明细!K:K,F3917,货件明细!I:I)</f>
        <v>0</v>
      </c>
      <c r="Z3917">
        <f t="shared" si="246"/>
        <v>34.45</v>
      </c>
      <c r="AA3917">
        <f>SUMIF(货件明细!K:K,F3917,货件明细!J:J)</f>
        <v>0</v>
      </c>
      <c r="AB3917">
        <f t="shared" si="247"/>
        <v>1</v>
      </c>
    </row>
    <row r="3918" spans="1:28">
      <c r="A3918">
        <v>2025</v>
      </c>
      <c r="B3918">
        <v>6</v>
      </c>
      <c r="C3918">
        <v>26</v>
      </c>
      <c r="D3918" s="4">
        <v>45835</v>
      </c>
      <c r="E3918" t="s">
        <v>28</v>
      </c>
      <c r="F3918" t="s">
        <v>4069</v>
      </c>
      <c r="G3918" t="s">
        <v>1563</v>
      </c>
      <c r="H3918" t="s">
        <v>71</v>
      </c>
      <c r="I3918" t="s">
        <v>129</v>
      </c>
      <c r="J3918" t="s">
        <v>100</v>
      </c>
      <c r="K3918" t="s">
        <v>58</v>
      </c>
      <c r="L3918" t="s">
        <v>46</v>
      </c>
      <c r="M3918" t="s">
        <v>264</v>
      </c>
      <c r="N3918" t="s">
        <v>4046</v>
      </c>
      <c r="O3918">
        <v>39.8</v>
      </c>
      <c r="Q3918">
        <v>146.88</v>
      </c>
      <c r="R3918">
        <v>146.88</v>
      </c>
      <c r="S3918">
        <v>0</v>
      </c>
      <c r="T3918">
        <v>146.88</v>
      </c>
      <c r="U3918">
        <v>172</v>
      </c>
      <c r="V3918">
        <f>SUMIF(货件明细!K:K,F3918,货件明细!AQ:AQ)</f>
        <v>0</v>
      </c>
      <c r="W3918">
        <f t="shared" si="244"/>
        <v>1</v>
      </c>
      <c r="X3918">
        <f t="shared" si="245"/>
        <v>172</v>
      </c>
      <c r="Y3918">
        <f>SUMIF(货件明细!K:K,F3918,货件明细!I:I)</f>
        <v>0</v>
      </c>
      <c r="Z3918">
        <f t="shared" si="246"/>
        <v>39.8</v>
      </c>
      <c r="AA3918">
        <f>SUMIF(货件明细!K:K,F3918,货件明细!J:J)</f>
        <v>0</v>
      </c>
      <c r="AB3918">
        <f t="shared" si="247"/>
        <v>1</v>
      </c>
    </row>
    <row r="3919" spans="1:28">
      <c r="A3919">
        <v>2025</v>
      </c>
      <c r="B3919">
        <v>6</v>
      </c>
      <c r="C3919">
        <v>26</v>
      </c>
      <c r="D3919" s="4">
        <v>45835</v>
      </c>
      <c r="E3919" t="s">
        <v>28</v>
      </c>
      <c r="F3919" t="s">
        <v>4070</v>
      </c>
      <c r="G3919" t="s">
        <v>267</v>
      </c>
      <c r="H3919" t="s">
        <v>71</v>
      </c>
      <c r="I3919" t="s">
        <v>129</v>
      </c>
      <c r="J3919" t="s">
        <v>100</v>
      </c>
      <c r="K3919" t="s">
        <v>58</v>
      </c>
      <c r="L3919" t="s">
        <v>46</v>
      </c>
      <c r="M3919" t="s">
        <v>2882</v>
      </c>
      <c r="N3919" t="s">
        <v>2985</v>
      </c>
      <c r="O3919">
        <v>39.8</v>
      </c>
      <c r="Q3919">
        <v>177.16</v>
      </c>
      <c r="R3919">
        <v>177.16</v>
      </c>
      <c r="S3919">
        <v>0</v>
      </c>
      <c r="T3919">
        <v>177.16</v>
      </c>
      <c r="U3919">
        <v>172</v>
      </c>
      <c r="V3919">
        <f>SUMIF(货件明细!K:K,F3919,货件明细!AQ:AQ)</f>
        <v>0</v>
      </c>
      <c r="W3919">
        <f t="shared" si="244"/>
        <v>1</v>
      </c>
      <c r="X3919">
        <f t="shared" si="245"/>
        <v>172</v>
      </c>
      <c r="Y3919">
        <f>SUMIF(货件明细!K:K,F3919,货件明细!I:I)</f>
        <v>0</v>
      </c>
      <c r="Z3919">
        <f t="shared" si="246"/>
        <v>39.8</v>
      </c>
      <c r="AA3919">
        <f>SUMIF(货件明细!K:K,F3919,货件明细!J:J)</f>
        <v>0</v>
      </c>
      <c r="AB3919">
        <f t="shared" si="247"/>
        <v>1</v>
      </c>
    </row>
    <row r="3920" spans="1:28">
      <c r="A3920">
        <v>2025</v>
      </c>
      <c r="B3920">
        <v>6</v>
      </c>
      <c r="C3920">
        <v>26</v>
      </c>
      <c r="D3920" s="4">
        <v>45835</v>
      </c>
      <c r="E3920" t="s">
        <v>28</v>
      </c>
      <c r="F3920" t="s">
        <v>4071</v>
      </c>
      <c r="G3920" t="s">
        <v>50</v>
      </c>
      <c r="H3920" t="s">
        <v>31</v>
      </c>
      <c r="I3920" t="s">
        <v>129</v>
      </c>
      <c r="J3920" t="s">
        <v>100</v>
      </c>
      <c r="K3920" t="s">
        <v>100</v>
      </c>
      <c r="L3920" t="s">
        <v>46</v>
      </c>
      <c r="M3920" t="s">
        <v>2882</v>
      </c>
      <c r="N3920" t="s">
        <v>3135</v>
      </c>
      <c r="O3920">
        <v>39.8</v>
      </c>
      <c r="Q3920">
        <v>278.8</v>
      </c>
      <c r="R3920">
        <v>278.8</v>
      </c>
      <c r="S3920">
        <v>0</v>
      </c>
      <c r="T3920">
        <v>278.8</v>
      </c>
      <c r="U3920">
        <v>172</v>
      </c>
      <c r="V3920">
        <f>SUMIF(货件明细!K:K,F3920,货件明细!AQ:AQ)</f>
        <v>0</v>
      </c>
      <c r="W3920">
        <f t="shared" si="244"/>
        <v>1</v>
      </c>
      <c r="X3920">
        <f t="shared" si="245"/>
        <v>172</v>
      </c>
      <c r="Y3920">
        <f>SUMIF(货件明细!K:K,F3920,货件明细!I:I)</f>
        <v>0</v>
      </c>
      <c r="Z3920">
        <f t="shared" si="246"/>
        <v>39.8</v>
      </c>
      <c r="AA3920">
        <f>SUMIF(货件明细!K:K,F3920,货件明细!J:J)</f>
        <v>0</v>
      </c>
      <c r="AB3920">
        <f t="shared" si="247"/>
        <v>1</v>
      </c>
    </row>
    <row r="3921" spans="1:28">
      <c r="A3921">
        <v>2025</v>
      </c>
      <c r="B3921">
        <v>6</v>
      </c>
      <c r="C3921">
        <v>26</v>
      </c>
      <c r="D3921" s="4">
        <v>45835</v>
      </c>
      <c r="E3921" t="s">
        <v>28</v>
      </c>
      <c r="F3921" t="s">
        <v>4072</v>
      </c>
      <c r="G3921" t="s">
        <v>269</v>
      </c>
      <c r="H3921" t="s">
        <v>31</v>
      </c>
      <c r="I3921" t="s">
        <v>129</v>
      </c>
      <c r="J3921" t="s">
        <v>100</v>
      </c>
      <c r="K3921" t="s">
        <v>100</v>
      </c>
      <c r="L3921" t="s">
        <v>46</v>
      </c>
      <c r="M3921" t="s">
        <v>2882</v>
      </c>
      <c r="N3921" t="s">
        <v>3135</v>
      </c>
      <c r="O3921">
        <v>39.8</v>
      </c>
      <c r="Q3921">
        <v>269.28</v>
      </c>
      <c r="R3921">
        <v>269.28</v>
      </c>
      <c r="S3921">
        <v>0</v>
      </c>
      <c r="T3921">
        <v>269.28</v>
      </c>
      <c r="U3921">
        <v>172</v>
      </c>
      <c r="V3921">
        <f>SUMIF(货件明细!K:K,F3921,货件明细!AQ:AQ)</f>
        <v>0</v>
      </c>
      <c r="W3921">
        <f t="shared" si="244"/>
        <v>1</v>
      </c>
      <c r="X3921">
        <f t="shared" si="245"/>
        <v>172</v>
      </c>
      <c r="Y3921">
        <f>SUMIF(货件明细!K:K,F3921,货件明细!I:I)</f>
        <v>0</v>
      </c>
      <c r="Z3921">
        <f t="shared" si="246"/>
        <v>39.8</v>
      </c>
      <c r="AA3921">
        <f>SUMIF(货件明细!K:K,F3921,货件明细!J:J)</f>
        <v>0</v>
      </c>
      <c r="AB3921">
        <f t="shared" si="247"/>
        <v>1</v>
      </c>
    </row>
    <row r="3922" spans="1:28">
      <c r="A3922">
        <v>2025</v>
      </c>
      <c r="B3922">
        <v>6</v>
      </c>
      <c r="C3922">
        <v>26</v>
      </c>
      <c r="D3922" s="4">
        <v>45835</v>
      </c>
      <c r="E3922" t="s">
        <v>28</v>
      </c>
      <c r="F3922" t="s">
        <v>4073</v>
      </c>
      <c r="G3922" t="s">
        <v>54</v>
      </c>
      <c r="H3922" t="s">
        <v>31</v>
      </c>
      <c r="I3922" t="s">
        <v>129</v>
      </c>
      <c r="J3922" t="s">
        <v>100</v>
      </c>
      <c r="K3922" t="s">
        <v>100</v>
      </c>
      <c r="L3922" t="s">
        <v>46</v>
      </c>
      <c r="M3922" t="s">
        <v>65</v>
      </c>
      <c r="N3922" t="s">
        <v>1832</v>
      </c>
      <c r="O3922">
        <v>39.8</v>
      </c>
      <c r="Q3922">
        <v>295.138461538462</v>
      </c>
      <c r="R3922">
        <v>295.138461538462</v>
      </c>
      <c r="S3922">
        <v>0</v>
      </c>
      <c r="T3922">
        <v>295.138461538462</v>
      </c>
      <c r="U3922">
        <v>172</v>
      </c>
      <c r="V3922">
        <f>SUMIF(货件明细!K:K,F3922,货件明细!AQ:AQ)</f>
        <v>0</v>
      </c>
      <c r="W3922">
        <f t="shared" si="244"/>
        <v>1</v>
      </c>
      <c r="X3922">
        <f t="shared" si="245"/>
        <v>172</v>
      </c>
      <c r="Y3922">
        <f>SUMIF(货件明细!K:K,F3922,货件明细!I:I)</f>
        <v>0</v>
      </c>
      <c r="Z3922">
        <f t="shared" si="246"/>
        <v>39.8</v>
      </c>
      <c r="AA3922">
        <f>SUMIF(货件明细!K:K,F3922,货件明细!J:J)</f>
        <v>0</v>
      </c>
      <c r="AB3922">
        <f t="shared" si="247"/>
        <v>1</v>
      </c>
    </row>
    <row r="3923" spans="1:28">
      <c r="A3923">
        <v>2025</v>
      </c>
      <c r="B3923">
        <v>6</v>
      </c>
      <c r="C3923">
        <v>26</v>
      </c>
      <c r="D3923" s="4">
        <v>45835</v>
      </c>
      <c r="E3923" t="s">
        <v>28</v>
      </c>
      <c r="F3923" t="s">
        <v>4074</v>
      </c>
      <c r="G3923" t="s">
        <v>269</v>
      </c>
      <c r="H3923" t="s">
        <v>31</v>
      </c>
      <c r="I3923" t="s">
        <v>129</v>
      </c>
      <c r="J3923" t="s">
        <v>100</v>
      </c>
      <c r="K3923" t="s">
        <v>100</v>
      </c>
      <c r="L3923" t="s">
        <v>46</v>
      </c>
      <c r="M3923" t="s">
        <v>2882</v>
      </c>
      <c r="N3923" t="s">
        <v>3135</v>
      </c>
      <c r="O3923">
        <v>20</v>
      </c>
      <c r="Q3923">
        <v>134.64</v>
      </c>
      <c r="R3923">
        <v>134.64</v>
      </c>
      <c r="S3923">
        <v>0</v>
      </c>
      <c r="T3923">
        <v>134.64</v>
      </c>
      <c r="U3923">
        <v>139</v>
      </c>
      <c r="V3923">
        <f>SUMIF(货件明细!K:K,F3923,货件明细!AQ:AQ)</f>
        <v>0</v>
      </c>
      <c r="W3923">
        <f t="shared" si="244"/>
        <v>1</v>
      </c>
      <c r="X3923">
        <f t="shared" si="245"/>
        <v>139</v>
      </c>
      <c r="Y3923">
        <f>SUMIF(货件明细!K:K,F3923,货件明细!I:I)</f>
        <v>0</v>
      </c>
      <c r="Z3923">
        <f t="shared" si="246"/>
        <v>20</v>
      </c>
      <c r="AA3923">
        <f>SUMIF(货件明细!K:K,F3923,货件明细!J:J)</f>
        <v>0</v>
      </c>
      <c r="AB3923">
        <f t="shared" si="247"/>
        <v>1</v>
      </c>
    </row>
    <row r="3924" spans="1:28">
      <c r="A3924">
        <v>2025</v>
      </c>
      <c r="B3924">
        <v>6</v>
      </c>
      <c r="C3924">
        <v>26</v>
      </c>
      <c r="D3924" s="4">
        <v>45836</v>
      </c>
      <c r="E3924" t="s">
        <v>28</v>
      </c>
      <c r="F3924" t="s">
        <v>4075</v>
      </c>
      <c r="G3924" t="s">
        <v>54</v>
      </c>
      <c r="H3924" t="s">
        <v>31</v>
      </c>
      <c r="I3924" t="s">
        <v>129</v>
      </c>
      <c r="J3924" t="s">
        <v>100</v>
      </c>
      <c r="K3924" t="s">
        <v>100</v>
      </c>
      <c r="L3924" t="s">
        <v>46</v>
      </c>
      <c r="M3924" t="s">
        <v>47</v>
      </c>
      <c r="N3924" t="s">
        <v>101</v>
      </c>
      <c r="O3924">
        <v>20</v>
      </c>
      <c r="Q3924">
        <v>168.8</v>
      </c>
      <c r="R3924">
        <v>168.8</v>
      </c>
      <c r="S3924">
        <v>0</v>
      </c>
      <c r="T3924">
        <v>168.8</v>
      </c>
      <c r="U3924">
        <v>139</v>
      </c>
      <c r="V3924">
        <f>SUMIF(货件明细!K:K,F3924,货件明细!AQ:AQ)</f>
        <v>0</v>
      </c>
      <c r="W3924">
        <f t="shared" si="244"/>
        <v>1</v>
      </c>
      <c r="X3924">
        <f t="shared" si="245"/>
        <v>139</v>
      </c>
      <c r="Y3924">
        <f>SUMIF(货件明细!K:K,F3924,货件明细!I:I)</f>
        <v>0</v>
      </c>
      <c r="Z3924">
        <f t="shared" si="246"/>
        <v>20</v>
      </c>
      <c r="AA3924">
        <f>SUMIF(货件明细!K:K,F3924,货件明细!J:J)</f>
        <v>0</v>
      </c>
      <c r="AB3924">
        <f t="shared" si="247"/>
        <v>1</v>
      </c>
    </row>
    <row r="3925" spans="1:28">
      <c r="A3925">
        <v>2025</v>
      </c>
      <c r="B3925">
        <v>6</v>
      </c>
      <c r="C3925">
        <v>26</v>
      </c>
      <c r="D3925" s="4">
        <v>45835</v>
      </c>
      <c r="E3925" t="s">
        <v>28</v>
      </c>
      <c r="F3925" t="s">
        <v>4076</v>
      </c>
      <c r="G3925" t="s">
        <v>50</v>
      </c>
      <c r="H3925" t="s">
        <v>31</v>
      </c>
      <c r="I3925" t="s">
        <v>129</v>
      </c>
      <c r="J3925" t="s">
        <v>100</v>
      </c>
      <c r="K3925" t="s">
        <v>100</v>
      </c>
      <c r="L3925" t="s">
        <v>46</v>
      </c>
      <c r="M3925" t="s">
        <v>2882</v>
      </c>
      <c r="N3925" t="s">
        <v>3135</v>
      </c>
      <c r="O3925">
        <v>20</v>
      </c>
      <c r="Q3925">
        <v>139.4</v>
      </c>
      <c r="R3925">
        <v>139.4</v>
      </c>
      <c r="S3925">
        <v>0</v>
      </c>
      <c r="T3925">
        <v>139.4</v>
      </c>
      <c r="U3925">
        <v>139</v>
      </c>
      <c r="V3925">
        <f>SUMIF(货件明细!K:K,F3925,货件明细!AQ:AQ)</f>
        <v>0</v>
      </c>
      <c r="W3925">
        <f t="shared" si="244"/>
        <v>1</v>
      </c>
      <c r="X3925">
        <f t="shared" si="245"/>
        <v>139</v>
      </c>
      <c r="Y3925">
        <f>SUMIF(货件明细!K:K,F3925,货件明细!I:I)</f>
        <v>0</v>
      </c>
      <c r="Z3925">
        <f t="shared" si="246"/>
        <v>20</v>
      </c>
      <c r="AA3925">
        <f>SUMIF(货件明细!K:K,F3925,货件明细!J:J)</f>
        <v>0</v>
      </c>
      <c r="AB3925">
        <f t="shared" si="247"/>
        <v>1</v>
      </c>
    </row>
    <row r="3926" spans="1:28">
      <c r="A3926">
        <v>2025</v>
      </c>
      <c r="B3926">
        <v>6</v>
      </c>
      <c r="C3926">
        <v>26</v>
      </c>
      <c r="D3926" s="4">
        <v>45835</v>
      </c>
      <c r="E3926" t="s">
        <v>28</v>
      </c>
      <c r="F3926" t="s">
        <v>4077</v>
      </c>
      <c r="G3926" t="s">
        <v>1563</v>
      </c>
      <c r="H3926" t="s">
        <v>71</v>
      </c>
      <c r="I3926" t="s">
        <v>129</v>
      </c>
      <c r="J3926" t="s">
        <v>100</v>
      </c>
      <c r="K3926" t="s">
        <v>58</v>
      </c>
      <c r="L3926" t="s">
        <v>46</v>
      </c>
      <c r="M3926" t="s">
        <v>264</v>
      </c>
      <c r="N3926" t="s">
        <v>4046</v>
      </c>
      <c r="O3926">
        <v>20</v>
      </c>
      <c r="Q3926">
        <v>73.44</v>
      </c>
      <c r="R3926">
        <v>73.44</v>
      </c>
      <c r="S3926">
        <v>0</v>
      </c>
      <c r="T3926">
        <v>73.44</v>
      </c>
      <c r="U3926">
        <v>139</v>
      </c>
      <c r="V3926">
        <f>SUMIF(货件明细!K:K,F3926,货件明细!AQ:AQ)</f>
        <v>0</v>
      </c>
      <c r="W3926">
        <f t="shared" si="244"/>
        <v>1</v>
      </c>
      <c r="X3926">
        <f t="shared" si="245"/>
        <v>139</v>
      </c>
      <c r="Y3926">
        <f>SUMIF(货件明细!K:K,F3926,货件明细!I:I)</f>
        <v>0</v>
      </c>
      <c r="Z3926">
        <f t="shared" si="246"/>
        <v>20</v>
      </c>
      <c r="AA3926">
        <f>SUMIF(货件明细!K:K,F3926,货件明细!J:J)</f>
        <v>0</v>
      </c>
      <c r="AB3926">
        <f t="shared" si="247"/>
        <v>1</v>
      </c>
    </row>
    <row r="3927" spans="1:28">
      <c r="A3927">
        <v>2025</v>
      </c>
      <c r="B3927">
        <v>6</v>
      </c>
      <c r="C3927">
        <v>26</v>
      </c>
      <c r="D3927" s="4">
        <v>45835</v>
      </c>
      <c r="E3927" t="s">
        <v>28</v>
      </c>
      <c r="F3927" t="s">
        <v>4078</v>
      </c>
      <c r="G3927" t="s">
        <v>267</v>
      </c>
      <c r="H3927" t="s">
        <v>71</v>
      </c>
      <c r="I3927" t="s">
        <v>129</v>
      </c>
      <c r="J3927" t="s">
        <v>100</v>
      </c>
      <c r="K3927" t="s">
        <v>58</v>
      </c>
      <c r="L3927" t="s">
        <v>46</v>
      </c>
      <c r="M3927" t="s">
        <v>2882</v>
      </c>
      <c r="N3927" t="s">
        <v>2985</v>
      </c>
      <c r="O3927">
        <v>20</v>
      </c>
      <c r="Q3927">
        <v>88.58</v>
      </c>
      <c r="R3927">
        <v>88.58</v>
      </c>
      <c r="S3927">
        <v>0</v>
      </c>
      <c r="T3927">
        <v>88.58</v>
      </c>
      <c r="U3927">
        <v>139</v>
      </c>
      <c r="V3927">
        <f>SUMIF(货件明细!K:K,F3927,货件明细!AQ:AQ)</f>
        <v>0</v>
      </c>
      <c r="W3927">
        <f t="shared" si="244"/>
        <v>1</v>
      </c>
      <c r="X3927">
        <f t="shared" si="245"/>
        <v>139</v>
      </c>
      <c r="Y3927">
        <f>SUMIF(货件明细!K:K,F3927,货件明细!I:I)</f>
        <v>0</v>
      </c>
      <c r="Z3927">
        <f t="shared" si="246"/>
        <v>20</v>
      </c>
      <c r="AA3927">
        <f>SUMIF(货件明细!K:K,F3927,货件明细!J:J)</f>
        <v>0</v>
      </c>
      <c r="AB3927">
        <f t="shared" si="247"/>
        <v>1</v>
      </c>
    </row>
    <row r="3928" spans="1:28">
      <c r="A3928">
        <v>2025</v>
      </c>
      <c r="B3928">
        <v>6</v>
      </c>
      <c r="C3928">
        <v>26</v>
      </c>
      <c r="D3928" s="4">
        <v>45835</v>
      </c>
      <c r="E3928" t="s">
        <v>28</v>
      </c>
      <c r="F3928" t="s">
        <v>4079</v>
      </c>
      <c r="G3928" t="s">
        <v>1563</v>
      </c>
      <c r="H3928" t="s">
        <v>71</v>
      </c>
      <c r="I3928" t="s">
        <v>145</v>
      </c>
      <c r="J3928" t="s">
        <v>100</v>
      </c>
      <c r="K3928" t="s">
        <v>58</v>
      </c>
      <c r="L3928" t="s">
        <v>46</v>
      </c>
      <c r="M3928" t="s">
        <v>264</v>
      </c>
      <c r="N3928" t="s">
        <v>4046</v>
      </c>
      <c r="O3928">
        <v>20.6</v>
      </c>
      <c r="Q3928">
        <v>73.44</v>
      </c>
      <c r="R3928">
        <v>73.44</v>
      </c>
      <c r="S3928">
        <v>0</v>
      </c>
      <c r="T3928">
        <v>73.44</v>
      </c>
      <c r="U3928">
        <v>84</v>
      </c>
      <c r="V3928">
        <f>SUMIF(货件明细!K:K,F3928,货件明细!AQ:AQ)</f>
        <v>0</v>
      </c>
      <c r="W3928">
        <f t="shared" si="244"/>
        <v>1</v>
      </c>
      <c r="X3928">
        <f t="shared" si="245"/>
        <v>84</v>
      </c>
      <c r="Y3928">
        <f>SUMIF(货件明细!K:K,F3928,货件明细!I:I)</f>
        <v>0</v>
      </c>
      <c r="Z3928">
        <f t="shared" si="246"/>
        <v>20.6</v>
      </c>
      <c r="AA3928">
        <f>SUMIF(货件明细!K:K,F3928,货件明细!J:J)</f>
        <v>0</v>
      </c>
      <c r="AB3928">
        <f t="shared" si="247"/>
        <v>1</v>
      </c>
    </row>
    <row r="3929" spans="1:28">
      <c r="A3929">
        <v>2025</v>
      </c>
      <c r="B3929">
        <v>6</v>
      </c>
      <c r="C3929">
        <v>26</v>
      </c>
      <c r="D3929" s="4">
        <v>45835</v>
      </c>
      <c r="E3929" t="s">
        <v>28</v>
      </c>
      <c r="F3929" t="s">
        <v>4080</v>
      </c>
      <c r="G3929" t="s">
        <v>267</v>
      </c>
      <c r="H3929" t="s">
        <v>71</v>
      </c>
      <c r="I3929" t="s">
        <v>145</v>
      </c>
      <c r="J3929" t="s">
        <v>100</v>
      </c>
      <c r="K3929" t="s">
        <v>58</v>
      </c>
      <c r="L3929" t="s">
        <v>46</v>
      </c>
      <c r="M3929" t="s">
        <v>2882</v>
      </c>
      <c r="N3929" t="s">
        <v>2985</v>
      </c>
      <c r="O3929">
        <v>20.6</v>
      </c>
      <c r="Q3929">
        <v>88.58</v>
      </c>
      <c r="R3929">
        <v>88.58</v>
      </c>
      <c r="S3929">
        <v>0</v>
      </c>
      <c r="T3929">
        <v>88.58</v>
      </c>
      <c r="U3929">
        <v>84</v>
      </c>
      <c r="V3929">
        <f>SUMIF(货件明细!K:K,F3929,货件明细!AQ:AQ)</f>
        <v>0</v>
      </c>
      <c r="W3929">
        <f t="shared" si="244"/>
        <v>1</v>
      </c>
      <c r="X3929">
        <f t="shared" si="245"/>
        <v>84</v>
      </c>
      <c r="Y3929">
        <f>SUMIF(货件明细!K:K,F3929,货件明细!I:I)</f>
        <v>0</v>
      </c>
      <c r="Z3929">
        <f t="shared" si="246"/>
        <v>20.6</v>
      </c>
      <c r="AA3929">
        <f>SUMIF(货件明细!K:K,F3929,货件明细!J:J)</f>
        <v>0</v>
      </c>
      <c r="AB3929">
        <f t="shared" si="247"/>
        <v>1</v>
      </c>
    </row>
    <row r="3930" spans="1:28">
      <c r="A3930">
        <v>2025</v>
      </c>
      <c r="B3930">
        <v>6</v>
      </c>
      <c r="C3930">
        <v>26</v>
      </c>
      <c r="D3930" s="4">
        <v>45835</v>
      </c>
      <c r="E3930" t="s">
        <v>28</v>
      </c>
      <c r="F3930" t="s">
        <v>4081</v>
      </c>
      <c r="G3930" t="s">
        <v>269</v>
      </c>
      <c r="H3930" t="s">
        <v>31</v>
      </c>
      <c r="I3930" t="s">
        <v>145</v>
      </c>
      <c r="J3930" t="s">
        <v>100</v>
      </c>
      <c r="K3930" t="s">
        <v>100</v>
      </c>
      <c r="L3930" t="s">
        <v>46</v>
      </c>
      <c r="M3930" t="s">
        <v>2882</v>
      </c>
      <c r="N3930" t="s">
        <v>3135</v>
      </c>
      <c r="O3930">
        <v>20.6</v>
      </c>
      <c r="Q3930">
        <v>134.64</v>
      </c>
      <c r="R3930">
        <v>134.64</v>
      </c>
      <c r="S3930">
        <v>0</v>
      </c>
      <c r="T3930">
        <v>134.64</v>
      </c>
      <c r="U3930">
        <v>84</v>
      </c>
      <c r="V3930">
        <f>SUMIF(货件明细!K:K,F3930,货件明细!AQ:AQ)</f>
        <v>0</v>
      </c>
      <c r="W3930">
        <f t="shared" si="244"/>
        <v>1</v>
      </c>
      <c r="X3930">
        <f t="shared" si="245"/>
        <v>84</v>
      </c>
      <c r="Y3930">
        <f>SUMIF(货件明细!K:K,F3930,货件明细!I:I)</f>
        <v>0</v>
      </c>
      <c r="Z3930">
        <f t="shared" si="246"/>
        <v>20.6</v>
      </c>
      <c r="AA3930">
        <f>SUMIF(货件明细!K:K,F3930,货件明细!J:J)</f>
        <v>0</v>
      </c>
      <c r="AB3930">
        <f t="shared" si="247"/>
        <v>1</v>
      </c>
    </row>
    <row r="3931" spans="1:28">
      <c r="A3931">
        <v>2025</v>
      </c>
      <c r="B3931">
        <v>6</v>
      </c>
      <c r="C3931">
        <v>26</v>
      </c>
      <c r="D3931" s="4">
        <v>45835</v>
      </c>
      <c r="E3931" t="s">
        <v>28</v>
      </c>
      <c r="F3931" t="s">
        <v>4082</v>
      </c>
      <c r="G3931" t="s">
        <v>50</v>
      </c>
      <c r="H3931" t="s">
        <v>31</v>
      </c>
      <c r="I3931" t="s">
        <v>145</v>
      </c>
      <c r="J3931" t="s">
        <v>100</v>
      </c>
      <c r="K3931" t="s">
        <v>100</v>
      </c>
      <c r="L3931" t="s">
        <v>46</v>
      </c>
      <c r="M3931" t="s">
        <v>2882</v>
      </c>
      <c r="N3931" t="s">
        <v>3135</v>
      </c>
      <c r="O3931">
        <v>20.6</v>
      </c>
      <c r="Q3931">
        <v>139.4</v>
      </c>
      <c r="R3931">
        <v>139.4</v>
      </c>
      <c r="S3931">
        <v>0</v>
      </c>
      <c r="T3931">
        <v>139.4</v>
      </c>
      <c r="U3931">
        <v>84</v>
      </c>
      <c r="V3931">
        <f>SUMIF(货件明细!K:K,F3931,货件明细!AQ:AQ)</f>
        <v>0</v>
      </c>
      <c r="W3931">
        <f t="shared" si="244"/>
        <v>1</v>
      </c>
      <c r="X3931">
        <f t="shared" si="245"/>
        <v>84</v>
      </c>
      <c r="Y3931">
        <f>SUMIF(货件明细!K:K,F3931,货件明细!I:I)</f>
        <v>0</v>
      </c>
      <c r="Z3931">
        <f t="shared" si="246"/>
        <v>20.6</v>
      </c>
      <c r="AA3931">
        <f>SUMIF(货件明细!K:K,F3931,货件明细!J:J)</f>
        <v>0</v>
      </c>
      <c r="AB3931">
        <f t="shared" si="247"/>
        <v>1</v>
      </c>
    </row>
    <row r="3932" spans="1:28">
      <c r="A3932">
        <v>2025</v>
      </c>
      <c r="B3932">
        <v>6</v>
      </c>
      <c r="C3932">
        <v>26</v>
      </c>
      <c r="D3932" s="4">
        <v>45836</v>
      </c>
      <c r="E3932" t="s">
        <v>28</v>
      </c>
      <c r="F3932" t="s">
        <v>4083</v>
      </c>
      <c r="G3932" t="s">
        <v>54</v>
      </c>
      <c r="H3932" t="s">
        <v>31</v>
      </c>
      <c r="I3932" t="s">
        <v>145</v>
      </c>
      <c r="J3932" t="s">
        <v>100</v>
      </c>
      <c r="K3932" t="s">
        <v>100</v>
      </c>
      <c r="L3932" t="s">
        <v>46</v>
      </c>
      <c r="M3932" t="s">
        <v>47</v>
      </c>
      <c r="N3932" t="s">
        <v>101</v>
      </c>
      <c r="O3932">
        <v>20.6</v>
      </c>
      <c r="Q3932">
        <v>168.8</v>
      </c>
      <c r="R3932">
        <v>168.8</v>
      </c>
      <c r="S3932">
        <v>0</v>
      </c>
      <c r="T3932">
        <v>168.8</v>
      </c>
      <c r="U3932">
        <v>84</v>
      </c>
      <c r="V3932">
        <f>SUMIF(货件明细!K:K,F3932,货件明细!AQ:AQ)</f>
        <v>0</v>
      </c>
      <c r="W3932">
        <f t="shared" si="244"/>
        <v>1</v>
      </c>
      <c r="X3932">
        <f t="shared" si="245"/>
        <v>84</v>
      </c>
      <c r="Y3932">
        <f>SUMIF(货件明细!K:K,F3932,货件明细!I:I)</f>
        <v>0</v>
      </c>
      <c r="Z3932">
        <f t="shared" si="246"/>
        <v>20.6</v>
      </c>
      <c r="AA3932">
        <f>SUMIF(货件明细!K:K,F3932,货件明细!J:J)</f>
        <v>0</v>
      </c>
      <c r="AB3932">
        <f t="shared" si="247"/>
        <v>1</v>
      </c>
    </row>
    <row r="3933" spans="1:28">
      <c r="A3933">
        <v>2025</v>
      </c>
      <c r="B3933">
        <v>6</v>
      </c>
      <c r="C3933">
        <v>26</v>
      </c>
      <c r="D3933" s="4">
        <v>45835</v>
      </c>
      <c r="E3933" t="s">
        <v>28</v>
      </c>
      <c r="F3933" t="s">
        <v>4084</v>
      </c>
      <c r="G3933" t="s">
        <v>50</v>
      </c>
      <c r="H3933" t="s">
        <v>31</v>
      </c>
      <c r="I3933" t="s">
        <v>145</v>
      </c>
      <c r="J3933" t="s">
        <v>100</v>
      </c>
      <c r="K3933" t="s">
        <v>100</v>
      </c>
      <c r="L3933" t="s">
        <v>46</v>
      </c>
      <c r="M3933" t="s">
        <v>2882</v>
      </c>
      <c r="N3933" t="s">
        <v>3135</v>
      </c>
      <c r="O3933">
        <v>56.75</v>
      </c>
      <c r="Q3933">
        <v>418.2</v>
      </c>
      <c r="R3933">
        <v>418.2</v>
      </c>
      <c r="S3933">
        <v>0</v>
      </c>
      <c r="T3933">
        <v>418.2</v>
      </c>
      <c r="U3933">
        <v>245</v>
      </c>
      <c r="V3933">
        <f>SUMIF(货件明细!K:K,F3933,货件明细!AQ:AQ)</f>
        <v>0</v>
      </c>
      <c r="W3933">
        <f t="shared" si="244"/>
        <v>1</v>
      </c>
      <c r="X3933">
        <f t="shared" si="245"/>
        <v>245</v>
      </c>
      <c r="Y3933">
        <f>SUMIF(货件明细!K:K,F3933,货件明细!I:I)</f>
        <v>0</v>
      </c>
      <c r="Z3933">
        <f t="shared" si="246"/>
        <v>56.75</v>
      </c>
      <c r="AA3933">
        <f>SUMIF(货件明细!K:K,F3933,货件明细!J:J)</f>
        <v>0</v>
      </c>
      <c r="AB3933">
        <f t="shared" si="247"/>
        <v>1</v>
      </c>
    </row>
    <row r="3934" spans="1:28">
      <c r="A3934">
        <v>2025</v>
      </c>
      <c r="B3934">
        <v>6</v>
      </c>
      <c r="C3934">
        <v>26</v>
      </c>
      <c r="D3934" s="4">
        <v>45835</v>
      </c>
      <c r="E3934" t="s">
        <v>28</v>
      </c>
      <c r="F3934" t="s">
        <v>4085</v>
      </c>
      <c r="G3934" t="s">
        <v>54</v>
      </c>
      <c r="H3934" t="s">
        <v>31</v>
      </c>
      <c r="I3934" t="s">
        <v>145</v>
      </c>
      <c r="J3934" t="s">
        <v>100</v>
      </c>
      <c r="K3934" t="s">
        <v>100</v>
      </c>
      <c r="L3934" t="s">
        <v>46</v>
      </c>
      <c r="M3934" t="s">
        <v>65</v>
      </c>
      <c r="N3934" t="s">
        <v>1832</v>
      </c>
      <c r="O3934">
        <v>56.75</v>
      </c>
      <c r="Q3934">
        <v>442.707692307692</v>
      </c>
      <c r="R3934">
        <v>442.707692307692</v>
      </c>
      <c r="S3934">
        <v>0</v>
      </c>
      <c r="T3934">
        <v>442.707692307692</v>
      </c>
      <c r="U3934">
        <v>245</v>
      </c>
      <c r="V3934">
        <f>SUMIF(货件明细!K:K,F3934,货件明细!AQ:AQ)</f>
        <v>0</v>
      </c>
      <c r="W3934">
        <f t="shared" si="244"/>
        <v>1</v>
      </c>
      <c r="X3934">
        <f t="shared" si="245"/>
        <v>245</v>
      </c>
      <c r="Y3934">
        <f>SUMIF(货件明细!K:K,F3934,货件明细!I:I)</f>
        <v>0</v>
      </c>
      <c r="Z3934">
        <f t="shared" si="246"/>
        <v>56.75</v>
      </c>
      <c r="AA3934">
        <f>SUMIF(货件明细!K:K,F3934,货件明细!J:J)</f>
        <v>0</v>
      </c>
      <c r="AB3934">
        <f t="shared" si="247"/>
        <v>1</v>
      </c>
    </row>
    <row r="3935" spans="1:28">
      <c r="A3935">
        <v>2025</v>
      </c>
      <c r="B3935">
        <v>6</v>
      </c>
      <c r="C3935">
        <v>26</v>
      </c>
      <c r="D3935" s="4">
        <v>45835</v>
      </c>
      <c r="E3935" t="s">
        <v>28</v>
      </c>
      <c r="F3935" t="s">
        <v>4086</v>
      </c>
      <c r="G3935" t="s">
        <v>1563</v>
      </c>
      <c r="H3935" t="s">
        <v>71</v>
      </c>
      <c r="I3935" t="s">
        <v>145</v>
      </c>
      <c r="J3935" t="s">
        <v>100</v>
      </c>
      <c r="K3935" t="s">
        <v>58</v>
      </c>
      <c r="L3935" t="s">
        <v>46</v>
      </c>
      <c r="M3935" t="s">
        <v>264</v>
      </c>
      <c r="N3935" t="s">
        <v>4046</v>
      </c>
      <c r="O3935">
        <v>56.75</v>
      </c>
      <c r="Q3935">
        <v>220.32</v>
      </c>
      <c r="R3935">
        <v>220.32</v>
      </c>
      <c r="S3935">
        <v>0</v>
      </c>
      <c r="T3935">
        <v>220.32</v>
      </c>
      <c r="U3935">
        <v>245</v>
      </c>
      <c r="V3935">
        <f>SUMIF(货件明细!K:K,F3935,货件明细!AQ:AQ)</f>
        <v>0</v>
      </c>
      <c r="W3935">
        <f t="shared" si="244"/>
        <v>1</v>
      </c>
      <c r="X3935">
        <f t="shared" si="245"/>
        <v>245</v>
      </c>
      <c r="Y3935">
        <f>SUMIF(货件明细!K:K,F3935,货件明细!I:I)</f>
        <v>0</v>
      </c>
      <c r="Z3935">
        <f t="shared" si="246"/>
        <v>56.75</v>
      </c>
      <c r="AA3935">
        <f>SUMIF(货件明细!K:K,F3935,货件明细!J:J)</f>
        <v>0</v>
      </c>
      <c r="AB3935">
        <f t="shared" si="247"/>
        <v>1</v>
      </c>
    </row>
    <row r="3936" spans="1:28">
      <c r="A3936">
        <v>2025</v>
      </c>
      <c r="B3936">
        <v>6</v>
      </c>
      <c r="C3936">
        <v>26</v>
      </c>
      <c r="D3936" s="4">
        <v>45835</v>
      </c>
      <c r="E3936" t="s">
        <v>28</v>
      </c>
      <c r="F3936" t="s">
        <v>4087</v>
      </c>
      <c r="G3936" t="s">
        <v>269</v>
      </c>
      <c r="H3936" t="s">
        <v>31</v>
      </c>
      <c r="I3936" t="s">
        <v>145</v>
      </c>
      <c r="J3936" t="s">
        <v>100</v>
      </c>
      <c r="K3936" t="s">
        <v>100</v>
      </c>
      <c r="L3936" t="s">
        <v>46</v>
      </c>
      <c r="M3936" t="s">
        <v>2882</v>
      </c>
      <c r="N3936" t="s">
        <v>3135</v>
      </c>
      <c r="O3936">
        <v>56.75</v>
      </c>
      <c r="Q3936">
        <v>403.92</v>
      </c>
      <c r="R3936">
        <v>403.92</v>
      </c>
      <c r="S3936">
        <v>0</v>
      </c>
      <c r="T3936">
        <v>403.92</v>
      </c>
      <c r="U3936">
        <v>245</v>
      </c>
      <c r="V3936">
        <f>SUMIF(货件明细!K:K,F3936,货件明细!AQ:AQ)</f>
        <v>0</v>
      </c>
      <c r="W3936">
        <f t="shared" si="244"/>
        <v>1</v>
      </c>
      <c r="X3936">
        <f t="shared" si="245"/>
        <v>245</v>
      </c>
      <c r="Y3936">
        <f>SUMIF(货件明细!K:K,F3936,货件明细!I:I)</f>
        <v>0</v>
      </c>
      <c r="Z3936">
        <f t="shared" si="246"/>
        <v>56.75</v>
      </c>
      <c r="AA3936">
        <f>SUMIF(货件明细!K:K,F3936,货件明细!J:J)</f>
        <v>0</v>
      </c>
      <c r="AB3936">
        <f t="shared" si="247"/>
        <v>1</v>
      </c>
    </row>
    <row r="3937" spans="1:28">
      <c r="A3937">
        <v>2025</v>
      </c>
      <c r="B3937">
        <v>6</v>
      </c>
      <c r="C3937">
        <v>26</v>
      </c>
      <c r="D3937" s="4">
        <v>45835</v>
      </c>
      <c r="E3937" t="s">
        <v>28</v>
      </c>
      <c r="F3937" t="s">
        <v>4088</v>
      </c>
      <c r="G3937" t="s">
        <v>267</v>
      </c>
      <c r="H3937" t="s">
        <v>71</v>
      </c>
      <c r="I3937" t="s">
        <v>145</v>
      </c>
      <c r="J3937" t="s">
        <v>100</v>
      </c>
      <c r="K3937" t="s">
        <v>58</v>
      </c>
      <c r="L3937" t="s">
        <v>46</v>
      </c>
      <c r="M3937" t="s">
        <v>2882</v>
      </c>
      <c r="N3937" t="s">
        <v>2985</v>
      </c>
      <c r="O3937">
        <v>56.75</v>
      </c>
      <c r="Q3937">
        <v>265.74</v>
      </c>
      <c r="R3937">
        <v>265.74</v>
      </c>
      <c r="S3937">
        <v>0</v>
      </c>
      <c r="T3937">
        <v>265.74</v>
      </c>
      <c r="U3937">
        <v>245</v>
      </c>
      <c r="V3937">
        <f>SUMIF(货件明细!K:K,F3937,货件明细!AQ:AQ)</f>
        <v>0</v>
      </c>
      <c r="W3937">
        <f t="shared" si="244"/>
        <v>1</v>
      </c>
      <c r="X3937">
        <f t="shared" si="245"/>
        <v>245</v>
      </c>
      <c r="Y3937">
        <f>SUMIF(货件明细!K:K,F3937,货件明细!I:I)</f>
        <v>0</v>
      </c>
      <c r="Z3937">
        <f t="shared" si="246"/>
        <v>56.75</v>
      </c>
      <c r="AA3937">
        <f>SUMIF(货件明细!K:K,F3937,货件明细!J:J)</f>
        <v>0</v>
      </c>
      <c r="AB3937">
        <f t="shared" si="247"/>
        <v>1</v>
      </c>
    </row>
    <row r="3938" spans="1:28">
      <c r="A3938">
        <v>2025</v>
      </c>
      <c r="B3938">
        <v>6</v>
      </c>
      <c r="C3938">
        <v>26</v>
      </c>
      <c r="D3938" s="4">
        <v>45835</v>
      </c>
      <c r="E3938" t="s">
        <v>28</v>
      </c>
      <c r="F3938" t="s">
        <v>4089</v>
      </c>
      <c r="G3938" t="s">
        <v>372</v>
      </c>
      <c r="H3938" t="s">
        <v>71</v>
      </c>
      <c r="I3938" t="s">
        <v>39</v>
      </c>
      <c r="J3938" t="s">
        <v>100</v>
      </c>
      <c r="K3938" t="s">
        <v>58</v>
      </c>
      <c r="L3938" t="s">
        <v>46</v>
      </c>
      <c r="M3938" t="s">
        <v>3906</v>
      </c>
      <c r="N3938" t="s">
        <v>3929</v>
      </c>
      <c r="O3938">
        <v>167.35</v>
      </c>
      <c r="Q3938">
        <v>920.7</v>
      </c>
      <c r="R3938">
        <v>920.7</v>
      </c>
      <c r="S3938">
        <v>0</v>
      </c>
      <c r="T3938">
        <v>920.7</v>
      </c>
      <c r="U3938">
        <v>396</v>
      </c>
      <c r="V3938">
        <f>SUMIF(货件明细!K:K,F3938,货件明细!AQ:AQ)</f>
        <v>0</v>
      </c>
      <c r="W3938">
        <f t="shared" si="244"/>
        <v>1</v>
      </c>
      <c r="X3938">
        <f t="shared" si="245"/>
        <v>396</v>
      </c>
      <c r="Y3938">
        <f>SUMIF(货件明细!K:K,F3938,货件明细!I:I)</f>
        <v>0</v>
      </c>
      <c r="Z3938">
        <f t="shared" si="246"/>
        <v>167.35</v>
      </c>
      <c r="AA3938">
        <f>SUMIF(货件明细!K:K,F3938,货件明细!J:J)</f>
        <v>0</v>
      </c>
      <c r="AB3938">
        <f t="shared" si="247"/>
        <v>1</v>
      </c>
    </row>
    <row r="3939" spans="1:28">
      <c r="A3939">
        <v>2025</v>
      </c>
      <c r="B3939">
        <v>6</v>
      </c>
      <c r="C3939">
        <v>26</v>
      </c>
      <c r="D3939" s="4">
        <v>45835</v>
      </c>
      <c r="E3939" t="s">
        <v>28</v>
      </c>
      <c r="F3939" t="s">
        <v>4090</v>
      </c>
      <c r="G3939" t="s">
        <v>392</v>
      </c>
      <c r="H3939" t="s">
        <v>44</v>
      </c>
      <c r="I3939" t="s">
        <v>39</v>
      </c>
      <c r="J3939" t="s">
        <v>100</v>
      </c>
      <c r="K3939" t="s">
        <v>58</v>
      </c>
      <c r="L3939" t="s">
        <v>46</v>
      </c>
      <c r="M3939" t="s">
        <v>3906</v>
      </c>
      <c r="N3939" t="s">
        <v>3925</v>
      </c>
      <c r="O3939">
        <v>167.35</v>
      </c>
      <c r="Q3939">
        <v>1258.95</v>
      </c>
      <c r="R3939">
        <v>1258.95</v>
      </c>
      <c r="S3939">
        <v>0</v>
      </c>
      <c r="T3939">
        <v>1258.95</v>
      </c>
      <c r="U3939">
        <v>396</v>
      </c>
      <c r="V3939">
        <f>SUMIF(货件明细!K:K,F3939,货件明细!AQ:AQ)</f>
        <v>0</v>
      </c>
      <c r="W3939">
        <f t="shared" si="244"/>
        <v>1</v>
      </c>
      <c r="X3939">
        <f t="shared" si="245"/>
        <v>396</v>
      </c>
      <c r="Y3939">
        <f>SUMIF(货件明细!K:K,F3939,货件明细!I:I)</f>
        <v>0</v>
      </c>
      <c r="Z3939">
        <f t="shared" si="246"/>
        <v>167.35</v>
      </c>
      <c r="AA3939">
        <f>SUMIF(货件明细!K:K,F3939,货件明细!J:J)</f>
        <v>0</v>
      </c>
      <c r="AB3939">
        <f t="shared" si="247"/>
        <v>1</v>
      </c>
    </row>
    <row r="3940" spans="1:28">
      <c r="A3940">
        <v>2025</v>
      </c>
      <c r="B3940">
        <v>6</v>
      </c>
      <c r="C3940">
        <v>26</v>
      </c>
      <c r="D3940" s="4">
        <v>45835</v>
      </c>
      <c r="E3940" t="s">
        <v>28</v>
      </c>
      <c r="F3940" t="s">
        <v>4091</v>
      </c>
      <c r="G3940" t="s">
        <v>269</v>
      </c>
      <c r="H3940" t="s">
        <v>31</v>
      </c>
      <c r="I3940" t="s">
        <v>39</v>
      </c>
      <c r="J3940" t="s">
        <v>100</v>
      </c>
      <c r="K3940" t="s">
        <v>100</v>
      </c>
      <c r="L3940" t="s">
        <v>46</v>
      </c>
      <c r="M3940" t="s">
        <v>2882</v>
      </c>
      <c r="N3940" t="s">
        <v>3338</v>
      </c>
      <c r="O3940">
        <v>152.2</v>
      </c>
      <c r="Q3940">
        <v>1577.76</v>
      </c>
      <c r="R3940">
        <v>1577.76</v>
      </c>
      <c r="S3940">
        <v>0</v>
      </c>
      <c r="T3940">
        <v>1577.76</v>
      </c>
      <c r="U3940">
        <v>360</v>
      </c>
      <c r="V3940">
        <f>SUMIF(货件明细!K:K,F3940,货件明细!AQ:AQ)</f>
        <v>0</v>
      </c>
      <c r="W3940">
        <f t="shared" si="244"/>
        <v>1</v>
      </c>
      <c r="X3940">
        <f t="shared" si="245"/>
        <v>360</v>
      </c>
      <c r="Y3940">
        <f>SUMIF(货件明细!K:K,F3940,货件明细!I:I)</f>
        <v>0</v>
      </c>
      <c r="Z3940">
        <f t="shared" si="246"/>
        <v>152.2</v>
      </c>
      <c r="AA3940">
        <f>SUMIF(货件明细!K:K,F3940,货件明细!J:J)</f>
        <v>0</v>
      </c>
      <c r="AB3940">
        <f t="shared" si="247"/>
        <v>1</v>
      </c>
    </row>
    <row r="3941" spans="1:28">
      <c r="A3941">
        <v>2025</v>
      </c>
      <c r="B3941">
        <v>6</v>
      </c>
      <c r="C3941">
        <v>26</v>
      </c>
      <c r="D3941" s="4">
        <v>45835</v>
      </c>
      <c r="E3941" t="s">
        <v>28</v>
      </c>
      <c r="F3941" t="s">
        <v>4092</v>
      </c>
      <c r="G3941" t="s">
        <v>1517</v>
      </c>
      <c r="H3941" t="s">
        <v>71</v>
      </c>
      <c r="I3941" t="s">
        <v>39</v>
      </c>
      <c r="J3941" t="s">
        <v>100</v>
      </c>
      <c r="K3941" t="s">
        <v>58</v>
      </c>
      <c r="L3941" t="s">
        <v>46</v>
      </c>
      <c r="M3941" t="s">
        <v>3906</v>
      </c>
      <c r="N3941" t="s">
        <v>3929</v>
      </c>
      <c r="O3941">
        <v>167.5</v>
      </c>
      <c r="Q3941">
        <v>739.2</v>
      </c>
      <c r="R3941">
        <v>739.2</v>
      </c>
      <c r="S3941">
        <v>0</v>
      </c>
      <c r="T3941">
        <v>739.2</v>
      </c>
      <c r="U3941">
        <v>396</v>
      </c>
      <c r="V3941">
        <f>SUMIF(货件明细!K:K,F3941,货件明细!AQ:AQ)</f>
        <v>0</v>
      </c>
      <c r="W3941">
        <f t="shared" si="244"/>
        <v>1</v>
      </c>
      <c r="X3941">
        <f t="shared" si="245"/>
        <v>396</v>
      </c>
      <c r="Y3941">
        <f>SUMIF(货件明细!K:K,F3941,货件明细!I:I)</f>
        <v>0</v>
      </c>
      <c r="Z3941">
        <f t="shared" si="246"/>
        <v>167.5</v>
      </c>
      <c r="AA3941">
        <f>SUMIF(货件明细!K:K,F3941,货件明细!J:J)</f>
        <v>0</v>
      </c>
      <c r="AB3941">
        <f t="shared" si="247"/>
        <v>1</v>
      </c>
    </row>
    <row r="3942" spans="1:28">
      <c r="A3942">
        <v>2025</v>
      </c>
      <c r="B3942">
        <v>6</v>
      </c>
      <c r="C3942">
        <v>26</v>
      </c>
      <c r="D3942" s="4">
        <v>45836</v>
      </c>
      <c r="E3942" t="s">
        <v>28</v>
      </c>
      <c r="F3942" t="s">
        <v>4093</v>
      </c>
      <c r="G3942" t="s">
        <v>50</v>
      </c>
      <c r="H3942" t="s">
        <v>31</v>
      </c>
      <c r="I3942" t="s">
        <v>39</v>
      </c>
      <c r="J3942" t="s">
        <v>100</v>
      </c>
      <c r="K3942" t="s">
        <v>100</v>
      </c>
      <c r="L3942" t="s">
        <v>46</v>
      </c>
      <c r="M3942" t="s">
        <v>47</v>
      </c>
      <c r="N3942" t="s">
        <v>226</v>
      </c>
      <c r="O3942">
        <v>106.45</v>
      </c>
      <c r="Q3942">
        <v>1144.8</v>
      </c>
      <c r="R3942">
        <v>1144.8</v>
      </c>
      <c r="S3942">
        <v>0</v>
      </c>
      <c r="T3942">
        <v>1144.8</v>
      </c>
      <c r="U3942">
        <v>252</v>
      </c>
      <c r="V3942">
        <f>SUMIF(货件明细!K:K,F3942,货件明细!AQ:AQ)</f>
        <v>0</v>
      </c>
      <c r="W3942">
        <f t="shared" si="244"/>
        <v>1</v>
      </c>
      <c r="X3942">
        <f t="shared" si="245"/>
        <v>252</v>
      </c>
      <c r="Y3942">
        <f>SUMIF(货件明细!K:K,F3942,货件明细!I:I)</f>
        <v>0</v>
      </c>
      <c r="Z3942">
        <f t="shared" si="246"/>
        <v>106.45</v>
      </c>
      <c r="AA3942">
        <f>SUMIF(货件明细!K:K,F3942,货件明细!J:J)</f>
        <v>0</v>
      </c>
      <c r="AB3942">
        <f t="shared" si="247"/>
        <v>1</v>
      </c>
    </row>
    <row r="3943" spans="1:28">
      <c r="A3943">
        <v>2025</v>
      </c>
      <c r="B3943">
        <v>6</v>
      </c>
      <c r="C3943">
        <v>26</v>
      </c>
      <c r="D3943" s="4">
        <v>45835</v>
      </c>
      <c r="E3943" t="s">
        <v>28</v>
      </c>
      <c r="F3943" t="s">
        <v>4094</v>
      </c>
      <c r="G3943" t="s">
        <v>275</v>
      </c>
      <c r="H3943" t="s">
        <v>31</v>
      </c>
      <c r="I3943" t="s">
        <v>32</v>
      </c>
      <c r="J3943" t="s">
        <v>33</v>
      </c>
      <c r="K3943" t="s">
        <v>33</v>
      </c>
      <c r="L3943" t="s">
        <v>34</v>
      </c>
      <c r="M3943" t="s">
        <v>3706</v>
      </c>
      <c r="N3943" t="s">
        <v>272</v>
      </c>
      <c r="O3943">
        <v>15.8</v>
      </c>
      <c r="Q3943">
        <v>856</v>
      </c>
      <c r="R3943">
        <v>906</v>
      </c>
      <c r="S3943">
        <v>81.77136</v>
      </c>
      <c r="T3943">
        <v>987.77136</v>
      </c>
      <c r="U3943">
        <v>66</v>
      </c>
      <c r="V3943">
        <f>SUMIF(货件明细!K:K,F3943,货件明细!AQ:AQ)</f>
        <v>0</v>
      </c>
      <c r="W3943">
        <f t="shared" si="244"/>
        <v>1</v>
      </c>
      <c r="X3943">
        <f t="shared" si="245"/>
        <v>66</v>
      </c>
      <c r="Y3943">
        <f>SUMIF(货件明细!K:K,F3943,货件明细!I:I)</f>
        <v>0</v>
      </c>
      <c r="Z3943">
        <f t="shared" si="246"/>
        <v>15.8</v>
      </c>
      <c r="AA3943">
        <f>SUMIF(货件明细!K:K,F3943,货件明细!J:J)</f>
        <v>0</v>
      </c>
      <c r="AB3943">
        <f t="shared" si="247"/>
        <v>1</v>
      </c>
    </row>
    <row r="3944" spans="1:28">
      <c r="A3944">
        <v>2025</v>
      </c>
      <c r="B3944">
        <v>6</v>
      </c>
      <c r="C3944">
        <v>26</v>
      </c>
      <c r="D3944" s="4">
        <v>45835</v>
      </c>
      <c r="E3944" t="s">
        <v>28</v>
      </c>
      <c r="F3944" t="s">
        <v>4095</v>
      </c>
      <c r="G3944" t="s">
        <v>275</v>
      </c>
      <c r="H3944" t="s">
        <v>31</v>
      </c>
      <c r="I3944" t="s">
        <v>80</v>
      </c>
      <c r="J3944" t="s">
        <v>33</v>
      </c>
      <c r="K3944" t="s">
        <v>33</v>
      </c>
      <c r="L3944" t="s">
        <v>34</v>
      </c>
      <c r="M3944" t="s">
        <v>3706</v>
      </c>
      <c r="N3944" t="s">
        <v>272</v>
      </c>
      <c r="O3944">
        <v>10.8</v>
      </c>
      <c r="Q3944">
        <v>588.5</v>
      </c>
      <c r="R3944">
        <v>638.5</v>
      </c>
      <c r="S3944">
        <v>124.77056</v>
      </c>
      <c r="T3944">
        <v>763.27056</v>
      </c>
      <c r="U3944">
        <v>107</v>
      </c>
      <c r="V3944">
        <f>SUMIF(货件明细!K:K,F3944,货件明细!AQ:AQ)</f>
        <v>0</v>
      </c>
      <c r="W3944">
        <f t="shared" si="244"/>
        <v>1</v>
      </c>
      <c r="X3944">
        <f t="shared" si="245"/>
        <v>107</v>
      </c>
      <c r="Y3944">
        <f>SUMIF(货件明细!K:K,F3944,货件明细!I:I)</f>
        <v>0</v>
      </c>
      <c r="Z3944">
        <f t="shared" si="246"/>
        <v>10.8</v>
      </c>
      <c r="AA3944">
        <f>SUMIF(货件明细!K:K,F3944,货件明细!J:J)</f>
        <v>0</v>
      </c>
      <c r="AB3944">
        <f t="shared" si="247"/>
        <v>1</v>
      </c>
    </row>
    <row r="3945" spans="1:28">
      <c r="A3945">
        <v>2025</v>
      </c>
      <c r="B3945">
        <v>6</v>
      </c>
      <c r="C3945">
        <v>26</v>
      </c>
      <c r="D3945" s="4">
        <v>45835</v>
      </c>
      <c r="E3945" t="s">
        <v>28</v>
      </c>
      <c r="F3945" t="s">
        <v>4096</v>
      </c>
      <c r="G3945" t="s">
        <v>275</v>
      </c>
      <c r="H3945" t="s">
        <v>31</v>
      </c>
      <c r="I3945" t="s">
        <v>145</v>
      </c>
      <c r="J3945" t="s">
        <v>33</v>
      </c>
      <c r="K3945" t="s">
        <v>33</v>
      </c>
      <c r="L3945" t="s">
        <v>34</v>
      </c>
      <c r="M3945" t="s">
        <v>3706</v>
      </c>
      <c r="N3945" t="s">
        <v>272</v>
      </c>
      <c r="O3945">
        <v>41.7</v>
      </c>
      <c r="Q3945">
        <v>2247</v>
      </c>
      <c r="R3945">
        <v>2297</v>
      </c>
      <c r="S3945">
        <v>419.7888</v>
      </c>
      <c r="T3945">
        <v>2716.7888</v>
      </c>
      <c r="U3945">
        <v>360</v>
      </c>
      <c r="V3945">
        <f>SUMIF(货件明细!K:K,F3945,货件明细!AQ:AQ)</f>
        <v>0</v>
      </c>
      <c r="W3945">
        <f t="shared" si="244"/>
        <v>1</v>
      </c>
      <c r="X3945">
        <f t="shared" si="245"/>
        <v>360</v>
      </c>
      <c r="Y3945">
        <f>SUMIF(货件明细!K:K,F3945,货件明细!I:I)</f>
        <v>0</v>
      </c>
      <c r="Z3945">
        <f t="shared" si="246"/>
        <v>41.7</v>
      </c>
      <c r="AA3945">
        <f>SUMIF(货件明细!K:K,F3945,货件明细!J:J)</f>
        <v>0</v>
      </c>
      <c r="AB3945">
        <f t="shared" si="247"/>
        <v>1</v>
      </c>
    </row>
    <row r="3946" spans="1:28">
      <c r="A3946">
        <v>2025</v>
      </c>
      <c r="B3946">
        <v>6</v>
      </c>
      <c r="C3946">
        <v>26</v>
      </c>
      <c r="D3946" s="4">
        <v>45835</v>
      </c>
      <c r="E3946" t="s">
        <v>28</v>
      </c>
      <c r="F3946" t="s">
        <v>4097</v>
      </c>
      <c r="G3946" t="s">
        <v>30</v>
      </c>
      <c r="H3946" t="s">
        <v>31</v>
      </c>
      <c r="I3946" t="s">
        <v>145</v>
      </c>
      <c r="J3946" t="s">
        <v>1110</v>
      </c>
      <c r="K3946" t="s">
        <v>1110</v>
      </c>
      <c r="L3946" t="s">
        <v>34</v>
      </c>
      <c r="M3946" t="s">
        <v>65</v>
      </c>
      <c r="N3946" t="s">
        <v>2860</v>
      </c>
      <c r="O3946">
        <v>20.5</v>
      </c>
      <c r="Q3946">
        <v>945</v>
      </c>
      <c r="R3946">
        <v>945</v>
      </c>
      <c r="S3946">
        <v>76.96128</v>
      </c>
      <c r="T3946">
        <v>1021.96128</v>
      </c>
      <c r="U3946">
        <v>48</v>
      </c>
      <c r="V3946">
        <f>SUMIF(货件明细!K:K,F3946,货件明细!AQ:AQ)</f>
        <v>0</v>
      </c>
      <c r="W3946">
        <f t="shared" si="244"/>
        <v>1</v>
      </c>
      <c r="X3946">
        <f t="shared" si="245"/>
        <v>48</v>
      </c>
      <c r="Y3946">
        <f>SUMIF(货件明细!K:K,F3946,货件明细!I:I)</f>
        <v>0</v>
      </c>
      <c r="Z3946">
        <f t="shared" si="246"/>
        <v>20.5</v>
      </c>
      <c r="AA3946">
        <f>SUMIF(货件明细!K:K,F3946,货件明细!J:J)</f>
        <v>0</v>
      </c>
      <c r="AB3946">
        <f t="shared" si="247"/>
        <v>1</v>
      </c>
    </row>
    <row r="3947" spans="1:28">
      <c r="A3947">
        <v>2025</v>
      </c>
      <c r="B3947">
        <v>6</v>
      </c>
      <c r="C3947">
        <v>26</v>
      </c>
      <c r="D3947" s="4">
        <v>45835</v>
      </c>
      <c r="E3947" t="s">
        <v>28</v>
      </c>
      <c r="F3947" t="s">
        <v>4098</v>
      </c>
      <c r="G3947" t="s">
        <v>591</v>
      </c>
      <c r="H3947" t="s">
        <v>31</v>
      </c>
      <c r="I3947" t="s">
        <v>39</v>
      </c>
      <c r="J3947" t="s">
        <v>1110</v>
      </c>
      <c r="K3947" t="s">
        <v>1110</v>
      </c>
      <c r="L3947" t="s">
        <v>34</v>
      </c>
      <c r="M3947" t="s">
        <v>65</v>
      </c>
      <c r="N3947" t="s">
        <v>2857</v>
      </c>
      <c r="O3947">
        <v>20.7</v>
      </c>
      <c r="Q3947">
        <v>955.5</v>
      </c>
      <c r="R3947">
        <v>955.5</v>
      </c>
      <c r="S3947">
        <v>157.4208</v>
      </c>
      <c r="T3947">
        <v>1112.9208</v>
      </c>
      <c r="U3947">
        <v>120</v>
      </c>
      <c r="V3947">
        <f>SUMIF(货件明细!K:K,F3947,货件明细!AQ:AQ)</f>
        <v>0</v>
      </c>
      <c r="W3947">
        <f t="shared" si="244"/>
        <v>1</v>
      </c>
      <c r="X3947">
        <f t="shared" si="245"/>
        <v>120</v>
      </c>
      <c r="Y3947">
        <f>SUMIF(货件明细!K:K,F3947,货件明细!I:I)</f>
        <v>0</v>
      </c>
      <c r="Z3947">
        <f t="shared" si="246"/>
        <v>20.7</v>
      </c>
      <c r="AA3947">
        <f>SUMIF(货件明细!K:K,F3947,货件明细!J:J)</f>
        <v>0</v>
      </c>
      <c r="AB3947">
        <f t="shared" si="247"/>
        <v>1</v>
      </c>
    </row>
    <row r="3948" spans="1:28">
      <c r="A3948">
        <v>2025</v>
      </c>
      <c r="B3948">
        <v>6</v>
      </c>
      <c r="C3948">
        <v>26</v>
      </c>
      <c r="D3948" s="4">
        <v>45835</v>
      </c>
      <c r="E3948" t="s">
        <v>28</v>
      </c>
      <c r="F3948" t="s">
        <v>4099</v>
      </c>
      <c r="G3948" t="s">
        <v>870</v>
      </c>
      <c r="H3948" t="s">
        <v>31</v>
      </c>
      <c r="I3948" t="s">
        <v>39</v>
      </c>
      <c r="J3948" t="s">
        <v>1110</v>
      </c>
      <c r="K3948" t="s">
        <v>1110</v>
      </c>
      <c r="L3948" t="s">
        <v>34</v>
      </c>
      <c r="M3948" t="s">
        <v>65</v>
      </c>
      <c r="N3948" t="s">
        <v>2857</v>
      </c>
      <c r="O3948">
        <v>48.65</v>
      </c>
      <c r="Q3948">
        <v>2229.5</v>
      </c>
      <c r="R3948">
        <v>2229.5</v>
      </c>
      <c r="S3948">
        <v>191.09136</v>
      </c>
      <c r="T3948">
        <v>2420.59136</v>
      </c>
      <c r="U3948">
        <v>122</v>
      </c>
      <c r="V3948">
        <f>SUMIF(货件明细!K:K,F3948,货件明细!AQ:AQ)</f>
        <v>0</v>
      </c>
      <c r="W3948">
        <f t="shared" si="244"/>
        <v>1</v>
      </c>
      <c r="X3948">
        <f t="shared" si="245"/>
        <v>122</v>
      </c>
      <c r="Y3948">
        <f>SUMIF(货件明细!K:K,F3948,货件明细!I:I)</f>
        <v>0</v>
      </c>
      <c r="Z3948">
        <f t="shared" si="246"/>
        <v>48.65</v>
      </c>
      <c r="AA3948">
        <f>SUMIF(货件明细!K:K,F3948,货件明细!J:J)</f>
        <v>0</v>
      </c>
      <c r="AB3948">
        <f t="shared" si="247"/>
        <v>1</v>
      </c>
    </row>
    <row r="3949" spans="1:28">
      <c r="A3949">
        <v>2025</v>
      </c>
      <c r="B3949">
        <v>6</v>
      </c>
      <c r="C3949">
        <v>26</v>
      </c>
      <c r="D3949" s="4">
        <v>45836</v>
      </c>
      <c r="E3949" t="s">
        <v>28</v>
      </c>
      <c r="F3949" t="s">
        <v>4100</v>
      </c>
      <c r="G3949" t="s">
        <v>50</v>
      </c>
      <c r="H3949" t="s">
        <v>31</v>
      </c>
      <c r="I3949" t="s">
        <v>96</v>
      </c>
      <c r="J3949" t="s">
        <v>45</v>
      </c>
      <c r="K3949" t="s">
        <v>100</v>
      </c>
      <c r="L3949" t="s">
        <v>46</v>
      </c>
      <c r="M3949" t="s">
        <v>2882</v>
      </c>
      <c r="N3949" t="s">
        <v>3135</v>
      </c>
      <c r="O3949">
        <v>57.7</v>
      </c>
      <c r="Q3949">
        <v>397.384615384615</v>
      </c>
      <c r="R3949">
        <v>397.384615384615</v>
      </c>
      <c r="S3949">
        <v>0</v>
      </c>
      <c r="T3949">
        <v>397.384615384615</v>
      </c>
      <c r="U3949">
        <v>261</v>
      </c>
      <c r="V3949">
        <f>SUMIF(货件明细!K:K,F3949,货件明细!AQ:AQ)</f>
        <v>0</v>
      </c>
      <c r="W3949">
        <f t="shared" si="244"/>
        <v>1</v>
      </c>
      <c r="X3949">
        <f t="shared" si="245"/>
        <v>261</v>
      </c>
      <c r="Y3949">
        <f>SUMIF(货件明细!K:K,F3949,货件明细!I:I)</f>
        <v>0</v>
      </c>
      <c r="Z3949">
        <f t="shared" si="246"/>
        <v>57.7</v>
      </c>
      <c r="AA3949">
        <f>SUMIF(货件明细!K:K,F3949,货件明细!J:J)</f>
        <v>0</v>
      </c>
      <c r="AB3949">
        <f t="shared" si="247"/>
        <v>1</v>
      </c>
    </row>
    <row r="3950" spans="1:28">
      <c r="A3950">
        <v>2025</v>
      </c>
      <c r="B3950">
        <v>6</v>
      </c>
      <c r="C3950">
        <v>26</v>
      </c>
      <c r="D3950" s="4">
        <v>45836</v>
      </c>
      <c r="E3950" t="s">
        <v>28</v>
      </c>
      <c r="F3950" t="s">
        <v>4101</v>
      </c>
      <c r="G3950" t="s">
        <v>105</v>
      </c>
      <c r="H3950" t="s">
        <v>31</v>
      </c>
      <c r="I3950" t="s">
        <v>96</v>
      </c>
      <c r="J3950" t="s">
        <v>45</v>
      </c>
      <c r="K3950" t="s">
        <v>100</v>
      </c>
      <c r="L3950" t="s">
        <v>46</v>
      </c>
      <c r="M3950" t="s">
        <v>47</v>
      </c>
      <c r="N3950" t="s">
        <v>101</v>
      </c>
      <c r="O3950">
        <v>57.7</v>
      </c>
      <c r="Q3950">
        <v>462.15</v>
      </c>
      <c r="R3950">
        <v>462.15</v>
      </c>
      <c r="S3950">
        <v>0</v>
      </c>
      <c r="T3950">
        <v>462.15</v>
      </c>
      <c r="U3950">
        <v>261</v>
      </c>
      <c r="V3950">
        <f>SUMIF(货件明细!K:K,F3950,货件明细!AQ:AQ)</f>
        <v>0</v>
      </c>
      <c r="W3950">
        <f t="shared" si="244"/>
        <v>1</v>
      </c>
      <c r="X3950">
        <f t="shared" si="245"/>
        <v>261</v>
      </c>
      <c r="Y3950">
        <f>SUMIF(货件明细!K:K,F3950,货件明细!I:I)</f>
        <v>0</v>
      </c>
      <c r="Z3950">
        <f t="shared" si="246"/>
        <v>57.7</v>
      </c>
      <c r="AA3950">
        <f>SUMIF(货件明细!K:K,F3950,货件明细!J:J)</f>
        <v>0</v>
      </c>
      <c r="AB3950">
        <f t="shared" si="247"/>
        <v>1</v>
      </c>
    </row>
    <row r="3951" spans="1:28">
      <c r="A3951">
        <v>2025</v>
      </c>
      <c r="B3951">
        <v>6</v>
      </c>
      <c r="C3951">
        <v>26</v>
      </c>
      <c r="D3951" s="4">
        <v>45836</v>
      </c>
      <c r="E3951" t="s">
        <v>28</v>
      </c>
      <c r="F3951" t="s">
        <v>4102</v>
      </c>
      <c r="G3951" t="s">
        <v>372</v>
      </c>
      <c r="H3951" t="s">
        <v>71</v>
      </c>
      <c r="I3951" t="s">
        <v>96</v>
      </c>
      <c r="J3951" t="s">
        <v>45</v>
      </c>
      <c r="K3951" t="s">
        <v>45</v>
      </c>
      <c r="L3951" t="s">
        <v>46</v>
      </c>
      <c r="M3951" t="s">
        <v>47</v>
      </c>
      <c r="N3951" t="s">
        <v>48</v>
      </c>
      <c r="O3951">
        <v>57.7</v>
      </c>
      <c r="Q3951">
        <v>455.4</v>
      </c>
      <c r="R3951">
        <v>455.4</v>
      </c>
      <c r="S3951">
        <v>0</v>
      </c>
      <c r="T3951">
        <v>455.4</v>
      </c>
      <c r="U3951">
        <v>261</v>
      </c>
      <c r="V3951">
        <f>SUMIF(货件明细!K:K,F3951,货件明细!AQ:AQ)</f>
        <v>0</v>
      </c>
      <c r="W3951">
        <f t="shared" si="244"/>
        <v>1</v>
      </c>
      <c r="X3951">
        <f t="shared" si="245"/>
        <v>261</v>
      </c>
      <c r="Y3951">
        <f>SUMIF(货件明细!K:K,F3951,货件明细!I:I)</f>
        <v>0</v>
      </c>
      <c r="Z3951">
        <f t="shared" si="246"/>
        <v>57.7</v>
      </c>
      <c r="AA3951">
        <f>SUMIF(货件明细!K:K,F3951,货件明细!J:J)</f>
        <v>0</v>
      </c>
      <c r="AB3951">
        <f t="shared" si="247"/>
        <v>1</v>
      </c>
    </row>
    <row r="3952" spans="1:28">
      <c r="A3952">
        <v>2025</v>
      </c>
      <c r="B3952">
        <v>6</v>
      </c>
      <c r="C3952">
        <v>26</v>
      </c>
      <c r="D3952" s="4">
        <v>45836</v>
      </c>
      <c r="E3952" t="s">
        <v>28</v>
      </c>
      <c r="F3952" t="s">
        <v>4103</v>
      </c>
      <c r="G3952" t="s">
        <v>74</v>
      </c>
      <c r="H3952" t="s">
        <v>44</v>
      </c>
      <c r="I3952" t="s">
        <v>96</v>
      </c>
      <c r="J3952" t="s">
        <v>45</v>
      </c>
      <c r="K3952" t="s">
        <v>45</v>
      </c>
      <c r="L3952" t="s">
        <v>46</v>
      </c>
      <c r="M3952" t="s">
        <v>2882</v>
      </c>
      <c r="N3952" t="s">
        <v>3809</v>
      </c>
      <c r="O3952">
        <v>57.7</v>
      </c>
      <c r="Q3952">
        <v>482.90625</v>
      </c>
      <c r="R3952">
        <v>482.90625</v>
      </c>
      <c r="S3952">
        <v>0</v>
      </c>
      <c r="T3952">
        <v>482.90625</v>
      </c>
      <c r="U3952">
        <v>261</v>
      </c>
      <c r="V3952">
        <f>SUMIF(货件明细!K:K,F3952,货件明细!AQ:AQ)</f>
        <v>0</v>
      </c>
      <c r="W3952">
        <f t="shared" si="244"/>
        <v>1</v>
      </c>
      <c r="X3952">
        <f t="shared" si="245"/>
        <v>261</v>
      </c>
      <c r="Y3952">
        <f>SUMIF(货件明细!K:K,F3952,货件明细!I:I)</f>
        <v>0</v>
      </c>
      <c r="Z3952">
        <f t="shared" si="246"/>
        <v>57.7</v>
      </c>
      <c r="AA3952">
        <f>SUMIF(货件明细!K:K,F3952,货件明细!J:J)</f>
        <v>0</v>
      </c>
      <c r="AB3952">
        <f t="shared" si="247"/>
        <v>1</v>
      </c>
    </row>
    <row r="3953" spans="1:28">
      <c r="A3953">
        <v>2025</v>
      </c>
      <c r="B3953">
        <v>6</v>
      </c>
      <c r="C3953">
        <v>26</v>
      </c>
      <c r="D3953" s="4">
        <v>45836</v>
      </c>
      <c r="E3953" t="s">
        <v>28</v>
      </c>
      <c r="F3953" t="s">
        <v>4104</v>
      </c>
      <c r="G3953" t="s">
        <v>263</v>
      </c>
      <c r="H3953" t="s">
        <v>44</v>
      </c>
      <c r="I3953" t="s">
        <v>96</v>
      </c>
      <c r="J3953" t="s">
        <v>45</v>
      </c>
      <c r="K3953" t="s">
        <v>45</v>
      </c>
      <c r="L3953" t="s">
        <v>46</v>
      </c>
      <c r="M3953" t="s">
        <v>2882</v>
      </c>
      <c r="N3953" t="s">
        <v>3809</v>
      </c>
      <c r="O3953">
        <v>57.7</v>
      </c>
      <c r="Q3953">
        <v>508.95</v>
      </c>
      <c r="R3953">
        <v>508.95</v>
      </c>
      <c r="S3953">
        <v>0</v>
      </c>
      <c r="T3953">
        <v>508.95</v>
      </c>
      <c r="U3953">
        <v>261</v>
      </c>
      <c r="V3953">
        <f>SUMIF(货件明细!K:K,F3953,货件明细!AQ:AQ)</f>
        <v>0</v>
      </c>
      <c r="W3953">
        <f t="shared" si="244"/>
        <v>1</v>
      </c>
      <c r="X3953">
        <f t="shared" si="245"/>
        <v>261</v>
      </c>
      <c r="Y3953">
        <f>SUMIF(货件明细!K:K,F3953,货件明细!I:I)</f>
        <v>0</v>
      </c>
      <c r="Z3953">
        <f t="shared" si="246"/>
        <v>57.7</v>
      </c>
      <c r="AA3953">
        <f>SUMIF(货件明细!K:K,F3953,货件明细!J:J)</f>
        <v>0</v>
      </c>
      <c r="AB3953">
        <f t="shared" si="247"/>
        <v>1</v>
      </c>
    </row>
    <row r="3954" spans="1:28">
      <c r="A3954">
        <v>2025</v>
      </c>
      <c r="B3954">
        <v>6</v>
      </c>
      <c r="C3954">
        <v>26</v>
      </c>
      <c r="D3954" s="4">
        <v>45836</v>
      </c>
      <c r="E3954" t="s">
        <v>28</v>
      </c>
      <c r="F3954" t="s">
        <v>4105</v>
      </c>
      <c r="G3954" t="s">
        <v>105</v>
      </c>
      <c r="H3954" t="s">
        <v>31</v>
      </c>
      <c r="I3954" t="s">
        <v>80</v>
      </c>
      <c r="J3954" t="s">
        <v>45</v>
      </c>
      <c r="K3954" t="s">
        <v>100</v>
      </c>
      <c r="L3954" t="s">
        <v>46</v>
      </c>
      <c r="M3954" t="s">
        <v>47</v>
      </c>
      <c r="N3954" t="s">
        <v>101</v>
      </c>
      <c r="O3954">
        <v>18.3</v>
      </c>
      <c r="Q3954">
        <v>154.05</v>
      </c>
      <c r="R3954">
        <v>154.05</v>
      </c>
      <c r="S3954">
        <v>0</v>
      </c>
      <c r="T3954">
        <v>154.05</v>
      </c>
      <c r="U3954">
        <v>149</v>
      </c>
      <c r="V3954">
        <f>SUMIF(货件明细!K:K,F3954,货件明细!AQ:AQ)</f>
        <v>0</v>
      </c>
      <c r="W3954">
        <f t="shared" si="244"/>
        <v>1</v>
      </c>
      <c r="X3954">
        <f t="shared" si="245"/>
        <v>149</v>
      </c>
      <c r="Y3954">
        <f>SUMIF(货件明细!K:K,F3954,货件明细!I:I)</f>
        <v>0</v>
      </c>
      <c r="Z3954">
        <f t="shared" si="246"/>
        <v>18.3</v>
      </c>
      <c r="AA3954">
        <f>SUMIF(货件明细!K:K,F3954,货件明细!J:J)</f>
        <v>0</v>
      </c>
      <c r="AB3954">
        <f t="shared" si="247"/>
        <v>1</v>
      </c>
    </row>
    <row r="3955" spans="1:28">
      <c r="A3955">
        <v>2025</v>
      </c>
      <c r="B3955">
        <v>6</v>
      </c>
      <c r="C3955">
        <v>26</v>
      </c>
      <c r="D3955" s="4">
        <v>45836</v>
      </c>
      <c r="E3955" t="s">
        <v>28</v>
      </c>
      <c r="F3955" t="s">
        <v>4106</v>
      </c>
      <c r="G3955" t="s">
        <v>372</v>
      </c>
      <c r="H3955" t="s">
        <v>71</v>
      </c>
      <c r="I3955" t="s">
        <v>80</v>
      </c>
      <c r="J3955" t="s">
        <v>45</v>
      </c>
      <c r="K3955" t="s">
        <v>45</v>
      </c>
      <c r="L3955" t="s">
        <v>46</v>
      </c>
      <c r="M3955" t="s">
        <v>65</v>
      </c>
      <c r="N3955" t="s">
        <v>2740</v>
      </c>
      <c r="O3955">
        <v>18.3</v>
      </c>
      <c r="Q3955">
        <v>150.8</v>
      </c>
      <c r="R3955">
        <v>150.8</v>
      </c>
      <c r="S3955">
        <v>0</v>
      </c>
      <c r="T3955">
        <v>150.8</v>
      </c>
      <c r="U3955">
        <v>149</v>
      </c>
      <c r="V3955">
        <f>SUMIF(货件明细!K:K,F3955,货件明细!AQ:AQ)</f>
        <v>0</v>
      </c>
      <c r="W3955">
        <f t="shared" si="244"/>
        <v>1</v>
      </c>
      <c r="X3955">
        <f t="shared" si="245"/>
        <v>149</v>
      </c>
      <c r="Y3955">
        <f>SUMIF(货件明细!K:K,F3955,货件明细!I:I)</f>
        <v>0</v>
      </c>
      <c r="Z3955">
        <f t="shared" si="246"/>
        <v>18.3</v>
      </c>
      <c r="AA3955">
        <f>SUMIF(货件明细!K:K,F3955,货件明细!J:J)</f>
        <v>0</v>
      </c>
      <c r="AB3955">
        <f t="shared" si="247"/>
        <v>1</v>
      </c>
    </row>
    <row r="3956" spans="1:28">
      <c r="A3956">
        <v>2025</v>
      </c>
      <c r="B3956">
        <v>6</v>
      </c>
      <c r="C3956">
        <v>26</v>
      </c>
      <c r="D3956" s="4">
        <v>45836</v>
      </c>
      <c r="E3956" t="s">
        <v>28</v>
      </c>
      <c r="F3956" t="s">
        <v>4107</v>
      </c>
      <c r="G3956" t="s">
        <v>50</v>
      </c>
      <c r="H3956" t="s">
        <v>31</v>
      </c>
      <c r="I3956" t="s">
        <v>80</v>
      </c>
      <c r="J3956" t="s">
        <v>45</v>
      </c>
      <c r="K3956" t="s">
        <v>100</v>
      </c>
      <c r="L3956" t="s">
        <v>46</v>
      </c>
      <c r="M3956" t="s">
        <v>2882</v>
      </c>
      <c r="N3956" t="s">
        <v>3135</v>
      </c>
      <c r="O3956">
        <v>18.3</v>
      </c>
      <c r="Q3956">
        <v>132.461538461538</v>
      </c>
      <c r="R3956">
        <v>132.461538461538</v>
      </c>
      <c r="S3956">
        <v>0</v>
      </c>
      <c r="T3956">
        <v>132.461538461538</v>
      </c>
      <c r="U3956">
        <v>149</v>
      </c>
      <c r="V3956">
        <f>SUMIF(货件明细!K:K,F3956,货件明细!AQ:AQ)</f>
        <v>0</v>
      </c>
      <c r="W3956">
        <f t="shared" si="244"/>
        <v>1</v>
      </c>
      <c r="X3956">
        <f t="shared" si="245"/>
        <v>149</v>
      </c>
      <c r="Y3956">
        <f>SUMIF(货件明细!K:K,F3956,货件明细!I:I)</f>
        <v>0</v>
      </c>
      <c r="Z3956">
        <f t="shared" si="246"/>
        <v>18.3</v>
      </c>
      <c r="AA3956">
        <f>SUMIF(货件明细!K:K,F3956,货件明细!J:J)</f>
        <v>0</v>
      </c>
      <c r="AB3956">
        <f t="shared" si="247"/>
        <v>1</v>
      </c>
    </row>
    <row r="3957" spans="1:28">
      <c r="A3957">
        <v>2025</v>
      </c>
      <c r="B3957">
        <v>6</v>
      </c>
      <c r="C3957">
        <v>26</v>
      </c>
      <c r="D3957" s="4">
        <v>45836</v>
      </c>
      <c r="E3957" t="s">
        <v>28</v>
      </c>
      <c r="F3957" t="s">
        <v>4108</v>
      </c>
      <c r="G3957" t="s">
        <v>263</v>
      </c>
      <c r="H3957" t="s">
        <v>44</v>
      </c>
      <c r="I3957" t="s">
        <v>80</v>
      </c>
      <c r="J3957" t="s">
        <v>45</v>
      </c>
      <c r="K3957" t="s">
        <v>45</v>
      </c>
      <c r="L3957" t="s">
        <v>46</v>
      </c>
      <c r="M3957" t="s">
        <v>2882</v>
      </c>
      <c r="N3957" t="s">
        <v>3809</v>
      </c>
      <c r="O3957">
        <v>18.3</v>
      </c>
      <c r="Q3957">
        <v>169.65</v>
      </c>
      <c r="R3957">
        <v>169.65</v>
      </c>
      <c r="S3957">
        <v>0</v>
      </c>
      <c r="T3957">
        <v>169.65</v>
      </c>
      <c r="U3957">
        <v>149</v>
      </c>
      <c r="V3957">
        <f>SUMIF(货件明细!K:K,F3957,货件明细!AQ:AQ)</f>
        <v>0</v>
      </c>
      <c r="W3957">
        <f t="shared" si="244"/>
        <v>1</v>
      </c>
      <c r="X3957">
        <f t="shared" si="245"/>
        <v>149</v>
      </c>
      <c r="Y3957">
        <f>SUMIF(货件明细!K:K,F3957,货件明细!I:I)</f>
        <v>0</v>
      </c>
      <c r="Z3957">
        <f t="shared" si="246"/>
        <v>18.3</v>
      </c>
      <c r="AA3957">
        <f>SUMIF(货件明细!K:K,F3957,货件明细!J:J)</f>
        <v>0</v>
      </c>
      <c r="AB3957">
        <f t="shared" si="247"/>
        <v>1</v>
      </c>
    </row>
    <row r="3958" spans="1:28">
      <c r="A3958">
        <v>2025</v>
      </c>
      <c r="B3958">
        <v>6</v>
      </c>
      <c r="C3958">
        <v>26</v>
      </c>
      <c r="D3958" s="4">
        <v>45836</v>
      </c>
      <c r="E3958" t="s">
        <v>28</v>
      </c>
      <c r="F3958" t="s">
        <v>4109</v>
      </c>
      <c r="G3958" t="s">
        <v>74</v>
      </c>
      <c r="H3958" t="s">
        <v>44</v>
      </c>
      <c r="I3958" t="s">
        <v>80</v>
      </c>
      <c r="J3958" t="s">
        <v>45</v>
      </c>
      <c r="K3958" t="s">
        <v>45</v>
      </c>
      <c r="L3958" t="s">
        <v>46</v>
      </c>
      <c r="M3958" t="s">
        <v>2882</v>
      </c>
      <c r="N3958" t="s">
        <v>3809</v>
      </c>
      <c r="O3958">
        <v>18.3</v>
      </c>
      <c r="Q3958">
        <v>160.96875</v>
      </c>
      <c r="R3958">
        <v>160.96875</v>
      </c>
      <c r="S3958">
        <v>0</v>
      </c>
      <c r="T3958">
        <v>160.96875</v>
      </c>
      <c r="U3958">
        <v>149</v>
      </c>
      <c r="V3958">
        <f>SUMIF(货件明细!K:K,F3958,货件明细!AQ:AQ)</f>
        <v>0</v>
      </c>
      <c r="W3958">
        <f t="shared" si="244"/>
        <v>1</v>
      </c>
      <c r="X3958">
        <f t="shared" si="245"/>
        <v>149</v>
      </c>
      <c r="Y3958">
        <f>SUMIF(货件明细!K:K,F3958,货件明细!I:I)</f>
        <v>0</v>
      </c>
      <c r="Z3958">
        <f t="shared" si="246"/>
        <v>18.3</v>
      </c>
      <c r="AA3958">
        <f>SUMIF(货件明细!K:K,F3958,货件明细!J:J)</f>
        <v>0</v>
      </c>
      <c r="AB3958">
        <f t="shared" si="247"/>
        <v>1</v>
      </c>
    </row>
    <row r="3959" spans="1:28">
      <c r="A3959">
        <v>2025</v>
      </c>
      <c r="B3959">
        <v>6</v>
      </c>
      <c r="C3959">
        <v>26</v>
      </c>
      <c r="D3959" s="4">
        <v>45836</v>
      </c>
      <c r="E3959" t="s">
        <v>28</v>
      </c>
      <c r="F3959" t="s">
        <v>4110</v>
      </c>
      <c r="G3959" t="s">
        <v>105</v>
      </c>
      <c r="H3959" t="s">
        <v>31</v>
      </c>
      <c r="I3959" t="s">
        <v>57</v>
      </c>
      <c r="J3959" t="s">
        <v>45</v>
      </c>
      <c r="K3959" t="s">
        <v>100</v>
      </c>
      <c r="L3959" t="s">
        <v>46</v>
      </c>
      <c r="M3959" t="s">
        <v>47</v>
      </c>
      <c r="N3959" t="s">
        <v>101</v>
      </c>
      <c r="O3959">
        <v>17.55</v>
      </c>
      <c r="Q3959">
        <v>154.05</v>
      </c>
      <c r="R3959">
        <v>154.05</v>
      </c>
      <c r="S3959">
        <v>0</v>
      </c>
      <c r="T3959">
        <v>154.05</v>
      </c>
      <c r="U3959">
        <v>151</v>
      </c>
      <c r="V3959">
        <f>SUMIF(货件明细!K:K,F3959,货件明细!AQ:AQ)</f>
        <v>0</v>
      </c>
      <c r="W3959">
        <f t="shared" si="244"/>
        <v>1</v>
      </c>
      <c r="X3959">
        <f t="shared" si="245"/>
        <v>151</v>
      </c>
      <c r="Y3959">
        <f>SUMIF(货件明细!K:K,F3959,货件明细!I:I)</f>
        <v>0</v>
      </c>
      <c r="Z3959">
        <f t="shared" si="246"/>
        <v>17.55</v>
      </c>
      <c r="AA3959">
        <f>SUMIF(货件明细!K:K,F3959,货件明细!J:J)</f>
        <v>0</v>
      </c>
      <c r="AB3959">
        <f t="shared" si="247"/>
        <v>1</v>
      </c>
    </row>
    <row r="3960" spans="1:28">
      <c r="A3960">
        <v>2025</v>
      </c>
      <c r="B3960">
        <v>6</v>
      </c>
      <c r="C3960">
        <v>26</v>
      </c>
      <c r="D3960" s="4">
        <v>45836</v>
      </c>
      <c r="E3960" t="s">
        <v>28</v>
      </c>
      <c r="F3960" t="s">
        <v>4111</v>
      </c>
      <c r="G3960" t="s">
        <v>50</v>
      </c>
      <c r="H3960" t="s">
        <v>31</v>
      </c>
      <c r="I3960" t="s">
        <v>57</v>
      </c>
      <c r="J3960" t="s">
        <v>45</v>
      </c>
      <c r="K3960" t="s">
        <v>100</v>
      </c>
      <c r="L3960" t="s">
        <v>46</v>
      </c>
      <c r="M3960" t="s">
        <v>2882</v>
      </c>
      <c r="N3960" t="s">
        <v>3135</v>
      </c>
      <c r="O3960">
        <v>17.55</v>
      </c>
      <c r="Q3960">
        <v>132.461538461538</v>
      </c>
      <c r="R3960">
        <v>132.461538461538</v>
      </c>
      <c r="S3960">
        <v>0</v>
      </c>
      <c r="T3960">
        <v>132.461538461538</v>
      </c>
      <c r="U3960">
        <v>151</v>
      </c>
      <c r="V3960">
        <f>SUMIF(货件明细!K:K,F3960,货件明细!AQ:AQ)</f>
        <v>0</v>
      </c>
      <c r="W3960">
        <f t="shared" si="244"/>
        <v>1</v>
      </c>
      <c r="X3960">
        <f t="shared" si="245"/>
        <v>151</v>
      </c>
      <c r="Y3960">
        <f>SUMIF(货件明细!K:K,F3960,货件明细!I:I)</f>
        <v>0</v>
      </c>
      <c r="Z3960">
        <f t="shared" si="246"/>
        <v>17.55</v>
      </c>
      <c r="AA3960">
        <f>SUMIF(货件明细!K:K,F3960,货件明细!J:J)</f>
        <v>0</v>
      </c>
      <c r="AB3960">
        <f t="shared" si="247"/>
        <v>1</v>
      </c>
    </row>
    <row r="3961" spans="1:28">
      <c r="A3961">
        <v>2025</v>
      </c>
      <c r="B3961">
        <v>6</v>
      </c>
      <c r="C3961">
        <v>26</v>
      </c>
      <c r="D3961" s="4">
        <v>45836</v>
      </c>
      <c r="E3961" t="s">
        <v>28</v>
      </c>
      <c r="F3961" t="s">
        <v>4112</v>
      </c>
      <c r="G3961" t="s">
        <v>263</v>
      </c>
      <c r="H3961" t="s">
        <v>44</v>
      </c>
      <c r="I3961" t="s">
        <v>57</v>
      </c>
      <c r="J3961" t="s">
        <v>45</v>
      </c>
      <c r="K3961" t="s">
        <v>45</v>
      </c>
      <c r="L3961" t="s">
        <v>46</v>
      </c>
      <c r="M3961" t="s">
        <v>2882</v>
      </c>
      <c r="N3961" t="s">
        <v>3809</v>
      </c>
      <c r="O3961">
        <v>17.55</v>
      </c>
      <c r="Q3961">
        <v>169.65</v>
      </c>
      <c r="R3961">
        <v>169.65</v>
      </c>
      <c r="S3961">
        <v>0</v>
      </c>
      <c r="T3961">
        <v>169.65</v>
      </c>
      <c r="U3961">
        <v>151</v>
      </c>
      <c r="V3961">
        <f>SUMIF(货件明细!K:K,F3961,货件明细!AQ:AQ)</f>
        <v>0</v>
      </c>
      <c r="W3961">
        <f t="shared" si="244"/>
        <v>1</v>
      </c>
      <c r="X3961">
        <f t="shared" si="245"/>
        <v>151</v>
      </c>
      <c r="Y3961">
        <f>SUMIF(货件明细!K:K,F3961,货件明细!I:I)</f>
        <v>0</v>
      </c>
      <c r="Z3961">
        <f t="shared" si="246"/>
        <v>17.55</v>
      </c>
      <c r="AA3961">
        <f>SUMIF(货件明细!K:K,F3961,货件明细!J:J)</f>
        <v>0</v>
      </c>
      <c r="AB3961">
        <f t="shared" si="247"/>
        <v>1</v>
      </c>
    </row>
    <row r="3962" spans="1:28">
      <c r="A3962">
        <v>2025</v>
      </c>
      <c r="B3962">
        <v>6</v>
      </c>
      <c r="C3962">
        <v>26</v>
      </c>
      <c r="D3962" s="4">
        <v>45836</v>
      </c>
      <c r="E3962" t="s">
        <v>28</v>
      </c>
      <c r="F3962" t="s">
        <v>4113</v>
      </c>
      <c r="G3962" t="s">
        <v>372</v>
      </c>
      <c r="H3962" t="s">
        <v>71</v>
      </c>
      <c r="I3962" t="s">
        <v>57</v>
      </c>
      <c r="J3962" t="s">
        <v>45</v>
      </c>
      <c r="K3962" t="s">
        <v>45</v>
      </c>
      <c r="L3962" t="s">
        <v>46</v>
      </c>
      <c r="M3962" t="s">
        <v>47</v>
      </c>
      <c r="N3962" t="s">
        <v>48</v>
      </c>
      <c r="O3962">
        <v>17.55</v>
      </c>
      <c r="Q3962">
        <v>151.8</v>
      </c>
      <c r="R3962">
        <v>151.8</v>
      </c>
      <c r="S3962">
        <v>0</v>
      </c>
      <c r="T3962">
        <v>151.8</v>
      </c>
      <c r="U3962">
        <v>151</v>
      </c>
      <c r="V3962">
        <f>SUMIF(货件明细!K:K,F3962,货件明细!AQ:AQ)</f>
        <v>0</v>
      </c>
      <c r="W3962">
        <f t="shared" si="244"/>
        <v>1</v>
      </c>
      <c r="X3962">
        <f t="shared" si="245"/>
        <v>151</v>
      </c>
      <c r="Y3962">
        <f>SUMIF(货件明细!K:K,F3962,货件明细!I:I)</f>
        <v>0</v>
      </c>
      <c r="Z3962">
        <f t="shared" si="246"/>
        <v>17.55</v>
      </c>
      <c r="AA3962">
        <f>SUMIF(货件明细!K:K,F3962,货件明细!J:J)</f>
        <v>0</v>
      </c>
      <c r="AB3962">
        <f t="shared" si="247"/>
        <v>1</v>
      </c>
    </row>
    <row r="3963" spans="1:28">
      <c r="A3963">
        <v>2025</v>
      </c>
      <c r="B3963">
        <v>6</v>
      </c>
      <c r="C3963">
        <v>26</v>
      </c>
      <c r="D3963" s="4">
        <v>45836</v>
      </c>
      <c r="E3963" t="s">
        <v>28</v>
      </c>
      <c r="F3963" t="s">
        <v>4114</v>
      </c>
      <c r="G3963" t="s">
        <v>74</v>
      </c>
      <c r="H3963" t="s">
        <v>44</v>
      </c>
      <c r="I3963" t="s">
        <v>57</v>
      </c>
      <c r="J3963" t="s">
        <v>45</v>
      </c>
      <c r="K3963" t="s">
        <v>45</v>
      </c>
      <c r="L3963" t="s">
        <v>46</v>
      </c>
      <c r="M3963" t="s">
        <v>2882</v>
      </c>
      <c r="N3963" t="s">
        <v>3809</v>
      </c>
      <c r="O3963">
        <v>17.55</v>
      </c>
      <c r="Q3963">
        <v>160.96875</v>
      </c>
      <c r="R3963">
        <v>160.96875</v>
      </c>
      <c r="S3963">
        <v>0</v>
      </c>
      <c r="T3963">
        <v>160.96875</v>
      </c>
      <c r="U3963">
        <v>151</v>
      </c>
      <c r="V3963">
        <f>SUMIF(货件明细!K:K,F3963,货件明细!AQ:AQ)</f>
        <v>0</v>
      </c>
      <c r="W3963">
        <f t="shared" si="244"/>
        <v>1</v>
      </c>
      <c r="X3963">
        <f t="shared" si="245"/>
        <v>151</v>
      </c>
      <c r="Y3963">
        <f>SUMIF(货件明细!K:K,F3963,货件明细!I:I)</f>
        <v>0</v>
      </c>
      <c r="Z3963">
        <f t="shared" si="246"/>
        <v>17.55</v>
      </c>
      <c r="AA3963">
        <f>SUMIF(货件明细!K:K,F3963,货件明细!J:J)</f>
        <v>0</v>
      </c>
      <c r="AB3963">
        <f t="shared" si="247"/>
        <v>1</v>
      </c>
    </row>
    <row r="3964" spans="1:28">
      <c r="A3964">
        <v>2025</v>
      </c>
      <c r="B3964">
        <v>6</v>
      </c>
      <c r="C3964">
        <v>26</v>
      </c>
      <c r="D3964" s="4">
        <v>45836</v>
      </c>
      <c r="E3964" t="s">
        <v>28</v>
      </c>
      <c r="F3964" t="s">
        <v>4115</v>
      </c>
      <c r="G3964" t="s">
        <v>114</v>
      </c>
      <c r="H3964" t="s">
        <v>44</v>
      </c>
      <c r="I3964" t="s">
        <v>32</v>
      </c>
      <c r="J3964" t="s">
        <v>45</v>
      </c>
      <c r="K3964" t="s">
        <v>45</v>
      </c>
      <c r="L3964" t="s">
        <v>46</v>
      </c>
      <c r="M3964" t="s">
        <v>47</v>
      </c>
      <c r="N3964" t="s">
        <v>48</v>
      </c>
      <c r="O3964">
        <v>22.05</v>
      </c>
      <c r="Q3964">
        <v>364.48</v>
      </c>
      <c r="R3964">
        <v>364.48</v>
      </c>
      <c r="S3964">
        <v>0</v>
      </c>
      <c r="T3964">
        <v>364.48</v>
      </c>
      <c r="U3964">
        <v>104</v>
      </c>
      <c r="V3964">
        <f>SUMIF(货件明细!K:K,F3964,货件明细!AQ:AQ)</f>
        <v>0</v>
      </c>
      <c r="W3964">
        <f t="shared" si="244"/>
        <v>1</v>
      </c>
      <c r="X3964">
        <f t="shared" si="245"/>
        <v>104</v>
      </c>
      <c r="Y3964">
        <f>SUMIF(货件明细!K:K,F3964,货件明细!I:I)</f>
        <v>0</v>
      </c>
      <c r="Z3964">
        <f t="shared" si="246"/>
        <v>22.05</v>
      </c>
      <c r="AA3964">
        <f>SUMIF(货件明细!K:K,F3964,货件明细!J:J)</f>
        <v>0</v>
      </c>
      <c r="AB3964">
        <f t="shared" si="247"/>
        <v>1</v>
      </c>
    </row>
    <row r="3965" spans="1:28">
      <c r="A3965">
        <v>2025</v>
      </c>
      <c r="B3965">
        <v>6</v>
      </c>
      <c r="C3965">
        <v>26</v>
      </c>
      <c r="D3965" s="4">
        <v>45836</v>
      </c>
      <c r="E3965" t="s">
        <v>28</v>
      </c>
      <c r="F3965" t="s">
        <v>4116</v>
      </c>
      <c r="G3965" t="s">
        <v>50</v>
      </c>
      <c r="H3965" t="s">
        <v>31</v>
      </c>
      <c r="I3965" t="s">
        <v>32</v>
      </c>
      <c r="J3965" t="s">
        <v>45</v>
      </c>
      <c r="K3965" t="s">
        <v>100</v>
      </c>
      <c r="L3965" t="s">
        <v>46</v>
      </c>
      <c r="M3965" t="s">
        <v>2882</v>
      </c>
      <c r="N3965" t="s">
        <v>3135</v>
      </c>
      <c r="O3965">
        <v>22.05</v>
      </c>
      <c r="Q3965">
        <v>264.923076923077</v>
      </c>
      <c r="R3965">
        <v>264.923076923077</v>
      </c>
      <c r="S3965">
        <v>0</v>
      </c>
      <c r="T3965">
        <v>264.923076923077</v>
      </c>
      <c r="U3965">
        <v>104</v>
      </c>
      <c r="V3965">
        <f>SUMIF(货件明细!K:K,F3965,货件明细!AQ:AQ)</f>
        <v>0</v>
      </c>
      <c r="W3965">
        <f t="shared" si="244"/>
        <v>1</v>
      </c>
      <c r="X3965">
        <f t="shared" si="245"/>
        <v>104</v>
      </c>
      <c r="Y3965">
        <f>SUMIF(货件明细!K:K,F3965,货件明细!I:I)</f>
        <v>0</v>
      </c>
      <c r="Z3965">
        <f t="shared" si="246"/>
        <v>22.05</v>
      </c>
      <c r="AA3965">
        <f>SUMIF(货件明细!K:K,F3965,货件明细!J:J)</f>
        <v>0</v>
      </c>
      <c r="AB3965">
        <f t="shared" si="247"/>
        <v>1</v>
      </c>
    </row>
    <row r="3966" spans="1:28">
      <c r="A3966">
        <v>2025</v>
      </c>
      <c r="B3966">
        <v>6</v>
      </c>
      <c r="C3966">
        <v>26</v>
      </c>
      <c r="D3966" s="4">
        <v>45836</v>
      </c>
      <c r="E3966" t="s">
        <v>28</v>
      </c>
      <c r="F3966" t="s">
        <v>4117</v>
      </c>
      <c r="G3966" t="s">
        <v>64</v>
      </c>
      <c r="H3966" t="s">
        <v>44</v>
      </c>
      <c r="I3966" t="s">
        <v>32</v>
      </c>
      <c r="J3966" t="s">
        <v>45</v>
      </c>
      <c r="K3966" t="s">
        <v>45</v>
      </c>
      <c r="L3966" t="s">
        <v>46</v>
      </c>
      <c r="M3966" t="s">
        <v>47</v>
      </c>
      <c r="N3966" t="s">
        <v>48</v>
      </c>
      <c r="O3966">
        <v>22.05</v>
      </c>
      <c r="Q3966">
        <v>359.885714285714</v>
      </c>
      <c r="R3966">
        <v>359.885714285714</v>
      </c>
      <c r="S3966">
        <v>0</v>
      </c>
      <c r="T3966">
        <v>359.885714285714</v>
      </c>
      <c r="U3966">
        <v>104</v>
      </c>
      <c r="V3966">
        <f>SUMIF(货件明细!K:K,F3966,货件明细!AQ:AQ)</f>
        <v>0</v>
      </c>
      <c r="W3966">
        <f t="shared" si="244"/>
        <v>1</v>
      </c>
      <c r="X3966">
        <f t="shared" si="245"/>
        <v>104</v>
      </c>
      <c r="Y3966">
        <f>SUMIF(货件明细!K:K,F3966,货件明细!I:I)</f>
        <v>0</v>
      </c>
      <c r="Z3966">
        <f t="shared" si="246"/>
        <v>22.05</v>
      </c>
      <c r="AA3966">
        <f>SUMIF(货件明细!K:K,F3966,货件明细!J:J)</f>
        <v>0</v>
      </c>
      <c r="AB3966">
        <f t="shared" si="247"/>
        <v>1</v>
      </c>
    </row>
    <row r="3967" spans="1:28">
      <c r="A3967">
        <v>2025</v>
      </c>
      <c r="B3967">
        <v>6</v>
      </c>
      <c r="C3967">
        <v>26</v>
      </c>
      <c r="D3967" s="4">
        <v>45836</v>
      </c>
      <c r="E3967" t="s">
        <v>28</v>
      </c>
      <c r="F3967" t="s">
        <v>4118</v>
      </c>
      <c r="G3967" t="s">
        <v>223</v>
      </c>
      <c r="H3967" t="s">
        <v>31</v>
      </c>
      <c r="I3967" t="s">
        <v>32</v>
      </c>
      <c r="J3967" t="s">
        <v>45</v>
      </c>
      <c r="K3967" t="s">
        <v>100</v>
      </c>
      <c r="L3967" t="s">
        <v>46</v>
      </c>
      <c r="M3967" t="s">
        <v>47</v>
      </c>
      <c r="N3967" t="s">
        <v>101</v>
      </c>
      <c r="O3967">
        <v>22.05</v>
      </c>
      <c r="Q3967">
        <v>318.257142857143</v>
      </c>
      <c r="R3967">
        <v>318.257142857143</v>
      </c>
      <c r="S3967">
        <v>0</v>
      </c>
      <c r="T3967">
        <v>318.257142857143</v>
      </c>
      <c r="U3967">
        <v>104</v>
      </c>
      <c r="V3967">
        <f>SUMIF(货件明细!K:K,F3967,货件明细!AQ:AQ)</f>
        <v>0</v>
      </c>
      <c r="W3967">
        <f t="shared" si="244"/>
        <v>1</v>
      </c>
      <c r="X3967">
        <f t="shared" si="245"/>
        <v>104</v>
      </c>
      <c r="Y3967">
        <f>SUMIF(货件明细!K:K,F3967,货件明细!I:I)</f>
        <v>0</v>
      </c>
      <c r="Z3967">
        <f t="shared" si="246"/>
        <v>22.05</v>
      </c>
      <c r="AA3967">
        <f>SUMIF(货件明细!K:K,F3967,货件明细!J:J)</f>
        <v>0</v>
      </c>
      <c r="AB3967">
        <f t="shared" si="247"/>
        <v>1</v>
      </c>
    </row>
    <row r="3968" spans="1:28">
      <c r="A3968">
        <v>2025</v>
      </c>
      <c r="B3968">
        <v>6</v>
      </c>
      <c r="C3968">
        <v>26</v>
      </c>
      <c r="D3968" s="4">
        <v>45836</v>
      </c>
      <c r="E3968" t="s">
        <v>28</v>
      </c>
      <c r="F3968" t="s">
        <v>4119</v>
      </c>
      <c r="G3968" t="s">
        <v>372</v>
      </c>
      <c r="H3968" t="s">
        <v>71</v>
      </c>
      <c r="I3968" t="s">
        <v>32</v>
      </c>
      <c r="J3968" t="s">
        <v>45</v>
      </c>
      <c r="K3968" t="s">
        <v>45</v>
      </c>
      <c r="L3968" t="s">
        <v>46</v>
      </c>
      <c r="M3968" t="s">
        <v>65</v>
      </c>
      <c r="N3968" t="s">
        <v>2740</v>
      </c>
      <c r="O3968">
        <v>22.05</v>
      </c>
      <c r="Q3968">
        <v>301.6</v>
      </c>
      <c r="R3968">
        <v>301.6</v>
      </c>
      <c r="S3968">
        <v>0</v>
      </c>
      <c r="T3968">
        <v>301.6</v>
      </c>
      <c r="U3968">
        <v>104</v>
      </c>
      <c r="V3968">
        <f>SUMIF(货件明细!K:K,F3968,货件明细!AQ:AQ)</f>
        <v>0</v>
      </c>
      <c r="W3968">
        <f t="shared" si="244"/>
        <v>1</v>
      </c>
      <c r="X3968">
        <f t="shared" si="245"/>
        <v>104</v>
      </c>
      <c r="Y3968">
        <f>SUMIF(货件明细!K:K,F3968,货件明细!I:I)</f>
        <v>0</v>
      </c>
      <c r="Z3968">
        <f t="shared" si="246"/>
        <v>22.05</v>
      </c>
      <c r="AA3968">
        <f>SUMIF(货件明细!K:K,F3968,货件明细!J:J)</f>
        <v>0</v>
      </c>
      <c r="AB3968">
        <f t="shared" si="247"/>
        <v>1</v>
      </c>
    </row>
    <row r="3969" spans="1:28">
      <c r="A3969">
        <v>2025</v>
      </c>
      <c r="B3969">
        <v>6</v>
      </c>
      <c r="C3969">
        <v>26</v>
      </c>
      <c r="D3969" s="4">
        <v>45836</v>
      </c>
      <c r="E3969" t="s">
        <v>28</v>
      </c>
      <c r="F3969" t="s">
        <v>4120</v>
      </c>
      <c r="G3969" t="s">
        <v>114</v>
      </c>
      <c r="H3969" t="s">
        <v>44</v>
      </c>
      <c r="I3969" t="s">
        <v>39</v>
      </c>
      <c r="J3969" t="s">
        <v>45</v>
      </c>
      <c r="K3969" t="s">
        <v>45</v>
      </c>
      <c r="L3969" t="s">
        <v>46</v>
      </c>
      <c r="M3969" t="s">
        <v>47</v>
      </c>
      <c r="N3969" t="s">
        <v>48</v>
      </c>
      <c r="O3969">
        <v>37.3</v>
      </c>
      <c r="Q3969">
        <v>546.72</v>
      </c>
      <c r="R3969">
        <v>546.72</v>
      </c>
      <c r="S3969">
        <v>0</v>
      </c>
      <c r="T3969">
        <v>546.72</v>
      </c>
      <c r="U3969">
        <v>119</v>
      </c>
      <c r="V3969">
        <f>SUMIF(货件明细!K:K,F3969,货件明细!AQ:AQ)</f>
        <v>0</v>
      </c>
      <c r="W3969">
        <f t="shared" si="244"/>
        <v>1</v>
      </c>
      <c r="X3969">
        <f t="shared" si="245"/>
        <v>119</v>
      </c>
      <c r="Y3969">
        <f>SUMIF(货件明细!K:K,F3969,货件明细!I:I)</f>
        <v>0</v>
      </c>
      <c r="Z3969">
        <f t="shared" si="246"/>
        <v>37.3</v>
      </c>
      <c r="AA3969">
        <f>SUMIF(货件明细!K:K,F3969,货件明细!J:J)</f>
        <v>0</v>
      </c>
      <c r="AB3969">
        <f t="shared" si="247"/>
        <v>1</v>
      </c>
    </row>
    <row r="3970" spans="1:28">
      <c r="A3970">
        <v>2025</v>
      </c>
      <c r="B3970">
        <v>6</v>
      </c>
      <c r="C3970">
        <v>26</v>
      </c>
      <c r="D3970" s="4">
        <v>45836</v>
      </c>
      <c r="E3970" t="s">
        <v>28</v>
      </c>
      <c r="F3970" t="s">
        <v>4121</v>
      </c>
      <c r="G3970" t="s">
        <v>50</v>
      </c>
      <c r="H3970" t="s">
        <v>31</v>
      </c>
      <c r="I3970" t="s">
        <v>39</v>
      </c>
      <c r="J3970" t="s">
        <v>45</v>
      </c>
      <c r="K3970" t="s">
        <v>100</v>
      </c>
      <c r="L3970" t="s">
        <v>46</v>
      </c>
      <c r="M3970" t="s">
        <v>2882</v>
      </c>
      <c r="N3970" t="s">
        <v>3135</v>
      </c>
      <c r="O3970">
        <v>37.3</v>
      </c>
      <c r="Q3970">
        <v>397.384615384615</v>
      </c>
      <c r="R3970">
        <v>397.384615384615</v>
      </c>
      <c r="S3970">
        <v>0</v>
      </c>
      <c r="T3970">
        <v>397.384615384615</v>
      </c>
      <c r="U3970">
        <v>119</v>
      </c>
      <c r="V3970">
        <f>SUMIF(货件明细!K:K,F3970,货件明细!AQ:AQ)</f>
        <v>0</v>
      </c>
      <c r="W3970">
        <f t="shared" ref="W3970:W4033" si="248">IF(V3970=U3970,0,1)</f>
        <v>1</v>
      </c>
      <c r="X3970">
        <f t="shared" ref="X3970:X4033" si="249">U3970</f>
        <v>119</v>
      </c>
      <c r="Y3970">
        <f>SUMIF(货件明细!K:K,F3970,货件明细!I:I)</f>
        <v>0</v>
      </c>
      <c r="Z3970">
        <f t="shared" ref="Z3970:Z4033" si="250">O3970-Y3970</f>
        <v>37.3</v>
      </c>
      <c r="AA3970">
        <f>SUMIF(货件明细!K:K,F3970,货件明细!J:J)</f>
        <v>0</v>
      </c>
      <c r="AB3970">
        <f t="shared" ref="AB3970:AB4033" si="251">IF(T3970=AA3970,0,1)</f>
        <v>1</v>
      </c>
    </row>
    <row r="3971" spans="1:28">
      <c r="A3971">
        <v>2025</v>
      </c>
      <c r="B3971">
        <v>6</v>
      </c>
      <c r="C3971">
        <v>26</v>
      </c>
      <c r="D3971" s="4">
        <v>45836</v>
      </c>
      <c r="E3971" t="s">
        <v>28</v>
      </c>
      <c r="F3971" t="s">
        <v>4122</v>
      </c>
      <c r="G3971" t="s">
        <v>372</v>
      </c>
      <c r="H3971" t="s">
        <v>71</v>
      </c>
      <c r="I3971" t="s">
        <v>39</v>
      </c>
      <c r="J3971" t="s">
        <v>45</v>
      </c>
      <c r="K3971" t="s">
        <v>45</v>
      </c>
      <c r="L3971" t="s">
        <v>46</v>
      </c>
      <c r="M3971" t="s">
        <v>65</v>
      </c>
      <c r="N3971" t="s">
        <v>2740</v>
      </c>
      <c r="O3971">
        <v>37.3</v>
      </c>
      <c r="Q3971">
        <v>452.4</v>
      </c>
      <c r="R3971">
        <v>452.4</v>
      </c>
      <c r="S3971">
        <v>0</v>
      </c>
      <c r="T3971">
        <v>452.4</v>
      </c>
      <c r="U3971">
        <v>119</v>
      </c>
      <c r="V3971">
        <f>SUMIF(货件明细!K:K,F3971,货件明细!AQ:AQ)</f>
        <v>0</v>
      </c>
      <c r="W3971">
        <f t="shared" si="248"/>
        <v>1</v>
      </c>
      <c r="X3971">
        <f t="shared" si="249"/>
        <v>119</v>
      </c>
      <c r="Y3971">
        <f>SUMIF(货件明细!K:K,F3971,货件明细!I:I)</f>
        <v>0</v>
      </c>
      <c r="Z3971">
        <f t="shared" si="250"/>
        <v>37.3</v>
      </c>
      <c r="AA3971">
        <f>SUMIF(货件明细!K:K,F3971,货件明细!J:J)</f>
        <v>0</v>
      </c>
      <c r="AB3971">
        <f t="shared" si="251"/>
        <v>1</v>
      </c>
    </row>
    <row r="3972" spans="1:28">
      <c r="A3972">
        <v>2025</v>
      </c>
      <c r="B3972">
        <v>6</v>
      </c>
      <c r="C3972">
        <v>26</v>
      </c>
      <c r="D3972" s="4">
        <v>45836</v>
      </c>
      <c r="E3972" t="s">
        <v>28</v>
      </c>
      <c r="F3972" t="s">
        <v>4123</v>
      </c>
      <c r="G3972" t="s">
        <v>223</v>
      </c>
      <c r="H3972" t="s">
        <v>31</v>
      </c>
      <c r="I3972" t="s">
        <v>39</v>
      </c>
      <c r="J3972" t="s">
        <v>45</v>
      </c>
      <c r="K3972" t="s">
        <v>100</v>
      </c>
      <c r="L3972" t="s">
        <v>46</v>
      </c>
      <c r="M3972" t="s">
        <v>47</v>
      </c>
      <c r="N3972" t="s">
        <v>101</v>
      </c>
      <c r="O3972">
        <v>37.3</v>
      </c>
      <c r="Q3972">
        <v>477.385714285714</v>
      </c>
      <c r="R3972">
        <v>477.385714285714</v>
      </c>
      <c r="S3972">
        <v>0</v>
      </c>
      <c r="T3972">
        <v>477.385714285714</v>
      </c>
      <c r="U3972">
        <v>119</v>
      </c>
      <c r="V3972">
        <f>SUMIF(货件明细!K:K,F3972,货件明细!AQ:AQ)</f>
        <v>0</v>
      </c>
      <c r="W3972">
        <f t="shared" si="248"/>
        <v>1</v>
      </c>
      <c r="X3972">
        <f t="shared" si="249"/>
        <v>119</v>
      </c>
      <c r="Y3972">
        <f>SUMIF(货件明细!K:K,F3972,货件明细!I:I)</f>
        <v>0</v>
      </c>
      <c r="Z3972">
        <f t="shared" si="250"/>
        <v>37.3</v>
      </c>
      <c r="AA3972">
        <f>SUMIF(货件明细!K:K,F3972,货件明细!J:J)</f>
        <v>0</v>
      </c>
      <c r="AB3972">
        <f t="shared" si="251"/>
        <v>1</v>
      </c>
    </row>
    <row r="3973" spans="1:28">
      <c r="A3973">
        <v>2025</v>
      </c>
      <c r="B3973">
        <v>6</v>
      </c>
      <c r="C3973">
        <v>26</v>
      </c>
      <c r="D3973" s="4">
        <v>45836</v>
      </c>
      <c r="E3973" t="s">
        <v>28</v>
      </c>
      <c r="F3973" t="s">
        <v>4124</v>
      </c>
      <c r="G3973" t="s">
        <v>64</v>
      </c>
      <c r="H3973" t="s">
        <v>44</v>
      </c>
      <c r="I3973" t="s">
        <v>39</v>
      </c>
      <c r="J3973" t="s">
        <v>45</v>
      </c>
      <c r="K3973" t="s">
        <v>45</v>
      </c>
      <c r="L3973" t="s">
        <v>46</v>
      </c>
      <c r="M3973" t="s">
        <v>47</v>
      </c>
      <c r="N3973" t="s">
        <v>48</v>
      </c>
      <c r="O3973">
        <v>37.3</v>
      </c>
      <c r="Q3973">
        <v>539.828571428571</v>
      </c>
      <c r="R3973">
        <v>539.828571428571</v>
      </c>
      <c r="S3973">
        <v>0</v>
      </c>
      <c r="T3973">
        <v>539.828571428571</v>
      </c>
      <c r="U3973">
        <v>119</v>
      </c>
      <c r="V3973">
        <f>SUMIF(货件明细!K:K,F3973,货件明细!AQ:AQ)</f>
        <v>0</v>
      </c>
      <c r="W3973">
        <f t="shared" si="248"/>
        <v>1</v>
      </c>
      <c r="X3973">
        <f t="shared" si="249"/>
        <v>119</v>
      </c>
      <c r="Y3973">
        <f>SUMIF(货件明细!K:K,F3973,货件明细!I:I)</f>
        <v>0</v>
      </c>
      <c r="Z3973">
        <f t="shared" si="250"/>
        <v>37.3</v>
      </c>
      <c r="AA3973">
        <f>SUMIF(货件明细!K:K,F3973,货件明细!J:J)</f>
        <v>0</v>
      </c>
      <c r="AB3973">
        <f t="shared" si="251"/>
        <v>1</v>
      </c>
    </row>
    <row r="3974" spans="1:28">
      <c r="A3974">
        <v>2025</v>
      </c>
      <c r="B3974">
        <v>6</v>
      </c>
      <c r="C3974">
        <v>26</v>
      </c>
      <c r="D3974" s="4">
        <v>45836</v>
      </c>
      <c r="E3974" t="s">
        <v>28</v>
      </c>
      <c r="F3974" t="s">
        <v>4125</v>
      </c>
      <c r="G3974" t="s">
        <v>50</v>
      </c>
      <c r="H3974" t="s">
        <v>31</v>
      </c>
      <c r="I3974" t="s">
        <v>145</v>
      </c>
      <c r="J3974" t="s">
        <v>45</v>
      </c>
      <c r="K3974" t="s">
        <v>100</v>
      </c>
      <c r="L3974" t="s">
        <v>46</v>
      </c>
      <c r="M3974" t="s">
        <v>2882</v>
      </c>
      <c r="N3974" t="s">
        <v>3135</v>
      </c>
      <c r="O3974">
        <v>17.1</v>
      </c>
      <c r="Q3974">
        <v>132.461538461538</v>
      </c>
      <c r="R3974">
        <v>132.461538461538</v>
      </c>
      <c r="S3974">
        <v>0</v>
      </c>
      <c r="T3974">
        <v>132.461538461538</v>
      </c>
      <c r="U3974">
        <v>114</v>
      </c>
      <c r="V3974">
        <f>SUMIF(货件明细!K:K,F3974,货件明细!AQ:AQ)</f>
        <v>0</v>
      </c>
      <c r="W3974">
        <f t="shared" si="248"/>
        <v>1</v>
      </c>
      <c r="X3974">
        <f t="shared" si="249"/>
        <v>114</v>
      </c>
      <c r="Y3974">
        <f>SUMIF(货件明细!K:K,F3974,货件明细!I:I)</f>
        <v>0</v>
      </c>
      <c r="Z3974">
        <f t="shared" si="250"/>
        <v>17.1</v>
      </c>
      <c r="AA3974">
        <f>SUMIF(货件明细!K:K,F3974,货件明细!J:J)</f>
        <v>0</v>
      </c>
      <c r="AB3974">
        <f t="shared" si="251"/>
        <v>1</v>
      </c>
    </row>
    <row r="3975" spans="1:28">
      <c r="A3975">
        <v>2025</v>
      </c>
      <c r="B3975">
        <v>6</v>
      </c>
      <c r="C3975">
        <v>26</v>
      </c>
      <c r="D3975" s="4">
        <v>45836</v>
      </c>
      <c r="E3975" t="s">
        <v>28</v>
      </c>
      <c r="F3975" t="s">
        <v>4126</v>
      </c>
      <c r="G3975" t="s">
        <v>372</v>
      </c>
      <c r="H3975" t="s">
        <v>71</v>
      </c>
      <c r="I3975" t="s">
        <v>145</v>
      </c>
      <c r="J3975" t="s">
        <v>45</v>
      </c>
      <c r="K3975" t="s">
        <v>45</v>
      </c>
      <c r="L3975" t="s">
        <v>46</v>
      </c>
      <c r="M3975" t="s">
        <v>65</v>
      </c>
      <c r="N3975" t="s">
        <v>2740</v>
      </c>
      <c r="O3975">
        <v>17.1</v>
      </c>
      <c r="Q3975">
        <v>150.8</v>
      </c>
      <c r="R3975">
        <v>150.8</v>
      </c>
      <c r="S3975">
        <v>0</v>
      </c>
      <c r="T3975">
        <v>150.8</v>
      </c>
      <c r="U3975">
        <v>114</v>
      </c>
      <c r="V3975">
        <f>SUMIF(货件明细!K:K,F3975,货件明细!AQ:AQ)</f>
        <v>0</v>
      </c>
      <c r="W3975">
        <f t="shared" si="248"/>
        <v>1</v>
      </c>
      <c r="X3975">
        <f t="shared" si="249"/>
        <v>114</v>
      </c>
      <c r="Y3975">
        <f>SUMIF(货件明细!K:K,F3975,货件明细!I:I)</f>
        <v>0</v>
      </c>
      <c r="Z3975">
        <f t="shared" si="250"/>
        <v>17.1</v>
      </c>
      <c r="AA3975">
        <f>SUMIF(货件明细!K:K,F3975,货件明细!J:J)</f>
        <v>0</v>
      </c>
      <c r="AB3975">
        <f t="shared" si="251"/>
        <v>1</v>
      </c>
    </row>
    <row r="3976" spans="1:28">
      <c r="A3976">
        <v>2025</v>
      </c>
      <c r="B3976">
        <v>6</v>
      </c>
      <c r="C3976">
        <v>26</v>
      </c>
      <c r="D3976" s="4">
        <v>45836</v>
      </c>
      <c r="E3976" t="s">
        <v>28</v>
      </c>
      <c r="F3976" t="s">
        <v>4127</v>
      </c>
      <c r="G3976" t="s">
        <v>74</v>
      </c>
      <c r="H3976" t="s">
        <v>44</v>
      </c>
      <c r="I3976" t="s">
        <v>145</v>
      </c>
      <c r="J3976" t="s">
        <v>45</v>
      </c>
      <c r="K3976" t="s">
        <v>45</v>
      </c>
      <c r="L3976" t="s">
        <v>46</v>
      </c>
      <c r="M3976" t="s">
        <v>2882</v>
      </c>
      <c r="N3976" t="s">
        <v>3809</v>
      </c>
      <c r="O3976">
        <v>17.1</v>
      </c>
      <c r="Q3976">
        <v>160.96875</v>
      </c>
      <c r="R3976">
        <v>160.96875</v>
      </c>
      <c r="S3976">
        <v>0</v>
      </c>
      <c r="T3976">
        <v>160.96875</v>
      </c>
      <c r="U3976">
        <v>114</v>
      </c>
      <c r="V3976">
        <f>SUMIF(货件明细!K:K,F3976,货件明细!AQ:AQ)</f>
        <v>0</v>
      </c>
      <c r="W3976">
        <f t="shared" si="248"/>
        <v>1</v>
      </c>
      <c r="X3976">
        <f t="shared" si="249"/>
        <v>114</v>
      </c>
      <c r="Y3976">
        <f>SUMIF(货件明细!K:K,F3976,货件明细!I:I)</f>
        <v>0</v>
      </c>
      <c r="Z3976">
        <f t="shared" si="250"/>
        <v>17.1</v>
      </c>
      <c r="AA3976">
        <f>SUMIF(货件明细!K:K,F3976,货件明细!J:J)</f>
        <v>0</v>
      </c>
      <c r="AB3976">
        <f t="shared" si="251"/>
        <v>1</v>
      </c>
    </row>
    <row r="3977" spans="1:28">
      <c r="A3977">
        <v>2025</v>
      </c>
      <c r="B3977">
        <v>6</v>
      </c>
      <c r="C3977">
        <v>26</v>
      </c>
      <c r="D3977" s="4">
        <v>45836</v>
      </c>
      <c r="E3977" t="s">
        <v>28</v>
      </c>
      <c r="F3977" t="s">
        <v>4128</v>
      </c>
      <c r="G3977" t="s">
        <v>263</v>
      </c>
      <c r="H3977" t="s">
        <v>44</v>
      </c>
      <c r="I3977" t="s">
        <v>145</v>
      </c>
      <c r="J3977" t="s">
        <v>45</v>
      </c>
      <c r="K3977" t="s">
        <v>45</v>
      </c>
      <c r="L3977" t="s">
        <v>46</v>
      </c>
      <c r="M3977" t="s">
        <v>2882</v>
      </c>
      <c r="N3977" t="s">
        <v>3809</v>
      </c>
      <c r="O3977">
        <v>17.1</v>
      </c>
      <c r="Q3977">
        <v>169.65</v>
      </c>
      <c r="R3977">
        <v>169.65</v>
      </c>
      <c r="S3977">
        <v>0</v>
      </c>
      <c r="T3977">
        <v>169.65</v>
      </c>
      <c r="U3977">
        <v>114</v>
      </c>
      <c r="V3977">
        <f>SUMIF(货件明细!K:K,F3977,货件明细!AQ:AQ)</f>
        <v>0</v>
      </c>
      <c r="W3977">
        <f t="shared" si="248"/>
        <v>1</v>
      </c>
      <c r="X3977">
        <f t="shared" si="249"/>
        <v>114</v>
      </c>
      <c r="Y3977">
        <f>SUMIF(货件明细!K:K,F3977,货件明细!I:I)</f>
        <v>0</v>
      </c>
      <c r="Z3977">
        <f t="shared" si="250"/>
        <v>17.1</v>
      </c>
      <c r="AA3977">
        <f>SUMIF(货件明细!K:K,F3977,货件明细!J:J)</f>
        <v>0</v>
      </c>
      <c r="AB3977">
        <f t="shared" si="251"/>
        <v>1</v>
      </c>
    </row>
    <row r="3978" spans="1:28">
      <c r="A3978">
        <v>2025</v>
      </c>
      <c r="B3978">
        <v>6</v>
      </c>
      <c r="C3978">
        <v>26</v>
      </c>
      <c r="D3978" s="4">
        <v>45836</v>
      </c>
      <c r="E3978" t="s">
        <v>28</v>
      </c>
      <c r="F3978" t="s">
        <v>4129</v>
      </c>
      <c r="G3978" t="s">
        <v>105</v>
      </c>
      <c r="H3978" t="s">
        <v>31</v>
      </c>
      <c r="I3978" t="s">
        <v>145</v>
      </c>
      <c r="J3978" t="s">
        <v>45</v>
      </c>
      <c r="K3978" t="s">
        <v>100</v>
      </c>
      <c r="L3978" t="s">
        <v>46</v>
      </c>
      <c r="M3978" t="s">
        <v>47</v>
      </c>
      <c r="N3978" t="s">
        <v>101</v>
      </c>
      <c r="O3978">
        <v>17.1</v>
      </c>
      <c r="Q3978">
        <v>154.05</v>
      </c>
      <c r="R3978">
        <v>154.05</v>
      </c>
      <c r="S3978">
        <v>0</v>
      </c>
      <c r="T3978">
        <v>154.05</v>
      </c>
      <c r="U3978">
        <v>114</v>
      </c>
      <c r="V3978">
        <f>SUMIF(货件明细!K:K,F3978,货件明细!AQ:AQ)</f>
        <v>0</v>
      </c>
      <c r="W3978">
        <f t="shared" si="248"/>
        <v>1</v>
      </c>
      <c r="X3978">
        <f t="shared" si="249"/>
        <v>114</v>
      </c>
      <c r="Y3978">
        <f>SUMIF(货件明细!K:K,F3978,货件明细!I:I)</f>
        <v>0</v>
      </c>
      <c r="Z3978">
        <f t="shared" si="250"/>
        <v>17.1</v>
      </c>
      <c r="AA3978">
        <f>SUMIF(货件明细!K:K,F3978,货件明细!J:J)</f>
        <v>0</v>
      </c>
      <c r="AB3978">
        <f t="shared" si="251"/>
        <v>1</v>
      </c>
    </row>
    <row r="3979" spans="1:28">
      <c r="A3979">
        <v>2025</v>
      </c>
      <c r="B3979">
        <v>6</v>
      </c>
      <c r="C3979">
        <v>26</v>
      </c>
      <c r="D3979" s="4">
        <v>45836</v>
      </c>
      <c r="E3979" t="s">
        <v>28</v>
      </c>
      <c r="F3979" t="s">
        <v>4130</v>
      </c>
      <c r="G3979" t="s">
        <v>263</v>
      </c>
      <c r="H3979" t="s">
        <v>44</v>
      </c>
      <c r="I3979" t="s">
        <v>129</v>
      </c>
      <c r="J3979" t="s">
        <v>45</v>
      </c>
      <c r="K3979" t="s">
        <v>45</v>
      </c>
      <c r="L3979" t="s">
        <v>46</v>
      </c>
      <c r="M3979" t="s">
        <v>2882</v>
      </c>
      <c r="N3979" t="s">
        <v>3809</v>
      </c>
      <c r="O3979">
        <v>15.15</v>
      </c>
      <c r="Q3979">
        <v>169.65</v>
      </c>
      <c r="R3979">
        <v>169.65</v>
      </c>
      <c r="S3979">
        <v>0</v>
      </c>
      <c r="T3979">
        <v>169.65</v>
      </c>
      <c r="U3979">
        <v>39</v>
      </c>
      <c r="V3979">
        <f>SUMIF(货件明细!K:K,F3979,货件明细!AQ:AQ)</f>
        <v>0</v>
      </c>
      <c r="W3979">
        <f t="shared" si="248"/>
        <v>1</v>
      </c>
      <c r="X3979">
        <f t="shared" si="249"/>
        <v>39</v>
      </c>
      <c r="Y3979">
        <f>SUMIF(货件明细!K:K,F3979,货件明细!I:I)</f>
        <v>0</v>
      </c>
      <c r="Z3979">
        <f t="shared" si="250"/>
        <v>15.15</v>
      </c>
      <c r="AA3979">
        <f>SUMIF(货件明细!K:K,F3979,货件明细!J:J)</f>
        <v>0</v>
      </c>
      <c r="AB3979">
        <f t="shared" si="251"/>
        <v>1</v>
      </c>
    </row>
    <row r="3980" spans="1:28">
      <c r="A3980">
        <v>2025</v>
      </c>
      <c r="B3980">
        <v>6</v>
      </c>
      <c r="C3980">
        <v>26</v>
      </c>
      <c r="D3980" s="4">
        <v>45836</v>
      </c>
      <c r="E3980" t="s">
        <v>28</v>
      </c>
      <c r="F3980" t="s">
        <v>4131</v>
      </c>
      <c r="G3980" t="s">
        <v>50</v>
      </c>
      <c r="H3980" t="s">
        <v>31</v>
      </c>
      <c r="I3980" t="s">
        <v>129</v>
      </c>
      <c r="J3980" t="s">
        <v>45</v>
      </c>
      <c r="K3980" t="s">
        <v>100</v>
      </c>
      <c r="L3980" t="s">
        <v>46</v>
      </c>
      <c r="M3980" t="s">
        <v>2882</v>
      </c>
      <c r="N3980" t="s">
        <v>3135</v>
      </c>
      <c r="O3980">
        <v>15.15</v>
      </c>
      <c r="Q3980">
        <v>132.461538461538</v>
      </c>
      <c r="R3980">
        <v>132.461538461538</v>
      </c>
      <c r="S3980">
        <v>0</v>
      </c>
      <c r="T3980">
        <v>132.461538461538</v>
      </c>
      <c r="U3980">
        <v>39</v>
      </c>
      <c r="V3980">
        <f>SUMIF(货件明细!K:K,F3980,货件明细!AQ:AQ)</f>
        <v>0</v>
      </c>
      <c r="W3980">
        <f t="shared" si="248"/>
        <v>1</v>
      </c>
      <c r="X3980">
        <f t="shared" si="249"/>
        <v>39</v>
      </c>
      <c r="Y3980">
        <f>SUMIF(货件明细!K:K,F3980,货件明细!I:I)</f>
        <v>0</v>
      </c>
      <c r="Z3980">
        <f t="shared" si="250"/>
        <v>15.15</v>
      </c>
      <c r="AA3980">
        <f>SUMIF(货件明细!K:K,F3980,货件明细!J:J)</f>
        <v>0</v>
      </c>
      <c r="AB3980">
        <f t="shared" si="251"/>
        <v>1</v>
      </c>
    </row>
    <row r="3981" spans="1:28">
      <c r="A3981">
        <v>2025</v>
      </c>
      <c r="B3981">
        <v>6</v>
      </c>
      <c r="C3981">
        <v>26</v>
      </c>
      <c r="D3981" s="4">
        <v>45836</v>
      </c>
      <c r="E3981" t="s">
        <v>28</v>
      </c>
      <c r="F3981" t="s">
        <v>4132</v>
      </c>
      <c r="G3981" t="s">
        <v>105</v>
      </c>
      <c r="H3981" t="s">
        <v>31</v>
      </c>
      <c r="I3981" t="s">
        <v>129</v>
      </c>
      <c r="J3981" t="s">
        <v>45</v>
      </c>
      <c r="K3981" t="s">
        <v>100</v>
      </c>
      <c r="L3981" t="s">
        <v>46</v>
      </c>
      <c r="M3981" t="s">
        <v>47</v>
      </c>
      <c r="N3981" t="s">
        <v>101</v>
      </c>
      <c r="O3981">
        <v>15.15</v>
      </c>
      <c r="Q3981">
        <v>154.05</v>
      </c>
      <c r="R3981">
        <v>154.05</v>
      </c>
      <c r="S3981">
        <v>0</v>
      </c>
      <c r="T3981">
        <v>154.05</v>
      </c>
      <c r="U3981">
        <v>39</v>
      </c>
      <c r="V3981">
        <f>SUMIF(货件明细!K:K,F3981,货件明细!AQ:AQ)</f>
        <v>0</v>
      </c>
      <c r="W3981">
        <f t="shared" si="248"/>
        <v>1</v>
      </c>
      <c r="X3981">
        <f t="shared" si="249"/>
        <v>39</v>
      </c>
      <c r="Y3981">
        <f>SUMIF(货件明细!K:K,F3981,货件明细!I:I)</f>
        <v>0</v>
      </c>
      <c r="Z3981">
        <f t="shared" si="250"/>
        <v>15.15</v>
      </c>
      <c r="AA3981">
        <f>SUMIF(货件明细!K:K,F3981,货件明细!J:J)</f>
        <v>0</v>
      </c>
      <c r="AB3981">
        <f t="shared" si="251"/>
        <v>1</v>
      </c>
    </row>
    <row r="3982" spans="1:28">
      <c r="A3982">
        <v>2025</v>
      </c>
      <c r="B3982">
        <v>6</v>
      </c>
      <c r="C3982">
        <v>26</v>
      </c>
      <c r="D3982" s="4">
        <v>45836</v>
      </c>
      <c r="E3982" t="s">
        <v>28</v>
      </c>
      <c r="F3982" t="s">
        <v>4133</v>
      </c>
      <c r="G3982" t="s">
        <v>74</v>
      </c>
      <c r="H3982" t="s">
        <v>44</v>
      </c>
      <c r="I3982" t="s">
        <v>129</v>
      </c>
      <c r="J3982" t="s">
        <v>45</v>
      </c>
      <c r="K3982" t="s">
        <v>45</v>
      </c>
      <c r="L3982" t="s">
        <v>46</v>
      </c>
      <c r="M3982" t="s">
        <v>2882</v>
      </c>
      <c r="N3982" t="s">
        <v>3809</v>
      </c>
      <c r="O3982">
        <v>15.15</v>
      </c>
      <c r="Q3982">
        <v>160.96875</v>
      </c>
      <c r="R3982">
        <v>160.96875</v>
      </c>
      <c r="S3982">
        <v>0</v>
      </c>
      <c r="T3982">
        <v>160.96875</v>
      </c>
      <c r="U3982">
        <v>39</v>
      </c>
      <c r="V3982">
        <f>SUMIF(货件明细!K:K,F3982,货件明细!AQ:AQ)</f>
        <v>0</v>
      </c>
      <c r="W3982">
        <f t="shared" si="248"/>
        <v>1</v>
      </c>
      <c r="X3982">
        <f t="shared" si="249"/>
        <v>39</v>
      </c>
      <c r="Y3982">
        <f>SUMIF(货件明细!K:K,F3982,货件明细!I:I)</f>
        <v>0</v>
      </c>
      <c r="Z3982">
        <f t="shared" si="250"/>
        <v>15.15</v>
      </c>
      <c r="AA3982">
        <f>SUMIF(货件明细!K:K,F3982,货件明细!J:J)</f>
        <v>0</v>
      </c>
      <c r="AB3982">
        <f t="shared" si="251"/>
        <v>1</v>
      </c>
    </row>
    <row r="3983" spans="1:28">
      <c r="A3983">
        <v>2025</v>
      </c>
      <c r="B3983">
        <v>6</v>
      </c>
      <c r="C3983">
        <v>26</v>
      </c>
      <c r="D3983" s="4">
        <v>45836</v>
      </c>
      <c r="E3983" t="s">
        <v>28</v>
      </c>
      <c r="F3983" t="s">
        <v>4134</v>
      </c>
      <c r="G3983" t="s">
        <v>372</v>
      </c>
      <c r="H3983" t="s">
        <v>71</v>
      </c>
      <c r="I3983" t="s">
        <v>129</v>
      </c>
      <c r="J3983" t="s">
        <v>45</v>
      </c>
      <c r="K3983" t="s">
        <v>45</v>
      </c>
      <c r="L3983" t="s">
        <v>46</v>
      </c>
      <c r="M3983" t="s">
        <v>65</v>
      </c>
      <c r="N3983" t="s">
        <v>2740</v>
      </c>
      <c r="O3983">
        <v>15.15</v>
      </c>
      <c r="Q3983">
        <v>150.8</v>
      </c>
      <c r="R3983">
        <v>150.8</v>
      </c>
      <c r="S3983">
        <v>0</v>
      </c>
      <c r="T3983">
        <v>150.8</v>
      </c>
      <c r="U3983">
        <v>39</v>
      </c>
      <c r="V3983">
        <f>SUMIF(货件明细!K:K,F3983,货件明细!AQ:AQ)</f>
        <v>0</v>
      </c>
      <c r="W3983">
        <f t="shared" si="248"/>
        <v>1</v>
      </c>
      <c r="X3983">
        <f t="shared" si="249"/>
        <v>39</v>
      </c>
      <c r="Y3983">
        <f>SUMIF(货件明细!K:K,F3983,货件明细!I:I)</f>
        <v>0</v>
      </c>
      <c r="Z3983">
        <f t="shared" si="250"/>
        <v>15.15</v>
      </c>
      <c r="AA3983">
        <f>SUMIF(货件明细!K:K,F3983,货件明细!J:J)</f>
        <v>0</v>
      </c>
      <c r="AB3983">
        <f t="shared" si="251"/>
        <v>1</v>
      </c>
    </row>
    <row r="3984" spans="1:28">
      <c r="A3984">
        <v>2025</v>
      </c>
      <c r="B3984">
        <v>6</v>
      </c>
      <c r="C3984">
        <v>26</v>
      </c>
      <c r="D3984" s="4">
        <v>45836</v>
      </c>
      <c r="E3984" t="s">
        <v>28</v>
      </c>
      <c r="F3984" t="s">
        <v>4135</v>
      </c>
      <c r="G3984" t="s">
        <v>74</v>
      </c>
      <c r="H3984" t="s">
        <v>44</v>
      </c>
      <c r="I3984" t="s">
        <v>129</v>
      </c>
      <c r="J3984" t="s">
        <v>45</v>
      </c>
      <c r="K3984" t="s">
        <v>45</v>
      </c>
      <c r="L3984" t="s">
        <v>46</v>
      </c>
      <c r="M3984" t="s">
        <v>2882</v>
      </c>
      <c r="N3984" t="s">
        <v>3809</v>
      </c>
      <c r="O3984">
        <v>8.7</v>
      </c>
      <c r="Q3984">
        <v>160.96875</v>
      </c>
      <c r="R3984">
        <v>160.96875</v>
      </c>
      <c r="S3984">
        <v>0</v>
      </c>
      <c r="T3984">
        <v>160.96875</v>
      </c>
      <c r="U3984">
        <v>62</v>
      </c>
      <c r="V3984">
        <f>SUMIF(货件明细!K:K,F3984,货件明细!AQ:AQ)</f>
        <v>0</v>
      </c>
      <c r="W3984">
        <f t="shared" si="248"/>
        <v>1</v>
      </c>
      <c r="X3984">
        <f t="shared" si="249"/>
        <v>62</v>
      </c>
      <c r="Y3984">
        <f>SUMIF(货件明细!K:K,F3984,货件明细!I:I)</f>
        <v>0</v>
      </c>
      <c r="Z3984">
        <f t="shared" si="250"/>
        <v>8.7</v>
      </c>
      <c r="AA3984">
        <f>SUMIF(货件明细!K:K,F3984,货件明细!J:J)</f>
        <v>0</v>
      </c>
      <c r="AB3984">
        <f t="shared" si="251"/>
        <v>1</v>
      </c>
    </row>
    <row r="3985" spans="1:28">
      <c r="A3985">
        <v>2025</v>
      </c>
      <c r="B3985">
        <v>6</v>
      </c>
      <c r="C3985">
        <v>26</v>
      </c>
      <c r="D3985" s="4">
        <v>45836</v>
      </c>
      <c r="E3985" t="s">
        <v>28</v>
      </c>
      <c r="F3985" t="s">
        <v>4136</v>
      </c>
      <c r="G3985" t="s">
        <v>372</v>
      </c>
      <c r="H3985" t="s">
        <v>71</v>
      </c>
      <c r="I3985" t="s">
        <v>129</v>
      </c>
      <c r="J3985" t="s">
        <v>45</v>
      </c>
      <c r="K3985" t="s">
        <v>45</v>
      </c>
      <c r="L3985" t="s">
        <v>46</v>
      </c>
      <c r="M3985" t="s">
        <v>47</v>
      </c>
      <c r="N3985" t="s">
        <v>48</v>
      </c>
      <c r="O3985">
        <v>8.7</v>
      </c>
      <c r="Q3985">
        <v>151.8</v>
      </c>
      <c r="R3985">
        <v>151.8</v>
      </c>
      <c r="S3985">
        <v>0</v>
      </c>
      <c r="T3985">
        <v>151.8</v>
      </c>
      <c r="U3985">
        <v>62</v>
      </c>
      <c r="V3985">
        <f>SUMIF(货件明细!K:K,F3985,货件明细!AQ:AQ)</f>
        <v>0</v>
      </c>
      <c r="W3985">
        <f t="shared" si="248"/>
        <v>1</v>
      </c>
      <c r="X3985">
        <f t="shared" si="249"/>
        <v>62</v>
      </c>
      <c r="Y3985">
        <f>SUMIF(货件明细!K:K,F3985,货件明细!I:I)</f>
        <v>0</v>
      </c>
      <c r="Z3985">
        <f t="shared" si="250"/>
        <v>8.7</v>
      </c>
      <c r="AA3985">
        <f>SUMIF(货件明细!K:K,F3985,货件明细!J:J)</f>
        <v>0</v>
      </c>
      <c r="AB3985">
        <f t="shared" si="251"/>
        <v>1</v>
      </c>
    </row>
    <row r="3986" spans="1:28">
      <c r="A3986">
        <v>2025</v>
      </c>
      <c r="B3986">
        <v>6</v>
      </c>
      <c r="C3986">
        <v>26</v>
      </c>
      <c r="D3986" s="4">
        <v>45836</v>
      </c>
      <c r="E3986" t="s">
        <v>28</v>
      </c>
      <c r="F3986" t="s">
        <v>4137</v>
      </c>
      <c r="G3986" t="s">
        <v>263</v>
      </c>
      <c r="H3986" t="s">
        <v>44</v>
      </c>
      <c r="I3986" t="s">
        <v>129</v>
      </c>
      <c r="J3986" t="s">
        <v>45</v>
      </c>
      <c r="K3986" t="s">
        <v>45</v>
      </c>
      <c r="L3986" t="s">
        <v>46</v>
      </c>
      <c r="M3986" t="s">
        <v>2882</v>
      </c>
      <c r="N3986" t="s">
        <v>3809</v>
      </c>
      <c r="O3986">
        <v>8.7</v>
      </c>
      <c r="Q3986">
        <v>169.65</v>
      </c>
      <c r="R3986">
        <v>169.65</v>
      </c>
      <c r="S3986">
        <v>0</v>
      </c>
      <c r="T3986">
        <v>169.65</v>
      </c>
      <c r="U3986">
        <v>62</v>
      </c>
      <c r="V3986">
        <f>SUMIF(货件明细!K:K,F3986,货件明细!AQ:AQ)</f>
        <v>0</v>
      </c>
      <c r="W3986">
        <f t="shared" si="248"/>
        <v>1</v>
      </c>
      <c r="X3986">
        <f t="shared" si="249"/>
        <v>62</v>
      </c>
      <c r="Y3986">
        <f>SUMIF(货件明细!K:K,F3986,货件明细!I:I)</f>
        <v>0</v>
      </c>
      <c r="Z3986">
        <f t="shared" si="250"/>
        <v>8.7</v>
      </c>
      <c r="AA3986">
        <f>SUMIF(货件明细!K:K,F3986,货件明细!J:J)</f>
        <v>0</v>
      </c>
      <c r="AB3986">
        <f t="shared" si="251"/>
        <v>1</v>
      </c>
    </row>
    <row r="3987" spans="1:28">
      <c r="A3987">
        <v>2025</v>
      </c>
      <c r="B3987">
        <v>6</v>
      </c>
      <c r="C3987">
        <v>26</v>
      </c>
      <c r="D3987" s="4">
        <v>45836</v>
      </c>
      <c r="E3987" t="s">
        <v>28</v>
      </c>
      <c r="F3987" t="s">
        <v>4138</v>
      </c>
      <c r="G3987" t="s">
        <v>50</v>
      </c>
      <c r="H3987" t="s">
        <v>31</v>
      </c>
      <c r="I3987" t="s">
        <v>129</v>
      </c>
      <c r="J3987" t="s">
        <v>45</v>
      </c>
      <c r="K3987" t="s">
        <v>100</v>
      </c>
      <c r="L3987" t="s">
        <v>46</v>
      </c>
      <c r="M3987" t="s">
        <v>2882</v>
      </c>
      <c r="N3987" t="s">
        <v>3135</v>
      </c>
      <c r="O3987">
        <v>8.7</v>
      </c>
      <c r="Q3987">
        <v>132.461538461538</v>
      </c>
      <c r="R3987">
        <v>132.461538461538</v>
      </c>
      <c r="S3987">
        <v>0</v>
      </c>
      <c r="T3987">
        <v>132.461538461538</v>
      </c>
      <c r="U3987">
        <v>62</v>
      </c>
      <c r="V3987">
        <f>SUMIF(货件明细!K:K,F3987,货件明细!AQ:AQ)</f>
        <v>0</v>
      </c>
      <c r="W3987">
        <f t="shared" si="248"/>
        <v>1</v>
      </c>
      <c r="X3987">
        <f t="shared" si="249"/>
        <v>62</v>
      </c>
      <c r="Y3987">
        <f>SUMIF(货件明细!K:K,F3987,货件明细!I:I)</f>
        <v>0</v>
      </c>
      <c r="Z3987">
        <f t="shared" si="250"/>
        <v>8.7</v>
      </c>
      <c r="AA3987">
        <f>SUMIF(货件明细!K:K,F3987,货件明细!J:J)</f>
        <v>0</v>
      </c>
      <c r="AB3987">
        <f t="shared" si="251"/>
        <v>1</v>
      </c>
    </row>
    <row r="3988" spans="1:28">
      <c r="A3988">
        <v>2025</v>
      </c>
      <c r="B3988">
        <v>6</v>
      </c>
      <c r="C3988">
        <v>26</v>
      </c>
      <c r="D3988" s="4">
        <v>45836</v>
      </c>
      <c r="E3988" t="s">
        <v>28</v>
      </c>
      <c r="F3988" t="s">
        <v>4139</v>
      </c>
      <c r="G3988" t="s">
        <v>105</v>
      </c>
      <c r="H3988" t="s">
        <v>31</v>
      </c>
      <c r="I3988" t="s">
        <v>129</v>
      </c>
      <c r="J3988" t="s">
        <v>45</v>
      </c>
      <c r="K3988" t="s">
        <v>100</v>
      </c>
      <c r="L3988" t="s">
        <v>46</v>
      </c>
      <c r="M3988" t="s">
        <v>47</v>
      </c>
      <c r="N3988" t="s">
        <v>101</v>
      </c>
      <c r="O3988">
        <v>8.7</v>
      </c>
      <c r="Q3988">
        <v>154.05</v>
      </c>
      <c r="R3988">
        <v>154.05</v>
      </c>
      <c r="S3988">
        <v>0</v>
      </c>
      <c r="T3988">
        <v>154.05</v>
      </c>
      <c r="U3988">
        <v>62</v>
      </c>
      <c r="V3988">
        <f>SUMIF(货件明细!K:K,F3988,货件明细!AQ:AQ)</f>
        <v>0</v>
      </c>
      <c r="W3988">
        <f t="shared" si="248"/>
        <v>1</v>
      </c>
      <c r="X3988">
        <f t="shared" si="249"/>
        <v>62</v>
      </c>
      <c r="Y3988">
        <f>SUMIF(货件明细!K:K,F3988,货件明细!I:I)</f>
        <v>0</v>
      </c>
      <c r="Z3988">
        <f t="shared" si="250"/>
        <v>8.7</v>
      </c>
      <c r="AA3988">
        <f>SUMIF(货件明细!K:K,F3988,货件明细!J:J)</f>
        <v>0</v>
      </c>
      <c r="AB3988">
        <f t="shared" si="251"/>
        <v>1</v>
      </c>
    </row>
    <row r="3989" spans="1:28">
      <c r="A3989">
        <v>2025</v>
      </c>
      <c r="B3989">
        <v>6</v>
      </c>
      <c r="C3989">
        <v>26</v>
      </c>
      <c r="D3989" s="4">
        <v>45836</v>
      </c>
      <c r="E3989" t="s">
        <v>28</v>
      </c>
      <c r="F3989" t="s">
        <v>4140</v>
      </c>
      <c r="G3989" t="s">
        <v>223</v>
      </c>
      <c r="H3989" t="s">
        <v>31</v>
      </c>
      <c r="I3989" t="s">
        <v>111</v>
      </c>
      <c r="J3989" t="s">
        <v>45</v>
      </c>
      <c r="K3989" t="s">
        <v>100</v>
      </c>
      <c r="L3989" t="s">
        <v>46</v>
      </c>
      <c r="M3989" t="s">
        <v>47</v>
      </c>
      <c r="N3989" t="s">
        <v>101</v>
      </c>
      <c r="O3989">
        <v>30.25</v>
      </c>
      <c r="Q3989">
        <v>318.257142857143</v>
      </c>
      <c r="R3989">
        <v>318.257142857143</v>
      </c>
      <c r="S3989">
        <v>0</v>
      </c>
      <c r="T3989">
        <v>318.257142857143</v>
      </c>
      <c r="U3989">
        <v>204</v>
      </c>
      <c r="V3989">
        <f>SUMIF(货件明细!K:K,F3989,货件明细!AQ:AQ)</f>
        <v>0</v>
      </c>
      <c r="W3989">
        <f t="shared" si="248"/>
        <v>1</v>
      </c>
      <c r="X3989">
        <f t="shared" si="249"/>
        <v>204</v>
      </c>
      <c r="Y3989">
        <f>SUMIF(货件明细!K:K,F3989,货件明细!I:I)</f>
        <v>0</v>
      </c>
      <c r="Z3989">
        <f t="shared" si="250"/>
        <v>30.25</v>
      </c>
      <c r="AA3989">
        <f>SUMIF(货件明细!K:K,F3989,货件明细!J:J)</f>
        <v>0</v>
      </c>
      <c r="AB3989">
        <f t="shared" si="251"/>
        <v>1</v>
      </c>
    </row>
    <row r="3990" spans="1:28">
      <c r="A3990">
        <v>2025</v>
      </c>
      <c r="B3990">
        <v>6</v>
      </c>
      <c r="C3990">
        <v>26</v>
      </c>
      <c r="D3990" s="4">
        <v>45836</v>
      </c>
      <c r="E3990" t="s">
        <v>28</v>
      </c>
      <c r="F3990" t="s">
        <v>4141</v>
      </c>
      <c r="G3990" t="s">
        <v>369</v>
      </c>
      <c r="H3990" t="s">
        <v>31</v>
      </c>
      <c r="I3990" t="s">
        <v>111</v>
      </c>
      <c r="J3990" t="s">
        <v>45</v>
      </c>
      <c r="K3990" t="s">
        <v>100</v>
      </c>
      <c r="L3990" t="s">
        <v>46</v>
      </c>
      <c r="M3990" t="s">
        <v>47</v>
      </c>
      <c r="N3990" t="s">
        <v>101</v>
      </c>
      <c r="O3990">
        <v>30.25</v>
      </c>
      <c r="Q3990">
        <v>304.2</v>
      </c>
      <c r="R3990">
        <v>304.2</v>
      </c>
      <c r="S3990">
        <v>0</v>
      </c>
      <c r="T3990">
        <v>304.2</v>
      </c>
      <c r="U3990">
        <v>204</v>
      </c>
      <c r="V3990">
        <f>SUMIF(货件明细!K:K,F3990,货件明细!AQ:AQ)</f>
        <v>0</v>
      </c>
      <c r="W3990">
        <f t="shared" si="248"/>
        <v>1</v>
      </c>
      <c r="X3990">
        <f t="shared" si="249"/>
        <v>204</v>
      </c>
      <c r="Y3990">
        <f>SUMIF(货件明细!K:K,F3990,货件明细!I:I)</f>
        <v>0</v>
      </c>
      <c r="Z3990">
        <f t="shared" si="250"/>
        <v>30.25</v>
      </c>
      <c r="AA3990">
        <f>SUMIF(货件明细!K:K,F3990,货件明细!J:J)</f>
        <v>0</v>
      </c>
      <c r="AB3990">
        <f t="shared" si="251"/>
        <v>1</v>
      </c>
    </row>
    <row r="3991" spans="1:28">
      <c r="A3991">
        <v>2025</v>
      </c>
      <c r="B3991">
        <v>6</v>
      </c>
      <c r="C3991">
        <v>26</v>
      </c>
      <c r="D3991" s="4">
        <v>45836</v>
      </c>
      <c r="E3991" t="s">
        <v>28</v>
      </c>
      <c r="F3991" t="s">
        <v>4142</v>
      </c>
      <c r="G3991" t="s">
        <v>372</v>
      </c>
      <c r="H3991" t="s">
        <v>71</v>
      </c>
      <c r="I3991" t="s">
        <v>111</v>
      </c>
      <c r="J3991" t="s">
        <v>45</v>
      </c>
      <c r="K3991" t="s">
        <v>45</v>
      </c>
      <c r="L3991" t="s">
        <v>46</v>
      </c>
      <c r="M3991" t="s">
        <v>47</v>
      </c>
      <c r="N3991" t="s">
        <v>48</v>
      </c>
      <c r="O3991">
        <v>30.25</v>
      </c>
      <c r="Q3991">
        <v>303.6</v>
      </c>
      <c r="R3991">
        <v>303.6</v>
      </c>
      <c r="S3991">
        <v>0</v>
      </c>
      <c r="T3991">
        <v>303.6</v>
      </c>
      <c r="U3991">
        <v>204</v>
      </c>
      <c r="V3991">
        <f>SUMIF(货件明细!K:K,F3991,货件明细!AQ:AQ)</f>
        <v>0</v>
      </c>
      <c r="W3991">
        <f t="shared" si="248"/>
        <v>1</v>
      </c>
      <c r="X3991">
        <f t="shared" si="249"/>
        <v>204</v>
      </c>
      <c r="Y3991">
        <f>SUMIF(货件明细!K:K,F3991,货件明细!I:I)</f>
        <v>0</v>
      </c>
      <c r="Z3991">
        <f t="shared" si="250"/>
        <v>30.25</v>
      </c>
      <c r="AA3991">
        <f>SUMIF(货件明细!K:K,F3991,货件明细!J:J)</f>
        <v>0</v>
      </c>
      <c r="AB3991">
        <f t="shared" si="251"/>
        <v>1</v>
      </c>
    </row>
    <row r="3992" spans="1:28">
      <c r="A3992">
        <v>2025</v>
      </c>
      <c r="B3992">
        <v>6</v>
      </c>
      <c r="C3992">
        <v>26</v>
      </c>
      <c r="D3992" s="4">
        <v>45836</v>
      </c>
      <c r="E3992" t="s">
        <v>28</v>
      </c>
      <c r="F3992" t="s">
        <v>4143</v>
      </c>
      <c r="G3992" t="s">
        <v>374</v>
      </c>
      <c r="H3992" t="s">
        <v>71</v>
      </c>
      <c r="I3992" t="s">
        <v>111</v>
      </c>
      <c r="J3992" t="s">
        <v>45</v>
      </c>
      <c r="K3992" t="s">
        <v>45</v>
      </c>
      <c r="L3992" t="s">
        <v>46</v>
      </c>
      <c r="M3992" t="s">
        <v>47</v>
      </c>
      <c r="N3992" t="s">
        <v>48</v>
      </c>
      <c r="O3992">
        <v>30.25</v>
      </c>
      <c r="Q3992">
        <v>300.3</v>
      </c>
      <c r="R3992">
        <v>300.3</v>
      </c>
      <c r="S3992">
        <v>0</v>
      </c>
      <c r="T3992">
        <v>300.3</v>
      </c>
      <c r="U3992">
        <v>204</v>
      </c>
      <c r="V3992">
        <f>SUMIF(货件明细!K:K,F3992,货件明细!AQ:AQ)</f>
        <v>0</v>
      </c>
      <c r="W3992">
        <f t="shared" si="248"/>
        <v>1</v>
      </c>
      <c r="X3992">
        <f t="shared" si="249"/>
        <v>204</v>
      </c>
      <c r="Y3992">
        <f>SUMIF(货件明细!K:K,F3992,货件明细!I:I)</f>
        <v>0</v>
      </c>
      <c r="Z3992">
        <f t="shared" si="250"/>
        <v>30.25</v>
      </c>
      <c r="AA3992">
        <f>SUMIF(货件明细!K:K,F3992,货件明细!J:J)</f>
        <v>0</v>
      </c>
      <c r="AB3992">
        <f t="shared" si="251"/>
        <v>1</v>
      </c>
    </row>
    <row r="3993" spans="1:28">
      <c r="A3993">
        <v>2025</v>
      </c>
      <c r="B3993">
        <v>6</v>
      </c>
      <c r="C3993">
        <v>26</v>
      </c>
      <c r="D3993" s="4">
        <v>45836</v>
      </c>
      <c r="E3993" t="s">
        <v>28</v>
      </c>
      <c r="F3993" t="s">
        <v>4144</v>
      </c>
      <c r="G3993" t="s">
        <v>64</v>
      </c>
      <c r="H3993" t="s">
        <v>44</v>
      </c>
      <c r="I3993" t="s">
        <v>111</v>
      </c>
      <c r="J3993" t="s">
        <v>45</v>
      </c>
      <c r="K3993" t="s">
        <v>45</v>
      </c>
      <c r="L3993" t="s">
        <v>46</v>
      </c>
      <c r="M3993" t="s">
        <v>47</v>
      </c>
      <c r="N3993" t="s">
        <v>48</v>
      </c>
      <c r="O3993">
        <v>30.25</v>
      </c>
      <c r="Q3993">
        <v>359.885714285714</v>
      </c>
      <c r="R3993">
        <v>359.885714285714</v>
      </c>
      <c r="S3993">
        <v>0</v>
      </c>
      <c r="T3993">
        <v>359.885714285714</v>
      </c>
      <c r="U3993">
        <v>204</v>
      </c>
      <c r="V3993">
        <f>SUMIF(货件明细!K:K,F3993,货件明细!AQ:AQ)</f>
        <v>0</v>
      </c>
      <c r="W3993">
        <f t="shared" si="248"/>
        <v>1</v>
      </c>
      <c r="X3993">
        <f t="shared" si="249"/>
        <v>204</v>
      </c>
      <c r="Y3993">
        <f>SUMIF(货件明细!K:K,F3993,货件明细!I:I)</f>
        <v>0</v>
      </c>
      <c r="Z3993">
        <f t="shared" si="250"/>
        <v>30.25</v>
      </c>
      <c r="AA3993">
        <f>SUMIF(货件明细!K:K,F3993,货件明细!J:J)</f>
        <v>0</v>
      </c>
      <c r="AB3993">
        <f t="shared" si="251"/>
        <v>1</v>
      </c>
    </row>
    <row r="3994" spans="1:28">
      <c r="A3994">
        <v>2025</v>
      </c>
      <c r="B3994">
        <v>6</v>
      </c>
      <c r="C3994">
        <v>26</v>
      </c>
      <c r="D3994" s="4">
        <v>45836</v>
      </c>
      <c r="E3994" t="s">
        <v>28</v>
      </c>
      <c r="F3994" t="s">
        <v>4145</v>
      </c>
      <c r="G3994" t="s">
        <v>64</v>
      </c>
      <c r="H3994" t="s">
        <v>44</v>
      </c>
      <c r="I3994" t="s">
        <v>41</v>
      </c>
      <c r="J3994" t="s">
        <v>45</v>
      </c>
      <c r="K3994" t="s">
        <v>45</v>
      </c>
      <c r="L3994" t="s">
        <v>46</v>
      </c>
      <c r="M3994" t="s">
        <v>47</v>
      </c>
      <c r="N3994" t="s">
        <v>48</v>
      </c>
      <c r="O3994">
        <v>29.5</v>
      </c>
      <c r="Q3994">
        <v>321.6</v>
      </c>
      <c r="R3994">
        <v>321.6</v>
      </c>
      <c r="S3994">
        <v>0</v>
      </c>
      <c r="T3994">
        <v>321.6</v>
      </c>
      <c r="U3994">
        <v>123</v>
      </c>
      <c r="V3994">
        <f>SUMIF(货件明细!K:K,F3994,货件明细!AQ:AQ)</f>
        <v>0</v>
      </c>
      <c r="W3994">
        <f t="shared" si="248"/>
        <v>1</v>
      </c>
      <c r="X3994">
        <f t="shared" si="249"/>
        <v>123</v>
      </c>
      <c r="Y3994">
        <f>SUMIF(货件明细!K:K,F3994,货件明细!I:I)</f>
        <v>0</v>
      </c>
      <c r="Z3994">
        <f t="shared" si="250"/>
        <v>29.5</v>
      </c>
      <c r="AA3994">
        <f>SUMIF(货件明细!K:K,F3994,货件明细!J:J)</f>
        <v>0</v>
      </c>
      <c r="AB3994">
        <f t="shared" si="251"/>
        <v>1</v>
      </c>
    </row>
    <row r="3995" spans="1:28">
      <c r="A3995">
        <v>2025</v>
      </c>
      <c r="B3995">
        <v>6</v>
      </c>
      <c r="C3995">
        <v>26</v>
      </c>
      <c r="D3995" s="4">
        <v>45836</v>
      </c>
      <c r="E3995" t="s">
        <v>28</v>
      </c>
      <c r="F3995" t="s">
        <v>4146</v>
      </c>
      <c r="G3995" t="s">
        <v>223</v>
      </c>
      <c r="H3995" t="s">
        <v>31</v>
      </c>
      <c r="I3995" t="s">
        <v>41</v>
      </c>
      <c r="J3995" t="s">
        <v>45</v>
      </c>
      <c r="K3995" t="s">
        <v>100</v>
      </c>
      <c r="L3995" t="s">
        <v>46</v>
      </c>
      <c r="M3995" t="s">
        <v>47</v>
      </c>
      <c r="N3995" t="s">
        <v>101</v>
      </c>
      <c r="O3995">
        <v>29.5</v>
      </c>
      <c r="Q3995">
        <v>284.4</v>
      </c>
      <c r="R3995">
        <v>284.4</v>
      </c>
      <c r="S3995">
        <v>0</v>
      </c>
      <c r="T3995">
        <v>284.4</v>
      </c>
      <c r="U3995">
        <v>123</v>
      </c>
      <c r="V3995">
        <f>SUMIF(货件明细!K:K,F3995,货件明细!AQ:AQ)</f>
        <v>0</v>
      </c>
      <c r="W3995">
        <f t="shared" si="248"/>
        <v>1</v>
      </c>
      <c r="X3995">
        <f t="shared" si="249"/>
        <v>123</v>
      </c>
      <c r="Y3995">
        <f>SUMIF(货件明细!K:K,F3995,货件明细!I:I)</f>
        <v>0</v>
      </c>
      <c r="Z3995">
        <f t="shared" si="250"/>
        <v>29.5</v>
      </c>
      <c r="AA3995">
        <f>SUMIF(货件明细!K:K,F3995,货件明细!J:J)</f>
        <v>0</v>
      </c>
      <c r="AB3995">
        <f t="shared" si="251"/>
        <v>1</v>
      </c>
    </row>
    <row r="3996" spans="1:28">
      <c r="A3996">
        <v>2025</v>
      </c>
      <c r="B3996">
        <v>6</v>
      </c>
      <c r="C3996">
        <v>26</v>
      </c>
      <c r="D3996" s="4">
        <v>45836</v>
      </c>
      <c r="E3996" t="s">
        <v>28</v>
      </c>
      <c r="F3996" t="s">
        <v>4147</v>
      </c>
      <c r="G3996" t="s">
        <v>114</v>
      </c>
      <c r="H3996" t="s">
        <v>44</v>
      </c>
      <c r="I3996" t="s">
        <v>41</v>
      </c>
      <c r="J3996" t="s">
        <v>45</v>
      </c>
      <c r="K3996" t="s">
        <v>45</v>
      </c>
      <c r="L3996" t="s">
        <v>46</v>
      </c>
      <c r="M3996" t="s">
        <v>47</v>
      </c>
      <c r="N3996" t="s">
        <v>48</v>
      </c>
      <c r="O3996">
        <v>29.5</v>
      </c>
      <c r="Q3996">
        <v>321.6</v>
      </c>
      <c r="R3996">
        <v>321.6</v>
      </c>
      <c r="S3996">
        <v>0</v>
      </c>
      <c r="T3996">
        <v>321.6</v>
      </c>
      <c r="U3996">
        <v>123</v>
      </c>
      <c r="V3996">
        <f>SUMIF(货件明细!K:K,F3996,货件明细!AQ:AQ)</f>
        <v>0</v>
      </c>
      <c r="W3996">
        <f t="shared" si="248"/>
        <v>1</v>
      </c>
      <c r="X3996">
        <f t="shared" si="249"/>
        <v>123</v>
      </c>
      <c r="Y3996">
        <f>SUMIF(货件明细!K:K,F3996,货件明细!I:I)</f>
        <v>0</v>
      </c>
      <c r="Z3996">
        <f t="shared" si="250"/>
        <v>29.5</v>
      </c>
      <c r="AA3996">
        <f>SUMIF(货件明细!K:K,F3996,货件明细!J:J)</f>
        <v>0</v>
      </c>
      <c r="AB3996">
        <f t="shared" si="251"/>
        <v>1</v>
      </c>
    </row>
    <row r="3997" spans="1:28">
      <c r="A3997">
        <v>2025</v>
      </c>
      <c r="B3997">
        <v>6</v>
      </c>
      <c r="C3997">
        <v>26</v>
      </c>
      <c r="D3997" s="4">
        <v>45836</v>
      </c>
      <c r="E3997" t="s">
        <v>28</v>
      </c>
      <c r="F3997" t="s">
        <v>4148</v>
      </c>
      <c r="G3997" t="s">
        <v>50</v>
      </c>
      <c r="H3997" t="s">
        <v>31</v>
      </c>
      <c r="I3997" t="s">
        <v>41</v>
      </c>
      <c r="J3997" t="s">
        <v>45</v>
      </c>
      <c r="K3997" t="s">
        <v>100</v>
      </c>
      <c r="L3997" t="s">
        <v>46</v>
      </c>
      <c r="M3997" t="s">
        <v>47</v>
      </c>
      <c r="N3997" t="s">
        <v>101</v>
      </c>
      <c r="O3997">
        <v>29.5</v>
      </c>
      <c r="Q3997">
        <v>259.2</v>
      </c>
      <c r="R3997">
        <v>259.2</v>
      </c>
      <c r="S3997">
        <v>0</v>
      </c>
      <c r="T3997">
        <v>259.2</v>
      </c>
      <c r="U3997">
        <v>123</v>
      </c>
      <c r="V3997">
        <f>SUMIF(货件明细!K:K,F3997,货件明细!AQ:AQ)</f>
        <v>0</v>
      </c>
      <c r="W3997">
        <f t="shared" si="248"/>
        <v>1</v>
      </c>
      <c r="X3997">
        <f t="shared" si="249"/>
        <v>123</v>
      </c>
      <c r="Y3997">
        <f>SUMIF(货件明细!K:K,F3997,货件明细!I:I)</f>
        <v>0</v>
      </c>
      <c r="Z3997">
        <f t="shared" si="250"/>
        <v>29.5</v>
      </c>
      <c r="AA3997">
        <f>SUMIF(货件明细!K:K,F3997,货件明细!J:J)</f>
        <v>0</v>
      </c>
      <c r="AB3997">
        <f t="shared" si="251"/>
        <v>1</v>
      </c>
    </row>
    <row r="3998" spans="1:28">
      <c r="A3998">
        <v>2025</v>
      </c>
      <c r="B3998">
        <v>6</v>
      </c>
      <c r="C3998">
        <v>26</v>
      </c>
      <c r="D3998" s="4">
        <v>45836</v>
      </c>
      <c r="E3998" t="s">
        <v>28</v>
      </c>
      <c r="F3998" t="s">
        <v>4149</v>
      </c>
      <c r="G3998" t="s">
        <v>372</v>
      </c>
      <c r="H3998" t="s">
        <v>71</v>
      </c>
      <c r="I3998" t="s">
        <v>41</v>
      </c>
      <c r="J3998" t="s">
        <v>45</v>
      </c>
      <c r="K3998" t="s">
        <v>45</v>
      </c>
      <c r="L3998" t="s">
        <v>46</v>
      </c>
      <c r="M3998" t="s">
        <v>47</v>
      </c>
      <c r="N3998" t="s">
        <v>48</v>
      </c>
      <c r="O3998">
        <v>29.5</v>
      </c>
      <c r="Q3998">
        <v>277.2</v>
      </c>
      <c r="R3998">
        <v>277.2</v>
      </c>
      <c r="S3998">
        <v>0</v>
      </c>
      <c r="T3998">
        <v>277.2</v>
      </c>
      <c r="U3998">
        <v>123</v>
      </c>
      <c r="V3998">
        <f>SUMIF(货件明细!K:K,F3998,货件明细!AQ:AQ)</f>
        <v>0</v>
      </c>
      <c r="W3998">
        <f t="shared" si="248"/>
        <v>1</v>
      </c>
      <c r="X3998">
        <f t="shared" si="249"/>
        <v>123</v>
      </c>
      <c r="Y3998">
        <f>SUMIF(货件明细!K:K,F3998,货件明细!I:I)</f>
        <v>0</v>
      </c>
      <c r="Z3998">
        <f t="shared" si="250"/>
        <v>29.5</v>
      </c>
      <c r="AA3998">
        <f>SUMIF(货件明细!K:K,F3998,货件明细!J:J)</f>
        <v>0</v>
      </c>
      <c r="AB3998">
        <f t="shared" si="251"/>
        <v>1</v>
      </c>
    </row>
    <row r="3999" spans="1:28">
      <c r="A3999">
        <v>2025</v>
      </c>
      <c r="B3999">
        <v>6</v>
      </c>
      <c r="C3999">
        <v>27</v>
      </c>
      <c r="D3999" s="4">
        <v>45838</v>
      </c>
      <c r="E3999" t="s">
        <v>28</v>
      </c>
      <c r="F3999" t="s">
        <v>4150</v>
      </c>
      <c r="G3999" t="s">
        <v>1610</v>
      </c>
      <c r="H3999" t="s">
        <v>71</v>
      </c>
      <c r="I3999" t="s">
        <v>41</v>
      </c>
      <c r="J3999" t="s">
        <v>1452</v>
      </c>
      <c r="K3999" t="s">
        <v>1452</v>
      </c>
      <c r="L3999" t="s">
        <v>46</v>
      </c>
      <c r="M3999" t="s">
        <v>65</v>
      </c>
      <c r="N3999" t="s">
        <v>1992</v>
      </c>
      <c r="O3999">
        <v>19.85</v>
      </c>
      <c r="Q3999">
        <v>216</v>
      </c>
      <c r="R3999">
        <v>216</v>
      </c>
      <c r="S3999">
        <v>0</v>
      </c>
      <c r="T3999">
        <v>216</v>
      </c>
      <c r="U3999">
        <v>75</v>
      </c>
      <c r="V3999">
        <f>SUMIF(货件明细!K:K,F3999,货件明细!AQ:AQ)</f>
        <v>0</v>
      </c>
      <c r="W3999">
        <f t="shared" si="248"/>
        <v>1</v>
      </c>
      <c r="X3999">
        <f t="shared" si="249"/>
        <v>75</v>
      </c>
      <c r="Y3999">
        <f>SUMIF(货件明细!K:K,F3999,货件明细!I:I)</f>
        <v>0</v>
      </c>
      <c r="Z3999">
        <f t="shared" si="250"/>
        <v>19.85</v>
      </c>
      <c r="AA3999">
        <f>SUMIF(货件明细!K:K,F3999,货件明细!J:J)</f>
        <v>0</v>
      </c>
      <c r="AB3999">
        <f t="shared" si="251"/>
        <v>1</v>
      </c>
    </row>
    <row r="4000" spans="1:28">
      <c r="A4000">
        <v>2025</v>
      </c>
      <c r="B4000">
        <v>6</v>
      </c>
      <c r="C4000">
        <v>27</v>
      </c>
      <c r="D4000" s="4">
        <v>45838</v>
      </c>
      <c r="E4000" t="s">
        <v>28</v>
      </c>
      <c r="F4000" t="s">
        <v>4151</v>
      </c>
      <c r="G4000" t="s">
        <v>1517</v>
      </c>
      <c r="H4000" t="s">
        <v>71</v>
      </c>
      <c r="I4000" t="s">
        <v>41</v>
      </c>
      <c r="J4000" t="s">
        <v>1452</v>
      </c>
      <c r="K4000" t="s">
        <v>1452</v>
      </c>
      <c r="L4000" t="s">
        <v>46</v>
      </c>
      <c r="M4000" t="s">
        <v>65</v>
      </c>
      <c r="N4000" t="s">
        <v>1992</v>
      </c>
      <c r="O4000">
        <v>19.85</v>
      </c>
      <c r="Q4000">
        <v>216</v>
      </c>
      <c r="R4000">
        <v>216</v>
      </c>
      <c r="S4000">
        <v>0</v>
      </c>
      <c r="T4000">
        <v>216</v>
      </c>
      <c r="U4000">
        <v>75</v>
      </c>
      <c r="V4000">
        <f>SUMIF(货件明细!K:K,F4000,货件明细!AQ:AQ)</f>
        <v>0</v>
      </c>
      <c r="W4000">
        <f t="shared" si="248"/>
        <v>1</v>
      </c>
      <c r="X4000">
        <f t="shared" si="249"/>
        <v>75</v>
      </c>
      <c r="Y4000">
        <f>SUMIF(货件明细!K:K,F4000,货件明细!I:I)</f>
        <v>0</v>
      </c>
      <c r="Z4000">
        <f t="shared" si="250"/>
        <v>19.85</v>
      </c>
      <c r="AA4000">
        <f>SUMIF(货件明细!K:K,F4000,货件明细!J:J)</f>
        <v>0</v>
      </c>
      <c r="AB4000">
        <f t="shared" si="251"/>
        <v>1</v>
      </c>
    </row>
    <row r="4001" spans="1:28">
      <c r="A4001">
        <v>2025</v>
      </c>
      <c r="B4001">
        <v>6</v>
      </c>
      <c r="C4001">
        <v>27</v>
      </c>
      <c r="D4001" s="4">
        <v>45838</v>
      </c>
      <c r="E4001" t="s">
        <v>28</v>
      </c>
      <c r="F4001" t="s">
        <v>4152</v>
      </c>
      <c r="G4001" t="s">
        <v>74</v>
      </c>
      <c r="H4001" t="s">
        <v>44</v>
      </c>
      <c r="I4001" t="s">
        <v>41</v>
      </c>
      <c r="J4001" t="s">
        <v>1452</v>
      </c>
      <c r="K4001" t="s">
        <v>1452</v>
      </c>
      <c r="L4001" t="s">
        <v>46</v>
      </c>
      <c r="M4001" t="s">
        <v>65</v>
      </c>
      <c r="N4001" t="s">
        <v>1992</v>
      </c>
      <c r="O4001">
        <v>19.85</v>
      </c>
      <c r="Q4001">
        <v>274</v>
      </c>
      <c r="R4001">
        <v>274</v>
      </c>
      <c r="S4001">
        <v>0</v>
      </c>
      <c r="T4001">
        <v>274</v>
      </c>
      <c r="U4001">
        <v>75</v>
      </c>
      <c r="V4001">
        <f>SUMIF(货件明细!K:K,F4001,货件明细!AQ:AQ)</f>
        <v>0</v>
      </c>
      <c r="W4001">
        <f t="shared" si="248"/>
        <v>1</v>
      </c>
      <c r="X4001">
        <f t="shared" si="249"/>
        <v>75</v>
      </c>
      <c r="Y4001">
        <f>SUMIF(货件明细!K:K,F4001,货件明细!I:I)</f>
        <v>0</v>
      </c>
      <c r="Z4001">
        <f t="shared" si="250"/>
        <v>19.85</v>
      </c>
      <c r="AA4001">
        <f>SUMIF(货件明细!K:K,F4001,货件明细!J:J)</f>
        <v>0</v>
      </c>
      <c r="AB4001">
        <f t="shared" si="251"/>
        <v>1</v>
      </c>
    </row>
    <row r="4002" spans="1:28">
      <c r="A4002">
        <v>2025</v>
      </c>
      <c r="B4002">
        <v>6</v>
      </c>
      <c r="C4002">
        <v>27</v>
      </c>
      <c r="D4002" s="4">
        <v>45838</v>
      </c>
      <c r="E4002" t="s">
        <v>28</v>
      </c>
      <c r="F4002" t="s">
        <v>4153</v>
      </c>
      <c r="G4002" t="s">
        <v>50</v>
      </c>
      <c r="H4002" t="s">
        <v>31</v>
      </c>
      <c r="I4002" t="s">
        <v>41</v>
      </c>
      <c r="J4002" t="s">
        <v>1452</v>
      </c>
      <c r="K4002" t="s">
        <v>1452</v>
      </c>
      <c r="L4002" t="s">
        <v>46</v>
      </c>
      <c r="M4002" t="s">
        <v>65</v>
      </c>
      <c r="N4002" t="s">
        <v>1992</v>
      </c>
      <c r="O4002">
        <v>19.85</v>
      </c>
      <c r="Q4002">
        <v>284</v>
      </c>
      <c r="R4002">
        <v>284</v>
      </c>
      <c r="S4002">
        <v>0</v>
      </c>
      <c r="T4002">
        <v>284</v>
      </c>
      <c r="U4002">
        <v>75</v>
      </c>
      <c r="V4002">
        <f>SUMIF(货件明细!K:K,F4002,货件明细!AQ:AQ)</f>
        <v>0</v>
      </c>
      <c r="W4002">
        <f t="shared" si="248"/>
        <v>1</v>
      </c>
      <c r="X4002">
        <f t="shared" si="249"/>
        <v>75</v>
      </c>
      <c r="Y4002">
        <f>SUMIF(货件明细!K:K,F4002,货件明细!I:I)</f>
        <v>0</v>
      </c>
      <c r="Z4002">
        <f t="shared" si="250"/>
        <v>19.85</v>
      </c>
      <c r="AA4002">
        <f>SUMIF(货件明细!K:K,F4002,货件明细!J:J)</f>
        <v>0</v>
      </c>
      <c r="AB4002">
        <f t="shared" si="251"/>
        <v>1</v>
      </c>
    </row>
    <row r="4003" spans="1:28">
      <c r="A4003">
        <v>2025</v>
      </c>
      <c r="B4003">
        <v>7</v>
      </c>
      <c r="C4003">
        <v>27</v>
      </c>
      <c r="D4003" s="4">
        <v>45843</v>
      </c>
      <c r="E4003" t="s">
        <v>28</v>
      </c>
      <c r="F4003" t="s">
        <v>4154</v>
      </c>
      <c r="G4003" t="s">
        <v>105</v>
      </c>
      <c r="H4003" t="s">
        <v>31</v>
      </c>
      <c r="I4003" t="s">
        <v>41</v>
      </c>
      <c r="J4003" t="s">
        <v>1452</v>
      </c>
      <c r="K4003" t="s">
        <v>45</v>
      </c>
      <c r="L4003" t="s">
        <v>46</v>
      </c>
      <c r="M4003" t="s">
        <v>65</v>
      </c>
      <c r="N4003" t="s">
        <v>1825</v>
      </c>
      <c r="O4003">
        <v>19.85</v>
      </c>
      <c r="Q4003">
        <v>328</v>
      </c>
      <c r="R4003">
        <v>328</v>
      </c>
      <c r="S4003">
        <v>0</v>
      </c>
      <c r="T4003">
        <v>328</v>
      </c>
      <c r="U4003">
        <v>75</v>
      </c>
      <c r="V4003">
        <f>SUMIF(货件明细!K:K,F4003,货件明细!AQ:AQ)</f>
        <v>0</v>
      </c>
      <c r="W4003">
        <f t="shared" si="248"/>
        <v>1</v>
      </c>
      <c r="X4003">
        <f t="shared" si="249"/>
        <v>75</v>
      </c>
      <c r="Y4003">
        <f>SUMIF(货件明细!K:K,F4003,货件明细!I:I)</f>
        <v>0</v>
      </c>
      <c r="Z4003">
        <f t="shared" si="250"/>
        <v>19.85</v>
      </c>
      <c r="AA4003">
        <f>SUMIF(货件明细!K:K,F4003,货件明细!J:J)</f>
        <v>0</v>
      </c>
      <c r="AB4003">
        <f t="shared" si="251"/>
        <v>1</v>
      </c>
    </row>
    <row r="4004" spans="1:28">
      <c r="A4004">
        <v>2025</v>
      </c>
      <c r="B4004">
        <v>6</v>
      </c>
      <c r="C4004">
        <v>27</v>
      </c>
      <c r="D4004" s="4">
        <v>45838</v>
      </c>
      <c r="E4004" t="s">
        <v>28</v>
      </c>
      <c r="F4004" t="s">
        <v>4155</v>
      </c>
      <c r="G4004" t="s">
        <v>50</v>
      </c>
      <c r="H4004" t="s">
        <v>31</v>
      </c>
      <c r="I4004" t="s">
        <v>96</v>
      </c>
      <c r="J4004" t="s">
        <v>1452</v>
      </c>
      <c r="K4004" t="s">
        <v>1452</v>
      </c>
      <c r="L4004" t="s">
        <v>46</v>
      </c>
      <c r="M4004" t="s">
        <v>65</v>
      </c>
      <c r="N4004" t="s">
        <v>1992</v>
      </c>
      <c r="O4004">
        <v>18.62</v>
      </c>
      <c r="Q4004">
        <v>255.6</v>
      </c>
      <c r="R4004">
        <v>255.6</v>
      </c>
      <c r="S4004">
        <v>0</v>
      </c>
      <c r="T4004">
        <v>255.6</v>
      </c>
      <c r="U4004">
        <v>100</v>
      </c>
      <c r="V4004">
        <f>SUMIF(货件明细!K:K,F4004,货件明细!AQ:AQ)</f>
        <v>0</v>
      </c>
      <c r="W4004">
        <f t="shared" si="248"/>
        <v>1</v>
      </c>
      <c r="X4004">
        <f t="shared" si="249"/>
        <v>100</v>
      </c>
      <c r="Y4004">
        <f>SUMIF(货件明细!K:K,F4004,货件明细!I:I)</f>
        <v>0</v>
      </c>
      <c r="Z4004">
        <f t="shared" si="250"/>
        <v>18.62</v>
      </c>
      <c r="AA4004">
        <f>SUMIF(货件明细!K:K,F4004,货件明细!J:J)</f>
        <v>0</v>
      </c>
      <c r="AB4004">
        <f t="shared" si="251"/>
        <v>1</v>
      </c>
    </row>
    <row r="4005" spans="1:28">
      <c r="A4005">
        <v>2025</v>
      </c>
      <c r="B4005">
        <v>6</v>
      </c>
      <c r="C4005">
        <v>27</v>
      </c>
      <c r="D4005" s="4">
        <v>45838</v>
      </c>
      <c r="E4005" t="s">
        <v>28</v>
      </c>
      <c r="F4005" t="s">
        <v>4156</v>
      </c>
      <c r="G4005" t="s">
        <v>1610</v>
      </c>
      <c r="H4005" t="s">
        <v>71</v>
      </c>
      <c r="I4005" t="s">
        <v>96</v>
      </c>
      <c r="J4005" t="s">
        <v>1452</v>
      </c>
      <c r="K4005" t="s">
        <v>1452</v>
      </c>
      <c r="L4005" t="s">
        <v>46</v>
      </c>
      <c r="M4005" t="s">
        <v>65</v>
      </c>
      <c r="N4005" t="s">
        <v>1992</v>
      </c>
      <c r="O4005">
        <v>18.62</v>
      </c>
      <c r="Q4005">
        <v>194.4</v>
      </c>
      <c r="R4005">
        <v>194.4</v>
      </c>
      <c r="S4005">
        <v>0</v>
      </c>
      <c r="T4005">
        <v>194.4</v>
      </c>
      <c r="U4005">
        <v>100</v>
      </c>
      <c r="V4005">
        <f>SUMIF(货件明细!K:K,F4005,货件明细!AQ:AQ)</f>
        <v>0</v>
      </c>
      <c r="W4005">
        <f t="shared" si="248"/>
        <v>1</v>
      </c>
      <c r="X4005">
        <f t="shared" si="249"/>
        <v>100</v>
      </c>
      <c r="Y4005">
        <f>SUMIF(货件明细!K:K,F4005,货件明细!I:I)</f>
        <v>0</v>
      </c>
      <c r="Z4005">
        <f t="shared" si="250"/>
        <v>18.62</v>
      </c>
      <c r="AA4005">
        <f>SUMIF(货件明细!K:K,F4005,货件明细!J:J)</f>
        <v>0</v>
      </c>
      <c r="AB4005">
        <f t="shared" si="251"/>
        <v>1</v>
      </c>
    </row>
    <row r="4006" spans="1:28">
      <c r="A4006">
        <v>2025</v>
      </c>
      <c r="B4006">
        <v>6</v>
      </c>
      <c r="C4006">
        <v>27</v>
      </c>
      <c r="D4006" s="4">
        <v>45838</v>
      </c>
      <c r="E4006" t="s">
        <v>28</v>
      </c>
      <c r="F4006" t="s">
        <v>4157</v>
      </c>
      <c r="G4006" t="s">
        <v>43</v>
      </c>
      <c r="H4006" t="s">
        <v>44</v>
      </c>
      <c r="I4006" t="s">
        <v>96</v>
      </c>
      <c r="J4006" t="s">
        <v>1452</v>
      </c>
      <c r="K4006" t="s">
        <v>1452</v>
      </c>
      <c r="L4006" t="s">
        <v>46</v>
      </c>
      <c r="M4006" t="s">
        <v>65</v>
      </c>
      <c r="N4006" t="s">
        <v>1992</v>
      </c>
      <c r="O4006">
        <v>18.62</v>
      </c>
      <c r="Q4006">
        <v>239.4</v>
      </c>
      <c r="R4006">
        <v>239.4</v>
      </c>
      <c r="S4006">
        <v>0</v>
      </c>
      <c r="T4006">
        <v>239.4</v>
      </c>
      <c r="U4006">
        <v>100</v>
      </c>
      <c r="V4006">
        <f>SUMIF(货件明细!K:K,F4006,货件明细!AQ:AQ)</f>
        <v>0</v>
      </c>
      <c r="W4006">
        <f t="shared" si="248"/>
        <v>1</v>
      </c>
      <c r="X4006">
        <f t="shared" si="249"/>
        <v>100</v>
      </c>
      <c r="Y4006">
        <f>SUMIF(货件明细!K:K,F4006,货件明细!I:I)</f>
        <v>0</v>
      </c>
      <c r="Z4006">
        <f t="shared" si="250"/>
        <v>18.62</v>
      </c>
      <c r="AA4006">
        <f>SUMIF(货件明细!K:K,F4006,货件明细!J:J)</f>
        <v>0</v>
      </c>
      <c r="AB4006">
        <f t="shared" si="251"/>
        <v>1</v>
      </c>
    </row>
    <row r="4007" spans="1:28">
      <c r="A4007">
        <v>2025</v>
      </c>
      <c r="B4007">
        <v>6</v>
      </c>
      <c r="C4007">
        <v>27</v>
      </c>
      <c r="D4007" s="4">
        <v>45838</v>
      </c>
      <c r="E4007" t="s">
        <v>28</v>
      </c>
      <c r="F4007" t="s">
        <v>4158</v>
      </c>
      <c r="G4007" t="s">
        <v>74</v>
      </c>
      <c r="H4007" t="s">
        <v>44</v>
      </c>
      <c r="I4007" t="s">
        <v>96</v>
      </c>
      <c r="J4007" t="s">
        <v>1452</v>
      </c>
      <c r="K4007" t="s">
        <v>1452</v>
      </c>
      <c r="L4007" t="s">
        <v>46</v>
      </c>
      <c r="M4007" t="s">
        <v>65</v>
      </c>
      <c r="N4007" t="s">
        <v>1992</v>
      </c>
      <c r="O4007">
        <v>18.62</v>
      </c>
      <c r="Q4007">
        <v>246.6</v>
      </c>
      <c r="R4007">
        <v>246.6</v>
      </c>
      <c r="S4007">
        <v>0</v>
      </c>
      <c r="T4007">
        <v>246.6</v>
      </c>
      <c r="U4007">
        <v>100</v>
      </c>
      <c r="V4007">
        <f>SUMIF(货件明细!K:K,F4007,货件明细!AQ:AQ)</f>
        <v>0</v>
      </c>
      <c r="W4007">
        <f t="shared" si="248"/>
        <v>1</v>
      </c>
      <c r="X4007">
        <f t="shared" si="249"/>
        <v>100</v>
      </c>
      <c r="Y4007">
        <f>SUMIF(货件明细!K:K,F4007,货件明细!I:I)</f>
        <v>0</v>
      </c>
      <c r="Z4007">
        <f t="shared" si="250"/>
        <v>18.62</v>
      </c>
      <c r="AA4007">
        <f>SUMIF(货件明细!K:K,F4007,货件明细!J:J)</f>
        <v>0</v>
      </c>
      <c r="AB4007">
        <f t="shared" si="251"/>
        <v>1</v>
      </c>
    </row>
    <row r="4008" spans="1:28">
      <c r="A4008">
        <v>2025</v>
      </c>
      <c r="B4008">
        <v>7</v>
      </c>
      <c r="C4008">
        <v>27</v>
      </c>
      <c r="D4008" s="4">
        <v>45843</v>
      </c>
      <c r="E4008" t="s">
        <v>28</v>
      </c>
      <c r="F4008" t="s">
        <v>4159</v>
      </c>
      <c r="G4008" t="s">
        <v>105</v>
      </c>
      <c r="H4008" t="s">
        <v>31</v>
      </c>
      <c r="I4008" t="s">
        <v>96</v>
      </c>
      <c r="J4008" t="s">
        <v>1452</v>
      </c>
      <c r="K4008" t="s">
        <v>45</v>
      </c>
      <c r="L4008" t="s">
        <v>46</v>
      </c>
      <c r="M4008" t="s">
        <v>65</v>
      </c>
      <c r="N4008" t="s">
        <v>1825</v>
      </c>
      <c r="O4008">
        <v>18.62</v>
      </c>
      <c r="Q4008">
        <v>311.6</v>
      </c>
      <c r="R4008">
        <v>330.6</v>
      </c>
      <c r="S4008">
        <v>0</v>
      </c>
      <c r="T4008">
        <v>330.6</v>
      </c>
      <c r="U4008">
        <v>100</v>
      </c>
      <c r="V4008">
        <f>SUMIF(货件明细!K:K,F4008,货件明细!AQ:AQ)</f>
        <v>0</v>
      </c>
      <c r="W4008">
        <f t="shared" si="248"/>
        <v>1</v>
      </c>
      <c r="X4008">
        <f t="shared" si="249"/>
        <v>100</v>
      </c>
      <c r="Y4008">
        <f>SUMIF(货件明细!K:K,F4008,货件明细!I:I)</f>
        <v>0</v>
      </c>
      <c r="Z4008">
        <f t="shared" si="250"/>
        <v>18.62</v>
      </c>
      <c r="AA4008">
        <f>SUMIF(货件明细!K:K,F4008,货件明细!J:J)</f>
        <v>0</v>
      </c>
      <c r="AB4008">
        <f t="shared" si="251"/>
        <v>1</v>
      </c>
    </row>
    <row r="4009" spans="1:28">
      <c r="A4009">
        <v>2025</v>
      </c>
      <c r="B4009">
        <v>6</v>
      </c>
      <c r="C4009">
        <v>27</v>
      </c>
      <c r="D4009" s="4">
        <v>45838</v>
      </c>
      <c r="E4009" t="s">
        <v>28</v>
      </c>
      <c r="F4009" t="s">
        <v>4160</v>
      </c>
      <c r="G4009" t="s">
        <v>1610</v>
      </c>
      <c r="H4009" t="s">
        <v>71</v>
      </c>
      <c r="I4009" t="s">
        <v>57</v>
      </c>
      <c r="J4009" t="s">
        <v>1452</v>
      </c>
      <c r="K4009" t="s">
        <v>1452</v>
      </c>
      <c r="L4009" t="s">
        <v>46</v>
      </c>
      <c r="M4009" t="s">
        <v>65</v>
      </c>
      <c r="N4009" t="s">
        <v>1992</v>
      </c>
      <c r="O4009">
        <v>20.47</v>
      </c>
      <c r="Q4009">
        <v>226.8</v>
      </c>
      <c r="R4009">
        <v>226.8</v>
      </c>
      <c r="S4009">
        <v>0</v>
      </c>
      <c r="T4009">
        <v>226.8</v>
      </c>
      <c r="U4009">
        <v>108</v>
      </c>
      <c r="V4009">
        <f>SUMIF(货件明细!K:K,F4009,货件明细!AQ:AQ)</f>
        <v>0</v>
      </c>
      <c r="W4009">
        <f t="shared" si="248"/>
        <v>1</v>
      </c>
      <c r="X4009">
        <f t="shared" si="249"/>
        <v>108</v>
      </c>
      <c r="Y4009">
        <f>SUMIF(货件明细!K:K,F4009,货件明细!I:I)</f>
        <v>0</v>
      </c>
      <c r="Z4009">
        <f t="shared" si="250"/>
        <v>20.47</v>
      </c>
      <c r="AA4009">
        <f>SUMIF(货件明细!K:K,F4009,货件明细!J:J)</f>
        <v>0</v>
      </c>
      <c r="AB4009">
        <f t="shared" si="251"/>
        <v>1</v>
      </c>
    </row>
    <row r="4010" spans="1:28">
      <c r="A4010">
        <v>2025</v>
      </c>
      <c r="B4010">
        <v>6</v>
      </c>
      <c r="C4010">
        <v>27</v>
      </c>
      <c r="D4010" s="4">
        <v>45838</v>
      </c>
      <c r="E4010" t="s">
        <v>28</v>
      </c>
      <c r="F4010" t="s">
        <v>4161</v>
      </c>
      <c r="G4010" t="s">
        <v>43</v>
      </c>
      <c r="H4010" t="s">
        <v>44</v>
      </c>
      <c r="I4010" t="s">
        <v>57</v>
      </c>
      <c r="J4010" t="s">
        <v>1452</v>
      </c>
      <c r="K4010" t="s">
        <v>1452</v>
      </c>
      <c r="L4010" t="s">
        <v>46</v>
      </c>
      <c r="M4010" t="s">
        <v>65</v>
      </c>
      <c r="N4010" t="s">
        <v>1992</v>
      </c>
      <c r="O4010">
        <v>20.47</v>
      </c>
      <c r="Q4010">
        <v>279.3</v>
      </c>
      <c r="R4010">
        <v>279.3</v>
      </c>
      <c r="S4010">
        <v>0</v>
      </c>
      <c r="T4010">
        <v>279.3</v>
      </c>
      <c r="U4010">
        <v>108</v>
      </c>
      <c r="V4010">
        <f>SUMIF(货件明细!K:K,F4010,货件明细!AQ:AQ)</f>
        <v>0</v>
      </c>
      <c r="W4010">
        <f t="shared" si="248"/>
        <v>1</v>
      </c>
      <c r="X4010">
        <f t="shared" si="249"/>
        <v>108</v>
      </c>
      <c r="Y4010">
        <f>SUMIF(货件明细!K:K,F4010,货件明细!I:I)</f>
        <v>0</v>
      </c>
      <c r="Z4010">
        <f t="shared" si="250"/>
        <v>20.47</v>
      </c>
      <c r="AA4010">
        <f>SUMIF(货件明细!K:K,F4010,货件明细!J:J)</f>
        <v>0</v>
      </c>
      <c r="AB4010">
        <f t="shared" si="251"/>
        <v>1</v>
      </c>
    </row>
    <row r="4011" spans="1:28">
      <c r="A4011">
        <v>2025</v>
      </c>
      <c r="B4011">
        <v>6</v>
      </c>
      <c r="C4011">
        <v>27</v>
      </c>
      <c r="D4011" s="4">
        <v>45838</v>
      </c>
      <c r="E4011" t="s">
        <v>28</v>
      </c>
      <c r="F4011" t="s">
        <v>4162</v>
      </c>
      <c r="G4011" t="s">
        <v>74</v>
      </c>
      <c r="H4011" t="s">
        <v>44</v>
      </c>
      <c r="I4011" t="s">
        <v>57</v>
      </c>
      <c r="J4011" t="s">
        <v>1452</v>
      </c>
      <c r="K4011" t="s">
        <v>1452</v>
      </c>
      <c r="L4011" t="s">
        <v>46</v>
      </c>
      <c r="M4011" t="s">
        <v>65</v>
      </c>
      <c r="N4011" t="s">
        <v>1992</v>
      </c>
      <c r="O4011">
        <v>20.47</v>
      </c>
      <c r="Q4011">
        <v>287.7</v>
      </c>
      <c r="R4011">
        <v>287.7</v>
      </c>
      <c r="S4011">
        <v>0</v>
      </c>
      <c r="T4011">
        <v>287.7</v>
      </c>
      <c r="U4011">
        <v>108</v>
      </c>
      <c r="V4011">
        <f>SUMIF(货件明细!K:K,F4011,货件明细!AQ:AQ)</f>
        <v>0</v>
      </c>
      <c r="W4011">
        <f t="shared" si="248"/>
        <v>1</v>
      </c>
      <c r="X4011">
        <f t="shared" si="249"/>
        <v>108</v>
      </c>
      <c r="Y4011">
        <f>SUMIF(货件明细!K:K,F4011,货件明细!I:I)</f>
        <v>0</v>
      </c>
      <c r="Z4011">
        <f t="shared" si="250"/>
        <v>20.47</v>
      </c>
      <c r="AA4011">
        <f>SUMIF(货件明细!K:K,F4011,货件明细!J:J)</f>
        <v>0</v>
      </c>
      <c r="AB4011">
        <f t="shared" si="251"/>
        <v>1</v>
      </c>
    </row>
    <row r="4012" spans="1:28">
      <c r="A4012">
        <v>2025</v>
      </c>
      <c r="B4012">
        <v>6</v>
      </c>
      <c r="C4012">
        <v>27</v>
      </c>
      <c r="D4012" s="4">
        <v>45838</v>
      </c>
      <c r="E4012" t="s">
        <v>28</v>
      </c>
      <c r="F4012" t="s">
        <v>4163</v>
      </c>
      <c r="G4012" t="s">
        <v>50</v>
      </c>
      <c r="H4012" t="s">
        <v>31</v>
      </c>
      <c r="I4012" t="s">
        <v>57</v>
      </c>
      <c r="J4012" t="s">
        <v>1452</v>
      </c>
      <c r="K4012" t="s">
        <v>1452</v>
      </c>
      <c r="L4012" t="s">
        <v>46</v>
      </c>
      <c r="M4012" t="s">
        <v>65</v>
      </c>
      <c r="N4012" t="s">
        <v>1992</v>
      </c>
      <c r="O4012">
        <v>20.47</v>
      </c>
      <c r="Q4012">
        <v>298.2</v>
      </c>
      <c r="R4012">
        <v>298.2</v>
      </c>
      <c r="S4012">
        <v>0</v>
      </c>
      <c r="T4012">
        <v>298.2</v>
      </c>
      <c r="U4012">
        <v>108</v>
      </c>
      <c r="V4012">
        <f>SUMIF(货件明细!K:K,F4012,货件明细!AQ:AQ)</f>
        <v>0</v>
      </c>
      <c r="W4012">
        <f t="shared" si="248"/>
        <v>1</v>
      </c>
      <c r="X4012">
        <f t="shared" si="249"/>
        <v>108</v>
      </c>
      <c r="Y4012">
        <f>SUMIF(货件明细!K:K,F4012,货件明细!I:I)</f>
        <v>0</v>
      </c>
      <c r="Z4012">
        <f t="shared" si="250"/>
        <v>20.47</v>
      </c>
      <c r="AA4012">
        <f>SUMIF(货件明细!K:K,F4012,货件明细!J:J)</f>
        <v>0</v>
      </c>
      <c r="AB4012">
        <f t="shared" si="251"/>
        <v>1</v>
      </c>
    </row>
    <row r="4013" spans="1:28">
      <c r="A4013">
        <v>2025</v>
      </c>
      <c r="B4013">
        <v>7</v>
      </c>
      <c r="C4013">
        <v>27</v>
      </c>
      <c r="D4013" s="4">
        <v>45843</v>
      </c>
      <c r="E4013" t="s">
        <v>28</v>
      </c>
      <c r="F4013" t="s">
        <v>4164</v>
      </c>
      <c r="G4013" t="s">
        <v>105</v>
      </c>
      <c r="H4013" t="s">
        <v>31</v>
      </c>
      <c r="I4013" t="s">
        <v>57</v>
      </c>
      <c r="J4013" t="s">
        <v>1452</v>
      </c>
      <c r="K4013" t="s">
        <v>45</v>
      </c>
      <c r="L4013" t="s">
        <v>46</v>
      </c>
      <c r="M4013" t="s">
        <v>65</v>
      </c>
      <c r="N4013" t="s">
        <v>1825</v>
      </c>
      <c r="O4013">
        <v>20.47</v>
      </c>
      <c r="Q4013">
        <v>328</v>
      </c>
      <c r="R4013">
        <v>348</v>
      </c>
      <c r="S4013">
        <v>0</v>
      </c>
      <c r="T4013">
        <v>348</v>
      </c>
      <c r="U4013">
        <v>108</v>
      </c>
      <c r="V4013">
        <f>SUMIF(货件明细!K:K,F4013,货件明细!AQ:AQ)</f>
        <v>0</v>
      </c>
      <c r="W4013">
        <f t="shared" si="248"/>
        <v>1</v>
      </c>
      <c r="X4013">
        <f t="shared" si="249"/>
        <v>108</v>
      </c>
      <c r="Y4013">
        <f>SUMIF(货件明细!K:K,F4013,货件明细!I:I)</f>
        <v>0</v>
      </c>
      <c r="Z4013">
        <f t="shared" si="250"/>
        <v>20.47</v>
      </c>
      <c r="AA4013">
        <f>SUMIF(货件明细!K:K,F4013,货件明细!J:J)</f>
        <v>0</v>
      </c>
      <c r="AB4013">
        <f t="shared" si="251"/>
        <v>1</v>
      </c>
    </row>
    <row r="4014" spans="1:28">
      <c r="A4014">
        <v>2025</v>
      </c>
      <c r="B4014">
        <v>6</v>
      </c>
      <c r="C4014">
        <v>27</v>
      </c>
      <c r="D4014" s="4">
        <v>45838</v>
      </c>
      <c r="E4014" t="s">
        <v>28</v>
      </c>
      <c r="F4014" t="s">
        <v>4165</v>
      </c>
      <c r="G4014" t="s">
        <v>1610</v>
      </c>
      <c r="H4014" t="s">
        <v>71</v>
      </c>
      <c r="I4014" t="s">
        <v>57</v>
      </c>
      <c r="J4014" t="s">
        <v>1452</v>
      </c>
      <c r="K4014" t="s">
        <v>1452</v>
      </c>
      <c r="L4014" t="s">
        <v>46</v>
      </c>
      <c r="M4014" t="s">
        <v>65</v>
      </c>
      <c r="N4014" t="s">
        <v>1992</v>
      </c>
      <c r="O4014">
        <v>36.8</v>
      </c>
      <c r="Q4014">
        <v>399.6</v>
      </c>
      <c r="R4014">
        <v>399.6</v>
      </c>
      <c r="S4014">
        <v>0</v>
      </c>
      <c r="T4014">
        <v>399.6</v>
      </c>
      <c r="U4014">
        <v>219</v>
      </c>
      <c r="V4014">
        <f>SUMIF(货件明细!K:K,F4014,货件明细!AQ:AQ)</f>
        <v>0</v>
      </c>
      <c r="W4014">
        <f t="shared" si="248"/>
        <v>1</v>
      </c>
      <c r="X4014">
        <f t="shared" si="249"/>
        <v>219</v>
      </c>
      <c r="Y4014">
        <f>SUMIF(货件明细!K:K,F4014,货件明细!I:I)</f>
        <v>0</v>
      </c>
      <c r="Z4014">
        <f t="shared" si="250"/>
        <v>36.8</v>
      </c>
      <c r="AA4014">
        <f>SUMIF(货件明细!K:K,F4014,货件明细!J:J)</f>
        <v>0</v>
      </c>
      <c r="AB4014">
        <f t="shared" si="251"/>
        <v>1</v>
      </c>
    </row>
    <row r="4015" spans="1:28">
      <c r="A4015">
        <v>2025</v>
      </c>
      <c r="B4015">
        <v>6</v>
      </c>
      <c r="C4015">
        <v>27</v>
      </c>
      <c r="D4015" s="4">
        <v>45838</v>
      </c>
      <c r="E4015" t="s">
        <v>28</v>
      </c>
      <c r="F4015" t="s">
        <v>4166</v>
      </c>
      <c r="G4015" t="s">
        <v>43</v>
      </c>
      <c r="H4015" t="s">
        <v>44</v>
      </c>
      <c r="I4015" t="s">
        <v>57</v>
      </c>
      <c r="J4015" t="s">
        <v>1452</v>
      </c>
      <c r="K4015" t="s">
        <v>1452</v>
      </c>
      <c r="L4015" t="s">
        <v>46</v>
      </c>
      <c r="M4015" t="s">
        <v>65</v>
      </c>
      <c r="N4015" t="s">
        <v>1992</v>
      </c>
      <c r="O4015">
        <v>36.8</v>
      </c>
      <c r="Q4015">
        <v>492.1</v>
      </c>
      <c r="R4015">
        <v>492.1</v>
      </c>
      <c r="S4015">
        <v>0</v>
      </c>
      <c r="T4015">
        <v>492.1</v>
      </c>
      <c r="U4015">
        <v>219</v>
      </c>
      <c r="V4015">
        <f>SUMIF(货件明细!K:K,F4015,货件明细!AQ:AQ)</f>
        <v>0</v>
      </c>
      <c r="W4015">
        <f t="shared" si="248"/>
        <v>1</v>
      </c>
      <c r="X4015">
        <f t="shared" si="249"/>
        <v>219</v>
      </c>
      <c r="Y4015">
        <f>SUMIF(货件明细!K:K,F4015,货件明细!I:I)</f>
        <v>0</v>
      </c>
      <c r="Z4015">
        <f t="shared" si="250"/>
        <v>36.8</v>
      </c>
      <c r="AA4015">
        <f>SUMIF(货件明细!K:K,F4015,货件明细!J:J)</f>
        <v>0</v>
      </c>
      <c r="AB4015">
        <f t="shared" si="251"/>
        <v>1</v>
      </c>
    </row>
    <row r="4016" spans="1:28">
      <c r="A4016">
        <v>2025</v>
      </c>
      <c r="B4016">
        <v>6</v>
      </c>
      <c r="C4016">
        <v>27</v>
      </c>
      <c r="D4016" s="4">
        <v>45838</v>
      </c>
      <c r="E4016" t="s">
        <v>28</v>
      </c>
      <c r="F4016" t="s">
        <v>4167</v>
      </c>
      <c r="G4016" t="s">
        <v>74</v>
      </c>
      <c r="H4016" t="s">
        <v>44</v>
      </c>
      <c r="I4016" t="s">
        <v>57</v>
      </c>
      <c r="J4016" t="s">
        <v>1452</v>
      </c>
      <c r="K4016" t="s">
        <v>1452</v>
      </c>
      <c r="L4016" t="s">
        <v>46</v>
      </c>
      <c r="M4016" t="s">
        <v>65</v>
      </c>
      <c r="N4016" t="s">
        <v>1992</v>
      </c>
      <c r="O4016">
        <v>36.8</v>
      </c>
      <c r="Q4016">
        <v>506.9</v>
      </c>
      <c r="R4016">
        <v>506.9</v>
      </c>
      <c r="S4016">
        <v>0</v>
      </c>
      <c r="T4016">
        <v>506.9</v>
      </c>
      <c r="U4016">
        <v>219</v>
      </c>
      <c r="V4016">
        <f>SUMIF(货件明细!K:K,F4016,货件明细!AQ:AQ)</f>
        <v>0</v>
      </c>
      <c r="W4016">
        <f t="shared" si="248"/>
        <v>1</v>
      </c>
      <c r="X4016">
        <f t="shared" si="249"/>
        <v>219</v>
      </c>
      <c r="Y4016">
        <f>SUMIF(货件明细!K:K,F4016,货件明细!I:I)</f>
        <v>0</v>
      </c>
      <c r="Z4016">
        <f t="shared" si="250"/>
        <v>36.8</v>
      </c>
      <c r="AA4016">
        <f>SUMIF(货件明细!K:K,F4016,货件明细!J:J)</f>
        <v>0</v>
      </c>
      <c r="AB4016">
        <f t="shared" si="251"/>
        <v>1</v>
      </c>
    </row>
    <row r="4017" spans="1:28">
      <c r="A4017">
        <v>2025</v>
      </c>
      <c r="B4017">
        <v>7</v>
      </c>
      <c r="C4017">
        <v>27</v>
      </c>
      <c r="D4017" s="4">
        <v>45843</v>
      </c>
      <c r="E4017" t="s">
        <v>28</v>
      </c>
      <c r="F4017" t="s">
        <v>4168</v>
      </c>
      <c r="G4017" t="s">
        <v>105</v>
      </c>
      <c r="H4017" t="s">
        <v>31</v>
      </c>
      <c r="I4017" t="s">
        <v>57</v>
      </c>
      <c r="J4017" t="s">
        <v>1452</v>
      </c>
      <c r="K4017" t="s">
        <v>45</v>
      </c>
      <c r="L4017" t="s">
        <v>46</v>
      </c>
      <c r="M4017" t="s">
        <v>65</v>
      </c>
      <c r="N4017" t="s">
        <v>1825</v>
      </c>
      <c r="O4017">
        <v>36.8</v>
      </c>
      <c r="Q4017">
        <v>606.8</v>
      </c>
      <c r="R4017">
        <v>643.8</v>
      </c>
      <c r="S4017">
        <v>0</v>
      </c>
      <c r="T4017">
        <v>643.8</v>
      </c>
      <c r="U4017">
        <v>219</v>
      </c>
      <c r="V4017">
        <f>SUMIF(货件明细!K:K,F4017,货件明细!AQ:AQ)</f>
        <v>0</v>
      </c>
      <c r="W4017">
        <f t="shared" si="248"/>
        <v>1</v>
      </c>
      <c r="X4017">
        <f t="shared" si="249"/>
        <v>219</v>
      </c>
      <c r="Y4017">
        <f>SUMIF(货件明细!K:K,F4017,货件明细!I:I)</f>
        <v>0</v>
      </c>
      <c r="Z4017">
        <f t="shared" si="250"/>
        <v>36.8</v>
      </c>
      <c r="AA4017">
        <f>SUMIF(货件明细!K:K,F4017,货件明细!J:J)</f>
        <v>0</v>
      </c>
      <c r="AB4017">
        <f t="shared" si="251"/>
        <v>1</v>
      </c>
    </row>
    <row r="4018" spans="1:28">
      <c r="A4018">
        <v>2025</v>
      </c>
      <c r="B4018">
        <v>6</v>
      </c>
      <c r="C4018">
        <v>27</v>
      </c>
      <c r="D4018" s="4">
        <v>45838</v>
      </c>
      <c r="E4018" t="s">
        <v>28</v>
      </c>
      <c r="F4018" t="s">
        <v>4169</v>
      </c>
      <c r="G4018" t="s">
        <v>50</v>
      </c>
      <c r="H4018" t="s">
        <v>31</v>
      </c>
      <c r="I4018" t="s">
        <v>57</v>
      </c>
      <c r="J4018" t="s">
        <v>1452</v>
      </c>
      <c r="K4018" t="s">
        <v>1452</v>
      </c>
      <c r="L4018" t="s">
        <v>46</v>
      </c>
      <c r="M4018" t="s">
        <v>65</v>
      </c>
      <c r="N4018" t="s">
        <v>1992</v>
      </c>
      <c r="O4018">
        <v>36.8</v>
      </c>
      <c r="Q4018">
        <v>525.4</v>
      </c>
      <c r="R4018">
        <v>525.4</v>
      </c>
      <c r="S4018">
        <v>0</v>
      </c>
      <c r="T4018">
        <v>525.4</v>
      </c>
      <c r="U4018">
        <v>219</v>
      </c>
      <c r="V4018">
        <f>SUMIF(货件明细!K:K,F4018,货件明细!AQ:AQ)</f>
        <v>0</v>
      </c>
      <c r="W4018">
        <f t="shared" si="248"/>
        <v>1</v>
      </c>
      <c r="X4018">
        <f t="shared" si="249"/>
        <v>219</v>
      </c>
      <c r="Y4018">
        <f>SUMIF(货件明细!K:K,F4018,货件明细!I:I)</f>
        <v>0</v>
      </c>
      <c r="Z4018">
        <f t="shared" si="250"/>
        <v>36.8</v>
      </c>
      <c r="AA4018">
        <f>SUMIF(货件明细!K:K,F4018,货件明细!J:J)</f>
        <v>0</v>
      </c>
      <c r="AB4018">
        <f t="shared" si="251"/>
        <v>1</v>
      </c>
    </row>
    <row r="4019" spans="1:28">
      <c r="A4019">
        <v>2025</v>
      </c>
      <c r="B4019">
        <v>6</v>
      </c>
      <c r="C4019">
        <v>27</v>
      </c>
      <c r="D4019" s="4">
        <v>45838</v>
      </c>
      <c r="E4019" t="s">
        <v>28</v>
      </c>
      <c r="F4019" t="s">
        <v>4170</v>
      </c>
      <c r="G4019" t="s">
        <v>372</v>
      </c>
      <c r="H4019" t="s">
        <v>71</v>
      </c>
      <c r="I4019" t="s">
        <v>111</v>
      </c>
      <c r="J4019" t="s">
        <v>1452</v>
      </c>
      <c r="K4019" t="s">
        <v>1452</v>
      </c>
      <c r="L4019" t="s">
        <v>46</v>
      </c>
      <c r="M4019" t="s">
        <v>65</v>
      </c>
      <c r="N4019" t="s">
        <v>1992</v>
      </c>
      <c r="O4019">
        <v>14.8</v>
      </c>
      <c r="Q4019">
        <v>172.5</v>
      </c>
      <c r="R4019">
        <v>187.5</v>
      </c>
      <c r="S4019">
        <v>0</v>
      </c>
      <c r="T4019">
        <v>187.5</v>
      </c>
      <c r="U4019">
        <v>101</v>
      </c>
      <c r="V4019">
        <f>SUMIF(货件明细!K:K,F4019,货件明细!AQ:AQ)</f>
        <v>0</v>
      </c>
      <c r="W4019">
        <f t="shared" si="248"/>
        <v>1</v>
      </c>
      <c r="X4019">
        <f t="shared" si="249"/>
        <v>101</v>
      </c>
      <c r="Y4019">
        <f>SUMIF(货件明细!K:K,F4019,货件明细!I:I)</f>
        <v>0</v>
      </c>
      <c r="Z4019">
        <f t="shared" si="250"/>
        <v>14.8</v>
      </c>
      <c r="AA4019">
        <f>SUMIF(货件明细!K:K,F4019,货件明细!J:J)</f>
        <v>0</v>
      </c>
      <c r="AB4019">
        <f t="shared" si="251"/>
        <v>1</v>
      </c>
    </row>
    <row r="4020" spans="1:28">
      <c r="A4020">
        <v>2025</v>
      </c>
      <c r="B4020">
        <v>7</v>
      </c>
      <c r="C4020">
        <v>27</v>
      </c>
      <c r="D4020" s="4">
        <v>45843</v>
      </c>
      <c r="E4020" t="s">
        <v>28</v>
      </c>
      <c r="F4020" t="s">
        <v>4171</v>
      </c>
      <c r="G4020" t="s">
        <v>105</v>
      </c>
      <c r="H4020" t="s">
        <v>31</v>
      </c>
      <c r="I4020" t="s">
        <v>111</v>
      </c>
      <c r="J4020" t="s">
        <v>1452</v>
      </c>
      <c r="K4020" t="s">
        <v>45</v>
      </c>
      <c r="L4020" t="s">
        <v>46</v>
      </c>
      <c r="M4020" t="s">
        <v>65</v>
      </c>
      <c r="N4020" t="s">
        <v>1825</v>
      </c>
      <c r="O4020">
        <v>14.8</v>
      </c>
      <c r="Q4020">
        <v>246</v>
      </c>
      <c r="R4020">
        <v>261</v>
      </c>
      <c r="S4020">
        <v>0</v>
      </c>
      <c r="T4020">
        <v>261</v>
      </c>
      <c r="U4020">
        <v>101</v>
      </c>
      <c r="V4020">
        <f>SUMIF(货件明细!K:K,F4020,货件明细!AQ:AQ)</f>
        <v>0</v>
      </c>
      <c r="W4020">
        <f t="shared" si="248"/>
        <v>1</v>
      </c>
      <c r="X4020">
        <f t="shared" si="249"/>
        <v>101</v>
      </c>
      <c r="Y4020">
        <f>SUMIF(货件明细!K:K,F4020,货件明细!I:I)</f>
        <v>0</v>
      </c>
      <c r="Z4020">
        <f t="shared" si="250"/>
        <v>14.8</v>
      </c>
      <c r="AA4020">
        <f>SUMIF(货件明细!K:K,F4020,货件明细!J:J)</f>
        <v>0</v>
      </c>
      <c r="AB4020">
        <f t="shared" si="251"/>
        <v>1</v>
      </c>
    </row>
    <row r="4021" spans="1:28">
      <c r="A4021">
        <v>2025</v>
      </c>
      <c r="B4021">
        <v>6</v>
      </c>
      <c r="C4021">
        <v>27</v>
      </c>
      <c r="D4021" s="4">
        <v>45838</v>
      </c>
      <c r="E4021" t="s">
        <v>28</v>
      </c>
      <c r="F4021" t="s">
        <v>4172</v>
      </c>
      <c r="G4021" t="s">
        <v>43</v>
      </c>
      <c r="H4021" t="s">
        <v>44</v>
      </c>
      <c r="I4021" t="s">
        <v>111</v>
      </c>
      <c r="J4021" t="s">
        <v>1452</v>
      </c>
      <c r="K4021" t="s">
        <v>1452</v>
      </c>
      <c r="L4021" t="s">
        <v>46</v>
      </c>
      <c r="M4021" t="s">
        <v>65</v>
      </c>
      <c r="N4021" t="s">
        <v>1992</v>
      </c>
      <c r="O4021">
        <v>14.8</v>
      </c>
      <c r="Q4021">
        <v>199.5</v>
      </c>
      <c r="R4021">
        <v>214.5</v>
      </c>
      <c r="S4021">
        <v>0</v>
      </c>
      <c r="T4021">
        <v>214.5</v>
      </c>
      <c r="U4021">
        <v>101</v>
      </c>
      <c r="V4021">
        <f>SUMIF(货件明细!K:K,F4021,货件明细!AQ:AQ)</f>
        <v>0</v>
      </c>
      <c r="W4021">
        <f t="shared" si="248"/>
        <v>1</v>
      </c>
      <c r="X4021">
        <f t="shared" si="249"/>
        <v>101</v>
      </c>
      <c r="Y4021">
        <f>SUMIF(货件明细!K:K,F4021,货件明细!I:I)</f>
        <v>0</v>
      </c>
      <c r="Z4021">
        <f t="shared" si="250"/>
        <v>14.8</v>
      </c>
      <c r="AA4021">
        <f>SUMIF(货件明细!K:K,F4021,货件明细!J:J)</f>
        <v>0</v>
      </c>
      <c r="AB4021">
        <f t="shared" si="251"/>
        <v>1</v>
      </c>
    </row>
    <row r="4022" spans="1:28">
      <c r="A4022">
        <v>2025</v>
      </c>
      <c r="B4022">
        <v>7</v>
      </c>
      <c r="C4022">
        <v>27</v>
      </c>
      <c r="D4022" s="4">
        <v>45843</v>
      </c>
      <c r="E4022" t="s">
        <v>28</v>
      </c>
      <c r="F4022" t="s">
        <v>4173</v>
      </c>
      <c r="G4022" t="s">
        <v>62</v>
      </c>
      <c r="H4022" t="s">
        <v>31</v>
      </c>
      <c r="I4022" t="s">
        <v>111</v>
      </c>
      <c r="J4022" t="s">
        <v>1452</v>
      </c>
      <c r="K4022" t="s">
        <v>45</v>
      </c>
      <c r="L4022" t="s">
        <v>46</v>
      </c>
      <c r="M4022" t="s">
        <v>65</v>
      </c>
      <c r="N4022" t="s">
        <v>1825</v>
      </c>
      <c r="O4022">
        <v>14.8</v>
      </c>
      <c r="Q4022">
        <v>228</v>
      </c>
      <c r="R4022">
        <v>243</v>
      </c>
      <c r="S4022">
        <v>0</v>
      </c>
      <c r="T4022">
        <v>243</v>
      </c>
      <c r="U4022">
        <v>101</v>
      </c>
      <c r="V4022">
        <f>SUMIF(货件明细!K:K,F4022,货件明细!AQ:AQ)</f>
        <v>0</v>
      </c>
      <c r="W4022">
        <f t="shared" si="248"/>
        <v>1</v>
      </c>
      <c r="X4022">
        <f t="shared" si="249"/>
        <v>101</v>
      </c>
      <c r="Y4022">
        <f>SUMIF(货件明细!K:K,F4022,货件明细!I:I)</f>
        <v>0</v>
      </c>
      <c r="Z4022">
        <f t="shared" si="250"/>
        <v>14.8</v>
      </c>
      <c r="AA4022">
        <f>SUMIF(货件明细!K:K,F4022,货件明细!J:J)</f>
        <v>0</v>
      </c>
      <c r="AB4022">
        <f t="shared" si="251"/>
        <v>1</v>
      </c>
    </row>
    <row r="4023" spans="1:28">
      <c r="A4023">
        <v>2025</v>
      </c>
      <c r="B4023">
        <v>6</v>
      </c>
      <c r="C4023">
        <v>27</v>
      </c>
      <c r="D4023" s="4">
        <v>45838</v>
      </c>
      <c r="E4023" t="s">
        <v>28</v>
      </c>
      <c r="F4023" t="s">
        <v>4174</v>
      </c>
      <c r="G4023" t="s">
        <v>74</v>
      </c>
      <c r="H4023" t="s">
        <v>44</v>
      </c>
      <c r="I4023" t="s">
        <v>111</v>
      </c>
      <c r="J4023" t="s">
        <v>1452</v>
      </c>
      <c r="K4023" t="s">
        <v>1452</v>
      </c>
      <c r="L4023" t="s">
        <v>46</v>
      </c>
      <c r="M4023" t="s">
        <v>65</v>
      </c>
      <c r="N4023" t="s">
        <v>1992</v>
      </c>
      <c r="O4023">
        <v>14.8</v>
      </c>
      <c r="Q4023">
        <v>205.5</v>
      </c>
      <c r="R4023">
        <v>220.5</v>
      </c>
      <c r="S4023">
        <v>0</v>
      </c>
      <c r="T4023">
        <v>220.5</v>
      </c>
      <c r="U4023">
        <v>101</v>
      </c>
      <c r="V4023">
        <f>SUMIF(货件明细!K:K,F4023,货件明细!AQ:AQ)</f>
        <v>0</v>
      </c>
      <c r="W4023">
        <f t="shared" si="248"/>
        <v>1</v>
      </c>
      <c r="X4023">
        <f t="shared" si="249"/>
        <v>101</v>
      </c>
      <c r="Y4023">
        <f>SUMIF(货件明细!K:K,F4023,货件明细!I:I)</f>
        <v>0</v>
      </c>
      <c r="Z4023">
        <f t="shared" si="250"/>
        <v>14.8</v>
      </c>
      <c r="AA4023">
        <f>SUMIF(货件明细!K:K,F4023,货件明细!J:J)</f>
        <v>0</v>
      </c>
      <c r="AB4023">
        <f t="shared" si="251"/>
        <v>1</v>
      </c>
    </row>
    <row r="4024" spans="1:28">
      <c r="A4024">
        <v>2025</v>
      </c>
      <c r="B4024">
        <v>7</v>
      </c>
      <c r="C4024">
        <v>27</v>
      </c>
      <c r="D4024" s="4">
        <v>45839</v>
      </c>
      <c r="E4024" t="s">
        <v>28</v>
      </c>
      <c r="F4024" t="s">
        <v>4175</v>
      </c>
      <c r="G4024" t="s">
        <v>30</v>
      </c>
      <c r="H4024" t="s">
        <v>31</v>
      </c>
      <c r="I4024" t="s">
        <v>111</v>
      </c>
      <c r="J4024" t="s">
        <v>1110</v>
      </c>
      <c r="K4024" t="s">
        <v>1110</v>
      </c>
      <c r="L4024" t="s">
        <v>34</v>
      </c>
      <c r="M4024" t="s">
        <v>65</v>
      </c>
      <c r="N4024" t="s">
        <v>2857</v>
      </c>
      <c r="O4024">
        <v>16.5</v>
      </c>
      <c r="Q4024">
        <v>773.5</v>
      </c>
      <c r="R4024">
        <v>773.5</v>
      </c>
      <c r="S4024">
        <v>91.8288</v>
      </c>
      <c r="T4024">
        <v>865.3288</v>
      </c>
      <c r="U4024">
        <v>70</v>
      </c>
      <c r="V4024">
        <f>SUMIF(货件明细!K:K,F4024,货件明细!AQ:AQ)</f>
        <v>0</v>
      </c>
      <c r="W4024">
        <f t="shared" si="248"/>
        <v>1</v>
      </c>
      <c r="X4024">
        <f t="shared" si="249"/>
        <v>70</v>
      </c>
      <c r="Y4024">
        <f>SUMIF(货件明细!K:K,F4024,货件明细!I:I)</f>
        <v>0</v>
      </c>
      <c r="Z4024">
        <f t="shared" si="250"/>
        <v>16.5</v>
      </c>
      <c r="AA4024">
        <f>SUMIF(货件明细!K:K,F4024,货件明细!J:J)</f>
        <v>0</v>
      </c>
      <c r="AB4024">
        <f t="shared" si="251"/>
        <v>1</v>
      </c>
    </row>
    <row r="4025" spans="1:28">
      <c r="A4025">
        <v>2025</v>
      </c>
      <c r="B4025">
        <v>7</v>
      </c>
      <c r="C4025">
        <v>27</v>
      </c>
      <c r="D4025" s="4">
        <v>45839</v>
      </c>
      <c r="E4025" t="s">
        <v>28</v>
      </c>
      <c r="F4025" t="s">
        <v>4176</v>
      </c>
      <c r="G4025" t="s">
        <v>30</v>
      </c>
      <c r="H4025" t="s">
        <v>31</v>
      </c>
      <c r="I4025" t="s">
        <v>129</v>
      </c>
      <c r="J4025" t="s">
        <v>1110</v>
      </c>
      <c r="K4025" t="s">
        <v>1110</v>
      </c>
      <c r="L4025" t="s">
        <v>34</v>
      </c>
      <c r="M4025" t="s">
        <v>65</v>
      </c>
      <c r="N4025" t="s">
        <v>2857</v>
      </c>
      <c r="O4025">
        <v>13.7</v>
      </c>
      <c r="Q4025">
        <v>637</v>
      </c>
      <c r="R4025">
        <v>637</v>
      </c>
      <c r="S4025">
        <v>170.24768</v>
      </c>
      <c r="T4025">
        <v>807.24768</v>
      </c>
      <c r="U4025">
        <v>146</v>
      </c>
      <c r="V4025">
        <f>SUMIF(货件明细!K:K,F4025,货件明细!AQ:AQ)</f>
        <v>0</v>
      </c>
      <c r="W4025">
        <f t="shared" si="248"/>
        <v>1</v>
      </c>
      <c r="X4025">
        <f t="shared" si="249"/>
        <v>146</v>
      </c>
      <c r="Y4025">
        <f>SUMIF(货件明细!K:K,F4025,货件明细!I:I)</f>
        <v>0</v>
      </c>
      <c r="Z4025">
        <f t="shared" si="250"/>
        <v>13.7</v>
      </c>
      <c r="AA4025">
        <f>SUMIF(货件明细!K:K,F4025,货件明细!J:J)</f>
        <v>0</v>
      </c>
      <c r="AB4025">
        <f t="shared" si="251"/>
        <v>1</v>
      </c>
    </row>
    <row r="4026" spans="1:28">
      <c r="A4026">
        <v>2025</v>
      </c>
      <c r="B4026">
        <v>7</v>
      </c>
      <c r="C4026">
        <v>27</v>
      </c>
      <c r="D4026" s="4">
        <v>45839</v>
      </c>
      <c r="E4026" t="s">
        <v>28</v>
      </c>
      <c r="F4026" t="s">
        <v>4177</v>
      </c>
      <c r="G4026" t="s">
        <v>30</v>
      </c>
      <c r="H4026" t="s">
        <v>31</v>
      </c>
      <c r="I4026" t="s">
        <v>145</v>
      </c>
      <c r="J4026" t="s">
        <v>1110</v>
      </c>
      <c r="K4026" t="s">
        <v>1110</v>
      </c>
      <c r="L4026" t="s">
        <v>34</v>
      </c>
      <c r="M4026" t="s">
        <v>65</v>
      </c>
      <c r="N4026" t="s">
        <v>2860</v>
      </c>
      <c r="O4026">
        <v>16.85</v>
      </c>
      <c r="Q4026">
        <v>765</v>
      </c>
      <c r="R4026">
        <v>765</v>
      </c>
      <c r="S4026">
        <v>96.49312</v>
      </c>
      <c r="T4026">
        <v>861.49312</v>
      </c>
      <c r="U4026">
        <v>79</v>
      </c>
      <c r="V4026">
        <f>SUMIF(货件明细!K:K,F4026,货件明细!AQ:AQ)</f>
        <v>0</v>
      </c>
      <c r="W4026">
        <f t="shared" si="248"/>
        <v>1</v>
      </c>
      <c r="X4026">
        <f t="shared" si="249"/>
        <v>79</v>
      </c>
      <c r="Y4026">
        <f>SUMIF(货件明细!K:K,F4026,货件明细!I:I)</f>
        <v>0</v>
      </c>
      <c r="Z4026">
        <f t="shared" si="250"/>
        <v>16.85</v>
      </c>
      <c r="AA4026">
        <f>SUMIF(货件明细!K:K,F4026,货件明细!J:J)</f>
        <v>0</v>
      </c>
      <c r="AB4026">
        <f t="shared" si="251"/>
        <v>1</v>
      </c>
    </row>
    <row r="4027" spans="1:28">
      <c r="A4027">
        <v>2025</v>
      </c>
      <c r="B4027">
        <v>7</v>
      </c>
      <c r="C4027">
        <v>27</v>
      </c>
      <c r="D4027" s="4">
        <v>45839</v>
      </c>
      <c r="E4027" t="s">
        <v>28</v>
      </c>
      <c r="F4027" t="s">
        <v>4178</v>
      </c>
      <c r="G4027" t="s">
        <v>30</v>
      </c>
      <c r="H4027" t="s">
        <v>31</v>
      </c>
      <c r="I4027" t="s">
        <v>96</v>
      </c>
      <c r="J4027" t="s">
        <v>1110</v>
      </c>
      <c r="K4027" t="s">
        <v>1110</v>
      </c>
      <c r="L4027" t="s">
        <v>34</v>
      </c>
      <c r="M4027" t="s">
        <v>65</v>
      </c>
      <c r="N4027" t="s">
        <v>2857</v>
      </c>
      <c r="O4027">
        <v>12.8</v>
      </c>
      <c r="Q4027">
        <v>591.5</v>
      </c>
      <c r="R4027">
        <v>591.5</v>
      </c>
      <c r="S4027">
        <v>86.58144</v>
      </c>
      <c r="T4027">
        <v>678.08144</v>
      </c>
      <c r="U4027">
        <v>66</v>
      </c>
      <c r="V4027">
        <f>SUMIF(货件明细!K:K,F4027,货件明细!AQ:AQ)</f>
        <v>0</v>
      </c>
      <c r="W4027">
        <f t="shared" si="248"/>
        <v>1</v>
      </c>
      <c r="X4027">
        <f t="shared" si="249"/>
        <v>66</v>
      </c>
      <c r="Y4027">
        <f>SUMIF(货件明细!K:K,F4027,货件明细!I:I)</f>
        <v>0</v>
      </c>
      <c r="Z4027">
        <f t="shared" si="250"/>
        <v>12.8</v>
      </c>
      <c r="AA4027">
        <f>SUMIF(货件明细!K:K,F4027,货件明细!J:J)</f>
        <v>0</v>
      </c>
      <c r="AB4027">
        <f t="shared" si="251"/>
        <v>1</v>
      </c>
    </row>
    <row r="4028" spans="1:28">
      <c r="A4028">
        <v>2025</v>
      </c>
      <c r="B4028">
        <v>7</v>
      </c>
      <c r="C4028">
        <v>27</v>
      </c>
      <c r="D4028" s="4">
        <v>45839</v>
      </c>
      <c r="E4028" t="s">
        <v>28</v>
      </c>
      <c r="F4028" t="s">
        <v>4179</v>
      </c>
      <c r="G4028" t="s">
        <v>870</v>
      </c>
      <c r="H4028" t="s">
        <v>31</v>
      </c>
      <c r="I4028" t="s">
        <v>32</v>
      </c>
      <c r="J4028" t="s">
        <v>1110</v>
      </c>
      <c r="K4028" t="s">
        <v>1110</v>
      </c>
      <c r="L4028" t="s">
        <v>34</v>
      </c>
      <c r="M4028" t="s">
        <v>65</v>
      </c>
      <c r="N4028" t="s">
        <v>2857</v>
      </c>
      <c r="O4028">
        <v>39.5</v>
      </c>
      <c r="Q4028">
        <v>1820</v>
      </c>
      <c r="R4028">
        <v>1820</v>
      </c>
      <c r="S4028">
        <v>197.5048</v>
      </c>
      <c r="T4028">
        <v>2017.5048</v>
      </c>
      <c r="U4028">
        <v>149</v>
      </c>
      <c r="V4028">
        <f>SUMIF(货件明细!K:K,F4028,货件明细!AQ:AQ)</f>
        <v>0</v>
      </c>
      <c r="W4028">
        <f t="shared" si="248"/>
        <v>1</v>
      </c>
      <c r="X4028">
        <f t="shared" si="249"/>
        <v>149</v>
      </c>
      <c r="Y4028">
        <f>SUMIF(货件明细!K:K,F4028,货件明细!I:I)</f>
        <v>0</v>
      </c>
      <c r="Z4028">
        <f t="shared" si="250"/>
        <v>39.5</v>
      </c>
      <c r="AA4028">
        <f>SUMIF(货件明细!K:K,F4028,货件明细!J:J)</f>
        <v>0</v>
      </c>
      <c r="AB4028">
        <f t="shared" si="251"/>
        <v>1</v>
      </c>
    </row>
    <row r="4029" spans="1:28">
      <c r="A4029">
        <v>2025</v>
      </c>
      <c r="B4029">
        <v>7</v>
      </c>
      <c r="C4029">
        <v>27</v>
      </c>
      <c r="D4029" s="4">
        <v>45843</v>
      </c>
      <c r="E4029" t="s">
        <v>28</v>
      </c>
      <c r="F4029" t="s">
        <v>4180</v>
      </c>
      <c r="G4029" t="s">
        <v>882</v>
      </c>
      <c r="H4029" t="s">
        <v>71</v>
      </c>
      <c r="I4029" t="s">
        <v>41</v>
      </c>
      <c r="J4029" t="s">
        <v>45</v>
      </c>
      <c r="K4029" t="s">
        <v>45</v>
      </c>
      <c r="L4029" t="s">
        <v>46</v>
      </c>
      <c r="M4029" t="s">
        <v>47</v>
      </c>
      <c r="N4029" t="s">
        <v>48</v>
      </c>
      <c r="O4029">
        <v>61.65</v>
      </c>
      <c r="Q4029">
        <v>506.4</v>
      </c>
      <c r="R4029">
        <v>506.4</v>
      </c>
      <c r="S4029">
        <v>0</v>
      </c>
      <c r="T4029">
        <v>506.4</v>
      </c>
      <c r="U4029">
        <v>247</v>
      </c>
      <c r="V4029">
        <f>SUMIF(货件明细!K:K,F4029,货件明细!AQ:AQ)</f>
        <v>0</v>
      </c>
      <c r="W4029">
        <f t="shared" si="248"/>
        <v>1</v>
      </c>
      <c r="X4029">
        <f t="shared" si="249"/>
        <v>247</v>
      </c>
      <c r="Y4029">
        <f>SUMIF(货件明细!K:K,F4029,货件明细!I:I)</f>
        <v>0</v>
      </c>
      <c r="Z4029">
        <f t="shared" si="250"/>
        <v>61.65</v>
      </c>
      <c r="AA4029">
        <f>SUMIF(货件明细!K:K,F4029,货件明细!J:J)</f>
        <v>0</v>
      </c>
      <c r="AB4029">
        <f t="shared" si="251"/>
        <v>1</v>
      </c>
    </row>
    <row r="4030" spans="1:28">
      <c r="A4030">
        <v>2025</v>
      </c>
      <c r="B4030">
        <v>7</v>
      </c>
      <c r="C4030">
        <v>27</v>
      </c>
      <c r="D4030" s="4">
        <v>45843</v>
      </c>
      <c r="E4030" t="s">
        <v>28</v>
      </c>
      <c r="F4030" t="s">
        <v>4181</v>
      </c>
      <c r="G4030" t="s">
        <v>68</v>
      </c>
      <c r="H4030" t="s">
        <v>31</v>
      </c>
      <c r="I4030" t="s">
        <v>41</v>
      </c>
      <c r="J4030" t="s">
        <v>45</v>
      </c>
      <c r="K4030" t="s">
        <v>45</v>
      </c>
      <c r="L4030" t="s">
        <v>46</v>
      </c>
      <c r="M4030" t="s">
        <v>65</v>
      </c>
      <c r="N4030" t="s">
        <v>1825</v>
      </c>
      <c r="O4030">
        <v>61.65</v>
      </c>
      <c r="Q4030">
        <v>1047.8</v>
      </c>
      <c r="R4030">
        <v>1109.8</v>
      </c>
      <c r="S4030">
        <v>0</v>
      </c>
      <c r="T4030">
        <v>1109.8</v>
      </c>
      <c r="U4030">
        <v>247</v>
      </c>
      <c r="V4030">
        <f>SUMIF(货件明细!K:K,F4030,货件明细!AQ:AQ)</f>
        <v>0</v>
      </c>
      <c r="W4030">
        <f t="shared" si="248"/>
        <v>1</v>
      </c>
      <c r="X4030">
        <f t="shared" si="249"/>
        <v>247</v>
      </c>
      <c r="Y4030">
        <f>SUMIF(货件明细!K:K,F4030,货件明细!I:I)</f>
        <v>0</v>
      </c>
      <c r="Z4030">
        <f t="shared" si="250"/>
        <v>61.65</v>
      </c>
      <c r="AA4030">
        <f>SUMIF(货件明细!K:K,F4030,货件明细!J:J)</f>
        <v>0</v>
      </c>
      <c r="AB4030">
        <f t="shared" si="251"/>
        <v>1</v>
      </c>
    </row>
    <row r="4031" spans="1:28">
      <c r="A4031">
        <v>2025</v>
      </c>
      <c r="B4031">
        <v>7</v>
      </c>
      <c r="C4031">
        <v>27</v>
      </c>
      <c r="D4031" s="4">
        <v>45843</v>
      </c>
      <c r="E4031" t="s">
        <v>28</v>
      </c>
      <c r="F4031" t="s">
        <v>4182</v>
      </c>
      <c r="G4031" t="s">
        <v>1563</v>
      </c>
      <c r="H4031" t="s">
        <v>71</v>
      </c>
      <c r="I4031" t="s">
        <v>41</v>
      </c>
      <c r="J4031" t="s">
        <v>45</v>
      </c>
      <c r="K4031" t="s">
        <v>45</v>
      </c>
      <c r="L4031" t="s">
        <v>46</v>
      </c>
      <c r="M4031" t="s">
        <v>47</v>
      </c>
      <c r="N4031" t="s">
        <v>48</v>
      </c>
      <c r="O4031">
        <v>61.65</v>
      </c>
      <c r="Q4031">
        <v>506.4</v>
      </c>
      <c r="R4031">
        <v>506.4</v>
      </c>
      <c r="S4031">
        <v>0</v>
      </c>
      <c r="T4031">
        <v>506.4</v>
      </c>
      <c r="U4031">
        <v>247</v>
      </c>
      <c r="V4031">
        <f>SUMIF(货件明细!K:K,F4031,货件明细!AQ:AQ)</f>
        <v>0</v>
      </c>
      <c r="W4031">
        <f t="shared" si="248"/>
        <v>1</v>
      </c>
      <c r="X4031">
        <f t="shared" si="249"/>
        <v>247</v>
      </c>
      <c r="Y4031">
        <f>SUMIF(货件明细!K:K,F4031,货件明细!I:I)</f>
        <v>0</v>
      </c>
      <c r="Z4031">
        <f t="shared" si="250"/>
        <v>61.65</v>
      </c>
      <c r="AA4031">
        <f>SUMIF(货件明细!K:K,F4031,货件明细!J:J)</f>
        <v>0</v>
      </c>
      <c r="AB4031">
        <f t="shared" si="251"/>
        <v>1</v>
      </c>
    </row>
    <row r="4032" spans="1:28">
      <c r="A4032">
        <v>2025</v>
      </c>
      <c r="B4032">
        <v>7</v>
      </c>
      <c r="C4032">
        <v>27</v>
      </c>
      <c r="D4032" s="4">
        <v>45843</v>
      </c>
      <c r="E4032" t="s">
        <v>28</v>
      </c>
      <c r="F4032" t="s">
        <v>4183</v>
      </c>
      <c r="G4032" t="s">
        <v>50</v>
      </c>
      <c r="H4032" t="s">
        <v>31</v>
      </c>
      <c r="I4032" t="s">
        <v>41</v>
      </c>
      <c r="J4032" t="s">
        <v>45</v>
      </c>
      <c r="K4032" t="s">
        <v>45</v>
      </c>
      <c r="L4032" t="s">
        <v>46</v>
      </c>
      <c r="M4032" t="s">
        <v>65</v>
      </c>
      <c r="N4032" t="s">
        <v>1825</v>
      </c>
      <c r="O4032">
        <v>61.65</v>
      </c>
      <c r="Q4032">
        <v>961</v>
      </c>
      <c r="R4032">
        <v>1023</v>
      </c>
      <c r="S4032">
        <v>0</v>
      </c>
      <c r="T4032">
        <v>1023</v>
      </c>
      <c r="U4032">
        <v>247</v>
      </c>
      <c r="V4032">
        <f>SUMIF(货件明细!K:K,F4032,货件明细!AQ:AQ)</f>
        <v>0</v>
      </c>
      <c r="W4032">
        <f t="shared" si="248"/>
        <v>1</v>
      </c>
      <c r="X4032">
        <f t="shared" si="249"/>
        <v>247</v>
      </c>
      <c r="Y4032">
        <f>SUMIF(货件明细!K:K,F4032,货件明细!I:I)</f>
        <v>0</v>
      </c>
      <c r="Z4032">
        <f t="shared" si="250"/>
        <v>61.65</v>
      </c>
      <c r="AA4032">
        <f>SUMIF(货件明细!K:K,F4032,货件明细!J:J)</f>
        <v>0</v>
      </c>
      <c r="AB4032">
        <f t="shared" si="251"/>
        <v>1</v>
      </c>
    </row>
    <row r="4033" spans="1:28">
      <c r="A4033">
        <v>2025</v>
      </c>
      <c r="B4033">
        <v>7</v>
      </c>
      <c r="C4033">
        <v>27</v>
      </c>
      <c r="D4033" s="4">
        <v>45843</v>
      </c>
      <c r="E4033" t="s">
        <v>28</v>
      </c>
      <c r="F4033" t="s">
        <v>4184</v>
      </c>
      <c r="G4033" t="s">
        <v>54</v>
      </c>
      <c r="H4033" t="s">
        <v>31</v>
      </c>
      <c r="I4033" t="s">
        <v>41</v>
      </c>
      <c r="J4033" t="s">
        <v>45</v>
      </c>
      <c r="K4033" t="s">
        <v>45</v>
      </c>
      <c r="L4033" t="s">
        <v>46</v>
      </c>
      <c r="M4033" t="s">
        <v>65</v>
      </c>
      <c r="N4033" t="s">
        <v>1825</v>
      </c>
      <c r="O4033">
        <v>61.65</v>
      </c>
      <c r="Q4033">
        <v>936.2</v>
      </c>
      <c r="R4033">
        <v>998.2</v>
      </c>
      <c r="S4033">
        <v>0</v>
      </c>
      <c r="T4033">
        <v>998.2</v>
      </c>
      <c r="U4033">
        <v>247</v>
      </c>
      <c r="V4033">
        <f>SUMIF(货件明细!K:K,F4033,货件明细!AQ:AQ)</f>
        <v>0</v>
      </c>
      <c r="W4033">
        <f t="shared" si="248"/>
        <v>1</v>
      </c>
      <c r="X4033">
        <f t="shared" si="249"/>
        <v>247</v>
      </c>
      <c r="Y4033">
        <f>SUMIF(货件明细!K:K,F4033,货件明细!I:I)</f>
        <v>0</v>
      </c>
      <c r="Z4033">
        <f t="shared" si="250"/>
        <v>61.65</v>
      </c>
      <c r="AA4033">
        <f>SUMIF(货件明细!K:K,F4033,货件明细!J:J)</f>
        <v>0</v>
      </c>
      <c r="AB4033">
        <f t="shared" si="251"/>
        <v>1</v>
      </c>
    </row>
    <row r="4034" spans="1:28">
      <c r="A4034">
        <v>2025</v>
      </c>
      <c r="B4034">
        <v>7</v>
      </c>
      <c r="C4034">
        <v>27</v>
      </c>
      <c r="D4034" s="4">
        <v>45842</v>
      </c>
      <c r="E4034" t="s">
        <v>28</v>
      </c>
      <c r="F4034" t="s">
        <v>4185</v>
      </c>
      <c r="G4034" t="s">
        <v>4186</v>
      </c>
      <c r="H4034" t="s">
        <v>31</v>
      </c>
      <c r="I4034" t="s">
        <v>32</v>
      </c>
      <c r="J4034" t="s">
        <v>1110</v>
      </c>
      <c r="K4034" t="s">
        <v>1110</v>
      </c>
      <c r="L4034" t="s">
        <v>34</v>
      </c>
      <c r="M4034" t="s">
        <v>65</v>
      </c>
      <c r="N4034" t="s">
        <v>2857</v>
      </c>
      <c r="O4034">
        <v>43.2</v>
      </c>
      <c r="Q4034">
        <v>2046</v>
      </c>
      <c r="R4034">
        <v>2046</v>
      </c>
      <c r="S4034">
        <v>158.44112</v>
      </c>
      <c r="T4034">
        <v>2204.44112</v>
      </c>
      <c r="U4034">
        <v>104</v>
      </c>
      <c r="V4034">
        <f>SUMIF(货件明细!K:K,F4034,货件明细!AQ:AQ)</f>
        <v>0</v>
      </c>
      <c r="W4034">
        <f t="shared" ref="W4034:W4097" si="252">IF(V4034=U4034,0,1)</f>
        <v>1</v>
      </c>
      <c r="X4034">
        <f t="shared" ref="X4034:X4097" si="253">U4034</f>
        <v>104</v>
      </c>
      <c r="Y4034">
        <f>SUMIF(货件明细!K:K,F4034,货件明细!I:I)</f>
        <v>0</v>
      </c>
      <c r="Z4034">
        <f t="shared" ref="Z4034:Z4097" si="254">O4034-Y4034</f>
        <v>43.2</v>
      </c>
      <c r="AA4034">
        <f>SUMIF(货件明细!K:K,F4034,货件明细!J:J)</f>
        <v>0</v>
      </c>
      <c r="AB4034">
        <f t="shared" ref="AB4034:AB4097" si="255">IF(T4034=AA4034,0,1)</f>
        <v>1</v>
      </c>
    </row>
    <row r="4035" spans="1:28">
      <c r="A4035">
        <v>2025</v>
      </c>
      <c r="B4035">
        <v>7</v>
      </c>
      <c r="C4035">
        <v>27</v>
      </c>
      <c r="D4035" s="4">
        <v>45842</v>
      </c>
      <c r="E4035" t="s">
        <v>28</v>
      </c>
      <c r="F4035" t="s">
        <v>4187</v>
      </c>
      <c r="G4035" t="s">
        <v>50</v>
      </c>
      <c r="H4035" t="s">
        <v>31</v>
      </c>
      <c r="I4035" t="s">
        <v>80</v>
      </c>
      <c r="J4035" t="s">
        <v>100</v>
      </c>
      <c r="K4035" t="s">
        <v>100</v>
      </c>
      <c r="L4035" t="s">
        <v>46</v>
      </c>
      <c r="M4035" t="s">
        <v>2882</v>
      </c>
      <c r="N4035" t="s">
        <v>3135</v>
      </c>
      <c r="O4035">
        <v>35.85</v>
      </c>
      <c r="Q4035">
        <v>283.095238095238</v>
      </c>
      <c r="R4035">
        <v>283.095238095238</v>
      </c>
      <c r="S4035">
        <v>0</v>
      </c>
      <c r="T4035">
        <v>283.095238095238</v>
      </c>
      <c r="U4035">
        <v>106</v>
      </c>
      <c r="V4035">
        <f>SUMIF(货件明细!K:K,F4035,货件明细!AQ:AQ)</f>
        <v>0</v>
      </c>
      <c r="W4035">
        <f t="shared" si="252"/>
        <v>1</v>
      </c>
      <c r="X4035">
        <f t="shared" si="253"/>
        <v>106</v>
      </c>
      <c r="Y4035">
        <f>SUMIF(货件明细!K:K,F4035,货件明细!I:I)</f>
        <v>0</v>
      </c>
      <c r="Z4035">
        <f t="shared" si="254"/>
        <v>35.85</v>
      </c>
      <c r="AA4035">
        <f>SUMIF(货件明细!K:K,F4035,货件明细!J:J)</f>
        <v>0</v>
      </c>
      <c r="AB4035">
        <f t="shared" si="255"/>
        <v>1</v>
      </c>
    </row>
    <row r="4036" spans="1:28">
      <c r="A4036">
        <v>2025</v>
      </c>
      <c r="B4036">
        <v>7</v>
      </c>
      <c r="C4036">
        <v>27</v>
      </c>
      <c r="D4036" s="4">
        <v>45842</v>
      </c>
      <c r="E4036" t="s">
        <v>28</v>
      </c>
      <c r="F4036" t="s">
        <v>4188</v>
      </c>
      <c r="G4036" t="s">
        <v>64</v>
      </c>
      <c r="H4036" t="s">
        <v>44</v>
      </c>
      <c r="I4036" t="s">
        <v>80</v>
      </c>
      <c r="J4036" t="s">
        <v>100</v>
      </c>
      <c r="K4036" t="s">
        <v>58</v>
      </c>
      <c r="L4036" t="s">
        <v>46</v>
      </c>
      <c r="M4036" t="s">
        <v>2882</v>
      </c>
      <c r="N4036" t="s">
        <v>2985</v>
      </c>
      <c r="O4036">
        <v>35.85</v>
      </c>
      <c r="Q4036">
        <v>190.57</v>
      </c>
      <c r="R4036">
        <v>190.57</v>
      </c>
      <c r="S4036">
        <v>0</v>
      </c>
      <c r="T4036">
        <v>190.57</v>
      </c>
      <c r="U4036">
        <v>106</v>
      </c>
      <c r="V4036">
        <f>SUMIF(货件明细!K:K,F4036,货件明细!AQ:AQ)</f>
        <v>0</v>
      </c>
      <c r="W4036">
        <f t="shared" si="252"/>
        <v>1</v>
      </c>
      <c r="X4036">
        <f t="shared" si="253"/>
        <v>106</v>
      </c>
      <c r="Y4036">
        <f>SUMIF(货件明细!K:K,F4036,货件明细!I:I)</f>
        <v>0</v>
      </c>
      <c r="Z4036">
        <f t="shared" si="254"/>
        <v>35.85</v>
      </c>
      <c r="AA4036">
        <f>SUMIF(货件明细!K:K,F4036,货件明细!J:J)</f>
        <v>0</v>
      </c>
      <c r="AB4036">
        <f t="shared" si="255"/>
        <v>1</v>
      </c>
    </row>
    <row r="4037" spans="1:28">
      <c r="A4037">
        <v>2025</v>
      </c>
      <c r="B4037">
        <v>7</v>
      </c>
      <c r="C4037">
        <v>27</v>
      </c>
      <c r="D4037" s="4">
        <v>45843</v>
      </c>
      <c r="E4037" t="s">
        <v>28</v>
      </c>
      <c r="F4037" t="s">
        <v>4189</v>
      </c>
      <c r="G4037" t="s">
        <v>54</v>
      </c>
      <c r="H4037" t="s">
        <v>31</v>
      </c>
      <c r="I4037" t="s">
        <v>80</v>
      </c>
      <c r="J4037" t="s">
        <v>100</v>
      </c>
      <c r="K4037" t="s">
        <v>100</v>
      </c>
      <c r="L4037" t="s">
        <v>46</v>
      </c>
      <c r="M4037" t="s">
        <v>47</v>
      </c>
      <c r="N4037" t="s">
        <v>101</v>
      </c>
      <c r="O4037">
        <v>35.85</v>
      </c>
      <c r="Q4037">
        <v>227.8</v>
      </c>
      <c r="R4037">
        <v>227.8</v>
      </c>
      <c r="S4037">
        <v>0</v>
      </c>
      <c r="T4037">
        <v>227.8</v>
      </c>
      <c r="U4037">
        <v>106</v>
      </c>
      <c r="V4037">
        <f>SUMIF(货件明细!K:K,F4037,货件明细!AQ:AQ)</f>
        <v>0</v>
      </c>
      <c r="W4037">
        <f t="shared" si="252"/>
        <v>1</v>
      </c>
      <c r="X4037">
        <f t="shared" si="253"/>
        <v>106</v>
      </c>
      <c r="Y4037">
        <f>SUMIF(货件明细!K:K,F4037,货件明细!I:I)</f>
        <v>0</v>
      </c>
      <c r="Z4037">
        <f t="shared" si="254"/>
        <v>35.85</v>
      </c>
      <c r="AA4037">
        <f>SUMIF(货件明细!K:K,F4037,货件明细!J:J)</f>
        <v>0</v>
      </c>
      <c r="AB4037">
        <f t="shared" si="255"/>
        <v>1</v>
      </c>
    </row>
    <row r="4038" spans="1:28">
      <c r="A4038">
        <v>2025</v>
      </c>
      <c r="B4038">
        <v>7</v>
      </c>
      <c r="C4038">
        <v>27</v>
      </c>
      <c r="D4038" s="4">
        <v>45843</v>
      </c>
      <c r="E4038" t="s">
        <v>28</v>
      </c>
      <c r="F4038" t="s">
        <v>4190</v>
      </c>
      <c r="G4038" t="s">
        <v>68</v>
      </c>
      <c r="H4038" t="s">
        <v>31</v>
      </c>
      <c r="I4038" t="s">
        <v>80</v>
      </c>
      <c r="J4038" t="s">
        <v>100</v>
      </c>
      <c r="K4038" t="s">
        <v>100</v>
      </c>
      <c r="L4038" t="s">
        <v>46</v>
      </c>
      <c r="M4038" t="s">
        <v>47</v>
      </c>
      <c r="N4038" t="s">
        <v>101</v>
      </c>
      <c r="O4038">
        <v>35.85</v>
      </c>
      <c r="Q4038">
        <v>268.333333333333</v>
      </c>
      <c r="R4038">
        <v>268.333333333333</v>
      </c>
      <c r="S4038">
        <v>0</v>
      </c>
      <c r="T4038">
        <v>268.333333333333</v>
      </c>
      <c r="U4038">
        <v>106</v>
      </c>
      <c r="V4038">
        <f>SUMIF(货件明细!K:K,F4038,货件明细!AQ:AQ)</f>
        <v>0</v>
      </c>
      <c r="W4038">
        <f t="shared" si="252"/>
        <v>1</v>
      </c>
      <c r="X4038">
        <f t="shared" si="253"/>
        <v>106</v>
      </c>
      <c r="Y4038">
        <f>SUMIF(货件明细!K:K,F4038,货件明细!I:I)</f>
        <v>0</v>
      </c>
      <c r="Z4038">
        <f t="shared" si="254"/>
        <v>35.85</v>
      </c>
      <c r="AA4038">
        <f>SUMIF(货件明细!K:K,F4038,货件明细!J:J)</f>
        <v>0</v>
      </c>
      <c r="AB4038">
        <f t="shared" si="255"/>
        <v>1</v>
      </c>
    </row>
    <row r="4039" spans="1:28">
      <c r="A4039">
        <v>2025</v>
      </c>
      <c r="B4039">
        <v>7</v>
      </c>
      <c r="C4039">
        <v>27</v>
      </c>
      <c r="D4039" s="4">
        <v>45843</v>
      </c>
      <c r="E4039" t="s">
        <v>28</v>
      </c>
      <c r="F4039" t="s">
        <v>4191</v>
      </c>
      <c r="G4039" t="s">
        <v>372</v>
      </c>
      <c r="H4039" t="s">
        <v>71</v>
      </c>
      <c r="I4039" t="s">
        <v>80</v>
      </c>
      <c r="J4039" t="s">
        <v>100</v>
      </c>
      <c r="K4039" t="s">
        <v>58</v>
      </c>
      <c r="L4039" t="s">
        <v>46</v>
      </c>
      <c r="M4039" t="s">
        <v>47</v>
      </c>
      <c r="N4039" t="s">
        <v>107</v>
      </c>
      <c r="O4039">
        <v>35.85</v>
      </c>
      <c r="Q4039">
        <v>137.133333333333</v>
      </c>
      <c r="R4039">
        <v>137.133333333333</v>
      </c>
      <c r="S4039">
        <v>0</v>
      </c>
      <c r="T4039">
        <v>137.133333333333</v>
      </c>
      <c r="U4039">
        <v>106</v>
      </c>
      <c r="V4039">
        <f>SUMIF(货件明细!K:K,F4039,货件明细!AQ:AQ)</f>
        <v>0</v>
      </c>
      <c r="W4039">
        <f t="shared" si="252"/>
        <v>1</v>
      </c>
      <c r="X4039">
        <f t="shared" si="253"/>
        <v>106</v>
      </c>
      <c r="Y4039">
        <f>SUMIF(货件明细!K:K,F4039,货件明细!I:I)</f>
        <v>0</v>
      </c>
      <c r="Z4039">
        <f t="shared" si="254"/>
        <v>35.85</v>
      </c>
      <c r="AA4039">
        <f>SUMIF(货件明细!K:K,F4039,货件明细!J:J)</f>
        <v>0</v>
      </c>
      <c r="AB4039">
        <f t="shared" si="255"/>
        <v>1</v>
      </c>
    </row>
    <row r="4040" spans="1:28">
      <c r="A4040">
        <v>2025</v>
      </c>
      <c r="B4040">
        <v>7</v>
      </c>
      <c r="C4040">
        <v>27</v>
      </c>
      <c r="D4040" s="4">
        <v>45842</v>
      </c>
      <c r="E4040" t="s">
        <v>28</v>
      </c>
      <c r="F4040" t="s">
        <v>4192</v>
      </c>
      <c r="G4040" t="s">
        <v>50</v>
      </c>
      <c r="H4040" t="s">
        <v>31</v>
      </c>
      <c r="I4040" t="s">
        <v>96</v>
      </c>
      <c r="J4040" t="s">
        <v>100</v>
      </c>
      <c r="K4040" t="s">
        <v>100</v>
      </c>
      <c r="L4040" t="s">
        <v>46</v>
      </c>
      <c r="M4040" t="s">
        <v>2882</v>
      </c>
      <c r="N4040" t="s">
        <v>3135</v>
      </c>
      <c r="O4040">
        <v>37.1</v>
      </c>
      <c r="Q4040">
        <v>283.095238095238</v>
      </c>
      <c r="R4040">
        <v>283.095238095238</v>
      </c>
      <c r="S4040">
        <v>0</v>
      </c>
      <c r="T4040">
        <v>283.095238095238</v>
      </c>
      <c r="U4040">
        <v>229</v>
      </c>
      <c r="V4040">
        <f>SUMIF(货件明细!K:K,F4040,货件明细!AQ:AQ)</f>
        <v>0</v>
      </c>
      <c r="W4040">
        <f t="shared" si="252"/>
        <v>1</v>
      </c>
      <c r="X4040">
        <f t="shared" si="253"/>
        <v>229</v>
      </c>
      <c r="Y4040">
        <f>SUMIF(货件明细!K:K,F4040,货件明细!I:I)</f>
        <v>0</v>
      </c>
      <c r="Z4040">
        <f t="shared" si="254"/>
        <v>37.1</v>
      </c>
      <c r="AA4040">
        <f>SUMIF(货件明细!K:K,F4040,货件明细!J:J)</f>
        <v>0</v>
      </c>
      <c r="AB4040">
        <f t="shared" si="255"/>
        <v>1</v>
      </c>
    </row>
    <row r="4041" spans="1:28">
      <c r="A4041">
        <v>2025</v>
      </c>
      <c r="B4041">
        <v>7</v>
      </c>
      <c r="C4041">
        <v>27</v>
      </c>
      <c r="D4041" s="4">
        <v>45843</v>
      </c>
      <c r="E4041" t="s">
        <v>28</v>
      </c>
      <c r="F4041" t="s">
        <v>4193</v>
      </c>
      <c r="G4041" t="s">
        <v>374</v>
      </c>
      <c r="H4041" t="s">
        <v>71</v>
      </c>
      <c r="I4041" t="s">
        <v>96</v>
      </c>
      <c r="J4041" t="s">
        <v>100</v>
      </c>
      <c r="K4041" t="s">
        <v>58</v>
      </c>
      <c r="L4041" t="s">
        <v>46</v>
      </c>
      <c r="M4041" t="s">
        <v>47</v>
      </c>
      <c r="N4041" t="s">
        <v>107</v>
      </c>
      <c r="O4041">
        <v>37.1</v>
      </c>
      <c r="Q4041">
        <v>193.6</v>
      </c>
      <c r="R4041">
        <v>193.6</v>
      </c>
      <c r="S4041">
        <v>0</v>
      </c>
      <c r="T4041">
        <v>193.6</v>
      </c>
      <c r="U4041">
        <v>229</v>
      </c>
      <c r="V4041">
        <f>SUMIF(货件明细!K:K,F4041,货件明细!AQ:AQ)</f>
        <v>0</v>
      </c>
      <c r="W4041">
        <f t="shared" si="252"/>
        <v>1</v>
      </c>
      <c r="X4041">
        <f t="shared" si="253"/>
        <v>229</v>
      </c>
      <c r="Y4041">
        <f>SUMIF(货件明细!K:K,F4041,货件明细!I:I)</f>
        <v>0</v>
      </c>
      <c r="Z4041">
        <f t="shared" si="254"/>
        <v>37.1</v>
      </c>
      <c r="AA4041">
        <f>SUMIF(货件明细!K:K,F4041,货件明细!J:J)</f>
        <v>0</v>
      </c>
      <c r="AB4041">
        <f t="shared" si="255"/>
        <v>1</v>
      </c>
    </row>
    <row r="4042" spans="1:28">
      <c r="A4042">
        <v>2025</v>
      </c>
      <c r="B4042">
        <v>7</v>
      </c>
      <c r="C4042">
        <v>27</v>
      </c>
      <c r="D4042" s="4">
        <v>45842</v>
      </c>
      <c r="E4042" t="s">
        <v>28</v>
      </c>
      <c r="F4042" t="s">
        <v>4194</v>
      </c>
      <c r="G4042" t="s">
        <v>1610</v>
      </c>
      <c r="H4042" t="s">
        <v>71</v>
      </c>
      <c r="I4042" t="s">
        <v>96</v>
      </c>
      <c r="J4042" t="s">
        <v>100</v>
      </c>
      <c r="K4042" t="s">
        <v>58</v>
      </c>
      <c r="L4042" t="s">
        <v>46</v>
      </c>
      <c r="M4042" t="s">
        <v>264</v>
      </c>
      <c r="N4042" t="s">
        <v>4046</v>
      </c>
      <c r="O4042">
        <v>37.1</v>
      </c>
      <c r="Q4042">
        <v>147.2</v>
      </c>
      <c r="R4042">
        <v>147.2</v>
      </c>
      <c r="S4042">
        <v>0</v>
      </c>
      <c r="T4042">
        <v>147.2</v>
      </c>
      <c r="U4042">
        <v>229</v>
      </c>
      <c r="V4042">
        <f>SUMIF(货件明细!K:K,F4042,货件明细!AQ:AQ)</f>
        <v>0</v>
      </c>
      <c r="W4042">
        <f t="shared" si="252"/>
        <v>1</v>
      </c>
      <c r="X4042">
        <f t="shared" si="253"/>
        <v>229</v>
      </c>
      <c r="Y4042">
        <f>SUMIF(货件明细!K:K,F4042,货件明细!I:I)</f>
        <v>0</v>
      </c>
      <c r="Z4042">
        <f t="shared" si="254"/>
        <v>37.1</v>
      </c>
      <c r="AA4042">
        <f>SUMIF(货件明细!K:K,F4042,货件明细!J:J)</f>
        <v>0</v>
      </c>
      <c r="AB4042">
        <f t="shared" si="255"/>
        <v>1</v>
      </c>
    </row>
    <row r="4043" spans="1:28">
      <c r="A4043">
        <v>2025</v>
      </c>
      <c r="B4043">
        <v>7</v>
      </c>
      <c r="C4043">
        <v>27</v>
      </c>
      <c r="D4043" s="4">
        <v>45842</v>
      </c>
      <c r="E4043" t="s">
        <v>28</v>
      </c>
      <c r="F4043" t="s">
        <v>4195</v>
      </c>
      <c r="G4043" t="s">
        <v>64</v>
      </c>
      <c r="H4043" t="s">
        <v>44</v>
      </c>
      <c r="I4043" t="s">
        <v>96</v>
      </c>
      <c r="J4043" t="s">
        <v>100</v>
      </c>
      <c r="K4043" t="s">
        <v>58</v>
      </c>
      <c r="L4043" t="s">
        <v>46</v>
      </c>
      <c r="M4043" t="s">
        <v>2882</v>
      </c>
      <c r="N4043" t="s">
        <v>2985</v>
      </c>
      <c r="O4043">
        <v>37.1</v>
      </c>
      <c r="Q4043">
        <v>190.57</v>
      </c>
      <c r="R4043">
        <v>190.57</v>
      </c>
      <c r="S4043">
        <v>0</v>
      </c>
      <c r="T4043">
        <v>190.57</v>
      </c>
      <c r="U4043">
        <v>229</v>
      </c>
      <c r="V4043">
        <f>SUMIF(货件明细!K:K,F4043,货件明细!AQ:AQ)</f>
        <v>0</v>
      </c>
      <c r="W4043">
        <f t="shared" si="252"/>
        <v>1</v>
      </c>
      <c r="X4043">
        <f t="shared" si="253"/>
        <v>229</v>
      </c>
      <c r="Y4043">
        <f>SUMIF(货件明细!K:K,F4043,货件明细!I:I)</f>
        <v>0</v>
      </c>
      <c r="Z4043">
        <f t="shared" si="254"/>
        <v>37.1</v>
      </c>
      <c r="AA4043">
        <f>SUMIF(货件明细!K:K,F4043,货件明细!J:J)</f>
        <v>0</v>
      </c>
      <c r="AB4043">
        <f t="shared" si="255"/>
        <v>1</v>
      </c>
    </row>
    <row r="4044" spans="1:28">
      <c r="A4044">
        <v>2025</v>
      </c>
      <c r="B4044">
        <v>7</v>
      </c>
      <c r="C4044">
        <v>27</v>
      </c>
      <c r="D4044" s="4">
        <v>45843</v>
      </c>
      <c r="E4044" t="s">
        <v>28</v>
      </c>
      <c r="F4044" t="s">
        <v>4196</v>
      </c>
      <c r="G4044" t="s">
        <v>223</v>
      </c>
      <c r="H4044" t="s">
        <v>31</v>
      </c>
      <c r="I4044" t="s">
        <v>96</v>
      </c>
      <c r="J4044" t="s">
        <v>100</v>
      </c>
      <c r="K4044" t="s">
        <v>100</v>
      </c>
      <c r="L4044" t="s">
        <v>46</v>
      </c>
      <c r="M4044" t="s">
        <v>47</v>
      </c>
      <c r="N4044" t="s">
        <v>101</v>
      </c>
      <c r="O4044">
        <v>37.1</v>
      </c>
      <c r="Q4044">
        <v>336</v>
      </c>
      <c r="R4044">
        <v>336</v>
      </c>
      <c r="S4044">
        <v>0</v>
      </c>
      <c r="T4044">
        <v>336</v>
      </c>
      <c r="U4044">
        <v>229</v>
      </c>
      <c r="V4044">
        <f>SUMIF(货件明细!K:K,F4044,货件明细!AQ:AQ)</f>
        <v>0</v>
      </c>
      <c r="W4044">
        <f t="shared" si="252"/>
        <v>1</v>
      </c>
      <c r="X4044">
        <f t="shared" si="253"/>
        <v>229</v>
      </c>
      <c r="Y4044">
        <f>SUMIF(货件明细!K:K,F4044,货件明细!I:I)</f>
        <v>0</v>
      </c>
      <c r="Z4044">
        <f t="shared" si="254"/>
        <v>37.1</v>
      </c>
      <c r="AA4044">
        <f>SUMIF(货件明细!K:K,F4044,货件明细!J:J)</f>
        <v>0</v>
      </c>
      <c r="AB4044">
        <f t="shared" si="255"/>
        <v>1</v>
      </c>
    </row>
    <row r="4045" spans="1:28">
      <c r="A4045">
        <v>2025</v>
      </c>
      <c r="B4045">
        <v>7</v>
      </c>
      <c r="C4045">
        <v>27</v>
      </c>
      <c r="D4045" s="4">
        <v>45843</v>
      </c>
      <c r="E4045" t="s">
        <v>28</v>
      </c>
      <c r="F4045" t="s">
        <v>4197</v>
      </c>
      <c r="G4045" t="s">
        <v>374</v>
      </c>
      <c r="H4045" t="s">
        <v>71</v>
      </c>
      <c r="I4045" t="s">
        <v>57</v>
      </c>
      <c r="J4045" t="s">
        <v>100</v>
      </c>
      <c r="K4045" t="s">
        <v>58</v>
      </c>
      <c r="L4045" t="s">
        <v>46</v>
      </c>
      <c r="M4045" t="s">
        <v>47</v>
      </c>
      <c r="N4045" t="s">
        <v>107</v>
      </c>
      <c r="O4045">
        <v>17.1</v>
      </c>
      <c r="Q4045">
        <v>96.8</v>
      </c>
      <c r="R4045">
        <v>96.8</v>
      </c>
      <c r="S4045">
        <v>0</v>
      </c>
      <c r="T4045">
        <v>96.8</v>
      </c>
      <c r="U4045">
        <v>192</v>
      </c>
      <c r="V4045">
        <f>SUMIF(货件明细!K:K,F4045,货件明细!AQ:AQ)</f>
        <v>0</v>
      </c>
      <c r="W4045">
        <f t="shared" si="252"/>
        <v>1</v>
      </c>
      <c r="X4045">
        <f t="shared" si="253"/>
        <v>192</v>
      </c>
      <c r="Y4045">
        <f>SUMIF(货件明细!K:K,F4045,货件明细!I:I)</f>
        <v>0</v>
      </c>
      <c r="Z4045">
        <f t="shared" si="254"/>
        <v>17.1</v>
      </c>
      <c r="AA4045">
        <f>SUMIF(货件明细!K:K,F4045,货件明细!J:J)</f>
        <v>0</v>
      </c>
      <c r="AB4045">
        <f t="shared" si="255"/>
        <v>1</v>
      </c>
    </row>
    <row r="4046" spans="1:28">
      <c r="A4046">
        <v>2025</v>
      </c>
      <c r="B4046">
        <v>7</v>
      </c>
      <c r="C4046">
        <v>27</v>
      </c>
      <c r="D4046" s="4">
        <v>45842</v>
      </c>
      <c r="E4046" t="s">
        <v>28</v>
      </c>
      <c r="F4046" t="s">
        <v>4198</v>
      </c>
      <c r="G4046" t="s">
        <v>1610</v>
      </c>
      <c r="H4046" t="s">
        <v>71</v>
      </c>
      <c r="I4046" t="s">
        <v>57</v>
      </c>
      <c r="J4046" t="s">
        <v>100</v>
      </c>
      <c r="K4046" t="s">
        <v>58</v>
      </c>
      <c r="L4046" t="s">
        <v>46</v>
      </c>
      <c r="M4046" t="s">
        <v>264</v>
      </c>
      <c r="N4046" t="s">
        <v>4046</v>
      </c>
      <c r="O4046">
        <v>17.1</v>
      </c>
      <c r="Q4046">
        <v>73.6</v>
      </c>
      <c r="R4046">
        <v>73.6</v>
      </c>
      <c r="S4046">
        <v>0</v>
      </c>
      <c r="T4046">
        <v>73.6</v>
      </c>
      <c r="U4046">
        <v>192</v>
      </c>
      <c r="V4046">
        <f>SUMIF(货件明细!K:K,F4046,货件明细!AQ:AQ)</f>
        <v>0</v>
      </c>
      <c r="W4046">
        <f t="shared" si="252"/>
        <v>1</v>
      </c>
      <c r="X4046">
        <f t="shared" si="253"/>
        <v>192</v>
      </c>
      <c r="Y4046">
        <f>SUMIF(货件明细!K:K,F4046,货件明细!I:I)</f>
        <v>0</v>
      </c>
      <c r="Z4046">
        <f t="shared" si="254"/>
        <v>17.1</v>
      </c>
      <c r="AA4046">
        <f>SUMIF(货件明细!K:K,F4046,货件明细!J:J)</f>
        <v>0</v>
      </c>
      <c r="AB4046">
        <f t="shared" si="255"/>
        <v>1</v>
      </c>
    </row>
    <row r="4047" spans="1:28">
      <c r="A4047">
        <v>2025</v>
      </c>
      <c r="B4047">
        <v>7</v>
      </c>
      <c r="C4047">
        <v>27</v>
      </c>
      <c r="D4047" s="4">
        <v>45843</v>
      </c>
      <c r="E4047" t="s">
        <v>28</v>
      </c>
      <c r="F4047" t="s">
        <v>4199</v>
      </c>
      <c r="G4047" t="s">
        <v>223</v>
      </c>
      <c r="H4047" t="s">
        <v>31</v>
      </c>
      <c r="I4047" t="s">
        <v>57</v>
      </c>
      <c r="J4047" t="s">
        <v>100</v>
      </c>
      <c r="K4047" t="s">
        <v>100</v>
      </c>
      <c r="L4047" t="s">
        <v>46</v>
      </c>
      <c r="M4047" t="s">
        <v>47</v>
      </c>
      <c r="N4047" t="s">
        <v>101</v>
      </c>
      <c r="O4047">
        <v>17.1</v>
      </c>
      <c r="Q4047">
        <v>168</v>
      </c>
      <c r="R4047">
        <v>168</v>
      </c>
      <c r="S4047">
        <v>0</v>
      </c>
      <c r="T4047">
        <v>168</v>
      </c>
      <c r="U4047">
        <v>192</v>
      </c>
      <c r="V4047">
        <f>SUMIF(货件明细!K:K,F4047,货件明细!AQ:AQ)</f>
        <v>0</v>
      </c>
      <c r="W4047">
        <f t="shared" si="252"/>
        <v>1</v>
      </c>
      <c r="X4047">
        <f t="shared" si="253"/>
        <v>192</v>
      </c>
      <c r="Y4047">
        <f>SUMIF(货件明细!K:K,F4047,货件明细!I:I)</f>
        <v>0</v>
      </c>
      <c r="Z4047">
        <f t="shared" si="254"/>
        <v>17.1</v>
      </c>
      <c r="AA4047">
        <f>SUMIF(货件明细!K:K,F4047,货件明细!J:J)</f>
        <v>0</v>
      </c>
      <c r="AB4047">
        <f t="shared" si="255"/>
        <v>1</v>
      </c>
    </row>
    <row r="4048" spans="1:28">
      <c r="A4048">
        <v>2025</v>
      </c>
      <c r="B4048">
        <v>7</v>
      </c>
      <c r="C4048">
        <v>27</v>
      </c>
      <c r="D4048" s="4">
        <v>45842</v>
      </c>
      <c r="E4048" t="s">
        <v>28</v>
      </c>
      <c r="F4048" t="s">
        <v>4200</v>
      </c>
      <c r="G4048" t="s">
        <v>50</v>
      </c>
      <c r="H4048" t="s">
        <v>31</v>
      </c>
      <c r="I4048" t="s">
        <v>57</v>
      </c>
      <c r="J4048" t="s">
        <v>100</v>
      </c>
      <c r="K4048" t="s">
        <v>100</v>
      </c>
      <c r="L4048" t="s">
        <v>46</v>
      </c>
      <c r="M4048" t="s">
        <v>2882</v>
      </c>
      <c r="N4048" t="s">
        <v>3135</v>
      </c>
      <c r="O4048">
        <v>17.1</v>
      </c>
      <c r="Q4048">
        <v>141.547619047619</v>
      </c>
      <c r="R4048">
        <v>141.547619047619</v>
      </c>
      <c r="S4048">
        <v>0</v>
      </c>
      <c r="T4048">
        <v>141.547619047619</v>
      </c>
      <c r="U4048">
        <v>192</v>
      </c>
      <c r="V4048">
        <f>SUMIF(货件明细!K:K,F4048,货件明细!AQ:AQ)</f>
        <v>0</v>
      </c>
      <c r="W4048">
        <f t="shared" si="252"/>
        <v>1</v>
      </c>
      <c r="X4048">
        <f t="shared" si="253"/>
        <v>192</v>
      </c>
      <c r="Y4048">
        <f>SUMIF(货件明细!K:K,F4048,货件明细!I:I)</f>
        <v>0</v>
      </c>
      <c r="Z4048">
        <f t="shared" si="254"/>
        <v>17.1</v>
      </c>
      <c r="AA4048">
        <f>SUMIF(货件明细!K:K,F4048,货件明细!J:J)</f>
        <v>0</v>
      </c>
      <c r="AB4048">
        <f t="shared" si="255"/>
        <v>1</v>
      </c>
    </row>
    <row r="4049" spans="1:28">
      <c r="A4049">
        <v>2025</v>
      </c>
      <c r="B4049">
        <v>7</v>
      </c>
      <c r="C4049">
        <v>27</v>
      </c>
      <c r="D4049" s="4">
        <v>45842</v>
      </c>
      <c r="E4049" t="s">
        <v>28</v>
      </c>
      <c r="F4049" t="s">
        <v>4201</v>
      </c>
      <c r="G4049" t="s">
        <v>64</v>
      </c>
      <c r="H4049" t="s">
        <v>44</v>
      </c>
      <c r="I4049" t="s">
        <v>57</v>
      </c>
      <c r="J4049" t="s">
        <v>100</v>
      </c>
      <c r="K4049" t="s">
        <v>58</v>
      </c>
      <c r="L4049" t="s">
        <v>46</v>
      </c>
      <c r="M4049" t="s">
        <v>2882</v>
      </c>
      <c r="N4049" t="s">
        <v>2985</v>
      </c>
      <c r="O4049">
        <v>17.1</v>
      </c>
      <c r="Q4049">
        <v>95.285</v>
      </c>
      <c r="R4049">
        <v>95.285</v>
      </c>
      <c r="S4049">
        <v>0</v>
      </c>
      <c r="T4049">
        <v>95.285</v>
      </c>
      <c r="U4049">
        <v>192</v>
      </c>
      <c r="V4049">
        <f>SUMIF(货件明细!K:K,F4049,货件明细!AQ:AQ)</f>
        <v>0</v>
      </c>
      <c r="W4049">
        <f t="shared" si="252"/>
        <v>1</v>
      </c>
      <c r="X4049">
        <f t="shared" si="253"/>
        <v>192</v>
      </c>
      <c r="Y4049">
        <f>SUMIF(货件明细!K:K,F4049,货件明细!I:I)</f>
        <v>0</v>
      </c>
      <c r="Z4049">
        <f t="shared" si="254"/>
        <v>17.1</v>
      </c>
      <c r="AA4049">
        <f>SUMIF(货件明细!K:K,F4049,货件明细!J:J)</f>
        <v>0</v>
      </c>
      <c r="AB4049">
        <f t="shared" si="255"/>
        <v>1</v>
      </c>
    </row>
    <row r="4050" spans="1:28">
      <c r="A4050">
        <v>2025</v>
      </c>
      <c r="B4050">
        <v>7</v>
      </c>
      <c r="C4050">
        <v>27</v>
      </c>
      <c r="D4050" s="4">
        <v>45843</v>
      </c>
      <c r="E4050" t="s">
        <v>28</v>
      </c>
      <c r="F4050" t="s">
        <v>4202</v>
      </c>
      <c r="G4050" t="s">
        <v>68</v>
      </c>
      <c r="H4050" t="s">
        <v>31</v>
      </c>
      <c r="I4050" t="s">
        <v>57</v>
      </c>
      <c r="J4050" t="s">
        <v>100</v>
      </c>
      <c r="K4050" t="s">
        <v>100</v>
      </c>
      <c r="L4050" t="s">
        <v>46</v>
      </c>
      <c r="M4050" t="s">
        <v>47</v>
      </c>
      <c r="N4050" t="s">
        <v>101</v>
      </c>
      <c r="O4050">
        <v>68.25</v>
      </c>
      <c r="Q4050">
        <v>536.666666666667</v>
      </c>
      <c r="R4050">
        <v>536.666666666667</v>
      </c>
      <c r="S4050">
        <v>0</v>
      </c>
      <c r="T4050">
        <v>536.666666666667</v>
      </c>
      <c r="U4050">
        <v>389</v>
      </c>
      <c r="V4050">
        <f>SUMIF(货件明细!K:K,F4050,货件明细!AQ:AQ)</f>
        <v>0</v>
      </c>
      <c r="W4050">
        <f t="shared" si="252"/>
        <v>1</v>
      </c>
      <c r="X4050">
        <f t="shared" si="253"/>
        <v>389</v>
      </c>
      <c r="Y4050">
        <f>SUMIF(货件明细!K:K,F4050,货件明细!I:I)</f>
        <v>0</v>
      </c>
      <c r="Z4050">
        <f t="shared" si="254"/>
        <v>68.25</v>
      </c>
      <c r="AA4050">
        <f>SUMIF(货件明细!K:K,F4050,货件明细!J:J)</f>
        <v>0</v>
      </c>
      <c r="AB4050">
        <f t="shared" si="255"/>
        <v>1</v>
      </c>
    </row>
    <row r="4051" spans="1:28">
      <c r="A4051">
        <v>2025</v>
      </c>
      <c r="B4051">
        <v>7</v>
      </c>
      <c r="C4051">
        <v>27</v>
      </c>
      <c r="D4051" s="4">
        <v>45843</v>
      </c>
      <c r="E4051" t="s">
        <v>28</v>
      </c>
      <c r="F4051" t="s">
        <v>4203</v>
      </c>
      <c r="G4051" t="s">
        <v>372</v>
      </c>
      <c r="H4051" t="s">
        <v>71</v>
      </c>
      <c r="I4051" t="s">
        <v>57</v>
      </c>
      <c r="J4051" t="s">
        <v>100</v>
      </c>
      <c r="K4051" t="s">
        <v>58</v>
      </c>
      <c r="L4051" t="s">
        <v>46</v>
      </c>
      <c r="M4051" t="s">
        <v>47</v>
      </c>
      <c r="N4051" t="s">
        <v>107</v>
      </c>
      <c r="O4051">
        <v>68.25</v>
      </c>
      <c r="Q4051">
        <v>274.266666666667</v>
      </c>
      <c r="R4051">
        <v>274.266666666667</v>
      </c>
      <c r="S4051">
        <v>0</v>
      </c>
      <c r="T4051">
        <v>274.266666666667</v>
      </c>
      <c r="U4051">
        <v>389</v>
      </c>
      <c r="V4051">
        <f>SUMIF(货件明细!K:K,F4051,货件明细!AQ:AQ)</f>
        <v>0</v>
      </c>
      <c r="W4051">
        <f t="shared" si="252"/>
        <v>1</v>
      </c>
      <c r="X4051">
        <f t="shared" si="253"/>
        <v>389</v>
      </c>
      <c r="Y4051">
        <f>SUMIF(货件明细!K:K,F4051,货件明细!I:I)</f>
        <v>0</v>
      </c>
      <c r="Z4051">
        <f t="shared" si="254"/>
        <v>68.25</v>
      </c>
      <c r="AA4051">
        <f>SUMIF(货件明细!K:K,F4051,货件明细!J:J)</f>
        <v>0</v>
      </c>
      <c r="AB4051">
        <f t="shared" si="255"/>
        <v>1</v>
      </c>
    </row>
    <row r="4052" spans="1:28">
      <c r="A4052">
        <v>2025</v>
      </c>
      <c r="B4052">
        <v>7</v>
      </c>
      <c r="C4052">
        <v>27</v>
      </c>
      <c r="D4052" s="4">
        <v>45843</v>
      </c>
      <c r="E4052" t="s">
        <v>28</v>
      </c>
      <c r="F4052" t="s">
        <v>4204</v>
      </c>
      <c r="G4052" t="s">
        <v>54</v>
      </c>
      <c r="H4052" t="s">
        <v>31</v>
      </c>
      <c r="I4052" t="s">
        <v>57</v>
      </c>
      <c r="J4052" t="s">
        <v>100</v>
      </c>
      <c r="K4052" t="s">
        <v>100</v>
      </c>
      <c r="L4052" t="s">
        <v>46</v>
      </c>
      <c r="M4052" t="s">
        <v>47</v>
      </c>
      <c r="N4052" t="s">
        <v>101</v>
      </c>
      <c r="O4052">
        <v>68.25</v>
      </c>
      <c r="Q4052">
        <v>455.6</v>
      </c>
      <c r="R4052">
        <v>455.6</v>
      </c>
      <c r="S4052">
        <v>0</v>
      </c>
      <c r="T4052">
        <v>455.6</v>
      </c>
      <c r="U4052">
        <v>389</v>
      </c>
      <c r="V4052">
        <f>SUMIF(货件明细!K:K,F4052,货件明细!AQ:AQ)</f>
        <v>0</v>
      </c>
      <c r="W4052">
        <f t="shared" si="252"/>
        <v>1</v>
      </c>
      <c r="X4052">
        <f t="shared" si="253"/>
        <v>389</v>
      </c>
      <c r="Y4052">
        <f>SUMIF(货件明细!K:K,F4052,货件明细!I:I)</f>
        <v>0</v>
      </c>
      <c r="Z4052">
        <f t="shared" si="254"/>
        <v>68.25</v>
      </c>
      <c r="AA4052">
        <f>SUMIF(货件明细!K:K,F4052,货件明细!J:J)</f>
        <v>0</v>
      </c>
      <c r="AB4052">
        <f t="shared" si="255"/>
        <v>1</v>
      </c>
    </row>
    <row r="4053" spans="1:28">
      <c r="A4053">
        <v>2025</v>
      </c>
      <c r="B4053">
        <v>7</v>
      </c>
      <c r="C4053">
        <v>27</v>
      </c>
      <c r="D4053" s="4">
        <v>45842</v>
      </c>
      <c r="E4053" t="s">
        <v>28</v>
      </c>
      <c r="F4053" t="s">
        <v>4205</v>
      </c>
      <c r="G4053" t="s">
        <v>50</v>
      </c>
      <c r="H4053" t="s">
        <v>31</v>
      </c>
      <c r="I4053" t="s">
        <v>57</v>
      </c>
      <c r="J4053" t="s">
        <v>100</v>
      </c>
      <c r="K4053" t="s">
        <v>100</v>
      </c>
      <c r="L4053" t="s">
        <v>46</v>
      </c>
      <c r="M4053" t="s">
        <v>2882</v>
      </c>
      <c r="N4053" t="s">
        <v>3135</v>
      </c>
      <c r="O4053">
        <v>68.25</v>
      </c>
      <c r="Q4053">
        <v>566.190476190476</v>
      </c>
      <c r="R4053">
        <v>566.190476190476</v>
      </c>
      <c r="S4053">
        <v>0</v>
      </c>
      <c r="T4053">
        <v>566.190476190476</v>
      </c>
      <c r="U4053">
        <v>389</v>
      </c>
      <c r="V4053">
        <f>SUMIF(货件明细!K:K,F4053,货件明细!AQ:AQ)</f>
        <v>0</v>
      </c>
      <c r="W4053">
        <f t="shared" si="252"/>
        <v>1</v>
      </c>
      <c r="X4053">
        <f t="shared" si="253"/>
        <v>389</v>
      </c>
      <c r="Y4053">
        <f>SUMIF(货件明细!K:K,F4053,货件明细!I:I)</f>
        <v>0</v>
      </c>
      <c r="Z4053">
        <f t="shared" si="254"/>
        <v>68.25</v>
      </c>
      <c r="AA4053">
        <f>SUMIF(货件明细!K:K,F4053,货件明细!J:J)</f>
        <v>0</v>
      </c>
      <c r="AB4053">
        <f t="shared" si="255"/>
        <v>1</v>
      </c>
    </row>
    <row r="4054" spans="1:28">
      <c r="A4054">
        <v>2025</v>
      </c>
      <c r="B4054">
        <v>7</v>
      </c>
      <c r="C4054">
        <v>27</v>
      </c>
      <c r="D4054" s="4">
        <v>45842</v>
      </c>
      <c r="E4054" t="s">
        <v>28</v>
      </c>
      <c r="F4054" t="s">
        <v>4206</v>
      </c>
      <c r="G4054" t="s">
        <v>64</v>
      </c>
      <c r="H4054" t="s">
        <v>44</v>
      </c>
      <c r="I4054" t="s">
        <v>57</v>
      </c>
      <c r="J4054" t="s">
        <v>100</v>
      </c>
      <c r="K4054" t="s">
        <v>58</v>
      </c>
      <c r="L4054" t="s">
        <v>46</v>
      </c>
      <c r="M4054" t="s">
        <v>2882</v>
      </c>
      <c r="N4054" t="s">
        <v>2985</v>
      </c>
      <c r="O4054">
        <v>68.25</v>
      </c>
      <c r="Q4054">
        <v>381.14</v>
      </c>
      <c r="R4054">
        <v>381.14</v>
      </c>
      <c r="S4054">
        <v>0</v>
      </c>
      <c r="T4054">
        <v>381.14</v>
      </c>
      <c r="U4054">
        <v>389</v>
      </c>
      <c r="V4054">
        <f>SUMIF(货件明细!K:K,F4054,货件明细!AQ:AQ)</f>
        <v>0</v>
      </c>
      <c r="W4054">
        <f t="shared" si="252"/>
        <v>1</v>
      </c>
      <c r="X4054">
        <f t="shared" si="253"/>
        <v>389</v>
      </c>
      <c r="Y4054">
        <f>SUMIF(货件明细!K:K,F4054,货件明细!I:I)</f>
        <v>0</v>
      </c>
      <c r="Z4054">
        <f t="shared" si="254"/>
        <v>68.25</v>
      </c>
      <c r="AA4054">
        <f>SUMIF(货件明细!K:K,F4054,货件明细!J:J)</f>
        <v>0</v>
      </c>
      <c r="AB4054">
        <f t="shared" si="255"/>
        <v>1</v>
      </c>
    </row>
    <row r="4055" spans="1:28">
      <c r="A4055">
        <v>2025</v>
      </c>
      <c r="B4055">
        <v>7</v>
      </c>
      <c r="C4055">
        <v>27</v>
      </c>
      <c r="D4055" s="4">
        <v>45842</v>
      </c>
      <c r="E4055" t="s">
        <v>28</v>
      </c>
      <c r="F4055" t="s">
        <v>4207</v>
      </c>
      <c r="G4055" t="s">
        <v>50</v>
      </c>
      <c r="H4055" t="s">
        <v>31</v>
      </c>
      <c r="I4055" t="s">
        <v>32</v>
      </c>
      <c r="J4055" t="s">
        <v>100</v>
      </c>
      <c r="K4055" t="s">
        <v>100</v>
      </c>
      <c r="L4055" t="s">
        <v>46</v>
      </c>
      <c r="M4055" t="s">
        <v>2882</v>
      </c>
      <c r="N4055" t="s">
        <v>3135</v>
      </c>
      <c r="O4055">
        <v>15.2</v>
      </c>
      <c r="Q4055">
        <v>141.547619047619</v>
      </c>
      <c r="R4055">
        <v>141.547619047619</v>
      </c>
      <c r="S4055">
        <v>0</v>
      </c>
      <c r="T4055">
        <v>141.547619047619</v>
      </c>
      <c r="U4055">
        <v>81</v>
      </c>
      <c r="V4055">
        <f>SUMIF(货件明细!K:K,F4055,货件明细!AQ:AQ)</f>
        <v>0</v>
      </c>
      <c r="W4055">
        <f t="shared" si="252"/>
        <v>1</v>
      </c>
      <c r="X4055">
        <f t="shared" si="253"/>
        <v>81</v>
      </c>
      <c r="Y4055">
        <f>SUMIF(货件明细!K:K,F4055,货件明细!I:I)</f>
        <v>0</v>
      </c>
      <c r="Z4055">
        <f t="shared" si="254"/>
        <v>15.2</v>
      </c>
      <c r="AA4055">
        <f>SUMIF(货件明细!K:K,F4055,货件明细!J:J)</f>
        <v>0</v>
      </c>
      <c r="AB4055">
        <f t="shared" si="255"/>
        <v>1</v>
      </c>
    </row>
    <row r="4056" spans="1:28">
      <c r="A4056">
        <v>2025</v>
      </c>
      <c r="B4056">
        <v>7</v>
      </c>
      <c r="C4056">
        <v>27</v>
      </c>
      <c r="D4056" s="4">
        <v>45843</v>
      </c>
      <c r="E4056" t="s">
        <v>28</v>
      </c>
      <c r="F4056" t="s">
        <v>4208</v>
      </c>
      <c r="G4056" t="s">
        <v>374</v>
      </c>
      <c r="H4056" t="s">
        <v>71</v>
      </c>
      <c r="I4056" t="s">
        <v>32</v>
      </c>
      <c r="J4056" t="s">
        <v>100</v>
      </c>
      <c r="K4056" t="s">
        <v>58</v>
      </c>
      <c r="L4056" t="s">
        <v>46</v>
      </c>
      <c r="M4056" t="s">
        <v>47</v>
      </c>
      <c r="N4056" t="s">
        <v>107</v>
      </c>
      <c r="O4056">
        <v>15.2</v>
      </c>
      <c r="Q4056">
        <v>96.8</v>
      </c>
      <c r="R4056">
        <v>96.8</v>
      </c>
      <c r="S4056">
        <v>0</v>
      </c>
      <c r="T4056">
        <v>96.8</v>
      </c>
      <c r="U4056">
        <v>81</v>
      </c>
      <c r="V4056">
        <f>SUMIF(货件明细!K:K,F4056,货件明细!AQ:AQ)</f>
        <v>0</v>
      </c>
      <c r="W4056">
        <f t="shared" si="252"/>
        <v>1</v>
      </c>
      <c r="X4056">
        <f t="shared" si="253"/>
        <v>81</v>
      </c>
      <c r="Y4056">
        <f>SUMIF(货件明细!K:K,F4056,货件明细!I:I)</f>
        <v>0</v>
      </c>
      <c r="Z4056">
        <f t="shared" si="254"/>
        <v>15.2</v>
      </c>
      <c r="AA4056">
        <f>SUMIF(货件明细!K:K,F4056,货件明细!J:J)</f>
        <v>0</v>
      </c>
      <c r="AB4056">
        <f t="shared" si="255"/>
        <v>1</v>
      </c>
    </row>
    <row r="4057" spans="1:28">
      <c r="A4057">
        <v>2025</v>
      </c>
      <c r="B4057">
        <v>7</v>
      </c>
      <c r="C4057">
        <v>27</v>
      </c>
      <c r="D4057" s="4">
        <v>45843</v>
      </c>
      <c r="E4057" t="s">
        <v>28</v>
      </c>
      <c r="F4057" t="s">
        <v>4209</v>
      </c>
      <c r="G4057" t="s">
        <v>223</v>
      </c>
      <c r="H4057" t="s">
        <v>31</v>
      </c>
      <c r="I4057" t="s">
        <v>32</v>
      </c>
      <c r="J4057" t="s">
        <v>100</v>
      </c>
      <c r="K4057" t="s">
        <v>100</v>
      </c>
      <c r="L4057" t="s">
        <v>46</v>
      </c>
      <c r="M4057" t="s">
        <v>47</v>
      </c>
      <c r="N4057" t="s">
        <v>101</v>
      </c>
      <c r="O4057">
        <v>15.2</v>
      </c>
      <c r="Q4057">
        <v>168</v>
      </c>
      <c r="R4057">
        <v>168</v>
      </c>
      <c r="S4057">
        <v>0</v>
      </c>
      <c r="T4057">
        <v>168</v>
      </c>
      <c r="U4057">
        <v>81</v>
      </c>
      <c r="V4057">
        <f>SUMIF(货件明细!K:K,F4057,货件明细!AQ:AQ)</f>
        <v>0</v>
      </c>
      <c r="W4057">
        <f t="shared" si="252"/>
        <v>1</v>
      </c>
      <c r="X4057">
        <f t="shared" si="253"/>
        <v>81</v>
      </c>
      <c r="Y4057">
        <f>SUMIF(货件明细!K:K,F4057,货件明细!I:I)</f>
        <v>0</v>
      </c>
      <c r="Z4057">
        <f t="shared" si="254"/>
        <v>15.2</v>
      </c>
      <c r="AA4057">
        <f>SUMIF(货件明细!K:K,F4057,货件明细!J:J)</f>
        <v>0</v>
      </c>
      <c r="AB4057">
        <f t="shared" si="255"/>
        <v>1</v>
      </c>
    </row>
    <row r="4058" spans="1:28">
      <c r="A4058">
        <v>2025</v>
      </c>
      <c r="B4058">
        <v>7</v>
      </c>
      <c r="C4058">
        <v>27</v>
      </c>
      <c r="D4058" s="4">
        <v>45842</v>
      </c>
      <c r="E4058" t="s">
        <v>28</v>
      </c>
      <c r="F4058" t="s">
        <v>4210</v>
      </c>
      <c r="G4058" t="s">
        <v>1610</v>
      </c>
      <c r="H4058" t="s">
        <v>71</v>
      </c>
      <c r="I4058" t="s">
        <v>32</v>
      </c>
      <c r="J4058" t="s">
        <v>100</v>
      </c>
      <c r="K4058" t="s">
        <v>58</v>
      </c>
      <c r="L4058" t="s">
        <v>46</v>
      </c>
      <c r="M4058" t="s">
        <v>264</v>
      </c>
      <c r="N4058" t="s">
        <v>4046</v>
      </c>
      <c r="O4058">
        <v>15.2</v>
      </c>
      <c r="Q4058">
        <v>73.6</v>
      </c>
      <c r="R4058">
        <v>73.6</v>
      </c>
      <c r="S4058">
        <v>0</v>
      </c>
      <c r="T4058">
        <v>73.6</v>
      </c>
      <c r="U4058">
        <v>81</v>
      </c>
      <c r="V4058">
        <f>SUMIF(货件明细!K:K,F4058,货件明细!AQ:AQ)</f>
        <v>0</v>
      </c>
      <c r="W4058">
        <f t="shared" si="252"/>
        <v>1</v>
      </c>
      <c r="X4058">
        <f t="shared" si="253"/>
        <v>81</v>
      </c>
      <c r="Y4058">
        <f>SUMIF(货件明细!K:K,F4058,货件明细!I:I)</f>
        <v>0</v>
      </c>
      <c r="Z4058">
        <f t="shared" si="254"/>
        <v>15.2</v>
      </c>
      <c r="AA4058">
        <f>SUMIF(货件明细!K:K,F4058,货件明细!J:J)</f>
        <v>0</v>
      </c>
      <c r="AB4058">
        <f t="shared" si="255"/>
        <v>1</v>
      </c>
    </row>
    <row r="4059" spans="1:28">
      <c r="A4059">
        <v>2025</v>
      </c>
      <c r="B4059">
        <v>7</v>
      </c>
      <c r="C4059">
        <v>27</v>
      </c>
      <c r="D4059" s="4">
        <v>45842</v>
      </c>
      <c r="E4059" t="s">
        <v>28</v>
      </c>
      <c r="F4059" t="s">
        <v>4211</v>
      </c>
      <c r="G4059" t="s">
        <v>64</v>
      </c>
      <c r="H4059" t="s">
        <v>44</v>
      </c>
      <c r="I4059" t="s">
        <v>32</v>
      </c>
      <c r="J4059" t="s">
        <v>100</v>
      </c>
      <c r="K4059" t="s">
        <v>58</v>
      </c>
      <c r="L4059" t="s">
        <v>46</v>
      </c>
      <c r="M4059" t="s">
        <v>2882</v>
      </c>
      <c r="N4059" t="s">
        <v>2985</v>
      </c>
      <c r="O4059">
        <v>15.2</v>
      </c>
      <c r="Q4059">
        <v>95.285</v>
      </c>
      <c r="R4059">
        <v>95.285</v>
      </c>
      <c r="S4059">
        <v>0</v>
      </c>
      <c r="T4059">
        <v>95.285</v>
      </c>
      <c r="U4059">
        <v>81</v>
      </c>
      <c r="V4059">
        <f>SUMIF(货件明细!K:K,F4059,货件明细!AQ:AQ)</f>
        <v>0</v>
      </c>
      <c r="W4059">
        <f t="shared" si="252"/>
        <v>1</v>
      </c>
      <c r="X4059">
        <f t="shared" si="253"/>
        <v>81</v>
      </c>
      <c r="Y4059">
        <f>SUMIF(货件明细!K:K,F4059,货件明细!I:I)</f>
        <v>0</v>
      </c>
      <c r="Z4059">
        <f t="shared" si="254"/>
        <v>15.2</v>
      </c>
      <c r="AA4059">
        <f>SUMIF(货件明细!K:K,F4059,货件明细!J:J)</f>
        <v>0</v>
      </c>
      <c r="AB4059">
        <f t="shared" si="255"/>
        <v>1</v>
      </c>
    </row>
    <row r="4060" spans="1:28">
      <c r="A4060">
        <v>2025</v>
      </c>
      <c r="B4060">
        <v>7</v>
      </c>
      <c r="C4060">
        <v>27</v>
      </c>
      <c r="D4060" s="4">
        <v>45842</v>
      </c>
      <c r="E4060" t="s">
        <v>28</v>
      </c>
      <c r="F4060" t="s">
        <v>4212</v>
      </c>
      <c r="G4060" t="s">
        <v>1610</v>
      </c>
      <c r="H4060" t="s">
        <v>71</v>
      </c>
      <c r="I4060" t="s">
        <v>39</v>
      </c>
      <c r="J4060" t="s">
        <v>100</v>
      </c>
      <c r="K4060" t="s">
        <v>58</v>
      </c>
      <c r="L4060" t="s">
        <v>46</v>
      </c>
      <c r="M4060" t="s">
        <v>264</v>
      </c>
      <c r="N4060" t="s">
        <v>4046</v>
      </c>
      <c r="O4060">
        <v>33.2</v>
      </c>
      <c r="Q4060">
        <v>147.2</v>
      </c>
      <c r="R4060">
        <v>147.2</v>
      </c>
      <c r="S4060">
        <v>0</v>
      </c>
      <c r="T4060">
        <v>147.2</v>
      </c>
      <c r="U4060">
        <v>123</v>
      </c>
      <c r="V4060">
        <f>SUMIF(货件明细!K:K,F4060,货件明细!AQ:AQ)</f>
        <v>0</v>
      </c>
      <c r="W4060">
        <f t="shared" si="252"/>
        <v>1</v>
      </c>
      <c r="X4060">
        <f t="shared" si="253"/>
        <v>123</v>
      </c>
      <c r="Y4060">
        <f>SUMIF(货件明细!K:K,F4060,货件明细!I:I)</f>
        <v>0</v>
      </c>
      <c r="Z4060">
        <f t="shared" si="254"/>
        <v>33.2</v>
      </c>
      <c r="AA4060">
        <f>SUMIF(货件明细!K:K,F4060,货件明细!J:J)</f>
        <v>0</v>
      </c>
      <c r="AB4060">
        <f t="shared" si="255"/>
        <v>1</v>
      </c>
    </row>
    <row r="4061" spans="1:28">
      <c r="A4061">
        <v>2025</v>
      </c>
      <c r="B4061">
        <v>7</v>
      </c>
      <c r="C4061">
        <v>27</v>
      </c>
      <c r="D4061" s="4">
        <v>45842</v>
      </c>
      <c r="E4061" t="s">
        <v>28</v>
      </c>
      <c r="F4061" t="s">
        <v>4213</v>
      </c>
      <c r="G4061" t="s">
        <v>74</v>
      </c>
      <c r="H4061" t="s">
        <v>44</v>
      </c>
      <c r="I4061" t="s">
        <v>39</v>
      </c>
      <c r="J4061" t="s">
        <v>100</v>
      </c>
      <c r="K4061" t="s">
        <v>58</v>
      </c>
      <c r="L4061" t="s">
        <v>46</v>
      </c>
      <c r="M4061" t="s">
        <v>3906</v>
      </c>
      <c r="N4061" t="s">
        <v>3909</v>
      </c>
      <c r="O4061">
        <v>33.2</v>
      </c>
      <c r="Q4061">
        <v>213.333333333333</v>
      </c>
      <c r="R4061">
        <v>213.333333333333</v>
      </c>
      <c r="S4061">
        <v>0</v>
      </c>
      <c r="T4061">
        <v>213.333333333333</v>
      </c>
      <c r="U4061">
        <v>123</v>
      </c>
      <c r="V4061">
        <f>SUMIF(货件明细!K:K,F4061,货件明细!AQ:AQ)</f>
        <v>0</v>
      </c>
      <c r="W4061">
        <f t="shared" si="252"/>
        <v>1</v>
      </c>
      <c r="X4061">
        <f t="shared" si="253"/>
        <v>123</v>
      </c>
      <c r="Y4061">
        <f>SUMIF(货件明细!K:K,F4061,货件明细!I:I)</f>
        <v>0</v>
      </c>
      <c r="Z4061">
        <f t="shared" si="254"/>
        <v>33.2</v>
      </c>
      <c r="AA4061">
        <f>SUMIF(货件明细!K:K,F4061,货件明细!J:J)</f>
        <v>0</v>
      </c>
      <c r="AB4061">
        <f t="shared" si="255"/>
        <v>1</v>
      </c>
    </row>
    <row r="4062" spans="1:28">
      <c r="A4062">
        <v>2025</v>
      </c>
      <c r="B4062">
        <v>7</v>
      </c>
      <c r="C4062">
        <v>27</v>
      </c>
      <c r="D4062" s="4">
        <v>45842</v>
      </c>
      <c r="E4062" t="s">
        <v>28</v>
      </c>
      <c r="F4062" t="s">
        <v>4214</v>
      </c>
      <c r="G4062" t="s">
        <v>105</v>
      </c>
      <c r="H4062" t="s">
        <v>31</v>
      </c>
      <c r="I4062" t="s">
        <v>39</v>
      </c>
      <c r="J4062" t="s">
        <v>100</v>
      </c>
      <c r="K4062" t="s">
        <v>100</v>
      </c>
      <c r="L4062" t="s">
        <v>46</v>
      </c>
      <c r="M4062" t="s">
        <v>59</v>
      </c>
      <c r="N4062" t="s">
        <v>4215</v>
      </c>
      <c r="O4062">
        <v>33.2</v>
      </c>
      <c r="Q4062">
        <v>295.933333333333</v>
      </c>
      <c r="R4062">
        <v>295.933333333333</v>
      </c>
      <c r="S4062">
        <v>0</v>
      </c>
      <c r="T4062">
        <v>295.933333333333</v>
      </c>
      <c r="U4062">
        <v>123</v>
      </c>
      <c r="V4062">
        <f>SUMIF(货件明细!K:K,F4062,货件明细!AQ:AQ)</f>
        <v>0</v>
      </c>
      <c r="W4062">
        <f t="shared" si="252"/>
        <v>1</v>
      </c>
      <c r="X4062">
        <f t="shared" si="253"/>
        <v>123</v>
      </c>
      <c r="Y4062">
        <f>SUMIF(货件明细!K:K,F4062,货件明细!I:I)</f>
        <v>0</v>
      </c>
      <c r="Z4062">
        <f t="shared" si="254"/>
        <v>33.2</v>
      </c>
      <c r="AA4062">
        <f>SUMIF(货件明细!K:K,F4062,货件明细!J:J)</f>
        <v>0</v>
      </c>
      <c r="AB4062">
        <f t="shared" si="255"/>
        <v>1</v>
      </c>
    </row>
    <row r="4063" spans="1:28">
      <c r="A4063">
        <v>2025</v>
      </c>
      <c r="B4063">
        <v>7</v>
      </c>
      <c r="C4063">
        <v>27</v>
      </c>
      <c r="D4063" s="4">
        <v>45842</v>
      </c>
      <c r="E4063" t="s">
        <v>28</v>
      </c>
      <c r="F4063" t="s">
        <v>4216</v>
      </c>
      <c r="G4063" t="s">
        <v>50</v>
      </c>
      <c r="H4063" t="s">
        <v>31</v>
      </c>
      <c r="I4063" t="s">
        <v>39</v>
      </c>
      <c r="J4063" t="s">
        <v>100</v>
      </c>
      <c r="K4063" t="s">
        <v>100</v>
      </c>
      <c r="L4063" t="s">
        <v>46</v>
      </c>
      <c r="M4063" t="s">
        <v>2882</v>
      </c>
      <c r="N4063" t="s">
        <v>3135</v>
      </c>
      <c r="O4063">
        <v>33.2</v>
      </c>
      <c r="Q4063">
        <v>283.095238095238</v>
      </c>
      <c r="R4063">
        <v>283.095238095238</v>
      </c>
      <c r="S4063">
        <v>0</v>
      </c>
      <c r="T4063">
        <v>283.095238095238</v>
      </c>
      <c r="U4063">
        <v>123</v>
      </c>
      <c r="V4063">
        <f>SUMIF(货件明细!K:K,F4063,货件明细!AQ:AQ)</f>
        <v>0</v>
      </c>
      <c r="W4063">
        <f t="shared" si="252"/>
        <v>1</v>
      </c>
      <c r="X4063">
        <f t="shared" si="253"/>
        <v>123</v>
      </c>
      <c r="Y4063">
        <f>SUMIF(货件明细!K:K,F4063,货件明细!I:I)</f>
        <v>0</v>
      </c>
      <c r="Z4063">
        <f t="shared" si="254"/>
        <v>33.2</v>
      </c>
      <c r="AA4063">
        <f>SUMIF(货件明细!K:K,F4063,货件明细!J:J)</f>
        <v>0</v>
      </c>
      <c r="AB4063">
        <f t="shared" si="255"/>
        <v>1</v>
      </c>
    </row>
    <row r="4064" spans="1:28">
      <c r="A4064">
        <v>2025</v>
      </c>
      <c r="B4064">
        <v>7</v>
      </c>
      <c r="C4064">
        <v>27</v>
      </c>
      <c r="D4064" s="4">
        <v>45842</v>
      </c>
      <c r="E4064" t="s">
        <v>28</v>
      </c>
      <c r="F4064" t="s">
        <v>4217</v>
      </c>
      <c r="G4064" t="s">
        <v>43</v>
      </c>
      <c r="H4064" t="s">
        <v>44</v>
      </c>
      <c r="I4064" t="s">
        <v>39</v>
      </c>
      <c r="J4064" t="s">
        <v>100</v>
      </c>
      <c r="K4064" t="s">
        <v>58</v>
      </c>
      <c r="L4064" t="s">
        <v>46</v>
      </c>
      <c r="M4064" t="s">
        <v>3906</v>
      </c>
      <c r="N4064" t="s">
        <v>3909</v>
      </c>
      <c r="O4064">
        <v>33.2</v>
      </c>
      <c r="Q4064">
        <v>220</v>
      </c>
      <c r="R4064">
        <v>220</v>
      </c>
      <c r="S4064">
        <v>0</v>
      </c>
      <c r="T4064">
        <v>220</v>
      </c>
      <c r="U4064">
        <v>123</v>
      </c>
      <c r="V4064">
        <f>SUMIF(货件明细!K:K,F4064,货件明细!AQ:AQ)</f>
        <v>0</v>
      </c>
      <c r="W4064">
        <f t="shared" si="252"/>
        <v>1</v>
      </c>
      <c r="X4064">
        <f t="shared" si="253"/>
        <v>123</v>
      </c>
      <c r="Y4064">
        <f>SUMIF(货件明细!K:K,F4064,货件明细!I:I)</f>
        <v>0</v>
      </c>
      <c r="Z4064">
        <f t="shared" si="254"/>
        <v>33.2</v>
      </c>
      <c r="AA4064">
        <f>SUMIF(货件明细!K:K,F4064,货件明细!J:J)</f>
        <v>0</v>
      </c>
      <c r="AB4064">
        <f t="shared" si="255"/>
        <v>1</v>
      </c>
    </row>
    <row r="4065" spans="1:28">
      <c r="A4065">
        <v>2025</v>
      </c>
      <c r="B4065">
        <v>7</v>
      </c>
      <c r="C4065">
        <v>27</v>
      </c>
      <c r="D4065" s="4">
        <v>45843</v>
      </c>
      <c r="E4065" t="s">
        <v>28</v>
      </c>
      <c r="F4065" t="s">
        <v>4218</v>
      </c>
      <c r="G4065" t="s">
        <v>74</v>
      </c>
      <c r="H4065" t="s">
        <v>44</v>
      </c>
      <c r="I4065" t="s">
        <v>41</v>
      </c>
      <c r="J4065" t="s">
        <v>100</v>
      </c>
      <c r="K4065" t="s">
        <v>58</v>
      </c>
      <c r="L4065" t="s">
        <v>46</v>
      </c>
      <c r="M4065" t="s">
        <v>47</v>
      </c>
      <c r="N4065" t="s">
        <v>75</v>
      </c>
      <c r="O4065">
        <v>38.1</v>
      </c>
      <c r="Q4065">
        <v>210.6</v>
      </c>
      <c r="R4065">
        <v>210.6</v>
      </c>
      <c r="S4065">
        <v>0</v>
      </c>
      <c r="T4065">
        <v>210.6</v>
      </c>
      <c r="U4065">
        <v>115</v>
      </c>
      <c r="V4065">
        <f>SUMIF(货件明细!K:K,F4065,货件明细!AQ:AQ)</f>
        <v>0</v>
      </c>
      <c r="W4065">
        <f t="shared" si="252"/>
        <v>1</v>
      </c>
      <c r="X4065">
        <f t="shared" si="253"/>
        <v>115</v>
      </c>
      <c r="Y4065">
        <f>SUMIF(货件明细!K:K,F4065,货件明细!I:I)</f>
        <v>0</v>
      </c>
      <c r="Z4065">
        <f t="shared" si="254"/>
        <v>38.1</v>
      </c>
      <c r="AA4065">
        <f>SUMIF(货件明细!K:K,F4065,货件明细!J:J)</f>
        <v>0</v>
      </c>
      <c r="AB4065">
        <f t="shared" si="255"/>
        <v>1</v>
      </c>
    </row>
    <row r="4066" spans="1:28">
      <c r="A4066">
        <v>2025</v>
      </c>
      <c r="B4066">
        <v>7</v>
      </c>
      <c r="C4066">
        <v>27</v>
      </c>
      <c r="D4066" s="4">
        <v>45843</v>
      </c>
      <c r="E4066" t="s">
        <v>28</v>
      </c>
      <c r="F4066" t="s">
        <v>4219</v>
      </c>
      <c r="G4066" t="s">
        <v>43</v>
      </c>
      <c r="H4066" t="s">
        <v>44</v>
      </c>
      <c r="I4066" t="s">
        <v>41</v>
      </c>
      <c r="J4066" t="s">
        <v>100</v>
      </c>
      <c r="K4066" t="s">
        <v>58</v>
      </c>
      <c r="L4066" t="s">
        <v>46</v>
      </c>
      <c r="M4066" t="s">
        <v>47</v>
      </c>
      <c r="N4066" t="s">
        <v>75</v>
      </c>
      <c r="O4066">
        <v>38.1</v>
      </c>
      <c r="Q4066">
        <v>226.8</v>
      </c>
      <c r="R4066">
        <v>226.8</v>
      </c>
      <c r="S4066">
        <v>0</v>
      </c>
      <c r="T4066">
        <v>226.8</v>
      </c>
      <c r="U4066">
        <v>115</v>
      </c>
      <c r="V4066">
        <f>SUMIF(货件明细!K:K,F4066,货件明细!AQ:AQ)</f>
        <v>0</v>
      </c>
      <c r="W4066">
        <f t="shared" si="252"/>
        <v>1</v>
      </c>
      <c r="X4066">
        <f t="shared" si="253"/>
        <v>115</v>
      </c>
      <c r="Y4066">
        <f>SUMIF(货件明细!K:K,F4066,货件明细!I:I)</f>
        <v>0</v>
      </c>
      <c r="Z4066">
        <f t="shared" si="254"/>
        <v>38.1</v>
      </c>
      <c r="AA4066">
        <f>SUMIF(货件明细!K:K,F4066,货件明细!J:J)</f>
        <v>0</v>
      </c>
      <c r="AB4066">
        <f t="shared" si="255"/>
        <v>1</v>
      </c>
    </row>
    <row r="4067" spans="1:28">
      <c r="A4067">
        <v>2025</v>
      </c>
      <c r="B4067">
        <v>7</v>
      </c>
      <c r="C4067">
        <v>27</v>
      </c>
      <c r="D4067" s="4">
        <v>45843</v>
      </c>
      <c r="E4067" t="s">
        <v>28</v>
      </c>
      <c r="F4067" t="s">
        <v>4220</v>
      </c>
      <c r="G4067" t="s">
        <v>50</v>
      </c>
      <c r="H4067" t="s">
        <v>31</v>
      </c>
      <c r="I4067" t="s">
        <v>41</v>
      </c>
      <c r="J4067" t="s">
        <v>100</v>
      </c>
      <c r="K4067" t="s">
        <v>100</v>
      </c>
      <c r="L4067" t="s">
        <v>46</v>
      </c>
      <c r="M4067" t="s">
        <v>47</v>
      </c>
      <c r="N4067" t="s">
        <v>101</v>
      </c>
      <c r="O4067">
        <v>38.1</v>
      </c>
      <c r="Q4067">
        <v>267.8</v>
      </c>
      <c r="R4067">
        <v>267.8</v>
      </c>
      <c r="S4067">
        <v>0</v>
      </c>
      <c r="T4067">
        <v>267.8</v>
      </c>
      <c r="U4067">
        <v>115</v>
      </c>
      <c r="V4067">
        <f>SUMIF(货件明细!K:K,F4067,货件明细!AQ:AQ)</f>
        <v>0</v>
      </c>
      <c r="W4067">
        <f t="shared" si="252"/>
        <v>1</v>
      </c>
      <c r="X4067">
        <f t="shared" si="253"/>
        <v>115</v>
      </c>
      <c r="Y4067">
        <f>SUMIF(货件明细!K:K,F4067,货件明细!I:I)</f>
        <v>0</v>
      </c>
      <c r="Z4067">
        <f t="shared" si="254"/>
        <v>38.1</v>
      </c>
      <c r="AA4067">
        <f>SUMIF(货件明细!K:K,F4067,货件明细!J:J)</f>
        <v>0</v>
      </c>
      <c r="AB4067">
        <f t="shared" si="255"/>
        <v>1</v>
      </c>
    </row>
    <row r="4068" spans="1:28">
      <c r="A4068">
        <v>2025</v>
      </c>
      <c r="B4068">
        <v>7</v>
      </c>
      <c r="C4068">
        <v>27</v>
      </c>
      <c r="D4068" s="4">
        <v>45843</v>
      </c>
      <c r="E4068" t="s">
        <v>28</v>
      </c>
      <c r="F4068" t="s">
        <v>4221</v>
      </c>
      <c r="G4068" t="s">
        <v>105</v>
      </c>
      <c r="H4068" t="s">
        <v>31</v>
      </c>
      <c r="I4068" t="s">
        <v>41</v>
      </c>
      <c r="J4068" t="s">
        <v>100</v>
      </c>
      <c r="K4068" t="s">
        <v>100</v>
      </c>
      <c r="L4068" t="s">
        <v>46</v>
      </c>
      <c r="M4068" t="s">
        <v>47</v>
      </c>
      <c r="N4068" t="s">
        <v>101</v>
      </c>
      <c r="O4068">
        <v>38.1</v>
      </c>
      <c r="Q4068">
        <v>313.6</v>
      </c>
      <c r="R4068">
        <v>313.6</v>
      </c>
      <c r="S4068">
        <v>0</v>
      </c>
      <c r="T4068">
        <v>313.6</v>
      </c>
      <c r="U4068">
        <v>115</v>
      </c>
      <c r="V4068">
        <f>SUMIF(货件明细!K:K,F4068,货件明细!AQ:AQ)</f>
        <v>0</v>
      </c>
      <c r="W4068">
        <f t="shared" si="252"/>
        <v>1</v>
      </c>
      <c r="X4068">
        <f t="shared" si="253"/>
        <v>115</v>
      </c>
      <c r="Y4068">
        <f>SUMIF(货件明细!K:K,F4068,货件明细!I:I)</f>
        <v>0</v>
      </c>
      <c r="Z4068">
        <f t="shared" si="254"/>
        <v>38.1</v>
      </c>
      <c r="AA4068">
        <f>SUMIF(货件明细!K:K,F4068,货件明细!J:J)</f>
        <v>0</v>
      </c>
      <c r="AB4068">
        <f t="shared" si="255"/>
        <v>1</v>
      </c>
    </row>
    <row r="4069" spans="1:28">
      <c r="A4069">
        <v>2025</v>
      </c>
      <c r="B4069">
        <v>7</v>
      </c>
      <c r="C4069">
        <v>27</v>
      </c>
      <c r="D4069" s="4">
        <v>45843</v>
      </c>
      <c r="E4069" t="s">
        <v>28</v>
      </c>
      <c r="F4069" t="s">
        <v>4222</v>
      </c>
      <c r="G4069" t="s">
        <v>1610</v>
      </c>
      <c r="H4069" t="s">
        <v>71</v>
      </c>
      <c r="I4069" t="s">
        <v>41</v>
      </c>
      <c r="J4069" t="s">
        <v>100</v>
      </c>
      <c r="K4069" t="s">
        <v>58</v>
      </c>
      <c r="L4069" t="s">
        <v>46</v>
      </c>
      <c r="M4069" t="s">
        <v>47</v>
      </c>
      <c r="N4069" t="s">
        <v>107</v>
      </c>
      <c r="O4069">
        <v>38.1</v>
      </c>
      <c r="Q4069">
        <v>149.8</v>
      </c>
      <c r="R4069">
        <v>149.8</v>
      </c>
      <c r="S4069">
        <v>0</v>
      </c>
      <c r="T4069">
        <v>149.8</v>
      </c>
      <c r="U4069">
        <v>115</v>
      </c>
      <c r="V4069">
        <f>SUMIF(货件明细!K:K,F4069,货件明细!AQ:AQ)</f>
        <v>0</v>
      </c>
      <c r="W4069">
        <f t="shared" si="252"/>
        <v>1</v>
      </c>
      <c r="X4069">
        <f t="shared" si="253"/>
        <v>115</v>
      </c>
      <c r="Y4069">
        <f>SUMIF(货件明细!K:K,F4069,货件明细!I:I)</f>
        <v>0</v>
      </c>
      <c r="Z4069">
        <f t="shared" si="254"/>
        <v>38.1</v>
      </c>
      <c r="AA4069">
        <f>SUMIF(货件明细!K:K,F4069,货件明细!J:J)</f>
        <v>0</v>
      </c>
      <c r="AB4069">
        <f t="shared" si="255"/>
        <v>1</v>
      </c>
    </row>
    <row r="4070" spans="1:28">
      <c r="A4070">
        <v>2025</v>
      </c>
      <c r="B4070">
        <v>7</v>
      </c>
      <c r="C4070">
        <v>27</v>
      </c>
      <c r="D4070" s="4">
        <v>45842</v>
      </c>
      <c r="E4070" t="s">
        <v>28</v>
      </c>
      <c r="F4070" t="s">
        <v>4223</v>
      </c>
      <c r="G4070" t="s">
        <v>105</v>
      </c>
      <c r="H4070" t="s">
        <v>31</v>
      </c>
      <c r="I4070" t="s">
        <v>145</v>
      </c>
      <c r="J4070" t="s">
        <v>100</v>
      </c>
      <c r="K4070" t="s">
        <v>100</v>
      </c>
      <c r="L4070" t="s">
        <v>46</v>
      </c>
      <c r="M4070" t="s">
        <v>59</v>
      </c>
      <c r="N4070" t="s">
        <v>4215</v>
      </c>
      <c r="O4070">
        <v>51.45</v>
      </c>
      <c r="Q4070">
        <v>443.9</v>
      </c>
      <c r="R4070">
        <v>443.9</v>
      </c>
      <c r="S4070">
        <v>0</v>
      </c>
      <c r="T4070">
        <v>443.9</v>
      </c>
      <c r="U4070">
        <v>267</v>
      </c>
      <c r="V4070">
        <f>SUMIF(货件明细!K:K,F4070,货件明细!AQ:AQ)</f>
        <v>0</v>
      </c>
      <c r="W4070">
        <f t="shared" si="252"/>
        <v>1</v>
      </c>
      <c r="X4070">
        <f t="shared" si="253"/>
        <v>267</v>
      </c>
      <c r="Y4070">
        <f>SUMIF(货件明细!K:K,F4070,货件明细!I:I)</f>
        <v>0</v>
      </c>
      <c r="Z4070">
        <f t="shared" si="254"/>
        <v>51.45</v>
      </c>
      <c r="AA4070">
        <f>SUMIF(货件明细!K:K,F4070,货件明细!J:J)</f>
        <v>0</v>
      </c>
      <c r="AB4070">
        <f t="shared" si="255"/>
        <v>1</v>
      </c>
    </row>
    <row r="4071" spans="1:28">
      <c r="A4071">
        <v>2025</v>
      </c>
      <c r="B4071">
        <v>7</v>
      </c>
      <c r="C4071">
        <v>27</v>
      </c>
      <c r="D4071" s="4">
        <v>45842</v>
      </c>
      <c r="E4071" t="s">
        <v>28</v>
      </c>
      <c r="F4071" t="s">
        <v>4224</v>
      </c>
      <c r="G4071" t="s">
        <v>1610</v>
      </c>
      <c r="H4071" t="s">
        <v>71</v>
      </c>
      <c r="I4071" t="s">
        <v>145</v>
      </c>
      <c r="J4071" t="s">
        <v>100</v>
      </c>
      <c r="K4071" t="s">
        <v>58</v>
      </c>
      <c r="L4071" t="s">
        <v>46</v>
      </c>
      <c r="M4071" t="s">
        <v>264</v>
      </c>
      <c r="N4071" t="s">
        <v>4046</v>
      </c>
      <c r="O4071">
        <v>51.45</v>
      </c>
      <c r="Q4071">
        <v>220.8</v>
      </c>
      <c r="R4071">
        <v>220.8</v>
      </c>
      <c r="S4071">
        <v>0</v>
      </c>
      <c r="T4071">
        <v>220.8</v>
      </c>
      <c r="U4071">
        <v>267</v>
      </c>
      <c r="V4071">
        <f>SUMIF(货件明细!K:K,F4071,货件明细!AQ:AQ)</f>
        <v>0</v>
      </c>
      <c r="W4071">
        <f t="shared" si="252"/>
        <v>1</v>
      </c>
      <c r="X4071">
        <f t="shared" si="253"/>
        <v>267</v>
      </c>
      <c r="Y4071">
        <f>SUMIF(货件明细!K:K,F4071,货件明细!I:I)</f>
        <v>0</v>
      </c>
      <c r="Z4071">
        <f t="shared" si="254"/>
        <v>51.45</v>
      </c>
      <c r="AA4071">
        <f>SUMIF(货件明细!K:K,F4071,货件明细!J:J)</f>
        <v>0</v>
      </c>
      <c r="AB4071">
        <f t="shared" si="255"/>
        <v>1</v>
      </c>
    </row>
    <row r="4072" spans="1:28">
      <c r="A4072">
        <v>2025</v>
      </c>
      <c r="B4072">
        <v>7</v>
      </c>
      <c r="C4072">
        <v>27</v>
      </c>
      <c r="D4072" s="4">
        <v>45842</v>
      </c>
      <c r="E4072" t="s">
        <v>28</v>
      </c>
      <c r="F4072" t="s">
        <v>4225</v>
      </c>
      <c r="G4072" t="s">
        <v>50</v>
      </c>
      <c r="H4072" t="s">
        <v>31</v>
      </c>
      <c r="I4072" t="s">
        <v>145</v>
      </c>
      <c r="J4072" t="s">
        <v>100</v>
      </c>
      <c r="K4072" t="s">
        <v>100</v>
      </c>
      <c r="L4072" t="s">
        <v>46</v>
      </c>
      <c r="M4072" t="s">
        <v>2882</v>
      </c>
      <c r="N4072" t="s">
        <v>3135</v>
      </c>
      <c r="O4072">
        <v>51.45</v>
      </c>
      <c r="Q4072">
        <v>424.642857142857</v>
      </c>
      <c r="R4072">
        <v>424.642857142857</v>
      </c>
      <c r="S4072">
        <v>0</v>
      </c>
      <c r="T4072">
        <v>424.642857142857</v>
      </c>
      <c r="U4072">
        <v>267</v>
      </c>
      <c r="V4072">
        <f>SUMIF(货件明细!K:K,F4072,货件明细!AQ:AQ)</f>
        <v>0</v>
      </c>
      <c r="W4072">
        <f t="shared" si="252"/>
        <v>1</v>
      </c>
      <c r="X4072">
        <f t="shared" si="253"/>
        <v>267</v>
      </c>
      <c r="Y4072">
        <f>SUMIF(货件明细!K:K,F4072,货件明细!I:I)</f>
        <v>0</v>
      </c>
      <c r="Z4072">
        <f t="shared" si="254"/>
        <v>51.45</v>
      </c>
      <c r="AA4072">
        <f>SUMIF(货件明细!K:K,F4072,货件明细!J:J)</f>
        <v>0</v>
      </c>
      <c r="AB4072">
        <f t="shared" si="255"/>
        <v>1</v>
      </c>
    </row>
    <row r="4073" spans="1:28">
      <c r="A4073">
        <v>2025</v>
      </c>
      <c r="B4073">
        <v>7</v>
      </c>
      <c r="C4073">
        <v>27</v>
      </c>
      <c r="D4073" s="4">
        <v>45842</v>
      </c>
      <c r="E4073" t="s">
        <v>28</v>
      </c>
      <c r="F4073" t="s">
        <v>4226</v>
      </c>
      <c r="G4073" t="s">
        <v>74</v>
      </c>
      <c r="H4073" t="s">
        <v>44</v>
      </c>
      <c r="I4073" t="s">
        <v>145</v>
      </c>
      <c r="J4073" t="s">
        <v>100</v>
      </c>
      <c r="K4073" t="s">
        <v>58</v>
      </c>
      <c r="L4073" t="s">
        <v>46</v>
      </c>
      <c r="M4073" t="s">
        <v>3906</v>
      </c>
      <c r="N4073" t="s">
        <v>3909</v>
      </c>
      <c r="O4073">
        <v>51.45</v>
      </c>
      <c r="Q4073">
        <v>320</v>
      </c>
      <c r="R4073">
        <v>320</v>
      </c>
      <c r="S4073">
        <v>0</v>
      </c>
      <c r="T4073">
        <v>320</v>
      </c>
      <c r="U4073">
        <v>267</v>
      </c>
      <c r="V4073">
        <f>SUMIF(货件明细!K:K,F4073,货件明细!AQ:AQ)</f>
        <v>0</v>
      </c>
      <c r="W4073">
        <f t="shared" si="252"/>
        <v>1</v>
      </c>
      <c r="X4073">
        <f t="shared" si="253"/>
        <v>267</v>
      </c>
      <c r="Y4073">
        <f>SUMIF(货件明细!K:K,F4073,货件明细!I:I)</f>
        <v>0</v>
      </c>
      <c r="Z4073">
        <f t="shared" si="254"/>
        <v>51.45</v>
      </c>
      <c r="AA4073">
        <f>SUMIF(货件明细!K:K,F4073,货件明细!J:J)</f>
        <v>0</v>
      </c>
      <c r="AB4073">
        <f t="shared" si="255"/>
        <v>1</v>
      </c>
    </row>
    <row r="4074" spans="1:28">
      <c r="A4074">
        <v>2025</v>
      </c>
      <c r="B4074">
        <v>7</v>
      </c>
      <c r="C4074">
        <v>27</v>
      </c>
      <c r="D4074" s="4">
        <v>45842</v>
      </c>
      <c r="E4074" t="s">
        <v>28</v>
      </c>
      <c r="F4074" t="s">
        <v>4227</v>
      </c>
      <c r="G4074" t="s">
        <v>43</v>
      </c>
      <c r="H4074" t="s">
        <v>44</v>
      </c>
      <c r="I4074" t="s">
        <v>145</v>
      </c>
      <c r="J4074" t="s">
        <v>100</v>
      </c>
      <c r="K4074" t="s">
        <v>58</v>
      </c>
      <c r="L4074" t="s">
        <v>46</v>
      </c>
      <c r="M4074" t="s">
        <v>3906</v>
      </c>
      <c r="N4074" t="s">
        <v>3909</v>
      </c>
      <c r="O4074">
        <v>51.45</v>
      </c>
      <c r="Q4074">
        <v>330</v>
      </c>
      <c r="R4074">
        <v>330</v>
      </c>
      <c r="S4074">
        <v>0</v>
      </c>
      <c r="T4074">
        <v>330</v>
      </c>
      <c r="U4074">
        <v>267</v>
      </c>
      <c r="V4074">
        <f>SUMIF(货件明细!K:K,F4074,货件明细!AQ:AQ)</f>
        <v>0</v>
      </c>
      <c r="W4074">
        <f t="shared" si="252"/>
        <v>1</v>
      </c>
      <c r="X4074">
        <f t="shared" si="253"/>
        <v>267</v>
      </c>
      <c r="Y4074">
        <f>SUMIF(货件明细!K:K,F4074,货件明细!I:I)</f>
        <v>0</v>
      </c>
      <c r="Z4074">
        <f t="shared" si="254"/>
        <v>51.45</v>
      </c>
      <c r="AA4074">
        <f>SUMIF(货件明细!K:K,F4074,货件明细!J:J)</f>
        <v>0</v>
      </c>
      <c r="AB4074">
        <f t="shared" si="255"/>
        <v>1</v>
      </c>
    </row>
    <row r="4075" spans="1:28">
      <c r="A4075">
        <v>2025</v>
      </c>
      <c r="B4075">
        <v>7</v>
      </c>
      <c r="C4075">
        <v>27</v>
      </c>
      <c r="D4075" s="4">
        <v>45842</v>
      </c>
      <c r="E4075" t="s">
        <v>28</v>
      </c>
      <c r="F4075" t="s">
        <v>4228</v>
      </c>
      <c r="G4075" t="s">
        <v>74</v>
      </c>
      <c r="H4075" t="s">
        <v>44</v>
      </c>
      <c r="I4075" t="s">
        <v>39</v>
      </c>
      <c r="J4075" t="s">
        <v>100</v>
      </c>
      <c r="K4075" t="s">
        <v>58</v>
      </c>
      <c r="L4075" t="s">
        <v>46</v>
      </c>
      <c r="M4075" t="s">
        <v>3906</v>
      </c>
      <c r="N4075" t="s">
        <v>3909</v>
      </c>
      <c r="O4075">
        <v>102.65</v>
      </c>
      <c r="Q4075">
        <v>640</v>
      </c>
      <c r="R4075">
        <v>640</v>
      </c>
      <c r="S4075">
        <v>0</v>
      </c>
      <c r="T4075">
        <v>640</v>
      </c>
      <c r="U4075">
        <v>296</v>
      </c>
      <c r="V4075">
        <f>SUMIF(货件明细!K:K,F4075,货件明细!AQ:AQ)</f>
        <v>0</v>
      </c>
      <c r="W4075">
        <f t="shared" si="252"/>
        <v>1</v>
      </c>
      <c r="X4075">
        <f t="shared" si="253"/>
        <v>296</v>
      </c>
      <c r="Y4075">
        <f>SUMIF(货件明细!K:K,F4075,货件明细!I:I)</f>
        <v>0</v>
      </c>
      <c r="Z4075">
        <f t="shared" si="254"/>
        <v>102.65</v>
      </c>
      <c r="AA4075">
        <f>SUMIF(货件明细!K:K,F4075,货件明细!J:J)</f>
        <v>0</v>
      </c>
      <c r="AB4075">
        <f t="shared" si="255"/>
        <v>1</v>
      </c>
    </row>
    <row r="4076" spans="1:28">
      <c r="A4076">
        <v>2025</v>
      </c>
      <c r="B4076">
        <v>7</v>
      </c>
      <c r="C4076">
        <v>27</v>
      </c>
      <c r="D4076" s="4">
        <v>45842</v>
      </c>
      <c r="E4076" t="s">
        <v>28</v>
      </c>
      <c r="F4076" t="s">
        <v>4229</v>
      </c>
      <c r="G4076" t="s">
        <v>105</v>
      </c>
      <c r="H4076" t="s">
        <v>31</v>
      </c>
      <c r="I4076" t="s">
        <v>39</v>
      </c>
      <c r="J4076" t="s">
        <v>100</v>
      </c>
      <c r="K4076" t="s">
        <v>100</v>
      </c>
      <c r="L4076" t="s">
        <v>46</v>
      </c>
      <c r="M4076" t="s">
        <v>59</v>
      </c>
      <c r="N4076" t="s">
        <v>4215</v>
      </c>
      <c r="O4076">
        <v>102.65</v>
      </c>
      <c r="Q4076">
        <v>887.8</v>
      </c>
      <c r="R4076">
        <v>887.8</v>
      </c>
      <c r="S4076">
        <v>0</v>
      </c>
      <c r="T4076">
        <v>887.8</v>
      </c>
      <c r="U4076">
        <v>296</v>
      </c>
      <c r="V4076">
        <f>SUMIF(货件明细!K:K,F4076,货件明细!AQ:AQ)</f>
        <v>0</v>
      </c>
      <c r="W4076">
        <f t="shared" si="252"/>
        <v>1</v>
      </c>
      <c r="X4076">
        <f t="shared" si="253"/>
        <v>296</v>
      </c>
      <c r="Y4076">
        <f>SUMIF(货件明细!K:K,F4076,货件明细!I:I)</f>
        <v>0</v>
      </c>
      <c r="Z4076">
        <f t="shared" si="254"/>
        <v>102.65</v>
      </c>
      <c r="AA4076">
        <f>SUMIF(货件明细!K:K,F4076,货件明细!J:J)</f>
        <v>0</v>
      </c>
      <c r="AB4076">
        <f t="shared" si="255"/>
        <v>1</v>
      </c>
    </row>
    <row r="4077" spans="1:28">
      <c r="A4077">
        <v>2025</v>
      </c>
      <c r="B4077">
        <v>7</v>
      </c>
      <c r="C4077">
        <v>27</v>
      </c>
      <c r="D4077" s="4">
        <v>45842</v>
      </c>
      <c r="E4077" t="s">
        <v>28</v>
      </c>
      <c r="F4077" t="s">
        <v>4230</v>
      </c>
      <c r="G4077" t="s">
        <v>1610</v>
      </c>
      <c r="H4077" t="s">
        <v>71</v>
      </c>
      <c r="I4077" t="s">
        <v>39</v>
      </c>
      <c r="J4077" t="s">
        <v>100</v>
      </c>
      <c r="K4077" t="s">
        <v>58</v>
      </c>
      <c r="L4077" t="s">
        <v>46</v>
      </c>
      <c r="M4077" t="s">
        <v>264</v>
      </c>
      <c r="N4077" t="s">
        <v>4046</v>
      </c>
      <c r="O4077">
        <v>121.8</v>
      </c>
      <c r="Q4077">
        <v>515.2</v>
      </c>
      <c r="R4077">
        <v>515.2</v>
      </c>
      <c r="S4077">
        <v>0</v>
      </c>
      <c r="T4077">
        <v>515.2</v>
      </c>
      <c r="U4077">
        <v>352</v>
      </c>
      <c r="V4077">
        <f>SUMIF(货件明细!K:K,F4077,货件明细!AQ:AQ)</f>
        <v>0</v>
      </c>
      <c r="W4077">
        <f t="shared" si="252"/>
        <v>1</v>
      </c>
      <c r="X4077">
        <f t="shared" si="253"/>
        <v>352</v>
      </c>
      <c r="Y4077">
        <f>SUMIF(货件明细!K:K,F4077,货件明细!I:I)</f>
        <v>0</v>
      </c>
      <c r="Z4077">
        <f t="shared" si="254"/>
        <v>121.8</v>
      </c>
      <c r="AA4077">
        <f>SUMIF(货件明细!K:K,F4077,货件明细!J:J)</f>
        <v>0</v>
      </c>
      <c r="AB4077">
        <f t="shared" si="255"/>
        <v>1</v>
      </c>
    </row>
    <row r="4078" spans="1:28">
      <c r="A4078">
        <v>2025</v>
      </c>
      <c r="B4078">
        <v>7</v>
      </c>
      <c r="C4078">
        <v>27</v>
      </c>
      <c r="D4078" s="4">
        <v>45842</v>
      </c>
      <c r="E4078" t="s">
        <v>28</v>
      </c>
      <c r="F4078" t="s">
        <v>4231</v>
      </c>
      <c r="G4078" t="s">
        <v>43</v>
      </c>
      <c r="H4078" t="s">
        <v>44</v>
      </c>
      <c r="I4078" t="s">
        <v>39</v>
      </c>
      <c r="J4078" t="s">
        <v>100</v>
      </c>
      <c r="K4078" t="s">
        <v>58</v>
      </c>
      <c r="L4078" t="s">
        <v>46</v>
      </c>
      <c r="M4078" t="s">
        <v>3906</v>
      </c>
      <c r="N4078" t="s">
        <v>3909</v>
      </c>
      <c r="O4078">
        <v>102.65</v>
      </c>
      <c r="Q4078">
        <v>660</v>
      </c>
      <c r="R4078">
        <v>660</v>
      </c>
      <c r="S4078">
        <v>0</v>
      </c>
      <c r="T4078">
        <v>660</v>
      </c>
      <c r="U4078">
        <v>296</v>
      </c>
      <c r="V4078">
        <f>SUMIF(货件明细!K:K,F4078,货件明细!AQ:AQ)</f>
        <v>0</v>
      </c>
      <c r="W4078">
        <f t="shared" si="252"/>
        <v>1</v>
      </c>
      <c r="X4078">
        <f t="shared" si="253"/>
        <v>296</v>
      </c>
      <c r="Y4078">
        <f>SUMIF(货件明细!K:K,F4078,货件明细!I:I)</f>
        <v>0</v>
      </c>
      <c r="Z4078">
        <f t="shared" si="254"/>
        <v>102.65</v>
      </c>
      <c r="AA4078">
        <f>SUMIF(货件明细!K:K,F4078,货件明细!J:J)</f>
        <v>0</v>
      </c>
      <c r="AB4078">
        <f t="shared" si="255"/>
        <v>1</v>
      </c>
    </row>
    <row r="4079" spans="1:28">
      <c r="A4079">
        <v>2025</v>
      </c>
      <c r="B4079">
        <v>7</v>
      </c>
      <c r="C4079">
        <v>27</v>
      </c>
      <c r="D4079" s="4">
        <v>45842</v>
      </c>
      <c r="E4079" t="s">
        <v>28</v>
      </c>
      <c r="F4079" t="s">
        <v>4232</v>
      </c>
      <c r="G4079" t="s">
        <v>50</v>
      </c>
      <c r="H4079" t="s">
        <v>31</v>
      </c>
      <c r="I4079" t="s">
        <v>39</v>
      </c>
      <c r="J4079" t="s">
        <v>100</v>
      </c>
      <c r="K4079" t="s">
        <v>100</v>
      </c>
      <c r="L4079" t="s">
        <v>46</v>
      </c>
      <c r="M4079" t="s">
        <v>2882</v>
      </c>
      <c r="N4079" t="s">
        <v>3135</v>
      </c>
      <c r="O4079">
        <v>83.5</v>
      </c>
      <c r="Q4079">
        <v>707.738095238095</v>
      </c>
      <c r="R4079">
        <v>707.738095238095</v>
      </c>
      <c r="S4079">
        <v>0</v>
      </c>
      <c r="T4079">
        <v>707.738095238095</v>
      </c>
      <c r="U4079">
        <v>240</v>
      </c>
      <c r="V4079">
        <f>SUMIF(货件明细!K:K,F4079,货件明细!AQ:AQ)</f>
        <v>0</v>
      </c>
      <c r="W4079">
        <f t="shared" si="252"/>
        <v>1</v>
      </c>
      <c r="X4079">
        <f t="shared" si="253"/>
        <v>240</v>
      </c>
      <c r="Y4079">
        <f>SUMIF(货件明细!K:K,F4079,货件明细!I:I)</f>
        <v>0</v>
      </c>
      <c r="Z4079">
        <f t="shared" si="254"/>
        <v>83.5</v>
      </c>
      <c r="AA4079">
        <f>SUMIF(货件明细!K:K,F4079,货件明细!J:J)</f>
        <v>0</v>
      </c>
      <c r="AB4079">
        <f t="shared" si="255"/>
        <v>1</v>
      </c>
    </row>
    <row r="4080" spans="1:28">
      <c r="A4080">
        <v>2025</v>
      </c>
      <c r="B4080">
        <v>7</v>
      </c>
      <c r="C4080">
        <v>27</v>
      </c>
      <c r="D4080" s="4">
        <v>45843</v>
      </c>
      <c r="E4080" t="s">
        <v>28</v>
      </c>
      <c r="F4080" t="s">
        <v>4233</v>
      </c>
      <c r="G4080" t="s">
        <v>105</v>
      </c>
      <c r="H4080" t="s">
        <v>31</v>
      </c>
      <c r="I4080" t="s">
        <v>111</v>
      </c>
      <c r="J4080" t="s">
        <v>100</v>
      </c>
      <c r="K4080" t="s">
        <v>100</v>
      </c>
      <c r="L4080" t="s">
        <v>46</v>
      </c>
      <c r="M4080" t="s">
        <v>47</v>
      </c>
      <c r="N4080" t="s">
        <v>101</v>
      </c>
      <c r="O4080">
        <v>36.65</v>
      </c>
      <c r="Q4080">
        <v>403.2</v>
      </c>
      <c r="R4080">
        <v>403.2</v>
      </c>
      <c r="S4080">
        <v>0</v>
      </c>
      <c r="T4080">
        <v>403.2</v>
      </c>
      <c r="U4080">
        <v>185</v>
      </c>
      <c r="V4080">
        <f>SUMIF(货件明细!K:K,F4080,货件明细!AQ:AQ)</f>
        <v>0</v>
      </c>
      <c r="W4080">
        <f t="shared" si="252"/>
        <v>1</v>
      </c>
      <c r="X4080">
        <f t="shared" si="253"/>
        <v>185</v>
      </c>
      <c r="Y4080">
        <f>SUMIF(货件明细!K:K,F4080,货件明细!I:I)</f>
        <v>0</v>
      </c>
      <c r="Z4080">
        <f t="shared" si="254"/>
        <v>36.65</v>
      </c>
      <c r="AA4080">
        <f>SUMIF(货件明细!K:K,F4080,货件明细!J:J)</f>
        <v>0</v>
      </c>
      <c r="AB4080">
        <f t="shared" si="255"/>
        <v>1</v>
      </c>
    </row>
    <row r="4081" spans="1:28">
      <c r="A4081">
        <v>2025</v>
      </c>
      <c r="B4081">
        <v>7</v>
      </c>
      <c r="C4081">
        <v>27</v>
      </c>
      <c r="D4081" s="4">
        <v>45843</v>
      </c>
      <c r="E4081" t="s">
        <v>28</v>
      </c>
      <c r="F4081" t="s">
        <v>4234</v>
      </c>
      <c r="G4081" t="s">
        <v>206</v>
      </c>
      <c r="H4081" t="s">
        <v>71</v>
      </c>
      <c r="I4081" t="s">
        <v>111</v>
      </c>
      <c r="J4081" t="s">
        <v>100</v>
      </c>
      <c r="K4081" t="s">
        <v>58</v>
      </c>
      <c r="L4081" t="s">
        <v>46</v>
      </c>
      <c r="M4081" t="s">
        <v>47</v>
      </c>
      <c r="N4081" t="s">
        <v>75</v>
      </c>
      <c r="O4081">
        <v>36.65</v>
      </c>
      <c r="Q4081">
        <v>225</v>
      </c>
      <c r="R4081">
        <v>225</v>
      </c>
      <c r="S4081">
        <v>0</v>
      </c>
      <c r="T4081">
        <v>225</v>
      </c>
      <c r="U4081">
        <v>185</v>
      </c>
      <c r="V4081">
        <f>SUMIF(货件明细!K:K,F4081,货件明细!AQ:AQ)</f>
        <v>0</v>
      </c>
      <c r="W4081">
        <f t="shared" si="252"/>
        <v>1</v>
      </c>
      <c r="X4081">
        <f t="shared" si="253"/>
        <v>185</v>
      </c>
      <c r="Y4081">
        <f>SUMIF(货件明细!K:K,F4081,货件明细!I:I)</f>
        <v>0</v>
      </c>
      <c r="Z4081">
        <f t="shared" si="254"/>
        <v>36.65</v>
      </c>
      <c r="AA4081">
        <f>SUMIF(货件明细!K:K,F4081,货件明细!J:J)</f>
        <v>0</v>
      </c>
      <c r="AB4081">
        <f t="shared" si="255"/>
        <v>1</v>
      </c>
    </row>
    <row r="4082" spans="1:28">
      <c r="A4082">
        <v>2025</v>
      </c>
      <c r="B4082">
        <v>7</v>
      </c>
      <c r="C4082">
        <v>27</v>
      </c>
      <c r="D4082" s="4">
        <v>45843</v>
      </c>
      <c r="E4082" t="s">
        <v>28</v>
      </c>
      <c r="F4082" t="s">
        <v>4235</v>
      </c>
      <c r="G4082" t="s">
        <v>374</v>
      </c>
      <c r="H4082" t="s">
        <v>71</v>
      </c>
      <c r="I4082" t="s">
        <v>111</v>
      </c>
      <c r="J4082" t="s">
        <v>100</v>
      </c>
      <c r="K4082" t="s">
        <v>58</v>
      </c>
      <c r="L4082" t="s">
        <v>46</v>
      </c>
      <c r="M4082" t="s">
        <v>47</v>
      </c>
      <c r="N4082" t="s">
        <v>107</v>
      </c>
      <c r="O4082">
        <v>36.65</v>
      </c>
      <c r="Q4082">
        <v>193.6</v>
      </c>
      <c r="R4082">
        <v>193.6</v>
      </c>
      <c r="S4082">
        <v>0</v>
      </c>
      <c r="T4082">
        <v>193.6</v>
      </c>
      <c r="U4082">
        <v>185</v>
      </c>
      <c r="V4082">
        <f>SUMIF(货件明细!K:K,F4082,货件明细!AQ:AQ)</f>
        <v>0</v>
      </c>
      <c r="W4082">
        <f t="shared" si="252"/>
        <v>1</v>
      </c>
      <c r="X4082">
        <f t="shared" si="253"/>
        <v>185</v>
      </c>
      <c r="Y4082">
        <f>SUMIF(货件明细!K:K,F4082,货件明细!I:I)</f>
        <v>0</v>
      </c>
      <c r="Z4082">
        <f t="shared" si="254"/>
        <v>36.65</v>
      </c>
      <c r="AA4082">
        <f>SUMIF(货件明细!K:K,F4082,货件明细!J:J)</f>
        <v>0</v>
      </c>
      <c r="AB4082">
        <f t="shared" si="255"/>
        <v>1</v>
      </c>
    </row>
    <row r="4083" spans="1:28">
      <c r="A4083">
        <v>2025</v>
      </c>
      <c r="B4083">
        <v>7</v>
      </c>
      <c r="C4083">
        <v>27</v>
      </c>
      <c r="D4083" s="4">
        <v>45843</v>
      </c>
      <c r="E4083" t="s">
        <v>28</v>
      </c>
      <c r="F4083" t="s">
        <v>4236</v>
      </c>
      <c r="G4083" t="s">
        <v>1517</v>
      </c>
      <c r="H4083" t="s">
        <v>71</v>
      </c>
      <c r="I4083" t="s">
        <v>111</v>
      </c>
      <c r="J4083" t="s">
        <v>100</v>
      </c>
      <c r="K4083" t="s">
        <v>58</v>
      </c>
      <c r="L4083" t="s">
        <v>46</v>
      </c>
      <c r="M4083" t="s">
        <v>47</v>
      </c>
      <c r="N4083" t="s">
        <v>107</v>
      </c>
      <c r="O4083">
        <v>36.65</v>
      </c>
      <c r="Q4083">
        <v>192.6</v>
      </c>
      <c r="R4083">
        <v>192.6</v>
      </c>
      <c r="S4083">
        <v>0</v>
      </c>
      <c r="T4083">
        <v>192.6</v>
      </c>
      <c r="U4083">
        <v>185</v>
      </c>
      <c r="V4083">
        <f>SUMIF(货件明细!K:K,F4083,货件明细!AQ:AQ)</f>
        <v>0</v>
      </c>
      <c r="W4083">
        <f t="shared" si="252"/>
        <v>1</v>
      </c>
      <c r="X4083">
        <f t="shared" si="253"/>
        <v>185</v>
      </c>
      <c r="Y4083">
        <f>SUMIF(货件明细!K:K,F4083,货件明细!I:I)</f>
        <v>0</v>
      </c>
      <c r="Z4083">
        <f t="shared" si="254"/>
        <v>36.65</v>
      </c>
      <c r="AA4083">
        <f>SUMIF(货件明细!K:K,F4083,货件明细!J:J)</f>
        <v>0</v>
      </c>
      <c r="AB4083">
        <f t="shared" si="255"/>
        <v>1</v>
      </c>
    </row>
    <row r="4084" spans="1:28">
      <c r="A4084">
        <v>2025</v>
      </c>
      <c r="B4084">
        <v>7</v>
      </c>
      <c r="C4084">
        <v>27</v>
      </c>
      <c r="D4084" s="4">
        <v>45843</v>
      </c>
      <c r="E4084" t="s">
        <v>28</v>
      </c>
      <c r="F4084" t="s">
        <v>4237</v>
      </c>
      <c r="G4084" t="s">
        <v>369</v>
      </c>
      <c r="H4084" t="s">
        <v>31</v>
      </c>
      <c r="I4084" t="s">
        <v>111</v>
      </c>
      <c r="J4084" t="s">
        <v>100</v>
      </c>
      <c r="K4084" t="s">
        <v>100</v>
      </c>
      <c r="L4084" t="s">
        <v>46</v>
      </c>
      <c r="M4084" t="s">
        <v>47</v>
      </c>
      <c r="N4084" t="s">
        <v>101</v>
      </c>
      <c r="O4084">
        <v>36.65</v>
      </c>
      <c r="Q4084">
        <v>369.6</v>
      </c>
      <c r="R4084">
        <v>369.6</v>
      </c>
      <c r="S4084">
        <v>0</v>
      </c>
      <c r="T4084">
        <v>369.6</v>
      </c>
      <c r="U4084">
        <v>185</v>
      </c>
      <c r="V4084">
        <f>SUMIF(货件明细!K:K,F4084,货件明细!AQ:AQ)</f>
        <v>0</v>
      </c>
      <c r="W4084">
        <f t="shared" si="252"/>
        <v>1</v>
      </c>
      <c r="X4084">
        <f t="shared" si="253"/>
        <v>185</v>
      </c>
      <c r="Y4084">
        <f>SUMIF(货件明细!K:K,F4084,货件明细!I:I)</f>
        <v>0</v>
      </c>
      <c r="Z4084">
        <f t="shared" si="254"/>
        <v>36.65</v>
      </c>
      <c r="AA4084">
        <f>SUMIF(货件明细!K:K,F4084,货件明细!J:J)</f>
        <v>0</v>
      </c>
      <c r="AB4084">
        <f t="shared" si="255"/>
        <v>1</v>
      </c>
    </row>
    <row r="4085" spans="1:28">
      <c r="A4085">
        <v>2025</v>
      </c>
      <c r="B4085">
        <v>7</v>
      </c>
      <c r="C4085">
        <v>27</v>
      </c>
      <c r="D4085" s="4">
        <v>45842</v>
      </c>
      <c r="E4085" t="s">
        <v>28</v>
      </c>
      <c r="F4085" t="s">
        <v>4238</v>
      </c>
      <c r="G4085" t="s">
        <v>1610</v>
      </c>
      <c r="H4085" t="s">
        <v>71</v>
      </c>
      <c r="I4085" t="s">
        <v>129</v>
      </c>
      <c r="J4085" t="s">
        <v>100</v>
      </c>
      <c r="K4085" t="s">
        <v>58</v>
      </c>
      <c r="L4085" t="s">
        <v>46</v>
      </c>
      <c r="M4085" t="s">
        <v>264</v>
      </c>
      <c r="N4085" t="s">
        <v>4046</v>
      </c>
      <c r="O4085">
        <v>19.3</v>
      </c>
      <c r="Q4085">
        <v>73.6</v>
      </c>
      <c r="R4085">
        <v>73.6</v>
      </c>
      <c r="S4085">
        <v>0</v>
      </c>
      <c r="T4085">
        <v>73.6</v>
      </c>
      <c r="U4085">
        <v>88</v>
      </c>
      <c r="V4085">
        <f>SUMIF(货件明细!K:K,F4085,货件明细!AQ:AQ)</f>
        <v>0</v>
      </c>
      <c r="W4085">
        <f t="shared" si="252"/>
        <v>1</v>
      </c>
      <c r="X4085">
        <f t="shared" si="253"/>
        <v>88</v>
      </c>
      <c r="Y4085">
        <f>SUMIF(货件明细!K:K,F4085,货件明细!I:I)</f>
        <v>0</v>
      </c>
      <c r="Z4085">
        <f t="shared" si="254"/>
        <v>19.3</v>
      </c>
      <c r="AA4085">
        <f>SUMIF(货件明细!K:K,F4085,货件明细!J:J)</f>
        <v>0</v>
      </c>
      <c r="AB4085">
        <f t="shared" si="255"/>
        <v>1</v>
      </c>
    </row>
    <row r="4086" spans="1:28">
      <c r="A4086">
        <v>2025</v>
      </c>
      <c r="B4086">
        <v>7</v>
      </c>
      <c r="C4086">
        <v>27</v>
      </c>
      <c r="D4086" s="4">
        <v>45842</v>
      </c>
      <c r="E4086" t="s">
        <v>28</v>
      </c>
      <c r="F4086" t="s">
        <v>4239</v>
      </c>
      <c r="G4086" t="s">
        <v>43</v>
      </c>
      <c r="H4086" t="s">
        <v>44</v>
      </c>
      <c r="I4086" t="s">
        <v>129</v>
      </c>
      <c r="J4086" t="s">
        <v>100</v>
      </c>
      <c r="K4086" t="s">
        <v>58</v>
      </c>
      <c r="L4086" t="s">
        <v>46</v>
      </c>
      <c r="M4086" t="s">
        <v>3906</v>
      </c>
      <c r="N4086" t="s">
        <v>3909</v>
      </c>
      <c r="O4086">
        <v>19.3</v>
      </c>
      <c r="Q4086">
        <v>110</v>
      </c>
      <c r="R4086">
        <v>110</v>
      </c>
      <c r="S4086">
        <v>0</v>
      </c>
      <c r="T4086">
        <v>110</v>
      </c>
      <c r="U4086">
        <v>88</v>
      </c>
      <c r="V4086">
        <f>SUMIF(货件明细!K:K,F4086,货件明细!AQ:AQ)</f>
        <v>0</v>
      </c>
      <c r="W4086">
        <f t="shared" si="252"/>
        <v>1</v>
      </c>
      <c r="X4086">
        <f t="shared" si="253"/>
        <v>88</v>
      </c>
      <c r="Y4086">
        <f>SUMIF(货件明细!K:K,F4086,货件明细!I:I)</f>
        <v>0</v>
      </c>
      <c r="Z4086">
        <f t="shared" si="254"/>
        <v>19.3</v>
      </c>
      <c r="AA4086">
        <f>SUMIF(货件明细!K:K,F4086,货件明细!J:J)</f>
        <v>0</v>
      </c>
      <c r="AB4086">
        <f t="shared" si="255"/>
        <v>1</v>
      </c>
    </row>
    <row r="4087" spans="1:28">
      <c r="A4087">
        <v>2025</v>
      </c>
      <c r="B4087">
        <v>7</v>
      </c>
      <c r="C4087">
        <v>27</v>
      </c>
      <c r="D4087" s="4">
        <v>45842</v>
      </c>
      <c r="E4087" t="s">
        <v>28</v>
      </c>
      <c r="F4087" t="s">
        <v>4240</v>
      </c>
      <c r="G4087" t="s">
        <v>50</v>
      </c>
      <c r="H4087" t="s">
        <v>31</v>
      </c>
      <c r="I4087" t="s">
        <v>129</v>
      </c>
      <c r="J4087" t="s">
        <v>100</v>
      </c>
      <c r="K4087" t="s">
        <v>100</v>
      </c>
      <c r="L4087" t="s">
        <v>46</v>
      </c>
      <c r="M4087" t="s">
        <v>2882</v>
      </c>
      <c r="N4087" t="s">
        <v>3135</v>
      </c>
      <c r="O4087">
        <v>19.3</v>
      </c>
      <c r="Q4087">
        <v>141.547619047619</v>
      </c>
      <c r="R4087">
        <v>141.547619047619</v>
      </c>
      <c r="S4087">
        <v>0</v>
      </c>
      <c r="T4087">
        <v>141.547619047619</v>
      </c>
      <c r="U4087">
        <v>88</v>
      </c>
      <c r="V4087">
        <f>SUMIF(货件明细!K:K,F4087,货件明细!AQ:AQ)</f>
        <v>0</v>
      </c>
      <c r="W4087">
        <f t="shared" si="252"/>
        <v>1</v>
      </c>
      <c r="X4087">
        <f t="shared" si="253"/>
        <v>88</v>
      </c>
      <c r="Y4087">
        <f>SUMIF(货件明细!K:K,F4087,货件明细!I:I)</f>
        <v>0</v>
      </c>
      <c r="Z4087">
        <f t="shared" si="254"/>
        <v>19.3</v>
      </c>
      <c r="AA4087">
        <f>SUMIF(货件明细!K:K,F4087,货件明细!J:J)</f>
        <v>0</v>
      </c>
      <c r="AB4087">
        <f t="shared" si="255"/>
        <v>1</v>
      </c>
    </row>
    <row r="4088" spans="1:28">
      <c r="A4088">
        <v>2025</v>
      </c>
      <c r="B4088">
        <v>7</v>
      </c>
      <c r="C4088">
        <v>27</v>
      </c>
      <c r="D4088" s="4">
        <v>45842</v>
      </c>
      <c r="E4088" t="s">
        <v>28</v>
      </c>
      <c r="F4088" t="s">
        <v>4241</v>
      </c>
      <c r="G4088" t="s">
        <v>105</v>
      </c>
      <c r="H4088" t="s">
        <v>31</v>
      </c>
      <c r="I4088" t="s">
        <v>129</v>
      </c>
      <c r="J4088" t="s">
        <v>100</v>
      </c>
      <c r="K4088" t="s">
        <v>100</v>
      </c>
      <c r="L4088" t="s">
        <v>46</v>
      </c>
      <c r="M4088" t="s">
        <v>59</v>
      </c>
      <c r="N4088" t="s">
        <v>4215</v>
      </c>
      <c r="O4088">
        <v>19.3</v>
      </c>
      <c r="Q4088">
        <v>147.966666666667</v>
      </c>
      <c r="R4088">
        <v>147.966666666667</v>
      </c>
      <c r="S4088">
        <v>0</v>
      </c>
      <c r="T4088">
        <v>147.966666666667</v>
      </c>
      <c r="U4088">
        <v>88</v>
      </c>
      <c r="V4088">
        <f>SUMIF(货件明细!K:K,F4088,货件明细!AQ:AQ)</f>
        <v>0</v>
      </c>
      <c r="W4088">
        <f t="shared" si="252"/>
        <v>1</v>
      </c>
      <c r="X4088">
        <f t="shared" si="253"/>
        <v>88</v>
      </c>
      <c r="Y4088">
        <f>SUMIF(货件明细!K:K,F4088,货件明细!I:I)</f>
        <v>0</v>
      </c>
      <c r="Z4088">
        <f t="shared" si="254"/>
        <v>19.3</v>
      </c>
      <c r="AA4088">
        <f>SUMIF(货件明细!K:K,F4088,货件明细!J:J)</f>
        <v>0</v>
      </c>
      <c r="AB4088">
        <f t="shared" si="255"/>
        <v>1</v>
      </c>
    </row>
    <row r="4089" spans="1:28">
      <c r="A4089">
        <v>2025</v>
      </c>
      <c r="B4089">
        <v>7</v>
      </c>
      <c r="C4089">
        <v>27</v>
      </c>
      <c r="D4089" s="4">
        <v>45842</v>
      </c>
      <c r="E4089" t="s">
        <v>28</v>
      </c>
      <c r="F4089" t="s">
        <v>4242</v>
      </c>
      <c r="G4089" t="s">
        <v>74</v>
      </c>
      <c r="H4089" t="s">
        <v>44</v>
      </c>
      <c r="I4089" t="s">
        <v>129</v>
      </c>
      <c r="J4089" t="s">
        <v>100</v>
      </c>
      <c r="K4089" t="s">
        <v>58</v>
      </c>
      <c r="L4089" t="s">
        <v>46</v>
      </c>
      <c r="M4089" t="s">
        <v>3906</v>
      </c>
      <c r="N4089" t="s">
        <v>3909</v>
      </c>
      <c r="O4089">
        <v>19.3</v>
      </c>
      <c r="Q4089">
        <v>106.666666666667</v>
      </c>
      <c r="R4089">
        <v>106.666666666667</v>
      </c>
      <c r="S4089">
        <v>0</v>
      </c>
      <c r="T4089">
        <v>106.666666666667</v>
      </c>
      <c r="U4089">
        <v>88</v>
      </c>
      <c r="V4089">
        <f>SUMIF(货件明细!K:K,F4089,货件明细!AQ:AQ)</f>
        <v>0</v>
      </c>
      <c r="W4089">
        <f t="shared" si="252"/>
        <v>1</v>
      </c>
      <c r="X4089">
        <f t="shared" si="253"/>
        <v>88</v>
      </c>
      <c r="Y4089">
        <f>SUMIF(货件明细!K:K,F4089,货件明细!I:I)</f>
        <v>0</v>
      </c>
      <c r="Z4089">
        <f t="shared" si="254"/>
        <v>19.3</v>
      </c>
      <c r="AA4089">
        <f>SUMIF(货件明细!K:K,F4089,货件明细!J:J)</f>
        <v>0</v>
      </c>
      <c r="AB4089">
        <f t="shared" si="255"/>
        <v>1</v>
      </c>
    </row>
    <row r="4090" spans="1:28">
      <c r="A4090">
        <v>2025</v>
      </c>
      <c r="B4090">
        <v>7</v>
      </c>
      <c r="C4090">
        <v>27</v>
      </c>
      <c r="D4090" s="4">
        <v>45840</v>
      </c>
      <c r="E4090" t="s">
        <v>28</v>
      </c>
      <c r="F4090" t="s">
        <v>4243</v>
      </c>
      <c r="G4090" t="s">
        <v>30</v>
      </c>
      <c r="H4090" t="s">
        <v>31</v>
      </c>
      <c r="I4090" t="s">
        <v>96</v>
      </c>
      <c r="J4090" t="s">
        <v>1110</v>
      </c>
      <c r="K4090" t="s">
        <v>1110</v>
      </c>
      <c r="L4090" t="s">
        <v>34</v>
      </c>
      <c r="M4090" t="s">
        <v>65</v>
      </c>
      <c r="N4090" t="s">
        <v>2857</v>
      </c>
      <c r="O4090">
        <v>12.85</v>
      </c>
      <c r="Q4090">
        <v>604.5</v>
      </c>
      <c r="R4090">
        <v>604.5</v>
      </c>
      <c r="S4090">
        <v>85.2696</v>
      </c>
      <c r="T4090">
        <v>689.7696</v>
      </c>
      <c r="U4090">
        <v>65</v>
      </c>
      <c r="V4090">
        <f>SUMIF(货件明细!K:K,F4090,货件明细!AQ:AQ)</f>
        <v>0</v>
      </c>
      <c r="W4090">
        <f t="shared" si="252"/>
        <v>1</v>
      </c>
      <c r="X4090">
        <f t="shared" si="253"/>
        <v>65</v>
      </c>
      <c r="Y4090">
        <f>SUMIF(货件明细!K:K,F4090,货件明细!I:I)</f>
        <v>0</v>
      </c>
      <c r="Z4090">
        <f t="shared" si="254"/>
        <v>12.85</v>
      </c>
      <c r="AA4090">
        <f>SUMIF(货件明细!K:K,F4090,货件明细!J:J)</f>
        <v>0</v>
      </c>
      <c r="AB4090">
        <f t="shared" si="255"/>
        <v>1</v>
      </c>
    </row>
    <row r="4091" spans="1:28">
      <c r="A4091">
        <v>2025</v>
      </c>
      <c r="B4091">
        <v>7</v>
      </c>
      <c r="C4091">
        <v>27</v>
      </c>
      <c r="D4091" s="4">
        <v>45840</v>
      </c>
      <c r="E4091" t="s">
        <v>28</v>
      </c>
      <c r="F4091" t="s">
        <v>4244</v>
      </c>
      <c r="G4091" t="s">
        <v>2298</v>
      </c>
      <c r="H4091" t="s">
        <v>31</v>
      </c>
      <c r="I4091" t="s">
        <v>41</v>
      </c>
      <c r="J4091" t="s">
        <v>1110</v>
      </c>
      <c r="K4091" t="s">
        <v>1110</v>
      </c>
      <c r="L4091" t="s">
        <v>34</v>
      </c>
      <c r="M4091" t="s">
        <v>65</v>
      </c>
      <c r="N4091" t="s">
        <v>4245</v>
      </c>
      <c r="O4091">
        <v>31.65</v>
      </c>
      <c r="Q4091">
        <v>1536</v>
      </c>
      <c r="R4091">
        <v>1536</v>
      </c>
      <c r="S4091">
        <v>221.99248</v>
      </c>
      <c r="T4091">
        <v>1757.99248</v>
      </c>
      <c r="U4091">
        <v>101</v>
      </c>
      <c r="V4091">
        <f>SUMIF(货件明细!K:K,F4091,货件明细!AQ:AQ)</f>
        <v>0</v>
      </c>
      <c r="W4091">
        <f t="shared" si="252"/>
        <v>1</v>
      </c>
      <c r="X4091">
        <f t="shared" si="253"/>
        <v>101</v>
      </c>
      <c r="Y4091">
        <f>SUMIF(货件明细!K:K,F4091,货件明细!I:I)</f>
        <v>0</v>
      </c>
      <c r="Z4091">
        <f t="shared" si="254"/>
        <v>31.65</v>
      </c>
      <c r="AA4091">
        <f>SUMIF(货件明细!K:K,F4091,货件明细!J:J)</f>
        <v>0</v>
      </c>
      <c r="AB4091">
        <f t="shared" si="255"/>
        <v>1</v>
      </c>
    </row>
    <row r="4092" spans="1:28">
      <c r="A4092">
        <v>2025</v>
      </c>
      <c r="B4092">
        <v>7</v>
      </c>
      <c r="C4092">
        <v>27</v>
      </c>
      <c r="D4092" s="4">
        <v>45840</v>
      </c>
      <c r="E4092" t="s">
        <v>28</v>
      </c>
      <c r="F4092" t="s">
        <v>4246</v>
      </c>
      <c r="G4092" t="s">
        <v>30</v>
      </c>
      <c r="H4092" t="s">
        <v>31</v>
      </c>
      <c r="I4092" t="s">
        <v>41</v>
      </c>
      <c r="J4092" t="s">
        <v>33</v>
      </c>
      <c r="K4092" t="s">
        <v>33</v>
      </c>
      <c r="L4092" t="s">
        <v>34</v>
      </c>
      <c r="M4092" t="s">
        <v>35</v>
      </c>
      <c r="N4092" t="s">
        <v>285</v>
      </c>
      <c r="O4092">
        <v>21.75</v>
      </c>
      <c r="Q4092">
        <v>1166</v>
      </c>
      <c r="R4092">
        <v>1196</v>
      </c>
      <c r="S4092">
        <v>173.74592</v>
      </c>
      <c r="T4092">
        <v>1369.74592</v>
      </c>
      <c r="U4092">
        <v>149</v>
      </c>
      <c r="V4092">
        <f>SUMIF(货件明细!K:K,F4092,货件明细!AQ:AQ)</f>
        <v>0</v>
      </c>
      <c r="W4092">
        <f t="shared" si="252"/>
        <v>1</v>
      </c>
      <c r="X4092">
        <f t="shared" si="253"/>
        <v>149</v>
      </c>
      <c r="Y4092">
        <f>SUMIF(货件明细!K:K,F4092,货件明细!I:I)</f>
        <v>0</v>
      </c>
      <c r="Z4092">
        <f t="shared" si="254"/>
        <v>21.75</v>
      </c>
      <c r="AA4092">
        <f>SUMIF(货件明细!K:K,F4092,货件明细!J:J)</f>
        <v>0</v>
      </c>
      <c r="AB4092">
        <f t="shared" si="255"/>
        <v>1</v>
      </c>
    </row>
    <row r="4093" spans="1:28">
      <c r="A4093">
        <v>2025</v>
      </c>
      <c r="B4093">
        <v>7</v>
      </c>
      <c r="C4093">
        <v>27</v>
      </c>
      <c r="D4093" s="4">
        <v>45841</v>
      </c>
      <c r="E4093" t="s">
        <v>28</v>
      </c>
      <c r="F4093" t="s">
        <v>4247</v>
      </c>
      <c r="G4093" t="s">
        <v>275</v>
      </c>
      <c r="H4093" t="s">
        <v>31</v>
      </c>
      <c r="I4093" t="s">
        <v>96</v>
      </c>
      <c r="J4093" t="s">
        <v>33</v>
      </c>
      <c r="K4093" t="s">
        <v>33</v>
      </c>
      <c r="L4093" t="s">
        <v>34</v>
      </c>
      <c r="M4093" t="s">
        <v>2856</v>
      </c>
      <c r="N4093" t="s">
        <v>272</v>
      </c>
      <c r="O4093">
        <v>16.75</v>
      </c>
      <c r="Q4093">
        <v>901</v>
      </c>
      <c r="R4093">
        <v>983.5</v>
      </c>
      <c r="S4093">
        <v>101.44896</v>
      </c>
      <c r="T4093">
        <v>1084.94896</v>
      </c>
      <c r="U4093">
        <v>87</v>
      </c>
      <c r="V4093">
        <f>SUMIF(货件明细!K:K,F4093,货件明细!AQ:AQ)</f>
        <v>0</v>
      </c>
      <c r="W4093">
        <f t="shared" si="252"/>
        <v>1</v>
      </c>
      <c r="X4093">
        <f t="shared" si="253"/>
        <v>87</v>
      </c>
      <c r="Y4093">
        <f>SUMIF(货件明细!K:K,F4093,货件明细!I:I)</f>
        <v>0</v>
      </c>
      <c r="Z4093">
        <f t="shared" si="254"/>
        <v>16.75</v>
      </c>
      <c r="AA4093">
        <f>SUMIF(货件明细!K:K,F4093,货件明细!J:J)</f>
        <v>0</v>
      </c>
      <c r="AB4093">
        <f t="shared" si="255"/>
        <v>1</v>
      </c>
    </row>
    <row r="4094" spans="1:28">
      <c r="A4094">
        <v>2025</v>
      </c>
      <c r="B4094">
        <v>7</v>
      </c>
      <c r="C4094">
        <v>27</v>
      </c>
      <c r="D4094" s="4">
        <v>45841</v>
      </c>
      <c r="E4094" t="s">
        <v>28</v>
      </c>
      <c r="F4094" t="s">
        <v>4248</v>
      </c>
      <c r="G4094" t="s">
        <v>275</v>
      </c>
      <c r="H4094" t="s">
        <v>31</v>
      </c>
      <c r="I4094" t="s">
        <v>80</v>
      </c>
      <c r="J4094" t="s">
        <v>33</v>
      </c>
      <c r="K4094" t="s">
        <v>33</v>
      </c>
      <c r="L4094" t="s">
        <v>34</v>
      </c>
      <c r="M4094" t="s">
        <v>2856</v>
      </c>
      <c r="N4094" t="s">
        <v>272</v>
      </c>
      <c r="O4094">
        <v>11.8</v>
      </c>
      <c r="Q4094">
        <v>636</v>
      </c>
      <c r="R4094">
        <v>718.5</v>
      </c>
      <c r="S4094">
        <v>139.9296</v>
      </c>
      <c r="T4094">
        <v>858.4296</v>
      </c>
      <c r="U4094">
        <v>117</v>
      </c>
      <c r="V4094">
        <f>SUMIF(货件明细!K:K,F4094,货件明细!AQ:AQ)</f>
        <v>0</v>
      </c>
      <c r="W4094">
        <f t="shared" si="252"/>
        <v>1</v>
      </c>
      <c r="X4094">
        <f t="shared" si="253"/>
        <v>117</v>
      </c>
      <c r="Y4094">
        <f>SUMIF(货件明细!K:K,F4094,货件明细!I:I)</f>
        <v>0</v>
      </c>
      <c r="Z4094">
        <f t="shared" si="254"/>
        <v>11.8</v>
      </c>
      <c r="AA4094">
        <f>SUMIF(货件明细!K:K,F4094,货件明细!J:J)</f>
        <v>0</v>
      </c>
      <c r="AB4094">
        <f t="shared" si="255"/>
        <v>1</v>
      </c>
    </row>
    <row r="4095" spans="1:28">
      <c r="A4095">
        <v>2025</v>
      </c>
      <c r="B4095">
        <v>7</v>
      </c>
      <c r="C4095">
        <v>27</v>
      </c>
      <c r="D4095" s="4">
        <v>45843</v>
      </c>
      <c r="E4095" t="s">
        <v>4249</v>
      </c>
      <c r="F4095" t="s">
        <v>4250</v>
      </c>
      <c r="G4095" t="s">
        <v>4251</v>
      </c>
      <c r="H4095" t="s">
        <v>71</v>
      </c>
      <c r="I4095" t="s">
        <v>96</v>
      </c>
      <c r="J4095" t="s">
        <v>100</v>
      </c>
      <c r="K4095" t="s">
        <v>100</v>
      </c>
      <c r="L4095" t="s">
        <v>46</v>
      </c>
      <c r="M4095" t="s">
        <v>47</v>
      </c>
      <c r="N4095" t="s">
        <v>4252</v>
      </c>
      <c r="O4095">
        <v>110.75</v>
      </c>
      <c r="Q4095">
        <v>531.145454545455</v>
      </c>
      <c r="R4095">
        <v>531.145454545455</v>
      </c>
      <c r="S4095">
        <v>0</v>
      </c>
      <c r="T4095">
        <v>531.145454545455</v>
      </c>
      <c r="U4095">
        <v>781</v>
      </c>
      <c r="V4095">
        <f>SUMIF(货件明细!K:K,F4095,货件明细!AQ:AQ)</f>
        <v>0</v>
      </c>
      <c r="W4095">
        <f t="shared" si="252"/>
        <v>1</v>
      </c>
      <c r="X4095">
        <f t="shared" si="253"/>
        <v>781</v>
      </c>
      <c r="Y4095">
        <f>SUMIF(货件明细!K:K,F4095,货件明细!I:I)</f>
        <v>0</v>
      </c>
      <c r="Z4095">
        <f t="shared" si="254"/>
        <v>110.75</v>
      </c>
      <c r="AA4095">
        <f>SUMIF(货件明细!K:K,F4095,货件明细!J:J)</f>
        <v>0</v>
      </c>
      <c r="AB4095">
        <f t="shared" si="255"/>
        <v>1</v>
      </c>
    </row>
    <row r="4096" spans="1:28">
      <c r="A4096">
        <v>2025</v>
      </c>
      <c r="B4096">
        <v>7</v>
      </c>
      <c r="C4096">
        <v>27</v>
      </c>
      <c r="D4096" s="4">
        <v>45843</v>
      </c>
      <c r="E4096" t="s">
        <v>4249</v>
      </c>
      <c r="F4096" t="s">
        <v>4253</v>
      </c>
      <c r="G4096" t="s">
        <v>4251</v>
      </c>
      <c r="H4096" t="s">
        <v>71</v>
      </c>
      <c r="I4096" t="s">
        <v>32</v>
      </c>
      <c r="J4096" t="s">
        <v>100</v>
      </c>
      <c r="K4096" t="s">
        <v>100</v>
      </c>
      <c r="L4096" t="s">
        <v>46</v>
      </c>
      <c r="M4096" t="s">
        <v>47</v>
      </c>
      <c r="N4096" t="s">
        <v>4252</v>
      </c>
      <c r="O4096">
        <v>238.2</v>
      </c>
      <c r="Q4096">
        <v>796.718181818182</v>
      </c>
      <c r="R4096">
        <v>796.718181818182</v>
      </c>
      <c r="S4096">
        <v>0</v>
      </c>
      <c r="T4096">
        <v>796.718181818182</v>
      </c>
      <c r="U4096">
        <v>515</v>
      </c>
      <c r="V4096">
        <f>SUMIF(货件明细!K:K,F4096,货件明细!AQ:AQ)</f>
        <v>0</v>
      </c>
      <c r="W4096">
        <f t="shared" si="252"/>
        <v>1</v>
      </c>
      <c r="X4096">
        <f t="shared" si="253"/>
        <v>515</v>
      </c>
      <c r="Y4096">
        <f>SUMIF(货件明细!K:K,F4096,货件明细!I:I)</f>
        <v>0</v>
      </c>
      <c r="Z4096">
        <f t="shared" si="254"/>
        <v>238.2</v>
      </c>
      <c r="AA4096">
        <f>SUMIF(货件明细!K:K,F4096,货件明细!J:J)</f>
        <v>0</v>
      </c>
      <c r="AB4096">
        <f t="shared" si="255"/>
        <v>1</v>
      </c>
    </row>
    <row r="4097" spans="1:28">
      <c r="A4097">
        <v>2025</v>
      </c>
      <c r="B4097">
        <v>7</v>
      </c>
      <c r="C4097">
        <v>27</v>
      </c>
      <c r="D4097" s="4">
        <v>45843</v>
      </c>
      <c r="E4097" t="s">
        <v>4249</v>
      </c>
      <c r="F4097" t="s">
        <v>4254</v>
      </c>
      <c r="G4097" t="s">
        <v>4251</v>
      </c>
      <c r="H4097" t="s">
        <v>71</v>
      </c>
      <c r="I4097" t="s">
        <v>57</v>
      </c>
      <c r="J4097" t="s">
        <v>100</v>
      </c>
      <c r="K4097" t="s">
        <v>100</v>
      </c>
      <c r="L4097" t="s">
        <v>46</v>
      </c>
      <c r="M4097" t="s">
        <v>47</v>
      </c>
      <c r="N4097" t="s">
        <v>4252</v>
      </c>
      <c r="O4097">
        <v>286.6</v>
      </c>
      <c r="Q4097">
        <v>1593.43636363636</v>
      </c>
      <c r="R4097">
        <v>1593.43636363636</v>
      </c>
      <c r="S4097">
        <v>0</v>
      </c>
      <c r="T4097">
        <v>1593.43636363636</v>
      </c>
      <c r="U4097">
        <v>2038</v>
      </c>
      <c r="V4097">
        <f>SUMIF(货件明细!K:K,F4097,货件明细!AQ:AQ)</f>
        <v>0</v>
      </c>
      <c r="W4097">
        <f t="shared" si="252"/>
        <v>1</v>
      </c>
      <c r="X4097">
        <f t="shared" si="253"/>
        <v>2038</v>
      </c>
      <c r="Y4097">
        <f>SUMIF(货件明细!K:K,F4097,货件明细!I:I)</f>
        <v>0</v>
      </c>
      <c r="Z4097">
        <f t="shared" si="254"/>
        <v>286.6</v>
      </c>
      <c r="AA4097">
        <f>SUMIF(货件明细!K:K,F4097,货件明细!J:J)</f>
        <v>0</v>
      </c>
      <c r="AB4097">
        <f t="shared" si="255"/>
        <v>1</v>
      </c>
    </row>
    <row r="4098" spans="1:28">
      <c r="A4098">
        <v>2025</v>
      </c>
      <c r="B4098">
        <v>7</v>
      </c>
      <c r="C4098">
        <v>27</v>
      </c>
      <c r="D4098" s="4">
        <v>45843</v>
      </c>
      <c r="E4098" t="s">
        <v>4249</v>
      </c>
      <c r="F4098" t="s">
        <v>4255</v>
      </c>
      <c r="G4098" t="s">
        <v>4251</v>
      </c>
      <c r="H4098" t="s">
        <v>71</v>
      </c>
      <c r="I4098" t="s">
        <v>39</v>
      </c>
      <c r="J4098" t="s">
        <v>45</v>
      </c>
      <c r="K4098" t="s">
        <v>45</v>
      </c>
      <c r="L4098" t="s">
        <v>46</v>
      </c>
      <c r="M4098" t="s">
        <v>47</v>
      </c>
      <c r="N4098" t="s">
        <v>4256</v>
      </c>
      <c r="O4098">
        <v>48.95</v>
      </c>
      <c r="Q4098">
        <v>539.539393939394</v>
      </c>
      <c r="R4098">
        <v>539.539393939394</v>
      </c>
      <c r="S4098">
        <v>0</v>
      </c>
      <c r="T4098">
        <v>539.539393939394</v>
      </c>
      <c r="U4098">
        <v>370</v>
      </c>
      <c r="V4098">
        <f>SUMIF(货件明细!K:K,F4098,货件明细!AQ:AQ)</f>
        <v>0</v>
      </c>
      <c r="W4098">
        <f t="shared" ref="W4098:W4161" si="256">IF(V4098=U4098,0,1)</f>
        <v>1</v>
      </c>
      <c r="X4098">
        <f t="shared" ref="X4098:X4161" si="257">U4098</f>
        <v>370</v>
      </c>
      <c r="Y4098">
        <f>SUMIF(货件明细!K:K,F4098,货件明细!I:I)</f>
        <v>0</v>
      </c>
      <c r="Z4098">
        <f t="shared" ref="Z4098:Z4161" si="258">O4098-Y4098</f>
        <v>48.95</v>
      </c>
      <c r="AA4098">
        <f>SUMIF(货件明细!K:K,F4098,货件明细!J:J)</f>
        <v>0</v>
      </c>
      <c r="AB4098">
        <f t="shared" ref="AB4098:AB4161" si="259">IF(T4098=AA4098,0,1)</f>
        <v>1</v>
      </c>
    </row>
    <row r="4099" spans="1:28">
      <c r="A4099">
        <v>2025</v>
      </c>
      <c r="B4099">
        <v>7</v>
      </c>
      <c r="C4099">
        <v>27</v>
      </c>
      <c r="D4099" s="4">
        <v>45843</v>
      </c>
      <c r="E4099" t="s">
        <v>4249</v>
      </c>
      <c r="F4099" t="s">
        <v>4257</v>
      </c>
      <c r="G4099" t="s">
        <v>4251</v>
      </c>
      <c r="H4099" t="s">
        <v>71</v>
      </c>
      <c r="I4099" t="s">
        <v>32</v>
      </c>
      <c r="J4099" t="s">
        <v>45</v>
      </c>
      <c r="K4099" t="s">
        <v>45</v>
      </c>
      <c r="L4099" t="s">
        <v>46</v>
      </c>
      <c r="M4099" t="s">
        <v>47</v>
      </c>
      <c r="N4099" t="s">
        <v>4256</v>
      </c>
      <c r="O4099">
        <v>19.05</v>
      </c>
      <c r="Q4099">
        <v>134.884848484849</v>
      </c>
      <c r="R4099">
        <v>134.884848484849</v>
      </c>
      <c r="S4099">
        <v>0</v>
      </c>
      <c r="T4099">
        <v>134.884848484849</v>
      </c>
      <c r="U4099">
        <v>40</v>
      </c>
      <c r="V4099">
        <f>SUMIF(货件明细!K:K,F4099,货件明细!AQ:AQ)</f>
        <v>0</v>
      </c>
      <c r="W4099">
        <f t="shared" si="256"/>
        <v>1</v>
      </c>
      <c r="X4099">
        <f t="shared" si="257"/>
        <v>40</v>
      </c>
      <c r="Y4099">
        <f>SUMIF(货件明细!K:K,F4099,货件明细!I:I)</f>
        <v>0</v>
      </c>
      <c r="Z4099">
        <f t="shared" si="258"/>
        <v>19.05</v>
      </c>
      <c r="AA4099">
        <f>SUMIF(货件明细!K:K,F4099,货件明细!J:J)</f>
        <v>0</v>
      </c>
      <c r="AB4099">
        <f t="shared" si="259"/>
        <v>1</v>
      </c>
    </row>
    <row r="4100" spans="1:28">
      <c r="A4100">
        <v>2025</v>
      </c>
      <c r="B4100">
        <v>7</v>
      </c>
      <c r="C4100">
        <v>27</v>
      </c>
      <c r="D4100" s="4">
        <v>45843</v>
      </c>
      <c r="E4100" t="s">
        <v>4249</v>
      </c>
      <c r="F4100" t="s">
        <v>4258</v>
      </c>
      <c r="G4100" t="s">
        <v>4251</v>
      </c>
      <c r="H4100" t="s">
        <v>71</v>
      </c>
      <c r="I4100" t="s">
        <v>32</v>
      </c>
      <c r="J4100" t="s">
        <v>45</v>
      </c>
      <c r="K4100" t="s">
        <v>45</v>
      </c>
      <c r="L4100" t="s">
        <v>46</v>
      </c>
      <c r="M4100" t="s">
        <v>47</v>
      </c>
      <c r="N4100" t="s">
        <v>4256</v>
      </c>
      <c r="O4100">
        <v>356.35</v>
      </c>
      <c r="Q4100">
        <v>2293.04242424242</v>
      </c>
      <c r="R4100">
        <v>2293.04242424242</v>
      </c>
      <c r="S4100">
        <v>0</v>
      </c>
      <c r="T4100">
        <v>2293.04242424242</v>
      </c>
      <c r="U4100">
        <v>750</v>
      </c>
      <c r="V4100">
        <f>SUMIF(货件明细!K:K,F4100,货件明细!AQ:AQ)</f>
        <v>0</v>
      </c>
      <c r="W4100">
        <f t="shared" si="256"/>
        <v>1</v>
      </c>
      <c r="X4100">
        <f t="shared" si="257"/>
        <v>750</v>
      </c>
      <c r="Y4100">
        <f>SUMIF(货件明细!K:K,F4100,货件明细!I:I)</f>
        <v>0</v>
      </c>
      <c r="Z4100">
        <f t="shared" si="258"/>
        <v>356.35</v>
      </c>
      <c r="AA4100">
        <f>SUMIF(货件明细!K:K,F4100,货件明细!J:J)</f>
        <v>0</v>
      </c>
      <c r="AB4100">
        <f t="shared" si="259"/>
        <v>1</v>
      </c>
    </row>
    <row r="4101" spans="1:28">
      <c r="A4101">
        <v>2025</v>
      </c>
      <c r="B4101">
        <v>7</v>
      </c>
      <c r="C4101">
        <v>27</v>
      </c>
      <c r="D4101" s="4">
        <v>45843</v>
      </c>
      <c r="E4101" t="s">
        <v>4249</v>
      </c>
      <c r="F4101" t="s">
        <v>4259</v>
      </c>
      <c r="G4101" t="s">
        <v>4251</v>
      </c>
      <c r="H4101" t="s">
        <v>71</v>
      </c>
      <c r="I4101" t="s">
        <v>57</v>
      </c>
      <c r="J4101" t="s">
        <v>45</v>
      </c>
      <c r="K4101" t="s">
        <v>45</v>
      </c>
      <c r="L4101" t="s">
        <v>46</v>
      </c>
      <c r="M4101" t="s">
        <v>47</v>
      </c>
      <c r="N4101" t="s">
        <v>4256</v>
      </c>
      <c r="O4101">
        <v>150.05</v>
      </c>
      <c r="Q4101">
        <v>1483.73333333333</v>
      </c>
      <c r="R4101">
        <v>1483.73333333333</v>
      </c>
      <c r="S4101">
        <v>0</v>
      </c>
      <c r="T4101">
        <v>1483.73333333333</v>
      </c>
      <c r="U4101">
        <v>984</v>
      </c>
      <c r="V4101">
        <f>SUMIF(货件明细!K:K,F4101,货件明细!AQ:AQ)</f>
        <v>0</v>
      </c>
      <c r="W4101">
        <f t="shared" si="256"/>
        <v>1</v>
      </c>
      <c r="X4101">
        <f t="shared" si="257"/>
        <v>984</v>
      </c>
      <c r="Y4101">
        <f>SUMIF(货件明细!K:K,F4101,货件明细!I:I)</f>
        <v>0</v>
      </c>
      <c r="Z4101">
        <f t="shared" si="258"/>
        <v>150.05</v>
      </c>
      <c r="AA4101">
        <f>SUMIF(货件明细!K:K,F4101,货件明细!J:J)</f>
        <v>0</v>
      </c>
      <c r="AB4101">
        <f t="shared" si="259"/>
        <v>1</v>
      </c>
    </row>
    <row r="4102" spans="1:28">
      <c r="A4102">
        <v>2025</v>
      </c>
      <c r="B4102">
        <v>7</v>
      </c>
      <c r="C4102">
        <v>27</v>
      </c>
      <c r="D4102" s="4">
        <v>45843</v>
      </c>
      <c r="E4102" t="s">
        <v>28</v>
      </c>
      <c r="F4102" t="s">
        <v>4260</v>
      </c>
      <c r="G4102" t="s">
        <v>50</v>
      </c>
      <c r="H4102" t="s">
        <v>31</v>
      </c>
      <c r="I4102" t="s">
        <v>57</v>
      </c>
      <c r="J4102" t="s">
        <v>45</v>
      </c>
      <c r="K4102" t="s">
        <v>100</v>
      </c>
      <c r="L4102" t="s">
        <v>46</v>
      </c>
      <c r="M4102" t="s">
        <v>2882</v>
      </c>
      <c r="N4102" t="s">
        <v>3135</v>
      </c>
      <c r="O4102">
        <v>30.65</v>
      </c>
      <c r="Q4102">
        <v>269.916666666667</v>
      </c>
      <c r="R4102">
        <v>269.916666666667</v>
      </c>
      <c r="S4102">
        <v>0</v>
      </c>
      <c r="T4102">
        <v>269.916666666667</v>
      </c>
      <c r="U4102">
        <v>247</v>
      </c>
      <c r="V4102">
        <f>SUMIF(货件明细!K:K,F4102,货件明细!AQ:AQ)</f>
        <v>0</v>
      </c>
      <c r="W4102">
        <f t="shared" si="256"/>
        <v>1</v>
      </c>
      <c r="X4102">
        <f t="shared" si="257"/>
        <v>247</v>
      </c>
      <c r="Y4102">
        <f>SUMIF(货件明细!K:K,F4102,货件明细!I:I)</f>
        <v>0</v>
      </c>
      <c r="Z4102">
        <f t="shared" si="258"/>
        <v>30.65</v>
      </c>
      <c r="AA4102">
        <f>SUMIF(货件明细!K:K,F4102,货件明细!J:J)</f>
        <v>0</v>
      </c>
      <c r="AB4102">
        <f t="shared" si="259"/>
        <v>1</v>
      </c>
    </row>
    <row r="4103" spans="1:28">
      <c r="A4103">
        <v>2025</v>
      </c>
      <c r="B4103">
        <v>7</v>
      </c>
      <c r="C4103">
        <v>27</v>
      </c>
      <c r="D4103" s="4">
        <v>45843</v>
      </c>
      <c r="E4103" t="s">
        <v>28</v>
      </c>
      <c r="F4103" t="s">
        <v>4261</v>
      </c>
      <c r="G4103" t="s">
        <v>56</v>
      </c>
      <c r="H4103" t="s">
        <v>44</v>
      </c>
      <c r="I4103" t="s">
        <v>57</v>
      </c>
      <c r="J4103" t="s">
        <v>45</v>
      </c>
      <c r="K4103" t="s">
        <v>45</v>
      </c>
      <c r="L4103" t="s">
        <v>46</v>
      </c>
      <c r="M4103" t="s">
        <v>47</v>
      </c>
      <c r="N4103" t="s">
        <v>48</v>
      </c>
      <c r="O4103">
        <v>30.65</v>
      </c>
      <c r="Q4103">
        <v>349.142857142857</v>
      </c>
      <c r="R4103">
        <v>349.142857142857</v>
      </c>
      <c r="S4103">
        <v>0</v>
      </c>
      <c r="T4103">
        <v>349.142857142857</v>
      </c>
      <c r="U4103">
        <v>247</v>
      </c>
      <c r="V4103">
        <f>SUMIF(货件明细!K:K,F4103,货件明细!AQ:AQ)</f>
        <v>0</v>
      </c>
      <c r="W4103">
        <f t="shared" si="256"/>
        <v>1</v>
      </c>
      <c r="X4103">
        <f t="shared" si="257"/>
        <v>247</v>
      </c>
      <c r="Y4103">
        <f>SUMIF(货件明细!K:K,F4103,货件明细!I:I)</f>
        <v>0</v>
      </c>
      <c r="Z4103">
        <f t="shared" si="258"/>
        <v>30.65</v>
      </c>
      <c r="AA4103">
        <f>SUMIF(货件明细!K:K,F4103,货件明细!J:J)</f>
        <v>0</v>
      </c>
      <c r="AB4103">
        <f t="shared" si="259"/>
        <v>1</v>
      </c>
    </row>
    <row r="4104" spans="1:28">
      <c r="A4104">
        <v>2025</v>
      </c>
      <c r="B4104">
        <v>7</v>
      </c>
      <c r="C4104">
        <v>27</v>
      </c>
      <c r="D4104" s="4">
        <v>45843</v>
      </c>
      <c r="E4104" t="s">
        <v>28</v>
      </c>
      <c r="F4104" t="s">
        <v>4262</v>
      </c>
      <c r="G4104" t="s">
        <v>882</v>
      </c>
      <c r="H4104" t="s">
        <v>71</v>
      </c>
      <c r="I4104" t="s">
        <v>57</v>
      </c>
      <c r="J4104" t="s">
        <v>45</v>
      </c>
      <c r="K4104" t="s">
        <v>45</v>
      </c>
      <c r="L4104" t="s">
        <v>46</v>
      </c>
      <c r="M4104" t="s">
        <v>47</v>
      </c>
      <c r="N4104" t="s">
        <v>48</v>
      </c>
      <c r="O4104">
        <v>30.65</v>
      </c>
      <c r="Q4104">
        <v>283.342857142857</v>
      </c>
      <c r="R4104">
        <v>283.342857142857</v>
      </c>
      <c r="S4104">
        <v>0</v>
      </c>
      <c r="T4104">
        <v>283.342857142857</v>
      </c>
      <c r="U4104">
        <v>247</v>
      </c>
      <c r="V4104">
        <f>SUMIF(货件明细!K:K,F4104,货件明细!AQ:AQ)</f>
        <v>0</v>
      </c>
      <c r="W4104">
        <f t="shared" si="256"/>
        <v>1</v>
      </c>
      <c r="X4104">
        <f t="shared" si="257"/>
        <v>247</v>
      </c>
      <c r="Y4104">
        <f>SUMIF(货件明细!K:K,F4104,货件明细!I:I)</f>
        <v>0</v>
      </c>
      <c r="Z4104">
        <f t="shared" si="258"/>
        <v>30.65</v>
      </c>
      <c r="AA4104">
        <f>SUMIF(货件明细!K:K,F4104,货件明细!J:J)</f>
        <v>0</v>
      </c>
      <c r="AB4104">
        <f t="shared" si="259"/>
        <v>1</v>
      </c>
    </row>
    <row r="4105" spans="1:28">
      <c r="A4105">
        <v>2025</v>
      </c>
      <c r="B4105">
        <v>7</v>
      </c>
      <c r="C4105">
        <v>27</v>
      </c>
      <c r="D4105" s="4">
        <v>45843</v>
      </c>
      <c r="E4105" t="s">
        <v>28</v>
      </c>
      <c r="F4105" t="s">
        <v>4263</v>
      </c>
      <c r="G4105" t="s">
        <v>1517</v>
      </c>
      <c r="H4105" t="s">
        <v>71</v>
      </c>
      <c r="I4105" t="s">
        <v>57</v>
      </c>
      <c r="J4105" t="s">
        <v>45</v>
      </c>
      <c r="K4105" t="s">
        <v>45</v>
      </c>
      <c r="L4105" t="s">
        <v>46</v>
      </c>
      <c r="M4105" t="s">
        <v>47</v>
      </c>
      <c r="N4105" t="s">
        <v>48</v>
      </c>
      <c r="O4105">
        <v>30.65</v>
      </c>
      <c r="Q4105">
        <v>283.342857142857</v>
      </c>
      <c r="R4105">
        <v>283.342857142857</v>
      </c>
      <c r="S4105">
        <v>0</v>
      </c>
      <c r="T4105">
        <v>283.342857142857</v>
      </c>
      <c r="U4105">
        <v>247</v>
      </c>
      <c r="V4105">
        <f>SUMIF(货件明细!K:K,F4105,货件明细!AQ:AQ)</f>
        <v>0</v>
      </c>
      <c r="W4105">
        <f t="shared" si="256"/>
        <v>1</v>
      </c>
      <c r="X4105">
        <f t="shared" si="257"/>
        <v>247</v>
      </c>
      <c r="Y4105">
        <f>SUMIF(货件明细!K:K,F4105,货件明细!I:I)</f>
        <v>0</v>
      </c>
      <c r="Z4105">
        <f t="shared" si="258"/>
        <v>30.65</v>
      </c>
      <c r="AA4105">
        <f>SUMIF(货件明细!K:K,F4105,货件明细!J:J)</f>
        <v>0</v>
      </c>
      <c r="AB4105">
        <f t="shared" si="259"/>
        <v>1</v>
      </c>
    </row>
    <row r="4106" spans="1:28">
      <c r="A4106">
        <v>2025</v>
      </c>
      <c r="B4106">
        <v>7</v>
      </c>
      <c r="C4106">
        <v>27</v>
      </c>
      <c r="D4106" s="4">
        <v>45843</v>
      </c>
      <c r="E4106" t="s">
        <v>28</v>
      </c>
      <c r="F4106" t="s">
        <v>4264</v>
      </c>
      <c r="G4106" t="s">
        <v>74</v>
      </c>
      <c r="H4106" t="s">
        <v>44</v>
      </c>
      <c r="I4106" t="s">
        <v>57</v>
      </c>
      <c r="J4106" t="s">
        <v>45</v>
      </c>
      <c r="K4106" t="s">
        <v>45</v>
      </c>
      <c r="L4106" t="s">
        <v>46</v>
      </c>
      <c r="M4106" t="s">
        <v>47</v>
      </c>
      <c r="N4106" t="s">
        <v>48</v>
      </c>
      <c r="O4106">
        <v>30.65</v>
      </c>
      <c r="Q4106">
        <v>342.333333333333</v>
      </c>
      <c r="R4106">
        <v>342.333333333333</v>
      </c>
      <c r="S4106">
        <v>0</v>
      </c>
      <c r="T4106">
        <v>342.333333333333</v>
      </c>
      <c r="U4106">
        <v>247</v>
      </c>
      <c r="V4106">
        <f>SUMIF(货件明细!K:K,F4106,货件明细!AQ:AQ)</f>
        <v>0</v>
      </c>
      <c r="W4106">
        <f t="shared" si="256"/>
        <v>1</v>
      </c>
      <c r="X4106">
        <f t="shared" si="257"/>
        <v>247</v>
      </c>
      <c r="Y4106">
        <f>SUMIF(货件明细!K:K,F4106,货件明细!I:I)</f>
        <v>0</v>
      </c>
      <c r="Z4106">
        <f t="shared" si="258"/>
        <v>30.65</v>
      </c>
      <c r="AA4106">
        <f>SUMIF(货件明细!K:K,F4106,货件明细!J:J)</f>
        <v>0</v>
      </c>
      <c r="AB4106">
        <f t="shared" si="259"/>
        <v>1</v>
      </c>
    </row>
    <row r="4107" spans="1:28">
      <c r="A4107">
        <v>2025</v>
      </c>
      <c r="B4107">
        <v>7</v>
      </c>
      <c r="C4107">
        <v>27</v>
      </c>
      <c r="D4107" s="4">
        <v>45843</v>
      </c>
      <c r="E4107" t="s">
        <v>28</v>
      </c>
      <c r="F4107" t="s">
        <v>4265</v>
      </c>
      <c r="G4107" t="s">
        <v>74</v>
      </c>
      <c r="H4107" t="s">
        <v>44</v>
      </c>
      <c r="I4107" t="s">
        <v>96</v>
      </c>
      <c r="J4107" t="s">
        <v>45</v>
      </c>
      <c r="K4107" t="s">
        <v>45</v>
      </c>
      <c r="L4107" t="s">
        <v>46</v>
      </c>
      <c r="M4107" t="s">
        <v>47</v>
      </c>
      <c r="N4107" t="s">
        <v>48</v>
      </c>
      <c r="O4107">
        <v>56.05</v>
      </c>
      <c r="Q4107">
        <v>513.5</v>
      </c>
      <c r="R4107">
        <v>513.5</v>
      </c>
      <c r="S4107">
        <v>0</v>
      </c>
      <c r="T4107">
        <v>513.5</v>
      </c>
      <c r="U4107">
        <v>226</v>
      </c>
      <c r="V4107">
        <f>SUMIF(货件明细!K:K,F4107,货件明细!AQ:AQ)</f>
        <v>0</v>
      </c>
      <c r="W4107">
        <f t="shared" si="256"/>
        <v>1</v>
      </c>
      <c r="X4107">
        <f t="shared" si="257"/>
        <v>226</v>
      </c>
      <c r="Y4107">
        <f>SUMIF(货件明细!K:K,F4107,货件明细!I:I)</f>
        <v>0</v>
      </c>
      <c r="Z4107">
        <f t="shared" si="258"/>
        <v>56.05</v>
      </c>
      <c r="AA4107">
        <f>SUMIF(货件明细!K:K,F4107,货件明细!J:J)</f>
        <v>0</v>
      </c>
      <c r="AB4107">
        <f t="shared" si="259"/>
        <v>1</v>
      </c>
    </row>
    <row r="4108" spans="1:28">
      <c r="A4108">
        <v>2025</v>
      </c>
      <c r="B4108">
        <v>7</v>
      </c>
      <c r="C4108">
        <v>27</v>
      </c>
      <c r="D4108" s="4">
        <v>45843</v>
      </c>
      <c r="E4108" t="s">
        <v>28</v>
      </c>
      <c r="F4108" t="s">
        <v>4266</v>
      </c>
      <c r="G4108" t="s">
        <v>56</v>
      </c>
      <c r="H4108" t="s">
        <v>44</v>
      </c>
      <c r="I4108" t="s">
        <v>96</v>
      </c>
      <c r="J4108" t="s">
        <v>45</v>
      </c>
      <c r="K4108" t="s">
        <v>45</v>
      </c>
      <c r="L4108" t="s">
        <v>46</v>
      </c>
      <c r="M4108" t="s">
        <v>47</v>
      </c>
      <c r="N4108" t="s">
        <v>48</v>
      </c>
      <c r="O4108">
        <v>56.05</v>
      </c>
      <c r="Q4108">
        <v>523.714285714286</v>
      </c>
      <c r="R4108">
        <v>523.714285714286</v>
      </c>
      <c r="S4108">
        <v>0</v>
      </c>
      <c r="T4108">
        <v>523.714285714286</v>
      </c>
      <c r="U4108">
        <v>226</v>
      </c>
      <c r="V4108">
        <f>SUMIF(货件明细!K:K,F4108,货件明细!AQ:AQ)</f>
        <v>0</v>
      </c>
      <c r="W4108">
        <f t="shared" si="256"/>
        <v>1</v>
      </c>
      <c r="X4108">
        <f t="shared" si="257"/>
        <v>226</v>
      </c>
      <c r="Y4108">
        <f>SUMIF(货件明细!K:K,F4108,货件明细!I:I)</f>
        <v>0</v>
      </c>
      <c r="Z4108">
        <f t="shared" si="258"/>
        <v>56.05</v>
      </c>
      <c r="AA4108">
        <f>SUMIF(货件明细!K:K,F4108,货件明细!J:J)</f>
        <v>0</v>
      </c>
      <c r="AB4108">
        <f t="shared" si="259"/>
        <v>1</v>
      </c>
    </row>
    <row r="4109" spans="1:28">
      <c r="A4109">
        <v>2025</v>
      </c>
      <c r="B4109">
        <v>7</v>
      </c>
      <c r="C4109">
        <v>27</v>
      </c>
      <c r="D4109" s="4">
        <v>45843</v>
      </c>
      <c r="E4109" t="s">
        <v>28</v>
      </c>
      <c r="F4109" t="s">
        <v>4267</v>
      </c>
      <c r="G4109" t="s">
        <v>50</v>
      </c>
      <c r="H4109" t="s">
        <v>31</v>
      </c>
      <c r="I4109" t="s">
        <v>96</v>
      </c>
      <c r="J4109" t="s">
        <v>45</v>
      </c>
      <c r="K4109" t="s">
        <v>100</v>
      </c>
      <c r="L4109" t="s">
        <v>46</v>
      </c>
      <c r="M4109" t="s">
        <v>2882</v>
      </c>
      <c r="N4109" t="s">
        <v>3135</v>
      </c>
      <c r="O4109">
        <v>56.05</v>
      </c>
      <c r="Q4109">
        <v>404.875</v>
      </c>
      <c r="R4109">
        <v>404.875</v>
      </c>
      <c r="S4109">
        <v>0</v>
      </c>
      <c r="T4109">
        <v>404.875</v>
      </c>
      <c r="U4109">
        <v>232</v>
      </c>
      <c r="V4109">
        <f>SUMIF(货件明细!K:K,F4109,货件明细!AQ:AQ)</f>
        <v>0</v>
      </c>
      <c r="W4109">
        <f t="shared" si="256"/>
        <v>1</v>
      </c>
      <c r="X4109">
        <f t="shared" si="257"/>
        <v>232</v>
      </c>
      <c r="Y4109">
        <f>SUMIF(货件明细!K:K,F4109,货件明细!I:I)</f>
        <v>0</v>
      </c>
      <c r="Z4109">
        <f t="shared" si="258"/>
        <v>56.05</v>
      </c>
      <c r="AA4109">
        <f>SUMIF(货件明细!K:K,F4109,货件明细!J:J)</f>
        <v>0</v>
      </c>
      <c r="AB4109">
        <f t="shared" si="259"/>
        <v>1</v>
      </c>
    </row>
    <row r="4110" spans="1:28">
      <c r="A4110">
        <v>2025</v>
      </c>
      <c r="B4110">
        <v>7</v>
      </c>
      <c r="C4110">
        <v>27</v>
      </c>
      <c r="D4110" s="4">
        <v>45843</v>
      </c>
      <c r="E4110" t="s">
        <v>28</v>
      </c>
      <c r="F4110" t="s">
        <v>4268</v>
      </c>
      <c r="G4110" t="s">
        <v>882</v>
      </c>
      <c r="H4110" t="s">
        <v>71</v>
      </c>
      <c r="I4110" t="s">
        <v>96</v>
      </c>
      <c r="J4110" t="s">
        <v>45</v>
      </c>
      <c r="K4110" t="s">
        <v>45</v>
      </c>
      <c r="L4110" t="s">
        <v>46</v>
      </c>
      <c r="M4110" t="s">
        <v>47</v>
      </c>
      <c r="N4110" t="s">
        <v>48</v>
      </c>
      <c r="O4110">
        <v>56.05</v>
      </c>
      <c r="Q4110">
        <v>425.014285714286</v>
      </c>
      <c r="R4110">
        <v>425.014285714286</v>
      </c>
      <c r="S4110">
        <v>0</v>
      </c>
      <c r="T4110">
        <v>425.014285714286</v>
      </c>
      <c r="U4110">
        <v>226</v>
      </c>
      <c r="V4110">
        <f>SUMIF(货件明细!K:K,F4110,货件明细!AQ:AQ)</f>
        <v>0</v>
      </c>
      <c r="W4110">
        <f t="shared" si="256"/>
        <v>1</v>
      </c>
      <c r="X4110">
        <f t="shared" si="257"/>
        <v>226</v>
      </c>
      <c r="Y4110">
        <f>SUMIF(货件明细!K:K,F4110,货件明细!I:I)</f>
        <v>0</v>
      </c>
      <c r="Z4110">
        <f t="shared" si="258"/>
        <v>56.05</v>
      </c>
      <c r="AA4110">
        <f>SUMIF(货件明细!K:K,F4110,货件明细!J:J)</f>
        <v>0</v>
      </c>
      <c r="AB4110">
        <f t="shared" si="259"/>
        <v>1</v>
      </c>
    </row>
    <row r="4111" spans="1:28">
      <c r="A4111">
        <v>2025</v>
      </c>
      <c r="B4111">
        <v>7</v>
      </c>
      <c r="C4111">
        <v>27</v>
      </c>
      <c r="D4111" s="4">
        <v>45843</v>
      </c>
      <c r="E4111" t="s">
        <v>28</v>
      </c>
      <c r="F4111" t="s">
        <v>4269</v>
      </c>
      <c r="G4111" t="s">
        <v>1517</v>
      </c>
      <c r="H4111" t="s">
        <v>71</v>
      </c>
      <c r="I4111" t="s">
        <v>96</v>
      </c>
      <c r="J4111" t="s">
        <v>45</v>
      </c>
      <c r="K4111" t="s">
        <v>45</v>
      </c>
      <c r="L4111" t="s">
        <v>46</v>
      </c>
      <c r="M4111" t="s">
        <v>47</v>
      </c>
      <c r="N4111" t="s">
        <v>48</v>
      </c>
      <c r="O4111">
        <v>56.05</v>
      </c>
      <c r="Q4111">
        <v>425.014285714286</v>
      </c>
      <c r="R4111">
        <v>425.014285714286</v>
      </c>
      <c r="S4111">
        <v>0</v>
      </c>
      <c r="T4111">
        <v>425.014285714286</v>
      </c>
      <c r="U4111">
        <v>226</v>
      </c>
      <c r="V4111">
        <f>SUMIF(货件明细!K:K,F4111,货件明细!AQ:AQ)</f>
        <v>0</v>
      </c>
      <c r="W4111">
        <f t="shared" si="256"/>
        <v>1</v>
      </c>
      <c r="X4111">
        <f t="shared" si="257"/>
        <v>226</v>
      </c>
      <c r="Y4111">
        <f>SUMIF(货件明细!K:K,F4111,货件明细!I:I)</f>
        <v>0</v>
      </c>
      <c r="Z4111">
        <f t="shared" si="258"/>
        <v>56.05</v>
      </c>
      <c r="AA4111">
        <f>SUMIF(货件明细!K:K,F4111,货件明细!J:J)</f>
        <v>0</v>
      </c>
      <c r="AB4111">
        <f t="shared" si="259"/>
        <v>1</v>
      </c>
    </row>
    <row r="4112" spans="1:28">
      <c r="A4112">
        <v>2025</v>
      </c>
      <c r="B4112">
        <v>7</v>
      </c>
      <c r="C4112">
        <v>27</v>
      </c>
      <c r="D4112" s="4">
        <v>45843</v>
      </c>
      <c r="E4112" t="s">
        <v>28</v>
      </c>
      <c r="F4112" t="s">
        <v>4270</v>
      </c>
      <c r="G4112" t="s">
        <v>56</v>
      </c>
      <c r="H4112" t="s">
        <v>44</v>
      </c>
      <c r="I4112" t="s">
        <v>80</v>
      </c>
      <c r="J4112" t="s">
        <v>45</v>
      </c>
      <c r="K4112" t="s">
        <v>45</v>
      </c>
      <c r="L4112" t="s">
        <v>46</v>
      </c>
      <c r="M4112" t="s">
        <v>47</v>
      </c>
      <c r="N4112" t="s">
        <v>48</v>
      </c>
      <c r="O4112">
        <v>12.4</v>
      </c>
      <c r="Q4112">
        <v>174.571428571429</v>
      </c>
      <c r="R4112">
        <v>174.571428571429</v>
      </c>
      <c r="S4112">
        <v>0</v>
      </c>
      <c r="T4112">
        <v>174.571428571429</v>
      </c>
      <c r="U4112">
        <v>105</v>
      </c>
      <c r="V4112">
        <f>SUMIF(货件明细!K:K,F4112,货件明细!AQ:AQ)</f>
        <v>0</v>
      </c>
      <c r="W4112">
        <f t="shared" si="256"/>
        <v>1</v>
      </c>
      <c r="X4112">
        <f t="shared" si="257"/>
        <v>105</v>
      </c>
      <c r="Y4112">
        <f>SUMIF(货件明细!K:K,F4112,货件明细!I:I)</f>
        <v>0</v>
      </c>
      <c r="Z4112">
        <f t="shared" si="258"/>
        <v>12.4</v>
      </c>
      <c r="AA4112">
        <f>SUMIF(货件明细!K:K,F4112,货件明细!J:J)</f>
        <v>0</v>
      </c>
      <c r="AB4112">
        <f t="shared" si="259"/>
        <v>1</v>
      </c>
    </row>
    <row r="4113" spans="1:28">
      <c r="A4113">
        <v>2025</v>
      </c>
      <c r="B4113">
        <v>7</v>
      </c>
      <c r="C4113">
        <v>27</v>
      </c>
      <c r="D4113" s="4">
        <v>45843</v>
      </c>
      <c r="E4113" t="s">
        <v>28</v>
      </c>
      <c r="F4113" t="s">
        <v>4271</v>
      </c>
      <c r="G4113" t="s">
        <v>1517</v>
      </c>
      <c r="H4113" t="s">
        <v>71</v>
      </c>
      <c r="I4113" t="s">
        <v>80</v>
      </c>
      <c r="J4113" t="s">
        <v>45</v>
      </c>
      <c r="K4113" t="s">
        <v>45</v>
      </c>
      <c r="L4113" t="s">
        <v>46</v>
      </c>
      <c r="M4113" t="s">
        <v>47</v>
      </c>
      <c r="N4113" t="s">
        <v>48</v>
      </c>
      <c r="O4113">
        <v>12.4</v>
      </c>
      <c r="Q4113">
        <v>141.671428571429</v>
      </c>
      <c r="R4113">
        <v>141.671428571429</v>
      </c>
      <c r="S4113">
        <v>0</v>
      </c>
      <c r="T4113">
        <v>141.671428571429</v>
      </c>
      <c r="U4113">
        <v>105</v>
      </c>
      <c r="V4113">
        <f>SUMIF(货件明细!K:K,F4113,货件明细!AQ:AQ)</f>
        <v>0</v>
      </c>
      <c r="W4113">
        <f t="shared" si="256"/>
        <v>1</v>
      </c>
      <c r="X4113">
        <f t="shared" si="257"/>
        <v>105</v>
      </c>
      <c r="Y4113">
        <f>SUMIF(货件明细!K:K,F4113,货件明细!I:I)</f>
        <v>0</v>
      </c>
      <c r="Z4113">
        <f t="shared" si="258"/>
        <v>12.4</v>
      </c>
      <c r="AA4113">
        <f>SUMIF(货件明细!K:K,F4113,货件明细!J:J)</f>
        <v>0</v>
      </c>
      <c r="AB4113">
        <f t="shared" si="259"/>
        <v>1</v>
      </c>
    </row>
    <row r="4114" spans="1:28">
      <c r="A4114">
        <v>2025</v>
      </c>
      <c r="B4114">
        <v>7</v>
      </c>
      <c r="C4114">
        <v>27</v>
      </c>
      <c r="D4114" s="4">
        <v>45843</v>
      </c>
      <c r="E4114" t="s">
        <v>28</v>
      </c>
      <c r="F4114" t="s">
        <v>4272</v>
      </c>
      <c r="G4114" t="s">
        <v>882</v>
      </c>
      <c r="H4114" t="s">
        <v>71</v>
      </c>
      <c r="I4114" t="s">
        <v>80</v>
      </c>
      <c r="J4114" t="s">
        <v>45</v>
      </c>
      <c r="K4114" t="s">
        <v>45</v>
      </c>
      <c r="L4114" t="s">
        <v>46</v>
      </c>
      <c r="M4114" t="s">
        <v>47</v>
      </c>
      <c r="N4114" t="s">
        <v>48</v>
      </c>
      <c r="O4114">
        <v>12.4</v>
      </c>
      <c r="Q4114">
        <v>141.671428571429</v>
      </c>
      <c r="R4114">
        <v>141.671428571429</v>
      </c>
      <c r="S4114">
        <v>0</v>
      </c>
      <c r="T4114">
        <v>141.671428571429</v>
      </c>
      <c r="U4114">
        <v>105</v>
      </c>
      <c r="V4114">
        <f>SUMIF(货件明细!K:K,F4114,货件明细!AQ:AQ)</f>
        <v>0</v>
      </c>
      <c r="W4114">
        <f t="shared" si="256"/>
        <v>1</v>
      </c>
      <c r="X4114">
        <f t="shared" si="257"/>
        <v>105</v>
      </c>
      <c r="Y4114">
        <f>SUMIF(货件明细!K:K,F4114,货件明细!I:I)</f>
        <v>0</v>
      </c>
      <c r="Z4114">
        <f t="shared" si="258"/>
        <v>12.4</v>
      </c>
      <c r="AA4114">
        <f>SUMIF(货件明细!K:K,F4114,货件明细!J:J)</f>
        <v>0</v>
      </c>
      <c r="AB4114">
        <f t="shared" si="259"/>
        <v>1</v>
      </c>
    </row>
    <row r="4115" spans="1:28">
      <c r="A4115">
        <v>2025</v>
      </c>
      <c r="B4115">
        <v>7</v>
      </c>
      <c r="C4115">
        <v>27</v>
      </c>
      <c r="D4115" s="4">
        <v>45843</v>
      </c>
      <c r="E4115" t="s">
        <v>28</v>
      </c>
      <c r="F4115" t="s">
        <v>4273</v>
      </c>
      <c r="G4115" t="s">
        <v>50</v>
      </c>
      <c r="H4115" t="s">
        <v>31</v>
      </c>
      <c r="I4115" t="s">
        <v>80</v>
      </c>
      <c r="J4115" t="s">
        <v>45</v>
      </c>
      <c r="K4115" t="s">
        <v>100</v>
      </c>
      <c r="L4115" t="s">
        <v>46</v>
      </c>
      <c r="M4115" t="s">
        <v>2882</v>
      </c>
      <c r="N4115" t="s">
        <v>3135</v>
      </c>
      <c r="O4115">
        <v>12.4</v>
      </c>
      <c r="Q4115">
        <v>134.958333333333</v>
      </c>
      <c r="R4115">
        <v>134.958333333333</v>
      </c>
      <c r="S4115">
        <v>0</v>
      </c>
      <c r="T4115">
        <v>134.958333333333</v>
      </c>
      <c r="U4115">
        <v>105</v>
      </c>
      <c r="V4115">
        <f>SUMIF(货件明细!K:K,F4115,货件明细!AQ:AQ)</f>
        <v>0</v>
      </c>
      <c r="W4115">
        <f t="shared" si="256"/>
        <v>1</v>
      </c>
      <c r="X4115">
        <f t="shared" si="257"/>
        <v>105</v>
      </c>
      <c r="Y4115">
        <f>SUMIF(货件明细!K:K,F4115,货件明细!I:I)</f>
        <v>0</v>
      </c>
      <c r="Z4115">
        <f t="shared" si="258"/>
        <v>12.4</v>
      </c>
      <c r="AA4115">
        <f>SUMIF(货件明细!K:K,F4115,货件明细!J:J)</f>
        <v>0</v>
      </c>
      <c r="AB4115">
        <f t="shared" si="259"/>
        <v>1</v>
      </c>
    </row>
    <row r="4116" spans="1:28">
      <c r="A4116">
        <v>2025</v>
      </c>
      <c r="B4116">
        <v>7</v>
      </c>
      <c r="C4116">
        <v>27</v>
      </c>
      <c r="D4116" s="4">
        <v>45843</v>
      </c>
      <c r="E4116" t="s">
        <v>28</v>
      </c>
      <c r="F4116" t="s">
        <v>4274</v>
      </c>
      <c r="G4116" t="s">
        <v>74</v>
      </c>
      <c r="H4116" t="s">
        <v>44</v>
      </c>
      <c r="I4116" t="s">
        <v>80</v>
      </c>
      <c r="J4116" t="s">
        <v>45</v>
      </c>
      <c r="K4116" t="s">
        <v>45</v>
      </c>
      <c r="L4116" t="s">
        <v>46</v>
      </c>
      <c r="M4116" t="s">
        <v>47</v>
      </c>
      <c r="N4116" t="s">
        <v>48</v>
      </c>
      <c r="O4116">
        <v>12.4</v>
      </c>
      <c r="Q4116">
        <v>171.166666666667</v>
      </c>
      <c r="R4116">
        <v>171.166666666667</v>
      </c>
      <c r="S4116">
        <v>0</v>
      </c>
      <c r="T4116">
        <v>171.166666666667</v>
      </c>
      <c r="U4116">
        <v>105</v>
      </c>
      <c r="V4116">
        <f>SUMIF(货件明细!K:K,F4116,货件明细!AQ:AQ)</f>
        <v>0</v>
      </c>
      <c r="W4116">
        <f t="shared" si="256"/>
        <v>1</v>
      </c>
      <c r="X4116">
        <f t="shared" si="257"/>
        <v>105</v>
      </c>
      <c r="Y4116">
        <f>SUMIF(货件明细!K:K,F4116,货件明细!I:I)</f>
        <v>0</v>
      </c>
      <c r="Z4116">
        <f t="shared" si="258"/>
        <v>12.4</v>
      </c>
      <c r="AA4116">
        <f>SUMIF(货件明细!K:K,F4116,货件明细!J:J)</f>
        <v>0</v>
      </c>
      <c r="AB4116">
        <f t="shared" si="259"/>
        <v>1</v>
      </c>
    </row>
    <row r="4117" spans="1:28">
      <c r="A4117">
        <v>2025</v>
      </c>
      <c r="B4117">
        <v>7</v>
      </c>
      <c r="C4117">
        <v>27</v>
      </c>
      <c r="D4117" s="4">
        <v>45843</v>
      </c>
      <c r="E4117" t="s">
        <v>28</v>
      </c>
      <c r="F4117" t="s">
        <v>4275</v>
      </c>
      <c r="G4117" t="s">
        <v>56</v>
      </c>
      <c r="H4117" t="s">
        <v>44</v>
      </c>
      <c r="I4117" t="s">
        <v>111</v>
      </c>
      <c r="J4117" t="s">
        <v>45</v>
      </c>
      <c r="K4117" t="s">
        <v>45</v>
      </c>
      <c r="L4117" t="s">
        <v>46</v>
      </c>
      <c r="M4117" t="s">
        <v>47</v>
      </c>
      <c r="N4117" t="s">
        <v>48</v>
      </c>
      <c r="O4117">
        <v>31.5</v>
      </c>
      <c r="Q4117">
        <v>349.142857142857</v>
      </c>
      <c r="R4117">
        <v>349.142857142857</v>
      </c>
      <c r="S4117">
        <v>0</v>
      </c>
      <c r="T4117">
        <v>349.142857142857</v>
      </c>
      <c r="U4117">
        <v>160</v>
      </c>
      <c r="V4117">
        <f>SUMIF(货件明细!K:K,F4117,货件明细!AQ:AQ)</f>
        <v>0</v>
      </c>
      <c r="W4117">
        <f t="shared" si="256"/>
        <v>1</v>
      </c>
      <c r="X4117">
        <f t="shared" si="257"/>
        <v>160</v>
      </c>
      <c r="Y4117">
        <f>SUMIF(货件明细!K:K,F4117,货件明细!I:I)</f>
        <v>0</v>
      </c>
      <c r="Z4117">
        <f t="shared" si="258"/>
        <v>31.5</v>
      </c>
      <c r="AA4117">
        <f>SUMIF(货件明细!K:K,F4117,货件明细!J:J)</f>
        <v>0</v>
      </c>
      <c r="AB4117">
        <f t="shared" si="259"/>
        <v>1</v>
      </c>
    </row>
    <row r="4118" spans="1:28">
      <c r="A4118">
        <v>2025</v>
      </c>
      <c r="B4118">
        <v>7</v>
      </c>
      <c r="C4118">
        <v>27</v>
      </c>
      <c r="D4118" s="4">
        <v>45843</v>
      </c>
      <c r="E4118" t="s">
        <v>28</v>
      </c>
      <c r="F4118" t="s">
        <v>4276</v>
      </c>
      <c r="G4118" t="s">
        <v>1517</v>
      </c>
      <c r="H4118" t="s">
        <v>71</v>
      </c>
      <c r="I4118" t="s">
        <v>111</v>
      </c>
      <c r="J4118" t="s">
        <v>45</v>
      </c>
      <c r="K4118" t="s">
        <v>45</v>
      </c>
      <c r="L4118" t="s">
        <v>46</v>
      </c>
      <c r="M4118" t="s">
        <v>47</v>
      </c>
      <c r="N4118" t="s">
        <v>48</v>
      </c>
      <c r="O4118">
        <v>31.5</v>
      </c>
      <c r="Q4118">
        <v>283.342857142857</v>
      </c>
      <c r="R4118">
        <v>283.342857142857</v>
      </c>
      <c r="S4118">
        <v>0</v>
      </c>
      <c r="T4118">
        <v>283.342857142857</v>
      </c>
      <c r="U4118">
        <v>160</v>
      </c>
      <c r="V4118">
        <f>SUMIF(货件明细!K:K,F4118,货件明细!AQ:AQ)</f>
        <v>0</v>
      </c>
      <c r="W4118">
        <f t="shared" si="256"/>
        <v>1</v>
      </c>
      <c r="X4118">
        <f t="shared" si="257"/>
        <v>160</v>
      </c>
      <c r="Y4118">
        <f>SUMIF(货件明细!K:K,F4118,货件明细!I:I)</f>
        <v>0</v>
      </c>
      <c r="Z4118">
        <f t="shared" si="258"/>
        <v>31.5</v>
      </c>
      <c r="AA4118">
        <f>SUMIF(货件明细!K:K,F4118,货件明细!J:J)</f>
        <v>0</v>
      </c>
      <c r="AB4118">
        <f t="shared" si="259"/>
        <v>1</v>
      </c>
    </row>
    <row r="4119" spans="1:28">
      <c r="A4119">
        <v>2025</v>
      </c>
      <c r="B4119">
        <v>7</v>
      </c>
      <c r="C4119">
        <v>27</v>
      </c>
      <c r="D4119" s="4">
        <v>45843</v>
      </c>
      <c r="E4119" t="s">
        <v>28</v>
      </c>
      <c r="F4119" t="s">
        <v>4277</v>
      </c>
      <c r="G4119" t="s">
        <v>882</v>
      </c>
      <c r="H4119" t="s">
        <v>71</v>
      </c>
      <c r="I4119" t="s">
        <v>111</v>
      </c>
      <c r="J4119" t="s">
        <v>45</v>
      </c>
      <c r="K4119" t="s">
        <v>45</v>
      </c>
      <c r="L4119" t="s">
        <v>46</v>
      </c>
      <c r="M4119" t="s">
        <v>47</v>
      </c>
      <c r="N4119" t="s">
        <v>48</v>
      </c>
      <c r="O4119">
        <v>31.5</v>
      </c>
      <c r="Q4119">
        <v>283.342857142857</v>
      </c>
      <c r="R4119">
        <v>283.342857142857</v>
      </c>
      <c r="S4119">
        <v>0</v>
      </c>
      <c r="T4119">
        <v>283.342857142857</v>
      </c>
      <c r="U4119">
        <v>160</v>
      </c>
      <c r="V4119">
        <f>SUMIF(货件明细!K:K,F4119,货件明细!AQ:AQ)</f>
        <v>0</v>
      </c>
      <c r="W4119">
        <f t="shared" si="256"/>
        <v>1</v>
      </c>
      <c r="X4119">
        <f t="shared" si="257"/>
        <v>160</v>
      </c>
      <c r="Y4119">
        <f>SUMIF(货件明细!K:K,F4119,货件明细!I:I)</f>
        <v>0</v>
      </c>
      <c r="Z4119">
        <f t="shared" si="258"/>
        <v>31.5</v>
      </c>
      <c r="AA4119">
        <f>SUMIF(货件明细!K:K,F4119,货件明细!J:J)</f>
        <v>0</v>
      </c>
      <c r="AB4119">
        <f t="shared" si="259"/>
        <v>1</v>
      </c>
    </row>
    <row r="4120" spans="1:28">
      <c r="A4120">
        <v>2025</v>
      </c>
      <c r="B4120">
        <v>7</v>
      </c>
      <c r="C4120">
        <v>27</v>
      </c>
      <c r="D4120" s="4">
        <v>45843</v>
      </c>
      <c r="E4120" t="s">
        <v>28</v>
      </c>
      <c r="F4120" t="s">
        <v>4278</v>
      </c>
      <c r="G4120" t="s">
        <v>369</v>
      </c>
      <c r="H4120" t="s">
        <v>31</v>
      </c>
      <c r="I4120" t="s">
        <v>111</v>
      </c>
      <c r="J4120" t="s">
        <v>45</v>
      </c>
      <c r="K4120" t="s">
        <v>100</v>
      </c>
      <c r="L4120" t="s">
        <v>46</v>
      </c>
      <c r="M4120" t="s">
        <v>47</v>
      </c>
      <c r="N4120" t="s">
        <v>101</v>
      </c>
      <c r="O4120">
        <v>31.5</v>
      </c>
      <c r="Q4120">
        <v>369.6</v>
      </c>
      <c r="R4120">
        <v>369.6</v>
      </c>
      <c r="S4120">
        <v>0</v>
      </c>
      <c r="T4120">
        <v>369.6</v>
      </c>
      <c r="U4120">
        <v>160</v>
      </c>
      <c r="V4120">
        <f>SUMIF(货件明细!K:K,F4120,货件明细!AQ:AQ)</f>
        <v>0</v>
      </c>
      <c r="W4120">
        <f t="shared" si="256"/>
        <v>1</v>
      </c>
      <c r="X4120">
        <f t="shared" si="257"/>
        <v>160</v>
      </c>
      <c r="Y4120">
        <f>SUMIF(货件明细!K:K,F4120,货件明细!I:I)</f>
        <v>0</v>
      </c>
      <c r="Z4120">
        <f t="shared" si="258"/>
        <v>31.5</v>
      </c>
      <c r="AA4120">
        <f>SUMIF(货件明细!K:K,F4120,货件明细!J:J)</f>
        <v>0</v>
      </c>
      <c r="AB4120">
        <f t="shared" si="259"/>
        <v>1</v>
      </c>
    </row>
    <row r="4121" spans="1:28">
      <c r="A4121">
        <v>2025</v>
      </c>
      <c r="B4121">
        <v>7</v>
      </c>
      <c r="C4121">
        <v>27</v>
      </c>
      <c r="D4121" s="4">
        <v>45843</v>
      </c>
      <c r="E4121" t="s">
        <v>28</v>
      </c>
      <c r="F4121" t="s">
        <v>4279</v>
      </c>
      <c r="G4121" t="s">
        <v>374</v>
      </c>
      <c r="H4121" t="s">
        <v>71</v>
      </c>
      <c r="I4121" t="s">
        <v>111</v>
      </c>
      <c r="J4121" t="s">
        <v>45</v>
      </c>
      <c r="K4121" t="s">
        <v>45</v>
      </c>
      <c r="L4121" t="s">
        <v>46</v>
      </c>
      <c r="M4121" t="s">
        <v>47</v>
      </c>
      <c r="N4121" t="s">
        <v>48</v>
      </c>
      <c r="O4121">
        <v>31.5</v>
      </c>
      <c r="Q4121">
        <v>379.1</v>
      </c>
      <c r="R4121">
        <v>379.1</v>
      </c>
      <c r="S4121">
        <v>0</v>
      </c>
      <c r="T4121">
        <v>379.1</v>
      </c>
      <c r="U4121">
        <v>160</v>
      </c>
      <c r="V4121">
        <f>SUMIF(货件明细!K:K,F4121,货件明细!AQ:AQ)</f>
        <v>0</v>
      </c>
      <c r="W4121">
        <f t="shared" si="256"/>
        <v>1</v>
      </c>
      <c r="X4121">
        <f t="shared" si="257"/>
        <v>160</v>
      </c>
      <c r="Y4121">
        <f>SUMIF(货件明细!K:K,F4121,货件明细!I:I)</f>
        <v>0</v>
      </c>
      <c r="Z4121">
        <f t="shared" si="258"/>
        <v>31.5</v>
      </c>
      <c r="AA4121">
        <f>SUMIF(货件明细!K:K,F4121,货件明细!J:J)</f>
        <v>0</v>
      </c>
      <c r="AB4121">
        <f t="shared" si="259"/>
        <v>1</v>
      </c>
    </row>
    <row r="4122" spans="1:28">
      <c r="A4122">
        <v>2025</v>
      </c>
      <c r="B4122">
        <v>7</v>
      </c>
      <c r="C4122">
        <v>27</v>
      </c>
      <c r="D4122" s="4">
        <v>45843</v>
      </c>
      <c r="E4122" t="s">
        <v>28</v>
      </c>
      <c r="F4122" t="s">
        <v>4280</v>
      </c>
      <c r="G4122" t="s">
        <v>56</v>
      </c>
      <c r="H4122" t="s">
        <v>44</v>
      </c>
      <c r="I4122" t="s">
        <v>129</v>
      </c>
      <c r="J4122" t="s">
        <v>45</v>
      </c>
      <c r="K4122" t="s">
        <v>45</v>
      </c>
      <c r="L4122" t="s">
        <v>46</v>
      </c>
      <c r="M4122" t="s">
        <v>47</v>
      </c>
      <c r="N4122" t="s">
        <v>48</v>
      </c>
      <c r="O4122">
        <v>19.5</v>
      </c>
      <c r="Q4122">
        <v>174.571428571429</v>
      </c>
      <c r="R4122">
        <v>174.571428571429</v>
      </c>
      <c r="S4122">
        <v>0</v>
      </c>
      <c r="T4122">
        <v>174.571428571429</v>
      </c>
      <c r="U4122">
        <v>146</v>
      </c>
      <c r="V4122">
        <f>SUMIF(货件明细!K:K,F4122,货件明细!AQ:AQ)</f>
        <v>0</v>
      </c>
      <c r="W4122">
        <f t="shared" si="256"/>
        <v>1</v>
      </c>
      <c r="X4122">
        <f t="shared" si="257"/>
        <v>146</v>
      </c>
      <c r="Y4122">
        <f>SUMIF(货件明细!K:K,F4122,货件明细!I:I)</f>
        <v>0</v>
      </c>
      <c r="Z4122">
        <f t="shared" si="258"/>
        <v>19.5</v>
      </c>
      <c r="AA4122">
        <f>SUMIF(货件明细!K:K,F4122,货件明细!J:J)</f>
        <v>0</v>
      </c>
      <c r="AB4122">
        <f t="shared" si="259"/>
        <v>1</v>
      </c>
    </row>
    <row r="4123" spans="1:28">
      <c r="A4123">
        <v>2025</v>
      </c>
      <c r="B4123">
        <v>7</v>
      </c>
      <c r="C4123">
        <v>27</v>
      </c>
      <c r="D4123" s="4">
        <v>45843</v>
      </c>
      <c r="E4123" t="s">
        <v>28</v>
      </c>
      <c r="F4123" t="s">
        <v>4281</v>
      </c>
      <c r="G4123" t="s">
        <v>882</v>
      </c>
      <c r="H4123" t="s">
        <v>71</v>
      </c>
      <c r="I4123" t="s">
        <v>129</v>
      </c>
      <c r="J4123" t="s">
        <v>45</v>
      </c>
      <c r="K4123" t="s">
        <v>45</v>
      </c>
      <c r="L4123" t="s">
        <v>46</v>
      </c>
      <c r="M4123" t="s">
        <v>47</v>
      </c>
      <c r="N4123" t="s">
        <v>48</v>
      </c>
      <c r="O4123">
        <v>19.5</v>
      </c>
      <c r="Q4123">
        <v>141.671428571429</v>
      </c>
      <c r="R4123">
        <v>141.671428571429</v>
      </c>
      <c r="S4123">
        <v>0</v>
      </c>
      <c r="T4123">
        <v>141.671428571429</v>
      </c>
      <c r="U4123">
        <v>146</v>
      </c>
      <c r="V4123">
        <f>SUMIF(货件明细!K:K,F4123,货件明细!AQ:AQ)</f>
        <v>0</v>
      </c>
      <c r="W4123">
        <f t="shared" si="256"/>
        <v>1</v>
      </c>
      <c r="X4123">
        <f t="shared" si="257"/>
        <v>146</v>
      </c>
      <c r="Y4123">
        <f>SUMIF(货件明细!K:K,F4123,货件明细!I:I)</f>
        <v>0</v>
      </c>
      <c r="Z4123">
        <f t="shared" si="258"/>
        <v>19.5</v>
      </c>
      <c r="AA4123">
        <f>SUMIF(货件明细!K:K,F4123,货件明细!J:J)</f>
        <v>0</v>
      </c>
      <c r="AB4123">
        <f t="shared" si="259"/>
        <v>1</v>
      </c>
    </row>
    <row r="4124" spans="1:28">
      <c r="A4124">
        <v>2025</v>
      </c>
      <c r="B4124">
        <v>7</v>
      </c>
      <c r="C4124">
        <v>27</v>
      </c>
      <c r="D4124" s="4">
        <v>45843</v>
      </c>
      <c r="E4124" t="s">
        <v>28</v>
      </c>
      <c r="F4124" t="s">
        <v>4282</v>
      </c>
      <c r="G4124" t="s">
        <v>1517</v>
      </c>
      <c r="H4124" t="s">
        <v>71</v>
      </c>
      <c r="I4124" t="s">
        <v>129</v>
      </c>
      <c r="J4124" t="s">
        <v>45</v>
      </c>
      <c r="K4124" t="s">
        <v>45</v>
      </c>
      <c r="L4124" t="s">
        <v>46</v>
      </c>
      <c r="M4124" t="s">
        <v>47</v>
      </c>
      <c r="N4124" t="s">
        <v>48</v>
      </c>
      <c r="O4124">
        <v>19.5</v>
      </c>
      <c r="Q4124">
        <v>141.671428571429</v>
      </c>
      <c r="R4124">
        <v>141.671428571429</v>
      </c>
      <c r="S4124">
        <v>0</v>
      </c>
      <c r="T4124">
        <v>141.671428571429</v>
      </c>
      <c r="U4124">
        <v>146</v>
      </c>
      <c r="V4124">
        <f>SUMIF(货件明细!K:K,F4124,货件明细!AQ:AQ)</f>
        <v>0</v>
      </c>
      <c r="W4124">
        <f t="shared" si="256"/>
        <v>1</v>
      </c>
      <c r="X4124">
        <f t="shared" si="257"/>
        <v>146</v>
      </c>
      <c r="Y4124">
        <f>SUMIF(货件明细!K:K,F4124,货件明细!I:I)</f>
        <v>0</v>
      </c>
      <c r="Z4124">
        <f t="shared" si="258"/>
        <v>19.5</v>
      </c>
      <c r="AA4124">
        <f>SUMIF(货件明细!K:K,F4124,货件明细!J:J)</f>
        <v>0</v>
      </c>
      <c r="AB4124">
        <f t="shared" si="259"/>
        <v>1</v>
      </c>
    </row>
    <row r="4125" spans="1:28">
      <c r="A4125">
        <v>2025</v>
      </c>
      <c r="B4125">
        <v>7</v>
      </c>
      <c r="C4125">
        <v>27</v>
      </c>
      <c r="D4125" s="4">
        <v>45843</v>
      </c>
      <c r="E4125" t="s">
        <v>28</v>
      </c>
      <c r="F4125" t="s">
        <v>4283</v>
      </c>
      <c r="G4125" t="s">
        <v>50</v>
      </c>
      <c r="H4125" t="s">
        <v>31</v>
      </c>
      <c r="I4125" t="s">
        <v>129</v>
      </c>
      <c r="J4125" t="s">
        <v>45</v>
      </c>
      <c r="K4125" t="s">
        <v>100</v>
      </c>
      <c r="L4125" t="s">
        <v>46</v>
      </c>
      <c r="M4125" t="s">
        <v>2882</v>
      </c>
      <c r="N4125" t="s">
        <v>3135</v>
      </c>
      <c r="O4125">
        <v>19.5</v>
      </c>
      <c r="Q4125">
        <v>134.958333333333</v>
      </c>
      <c r="R4125">
        <v>134.958333333333</v>
      </c>
      <c r="S4125">
        <v>0</v>
      </c>
      <c r="T4125">
        <v>134.958333333333</v>
      </c>
      <c r="U4125">
        <v>146</v>
      </c>
      <c r="V4125">
        <f>SUMIF(货件明细!K:K,F4125,货件明细!AQ:AQ)</f>
        <v>0</v>
      </c>
      <c r="W4125">
        <f t="shared" si="256"/>
        <v>1</v>
      </c>
      <c r="X4125">
        <f t="shared" si="257"/>
        <v>146</v>
      </c>
      <c r="Y4125">
        <f>SUMIF(货件明细!K:K,F4125,货件明细!I:I)</f>
        <v>0</v>
      </c>
      <c r="Z4125">
        <f t="shared" si="258"/>
        <v>19.5</v>
      </c>
      <c r="AA4125">
        <f>SUMIF(货件明细!K:K,F4125,货件明细!J:J)</f>
        <v>0</v>
      </c>
      <c r="AB4125">
        <f t="shared" si="259"/>
        <v>1</v>
      </c>
    </row>
    <row r="4126" spans="1:28">
      <c r="A4126">
        <v>2025</v>
      </c>
      <c r="B4126">
        <v>7</v>
      </c>
      <c r="C4126">
        <v>27</v>
      </c>
      <c r="D4126" s="4">
        <v>45843</v>
      </c>
      <c r="E4126" t="s">
        <v>28</v>
      </c>
      <c r="F4126" t="s">
        <v>4284</v>
      </c>
      <c r="G4126" t="s">
        <v>74</v>
      </c>
      <c r="H4126" t="s">
        <v>44</v>
      </c>
      <c r="I4126" t="s">
        <v>129</v>
      </c>
      <c r="J4126" t="s">
        <v>45</v>
      </c>
      <c r="K4126" t="s">
        <v>45</v>
      </c>
      <c r="L4126" t="s">
        <v>46</v>
      </c>
      <c r="M4126" t="s">
        <v>47</v>
      </c>
      <c r="N4126" t="s">
        <v>48</v>
      </c>
      <c r="O4126">
        <v>19.5</v>
      </c>
      <c r="Q4126">
        <v>171.166666666667</v>
      </c>
      <c r="R4126">
        <v>171.166666666667</v>
      </c>
      <c r="S4126">
        <v>0</v>
      </c>
      <c r="T4126">
        <v>171.166666666667</v>
      </c>
      <c r="U4126">
        <v>146</v>
      </c>
      <c r="V4126">
        <f>SUMIF(货件明细!K:K,F4126,货件明细!AQ:AQ)</f>
        <v>0</v>
      </c>
      <c r="W4126">
        <f t="shared" si="256"/>
        <v>1</v>
      </c>
      <c r="X4126">
        <f t="shared" si="257"/>
        <v>146</v>
      </c>
      <c r="Y4126">
        <f>SUMIF(货件明细!K:K,F4126,货件明细!I:I)</f>
        <v>0</v>
      </c>
      <c r="Z4126">
        <f t="shared" si="258"/>
        <v>19.5</v>
      </c>
      <c r="AA4126">
        <f>SUMIF(货件明细!K:K,F4126,货件明细!J:J)</f>
        <v>0</v>
      </c>
      <c r="AB4126">
        <f t="shared" si="259"/>
        <v>1</v>
      </c>
    </row>
    <row r="4127" spans="1:28">
      <c r="A4127">
        <v>2025</v>
      </c>
      <c r="B4127">
        <v>7</v>
      </c>
      <c r="C4127">
        <v>27</v>
      </c>
      <c r="D4127" s="4">
        <v>45843</v>
      </c>
      <c r="E4127" t="s">
        <v>28</v>
      </c>
      <c r="F4127" t="s">
        <v>4285</v>
      </c>
      <c r="G4127" t="s">
        <v>882</v>
      </c>
      <c r="H4127" t="s">
        <v>71</v>
      </c>
      <c r="I4127" t="s">
        <v>39</v>
      </c>
      <c r="J4127" t="s">
        <v>45</v>
      </c>
      <c r="K4127" t="s">
        <v>45</v>
      </c>
      <c r="L4127" t="s">
        <v>46</v>
      </c>
      <c r="M4127" t="s">
        <v>47</v>
      </c>
      <c r="N4127" t="s">
        <v>48</v>
      </c>
      <c r="O4127">
        <v>24.21</v>
      </c>
      <c r="Q4127">
        <v>283.342857142857</v>
      </c>
      <c r="R4127">
        <v>283.342857142857</v>
      </c>
      <c r="S4127">
        <v>0</v>
      </c>
      <c r="T4127">
        <v>283.342857142857</v>
      </c>
      <c r="U4127">
        <v>133</v>
      </c>
      <c r="V4127">
        <f>SUMIF(货件明细!K:K,F4127,货件明细!AQ:AQ)</f>
        <v>0</v>
      </c>
      <c r="W4127">
        <f t="shared" si="256"/>
        <v>1</v>
      </c>
      <c r="X4127">
        <f t="shared" si="257"/>
        <v>133</v>
      </c>
      <c r="Y4127">
        <f>SUMIF(货件明细!K:K,F4127,货件明细!I:I)</f>
        <v>0</v>
      </c>
      <c r="Z4127">
        <f t="shared" si="258"/>
        <v>24.21</v>
      </c>
      <c r="AA4127">
        <f>SUMIF(货件明细!K:K,F4127,货件明细!J:J)</f>
        <v>0</v>
      </c>
      <c r="AB4127">
        <f t="shared" si="259"/>
        <v>1</v>
      </c>
    </row>
    <row r="4128" spans="1:28">
      <c r="A4128">
        <v>2025</v>
      </c>
      <c r="B4128">
        <v>7</v>
      </c>
      <c r="C4128">
        <v>27</v>
      </c>
      <c r="D4128" s="4">
        <v>45843</v>
      </c>
      <c r="E4128" t="s">
        <v>28</v>
      </c>
      <c r="F4128" t="s">
        <v>4286</v>
      </c>
      <c r="G4128" t="s">
        <v>56</v>
      </c>
      <c r="H4128" t="s">
        <v>44</v>
      </c>
      <c r="I4128" t="s">
        <v>39</v>
      </c>
      <c r="J4128" t="s">
        <v>45</v>
      </c>
      <c r="K4128" t="s">
        <v>45</v>
      </c>
      <c r="L4128" t="s">
        <v>46</v>
      </c>
      <c r="M4128" t="s">
        <v>47</v>
      </c>
      <c r="N4128" t="s">
        <v>48</v>
      </c>
      <c r="O4128">
        <v>24.21</v>
      </c>
      <c r="Q4128">
        <v>349.142857142857</v>
      </c>
      <c r="R4128">
        <v>349.142857142857</v>
      </c>
      <c r="S4128">
        <v>0</v>
      </c>
      <c r="T4128">
        <v>349.142857142857</v>
      </c>
      <c r="U4128">
        <v>133</v>
      </c>
      <c r="V4128">
        <f>SUMIF(货件明细!K:K,F4128,货件明细!AQ:AQ)</f>
        <v>0</v>
      </c>
      <c r="W4128">
        <f t="shared" si="256"/>
        <v>1</v>
      </c>
      <c r="X4128">
        <f t="shared" si="257"/>
        <v>133</v>
      </c>
      <c r="Y4128">
        <f>SUMIF(货件明细!K:K,F4128,货件明细!I:I)</f>
        <v>0</v>
      </c>
      <c r="Z4128">
        <f t="shared" si="258"/>
        <v>24.21</v>
      </c>
      <c r="AA4128">
        <f>SUMIF(货件明细!K:K,F4128,货件明细!J:J)</f>
        <v>0</v>
      </c>
      <c r="AB4128">
        <f t="shared" si="259"/>
        <v>1</v>
      </c>
    </row>
    <row r="4129" spans="1:28">
      <c r="A4129">
        <v>2025</v>
      </c>
      <c r="B4129">
        <v>7</v>
      </c>
      <c r="C4129">
        <v>27</v>
      </c>
      <c r="D4129" s="4">
        <v>45843</v>
      </c>
      <c r="E4129" t="s">
        <v>28</v>
      </c>
      <c r="F4129" t="s">
        <v>4287</v>
      </c>
      <c r="G4129" t="s">
        <v>74</v>
      </c>
      <c r="H4129" t="s">
        <v>44</v>
      </c>
      <c r="I4129" t="s">
        <v>39</v>
      </c>
      <c r="J4129" t="s">
        <v>45</v>
      </c>
      <c r="K4129" t="s">
        <v>45</v>
      </c>
      <c r="L4129" t="s">
        <v>46</v>
      </c>
      <c r="M4129" t="s">
        <v>47</v>
      </c>
      <c r="N4129" t="s">
        <v>48</v>
      </c>
      <c r="O4129">
        <v>24.21</v>
      </c>
      <c r="Q4129">
        <v>342.333333333333</v>
      </c>
      <c r="R4129">
        <v>342.333333333333</v>
      </c>
      <c r="S4129">
        <v>0</v>
      </c>
      <c r="T4129">
        <v>342.333333333333</v>
      </c>
      <c r="U4129">
        <v>133</v>
      </c>
      <c r="V4129">
        <f>SUMIF(货件明细!K:K,F4129,货件明细!AQ:AQ)</f>
        <v>0</v>
      </c>
      <c r="W4129">
        <f t="shared" si="256"/>
        <v>1</v>
      </c>
      <c r="X4129">
        <f t="shared" si="257"/>
        <v>133</v>
      </c>
      <c r="Y4129">
        <f>SUMIF(货件明细!K:K,F4129,货件明细!I:I)</f>
        <v>0</v>
      </c>
      <c r="Z4129">
        <f t="shared" si="258"/>
        <v>24.21</v>
      </c>
      <c r="AA4129">
        <f>SUMIF(货件明细!K:K,F4129,货件明细!J:J)</f>
        <v>0</v>
      </c>
      <c r="AB4129">
        <f t="shared" si="259"/>
        <v>1</v>
      </c>
    </row>
    <row r="4130" spans="1:28">
      <c r="A4130">
        <v>2025</v>
      </c>
      <c r="B4130">
        <v>7</v>
      </c>
      <c r="C4130">
        <v>27</v>
      </c>
      <c r="D4130" s="4">
        <v>45843</v>
      </c>
      <c r="E4130" t="s">
        <v>28</v>
      </c>
      <c r="F4130" t="s">
        <v>4288</v>
      </c>
      <c r="G4130" t="s">
        <v>50</v>
      </c>
      <c r="H4130" t="s">
        <v>31</v>
      </c>
      <c r="I4130" t="s">
        <v>39</v>
      </c>
      <c r="J4130" t="s">
        <v>45</v>
      </c>
      <c r="K4130" t="s">
        <v>100</v>
      </c>
      <c r="L4130" t="s">
        <v>46</v>
      </c>
      <c r="M4130" t="s">
        <v>2882</v>
      </c>
      <c r="N4130" t="s">
        <v>3135</v>
      </c>
      <c r="O4130">
        <v>24.21</v>
      </c>
      <c r="Q4130">
        <v>269.916666666667</v>
      </c>
      <c r="R4130">
        <v>269.916666666667</v>
      </c>
      <c r="S4130">
        <v>0</v>
      </c>
      <c r="T4130">
        <v>269.916666666667</v>
      </c>
      <c r="U4130">
        <v>133</v>
      </c>
      <c r="V4130">
        <f>SUMIF(货件明细!K:K,F4130,货件明细!AQ:AQ)</f>
        <v>0</v>
      </c>
      <c r="W4130">
        <f t="shared" si="256"/>
        <v>1</v>
      </c>
      <c r="X4130">
        <f t="shared" si="257"/>
        <v>133</v>
      </c>
      <c r="Y4130">
        <f>SUMIF(货件明细!K:K,F4130,货件明细!I:I)</f>
        <v>0</v>
      </c>
      <c r="Z4130">
        <f t="shared" si="258"/>
        <v>24.21</v>
      </c>
      <c r="AA4130">
        <f>SUMIF(货件明细!K:K,F4130,货件明细!J:J)</f>
        <v>0</v>
      </c>
      <c r="AB4130">
        <f t="shared" si="259"/>
        <v>1</v>
      </c>
    </row>
    <row r="4131" spans="1:28">
      <c r="A4131">
        <v>2025</v>
      </c>
      <c r="B4131">
        <v>7</v>
      </c>
      <c r="C4131">
        <v>27</v>
      </c>
      <c r="D4131" s="4">
        <v>45843</v>
      </c>
      <c r="E4131" t="s">
        <v>28</v>
      </c>
      <c r="F4131" t="s">
        <v>4289</v>
      </c>
      <c r="G4131" t="s">
        <v>1517</v>
      </c>
      <c r="H4131" t="s">
        <v>71</v>
      </c>
      <c r="I4131" t="s">
        <v>39</v>
      </c>
      <c r="J4131" t="s">
        <v>45</v>
      </c>
      <c r="K4131" t="s">
        <v>45</v>
      </c>
      <c r="L4131" t="s">
        <v>46</v>
      </c>
      <c r="M4131" t="s">
        <v>47</v>
      </c>
      <c r="N4131" t="s">
        <v>48</v>
      </c>
      <c r="O4131">
        <v>24.21</v>
      </c>
      <c r="Q4131">
        <v>283.342857142857</v>
      </c>
      <c r="R4131">
        <v>283.342857142857</v>
      </c>
      <c r="S4131">
        <v>0</v>
      </c>
      <c r="T4131">
        <v>283.342857142857</v>
      </c>
      <c r="U4131">
        <v>133</v>
      </c>
      <c r="V4131">
        <f>SUMIF(货件明细!K:K,F4131,货件明细!AQ:AQ)</f>
        <v>0</v>
      </c>
      <c r="W4131">
        <f t="shared" si="256"/>
        <v>1</v>
      </c>
      <c r="X4131">
        <f t="shared" si="257"/>
        <v>133</v>
      </c>
      <c r="Y4131">
        <f>SUMIF(货件明细!K:K,F4131,货件明细!I:I)</f>
        <v>0</v>
      </c>
      <c r="Z4131">
        <f t="shared" si="258"/>
        <v>24.21</v>
      </c>
      <c r="AA4131">
        <f>SUMIF(货件明细!K:K,F4131,货件明细!J:J)</f>
        <v>0</v>
      </c>
      <c r="AB4131">
        <f t="shared" si="259"/>
        <v>1</v>
      </c>
    </row>
    <row r="4132" spans="1:28">
      <c r="A4132">
        <v>2025</v>
      </c>
      <c r="B4132">
        <v>7</v>
      </c>
      <c r="C4132">
        <v>27</v>
      </c>
      <c r="D4132" s="4">
        <v>45843</v>
      </c>
      <c r="E4132" t="s">
        <v>28</v>
      </c>
      <c r="F4132" t="s">
        <v>4290</v>
      </c>
      <c r="G4132" t="s">
        <v>74</v>
      </c>
      <c r="H4132" t="s">
        <v>44</v>
      </c>
      <c r="I4132" t="s">
        <v>145</v>
      </c>
      <c r="J4132" t="s">
        <v>45</v>
      </c>
      <c r="K4132" t="s">
        <v>45</v>
      </c>
      <c r="L4132" t="s">
        <v>46</v>
      </c>
      <c r="M4132" t="s">
        <v>47</v>
      </c>
      <c r="N4132" t="s">
        <v>48</v>
      </c>
      <c r="O4132">
        <v>20.35</v>
      </c>
      <c r="Q4132">
        <v>171.166666666667</v>
      </c>
      <c r="R4132">
        <v>171.166666666667</v>
      </c>
      <c r="S4132">
        <v>0</v>
      </c>
      <c r="T4132">
        <v>171.166666666667</v>
      </c>
      <c r="U4132">
        <v>89</v>
      </c>
      <c r="V4132">
        <f>SUMIF(货件明细!K:K,F4132,货件明细!AQ:AQ)</f>
        <v>0</v>
      </c>
      <c r="W4132">
        <f t="shared" si="256"/>
        <v>1</v>
      </c>
      <c r="X4132">
        <f t="shared" si="257"/>
        <v>89</v>
      </c>
      <c r="Y4132">
        <f>SUMIF(货件明细!K:K,F4132,货件明细!I:I)</f>
        <v>0</v>
      </c>
      <c r="Z4132">
        <f t="shared" si="258"/>
        <v>20.35</v>
      </c>
      <c r="AA4132">
        <f>SUMIF(货件明细!K:K,F4132,货件明细!J:J)</f>
        <v>0</v>
      </c>
      <c r="AB4132">
        <f t="shared" si="259"/>
        <v>1</v>
      </c>
    </row>
    <row r="4133" spans="1:28">
      <c r="A4133">
        <v>2025</v>
      </c>
      <c r="B4133">
        <v>7</v>
      </c>
      <c r="C4133">
        <v>27</v>
      </c>
      <c r="D4133" s="4">
        <v>45843</v>
      </c>
      <c r="E4133" t="s">
        <v>28</v>
      </c>
      <c r="F4133" t="s">
        <v>4291</v>
      </c>
      <c r="G4133" t="s">
        <v>56</v>
      </c>
      <c r="H4133" t="s">
        <v>44</v>
      </c>
      <c r="I4133" t="s">
        <v>145</v>
      </c>
      <c r="J4133" t="s">
        <v>45</v>
      </c>
      <c r="K4133" t="s">
        <v>45</v>
      </c>
      <c r="L4133" t="s">
        <v>46</v>
      </c>
      <c r="M4133" t="s">
        <v>47</v>
      </c>
      <c r="N4133" t="s">
        <v>48</v>
      </c>
      <c r="O4133">
        <v>20.35</v>
      </c>
      <c r="Q4133">
        <v>174.571428571429</v>
      </c>
      <c r="R4133">
        <v>174.571428571429</v>
      </c>
      <c r="S4133">
        <v>0</v>
      </c>
      <c r="T4133">
        <v>174.571428571429</v>
      </c>
      <c r="U4133">
        <v>89</v>
      </c>
      <c r="V4133">
        <f>SUMIF(货件明细!K:K,F4133,货件明细!AQ:AQ)</f>
        <v>0</v>
      </c>
      <c r="W4133">
        <f t="shared" si="256"/>
        <v>1</v>
      </c>
      <c r="X4133">
        <f t="shared" si="257"/>
        <v>89</v>
      </c>
      <c r="Y4133">
        <f>SUMIF(货件明细!K:K,F4133,货件明细!I:I)</f>
        <v>0</v>
      </c>
      <c r="Z4133">
        <f t="shared" si="258"/>
        <v>20.35</v>
      </c>
      <c r="AA4133">
        <f>SUMIF(货件明细!K:K,F4133,货件明细!J:J)</f>
        <v>0</v>
      </c>
      <c r="AB4133">
        <f t="shared" si="259"/>
        <v>1</v>
      </c>
    </row>
    <row r="4134" spans="1:28">
      <c r="A4134">
        <v>2025</v>
      </c>
      <c r="B4134">
        <v>7</v>
      </c>
      <c r="C4134">
        <v>27</v>
      </c>
      <c r="D4134" s="4">
        <v>45843</v>
      </c>
      <c r="E4134" t="s">
        <v>28</v>
      </c>
      <c r="F4134" t="s">
        <v>4292</v>
      </c>
      <c r="G4134" t="s">
        <v>1517</v>
      </c>
      <c r="H4134" t="s">
        <v>71</v>
      </c>
      <c r="I4134" t="s">
        <v>145</v>
      </c>
      <c r="J4134" t="s">
        <v>45</v>
      </c>
      <c r="K4134" t="s">
        <v>45</v>
      </c>
      <c r="L4134" t="s">
        <v>46</v>
      </c>
      <c r="M4134" t="s">
        <v>47</v>
      </c>
      <c r="N4134" t="s">
        <v>48</v>
      </c>
      <c r="O4134">
        <v>20.35</v>
      </c>
      <c r="Q4134">
        <v>141.671428571429</v>
      </c>
      <c r="R4134">
        <v>141.671428571429</v>
      </c>
      <c r="S4134">
        <v>0</v>
      </c>
      <c r="T4134">
        <v>141.671428571429</v>
      </c>
      <c r="U4134">
        <v>89</v>
      </c>
      <c r="V4134">
        <f>SUMIF(货件明细!K:K,F4134,货件明细!AQ:AQ)</f>
        <v>0</v>
      </c>
      <c r="W4134">
        <f t="shared" si="256"/>
        <v>1</v>
      </c>
      <c r="X4134">
        <f t="shared" si="257"/>
        <v>89</v>
      </c>
      <c r="Y4134">
        <f>SUMIF(货件明细!K:K,F4134,货件明细!I:I)</f>
        <v>0</v>
      </c>
      <c r="Z4134">
        <f t="shared" si="258"/>
        <v>20.35</v>
      </c>
      <c r="AA4134">
        <f>SUMIF(货件明细!K:K,F4134,货件明细!J:J)</f>
        <v>0</v>
      </c>
      <c r="AB4134">
        <f t="shared" si="259"/>
        <v>1</v>
      </c>
    </row>
    <row r="4135" spans="1:28">
      <c r="A4135">
        <v>2025</v>
      </c>
      <c r="B4135">
        <v>7</v>
      </c>
      <c r="C4135">
        <v>27</v>
      </c>
      <c r="D4135" s="4">
        <v>45843</v>
      </c>
      <c r="E4135" t="s">
        <v>28</v>
      </c>
      <c r="F4135" t="s">
        <v>4293</v>
      </c>
      <c r="G4135" t="s">
        <v>50</v>
      </c>
      <c r="H4135" t="s">
        <v>31</v>
      </c>
      <c r="I4135" t="s">
        <v>145</v>
      </c>
      <c r="J4135" t="s">
        <v>45</v>
      </c>
      <c r="K4135" t="s">
        <v>100</v>
      </c>
      <c r="L4135" t="s">
        <v>46</v>
      </c>
      <c r="M4135" t="s">
        <v>2882</v>
      </c>
      <c r="N4135" t="s">
        <v>3135</v>
      </c>
      <c r="O4135">
        <v>20.35</v>
      </c>
      <c r="Q4135">
        <v>134.958333333333</v>
      </c>
      <c r="R4135">
        <v>134.958333333333</v>
      </c>
      <c r="S4135">
        <v>0</v>
      </c>
      <c r="T4135">
        <v>134.958333333333</v>
      </c>
      <c r="U4135">
        <v>89</v>
      </c>
      <c r="V4135">
        <f>SUMIF(货件明细!K:K,F4135,货件明细!AQ:AQ)</f>
        <v>0</v>
      </c>
      <c r="W4135">
        <f t="shared" si="256"/>
        <v>1</v>
      </c>
      <c r="X4135">
        <f t="shared" si="257"/>
        <v>89</v>
      </c>
      <c r="Y4135">
        <f>SUMIF(货件明细!K:K,F4135,货件明细!I:I)</f>
        <v>0</v>
      </c>
      <c r="Z4135">
        <f t="shared" si="258"/>
        <v>20.35</v>
      </c>
      <c r="AA4135">
        <f>SUMIF(货件明细!K:K,F4135,货件明细!J:J)</f>
        <v>0</v>
      </c>
      <c r="AB4135">
        <f t="shared" si="259"/>
        <v>1</v>
      </c>
    </row>
    <row r="4136" spans="1:28">
      <c r="A4136">
        <v>2025</v>
      </c>
      <c r="B4136">
        <v>7</v>
      </c>
      <c r="C4136">
        <v>27</v>
      </c>
      <c r="D4136" s="4">
        <v>45843</v>
      </c>
      <c r="E4136" t="s">
        <v>28</v>
      </c>
      <c r="F4136" t="s">
        <v>4294</v>
      </c>
      <c r="G4136" t="s">
        <v>882</v>
      </c>
      <c r="H4136" t="s">
        <v>71</v>
      </c>
      <c r="I4136" t="s">
        <v>145</v>
      </c>
      <c r="J4136" t="s">
        <v>45</v>
      </c>
      <c r="K4136" t="s">
        <v>45</v>
      </c>
      <c r="L4136" t="s">
        <v>46</v>
      </c>
      <c r="M4136" t="s">
        <v>47</v>
      </c>
      <c r="N4136" t="s">
        <v>48</v>
      </c>
      <c r="O4136">
        <v>20.35</v>
      </c>
      <c r="Q4136">
        <v>141.671428571429</v>
      </c>
      <c r="R4136">
        <v>141.671428571429</v>
      </c>
      <c r="S4136">
        <v>0</v>
      </c>
      <c r="T4136">
        <v>141.671428571429</v>
      </c>
      <c r="U4136">
        <v>89</v>
      </c>
      <c r="V4136">
        <f>SUMIF(货件明细!K:K,F4136,货件明细!AQ:AQ)</f>
        <v>0</v>
      </c>
      <c r="W4136">
        <f t="shared" si="256"/>
        <v>1</v>
      </c>
      <c r="X4136">
        <f t="shared" si="257"/>
        <v>89</v>
      </c>
      <c r="Y4136">
        <f>SUMIF(货件明细!K:K,F4136,货件明细!I:I)</f>
        <v>0</v>
      </c>
      <c r="Z4136">
        <f t="shared" si="258"/>
        <v>20.35</v>
      </c>
      <c r="AA4136">
        <f>SUMIF(货件明细!K:K,F4136,货件明细!J:J)</f>
        <v>0</v>
      </c>
      <c r="AB4136">
        <f t="shared" si="259"/>
        <v>1</v>
      </c>
    </row>
    <row r="4137" spans="1:28">
      <c r="A4137">
        <v>2025</v>
      </c>
      <c r="B4137">
        <v>7</v>
      </c>
      <c r="C4137">
        <v>27</v>
      </c>
      <c r="D4137" s="4">
        <v>45843</v>
      </c>
      <c r="E4137" t="s">
        <v>28</v>
      </c>
      <c r="F4137" t="s">
        <v>4295</v>
      </c>
      <c r="G4137" t="s">
        <v>54</v>
      </c>
      <c r="H4137" t="s">
        <v>31</v>
      </c>
      <c r="I4137" t="s">
        <v>41</v>
      </c>
      <c r="J4137" t="s">
        <v>45</v>
      </c>
      <c r="K4137" t="s">
        <v>100</v>
      </c>
      <c r="L4137" t="s">
        <v>46</v>
      </c>
      <c r="M4137" t="s">
        <v>47</v>
      </c>
      <c r="N4137" t="s">
        <v>101</v>
      </c>
      <c r="O4137">
        <v>36.15</v>
      </c>
      <c r="Q4137">
        <v>305.52</v>
      </c>
      <c r="R4137">
        <v>305.52</v>
      </c>
      <c r="S4137">
        <v>0</v>
      </c>
      <c r="T4137">
        <v>305.52</v>
      </c>
      <c r="U4137">
        <v>182</v>
      </c>
      <c r="V4137">
        <f>SUMIF(货件明细!K:K,F4137,货件明细!AQ:AQ)</f>
        <v>0</v>
      </c>
      <c r="W4137">
        <f t="shared" si="256"/>
        <v>1</v>
      </c>
      <c r="X4137">
        <f t="shared" si="257"/>
        <v>182</v>
      </c>
      <c r="Y4137">
        <f>SUMIF(货件明细!K:K,F4137,货件明细!I:I)</f>
        <v>0</v>
      </c>
      <c r="Z4137">
        <f t="shared" si="258"/>
        <v>36.15</v>
      </c>
      <c r="AA4137">
        <f>SUMIF(货件明细!K:K,F4137,货件明细!J:J)</f>
        <v>0</v>
      </c>
      <c r="AB4137">
        <f t="shared" si="259"/>
        <v>1</v>
      </c>
    </row>
    <row r="4138" spans="1:28">
      <c r="A4138">
        <v>2025</v>
      </c>
      <c r="B4138">
        <v>7</v>
      </c>
      <c r="C4138">
        <v>27</v>
      </c>
      <c r="D4138" s="4">
        <v>45843</v>
      </c>
      <c r="E4138" t="s">
        <v>28</v>
      </c>
      <c r="F4138" t="s">
        <v>4296</v>
      </c>
      <c r="G4138" t="s">
        <v>269</v>
      </c>
      <c r="H4138" t="s">
        <v>31</v>
      </c>
      <c r="I4138" t="s">
        <v>41</v>
      </c>
      <c r="J4138" t="s">
        <v>45</v>
      </c>
      <c r="K4138" t="s">
        <v>100</v>
      </c>
      <c r="L4138" t="s">
        <v>46</v>
      </c>
      <c r="M4138" t="s">
        <v>47</v>
      </c>
      <c r="N4138" t="s">
        <v>101</v>
      </c>
      <c r="O4138">
        <v>36.15</v>
      </c>
      <c r="Q4138">
        <v>349.6</v>
      </c>
      <c r="R4138">
        <v>349.6</v>
      </c>
      <c r="S4138">
        <v>0</v>
      </c>
      <c r="T4138">
        <v>349.6</v>
      </c>
      <c r="U4138">
        <v>182</v>
      </c>
      <c r="V4138">
        <f>SUMIF(货件明细!K:K,F4138,货件明细!AQ:AQ)</f>
        <v>0</v>
      </c>
      <c r="W4138">
        <f t="shared" si="256"/>
        <v>1</v>
      </c>
      <c r="X4138">
        <f t="shared" si="257"/>
        <v>182</v>
      </c>
      <c r="Y4138">
        <f>SUMIF(货件明细!K:K,F4138,货件明细!I:I)</f>
        <v>0</v>
      </c>
      <c r="Z4138">
        <f t="shared" si="258"/>
        <v>36.15</v>
      </c>
      <c r="AA4138">
        <f>SUMIF(货件明细!K:K,F4138,货件明细!J:J)</f>
        <v>0</v>
      </c>
      <c r="AB4138">
        <f t="shared" si="259"/>
        <v>1</v>
      </c>
    </row>
    <row r="4139" spans="1:28">
      <c r="A4139">
        <v>2025</v>
      </c>
      <c r="B4139">
        <v>7</v>
      </c>
      <c r="C4139">
        <v>27</v>
      </c>
      <c r="D4139" s="4">
        <v>45843</v>
      </c>
      <c r="E4139" t="s">
        <v>28</v>
      </c>
      <c r="F4139" t="s">
        <v>4297</v>
      </c>
      <c r="G4139" t="s">
        <v>64</v>
      </c>
      <c r="H4139" t="s">
        <v>44</v>
      </c>
      <c r="I4139" t="s">
        <v>41</v>
      </c>
      <c r="J4139" t="s">
        <v>45</v>
      </c>
      <c r="K4139" t="s">
        <v>45</v>
      </c>
      <c r="L4139" t="s">
        <v>46</v>
      </c>
      <c r="M4139" t="s">
        <v>47</v>
      </c>
      <c r="N4139" t="s">
        <v>48</v>
      </c>
      <c r="O4139">
        <v>36.15</v>
      </c>
      <c r="Q4139">
        <v>416</v>
      </c>
      <c r="R4139">
        <v>416</v>
      </c>
      <c r="S4139">
        <v>0</v>
      </c>
      <c r="T4139">
        <v>416</v>
      </c>
      <c r="U4139">
        <v>182</v>
      </c>
      <c r="V4139">
        <f>SUMIF(货件明细!K:K,F4139,货件明细!AQ:AQ)</f>
        <v>0</v>
      </c>
      <c r="W4139">
        <f t="shared" si="256"/>
        <v>1</v>
      </c>
      <c r="X4139">
        <f t="shared" si="257"/>
        <v>182</v>
      </c>
      <c r="Y4139">
        <f>SUMIF(货件明细!K:K,F4139,货件明细!I:I)</f>
        <v>0</v>
      </c>
      <c r="Z4139">
        <f t="shared" si="258"/>
        <v>36.15</v>
      </c>
      <c r="AA4139">
        <f>SUMIF(货件明细!K:K,F4139,货件明细!J:J)</f>
        <v>0</v>
      </c>
      <c r="AB4139">
        <f t="shared" si="259"/>
        <v>1</v>
      </c>
    </row>
    <row r="4140" spans="1:28">
      <c r="A4140">
        <v>2025</v>
      </c>
      <c r="B4140">
        <v>7</v>
      </c>
      <c r="C4140">
        <v>27</v>
      </c>
      <c r="D4140" s="4">
        <v>45843</v>
      </c>
      <c r="E4140" t="s">
        <v>28</v>
      </c>
      <c r="F4140" t="s">
        <v>4298</v>
      </c>
      <c r="G4140" t="s">
        <v>62</v>
      </c>
      <c r="H4140" t="s">
        <v>31</v>
      </c>
      <c r="I4140" t="s">
        <v>41</v>
      </c>
      <c r="J4140" t="s">
        <v>45</v>
      </c>
      <c r="K4140" t="s">
        <v>100</v>
      </c>
      <c r="L4140" t="s">
        <v>46</v>
      </c>
      <c r="M4140" t="s">
        <v>47</v>
      </c>
      <c r="N4140" t="s">
        <v>101</v>
      </c>
      <c r="O4140">
        <v>36.15</v>
      </c>
      <c r="Q4140">
        <v>305.52</v>
      </c>
      <c r="R4140">
        <v>305.52</v>
      </c>
      <c r="S4140">
        <v>0</v>
      </c>
      <c r="T4140">
        <v>305.52</v>
      </c>
      <c r="U4140">
        <v>182</v>
      </c>
      <c r="V4140">
        <f>SUMIF(货件明细!K:K,F4140,货件明细!AQ:AQ)</f>
        <v>0</v>
      </c>
      <c r="W4140">
        <f t="shared" si="256"/>
        <v>1</v>
      </c>
      <c r="X4140">
        <f t="shared" si="257"/>
        <v>182</v>
      </c>
      <c r="Y4140">
        <f>SUMIF(货件明细!K:K,F4140,货件明细!I:I)</f>
        <v>0</v>
      </c>
      <c r="Z4140">
        <f t="shared" si="258"/>
        <v>36.15</v>
      </c>
      <c r="AA4140">
        <f>SUMIF(货件明细!K:K,F4140,货件明细!J:J)</f>
        <v>0</v>
      </c>
      <c r="AB4140">
        <f t="shared" si="259"/>
        <v>1</v>
      </c>
    </row>
    <row r="4141" spans="1:28">
      <c r="A4141">
        <v>2025</v>
      </c>
      <c r="B4141">
        <v>7</v>
      </c>
      <c r="C4141">
        <v>27</v>
      </c>
      <c r="D4141" s="4">
        <v>45843</v>
      </c>
      <c r="E4141" t="s">
        <v>28</v>
      </c>
      <c r="F4141" t="s">
        <v>4299</v>
      </c>
      <c r="G4141" t="s">
        <v>1610</v>
      </c>
      <c r="H4141" t="s">
        <v>71</v>
      </c>
      <c r="I4141" t="s">
        <v>41</v>
      </c>
      <c r="J4141" t="s">
        <v>45</v>
      </c>
      <c r="K4141" t="s">
        <v>45</v>
      </c>
      <c r="L4141" t="s">
        <v>46</v>
      </c>
      <c r="M4141" t="s">
        <v>47</v>
      </c>
      <c r="N4141" t="s">
        <v>48</v>
      </c>
      <c r="O4141">
        <v>36.15</v>
      </c>
      <c r="Q4141">
        <v>337.6</v>
      </c>
      <c r="R4141">
        <v>337.6</v>
      </c>
      <c r="S4141">
        <v>0</v>
      </c>
      <c r="T4141">
        <v>337.6</v>
      </c>
      <c r="U4141">
        <v>182</v>
      </c>
      <c r="V4141">
        <f>SUMIF(货件明细!K:K,F4141,货件明细!AQ:AQ)</f>
        <v>0</v>
      </c>
      <c r="W4141">
        <f t="shared" si="256"/>
        <v>1</v>
      </c>
      <c r="X4141">
        <f t="shared" si="257"/>
        <v>182</v>
      </c>
      <c r="Y4141">
        <f>SUMIF(货件明细!K:K,F4141,货件明细!I:I)</f>
        <v>0</v>
      </c>
      <c r="Z4141">
        <f t="shared" si="258"/>
        <v>36.15</v>
      </c>
      <c r="AA4141">
        <f>SUMIF(货件明细!K:K,F4141,货件明细!J:J)</f>
        <v>0</v>
      </c>
      <c r="AB4141">
        <f t="shared" si="259"/>
        <v>1</v>
      </c>
    </row>
    <row r="4142" spans="1:28">
      <c r="A4142">
        <v>2025</v>
      </c>
      <c r="B4142">
        <v>7</v>
      </c>
      <c r="C4142">
        <v>27</v>
      </c>
      <c r="D4142" s="4">
        <v>45843</v>
      </c>
      <c r="E4142" t="s">
        <v>28</v>
      </c>
      <c r="F4142" t="s">
        <v>4300</v>
      </c>
      <c r="G4142" t="s">
        <v>269</v>
      </c>
      <c r="H4142" t="s">
        <v>31</v>
      </c>
      <c r="I4142" t="s">
        <v>41</v>
      </c>
      <c r="J4142" t="s">
        <v>100</v>
      </c>
      <c r="K4142" t="s">
        <v>100</v>
      </c>
      <c r="L4142" t="s">
        <v>46</v>
      </c>
      <c r="M4142" t="s">
        <v>47</v>
      </c>
      <c r="N4142" t="s">
        <v>101</v>
      </c>
      <c r="O4142">
        <v>59.5</v>
      </c>
      <c r="Q4142">
        <v>524.4</v>
      </c>
      <c r="R4142">
        <v>524.4</v>
      </c>
      <c r="S4142">
        <v>0</v>
      </c>
      <c r="T4142">
        <v>524.4</v>
      </c>
      <c r="U4142">
        <v>228</v>
      </c>
      <c r="V4142">
        <f>SUMIF(货件明细!K:K,F4142,货件明细!AQ:AQ)</f>
        <v>0</v>
      </c>
      <c r="W4142">
        <f t="shared" si="256"/>
        <v>1</v>
      </c>
      <c r="X4142">
        <f t="shared" si="257"/>
        <v>228</v>
      </c>
      <c r="Y4142">
        <f>SUMIF(货件明细!K:K,F4142,货件明细!I:I)</f>
        <v>0</v>
      </c>
      <c r="Z4142">
        <f t="shared" si="258"/>
        <v>59.5</v>
      </c>
      <c r="AA4142">
        <f>SUMIF(货件明细!K:K,F4142,货件明细!J:J)</f>
        <v>0</v>
      </c>
      <c r="AB4142">
        <f t="shared" si="259"/>
        <v>1</v>
      </c>
    </row>
    <row r="4143" spans="1:28">
      <c r="A4143">
        <v>2025</v>
      </c>
      <c r="B4143">
        <v>7</v>
      </c>
      <c r="C4143">
        <v>27</v>
      </c>
      <c r="D4143" s="4">
        <v>45843</v>
      </c>
      <c r="E4143" t="s">
        <v>28</v>
      </c>
      <c r="F4143" t="s">
        <v>4301</v>
      </c>
      <c r="G4143" t="s">
        <v>54</v>
      </c>
      <c r="H4143" t="s">
        <v>31</v>
      </c>
      <c r="I4143" t="s">
        <v>41</v>
      </c>
      <c r="J4143" t="s">
        <v>100</v>
      </c>
      <c r="K4143" t="s">
        <v>100</v>
      </c>
      <c r="L4143" t="s">
        <v>46</v>
      </c>
      <c r="M4143" t="s">
        <v>47</v>
      </c>
      <c r="N4143" t="s">
        <v>101</v>
      </c>
      <c r="O4143">
        <v>59.5</v>
      </c>
      <c r="Q4143">
        <v>458.28</v>
      </c>
      <c r="R4143">
        <v>458.28</v>
      </c>
      <c r="S4143">
        <v>0</v>
      </c>
      <c r="T4143">
        <v>458.28</v>
      </c>
      <c r="U4143">
        <v>228</v>
      </c>
      <c r="V4143">
        <f>SUMIF(货件明细!K:K,F4143,货件明细!AQ:AQ)</f>
        <v>0</v>
      </c>
      <c r="W4143">
        <f t="shared" si="256"/>
        <v>1</v>
      </c>
      <c r="X4143">
        <f t="shared" si="257"/>
        <v>228</v>
      </c>
      <c r="Y4143">
        <f>SUMIF(货件明细!K:K,F4143,货件明细!I:I)</f>
        <v>0</v>
      </c>
      <c r="Z4143">
        <f t="shared" si="258"/>
        <v>59.5</v>
      </c>
      <c r="AA4143">
        <f>SUMIF(货件明细!K:K,F4143,货件明细!J:J)</f>
        <v>0</v>
      </c>
      <c r="AB4143">
        <f t="shared" si="259"/>
        <v>1</v>
      </c>
    </row>
    <row r="4144" spans="1:28">
      <c r="A4144">
        <v>2025</v>
      </c>
      <c r="B4144">
        <v>7</v>
      </c>
      <c r="C4144">
        <v>27</v>
      </c>
      <c r="D4144" s="4">
        <v>45843</v>
      </c>
      <c r="E4144" t="s">
        <v>28</v>
      </c>
      <c r="F4144" t="s">
        <v>4302</v>
      </c>
      <c r="G4144" t="s">
        <v>64</v>
      </c>
      <c r="H4144" t="s">
        <v>44</v>
      </c>
      <c r="I4144" t="s">
        <v>41</v>
      </c>
      <c r="J4144" t="s">
        <v>100</v>
      </c>
      <c r="K4144" t="s">
        <v>58</v>
      </c>
      <c r="L4144" t="s">
        <v>46</v>
      </c>
      <c r="M4144" t="s">
        <v>47</v>
      </c>
      <c r="N4144" t="s">
        <v>75</v>
      </c>
      <c r="O4144">
        <v>59.5</v>
      </c>
      <c r="Q4144">
        <v>372.6</v>
      </c>
      <c r="R4144">
        <v>372.6</v>
      </c>
      <c r="S4144">
        <v>0</v>
      </c>
      <c r="T4144">
        <v>372.6</v>
      </c>
      <c r="U4144">
        <v>228</v>
      </c>
      <c r="V4144">
        <f>SUMIF(货件明细!K:K,F4144,货件明细!AQ:AQ)</f>
        <v>0</v>
      </c>
      <c r="W4144">
        <f t="shared" si="256"/>
        <v>1</v>
      </c>
      <c r="X4144">
        <f t="shared" si="257"/>
        <v>228</v>
      </c>
      <c r="Y4144">
        <f>SUMIF(货件明细!K:K,F4144,货件明细!I:I)</f>
        <v>0</v>
      </c>
      <c r="Z4144">
        <f t="shared" si="258"/>
        <v>59.5</v>
      </c>
      <c r="AA4144">
        <f>SUMIF(货件明细!K:K,F4144,货件明细!J:J)</f>
        <v>0</v>
      </c>
      <c r="AB4144">
        <f t="shared" si="259"/>
        <v>1</v>
      </c>
    </row>
    <row r="4145" spans="1:28">
      <c r="A4145">
        <v>2025</v>
      </c>
      <c r="B4145">
        <v>7</v>
      </c>
      <c r="C4145">
        <v>27</v>
      </c>
      <c r="D4145" s="4">
        <v>45843</v>
      </c>
      <c r="E4145" t="s">
        <v>28</v>
      </c>
      <c r="F4145" t="s">
        <v>4303</v>
      </c>
      <c r="G4145" t="s">
        <v>1610</v>
      </c>
      <c r="H4145" t="s">
        <v>71</v>
      </c>
      <c r="I4145" t="s">
        <v>41</v>
      </c>
      <c r="J4145" t="s">
        <v>100</v>
      </c>
      <c r="K4145" t="s">
        <v>58</v>
      </c>
      <c r="L4145" t="s">
        <v>46</v>
      </c>
      <c r="M4145" t="s">
        <v>47</v>
      </c>
      <c r="N4145" t="s">
        <v>107</v>
      </c>
      <c r="O4145">
        <v>59.5</v>
      </c>
      <c r="Q4145">
        <v>224.7</v>
      </c>
      <c r="R4145">
        <v>224.7</v>
      </c>
      <c r="S4145">
        <v>0</v>
      </c>
      <c r="T4145">
        <v>224.7</v>
      </c>
      <c r="U4145">
        <v>228</v>
      </c>
      <c r="V4145">
        <f>SUMIF(货件明细!K:K,F4145,货件明细!AQ:AQ)</f>
        <v>0</v>
      </c>
      <c r="W4145">
        <f t="shared" si="256"/>
        <v>1</v>
      </c>
      <c r="X4145">
        <f t="shared" si="257"/>
        <v>228</v>
      </c>
      <c r="Y4145">
        <f>SUMIF(货件明细!K:K,F4145,货件明细!I:I)</f>
        <v>0</v>
      </c>
      <c r="Z4145">
        <f t="shared" si="258"/>
        <v>59.5</v>
      </c>
      <c r="AA4145">
        <f>SUMIF(货件明细!K:K,F4145,货件明细!J:J)</f>
        <v>0</v>
      </c>
      <c r="AB4145">
        <f t="shared" si="259"/>
        <v>1</v>
      </c>
    </row>
    <row r="4146" spans="1:28">
      <c r="A4146">
        <v>2025</v>
      </c>
      <c r="B4146">
        <v>7</v>
      </c>
      <c r="C4146">
        <v>27</v>
      </c>
      <c r="D4146" s="4">
        <v>45843</v>
      </c>
      <c r="E4146" t="s">
        <v>28</v>
      </c>
      <c r="F4146" t="s">
        <v>4304</v>
      </c>
      <c r="G4146" t="s">
        <v>62</v>
      </c>
      <c r="H4146" t="s">
        <v>31</v>
      </c>
      <c r="I4146" t="s">
        <v>41</v>
      </c>
      <c r="J4146" t="s">
        <v>100</v>
      </c>
      <c r="K4146" t="s">
        <v>100</v>
      </c>
      <c r="L4146" t="s">
        <v>46</v>
      </c>
      <c r="M4146" t="s">
        <v>47</v>
      </c>
      <c r="N4146" t="s">
        <v>101</v>
      </c>
      <c r="O4146">
        <v>59.5</v>
      </c>
      <c r="Q4146">
        <v>458.28</v>
      </c>
      <c r="R4146">
        <v>458.28</v>
      </c>
      <c r="S4146">
        <v>0</v>
      </c>
      <c r="T4146">
        <v>458.28</v>
      </c>
      <c r="U4146">
        <v>228</v>
      </c>
      <c r="V4146">
        <f>SUMIF(货件明细!K:K,F4146,货件明细!AQ:AQ)</f>
        <v>0</v>
      </c>
      <c r="W4146">
        <f t="shared" si="256"/>
        <v>1</v>
      </c>
      <c r="X4146">
        <f t="shared" si="257"/>
        <v>228</v>
      </c>
      <c r="Y4146">
        <f>SUMIF(货件明细!K:K,F4146,货件明细!I:I)</f>
        <v>0</v>
      </c>
      <c r="Z4146">
        <f t="shared" si="258"/>
        <v>59.5</v>
      </c>
      <c r="AA4146">
        <f>SUMIF(货件明细!K:K,F4146,货件明细!J:J)</f>
        <v>0</v>
      </c>
      <c r="AB4146">
        <f t="shared" si="259"/>
        <v>1</v>
      </c>
    </row>
    <row r="4147" spans="1:28">
      <c r="A4147">
        <v>2025</v>
      </c>
      <c r="B4147">
        <v>7</v>
      </c>
      <c r="C4147">
        <v>27</v>
      </c>
      <c r="D4147" s="4">
        <v>45843</v>
      </c>
      <c r="E4147" t="s">
        <v>28</v>
      </c>
      <c r="F4147" t="s">
        <v>4305</v>
      </c>
      <c r="G4147" t="s">
        <v>74</v>
      </c>
      <c r="H4147" t="s">
        <v>44</v>
      </c>
      <c r="I4147" t="s">
        <v>32</v>
      </c>
      <c r="J4147" t="s">
        <v>45</v>
      </c>
      <c r="K4147" t="s">
        <v>45</v>
      </c>
      <c r="L4147" t="s">
        <v>46</v>
      </c>
      <c r="M4147" t="s">
        <v>47</v>
      </c>
      <c r="N4147" t="s">
        <v>48</v>
      </c>
      <c r="O4147">
        <v>42.85</v>
      </c>
      <c r="Q4147">
        <v>342.333333333333</v>
      </c>
      <c r="R4147">
        <v>342.333333333333</v>
      </c>
      <c r="S4147">
        <v>0</v>
      </c>
      <c r="T4147">
        <v>342.333333333333</v>
      </c>
      <c r="U4147">
        <v>149</v>
      </c>
      <c r="V4147">
        <f>SUMIF(货件明细!K:K,F4147,货件明细!AQ:AQ)</f>
        <v>0</v>
      </c>
      <c r="W4147">
        <f t="shared" si="256"/>
        <v>1</v>
      </c>
      <c r="X4147">
        <f t="shared" si="257"/>
        <v>149</v>
      </c>
      <c r="Y4147">
        <f>SUMIF(货件明细!K:K,F4147,货件明细!I:I)</f>
        <v>0</v>
      </c>
      <c r="Z4147">
        <f t="shared" si="258"/>
        <v>42.85</v>
      </c>
      <c r="AA4147">
        <f>SUMIF(货件明细!K:K,F4147,货件明细!J:J)</f>
        <v>0</v>
      </c>
      <c r="AB4147">
        <f t="shared" si="259"/>
        <v>1</v>
      </c>
    </row>
    <row r="4148" spans="1:28">
      <c r="A4148">
        <v>2025</v>
      </c>
      <c r="B4148">
        <v>7</v>
      </c>
      <c r="C4148">
        <v>27</v>
      </c>
      <c r="D4148" s="4">
        <v>45843</v>
      </c>
      <c r="E4148" t="s">
        <v>28</v>
      </c>
      <c r="F4148" t="s">
        <v>4306</v>
      </c>
      <c r="G4148" t="s">
        <v>56</v>
      </c>
      <c r="H4148" t="s">
        <v>44</v>
      </c>
      <c r="I4148" t="s">
        <v>32</v>
      </c>
      <c r="J4148" t="s">
        <v>45</v>
      </c>
      <c r="K4148" t="s">
        <v>45</v>
      </c>
      <c r="L4148" t="s">
        <v>46</v>
      </c>
      <c r="M4148" t="s">
        <v>47</v>
      </c>
      <c r="N4148" t="s">
        <v>48</v>
      </c>
      <c r="O4148">
        <v>43.27</v>
      </c>
      <c r="Q4148">
        <v>349.142857142857</v>
      </c>
      <c r="R4148">
        <v>349.142857142857</v>
      </c>
      <c r="S4148">
        <v>0</v>
      </c>
      <c r="T4148">
        <v>349.142857142857</v>
      </c>
      <c r="U4148">
        <v>149</v>
      </c>
      <c r="V4148">
        <f>SUMIF(货件明细!K:K,F4148,货件明细!AQ:AQ)</f>
        <v>0</v>
      </c>
      <c r="W4148">
        <f t="shared" si="256"/>
        <v>1</v>
      </c>
      <c r="X4148">
        <f t="shared" si="257"/>
        <v>149</v>
      </c>
      <c r="Y4148">
        <f>SUMIF(货件明细!K:K,F4148,货件明细!I:I)</f>
        <v>0</v>
      </c>
      <c r="Z4148">
        <f t="shared" si="258"/>
        <v>43.27</v>
      </c>
      <c r="AA4148">
        <f>SUMIF(货件明细!K:K,F4148,货件明细!J:J)</f>
        <v>0</v>
      </c>
      <c r="AB4148">
        <f t="shared" si="259"/>
        <v>1</v>
      </c>
    </row>
    <row r="4149" spans="1:28">
      <c r="A4149">
        <v>2025</v>
      </c>
      <c r="B4149">
        <v>7</v>
      </c>
      <c r="C4149">
        <v>27</v>
      </c>
      <c r="D4149" s="4">
        <v>45843</v>
      </c>
      <c r="E4149" t="s">
        <v>28</v>
      </c>
      <c r="F4149" t="s">
        <v>4307</v>
      </c>
      <c r="G4149" t="s">
        <v>882</v>
      </c>
      <c r="H4149" t="s">
        <v>71</v>
      </c>
      <c r="I4149" t="s">
        <v>32</v>
      </c>
      <c r="J4149" t="s">
        <v>45</v>
      </c>
      <c r="K4149" t="s">
        <v>45</v>
      </c>
      <c r="L4149" t="s">
        <v>46</v>
      </c>
      <c r="M4149" t="s">
        <v>47</v>
      </c>
      <c r="N4149" t="s">
        <v>48</v>
      </c>
      <c r="O4149">
        <v>43.27</v>
      </c>
      <c r="Q4149">
        <v>283.342857142857</v>
      </c>
      <c r="R4149">
        <v>283.342857142857</v>
      </c>
      <c r="S4149">
        <v>0</v>
      </c>
      <c r="T4149">
        <v>283.342857142857</v>
      </c>
      <c r="U4149">
        <v>149</v>
      </c>
      <c r="V4149">
        <f>SUMIF(货件明细!K:K,F4149,货件明细!AQ:AQ)</f>
        <v>0</v>
      </c>
      <c r="W4149">
        <f t="shared" si="256"/>
        <v>1</v>
      </c>
      <c r="X4149">
        <f t="shared" si="257"/>
        <v>149</v>
      </c>
      <c r="Y4149">
        <f>SUMIF(货件明细!K:K,F4149,货件明细!I:I)</f>
        <v>0</v>
      </c>
      <c r="Z4149">
        <f t="shared" si="258"/>
        <v>43.27</v>
      </c>
      <c r="AA4149">
        <f>SUMIF(货件明细!K:K,F4149,货件明细!J:J)</f>
        <v>0</v>
      </c>
      <c r="AB4149">
        <f t="shared" si="259"/>
        <v>1</v>
      </c>
    </row>
    <row r="4150" spans="1:28">
      <c r="A4150">
        <v>2025</v>
      </c>
      <c r="B4150">
        <v>7</v>
      </c>
      <c r="C4150">
        <v>27</v>
      </c>
      <c r="D4150" s="4">
        <v>45843</v>
      </c>
      <c r="E4150" t="s">
        <v>28</v>
      </c>
      <c r="F4150" t="s">
        <v>4308</v>
      </c>
      <c r="G4150" t="s">
        <v>50</v>
      </c>
      <c r="H4150" t="s">
        <v>31</v>
      </c>
      <c r="I4150" t="s">
        <v>32</v>
      </c>
      <c r="J4150" t="s">
        <v>45</v>
      </c>
      <c r="K4150" t="s">
        <v>100</v>
      </c>
      <c r="L4150" t="s">
        <v>46</v>
      </c>
      <c r="M4150" t="s">
        <v>2882</v>
      </c>
      <c r="N4150" t="s">
        <v>3135</v>
      </c>
      <c r="O4150">
        <v>43.27</v>
      </c>
      <c r="Q4150">
        <v>269.916666666667</v>
      </c>
      <c r="R4150">
        <v>269.916666666667</v>
      </c>
      <c r="S4150">
        <v>0</v>
      </c>
      <c r="T4150">
        <v>269.916666666667</v>
      </c>
      <c r="U4150">
        <v>149</v>
      </c>
      <c r="V4150">
        <f>SUMIF(货件明细!K:K,F4150,货件明细!AQ:AQ)</f>
        <v>0</v>
      </c>
      <c r="W4150">
        <f t="shared" si="256"/>
        <v>1</v>
      </c>
      <c r="X4150">
        <f t="shared" si="257"/>
        <v>149</v>
      </c>
      <c r="Y4150">
        <f>SUMIF(货件明细!K:K,F4150,货件明细!I:I)</f>
        <v>0</v>
      </c>
      <c r="Z4150">
        <f t="shared" si="258"/>
        <v>43.27</v>
      </c>
      <c r="AA4150">
        <f>SUMIF(货件明细!K:K,F4150,货件明细!J:J)</f>
        <v>0</v>
      </c>
      <c r="AB4150">
        <f t="shared" si="259"/>
        <v>1</v>
      </c>
    </row>
    <row r="4151" spans="1:28">
      <c r="A4151">
        <v>2025</v>
      </c>
      <c r="B4151">
        <v>7</v>
      </c>
      <c r="C4151">
        <v>27</v>
      </c>
      <c r="D4151" s="4">
        <v>45843</v>
      </c>
      <c r="E4151" t="s">
        <v>28</v>
      </c>
      <c r="F4151" t="s">
        <v>4309</v>
      </c>
      <c r="G4151" t="s">
        <v>1517</v>
      </c>
      <c r="H4151" t="s">
        <v>71</v>
      </c>
      <c r="I4151" t="s">
        <v>32</v>
      </c>
      <c r="J4151" t="s">
        <v>45</v>
      </c>
      <c r="K4151" t="s">
        <v>45</v>
      </c>
      <c r="L4151" t="s">
        <v>46</v>
      </c>
      <c r="M4151" t="s">
        <v>47</v>
      </c>
      <c r="N4151" t="s">
        <v>48</v>
      </c>
      <c r="O4151">
        <v>43.27</v>
      </c>
      <c r="Q4151">
        <v>283.342857142857</v>
      </c>
      <c r="R4151">
        <v>283.342857142857</v>
      </c>
      <c r="S4151">
        <v>0</v>
      </c>
      <c r="T4151">
        <v>283.342857142857</v>
      </c>
      <c r="U4151">
        <v>149</v>
      </c>
      <c r="V4151">
        <f>SUMIF(货件明细!K:K,F4151,货件明细!AQ:AQ)</f>
        <v>0</v>
      </c>
      <c r="W4151">
        <f t="shared" si="256"/>
        <v>1</v>
      </c>
      <c r="X4151">
        <f t="shared" si="257"/>
        <v>149</v>
      </c>
      <c r="Y4151">
        <f>SUMIF(货件明细!K:K,F4151,货件明细!I:I)</f>
        <v>0</v>
      </c>
      <c r="Z4151">
        <f t="shared" si="258"/>
        <v>43.27</v>
      </c>
      <c r="AA4151">
        <f>SUMIF(货件明细!K:K,F4151,货件明细!J:J)</f>
        <v>0</v>
      </c>
      <c r="AB4151">
        <f t="shared" si="259"/>
        <v>1</v>
      </c>
    </row>
    <row r="4152" spans="1:28">
      <c r="A4152">
        <v>2025</v>
      </c>
      <c r="B4152">
        <v>7</v>
      </c>
      <c r="C4152">
        <v>27</v>
      </c>
      <c r="D4152" s="4">
        <v>45843</v>
      </c>
      <c r="E4152" t="s">
        <v>28</v>
      </c>
      <c r="F4152" t="s">
        <v>4310</v>
      </c>
      <c r="G4152" t="s">
        <v>275</v>
      </c>
      <c r="H4152" t="s">
        <v>31</v>
      </c>
      <c r="I4152" t="s">
        <v>80</v>
      </c>
      <c r="J4152" t="s">
        <v>33</v>
      </c>
      <c r="K4152" t="s">
        <v>33</v>
      </c>
      <c r="L4152" t="s">
        <v>34</v>
      </c>
      <c r="M4152" t="s">
        <v>2856</v>
      </c>
      <c r="N4152" t="s">
        <v>272</v>
      </c>
      <c r="O4152">
        <v>10.6</v>
      </c>
      <c r="Q4152">
        <v>583</v>
      </c>
      <c r="R4152">
        <v>665.5</v>
      </c>
      <c r="S4152">
        <v>116.608</v>
      </c>
      <c r="T4152">
        <v>782.108</v>
      </c>
      <c r="U4152">
        <v>100</v>
      </c>
      <c r="V4152">
        <f>SUMIF(货件明细!K:K,F4152,货件明细!AQ:AQ)</f>
        <v>0</v>
      </c>
      <c r="W4152">
        <f t="shared" si="256"/>
        <v>1</v>
      </c>
      <c r="X4152">
        <f t="shared" si="257"/>
        <v>100</v>
      </c>
      <c r="Y4152">
        <f>SUMIF(货件明细!K:K,F4152,货件明细!I:I)</f>
        <v>0</v>
      </c>
      <c r="Z4152">
        <f t="shared" si="258"/>
        <v>10.6</v>
      </c>
      <c r="AA4152">
        <f>SUMIF(货件明细!K:K,F4152,货件明细!J:J)</f>
        <v>0</v>
      </c>
      <c r="AB4152">
        <f t="shared" si="259"/>
        <v>1</v>
      </c>
    </row>
    <row r="4153" spans="1:28">
      <c r="A4153">
        <v>2025</v>
      </c>
      <c r="B4153">
        <v>7</v>
      </c>
      <c r="C4153">
        <v>27</v>
      </c>
      <c r="D4153" s="4">
        <v>45843</v>
      </c>
      <c r="E4153" t="s">
        <v>28</v>
      </c>
      <c r="F4153" t="s">
        <v>4311</v>
      </c>
      <c r="G4153" t="s">
        <v>275</v>
      </c>
      <c r="H4153" t="s">
        <v>31</v>
      </c>
      <c r="I4153" t="s">
        <v>57</v>
      </c>
      <c r="J4153" t="s">
        <v>33</v>
      </c>
      <c r="K4153" t="s">
        <v>33</v>
      </c>
      <c r="L4153" t="s">
        <v>34</v>
      </c>
      <c r="M4153" t="s">
        <v>2856</v>
      </c>
      <c r="N4153" t="s">
        <v>272</v>
      </c>
      <c r="O4153">
        <v>14.7</v>
      </c>
      <c r="Q4153">
        <v>795</v>
      </c>
      <c r="R4153">
        <v>877.5</v>
      </c>
      <c r="S4153">
        <v>204.064</v>
      </c>
      <c r="T4153">
        <v>1081.564</v>
      </c>
      <c r="U4153">
        <v>175</v>
      </c>
      <c r="V4153">
        <f>SUMIF(货件明细!K:K,F4153,货件明细!AQ:AQ)</f>
        <v>0</v>
      </c>
      <c r="W4153">
        <f t="shared" si="256"/>
        <v>1</v>
      </c>
      <c r="X4153">
        <f t="shared" si="257"/>
        <v>175</v>
      </c>
      <c r="Y4153">
        <f>SUMIF(货件明细!K:K,F4153,货件明细!I:I)</f>
        <v>0</v>
      </c>
      <c r="Z4153">
        <f t="shared" si="258"/>
        <v>14.7</v>
      </c>
      <c r="AA4153">
        <f>SUMIF(货件明细!K:K,F4153,货件明细!J:J)</f>
        <v>0</v>
      </c>
      <c r="AB4153">
        <f t="shared" si="259"/>
        <v>1</v>
      </c>
    </row>
    <row r="4154" spans="1:28">
      <c r="A4154">
        <v>2025</v>
      </c>
      <c r="B4154">
        <v>7</v>
      </c>
      <c r="C4154">
        <v>28</v>
      </c>
      <c r="D4154" s="4">
        <v>45845</v>
      </c>
      <c r="E4154" t="s">
        <v>28</v>
      </c>
      <c r="F4154" t="s">
        <v>4312</v>
      </c>
      <c r="G4154" t="s">
        <v>74</v>
      </c>
      <c r="H4154" t="s">
        <v>44</v>
      </c>
      <c r="I4154" t="s">
        <v>145</v>
      </c>
      <c r="J4154" t="s">
        <v>1452</v>
      </c>
      <c r="K4154" t="s">
        <v>1452</v>
      </c>
      <c r="L4154" t="s">
        <v>46</v>
      </c>
      <c r="M4154" t="s">
        <v>65</v>
      </c>
      <c r="N4154" t="s">
        <v>1992</v>
      </c>
      <c r="O4154">
        <v>20.2</v>
      </c>
      <c r="Q4154">
        <v>274</v>
      </c>
      <c r="R4154">
        <v>294</v>
      </c>
      <c r="S4154">
        <v>0</v>
      </c>
      <c r="T4154">
        <v>294</v>
      </c>
      <c r="U4154">
        <v>103</v>
      </c>
      <c r="V4154">
        <f>SUMIF(货件明细!K:K,F4154,货件明细!AQ:AQ)</f>
        <v>0</v>
      </c>
      <c r="W4154">
        <f t="shared" si="256"/>
        <v>1</v>
      </c>
      <c r="X4154">
        <f t="shared" si="257"/>
        <v>103</v>
      </c>
      <c r="Y4154">
        <f>SUMIF(货件明细!K:K,F4154,货件明细!I:I)</f>
        <v>0</v>
      </c>
      <c r="Z4154">
        <f t="shared" si="258"/>
        <v>20.2</v>
      </c>
      <c r="AA4154">
        <f>SUMIF(货件明细!K:K,F4154,货件明细!J:J)</f>
        <v>0</v>
      </c>
      <c r="AB4154">
        <f t="shared" si="259"/>
        <v>1</v>
      </c>
    </row>
    <row r="4155" spans="1:28">
      <c r="A4155">
        <v>2025</v>
      </c>
      <c r="B4155">
        <v>7</v>
      </c>
      <c r="C4155">
        <v>28</v>
      </c>
      <c r="D4155" s="4">
        <v>45850</v>
      </c>
      <c r="E4155" t="s">
        <v>28</v>
      </c>
      <c r="F4155" t="s">
        <v>4313</v>
      </c>
      <c r="G4155" t="s">
        <v>56</v>
      </c>
      <c r="H4155" t="s">
        <v>44</v>
      </c>
      <c r="I4155" t="s">
        <v>145</v>
      </c>
      <c r="J4155" t="s">
        <v>1452</v>
      </c>
      <c r="K4155" t="s">
        <v>45</v>
      </c>
      <c r="L4155" t="s">
        <v>46</v>
      </c>
      <c r="M4155" t="s">
        <v>47</v>
      </c>
      <c r="N4155" t="s">
        <v>48</v>
      </c>
      <c r="O4155">
        <v>20.2</v>
      </c>
      <c r="Q4155">
        <v>216.75</v>
      </c>
      <c r="R4155">
        <v>216.75</v>
      </c>
      <c r="S4155">
        <v>0</v>
      </c>
      <c r="T4155">
        <v>216.75</v>
      </c>
      <c r="U4155">
        <v>103</v>
      </c>
      <c r="V4155">
        <f>SUMIF(货件明细!K:K,F4155,货件明细!AQ:AQ)</f>
        <v>0</v>
      </c>
      <c r="W4155">
        <f t="shared" si="256"/>
        <v>1</v>
      </c>
      <c r="X4155">
        <f t="shared" si="257"/>
        <v>103</v>
      </c>
      <c r="Y4155">
        <f>SUMIF(货件明细!K:K,F4155,货件明细!I:I)</f>
        <v>0</v>
      </c>
      <c r="Z4155">
        <f t="shared" si="258"/>
        <v>20.2</v>
      </c>
      <c r="AA4155">
        <f>SUMIF(货件明细!K:K,F4155,货件明细!J:J)</f>
        <v>0</v>
      </c>
      <c r="AB4155">
        <f t="shared" si="259"/>
        <v>1</v>
      </c>
    </row>
    <row r="4156" spans="1:28">
      <c r="A4156">
        <v>2025</v>
      </c>
      <c r="B4156">
        <v>7</v>
      </c>
      <c r="C4156">
        <v>28</v>
      </c>
      <c r="D4156" s="4">
        <v>45850</v>
      </c>
      <c r="E4156" t="s">
        <v>28</v>
      </c>
      <c r="F4156" t="s">
        <v>4314</v>
      </c>
      <c r="G4156" t="s">
        <v>882</v>
      </c>
      <c r="H4156" t="s">
        <v>71</v>
      </c>
      <c r="I4156" t="s">
        <v>145</v>
      </c>
      <c r="J4156" t="s">
        <v>1452</v>
      </c>
      <c r="K4156" t="s">
        <v>45</v>
      </c>
      <c r="L4156" t="s">
        <v>46</v>
      </c>
      <c r="M4156" t="s">
        <v>47</v>
      </c>
      <c r="N4156" t="s">
        <v>48</v>
      </c>
      <c r="O4156">
        <v>20.2</v>
      </c>
      <c r="Q4156">
        <v>185.4</v>
      </c>
      <c r="R4156">
        <v>185.4</v>
      </c>
      <c r="S4156">
        <v>0</v>
      </c>
      <c r="T4156">
        <v>185.4</v>
      </c>
      <c r="U4156">
        <v>103</v>
      </c>
      <c r="V4156">
        <f>SUMIF(货件明细!K:K,F4156,货件明细!AQ:AQ)</f>
        <v>0</v>
      </c>
      <c r="W4156">
        <f t="shared" si="256"/>
        <v>1</v>
      </c>
      <c r="X4156">
        <f t="shared" si="257"/>
        <v>103</v>
      </c>
      <c r="Y4156">
        <f>SUMIF(货件明细!K:K,F4156,货件明细!I:I)</f>
        <v>0</v>
      </c>
      <c r="Z4156">
        <f t="shared" si="258"/>
        <v>20.2</v>
      </c>
      <c r="AA4156">
        <f>SUMIF(货件明细!K:K,F4156,货件明细!J:J)</f>
        <v>0</v>
      </c>
      <c r="AB4156">
        <f t="shared" si="259"/>
        <v>1</v>
      </c>
    </row>
    <row r="4157" spans="1:28">
      <c r="A4157">
        <v>2025</v>
      </c>
      <c r="B4157">
        <v>7</v>
      </c>
      <c r="C4157">
        <v>28</v>
      </c>
      <c r="D4157" s="4">
        <v>45845</v>
      </c>
      <c r="E4157" t="s">
        <v>28</v>
      </c>
      <c r="F4157" t="s">
        <v>4315</v>
      </c>
      <c r="G4157" t="s">
        <v>1517</v>
      </c>
      <c r="H4157" t="s">
        <v>71</v>
      </c>
      <c r="I4157" t="s">
        <v>145</v>
      </c>
      <c r="J4157" t="s">
        <v>1452</v>
      </c>
      <c r="K4157" t="s">
        <v>1452</v>
      </c>
      <c r="L4157" t="s">
        <v>46</v>
      </c>
      <c r="M4157" t="s">
        <v>65</v>
      </c>
      <c r="N4157" t="s">
        <v>1992</v>
      </c>
      <c r="O4157">
        <v>20.2</v>
      </c>
      <c r="Q4157">
        <v>216</v>
      </c>
      <c r="R4157">
        <v>236</v>
      </c>
      <c r="S4157">
        <v>0</v>
      </c>
      <c r="T4157">
        <v>236</v>
      </c>
      <c r="U4157">
        <v>103</v>
      </c>
      <c r="V4157">
        <f>SUMIF(货件明细!K:K,F4157,货件明细!AQ:AQ)</f>
        <v>0</v>
      </c>
      <c r="W4157">
        <f t="shared" si="256"/>
        <v>1</v>
      </c>
      <c r="X4157">
        <f t="shared" si="257"/>
        <v>103</v>
      </c>
      <c r="Y4157">
        <f>SUMIF(货件明细!K:K,F4157,货件明细!I:I)</f>
        <v>0</v>
      </c>
      <c r="Z4157">
        <f t="shared" si="258"/>
        <v>20.2</v>
      </c>
      <c r="AA4157">
        <f>SUMIF(货件明细!K:K,F4157,货件明细!J:J)</f>
        <v>0</v>
      </c>
      <c r="AB4157">
        <f t="shared" si="259"/>
        <v>1</v>
      </c>
    </row>
    <row r="4158" spans="1:28">
      <c r="A4158">
        <v>2025</v>
      </c>
      <c r="B4158">
        <v>7</v>
      </c>
      <c r="C4158">
        <v>28</v>
      </c>
      <c r="D4158" s="4">
        <v>45845</v>
      </c>
      <c r="E4158" t="s">
        <v>28</v>
      </c>
      <c r="F4158" t="s">
        <v>4316</v>
      </c>
      <c r="G4158" t="s">
        <v>50</v>
      </c>
      <c r="H4158" t="s">
        <v>31</v>
      </c>
      <c r="I4158" t="s">
        <v>145</v>
      </c>
      <c r="J4158" t="s">
        <v>1452</v>
      </c>
      <c r="K4158" t="s">
        <v>1452</v>
      </c>
      <c r="L4158" t="s">
        <v>46</v>
      </c>
      <c r="M4158" t="s">
        <v>65</v>
      </c>
      <c r="N4158" t="s">
        <v>1992</v>
      </c>
      <c r="O4158">
        <v>20.2</v>
      </c>
      <c r="Q4158">
        <v>284</v>
      </c>
      <c r="R4158">
        <v>304</v>
      </c>
      <c r="S4158">
        <v>0</v>
      </c>
      <c r="T4158">
        <v>304</v>
      </c>
      <c r="U4158">
        <v>103</v>
      </c>
      <c r="V4158">
        <f>SUMIF(货件明细!K:K,F4158,货件明细!AQ:AQ)</f>
        <v>0</v>
      </c>
      <c r="W4158">
        <f t="shared" si="256"/>
        <v>1</v>
      </c>
      <c r="X4158">
        <f t="shared" si="257"/>
        <v>103</v>
      </c>
      <c r="Y4158">
        <f>SUMIF(货件明细!K:K,F4158,货件明细!I:I)</f>
        <v>0</v>
      </c>
      <c r="Z4158">
        <f t="shared" si="258"/>
        <v>20.2</v>
      </c>
      <c r="AA4158">
        <f>SUMIF(货件明细!K:K,F4158,货件明细!J:J)</f>
        <v>0</v>
      </c>
      <c r="AB4158">
        <f t="shared" si="259"/>
        <v>1</v>
      </c>
    </row>
    <row r="4159" spans="1:28">
      <c r="A4159">
        <v>2025</v>
      </c>
      <c r="B4159">
        <v>7</v>
      </c>
      <c r="C4159">
        <v>28</v>
      </c>
      <c r="D4159" s="4">
        <v>45845</v>
      </c>
      <c r="E4159" t="s">
        <v>28</v>
      </c>
      <c r="F4159" t="s">
        <v>4317</v>
      </c>
      <c r="G4159" t="s">
        <v>54</v>
      </c>
      <c r="H4159" t="s">
        <v>31</v>
      </c>
      <c r="I4159" t="s">
        <v>57</v>
      </c>
      <c r="J4159" t="s">
        <v>1452</v>
      </c>
      <c r="K4159" t="s">
        <v>1452</v>
      </c>
      <c r="L4159" t="s">
        <v>46</v>
      </c>
      <c r="M4159" t="s">
        <v>65</v>
      </c>
      <c r="N4159" t="s">
        <v>1992</v>
      </c>
      <c r="O4159">
        <v>11.8</v>
      </c>
      <c r="Q4159">
        <v>151.8</v>
      </c>
      <c r="R4159">
        <v>151.8</v>
      </c>
      <c r="S4159">
        <v>0</v>
      </c>
      <c r="T4159">
        <v>151.8</v>
      </c>
      <c r="U4159">
        <v>100</v>
      </c>
      <c r="V4159">
        <f>SUMIF(货件明细!K:K,F4159,货件明细!AQ:AQ)</f>
        <v>0</v>
      </c>
      <c r="W4159">
        <f t="shared" si="256"/>
        <v>1</v>
      </c>
      <c r="X4159">
        <f t="shared" si="257"/>
        <v>100</v>
      </c>
      <c r="Y4159">
        <f>SUMIF(货件明细!K:K,F4159,货件明细!I:I)</f>
        <v>0</v>
      </c>
      <c r="Z4159">
        <f t="shared" si="258"/>
        <v>11.8</v>
      </c>
      <c r="AA4159">
        <f>SUMIF(货件明细!K:K,F4159,货件明细!J:J)</f>
        <v>0</v>
      </c>
      <c r="AB4159">
        <f t="shared" si="259"/>
        <v>1</v>
      </c>
    </row>
    <row r="4160" spans="1:28">
      <c r="A4160">
        <v>2025</v>
      </c>
      <c r="B4160">
        <v>7</v>
      </c>
      <c r="C4160">
        <v>28</v>
      </c>
      <c r="D4160" s="4">
        <v>45850</v>
      </c>
      <c r="E4160" t="s">
        <v>28</v>
      </c>
      <c r="F4160" t="s">
        <v>4318</v>
      </c>
      <c r="G4160" t="s">
        <v>114</v>
      </c>
      <c r="H4160" t="s">
        <v>44</v>
      </c>
      <c r="I4160" t="s">
        <v>57</v>
      </c>
      <c r="J4160" t="s">
        <v>1452</v>
      </c>
      <c r="K4160" t="s">
        <v>45</v>
      </c>
      <c r="L4160" t="s">
        <v>46</v>
      </c>
      <c r="M4160" t="s">
        <v>47</v>
      </c>
      <c r="N4160" t="s">
        <v>48</v>
      </c>
      <c r="O4160">
        <v>11.8</v>
      </c>
      <c r="Q4160">
        <v>178.5</v>
      </c>
      <c r="R4160">
        <v>178.5</v>
      </c>
      <c r="S4160">
        <v>0</v>
      </c>
      <c r="T4160">
        <v>178.5</v>
      </c>
      <c r="U4160">
        <v>100</v>
      </c>
      <c r="V4160">
        <f>SUMIF(货件明细!K:K,F4160,货件明细!AQ:AQ)</f>
        <v>0</v>
      </c>
      <c r="W4160">
        <f t="shared" si="256"/>
        <v>1</v>
      </c>
      <c r="X4160">
        <f t="shared" si="257"/>
        <v>100</v>
      </c>
      <c r="Y4160">
        <f>SUMIF(货件明细!K:K,F4160,货件明细!I:I)</f>
        <v>0</v>
      </c>
      <c r="Z4160">
        <f t="shared" si="258"/>
        <v>11.8</v>
      </c>
      <c r="AA4160">
        <f>SUMIF(货件明细!K:K,F4160,货件明细!J:J)</f>
        <v>0</v>
      </c>
      <c r="AB4160">
        <f t="shared" si="259"/>
        <v>1</v>
      </c>
    </row>
    <row r="4161" spans="1:28">
      <c r="A4161">
        <v>2025</v>
      </c>
      <c r="B4161">
        <v>7</v>
      </c>
      <c r="C4161">
        <v>28</v>
      </c>
      <c r="D4161" s="4">
        <v>45845</v>
      </c>
      <c r="E4161" t="s">
        <v>28</v>
      </c>
      <c r="F4161" t="s">
        <v>4319</v>
      </c>
      <c r="G4161" t="s">
        <v>267</v>
      </c>
      <c r="H4161" t="s">
        <v>71</v>
      </c>
      <c r="I4161" t="s">
        <v>57</v>
      </c>
      <c r="J4161" t="s">
        <v>1452</v>
      </c>
      <c r="K4161" t="s">
        <v>1452</v>
      </c>
      <c r="L4161" t="s">
        <v>46</v>
      </c>
      <c r="M4161" t="s">
        <v>65</v>
      </c>
      <c r="N4161" t="s">
        <v>1992</v>
      </c>
      <c r="O4161">
        <v>11.8</v>
      </c>
      <c r="Q4161">
        <v>126.5</v>
      </c>
      <c r="R4161">
        <v>126.5</v>
      </c>
      <c r="S4161">
        <v>0</v>
      </c>
      <c r="T4161">
        <v>126.5</v>
      </c>
      <c r="U4161">
        <v>100</v>
      </c>
      <c r="V4161">
        <f>SUMIF(货件明细!K:K,F4161,货件明细!AQ:AQ)</f>
        <v>0</v>
      </c>
      <c r="W4161">
        <f t="shared" si="256"/>
        <v>1</v>
      </c>
      <c r="X4161">
        <f t="shared" si="257"/>
        <v>100</v>
      </c>
      <c r="Y4161">
        <f>SUMIF(货件明细!K:K,F4161,货件明细!I:I)</f>
        <v>0</v>
      </c>
      <c r="Z4161">
        <f t="shared" si="258"/>
        <v>11.8</v>
      </c>
      <c r="AA4161">
        <f>SUMIF(货件明细!K:K,F4161,货件明细!J:J)</f>
        <v>0</v>
      </c>
      <c r="AB4161">
        <f t="shared" si="259"/>
        <v>1</v>
      </c>
    </row>
    <row r="4162" spans="1:28">
      <c r="A4162">
        <v>2025</v>
      </c>
      <c r="B4162">
        <v>7</v>
      </c>
      <c r="C4162">
        <v>28</v>
      </c>
      <c r="D4162" s="4">
        <v>45845</v>
      </c>
      <c r="E4162" t="s">
        <v>28</v>
      </c>
      <c r="F4162" t="s">
        <v>4320</v>
      </c>
      <c r="G4162" t="s">
        <v>1563</v>
      </c>
      <c r="H4162" t="s">
        <v>71</v>
      </c>
      <c r="I4162" t="s">
        <v>57</v>
      </c>
      <c r="J4162" t="s">
        <v>1452</v>
      </c>
      <c r="K4162" t="s">
        <v>1452</v>
      </c>
      <c r="L4162" t="s">
        <v>46</v>
      </c>
      <c r="M4162" t="s">
        <v>65</v>
      </c>
      <c r="N4162" t="s">
        <v>1992</v>
      </c>
      <c r="O4162">
        <v>23.6</v>
      </c>
      <c r="Q4162">
        <v>234.6</v>
      </c>
      <c r="R4162">
        <v>234.6</v>
      </c>
      <c r="S4162">
        <v>0</v>
      </c>
      <c r="T4162">
        <v>234.6</v>
      </c>
      <c r="U4162">
        <v>200</v>
      </c>
      <c r="V4162">
        <f>SUMIF(货件明细!K:K,F4162,货件明细!AQ:AQ)</f>
        <v>0</v>
      </c>
      <c r="W4162">
        <f t="shared" ref="W4162:W4225" si="260">IF(V4162=U4162,0,1)</f>
        <v>1</v>
      </c>
      <c r="X4162">
        <f t="shared" ref="X4162:X4225" si="261">U4162</f>
        <v>200</v>
      </c>
      <c r="Y4162">
        <f>SUMIF(货件明细!K:K,F4162,货件明细!I:I)</f>
        <v>0</v>
      </c>
      <c r="Z4162">
        <f t="shared" ref="Z4162:Z4225" si="262">O4162-Y4162</f>
        <v>23.6</v>
      </c>
      <c r="AA4162">
        <f>SUMIF(货件明细!K:K,F4162,货件明细!J:J)</f>
        <v>0</v>
      </c>
      <c r="AB4162">
        <f t="shared" ref="AB4162:AB4225" si="263">IF(T4162=AA4162,0,1)</f>
        <v>1</v>
      </c>
    </row>
    <row r="4163" spans="1:28">
      <c r="A4163">
        <v>2025</v>
      </c>
      <c r="B4163">
        <v>7</v>
      </c>
      <c r="C4163">
        <v>28</v>
      </c>
      <c r="D4163" s="4">
        <v>45845</v>
      </c>
      <c r="E4163" t="s">
        <v>28</v>
      </c>
      <c r="F4163" t="s">
        <v>4321</v>
      </c>
      <c r="G4163" t="s">
        <v>267</v>
      </c>
      <c r="H4163" t="s">
        <v>71</v>
      </c>
      <c r="I4163" t="s">
        <v>96</v>
      </c>
      <c r="J4163" t="s">
        <v>1452</v>
      </c>
      <c r="K4163" t="s">
        <v>1452</v>
      </c>
      <c r="L4163" t="s">
        <v>46</v>
      </c>
      <c r="M4163" t="s">
        <v>65</v>
      </c>
      <c r="N4163" t="s">
        <v>1992</v>
      </c>
      <c r="O4163">
        <v>19.05</v>
      </c>
      <c r="Q4163">
        <v>218.5</v>
      </c>
      <c r="R4163">
        <v>218.5</v>
      </c>
      <c r="S4163">
        <v>0</v>
      </c>
      <c r="T4163">
        <v>218.5</v>
      </c>
      <c r="U4163">
        <v>101</v>
      </c>
      <c r="V4163">
        <f>SUMIF(货件明细!K:K,F4163,货件明细!AQ:AQ)</f>
        <v>0</v>
      </c>
      <c r="W4163">
        <f t="shared" si="260"/>
        <v>1</v>
      </c>
      <c r="X4163">
        <f t="shared" si="261"/>
        <v>101</v>
      </c>
      <c r="Y4163">
        <f>SUMIF(货件明细!K:K,F4163,货件明细!I:I)</f>
        <v>0</v>
      </c>
      <c r="Z4163">
        <f t="shared" si="262"/>
        <v>19.05</v>
      </c>
      <c r="AA4163">
        <f>SUMIF(货件明细!K:K,F4163,货件明细!J:J)</f>
        <v>0</v>
      </c>
      <c r="AB4163">
        <f t="shared" si="263"/>
        <v>1</v>
      </c>
    </row>
    <row r="4164" spans="1:28">
      <c r="A4164">
        <v>2025</v>
      </c>
      <c r="B4164">
        <v>7</v>
      </c>
      <c r="C4164">
        <v>28</v>
      </c>
      <c r="D4164" s="4">
        <v>45845</v>
      </c>
      <c r="E4164" t="s">
        <v>28</v>
      </c>
      <c r="F4164" t="s">
        <v>4322</v>
      </c>
      <c r="G4164" t="s">
        <v>54</v>
      </c>
      <c r="H4164" t="s">
        <v>31</v>
      </c>
      <c r="I4164" t="s">
        <v>96</v>
      </c>
      <c r="J4164" t="s">
        <v>1452</v>
      </c>
      <c r="K4164" t="s">
        <v>1452</v>
      </c>
      <c r="L4164" t="s">
        <v>46</v>
      </c>
      <c r="M4164" t="s">
        <v>65</v>
      </c>
      <c r="N4164" t="s">
        <v>1992</v>
      </c>
      <c r="O4164">
        <v>19.05</v>
      </c>
      <c r="Q4164">
        <v>262.2</v>
      </c>
      <c r="R4164">
        <v>262.2</v>
      </c>
      <c r="S4164">
        <v>0</v>
      </c>
      <c r="T4164">
        <v>262.2</v>
      </c>
      <c r="U4164">
        <v>101</v>
      </c>
      <c r="V4164">
        <f>SUMIF(货件明细!K:K,F4164,货件明细!AQ:AQ)</f>
        <v>0</v>
      </c>
      <c r="W4164">
        <f t="shared" si="260"/>
        <v>1</v>
      </c>
      <c r="X4164">
        <f t="shared" si="261"/>
        <v>101</v>
      </c>
      <c r="Y4164">
        <f>SUMIF(货件明细!K:K,F4164,货件明细!I:I)</f>
        <v>0</v>
      </c>
      <c r="Z4164">
        <f t="shared" si="262"/>
        <v>19.05</v>
      </c>
      <c r="AA4164">
        <f>SUMIF(货件明细!K:K,F4164,货件明细!J:J)</f>
        <v>0</v>
      </c>
      <c r="AB4164">
        <f t="shared" si="263"/>
        <v>1</v>
      </c>
    </row>
    <row r="4165" spans="1:28">
      <c r="A4165">
        <v>2025</v>
      </c>
      <c r="B4165">
        <v>7</v>
      </c>
      <c r="C4165">
        <v>28</v>
      </c>
      <c r="D4165" s="4">
        <v>45845</v>
      </c>
      <c r="E4165" t="s">
        <v>28</v>
      </c>
      <c r="F4165" t="s">
        <v>4323</v>
      </c>
      <c r="G4165" t="s">
        <v>1563</v>
      </c>
      <c r="H4165" t="s">
        <v>71</v>
      </c>
      <c r="I4165" t="s">
        <v>96</v>
      </c>
      <c r="J4165" t="s">
        <v>1452</v>
      </c>
      <c r="K4165" t="s">
        <v>1452</v>
      </c>
      <c r="L4165" t="s">
        <v>46</v>
      </c>
      <c r="M4165" t="s">
        <v>65</v>
      </c>
      <c r="N4165" t="s">
        <v>1992</v>
      </c>
      <c r="O4165">
        <v>38.1</v>
      </c>
      <c r="Q4165">
        <v>387.6</v>
      </c>
      <c r="R4165">
        <v>387.6</v>
      </c>
      <c r="S4165">
        <v>0</v>
      </c>
      <c r="T4165">
        <v>387.6</v>
      </c>
      <c r="U4165">
        <v>202</v>
      </c>
      <c r="V4165">
        <f>SUMIF(货件明细!K:K,F4165,货件明细!AQ:AQ)</f>
        <v>0</v>
      </c>
      <c r="W4165">
        <f t="shared" si="260"/>
        <v>1</v>
      </c>
      <c r="X4165">
        <f t="shared" si="261"/>
        <v>202</v>
      </c>
      <c r="Y4165">
        <f>SUMIF(货件明细!K:K,F4165,货件明细!I:I)</f>
        <v>0</v>
      </c>
      <c r="Z4165">
        <f t="shared" si="262"/>
        <v>38.1</v>
      </c>
      <c r="AA4165">
        <f>SUMIF(货件明细!K:K,F4165,货件明细!J:J)</f>
        <v>0</v>
      </c>
      <c r="AB4165">
        <f t="shared" si="263"/>
        <v>1</v>
      </c>
    </row>
    <row r="4166" spans="1:28">
      <c r="A4166">
        <v>2025</v>
      </c>
      <c r="B4166">
        <v>7</v>
      </c>
      <c r="C4166">
        <v>28</v>
      </c>
      <c r="D4166" s="4">
        <v>45850</v>
      </c>
      <c r="E4166" t="s">
        <v>28</v>
      </c>
      <c r="F4166" t="s">
        <v>4324</v>
      </c>
      <c r="G4166" t="s">
        <v>114</v>
      </c>
      <c r="H4166" t="s">
        <v>44</v>
      </c>
      <c r="I4166" t="s">
        <v>96</v>
      </c>
      <c r="J4166" t="s">
        <v>1452</v>
      </c>
      <c r="K4166" t="s">
        <v>45</v>
      </c>
      <c r="L4166" t="s">
        <v>46</v>
      </c>
      <c r="M4166" t="s">
        <v>47</v>
      </c>
      <c r="N4166" t="s">
        <v>48</v>
      </c>
      <c r="O4166">
        <v>19.05</v>
      </c>
      <c r="Q4166">
        <v>178.5</v>
      </c>
      <c r="R4166">
        <v>178.5</v>
      </c>
      <c r="S4166">
        <v>0</v>
      </c>
      <c r="T4166">
        <v>178.5</v>
      </c>
      <c r="U4166">
        <v>101</v>
      </c>
      <c r="V4166">
        <f>SUMIF(货件明细!K:K,F4166,货件明细!AQ:AQ)</f>
        <v>0</v>
      </c>
      <c r="W4166">
        <f t="shared" si="260"/>
        <v>1</v>
      </c>
      <c r="X4166">
        <f t="shared" si="261"/>
        <v>101</v>
      </c>
      <c r="Y4166">
        <f>SUMIF(货件明细!K:K,F4166,货件明细!I:I)</f>
        <v>0</v>
      </c>
      <c r="Z4166">
        <f t="shared" si="262"/>
        <v>19.05</v>
      </c>
      <c r="AA4166">
        <f>SUMIF(货件明细!K:K,F4166,货件明细!J:J)</f>
        <v>0</v>
      </c>
      <c r="AB4166">
        <f t="shared" si="263"/>
        <v>1</v>
      </c>
    </row>
    <row r="4167" spans="1:28">
      <c r="A4167">
        <v>2025</v>
      </c>
      <c r="B4167">
        <v>7</v>
      </c>
      <c r="C4167">
        <v>28</v>
      </c>
      <c r="D4167" s="4">
        <v>45845</v>
      </c>
      <c r="E4167" t="s">
        <v>28</v>
      </c>
      <c r="F4167" t="s">
        <v>4325</v>
      </c>
      <c r="G4167" t="s">
        <v>54</v>
      </c>
      <c r="H4167" t="s">
        <v>31</v>
      </c>
      <c r="I4167" t="s">
        <v>32</v>
      </c>
      <c r="J4167" t="s">
        <v>1452</v>
      </c>
      <c r="K4167" t="s">
        <v>1452</v>
      </c>
      <c r="L4167" t="s">
        <v>46</v>
      </c>
      <c r="M4167" t="s">
        <v>65</v>
      </c>
      <c r="N4167" t="s">
        <v>1992</v>
      </c>
      <c r="O4167">
        <v>42.05</v>
      </c>
      <c r="Q4167">
        <v>579.6</v>
      </c>
      <c r="R4167">
        <v>579.6</v>
      </c>
      <c r="S4167">
        <v>0</v>
      </c>
      <c r="T4167">
        <v>579.6</v>
      </c>
      <c r="U4167">
        <v>95</v>
      </c>
      <c r="V4167">
        <f>SUMIF(货件明细!K:K,F4167,货件明细!AQ:AQ)</f>
        <v>0</v>
      </c>
      <c r="W4167">
        <f t="shared" si="260"/>
        <v>1</v>
      </c>
      <c r="X4167">
        <f t="shared" si="261"/>
        <v>95</v>
      </c>
      <c r="Y4167">
        <f>SUMIF(货件明细!K:K,F4167,货件明细!I:I)</f>
        <v>0</v>
      </c>
      <c r="Z4167">
        <f t="shared" si="262"/>
        <v>42.05</v>
      </c>
      <c r="AA4167">
        <f>SUMIF(货件明细!K:K,F4167,货件明细!J:J)</f>
        <v>0</v>
      </c>
      <c r="AB4167">
        <f t="shared" si="263"/>
        <v>1</v>
      </c>
    </row>
    <row r="4168" spans="1:28">
      <c r="A4168">
        <v>2025</v>
      </c>
      <c r="B4168">
        <v>7</v>
      </c>
      <c r="C4168">
        <v>28</v>
      </c>
      <c r="D4168" s="4">
        <v>45845</v>
      </c>
      <c r="E4168" t="s">
        <v>28</v>
      </c>
      <c r="F4168" t="s">
        <v>4326</v>
      </c>
      <c r="G4168" t="s">
        <v>1563</v>
      </c>
      <c r="H4168" t="s">
        <v>71</v>
      </c>
      <c r="I4168" t="s">
        <v>32</v>
      </c>
      <c r="J4168" t="s">
        <v>1452</v>
      </c>
      <c r="K4168" t="s">
        <v>1452</v>
      </c>
      <c r="L4168" t="s">
        <v>46</v>
      </c>
      <c r="M4168" t="s">
        <v>65</v>
      </c>
      <c r="N4168" t="s">
        <v>1992</v>
      </c>
      <c r="O4168">
        <v>84.1</v>
      </c>
      <c r="Q4168">
        <v>856.8</v>
      </c>
      <c r="R4168">
        <v>856.8</v>
      </c>
      <c r="S4168">
        <v>0</v>
      </c>
      <c r="T4168">
        <v>856.8</v>
      </c>
      <c r="U4168">
        <v>190</v>
      </c>
      <c r="V4168">
        <f>SUMIF(货件明细!K:K,F4168,货件明细!AQ:AQ)</f>
        <v>0</v>
      </c>
      <c r="W4168">
        <f t="shared" si="260"/>
        <v>1</v>
      </c>
      <c r="X4168">
        <f t="shared" si="261"/>
        <v>190</v>
      </c>
      <c r="Y4168">
        <f>SUMIF(货件明细!K:K,F4168,货件明细!I:I)</f>
        <v>0</v>
      </c>
      <c r="Z4168">
        <f t="shared" si="262"/>
        <v>84.1</v>
      </c>
      <c r="AA4168">
        <f>SUMIF(货件明细!K:K,F4168,货件明细!J:J)</f>
        <v>0</v>
      </c>
      <c r="AB4168">
        <f t="shared" si="263"/>
        <v>1</v>
      </c>
    </row>
    <row r="4169" spans="1:28">
      <c r="A4169">
        <v>2025</v>
      </c>
      <c r="B4169">
        <v>7</v>
      </c>
      <c r="C4169">
        <v>28</v>
      </c>
      <c r="D4169" s="4">
        <v>45845</v>
      </c>
      <c r="E4169" t="s">
        <v>28</v>
      </c>
      <c r="F4169" t="s">
        <v>4327</v>
      </c>
      <c r="G4169" t="s">
        <v>267</v>
      </c>
      <c r="H4169" t="s">
        <v>71</v>
      </c>
      <c r="I4169" t="s">
        <v>32</v>
      </c>
      <c r="J4169" t="s">
        <v>1452</v>
      </c>
      <c r="K4169" t="s">
        <v>1452</v>
      </c>
      <c r="L4169" t="s">
        <v>46</v>
      </c>
      <c r="M4169" t="s">
        <v>65</v>
      </c>
      <c r="N4169" t="s">
        <v>1992</v>
      </c>
      <c r="O4169">
        <v>42.05</v>
      </c>
      <c r="Q4169">
        <v>483</v>
      </c>
      <c r="R4169">
        <v>483</v>
      </c>
      <c r="S4169">
        <v>0</v>
      </c>
      <c r="T4169">
        <v>483</v>
      </c>
      <c r="U4169">
        <v>95</v>
      </c>
      <c r="V4169">
        <f>SUMIF(货件明细!K:K,F4169,货件明细!AQ:AQ)</f>
        <v>0</v>
      </c>
      <c r="W4169">
        <f t="shared" si="260"/>
        <v>1</v>
      </c>
      <c r="X4169">
        <f t="shared" si="261"/>
        <v>95</v>
      </c>
      <c r="Y4169">
        <f>SUMIF(货件明细!K:K,F4169,货件明细!I:I)</f>
        <v>0</v>
      </c>
      <c r="Z4169">
        <f t="shared" si="262"/>
        <v>42.05</v>
      </c>
      <c r="AA4169">
        <f>SUMIF(货件明细!K:K,F4169,货件明细!J:J)</f>
        <v>0</v>
      </c>
      <c r="AB4169">
        <f t="shared" si="263"/>
        <v>1</v>
      </c>
    </row>
    <row r="4170" spans="1:28">
      <c r="A4170">
        <v>2025</v>
      </c>
      <c r="B4170">
        <v>7</v>
      </c>
      <c r="C4170">
        <v>28</v>
      </c>
      <c r="D4170" s="4">
        <v>45850</v>
      </c>
      <c r="E4170" t="s">
        <v>28</v>
      </c>
      <c r="F4170" t="s">
        <v>4328</v>
      </c>
      <c r="G4170" t="s">
        <v>114</v>
      </c>
      <c r="H4170" t="s">
        <v>44</v>
      </c>
      <c r="I4170" t="s">
        <v>32</v>
      </c>
      <c r="J4170" t="s">
        <v>1452</v>
      </c>
      <c r="K4170" t="s">
        <v>45</v>
      </c>
      <c r="L4170" t="s">
        <v>46</v>
      </c>
      <c r="M4170" t="s">
        <v>47</v>
      </c>
      <c r="N4170" t="s">
        <v>48</v>
      </c>
      <c r="O4170">
        <v>42.05</v>
      </c>
      <c r="Q4170">
        <v>357</v>
      </c>
      <c r="R4170">
        <v>357</v>
      </c>
      <c r="S4170">
        <v>0</v>
      </c>
      <c r="T4170">
        <v>357</v>
      </c>
      <c r="U4170">
        <v>95</v>
      </c>
      <c r="V4170">
        <f>SUMIF(货件明细!K:K,F4170,货件明细!AQ:AQ)</f>
        <v>0</v>
      </c>
      <c r="W4170">
        <f t="shared" si="260"/>
        <v>1</v>
      </c>
      <c r="X4170">
        <f t="shared" si="261"/>
        <v>95</v>
      </c>
      <c r="Y4170">
        <f>SUMIF(货件明细!K:K,F4170,货件明细!I:I)</f>
        <v>0</v>
      </c>
      <c r="Z4170">
        <f t="shared" si="262"/>
        <v>42.05</v>
      </c>
      <c r="AA4170">
        <f>SUMIF(货件明细!K:K,F4170,货件明细!J:J)</f>
        <v>0</v>
      </c>
      <c r="AB4170">
        <f t="shared" si="263"/>
        <v>1</v>
      </c>
    </row>
    <row r="4171" spans="1:28">
      <c r="A4171">
        <v>2025</v>
      </c>
      <c r="B4171">
        <v>7</v>
      </c>
      <c r="C4171">
        <v>28</v>
      </c>
      <c r="D4171" s="4">
        <v>45845</v>
      </c>
      <c r="E4171" t="s">
        <v>28</v>
      </c>
      <c r="F4171" t="s">
        <v>4329</v>
      </c>
      <c r="G4171" t="s">
        <v>1517</v>
      </c>
      <c r="H4171" t="s">
        <v>71</v>
      </c>
      <c r="I4171" t="s">
        <v>129</v>
      </c>
      <c r="J4171" t="s">
        <v>1452</v>
      </c>
      <c r="K4171" t="s">
        <v>1452</v>
      </c>
      <c r="L4171" t="s">
        <v>46</v>
      </c>
      <c r="M4171" t="s">
        <v>65</v>
      </c>
      <c r="N4171" t="s">
        <v>1992</v>
      </c>
      <c r="O4171">
        <v>20.65</v>
      </c>
      <c r="Q4171">
        <v>226.8</v>
      </c>
      <c r="R4171">
        <v>247.8</v>
      </c>
      <c r="S4171">
        <v>0</v>
      </c>
      <c r="T4171">
        <v>247.8</v>
      </c>
      <c r="U4171">
        <v>160</v>
      </c>
      <c r="V4171">
        <f>SUMIF(货件明细!K:K,F4171,货件明细!AQ:AQ)</f>
        <v>0</v>
      </c>
      <c r="W4171">
        <f t="shared" si="260"/>
        <v>1</v>
      </c>
      <c r="X4171">
        <f t="shared" si="261"/>
        <v>160</v>
      </c>
      <c r="Y4171">
        <f>SUMIF(货件明细!K:K,F4171,货件明细!I:I)</f>
        <v>0</v>
      </c>
      <c r="Z4171">
        <f t="shared" si="262"/>
        <v>20.65</v>
      </c>
      <c r="AA4171">
        <f>SUMIF(货件明细!K:K,F4171,货件明细!J:J)</f>
        <v>0</v>
      </c>
      <c r="AB4171">
        <f t="shared" si="263"/>
        <v>1</v>
      </c>
    </row>
    <row r="4172" spans="1:28">
      <c r="A4172">
        <v>2025</v>
      </c>
      <c r="B4172">
        <v>7</v>
      </c>
      <c r="C4172">
        <v>28</v>
      </c>
      <c r="D4172" s="4">
        <v>45845</v>
      </c>
      <c r="E4172" t="s">
        <v>28</v>
      </c>
      <c r="F4172" t="s">
        <v>4330</v>
      </c>
      <c r="G4172" t="s">
        <v>74</v>
      </c>
      <c r="H4172" t="s">
        <v>44</v>
      </c>
      <c r="I4172" t="s">
        <v>129</v>
      </c>
      <c r="J4172" t="s">
        <v>1452</v>
      </c>
      <c r="K4172" t="s">
        <v>1452</v>
      </c>
      <c r="L4172" t="s">
        <v>46</v>
      </c>
      <c r="M4172" t="s">
        <v>65</v>
      </c>
      <c r="N4172" t="s">
        <v>1992</v>
      </c>
      <c r="O4172">
        <v>20.65</v>
      </c>
      <c r="Q4172">
        <v>287.7</v>
      </c>
      <c r="R4172">
        <v>308.7</v>
      </c>
      <c r="S4172">
        <v>0</v>
      </c>
      <c r="T4172">
        <v>308.7</v>
      </c>
      <c r="U4172">
        <v>160</v>
      </c>
      <c r="V4172">
        <f>SUMIF(货件明细!K:K,F4172,货件明细!AQ:AQ)</f>
        <v>0</v>
      </c>
      <c r="W4172">
        <f t="shared" si="260"/>
        <v>1</v>
      </c>
      <c r="X4172">
        <f t="shared" si="261"/>
        <v>160</v>
      </c>
      <c r="Y4172">
        <f>SUMIF(货件明细!K:K,F4172,货件明细!I:I)</f>
        <v>0</v>
      </c>
      <c r="Z4172">
        <f t="shared" si="262"/>
        <v>20.65</v>
      </c>
      <c r="AA4172">
        <f>SUMIF(货件明细!K:K,F4172,货件明细!J:J)</f>
        <v>0</v>
      </c>
      <c r="AB4172">
        <f t="shared" si="263"/>
        <v>1</v>
      </c>
    </row>
    <row r="4173" spans="1:28">
      <c r="A4173">
        <v>2025</v>
      </c>
      <c r="B4173">
        <v>7</v>
      </c>
      <c r="C4173">
        <v>28</v>
      </c>
      <c r="D4173" s="4">
        <v>45850</v>
      </c>
      <c r="E4173" t="s">
        <v>28</v>
      </c>
      <c r="F4173" t="s">
        <v>4331</v>
      </c>
      <c r="G4173" t="s">
        <v>56</v>
      </c>
      <c r="H4173" t="s">
        <v>44</v>
      </c>
      <c r="I4173" t="s">
        <v>129</v>
      </c>
      <c r="J4173" t="s">
        <v>1452</v>
      </c>
      <c r="K4173" t="s">
        <v>45</v>
      </c>
      <c r="L4173" t="s">
        <v>46</v>
      </c>
      <c r="M4173" t="s">
        <v>47</v>
      </c>
      <c r="N4173" t="s">
        <v>48</v>
      </c>
      <c r="O4173">
        <v>20.65</v>
      </c>
      <c r="Q4173">
        <v>216.75</v>
      </c>
      <c r="R4173">
        <v>216.75</v>
      </c>
      <c r="S4173">
        <v>0</v>
      </c>
      <c r="T4173">
        <v>216.75</v>
      </c>
      <c r="U4173">
        <v>160</v>
      </c>
      <c r="V4173">
        <f>SUMIF(货件明细!K:K,F4173,货件明细!AQ:AQ)</f>
        <v>0</v>
      </c>
      <c r="W4173">
        <f t="shared" si="260"/>
        <v>1</v>
      </c>
      <c r="X4173">
        <f t="shared" si="261"/>
        <v>160</v>
      </c>
      <c r="Y4173">
        <f>SUMIF(货件明细!K:K,F4173,货件明细!I:I)</f>
        <v>0</v>
      </c>
      <c r="Z4173">
        <f t="shared" si="262"/>
        <v>20.65</v>
      </c>
      <c r="AA4173">
        <f>SUMIF(货件明细!K:K,F4173,货件明细!J:J)</f>
        <v>0</v>
      </c>
      <c r="AB4173">
        <f t="shared" si="263"/>
        <v>1</v>
      </c>
    </row>
    <row r="4174" spans="1:28">
      <c r="A4174">
        <v>2025</v>
      </c>
      <c r="B4174">
        <v>7</v>
      </c>
      <c r="C4174">
        <v>28</v>
      </c>
      <c r="D4174" s="4">
        <v>45845</v>
      </c>
      <c r="E4174" t="s">
        <v>28</v>
      </c>
      <c r="F4174" t="s">
        <v>4332</v>
      </c>
      <c r="G4174" t="s">
        <v>50</v>
      </c>
      <c r="H4174" t="s">
        <v>31</v>
      </c>
      <c r="I4174" t="s">
        <v>129</v>
      </c>
      <c r="J4174" t="s">
        <v>1452</v>
      </c>
      <c r="K4174" t="s">
        <v>1452</v>
      </c>
      <c r="L4174" t="s">
        <v>46</v>
      </c>
      <c r="M4174" t="s">
        <v>65</v>
      </c>
      <c r="N4174" t="s">
        <v>1992</v>
      </c>
      <c r="O4174">
        <v>20.65</v>
      </c>
      <c r="Q4174">
        <v>298.2</v>
      </c>
      <c r="R4174">
        <v>319.2</v>
      </c>
      <c r="S4174">
        <v>0</v>
      </c>
      <c r="T4174">
        <v>319.2</v>
      </c>
      <c r="U4174">
        <v>160</v>
      </c>
      <c r="V4174">
        <f>SUMIF(货件明细!K:K,F4174,货件明细!AQ:AQ)</f>
        <v>0</v>
      </c>
      <c r="W4174">
        <f t="shared" si="260"/>
        <v>1</v>
      </c>
      <c r="X4174">
        <f t="shared" si="261"/>
        <v>160</v>
      </c>
      <c r="Y4174">
        <f>SUMIF(货件明细!K:K,F4174,货件明细!I:I)</f>
        <v>0</v>
      </c>
      <c r="Z4174">
        <f t="shared" si="262"/>
        <v>20.65</v>
      </c>
      <c r="AA4174">
        <f>SUMIF(货件明细!K:K,F4174,货件明细!J:J)</f>
        <v>0</v>
      </c>
      <c r="AB4174">
        <f t="shared" si="263"/>
        <v>1</v>
      </c>
    </row>
    <row r="4175" spans="1:28">
      <c r="A4175">
        <v>2025</v>
      </c>
      <c r="B4175">
        <v>7</v>
      </c>
      <c r="C4175">
        <v>28</v>
      </c>
      <c r="D4175" s="4">
        <v>45850</v>
      </c>
      <c r="E4175" t="s">
        <v>28</v>
      </c>
      <c r="F4175" t="s">
        <v>4333</v>
      </c>
      <c r="G4175" t="s">
        <v>882</v>
      </c>
      <c r="H4175" t="s">
        <v>71</v>
      </c>
      <c r="I4175" t="s">
        <v>129</v>
      </c>
      <c r="J4175" t="s">
        <v>1452</v>
      </c>
      <c r="K4175" t="s">
        <v>45</v>
      </c>
      <c r="L4175" t="s">
        <v>46</v>
      </c>
      <c r="M4175" t="s">
        <v>47</v>
      </c>
      <c r="N4175" t="s">
        <v>48</v>
      </c>
      <c r="O4175">
        <v>20.65</v>
      </c>
      <c r="Q4175">
        <v>185.4</v>
      </c>
      <c r="R4175">
        <v>185.4</v>
      </c>
      <c r="S4175">
        <v>0</v>
      </c>
      <c r="T4175">
        <v>185.4</v>
      </c>
      <c r="U4175">
        <v>160</v>
      </c>
      <c r="V4175">
        <f>SUMIF(货件明细!K:K,F4175,货件明细!AQ:AQ)</f>
        <v>0</v>
      </c>
      <c r="W4175">
        <f t="shared" si="260"/>
        <v>1</v>
      </c>
      <c r="X4175">
        <f t="shared" si="261"/>
        <v>160</v>
      </c>
      <c r="Y4175">
        <f>SUMIF(货件明细!K:K,F4175,货件明细!I:I)</f>
        <v>0</v>
      </c>
      <c r="Z4175">
        <f t="shared" si="262"/>
        <v>20.65</v>
      </c>
      <c r="AA4175">
        <f>SUMIF(货件明细!K:K,F4175,货件明细!J:J)</f>
        <v>0</v>
      </c>
      <c r="AB4175">
        <f t="shared" si="263"/>
        <v>1</v>
      </c>
    </row>
    <row r="4176" spans="1:28">
      <c r="A4176">
        <v>2025</v>
      </c>
      <c r="B4176">
        <v>7</v>
      </c>
      <c r="C4176">
        <v>28</v>
      </c>
      <c r="D4176" s="4">
        <v>45845</v>
      </c>
      <c r="E4176" t="s">
        <v>28</v>
      </c>
      <c r="F4176" t="s">
        <v>4334</v>
      </c>
      <c r="G4176" t="s">
        <v>275</v>
      </c>
      <c r="H4176" t="s">
        <v>31</v>
      </c>
      <c r="I4176" t="s">
        <v>96</v>
      </c>
      <c r="J4176" t="s">
        <v>1110</v>
      </c>
      <c r="K4176" t="s">
        <v>1110</v>
      </c>
      <c r="L4176" t="s">
        <v>34</v>
      </c>
      <c r="M4176" t="s">
        <v>65</v>
      </c>
      <c r="N4176" t="s">
        <v>2857</v>
      </c>
      <c r="O4176">
        <v>25.85</v>
      </c>
      <c r="Q4176">
        <v>1248</v>
      </c>
      <c r="R4176">
        <v>1248</v>
      </c>
      <c r="S4176">
        <v>186.5728</v>
      </c>
      <c r="T4176">
        <v>1434.5728</v>
      </c>
      <c r="U4176">
        <v>160</v>
      </c>
      <c r="V4176">
        <f>SUMIF(货件明细!K:K,F4176,货件明细!AQ:AQ)</f>
        <v>0</v>
      </c>
      <c r="W4176">
        <f t="shared" si="260"/>
        <v>1</v>
      </c>
      <c r="X4176">
        <f t="shared" si="261"/>
        <v>160</v>
      </c>
      <c r="Y4176">
        <f>SUMIF(货件明细!K:K,F4176,货件明细!I:I)</f>
        <v>0</v>
      </c>
      <c r="Z4176">
        <f t="shared" si="262"/>
        <v>25.85</v>
      </c>
      <c r="AA4176">
        <f>SUMIF(货件明细!K:K,F4176,货件明细!J:J)</f>
        <v>0</v>
      </c>
      <c r="AB4176">
        <f t="shared" si="263"/>
        <v>1</v>
      </c>
    </row>
    <row r="4177" spans="1:28">
      <c r="A4177">
        <v>2025</v>
      </c>
      <c r="B4177">
        <v>7</v>
      </c>
      <c r="C4177">
        <v>28</v>
      </c>
      <c r="D4177" s="4">
        <v>45845</v>
      </c>
      <c r="E4177" t="s">
        <v>28</v>
      </c>
      <c r="F4177" t="s">
        <v>4335</v>
      </c>
      <c r="G4177" t="s">
        <v>4027</v>
      </c>
      <c r="H4177" t="s">
        <v>31</v>
      </c>
      <c r="I4177" t="s">
        <v>96</v>
      </c>
      <c r="J4177" t="s">
        <v>1110</v>
      </c>
      <c r="K4177" t="s">
        <v>1110</v>
      </c>
      <c r="L4177" t="s">
        <v>34</v>
      </c>
      <c r="M4177" t="s">
        <v>65</v>
      </c>
      <c r="N4177" t="s">
        <v>2857</v>
      </c>
      <c r="O4177">
        <v>12.8</v>
      </c>
      <c r="Q4177">
        <v>643.5</v>
      </c>
      <c r="R4177">
        <v>643.5</v>
      </c>
      <c r="S4177">
        <v>142.69904</v>
      </c>
      <c r="T4177">
        <v>786.19904</v>
      </c>
      <c r="U4177">
        <v>72</v>
      </c>
      <c r="V4177">
        <f>SUMIF(货件明细!K:K,F4177,货件明细!AQ:AQ)</f>
        <v>0</v>
      </c>
      <c r="W4177">
        <f t="shared" si="260"/>
        <v>1</v>
      </c>
      <c r="X4177">
        <f t="shared" si="261"/>
        <v>72</v>
      </c>
      <c r="Y4177">
        <f>SUMIF(货件明细!K:K,F4177,货件明细!I:I)</f>
        <v>0</v>
      </c>
      <c r="Z4177">
        <f t="shared" si="262"/>
        <v>12.8</v>
      </c>
      <c r="AA4177">
        <f>SUMIF(货件明细!K:K,F4177,货件明细!J:J)</f>
        <v>0</v>
      </c>
      <c r="AB4177">
        <f t="shared" si="263"/>
        <v>1</v>
      </c>
    </row>
    <row r="4178" spans="1:28">
      <c r="A4178">
        <v>2025</v>
      </c>
      <c r="B4178">
        <v>7</v>
      </c>
      <c r="C4178">
        <v>28</v>
      </c>
      <c r="D4178" s="4">
        <v>45845</v>
      </c>
      <c r="E4178" t="s">
        <v>28</v>
      </c>
      <c r="F4178" t="s">
        <v>4336</v>
      </c>
      <c r="G4178" t="s">
        <v>275</v>
      </c>
      <c r="H4178" t="s">
        <v>31</v>
      </c>
      <c r="I4178" t="s">
        <v>80</v>
      </c>
      <c r="J4178" t="s">
        <v>1110</v>
      </c>
      <c r="K4178" t="s">
        <v>1110</v>
      </c>
      <c r="L4178" t="s">
        <v>34</v>
      </c>
      <c r="M4178" t="s">
        <v>65</v>
      </c>
      <c r="N4178" t="s">
        <v>2857</v>
      </c>
      <c r="O4178">
        <v>40.81</v>
      </c>
      <c r="Q4178">
        <v>2016</v>
      </c>
      <c r="R4178">
        <v>2016</v>
      </c>
      <c r="S4178">
        <v>254.20544</v>
      </c>
      <c r="T4178">
        <v>2270.20544</v>
      </c>
      <c r="U4178">
        <v>188</v>
      </c>
      <c r="V4178">
        <f>SUMIF(货件明细!K:K,F4178,货件明细!AQ:AQ)</f>
        <v>0</v>
      </c>
      <c r="W4178">
        <f t="shared" si="260"/>
        <v>1</v>
      </c>
      <c r="X4178">
        <f t="shared" si="261"/>
        <v>188</v>
      </c>
      <c r="Y4178">
        <f>SUMIF(货件明细!K:K,F4178,货件明细!I:I)</f>
        <v>0</v>
      </c>
      <c r="Z4178">
        <f t="shared" si="262"/>
        <v>40.81</v>
      </c>
      <c r="AA4178">
        <f>SUMIF(货件明细!K:K,F4178,货件明细!J:J)</f>
        <v>0</v>
      </c>
      <c r="AB4178">
        <f t="shared" si="263"/>
        <v>1</v>
      </c>
    </row>
    <row r="4179" spans="1:28">
      <c r="A4179">
        <v>2025</v>
      </c>
      <c r="B4179">
        <v>7</v>
      </c>
      <c r="C4179">
        <v>28</v>
      </c>
      <c r="D4179" s="4">
        <v>45845</v>
      </c>
      <c r="E4179" t="s">
        <v>28</v>
      </c>
      <c r="F4179" t="s">
        <v>4337</v>
      </c>
      <c r="G4179" t="s">
        <v>275</v>
      </c>
      <c r="H4179" t="s">
        <v>31</v>
      </c>
      <c r="I4179" t="s">
        <v>111</v>
      </c>
      <c r="J4179" t="s">
        <v>33</v>
      </c>
      <c r="K4179" t="s">
        <v>33</v>
      </c>
      <c r="L4179" t="s">
        <v>34</v>
      </c>
      <c r="M4179" t="s">
        <v>2856</v>
      </c>
      <c r="N4179" t="s">
        <v>272</v>
      </c>
      <c r="O4179">
        <v>23.6</v>
      </c>
      <c r="Q4179">
        <v>1272</v>
      </c>
      <c r="R4179">
        <v>1437</v>
      </c>
      <c r="S4179">
        <v>139.9296</v>
      </c>
      <c r="T4179">
        <v>1576.9296</v>
      </c>
      <c r="U4179">
        <v>120</v>
      </c>
      <c r="V4179">
        <f>SUMIF(货件明细!K:K,F4179,货件明细!AQ:AQ)</f>
        <v>0</v>
      </c>
      <c r="W4179">
        <f t="shared" si="260"/>
        <v>1</v>
      </c>
      <c r="X4179">
        <f t="shared" si="261"/>
        <v>120</v>
      </c>
      <c r="Y4179">
        <f>SUMIF(货件明细!K:K,F4179,货件明细!I:I)</f>
        <v>0</v>
      </c>
      <c r="Z4179">
        <f t="shared" si="262"/>
        <v>23.6</v>
      </c>
      <c r="AA4179">
        <f>SUMIF(货件明细!K:K,F4179,货件明细!J:J)</f>
        <v>0</v>
      </c>
      <c r="AB4179">
        <f t="shared" si="263"/>
        <v>1</v>
      </c>
    </row>
    <row r="4180" spans="1:28">
      <c r="A4180">
        <v>2025</v>
      </c>
      <c r="B4180">
        <v>7</v>
      </c>
      <c r="C4180">
        <v>28</v>
      </c>
      <c r="D4180" s="4">
        <v>45847</v>
      </c>
      <c r="E4180" t="s">
        <v>28</v>
      </c>
      <c r="F4180" t="s">
        <v>4338</v>
      </c>
      <c r="G4180" t="s">
        <v>1517</v>
      </c>
      <c r="H4180" t="s">
        <v>71</v>
      </c>
      <c r="I4180" t="s">
        <v>41</v>
      </c>
      <c r="J4180" t="s">
        <v>100</v>
      </c>
      <c r="K4180" t="s">
        <v>100</v>
      </c>
      <c r="L4180" t="s">
        <v>46</v>
      </c>
      <c r="M4180" t="s">
        <v>59</v>
      </c>
      <c r="N4180" t="s">
        <v>2012</v>
      </c>
      <c r="O4180">
        <v>73.29</v>
      </c>
      <c r="P4180">
        <v>70</v>
      </c>
      <c r="Q4180">
        <v>435.12</v>
      </c>
      <c r="R4180">
        <v>435.12</v>
      </c>
      <c r="S4180">
        <v>0</v>
      </c>
      <c r="T4180">
        <v>505.12</v>
      </c>
      <c r="U4180">
        <v>508</v>
      </c>
      <c r="V4180">
        <f>SUMIF(货件明细!K:K,F4180,货件明细!AQ:AQ)</f>
        <v>0</v>
      </c>
      <c r="W4180">
        <f t="shared" si="260"/>
        <v>1</v>
      </c>
      <c r="X4180">
        <f t="shared" si="261"/>
        <v>508</v>
      </c>
      <c r="Y4180">
        <f>SUMIF(货件明细!K:K,F4180,货件明细!I:I)</f>
        <v>0</v>
      </c>
      <c r="Z4180">
        <f t="shared" si="262"/>
        <v>73.29</v>
      </c>
      <c r="AA4180">
        <f>SUMIF(货件明细!K:K,F4180,货件明细!J:J)</f>
        <v>0</v>
      </c>
      <c r="AB4180">
        <f t="shared" si="263"/>
        <v>1</v>
      </c>
    </row>
    <row r="4181" spans="1:28">
      <c r="A4181">
        <v>2025</v>
      </c>
      <c r="B4181">
        <v>7</v>
      </c>
      <c r="C4181">
        <v>28</v>
      </c>
      <c r="D4181" s="4">
        <v>45847</v>
      </c>
      <c r="E4181" t="s">
        <v>28</v>
      </c>
      <c r="F4181" t="s">
        <v>4339</v>
      </c>
      <c r="G4181" t="s">
        <v>50</v>
      </c>
      <c r="H4181" t="s">
        <v>31</v>
      </c>
      <c r="I4181" t="s">
        <v>41</v>
      </c>
      <c r="J4181" t="s">
        <v>100</v>
      </c>
      <c r="K4181" t="s">
        <v>100</v>
      </c>
      <c r="L4181" t="s">
        <v>46</v>
      </c>
      <c r="M4181" t="s">
        <v>59</v>
      </c>
      <c r="N4181" t="s">
        <v>2012</v>
      </c>
      <c r="O4181">
        <v>73.29</v>
      </c>
      <c r="P4181">
        <v>70</v>
      </c>
      <c r="Q4181">
        <v>753.32</v>
      </c>
      <c r="R4181">
        <v>753.32</v>
      </c>
      <c r="S4181">
        <v>0</v>
      </c>
      <c r="T4181">
        <v>823.32</v>
      </c>
      <c r="U4181">
        <v>508</v>
      </c>
      <c r="V4181">
        <f>SUMIF(货件明细!K:K,F4181,货件明细!AQ:AQ)</f>
        <v>0</v>
      </c>
      <c r="W4181">
        <f t="shared" si="260"/>
        <v>1</v>
      </c>
      <c r="X4181">
        <f t="shared" si="261"/>
        <v>508</v>
      </c>
      <c r="Y4181">
        <f>SUMIF(货件明细!K:K,F4181,货件明细!I:I)</f>
        <v>0</v>
      </c>
      <c r="Z4181">
        <f t="shared" si="262"/>
        <v>73.29</v>
      </c>
      <c r="AA4181">
        <f>SUMIF(货件明细!K:K,F4181,货件明细!J:J)</f>
        <v>0</v>
      </c>
      <c r="AB4181">
        <f t="shared" si="263"/>
        <v>1</v>
      </c>
    </row>
    <row r="4182" spans="1:28">
      <c r="A4182">
        <v>2025</v>
      </c>
      <c r="B4182">
        <v>7</v>
      </c>
      <c r="C4182">
        <v>28</v>
      </c>
      <c r="D4182" s="4">
        <v>45847</v>
      </c>
      <c r="E4182" t="s">
        <v>28</v>
      </c>
      <c r="F4182" t="s">
        <v>4340</v>
      </c>
      <c r="G4182" t="s">
        <v>1610</v>
      </c>
      <c r="H4182" t="s">
        <v>71</v>
      </c>
      <c r="I4182" t="s">
        <v>41</v>
      </c>
      <c r="J4182" t="s">
        <v>100</v>
      </c>
      <c r="K4182" t="s">
        <v>100</v>
      </c>
      <c r="L4182" t="s">
        <v>46</v>
      </c>
      <c r="M4182" t="s">
        <v>59</v>
      </c>
      <c r="N4182" t="s">
        <v>2012</v>
      </c>
      <c r="O4182">
        <v>73.29</v>
      </c>
      <c r="P4182">
        <v>70</v>
      </c>
      <c r="Q4182">
        <v>435.12</v>
      </c>
      <c r="R4182">
        <v>435.12</v>
      </c>
      <c r="S4182">
        <v>0</v>
      </c>
      <c r="T4182">
        <v>505.12</v>
      </c>
      <c r="U4182">
        <v>508</v>
      </c>
      <c r="V4182">
        <f>SUMIF(货件明细!K:K,F4182,货件明细!AQ:AQ)</f>
        <v>0</v>
      </c>
      <c r="W4182">
        <f t="shared" si="260"/>
        <v>1</v>
      </c>
      <c r="X4182">
        <f t="shared" si="261"/>
        <v>508</v>
      </c>
      <c r="Y4182">
        <f>SUMIF(货件明细!K:K,F4182,货件明细!I:I)</f>
        <v>0</v>
      </c>
      <c r="Z4182">
        <f t="shared" si="262"/>
        <v>73.29</v>
      </c>
      <c r="AA4182">
        <f>SUMIF(货件明细!K:K,F4182,货件明细!J:J)</f>
        <v>0</v>
      </c>
      <c r="AB4182">
        <f t="shared" si="263"/>
        <v>1</v>
      </c>
    </row>
    <row r="4183" spans="1:28">
      <c r="A4183">
        <v>2025</v>
      </c>
      <c r="B4183">
        <v>7</v>
      </c>
      <c r="C4183">
        <v>28</v>
      </c>
      <c r="D4183" s="4">
        <v>45847</v>
      </c>
      <c r="E4183" t="s">
        <v>28</v>
      </c>
      <c r="F4183" t="s">
        <v>4341</v>
      </c>
      <c r="G4183" t="s">
        <v>54</v>
      </c>
      <c r="H4183" t="s">
        <v>31</v>
      </c>
      <c r="I4183" t="s">
        <v>41</v>
      </c>
      <c r="J4183" t="s">
        <v>100</v>
      </c>
      <c r="K4183" t="s">
        <v>100</v>
      </c>
      <c r="L4183" t="s">
        <v>46</v>
      </c>
      <c r="M4183" t="s">
        <v>59</v>
      </c>
      <c r="N4183" t="s">
        <v>2012</v>
      </c>
      <c r="O4183">
        <v>73.29</v>
      </c>
      <c r="P4183">
        <v>70</v>
      </c>
      <c r="Q4183">
        <v>753.32</v>
      </c>
      <c r="R4183">
        <v>753.32</v>
      </c>
      <c r="S4183">
        <v>0</v>
      </c>
      <c r="T4183">
        <v>823.32</v>
      </c>
      <c r="U4183">
        <v>508</v>
      </c>
      <c r="V4183">
        <f>SUMIF(货件明细!K:K,F4183,货件明细!AQ:AQ)</f>
        <v>0</v>
      </c>
      <c r="W4183">
        <f t="shared" si="260"/>
        <v>1</v>
      </c>
      <c r="X4183">
        <f t="shared" si="261"/>
        <v>508</v>
      </c>
      <c r="Y4183">
        <f>SUMIF(货件明细!K:K,F4183,货件明细!I:I)</f>
        <v>0</v>
      </c>
      <c r="Z4183">
        <f t="shared" si="262"/>
        <v>73.29</v>
      </c>
      <c r="AA4183">
        <f>SUMIF(货件明细!K:K,F4183,货件明细!J:J)</f>
        <v>0</v>
      </c>
      <c r="AB4183">
        <f t="shared" si="263"/>
        <v>1</v>
      </c>
    </row>
    <row r="4184" spans="1:28">
      <c r="A4184">
        <v>2025</v>
      </c>
      <c r="B4184">
        <v>7</v>
      </c>
      <c r="C4184">
        <v>28</v>
      </c>
      <c r="D4184" s="4">
        <v>45847</v>
      </c>
      <c r="E4184" t="s">
        <v>28</v>
      </c>
      <c r="F4184" t="s">
        <v>4342</v>
      </c>
      <c r="G4184" t="s">
        <v>269</v>
      </c>
      <c r="H4184" t="s">
        <v>31</v>
      </c>
      <c r="I4184" t="s">
        <v>41</v>
      </c>
      <c r="J4184" t="s">
        <v>100</v>
      </c>
      <c r="K4184" t="s">
        <v>100</v>
      </c>
      <c r="L4184" t="s">
        <v>46</v>
      </c>
      <c r="M4184" t="s">
        <v>59</v>
      </c>
      <c r="N4184" t="s">
        <v>2012</v>
      </c>
      <c r="O4184">
        <v>73.29</v>
      </c>
      <c r="P4184">
        <v>70</v>
      </c>
      <c r="Q4184">
        <v>753.32</v>
      </c>
      <c r="R4184">
        <v>753.32</v>
      </c>
      <c r="S4184">
        <v>0</v>
      </c>
      <c r="T4184">
        <v>823.32</v>
      </c>
      <c r="U4184">
        <v>508</v>
      </c>
      <c r="V4184">
        <f>SUMIF(货件明细!K:K,F4184,货件明细!AQ:AQ)</f>
        <v>0</v>
      </c>
      <c r="W4184">
        <f t="shared" si="260"/>
        <v>1</v>
      </c>
      <c r="X4184">
        <f t="shared" si="261"/>
        <v>508</v>
      </c>
      <c r="Y4184">
        <f>SUMIF(货件明细!K:K,F4184,货件明细!I:I)</f>
        <v>0</v>
      </c>
      <c r="Z4184">
        <f t="shared" si="262"/>
        <v>73.29</v>
      </c>
      <c r="AA4184">
        <f>SUMIF(货件明细!K:K,F4184,货件明细!J:J)</f>
        <v>0</v>
      </c>
      <c r="AB4184">
        <f t="shared" si="263"/>
        <v>1</v>
      </c>
    </row>
    <row r="4185" spans="1:28">
      <c r="A4185">
        <v>2025</v>
      </c>
      <c r="B4185">
        <v>7</v>
      </c>
      <c r="C4185">
        <v>28</v>
      </c>
      <c r="D4185" s="4">
        <v>45848</v>
      </c>
      <c r="E4185" t="s">
        <v>28</v>
      </c>
      <c r="F4185" t="s">
        <v>4343</v>
      </c>
      <c r="G4185" t="s">
        <v>275</v>
      </c>
      <c r="H4185" t="s">
        <v>31</v>
      </c>
      <c r="I4185" t="s">
        <v>41</v>
      </c>
      <c r="J4185" t="s">
        <v>1110</v>
      </c>
      <c r="K4185" t="s">
        <v>1110</v>
      </c>
      <c r="L4185" t="s">
        <v>34</v>
      </c>
      <c r="M4185" t="s">
        <v>65</v>
      </c>
      <c r="N4185" t="s">
        <v>2857</v>
      </c>
      <c r="O4185">
        <v>19.75</v>
      </c>
      <c r="Q4185">
        <v>948</v>
      </c>
      <c r="R4185">
        <v>948</v>
      </c>
      <c r="S4185">
        <v>181.90848</v>
      </c>
      <c r="T4185">
        <v>1129.90848</v>
      </c>
      <c r="U4185">
        <v>156</v>
      </c>
      <c r="V4185">
        <f>SUMIF(货件明细!K:K,F4185,货件明细!AQ:AQ)</f>
        <v>0</v>
      </c>
      <c r="W4185">
        <f t="shared" si="260"/>
        <v>1</v>
      </c>
      <c r="X4185">
        <f t="shared" si="261"/>
        <v>156</v>
      </c>
      <c r="Y4185">
        <f>SUMIF(货件明细!K:K,F4185,货件明细!I:I)</f>
        <v>0</v>
      </c>
      <c r="Z4185">
        <f t="shared" si="262"/>
        <v>19.75</v>
      </c>
      <c r="AA4185">
        <f>SUMIF(货件明细!K:K,F4185,货件明细!J:J)</f>
        <v>0</v>
      </c>
      <c r="AB4185">
        <f t="shared" si="263"/>
        <v>1</v>
      </c>
    </row>
    <row r="4186" spans="1:28">
      <c r="A4186">
        <v>2025</v>
      </c>
      <c r="B4186">
        <v>7</v>
      </c>
      <c r="C4186">
        <v>28</v>
      </c>
      <c r="D4186" s="4">
        <v>45848</v>
      </c>
      <c r="E4186" t="s">
        <v>28</v>
      </c>
      <c r="F4186" t="s">
        <v>4344</v>
      </c>
      <c r="G4186" t="s">
        <v>2298</v>
      </c>
      <c r="H4186" t="s">
        <v>31</v>
      </c>
      <c r="I4186" t="s">
        <v>80</v>
      </c>
      <c r="J4186" t="s">
        <v>1110</v>
      </c>
      <c r="K4186" t="s">
        <v>1110</v>
      </c>
      <c r="L4186" t="s">
        <v>34</v>
      </c>
      <c r="M4186" t="s">
        <v>65</v>
      </c>
      <c r="N4186" t="s">
        <v>2857</v>
      </c>
      <c r="O4186">
        <v>14.7</v>
      </c>
      <c r="Q4186">
        <v>711</v>
      </c>
      <c r="R4186">
        <v>711</v>
      </c>
      <c r="S4186">
        <v>140.22112</v>
      </c>
      <c r="T4186">
        <v>851.22112</v>
      </c>
      <c r="U4186">
        <v>74</v>
      </c>
      <c r="V4186">
        <f>SUMIF(货件明细!K:K,F4186,货件明细!AQ:AQ)</f>
        <v>0</v>
      </c>
      <c r="W4186">
        <f t="shared" si="260"/>
        <v>1</v>
      </c>
      <c r="X4186">
        <f t="shared" si="261"/>
        <v>74</v>
      </c>
      <c r="Y4186">
        <f>SUMIF(货件明细!K:K,F4186,货件明细!I:I)</f>
        <v>0</v>
      </c>
      <c r="Z4186">
        <f t="shared" si="262"/>
        <v>14.7</v>
      </c>
      <c r="AA4186">
        <f>SUMIF(货件明细!K:K,F4186,货件明细!J:J)</f>
        <v>0</v>
      </c>
      <c r="AB4186">
        <f t="shared" si="263"/>
        <v>1</v>
      </c>
    </row>
    <row r="4187" spans="1:28">
      <c r="A4187">
        <v>2025</v>
      </c>
      <c r="B4187">
        <v>7</v>
      </c>
      <c r="C4187">
        <v>28</v>
      </c>
      <c r="D4187" s="4">
        <v>45848</v>
      </c>
      <c r="E4187" t="s">
        <v>28</v>
      </c>
      <c r="F4187" t="s">
        <v>4345</v>
      </c>
      <c r="G4187" t="s">
        <v>30</v>
      </c>
      <c r="H4187" t="s">
        <v>31</v>
      </c>
      <c r="I4187" t="s">
        <v>145</v>
      </c>
      <c r="J4187" t="s">
        <v>1110</v>
      </c>
      <c r="K4187" t="s">
        <v>1110</v>
      </c>
      <c r="L4187" t="s">
        <v>34</v>
      </c>
      <c r="M4187" t="s">
        <v>65</v>
      </c>
      <c r="N4187" t="s">
        <v>2857</v>
      </c>
      <c r="O4187">
        <v>21.4</v>
      </c>
      <c r="Q4187">
        <v>1042.8</v>
      </c>
      <c r="R4187">
        <v>1042.8</v>
      </c>
      <c r="S4187">
        <v>0</v>
      </c>
      <c r="T4187">
        <v>1042.8</v>
      </c>
      <c r="U4187">
        <v>149</v>
      </c>
      <c r="V4187">
        <f>SUMIF(货件明细!K:K,F4187,货件明细!AQ:AQ)</f>
        <v>0</v>
      </c>
      <c r="W4187">
        <f t="shared" si="260"/>
        <v>1</v>
      </c>
      <c r="X4187">
        <f t="shared" si="261"/>
        <v>149</v>
      </c>
      <c r="Y4187">
        <f>SUMIF(货件明细!K:K,F4187,货件明细!I:I)</f>
        <v>0</v>
      </c>
      <c r="Z4187">
        <f t="shared" si="262"/>
        <v>21.4</v>
      </c>
      <c r="AA4187">
        <f>SUMIF(货件明细!K:K,F4187,货件明细!J:J)</f>
        <v>0</v>
      </c>
      <c r="AB4187">
        <f t="shared" si="263"/>
        <v>1</v>
      </c>
    </row>
    <row r="4188" spans="1:28">
      <c r="A4188">
        <v>2025</v>
      </c>
      <c r="B4188">
        <v>7</v>
      </c>
      <c r="C4188">
        <v>28</v>
      </c>
      <c r="D4188" s="4">
        <v>45848</v>
      </c>
      <c r="E4188" t="s">
        <v>28</v>
      </c>
      <c r="F4188" t="s">
        <v>4346</v>
      </c>
      <c r="G4188" t="s">
        <v>30</v>
      </c>
      <c r="H4188" t="s">
        <v>31</v>
      </c>
      <c r="I4188" t="s">
        <v>145</v>
      </c>
      <c r="J4188" t="s">
        <v>33</v>
      </c>
      <c r="K4188" t="s">
        <v>33</v>
      </c>
      <c r="L4188" t="s">
        <v>34</v>
      </c>
      <c r="M4188" t="s">
        <v>3882</v>
      </c>
      <c r="N4188" t="s">
        <v>272</v>
      </c>
      <c r="O4188">
        <v>17.85</v>
      </c>
      <c r="Q4188">
        <v>963</v>
      </c>
      <c r="R4188">
        <v>1038</v>
      </c>
      <c r="S4188">
        <v>225.05344</v>
      </c>
      <c r="T4188">
        <v>1263.05344</v>
      </c>
      <c r="U4188">
        <v>193</v>
      </c>
      <c r="V4188">
        <f>SUMIF(货件明细!K:K,F4188,货件明细!AQ:AQ)</f>
        <v>0</v>
      </c>
      <c r="W4188">
        <f t="shared" si="260"/>
        <v>1</v>
      </c>
      <c r="X4188">
        <f t="shared" si="261"/>
        <v>193</v>
      </c>
      <c r="Y4188">
        <f>SUMIF(货件明细!K:K,F4188,货件明细!I:I)</f>
        <v>0</v>
      </c>
      <c r="Z4188">
        <f t="shared" si="262"/>
        <v>17.85</v>
      </c>
      <c r="AA4188">
        <f>SUMIF(货件明细!K:K,F4188,货件明细!J:J)</f>
        <v>0</v>
      </c>
      <c r="AB4188">
        <f t="shared" si="263"/>
        <v>1</v>
      </c>
    </row>
    <row r="4189" spans="1:28">
      <c r="A4189">
        <v>2025</v>
      </c>
      <c r="B4189">
        <v>7</v>
      </c>
      <c r="C4189">
        <v>28</v>
      </c>
      <c r="D4189" s="4">
        <v>45848</v>
      </c>
      <c r="E4189" t="s">
        <v>28</v>
      </c>
      <c r="F4189" t="s">
        <v>4347</v>
      </c>
      <c r="G4189" t="s">
        <v>30</v>
      </c>
      <c r="H4189" t="s">
        <v>31</v>
      </c>
      <c r="I4189" t="s">
        <v>129</v>
      </c>
      <c r="J4189" t="s">
        <v>33</v>
      </c>
      <c r="K4189" t="s">
        <v>33</v>
      </c>
      <c r="L4189" t="s">
        <v>34</v>
      </c>
      <c r="M4189" t="s">
        <v>3882</v>
      </c>
      <c r="N4189" t="s">
        <v>272</v>
      </c>
      <c r="O4189">
        <v>27.55</v>
      </c>
      <c r="Q4189">
        <v>1498</v>
      </c>
      <c r="R4189">
        <v>1573</v>
      </c>
      <c r="S4189">
        <v>263.53408</v>
      </c>
      <c r="T4189">
        <v>1836.53408</v>
      </c>
      <c r="U4189">
        <v>226</v>
      </c>
      <c r="V4189">
        <f>SUMIF(货件明细!K:K,F4189,货件明细!AQ:AQ)</f>
        <v>0</v>
      </c>
      <c r="W4189">
        <f t="shared" si="260"/>
        <v>1</v>
      </c>
      <c r="X4189">
        <f t="shared" si="261"/>
        <v>226</v>
      </c>
      <c r="Y4189">
        <f>SUMIF(货件明细!K:K,F4189,货件明细!I:I)</f>
        <v>0</v>
      </c>
      <c r="Z4189">
        <f t="shared" si="262"/>
        <v>27.55</v>
      </c>
      <c r="AA4189">
        <f>SUMIF(货件明细!K:K,F4189,货件明细!J:J)</f>
        <v>0</v>
      </c>
      <c r="AB4189">
        <f t="shared" si="263"/>
        <v>1</v>
      </c>
    </row>
    <row r="4190" spans="1:28">
      <c r="A4190">
        <v>2025</v>
      </c>
      <c r="B4190">
        <v>7</v>
      </c>
      <c r="C4190">
        <v>28</v>
      </c>
      <c r="D4190" s="4">
        <v>45849</v>
      </c>
      <c r="E4190" t="s">
        <v>28</v>
      </c>
      <c r="F4190" t="s">
        <v>4348</v>
      </c>
      <c r="G4190" t="s">
        <v>275</v>
      </c>
      <c r="H4190" t="s">
        <v>31</v>
      </c>
      <c r="I4190" t="s">
        <v>39</v>
      </c>
      <c r="J4190" t="s">
        <v>1110</v>
      </c>
      <c r="K4190" t="s">
        <v>1110</v>
      </c>
      <c r="L4190" t="s">
        <v>34</v>
      </c>
      <c r="M4190" t="s">
        <v>65</v>
      </c>
      <c r="N4190" t="s">
        <v>2857</v>
      </c>
      <c r="O4190">
        <v>25.7</v>
      </c>
      <c r="Q4190">
        <v>1154.4</v>
      </c>
      <c r="R4190">
        <v>1154.4</v>
      </c>
      <c r="S4190">
        <v>121.56384</v>
      </c>
      <c r="T4190">
        <v>1275.96384</v>
      </c>
      <c r="U4190">
        <v>84</v>
      </c>
      <c r="V4190">
        <f>SUMIF(货件明细!K:K,F4190,货件明细!AQ:AQ)</f>
        <v>0</v>
      </c>
      <c r="W4190">
        <f t="shared" si="260"/>
        <v>1</v>
      </c>
      <c r="X4190">
        <f t="shared" si="261"/>
        <v>84</v>
      </c>
      <c r="Y4190">
        <f>SUMIF(货件明细!K:K,F4190,货件明细!I:I)</f>
        <v>0</v>
      </c>
      <c r="Z4190">
        <f t="shared" si="262"/>
        <v>25.7</v>
      </c>
      <c r="AA4190">
        <f>SUMIF(货件明细!K:K,F4190,货件明细!J:J)</f>
        <v>0</v>
      </c>
      <c r="AB4190">
        <f t="shared" si="263"/>
        <v>1</v>
      </c>
    </row>
    <row r="4191" spans="1:28">
      <c r="A4191">
        <v>2025</v>
      </c>
      <c r="B4191">
        <v>7</v>
      </c>
      <c r="C4191">
        <v>28</v>
      </c>
      <c r="D4191" s="4">
        <v>45849</v>
      </c>
      <c r="E4191" t="s">
        <v>28</v>
      </c>
      <c r="F4191" t="s">
        <v>4349</v>
      </c>
      <c r="G4191" t="s">
        <v>275</v>
      </c>
      <c r="H4191" t="s">
        <v>31</v>
      </c>
      <c r="I4191" t="s">
        <v>32</v>
      </c>
      <c r="J4191" t="s">
        <v>1110</v>
      </c>
      <c r="K4191" t="s">
        <v>1110</v>
      </c>
      <c r="L4191" t="s">
        <v>34</v>
      </c>
      <c r="M4191" t="s">
        <v>65</v>
      </c>
      <c r="N4191" t="s">
        <v>2857</v>
      </c>
      <c r="O4191">
        <v>38.8</v>
      </c>
      <c r="Q4191">
        <v>1731.6</v>
      </c>
      <c r="R4191">
        <v>1731.6</v>
      </c>
      <c r="S4191">
        <v>233.216</v>
      </c>
      <c r="T4191">
        <v>1964.816</v>
      </c>
      <c r="U4191">
        <v>200</v>
      </c>
      <c r="V4191">
        <f>SUMIF(货件明细!K:K,F4191,货件明细!AQ:AQ)</f>
        <v>0</v>
      </c>
      <c r="W4191">
        <f t="shared" si="260"/>
        <v>1</v>
      </c>
      <c r="X4191">
        <f t="shared" si="261"/>
        <v>200</v>
      </c>
      <c r="Y4191">
        <f>SUMIF(货件明细!K:K,F4191,货件明细!I:I)</f>
        <v>0</v>
      </c>
      <c r="Z4191">
        <f t="shared" si="262"/>
        <v>38.8</v>
      </c>
      <c r="AA4191">
        <f>SUMIF(货件明细!K:K,F4191,货件明细!J:J)</f>
        <v>0</v>
      </c>
      <c r="AB4191">
        <f t="shared" si="263"/>
        <v>1</v>
      </c>
    </row>
    <row r="4192" spans="1:28">
      <c r="A4192">
        <v>2025</v>
      </c>
      <c r="B4192">
        <v>7</v>
      </c>
      <c r="C4192">
        <v>28</v>
      </c>
      <c r="D4192" s="4">
        <v>45849</v>
      </c>
      <c r="E4192" t="s">
        <v>28</v>
      </c>
      <c r="F4192" t="s">
        <v>4350</v>
      </c>
      <c r="G4192" t="s">
        <v>275</v>
      </c>
      <c r="H4192" t="s">
        <v>31</v>
      </c>
      <c r="I4192" t="s">
        <v>96</v>
      </c>
      <c r="J4192" t="s">
        <v>1110</v>
      </c>
      <c r="K4192" t="s">
        <v>1110</v>
      </c>
      <c r="L4192" t="s">
        <v>34</v>
      </c>
      <c r="M4192" t="s">
        <v>65</v>
      </c>
      <c r="N4192" t="s">
        <v>2857</v>
      </c>
      <c r="O4192">
        <v>32.6</v>
      </c>
      <c r="Q4192">
        <v>1554</v>
      </c>
      <c r="R4192">
        <v>1554</v>
      </c>
      <c r="S4192">
        <v>244.148</v>
      </c>
      <c r="T4192">
        <v>1798.148</v>
      </c>
      <c r="U4192">
        <v>204</v>
      </c>
      <c r="V4192">
        <f>SUMIF(货件明细!K:K,F4192,货件明细!AQ:AQ)</f>
        <v>0</v>
      </c>
      <c r="W4192">
        <f t="shared" si="260"/>
        <v>1</v>
      </c>
      <c r="X4192">
        <f t="shared" si="261"/>
        <v>204</v>
      </c>
      <c r="Y4192">
        <f>SUMIF(货件明细!K:K,F4192,货件明细!I:I)</f>
        <v>0</v>
      </c>
      <c r="Z4192">
        <f t="shared" si="262"/>
        <v>32.6</v>
      </c>
      <c r="AA4192">
        <f>SUMIF(货件明细!K:K,F4192,货件明细!J:J)</f>
        <v>0</v>
      </c>
      <c r="AB4192">
        <f t="shared" si="263"/>
        <v>1</v>
      </c>
    </row>
    <row r="4193" spans="1:28">
      <c r="A4193">
        <v>2025</v>
      </c>
      <c r="B4193">
        <v>7</v>
      </c>
      <c r="C4193">
        <v>28</v>
      </c>
      <c r="D4193" s="4">
        <v>45849</v>
      </c>
      <c r="E4193" t="s">
        <v>28</v>
      </c>
      <c r="F4193" t="s">
        <v>4351</v>
      </c>
      <c r="G4193" t="s">
        <v>275</v>
      </c>
      <c r="H4193" t="s">
        <v>31</v>
      </c>
      <c r="I4193" t="s">
        <v>41</v>
      </c>
      <c r="J4193" t="s">
        <v>1110</v>
      </c>
      <c r="K4193" t="s">
        <v>1110</v>
      </c>
      <c r="L4193" t="s">
        <v>34</v>
      </c>
      <c r="M4193" t="s">
        <v>65</v>
      </c>
      <c r="N4193" t="s">
        <v>2857</v>
      </c>
      <c r="O4193">
        <v>45.4</v>
      </c>
      <c r="Q4193">
        <v>2180.4</v>
      </c>
      <c r="R4193">
        <v>2180.4</v>
      </c>
      <c r="S4193">
        <v>206.68768</v>
      </c>
      <c r="T4193">
        <v>2387.08768</v>
      </c>
      <c r="U4193">
        <v>151</v>
      </c>
      <c r="V4193">
        <f>SUMIF(货件明细!K:K,F4193,货件明细!AQ:AQ)</f>
        <v>0</v>
      </c>
      <c r="W4193">
        <f t="shared" si="260"/>
        <v>1</v>
      </c>
      <c r="X4193">
        <f t="shared" si="261"/>
        <v>151</v>
      </c>
      <c r="Y4193">
        <f>SUMIF(货件明细!K:K,F4193,货件明细!I:I)</f>
        <v>0</v>
      </c>
      <c r="Z4193">
        <f t="shared" si="262"/>
        <v>45.4</v>
      </c>
      <c r="AA4193">
        <f>SUMIF(货件明细!K:K,F4193,货件明细!J:J)</f>
        <v>0</v>
      </c>
      <c r="AB4193">
        <f t="shared" si="263"/>
        <v>1</v>
      </c>
    </row>
    <row r="4194" spans="1:28">
      <c r="A4194">
        <v>2025</v>
      </c>
      <c r="B4194">
        <v>7</v>
      </c>
      <c r="C4194">
        <v>28</v>
      </c>
      <c r="D4194" s="4">
        <v>45849</v>
      </c>
      <c r="E4194" t="s">
        <v>28</v>
      </c>
      <c r="F4194" t="s">
        <v>4352</v>
      </c>
      <c r="G4194" t="s">
        <v>269</v>
      </c>
      <c r="H4194" t="s">
        <v>31</v>
      </c>
      <c r="I4194" t="s">
        <v>111</v>
      </c>
      <c r="J4194" t="s">
        <v>100</v>
      </c>
      <c r="K4194" t="s">
        <v>100</v>
      </c>
      <c r="L4194" t="s">
        <v>46</v>
      </c>
      <c r="M4194" t="s">
        <v>2882</v>
      </c>
      <c r="N4194" t="s">
        <v>3338</v>
      </c>
      <c r="O4194">
        <v>17.15</v>
      </c>
      <c r="Q4194">
        <v>181.44</v>
      </c>
      <c r="R4194">
        <v>181.44</v>
      </c>
      <c r="S4194">
        <v>0</v>
      </c>
      <c r="T4194">
        <v>181.44</v>
      </c>
      <c r="U4194">
        <v>82</v>
      </c>
      <c r="V4194">
        <f>SUMIF(货件明细!K:K,F4194,货件明细!AQ:AQ)</f>
        <v>0</v>
      </c>
      <c r="W4194">
        <f t="shared" si="260"/>
        <v>1</v>
      </c>
      <c r="X4194">
        <f t="shared" si="261"/>
        <v>82</v>
      </c>
      <c r="Y4194">
        <f>SUMIF(货件明细!K:K,F4194,货件明细!I:I)</f>
        <v>0</v>
      </c>
      <c r="Z4194">
        <f t="shared" si="262"/>
        <v>17.15</v>
      </c>
      <c r="AA4194">
        <f>SUMIF(货件明细!K:K,F4194,货件明细!J:J)</f>
        <v>0</v>
      </c>
      <c r="AB4194">
        <f t="shared" si="263"/>
        <v>1</v>
      </c>
    </row>
    <row r="4195" spans="1:28">
      <c r="A4195">
        <v>2025</v>
      </c>
      <c r="B4195">
        <v>7</v>
      </c>
      <c r="C4195">
        <v>28</v>
      </c>
      <c r="D4195" s="4">
        <v>45850</v>
      </c>
      <c r="E4195" t="s">
        <v>28</v>
      </c>
      <c r="F4195" t="s">
        <v>4353</v>
      </c>
      <c r="G4195" t="s">
        <v>372</v>
      </c>
      <c r="H4195" t="s">
        <v>71</v>
      </c>
      <c r="I4195" t="s">
        <v>111</v>
      </c>
      <c r="J4195" t="s">
        <v>100</v>
      </c>
      <c r="K4195" t="s">
        <v>58</v>
      </c>
      <c r="L4195" t="s">
        <v>46</v>
      </c>
      <c r="M4195" t="s">
        <v>47</v>
      </c>
      <c r="N4195" t="s">
        <v>75</v>
      </c>
      <c r="O4195">
        <v>17.15</v>
      </c>
      <c r="Q4195">
        <v>116</v>
      </c>
      <c r="R4195">
        <v>116</v>
      </c>
      <c r="S4195">
        <v>0</v>
      </c>
      <c r="T4195">
        <v>116</v>
      </c>
      <c r="U4195">
        <v>82</v>
      </c>
      <c r="V4195">
        <f>SUMIF(货件明细!K:K,F4195,货件明细!AQ:AQ)</f>
        <v>0</v>
      </c>
      <c r="W4195">
        <f t="shared" si="260"/>
        <v>1</v>
      </c>
      <c r="X4195">
        <f t="shared" si="261"/>
        <v>82</v>
      </c>
      <c r="Y4195">
        <f>SUMIF(货件明细!K:K,F4195,货件明细!I:I)</f>
        <v>0</v>
      </c>
      <c r="Z4195">
        <f t="shared" si="262"/>
        <v>17.15</v>
      </c>
      <c r="AA4195">
        <f>SUMIF(货件明细!K:K,F4195,货件明细!J:J)</f>
        <v>0</v>
      </c>
      <c r="AB4195">
        <f t="shared" si="263"/>
        <v>1</v>
      </c>
    </row>
    <row r="4196" spans="1:28">
      <c r="A4196">
        <v>2025</v>
      </c>
      <c r="B4196">
        <v>7</v>
      </c>
      <c r="C4196">
        <v>28</v>
      </c>
      <c r="D4196" s="4">
        <v>45850</v>
      </c>
      <c r="E4196" t="s">
        <v>28</v>
      </c>
      <c r="F4196" t="s">
        <v>4354</v>
      </c>
      <c r="G4196" t="s">
        <v>54</v>
      </c>
      <c r="H4196" t="s">
        <v>31</v>
      </c>
      <c r="I4196" t="s">
        <v>111</v>
      </c>
      <c r="J4196" t="s">
        <v>100</v>
      </c>
      <c r="K4196" t="s">
        <v>100</v>
      </c>
      <c r="L4196" t="s">
        <v>46</v>
      </c>
      <c r="M4196" t="s">
        <v>47</v>
      </c>
      <c r="N4196" t="s">
        <v>226</v>
      </c>
      <c r="O4196">
        <v>17.15</v>
      </c>
      <c r="Q4196">
        <v>161.5</v>
      </c>
      <c r="R4196">
        <v>161.5</v>
      </c>
      <c r="S4196">
        <v>0</v>
      </c>
      <c r="T4196">
        <v>161.5</v>
      </c>
      <c r="U4196">
        <v>82</v>
      </c>
      <c r="V4196">
        <f>SUMIF(货件明细!K:K,F4196,货件明细!AQ:AQ)</f>
        <v>0</v>
      </c>
      <c r="W4196">
        <f t="shared" si="260"/>
        <v>1</v>
      </c>
      <c r="X4196">
        <f t="shared" si="261"/>
        <v>82</v>
      </c>
      <c r="Y4196">
        <f>SUMIF(货件明细!K:K,F4196,货件明细!I:I)</f>
        <v>0</v>
      </c>
      <c r="Z4196">
        <f t="shared" si="262"/>
        <v>17.15</v>
      </c>
      <c r="AA4196">
        <f>SUMIF(货件明细!K:K,F4196,货件明细!J:J)</f>
        <v>0</v>
      </c>
      <c r="AB4196">
        <f t="shared" si="263"/>
        <v>1</v>
      </c>
    </row>
    <row r="4197" spans="1:28">
      <c r="A4197">
        <v>2025</v>
      </c>
      <c r="B4197">
        <v>7</v>
      </c>
      <c r="C4197">
        <v>28</v>
      </c>
      <c r="D4197" s="4">
        <v>45849</v>
      </c>
      <c r="E4197" t="s">
        <v>28</v>
      </c>
      <c r="F4197" t="s">
        <v>4355</v>
      </c>
      <c r="G4197" t="s">
        <v>1563</v>
      </c>
      <c r="H4197" t="s">
        <v>71</v>
      </c>
      <c r="I4197" t="s">
        <v>111</v>
      </c>
      <c r="J4197" t="s">
        <v>100</v>
      </c>
      <c r="K4197" t="s">
        <v>58</v>
      </c>
      <c r="L4197" t="s">
        <v>46</v>
      </c>
      <c r="M4197" t="s">
        <v>3906</v>
      </c>
      <c r="N4197" t="s">
        <v>3929</v>
      </c>
      <c r="O4197">
        <v>34.3</v>
      </c>
      <c r="Q4197">
        <v>138.72</v>
      </c>
      <c r="R4197">
        <v>138.72</v>
      </c>
      <c r="S4197">
        <v>0</v>
      </c>
      <c r="T4197">
        <v>138.72</v>
      </c>
      <c r="U4197">
        <v>164</v>
      </c>
      <c r="V4197">
        <f>SUMIF(货件明细!K:K,F4197,货件明细!AQ:AQ)</f>
        <v>0</v>
      </c>
      <c r="W4197">
        <f t="shared" si="260"/>
        <v>1</v>
      </c>
      <c r="X4197">
        <f t="shared" si="261"/>
        <v>164</v>
      </c>
      <c r="Y4197">
        <f>SUMIF(货件明细!K:K,F4197,货件明细!I:I)</f>
        <v>0</v>
      </c>
      <c r="Z4197">
        <f t="shared" si="262"/>
        <v>34.3</v>
      </c>
      <c r="AA4197">
        <f>SUMIF(货件明细!K:K,F4197,货件明细!J:J)</f>
        <v>0</v>
      </c>
      <c r="AB4197">
        <f t="shared" si="263"/>
        <v>1</v>
      </c>
    </row>
    <row r="4198" spans="1:28">
      <c r="A4198">
        <v>2025</v>
      </c>
      <c r="B4198">
        <v>7</v>
      </c>
      <c r="C4198">
        <v>28</v>
      </c>
      <c r="D4198" s="4">
        <v>45849</v>
      </c>
      <c r="E4198" t="s">
        <v>28</v>
      </c>
      <c r="F4198" t="s">
        <v>4356</v>
      </c>
      <c r="G4198" t="s">
        <v>267</v>
      </c>
      <c r="H4198" t="s">
        <v>71</v>
      </c>
      <c r="I4198" t="s">
        <v>129</v>
      </c>
      <c r="J4198" t="s">
        <v>100</v>
      </c>
      <c r="K4198" t="s">
        <v>58</v>
      </c>
      <c r="L4198" t="s">
        <v>46</v>
      </c>
      <c r="M4198" t="s">
        <v>65</v>
      </c>
      <c r="N4198" t="s">
        <v>2731</v>
      </c>
      <c r="O4198">
        <v>13.7</v>
      </c>
      <c r="Q4198">
        <v>78.4</v>
      </c>
      <c r="R4198">
        <v>78.4</v>
      </c>
      <c r="S4198">
        <v>0</v>
      </c>
      <c r="T4198">
        <v>78.4</v>
      </c>
      <c r="U4198">
        <v>107</v>
      </c>
      <c r="V4198">
        <f>SUMIF(货件明细!K:K,F4198,货件明细!AQ:AQ)</f>
        <v>0</v>
      </c>
      <c r="W4198">
        <f t="shared" si="260"/>
        <v>1</v>
      </c>
      <c r="X4198">
        <f t="shared" si="261"/>
        <v>107</v>
      </c>
      <c r="Y4198">
        <f>SUMIF(货件明细!K:K,F4198,货件明细!I:I)</f>
        <v>0</v>
      </c>
      <c r="Z4198">
        <f t="shared" si="262"/>
        <v>13.7</v>
      </c>
      <c r="AA4198">
        <f>SUMIF(货件明细!K:K,F4198,货件明细!J:J)</f>
        <v>0</v>
      </c>
      <c r="AB4198">
        <f t="shared" si="263"/>
        <v>1</v>
      </c>
    </row>
    <row r="4199" spans="1:28">
      <c r="A4199">
        <v>2025</v>
      </c>
      <c r="B4199">
        <v>7</v>
      </c>
      <c r="C4199">
        <v>28</v>
      </c>
      <c r="D4199" s="4">
        <v>45849</v>
      </c>
      <c r="E4199" t="s">
        <v>28</v>
      </c>
      <c r="F4199" t="s">
        <v>4357</v>
      </c>
      <c r="G4199" t="s">
        <v>269</v>
      </c>
      <c r="H4199" t="s">
        <v>31</v>
      </c>
      <c r="I4199" t="s">
        <v>129</v>
      </c>
      <c r="J4199" t="s">
        <v>100</v>
      </c>
      <c r="K4199" t="s">
        <v>100</v>
      </c>
      <c r="L4199" t="s">
        <v>46</v>
      </c>
      <c r="M4199" t="s">
        <v>59</v>
      </c>
      <c r="N4199" t="s">
        <v>4215</v>
      </c>
      <c r="O4199">
        <v>13.7</v>
      </c>
      <c r="Q4199">
        <v>138.96</v>
      </c>
      <c r="R4199">
        <v>138.96</v>
      </c>
      <c r="S4199">
        <v>0</v>
      </c>
      <c r="T4199">
        <v>138.96</v>
      </c>
      <c r="U4199">
        <v>107</v>
      </c>
      <c r="V4199">
        <f>SUMIF(货件明细!K:K,F4199,货件明细!AQ:AQ)</f>
        <v>0</v>
      </c>
      <c r="W4199">
        <f t="shared" si="260"/>
        <v>1</v>
      </c>
      <c r="X4199">
        <f t="shared" si="261"/>
        <v>107</v>
      </c>
      <c r="Y4199">
        <f>SUMIF(货件明细!K:K,F4199,货件明细!I:I)</f>
        <v>0</v>
      </c>
      <c r="Z4199">
        <f t="shared" si="262"/>
        <v>13.7</v>
      </c>
      <c r="AA4199">
        <f>SUMIF(货件明细!K:K,F4199,货件明细!J:J)</f>
        <v>0</v>
      </c>
      <c r="AB4199">
        <f t="shared" si="263"/>
        <v>1</v>
      </c>
    </row>
    <row r="4200" spans="1:28">
      <c r="A4200">
        <v>2025</v>
      </c>
      <c r="B4200">
        <v>7</v>
      </c>
      <c r="C4200">
        <v>28</v>
      </c>
      <c r="D4200" s="4">
        <v>45849</v>
      </c>
      <c r="E4200" t="s">
        <v>28</v>
      </c>
      <c r="F4200" t="s">
        <v>4358</v>
      </c>
      <c r="G4200" t="s">
        <v>1563</v>
      </c>
      <c r="H4200" t="s">
        <v>71</v>
      </c>
      <c r="I4200" t="s">
        <v>129</v>
      </c>
      <c r="J4200" t="s">
        <v>100</v>
      </c>
      <c r="K4200" t="s">
        <v>58</v>
      </c>
      <c r="L4200" t="s">
        <v>46</v>
      </c>
      <c r="M4200" t="s">
        <v>264</v>
      </c>
      <c r="N4200" t="s">
        <v>4046</v>
      </c>
      <c r="O4200">
        <v>27.4</v>
      </c>
      <c r="Q4200">
        <v>131.767741935484</v>
      </c>
      <c r="R4200">
        <v>131.767741935484</v>
      </c>
      <c r="S4200">
        <v>0</v>
      </c>
      <c r="T4200">
        <v>131.767741935484</v>
      </c>
      <c r="U4200">
        <v>214</v>
      </c>
      <c r="V4200">
        <f>SUMIF(货件明细!K:K,F4200,货件明细!AQ:AQ)</f>
        <v>0</v>
      </c>
      <c r="W4200">
        <f t="shared" si="260"/>
        <v>1</v>
      </c>
      <c r="X4200">
        <f t="shared" si="261"/>
        <v>214</v>
      </c>
      <c r="Y4200">
        <f>SUMIF(货件明细!K:K,F4200,货件明细!I:I)</f>
        <v>0</v>
      </c>
      <c r="Z4200">
        <f t="shared" si="262"/>
        <v>27.4</v>
      </c>
      <c r="AA4200">
        <f>SUMIF(货件明细!K:K,F4200,货件明细!J:J)</f>
        <v>0</v>
      </c>
      <c r="AB4200">
        <f t="shared" si="263"/>
        <v>1</v>
      </c>
    </row>
    <row r="4201" spans="1:28">
      <c r="A4201">
        <v>2025</v>
      </c>
      <c r="B4201">
        <v>7</v>
      </c>
      <c r="C4201">
        <v>28</v>
      </c>
      <c r="D4201" s="4">
        <v>45849</v>
      </c>
      <c r="E4201" t="s">
        <v>28</v>
      </c>
      <c r="F4201" t="s">
        <v>4359</v>
      </c>
      <c r="G4201" t="s">
        <v>54</v>
      </c>
      <c r="H4201" t="s">
        <v>31</v>
      </c>
      <c r="I4201" t="s">
        <v>129</v>
      </c>
      <c r="J4201" t="s">
        <v>100</v>
      </c>
      <c r="K4201" t="s">
        <v>100</v>
      </c>
      <c r="L4201" t="s">
        <v>46</v>
      </c>
      <c r="M4201" t="s">
        <v>59</v>
      </c>
      <c r="N4201" t="s">
        <v>4215</v>
      </c>
      <c r="O4201">
        <v>13.7</v>
      </c>
      <c r="Q4201">
        <v>141.533333333333</v>
      </c>
      <c r="R4201">
        <v>141.533333333333</v>
      </c>
      <c r="S4201">
        <v>0</v>
      </c>
      <c r="T4201">
        <v>141.533333333333</v>
      </c>
      <c r="U4201">
        <v>107</v>
      </c>
      <c r="V4201">
        <f>SUMIF(货件明细!K:K,F4201,货件明细!AQ:AQ)</f>
        <v>0</v>
      </c>
      <c r="W4201">
        <f t="shared" si="260"/>
        <v>1</v>
      </c>
      <c r="X4201">
        <f t="shared" si="261"/>
        <v>107</v>
      </c>
      <c r="Y4201">
        <f>SUMIF(货件明细!K:K,F4201,货件明细!I:I)</f>
        <v>0</v>
      </c>
      <c r="Z4201">
        <f t="shared" si="262"/>
        <v>13.7</v>
      </c>
      <c r="AA4201">
        <f>SUMIF(货件明细!K:K,F4201,货件明细!J:J)</f>
        <v>0</v>
      </c>
      <c r="AB4201">
        <f t="shared" si="263"/>
        <v>1</v>
      </c>
    </row>
    <row r="4202" spans="1:28">
      <c r="A4202">
        <v>2025</v>
      </c>
      <c r="B4202">
        <v>7</v>
      </c>
      <c r="C4202">
        <v>28</v>
      </c>
      <c r="D4202" s="4">
        <v>45850</v>
      </c>
      <c r="E4202" t="s">
        <v>28</v>
      </c>
      <c r="F4202" t="s">
        <v>4360</v>
      </c>
      <c r="G4202" t="s">
        <v>54</v>
      </c>
      <c r="H4202" t="s">
        <v>31</v>
      </c>
      <c r="I4202" t="s">
        <v>145</v>
      </c>
      <c r="J4202" t="s">
        <v>100</v>
      </c>
      <c r="K4202" t="s">
        <v>100</v>
      </c>
      <c r="L4202" t="s">
        <v>46</v>
      </c>
      <c r="M4202" t="s">
        <v>2882</v>
      </c>
      <c r="N4202" t="s">
        <v>3135</v>
      </c>
      <c r="O4202">
        <v>15.4</v>
      </c>
      <c r="Q4202">
        <v>138.375</v>
      </c>
      <c r="R4202">
        <v>138.375</v>
      </c>
      <c r="S4202">
        <v>0</v>
      </c>
      <c r="T4202">
        <v>138.375</v>
      </c>
      <c r="U4202">
        <v>66</v>
      </c>
      <c r="V4202">
        <f>SUMIF(货件明细!K:K,F4202,货件明细!AQ:AQ)</f>
        <v>0</v>
      </c>
      <c r="W4202">
        <f t="shared" si="260"/>
        <v>1</v>
      </c>
      <c r="X4202">
        <f t="shared" si="261"/>
        <v>66</v>
      </c>
      <c r="Y4202">
        <f>SUMIF(货件明细!K:K,F4202,货件明细!I:I)</f>
        <v>0</v>
      </c>
      <c r="Z4202">
        <f t="shared" si="262"/>
        <v>15.4</v>
      </c>
      <c r="AA4202">
        <f>SUMIF(货件明细!K:K,F4202,货件明细!J:J)</f>
        <v>0</v>
      </c>
      <c r="AB4202">
        <f t="shared" si="263"/>
        <v>1</v>
      </c>
    </row>
    <row r="4203" spans="1:28">
      <c r="A4203">
        <v>2025</v>
      </c>
      <c r="B4203">
        <v>7</v>
      </c>
      <c r="C4203">
        <v>28</v>
      </c>
      <c r="D4203" s="4">
        <v>45850</v>
      </c>
      <c r="E4203" t="s">
        <v>28</v>
      </c>
      <c r="F4203" t="s">
        <v>4361</v>
      </c>
      <c r="G4203" t="s">
        <v>267</v>
      </c>
      <c r="H4203" t="s">
        <v>71</v>
      </c>
      <c r="I4203" t="s">
        <v>145</v>
      </c>
      <c r="J4203" t="s">
        <v>100</v>
      </c>
      <c r="K4203" t="s">
        <v>58</v>
      </c>
      <c r="L4203" t="s">
        <v>46</v>
      </c>
      <c r="M4203" t="s">
        <v>47</v>
      </c>
      <c r="N4203" t="s">
        <v>75</v>
      </c>
      <c r="O4203">
        <v>15.4</v>
      </c>
      <c r="Q4203">
        <v>98.6</v>
      </c>
      <c r="R4203">
        <v>98.6</v>
      </c>
      <c r="S4203">
        <v>0</v>
      </c>
      <c r="T4203">
        <v>98.6</v>
      </c>
      <c r="U4203">
        <v>66</v>
      </c>
      <c r="V4203">
        <f>SUMIF(货件明细!K:K,F4203,货件明细!AQ:AQ)</f>
        <v>0</v>
      </c>
      <c r="W4203">
        <f t="shared" si="260"/>
        <v>1</v>
      </c>
      <c r="X4203">
        <f t="shared" si="261"/>
        <v>66</v>
      </c>
      <c r="Y4203">
        <f>SUMIF(货件明细!K:K,F4203,货件明细!I:I)</f>
        <v>0</v>
      </c>
      <c r="Z4203">
        <f t="shared" si="262"/>
        <v>15.4</v>
      </c>
      <c r="AA4203">
        <f>SUMIF(货件明细!K:K,F4203,货件明细!J:J)</f>
        <v>0</v>
      </c>
      <c r="AB4203">
        <f t="shared" si="263"/>
        <v>1</v>
      </c>
    </row>
    <row r="4204" spans="1:28">
      <c r="A4204">
        <v>2025</v>
      </c>
      <c r="B4204">
        <v>7</v>
      </c>
      <c r="C4204">
        <v>28</v>
      </c>
      <c r="D4204" s="4">
        <v>45850</v>
      </c>
      <c r="E4204" t="s">
        <v>28</v>
      </c>
      <c r="F4204" t="s">
        <v>4362</v>
      </c>
      <c r="G4204" t="s">
        <v>269</v>
      </c>
      <c r="H4204" t="s">
        <v>31</v>
      </c>
      <c r="I4204" t="s">
        <v>145</v>
      </c>
      <c r="J4204" t="s">
        <v>100</v>
      </c>
      <c r="K4204" t="s">
        <v>100</v>
      </c>
      <c r="L4204" t="s">
        <v>46</v>
      </c>
      <c r="M4204" t="s">
        <v>47</v>
      </c>
      <c r="N4204" t="s">
        <v>101</v>
      </c>
      <c r="O4204">
        <v>15.4</v>
      </c>
      <c r="Q4204">
        <v>150.5</v>
      </c>
      <c r="R4204">
        <v>150.5</v>
      </c>
      <c r="S4204">
        <v>0</v>
      </c>
      <c r="T4204">
        <v>150.5</v>
      </c>
      <c r="U4204">
        <v>66</v>
      </c>
      <c r="V4204">
        <f>SUMIF(货件明细!K:K,F4204,货件明细!AQ:AQ)</f>
        <v>0</v>
      </c>
      <c r="W4204">
        <f t="shared" si="260"/>
        <v>1</v>
      </c>
      <c r="X4204">
        <f t="shared" si="261"/>
        <v>66</v>
      </c>
      <c r="Y4204">
        <f>SUMIF(货件明细!K:K,F4204,货件明细!I:I)</f>
        <v>0</v>
      </c>
      <c r="Z4204">
        <f t="shared" si="262"/>
        <v>15.4</v>
      </c>
      <c r="AA4204">
        <f>SUMIF(货件明细!K:K,F4204,货件明细!J:J)</f>
        <v>0</v>
      </c>
      <c r="AB4204">
        <f t="shared" si="263"/>
        <v>1</v>
      </c>
    </row>
    <row r="4205" spans="1:28">
      <c r="A4205">
        <v>2025</v>
      </c>
      <c r="B4205">
        <v>7</v>
      </c>
      <c r="C4205">
        <v>28</v>
      </c>
      <c r="D4205" s="4">
        <v>45849</v>
      </c>
      <c r="E4205" t="s">
        <v>28</v>
      </c>
      <c r="F4205" t="s">
        <v>4363</v>
      </c>
      <c r="G4205" t="s">
        <v>1563</v>
      </c>
      <c r="H4205" t="s">
        <v>71</v>
      </c>
      <c r="I4205" t="s">
        <v>145</v>
      </c>
      <c r="J4205" t="s">
        <v>100</v>
      </c>
      <c r="K4205" t="s">
        <v>58</v>
      </c>
      <c r="L4205" t="s">
        <v>46</v>
      </c>
      <c r="M4205" t="s">
        <v>264</v>
      </c>
      <c r="N4205" t="s">
        <v>4046</v>
      </c>
      <c r="O4205">
        <v>30.8</v>
      </c>
      <c r="Q4205">
        <v>131.767741935484</v>
      </c>
      <c r="R4205">
        <v>131.767741935484</v>
      </c>
      <c r="S4205">
        <v>0</v>
      </c>
      <c r="T4205">
        <v>131.767741935484</v>
      </c>
      <c r="U4205">
        <v>132</v>
      </c>
      <c r="V4205">
        <f>SUMIF(货件明细!K:K,F4205,货件明细!AQ:AQ)</f>
        <v>0</v>
      </c>
      <c r="W4205">
        <f t="shared" si="260"/>
        <v>1</v>
      </c>
      <c r="X4205">
        <f t="shared" si="261"/>
        <v>132</v>
      </c>
      <c r="Y4205">
        <f>SUMIF(货件明细!K:K,F4205,货件明细!I:I)</f>
        <v>0</v>
      </c>
      <c r="Z4205">
        <f t="shared" si="262"/>
        <v>30.8</v>
      </c>
      <c r="AA4205">
        <f>SUMIF(货件明细!K:K,F4205,货件明细!J:J)</f>
        <v>0</v>
      </c>
      <c r="AB4205">
        <f t="shared" si="263"/>
        <v>1</v>
      </c>
    </row>
    <row r="4206" spans="1:28">
      <c r="A4206">
        <v>2025</v>
      </c>
      <c r="B4206">
        <v>7</v>
      </c>
      <c r="C4206">
        <v>28</v>
      </c>
      <c r="D4206" s="4">
        <v>45850</v>
      </c>
      <c r="E4206" t="s">
        <v>28</v>
      </c>
      <c r="F4206" t="s">
        <v>4364</v>
      </c>
      <c r="G4206" t="s">
        <v>267</v>
      </c>
      <c r="H4206" t="s">
        <v>71</v>
      </c>
      <c r="I4206" t="s">
        <v>39</v>
      </c>
      <c r="J4206" t="s">
        <v>100</v>
      </c>
      <c r="K4206" t="s">
        <v>58</v>
      </c>
      <c r="L4206" t="s">
        <v>46</v>
      </c>
      <c r="M4206" t="s">
        <v>47</v>
      </c>
      <c r="N4206" t="s">
        <v>75</v>
      </c>
      <c r="O4206">
        <v>71.9</v>
      </c>
      <c r="Q4206">
        <v>394.4</v>
      </c>
      <c r="R4206">
        <v>394.4</v>
      </c>
      <c r="S4206">
        <v>0</v>
      </c>
      <c r="T4206">
        <v>394.4</v>
      </c>
      <c r="U4206">
        <v>220</v>
      </c>
      <c r="V4206">
        <f>SUMIF(货件明细!K:K,F4206,货件明细!AQ:AQ)</f>
        <v>0</v>
      </c>
      <c r="W4206">
        <f t="shared" si="260"/>
        <v>1</v>
      </c>
      <c r="X4206">
        <f t="shared" si="261"/>
        <v>220</v>
      </c>
      <c r="Y4206">
        <f>SUMIF(货件明细!K:K,F4206,货件明细!I:I)</f>
        <v>0</v>
      </c>
      <c r="Z4206">
        <f t="shared" si="262"/>
        <v>71.9</v>
      </c>
      <c r="AA4206">
        <f>SUMIF(货件明细!K:K,F4206,货件明细!J:J)</f>
        <v>0</v>
      </c>
      <c r="AB4206">
        <f t="shared" si="263"/>
        <v>1</v>
      </c>
    </row>
    <row r="4207" spans="1:28">
      <c r="A4207">
        <v>2025</v>
      </c>
      <c r="B4207">
        <v>7</v>
      </c>
      <c r="C4207">
        <v>28</v>
      </c>
      <c r="D4207" s="4">
        <v>45850</v>
      </c>
      <c r="E4207" t="s">
        <v>28</v>
      </c>
      <c r="F4207" t="s">
        <v>4365</v>
      </c>
      <c r="G4207" t="s">
        <v>54</v>
      </c>
      <c r="H4207" t="s">
        <v>31</v>
      </c>
      <c r="I4207" t="s">
        <v>39</v>
      </c>
      <c r="J4207" t="s">
        <v>100</v>
      </c>
      <c r="K4207" t="s">
        <v>100</v>
      </c>
      <c r="L4207" t="s">
        <v>46</v>
      </c>
      <c r="M4207" t="s">
        <v>47</v>
      </c>
      <c r="N4207" t="s">
        <v>226</v>
      </c>
      <c r="O4207">
        <v>71.9</v>
      </c>
      <c r="Q4207">
        <v>684</v>
      </c>
      <c r="R4207">
        <v>684</v>
      </c>
      <c r="S4207">
        <v>0</v>
      </c>
      <c r="T4207">
        <v>684</v>
      </c>
      <c r="U4207">
        <v>220</v>
      </c>
      <c r="V4207">
        <f>SUMIF(货件明细!K:K,F4207,货件明细!AQ:AQ)</f>
        <v>0</v>
      </c>
      <c r="W4207">
        <f t="shared" si="260"/>
        <v>1</v>
      </c>
      <c r="X4207">
        <f t="shared" si="261"/>
        <v>220</v>
      </c>
      <c r="Y4207">
        <f>SUMIF(货件明细!K:K,F4207,货件明细!I:I)</f>
        <v>0</v>
      </c>
      <c r="Z4207">
        <f t="shared" si="262"/>
        <v>71.9</v>
      </c>
      <c r="AA4207">
        <f>SUMIF(货件明细!K:K,F4207,货件明细!J:J)</f>
        <v>0</v>
      </c>
      <c r="AB4207">
        <f t="shared" si="263"/>
        <v>1</v>
      </c>
    </row>
    <row r="4208" spans="1:28">
      <c r="A4208">
        <v>2025</v>
      </c>
      <c r="B4208">
        <v>7</v>
      </c>
      <c r="C4208">
        <v>28</v>
      </c>
      <c r="D4208" s="4">
        <v>45849</v>
      </c>
      <c r="E4208" t="s">
        <v>28</v>
      </c>
      <c r="F4208" t="s">
        <v>4366</v>
      </c>
      <c r="G4208" t="s">
        <v>269</v>
      </c>
      <c r="H4208" t="s">
        <v>31</v>
      </c>
      <c r="I4208" t="s">
        <v>39</v>
      </c>
      <c r="J4208" t="s">
        <v>100</v>
      </c>
      <c r="K4208" t="s">
        <v>100</v>
      </c>
      <c r="L4208" t="s">
        <v>46</v>
      </c>
      <c r="M4208" t="s">
        <v>2882</v>
      </c>
      <c r="N4208" t="s">
        <v>3338</v>
      </c>
      <c r="O4208">
        <v>71.9</v>
      </c>
      <c r="Q4208">
        <v>725.76</v>
      </c>
      <c r="R4208">
        <v>725.76</v>
      </c>
      <c r="S4208">
        <v>0</v>
      </c>
      <c r="T4208">
        <v>725.76</v>
      </c>
      <c r="U4208">
        <v>220</v>
      </c>
      <c r="V4208">
        <f>SUMIF(货件明细!K:K,F4208,货件明细!AQ:AQ)</f>
        <v>0</v>
      </c>
      <c r="W4208">
        <f t="shared" si="260"/>
        <v>1</v>
      </c>
      <c r="X4208">
        <f t="shared" si="261"/>
        <v>220</v>
      </c>
      <c r="Y4208">
        <f>SUMIF(货件明细!K:K,F4208,货件明细!I:I)</f>
        <v>0</v>
      </c>
      <c r="Z4208">
        <f t="shared" si="262"/>
        <v>71.9</v>
      </c>
      <c r="AA4208">
        <f>SUMIF(货件明细!K:K,F4208,货件明细!J:J)</f>
        <v>0</v>
      </c>
      <c r="AB4208">
        <f t="shared" si="263"/>
        <v>1</v>
      </c>
    </row>
    <row r="4209" spans="1:28">
      <c r="A4209">
        <v>2025</v>
      </c>
      <c r="B4209">
        <v>7</v>
      </c>
      <c r="C4209">
        <v>28</v>
      </c>
      <c r="D4209" s="4">
        <v>45849</v>
      </c>
      <c r="E4209" t="s">
        <v>28</v>
      </c>
      <c r="F4209" t="s">
        <v>4367</v>
      </c>
      <c r="G4209" t="s">
        <v>1563</v>
      </c>
      <c r="H4209" t="s">
        <v>71</v>
      </c>
      <c r="I4209" t="s">
        <v>39</v>
      </c>
      <c r="J4209" t="s">
        <v>100</v>
      </c>
      <c r="K4209" t="s">
        <v>58</v>
      </c>
      <c r="L4209" t="s">
        <v>46</v>
      </c>
      <c r="M4209" t="s">
        <v>3906</v>
      </c>
      <c r="N4209" t="s">
        <v>3929</v>
      </c>
      <c r="O4209">
        <v>143.8</v>
      </c>
      <c r="Q4209">
        <v>587.52</v>
      </c>
      <c r="R4209">
        <v>587.52</v>
      </c>
      <c r="S4209">
        <v>0</v>
      </c>
      <c r="T4209">
        <v>587.52</v>
      </c>
      <c r="U4209">
        <v>440</v>
      </c>
      <c r="V4209">
        <f>SUMIF(货件明细!K:K,F4209,货件明细!AQ:AQ)</f>
        <v>0</v>
      </c>
      <c r="W4209">
        <f t="shared" si="260"/>
        <v>1</v>
      </c>
      <c r="X4209">
        <f t="shared" si="261"/>
        <v>440</v>
      </c>
      <c r="Y4209">
        <f>SUMIF(货件明细!K:K,F4209,货件明细!I:I)</f>
        <v>0</v>
      </c>
      <c r="Z4209">
        <f t="shared" si="262"/>
        <v>143.8</v>
      </c>
      <c r="AA4209">
        <f>SUMIF(货件明细!K:K,F4209,货件明细!J:J)</f>
        <v>0</v>
      </c>
      <c r="AB4209">
        <f t="shared" si="263"/>
        <v>1</v>
      </c>
    </row>
    <row r="4210" spans="1:28">
      <c r="A4210">
        <v>2025</v>
      </c>
      <c r="B4210">
        <v>7</v>
      </c>
      <c r="C4210">
        <v>28</v>
      </c>
      <c r="D4210" s="4">
        <v>45849</v>
      </c>
      <c r="E4210" t="s">
        <v>28</v>
      </c>
      <c r="F4210" t="s">
        <v>4368</v>
      </c>
      <c r="G4210" t="s">
        <v>269</v>
      </c>
      <c r="H4210" t="s">
        <v>31</v>
      </c>
      <c r="I4210" t="s">
        <v>32</v>
      </c>
      <c r="J4210" t="s">
        <v>100</v>
      </c>
      <c r="K4210" t="s">
        <v>100</v>
      </c>
      <c r="L4210" t="s">
        <v>46</v>
      </c>
      <c r="M4210" t="s">
        <v>59</v>
      </c>
      <c r="N4210" t="s">
        <v>4215</v>
      </c>
      <c r="O4210">
        <v>170.55</v>
      </c>
      <c r="Q4210">
        <v>1111.68</v>
      </c>
      <c r="R4210">
        <v>1111.68</v>
      </c>
      <c r="S4210">
        <v>0</v>
      </c>
      <c r="T4210">
        <v>1111.68</v>
      </c>
      <c r="U4210">
        <v>359</v>
      </c>
      <c r="V4210">
        <f>SUMIF(货件明细!K:K,F4210,货件明细!AQ:AQ)</f>
        <v>0</v>
      </c>
      <c r="W4210">
        <f t="shared" si="260"/>
        <v>1</v>
      </c>
      <c r="X4210">
        <f t="shared" si="261"/>
        <v>359</v>
      </c>
      <c r="Y4210">
        <f>SUMIF(货件明细!K:K,F4210,货件明细!I:I)</f>
        <v>0</v>
      </c>
      <c r="Z4210">
        <f t="shared" si="262"/>
        <v>170.55</v>
      </c>
      <c r="AA4210">
        <f>SUMIF(货件明细!K:K,F4210,货件明细!J:J)</f>
        <v>0</v>
      </c>
      <c r="AB4210">
        <f t="shared" si="263"/>
        <v>1</v>
      </c>
    </row>
    <row r="4211" spans="1:28">
      <c r="A4211">
        <v>2025</v>
      </c>
      <c r="B4211">
        <v>7</v>
      </c>
      <c r="C4211">
        <v>28</v>
      </c>
      <c r="D4211" s="4">
        <v>45849</v>
      </c>
      <c r="E4211" t="s">
        <v>28</v>
      </c>
      <c r="F4211" t="s">
        <v>4369</v>
      </c>
      <c r="G4211" t="s">
        <v>267</v>
      </c>
      <c r="H4211" t="s">
        <v>71</v>
      </c>
      <c r="I4211" t="s">
        <v>32</v>
      </c>
      <c r="J4211" t="s">
        <v>100</v>
      </c>
      <c r="K4211" t="s">
        <v>58</v>
      </c>
      <c r="L4211" t="s">
        <v>46</v>
      </c>
      <c r="M4211" t="s">
        <v>65</v>
      </c>
      <c r="N4211" t="s">
        <v>2731</v>
      </c>
      <c r="O4211">
        <v>170.55</v>
      </c>
      <c r="Q4211">
        <v>627.2</v>
      </c>
      <c r="R4211">
        <v>627.2</v>
      </c>
      <c r="S4211">
        <v>0</v>
      </c>
      <c r="T4211">
        <v>627.2</v>
      </c>
      <c r="U4211">
        <v>359</v>
      </c>
      <c r="V4211">
        <f>SUMIF(货件明细!K:K,F4211,货件明细!AQ:AQ)</f>
        <v>0</v>
      </c>
      <c r="W4211">
        <f t="shared" si="260"/>
        <v>1</v>
      </c>
      <c r="X4211">
        <f t="shared" si="261"/>
        <v>359</v>
      </c>
      <c r="Y4211">
        <f>SUMIF(货件明细!K:K,F4211,货件明细!I:I)</f>
        <v>0</v>
      </c>
      <c r="Z4211">
        <f t="shared" si="262"/>
        <v>170.55</v>
      </c>
      <c r="AA4211">
        <f>SUMIF(货件明细!K:K,F4211,货件明细!J:J)</f>
        <v>0</v>
      </c>
      <c r="AB4211">
        <f t="shared" si="263"/>
        <v>1</v>
      </c>
    </row>
    <row r="4212" spans="1:28">
      <c r="A4212">
        <v>2025</v>
      </c>
      <c r="B4212">
        <v>7</v>
      </c>
      <c r="C4212">
        <v>28</v>
      </c>
      <c r="D4212" s="4">
        <v>45849</v>
      </c>
      <c r="E4212" t="s">
        <v>28</v>
      </c>
      <c r="F4212" t="s">
        <v>4370</v>
      </c>
      <c r="G4212" t="s">
        <v>54</v>
      </c>
      <c r="H4212" t="s">
        <v>31</v>
      </c>
      <c r="I4212" t="s">
        <v>32</v>
      </c>
      <c r="J4212" t="s">
        <v>100</v>
      </c>
      <c r="K4212" t="s">
        <v>100</v>
      </c>
      <c r="L4212" t="s">
        <v>46</v>
      </c>
      <c r="M4212" t="s">
        <v>59</v>
      </c>
      <c r="N4212" t="s">
        <v>4215</v>
      </c>
      <c r="O4212">
        <v>170.55</v>
      </c>
      <c r="Q4212">
        <v>1132.26666666667</v>
      </c>
      <c r="R4212">
        <v>1132.26666666667</v>
      </c>
      <c r="S4212">
        <v>0</v>
      </c>
      <c r="T4212">
        <v>1132.26666666667</v>
      </c>
      <c r="U4212">
        <v>359</v>
      </c>
      <c r="V4212">
        <f>SUMIF(货件明细!K:K,F4212,货件明细!AQ:AQ)</f>
        <v>0</v>
      </c>
      <c r="W4212">
        <f t="shared" si="260"/>
        <v>1</v>
      </c>
      <c r="X4212">
        <f t="shared" si="261"/>
        <v>359</v>
      </c>
      <c r="Y4212">
        <f>SUMIF(货件明细!K:K,F4212,货件明细!I:I)</f>
        <v>0</v>
      </c>
      <c r="Z4212">
        <f t="shared" si="262"/>
        <v>170.55</v>
      </c>
      <c r="AA4212">
        <f>SUMIF(货件明细!K:K,F4212,货件明细!J:J)</f>
        <v>0</v>
      </c>
      <c r="AB4212">
        <f t="shared" si="263"/>
        <v>1</v>
      </c>
    </row>
    <row r="4213" spans="1:28">
      <c r="A4213">
        <v>2025</v>
      </c>
      <c r="B4213">
        <v>7</v>
      </c>
      <c r="C4213">
        <v>28</v>
      </c>
      <c r="D4213" s="4">
        <v>45849</v>
      </c>
      <c r="E4213" t="s">
        <v>28</v>
      </c>
      <c r="F4213" t="s">
        <v>4371</v>
      </c>
      <c r="G4213" t="s">
        <v>1563</v>
      </c>
      <c r="H4213" t="s">
        <v>71</v>
      </c>
      <c r="I4213" t="s">
        <v>32</v>
      </c>
      <c r="J4213" t="s">
        <v>100</v>
      </c>
      <c r="K4213" t="s">
        <v>58</v>
      </c>
      <c r="L4213" t="s">
        <v>46</v>
      </c>
      <c r="M4213" t="s">
        <v>264</v>
      </c>
      <c r="N4213" t="s">
        <v>4046</v>
      </c>
      <c r="O4213">
        <v>276.6</v>
      </c>
      <c r="Q4213">
        <v>856.490322580645</v>
      </c>
      <c r="R4213">
        <v>856.490322580645</v>
      </c>
      <c r="S4213">
        <v>0</v>
      </c>
      <c r="T4213">
        <v>856.490322580645</v>
      </c>
      <c r="U4213">
        <v>583</v>
      </c>
      <c r="V4213">
        <f>SUMIF(货件明细!K:K,F4213,货件明细!AQ:AQ)</f>
        <v>0</v>
      </c>
      <c r="W4213">
        <f t="shared" si="260"/>
        <v>1</v>
      </c>
      <c r="X4213">
        <f t="shared" si="261"/>
        <v>583</v>
      </c>
      <c r="Y4213">
        <f>SUMIF(货件明细!K:K,F4213,货件明细!I:I)</f>
        <v>0</v>
      </c>
      <c r="Z4213">
        <f t="shared" si="262"/>
        <v>276.6</v>
      </c>
      <c r="AA4213">
        <f>SUMIF(货件明细!K:K,F4213,货件明细!J:J)</f>
        <v>0</v>
      </c>
      <c r="AB4213">
        <f t="shared" si="263"/>
        <v>1</v>
      </c>
    </row>
    <row r="4214" spans="1:28">
      <c r="A4214">
        <v>2025</v>
      </c>
      <c r="B4214">
        <v>7</v>
      </c>
      <c r="C4214">
        <v>28</v>
      </c>
      <c r="D4214" s="4">
        <v>45850</v>
      </c>
      <c r="E4214" t="s">
        <v>28</v>
      </c>
      <c r="F4214" t="s">
        <v>4372</v>
      </c>
      <c r="G4214" t="s">
        <v>369</v>
      </c>
      <c r="H4214" t="s">
        <v>31</v>
      </c>
      <c r="I4214" t="s">
        <v>32</v>
      </c>
      <c r="J4214" t="s">
        <v>100</v>
      </c>
      <c r="K4214" t="s">
        <v>100</v>
      </c>
      <c r="L4214" t="s">
        <v>46</v>
      </c>
      <c r="M4214" t="s">
        <v>47</v>
      </c>
      <c r="N4214" t="s">
        <v>101</v>
      </c>
      <c r="O4214">
        <v>64.5</v>
      </c>
      <c r="Q4214">
        <v>501.6</v>
      </c>
      <c r="R4214">
        <v>501.6</v>
      </c>
      <c r="S4214">
        <v>0</v>
      </c>
      <c r="T4214">
        <v>501.6</v>
      </c>
      <c r="U4214">
        <v>135</v>
      </c>
      <c r="V4214">
        <f>SUMIF(货件明细!K:K,F4214,货件明细!AQ:AQ)</f>
        <v>0</v>
      </c>
      <c r="W4214">
        <f t="shared" si="260"/>
        <v>1</v>
      </c>
      <c r="X4214">
        <f t="shared" si="261"/>
        <v>135</v>
      </c>
      <c r="Y4214">
        <f>SUMIF(货件明细!K:K,F4214,货件明细!I:I)</f>
        <v>0</v>
      </c>
      <c r="Z4214">
        <f t="shared" si="262"/>
        <v>64.5</v>
      </c>
      <c r="AA4214">
        <f>SUMIF(货件明细!K:K,F4214,货件明细!J:J)</f>
        <v>0</v>
      </c>
      <c r="AB4214">
        <f t="shared" si="263"/>
        <v>1</v>
      </c>
    </row>
    <row r="4215" spans="1:28">
      <c r="A4215">
        <v>2025</v>
      </c>
      <c r="B4215">
        <v>7</v>
      </c>
      <c r="C4215">
        <v>28</v>
      </c>
      <c r="D4215" s="4">
        <v>45849</v>
      </c>
      <c r="E4215" t="s">
        <v>28</v>
      </c>
      <c r="F4215" t="s">
        <v>4373</v>
      </c>
      <c r="G4215" t="s">
        <v>1563</v>
      </c>
      <c r="H4215" t="s">
        <v>71</v>
      </c>
      <c r="I4215" t="s">
        <v>57</v>
      </c>
      <c r="J4215" t="s">
        <v>100</v>
      </c>
      <c r="K4215" t="s">
        <v>58</v>
      </c>
      <c r="L4215" t="s">
        <v>46</v>
      </c>
      <c r="M4215" t="s">
        <v>264</v>
      </c>
      <c r="N4215" t="s">
        <v>4046</v>
      </c>
      <c r="O4215">
        <v>121.1</v>
      </c>
      <c r="Q4215">
        <v>395.303225806452</v>
      </c>
      <c r="R4215">
        <v>395.303225806452</v>
      </c>
      <c r="S4215">
        <v>0</v>
      </c>
      <c r="T4215">
        <v>395.303225806452</v>
      </c>
      <c r="U4215">
        <v>828</v>
      </c>
      <c r="V4215">
        <f>SUMIF(货件明细!K:K,F4215,货件明细!AQ:AQ)</f>
        <v>0</v>
      </c>
      <c r="W4215">
        <f t="shared" si="260"/>
        <v>1</v>
      </c>
      <c r="X4215">
        <f t="shared" si="261"/>
        <v>828</v>
      </c>
      <c r="Y4215">
        <f>SUMIF(货件明细!K:K,F4215,货件明细!I:I)</f>
        <v>0</v>
      </c>
      <c r="Z4215">
        <f t="shared" si="262"/>
        <v>121.1</v>
      </c>
      <c r="AA4215">
        <f>SUMIF(货件明细!K:K,F4215,货件明细!J:J)</f>
        <v>0</v>
      </c>
      <c r="AB4215">
        <f t="shared" si="263"/>
        <v>1</v>
      </c>
    </row>
    <row r="4216" spans="1:28">
      <c r="A4216">
        <v>2025</v>
      </c>
      <c r="B4216">
        <v>7</v>
      </c>
      <c r="C4216">
        <v>28</v>
      </c>
      <c r="D4216" s="4">
        <v>45849</v>
      </c>
      <c r="E4216" t="s">
        <v>28</v>
      </c>
      <c r="F4216" t="s">
        <v>4374</v>
      </c>
      <c r="G4216" t="s">
        <v>269</v>
      </c>
      <c r="H4216" t="s">
        <v>31</v>
      </c>
      <c r="I4216" t="s">
        <v>57</v>
      </c>
      <c r="J4216" t="s">
        <v>100</v>
      </c>
      <c r="K4216" t="s">
        <v>100</v>
      </c>
      <c r="L4216" t="s">
        <v>46</v>
      </c>
      <c r="M4216" t="s">
        <v>59</v>
      </c>
      <c r="N4216" t="s">
        <v>4215</v>
      </c>
      <c r="O4216">
        <v>60.55</v>
      </c>
      <c r="Q4216">
        <v>416.88</v>
      </c>
      <c r="R4216">
        <v>416.88</v>
      </c>
      <c r="S4216">
        <v>0</v>
      </c>
      <c r="T4216">
        <v>416.88</v>
      </c>
      <c r="U4216">
        <v>414</v>
      </c>
      <c r="V4216">
        <f>SUMIF(货件明细!K:K,F4216,货件明细!AQ:AQ)</f>
        <v>0</v>
      </c>
      <c r="W4216">
        <f t="shared" si="260"/>
        <v>1</v>
      </c>
      <c r="X4216">
        <f t="shared" si="261"/>
        <v>414</v>
      </c>
      <c r="Y4216">
        <f>SUMIF(货件明细!K:K,F4216,货件明细!I:I)</f>
        <v>0</v>
      </c>
      <c r="Z4216">
        <f t="shared" si="262"/>
        <v>60.55</v>
      </c>
      <c r="AA4216">
        <f>SUMIF(货件明细!K:K,F4216,货件明细!J:J)</f>
        <v>0</v>
      </c>
      <c r="AB4216">
        <f t="shared" si="263"/>
        <v>1</v>
      </c>
    </row>
    <row r="4217" spans="1:28">
      <c r="A4217">
        <v>2025</v>
      </c>
      <c r="B4217">
        <v>7</v>
      </c>
      <c r="C4217">
        <v>28</v>
      </c>
      <c r="D4217" s="4">
        <v>45849</v>
      </c>
      <c r="E4217" t="s">
        <v>28</v>
      </c>
      <c r="F4217" t="s">
        <v>4375</v>
      </c>
      <c r="G4217" t="s">
        <v>267</v>
      </c>
      <c r="H4217" t="s">
        <v>71</v>
      </c>
      <c r="I4217" t="s">
        <v>57</v>
      </c>
      <c r="J4217" t="s">
        <v>100</v>
      </c>
      <c r="K4217" t="s">
        <v>58</v>
      </c>
      <c r="L4217" t="s">
        <v>46</v>
      </c>
      <c r="M4217" t="s">
        <v>65</v>
      </c>
      <c r="N4217" t="s">
        <v>2731</v>
      </c>
      <c r="O4217">
        <v>60.55</v>
      </c>
      <c r="Q4217">
        <v>235.2</v>
      </c>
      <c r="R4217">
        <v>235.2</v>
      </c>
      <c r="S4217">
        <v>0</v>
      </c>
      <c r="T4217">
        <v>235.2</v>
      </c>
      <c r="U4217">
        <v>414</v>
      </c>
      <c r="V4217">
        <f>SUMIF(货件明细!K:K,F4217,货件明细!AQ:AQ)</f>
        <v>0</v>
      </c>
      <c r="W4217">
        <f t="shared" si="260"/>
        <v>1</v>
      </c>
      <c r="X4217">
        <f t="shared" si="261"/>
        <v>414</v>
      </c>
      <c r="Y4217">
        <f>SUMIF(货件明细!K:K,F4217,货件明细!I:I)</f>
        <v>0</v>
      </c>
      <c r="Z4217">
        <f t="shared" si="262"/>
        <v>60.55</v>
      </c>
      <c r="AA4217">
        <f>SUMIF(货件明细!K:K,F4217,货件明细!J:J)</f>
        <v>0</v>
      </c>
      <c r="AB4217">
        <f t="shared" si="263"/>
        <v>1</v>
      </c>
    </row>
    <row r="4218" spans="1:28">
      <c r="A4218">
        <v>2025</v>
      </c>
      <c r="B4218">
        <v>7</v>
      </c>
      <c r="C4218">
        <v>28</v>
      </c>
      <c r="D4218" s="4">
        <v>45849</v>
      </c>
      <c r="E4218" t="s">
        <v>28</v>
      </c>
      <c r="F4218" t="s">
        <v>4376</v>
      </c>
      <c r="G4218" t="s">
        <v>54</v>
      </c>
      <c r="H4218" t="s">
        <v>31</v>
      </c>
      <c r="I4218" t="s">
        <v>57</v>
      </c>
      <c r="J4218" t="s">
        <v>100</v>
      </c>
      <c r="K4218" t="s">
        <v>100</v>
      </c>
      <c r="L4218" t="s">
        <v>46</v>
      </c>
      <c r="M4218" t="s">
        <v>59</v>
      </c>
      <c r="N4218" t="s">
        <v>4215</v>
      </c>
      <c r="O4218">
        <v>60.55</v>
      </c>
      <c r="Q4218">
        <v>424.6</v>
      </c>
      <c r="R4218">
        <v>424.6</v>
      </c>
      <c r="S4218">
        <v>0</v>
      </c>
      <c r="T4218">
        <v>424.6</v>
      </c>
      <c r="U4218">
        <v>414</v>
      </c>
      <c r="V4218">
        <f>SUMIF(货件明细!K:K,F4218,货件明细!AQ:AQ)</f>
        <v>0</v>
      </c>
      <c r="W4218">
        <f t="shared" si="260"/>
        <v>1</v>
      </c>
      <c r="X4218">
        <f t="shared" si="261"/>
        <v>414</v>
      </c>
      <c r="Y4218">
        <f>SUMIF(货件明细!K:K,F4218,货件明细!I:I)</f>
        <v>0</v>
      </c>
      <c r="Z4218">
        <f t="shared" si="262"/>
        <v>60.55</v>
      </c>
      <c r="AA4218">
        <f>SUMIF(货件明细!K:K,F4218,货件明细!J:J)</f>
        <v>0</v>
      </c>
      <c r="AB4218">
        <f t="shared" si="263"/>
        <v>1</v>
      </c>
    </row>
    <row r="4219" spans="1:28">
      <c r="A4219">
        <v>2025</v>
      </c>
      <c r="B4219">
        <v>7</v>
      </c>
      <c r="C4219">
        <v>28</v>
      </c>
      <c r="D4219" s="4">
        <v>45850</v>
      </c>
      <c r="E4219" t="s">
        <v>28</v>
      </c>
      <c r="F4219" t="s">
        <v>4377</v>
      </c>
      <c r="G4219" t="s">
        <v>269</v>
      </c>
      <c r="H4219" t="s">
        <v>31</v>
      </c>
      <c r="I4219" t="s">
        <v>57</v>
      </c>
      <c r="J4219" t="s">
        <v>100</v>
      </c>
      <c r="K4219" t="s">
        <v>100</v>
      </c>
      <c r="L4219" t="s">
        <v>46</v>
      </c>
      <c r="M4219" t="s">
        <v>47</v>
      </c>
      <c r="N4219" t="s">
        <v>101</v>
      </c>
      <c r="O4219">
        <v>15.6</v>
      </c>
      <c r="Q4219">
        <v>150.5</v>
      </c>
      <c r="R4219">
        <v>150.5</v>
      </c>
      <c r="S4219">
        <v>0</v>
      </c>
      <c r="T4219">
        <v>150.5</v>
      </c>
      <c r="U4219">
        <v>152</v>
      </c>
      <c r="V4219">
        <f>SUMIF(货件明细!K:K,F4219,货件明细!AQ:AQ)</f>
        <v>0</v>
      </c>
      <c r="W4219">
        <f t="shared" si="260"/>
        <v>1</v>
      </c>
      <c r="X4219">
        <f t="shared" si="261"/>
        <v>152</v>
      </c>
      <c r="Y4219">
        <f>SUMIF(货件明细!K:K,F4219,货件明细!I:I)</f>
        <v>0</v>
      </c>
      <c r="Z4219">
        <f t="shared" si="262"/>
        <v>15.6</v>
      </c>
      <c r="AA4219">
        <f>SUMIF(货件明细!K:K,F4219,货件明细!J:J)</f>
        <v>0</v>
      </c>
      <c r="AB4219">
        <f t="shared" si="263"/>
        <v>1</v>
      </c>
    </row>
    <row r="4220" spans="1:28">
      <c r="A4220">
        <v>2025</v>
      </c>
      <c r="B4220">
        <v>7</v>
      </c>
      <c r="C4220">
        <v>28</v>
      </c>
      <c r="D4220" s="4">
        <v>45850</v>
      </c>
      <c r="E4220" t="s">
        <v>28</v>
      </c>
      <c r="F4220" t="s">
        <v>4378</v>
      </c>
      <c r="G4220" t="s">
        <v>54</v>
      </c>
      <c r="H4220" t="s">
        <v>31</v>
      </c>
      <c r="I4220" t="s">
        <v>57</v>
      </c>
      <c r="J4220" t="s">
        <v>100</v>
      </c>
      <c r="K4220" t="s">
        <v>100</v>
      </c>
      <c r="L4220" t="s">
        <v>46</v>
      </c>
      <c r="M4220" t="s">
        <v>2882</v>
      </c>
      <c r="N4220" t="s">
        <v>3135</v>
      </c>
      <c r="O4220">
        <v>15.6</v>
      </c>
      <c r="Q4220">
        <v>138.375</v>
      </c>
      <c r="R4220">
        <v>138.375</v>
      </c>
      <c r="S4220">
        <v>0</v>
      </c>
      <c r="T4220">
        <v>138.375</v>
      </c>
      <c r="U4220">
        <v>152</v>
      </c>
      <c r="V4220">
        <f>SUMIF(货件明细!K:K,F4220,货件明细!AQ:AQ)</f>
        <v>0</v>
      </c>
      <c r="W4220">
        <f t="shared" si="260"/>
        <v>1</v>
      </c>
      <c r="X4220">
        <f t="shared" si="261"/>
        <v>152</v>
      </c>
      <c r="Y4220">
        <f>SUMIF(货件明细!K:K,F4220,货件明细!I:I)</f>
        <v>0</v>
      </c>
      <c r="Z4220">
        <f t="shared" si="262"/>
        <v>15.6</v>
      </c>
      <c r="AA4220">
        <f>SUMIF(货件明细!K:K,F4220,货件明细!J:J)</f>
        <v>0</v>
      </c>
      <c r="AB4220">
        <f t="shared" si="263"/>
        <v>1</v>
      </c>
    </row>
    <row r="4221" spans="1:28">
      <c r="A4221">
        <v>2025</v>
      </c>
      <c r="B4221">
        <v>7</v>
      </c>
      <c r="C4221">
        <v>28</v>
      </c>
      <c r="D4221" s="4">
        <v>45849</v>
      </c>
      <c r="E4221" t="s">
        <v>28</v>
      </c>
      <c r="F4221" t="s">
        <v>4379</v>
      </c>
      <c r="G4221" t="s">
        <v>1563</v>
      </c>
      <c r="H4221" t="s">
        <v>71</v>
      </c>
      <c r="I4221" t="s">
        <v>57</v>
      </c>
      <c r="J4221" t="s">
        <v>100</v>
      </c>
      <c r="K4221" t="s">
        <v>58</v>
      </c>
      <c r="L4221" t="s">
        <v>46</v>
      </c>
      <c r="M4221" t="s">
        <v>264</v>
      </c>
      <c r="N4221" t="s">
        <v>4046</v>
      </c>
      <c r="O4221">
        <v>31.2</v>
      </c>
      <c r="Q4221">
        <v>131.767741935484</v>
      </c>
      <c r="R4221">
        <v>131.767741935484</v>
      </c>
      <c r="S4221">
        <v>0</v>
      </c>
      <c r="T4221">
        <v>131.767741935484</v>
      </c>
      <c r="U4221">
        <v>304</v>
      </c>
      <c r="V4221">
        <f>SUMIF(货件明细!K:K,F4221,货件明细!AQ:AQ)</f>
        <v>0</v>
      </c>
      <c r="W4221">
        <f t="shared" si="260"/>
        <v>1</v>
      </c>
      <c r="X4221">
        <f t="shared" si="261"/>
        <v>304</v>
      </c>
      <c r="Y4221">
        <f>SUMIF(货件明细!K:K,F4221,货件明细!I:I)</f>
        <v>0</v>
      </c>
      <c r="Z4221">
        <f t="shared" si="262"/>
        <v>31.2</v>
      </c>
      <c r="AA4221">
        <f>SUMIF(货件明细!K:K,F4221,货件明细!J:J)</f>
        <v>0</v>
      </c>
      <c r="AB4221">
        <f t="shared" si="263"/>
        <v>1</v>
      </c>
    </row>
    <row r="4222" spans="1:28">
      <c r="A4222">
        <v>2025</v>
      </c>
      <c r="B4222">
        <v>7</v>
      </c>
      <c r="C4222">
        <v>28</v>
      </c>
      <c r="D4222" s="4">
        <v>45850</v>
      </c>
      <c r="E4222" t="s">
        <v>28</v>
      </c>
      <c r="F4222" t="s">
        <v>4380</v>
      </c>
      <c r="G4222" t="s">
        <v>267</v>
      </c>
      <c r="H4222" t="s">
        <v>71</v>
      </c>
      <c r="I4222" t="s">
        <v>57</v>
      </c>
      <c r="J4222" t="s">
        <v>100</v>
      </c>
      <c r="K4222" t="s">
        <v>58</v>
      </c>
      <c r="L4222" t="s">
        <v>46</v>
      </c>
      <c r="M4222" t="s">
        <v>47</v>
      </c>
      <c r="N4222" t="s">
        <v>75</v>
      </c>
      <c r="O4222">
        <v>15.6</v>
      </c>
      <c r="Q4222">
        <v>98.6</v>
      </c>
      <c r="R4222">
        <v>98.6</v>
      </c>
      <c r="S4222">
        <v>0</v>
      </c>
      <c r="T4222">
        <v>98.6</v>
      </c>
      <c r="U4222">
        <v>152</v>
      </c>
      <c r="V4222">
        <f>SUMIF(货件明细!K:K,F4222,货件明细!AQ:AQ)</f>
        <v>0</v>
      </c>
      <c r="W4222">
        <f t="shared" si="260"/>
        <v>1</v>
      </c>
      <c r="X4222">
        <f t="shared" si="261"/>
        <v>152</v>
      </c>
      <c r="Y4222">
        <f>SUMIF(货件明细!K:K,F4222,货件明细!I:I)</f>
        <v>0</v>
      </c>
      <c r="Z4222">
        <f t="shared" si="262"/>
        <v>15.6</v>
      </c>
      <c r="AA4222">
        <f>SUMIF(货件明细!K:K,F4222,货件明细!J:J)</f>
        <v>0</v>
      </c>
      <c r="AB4222">
        <f t="shared" si="263"/>
        <v>1</v>
      </c>
    </row>
    <row r="4223" spans="1:28">
      <c r="A4223">
        <v>2025</v>
      </c>
      <c r="B4223">
        <v>7</v>
      </c>
      <c r="C4223">
        <v>28</v>
      </c>
      <c r="D4223" s="4">
        <v>45849</v>
      </c>
      <c r="E4223" t="s">
        <v>28</v>
      </c>
      <c r="F4223" t="s">
        <v>4381</v>
      </c>
      <c r="G4223" t="s">
        <v>54</v>
      </c>
      <c r="H4223" t="s">
        <v>31</v>
      </c>
      <c r="I4223" t="s">
        <v>96</v>
      </c>
      <c r="J4223" t="s">
        <v>100</v>
      </c>
      <c r="K4223" t="s">
        <v>100</v>
      </c>
      <c r="L4223" t="s">
        <v>46</v>
      </c>
      <c r="M4223" t="s">
        <v>59</v>
      </c>
      <c r="N4223" t="s">
        <v>4215</v>
      </c>
      <c r="O4223">
        <v>42.95</v>
      </c>
      <c r="Q4223">
        <v>283.066666666667</v>
      </c>
      <c r="R4223">
        <v>283.066666666667</v>
      </c>
      <c r="S4223">
        <v>0</v>
      </c>
      <c r="T4223">
        <v>283.066666666667</v>
      </c>
      <c r="U4223">
        <v>293</v>
      </c>
      <c r="V4223">
        <f>SUMIF(货件明细!K:K,F4223,货件明细!AQ:AQ)</f>
        <v>0</v>
      </c>
      <c r="W4223">
        <f t="shared" si="260"/>
        <v>1</v>
      </c>
      <c r="X4223">
        <f t="shared" si="261"/>
        <v>293</v>
      </c>
      <c r="Y4223">
        <f>SUMIF(货件明细!K:K,F4223,货件明细!I:I)</f>
        <v>0</v>
      </c>
      <c r="Z4223">
        <f t="shared" si="262"/>
        <v>42.95</v>
      </c>
      <c r="AA4223">
        <f>SUMIF(货件明细!K:K,F4223,货件明细!J:J)</f>
        <v>0</v>
      </c>
      <c r="AB4223">
        <f t="shared" si="263"/>
        <v>1</v>
      </c>
    </row>
    <row r="4224" spans="1:28">
      <c r="A4224">
        <v>2025</v>
      </c>
      <c r="B4224">
        <v>7</v>
      </c>
      <c r="C4224">
        <v>28</v>
      </c>
      <c r="D4224" s="4">
        <v>45849</v>
      </c>
      <c r="E4224" t="s">
        <v>28</v>
      </c>
      <c r="F4224" t="s">
        <v>4382</v>
      </c>
      <c r="G4224" t="s">
        <v>267</v>
      </c>
      <c r="H4224" t="s">
        <v>71</v>
      </c>
      <c r="I4224" t="s">
        <v>96</v>
      </c>
      <c r="J4224" t="s">
        <v>100</v>
      </c>
      <c r="K4224" t="s">
        <v>58</v>
      </c>
      <c r="L4224" t="s">
        <v>46</v>
      </c>
      <c r="M4224" t="s">
        <v>65</v>
      </c>
      <c r="N4224" t="s">
        <v>2731</v>
      </c>
      <c r="O4224">
        <v>42.95</v>
      </c>
      <c r="Q4224">
        <v>156.8</v>
      </c>
      <c r="R4224">
        <v>156.8</v>
      </c>
      <c r="S4224">
        <v>0</v>
      </c>
      <c r="T4224">
        <v>156.8</v>
      </c>
      <c r="U4224">
        <v>293</v>
      </c>
      <c r="V4224">
        <f>SUMIF(货件明细!K:K,F4224,货件明细!AQ:AQ)</f>
        <v>0</v>
      </c>
      <c r="W4224">
        <f t="shared" si="260"/>
        <v>1</v>
      </c>
      <c r="X4224">
        <f t="shared" si="261"/>
        <v>293</v>
      </c>
      <c r="Y4224">
        <f>SUMIF(货件明细!K:K,F4224,货件明细!I:I)</f>
        <v>0</v>
      </c>
      <c r="Z4224">
        <f t="shared" si="262"/>
        <v>42.95</v>
      </c>
      <c r="AA4224">
        <f>SUMIF(货件明细!K:K,F4224,货件明细!J:J)</f>
        <v>0</v>
      </c>
      <c r="AB4224">
        <f t="shared" si="263"/>
        <v>1</v>
      </c>
    </row>
    <row r="4225" spans="1:28">
      <c r="A4225">
        <v>2025</v>
      </c>
      <c r="B4225">
        <v>7</v>
      </c>
      <c r="C4225">
        <v>28</v>
      </c>
      <c r="D4225" s="4">
        <v>45849</v>
      </c>
      <c r="E4225" t="s">
        <v>28</v>
      </c>
      <c r="F4225" t="s">
        <v>4383</v>
      </c>
      <c r="G4225" t="s">
        <v>1563</v>
      </c>
      <c r="H4225" t="s">
        <v>71</v>
      </c>
      <c r="I4225" t="s">
        <v>96</v>
      </c>
      <c r="J4225" t="s">
        <v>100</v>
      </c>
      <c r="K4225" t="s">
        <v>58</v>
      </c>
      <c r="L4225" t="s">
        <v>46</v>
      </c>
      <c r="M4225" t="s">
        <v>264</v>
      </c>
      <c r="N4225" t="s">
        <v>4046</v>
      </c>
      <c r="O4225">
        <v>85.9</v>
      </c>
      <c r="Q4225">
        <v>263.535483870968</v>
      </c>
      <c r="R4225">
        <v>263.535483870968</v>
      </c>
      <c r="S4225">
        <v>0</v>
      </c>
      <c r="T4225">
        <v>263.535483870968</v>
      </c>
      <c r="U4225">
        <v>586</v>
      </c>
      <c r="V4225">
        <f>SUMIF(货件明细!K:K,F4225,货件明细!AQ:AQ)</f>
        <v>0</v>
      </c>
      <c r="W4225">
        <f t="shared" si="260"/>
        <v>1</v>
      </c>
      <c r="X4225">
        <f t="shared" si="261"/>
        <v>586</v>
      </c>
      <c r="Y4225">
        <f>SUMIF(货件明细!K:K,F4225,货件明细!I:I)</f>
        <v>0</v>
      </c>
      <c r="Z4225">
        <f t="shared" si="262"/>
        <v>85.9</v>
      </c>
      <c r="AA4225">
        <f>SUMIF(货件明细!K:K,F4225,货件明细!J:J)</f>
        <v>0</v>
      </c>
      <c r="AB4225">
        <f t="shared" si="263"/>
        <v>1</v>
      </c>
    </row>
    <row r="4226" spans="1:28">
      <c r="A4226">
        <v>2025</v>
      </c>
      <c r="B4226">
        <v>7</v>
      </c>
      <c r="C4226">
        <v>28</v>
      </c>
      <c r="D4226" s="4">
        <v>45849</v>
      </c>
      <c r="E4226" t="s">
        <v>28</v>
      </c>
      <c r="F4226" t="s">
        <v>4384</v>
      </c>
      <c r="G4226" t="s">
        <v>269</v>
      </c>
      <c r="H4226" t="s">
        <v>31</v>
      </c>
      <c r="I4226" t="s">
        <v>96</v>
      </c>
      <c r="J4226" t="s">
        <v>100</v>
      </c>
      <c r="K4226" t="s">
        <v>100</v>
      </c>
      <c r="L4226" t="s">
        <v>46</v>
      </c>
      <c r="M4226" t="s">
        <v>59</v>
      </c>
      <c r="N4226" t="s">
        <v>4215</v>
      </c>
      <c r="O4226">
        <v>42.95</v>
      </c>
      <c r="Q4226">
        <v>277.92</v>
      </c>
      <c r="R4226">
        <v>277.92</v>
      </c>
      <c r="S4226">
        <v>0</v>
      </c>
      <c r="T4226">
        <v>277.92</v>
      </c>
      <c r="U4226">
        <v>293</v>
      </c>
      <c r="V4226">
        <f>SUMIF(货件明细!K:K,F4226,货件明细!AQ:AQ)</f>
        <v>0</v>
      </c>
      <c r="W4226">
        <f t="shared" ref="W4226:W4289" si="264">IF(V4226=U4226,0,1)</f>
        <v>1</v>
      </c>
      <c r="X4226">
        <f t="shared" ref="X4226:X4289" si="265">U4226</f>
        <v>293</v>
      </c>
      <c r="Y4226">
        <f>SUMIF(货件明细!K:K,F4226,货件明细!I:I)</f>
        <v>0</v>
      </c>
      <c r="Z4226">
        <f t="shared" ref="Z4226:Z4289" si="266">O4226-Y4226</f>
        <v>42.95</v>
      </c>
      <c r="AA4226">
        <f>SUMIF(货件明细!K:K,F4226,货件明细!J:J)</f>
        <v>0</v>
      </c>
      <c r="AB4226">
        <f t="shared" ref="AB4226:AB4289" si="267">IF(T4226=AA4226,0,1)</f>
        <v>1</v>
      </c>
    </row>
    <row r="4227" spans="1:28">
      <c r="A4227">
        <v>2025</v>
      </c>
      <c r="B4227">
        <v>7</v>
      </c>
      <c r="C4227">
        <v>28</v>
      </c>
      <c r="D4227" s="4">
        <v>45849</v>
      </c>
      <c r="E4227" t="s">
        <v>28</v>
      </c>
      <c r="F4227" t="s">
        <v>4385</v>
      </c>
      <c r="G4227" t="s">
        <v>269</v>
      </c>
      <c r="H4227" t="s">
        <v>31</v>
      </c>
      <c r="I4227" t="s">
        <v>80</v>
      </c>
      <c r="J4227" t="s">
        <v>100</v>
      </c>
      <c r="K4227" t="s">
        <v>100</v>
      </c>
      <c r="L4227" t="s">
        <v>46</v>
      </c>
      <c r="M4227" t="s">
        <v>59</v>
      </c>
      <c r="N4227" t="s">
        <v>4215</v>
      </c>
      <c r="O4227">
        <v>11.7</v>
      </c>
      <c r="Q4227">
        <v>138.96</v>
      </c>
      <c r="R4227">
        <v>138.96</v>
      </c>
      <c r="S4227">
        <v>0</v>
      </c>
      <c r="T4227">
        <v>138.96</v>
      </c>
      <c r="U4227">
        <v>71</v>
      </c>
      <c r="V4227">
        <f>SUMIF(货件明细!K:K,F4227,货件明细!AQ:AQ)</f>
        <v>0</v>
      </c>
      <c r="W4227">
        <f t="shared" si="264"/>
        <v>1</v>
      </c>
      <c r="X4227">
        <f t="shared" si="265"/>
        <v>71</v>
      </c>
      <c r="Y4227">
        <f>SUMIF(货件明细!K:K,F4227,货件明细!I:I)</f>
        <v>0</v>
      </c>
      <c r="Z4227">
        <f t="shared" si="266"/>
        <v>11.7</v>
      </c>
      <c r="AA4227">
        <f>SUMIF(货件明细!K:K,F4227,货件明细!J:J)</f>
        <v>0</v>
      </c>
      <c r="AB4227">
        <f t="shared" si="267"/>
        <v>1</v>
      </c>
    </row>
    <row r="4228" spans="1:28">
      <c r="A4228">
        <v>2025</v>
      </c>
      <c r="B4228">
        <v>7</v>
      </c>
      <c r="C4228">
        <v>28</v>
      </c>
      <c r="D4228" s="4">
        <v>45849</v>
      </c>
      <c r="E4228" t="s">
        <v>28</v>
      </c>
      <c r="F4228" t="s">
        <v>4386</v>
      </c>
      <c r="G4228" t="s">
        <v>267</v>
      </c>
      <c r="H4228" t="s">
        <v>71</v>
      </c>
      <c r="I4228" t="s">
        <v>80</v>
      </c>
      <c r="J4228" t="s">
        <v>100</v>
      </c>
      <c r="K4228" t="s">
        <v>58</v>
      </c>
      <c r="L4228" t="s">
        <v>46</v>
      </c>
      <c r="M4228" t="s">
        <v>65</v>
      </c>
      <c r="N4228" t="s">
        <v>2731</v>
      </c>
      <c r="O4228">
        <v>11.7</v>
      </c>
      <c r="Q4228">
        <v>78.4</v>
      </c>
      <c r="R4228">
        <v>78.4</v>
      </c>
      <c r="S4228">
        <v>0</v>
      </c>
      <c r="T4228">
        <v>78.4</v>
      </c>
      <c r="U4228">
        <v>71</v>
      </c>
      <c r="V4228">
        <f>SUMIF(货件明细!K:K,F4228,货件明细!AQ:AQ)</f>
        <v>0</v>
      </c>
      <c r="W4228">
        <f t="shared" si="264"/>
        <v>1</v>
      </c>
      <c r="X4228">
        <f t="shared" si="265"/>
        <v>71</v>
      </c>
      <c r="Y4228">
        <f>SUMIF(货件明细!K:K,F4228,货件明细!I:I)</f>
        <v>0</v>
      </c>
      <c r="Z4228">
        <f t="shared" si="266"/>
        <v>11.7</v>
      </c>
      <c r="AA4228">
        <f>SUMIF(货件明细!K:K,F4228,货件明细!J:J)</f>
        <v>0</v>
      </c>
      <c r="AB4228">
        <f t="shared" si="267"/>
        <v>1</v>
      </c>
    </row>
    <row r="4229" spans="1:28">
      <c r="A4229">
        <v>2025</v>
      </c>
      <c r="B4229">
        <v>7</v>
      </c>
      <c r="C4229">
        <v>28</v>
      </c>
      <c r="D4229" s="4">
        <v>45849</v>
      </c>
      <c r="E4229" t="s">
        <v>28</v>
      </c>
      <c r="F4229" t="s">
        <v>4387</v>
      </c>
      <c r="G4229" t="s">
        <v>1563</v>
      </c>
      <c r="H4229" t="s">
        <v>71</v>
      </c>
      <c r="I4229" t="s">
        <v>80</v>
      </c>
      <c r="J4229" t="s">
        <v>100</v>
      </c>
      <c r="K4229" t="s">
        <v>58</v>
      </c>
      <c r="L4229" t="s">
        <v>46</v>
      </c>
      <c r="M4229" t="s">
        <v>264</v>
      </c>
      <c r="N4229" t="s">
        <v>4046</v>
      </c>
      <c r="O4229">
        <v>23.4</v>
      </c>
      <c r="Q4229">
        <v>131.767741935484</v>
      </c>
      <c r="R4229">
        <v>131.767741935484</v>
      </c>
      <c r="S4229">
        <v>0</v>
      </c>
      <c r="T4229">
        <v>131.767741935484</v>
      </c>
      <c r="U4229">
        <v>142</v>
      </c>
      <c r="V4229">
        <f>SUMIF(货件明细!K:K,F4229,货件明细!AQ:AQ)</f>
        <v>0</v>
      </c>
      <c r="W4229">
        <f t="shared" si="264"/>
        <v>1</v>
      </c>
      <c r="X4229">
        <f t="shared" si="265"/>
        <v>142</v>
      </c>
      <c r="Y4229">
        <f>SUMIF(货件明细!K:K,F4229,货件明细!I:I)</f>
        <v>0</v>
      </c>
      <c r="Z4229">
        <f t="shared" si="266"/>
        <v>23.4</v>
      </c>
      <c r="AA4229">
        <f>SUMIF(货件明细!K:K,F4229,货件明细!J:J)</f>
        <v>0</v>
      </c>
      <c r="AB4229">
        <f t="shared" si="267"/>
        <v>1</v>
      </c>
    </row>
    <row r="4230" spans="1:28">
      <c r="A4230">
        <v>2025</v>
      </c>
      <c r="B4230">
        <v>7</v>
      </c>
      <c r="C4230">
        <v>28</v>
      </c>
      <c r="D4230" s="4">
        <v>45849</v>
      </c>
      <c r="E4230" t="s">
        <v>28</v>
      </c>
      <c r="F4230" t="s">
        <v>4388</v>
      </c>
      <c r="G4230" t="s">
        <v>54</v>
      </c>
      <c r="H4230" t="s">
        <v>31</v>
      </c>
      <c r="I4230" t="s">
        <v>80</v>
      </c>
      <c r="J4230" t="s">
        <v>100</v>
      </c>
      <c r="K4230" t="s">
        <v>100</v>
      </c>
      <c r="L4230" t="s">
        <v>46</v>
      </c>
      <c r="M4230" t="s">
        <v>59</v>
      </c>
      <c r="N4230" t="s">
        <v>4215</v>
      </c>
      <c r="O4230">
        <v>11.7</v>
      </c>
      <c r="Q4230">
        <v>141.533333333333</v>
      </c>
      <c r="R4230">
        <v>141.533333333333</v>
      </c>
      <c r="S4230">
        <v>0</v>
      </c>
      <c r="T4230">
        <v>141.533333333333</v>
      </c>
      <c r="U4230">
        <v>71</v>
      </c>
      <c r="V4230">
        <f>SUMIF(货件明细!K:K,F4230,货件明细!AQ:AQ)</f>
        <v>0</v>
      </c>
      <c r="W4230">
        <f t="shared" si="264"/>
        <v>1</v>
      </c>
      <c r="X4230">
        <f t="shared" si="265"/>
        <v>71</v>
      </c>
      <c r="Y4230">
        <f>SUMIF(货件明细!K:K,F4230,货件明细!I:I)</f>
        <v>0</v>
      </c>
      <c r="Z4230">
        <f t="shared" si="266"/>
        <v>11.7</v>
      </c>
      <c r="AA4230">
        <f>SUMIF(货件明细!K:K,F4230,货件明细!J:J)</f>
        <v>0</v>
      </c>
      <c r="AB4230">
        <f t="shared" si="267"/>
        <v>1</v>
      </c>
    </row>
    <row r="4231" spans="1:28">
      <c r="A4231">
        <v>2025</v>
      </c>
      <c r="B4231">
        <v>7</v>
      </c>
      <c r="C4231">
        <v>28</v>
      </c>
      <c r="D4231" s="4">
        <v>45850</v>
      </c>
      <c r="E4231" t="s">
        <v>28</v>
      </c>
      <c r="F4231" t="s">
        <v>4389</v>
      </c>
      <c r="G4231" t="s">
        <v>43</v>
      </c>
      <c r="H4231" t="s">
        <v>44</v>
      </c>
      <c r="I4231" t="s">
        <v>41</v>
      </c>
      <c r="J4231" t="s">
        <v>100</v>
      </c>
      <c r="K4231" t="s">
        <v>58</v>
      </c>
      <c r="L4231" t="s">
        <v>46</v>
      </c>
      <c r="M4231" t="s">
        <v>2882</v>
      </c>
      <c r="N4231" t="s">
        <v>2985</v>
      </c>
      <c r="O4231">
        <v>121</v>
      </c>
      <c r="Q4231">
        <v>633.42</v>
      </c>
      <c r="R4231">
        <v>633.42</v>
      </c>
      <c r="S4231">
        <v>0</v>
      </c>
      <c r="T4231">
        <v>633.42</v>
      </c>
      <c r="U4231">
        <v>480</v>
      </c>
      <c r="V4231">
        <f>SUMIF(货件明细!K:K,F4231,货件明细!AQ:AQ)</f>
        <v>0</v>
      </c>
      <c r="W4231">
        <f t="shared" si="264"/>
        <v>1</v>
      </c>
      <c r="X4231">
        <f t="shared" si="265"/>
        <v>480</v>
      </c>
      <c r="Y4231">
        <f>SUMIF(货件明细!K:K,F4231,货件明细!I:I)</f>
        <v>0</v>
      </c>
      <c r="Z4231">
        <f t="shared" si="266"/>
        <v>121</v>
      </c>
      <c r="AA4231">
        <f>SUMIF(货件明细!K:K,F4231,货件明细!J:J)</f>
        <v>0</v>
      </c>
      <c r="AB4231">
        <f t="shared" si="267"/>
        <v>1</v>
      </c>
    </row>
    <row r="4232" spans="1:28">
      <c r="A4232">
        <v>2025</v>
      </c>
      <c r="B4232">
        <v>7</v>
      </c>
      <c r="C4232">
        <v>28</v>
      </c>
      <c r="D4232" s="4">
        <v>45850</v>
      </c>
      <c r="E4232" t="s">
        <v>28</v>
      </c>
      <c r="F4232" t="s">
        <v>4390</v>
      </c>
      <c r="G4232" t="s">
        <v>267</v>
      </c>
      <c r="H4232" t="s">
        <v>71</v>
      </c>
      <c r="I4232" t="s">
        <v>41</v>
      </c>
      <c r="J4232" t="s">
        <v>100</v>
      </c>
      <c r="K4232" t="s">
        <v>58</v>
      </c>
      <c r="L4232" t="s">
        <v>46</v>
      </c>
      <c r="M4232" t="s">
        <v>47</v>
      </c>
      <c r="N4232" t="s">
        <v>75</v>
      </c>
      <c r="O4232">
        <v>60.5</v>
      </c>
      <c r="Q4232">
        <v>243.6</v>
      </c>
      <c r="R4232">
        <v>243.6</v>
      </c>
      <c r="S4232">
        <v>0</v>
      </c>
      <c r="T4232">
        <v>243.6</v>
      </c>
      <c r="U4232">
        <v>240</v>
      </c>
      <c r="V4232">
        <f>SUMIF(货件明细!K:K,F4232,货件明细!AQ:AQ)</f>
        <v>0</v>
      </c>
      <c r="W4232">
        <f t="shared" si="264"/>
        <v>1</v>
      </c>
      <c r="X4232">
        <f t="shared" si="265"/>
        <v>240</v>
      </c>
      <c r="Y4232">
        <f>SUMIF(货件明细!K:K,F4232,货件明细!I:I)</f>
        <v>0</v>
      </c>
      <c r="Z4232">
        <f t="shared" si="266"/>
        <v>60.5</v>
      </c>
      <c r="AA4232">
        <f>SUMIF(货件明细!K:K,F4232,货件明细!J:J)</f>
        <v>0</v>
      </c>
      <c r="AB4232">
        <f t="shared" si="267"/>
        <v>1</v>
      </c>
    </row>
    <row r="4233" spans="1:28">
      <c r="A4233">
        <v>2025</v>
      </c>
      <c r="B4233">
        <v>7</v>
      </c>
      <c r="C4233">
        <v>28</v>
      </c>
      <c r="D4233" s="4">
        <v>45850</v>
      </c>
      <c r="E4233" t="s">
        <v>28</v>
      </c>
      <c r="F4233" t="s">
        <v>4391</v>
      </c>
      <c r="G4233" t="s">
        <v>54</v>
      </c>
      <c r="H4233" t="s">
        <v>31</v>
      </c>
      <c r="I4233" t="s">
        <v>41</v>
      </c>
      <c r="J4233" t="s">
        <v>100</v>
      </c>
      <c r="K4233" t="s">
        <v>100</v>
      </c>
      <c r="L4233" t="s">
        <v>46</v>
      </c>
      <c r="M4233" t="s">
        <v>47</v>
      </c>
      <c r="N4233" t="s">
        <v>101</v>
      </c>
      <c r="O4233">
        <v>60.5</v>
      </c>
      <c r="Q4233">
        <v>427.8</v>
      </c>
      <c r="R4233">
        <v>427.8</v>
      </c>
      <c r="S4233">
        <v>0</v>
      </c>
      <c r="T4233">
        <v>427.8</v>
      </c>
      <c r="U4233">
        <v>240</v>
      </c>
      <c r="V4233">
        <f>SUMIF(货件明细!K:K,F4233,货件明细!AQ:AQ)</f>
        <v>0</v>
      </c>
      <c r="W4233">
        <f t="shared" si="264"/>
        <v>1</v>
      </c>
      <c r="X4233">
        <f t="shared" si="265"/>
        <v>240</v>
      </c>
      <c r="Y4233">
        <f>SUMIF(货件明细!K:K,F4233,货件明细!I:I)</f>
        <v>0</v>
      </c>
      <c r="Z4233">
        <f t="shared" si="266"/>
        <v>60.5</v>
      </c>
      <c r="AA4233">
        <f>SUMIF(货件明细!K:K,F4233,货件明细!J:J)</f>
        <v>0</v>
      </c>
      <c r="AB4233">
        <f t="shared" si="267"/>
        <v>1</v>
      </c>
    </row>
    <row r="4234" spans="1:28">
      <c r="A4234">
        <v>2025</v>
      </c>
      <c r="B4234">
        <v>7</v>
      </c>
      <c r="C4234">
        <v>28</v>
      </c>
      <c r="D4234" s="4">
        <v>45850</v>
      </c>
      <c r="E4234" t="s">
        <v>28</v>
      </c>
      <c r="F4234" t="s">
        <v>4392</v>
      </c>
      <c r="G4234" t="s">
        <v>269</v>
      </c>
      <c r="H4234" t="s">
        <v>31</v>
      </c>
      <c r="I4234" t="s">
        <v>41</v>
      </c>
      <c r="J4234" t="s">
        <v>100</v>
      </c>
      <c r="K4234" t="s">
        <v>100</v>
      </c>
      <c r="L4234" t="s">
        <v>46</v>
      </c>
      <c r="M4234" t="s">
        <v>47</v>
      </c>
      <c r="N4234" t="s">
        <v>101</v>
      </c>
      <c r="O4234">
        <v>60.5</v>
      </c>
      <c r="Q4234">
        <v>464.4</v>
      </c>
      <c r="R4234">
        <v>464.4</v>
      </c>
      <c r="S4234">
        <v>0</v>
      </c>
      <c r="T4234">
        <v>464.4</v>
      </c>
      <c r="U4234">
        <v>240</v>
      </c>
      <c r="V4234">
        <f>SUMIF(货件明细!K:K,F4234,货件明细!AQ:AQ)</f>
        <v>0</v>
      </c>
      <c r="W4234">
        <f t="shared" si="264"/>
        <v>1</v>
      </c>
      <c r="X4234">
        <f t="shared" si="265"/>
        <v>240</v>
      </c>
      <c r="Y4234">
        <f>SUMIF(货件明细!K:K,F4234,货件明细!I:I)</f>
        <v>0</v>
      </c>
      <c r="Z4234">
        <f t="shared" si="266"/>
        <v>60.5</v>
      </c>
      <c r="AA4234">
        <f>SUMIF(货件明细!K:K,F4234,货件明细!J:J)</f>
        <v>0</v>
      </c>
      <c r="AB4234">
        <f t="shared" si="267"/>
        <v>1</v>
      </c>
    </row>
    <row r="4235" spans="1:28">
      <c r="A4235">
        <v>2025</v>
      </c>
      <c r="B4235">
        <v>7</v>
      </c>
      <c r="C4235">
        <v>28</v>
      </c>
      <c r="D4235" s="4">
        <v>45850</v>
      </c>
      <c r="E4235" t="s">
        <v>28</v>
      </c>
      <c r="F4235" t="s">
        <v>4393</v>
      </c>
      <c r="G4235" t="s">
        <v>43</v>
      </c>
      <c r="H4235" t="s">
        <v>44</v>
      </c>
      <c r="I4235" t="s">
        <v>41</v>
      </c>
      <c r="J4235" t="s">
        <v>100</v>
      </c>
      <c r="K4235" t="s">
        <v>58</v>
      </c>
      <c r="L4235" t="s">
        <v>46</v>
      </c>
      <c r="M4235" t="s">
        <v>2882</v>
      </c>
      <c r="N4235" t="s">
        <v>2985</v>
      </c>
      <c r="O4235">
        <v>80.7</v>
      </c>
      <c r="Q4235">
        <v>422.28</v>
      </c>
      <c r="R4235">
        <v>422.28</v>
      </c>
      <c r="S4235">
        <v>0</v>
      </c>
      <c r="T4235">
        <v>422.28</v>
      </c>
      <c r="U4235">
        <v>262</v>
      </c>
      <c r="V4235">
        <f>SUMIF(货件明细!K:K,F4235,货件明细!AQ:AQ)</f>
        <v>0</v>
      </c>
      <c r="W4235">
        <f t="shared" si="264"/>
        <v>1</v>
      </c>
      <c r="X4235">
        <f t="shared" si="265"/>
        <v>262</v>
      </c>
      <c r="Y4235">
        <f>SUMIF(货件明细!K:K,F4235,货件明细!I:I)</f>
        <v>0</v>
      </c>
      <c r="Z4235">
        <f t="shared" si="266"/>
        <v>80.7</v>
      </c>
      <c r="AA4235">
        <f>SUMIF(货件明细!K:K,F4235,货件明细!J:J)</f>
        <v>0</v>
      </c>
      <c r="AB4235">
        <f t="shared" si="267"/>
        <v>1</v>
      </c>
    </row>
    <row r="4236" spans="1:28">
      <c r="A4236">
        <v>2025</v>
      </c>
      <c r="B4236">
        <v>7</v>
      </c>
      <c r="C4236">
        <v>28</v>
      </c>
      <c r="D4236" s="4">
        <v>45850</v>
      </c>
      <c r="E4236" t="s">
        <v>28</v>
      </c>
      <c r="F4236" t="s">
        <v>4394</v>
      </c>
      <c r="G4236" t="s">
        <v>267</v>
      </c>
      <c r="H4236" t="s">
        <v>71</v>
      </c>
      <c r="I4236" t="s">
        <v>41</v>
      </c>
      <c r="J4236" t="s">
        <v>100</v>
      </c>
      <c r="K4236" t="s">
        <v>58</v>
      </c>
      <c r="L4236" t="s">
        <v>46</v>
      </c>
      <c r="M4236" t="s">
        <v>47</v>
      </c>
      <c r="N4236" t="s">
        <v>75</v>
      </c>
      <c r="O4236">
        <v>40.35</v>
      </c>
      <c r="Q4236">
        <v>162.4</v>
      </c>
      <c r="R4236">
        <v>162.4</v>
      </c>
      <c r="S4236">
        <v>0</v>
      </c>
      <c r="T4236">
        <v>162.4</v>
      </c>
      <c r="U4236">
        <v>131</v>
      </c>
      <c r="V4236">
        <f>SUMIF(货件明细!K:K,F4236,货件明细!AQ:AQ)</f>
        <v>0</v>
      </c>
      <c r="W4236">
        <f t="shared" si="264"/>
        <v>1</v>
      </c>
      <c r="X4236">
        <f t="shared" si="265"/>
        <v>131</v>
      </c>
      <c r="Y4236">
        <f>SUMIF(货件明细!K:K,F4236,货件明细!I:I)</f>
        <v>0</v>
      </c>
      <c r="Z4236">
        <f t="shared" si="266"/>
        <v>40.35</v>
      </c>
      <c r="AA4236">
        <f>SUMIF(货件明细!K:K,F4236,货件明细!J:J)</f>
        <v>0</v>
      </c>
      <c r="AB4236">
        <f t="shared" si="267"/>
        <v>1</v>
      </c>
    </row>
    <row r="4237" spans="1:28">
      <c r="A4237">
        <v>2025</v>
      </c>
      <c r="B4237">
        <v>7</v>
      </c>
      <c r="C4237">
        <v>28</v>
      </c>
      <c r="D4237" s="4">
        <v>45850</v>
      </c>
      <c r="E4237" t="s">
        <v>28</v>
      </c>
      <c r="F4237" t="s">
        <v>4395</v>
      </c>
      <c r="G4237" t="s">
        <v>269</v>
      </c>
      <c r="H4237" t="s">
        <v>31</v>
      </c>
      <c r="I4237" t="s">
        <v>41</v>
      </c>
      <c r="J4237" t="s">
        <v>100</v>
      </c>
      <c r="K4237" t="s">
        <v>100</v>
      </c>
      <c r="L4237" t="s">
        <v>46</v>
      </c>
      <c r="M4237" t="s">
        <v>47</v>
      </c>
      <c r="N4237" t="s">
        <v>101</v>
      </c>
      <c r="O4237">
        <v>40.35</v>
      </c>
      <c r="Q4237">
        <v>309.6</v>
      </c>
      <c r="R4237">
        <v>309.6</v>
      </c>
      <c r="S4237">
        <v>0</v>
      </c>
      <c r="T4237">
        <v>309.6</v>
      </c>
      <c r="U4237">
        <v>131</v>
      </c>
      <c r="V4237">
        <f>SUMIF(货件明细!K:K,F4237,货件明细!AQ:AQ)</f>
        <v>0</v>
      </c>
      <c r="W4237">
        <f t="shared" si="264"/>
        <v>1</v>
      </c>
      <c r="X4237">
        <f t="shared" si="265"/>
        <v>131</v>
      </c>
      <c r="Y4237">
        <f>SUMIF(货件明细!K:K,F4237,货件明细!I:I)</f>
        <v>0</v>
      </c>
      <c r="Z4237">
        <f t="shared" si="266"/>
        <v>40.35</v>
      </c>
      <c r="AA4237">
        <f>SUMIF(货件明细!K:K,F4237,货件明细!J:J)</f>
        <v>0</v>
      </c>
      <c r="AB4237">
        <f t="shared" si="267"/>
        <v>1</v>
      </c>
    </row>
    <row r="4238" spans="1:28">
      <c r="A4238">
        <v>2025</v>
      </c>
      <c r="B4238">
        <v>7</v>
      </c>
      <c r="C4238">
        <v>28</v>
      </c>
      <c r="D4238" s="4">
        <v>45850</v>
      </c>
      <c r="E4238" t="s">
        <v>28</v>
      </c>
      <c r="F4238" t="s">
        <v>4396</v>
      </c>
      <c r="G4238" t="s">
        <v>54</v>
      </c>
      <c r="H4238" t="s">
        <v>31</v>
      </c>
      <c r="I4238" t="s">
        <v>41</v>
      </c>
      <c r="J4238" t="s">
        <v>100</v>
      </c>
      <c r="K4238" t="s">
        <v>100</v>
      </c>
      <c r="L4238" t="s">
        <v>46</v>
      </c>
      <c r="M4238" t="s">
        <v>47</v>
      </c>
      <c r="N4238" t="s">
        <v>101</v>
      </c>
      <c r="O4238">
        <v>40.35</v>
      </c>
      <c r="Q4238">
        <v>285.2</v>
      </c>
      <c r="R4238">
        <v>285.2</v>
      </c>
      <c r="S4238">
        <v>0</v>
      </c>
      <c r="T4238">
        <v>285.2</v>
      </c>
      <c r="U4238">
        <v>131</v>
      </c>
      <c r="V4238">
        <f>SUMIF(货件明细!K:K,F4238,货件明细!AQ:AQ)</f>
        <v>0</v>
      </c>
      <c r="W4238">
        <f t="shared" si="264"/>
        <v>1</v>
      </c>
      <c r="X4238">
        <f t="shared" si="265"/>
        <v>131</v>
      </c>
      <c r="Y4238">
        <f>SUMIF(货件明细!K:K,F4238,货件明细!I:I)</f>
        <v>0</v>
      </c>
      <c r="Z4238">
        <f t="shared" si="266"/>
        <v>40.35</v>
      </c>
      <c r="AA4238">
        <f>SUMIF(货件明细!K:K,F4238,货件明细!J:J)</f>
        <v>0</v>
      </c>
      <c r="AB4238">
        <f t="shared" si="267"/>
        <v>1</v>
      </c>
    </row>
    <row r="4239" spans="1:28">
      <c r="A4239">
        <v>2025</v>
      </c>
      <c r="B4239">
        <v>7</v>
      </c>
      <c r="C4239">
        <v>28</v>
      </c>
      <c r="D4239" s="4">
        <v>45850</v>
      </c>
      <c r="E4239" t="s">
        <v>28</v>
      </c>
      <c r="F4239" t="s">
        <v>4397</v>
      </c>
      <c r="G4239" t="s">
        <v>882</v>
      </c>
      <c r="H4239" t="s">
        <v>71</v>
      </c>
      <c r="I4239" t="s">
        <v>32</v>
      </c>
      <c r="J4239" t="s">
        <v>100</v>
      </c>
      <c r="K4239" t="s">
        <v>58</v>
      </c>
      <c r="L4239" t="s">
        <v>46</v>
      </c>
      <c r="M4239" t="s">
        <v>47</v>
      </c>
      <c r="N4239" t="s">
        <v>107</v>
      </c>
      <c r="O4239">
        <v>21.1</v>
      </c>
      <c r="Q4239">
        <v>63.3230769230769</v>
      </c>
      <c r="R4239">
        <v>63.3230769230769</v>
      </c>
      <c r="S4239">
        <v>0</v>
      </c>
      <c r="T4239">
        <v>63.3230769230769</v>
      </c>
      <c r="U4239">
        <v>122</v>
      </c>
      <c r="V4239">
        <f>SUMIF(货件明细!K:K,F4239,货件明细!AQ:AQ)</f>
        <v>0</v>
      </c>
      <c r="W4239">
        <f t="shared" si="264"/>
        <v>1</v>
      </c>
      <c r="X4239">
        <f t="shared" si="265"/>
        <v>122</v>
      </c>
      <c r="Y4239">
        <f>SUMIF(货件明细!K:K,F4239,货件明细!I:I)</f>
        <v>0</v>
      </c>
      <c r="Z4239">
        <f t="shared" si="266"/>
        <v>21.1</v>
      </c>
      <c r="AA4239">
        <f>SUMIF(货件明细!K:K,F4239,货件明细!J:J)</f>
        <v>0</v>
      </c>
      <c r="AB4239">
        <f t="shared" si="267"/>
        <v>1</v>
      </c>
    </row>
    <row r="4240" spans="1:28">
      <c r="A4240">
        <v>2025</v>
      </c>
      <c r="B4240">
        <v>7</v>
      </c>
      <c r="C4240">
        <v>28</v>
      </c>
      <c r="D4240" s="4">
        <v>45850</v>
      </c>
      <c r="E4240" t="s">
        <v>28</v>
      </c>
      <c r="F4240" t="s">
        <v>4398</v>
      </c>
      <c r="G4240" t="s">
        <v>54</v>
      </c>
      <c r="H4240" t="s">
        <v>31</v>
      </c>
      <c r="I4240" t="s">
        <v>32</v>
      </c>
      <c r="J4240" t="s">
        <v>100</v>
      </c>
      <c r="K4240" t="s">
        <v>100</v>
      </c>
      <c r="L4240" t="s">
        <v>46</v>
      </c>
      <c r="M4240" t="s">
        <v>59</v>
      </c>
      <c r="N4240" t="s">
        <v>4215</v>
      </c>
      <c r="O4240">
        <v>21.1</v>
      </c>
      <c r="Q4240">
        <v>126.828571428571</v>
      </c>
      <c r="R4240">
        <v>126.828571428571</v>
      </c>
      <c r="S4240">
        <v>0</v>
      </c>
      <c r="T4240">
        <v>126.828571428571</v>
      </c>
      <c r="U4240">
        <v>122</v>
      </c>
      <c r="V4240">
        <f>SUMIF(货件明细!K:K,F4240,货件明细!AQ:AQ)</f>
        <v>0</v>
      </c>
      <c r="W4240">
        <f t="shared" si="264"/>
        <v>1</v>
      </c>
      <c r="X4240">
        <f t="shared" si="265"/>
        <v>122</v>
      </c>
      <c r="Y4240">
        <f>SUMIF(货件明细!K:K,F4240,货件明细!I:I)</f>
        <v>0</v>
      </c>
      <c r="Z4240">
        <f t="shared" si="266"/>
        <v>21.1</v>
      </c>
      <c r="AA4240">
        <f>SUMIF(货件明细!K:K,F4240,货件明细!J:J)</f>
        <v>0</v>
      </c>
      <c r="AB4240">
        <f t="shared" si="267"/>
        <v>1</v>
      </c>
    </row>
    <row r="4241" spans="1:28">
      <c r="A4241">
        <v>2025</v>
      </c>
      <c r="B4241">
        <v>7</v>
      </c>
      <c r="C4241">
        <v>28</v>
      </c>
      <c r="D4241" s="4">
        <v>45850</v>
      </c>
      <c r="E4241" t="s">
        <v>28</v>
      </c>
      <c r="F4241" t="s">
        <v>4399</v>
      </c>
      <c r="G4241" t="s">
        <v>263</v>
      </c>
      <c r="H4241" t="s">
        <v>44</v>
      </c>
      <c r="I4241" t="s">
        <v>32</v>
      </c>
      <c r="J4241" t="s">
        <v>100</v>
      </c>
      <c r="K4241" t="s">
        <v>58</v>
      </c>
      <c r="L4241" t="s">
        <v>46</v>
      </c>
      <c r="M4241" t="s">
        <v>3906</v>
      </c>
      <c r="N4241" t="s">
        <v>3909</v>
      </c>
      <c r="O4241">
        <v>42.2</v>
      </c>
      <c r="Q4241">
        <v>153.51</v>
      </c>
      <c r="R4241">
        <v>153.51</v>
      </c>
      <c r="S4241">
        <v>0</v>
      </c>
      <c r="T4241">
        <v>153.51</v>
      </c>
      <c r="U4241">
        <v>244</v>
      </c>
      <c r="V4241">
        <f>SUMIF(货件明细!K:K,F4241,货件明细!AQ:AQ)</f>
        <v>0</v>
      </c>
      <c r="W4241">
        <f t="shared" si="264"/>
        <v>1</v>
      </c>
      <c r="X4241">
        <f t="shared" si="265"/>
        <v>244</v>
      </c>
      <c r="Y4241">
        <f>SUMIF(货件明细!K:K,F4241,货件明细!I:I)</f>
        <v>0</v>
      </c>
      <c r="Z4241">
        <f t="shared" si="266"/>
        <v>42.2</v>
      </c>
      <c r="AA4241">
        <f>SUMIF(货件明细!K:K,F4241,货件明细!J:J)</f>
        <v>0</v>
      </c>
      <c r="AB4241">
        <f t="shared" si="267"/>
        <v>1</v>
      </c>
    </row>
    <row r="4242" spans="1:28">
      <c r="A4242">
        <v>2025</v>
      </c>
      <c r="B4242">
        <v>7</v>
      </c>
      <c r="C4242">
        <v>28</v>
      </c>
      <c r="D4242" s="4">
        <v>45850</v>
      </c>
      <c r="E4242" t="s">
        <v>28</v>
      </c>
      <c r="F4242" t="s">
        <v>4400</v>
      </c>
      <c r="G4242" t="s">
        <v>114</v>
      </c>
      <c r="H4242" t="s">
        <v>44</v>
      </c>
      <c r="I4242" t="s">
        <v>32</v>
      </c>
      <c r="J4242" t="s">
        <v>100</v>
      </c>
      <c r="K4242" t="s">
        <v>58</v>
      </c>
      <c r="L4242" t="s">
        <v>46</v>
      </c>
      <c r="M4242" t="s">
        <v>47</v>
      </c>
      <c r="N4242" t="s">
        <v>75</v>
      </c>
      <c r="O4242">
        <v>21.1</v>
      </c>
      <c r="Q4242">
        <v>103.569230769231</v>
      </c>
      <c r="R4242">
        <v>103.569230769231</v>
      </c>
      <c r="S4242">
        <v>0</v>
      </c>
      <c r="T4242">
        <v>103.569230769231</v>
      </c>
      <c r="U4242">
        <v>122</v>
      </c>
      <c r="V4242">
        <f>SUMIF(货件明细!K:K,F4242,货件明细!AQ:AQ)</f>
        <v>0</v>
      </c>
      <c r="W4242">
        <f t="shared" si="264"/>
        <v>1</v>
      </c>
      <c r="X4242">
        <f t="shared" si="265"/>
        <v>122</v>
      </c>
      <c r="Y4242">
        <f>SUMIF(货件明细!K:K,F4242,货件明细!I:I)</f>
        <v>0</v>
      </c>
      <c r="Z4242">
        <f t="shared" si="266"/>
        <v>21.1</v>
      </c>
      <c r="AA4242">
        <f>SUMIF(货件明细!K:K,F4242,货件明细!J:J)</f>
        <v>0</v>
      </c>
      <c r="AB4242">
        <f t="shared" si="267"/>
        <v>1</v>
      </c>
    </row>
    <row r="4243" spans="1:28">
      <c r="A4243">
        <v>2025</v>
      </c>
      <c r="B4243">
        <v>7</v>
      </c>
      <c r="C4243">
        <v>28</v>
      </c>
      <c r="D4243" s="4">
        <v>45850</v>
      </c>
      <c r="E4243" t="s">
        <v>28</v>
      </c>
      <c r="F4243" t="s">
        <v>4401</v>
      </c>
      <c r="G4243" t="s">
        <v>54</v>
      </c>
      <c r="H4243" t="s">
        <v>31</v>
      </c>
      <c r="I4243" t="s">
        <v>57</v>
      </c>
      <c r="J4243" t="s">
        <v>100</v>
      </c>
      <c r="K4243" t="s">
        <v>100</v>
      </c>
      <c r="L4243" t="s">
        <v>46</v>
      </c>
      <c r="M4243" t="s">
        <v>59</v>
      </c>
      <c r="N4243" t="s">
        <v>4215</v>
      </c>
      <c r="O4243">
        <v>27</v>
      </c>
      <c r="Q4243">
        <v>253.657142857143</v>
      </c>
      <c r="R4243">
        <v>253.657142857143</v>
      </c>
      <c r="S4243">
        <v>0</v>
      </c>
      <c r="T4243">
        <v>253.657142857143</v>
      </c>
      <c r="U4243">
        <v>156</v>
      </c>
      <c r="V4243">
        <f>SUMIF(货件明细!K:K,F4243,货件明细!AQ:AQ)</f>
        <v>0</v>
      </c>
      <c r="W4243">
        <f t="shared" si="264"/>
        <v>1</v>
      </c>
      <c r="X4243">
        <f t="shared" si="265"/>
        <v>156</v>
      </c>
      <c r="Y4243">
        <f>SUMIF(货件明细!K:K,F4243,货件明细!I:I)</f>
        <v>0</v>
      </c>
      <c r="Z4243">
        <f t="shared" si="266"/>
        <v>27</v>
      </c>
      <c r="AA4243">
        <f>SUMIF(货件明细!K:K,F4243,货件明细!J:J)</f>
        <v>0</v>
      </c>
      <c r="AB4243">
        <f t="shared" si="267"/>
        <v>1</v>
      </c>
    </row>
    <row r="4244" spans="1:28">
      <c r="A4244">
        <v>2025</v>
      </c>
      <c r="B4244">
        <v>7</v>
      </c>
      <c r="C4244">
        <v>28</v>
      </c>
      <c r="D4244" s="4">
        <v>45850</v>
      </c>
      <c r="E4244" t="s">
        <v>28</v>
      </c>
      <c r="F4244" t="s">
        <v>4402</v>
      </c>
      <c r="G4244" t="s">
        <v>263</v>
      </c>
      <c r="H4244" t="s">
        <v>44</v>
      </c>
      <c r="I4244" t="s">
        <v>57</v>
      </c>
      <c r="J4244" t="s">
        <v>100</v>
      </c>
      <c r="K4244" t="s">
        <v>58</v>
      </c>
      <c r="L4244" t="s">
        <v>46</v>
      </c>
      <c r="M4244" t="s">
        <v>3906</v>
      </c>
      <c r="N4244" t="s">
        <v>3909</v>
      </c>
      <c r="O4244">
        <v>54</v>
      </c>
      <c r="Q4244">
        <v>307.02</v>
      </c>
      <c r="R4244">
        <v>307.02</v>
      </c>
      <c r="S4244">
        <v>0</v>
      </c>
      <c r="T4244">
        <v>307.02</v>
      </c>
      <c r="U4244">
        <v>312</v>
      </c>
      <c r="V4244">
        <f>SUMIF(货件明细!K:K,F4244,货件明细!AQ:AQ)</f>
        <v>0</v>
      </c>
      <c r="W4244">
        <f t="shared" si="264"/>
        <v>1</v>
      </c>
      <c r="X4244">
        <f t="shared" si="265"/>
        <v>312</v>
      </c>
      <c r="Y4244">
        <f>SUMIF(货件明细!K:K,F4244,货件明细!I:I)</f>
        <v>0</v>
      </c>
      <c r="Z4244">
        <f t="shared" si="266"/>
        <v>54</v>
      </c>
      <c r="AA4244">
        <f>SUMIF(货件明细!K:K,F4244,货件明细!J:J)</f>
        <v>0</v>
      </c>
      <c r="AB4244">
        <f t="shared" si="267"/>
        <v>1</v>
      </c>
    </row>
    <row r="4245" spans="1:28">
      <c r="A4245">
        <v>2025</v>
      </c>
      <c r="B4245">
        <v>7</v>
      </c>
      <c r="C4245">
        <v>28</v>
      </c>
      <c r="D4245" s="4">
        <v>45850</v>
      </c>
      <c r="E4245" t="s">
        <v>28</v>
      </c>
      <c r="F4245" t="s">
        <v>4403</v>
      </c>
      <c r="G4245" t="s">
        <v>882</v>
      </c>
      <c r="H4245" t="s">
        <v>71</v>
      </c>
      <c r="I4245" t="s">
        <v>57</v>
      </c>
      <c r="J4245" t="s">
        <v>100</v>
      </c>
      <c r="K4245" t="s">
        <v>58</v>
      </c>
      <c r="L4245" t="s">
        <v>46</v>
      </c>
      <c r="M4245" t="s">
        <v>47</v>
      </c>
      <c r="N4245" t="s">
        <v>107</v>
      </c>
      <c r="O4245">
        <v>27</v>
      </c>
      <c r="Q4245">
        <v>126.646153846154</v>
      </c>
      <c r="R4245">
        <v>126.646153846154</v>
      </c>
      <c r="S4245">
        <v>0</v>
      </c>
      <c r="T4245">
        <v>126.646153846154</v>
      </c>
      <c r="U4245">
        <v>156</v>
      </c>
      <c r="V4245">
        <f>SUMIF(货件明细!K:K,F4245,货件明细!AQ:AQ)</f>
        <v>0</v>
      </c>
      <c r="W4245">
        <f t="shared" si="264"/>
        <v>1</v>
      </c>
      <c r="X4245">
        <f t="shared" si="265"/>
        <v>156</v>
      </c>
      <c r="Y4245">
        <f>SUMIF(货件明细!K:K,F4245,货件明细!I:I)</f>
        <v>0</v>
      </c>
      <c r="Z4245">
        <f t="shared" si="266"/>
        <v>27</v>
      </c>
      <c r="AA4245">
        <f>SUMIF(货件明细!K:K,F4245,货件明细!J:J)</f>
        <v>0</v>
      </c>
      <c r="AB4245">
        <f t="shared" si="267"/>
        <v>1</v>
      </c>
    </row>
    <row r="4246" spans="1:28">
      <c r="A4246">
        <v>2025</v>
      </c>
      <c r="B4246">
        <v>7</v>
      </c>
      <c r="C4246">
        <v>28</v>
      </c>
      <c r="D4246" s="4">
        <v>45850</v>
      </c>
      <c r="E4246" t="s">
        <v>28</v>
      </c>
      <c r="F4246" t="s">
        <v>4404</v>
      </c>
      <c r="G4246" t="s">
        <v>114</v>
      </c>
      <c r="H4246" t="s">
        <v>44</v>
      </c>
      <c r="I4246" t="s">
        <v>57</v>
      </c>
      <c r="J4246" t="s">
        <v>100</v>
      </c>
      <c r="K4246" t="s">
        <v>58</v>
      </c>
      <c r="L4246" t="s">
        <v>46</v>
      </c>
      <c r="M4246" t="s">
        <v>47</v>
      </c>
      <c r="N4246" t="s">
        <v>75</v>
      </c>
      <c r="O4246">
        <v>27</v>
      </c>
      <c r="Q4246">
        <v>207.138461538462</v>
      </c>
      <c r="R4246">
        <v>207.138461538462</v>
      </c>
      <c r="S4246">
        <v>0</v>
      </c>
      <c r="T4246">
        <v>207.138461538462</v>
      </c>
      <c r="U4246">
        <v>156</v>
      </c>
      <c r="V4246">
        <f>SUMIF(货件明细!K:K,F4246,货件明细!AQ:AQ)</f>
        <v>0</v>
      </c>
      <c r="W4246">
        <f t="shared" si="264"/>
        <v>1</v>
      </c>
      <c r="X4246">
        <f t="shared" si="265"/>
        <v>156</v>
      </c>
      <c r="Y4246">
        <f>SUMIF(货件明细!K:K,F4246,货件明细!I:I)</f>
        <v>0</v>
      </c>
      <c r="Z4246">
        <f t="shared" si="266"/>
        <v>27</v>
      </c>
      <c r="AA4246">
        <f>SUMIF(货件明细!K:K,F4246,货件明细!J:J)</f>
        <v>0</v>
      </c>
      <c r="AB4246">
        <f t="shared" si="267"/>
        <v>1</v>
      </c>
    </row>
    <row r="4247" spans="1:28">
      <c r="A4247">
        <v>2025</v>
      </c>
      <c r="B4247">
        <v>7</v>
      </c>
      <c r="C4247">
        <v>28</v>
      </c>
      <c r="D4247" s="4">
        <v>45850</v>
      </c>
      <c r="E4247" t="s">
        <v>28</v>
      </c>
      <c r="F4247" t="s">
        <v>4405</v>
      </c>
      <c r="G4247" t="s">
        <v>54</v>
      </c>
      <c r="H4247" t="s">
        <v>31</v>
      </c>
      <c r="I4247" t="s">
        <v>96</v>
      </c>
      <c r="J4247" t="s">
        <v>100</v>
      </c>
      <c r="K4247" t="s">
        <v>100</v>
      </c>
      <c r="L4247" t="s">
        <v>46</v>
      </c>
      <c r="M4247" t="s">
        <v>47</v>
      </c>
      <c r="N4247" t="s">
        <v>226</v>
      </c>
      <c r="O4247">
        <v>12.3</v>
      </c>
      <c r="Q4247">
        <v>114</v>
      </c>
      <c r="R4247">
        <v>114</v>
      </c>
      <c r="S4247">
        <v>0</v>
      </c>
      <c r="T4247">
        <v>114</v>
      </c>
      <c r="U4247">
        <v>70</v>
      </c>
      <c r="V4247">
        <f>SUMIF(货件明细!K:K,F4247,货件明细!AQ:AQ)</f>
        <v>0</v>
      </c>
      <c r="W4247">
        <f t="shared" si="264"/>
        <v>1</v>
      </c>
      <c r="X4247">
        <f t="shared" si="265"/>
        <v>70</v>
      </c>
      <c r="Y4247">
        <f>SUMIF(货件明细!K:K,F4247,货件明细!I:I)</f>
        <v>0</v>
      </c>
      <c r="Z4247">
        <f t="shared" si="266"/>
        <v>12.3</v>
      </c>
      <c r="AA4247">
        <f>SUMIF(货件明细!K:K,F4247,货件明细!J:J)</f>
        <v>0</v>
      </c>
      <c r="AB4247">
        <f t="shared" si="267"/>
        <v>1</v>
      </c>
    </row>
    <row r="4248" spans="1:28">
      <c r="A4248">
        <v>2025</v>
      </c>
      <c r="B4248">
        <v>7</v>
      </c>
      <c r="C4248">
        <v>28</v>
      </c>
      <c r="D4248" s="4">
        <v>45850</v>
      </c>
      <c r="E4248" t="s">
        <v>28</v>
      </c>
      <c r="F4248" t="s">
        <v>4406</v>
      </c>
      <c r="G4248" t="s">
        <v>114</v>
      </c>
      <c r="H4248" t="s">
        <v>44</v>
      </c>
      <c r="I4248" t="s">
        <v>96</v>
      </c>
      <c r="J4248" t="s">
        <v>100</v>
      </c>
      <c r="K4248" t="s">
        <v>58</v>
      </c>
      <c r="L4248" t="s">
        <v>46</v>
      </c>
      <c r="M4248" t="s">
        <v>47</v>
      </c>
      <c r="N4248" t="s">
        <v>75</v>
      </c>
      <c r="O4248">
        <v>12.3</v>
      </c>
      <c r="Q4248">
        <v>103.569230769231</v>
      </c>
      <c r="R4248">
        <v>103.569230769231</v>
      </c>
      <c r="S4248">
        <v>0</v>
      </c>
      <c r="T4248">
        <v>103.569230769231</v>
      </c>
      <c r="U4248">
        <v>70</v>
      </c>
      <c r="V4248">
        <f>SUMIF(货件明细!K:K,F4248,货件明细!AQ:AQ)</f>
        <v>0</v>
      </c>
      <c r="W4248">
        <f t="shared" si="264"/>
        <v>1</v>
      </c>
      <c r="X4248">
        <f t="shared" si="265"/>
        <v>70</v>
      </c>
      <c r="Y4248">
        <f>SUMIF(货件明细!K:K,F4248,货件明细!I:I)</f>
        <v>0</v>
      </c>
      <c r="Z4248">
        <f t="shared" si="266"/>
        <v>12.3</v>
      </c>
      <c r="AA4248">
        <f>SUMIF(货件明细!K:K,F4248,货件明细!J:J)</f>
        <v>0</v>
      </c>
      <c r="AB4248">
        <f t="shared" si="267"/>
        <v>1</v>
      </c>
    </row>
    <row r="4249" spans="1:28">
      <c r="A4249">
        <v>2025</v>
      </c>
      <c r="B4249">
        <v>7</v>
      </c>
      <c r="C4249">
        <v>28</v>
      </c>
      <c r="D4249" s="4">
        <v>45850</v>
      </c>
      <c r="E4249" t="s">
        <v>28</v>
      </c>
      <c r="F4249" t="s">
        <v>4407</v>
      </c>
      <c r="G4249" t="s">
        <v>263</v>
      </c>
      <c r="H4249" t="s">
        <v>44</v>
      </c>
      <c r="I4249" t="s">
        <v>96</v>
      </c>
      <c r="J4249" t="s">
        <v>100</v>
      </c>
      <c r="K4249" t="s">
        <v>58</v>
      </c>
      <c r="L4249" t="s">
        <v>46</v>
      </c>
      <c r="M4249" t="s">
        <v>3906</v>
      </c>
      <c r="N4249" t="s">
        <v>3925</v>
      </c>
      <c r="O4249">
        <v>24.6</v>
      </c>
      <c r="Q4249">
        <v>180.75</v>
      </c>
      <c r="R4249">
        <v>180.75</v>
      </c>
      <c r="S4249">
        <v>0</v>
      </c>
      <c r="T4249">
        <v>180.75</v>
      </c>
      <c r="U4249">
        <v>140</v>
      </c>
      <c r="V4249">
        <f>SUMIF(货件明细!K:K,F4249,货件明细!AQ:AQ)</f>
        <v>0</v>
      </c>
      <c r="W4249">
        <f t="shared" si="264"/>
        <v>1</v>
      </c>
      <c r="X4249">
        <f t="shared" si="265"/>
        <v>140</v>
      </c>
      <c r="Y4249">
        <f>SUMIF(货件明细!K:K,F4249,货件明细!I:I)</f>
        <v>0</v>
      </c>
      <c r="Z4249">
        <f t="shared" si="266"/>
        <v>24.6</v>
      </c>
      <c r="AA4249">
        <f>SUMIF(货件明细!K:K,F4249,货件明细!J:J)</f>
        <v>0</v>
      </c>
      <c r="AB4249">
        <f t="shared" si="267"/>
        <v>1</v>
      </c>
    </row>
    <row r="4250" spans="1:28">
      <c r="A4250">
        <v>2025</v>
      </c>
      <c r="B4250">
        <v>7</v>
      </c>
      <c r="C4250">
        <v>28</v>
      </c>
      <c r="D4250" s="4">
        <v>45850</v>
      </c>
      <c r="E4250" t="s">
        <v>28</v>
      </c>
      <c r="F4250" t="s">
        <v>4408</v>
      </c>
      <c r="G4250" t="s">
        <v>882</v>
      </c>
      <c r="H4250" t="s">
        <v>71</v>
      </c>
      <c r="I4250" t="s">
        <v>96</v>
      </c>
      <c r="J4250" t="s">
        <v>100</v>
      </c>
      <c r="K4250" t="s">
        <v>58</v>
      </c>
      <c r="L4250" t="s">
        <v>46</v>
      </c>
      <c r="M4250" t="s">
        <v>47</v>
      </c>
      <c r="N4250" t="s">
        <v>107</v>
      </c>
      <c r="O4250">
        <v>12.3</v>
      </c>
      <c r="Q4250">
        <v>63.3230769230769</v>
      </c>
      <c r="R4250">
        <v>63.3230769230769</v>
      </c>
      <c r="S4250">
        <v>0</v>
      </c>
      <c r="T4250">
        <v>63.3230769230769</v>
      </c>
      <c r="U4250">
        <v>70</v>
      </c>
      <c r="V4250">
        <f>SUMIF(货件明细!K:K,F4250,货件明细!AQ:AQ)</f>
        <v>0</v>
      </c>
      <c r="W4250">
        <f t="shared" si="264"/>
        <v>1</v>
      </c>
      <c r="X4250">
        <f t="shared" si="265"/>
        <v>70</v>
      </c>
      <c r="Y4250">
        <f>SUMIF(货件明细!K:K,F4250,货件明细!I:I)</f>
        <v>0</v>
      </c>
      <c r="Z4250">
        <f t="shared" si="266"/>
        <v>12.3</v>
      </c>
      <c r="AA4250">
        <f>SUMIF(货件明细!K:K,F4250,货件明细!J:J)</f>
        <v>0</v>
      </c>
      <c r="AB4250">
        <f t="shared" si="267"/>
        <v>1</v>
      </c>
    </row>
    <row r="4251" spans="1:28">
      <c r="A4251">
        <v>2025</v>
      </c>
      <c r="B4251">
        <v>7</v>
      </c>
      <c r="C4251">
        <v>28</v>
      </c>
      <c r="D4251" s="4">
        <v>45850</v>
      </c>
      <c r="E4251" t="s">
        <v>28</v>
      </c>
      <c r="F4251" t="s">
        <v>4409</v>
      </c>
      <c r="G4251" t="s">
        <v>263</v>
      </c>
      <c r="H4251" t="s">
        <v>44</v>
      </c>
      <c r="I4251" t="s">
        <v>96</v>
      </c>
      <c r="J4251" t="s">
        <v>100</v>
      </c>
      <c r="K4251" t="s">
        <v>58</v>
      </c>
      <c r="L4251" t="s">
        <v>46</v>
      </c>
      <c r="M4251" t="s">
        <v>47</v>
      </c>
      <c r="N4251" t="s">
        <v>75</v>
      </c>
      <c r="O4251">
        <v>30.6</v>
      </c>
      <c r="Q4251">
        <v>206.55</v>
      </c>
      <c r="R4251">
        <v>206.55</v>
      </c>
      <c r="S4251">
        <v>0</v>
      </c>
      <c r="T4251">
        <v>206.55</v>
      </c>
      <c r="U4251">
        <v>220</v>
      </c>
      <c r="V4251">
        <f>SUMIF(货件明细!K:K,F4251,货件明细!AQ:AQ)</f>
        <v>0</v>
      </c>
      <c r="W4251">
        <f t="shared" si="264"/>
        <v>1</v>
      </c>
      <c r="X4251">
        <f t="shared" si="265"/>
        <v>220</v>
      </c>
      <c r="Y4251">
        <f>SUMIF(货件明细!K:K,F4251,货件明细!I:I)</f>
        <v>0</v>
      </c>
      <c r="Z4251">
        <f t="shared" si="266"/>
        <v>30.6</v>
      </c>
      <c r="AA4251">
        <f>SUMIF(货件明细!K:K,F4251,货件明细!J:J)</f>
        <v>0</v>
      </c>
      <c r="AB4251">
        <f t="shared" si="267"/>
        <v>1</v>
      </c>
    </row>
    <row r="4252" spans="1:28">
      <c r="A4252">
        <v>2025</v>
      </c>
      <c r="B4252">
        <v>7</v>
      </c>
      <c r="C4252">
        <v>28</v>
      </c>
      <c r="D4252" s="4">
        <v>45850</v>
      </c>
      <c r="E4252" t="s">
        <v>28</v>
      </c>
      <c r="F4252" t="s">
        <v>4410</v>
      </c>
      <c r="G4252" t="s">
        <v>114</v>
      </c>
      <c r="H4252" t="s">
        <v>44</v>
      </c>
      <c r="I4252" t="s">
        <v>96</v>
      </c>
      <c r="J4252" t="s">
        <v>100</v>
      </c>
      <c r="K4252" t="s">
        <v>58</v>
      </c>
      <c r="L4252" t="s">
        <v>46</v>
      </c>
      <c r="M4252" t="s">
        <v>47</v>
      </c>
      <c r="N4252" t="s">
        <v>75</v>
      </c>
      <c r="O4252">
        <v>15.3</v>
      </c>
      <c r="Q4252">
        <v>103.569230769231</v>
      </c>
      <c r="R4252">
        <v>103.569230769231</v>
      </c>
      <c r="S4252">
        <v>0</v>
      </c>
      <c r="T4252">
        <v>103.569230769231</v>
      </c>
      <c r="U4252">
        <v>110</v>
      </c>
      <c r="V4252">
        <f>SUMIF(货件明细!K:K,F4252,货件明细!AQ:AQ)</f>
        <v>0</v>
      </c>
      <c r="W4252">
        <f t="shared" si="264"/>
        <v>1</v>
      </c>
      <c r="X4252">
        <f t="shared" si="265"/>
        <v>110</v>
      </c>
      <c r="Y4252">
        <f>SUMIF(货件明细!K:K,F4252,货件明细!I:I)</f>
        <v>0</v>
      </c>
      <c r="Z4252">
        <f t="shared" si="266"/>
        <v>15.3</v>
      </c>
      <c r="AA4252">
        <f>SUMIF(货件明细!K:K,F4252,货件明细!J:J)</f>
        <v>0</v>
      </c>
      <c r="AB4252">
        <f t="shared" si="267"/>
        <v>1</v>
      </c>
    </row>
    <row r="4253" spans="1:28">
      <c r="A4253">
        <v>2025</v>
      </c>
      <c r="B4253">
        <v>7</v>
      </c>
      <c r="C4253">
        <v>28</v>
      </c>
      <c r="D4253" s="4">
        <v>45850</v>
      </c>
      <c r="E4253" t="s">
        <v>28</v>
      </c>
      <c r="F4253" t="s">
        <v>4411</v>
      </c>
      <c r="G4253" t="s">
        <v>54</v>
      </c>
      <c r="H4253" t="s">
        <v>31</v>
      </c>
      <c r="I4253" t="s">
        <v>96</v>
      </c>
      <c r="J4253" t="s">
        <v>100</v>
      </c>
      <c r="K4253" t="s">
        <v>100</v>
      </c>
      <c r="L4253" t="s">
        <v>46</v>
      </c>
      <c r="M4253" t="s">
        <v>2882</v>
      </c>
      <c r="N4253" t="s">
        <v>3135</v>
      </c>
      <c r="O4253">
        <v>15.3</v>
      </c>
      <c r="Q4253">
        <v>138.375</v>
      </c>
      <c r="R4253">
        <v>138.375</v>
      </c>
      <c r="S4253">
        <v>0</v>
      </c>
      <c r="T4253">
        <v>138.375</v>
      </c>
      <c r="U4253">
        <v>110</v>
      </c>
      <c r="V4253">
        <f>SUMIF(货件明细!K:K,F4253,货件明细!AQ:AQ)</f>
        <v>0</v>
      </c>
      <c r="W4253">
        <f t="shared" si="264"/>
        <v>1</v>
      </c>
      <c r="X4253">
        <f t="shared" si="265"/>
        <v>110</v>
      </c>
      <c r="Y4253">
        <f>SUMIF(货件明细!K:K,F4253,货件明细!I:I)</f>
        <v>0</v>
      </c>
      <c r="Z4253">
        <f t="shared" si="266"/>
        <v>15.3</v>
      </c>
      <c r="AA4253">
        <f>SUMIF(货件明细!K:K,F4253,货件明细!J:J)</f>
        <v>0</v>
      </c>
      <c r="AB4253">
        <f t="shared" si="267"/>
        <v>1</v>
      </c>
    </row>
    <row r="4254" spans="1:28">
      <c r="A4254">
        <v>2025</v>
      </c>
      <c r="B4254">
        <v>7</v>
      </c>
      <c r="C4254">
        <v>28</v>
      </c>
      <c r="D4254" s="4">
        <v>45850</v>
      </c>
      <c r="E4254" t="s">
        <v>28</v>
      </c>
      <c r="F4254" t="s">
        <v>4412</v>
      </c>
      <c r="G4254" t="s">
        <v>882</v>
      </c>
      <c r="H4254" t="s">
        <v>71</v>
      </c>
      <c r="I4254" t="s">
        <v>96</v>
      </c>
      <c r="J4254" t="s">
        <v>100</v>
      </c>
      <c r="K4254" t="s">
        <v>58</v>
      </c>
      <c r="L4254" t="s">
        <v>46</v>
      </c>
      <c r="M4254" t="s">
        <v>47</v>
      </c>
      <c r="N4254" t="s">
        <v>107</v>
      </c>
      <c r="O4254">
        <v>15.3</v>
      </c>
      <c r="Q4254">
        <v>63.3230769230769</v>
      </c>
      <c r="R4254">
        <v>63.3230769230769</v>
      </c>
      <c r="S4254">
        <v>0</v>
      </c>
      <c r="T4254">
        <v>63.3230769230769</v>
      </c>
      <c r="U4254">
        <v>110</v>
      </c>
      <c r="V4254">
        <f>SUMIF(货件明细!K:K,F4254,货件明细!AQ:AQ)</f>
        <v>0</v>
      </c>
      <c r="W4254">
        <f t="shared" si="264"/>
        <v>1</v>
      </c>
      <c r="X4254">
        <f t="shared" si="265"/>
        <v>110</v>
      </c>
      <c r="Y4254">
        <f>SUMIF(货件明细!K:K,F4254,货件明细!I:I)</f>
        <v>0</v>
      </c>
      <c r="Z4254">
        <f t="shared" si="266"/>
        <v>15.3</v>
      </c>
      <c r="AA4254">
        <f>SUMIF(货件明细!K:K,F4254,货件明细!J:J)</f>
        <v>0</v>
      </c>
      <c r="AB4254">
        <f t="shared" si="267"/>
        <v>1</v>
      </c>
    </row>
    <row r="4255" spans="1:28">
      <c r="A4255">
        <v>2025</v>
      </c>
      <c r="B4255">
        <v>7</v>
      </c>
      <c r="C4255">
        <v>28</v>
      </c>
      <c r="D4255" s="4">
        <v>45850</v>
      </c>
      <c r="E4255" t="s">
        <v>28</v>
      </c>
      <c r="F4255" t="s">
        <v>4413</v>
      </c>
      <c r="G4255" t="s">
        <v>54</v>
      </c>
      <c r="H4255" t="s">
        <v>31</v>
      </c>
      <c r="I4255" t="s">
        <v>145</v>
      </c>
      <c r="J4255" t="s">
        <v>100</v>
      </c>
      <c r="K4255" t="s">
        <v>100</v>
      </c>
      <c r="L4255" t="s">
        <v>46</v>
      </c>
      <c r="M4255" t="s">
        <v>59</v>
      </c>
      <c r="N4255" t="s">
        <v>4215</v>
      </c>
      <c r="O4255">
        <v>62.45</v>
      </c>
      <c r="Q4255">
        <v>507.314285714286</v>
      </c>
      <c r="R4255">
        <v>507.314285714286</v>
      </c>
      <c r="S4255">
        <v>0</v>
      </c>
      <c r="T4255">
        <v>507.314285714286</v>
      </c>
      <c r="U4255">
        <v>322</v>
      </c>
      <c r="V4255">
        <f>SUMIF(货件明细!K:K,F4255,货件明细!AQ:AQ)</f>
        <v>0</v>
      </c>
      <c r="W4255">
        <f t="shared" si="264"/>
        <v>1</v>
      </c>
      <c r="X4255">
        <f t="shared" si="265"/>
        <v>322</v>
      </c>
      <c r="Y4255">
        <f>SUMIF(货件明细!K:K,F4255,货件明细!I:I)</f>
        <v>0</v>
      </c>
      <c r="Z4255">
        <f t="shared" si="266"/>
        <v>62.45</v>
      </c>
      <c r="AA4255">
        <f>SUMIF(货件明细!K:K,F4255,货件明细!J:J)</f>
        <v>0</v>
      </c>
      <c r="AB4255">
        <f t="shared" si="267"/>
        <v>1</v>
      </c>
    </row>
    <row r="4256" spans="1:28">
      <c r="A4256">
        <v>2025</v>
      </c>
      <c r="B4256">
        <v>7</v>
      </c>
      <c r="C4256">
        <v>28</v>
      </c>
      <c r="D4256" s="4">
        <v>45850</v>
      </c>
      <c r="E4256" t="s">
        <v>28</v>
      </c>
      <c r="F4256" t="s">
        <v>4414</v>
      </c>
      <c r="G4256" t="s">
        <v>263</v>
      </c>
      <c r="H4256" t="s">
        <v>44</v>
      </c>
      <c r="I4256" t="s">
        <v>145</v>
      </c>
      <c r="J4256" t="s">
        <v>100</v>
      </c>
      <c r="K4256" t="s">
        <v>58</v>
      </c>
      <c r="L4256" t="s">
        <v>46</v>
      </c>
      <c r="M4256" t="s">
        <v>3906</v>
      </c>
      <c r="N4256" t="s">
        <v>3909</v>
      </c>
      <c r="O4256">
        <v>124.9</v>
      </c>
      <c r="Q4256">
        <v>614.04</v>
      </c>
      <c r="R4256">
        <v>614.04</v>
      </c>
      <c r="S4256">
        <v>0</v>
      </c>
      <c r="T4256">
        <v>614.04</v>
      </c>
      <c r="U4256">
        <v>644</v>
      </c>
      <c r="V4256">
        <f>SUMIF(货件明细!K:K,F4256,货件明细!AQ:AQ)</f>
        <v>0</v>
      </c>
      <c r="W4256">
        <f t="shared" si="264"/>
        <v>1</v>
      </c>
      <c r="X4256">
        <f t="shared" si="265"/>
        <v>644</v>
      </c>
      <c r="Y4256">
        <f>SUMIF(货件明细!K:K,F4256,货件明细!I:I)</f>
        <v>0</v>
      </c>
      <c r="Z4256">
        <f t="shared" si="266"/>
        <v>124.9</v>
      </c>
      <c r="AA4256">
        <f>SUMIF(货件明细!K:K,F4256,货件明细!J:J)</f>
        <v>0</v>
      </c>
      <c r="AB4256">
        <f t="shared" si="267"/>
        <v>1</v>
      </c>
    </row>
    <row r="4257" spans="1:28">
      <c r="A4257">
        <v>2025</v>
      </c>
      <c r="B4257">
        <v>7</v>
      </c>
      <c r="C4257">
        <v>28</v>
      </c>
      <c r="D4257" s="4">
        <v>45850</v>
      </c>
      <c r="E4257" t="s">
        <v>28</v>
      </c>
      <c r="F4257" t="s">
        <v>4415</v>
      </c>
      <c r="G4257" t="s">
        <v>882</v>
      </c>
      <c r="H4257" t="s">
        <v>71</v>
      </c>
      <c r="I4257" t="s">
        <v>145</v>
      </c>
      <c r="J4257" t="s">
        <v>100</v>
      </c>
      <c r="K4257" t="s">
        <v>58</v>
      </c>
      <c r="L4257" t="s">
        <v>46</v>
      </c>
      <c r="M4257" t="s">
        <v>47</v>
      </c>
      <c r="N4257" t="s">
        <v>107</v>
      </c>
      <c r="O4257">
        <v>62.45</v>
      </c>
      <c r="Q4257">
        <v>253.292307692308</v>
      </c>
      <c r="R4257">
        <v>253.292307692308</v>
      </c>
      <c r="S4257">
        <v>0</v>
      </c>
      <c r="T4257">
        <v>253.292307692308</v>
      </c>
      <c r="U4257">
        <v>322</v>
      </c>
      <c r="V4257">
        <f>SUMIF(货件明细!K:K,F4257,货件明细!AQ:AQ)</f>
        <v>0</v>
      </c>
      <c r="W4257">
        <f t="shared" si="264"/>
        <v>1</v>
      </c>
      <c r="X4257">
        <f t="shared" si="265"/>
        <v>322</v>
      </c>
      <c r="Y4257">
        <f>SUMIF(货件明细!K:K,F4257,货件明细!I:I)</f>
        <v>0</v>
      </c>
      <c r="Z4257">
        <f t="shared" si="266"/>
        <v>62.45</v>
      </c>
      <c r="AA4257">
        <f>SUMIF(货件明细!K:K,F4257,货件明细!J:J)</f>
        <v>0</v>
      </c>
      <c r="AB4257">
        <f t="shared" si="267"/>
        <v>1</v>
      </c>
    </row>
    <row r="4258" spans="1:28">
      <c r="A4258">
        <v>2025</v>
      </c>
      <c r="B4258">
        <v>7</v>
      </c>
      <c r="C4258">
        <v>28</v>
      </c>
      <c r="D4258" s="4">
        <v>45850</v>
      </c>
      <c r="E4258" t="s">
        <v>28</v>
      </c>
      <c r="F4258" t="s">
        <v>4416</v>
      </c>
      <c r="G4258" t="s">
        <v>114</v>
      </c>
      <c r="H4258" t="s">
        <v>44</v>
      </c>
      <c r="I4258" t="s">
        <v>145</v>
      </c>
      <c r="J4258" t="s">
        <v>100</v>
      </c>
      <c r="K4258" t="s">
        <v>58</v>
      </c>
      <c r="L4258" t="s">
        <v>46</v>
      </c>
      <c r="M4258" t="s">
        <v>47</v>
      </c>
      <c r="N4258" t="s">
        <v>75</v>
      </c>
      <c r="O4258">
        <v>62.45</v>
      </c>
      <c r="Q4258">
        <v>414.276923076923</v>
      </c>
      <c r="R4258">
        <v>414.276923076923</v>
      </c>
      <c r="S4258">
        <v>0</v>
      </c>
      <c r="T4258">
        <v>414.276923076923</v>
      </c>
      <c r="U4258">
        <v>322</v>
      </c>
      <c r="V4258">
        <f>SUMIF(货件明细!K:K,F4258,货件明细!AQ:AQ)</f>
        <v>0</v>
      </c>
      <c r="W4258">
        <f t="shared" si="264"/>
        <v>1</v>
      </c>
      <c r="X4258">
        <f t="shared" si="265"/>
        <v>322</v>
      </c>
      <c r="Y4258">
        <f>SUMIF(货件明细!K:K,F4258,货件明细!I:I)</f>
        <v>0</v>
      </c>
      <c r="Z4258">
        <f t="shared" si="266"/>
        <v>62.45</v>
      </c>
      <c r="AA4258">
        <f>SUMIF(货件明细!K:K,F4258,货件明细!J:J)</f>
        <v>0</v>
      </c>
      <c r="AB4258">
        <f t="shared" si="267"/>
        <v>1</v>
      </c>
    </row>
    <row r="4259" spans="1:28">
      <c r="A4259">
        <v>2025</v>
      </c>
      <c r="B4259">
        <v>7</v>
      </c>
      <c r="C4259">
        <v>28</v>
      </c>
      <c r="D4259" s="4">
        <v>45850</v>
      </c>
      <c r="E4259" t="s">
        <v>28</v>
      </c>
      <c r="F4259" t="s">
        <v>4417</v>
      </c>
      <c r="G4259" t="s">
        <v>882</v>
      </c>
      <c r="H4259" t="s">
        <v>71</v>
      </c>
      <c r="I4259" t="s">
        <v>129</v>
      </c>
      <c r="J4259" t="s">
        <v>100</v>
      </c>
      <c r="K4259" t="s">
        <v>58</v>
      </c>
      <c r="L4259" t="s">
        <v>46</v>
      </c>
      <c r="M4259" t="s">
        <v>47</v>
      </c>
      <c r="N4259" t="s">
        <v>107</v>
      </c>
      <c r="O4259">
        <v>20.4</v>
      </c>
      <c r="Q4259">
        <v>63.3230769230769</v>
      </c>
      <c r="R4259">
        <v>63.3230769230769</v>
      </c>
      <c r="S4259">
        <v>0</v>
      </c>
      <c r="T4259">
        <v>63.3230769230769</v>
      </c>
      <c r="U4259">
        <v>127</v>
      </c>
      <c r="V4259">
        <f>SUMIF(货件明细!K:K,F4259,货件明细!AQ:AQ)</f>
        <v>0</v>
      </c>
      <c r="W4259">
        <f t="shared" si="264"/>
        <v>1</v>
      </c>
      <c r="X4259">
        <f t="shared" si="265"/>
        <v>127</v>
      </c>
      <c r="Y4259">
        <f>SUMIF(货件明细!K:K,F4259,货件明细!I:I)</f>
        <v>0</v>
      </c>
      <c r="Z4259">
        <f t="shared" si="266"/>
        <v>20.4</v>
      </c>
      <c r="AA4259">
        <f>SUMIF(货件明细!K:K,F4259,货件明细!J:J)</f>
        <v>0</v>
      </c>
      <c r="AB4259">
        <f t="shared" si="267"/>
        <v>1</v>
      </c>
    </row>
    <row r="4260" spans="1:28">
      <c r="A4260">
        <v>2025</v>
      </c>
      <c r="B4260">
        <v>7</v>
      </c>
      <c r="C4260">
        <v>28</v>
      </c>
      <c r="D4260" s="4">
        <v>45850</v>
      </c>
      <c r="E4260" t="s">
        <v>28</v>
      </c>
      <c r="F4260" t="s">
        <v>4418</v>
      </c>
      <c r="G4260" t="s">
        <v>263</v>
      </c>
      <c r="H4260" t="s">
        <v>44</v>
      </c>
      <c r="I4260" t="s">
        <v>129</v>
      </c>
      <c r="J4260" t="s">
        <v>100</v>
      </c>
      <c r="K4260" t="s">
        <v>58</v>
      </c>
      <c r="L4260" t="s">
        <v>46</v>
      </c>
      <c r="M4260" t="s">
        <v>47</v>
      </c>
      <c r="N4260" t="s">
        <v>75</v>
      </c>
      <c r="O4260">
        <v>40.8</v>
      </c>
      <c r="Q4260">
        <v>206.55</v>
      </c>
      <c r="R4260">
        <v>206.55</v>
      </c>
      <c r="S4260">
        <v>0</v>
      </c>
      <c r="T4260">
        <v>206.55</v>
      </c>
      <c r="U4260">
        <v>254</v>
      </c>
      <c r="V4260">
        <f>SUMIF(货件明细!K:K,F4260,货件明细!AQ:AQ)</f>
        <v>0</v>
      </c>
      <c r="W4260">
        <f t="shared" si="264"/>
        <v>1</v>
      </c>
      <c r="X4260">
        <f t="shared" si="265"/>
        <v>254</v>
      </c>
      <c r="Y4260">
        <f>SUMIF(货件明细!K:K,F4260,货件明细!I:I)</f>
        <v>0</v>
      </c>
      <c r="Z4260">
        <f t="shared" si="266"/>
        <v>40.8</v>
      </c>
      <c r="AA4260">
        <f>SUMIF(货件明细!K:K,F4260,货件明细!J:J)</f>
        <v>0</v>
      </c>
      <c r="AB4260">
        <f t="shared" si="267"/>
        <v>1</v>
      </c>
    </row>
    <row r="4261" spans="1:28">
      <c r="A4261">
        <v>2025</v>
      </c>
      <c r="B4261">
        <v>7</v>
      </c>
      <c r="C4261">
        <v>28</v>
      </c>
      <c r="D4261" s="4">
        <v>45850</v>
      </c>
      <c r="E4261" t="s">
        <v>28</v>
      </c>
      <c r="F4261" t="s">
        <v>4419</v>
      </c>
      <c r="G4261" t="s">
        <v>54</v>
      </c>
      <c r="H4261" t="s">
        <v>31</v>
      </c>
      <c r="I4261" t="s">
        <v>129</v>
      </c>
      <c r="J4261" t="s">
        <v>100</v>
      </c>
      <c r="K4261" t="s">
        <v>100</v>
      </c>
      <c r="L4261" t="s">
        <v>46</v>
      </c>
      <c r="M4261" t="s">
        <v>2882</v>
      </c>
      <c r="N4261" t="s">
        <v>3135</v>
      </c>
      <c r="O4261">
        <v>20.4</v>
      </c>
      <c r="Q4261">
        <v>138.375</v>
      </c>
      <c r="R4261">
        <v>138.375</v>
      </c>
      <c r="S4261">
        <v>0</v>
      </c>
      <c r="T4261">
        <v>138.375</v>
      </c>
      <c r="U4261">
        <v>127</v>
      </c>
      <c r="V4261">
        <f>SUMIF(货件明细!K:K,F4261,货件明细!AQ:AQ)</f>
        <v>0</v>
      </c>
      <c r="W4261">
        <f t="shared" si="264"/>
        <v>1</v>
      </c>
      <c r="X4261">
        <f t="shared" si="265"/>
        <v>127</v>
      </c>
      <c r="Y4261">
        <f>SUMIF(货件明细!K:K,F4261,货件明细!I:I)</f>
        <v>0</v>
      </c>
      <c r="Z4261">
        <f t="shared" si="266"/>
        <v>20.4</v>
      </c>
      <c r="AA4261">
        <f>SUMIF(货件明细!K:K,F4261,货件明细!J:J)</f>
        <v>0</v>
      </c>
      <c r="AB4261">
        <f t="shared" si="267"/>
        <v>1</v>
      </c>
    </row>
    <row r="4262" spans="1:28">
      <c r="A4262">
        <v>2025</v>
      </c>
      <c r="B4262">
        <v>7</v>
      </c>
      <c r="C4262">
        <v>28</v>
      </c>
      <c r="D4262" s="4">
        <v>45850</v>
      </c>
      <c r="E4262" t="s">
        <v>28</v>
      </c>
      <c r="F4262" t="s">
        <v>4420</v>
      </c>
      <c r="G4262" t="s">
        <v>114</v>
      </c>
      <c r="H4262" t="s">
        <v>44</v>
      </c>
      <c r="I4262" t="s">
        <v>129</v>
      </c>
      <c r="J4262" t="s">
        <v>100</v>
      </c>
      <c r="K4262" t="s">
        <v>58</v>
      </c>
      <c r="L4262" t="s">
        <v>46</v>
      </c>
      <c r="M4262" t="s">
        <v>47</v>
      </c>
      <c r="N4262" t="s">
        <v>75</v>
      </c>
      <c r="O4262">
        <v>20.4</v>
      </c>
      <c r="Q4262">
        <v>103.569230769231</v>
      </c>
      <c r="R4262">
        <v>103.569230769231</v>
      </c>
      <c r="S4262">
        <v>0</v>
      </c>
      <c r="T4262">
        <v>103.569230769231</v>
      </c>
      <c r="U4262">
        <v>127</v>
      </c>
      <c r="V4262">
        <f>SUMIF(货件明细!K:K,F4262,货件明细!AQ:AQ)</f>
        <v>0</v>
      </c>
      <c r="W4262">
        <f t="shared" si="264"/>
        <v>1</v>
      </c>
      <c r="X4262">
        <f t="shared" si="265"/>
        <v>127</v>
      </c>
      <c r="Y4262">
        <f>SUMIF(货件明细!K:K,F4262,货件明细!I:I)</f>
        <v>0</v>
      </c>
      <c r="Z4262">
        <f t="shared" si="266"/>
        <v>20.4</v>
      </c>
      <c r="AA4262">
        <f>SUMIF(货件明细!K:K,F4262,货件明细!J:J)</f>
        <v>0</v>
      </c>
      <c r="AB4262">
        <f t="shared" si="267"/>
        <v>1</v>
      </c>
    </row>
    <row r="4263" spans="1:28">
      <c r="A4263">
        <v>2025</v>
      </c>
      <c r="B4263">
        <v>7</v>
      </c>
      <c r="C4263">
        <v>28</v>
      </c>
      <c r="D4263" s="4">
        <v>45850</v>
      </c>
      <c r="E4263" t="s">
        <v>28</v>
      </c>
      <c r="F4263" t="s">
        <v>4421</v>
      </c>
      <c r="G4263" t="s">
        <v>882</v>
      </c>
      <c r="H4263" t="s">
        <v>71</v>
      </c>
      <c r="I4263" t="s">
        <v>39</v>
      </c>
      <c r="J4263" t="s">
        <v>100</v>
      </c>
      <c r="K4263" t="s">
        <v>58</v>
      </c>
      <c r="L4263" t="s">
        <v>46</v>
      </c>
      <c r="M4263" t="s">
        <v>47</v>
      </c>
      <c r="N4263" t="s">
        <v>107</v>
      </c>
      <c r="O4263">
        <v>44.45</v>
      </c>
      <c r="Q4263">
        <v>189.969230769231</v>
      </c>
      <c r="R4263">
        <v>189.969230769231</v>
      </c>
      <c r="S4263">
        <v>0</v>
      </c>
      <c r="T4263">
        <v>189.969230769231</v>
      </c>
      <c r="U4263">
        <v>176</v>
      </c>
      <c r="V4263">
        <f>SUMIF(货件明细!K:K,F4263,货件明细!AQ:AQ)</f>
        <v>0</v>
      </c>
      <c r="W4263">
        <f t="shared" si="264"/>
        <v>1</v>
      </c>
      <c r="X4263">
        <f t="shared" si="265"/>
        <v>176</v>
      </c>
      <c r="Y4263">
        <f>SUMIF(货件明细!K:K,F4263,货件明细!I:I)</f>
        <v>0</v>
      </c>
      <c r="Z4263">
        <f t="shared" si="266"/>
        <v>44.45</v>
      </c>
      <c r="AA4263">
        <f>SUMIF(货件明细!K:K,F4263,货件明细!J:J)</f>
        <v>0</v>
      </c>
      <c r="AB4263">
        <f t="shared" si="267"/>
        <v>1</v>
      </c>
    </row>
    <row r="4264" spans="1:28">
      <c r="A4264">
        <v>2025</v>
      </c>
      <c r="B4264">
        <v>7</v>
      </c>
      <c r="C4264">
        <v>28</v>
      </c>
      <c r="D4264" s="4">
        <v>45850</v>
      </c>
      <c r="E4264" t="s">
        <v>28</v>
      </c>
      <c r="F4264" t="s">
        <v>4422</v>
      </c>
      <c r="G4264" t="s">
        <v>263</v>
      </c>
      <c r="H4264" t="s">
        <v>44</v>
      </c>
      <c r="I4264" t="s">
        <v>39</v>
      </c>
      <c r="J4264" t="s">
        <v>100</v>
      </c>
      <c r="K4264" t="s">
        <v>58</v>
      </c>
      <c r="L4264" t="s">
        <v>46</v>
      </c>
      <c r="M4264" t="s">
        <v>3906</v>
      </c>
      <c r="N4264" t="s">
        <v>3909</v>
      </c>
      <c r="O4264">
        <v>88.9</v>
      </c>
      <c r="Q4264">
        <v>460.53</v>
      </c>
      <c r="R4264">
        <v>460.53</v>
      </c>
      <c r="S4264">
        <v>0</v>
      </c>
      <c r="T4264">
        <v>460.53</v>
      </c>
      <c r="U4264">
        <v>352</v>
      </c>
      <c r="V4264">
        <f>SUMIF(货件明细!K:K,F4264,货件明细!AQ:AQ)</f>
        <v>0</v>
      </c>
      <c r="W4264">
        <f t="shared" si="264"/>
        <v>1</v>
      </c>
      <c r="X4264">
        <f t="shared" si="265"/>
        <v>352</v>
      </c>
      <c r="Y4264">
        <f>SUMIF(货件明细!K:K,F4264,货件明细!I:I)</f>
        <v>0</v>
      </c>
      <c r="Z4264">
        <f t="shared" si="266"/>
        <v>88.9</v>
      </c>
      <c r="AA4264">
        <f>SUMIF(货件明细!K:K,F4264,货件明细!J:J)</f>
        <v>0</v>
      </c>
      <c r="AB4264">
        <f t="shared" si="267"/>
        <v>1</v>
      </c>
    </row>
    <row r="4265" spans="1:28">
      <c r="A4265">
        <v>2025</v>
      </c>
      <c r="B4265">
        <v>7</v>
      </c>
      <c r="C4265">
        <v>28</v>
      </c>
      <c r="D4265" s="4">
        <v>45850</v>
      </c>
      <c r="E4265" t="s">
        <v>28</v>
      </c>
      <c r="F4265" t="s">
        <v>4423</v>
      </c>
      <c r="G4265" t="s">
        <v>54</v>
      </c>
      <c r="H4265" t="s">
        <v>31</v>
      </c>
      <c r="I4265" t="s">
        <v>39</v>
      </c>
      <c r="J4265" t="s">
        <v>100</v>
      </c>
      <c r="K4265" t="s">
        <v>100</v>
      </c>
      <c r="L4265" t="s">
        <v>46</v>
      </c>
      <c r="M4265" t="s">
        <v>59</v>
      </c>
      <c r="N4265" t="s">
        <v>4215</v>
      </c>
      <c r="O4265">
        <v>44.45</v>
      </c>
      <c r="Q4265">
        <v>380.485714285714</v>
      </c>
      <c r="R4265">
        <v>380.485714285714</v>
      </c>
      <c r="S4265">
        <v>0</v>
      </c>
      <c r="T4265">
        <v>380.485714285714</v>
      </c>
      <c r="U4265">
        <v>176</v>
      </c>
      <c r="V4265">
        <f>SUMIF(货件明细!K:K,F4265,货件明细!AQ:AQ)</f>
        <v>0</v>
      </c>
      <c r="W4265">
        <f t="shared" si="264"/>
        <v>1</v>
      </c>
      <c r="X4265">
        <f t="shared" si="265"/>
        <v>176</v>
      </c>
      <c r="Y4265">
        <f>SUMIF(货件明细!K:K,F4265,货件明细!I:I)</f>
        <v>0</v>
      </c>
      <c r="Z4265">
        <f t="shared" si="266"/>
        <v>44.45</v>
      </c>
      <c r="AA4265">
        <f>SUMIF(货件明细!K:K,F4265,货件明细!J:J)</f>
        <v>0</v>
      </c>
      <c r="AB4265">
        <f t="shared" si="267"/>
        <v>1</v>
      </c>
    </row>
    <row r="4266" spans="1:28">
      <c r="A4266">
        <v>2025</v>
      </c>
      <c r="B4266">
        <v>7</v>
      </c>
      <c r="C4266">
        <v>28</v>
      </c>
      <c r="D4266" s="4">
        <v>45850</v>
      </c>
      <c r="E4266" t="s">
        <v>28</v>
      </c>
      <c r="F4266" t="s">
        <v>4424</v>
      </c>
      <c r="G4266" t="s">
        <v>114</v>
      </c>
      <c r="H4266" t="s">
        <v>44</v>
      </c>
      <c r="I4266" t="s">
        <v>39</v>
      </c>
      <c r="J4266" t="s">
        <v>100</v>
      </c>
      <c r="K4266" t="s">
        <v>58</v>
      </c>
      <c r="L4266" t="s">
        <v>46</v>
      </c>
      <c r="M4266" t="s">
        <v>47</v>
      </c>
      <c r="N4266" t="s">
        <v>75</v>
      </c>
      <c r="O4266">
        <v>44.45</v>
      </c>
      <c r="Q4266">
        <v>310.707692307692</v>
      </c>
      <c r="R4266">
        <v>310.707692307692</v>
      </c>
      <c r="S4266">
        <v>0</v>
      </c>
      <c r="T4266">
        <v>310.707692307692</v>
      </c>
      <c r="U4266">
        <v>176</v>
      </c>
      <c r="V4266">
        <f>SUMIF(货件明细!K:K,F4266,货件明细!AQ:AQ)</f>
        <v>0</v>
      </c>
      <c r="W4266">
        <f t="shared" si="264"/>
        <v>1</v>
      </c>
      <c r="X4266">
        <f t="shared" si="265"/>
        <v>176</v>
      </c>
      <c r="Y4266">
        <f>SUMIF(货件明细!K:K,F4266,货件明细!I:I)</f>
        <v>0</v>
      </c>
      <c r="Z4266">
        <f t="shared" si="266"/>
        <v>44.45</v>
      </c>
      <c r="AA4266">
        <f>SUMIF(货件明细!K:K,F4266,货件明细!J:J)</f>
        <v>0</v>
      </c>
      <c r="AB4266">
        <f t="shared" si="267"/>
        <v>1</v>
      </c>
    </row>
    <row r="4267" spans="1:28">
      <c r="A4267">
        <v>2025</v>
      </c>
      <c r="B4267">
        <v>7</v>
      </c>
      <c r="C4267">
        <v>28</v>
      </c>
      <c r="D4267" s="4">
        <v>45850</v>
      </c>
      <c r="E4267" t="s">
        <v>28</v>
      </c>
      <c r="F4267" t="s">
        <v>4425</v>
      </c>
      <c r="G4267" t="s">
        <v>372</v>
      </c>
      <c r="H4267" t="s">
        <v>71</v>
      </c>
      <c r="I4267" t="s">
        <v>111</v>
      </c>
      <c r="J4267" t="s">
        <v>45</v>
      </c>
      <c r="K4267" t="s">
        <v>45</v>
      </c>
      <c r="L4267" t="s">
        <v>46</v>
      </c>
      <c r="M4267" t="s">
        <v>47</v>
      </c>
      <c r="N4267" t="s">
        <v>45</v>
      </c>
      <c r="O4267">
        <v>10.6</v>
      </c>
      <c r="Q4267">
        <v>122.1</v>
      </c>
      <c r="R4267">
        <v>122.1</v>
      </c>
      <c r="S4267">
        <v>0</v>
      </c>
      <c r="T4267">
        <v>122.1</v>
      </c>
      <c r="U4267">
        <v>55</v>
      </c>
      <c r="V4267">
        <f>SUMIF(货件明细!K:K,F4267,货件明细!AQ:AQ)</f>
        <v>0</v>
      </c>
      <c r="W4267">
        <f t="shared" si="264"/>
        <v>1</v>
      </c>
      <c r="X4267">
        <f t="shared" si="265"/>
        <v>55</v>
      </c>
      <c r="Y4267">
        <f>SUMIF(货件明细!K:K,F4267,货件明细!I:I)</f>
        <v>0</v>
      </c>
      <c r="Z4267">
        <f t="shared" si="266"/>
        <v>10.6</v>
      </c>
      <c r="AA4267">
        <f>SUMIF(货件明细!K:K,F4267,货件明细!J:J)</f>
        <v>0</v>
      </c>
      <c r="AB4267">
        <f t="shared" si="267"/>
        <v>1</v>
      </c>
    </row>
    <row r="4268" spans="1:28">
      <c r="A4268">
        <v>2025</v>
      </c>
      <c r="B4268">
        <v>7</v>
      </c>
      <c r="C4268">
        <v>28</v>
      </c>
      <c r="D4268" s="4">
        <v>45850</v>
      </c>
      <c r="E4268" t="s">
        <v>28</v>
      </c>
      <c r="F4268" t="s">
        <v>4426</v>
      </c>
      <c r="G4268" t="s">
        <v>54</v>
      </c>
      <c r="H4268" t="s">
        <v>31</v>
      </c>
      <c r="I4268" t="s">
        <v>111</v>
      </c>
      <c r="J4268" t="s">
        <v>45</v>
      </c>
      <c r="K4268" t="s">
        <v>100</v>
      </c>
      <c r="L4268" t="s">
        <v>46</v>
      </c>
      <c r="M4268" t="s">
        <v>2882</v>
      </c>
      <c r="N4268" t="s">
        <v>3135</v>
      </c>
      <c r="O4268">
        <v>10.6</v>
      </c>
      <c r="Q4268">
        <v>138.375</v>
      </c>
      <c r="R4268">
        <v>138.375</v>
      </c>
      <c r="S4268">
        <v>0</v>
      </c>
      <c r="T4268">
        <v>138.375</v>
      </c>
      <c r="U4268">
        <v>55</v>
      </c>
      <c r="V4268">
        <f>SUMIF(货件明细!K:K,F4268,货件明细!AQ:AQ)</f>
        <v>0</v>
      </c>
      <c r="W4268">
        <f t="shared" si="264"/>
        <v>1</v>
      </c>
      <c r="X4268">
        <f t="shared" si="265"/>
        <v>55</v>
      </c>
      <c r="Y4268">
        <f>SUMIF(货件明细!K:K,F4268,货件明细!I:I)</f>
        <v>0</v>
      </c>
      <c r="Z4268">
        <f t="shared" si="266"/>
        <v>10.6</v>
      </c>
      <c r="AA4268">
        <f>SUMIF(货件明细!K:K,F4268,货件明细!J:J)</f>
        <v>0</v>
      </c>
      <c r="AB4268">
        <f t="shared" si="267"/>
        <v>1</v>
      </c>
    </row>
    <row r="4269" spans="1:28">
      <c r="A4269">
        <v>2025</v>
      </c>
      <c r="B4269">
        <v>7</v>
      </c>
      <c r="C4269">
        <v>28</v>
      </c>
      <c r="D4269" s="4">
        <v>45850</v>
      </c>
      <c r="E4269" t="s">
        <v>28</v>
      </c>
      <c r="F4269" t="s">
        <v>4427</v>
      </c>
      <c r="G4269" t="s">
        <v>374</v>
      </c>
      <c r="H4269" t="s">
        <v>71</v>
      </c>
      <c r="I4269" t="s">
        <v>111</v>
      </c>
      <c r="J4269" t="s">
        <v>45</v>
      </c>
      <c r="K4269" t="s">
        <v>45</v>
      </c>
      <c r="L4269" t="s">
        <v>46</v>
      </c>
      <c r="M4269" t="s">
        <v>47</v>
      </c>
      <c r="N4269" t="s">
        <v>45</v>
      </c>
      <c r="O4269">
        <v>10.6</v>
      </c>
      <c r="Q4269">
        <v>122.1</v>
      </c>
      <c r="R4269">
        <v>122.1</v>
      </c>
      <c r="S4269">
        <v>0</v>
      </c>
      <c r="T4269">
        <v>122.1</v>
      </c>
      <c r="U4269">
        <v>55</v>
      </c>
      <c r="V4269">
        <f>SUMIF(货件明细!K:K,F4269,货件明细!AQ:AQ)</f>
        <v>0</v>
      </c>
      <c r="W4269">
        <f t="shared" si="264"/>
        <v>1</v>
      </c>
      <c r="X4269">
        <f t="shared" si="265"/>
        <v>55</v>
      </c>
      <c r="Y4269">
        <f>SUMIF(货件明细!K:K,F4269,货件明细!I:I)</f>
        <v>0</v>
      </c>
      <c r="Z4269">
        <f t="shared" si="266"/>
        <v>10.6</v>
      </c>
      <c r="AA4269">
        <f>SUMIF(货件明细!K:K,F4269,货件明细!J:J)</f>
        <v>0</v>
      </c>
      <c r="AB4269">
        <f t="shared" si="267"/>
        <v>1</v>
      </c>
    </row>
    <row r="4270" spans="1:28">
      <c r="A4270">
        <v>2025</v>
      </c>
      <c r="B4270">
        <v>7</v>
      </c>
      <c r="C4270">
        <v>28</v>
      </c>
      <c r="D4270" s="4">
        <v>45850</v>
      </c>
      <c r="E4270" t="s">
        <v>28</v>
      </c>
      <c r="F4270" t="s">
        <v>4428</v>
      </c>
      <c r="G4270" t="s">
        <v>64</v>
      </c>
      <c r="H4270" t="s">
        <v>44</v>
      </c>
      <c r="I4270" t="s">
        <v>111</v>
      </c>
      <c r="J4270" t="s">
        <v>45</v>
      </c>
      <c r="K4270" t="s">
        <v>45</v>
      </c>
      <c r="L4270" t="s">
        <v>46</v>
      </c>
      <c r="M4270" t="s">
        <v>2882</v>
      </c>
      <c r="N4270" t="s">
        <v>3809</v>
      </c>
      <c r="O4270">
        <v>21.2</v>
      </c>
      <c r="Q4270">
        <v>345.125</v>
      </c>
      <c r="R4270">
        <v>345.125</v>
      </c>
      <c r="S4270">
        <v>0</v>
      </c>
      <c r="T4270">
        <v>345.125</v>
      </c>
      <c r="U4270">
        <v>110</v>
      </c>
      <c r="V4270">
        <f>SUMIF(货件明细!K:K,F4270,货件明细!AQ:AQ)</f>
        <v>0</v>
      </c>
      <c r="W4270">
        <f t="shared" si="264"/>
        <v>1</v>
      </c>
      <c r="X4270">
        <f t="shared" si="265"/>
        <v>110</v>
      </c>
      <c r="Y4270">
        <f>SUMIF(货件明细!K:K,F4270,货件明细!I:I)</f>
        <v>0</v>
      </c>
      <c r="Z4270">
        <f t="shared" si="266"/>
        <v>21.2</v>
      </c>
      <c r="AA4270">
        <f>SUMIF(货件明细!K:K,F4270,货件明细!J:J)</f>
        <v>0</v>
      </c>
      <c r="AB4270">
        <f t="shared" si="267"/>
        <v>1</v>
      </c>
    </row>
    <row r="4271" spans="1:28">
      <c r="A4271">
        <v>2025</v>
      </c>
      <c r="B4271">
        <v>7</v>
      </c>
      <c r="C4271">
        <v>28</v>
      </c>
      <c r="D4271" s="4">
        <v>45850</v>
      </c>
      <c r="E4271" t="s">
        <v>28</v>
      </c>
      <c r="F4271" t="s">
        <v>4429</v>
      </c>
      <c r="G4271" t="s">
        <v>267</v>
      </c>
      <c r="H4271" t="s">
        <v>71</v>
      </c>
      <c r="I4271" t="s">
        <v>145</v>
      </c>
      <c r="J4271" t="s">
        <v>45</v>
      </c>
      <c r="K4271" t="s">
        <v>45</v>
      </c>
      <c r="L4271" t="s">
        <v>46</v>
      </c>
      <c r="M4271" t="s">
        <v>2882</v>
      </c>
      <c r="N4271" t="s">
        <v>3809</v>
      </c>
      <c r="O4271">
        <v>19.9</v>
      </c>
      <c r="Q4271">
        <v>159.3</v>
      </c>
      <c r="R4271">
        <v>159.3</v>
      </c>
      <c r="S4271">
        <v>0</v>
      </c>
      <c r="T4271">
        <v>159.3</v>
      </c>
      <c r="U4271">
        <v>130</v>
      </c>
      <c r="V4271">
        <f>SUMIF(货件明细!K:K,F4271,货件明细!AQ:AQ)</f>
        <v>0</v>
      </c>
      <c r="W4271">
        <f t="shared" si="264"/>
        <v>1</v>
      </c>
      <c r="X4271">
        <f t="shared" si="265"/>
        <v>130</v>
      </c>
      <c r="Y4271">
        <f>SUMIF(货件明细!K:K,F4271,货件明细!I:I)</f>
        <v>0</v>
      </c>
      <c r="Z4271">
        <f t="shared" si="266"/>
        <v>19.9</v>
      </c>
      <c r="AA4271">
        <f>SUMIF(货件明细!K:K,F4271,货件明细!J:J)</f>
        <v>0</v>
      </c>
      <c r="AB4271">
        <f t="shared" si="267"/>
        <v>1</v>
      </c>
    </row>
    <row r="4272" spans="1:28">
      <c r="A4272">
        <v>2025</v>
      </c>
      <c r="B4272">
        <v>7</v>
      </c>
      <c r="C4272">
        <v>28</v>
      </c>
      <c r="D4272" s="4">
        <v>45850</v>
      </c>
      <c r="E4272" t="s">
        <v>28</v>
      </c>
      <c r="F4272" t="s">
        <v>4430</v>
      </c>
      <c r="G4272" t="s">
        <v>54</v>
      </c>
      <c r="H4272" t="s">
        <v>31</v>
      </c>
      <c r="I4272" t="s">
        <v>145</v>
      </c>
      <c r="J4272" t="s">
        <v>45</v>
      </c>
      <c r="K4272" t="s">
        <v>100</v>
      </c>
      <c r="L4272" t="s">
        <v>46</v>
      </c>
      <c r="M4272" t="s">
        <v>59</v>
      </c>
      <c r="N4272" t="s">
        <v>4215</v>
      </c>
      <c r="O4272">
        <v>19.9</v>
      </c>
      <c r="Q4272">
        <v>126.828571428571</v>
      </c>
      <c r="R4272">
        <v>126.828571428571</v>
      </c>
      <c r="S4272">
        <v>0</v>
      </c>
      <c r="T4272">
        <v>126.828571428571</v>
      </c>
      <c r="U4272">
        <v>130</v>
      </c>
      <c r="V4272">
        <f>SUMIF(货件明细!K:K,F4272,货件明细!AQ:AQ)</f>
        <v>0</v>
      </c>
      <c r="W4272">
        <f t="shared" si="264"/>
        <v>1</v>
      </c>
      <c r="X4272">
        <f t="shared" si="265"/>
        <v>130</v>
      </c>
      <c r="Y4272">
        <f>SUMIF(货件明细!K:K,F4272,货件明细!I:I)</f>
        <v>0</v>
      </c>
      <c r="Z4272">
        <f t="shared" si="266"/>
        <v>19.9</v>
      </c>
      <c r="AA4272">
        <f>SUMIF(货件明细!K:K,F4272,货件明细!J:J)</f>
        <v>0</v>
      </c>
      <c r="AB4272">
        <f t="shared" si="267"/>
        <v>1</v>
      </c>
    </row>
    <row r="4273" spans="1:28">
      <c r="A4273">
        <v>2025</v>
      </c>
      <c r="B4273">
        <v>7</v>
      </c>
      <c r="C4273">
        <v>28</v>
      </c>
      <c r="D4273" s="4">
        <v>45850</v>
      </c>
      <c r="E4273" t="s">
        <v>28</v>
      </c>
      <c r="F4273" t="s">
        <v>4431</v>
      </c>
      <c r="G4273" t="s">
        <v>64</v>
      </c>
      <c r="H4273" t="s">
        <v>44</v>
      </c>
      <c r="I4273" t="s">
        <v>145</v>
      </c>
      <c r="J4273" t="s">
        <v>45</v>
      </c>
      <c r="K4273" t="s">
        <v>45</v>
      </c>
      <c r="L4273" t="s">
        <v>46</v>
      </c>
      <c r="M4273" t="s">
        <v>59</v>
      </c>
      <c r="N4273" t="s">
        <v>450</v>
      </c>
      <c r="O4273">
        <v>39.8</v>
      </c>
      <c r="Q4273">
        <v>349.344</v>
      </c>
      <c r="R4273">
        <v>349.344</v>
      </c>
      <c r="S4273">
        <v>0</v>
      </c>
      <c r="T4273">
        <v>349.344</v>
      </c>
      <c r="U4273">
        <v>260</v>
      </c>
      <c r="V4273">
        <f>SUMIF(货件明细!K:K,F4273,货件明细!AQ:AQ)</f>
        <v>0</v>
      </c>
      <c r="W4273">
        <f t="shared" si="264"/>
        <v>1</v>
      </c>
      <c r="X4273">
        <f t="shared" si="265"/>
        <v>260</v>
      </c>
      <c r="Y4273">
        <f>SUMIF(货件明细!K:K,F4273,货件明细!I:I)</f>
        <v>0</v>
      </c>
      <c r="Z4273">
        <f t="shared" si="266"/>
        <v>39.8</v>
      </c>
      <c r="AA4273">
        <f>SUMIF(货件明细!K:K,F4273,货件明细!J:J)</f>
        <v>0</v>
      </c>
      <c r="AB4273">
        <f t="shared" si="267"/>
        <v>1</v>
      </c>
    </row>
    <row r="4274" spans="1:28">
      <c r="A4274">
        <v>2025</v>
      </c>
      <c r="B4274">
        <v>7</v>
      </c>
      <c r="C4274">
        <v>28</v>
      </c>
      <c r="D4274" s="4">
        <v>45850</v>
      </c>
      <c r="E4274" t="s">
        <v>28</v>
      </c>
      <c r="F4274" t="s">
        <v>4432</v>
      </c>
      <c r="G4274" t="s">
        <v>74</v>
      </c>
      <c r="H4274" t="s">
        <v>44</v>
      </c>
      <c r="I4274" t="s">
        <v>145</v>
      </c>
      <c r="J4274" t="s">
        <v>45</v>
      </c>
      <c r="K4274" t="s">
        <v>45</v>
      </c>
      <c r="L4274" t="s">
        <v>46</v>
      </c>
      <c r="M4274" t="s">
        <v>2882</v>
      </c>
      <c r="N4274" t="s">
        <v>3809</v>
      </c>
      <c r="O4274">
        <v>19.9</v>
      </c>
      <c r="Q4274">
        <v>175.8125</v>
      </c>
      <c r="R4274">
        <v>175.8125</v>
      </c>
      <c r="S4274">
        <v>0</v>
      </c>
      <c r="T4274">
        <v>175.8125</v>
      </c>
      <c r="U4274">
        <v>130</v>
      </c>
      <c r="V4274">
        <f>SUMIF(货件明细!K:K,F4274,货件明细!AQ:AQ)</f>
        <v>0</v>
      </c>
      <c r="W4274">
        <f t="shared" si="264"/>
        <v>1</v>
      </c>
      <c r="X4274">
        <f t="shared" si="265"/>
        <v>130</v>
      </c>
      <c r="Y4274">
        <f>SUMIF(货件明细!K:K,F4274,货件明细!I:I)</f>
        <v>0</v>
      </c>
      <c r="Z4274">
        <f t="shared" si="266"/>
        <v>19.9</v>
      </c>
      <c r="AA4274">
        <f>SUMIF(货件明细!K:K,F4274,货件明细!J:J)</f>
        <v>0</v>
      </c>
      <c r="AB4274">
        <f t="shared" si="267"/>
        <v>1</v>
      </c>
    </row>
    <row r="4275" spans="1:28">
      <c r="A4275">
        <v>2025</v>
      </c>
      <c r="B4275">
        <v>7</v>
      </c>
      <c r="C4275">
        <v>28</v>
      </c>
      <c r="D4275" s="4">
        <v>45850</v>
      </c>
      <c r="E4275" t="s">
        <v>28</v>
      </c>
      <c r="F4275" t="s">
        <v>4433</v>
      </c>
      <c r="G4275" t="s">
        <v>74</v>
      </c>
      <c r="H4275" t="s">
        <v>44</v>
      </c>
      <c r="I4275" t="s">
        <v>129</v>
      </c>
      <c r="J4275" t="s">
        <v>45</v>
      </c>
      <c r="K4275" t="s">
        <v>45</v>
      </c>
      <c r="L4275" t="s">
        <v>46</v>
      </c>
      <c r="M4275" t="s">
        <v>2882</v>
      </c>
      <c r="N4275" t="s">
        <v>3809</v>
      </c>
      <c r="O4275">
        <v>11.55</v>
      </c>
      <c r="Q4275">
        <v>175.8125</v>
      </c>
      <c r="R4275">
        <v>175.8125</v>
      </c>
      <c r="S4275">
        <v>0</v>
      </c>
      <c r="T4275">
        <v>175.8125</v>
      </c>
      <c r="U4275">
        <v>86</v>
      </c>
      <c r="V4275">
        <f>SUMIF(货件明细!K:K,F4275,货件明细!AQ:AQ)</f>
        <v>0</v>
      </c>
      <c r="W4275">
        <f t="shared" si="264"/>
        <v>1</v>
      </c>
      <c r="X4275">
        <f t="shared" si="265"/>
        <v>86</v>
      </c>
      <c r="Y4275">
        <f>SUMIF(货件明细!K:K,F4275,货件明细!I:I)</f>
        <v>0</v>
      </c>
      <c r="Z4275">
        <f t="shared" si="266"/>
        <v>11.55</v>
      </c>
      <c r="AA4275">
        <f>SUMIF(货件明细!K:K,F4275,货件明细!J:J)</f>
        <v>0</v>
      </c>
      <c r="AB4275">
        <f t="shared" si="267"/>
        <v>1</v>
      </c>
    </row>
    <row r="4276" spans="1:28">
      <c r="A4276">
        <v>2025</v>
      </c>
      <c r="B4276">
        <v>7</v>
      </c>
      <c r="C4276">
        <v>28</v>
      </c>
      <c r="D4276" s="4">
        <v>45850</v>
      </c>
      <c r="E4276" t="s">
        <v>28</v>
      </c>
      <c r="F4276" t="s">
        <v>4434</v>
      </c>
      <c r="G4276" t="s">
        <v>64</v>
      </c>
      <c r="H4276" t="s">
        <v>44</v>
      </c>
      <c r="I4276" t="s">
        <v>129</v>
      </c>
      <c r="J4276" t="s">
        <v>45</v>
      </c>
      <c r="K4276" t="s">
        <v>45</v>
      </c>
      <c r="L4276" t="s">
        <v>46</v>
      </c>
      <c r="M4276" t="s">
        <v>59</v>
      </c>
      <c r="N4276" t="s">
        <v>450</v>
      </c>
      <c r="O4276">
        <v>23.1</v>
      </c>
      <c r="Q4276">
        <v>349.344</v>
      </c>
      <c r="R4276">
        <v>349.344</v>
      </c>
      <c r="S4276">
        <v>0</v>
      </c>
      <c r="T4276">
        <v>349.344</v>
      </c>
      <c r="U4276">
        <v>172</v>
      </c>
      <c r="V4276">
        <f>SUMIF(货件明细!K:K,F4276,货件明细!AQ:AQ)</f>
        <v>0</v>
      </c>
      <c r="W4276">
        <f t="shared" si="264"/>
        <v>1</v>
      </c>
      <c r="X4276">
        <f t="shared" si="265"/>
        <v>172</v>
      </c>
      <c r="Y4276">
        <f>SUMIF(货件明细!K:K,F4276,货件明细!I:I)</f>
        <v>0</v>
      </c>
      <c r="Z4276">
        <f t="shared" si="266"/>
        <v>23.1</v>
      </c>
      <c r="AA4276">
        <f>SUMIF(货件明细!K:K,F4276,货件明细!J:J)</f>
        <v>0</v>
      </c>
      <c r="AB4276">
        <f t="shared" si="267"/>
        <v>1</v>
      </c>
    </row>
    <row r="4277" spans="1:28">
      <c r="A4277">
        <v>2025</v>
      </c>
      <c r="B4277">
        <v>7</v>
      </c>
      <c r="C4277">
        <v>28</v>
      </c>
      <c r="D4277" s="4">
        <v>45850</v>
      </c>
      <c r="E4277" t="s">
        <v>28</v>
      </c>
      <c r="F4277" t="s">
        <v>4435</v>
      </c>
      <c r="G4277" t="s">
        <v>267</v>
      </c>
      <c r="H4277" t="s">
        <v>71</v>
      </c>
      <c r="I4277" t="s">
        <v>129</v>
      </c>
      <c r="J4277" t="s">
        <v>45</v>
      </c>
      <c r="K4277" t="s">
        <v>45</v>
      </c>
      <c r="L4277" t="s">
        <v>46</v>
      </c>
      <c r="M4277" t="s">
        <v>2882</v>
      </c>
      <c r="N4277" t="s">
        <v>3809</v>
      </c>
      <c r="O4277">
        <v>11.55</v>
      </c>
      <c r="Q4277">
        <v>159.3</v>
      </c>
      <c r="R4277">
        <v>159.3</v>
      </c>
      <c r="S4277">
        <v>0</v>
      </c>
      <c r="T4277">
        <v>159.3</v>
      </c>
      <c r="U4277">
        <v>86</v>
      </c>
      <c r="V4277">
        <f>SUMIF(货件明细!K:K,F4277,货件明细!AQ:AQ)</f>
        <v>0</v>
      </c>
      <c r="W4277">
        <f t="shared" si="264"/>
        <v>1</v>
      </c>
      <c r="X4277">
        <f t="shared" si="265"/>
        <v>86</v>
      </c>
      <c r="Y4277">
        <f>SUMIF(货件明细!K:K,F4277,货件明细!I:I)</f>
        <v>0</v>
      </c>
      <c r="Z4277">
        <f t="shared" si="266"/>
        <v>11.55</v>
      </c>
      <c r="AA4277">
        <f>SUMIF(货件明细!K:K,F4277,货件明细!J:J)</f>
        <v>0</v>
      </c>
      <c r="AB4277">
        <f t="shared" si="267"/>
        <v>1</v>
      </c>
    </row>
    <row r="4278" spans="1:28">
      <c r="A4278">
        <v>2025</v>
      </c>
      <c r="B4278">
        <v>7</v>
      </c>
      <c r="C4278">
        <v>28</v>
      </c>
      <c r="D4278" s="4">
        <v>45850</v>
      </c>
      <c r="E4278" t="s">
        <v>28</v>
      </c>
      <c r="F4278" t="s">
        <v>4436</v>
      </c>
      <c r="G4278" t="s">
        <v>54</v>
      </c>
      <c r="H4278" t="s">
        <v>31</v>
      </c>
      <c r="I4278" t="s">
        <v>129</v>
      </c>
      <c r="J4278" t="s">
        <v>45</v>
      </c>
      <c r="K4278" t="s">
        <v>100</v>
      </c>
      <c r="L4278" t="s">
        <v>46</v>
      </c>
      <c r="M4278" t="s">
        <v>47</v>
      </c>
      <c r="N4278" t="s">
        <v>226</v>
      </c>
      <c r="O4278">
        <v>11.55</v>
      </c>
      <c r="Q4278">
        <v>114</v>
      </c>
      <c r="R4278">
        <v>114</v>
      </c>
      <c r="S4278">
        <v>0</v>
      </c>
      <c r="T4278">
        <v>114</v>
      </c>
      <c r="U4278">
        <v>86</v>
      </c>
      <c r="V4278">
        <f>SUMIF(货件明细!K:K,F4278,货件明细!AQ:AQ)</f>
        <v>0</v>
      </c>
      <c r="W4278">
        <f t="shared" si="264"/>
        <v>1</v>
      </c>
      <c r="X4278">
        <f t="shared" si="265"/>
        <v>86</v>
      </c>
      <c r="Y4278">
        <f>SUMIF(货件明细!K:K,F4278,货件明细!I:I)</f>
        <v>0</v>
      </c>
      <c r="Z4278">
        <f t="shared" si="266"/>
        <v>11.55</v>
      </c>
      <c r="AA4278">
        <f>SUMIF(货件明细!K:K,F4278,货件明细!J:J)</f>
        <v>0</v>
      </c>
      <c r="AB4278">
        <f t="shared" si="267"/>
        <v>1</v>
      </c>
    </row>
    <row r="4279" spans="1:28">
      <c r="A4279">
        <v>2025</v>
      </c>
      <c r="B4279">
        <v>7</v>
      </c>
      <c r="C4279">
        <v>28</v>
      </c>
      <c r="D4279" s="4">
        <v>45850</v>
      </c>
      <c r="E4279" t="s">
        <v>28</v>
      </c>
      <c r="F4279" t="s">
        <v>4437</v>
      </c>
      <c r="G4279" t="s">
        <v>64</v>
      </c>
      <c r="H4279" t="s">
        <v>44</v>
      </c>
      <c r="I4279" t="s">
        <v>41</v>
      </c>
      <c r="J4279" t="s">
        <v>45</v>
      </c>
      <c r="K4279" t="s">
        <v>45</v>
      </c>
      <c r="L4279" t="s">
        <v>46</v>
      </c>
      <c r="M4279" t="s">
        <v>47</v>
      </c>
      <c r="N4279" t="s">
        <v>48</v>
      </c>
      <c r="O4279">
        <v>37.5</v>
      </c>
      <c r="Q4279">
        <v>459</v>
      </c>
      <c r="R4279">
        <v>459</v>
      </c>
      <c r="S4279">
        <v>0</v>
      </c>
      <c r="T4279">
        <v>459</v>
      </c>
      <c r="U4279">
        <v>178</v>
      </c>
      <c r="V4279">
        <f>SUMIF(货件明细!K:K,F4279,货件明细!AQ:AQ)</f>
        <v>0</v>
      </c>
      <c r="W4279">
        <f t="shared" si="264"/>
        <v>1</v>
      </c>
      <c r="X4279">
        <f t="shared" si="265"/>
        <v>178</v>
      </c>
      <c r="Y4279">
        <f>SUMIF(货件明细!K:K,F4279,货件明细!I:I)</f>
        <v>0</v>
      </c>
      <c r="Z4279">
        <f t="shared" si="266"/>
        <v>37.5</v>
      </c>
      <c r="AA4279">
        <f>SUMIF(货件明细!K:K,F4279,货件明细!J:J)</f>
        <v>0</v>
      </c>
      <c r="AB4279">
        <f t="shared" si="267"/>
        <v>1</v>
      </c>
    </row>
    <row r="4280" spans="1:28">
      <c r="A4280">
        <v>2025</v>
      </c>
      <c r="B4280">
        <v>7</v>
      </c>
      <c r="C4280">
        <v>28</v>
      </c>
      <c r="D4280" s="4">
        <v>45850</v>
      </c>
      <c r="E4280" t="s">
        <v>28</v>
      </c>
      <c r="F4280" t="s">
        <v>4438</v>
      </c>
      <c r="G4280" t="s">
        <v>54</v>
      </c>
      <c r="H4280" t="s">
        <v>31</v>
      </c>
      <c r="I4280" t="s">
        <v>41</v>
      </c>
      <c r="J4280" t="s">
        <v>45</v>
      </c>
      <c r="K4280" t="s">
        <v>100</v>
      </c>
      <c r="L4280" t="s">
        <v>46</v>
      </c>
      <c r="M4280" t="s">
        <v>47</v>
      </c>
      <c r="N4280" t="s">
        <v>101</v>
      </c>
      <c r="O4280">
        <v>18.75</v>
      </c>
      <c r="Q4280">
        <v>142.6</v>
      </c>
      <c r="R4280">
        <v>142.6</v>
      </c>
      <c r="S4280">
        <v>0</v>
      </c>
      <c r="T4280">
        <v>142.6</v>
      </c>
      <c r="U4280">
        <v>89</v>
      </c>
      <c r="V4280">
        <f>SUMIF(货件明细!K:K,F4280,货件明细!AQ:AQ)</f>
        <v>0</v>
      </c>
      <c r="W4280">
        <f t="shared" si="264"/>
        <v>1</v>
      </c>
      <c r="X4280">
        <f t="shared" si="265"/>
        <v>89</v>
      </c>
      <c r="Y4280">
        <f>SUMIF(货件明细!K:K,F4280,货件明细!I:I)</f>
        <v>0</v>
      </c>
      <c r="Z4280">
        <f t="shared" si="266"/>
        <v>18.75</v>
      </c>
      <c r="AA4280">
        <f>SUMIF(货件明细!K:K,F4280,货件明细!J:J)</f>
        <v>0</v>
      </c>
      <c r="AB4280">
        <f t="shared" si="267"/>
        <v>1</v>
      </c>
    </row>
    <row r="4281" spans="1:28">
      <c r="A4281">
        <v>2025</v>
      </c>
      <c r="B4281">
        <v>7</v>
      </c>
      <c r="C4281">
        <v>28</v>
      </c>
      <c r="D4281" s="4">
        <v>45850</v>
      </c>
      <c r="E4281" t="s">
        <v>28</v>
      </c>
      <c r="F4281" t="s">
        <v>4439</v>
      </c>
      <c r="G4281" t="s">
        <v>267</v>
      </c>
      <c r="H4281" t="s">
        <v>71</v>
      </c>
      <c r="I4281" t="s">
        <v>41</v>
      </c>
      <c r="J4281" t="s">
        <v>45</v>
      </c>
      <c r="K4281" t="s">
        <v>45</v>
      </c>
      <c r="L4281" t="s">
        <v>46</v>
      </c>
      <c r="M4281" t="s">
        <v>47</v>
      </c>
      <c r="N4281" t="s">
        <v>45</v>
      </c>
      <c r="O4281">
        <v>18.75</v>
      </c>
      <c r="Q4281">
        <v>210.9</v>
      </c>
      <c r="R4281">
        <v>210.9</v>
      </c>
      <c r="S4281">
        <v>0</v>
      </c>
      <c r="T4281">
        <v>210.9</v>
      </c>
      <c r="U4281">
        <v>89</v>
      </c>
      <c r="V4281">
        <f>SUMIF(货件明细!K:K,F4281,货件明细!AQ:AQ)</f>
        <v>0</v>
      </c>
      <c r="W4281">
        <f t="shared" si="264"/>
        <v>1</v>
      </c>
      <c r="X4281">
        <f t="shared" si="265"/>
        <v>89</v>
      </c>
      <c r="Y4281">
        <f>SUMIF(货件明细!K:K,F4281,货件明细!I:I)</f>
        <v>0</v>
      </c>
      <c r="Z4281">
        <f t="shared" si="266"/>
        <v>18.75</v>
      </c>
      <c r="AA4281">
        <f>SUMIF(货件明细!K:K,F4281,货件明细!J:J)</f>
        <v>0</v>
      </c>
      <c r="AB4281">
        <f t="shared" si="267"/>
        <v>1</v>
      </c>
    </row>
    <row r="4282" spans="1:28">
      <c r="A4282">
        <v>2025</v>
      </c>
      <c r="B4282">
        <v>7</v>
      </c>
      <c r="C4282">
        <v>28</v>
      </c>
      <c r="D4282" s="4">
        <v>45850</v>
      </c>
      <c r="E4282" t="s">
        <v>28</v>
      </c>
      <c r="F4282" t="s">
        <v>4440</v>
      </c>
      <c r="G4282" t="s">
        <v>74</v>
      </c>
      <c r="H4282" t="s">
        <v>44</v>
      </c>
      <c r="I4282" t="s">
        <v>41</v>
      </c>
      <c r="J4282" t="s">
        <v>45</v>
      </c>
      <c r="K4282" t="s">
        <v>45</v>
      </c>
      <c r="L4282" t="s">
        <v>46</v>
      </c>
      <c r="M4282" t="s">
        <v>47</v>
      </c>
      <c r="N4282" t="s">
        <v>45</v>
      </c>
      <c r="O4282">
        <v>18.75</v>
      </c>
      <c r="Q4282">
        <v>267.9</v>
      </c>
      <c r="R4282">
        <v>267.9</v>
      </c>
      <c r="S4282">
        <v>0</v>
      </c>
      <c r="T4282">
        <v>267.9</v>
      </c>
      <c r="U4282">
        <v>89</v>
      </c>
      <c r="V4282">
        <f>SUMIF(货件明细!K:K,F4282,货件明细!AQ:AQ)</f>
        <v>0</v>
      </c>
      <c r="W4282">
        <f t="shared" si="264"/>
        <v>1</v>
      </c>
      <c r="X4282">
        <f t="shared" si="265"/>
        <v>89</v>
      </c>
      <c r="Y4282">
        <f>SUMIF(货件明细!K:K,F4282,货件明细!I:I)</f>
        <v>0</v>
      </c>
      <c r="Z4282">
        <f t="shared" si="266"/>
        <v>18.75</v>
      </c>
      <c r="AA4282">
        <f>SUMIF(货件明细!K:K,F4282,货件明细!J:J)</f>
        <v>0</v>
      </c>
      <c r="AB4282">
        <f t="shared" si="267"/>
        <v>1</v>
      </c>
    </row>
    <row r="4283" spans="1:28">
      <c r="A4283">
        <v>2025</v>
      </c>
      <c r="B4283">
        <v>7</v>
      </c>
      <c r="C4283">
        <v>28</v>
      </c>
      <c r="D4283" s="4">
        <v>45850</v>
      </c>
      <c r="E4283" t="s">
        <v>28</v>
      </c>
      <c r="F4283" t="s">
        <v>4441</v>
      </c>
      <c r="G4283" t="s">
        <v>267</v>
      </c>
      <c r="H4283" t="s">
        <v>71</v>
      </c>
      <c r="I4283" t="s">
        <v>32</v>
      </c>
      <c r="J4283" t="s">
        <v>45</v>
      </c>
      <c r="K4283" t="s">
        <v>45</v>
      </c>
      <c r="L4283" t="s">
        <v>46</v>
      </c>
      <c r="M4283" t="s">
        <v>2882</v>
      </c>
      <c r="N4283" t="s">
        <v>3809</v>
      </c>
      <c r="O4283">
        <v>17.85</v>
      </c>
      <c r="Q4283">
        <v>159.3</v>
      </c>
      <c r="R4283">
        <v>159.3</v>
      </c>
      <c r="S4283">
        <v>0</v>
      </c>
      <c r="T4283">
        <v>159.3</v>
      </c>
      <c r="U4283">
        <v>82</v>
      </c>
      <c r="V4283">
        <f>SUMIF(货件明细!K:K,F4283,货件明细!AQ:AQ)</f>
        <v>0</v>
      </c>
      <c r="W4283">
        <f t="shared" si="264"/>
        <v>1</v>
      </c>
      <c r="X4283">
        <f t="shared" si="265"/>
        <v>82</v>
      </c>
      <c r="Y4283">
        <f>SUMIF(货件明细!K:K,F4283,货件明细!I:I)</f>
        <v>0</v>
      </c>
      <c r="Z4283">
        <f t="shared" si="266"/>
        <v>17.85</v>
      </c>
      <c r="AA4283">
        <f>SUMIF(货件明细!K:K,F4283,货件明细!J:J)</f>
        <v>0</v>
      </c>
      <c r="AB4283">
        <f t="shared" si="267"/>
        <v>1</v>
      </c>
    </row>
    <row r="4284" spans="1:28">
      <c r="A4284">
        <v>2025</v>
      </c>
      <c r="B4284">
        <v>7</v>
      </c>
      <c r="C4284">
        <v>28</v>
      </c>
      <c r="D4284" s="4">
        <v>45850</v>
      </c>
      <c r="E4284" t="s">
        <v>28</v>
      </c>
      <c r="F4284" t="s">
        <v>4442</v>
      </c>
      <c r="G4284" t="s">
        <v>64</v>
      </c>
      <c r="H4284" t="s">
        <v>44</v>
      </c>
      <c r="I4284" t="s">
        <v>32</v>
      </c>
      <c r="J4284" t="s">
        <v>45</v>
      </c>
      <c r="K4284" t="s">
        <v>45</v>
      </c>
      <c r="L4284" t="s">
        <v>46</v>
      </c>
      <c r="M4284" t="s">
        <v>2882</v>
      </c>
      <c r="N4284" t="s">
        <v>3809</v>
      </c>
      <c r="O4284">
        <v>35.7</v>
      </c>
      <c r="Q4284">
        <v>345.125</v>
      </c>
      <c r="R4284">
        <v>345.125</v>
      </c>
      <c r="S4284">
        <v>0</v>
      </c>
      <c r="T4284">
        <v>345.125</v>
      </c>
      <c r="U4284">
        <v>164</v>
      </c>
      <c r="V4284">
        <f>SUMIF(货件明细!K:K,F4284,货件明细!AQ:AQ)</f>
        <v>0</v>
      </c>
      <c r="W4284">
        <f t="shared" si="264"/>
        <v>1</v>
      </c>
      <c r="X4284">
        <f t="shared" si="265"/>
        <v>164</v>
      </c>
      <c r="Y4284">
        <f>SUMIF(货件明细!K:K,F4284,货件明细!I:I)</f>
        <v>0</v>
      </c>
      <c r="Z4284">
        <f t="shared" si="266"/>
        <v>35.7</v>
      </c>
      <c r="AA4284">
        <f>SUMIF(货件明细!K:K,F4284,货件明细!J:J)</f>
        <v>0</v>
      </c>
      <c r="AB4284">
        <f t="shared" si="267"/>
        <v>1</v>
      </c>
    </row>
    <row r="4285" spans="1:28">
      <c r="A4285">
        <v>2025</v>
      </c>
      <c r="B4285">
        <v>7</v>
      </c>
      <c r="C4285">
        <v>28</v>
      </c>
      <c r="D4285" s="4">
        <v>45850</v>
      </c>
      <c r="E4285" t="s">
        <v>28</v>
      </c>
      <c r="F4285" t="s">
        <v>4443</v>
      </c>
      <c r="G4285" t="s">
        <v>54</v>
      </c>
      <c r="H4285" t="s">
        <v>31</v>
      </c>
      <c r="I4285" t="s">
        <v>32</v>
      </c>
      <c r="J4285" t="s">
        <v>45</v>
      </c>
      <c r="K4285" t="s">
        <v>100</v>
      </c>
      <c r="L4285" t="s">
        <v>46</v>
      </c>
      <c r="M4285" t="s">
        <v>2882</v>
      </c>
      <c r="N4285" t="s">
        <v>3135</v>
      </c>
      <c r="O4285">
        <v>17.85</v>
      </c>
      <c r="Q4285">
        <v>138.375</v>
      </c>
      <c r="R4285">
        <v>138.375</v>
      </c>
      <c r="S4285">
        <v>0</v>
      </c>
      <c r="T4285">
        <v>138.375</v>
      </c>
      <c r="U4285">
        <v>82</v>
      </c>
      <c r="V4285">
        <f>SUMIF(货件明细!K:K,F4285,货件明细!AQ:AQ)</f>
        <v>0</v>
      </c>
      <c r="W4285">
        <f t="shared" si="264"/>
        <v>1</v>
      </c>
      <c r="X4285">
        <f t="shared" si="265"/>
        <v>82</v>
      </c>
      <c r="Y4285">
        <f>SUMIF(货件明细!K:K,F4285,货件明细!I:I)</f>
        <v>0</v>
      </c>
      <c r="Z4285">
        <f t="shared" si="266"/>
        <v>17.85</v>
      </c>
      <c r="AA4285">
        <f>SUMIF(货件明细!K:K,F4285,货件明细!J:J)</f>
        <v>0</v>
      </c>
      <c r="AB4285">
        <f t="shared" si="267"/>
        <v>1</v>
      </c>
    </row>
    <row r="4286" spans="1:28">
      <c r="A4286">
        <v>2025</v>
      </c>
      <c r="B4286">
        <v>7</v>
      </c>
      <c r="C4286">
        <v>28</v>
      </c>
      <c r="D4286" s="4">
        <v>45850</v>
      </c>
      <c r="E4286" t="s">
        <v>28</v>
      </c>
      <c r="F4286" t="s">
        <v>4444</v>
      </c>
      <c r="G4286" t="s">
        <v>74</v>
      </c>
      <c r="H4286" t="s">
        <v>44</v>
      </c>
      <c r="I4286" t="s">
        <v>32</v>
      </c>
      <c r="J4286" t="s">
        <v>45</v>
      </c>
      <c r="K4286" t="s">
        <v>45</v>
      </c>
      <c r="L4286" t="s">
        <v>46</v>
      </c>
      <c r="M4286" t="s">
        <v>2882</v>
      </c>
      <c r="N4286" t="s">
        <v>3809</v>
      </c>
      <c r="O4286">
        <v>17.85</v>
      </c>
      <c r="Q4286">
        <v>175.8125</v>
      </c>
      <c r="R4286">
        <v>175.8125</v>
      </c>
      <c r="S4286">
        <v>0</v>
      </c>
      <c r="T4286">
        <v>175.8125</v>
      </c>
      <c r="U4286">
        <v>82</v>
      </c>
      <c r="V4286">
        <f>SUMIF(货件明细!K:K,F4286,货件明细!AQ:AQ)</f>
        <v>0</v>
      </c>
      <c r="W4286">
        <f t="shared" si="264"/>
        <v>1</v>
      </c>
      <c r="X4286">
        <f t="shared" si="265"/>
        <v>82</v>
      </c>
      <c r="Y4286">
        <f>SUMIF(货件明细!K:K,F4286,货件明细!I:I)</f>
        <v>0</v>
      </c>
      <c r="Z4286">
        <f t="shared" si="266"/>
        <v>17.85</v>
      </c>
      <c r="AA4286">
        <f>SUMIF(货件明细!K:K,F4286,货件明细!J:J)</f>
        <v>0</v>
      </c>
      <c r="AB4286">
        <f t="shared" si="267"/>
        <v>1</v>
      </c>
    </row>
    <row r="4287" spans="1:28">
      <c r="A4287">
        <v>2025</v>
      </c>
      <c r="B4287">
        <v>7</v>
      </c>
      <c r="C4287">
        <v>28</v>
      </c>
      <c r="D4287" s="4">
        <v>45850</v>
      </c>
      <c r="E4287" t="s">
        <v>28</v>
      </c>
      <c r="F4287" t="s">
        <v>4445</v>
      </c>
      <c r="G4287" t="s">
        <v>267</v>
      </c>
      <c r="H4287" t="s">
        <v>71</v>
      </c>
      <c r="I4287" t="s">
        <v>57</v>
      </c>
      <c r="J4287" t="s">
        <v>45</v>
      </c>
      <c r="K4287" t="s">
        <v>45</v>
      </c>
      <c r="L4287" t="s">
        <v>46</v>
      </c>
      <c r="M4287" t="s">
        <v>2882</v>
      </c>
      <c r="N4287" t="s">
        <v>3809</v>
      </c>
      <c r="O4287">
        <v>18.2</v>
      </c>
      <c r="Q4287">
        <v>159.3</v>
      </c>
      <c r="R4287">
        <v>159.3</v>
      </c>
      <c r="S4287">
        <v>0</v>
      </c>
      <c r="T4287">
        <v>159.3</v>
      </c>
      <c r="U4287">
        <v>122</v>
      </c>
      <c r="V4287">
        <f>SUMIF(货件明细!K:K,F4287,货件明细!AQ:AQ)</f>
        <v>0</v>
      </c>
      <c r="W4287">
        <f t="shared" si="264"/>
        <v>1</v>
      </c>
      <c r="X4287">
        <f t="shared" si="265"/>
        <v>122</v>
      </c>
      <c r="Y4287">
        <f>SUMIF(货件明细!K:K,F4287,货件明细!I:I)</f>
        <v>0</v>
      </c>
      <c r="Z4287">
        <f t="shared" si="266"/>
        <v>18.2</v>
      </c>
      <c r="AA4287">
        <f>SUMIF(货件明细!K:K,F4287,货件明细!J:J)</f>
        <v>0</v>
      </c>
      <c r="AB4287">
        <f t="shared" si="267"/>
        <v>1</v>
      </c>
    </row>
    <row r="4288" spans="1:28">
      <c r="A4288">
        <v>2025</v>
      </c>
      <c r="B4288">
        <v>7</v>
      </c>
      <c r="C4288">
        <v>28</v>
      </c>
      <c r="D4288" s="4">
        <v>45850</v>
      </c>
      <c r="E4288" t="s">
        <v>28</v>
      </c>
      <c r="F4288" t="s">
        <v>4446</v>
      </c>
      <c r="G4288" t="s">
        <v>64</v>
      </c>
      <c r="H4288" t="s">
        <v>44</v>
      </c>
      <c r="I4288" t="s">
        <v>57</v>
      </c>
      <c r="J4288" t="s">
        <v>45</v>
      </c>
      <c r="K4288" t="s">
        <v>45</v>
      </c>
      <c r="L4288" t="s">
        <v>46</v>
      </c>
      <c r="M4288" t="s">
        <v>2882</v>
      </c>
      <c r="N4288" t="s">
        <v>3809</v>
      </c>
      <c r="O4288">
        <v>36.4</v>
      </c>
      <c r="Q4288">
        <v>345.125</v>
      </c>
      <c r="R4288">
        <v>345.125</v>
      </c>
      <c r="S4288">
        <v>0</v>
      </c>
      <c r="T4288">
        <v>345.125</v>
      </c>
      <c r="U4288">
        <v>244</v>
      </c>
      <c r="V4288">
        <f>SUMIF(货件明细!K:K,F4288,货件明细!AQ:AQ)</f>
        <v>0</v>
      </c>
      <c r="W4288">
        <f t="shared" si="264"/>
        <v>1</v>
      </c>
      <c r="X4288">
        <f t="shared" si="265"/>
        <v>244</v>
      </c>
      <c r="Y4288">
        <f>SUMIF(货件明细!K:K,F4288,货件明细!I:I)</f>
        <v>0</v>
      </c>
      <c r="Z4288">
        <f t="shared" si="266"/>
        <v>36.4</v>
      </c>
      <c r="AA4288">
        <f>SUMIF(货件明细!K:K,F4288,货件明细!J:J)</f>
        <v>0</v>
      </c>
      <c r="AB4288">
        <f t="shared" si="267"/>
        <v>1</v>
      </c>
    </row>
    <row r="4289" spans="1:28">
      <c r="A4289">
        <v>2025</v>
      </c>
      <c r="B4289">
        <v>7</v>
      </c>
      <c r="C4289">
        <v>28</v>
      </c>
      <c r="D4289" s="4">
        <v>45850</v>
      </c>
      <c r="E4289" t="s">
        <v>28</v>
      </c>
      <c r="F4289" t="s">
        <v>4447</v>
      </c>
      <c r="G4289" t="s">
        <v>54</v>
      </c>
      <c r="H4289" t="s">
        <v>31</v>
      </c>
      <c r="I4289" t="s">
        <v>57</v>
      </c>
      <c r="J4289" t="s">
        <v>45</v>
      </c>
      <c r="K4289" t="s">
        <v>100</v>
      </c>
      <c r="L4289" t="s">
        <v>46</v>
      </c>
      <c r="M4289" t="s">
        <v>2882</v>
      </c>
      <c r="N4289" t="s">
        <v>3135</v>
      </c>
      <c r="O4289">
        <v>18.2</v>
      </c>
      <c r="Q4289">
        <v>138.375</v>
      </c>
      <c r="R4289">
        <v>138.375</v>
      </c>
      <c r="S4289">
        <v>0</v>
      </c>
      <c r="T4289">
        <v>138.375</v>
      </c>
      <c r="U4289">
        <v>122</v>
      </c>
      <c r="V4289">
        <f>SUMIF(货件明细!K:K,F4289,货件明细!AQ:AQ)</f>
        <v>0</v>
      </c>
      <c r="W4289">
        <f t="shared" si="264"/>
        <v>1</v>
      </c>
      <c r="X4289">
        <f t="shared" si="265"/>
        <v>122</v>
      </c>
      <c r="Y4289">
        <f>SUMIF(货件明细!K:K,F4289,货件明细!I:I)</f>
        <v>0</v>
      </c>
      <c r="Z4289">
        <f t="shared" si="266"/>
        <v>18.2</v>
      </c>
      <c r="AA4289">
        <f>SUMIF(货件明细!K:K,F4289,货件明细!J:J)</f>
        <v>0</v>
      </c>
      <c r="AB4289">
        <f t="shared" si="267"/>
        <v>1</v>
      </c>
    </row>
    <row r="4290" spans="1:28">
      <c r="A4290">
        <v>2025</v>
      </c>
      <c r="B4290">
        <v>7</v>
      </c>
      <c r="C4290">
        <v>28</v>
      </c>
      <c r="D4290" s="4">
        <v>45850</v>
      </c>
      <c r="E4290" t="s">
        <v>28</v>
      </c>
      <c r="F4290" t="s">
        <v>4448</v>
      </c>
      <c r="G4290" t="s">
        <v>74</v>
      </c>
      <c r="H4290" t="s">
        <v>44</v>
      </c>
      <c r="I4290" t="s">
        <v>57</v>
      </c>
      <c r="J4290" t="s">
        <v>45</v>
      </c>
      <c r="K4290" t="s">
        <v>45</v>
      </c>
      <c r="L4290" t="s">
        <v>46</v>
      </c>
      <c r="M4290" t="s">
        <v>2882</v>
      </c>
      <c r="N4290" t="s">
        <v>3809</v>
      </c>
      <c r="O4290">
        <v>18.2</v>
      </c>
      <c r="Q4290">
        <v>175.8125</v>
      </c>
      <c r="R4290">
        <v>175.8125</v>
      </c>
      <c r="S4290">
        <v>0</v>
      </c>
      <c r="T4290">
        <v>175.8125</v>
      </c>
      <c r="U4290">
        <v>122</v>
      </c>
      <c r="V4290">
        <f>SUMIF(货件明细!K:K,F4290,货件明细!AQ:AQ)</f>
        <v>0</v>
      </c>
      <c r="W4290">
        <f t="shared" ref="W4290:W4353" si="268">IF(V4290=U4290,0,1)</f>
        <v>1</v>
      </c>
      <c r="X4290">
        <f t="shared" ref="X4290:X4353" si="269">U4290</f>
        <v>122</v>
      </c>
      <c r="Y4290">
        <f>SUMIF(货件明细!K:K,F4290,货件明细!I:I)</f>
        <v>0</v>
      </c>
      <c r="Z4290">
        <f t="shared" ref="Z4290:Z4353" si="270">O4290-Y4290</f>
        <v>18.2</v>
      </c>
      <c r="AA4290">
        <f>SUMIF(货件明细!K:K,F4290,货件明细!J:J)</f>
        <v>0</v>
      </c>
      <c r="AB4290">
        <f t="shared" ref="AB4290:AB4353" si="271">IF(T4290=AA4290,0,1)</f>
        <v>1</v>
      </c>
    </row>
    <row r="4291" spans="1:28">
      <c r="A4291">
        <v>2025</v>
      </c>
      <c r="B4291">
        <v>7</v>
      </c>
      <c r="C4291">
        <v>28</v>
      </c>
      <c r="D4291" s="4">
        <v>45850</v>
      </c>
      <c r="E4291" t="s">
        <v>28</v>
      </c>
      <c r="F4291" t="s">
        <v>4449</v>
      </c>
      <c r="G4291" t="s">
        <v>64</v>
      </c>
      <c r="H4291" t="s">
        <v>44</v>
      </c>
      <c r="I4291" t="s">
        <v>96</v>
      </c>
      <c r="J4291" t="s">
        <v>45</v>
      </c>
      <c r="K4291" t="s">
        <v>45</v>
      </c>
      <c r="L4291" t="s">
        <v>46</v>
      </c>
      <c r="M4291" t="s">
        <v>2882</v>
      </c>
      <c r="N4291" t="s">
        <v>3809</v>
      </c>
      <c r="O4291">
        <v>32.3</v>
      </c>
      <c r="Q4291">
        <v>345.125</v>
      </c>
      <c r="R4291">
        <v>345.125</v>
      </c>
      <c r="S4291">
        <v>0</v>
      </c>
      <c r="T4291">
        <v>345.125</v>
      </c>
      <c r="U4291">
        <v>156</v>
      </c>
      <c r="V4291">
        <f>SUMIF(货件明细!K:K,F4291,货件明细!AQ:AQ)</f>
        <v>0</v>
      </c>
      <c r="W4291">
        <f t="shared" si="268"/>
        <v>1</v>
      </c>
      <c r="X4291">
        <f t="shared" si="269"/>
        <v>156</v>
      </c>
      <c r="Y4291">
        <f>SUMIF(货件明细!K:K,F4291,货件明细!I:I)</f>
        <v>0</v>
      </c>
      <c r="Z4291">
        <f t="shared" si="270"/>
        <v>32.3</v>
      </c>
      <c r="AA4291">
        <f>SUMIF(货件明细!K:K,F4291,货件明细!J:J)</f>
        <v>0</v>
      </c>
      <c r="AB4291">
        <f t="shared" si="271"/>
        <v>1</v>
      </c>
    </row>
    <row r="4292" spans="1:28">
      <c r="A4292">
        <v>2025</v>
      </c>
      <c r="B4292">
        <v>7</v>
      </c>
      <c r="C4292">
        <v>28</v>
      </c>
      <c r="D4292" s="4">
        <v>45850</v>
      </c>
      <c r="E4292" t="s">
        <v>28</v>
      </c>
      <c r="F4292" t="s">
        <v>4450</v>
      </c>
      <c r="G4292" t="s">
        <v>54</v>
      </c>
      <c r="H4292" t="s">
        <v>31</v>
      </c>
      <c r="I4292" t="s">
        <v>96</v>
      </c>
      <c r="J4292" t="s">
        <v>45</v>
      </c>
      <c r="K4292" t="s">
        <v>100</v>
      </c>
      <c r="L4292" t="s">
        <v>46</v>
      </c>
      <c r="M4292" t="s">
        <v>2882</v>
      </c>
      <c r="N4292" t="s">
        <v>3135</v>
      </c>
      <c r="O4292">
        <v>16.15</v>
      </c>
      <c r="Q4292">
        <v>138.375</v>
      </c>
      <c r="R4292">
        <v>138.375</v>
      </c>
      <c r="S4292">
        <v>0</v>
      </c>
      <c r="T4292">
        <v>138.375</v>
      </c>
      <c r="U4292">
        <v>78</v>
      </c>
      <c r="V4292">
        <f>SUMIF(货件明细!K:K,F4292,货件明细!AQ:AQ)</f>
        <v>0</v>
      </c>
      <c r="W4292">
        <f t="shared" si="268"/>
        <v>1</v>
      </c>
      <c r="X4292">
        <f t="shared" si="269"/>
        <v>78</v>
      </c>
      <c r="Y4292">
        <f>SUMIF(货件明细!K:K,F4292,货件明细!I:I)</f>
        <v>0</v>
      </c>
      <c r="Z4292">
        <f t="shared" si="270"/>
        <v>16.15</v>
      </c>
      <c r="AA4292">
        <f>SUMIF(货件明细!K:K,F4292,货件明细!J:J)</f>
        <v>0</v>
      </c>
      <c r="AB4292">
        <f t="shared" si="271"/>
        <v>1</v>
      </c>
    </row>
    <row r="4293" spans="1:28">
      <c r="A4293">
        <v>2025</v>
      </c>
      <c r="B4293">
        <v>7</v>
      </c>
      <c r="C4293">
        <v>28</v>
      </c>
      <c r="D4293" s="4">
        <v>45850</v>
      </c>
      <c r="E4293" t="s">
        <v>28</v>
      </c>
      <c r="F4293" t="s">
        <v>4451</v>
      </c>
      <c r="G4293" t="s">
        <v>267</v>
      </c>
      <c r="H4293" t="s">
        <v>71</v>
      </c>
      <c r="I4293" t="s">
        <v>96</v>
      </c>
      <c r="J4293" t="s">
        <v>45</v>
      </c>
      <c r="K4293" t="s">
        <v>45</v>
      </c>
      <c r="L4293" t="s">
        <v>46</v>
      </c>
      <c r="M4293" t="s">
        <v>2882</v>
      </c>
      <c r="N4293" t="s">
        <v>3809</v>
      </c>
      <c r="O4293">
        <v>16.15</v>
      </c>
      <c r="Q4293">
        <v>159.3</v>
      </c>
      <c r="R4293">
        <v>159.3</v>
      </c>
      <c r="S4293">
        <v>0</v>
      </c>
      <c r="T4293">
        <v>159.3</v>
      </c>
      <c r="U4293">
        <v>78</v>
      </c>
      <c r="V4293">
        <f>SUMIF(货件明细!K:K,F4293,货件明细!AQ:AQ)</f>
        <v>0</v>
      </c>
      <c r="W4293">
        <f t="shared" si="268"/>
        <v>1</v>
      </c>
      <c r="X4293">
        <f t="shared" si="269"/>
        <v>78</v>
      </c>
      <c r="Y4293">
        <f>SUMIF(货件明细!K:K,F4293,货件明细!I:I)</f>
        <v>0</v>
      </c>
      <c r="Z4293">
        <f t="shared" si="270"/>
        <v>16.15</v>
      </c>
      <c r="AA4293">
        <f>SUMIF(货件明细!K:K,F4293,货件明细!J:J)</f>
        <v>0</v>
      </c>
      <c r="AB4293">
        <f t="shared" si="271"/>
        <v>1</v>
      </c>
    </row>
    <row r="4294" spans="1:28">
      <c r="A4294">
        <v>2025</v>
      </c>
      <c r="B4294">
        <v>7</v>
      </c>
      <c r="C4294">
        <v>28</v>
      </c>
      <c r="D4294" s="4">
        <v>45850</v>
      </c>
      <c r="E4294" t="s">
        <v>28</v>
      </c>
      <c r="F4294" t="s">
        <v>4452</v>
      </c>
      <c r="G4294" t="s">
        <v>74</v>
      </c>
      <c r="H4294" t="s">
        <v>44</v>
      </c>
      <c r="I4294" t="s">
        <v>96</v>
      </c>
      <c r="J4294" t="s">
        <v>45</v>
      </c>
      <c r="K4294" t="s">
        <v>45</v>
      </c>
      <c r="L4294" t="s">
        <v>46</v>
      </c>
      <c r="M4294" t="s">
        <v>2882</v>
      </c>
      <c r="N4294" t="s">
        <v>3809</v>
      </c>
      <c r="O4294">
        <v>16.15</v>
      </c>
      <c r="Q4294">
        <v>175.8125</v>
      </c>
      <c r="R4294">
        <v>175.8125</v>
      </c>
      <c r="S4294">
        <v>0</v>
      </c>
      <c r="T4294">
        <v>175.8125</v>
      </c>
      <c r="U4294">
        <v>78</v>
      </c>
      <c r="V4294">
        <f>SUMIF(货件明细!K:K,F4294,货件明细!AQ:AQ)</f>
        <v>0</v>
      </c>
      <c r="W4294">
        <f t="shared" si="268"/>
        <v>1</v>
      </c>
      <c r="X4294">
        <f t="shared" si="269"/>
        <v>78</v>
      </c>
      <c r="Y4294">
        <f>SUMIF(货件明细!K:K,F4294,货件明细!I:I)</f>
        <v>0</v>
      </c>
      <c r="Z4294">
        <f t="shared" si="270"/>
        <v>16.15</v>
      </c>
      <c r="AA4294">
        <f>SUMIF(货件明细!K:K,F4294,货件明细!J:J)</f>
        <v>0</v>
      </c>
      <c r="AB4294">
        <f t="shared" si="271"/>
        <v>1</v>
      </c>
    </row>
    <row r="4295" spans="1:28">
      <c r="A4295">
        <v>2025</v>
      </c>
      <c r="B4295">
        <v>7</v>
      </c>
      <c r="C4295">
        <v>28</v>
      </c>
      <c r="D4295" s="4">
        <v>45850</v>
      </c>
      <c r="E4295" t="s">
        <v>28</v>
      </c>
      <c r="F4295" t="s">
        <v>4453</v>
      </c>
      <c r="G4295" t="s">
        <v>74</v>
      </c>
      <c r="H4295" t="s">
        <v>44</v>
      </c>
      <c r="I4295" t="s">
        <v>80</v>
      </c>
      <c r="J4295" t="s">
        <v>45</v>
      </c>
      <c r="K4295" t="s">
        <v>45</v>
      </c>
      <c r="L4295" t="s">
        <v>46</v>
      </c>
      <c r="M4295" t="s">
        <v>2882</v>
      </c>
      <c r="N4295" t="s">
        <v>3809</v>
      </c>
      <c r="O4295">
        <v>47.65</v>
      </c>
      <c r="Q4295">
        <v>527.4375</v>
      </c>
      <c r="R4295">
        <v>527.4375</v>
      </c>
      <c r="S4295">
        <v>0</v>
      </c>
      <c r="T4295">
        <v>527.4375</v>
      </c>
      <c r="U4295">
        <v>271</v>
      </c>
      <c r="V4295">
        <f>SUMIF(货件明细!K:K,F4295,货件明细!AQ:AQ)</f>
        <v>0</v>
      </c>
      <c r="W4295">
        <f t="shared" si="268"/>
        <v>1</v>
      </c>
      <c r="X4295">
        <f t="shared" si="269"/>
        <v>271</v>
      </c>
      <c r="Y4295">
        <f>SUMIF(货件明细!K:K,F4295,货件明细!I:I)</f>
        <v>0</v>
      </c>
      <c r="Z4295">
        <f t="shared" si="270"/>
        <v>47.65</v>
      </c>
      <c r="AA4295">
        <f>SUMIF(货件明细!K:K,F4295,货件明细!J:J)</f>
        <v>0</v>
      </c>
      <c r="AB4295">
        <f t="shared" si="271"/>
        <v>1</v>
      </c>
    </row>
    <row r="4296" spans="1:28">
      <c r="A4296">
        <v>2025</v>
      </c>
      <c r="B4296">
        <v>7</v>
      </c>
      <c r="C4296">
        <v>28</v>
      </c>
      <c r="D4296" s="4">
        <v>45850</v>
      </c>
      <c r="E4296" t="s">
        <v>28</v>
      </c>
      <c r="F4296" t="s">
        <v>4454</v>
      </c>
      <c r="G4296" t="s">
        <v>54</v>
      </c>
      <c r="H4296" t="s">
        <v>31</v>
      </c>
      <c r="I4296" t="s">
        <v>80</v>
      </c>
      <c r="J4296" t="s">
        <v>45</v>
      </c>
      <c r="K4296" t="s">
        <v>100</v>
      </c>
      <c r="L4296" t="s">
        <v>46</v>
      </c>
      <c r="M4296" t="s">
        <v>59</v>
      </c>
      <c r="N4296" t="s">
        <v>4215</v>
      </c>
      <c r="O4296">
        <v>47.65</v>
      </c>
      <c r="Q4296">
        <v>380.485714285714</v>
      </c>
      <c r="R4296">
        <v>380.485714285714</v>
      </c>
      <c r="S4296">
        <v>0</v>
      </c>
      <c r="T4296">
        <v>380.485714285714</v>
      </c>
      <c r="U4296">
        <v>271</v>
      </c>
      <c r="V4296">
        <f>SUMIF(货件明细!K:K,F4296,货件明细!AQ:AQ)</f>
        <v>0</v>
      </c>
      <c r="W4296">
        <f t="shared" si="268"/>
        <v>1</v>
      </c>
      <c r="X4296">
        <f t="shared" si="269"/>
        <v>271</v>
      </c>
      <c r="Y4296">
        <f>SUMIF(货件明细!K:K,F4296,货件明细!I:I)</f>
        <v>0</v>
      </c>
      <c r="Z4296">
        <f t="shared" si="270"/>
        <v>47.65</v>
      </c>
      <c r="AA4296">
        <f>SUMIF(货件明细!K:K,F4296,货件明细!J:J)</f>
        <v>0</v>
      </c>
      <c r="AB4296">
        <f t="shared" si="271"/>
        <v>1</v>
      </c>
    </row>
    <row r="4297" spans="1:28">
      <c r="A4297">
        <v>2025</v>
      </c>
      <c r="B4297">
        <v>7</v>
      </c>
      <c r="C4297">
        <v>28</v>
      </c>
      <c r="D4297" s="4">
        <v>45850</v>
      </c>
      <c r="E4297" t="s">
        <v>28</v>
      </c>
      <c r="F4297" t="s">
        <v>4455</v>
      </c>
      <c r="G4297" t="s">
        <v>267</v>
      </c>
      <c r="H4297" t="s">
        <v>71</v>
      </c>
      <c r="I4297" t="s">
        <v>80</v>
      </c>
      <c r="J4297" t="s">
        <v>45</v>
      </c>
      <c r="K4297" t="s">
        <v>45</v>
      </c>
      <c r="L4297" t="s">
        <v>46</v>
      </c>
      <c r="M4297" t="s">
        <v>2882</v>
      </c>
      <c r="N4297" t="s">
        <v>3809</v>
      </c>
      <c r="O4297">
        <v>47.65</v>
      </c>
      <c r="Q4297">
        <v>477.9</v>
      </c>
      <c r="R4297">
        <v>477.9</v>
      </c>
      <c r="S4297">
        <v>0</v>
      </c>
      <c r="T4297">
        <v>477.9</v>
      </c>
      <c r="U4297">
        <v>271</v>
      </c>
      <c r="V4297">
        <f>SUMIF(货件明细!K:K,F4297,货件明细!AQ:AQ)</f>
        <v>0</v>
      </c>
      <c r="W4297">
        <f t="shared" si="268"/>
        <v>1</v>
      </c>
      <c r="X4297">
        <f t="shared" si="269"/>
        <v>271</v>
      </c>
      <c r="Y4297">
        <f>SUMIF(货件明细!K:K,F4297,货件明细!I:I)</f>
        <v>0</v>
      </c>
      <c r="Z4297">
        <f t="shared" si="270"/>
        <v>47.65</v>
      </c>
      <c r="AA4297">
        <f>SUMIF(货件明细!K:K,F4297,货件明细!J:J)</f>
        <v>0</v>
      </c>
      <c r="AB4297">
        <f t="shared" si="271"/>
        <v>1</v>
      </c>
    </row>
    <row r="4298" spans="1:28">
      <c r="A4298">
        <v>2025</v>
      </c>
      <c r="B4298">
        <v>7</v>
      </c>
      <c r="C4298">
        <v>28</v>
      </c>
      <c r="D4298" s="4">
        <v>45850</v>
      </c>
      <c r="E4298" t="s">
        <v>28</v>
      </c>
      <c r="F4298" t="s">
        <v>4456</v>
      </c>
      <c r="G4298" t="s">
        <v>64</v>
      </c>
      <c r="H4298" t="s">
        <v>44</v>
      </c>
      <c r="I4298" t="s">
        <v>80</v>
      </c>
      <c r="J4298" t="s">
        <v>45</v>
      </c>
      <c r="K4298" t="s">
        <v>45</v>
      </c>
      <c r="L4298" t="s">
        <v>46</v>
      </c>
      <c r="M4298" t="s">
        <v>59</v>
      </c>
      <c r="N4298" t="s">
        <v>450</v>
      </c>
      <c r="O4298">
        <v>95.3</v>
      </c>
      <c r="Q4298">
        <v>1048.032</v>
      </c>
      <c r="R4298">
        <v>1048.032</v>
      </c>
      <c r="S4298">
        <v>0</v>
      </c>
      <c r="T4298">
        <v>1048.032</v>
      </c>
      <c r="U4298">
        <v>542</v>
      </c>
      <c r="V4298">
        <f>SUMIF(货件明细!K:K,F4298,货件明细!AQ:AQ)</f>
        <v>0</v>
      </c>
      <c r="W4298">
        <f t="shared" si="268"/>
        <v>1</v>
      </c>
      <c r="X4298">
        <f t="shared" si="269"/>
        <v>542</v>
      </c>
      <c r="Y4298">
        <f>SUMIF(货件明细!K:K,F4298,货件明细!I:I)</f>
        <v>0</v>
      </c>
      <c r="Z4298">
        <f t="shared" si="270"/>
        <v>95.3</v>
      </c>
      <c r="AA4298">
        <f>SUMIF(货件明细!K:K,F4298,货件明细!J:J)</f>
        <v>0</v>
      </c>
      <c r="AB4298">
        <f t="shared" si="271"/>
        <v>1</v>
      </c>
    </row>
    <row r="4299" spans="1:28">
      <c r="A4299">
        <v>2025</v>
      </c>
      <c r="B4299">
        <v>7</v>
      </c>
      <c r="C4299">
        <v>29</v>
      </c>
      <c r="D4299" s="4">
        <v>45852</v>
      </c>
      <c r="E4299" t="s">
        <v>28</v>
      </c>
      <c r="F4299" t="s">
        <v>4457</v>
      </c>
      <c r="G4299" t="s">
        <v>275</v>
      </c>
      <c r="H4299" t="s">
        <v>31</v>
      </c>
      <c r="I4299" t="s">
        <v>145</v>
      </c>
      <c r="J4299" t="s">
        <v>1110</v>
      </c>
      <c r="K4299" t="s">
        <v>1110</v>
      </c>
      <c r="L4299" t="s">
        <v>34</v>
      </c>
      <c r="M4299" t="s">
        <v>65</v>
      </c>
      <c r="N4299" t="s">
        <v>2857</v>
      </c>
      <c r="O4299">
        <v>18.85</v>
      </c>
      <c r="Q4299">
        <v>883.5</v>
      </c>
      <c r="R4299">
        <v>883.5</v>
      </c>
      <c r="S4299">
        <v>240.21248</v>
      </c>
      <c r="T4299">
        <v>1123.71248</v>
      </c>
      <c r="U4299">
        <v>206</v>
      </c>
      <c r="V4299">
        <f>SUMIF(货件明细!K:K,F4299,货件明细!AQ:AQ)</f>
        <v>0</v>
      </c>
      <c r="W4299">
        <f t="shared" si="268"/>
        <v>1</v>
      </c>
      <c r="X4299">
        <f t="shared" si="269"/>
        <v>206</v>
      </c>
      <c r="Y4299">
        <f>SUMIF(货件明细!K:K,F4299,货件明细!I:I)</f>
        <v>0</v>
      </c>
      <c r="Z4299">
        <f t="shared" si="270"/>
        <v>18.85</v>
      </c>
      <c r="AA4299">
        <f>SUMIF(货件明细!K:K,F4299,货件明细!J:J)</f>
        <v>0</v>
      </c>
      <c r="AB4299">
        <f t="shared" si="271"/>
        <v>1</v>
      </c>
    </row>
    <row r="4300" spans="1:28">
      <c r="A4300">
        <v>2025</v>
      </c>
      <c r="B4300">
        <v>7</v>
      </c>
      <c r="C4300">
        <v>29</v>
      </c>
      <c r="D4300" s="4">
        <v>45852</v>
      </c>
      <c r="E4300" t="s">
        <v>28</v>
      </c>
      <c r="F4300" t="s">
        <v>4458</v>
      </c>
      <c r="G4300" t="s">
        <v>392</v>
      </c>
      <c r="H4300" t="s">
        <v>44</v>
      </c>
      <c r="I4300" t="s">
        <v>57</v>
      </c>
      <c r="J4300" t="s">
        <v>1452</v>
      </c>
      <c r="K4300" t="s">
        <v>1452</v>
      </c>
      <c r="L4300" t="s">
        <v>46</v>
      </c>
      <c r="M4300" t="s">
        <v>65</v>
      </c>
      <c r="N4300" t="s">
        <v>1992</v>
      </c>
      <c r="O4300">
        <v>14.1</v>
      </c>
      <c r="Q4300">
        <v>189</v>
      </c>
      <c r="R4300">
        <v>189</v>
      </c>
      <c r="S4300">
        <v>0</v>
      </c>
      <c r="T4300">
        <v>189</v>
      </c>
      <c r="U4300">
        <v>130</v>
      </c>
      <c r="V4300">
        <f>SUMIF(货件明细!K:K,F4300,货件明细!AQ:AQ)</f>
        <v>0</v>
      </c>
      <c r="W4300">
        <f t="shared" si="268"/>
        <v>1</v>
      </c>
      <c r="X4300">
        <f t="shared" si="269"/>
        <v>130</v>
      </c>
      <c r="Y4300">
        <f>SUMIF(货件明细!K:K,F4300,货件明细!I:I)</f>
        <v>0</v>
      </c>
      <c r="Z4300">
        <f t="shared" si="270"/>
        <v>14.1</v>
      </c>
      <c r="AA4300">
        <f>SUMIF(货件明细!K:K,F4300,货件明细!J:J)</f>
        <v>0</v>
      </c>
      <c r="AB4300">
        <f t="shared" si="271"/>
        <v>1</v>
      </c>
    </row>
    <row r="4301" spans="1:28">
      <c r="A4301">
        <v>2025</v>
      </c>
      <c r="B4301">
        <v>7</v>
      </c>
      <c r="C4301">
        <v>29</v>
      </c>
      <c r="D4301" s="4">
        <v>45852</v>
      </c>
      <c r="E4301" t="s">
        <v>28</v>
      </c>
      <c r="F4301" t="s">
        <v>4459</v>
      </c>
      <c r="G4301" t="s">
        <v>74</v>
      </c>
      <c r="H4301" t="s">
        <v>44</v>
      </c>
      <c r="I4301" t="s">
        <v>57</v>
      </c>
      <c r="J4301" t="s">
        <v>1452</v>
      </c>
      <c r="K4301" t="s">
        <v>1452</v>
      </c>
      <c r="L4301" t="s">
        <v>46</v>
      </c>
      <c r="M4301" t="s">
        <v>65</v>
      </c>
      <c r="N4301" t="s">
        <v>1992</v>
      </c>
      <c r="O4301">
        <v>14.1</v>
      </c>
      <c r="Q4301">
        <v>191.8</v>
      </c>
      <c r="R4301">
        <v>191.8</v>
      </c>
      <c r="S4301">
        <v>0</v>
      </c>
      <c r="T4301">
        <v>191.8</v>
      </c>
      <c r="U4301">
        <v>130</v>
      </c>
      <c r="V4301">
        <f>SUMIF(货件明细!K:K,F4301,货件明细!AQ:AQ)</f>
        <v>0</v>
      </c>
      <c r="W4301">
        <f t="shared" si="268"/>
        <v>1</v>
      </c>
      <c r="X4301">
        <f t="shared" si="269"/>
        <v>130</v>
      </c>
      <c r="Y4301">
        <f>SUMIF(货件明细!K:K,F4301,货件明细!I:I)</f>
        <v>0</v>
      </c>
      <c r="Z4301">
        <f t="shared" si="270"/>
        <v>14.1</v>
      </c>
      <c r="AA4301">
        <f>SUMIF(货件明细!K:K,F4301,货件明细!J:J)</f>
        <v>0</v>
      </c>
      <c r="AB4301">
        <f t="shared" si="271"/>
        <v>1</v>
      </c>
    </row>
    <row r="4302" spans="1:28">
      <c r="A4302">
        <v>2025</v>
      </c>
      <c r="B4302">
        <v>7</v>
      </c>
      <c r="C4302">
        <v>29</v>
      </c>
      <c r="D4302" s="4">
        <v>45852</v>
      </c>
      <c r="E4302" t="s">
        <v>28</v>
      </c>
      <c r="F4302" t="s">
        <v>4460</v>
      </c>
      <c r="G4302" t="s">
        <v>64</v>
      </c>
      <c r="H4302" t="s">
        <v>44</v>
      </c>
      <c r="I4302" t="s">
        <v>57</v>
      </c>
      <c r="J4302" t="s">
        <v>1452</v>
      </c>
      <c r="K4302" t="s">
        <v>1452</v>
      </c>
      <c r="L4302" t="s">
        <v>46</v>
      </c>
      <c r="M4302" t="s">
        <v>65</v>
      </c>
      <c r="N4302" t="s">
        <v>1992</v>
      </c>
      <c r="O4302">
        <v>28.2</v>
      </c>
      <c r="Q4302">
        <v>377</v>
      </c>
      <c r="R4302">
        <v>377</v>
      </c>
      <c r="S4302">
        <v>0</v>
      </c>
      <c r="T4302">
        <v>377</v>
      </c>
      <c r="U4302">
        <v>260</v>
      </c>
      <c r="V4302">
        <f>SUMIF(货件明细!K:K,F4302,货件明细!AQ:AQ)</f>
        <v>0</v>
      </c>
      <c r="W4302">
        <f t="shared" si="268"/>
        <v>1</v>
      </c>
      <c r="X4302">
        <f t="shared" si="269"/>
        <v>260</v>
      </c>
      <c r="Y4302">
        <f>SUMIF(货件明细!K:K,F4302,货件明细!I:I)</f>
        <v>0</v>
      </c>
      <c r="Z4302">
        <f t="shared" si="270"/>
        <v>28.2</v>
      </c>
      <c r="AA4302">
        <f>SUMIF(货件明细!K:K,F4302,货件明细!J:J)</f>
        <v>0</v>
      </c>
      <c r="AB4302">
        <f t="shared" si="271"/>
        <v>1</v>
      </c>
    </row>
    <row r="4303" spans="1:28">
      <c r="A4303">
        <v>2025</v>
      </c>
      <c r="B4303">
        <v>7</v>
      </c>
      <c r="C4303">
        <v>29</v>
      </c>
      <c r="D4303" s="4">
        <v>45852</v>
      </c>
      <c r="E4303" t="s">
        <v>28</v>
      </c>
      <c r="F4303" t="s">
        <v>4461</v>
      </c>
      <c r="G4303" t="s">
        <v>267</v>
      </c>
      <c r="H4303" t="s">
        <v>71</v>
      </c>
      <c r="I4303" t="s">
        <v>57</v>
      </c>
      <c r="J4303" t="s">
        <v>1452</v>
      </c>
      <c r="K4303" t="s">
        <v>1452</v>
      </c>
      <c r="L4303" t="s">
        <v>46</v>
      </c>
      <c r="M4303" t="s">
        <v>65</v>
      </c>
      <c r="N4303" t="s">
        <v>1992</v>
      </c>
      <c r="O4303">
        <v>14.1</v>
      </c>
      <c r="Q4303">
        <v>161</v>
      </c>
      <c r="R4303">
        <v>161</v>
      </c>
      <c r="S4303">
        <v>0</v>
      </c>
      <c r="T4303">
        <v>161</v>
      </c>
      <c r="U4303">
        <v>130</v>
      </c>
      <c r="V4303">
        <f>SUMIF(货件明细!K:K,F4303,货件明细!AQ:AQ)</f>
        <v>0</v>
      </c>
      <c r="W4303">
        <f t="shared" si="268"/>
        <v>1</v>
      </c>
      <c r="X4303">
        <f t="shared" si="269"/>
        <v>130</v>
      </c>
      <c r="Y4303">
        <f>SUMIF(货件明细!K:K,F4303,货件明细!I:I)</f>
        <v>0</v>
      </c>
      <c r="Z4303">
        <f t="shared" si="270"/>
        <v>14.1</v>
      </c>
      <c r="AA4303">
        <f>SUMIF(货件明细!K:K,F4303,货件明细!J:J)</f>
        <v>0</v>
      </c>
      <c r="AB4303">
        <f t="shared" si="271"/>
        <v>1</v>
      </c>
    </row>
    <row r="4304" spans="1:28">
      <c r="A4304">
        <v>2025</v>
      </c>
      <c r="B4304">
        <v>7</v>
      </c>
      <c r="C4304">
        <v>29</v>
      </c>
      <c r="D4304" s="4">
        <v>45852</v>
      </c>
      <c r="E4304" t="s">
        <v>28</v>
      </c>
      <c r="F4304" t="s">
        <v>4462</v>
      </c>
      <c r="G4304" t="s">
        <v>50</v>
      </c>
      <c r="H4304" t="s">
        <v>31</v>
      </c>
      <c r="I4304" t="s">
        <v>32</v>
      </c>
      <c r="J4304" t="s">
        <v>1452</v>
      </c>
      <c r="K4304" t="s">
        <v>1452</v>
      </c>
      <c r="L4304" t="s">
        <v>46</v>
      </c>
      <c r="M4304" t="s">
        <v>65</v>
      </c>
      <c r="N4304" t="s">
        <v>1992</v>
      </c>
      <c r="O4304">
        <v>19.5</v>
      </c>
      <c r="Q4304">
        <v>284</v>
      </c>
      <c r="R4304">
        <v>284</v>
      </c>
      <c r="S4304">
        <v>0</v>
      </c>
      <c r="T4304">
        <v>284</v>
      </c>
      <c r="U4304">
        <v>40</v>
      </c>
      <c r="V4304">
        <f>SUMIF(货件明细!K:K,F4304,货件明细!AQ:AQ)</f>
        <v>0</v>
      </c>
      <c r="W4304">
        <f t="shared" si="268"/>
        <v>1</v>
      </c>
      <c r="X4304">
        <f t="shared" si="269"/>
        <v>40</v>
      </c>
      <c r="Y4304">
        <f>SUMIF(货件明细!K:K,F4304,货件明细!I:I)</f>
        <v>0</v>
      </c>
      <c r="Z4304">
        <f t="shared" si="270"/>
        <v>19.5</v>
      </c>
      <c r="AA4304">
        <f>SUMIF(货件明细!K:K,F4304,货件明细!J:J)</f>
        <v>0</v>
      </c>
      <c r="AB4304">
        <f t="shared" si="271"/>
        <v>1</v>
      </c>
    </row>
    <row r="4305" spans="1:28">
      <c r="A4305">
        <v>2025</v>
      </c>
      <c r="B4305">
        <v>7</v>
      </c>
      <c r="C4305">
        <v>29</v>
      </c>
      <c r="D4305" s="4">
        <v>45852</v>
      </c>
      <c r="E4305" t="s">
        <v>28</v>
      </c>
      <c r="F4305" t="s">
        <v>4463</v>
      </c>
      <c r="G4305" t="s">
        <v>64</v>
      </c>
      <c r="H4305" t="s">
        <v>44</v>
      </c>
      <c r="I4305" t="s">
        <v>32</v>
      </c>
      <c r="J4305" t="s">
        <v>1452</v>
      </c>
      <c r="K4305" t="s">
        <v>1452</v>
      </c>
      <c r="L4305" t="s">
        <v>46</v>
      </c>
      <c r="M4305" t="s">
        <v>65</v>
      </c>
      <c r="N4305" t="s">
        <v>1992</v>
      </c>
      <c r="O4305">
        <v>56.9</v>
      </c>
      <c r="Q4305">
        <v>741</v>
      </c>
      <c r="R4305">
        <v>741</v>
      </c>
      <c r="S4305">
        <v>0</v>
      </c>
      <c r="T4305">
        <v>741</v>
      </c>
      <c r="U4305">
        <v>176</v>
      </c>
      <c r="V4305">
        <f>SUMIF(货件明细!K:K,F4305,货件明细!AQ:AQ)</f>
        <v>0</v>
      </c>
      <c r="W4305">
        <f t="shared" si="268"/>
        <v>1</v>
      </c>
      <c r="X4305">
        <f t="shared" si="269"/>
        <v>176</v>
      </c>
      <c r="Y4305">
        <f>SUMIF(货件明细!K:K,F4305,货件明细!I:I)</f>
        <v>0</v>
      </c>
      <c r="Z4305">
        <f t="shared" si="270"/>
        <v>56.9</v>
      </c>
      <c r="AA4305">
        <f>SUMIF(货件明细!K:K,F4305,货件明细!J:J)</f>
        <v>0</v>
      </c>
      <c r="AB4305">
        <f t="shared" si="271"/>
        <v>1</v>
      </c>
    </row>
    <row r="4306" spans="1:28">
      <c r="A4306">
        <v>2025</v>
      </c>
      <c r="B4306">
        <v>7</v>
      </c>
      <c r="C4306">
        <v>29</v>
      </c>
      <c r="D4306" s="4">
        <v>45852</v>
      </c>
      <c r="E4306" t="s">
        <v>28</v>
      </c>
      <c r="F4306" t="s">
        <v>4464</v>
      </c>
      <c r="G4306" t="s">
        <v>267</v>
      </c>
      <c r="H4306" t="s">
        <v>71</v>
      </c>
      <c r="I4306" t="s">
        <v>32</v>
      </c>
      <c r="J4306" t="s">
        <v>1452</v>
      </c>
      <c r="K4306" t="s">
        <v>1452</v>
      </c>
      <c r="L4306" t="s">
        <v>46</v>
      </c>
      <c r="M4306" t="s">
        <v>65</v>
      </c>
      <c r="N4306" t="s">
        <v>1992</v>
      </c>
      <c r="O4306">
        <v>38.2</v>
      </c>
      <c r="Q4306">
        <v>437</v>
      </c>
      <c r="R4306">
        <v>437</v>
      </c>
      <c r="S4306">
        <v>0</v>
      </c>
      <c r="T4306">
        <v>437</v>
      </c>
      <c r="U4306">
        <v>108</v>
      </c>
      <c r="V4306">
        <f>SUMIF(货件明细!K:K,F4306,货件明细!AQ:AQ)</f>
        <v>0</v>
      </c>
      <c r="W4306">
        <f t="shared" si="268"/>
        <v>1</v>
      </c>
      <c r="X4306">
        <f t="shared" si="269"/>
        <v>108</v>
      </c>
      <c r="Y4306">
        <f>SUMIF(货件明细!K:K,F4306,货件明细!I:I)</f>
        <v>0</v>
      </c>
      <c r="Z4306">
        <f t="shared" si="270"/>
        <v>38.2</v>
      </c>
      <c r="AA4306">
        <f>SUMIF(货件明细!K:K,F4306,货件明细!J:J)</f>
        <v>0</v>
      </c>
      <c r="AB4306">
        <f t="shared" si="271"/>
        <v>1</v>
      </c>
    </row>
    <row r="4307" spans="1:28">
      <c r="A4307">
        <v>2025</v>
      </c>
      <c r="B4307">
        <v>7</v>
      </c>
      <c r="C4307">
        <v>29</v>
      </c>
      <c r="D4307" s="4">
        <v>45852</v>
      </c>
      <c r="E4307" t="s">
        <v>28</v>
      </c>
      <c r="F4307" t="s">
        <v>4465</v>
      </c>
      <c r="G4307" t="s">
        <v>392</v>
      </c>
      <c r="H4307" t="s">
        <v>44</v>
      </c>
      <c r="I4307" t="s">
        <v>32</v>
      </c>
      <c r="J4307" t="s">
        <v>1452</v>
      </c>
      <c r="K4307" t="s">
        <v>1452</v>
      </c>
      <c r="L4307" t="s">
        <v>46</v>
      </c>
      <c r="M4307" t="s">
        <v>65</v>
      </c>
      <c r="N4307" t="s">
        <v>1992</v>
      </c>
      <c r="O4307">
        <v>38.6</v>
      </c>
      <c r="Q4307">
        <v>526.5</v>
      </c>
      <c r="R4307">
        <v>526.5</v>
      </c>
      <c r="S4307">
        <v>0</v>
      </c>
      <c r="T4307">
        <v>526.5</v>
      </c>
      <c r="U4307">
        <v>109</v>
      </c>
      <c r="V4307">
        <f>SUMIF(货件明细!K:K,F4307,货件明细!AQ:AQ)</f>
        <v>0</v>
      </c>
      <c r="W4307">
        <f t="shared" si="268"/>
        <v>1</v>
      </c>
      <c r="X4307">
        <f t="shared" si="269"/>
        <v>109</v>
      </c>
      <c r="Y4307">
        <f>SUMIF(货件明细!K:K,F4307,货件明细!I:I)</f>
        <v>0</v>
      </c>
      <c r="Z4307">
        <f t="shared" si="270"/>
        <v>38.6</v>
      </c>
      <c r="AA4307">
        <f>SUMIF(货件明细!K:K,F4307,货件明细!J:J)</f>
        <v>0</v>
      </c>
      <c r="AB4307">
        <f t="shared" si="271"/>
        <v>1</v>
      </c>
    </row>
    <row r="4308" spans="1:28">
      <c r="A4308">
        <v>2025</v>
      </c>
      <c r="B4308">
        <v>7</v>
      </c>
      <c r="C4308">
        <v>29</v>
      </c>
      <c r="D4308" s="4">
        <v>45852</v>
      </c>
      <c r="E4308" t="s">
        <v>28</v>
      </c>
      <c r="F4308" t="s">
        <v>4466</v>
      </c>
      <c r="G4308" t="s">
        <v>74</v>
      </c>
      <c r="H4308" t="s">
        <v>44</v>
      </c>
      <c r="I4308" t="s">
        <v>32</v>
      </c>
      <c r="J4308" t="s">
        <v>1452</v>
      </c>
      <c r="K4308" t="s">
        <v>1452</v>
      </c>
      <c r="L4308" t="s">
        <v>46</v>
      </c>
      <c r="M4308" t="s">
        <v>65</v>
      </c>
      <c r="N4308" t="s">
        <v>1992</v>
      </c>
      <c r="O4308">
        <v>38.2</v>
      </c>
      <c r="Q4308">
        <v>520.6</v>
      </c>
      <c r="R4308">
        <v>520.6</v>
      </c>
      <c r="S4308">
        <v>0</v>
      </c>
      <c r="T4308">
        <v>520.6</v>
      </c>
      <c r="U4308">
        <v>108</v>
      </c>
      <c r="V4308">
        <f>SUMIF(货件明细!K:K,F4308,货件明细!AQ:AQ)</f>
        <v>0</v>
      </c>
      <c r="W4308">
        <f t="shared" si="268"/>
        <v>1</v>
      </c>
      <c r="X4308">
        <f t="shared" si="269"/>
        <v>108</v>
      </c>
      <c r="Y4308">
        <f>SUMIF(货件明细!K:K,F4308,货件明细!I:I)</f>
        <v>0</v>
      </c>
      <c r="Z4308">
        <f t="shared" si="270"/>
        <v>38.2</v>
      </c>
      <c r="AA4308">
        <f>SUMIF(货件明细!K:K,F4308,货件明细!J:J)</f>
        <v>0</v>
      </c>
      <c r="AB4308">
        <f t="shared" si="271"/>
        <v>1</v>
      </c>
    </row>
    <row r="4309" spans="1:28">
      <c r="A4309">
        <v>2025</v>
      </c>
      <c r="B4309">
        <v>7</v>
      </c>
      <c r="C4309">
        <v>29</v>
      </c>
      <c r="D4309" s="4">
        <v>45852</v>
      </c>
      <c r="E4309" t="s">
        <v>28</v>
      </c>
      <c r="F4309" t="s">
        <v>4467</v>
      </c>
      <c r="G4309" t="s">
        <v>267</v>
      </c>
      <c r="H4309" t="s">
        <v>71</v>
      </c>
      <c r="I4309" t="s">
        <v>145</v>
      </c>
      <c r="J4309" t="s">
        <v>1452</v>
      </c>
      <c r="K4309" t="s">
        <v>1452</v>
      </c>
      <c r="L4309" t="s">
        <v>46</v>
      </c>
      <c r="M4309" t="s">
        <v>65</v>
      </c>
      <c r="N4309" t="s">
        <v>1992</v>
      </c>
      <c r="O4309">
        <v>16.55</v>
      </c>
      <c r="Q4309">
        <v>195.5</v>
      </c>
      <c r="R4309">
        <v>195.5</v>
      </c>
      <c r="S4309">
        <v>0</v>
      </c>
      <c r="T4309">
        <v>195.5</v>
      </c>
      <c r="U4309">
        <v>93</v>
      </c>
      <c r="V4309">
        <f>SUMIF(货件明细!K:K,F4309,货件明细!AQ:AQ)</f>
        <v>0</v>
      </c>
      <c r="W4309">
        <f t="shared" si="268"/>
        <v>1</v>
      </c>
      <c r="X4309">
        <f t="shared" si="269"/>
        <v>93</v>
      </c>
      <c r="Y4309">
        <f>SUMIF(货件明细!K:K,F4309,货件明细!I:I)</f>
        <v>0</v>
      </c>
      <c r="Z4309">
        <f t="shared" si="270"/>
        <v>16.55</v>
      </c>
      <c r="AA4309">
        <f>SUMIF(货件明细!K:K,F4309,货件明细!J:J)</f>
        <v>0</v>
      </c>
      <c r="AB4309">
        <f t="shared" si="271"/>
        <v>1</v>
      </c>
    </row>
    <row r="4310" spans="1:28">
      <c r="A4310">
        <v>2025</v>
      </c>
      <c r="B4310">
        <v>7</v>
      </c>
      <c r="C4310">
        <v>29</v>
      </c>
      <c r="D4310" s="4">
        <v>45852</v>
      </c>
      <c r="E4310" t="s">
        <v>28</v>
      </c>
      <c r="F4310" t="s">
        <v>4468</v>
      </c>
      <c r="G4310" t="s">
        <v>392</v>
      </c>
      <c r="H4310" t="s">
        <v>44</v>
      </c>
      <c r="I4310" t="s">
        <v>145</v>
      </c>
      <c r="J4310" t="s">
        <v>1452</v>
      </c>
      <c r="K4310" t="s">
        <v>1452</v>
      </c>
      <c r="L4310" t="s">
        <v>46</v>
      </c>
      <c r="M4310" t="s">
        <v>65</v>
      </c>
      <c r="N4310" t="s">
        <v>1992</v>
      </c>
      <c r="O4310">
        <v>16.55</v>
      </c>
      <c r="Q4310">
        <v>229.5</v>
      </c>
      <c r="R4310">
        <v>229.5</v>
      </c>
      <c r="S4310">
        <v>0</v>
      </c>
      <c r="T4310">
        <v>229.5</v>
      </c>
      <c r="U4310">
        <v>93</v>
      </c>
      <c r="V4310">
        <f>SUMIF(货件明细!K:K,F4310,货件明细!AQ:AQ)</f>
        <v>0</v>
      </c>
      <c r="W4310">
        <f t="shared" si="268"/>
        <v>1</v>
      </c>
      <c r="X4310">
        <f t="shared" si="269"/>
        <v>93</v>
      </c>
      <c r="Y4310">
        <f>SUMIF(货件明细!K:K,F4310,货件明细!I:I)</f>
        <v>0</v>
      </c>
      <c r="Z4310">
        <f t="shared" si="270"/>
        <v>16.55</v>
      </c>
      <c r="AA4310">
        <f>SUMIF(货件明细!K:K,F4310,货件明细!J:J)</f>
        <v>0</v>
      </c>
      <c r="AB4310">
        <f t="shared" si="271"/>
        <v>1</v>
      </c>
    </row>
    <row r="4311" spans="1:28">
      <c r="A4311">
        <v>2025</v>
      </c>
      <c r="B4311">
        <v>7</v>
      </c>
      <c r="C4311">
        <v>29</v>
      </c>
      <c r="D4311" s="4">
        <v>45852</v>
      </c>
      <c r="E4311" t="s">
        <v>28</v>
      </c>
      <c r="F4311" t="s">
        <v>4469</v>
      </c>
      <c r="G4311" t="s">
        <v>74</v>
      </c>
      <c r="H4311" t="s">
        <v>44</v>
      </c>
      <c r="I4311" t="s">
        <v>145</v>
      </c>
      <c r="J4311" t="s">
        <v>1452</v>
      </c>
      <c r="K4311" t="s">
        <v>1452</v>
      </c>
      <c r="L4311" t="s">
        <v>46</v>
      </c>
      <c r="M4311" t="s">
        <v>65</v>
      </c>
      <c r="N4311" t="s">
        <v>1992</v>
      </c>
      <c r="O4311">
        <v>16.55</v>
      </c>
      <c r="Q4311">
        <v>232.9</v>
      </c>
      <c r="R4311">
        <v>232.9</v>
      </c>
      <c r="S4311">
        <v>0</v>
      </c>
      <c r="T4311">
        <v>232.9</v>
      </c>
      <c r="U4311">
        <v>93</v>
      </c>
      <c r="V4311">
        <f>SUMIF(货件明细!K:K,F4311,货件明细!AQ:AQ)</f>
        <v>0</v>
      </c>
      <c r="W4311">
        <f t="shared" si="268"/>
        <v>1</v>
      </c>
      <c r="X4311">
        <f t="shared" si="269"/>
        <v>93</v>
      </c>
      <c r="Y4311">
        <f>SUMIF(货件明细!K:K,F4311,货件明细!I:I)</f>
        <v>0</v>
      </c>
      <c r="Z4311">
        <f t="shared" si="270"/>
        <v>16.55</v>
      </c>
      <c r="AA4311">
        <f>SUMIF(货件明细!K:K,F4311,货件明细!J:J)</f>
        <v>0</v>
      </c>
      <c r="AB4311">
        <f t="shared" si="271"/>
        <v>1</v>
      </c>
    </row>
    <row r="4312" spans="1:28">
      <c r="A4312">
        <v>2025</v>
      </c>
      <c r="B4312">
        <v>7</v>
      </c>
      <c r="C4312">
        <v>29</v>
      </c>
      <c r="D4312" s="4">
        <v>45852</v>
      </c>
      <c r="E4312" t="s">
        <v>28</v>
      </c>
      <c r="F4312" t="s">
        <v>4470</v>
      </c>
      <c r="G4312" t="s">
        <v>64</v>
      </c>
      <c r="H4312" t="s">
        <v>44</v>
      </c>
      <c r="I4312" t="s">
        <v>145</v>
      </c>
      <c r="J4312" t="s">
        <v>1452</v>
      </c>
      <c r="K4312" t="s">
        <v>1452</v>
      </c>
      <c r="L4312" t="s">
        <v>46</v>
      </c>
      <c r="M4312" t="s">
        <v>65</v>
      </c>
      <c r="N4312" t="s">
        <v>1992</v>
      </c>
      <c r="O4312">
        <v>33.1</v>
      </c>
      <c r="Q4312">
        <v>429</v>
      </c>
      <c r="R4312">
        <v>429</v>
      </c>
      <c r="S4312">
        <v>0</v>
      </c>
      <c r="T4312">
        <v>429</v>
      </c>
      <c r="U4312">
        <v>186</v>
      </c>
      <c r="V4312">
        <f>SUMIF(货件明细!K:K,F4312,货件明细!AQ:AQ)</f>
        <v>0</v>
      </c>
      <c r="W4312">
        <f t="shared" si="268"/>
        <v>1</v>
      </c>
      <c r="X4312">
        <f t="shared" si="269"/>
        <v>186</v>
      </c>
      <c r="Y4312">
        <f>SUMIF(货件明细!K:K,F4312,货件明细!I:I)</f>
        <v>0</v>
      </c>
      <c r="Z4312">
        <f t="shared" si="270"/>
        <v>33.1</v>
      </c>
      <c r="AA4312">
        <f>SUMIF(货件明细!K:K,F4312,货件明细!J:J)</f>
        <v>0</v>
      </c>
      <c r="AB4312">
        <f t="shared" si="271"/>
        <v>1</v>
      </c>
    </row>
    <row r="4313" spans="1:28">
      <c r="A4313">
        <v>2025</v>
      </c>
      <c r="B4313">
        <v>7</v>
      </c>
      <c r="C4313">
        <v>29</v>
      </c>
      <c r="D4313" s="4">
        <v>45852</v>
      </c>
      <c r="E4313" t="s">
        <v>28</v>
      </c>
      <c r="F4313" t="s">
        <v>4471</v>
      </c>
      <c r="G4313" t="s">
        <v>30</v>
      </c>
      <c r="H4313" t="s">
        <v>31</v>
      </c>
      <c r="I4313" t="s">
        <v>57</v>
      </c>
      <c r="J4313" t="s">
        <v>33</v>
      </c>
      <c r="K4313" t="s">
        <v>33</v>
      </c>
      <c r="L4313" t="s">
        <v>34</v>
      </c>
      <c r="M4313" t="s">
        <v>2856</v>
      </c>
      <c r="N4313" t="s">
        <v>272</v>
      </c>
      <c r="O4313">
        <v>21.8</v>
      </c>
      <c r="Q4313">
        <v>1166</v>
      </c>
      <c r="R4313">
        <v>1248.5</v>
      </c>
      <c r="S4313">
        <v>271.55088</v>
      </c>
      <c r="T4313">
        <v>1520.05088</v>
      </c>
      <c r="U4313">
        <v>231</v>
      </c>
      <c r="V4313">
        <f>SUMIF(货件明细!K:K,F4313,货件明细!AQ:AQ)</f>
        <v>0</v>
      </c>
      <c r="W4313">
        <f t="shared" si="268"/>
        <v>1</v>
      </c>
      <c r="X4313">
        <f t="shared" si="269"/>
        <v>231</v>
      </c>
      <c r="Y4313">
        <f>SUMIF(货件明细!K:K,F4313,货件明细!I:I)</f>
        <v>0</v>
      </c>
      <c r="Z4313">
        <f t="shared" si="270"/>
        <v>21.8</v>
      </c>
      <c r="AA4313">
        <f>SUMIF(货件明细!K:K,F4313,货件明细!J:J)</f>
        <v>0</v>
      </c>
      <c r="AB4313">
        <f t="shared" si="271"/>
        <v>1</v>
      </c>
    </row>
    <row r="4314" spans="1:28">
      <c r="A4314">
        <v>2025</v>
      </c>
      <c r="B4314">
        <v>7</v>
      </c>
      <c r="C4314">
        <v>29</v>
      </c>
      <c r="D4314" s="4">
        <v>45852</v>
      </c>
      <c r="E4314" t="s">
        <v>28</v>
      </c>
      <c r="F4314" t="s">
        <v>4472</v>
      </c>
      <c r="G4314" t="s">
        <v>30</v>
      </c>
      <c r="H4314" t="s">
        <v>31</v>
      </c>
      <c r="I4314" t="s">
        <v>80</v>
      </c>
      <c r="J4314" t="s">
        <v>33</v>
      </c>
      <c r="K4314" t="s">
        <v>33</v>
      </c>
      <c r="L4314" t="s">
        <v>34</v>
      </c>
      <c r="M4314" t="s">
        <v>2856</v>
      </c>
      <c r="N4314" t="s">
        <v>272</v>
      </c>
      <c r="O4314">
        <v>7.8</v>
      </c>
      <c r="Q4314">
        <v>424</v>
      </c>
      <c r="R4314">
        <v>506.5</v>
      </c>
      <c r="S4314">
        <v>92.12032</v>
      </c>
      <c r="T4314">
        <v>598.62032</v>
      </c>
      <c r="U4314">
        <v>79</v>
      </c>
      <c r="V4314">
        <f>SUMIF(货件明细!K:K,F4314,货件明细!AQ:AQ)</f>
        <v>0</v>
      </c>
      <c r="W4314">
        <f t="shared" si="268"/>
        <v>1</v>
      </c>
      <c r="X4314">
        <f t="shared" si="269"/>
        <v>79</v>
      </c>
      <c r="Y4314">
        <f>SUMIF(货件明细!K:K,F4314,货件明细!I:I)</f>
        <v>0</v>
      </c>
      <c r="Z4314">
        <f t="shared" si="270"/>
        <v>7.8</v>
      </c>
      <c r="AA4314">
        <f>SUMIF(货件明细!K:K,F4314,货件明细!J:J)</f>
        <v>0</v>
      </c>
      <c r="AB4314">
        <f t="shared" si="271"/>
        <v>1</v>
      </c>
    </row>
    <row r="4315" spans="1:28">
      <c r="A4315">
        <v>2025</v>
      </c>
      <c r="B4315">
        <v>7</v>
      </c>
      <c r="C4315">
        <v>29</v>
      </c>
      <c r="D4315" s="4">
        <v>45853</v>
      </c>
      <c r="E4315" t="s">
        <v>28</v>
      </c>
      <c r="F4315" t="s">
        <v>4473</v>
      </c>
      <c r="G4315" t="s">
        <v>206</v>
      </c>
      <c r="H4315" t="s">
        <v>71</v>
      </c>
      <c r="I4315" t="s">
        <v>39</v>
      </c>
      <c r="J4315" t="s">
        <v>1110</v>
      </c>
      <c r="K4315" t="s">
        <v>1110</v>
      </c>
      <c r="L4315" t="s">
        <v>34</v>
      </c>
      <c r="M4315" t="s">
        <v>65</v>
      </c>
      <c r="N4315" t="s">
        <v>2857</v>
      </c>
      <c r="O4315">
        <v>16.7</v>
      </c>
      <c r="Q4315">
        <v>790.5</v>
      </c>
      <c r="R4315">
        <v>790.5</v>
      </c>
      <c r="S4315">
        <v>0</v>
      </c>
      <c r="T4315">
        <v>790.5</v>
      </c>
      <c r="U4315">
        <v>47</v>
      </c>
      <c r="V4315">
        <f>SUMIF(货件明细!K:K,F4315,货件明细!AQ:AQ)</f>
        <v>0</v>
      </c>
      <c r="W4315">
        <f t="shared" si="268"/>
        <v>1</v>
      </c>
      <c r="X4315">
        <f t="shared" si="269"/>
        <v>47</v>
      </c>
      <c r="Y4315">
        <f>SUMIF(货件明细!K:K,F4315,货件明细!I:I)</f>
        <v>0</v>
      </c>
      <c r="Z4315">
        <f t="shared" si="270"/>
        <v>16.7</v>
      </c>
      <c r="AA4315">
        <f>SUMIF(货件明细!K:K,F4315,货件明细!J:J)</f>
        <v>0</v>
      </c>
      <c r="AB4315">
        <f t="shared" si="271"/>
        <v>1</v>
      </c>
    </row>
    <row r="4316" spans="1:28">
      <c r="A4316">
        <v>2025</v>
      </c>
      <c r="B4316">
        <v>7</v>
      </c>
      <c r="C4316">
        <v>29</v>
      </c>
      <c r="D4316" s="4">
        <v>45853</v>
      </c>
      <c r="E4316" t="s">
        <v>28</v>
      </c>
      <c r="F4316" t="s">
        <v>4474</v>
      </c>
      <c r="G4316" t="s">
        <v>1563</v>
      </c>
      <c r="H4316" t="s">
        <v>71</v>
      </c>
      <c r="I4316" t="s">
        <v>39</v>
      </c>
      <c r="J4316" t="s">
        <v>1110</v>
      </c>
      <c r="K4316" t="s">
        <v>1110</v>
      </c>
      <c r="L4316" t="s">
        <v>34</v>
      </c>
      <c r="M4316" t="s">
        <v>65</v>
      </c>
      <c r="N4316" t="s">
        <v>2857</v>
      </c>
      <c r="O4316">
        <v>33.4</v>
      </c>
      <c r="Q4316">
        <v>1581</v>
      </c>
      <c r="R4316">
        <v>1581</v>
      </c>
      <c r="S4316">
        <v>0</v>
      </c>
      <c r="T4316">
        <v>1581</v>
      </c>
      <c r="U4316">
        <v>94</v>
      </c>
      <c r="V4316">
        <f>SUMIF(货件明细!K:K,F4316,货件明细!AQ:AQ)</f>
        <v>0</v>
      </c>
      <c r="W4316">
        <f t="shared" si="268"/>
        <v>1</v>
      </c>
      <c r="X4316">
        <f t="shared" si="269"/>
        <v>94</v>
      </c>
      <c r="Y4316">
        <f>SUMIF(货件明细!K:K,F4316,货件明细!I:I)</f>
        <v>0</v>
      </c>
      <c r="Z4316">
        <f t="shared" si="270"/>
        <v>33.4</v>
      </c>
      <c r="AA4316">
        <f>SUMIF(货件明细!K:K,F4316,货件明细!J:J)</f>
        <v>0</v>
      </c>
      <c r="AB4316">
        <f t="shared" si="271"/>
        <v>1</v>
      </c>
    </row>
    <row r="4317" spans="1:28">
      <c r="A4317">
        <v>2025</v>
      </c>
      <c r="B4317">
        <v>7</v>
      </c>
      <c r="C4317">
        <v>29</v>
      </c>
      <c r="D4317" s="4">
        <v>45853</v>
      </c>
      <c r="E4317" t="s">
        <v>28</v>
      </c>
      <c r="F4317" t="s">
        <v>4475</v>
      </c>
      <c r="G4317" t="s">
        <v>269</v>
      </c>
      <c r="H4317" t="s">
        <v>31</v>
      </c>
      <c r="I4317" t="s">
        <v>39</v>
      </c>
      <c r="J4317" t="s">
        <v>1110</v>
      </c>
      <c r="K4317" t="s">
        <v>1110</v>
      </c>
      <c r="L4317" t="s">
        <v>34</v>
      </c>
      <c r="M4317" t="s">
        <v>65</v>
      </c>
      <c r="N4317" t="s">
        <v>2857</v>
      </c>
      <c r="O4317">
        <v>16.7</v>
      </c>
      <c r="Q4317">
        <v>790.5</v>
      </c>
      <c r="R4317">
        <v>790.5</v>
      </c>
      <c r="S4317">
        <v>0</v>
      </c>
      <c r="T4317">
        <v>790.5</v>
      </c>
      <c r="U4317">
        <v>47</v>
      </c>
      <c r="V4317">
        <f>SUMIF(货件明细!K:K,F4317,货件明细!AQ:AQ)</f>
        <v>0</v>
      </c>
      <c r="W4317">
        <f t="shared" si="268"/>
        <v>1</v>
      </c>
      <c r="X4317">
        <f t="shared" si="269"/>
        <v>47</v>
      </c>
      <c r="Y4317">
        <f>SUMIF(货件明细!K:K,F4317,货件明细!I:I)</f>
        <v>0</v>
      </c>
      <c r="Z4317">
        <f t="shared" si="270"/>
        <v>16.7</v>
      </c>
      <c r="AA4317">
        <f>SUMIF(货件明细!K:K,F4317,货件明细!J:J)</f>
        <v>0</v>
      </c>
      <c r="AB4317">
        <f t="shared" si="271"/>
        <v>1</v>
      </c>
    </row>
    <row r="4318" spans="1:28">
      <c r="A4318">
        <v>2025</v>
      </c>
      <c r="B4318">
        <v>7</v>
      </c>
      <c r="C4318">
        <v>29</v>
      </c>
      <c r="D4318" s="4">
        <v>45853</v>
      </c>
      <c r="E4318" t="s">
        <v>28</v>
      </c>
      <c r="F4318" t="s">
        <v>4476</v>
      </c>
      <c r="G4318" t="s">
        <v>54</v>
      </c>
      <c r="H4318" t="s">
        <v>31</v>
      </c>
      <c r="I4318" t="s">
        <v>39</v>
      </c>
      <c r="J4318" t="s">
        <v>1110</v>
      </c>
      <c r="K4318" t="s">
        <v>1110</v>
      </c>
      <c r="L4318" t="s">
        <v>34</v>
      </c>
      <c r="M4318" t="s">
        <v>65</v>
      </c>
      <c r="N4318" t="s">
        <v>2857</v>
      </c>
      <c r="O4318">
        <v>16.7</v>
      </c>
      <c r="Q4318">
        <v>790.5</v>
      </c>
      <c r="R4318">
        <v>790.5</v>
      </c>
      <c r="S4318">
        <v>0</v>
      </c>
      <c r="T4318">
        <v>790.5</v>
      </c>
      <c r="U4318">
        <v>47</v>
      </c>
      <c r="V4318">
        <f>SUMIF(货件明细!K:K,F4318,货件明细!AQ:AQ)</f>
        <v>0</v>
      </c>
      <c r="W4318">
        <f t="shared" si="268"/>
        <v>1</v>
      </c>
      <c r="X4318">
        <f t="shared" si="269"/>
        <v>47</v>
      </c>
      <c r="Y4318">
        <f>SUMIF(货件明细!K:K,F4318,货件明细!I:I)</f>
        <v>0</v>
      </c>
      <c r="Z4318">
        <f t="shared" si="270"/>
        <v>16.7</v>
      </c>
      <c r="AA4318">
        <f>SUMIF(货件明细!K:K,F4318,货件明细!J:J)</f>
        <v>0</v>
      </c>
      <c r="AB4318">
        <f t="shared" si="271"/>
        <v>1</v>
      </c>
    </row>
    <row r="4319" spans="1:28">
      <c r="A4319">
        <v>2025</v>
      </c>
      <c r="B4319">
        <v>7</v>
      </c>
      <c r="C4319">
        <v>29</v>
      </c>
      <c r="D4319" s="4">
        <v>45853</v>
      </c>
      <c r="E4319" t="s">
        <v>28</v>
      </c>
      <c r="F4319" t="s">
        <v>4477</v>
      </c>
      <c r="G4319" t="s">
        <v>30</v>
      </c>
      <c r="H4319" t="s">
        <v>31</v>
      </c>
      <c r="I4319" t="s">
        <v>41</v>
      </c>
      <c r="J4319" t="s">
        <v>1110</v>
      </c>
      <c r="K4319" t="s">
        <v>1110</v>
      </c>
      <c r="L4319" t="s">
        <v>34</v>
      </c>
      <c r="M4319" t="s">
        <v>65</v>
      </c>
      <c r="N4319" t="s">
        <v>4245</v>
      </c>
      <c r="O4319">
        <v>16.7</v>
      </c>
      <c r="Q4319">
        <v>797.3</v>
      </c>
      <c r="R4319">
        <v>797.3</v>
      </c>
      <c r="S4319">
        <v>100.28288</v>
      </c>
      <c r="T4319">
        <v>897.58288</v>
      </c>
      <c r="U4319">
        <v>86</v>
      </c>
      <c r="V4319">
        <f>SUMIF(货件明细!K:K,F4319,货件明细!AQ:AQ)</f>
        <v>0</v>
      </c>
      <c r="W4319">
        <f t="shared" si="268"/>
        <v>1</v>
      </c>
      <c r="X4319">
        <f t="shared" si="269"/>
        <v>86</v>
      </c>
      <c r="Y4319">
        <f>SUMIF(货件明细!K:K,F4319,货件明细!I:I)</f>
        <v>0</v>
      </c>
      <c r="Z4319">
        <f t="shared" si="270"/>
        <v>16.7</v>
      </c>
      <c r="AA4319">
        <f>SUMIF(货件明细!K:K,F4319,货件明细!J:J)</f>
        <v>0</v>
      </c>
      <c r="AB4319">
        <f t="shared" si="271"/>
        <v>1</v>
      </c>
    </row>
    <row r="4320" spans="1:28">
      <c r="A4320">
        <v>2025</v>
      </c>
      <c r="B4320">
        <v>7</v>
      </c>
      <c r="C4320">
        <v>29</v>
      </c>
      <c r="D4320" s="4">
        <v>45853</v>
      </c>
      <c r="E4320" t="s">
        <v>28</v>
      </c>
      <c r="F4320" t="s">
        <v>4478</v>
      </c>
      <c r="G4320" t="s">
        <v>275</v>
      </c>
      <c r="H4320" t="s">
        <v>31</v>
      </c>
      <c r="I4320" t="s">
        <v>41</v>
      </c>
      <c r="J4320" t="s">
        <v>1110</v>
      </c>
      <c r="K4320" t="s">
        <v>1110</v>
      </c>
      <c r="L4320" t="s">
        <v>34</v>
      </c>
      <c r="M4320" t="s">
        <v>65</v>
      </c>
      <c r="N4320" t="s">
        <v>2857</v>
      </c>
      <c r="O4320">
        <v>26.6</v>
      </c>
      <c r="Q4320">
        <v>1302</v>
      </c>
      <c r="R4320">
        <v>1302</v>
      </c>
      <c r="S4320">
        <v>113.6928</v>
      </c>
      <c r="T4320">
        <v>1415.6928</v>
      </c>
      <c r="U4320">
        <v>78</v>
      </c>
      <c r="V4320">
        <f>SUMIF(货件明细!K:K,F4320,货件明细!AQ:AQ)</f>
        <v>0</v>
      </c>
      <c r="W4320">
        <f t="shared" si="268"/>
        <v>1</v>
      </c>
      <c r="X4320">
        <f t="shared" si="269"/>
        <v>78</v>
      </c>
      <c r="Y4320">
        <f>SUMIF(货件明细!K:K,F4320,货件明细!I:I)</f>
        <v>0</v>
      </c>
      <c r="Z4320">
        <f t="shared" si="270"/>
        <v>26.6</v>
      </c>
      <c r="AA4320">
        <f>SUMIF(货件明细!K:K,F4320,货件明细!J:J)</f>
        <v>0</v>
      </c>
      <c r="AB4320">
        <f t="shared" si="271"/>
        <v>1</v>
      </c>
    </row>
    <row r="4321" spans="1:28">
      <c r="A4321">
        <v>2025</v>
      </c>
      <c r="B4321">
        <v>7</v>
      </c>
      <c r="C4321">
        <v>29</v>
      </c>
      <c r="D4321" s="4">
        <v>45854</v>
      </c>
      <c r="E4321" t="s">
        <v>28</v>
      </c>
      <c r="F4321" t="s">
        <v>4479</v>
      </c>
      <c r="G4321" t="s">
        <v>275</v>
      </c>
      <c r="H4321" t="s">
        <v>31</v>
      </c>
      <c r="I4321" t="s">
        <v>41</v>
      </c>
      <c r="J4321" t="s">
        <v>33</v>
      </c>
      <c r="K4321" t="s">
        <v>33</v>
      </c>
      <c r="L4321" t="s">
        <v>34</v>
      </c>
      <c r="M4321" t="s">
        <v>35</v>
      </c>
      <c r="N4321" t="s">
        <v>36</v>
      </c>
      <c r="O4321">
        <v>22.22</v>
      </c>
      <c r="Q4321">
        <v>1196</v>
      </c>
      <c r="R4321">
        <v>1226</v>
      </c>
      <c r="S4321">
        <v>78.56464</v>
      </c>
      <c r="T4321">
        <v>1304.56464</v>
      </c>
      <c r="U4321">
        <v>49</v>
      </c>
      <c r="V4321">
        <f>SUMIF(货件明细!K:K,F4321,货件明细!AQ:AQ)</f>
        <v>0</v>
      </c>
      <c r="W4321">
        <f t="shared" si="268"/>
        <v>1</v>
      </c>
      <c r="X4321">
        <f t="shared" si="269"/>
        <v>49</v>
      </c>
      <c r="Y4321">
        <f>SUMIF(货件明细!K:K,F4321,货件明细!I:I)</f>
        <v>0</v>
      </c>
      <c r="Z4321">
        <f t="shared" si="270"/>
        <v>22.22</v>
      </c>
      <c r="AA4321">
        <f>SUMIF(货件明细!K:K,F4321,货件明细!J:J)</f>
        <v>0</v>
      </c>
      <c r="AB4321">
        <f t="shared" si="271"/>
        <v>1</v>
      </c>
    </row>
    <row r="4322" spans="1:28">
      <c r="A4322">
        <v>2025</v>
      </c>
      <c r="B4322">
        <v>7</v>
      </c>
      <c r="C4322">
        <v>29</v>
      </c>
      <c r="D4322" s="4">
        <v>45854</v>
      </c>
      <c r="E4322" t="s">
        <v>28</v>
      </c>
      <c r="F4322" t="s">
        <v>4480</v>
      </c>
      <c r="G4322" t="s">
        <v>275</v>
      </c>
      <c r="H4322" t="s">
        <v>31</v>
      </c>
      <c r="I4322" t="s">
        <v>32</v>
      </c>
      <c r="J4322" t="s">
        <v>33</v>
      </c>
      <c r="K4322" t="s">
        <v>33</v>
      </c>
      <c r="L4322" t="s">
        <v>34</v>
      </c>
      <c r="M4322" t="s">
        <v>3882</v>
      </c>
      <c r="N4322" t="s">
        <v>588</v>
      </c>
      <c r="O4322">
        <v>21.5</v>
      </c>
      <c r="Q4322">
        <v>1227.6</v>
      </c>
      <c r="R4322">
        <v>1257.6</v>
      </c>
      <c r="S4322">
        <v>111.65216</v>
      </c>
      <c r="T4322">
        <v>1369.25216</v>
      </c>
      <c r="U4322">
        <v>81</v>
      </c>
      <c r="V4322">
        <f>SUMIF(货件明细!K:K,F4322,货件明细!AQ:AQ)</f>
        <v>0</v>
      </c>
      <c r="W4322">
        <f t="shared" si="268"/>
        <v>1</v>
      </c>
      <c r="X4322">
        <f t="shared" si="269"/>
        <v>81</v>
      </c>
      <c r="Y4322">
        <f>SUMIF(货件明细!K:K,F4322,货件明细!I:I)</f>
        <v>0</v>
      </c>
      <c r="Z4322">
        <f t="shared" si="270"/>
        <v>21.5</v>
      </c>
      <c r="AA4322">
        <f>SUMIF(货件明细!K:K,F4322,货件明细!J:J)</f>
        <v>0</v>
      </c>
      <c r="AB4322">
        <f t="shared" si="271"/>
        <v>1</v>
      </c>
    </row>
    <row r="4323" spans="1:28">
      <c r="A4323">
        <v>2025</v>
      </c>
      <c r="B4323">
        <v>7</v>
      </c>
      <c r="C4323">
        <v>29</v>
      </c>
      <c r="D4323" s="4">
        <v>45854</v>
      </c>
      <c r="E4323" t="s">
        <v>28</v>
      </c>
      <c r="F4323" t="s">
        <v>4481</v>
      </c>
      <c r="G4323" t="s">
        <v>275</v>
      </c>
      <c r="H4323" t="s">
        <v>31</v>
      </c>
      <c r="I4323" t="s">
        <v>129</v>
      </c>
      <c r="J4323" t="s">
        <v>33</v>
      </c>
      <c r="K4323" t="s">
        <v>33</v>
      </c>
      <c r="L4323" t="s">
        <v>34</v>
      </c>
      <c r="M4323" t="s">
        <v>3882</v>
      </c>
      <c r="N4323" t="s">
        <v>588</v>
      </c>
      <c r="O4323">
        <v>26.52</v>
      </c>
      <c r="Q4323">
        <v>1562.4</v>
      </c>
      <c r="R4323">
        <v>1592.4</v>
      </c>
      <c r="S4323">
        <v>328.25152</v>
      </c>
      <c r="T4323">
        <v>1920.65152</v>
      </c>
      <c r="U4323">
        <v>269</v>
      </c>
      <c r="V4323">
        <f>SUMIF(货件明细!K:K,F4323,货件明细!AQ:AQ)</f>
        <v>0</v>
      </c>
      <c r="W4323">
        <f t="shared" si="268"/>
        <v>1</v>
      </c>
      <c r="X4323">
        <f t="shared" si="269"/>
        <v>269</v>
      </c>
      <c r="Y4323">
        <f>SUMIF(货件明细!K:K,F4323,货件明细!I:I)</f>
        <v>0</v>
      </c>
      <c r="Z4323">
        <f t="shared" si="270"/>
        <v>26.52</v>
      </c>
      <c r="AA4323">
        <f>SUMIF(货件明细!K:K,F4323,货件明细!J:J)</f>
        <v>0</v>
      </c>
      <c r="AB4323">
        <f t="shared" si="271"/>
        <v>1</v>
      </c>
    </row>
    <row r="4324" spans="1:28">
      <c r="A4324">
        <v>2025</v>
      </c>
      <c r="B4324">
        <v>7</v>
      </c>
      <c r="C4324">
        <v>29</v>
      </c>
      <c r="D4324" s="4">
        <v>45854</v>
      </c>
      <c r="E4324" t="s">
        <v>28</v>
      </c>
      <c r="F4324" t="s">
        <v>4482</v>
      </c>
      <c r="G4324" t="s">
        <v>275</v>
      </c>
      <c r="H4324" t="s">
        <v>31</v>
      </c>
      <c r="I4324" t="s">
        <v>57</v>
      </c>
      <c r="J4324" t="s">
        <v>33</v>
      </c>
      <c r="K4324" t="s">
        <v>33</v>
      </c>
      <c r="L4324" t="s">
        <v>34</v>
      </c>
      <c r="M4324" t="s">
        <v>3882</v>
      </c>
      <c r="N4324" t="s">
        <v>588</v>
      </c>
      <c r="O4324">
        <v>7.8</v>
      </c>
      <c r="Q4324">
        <v>446.4</v>
      </c>
      <c r="R4324">
        <v>476.4</v>
      </c>
      <c r="S4324">
        <v>113.40128</v>
      </c>
      <c r="T4324">
        <v>589.80128</v>
      </c>
      <c r="U4324">
        <v>97</v>
      </c>
      <c r="V4324">
        <f>SUMIF(货件明细!K:K,F4324,货件明细!AQ:AQ)</f>
        <v>0</v>
      </c>
      <c r="W4324">
        <f t="shared" si="268"/>
        <v>1</v>
      </c>
      <c r="X4324">
        <f t="shared" si="269"/>
        <v>97</v>
      </c>
      <c r="Y4324">
        <f>SUMIF(货件明细!K:K,F4324,货件明细!I:I)</f>
        <v>0</v>
      </c>
      <c r="Z4324">
        <f t="shared" si="270"/>
        <v>7.8</v>
      </c>
      <c r="AA4324">
        <f>SUMIF(货件明细!K:K,F4324,货件明细!J:J)</f>
        <v>0</v>
      </c>
      <c r="AB4324">
        <f t="shared" si="271"/>
        <v>1</v>
      </c>
    </row>
    <row r="4325" spans="1:28">
      <c r="A4325">
        <v>2025</v>
      </c>
      <c r="B4325">
        <v>7</v>
      </c>
      <c r="C4325">
        <v>29</v>
      </c>
      <c r="D4325" s="4">
        <v>45854</v>
      </c>
      <c r="E4325" t="s">
        <v>28</v>
      </c>
      <c r="F4325" t="s">
        <v>4483</v>
      </c>
      <c r="G4325" t="s">
        <v>275</v>
      </c>
      <c r="H4325" t="s">
        <v>31</v>
      </c>
      <c r="I4325" t="s">
        <v>80</v>
      </c>
      <c r="J4325" t="s">
        <v>33</v>
      </c>
      <c r="K4325" t="s">
        <v>33</v>
      </c>
      <c r="L4325" t="s">
        <v>34</v>
      </c>
      <c r="M4325" t="s">
        <v>3882</v>
      </c>
      <c r="N4325" t="s">
        <v>588</v>
      </c>
      <c r="O4325">
        <v>10.8</v>
      </c>
      <c r="Q4325">
        <v>613.8</v>
      </c>
      <c r="R4325">
        <v>643.8</v>
      </c>
      <c r="S4325">
        <v>124.77056</v>
      </c>
      <c r="T4325">
        <v>768.57056</v>
      </c>
      <c r="U4325">
        <v>107</v>
      </c>
      <c r="V4325">
        <f>SUMIF(货件明细!K:K,F4325,货件明细!AQ:AQ)</f>
        <v>0</v>
      </c>
      <c r="W4325">
        <f t="shared" si="268"/>
        <v>1</v>
      </c>
      <c r="X4325">
        <f t="shared" si="269"/>
        <v>107</v>
      </c>
      <c r="Y4325">
        <f>SUMIF(货件明细!K:K,F4325,货件明细!I:I)</f>
        <v>0</v>
      </c>
      <c r="Z4325">
        <f t="shared" si="270"/>
        <v>10.8</v>
      </c>
      <c r="AA4325">
        <f>SUMIF(货件明细!K:K,F4325,货件明细!J:J)</f>
        <v>0</v>
      </c>
      <c r="AB4325">
        <f t="shared" si="271"/>
        <v>1</v>
      </c>
    </row>
    <row r="4326" spans="1:28">
      <c r="A4326">
        <v>2025</v>
      </c>
      <c r="B4326">
        <v>7</v>
      </c>
      <c r="C4326">
        <v>29</v>
      </c>
      <c r="D4326" s="4">
        <v>45854</v>
      </c>
      <c r="E4326" t="s">
        <v>28</v>
      </c>
      <c r="F4326" t="s">
        <v>4484</v>
      </c>
      <c r="G4326" t="s">
        <v>275</v>
      </c>
      <c r="H4326" t="s">
        <v>31</v>
      </c>
      <c r="I4326" t="s">
        <v>39</v>
      </c>
      <c r="J4326" t="s">
        <v>33</v>
      </c>
      <c r="K4326" t="s">
        <v>33</v>
      </c>
      <c r="L4326" t="s">
        <v>34</v>
      </c>
      <c r="M4326" t="s">
        <v>3882</v>
      </c>
      <c r="N4326" t="s">
        <v>588</v>
      </c>
      <c r="O4326">
        <v>15.75</v>
      </c>
      <c r="Q4326">
        <v>892.8</v>
      </c>
      <c r="R4326">
        <v>922.8</v>
      </c>
      <c r="S4326">
        <v>88.62208</v>
      </c>
      <c r="T4326">
        <v>1011.42208</v>
      </c>
      <c r="U4326">
        <v>75</v>
      </c>
      <c r="V4326">
        <f>SUMIF(货件明细!K:K,F4326,货件明细!AQ:AQ)</f>
        <v>0</v>
      </c>
      <c r="W4326">
        <f t="shared" si="268"/>
        <v>1</v>
      </c>
      <c r="X4326">
        <f t="shared" si="269"/>
        <v>75</v>
      </c>
      <c r="Y4326">
        <f>SUMIF(货件明细!K:K,F4326,货件明细!I:I)</f>
        <v>0</v>
      </c>
      <c r="Z4326">
        <f t="shared" si="270"/>
        <v>15.75</v>
      </c>
      <c r="AA4326">
        <f>SUMIF(货件明细!K:K,F4326,货件明细!J:J)</f>
        <v>0</v>
      </c>
      <c r="AB4326">
        <f t="shared" si="271"/>
        <v>1</v>
      </c>
    </row>
    <row r="4327" spans="1:28">
      <c r="A4327">
        <v>2025</v>
      </c>
      <c r="B4327">
        <v>7</v>
      </c>
      <c r="C4327">
        <v>29</v>
      </c>
      <c r="D4327" s="4">
        <v>45855</v>
      </c>
      <c r="E4327" t="s">
        <v>28</v>
      </c>
      <c r="F4327" t="s">
        <v>4485</v>
      </c>
      <c r="G4327" t="s">
        <v>275</v>
      </c>
      <c r="H4327" t="s">
        <v>31</v>
      </c>
      <c r="I4327" t="s">
        <v>39</v>
      </c>
      <c r="J4327" t="s">
        <v>1110</v>
      </c>
      <c r="K4327" t="s">
        <v>1110</v>
      </c>
      <c r="L4327" t="s">
        <v>34</v>
      </c>
      <c r="M4327" t="s">
        <v>65</v>
      </c>
      <c r="N4327" t="s">
        <v>2857</v>
      </c>
      <c r="O4327">
        <v>11.7</v>
      </c>
      <c r="Q4327">
        <v>498</v>
      </c>
      <c r="R4327">
        <v>498</v>
      </c>
      <c r="S4327">
        <v>71.13088</v>
      </c>
      <c r="T4327">
        <v>569.13088</v>
      </c>
      <c r="U4327">
        <v>48</v>
      </c>
      <c r="V4327">
        <f>SUMIF(货件明细!K:K,F4327,货件明细!AQ:AQ)</f>
        <v>0</v>
      </c>
      <c r="W4327">
        <f t="shared" si="268"/>
        <v>1</v>
      </c>
      <c r="X4327">
        <f t="shared" si="269"/>
        <v>48</v>
      </c>
      <c r="Y4327">
        <f>SUMIF(货件明细!K:K,F4327,货件明细!I:I)</f>
        <v>0</v>
      </c>
      <c r="Z4327">
        <f t="shared" si="270"/>
        <v>11.7</v>
      </c>
      <c r="AA4327">
        <f>SUMIF(货件明细!K:K,F4327,货件明细!J:J)</f>
        <v>0</v>
      </c>
      <c r="AB4327">
        <f t="shared" si="271"/>
        <v>1</v>
      </c>
    </row>
    <row r="4328" spans="1:28">
      <c r="A4328">
        <v>2025</v>
      </c>
      <c r="B4328">
        <v>7</v>
      </c>
      <c r="C4328">
        <v>29</v>
      </c>
      <c r="D4328" s="4">
        <v>45855</v>
      </c>
      <c r="E4328" t="s">
        <v>28</v>
      </c>
      <c r="F4328" t="s">
        <v>4486</v>
      </c>
      <c r="G4328" t="s">
        <v>275</v>
      </c>
      <c r="H4328" t="s">
        <v>31</v>
      </c>
      <c r="I4328" t="s">
        <v>96</v>
      </c>
      <c r="J4328" t="s">
        <v>1110</v>
      </c>
      <c r="K4328" t="s">
        <v>1110</v>
      </c>
      <c r="L4328" t="s">
        <v>34</v>
      </c>
      <c r="M4328" t="s">
        <v>65</v>
      </c>
      <c r="N4328" t="s">
        <v>2857</v>
      </c>
      <c r="O4328">
        <v>13.7</v>
      </c>
      <c r="Q4328">
        <v>581</v>
      </c>
      <c r="R4328">
        <v>581</v>
      </c>
      <c r="S4328">
        <v>90.51696</v>
      </c>
      <c r="T4328">
        <v>671.51696</v>
      </c>
      <c r="U4328">
        <v>77</v>
      </c>
      <c r="V4328">
        <f>SUMIF(货件明细!K:K,F4328,货件明细!AQ:AQ)</f>
        <v>0</v>
      </c>
      <c r="W4328">
        <f t="shared" si="268"/>
        <v>1</v>
      </c>
      <c r="X4328">
        <f t="shared" si="269"/>
        <v>77</v>
      </c>
      <c r="Y4328">
        <f>SUMIF(货件明细!K:K,F4328,货件明细!I:I)</f>
        <v>0</v>
      </c>
      <c r="Z4328">
        <f t="shared" si="270"/>
        <v>13.7</v>
      </c>
      <c r="AA4328">
        <f>SUMIF(货件明细!K:K,F4328,货件明细!J:J)</f>
        <v>0</v>
      </c>
      <c r="AB4328">
        <f t="shared" si="271"/>
        <v>1</v>
      </c>
    </row>
    <row r="4329" spans="1:28">
      <c r="A4329">
        <v>2025</v>
      </c>
      <c r="B4329">
        <v>7</v>
      </c>
      <c r="C4329">
        <v>29</v>
      </c>
      <c r="D4329" s="4">
        <v>45855</v>
      </c>
      <c r="E4329" t="s">
        <v>28</v>
      </c>
      <c r="F4329" t="s">
        <v>4487</v>
      </c>
      <c r="G4329" t="s">
        <v>275</v>
      </c>
      <c r="H4329" t="s">
        <v>31</v>
      </c>
      <c r="I4329" t="s">
        <v>32</v>
      </c>
      <c r="J4329" t="s">
        <v>1110</v>
      </c>
      <c r="K4329" t="s">
        <v>1110</v>
      </c>
      <c r="L4329" t="s">
        <v>34</v>
      </c>
      <c r="M4329" t="s">
        <v>65</v>
      </c>
      <c r="N4329" t="s">
        <v>2857</v>
      </c>
      <c r="O4329">
        <v>20.7</v>
      </c>
      <c r="Q4329">
        <v>830</v>
      </c>
      <c r="R4329">
        <v>830</v>
      </c>
      <c r="S4329">
        <v>140.51264</v>
      </c>
      <c r="T4329">
        <v>970.51264</v>
      </c>
      <c r="U4329">
        <v>116</v>
      </c>
      <c r="V4329">
        <f>SUMIF(货件明细!K:K,F4329,货件明细!AQ:AQ)</f>
        <v>0</v>
      </c>
      <c r="W4329">
        <f t="shared" si="268"/>
        <v>1</v>
      </c>
      <c r="X4329">
        <f t="shared" si="269"/>
        <v>116</v>
      </c>
      <c r="Y4329">
        <f>SUMIF(货件明细!K:K,F4329,货件明细!I:I)</f>
        <v>0</v>
      </c>
      <c r="Z4329">
        <f t="shared" si="270"/>
        <v>20.7</v>
      </c>
      <c r="AA4329">
        <f>SUMIF(货件明细!K:K,F4329,货件明细!J:J)</f>
        <v>0</v>
      </c>
      <c r="AB4329">
        <f t="shared" si="271"/>
        <v>1</v>
      </c>
    </row>
    <row r="4330" spans="1:28">
      <c r="A4330">
        <v>2025</v>
      </c>
      <c r="B4330">
        <v>7</v>
      </c>
      <c r="C4330">
        <v>29</v>
      </c>
      <c r="D4330" s="4">
        <v>45855</v>
      </c>
      <c r="E4330" t="s">
        <v>28</v>
      </c>
      <c r="F4330" t="s">
        <v>4488</v>
      </c>
      <c r="G4330" t="s">
        <v>275</v>
      </c>
      <c r="H4330" t="s">
        <v>31</v>
      </c>
      <c r="I4330" t="s">
        <v>80</v>
      </c>
      <c r="J4330" t="s">
        <v>1110</v>
      </c>
      <c r="K4330" t="s">
        <v>1110</v>
      </c>
      <c r="L4330" t="s">
        <v>34</v>
      </c>
      <c r="M4330" t="s">
        <v>65</v>
      </c>
      <c r="N4330" t="s">
        <v>2857</v>
      </c>
      <c r="O4330">
        <v>14.7</v>
      </c>
      <c r="Q4330">
        <v>622.5</v>
      </c>
      <c r="R4330">
        <v>622.5</v>
      </c>
      <c r="S4330">
        <v>169.0816</v>
      </c>
      <c r="T4330">
        <v>791.5816</v>
      </c>
      <c r="U4330">
        <v>145</v>
      </c>
      <c r="V4330">
        <f>SUMIF(货件明细!K:K,F4330,货件明细!AQ:AQ)</f>
        <v>0</v>
      </c>
      <c r="W4330">
        <f t="shared" si="268"/>
        <v>1</v>
      </c>
      <c r="X4330">
        <f t="shared" si="269"/>
        <v>145</v>
      </c>
      <c r="Y4330">
        <f>SUMIF(货件明细!K:K,F4330,货件明细!I:I)</f>
        <v>0</v>
      </c>
      <c r="Z4330">
        <f t="shared" si="270"/>
        <v>14.7</v>
      </c>
      <c r="AA4330">
        <f>SUMIF(货件明细!K:K,F4330,货件明细!J:J)</f>
        <v>0</v>
      </c>
      <c r="AB4330">
        <f t="shared" si="271"/>
        <v>1</v>
      </c>
    </row>
    <row r="4331" spans="1:28">
      <c r="A4331">
        <v>2025</v>
      </c>
      <c r="B4331">
        <v>7</v>
      </c>
      <c r="C4331">
        <v>29</v>
      </c>
      <c r="D4331" s="4">
        <v>45855</v>
      </c>
      <c r="E4331" t="s">
        <v>28</v>
      </c>
      <c r="F4331" t="s">
        <v>4489</v>
      </c>
      <c r="G4331" t="s">
        <v>275</v>
      </c>
      <c r="H4331" t="s">
        <v>31</v>
      </c>
      <c r="I4331" t="s">
        <v>145</v>
      </c>
      <c r="J4331" t="s">
        <v>1110</v>
      </c>
      <c r="K4331" t="s">
        <v>1110</v>
      </c>
      <c r="L4331" t="s">
        <v>34</v>
      </c>
      <c r="M4331" t="s">
        <v>65</v>
      </c>
      <c r="N4331" t="s">
        <v>2857</v>
      </c>
      <c r="O4331">
        <v>18.75</v>
      </c>
      <c r="Q4331">
        <v>788.5</v>
      </c>
      <c r="R4331">
        <v>788.5</v>
      </c>
      <c r="S4331">
        <v>184.24064</v>
      </c>
      <c r="T4331">
        <v>972.74064</v>
      </c>
      <c r="U4331">
        <v>158</v>
      </c>
      <c r="V4331">
        <f>SUMIF(货件明细!K:K,F4331,货件明细!AQ:AQ)</f>
        <v>0</v>
      </c>
      <c r="W4331">
        <f t="shared" si="268"/>
        <v>1</v>
      </c>
      <c r="X4331">
        <f t="shared" si="269"/>
        <v>158</v>
      </c>
      <c r="Y4331">
        <f>SUMIF(货件明细!K:K,F4331,货件明细!I:I)</f>
        <v>0</v>
      </c>
      <c r="Z4331">
        <f t="shared" si="270"/>
        <v>18.75</v>
      </c>
      <c r="AA4331">
        <f>SUMIF(货件明细!K:K,F4331,货件明细!J:J)</f>
        <v>0</v>
      </c>
      <c r="AB4331">
        <f t="shared" si="271"/>
        <v>1</v>
      </c>
    </row>
    <row r="4332" spans="1:28">
      <c r="A4332">
        <v>2025</v>
      </c>
      <c r="B4332">
        <v>7</v>
      </c>
      <c r="C4332">
        <v>29</v>
      </c>
      <c r="D4332" s="4">
        <v>45855</v>
      </c>
      <c r="E4332" t="s">
        <v>28</v>
      </c>
      <c r="F4332" t="s">
        <v>4490</v>
      </c>
      <c r="G4332" t="s">
        <v>275</v>
      </c>
      <c r="H4332" t="s">
        <v>31</v>
      </c>
      <c r="I4332" t="s">
        <v>96</v>
      </c>
      <c r="J4332" t="s">
        <v>1110</v>
      </c>
      <c r="K4332" t="s">
        <v>1110</v>
      </c>
      <c r="L4332" t="s">
        <v>34</v>
      </c>
      <c r="M4332" t="s">
        <v>65</v>
      </c>
      <c r="N4332" t="s">
        <v>2857</v>
      </c>
      <c r="O4332">
        <v>21.7</v>
      </c>
      <c r="Q4332">
        <v>913</v>
      </c>
      <c r="R4332">
        <v>913</v>
      </c>
      <c r="S4332">
        <v>212.22656</v>
      </c>
      <c r="T4332">
        <v>1125.22656</v>
      </c>
      <c r="U4332">
        <v>182</v>
      </c>
      <c r="V4332">
        <f>SUMIF(货件明细!K:K,F4332,货件明细!AQ:AQ)</f>
        <v>0</v>
      </c>
      <c r="W4332">
        <f t="shared" si="268"/>
        <v>1</v>
      </c>
      <c r="X4332">
        <f t="shared" si="269"/>
        <v>182</v>
      </c>
      <c r="Y4332">
        <f>SUMIF(货件明细!K:K,F4332,货件明细!I:I)</f>
        <v>0</v>
      </c>
      <c r="Z4332">
        <f t="shared" si="270"/>
        <v>21.7</v>
      </c>
      <c r="AA4332">
        <f>SUMIF(货件明细!K:K,F4332,货件明细!J:J)</f>
        <v>0</v>
      </c>
      <c r="AB4332">
        <f t="shared" si="271"/>
        <v>1</v>
      </c>
    </row>
    <row r="4333" spans="1:28">
      <c r="A4333">
        <v>2025</v>
      </c>
      <c r="B4333">
        <v>7</v>
      </c>
      <c r="C4333">
        <v>29</v>
      </c>
      <c r="D4333" s="4">
        <v>45855</v>
      </c>
      <c r="E4333" t="s">
        <v>28</v>
      </c>
      <c r="F4333" t="s">
        <v>4491</v>
      </c>
      <c r="G4333" t="s">
        <v>2298</v>
      </c>
      <c r="H4333" t="s">
        <v>31</v>
      </c>
      <c r="I4333" t="s">
        <v>41</v>
      </c>
      <c r="J4333" t="s">
        <v>1110</v>
      </c>
      <c r="K4333" t="s">
        <v>1110</v>
      </c>
      <c r="L4333" t="s">
        <v>34</v>
      </c>
      <c r="M4333" t="s">
        <v>65</v>
      </c>
      <c r="N4333" t="s">
        <v>4245</v>
      </c>
      <c r="O4333">
        <v>21.65</v>
      </c>
      <c r="Q4333">
        <v>1031.8</v>
      </c>
      <c r="R4333">
        <v>1031.8</v>
      </c>
      <c r="S4333">
        <v>158.58688</v>
      </c>
      <c r="T4333">
        <v>1190.38688</v>
      </c>
      <c r="U4333">
        <v>74</v>
      </c>
      <c r="V4333">
        <f>SUMIF(货件明细!K:K,F4333,货件明细!AQ:AQ)</f>
        <v>0</v>
      </c>
      <c r="W4333">
        <f t="shared" si="268"/>
        <v>1</v>
      </c>
      <c r="X4333">
        <f t="shared" si="269"/>
        <v>74</v>
      </c>
      <c r="Y4333">
        <f>SUMIF(货件明细!K:K,F4333,货件明细!I:I)</f>
        <v>0</v>
      </c>
      <c r="Z4333">
        <f t="shared" si="270"/>
        <v>21.65</v>
      </c>
      <c r="AA4333">
        <f>SUMIF(货件明细!K:K,F4333,货件明细!J:J)</f>
        <v>0</v>
      </c>
      <c r="AB4333">
        <f t="shared" si="271"/>
        <v>1</v>
      </c>
    </row>
    <row r="4334" spans="1:28">
      <c r="A4334">
        <v>2025</v>
      </c>
      <c r="B4334">
        <v>7</v>
      </c>
      <c r="C4334">
        <v>29</v>
      </c>
      <c r="D4334" s="4">
        <v>45856</v>
      </c>
      <c r="E4334" t="s">
        <v>28</v>
      </c>
      <c r="F4334" t="s">
        <v>4492</v>
      </c>
      <c r="G4334" t="s">
        <v>30</v>
      </c>
      <c r="H4334" t="s">
        <v>31</v>
      </c>
      <c r="I4334" t="s">
        <v>32</v>
      </c>
      <c r="J4334" t="s">
        <v>33</v>
      </c>
      <c r="K4334" t="s">
        <v>33</v>
      </c>
      <c r="L4334" t="s">
        <v>34</v>
      </c>
      <c r="M4334" t="s">
        <v>3882</v>
      </c>
      <c r="N4334" t="s">
        <v>36</v>
      </c>
      <c r="O4334">
        <v>21.7</v>
      </c>
      <c r="Q4334">
        <v>1089</v>
      </c>
      <c r="R4334">
        <v>1239</v>
      </c>
      <c r="S4334">
        <v>100.42864</v>
      </c>
      <c r="T4334">
        <v>1339.42864</v>
      </c>
      <c r="U4334">
        <v>72</v>
      </c>
      <c r="V4334">
        <f>SUMIF(货件明细!K:K,F4334,货件明细!AQ:AQ)</f>
        <v>0</v>
      </c>
      <c r="W4334">
        <f t="shared" si="268"/>
        <v>1</v>
      </c>
      <c r="X4334">
        <f t="shared" si="269"/>
        <v>72</v>
      </c>
      <c r="Y4334">
        <f>SUMIF(货件明细!K:K,F4334,货件明细!I:I)</f>
        <v>0</v>
      </c>
      <c r="Z4334">
        <f t="shared" si="270"/>
        <v>21.7</v>
      </c>
      <c r="AA4334">
        <f>SUMIF(货件明细!K:K,F4334,货件明细!J:J)</f>
        <v>0</v>
      </c>
      <c r="AB4334">
        <f t="shared" si="271"/>
        <v>1</v>
      </c>
    </row>
    <row r="4335" spans="1:28">
      <c r="A4335">
        <v>2025</v>
      </c>
      <c r="B4335">
        <v>7</v>
      </c>
      <c r="C4335">
        <v>29</v>
      </c>
      <c r="D4335" s="4">
        <v>45856</v>
      </c>
      <c r="E4335" t="s">
        <v>28</v>
      </c>
      <c r="F4335" t="s">
        <v>4493</v>
      </c>
      <c r="G4335" t="s">
        <v>591</v>
      </c>
      <c r="H4335" t="s">
        <v>31</v>
      </c>
      <c r="I4335" t="s">
        <v>41</v>
      </c>
      <c r="J4335" t="s">
        <v>33</v>
      </c>
      <c r="K4335" t="s">
        <v>33</v>
      </c>
      <c r="L4335" t="s">
        <v>34</v>
      </c>
      <c r="M4335" t="s">
        <v>3882</v>
      </c>
      <c r="N4335" t="s">
        <v>272</v>
      </c>
      <c r="O4335">
        <v>27.5</v>
      </c>
      <c r="Q4335">
        <v>1330</v>
      </c>
      <c r="R4335">
        <v>1480</v>
      </c>
      <c r="S4335">
        <v>158.73264</v>
      </c>
      <c r="T4335">
        <v>1638.73264</v>
      </c>
      <c r="U4335">
        <v>120</v>
      </c>
      <c r="V4335">
        <f>SUMIF(货件明细!K:K,F4335,货件明细!AQ:AQ)</f>
        <v>0</v>
      </c>
      <c r="W4335">
        <f t="shared" si="268"/>
        <v>1</v>
      </c>
      <c r="X4335">
        <f t="shared" si="269"/>
        <v>120</v>
      </c>
      <c r="Y4335">
        <f>SUMIF(货件明细!K:K,F4335,货件明细!I:I)</f>
        <v>0</v>
      </c>
      <c r="Z4335">
        <f t="shared" si="270"/>
        <v>27.5</v>
      </c>
      <c r="AA4335">
        <f>SUMIF(货件明细!K:K,F4335,货件明细!J:J)</f>
        <v>0</v>
      </c>
      <c r="AB4335">
        <f t="shared" si="271"/>
        <v>1</v>
      </c>
    </row>
    <row r="4336" spans="1:28">
      <c r="A4336">
        <v>2025</v>
      </c>
      <c r="B4336">
        <v>7</v>
      </c>
      <c r="C4336">
        <v>29</v>
      </c>
      <c r="D4336" s="4">
        <v>45856</v>
      </c>
      <c r="E4336" t="s">
        <v>28</v>
      </c>
      <c r="F4336" t="s">
        <v>4494</v>
      </c>
      <c r="G4336" t="s">
        <v>4186</v>
      </c>
      <c r="H4336" t="s">
        <v>31</v>
      </c>
      <c r="I4336" t="s">
        <v>96</v>
      </c>
      <c r="J4336" t="s">
        <v>1110</v>
      </c>
      <c r="K4336" t="s">
        <v>1110</v>
      </c>
      <c r="L4336" t="s">
        <v>34</v>
      </c>
      <c r="M4336" t="s">
        <v>65</v>
      </c>
      <c r="N4336" t="s">
        <v>2857</v>
      </c>
      <c r="O4336">
        <v>12.85</v>
      </c>
      <c r="Q4336">
        <v>578.5</v>
      </c>
      <c r="R4336">
        <v>578.5</v>
      </c>
      <c r="S4336">
        <v>98.24224</v>
      </c>
      <c r="T4336">
        <v>676.74224</v>
      </c>
      <c r="U4336">
        <v>83</v>
      </c>
      <c r="V4336">
        <f>SUMIF(货件明细!K:K,F4336,货件明细!AQ:AQ)</f>
        <v>0</v>
      </c>
      <c r="W4336">
        <f t="shared" si="268"/>
        <v>1</v>
      </c>
      <c r="X4336">
        <f t="shared" si="269"/>
        <v>83</v>
      </c>
      <c r="Y4336">
        <f>SUMIF(货件明细!K:K,F4336,货件明细!I:I)</f>
        <v>0</v>
      </c>
      <c r="Z4336">
        <f t="shared" si="270"/>
        <v>12.85</v>
      </c>
      <c r="AA4336">
        <f>SUMIF(货件明细!K:K,F4336,货件明细!J:J)</f>
        <v>0</v>
      </c>
      <c r="AB4336">
        <f t="shared" si="271"/>
        <v>1</v>
      </c>
    </row>
    <row r="4337" spans="1:28">
      <c r="A4337">
        <v>2025</v>
      </c>
      <c r="B4337">
        <v>7</v>
      </c>
      <c r="C4337">
        <v>29</v>
      </c>
      <c r="D4337" s="4">
        <v>45856</v>
      </c>
      <c r="E4337" t="s">
        <v>28</v>
      </c>
      <c r="F4337" t="s">
        <v>4495</v>
      </c>
      <c r="G4337" t="s">
        <v>275</v>
      </c>
      <c r="H4337" t="s">
        <v>31</v>
      </c>
      <c r="I4337" t="s">
        <v>111</v>
      </c>
      <c r="J4337" t="s">
        <v>1110</v>
      </c>
      <c r="K4337" t="s">
        <v>1110</v>
      </c>
      <c r="L4337" t="s">
        <v>34</v>
      </c>
      <c r="M4337" t="s">
        <v>65</v>
      </c>
      <c r="N4337" t="s">
        <v>2857</v>
      </c>
      <c r="O4337">
        <v>13.85</v>
      </c>
      <c r="Q4337">
        <v>623</v>
      </c>
      <c r="R4337">
        <v>623</v>
      </c>
      <c r="S4337">
        <v>121.27232</v>
      </c>
      <c r="T4337">
        <v>744.27232</v>
      </c>
      <c r="U4337">
        <v>104</v>
      </c>
      <c r="V4337">
        <f>SUMIF(货件明细!K:K,F4337,货件明细!AQ:AQ)</f>
        <v>0</v>
      </c>
      <c r="W4337">
        <f t="shared" si="268"/>
        <v>1</v>
      </c>
      <c r="X4337">
        <f t="shared" si="269"/>
        <v>104</v>
      </c>
      <c r="Y4337">
        <f>SUMIF(货件明细!K:K,F4337,货件明细!I:I)</f>
        <v>0</v>
      </c>
      <c r="Z4337">
        <f t="shared" si="270"/>
        <v>13.85</v>
      </c>
      <c r="AA4337">
        <f>SUMIF(货件明细!K:K,F4337,货件明细!J:J)</f>
        <v>0</v>
      </c>
      <c r="AB4337">
        <f t="shared" si="271"/>
        <v>1</v>
      </c>
    </row>
    <row r="4338" spans="1:28">
      <c r="A4338">
        <v>2025</v>
      </c>
      <c r="B4338">
        <v>7</v>
      </c>
      <c r="C4338">
        <v>29</v>
      </c>
      <c r="D4338" s="4">
        <v>45856</v>
      </c>
      <c r="E4338" t="s">
        <v>28</v>
      </c>
      <c r="F4338" t="s">
        <v>4496</v>
      </c>
      <c r="G4338" t="s">
        <v>275</v>
      </c>
      <c r="H4338" t="s">
        <v>31</v>
      </c>
      <c r="I4338" t="s">
        <v>80</v>
      </c>
      <c r="J4338" t="s">
        <v>1110</v>
      </c>
      <c r="K4338" t="s">
        <v>1110</v>
      </c>
      <c r="L4338" t="s">
        <v>34</v>
      </c>
      <c r="M4338" t="s">
        <v>65</v>
      </c>
      <c r="N4338" t="s">
        <v>2857</v>
      </c>
      <c r="O4338">
        <v>12.75</v>
      </c>
      <c r="Q4338">
        <v>578.5</v>
      </c>
      <c r="R4338">
        <v>578.5</v>
      </c>
      <c r="S4338">
        <v>139.9296</v>
      </c>
      <c r="T4338">
        <v>718.4296</v>
      </c>
      <c r="U4338">
        <v>122</v>
      </c>
      <c r="V4338">
        <f>SUMIF(货件明细!K:K,F4338,货件明细!AQ:AQ)</f>
        <v>0</v>
      </c>
      <c r="W4338">
        <f t="shared" si="268"/>
        <v>1</v>
      </c>
      <c r="X4338">
        <f t="shared" si="269"/>
        <v>122</v>
      </c>
      <c r="Y4338">
        <f>SUMIF(货件明细!K:K,F4338,货件明细!I:I)</f>
        <v>0</v>
      </c>
      <c r="Z4338">
        <f t="shared" si="270"/>
        <v>12.75</v>
      </c>
      <c r="AA4338">
        <f>SUMIF(货件明细!K:K,F4338,货件明细!J:J)</f>
        <v>0</v>
      </c>
      <c r="AB4338">
        <f t="shared" si="271"/>
        <v>1</v>
      </c>
    </row>
    <row r="4339" spans="1:28">
      <c r="A4339">
        <v>2025</v>
      </c>
      <c r="B4339">
        <v>7</v>
      </c>
      <c r="C4339">
        <v>29</v>
      </c>
      <c r="D4339" s="4">
        <v>45856</v>
      </c>
      <c r="E4339" t="s">
        <v>28</v>
      </c>
      <c r="F4339" t="s">
        <v>4497</v>
      </c>
      <c r="G4339" t="s">
        <v>275</v>
      </c>
      <c r="H4339" t="s">
        <v>31</v>
      </c>
      <c r="I4339" t="s">
        <v>41</v>
      </c>
      <c r="J4339" t="s">
        <v>1110</v>
      </c>
      <c r="K4339" t="s">
        <v>1110</v>
      </c>
      <c r="L4339" t="s">
        <v>34</v>
      </c>
      <c r="M4339" t="s">
        <v>65</v>
      </c>
      <c r="N4339" t="s">
        <v>2857</v>
      </c>
      <c r="O4339">
        <v>11.85</v>
      </c>
      <c r="Q4339">
        <v>534</v>
      </c>
      <c r="R4339">
        <v>534</v>
      </c>
      <c r="S4339">
        <v>111.94368</v>
      </c>
      <c r="T4339">
        <v>645.94368</v>
      </c>
      <c r="U4339">
        <v>96</v>
      </c>
      <c r="V4339">
        <f>SUMIF(货件明细!K:K,F4339,货件明细!AQ:AQ)</f>
        <v>0</v>
      </c>
      <c r="W4339">
        <f t="shared" si="268"/>
        <v>1</v>
      </c>
      <c r="X4339">
        <f t="shared" si="269"/>
        <v>96</v>
      </c>
      <c r="Y4339">
        <f>SUMIF(货件明细!K:K,F4339,货件明细!I:I)</f>
        <v>0</v>
      </c>
      <c r="Z4339">
        <f t="shared" si="270"/>
        <v>11.85</v>
      </c>
      <c r="AA4339">
        <f>SUMIF(货件明细!K:K,F4339,货件明细!J:J)</f>
        <v>0</v>
      </c>
      <c r="AB4339">
        <f t="shared" si="271"/>
        <v>1</v>
      </c>
    </row>
    <row r="4340" spans="1:28">
      <c r="A4340">
        <v>2025</v>
      </c>
      <c r="B4340">
        <v>7</v>
      </c>
      <c r="C4340">
        <v>29</v>
      </c>
      <c r="D4340" s="4">
        <v>45856</v>
      </c>
      <c r="E4340" t="s">
        <v>28</v>
      </c>
      <c r="F4340" t="s">
        <v>4498</v>
      </c>
      <c r="G4340" t="s">
        <v>64</v>
      </c>
      <c r="H4340" t="s">
        <v>44</v>
      </c>
      <c r="I4340" t="s">
        <v>32</v>
      </c>
      <c r="J4340" t="s">
        <v>100</v>
      </c>
      <c r="K4340" t="s">
        <v>58</v>
      </c>
      <c r="L4340" t="s">
        <v>46</v>
      </c>
      <c r="M4340" t="s">
        <v>3906</v>
      </c>
      <c r="N4340" t="s">
        <v>3909</v>
      </c>
      <c r="O4340">
        <v>264.1</v>
      </c>
      <c r="Q4340">
        <v>1036.386</v>
      </c>
      <c r="R4340">
        <v>1036.386</v>
      </c>
      <c r="S4340">
        <v>0</v>
      </c>
      <c r="T4340">
        <v>1036.386</v>
      </c>
      <c r="U4340">
        <v>555</v>
      </c>
      <c r="V4340">
        <f>SUMIF(货件明细!K:K,F4340,货件明细!AQ:AQ)</f>
        <v>0</v>
      </c>
      <c r="W4340">
        <f t="shared" si="268"/>
        <v>1</v>
      </c>
      <c r="X4340">
        <f t="shared" si="269"/>
        <v>555</v>
      </c>
      <c r="Y4340">
        <f>SUMIF(货件明细!K:K,F4340,货件明细!I:I)</f>
        <v>0</v>
      </c>
      <c r="Z4340">
        <f t="shared" si="270"/>
        <v>264.1</v>
      </c>
      <c r="AA4340">
        <f>SUMIF(货件明细!K:K,F4340,货件明细!J:J)</f>
        <v>0</v>
      </c>
      <c r="AB4340">
        <f t="shared" si="271"/>
        <v>1</v>
      </c>
    </row>
    <row r="4341" spans="1:28">
      <c r="A4341">
        <v>2025</v>
      </c>
      <c r="B4341">
        <v>7</v>
      </c>
      <c r="C4341">
        <v>29</v>
      </c>
      <c r="D4341" s="4">
        <v>45856</v>
      </c>
      <c r="E4341" t="s">
        <v>28</v>
      </c>
      <c r="F4341" t="s">
        <v>4499</v>
      </c>
      <c r="G4341" t="s">
        <v>374</v>
      </c>
      <c r="H4341" t="s">
        <v>71</v>
      </c>
      <c r="I4341" t="s">
        <v>32</v>
      </c>
      <c r="J4341" t="s">
        <v>100</v>
      </c>
      <c r="K4341" t="s">
        <v>58</v>
      </c>
      <c r="L4341" t="s">
        <v>46</v>
      </c>
      <c r="M4341" t="s">
        <v>264</v>
      </c>
      <c r="N4341" t="s">
        <v>4046</v>
      </c>
      <c r="O4341">
        <v>163.5</v>
      </c>
      <c r="Q4341">
        <v>668.903225806452</v>
      </c>
      <c r="R4341">
        <v>668.903225806452</v>
      </c>
      <c r="S4341">
        <v>0</v>
      </c>
      <c r="T4341">
        <v>668.903225806452</v>
      </c>
      <c r="U4341">
        <v>345</v>
      </c>
      <c r="V4341">
        <f>SUMIF(货件明细!K:K,F4341,货件明细!AQ:AQ)</f>
        <v>0</v>
      </c>
      <c r="W4341">
        <f t="shared" si="268"/>
        <v>1</v>
      </c>
      <c r="X4341">
        <f t="shared" si="269"/>
        <v>345</v>
      </c>
      <c r="Y4341">
        <f>SUMIF(货件明细!K:K,F4341,货件明细!I:I)</f>
        <v>0</v>
      </c>
      <c r="Z4341">
        <f t="shared" si="270"/>
        <v>163.5</v>
      </c>
      <c r="AA4341">
        <f>SUMIF(货件明细!K:K,F4341,货件明细!J:J)</f>
        <v>0</v>
      </c>
      <c r="AB4341">
        <f t="shared" si="271"/>
        <v>1</v>
      </c>
    </row>
    <row r="4342" spans="1:28">
      <c r="A4342">
        <v>2025</v>
      </c>
      <c r="B4342">
        <v>7</v>
      </c>
      <c r="C4342">
        <v>29</v>
      </c>
      <c r="D4342" s="4">
        <v>45856</v>
      </c>
      <c r="E4342" t="s">
        <v>28</v>
      </c>
      <c r="F4342" t="s">
        <v>4500</v>
      </c>
      <c r="G4342" t="s">
        <v>50</v>
      </c>
      <c r="H4342" t="s">
        <v>31</v>
      </c>
      <c r="I4342" t="s">
        <v>32</v>
      </c>
      <c r="J4342" t="s">
        <v>100</v>
      </c>
      <c r="K4342" t="s">
        <v>100</v>
      </c>
      <c r="L4342" t="s">
        <v>46</v>
      </c>
      <c r="M4342" t="s">
        <v>47</v>
      </c>
      <c r="N4342" t="s">
        <v>101</v>
      </c>
      <c r="O4342">
        <v>62.9</v>
      </c>
      <c r="Q4342">
        <v>435.42</v>
      </c>
      <c r="R4342">
        <v>435.42</v>
      </c>
      <c r="S4342">
        <v>0</v>
      </c>
      <c r="T4342">
        <v>435.42</v>
      </c>
      <c r="U4342">
        <v>135</v>
      </c>
      <c r="V4342">
        <f>SUMIF(货件明细!K:K,F4342,货件明细!AQ:AQ)</f>
        <v>0</v>
      </c>
      <c r="W4342">
        <f t="shared" si="268"/>
        <v>1</v>
      </c>
      <c r="X4342">
        <f t="shared" si="269"/>
        <v>135</v>
      </c>
      <c r="Y4342">
        <f>SUMIF(货件明细!K:K,F4342,货件明细!I:I)</f>
        <v>0</v>
      </c>
      <c r="Z4342">
        <f t="shared" si="270"/>
        <v>62.9</v>
      </c>
      <c r="AA4342">
        <f>SUMIF(货件明细!K:K,F4342,货件明细!J:J)</f>
        <v>0</v>
      </c>
      <c r="AB4342">
        <f t="shared" si="271"/>
        <v>1</v>
      </c>
    </row>
    <row r="4343" spans="1:28">
      <c r="A4343">
        <v>2025</v>
      </c>
      <c r="B4343">
        <v>7</v>
      </c>
      <c r="C4343">
        <v>29</v>
      </c>
      <c r="D4343" s="4">
        <v>45856</v>
      </c>
      <c r="E4343" t="s">
        <v>28</v>
      </c>
      <c r="F4343" t="s">
        <v>4501</v>
      </c>
      <c r="G4343" t="s">
        <v>372</v>
      </c>
      <c r="H4343" t="s">
        <v>71</v>
      </c>
      <c r="I4343" t="s">
        <v>32</v>
      </c>
      <c r="J4343" t="s">
        <v>100</v>
      </c>
      <c r="K4343" t="s">
        <v>58</v>
      </c>
      <c r="L4343" t="s">
        <v>46</v>
      </c>
      <c r="M4343" t="s">
        <v>264</v>
      </c>
      <c r="N4343" t="s">
        <v>4046</v>
      </c>
      <c r="O4343">
        <v>163.5</v>
      </c>
      <c r="Q4343">
        <v>661.5</v>
      </c>
      <c r="R4343">
        <v>661.5</v>
      </c>
      <c r="S4343">
        <v>0</v>
      </c>
      <c r="T4343">
        <v>661.5</v>
      </c>
      <c r="U4343">
        <v>345</v>
      </c>
      <c r="V4343">
        <f>SUMIF(货件明细!K:K,F4343,货件明细!AQ:AQ)</f>
        <v>0</v>
      </c>
      <c r="W4343">
        <f t="shared" si="268"/>
        <v>1</v>
      </c>
      <c r="X4343">
        <f t="shared" si="269"/>
        <v>345</v>
      </c>
      <c r="Y4343">
        <f>SUMIF(货件明细!K:K,F4343,货件明细!I:I)</f>
        <v>0</v>
      </c>
      <c r="Z4343">
        <f t="shared" si="270"/>
        <v>163.5</v>
      </c>
      <c r="AA4343">
        <f>SUMIF(货件明细!K:K,F4343,货件明细!J:J)</f>
        <v>0</v>
      </c>
      <c r="AB4343">
        <f t="shared" si="271"/>
        <v>1</v>
      </c>
    </row>
    <row r="4344" spans="1:28">
      <c r="A4344">
        <v>2025</v>
      </c>
      <c r="B4344">
        <v>7</v>
      </c>
      <c r="C4344">
        <v>29</v>
      </c>
      <c r="D4344" s="4">
        <v>45856</v>
      </c>
      <c r="E4344" t="s">
        <v>28</v>
      </c>
      <c r="F4344" t="s">
        <v>4502</v>
      </c>
      <c r="G4344" t="s">
        <v>54</v>
      </c>
      <c r="H4344" t="s">
        <v>31</v>
      </c>
      <c r="I4344" t="s">
        <v>32</v>
      </c>
      <c r="J4344" t="s">
        <v>100</v>
      </c>
      <c r="K4344" t="s">
        <v>100</v>
      </c>
      <c r="L4344" t="s">
        <v>46</v>
      </c>
      <c r="M4344" t="s">
        <v>47</v>
      </c>
      <c r="N4344" t="s">
        <v>101</v>
      </c>
      <c r="O4344">
        <v>163.5</v>
      </c>
      <c r="Q4344">
        <v>989.832258064516</v>
      </c>
      <c r="R4344">
        <v>989.832258064516</v>
      </c>
      <c r="S4344">
        <v>0</v>
      </c>
      <c r="T4344">
        <v>989.832258064516</v>
      </c>
      <c r="U4344">
        <v>345</v>
      </c>
      <c r="V4344">
        <f>SUMIF(货件明细!K:K,F4344,货件明细!AQ:AQ)</f>
        <v>0</v>
      </c>
      <c r="W4344">
        <f t="shared" si="268"/>
        <v>1</v>
      </c>
      <c r="X4344">
        <f t="shared" si="269"/>
        <v>345</v>
      </c>
      <c r="Y4344">
        <f>SUMIF(货件明细!K:K,F4344,货件明细!I:I)</f>
        <v>0</v>
      </c>
      <c r="Z4344">
        <f t="shared" si="270"/>
        <v>163.5</v>
      </c>
      <c r="AA4344">
        <f>SUMIF(货件明细!K:K,F4344,货件明细!J:J)</f>
        <v>0</v>
      </c>
      <c r="AB4344">
        <f t="shared" si="271"/>
        <v>1</v>
      </c>
    </row>
    <row r="4345" spans="1:28">
      <c r="A4345">
        <v>2025</v>
      </c>
      <c r="B4345">
        <v>7</v>
      </c>
      <c r="C4345">
        <v>29</v>
      </c>
      <c r="D4345" s="4">
        <v>45856</v>
      </c>
      <c r="E4345" t="s">
        <v>28</v>
      </c>
      <c r="F4345" t="s">
        <v>4503</v>
      </c>
      <c r="G4345" t="s">
        <v>372</v>
      </c>
      <c r="H4345" t="s">
        <v>71</v>
      </c>
      <c r="I4345" t="s">
        <v>32</v>
      </c>
      <c r="J4345" t="s">
        <v>100</v>
      </c>
      <c r="K4345" t="s">
        <v>58</v>
      </c>
      <c r="L4345" t="s">
        <v>46</v>
      </c>
      <c r="M4345" t="s">
        <v>264</v>
      </c>
      <c r="N4345" t="s">
        <v>4046</v>
      </c>
      <c r="O4345">
        <v>19.95</v>
      </c>
      <c r="Q4345">
        <v>82.6875</v>
      </c>
      <c r="R4345">
        <v>82.6875</v>
      </c>
      <c r="S4345">
        <v>0</v>
      </c>
      <c r="T4345">
        <v>82.6875</v>
      </c>
      <c r="U4345">
        <v>136</v>
      </c>
      <c r="V4345">
        <f>SUMIF(货件明细!K:K,F4345,货件明细!AQ:AQ)</f>
        <v>0</v>
      </c>
      <c r="W4345">
        <f t="shared" si="268"/>
        <v>1</v>
      </c>
      <c r="X4345">
        <f t="shared" si="269"/>
        <v>136</v>
      </c>
      <c r="Y4345">
        <f>SUMIF(货件明细!K:K,F4345,货件明细!I:I)</f>
        <v>0</v>
      </c>
      <c r="Z4345">
        <f t="shared" si="270"/>
        <v>19.95</v>
      </c>
      <c r="AA4345">
        <f>SUMIF(货件明细!K:K,F4345,货件明细!J:J)</f>
        <v>0</v>
      </c>
      <c r="AB4345">
        <f t="shared" si="271"/>
        <v>1</v>
      </c>
    </row>
    <row r="4346" spans="1:28">
      <c r="A4346">
        <v>2025</v>
      </c>
      <c r="B4346">
        <v>7</v>
      </c>
      <c r="C4346">
        <v>29</v>
      </c>
      <c r="D4346" s="4">
        <v>45856</v>
      </c>
      <c r="E4346" t="s">
        <v>28</v>
      </c>
      <c r="F4346" t="s">
        <v>4504</v>
      </c>
      <c r="G4346" t="s">
        <v>54</v>
      </c>
      <c r="H4346" t="s">
        <v>31</v>
      </c>
      <c r="I4346" t="s">
        <v>32</v>
      </c>
      <c r="J4346" t="s">
        <v>100</v>
      </c>
      <c r="K4346" t="s">
        <v>100</v>
      </c>
      <c r="L4346" t="s">
        <v>46</v>
      </c>
      <c r="M4346" t="s">
        <v>47</v>
      </c>
      <c r="N4346" t="s">
        <v>101</v>
      </c>
      <c r="O4346">
        <v>19.95</v>
      </c>
      <c r="Q4346">
        <v>123.729032258065</v>
      </c>
      <c r="R4346">
        <v>123.729032258065</v>
      </c>
      <c r="S4346">
        <v>0</v>
      </c>
      <c r="T4346">
        <v>123.729032258065</v>
      </c>
      <c r="U4346">
        <v>136</v>
      </c>
      <c r="V4346">
        <f>SUMIF(货件明细!K:K,F4346,货件明细!AQ:AQ)</f>
        <v>0</v>
      </c>
      <c r="W4346">
        <f t="shared" si="268"/>
        <v>1</v>
      </c>
      <c r="X4346">
        <f t="shared" si="269"/>
        <v>136</v>
      </c>
      <c r="Y4346">
        <f>SUMIF(货件明细!K:K,F4346,货件明细!I:I)</f>
        <v>0</v>
      </c>
      <c r="Z4346">
        <f t="shared" si="270"/>
        <v>19.95</v>
      </c>
      <c r="AA4346">
        <f>SUMIF(货件明细!K:K,F4346,货件明细!J:J)</f>
        <v>0</v>
      </c>
      <c r="AB4346">
        <f t="shared" si="271"/>
        <v>1</v>
      </c>
    </row>
    <row r="4347" spans="1:28">
      <c r="A4347">
        <v>2025</v>
      </c>
      <c r="B4347">
        <v>7</v>
      </c>
      <c r="C4347">
        <v>29</v>
      </c>
      <c r="D4347" s="4">
        <v>45856</v>
      </c>
      <c r="E4347" t="s">
        <v>28</v>
      </c>
      <c r="F4347" t="s">
        <v>4505</v>
      </c>
      <c r="G4347" t="s">
        <v>64</v>
      </c>
      <c r="H4347" t="s">
        <v>44</v>
      </c>
      <c r="I4347" t="s">
        <v>32</v>
      </c>
      <c r="J4347" t="s">
        <v>100</v>
      </c>
      <c r="K4347" t="s">
        <v>58</v>
      </c>
      <c r="L4347" t="s">
        <v>46</v>
      </c>
      <c r="M4347" t="s">
        <v>3906</v>
      </c>
      <c r="N4347" t="s">
        <v>3909</v>
      </c>
      <c r="O4347">
        <v>39.9</v>
      </c>
      <c r="Q4347">
        <v>159.444</v>
      </c>
      <c r="R4347">
        <v>159.444</v>
      </c>
      <c r="S4347">
        <v>0</v>
      </c>
      <c r="T4347">
        <v>159.444</v>
      </c>
      <c r="U4347">
        <v>272</v>
      </c>
      <c r="V4347">
        <f>SUMIF(货件明细!K:K,F4347,货件明细!AQ:AQ)</f>
        <v>0</v>
      </c>
      <c r="W4347">
        <f t="shared" si="268"/>
        <v>1</v>
      </c>
      <c r="X4347">
        <f t="shared" si="269"/>
        <v>272</v>
      </c>
      <c r="Y4347">
        <f>SUMIF(货件明细!K:K,F4347,货件明细!I:I)</f>
        <v>0</v>
      </c>
      <c r="Z4347">
        <f t="shared" si="270"/>
        <v>39.9</v>
      </c>
      <c r="AA4347">
        <f>SUMIF(货件明细!K:K,F4347,货件明细!J:J)</f>
        <v>0</v>
      </c>
      <c r="AB4347">
        <f t="shared" si="271"/>
        <v>1</v>
      </c>
    </row>
    <row r="4348" spans="1:28">
      <c r="A4348">
        <v>2025</v>
      </c>
      <c r="B4348">
        <v>7</v>
      </c>
      <c r="C4348">
        <v>29</v>
      </c>
      <c r="D4348" s="4">
        <v>45856</v>
      </c>
      <c r="E4348" t="s">
        <v>28</v>
      </c>
      <c r="F4348" t="s">
        <v>4506</v>
      </c>
      <c r="G4348" t="s">
        <v>374</v>
      </c>
      <c r="H4348" t="s">
        <v>71</v>
      </c>
      <c r="I4348" t="s">
        <v>32</v>
      </c>
      <c r="J4348" t="s">
        <v>100</v>
      </c>
      <c r="K4348" t="s">
        <v>58</v>
      </c>
      <c r="L4348" t="s">
        <v>46</v>
      </c>
      <c r="M4348" t="s">
        <v>264</v>
      </c>
      <c r="N4348" t="s">
        <v>4046</v>
      </c>
      <c r="O4348">
        <v>19.95</v>
      </c>
      <c r="Q4348">
        <v>83.6129032258064</v>
      </c>
      <c r="R4348">
        <v>83.6129032258064</v>
      </c>
      <c r="S4348">
        <v>0</v>
      </c>
      <c r="T4348">
        <v>83.6129032258064</v>
      </c>
      <c r="U4348">
        <v>136</v>
      </c>
      <c r="V4348">
        <f>SUMIF(货件明细!K:K,F4348,货件明细!AQ:AQ)</f>
        <v>0</v>
      </c>
      <c r="W4348">
        <f t="shared" si="268"/>
        <v>1</v>
      </c>
      <c r="X4348">
        <f t="shared" si="269"/>
        <v>136</v>
      </c>
      <c r="Y4348">
        <f>SUMIF(货件明细!K:K,F4348,货件明细!I:I)</f>
        <v>0</v>
      </c>
      <c r="Z4348">
        <f t="shared" si="270"/>
        <v>19.95</v>
      </c>
      <c r="AA4348">
        <f>SUMIF(货件明细!K:K,F4348,货件明细!J:J)</f>
        <v>0</v>
      </c>
      <c r="AB4348">
        <f t="shared" si="271"/>
        <v>1</v>
      </c>
    </row>
    <row r="4349" spans="1:28">
      <c r="A4349">
        <v>2025</v>
      </c>
      <c r="B4349">
        <v>7</v>
      </c>
      <c r="C4349">
        <v>29</v>
      </c>
      <c r="D4349" s="4">
        <v>45856</v>
      </c>
      <c r="E4349" t="s">
        <v>28</v>
      </c>
      <c r="F4349" t="s">
        <v>4507</v>
      </c>
      <c r="G4349" t="s">
        <v>64</v>
      </c>
      <c r="H4349" t="s">
        <v>44</v>
      </c>
      <c r="I4349" t="s">
        <v>80</v>
      </c>
      <c r="J4349" t="s">
        <v>100</v>
      </c>
      <c r="K4349" t="s">
        <v>58</v>
      </c>
      <c r="L4349" t="s">
        <v>46</v>
      </c>
      <c r="M4349" t="s">
        <v>3906</v>
      </c>
      <c r="N4349" t="s">
        <v>3909</v>
      </c>
      <c r="O4349">
        <v>137.2</v>
      </c>
      <c r="Q4349">
        <v>637.776</v>
      </c>
      <c r="R4349">
        <v>637.776</v>
      </c>
      <c r="S4349">
        <v>0</v>
      </c>
      <c r="T4349">
        <v>637.776</v>
      </c>
      <c r="U4349">
        <v>642</v>
      </c>
      <c r="V4349">
        <f>SUMIF(货件明细!K:K,F4349,货件明细!AQ:AQ)</f>
        <v>0</v>
      </c>
      <c r="W4349">
        <f t="shared" si="268"/>
        <v>1</v>
      </c>
      <c r="X4349">
        <f t="shared" si="269"/>
        <v>642</v>
      </c>
      <c r="Y4349">
        <f>SUMIF(货件明细!K:K,F4349,货件明细!I:I)</f>
        <v>0</v>
      </c>
      <c r="Z4349">
        <f t="shared" si="270"/>
        <v>137.2</v>
      </c>
      <c r="AA4349">
        <f>SUMIF(货件明细!K:K,F4349,货件明细!J:J)</f>
        <v>0</v>
      </c>
      <c r="AB4349">
        <f t="shared" si="271"/>
        <v>1</v>
      </c>
    </row>
    <row r="4350" spans="1:28">
      <c r="A4350">
        <v>2025</v>
      </c>
      <c r="B4350">
        <v>7</v>
      </c>
      <c r="C4350">
        <v>29</v>
      </c>
      <c r="D4350" s="4">
        <v>45856</v>
      </c>
      <c r="E4350" t="s">
        <v>28</v>
      </c>
      <c r="F4350" t="s">
        <v>4508</v>
      </c>
      <c r="G4350" t="s">
        <v>372</v>
      </c>
      <c r="H4350" t="s">
        <v>71</v>
      </c>
      <c r="I4350" t="s">
        <v>80</v>
      </c>
      <c r="J4350" t="s">
        <v>100</v>
      </c>
      <c r="K4350" t="s">
        <v>58</v>
      </c>
      <c r="L4350" t="s">
        <v>46</v>
      </c>
      <c r="M4350" t="s">
        <v>264</v>
      </c>
      <c r="N4350" t="s">
        <v>4046</v>
      </c>
      <c r="O4350">
        <v>68.6</v>
      </c>
      <c r="Q4350">
        <v>330.75</v>
      </c>
      <c r="R4350">
        <v>330.75</v>
      </c>
      <c r="S4350">
        <v>0</v>
      </c>
      <c r="T4350">
        <v>330.75</v>
      </c>
      <c r="U4350">
        <v>321</v>
      </c>
      <c r="V4350">
        <f>SUMIF(货件明细!K:K,F4350,货件明细!AQ:AQ)</f>
        <v>0</v>
      </c>
      <c r="W4350">
        <f t="shared" si="268"/>
        <v>1</v>
      </c>
      <c r="X4350">
        <f t="shared" si="269"/>
        <v>321</v>
      </c>
      <c r="Y4350">
        <f>SUMIF(货件明细!K:K,F4350,货件明细!I:I)</f>
        <v>0</v>
      </c>
      <c r="Z4350">
        <f t="shared" si="270"/>
        <v>68.6</v>
      </c>
      <c r="AA4350">
        <f>SUMIF(货件明细!K:K,F4350,货件明细!J:J)</f>
        <v>0</v>
      </c>
      <c r="AB4350">
        <f t="shared" si="271"/>
        <v>1</v>
      </c>
    </row>
    <row r="4351" spans="1:28">
      <c r="A4351">
        <v>2025</v>
      </c>
      <c r="B4351">
        <v>7</v>
      </c>
      <c r="C4351">
        <v>29</v>
      </c>
      <c r="D4351" s="4">
        <v>45856</v>
      </c>
      <c r="E4351" t="s">
        <v>28</v>
      </c>
      <c r="F4351" t="s">
        <v>4509</v>
      </c>
      <c r="G4351" t="s">
        <v>54</v>
      </c>
      <c r="H4351" t="s">
        <v>31</v>
      </c>
      <c r="I4351" t="s">
        <v>80</v>
      </c>
      <c r="J4351" t="s">
        <v>100</v>
      </c>
      <c r="K4351" t="s">
        <v>100</v>
      </c>
      <c r="L4351" t="s">
        <v>46</v>
      </c>
      <c r="M4351" t="s">
        <v>47</v>
      </c>
      <c r="N4351" t="s">
        <v>101</v>
      </c>
      <c r="O4351">
        <v>68.6</v>
      </c>
      <c r="Q4351">
        <v>494.916129032258</v>
      </c>
      <c r="R4351">
        <v>494.916129032258</v>
      </c>
      <c r="S4351">
        <v>0</v>
      </c>
      <c r="T4351">
        <v>494.916129032258</v>
      </c>
      <c r="U4351">
        <v>321</v>
      </c>
      <c r="V4351">
        <f>SUMIF(货件明细!K:K,F4351,货件明细!AQ:AQ)</f>
        <v>0</v>
      </c>
      <c r="W4351">
        <f t="shared" si="268"/>
        <v>1</v>
      </c>
      <c r="X4351">
        <f t="shared" si="269"/>
        <v>321</v>
      </c>
      <c r="Y4351">
        <f>SUMIF(货件明细!K:K,F4351,货件明细!I:I)</f>
        <v>0</v>
      </c>
      <c r="Z4351">
        <f t="shared" si="270"/>
        <v>68.6</v>
      </c>
      <c r="AA4351">
        <f>SUMIF(货件明细!K:K,F4351,货件明细!J:J)</f>
        <v>0</v>
      </c>
      <c r="AB4351">
        <f t="shared" si="271"/>
        <v>1</v>
      </c>
    </row>
    <row r="4352" spans="1:28">
      <c r="A4352">
        <v>2025</v>
      </c>
      <c r="B4352">
        <v>7</v>
      </c>
      <c r="C4352">
        <v>29</v>
      </c>
      <c r="D4352" s="4">
        <v>45856</v>
      </c>
      <c r="E4352" t="s">
        <v>28</v>
      </c>
      <c r="F4352" t="s">
        <v>4510</v>
      </c>
      <c r="G4352" t="s">
        <v>374</v>
      </c>
      <c r="H4352" t="s">
        <v>71</v>
      </c>
      <c r="I4352" t="s">
        <v>80</v>
      </c>
      <c r="J4352" t="s">
        <v>100</v>
      </c>
      <c r="K4352" t="s">
        <v>58</v>
      </c>
      <c r="L4352" t="s">
        <v>46</v>
      </c>
      <c r="M4352" t="s">
        <v>264</v>
      </c>
      <c r="N4352" t="s">
        <v>4046</v>
      </c>
      <c r="O4352">
        <v>68.6</v>
      </c>
      <c r="Q4352">
        <v>334.451612903226</v>
      </c>
      <c r="R4352">
        <v>334.451612903226</v>
      </c>
      <c r="S4352">
        <v>0</v>
      </c>
      <c r="T4352">
        <v>334.451612903226</v>
      </c>
      <c r="U4352">
        <v>321</v>
      </c>
      <c r="V4352">
        <f>SUMIF(货件明细!K:K,F4352,货件明细!AQ:AQ)</f>
        <v>0</v>
      </c>
      <c r="W4352">
        <f t="shared" si="268"/>
        <v>1</v>
      </c>
      <c r="X4352">
        <f t="shared" si="269"/>
        <v>321</v>
      </c>
      <c r="Y4352">
        <f>SUMIF(货件明细!K:K,F4352,货件明细!I:I)</f>
        <v>0</v>
      </c>
      <c r="Z4352">
        <f t="shared" si="270"/>
        <v>68.6</v>
      </c>
      <c r="AA4352">
        <f>SUMIF(货件明细!K:K,F4352,货件明细!J:J)</f>
        <v>0</v>
      </c>
      <c r="AB4352">
        <f t="shared" si="271"/>
        <v>1</v>
      </c>
    </row>
    <row r="4353" spans="1:28">
      <c r="A4353">
        <v>2025</v>
      </c>
      <c r="B4353">
        <v>7</v>
      </c>
      <c r="C4353">
        <v>29</v>
      </c>
      <c r="D4353" s="4">
        <v>45856</v>
      </c>
      <c r="E4353" t="s">
        <v>28</v>
      </c>
      <c r="F4353" t="s">
        <v>4511</v>
      </c>
      <c r="G4353" t="s">
        <v>64</v>
      </c>
      <c r="H4353" t="s">
        <v>44</v>
      </c>
      <c r="I4353" t="s">
        <v>96</v>
      </c>
      <c r="J4353" t="s">
        <v>100</v>
      </c>
      <c r="K4353" t="s">
        <v>58</v>
      </c>
      <c r="L4353" t="s">
        <v>46</v>
      </c>
      <c r="M4353" t="s">
        <v>3906</v>
      </c>
      <c r="N4353" t="s">
        <v>3909</v>
      </c>
      <c r="O4353">
        <v>138.8</v>
      </c>
      <c r="Q4353">
        <v>637.776</v>
      </c>
      <c r="R4353">
        <v>637.776</v>
      </c>
      <c r="S4353">
        <v>0</v>
      </c>
      <c r="T4353">
        <v>637.776</v>
      </c>
      <c r="U4353">
        <v>878</v>
      </c>
      <c r="V4353">
        <f>SUMIF(货件明细!K:K,F4353,货件明细!AQ:AQ)</f>
        <v>0</v>
      </c>
      <c r="W4353">
        <f t="shared" si="268"/>
        <v>1</v>
      </c>
      <c r="X4353">
        <f t="shared" si="269"/>
        <v>878</v>
      </c>
      <c r="Y4353">
        <f>SUMIF(货件明细!K:K,F4353,货件明细!I:I)</f>
        <v>0</v>
      </c>
      <c r="Z4353">
        <f t="shared" si="270"/>
        <v>138.8</v>
      </c>
      <c r="AA4353">
        <f>SUMIF(货件明细!K:K,F4353,货件明细!J:J)</f>
        <v>0</v>
      </c>
      <c r="AB4353">
        <f t="shared" si="271"/>
        <v>1</v>
      </c>
    </row>
    <row r="4354" spans="1:28">
      <c r="A4354">
        <v>2025</v>
      </c>
      <c r="B4354">
        <v>7</v>
      </c>
      <c r="C4354">
        <v>29</v>
      </c>
      <c r="D4354" s="4">
        <v>45856</v>
      </c>
      <c r="E4354" t="s">
        <v>28</v>
      </c>
      <c r="F4354" t="s">
        <v>4512</v>
      </c>
      <c r="G4354" t="s">
        <v>374</v>
      </c>
      <c r="H4354" t="s">
        <v>71</v>
      </c>
      <c r="I4354" t="s">
        <v>96</v>
      </c>
      <c r="J4354" t="s">
        <v>100</v>
      </c>
      <c r="K4354" t="s">
        <v>58</v>
      </c>
      <c r="L4354" t="s">
        <v>46</v>
      </c>
      <c r="M4354" t="s">
        <v>264</v>
      </c>
      <c r="N4354" t="s">
        <v>4046</v>
      </c>
      <c r="O4354">
        <v>69.4</v>
      </c>
      <c r="Q4354">
        <v>334.451612903226</v>
      </c>
      <c r="R4354">
        <v>334.451612903226</v>
      </c>
      <c r="S4354">
        <v>0</v>
      </c>
      <c r="T4354">
        <v>334.451612903226</v>
      </c>
      <c r="U4354">
        <v>439</v>
      </c>
      <c r="V4354">
        <f>SUMIF(货件明细!K:K,F4354,货件明细!AQ:AQ)</f>
        <v>0</v>
      </c>
      <c r="W4354">
        <f t="shared" ref="W4354:W4417" si="272">IF(V4354=U4354,0,1)</f>
        <v>1</v>
      </c>
      <c r="X4354">
        <f t="shared" ref="X4354:X4417" si="273">U4354</f>
        <v>439</v>
      </c>
      <c r="Y4354">
        <f>SUMIF(货件明细!K:K,F4354,货件明细!I:I)</f>
        <v>0</v>
      </c>
      <c r="Z4354">
        <f t="shared" ref="Z4354:Z4417" si="274">O4354-Y4354</f>
        <v>69.4</v>
      </c>
      <c r="AA4354">
        <f>SUMIF(货件明细!K:K,F4354,货件明细!J:J)</f>
        <v>0</v>
      </c>
      <c r="AB4354">
        <f t="shared" ref="AB4354:AB4417" si="275">IF(T4354=AA4354,0,1)</f>
        <v>1</v>
      </c>
    </row>
    <row r="4355" spans="1:28">
      <c r="A4355">
        <v>2025</v>
      </c>
      <c r="B4355">
        <v>7</v>
      </c>
      <c r="C4355">
        <v>29</v>
      </c>
      <c r="D4355" s="4">
        <v>45856</v>
      </c>
      <c r="E4355" t="s">
        <v>28</v>
      </c>
      <c r="F4355" t="s">
        <v>4513</v>
      </c>
      <c r="G4355" t="s">
        <v>54</v>
      </c>
      <c r="H4355" t="s">
        <v>31</v>
      </c>
      <c r="I4355" t="s">
        <v>96</v>
      </c>
      <c r="J4355" t="s">
        <v>100</v>
      </c>
      <c r="K4355" t="s">
        <v>100</v>
      </c>
      <c r="L4355" t="s">
        <v>46</v>
      </c>
      <c r="M4355" t="s">
        <v>47</v>
      </c>
      <c r="N4355" t="s">
        <v>101</v>
      </c>
      <c r="O4355">
        <v>69.4</v>
      </c>
      <c r="Q4355">
        <v>494.916129032258</v>
      </c>
      <c r="R4355">
        <v>494.916129032258</v>
      </c>
      <c r="S4355">
        <v>0</v>
      </c>
      <c r="T4355">
        <v>494.916129032258</v>
      </c>
      <c r="U4355">
        <v>439</v>
      </c>
      <c r="V4355">
        <f>SUMIF(货件明细!K:K,F4355,货件明细!AQ:AQ)</f>
        <v>0</v>
      </c>
      <c r="W4355">
        <f t="shared" si="272"/>
        <v>1</v>
      </c>
      <c r="X4355">
        <f t="shared" si="273"/>
        <v>439</v>
      </c>
      <c r="Y4355">
        <f>SUMIF(货件明细!K:K,F4355,货件明细!I:I)</f>
        <v>0</v>
      </c>
      <c r="Z4355">
        <f t="shared" si="274"/>
        <v>69.4</v>
      </c>
      <c r="AA4355">
        <f>SUMIF(货件明细!K:K,F4355,货件明细!J:J)</f>
        <v>0</v>
      </c>
      <c r="AB4355">
        <f t="shared" si="275"/>
        <v>1</v>
      </c>
    </row>
    <row r="4356" spans="1:28">
      <c r="A4356">
        <v>2025</v>
      </c>
      <c r="B4356">
        <v>7</v>
      </c>
      <c r="C4356">
        <v>29</v>
      </c>
      <c r="D4356" s="4">
        <v>45856</v>
      </c>
      <c r="E4356" t="s">
        <v>28</v>
      </c>
      <c r="F4356" t="s">
        <v>4514</v>
      </c>
      <c r="G4356" t="s">
        <v>372</v>
      </c>
      <c r="H4356" t="s">
        <v>71</v>
      </c>
      <c r="I4356" t="s">
        <v>96</v>
      </c>
      <c r="J4356" t="s">
        <v>100</v>
      </c>
      <c r="K4356" t="s">
        <v>58</v>
      </c>
      <c r="L4356" t="s">
        <v>46</v>
      </c>
      <c r="M4356" t="s">
        <v>264</v>
      </c>
      <c r="N4356" t="s">
        <v>4046</v>
      </c>
      <c r="O4356">
        <v>69.4</v>
      </c>
      <c r="Q4356">
        <v>330.75</v>
      </c>
      <c r="R4356">
        <v>330.75</v>
      </c>
      <c r="S4356">
        <v>0</v>
      </c>
      <c r="T4356">
        <v>330.75</v>
      </c>
      <c r="U4356">
        <v>439</v>
      </c>
      <c r="V4356">
        <f>SUMIF(货件明细!K:K,F4356,货件明细!AQ:AQ)</f>
        <v>0</v>
      </c>
      <c r="W4356">
        <f t="shared" si="272"/>
        <v>1</v>
      </c>
      <c r="X4356">
        <f t="shared" si="273"/>
        <v>439</v>
      </c>
      <c r="Y4356">
        <f>SUMIF(货件明细!K:K,F4356,货件明细!I:I)</f>
        <v>0</v>
      </c>
      <c r="Z4356">
        <f t="shared" si="274"/>
        <v>69.4</v>
      </c>
      <c r="AA4356">
        <f>SUMIF(货件明细!K:K,F4356,货件明细!J:J)</f>
        <v>0</v>
      </c>
      <c r="AB4356">
        <f t="shared" si="275"/>
        <v>1</v>
      </c>
    </row>
    <row r="4357" spans="1:28">
      <c r="A4357">
        <v>2025</v>
      </c>
      <c r="B4357">
        <v>7</v>
      </c>
      <c r="C4357">
        <v>29</v>
      </c>
      <c r="D4357" s="4">
        <v>45856</v>
      </c>
      <c r="E4357" t="s">
        <v>28</v>
      </c>
      <c r="F4357" t="s">
        <v>4515</v>
      </c>
      <c r="G4357" t="s">
        <v>374</v>
      </c>
      <c r="H4357" t="s">
        <v>71</v>
      </c>
      <c r="I4357" t="s">
        <v>96</v>
      </c>
      <c r="J4357" t="s">
        <v>100</v>
      </c>
      <c r="K4357" t="s">
        <v>58</v>
      </c>
      <c r="L4357" t="s">
        <v>46</v>
      </c>
      <c r="M4357" t="s">
        <v>264</v>
      </c>
      <c r="N4357" t="s">
        <v>4046</v>
      </c>
      <c r="O4357">
        <v>19.1</v>
      </c>
      <c r="Q4357">
        <v>83.6129032258064</v>
      </c>
      <c r="R4357">
        <v>83.6129032258064</v>
      </c>
      <c r="S4357">
        <v>0</v>
      </c>
      <c r="T4357">
        <v>83.6129032258064</v>
      </c>
      <c r="U4357">
        <v>113</v>
      </c>
      <c r="V4357">
        <f>SUMIF(货件明细!K:K,F4357,货件明细!AQ:AQ)</f>
        <v>0</v>
      </c>
      <c r="W4357">
        <f t="shared" si="272"/>
        <v>1</v>
      </c>
      <c r="X4357">
        <f t="shared" si="273"/>
        <v>113</v>
      </c>
      <c r="Y4357">
        <f>SUMIF(货件明细!K:K,F4357,货件明细!I:I)</f>
        <v>0</v>
      </c>
      <c r="Z4357">
        <f t="shared" si="274"/>
        <v>19.1</v>
      </c>
      <c r="AA4357">
        <f>SUMIF(货件明细!K:K,F4357,货件明细!J:J)</f>
        <v>0</v>
      </c>
      <c r="AB4357">
        <f t="shared" si="275"/>
        <v>1</v>
      </c>
    </row>
    <row r="4358" spans="1:28">
      <c r="A4358">
        <v>2025</v>
      </c>
      <c r="B4358">
        <v>7</v>
      </c>
      <c r="C4358">
        <v>29</v>
      </c>
      <c r="D4358" s="4">
        <v>45856</v>
      </c>
      <c r="E4358" t="s">
        <v>28</v>
      </c>
      <c r="F4358" t="s">
        <v>4516</v>
      </c>
      <c r="G4358" t="s">
        <v>64</v>
      </c>
      <c r="H4358" t="s">
        <v>44</v>
      </c>
      <c r="I4358" t="s">
        <v>96</v>
      </c>
      <c r="J4358" t="s">
        <v>100</v>
      </c>
      <c r="K4358" t="s">
        <v>58</v>
      </c>
      <c r="L4358" t="s">
        <v>46</v>
      </c>
      <c r="M4358" t="s">
        <v>47</v>
      </c>
      <c r="N4358" t="s">
        <v>75</v>
      </c>
      <c r="O4358">
        <v>38.2</v>
      </c>
      <c r="Q4358">
        <v>240.975</v>
      </c>
      <c r="R4358">
        <v>240.975</v>
      </c>
      <c r="S4358">
        <v>0</v>
      </c>
      <c r="T4358">
        <v>240.975</v>
      </c>
      <c r="U4358">
        <v>226</v>
      </c>
      <c r="V4358">
        <f>SUMIF(货件明细!K:K,F4358,货件明细!AQ:AQ)</f>
        <v>0</v>
      </c>
      <c r="W4358">
        <f t="shared" si="272"/>
        <v>1</v>
      </c>
      <c r="X4358">
        <f t="shared" si="273"/>
        <v>226</v>
      </c>
      <c r="Y4358">
        <f>SUMIF(货件明细!K:K,F4358,货件明细!I:I)</f>
        <v>0</v>
      </c>
      <c r="Z4358">
        <f t="shared" si="274"/>
        <v>38.2</v>
      </c>
      <c r="AA4358">
        <f>SUMIF(货件明细!K:K,F4358,货件明细!J:J)</f>
        <v>0</v>
      </c>
      <c r="AB4358">
        <f t="shared" si="275"/>
        <v>1</v>
      </c>
    </row>
    <row r="4359" spans="1:28">
      <c r="A4359">
        <v>2025</v>
      </c>
      <c r="B4359">
        <v>7</v>
      </c>
      <c r="C4359">
        <v>29</v>
      </c>
      <c r="D4359" s="4">
        <v>45856</v>
      </c>
      <c r="E4359" t="s">
        <v>28</v>
      </c>
      <c r="F4359" t="s">
        <v>4517</v>
      </c>
      <c r="G4359" t="s">
        <v>54</v>
      </c>
      <c r="H4359" t="s">
        <v>31</v>
      </c>
      <c r="I4359" t="s">
        <v>96</v>
      </c>
      <c r="J4359" t="s">
        <v>100</v>
      </c>
      <c r="K4359" t="s">
        <v>100</v>
      </c>
      <c r="L4359" t="s">
        <v>46</v>
      </c>
      <c r="M4359" t="s">
        <v>47</v>
      </c>
      <c r="N4359" t="s">
        <v>101</v>
      </c>
      <c r="O4359">
        <v>19.1</v>
      </c>
      <c r="Q4359">
        <v>123.729032258065</v>
      </c>
      <c r="R4359">
        <v>123.729032258065</v>
      </c>
      <c r="S4359">
        <v>0</v>
      </c>
      <c r="T4359">
        <v>123.729032258065</v>
      </c>
      <c r="U4359">
        <v>113</v>
      </c>
      <c r="V4359">
        <f>SUMIF(货件明细!K:K,F4359,货件明细!AQ:AQ)</f>
        <v>0</v>
      </c>
      <c r="W4359">
        <f t="shared" si="272"/>
        <v>1</v>
      </c>
      <c r="X4359">
        <f t="shared" si="273"/>
        <v>113</v>
      </c>
      <c r="Y4359">
        <f>SUMIF(货件明细!K:K,F4359,货件明细!I:I)</f>
        <v>0</v>
      </c>
      <c r="Z4359">
        <f t="shared" si="274"/>
        <v>19.1</v>
      </c>
      <c r="AA4359">
        <f>SUMIF(货件明细!K:K,F4359,货件明细!J:J)</f>
        <v>0</v>
      </c>
      <c r="AB4359">
        <f t="shared" si="275"/>
        <v>1</v>
      </c>
    </row>
    <row r="4360" spans="1:28">
      <c r="A4360">
        <v>2025</v>
      </c>
      <c r="B4360">
        <v>7</v>
      </c>
      <c r="C4360">
        <v>29</v>
      </c>
      <c r="D4360" s="4">
        <v>45856</v>
      </c>
      <c r="E4360" t="s">
        <v>28</v>
      </c>
      <c r="F4360" t="s">
        <v>4518</v>
      </c>
      <c r="G4360" t="s">
        <v>372</v>
      </c>
      <c r="H4360" t="s">
        <v>71</v>
      </c>
      <c r="I4360" t="s">
        <v>96</v>
      </c>
      <c r="J4360" t="s">
        <v>100</v>
      </c>
      <c r="K4360" t="s">
        <v>58</v>
      </c>
      <c r="L4360" t="s">
        <v>46</v>
      </c>
      <c r="M4360" t="s">
        <v>264</v>
      </c>
      <c r="N4360" t="s">
        <v>4046</v>
      </c>
      <c r="O4360">
        <v>19.1</v>
      </c>
      <c r="Q4360">
        <v>82.6875</v>
      </c>
      <c r="R4360">
        <v>82.6875</v>
      </c>
      <c r="S4360">
        <v>0</v>
      </c>
      <c r="T4360">
        <v>82.6875</v>
      </c>
      <c r="U4360">
        <v>113</v>
      </c>
      <c r="V4360">
        <f>SUMIF(货件明细!K:K,F4360,货件明细!AQ:AQ)</f>
        <v>0</v>
      </c>
      <c r="W4360">
        <f t="shared" si="272"/>
        <v>1</v>
      </c>
      <c r="X4360">
        <f t="shared" si="273"/>
        <v>113</v>
      </c>
      <c r="Y4360">
        <f>SUMIF(货件明细!K:K,F4360,货件明细!I:I)</f>
        <v>0</v>
      </c>
      <c r="Z4360">
        <f t="shared" si="274"/>
        <v>19.1</v>
      </c>
      <c r="AA4360">
        <f>SUMIF(货件明细!K:K,F4360,货件明细!J:J)</f>
        <v>0</v>
      </c>
      <c r="AB4360">
        <f t="shared" si="275"/>
        <v>1</v>
      </c>
    </row>
    <row r="4361" spans="1:28">
      <c r="A4361">
        <v>2025</v>
      </c>
      <c r="B4361">
        <v>7</v>
      </c>
      <c r="C4361">
        <v>29</v>
      </c>
      <c r="D4361" s="4">
        <v>45856</v>
      </c>
      <c r="E4361" t="s">
        <v>28</v>
      </c>
      <c r="F4361" t="s">
        <v>4519</v>
      </c>
      <c r="G4361" t="s">
        <v>374</v>
      </c>
      <c r="H4361" t="s">
        <v>71</v>
      </c>
      <c r="I4361" t="s">
        <v>57</v>
      </c>
      <c r="J4361" t="s">
        <v>100</v>
      </c>
      <c r="K4361" t="s">
        <v>58</v>
      </c>
      <c r="L4361" t="s">
        <v>46</v>
      </c>
      <c r="M4361" t="s">
        <v>264</v>
      </c>
      <c r="N4361" t="s">
        <v>4046</v>
      </c>
      <c r="O4361">
        <v>40.6</v>
      </c>
      <c r="Q4361">
        <v>167.225806451613</v>
      </c>
      <c r="R4361">
        <v>167.225806451613</v>
      </c>
      <c r="S4361">
        <v>0</v>
      </c>
      <c r="T4361">
        <v>167.225806451613</v>
      </c>
      <c r="U4361">
        <v>311</v>
      </c>
      <c r="V4361">
        <f>SUMIF(货件明细!K:K,F4361,货件明细!AQ:AQ)</f>
        <v>0</v>
      </c>
      <c r="W4361">
        <f t="shared" si="272"/>
        <v>1</v>
      </c>
      <c r="X4361">
        <f t="shared" si="273"/>
        <v>311</v>
      </c>
      <c r="Y4361">
        <f>SUMIF(货件明细!K:K,F4361,货件明细!I:I)</f>
        <v>0</v>
      </c>
      <c r="Z4361">
        <f t="shared" si="274"/>
        <v>40.6</v>
      </c>
      <c r="AA4361">
        <f>SUMIF(货件明细!K:K,F4361,货件明细!J:J)</f>
        <v>0</v>
      </c>
      <c r="AB4361">
        <f t="shared" si="275"/>
        <v>1</v>
      </c>
    </row>
    <row r="4362" spans="1:28">
      <c r="A4362">
        <v>2025</v>
      </c>
      <c r="B4362">
        <v>7</v>
      </c>
      <c r="C4362">
        <v>29</v>
      </c>
      <c r="D4362" s="4">
        <v>45856</v>
      </c>
      <c r="E4362" t="s">
        <v>28</v>
      </c>
      <c r="F4362" t="s">
        <v>4520</v>
      </c>
      <c r="G4362" t="s">
        <v>54</v>
      </c>
      <c r="H4362" t="s">
        <v>31</v>
      </c>
      <c r="I4362" t="s">
        <v>57</v>
      </c>
      <c r="J4362" t="s">
        <v>100</v>
      </c>
      <c r="K4362" t="s">
        <v>100</v>
      </c>
      <c r="L4362" t="s">
        <v>46</v>
      </c>
      <c r="M4362" t="s">
        <v>47</v>
      </c>
      <c r="N4362" t="s">
        <v>101</v>
      </c>
      <c r="O4362">
        <v>40.6</v>
      </c>
      <c r="Q4362">
        <v>247.458064516129</v>
      </c>
      <c r="R4362">
        <v>247.458064516129</v>
      </c>
      <c r="S4362">
        <v>0</v>
      </c>
      <c r="T4362">
        <v>247.458064516129</v>
      </c>
      <c r="U4362">
        <v>311</v>
      </c>
      <c r="V4362">
        <f>SUMIF(货件明细!K:K,F4362,货件明细!AQ:AQ)</f>
        <v>0</v>
      </c>
      <c r="W4362">
        <f t="shared" si="272"/>
        <v>1</v>
      </c>
      <c r="X4362">
        <f t="shared" si="273"/>
        <v>311</v>
      </c>
      <c r="Y4362">
        <f>SUMIF(货件明细!K:K,F4362,货件明细!I:I)</f>
        <v>0</v>
      </c>
      <c r="Z4362">
        <f t="shared" si="274"/>
        <v>40.6</v>
      </c>
      <c r="AA4362">
        <f>SUMIF(货件明细!K:K,F4362,货件明细!J:J)</f>
        <v>0</v>
      </c>
      <c r="AB4362">
        <f t="shared" si="275"/>
        <v>1</v>
      </c>
    </row>
    <row r="4363" spans="1:28">
      <c r="A4363">
        <v>2025</v>
      </c>
      <c r="B4363">
        <v>7</v>
      </c>
      <c r="C4363">
        <v>29</v>
      </c>
      <c r="D4363" s="4">
        <v>45856</v>
      </c>
      <c r="E4363" t="s">
        <v>28</v>
      </c>
      <c r="F4363" t="s">
        <v>4521</v>
      </c>
      <c r="G4363" t="s">
        <v>64</v>
      </c>
      <c r="H4363" t="s">
        <v>44</v>
      </c>
      <c r="I4363" t="s">
        <v>57</v>
      </c>
      <c r="J4363" t="s">
        <v>100</v>
      </c>
      <c r="K4363" t="s">
        <v>58</v>
      </c>
      <c r="L4363" t="s">
        <v>46</v>
      </c>
      <c r="M4363" t="s">
        <v>3906</v>
      </c>
      <c r="N4363" t="s">
        <v>3909</v>
      </c>
      <c r="O4363">
        <v>81.2</v>
      </c>
      <c r="Q4363">
        <v>318.888</v>
      </c>
      <c r="R4363">
        <v>318.888</v>
      </c>
      <c r="S4363">
        <v>0</v>
      </c>
      <c r="T4363">
        <v>318.888</v>
      </c>
      <c r="U4363">
        <v>622</v>
      </c>
      <c r="V4363">
        <f>SUMIF(货件明细!K:K,F4363,货件明细!AQ:AQ)</f>
        <v>0</v>
      </c>
      <c r="W4363">
        <f t="shared" si="272"/>
        <v>1</v>
      </c>
      <c r="X4363">
        <f t="shared" si="273"/>
        <v>622</v>
      </c>
      <c r="Y4363">
        <f>SUMIF(货件明细!K:K,F4363,货件明细!I:I)</f>
        <v>0</v>
      </c>
      <c r="Z4363">
        <f t="shared" si="274"/>
        <v>81.2</v>
      </c>
      <c r="AA4363">
        <f>SUMIF(货件明细!K:K,F4363,货件明细!J:J)</f>
        <v>0</v>
      </c>
      <c r="AB4363">
        <f t="shared" si="275"/>
        <v>1</v>
      </c>
    </row>
    <row r="4364" spans="1:28">
      <c r="A4364">
        <v>2025</v>
      </c>
      <c r="B4364">
        <v>7</v>
      </c>
      <c r="C4364">
        <v>29</v>
      </c>
      <c r="D4364" s="4">
        <v>45856</v>
      </c>
      <c r="E4364" t="s">
        <v>28</v>
      </c>
      <c r="F4364" t="s">
        <v>4522</v>
      </c>
      <c r="G4364" t="s">
        <v>372</v>
      </c>
      <c r="H4364" t="s">
        <v>71</v>
      </c>
      <c r="I4364" t="s">
        <v>57</v>
      </c>
      <c r="J4364" t="s">
        <v>100</v>
      </c>
      <c r="K4364" t="s">
        <v>58</v>
      </c>
      <c r="L4364" t="s">
        <v>46</v>
      </c>
      <c r="M4364" t="s">
        <v>264</v>
      </c>
      <c r="N4364" t="s">
        <v>4046</v>
      </c>
      <c r="O4364">
        <v>40.6</v>
      </c>
      <c r="Q4364">
        <v>165.375</v>
      </c>
      <c r="R4364">
        <v>165.375</v>
      </c>
      <c r="S4364">
        <v>0</v>
      </c>
      <c r="T4364">
        <v>165.375</v>
      </c>
      <c r="U4364">
        <v>311</v>
      </c>
      <c r="V4364">
        <f>SUMIF(货件明细!K:K,F4364,货件明细!AQ:AQ)</f>
        <v>0</v>
      </c>
      <c r="W4364">
        <f t="shared" si="272"/>
        <v>1</v>
      </c>
      <c r="X4364">
        <f t="shared" si="273"/>
        <v>311</v>
      </c>
      <c r="Y4364">
        <f>SUMIF(货件明细!K:K,F4364,货件明细!I:I)</f>
        <v>0</v>
      </c>
      <c r="Z4364">
        <f t="shared" si="274"/>
        <v>40.6</v>
      </c>
      <c r="AA4364">
        <f>SUMIF(货件明细!K:K,F4364,货件明细!J:J)</f>
        <v>0</v>
      </c>
      <c r="AB4364">
        <f t="shared" si="275"/>
        <v>1</v>
      </c>
    </row>
    <row r="4365" spans="1:28">
      <c r="A4365">
        <v>2025</v>
      </c>
      <c r="B4365">
        <v>7</v>
      </c>
      <c r="C4365">
        <v>29</v>
      </c>
      <c r="D4365" s="4">
        <v>45856</v>
      </c>
      <c r="E4365" t="s">
        <v>28</v>
      </c>
      <c r="F4365" t="s">
        <v>4523</v>
      </c>
      <c r="G4365" t="s">
        <v>54</v>
      </c>
      <c r="H4365" t="s">
        <v>31</v>
      </c>
      <c r="I4365" t="s">
        <v>111</v>
      </c>
      <c r="J4365" t="s">
        <v>100</v>
      </c>
      <c r="K4365" t="s">
        <v>100</v>
      </c>
      <c r="L4365" t="s">
        <v>46</v>
      </c>
      <c r="M4365" t="s">
        <v>47</v>
      </c>
      <c r="N4365" t="s">
        <v>101</v>
      </c>
      <c r="O4365">
        <v>38.4</v>
      </c>
      <c r="Q4365">
        <v>247.458064516129</v>
      </c>
      <c r="R4365">
        <v>247.458064516129</v>
      </c>
      <c r="S4365">
        <v>0</v>
      </c>
      <c r="T4365">
        <v>247.458064516129</v>
      </c>
      <c r="U4365">
        <v>206</v>
      </c>
      <c r="V4365">
        <f>SUMIF(货件明细!K:K,F4365,货件明细!AQ:AQ)</f>
        <v>0</v>
      </c>
      <c r="W4365">
        <f t="shared" si="272"/>
        <v>1</v>
      </c>
      <c r="X4365">
        <f t="shared" si="273"/>
        <v>206</v>
      </c>
      <c r="Y4365">
        <f>SUMIF(货件明细!K:K,F4365,货件明细!I:I)</f>
        <v>0</v>
      </c>
      <c r="Z4365">
        <f t="shared" si="274"/>
        <v>38.4</v>
      </c>
      <c r="AA4365">
        <f>SUMIF(货件明细!K:K,F4365,货件明细!J:J)</f>
        <v>0</v>
      </c>
      <c r="AB4365">
        <f t="shared" si="275"/>
        <v>1</v>
      </c>
    </row>
    <row r="4366" spans="1:28">
      <c r="A4366">
        <v>2025</v>
      </c>
      <c r="B4366">
        <v>7</v>
      </c>
      <c r="C4366">
        <v>29</v>
      </c>
      <c r="D4366" s="4">
        <v>45856</v>
      </c>
      <c r="E4366" t="s">
        <v>28</v>
      </c>
      <c r="F4366" t="s">
        <v>4524</v>
      </c>
      <c r="G4366" t="s">
        <v>64</v>
      </c>
      <c r="H4366" t="s">
        <v>44</v>
      </c>
      <c r="I4366" t="s">
        <v>111</v>
      </c>
      <c r="J4366" t="s">
        <v>100</v>
      </c>
      <c r="K4366" t="s">
        <v>58</v>
      </c>
      <c r="L4366" t="s">
        <v>46</v>
      </c>
      <c r="M4366" t="s">
        <v>47</v>
      </c>
      <c r="N4366" t="s">
        <v>75</v>
      </c>
      <c r="O4366">
        <v>76.8</v>
      </c>
      <c r="Q4366">
        <v>481.95</v>
      </c>
      <c r="R4366">
        <v>481.95</v>
      </c>
      <c r="S4366">
        <v>0</v>
      </c>
      <c r="T4366">
        <v>481.95</v>
      </c>
      <c r="U4366">
        <v>412</v>
      </c>
      <c r="V4366">
        <f>SUMIF(货件明细!K:K,F4366,货件明细!AQ:AQ)</f>
        <v>0</v>
      </c>
      <c r="W4366">
        <f t="shared" si="272"/>
        <v>1</v>
      </c>
      <c r="X4366">
        <f t="shared" si="273"/>
        <v>412</v>
      </c>
      <c r="Y4366">
        <f>SUMIF(货件明细!K:K,F4366,货件明细!I:I)</f>
        <v>0</v>
      </c>
      <c r="Z4366">
        <f t="shared" si="274"/>
        <v>76.8</v>
      </c>
      <c r="AA4366">
        <f>SUMIF(货件明细!K:K,F4366,货件明细!J:J)</f>
        <v>0</v>
      </c>
      <c r="AB4366">
        <f t="shared" si="275"/>
        <v>1</v>
      </c>
    </row>
    <row r="4367" spans="1:28">
      <c r="A4367">
        <v>2025</v>
      </c>
      <c r="B4367">
        <v>7</v>
      </c>
      <c r="C4367">
        <v>29</v>
      </c>
      <c r="D4367" s="4">
        <v>45856</v>
      </c>
      <c r="E4367" t="s">
        <v>28</v>
      </c>
      <c r="F4367" t="s">
        <v>4525</v>
      </c>
      <c r="G4367" t="s">
        <v>374</v>
      </c>
      <c r="H4367" t="s">
        <v>71</v>
      </c>
      <c r="I4367" t="s">
        <v>111</v>
      </c>
      <c r="J4367" t="s">
        <v>100</v>
      </c>
      <c r="K4367" t="s">
        <v>58</v>
      </c>
      <c r="L4367" t="s">
        <v>46</v>
      </c>
      <c r="M4367" t="s">
        <v>264</v>
      </c>
      <c r="N4367" t="s">
        <v>4046</v>
      </c>
      <c r="O4367">
        <v>38.4</v>
      </c>
      <c r="Q4367">
        <v>167.225806451613</v>
      </c>
      <c r="R4367">
        <v>167.225806451613</v>
      </c>
      <c r="S4367">
        <v>0</v>
      </c>
      <c r="T4367">
        <v>167.225806451613</v>
      </c>
      <c r="U4367">
        <v>206</v>
      </c>
      <c r="V4367">
        <f>SUMIF(货件明细!K:K,F4367,货件明细!AQ:AQ)</f>
        <v>0</v>
      </c>
      <c r="W4367">
        <f t="shared" si="272"/>
        <v>1</v>
      </c>
      <c r="X4367">
        <f t="shared" si="273"/>
        <v>206</v>
      </c>
      <c r="Y4367">
        <f>SUMIF(货件明细!K:K,F4367,货件明细!I:I)</f>
        <v>0</v>
      </c>
      <c r="Z4367">
        <f t="shared" si="274"/>
        <v>38.4</v>
      </c>
      <c r="AA4367">
        <f>SUMIF(货件明细!K:K,F4367,货件明细!J:J)</f>
        <v>0</v>
      </c>
      <c r="AB4367">
        <f t="shared" si="275"/>
        <v>1</v>
      </c>
    </row>
    <row r="4368" spans="1:28">
      <c r="A4368">
        <v>2025</v>
      </c>
      <c r="B4368">
        <v>7</v>
      </c>
      <c r="C4368">
        <v>29</v>
      </c>
      <c r="D4368" s="4">
        <v>45856</v>
      </c>
      <c r="E4368" t="s">
        <v>28</v>
      </c>
      <c r="F4368" t="s">
        <v>4526</v>
      </c>
      <c r="G4368" t="s">
        <v>372</v>
      </c>
      <c r="H4368" t="s">
        <v>71</v>
      </c>
      <c r="I4368" t="s">
        <v>111</v>
      </c>
      <c r="J4368" t="s">
        <v>100</v>
      </c>
      <c r="K4368" t="s">
        <v>58</v>
      </c>
      <c r="L4368" t="s">
        <v>46</v>
      </c>
      <c r="M4368" t="s">
        <v>264</v>
      </c>
      <c r="N4368" t="s">
        <v>4046</v>
      </c>
      <c r="O4368">
        <v>38.4</v>
      </c>
      <c r="Q4368">
        <v>165.375</v>
      </c>
      <c r="R4368">
        <v>165.375</v>
      </c>
      <c r="S4368">
        <v>0</v>
      </c>
      <c r="T4368">
        <v>165.375</v>
      </c>
      <c r="U4368">
        <v>206</v>
      </c>
      <c r="V4368">
        <f>SUMIF(货件明细!K:K,F4368,货件明细!AQ:AQ)</f>
        <v>0</v>
      </c>
      <c r="W4368">
        <f t="shared" si="272"/>
        <v>1</v>
      </c>
      <c r="X4368">
        <f t="shared" si="273"/>
        <v>206</v>
      </c>
      <c r="Y4368">
        <f>SUMIF(货件明细!K:K,F4368,货件明细!I:I)</f>
        <v>0</v>
      </c>
      <c r="Z4368">
        <f t="shared" si="274"/>
        <v>38.4</v>
      </c>
      <c r="AA4368">
        <f>SUMIF(货件明细!K:K,F4368,货件明细!J:J)</f>
        <v>0</v>
      </c>
      <c r="AB4368">
        <f t="shared" si="275"/>
        <v>1</v>
      </c>
    </row>
    <row r="4369" spans="1:28">
      <c r="A4369">
        <v>2025</v>
      </c>
      <c r="B4369">
        <v>7</v>
      </c>
      <c r="C4369">
        <v>29</v>
      </c>
      <c r="D4369" s="4">
        <v>45856</v>
      </c>
      <c r="E4369" t="s">
        <v>28</v>
      </c>
      <c r="F4369" t="s">
        <v>4527</v>
      </c>
      <c r="G4369" t="s">
        <v>54</v>
      </c>
      <c r="H4369" t="s">
        <v>31</v>
      </c>
      <c r="I4369" t="s">
        <v>145</v>
      </c>
      <c r="J4369" t="s">
        <v>100</v>
      </c>
      <c r="K4369" t="s">
        <v>100</v>
      </c>
      <c r="L4369" t="s">
        <v>46</v>
      </c>
      <c r="M4369" t="s">
        <v>47</v>
      </c>
      <c r="N4369" t="s">
        <v>101</v>
      </c>
      <c r="O4369">
        <v>72.48</v>
      </c>
      <c r="Q4369">
        <v>494.916129032258</v>
      </c>
      <c r="R4369">
        <v>494.916129032258</v>
      </c>
      <c r="S4369">
        <v>0</v>
      </c>
      <c r="T4369">
        <v>494.916129032258</v>
      </c>
      <c r="U4369">
        <v>373</v>
      </c>
      <c r="V4369">
        <f>SUMIF(货件明细!K:K,F4369,货件明细!AQ:AQ)</f>
        <v>0</v>
      </c>
      <c r="W4369">
        <f t="shared" si="272"/>
        <v>1</v>
      </c>
      <c r="X4369">
        <f t="shared" si="273"/>
        <v>373</v>
      </c>
      <c r="Y4369">
        <f>SUMIF(货件明细!K:K,F4369,货件明细!I:I)</f>
        <v>0</v>
      </c>
      <c r="Z4369">
        <f t="shared" si="274"/>
        <v>72.48</v>
      </c>
      <c r="AA4369">
        <f>SUMIF(货件明细!K:K,F4369,货件明细!J:J)</f>
        <v>0</v>
      </c>
      <c r="AB4369">
        <f t="shared" si="275"/>
        <v>1</v>
      </c>
    </row>
    <row r="4370" spans="1:28">
      <c r="A4370">
        <v>2025</v>
      </c>
      <c r="B4370">
        <v>7</v>
      </c>
      <c r="C4370">
        <v>29</v>
      </c>
      <c r="D4370" s="4">
        <v>45856</v>
      </c>
      <c r="E4370" t="s">
        <v>28</v>
      </c>
      <c r="F4370" t="s">
        <v>4528</v>
      </c>
      <c r="G4370" t="s">
        <v>64</v>
      </c>
      <c r="H4370" t="s">
        <v>44</v>
      </c>
      <c r="I4370" t="s">
        <v>145</v>
      </c>
      <c r="J4370" t="s">
        <v>100</v>
      </c>
      <c r="K4370" t="s">
        <v>58</v>
      </c>
      <c r="L4370" t="s">
        <v>46</v>
      </c>
      <c r="M4370" t="s">
        <v>3906</v>
      </c>
      <c r="N4370" t="s">
        <v>3909</v>
      </c>
      <c r="O4370">
        <v>144.96</v>
      </c>
      <c r="Q4370">
        <v>637.776</v>
      </c>
      <c r="R4370">
        <v>637.776</v>
      </c>
      <c r="S4370">
        <v>0</v>
      </c>
      <c r="T4370">
        <v>637.776</v>
      </c>
      <c r="U4370">
        <v>746</v>
      </c>
      <c r="V4370">
        <f>SUMIF(货件明细!K:K,F4370,货件明细!AQ:AQ)</f>
        <v>0</v>
      </c>
      <c r="W4370">
        <f t="shared" si="272"/>
        <v>1</v>
      </c>
      <c r="X4370">
        <f t="shared" si="273"/>
        <v>746</v>
      </c>
      <c r="Y4370">
        <f>SUMIF(货件明细!K:K,F4370,货件明细!I:I)</f>
        <v>0</v>
      </c>
      <c r="Z4370">
        <f t="shared" si="274"/>
        <v>144.96</v>
      </c>
      <c r="AA4370">
        <f>SUMIF(货件明细!K:K,F4370,货件明细!J:J)</f>
        <v>0</v>
      </c>
      <c r="AB4370">
        <f t="shared" si="275"/>
        <v>1</v>
      </c>
    </row>
    <row r="4371" spans="1:28">
      <c r="A4371">
        <v>2025</v>
      </c>
      <c r="B4371">
        <v>7</v>
      </c>
      <c r="C4371">
        <v>29</v>
      </c>
      <c r="D4371" s="4">
        <v>45856</v>
      </c>
      <c r="E4371" t="s">
        <v>28</v>
      </c>
      <c r="F4371" t="s">
        <v>4529</v>
      </c>
      <c r="G4371" t="s">
        <v>374</v>
      </c>
      <c r="H4371" t="s">
        <v>71</v>
      </c>
      <c r="I4371" t="s">
        <v>145</v>
      </c>
      <c r="J4371" t="s">
        <v>100</v>
      </c>
      <c r="K4371" t="s">
        <v>58</v>
      </c>
      <c r="L4371" t="s">
        <v>46</v>
      </c>
      <c r="M4371" t="s">
        <v>264</v>
      </c>
      <c r="N4371" t="s">
        <v>4046</v>
      </c>
      <c r="O4371">
        <v>72.48</v>
      </c>
      <c r="Q4371">
        <v>334.451612903226</v>
      </c>
      <c r="R4371">
        <v>334.451612903226</v>
      </c>
      <c r="S4371">
        <v>0</v>
      </c>
      <c r="T4371">
        <v>334.451612903226</v>
      </c>
      <c r="U4371">
        <v>373</v>
      </c>
      <c r="V4371">
        <f>SUMIF(货件明细!K:K,F4371,货件明细!AQ:AQ)</f>
        <v>0</v>
      </c>
      <c r="W4371">
        <f t="shared" si="272"/>
        <v>1</v>
      </c>
      <c r="X4371">
        <f t="shared" si="273"/>
        <v>373</v>
      </c>
      <c r="Y4371">
        <f>SUMIF(货件明细!K:K,F4371,货件明细!I:I)</f>
        <v>0</v>
      </c>
      <c r="Z4371">
        <f t="shared" si="274"/>
        <v>72.48</v>
      </c>
      <c r="AA4371">
        <f>SUMIF(货件明细!K:K,F4371,货件明细!J:J)</f>
        <v>0</v>
      </c>
      <c r="AB4371">
        <f t="shared" si="275"/>
        <v>1</v>
      </c>
    </row>
    <row r="4372" spans="1:28">
      <c r="A4372">
        <v>2025</v>
      </c>
      <c r="B4372">
        <v>7</v>
      </c>
      <c r="C4372">
        <v>29</v>
      </c>
      <c r="D4372" s="4">
        <v>45856</v>
      </c>
      <c r="E4372" t="s">
        <v>28</v>
      </c>
      <c r="F4372" t="s">
        <v>4530</v>
      </c>
      <c r="G4372" t="s">
        <v>372</v>
      </c>
      <c r="H4372" t="s">
        <v>71</v>
      </c>
      <c r="I4372" t="s">
        <v>145</v>
      </c>
      <c r="J4372" t="s">
        <v>100</v>
      </c>
      <c r="K4372" t="s">
        <v>58</v>
      </c>
      <c r="L4372" t="s">
        <v>46</v>
      </c>
      <c r="M4372" t="s">
        <v>264</v>
      </c>
      <c r="N4372" t="s">
        <v>4046</v>
      </c>
      <c r="O4372">
        <v>72.48</v>
      </c>
      <c r="Q4372">
        <v>330.75</v>
      </c>
      <c r="R4372">
        <v>330.75</v>
      </c>
      <c r="S4372">
        <v>0</v>
      </c>
      <c r="T4372">
        <v>330.75</v>
      </c>
      <c r="U4372">
        <v>373</v>
      </c>
      <c r="V4372">
        <f>SUMIF(货件明细!K:K,F4372,货件明细!AQ:AQ)</f>
        <v>0</v>
      </c>
      <c r="W4372">
        <f t="shared" si="272"/>
        <v>1</v>
      </c>
      <c r="X4372">
        <f t="shared" si="273"/>
        <v>373</v>
      </c>
      <c r="Y4372">
        <f>SUMIF(货件明细!K:K,F4372,货件明细!I:I)</f>
        <v>0</v>
      </c>
      <c r="Z4372">
        <f t="shared" si="274"/>
        <v>72.48</v>
      </c>
      <c r="AA4372">
        <f>SUMIF(货件明细!K:K,F4372,货件明细!J:J)</f>
        <v>0</v>
      </c>
      <c r="AB4372">
        <f t="shared" si="275"/>
        <v>1</v>
      </c>
    </row>
    <row r="4373" spans="1:28">
      <c r="A4373">
        <v>2025</v>
      </c>
      <c r="B4373">
        <v>7</v>
      </c>
      <c r="C4373">
        <v>29</v>
      </c>
      <c r="D4373" s="4">
        <v>45856</v>
      </c>
      <c r="E4373" t="s">
        <v>28</v>
      </c>
      <c r="F4373" t="s">
        <v>4531</v>
      </c>
      <c r="G4373" t="s">
        <v>50</v>
      </c>
      <c r="H4373" t="s">
        <v>31</v>
      </c>
      <c r="I4373" t="s">
        <v>39</v>
      </c>
      <c r="J4373" t="s">
        <v>100</v>
      </c>
      <c r="K4373" t="s">
        <v>100</v>
      </c>
      <c r="L4373" t="s">
        <v>46</v>
      </c>
      <c r="M4373" t="s">
        <v>47</v>
      </c>
      <c r="N4373" t="s">
        <v>101</v>
      </c>
      <c r="O4373">
        <v>30.25</v>
      </c>
      <c r="Q4373">
        <v>290.28</v>
      </c>
      <c r="R4373">
        <v>290.28</v>
      </c>
      <c r="S4373">
        <v>0</v>
      </c>
      <c r="T4373">
        <v>290.28</v>
      </c>
      <c r="U4373">
        <v>72</v>
      </c>
      <c r="V4373">
        <f>SUMIF(货件明细!K:K,F4373,货件明细!AQ:AQ)</f>
        <v>0</v>
      </c>
      <c r="W4373">
        <f t="shared" si="272"/>
        <v>1</v>
      </c>
      <c r="X4373">
        <f t="shared" si="273"/>
        <v>72</v>
      </c>
      <c r="Y4373">
        <f>SUMIF(货件明细!K:K,F4373,货件明细!I:I)</f>
        <v>0</v>
      </c>
      <c r="Z4373">
        <f t="shared" si="274"/>
        <v>30.25</v>
      </c>
      <c r="AA4373">
        <f>SUMIF(货件明细!K:K,F4373,货件明细!J:J)</f>
        <v>0</v>
      </c>
      <c r="AB4373">
        <f t="shared" si="275"/>
        <v>1</v>
      </c>
    </row>
    <row r="4374" spans="1:28">
      <c r="A4374">
        <v>2025</v>
      </c>
      <c r="B4374">
        <v>7</v>
      </c>
      <c r="C4374">
        <v>29</v>
      </c>
      <c r="D4374" s="4">
        <v>45856</v>
      </c>
      <c r="E4374" t="s">
        <v>28</v>
      </c>
      <c r="F4374" t="s">
        <v>4532</v>
      </c>
      <c r="G4374" t="s">
        <v>64</v>
      </c>
      <c r="H4374" t="s">
        <v>44</v>
      </c>
      <c r="I4374" t="s">
        <v>39</v>
      </c>
      <c r="J4374" t="s">
        <v>100</v>
      </c>
      <c r="K4374" t="s">
        <v>58</v>
      </c>
      <c r="L4374" t="s">
        <v>46</v>
      </c>
      <c r="M4374" t="s">
        <v>3906</v>
      </c>
      <c r="N4374" t="s">
        <v>3925</v>
      </c>
      <c r="O4374">
        <v>270.05</v>
      </c>
      <c r="Q4374">
        <v>1952.1</v>
      </c>
      <c r="R4374">
        <v>1952.1</v>
      </c>
      <c r="S4374">
        <v>0</v>
      </c>
      <c r="T4374">
        <v>1952.1</v>
      </c>
      <c r="U4374">
        <v>702</v>
      </c>
      <c r="V4374">
        <f>SUMIF(货件明细!K:K,F4374,货件明细!AQ:AQ)</f>
        <v>0</v>
      </c>
      <c r="W4374">
        <f t="shared" si="272"/>
        <v>1</v>
      </c>
      <c r="X4374">
        <f t="shared" si="273"/>
        <v>702</v>
      </c>
      <c r="Y4374">
        <f>SUMIF(货件明细!K:K,F4374,货件明细!I:I)</f>
        <v>0</v>
      </c>
      <c r="Z4374">
        <f t="shared" si="274"/>
        <v>270.05</v>
      </c>
      <c r="AA4374">
        <f>SUMIF(货件明细!K:K,F4374,货件明细!J:J)</f>
        <v>0</v>
      </c>
      <c r="AB4374">
        <f t="shared" si="275"/>
        <v>1</v>
      </c>
    </row>
    <row r="4375" spans="1:28">
      <c r="A4375">
        <v>2025</v>
      </c>
      <c r="B4375">
        <v>7</v>
      </c>
      <c r="C4375">
        <v>29</v>
      </c>
      <c r="D4375" s="4">
        <v>45856</v>
      </c>
      <c r="E4375" t="s">
        <v>28</v>
      </c>
      <c r="F4375" t="s">
        <v>4533</v>
      </c>
      <c r="G4375" t="s">
        <v>374</v>
      </c>
      <c r="H4375" t="s">
        <v>71</v>
      </c>
      <c r="I4375" t="s">
        <v>39</v>
      </c>
      <c r="J4375" t="s">
        <v>100</v>
      </c>
      <c r="K4375" t="s">
        <v>58</v>
      </c>
      <c r="L4375" t="s">
        <v>46</v>
      </c>
      <c r="M4375" t="s">
        <v>3906</v>
      </c>
      <c r="N4375" t="s">
        <v>3929</v>
      </c>
      <c r="O4375">
        <v>157.7</v>
      </c>
      <c r="Q4375">
        <v>818.44</v>
      </c>
      <c r="R4375">
        <v>818.44</v>
      </c>
      <c r="S4375">
        <v>0</v>
      </c>
      <c r="T4375">
        <v>818.44</v>
      </c>
      <c r="U4375">
        <v>405</v>
      </c>
      <c r="V4375">
        <f>SUMIF(货件明细!K:K,F4375,货件明细!AQ:AQ)</f>
        <v>0</v>
      </c>
      <c r="W4375">
        <f t="shared" si="272"/>
        <v>1</v>
      </c>
      <c r="X4375">
        <f t="shared" si="273"/>
        <v>405</v>
      </c>
      <c r="Y4375">
        <f>SUMIF(货件明细!K:K,F4375,货件明细!I:I)</f>
        <v>0</v>
      </c>
      <c r="Z4375">
        <f t="shared" si="274"/>
        <v>157.7</v>
      </c>
      <c r="AA4375">
        <f>SUMIF(货件明细!K:K,F4375,货件明细!J:J)</f>
        <v>0</v>
      </c>
      <c r="AB4375">
        <f t="shared" si="275"/>
        <v>1</v>
      </c>
    </row>
    <row r="4376" spans="1:28">
      <c r="A4376">
        <v>2025</v>
      </c>
      <c r="B4376">
        <v>7</v>
      </c>
      <c r="C4376">
        <v>29</v>
      </c>
      <c r="D4376" s="4">
        <v>45856</v>
      </c>
      <c r="E4376" t="s">
        <v>28</v>
      </c>
      <c r="F4376" t="s">
        <v>4534</v>
      </c>
      <c r="G4376" t="s">
        <v>372</v>
      </c>
      <c r="H4376" t="s">
        <v>71</v>
      </c>
      <c r="I4376" t="s">
        <v>39</v>
      </c>
      <c r="J4376" t="s">
        <v>100</v>
      </c>
      <c r="K4376" t="s">
        <v>58</v>
      </c>
      <c r="L4376" t="s">
        <v>46</v>
      </c>
      <c r="M4376" t="s">
        <v>3906</v>
      </c>
      <c r="N4376" t="s">
        <v>3929</v>
      </c>
      <c r="O4376">
        <v>157.7</v>
      </c>
      <c r="Q4376">
        <v>818.44</v>
      </c>
      <c r="R4376">
        <v>818.44</v>
      </c>
      <c r="S4376">
        <v>0</v>
      </c>
      <c r="T4376">
        <v>818.44</v>
      </c>
      <c r="U4376">
        <v>405</v>
      </c>
      <c r="V4376">
        <f>SUMIF(货件明细!K:K,F4376,货件明细!AQ:AQ)</f>
        <v>0</v>
      </c>
      <c r="W4376">
        <f t="shared" si="272"/>
        <v>1</v>
      </c>
      <c r="X4376">
        <f t="shared" si="273"/>
        <v>405</v>
      </c>
      <c r="Y4376">
        <f>SUMIF(货件明细!K:K,F4376,货件明细!I:I)</f>
        <v>0</v>
      </c>
      <c r="Z4376">
        <f t="shared" si="274"/>
        <v>157.7</v>
      </c>
      <c r="AA4376">
        <f>SUMIF(货件明细!K:K,F4376,货件明细!J:J)</f>
        <v>0</v>
      </c>
      <c r="AB4376">
        <f t="shared" si="275"/>
        <v>1</v>
      </c>
    </row>
    <row r="4377" spans="1:28">
      <c r="A4377">
        <v>2025</v>
      </c>
      <c r="B4377">
        <v>7</v>
      </c>
      <c r="C4377">
        <v>29</v>
      </c>
      <c r="D4377" s="4">
        <v>45856</v>
      </c>
      <c r="E4377" t="s">
        <v>28</v>
      </c>
      <c r="F4377" t="s">
        <v>4535</v>
      </c>
      <c r="G4377" t="s">
        <v>54</v>
      </c>
      <c r="H4377" t="s">
        <v>31</v>
      </c>
      <c r="I4377" t="s">
        <v>39</v>
      </c>
      <c r="J4377" t="s">
        <v>100</v>
      </c>
      <c r="K4377" t="s">
        <v>100</v>
      </c>
      <c r="L4377" t="s">
        <v>46</v>
      </c>
      <c r="M4377" t="s">
        <v>47</v>
      </c>
      <c r="N4377" t="s">
        <v>226</v>
      </c>
      <c r="O4377">
        <v>172.8</v>
      </c>
      <c r="Q4377">
        <v>1522.4</v>
      </c>
      <c r="R4377">
        <v>1522.4</v>
      </c>
      <c r="S4377">
        <v>0</v>
      </c>
      <c r="T4377">
        <v>1522.4</v>
      </c>
      <c r="U4377">
        <v>441</v>
      </c>
      <c r="V4377">
        <f>SUMIF(货件明细!K:K,F4377,货件明细!AQ:AQ)</f>
        <v>0</v>
      </c>
      <c r="W4377">
        <f t="shared" si="272"/>
        <v>1</v>
      </c>
      <c r="X4377">
        <f t="shared" si="273"/>
        <v>441</v>
      </c>
      <c r="Y4377">
        <f>SUMIF(货件明细!K:K,F4377,货件明细!I:I)</f>
        <v>0</v>
      </c>
      <c r="Z4377">
        <f t="shared" si="274"/>
        <v>172.8</v>
      </c>
      <c r="AA4377">
        <f>SUMIF(货件明细!K:K,F4377,货件明细!J:J)</f>
        <v>0</v>
      </c>
      <c r="AB4377">
        <f t="shared" si="275"/>
        <v>1</v>
      </c>
    </row>
    <row r="4378" spans="1:28">
      <c r="A4378">
        <v>2025</v>
      </c>
      <c r="B4378">
        <v>7</v>
      </c>
      <c r="C4378">
        <v>29</v>
      </c>
      <c r="D4378" s="4">
        <v>45856</v>
      </c>
      <c r="E4378" t="s">
        <v>28</v>
      </c>
      <c r="F4378" t="s">
        <v>4536</v>
      </c>
      <c r="G4378" t="s">
        <v>374</v>
      </c>
      <c r="H4378" t="s">
        <v>71</v>
      </c>
      <c r="I4378" t="s">
        <v>129</v>
      </c>
      <c r="J4378" t="s">
        <v>100</v>
      </c>
      <c r="K4378" t="s">
        <v>58</v>
      </c>
      <c r="L4378" t="s">
        <v>46</v>
      </c>
      <c r="M4378" t="s">
        <v>264</v>
      </c>
      <c r="N4378" t="s">
        <v>4046</v>
      </c>
      <c r="O4378">
        <v>34.44</v>
      </c>
      <c r="Q4378">
        <v>167.225806451613</v>
      </c>
      <c r="R4378">
        <v>167.225806451613</v>
      </c>
      <c r="S4378">
        <v>0</v>
      </c>
      <c r="T4378">
        <v>167.225806451613</v>
      </c>
      <c r="U4378">
        <v>217</v>
      </c>
      <c r="V4378">
        <f>SUMIF(货件明细!K:K,F4378,货件明细!AQ:AQ)</f>
        <v>0</v>
      </c>
      <c r="W4378">
        <f t="shared" si="272"/>
        <v>1</v>
      </c>
      <c r="X4378">
        <f t="shared" si="273"/>
        <v>217</v>
      </c>
      <c r="Y4378">
        <f>SUMIF(货件明细!K:K,F4378,货件明细!I:I)</f>
        <v>0</v>
      </c>
      <c r="Z4378">
        <f t="shared" si="274"/>
        <v>34.44</v>
      </c>
      <c r="AA4378">
        <f>SUMIF(货件明细!K:K,F4378,货件明细!J:J)</f>
        <v>0</v>
      </c>
      <c r="AB4378">
        <f t="shared" si="275"/>
        <v>1</v>
      </c>
    </row>
    <row r="4379" spans="1:28">
      <c r="A4379">
        <v>2025</v>
      </c>
      <c r="B4379">
        <v>7</v>
      </c>
      <c r="C4379">
        <v>29</v>
      </c>
      <c r="D4379" s="4">
        <v>45856</v>
      </c>
      <c r="E4379" t="s">
        <v>28</v>
      </c>
      <c r="F4379" t="s">
        <v>4537</v>
      </c>
      <c r="G4379" t="s">
        <v>54</v>
      </c>
      <c r="H4379" t="s">
        <v>31</v>
      </c>
      <c r="I4379" t="s">
        <v>129</v>
      </c>
      <c r="J4379" t="s">
        <v>100</v>
      </c>
      <c r="K4379" t="s">
        <v>100</v>
      </c>
      <c r="L4379" t="s">
        <v>46</v>
      </c>
      <c r="M4379" t="s">
        <v>47</v>
      </c>
      <c r="N4379" t="s">
        <v>101</v>
      </c>
      <c r="O4379">
        <v>34.44</v>
      </c>
      <c r="Q4379">
        <v>247.458064516129</v>
      </c>
      <c r="R4379">
        <v>247.458064516129</v>
      </c>
      <c r="S4379">
        <v>0</v>
      </c>
      <c r="T4379">
        <v>247.458064516129</v>
      </c>
      <c r="U4379">
        <v>217</v>
      </c>
      <c r="V4379">
        <f>SUMIF(货件明细!K:K,F4379,货件明细!AQ:AQ)</f>
        <v>0</v>
      </c>
      <c r="W4379">
        <f t="shared" si="272"/>
        <v>1</v>
      </c>
      <c r="X4379">
        <f t="shared" si="273"/>
        <v>217</v>
      </c>
      <c r="Y4379">
        <f>SUMIF(货件明细!K:K,F4379,货件明细!I:I)</f>
        <v>0</v>
      </c>
      <c r="Z4379">
        <f t="shared" si="274"/>
        <v>34.44</v>
      </c>
      <c r="AA4379">
        <f>SUMIF(货件明细!K:K,F4379,货件明细!J:J)</f>
        <v>0</v>
      </c>
      <c r="AB4379">
        <f t="shared" si="275"/>
        <v>1</v>
      </c>
    </row>
    <row r="4380" spans="1:28">
      <c r="A4380">
        <v>2025</v>
      </c>
      <c r="B4380">
        <v>7</v>
      </c>
      <c r="C4380">
        <v>29</v>
      </c>
      <c r="D4380" s="4">
        <v>45856</v>
      </c>
      <c r="E4380" t="s">
        <v>28</v>
      </c>
      <c r="F4380" t="s">
        <v>4538</v>
      </c>
      <c r="G4380" t="s">
        <v>64</v>
      </c>
      <c r="H4380" t="s">
        <v>44</v>
      </c>
      <c r="I4380" t="s">
        <v>129</v>
      </c>
      <c r="J4380" t="s">
        <v>100</v>
      </c>
      <c r="K4380" t="s">
        <v>58</v>
      </c>
      <c r="L4380" t="s">
        <v>46</v>
      </c>
      <c r="M4380" t="s">
        <v>3906</v>
      </c>
      <c r="N4380" t="s">
        <v>3909</v>
      </c>
      <c r="O4380">
        <v>68.88</v>
      </c>
      <c r="Q4380">
        <v>318.888</v>
      </c>
      <c r="R4380">
        <v>318.888</v>
      </c>
      <c r="S4380">
        <v>0</v>
      </c>
      <c r="T4380">
        <v>318.888</v>
      </c>
      <c r="U4380">
        <v>434</v>
      </c>
      <c r="V4380">
        <f>SUMIF(货件明细!K:K,F4380,货件明细!AQ:AQ)</f>
        <v>0</v>
      </c>
      <c r="W4380">
        <f t="shared" si="272"/>
        <v>1</v>
      </c>
      <c r="X4380">
        <f t="shared" si="273"/>
        <v>434</v>
      </c>
      <c r="Y4380">
        <f>SUMIF(货件明细!K:K,F4380,货件明细!I:I)</f>
        <v>0</v>
      </c>
      <c r="Z4380">
        <f t="shared" si="274"/>
        <v>68.88</v>
      </c>
      <c r="AA4380">
        <f>SUMIF(货件明细!K:K,F4380,货件明细!J:J)</f>
        <v>0</v>
      </c>
      <c r="AB4380">
        <f t="shared" si="275"/>
        <v>1</v>
      </c>
    </row>
    <row r="4381" spans="1:28">
      <c r="A4381">
        <v>2025</v>
      </c>
      <c r="B4381">
        <v>7</v>
      </c>
      <c r="C4381">
        <v>29</v>
      </c>
      <c r="D4381" s="4">
        <v>45856</v>
      </c>
      <c r="E4381" t="s">
        <v>28</v>
      </c>
      <c r="F4381" t="s">
        <v>4539</v>
      </c>
      <c r="G4381" t="s">
        <v>372</v>
      </c>
      <c r="H4381" t="s">
        <v>71</v>
      </c>
      <c r="I4381" t="s">
        <v>129</v>
      </c>
      <c r="J4381" t="s">
        <v>100</v>
      </c>
      <c r="K4381" t="s">
        <v>58</v>
      </c>
      <c r="L4381" t="s">
        <v>46</v>
      </c>
      <c r="M4381" t="s">
        <v>264</v>
      </c>
      <c r="N4381" t="s">
        <v>4046</v>
      </c>
      <c r="O4381">
        <v>34.44</v>
      </c>
      <c r="Q4381">
        <v>165.375</v>
      </c>
      <c r="R4381">
        <v>165.375</v>
      </c>
      <c r="S4381">
        <v>0</v>
      </c>
      <c r="T4381">
        <v>165.375</v>
      </c>
      <c r="U4381">
        <v>217</v>
      </c>
      <c r="V4381">
        <f>SUMIF(货件明细!K:K,F4381,货件明细!AQ:AQ)</f>
        <v>0</v>
      </c>
      <c r="W4381">
        <f t="shared" si="272"/>
        <v>1</v>
      </c>
      <c r="X4381">
        <f t="shared" si="273"/>
        <v>217</v>
      </c>
      <c r="Y4381">
        <f>SUMIF(货件明细!K:K,F4381,货件明细!I:I)</f>
        <v>0</v>
      </c>
      <c r="Z4381">
        <f t="shared" si="274"/>
        <v>34.44</v>
      </c>
      <c r="AA4381">
        <f>SUMIF(货件明细!K:K,F4381,货件明细!J:J)</f>
        <v>0</v>
      </c>
      <c r="AB4381">
        <f t="shared" si="275"/>
        <v>1</v>
      </c>
    </row>
    <row r="4382" spans="1:28">
      <c r="A4382">
        <v>2025</v>
      </c>
      <c r="B4382">
        <v>7</v>
      </c>
      <c r="C4382">
        <v>29</v>
      </c>
      <c r="D4382" s="4">
        <v>45856</v>
      </c>
      <c r="E4382" t="s">
        <v>28</v>
      </c>
      <c r="F4382" t="s">
        <v>4540</v>
      </c>
      <c r="G4382" t="s">
        <v>372</v>
      </c>
      <c r="H4382" t="s">
        <v>71</v>
      </c>
      <c r="I4382" t="s">
        <v>39</v>
      </c>
      <c r="J4382" t="s">
        <v>100</v>
      </c>
      <c r="K4382" t="s">
        <v>58</v>
      </c>
      <c r="L4382" t="s">
        <v>46</v>
      </c>
      <c r="M4382" t="s">
        <v>264</v>
      </c>
      <c r="N4382" t="s">
        <v>4046</v>
      </c>
      <c r="O4382">
        <v>10.5</v>
      </c>
      <c r="Q4382">
        <v>82.6875</v>
      </c>
      <c r="R4382">
        <v>82.6875</v>
      </c>
      <c r="S4382">
        <v>0</v>
      </c>
      <c r="T4382">
        <v>82.6875</v>
      </c>
      <c r="U4382">
        <v>83</v>
      </c>
      <c r="V4382">
        <f>SUMIF(货件明细!K:K,F4382,货件明细!AQ:AQ)</f>
        <v>0</v>
      </c>
      <c r="W4382">
        <f t="shared" si="272"/>
        <v>1</v>
      </c>
      <c r="X4382">
        <f t="shared" si="273"/>
        <v>83</v>
      </c>
      <c r="Y4382">
        <f>SUMIF(货件明细!K:K,F4382,货件明细!I:I)</f>
        <v>0</v>
      </c>
      <c r="Z4382">
        <f t="shared" si="274"/>
        <v>10.5</v>
      </c>
      <c r="AA4382">
        <f>SUMIF(货件明细!K:K,F4382,货件明细!J:J)</f>
        <v>0</v>
      </c>
      <c r="AB4382">
        <f t="shared" si="275"/>
        <v>1</v>
      </c>
    </row>
    <row r="4383" spans="1:28">
      <c r="A4383">
        <v>2025</v>
      </c>
      <c r="B4383">
        <v>7</v>
      </c>
      <c r="C4383">
        <v>29</v>
      </c>
      <c r="D4383" s="4">
        <v>45856</v>
      </c>
      <c r="E4383" t="s">
        <v>28</v>
      </c>
      <c r="F4383" t="s">
        <v>4541</v>
      </c>
      <c r="G4383" t="s">
        <v>374</v>
      </c>
      <c r="H4383" t="s">
        <v>71</v>
      </c>
      <c r="I4383" t="s">
        <v>39</v>
      </c>
      <c r="J4383" t="s">
        <v>100</v>
      </c>
      <c r="K4383" t="s">
        <v>58</v>
      </c>
      <c r="L4383" t="s">
        <v>46</v>
      </c>
      <c r="M4383" t="s">
        <v>264</v>
      </c>
      <c r="N4383" t="s">
        <v>4046</v>
      </c>
      <c r="O4383">
        <v>10.5</v>
      </c>
      <c r="Q4383">
        <v>83.6129032258064</v>
      </c>
      <c r="R4383">
        <v>83.6129032258064</v>
      </c>
      <c r="S4383">
        <v>0</v>
      </c>
      <c r="T4383">
        <v>83.6129032258064</v>
      </c>
      <c r="U4383">
        <v>83</v>
      </c>
      <c r="V4383">
        <f>SUMIF(货件明细!K:K,F4383,货件明细!AQ:AQ)</f>
        <v>0</v>
      </c>
      <c r="W4383">
        <f t="shared" si="272"/>
        <v>1</v>
      </c>
      <c r="X4383">
        <f t="shared" si="273"/>
        <v>83</v>
      </c>
      <c r="Y4383">
        <f>SUMIF(货件明细!K:K,F4383,货件明细!I:I)</f>
        <v>0</v>
      </c>
      <c r="Z4383">
        <f t="shared" si="274"/>
        <v>10.5</v>
      </c>
      <c r="AA4383">
        <f>SUMIF(货件明细!K:K,F4383,货件明细!J:J)</f>
        <v>0</v>
      </c>
      <c r="AB4383">
        <f t="shared" si="275"/>
        <v>1</v>
      </c>
    </row>
    <row r="4384" spans="1:28">
      <c r="A4384">
        <v>2025</v>
      </c>
      <c r="B4384">
        <v>7</v>
      </c>
      <c r="C4384">
        <v>29</v>
      </c>
      <c r="D4384" s="4">
        <v>45856</v>
      </c>
      <c r="E4384" t="s">
        <v>28</v>
      </c>
      <c r="F4384" t="s">
        <v>4542</v>
      </c>
      <c r="G4384" t="s">
        <v>54</v>
      </c>
      <c r="H4384" t="s">
        <v>31</v>
      </c>
      <c r="I4384" t="s">
        <v>39</v>
      </c>
      <c r="J4384" t="s">
        <v>100</v>
      </c>
      <c r="K4384" t="s">
        <v>100</v>
      </c>
      <c r="L4384" t="s">
        <v>46</v>
      </c>
      <c r="M4384" t="s">
        <v>47</v>
      </c>
      <c r="N4384" t="s">
        <v>101</v>
      </c>
      <c r="O4384">
        <v>10.5</v>
      </c>
      <c r="Q4384">
        <v>123.729032258065</v>
      </c>
      <c r="R4384">
        <v>123.729032258065</v>
      </c>
      <c r="S4384">
        <v>0</v>
      </c>
      <c r="T4384">
        <v>123.729032258065</v>
      </c>
      <c r="U4384">
        <v>83</v>
      </c>
      <c r="V4384">
        <f>SUMIF(货件明细!K:K,F4384,货件明细!AQ:AQ)</f>
        <v>0</v>
      </c>
      <c r="W4384">
        <f t="shared" si="272"/>
        <v>1</v>
      </c>
      <c r="X4384">
        <f t="shared" si="273"/>
        <v>83</v>
      </c>
      <c r="Y4384">
        <f>SUMIF(货件明细!K:K,F4384,货件明细!I:I)</f>
        <v>0</v>
      </c>
      <c r="Z4384">
        <f t="shared" si="274"/>
        <v>10.5</v>
      </c>
      <c r="AA4384">
        <f>SUMIF(货件明细!K:K,F4384,货件明细!J:J)</f>
        <v>0</v>
      </c>
      <c r="AB4384">
        <f t="shared" si="275"/>
        <v>1</v>
      </c>
    </row>
    <row r="4385" spans="1:28">
      <c r="A4385">
        <v>2025</v>
      </c>
      <c r="B4385">
        <v>7</v>
      </c>
      <c r="C4385">
        <v>29</v>
      </c>
      <c r="D4385" s="4">
        <v>45856</v>
      </c>
      <c r="E4385" t="s">
        <v>28</v>
      </c>
      <c r="F4385" t="s">
        <v>4543</v>
      </c>
      <c r="G4385" t="s">
        <v>64</v>
      </c>
      <c r="H4385" t="s">
        <v>44</v>
      </c>
      <c r="I4385" t="s">
        <v>39</v>
      </c>
      <c r="J4385" t="s">
        <v>100</v>
      </c>
      <c r="K4385" t="s">
        <v>58</v>
      </c>
      <c r="L4385" t="s">
        <v>46</v>
      </c>
      <c r="M4385" t="s">
        <v>47</v>
      </c>
      <c r="N4385" t="s">
        <v>75</v>
      </c>
      <c r="O4385">
        <v>21</v>
      </c>
      <c r="Q4385">
        <v>240.975</v>
      </c>
      <c r="R4385">
        <v>240.975</v>
      </c>
      <c r="S4385">
        <v>0</v>
      </c>
      <c r="T4385">
        <v>240.975</v>
      </c>
      <c r="U4385">
        <v>166</v>
      </c>
      <c r="V4385">
        <f>SUMIF(货件明细!K:K,F4385,货件明细!AQ:AQ)</f>
        <v>0</v>
      </c>
      <c r="W4385">
        <f t="shared" si="272"/>
        <v>1</v>
      </c>
      <c r="X4385">
        <f t="shared" si="273"/>
        <v>166</v>
      </c>
      <c r="Y4385">
        <f>SUMIF(货件明细!K:K,F4385,货件明细!I:I)</f>
        <v>0</v>
      </c>
      <c r="Z4385">
        <f t="shared" si="274"/>
        <v>21</v>
      </c>
      <c r="AA4385">
        <f>SUMIF(货件明细!K:K,F4385,货件明细!J:J)</f>
        <v>0</v>
      </c>
      <c r="AB4385">
        <f t="shared" si="275"/>
        <v>1</v>
      </c>
    </row>
    <row r="4386" spans="1:28">
      <c r="A4386">
        <v>2025</v>
      </c>
      <c r="B4386">
        <v>7</v>
      </c>
      <c r="C4386">
        <v>29</v>
      </c>
      <c r="D4386" s="4">
        <v>45856</v>
      </c>
      <c r="E4386" t="s">
        <v>28</v>
      </c>
      <c r="F4386" t="s">
        <v>4544</v>
      </c>
      <c r="G4386" t="s">
        <v>54</v>
      </c>
      <c r="H4386" t="s">
        <v>31</v>
      </c>
      <c r="I4386" t="s">
        <v>39</v>
      </c>
      <c r="J4386" t="s">
        <v>100</v>
      </c>
      <c r="K4386" t="s">
        <v>100</v>
      </c>
      <c r="L4386" t="s">
        <v>46</v>
      </c>
      <c r="M4386" t="s">
        <v>47</v>
      </c>
      <c r="N4386" t="s">
        <v>101</v>
      </c>
      <c r="O4386">
        <v>39.6</v>
      </c>
      <c r="Q4386">
        <v>247.458064516129</v>
      </c>
      <c r="R4386">
        <v>247.458064516129</v>
      </c>
      <c r="S4386">
        <v>0</v>
      </c>
      <c r="T4386">
        <v>247.458064516129</v>
      </c>
      <c r="U4386">
        <v>156</v>
      </c>
      <c r="V4386">
        <f>SUMIF(货件明细!K:K,F4386,货件明细!AQ:AQ)</f>
        <v>0</v>
      </c>
      <c r="W4386">
        <f t="shared" si="272"/>
        <v>1</v>
      </c>
      <c r="X4386">
        <f t="shared" si="273"/>
        <v>156</v>
      </c>
      <c r="Y4386">
        <f>SUMIF(货件明细!K:K,F4386,货件明细!I:I)</f>
        <v>0</v>
      </c>
      <c r="Z4386">
        <f t="shared" si="274"/>
        <v>39.6</v>
      </c>
      <c r="AA4386">
        <f>SUMIF(货件明细!K:K,F4386,货件明细!J:J)</f>
        <v>0</v>
      </c>
      <c r="AB4386">
        <f t="shared" si="275"/>
        <v>1</v>
      </c>
    </row>
    <row r="4387" spans="1:28">
      <c r="A4387">
        <v>2025</v>
      </c>
      <c r="B4387">
        <v>7</v>
      </c>
      <c r="C4387">
        <v>29</v>
      </c>
      <c r="D4387" s="4">
        <v>45856</v>
      </c>
      <c r="E4387" t="s">
        <v>28</v>
      </c>
      <c r="F4387" t="s">
        <v>4545</v>
      </c>
      <c r="G4387" t="s">
        <v>64</v>
      </c>
      <c r="H4387" t="s">
        <v>44</v>
      </c>
      <c r="I4387" t="s">
        <v>39</v>
      </c>
      <c r="J4387" t="s">
        <v>100</v>
      </c>
      <c r="K4387" t="s">
        <v>58</v>
      </c>
      <c r="L4387" t="s">
        <v>46</v>
      </c>
      <c r="M4387" t="s">
        <v>3906</v>
      </c>
      <c r="N4387" t="s">
        <v>3909</v>
      </c>
      <c r="O4387">
        <v>59.4</v>
      </c>
      <c r="Q4387">
        <v>239.166</v>
      </c>
      <c r="R4387">
        <v>239.166</v>
      </c>
      <c r="S4387">
        <v>0</v>
      </c>
      <c r="T4387">
        <v>239.166</v>
      </c>
      <c r="U4387">
        <v>234</v>
      </c>
      <c r="V4387">
        <f>SUMIF(货件明细!K:K,F4387,货件明细!AQ:AQ)</f>
        <v>0</v>
      </c>
      <c r="W4387">
        <f t="shared" si="272"/>
        <v>1</v>
      </c>
      <c r="X4387">
        <f t="shared" si="273"/>
        <v>234</v>
      </c>
      <c r="Y4387">
        <f>SUMIF(货件明细!K:K,F4387,货件明细!I:I)</f>
        <v>0</v>
      </c>
      <c r="Z4387">
        <f t="shared" si="274"/>
        <v>59.4</v>
      </c>
      <c r="AA4387">
        <f>SUMIF(货件明细!K:K,F4387,货件明细!J:J)</f>
        <v>0</v>
      </c>
      <c r="AB4387">
        <f t="shared" si="275"/>
        <v>1</v>
      </c>
    </row>
    <row r="4388" spans="1:28">
      <c r="A4388">
        <v>2025</v>
      </c>
      <c r="B4388">
        <v>7</v>
      </c>
      <c r="C4388">
        <v>29</v>
      </c>
      <c r="D4388" s="4">
        <v>45856</v>
      </c>
      <c r="E4388" t="s">
        <v>28</v>
      </c>
      <c r="F4388" t="s">
        <v>4546</v>
      </c>
      <c r="G4388" t="s">
        <v>372</v>
      </c>
      <c r="H4388" t="s">
        <v>71</v>
      </c>
      <c r="I4388" t="s">
        <v>39</v>
      </c>
      <c r="J4388" t="s">
        <v>100</v>
      </c>
      <c r="K4388" t="s">
        <v>58</v>
      </c>
      <c r="L4388" t="s">
        <v>46</v>
      </c>
      <c r="M4388" t="s">
        <v>264</v>
      </c>
      <c r="N4388" t="s">
        <v>4046</v>
      </c>
      <c r="O4388">
        <v>59.4</v>
      </c>
      <c r="Q4388">
        <v>248.0625</v>
      </c>
      <c r="R4388">
        <v>248.0625</v>
      </c>
      <c r="S4388">
        <v>0</v>
      </c>
      <c r="T4388">
        <v>248.0625</v>
      </c>
      <c r="U4388">
        <v>234</v>
      </c>
      <c r="V4388">
        <f>SUMIF(货件明细!K:K,F4388,货件明细!AQ:AQ)</f>
        <v>0</v>
      </c>
      <c r="W4388">
        <f t="shared" si="272"/>
        <v>1</v>
      </c>
      <c r="X4388">
        <f t="shared" si="273"/>
        <v>234</v>
      </c>
      <c r="Y4388">
        <f>SUMIF(货件明细!K:K,F4388,货件明细!I:I)</f>
        <v>0</v>
      </c>
      <c r="Z4388">
        <f t="shared" si="274"/>
        <v>59.4</v>
      </c>
      <c r="AA4388">
        <f>SUMIF(货件明细!K:K,F4388,货件明细!J:J)</f>
        <v>0</v>
      </c>
      <c r="AB4388">
        <f t="shared" si="275"/>
        <v>1</v>
      </c>
    </row>
    <row r="4389" spans="1:28">
      <c r="A4389">
        <v>2025</v>
      </c>
      <c r="B4389">
        <v>7</v>
      </c>
      <c r="C4389">
        <v>29</v>
      </c>
      <c r="D4389" s="4">
        <v>45856</v>
      </c>
      <c r="E4389" t="s">
        <v>28</v>
      </c>
      <c r="F4389" t="s">
        <v>4547</v>
      </c>
      <c r="G4389" t="s">
        <v>374</v>
      </c>
      <c r="H4389" t="s">
        <v>71</v>
      </c>
      <c r="I4389" t="s">
        <v>39</v>
      </c>
      <c r="J4389" t="s">
        <v>100</v>
      </c>
      <c r="K4389" t="s">
        <v>58</v>
      </c>
      <c r="L4389" t="s">
        <v>46</v>
      </c>
      <c r="M4389" t="s">
        <v>264</v>
      </c>
      <c r="N4389" t="s">
        <v>4046</v>
      </c>
      <c r="O4389">
        <v>39.6</v>
      </c>
      <c r="Q4389">
        <v>167.225806451613</v>
      </c>
      <c r="R4389">
        <v>167.225806451613</v>
      </c>
      <c r="S4389">
        <v>0</v>
      </c>
      <c r="T4389">
        <v>167.225806451613</v>
      </c>
      <c r="U4389">
        <v>156</v>
      </c>
      <c r="V4389">
        <f>SUMIF(货件明细!K:K,F4389,货件明细!AQ:AQ)</f>
        <v>0</v>
      </c>
      <c r="W4389">
        <f t="shared" si="272"/>
        <v>1</v>
      </c>
      <c r="X4389">
        <f t="shared" si="273"/>
        <v>156</v>
      </c>
      <c r="Y4389">
        <f>SUMIF(货件明细!K:K,F4389,货件明细!I:I)</f>
        <v>0</v>
      </c>
      <c r="Z4389">
        <f t="shared" si="274"/>
        <v>39.6</v>
      </c>
      <c r="AA4389">
        <f>SUMIF(货件明细!K:K,F4389,货件明细!J:J)</f>
        <v>0</v>
      </c>
      <c r="AB4389">
        <f t="shared" si="275"/>
        <v>1</v>
      </c>
    </row>
    <row r="4390" spans="1:28">
      <c r="A4390">
        <v>2025</v>
      </c>
      <c r="B4390">
        <v>7</v>
      </c>
      <c r="C4390">
        <v>29</v>
      </c>
      <c r="D4390" s="4">
        <v>45856</v>
      </c>
      <c r="E4390" t="s">
        <v>28</v>
      </c>
      <c r="F4390" t="s">
        <v>4548</v>
      </c>
      <c r="G4390" t="s">
        <v>1610</v>
      </c>
      <c r="H4390" t="s">
        <v>71</v>
      </c>
      <c r="I4390" t="s">
        <v>41</v>
      </c>
      <c r="J4390" t="s">
        <v>100</v>
      </c>
      <c r="K4390" t="s">
        <v>58</v>
      </c>
      <c r="L4390" t="s">
        <v>46</v>
      </c>
      <c r="M4390" t="s">
        <v>47</v>
      </c>
      <c r="N4390" t="s">
        <v>107</v>
      </c>
      <c r="O4390">
        <v>36.35</v>
      </c>
      <c r="Q4390">
        <v>147</v>
      </c>
      <c r="R4390">
        <v>147</v>
      </c>
      <c r="S4390">
        <v>0</v>
      </c>
      <c r="T4390">
        <v>147</v>
      </c>
      <c r="U4390">
        <v>223</v>
      </c>
      <c r="V4390">
        <f>SUMIF(货件明细!K:K,F4390,货件明细!AQ:AQ)</f>
        <v>0</v>
      </c>
      <c r="W4390">
        <f t="shared" si="272"/>
        <v>1</v>
      </c>
      <c r="X4390">
        <f t="shared" si="273"/>
        <v>223</v>
      </c>
      <c r="Y4390">
        <f>SUMIF(货件明细!K:K,F4390,货件明细!I:I)</f>
        <v>0</v>
      </c>
      <c r="Z4390">
        <f t="shared" si="274"/>
        <v>36.35</v>
      </c>
      <c r="AA4390">
        <f>SUMIF(货件明细!K:K,F4390,货件明细!J:J)</f>
        <v>0</v>
      </c>
      <c r="AB4390">
        <f t="shared" si="275"/>
        <v>1</v>
      </c>
    </row>
    <row r="4391" spans="1:28">
      <c r="A4391">
        <v>2025</v>
      </c>
      <c r="B4391">
        <v>7</v>
      </c>
      <c r="C4391">
        <v>29</v>
      </c>
      <c r="D4391" s="4">
        <v>45856</v>
      </c>
      <c r="E4391" t="s">
        <v>28</v>
      </c>
      <c r="F4391" t="s">
        <v>4549</v>
      </c>
      <c r="G4391" t="s">
        <v>1517</v>
      </c>
      <c r="H4391" t="s">
        <v>71</v>
      </c>
      <c r="I4391" t="s">
        <v>41</v>
      </c>
      <c r="J4391" t="s">
        <v>100</v>
      </c>
      <c r="K4391" t="s">
        <v>58</v>
      </c>
      <c r="L4391" t="s">
        <v>46</v>
      </c>
      <c r="M4391" t="s">
        <v>47</v>
      </c>
      <c r="N4391" t="s">
        <v>107</v>
      </c>
      <c r="O4391">
        <v>72.7</v>
      </c>
      <c r="Q4391">
        <v>284.2</v>
      </c>
      <c r="R4391">
        <v>284.2</v>
      </c>
      <c r="S4391">
        <v>0</v>
      </c>
      <c r="T4391">
        <v>284.2</v>
      </c>
      <c r="U4391">
        <v>446</v>
      </c>
      <c r="V4391">
        <f>SUMIF(货件明细!K:K,F4391,货件明细!AQ:AQ)</f>
        <v>0</v>
      </c>
      <c r="W4391">
        <f t="shared" si="272"/>
        <v>1</v>
      </c>
      <c r="X4391">
        <f t="shared" si="273"/>
        <v>446</v>
      </c>
      <c r="Y4391">
        <f>SUMIF(货件明细!K:K,F4391,货件明细!I:I)</f>
        <v>0</v>
      </c>
      <c r="Z4391">
        <f t="shared" si="274"/>
        <v>72.7</v>
      </c>
      <c r="AA4391">
        <f>SUMIF(货件明细!K:K,F4391,货件明细!J:J)</f>
        <v>0</v>
      </c>
      <c r="AB4391">
        <f t="shared" si="275"/>
        <v>1</v>
      </c>
    </row>
    <row r="4392" spans="1:28">
      <c r="A4392">
        <v>2025</v>
      </c>
      <c r="B4392">
        <v>7</v>
      </c>
      <c r="C4392">
        <v>29</v>
      </c>
      <c r="D4392" s="4">
        <v>45856</v>
      </c>
      <c r="E4392" t="s">
        <v>28</v>
      </c>
      <c r="F4392" t="s">
        <v>4550</v>
      </c>
      <c r="G4392" t="s">
        <v>105</v>
      </c>
      <c r="H4392" t="s">
        <v>31</v>
      </c>
      <c r="I4392" t="s">
        <v>41</v>
      </c>
      <c r="J4392" t="s">
        <v>100</v>
      </c>
      <c r="K4392" t="s">
        <v>100</v>
      </c>
      <c r="L4392" t="s">
        <v>46</v>
      </c>
      <c r="M4392" t="s">
        <v>47</v>
      </c>
      <c r="N4392" t="s">
        <v>101</v>
      </c>
      <c r="O4392">
        <v>36.35</v>
      </c>
      <c r="Q4392">
        <v>292.5</v>
      </c>
      <c r="R4392">
        <v>292.5</v>
      </c>
      <c r="S4392">
        <v>0</v>
      </c>
      <c r="T4392">
        <v>292.5</v>
      </c>
      <c r="U4392">
        <v>223</v>
      </c>
      <c r="V4392">
        <f>SUMIF(货件明细!K:K,F4392,货件明细!AQ:AQ)</f>
        <v>0</v>
      </c>
      <c r="W4392">
        <f t="shared" si="272"/>
        <v>1</v>
      </c>
      <c r="X4392">
        <f t="shared" si="273"/>
        <v>223</v>
      </c>
      <c r="Y4392">
        <f>SUMIF(货件明细!K:K,F4392,货件明细!I:I)</f>
        <v>0</v>
      </c>
      <c r="Z4392">
        <f t="shared" si="274"/>
        <v>36.35</v>
      </c>
      <c r="AA4392">
        <f>SUMIF(货件明细!K:K,F4392,货件明细!J:J)</f>
        <v>0</v>
      </c>
      <c r="AB4392">
        <f t="shared" si="275"/>
        <v>1</v>
      </c>
    </row>
    <row r="4393" spans="1:28">
      <c r="A4393">
        <v>2025</v>
      </c>
      <c r="B4393">
        <v>7</v>
      </c>
      <c r="C4393">
        <v>29</v>
      </c>
      <c r="D4393" s="4">
        <v>45856</v>
      </c>
      <c r="E4393" t="s">
        <v>28</v>
      </c>
      <c r="F4393" t="s">
        <v>4551</v>
      </c>
      <c r="G4393" t="s">
        <v>114</v>
      </c>
      <c r="H4393" t="s">
        <v>44</v>
      </c>
      <c r="I4393" t="s">
        <v>41</v>
      </c>
      <c r="J4393" t="s">
        <v>100</v>
      </c>
      <c r="K4393" t="s">
        <v>58</v>
      </c>
      <c r="L4393" t="s">
        <v>46</v>
      </c>
      <c r="M4393" t="s">
        <v>47</v>
      </c>
      <c r="N4393" t="s">
        <v>75</v>
      </c>
      <c r="O4393">
        <v>36.35</v>
      </c>
      <c r="Q4393">
        <v>229.5</v>
      </c>
      <c r="R4393">
        <v>229.5</v>
      </c>
      <c r="S4393">
        <v>0</v>
      </c>
      <c r="T4393">
        <v>229.5</v>
      </c>
      <c r="U4393">
        <v>223</v>
      </c>
      <c r="V4393">
        <f>SUMIF(货件明细!K:K,F4393,货件明细!AQ:AQ)</f>
        <v>0</v>
      </c>
      <c r="W4393">
        <f t="shared" si="272"/>
        <v>1</v>
      </c>
      <c r="X4393">
        <f t="shared" si="273"/>
        <v>223</v>
      </c>
      <c r="Y4393">
        <f>SUMIF(货件明细!K:K,F4393,货件明细!I:I)</f>
        <v>0</v>
      </c>
      <c r="Z4393">
        <f t="shared" si="274"/>
        <v>36.35</v>
      </c>
      <c r="AA4393">
        <f>SUMIF(货件明细!K:K,F4393,货件明细!J:J)</f>
        <v>0</v>
      </c>
      <c r="AB4393">
        <f t="shared" si="275"/>
        <v>1</v>
      </c>
    </row>
    <row r="4394" spans="1:28">
      <c r="A4394">
        <v>2025</v>
      </c>
      <c r="B4394">
        <v>7</v>
      </c>
      <c r="C4394">
        <v>29</v>
      </c>
      <c r="D4394" s="4">
        <v>45856</v>
      </c>
      <c r="E4394" t="s">
        <v>28</v>
      </c>
      <c r="F4394" t="s">
        <v>4552</v>
      </c>
      <c r="G4394" t="s">
        <v>114</v>
      </c>
      <c r="H4394" t="s">
        <v>44</v>
      </c>
      <c r="I4394" t="s">
        <v>41</v>
      </c>
      <c r="J4394" t="s">
        <v>100</v>
      </c>
      <c r="K4394" t="s">
        <v>58</v>
      </c>
      <c r="L4394" t="s">
        <v>46</v>
      </c>
      <c r="M4394" t="s">
        <v>47</v>
      </c>
      <c r="N4394" t="s">
        <v>75</v>
      </c>
      <c r="O4394">
        <v>41.85</v>
      </c>
      <c r="Q4394">
        <v>229.5</v>
      </c>
      <c r="R4394">
        <v>229.5</v>
      </c>
      <c r="S4394">
        <v>0</v>
      </c>
      <c r="T4394">
        <v>229.5</v>
      </c>
      <c r="U4394">
        <v>164</v>
      </c>
      <c r="V4394">
        <f>SUMIF(货件明细!K:K,F4394,货件明细!AQ:AQ)</f>
        <v>0</v>
      </c>
      <c r="W4394">
        <f t="shared" si="272"/>
        <v>1</v>
      </c>
      <c r="X4394">
        <f t="shared" si="273"/>
        <v>164</v>
      </c>
      <c r="Y4394">
        <f>SUMIF(货件明细!K:K,F4394,货件明细!I:I)</f>
        <v>0</v>
      </c>
      <c r="Z4394">
        <f t="shared" si="274"/>
        <v>41.85</v>
      </c>
      <c r="AA4394">
        <f>SUMIF(货件明细!K:K,F4394,货件明细!J:J)</f>
        <v>0</v>
      </c>
      <c r="AB4394">
        <f t="shared" si="275"/>
        <v>1</v>
      </c>
    </row>
    <row r="4395" spans="1:28">
      <c r="A4395">
        <v>2025</v>
      </c>
      <c r="B4395">
        <v>7</v>
      </c>
      <c r="C4395">
        <v>29</v>
      </c>
      <c r="D4395" s="4">
        <v>45856</v>
      </c>
      <c r="E4395" t="s">
        <v>28</v>
      </c>
      <c r="F4395" t="s">
        <v>4553</v>
      </c>
      <c r="G4395" t="s">
        <v>1517</v>
      </c>
      <c r="H4395" t="s">
        <v>71</v>
      </c>
      <c r="I4395" t="s">
        <v>41</v>
      </c>
      <c r="J4395" t="s">
        <v>100</v>
      </c>
      <c r="K4395" t="s">
        <v>58</v>
      </c>
      <c r="L4395" t="s">
        <v>46</v>
      </c>
      <c r="M4395" t="s">
        <v>47</v>
      </c>
      <c r="N4395" t="s">
        <v>107</v>
      </c>
      <c r="O4395">
        <v>83.7</v>
      </c>
      <c r="Q4395">
        <v>294</v>
      </c>
      <c r="R4395">
        <v>294</v>
      </c>
      <c r="S4395">
        <v>0</v>
      </c>
      <c r="T4395">
        <v>294</v>
      </c>
      <c r="U4395">
        <v>328</v>
      </c>
      <c r="V4395">
        <f>SUMIF(货件明细!K:K,F4395,货件明细!AQ:AQ)</f>
        <v>0</v>
      </c>
      <c r="W4395">
        <f t="shared" si="272"/>
        <v>1</v>
      </c>
      <c r="X4395">
        <f t="shared" si="273"/>
        <v>328</v>
      </c>
      <c r="Y4395">
        <f>SUMIF(货件明细!K:K,F4395,货件明细!I:I)</f>
        <v>0</v>
      </c>
      <c r="Z4395">
        <f t="shared" si="274"/>
        <v>83.7</v>
      </c>
      <c r="AA4395">
        <f>SUMIF(货件明细!K:K,F4395,货件明细!J:J)</f>
        <v>0</v>
      </c>
      <c r="AB4395">
        <f t="shared" si="275"/>
        <v>1</v>
      </c>
    </row>
    <row r="4396" spans="1:28">
      <c r="A4396">
        <v>2025</v>
      </c>
      <c r="B4396">
        <v>7</v>
      </c>
      <c r="C4396">
        <v>29</v>
      </c>
      <c r="D4396" s="4">
        <v>45856</v>
      </c>
      <c r="E4396" t="s">
        <v>28</v>
      </c>
      <c r="F4396" t="s">
        <v>4554</v>
      </c>
      <c r="G4396" t="s">
        <v>105</v>
      </c>
      <c r="H4396" t="s">
        <v>31</v>
      </c>
      <c r="I4396" t="s">
        <v>41</v>
      </c>
      <c r="J4396" t="s">
        <v>100</v>
      </c>
      <c r="K4396" t="s">
        <v>100</v>
      </c>
      <c r="L4396" t="s">
        <v>46</v>
      </c>
      <c r="M4396" t="s">
        <v>47</v>
      </c>
      <c r="N4396" t="s">
        <v>101</v>
      </c>
      <c r="O4396">
        <v>41.85</v>
      </c>
      <c r="Q4396">
        <v>292.5</v>
      </c>
      <c r="R4396">
        <v>292.5</v>
      </c>
      <c r="S4396">
        <v>0</v>
      </c>
      <c r="T4396">
        <v>292.5</v>
      </c>
      <c r="U4396">
        <v>164</v>
      </c>
      <c r="V4396">
        <f>SUMIF(货件明细!K:K,F4396,货件明细!AQ:AQ)</f>
        <v>0</v>
      </c>
      <c r="W4396">
        <f t="shared" si="272"/>
        <v>1</v>
      </c>
      <c r="X4396">
        <f t="shared" si="273"/>
        <v>164</v>
      </c>
      <c r="Y4396">
        <f>SUMIF(货件明细!K:K,F4396,货件明细!I:I)</f>
        <v>0</v>
      </c>
      <c r="Z4396">
        <f t="shared" si="274"/>
        <v>41.85</v>
      </c>
      <c r="AA4396">
        <f>SUMIF(货件明细!K:K,F4396,货件明细!J:J)</f>
        <v>0</v>
      </c>
      <c r="AB4396">
        <f t="shared" si="275"/>
        <v>1</v>
      </c>
    </row>
    <row r="4397" spans="1:28">
      <c r="A4397">
        <v>2025</v>
      </c>
      <c r="B4397">
        <v>7</v>
      </c>
      <c r="C4397">
        <v>29</v>
      </c>
      <c r="D4397" s="4">
        <v>45856</v>
      </c>
      <c r="E4397" t="s">
        <v>28</v>
      </c>
      <c r="F4397" t="s">
        <v>4555</v>
      </c>
      <c r="G4397" t="s">
        <v>1610</v>
      </c>
      <c r="H4397" t="s">
        <v>71</v>
      </c>
      <c r="I4397" t="s">
        <v>41</v>
      </c>
      <c r="J4397" t="s">
        <v>100</v>
      </c>
      <c r="K4397" t="s">
        <v>58</v>
      </c>
      <c r="L4397" t="s">
        <v>46</v>
      </c>
      <c r="M4397" t="s">
        <v>47</v>
      </c>
      <c r="N4397" t="s">
        <v>107</v>
      </c>
      <c r="O4397">
        <v>41.85</v>
      </c>
      <c r="Q4397">
        <v>147</v>
      </c>
      <c r="R4397">
        <v>147</v>
      </c>
      <c r="S4397">
        <v>0</v>
      </c>
      <c r="T4397">
        <v>147</v>
      </c>
      <c r="U4397">
        <v>164</v>
      </c>
      <c r="V4397">
        <f>SUMIF(货件明细!K:K,F4397,货件明细!AQ:AQ)</f>
        <v>0</v>
      </c>
      <c r="W4397">
        <f t="shared" si="272"/>
        <v>1</v>
      </c>
      <c r="X4397">
        <f t="shared" si="273"/>
        <v>164</v>
      </c>
      <c r="Y4397">
        <f>SUMIF(货件明细!K:K,F4397,货件明细!I:I)</f>
        <v>0</v>
      </c>
      <c r="Z4397">
        <f t="shared" si="274"/>
        <v>41.85</v>
      </c>
      <c r="AA4397">
        <f>SUMIF(货件明细!K:K,F4397,货件明细!J:J)</f>
        <v>0</v>
      </c>
      <c r="AB4397">
        <f t="shared" si="275"/>
        <v>1</v>
      </c>
    </row>
    <row r="4398" spans="1:28">
      <c r="A4398">
        <v>2025</v>
      </c>
      <c r="B4398">
        <v>7</v>
      </c>
      <c r="C4398">
        <v>29</v>
      </c>
      <c r="D4398" s="4">
        <v>45857</v>
      </c>
      <c r="E4398" t="s">
        <v>28</v>
      </c>
      <c r="F4398" t="s">
        <v>4556</v>
      </c>
      <c r="G4398" t="s">
        <v>64</v>
      </c>
      <c r="H4398" t="s">
        <v>44</v>
      </c>
      <c r="I4398" t="s">
        <v>57</v>
      </c>
      <c r="J4398" t="s">
        <v>100</v>
      </c>
      <c r="K4398" t="s">
        <v>58</v>
      </c>
      <c r="L4398" t="s">
        <v>46</v>
      </c>
      <c r="M4398" t="s">
        <v>47</v>
      </c>
      <c r="N4398" t="s">
        <v>75</v>
      </c>
      <c r="O4398">
        <v>249.7</v>
      </c>
      <c r="Q4398">
        <v>1178.1</v>
      </c>
      <c r="R4398">
        <v>1178.1</v>
      </c>
      <c r="S4398">
        <v>0</v>
      </c>
      <c r="T4398">
        <v>1178.1</v>
      </c>
      <c r="U4398">
        <v>1638</v>
      </c>
      <c r="V4398">
        <f>SUMIF(货件明细!K:K,F4398,货件明细!AQ:AQ)</f>
        <v>0</v>
      </c>
      <c r="W4398">
        <f t="shared" si="272"/>
        <v>1</v>
      </c>
      <c r="X4398">
        <f t="shared" si="273"/>
        <v>1638</v>
      </c>
      <c r="Y4398">
        <f>SUMIF(货件明细!K:K,F4398,货件明细!I:I)</f>
        <v>0</v>
      </c>
      <c r="Z4398">
        <f t="shared" si="274"/>
        <v>249.7</v>
      </c>
      <c r="AA4398">
        <f>SUMIF(货件明细!K:K,F4398,货件明细!J:J)</f>
        <v>0</v>
      </c>
      <c r="AB4398">
        <f t="shared" si="275"/>
        <v>1</v>
      </c>
    </row>
    <row r="4399" spans="1:28">
      <c r="A4399">
        <v>2025</v>
      </c>
      <c r="B4399">
        <v>7</v>
      </c>
      <c r="C4399">
        <v>29</v>
      </c>
      <c r="D4399" s="4">
        <v>45857</v>
      </c>
      <c r="E4399" t="s">
        <v>28</v>
      </c>
      <c r="F4399" t="s">
        <v>4557</v>
      </c>
      <c r="G4399" t="s">
        <v>114</v>
      </c>
      <c r="H4399" t="s">
        <v>44</v>
      </c>
      <c r="I4399" t="s">
        <v>57</v>
      </c>
      <c r="J4399" t="s">
        <v>100</v>
      </c>
      <c r="K4399" t="s">
        <v>58</v>
      </c>
      <c r="L4399" t="s">
        <v>46</v>
      </c>
      <c r="M4399" t="s">
        <v>47</v>
      </c>
      <c r="N4399" t="s">
        <v>75</v>
      </c>
      <c r="O4399">
        <v>124.85</v>
      </c>
      <c r="Q4399">
        <v>596.7</v>
      </c>
      <c r="R4399">
        <v>596.7</v>
      </c>
      <c r="S4399">
        <v>0</v>
      </c>
      <c r="T4399">
        <v>596.7</v>
      </c>
      <c r="U4399">
        <v>819</v>
      </c>
      <c r="V4399">
        <f>SUMIF(货件明细!K:K,F4399,货件明细!AQ:AQ)</f>
        <v>0</v>
      </c>
      <c r="W4399">
        <f t="shared" si="272"/>
        <v>1</v>
      </c>
      <c r="X4399">
        <f t="shared" si="273"/>
        <v>819</v>
      </c>
      <c r="Y4399">
        <f>SUMIF(货件明细!K:K,F4399,货件明细!I:I)</f>
        <v>0</v>
      </c>
      <c r="Z4399">
        <f t="shared" si="274"/>
        <v>124.85</v>
      </c>
      <c r="AA4399">
        <f>SUMIF(货件明细!K:K,F4399,货件明细!J:J)</f>
        <v>0</v>
      </c>
      <c r="AB4399">
        <f t="shared" si="275"/>
        <v>1</v>
      </c>
    </row>
    <row r="4400" spans="1:28">
      <c r="A4400">
        <v>2025</v>
      </c>
      <c r="B4400">
        <v>7</v>
      </c>
      <c r="C4400">
        <v>29</v>
      </c>
      <c r="D4400" s="4">
        <v>45857</v>
      </c>
      <c r="E4400" t="s">
        <v>28</v>
      </c>
      <c r="F4400" t="s">
        <v>4558</v>
      </c>
      <c r="G4400" t="s">
        <v>267</v>
      </c>
      <c r="H4400" t="s">
        <v>71</v>
      </c>
      <c r="I4400" t="s">
        <v>57</v>
      </c>
      <c r="J4400" t="s">
        <v>100</v>
      </c>
      <c r="K4400" t="s">
        <v>58</v>
      </c>
      <c r="L4400" t="s">
        <v>46</v>
      </c>
      <c r="M4400" t="s">
        <v>47</v>
      </c>
      <c r="N4400" t="s">
        <v>75</v>
      </c>
      <c r="O4400">
        <v>124.85</v>
      </c>
      <c r="Q4400">
        <v>452.4</v>
      </c>
      <c r="R4400">
        <v>452.4</v>
      </c>
      <c r="S4400">
        <v>0</v>
      </c>
      <c r="T4400">
        <v>452.4</v>
      </c>
      <c r="U4400">
        <v>819</v>
      </c>
      <c r="V4400">
        <f>SUMIF(货件明细!K:K,F4400,货件明细!AQ:AQ)</f>
        <v>0</v>
      </c>
      <c r="W4400">
        <f t="shared" si="272"/>
        <v>1</v>
      </c>
      <c r="X4400">
        <f t="shared" si="273"/>
        <v>819</v>
      </c>
      <c r="Y4400">
        <f>SUMIF(货件明细!K:K,F4400,货件明细!I:I)</f>
        <v>0</v>
      </c>
      <c r="Z4400">
        <f t="shared" si="274"/>
        <v>124.85</v>
      </c>
      <c r="AA4400">
        <f>SUMIF(货件明细!K:K,F4400,货件明细!J:J)</f>
        <v>0</v>
      </c>
      <c r="AB4400">
        <f t="shared" si="275"/>
        <v>1</v>
      </c>
    </row>
    <row r="4401" spans="1:28">
      <c r="A4401">
        <v>2025</v>
      </c>
      <c r="B4401">
        <v>7</v>
      </c>
      <c r="C4401">
        <v>29</v>
      </c>
      <c r="D4401" s="4">
        <v>45857</v>
      </c>
      <c r="E4401" t="s">
        <v>28</v>
      </c>
      <c r="F4401" t="s">
        <v>4559</v>
      </c>
      <c r="G4401" t="s">
        <v>105</v>
      </c>
      <c r="H4401" t="s">
        <v>31</v>
      </c>
      <c r="I4401" t="s">
        <v>57</v>
      </c>
      <c r="J4401" t="s">
        <v>100</v>
      </c>
      <c r="K4401" t="s">
        <v>100</v>
      </c>
      <c r="L4401" t="s">
        <v>46</v>
      </c>
      <c r="M4401" t="s">
        <v>47</v>
      </c>
      <c r="N4401" t="s">
        <v>101</v>
      </c>
      <c r="O4401">
        <v>124.85</v>
      </c>
      <c r="Q4401">
        <v>780</v>
      </c>
      <c r="R4401">
        <v>780</v>
      </c>
      <c r="S4401">
        <v>0</v>
      </c>
      <c r="T4401">
        <v>780</v>
      </c>
      <c r="U4401">
        <v>819</v>
      </c>
      <c r="V4401">
        <f>SUMIF(货件明细!K:K,F4401,货件明细!AQ:AQ)</f>
        <v>0</v>
      </c>
      <c r="W4401">
        <f t="shared" si="272"/>
        <v>1</v>
      </c>
      <c r="X4401">
        <f t="shared" si="273"/>
        <v>819</v>
      </c>
      <c r="Y4401">
        <f>SUMIF(货件明细!K:K,F4401,货件明细!I:I)</f>
        <v>0</v>
      </c>
      <c r="Z4401">
        <f t="shared" si="274"/>
        <v>124.85</v>
      </c>
      <c r="AA4401">
        <f>SUMIF(货件明细!K:K,F4401,货件明细!J:J)</f>
        <v>0</v>
      </c>
      <c r="AB4401">
        <f t="shared" si="275"/>
        <v>1</v>
      </c>
    </row>
    <row r="4402" spans="1:28">
      <c r="A4402">
        <v>2025</v>
      </c>
      <c r="B4402">
        <v>7</v>
      </c>
      <c r="C4402">
        <v>29</v>
      </c>
      <c r="D4402" s="4">
        <v>45857</v>
      </c>
      <c r="E4402" t="s">
        <v>28</v>
      </c>
      <c r="F4402" t="s">
        <v>4560</v>
      </c>
      <c r="G4402" t="s">
        <v>206</v>
      </c>
      <c r="H4402" t="s">
        <v>71</v>
      </c>
      <c r="I4402" t="s">
        <v>32</v>
      </c>
      <c r="J4402" t="s">
        <v>45</v>
      </c>
      <c r="K4402" t="s">
        <v>45</v>
      </c>
      <c r="L4402" t="s">
        <v>46</v>
      </c>
      <c r="M4402" t="s">
        <v>2882</v>
      </c>
      <c r="N4402" t="s">
        <v>3809</v>
      </c>
      <c r="O4402">
        <v>19.95</v>
      </c>
      <c r="Q4402">
        <v>154.523076923077</v>
      </c>
      <c r="R4402">
        <v>154.523076923077</v>
      </c>
      <c r="S4402">
        <v>0</v>
      </c>
      <c r="T4402">
        <v>154.523076923077</v>
      </c>
      <c r="U4402">
        <v>94</v>
      </c>
      <c r="V4402">
        <f>SUMIF(货件明细!K:K,F4402,货件明细!AQ:AQ)</f>
        <v>0</v>
      </c>
      <c r="W4402">
        <f t="shared" si="272"/>
        <v>1</v>
      </c>
      <c r="X4402">
        <f t="shared" si="273"/>
        <v>94</v>
      </c>
      <c r="Y4402">
        <f>SUMIF(货件明细!K:K,F4402,货件明细!I:I)</f>
        <v>0</v>
      </c>
      <c r="Z4402">
        <f t="shared" si="274"/>
        <v>19.95</v>
      </c>
      <c r="AA4402">
        <f>SUMIF(货件明细!K:K,F4402,货件明细!J:J)</f>
        <v>0</v>
      </c>
      <c r="AB4402">
        <f t="shared" si="275"/>
        <v>1</v>
      </c>
    </row>
    <row r="4403" spans="1:28">
      <c r="A4403">
        <v>2025</v>
      </c>
      <c r="B4403">
        <v>7</v>
      </c>
      <c r="C4403">
        <v>29</v>
      </c>
      <c r="D4403" s="4">
        <v>45857</v>
      </c>
      <c r="E4403" t="s">
        <v>28</v>
      </c>
      <c r="F4403" t="s">
        <v>4561</v>
      </c>
      <c r="G4403" t="s">
        <v>54</v>
      </c>
      <c r="H4403" t="s">
        <v>31</v>
      </c>
      <c r="I4403" t="s">
        <v>32</v>
      </c>
      <c r="J4403" t="s">
        <v>45</v>
      </c>
      <c r="K4403" t="s">
        <v>100</v>
      </c>
      <c r="L4403" t="s">
        <v>46</v>
      </c>
      <c r="M4403" t="s">
        <v>47</v>
      </c>
      <c r="N4403" t="s">
        <v>101</v>
      </c>
      <c r="O4403">
        <v>19.95</v>
      </c>
      <c r="Q4403">
        <v>124.7</v>
      </c>
      <c r="R4403">
        <v>124.7</v>
      </c>
      <c r="S4403">
        <v>0</v>
      </c>
      <c r="T4403">
        <v>124.7</v>
      </c>
      <c r="U4403">
        <v>94</v>
      </c>
      <c r="V4403">
        <f>SUMIF(货件明细!K:K,F4403,货件明细!AQ:AQ)</f>
        <v>0</v>
      </c>
      <c r="W4403">
        <f t="shared" si="272"/>
        <v>1</v>
      </c>
      <c r="X4403">
        <f t="shared" si="273"/>
        <v>94</v>
      </c>
      <c r="Y4403">
        <f>SUMIF(货件明细!K:K,F4403,货件明细!I:I)</f>
        <v>0</v>
      </c>
      <c r="Z4403">
        <f t="shared" si="274"/>
        <v>19.95</v>
      </c>
      <c r="AA4403">
        <f>SUMIF(货件明细!K:K,F4403,货件明细!J:J)</f>
        <v>0</v>
      </c>
      <c r="AB4403">
        <f t="shared" si="275"/>
        <v>1</v>
      </c>
    </row>
    <row r="4404" spans="1:28">
      <c r="A4404">
        <v>2025</v>
      </c>
      <c r="B4404">
        <v>7</v>
      </c>
      <c r="C4404">
        <v>29</v>
      </c>
      <c r="D4404" s="4">
        <v>45857</v>
      </c>
      <c r="E4404" t="s">
        <v>28</v>
      </c>
      <c r="F4404" t="s">
        <v>4562</v>
      </c>
      <c r="G4404" t="s">
        <v>68</v>
      </c>
      <c r="H4404" t="s">
        <v>31</v>
      </c>
      <c r="I4404" t="s">
        <v>32</v>
      </c>
      <c r="J4404" t="s">
        <v>45</v>
      </c>
      <c r="K4404" t="s">
        <v>100</v>
      </c>
      <c r="L4404" t="s">
        <v>46</v>
      </c>
      <c r="M4404" t="s">
        <v>47</v>
      </c>
      <c r="N4404" t="s">
        <v>101</v>
      </c>
      <c r="O4404">
        <v>19.95</v>
      </c>
      <c r="Q4404">
        <v>145.725</v>
      </c>
      <c r="R4404">
        <v>145.725</v>
      </c>
      <c r="S4404">
        <v>0</v>
      </c>
      <c r="T4404">
        <v>145.725</v>
      </c>
      <c r="U4404">
        <v>94</v>
      </c>
      <c r="V4404">
        <f>SUMIF(货件明细!K:K,F4404,货件明细!AQ:AQ)</f>
        <v>0</v>
      </c>
      <c r="W4404">
        <f t="shared" si="272"/>
        <v>1</v>
      </c>
      <c r="X4404">
        <f t="shared" si="273"/>
        <v>94</v>
      </c>
      <c r="Y4404">
        <f>SUMIF(货件明细!K:K,F4404,货件明细!I:I)</f>
        <v>0</v>
      </c>
      <c r="Z4404">
        <f t="shared" si="274"/>
        <v>19.95</v>
      </c>
      <c r="AA4404">
        <f>SUMIF(货件明细!K:K,F4404,货件明细!J:J)</f>
        <v>0</v>
      </c>
      <c r="AB4404">
        <f t="shared" si="275"/>
        <v>1</v>
      </c>
    </row>
    <row r="4405" spans="1:28">
      <c r="A4405">
        <v>2025</v>
      </c>
      <c r="B4405">
        <v>7</v>
      </c>
      <c r="C4405">
        <v>29</v>
      </c>
      <c r="D4405" s="4">
        <v>45857</v>
      </c>
      <c r="E4405" t="s">
        <v>28</v>
      </c>
      <c r="F4405" t="s">
        <v>4563</v>
      </c>
      <c r="G4405" t="s">
        <v>64</v>
      </c>
      <c r="H4405" t="s">
        <v>44</v>
      </c>
      <c r="I4405" t="s">
        <v>32</v>
      </c>
      <c r="J4405" t="s">
        <v>45</v>
      </c>
      <c r="K4405" t="s">
        <v>45</v>
      </c>
      <c r="L4405" t="s">
        <v>46</v>
      </c>
      <c r="M4405" t="s">
        <v>2882</v>
      </c>
      <c r="N4405" t="s">
        <v>3809</v>
      </c>
      <c r="O4405">
        <v>39.9</v>
      </c>
      <c r="Q4405">
        <v>349.217391304348</v>
      </c>
      <c r="R4405">
        <v>349.217391304348</v>
      </c>
      <c r="S4405">
        <v>0</v>
      </c>
      <c r="T4405">
        <v>349.217391304348</v>
      </c>
      <c r="U4405">
        <v>188</v>
      </c>
      <c r="V4405">
        <f>SUMIF(货件明细!K:K,F4405,货件明细!AQ:AQ)</f>
        <v>0</v>
      </c>
      <c r="W4405">
        <f t="shared" si="272"/>
        <v>1</v>
      </c>
      <c r="X4405">
        <f t="shared" si="273"/>
        <v>188</v>
      </c>
      <c r="Y4405">
        <f>SUMIF(货件明细!K:K,F4405,货件明细!I:I)</f>
        <v>0</v>
      </c>
      <c r="Z4405">
        <f t="shared" si="274"/>
        <v>39.9</v>
      </c>
      <c r="AA4405">
        <f>SUMIF(货件明细!K:K,F4405,货件明细!J:J)</f>
        <v>0</v>
      </c>
      <c r="AB4405">
        <f t="shared" si="275"/>
        <v>1</v>
      </c>
    </row>
    <row r="4406" spans="1:28">
      <c r="A4406">
        <v>2025</v>
      </c>
      <c r="B4406">
        <v>7</v>
      </c>
      <c r="C4406">
        <v>29</v>
      </c>
      <c r="D4406" s="4">
        <v>45857</v>
      </c>
      <c r="E4406" t="s">
        <v>28</v>
      </c>
      <c r="F4406" t="s">
        <v>4564</v>
      </c>
      <c r="G4406" t="s">
        <v>206</v>
      </c>
      <c r="H4406" t="s">
        <v>71</v>
      </c>
      <c r="I4406" t="s">
        <v>57</v>
      </c>
      <c r="J4406" t="s">
        <v>45</v>
      </c>
      <c r="K4406" t="s">
        <v>45</v>
      </c>
      <c r="L4406" t="s">
        <v>46</v>
      </c>
      <c r="M4406" t="s">
        <v>2882</v>
      </c>
      <c r="N4406" t="s">
        <v>3809</v>
      </c>
      <c r="O4406">
        <v>33.6</v>
      </c>
      <c r="Q4406">
        <v>309.046153846154</v>
      </c>
      <c r="R4406">
        <v>309.046153846154</v>
      </c>
      <c r="S4406">
        <v>0</v>
      </c>
      <c r="T4406">
        <v>309.046153846154</v>
      </c>
      <c r="U4406">
        <v>221</v>
      </c>
      <c r="V4406">
        <f>SUMIF(货件明细!K:K,F4406,货件明细!AQ:AQ)</f>
        <v>0</v>
      </c>
      <c r="W4406">
        <f t="shared" si="272"/>
        <v>1</v>
      </c>
      <c r="X4406">
        <f t="shared" si="273"/>
        <v>221</v>
      </c>
      <c r="Y4406">
        <f>SUMIF(货件明细!K:K,F4406,货件明细!I:I)</f>
        <v>0</v>
      </c>
      <c r="Z4406">
        <f t="shared" si="274"/>
        <v>33.6</v>
      </c>
      <c r="AA4406">
        <f>SUMIF(货件明细!K:K,F4406,货件明细!J:J)</f>
        <v>0</v>
      </c>
      <c r="AB4406">
        <f t="shared" si="275"/>
        <v>1</v>
      </c>
    </row>
    <row r="4407" spans="1:28">
      <c r="A4407">
        <v>2025</v>
      </c>
      <c r="B4407">
        <v>7</v>
      </c>
      <c r="C4407">
        <v>29</v>
      </c>
      <c r="D4407" s="4">
        <v>45857</v>
      </c>
      <c r="E4407" t="s">
        <v>28</v>
      </c>
      <c r="F4407" t="s">
        <v>4565</v>
      </c>
      <c r="G4407" t="s">
        <v>68</v>
      </c>
      <c r="H4407" t="s">
        <v>31</v>
      </c>
      <c r="I4407" t="s">
        <v>57</v>
      </c>
      <c r="J4407" t="s">
        <v>45</v>
      </c>
      <c r="K4407" t="s">
        <v>100</v>
      </c>
      <c r="L4407" t="s">
        <v>46</v>
      </c>
      <c r="M4407" t="s">
        <v>47</v>
      </c>
      <c r="N4407" t="s">
        <v>101</v>
      </c>
      <c r="O4407">
        <v>33.6</v>
      </c>
      <c r="Q4407">
        <v>291.45</v>
      </c>
      <c r="R4407">
        <v>291.45</v>
      </c>
      <c r="S4407">
        <v>0</v>
      </c>
      <c r="T4407">
        <v>291.45</v>
      </c>
      <c r="U4407">
        <v>221</v>
      </c>
      <c r="V4407">
        <f>SUMIF(货件明细!K:K,F4407,货件明细!AQ:AQ)</f>
        <v>0</v>
      </c>
      <c r="W4407">
        <f t="shared" si="272"/>
        <v>1</v>
      </c>
      <c r="X4407">
        <f t="shared" si="273"/>
        <v>221</v>
      </c>
      <c r="Y4407">
        <f>SUMIF(货件明细!K:K,F4407,货件明细!I:I)</f>
        <v>0</v>
      </c>
      <c r="Z4407">
        <f t="shared" si="274"/>
        <v>33.6</v>
      </c>
      <c r="AA4407">
        <f>SUMIF(货件明细!K:K,F4407,货件明细!J:J)</f>
        <v>0</v>
      </c>
      <c r="AB4407">
        <f t="shared" si="275"/>
        <v>1</v>
      </c>
    </row>
    <row r="4408" spans="1:28">
      <c r="A4408">
        <v>2025</v>
      </c>
      <c r="B4408">
        <v>7</v>
      </c>
      <c r="C4408">
        <v>29</v>
      </c>
      <c r="D4408" s="4">
        <v>45857</v>
      </c>
      <c r="E4408" t="s">
        <v>28</v>
      </c>
      <c r="F4408" t="s">
        <v>4566</v>
      </c>
      <c r="G4408" t="s">
        <v>64</v>
      </c>
      <c r="H4408" t="s">
        <v>44</v>
      </c>
      <c r="I4408" t="s">
        <v>57</v>
      </c>
      <c r="J4408" t="s">
        <v>45</v>
      </c>
      <c r="K4408" t="s">
        <v>45</v>
      </c>
      <c r="L4408" t="s">
        <v>46</v>
      </c>
      <c r="M4408" t="s">
        <v>2882</v>
      </c>
      <c r="N4408" t="s">
        <v>3809</v>
      </c>
      <c r="O4408">
        <v>67.2</v>
      </c>
      <c r="Q4408">
        <v>698.434782608696</v>
      </c>
      <c r="R4408">
        <v>698.434782608696</v>
      </c>
      <c r="S4408">
        <v>0</v>
      </c>
      <c r="T4408">
        <v>698.434782608696</v>
      </c>
      <c r="U4408">
        <v>442</v>
      </c>
      <c r="V4408">
        <f>SUMIF(货件明细!K:K,F4408,货件明细!AQ:AQ)</f>
        <v>0</v>
      </c>
      <c r="W4408">
        <f t="shared" si="272"/>
        <v>1</v>
      </c>
      <c r="X4408">
        <f t="shared" si="273"/>
        <v>442</v>
      </c>
      <c r="Y4408">
        <f>SUMIF(货件明细!K:K,F4408,货件明细!I:I)</f>
        <v>0</v>
      </c>
      <c r="Z4408">
        <f t="shared" si="274"/>
        <v>67.2</v>
      </c>
      <c r="AA4408">
        <f>SUMIF(货件明细!K:K,F4408,货件明细!J:J)</f>
        <v>0</v>
      </c>
      <c r="AB4408">
        <f t="shared" si="275"/>
        <v>1</v>
      </c>
    </row>
    <row r="4409" spans="1:28">
      <c r="A4409">
        <v>2025</v>
      </c>
      <c r="B4409">
        <v>7</v>
      </c>
      <c r="C4409">
        <v>29</v>
      </c>
      <c r="D4409" s="4">
        <v>45857</v>
      </c>
      <c r="E4409" t="s">
        <v>28</v>
      </c>
      <c r="F4409" t="s">
        <v>4567</v>
      </c>
      <c r="G4409" t="s">
        <v>54</v>
      </c>
      <c r="H4409" t="s">
        <v>31</v>
      </c>
      <c r="I4409" t="s">
        <v>57</v>
      </c>
      <c r="J4409" t="s">
        <v>45</v>
      </c>
      <c r="K4409" t="s">
        <v>100</v>
      </c>
      <c r="L4409" t="s">
        <v>46</v>
      </c>
      <c r="M4409" t="s">
        <v>47</v>
      </c>
      <c r="N4409" t="s">
        <v>101</v>
      </c>
      <c r="O4409">
        <v>33.6</v>
      </c>
      <c r="Q4409">
        <v>249.4</v>
      </c>
      <c r="R4409">
        <v>249.4</v>
      </c>
      <c r="S4409">
        <v>0</v>
      </c>
      <c r="T4409">
        <v>249.4</v>
      </c>
      <c r="U4409">
        <v>221</v>
      </c>
      <c r="V4409">
        <f>SUMIF(货件明细!K:K,F4409,货件明细!AQ:AQ)</f>
        <v>0</v>
      </c>
      <c r="W4409">
        <f t="shared" si="272"/>
        <v>1</v>
      </c>
      <c r="X4409">
        <f t="shared" si="273"/>
        <v>221</v>
      </c>
      <c r="Y4409">
        <f>SUMIF(货件明细!K:K,F4409,货件明细!I:I)</f>
        <v>0</v>
      </c>
      <c r="Z4409">
        <f t="shared" si="274"/>
        <v>33.6</v>
      </c>
      <c r="AA4409">
        <f>SUMIF(货件明细!K:K,F4409,货件明细!J:J)</f>
        <v>0</v>
      </c>
      <c r="AB4409">
        <f t="shared" si="275"/>
        <v>1</v>
      </c>
    </row>
    <row r="4410" spans="1:28">
      <c r="A4410">
        <v>2025</v>
      </c>
      <c r="B4410">
        <v>7</v>
      </c>
      <c r="C4410">
        <v>29</v>
      </c>
      <c r="D4410" s="4">
        <v>45857</v>
      </c>
      <c r="E4410" t="s">
        <v>28</v>
      </c>
      <c r="F4410" t="s">
        <v>4568</v>
      </c>
      <c r="G4410" t="s">
        <v>54</v>
      </c>
      <c r="H4410" t="s">
        <v>31</v>
      </c>
      <c r="I4410" t="s">
        <v>80</v>
      </c>
      <c r="J4410" t="s">
        <v>45</v>
      </c>
      <c r="K4410" t="s">
        <v>100</v>
      </c>
      <c r="L4410" t="s">
        <v>46</v>
      </c>
      <c r="M4410" t="s">
        <v>47</v>
      </c>
      <c r="N4410" t="s">
        <v>101</v>
      </c>
      <c r="O4410">
        <v>15.65</v>
      </c>
      <c r="Q4410">
        <v>124.7</v>
      </c>
      <c r="R4410">
        <v>124.7</v>
      </c>
      <c r="S4410">
        <v>0</v>
      </c>
      <c r="T4410">
        <v>124.7</v>
      </c>
      <c r="U4410">
        <v>95</v>
      </c>
      <c r="V4410">
        <f>SUMIF(货件明细!K:K,F4410,货件明细!AQ:AQ)</f>
        <v>0</v>
      </c>
      <c r="W4410">
        <f t="shared" si="272"/>
        <v>1</v>
      </c>
      <c r="X4410">
        <f t="shared" si="273"/>
        <v>95</v>
      </c>
      <c r="Y4410">
        <f>SUMIF(货件明细!K:K,F4410,货件明细!I:I)</f>
        <v>0</v>
      </c>
      <c r="Z4410">
        <f t="shared" si="274"/>
        <v>15.65</v>
      </c>
      <c r="AA4410">
        <f>SUMIF(货件明细!K:K,F4410,货件明细!J:J)</f>
        <v>0</v>
      </c>
      <c r="AB4410">
        <f t="shared" si="275"/>
        <v>1</v>
      </c>
    </row>
    <row r="4411" spans="1:28">
      <c r="A4411">
        <v>2025</v>
      </c>
      <c r="B4411">
        <v>7</v>
      </c>
      <c r="C4411">
        <v>29</v>
      </c>
      <c r="D4411" s="4">
        <v>45857</v>
      </c>
      <c r="E4411" t="s">
        <v>28</v>
      </c>
      <c r="F4411" t="s">
        <v>4569</v>
      </c>
      <c r="G4411" t="s">
        <v>206</v>
      </c>
      <c r="H4411" t="s">
        <v>71</v>
      </c>
      <c r="I4411" t="s">
        <v>80</v>
      </c>
      <c r="J4411" t="s">
        <v>45</v>
      </c>
      <c r="K4411" t="s">
        <v>45</v>
      </c>
      <c r="L4411" t="s">
        <v>46</v>
      </c>
      <c r="M4411" t="s">
        <v>2882</v>
      </c>
      <c r="N4411" t="s">
        <v>3809</v>
      </c>
      <c r="O4411">
        <v>15.65</v>
      </c>
      <c r="Q4411">
        <v>154.523076923077</v>
      </c>
      <c r="R4411">
        <v>154.523076923077</v>
      </c>
      <c r="S4411">
        <v>0</v>
      </c>
      <c r="T4411">
        <v>154.523076923077</v>
      </c>
      <c r="U4411">
        <v>95</v>
      </c>
      <c r="V4411">
        <f>SUMIF(货件明细!K:K,F4411,货件明细!AQ:AQ)</f>
        <v>0</v>
      </c>
      <c r="W4411">
        <f t="shared" si="272"/>
        <v>1</v>
      </c>
      <c r="X4411">
        <f t="shared" si="273"/>
        <v>95</v>
      </c>
      <c r="Y4411">
        <f>SUMIF(货件明细!K:K,F4411,货件明细!I:I)</f>
        <v>0</v>
      </c>
      <c r="Z4411">
        <f t="shared" si="274"/>
        <v>15.65</v>
      </c>
      <c r="AA4411">
        <f>SUMIF(货件明细!K:K,F4411,货件明细!J:J)</f>
        <v>0</v>
      </c>
      <c r="AB4411">
        <f t="shared" si="275"/>
        <v>1</v>
      </c>
    </row>
    <row r="4412" spans="1:28">
      <c r="A4412">
        <v>2025</v>
      </c>
      <c r="B4412">
        <v>7</v>
      </c>
      <c r="C4412">
        <v>29</v>
      </c>
      <c r="D4412" s="4">
        <v>45857</v>
      </c>
      <c r="E4412" t="s">
        <v>28</v>
      </c>
      <c r="F4412" t="s">
        <v>4570</v>
      </c>
      <c r="G4412" t="s">
        <v>68</v>
      </c>
      <c r="H4412" t="s">
        <v>31</v>
      </c>
      <c r="I4412" t="s">
        <v>80</v>
      </c>
      <c r="J4412" t="s">
        <v>45</v>
      </c>
      <c r="K4412" t="s">
        <v>100</v>
      </c>
      <c r="L4412" t="s">
        <v>46</v>
      </c>
      <c r="M4412" t="s">
        <v>47</v>
      </c>
      <c r="N4412" t="s">
        <v>101</v>
      </c>
      <c r="O4412">
        <v>15.65</v>
      </c>
      <c r="Q4412">
        <v>145.725</v>
      </c>
      <c r="R4412">
        <v>145.725</v>
      </c>
      <c r="S4412">
        <v>0</v>
      </c>
      <c r="T4412">
        <v>145.725</v>
      </c>
      <c r="U4412">
        <v>95</v>
      </c>
      <c r="V4412">
        <f>SUMIF(货件明细!K:K,F4412,货件明细!AQ:AQ)</f>
        <v>0</v>
      </c>
      <c r="W4412">
        <f t="shared" si="272"/>
        <v>1</v>
      </c>
      <c r="X4412">
        <f t="shared" si="273"/>
        <v>95</v>
      </c>
      <c r="Y4412">
        <f>SUMIF(货件明细!K:K,F4412,货件明细!I:I)</f>
        <v>0</v>
      </c>
      <c r="Z4412">
        <f t="shared" si="274"/>
        <v>15.65</v>
      </c>
      <c r="AA4412">
        <f>SUMIF(货件明细!K:K,F4412,货件明细!J:J)</f>
        <v>0</v>
      </c>
      <c r="AB4412">
        <f t="shared" si="275"/>
        <v>1</v>
      </c>
    </row>
    <row r="4413" spans="1:28">
      <c r="A4413">
        <v>2025</v>
      </c>
      <c r="B4413">
        <v>7</v>
      </c>
      <c r="C4413">
        <v>29</v>
      </c>
      <c r="D4413" s="4">
        <v>45857</v>
      </c>
      <c r="E4413" t="s">
        <v>28</v>
      </c>
      <c r="F4413" t="s">
        <v>4571</v>
      </c>
      <c r="G4413" t="s">
        <v>64</v>
      </c>
      <c r="H4413" t="s">
        <v>44</v>
      </c>
      <c r="I4413" t="s">
        <v>80</v>
      </c>
      <c r="J4413" t="s">
        <v>45</v>
      </c>
      <c r="K4413" t="s">
        <v>45</v>
      </c>
      <c r="L4413" t="s">
        <v>46</v>
      </c>
      <c r="M4413" t="s">
        <v>2882</v>
      </c>
      <c r="N4413" t="s">
        <v>3809</v>
      </c>
      <c r="O4413">
        <v>31.3</v>
      </c>
      <c r="Q4413">
        <v>349.217391304348</v>
      </c>
      <c r="R4413">
        <v>349.217391304348</v>
      </c>
      <c r="S4413">
        <v>0</v>
      </c>
      <c r="T4413">
        <v>349.217391304348</v>
      </c>
      <c r="U4413">
        <v>190</v>
      </c>
      <c r="V4413">
        <f>SUMIF(货件明细!K:K,F4413,货件明细!AQ:AQ)</f>
        <v>0</v>
      </c>
      <c r="W4413">
        <f t="shared" si="272"/>
        <v>1</v>
      </c>
      <c r="X4413">
        <f t="shared" si="273"/>
        <v>190</v>
      </c>
      <c r="Y4413">
        <f>SUMIF(货件明细!K:K,F4413,货件明细!I:I)</f>
        <v>0</v>
      </c>
      <c r="Z4413">
        <f t="shared" si="274"/>
        <v>31.3</v>
      </c>
      <c r="AA4413">
        <f>SUMIF(货件明细!K:K,F4413,货件明细!J:J)</f>
        <v>0</v>
      </c>
      <c r="AB4413">
        <f t="shared" si="275"/>
        <v>1</v>
      </c>
    </row>
    <row r="4414" spans="1:28">
      <c r="A4414">
        <v>2025</v>
      </c>
      <c r="B4414">
        <v>7</v>
      </c>
      <c r="C4414">
        <v>29</v>
      </c>
      <c r="D4414" s="4">
        <v>45857</v>
      </c>
      <c r="E4414" t="s">
        <v>28</v>
      </c>
      <c r="F4414" t="s">
        <v>4572</v>
      </c>
      <c r="G4414" t="s">
        <v>206</v>
      </c>
      <c r="H4414" t="s">
        <v>71</v>
      </c>
      <c r="I4414" t="s">
        <v>96</v>
      </c>
      <c r="J4414" t="s">
        <v>45</v>
      </c>
      <c r="K4414" t="s">
        <v>45</v>
      </c>
      <c r="L4414" t="s">
        <v>46</v>
      </c>
      <c r="M4414" t="s">
        <v>2882</v>
      </c>
      <c r="N4414" t="s">
        <v>3809</v>
      </c>
      <c r="O4414">
        <v>27.85</v>
      </c>
      <c r="Q4414">
        <v>309.046153846154</v>
      </c>
      <c r="R4414">
        <v>309.046153846154</v>
      </c>
      <c r="S4414">
        <v>0</v>
      </c>
      <c r="T4414">
        <v>309.046153846154</v>
      </c>
      <c r="U4414">
        <v>159</v>
      </c>
      <c r="V4414">
        <f>SUMIF(货件明细!K:K,F4414,货件明细!AQ:AQ)</f>
        <v>0</v>
      </c>
      <c r="W4414">
        <f t="shared" si="272"/>
        <v>1</v>
      </c>
      <c r="X4414">
        <f t="shared" si="273"/>
        <v>159</v>
      </c>
      <c r="Y4414">
        <f>SUMIF(货件明细!K:K,F4414,货件明细!I:I)</f>
        <v>0</v>
      </c>
      <c r="Z4414">
        <f t="shared" si="274"/>
        <v>27.85</v>
      </c>
      <c r="AA4414">
        <f>SUMIF(货件明细!K:K,F4414,货件明细!J:J)</f>
        <v>0</v>
      </c>
      <c r="AB4414">
        <f t="shared" si="275"/>
        <v>1</v>
      </c>
    </row>
    <row r="4415" spans="1:28">
      <c r="A4415">
        <v>2025</v>
      </c>
      <c r="B4415">
        <v>7</v>
      </c>
      <c r="C4415">
        <v>29</v>
      </c>
      <c r="D4415" s="4">
        <v>45857</v>
      </c>
      <c r="E4415" t="s">
        <v>28</v>
      </c>
      <c r="F4415" t="s">
        <v>4573</v>
      </c>
      <c r="G4415" t="s">
        <v>68</v>
      </c>
      <c r="H4415" t="s">
        <v>31</v>
      </c>
      <c r="I4415" t="s">
        <v>96</v>
      </c>
      <c r="J4415" t="s">
        <v>45</v>
      </c>
      <c r="K4415" t="s">
        <v>100</v>
      </c>
      <c r="L4415" t="s">
        <v>46</v>
      </c>
      <c r="M4415" t="s">
        <v>47</v>
      </c>
      <c r="N4415" t="s">
        <v>101</v>
      </c>
      <c r="O4415">
        <v>27.85</v>
      </c>
      <c r="Q4415">
        <v>291.45</v>
      </c>
      <c r="R4415">
        <v>291.45</v>
      </c>
      <c r="S4415">
        <v>0</v>
      </c>
      <c r="T4415">
        <v>291.45</v>
      </c>
      <c r="U4415">
        <v>159</v>
      </c>
      <c r="V4415">
        <f>SUMIF(货件明细!K:K,F4415,货件明细!AQ:AQ)</f>
        <v>0</v>
      </c>
      <c r="W4415">
        <f t="shared" si="272"/>
        <v>1</v>
      </c>
      <c r="X4415">
        <f t="shared" si="273"/>
        <v>159</v>
      </c>
      <c r="Y4415">
        <f>SUMIF(货件明细!K:K,F4415,货件明细!I:I)</f>
        <v>0</v>
      </c>
      <c r="Z4415">
        <f t="shared" si="274"/>
        <v>27.85</v>
      </c>
      <c r="AA4415">
        <f>SUMIF(货件明细!K:K,F4415,货件明细!J:J)</f>
        <v>0</v>
      </c>
      <c r="AB4415">
        <f t="shared" si="275"/>
        <v>1</v>
      </c>
    </row>
    <row r="4416" spans="1:28">
      <c r="A4416">
        <v>2025</v>
      </c>
      <c r="B4416">
        <v>7</v>
      </c>
      <c r="C4416">
        <v>29</v>
      </c>
      <c r="D4416" s="4">
        <v>45857</v>
      </c>
      <c r="E4416" t="s">
        <v>28</v>
      </c>
      <c r="F4416" t="s">
        <v>4574</v>
      </c>
      <c r="G4416" t="s">
        <v>64</v>
      </c>
      <c r="H4416" t="s">
        <v>44</v>
      </c>
      <c r="I4416" t="s">
        <v>96</v>
      </c>
      <c r="J4416" t="s">
        <v>45</v>
      </c>
      <c r="K4416" t="s">
        <v>45</v>
      </c>
      <c r="L4416" t="s">
        <v>46</v>
      </c>
      <c r="M4416" t="s">
        <v>2882</v>
      </c>
      <c r="N4416" t="s">
        <v>3809</v>
      </c>
      <c r="O4416">
        <v>55.7</v>
      </c>
      <c r="Q4416">
        <v>698.434782608696</v>
      </c>
      <c r="R4416">
        <v>698.434782608696</v>
      </c>
      <c r="S4416">
        <v>0</v>
      </c>
      <c r="T4416">
        <v>698.434782608696</v>
      </c>
      <c r="U4416">
        <v>318</v>
      </c>
      <c r="V4416">
        <f>SUMIF(货件明细!K:K,F4416,货件明细!AQ:AQ)</f>
        <v>0</v>
      </c>
      <c r="W4416">
        <f t="shared" si="272"/>
        <v>1</v>
      </c>
      <c r="X4416">
        <f t="shared" si="273"/>
        <v>318</v>
      </c>
      <c r="Y4416">
        <f>SUMIF(货件明细!K:K,F4416,货件明细!I:I)</f>
        <v>0</v>
      </c>
      <c r="Z4416">
        <f t="shared" si="274"/>
        <v>55.7</v>
      </c>
      <c r="AA4416">
        <f>SUMIF(货件明细!K:K,F4416,货件明细!J:J)</f>
        <v>0</v>
      </c>
      <c r="AB4416">
        <f t="shared" si="275"/>
        <v>1</v>
      </c>
    </row>
    <row r="4417" spans="1:28">
      <c r="A4417">
        <v>2025</v>
      </c>
      <c r="B4417">
        <v>7</v>
      </c>
      <c r="C4417">
        <v>29</v>
      </c>
      <c r="D4417" s="4">
        <v>45857</v>
      </c>
      <c r="E4417" t="s">
        <v>28</v>
      </c>
      <c r="F4417" t="s">
        <v>4575</v>
      </c>
      <c r="G4417" t="s">
        <v>54</v>
      </c>
      <c r="H4417" t="s">
        <v>31</v>
      </c>
      <c r="I4417" t="s">
        <v>96</v>
      </c>
      <c r="J4417" t="s">
        <v>45</v>
      </c>
      <c r="K4417" t="s">
        <v>100</v>
      </c>
      <c r="L4417" t="s">
        <v>46</v>
      </c>
      <c r="M4417" t="s">
        <v>47</v>
      </c>
      <c r="N4417" t="s">
        <v>101</v>
      </c>
      <c r="O4417">
        <v>27.85</v>
      </c>
      <c r="Q4417">
        <v>249.4</v>
      </c>
      <c r="R4417">
        <v>249.4</v>
      </c>
      <c r="S4417">
        <v>0</v>
      </c>
      <c r="T4417">
        <v>249.4</v>
      </c>
      <c r="U4417">
        <v>159</v>
      </c>
      <c r="V4417">
        <f>SUMIF(货件明细!K:K,F4417,货件明细!AQ:AQ)</f>
        <v>0</v>
      </c>
      <c r="W4417">
        <f t="shared" si="272"/>
        <v>1</v>
      </c>
      <c r="X4417">
        <f t="shared" si="273"/>
        <v>159</v>
      </c>
      <c r="Y4417">
        <f>SUMIF(货件明细!K:K,F4417,货件明细!I:I)</f>
        <v>0</v>
      </c>
      <c r="Z4417">
        <f t="shared" si="274"/>
        <v>27.85</v>
      </c>
      <c r="AA4417">
        <f>SUMIF(货件明细!K:K,F4417,货件明细!J:J)</f>
        <v>0</v>
      </c>
      <c r="AB4417">
        <f t="shared" si="275"/>
        <v>1</v>
      </c>
    </row>
    <row r="4418" spans="1:28">
      <c r="A4418">
        <v>2025</v>
      </c>
      <c r="B4418">
        <v>7</v>
      </c>
      <c r="C4418">
        <v>29</v>
      </c>
      <c r="D4418" s="4">
        <v>45857</v>
      </c>
      <c r="E4418" t="s">
        <v>28</v>
      </c>
      <c r="F4418" t="s">
        <v>4576</v>
      </c>
      <c r="G4418" t="s">
        <v>68</v>
      </c>
      <c r="H4418" t="s">
        <v>31</v>
      </c>
      <c r="I4418" t="s">
        <v>39</v>
      </c>
      <c r="J4418" t="s">
        <v>45</v>
      </c>
      <c r="K4418" t="s">
        <v>100</v>
      </c>
      <c r="L4418" t="s">
        <v>46</v>
      </c>
      <c r="M4418" t="s">
        <v>47</v>
      </c>
      <c r="N4418" t="s">
        <v>101</v>
      </c>
      <c r="O4418">
        <v>53.15</v>
      </c>
      <c r="Q4418">
        <v>437.175</v>
      </c>
      <c r="R4418">
        <v>437.175</v>
      </c>
      <c r="S4418">
        <v>0</v>
      </c>
      <c r="T4418">
        <v>437.175</v>
      </c>
      <c r="U4418">
        <v>187</v>
      </c>
      <c r="V4418">
        <f>SUMIF(货件明细!K:K,F4418,货件明细!AQ:AQ)</f>
        <v>0</v>
      </c>
      <c r="W4418">
        <f t="shared" ref="W4418:W4481" si="276">IF(V4418=U4418,0,1)</f>
        <v>1</v>
      </c>
      <c r="X4418">
        <f t="shared" ref="X4418:X4481" si="277">U4418</f>
        <v>187</v>
      </c>
      <c r="Y4418">
        <f>SUMIF(货件明细!K:K,F4418,货件明细!I:I)</f>
        <v>0</v>
      </c>
      <c r="Z4418">
        <f t="shared" ref="Z4418:Z4481" si="278">O4418-Y4418</f>
        <v>53.15</v>
      </c>
      <c r="AA4418">
        <f>SUMIF(货件明细!K:K,F4418,货件明细!J:J)</f>
        <v>0</v>
      </c>
      <c r="AB4418">
        <f t="shared" ref="AB4418:AB4481" si="279">IF(T4418=AA4418,0,1)</f>
        <v>1</v>
      </c>
    </row>
    <row r="4419" spans="1:28">
      <c r="A4419">
        <v>2025</v>
      </c>
      <c r="B4419">
        <v>7</v>
      </c>
      <c r="C4419">
        <v>29</v>
      </c>
      <c r="D4419" s="4">
        <v>45857</v>
      </c>
      <c r="E4419" t="s">
        <v>28</v>
      </c>
      <c r="F4419" t="s">
        <v>4577</v>
      </c>
      <c r="G4419" t="s">
        <v>206</v>
      </c>
      <c r="H4419" t="s">
        <v>71</v>
      </c>
      <c r="I4419" t="s">
        <v>39</v>
      </c>
      <c r="J4419" t="s">
        <v>45</v>
      </c>
      <c r="K4419" t="s">
        <v>45</v>
      </c>
      <c r="L4419" t="s">
        <v>46</v>
      </c>
      <c r="M4419" t="s">
        <v>2882</v>
      </c>
      <c r="N4419" t="s">
        <v>3809</v>
      </c>
      <c r="O4419">
        <v>70.8</v>
      </c>
      <c r="Q4419">
        <v>618.092307692308</v>
      </c>
      <c r="R4419">
        <v>618.092307692308</v>
      </c>
      <c r="S4419">
        <v>0</v>
      </c>
      <c r="T4419">
        <v>618.092307692308</v>
      </c>
      <c r="U4419">
        <v>233</v>
      </c>
      <c r="V4419">
        <f>SUMIF(货件明细!K:K,F4419,货件明细!AQ:AQ)</f>
        <v>0</v>
      </c>
      <c r="W4419">
        <f t="shared" si="276"/>
        <v>1</v>
      </c>
      <c r="X4419">
        <f t="shared" si="277"/>
        <v>233</v>
      </c>
      <c r="Y4419">
        <f>SUMIF(货件明细!K:K,F4419,货件明细!I:I)</f>
        <v>0</v>
      </c>
      <c r="Z4419">
        <f t="shared" si="278"/>
        <v>70.8</v>
      </c>
      <c r="AA4419">
        <f>SUMIF(货件明细!K:K,F4419,货件明细!J:J)</f>
        <v>0</v>
      </c>
      <c r="AB4419">
        <f t="shared" si="279"/>
        <v>1</v>
      </c>
    </row>
    <row r="4420" spans="1:28">
      <c r="A4420">
        <v>2025</v>
      </c>
      <c r="B4420">
        <v>7</v>
      </c>
      <c r="C4420">
        <v>29</v>
      </c>
      <c r="D4420" s="4">
        <v>45857</v>
      </c>
      <c r="E4420" t="s">
        <v>28</v>
      </c>
      <c r="F4420" t="s">
        <v>4578</v>
      </c>
      <c r="G4420" t="s">
        <v>64</v>
      </c>
      <c r="H4420" t="s">
        <v>44</v>
      </c>
      <c r="I4420" t="s">
        <v>39</v>
      </c>
      <c r="J4420" t="s">
        <v>45</v>
      </c>
      <c r="K4420" t="s">
        <v>45</v>
      </c>
      <c r="L4420" t="s">
        <v>46</v>
      </c>
      <c r="M4420" t="s">
        <v>2882</v>
      </c>
      <c r="N4420" t="s">
        <v>3809</v>
      </c>
      <c r="O4420">
        <v>88.65</v>
      </c>
      <c r="Q4420">
        <v>873.04347826087</v>
      </c>
      <c r="R4420">
        <v>873.04347826087</v>
      </c>
      <c r="S4420">
        <v>0</v>
      </c>
      <c r="T4420">
        <v>873.04347826087</v>
      </c>
      <c r="U4420">
        <v>328</v>
      </c>
      <c r="V4420">
        <f>SUMIF(货件明细!K:K,F4420,货件明细!AQ:AQ)</f>
        <v>0</v>
      </c>
      <c r="W4420">
        <f t="shared" si="276"/>
        <v>1</v>
      </c>
      <c r="X4420">
        <f t="shared" si="277"/>
        <v>328</v>
      </c>
      <c r="Y4420">
        <f>SUMIF(货件明细!K:K,F4420,货件明细!I:I)</f>
        <v>0</v>
      </c>
      <c r="Z4420">
        <f t="shared" si="278"/>
        <v>88.65</v>
      </c>
      <c r="AA4420">
        <f>SUMIF(货件明细!K:K,F4420,货件明细!J:J)</f>
        <v>0</v>
      </c>
      <c r="AB4420">
        <f t="shared" si="279"/>
        <v>1</v>
      </c>
    </row>
    <row r="4421" spans="1:28">
      <c r="A4421">
        <v>2025</v>
      </c>
      <c r="B4421">
        <v>7</v>
      </c>
      <c r="C4421">
        <v>29</v>
      </c>
      <c r="D4421" s="4">
        <v>45857</v>
      </c>
      <c r="E4421" t="s">
        <v>28</v>
      </c>
      <c r="F4421" t="s">
        <v>4579</v>
      </c>
      <c r="G4421" t="s">
        <v>54</v>
      </c>
      <c r="H4421" t="s">
        <v>31</v>
      </c>
      <c r="I4421" t="s">
        <v>39</v>
      </c>
      <c r="J4421" t="s">
        <v>45</v>
      </c>
      <c r="K4421" t="s">
        <v>100</v>
      </c>
      <c r="L4421" t="s">
        <v>46</v>
      </c>
      <c r="M4421" t="s">
        <v>47</v>
      </c>
      <c r="N4421" t="s">
        <v>101</v>
      </c>
      <c r="O4421">
        <v>53.15</v>
      </c>
      <c r="Q4421">
        <v>374.1</v>
      </c>
      <c r="R4421">
        <v>374.1</v>
      </c>
      <c r="S4421">
        <v>0</v>
      </c>
      <c r="T4421">
        <v>374.1</v>
      </c>
      <c r="U4421">
        <v>187</v>
      </c>
      <c r="V4421">
        <f>SUMIF(货件明细!K:K,F4421,货件明细!AQ:AQ)</f>
        <v>0</v>
      </c>
      <c r="W4421">
        <f t="shared" si="276"/>
        <v>1</v>
      </c>
      <c r="X4421">
        <f t="shared" si="277"/>
        <v>187</v>
      </c>
      <c r="Y4421">
        <f>SUMIF(货件明细!K:K,F4421,货件明细!I:I)</f>
        <v>0</v>
      </c>
      <c r="Z4421">
        <f t="shared" si="278"/>
        <v>53.15</v>
      </c>
      <c r="AA4421">
        <f>SUMIF(货件明细!K:K,F4421,货件明细!J:J)</f>
        <v>0</v>
      </c>
      <c r="AB4421">
        <f t="shared" si="279"/>
        <v>1</v>
      </c>
    </row>
    <row r="4422" spans="1:28">
      <c r="A4422">
        <v>2025</v>
      </c>
      <c r="B4422">
        <v>7</v>
      </c>
      <c r="C4422">
        <v>29</v>
      </c>
      <c r="D4422" s="4">
        <v>45857</v>
      </c>
      <c r="E4422" t="s">
        <v>28</v>
      </c>
      <c r="F4422" t="s">
        <v>4580</v>
      </c>
      <c r="G4422" t="s">
        <v>68</v>
      </c>
      <c r="H4422" t="s">
        <v>31</v>
      </c>
      <c r="I4422" t="s">
        <v>145</v>
      </c>
      <c r="J4422" t="s">
        <v>45</v>
      </c>
      <c r="K4422" t="s">
        <v>100</v>
      </c>
      <c r="L4422" t="s">
        <v>46</v>
      </c>
      <c r="M4422" t="s">
        <v>47</v>
      </c>
      <c r="N4422" t="s">
        <v>101</v>
      </c>
      <c r="O4422">
        <v>21.5</v>
      </c>
      <c r="Q4422">
        <v>145.725</v>
      </c>
      <c r="R4422">
        <v>145.725</v>
      </c>
      <c r="S4422">
        <v>0</v>
      </c>
      <c r="T4422">
        <v>145.725</v>
      </c>
      <c r="U4422">
        <v>114</v>
      </c>
      <c r="V4422">
        <f>SUMIF(货件明细!K:K,F4422,货件明细!AQ:AQ)</f>
        <v>0</v>
      </c>
      <c r="W4422">
        <f t="shared" si="276"/>
        <v>1</v>
      </c>
      <c r="X4422">
        <f t="shared" si="277"/>
        <v>114</v>
      </c>
      <c r="Y4422">
        <f>SUMIF(货件明细!K:K,F4422,货件明细!I:I)</f>
        <v>0</v>
      </c>
      <c r="Z4422">
        <f t="shared" si="278"/>
        <v>21.5</v>
      </c>
      <c r="AA4422">
        <f>SUMIF(货件明细!K:K,F4422,货件明细!J:J)</f>
        <v>0</v>
      </c>
      <c r="AB4422">
        <f t="shared" si="279"/>
        <v>1</v>
      </c>
    </row>
    <row r="4423" spans="1:28">
      <c r="A4423">
        <v>2025</v>
      </c>
      <c r="B4423">
        <v>7</v>
      </c>
      <c r="C4423">
        <v>29</v>
      </c>
      <c r="D4423" s="4">
        <v>45857</v>
      </c>
      <c r="E4423" t="s">
        <v>28</v>
      </c>
      <c r="F4423" t="s">
        <v>4581</v>
      </c>
      <c r="G4423" t="s">
        <v>206</v>
      </c>
      <c r="H4423" t="s">
        <v>71</v>
      </c>
      <c r="I4423" t="s">
        <v>145</v>
      </c>
      <c r="J4423" t="s">
        <v>45</v>
      </c>
      <c r="K4423" t="s">
        <v>45</v>
      </c>
      <c r="L4423" t="s">
        <v>46</v>
      </c>
      <c r="M4423" t="s">
        <v>2882</v>
      </c>
      <c r="N4423" t="s">
        <v>3809</v>
      </c>
      <c r="O4423">
        <v>21.5</v>
      </c>
      <c r="Q4423">
        <v>154.523076923077</v>
      </c>
      <c r="R4423">
        <v>154.523076923077</v>
      </c>
      <c r="S4423">
        <v>0</v>
      </c>
      <c r="T4423">
        <v>154.523076923077</v>
      </c>
      <c r="U4423">
        <v>114</v>
      </c>
      <c r="V4423">
        <f>SUMIF(货件明细!K:K,F4423,货件明细!AQ:AQ)</f>
        <v>0</v>
      </c>
      <c r="W4423">
        <f t="shared" si="276"/>
        <v>1</v>
      </c>
      <c r="X4423">
        <f t="shared" si="277"/>
        <v>114</v>
      </c>
      <c r="Y4423">
        <f>SUMIF(货件明细!K:K,F4423,货件明细!I:I)</f>
        <v>0</v>
      </c>
      <c r="Z4423">
        <f t="shared" si="278"/>
        <v>21.5</v>
      </c>
      <c r="AA4423">
        <f>SUMIF(货件明细!K:K,F4423,货件明细!J:J)</f>
        <v>0</v>
      </c>
      <c r="AB4423">
        <f t="shared" si="279"/>
        <v>1</v>
      </c>
    </row>
    <row r="4424" spans="1:28">
      <c r="A4424">
        <v>2025</v>
      </c>
      <c r="B4424">
        <v>7</v>
      </c>
      <c r="C4424">
        <v>29</v>
      </c>
      <c r="D4424" s="4">
        <v>45857</v>
      </c>
      <c r="E4424" t="s">
        <v>28</v>
      </c>
      <c r="F4424" t="s">
        <v>4582</v>
      </c>
      <c r="G4424" t="s">
        <v>54</v>
      </c>
      <c r="H4424" t="s">
        <v>31</v>
      </c>
      <c r="I4424" t="s">
        <v>145</v>
      </c>
      <c r="J4424" t="s">
        <v>45</v>
      </c>
      <c r="K4424" t="s">
        <v>100</v>
      </c>
      <c r="L4424" t="s">
        <v>46</v>
      </c>
      <c r="M4424" t="s">
        <v>47</v>
      </c>
      <c r="N4424" t="s">
        <v>101</v>
      </c>
      <c r="O4424">
        <v>21.5</v>
      </c>
      <c r="Q4424">
        <v>124.7</v>
      </c>
      <c r="R4424">
        <v>124.7</v>
      </c>
      <c r="S4424">
        <v>0</v>
      </c>
      <c r="T4424">
        <v>124.7</v>
      </c>
      <c r="U4424">
        <v>114</v>
      </c>
      <c r="V4424">
        <f>SUMIF(货件明细!K:K,F4424,货件明细!AQ:AQ)</f>
        <v>0</v>
      </c>
      <c r="W4424">
        <f t="shared" si="276"/>
        <v>1</v>
      </c>
      <c r="X4424">
        <f t="shared" si="277"/>
        <v>114</v>
      </c>
      <c r="Y4424">
        <f>SUMIF(货件明细!K:K,F4424,货件明细!I:I)</f>
        <v>0</v>
      </c>
      <c r="Z4424">
        <f t="shared" si="278"/>
        <v>21.5</v>
      </c>
      <c r="AA4424">
        <f>SUMIF(货件明细!K:K,F4424,货件明细!J:J)</f>
        <v>0</v>
      </c>
      <c r="AB4424">
        <f t="shared" si="279"/>
        <v>1</v>
      </c>
    </row>
    <row r="4425" spans="1:28">
      <c r="A4425">
        <v>2025</v>
      </c>
      <c r="B4425">
        <v>7</v>
      </c>
      <c r="C4425">
        <v>29</v>
      </c>
      <c r="D4425" s="4">
        <v>45857</v>
      </c>
      <c r="E4425" t="s">
        <v>28</v>
      </c>
      <c r="F4425" t="s">
        <v>4583</v>
      </c>
      <c r="G4425" t="s">
        <v>64</v>
      </c>
      <c r="H4425" t="s">
        <v>44</v>
      </c>
      <c r="I4425" t="s">
        <v>145</v>
      </c>
      <c r="J4425" t="s">
        <v>45</v>
      </c>
      <c r="K4425" t="s">
        <v>45</v>
      </c>
      <c r="L4425" t="s">
        <v>46</v>
      </c>
      <c r="M4425" t="s">
        <v>2882</v>
      </c>
      <c r="N4425" t="s">
        <v>3809</v>
      </c>
      <c r="O4425">
        <v>43</v>
      </c>
      <c r="Q4425">
        <v>349.217391304348</v>
      </c>
      <c r="R4425">
        <v>349.217391304348</v>
      </c>
      <c r="S4425">
        <v>0</v>
      </c>
      <c r="T4425">
        <v>349.217391304348</v>
      </c>
      <c r="U4425">
        <v>228</v>
      </c>
      <c r="V4425">
        <f>SUMIF(货件明细!K:K,F4425,货件明细!AQ:AQ)</f>
        <v>0</v>
      </c>
      <c r="W4425">
        <f t="shared" si="276"/>
        <v>1</v>
      </c>
      <c r="X4425">
        <f t="shared" si="277"/>
        <v>228</v>
      </c>
      <c r="Y4425">
        <f>SUMIF(货件明细!K:K,F4425,货件明细!I:I)</f>
        <v>0</v>
      </c>
      <c r="Z4425">
        <f t="shared" si="278"/>
        <v>43</v>
      </c>
      <c r="AA4425">
        <f>SUMIF(货件明细!K:K,F4425,货件明细!J:J)</f>
        <v>0</v>
      </c>
      <c r="AB4425">
        <f t="shared" si="279"/>
        <v>1</v>
      </c>
    </row>
    <row r="4426" spans="1:28">
      <c r="A4426">
        <v>2025</v>
      </c>
      <c r="B4426">
        <v>7</v>
      </c>
      <c r="C4426">
        <v>29</v>
      </c>
      <c r="D4426" s="4">
        <v>45857</v>
      </c>
      <c r="E4426" t="s">
        <v>28</v>
      </c>
      <c r="F4426" t="s">
        <v>4584</v>
      </c>
      <c r="G4426" t="s">
        <v>54</v>
      </c>
      <c r="H4426" t="s">
        <v>31</v>
      </c>
      <c r="I4426" t="s">
        <v>145</v>
      </c>
      <c r="J4426" t="s">
        <v>45</v>
      </c>
      <c r="K4426" t="s">
        <v>100</v>
      </c>
      <c r="L4426" t="s">
        <v>46</v>
      </c>
      <c r="M4426" t="s">
        <v>47</v>
      </c>
      <c r="N4426" t="s">
        <v>101</v>
      </c>
      <c r="O4426">
        <v>20.7</v>
      </c>
      <c r="Q4426">
        <v>124.7</v>
      </c>
      <c r="R4426">
        <v>124.7</v>
      </c>
      <c r="S4426">
        <v>0</v>
      </c>
      <c r="T4426">
        <v>124.7</v>
      </c>
      <c r="U4426">
        <v>105</v>
      </c>
      <c r="V4426">
        <f>SUMIF(货件明细!K:K,F4426,货件明细!AQ:AQ)</f>
        <v>0</v>
      </c>
      <c r="W4426">
        <f t="shared" si="276"/>
        <v>1</v>
      </c>
      <c r="X4426">
        <f t="shared" si="277"/>
        <v>105</v>
      </c>
      <c r="Y4426">
        <f>SUMIF(货件明细!K:K,F4426,货件明细!I:I)</f>
        <v>0</v>
      </c>
      <c r="Z4426">
        <f t="shared" si="278"/>
        <v>20.7</v>
      </c>
      <c r="AA4426">
        <f>SUMIF(货件明细!K:K,F4426,货件明细!J:J)</f>
        <v>0</v>
      </c>
      <c r="AB4426">
        <f t="shared" si="279"/>
        <v>1</v>
      </c>
    </row>
    <row r="4427" spans="1:28">
      <c r="A4427">
        <v>2025</v>
      </c>
      <c r="B4427">
        <v>7</v>
      </c>
      <c r="C4427">
        <v>29</v>
      </c>
      <c r="D4427" s="4">
        <v>45857</v>
      </c>
      <c r="E4427" t="s">
        <v>28</v>
      </c>
      <c r="F4427" t="s">
        <v>4585</v>
      </c>
      <c r="G4427" t="s">
        <v>64</v>
      </c>
      <c r="H4427" t="s">
        <v>44</v>
      </c>
      <c r="I4427" t="s">
        <v>145</v>
      </c>
      <c r="J4427" t="s">
        <v>45</v>
      </c>
      <c r="K4427" t="s">
        <v>45</v>
      </c>
      <c r="L4427" t="s">
        <v>46</v>
      </c>
      <c r="M4427" t="s">
        <v>2882</v>
      </c>
      <c r="N4427" t="s">
        <v>3809</v>
      </c>
      <c r="O4427">
        <v>41.4</v>
      </c>
      <c r="Q4427">
        <v>349.217391304348</v>
      </c>
      <c r="R4427">
        <v>349.217391304348</v>
      </c>
      <c r="S4427">
        <v>0</v>
      </c>
      <c r="T4427">
        <v>349.217391304348</v>
      </c>
      <c r="U4427">
        <v>210</v>
      </c>
      <c r="V4427">
        <f>SUMIF(货件明细!K:K,F4427,货件明细!AQ:AQ)</f>
        <v>0</v>
      </c>
      <c r="W4427">
        <f t="shared" si="276"/>
        <v>1</v>
      </c>
      <c r="X4427">
        <f t="shared" si="277"/>
        <v>210</v>
      </c>
      <c r="Y4427">
        <f>SUMIF(货件明细!K:K,F4427,货件明细!I:I)</f>
        <v>0</v>
      </c>
      <c r="Z4427">
        <f t="shared" si="278"/>
        <v>41.4</v>
      </c>
      <c r="AA4427">
        <f>SUMIF(货件明细!K:K,F4427,货件明细!J:J)</f>
        <v>0</v>
      </c>
      <c r="AB4427">
        <f t="shared" si="279"/>
        <v>1</v>
      </c>
    </row>
    <row r="4428" spans="1:28">
      <c r="A4428">
        <v>2025</v>
      </c>
      <c r="B4428">
        <v>7</v>
      </c>
      <c r="C4428">
        <v>29</v>
      </c>
      <c r="D4428" s="4">
        <v>45857</v>
      </c>
      <c r="E4428" t="s">
        <v>28</v>
      </c>
      <c r="F4428" t="s">
        <v>4586</v>
      </c>
      <c r="G4428" t="s">
        <v>206</v>
      </c>
      <c r="H4428" t="s">
        <v>71</v>
      </c>
      <c r="I4428" t="s">
        <v>145</v>
      </c>
      <c r="J4428" t="s">
        <v>45</v>
      </c>
      <c r="K4428" t="s">
        <v>45</v>
      </c>
      <c r="L4428" t="s">
        <v>46</v>
      </c>
      <c r="M4428" t="s">
        <v>2882</v>
      </c>
      <c r="N4428" t="s">
        <v>3809</v>
      </c>
      <c r="O4428">
        <v>20.7</v>
      </c>
      <c r="Q4428">
        <v>154.523076923077</v>
      </c>
      <c r="R4428">
        <v>154.523076923077</v>
      </c>
      <c r="S4428">
        <v>0</v>
      </c>
      <c r="T4428">
        <v>154.523076923077</v>
      </c>
      <c r="U4428">
        <v>105</v>
      </c>
      <c r="V4428">
        <f>SUMIF(货件明细!K:K,F4428,货件明细!AQ:AQ)</f>
        <v>0</v>
      </c>
      <c r="W4428">
        <f t="shared" si="276"/>
        <v>1</v>
      </c>
      <c r="X4428">
        <f t="shared" si="277"/>
        <v>105</v>
      </c>
      <c r="Y4428">
        <f>SUMIF(货件明细!K:K,F4428,货件明细!I:I)</f>
        <v>0</v>
      </c>
      <c r="Z4428">
        <f t="shared" si="278"/>
        <v>20.7</v>
      </c>
      <c r="AA4428">
        <f>SUMIF(货件明细!K:K,F4428,货件明细!J:J)</f>
        <v>0</v>
      </c>
      <c r="AB4428">
        <f t="shared" si="279"/>
        <v>1</v>
      </c>
    </row>
    <row r="4429" spans="1:28">
      <c r="A4429">
        <v>2025</v>
      </c>
      <c r="B4429">
        <v>7</v>
      </c>
      <c r="C4429">
        <v>29</v>
      </c>
      <c r="D4429" s="4">
        <v>45857</v>
      </c>
      <c r="E4429" t="s">
        <v>28</v>
      </c>
      <c r="F4429" t="s">
        <v>4587</v>
      </c>
      <c r="G4429" t="s">
        <v>68</v>
      </c>
      <c r="H4429" t="s">
        <v>31</v>
      </c>
      <c r="I4429" t="s">
        <v>145</v>
      </c>
      <c r="J4429" t="s">
        <v>45</v>
      </c>
      <c r="K4429" t="s">
        <v>100</v>
      </c>
      <c r="L4429" t="s">
        <v>46</v>
      </c>
      <c r="M4429" t="s">
        <v>47</v>
      </c>
      <c r="N4429" t="s">
        <v>101</v>
      </c>
      <c r="O4429">
        <v>20.7</v>
      </c>
      <c r="Q4429">
        <v>145.725</v>
      </c>
      <c r="R4429">
        <v>145.725</v>
      </c>
      <c r="S4429">
        <v>0</v>
      </c>
      <c r="T4429">
        <v>145.725</v>
      </c>
      <c r="U4429">
        <v>105</v>
      </c>
      <c r="V4429">
        <f>SUMIF(货件明细!K:K,F4429,货件明细!AQ:AQ)</f>
        <v>0</v>
      </c>
      <c r="W4429">
        <f t="shared" si="276"/>
        <v>1</v>
      </c>
      <c r="X4429">
        <f t="shared" si="277"/>
        <v>105</v>
      </c>
      <c r="Y4429">
        <f>SUMIF(货件明细!K:K,F4429,货件明细!I:I)</f>
        <v>0</v>
      </c>
      <c r="Z4429">
        <f t="shared" si="278"/>
        <v>20.7</v>
      </c>
      <c r="AA4429">
        <f>SUMIF(货件明细!K:K,F4429,货件明细!J:J)</f>
        <v>0</v>
      </c>
      <c r="AB4429">
        <f t="shared" si="279"/>
        <v>1</v>
      </c>
    </row>
    <row r="4430" spans="1:28">
      <c r="A4430">
        <v>2025</v>
      </c>
      <c r="B4430">
        <v>7</v>
      </c>
      <c r="C4430">
        <v>29</v>
      </c>
      <c r="D4430" s="4">
        <v>45857</v>
      </c>
      <c r="E4430" t="s">
        <v>28</v>
      </c>
      <c r="F4430" t="s">
        <v>4588</v>
      </c>
      <c r="G4430" t="s">
        <v>206</v>
      </c>
      <c r="H4430" t="s">
        <v>71</v>
      </c>
      <c r="I4430" t="s">
        <v>129</v>
      </c>
      <c r="J4430" t="s">
        <v>45</v>
      </c>
      <c r="K4430" t="s">
        <v>45</v>
      </c>
      <c r="L4430" t="s">
        <v>46</v>
      </c>
      <c r="M4430" t="s">
        <v>2882</v>
      </c>
      <c r="N4430" t="s">
        <v>3809</v>
      </c>
      <c r="O4430">
        <v>21.24</v>
      </c>
      <c r="Q4430">
        <v>154.523076923077</v>
      </c>
      <c r="R4430">
        <v>154.523076923077</v>
      </c>
      <c r="S4430">
        <v>0</v>
      </c>
      <c r="T4430">
        <v>154.523076923077</v>
      </c>
      <c r="U4430">
        <v>143</v>
      </c>
      <c r="V4430">
        <f>SUMIF(货件明细!K:K,F4430,货件明细!AQ:AQ)</f>
        <v>0</v>
      </c>
      <c r="W4430">
        <f t="shared" si="276"/>
        <v>1</v>
      </c>
      <c r="X4430">
        <f t="shared" si="277"/>
        <v>143</v>
      </c>
      <c r="Y4430">
        <f>SUMIF(货件明细!K:K,F4430,货件明细!I:I)</f>
        <v>0</v>
      </c>
      <c r="Z4430">
        <f t="shared" si="278"/>
        <v>21.24</v>
      </c>
      <c r="AA4430">
        <f>SUMIF(货件明细!K:K,F4430,货件明细!J:J)</f>
        <v>0</v>
      </c>
      <c r="AB4430">
        <f t="shared" si="279"/>
        <v>1</v>
      </c>
    </row>
    <row r="4431" spans="1:28">
      <c r="A4431">
        <v>2025</v>
      </c>
      <c r="B4431">
        <v>7</v>
      </c>
      <c r="C4431">
        <v>29</v>
      </c>
      <c r="D4431" s="4">
        <v>45857</v>
      </c>
      <c r="E4431" t="s">
        <v>28</v>
      </c>
      <c r="F4431" t="s">
        <v>4589</v>
      </c>
      <c r="G4431" t="s">
        <v>68</v>
      </c>
      <c r="H4431" t="s">
        <v>31</v>
      </c>
      <c r="I4431" t="s">
        <v>129</v>
      </c>
      <c r="J4431" t="s">
        <v>45</v>
      </c>
      <c r="K4431" t="s">
        <v>100</v>
      </c>
      <c r="L4431" t="s">
        <v>46</v>
      </c>
      <c r="M4431" t="s">
        <v>47</v>
      </c>
      <c r="N4431" t="s">
        <v>101</v>
      </c>
      <c r="O4431">
        <v>21.24</v>
      </c>
      <c r="Q4431">
        <v>145.725</v>
      </c>
      <c r="R4431">
        <v>145.725</v>
      </c>
      <c r="S4431">
        <v>0</v>
      </c>
      <c r="T4431">
        <v>145.725</v>
      </c>
      <c r="U4431">
        <v>143</v>
      </c>
      <c r="V4431">
        <f>SUMIF(货件明细!K:K,F4431,货件明细!AQ:AQ)</f>
        <v>0</v>
      </c>
      <c r="W4431">
        <f t="shared" si="276"/>
        <v>1</v>
      </c>
      <c r="X4431">
        <f t="shared" si="277"/>
        <v>143</v>
      </c>
      <c r="Y4431">
        <f>SUMIF(货件明细!K:K,F4431,货件明细!I:I)</f>
        <v>0</v>
      </c>
      <c r="Z4431">
        <f t="shared" si="278"/>
        <v>21.24</v>
      </c>
      <c r="AA4431">
        <f>SUMIF(货件明细!K:K,F4431,货件明细!J:J)</f>
        <v>0</v>
      </c>
      <c r="AB4431">
        <f t="shared" si="279"/>
        <v>1</v>
      </c>
    </row>
    <row r="4432" spans="1:28">
      <c r="A4432">
        <v>2025</v>
      </c>
      <c r="B4432">
        <v>7</v>
      </c>
      <c r="C4432">
        <v>29</v>
      </c>
      <c r="D4432" s="4">
        <v>45857</v>
      </c>
      <c r="E4432" t="s">
        <v>28</v>
      </c>
      <c r="F4432" t="s">
        <v>4590</v>
      </c>
      <c r="G4432" t="s">
        <v>54</v>
      </c>
      <c r="H4432" t="s">
        <v>31</v>
      </c>
      <c r="I4432" t="s">
        <v>129</v>
      </c>
      <c r="J4432" t="s">
        <v>45</v>
      </c>
      <c r="K4432" t="s">
        <v>100</v>
      </c>
      <c r="L4432" t="s">
        <v>46</v>
      </c>
      <c r="M4432" t="s">
        <v>47</v>
      </c>
      <c r="N4432" t="s">
        <v>101</v>
      </c>
      <c r="O4432">
        <v>21.24</v>
      </c>
      <c r="Q4432">
        <v>124.7</v>
      </c>
      <c r="R4432">
        <v>124.7</v>
      </c>
      <c r="S4432">
        <v>0</v>
      </c>
      <c r="T4432">
        <v>124.7</v>
      </c>
      <c r="U4432">
        <v>143</v>
      </c>
      <c r="V4432">
        <f>SUMIF(货件明细!K:K,F4432,货件明细!AQ:AQ)</f>
        <v>0</v>
      </c>
      <c r="W4432">
        <f t="shared" si="276"/>
        <v>1</v>
      </c>
      <c r="X4432">
        <f t="shared" si="277"/>
        <v>143</v>
      </c>
      <c r="Y4432">
        <f>SUMIF(货件明细!K:K,F4432,货件明细!I:I)</f>
        <v>0</v>
      </c>
      <c r="Z4432">
        <f t="shared" si="278"/>
        <v>21.24</v>
      </c>
      <c r="AA4432">
        <f>SUMIF(货件明细!K:K,F4432,货件明细!J:J)</f>
        <v>0</v>
      </c>
      <c r="AB4432">
        <f t="shared" si="279"/>
        <v>1</v>
      </c>
    </row>
    <row r="4433" spans="1:28">
      <c r="A4433">
        <v>2025</v>
      </c>
      <c r="B4433">
        <v>7</v>
      </c>
      <c r="C4433">
        <v>29</v>
      </c>
      <c r="D4433" s="4">
        <v>45857</v>
      </c>
      <c r="E4433" t="s">
        <v>28</v>
      </c>
      <c r="F4433" t="s">
        <v>4591</v>
      </c>
      <c r="G4433" t="s">
        <v>64</v>
      </c>
      <c r="H4433" t="s">
        <v>44</v>
      </c>
      <c r="I4433" t="s">
        <v>129</v>
      </c>
      <c r="J4433" t="s">
        <v>45</v>
      </c>
      <c r="K4433" t="s">
        <v>45</v>
      </c>
      <c r="L4433" t="s">
        <v>46</v>
      </c>
      <c r="M4433" t="s">
        <v>2882</v>
      </c>
      <c r="N4433" t="s">
        <v>3809</v>
      </c>
      <c r="O4433">
        <v>42.48</v>
      </c>
      <c r="Q4433">
        <v>349.217391304348</v>
      </c>
      <c r="R4433">
        <v>349.217391304348</v>
      </c>
      <c r="S4433">
        <v>0</v>
      </c>
      <c r="T4433">
        <v>349.217391304348</v>
      </c>
      <c r="U4433">
        <v>286</v>
      </c>
      <c r="V4433">
        <f>SUMIF(货件明细!K:K,F4433,货件明细!AQ:AQ)</f>
        <v>0</v>
      </c>
      <c r="W4433">
        <f t="shared" si="276"/>
        <v>1</v>
      </c>
      <c r="X4433">
        <f t="shared" si="277"/>
        <v>286</v>
      </c>
      <c r="Y4433">
        <f>SUMIF(货件明细!K:K,F4433,货件明细!I:I)</f>
        <v>0</v>
      </c>
      <c r="Z4433">
        <f t="shared" si="278"/>
        <v>42.48</v>
      </c>
      <c r="AA4433">
        <f>SUMIF(货件明细!K:K,F4433,货件明细!J:J)</f>
        <v>0</v>
      </c>
      <c r="AB4433">
        <f t="shared" si="279"/>
        <v>1</v>
      </c>
    </row>
    <row r="4434" spans="1:28">
      <c r="A4434">
        <v>2025</v>
      </c>
      <c r="B4434">
        <v>7</v>
      </c>
      <c r="C4434">
        <v>29</v>
      </c>
      <c r="D4434" s="4">
        <v>45857</v>
      </c>
      <c r="E4434" t="s">
        <v>28</v>
      </c>
      <c r="F4434" t="s">
        <v>4592</v>
      </c>
      <c r="G4434" t="s">
        <v>269</v>
      </c>
      <c r="H4434" t="s">
        <v>31</v>
      </c>
      <c r="I4434" t="s">
        <v>41</v>
      </c>
      <c r="J4434" t="s">
        <v>45</v>
      </c>
      <c r="K4434" t="s">
        <v>100</v>
      </c>
      <c r="L4434" t="s">
        <v>46</v>
      </c>
      <c r="M4434" t="s">
        <v>47</v>
      </c>
      <c r="N4434" t="s">
        <v>101</v>
      </c>
      <c r="O4434">
        <v>40.7</v>
      </c>
      <c r="Q4434">
        <v>361.8</v>
      </c>
      <c r="R4434">
        <v>361.8</v>
      </c>
      <c r="S4434">
        <v>0</v>
      </c>
      <c r="T4434">
        <v>361.8</v>
      </c>
      <c r="U4434">
        <v>193</v>
      </c>
      <c r="V4434">
        <f>SUMIF(货件明细!K:K,F4434,货件明细!AQ:AQ)</f>
        <v>0</v>
      </c>
      <c r="W4434">
        <f t="shared" si="276"/>
        <v>1</v>
      </c>
      <c r="X4434">
        <f t="shared" si="277"/>
        <v>193</v>
      </c>
      <c r="Y4434">
        <f>SUMIF(货件明细!K:K,F4434,货件明细!I:I)</f>
        <v>0</v>
      </c>
      <c r="Z4434">
        <f t="shared" si="278"/>
        <v>40.7</v>
      </c>
      <c r="AA4434">
        <f>SUMIF(货件明细!K:K,F4434,货件明细!J:J)</f>
        <v>0</v>
      </c>
      <c r="AB4434">
        <f t="shared" si="279"/>
        <v>1</v>
      </c>
    </row>
    <row r="4435" spans="1:28">
      <c r="A4435">
        <v>2025</v>
      </c>
      <c r="B4435">
        <v>7</v>
      </c>
      <c r="C4435">
        <v>29</v>
      </c>
      <c r="D4435" s="4">
        <v>45857</v>
      </c>
      <c r="E4435" t="s">
        <v>28</v>
      </c>
      <c r="F4435" t="s">
        <v>4593</v>
      </c>
      <c r="G4435" t="s">
        <v>206</v>
      </c>
      <c r="H4435" t="s">
        <v>71</v>
      </c>
      <c r="I4435" t="s">
        <v>41</v>
      </c>
      <c r="J4435" t="s">
        <v>45</v>
      </c>
      <c r="K4435" t="s">
        <v>45</v>
      </c>
      <c r="L4435" t="s">
        <v>46</v>
      </c>
      <c r="M4435" t="s">
        <v>47</v>
      </c>
      <c r="N4435" t="s">
        <v>48</v>
      </c>
      <c r="O4435">
        <v>40.7</v>
      </c>
      <c r="Q4435">
        <v>370.6</v>
      </c>
      <c r="R4435">
        <v>370.6</v>
      </c>
      <c r="S4435">
        <v>0</v>
      </c>
      <c r="T4435">
        <v>370.6</v>
      </c>
      <c r="U4435">
        <v>193</v>
      </c>
      <c r="V4435">
        <f>SUMIF(货件明细!K:K,F4435,货件明细!AQ:AQ)</f>
        <v>0</v>
      </c>
      <c r="W4435">
        <f t="shared" si="276"/>
        <v>1</v>
      </c>
      <c r="X4435">
        <f t="shared" si="277"/>
        <v>193</v>
      </c>
      <c r="Y4435">
        <f>SUMIF(货件明细!K:K,F4435,货件明细!I:I)</f>
        <v>0</v>
      </c>
      <c r="Z4435">
        <f t="shared" si="278"/>
        <v>40.7</v>
      </c>
      <c r="AA4435">
        <f>SUMIF(货件明细!K:K,F4435,货件明细!J:J)</f>
        <v>0</v>
      </c>
      <c r="AB4435">
        <f t="shared" si="279"/>
        <v>1</v>
      </c>
    </row>
    <row r="4436" spans="1:28">
      <c r="A4436">
        <v>2025</v>
      </c>
      <c r="B4436">
        <v>7</v>
      </c>
      <c r="C4436">
        <v>29</v>
      </c>
      <c r="D4436" s="4">
        <v>45857</v>
      </c>
      <c r="E4436" t="s">
        <v>28</v>
      </c>
      <c r="F4436" t="s">
        <v>4594</v>
      </c>
      <c r="G4436" t="s">
        <v>54</v>
      </c>
      <c r="H4436" t="s">
        <v>31</v>
      </c>
      <c r="I4436" t="s">
        <v>41</v>
      </c>
      <c r="J4436" t="s">
        <v>45</v>
      </c>
      <c r="K4436" t="s">
        <v>100</v>
      </c>
      <c r="L4436" t="s">
        <v>46</v>
      </c>
      <c r="M4436" t="s">
        <v>47</v>
      </c>
      <c r="N4436" t="s">
        <v>101</v>
      </c>
      <c r="O4436">
        <v>40.7</v>
      </c>
      <c r="Q4436">
        <v>309.6</v>
      </c>
      <c r="R4436">
        <v>309.6</v>
      </c>
      <c r="S4436">
        <v>0</v>
      </c>
      <c r="T4436">
        <v>309.6</v>
      </c>
      <c r="U4436">
        <v>193</v>
      </c>
      <c r="V4436">
        <f>SUMIF(货件明细!K:K,F4436,货件明细!AQ:AQ)</f>
        <v>0</v>
      </c>
      <c r="W4436">
        <f t="shared" si="276"/>
        <v>1</v>
      </c>
      <c r="X4436">
        <f t="shared" si="277"/>
        <v>193</v>
      </c>
      <c r="Y4436">
        <f>SUMIF(货件明细!K:K,F4436,货件明细!I:I)</f>
        <v>0</v>
      </c>
      <c r="Z4436">
        <f t="shared" si="278"/>
        <v>40.7</v>
      </c>
      <c r="AA4436">
        <f>SUMIF(货件明细!K:K,F4436,货件明细!J:J)</f>
        <v>0</v>
      </c>
      <c r="AB4436">
        <f t="shared" si="279"/>
        <v>1</v>
      </c>
    </row>
    <row r="4437" spans="1:28">
      <c r="A4437">
        <v>2025</v>
      </c>
      <c r="B4437">
        <v>7</v>
      </c>
      <c r="C4437">
        <v>29</v>
      </c>
      <c r="D4437" s="4">
        <v>45857</v>
      </c>
      <c r="E4437" t="s">
        <v>28</v>
      </c>
      <c r="F4437" t="s">
        <v>4595</v>
      </c>
      <c r="G4437" t="s">
        <v>64</v>
      </c>
      <c r="H4437" t="s">
        <v>44</v>
      </c>
      <c r="I4437" t="s">
        <v>41</v>
      </c>
      <c r="J4437" t="s">
        <v>45</v>
      </c>
      <c r="K4437" t="s">
        <v>45</v>
      </c>
      <c r="L4437" t="s">
        <v>46</v>
      </c>
      <c r="M4437" t="s">
        <v>47</v>
      </c>
      <c r="N4437" t="s">
        <v>48</v>
      </c>
      <c r="O4437">
        <v>81.4</v>
      </c>
      <c r="Q4437">
        <v>867</v>
      </c>
      <c r="R4437">
        <v>867</v>
      </c>
      <c r="S4437">
        <v>0</v>
      </c>
      <c r="T4437">
        <v>867</v>
      </c>
      <c r="U4437">
        <v>386</v>
      </c>
      <c r="V4437">
        <f>SUMIF(货件明细!K:K,F4437,货件明细!AQ:AQ)</f>
        <v>0</v>
      </c>
      <c r="W4437">
        <f t="shared" si="276"/>
        <v>1</v>
      </c>
      <c r="X4437">
        <f t="shared" si="277"/>
        <v>386</v>
      </c>
      <c r="Y4437">
        <f>SUMIF(货件明细!K:K,F4437,货件明细!I:I)</f>
        <v>0</v>
      </c>
      <c r="Z4437">
        <f t="shared" si="278"/>
        <v>81.4</v>
      </c>
      <c r="AA4437">
        <f>SUMIF(货件明细!K:K,F4437,货件明细!J:J)</f>
        <v>0</v>
      </c>
      <c r="AB4437">
        <f t="shared" si="279"/>
        <v>1</v>
      </c>
    </row>
    <row r="4438" spans="1:28">
      <c r="A4438">
        <v>2025</v>
      </c>
      <c r="B4438">
        <v>7</v>
      </c>
      <c r="C4438">
        <v>30</v>
      </c>
      <c r="D4438" s="4">
        <v>45859</v>
      </c>
      <c r="E4438" t="s">
        <v>28</v>
      </c>
      <c r="F4438" t="s">
        <v>4596</v>
      </c>
      <c r="G4438" t="s">
        <v>269</v>
      </c>
      <c r="H4438" t="s">
        <v>31</v>
      </c>
      <c r="I4438" t="s">
        <v>41</v>
      </c>
      <c r="J4438" t="s">
        <v>1452</v>
      </c>
      <c r="K4438" t="s">
        <v>1452</v>
      </c>
      <c r="L4438" t="s">
        <v>46</v>
      </c>
      <c r="M4438" t="s">
        <v>65</v>
      </c>
      <c r="N4438" t="s">
        <v>1992</v>
      </c>
      <c r="O4438">
        <v>21.7</v>
      </c>
      <c r="Q4438">
        <v>327.8</v>
      </c>
      <c r="R4438">
        <v>349.8</v>
      </c>
      <c r="S4438">
        <v>0</v>
      </c>
      <c r="T4438">
        <v>349.8</v>
      </c>
      <c r="U4438">
        <v>57</v>
      </c>
      <c r="V4438">
        <f>SUMIF(货件明细!K:K,F4438,货件明细!AQ:AQ)</f>
        <v>0</v>
      </c>
      <c r="W4438">
        <f t="shared" si="276"/>
        <v>1</v>
      </c>
      <c r="X4438">
        <f t="shared" si="277"/>
        <v>57</v>
      </c>
      <c r="Y4438">
        <f>SUMIF(货件明细!K:K,F4438,货件明细!I:I)</f>
        <v>0</v>
      </c>
      <c r="Z4438">
        <f t="shared" si="278"/>
        <v>21.7</v>
      </c>
      <c r="AA4438">
        <f>SUMIF(货件明细!K:K,F4438,货件明细!J:J)</f>
        <v>0</v>
      </c>
      <c r="AB4438">
        <f t="shared" si="279"/>
        <v>1</v>
      </c>
    </row>
    <row r="4439" spans="1:28">
      <c r="A4439">
        <v>2025</v>
      </c>
      <c r="B4439">
        <v>7</v>
      </c>
      <c r="C4439">
        <v>30</v>
      </c>
      <c r="D4439" s="4">
        <v>45859</v>
      </c>
      <c r="E4439" t="s">
        <v>28</v>
      </c>
      <c r="F4439" t="s">
        <v>4597</v>
      </c>
      <c r="G4439" t="s">
        <v>1610</v>
      </c>
      <c r="H4439" t="s">
        <v>71</v>
      </c>
      <c r="I4439" t="s">
        <v>41</v>
      </c>
      <c r="J4439" t="s">
        <v>1452</v>
      </c>
      <c r="K4439" t="s">
        <v>1452</v>
      </c>
      <c r="L4439" t="s">
        <v>46</v>
      </c>
      <c r="M4439" t="s">
        <v>65</v>
      </c>
      <c r="N4439" t="s">
        <v>1992</v>
      </c>
      <c r="O4439">
        <v>21.7</v>
      </c>
      <c r="Q4439">
        <v>235.4</v>
      </c>
      <c r="R4439">
        <v>257.4</v>
      </c>
      <c r="S4439">
        <v>0</v>
      </c>
      <c r="T4439">
        <v>257.4</v>
      </c>
      <c r="U4439">
        <v>57</v>
      </c>
      <c r="V4439">
        <f>SUMIF(货件明细!K:K,F4439,货件明细!AQ:AQ)</f>
        <v>0</v>
      </c>
      <c r="W4439">
        <f t="shared" si="276"/>
        <v>1</v>
      </c>
      <c r="X4439">
        <f t="shared" si="277"/>
        <v>57</v>
      </c>
      <c r="Y4439">
        <f>SUMIF(货件明细!K:K,F4439,货件明细!I:I)</f>
        <v>0</v>
      </c>
      <c r="Z4439">
        <f t="shared" si="278"/>
        <v>21.7</v>
      </c>
      <c r="AA4439">
        <f>SUMIF(货件明细!K:K,F4439,货件明细!J:J)</f>
        <v>0</v>
      </c>
      <c r="AB4439">
        <f t="shared" si="279"/>
        <v>1</v>
      </c>
    </row>
    <row r="4440" spans="1:28">
      <c r="A4440">
        <v>2025</v>
      </c>
      <c r="B4440">
        <v>7</v>
      </c>
      <c r="C4440">
        <v>30</v>
      </c>
      <c r="D4440" s="4">
        <v>45859</v>
      </c>
      <c r="E4440" t="s">
        <v>28</v>
      </c>
      <c r="F4440" t="s">
        <v>4598</v>
      </c>
      <c r="G4440" t="s">
        <v>223</v>
      </c>
      <c r="H4440" t="s">
        <v>31</v>
      </c>
      <c r="I4440" t="s">
        <v>41</v>
      </c>
      <c r="J4440" t="s">
        <v>1452</v>
      </c>
      <c r="K4440" t="s">
        <v>1452</v>
      </c>
      <c r="L4440" t="s">
        <v>46</v>
      </c>
      <c r="M4440" t="s">
        <v>65</v>
      </c>
      <c r="N4440" t="s">
        <v>1992</v>
      </c>
      <c r="O4440">
        <v>21.7</v>
      </c>
      <c r="Q4440">
        <v>345.4</v>
      </c>
      <c r="R4440">
        <v>367.4</v>
      </c>
      <c r="S4440">
        <v>0</v>
      </c>
      <c r="T4440">
        <v>367.4</v>
      </c>
      <c r="U4440">
        <v>57</v>
      </c>
      <c r="V4440">
        <f>SUMIF(货件明细!K:K,F4440,货件明细!AQ:AQ)</f>
        <v>0</v>
      </c>
      <c r="W4440">
        <f t="shared" si="276"/>
        <v>1</v>
      </c>
      <c r="X4440">
        <f t="shared" si="277"/>
        <v>57</v>
      </c>
      <c r="Y4440">
        <f>SUMIF(货件明细!K:K,F4440,货件明细!I:I)</f>
        <v>0</v>
      </c>
      <c r="Z4440">
        <f t="shared" si="278"/>
        <v>21.7</v>
      </c>
      <c r="AA4440">
        <f>SUMIF(货件明细!K:K,F4440,货件明细!J:J)</f>
        <v>0</v>
      </c>
      <c r="AB4440">
        <f t="shared" si="279"/>
        <v>1</v>
      </c>
    </row>
    <row r="4441" spans="1:28">
      <c r="A4441">
        <v>2025</v>
      </c>
      <c r="B4441">
        <v>7</v>
      </c>
      <c r="C4441">
        <v>30</v>
      </c>
      <c r="D4441" s="4">
        <v>45859</v>
      </c>
      <c r="E4441" t="s">
        <v>28</v>
      </c>
      <c r="F4441" t="s">
        <v>4599</v>
      </c>
      <c r="G4441" t="s">
        <v>1563</v>
      </c>
      <c r="H4441" t="s">
        <v>71</v>
      </c>
      <c r="I4441" t="s">
        <v>41</v>
      </c>
      <c r="J4441" t="s">
        <v>1452</v>
      </c>
      <c r="K4441" t="s">
        <v>1452</v>
      </c>
      <c r="L4441" t="s">
        <v>46</v>
      </c>
      <c r="M4441" t="s">
        <v>65</v>
      </c>
      <c r="N4441" t="s">
        <v>1992</v>
      </c>
      <c r="O4441">
        <v>43.4</v>
      </c>
      <c r="Q4441">
        <v>470.8</v>
      </c>
      <c r="R4441">
        <v>514.8</v>
      </c>
      <c r="S4441">
        <v>0</v>
      </c>
      <c r="T4441">
        <v>514.8</v>
      </c>
      <c r="U4441">
        <v>114</v>
      </c>
      <c r="V4441">
        <f>SUMIF(货件明细!K:K,F4441,货件明细!AQ:AQ)</f>
        <v>0</v>
      </c>
      <c r="W4441">
        <f t="shared" si="276"/>
        <v>1</v>
      </c>
      <c r="X4441">
        <f t="shared" si="277"/>
        <v>114</v>
      </c>
      <c r="Y4441">
        <f>SUMIF(货件明细!K:K,F4441,货件明细!I:I)</f>
        <v>0</v>
      </c>
      <c r="Z4441">
        <f t="shared" si="278"/>
        <v>43.4</v>
      </c>
      <c r="AA4441">
        <f>SUMIF(货件明细!K:K,F4441,货件明细!J:J)</f>
        <v>0</v>
      </c>
      <c r="AB4441">
        <f t="shared" si="279"/>
        <v>1</v>
      </c>
    </row>
    <row r="4442" spans="1:28">
      <c r="A4442">
        <v>2025</v>
      </c>
      <c r="B4442">
        <v>7</v>
      </c>
      <c r="C4442">
        <v>30</v>
      </c>
      <c r="D4442" s="4">
        <v>45859</v>
      </c>
      <c r="E4442" t="s">
        <v>28</v>
      </c>
      <c r="F4442" t="s">
        <v>4600</v>
      </c>
      <c r="G4442" t="s">
        <v>269</v>
      </c>
      <c r="H4442" t="s">
        <v>31</v>
      </c>
      <c r="I4442" t="s">
        <v>80</v>
      </c>
      <c r="J4442" t="s">
        <v>1452</v>
      </c>
      <c r="K4442" t="s">
        <v>1452</v>
      </c>
      <c r="L4442" t="s">
        <v>46</v>
      </c>
      <c r="M4442" t="s">
        <v>65</v>
      </c>
      <c r="N4442" t="s">
        <v>1992</v>
      </c>
      <c r="O4442">
        <v>10.65</v>
      </c>
      <c r="Q4442">
        <v>163.9</v>
      </c>
      <c r="R4442">
        <v>163.9</v>
      </c>
      <c r="S4442">
        <v>0</v>
      </c>
      <c r="T4442">
        <v>163.9</v>
      </c>
      <c r="U4442">
        <v>102</v>
      </c>
      <c r="V4442">
        <f>SUMIF(货件明细!K:K,F4442,货件明细!AQ:AQ)</f>
        <v>0</v>
      </c>
      <c r="W4442">
        <f t="shared" si="276"/>
        <v>1</v>
      </c>
      <c r="X4442">
        <f t="shared" si="277"/>
        <v>102</v>
      </c>
      <c r="Y4442">
        <f>SUMIF(货件明细!K:K,F4442,货件明细!I:I)</f>
        <v>0</v>
      </c>
      <c r="Z4442">
        <f t="shared" si="278"/>
        <v>10.65</v>
      </c>
      <c r="AA4442">
        <f>SUMIF(货件明细!K:K,F4442,货件明细!J:J)</f>
        <v>0</v>
      </c>
      <c r="AB4442">
        <f t="shared" si="279"/>
        <v>1</v>
      </c>
    </row>
    <row r="4443" spans="1:28">
      <c r="A4443">
        <v>2025</v>
      </c>
      <c r="B4443">
        <v>7</v>
      </c>
      <c r="C4443">
        <v>30</v>
      </c>
      <c r="D4443" s="4">
        <v>45859</v>
      </c>
      <c r="E4443" t="s">
        <v>28</v>
      </c>
      <c r="F4443" t="s">
        <v>4601</v>
      </c>
      <c r="G4443" t="s">
        <v>1610</v>
      </c>
      <c r="H4443" t="s">
        <v>71</v>
      </c>
      <c r="I4443" t="s">
        <v>80</v>
      </c>
      <c r="J4443" t="s">
        <v>1452</v>
      </c>
      <c r="K4443" t="s">
        <v>1452</v>
      </c>
      <c r="L4443" t="s">
        <v>46</v>
      </c>
      <c r="M4443" t="s">
        <v>65</v>
      </c>
      <c r="N4443" t="s">
        <v>1992</v>
      </c>
      <c r="O4443">
        <v>10.65</v>
      </c>
      <c r="Q4443">
        <v>117.7</v>
      </c>
      <c r="R4443">
        <v>117.7</v>
      </c>
      <c r="S4443">
        <v>0</v>
      </c>
      <c r="T4443">
        <v>117.7</v>
      </c>
      <c r="U4443">
        <v>102</v>
      </c>
      <c r="V4443">
        <f>SUMIF(货件明细!K:K,F4443,货件明细!AQ:AQ)</f>
        <v>0</v>
      </c>
      <c r="W4443">
        <f t="shared" si="276"/>
        <v>1</v>
      </c>
      <c r="X4443">
        <f t="shared" si="277"/>
        <v>102</v>
      </c>
      <c r="Y4443">
        <f>SUMIF(货件明细!K:K,F4443,货件明细!I:I)</f>
        <v>0</v>
      </c>
      <c r="Z4443">
        <f t="shared" si="278"/>
        <v>10.65</v>
      </c>
      <c r="AA4443">
        <f>SUMIF(货件明细!K:K,F4443,货件明细!J:J)</f>
        <v>0</v>
      </c>
      <c r="AB4443">
        <f t="shared" si="279"/>
        <v>1</v>
      </c>
    </row>
    <row r="4444" spans="1:28">
      <c r="A4444">
        <v>2025</v>
      </c>
      <c r="B4444">
        <v>7</v>
      </c>
      <c r="C4444">
        <v>30</v>
      </c>
      <c r="D4444" s="4">
        <v>45859</v>
      </c>
      <c r="E4444" t="s">
        <v>28</v>
      </c>
      <c r="F4444" t="s">
        <v>4602</v>
      </c>
      <c r="G4444" t="s">
        <v>223</v>
      </c>
      <c r="H4444" t="s">
        <v>31</v>
      </c>
      <c r="I4444" t="s">
        <v>80</v>
      </c>
      <c r="J4444" t="s">
        <v>1452</v>
      </c>
      <c r="K4444" t="s">
        <v>1452</v>
      </c>
      <c r="L4444" t="s">
        <v>46</v>
      </c>
      <c r="M4444" t="s">
        <v>65</v>
      </c>
      <c r="N4444" t="s">
        <v>1992</v>
      </c>
      <c r="O4444">
        <v>10.65</v>
      </c>
      <c r="Q4444">
        <v>172.7</v>
      </c>
      <c r="R4444">
        <v>172.7</v>
      </c>
      <c r="S4444">
        <v>0</v>
      </c>
      <c r="T4444">
        <v>172.7</v>
      </c>
      <c r="U4444">
        <v>102</v>
      </c>
      <c r="V4444">
        <f>SUMIF(货件明细!K:K,F4444,货件明细!AQ:AQ)</f>
        <v>0</v>
      </c>
      <c r="W4444">
        <f t="shared" si="276"/>
        <v>1</v>
      </c>
      <c r="X4444">
        <f t="shared" si="277"/>
        <v>102</v>
      </c>
      <c r="Y4444">
        <f>SUMIF(货件明细!K:K,F4444,货件明细!I:I)</f>
        <v>0</v>
      </c>
      <c r="Z4444">
        <f t="shared" si="278"/>
        <v>10.65</v>
      </c>
      <c r="AA4444">
        <f>SUMIF(货件明细!K:K,F4444,货件明细!J:J)</f>
        <v>0</v>
      </c>
      <c r="AB4444">
        <f t="shared" si="279"/>
        <v>1</v>
      </c>
    </row>
    <row r="4445" spans="1:28">
      <c r="A4445">
        <v>2025</v>
      </c>
      <c r="B4445">
        <v>7</v>
      </c>
      <c r="C4445">
        <v>30</v>
      </c>
      <c r="D4445" s="4">
        <v>45859</v>
      </c>
      <c r="E4445" t="s">
        <v>28</v>
      </c>
      <c r="F4445" t="s">
        <v>4603</v>
      </c>
      <c r="G4445" t="s">
        <v>1563</v>
      </c>
      <c r="H4445" t="s">
        <v>71</v>
      </c>
      <c r="I4445" t="s">
        <v>80</v>
      </c>
      <c r="J4445" t="s">
        <v>1452</v>
      </c>
      <c r="K4445" t="s">
        <v>1452</v>
      </c>
      <c r="L4445" t="s">
        <v>46</v>
      </c>
      <c r="M4445" t="s">
        <v>65</v>
      </c>
      <c r="N4445" t="s">
        <v>1992</v>
      </c>
      <c r="O4445">
        <v>21.3</v>
      </c>
      <c r="Q4445">
        <v>222.2</v>
      </c>
      <c r="R4445">
        <v>222.2</v>
      </c>
      <c r="S4445">
        <v>0</v>
      </c>
      <c r="T4445">
        <v>222.2</v>
      </c>
      <c r="U4445">
        <v>204</v>
      </c>
      <c r="V4445">
        <f>SUMIF(货件明细!K:K,F4445,货件明细!AQ:AQ)</f>
        <v>0</v>
      </c>
      <c r="W4445">
        <f t="shared" si="276"/>
        <v>1</v>
      </c>
      <c r="X4445">
        <f t="shared" si="277"/>
        <v>204</v>
      </c>
      <c r="Y4445">
        <f>SUMIF(货件明细!K:K,F4445,货件明细!I:I)</f>
        <v>0</v>
      </c>
      <c r="Z4445">
        <f t="shared" si="278"/>
        <v>21.3</v>
      </c>
      <c r="AA4445">
        <f>SUMIF(货件明细!K:K,F4445,货件明细!J:J)</f>
        <v>0</v>
      </c>
      <c r="AB4445">
        <f t="shared" si="279"/>
        <v>1</v>
      </c>
    </row>
    <row r="4446" spans="1:28">
      <c r="A4446">
        <v>2025</v>
      </c>
      <c r="B4446">
        <v>7</v>
      </c>
      <c r="C4446">
        <v>30</v>
      </c>
      <c r="D4446" s="4">
        <v>45859</v>
      </c>
      <c r="E4446" t="s">
        <v>28</v>
      </c>
      <c r="F4446" t="s">
        <v>4604</v>
      </c>
      <c r="G4446" t="s">
        <v>1610</v>
      </c>
      <c r="H4446" t="s">
        <v>71</v>
      </c>
      <c r="I4446" t="s">
        <v>96</v>
      </c>
      <c r="J4446" t="s">
        <v>1452</v>
      </c>
      <c r="K4446" t="s">
        <v>1452</v>
      </c>
      <c r="L4446" t="s">
        <v>46</v>
      </c>
      <c r="M4446" t="s">
        <v>65</v>
      </c>
      <c r="N4446" t="s">
        <v>1992</v>
      </c>
      <c r="O4446">
        <v>14.6</v>
      </c>
      <c r="Q4446">
        <v>160.5</v>
      </c>
      <c r="R4446">
        <v>160.5</v>
      </c>
      <c r="S4446">
        <v>0</v>
      </c>
      <c r="T4446">
        <v>160.5</v>
      </c>
      <c r="U4446">
        <v>101</v>
      </c>
      <c r="V4446">
        <f>SUMIF(货件明细!K:K,F4446,货件明细!AQ:AQ)</f>
        <v>0</v>
      </c>
      <c r="W4446">
        <f t="shared" si="276"/>
        <v>1</v>
      </c>
      <c r="X4446">
        <f t="shared" si="277"/>
        <v>101</v>
      </c>
      <c r="Y4446">
        <f>SUMIF(货件明细!K:K,F4446,货件明细!I:I)</f>
        <v>0</v>
      </c>
      <c r="Z4446">
        <f t="shared" si="278"/>
        <v>14.6</v>
      </c>
      <c r="AA4446">
        <f>SUMIF(货件明细!K:K,F4446,货件明细!J:J)</f>
        <v>0</v>
      </c>
      <c r="AB4446">
        <f t="shared" si="279"/>
        <v>1</v>
      </c>
    </row>
    <row r="4447" spans="1:28">
      <c r="A4447">
        <v>2025</v>
      </c>
      <c r="B4447">
        <v>7</v>
      </c>
      <c r="C4447">
        <v>30</v>
      </c>
      <c r="D4447" s="4">
        <v>45859</v>
      </c>
      <c r="E4447" t="s">
        <v>28</v>
      </c>
      <c r="F4447" t="s">
        <v>4605</v>
      </c>
      <c r="G4447" t="s">
        <v>269</v>
      </c>
      <c r="H4447" t="s">
        <v>31</v>
      </c>
      <c r="I4447" t="s">
        <v>96</v>
      </c>
      <c r="J4447" t="s">
        <v>1452</v>
      </c>
      <c r="K4447" t="s">
        <v>1452</v>
      </c>
      <c r="L4447" t="s">
        <v>46</v>
      </c>
      <c r="M4447" t="s">
        <v>65</v>
      </c>
      <c r="N4447" t="s">
        <v>1992</v>
      </c>
      <c r="O4447">
        <v>14.6</v>
      </c>
      <c r="Q4447">
        <v>223.5</v>
      </c>
      <c r="R4447">
        <v>223.5</v>
      </c>
      <c r="S4447">
        <v>0</v>
      </c>
      <c r="T4447">
        <v>223.5</v>
      </c>
      <c r="U4447">
        <v>101</v>
      </c>
      <c r="V4447">
        <f>SUMIF(货件明细!K:K,F4447,货件明细!AQ:AQ)</f>
        <v>0</v>
      </c>
      <c r="W4447">
        <f t="shared" si="276"/>
        <v>1</v>
      </c>
      <c r="X4447">
        <f t="shared" si="277"/>
        <v>101</v>
      </c>
      <c r="Y4447">
        <f>SUMIF(货件明细!K:K,F4447,货件明细!I:I)</f>
        <v>0</v>
      </c>
      <c r="Z4447">
        <f t="shared" si="278"/>
        <v>14.6</v>
      </c>
      <c r="AA4447">
        <f>SUMIF(货件明细!K:K,F4447,货件明细!J:J)</f>
        <v>0</v>
      </c>
      <c r="AB4447">
        <f t="shared" si="279"/>
        <v>1</v>
      </c>
    </row>
    <row r="4448" spans="1:28">
      <c r="A4448">
        <v>2025</v>
      </c>
      <c r="B4448">
        <v>7</v>
      </c>
      <c r="C4448">
        <v>30</v>
      </c>
      <c r="D4448" s="4">
        <v>45859</v>
      </c>
      <c r="E4448" t="s">
        <v>28</v>
      </c>
      <c r="F4448" t="s">
        <v>4606</v>
      </c>
      <c r="G4448" t="s">
        <v>1563</v>
      </c>
      <c r="H4448" t="s">
        <v>71</v>
      </c>
      <c r="I4448" t="s">
        <v>96</v>
      </c>
      <c r="J4448" t="s">
        <v>1452</v>
      </c>
      <c r="K4448" t="s">
        <v>1452</v>
      </c>
      <c r="L4448" t="s">
        <v>46</v>
      </c>
      <c r="M4448" t="s">
        <v>65</v>
      </c>
      <c r="N4448" t="s">
        <v>1992</v>
      </c>
      <c r="O4448">
        <v>29.2</v>
      </c>
      <c r="Q4448">
        <v>292.9</v>
      </c>
      <c r="R4448">
        <v>292.9</v>
      </c>
      <c r="S4448">
        <v>0</v>
      </c>
      <c r="T4448">
        <v>292.9</v>
      </c>
      <c r="U4448">
        <v>202</v>
      </c>
      <c r="V4448">
        <f>SUMIF(货件明细!K:K,F4448,货件明细!AQ:AQ)</f>
        <v>0</v>
      </c>
      <c r="W4448">
        <f t="shared" si="276"/>
        <v>1</v>
      </c>
      <c r="X4448">
        <f t="shared" si="277"/>
        <v>202</v>
      </c>
      <c r="Y4448">
        <f>SUMIF(货件明细!K:K,F4448,货件明细!I:I)</f>
        <v>0</v>
      </c>
      <c r="Z4448">
        <f t="shared" si="278"/>
        <v>29.2</v>
      </c>
      <c r="AA4448">
        <f>SUMIF(货件明细!K:K,F4448,货件明细!J:J)</f>
        <v>0</v>
      </c>
      <c r="AB4448">
        <f t="shared" si="279"/>
        <v>1</v>
      </c>
    </row>
    <row r="4449" spans="1:28">
      <c r="A4449">
        <v>2025</v>
      </c>
      <c r="B4449">
        <v>7</v>
      </c>
      <c r="C4449">
        <v>30</v>
      </c>
      <c r="D4449" s="4">
        <v>45859</v>
      </c>
      <c r="E4449" t="s">
        <v>28</v>
      </c>
      <c r="F4449" t="s">
        <v>4607</v>
      </c>
      <c r="G4449" t="s">
        <v>223</v>
      </c>
      <c r="H4449" t="s">
        <v>31</v>
      </c>
      <c r="I4449" t="s">
        <v>96</v>
      </c>
      <c r="J4449" t="s">
        <v>1452</v>
      </c>
      <c r="K4449" t="s">
        <v>1452</v>
      </c>
      <c r="L4449" t="s">
        <v>46</v>
      </c>
      <c r="M4449" t="s">
        <v>65</v>
      </c>
      <c r="N4449" t="s">
        <v>1992</v>
      </c>
      <c r="O4449">
        <v>14.6</v>
      </c>
      <c r="Q4449">
        <v>235.5</v>
      </c>
      <c r="R4449">
        <v>235.5</v>
      </c>
      <c r="S4449">
        <v>0</v>
      </c>
      <c r="T4449">
        <v>235.5</v>
      </c>
      <c r="U4449">
        <v>101</v>
      </c>
      <c r="V4449">
        <f>SUMIF(货件明细!K:K,F4449,货件明细!AQ:AQ)</f>
        <v>0</v>
      </c>
      <c r="W4449">
        <f t="shared" si="276"/>
        <v>1</v>
      </c>
      <c r="X4449">
        <f t="shared" si="277"/>
        <v>101</v>
      </c>
      <c r="Y4449">
        <f>SUMIF(货件明细!K:K,F4449,货件明细!I:I)</f>
        <v>0</v>
      </c>
      <c r="Z4449">
        <f t="shared" si="278"/>
        <v>14.6</v>
      </c>
      <c r="AA4449">
        <f>SUMIF(货件明细!K:K,F4449,货件明细!J:J)</f>
        <v>0</v>
      </c>
      <c r="AB4449">
        <f t="shared" si="279"/>
        <v>1</v>
      </c>
    </row>
    <row r="4450" spans="1:28">
      <c r="A4450">
        <v>2025</v>
      </c>
      <c r="B4450">
        <v>7</v>
      </c>
      <c r="C4450">
        <v>30</v>
      </c>
      <c r="D4450" s="4">
        <v>45859</v>
      </c>
      <c r="E4450" t="s">
        <v>28</v>
      </c>
      <c r="F4450" t="s">
        <v>4608</v>
      </c>
      <c r="G4450" t="s">
        <v>269</v>
      </c>
      <c r="H4450" t="s">
        <v>31</v>
      </c>
      <c r="I4450" t="s">
        <v>111</v>
      </c>
      <c r="J4450" t="s">
        <v>1452</v>
      </c>
      <c r="K4450" t="s">
        <v>1452</v>
      </c>
      <c r="L4450" t="s">
        <v>46</v>
      </c>
      <c r="M4450" t="s">
        <v>65</v>
      </c>
      <c r="N4450" t="s">
        <v>1992</v>
      </c>
      <c r="O4450">
        <v>12.45</v>
      </c>
      <c r="Q4450">
        <v>178.8</v>
      </c>
      <c r="R4450">
        <v>178.8</v>
      </c>
      <c r="S4450">
        <v>0</v>
      </c>
      <c r="T4450">
        <v>178.8</v>
      </c>
      <c r="U4450">
        <v>78</v>
      </c>
      <c r="V4450">
        <f>SUMIF(货件明细!K:K,F4450,货件明细!AQ:AQ)</f>
        <v>0</v>
      </c>
      <c r="W4450">
        <f t="shared" si="276"/>
        <v>1</v>
      </c>
      <c r="X4450">
        <f t="shared" si="277"/>
        <v>78</v>
      </c>
      <c r="Y4450">
        <f>SUMIF(货件明细!K:K,F4450,货件明细!I:I)</f>
        <v>0</v>
      </c>
      <c r="Z4450">
        <f t="shared" si="278"/>
        <v>12.45</v>
      </c>
      <c r="AA4450">
        <f>SUMIF(货件明细!K:K,F4450,货件明细!J:J)</f>
        <v>0</v>
      </c>
      <c r="AB4450">
        <f t="shared" si="279"/>
        <v>1</v>
      </c>
    </row>
    <row r="4451" spans="1:28">
      <c r="A4451">
        <v>2025</v>
      </c>
      <c r="B4451">
        <v>7</v>
      </c>
      <c r="C4451">
        <v>30</v>
      </c>
      <c r="D4451" s="4">
        <v>45859</v>
      </c>
      <c r="E4451" t="s">
        <v>28</v>
      </c>
      <c r="F4451" t="s">
        <v>4609</v>
      </c>
      <c r="G4451" t="s">
        <v>1563</v>
      </c>
      <c r="H4451" t="s">
        <v>71</v>
      </c>
      <c r="I4451" t="s">
        <v>111</v>
      </c>
      <c r="J4451" t="s">
        <v>1452</v>
      </c>
      <c r="K4451" t="s">
        <v>1452</v>
      </c>
      <c r="L4451" t="s">
        <v>46</v>
      </c>
      <c r="M4451" t="s">
        <v>65</v>
      </c>
      <c r="N4451" t="s">
        <v>1992</v>
      </c>
      <c r="O4451">
        <v>24.9</v>
      </c>
      <c r="Q4451">
        <v>252.5</v>
      </c>
      <c r="R4451">
        <v>252.5</v>
      </c>
      <c r="S4451">
        <v>0</v>
      </c>
      <c r="T4451">
        <v>252.5</v>
      </c>
      <c r="U4451">
        <v>156</v>
      </c>
      <c r="V4451">
        <f>SUMIF(货件明细!K:K,F4451,货件明细!AQ:AQ)</f>
        <v>0</v>
      </c>
      <c r="W4451">
        <f t="shared" si="276"/>
        <v>1</v>
      </c>
      <c r="X4451">
        <f t="shared" si="277"/>
        <v>156</v>
      </c>
      <c r="Y4451">
        <f>SUMIF(货件明细!K:K,F4451,货件明细!I:I)</f>
        <v>0</v>
      </c>
      <c r="Z4451">
        <f t="shared" si="278"/>
        <v>24.9</v>
      </c>
      <c r="AA4451">
        <f>SUMIF(货件明细!K:K,F4451,货件明细!J:J)</f>
        <v>0</v>
      </c>
      <c r="AB4451">
        <f t="shared" si="279"/>
        <v>1</v>
      </c>
    </row>
    <row r="4452" spans="1:28">
      <c r="A4452">
        <v>2025</v>
      </c>
      <c r="B4452">
        <v>7</v>
      </c>
      <c r="C4452">
        <v>30</v>
      </c>
      <c r="D4452" s="4">
        <v>45859</v>
      </c>
      <c r="E4452" t="s">
        <v>28</v>
      </c>
      <c r="F4452" t="s">
        <v>4610</v>
      </c>
      <c r="G4452" t="s">
        <v>54</v>
      </c>
      <c r="H4452" t="s">
        <v>31</v>
      </c>
      <c r="I4452" t="s">
        <v>111</v>
      </c>
      <c r="J4452" t="s">
        <v>1452</v>
      </c>
      <c r="K4452" t="s">
        <v>1452</v>
      </c>
      <c r="L4452" t="s">
        <v>46</v>
      </c>
      <c r="M4452" t="s">
        <v>65</v>
      </c>
      <c r="N4452" t="s">
        <v>1992</v>
      </c>
      <c r="O4452">
        <v>12.45</v>
      </c>
      <c r="Q4452">
        <v>178.1</v>
      </c>
      <c r="R4452">
        <v>178.1</v>
      </c>
      <c r="S4452">
        <v>0</v>
      </c>
      <c r="T4452">
        <v>178.1</v>
      </c>
      <c r="U4452">
        <v>78</v>
      </c>
      <c r="V4452">
        <f>SUMIF(货件明细!K:K,F4452,货件明细!AQ:AQ)</f>
        <v>0</v>
      </c>
      <c r="W4452">
        <f t="shared" si="276"/>
        <v>1</v>
      </c>
      <c r="X4452">
        <f t="shared" si="277"/>
        <v>78</v>
      </c>
      <c r="Y4452">
        <f>SUMIF(货件明细!K:K,F4452,货件明细!I:I)</f>
        <v>0</v>
      </c>
      <c r="Z4452">
        <f t="shared" si="278"/>
        <v>12.45</v>
      </c>
      <c r="AA4452">
        <f>SUMIF(货件明细!K:K,F4452,货件明细!J:J)</f>
        <v>0</v>
      </c>
      <c r="AB4452">
        <f t="shared" si="279"/>
        <v>1</v>
      </c>
    </row>
    <row r="4453" spans="1:28">
      <c r="A4453">
        <v>2025</v>
      </c>
      <c r="B4453">
        <v>7</v>
      </c>
      <c r="C4453">
        <v>30</v>
      </c>
      <c r="D4453" s="4">
        <v>45859</v>
      </c>
      <c r="E4453" t="s">
        <v>28</v>
      </c>
      <c r="F4453" t="s">
        <v>4611</v>
      </c>
      <c r="G4453" t="s">
        <v>372</v>
      </c>
      <c r="H4453" t="s">
        <v>71</v>
      </c>
      <c r="I4453" t="s">
        <v>111</v>
      </c>
      <c r="J4453" t="s">
        <v>1452</v>
      </c>
      <c r="K4453" t="s">
        <v>1452</v>
      </c>
      <c r="L4453" t="s">
        <v>46</v>
      </c>
      <c r="M4453" t="s">
        <v>65</v>
      </c>
      <c r="N4453" t="s">
        <v>1992</v>
      </c>
      <c r="O4453">
        <v>12.45</v>
      </c>
      <c r="Q4453">
        <v>146.9</v>
      </c>
      <c r="R4453">
        <v>146.9</v>
      </c>
      <c r="S4453">
        <v>0</v>
      </c>
      <c r="T4453">
        <v>146.9</v>
      </c>
      <c r="U4453">
        <v>78</v>
      </c>
      <c r="V4453">
        <f>SUMIF(货件明细!K:K,F4453,货件明细!AQ:AQ)</f>
        <v>0</v>
      </c>
      <c r="W4453">
        <f t="shared" si="276"/>
        <v>1</v>
      </c>
      <c r="X4453">
        <f t="shared" si="277"/>
        <v>78</v>
      </c>
      <c r="Y4453">
        <f>SUMIF(货件明细!K:K,F4453,货件明细!I:I)</f>
        <v>0</v>
      </c>
      <c r="Z4453">
        <f t="shared" si="278"/>
        <v>12.45</v>
      </c>
      <c r="AA4453">
        <f>SUMIF(货件明细!K:K,F4453,货件明细!J:J)</f>
        <v>0</v>
      </c>
      <c r="AB4453">
        <f t="shared" si="279"/>
        <v>1</v>
      </c>
    </row>
    <row r="4454" spans="1:28">
      <c r="A4454">
        <v>2025</v>
      </c>
      <c r="B4454">
        <v>7</v>
      </c>
      <c r="C4454">
        <v>30</v>
      </c>
      <c r="D4454" s="4">
        <v>45859</v>
      </c>
      <c r="E4454" t="s">
        <v>28</v>
      </c>
      <c r="F4454" t="s">
        <v>4612</v>
      </c>
      <c r="G4454" t="s">
        <v>1610</v>
      </c>
      <c r="H4454" t="s">
        <v>71</v>
      </c>
      <c r="I4454" t="s">
        <v>32</v>
      </c>
      <c r="J4454" t="s">
        <v>1452</v>
      </c>
      <c r="K4454" t="s">
        <v>1452</v>
      </c>
      <c r="L4454" t="s">
        <v>46</v>
      </c>
      <c r="M4454" t="s">
        <v>65</v>
      </c>
      <c r="N4454" t="s">
        <v>1992</v>
      </c>
      <c r="O4454">
        <v>20.4</v>
      </c>
      <c r="Q4454">
        <v>214</v>
      </c>
      <c r="R4454">
        <v>214</v>
      </c>
      <c r="S4454">
        <v>0</v>
      </c>
      <c r="T4454">
        <v>214</v>
      </c>
      <c r="U4454">
        <v>48</v>
      </c>
      <c r="V4454">
        <f>SUMIF(货件明细!K:K,F4454,货件明细!AQ:AQ)</f>
        <v>0</v>
      </c>
      <c r="W4454">
        <f t="shared" si="276"/>
        <v>1</v>
      </c>
      <c r="X4454">
        <f t="shared" si="277"/>
        <v>48</v>
      </c>
      <c r="Y4454">
        <f>SUMIF(货件明细!K:K,F4454,货件明细!I:I)</f>
        <v>0</v>
      </c>
      <c r="Z4454">
        <f t="shared" si="278"/>
        <v>20.4</v>
      </c>
      <c r="AA4454">
        <f>SUMIF(货件明细!K:K,F4454,货件明细!J:J)</f>
        <v>0</v>
      </c>
      <c r="AB4454">
        <f t="shared" si="279"/>
        <v>1</v>
      </c>
    </row>
    <row r="4455" spans="1:28">
      <c r="A4455">
        <v>2025</v>
      </c>
      <c r="B4455">
        <v>7</v>
      </c>
      <c r="C4455">
        <v>30</v>
      </c>
      <c r="D4455" s="4">
        <v>45859</v>
      </c>
      <c r="E4455" t="s">
        <v>28</v>
      </c>
      <c r="F4455" t="s">
        <v>4613</v>
      </c>
      <c r="G4455" t="s">
        <v>269</v>
      </c>
      <c r="H4455" t="s">
        <v>31</v>
      </c>
      <c r="I4455" t="s">
        <v>32</v>
      </c>
      <c r="J4455" t="s">
        <v>1452</v>
      </c>
      <c r="K4455" t="s">
        <v>1452</v>
      </c>
      <c r="L4455" t="s">
        <v>46</v>
      </c>
      <c r="M4455" t="s">
        <v>65</v>
      </c>
      <c r="N4455" t="s">
        <v>1992</v>
      </c>
      <c r="O4455">
        <v>20.4</v>
      </c>
      <c r="Q4455">
        <v>298</v>
      </c>
      <c r="R4455">
        <v>298</v>
      </c>
      <c r="S4455">
        <v>0</v>
      </c>
      <c r="T4455">
        <v>298</v>
      </c>
      <c r="U4455">
        <v>48</v>
      </c>
      <c r="V4455">
        <f>SUMIF(货件明细!K:K,F4455,货件明细!AQ:AQ)</f>
        <v>0</v>
      </c>
      <c r="W4455">
        <f t="shared" si="276"/>
        <v>1</v>
      </c>
      <c r="X4455">
        <f t="shared" si="277"/>
        <v>48</v>
      </c>
      <c r="Y4455">
        <f>SUMIF(货件明细!K:K,F4455,货件明细!I:I)</f>
        <v>0</v>
      </c>
      <c r="Z4455">
        <f t="shared" si="278"/>
        <v>20.4</v>
      </c>
      <c r="AA4455">
        <f>SUMIF(货件明细!K:K,F4455,货件明细!J:J)</f>
        <v>0</v>
      </c>
      <c r="AB4455">
        <f t="shared" si="279"/>
        <v>1</v>
      </c>
    </row>
    <row r="4456" spans="1:28">
      <c r="A4456">
        <v>2025</v>
      </c>
      <c r="B4456">
        <v>7</v>
      </c>
      <c r="C4456">
        <v>30</v>
      </c>
      <c r="D4456" s="4">
        <v>45859</v>
      </c>
      <c r="E4456" t="s">
        <v>28</v>
      </c>
      <c r="F4456" t="s">
        <v>4614</v>
      </c>
      <c r="G4456" t="s">
        <v>1563</v>
      </c>
      <c r="H4456" t="s">
        <v>71</v>
      </c>
      <c r="I4456" t="s">
        <v>32</v>
      </c>
      <c r="J4456" t="s">
        <v>1452</v>
      </c>
      <c r="K4456" t="s">
        <v>1452</v>
      </c>
      <c r="L4456" t="s">
        <v>46</v>
      </c>
      <c r="M4456" t="s">
        <v>65</v>
      </c>
      <c r="N4456" t="s">
        <v>1992</v>
      </c>
      <c r="O4456">
        <v>40.8</v>
      </c>
      <c r="Q4456">
        <v>414.1</v>
      </c>
      <c r="R4456">
        <v>414.1</v>
      </c>
      <c r="S4456">
        <v>0</v>
      </c>
      <c r="T4456">
        <v>414.1</v>
      </c>
      <c r="U4456">
        <v>96</v>
      </c>
      <c r="V4456">
        <f>SUMIF(货件明细!K:K,F4456,货件明细!AQ:AQ)</f>
        <v>0</v>
      </c>
      <c r="W4456">
        <f t="shared" si="276"/>
        <v>1</v>
      </c>
      <c r="X4456">
        <f t="shared" si="277"/>
        <v>96</v>
      </c>
      <c r="Y4456">
        <f>SUMIF(货件明细!K:K,F4456,货件明细!I:I)</f>
        <v>0</v>
      </c>
      <c r="Z4456">
        <f t="shared" si="278"/>
        <v>40.8</v>
      </c>
      <c r="AA4456">
        <f>SUMIF(货件明细!K:K,F4456,货件明细!J:J)</f>
        <v>0</v>
      </c>
      <c r="AB4456">
        <f t="shared" si="279"/>
        <v>1</v>
      </c>
    </row>
    <row r="4457" spans="1:28">
      <c r="A4457">
        <v>2025</v>
      </c>
      <c r="B4457">
        <v>7</v>
      </c>
      <c r="C4457">
        <v>30</v>
      </c>
      <c r="D4457" s="4">
        <v>45859</v>
      </c>
      <c r="E4457" t="s">
        <v>28</v>
      </c>
      <c r="F4457" t="s">
        <v>4615</v>
      </c>
      <c r="G4457" t="s">
        <v>223</v>
      </c>
      <c r="H4457" t="s">
        <v>31</v>
      </c>
      <c r="I4457" t="s">
        <v>32</v>
      </c>
      <c r="J4457" t="s">
        <v>1452</v>
      </c>
      <c r="K4457" t="s">
        <v>1452</v>
      </c>
      <c r="L4457" t="s">
        <v>46</v>
      </c>
      <c r="M4457" t="s">
        <v>65</v>
      </c>
      <c r="N4457" t="s">
        <v>1992</v>
      </c>
      <c r="O4457">
        <v>20.4</v>
      </c>
      <c r="Q4457">
        <v>314</v>
      </c>
      <c r="R4457">
        <v>314</v>
      </c>
      <c r="S4457">
        <v>0</v>
      </c>
      <c r="T4457">
        <v>314</v>
      </c>
      <c r="U4457">
        <v>48</v>
      </c>
      <c r="V4457">
        <f>SUMIF(货件明细!K:K,F4457,货件明细!AQ:AQ)</f>
        <v>0</v>
      </c>
      <c r="W4457">
        <f t="shared" si="276"/>
        <v>1</v>
      </c>
      <c r="X4457">
        <f t="shared" si="277"/>
        <v>48</v>
      </c>
      <c r="Y4457">
        <f>SUMIF(货件明细!K:K,F4457,货件明细!I:I)</f>
        <v>0</v>
      </c>
      <c r="Z4457">
        <f t="shared" si="278"/>
        <v>20.4</v>
      </c>
      <c r="AA4457">
        <f>SUMIF(货件明细!K:K,F4457,货件明细!J:J)</f>
        <v>0</v>
      </c>
      <c r="AB4457">
        <f t="shared" si="279"/>
        <v>1</v>
      </c>
    </row>
    <row r="4458" spans="1:28">
      <c r="A4458">
        <v>2025</v>
      </c>
      <c r="B4458">
        <v>7</v>
      </c>
      <c r="C4458">
        <v>30</v>
      </c>
      <c r="D4458" s="4">
        <v>45859</v>
      </c>
      <c r="E4458" t="s">
        <v>28</v>
      </c>
      <c r="F4458" t="s">
        <v>4616</v>
      </c>
      <c r="G4458" t="s">
        <v>269</v>
      </c>
      <c r="H4458" t="s">
        <v>31</v>
      </c>
      <c r="I4458" t="s">
        <v>145</v>
      </c>
      <c r="J4458" t="s">
        <v>1452</v>
      </c>
      <c r="K4458" t="s">
        <v>1452</v>
      </c>
      <c r="L4458" t="s">
        <v>46</v>
      </c>
      <c r="M4458" t="s">
        <v>65</v>
      </c>
      <c r="N4458" t="s">
        <v>1992</v>
      </c>
      <c r="O4458">
        <v>19.75</v>
      </c>
      <c r="Q4458">
        <v>298</v>
      </c>
      <c r="R4458">
        <v>298</v>
      </c>
      <c r="S4458">
        <v>0</v>
      </c>
      <c r="T4458">
        <v>298</v>
      </c>
      <c r="U4458">
        <v>159</v>
      </c>
      <c r="V4458">
        <f>SUMIF(货件明细!K:K,F4458,货件明细!AQ:AQ)</f>
        <v>0</v>
      </c>
      <c r="W4458">
        <f t="shared" si="276"/>
        <v>1</v>
      </c>
      <c r="X4458">
        <f t="shared" si="277"/>
        <v>159</v>
      </c>
      <c r="Y4458">
        <f>SUMIF(货件明细!K:K,F4458,货件明细!I:I)</f>
        <v>0</v>
      </c>
      <c r="Z4458">
        <f t="shared" si="278"/>
        <v>19.75</v>
      </c>
      <c r="AA4458">
        <f>SUMIF(货件明细!K:K,F4458,货件明细!J:J)</f>
        <v>0</v>
      </c>
      <c r="AB4458">
        <f t="shared" si="279"/>
        <v>1</v>
      </c>
    </row>
    <row r="4459" spans="1:28">
      <c r="A4459">
        <v>2025</v>
      </c>
      <c r="B4459">
        <v>7</v>
      </c>
      <c r="C4459">
        <v>30</v>
      </c>
      <c r="D4459" s="4">
        <v>45859</v>
      </c>
      <c r="E4459" t="s">
        <v>28</v>
      </c>
      <c r="F4459" t="s">
        <v>4617</v>
      </c>
      <c r="G4459" t="s">
        <v>1610</v>
      </c>
      <c r="H4459" t="s">
        <v>71</v>
      </c>
      <c r="I4459" t="s">
        <v>145</v>
      </c>
      <c r="J4459" t="s">
        <v>1452</v>
      </c>
      <c r="K4459" t="s">
        <v>1452</v>
      </c>
      <c r="L4459" t="s">
        <v>46</v>
      </c>
      <c r="M4459" t="s">
        <v>65</v>
      </c>
      <c r="N4459" t="s">
        <v>1992</v>
      </c>
      <c r="O4459">
        <v>19.75</v>
      </c>
      <c r="Q4459">
        <v>214</v>
      </c>
      <c r="R4459">
        <v>214</v>
      </c>
      <c r="S4459">
        <v>0</v>
      </c>
      <c r="T4459">
        <v>214</v>
      </c>
      <c r="U4459">
        <v>159</v>
      </c>
      <c r="V4459">
        <f>SUMIF(货件明细!K:K,F4459,货件明细!AQ:AQ)</f>
        <v>0</v>
      </c>
      <c r="W4459">
        <f t="shared" si="276"/>
        <v>1</v>
      </c>
      <c r="X4459">
        <f t="shared" si="277"/>
        <v>159</v>
      </c>
      <c r="Y4459">
        <f>SUMIF(货件明细!K:K,F4459,货件明细!I:I)</f>
        <v>0</v>
      </c>
      <c r="Z4459">
        <f t="shared" si="278"/>
        <v>19.75</v>
      </c>
      <c r="AA4459">
        <f>SUMIF(货件明细!K:K,F4459,货件明细!J:J)</f>
        <v>0</v>
      </c>
      <c r="AB4459">
        <f t="shared" si="279"/>
        <v>1</v>
      </c>
    </row>
    <row r="4460" spans="1:28">
      <c r="A4460">
        <v>2025</v>
      </c>
      <c r="B4460">
        <v>7</v>
      </c>
      <c r="C4460">
        <v>30</v>
      </c>
      <c r="D4460" s="4">
        <v>45859</v>
      </c>
      <c r="E4460" t="s">
        <v>28</v>
      </c>
      <c r="F4460" t="s">
        <v>4618</v>
      </c>
      <c r="G4460" t="s">
        <v>223</v>
      </c>
      <c r="H4460" t="s">
        <v>31</v>
      </c>
      <c r="I4460" t="s">
        <v>145</v>
      </c>
      <c r="J4460" t="s">
        <v>1452</v>
      </c>
      <c r="K4460" t="s">
        <v>1452</v>
      </c>
      <c r="L4460" t="s">
        <v>46</v>
      </c>
      <c r="M4460" t="s">
        <v>65</v>
      </c>
      <c r="N4460" t="s">
        <v>1992</v>
      </c>
      <c r="O4460">
        <v>19.75</v>
      </c>
      <c r="Q4460">
        <v>314</v>
      </c>
      <c r="R4460">
        <v>314</v>
      </c>
      <c r="S4460">
        <v>0</v>
      </c>
      <c r="T4460">
        <v>314</v>
      </c>
      <c r="U4460">
        <v>159</v>
      </c>
      <c r="V4460">
        <f>SUMIF(货件明细!K:K,F4460,货件明细!AQ:AQ)</f>
        <v>0</v>
      </c>
      <c r="W4460">
        <f t="shared" si="276"/>
        <v>1</v>
      </c>
      <c r="X4460">
        <f t="shared" si="277"/>
        <v>159</v>
      </c>
      <c r="Y4460">
        <f>SUMIF(货件明细!K:K,F4460,货件明细!I:I)</f>
        <v>0</v>
      </c>
      <c r="Z4460">
        <f t="shared" si="278"/>
        <v>19.75</v>
      </c>
      <c r="AA4460">
        <f>SUMIF(货件明细!K:K,F4460,货件明细!J:J)</f>
        <v>0</v>
      </c>
      <c r="AB4460">
        <f t="shared" si="279"/>
        <v>1</v>
      </c>
    </row>
    <row r="4461" spans="1:28">
      <c r="A4461">
        <v>2025</v>
      </c>
      <c r="B4461">
        <v>7</v>
      </c>
      <c r="C4461">
        <v>30</v>
      </c>
      <c r="D4461" s="4">
        <v>45859</v>
      </c>
      <c r="E4461" t="s">
        <v>28</v>
      </c>
      <c r="F4461" t="s">
        <v>4619</v>
      </c>
      <c r="G4461" t="s">
        <v>1563</v>
      </c>
      <c r="H4461" t="s">
        <v>71</v>
      </c>
      <c r="I4461" t="s">
        <v>145</v>
      </c>
      <c r="J4461" t="s">
        <v>1452</v>
      </c>
      <c r="K4461" t="s">
        <v>1452</v>
      </c>
      <c r="L4461" t="s">
        <v>46</v>
      </c>
      <c r="M4461" t="s">
        <v>65</v>
      </c>
      <c r="N4461" t="s">
        <v>1992</v>
      </c>
      <c r="O4461">
        <v>39.5</v>
      </c>
      <c r="Q4461">
        <v>393.9</v>
      </c>
      <c r="R4461">
        <v>393.9</v>
      </c>
      <c r="S4461">
        <v>0</v>
      </c>
      <c r="T4461">
        <v>393.9</v>
      </c>
      <c r="U4461">
        <v>318</v>
      </c>
      <c r="V4461">
        <f>SUMIF(货件明细!K:K,F4461,货件明细!AQ:AQ)</f>
        <v>0</v>
      </c>
      <c r="W4461">
        <f t="shared" si="276"/>
        <v>1</v>
      </c>
      <c r="X4461">
        <f t="shared" si="277"/>
        <v>318</v>
      </c>
      <c r="Y4461">
        <f>SUMIF(货件明细!K:K,F4461,货件明细!I:I)</f>
        <v>0</v>
      </c>
      <c r="Z4461">
        <f t="shared" si="278"/>
        <v>39.5</v>
      </c>
      <c r="AA4461">
        <f>SUMIF(货件明细!K:K,F4461,货件明细!J:J)</f>
        <v>0</v>
      </c>
      <c r="AB4461">
        <f t="shared" si="279"/>
        <v>1</v>
      </c>
    </row>
    <row r="4462" spans="1:28">
      <c r="A4462">
        <v>2025</v>
      </c>
      <c r="B4462">
        <v>7</v>
      </c>
      <c r="C4462">
        <v>30</v>
      </c>
      <c r="D4462" s="4">
        <v>45859</v>
      </c>
      <c r="E4462" t="s">
        <v>28</v>
      </c>
      <c r="F4462" t="s">
        <v>4620</v>
      </c>
      <c r="G4462" t="s">
        <v>275</v>
      </c>
      <c r="H4462" t="s">
        <v>31</v>
      </c>
      <c r="I4462" t="s">
        <v>129</v>
      </c>
      <c r="J4462" t="s">
        <v>33</v>
      </c>
      <c r="K4462" t="s">
        <v>33</v>
      </c>
      <c r="L4462" t="s">
        <v>34</v>
      </c>
      <c r="M4462" t="s">
        <v>3882</v>
      </c>
      <c r="N4462" t="s">
        <v>36</v>
      </c>
      <c r="O4462">
        <v>21.8</v>
      </c>
      <c r="Q4462">
        <v>1056</v>
      </c>
      <c r="R4462">
        <v>1232.09</v>
      </c>
      <c r="S4462">
        <v>227.3856</v>
      </c>
      <c r="T4462">
        <v>1459.4756</v>
      </c>
      <c r="U4462">
        <v>195</v>
      </c>
      <c r="V4462">
        <f>SUMIF(货件明细!K:K,F4462,货件明细!AQ:AQ)</f>
        <v>0</v>
      </c>
      <c r="W4462">
        <f t="shared" si="276"/>
        <v>1</v>
      </c>
      <c r="X4462">
        <f t="shared" si="277"/>
        <v>195</v>
      </c>
      <c r="Y4462">
        <f>SUMIF(货件明细!K:K,F4462,货件明细!I:I)</f>
        <v>0</v>
      </c>
      <c r="Z4462">
        <f t="shared" si="278"/>
        <v>21.8</v>
      </c>
      <c r="AA4462">
        <f>SUMIF(货件明细!K:K,F4462,货件明细!J:J)</f>
        <v>0</v>
      </c>
      <c r="AB4462">
        <f t="shared" si="279"/>
        <v>1</v>
      </c>
    </row>
    <row r="4463" spans="1:28">
      <c r="A4463">
        <v>2025</v>
      </c>
      <c r="B4463">
        <v>7</v>
      </c>
      <c r="C4463">
        <v>30</v>
      </c>
      <c r="D4463" s="4">
        <v>45859</v>
      </c>
      <c r="E4463" t="s">
        <v>28</v>
      </c>
      <c r="F4463" t="s">
        <v>4621</v>
      </c>
      <c r="G4463" t="s">
        <v>591</v>
      </c>
      <c r="H4463" t="s">
        <v>31</v>
      </c>
      <c r="I4463" t="s">
        <v>41</v>
      </c>
      <c r="J4463" t="s">
        <v>1110</v>
      </c>
      <c r="K4463" t="s">
        <v>1110</v>
      </c>
      <c r="L4463" t="s">
        <v>34</v>
      </c>
      <c r="M4463" t="s">
        <v>65</v>
      </c>
      <c r="N4463" t="s">
        <v>2857</v>
      </c>
      <c r="O4463">
        <v>27.75</v>
      </c>
      <c r="Q4463">
        <v>1246</v>
      </c>
      <c r="R4463">
        <v>1246</v>
      </c>
      <c r="S4463">
        <v>223.88736</v>
      </c>
      <c r="T4463">
        <v>1469.88736</v>
      </c>
      <c r="U4463">
        <v>192</v>
      </c>
      <c r="V4463">
        <f>SUMIF(货件明细!K:K,F4463,货件明细!AQ:AQ)</f>
        <v>0</v>
      </c>
      <c r="W4463">
        <f t="shared" si="276"/>
        <v>1</v>
      </c>
      <c r="X4463">
        <f t="shared" si="277"/>
        <v>192</v>
      </c>
      <c r="Y4463">
        <f>SUMIF(货件明细!K:K,F4463,货件明细!I:I)</f>
        <v>0</v>
      </c>
      <c r="Z4463">
        <f t="shared" si="278"/>
        <v>27.75</v>
      </c>
      <c r="AA4463">
        <f>SUMIF(货件明细!K:K,F4463,货件明细!J:J)</f>
        <v>0</v>
      </c>
      <c r="AB4463">
        <f t="shared" si="279"/>
        <v>1</v>
      </c>
    </row>
    <row r="4464" spans="1:28">
      <c r="A4464">
        <v>2025</v>
      </c>
      <c r="B4464">
        <v>7</v>
      </c>
      <c r="C4464">
        <v>30</v>
      </c>
      <c r="D4464" s="4">
        <v>45860</v>
      </c>
      <c r="E4464" t="s">
        <v>28</v>
      </c>
      <c r="F4464" t="s">
        <v>4622</v>
      </c>
      <c r="G4464" t="s">
        <v>30</v>
      </c>
      <c r="H4464" t="s">
        <v>31</v>
      </c>
      <c r="I4464" t="s">
        <v>96</v>
      </c>
      <c r="J4464" t="s">
        <v>33</v>
      </c>
      <c r="K4464" t="s">
        <v>33</v>
      </c>
      <c r="L4464" t="s">
        <v>34</v>
      </c>
      <c r="M4464" t="s">
        <v>3882</v>
      </c>
      <c r="N4464" t="s">
        <v>285</v>
      </c>
      <c r="O4464">
        <v>21.8</v>
      </c>
      <c r="Q4464">
        <v>1287</v>
      </c>
      <c r="R4464">
        <v>1437</v>
      </c>
      <c r="S4464">
        <v>142.26176</v>
      </c>
      <c r="T4464">
        <v>1579.26176</v>
      </c>
      <c r="U4464">
        <v>106</v>
      </c>
      <c r="V4464">
        <f>SUMIF(货件明细!K:K,F4464,货件明细!AQ:AQ)</f>
        <v>0</v>
      </c>
      <c r="W4464">
        <f t="shared" si="276"/>
        <v>1</v>
      </c>
      <c r="X4464">
        <f t="shared" si="277"/>
        <v>106</v>
      </c>
      <c r="Y4464">
        <f>SUMIF(货件明细!K:K,F4464,货件明细!I:I)</f>
        <v>0</v>
      </c>
      <c r="Z4464">
        <f t="shared" si="278"/>
        <v>21.8</v>
      </c>
      <c r="AA4464">
        <f>SUMIF(货件明细!K:K,F4464,货件明细!J:J)</f>
        <v>0</v>
      </c>
      <c r="AB4464">
        <f t="shared" si="279"/>
        <v>1</v>
      </c>
    </row>
    <row r="4465" spans="1:28">
      <c r="A4465">
        <v>2025</v>
      </c>
      <c r="B4465">
        <v>7</v>
      </c>
      <c r="C4465">
        <v>30</v>
      </c>
      <c r="D4465" s="4">
        <v>45860</v>
      </c>
      <c r="E4465" t="s">
        <v>28</v>
      </c>
      <c r="F4465" t="s">
        <v>4623</v>
      </c>
      <c r="G4465" t="s">
        <v>275</v>
      </c>
      <c r="H4465" t="s">
        <v>31</v>
      </c>
      <c r="I4465" t="s">
        <v>145</v>
      </c>
      <c r="J4465" t="s">
        <v>33</v>
      </c>
      <c r="K4465" t="s">
        <v>33</v>
      </c>
      <c r="L4465" t="s">
        <v>34</v>
      </c>
      <c r="M4465" t="s">
        <v>3882</v>
      </c>
      <c r="N4465" t="s">
        <v>36</v>
      </c>
      <c r="O4465">
        <v>22.6</v>
      </c>
      <c r="Q4465">
        <v>1127</v>
      </c>
      <c r="R4465">
        <v>1277</v>
      </c>
      <c r="S4465">
        <v>193.8608</v>
      </c>
      <c r="T4465">
        <v>1470.8608</v>
      </c>
      <c r="U4465">
        <v>159</v>
      </c>
      <c r="V4465">
        <f>SUMIF(货件明细!K:K,F4465,货件明细!AQ:AQ)</f>
        <v>0</v>
      </c>
      <c r="W4465">
        <f t="shared" si="276"/>
        <v>1</v>
      </c>
      <c r="X4465">
        <f t="shared" si="277"/>
        <v>159</v>
      </c>
      <c r="Y4465">
        <f>SUMIF(货件明细!K:K,F4465,货件明细!I:I)</f>
        <v>0</v>
      </c>
      <c r="Z4465">
        <f t="shared" si="278"/>
        <v>22.6</v>
      </c>
      <c r="AA4465">
        <f>SUMIF(货件明细!K:K,F4465,货件明细!J:J)</f>
        <v>0</v>
      </c>
      <c r="AB4465">
        <f t="shared" si="279"/>
        <v>1</v>
      </c>
    </row>
    <row r="4466" spans="1:28">
      <c r="A4466">
        <v>2025</v>
      </c>
      <c r="B4466">
        <v>7</v>
      </c>
      <c r="C4466">
        <v>30</v>
      </c>
      <c r="D4466" s="4">
        <v>45860</v>
      </c>
      <c r="E4466" t="s">
        <v>28</v>
      </c>
      <c r="F4466" t="s">
        <v>4624</v>
      </c>
      <c r="G4466" t="s">
        <v>30</v>
      </c>
      <c r="H4466" t="s">
        <v>31</v>
      </c>
      <c r="I4466" t="s">
        <v>41</v>
      </c>
      <c r="J4466" t="s">
        <v>1110</v>
      </c>
      <c r="K4466" t="s">
        <v>1110</v>
      </c>
      <c r="L4466" t="s">
        <v>34</v>
      </c>
      <c r="M4466" t="s">
        <v>65</v>
      </c>
      <c r="N4466" t="s">
        <v>2857</v>
      </c>
      <c r="O4466">
        <v>19.6</v>
      </c>
      <c r="Q4466">
        <v>890</v>
      </c>
      <c r="R4466">
        <v>890</v>
      </c>
      <c r="S4466">
        <v>137.59744</v>
      </c>
      <c r="T4466">
        <v>1027.59744</v>
      </c>
      <c r="U4466">
        <v>118</v>
      </c>
      <c r="V4466">
        <f>SUMIF(货件明细!K:K,F4466,货件明细!AQ:AQ)</f>
        <v>0</v>
      </c>
      <c r="W4466">
        <f t="shared" si="276"/>
        <v>1</v>
      </c>
      <c r="X4466">
        <f t="shared" si="277"/>
        <v>118</v>
      </c>
      <c r="Y4466">
        <f>SUMIF(货件明细!K:K,F4466,货件明细!I:I)</f>
        <v>0</v>
      </c>
      <c r="Z4466">
        <f t="shared" si="278"/>
        <v>19.6</v>
      </c>
      <c r="AA4466">
        <f>SUMIF(货件明细!K:K,F4466,货件明细!J:J)</f>
        <v>0</v>
      </c>
      <c r="AB4466">
        <f t="shared" si="279"/>
        <v>1</v>
      </c>
    </row>
    <row r="4467" spans="1:28">
      <c r="A4467">
        <v>2025</v>
      </c>
      <c r="B4467">
        <v>7</v>
      </c>
      <c r="C4467">
        <v>30</v>
      </c>
      <c r="D4467" s="4">
        <v>45860</v>
      </c>
      <c r="E4467" t="s">
        <v>28</v>
      </c>
      <c r="F4467" t="s">
        <v>4625</v>
      </c>
      <c r="G4467" t="s">
        <v>30</v>
      </c>
      <c r="H4467" t="s">
        <v>31</v>
      </c>
      <c r="I4467" t="s">
        <v>57</v>
      </c>
      <c r="J4467" t="s">
        <v>1110</v>
      </c>
      <c r="K4467" t="s">
        <v>1110</v>
      </c>
      <c r="L4467" t="s">
        <v>34</v>
      </c>
      <c r="M4467" t="s">
        <v>65</v>
      </c>
      <c r="N4467" t="s">
        <v>4245</v>
      </c>
      <c r="O4467">
        <v>17.7</v>
      </c>
      <c r="Q4467">
        <v>844.2</v>
      </c>
      <c r="R4467">
        <v>844.2</v>
      </c>
      <c r="S4467">
        <v>97.6592</v>
      </c>
      <c r="T4467">
        <v>941.8592</v>
      </c>
      <c r="U4467">
        <v>72</v>
      </c>
      <c r="V4467">
        <f>SUMIF(货件明细!K:K,F4467,货件明细!AQ:AQ)</f>
        <v>0</v>
      </c>
      <c r="W4467">
        <f t="shared" si="276"/>
        <v>1</v>
      </c>
      <c r="X4467">
        <f t="shared" si="277"/>
        <v>72</v>
      </c>
      <c r="Y4467">
        <f>SUMIF(货件明细!K:K,F4467,货件明细!I:I)</f>
        <v>0</v>
      </c>
      <c r="Z4467">
        <f t="shared" si="278"/>
        <v>17.7</v>
      </c>
      <c r="AA4467">
        <f>SUMIF(货件明细!K:K,F4467,货件明细!J:J)</f>
        <v>0</v>
      </c>
      <c r="AB4467">
        <f t="shared" si="279"/>
        <v>1</v>
      </c>
    </row>
    <row r="4468" spans="1:28">
      <c r="A4468">
        <v>2025</v>
      </c>
      <c r="B4468">
        <v>7</v>
      </c>
      <c r="C4468">
        <v>30</v>
      </c>
      <c r="D4468" s="4">
        <v>45860</v>
      </c>
      <c r="E4468" t="s">
        <v>28</v>
      </c>
      <c r="F4468" t="s">
        <v>4626</v>
      </c>
      <c r="G4468" t="s">
        <v>275</v>
      </c>
      <c r="H4468" t="s">
        <v>31</v>
      </c>
      <c r="I4468" t="s">
        <v>57</v>
      </c>
      <c r="J4468" t="s">
        <v>1110</v>
      </c>
      <c r="K4468" t="s">
        <v>1110</v>
      </c>
      <c r="L4468" t="s">
        <v>34</v>
      </c>
      <c r="M4468" t="s">
        <v>65</v>
      </c>
      <c r="N4468" t="s">
        <v>2857</v>
      </c>
      <c r="O4468">
        <v>14.8</v>
      </c>
      <c r="Q4468">
        <v>667.5</v>
      </c>
      <c r="R4468">
        <v>667.5</v>
      </c>
      <c r="S4468">
        <v>99.1168</v>
      </c>
      <c r="T4468">
        <v>766.6168</v>
      </c>
      <c r="U4468">
        <v>84</v>
      </c>
      <c r="V4468">
        <f>SUMIF(货件明细!K:K,F4468,货件明细!AQ:AQ)</f>
        <v>0</v>
      </c>
      <c r="W4468">
        <f t="shared" si="276"/>
        <v>1</v>
      </c>
      <c r="X4468">
        <f t="shared" si="277"/>
        <v>84</v>
      </c>
      <c r="Y4468">
        <f>SUMIF(货件明细!K:K,F4468,货件明细!I:I)</f>
        <v>0</v>
      </c>
      <c r="Z4468">
        <f t="shared" si="278"/>
        <v>14.8</v>
      </c>
      <c r="AA4468">
        <f>SUMIF(货件明细!K:K,F4468,货件明细!J:J)</f>
        <v>0</v>
      </c>
      <c r="AB4468">
        <f t="shared" si="279"/>
        <v>1</v>
      </c>
    </row>
    <row r="4469" spans="1:28">
      <c r="A4469">
        <v>2025</v>
      </c>
      <c r="B4469">
        <v>7</v>
      </c>
      <c r="C4469">
        <v>30</v>
      </c>
      <c r="D4469" s="4">
        <v>45860</v>
      </c>
      <c r="E4469" t="s">
        <v>28</v>
      </c>
      <c r="F4469" t="s">
        <v>4627</v>
      </c>
      <c r="G4469" t="s">
        <v>275</v>
      </c>
      <c r="H4469" t="s">
        <v>31</v>
      </c>
      <c r="I4469" t="s">
        <v>96</v>
      </c>
      <c r="J4469" t="s">
        <v>1110</v>
      </c>
      <c r="K4469" t="s">
        <v>1110</v>
      </c>
      <c r="L4469" t="s">
        <v>34</v>
      </c>
      <c r="M4469" t="s">
        <v>65</v>
      </c>
      <c r="N4469" t="s">
        <v>2857</v>
      </c>
      <c r="O4469">
        <v>24.1</v>
      </c>
      <c r="Q4469">
        <v>1068</v>
      </c>
      <c r="R4469">
        <v>1068</v>
      </c>
      <c r="S4469">
        <v>135.84832</v>
      </c>
      <c r="T4469">
        <v>1203.84832</v>
      </c>
      <c r="U4469">
        <v>103</v>
      </c>
      <c r="V4469">
        <f>SUMIF(货件明细!K:K,F4469,货件明细!AQ:AQ)</f>
        <v>0</v>
      </c>
      <c r="W4469">
        <f t="shared" si="276"/>
        <v>1</v>
      </c>
      <c r="X4469">
        <f t="shared" si="277"/>
        <v>103</v>
      </c>
      <c r="Y4469">
        <f>SUMIF(货件明细!K:K,F4469,货件明细!I:I)</f>
        <v>0</v>
      </c>
      <c r="Z4469">
        <f t="shared" si="278"/>
        <v>24.1</v>
      </c>
      <c r="AA4469">
        <f>SUMIF(货件明细!K:K,F4469,货件明细!J:J)</f>
        <v>0</v>
      </c>
      <c r="AB4469">
        <f t="shared" si="279"/>
        <v>1</v>
      </c>
    </row>
    <row r="4470" spans="1:28">
      <c r="A4470">
        <v>2025</v>
      </c>
      <c r="B4470">
        <v>7</v>
      </c>
      <c r="C4470">
        <v>30</v>
      </c>
      <c r="D4470" s="4">
        <v>45860</v>
      </c>
      <c r="E4470" t="s">
        <v>28</v>
      </c>
      <c r="F4470" t="s">
        <v>4628</v>
      </c>
      <c r="G4470" t="s">
        <v>30</v>
      </c>
      <c r="H4470" t="s">
        <v>31</v>
      </c>
      <c r="I4470" t="s">
        <v>80</v>
      </c>
      <c r="J4470" t="s">
        <v>1110</v>
      </c>
      <c r="K4470" t="s">
        <v>1110</v>
      </c>
      <c r="L4470" t="s">
        <v>34</v>
      </c>
      <c r="M4470" t="s">
        <v>65</v>
      </c>
      <c r="N4470" t="s">
        <v>2857</v>
      </c>
      <c r="O4470">
        <v>11.8</v>
      </c>
      <c r="Q4470">
        <v>534</v>
      </c>
      <c r="R4470">
        <v>534</v>
      </c>
      <c r="S4470">
        <v>47.22624</v>
      </c>
      <c r="T4470">
        <v>581.22624</v>
      </c>
      <c r="U4470">
        <v>30</v>
      </c>
      <c r="V4470">
        <f>SUMIF(货件明细!K:K,F4470,货件明细!AQ:AQ)</f>
        <v>0</v>
      </c>
      <c r="W4470">
        <f t="shared" si="276"/>
        <v>1</v>
      </c>
      <c r="X4470">
        <f t="shared" si="277"/>
        <v>30</v>
      </c>
      <c r="Y4470">
        <f>SUMIF(货件明细!K:K,F4470,货件明细!I:I)</f>
        <v>0</v>
      </c>
      <c r="Z4470">
        <f t="shared" si="278"/>
        <v>11.8</v>
      </c>
      <c r="AA4470">
        <f>SUMIF(货件明细!K:K,F4470,货件明细!J:J)</f>
        <v>0</v>
      </c>
      <c r="AB4470">
        <f t="shared" si="279"/>
        <v>1</v>
      </c>
    </row>
    <row r="4471" spans="1:28">
      <c r="A4471">
        <v>2025</v>
      </c>
      <c r="B4471">
        <v>7</v>
      </c>
      <c r="C4471">
        <v>30</v>
      </c>
      <c r="D4471" s="4">
        <v>45861</v>
      </c>
      <c r="E4471" t="s">
        <v>28</v>
      </c>
      <c r="F4471" t="s">
        <v>4629</v>
      </c>
      <c r="G4471" t="s">
        <v>2298</v>
      </c>
      <c r="H4471" t="s">
        <v>31</v>
      </c>
      <c r="I4471" t="s">
        <v>57</v>
      </c>
      <c r="J4471" t="s">
        <v>33</v>
      </c>
      <c r="K4471" t="s">
        <v>33</v>
      </c>
      <c r="L4471" t="s">
        <v>34</v>
      </c>
      <c r="M4471" t="s">
        <v>3882</v>
      </c>
      <c r="N4471" t="s">
        <v>272</v>
      </c>
      <c r="O4471">
        <v>11.8</v>
      </c>
      <c r="Q4471">
        <v>606</v>
      </c>
      <c r="R4471">
        <v>662.666666666667</v>
      </c>
      <c r="S4471">
        <v>242.54464</v>
      </c>
      <c r="T4471">
        <v>905.211306666667</v>
      </c>
      <c r="U4471">
        <v>128</v>
      </c>
      <c r="V4471">
        <f>SUMIF(货件明细!K:K,F4471,货件明细!AQ:AQ)</f>
        <v>0</v>
      </c>
      <c r="W4471">
        <f t="shared" si="276"/>
        <v>1</v>
      </c>
      <c r="X4471">
        <f t="shared" si="277"/>
        <v>128</v>
      </c>
      <c r="Y4471">
        <f>SUMIF(货件明细!K:K,F4471,货件明细!I:I)</f>
        <v>0</v>
      </c>
      <c r="Z4471">
        <f t="shared" si="278"/>
        <v>11.8</v>
      </c>
      <c r="AA4471">
        <f>SUMIF(货件明细!K:K,F4471,货件明细!J:J)</f>
        <v>0</v>
      </c>
      <c r="AB4471">
        <f t="shared" si="279"/>
        <v>1</v>
      </c>
    </row>
    <row r="4472" spans="1:28">
      <c r="A4472">
        <v>2025</v>
      </c>
      <c r="B4472">
        <v>7</v>
      </c>
      <c r="C4472">
        <v>30</v>
      </c>
      <c r="D4472" s="4">
        <v>45861</v>
      </c>
      <c r="E4472" t="s">
        <v>28</v>
      </c>
      <c r="F4472" t="s">
        <v>4630</v>
      </c>
      <c r="G4472" t="s">
        <v>2298</v>
      </c>
      <c r="H4472" t="s">
        <v>31</v>
      </c>
      <c r="I4472" t="s">
        <v>111</v>
      </c>
      <c r="J4472" t="s">
        <v>33</v>
      </c>
      <c r="K4472" t="s">
        <v>33</v>
      </c>
      <c r="L4472" t="s">
        <v>34</v>
      </c>
      <c r="M4472" t="s">
        <v>3882</v>
      </c>
      <c r="N4472" t="s">
        <v>272</v>
      </c>
      <c r="O4472">
        <v>7.85</v>
      </c>
      <c r="Q4472">
        <v>404</v>
      </c>
      <c r="R4472">
        <v>460.666666666667</v>
      </c>
      <c r="S4472">
        <v>267.32384</v>
      </c>
      <c r="T4472">
        <v>727.990506666667</v>
      </c>
      <c r="U4472">
        <v>140</v>
      </c>
      <c r="V4472">
        <f>SUMIF(货件明细!K:K,F4472,货件明细!AQ:AQ)</f>
        <v>0</v>
      </c>
      <c r="W4472">
        <f t="shared" si="276"/>
        <v>1</v>
      </c>
      <c r="X4472">
        <f t="shared" si="277"/>
        <v>140</v>
      </c>
      <c r="Y4472">
        <f>SUMIF(货件明细!K:K,F4472,货件明细!I:I)</f>
        <v>0</v>
      </c>
      <c r="Z4472">
        <f t="shared" si="278"/>
        <v>7.85</v>
      </c>
      <c r="AA4472">
        <f>SUMIF(货件明细!K:K,F4472,货件明细!J:J)</f>
        <v>0</v>
      </c>
      <c r="AB4472">
        <f t="shared" si="279"/>
        <v>1</v>
      </c>
    </row>
    <row r="4473" spans="1:28">
      <c r="A4473">
        <v>2025</v>
      </c>
      <c r="B4473">
        <v>7</v>
      </c>
      <c r="C4473">
        <v>30</v>
      </c>
      <c r="D4473" s="4">
        <v>45861</v>
      </c>
      <c r="E4473" t="s">
        <v>28</v>
      </c>
      <c r="F4473" t="s">
        <v>4631</v>
      </c>
      <c r="G4473" t="s">
        <v>2298</v>
      </c>
      <c r="H4473" t="s">
        <v>31</v>
      </c>
      <c r="I4473" t="s">
        <v>129</v>
      </c>
      <c r="J4473" t="s">
        <v>33</v>
      </c>
      <c r="K4473" t="s">
        <v>33</v>
      </c>
      <c r="L4473" t="s">
        <v>34</v>
      </c>
      <c r="M4473" t="s">
        <v>3882</v>
      </c>
      <c r="N4473" t="s">
        <v>272</v>
      </c>
      <c r="O4473">
        <v>14.7</v>
      </c>
      <c r="Q4473">
        <v>757.5</v>
      </c>
      <c r="R4473">
        <v>814.166666666667</v>
      </c>
      <c r="S4473">
        <v>340.93264</v>
      </c>
      <c r="T4473">
        <v>1155.09930666667</v>
      </c>
      <c r="U4473">
        <v>153</v>
      </c>
      <c r="V4473">
        <f>SUMIF(货件明细!K:K,F4473,货件明细!AQ:AQ)</f>
        <v>0</v>
      </c>
      <c r="W4473">
        <f t="shared" si="276"/>
        <v>1</v>
      </c>
      <c r="X4473">
        <f t="shared" si="277"/>
        <v>153</v>
      </c>
      <c r="Y4473">
        <f>SUMIF(货件明细!K:K,F4473,货件明细!I:I)</f>
        <v>0</v>
      </c>
      <c r="Z4473">
        <f t="shared" si="278"/>
        <v>14.7</v>
      </c>
      <c r="AA4473">
        <f>SUMIF(货件明细!K:K,F4473,货件明细!J:J)</f>
        <v>0</v>
      </c>
      <c r="AB4473">
        <f t="shared" si="279"/>
        <v>1</v>
      </c>
    </row>
    <row r="4474" spans="1:28">
      <c r="A4474">
        <v>2025</v>
      </c>
      <c r="B4474">
        <v>7</v>
      </c>
      <c r="C4474">
        <v>30</v>
      </c>
      <c r="D4474" s="4">
        <v>45861</v>
      </c>
      <c r="E4474" t="s">
        <v>28</v>
      </c>
      <c r="F4474" t="s">
        <v>4632</v>
      </c>
      <c r="G4474" t="s">
        <v>30</v>
      </c>
      <c r="H4474" t="s">
        <v>31</v>
      </c>
      <c r="I4474" t="s">
        <v>41</v>
      </c>
      <c r="J4474" t="s">
        <v>33</v>
      </c>
      <c r="K4474" t="s">
        <v>33</v>
      </c>
      <c r="L4474" t="s">
        <v>34</v>
      </c>
      <c r="M4474" t="s">
        <v>35</v>
      </c>
      <c r="N4474" t="s">
        <v>36</v>
      </c>
      <c r="O4474">
        <v>25.7</v>
      </c>
      <c r="Q4474">
        <v>1300</v>
      </c>
      <c r="R4474">
        <v>1330</v>
      </c>
      <c r="S4474">
        <v>136.13984</v>
      </c>
      <c r="T4474">
        <v>1466.13984</v>
      </c>
      <c r="U4474">
        <v>98</v>
      </c>
      <c r="V4474">
        <f>SUMIF(货件明细!K:K,F4474,货件明细!AQ:AQ)</f>
        <v>0</v>
      </c>
      <c r="W4474">
        <f t="shared" si="276"/>
        <v>1</v>
      </c>
      <c r="X4474">
        <f t="shared" si="277"/>
        <v>98</v>
      </c>
      <c r="Y4474">
        <f>SUMIF(货件明细!K:K,F4474,货件明细!I:I)</f>
        <v>0</v>
      </c>
      <c r="Z4474">
        <f t="shared" si="278"/>
        <v>25.7</v>
      </c>
      <c r="AA4474">
        <f>SUMIF(货件明细!K:K,F4474,货件明细!J:J)</f>
        <v>0</v>
      </c>
      <c r="AB4474">
        <f t="shared" si="279"/>
        <v>1</v>
      </c>
    </row>
    <row r="4475" spans="1:28">
      <c r="A4475">
        <v>2025</v>
      </c>
      <c r="B4475">
        <v>7</v>
      </c>
      <c r="C4475">
        <v>30</v>
      </c>
      <c r="D4475" s="4">
        <v>45862</v>
      </c>
      <c r="E4475" t="s">
        <v>28</v>
      </c>
      <c r="F4475" t="s">
        <v>4633</v>
      </c>
      <c r="G4475" t="s">
        <v>30</v>
      </c>
      <c r="H4475" t="s">
        <v>31</v>
      </c>
      <c r="I4475" t="s">
        <v>4634</v>
      </c>
      <c r="J4475" t="s">
        <v>1110</v>
      </c>
      <c r="K4475" t="s">
        <v>1110</v>
      </c>
      <c r="L4475" t="s">
        <v>34</v>
      </c>
      <c r="M4475" t="s">
        <v>65</v>
      </c>
      <c r="N4475" t="s">
        <v>2857</v>
      </c>
      <c r="O4475">
        <v>12.7</v>
      </c>
      <c r="Q4475">
        <v>539.5</v>
      </c>
      <c r="R4475">
        <v>539.5</v>
      </c>
      <c r="S4475">
        <v>120.03336</v>
      </c>
      <c r="T4475">
        <v>659.53336</v>
      </c>
      <c r="U4475">
        <v>103</v>
      </c>
      <c r="V4475">
        <f>SUMIF(货件明细!K:K,F4475,货件明细!AQ:AQ)</f>
        <v>0</v>
      </c>
      <c r="W4475">
        <f t="shared" si="276"/>
        <v>1</v>
      </c>
      <c r="X4475">
        <f t="shared" si="277"/>
        <v>103</v>
      </c>
      <c r="Y4475">
        <f>SUMIF(货件明细!K:K,F4475,货件明细!I:I)</f>
        <v>0</v>
      </c>
      <c r="Z4475">
        <f t="shared" si="278"/>
        <v>12.7</v>
      </c>
      <c r="AA4475">
        <f>SUMIF(货件明细!K:K,F4475,货件明细!J:J)</f>
        <v>0</v>
      </c>
      <c r="AB4475">
        <f t="shared" si="279"/>
        <v>1</v>
      </c>
    </row>
    <row r="4476" spans="1:28">
      <c r="A4476">
        <v>2025</v>
      </c>
      <c r="B4476">
        <v>7</v>
      </c>
      <c r="C4476">
        <v>30</v>
      </c>
      <c r="D4476" s="4">
        <v>45862</v>
      </c>
      <c r="E4476" t="s">
        <v>28</v>
      </c>
      <c r="F4476" t="s">
        <v>4635</v>
      </c>
      <c r="G4476" t="s">
        <v>30</v>
      </c>
      <c r="H4476" t="s">
        <v>31</v>
      </c>
      <c r="I4476" t="s">
        <v>96</v>
      </c>
      <c r="J4476" t="s">
        <v>1110</v>
      </c>
      <c r="K4476" t="s">
        <v>1110</v>
      </c>
      <c r="L4476" t="s">
        <v>34</v>
      </c>
      <c r="M4476" t="s">
        <v>65</v>
      </c>
      <c r="N4476" t="s">
        <v>2857</v>
      </c>
      <c r="O4476">
        <v>20.88</v>
      </c>
      <c r="Q4476">
        <v>871.5</v>
      </c>
      <c r="R4476">
        <v>871.5</v>
      </c>
      <c r="S4476">
        <v>209.8944</v>
      </c>
      <c r="T4476">
        <v>1081.3944</v>
      </c>
      <c r="U4476">
        <v>180</v>
      </c>
      <c r="V4476">
        <f>SUMIF(货件明细!K:K,F4476,货件明细!AQ:AQ)</f>
        <v>0</v>
      </c>
      <c r="W4476">
        <f t="shared" si="276"/>
        <v>1</v>
      </c>
      <c r="X4476">
        <f t="shared" si="277"/>
        <v>180</v>
      </c>
      <c r="Y4476">
        <f>SUMIF(货件明细!K:K,F4476,货件明细!I:I)</f>
        <v>0</v>
      </c>
      <c r="Z4476">
        <f t="shared" si="278"/>
        <v>20.88</v>
      </c>
      <c r="AA4476">
        <f>SUMIF(货件明细!K:K,F4476,货件明细!J:J)</f>
        <v>0</v>
      </c>
      <c r="AB4476">
        <f t="shared" si="279"/>
        <v>1</v>
      </c>
    </row>
    <row r="4477" spans="1:28">
      <c r="A4477">
        <v>2025</v>
      </c>
      <c r="B4477">
        <v>7</v>
      </c>
      <c r="C4477">
        <v>30</v>
      </c>
      <c r="D4477" s="4">
        <v>45862</v>
      </c>
      <c r="E4477" t="s">
        <v>28</v>
      </c>
      <c r="F4477" t="s">
        <v>4636</v>
      </c>
      <c r="G4477" t="s">
        <v>30</v>
      </c>
      <c r="H4477" t="s">
        <v>31</v>
      </c>
      <c r="I4477" t="s">
        <v>80</v>
      </c>
      <c r="J4477" t="s">
        <v>1110</v>
      </c>
      <c r="K4477" t="s">
        <v>1110</v>
      </c>
      <c r="L4477" t="s">
        <v>34</v>
      </c>
      <c r="M4477" t="s">
        <v>65</v>
      </c>
      <c r="N4477" t="s">
        <v>2857</v>
      </c>
      <c r="O4477">
        <v>14.85</v>
      </c>
      <c r="Q4477">
        <v>622.5</v>
      </c>
      <c r="R4477">
        <v>622.5</v>
      </c>
      <c r="S4477">
        <v>60.92768</v>
      </c>
      <c r="T4477">
        <v>683.42768</v>
      </c>
      <c r="U4477">
        <v>47</v>
      </c>
      <c r="V4477">
        <f>SUMIF(货件明细!K:K,F4477,货件明细!AQ:AQ)</f>
        <v>0</v>
      </c>
      <c r="W4477">
        <f t="shared" si="276"/>
        <v>1</v>
      </c>
      <c r="X4477">
        <f t="shared" si="277"/>
        <v>47</v>
      </c>
      <c r="Y4477">
        <f>SUMIF(货件明细!K:K,F4477,货件明细!I:I)</f>
        <v>0</v>
      </c>
      <c r="Z4477">
        <f t="shared" si="278"/>
        <v>14.85</v>
      </c>
      <c r="AA4477">
        <f>SUMIF(货件明细!K:K,F4477,货件明细!J:J)</f>
        <v>0</v>
      </c>
      <c r="AB4477">
        <f t="shared" si="279"/>
        <v>1</v>
      </c>
    </row>
    <row r="4478" spans="1:28">
      <c r="A4478">
        <v>2025</v>
      </c>
      <c r="B4478">
        <v>7</v>
      </c>
      <c r="C4478">
        <v>30</v>
      </c>
      <c r="D4478" s="4">
        <v>45862</v>
      </c>
      <c r="E4478" t="s">
        <v>28</v>
      </c>
      <c r="F4478" t="s">
        <v>4637</v>
      </c>
      <c r="G4478" t="s">
        <v>30</v>
      </c>
      <c r="H4478" t="s">
        <v>31</v>
      </c>
      <c r="I4478" t="s">
        <v>32</v>
      </c>
      <c r="J4478" t="s">
        <v>1110</v>
      </c>
      <c r="K4478" t="s">
        <v>1110</v>
      </c>
      <c r="L4478" t="s">
        <v>34</v>
      </c>
      <c r="M4478" t="s">
        <v>65</v>
      </c>
      <c r="N4478" t="s">
        <v>2857</v>
      </c>
      <c r="O4478">
        <v>54.7</v>
      </c>
      <c r="Q4478">
        <v>2282.5</v>
      </c>
      <c r="R4478">
        <v>2282.5</v>
      </c>
      <c r="S4478">
        <v>290.35392</v>
      </c>
      <c r="T4478">
        <v>2572.85392</v>
      </c>
      <c r="U4478">
        <v>249</v>
      </c>
      <c r="V4478">
        <f>SUMIF(货件明细!K:K,F4478,货件明细!AQ:AQ)</f>
        <v>0</v>
      </c>
      <c r="W4478">
        <f t="shared" si="276"/>
        <v>1</v>
      </c>
      <c r="X4478">
        <f t="shared" si="277"/>
        <v>249</v>
      </c>
      <c r="Y4478">
        <f>SUMIF(货件明细!K:K,F4478,货件明细!I:I)</f>
        <v>0</v>
      </c>
      <c r="Z4478">
        <f t="shared" si="278"/>
        <v>54.7</v>
      </c>
      <c r="AA4478">
        <f>SUMIF(货件明细!K:K,F4478,货件明细!J:J)</f>
        <v>0</v>
      </c>
      <c r="AB4478">
        <f t="shared" si="279"/>
        <v>1</v>
      </c>
    </row>
    <row r="4479" spans="1:28">
      <c r="A4479">
        <v>2025</v>
      </c>
      <c r="B4479">
        <v>7</v>
      </c>
      <c r="C4479">
        <v>30</v>
      </c>
      <c r="D4479" s="4">
        <v>45862</v>
      </c>
      <c r="E4479" t="s">
        <v>28</v>
      </c>
      <c r="F4479" t="s">
        <v>4638</v>
      </c>
      <c r="G4479" t="s">
        <v>30</v>
      </c>
      <c r="H4479" t="s">
        <v>31</v>
      </c>
      <c r="I4479" t="s">
        <v>145</v>
      </c>
      <c r="J4479" t="s">
        <v>1110</v>
      </c>
      <c r="K4479" t="s">
        <v>1110</v>
      </c>
      <c r="L4479" t="s">
        <v>34</v>
      </c>
      <c r="M4479" t="s">
        <v>65</v>
      </c>
      <c r="N4479" t="s">
        <v>2857</v>
      </c>
      <c r="O4479">
        <v>16.9</v>
      </c>
      <c r="Q4479">
        <v>705.5</v>
      </c>
      <c r="R4479">
        <v>705.5</v>
      </c>
      <c r="S4479">
        <v>167.33248</v>
      </c>
      <c r="T4479">
        <v>872.83248</v>
      </c>
      <c r="U4479">
        <v>141</v>
      </c>
      <c r="V4479">
        <f>SUMIF(货件明细!K:K,F4479,货件明细!AQ:AQ)</f>
        <v>0</v>
      </c>
      <c r="W4479">
        <f t="shared" si="276"/>
        <v>1</v>
      </c>
      <c r="X4479">
        <f t="shared" si="277"/>
        <v>141</v>
      </c>
      <c r="Y4479">
        <f>SUMIF(货件明细!K:K,F4479,货件明细!I:I)</f>
        <v>0</v>
      </c>
      <c r="Z4479">
        <f t="shared" si="278"/>
        <v>16.9</v>
      </c>
      <c r="AA4479">
        <f>SUMIF(货件明细!K:K,F4479,货件明细!J:J)</f>
        <v>0</v>
      </c>
      <c r="AB4479">
        <f t="shared" si="279"/>
        <v>1</v>
      </c>
    </row>
    <row r="4480" spans="1:28">
      <c r="A4480">
        <v>2025</v>
      </c>
      <c r="B4480">
        <v>7</v>
      </c>
      <c r="C4480">
        <v>30</v>
      </c>
      <c r="D4480" s="4">
        <v>45863</v>
      </c>
      <c r="E4480" t="s">
        <v>28</v>
      </c>
      <c r="F4480" t="s">
        <v>4639</v>
      </c>
      <c r="G4480" t="s">
        <v>30</v>
      </c>
      <c r="H4480" t="s">
        <v>31</v>
      </c>
      <c r="I4480" t="s">
        <v>41</v>
      </c>
      <c r="J4480" t="s">
        <v>1110</v>
      </c>
      <c r="K4480" t="s">
        <v>1110</v>
      </c>
      <c r="L4480" t="s">
        <v>34</v>
      </c>
      <c r="M4480" t="s">
        <v>65</v>
      </c>
      <c r="N4480" t="s">
        <v>2857</v>
      </c>
      <c r="O4480">
        <v>20.65</v>
      </c>
      <c r="Q4480">
        <v>934.5</v>
      </c>
      <c r="R4480">
        <v>934.5</v>
      </c>
      <c r="S4480">
        <v>142.116</v>
      </c>
      <c r="T4480">
        <v>1076.616</v>
      </c>
      <c r="U4480">
        <v>120</v>
      </c>
      <c r="V4480">
        <f>SUMIF(货件明细!K:K,F4480,货件明细!AQ:AQ)</f>
        <v>0</v>
      </c>
      <c r="W4480">
        <f t="shared" si="276"/>
        <v>1</v>
      </c>
      <c r="X4480">
        <f t="shared" si="277"/>
        <v>120</v>
      </c>
      <c r="Y4480">
        <f>SUMIF(货件明细!K:K,F4480,货件明细!I:I)</f>
        <v>0</v>
      </c>
      <c r="Z4480">
        <f t="shared" si="278"/>
        <v>20.65</v>
      </c>
      <c r="AA4480">
        <f>SUMIF(货件明细!K:K,F4480,货件明细!J:J)</f>
        <v>0</v>
      </c>
      <c r="AB4480">
        <f t="shared" si="279"/>
        <v>1</v>
      </c>
    </row>
    <row r="4481" spans="1:28">
      <c r="A4481">
        <v>2025</v>
      </c>
      <c r="B4481">
        <v>7</v>
      </c>
      <c r="C4481">
        <v>30</v>
      </c>
      <c r="D4481" s="4">
        <v>45863</v>
      </c>
      <c r="E4481" t="s">
        <v>28</v>
      </c>
      <c r="F4481" t="s">
        <v>4640</v>
      </c>
      <c r="G4481" t="s">
        <v>2298</v>
      </c>
      <c r="H4481" t="s">
        <v>31</v>
      </c>
      <c r="I4481" t="s">
        <v>96</v>
      </c>
      <c r="J4481" t="s">
        <v>1110</v>
      </c>
      <c r="K4481" t="s">
        <v>1110</v>
      </c>
      <c r="L4481" t="s">
        <v>34</v>
      </c>
      <c r="M4481" t="s">
        <v>65</v>
      </c>
      <c r="N4481" t="s">
        <v>4245</v>
      </c>
      <c r="O4481">
        <v>41.79</v>
      </c>
      <c r="Q4481">
        <v>1969.8</v>
      </c>
      <c r="R4481">
        <v>1969.8</v>
      </c>
      <c r="S4481">
        <v>327.08544</v>
      </c>
      <c r="T4481">
        <v>2296.88544</v>
      </c>
      <c r="U4481">
        <v>273</v>
      </c>
      <c r="V4481">
        <f>SUMIF(货件明细!K:K,F4481,货件明细!AQ:AQ)</f>
        <v>0</v>
      </c>
      <c r="W4481">
        <f t="shared" si="276"/>
        <v>1</v>
      </c>
      <c r="X4481">
        <f t="shared" si="277"/>
        <v>273</v>
      </c>
      <c r="Y4481">
        <f>SUMIF(货件明细!K:K,F4481,货件明细!I:I)</f>
        <v>0</v>
      </c>
      <c r="Z4481">
        <f t="shared" si="278"/>
        <v>41.79</v>
      </c>
      <c r="AA4481">
        <f>SUMIF(货件明细!K:K,F4481,货件明细!J:J)</f>
        <v>0</v>
      </c>
      <c r="AB4481">
        <f t="shared" si="279"/>
        <v>1</v>
      </c>
    </row>
    <row r="4482" spans="1:28">
      <c r="A4482">
        <v>2025</v>
      </c>
      <c r="B4482">
        <v>7</v>
      </c>
      <c r="C4482">
        <v>30</v>
      </c>
      <c r="D4482" s="4">
        <v>45863</v>
      </c>
      <c r="E4482" t="s">
        <v>28</v>
      </c>
      <c r="F4482" t="s">
        <v>4641</v>
      </c>
      <c r="G4482" t="s">
        <v>275</v>
      </c>
      <c r="H4482" t="s">
        <v>31</v>
      </c>
      <c r="I4482" t="s">
        <v>129</v>
      </c>
      <c r="J4482" t="s">
        <v>1110</v>
      </c>
      <c r="K4482" t="s">
        <v>1110</v>
      </c>
      <c r="L4482" t="s">
        <v>34</v>
      </c>
      <c r="M4482" t="s">
        <v>65</v>
      </c>
      <c r="N4482" t="s">
        <v>2857</v>
      </c>
      <c r="O4482">
        <v>20.7</v>
      </c>
      <c r="Q4482">
        <v>934.5</v>
      </c>
      <c r="R4482">
        <v>934.5</v>
      </c>
      <c r="S4482">
        <v>218.05696</v>
      </c>
      <c r="T4482">
        <v>1152.55696</v>
      </c>
      <c r="U4482">
        <v>172</v>
      </c>
      <c r="V4482">
        <f>SUMIF(货件明细!K:K,F4482,货件明细!AQ:AQ)</f>
        <v>0</v>
      </c>
      <c r="W4482">
        <f t="shared" ref="W4482:W4545" si="280">IF(V4482=U4482,0,1)</f>
        <v>1</v>
      </c>
      <c r="X4482">
        <f t="shared" ref="X4482:X4545" si="281">U4482</f>
        <v>172</v>
      </c>
      <c r="Y4482">
        <f>SUMIF(货件明细!K:K,F4482,货件明细!I:I)</f>
        <v>0</v>
      </c>
      <c r="Z4482">
        <f t="shared" ref="Z4482:Z4545" si="282">O4482-Y4482</f>
        <v>20.7</v>
      </c>
      <c r="AA4482">
        <f>SUMIF(货件明细!K:K,F4482,货件明细!J:J)</f>
        <v>0</v>
      </c>
      <c r="AB4482">
        <f t="shared" ref="AB4482:AB4545" si="283">IF(T4482=AA4482,0,1)</f>
        <v>1</v>
      </c>
    </row>
    <row r="4483" spans="1:28">
      <c r="A4483">
        <v>2025</v>
      </c>
      <c r="B4483">
        <v>7</v>
      </c>
      <c r="C4483">
        <v>30</v>
      </c>
      <c r="D4483" s="4">
        <v>45863</v>
      </c>
      <c r="E4483" t="s">
        <v>28</v>
      </c>
      <c r="F4483" t="s">
        <v>4642</v>
      </c>
      <c r="G4483" t="s">
        <v>275</v>
      </c>
      <c r="H4483" t="s">
        <v>31</v>
      </c>
      <c r="I4483" t="s">
        <v>41</v>
      </c>
      <c r="J4483" t="s">
        <v>1110</v>
      </c>
      <c r="K4483" t="s">
        <v>1110</v>
      </c>
      <c r="L4483" t="s">
        <v>34</v>
      </c>
      <c r="M4483" t="s">
        <v>65</v>
      </c>
      <c r="N4483" t="s">
        <v>4245</v>
      </c>
      <c r="O4483">
        <v>21.85</v>
      </c>
      <c r="Q4483">
        <v>1031.8</v>
      </c>
      <c r="R4483">
        <v>1031.8</v>
      </c>
      <c r="S4483">
        <v>97.36768</v>
      </c>
      <c r="T4483">
        <v>1129.16768</v>
      </c>
      <c r="U4483">
        <v>81</v>
      </c>
      <c r="V4483">
        <f>SUMIF(货件明细!K:K,F4483,货件明细!AQ:AQ)</f>
        <v>0</v>
      </c>
      <c r="W4483">
        <f t="shared" si="280"/>
        <v>1</v>
      </c>
      <c r="X4483">
        <f t="shared" si="281"/>
        <v>81</v>
      </c>
      <c r="Y4483">
        <f>SUMIF(货件明细!K:K,F4483,货件明细!I:I)</f>
        <v>0</v>
      </c>
      <c r="Z4483">
        <f t="shared" si="282"/>
        <v>21.85</v>
      </c>
      <c r="AA4483">
        <f>SUMIF(货件明细!K:K,F4483,货件明细!J:J)</f>
        <v>0</v>
      </c>
      <c r="AB4483">
        <f t="shared" si="283"/>
        <v>1</v>
      </c>
    </row>
    <row r="4484" spans="1:28">
      <c r="A4484">
        <v>2025</v>
      </c>
      <c r="B4484">
        <v>7</v>
      </c>
      <c r="C4484">
        <v>30</v>
      </c>
      <c r="D4484" s="4">
        <v>45863</v>
      </c>
      <c r="E4484" t="s">
        <v>28</v>
      </c>
      <c r="F4484" t="s">
        <v>4643</v>
      </c>
      <c r="G4484" t="s">
        <v>30</v>
      </c>
      <c r="H4484" t="s">
        <v>31</v>
      </c>
      <c r="I4484" t="s">
        <v>96</v>
      </c>
      <c r="J4484" t="s">
        <v>33</v>
      </c>
      <c r="K4484" t="s">
        <v>33</v>
      </c>
      <c r="L4484" t="s">
        <v>34</v>
      </c>
      <c r="M4484" t="s">
        <v>3882</v>
      </c>
      <c r="N4484" t="s">
        <v>4644</v>
      </c>
      <c r="O4484">
        <v>21.73</v>
      </c>
      <c r="Q4484">
        <v>1254</v>
      </c>
      <c r="R4484">
        <v>1424</v>
      </c>
      <c r="S4484">
        <v>175.78656</v>
      </c>
      <c r="T4484">
        <v>1599.78656</v>
      </c>
      <c r="U4484">
        <v>140</v>
      </c>
      <c r="V4484">
        <f>SUMIF(货件明细!K:K,F4484,货件明细!AQ:AQ)</f>
        <v>0</v>
      </c>
      <c r="W4484">
        <f t="shared" si="280"/>
        <v>1</v>
      </c>
      <c r="X4484">
        <f t="shared" si="281"/>
        <v>140</v>
      </c>
      <c r="Y4484">
        <f>SUMIF(货件明细!K:K,F4484,货件明细!I:I)</f>
        <v>0</v>
      </c>
      <c r="Z4484">
        <f t="shared" si="282"/>
        <v>21.73</v>
      </c>
      <c r="AA4484">
        <f>SUMIF(货件明细!K:K,F4484,货件明细!J:J)</f>
        <v>0</v>
      </c>
      <c r="AB4484">
        <f t="shared" si="283"/>
        <v>1</v>
      </c>
    </row>
    <row r="4485" spans="1:28">
      <c r="A4485">
        <v>2025</v>
      </c>
      <c r="B4485">
        <v>7</v>
      </c>
      <c r="C4485">
        <v>30</v>
      </c>
      <c r="D4485" s="4">
        <v>45863</v>
      </c>
      <c r="E4485" t="s">
        <v>28</v>
      </c>
      <c r="F4485" t="s">
        <v>4645</v>
      </c>
      <c r="G4485" t="s">
        <v>4027</v>
      </c>
      <c r="H4485" t="s">
        <v>31</v>
      </c>
      <c r="I4485" t="s">
        <v>41</v>
      </c>
      <c r="J4485" t="s">
        <v>33</v>
      </c>
      <c r="K4485" t="s">
        <v>33</v>
      </c>
      <c r="L4485" t="s">
        <v>34</v>
      </c>
      <c r="M4485" t="s">
        <v>35</v>
      </c>
      <c r="N4485" t="s">
        <v>4646</v>
      </c>
      <c r="O4485">
        <v>21.75</v>
      </c>
      <c r="Q4485">
        <v>1122</v>
      </c>
      <c r="R4485">
        <v>1152</v>
      </c>
      <c r="S4485">
        <v>222.42976</v>
      </c>
      <c r="T4485">
        <v>1374.42976</v>
      </c>
      <c r="U4485">
        <v>172</v>
      </c>
      <c r="V4485">
        <f>SUMIF(货件明细!K:K,F4485,货件明细!AQ:AQ)</f>
        <v>0</v>
      </c>
      <c r="W4485">
        <f t="shared" si="280"/>
        <v>1</v>
      </c>
      <c r="X4485">
        <f t="shared" si="281"/>
        <v>172</v>
      </c>
      <c r="Y4485">
        <f>SUMIF(货件明细!K:K,F4485,货件明细!I:I)</f>
        <v>0</v>
      </c>
      <c r="Z4485">
        <f t="shared" si="282"/>
        <v>21.75</v>
      </c>
      <c r="AA4485">
        <f>SUMIF(货件明细!K:K,F4485,货件明细!J:J)</f>
        <v>0</v>
      </c>
      <c r="AB4485">
        <f t="shared" si="283"/>
        <v>1</v>
      </c>
    </row>
    <row r="4486" spans="1:28">
      <c r="A4486">
        <v>2025</v>
      </c>
      <c r="B4486">
        <v>7</v>
      </c>
      <c r="C4486">
        <v>30</v>
      </c>
      <c r="D4486" s="4">
        <v>45863</v>
      </c>
      <c r="E4486" t="s">
        <v>28</v>
      </c>
      <c r="F4486" t="s">
        <v>4647</v>
      </c>
      <c r="G4486" t="s">
        <v>267</v>
      </c>
      <c r="H4486" t="s">
        <v>71</v>
      </c>
      <c r="I4486" t="s">
        <v>39</v>
      </c>
      <c r="J4486" t="s">
        <v>100</v>
      </c>
      <c r="K4486" t="s">
        <v>58</v>
      </c>
      <c r="L4486" t="s">
        <v>46</v>
      </c>
      <c r="M4486" t="s">
        <v>59</v>
      </c>
      <c r="N4486" t="s">
        <v>60</v>
      </c>
      <c r="O4486">
        <v>100.45</v>
      </c>
      <c r="Q4486">
        <v>446.914285714286</v>
      </c>
      <c r="R4486">
        <v>446.914285714286</v>
      </c>
      <c r="S4486">
        <v>0</v>
      </c>
      <c r="T4486">
        <v>446.914285714286</v>
      </c>
      <c r="U4486">
        <v>388</v>
      </c>
      <c r="V4486">
        <f>SUMIF(货件明细!K:K,F4486,货件明细!AQ:AQ)</f>
        <v>0</v>
      </c>
      <c r="W4486">
        <f t="shared" si="280"/>
        <v>1</v>
      </c>
      <c r="X4486">
        <f t="shared" si="281"/>
        <v>388</v>
      </c>
      <c r="Y4486">
        <f>SUMIF(货件明细!K:K,F4486,货件明细!I:I)</f>
        <v>0</v>
      </c>
      <c r="Z4486">
        <f t="shared" si="282"/>
        <v>100.45</v>
      </c>
      <c r="AA4486">
        <f>SUMIF(货件明细!K:K,F4486,货件明细!J:J)</f>
        <v>0</v>
      </c>
      <c r="AB4486">
        <f t="shared" si="283"/>
        <v>1</v>
      </c>
    </row>
    <row r="4487" spans="1:28">
      <c r="A4487">
        <v>2025</v>
      </c>
      <c r="B4487">
        <v>7</v>
      </c>
      <c r="C4487">
        <v>30</v>
      </c>
      <c r="D4487" s="4">
        <v>45863</v>
      </c>
      <c r="E4487" t="s">
        <v>28</v>
      </c>
      <c r="F4487" t="s">
        <v>4648</v>
      </c>
      <c r="G4487" t="s">
        <v>1517</v>
      </c>
      <c r="H4487" t="s">
        <v>71</v>
      </c>
      <c r="I4487" t="s">
        <v>39</v>
      </c>
      <c r="J4487" t="s">
        <v>100</v>
      </c>
      <c r="K4487" t="s">
        <v>58</v>
      </c>
      <c r="L4487" t="s">
        <v>46</v>
      </c>
      <c r="M4487" t="s">
        <v>59</v>
      </c>
      <c r="N4487" t="s">
        <v>4649</v>
      </c>
      <c r="O4487">
        <v>100.45</v>
      </c>
      <c r="Q4487">
        <v>314.16</v>
      </c>
      <c r="R4487">
        <v>314.16</v>
      </c>
      <c r="S4487">
        <v>0</v>
      </c>
      <c r="T4487">
        <v>314.16</v>
      </c>
      <c r="U4487">
        <v>388</v>
      </c>
      <c r="V4487">
        <f>SUMIF(货件明细!K:K,F4487,货件明细!AQ:AQ)</f>
        <v>0</v>
      </c>
      <c r="W4487">
        <f t="shared" si="280"/>
        <v>1</v>
      </c>
      <c r="X4487">
        <f t="shared" si="281"/>
        <v>388</v>
      </c>
      <c r="Y4487">
        <f>SUMIF(货件明细!K:K,F4487,货件明细!I:I)</f>
        <v>0</v>
      </c>
      <c r="Z4487">
        <f t="shared" si="282"/>
        <v>100.45</v>
      </c>
      <c r="AA4487">
        <f>SUMIF(货件明细!K:K,F4487,货件明细!J:J)</f>
        <v>0</v>
      </c>
      <c r="AB4487">
        <f t="shared" si="283"/>
        <v>1</v>
      </c>
    </row>
    <row r="4488" spans="1:28">
      <c r="A4488">
        <v>2025</v>
      </c>
      <c r="B4488">
        <v>7</v>
      </c>
      <c r="C4488">
        <v>30</v>
      </c>
      <c r="D4488" s="4">
        <v>45864</v>
      </c>
      <c r="E4488" t="s">
        <v>28</v>
      </c>
      <c r="F4488" t="s">
        <v>4650</v>
      </c>
      <c r="G4488" t="s">
        <v>54</v>
      </c>
      <c r="H4488" t="s">
        <v>31</v>
      </c>
      <c r="I4488" t="s">
        <v>39</v>
      </c>
      <c r="J4488" t="s">
        <v>100</v>
      </c>
      <c r="K4488" t="s">
        <v>100</v>
      </c>
      <c r="L4488" t="s">
        <v>46</v>
      </c>
      <c r="M4488" t="s">
        <v>47</v>
      </c>
      <c r="N4488" t="s">
        <v>101</v>
      </c>
      <c r="O4488">
        <v>100.45</v>
      </c>
      <c r="Q4488">
        <v>695.167346938776</v>
      </c>
      <c r="R4488">
        <v>695.167346938776</v>
      </c>
      <c r="S4488">
        <v>0</v>
      </c>
      <c r="T4488">
        <v>695.167346938776</v>
      </c>
      <c r="U4488">
        <v>388</v>
      </c>
      <c r="V4488">
        <f>SUMIF(货件明细!K:K,F4488,货件明细!AQ:AQ)</f>
        <v>0</v>
      </c>
      <c r="W4488">
        <f t="shared" si="280"/>
        <v>1</v>
      </c>
      <c r="X4488">
        <f t="shared" si="281"/>
        <v>388</v>
      </c>
      <c r="Y4488">
        <f>SUMIF(货件明细!K:K,F4488,货件明细!I:I)</f>
        <v>0</v>
      </c>
      <c r="Z4488">
        <f t="shared" si="282"/>
        <v>100.45</v>
      </c>
      <c r="AA4488">
        <f>SUMIF(货件明细!K:K,F4488,货件明细!J:J)</f>
        <v>0</v>
      </c>
      <c r="AB4488">
        <f t="shared" si="283"/>
        <v>1</v>
      </c>
    </row>
    <row r="4489" spans="1:28">
      <c r="A4489">
        <v>2025</v>
      </c>
      <c r="B4489">
        <v>7</v>
      </c>
      <c r="C4489">
        <v>30</v>
      </c>
      <c r="D4489" s="4">
        <v>45863</v>
      </c>
      <c r="E4489" t="s">
        <v>28</v>
      </c>
      <c r="F4489" t="s">
        <v>4651</v>
      </c>
      <c r="G4489" t="s">
        <v>68</v>
      </c>
      <c r="H4489" t="s">
        <v>31</v>
      </c>
      <c r="I4489" t="s">
        <v>39</v>
      </c>
      <c r="J4489" t="s">
        <v>100</v>
      </c>
      <c r="K4489" t="s">
        <v>100</v>
      </c>
      <c r="L4489" t="s">
        <v>46</v>
      </c>
      <c r="M4489" t="s">
        <v>59</v>
      </c>
      <c r="N4489" t="s">
        <v>4215</v>
      </c>
      <c r="O4489">
        <v>100.45</v>
      </c>
      <c r="Q4489">
        <v>775.235294117647</v>
      </c>
      <c r="R4489">
        <v>775.235294117647</v>
      </c>
      <c r="S4489">
        <v>0</v>
      </c>
      <c r="T4489">
        <v>775.235294117647</v>
      </c>
      <c r="U4489">
        <v>388</v>
      </c>
      <c r="V4489">
        <f>SUMIF(货件明细!K:K,F4489,货件明细!AQ:AQ)</f>
        <v>0</v>
      </c>
      <c r="W4489">
        <f t="shared" si="280"/>
        <v>1</v>
      </c>
      <c r="X4489">
        <f t="shared" si="281"/>
        <v>388</v>
      </c>
      <c r="Y4489">
        <f>SUMIF(货件明细!K:K,F4489,货件明细!I:I)</f>
        <v>0</v>
      </c>
      <c r="Z4489">
        <f t="shared" si="282"/>
        <v>100.45</v>
      </c>
      <c r="AA4489">
        <f>SUMIF(货件明细!K:K,F4489,货件明细!J:J)</f>
        <v>0</v>
      </c>
      <c r="AB4489">
        <f t="shared" si="283"/>
        <v>1</v>
      </c>
    </row>
    <row r="4490" spans="1:28">
      <c r="A4490">
        <v>2025</v>
      </c>
      <c r="B4490">
        <v>7</v>
      </c>
      <c r="C4490">
        <v>30</v>
      </c>
      <c r="D4490" s="4">
        <v>45864</v>
      </c>
      <c r="E4490" t="s">
        <v>28</v>
      </c>
      <c r="F4490" t="s">
        <v>4652</v>
      </c>
      <c r="G4490" t="s">
        <v>50</v>
      </c>
      <c r="H4490" t="s">
        <v>31</v>
      </c>
      <c r="I4490" t="s">
        <v>39</v>
      </c>
      <c r="J4490" t="s">
        <v>100</v>
      </c>
      <c r="K4490" t="s">
        <v>100</v>
      </c>
      <c r="L4490" t="s">
        <v>46</v>
      </c>
      <c r="M4490" t="s">
        <v>47</v>
      </c>
      <c r="N4490" t="s">
        <v>101</v>
      </c>
      <c r="O4490">
        <v>100.45</v>
      </c>
      <c r="Q4490">
        <v>706.8</v>
      </c>
      <c r="R4490">
        <v>706.8</v>
      </c>
      <c r="S4490">
        <v>0</v>
      </c>
      <c r="T4490">
        <v>706.8</v>
      </c>
      <c r="U4490">
        <v>388</v>
      </c>
      <c r="V4490">
        <f>SUMIF(货件明细!K:K,F4490,货件明细!AQ:AQ)</f>
        <v>0</v>
      </c>
      <c r="W4490">
        <f t="shared" si="280"/>
        <v>1</v>
      </c>
      <c r="X4490">
        <f t="shared" si="281"/>
        <v>388</v>
      </c>
      <c r="Y4490">
        <f>SUMIF(货件明细!K:K,F4490,货件明细!I:I)</f>
        <v>0</v>
      </c>
      <c r="Z4490">
        <f t="shared" si="282"/>
        <v>100.45</v>
      </c>
      <c r="AA4490">
        <f>SUMIF(货件明细!K:K,F4490,货件明细!J:J)</f>
        <v>0</v>
      </c>
      <c r="AB4490">
        <f t="shared" si="283"/>
        <v>1</v>
      </c>
    </row>
    <row r="4491" spans="1:28">
      <c r="A4491">
        <v>2025</v>
      </c>
      <c r="B4491">
        <v>7</v>
      </c>
      <c r="C4491">
        <v>30</v>
      </c>
      <c r="D4491" s="4">
        <v>45863</v>
      </c>
      <c r="E4491" t="s">
        <v>28</v>
      </c>
      <c r="F4491" t="s">
        <v>4653</v>
      </c>
      <c r="G4491" t="s">
        <v>1517</v>
      </c>
      <c r="H4491" t="s">
        <v>71</v>
      </c>
      <c r="I4491" t="s">
        <v>145</v>
      </c>
      <c r="J4491" t="s">
        <v>100</v>
      </c>
      <c r="K4491" t="s">
        <v>58</v>
      </c>
      <c r="L4491" t="s">
        <v>46</v>
      </c>
      <c r="M4491" t="s">
        <v>59</v>
      </c>
      <c r="N4491" t="s">
        <v>4649</v>
      </c>
      <c r="O4491">
        <v>29.15</v>
      </c>
      <c r="Q4491">
        <v>104.72</v>
      </c>
      <c r="R4491">
        <v>104.72</v>
      </c>
      <c r="S4491">
        <v>0</v>
      </c>
      <c r="T4491">
        <v>104.72</v>
      </c>
      <c r="U4491">
        <v>150</v>
      </c>
      <c r="V4491">
        <f>SUMIF(货件明细!K:K,F4491,货件明细!AQ:AQ)</f>
        <v>0</v>
      </c>
      <c r="W4491">
        <f t="shared" si="280"/>
        <v>1</v>
      </c>
      <c r="X4491">
        <f t="shared" si="281"/>
        <v>150</v>
      </c>
      <c r="Y4491">
        <f>SUMIF(货件明细!K:K,F4491,货件明细!I:I)</f>
        <v>0</v>
      </c>
      <c r="Z4491">
        <f t="shared" si="282"/>
        <v>29.15</v>
      </c>
      <c r="AA4491">
        <f>SUMIF(货件明细!K:K,F4491,货件明细!J:J)</f>
        <v>0</v>
      </c>
      <c r="AB4491">
        <f t="shared" si="283"/>
        <v>1</v>
      </c>
    </row>
    <row r="4492" spans="1:28">
      <c r="A4492">
        <v>2025</v>
      </c>
      <c r="B4492">
        <v>7</v>
      </c>
      <c r="C4492">
        <v>30</v>
      </c>
      <c r="D4492" s="4">
        <v>45863</v>
      </c>
      <c r="E4492" t="s">
        <v>28</v>
      </c>
      <c r="F4492" t="s">
        <v>4654</v>
      </c>
      <c r="G4492" t="s">
        <v>68</v>
      </c>
      <c r="H4492" t="s">
        <v>31</v>
      </c>
      <c r="I4492" t="s">
        <v>145</v>
      </c>
      <c r="J4492" t="s">
        <v>100</v>
      </c>
      <c r="K4492" t="s">
        <v>100</v>
      </c>
      <c r="L4492" t="s">
        <v>46</v>
      </c>
      <c r="M4492" t="s">
        <v>59</v>
      </c>
      <c r="N4492" t="s">
        <v>4215</v>
      </c>
      <c r="O4492">
        <v>29.15</v>
      </c>
      <c r="Q4492">
        <v>258.411764705882</v>
      </c>
      <c r="R4492">
        <v>258.411764705882</v>
      </c>
      <c r="S4492">
        <v>0</v>
      </c>
      <c r="T4492">
        <v>258.411764705882</v>
      </c>
      <c r="U4492">
        <v>150</v>
      </c>
      <c r="V4492">
        <f>SUMIF(货件明细!K:K,F4492,货件明细!AQ:AQ)</f>
        <v>0</v>
      </c>
      <c r="W4492">
        <f t="shared" si="280"/>
        <v>1</v>
      </c>
      <c r="X4492">
        <f t="shared" si="281"/>
        <v>150</v>
      </c>
      <c r="Y4492">
        <f>SUMIF(货件明细!K:K,F4492,货件明细!I:I)</f>
        <v>0</v>
      </c>
      <c r="Z4492">
        <f t="shared" si="282"/>
        <v>29.15</v>
      </c>
      <c r="AA4492">
        <f>SUMIF(货件明细!K:K,F4492,货件明细!J:J)</f>
        <v>0</v>
      </c>
      <c r="AB4492">
        <f t="shared" si="283"/>
        <v>1</v>
      </c>
    </row>
    <row r="4493" spans="1:28">
      <c r="A4493">
        <v>2025</v>
      </c>
      <c r="B4493">
        <v>7</v>
      </c>
      <c r="C4493">
        <v>30</v>
      </c>
      <c r="D4493" s="4">
        <v>45864</v>
      </c>
      <c r="E4493" t="s">
        <v>28</v>
      </c>
      <c r="F4493" t="s">
        <v>4655</v>
      </c>
      <c r="G4493" t="s">
        <v>54</v>
      </c>
      <c r="H4493" t="s">
        <v>31</v>
      </c>
      <c r="I4493" t="s">
        <v>145</v>
      </c>
      <c r="J4493" t="s">
        <v>100</v>
      </c>
      <c r="K4493" t="s">
        <v>100</v>
      </c>
      <c r="L4493" t="s">
        <v>46</v>
      </c>
      <c r="M4493" t="s">
        <v>47</v>
      </c>
      <c r="N4493" t="s">
        <v>101</v>
      </c>
      <c r="O4493">
        <v>29.15</v>
      </c>
      <c r="Q4493">
        <v>231.722448979592</v>
      </c>
      <c r="R4493">
        <v>231.722448979592</v>
      </c>
      <c r="S4493">
        <v>0</v>
      </c>
      <c r="T4493">
        <v>231.722448979592</v>
      </c>
      <c r="U4493">
        <v>150</v>
      </c>
      <c r="V4493">
        <f>SUMIF(货件明细!K:K,F4493,货件明细!AQ:AQ)</f>
        <v>0</v>
      </c>
      <c r="W4493">
        <f t="shared" si="280"/>
        <v>1</v>
      </c>
      <c r="X4493">
        <f t="shared" si="281"/>
        <v>150</v>
      </c>
      <c r="Y4493">
        <f>SUMIF(货件明细!K:K,F4493,货件明细!I:I)</f>
        <v>0</v>
      </c>
      <c r="Z4493">
        <f t="shared" si="282"/>
        <v>29.15</v>
      </c>
      <c r="AA4493">
        <f>SUMIF(货件明细!K:K,F4493,货件明细!J:J)</f>
        <v>0</v>
      </c>
      <c r="AB4493">
        <f t="shared" si="283"/>
        <v>1</v>
      </c>
    </row>
    <row r="4494" spans="1:28">
      <c r="A4494">
        <v>2025</v>
      </c>
      <c r="B4494">
        <v>7</v>
      </c>
      <c r="C4494">
        <v>30</v>
      </c>
      <c r="D4494" s="4">
        <v>45863</v>
      </c>
      <c r="E4494" t="s">
        <v>28</v>
      </c>
      <c r="F4494" t="s">
        <v>4656</v>
      </c>
      <c r="G4494" t="s">
        <v>267</v>
      </c>
      <c r="H4494" t="s">
        <v>71</v>
      </c>
      <c r="I4494" t="s">
        <v>145</v>
      </c>
      <c r="J4494" t="s">
        <v>100</v>
      </c>
      <c r="K4494" t="s">
        <v>58</v>
      </c>
      <c r="L4494" t="s">
        <v>46</v>
      </c>
      <c r="M4494" t="s">
        <v>59</v>
      </c>
      <c r="N4494" t="s">
        <v>60</v>
      </c>
      <c r="O4494">
        <v>29.15</v>
      </c>
      <c r="Q4494">
        <v>148.971428571429</v>
      </c>
      <c r="R4494">
        <v>148.971428571429</v>
      </c>
      <c r="S4494">
        <v>0</v>
      </c>
      <c r="T4494">
        <v>148.971428571429</v>
      </c>
      <c r="U4494">
        <v>150</v>
      </c>
      <c r="V4494">
        <f>SUMIF(货件明细!K:K,F4494,货件明细!AQ:AQ)</f>
        <v>0</v>
      </c>
      <c r="W4494">
        <f t="shared" si="280"/>
        <v>1</v>
      </c>
      <c r="X4494">
        <f t="shared" si="281"/>
        <v>150</v>
      </c>
      <c r="Y4494">
        <f>SUMIF(货件明细!K:K,F4494,货件明细!I:I)</f>
        <v>0</v>
      </c>
      <c r="Z4494">
        <f t="shared" si="282"/>
        <v>29.15</v>
      </c>
      <c r="AA4494">
        <f>SUMIF(货件明细!K:K,F4494,货件明细!J:J)</f>
        <v>0</v>
      </c>
      <c r="AB4494">
        <f t="shared" si="283"/>
        <v>1</v>
      </c>
    </row>
    <row r="4495" spans="1:28">
      <c r="A4495">
        <v>2025</v>
      </c>
      <c r="B4495">
        <v>7</v>
      </c>
      <c r="C4495">
        <v>30</v>
      </c>
      <c r="D4495" s="4">
        <v>45864</v>
      </c>
      <c r="E4495" t="s">
        <v>28</v>
      </c>
      <c r="F4495" t="s">
        <v>4657</v>
      </c>
      <c r="G4495" t="s">
        <v>50</v>
      </c>
      <c r="H4495" t="s">
        <v>31</v>
      </c>
      <c r="I4495" t="s">
        <v>145</v>
      </c>
      <c r="J4495" t="s">
        <v>100</v>
      </c>
      <c r="K4495" t="s">
        <v>100</v>
      </c>
      <c r="L4495" t="s">
        <v>46</v>
      </c>
      <c r="M4495" t="s">
        <v>47</v>
      </c>
      <c r="N4495" t="s">
        <v>101</v>
      </c>
      <c r="O4495">
        <v>29.15</v>
      </c>
      <c r="Q4495">
        <v>235.6</v>
      </c>
      <c r="R4495">
        <v>235.6</v>
      </c>
      <c r="S4495">
        <v>0</v>
      </c>
      <c r="T4495">
        <v>235.6</v>
      </c>
      <c r="U4495">
        <v>150</v>
      </c>
      <c r="V4495">
        <f>SUMIF(货件明细!K:K,F4495,货件明细!AQ:AQ)</f>
        <v>0</v>
      </c>
      <c r="W4495">
        <f t="shared" si="280"/>
        <v>1</v>
      </c>
      <c r="X4495">
        <f t="shared" si="281"/>
        <v>150</v>
      </c>
      <c r="Y4495">
        <f>SUMIF(货件明细!K:K,F4495,货件明细!I:I)</f>
        <v>0</v>
      </c>
      <c r="Z4495">
        <f t="shared" si="282"/>
        <v>29.15</v>
      </c>
      <c r="AA4495">
        <f>SUMIF(货件明细!K:K,F4495,货件明细!J:J)</f>
        <v>0</v>
      </c>
      <c r="AB4495">
        <f t="shared" si="283"/>
        <v>1</v>
      </c>
    </row>
    <row r="4496" spans="1:28">
      <c r="A4496">
        <v>2025</v>
      </c>
      <c r="B4496">
        <v>7</v>
      </c>
      <c r="C4496">
        <v>30</v>
      </c>
      <c r="D4496" s="4">
        <v>45864</v>
      </c>
      <c r="E4496" t="s">
        <v>28</v>
      </c>
      <c r="F4496" t="s">
        <v>4658</v>
      </c>
      <c r="G4496" t="s">
        <v>50</v>
      </c>
      <c r="H4496" t="s">
        <v>31</v>
      </c>
      <c r="I4496" t="s">
        <v>145</v>
      </c>
      <c r="J4496" t="s">
        <v>100</v>
      </c>
      <c r="K4496" t="s">
        <v>100</v>
      </c>
      <c r="L4496" t="s">
        <v>46</v>
      </c>
      <c r="M4496" t="s">
        <v>47</v>
      </c>
      <c r="N4496" t="s">
        <v>101</v>
      </c>
      <c r="O4496">
        <v>81.45</v>
      </c>
      <c r="Q4496">
        <v>589</v>
      </c>
      <c r="R4496">
        <v>589</v>
      </c>
      <c r="S4496">
        <v>0</v>
      </c>
      <c r="T4496">
        <v>589</v>
      </c>
      <c r="U4496">
        <v>342</v>
      </c>
      <c r="V4496">
        <f>SUMIF(货件明细!K:K,F4496,货件明细!AQ:AQ)</f>
        <v>0</v>
      </c>
      <c r="W4496">
        <f t="shared" si="280"/>
        <v>1</v>
      </c>
      <c r="X4496">
        <f t="shared" si="281"/>
        <v>342</v>
      </c>
      <c r="Y4496">
        <f>SUMIF(货件明细!K:K,F4496,货件明细!I:I)</f>
        <v>0</v>
      </c>
      <c r="Z4496">
        <f t="shared" si="282"/>
        <v>81.45</v>
      </c>
      <c r="AA4496">
        <f>SUMIF(货件明细!K:K,F4496,货件明细!J:J)</f>
        <v>0</v>
      </c>
      <c r="AB4496">
        <f t="shared" si="283"/>
        <v>1</v>
      </c>
    </row>
    <row r="4497" spans="1:28">
      <c r="A4497">
        <v>2025</v>
      </c>
      <c r="B4497">
        <v>7</v>
      </c>
      <c r="C4497">
        <v>30</v>
      </c>
      <c r="D4497" s="4">
        <v>45864</v>
      </c>
      <c r="E4497" t="s">
        <v>28</v>
      </c>
      <c r="F4497" t="s">
        <v>4659</v>
      </c>
      <c r="G4497" t="s">
        <v>54</v>
      </c>
      <c r="H4497" t="s">
        <v>31</v>
      </c>
      <c r="I4497" t="s">
        <v>145</v>
      </c>
      <c r="J4497" t="s">
        <v>100</v>
      </c>
      <c r="K4497" t="s">
        <v>100</v>
      </c>
      <c r="L4497" t="s">
        <v>46</v>
      </c>
      <c r="M4497" t="s">
        <v>47</v>
      </c>
      <c r="N4497" t="s">
        <v>101</v>
      </c>
      <c r="O4497">
        <v>81.45</v>
      </c>
      <c r="Q4497">
        <v>579.30612244898</v>
      </c>
      <c r="R4497">
        <v>579.30612244898</v>
      </c>
      <c r="S4497">
        <v>0</v>
      </c>
      <c r="T4497">
        <v>579.30612244898</v>
      </c>
      <c r="U4497">
        <v>342</v>
      </c>
      <c r="V4497">
        <f>SUMIF(货件明细!K:K,F4497,货件明细!AQ:AQ)</f>
        <v>0</v>
      </c>
      <c r="W4497">
        <f t="shared" si="280"/>
        <v>1</v>
      </c>
      <c r="X4497">
        <f t="shared" si="281"/>
        <v>342</v>
      </c>
      <c r="Y4497">
        <f>SUMIF(货件明细!K:K,F4497,货件明细!I:I)</f>
        <v>0</v>
      </c>
      <c r="Z4497">
        <f t="shared" si="282"/>
        <v>81.45</v>
      </c>
      <c r="AA4497">
        <f>SUMIF(货件明细!K:K,F4497,货件明细!J:J)</f>
        <v>0</v>
      </c>
      <c r="AB4497">
        <f t="shared" si="283"/>
        <v>1</v>
      </c>
    </row>
    <row r="4498" spans="1:28">
      <c r="A4498">
        <v>2025</v>
      </c>
      <c r="B4498">
        <v>7</v>
      </c>
      <c r="C4498">
        <v>30</v>
      </c>
      <c r="D4498" s="4">
        <v>45863</v>
      </c>
      <c r="E4498" t="s">
        <v>28</v>
      </c>
      <c r="F4498" t="s">
        <v>4660</v>
      </c>
      <c r="G4498" t="s">
        <v>68</v>
      </c>
      <c r="H4498" t="s">
        <v>31</v>
      </c>
      <c r="I4498" t="s">
        <v>145</v>
      </c>
      <c r="J4498" t="s">
        <v>100</v>
      </c>
      <c r="K4498" t="s">
        <v>100</v>
      </c>
      <c r="L4498" t="s">
        <v>46</v>
      </c>
      <c r="M4498" t="s">
        <v>59</v>
      </c>
      <c r="N4498" t="s">
        <v>4215</v>
      </c>
      <c r="O4498">
        <v>81.45</v>
      </c>
      <c r="Q4498">
        <v>646.029411764706</v>
      </c>
      <c r="R4498">
        <v>646.029411764706</v>
      </c>
      <c r="S4498">
        <v>0</v>
      </c>
      <c r="T4498">
        <v>646.029411764706</v>
      </c>
      <c r="U4498">
        <v>342</v>
      </c>
      <c r="V4498">
        <f>SUMIF(货件明细!K:K,F4498,货件明细!AQ:AQ)</f>
        <v>0</v>
      </c>
      <c r="W4498">
        <f t="shared" si="280"/>
        <v>1</v>
      </c>
      <c r="X4498">
        <f t="shared" si="281"/>
        <v>342</v>
      </c>
      <c r="Y4498">
        <f>SUMIF(货件明细!K:K,F4498,货件明细!I:I)</f>
        <v>0</v>
      </c>
      <c r="Z4498">
        <f t="shared" si="282"/>
        <v>81.45</v>
      </c>
      <c r="AA4498">
        <f>SUMIF(货件明细!K:K,F4498,货件明细!J:J)</f>
        <v>0</v>
      </c>
      <c r="AB4498">
        <f t="shared" si="283"/>
        <v>1</v>
      </c>
    </row>
    <row r="4499" spans="1:28">
      <c r="A4499">
        <v>2025</v>
      </c>
      <c r="B4499">
        <v>7</v>
      </c>
      <c r="C4499">
        <v>30</v>
      </c>
      <c r="D4499" s="4">
        <v>45863</v>
      </c>
      <c r="E4499" t="s">
        <v>28</v>
      </c>
      <c r="F4499" t="s">
        <v>4661</v>
      </c>
      <c r="G4499" t="s">
        <v>1517</v>
      </c>
      <c r="H4499" t="s">
        <v>71</v>
      </c>
      <c r="I4499" t="s">
        <v>145</v>
      </c>
      <c r="J4499" t="s">
        <v>100</v>
      </c>
      <c r="K4499" t="s">
        <v>58</v>
      </c>
      <c r="L4499" t="s">
        <v>46</v>
      </c>
      <c r="M4499" t="s">
        <v>59</v>
      </c>
      <c r="N4499" t="s">
        <v>4649</v>
      </c>
      <c r="O4499">
        <v>81.45</v>
      </c>
      <c r="Q4499">
        <v>261.8</v>
      </c>
      <c r="R4499">
        <v>261.8</v>
      </c>
      <c r="S4499">
        <v>0</v>
      </c>
      <c r="T4499">
        <v>261.8</v>
      </c>
      <c r="U4499">
        <v>342</v>
      </c>
      <c r="V4499">
        <f>SUMIF(货件明细!K:K,F4499,货件明细!AQ:AQ)</f>
        <v>0</v>
      </c>
      <c r="W4499">
        <f t="shared" si="280"/>
        <v>1</v>
      </c>
      <c r="X4499">
        <f t="shared" si="281"/>
        <v>342</v>
      </c>
      <c r="Y4499">
        <f>SUMIF(货件明细!K:K,F4499,货件明细!I:I)</f>
        <v>0</v>
      </c>
      <c r="Z4499">
        <f t="shared" si="282"/>
        <v>81.45</v>
      </c>
      <c r="AA4499">
        <f>SUMIF(货件明细!K:K,F4499,货件明细!J:J)</f>
        <v>0</v>
      </c>
      <c r="AB4499">
        <f t="shared" si="283"/>
        <v>1</v>
      </c>
    </row>
    <row r="4500" spans="1:28">
      <c r="A4500">
        <v>2025</v>
      </c>
      <c r="B4500">
        <v>7</v>
      </c>
      <c r="C4500">
        <v>30</v>
      </c>
      <c r="D4500" s="4">
        <v>45863</v>
      </c>
      <c r="E4500" t="s">
        <v>28</v>
      </c>
      <c r="F4500" t="s">
        <v>4662</v>
      </c>
      <c r="G4500" t="s">
        <v>267</v>
      </c>
      <c r="H4500" t="s">
        <v>71</v>
      </c>
      <c r="I4500" t="s">
        <v>145</v>
      </c>
      <c r="J4500" t="s">
        <v>100</v>
      </c>
      <c r="K4500" t="s">
        <v>58</v>
      </c>
      <c r="L4500" t="s">
        <v>46</v>
      </c>
      <c r="M4500" t="s">
        <v>59</v>
      </c>
      <c r="N4500" t="s">
        <v>60</v>
      </c>
      <c r="O4500">
        <v>81.45</v>
      </c>
      <c r="Q4500">
        <v>372.428571428571</v>
      </c>
      <c r="R4500">
        <v>372.428571428571</v>
      </c>
      <c r="S4500">
        <v>0</v>
      </c>
      <c r="T4500">
        <v>372.428571428571</v>
      </c>
      <c r="U4500">
        <v>342</v>
      </c>
      <c r="V4500">
        <f>SUMIF(货件明细!K:K,F4500,货件明细!AQ:AQ)</f>
        <v>0</v>
      </c>
      <c r="W4500">
        <f t="shared" si="280"/>
        <v>1</v>
      </c>
      <c r="X4500">
        <f t="shared" si="281"/>
        <v>342</v>
      </c>
      <c r="Y4500">
        <f>SUMIF(货件明细!K:K,F4500,货件明细!I:I)</f>
        <v>0</v>
      </c>
      <c r="Z4500">
        <f t="shared" si="282"/>
        <v>81.45</v>
      </c>
      <c r="AA4500">
        <f>SUMIF(货件明细!K:K,F4500,货件明细!J:J)</f>
        <v>0</v>
      </c>
      <c r="AB4500">
        <f t="shared" si="283"/>
        <v>1</v>
      </c>
    </row>
    <row r="4501" spans="1:28">
      <c r="A4501">
        <v>2025</v>
      </c>
      <c r="B4501">
        <v>7</v>
      </c>
      <c r="C4501">
        <v>30</v>
      </c>
      <c r="D4501" s="4">
        <v>45863</v>
      </c>
      <c r="E4501" t="s">
        <v>28</v>
      </c>
      <c r="F4501" t="s">
        <v>4663</v>
      </c>
      <c r="G4501" t="s">
        <v>267</v>
      </c>
      <c r="H4501" t="s">
        <v>71</v>
      </c>
      <c r="I4501" t="s">
        <v>129</v>
      </c>
      <c r="J4501" t="s">
        <v>100</v>
      </c>
      <c r="K4501" t="s">
        <v>58</v>
      </c>
      <c r="L4501" t="s">
        <v>46</v>
      </c>
      <c r="M4501" t="s">
        <v>59</v>
      </c>
      <c r="N4501" t="s">
        <v>60</v>
      </c>
      <c r="O4501">
        <v>21.85</v>
      </c>
      <c r="Q4501">
        <v>74.4857142857143</v>
      </c>
      <c r="R4501">
        <v>74.4857142857143</v>
      </c>
      <c r="S4501">
        <v>0</v>
      </c>
      <c r="T4501">
        <v>74.4857142857143</v>
      </c>
      <c r="U4501">
        <v>133</v>
      </c>
      <c r="V4501">
        <f>SUMIF(货件明细!K:K,F4501,货件明细!AQ:AQ)</f>
        <v>0</v>
      </c>
      <c r="W4501">
        <f t="shared" si="280"/>
        <v>1</v>
      </c>
      <c r="X4501">
        <f t="shared" si="281"/>
        <v>133</v>
      </c>
      <c r="Y4501">
        <f>SUMIF(货件明细!K:K,F4501,货件明细!I:I)</f>
        <v>0</v>
      </c>
      <c r="Z4501">
        <f t="shared" si="282"/>
        <v>21.85</v>
      </c>
      <c r="AA4501">
        <f>SUMIF(货件明细!K:K,F4501,货件明细!J:J)</f>
        <v>0</v>
      </c>
      <c r="AB4501">
        <f t="shared" si="283"/>
        <v>1</v>
      </c>
    </row>
    <row r="4502" spans="1:28">
      <c r="A4502">
        <v>2025</v>
      </c>
      <c r="B4502">
        <v>7</v>
      </c>
      <c r="C4502">
        <v>30</v>
      </c>
      <c r="D4502" s="4">
        <v>45863</v>
      </c>
      <c r="E4502" t="s">
        <v>28</v>
      </c>
      <c r="F4502" t="s">
        <v>4664</v>
      </c>
      <c r="G4502" t="s">
        <v>1517</v>
      </c>
      <c r="H4502" t="s">
        <v>71</v>
      </c>
      <c r="I4502" t="s">
        <v>129</v>
      </c>
      <c r="J4502" t="s">
        <v>100</v>
      </c>
      <c r="K4502" t="s">
        <v>58</v>
      </c>
      <c r="L4502" t="s">
        <v>46</v>
      </c>
      <c r="M4502" t="s">
        <v>59</v>
      </c>
      <c r="N4502" t="s">
        <v>4649</v>
      </c>
      <c r="O4502">
        <v>21.85</v>
      </c>
      <c r="Q4502">
        <v>52.36</v>
      </c>
      <c r="R4502">
        <v>52.36</v>
      </c>
      <c r="S4502">
        <v>0</v>
      </c>
      <c r="T4502">
        <v>52.36</v>
      </c>
      <c r="U4502">
        <v>133</v>
      </c>
      <c r="V4502">
        <f>SUMIF(货件明细!K:K,F4502,货件明细!AQ:AQ)</f>
        <v>0</v>
      </c>
      <c r="W4502">
        <f t="shared" si="280"/>
        <v>1</v>
      </c>
      <c r="X4502">
        <f t="shared" si="281"/>
        <v>133</v>
      </c>
      <c r="Y4502">
        <f>SUMIF(货件明细!K:K,F4502,货件明细!I:I)</f>
        <v>0</v>
      </c>
      <c r="Z4502">
        <f t="shared" si="282"/>
        <v>21.85</v>
      </c>
      <c r="AA4502">
        <f>SUMIF(货件明细!K:K,F4502,货件明细!J:J)</f>
        <v>0</v>
      </c>
      <c r="AB4502">
        <f t="shared" si="283"/>
        <v>1</v>
      </c>
    </row>
    <row r="4503" spans="1:28">
      <c r="A4503">
        <v>2025</v>
      </c>
      <c r="B4503">
        <v>7</v>
      </c>
      <c r="C4503">
        <v>30</v>
      </c>
      <c r="D4503" s="4">
        <v>45864</v>
      </c>
      <c r="E4503" t="s">
        <v>28</v>
      </c>
      <c r="F4503" t="s">
        <v>4665</v>
      </c>
      <c r="G4503" t="s">
        <v>50</v>
      </c>
      <c r="H4503" t="s">
        <v>31</v>
      </c>
      <c r="I4503" t="s">
        <v>129</v>
      </c>
      <c r="J4503" t="s">
        <v>100</v>
      </c>
      <c r="K4503" t="s">
        <v>100</v>
      </c>
      <c r="L4503" t="s">
        <v>46</v>
      </c>
      <c r="M4503" t="s">
        <v>47</v>
      </c>
      <c r="N4503" t="s">
        <v>101</v>
      </c>
      <c r="O4503">
        <v>21.85</v>
      </c>
      <c r="Q4503">
        <v>117.8</v>
      </c>
      <c r="R4503">
        <v>117.8</v>
      </c>
      <c r="S4503">
        <v>0</v>
      </c>
      <c r="T4503">
        <v>117.8</v>
      </c>
      <c r="U4503">
        <v>133</v>
      </c>
      <c r="V4503">
        <f>SUMIF(货件明细!K:K,F4503,货件明细!AQ:AQ)</f>
        <v>0</v>
      </c>
      <c r="W4503">
        <f t="shared" si="280"/>
        <v>1</v>
      </c>
      <c r="X4503">
        <f t="shared" si="281"/>
        <v>133</v>
      </c>
      <c r="Y4503">
        <f>SUMIF(货件明细!K:K,F4503,货件明细!I:I)</f>
        <v>0</v>
      </c>
      <c r="Z4503">
        <f t="shared" si="282"/>
        <v>21.85</v>
      </c>
      <c r="AA4503">
        <f>SUMIF(货件明细!K:K,F4503,货件明细!J:J)</f>
        <v>0</v>
      </c>
      <c r="AB4503">
        <f t="shared" si="283"/>
        <v>1</v>
      </c>
    </row>
    <row r="4504" spans="1:28">
      <c r="A4504">
        <v>2025</v>
      </c>
      <c r="B4504">
        <v>7</v>
      </c>
      <c r="C4504">
        <v>30</v>
      </c>
      <c r="D4504" s="4">
        <v>45863</v>
      </c>
      <c r="E4504" t="s">
        <v>28</v>
      </c>
      <c r="F4504" t="s">
        <v>4666</v>
      </c>
      <c r="G4504" t="s">
        <v>68</v>
      </c>
      <c r="H4504" t="s">
        <v>31</v>
      </c>
      <c r="I4504" t="s">
        <v>129</v>
      </c>
      <c r="J4504" t="s">
        <v>100</v>
      </c>
      <c r="K4504" t="s">
        <v>100</v>
      </c>
      <c r="L4504" t="s">
        <v>46</v>
      </c>
      <c r="M4504" t="s">
        <v>59</v>
      </c>
      <c r="N4504" t="s">
        <v>4215</v>
      </c>
      <c r="O4504">
        <v>21.85</v>
      </c>
      <c r="Q4504">
        <v>129.205882352941</v>
      </c>
      <c r="R4504">
        <v>129.205882352941</v>
      </c>
      <c r="S4504">
        <v>0</v>
      </c>
      <c r="T4504">
        <v>129.205882352941</v>
      </c>
      <c r="U4504">
        <v>133</v>
      </c>
      <c r="V4504">
        <f>SUMIF(货件明细!K:K,F4504,货件明细!AQ:AQ)</f>
        <v>0</v>
      </c>
      <c r="W4504">
        <f t="shared" si="280"/>
        <v>1</v>
      </c>
      <c r="X4504">
        <f t="shared" si="281"/>
        <v>133</v>
      </c>
      <c r="Y4504">
        <f>SUMIF(货件明细!K:K,F4504,货件明细!I:I)</f>
        <v>0</v>
      </c>
      <c r="Z4504">
        <f t="shared" si="282"/>
        <v>21.85</v>
      </c>
      <c r="AA4504">
        <f>SUMIF(货件明细!K:K,F4504,货件明细!J:J)</f>
        <v>0</v>
      </c>
      <c r="AB4504">
        <f t="shared" si="283"/>
        <v>1</v>
      </c>
    </row>
    <row r="4505" spans="1:28">
      <c r="A4505">
        <v>2025</v>
      </c>
      <c r="B4505">
        <v>7</v>
      </c>
      <c r="C4505">
        <v>30</v>
      </c>
      <c r="D4505" s="4">
        <v>45864</v>
      </c>
      <c r="E4505" t="s">
        <v>28</v>
      </c>
      <c r="F4505" t="s">
        <v>4667</v>
      </c>
      <c r="G4505" t="s">
        <v>54</v>
      </c>
      <c r="H4505" t="s">
        <v>31</v>
      </c>
      <c r="I4505" t="s">
        <v>129</v>
      </c>
      <c r="J4505" t="s">
        <v>100</v>
      </c>
      <c r="K4505" t="s">
        <v>100</v>
      </c>
      <c r="L4505" t="s">
        <v>46</v>
      </c>
      <c r="M4505" t="s">
        <v>47</v>
      </c>
      <c r="N4505" t="s">
        <v>101</v>
      </c>
      <c r="O4505">
        <v>21.85</v>
      </c>
      <c r="Q4505">
        <v>115.861224489796</v>
      </c>
      <c r="R4505">
        <v>115.861224489796</v>
      </c>
      <c r="S4505">
        <v>0</v>
      </c>
      <c r="T4505">
        <v>115.861224489796</v>
      </c>
      <c r="U4505">
        <v>133</v>
      </c>
      <c r="V4505">
        <f>SUMIF(货件明细!K:K,F4505,货件明细!AQ:AQ)</f>
        <v>0</v>
      </c>
      <c r="W4505">
        <f t="shared" si="280"/>
        <v>1</v>
      </c>
      <c r="X4505">
        <f t="shared" si="281"/>
        <v>133</v>
      </c>
      <c r="Y4505">
        <f>SUMIF(货件明细!K:K,F4505,货件明细!I:I)</f>
        <v>0</v>
      </c>
      <c r="Z4505">
        <f t="shared" si="282"/>
        <v>21.85</v>
      </c>
      <c r="AA4505">
        <f>SUMIF(货件明细!K:K,F4505,货件明细!J:J)</f>
        <v>0</v>
      </c>
      <c r="AB4505">
        <f t="shared" si="283"/>
        <v>1</v>
      </c>
    </row>
    <row r="4506" spans="1:28">
      <c r="A4506">
        <v>2025</v>
      </c>
      <c r="B4506">
        <v>7</v>
      </c>
      <c r="C4506">
        <v>30</v>
      </c>
      <c r="D4506" s="4">
        <v>45863</v>
      </c>
      <c r="E4506" t="s">
        <v>28</v>
      </c>
      <c r="F4506" t="s">
        <v>4668</v>
      </c>
      <c r="G4506" t="s">
        <v>56</v>
      </c>
      <c r="H4506" t="s">
        <v>44</v>
      </c>
      <c r="I4506" t="s">
        <v>111</v>
      </c>
      <c r="J4506" t="s">
        <v>100</v>
      </c>
      <c r="K4506" t="s">
        <v>58</v>
      </c>
      <c r="L4506" t="s">
        <v>46</v>
      </c>
      <c r="M4506" t="s">
        <v>65</v>
      </c>
      <c r="N4506" t="s">
        <v>2873</v>
      </c>
      <c r="O4506">
        <v>16.35</v>
      </c>
      <c r="Q4506">
        <v>142.8</v>
      </c>
      <c r="R4506">
        <v>142.8</v>
      </c>
      <c r="S4506">
        <v>0</v>
      </c>
      <c r="T4506">
        <v>142.8</v>
      </c>
      <c r="U4506">
        <v>90</v>
      </c>
      <c r="V4506">
        <f>SUMIF(货件明细!K:K,F4506,货件明细!AQ:AQ)</f>
        <v>0</v>
      </c>
      <c r="W4506">
        <f t="shared" si="280"/>
        <v>1</v>
      </c>
      <c r="X4506">
        <f t="shared" si="281"/>
        <v>90</v>
      </c>
      <c r="Y4506">
        <f>SUMIF(货件明细!K:K,F4506,货件明细!I:I)</f>
        <v>0</v>
      </c>
      <c r="Z4506">
        <f t="shared" si="282"/>
        <v>16.35</v>
      </c>
      <c r="AA4506">
        <f>SUMIF(货件明细!K:K,F4506,货件明细!J:J)</f>
        <v>0</v>
      </c>
      <c r="AB4506">
        <f t="shared" si="283"/>
        <v>1</v>
      </c>
    </row>
    <row r="4507" spans="1:28">
      <c r="A4507">
        <v>2025</v>
      </c>
      <c r="B4507">
        <v>7</v>
      </c>
      <c r="C4507">
        <v>30</v>
      </c>
      <c r="D4507" s="4">
        <v>45863</v>
      </c>
      <c r="E4507" t="s">
        <v>28</v>
      </c>
      <c r="F4507" t="s">
        <v>4669</v>
      </c>
      <c r="G4507" t="s">
        <v>1517</v>
      </c>
      <c r="H4507" t="s">
        <v>71</v>
      </c>
      <c r="I4507" t="s">
        <v>111</v>
      </c>
      <c r="J4507" t="s">
        <v>100</v>
      </c>
      <c r="K4507" t="s">
        <v>58</v>
      </c>
      <c r="L4507" t="s">
        <v>46</v>
      </c>
      <c r="M4507" t="s">
        <v>59</v>
      </c>
      <c r="N4507" t="s">
        <v>4649</v>
      </c>
      <c r="O4507">
        <v>16.35</v>
      </c>
      <c r="Q4507">
        <v>52.36</v>
      </c>
      <c r="R4507">
        <v>52.36</v>
      </c>
      <c r="S4507">
        <v>0</v>
      </c>
      <c r="T4507">
        <v>52.36</v>
      </c>
      <c r="U4507">
        <v>90</v>
      </c>
      <c r="V4507">
        <f>SUMIF(货件明细!K:K,F4507,货件明细!AQ:AQ)</f>
        <v>0</v>
      </c>
      <c r="W4507">
        <f t="shared" si="280"/>
        <v>1</v>
      </c>
      <c r="X4507">
        <f t="shared" si="281"/>
        <v>90</v>
      </c>
      <c r="Y4507">
        <f>SUMIF(货件明细!K:K,F4507,货件明细!I:I)</f>
        <v>0</v>
      </c>
      <c r="Z4507">
        <f t="shared" si="282"/>
        <v>16.35</v>
      </c>
      <c r="AA4507">
        <f>SUMIF(货件明细!K:K,F4507,货件明细!J:J)</f>
        <v>0</v>
      </c>
      <c r="AB4507">
        <f t="shared" si="283"/>
        <v>1</v>
      </c>
    </row>
    <row r="4508" spans="1:28">
      <c r="A4508">
        <v>2025</v>
      </c>
      <c r="B4508">
        <v>7</v>
      </c>
      <c r="C4508">
        <v>30</v>
      </c>
      <c r="D4508" s="4">
        <v>45863</v>
      </c>
      <c r="E4508" t="s">
        <v>28</v>
      </c>
      <c r="F4508" t="s">
        <v>4670</v>
      </c>
      <c r="G4508" t="s">
        <v>267</v>
      </c>
      <c r="H4508" t="s">
        <v>71</v>
      </c>
      <c r="I4508" t="s">
        <v>111</v>
      </c>
      <c r="J4508" t="s">
        <v>100</v>
      </c>
      <c r="K4508" t="s">
        <v>58</v>
      </c>
      <c r="L4508" t="s">
        <v>46</v>
      </c>
      <c r="M4508" t="s">
        <v>59</v>
      </c>
      <c r="N4508" t="s">
        <v>60</v>
      </c>
      <c r="O4508">
        <v>16.35</v>
      </c>
      <c r="Q4508">
        <v>74.4857142857143</v>
      </c>
      <c r="R4508">
        <v>74.4857142857143</v>
      </c>
      <c r="S4508">
        <v>0</v>
      </c>
      <c r="T4508">
        <v>74.4857142857143</v>
      </c>
      <c r="U4508">
        <v>90</v>
      </c>
      <c r="V4508">
        <f>SUMIF(货件明细!K:K,F4508,货件明细!AQ:AQ)</f>
        <v>0</v>
      </c>
      <c r="W4508">
        <f t="shared" si="280"/>
        <v>1</v>
      </c>
      <c r="X4508">
        <f t="shared" si="281"/>
        <v>90</v>
      </c>
      <c r="Y4508">
        <f>SUMIF(货件明细!K:K,F4508,货件明细!I:I)</f>
        <v>0</v>
      </c>
      <c r="Z4508">
        <f t="shared" si="282"/>
        <v>16.35</v>
      </c>
      <c r="AA4508">
        <f>SUMIF(货件明细!K:K,F4508,货件明细!J:J)</f>
        <v>0</v>
      </c>
      <c r="AB4508">
        <f t="shared" si="283"/>
        <v>1</v>
      </c>
    </row>
    <row r="4509" spans="1:28">
      <c r="A4509">
        <v>2025</v>
      </c>
      <c r="B4509">
        <v>7</v>
      </c>
      <c r="C4509">
        <v>30</v>
      </c>
      <c r="D4509" s="4">
        <v>45864</v>
      </c>
      <c r="E4509" t="s">
        <v>28</v>
      </c>
      <c r="F4509" t="s">
        <v>4671</v>
      </c>
      <c r="G4509" t="s">
        <v>50</v>
      </c>
      <c r="H4509" t="s">
        <v>31</v>
      </c>
      <c r="I4509" t="s">
        <v>111</v>
      </c>
      <c r="J4509" t="s">
        <v>100</v>
      </c>
      <c r="K4509" t="s">
        <v>100</v>
      </c>
      <c r="L4509" t="s">
        <v>46</v>
      </c>
      <c r="M4509" t="s">
        <v>47</v>
      </c>
      <c r="N4509" t="s">
        <v>101</v>
      </c>
      <c r="O4509">
        <v>16.35</v>
      </c>
      <c r="Q4509">
        <v>117.8</v>
      </c>
      <c r="R4509">
        <v>117.8</v>
      </c>
      <c r="S4509">
        <v>0</v>
      </c>
      <c r="T4509">
        <v>117.8</v>
      </c>
      <c r="U4509">
        <v>90</v>
      </c>
      <c r="V4509">
        <f>SUMIF(货件明细!K:K,F4509,货件明细!AQ:AQ)</f>
        <v>0</v>
      </c>
      <c r="W4509">
        <f t="shared" si="280"/>
        <v>1</v>
      </c>
      <c r="X4509">
        <f t="shared" si="281"/>
        <v>90</v>
      </c>
      <c r="Y4509">
        <f>SUMIF(货件明细!K:K,F4509,货件明细!I:I)</f>
        <v>0</v>
      </c>
      <c r="Z4509">
        <f t="shared" si="282"/>
        <v>16.35</v>
      </c>
      <c r="AA4509">
        <f>SUMIF(货件明细!K:K,F4509,货件明细!J:J)</f>
        <v>0</v>
      </c>
      <c r="AB4509">
        <f t="shared" si="283"/>
        <v>1</v>
      </c>
    </row>
    <row r="4510" spans="1:28">
      <c r="A4510">
        <v>2025</v>
      </c>
      <c r="B4510">
        <v>7</v>
      </c>
      <c r="C4510">
        <v>30</v>
      </c>
      <c r="D4510" s="4">
        <v>45864</v>
      </c>
      <c r="E4510" t="s">
        <v>28</v>
      </c>
      <c r="F4510" t="s">
        <v>4672</v>
      </c>
      <c r="G4510" t="s">
        <v>374</v>
      </c>
      <c r="H4510" t="s">
        <v>71</v>
      </c>
      <c r="I4510" t="s">
        <v>111</v>
      </c>
      <c r="J4510" t="s">
        <v>100</v>
      </c>
      <c r="K4510" t="s">
        <v>58</v>
      </c>
      <c r="L4510" t="s">
        <v>46</v>
      </c>
      <c r="M4510" t="s">
        <v>47</v>
      </c>
      <c r="N4510" t="s">
        <v>1851</v>
      </c>
      <c r="O4510">
        <v>16.35</v>
      </c>
      <c r="Q4510">
        <v>91.8</v>
      </c>
      <c r="R4510">
        <v>91.8</v>
      </c>
      <c r="S4510">
        <v>0</v>
      </c>
      <c r="T4510">
        <v>91.8</v>
      </c>
      <c r="U4510">
        <v>90</v>
      </c>
      <c r="V4510">
        <f>SUMIF(货件明细!K:K,F4510,货件明细!AQ:AQ)</f>
        <v>0</v>
      </c>
      <c r="W4510">
        <f t="shared" si="280"/>
        <v>1</v>
      </c>
      <c r="X4510">
        <f t="shared" si="281"/>
        <v>90</v>
      </c>
      <c r="Y4510">
        <f>SUMIF(货件明细!K:K,F4510,货件明细!I:I)</f>
        <v>0</v>
      </c>
      <c r="Z4510">
        <f t="shared" si="282"/>
        <v>16.35</v>
      </c>
      <c r="AA4510">
        <f>SUMIF(货件明细!K:K,F4510,货件明细!J:J)</f>
        <v>0</v>
      </c>
      <c r="AB4510">
        <f t="shared" si="283"/>
        <v>1</v>
      </c>
    </row>
    <row r="4511" spans="1:28">
      <c r="A4511">
        <v>2025</v>
      </c>
      <c r="B4511">
        <v>7</v>
      </c>
      <c r="C4511">
        <v>30</v>
      </c>
      <c r="D4511" s="4">
        <v>45864</v>
      </c>
      <c r="E4511" t="s">
        <v>28</v>
      </c>
      <c r="F4511" t="s">
        <v>4673</v>
      </c>
      <c r="G4511" t="s">
        <v>54</v>
      </c>
      <c r="H4511" t="s">
        <v>31</v>
      </c>
      <c r="I4511" t="s">
        <v>32</v>
      </c>
      <c r="J4511" t="s">
        <v>100</v>
      </c>
      <c r="K4511" t="s">
        <v>100</v>
      </c>
      <c r="L4511" t="s">
        <v>46</v>
      </c>
      <c r="M4511" t="s">
        <v>47</v>
      </c>
      <c r="N4511" t="s">
        <v>101</v>
      </c>
      <c r="O4511">
        <v>129.05</v>
      </c>
      <c r="Q4511">
        <v>695.167346938776</v>
      </c>
      <c r="R4511">
        <v>695.167346938776</v>
      </c>
      <c r="S4511">
        <v>0</v>
      </c>
      <c r="T4511">
        <v>695.167346938776</v>
      </c>
      <c r="U4511">
        <v>270</v>
      </c>
      <c r="V4511">
        <f>SUMIF(货件明细!K:K,F4511,货件明细!AQ:AQ)</f>
        <v>0</v>
      </c>
      <c r="W4511">
        <f t="shared" si="280"/>
        <v>1</v>
      </c>
      <c r="X4511">
        <f t="shared" si="281"/>
        <v>270</v>
      </c>
      <c r="Y4511">
        <f>SUMIF(货件明细!K:K,F4511,货件明细!I:I)</f>
        <v>0</v>
      </c>
      <c r="Z4511">
        <f t="shared" si="282"/>
        <v>129.05</v>
      </c>
      <c r="AA4511">
        <f>SUMIF(货件明细!K:K,F4511,货件明细!J:J)</f>
        <v>0</v>
      </c>
      <c r="AB4511">
        <f t="shared" si="283"/>
        <v>1</v>
      </c>
    </row>
    <row r="4512" spans="1:28">
      <c r="A4512">
        <v>2025</v>
      </c>
      <c r="B4512">
        <v>7</v>
      </c>
      <c r="C4512">
        <v>30</v>
      </c>
      <c r="D4512" s="4">
        <v>45863</v>
      </c>
      <c r="E4512" t="s">
        <v>28</v>
      </c>
      <c r="F4512" t="s">
        <v>4674</v>
      </c>
      <c r="G4512" t="s">
        <v>68</v>
      </c>
      <c r="H4512" t="s">
        <v>31</v>
      </c>
      <c r="I4512" t="s">
        <v>32</v>
      </c>
      <c r="J4512" t="s">
        <v>100</v>
      </c>
      <c r="K4512" t="s">
        <v>100</v>
      </c>
      <c r="L4512" t="s">
        <v>46</v>
      </c>
      <c r="M4512" t="s">
        <v>59</v>
      </c>
      <c r="N4512" t="s">
        <v>4215</v>
      </c>
      <c r="O4512">
        <v>129.05</v>
      </c>
      <c r="Q4512">
        <v>775.235294117647</v>
      </c>
      <c r="R4512">
        <v>775.235294117647</v>
      </c>
      <c r="S4512">
        <v>0</v>
      </c>
      <c r="T4512">
        <v>775.235294117647</v>
      </c>
      <c r="U4512">
        <v>270</v>
      </c>
      <c r="V4512">
        <f>SUMIF(货件明细!K:K,F4512,货件明细!AQ:AQ)</f>
        <v>0</v>
      </c>
      <c r="W4512">
        <f t="shared" si="280"/>
        <v>1</v>
      </c>
      <c r="X4512">
        <f t="shared" si="281"/>
        <v>270</v>
      </c>
      <c r="Y4512">
        <f>SUMIF(货件明细!K:K,F4512,货件明细!I:I)</f>
        <v>0</v>
      </c>
      <c r="Z4512">
        <f t="shared" si="282"/>
        <v>129.05</v>
      </c>
      <c r="AA4512">
        <f>SUMIF(货件明细!K:K,F4512,货件明细!J:J)</f>
        <v>0</v>
      </c>
      <c r="AB4512">
        <f t="shared" si="283"/>
        <v>1</v>
      </c>
    </row>
    <row r="4513" spans="1:28">
      <c r="A4513">
        <v>2025</v>
      </c>
      <c r="B4513">
        <v>7</v>
      </c>
      <c r="C4513">
        <v>30</v>
      </c>
      <c r="D4513" s="4">
        <v>45863</v>
      </c>
      <c r="E4513" t="s">
        <v>28</v>
      </c>
      <c r="F4513" t="s">
        <v>4675</v>
      </c>
      <c r="G4513" t="s">
        <v>1517</v>
      </c>
      <c r="H4513" t="s">
        <v>71</v>
      </c>
      <c r="I4513" t="s">
        <v>32</v>
      </c>
      <c r="J4513" t="s">
        <v>100</v>
      </c>
      <c r="K4513" t="s">
        <v>58</v>
      </c>
      <c r="L4513" t="s">
        <v>46</v>
      </c>
      <c r="M4513" t="s">
        <v>59</v>
      </c>
      <c r="N4513" t="s">
        <v>4649</v>
      </c>
      <c r="O4513">
        <v>129.05</v>
      </c>
      <c r="Q4513">
        <v>314.16</v>
      </c>
      <c r="R4513">
        <v>314.16</v>
      </c>
      <c r="S4513">
        <v>0</v>
      </c>
      <c r="T4513">
        <v>314.16</v>
      </c>
      <c r="U4513">
        <v>270</v>
      </c>
      <c r="V4513">
        <f>SUMIF(货件明细!K:K,F4513,货件明细!AQ:AQ)</f>
        <v>0</v>
      </c>
      <c r="W4513">
        <f t="shared" si="280"/>
        <v>1</v>
      </c>
      <c r="X4513">
        <f t="shared" si="281"/>
        <v>270</v>
      </c>
      <c r="Y4513">
        <f>SUMIF(货件明细!K:K,F4513,货件明细!I:I)</f>
        <v>0</v>
      </c>
      <c r="Z4513">
        <f t="shared" si="282"/>
        <v>129.05</v>
      </c>
      <c r="AA4513">
        <f>SUMIF(货件明细!K:K,F4513,货件明细!J:J)</f>
        <v>0</v>
      </c>
      <c r="AB4513">
        <f t="shared" si="283"/>
        <v>1</v>
      </c>
    </row>
    <row r="4514" spans="1:28">
      <c r="A4514">
        <v>2025</v>
      </c>
      <c r="B4514">
        <v>7</v>
      </c>
      <c r="C4514">
        <v>30</v>
      </c>
      <c r="D4514" s="4">
        <v>45864</v>
      </c>
      <c r="E4514" t="s">
        <v>28</v>
      </c>
      <c r="F4514" t="s">
        <v>4676</v>
      </c>
      <c r="G4514" t="s">
        <v>50</v>
      </c>
      <c r="H4514" t="s">
        <v>31</v>
      </c>
      <c r="I4514" t="s">
        <v>32</v>
      </c>
      <c r="J4514" t="s">
        <v>100</v>
      </c>
      <c r="K4514" t="s">
        <v>100</v>
      </c>
      <c r="L4514" t="s">
        <v>46</v>
      </c>
      <c r="M4514" t="s">
        <v>47</v>
      </c>
      <c r="N4514" t="s">
        <v>101</v>
      </c>
      <c r="O4514">
        <v>129.05</v>
      </c>
      <c r="Q4514">
        <v>706.8</v>
      </c>
      <c r="R4514">
        <v>706.8</v>
      </c>
      <c r="S4514">
        <v>0</v>
      </c>
      <c r="T4514">
        <v>706.8</v>
      </c>
      <c r="U4514">
        <v>270</v>
      </c>
      <c r="V4514">
        <f>SUMIF(货件明细!K:K,F4514,货件明细!AQ:AQ)</f>
        <v>0</v>
      </c>
      <c r="W4514">
        <f t="shared" si="280"/>
        <v>1</v>
      </c>
      <c r="X4514">
        <f t="shared" si="281"/>
        <v>270</v>
      </c>
      <c r="Y4514">
        <f>SUMIF(货件明细!K:K,F4514,货件明细!I:I)</f>
        <v>0</v>
      </c>
      <c r="Z4514">
        <f t="shared" si="282"/>
        <v>129.05</v>
      </c>
      <c r="AA4514">
        <f>SUMIF(货件明细!K:K,F4514,货件明细!J:J)</f>
        <v>0</v>
      </c>
      <c r="AB4514">
        <f t="shared" si="283"/>
        <v>1</v>
      </c>
    </row>
    <row r="4515" spans="1:28">
      <c r="A4515">
        <v>2025</v>
      </c>
      <c r="B4515">
        <v>7</v>
      </c>
      <c r="C4515">
        <v>30</v>
      </c>
      <c r="D4515" s="4">
        <v>45863</v>
      </c>
      <c r="E4515" t="s">
        <v>28</v>
      </c>
      <c r="F4515" t="s">
        <v>4677</v>
      </c>
      <c r="G4515" t="s">
        <v>267</v>
      </c>
      <c r="H4515" t="s">
        <v>71</v>
      </c>
      <c r="I4515" t="s">
        <v>32</v>
      </c>
      <c r="J4515" t="s">
        <v>100</v>
      </c>
      <c r="K4515" t="s">
        <v>58</v>
      </c>
      <c r="L4515" t="s">
        <v>46</v>
      </c>
      <c r="M4515" t="s">
        <v>59</v>
      </c>
      <c r="N4515" t="s">
        <v>60</v>
      </c>
      <c r="O4515">
        <v>129.05</v>
      </c>
      <c r="Q4515">
        <v>446.914285714286</v>
      </c>
      <c r="R4515">
        <v>446.914285714286</v>
      </c>
      <c r="S4515">
        <v>0</v>
      </c>
      <c r="T4515">
        <v>446.914285714286</v>
      </c>
      <c r="U4515">
        <v>270</v>
      </c>
      <c r="V4515">
        <f>SUMIF(货件明细!K:K,F4515,货件明细!AQ:AQ)</f>
        <v>0</v>
      </c>
      <c r="W4515">
        <f t="shared" si="280"/>
        <v>1</v>
      </c>
      <c r="X4515">
        <f t="shared" si="281"/>
        <v>270</v>
      </c>
      <c r="Y4515">
        <f>SUMIF(货件明细!K:K,F4515,货件明细!I:I)</f>
        <v>0</v>
      </c>
      <c r="Z4515">
        <f t="shared" si="282"/>
        <v>129.05</v>
      </c>
      <c r="AA4515">
        <f>SUMIF(货件明细!K:K,F4515,货件明细!J:J)</f>
        <v>0</v>
      </c>
      <c r="AB4515">
        <f t="shared" si="283"/>
        <v>1</v>
      </c>
    </row>
    <row r="4516" spans="1:28">
      <c r="A4516">
        <v>2025</v>
      </c>
      <c r="B4516">
        <v>7</v>
      </c>
      <c r="C4516">
        <v>30</v>
      </c>
      <c r="D4516" s="4">
        <v>45863</v>
      </c>
      <c r="E4516" t="s">
        <v>28</v>
      </c>
      <c r="F4516" t="s">
        <v>4678</v>
      </c>
      <c r="G4516" t="s">
        <v>267</v>
      </c>
      <c r="H4516" t="s">
        <v>71</v>
      </c>
      <c r="I4516" t="s">
        <v>57</v>
      </c>
      <c r="J4516" t="s">
        <v>100</v>
      </c>
      <c r="K4516" t="s">
        <v>58</v>
      </c>
      <c r="L4516" t="s">
        <v>46</v>
      </c>
      <c r="M4516" t="s">
        <v>59</v>
      </c>
      <c r="N4516" t="s">
        <v>60</v>
      </c>
      <c r="O4516">
        <v>83.6</v>
      </c>
      <c r="Q4516">
        <v>372.428571428571</v>
      </c>
      <c r="R4516">
        <v>372.428571428571</v>
      </c>
      <c r="S4516">
        <v>0</v>
      </c>
      <c r="T4516">
        <v>372.428571428571</v>
      </c>
      <c r="U4516">
        <v>423</v>
      </c>
      <c r="V4516">
        <f>SUMIF(货件明细!K:K,F4516,货件明细!AQ:AQ)</f>
        <v>0</v>
      </c>
      <c r="W4516">
        <f t="shared" si="280"/>
        <v>1</v>
      </c>
      <c r="X4516">
        <f t="shared" si="281"/>
        <v>423</v>
      </c>
      <c r="Y4516">
        <f>SUMIF(货件明细!K:K,F4516,货件明细!I:I)</f>
        <v>0</v>
      </c>
      <c r="Z4516">
        <f t="shared" si="282"/>
        <v>83.6</v>
      </c>
      <c r="AA4516">
        <f>SUMIF(货件明细!K:K,F4516,货件明细!J:J)</f>
        <v>0</v>
      </c>
      <c r="AB4516">
        <f t="shared" si="283"/>
        <v>1</v>
      </c>
    </row>
    <row r="4517" spans="1:28">
      <c r="A4517">
        <v>2025</v>
      </c>
      <c r="B4517">
        <v>7</v>
      </c>
      <c r="C4517">
        <v>30</v>
      </c>
      <c r="D4517" s="4">
        <v>45863</v>
      </c>
      <c r="E4517" t="s">
        <v>28</v>
      </c>
      <c r="F4517" t="s">
        <v>4679</v>
      </c>
      <c r="G4517" t="s">
        <v>1517</v>
      </c>
      <c r="H4517" t="s">
        <v>71</v>
      </c>
      <c r="I4517" t="s">
        <v>57</v>
      </c>
      <c r="J4517" t="s">
        <v>100</v>
      </c>
      <c r="K4517" t="s">
        <v>58</v>
      </c>
      <c r="L4517" t="s">
        <v>46</v>
      </c>
      <c r="M4517" t="s">
        <v>59</v>
      </c>
      <c r="N4517" t="s">
        <v>4649</v>
      </c>
      <c r="O4517">
        <v>83.6</v>
      </c>
      <c r="Q4517">
        <v>261.8</v>
      </c>
      <c r="R4517">
        <v>261.8</v>
      </c>
      <c r="S4517">
        <v>0</v>
      </c>
      <c r="T4517">
        <v>261.8</v>
      </c>
      <c r="U4517">
        <v>423</v>
      </c>
      <c r="V4517">
        <f>SUMIF(货件明细!K:K,F4517,货件明细!AQ:AQ)</f>
        <v>0</v>
      </c>
      <c r="W4517">
        <f t="shared" si="280"/>
        <v>1</v>
      </c>
      <c r="X4517">
        <f t="shared" si="281"/>
        <v>423</v>
      </c>
      <c r="Y4517">
        <f>SUMIF(货件明细!K:K,F4517,货件明细!I:I)</f>
        <v>0</v>
      </c>
      <c r="Z4517">
        <f t="shared" si="282"/>
        <v>83.6</v>
      </c>
      <c r="AA4517">
        <f>SUMIF(货件明细!K:K,F4517,货件明细!J:J)</f>
        <v>0</v>
      </c>
      <c r="AB4517">
        <f t="shared" si="283"/>
        <v>1</v>
      </c>
    </row>
    <row r="4518" spans="1:28">
      <c r="A4518">
        <v>2025</v>
      </c>
      <c r="B4518">
        <v>7</v>
      </c>
      <c r="C4518">
        <v>30</v>
      </c>
      <c r="D4518" s="4">
        <v>45864</v>
      </c>
      <c r="E4518" t="s">
        <v>28</v>
      </c>
      <c r="F4518" t="s">
        <v>4680</v>
      </c>
      <c r="G4518" t="s">
        <v>50</v>
      </c>
      <c r="H4518" t="s">
        <v>31</v>
      </c>
      <c r="I4518" t="s">
        <v>57</v>
      </c>
      <c r="J4518" t="s">
        <v>100</v>
      </c>
      <c r="K4518" t="s">
        <v>100</v>
      </c>
      <c r="L4518" t="s">
        <v>46</v>
      </c>
      <c r="M4518" t="s">
        <v>47</v>
      </c>
      <c r="N4518" t="s">
        <v>101</v>
      </c>
      <c r="O4518">
        <v>83.6</v>
      </c>
      <c r="Q4518">
        <v>589</v>
      </c>
      <c r="R4518">
        <v>589</v>
      </c>
      <c r="S4518">
        <v>0</v>
      </c>
      <c r="T4518">
        <v>589</v>
      </c>
      <c r="U4518">
        <v>423</v>
      </c>
      <c r="V4518">
        <f>SUMIF(货件明细!K:K,F4518,货件明细!AQ:AQ)</f>
        <v>0</v>
      </c>
      <c r="W4518">
        <f t="shared" si="280"/>
        <v>1</v>
      </c>
      <c r="X4518">
        <f t="shared" si="281"/>
        <v>423</v>
      </c>
      <c r="Y4518">
        <f>SUMIF(货件明细!K:K,F4518,货件明细!I:I)</f>
        <v>0</v>
      </c>
      <c r="Z4518">
        <f t="shared" si="282"/>
        <v>83.6</v>
      </c>
      <c r="AA4518">
        <f>SUMIF(货件明细!K:K,F4518,货件明细!J:J)</f>
        <v>0</v>
      </c>
      <c r="AB4518">
        <f t="shared" si="283"/>
        <v>1</v>
      </c>
    </row>
    <row r="4519" spans="1:28">
      <c r="A4519">
        <v>2025</v>
      </c>
      <c r="B4519">
        <v>7</v>
      </c>
      <c r="C4519">
        <v>30</v>
      </c>
      <c r="D4519" s="4">
        <v>45863</v>
      </c>
      <c r="E4519" t="s">
        <v>28</v>
      </c>
      <c r="F4519" t="s">
        <v>4681</v>
      </c>
      <c r="G4519" t="s">
        <v>68</v>
      </c>
      <c r="H4519" t="s">
        <v>31</v>
      </c>
      <c r="I4519" t="s">
        <v>57</v>
      </c>
      <c r="J4519" t="s">
        <v>100</v>
      </c>
      <c r="K4519" t="s">
        <v>100</v>
      </c>
      <c r="L4519" t="s">
        <v>46</v>
      </c>
      <c r="M4519" t="s">
        <v>59</v>
      </c>
      <c r="N4519" t="s">
        <v>4215</v>
      </c>
      <c r="O4519">
        <v>83.6</v>
      </c>
      <c r="Q4519">
        <v>646.029411764706</v>
      </c>
      <c r="R4519">
        <v>646.029411764706</v>
      </c>
      <c r="S4519">
        <v>0</v>
      </c>
      <c r="T4519">
        <v>646.029411764706</v>
      </c>
      <c r="U4519">
        <v>423</v>
      </c>
      <c r="V4519">
        <f>SUMIF(货件明细!K:K,F4519,货件明细!AQ:AQ)</f>
        <v>0</v>
      </c>
      <c r="W4519">
        <f t="shared" si="280"/>
        <v>1</v>
      </c>
      <c r="X4519">
        <f t="shared" si="281"/>
        <v>423</v>
      </c>
      <c r="Y4519">
        <f>SUMIF(货件明细!K:K,F4519,货件明细!I:I)</f>
        <v>0</v>
      </c>
      <c r="Z4519">
        <f t="shared" si="282"/>
        <v>83.6</v>
      </c>
      <c r="AA4519">
        <f>SUMIF(货件明细!K:K,F4519,货件明细!J:J)</f>
        <v>0</v>
      </c>
      <c r="AB4519">
        <f t="shared" si="283"/>
        <v>1</v>
      </c>
    </row>
    <row r="4520" spans="1:28">
      <c r="A4520">
        <v>2025</v>
      </c>
      <c r="B4520">
        <v>7</v>
      </c>
      <c r="C4520">
        <v>30</v>
      </c>
      <c r="D4520" s="4">
        <v>45864</v>
      </c>
      <c r="E4520" t="s">
        <v>28</v>
      </c>
      <c r="F4520" t="s">
        <v>4682</v>
      </c>
      <c r="G4520" t="s">
        <v>54</v>
      </c>
      <c r="H4520" t="s">
        <v>31</v>
      </c>
      <c r="I4520" t="s">
        <v>57</v>
      </c>
      <c r="J4520" t="s">
        <v>100</v>
      </c>
      <c r="K4520" t="s">
        <v>100</v>
      </c>
      <c r="L4520" t="s">
        <v>46</v>
      </c>
      <c r="M4520" t="s">
        <v>47</v>
      </c>
      <c r="N4520" t="s">
        <v>101</v>
      </c>
      <c r="O4520">
        <v>83.6</v>
      </c>
      <c r="Q4520">
        <v>579.30612244898</v>
      </c>
      <c r="R4520">
        <v>579.30612244898</v>
      </c>
      <c r="S4520">
        <v>0</v>
      </c>
      <c r="T4520">
        <v>579.30612244898</v>
      </c>
      <c r="U4520">
        <v>423</v>
      </c>
      <c r="V4520">
        <f>SUMIF(货件明细!K:K,F4520,货件明细!AQ:AQ)</f>
        <v>0</v>
      </c>
      <c r="W4520">
        <f t="shared" si="280"/>
        <v>1</v>
      </c>
      <c r="X4520">
        <f t="shared" si="281"/>
        <v>423</v>
      </c>
      <c r="Y4520">
        <f>SUMIF(货件明细!K:K,F4520,货件明细!I:I)</f>
        <v>0</v>
      </c>
      <c r="Z4520">
        <f t="shared" si="282"/>
        <v>83.6</v>
      </c>
      <c r="AA4520">
        <f>SUMIF(货件明细!K:K,F4520,货件明细!J:J)</f>
        <v>0</v>
      </c>
      <c r="AB4520">
        <f t="shared" si="283"/>
        <v>1</v>
      </c>
    </row>
    <row r="4521" spans="1:28">
      <c r="A4521">
        <v>2025</v>
      </c>
      <c r="B4521">
        <v>7</v>
      </c>
      <c r="C4521">
        <v>30</v>
      </c>
      <c r="D4521" s="4">
        <v>45864</v>
      </c>
      <c r="E4521" t="s">
        <v>28</v>
      </c>
      <c r="F4521" t="s">
        <v>4683</v>
      </c>
      <c r="G4521" t="s">
        <v>54</v>
      </c>
      <c r="H4521" t="s">
        <v>31</v>
      </c>
      <c r="I4521" t="s">
        <v>57</v>
      </c>
      <c r="J4521" t="s">
        <v>100</v>
      </c>
      <c r="K4521" t="s">
        <v>100</v>
      </c>
      <c r="L4521" t="s">
        <v>46</v>
      </c>
      <c r="M4521" t="s">
        <v>47</v>
      </c>
      <c r="N4521" t="s">
        <v>101</v>
      </c>
      <c r="O4521">
        <v>58.65</v>
      </c>
      <c r="Q4521">
        <v>347.583673469388</v>
      </c>
      <c r="R4521">
        <v>347.583673469388</v>
      </c>
      <c r="S4521">
        <v>0</v>
      </c>
      <c r="T4521">
        <v>347.583673469388</v>
      </c>
      <c r="U4521">
        <v>393</v>
      </c>
      <c r="V4521">
        <f>SUMIF(货件明细!K:K,F4521,货件明细!AQ:AQ)</f>
        <v>0</v>
      </c>
      <c r="W4521">
        <f t="shared" si="280"/>
        <v>1</v>
      </c>
      <c r="X4521">
        <f t="shared" si="281"/>
        <v>393</v>
      </c>
      <c r="Y4521">
        <f>SUMIF(货件明细!K:K,F4521,货件明细!I:I)</f>
        <v>0</v>
      </c>
      <c r="Z4521">
        <f t="shared" si="282"/>
        <v>58.65</v>
      </c>
      <c r="AA4521">
        <f>SUMIF(货件明细!K:K,F4521,货件明细!J:J)</f>
        <v>0</v>
      </c>
      <c r="AB4521">
        <f t="shared" si="283"/>
        <v>1</v>
      </c>
    </row>
    <row r="4522" spans="1:28">
      <c r="A4522">
        <v>2025</v>
      </c>
      <c r="B4522">
        <v>7</v>
      </c>
      <c r="C4522">
        <v>30</v>
      </c>
      <c r="D4522" s="4">
        <v>45863</v>
      </c>
      <c r="E4522" t="s">
        <v>28</v>
      </c>
      <c r="F4522" t="s">
        <v>4684</v>
      </c>
      <c r="G4522" t="s">
        <v>68</v>
      </c>
      <c r="H4522" t="s">
        <v>31</v>
      </c>
      <c r="I4522" t="s">
        <v>57</v>
      </c>
      <c r="J4522" t="s">
        <v>100</v>
      </c>
      <c r="K4522" t="s">
        <v>100</v>
      </c>
      <c r="L4522" t="s">
        <v>46</v>
      </c>
      <c r="M4522" t="s">
        <v>59</v>
      </c>
      <c r="N4522" t="s">
        <v>4215</v>
      </c>
      <c r="O4522">
        <v>58.65</v>
      </c>
      <c r="Q4522">
        <v>387.617647058824</v>
      </c>
      <c r="R4522">
        <v>387.617647058824</v>
      </c>
      <c r="S4522">
        <v>0</v>
      </c>
      <c r="T4522">
        <v>387.617647058824</v>
      </c>
      <c r="U4522">
        <v>393</v>
      </c>
      <c r="V4522">
        <f>SUMIF(货件明细!K:K,F4522,货件明细!AQ:AQ)</f>
        <v>0</v>
      </c>
      <c r="W4522">
        <f t="shared" si="280"/>
        <v>1</v>
      </c>
      <c r="X4522">
        <f t="shared" si="281"/>
        <v>393</v>
      </c>
      <c r="Y4522">
        <f>SUMIF(货件明细!K:K,F4522,货件明细!I:I)</f>
        <v>0</v>
      </c>
      <c r="Z4522">
        <f t="shared" si="282"/>
        <v>58.65</v>
      </c>
      <c r="AA4522">
        <f>SUMIF(货件明细!K:K,F4522,货件明细!J:J)</f>
        <v>0</v>
      </c>
      <c r="AB4522">
        <f t="shared" si="283"/>
        <v>1</v>
      </c>
    </row>
    <row r="4523" spans="1:28">
      <c r="A4523">
        <v>2025</v>
      </c>
      <c r="B4523">
        <v>7</v>
      </c>
      <c r="C4523">
        <v>30</v>
      </c>
      <c r="D4523" s="4">
        <v>45864</v>
      </c>
      <c r="E4523" t="s">
        <v>28</v>
      </c>
      <c r="F4523" t="s">
        <v>4685</v>
      </c>
      <c r="G4523" t="s">
        <v>50</v>
      </c>
      <c r="H4523" t="s">
        <v>31</v>
      </c>
      <c r="I4523" t="s">
        <v>57</v>
      </c>
      <c r="J4523" t="s">
        <v>100</v>
      </c>
      <c r="K4523" t="s">
        <v>100</v>
      </c>
      <c r="L4523" t="s">
        <v>46</v>
      </c>
      <c r="M4523" t="s">
        <v>47</v>
      </c>
      <c r="N4523" t="s">
        <v>101</v>
      </c>
      <c r="O4523">
        <v>58.65</v>
      </c>
      <c r="Q4523">
        <v>353.4</v>
      </c>
      <c r="R4523">
        <v>353.4</v>
      </c>
      <c r="S4523">
        <v>0</v>
      </c>
      <c r="T4523">
        <v>353.4</v>
      </c>
      <c r="U4523">
        <v>393</v>
      </c>
      <c r="V4523">
        <f>SUMIF(货件明细!K:K,F4523,货件明细!AQ:AQ)</f>
        <v>0</v>
      </c>
      <c r="W4523">
        <f t="shared" si="280"/>
        <v>1</v>
      </c>
      <c r="X4523">
        <f t="shared" si="281"/>
        <v>393</v>
      </c>
      <c r="Y4523">
        <f>SUMIF(货件明细!K:K,F4523,货件明细!I:I)</f>
        <v>0</v>
      </c>
      <c r="Z4523">
        <f t="shared" si="282"/>
        <v>58.65</v>
      </c>
      <c r="AA4523">
        <f>SUMIF(货件明细!K:K,F4523,货件明细!J:J)</f>
        <v>0</v>
      </c>
      <c r="AB4523">
        <f t="shared" si="283"/>
        <v>1</v>
      </c>
    </row>
    <row r="4524" spans="1:28">
      <c r="A4524">
        <v>2025</v>
      </c>
      <c r="B4524">
        <v>7</v>
      </c>
      <c r="C4524">
        <v>30</v>
      </c>
      <c r="D4524" s="4">
        <v>45863</v>
      </c>
      <c r="E4524" t="s">
        <v>28</v>
      </c>
      <c r="F4524" t="s">
        <v>4686</v>
      </c>
      <c r="G4524" t="s">
        <v>1517</v>
      </c>
      <c r="H4524" t="s">
        <v>71</v>
      </c>
      <c r="I4524" t="s">
        <v>57</v>
      </c>
      <c r="J4524" t="s">
        <v>100</v>
      </c>
      <c r="K4524" t="s">
        <v>58</v>
      </c>
      <c r="L4524" t="s">
        <v>46</v>
      </c>
      <c r="M4524" t="s">
        <v>59</v>
      </c>
      <c r="N4524" t="s">
        <v>4649</v>
      </c>
      <c r="O4524">
        <v>58.65</v>
      </c>
      <c r="Q4524">
        <v>157.08</v>
      </c>
      <c r="R4524">
        <v>157.08</v>
      </c>
      <c r="S4524">
        <v>0</v>
      </c>
      <c r="T4524">
        <v>157.08</v>
      </c>
      <c r="U4524">
        <v>393</v>
      </c>
      <c r="V4524">
        <f>SUMIF(货件明细!K:K,F4524,货件明细!AQ:AQ)</f>
        <v>0</v>
      </c>
      <c r="W4524">
        <f t="shared" si="280"/>
        <v>1</v>
      </c>
      <c r="X4524">
        <f t="shared" si="281"/>
        <v>393</v>
      </c>
      <c r="Y4524">
        <f>SUMIF(货件明细!K:K,F4524,货件明细!I:I)</f>
        <v>0</v>
      </c>
      <c r="Z4524">
        <f t="shared" si="282"/>
        <v>58.65</v>
      </c>
      <c r="AA4524">
        <f>SUMIF(货件明细!K:K,F4524,货件明细!J:J)</f>
        <v>0</v>
      </c>
      <c r="AB4524">
        <f t="shared" si="283"/>
        <v>1</v>
      </c>
    </row>
    <row r="4525" spans="1:28">
      <c r="A4525">
        <v>2025</v>
      </c>
      <c r="B4525">
        <v>7</v>
      </c>
      <c r="C4525">
        <v>30</v>
      </c>
      <c r="D4525" s="4">
        <v>45863</v>
      </c>
      <c r="E4525" t="s">
        <v>28</v>
      </c>
      <c r="F4525" t="s">
        <v>4687</v>
      </c>
      <c r="G4525" t="s">
        <v>267</v>
      </c>
      <c r="H4525" t="s">
        <v>71</v>
      </c>
      <c r="I4525" t="s">
        <v>57</v>
      </c>
      <c r="J4525" t="s">
        <v>100</v>
      </c>
      <c r="K4525" t="s">
        <v>58</v>
      </c>
      <c r="L4525" t="s">
        <v>46</v>
      </c>
      <c r="M4525" t="s">
        <v>59</v>
      </c>
      <c r="N4525" t="s">
        <v>60</v>
      </c>
      <c r="O4525">
        <v>58.65</v>
      </c>
      <c r="Q4525">
        <v>223.457142857143</v>
      </c>
      <c r="R4525">
        <v>223.457142857143</v>
      </c>
      <c r="S4525">
        <v>0</v>
      </c>
      <c r="T4525">
        <v>223.457142857143</v>
      </c>
      <c r="U4525">
        <v>393</v>
      </c>
      <c r="V4525">
        <f>SUMIF(货件明细!K:K,F4525,货件明细!AQ:AQ)</f>
        <v>0</v>
      </c>
      <c r="W4525">
        <f t="shared" si="280"/>
        <v>1</v>
      </c>
      <c r="X4525">
        <f t="shared" si="281"/>
        <v>393</v>
      </c>
      <c r="Y4525">
        <f>SUMIF(货件明细!K:K,F4525,货件明细!I:I)</f>
        <v>0</v>
      </c>
      <c r="Z4525">
        <f t="shared" si="282"/>
        <v>58.65</v>
      </c>
      <c r="AA4525">
        <f>SUMIF(货件明细!K:K,F4525,货件明细!J:J)</f>
        <v>0</v>
      </c>
      <c r="AB4525">
        <f t="shared" si="283"/>
        <v>1</v>
      </c>
    </row>
    <row r="4526" spans="1:28">
      <c r="A4526">
        <v>2025</v>
      </c>
      <c r="B4526">
        <v>7</v>
      </c>
      <c r="C4526">
        <v>30</v>
      </c>
      <c r="D4526" s="4">
        <v>45864</v>
      </c>
      <c r="E4526" t="s">
        <v>28</v>
      </c>
      <c r="F4526" t="s">
        <v>4688</v>
      </c>
      <c r="G4526" t="s">
        <v>54</v>
      </c>
      <c r="H4526" t="s">
        <v>31</v>
      </c>
      <c r="I4526" t="s">
        <v>96</v>
      </c>
      <c r="J4526" t="s">
        <v>100</v>
      </c>
      <c r="K4526" t="s">
        <v>100</v>
      </c>
      <c r="L4526" t="s">
        <v>46</v>
      </c>
      <c r="M4526" t="s">
        <v>47</v>
      </c>
      <c r="N4526" t="s">
        <v>101</v>
      </c>
      <c r="O4526">
        <v>16.9</v>
      </c>
      <c r="Q4526">
        <v>115.861224489796</v>
      </c>
      <c r="R4526">
        <v>115.861224489796</v>
      </c>
      <c r="S4526">
        <v>0</v>
      </c>
      <c r="T4526">
        <v>115.861224489796</v>
      </c>
      <c r="U4526">
        <v>99</v>
      </c>
      <c r="V4526">
        <f>SUMIF(货件明细!K:K,F4526,货件明细!AQ:AQ)</f>
        <v>0</v>
      </c>
      <c r="W4526">
        <f t="shared" si="280"/>
        <v>1</v>
      </c>
      <c r="X4526">
        <f t="shared" si="281"/>
        <v>99</v>
      </c>
      <c r="Y4526">
        <f>SUMIF(货件明细!K:K,F4526,货件明细!I:I)</f>
        <v>0</v>
      </c>
      <c r="Z4526">
        <f t="shared" si="282"/>
        <v>16.9</v>
      </c>
      <c r="AA4526">
        <f>SUMIF(货件明细!K:K,F4526,货件明细!J:J)</f>
        <v>0</v>
      </c>
      <c r="AB4526">
        <f t="shared" si="283"/>
        <v>1</v>
      </c>
    </row>
    <row r="4527" spans="1:28">
      <c r="A4527">
        <v>2025</v>
      </c>
      <c r="B4527">
        <v>7</v>
      </c>
      <c r="C4527">
        <v>30</v>
      </c>
      <c r="D4527" s="4">
        <v>45863</v>
      </c>
      <c r="E4527" t="s">
        <v>28</v>
      </c>
      <c r="F4527" t="s">
        <v>4689</v>
      </c>
      <c r="G4527" t="s">
        <v>267</v>
      </c>
      <c r="H4527" t="s">
        <v>71</v>
      </c>
      <c r="I4527" t="s">
        <v>96</v>
      </c>
      <c r="J4527" t="s">
        <v>100</v>
      </c>
      <c r="K4527" t="s">
        <v>58</v>
      </c>
      <c r="L4527" t="s">
        <v>46</v>
      </c>
      <c r="M4527" t="s">
        <v>59</v>
      </c>
      <c r="N4527" t="s">
        <v>60</v>
      </c>
      <c r="O4527">
        <v>16.9</v>
      </c>
      <c r="Q4527">
        <v>74.4857142857143</v>
      </c>
      <c r="R4527">
        <v>74.4857142857143</v>
      </c>
      <c r="S4527">
        <v>0</v>
      </c>
      <c r="T4527">
        <v>74.4857142857143</v>
      </c>
      <c r="U4527">
        <v>99</v>
      </c>
      <c r="V4527">
        <f>SUMIF(货件明细!K:K,F4527,货件明细!AQ:AQ)</f>
        <v>0</v>
      </c>
      <c r="W4527">
        <f t="shared" si="280"/>
        <v>1</v>
      </c>
      <c r="X4527">
        <f t="shared" si="281"/>
        <v>99</v>
      </c>
      <c r="Y4527">
        <f>SUMIF(货件明细!K:K,F4527,货件明细!I:I)</f>
        <v>0</v>
      </c>
      <c r="Z4527">
        <f t="shared" si="282"/>
        <v>16.9</v>
      </c>
      <c r="AA4527">
        <f>SUMIF(货件明细!K:K,F4527,货件明细!J:J)</f>
        <v>0</v>
      </c>
      <c r="AB4527">
        <f t="shared" si="283"/>
        <v>1</v>
      </c>
    </row>
    <row r="4528" spans="1:28">
      <c r="A4528">
        <v>2025</v>
      </c>
      <c r="B4528">
        <v>7</v>
      </c>
      <c r="C4528">
        <v>30</v>
      </c>
      <c r="D4528" s="4">
        <v>45863</v>
      </c>
      <c r="E4528" t="s">
        <v>28</v>
      </c>
      <c r="F4528" t="s">
        <v>4690</v>
      </c>
      <c r="G4528" t="s">
        <v>1517</v>
      </c>
      <c r="H4528" t="s">
        <v>71</v>
      </c>
      <c r="I4528" t="s">
        <v>96</v>
      </c>
      <c r="J4528" t="s">
        <v>100</v>
      </c>
      <c r="K4528" t="s">
        <v>58</v>
      </c>
      <c r="L4528" t="s">
        <v>46</v>
      </c>
      <c r="M4528" t="s">
        <v>59</v>
      </c>
      <c r="N4528" t="s">
        <v>4649</v>
      </c>
      <c r="O4528">
        <v>16.9</v>
      </c>
      <c r="Q4528">
        <v>52.36</v>
      </c>
      <c r="R4528">
        <v>52.36</v>
      </c>
      <c r="S4528">
        <v>0</v>
      </c>
      <c r="T4528">
        <v>52.36</v>
      </c>
      <c r="U4528">
        <v>99</v>
      </c>
      <c r="V4528">
        <f>SUMIF(货件明细!K:K,F4528,货件明细!AQ:AQ)</f>
        <v>0</v>
      </c>
      <c r="W4528">
        <f t="shared" si="280"/>
        <v>1</v>
      </c>
      <c r="X4528">
        <f t="shared" si="281"/>
        <v>99</v>
      </c>
      <c r="Y4528">
        <f>SUMIF(货件明细!K:K,F4528,货件明细!I:I)</f>
        <v>0</v>
      </c>
      <c r="Z4528">
        <f t="shared" si="282"/>
        <v>16.9</v>
      </c>
      <c r="AA4528">
        <f>SUMIF(货件明细!K:K,F4528,货件明细!J:J)</f>
        <v>0</v>
      </c>
      <c r="AB4528">
        <f t="shared" si="283"/>
        <v>1</v>
      </c>
    </row>
    <row r="4529" spans="1:28">
      <c r="A4529">
        <v>2025</v>
      </c>
      <c r="B4529">
        <v>7</v>
      </c>
      <c r="C4529">
        <v>30</v>
      </c>
      <c r="D4529" s="4">
        <v>45863</v>
      </c>
      <c r="E4529" t="s">
        <v>28</v>
      </c>
      <c r="F4529" t="s">
        <v>4691</v>
      </c>
      <c r="G4529" t="s">
        <v>68</v>
      </c>
      <c r="H4529" t="s">
        <v>31</v>
      </c>
      <c r="I4529" t="s">
        <v>96</v>
      </c>
      <c r="J4529" t="s">
        <v>100</v>
      </c>
      <c r="K4529" t="s">
        <v>100</v>
      </c>
      <c r="L4529" t="s">
        <v>46</v>
      </c>
      <c r="M4529" t="s">
        <v>59</v>
      </c>
      <c r="N4529" t="s">
        <v>4215</v>
      </c>
      <c r="O4529">
        <v>16.9</v>
      </c>
      <c r="Q4529">
        <v>129.205882352941</v>
      </c>
      <c r="R4529">
        <v>129.205882352941</v>
      </c>
      <c r="S4529">
        <v>0</v>
      </c>
      <c r="T4529">
        <v>129.205882352941</v>
      </c>
      <c r="U4529">
        <v>99</v>
      </c>
      <c r="V4529">
        <f>SUMIF(货件明细!K:K,F4529,货件明细!AQ:AQ)</f>
        <v>0</v>
      </c>
      <c r="W4529">
        <f t="shared" si="280"/>
        <v>1</v>
      </c>
      <c r="X4529">
        <f t="shared" si="281"/>
        <v>99</v>
      </c>
      <c r="Y4529">
        <f>SUMIF(货件明细!K:K,F4529,货件明细!I:I)</f>
        <v>0</v>
      </c>
      <c r="Z4529">
        <f t="shared" si="282"/>
        <v>16.9</v>
      </c>
      <c r="AA4529">
        <f>SUMIF(货件明细!K:K,F4529,货件明细!J:J)</f>
        <v>0</v>
      </c>
      <c r="AB4529">
        <f t="shared" si="283"/>
        <v>1</v>
      </c>
    </row>
    <row r="4530" spans="1:28">
      <c r="A4530">
        <v>2025</v>
      </c>
      <c r="B4530">
        <v>7</v>
      </c>
      <c r="C4530">
        <v>30</v>
      </c>
      <c r="D4530" s="4">
        <v>45864</v>
      </c>
      <c r="E4530" t="s">
        <v>28</v>
      </c>
      <c r="F4530" t="s">
        <v>4692</v>
      </c>
      <c r="G4530" t="s">
        <v>50</v>
      </c>
      <c r="H4530" t="s">
        <v>31</v>
      </c>
      <c r="I4530" t="s">
        <v>96</v>
      </c>
      <c r="J4530" t="s">
        <v>100</v>
      </c>
      <c r="K4530" t="s">
        <v>100</v>
      </c>
      <c r="L4530" t="s">
        <v>46</v>
      </c>
      <c r="M4530" t="s">
        <v>47</v>
      </c>
      <c r="N4530" t="s">
        <v>101</v>
      </c>
      <c r="O4530">
        <v>16.9</v>
      </c>
      <c r="Q4530">
        <v>117.8</v>
      </c>
      <c r="R4530">
        <v>117.8</v>
      </c>
      <c r="S4530">
        <v>0</v>
      </c>
      <c r="T4530">
        <v>117.8</v>
      </c>
      <c r="U4530">
        <v>99</v>
      </c>
      <c r="V4530">
        <f>SUMIF(货件明细!K:K,F4530,货件明细!AQ:AQ)</f>
        <v>0</v>
      </c>
      <c r="W4530">
        <f t="shared" si="280"/>
        <v>1</v>
      </c>
      <c r="X4530">
        <f t="shared" si="281"/>
        <v>99</v>
      </c>
      <c r="Y4530">
        <f>SUMIF(货件明细!K:K,F4530,货件明细!I:I)</f>
        <v>0</v>
      </c>
      <c r="Z4530">
        <f t="shared" si="282"/>
        <v>16.9</v>
      </c>
      <c r="AA4530">
        <f>SUMIF(货件明细!K:K,F4530,货件明细!J:J)</f>
        <v>0</v>
      </c>
      <c r="AB4530">
        <f t="shared" si="283"/>
        <v>1</v>
      </c>
    </row>
    <row r="4531" spans="1:28">
      <c r="A4531">
        <v>2025</v>
      </c>
      <c r="B4531">
        <v>7</v>
      </c>
      <c r="C4531">
        <v>30</v>
      </c>
      <c r="D4531" s="4">
        <v>45864</v>
      </c>
      <c r="E4531" t="s">
        <v>28</v>
      </c>
      <c r="F4531" t="s">
        <v>4693</v>
      </c>
      <c r="G4531" t="s">
        <v>50</v>
      </c>
      <c r="H4531" t="s">
        <v>31</v>
      </c>
      <c r="I4531" t="s">
        <v>80</v>
      </c>
      <c r="J4531" t="s">
        <v>100</v>
      </c>
      <c r="K4531" t="s">
        <v>100</v>
      </c>
      <c r="L4531" t="s">
        <v>46</v>
      </c>
      <c r="M4531" t="s">
        <v>47</v>
      </c>
      <c r="N4531" t="s">
        <v>101</v>
      </c>
      <c r="O4531">
        <v>62.65</v>
      </c>
      <c r="Q4531">
        <v>353.4</v>
      </c>
      <c r="R4531">
        <v>353.4</v>
      </c>
      <c r="S4531">
        <v>0</v>
      </c>
      <c r="T4531">
        <v>353.4</v>
      </c>
      <c r="U4531">
        <v>287</v>
      </c>
      <c r="V4531">
        <f>SUMIF(货件明细!K:K,F4531,货件明细!AQ:AQ)</f>
        <v>0</v>
      </c>
      <c r="W4531">
        <f t="shared" si="280"/>
        <v>1</v>
      </c>
      <c r="X4531">
        <f t="shared" si="281"/>
        <v>287</v>
      </c>
      <c r="Y4531">
        <f>SUMIF(货件明细!K:K,F4531,货件明细!I:I)</f>
        <v>0</v>
      </c>
      <c r="Z4531">
        <f t="shared" si="282"/>
        <v>62.65</v>
      </c>
      <c r="AA4531">
        <f>SUMIF(货件明细!K:K,F4531,货件明细!J:J)</f>
        <v>0</v>
      </c>
      <c r="AB4531">
        <f t="shared" si="283"/>
        <v>1</v>
      </c>
    </row>
    <row r="4532" spans="1:28">
      <c r="A4532">
        <v>2025</v>
      </c>
      <c r="B4532">
        <v>7</v>
      </c>
      <c r="C4532">
        <v>30</v>
      </c>
      <c r="D4532" s="4">
        <v>45864</v>
      </c>
      <c r="E4532" t="s">
        <v>28</v>
      </c>
      <c r="F4532" t="s">
        <v>4694</v>
      </c>
      <c r="G4532" t="s">
        <v>54</v>
      </c>
      <c r="H4532" t="s">
        <v>31</v>
      </c>
      <c r="I4532" t="s">
        <v>80</v>
      </c>
      <c r="J4532" t="s">
        <v>100</v>
      </c>
      <c r="K4532" t="s">
        <v>100</v>
      </c>
      <c r="L4532" t="s">
        <v>46</v>
      </c>
      <c r="M4532" t="s">
        <v>47</v>
      </c>
      <c r="N4532" t="s">
        <v>101</v>
      </c>
      <c r="O4532">
        <v>62.65</v>
      </c>
      <c r="Q4532">
        <v>347.583673469388</v>
      </c>
      <c r="R4532">
        <v>347.583673469388</v>
      </c>
      <c r="S4532">
        <v>0</v>
      </c>
      <c r="T4532">
        <v>347.583673469388</v>
      </c>
      <c r="U4532">
        <v>287</v>
      </c>
      <c r="V4532">
        <f>SUMIF(货件明细!K:K,F4532,货件明细!AQ:AQ)</f>
        <v>0</v>
      </c>
      <c r="W4532">
        <f t="shared" si="280"/>
        <v>1</v>
      </c>
      <c r="X4532">
        <f t="shared" si="281"/>
        <v>287</v>
      </c>
      <c r="Y4532">
        <f>SUMIF(货件明细!K:K,F4532,货件明细!I:I)</f>
        <v>0</v>
      </c>
      <c r="Z4532">
        <f t="shared" si="282"/>
        <v>62.65</v>
      </c>
      <c r="AA4532">
        <f>SUMIF(货件明细!K:K,F4532,货件明细!J:J)</f>
        <v>0</v>
      </c>
      <c r="AB4532">
        <f t="shared" si="283"/>
        <v>1</v>
      </c>
    </row>
    <row r="4533" spans="1:28">
      <c r="A4533">
        <v>2025</v>
      </c>
      <c r="B4533">
        <v>7</v>
      </c>
      <c r="C4533">
        <v>30</v>
      </c>
      <c r="D4533" s="4">
        <v>45863</v>
      </c>
      <c r="E4533" t="s">
        <v>28</v>
      </c>
      <c r="F4533" t="s">
        <v>4695</v>
      </c>
      <c r="G4533" t="s">
        <v>267</v>
      </c>
      <c r="H4533" t="s">
        <v>71</v>
      </c>
      <c r="I4533" t="s">
        <v>80</v>
      </c>
      <c r="J4533" t="s">
        <v>100</v>
      </c>
      <c r="K4533" t="s">
        <v>58</v>
      </c>
      <c r="L4533" t="s">
        <v>46</v>
      </c>
      <c r="M4533" t="s">
        <v>59</v>
      </c>
      <c r="N4533" t="s">
        <v>60</v>
      </c>
      <c r="O4533">
        <v>62.65</v>
      </c>
      <c r="Q4533">
        <v>223.457142857143</v>
      </c>
      <c r="R4533">
        <v>223.457142857143</v>
      </c>
      <c r="S4533">
        <v>0</v>
      </c>
      <c r="T4533">
        <v>223.457142857143</v>
      </c>
      <c r="U4533">
        <v>287</v>
      </c>
      <c r="V4533">
        <f>SUMIF(货件明细!K:K,F4533,货件明细!AQ:AQ)</f>
        <v>0</v>
      </c>
      <c r="W4533">
        <f t="shared" si="280"/>
        <v>1</v>
      </c>
      <c r="X4533">
        <f t="shared" si="281"/>
        <v>287</v>
      </c>
      <c r="Y4533">
        <f>SUMIF(货件明细!K:K,F4533,货件明细!I:I)</f>
        <v>0</v>
      </c>
      <c r="Z4533">
        <f t="shared" si="282"/>
        <v>62.65</v>
      </c>
      <c r="AA4533">
        <f>SUMIF(货件明细!K:K,F4533,货件明细!J:J)</f>
        <v>0</v>
      </c>
      <c r="AB4533">
        <f t="shared" si="283"/>
        <v>1</v>
      </c>
    </row>
    <row r="4534" spans="1:28">
      <c r="A4534">
        <v>2025</v>
      </c>
      <c r="B4534">
        <v>7</v>
      </c>
      <c r="C4534">
        <v>30</v>
      </c>
      <c r="D4534" s="4">
        <v>45863</v>
      </c>
      <c r="E4534" t="s">
        <v>28</v>
      </c>
      <c r="F4534" t="s">
        <v>4696</v>
      </c>
      <c r="G4534" t="s">
        <v>1517</v>
      </c>
      <c r="H4534" t="s">
        <v>71</v>
      </c>
      <c r="I4534" t="s">
        <v>80</v>
      </c>
      <c r="J4534" t="s">
        <v>100</v>
      </c>
      <c r="K4534" t="s">
        <v>58</v>
      </c>
      <c r="L4534" t="s">
        <v>46</v>
      </c>
      <c r="M4534" t="s">
        <v>59</v>
      </c>
      <c r="N4534" t="s">
        <v>4649</v>
      </c>
      <c r="O4534">
        <v>62.65</v>
      </c>
      <c r="Q4534">
        <v>157.08</v>
      </c>
      <c r="R4534">
        <v>157.08</v>
      </c>
      <c r="S4534">
        <v>0</v>
      </c>
      <c r="T4534">
        <v>157.08</v>
      </c>
      <c r="U4534">
        <v>287</v>
      </c>
      <c r="V4534">
        <f>SUMIF(货件明细!K:K,F4534,货件明细!AQ:AQ)</f>
        <v>0</v>
      </c>
      <c r="W4534">
        <f t="shared" si="280"/>
        <v>1</v>
      </c>
      <c r="X4534">
        <f t="shared" si="281"/>
        <v>287</v>
      </c>
      <c r="Y4534">
        <f>SUMIF(货件明细!K:K,F4534,货件明细!I:I)</f>
        <v>0</v>
      </c>
      <c r="Z4534">
        <f t="shared" si="282"/>
        <v>62.65</v>
      </c>
      <c r="AA4534">
        <f>SUMIF(货件明细!K:K,F4534,货件明细!J:J)</f>
        <v>0</v>
      </c>
      <c r="AB4534">
        <f t="shared" si="283"/>
        <v>1</v>
      </c>
    </row>
    <row r="4535" spans="1:28">
      <c r="A4535">
        <v>2025</v>
      </c>
      <c r="B4535">
        <v>7</v>
      </c>
      <c r="C4535">
        <v>30</v>
      </c>
      <c r="D4535" s="4">
        <v>45863</v>
      </c>
      <c r="E4535" t="s">
        <v>28</v>
      </c>
      <c r="F4535" t="s">
        <v>4697</v>
      </c>
      <c r="G4535" t="s">
        <v>68</v>
      </c>
      <c r="H4535" t="s">
        <v>31</v>
      </c>
      <c r="I4535" t="s">
        <v>80</v>
      </c>
      <c r="J4535" t="s">
        <v>100</v>
      </c>
      <c r="K4535" t="s">
        <v>100</v>
      </c>
      <c r="L4535" t="s">
        <v>46</v>
      </c>
      <c r="M4535" t="s">
        <v>59</v>
      </c>
      <c r="N4535" t="s">
        <v>4215</v>
      </c>
      <c r="O4535">
        <v>62.65</v>
      </c>
      <c r="Q4535">
        <v>387.617647058824</v>
      </c>
      <c r="R4535">
        <v>387.617647058824</v>
      </c>
      <c r="S4535">
        <v>0</v>
      </c>
      <c r="T4535">
        <v>387.617647058824</v>
      </c>
      <c r="U4535">
        <v>287</v>
      </c>
      <c r="V4535">
        <f>SUMIF(货件明细!K:K,F4535,货件明细!AQ:AQ)</f>
        <v>0</v>
      </c>
      <c r="W4535">
        <f t="shared" si="280"/>
        <v>1</v>
      </c>
      <c r="X4535">
        <f t="shared" si="281"/>
        <v>287</v>
      </c>
      <c r="Y4535">
        <f>SUMIF(货件明细!K:K,F4535,货件明细!I:I)</f>
        <v>0</v>
      </c>
      <c r="Z4535">
        <f t="shared" si="282"/>
        <v>62.65</v>
      </c>
      <c r="AA4535">
        <f>SUMIF(货件明细!K:K,F4535,货件明细!J:J)</f>
        <v>0</v>
      </c>
      <c r="AB4535">
        <f t="shared" si="283"/>
        <v>1</v>
      </c>
    </row>
    <row r="4536" spans="1:28">
      <c r="A4536">
        <v>2025</v>
      </c>
      <c r="B4536">
        <v>7</v>
      </c>
      <c r="C4536">
        <v>30</v>
      </c>
      <c r="D4536" s="4">
        <v>45863</v>
      </c>
      <c r="E4536" t="s">
        <v>28</v>
      </c>
      <c r="F4536" t="s">
        <v>4698</v>
      </c>
      <c r="G4536" t="s">
        <v>1517</v>
      </c>
      <c r="H4536" t="s">
        <v>71</v>
      </c>
      <c r="I4536" t="s">
        <v>32</v>
      </c>
      <c r="J4536" t="s">
        <v>100</v>
      </c>
      <c r="K4536" t="s">
        <v>58</v>
      </c>
      <c r="L4536" t="s">
        <v>46</v>
      </c>
      <c r="M4536" t="s">
        <v>59</v>
      </c>
      <c r="N4536" t="s">
        <v>4649</v>
      </c>
      <c r="O4536">
        <v>39.8</v>
      </c>
      <c r="Q4536">
        <v>104.72</v>
      </c>
      <c r="R4536">
        <v>104.72</v>
      </c>
      <c r="S4536">
        <v>0</v>
      </c>
      <c r="T4536">
        <v>104.72</v>
      </c>
      <c r="U4536">
        <v>145</v>
      </c>
      <c r="V4536">
        <f>SUMIF(货件明细!K:K,F4536,货件明细!AQ:AQ)</f>
        <v>0</v>
      </c>
      <c r="W4536">
        <f t="shared" si="280"/>
        <v>1</v>
      </c>
      <c r="X4536">
        <f t="shared" si="281"/>
        <v>145</v>
      </c>
      <c r="Y4536">
        <f>SUMIF(货件明细!K:K,F4536,货件明细!I:I)</f>
        <v>0</v>
      </c>
      <c r="Z4536">
        <f t="shared" si="282"/>
        <v>39.8</v>
      </c>
      <c r="AA4536">
        <f>SUMIF(货件明细!K:K,F4536,货件明细!J:J)</f>
        <v>0</v>
      </c>
      <c r="AB4536">
        <f t="shared" si="283"/>
        <v>1</v>
      </c>
    </row>
    <row r="4537" spans="1:28">
      <c r="A4537">
        <v>2025</v>
      </c>
      <c r="B4537">
        <v>7</v>
      </c>
      <c r="C4537">
        <v>30</v>
      </c>
      <c r="D4537" s="4">
        <v>45864</v>
      </c>
      <c r="E4537" t="s">
        <v>28</v>
      </c>
      <c r="F4537" t="s">
        <v>4699</v>
      </c>
      <c r="G4537" t="s">
        <v>54</v>
      </c>
      <c r="H4537" t="s">
        <v>31</v>
      </c>
      <c r="I4537" t="s">
        <v>32</v>
      </c>
      <c r="J4537" t="s">
        <v>100</v>
      </c>
      <c r="K4537" t="s">
        <v>100</v>
      </c>
      <c r="L4537" t="s">
        <v>46</v>
      </c>
      <c r="M4537" t="s">
        <v>47</v>
      </c>
      <c r="N4537" t="s">
        <v>101</v>
      </c>
      <c r="O4537">
        <v>39.8</v>
      </c>
      <c r="Q4537">
        <v>231.722448979592</v>
      </c>
      <c r="R4537">
        <v>231.722448979592</v>
      </c>
      <c r="S4537">
        <v>0</v>
      </c>
      <c r="T4537">
        <v>231.722448979592</v>
      </c>
      <c r="U4537">
        <v>145</v>
      </c>
      <c r="V4537">
        <f>SUMIF(货件明细!K:K,F4537,货件明细!AQ:AQ)</f>
        <v>0</v>
      </c>
      <c r="W4537">
        <f t="shared" si="280"/>
        <v>1</v>
      </c>
      <c r="X4537">
        <f t="shared" si="281"/>
        <v>145</v>
      </c>
      <c r="Y4537">
        <f>SUMIF(货件明细!K:K,F4537,货件明细!I:I)</f>
        <v>0</v>
      </c>
      <c r="Z4537">
        <f t="shared" si="282"/>
        <v>39.8</v>
      </c>
      <c r="AA4537">
        <f>SUMIF(货件明细!K:K,F4537,货件明细!J:J)</f>
        <v>0</v>
      </c>
      <c r="AB4537">
        <f t="shared" si="283"/>
        <v>1</v>
      </c>
    </row>
    <row r="4538" spans="1:28">
      <c r="A4538">
        <v>2025</v>
      </c>
      <c r="B4538">
        <v>7</v>
      </c>
      <c r="C4538">
        <v>30</v>
      </c>
      <c r="D4538" s="4">
        <v>45864</v>
      </c>
      <c r="E4538" t="s">
        <v>28</v>
      </c>
      <c r="F4538" t="s">
        <v>4700</v>
      </c>
      <c r="G4538" t="s">
        <v>50</v>
      </c>
      <c r="H4538" t="s">
        <v>31</v>
      </c>
      <c r="I4538" t="s">
        <v>32</v>
      </c>
      <c r="J4538" t="s">
        <v>100</v>
      </c>
      <c r="K4538" t="s">
        <v>100</v>
      </c>
      <c r="L4538" t="s">
        <v>46</v>
      </c>
      <c r="M4538" t="s">
        <v>47</v>
      </c>
      <c r="N4538" t="s">
        <v>101</v>
      </c>
      <c r="O4538">
        <v>39.8</v>
      </c>
      <c r="Q4538">
        <v>235.6</v>
      </c>
      <c r="R4538">
        <v>235.6</v>
      </c>
      <c r="S4538">
        <v>0</v>
      </c>
      <c r="T4538">
        <v>235.6</v>
      </c>
      <c r="U4538">
        <v>145</v>
      </c>
      <c r="V4538">
        <f>SUMIF(货件明细!K:K,F4538,货件明细!AQ:AQ)</f>
        <v>0</v>
      </c>
      <c r="W4538">
        <f t="shared" si="280"/>
        <v>1</v>
      </c>
      <c r="X4538">
        <f t="shared" si="281"/>
        <v>145</v>
      </c>
      <c r="Y4538">
        <f>SUMIF(货件明细!K:K,F4538,货件明细!I:I)</f>
        <v>0</v>
      </c>
      <c r="Z4538">
        <f t="shared" si="282"/>
        <v>39.8</v>
      </c>
      <c r="AA4538">
        <f>SUMIF(货件明细!K:K,F4538,货件明细!J:J)</f>
        <v>0</v>
      </c>
      <c r="AB4538">
        <f t="shared" si="283"/>
        <v>1</v>
      </c>
    </row>
    <row r="4539" spans="1:28">
      <c r="A4539">
        <v>2025</v>
      </c>
      <c r="B4539">
        <v>7</v>
      </c>
      <c r="C4539">
        <v>30</v>
      </c>
      <c r="D4539" s="4">
        <v>45863</v>
      </c>
      <c r="E4539" t="s">
        <v>28</v>
      </c>
      <c r="F4539" t="s">
        <v>4701</v>
      </c>
      <c r="G4539" t="s">
        <v>68</v>
      </c>
      <c r="H4539" t="s">
        <v>31</v>
      </c>
      <c r="I4539" t="s">
        <v>32</v>
      </c>
      <c r="J4539" t="s">
        <v>100</v>
      </c>
      <c r="K4539" t="s">
        <v>100</v>
      </c>
      <c r="L4539" t="s">
        <v>46</v>
      </c>
      <c r="M4539" t="s">
        <v>59</v>
      </c>
      <c r="N4539" t="s">
        <v>4215</v>
      </c>
      <c r="O4539">
        <v>39.8</v>
      </c>
      <c r="Q4539">
        <v>258.411764705882</v>
      </c>
      <c r="R4539">
        <v>258.411764705882</v>
      </c>
      <c r="S4539">
        <v>0</v>
      </c>
      <c r="T4539">
        <v>258.411764705882</v>
      </c>
      <c r="U4539">
        <v>145</v>
      </c>
      <c r="V4539">
        <f>SUMIF(货件明细!K:K,F4539,货件明细!AQ:AQ)</f>
        <v>0</v>
      </c>
      <c r="W4539">
        <f t="shared" si="280"/>
        <v>1</v>
      </c>
      <c r="X4539">
        <f t="shared" si="281"/>
        <v>145</v>
      </c>
      <c r="Y4539">
        <f>SUMIF(货件明细!K:K,F4539,货件明细!I:I)</f>
        <v>0</v>
      </c>
      <c r="Z4539">
        <f t="shared" si="282"/>
        <v>39.8</v>
      </c>
      <c r="AA4539">
        <f>SUMIF(货件明细!K:K,F4539,货件明细!J:J)</f>
        <v>0</v>
      </c>
      <c r="AB4539">
        <f t="shared" si="283"/>
        <v>1</v>
      </c>
    </row>
    <row r="4540" spans="1:28">
      <c r="A4540">
        <v>2025</v>
      </c>
      <c r="B4540">
        <v>7</v>
      </c>
      <c r="C4540">
        <v>30</v>
      </c>
      <c r="D4540" s="4">
        <v>45863</v>
      </c>
      <c r="E4540" t="s">
        <v>28</v>
      </c>
      <c r="F4540" t="s">
        <v>4702</v>
      </c>
      <c r="G4540" t="s">
        <v>267</v>
      </c>
      <c r="H4540" t="s">
        <v>71</v>
      </c>
      <c r="I4540" t="s">
        <v>32</v>
      </c>
      <c r="J4540" t="s">
        <v>100</v>
      </c>
      <c r="K4540" t="s">
        <v>58</v>
      </c>
      <c r="L4540" t="s">
        <v>46</v>
      </c>
      <c r="M4540" t="s">
        <v>59</v>
      </c>
      <c r="N4540" t="s">
        <v>60</v>
      </c>
      <c r="O4540">
        <v>39.8</v>
      </c>
      <c r="Q4540">
        <v>148.971428571429</v>
      </c>
      <c r="R4540">
        <v>148.971428571429</v>
      </c>
      <c r="S4540">
        <v>0</v>
      </c>
      <c r="T4540">
        <v>148.971428571429</v>
      </c>
      <c r="U4540">
        <v>145</v>
      </c>
      <c r="V4540">
        <f>SUMIF(货件明细!K:K,F4540,货件明细!AQ:AQ)</f>
        <v>0</v>
      </c>
      <c r="W4540">
        <f t="shared" si="280"/>
        <v>1</v>
      </c>
      <c r="X4540">
        <f t="shared" si="281"/>
        <v>145</v>
      </c>
      <c r="Y4540">
        <f>SUMIF(货件明细!K:K,F4540,货件明细!I:I)</f>
        <v>0</v>
      </c>
      <c r="Z4540">
        <f t="shared" si="282"/>
        <v>39.8</v>
      </c>
      <c r="AA4540">
        <f>SUMIF(货件明细!K:K,F4540,货件明细!J:J)</f>
        <v>0</v>
      </c>
      <c r="AB4540">
        <f t="shared" si="283"/>
        <v>1</v>
      </c>
    </row>
    <row r="4541" spans="1:28">
      <c r="A4541">
        <v>2025</v>
      </c>
      <c r="B4541">
        <v>7</v>
      </c>
      <c r="C4541">
        <v>30</v>
      </c>
      <c r="D4541" s="4">
        <v>45864</v>
      </c>
      <c r="E4541" t="s">
        <v>28</v>
      </c>
      <c r="F4541" t="s">
        <v>4703</v>
      </c>
      <c r="G4541" t="s">
        <v>369</v>
      </c>
      <c r="H4541" t="s">
        <v>31</v>
      </c>
      <c r="I4541" t="s">
        <v>96</v>
      </c>
      <c r="J4541" t="s">
        <v>100</v>
      </c>
      <c r="K4541" t="s">
        <v>100</v>
      </c>
      <c r="L4541" t="s">
        <v>46</v>
      </c>
      <c r="M4541" t="s">
        <v>47</v>
      </c>
      <c r="N4541" t="s">
        <v>101</v>
      </c>
      <c r="O4541">
        <v>16.15</v>
      </c>
      <c r="Q4541">
        <v>151.2</v>
      </c>
      <c r="R4541">
        <v>151.2</v>
      </c>
      <c r="S4541">
        <v>0</v>
      </c>
      <c r="T4541">
        <v>151.2</v>
      </c>
      <c r="U4541">
        <v>104</v>
      </c>
      <c r="V4541">
        <f>SUMIF(货件明细!K:K,F4541,货件明细!AQ:AQ)</f>
        <v>0</v>
      </c>
      <c r="W4541">
        <f t="shared" si="280"/>
        <v>1</v>
      </c>
      <c r="X4541">
        <f t="shared" si="281"/>
        <v>104</v>
      </c>
      <c r="Y4541">
        <f>SUMIF(货件明细!K:K,F4541,货件明细!I:I)</f>
        <v>0</v>
      </c>
      <c r="Z4541">
        <f t="shared" si="282"/>
        <v>16.15</v>
      </c>
      <c r="AA4541">
        <f>SUMIF(货件明细!K:K,F4541,货件明细!J:J)</f>
        <v>0</v>
      </c>
      <c r="AB4541">
        <f t="shared" si="283"/>
        <v>1</v>
      </c>
    </row>
    <row r="4542" spans="1:28">
      <c r="A4542">
        <v>2025</v>
      </c>
      <c r="B4542">
        <v>7</v>
      </c>
      <c r="C4542">
        <v>30</v>
      </c>
      <c r="D4542" s="4">
        <v>45864</v>
      </c>
      <c r="E4542" t="s">
        <v>28</v>
      </c>
      <c r="F4542" t="s">
        <v>4704</v>
      </c>
      <c r="G4542" t="s">
        <v>54</v>
      </c>
      <c r="H4542" t="s">
        <v>31</v>
      </c>
      <c r="I4542" t="s">
        <v>96</v>
      </c>
      <c r="J4542" t="s">
        <v>100</v>
      </c>
      <c r="K4542" t="s">
        <v>100</v>
      </c>
      <c r="L4542" t="s">
        <v>46</v>
      </c>
      <c r="M4542" t="s">
        <v>47</v>
      </c>
      <c r="N4542" t="s">
        <v>101</v>
      </c>
      <c r="O4542">
        <v>16.15</v>
      </c>
      <c r="Q4542">
        <v>115.861224489796</v>
      </c>
      <c r="R4542">
        <v>115.861224489796</v>
      </c>
      <c r="S4542">
        <v>0</v>
      </c>
      <c r="T4542">
        <v>115.861224489796</v>
      </c>
      <c r="U4542">
        <v>104</v>
      </c>
      <c r="V4542">
        <f>SUMIF(货件明细!K:K,F4542,货件明细!AQ:AQ)</f>
        <v>0</v>
      </c>
      <c r="W4542">
        <f t="shared" si="280"/>
        <v>1</v>
      </c>
      <c r="X4542">
        <f t="shared" si="281"/>
        <v>104</v>
      </c>
      <c r="Y4542">
        <f>SUMIF(货件明细!K:K,F4542,货件明细!I:I)</f>
        <v>0</v>
      </c>
      <c r="Z4542">
        <f t="shared" si="282"/>
        <v>16.15</v>
      </c>
      <c r="AA4542">
        <f>SUMIF(货件明细!K:K,F4542,货件明细!J:J)</f>
        <v>0</v>
      </c>
      <c r="AB4542">
        <f t="shared" si="283"/>
        <v>1</v>
      </c>
    </row>
    <row r="4543" spans="1:28">
      <c r="A4543">
        <v>2025</v>
      </c>
      <c r="B4543">
        <v>7</v>
      </c>
      <c r="C4543">
        <v>30</v>
      </c>
      <c r="D4543" s="4">
        <v>45864</v>
      </c>
      <c r="E4543" t="s">
        <v>28</v>
      </c>
      <c r="F4543" t="s">
        <v>4705</v>
      </c>
      <c r="G4543" t="s">
        <v>206</v>
      </c>
      <c r="H4543" t="s">
        <v>71</v>
      </c>
      <c r="I4543" t="s">
        <v>96</v>
      </c>
      <c r="J4543" t="s">
        <v>100</v>
      </c>
      <c r="K4543" t="s">
        <v>58</v>
      </c>
      <c r="L4543" t="s">
        <v>46</v>
      </c>
      <c r="M4543" t="s">
        <v>47</v>
      </c>
      <c r="N4543" t="s">
        <v>75</v>
      </c>
      <c r="O4543">
        <v>16.15</v>
      </c>
      <c r="Q4543">
        <v>92.8</v>
      </c>
      <c r="R4543">
        <v>92.8</v>
      </c>
      <c r="S4543">
        <v>0</v>
      </c>
      <c r="T4543">
        <v>92.8</v>
      </c>
      <c r="U4543">
        <v>104</v>
      </c>
      <c r="V4543">
        <f>SUMIF(货件明细!K:K,F4543,货件明细!AQ:AQ)</f>
        <v>0</v>
      </c>
      <c r="W4543">
        <f t="shared" si="280"/>
        <v>1</v>
      </c>
      <c r="X4543">
        <f t="shared" si="281"/>
        <v>104</v>
      </c>
      <c r="Y4543">
        <f>SUMIF(货件明细!K:K,F4543,货件明细!I:I)</f>
        <v>0</v>
      </c>
      <c r="Z4543">
        <f t="shared" si="282"/>
        <v>16.15</v>
      </c>
      <c r="AA4543">
        <f>SUMIF(货件明细!K:K,F4543,货件明细!J:J)</f>
        <v>0</v>
      </c>
      <c r="AB4543">
        <f t="shared" si="283"/>
        <v>1</v>
      </c>
    </row>
    <row r="4544" spans="1:28">
      <c r="A4544">
        <v>2025</v>
      </c>
      <c r="B4544">
        <v>7</v>
      </c>
      <c r="C4544">
        <v>30</v>
      </c>
      <c r="D4544" s="4">
        <v>45864</v>
      </c>
      <c r="E4544" t="s">
        <v>28</v>
      </c>
      <c r="F4544" t="s">
        <v>4706</v>
      </c>
      <c r="G4544" t="s">
        <v>269</v>
      </c>
      <c r="H4544" t="s">
        <v>31</v>
      </c>
      <c r="I4544" t="s">
        <v>96</v>
      </c>
      <c r="J4544" t="s">
        <v>100</v>
      </c>
      <c r="K4544" t="s">
        <v>100</v>
      </c>
      <c r="L4544" t="s">
        <v>46</v>
      </c>
      <c r="M4544" t="s">
        <v>47</v>
      </c>
      <c r="N4544" t="s">
        <v>101</v>
      </c>
      <c r="O4544">
        <v>16.15</v>
      </c>
      <c r="Q4544">
        <v>162.5</v>
      </c>
      <c r="R4544">
        <v>162.5</v>
      </c>
      <c r="S4544">
        <v>0</v>
      </c>
      <c r="T4544">
        <v>162.5</v>
      </c>
      <c r="U4544">
        <v>104</v>
      </c>
      <c r="V4544">
        <f>SUMIF(货件明细!K:K,F4544,货件明细!AQ:AQ)</f>
        <v>0</v>
      </c>
      <c r="W4544">
        <f t="shared" si="280"/>
        <v>1</v>
      </c>
      <c r="X4544">
        <f t="shared" si="281"/>
        <v>104</v>
      </c>
      <c r="Y4544">
        <f>SUMIF(货件明细!K:K,F4544,货件明细!I:I)</f>
        <v>0</v>
      </c>
      <c r="Z4544">
        <f t="shared" si="282"/>
        <v>16.15</v>
      </c>
      <c r="AA4544">
        <f>SUMIF(货件明细!K:K,F4544,货件明细!J:J)</f>
        <v>0</v>
      </c>
      <c r="AB4544">
        <f t="shared" si="283"/>
        <v>1</v>
      </c>
    </row>
    <row r="4545" spans="1:28">
      <c r="A4545">
        <v>2025</v>
      </c>
      <c r="B4545">
        <v>7</v>
      </c>
      <c r="C4545">
        <v>30</v>
      </c>
      <c r="D4545" s="4">
        <v>45864</v>
      </c>
      <c r="E4545" t="s">
        <v>28</v>
      </c>
      <c r="F4545" t="s">
        <v>4707</v>
      </c>
      <c r="G4545" t="s">
        <v>43</v>
      </c>
      <c r="H4545" t="s">
        <v>44</v>
      </c>
      <c r="I4545" t="s">
        <v>96</v>
      </c>
      <c r="J4545" t="s">
        <v>100</v>
      </c>
      <c r="K4545" t="s">
        <v>58</v>
      </c>
      <c r="L4545" t="s">
        <v>46</v>
      </c>
      <c r="M4545" t="s">
        <v>47</v>
      </c>
      <c r="N4545" t="s">
        <v>75</v>
      </c>
      <c r="O4545">
        <v>16.15</v>
      </c>
      <c r="Q4545">
        <v>127.5</v>
      </c>
      <c r="R4545">
        <v>127.5</v>
      </c>
      <c r="S4545">
        <v>0</v>
      </c>
      <c r="T4545">
        <v>127.5</v>
      </c>
      <c r="U4545">
        <v>104</v>
      </c>
      <c r="V4545">
        <f>SUMIF(货件明细!K:K,F4545,货件明细!AQ:AQ)</f>
        <v>0</v>
      </c>
      <c r="W4545">
        <f t="shared" si="280"/>
        <v>1</v>
      </c>
      <c r="X4545">
        <f t="shared" si="281"/>
        <v>104</v>
      </c>
      <c r="Y4545">
        <f>SUMIF(货件明细!K:K,F4545,货件明细!I:I)</f>
        <v>0</v>
      </c>
      <c r="Z4545">
        <f t="shared" si="282"/>
        <v>16.15</v>
      </c>
      <c r="AA4545">
        <f>SUMIF(货件明细!K:K,F4545,货件明细!J:J)</f>
        <v>0</v>
      </c>
      <c r="AB4545">
        <f t="shared" si="283"/>
        <v>1</v>
      </c>
    </row>
    <row r="4546" spans="1:28">
      <c r="A4546">
        <v>2025</v>
      </c>
      <c r="B4546">
        <v>7</v>
      </c>
      <c r="C4546">
        <v>30</v>
      </c>
      <c r="D4546" s="4">
        <v>45864</v>
      </c>
      <c r="E4546" t="s">
        <v>28</v>
      </c>
      <c r="F4546" t="s">
        <v>4708</v>
      </c>
      <c r="G4546" t="s">
        <v>269</v>
      </c>
      <c r="H4546" t="s">
        <v>31</v>
      </c>
      <c r="I4546" t="s">
        <v>57</v>
      </c>
      <c r="J4546" t="s">
        <v>100</v>
      </c>
      <c r="K4546" t="s">
        <v>100</v>
      </c>
      <c r="L4546" t="s">
        <v>46</v>
      </c>
      <c r="M4546" t="s">
        <v>47</v>
      </c>
      <c r="N4546" t="s">
        <v>101</v>
      </c>
      <c r="O4546">
        <v>21.1</v>
      </c>
      <c r="Q4546">
        <v>162.5</v>
      </c>
      <c r="R4546">
        <v>162.5</v>
      </c>
      <c r="S4546">
        <v>0</v>
      </c>
      <c r="T4546">
        <v>162.5</v>
      </c>
      <c r="U4546">
        <v>159</v>
      </c>
      <c r="V4546">
        <f>SUMIF(货件明细!K:K,F4546,货件明细!AQ:AQ)</f>
        <v>0</v>
      </c>
      <c r="W4546">
        <f t="shared" ref="W4546:W4609" si="284">IF(V4546=U4546,0,1)</f>
        <v>1</v>
      </c>
      <c r="X4546">
        <f t="shared" ref="X4546:X4609" si="285">U4546</f>
        <v>159</v>
      </c>
      <c r="Y4546">
        <f>SUMIF(货件明细!K:K,F4546,货件明细!I:I)</f>
        <v>0</v>
      </c>
      <c r="Z4546">
        <f t="shared" ref="Z4546:Z4609" si="286">O4546-Y4546</f>
        <v>21.1</v>
      </c>
      <c r="AA4546">
        <f>SUMIF(货件明细!K:K,F4546,货件明细!J:J)</f>
        <v>0</v>
      </c>
      <c r="AB4546">
        <f t="shared" ref="AB4546:AB4609" si="287">IF(T4546=AA4546,0,1)</f>
        <v>1</v>
      </c>
    </row>
    <row r="4547" spans="1:28">
      <c r="A4547">
        <v>2025</v>
      </c>
      <c r="B4547">
        <v>7</v>
      </c>
      <c r="C4547">
        <v>30</v>
      </c>
      <c r="D4547" s="4">
        <v>45864</v>
      </c>
      <c r="E4547" t="s">
        <v>28</v>
      </c>
      <c r="F4547" t="s">
        <v>4709</v>
      </c>
      <c r="G4547" t="s">
        <v>206</v>
      </c>
      <c r="H4547" t="s">
        <v>71</v>
      </c>
      <c r="I4547" t="s">
        <v>57</v>
      </c>
      <c r="J4547" t="s">
        <v>100</v>
      </c>
      <c r="K4547" t="s">
        <v>58</v>
      </c>
      <c r="L4547" t="s">
        <v>46</v>
      </c>
      <c r="M4547" t="s">
        <v>47</v>
      </c>
      <c r="N4547" t="s">
        <v>75</v>
      </c>
      <c r="O4547">
        <v>21.1</v>
      </c>
      <c r="Q4547">
        <v>92.8</v>
      </c>
      <c r="R4547">
        <v>92.8</v>
      </c>
      <c r="S4547">
        <v>0</v>
      </c>
      <c r="T4547">
        <v>92.8</v>
      </c>
      <c r="U4547">
        <v>159</v>
      </c>
      <c r="V4547">
        <f>SUMIF(货件明细!K:K,F4547,货件明细!AQ:AQ)</f>
        <v>0</v>
      </c>
      <c r="W4547">
        <f t="shared" si="284"/>
        <v>1</v>
      </c>
      <c r="X4547">
        <f t="shared" si="285"/>
        <v>159</v>
      </c>
      <c r="Y4547">
        <f>SUMIF(货件明细!K:K,F4547,货件明细!I:I)</f>
        <v>0</v>
      </c>
      <c r="Z4547">
        <f t="shared" si="286"/>
        <v>21.1</v>
      </c>
      <c r="AA4547">
        <f>SUMIF(货件明细!K:K,F4547,货件明细!J:J)</f>
        <v>0</v>
      </c>
      <c r="AB4547">
        <f t="shared" si="287"/>
        <v>1</v>
      </c>
    </row>
    <row r="4548" spans="1:28">
      <c r="A4548">
        <v>2025</v>
      </c>
      <c r="B4548">
        <v>7</v>
      </c>
      <c r="C4548">
        <v>30</v>
      </c>
      <c r="D4548" s="4">
        <v>45864</v>
      </c>
      <c r="E4548" t="s">
        <v>28</v>
      </c>
      <c r="F4548" t="s">
        <v>4710</v>
      </c>
      <c r="G4548" t="s">
        <v>369</v>
      </c>
      <c r="H4548" t="s">
        <v>31</v>
      </c>
      <c r="I4548" t="s">
        <v>57</v>
      </c>
      <c r="J4548" t="s">
        <v>100</v>
      </c>
      <c r="K4548" t="s">
        <v>100</v>
      </c>
      <c r="L4548" t="s">
        <v>46</v>
      </c>
      <c r="M4548" t="s">
        <v>47</v>
      </c>
      <c r="N4548" t="s">
        <v>101</v>
      </c>
      <c r="O4548">
        <v>21.1</v>
      </c>
      <c r="Q4548">
        <v>151.2</v>
      </c>
      <c r="R4548">
        <v>151.2</v>
      </c>
      <c r="S4548">
        <v>0</v>
      </c>
      <c r="T4548">
        <v>151.2</v>
      </c>
      <c r="U4548">
        <v>159</v>
      </c>
      <c r="V4548">
        <f>SUMIF(货件明细!K:K,F4548,货件明细!AQ:AQ)</f>
        <v>0</v>
      </c>
      <c r="W4548">
        <f t="shared" si="284"/>
        <v>1</v>
      </c>
      <c r="X4548">
        <f t="shared" si="285"/>
        <v>159</v>
      </c>
      <c r="Y4548">
        <f>SUMIF(货件明细!K:K,F4548,货件明细!I:I)</f>
        <v>0</v>
      </c>
      <c r="Z4548">
        <f t="shared" si="286"/>
        <v>21.1</v>
      </c>
      <c r="AA4548">
        <f>SUMIF(货件明细!K:K,F4548,货件明细!J:J)</f>
        <v>0</v>
      </c>
      <c r="AB4548">
        <f t="shared" si="287"/>
        <v>1</v>
      </c>
    </row>
    <row r="4549" spans="1:28">
      <c r="A4549">
        <v>2025</v>
      </c>
      <c r="B4549">
        <v>7</v>
      </c>
      <c r="C4549">
        <v>30</v>
      </c>
      <c r="D4549" s="4">
        <v>45864</v>
      </c>
      <c r="E4549" t="s">
        <v>28</v>
      </c>
      <c r="F4549" t="s">
        <v>4711</v>
      </c>
      <c r="G4549" t="s">
        <v>54</v>
      </c>
      <c r="H4549" t="s">
        <v>31</v>
      </c>
      <c r="I4549" t="s">
        <v>57</v>
      </c>
      <c r="J4549" t="s">
        <v>100</v>
      </c>
      <c r="K4549" t="s">
        <v>100</v>
      </c>
      <c r="L4549" t="s">
        <v>46</v>
      </c>
      <c r="M4549" t="s">
        <v>47</v>
      </c>
      <c r="N4549" t="s">
        <v>101</v>
      </c>
      <c r="O4549">
        <v>21.1</v>
      </c>
      <c r="Q4549">
        <v>115.861224489796</v>
      </c>
      <c r="R4549">
        <v>115.861224489796</v>
      </c>
      <c r="S4549">
        <v>0</v>
      </c>
      <c r="T4549">
        <v>115.861224489796</v>
      </c>
      <c r="U4549">
        <v>159</v>
      </c>
      <c r="V4549">
        <f>SUMIF(货件明细!K:K,F4549,货件明细!AQ:AQ)</f>
        <v>0</v>
      </c>
      <c r="W4549">
        <f t="shared" si="284"/>
        <v>1</v>
      </c>
      <c r="X4549">
        <f t="shared" si="285"/>
        <v>159</v>
      </c>
      <c r="Y4549">
        <f>SUMIF(货件明细!K:K,F4549,货件明细!I:I)</f>
        <v>0</v>
      </c>
      <c r="Z4549">
        <f t="shared" si="286"/>
        <v>21.1</v>
      </c>
      <c r="AA4549">
        <f>SUMIF(货件明细!K:K,F4549,货件明细!J:J)</f>
        <v>0</v>
      </c>
      <c r="AB4549">
        <f t="shared" si="287"/>
        <v>1</v>
      </c>
    </row>
    <row r="4550" spans="1:28">
      <c r="A4550">
        <v>2025</v>
      </c>
      <c r="B4550">
        <v>7</v>
      </c>
      <c r="C4550">
        <v>30</v>
      </c>
      <c r="D4550" s="4">
        <v>45864</v>
      </c>
      <c r="E4550" t="s">
        <v>28</v>
      </c>
      <c r="F4550" t="s">
        <v>4712</v>
      </c>
      <c r="G4550" t="s">
        <v>43</v>
      </c>
      <c r="H4550" t="s">
        <v>44</v>
      </c>
      <c r="I4550" t="s">
        <v>57</v>
      </c>
      <c r="J4550" t="s">
        <v>100</v>
      </c>
      <c r="K4550" t="s">
        <v>58</v>
      </c>
      <c r="L4550" t="s">
        <v>46</v>
      </c>
      <c r="M4550" t="s">
        <v>47</v>
      </c>
      <c r="N4550" t="s">
        <v>75</v>
      </c>
      <c r="O4550">
        <v>21.1</v>
      </c>
      <c r="Q4550">
        <v>127.5</v>
      </c>
      <c r="R4550">
        <v>127.5</v>
      </c>
      <c r="S4550">
        <v>0</v>
      </c>
      <c r="T4550">
        <v>127.5</v>
      </c>
      <c r="U4550">
        <v>159</v>
      </c>
      <c r="V4550">
        <f>SUMIF(货件明细!K:K,F4550,货件明细!AQ:AQ)</f>
        <v>0</v>
      </c>
      <c r="W4550">
        <f t="shared" si="284"/>
        <v>1</v>
      </c>
      <c r="X4550">
        <f t="shared" si="285"/>
        <v>159</v>
      </c>
      <c r="Y4550">
        <f>SUMIF(货件明细!K:K,F4550,货件明细!I:I)</f>
        <v>0</v>
      </c>
      <c r="Z4550">
        <f t="shared" si="286"/>
        <v>21.1</v>
      </c>
      <c r="AA4550">
        <f>SUMIF(货件明细!K:K,F4550,货件明细!J:J)</f>
        <v>0</v>
      </c>
      <c r="AB4550">
        <f t="shared" si="287"/>
        <v>1</v>
      </c>
    </row>
    <row r="4551" spans="1:28">
      <c r="A4551">
        <v>2025</v>
      </c>
      <c r="B4551">
        <v>7</v>
      </c>
      <c r="C4551">
        <v>30</v>
      </c>
      <c r="D4551" s="4">
        <v>45864</v>
      </c>
      <c r="E4551" t="s">
        <v>28</v>
      </c>
      <c r="F4551" t="s">
        <v>4713</v>
      </c>
      <c r="G4551" t="s">
        <v>392</v>
      </c>
      <c r="H4551" t="s">
        <v>44</v>
      </c>
      <c r="I4551" t="s">
        <v>111</v>
      </c>
      <c r="J4551" t="s">
        <v>100</v>
      </c>
      <c r="K4551" t="s">
        <v>58</v>
      </c>
      <c r="L4551" t="s">
        <v>46</v>
      </c>
      <c r="M4551" t="s">
        <v>47</v>
      </c>
      <c r="N4551" t="s">
        <v>58</v>
      </c>
      <c r="O4551">
        <v>16</v>
      </c>
      <c r="Q4551">
        <v>137.6</v>
      </c>
      <c r="R4551">
        <v>137.6</v>
      </c>
      <c r="S4551">
        <v>0</v>
      </c>
      <c r="T4551">
        <v>137.6</v>
      </c>
      <c r="U4551">
        <v>79</v>
      </c>
      <c r="V4551">
        <f>SUMIF(货件明细!K:K,F4551,货件明细!AQ:AQ)</f>
        <v>0</v>
      </c>
      <c r="W4551">
        <f t="shared" si="284"/>
        <v>1</v>
      </c>
      <c r="X4551">
        <f t="shared" si="285"/>
        <v>79</v>
      </c>
      <c r="Y4551">
        <f>SUMIF(货件明细!K:K,F4551,货件明细!I:I)</f>
        <v>0</v>
      </c>
      <c r="Z4551">
        <f t="shared" si="286"/>
        <v>16</v>
      </c>
      <c r="AA4551">
        <f>SUMIF(货件明细!K:K,F4551,货件明细!J:J)</f>
        <v>0</v>
      </c>
      <c r="AB4551">
        <f t="shared" si="287"/>
        <v>1</v>
      </c>
    </row>
    <row r="4552" spans="1:28">
      <c r="A4552">
        <v>2025</v>
      </c>
      <c r="B4552">
        <v>7</v>
      </c>
      <c r="C4552">
        <v>30</v>
      </c>
      <c r="D4552" s="4">
        <v>45864</v>
      </c>
      <c r="E4552" t="s">
        <v>28</v>
      </c>
      <c r="F4552" t="s">
        <v>4714</v>
      </c>
      <c r="G4552" t="s">
        <v>1517</v>
      </c>
      <c r="H4552" t="s">
        <v>71</v>
      </c>
      <c r="I4552" t="s">
        <v>111</v>
      </c>
      <c r="J4552" t="s">
        <v>100</v>
      </c>
      <c r="K4552" t="s">
        <v>58</v>
      </c>
      <c r="L4552" t="s">
        <v>46</v>
      </c>
      <c r="M4552" t="s">
        <v>47</v>
      </c>
      <c r="N4552" t="s">
        <v>1851</v>
      </c>
      <c r="O4552">
        <v>16</v>
      </c>
      <c r="Q4552">
        <v>75.2</v>
      </c>
      <c r="R4552">
        <v>75.2</v>
      </c>
      <c r="S4552">
        <v>0</v>
      </c>
      <c r="T4552">
        <v>75.2</v>
      </c>
      <c r="U4552">
        <v>79</v>
      </c>
      <c r="V4552">
        <f>SUMIF(货件明细!K:K,F4552,货件明细!AQ:AQ)</f>
        <v>0</v>
      </c>
      <c r="W4552">
        <f t="shared" si="284"/>
        <v>1</v>
      </c>
      <c r="X4552">
        <f t="shared" si="285"/>
        <v>79</v>
      </c>
      <c r="Y4552">
        <f>SUMIF(货件明细!K:K,F4552,货件明细!I:I)</f>
        <v>0</v>
      </c>
      <c r="Z4552">
        <f t="shared" si="286"/>
        <v>16</v>
      </c>
      <c r="AA4552">
        <f>SUMIF(货件明细!K:K,F4552,货件明细!J:J)</f>
        <v>0</v>
      </c>
      <c r="AB4552">
        <f t="shared" si="287"/>
        <v>1</v>
      </c>
    </row>
    <row r="4553" spans="1:28">
      <c r="A4553">
        <v>2025</v>
      </c>
      <c r="B4553">
        <v>7</v>
      </c>
      <c r="C4553">
        <v>30</v>
      </c>
      <c r="D4553" s="4">
        <v>45864</v>
      </c>
      <c r="E4553" t="s">
        <v>28</v>
      </c>
      <c r="F4553" t="s">
        <v>4715</v>
      </c>
      <c r="G4553" t="s">
        <v>374</v>
      </c>
      <c r="H4553" t="s">
        <v>71</v>
      </c>
      <c r="I4553" t="s">
        <v>111</v>
      </c>
      <c r="J4553" t="s">
        <v>100</v>
      </c>
      <c r="K4553" t="s">
        <v>58</v>
      </c>
      <c r="L4553" t="s">
        <v>46</v>
      </c>
      <c r="M4553" t="s">
        <v>47</v>
      </c>
      <c r="N4553" t="s">
        <v>1851</v>
      </c>
      <c r="O4553">
        <v>16</v>
      </c>
      <c r="Q4553">
        <v>86.4</v>
      </c>
      <c r="R4553">
        <v>86.4</v>
      </c>
      <c r="S4553">
        <v>0</v>
      </c>
      <c r="T4553">
        <v>86.4</v>
      </c>
      <c r="U4553">
        <v>79</v>
      </c>
      <c r="V4553">
        <f>SUMIF(货件明细!K:K,F4553,货件明细!AQ:AQ)</f>
        <v>0</v>
      </c>
      <c r="W4553">
        <f t="shared" si="284"/>
        <v>1</v>
      </c>
      <c r="X4553">
        <f t="shared" si="285"/>
        <v>79</v>
      </c>
      <c r="Y4553">
        <f>SUMIF(货件明细!K:K,F4553,货件明细!I:I)</f>
        <v>0</v>
      </c>
      <c r="Z4553">
        <f t="shared" si="286"/>
        <v>16</v>
      </c>
      <c r="AA4553">
        <f>SUMIF(货件明细!K:K,F4553,货件明细!J:J)</f>
        <v>0</v>
      </c>
      <c r="AB4553">
        <f t="shared" si="287"/>
        <v>1</v>
      </c>
    </row>
    <row r="4554" spans="1:28">
      <c r="A4554">
        <v>2025</v>
      </c>
      <c r="B4554">
        <v>7</v>
      </c>
      <c r="C4554">
        <v>30</v>
      </c>
      <c r="D4554" s="4">
        <v>45864</v>
      </c>
      <c r="E4554" t="s">
        <v>28</v>
      </c>
      <c r="F4554" t="s">
        <v>4716</v>
      </c>
      <c r="G4554" t="s">
        <v>50</v>
      </c>
      <c r="H4554" t="s">
        <v>31</v>
      </c>
      <c r="I4554" t="s">
        <v>111</v>
      </c>
      <c r="J4554" t="s">
        <v>100</v>
      </c>
      <c r="K4554" t="s">
        <v>100</v>
      </c>
      <c r="L4554" t="s">
        <v>46</v>
      </c>
      <c r="M4554" t="s">
        <v>47</v>
      </c>
      <c r="N4554" t="s">
        <v>101</v>
      </c>
      <c r="O4554">
        <v>16</v>
      </c>
      <c r="Q4554">
        <v>117.8</v>
      </c>
      <c r="R4554">
        <v>117.8</v>
      </c>
      <c r="S4554">
        <v>0</v>
      </c>
      <c r="T4554">
        <v>117.8</v>
      </c>
      <c r="U4554">
        <v>79</v>
      </c>
      <c r="V4554">
        <f>SUMIF(货件明细!K:K,F4554,货件明细!AQ:AQ)</f>
        <v>0</v>
      </c>
      <c r="W4554">
        <f t="shared" si="284"/>
        <v>1</v>
      </c>
      <c r="X4554">
        <f t="shared" si="285"/>
        <v>79</v>
      </c>
      <c r="Y4554">
        <f>SUMIF(货件明细!K:K,F4554,货件明细!I:I)</f>
        <v>0</v>
      </c>
      <c r="Z4554">
        <f t="shared" si="286"/>
        <v>16</v>
      </c>
      <c r="AA4554">
        <f>SUMIF(货件明细!K:K,F4554,货件明细!J:J)</f>
        <v>0</v>
      </c>
      <c r="AB4554">
        <f t="shared" si="287"/>
        <v>1</v>
      </c>
    </row>
    <row r="4555" spans="1:28">
      <c r="A4555">
        <v>2025</v>
      </c>
      <c r="B4555">
        <v>7</v>
      </c>
      <c r="C4555">
        <v>30</v>
      </c>
      <c r="D4555" s="4">
        <v>45864</v>
      </c>
      <c r="E4555" t="s">
        <v>28</v>
      </c>
      <c r="F4555" t="s">
        <v>4717</v>
      </c>
      <c r="G4555" t="s">
        <v>372</v>
      </c>
      <c r="H4555" t="s">
        <v>71</v>
      </c>
      <c r="I4555" t="s">
        <v>111</v>
      </c>
      <c r="J4555" t="s">
        <v>100</v>
      </c>
      <c r="K4555" t="s">
        <v>58</v>
      </c>
      <c r="L4555" t="s">
        <v>46</v>
      </c>
      <c r="M4555" t="s">
        <v>47</v>
      </c>
      <c r="N4555" t="s">
        <v>1851</v>
      </c>
      <c r="O4555">
        <v>16</v>
      </c>
      <c r="Q4555">
        <v>86.4</v>
      </c>
      <c r="R4555">
        <v>86.4</v>
      </c>
      <c r="S4555">
        <v>0</v>
      </c>
      <c r="T4555">
        <v>86.4</v>
      </c>
      <c r="U4555">
        <v>79</v>
      </c>
      <c r="V4555">
        <f>SUMIF(货件明细!K:K,F4555,货件明细!AQ:AQ)</f>
        <v>0</v>
      </c>
      <c r="W4555">
        <f t="shared" si="284"/>
        <v>1</v>
      </c>
      <c r="X4555">
        <f t="shared" si="285"/>
        <v>79</v>
      </c>
      <c r="Y4555">
        <f>SUMIF(货件明细!K:K,F4555,货件明细!I:I)</f>
        <v>0</v>
      </c>
      <c r="Z4555">
        <f t="shared" si="286"/>
        <v>16</v>
      </c>
      <c r="AA4555">
        <f>SUMIF(货件明细!K:K,F4555,货件明细!J:J)</f>
        <v>0</v>
      </c>
      <c r="AB4555">
        <f t="shared" si="287"/>
        <v>1</v>
      </c>
    </row>
    <row r="4556" spans="1:28">
      <c r="A4556">
        <v>2025</v>
      </c>
      <c r="B4556">
        <v>7</v>
      </c>
      <c r="C4556">
        <v>30</v>
      </c>
      <c r="D4556" s="4">
        <v>45864</v>
      </c>
      <c r="E4556" t="s">
        <v>28</v>
      </c>
      <c r="F4556" t="s">
        <v>4718</v>
      </c>
      <c r="G4556" t="s">
        <v>206</v>
      </c>
      <c r="H4556" t="s">
        <v>71</v>
      </c>
      <c r="I4556" t="s">
        <v>129</v>
      </c>
      <c r="J4556" t="s">
        <v>100</v>
      </c>
      <c r="K4556" t="s">
        <v>58</v>
      </c>
      <c r="L4556" t="s">
        <v>46</v>
      </c>
      <c r="M4556" t="s">
        <v>47</v>
      </c>
      <c r="N4556" t="s">
        <v>75</v>
      </c>
      <c r="O4556">
        <v>18.65</v>
      </c>
      <c r="Q4556">
        <v>92.8</v>
      </c>
      <c r="R4556">
        <v>92.8</v>
      </c>
      <c r="S4556">
        <v>0</v>
      </c>
      <c r="T4556">
        <v>92.8</v>
      </c>
      <c r="U4556">
        <v>145</v>
      </c>
      <c r="V4556">
        <f>SUMIF(货件明细!K:K,F4556,货件明细!AQ:AQ)</f>
        <v>0</v>
      </c>
      <c r="W4556">
        <f t="shared" si="284"/>
        <v>1</v>
      </c>
      <c r="X4556">
        <f t="shared" si="285"/>
        <v>145</v>
      </c>
      <c r="Y4556">
        <f>SUMIF(货件明细!K:K,F4556,货件明细!I:I)</f>
        <v>0</v>
      </c>
      <c r="Z4556">
        <f t="shared" si="286"/>
        <v>18.65</v>
      </c>
      <c r="AA4556">
        <f>SUMIF(货件明细!K:K,F4556,货件明细!J:J)</f>
        <v>0</v>
      </c>
      <c r="AB4556">
        <f t="shared" si="287"/>
        <v>1</v>
      </c>
    </row>
    <row r="4557" spans="1:28">
      <c r="A4557">
        <v>2025</v>
      </c>
      <c r="B4557">
        <v>7</v>
      </c>
      <c r="C4557">
        <v>30</v>
      </c>
      <c r="D4557" s="4">
        <v>45864</v>
      </c>
      <c r="E4557" t="s">
        <v>28</v>
      </c>
      <c r="F4557" t="s">
        <v>4719</v>
      </c>
      <c r="G4557" t="s">
        <v>369</v>
      </c>
      <c r="H4557" t="s">
        <v>31</v>
      </c>
      <c r="I4557" t="s">
        <v>129</v>
      </c>
      <c r="J4557" t="s">
        <v>100</v>
      </c>
      <c r="K4557" t="s">
        <v>100</v>
      </c>
      <c r="L4557" t="s">
        <v>46</v>
      </c>
      <c r="M4557" t="s">
        <v>47</v>
      </c>
      <c r="N4557" t="s">
        <v>101</v>
      </c>
      <c r="O4557">
        <v>18.65</v>
      </c>
      <c r="Q4557">
        <v>151.2</v>
      </c>
      <c r="R4557">
        <v>151.2</v>
      </c>
      <c r="S4557">
        <v>0</v>
      </c>
      <c r="T4557">
        <v>151.2</v>
      </c>
      <c r="U4557">
        <v>145</v>
      </c>
      <c r="V4557">
        <f>SUMIF(货件明细!K:K,F4557,货件明细!AQ:AQ)</f>
        <v>0</v>
      </c>
      <c r="W4557">
        <f t="shared" si="284"/>
        <v>1</v>
      </c>
      <c r="X4557">
        <f t="shared" si="285"/>
        <v>145</v>
      </c>
      <c r="Y4557">
        <f>SUMIF(货件明细!K:K,F4557,货件明细!I:I)</f>
        <v>0</v>
      </c>
      <c r="Z4557">
        <f t="shared" si="286"/>
        <v>18.65</v>
      </c>
      <c r="AA4557">
        <f>SUMIF(货件明细!K:K,F4557,货件明细!J:J)</f>
        <v>0</v>
      </c>
      <c r="AB4557">
        <f t="shared" si="287"/>
        <v>1</v>
      </c>
    </row>
    <row r="4558" spans="1:28">
      <c r="A4558">
        <v>2025</v>
      </c>
      <c r="B4558">
        <v>7</v>
      </c>
      <c r="C4558">
        <v>30</v>
      </c>
      <c r="D4558" s="4">
        <v>45864</v>
      </c>
      <c r="E4558" t="s">
        <v>28</v>
      </c>
      <c r="F4558" t="s">
        <v>4720</v>
      </c>
      <c r="G4558" t="s">
        <v>43</v>
      </c>
      <c r="H4558" t="s">
        <v>44</v>
      </c>
      <c r="I4558" t="s">
        <v>129</v>
      </c>
      <c r="J4558" t="s">
        <v>100</v>
      </c>
      <c r="K4558" t="s">
        <v>58</v>
      </c>
      <c r="L4558" t="s">
        <v>46</v>
      </c>
      <c r="M4558" t="s">
        <v>47</v>
      </c>
      <c r="N4558" t="s">
        <v>75</v>
      </c>
      <c r="O4558">
        <v>18.65</v>
      </c>
      <c r="Q4558">
        <v>127.5</v>
      </c>
      <c r="R4558">
        <v>127.5</v>
      </c>
      <c r="S4558">
        <v>0</v>
      </c>
      <c r="T4558">
        <v>127.5</v>
      </c>
      <c r="U4558">
        <v>145</v>
      </c>
      <c r="V4558">
        <f>SUMIF(货件明细!K:K,F4558,货件明细!AQ:AQ)</f>
        <v>0</v>
      </c>
      <c r="W4558">
        <f t="shared" si="284"/>
        <v>1</v>
      </c>
      <c r="X4558">
        <f t="shared" si="285"/>
        <v>145</v>
      </c>
      <c r="Y4558">
        <f>SUMIF(货件明细!K:K,F4558,货件明细!I:I)</f>
        <v>0</v>
      </c>
      <c r="Z4558">
        <f t="shared" si="286"/>
        <v>18.65</v>
      </c>
      <c r="AA4558">
        <f>SUMIF(货件明细!K:K,F4558,货件明细!J:J)</f>
        <v>0</v>
      </c>
      <c r="AB4558">
        <f t="shared" si="287"/>
        <v>1</v>
      </c>
    </row>
    <row r="4559" spans="1:28">
      <c r="A4559">
        <v>2025</v>
      </c>
      <c r="B4559">
        <v>7</v>
      </c>
      <c r="C4559">
        <v>30</v>
      </c>
      <c r="D4559" s="4">
        <v>45864</v>
      </c>
      <c r="E4559" t="s">
        <v>28</v>
      </c>
      <c r="F4559" t="s">
        <v>4721</v>
      </c>
      <c r="G4559" t="s">
        <v>269</v>
      </c>
      <c r="H4559" t="s">
        <v>31</v>
      </c>
      <c r="I4559" t="s">
        <v>129</v>
      </c>
      <c r="J4559" t="s">
        <v>100</v>
      </c>
      <c r="K4559" t="s">
        <v>100</v>
      </c>
      <c r="L4559" t="s">
        <v>46</v>
      </c>
      <c r="M4559" t="s">
        <v>47</v>
      </c>
      <c r="N4559" t="s">
        <v>101</v>
      </c>
      <c r="O4559">
        <v>18.65</v>
      </c>
      <c r="Q4559">
        <v>162.5</v>
      </c>
      <c r="R4559">
        <v>162.5</v>
      </c>
      <c r="S4559">
        <v>0</v>
      </c>
      <c r="T4559">
        <v>162.5</v>
      </c>
      <c r="U4559">
        <v>145</v>
      </c>
      <c r="V4559">
        <f>SUMIF(货件明细!K:K,F4559,货件明细!AQ:AQ)</f>
        <v>0</v>
      </c>
      <c r="W4559">
        <f t="shared" si="284"/>
        <v>1</v>
      </c>
      <c r="X4559">
        <f t="shared" si="285"/>
        <v>145</v>
      </c>
      <c r="Y4559">
        <f>SUMIF(货件明细!K:K,F4559,货件明细!I:I)</f>
        <v>0</v>
      </c>
      <c r="Z4559">
        <f t="shared" si="286"/>
        <v>18.65</v>
      </c>
      <c r="AA4559">
        <f>SUMIF(货件明细!K:K,F4559,货件明细!J:J)</f>
        <v>0</v>
      </c>
      <c r="AB4559">
        <f t="shared" si="287"/>
        <v>1</v>
      </c>
    </row>
    <row r="4560" spans="1:28">
      <c r="A4560">
        <v>2025</v>
      </c>
      <c r="B4560">
        <v>7</v>
      </c>
      <c r="C4560">
        <v>30</v>
      </c>
      <c r="D4560" s="4">
        <v>45864</v>
      </c>
      <c r="E4560" t="s">
        <v>28</v>
      </c>
      <c r="F4560" t="s">
        <v>4722</v>
      </c>
      <c r="G4560" t="s">
        <v>54</v>
      </c>
      <c r="H4560" t="s">
        <v>31</v>
      </c>
      <c r="I4560" t="s">
        <v>129</v>
      </c>
      <c r="J4560" t="s">
        <v>100</v>
      </c>
      <c r="K4560" t="s">
        <v>100</v>
      </c>
      <c r="L4560" t="s">
        <v>46</v>
      </c>
      <c r="M4560" t="s">
        <v>47</v>
      </c>
      <c r="N4560" t="s">
        <v>101</v>
      </c>
      <c r="O4560">
        <v>18.65</v>
      </c>
      <c r="Q4560">
        <v>115.861224489796</v>
      </c>
      <c r="R4560">
        <v>115.861224489796</v>
      </c>
      <c r="S4560">
        <v>0</v>
      </c>
      <c r="T4560">
        <v>115.861224489796</v>
      </c>
      <c r="U4560">
        <v>145</v>
      </c>
      <c r="V4560">
        <f>SUMIF(货件明细!K:K,F4560,货件明细!AQ:AQ)</f>
        <v>0</v>
      </c>
      <c r="W4560">
        <f t="shared" si="284"/>
        <v>1</v>
      </c>
      <c r="X4560">
        <f t="shared" si="285"/>
        <v>145</v>
      </c>
      <c r="Y4560">
        <f>SUMIF(货件明细!K:K,F4560,货件明细!I:I)</f>
        <v>0</v>
      </c>
      <c r="Z4560">
        <f t="shared" si="286"/>
        <v>18.65</v>
      </c>
      <c r="AA4560">
        <f>SUMIF(货件明细!K:K,F4560,货件明细!J:J)</f>
        <v>0</v>
      </c>
      <c r="AB4560">
        <f t="shared" si="287"/>
        <v>1</v>
      </c>
    </row>
    <row r="4561" spans="1:28">
      <c r="A4561">
        <v>2025</v>
      </c>
      <c r="B4561">
        <v>7</v>
      </c>
      <c r="C4561">
        <v>30</v>
      </c>
      <c r="D4561" s="4">
        <v>45864</v>
      </c>
      <c r="E4561" t="s">
        <v>28</v>
      </c>
      <c r="F4561" t="s">
        <v>4723</v>
      </c>
      <c r="G4561" t="s">
        <v>50</v>
      </c>
      <c r="H4561" t="s">
        <v>31</v>
      </c>
      <c r="I4561" t="s">
        <v>32</v>
      </c>
      <c r="J4561" t="s">
        <v>45</v>
      </c>
      <c r="K4561" t="s">
        <v>100</v>
      </c>
      <c r="L4561" t="s">
        <v>46</v>
      </c>
      <c r="M4561" t="s">
        <v>2882</v>
      </c>
      <c r="N4561" t="s">
        <v>3135</v>
      </c>
      <c r="O4561">
        <v>21.4</v>
      </c>
      <c r="Q4561">
        <v>127.680769230769</v>
      </c>
      <c r="R4561">
        <v>127.680769230769</v>
      </c>
      <c r="S4561">
        <v>0</v>
      </c>
      <c r="T4561">
        <v>127.680769230769</v>
      </c>
      <c r="U4561">
        <v>45</v>
      </c>
      <c r="V4561">
        <f>SUMIF(货件明细!K:K,F4561,货件明细!AQ:AQ)</f>
        <v>0</v>
      </c>
      <c r="W4561">
        <f t="shared" si="284"/>
        <v>1</v>
      </c>
      <c r="X4561">
        <f t="shared" si="285"/>
        <v>45</v>
      </c>
      <c r="Y4561">
        <f>SUMIF(货件明细!K:K,F4561,货件明细!I:I)</f>
        <v>0</v>
      </c>
      <c r="Z4561">
        <f t="shared" si="286"/>
        <v>21.4</v>
      </c>
      <c r="AA4561">
        <f>SUMIF(货件明细!K:K,F4561,货件明细!J:J)</f>
        <v>0</v>
      </c>
      <c r="AB4561">
        <f t="shared" si="287"/>
        <v>1</v>
      </c>
    </row>
    <row r="4562" spans="1:28">
      <c r="A4562">
        <v>2025</v>
      </c>
      <c r="B4562">
        <v>7</v>
      </c>
      <c r="C4562">
        <v>30</v>
      </c>
      <c r="D4562" s="4">
        <v>45864</v>
      </c>
      <c r="E4562" t="s">
        <v>28</v>
      </c>
      <c r="F4562" t="s">
        <v>4724</v>
      </c>
      <c r="G4562" t="s">
        <v>64</v>
      </c>
      <c r="H4562" t="s">
        <v>44</v>
      </c>
      <c r="I4562" t="s">
        <v>32</v>
      </c>
      <c r="J4562" t="s">
        <v>45</v>
      </c>
      <c r="K4562" t="s">
        <v>45</v>
      </c>
      <c r="L4562" t="s">
        <v>46</v>
      </c>
      <c r="M4562" t="s">
        <v>2882</v>
      </c>
      <c r="N4562" t="s">
        <v>3809</v>
      </c>
      <c r="O4562">
        <v>21.4</v>
      </c>
      <c r="Q4562">
        <v>171.516666666667</v>
      </c>
      <c r="R4562">
        <v>171.516666666667</v>
      </c>
      <c r="S4562">
        <v>0</v>
      </c>
      <c r="T4562">
        <v>171.516666666667</v>
      </c>
      <c r="U4562">
        <v>45</v>
      </c>
      <c r="V4562">
        <f>SUMIF(货件明细!K:K,F4562,货件明细!AQ:AQ)</f>
        <v>0</v>
      </c>
      <c r="W4562">
        <f t="shared" si="284"/>
        <v>1</v>
      </c>
      <c r="X4562">
        <f t="shared" si="285"/>
        <v>45</v>
      </c>
      <c r="Y4562">
        <f>SUMIF(货件明细!K:K,F4562,货件明细!I:I)</f>
        <v>0</v>
      </c>
      <c r="Z4562">
        <f t="shared" si="286"/>
        <v>21.4</v>
      </c>
      <c r="AA4562">
        <f>SUMIF(货件明细!K:K,F4562,货件明细!J:J)</f>
        <v>0</v>
      </c>
      <c r="AB4562">
        <f t="shared" si="287"/>
        <v>1</v>
      </c>
    </row>
    <row r="4563" spans="1:28">
      <c r="A4563">
        <v>2025</v>
      </c>
      <c r="B4563">
        <v>7</v>
      </c>
      <c r="C4563">
        <v>30</v>
      </c>
      <c r="D4563" s="4">
        <v>45864</v>
      </c>
      <c r="E4563" t="s">
        <v>28</v>
      </c>
      <c r="F4563" t="s">
        <v>4725</v>
      </c>
      <c r="G4563" t="s">
        <v>54</v>
      </c>
      <c r="H4563" t="s">
        <v>31</v>
      </c>
      <c r="I4563" t="s">
        <v>32</v>
      </c>
      <c r="J4563" t="s">
        <v>45</v>
      </c>
      <c r="K4563" t="s">
        <v>100</v>
      </c>
      <c r="L4563" t="s">
        <v>46</v>
      </c>
      <c r="M4563" t="s">
        <v>47</v>
      </c>
      <c r="N4563" t="s">
        <v>101</v>
      </c>
      <c r="O4563">
        <v>21.4</v>
      </c>
      <c r="Q4563">
        <v>115.861224489796</v>
      </c>
      <c r="R4563">
        <v>115.861224489796</v>
      </c>
      <c r="S4563">
        <v>0</v>
      </c>
      <c r="T4563">
        <v>115.861224489796</v>
      </c>
      <c r="U4563">
        <v>45</v>
      </c>
      <c r="V4563">
        <f>SUMIF(货件明细!K:K,F4563,货件明细!AQ:AQ)</f>
        <v>0</v>
      </c>
      <c r="W4563">
        <f t="shared" si="284"/>
        <v>1</v>
      </c>
      <c r="X4563">
        <f t="shared" si="285"/>
        <v>45</v>
      </c>
      <c r="Y4563">
        <f>SUMIF(货件明细!K:K,F4563,货件明细!I:I)</f>
        <v>0</v>
      </c>
      <c r="Z4563">
        <f t="shared" si="286"/>
        <v>21.4</v>
      </c>
      <c r="AA4563">
        <f>SUMIF(货件明细!K:K,F4563,货件明细!J:J)</f>
        <v>0</v>
      </c>
      <c r="AB4563">
        <f t="shared" si="287"/>
        <v>1</v>
      </c>
    </row>
    <row r="4564" spans="1:28">
      <c r="A4564">
        <v>2025</v>
      </c>
      <c r="B4564">
        <v>7</v>
      </c>
      <c r="C4564">
        <v>30</v>
      </c>
      <c r="D4564" s="4">
        <v>45864</v>
      </c>
      <c r="E4564" t="s">
        <v>28</v>
      </c>
      <c r="F4564" t="s">
        <v>4726</v>
      </c>
      <c r="G4564" t="s">
        <v>68</v>
      </c>
      <c r="H4564" t="s">
        <v>31</v>
      </c>
      <c r="I4564" t="s">
        <v>32</v>
      </c>
      <c r="J4564" t="s">
        <v>45</v>
      </c>
      <c r="K4564" t="s">
        <v>100</v>
      </c>
      <c r="L4564" t="s">
        <v>46</v>
      </c>
      <c r="M4564" t="s">
        <v>47</v>
      </c>
      <c r="N4564" t="s">
        <v>101</v>
      </c>
      <c r="O4564">
        <v>21.4</v>
      </c>
      <c r="Q4564">
        <v>134.875</v>
      </c>
      <c r="R4564">
        <v>134.875</v>
      </c>
      <c r="S4564">
        <v>0</v>
      </c>
      <c r="T4564">
        <v>134.875</v>
      </c>
      <c r="U4564">
        <v>45</v>
      </c>
      <c r="V4564">
        <f>SUMIF(货件明细!K:K,F4564,货件明细!AQ:AQ)</f>
        <v>0</v>
      </c>
      <c r="W4564">
        <f t="shared" si="284"/>
        <v>1</v>
      </c>
      <c r="X4564">
        <f t="shared" si="285"/>
        <v>45</v>
      </c>
      <c r="Y4564">
        <f>SUMIF(货件明细!K:K,F4564,货件明细!I:I)</f>
        <v>0</v>
      </c>
      <c r="Z4564">
        <f t="shared" si="286"/>
        <v>21.4</v>
      </c>
      <c r="AA4564">
        <f>SUMIF(货件明细!K:K,F4564,货件明细!J:J)</f>
        <v>0</v>
      </c>
      <c r="AB4564">
        <f t="shared" si="287"/>
        <v>1</v>
      </c>
    </row>
    <row r="4565" spans="1:28">
      <c r="A4565">
        <v>2025</v>
      </c>
      <c r="B4565">
        <v>7</v>
      </c>
      <c r="C4565">
        <v>30</v>
      </c>
      <c r="D4565" s="4">
        <v>45864</v>
      </c>
      <c r="E4565" t="s">
        <v>28</v>
      </c>
      <c r="F4565" t="s">
        <v>4727</v>
      </c>
      <c r="G4565" t="s">
        <v>206</v>
      </c>
      <c r="H4565" t="s">
        <v>71</v>
      </c>
      <c r="I4565" t="s">
        <v>32</v>
      </c>
      <c r="J4565" t="s">
        <v>45</v>
      </c>
      <c r="K4565" t="s">
        <v>45</v>
      </c>
      <c r="L4565" t="s">
        <v>46</v>
      </c>
      <c r="M4565" t="s">
        <v>2882</v>
      </c>
      <c r="N4565" t="s">
        <v>3809</v>
      </c>
      <c r="O4565">
        <v>21.4</v>
      </c>
      <c r="Q4565">
        <v>145.8</v>
      </c>
      <c r="R4565">
        <v>145.8</v>
      </c>
      <c r="S4565">
        <v>0</v>
      </c>
      <c r="T4565">
        <v>145.8</v>
      </c>
      <c r="U4565">
        <v>45</v>
      </c>
      <c r="V4565">
        <f>SUMIF(货件明细!K:K,F4565,货件明细!AQ:AQ)</f>
        <v>0</v>
      </c>
      <c r="W4565">
        <f t="shared" si="284"/>
        <v>1</v>
      </c>
      <c r="X4565">
        <f t="shared" si="285"/>
        <v>45</v>
      </c>
      <c r="Y4565">
        <f>SUMIF(货件明细!K:K,F4565,货件明细!I:I)</f>
        <v>0</v>
      </c>
      <c r="Z4565">
        <f t="shared" si="286"/>
        <v>21.4</v>
      </c>
      <c r="AA4565">
        <f>SUMIF(货件明细!K:K,F4565,货件明细!J:J)</f>
        <v>0</v>
      </c>
      <c r="AB4565">
        <f t="shared" si="287"/>
        <v>1</v>
      </c>
    </row>
    <row r="4566" spans="1:28">
      <c r="A4566">
        <v>2025</v>
      </c>
      <c r="B4566">
        <v>7</v>
      </c>
      <c r="C4566">
        <v>30</v>
      </c>
      <c r="D4566" s="4">
        <v>45864</v>
      </c>
      <c r="E4566" t="s">
        <v>28</v>
      </c>
      <c r="F4566" t="s">
        <v>4728</v>
      </c>
      <c r="G4566" t="s">
        <v>206</v>
      </c>
      <c r="H4566" t="s">
        <v>71</v>
      </c>
      <c r="I4566" t="s">
        <v>32</v>
      </c>
      <c r="J4566" t="s">
        <v>45</v>
      </c>
      <c r="K4566" t="s">
        <v>45</v>
      </c>
      <c r="L4566" t="s">
        <v>46</v>
      </c>
      <c r="M4566" t="s">
        <v>2882</v>
      </c>
      <c r="N4566" t="s">
        <v>3809</v>
      </c>
      <c r="O4566">
        <v>9.5</v>
      </c>
      <c r="Q4566">
        <v>145.8</v>
      </c>
      <c r="R4566">
        <v>145.8</v>
      </c>
      <c r="S4566">
        <v>0</v>
      </c>
      <c r="T4566">
        <v>145.8</v>
      </c>
      <c r="U4566">
        <v>37</v>
      </c>
      <c r="V4566">
        <f>SUMIF(货件明细!K:K,F4566,货件明细!AQ:AQ)</f>
        <v>0</v>
      </c>
      <c r="W4566">
        <f t="shared" si="284"/>
        <v>1</v>
      </c>
      <c r="X4566">
        <f t="shared" si="285"/>
        <v>37</v>
      </c>
      <c r="Y4566">
        <f>SUMIF(货件明细!K:K,F4566,货件明细!I:I)</f>
        <v>0</v>
      </c>
      <c r="Z4566">
        <f t="shared" si="286"/>
        <v>9.5</v>
      </c>
      <c r="AA4566">
        <f>SUMIF(货件明细!K:K,F4566,货件明细!J:J)</f>
        <v>0</v>
      </c>
      <c r="AB4566">
        <f t="shared" si="287"/>
        <v>1</v>
      </c>
    </row>
    <row r="4567" spans="1:28">
      <c r="A4567">
        <v>2025</v>
      </c>
      <c r="B4567">
        <v>7</v>
      </c>
      <c r="C4567">
        <v>30</v>
      </c>
      <c r="D4567" s="4">
        <v>45864</v>
      </c>
      <c r="E4567" t="s">
        <v>28</v>
      </c>
      <c r="F4567" t="s">
        <v>4729</v>
      </c>
      <c r="G4567" t="s">
        <v>54</v>
      </c>
      <c r="H4567" t="s">
        <v>31</v>
      </c>
      <c r="I4567" t="s">
        <v>32</v>
      </c>
      <c r="J4567" t="s">
        <v>45</v>
      </c>
      <c r="K4567" t="s">
        <v>100</v>
      </c>
      <c r="L4567" t="s">
        <v>46</v>
      </c>
      <c r="M4567" t="s">
        <v>47</v>
      </c>
      <c r="N4567" t="s">
        <v>101</v>
      </c>
      <c r="O4567">
        <v>9.5</v>
      </c>
      <c r="Q4567">
        <v>115.861224489796</v>
      </c>
      <c r="R4567">
        <v>115.861224489796</v>
      </c>
      <c r="S4567">
        <v>0</v>
      </c>
      <c r="T4567">
        <v>115.861224489796</v>
      </c>
      <c r="U4567">
        <v>37</v>
      </c>
      <c r="V4567">
        <f>SUMIF(货件明细!K:K,F4567,货件明细!AQ:AQ)</f>
        <v>0</v>
      </c>
      <c r="W4567">
        <f t="shared" si="284"/>
        <v>1</v>
      </c>
      <c r="X4567">
        <f t="shared" si="285"/>
        <v>37</v>
      </c>
      <c r="Y4567">
        <f>SUMIF(货件明细!K:K,F4567,货件明细!I:I)</f>
        <v>0</v>
      </c>
      <c r="Z4567">
        <f t="shared" si="286"/>
        <v>9.5</v>
      </c>
      <c r="AA4567">
        <f>SUMIF(货件明细!K:K,F4567,货件明细!J:J)</f>
        <v>0</v>
      </c>
      <c r="AB4567">
        <f t="shared" si="287"/>
        <v>1</v>
      </c>
    </row>
    <row r="4568" spans="1:28">
      <c r="A4568">
        <v>2025</v>
      </c>
      <c r="B4568">
        <v>7</v>
      </c>
      <c r="C4568">
        <v>30</v>
      </c>
      <c r="D4568" s="4">
        <v>45864</v>
      </c>
      <c r="E4568" t="s">
        <v>28</v>
      </c>
      <c r="F4568" t="s">
        <v>4730</v>
      </c>
      <c r="G4568" t="s">
        <v>50</v>
      </c>
      <c r="H4568" t="s">
        <v>31</v>
      </c>
      <c r="I4568" t="s">
        <v>32</v>
      </c>
      <c r="J4568" t="s">
        <v>45</v>
      </c>
      <c r="K4568" t="s">
        <v>100</v>
      </c>
      <c r="L4568" t="s">
        <v>46</v>
      </c>
      <c r="M4568" t="s">
        <v>2882</v>
      </c>
      <c r="N4568" t="s">
        <v>3135</v>
      </c>
      <c r="O4568">
        <v>9.5</v>
      </c>
      <c r="Q4568">
        <v>127.680769230769</v>
      </c>
      <c r="R4568">
        <v>127.680769230769</v>
      </c>
      <c r="S4568">
        <v>0</v>
      </c>
      <c r="T4568">
        <v>127.680769230769</v>
      </c>
      <c r="U4568">
        <v>37</v>
      </c>
      <c r="V4568">
        <f>SUMIF(货件明细!K:K,F4568,货件明细!AQ:AQ)</f>
        <v>0</v>
      </c>
      <c r="W4568">
        <f t="shared" si="284"/>
        <v>1</v>
      </c>
      <c r="X4568">
        <f t="shared" si="285"/>
        <v>37</v>
      </c>
      <c r="Y4568">
        <f>SUMIF(货件明细!K:K,F4568,货件明细!I:I)</f>
        <v>0</v>
      </c>
      <c r="Z4568">
        <f t="shared" si="286"/>
        <v>9.5</v>
      </c>
      <c r="AA4568">
        <f>SUMIF(货件明细!K:K,F4568,货件明细!J:J)</f>
        <v>0</v>
      </c>
      <c r="AB4568">
        <f t="shared" si="287"/>
        <v>1</v>
      </c>
    </row>
    <row r="4569" spans="1:28">
      <c r="A4569">
        <v>2025</v>
      </c>
      <c r="B4569">
        <v>7</v>
      </c>
      <c r="C4569">
        <v>30</v>
      </c>
      <c r="D4569" s="4">
        <v>45864</v>
      </c>
      <c r="E4569" t="s">
        <v>28</v>
      </c>
      <c r="F4569" t="s">
        <v>4731</v>
      </c>
      <c r="G4569" t="s">
        <v>68</v>
      </c>
      <c r="H4569" t="s">
        <v>31</v>
      </c>
      <c r="I4569" t="s">
        <v>32</v>
      </c>
      <c r="J4569" t="s">
        <v>45</v>
      </c>
      <c r="K4569" t="s">
        <v>100</v>
      </c>
      <c r="L4569" t="s">
        <v>46</v>
      </c>
      <c r="M4569" t="s">
        <v>47</v>
      </c>
      <c r="N4569" t="s">
        <v>101</v>
      </c>
      <c r="O4569">
        <v>9.5</v>
      </c>
      <c r="Q4569">
        <v>134.875</v>
      </c>
      <c r="R4569">
        <v>134.875</v>
      </c>
      <c r="S4569">
        <v>0</v>
      </c>
      <c r="T4569">
        <v>134.875</v>
      </c>
      <c r="U4569">
        <v>37</v>
      </c>
      <c r="V4569">
        <f>SUMIF(货件明细!K:K,F4569,货件明细!AQ:AQ)</f>
        <v>0</v>
      </c>
      <c r="W4569">
        <f t="shared" si="284"/>
        <v>1</v>
      </c>
      <c r="X4569">
        <f t="shared" si="285"/>
        <v>37</v>
      </c>
      <c r="Y4569">
        <f>SUMIF(货件明细!K:K,F4569,货件明细!I:I)</f>
        <v>0</v>
      </c>
      <c r="Z4569">
        <f t="shared" si="286"/>
        <v>9.5</v>
      </c>
      <c r="AA4569">
        <f>SUMIF(货件明细!K:K,F4569,货件明细!J:J)</f>
        <v>0</v>
      </c>
      <c r="AB4569">
        <f t="shared" si="287"/>
        <v>1</v>
      </c>
    </row>
    <row r="4570" spans="1:28">
      <c r="A4570">
        <v>2025</v>
      </c>
      <c r="B4570">
        <v>7</v>
      </c>
      <c r="C4570">
        <v>30</v>
      </c>
      <c r="D4570" s="4">
        <v>45864</v>
      </c>
      <c r="E4570" t="s">
        <v>28</v>
      </c>
      <c r="F4570" t="s">
        <v>4732</v>
      </c>
      <c r="G4570" t="s">
        <v>64</v>
      </c>
      <c r="H4570" t="s">
        <v>44</v>
      </c>
      <c r="I4570" t="s">
        <v>32</v>
      </c>
      <c r="J4570" t="s">
        <v>45</v>
      </c>
      <c r="K4570" t="s">
        <v>45</v>
      </c>
      <c r="L4570" t="s">
        <v>46</v>
      </c>
      <c r="M4570" t="s">
        <v>2882</v>
      </c>
      <c r="N4570" t="s">
        <v>3809</v>
      </c>
      <c r="O4570">
        <v>9.5</v>
      </c>
      <c r="Q4570">
        <v>171.516666666667</v>
      </c>
      <c r="R4570">
        <v>171.516666666667</v>
      </c>
      <c r="S4570">
        <v>0</v>
      </c>
      <c r="T4570">
        <v>171.516666666667</v>
      </c>
      <c r="U4570">
        <v>37</v>
      </c>
      <c r="V4570">
        <f>SUMIF(货件明细!K:K,F4570,货件明细!AQ:AQ)</f>
        <v>0</v>
      </c>
      <c r="W4570">
        <f t="shared" si="284"/>
        <v>1</v>
      </c>
      <c r="X4570">
        <f t="shared" si="285"/>
        <v>37</v>
      </c>
      <c r="Y4570">
        <f>SUMIF(货件明细!K:K,F4570,货件明细!I:I)</f>
        <v>0</v>
      </c>
      <c r="Z4570">
        <f t="shared" si="286"/>
        <v>9.5</v>
      </c>
      <c r="AA4570">
        <f>SUMIF(货件明细!K:K,F4570,货件明细!J:J)</f>
        <v>0</v>
      </c>
      <c r="AB4570">
        <f t="shared" si="287"/>
        <v>1</v>
      </c>
    </row>
    <row r="4571" spans="1:28">
      <c r="A4571">
        <v>2025</v>
      </c>
      <c r="B4571">
        <v>7</v>
      </c>
      <c r="C4571">
        <v>30</v>
      </c>
      <c r="D4571" s="4">
        <v>45864</v>
      </c>
      <c r="E4571" t="s">
        <v>28</v>
      </c>
      <c r="F4571" t="s">
        <v>4733</v>
      </c>
      <c r="G4571" t="s">
        <v>206</v>
      </c>
      <c r="H4571" t="s">
        <v>71</v>
      </c>
      <c r="I4571" t="s">
        <v>57</v>
      </c>
      <c r="J4571" t="s">
        <v>45</v>
      </c>
      <c r="K4571" t="s">
        <v>45</v>
      </c>
      <c r="L4571" t="s">
        <v>46</v>
      </c>
      <c r="M4571" t="s">
        <v>2882</v>
      </c>
      <c r="N4571" t="s">
        <v>3809</v>
      </c>
      <c r="O4571">
        <v>40</v>
      </c>
      <c r="Q4571">
        <v>291.6</v>
      </c>
      <c r="R4571">
        <v>291.6</v>
      </c>
      <c r="S4571">
        <v>0</v>
      </c>
      <c r="T4571">
        <v>291.6</v>
      </c>
      <c r="U4571">
        <v>267</v>
      </c>
      <c r="V4571">
        <f>SUMIF(货件明细!K:K,F4571,货件明细!AQ:AQ)</f>
        <v>0</v>
      </c>
      <c r="W4571">
        <f t="shared" si="284"/>
        <v>1</v>
      </c>
      <c r="X4571">
        <f t="shared" si="285"/>
        <v>267</v>
      </c>
      <c r="Y4571">
        <f>SUMIF(货件明细!K:K,F4571,货件明细!I:I)</f>
        <v>0</v>
      </c>
      <c r="Z4571">
        <f t="shared" si="286"/>
        <v>40</v>
      </c>
      <c r="AA4571">
        <f>SUMIF(货件明细!K:K,F4571,货件明细!J:J)</f>
        <v>0</v>
      </c>
      <c r="AB4571">
        <f t="shared" si="287"/>
        <v>1</v>
      </c>
    </row>
    <row r="4572" spans="1:28">
      <c r="A4572">
        <v>2025</v>
      </c>
      <c r="B4572">
        <v>7</v>
      </c>
      <c r="C4572">
        <v>30</v>
      </c>
      <c r="D4572" s="4">
        <v>45864</v>
      </c>
      <c r="E4572" t="s">
        <v>28</v>
      </c>
      <c r="F4572" t="s">
        <v>4734</v>
      </c>
      <c r="G4572" t="s">
        <v>54</v>
      </c>
      <c r="H4572" t="s">
        <v>31</v>
      </c>
      <c r="I4572" t="s">
        <v>57</v>
      </c>
      <c r="J4572" t="s">
        <v>45</v>
      </c>
      <c r="K4572" t="s">
        <v>100</v>
      </c>
      <c r="L4572" t="s">
        <v>46</v>
      </c>
      <c r="M4572" t="s">
        <v>47</v>
      </c>
      <c r="N4572" t="s">
        <v>101</v>
      </c>
      <c r="O4572">
        <v>40</v>
      </c>
      <c r="Q4572">
        <v>231.722448979592</v>
      </c>
      <c r="R4572">
        <v>231.722448979592</v>
      </c>
      <c r="S4572">
        <v>0</v>
      </c>
      <c r="T4572">
        <v>231.722448979592</v>
      </c>
      <c r="U4572">
        <v>267</v>
      </c>
      <c r="V4572">
        <f>SUMIF(货件明细!K:K,F4572,货件明细!AQ:AQ)</f>
        <v>0</v>
      </c>
      <c r="W4572">
        <f t="shared" si="284"/>
        <v>1</v>
      </c>
      <c r="X4572">
        <f t="shared" si="285"/>
        <v>267</v>
      </c>
      <c r="Y4572">
        <f>SUMIF(货件明细!K:K,F4572,货件明细!I:I)</f>
        <v>0</v>
      </c>
      <c r="Z4572">
        <f t="shared" si="286"/>
        <v>40</v>
      </c>
      <c r="AA4572">
        <f>SUMIF(货件明细!K:K,F4572,货件明细!J:J)</f>
        <v>0</v>
      </c>
      <c r="AB4572">
        <f t="shared" si="287"/>
        <v>1</v>
      </c>
    </row>
    <row r="4573" spans="1:28">
      <c r="A4573">
        <v>2025</v>
      </c>
      <c r="B4573">
        <v>7</v>
      </c>
      <c r="C4573">
        <v>30</v>
      </c>
      <c r="D4573" s="4">
        <v>45864</v>
      </c>
      <c r="E4573" t="s">
        <v>28</v>
      </c>
      <c r="F4573" t="s">
        <v>4735</v>
      </c>
      <c r="G4573" t="s">
        <v>64</v>
      </c>
      <c r="H4573" t="s">
        <v>44</v>
      </c>
      <c r="I4573" t="s">
        <v>57</v>
      </c>
      <c r="J4573" t="s">
        <v>45</v>
      </c>
      <c r="K4573" t="s">
        <v>45</v>
      </c>
      <c r="L4573" t="s">
        <v>46</v>
      </c>
      <c r="M4573" t="s">
        <v>2882</v>
      </c>
      <c r="N4573" t="s">
        <v>3809</v>
      </c>
      <c r="O4573">
        <v>40</v>
      </c>
      <c r="Q4573">
        <v>343.033333333333</v>
      </c>
      <c r="R4573">
        <v>343.033333333333</v>
      </c>
      <c r="S4573">
        <v>0</v>
      </c>
      <c r="T4573">
        <v>343.033333333333</v>
      </c>
      <c r="U4573">
        <v>267</v>
      </c>
      <c r="V4573">
        <f>SUMIF(货件明细!K:K,F4573,货件明细!AQ:AQ)</f>
        <v>0</v>
      </c>
      <c r="W4573">
        <f t="shared" si="284"/>
        <v>1</v>
      </c>
      <c r="X4573">
        <f t="shared" si="285"/>
        <v>267</v>
      </c>
      <c r="Y4573">
        <f>SUMIF(货件明细!K:K,F4573,货件明细!I:I)</f>
        <v>0</v>
      </c>
      <c r="Z4573">
        <f t="shared" si="286"/>
        <v>40</v>
      </c>
      <c r="AA4573">
        <f>SUMIF(货件明细!K:K,F4573,货件明细!J:J)</f>
        <v>0</v>
      </c>
      <c r="AB4573">
        <f t="shared" si="287"/>
        <v>1</v>
      </c>
    </row>
    <row r="4574" spans="1:28">
      <c r="A4574">
        <v>2025</v>
      </c>
      <c r="B4574">
        <v>7</v>
      </c>
      <c r="C4574">
        <v>30</v>
      </c>
      <c r="D4574" s="4">
        <v>45864</v>
      </c>
      <c r="E4574" t="s">
        <v>28</v>
      </c>
      <c r="F4574" t="s">
        <v>4736</v>
      </c>
      <c r="G4574" t="s">
        <v>50</v>
      </c>
      <c r="H4574" t="s">
        <v>31</v>
      </c>
      <c r="I4574" t="s">
        <v>57</v>
      </c>
      <c r="J4574" t="s">
        <v>45</v>
      </c>
      <c r="K4574" t="s">
        <v>100</v>
      </c>
      <c r="L4574" t="s">
        <v>46</v>
      </c>
      <c r="M4574" t="s">
        <v>2882</v>
      </c>
      <c r="N4574" t="s">
        <v>3135</v>
      </c>
      <c r="O4574">
        <v>40</v>
      </c>
      <c r="Q4574">
        <v>255.361538461538</v>
      </c>
      <c r="R4574">
        <v>255.361538461538</v>
      </c>
      <c r="S4574">
        <v>0</v>
      </c>
      <c r="T4574">
        <v>255.361538461538</v>
      </c>
      <c r="U4574">
        <v>267</v>
      </c>
      <c r="V4574">
        <f>SUMIF(货件明细!K:K,F4574,货件明细!AQ:AQ)</f>
        <v>0</v>
      </c>
      <c r="W4574">
        <f t="shared" si="284"/>
        <v>1</v>
      </c>
      <c r="X4574">
        <f t="shared" si="285"/>
        <v>267</v>
      </c>
      <c r="Y4574">
        <f>SUMIF(货件明细!K:K,F4574,货件明细!I:I)</f>
        <v>0</v>
      </c>
      <c r="Z4574">
        <f t="shared" si="286"/>
        <v>40</v>
      </c>
      <c r="AA4574">
        <f>SUMIF(货件明细!K:K,F4574,货件明细!J:J)</f>
        <v>0</v>
      </c>
      <c r="AB4574">
        <f t="shared" si="287"/>
        <v>1</v>
      </c>
    </row>
    <row r="4575" spans="1:28">
      <c r="A4575">
        <v>2025</v>
      </c>
      <c r="B4575">
        <v>7</v>
      </c>
      <c r="C4575">
        <v>30</v>
      </c>
      <c r="D4575" s="4">
        <v>45864</v>
      </c>
      <c r="E4575" t="s">
        <v>28</v>
      </c>
      <c r="F4575" t="s">
        <v>4737</v>
      </c>
      <c r="G4575" t="s">
        <v>68</v>
      </c>
      <c r="H4575" t="s">
        <v>31</v>
      </c>
      <c r="I4575" t="s">
        <v>57</v>
      </c>
      <c r="J4575" t="s">
        <v>45</v>
      </c>
      <c r="K4575" t="s">
        <v>100</v>
      </c>
      <c r="L4575" t="s">
        <v>46</v>
      </c>
      <c r="M4575" t="s">
        <v>47</v>
      </c>
      <c r="N4575" t="s">
        <v>101</v>
      </c>
      <c r="O4575">
        <v>40</v>
      </c>
      <c r="Q4575">
        <v>269.75</v>
      </c>
      <c r="R4575">
        <v>269.75</v>
      </c>
      <c r="S4575">
        <v>0</v>
      </c>
      <c r="T4575">
        <v>269.75</v>
      </c>
      <c r="U4575">
        <v>267</v>
      </c>
      <c r="V4575">
        <f>SUMIF(货件明细!K:K,F4575,货件明细!AQ:AQ)</f>
        <v>0</v>
      </c>
      <c r="W4575">
        <f t="shared" si="284"/>
        <v>1</v>
      </c>
      <c r="X4575">
        <f t="shared" si="285"/>
        <v>267</v>
      </c>
      <c r="Y4575">
        <f>SUMIF(货件明细!K:K,F4575,货件明细!I:I)</f>
        <v>0</v>
      </c>
      <c r="Z4575">
        <f t="shared" si="286"/>
        <v>40</v>
      </c>
      <c r="AA4575">
        <f>SUMIF(货件明细!K:K,F4575,货件明细!J:J)</f>
        <v>0</v>
      </c>
      <c r="AB4575">
        <f t="shared" si="287"/>
        <v>1</v>
      </c>
    </row>
    <row r="4576" spans="1:28">
      <c r="A4576">
        <v>2025</v>
      </c>
      <c r="B4576">
        <v>7</v>
      </c>
      <c r="C4576">
        <v>30</v>
      </c>
      <c r="D4576" s="4">
        <v>45864</v>
      </c>
      <c r="E4576" t="s">
        <v>28</v>
      </c>
      <c r="F4576" t="s">
        <v>4738</v>
      </c>
      <c r="G4576" t="s">
        <v>54</v>
      </c>
      <c r="H4576" t="s">
        <v>31</v>
      </c>
      <c r="I4576" t="s">
        <v>96</v>
      </c>
      <c r="J4576" t="s">
        <v>45</v>
      </c>
      <c r="K4576" t="s">
        <v>100</v>
      </c>
      <c r="L4576" t="s">
        <v>46</v>
      </c>
      <c r="M4576" t="s">
        <v>47</v>
      </c>
      <c r="N4576" t="s">
        <v>101</v>
      </c>
      <c r="O4576">
        <v>19.2</v>
      </c>
      <c r="Q4576">
        <v>115.861224489796</v>
      </c>
      <c r="R4576">
        <v>115.861224489796</v>
      </c>
      <c r="S4576">
        <v>0</v>
      </c>
      <c r="T4576">
        <v>115.861224489796</v>
      </c>
      <c r="U4576">
        <v>113</v>
      </c>
      <c r="V4576">
        <f>SUMIF(货件明细!K:K,F4576,货件明细!AQ:AQ)</f>
        <v>0</v>
      </c>
      <c r="W4576">
        <f t="shared" si="284"/>
        <v>1</v>
      </c>
      <c r="X4576">
        <f t="shared" si="285"/>
        <v>113</v>
      </c>
      <c r="Y4576">
        <f>SUMIF(货件明细!K:K,F4576,货件明细!I:I)</f>
        <v>0</v>
      </c>
      <c r="Z4576">
        <f t="shared" si="286"/>
        <v>19.2</v>
      </c>
      <c r="AA4576">
        <f>SUMIF(货件明细!K:K,F4576,货件明细!J:J)</f>
        <v>0</v>
      </c>
      <c r="AB4576">
        <f t="shared" si="287"/>
        <v>1</v>
      </c>
    </row>
    <row r="4577" spans="1:28">
      <c r="A4577">
        <v>2025</v>
      </c>
      <c r="B4577">
        <v>7</v>
      </c>
      <c r="C4577">
        <v>30</v>
      </c>
      <c r="D4577" s="4">
        <v>45864</v>
      </c>
      <c r="E4577" t="s">
        <v>28</v>
      </c>
      <c r="F4577" t="s">
        <v>4739</v>
      </c>
      <c r="G4577" t="s">
        <v>64</v>
      </c>
      <c r="H4577" t="s">
        <v>44</v>
      </c>
      <c r="I4577" t="s">
        <v>96</v>
      </c>
      <c r="J4577" t="s">
        <v>45</v>
      </c>
      <c r="K4577" t="s">
        <v>45</v>
      </c>
      <c r="L4577" t="s">
        <v>46</v>
      </c>
      <c r="M4577" t="s">
        <v>2882</v>
      </c>
      <c r="N4577" t="s">
        <v>3809</v>
      </c>
      <c r="O4577">
        <v>19.2</v>
      </c>
      <c r="Q4577">
        <v>171.516666666667</v>
      </c>
      <c r="R4577">
        <v>171.516666666667</v>
      </c>
      <c r="S4577">
        <v>0</v>
      </c>
      <c r="T4577">
        <v>171.516666666667</v>
      </c>
      <c r="U4577">
        <v>113</v>
      </c>
      <c r="V4577">
        <f>SUMIF(货件明细!K:K,F4577,货件明细!AQ:AQ)</f>
        <v>0</v>
      </c>
      <c r="W4577">
        <f t="shared" si="284"/>
        <v>1</v>
      </c>
      <c r="X4577">
        <f t="shared" si="285"/>
        <v>113</v>
      </c>
      <c r="Y4577">
        <f>SUMIF(货件明细!K:K,F4577,货件明细!I:I)</f>
        <v>0</v>
      </c>
      <c r="Z4577">
        <f t="shared" si="286"/>
        <v>19.2</v>
      </c>
      <c r="AA4577">
        <f>SUMIF(货件明细!K:K,F4577,货件明细!J:J)</f>
        <v>0</v>
      </c>
      <c r="AB4577">
        <f t="shared" si="287"/>
        <v>1</v>
      </c>
    </row>
    <row r="4578" spans="1:28">
      <c r="A4578">
        <v>2025</v>
      </c>
      <c r="B4578">
        <v>7</v>
      </c>
      <c r="C4578">
        <v>30</v>
      </c>
      <c r="D4578" s="4">
        <v>45864</v>
      </c>
      <c r="E4578" t="s">
        <v>28</v>
      </c>
      <c r="F4578" t="s">
        <v>4740</v>
      </c>
      <c r="G4578" t="s">
        <v>50</v>
      </c>
      <c r="H4578" t="s">
        <v>31</v>
      </c>
      <c r="I4578" t="s">
        <v>96</v>
      </c>
      <c r="J4578" t="s">
        <v>45</v>
      </c>
      <c r="K4578" t="s">
        <v>100</v>
      </c>
      <c r="L4578" t="s">
        <v>46</v>
      </c>
      <c r="M4578" t="s">
        <v>2882</v>
      </c>
      <c r="N4578" t="s">
        <v>3135</v>
      </c>
      <c r="O4578">
        <v>19.2</v>
      </c>
      <c r="Q4578">
        <v>127.680769230769</v>
      </c>
      <c r="R4578">
        <v>127.680769230769</v>
      </c>
      <c r="S4578">
        <v>0</v>
      </c>
      <c r="T4578">
        <v>127.680769230769</v>
      </c>
      <c r="U4578">
        <v>113</v>
      </c>
      <c r="V4578">
        <f>SUMIF(货件明细!K:K,F4578,货件明细!AQ:AQ)</f>
        <v>0</v>
      </c>
      <c r="W4578">
        <f t="shared" si="284"/>
        <v>1</v>
      </c>
      <c r="X4578">
        <f t="shared" si="285"/>
        <v>113</v>
      </c>
      <c r="Y4578">
        <f>SUMIF(货件明细!K:K,F4578,货件明细!I:I)</f>
        <v>0</v>
      </c>
      <c r="Z4578">
        <f t="shared" si="286"/>
        <v>19.2</v>
      </c>
      <c r="AA4578">
        <f>SUMIF(货件明细!K:K,F4578,货件明细!J:J)</f>
        <v>0</v>
      </c>
      <c r="AB4578">
        <f t="shared" si="287"/>
        <v>1</v>
      </c>
    </row>
    <row r="4579" spans="1:28">
      <c r="A4579">
        <v>2025</v>
      </c>
      <c r="B4579">
        <v>7</v>
      </c>
      <c r="C4579">
        <v>30</v>
      </c>
      <c r="D4579" s="4">
        <v>45864</v>
      </c>
      <c r="E4579" t="s">
        <v>28</v>
      </c>
      <c r="F4579" t="s">
        <v>4741</v>
      </c>
      <c r="G4579" t="s">
        <v>206</v>
      </c>
      <c r="H4579" t="s">
        <v>71</v>
      </c>
      <c r="I4579" t="s">
        <v>96</v>
      </c>
      <c r="J4579" t="s">
        <v>45</v>
      </c>
      <c r="K4579" t="s">
        <v>45</v>
      </c>
      <c r="L4579" t="s">
        <v>46</v>
      </c>
      <c r="M4579" t="s">
        <v>2882</v>
      </c>
      <c r="N4579" t="s">
        <v>3809</v>
      </c>
      <c r="O4579">
        <v>19.2</v>
      </c>
      <c r="Q4579">
        <v>145.8</v>
      </c>
      <c r="R4579">
        <v>145.8</v>
      </c>
      <c r="S4579">
        <v>0</v>
      </c>
      <c r="T4579">
        <v>145.8</v>
      </c>
      <c r="U4579">
        <v>113</v>
      </c>
      <c r="V4579">
        <f>SUMIF(货件明细!K:K,F4579,货件明细!AQ:AQ)</f>
        <v>0</v>
      </c>
      <c r="W4579">
        <f t="shared" si="284"/>
        <v>1</v>
      </c>
      <c r="X4579">
        <f t="shared" si="285"/>
        <v>113</v>
      </c>
      <c r="Y4579">
        <f>SUMIF(货件明细!K:K,F4579,货件明细!I:I)</f>
        <v>0</v>
      </c>
      <c r="Z4579">
        <f t="shared" si="286"/>
        <v>19.2</v>
      </c>
      <c r="AA4579">
        <f>SUMIF(货件明细!K:K,F4579,货件明细!J:J)</f>
        <v>0</v>
      </c>
      <c r="AB4579">
        <f t="shared" si="287"/>
        <v>1</v>
      </c>
    </row>
    <row r="4580" spans="1:28">
      <c r="A4580">
        <v>2025</v>
      </c>
      <c r="B4580">
        <v>7</v>
      </c>
      <c r="C4580">
        <v>30</v>
      </c>
      <c r="D4580" s="4">
        <v>45864</v>
      </c>
      <c r="E4580" t="s">
        <v>28</v>
      </c>
      <c r="F4580" t="s">
        <v>4742</v>
      </c>
      <c r="G4580" t="s">
        <v>68</v>
      </c>
      <c r="H4580" t="s">
        <v>31</v>
      </c>
      <c r="I4580" t="s">
        <v>96</v>
      </c>
      <c r="J4580" t="s">
        <v>45</v>
      </c>
      <c r="K4580" t="s">
        <v>100</v>
      </c>
      <c r="L4580" t="s">
        <v>46</v>
      </c>
      <c r="M4580" t="s">
        <v>47</v>
      </c>
      <c r="N4580" t="s">
        <v>101</v>
      </c>
      <c r="O4580">
        <v>19.2</v>
      </c>
      <c r="Q4580">
        <v>134.875</v>
      </c>
      <c r="R4580">
        <v>134.875</v>
      </c>
      <c r="S4580">
        <v>0</v>
      </c>
      <c r="T4580">
        <v>134.875</v>
      </c>
      <c r="U4580">
        <v>113</v>
      </c>
      <c r="V4580">
        <f>SUMIF(货件明细!K:K,F4580,货件明细!AQ:AQ)</f>
        <v>0</v>
      </c>
      <c r="W4580">
        <f t="shared" si="284"/>
        <v>1</v>
      </c>
      <c r="X4580">
        <f t="shared" si="285"/>
        <v>113</v>
      </c>
      <c r="Y4580">
        <f>SUMIF(货件明细!K:K,F4580,货件明细!I:I)</f>
        <v>0</v>
      </c>
      <c r="Z4580">
        <f t="shared" si="286"/>
        <v>19.2</v>
      </c>
      <c r="AA4580">
        <f>SUMIF(货件明细!K:K,F4580,货件明细!J:J)</f>
        <v>0</v>
      </c>
      <c r="AB4580">
        <f t="shared" si="287"/>
        <v>1</v>
      </c>
    </row>
    <row r="4581" spans="1:28">
      <c r="A4581">
        <v>2025</v>
      </c>
      <c r="B4581">
        <v>7</v>
      </c>
      <c r="C4581">
        <v>30</v>
      </c>
      <c r="D4581" s="4">
        <v>45864</v>
      </c>
      <c r="E4581" t="s">
        <v>28</v>
      </c>
      <c r="F4581" t="s">
        <v>4743</v>
      </c>
      <c r="G4581" t="s">
        <v>50</v>
      </c>
      <c r="H4581" t="s">
        <v>31</v>
      </c>
      <c r="I4581" t="s">
        <v>96</v>
      </c>
      <c r="J4581" t="s">
        <v>45</v>
      </c>
      <c r="K4581" t="s">
        <v>100</v>
      </c>
      <c r="L4581" t="s">
        <v>46</v>
      </c>
      <c r="M4581" t="s">
        <v>2882</v>
      </c>
      <c r="N4581" t="s">
        <v>3135</v>
      </c>
      <c r="O4581">
        <v>10.65</v>
      </c>
      <c r="Q4581">
        <v>127.680769230769</v>
      </c>
      <c r="R4581">
        <v>127.680769230769</v>
      </c>
      <c r="S4581">
        <v>0</v>
      </c>
      <c r="T4581">
        <v>127.680769230769</v>
      </c>
      <c r="U4581">
        <v>71</v>
      </c>
      <c r="V4581">
        <f>SUMIF(货件明细!K:K,F4581,货件明细!AQ:AQ)</f>
        <v>0</v>
      </c>
      <c r="W4581">
        <f t="shared" si="284"/>
        <v>1</v>
      </c>
      <c r="X4581">
        <f t="shared" si="285"/>
        <v>71</v>
      </c>
      <c r="Y4581">
        <f>SUMIF(货件明细!K:K,F4581,货件明细!I:I)</f>
        <v>0</v>
      </c>
      <c r="Z4581">
        <f t="shared" si="286"/>
        <v>10.65</v>
      </c>
      <c r="AA4581">
        <f>SUMIF(货件明细!K:K,F4581,货件明细!J:J)</f>
        <v>0</v>
      </c>
      <c r="AB4581">
        <f t="shared" si="287"/>
        <v>1</v>
      </c>
    </row>
    <row r="4582" spans="1:28">
      <c r="A4582">
        <v>2025</v>
      </c>
      <c r="B4582">
        <v>7</v>
      </c>
      <c r="C4582">
        <v>30</v>
      </c>
      <c r="D4582" s="4">
        <v>45864</v>
      </c>
      <c r="E4582" t="s">
        <v>28</v>
      </c>
      <c r="F4582" t="s">
        <v>4744</v>
      </c>
      <c r="G4582" t="s">
        <v>206</v>
      </c>
      <c r="H4582" t="s">
        <v>71</v>
      </c>
      <c r="I4582" t="s">
        <v>96</v>
      </c>
      <c r="J4582" t="s">
        <v>45</v>
      </c>
      <c r="K4582" t="s">
        <v>45</v>
      </c>
      <c r="L4582" t="s">
        <v>46</v>
      </c>
      <c r="M4582" t="s">
        <v>2882</v>
      </c>
      <c r="N4582" t="s">
        <v>3809</v>
      </c>
      <c r="O4582">
        <v>10.65</v>
      </c>
      <c r="Q4582">
        <v>145.8</v>
      </c>
      <c r="R4582">
        <v>145.8</v>
      </c>
      <c r="S4582">
        <v>0</v>
      </c>
      <c r="T4582">
        <v>145.8</v>
      </c>
      <c r="U4582">
        <v>71</v>
      </c>
      <c r="V4582">
        <f>SUMIF(货件明细!K:K,F4582,货件明细!AQ:AQ)</f>
        <v>0</v>
      </c>
      <c r="W4582">
        <f t="shared" si="284"/>
        <v>1</v>
      </c>
      <c r="X4582">
        <f t="shared" si="285"/>
        <v>71</v>
      </c>
      <c r="Y4582">
        <f>SUMIF(货件明细!K:K,F4582,货件明细!I:I)</f>
        <v>0</v>
      </c>
      <c r="Z4582">
        <f t="shared" si="286"/>
        <v>10.65</v>
      </c>
      <c r="AA4582">
        <f>SUMIF(货件明细!K:K,F4582,货件明细!J:J)</f>
        <v>0</v>
      </c>
      <c r="AB4582">
        <f t="shared" si="287"/>
        <v>1</v>
      </c>
    </row>
    <row r="4583" spans="1:28">
      <c r="A4583">
        <v>2025</v>
      </c>
      <c r="B4583">
        <v>7</v>
      </c>
      <c r="C4583">
        <v>30</v>
      </c>
      <c r="D4583" s="4">
        <v>45864</v>
      </c>
      <c r="E4583" t="s">
        <v>28</v>
      </c>
      <c r="F4583" t="s">
        <v>4745</v>
      </c>
      <c r="G4583" t="s">
        <v>68</v>
      </c>
      <c r="H4583" t="s">
        <v>31</v>
      </c>
      <c r="I4583" t="s">
        <v>96</v>
      </c>
      <c r="J4583" t="s">
        <v>45</v>
      </c>
      <c r="K4583" t="s">
        <v>100</v>
      </c>
      <c r="L4583" t="s">
        <v>46</v>
      </c>
      <c r="M4583" t="s">
        <v>47</v>
      </c>
      <c r="N4583" t="s">
        <v>101</v>
      </c>
      <c r="O4583">
        <v>10.65</v>
      </c>
      <c r="Q4583">
        <v>134.875</v>
      </c>
      <c r="R4583">
        <v>134.875</v>
      </c>
      <c r="S4583">
        <v>0</v>
      </c>
      <c r="T4583">
        <v>134.875</v>
      </c>
      <c r="U4583">
        <v>71</v>
      </c>
      <c r="V4583">
        <f>SUMIF(货件明细!K:K,F4583,货件明细!AQ:AQ)</f>
        <v>0</v>
      </c>
      <c r="W4583">
        <f t="shared" si="284"/>
        <v>1</v>
      </c>
      <c r="X4583">
        <f t="shared" si="285"/>
        <v>71</v>
      </c>
      <c r="Y4583">
        <f>SUMIF(货件明细!K:K,F4583,货件明细!I:I)</f>
        <v>0</v>
      </c>
      <c r="Z4583">
        <f t="shared" si="286"/>
        <v>10.65</v>
      </c>
      <c r="AA4583">
        <f>SUMIF(货件明细!K:K,F4583,货件明细!J:J)</f>
        <v>0</v>
      </c>
      <c r="AB4583">
        <f t="shared" si="287"/>
        <v>1</v>
      </c>
    </row>
    <row r="4584" spans="1:28">
      <c r="A4584">
        <v>2025</v>
      </c>
      <c r="B4584">
        <v>7</v>
      </c>
      <c r="C4584">
        <v>30</v>
      </c>
      <c r="D4584" s="4">
        <v>45864</v>
      </c>
      <c r="E4584" t="s">
        <v>28</v>
      </c>
      <c r="F4584" t="s">
        <v>4746</v>
      </c>
      <c r="G4584" t="s">
        <v>54</v>
      </c>
      <c r="H4584" t="s">
        <v>31</v>
      </c>
      <c r="I4584" t="s">
        <v>96</v>
      </c>
      <c r="J4584" t="s">
        <v>45</v>
      </c>
      <c r="K4584" t="s">
        <v>100</v>
      </c>
      <c r="L4584" t="s">
        <v>46</v>
      </c>
      <c r="M4584" t="s">
        <v>47</v>
      </c>
      <c r="N4584" t="s">
        <v>101</v>
      </c>
      <c r="O4584">
        <v>10.65</v>
      </c>
      <c r="Q4584">
        <v>115.861224489796</v>
      </c>
      <c r="R4584">
        <v>115.861224489796</v>
      </c>
      <c r="S4584">
        <v>0</v>
      </c>
      <c r="T4584">
        <v>115.861224489796</v>
      </c>
      <c r="U4584">
        <v>71</v>
      </c>
      <c r="V4584">
        <f>SUMIF(货件明细!K:K,F4584,货件明细!AQ:AQ)</f>
        <v>0</v>
      </c>
      <c r="W4584">
        <f t="shared" si="284"/>
        <v>1</v>
      </c>
      <c r="X4584">
        <f t="shared" si="285"/>
        <v>71</v>
      </c>
      <c r="Y4584">
        <f>SUMIF(货件明细!K:K,F4584,货件明细!I:I)</f>
        <v>0</v>
      </c>
      <c r="Z4584">
        <f t="shared" si="286"/>
        <v>10.65</v>
      </c>
      <c r="AA4584">
        <f>SUMIF(货件明细!K:K,F4584,货件明细!J:J)</f>
        <v>0</v>
      </c>
      <c r="AB4584">
        <f t="shared" si="287"/>
        <v>1</v>
      </c>
    </row>
    <row r="4585" spans="1:28">
      <c r="A4585">
        <v>2025</v>
      </c>
      <c r="B4585">
        <v>7</v>
      </c>
      <c r="C4585">
        <v>30</v>
      </c>
      <c r="D4585" s="4">
        <v>45864</v>
      </c>
      <c r="E4585" t="s">
        <v>28</v>
      </c>
      <c r="F4585" t="s">
        <v>4747</v>
      </c>
      <c r="G4585" t="s">
        <v>64</v>
      </c>
      <c r="H4585" t="s">
        <v>44</v>
      </c>
      <c r="I4585" t="s">
        <v>96</v>
      </c>
      <c r="J4585" t="s">
        <v>45</v>
      </c>
      <c r="K4585" t="s">
        <v>45</v>
      </c>
      <c r="L4585" t="s">
        <v>46</v>
      </c>
      <c r="M4585" t="s">
        <v>2882</v>
      </c>
      <c r="N4585" t="s">
        <v>3809</v>
      </c>
      <c r="O4585">
        <v>10.65</v>
      </c>
      <c r="Q4585">
        <v>171.516666666667</v>
      </c>
      <c r="R4585">
        <v>171.516666666667</v>
      </c>
      <c r="S4585">
        <v>0</v>
      </c>
      <c r="T4585">
        <v>171.516666666667</v>
      </c>
      <c r="U4585">
        <v>71</v>
      </c>
      <c r="V4585">
        <f>SUMIF(货件明细!K:K,F4585,货件明细!AQ:AQ)</f>
        <v>0</v>
      </c>
      <c r="W4585">
        <f t="shared" si="284"/>
        <v>1</v>
      </c>
      <c r="X4585">
        <f t="shared" si="285"/>
        <v>71</v>
      </c>
      <c r="Y4585">
        <f>SUMIF(货件明细!K:K,F4585,货件明细!I:I)</f>
        <v>0</v>
      </c>
      <c r="Z4585">
        <f t="shared" si="286"/>
        <v>10.65</v>
      </c>
      <c r="AA4585">
        <f>SUMIF(货件明细!K:K,F4585,货件明细!J:J)</f>
        <v>0</v>
      </c>
      <c r="AB4585">
        <f t="shared" si="287"/>
        <v>1</v>
      </c>
    </row>
    <row r="4586" spans="1:28">
      <c r="A4586">
        <v>2025</v>
      </c>
      <c r="B4586">
        <v>7</v>
      </c>
      <c r="C4586">
        <v>30</v>
      </c>
      <c r="D4586" s="4">
        <v>45864</v>
      </c>
      <c r="E4586" t="s">
        <v>28</v>
      </c>
      <c r="F4586" t="s">
        <v>4748</v>
      </c>
      <c r="G4586" t="s">
        <v>206</v>
      </c>
      <c r="H4586" t="s">
        <v>71</v>
      </c>
      <c r="I4586" t="s">
        <v>80</v>
      </c>
      <c r="J4586" t="s">
        <v>45</v>
      </c>
      <c r="K4586" t="s">
        <v>45</v>
      </c>
      <c r="L4586" t="s">
        <v>46</v>
      </c>
      <c r="M4586" t="s">
        <v>2882</v>
      </c>
      <c r="N4586" t="s">
        <v>3809</v>
      </c>
      <c r="O4586">
        <v>20.65</v>
      </c>
      <c r="Q4586">
        <v>145.8</v>
      </c>
      <c r="R4586">
        <v>145.8</v>
      </c>
      <c r="S4586">
        <v>0</v>
      </c>
      <c r="T4586">
        <v>145.8</v>
      </c>
      <c r="U4586">
        <v>166</v>
      </c>
      <c r="V4586">
        <f>SUMIF(货件明细!K:K,F4586,货件明细!AQ:AQ)</f>
        <v>0</v>
      </c>
      <c r="W4586">
        <f t="shared" si="284"/>
        <v>1</v>
      </c>
      <c r="X4586">
        <f t="shared" si="285"/>
        <v>166</v>
      </c>
      <c r="Y4586">
        <f>SUMIF(货件明细!K:K,F4586,货件明细!I:I)</f>
        <v>0</v>
      </c>
      <c r="Z4586">
        <f t="shared" si="286"/>
        <v>20.65</v>
      </c>
      <c r="AA4586">
        <f>SUMIF(货件明细!K:K,F4586,货件明细!J:J)</f>
        <v>0</v>
      </c>
      <c r="AB4586">
        <f t="shared" si="287"/>
        <v>1</v>
      </c>
    </row>
    <row r="4587" spans="1:28">
      <c r="A4587">
        <v>2025</v>
      </c>
      <c r="B4587">
        <v>7</v>
      </c>
      <c r="C4587">
        <v>30</v>
      </c>
      <c r="D4587" s="4">
        <v>45864</v>
      </c>
      <c r="E4587" t="s">
        <v>28</v>
      </c>
      <c r="F4587" t="s">
        <v>4749</v>
      </c>
      <c r="G4587" t="s">
        <v>64</v>
      </c>
      <c r="H4587" t="s">
        <v>44</v>
      </c>
      <c r="I4587" t="s">
        <v>80</v>
      </c>
      <c r="J4587" t="s">
        <v>45</v>
      </c>
      <c r="K4587" t="s">
        <v>45</v>
      </c>
      <c r="L4587" t="s">
        <v>46</v>
      </c>
      <c r="M4587" t="s">
        <v>2882</v>
      </c>
      <c r="N4587" t="s">
        <v>3809</v>
      </c>
      <c r="O4587">
        <v>20.65</v>
      </c>
      <c r="Q4587">
        <v>171.516666666667</v>
      </c>
      <c r="R4587">
        <v>171.516666666667</v>
      </c>
      <c r="S4587">
        <v>0</v>
      </c>
      <c r="T4587">
        <v>171.516666666667</v>
      </c>
      <c r="U4587">
        <v>166</v>
      </c>
      <c r="V4587">
        <f>SUMIF(货件明细!K:K,F4587,货件明细!AQ:AQ)</f>
        <v>0</v>
      </c>
      <c r="W4587">
        <f t="shared" si="284"/>
        <v>1</v>
      </c>
      <c r="X4587">
        <f t="shared" si="285"/>
        <v>166</v>
      </c>
      <c r="Y4587">
        <f>SUMIF(货件明细!K:K,F4587,货件明细!I:I)</f>
        <v>0</v>
      </c>
      <c r="Z4587">
        <f t="shared" si="286"/>
        <v>20.65</v>
      </c>
      <c r="AA4587">
        <f>SUMIF(货件明细!K:K,F4587,货件明细!J:J)</f>
        <v>0</v>
      </c>
      <c r="AB4587">
        <f t="shared" si="287"/>
        <v>1</v>
      </c>
    </row>
    <row r="4588" spans="1:28">
      <c r="A4588">
        <v>2025</v>
      </c>
      <c r="B4588">
        <v>7</v>
      </c>
      <c r="C4588">
        <v>30</v>
      </c>
      <c r="D4588" s="4">
        <v>45864</v>
      </c>
      <c r="E4588" t="s">
        <v>28</v>
      </c>
      <c r="F4588" t="s">
        <v>4750</v>
      </c>
      <c r="G4588" t="s">
        <v>68</v>
      </c>
      <c r="H4588" t="s">
        <v>31</v>
      </c>
      <c r="I4588" t="s">
        <v>80</v>
      </c>
      <c r="J4588" t="s">
        <v>45</v>
      </c>
      <c r="K4588" t="s">
        <v>100</v>
      </c>
      <c r="L4588" t="s">
        <v>46</v>
      </c>
      <c r="M4588" t="s">
        <v>47</v>
      </c>
      <c r="N4588" t="s">
        <v>101</v>
      </c>
      <c r="O4588">
        <v>20.65</v>
      </c>
      <c r="Q4588">
        <v>134.875</v>
      </c>
      <c r="R4588">
        <v>134.875</v>
      </c>
      <c r="S4588">
        <v>0</v>
      </c>
      <c r="T4588">
        <v>134.875</v>
      </c>
      <c r="U4588">
        <v>166</v>
      </c>
      <c r="V4588">
        <f>SUMIF(货件明细!K:K,F4588,货件明细!AQ:AQ)</f>
        <v>0</v>
      </c>
      <c r="W4588">
        <f t="shared" si="284"/>
        <v>1</v>
      </c>
      <c r="X4588">
        <f t="shared" si="285"/>
        <v>166</v>
      </c>
      <c r="Y4588">
        <f>SUMIF(货件明细!K:K,F4588,货件明细!I:I)</f>
        <v>0</v>
      </c>
      <c r="Z4588">
        <f t="shared" si="286"/>
        <v>20.65</v>
      </c>
      <c r="AA4588">
        <f>SUMIF(货件明细!K:K,F4588,货件明细!J:J)</f>
        <v>0</v>
      </c>
      <c r="AB4588">
        <f t="shared" si="287"/>
        <v>1</v>
      </c>
    </row>
    <row r="4589" spans="1:28">
      <c r="A4589">
        <v>2025</v>
      </c>
      <c r="B4589">
        <v>7</v>
      </c>
      <c r="C4589">
        <v>30</v>
      </c>
      <c r="D4589" s="4">
        <v>45864</v>
      </c>
      <c r="E4589" t="s">
        <v>28</v>
      </c>
      <c r="F4589" t="s">
        <v>4751</v>
      </c>
      <c r="G4589" t="s">
        <v>54</v>
      </c>
      <c r="H4589" t="s">
        <v>31</v>
      </c>
      <c r="I4589" t="s">
        <v>80</v>
      </c>
      <c r="J4589" t="s">
        <v>45</v>
      </c>
      <c r="K4589" t="s">
        <v>100</v>
      </c>
      <c r="L4589" t="s">
        <v>46</v>
      </c>
      <c r="M4589" t="s">
        <v>47</v>
      </c>
      <c r="N4589" t="s">
        <v>101</v>
      </c>
      <c r="O4589">
        <v>20.65</v>
      </c>
      <c r="Q4589">
        <v>115.861224489796</v>
      </c>
      <c r="R4589">
        <v>115.861224489796</v>
      </c>
      <c r="S4589">
        <v>0</v>
      </c>
      <c r="T4589">
        <v>115.861224489796</v>
      </c>
      <c r="U4589">
        <v>166</v>
      </c>
      <c r="V4589">
        <f>SUMIF(货件明细!K:K,F4589,货件明细!AQ:AQ)</f>
        <v>0</v>
      </c>
      <c r="W4589">
        <f t="shared" si="284"/>
        <v>1</v>
      </c>
      <c r="X4589">
        <f t="shared" si="285"/>
        <v>166</v>
      </c>
      <c r="Y4589">
        <f>SUMIF(货件明细!K:K,F4589,货件明细!I:I)</f>
        <v>0</v>
      </c>
      <c r="Z4589">
        <f t="shared" si="286"/>
        <v>20.65</v>
      </c>
      <c r="AA4589">
        <f>SUMIF(货件明细!K:K,F4589,货件明细!J:J)</f>
        <v>0</v>
      </c>
      <c r="AB4589">
        <f t="shared" si="287"/>
        <v>1</v>
      </c>
    </row>
    <row r="4590" spans="1:28">
      <c r="A4590">
        <v>2025</v>
      </c>
      <c r="B4590">
        <v>7</v>
      </c>
      <c r="C4590">
        <v>30</v>
      </c>
      <c r="D4590" s="4">
        <v>45864</v>
      </c>
      <c r="E4590" t="s">
        <v>28</v>
      </c>
      <c r="F4590" t="s">
        <v>4752</v>
      </c>
      <c r="G4590" t="s">
        <v>50</v>
      </c>
      <c r="H4590" t="s">
        <v>31</v>
      </c>
      <c r="I4590" t="s">
        <v>80</v>
      </c>
      <c r="J4590" t="s">
        <v>45</v>
      </c>
      <c r="K4590" t="s">
        <v>100</v>
      </c>
      <c r="L4590" t="s">
        <v>46</v>
      </c>
      <c r="M4590" t="s">
        <v>2882</v>
      </c>
      <c r="N4590" t="s">
        <v>3135</v>
      </c>
      <c r="O4590">
        <v>20.65</v>
      </c>
      <c r="Q4590">
        <v>127.680769230769</v>
      </c>
      <c r="R4590">
        <v>127.680769230769</v>
      </c>
      <c r="S4590">
        <v>0</v>
      </c>
      <c r="T4590">
        <v>127.680769230769</v>
      </c>
      <c r="U4590">
        <v>166</v>
      </c>
      <c r="V4590">
        <f>SUMIF(货件明细!K:K,F4590,货件明细!AQ:AQ)</f>
        <v>0</v>
      </c>
      <c r="W4590">
        <f t="shared" si="284"/>
        <v>1</v>
      </c>
      <c r="X4590">
        <f t="shared" si="285"/>
        <v>166</v>
      </c>
      <c r="Y4590">
        <f>SUMIF(货件明细!K:K,F4590,货件明细!I:I)</f>
        <v>0</v>
      </c>
      <c r="Z4590">
        <f t="shared" si="286"/>
        <v>20.65</v>
      </c>
      <c r="AA4590">
        <f>SUMIF(货件明细!K:K,F4590,货件明细!J:J)</f>
        <v>0</v>
      </c>
      <c r="AB4590">
        <f t="shared" si="287"/>
        <v>1</v>
      </c>
    </row>
    <row r="4591" spans="1:28">
      <c r="A4591">
        <v>2025</v>
      </c>
      <c r="B4591">
        <v>7</v>
      </c>
      <c r="C4591">
        <v>30</v>
      </c>
      <c r="D4591" s="4">
        <v>45864</v>
      </c>
      <c r="E4591" t="s">
        <v>28</v>
      </c>
      <c r="F4591" t="s">
        <v>4753</v>
      </c>
      <c r="G4591" t="s">
        <v>54</v>
      </c>
      <c r="H4591" t="s">
        <v>31</v>
      </c>
      <c r="I4591" t="s">
        <v>145</v>
      </c>
      <c r="J4591" t="s">
        <v>45</v>
      </c>
      <c r="K4591" t="s">
        <v>100</v>
      </c>
      <c r="L4591" t="s">
        <v>46</v>
      </c>
      <c r="M4591" t="s">
        <v>47</v>
      </c>
      <c r="N4591" t="s">
        <v>101</v>
      </c>
      <c r="O4591">
        <v>19.7</v>
      </c>
      <c r="Q4591">
        <v>115.861224489796</v>
      </c>
      <c r="R4591">
        <v>115.861224489796</v>
      </c>
      <c r="S4591">
        <v>0</v>
      </c>
      <c r="T4591">
        <v>115.861224489796</v>
      </c>
      <c r="U4591">
        <v>147</v>
      </c>
      <c r="V4591">
        <f>SUMIF(货件明细!K:K,F4591,货件明细!AQ:AQ)</f>
        <v>0</v>
      </c>
      <c r="W4591">
        <f t="shared" si="284"/>
        <v>1</v>
      </c>
      <c r="X4591">
        <f t="shared" si="285"/>
        <v>147</v>
      </c>
      <c r="Y4591">
        <f>SUMIF(货件明细!K:K,F4591,货件明细!I:I)</f>
        <v>0</v>
      </c>
      <c r="Z4591">
        <f t="shared" si="286"/>
        <v>19.7</v>
      </c>
      <c r="AA4591">
        <f>SUMIF(货件明细!K:K,F4591,货件明细!J:J)</f>
        <v>0</v>
      </c>
      <c r="AB4591">
        <f t="shared" si="287"/>
        <v>1</v>
      </c>
    </row>
    <row r="4592" spans="1:28">
      <c r="A4592">
        <v>2025</v>
      </c>
      <c r="B4592">
        <v>7</v>
      </c>
      <c r="C4592">
        <v>30</v>
      </c>
      <c r="D4592" s="4">
        <v>45864</v>
      </c>
      <c r="E4592" t="s">
        <v>28</v>
      </c>
      <c r="F4592" t="s">
        <v>4754</v>
      </c>
      <c r="G4592" t="s">
        <v>68</v>
      </c>
      <c r="H4592" t="s">
        <v>31</v>
      </c>
      <c r="I4592" t="s">
        <v>145</v>
      </c>
      <c r="J4592" t="s">
        <v>45</v>
      </c>
      <c r="K4592" t="s">
        <v>100</v>
      </c>
      <c r="L4592" t="s">
        <v>46</v>
      </c>
      <c r="M4592" t="s">
        <v>47</v>
      </c>
      <c r="N4592" t="s">
        <v>101</v>
      </c>
      <c r="O4592">
        <v>19.7</v>
      </c>
      <c r="Q4592">
        <v>134.875</v>
      </c>
      <c r="R4592">
        <v>134.875</v>
      </c>
      <c r="S4592">
        <v>0</v>
      </c>
      <c r="T4592">
        <v>134.875</v>
      </c>
      <c r="U4592">
        <v>147</v>
      </c>
      <c r="V4592">
        <f>SUMIF(货件明细!K:K,F4592,货件明细!AQ:AQ)</f>
        <v>0</v>
      </c>
      <c r="W4592">
        <f t="shared" si="284"/>
        <v>1</v>
      </c>
      <c r="X4592">
        <f t="shared" si="285"/>
        <v>147</v>
      </c>
      <c r="Y4592">
        <f>SUMIF(货件明细!K:K,F4592,货件明细!I:I)</f>
        <v>0</v>
      </c>
      <c r="Z4592">
        <f t="shared" si="286"/>
        <v>19.7</v>
      </c>
      <c r="AA4592">
        <f>SUMIF(货件明细!K:K,F4592,货件明细!J:J)</f>
        <v>0</v>
      </c>
      <c r="AB4592">
        <f t="shared" si="287"/>
        <v>1</v>
      </c>
    </row>
    <row r="4593" spans="1:28">
      <c r="A4593">
        <v>2025</v>
      </c>
      <c r="B4593">
        <v>7</v>
      </c>
      <c r="C4593">
        <v>30</v>
      </c>
      <c r="D4593" s="4">
        <v>45864</v>
      </c>
      <c r="E4593" t="s">
        <v>28</v>
      </c>
      <c r="F4593" t="s">
        <v>4755</v>
      </c>
      <c r="G4593" t="s">
        <v>50</v>
      </c>
      <c r="H4593" t="s">
        <v>31</v>
      </c>
      <c r="I4593" t="s">
        <v>145</v>
      </c>
      <c r="J4593" t="s">
        <v>45</v>
      </c>
      <c r="K4593" t="s">
        <v>100</v>
      </c>
      <c r="L4593" t="s">
        <v>46</v>
      </c>
      <c r="M4593" t="s">
        <v>2882</v>
      </c>
      <c r="N4593" t="s">
        <v>3135</v>
      </c>
      <c r="O4593">
        <v>19.7</v>
      </c>
      <c r="Q4593">
        <v>127.680769230769</v>
      </c>
      <c r="R4593">
        <v>127.680769230769</v>
      </c>
      <c r="S4593">
        <v>0</v>
      </c>
      <c r="T4593">
        <v>127.680769230769</v>
      </c>
      <c r="U4593">
        <v>147</v>
      </c>
      <c r="V4593">
        <f>SUMIF(货件明细!K:K,F4593,货件明细!AQ:AQ)</f>
        <v>0</v>
      </c>
      <c r="W4593">
        <f t="shared" si="284"/>
        <v>1</v>
      </c>
      <c r="X4593">
        <f t="shared" si="285"/>
        <v>147</v>
      </c>
      <c r="Y4593">
        <f>SUMIF(货件明细!K:K,F4593,货件明细!I:I)</f>
        <v>0</v>
      </c>
      <c r="Z4593">
        <f t="shared" si="286"/>
        <v>19.7</v>
      </c>
      <c r="AA4593">
        <f>SUMIF(货件明细!K:K,F4593,货件明细!J:J)</f>
        <v>0</v>
      </c>
      <c r="AB4593">
        <f t="shared" si="287"/>
        <v>1</v>
      </c>
    </row>
    <row r="4594" spans="1:28">
      <c r="A4594">
        <v>2025</v>
      </c>
      <c r="B4594">
        <v>7</v>
      </c>
      <c r="C4594">
        <v>30</v>
      </c>
      <c r="D4594" s="4">
        <v>45864</v>
      </c>
      <c r="E4594" t="s">
        <v>28</v>
      </c>
      <c r="F4594" t="s">
        <v>4756</v>
      </c>
      <c r="G4594" t="s">
        <v>206</v>
      </c>
      <c r="H4594" t="s">
        <v>71</v>
      </c>
      <c r="I4594" t="s">
        <v>145</v>
      </c>
      <c r="J4594" t="s">
        <v>45</v>
      </c>
      <c r="K4594" t="s">
        <v>45</v>
      </c>
      <c r="L4594" t="s">
        <v>46</v>
      </c>
      <c r="M4594" t="s">
        <v>2882</v>
      </c>
      <c r="N4594" t="s">
        <v>3809</v>
      </c>
      <c r="O4594">
        <v>19.7</v>
      </c>
      <c r="Q4594">
        <v>145.8</v>
      </c>
      <c r="R4594">
        <v>145.8</v>
      </c>
      <c r="S4594">
        <v>0</v>
      </c>
      <c r="T4594">
        <v>145.8</v>
      </c>
      <c r="U4594">
        <v>147</v>
      </c>
      <c r="V4594">
        <f>SUMIF(货件明细!K:K,F4594,货件明细!AQ:AQ)</f>
        <v>0</v>
      </c>
      <c r="W4594">
        <f t="shared" si="284"/>
        <v>1</v>
      </c>
      <c r="X4594">
        <f t="shared" si="285"/>
        <v>147</v>
      </c>
      <c r="Y4594">
        <f>SUMIF(货件明细!K:K,F4594,货件明细!I:I)</f>
        <v>0</v>
      </c>
      <c r="Z4594">
        <f t="shared" si="286"/>
        <v>19.7</v>
      </c>
      <c r="AA4594">
        <f>SUMIF(货件明细!K:K,F4594,货件明细!J:J)</f>
        <v>0</v>
      </c>
      <c r="AB4594">
        <f t="shared" si="287"/>
        <v>1</v>
      </c>
    </row>
    <row r="4595" spans="1:28">
      <c r="A4595">
        <v>2025</v>
      </c>
      <c r="B4595">
        <v>7</v>
      </c>
      <c r="C4595">
        <v>30</v>
      </c>
      <c r="D4595" s="4">
        <v>45864</v>
      </c>
      <c r="E4595" t="s">
        <v>28</v>
      </c>
      <c r="F4595" t="s">
        <v>4757</v>
      </c>
      <c r="G4595" t="s">
        <v>64</v>
      </c>
      <c r="H4595" t="s">
        <v>44</v>
      </c>
      <c r="I4595" t="s">
        <v>145</v>
      </c>
      <c r="J4595" t="s">
        <v>45</v>
      </c>
      <c r="K4595" t="s">
        <v>45</v>
      </c>
      <c r="L4595" t="s">
        <v>46</v>
      </c>
      <c r="M4595" t="s">
        <v>2882</v>
      </c>
      <c r="N4595" t="s">
        <v>3809</v>
      </c>
      <c r="O4595">
        <v>19.7</v>
      </c>
      <c r="Q4595">
        <v>171.516666666667</v>
      </c>
      <c r="R4595">
        <v>171.516666666667</v>
      </c>
      <c r="S4595">
        <v>0</v>
      </c>
      <c r="T4595">
        <v>171.516666666667</v>
      </c>
      <c r="U4595">
        <v>147</v>
      </c>
      <c r="V4595">
        <f>SUMIF(货件明细!K:K,F4595,货件明细!AQ:AQ)</f>
        <v>0</v>
      </c>
      <c r="W4595">
        <f t="shared" si="284"/>
        <v>1</v>
      </c>
      <c r="X4595">
        <f t="shared" si="285"/>
        <v>147</v>
      </c>
      <c r="Y4595">
        <f>SUMIF(货件明细!K:K,F4595,货件明细!I:I)</f>
        <v>0</v>
      </c>
      <c r="Z4595">
        <f t="shared" si="286"/>
        <v>19.7</v>
      </c>
      <c r="AA4595">
        <f>SUMIF(货件明细!K:K,F4595,货件明细!J:J)</f>
        <v>0</v>
      </c>
      <c r="AB4595">
        <f t="shared" si="287"/>
        <v>1</v>
      </c>
    </row>
    <row r="4596" spans="1:28">
      <c r="A4596">
        <v>2025</v>
      </c>
      <c r="B4596">
        <v>7</v>
      </c>
      <c r="C4596">
        <v>30</v>
      </c>
      <c r="D4596" s="4">
        <v>45864</v>
      </c>
      <c r="E4596" t="s">
        <v>28</v>
      </c>
      <c r="F4596" t="s">
        <v>4758</v>
      </c>
      <c r="G4596" t="s">
        <v>50</v>
      </c>
      <c r="H4596" t="s">
        <v>31</v>
      </c>
      <c r="I4596" t="s">
        <v>145</v>
      </c>
      <c r="J4596" t="s">
        <v>45</v>
      </c>
      <c r="K4596" t="s">
        <v>100</v>
      </c>
      <c r="L4596" t="s">
        <v>46</v>
      </c>
      <c r="M4596" t="s">
        <v>2882</v>
      </c>
      <c r="N4596" t="s">
        <v>3135</v>
      </c>
      <c r="O4596">
        <v>21.85</v>
      </c>
      <c r="Q4596">
        <v>127.680769230769</v>
      </c>
      <c r="R4596">
        <v>127.680769230769</v>
      </c>
      <c r="S4596">
        <v>0</v>
      </c>
      <c r="T4596">
        <v>127.680769230769</v>
      </c>
      <c r="U4596">
        <v>83</v>
      </c>
      <c r="V4596">
        <f>SUMIF(货件明细!K:K,F4596,货件明细!AQ:AQ)</f>
        <v>0</v>
      </c>
      <c r="W4596">
        <f t="shared" si="284"/>
        <v>1</v>
      </c>
      <c r="X4596">
        <f t="shared" si="285"/>
        <v>83</v>
      </c>
      <c r="Y4596">
        <f>SUMIF(货件明细!K:K,F4596,货件明细!I:I)</f>
        <v>0</v>
      </c>
      <c r="Z4596">
        <f t="shared" si="286"/>
        <v>21.85</v>
      </c>
      <c r="AA4596">
        <f>SUMIF(货件明细!K:K,F4596,货件明细!J:J)</f>
        <v>0</v>
      </c>
      <c r="AB4596">
        <f t="shared" si="287"/>
        <v>1</v>
      </c>
    </row>
    <row r="4597" spans="1:28">
      <c r="A4597">
        <v>2025</v>
      </c>
      <c r="B4597">
        <v>7</v>
      </c>
      <c r="C4597">
        <v>30</v>
      </c>
      <c r="D4597" s="4">
        <v>45864</v>
      </c>
      <c r="E4597" t="s">
        <v>28</v>
      </c>
      <c r="F4597" t="s">
        <v>4759</v>
      </c>
      <c r="G4597" t="s">
        <v>64</v>
      </c>
      <c r="H4597" t="s">
        <v>44</v>
      </c>
      <c r="I4597" t="s">
        <v>145</v>
      </c>
      <c r="J4597" t="s">
        <v>45</v>
      </c>
      <c r="K4597" t="s">
        <v>45</v>
      </c>
      <c r="L4597" t="s">
        <v>46</v>
      </c>
      <c r="M4597" t="s">
        <v>2882</v>
      </c>
      <c r="N4597" t="s">
        <v>3809</v>
      </c>
      <c r="O4597">
        <v>21.85</v>
      </c>
      <c r="Q4597">
        <v>171.516666666667</v>
      </c>
      <c r="R4597">
        <v>171.516666666667</v>
      </c>
      <c r="S4597">
        <v>0</v>
      </c>
      <c r="T4597">
        <v>171.516666666667</v>
      </c>
      <c r="U4597">
        <v>83</v>
      </c>
      <c r="V4597">
        <f>SUMIF(货件明细!K:K,F4597,货件明细!AQ:AQ)</f>
        <v>0</v>
      </c>
      <c r="W4597">
        <f t="shared" si="284"/>
        <v>1</v>
      </c>
      <c r="X4597">
        <f t="shared" si="285"/>
        <v>83</v>
      </c>
      <c r="Y4597">
        <f>SUMIF(货件明细!K:K,F4597,货件明细!I:I)</f>
        <v>0</v>
      </c>
      <c r="Z4597">
        <f t="shared" si="286"/>
        <v>21.85</v>
      </c>
      <c r="AA4597">
        <f>SUMIF(货件明细!K:K,F4597,货件明细!J:J)</f>
        <v>0</v>
      </c>
      <c r="AB4597">
        <f t="shared" si="287"/>
        <v>1</v>
      </c>
    </row>
    <row r="4598" spans="1:28">
      <c r="A4598">
        <v>2025</v>
      </c>
      <c r="B4598">
        <v>7</v>
      </c>
      <c r="C4598">
        <v>30</v>
      </c>
      <c r="D4598" s="4">
        <v>45864</v>
      </c>
      <c r="E4598" t="s">
        <v>28</v>
      </c>
      <c r="F4598" t="s">
        <v>4760</v>
      </c>
      <c r="G4598" t="s">
        <v>68</v>
      </c>
      <c r="H4598" t="s">
        <v>31</v>
      </c>
      <c r="I4598" t="s">
        <v>145</v>
      </c>
      <c r="J4598" t="s">
        <v>45</v>
      </c>
      <c r="K4598" t="s">
        <v>100</v>
      </c>
      <c r="L4598" t="s">
        <v>46</v>
      </c>
      <c r="M4598" t="s">
        <v>47</v>
      </c>
      <c r="N4598" t="s">
        <v>101</v>
      </c>
      <c r="O4598">
        <v>21.85</v>
      </c>
      <c r="Q4598">
        <v>134.875</v>
      </c>
      <c r="R4598">
        <v>134.875</v>
      </c>
      <c r="S4598">
        <v>0</v>
      </c>
      <c r="T4598">
        <v>134.875</v>
      </c>
      <c r="U4598">
        <v>83</v>
      </c>
      <c r="V4598">
        <f>SUMIF(货件明细!K:K,F4598,货件明细!AQ:AQ)</f>
        <v>0</v>
      </c>
      <c r="W4598">
        <f t="shared" si="284"/>
        <v>1</v>
      </c>
      <c r="X4598">
        <f t="shared" si="285"/>
        <v>83</v>
      </c>
      <c r="Y4598">
        <f>SUMIF(货件明细!K:K,F4598,货件明细!I:I)</f>
        <v>0</v>
      </c>
      <c r="Z4598">
        <f t="shared" si="286"/>
        <v>21.85</v>
      </c>
      <c r="AA4598">
        <f>SUMIF(货件明细!K:K,F4598,货件明细!J:J)</f>
        <v>0</v>
      </c>
      <c r="AB4598">
        <f t="shared" si="287"/>
        <v>1</v>
      </c>
    </row>
    <row r="4599" spans="1:28">
      <c r="A4599">
        <v>2025</v>
      </c>
      <c r="B4599">
        <v>7</v>
      </c>
      <c r="C4599">
        <v>30</v>
      </c>
      <c r="D4599" s="4">
        <v>45864</v>
      </c>
      <c r="E4599" t="s">
        <v>28</v>
      </c>
      <c r="F4599" t="s">
        <v>4761</v>
      </c>
      <c r="G4599" t="s">
        <v>206</v>
      </c>
      <c r="H4599" t="s">
        <v>71</v>
      </c>
      <c r="I4599" t="s">
        <v>145</v>
      </c>
      <c r="J4599" t="s">
        <v>45</v>
      </c>
      <c r="K4599" t="s">
        <v>45</v>
      </c>
      <c r="L4599" t="s">
        <v>46</v>
      </c>
      <c r="M4599" t="s">
        <v>2882</v>
      </c>
      <c r="N4599" t="s">
        <v>3809</v>
      </c>
      <c r="O4599">
        <v>21.85</v>
      </c>
      <c r="Q4599">
        <v>145.8</v>
      </c>
      <c r="R4599">
        <v>145.8</v>
      </c>
      <c r="S4599">
        <v>0</v>
      </c>
      <c r="T4599">
        <v>145.8</v>
      </c>
      <c r="U4599">
        <v>83</v>
      </c>
      <c r="V4599">
        <f>SUMIF(货件明细!K:K,F4599,货件明细!AQ:AQ)</f>
        <v>0</v>
      </c>
      <c r="W4599">
        <f t="shared" si="284"/>
        <v>1</v>
      </c>
      <c r="X4599">
        <f t="shared" si="285"/>
        <v>83</v>
      </c>
      <c r="Y4599">
        <f>SUMIF(货件明细!K:K,F4599,货件明细!I:I)</f>
        <v>0</v>
      </c>
      <c r="Z4599">
        <f t="shared" si="286"/>
        <v>21.85</v>
      </c>
      <c r="AA4599">
        <f>SUMIF(货件明细!K:K,F4599,货件明细!J:J)</f>
        <v>0</v>
      </c>
      <c r="AB4599">
        <f t="shared" si="287"/>
        <v>1</v>
      </c>
    </row>
    <row r="4600" spans="1:28">
      <c r="A4600">
        <v>2025</v>
      </c>
      <c r="B4600">
        <v>7</v>
      </c>
      <c r="C4600">
        <v>30</v>
      </c>
      <c r="D4600" s="4">
        <v>45864</v>
      </c>
      <c r="E4600" t="s">
        <v>28</v>
      </c>
      <c r="F4600" t="s">
        <v>4762</v>
      </c>
      <c r="G4600" t="s">
        <v>54</v>
      </c>
      <c r="H4600" t="s">
        <v>31</v>
      </c>
      <c r="I4600" t="s">
        <v>145</v>
      </c>
      <c r="J4600" t="s">
        <v>45</v>
      </c>
      <c r="K4600" t="s">
        <v>100</v>
      </c>
      <c r="L4600" t="s">
        <v>46</v>
      </c>
      <c r="M4600" t="s">
        <v>47</v>
      </c>
      <c r="N4600" t="s">
        <v>101</v>
      </c>
      <c r="O4600">
        <v>21.85</v>
      </c>
      <c r="Q4600">
        <v>115.861224489796</v>
      </c>
      <c r="R4600">
        <v>115.861224489796</v>
      </c>
      <c r="S4600">
        <v>0</v>
      </c>
      <c r="T4600">
        <v>115.861224489796</v>
      </c>
      <c r="U4600">
        <v>83</v>
      </c>
      <c r="V4600">
        <f>SUMIF(货件明细!K:K,F4600,货件明细!AQ:AQ)</f>
        <v>0</v>
      </c>
      <c r="W4600">
        <f t="shared" si="284"/>
        <v>1</v>
      </c>
      <c r="X4600">
        <f t="shared" si="285"/>
        <v>83</v>
      </c>
      <c r="Y4600">
        <f>SUMIF(货件明细!K:K,F4600,货件明细!I:I)</f>
        <v>0</v>
      </c>
      <c r="Z4600">
        <f t="shared" si="286"/>
        <v>21.85</v>
      </c>
      <c r="AA4600">
        <f>SUMIF(货件明细!K:K,F4600,货件明细!J:J)</f>
        <v>0</v>
      </c>
      <c r="AB4600">
        <f t="shared" si="287"/>
        <v>1</v>
      </c>
    </row>
    <row r="4601" spans="1:28">
      <c r="A4601">
        <v>2025</v>
      </c>
      <c r="B4601">
        <v>7</v>
      </c>
      <c r="C4601">
        <v>30</v>
      </c>
      <c r="D4601" s="4">
        <v>45864</v>
      </c>
      <c r="E4601" t="s">
        <v>28</v>
      </c>
      <c r="F4601" t="s">
        <v>4763</v>
      </c>
      <c r="G4601" t="s">
        <v>50</v>
      </c>
      <c r="H4601" t="s">
        <v>31</v>
      </c>
      <c r="I4601" t="s">
        <v>129</v>
      </c>
      <c r="J4601" t="s">
        <v>45</v>
      </c>
      <c r="K4601" t="s">
        <v>100</v>
      </c>
      <c r="L4601" t="s">
        <v>46</v>
      </c>
      <c r="M4601" t="s">
        <v>2882</v>
      </c>
      <c r="N4601" t="s">
        <v>3135</v>
      </c>
      <c r="O4601">
        <v>15.8</v>
      </c>
      <c r="Q4601">
        <v>127.680769230769</v>
      </c>
      <c r="R4601">
        <v>127.680769230769</v>
      </c>
      <c r="S4601">
        <v>0</v>
      </c>
      <c r="T4601">
        <v>127.680769230769</v>
      </c>
      <c r="U4601">
        <v>128</v>
      </c>
      <c r="V4601">
        <f>SUMIF(货件明细!K:K,F4601,货件明细!AQ:AQ)</f>
        <v>0</v>
      </c>
      <c r="W4601">
        <f t="shared" si="284"/>
        <v>1</v>
      </c>
      <c r="X4601">
        <f t="shared" si="285"/>
        <v>128</v>
      </c>
      <c r="Y4601">
        <f>SUMIF(货件明细!K:K,F4601,货件明细!I:I)</f>
        <v>0</v>
      </c>
      <c r="Z4601">
        <f t="shared" si="286"/>
        <v>15.8</v>
      </c>
      <c r="AA4601">
        <f>SUMIF(货件明细!K:K,F4601,货件明细!J:J)</f>
        <v>0</v>
      </c>
      <c r="AB4601">
        <f t="shared" si="287"/>
        <v>1</v>
      </c>
    </row>
    <row r="4602" spans="1:28">
      <c r="A4602">
        <v>2025</v>
      </c>
      <c r="B4602">
        <v>7</v>
      </c>
      <c r="C4602">
        <v>30</v>
      </c>
      <c r="D4602" s="4">
        <v>45864</v>
      </c>
      <c r="E4602" t="s">
        <v>28</v>
      </c>
      <c r="F4602" t="s">
        <v>4764</v>
      </c>
      <c r="G4602" t="s">
        <v>54</v>
      </c>
      <c r="H4602" t="s">
        <v>31</v>
      </c>
      <c r="I4602" t="s">
        <v>129</v>
      </c>
      <c r="J4602" t="s">
        <v>45</v>
      </c>
      <c r="K4602" t="s">
        <v>100</v>
      </c>
      <c r="L4602" t="s">
        <v>46</v>
      </c>
      <c r="M4602" t="s">
        <v>47</v>
      </c>
      <c r="N4602" t="s">
        <v>101</v>
      </c>
      <c r="O4602">
        <v>15.8</v>
      </c>
      <c r="Q4602">
        <v>115.861224489796</v>
      </c>
      <c r="R4602">
        <v>115.861224489796</v>
      </c>
      <c r="S4602">
        <v>0</v>
      </c>
      <c r="T4602">
        <v>115.861224489796</v>
      </c>
      <c r="U4602">
        <v>128</v>
      </c>
      <c r="V4602">
        <f>SUMIF(货件明细!K:K,F4602,货件明细!AQ:AQ)</f>
        <v>0</v>
      </c>
      <c r="W4602">
        <f t="shared" si="284"/>
        <v>1</v>
      </c>
      <c r="X4602">
        <f t="shared" si="285"/>
        <v>128</v>
      </c>
      <c r="Y4602">
        <f>SUMIF(货件明细!K:K,F4602,货件明细!I:I)</f>
        <v>0</v>
      </c>
      <c r="Z4602">
        <f t="shared" si="286"/>
        <v>15.8</v>
      </c>
      <c r="AA4602">
        <f>SUMIF(货件明细!K:K,F4602,货件明细!J:J)</f>
        <v>0</v>
      </c>
      <c r="AB4602">
        <f t="shared" si="287"/>
        <v>1</v>
      </c>
    </row>
    <row r="4603" spans="1:28">
      <c r="A4603">
        <v>2025</v>
      </c>
      <c r="B4603">
        <v>7</v>
      </c>
      <c r="C4603">
        <v>30</v>
      </c>
      <c r="D4603" s="4">
        <v>45864</v>
      </c>
      <c r="E4603" t="s">
        <v>28</v>
      </c>
      <c r="F4603" t="s">
        <v>4765</v>
      </c>
      <c r="G4603" t="s">
        <v>68</v>
      </c>
      <c r="H4603" t="s">
        <v>31</v>
      </c>
      <c r="I4603" t="s">
        <v>129</v>
      </c>
      <c r="J4603" t="s">
        <v>45</v>
      </c>
      <c r="K4603" t="s">
        <v>100</v>
      </c>
      <c r="L4603" t="s">
        <v>46</v>
      </c>
      <c r="M4603" t="s">
        <v>47</v>
      </c>
      <c r="N4603" t="s">
        <v>101</v>
      </c>
      <c r="O4603">
        <v>15.8</v>
      </c>
      <c r="Q4603">
        <v>134.875</v>
      </c>
      <c r="R4603">
        <v>134.875</v>
      </c>
      <c r="S4603">
        <v>0</v>
      </c>
      <c r="T4603">
        <v>134.875</v>
      </c>
      <c r="U4603">
        <v>128</v>
      </c>
      <c r="V4603">
        <f>SUMIF(货件明细!K:K,F4603,货件明细!AQ:AQ)</f>
        <v>0</v>
      </c>
      <c r="W4603">
        <f t="shared" si="284"/>
        <v>1</v>
      </c>
      <c r="X4603">
        <f t="shared" si="285"/>
        <v>128</v>
      </c>
      <c r="Y4603">
        <f>SUMIF(货件明细!K:K,F4603,货件明细!I:I)</f>
        <v>0</v>
      </c>
      <c r="Z4603">
        <f t="shared" si="286"/>
        <v>15.8</v>
      </c>
      <c r="AA4603">
        <f>SUMIF(货件明细!K:K,F4603,货件明细!J:J)</f>
        <v>0</v>
      </c>
      <c r="AB4603">
        <f t="shared" si="287"/>
        <v>1</v>
      </c>
    </row>
    <row r="4604" spans="1:28">
      <c r="A4604">
        <v>2025</v>
      </c>
      <c r="B4604">
        <v>7</v>
      </c>
      <c r="C4604">
        <v>30</v>
      </c>
      <c r="D4604" s="4">
        <v>45864</v>
      </c>
      <c r="E4604" t="s">
        <v>28</v>
      </c>
      <c r="F4604" t="s">
        <v>4766</v>
      </c>
      <c r="G4604" t="s">
        <v>206</v>
      </c>
      <c r="H4604" t="s">
        <v>71</v>
      </c>
      <c r="I4604" t="s">
        <v>129</v>
      </c>
      <c r="J4604" t="s">
        <v>45</v>
      </c>
      <c r="K4604" t="s">
        <v>45</v>
      </c>
      <c r="L4604" t="s">
        <v>46</v>
      </c>
      <c r="M4604" t="s">
        <v>2882</v>
      </c>
      <c r="N4604" t="s">
        <v>3809</v>
      </c>
      <c r="O4604">
        <v>15.8</v>
      </c>
      <c r="Q4604">
        <v>145.8</v>
      </c>
      <c r="R4604">
        <v>145.8</v>
      </c>
      <c r="S4604">
        <v>0</v>
      </c>
      <c r="T4604">
        <v>145.8</v>
      </c>
      <c r="U4604">
        <v>128</v>
      </c>
      <c r="V4604">
        <f>SUMIF(货件明细!K:K,F4604,货件明细!AQ:AQ)</f>
        <v>0</v>
      </c>
      <c r="W4604">
        <f t="shared" si="284"/>
        <v>1</v>
      </c>
      <c r="X4604">
        <f t="shared" si="285"/>
        <v>128</v>
      </c>
      <c r="Y4604">
        <f>SUMIF(货件明细!K:K,F4604,货件明细!I:I)</f>
        <v>0</v>
      </c>
      <c r="Z4604">
        <f t="shared" si="286"/>
        <v>15.8</v>
      </c>
      <c r="AA4604">
        <f>SUMIF(货件明细!K:K,F4604,货件明细!J:J)</f>
        <v>0</v>
      </c>
      <c r="AB4604">
        <f t="shared" si="287"/>
        <v>1</v>
      </c>
    </row>
    <row r="4605" spans="1:28">
      <c r="A4605">
        <v>2025</v>
      </c>
      <c r="B4605">
        <v>7</v>
      </c>
      <c r="C4605">
        <v>30</v>
      </c>
      <c r="D4605" s="4">
        <v>45864</v>
      </c>
      <c r="E4605" t="s">
        <v>28</v>
      </c>
      <c r="F4605" t="s">
        <v>4767</v>
      </c>
      <c r="G4605" t="s">
        <v>64</v>
      </c>
      <c r="H4605" t="s">
        <v>44</v>
      </c>
      <c r="I4605" t="s">
        <v>129</v>
      </c>
      <c r="J4605" t="s">
        <v>45</v>
      </c>
      <c r="K4605" t="s">
        <v>45</v>
      </c>
      <c r="L4605" t="s">
        <v>46</v>
      </c>
      <c r="M4605" t="s">
        <v>2882</v>
      </c>
      <c r="N4605" t="s">
        <v>3809</v>
      </c>
      <c r="O4605">
        <v>15.8</v>
      </c>
      <c r="Q4605">
        <v>171.516666666667</v>
      </c>
      <c r="R4605">
        <v>171.516666666667</v>
      </c>
      <c r="S4605">
        <v>0</v>
      </c>
      <c r="T4605">
        <v>171.516666666667</v>
      </c>
      <c r="U4605">
        <v>128</v>
      </c>
      <c r="V4605">
        <f>SUMIF(货件明细!K:K,F4605,货件明细!AQ:AQ)</f>
        <v>0</v>
      </c>
      <c r="W4605">
        <f t="shared" si="284"/>
        <v>1</v>
      </c>
      <c r="X4605">
        <f t="shared" si="285"/>
        <v>128</v>
      </c>
      <c r="Y4605">
        <f>SUMIF(货件明细!K:K,F4605,货件明细!I:I)</f>
        <v>0</v>
      </c>
      <c r="Z4605">
        <f t="shared" si="286"/>
        <v>15.8</v>
      </c>
      <c r="AA4605">
        <f>SUMIF(货件明细!K:K,F4605,货件明细!J:J)</f>
        <v>0</v>
      </c>
      <c r="AB4605">
        <f t="shared" si="287"/>
        <v>1</v>
      </c>
    </row>
    <row r="4606" spans="1:28">
      <c r="A4606">
        <v>2025</v>
      </c>
      <c r="B4606">
        <v>7</v>
      </c>
      <c r="C4606">
        <v>30</v>
      </c>
      <c r="D4606" s="4">
        <v>45864</v>
      </c>
      <c r="E4606" t="s">
        <v>28</v>
      </c>
      <c r="F4606" t="s">
        <v>4768</v>
      </c>
      <c r="G4606" t="s">
        <v>206</v>
      </c>
      <c r="H4606" t="s">
        <v>71</v>
      </c>
      <c r="I4606" t="s">
        <v>39</v>
      </c>
      <c r="J4606" t="s">
        <v>45</v>
      </c>
      <c r="K4606" t="s">
        <v>45</v>
      </c>
      <c r="L4606" t="s">
        <v>46</v>
      </c>
      <c r="M4606" t="s">
        <v>2882</v>
      </c>
      <c r="N4606" t="s">
        <v>3809</v>
      </c>
      <c r="O4606">
        <v>23.15</v>
      </c>
      <c r="Q4606">
        <v>291.6</v>
      </c>
      <c r="R4606">
        <v>291.6</v>
      </c>
      <c r="S4606">
        <v>0</v>
      </c>
      <c r="T4606">
        <v>291.6</v>
      </c>
      <c r="U4606">
        <v>87</v>
      </c>
      <c r="V4606">
        <f>SUMIF(货件明细!K:K,F4606,货件明细!AQ:AQ)</f>
        <v>0</v>
      </c>
      <c r="W4606">
        <f t="shared" si="284"/>
        <v>1</v>
      </c>
      <c r="X4606">
        <f t="shared" si="285"/>
        <v>87</v>
      </c>
      <c r="Y4606">
        <f>SUMIF(货件明细!K:K,F4606,货件明细!I:I)</f>
        <v>0</v>
      </c>
      <c r="Z4606">
        <f t="shared" si="286"/>
        <v>23.15</v>
      </c>
      <c r="AA4606">
        <f>SUMIF(货件明细!K:K,F4606,货件明细!J:J)</f>
        <v>0</v>
      </c>
      <c r="AB4606">
        <f t="shared" si="287"/>
        <v>1</v>
      </c>
    </row>
    <row r="4607" spans="1:28">
      <c r="A4607">
        <v>2025</v>
      </c>
      <c r="B4607">
        <v>7</v>
      </c>
      <c r="C4607">
        <v>30</v>
      </c>
      <c r="D4607" s="4">
        <v>45864</v>
      </c>
      <c r="E4607" t="s">
        <v>28</v>
      </c>
      <c r="F4607" t="s">
        <v>4769</v>
      </c>
      <c r="G4607" t="s">
        <v>68</v>
      </c>
      <c r="H4607" t="s">
        <v>31</v>
      </c>
      <c r="I4607" t="s">
        <v>39</v>
      </c>
      <c r="J4607" t="s">
        <v>45</v>
      </c>
      <c r="K4607" t="s">
        <v>100</v>
      </c>
      <c r="L4607" t="s">
        <v>46</v>
      </c>
      <c r="M4607" t="s">
        <v>47</v>
      </c>
      <c r="N4607" t="s">
        <v>101</v>
      </c>
      <c r="O4607">
        <v>23.15</v>
      </c>
      <c r="Q4607">
        <v>269.75</v>
      </c>
      <c r="R4607">
        <v>269.75</v>
      </c>
      <c r="S4607">
        <v>0</v>
      </c>
      <c r="T4607">
        <v>269.75</v>
      </c>
      <c r="U4607">
        <v>87</v>
      </c>
      <c r="V4607">
        <f>SUMIF(货件明细!K:K,F4607,货件明细!AQ:AQ)</f>
        <v>0</v>
      </c>
      <c r="W4607">
        <f t="shared" si="284"/>
        <v>1</v>
      </c>
      <c r="X4607">
        <f t="shared" si="285"/>
        <v>87</v>
      </c>
      <c r="Y4607">
        <f>SUMIF(货件明细!K:K,F4607,货件明细!I:I)</f>
        <v>0</v>
      </c>
      <c r="Z4607">
        <f t="shared" si="286"/>
        <v>23.15</v>
      </c>
      <c r="AA4607">
        <f>SUMIF(货件明细!K:K,F4607,货件明细!J:J)</f>
        <v>0</v>
      </c>
      <c r="AB4607">
        <f t="shared" si="287"/>
        <v>1</v>
      </c>
    </row>
    <row r="4608" spans="1:28">
      <c r="A4608">
        <v>2025</v>
      </c>
      <c r="B4608">
        <v>7</v>
      </c>
      <c r="C4608">
        <v>30</v>
      </c>
      <c r="D4608" s="4">
        <v>45864</v>
      </c>
      <c r="E4608" t="s">
        <v>28</v>
      </c>
      <c r="F4608" t="s">
        <v>4770</v>
      </c>
      <c r="G4608" t="s">
        <v>50</v>
      </c>
      <c r="H4608" t="s">
        <v>31</v>
      </c>
      <c r="I4608" t="s">
        <v>39</v>
      </c>
      <c r="J4608" t="s">
        <v>45</v>
      </c>
      <c r="K4608" t="s">
        <v>100</v>
      </c>
      <c r="L4608" t="s">
        <v>46</v>
      </c>
      <c r="M4608" t="s">
        <v>2882</v>
      </c>
      <c r="N4608" t="s">
        <v>3135</v>
      </c>
      <c r="O4608">
        <v>23.15</v>
      </c>
      <c r="Q4608">
        <v>255.361538461538</v>
      </c>
      <c r="R4608">
        <v>255.361538461538</v>
      </c>
      <c r="S4608">
        <v>0</v>
      </c>
      <c r="T4608">
        <v>255.361538461538</v>
      </c>
      <c r="U4608">
        <v>87</v>
      </c>
      <c r="V4608">
        <f>SUMIF(货件明细!K:K,F4608,货件明细!AQ:AQ)</f>
        <v>0</v>
      </c>
      <c r="W4608">
        <f t="shared" si="284"/>
        <v>1</v>
      </c>
      <c r="X4608">
        <f t="shared" si="285"/>
        <v>87</v>
      </c>
      <c r="Y4608">
        <f>SUMIF(货件明细!K:K,F4608,货件明细!I:I)</f>
        <v>0</v>
      </c>
      <c r="Z4608">
        <f t="shared" si="286"/>
        <v>23.15</v>
      </c>
      <c r="AA4608">
        <f>SUMIF(货件明细!K:K,F4608,货件明细!J:J)</f>
        <v>0</v>
      </c>
      <c r="AB4608">
        <f t="shared" si="287"/>
        <v>1</v>
      </c>
    </row>
    <row r="4609" spans="1:28">
      <c r="A4609">
        <v>2025</v>
      </c>
      <c r="B4609">
        <v>7</v>
      </c>
      <c r="C4609">
        <v>30</v>
      </c>
      <c r="D4609" s="4">
        <v>45864</v>
      </c>
      <c r="E4609" t="s">
        <v>28</v>
      </c>
      <c r="F4609" t="s">
        <v>4771</v>
      </c>
      <c r="G4609" t="s">
        <v>64</v>
      </c>
      <c r="H4609" t="s">
        <v>44</v>
      </c>
      <c r="I4609" t="s">
        <v>39</v>
      </c>
      <c r="J4609" t="s">
        <v>45</v>
      </c>
      <c r="K4609" t="s">
        <v>45</v>
      </c>
      <c r="L4609" t="s">
        <v>46</v>
      </c>
      <c r="M4609" t="s">
        <v>2882</v>
      </c>
      <c r="N4609" t="s">
        <v>3809</v>
      </c>
      <c r="O4609">
        <v>23.15</v>
      </c>
      <c r="Q4609">
        <v>343.033333333333</v>
      </c>
      <c r="R4609">
        <v>343.033333333333</v>
      </c>
      <c r="S4609">
        <v>0</v>
      </c>
      <c r="T4609">
        <v>343.033333333333</v>
      </c>
      <c r="U4609">
        <v>87</v>
      </c>
      <c r="V4609">
        <f>SUMIF(货件明细!K:K,F4609,货件明细!AQ:AQ)</f>
        <v>0</v>
      </c>
      <c r="W4609">
        <f t="shared" si="284"/>
        <v>1</v>
      </c>
      <c r="X4609">
        <f t="shared" si="285"/>
        <v>87</v>
      </c>
      <c r="Y4609">
        <f>SUMIF(货件明细!K:K,F4609,货件明细!I:I)</f>
        <v>0</v>
      </c>
      <c r="Z4609">
        <f t="shared" si="286"/>
        <v>23.15</v>
      </c>
      <c r="AA4609">
        <f>SUMIF(货件明细!K:K,F4609,货件明细!J:J)</f>
        <v>0</v>
      </c>
      <c r="AB4609">
        <f t="shared" si="287"/>
        <v>1</v>
      </c>
    </row>
    <row r="4610" spans="1:28">
      <c r="A4610">
        <v>2025</v>
      </c>
      <c r="B4610">
        <v>7</v>
      </c>
      <c r="C4610">
        <v>30</v>
      </c>
      <c r="D4610" s="4">
        <v>45864</v>
      </c>
      <c r="E4610" t="s">
        <v>28</v>
      </c>
      <c r="F4610" t="s">
        <v>4772</v>
      </c>
      <c r="G4610" t="s">
        <v>54</v>
      </c>
      <c r="H4610" t="s">
        <v>31</v>
      </c>
      <c r="I4610" t="s">
        <v>39</v>
      </c>
      <c r="J4610" t="s">
        <v>45</v>
      </c>
      <c r="K4610" t="s">
        <v>100</v>
      </c>
      <c r="L4610" t="s">
        <v>46</v>
      </c>
      <c r="M4610" t="s">
        <v>47</v>
      </c>
      <c r="N4610" t="s">
        <v>101</v>
      </c>
      <c r="O4610">
        <v>23.15</v>
      </c>
      <c r="Q4610">
        <v>231.722448979592</v>
      </c>
      <c r="R4610">
        <v>231.722448979592</v>
      </c>
      <c r="S4610">
        <v>0</v>
      </c>
      <c r="T4610">
        <v>231.722448979592</v>
      </c>
      <c r="U4610">
        <v>87</v>
      </c>
      <c r="V4610">
        <f>SUMIF(货件明细!K:K,F4610,货件明细!AQ:AQ)</f>
        <v>0</v>
      </c>
      <c r="W4610">
        <f t="shared" ref="W4610:W4673" si="288">IF(V4610=U4610,0,1)</f>
        <v>1</v>
      </c>
      <c r="X4610">
        <f t="shared" ref="X4610:X4673" si="289">U4610</f>
        <v>87</v>
      </c>
      <c r="Y4610">
        <f>SUMIF(货件明细!K:K,F4610,货件明细!I:I)</f>
        <v>0</v>
      </c>
      <c r="Z4610">
        <f t="shared" ref="Z4610:Z4673" si="290">O4610-Y4610</f>
        <v>23.15</v>
      </c>
      <c r="AA4610">
        <f>SUMIF(货件明细!K:K,F4610,货件明细!J:J)</f>
        <v>0</v>
      </c>
      <c r="AB4610">
        <f t="shared" ref="AB4610:AB4673" si="291">IF(T4610=AA4610,0,1)</f>
        <v>1</v>
      </c>
    </row>
    <row r="4611" spans="1:28">
      <c r="A4611">
        <v>2025</v>
      </c>
      <c r="B4611">
        <v>7</v>
      </c>
      <c r="C4611">
        <v>30</v>
      </c>
      <c r="D4611" s="4">
        <v>45864</v>
      </c>
      <c r="E4611" t="s">
        <v>28</v>
      </c>
      <c r="F4611" t="s">
        <v>4773</v>
      </c>
      <c r="G4611" t="s">
        <v>372</v>
      </c>
      <c r="H4611" t="s">
        <v>71</v>
      </c>
      <c r="I4611" t="s">
        <v>111</v>
      </c>
      <c r="J4611" t="s">
        <v>45</v>
      </c>
      <c r="K4611" t="s">
        <v>45</v>
      </c>
      <c r="L4611" t="s">
        <v>46</v>
      </c>
      <c r="M4611" t="s">
        <v>47</v>
      </c>
      <c r="N4611" t="s">
        <v>45</v>
      </c>
      <c r="O4611">
        <v>18.25</v>
      </c>
      <c r="Q4611">
        <v>199.8</v>
      </c>
      <c r="R4611">
        <v>199.8</v>
      </c>
      <c r="S4611">
        <v>0</v>
      </c>
      <c r="T4611">
        <v>199.8</v>
      </c>
      <c r="U4611">
        <v>101</v>
      </c>
      <c r="V4611">
        <f>SUMIF(货件明细!K:K,F4611,货件明细!AQ:AQ)</f>
        <v>0</v>
      </c>
      <c r="W4611">
        <f t="shared" si="288"/>
        <v>1</v>
      </c>
      <c r="X4611">
        <f t="shared" si="289"/>
        <v>101</v>
      </c>
      <c r="Y4611">
        <f>SUMIF(货件明细!K:K,F4611,货件明细!I:I)</f>
        <v>0</v>
      </c>
      <c r="Z4611">
        <f t="shared" si="290"/>
        <v>18.25</v>
      </c>
      <c r="AA4611">
        <f>SUMIF(货件明细!K:K,F4611,货件明细!J:J)</f>
        <v>0</v>
      </c>
      <c r="AB4611">
        <f t="shared" si="291"/>
        <v>1</v>
      </c>
    </row>
    <row r="4612" spans="1:28">
      <c r="A4612">
        <v>2025</v>
      </c>
      <c r="B4612">
        <v>7</v>
      </c>
      <c r="C4612">
        <v>30</v>
      </c>
      <c r="D4612" s="4">
        <v>45864</v>
      </c>
      <c r="E4612" t="s">
        <v>28</v>
      </c>
      <c r="F4612" t="s">
        <v>4774</v>
      </c>
      <c r="G4612" t="s">
        <v>105</v>
      </c>
      <c r="H4612" t="s">
        <v>31</v>
      </c>
      <c r="I4612" t="s">
        <v>111</v>
      </c>
      <c r="J4612" t="s">
        <v>45</v>
      </c>
      <c r="K4612" t="s">
        <v>100</v>
      </c>
      <c r="L4612" t="s">
        <v>46</v>
      </c>
      <c r="M4612" t="s">
        <v>47</v>
      </c>
      <c r="N4612" t="s">
        <v>226</v>
      </c>
      <c r="O4612">
        <v>18.25</v>
      </c>
      <c r="Q4612">
        <v>181.8</v>
      </c>
      <c r="R4612">
        <v>181.8</v>
      </c>
      <c r="S4612">
        <v>0</v>
      </c>
      <c r="T4612">
        <v>181.8</v>
      </c>
      <c r="U4612">
        <v>101</v>
      </c>
      <c r="V4612">
        <f>SUMIF(货件明细!K:K,F4612,货件明细!AQ:AQ)</f>
        <v>0</v>
      </c>
      <c r="W4612">
        <f t="shared" si="288"/>
        <v>1</v>
      </c>
      <c r="X4612">
        <f t="shared" si="289"/>
        <v>101</v>
      </c>
      <c r="Y4612">
        <f>SUMIF(货件明细!K:K,F4612,货件明细!I:I)</f>
        <v>0</v>
      </c>
      <c r="Z4612">
        <f t="shared" si="290"/>
        <v>18.25</v>
      </c>
      <c r="AA4612">
        <f>SUMIF(货件明细!K:K,F4612,货件明细!J:J)</f>
        <v>0</v>
      </c>
      <c r="AB4612">
        <f t="shared" si="291"/>
        <v>1</v>
      </c>
    </row>
    <row r="4613" spans="1:28">
      <c r="A4613">
        <v>2025</v>
      </c>
      <c r="B4613">
        <v>7</v>
      </c>
      <c r="C4613">
        <v>30</v>
      </c>
      <c r="D4613" s="4">
        <v>45864</v>
      </c>
      <c r="E4613" t="s">
        <v>28</v>
      </c>
      <c r="F4613" t="s">
        <v>4775</v>
      </c>
      <c r="G4613" t="s">
        <v>374</v>
      </c>
      <c r="H4613" t="s">
        <v>71</v>
      </c>
      <c r="I4613" t="s">
        <v>111</v>
      </c>
      <c r="J4613" t="s">
        <v>45</v>
      </c>
      <c r="K4613" t="s">
        <v>45</v>
      </c>
      <c r="L4613" t="s">
        <v>46</v>
      </c>
      <c r="M4613" t="s">
        <v>47</v>
      </c>
      <c r="N4613" t="s">
        <v>45</v>
      </c>
      <c r="O4613">
        <v>18.25</v>
      </c>
      <c r="Q4613">
        <v>199.8</v>
      </c>
      <c r="R4613">
        <v>199.8</v>
      </c>
      <c r="S4613">
        <v>0</v>
      </c>
      <c r="T4613">
        <v>199.8</v>
      </c>
      <c r="U4613">
        <v>101</v>
      </c>
      <c r="V4613">
        <f>SUMIF(货件明细!K:K,F4613,货件明细!AQ:AQ)</f>
        <v>0</v>
      </c>
      <c r="W4613">
        <f t="shared" si="288"/>
        <v>1</v>
      </c>
      <c r="X4613">
        <f t="shared" si="289"/>
        <v>101</v>
      </c>
      <c r="Y4613">
        <f>SUMIF(货件明细!K:K,F4613,货件明细!I:I)</f>
        <v>0</v>
      </c>
      <c r="Z4613">
        <f t="shared" si="290"/>
        <v>18.25</v>
      </c>
      <c r="AA4613">
        <f>SUMIF(货件明细!K:K,F4613,货件明细!J:J)</f>
        <v>0</v>
      </c>
      <c r="AB4613">
        <f t="shared" si="291"/>
        <v>1</v>
      </c>
    </row>
    <row r="4614" spans="1:28">
      <c r="A4614">
        <v>2025</v>
      </c>
      <c r="B4614">
        <v>7</v>
      </c>
      <c r="C4614">
        <v>30</v>
      </c>
      <c r="D4614" s="4">
        <v>45864</v>
      </c>
      <c r="E4614" t="s">
        <v>28</v>
      </c>
      <c r="F4614" t="s">
        <v>4776</v>
      </c>
      <c r="G4614" t="s">
        <v>1517</v>
      </c>
      <c r="H4614" t="s">
        <v>71</v>
      </c>
      <c r="I4614" t="s">
        <v>111</v>
      </c>
      <c r="J4614" t="s">
        <v>45</v>
      </c>
      <c r="K4614" t="s">
        <v>45</v>
      </c>
      <c r="L4614" t="s">
        <v>46</v>
      </c>
      <c r="M4614" t="s">
        <v>47</v>
      </c>
      <c r="N4614" t="s">
        <v>45</v>
      </c>
      <c r="O4614">
        <v>18.25</v>
      </c>
      <c r="Q4614">
        <v>189</v>
      </c>
      <c r="R4614">
        <v>189</v>
      </c>
      <c r="S4614">
        <v>0</v>
      </c>
      <c r="T4614">
        <v>189</v>
      </c>
      <c r="U4614">
        <v>101</v>
      </c>
      <c r="V4614">
        <f>SUMIF(货件明细!K:K,F4614,货件明细!AQ:AQ)</f>
        <v>0</v>
      </c>
      <c r="W4614">
        <f t="shared" si="288"/>
        <v>1</v>
      </c>
      <c r="X4614">
        <f t="shared" si="289"/>
        <v>101</v>
      </c>
      <c r="Y4614">
        <f>SUMIF(货件明细!K:K,F4614,货件明细!I:I)</f>
        <v>0</v>
      </c>
      <c r="Z4614">
        <f t="shared" si="290"/>
        <v>18.25</v>
      </c>
      <c r="AA4614">
        <f>SUMIF(货件明细!K:K,F4614,货件明细!J:J)</f>
        <v>0</v>
      </c>
      <c r="AB4614">
        <f t="shared" si="291"/>
        <v>1</v>
      </c>
    </row>
    <row r="4615" spans="1:28">
      <c r="A4615">
        <v>2025</v>
      </c>
      <c r="B4615">
        <v>7</v>
      </c>
      <c r="C4615">
        <v>30</v>
      </c>
      <c r="D4615" s="4">
        <v>45864</v>
      </c>
      <c r="E4615" t="s">
        <v>28</v>
      </c>
      <c r="F4615" t="s">
        <v>4777</v>
      </c>
      <c r="G4615" t="s">
        <v>50</v>
      </c>
      <c r="H4615" t="s">
        <v>31</v>
      </c>
      <c r="I4615" t="s">
        <v>111</v>
      </c>
      <c r="J4615" t="s">
        <v>45</v>
      </c>
      <c r="K4615" t="s">
        <v>100</v>
      </c>
      <c r="L4615" t="s">
        <v>46</v>
      </c>
      <c r="M4615" t="s">
        <v>2882</v>
      </c>
      <c r="N4615" t="s">
        <v>3135</v>
      </c>
      <c r="O4615">
        <v>18.25</v>
      </c>
      <c r="Q4615">
        <v>127.680769230769</v>
      </c>
      <c r="R4615">
        <v>127.680769230769</v>
      </c>
      <c r="S4615">
        <v>0</v>
      </c>
      <c r="T4615">
        <v>127.680769230769</v>
      </c>
      <c r="U4615">
        <v>101</v>
      </c>
      <c r="V4615">
        <f>SUMIF(货件明细!K:K,F4615,货件明细!AQ:AQ)</f>
        <v>0</v>
      </c>
      <c r="W4615">
        <f t="shared" si="288"/>
        <v>1</v>
      </c>
      <c r="X4615">
        <f t="shared" si="289"/>
        <v>101</v>
      </c>
      <c r="Y4615">
        <f>SUMIF(货件明细!K:K,F4615,货件明细!I:I)</f>
        <v>0</v>
      </c>
      <c r="Z4615">
        <f t="shared" si="290"/>
        <v>18.25</v>
      </c>
      <c r="AA4615">
        <f>SUMIF(货件明细!K:K,F4615,货件明细!J:J)</f>
        <v>0</v>
      </c>
      <c r="AB4615">
        <f t="shared" si="291"/>
        <v>1</v>
      </c>
    </row>
    <row r="4616" spans="1:28">
      <c r="A4616">
        <v>2025</v>
      </c>
      <c r="B4616">
        <v>7</v>
      </c>
      <c r="C4616">
        <v>30</v>
      </c>
      <c r="D4616" s="4">
        <v>45864</v>
      </c>
      <c r="E4616" t="s">
        <v>28</v>
      </c>
      <c r="F4616" t="s">
        <v>4778</v>
      </c>
      <c r="G4616" t="s">
        <v>64</v>
      </c>
      <c r="H4616" t="s">
        <v>44</v>
      </c>
      <c r="I4616" t="s">
        <v>41</v>
      </c>
      <c r="J4616" t="s">
        <v>100</v>
      </c>
      <c r="K4616" t="s">
        <v>58</v>
      </c>
      <c r="L4616" t="s">
        <v>46</v>
      </c>
      <c r="M4616" t="s">
        <v>47</v>
      </c>
      <c r="N4616" t="s">
        <v>75</v>
      </c>
      <c r="O4616">
        <v>70.25</v>
      </c>
      <c r="Q4616">
        <v>397.8</v>
      </c>
      <c r="R4616">
        <v>397.8</v>
      </c>
      <c r="S4616">
        <v>0</v>
      </c>
      <c r="T4616">
        <v>397.8</v>
      </c>
      <c r="U4616">
        <v>264</v>
      </c>
      <c r="V4616">
        <f>SUMIF(货件明细!K:K,F4616,货件明细!AQ:AQ)</f>
        <v>0</v>
      </c>
      <c r="W4616">
        <f t="shared" si="288"/>
        <v>1</v>
      </c>
      <c r="X4616">
        <f t="shared" si="289"/>
        <v>264</v>
      </c>
      <c r="Y4616">
        <f>SUMIF(货件明细!K:K,F4616,货件明细!I:I)</f>
        <v>0</v>
      </c>
      <c r="Z4616">
        <f t="shared" si="290"/>
        <v>70.25</v>
      </c>
      <c r="AA4616">
        <f>SUMIF(货件明细!K:K,F4616,货件明细!J:J)</f>
        <v>0</v>
      </c>
      <c r="AB4616">
        <f t="shared" si="291"/>
        <v>1</v>
      </c>
    </row>
    <row r="4617" spans="1:28">
      <c r="A4617">
        <v>2025</v>
      </c>
      <c r="B4617">
        <v>7</v>
      </c>
      <c r="C4617">
        <v>30</v>
      </c>
      <c r="D4617" s="4">
        <v>45864</v>
      </c>
      <c r="E4617" t="s">
        <v>28</v>
      </c>
      <c r="F4617" t="s">
        <v>4779</v>
      </c>
      <c r="G4617" t="s">
        <v>206</v>
      </c>
      <c r="H4617" t="s">
        <v>71</v>
      </c>
      <c r="I4617" t="s">
        <v>41</v>
      </c>
      <c r="J4617" t="s">
        <v>100</v>
      </c>
      <c r="K4617" t="s">
        <v>58</v>
      </c>
      <c r="L4617" t="s">
        <v>46</v>
      </c>
      <c r="M4617" t="s">
        <v>47</v>
      </c>
      <c r="N4617" t="s">
        <v>75</v>
      </c>
      <c r="O4617">
        <v>70.25</v>
      </c>
      <c r="Q4617">
        <v>301.6</v>
      </c>
      <c r="R4617">
        <v>301.6</v>
      </c>
      <c r="S4617">
        <v>0</v>
      </c>
      <c r="T4617">
        <v>301.6</v>
      </c>
      <c r="U4617">
        <v>264</v>
      </c>
      <c r="V4617">
        <f>SUMIF(货件明细!K:K,F4617,货件明细!AQ:AQ)</f>
        <v>0</v>
      </c>
      <c r="W4617">
        <f t="shared" si="288"/>
        <v>1</v>
      </c>
      <c r="X4617">
        <f t="shared" si="289"/>
        <v>264</v>
      </c>
      <c r="Y4617">
        <f>SUMIF(货件明细!K:K,F4617,货件明细!I:I)</f>
        <v>0</v>
      </c>
      <c r="Z4617">
        <f t="shared" si="290"/>
        <v>70.25</v>
      </c>
      <c r="AA4617">
        <f>SUMIF(货件明细!K:K,F4617,货件明细!J:J)</f>
        <v>0</v>
      </c>
      <c r="AB4617">
        <f t="shared" si="291"/>
        <v>1</v>
      </c>
    </row>
    <row r="4618" spans="1:28">
      <c r="A4618">
        <v>2025</v>
      </c>
      <c r="B4618">
        <v>7</v>
      </c>
      <c r="C4618">
        <v>30</v>
      </c>
      <c r="D4618" s="4">
        <v>45864</v>
      </c>
      <c r="E4618" t="s">
        <v>28</v>
      </c>
      <c r="F4618" t="s">
        <v>4780</v>
      </c>
      <c r="G4618" t="s">
        <v>68</v>
      </c>
      <c r="H4618" t="s">
        <v>31</v>
      </c>
      <c r="I4618" t="s">
        <v>41</v>
      </c>
      <c r="J4618" t="s">
        <v>100</v>
      </c>
      <c r="K4618" t="s">
        <v>100</v>
      </c>
      <c r="L4618" t="s">
        <v>46</v>
      </c>
      <c r="M4618" t="s">
        <v>47</v>
      </c>
      <c r="N4618" t="s">
        <v>101</v>
      </c>
      <c r="O4618">
        <v>70.25</v>
      </c>
      <c r="Q4618">
        <v>575.25</v>
      </c>
      <c r="R4618">
        <v>575.25</v>
      </c>
      <c r="S4618">
        <v>0</v>
      </c>
      <c r="T4618">
        <v>575.25</v>
      </c>
      <c r="U4618">
        <v>264</v>
      </c>
      <c r="V4618">
        <f>SUMIF(货件明细!K:K,F4618,货件明细!AQ:AQ)</f>
        <v>0</v>
      </c>
      <c r="W4618">
        <f t="shared" si="288"/>
        <v>1</v>
      </c>
      <c r="X4618">
        <f t="shared" si="289"/>
        <v>264</v>
      </c>
      <c r="Y4618">
        <f>SUMIF(货件明细!K:K,F4618,货件明细!I:I)</f>
        <v>0</v>
      </c>
      <c r="Z4618">
        <f t="shared" si="290"/>
        <v>70.25</v>
      </c>
      <c r="AA4618">
        <f>SUMIF(货件明细!K:K,F4618,货件明细!J:J)</f>
        <v>0</v>
      </c>
      <c r="AB4618">
        <f t="shared" si="291"/>
        <v>1</v>
      </c>
    </row>
    <row r="4619" spans="1:28">
      <c r="A4619">
        <v>2025</v>
      </c>
      <c r="B4619">
        <v>7</v>
      </c>
      <c r="C4619">
        <v>30</v>
      </c>
      <c r="D4619" s="4">
        <v>45864</v>
      </c>
      <c r="E4619" t="s">
        <v>28</v>
      </c>
      <c r="F4619" t="s">
        <v>4781</v>
      </c>
      <c r="G4619" t="s">
        <v>50</v>
      </c>
      <c r="H4619" t="s">
        <v>31</v>
      </c>
      <c r="I4619" t="s">
        <v>41</v>
      </c>
      <c r="J4619" t="s">
        <v>100</v>
      </c>
      <c r="K4619" t="s">
        <v>100</v>
      </c>
      <c r="L4619" t="s">
        <v>46</v>
      </c>
      <c r="M4619" t="s">
        <v>47</v>
      </c>
      <c r="N4619" t="s">
        <v>101</v>
      </c>
      <c r="O4619">
        <v>70.25</v>
      </c>
      <c r="Q4619">
        <v>504.45</v>
      </c>
      <c r="R4619">
        <v>504.45</v>
      </c>
      <c r="S4619">
        <v>0</v>
      </c>
      <c r="T4619">
        <v>504.45</v>
      </c>
      <c r="U4619">
        <v>264</v>
      </c>
      <c r="V4619">
        <f>SUMIF(货件明细!K:K,F4619,货件明细!AQ:AQ)</f>
        <v>0</v>
      </c>
      <c r="W4619">
        <f t="shared" si="288"/>
        <v>1</v>
      </c>
      <c r="X4619">
        <f t="shared" si="289"/>
        <v>264</v>
      </c>
      <c r="Y4619">
        <f>SUMIF(货件明细!K:K,F4619,货件明细!I:I)</f>
        <v>0</v>
      </c>
      <c r="Z4619">
        <f t="shared" si="290"/>
        <v>70.25</v>
      </c>
      <c r="AA4619">
        <f>SUMIF(货件明细!K:K,F4619,货件明细!J:J)</f>
        <v>0</v>
      </c>
      <c r="AB4619">
        <f t="shared" si="291"/>
        <v>1</v>
      </c>
    </row>
    <row r="4620" spans="1:28">
      <c r="A4620">
        <v>2025</v>
      </c>
      <c r="B4620">
        <v>7</v>
      </c>
      <c r="C4620">
        <v>30</v>
      </c>
      <c r="D4620" s="4">
        <v>45864</v>
      </c>
      <c r="E4620" t="s">
        <v>28</v>
      </c>
      <c r="F4620" t="s">
        <v>4782</v>
      </c>
      <c r="G4620" t="s">
        <v>54</v>
      </c>
      <c r="H4620" t="s">
        <v>31</v>
      </c>
      <c r="I4620" t="s">
        <v>41</v>
      </c>
      <c r="J4620" t="s">
        <v>100</v>
      </c>
      <c r="K4620" t="s">
        <v>100</v>
      </c>
      <c r="L4620" t="s">
        <v>46</v>
      </c>
      <c r="M4620" t="s">
        <v>47</v>
      </c>
      <c r="N4620" t="s">
        <v>101</v>
      </c>
      <c r="O4620">
        <v>70.25</v>
      </c>
      <c r="Q4620">
        <v>489.7</v>
      </c>
      <c r="R4620">
        <v>489.7</v>
      </c>
      <c r="S4620">
        <v>0</v>
      </c>
      <c r="T4620">
        <v>489.7</v>
      </c>
      <c r="U4620">
        <v>264</v>
      </c>
      <c r="V4620">
        <f>SUMIF(货件明细!K:K,F4620,货件明细!AQ:AQ)</f>
        <v>0</v>
      </c>
      <c r="W4620">
        <f t="shared" si="288"/>
        <v>1</v>
      </c>
      <c r="X4620">
        <f t="shared" si="289"/>
        <v>264</v>
      </c>
      <c r="Y4620">
        <f>SUMIF(货件明细!K:K,F4620,货件明细!I:I)</f>
        <v>0</v>
      </c>
      <c r="Z4620">
        <f t="shared" si="290"/>
        <v>70.25</v>
      </c>
      <c r="AA4620">
        <f>SUMIF(货件明细!K:K,F4620,货件明细!J:J)</f>
        <v>0</v>
      </c>
      <c r="AB4620">
        <f t="shared" si="291"/>
        <v>1</v>
      </c>
    </row>
    <row r="4621" spans="1:28">
      <c r="A4621">
        <v>2025</v>
      </c>
      <c r="B4621">
        <v>7</v>
      </c>
      <c r="C4621">
        <v>30</v>
      </c>
      <c r="D4621" s="4">
        <v>45864</v>
      </c>
      <c r="E4621" t="s">
        <v>28</v>
      </c>
      <c r="F4621" t="s">
        <v>4783</v>
      </c>
      <c r="G4621" t="s">
        <v>206</v>
      </c>
      <c r="H4621" t="s">
        <v>71</v>
      </c>
      <c r="I4621" t="s">
        <v>41</v>
      </c>
      <c r="J4621" t="s">
        <v>45</v>
      </c>
      <c r="K4621" t="s">
        <v>45</v>
      </c>
      <c r="L4621" t="s">
        <v>46</v>
      </c>
      <c r="M4621" t="s">
        <v>47</v>
      </c>
      <c r="N4621" t="s">
        <v>48</v>
      </c>
      <c r="O4621">
        <v>80.35</v>
      </c>
      <c r="Q4621">
        <v>697.6</v>
      </c>
      <c r="R4621">
        <v>697.6</v>
      </c>
      <c r="S4621">
        <v>0</v>
      </c>
      <c r="T4621">
        <v>697.6</v>
      </c>
      <c r="U4621">
        <v>386</v>
      </c>
      <c r="V4621">
        <f>SUMIF(货件明细!K:K,F4621,货件明细!AQ:AQ)</f>
        <v>0</v>
      </c>
      <c r="W4621">
        <f t="shared" si="288"/>
        <v>1</v>
      </c>
      <c r="X4621">
        <f t="shared" si="289"/>
        <v>386</v>
      </c>
      <c r="Y4621">
        <f>SUMIF(货件明细!K:K,F4621,货件明细!I:I)</f>
        <v>0</v>
      </c>
      <c r="Z4621">
        <f t="shared" si="290"/>
        <v>80.35</v>
      </c>
      <c r="AA4621">
        <f>SUMIF(货件明细!K:K,F4621,货件明细!J:J)</f>
        <v>0</v>
      </c>
      <c r="AB4621">
        <f t="shared" si="291"/>
        <v>1</v>
      </c>
    </row>
    <row r="4622" spans="1:28">
      <c r="A4622">
        <v>2025</v>
      </c>
      <c r="B4622">
        <v>7</v>
      </c>
      <c r="C4622">
        <v>30</v>
      </c>
      <c r="D4622" s="4">
        <v>45864</v>
      </c>
      <c r="E4622" t="s">
        <v>28</v>
      </c>
      <c r="F4622" t="s">
        <v>4784</v>
      </c>
      <c r="G4622" t="s">
        <v>64</v>
      </c>
      <c r="H4622" t="s">
        <v>44</v>
      </c>
      <c r="I4622" t="s">
        <v>41</v>
      </c>
      <c r="J4622" t="s">
        <v>45</v>
      </c>
      <c r="K4622" t="s">
        <v>45</v>
      </c>
      <c r="L4622" t="s">
        <v>46</v>
      </c>
      <c r="M4622" t="s">
        <v>47</v>
      </c>
      <c r="N4622" t="s">
        <v>48</v>
      </c>
      <c r="O4622">
        <v>80.35</v>
      </c>
      <c r="Q4622">
        <v>841.5</v>
      </c>
      <c r="R4622">
        <v>841.5</v>
      </c>
      <c r="S4622">
        <v>0</v>
      </c>
      <c r="T4622">
        <v>841.5</v>
      </c>
      <c r="U4622">
        <v>386</v>
      </c>
      <c r="V4622">
        <f>SUMIF(货件明细!K:K,F4622,货件明细!AQ:AQ)</f>
        <v>0</v>
      </c>
      <c r="W4622">
        <f t="shared" si="288"/>
        <v>1</v>
      </c>
      <c r="X4622">
        <f t="shared" si="289"/>
        <v>386</v>
      </c>
      <c r="Y4622">
        <f>SUMIF(货件明细!K:K,F4622,货件明细!I:I)</f>
        <v>0</v>
      </c>
      <c r="Z4622">
        <f t="shared" si="290"/>
        <v>80.35</v>
      </c>
      <c r="AA4622">
        <f>SUMIF(货件明细!K:K,F4622,货件明细!J:J)</f>
        <v>0</v>
      </c>
      <c r="AB4622">
        <f t="shared" si="291"/>
        <v>1</v>
      </c>
    </row>
    <row r="4623" spans="1:28">
      <c r="A4623">
        <v>2025</v>
      </c>
      <c r="B4623">
        <v>7</v>
      </c>
      <c r="C4623">
        <v>30</v>
      </c>
      <c r="D4623" s="4">
        <v>45864</v>
      </c>
      <c r="E4623" t="s">
        <v>28</v>
      </c>
      <c r="F4623" t="s">
        <v>4785</v>
      </c>
      <c r="G4623" t="s">
        <v>54</v>
      </c>
      <c r="H4623" t="s">
        <v>31</v>
      </c>
      <c r="I4623" t="s">
        <v>41</v>
      </c>
      <c r="J4623" t="s">
        <v>45</v>
      </c>
      <c r="K4623" t="s">
        <v>100</v>
      </c>
      <c r="L4623" t="s">
        <v>46</v>
      </c>
      <c r="M4623" t="s">
        <v>47</v>
      </c>
      <c r="N4623" t="s">
        <v>101</v>
      </c>
      <c r="O4623">
        <v>80.35</v>
      </c>
      <c r="Q4623">
        <v>489.7</v>
      </c>
      <c r="R4623">
        <v>489.7</v>
      </c>
      <c r="S4623">
        <v>0</v>
      </c>
      <c r="T4623">
        <v>489.7</v>
      </c>
      <c r="U4623">
        <v>386</v>
      </c>
      <c r="V4623">
        <f>SUMIF(货件明细!K:K,F4623,货件明细!AQ:AQ)</f>
        <v>0</v>
      </c>
      <c r="W4623">
        <f t="shared" si="288"/>
        <v>1</v>
      </c>
      <c r="X4623">
        <f t="shared" si="289"/>
        <v>386</v>
      </c>
      <c r="Y4623">
        <f>SUMIF(货件明细!K:K,F4623,货件明细!I:I)</f>
        <v>0</v>
      </c>
      <c r="Z4623">
        <f t="shared" si="290"/>
        <v>80.35</v>
      </c>
      <c r="AA4623">
        <f>SUMIF(货件明细!K:K,F4623,货件明细!J:J)</f>
        <v>0</v>
      </c>
      <c r="AB4623">
        <f t="shared" si="291"/>
        <v>1</v>
      </c>
    </row>
    <row r="4624" spans="1:28">
      <c r="A4624">
        <v>2025</v>
      </c>
      <c r="B4624">
        <v>7</v>
      </c>
      <c r="C4624">
        <v>30</v>
      </c>
      <c r="D4624" s="4">
        <v>45864</v>
      </c>
      <c r="E4624" t="s">
        <v>28</v>
      </c>
      <c r="F4624" t="s">
        <v>4786</v>
      </c>
      <c r="G4624" t="s">
        <v>50</v>
      </c>
      <c r="H4624" t="s">
        <v>31</v>
      </c>
      <c r="I4624" t="s">
        <v>41</v>
      </c>
      <c r="J4624" t="s">
        <v>45</v>
      </c>
      <c r="K4624" t="s">
        <v>100</v>
      </c>
      <c r="L4624" t="s">
        <v>46</v>
      </c>
      <c r="M4624" t="s">
        <v>47</v>
      </c>
      <c r="N4624" t="s">
        <v>101</v>
      </c>
      <c r="O4624">
        <v>80.35</v>
      </c>
      <c r="Q4624">
        <v>504.45</v>
      </c>
      <c r="R4624">
        <v>504.45</v>
      </c>
      <c r="S4624">
        <v>0</v>
      </c>
      <c r="T4624">
        <v>504.45</v>
      </c>
      <c r="U4624">
        <v>386</v>
      </c>
      <c r="V4624">
        <f>SUMIF(货件明细!K:K,F4624,货件明细!AQ:AQ)</f>
        <v>0</v>
      </c>
      <c r="W4624">
        <f t="shared" si="288"/>
        <v>1</v>
      </c>
      <c r="X4624">
        <f t="shared" si="289"/>
        <v>386</v>
      </c>
      <c r="Y4624">
        <f>SUMIF(货件明细!K:K,F4624,货件明细!I:I)</f>
        <v>0</v>
      </c>
      <c r="Z4624">
        <f t="shared" si="290"/>
        <v>80.35</v>
      </c>
      <c r="AA4624">
        <f>SUMIF(货件明细!K:K,F4624,货件明细!J:J)</f>
        <v>0</v>
      </c>
      <c r="AB4624">
        <f t="shared" si="291"/>
        <v>1</v>
      </c>
    </row>
    <row r="4625" spans="1:28">
      <c r="A4625">
        <v>2025</v>
      </c>
      <c r="B4625">
        <v>7</v>
      </c>
      <c r="C4625">
        <v>30</v>
      </c>
      <c r="D4625" s="4">
        <v>45864</v>
      </c>
      <c r="E4625" t="s">
        <v>28</v>
      </c>
      <c r="F4625" t="s">
        <v>4787</v>
      </c>
      <c r="G4625" t="s">
        <v>68</v>
      </c>
      <c r="H4625" t="s">
        <v>31</v>
      </c>
      <c r="I4625" t="s">
        <v>41</v>
      </c>
      <c r="J4625" t="s">
        <v>45</v>
      </c>
      <c r="K4625" t="s">
        <v>100</v>
      </c>
      <c r="L4625" t="s">
        <v>46</v>
      </c>
      <c r="M4625" t="s">
        <v>47</v>
      </c>
      <c r="N4625" t="s">
        <v>101</v>
      </c>
      <c r="O4625">
        <v>80.35</v>
      </c>
      <c r="Q4625">
        <v>575.25</v>
      </c>
      <c r="R4625">
        <v>575.25</v>
      </c>
      <c r="S4625">
        <v>0</v>
      </c>
      <c r="T4625">
        <v>575.25</v>
      </c>
      <c r="U4625">
        <v>386</v>
      </c>
      <c r="V4625">
        <f>SUMIF(货件明细!K:K,F4625,货件明细!AQ:AQ)</f>
        <v>0</v>
      </c>
      <c r="W4625">
        <f t="shared" si="288"/>
        <v>1</v>
      </c>
      <c r="X4625">
        <f t="shared" si="289"/>
        <v>386</v>
      </c>
      <c r="Y4625">
        <f>SUMIF(货件明细!K:K,F4625,货件明细!I:I)</f>
        <v>0</v>
      </c>
      <c r="Z4625">
        <f t="shared" si="290"/>
        <v>80.35</v>
      </c>
      <c r="AA4625">
        <f>SUMIF(货件明细!K:K,F4625,货件明细!J:J)</f>
        <v>0</v>
      </c>
      <c r="AB4625">
        <f t="shared" si="291"/>
        <v>1</v>
      </c>
    </row>
    <row r="4626" spans="1:28">
      <c r="A4626">
        <v>2025</v>
      </c>
      <c r="B4626">
        <v>7</v>
      </c>
      <c r="C4626">
        <v>31</v>
      </c>
      <c r="D4626" s="4">
        <v>45866</v>
      </c>
      <c r="E4626" t="s">
        <v>28</v>
      </c>
      <c r="F4626" t="s">
        <v>4788</v>
      </c>
      <c r="G4626" t="s">
        <v>275</v>
      </c>
      <c r="H4626" t="s">
        <v>31</v>
      </c>
      <c r="I4626" t="s">
        <v>145</v>
      </c>
      <c r="J4626" t="s">
        <v>33</v>
      </c>
      <c r="K4626" t="s">
        <v>33</v>
      </c>
      <c r="L4626" t="s">
        <v>34</v>
      </c>
      <c r="M4626" t="s">
        <v>3882</v>
      </c>
      <c r="N4626" t="s">
        <v>4644</v>
      </c>
      <c r="O4626">
        <v>21.85</v>
      </c>
      <c r="Q4626">
        <v>1276</v>
      </c>
      <c r="R4626">
        <v>1446</v>
      </c>
      <c r="S4626">
        <v>216.89088</v>
      </c>
      <c r="T4626">
        <v>1662.89088</v>
      </c>
      <c r="U4626">
        <v>186</v>
      </c>
      <c r="V4626">
        <f>SUMIF(货件明细!K:K,F4626,货件明细!AQ:AQ)</f>
        <v>0</v>
      </c>
      <c r="W4626">
        <f t="shared" si="288"/>
        <v>1</v>
      </c>
      <c r="X4626">
        <f t="shared" si="289"/>
        <v>186</v>
      </c>
      <c r="Y4626">
        <f>SUMIF(货件明细!K:K,F4626,货件明细!I:I)</f>
        <v>0</v>
      </c>
      <c r="Z4626">
        <f t="shared" si="290"/>
        <v>21.85</v>
      </c>
      <c r="AA4626">
        <f>SUMIF(货件明细!K:K,F4626,货件明细!J:J)</f>
        <v>0</v>
      </c>
      <c r="AB4626">
        <f t="shared" si="291"/>
        <v>1</v>
      </c>
    </row>
    <row r="4627" spans="1:28">
      <c r="A4627">
        <v>2025</v>
      </c>
      <c r="B4627">
        <v>7</v>
      </c>
      <c r="C4627">
        <v>31</v>
      </c>
      <c r="D4627" s="4">
        <v>45866</v>
      </c>
      <c r="E4627" t="s">
        <v>28</v>
      </c>
      <c r="F4627" t="s">
        <v>4789</v>
      </c>
      <c r="G4627" t="s">
        <v>30</v>
      </c>
      <c r="H4627" t="s">
        <v>31</v>
      </c>
      <c r="I4627" t="s">
        <v>80</v>
      </c>
      <c r="J4627" t="s">
        <v>1110</v>
      </c>
      <c r="K4627" t="s">
        <v>1110</v>
      </c>
      <c r="L4627" t="s">
        <v>34</v>
      </c>
      <c r="M4627" t="s">
        <v>65</v>
      </c>
      <c r="N4627" t="s">
        <v>2857</v>
      </c>
      <c r="O4627">
        <v>12.8</v>
      </c>
      <c r="Q4627">
        <v>604.5</v>
      </c>
      <c r="R4627">
        <v>604.5</v>
      </c>
      <c r="S4627">
        <v>131.76704</v>
      </c>
      <c r="T4627">
        <v>736.26704</v>
      </c>
      <c r="U4627">
        <v>113</v>
      </c>
      <c r="V4627">
        <f>SUMIF(货件明细!K:K,F4627,货件明细!AQ:AQ)</f>
        <v>0</v>
      </c>
      <c r="W4627">
        <f t="shared" si="288"/>
        <v>1</v>
      </c>
      <c r="X4627">
        <f t="shared" si="289"/>
        <v>113</v>
      </c>
      <c r="Y4627">
        <f>SUMIF(货件明细!K:K,F4627,货件明细!I:I)</f>
        <v>0</v>
      </c>
      <c r="Z4627">
        <f t="shared" si="290"/>
        <v>12.8</v>
      </c>
      <c r="AA4627">
        <f>SUMIF(货件明细!K:K,F4627,货件明细!J:J)</f>
        <v>0</v>
      </c>
      <c r="AB4627">
        <f t="shared" si="291"/>
        <v>1</v>
      </c>
    </row>
    <row r="4628" spans="1:28">
      <c r="A4628">
        <v>2025</v>
      </c>
      <c r="B4628">
        <v>7</v>
      </c>
      <c r="C4628">
        <v>31</v>
      </c>
      <c r="D4628" s="4">
        <v>45866</v>
      </c>
      <c r="E4628" t="s">
        <v>28</v>
      </c>
      <c r="F4628" t="s">
        <v>4790</v>
      </c>
      <c r="G4628" t="s">
        <v>591</v>
      </c>
      <c r="H4628" t="s">
        <v>31</v>
      </c>
      <c r="I4628" t="s">
        <v>96</v>
      </c>
      <c r="J4628" t="s">
        <v>33</v>
      </c>
      <c r="K4628" t="s">
        <v>33</v>
      </c>
      <c r="L4628" t="s">
        <v>34</v>
      </c>
      <c r="M4628" t="s">
        <v>3882</v>
      </c>
      <c r="N4628" t="s">
        <v>4791</v>
      </c>
      <c r="O4628">
        <v>17.76</v>
      </c>
      <c r="Q4628">
        <v>927</v>
      </c>
      <c r="R4628">
        <v>977</v>
      </c>
      <c r="S4628">
        <v>128.12304</v>
      </c>
      <c r="T4628">
        <v>1105.12304</v>
      </c>
      <c r="U4628">
        <v>106</v>
      </c>
      <c r="V4628">
        <f>SUMIF(货件明细!K:K,F4628,货件明细!AQ:AQ)</f>
        <v>0</v>
      </c>
      <c r="W4628">
        <f t="shared" si="288"/>
        <v>1</v>
      </c>
      <c r="X4628">
        <f t="shared" si="289"/>
        <v>106</v>
      </c>
      <c r="Y4628">
        <f>SUMIF(货件明细!K:K,F4628,货件明细!I:I)</f>
        <v>0</v>
      </c>
      <c r="Z4628">
        <f t="shared" si="290"/>
        <v>17.76</v>
      </c>
      <c r="AA4628">
        <f>SUMIF(货件明细!K:K,F4628,货件明细!J:J)</f>
        <v>0</v>
      </c>
      <c r="AB4628">
        <f t="shared" si="291"/>
        <v>1</v>
      </c>
    </row>
    <row r="4629" spans="1:28">
      <c r="A4629">
        <v>2025</v>
      </c>
      <c r="B4629">
        <v>7</v>
      </c>
      <c r="C4629">
        <v>31</v>
      </c>
      <c r="D4629" s="4">
        <v>45866</v>
      </c>
      <c r="E4629" t="s">
        <v>28</v>
      </c>
      <c r="F4629" t="s">
        <v>4792</v>
      </c>
      <c r="G4629" t="s">
        <v>591</v>
      </c>
      <c r="H4629" t="s">
        <v>31</v>
      </c>
      <c r="I4629" t="s">
        <v>39</v>
      </c>
      <c r="J4629" t="s">
        <v>33</v>
      </c>
      <c r="K4629" t="s">
        <v>33</v>
      </c>
      <c r="L4629" t="s">
        <v>34</v>
      </c>
      <c r="M4629" t="s">
        <v>3882</v>
      </c>
      <c r="N4629" t="s">
        <v>4791</v>
      </c>
      <c r="O4629">
        <v>8.7</v>
      </c>
      <c r="Q4629">
        <v>669.5</v>
      </c>
      <c r="R4629">
        <v>719.5</v>
      </c>
      <c r="S4629">
        <v>63.55136</v>
      </c>
      <c r="T4629">
        <v>783.05136</v>
      </c>
      <c r="U4629">
        <v>44</v>
      </c>
      <c r="V4629">
        <f>SUMIF(货件明细!K:K,F4629,货件明细!AQ:AQ)</f>
        <v>0</v>
      </c>
      <c r="W4629">
        <f t="shared" si="288"/>
        <v>1</v>
      </c>
      <c r="X4629">
        <f t="shared" si="289"/>
        <v>44</v>
      </c>
      <c r="Y4629">
        <f>SUMIF(货件明细!K:K,F4629,货件明细!I:I)</f>
        <v>0</v>
      </c>
      <c r="Z4629">
        <f t="shared" si="290"/>
        <v>8.7</v>
      </c>
      <c r="AA4629">
        <f>SUMIF(货件明细!K:K,F4629,货件明细!J:J)</f>
        <v>0</v>
      </c>
      <c r="AB4629">
        <f t="shared" si="291"/>
        <v>1</v>
      </c>
    </row>
    <row r="4630" spans="1:28">
      <c r="A4630">
        <v>2025</v>
      </c>
      <c r="B4630">
        <v>7</v>
      </c>
      <c r="C4630">
        <v>31</v>
      </c>
      <c r="D4630" s="4">
        <v>45866</v>
      </c>
      <c r="E4630" t="s">
        <v>28</v>
      </c>
      <c r="F4630" t="s">
        <v>4793</v>
      </c>
      <c r="G4630" t="s">
        <v>591</v>
      </c>
      <c r="H4630" t="s">
        <v>31</v>
      </c>
      <c r="I4630" t="s">
        <v>57</v>
      </c>
      <c r="J4630" t="s">
        <v>33</v>
      </c>
      <c r="K4630" t="s">
        <v>33</v>
      </c>
      <c r="L4630" t="s">
        <v>34</v>
      </c>
      <c r="M4630" t="s">
        <v>3882</v>
      </c>
      <c r="N4630" t="s">
        <v>4791</v>
      </c>
      <c r="O4630">
        <v>16.8</v>
      </c>
      <c r="Q4630">
        <v>875.5</v>
      </c>
      <c r="R4630">
        <v>925.5</v>
      </c>
      <c r="S4630">
        <v>136.13984</v>
      </c>
      <c r="T4630">
        <v>1061.63984</v>
      </c>
      <c r="U4630">
        <v>114</v>
      </c>
      <c r="V4630">
        <f>SUMIF(货件明细!K:K,F4630,货件明细!AQ:AQ)</f>
        <v>0</v>
      </c>
      <c r="W4630">
        <f t="shared" si="288"/>
        <v>1</v>
      </c>
      <c r="X4630">
        <f t="shared" si="289"/>
        <v>114</v>
      </c>
      <c r="Y4630">
        <f>SUMIF(货件明细!K:K,F4630,货件明细!I:I)</f>
        <v>0</v>
      </c>
      <c r="Z4630">
        <f t="shared" si="290"/>
        <v>16.8</v>
      </c>
      <c r="AA4630">
        <f>SUMIF(货件明细!K:K,F4630,货件明细!J:J)</f>
        <v>0</v>
      </c>
      <c r="AB4630">
        <f t="shared" si="291"/>
        <v>1</v>
      </c>
    </row>
    <row r="4631" spans="1:28">
      <c r="A4631">
        <v>2025</v>
      </c>
      <c r="B4631">
        <v>7</v>
      </c>
      <c r="C4631">
        <v>31</v>
      </c>
      <c r="D4631" s="4">
        <v>45866</v>
      </c>
      <c r="E4631" t="s">
        <v>28</v>
      </c>
      <c r="F4631" t="s">
        <v>4794</v>
      </c>
      <c r="G4631" t="s">
        <v>68</v>
      </c>
      <c r="H4631" t="s">
        <v>31</v>
      </c>
      <c r="I4631" t="s">
        <v>145</v>
      </c>
      <c r="J4631" t="s">
        <v>1452</v>
      </c>
      <c r="K4631" t="s">
        <v>1452</v>
      </c>
      <c r="L4631" t="s">
        <v>46</v>
      </c>
      <c r="M4631" t="s">
        <v>65</v>
      </c>
      <c r="N4631" t="s">
        <v>1992</v>
      </c>
      <c r="O4631">
        <v>34.6</v>
      </c>
      <c r="Q4631">
        <v>546</v>
      </c>
      <c r="R4631">
        <v>546</v>
      </c>
      <c r="S4631">
        <v>0</v>
      </c>
      <c r="T4631">
        <v>546</v>
      </c>
      <c r="U4631">
        <v>152</v>
      </c>
      <c r="V4631">
        <f>SUMIF(货件明细!K:K,F4631,货件明细!AQ:AQ)</f>
        <v>0</v>
      </c>
      <c r="W4631">
        <f t="shared" si="288"/>
        <v>1</v>
      </c>
      <c r="X4631">
        <f t="shared" si="289"/>
        <v>152</v>
      </c>
      <c r="Y4631">
        <f>SUMIF(货件明细!K:K,F4631,货件明细!I:I)</f>
        <v>0</v>
      </c>
      <c r="Z4631">
        <f t="shared" si="290"/>
        <v>34.6</v>
      </c>
      <c r="AA4631">
        <f>SUMIF(货件明细!K:K,F4631,货件明细!J:J)</f>
        <v>0</v>
      </c>
      <c r="AB4631">
        <f t="shared" si="291"/>
        <v>1</v>
      </c>
    </row>
    <row r="4632" spans="1:28">
      <c r="A4632">
        <v>2025</v>
      </c>
      <c r="B4632">
        <v>7</v>
      </c>
      <c r="C4632">
        <v>31</v>
      </c>
      <c r="D4632" s="4">
        <v>45866</v>
      </c>
      <c r="E4632" t="s">
        <v>28</v>
      </c>
      <c r="F4632" t="s">
        <v>4795</v>
      </c>
      <c r="G4632" t="s">
        <v>882</v>
      </c>
      <c r="H4632" t="s">
        <v>71</v>
      </c>
      <c r="I4632" t="s">
        <v>145</v>
      </c>
      <c r="J4632" t="s">
        <v>1452</v>
      </c>
      <c r="K4632" t="s">
        <v>1452</v>
      </c>
      <c r="L4632" t="s">
        <v>46</v>
      </c>
      <c r="M4632" t="s">
        <v>65</v>
      </c>
      <c r="N4632" t="s">
        <v>1992</v>
      </c>
      <c r="O4632">
        <v>34.6</v>
      </c>
      <c r="Q4632">
        <v>374.5</v>
      </c>
      <c r="R4632">
        <v>374.5</v>
      </c>
      <c r="S4632">
        <v>0</v>
      </c>
      <c r="T4632">
        <v>374.5</v>
      </c>
      <c r="U4632">
        <v>152</v>
      </c>
      <c r="V4632">
        <f>SUMIF(货件明细!K:K,F4632,货件明细!AQ:AQ)</f>
        <v>0</v>
      </c>
      <c r="W4632">
        <f t="shared" si="288"/>
        <v>1</v>
      </c>
      <c r="X4632">
        <f t="shared" si="289"/>
        <v>152</v>
      </c>
      <c r="Y4632">
        <f>SUMIF(货件明细!K:K,F4632,货件明细!I:I)</f>
        <v>0</v>
      </c>
      <c r="Z4632">
        <f t="shared" si="290"/>
        <v>34.6</v>
      </c>
      <c r="AA4632">
        <f>SUMIF(货件明细!K:K,F4632,货件明细!J:J)</f>
        <v>0</v>
      </c>
      <c r="AB4632">
        <f t="shared" si="291"/>
        <v>1</v>
      </c>
    </row>
    <row r="4633" spans="1:28">
      <c r="A4633">
        <v>2025</v>
      </c>
      <c r="B4633">
        <v>7</v>
      </c>
      <c r="C4633">
        <v>31</v>
      </c>
      <c r="D4633" s="4">
        <v>45866</v>
      </c>
      <c r="E4633" t="s">
        <v>28</v>
      </c>
      <c r="F4633" t="s">
        <v>4796</v>
      </c>
      <c r="G4633" t="s">
        <v>50</v>
      </c>
      <c r="H4633" t="s">
        <v>31</v>
      </c>
      <c r="I4633" t="s">
        <v>145</v>
      </c>
      <c r="J4633" t="s">
        <v>1452</v>
      </c>
      <c r="K4633" t="s">
        <v>1452</v>
      </c>
      <c r="L4633" t="s">
        <v>46</v>
      </c>
      <c r="M4633" t="s">
        <v>65</v>
      </c>
      <c r="N4633" t="s">
        <v>1992</v>
      </c>
      <c r="O4633">
        <v>34.6</v>
      </c>
      <c r="Q4633">
        <v>493.5</v>
      </c>
      <c r="R4633">
        <v>493.5</v>
      </c>
      <c r="S4633">
        <v>0</v>
      </c>
      <c r="T4633">
        <v>493.5</v>
      </c>
      <c r="U4633">
        <v>152</v>
      </c>
      <c r="V4633">
        <f>SUMIF(货件明细!K:K,F4633,货件明细!AQ:AQ)</f>
        <v>0</v>
      </c>
      <c r="W4633">
        <f t="shared" si="288"/>
        <v>1</v>
      </c>
      <c r="X4633">
        <f t="shared" si="289"/>
        <v>152</v>
      </c>
      <c r="Y4633">
        <f>SUMIF(货件明细!K:K,F4633,货件明细!I:I)</f>
        <v>0</v>
      </c>
      <c r="Z4633">
        <f t="shared" si="290"/>
        <v>34.6</v>
      </c>
      <c r="AA4633">
        <f>SUMIF(货件明细!K:K,F4633,货件明细!J:J)</f>
        <v>0</v>
      </c>
      <c r="AB4633">
        <f t="shared" si="291"/>
        <v>1</v>
      </c>
    </row>
    <row r="4634" spans="1:28">
      <c r="A4634">
        <v>2025</v>
      </c>
      <c r="B4634">
        <v>7</v>
      </c>
      <c r="C4634">
        <v>31</v>
      </c>
      <c r="D4634" s="4">
        <v>45866</v>
      </c>
      <c r="E4634" t="s">
        <v>28</v>
      </c>
      <c r="F4634" t="s">
        <v>4797</v>
      </c>
      <c r="G4634" t="s">
        <v>1563</v>
      </c>
      <c r="H4634" t="s">
        <v>71</v>
      </c>
      <c r="I4634" t="s">
        <v>145</v>
      </c>
      <c r="J4634" t="s">
        <v>1452</v>
      </c>
      <c r="K4634" t="s">
        <v>1452</v>
      </c>
      <c r="L4634" t="s">
        <v>46</v>
      </c>
      <c r="M4634" t="s">
        <v>65</v>
      </c>
      <c r="N4634" t="s">
        <v>1992</v>
      </c>
      <c r="O4634">
        <v>34.6</v>
      </c>
      <c r="Q4634">
        <v>374.5</v>
      </c>
      <c r="R4634">
        <v>374.5</v>
      </c>
      <c r="S4634">
        <v>0</v>
      </c>
      <c r="T4634">
        <v>374.5</v>
      </c>
      <c r="U4634">
        <v>152</v>
      </c>
      <c r="V4634">
        <f>SUMIF(货件明细!K:K,F4634,货件明细!AQ:AQ)</f>
        <v>0</v>
      </c>
      <c r="W4634">
        <f t="shared" si="288"/>
        <v>1</v>
      </c>
      <c r="X4634">
        <f t="shared" si="289"/>
        <v>152</v>
      </c>
      <c r="Y4634">
        <f>SUMIF(货件明细!K:K,F4634,货件明细!I:I)</f>
        <v>0</v>
      </c>
      <c r="Z4634">
        <f t="shared" si="290"/>
        <v>34.6</v>
      </c>
      <c r="AA4634">
        <f>SUMIF(货件明细!K:K,F4634,货件明细!J:J)</f>
        <v>0</v>
      </c>
      <c r="AB4634">
        <f t="shared" si="291"/>
        <v>1</v>
      </c>
    </row>
    <row r="4635" spans="1:28">
      <c r="A4635">
        <v>2025</v>
      </c>
      <c r="B4635">
        <v>7</v>
      </c>
      <c r="C4635">
        <v>31</v>
      </c>
      <c r="D4635" s="4">
        <v>45866</v>
      </c>
      <c r="E4635" t="s">
        <v>28</v>
      </c>
      <c r="F4635" t="s">
        <v>4798</v>
      </c>
      <c r="G4635" t="s">
        <v>395</v>
      </c>
      <c r="H4635" t="s">
        <v>44</v>
      </c>
      <c r="I4635" t="s">
        <v>145</v>
      </c>
      <c r="J4635" t="s">
        <v>1452</v>
      </c>
      <c r="K4635" t="s">
        <v>1452</v>
      </c>
      <c r="L4635" t="s">
        <v>46</v>
      </c>
      <c r="M4635" t="s">
        <v>65</v>
      </c>
      <c r="N4635" t="s">
        <v>1992</v>
      </c>
      <c r="O4635">
        <v>34.6</v>
      </c>
      <c r="Q4635">
        <v>504</v>
      </c>
      <c r="R4635">
        <v>504</v>
      </c>
      <c r="S4635">
        <v>0</v>
      </c>
      <c r="T4635">
        <v>504</v>
      </c>
      <c r="U4635">
        <v>152</v>
      </c>
      <c r="V4635">
        <f>SUMIF(货件明细!K:K,F4635,货件明细!AQ:AQ)</f>
        <v>0</v>
      </c>
      <c r="W4635">
        <f t="shared" si="288"/>
        <v>1</v>
      </c>
      <c r="X4635">
        <f t="shared" si="289"/>
        <v>152</v>
      </c>
      <c r="Y4635">
        <f>SUMIF(货件明细!K:K,F4635,货件明细!I:I)</f>
        <v>0</v>
      </c>
      <c r="Z4635">
        <f t="shared" si="290"/>
        <v>34.6</v>
      </c>
      <c r="AA4635">
        <f>SUMIF(货件明细!K:K,F4635,货件明细!J:J)</f>
        <v>0</v>
      </c>
      <c r="AB4635">
        <f t="shared" si="291"/>
        <v>1</v>
      </c>
    </row>
    <row r="4636" spans="1:28">
      <c r="A4636">
        <v>2025</v>
      </c>
      <c r="B4636">
        <v>7</v>
      </c>
      <c r="C4636">
        <v>31</v>
      </c>
      <c r="D4636" s="4">
        <v>45866</v>
      </c>
      <c r="E4636" t="s">
        <v>28</v>
      </c>
      <c r="F4636" t="s">
        <v>4799</v>
      </c>
      <c r="G4636" t="s">
        <v>395</v>
      </c>
      <c r="H4636" t="s">
        <v>44</v>
      </c>
      <c r="I4636" t="s">
        <v>32</v>
      </c>
      <c r="J4636" t="s">
        <v>1452</v>
      </c>
      <c r="K4636" t="s">
        <v>1452</v>
      </c>
      <c r="L4636" t="s">
        <v>46</v>
      </c>
      <c r="M4636" t="s">
        <v>65</v>
      </c>
      <c r="N4636" t="s">
        <v>1992</v>
      </c>
      <c r="O4636">
        <v>16.6</v>
      </c>
      <c r="Q4636">
        <v>244.8</v>
      </c>
      <c r="R4636">
        <v>244.8</v>
      </c>
      <c r="S4636">
        <v>0</v>
      </c>
      <c r="T4636">
        <v>244.8</v>
      </c>
      <c r="U4636">
        <v>83</v>
      </c>
      <c r="V4636">
        <f>SUMIF(货件明细!K:K,F4636,货件明细!AQ:AQ)</f>
        <v>0</v>
      </c>
      <c r="W4636">
        <f t="shared" si="288"/>
        <v>1</v>
      </c>
      <c r="X4636">
        <f t="shared" si="289"/>
        <v>83</v>
      </c>
      <c r="Y4636">
        <f>SUMIF(货件明细!K:K,F4636,货件明细!I:I)</f>
        <v>0</v>
      </c>
      <c r="Z4636">
        <f t="shared" si="290"/>
        <v>16.6</v>
      </c>
      <c r="AA4636">
        <f>SUMIF(货件明细!K:K,F4636,货件明细!J:J)</f>
        <v>0</v>
      </c>
      <c r="AB4636">
        <f t="shared" si="291"/>
        <v>1</v>
      </c>
    </row>
    <row r="4637" spans="1:28">
      <c r="A4637">
        <v>2025</v>
      </c>
      <c r="B4637">
        <v>7</v>
      </c>
      <c r="C4637">
        <v>31</v>
      </c>
      <c r="D4637" s="4">
        <v>45866</v>
      </c>
      <c r="E4637" t="s">
        <v>28</v>
      </c>
      <c r="F4637" t="s">
        <v>4800</v>
      </c>
      <c r="G4637" t="s">
        <v>882</v>
      </c>
      <c r="H4637" t="s">
        <v>71</v>
      </c>
      <c r="I4637" t="s">
        <v>32</v>
      </c>
      <c r="J4637" t="s">
        <v>1452</v>
      </c>
      <c r="K4637" t="s">
        <v>1452</v>
      </c>
      <c r="L4637" t="s">
        <v>46</v>
      </c>
      <c r="M4637" t="s">
        <v>65</v>
      </c>
      <c r="N4637" t="s">
        <v>1992</v>
      </c>
      <c r="O4637">
        <v>16.6</v>
      </c>
      <c r="Q4637">
        <v>181.9</v>
      </c>
      <c r="R4637">
        <v>181.9</v>
      </c>
      <c r="S4637">
        <v>0</v>
      </c>
      <c r="T4637">
        <v>181.9</v>
      </c>
      <c r="U4637">
        <v>83</v>
      </c>
      <c r="V4637">
        <f>SUMIF(货件明细!K:K,F4637,货件明细!AQ:AQ)</f>
        <v>0</v>
      </c>
      <c r="W4637">
        <f t="shared" si="288"/>
        <v>1</v>
      </c>
      <c r="X4637">
        <f t="shared" si="289"/>
        <v>83</v>
      </c>
      <c r="Y4637">
        <f>SUMIF(货件明细!K:K,F4637,货件明细!I:I)</f>
        <v>0</v>
      </c>
      <c r="Z4637">
        <f t="shared" si="290"/>
        <v>16.6</v>
      </c>
      <c r="AA4637">
        <f>SUMIF(货件明细!K:K,F4637,货件明细!J:J)</f>
        <v>0</v>
      </c>
      <c r="AB4637">
        <f t="shared" si="291"/>
        <v>1</v>
      </c>
    </row>
    <row r="4638" spans="1:28">
      <c r="A4638">
        <v>2025</v>
      </c>
      <c r="B4638">
        <v>7</v>
      </c>
      <c r="C4638">
        <v>31</v>
      </c>
      <c r="D4638" s="4">
        <v>45866</v>
      </c>
      <c r="E4638" t="s">
        <v>28</v>
      </c>
      <c r="F4638" t="s">
        <v>4801</v>
      </c>
      <c r="G4638" t="s">
        <v>1563</v>
      </c>
      <c r="H4638" t="s">
        <v>71</v>
      </c>
      <c r="I4638" t="s">
        <v>32</v>
      </c>
      <c r="J4638" t="s">
        <v>1452</v>
      </c>
      <c r="K4638" t="s">
        <v>1452</v>
      </c>
      <c r="L4638" t="s">
        <v>46</v>
      </c>
      <c r="M4638" t="s">
        <v>65</v>
      </c>
      <c r="N4638" t="s">
        <v>1992</v>
      </c>
      <c r="O4638">
        <v>16.6</v>
      </c>
      <c r="Q4638">
        <v>181.9</v>
      </c>
      <c r="R4638">
        <v>181.9</v>
      </c>
      <c r="S4638">
        <v>0</v>
      </c>
      <c r="T4638">
        <v>181.9</v>
      </c>
      <c r="U4638">
        <v>83</v>
      </c>
      <c r="V4638">
        <f>SUMIF(货件明细!K:K,F4638,货件明细!AQ:AQ)</f>
        <v>0</v>
      </c>
      <c r="W4638">
        <f t="shared" si="288"/>
        <v>1</v>
      </c>
      <c r="X4638">
        <f t="shared" si="289"/>
        <v>83</v>
      </c>
      <c r="Y4638">
        <f>SUMIF(货件明细!K:K,F4638,货件明细!I:I)</f>
        <v>0</v>
      </c>
      <c r="Z4638">
        <f t="shared" si="290"/>
        <v>16.6</v>
      </c>
      <c r="AA4638">
        <f>SUMIF(货件明细!K:K,F4638,货件明细!J:J)</f>
        <v>0</v>
      </c>
      <c r="AB4638">
        <f t="shared" si="291"/>
        <v>1</v>
      </c>
    </row>
    <row r="4639" spans="1:28">
      <c r="A4639">
        <v>2025</v>
      </c>
      <c r="B4639">
        <v>7</v>
      </c>
      <c r="C4639">
        <v>31</v>
      </c>
      <c r="D4639" s="4">
        <v>45866</v>
      </c>
      <c r="E4639" t="s">
        <v>28</v>
      </c>
      <c r="F4639" t="s">
        <v>4802</v>
      </c>
      <c r="G4639" t="s">
        <v>50</v>
      </c>
      <c r="H4639" t="s">
        <v>31</v>
      </c>
      <c r="I4639" t="s">
        <v>32</v>
      </c>
      <c r="J4639" t="s">
        <v>1452</v>
      </c>
      <c r="K4639" t="s">
        <v>1452</v>
      </c>
      <c r="L4639" t="s">
        <v>46</v>
      </c>
      <c r="M4639" t="s">
        <v>65</v>
      </c>
      <c r="N4639" t="s">
        <v>1992</v>
      </c>
      <c r="O4639">
        <v>16.6</v>
      </c>
      <c r="Q4639">
        <v>239.7</v>
      </c>
      <c r="R4639">
        <v>239.7</v>
      </c>
      <c r="S4639">
        <v>0</v>
      </c>
      <c r="T4639">
        <v>239.7</v>
      </c>
      <c r="U4639">
        <v>83</v>
      </c>
      <c r="V4639">
        <f>SUMIF(货件明细!K:K,F4639,货件明细!AQ:AQ)</f>
        <v>0</v>
      </c>
      <c r="W4639">
        <f t="shared" si="288"/>
        <v>1</v>
      </c>
      <c r="X4639">
        <f t="shared" si="289"/>
        <v>83</v>
      </c>
      <c r="Y4639">
        <f>SUMIF(货件明细!K:K,F4639,货件明细!I:I)</f>
        <v>0</v>
      </c>
      <c r="Z4639">
        <f t="shared" si="290"/>
        <v>16.6</v>
      </c>
      <c r="AA4639">
        <f>SUMIF(货件明细!K:K,F4639,货件明细!J:J)</f>
        <v>0</v>
      </c>
      <c r="AB4639">
        <f t="shared" si="291"/>
        <v>1</v>
      </c>
    </row>
    <row r="4640" spans="1:28">
      <c r="A4640">
        <v>2025</v>
      </c>
      <c r="B4640">
        <v>7</v>
      </c>
      <c r="C4640">
        <v>31</v>
      </c>
      <c r="D4640" s="4">
        <v>45866</v>
      </c>
      <c r="E4640" t="s">
        <v>28</v>
      </c>
      <c r="F4640" t="s">
        <v>4803</v>
      </c>
      <c r="G4640" t="s">
        <v>68</v>
      </c>
      <c r="H4640" t="s">
        <v>31</v>
      </c>
      <c r="I4640" t="s">
        <v>32</v>
      </c>
      <c r="J4640" t="s">
        <v>1452</v>
      </c>
      <c r="K4640" t="s">
        <v>1452</v>
      </c>
      <c r="L4640" t="s">
        <v>46</v>
      </c>
      <c r="M4640" t="s">
        <v>65</v>
      </c>
      <c r="N4640" t="s">
        <v>1992</v>
      </c>
      <c r="O4640">
        <v>16.6</v>
      </c>
      <c r="Q4640">
        <v>265.2</v>
      </c>
      <c r="R4640">
        <v>265.2</v>
      </c>
      <c r="S4640">
        <v>0</v>
      </c>
      <c r="T4640">
        <v>265.2</v>
      </c>
      <c r="U4640">
        <v>83</v>
      </c>
      <c r="V4640">
        <f>SUMIF(货件明细!K:K,F4640,货件明细!AQ:AQ)</f>
        <v>0</v>
      </c>
      <c r="W4640">
        <f t="shared" si="288"/>
        <v>1</v>
      </c>
      <c r="X4640">
        <f t="shared" si="289"/>
        <v>83</v>
      </c>
      <c r="Y4640">
        <f>SUMIF(货件明细!K:K,F4640,货件明细!I:I)</f>
        <v>0</v>
      </c>
      <c r="Z4640">
        <f t="shared" si="290"/>
        <v>16.6</v>
      </c>
      <c r="AA4640">
        <f>SUMIF(货件明细!K:K,F4640,货件明细!J:J)</f>
        <v>0</v>
      </c>
      <c r="AB4640">
        <f t="shared" si="291"/>
        <v>1</v>
      </c>
    </row>
    <row r="4641" spans="1:28">
      <c r="A4641">
        <v>2025</v>
      </c>
      <c r="B4641">
        <v>7</v>
      </c>
      <c r="C4641">
        <v>31</v>
      </c>
      <c r="D4641" s="4">
        <v>45867</v>
      </c>
      <c r="E4641" t="s">
        <v>28</v>
      </c>
      <c r="F4641" t="s">
        <v>4804</v>
      </c>
      <c r="G4641" t="s">
        <v>275</v>
      </c>
      <c r="H4641" t="s">
        <v>31</v>
      </c>
      <c r="I4641" t="s">
        <v>32</v>
      </c>
      <c r="J4641" t="s">
        <v>33</v>
      </c>
      <c r="K4641" t="s">
        <v>33</v>
      </c>
      <c r="L4641" t="s">
        <v>34</v>
      </c>
      <c r="M4641" t="s">
        <v>3882</v>
      </c>
      <c r="N4641" t="s">
        <v>4805</v>
      </c>
      <c r="O4641">
        <v>21.75</v>
      </c>
      <c r="Q4641">
        <v>1232</v>
      </c>
      <c r="R4641">
        <v>1317</v>
      </c>
      <c r="S4641">
        <v>134.39072</v>
      </c>
      <c r="T4641">
        <v>1451.39072</v>
      </c>
      <c r="U4641">
        <v>104</v>
      </c>
      <c r="V4641">
        <f>SUMIF(货件明细!K:K,F4641,货件明细!AQ:AQ)</f>
        <v>0</v>
      </c>
      <c r="W4641">
        <f t="shared" si="288"/>
        <v>1</v>
      </c>
      <c r="X4641">
        <f t="shared" si="289"/>
        <v>104</v>
      </c>
      <c r="Y4641">
        <f>SUMIF(货件明细!K:K,F4641,货件明细!I:I)</f>
        <v>0</v>
      </c>
      <c r="Z4641">
        <f t="shared" si="290"/>
        <v>21.75</v>
      </c>
      <c r="AA4641">
        <f>SUMIF(货件明细!K:K,F4641,货件明细!J:J)</f>
        <v>0</v>
      </c>
      <c r="AB4641">
        <f t="shared" si="291"/>
        <v>1</v>
      </c>
    </row>
    <row r="4642" spans="1:28">
      <c r="A4642">
        <v>2025</v>
      </c>
      <c r="B4642">
        <v>7</v>
      </c>
      <c r="C4642">
        <v>31</v>
      </c>
      <c r="D4642" s="4">
        <v>45867</v>
      </c>
      <c r="E4642" t="s">
        <v>28</v>
      </c>
      <c r="F4642" t="s">
        <v>4806</v>
      </c>
      <c r="G4642" t="s">
        <v>275</v>
      </c>
      <c r="H4642" t="s">
        <v>31</v>
      </c>
      <c r="I4642" t="s">
        <v>96</v>
      </c>
      <c r="J4642" t="s">
        <v>33</v>
      </c>
      <c r="K4642" t="s">
        <v>33</v>
      </c>
      <c r="L4642" t="s">
        <v>34</v>
      </c>
      <c r="M4642" t="s">
        <v>3882</v>
      </c>
      <c r="N4642" t="s">
        <v>4805</v>
      </c>
      <c r="O4642">
        <v>8.85</v>
      </c>
      <c r="Q4642">
        <v>504</v>
      </c>
      <c r="R4642">
        <v>589</v>
      </c>
      <c r="S4642">
        <v>51.30752</v>
      </c>
      <c r="T4642">
        <v>640.30752</v>
      </c>
      <c r="U4642">
        <v>44</v>
      </c>
      <c r="V4642">
        <f>SUMIF(货件明细!K:K,F4642,货件明细!AQ:AQ)</f>
        <v>0</v>
      </c>
      <c r="W4642">
        <f t="shared" si="288"/>
        <v>1</v>
      </c>
      <c r="X4642">
        <f t="shared" si="289"/>
        <v>44</v>
      </c>
      <c r="Y4642">
        <f>SUMIF(货件明细!K:K,F4642,货件明细!I:I)</f>
        <v>0</v>
      </c>
      <c r="Z4642">
        <f t="shared" si="290"/>
        <v>8.85</v>
      </c>
      <c r="AA4642">
        <f>SUMIF(货件明细!K:K,F4642,货件明细!J:J)</f>
        <v>0</v>
      </c>
      <c r="AB4642">
        <f t="shared" si="291"/>
        <v>1</v>
      </c>
    </row>
    <row r="4643" spans="1:28">
      <c r="A4643">
        <v>2025</v>
      </c>
      <c r="B4643">
        <v>7</v>
      </c>
      <c r="C4643">
        <v>31</v>
      </c>
      <c r="D4643" s="4">
        <v>45867</v>
      </c>
      <c r="E4643" t="s">
        <v>28</v>
      </c>
      <c r="F4643" t="s">
        <v>4807</v>
      </c>
      <c r="G4643" t="s">
        <v>275</v>
      </c>
      <c r="H4643" t="s">
        <v>31</v>
      </c>
      <c r="I4643" t="s">
        <v>41</v>
      </c>
      <c r="J4643" t="s">
        <v>33</v>
      </c>
      <c r="K4643" t="s">
        <v>33</v>
      </c>
      <c r="L4643" t="s">
        <v>34</v>
      </c>
      <c r="M4643" t="s">
        <v>35</v>
      </c>
      <c r="N4643" t="s">
        <v>4644</v>
      </c>
      <c r="O4643">
        <v>21.8</v>
      </c>
      <c r="Q4643">
        <v>1342</v>
      </c>
      <c r="R4643">
        <v>1372</v>
      </c>
      <c r="S4643">
        <v>121.56384</v>
      </c>
      <c r="T4643">
        <v>1493.56384</v>
      </c>
      <c r="U4643">
        <v>93</v>
      </c>
      <c r="V4643">
        <f>SUMIF(货件明细!K:K,F4643,货件明细!AQ:AQ)</f>
        <v>0</v>
      </c>
      <c r="W4643">
        <f t="shared" si="288"/>
        <v>1</v>
      </c>
      <c r="X4643">
        <f t="shared" si="289"/>
        <v>93</v>
      </c>
      <c r="Y4643">
        <f>SUMIF(货件明细!K:K,F4643,货件明细!I:I)</f>
        <v>0</v>
      </c>
      <c r="Z4643">
        <f t="shared" si="290"/>
        <v>21.8</v>
      </c>
      <c r="AA4643">
        <f>SUMIF(货件明细!K:K,F4643,货件明细!J:J)</f>
        <v>0</v>
      </c>
      <c r="AB4643">
        <f t="shared" si="291"/>
        <v>1</v>
      </c>
    </row>
    <row r="4644" spans="1:28">
      <c r="A4644">
        <v>2025</v>
      </c>
      <c r="B4644">
        <v>7</v>
      </c>
      <c r="C4644">
        <v>31</v>
      </c>
      <c r="D4644" s="4">
        <v>45868</v>
      </c>
      <c r="E4644" t="s">
        <v>28</v>
      </c>
      <c r="F4644" t="s">
        <v>4808</v>
      </c>
      <c r="G4644" t="s">
        <v>591</v>
      </c>
      <c r="H4644" t="s">
        <v>31</v>
      </c>
      <c r="I4644" t="s">
        <v>57</v>
      </c>
      <c r="J4644" t="s">
        <v>33</v>
      </c>
      <c r="K4644" t="s">
        <v>33</v>
      </c>
      <c r="L4644" t="s">
        <v>34</v>
      </c>
      <c r="M4644" t="s">
        <v>3882</v>
      </c>
      <c r="N4644" t="s">
        <v>4809</v>
      </c>
      <c r="O4644">
        <v>8.85</v>
      </c>
      <c r="Q4644">
        <v>423</v>
      </c>
      <c r="R4644">
        <v>473</v>
      </c>
      <c r="S4644">
        <v>116.608</v>
      </c>
      <c r="T4644">
        <v>589.608</v>
      </c>
      <c r="U4644">
        <v>100</v>
      </c>
      <c r="V4644">
        <f>SUMIF(货件明细!K:K,F4644,货件明细!AQ:AQ)</f>
        <v>0</v>
      </c>
      <c r="W4644">
        <f t="shared" si="288"/>
        <v>1</v>
      </c>
      <c r="X4644">
        <f t="shared" si="289"/>
        <v>100</v>
      </c>
      <c r="Y4644">
        <f>SUMIF(货件明细!K:K,F4644,货件明细!I:I)</f>
        <v>0</v>
      </c>
      <c r="Z4644">
        <f t="shared" si="290"/>
        <v>8.85</v>
      </c>
      <c r="AA4644">
        <f>SUMIF(货件明细!K:K,F4644,货件明细!J:J)</f>
        <v>0</v>
      </c>
      <c r="AB4644">
        <f t="shared" si="291"/>
        <v>1</v>
      </c>
    </row>
    <row r="4645" spans="1:28">
      <c r="A4645">
        <v>2025</v>
      </c>
      <c r="B4645">
        <v>7</v>
      </c>
      <c r="C4645">
        <v>31</v>
      </c>
      <c r="D4645" s="4">
        <v>45868</v>
      </c>
      <c r="E4645" t="s">
        <v>28</v>
      </c>
      <c r="F4645" t="s">
        <v>4810</v>
      </c>
      <c r="G4645" t="s">
        <v>591</v>
      </c>
      <c r="H4645" t="s">
        <v>31</v>
      </c>
      <c r="I4645" t="s">
        <v>145</v>
      </c>
      <c r="J4645" t="s">
        <v>33</v>
      </c>
      <c r="K4645" t="s">
        <v>33</v>
      </c>
      <c r="L4645" t="s">
        <v>34</v>
      </c>
      <c r="M4645" t="s">
        <v>3882</v>
      </c>
      <c r="N4645" t="s">
        <v>4809</v>
      </c>
      <c r="O4645">
        <v>21.7</v>
      </c>
      <c r="Q4645">
        <v>1034</v>
      </c>
      <c r="R4645">
        <v>1084</v>
      </c>
      <c r="S4645">
        <v>307.84512</v>
      </c>
      <c r="T4645">
        <v>1391.84512</v>
      </c>
      <c r="U4645">
        <v>264</v>
      </c>
      <c r="V4645">
        <f>SUMIF(货件明细!K:K,F4645,货件明细!AQ:AQ)</f>
        <v>0</v>
      </c>
      <c r="W4645">
        <f t="shared" si="288"/>
        <v>1</v>
      </c>
      <c r="X4645">
        <f t="shared" si="289"/>
        <v>264</v>
      </c>
      <c r="Y4645">
        <f>SUMIF(货件明细!K:K,F4645,货件明细!I:I)</f>
        <v>0</v>
      </c>
      <c r="Z4645">
        <f t="shared" si="290"/>
        <v>21.7</v>
      </c>
      <c r="AA4645">
        <f>SUMIF(货件明细!K:K,F4645,货件明细!J:J)</f>
        <v>0</v>
      </c>
      <c r="AB4645">
        <f t="shared" si="291"/>
        <v>1</v>
      </c>
    </row>
    <row r="4646" spans="1:28">
      <c r="A4646">
        <v>2025</v>
      </c>
      <c r="B4646">
        <v>7</v>
      </c>
      <c r="C4646">
        <v>31</v>
      </c>
      <c r="D4646" s="4">
        <v>45868</v>
      </c>
      <c r="E4646" t="s">
        <v>28</v>
      </c>
      <c r="F4646" t="s">
        <v>4811</v>
      </c>
      <c r="G4646" t="s">
        <v>591</v>
      </c>
      <c r="H4646" t="s">
        <v>31</v>
      </c>
      <c r="I4646" t="s">
        <v>96</v>
      </c>
      <c r="J4646" t="s">
        <v>33</v>
      </c>
      <c r="K4646" t="s">
        <v>33</v>
      </c>
      <c r="L4646" t="s">
        <v>34</v>
      </c>
      <c r="M4646" t="s">
        <v>3882</v>
      </c>
      <c r="N4646" t="s">
        <v>4809</v>
      </c>
      <c r="O4646">
        <v>8.75</v>
      </c>
      <c r="Q4646">
        <v>423</v>
      </c>
      <c r="R4646">
        <v>473</v>
      </c>
      <c r="S4646">
        <v>86.28992</v>
      </c>
      <c r="T4646">
        <v>559.28992</v>
      </c>
      <c r="U4646">
        <v>74</v>
      </c>
      <c r="V4646">
        <f>SUMIF(货件明细!K:K,F4646,货件明细!AQ:AQ)</f>
        <v>0</v>
      </c>
      <c r="W4646">
        <f t="shared" si="288"/>
        <v>1</v>
      </c>
      <c r="X4646">
        <f t="shared" si="289"/>
        <v>74</v>
      </c>
      <c r="Y4646">
        <f>SUMIF(货件明细!K:K,F4646,货件明细!I:I)</f>
        <v>0</v>
      </c>
      <c r="Z4646">
        <f t="shared" si="290"/>
        <v>8.75</v>
      </c>
      <c r="AA4646">
        <f>SUMIF(货件明细!K:K,F4646,货件明细!J:J)</f>
        <v>0</v>
      </c>
      <c r="AB4646">
        <f t="shared" si="291"/>
        <v>1</v>
      </c>
    </row>
    <row r="4647" spans="1:28">
      <c r="A4647">
        <v>2025</v>
      </c>
      <c r="B4647">
        <v>7</v>
      </c>
      <c r="C4647">
        <v>31</v>
      </c>
      <c r="D4647" s="4">
        <v>45868</v>
      </c>
      <c r="E4647" t="s">
        <v>28</v>
      </c>
      <c r="F4647" t="s">
        <v>4812</v>
      </c>
      <c r="G4647" t="s">
        <v>30</v>
      </c>
      <c r="H4647" t="s">
        <v>31</v>
      </c>
      <c r="I4647" t="s">
        <v>80</v>
      </c>
      <c r="J4647" t="s">
        <v>1110</v>
      </c>
      <c r="K4647" t="s">
        <v>1110</v>
      </c>
      <c r="L4647" t="s">
        <v>34</v>
      </c>
      <c r="M4647" t="s">
        <v>65</v>
      </c>
      <c r="N4647" t="s">
        <v>2857</v>
      </c>
      <c r="O4647">
        <v>11.7</v>
      </c>
      <c r="Q4647">
        <v>558</v>
      </c>
      <c r="R4647">
        <v>558</v>
      </c>
      <c r="S4647">
        <v>122.4384</v>
      </c>
      <c r="T4647">
        <v>680.4384</v>
      </c>
      <c r="U4647">
        <v>105</v>
      </c>
      <c r="V4647">
        <f>SUMIF(货件明细!K:K,F4647,货件明细!AQ:AQ)</f>
        <v>0</v>
      </c>
      <c r="W4647">
        <f t="shared" si="288"/>
        <v>1</v>
      </c>
      <c r="X4647">
        <f t="shared" si="289"/>
        <v>105</v>
      </c>
      <c r="Y4647">
        <f>SUMIF(货件明细!K:K,F4647,货件明细!I:I)</f>
        <v>0</v>
      </c>
      <c r="Z4647">
        <f t="shared" si="290"/>
        <v>11.7</v>
      </c>
      <c r="AA4647">
        <f>SUMIF(货件明细!K:K,F4647,货件明细!J:J)</f>
        <v>0</v>
      </c>
      <c r="AB4647">
        <f t="shared" si="291"/>
        <v>1</v>
      </c>
    </row>
    <row r="4648" spans="1:28">
      <c r="A4648">
        <v>2025</v>
      </c>
      <c r="B4648">
        <v>7</v>
      </c>
      <c r="C4648">
        <v>31</v>
      </c>
      <c r="D4648" s="4">
        <v>45868</v>
      </c>
      <c r="E4648" t="s">
        <v>28</v>
      </c>
      <c r="F4648" t="s">
        <v>4813</v>
      </c>
      <c r="G4648" t="s">
        <v>275</v>
      </c>
      <c r="H4648" t="s">
        <v>31</v>
      </c>
      <c r="I4648" t="s">
        <v>145</v>
      </c>
      <c r="J4648" t="s">
        <v>1110</v>
      </c>
      <c r="K4648" t="s">
        <v>1110</v>
      </c>
      <c r="L4648" t="s">
        <v>34</v>
      </c>
      <c r="M4648" t="s">
        <v>65</v>
      </c>
      <c r="N4648" t="s">
        <v>2857</v>
      </c>
      <c r="O4648">
        <v>14.85</v>
      </c>
      <c r="Q4648">
        <v>697.5</v>
      </c>
      <c r="R4648">
        <v>697.5</v>
      </c>
      <c r="S4648">
        <v>232.04992</v>
      </c>
      <c r="T4648">
        <v>929.54992</v>
      </c>
      <c r="U4648">
        <v>199</v>
      </c>
      <c r="V4648">
        <f>SUMIF(货件明细!K:K,F4648,货件明细!AQ:AQ)</f>
        <v>0</v>
      </c>
      <c r="W4648">
        <f t="shared" si="288"/>
        <v>1</v>
      </c>
      <c r="X4648">
        <f t="shared" si="289"/>
        <v>199</v>
      </c>
      <c r="Y4648">
        <f>SUMIF(货件明细!K:K,F4648,货件明细!I:I)</f>
        <v>0</v>
      </c>
      <c r="Z4648">
        <f t="shared" si="290"/>
        <v>14.85</v>
      </c>
      <c r="AA4648">
        <f>SUMIF(货件明细!K:K,F4648,货件明细!J:J)</f>
        <v>0</v>
      </c>
      <c r="AB4648">
        <f t="shared" si="291"/>
        <v>1</v>
      </c>
    </row>
    <row r="4649" spans="1:28">
      <c r="A4649">
        <v>2025</v>
      </c>
      <c r="B4649">
        <v>7</v>
      </c>
      <c r="C4649">
        <v>31</v>
      </c>
      <c r="D4649" s="4">
        <v>45868</v>
      </c>
      <c r="E4649" t="s">
        <v>28</v>
      </c>
      <c r="F4649" t="s">
        <v>4814</v>
      </c>
      <c r="G4649" t="s">
        <v>275</v>
      </c>
      <c r="H4649" t="s">
        <v>31</v>
      </c>
      <c r="I4649" t="s">
        <v>41</v>
      </c>
      <c r="J4649" t="s">
        <v>1110</v>
      </c>
      <c r="K4649" t="s">
        <v>1110</v>
      </c>
      <c r="L4649" t="s">
        <v>34</v>
      </c>
      <c r="M4649" t="s">
        <v>65</v>
      </c>
      <c r="N4649" t="s">
        <v>4245</v>
      </c>
      <c r="O4649">
        <v>20.7</v>
      </c>
      <c r="Q4649">
        <v>984.9</v>
      </c>
      <c r="R4649">
        <v>984.9</v>
      </c>
      <c r="S4649">
        <v>103.92688</v>
      </c>
      <c r="T4649">
        <v>1088.82688</v>
      </c>
      <c r="U4649">
        <v>76</v>
      </c>
      <c r="V4649">
        <f>SUMIF(货件明细!K:K,F4649,货件明细!AQ:AQ)</f>
        <v>0</v>
      </c>
      <c r="W4649">
        <f t="shared" si="288"/>
        <v>1</v>
      </c>
      <c r="X4649">
        <f t="shared" si="289"/>
        <v>76</v>
      </c>
      <c r="Y4649">
        <f>SUMIF(货件明细!K:K,F4649,货件明细!I:I)</f>
        <v>0</v>
      </c>
      <c r="Z4649">
        <f t="shared" si="290"/>
        <v>20.7</v>
      </c>
      <c r="AA4649">
        <f>SUMIF(货件明细!K:K,F4649,货件明细!J:J)</f>
        <v>0</v>
      </c>
      <c r="AB4649">
        <f t="shared" si="291"/>
        <v>1</v>
      </c>
    </row>
    <row r="4650" spans="1:28">
      <c r="A4650">
        <v>2025</v>
      </c>
      <c r="B4650">
        <v>7</v>
      </c>
      <c r="C4650">
        <v>31</v>
      </c>
      <c r="D4650" s="4">
        <v>45869</v>
      </c>
      <c r="E4650" t="s">
        <v>28</v>
      </c>
      <c r="F4650" t="s">
        <v>4815</v>
      </c>
      <c r="G4650" t="s">
        <v>275</v>
      </c>
      <c r="H4650" t="s">
        <v>31</v>
      </c>
      <c r="I4650" t="s">
        <v>41</v>
      </c>
      <c r="J4650" t="s">
        <v>33</v>
      </c>
      <c r="K4650" t="s">
        <v>33</v>
      </c>
      <c r="L4650" t="s">
        <v>34</v>
      </c>
      <c r="M4650" t="s">
        <v>35</v>
      </c>
      <c r="N4650" t="s">
        <v>4816</v>
      </c>
      <c r="O4650">
        <v>21.75</v>
      </c>
      <c r="Q4650">
        <v>1100</v>
      </c>
      <c r="R4650">
        <v>1130</v>
      </c>
      <c r="S4650">
        <v>107.42512</v>
      </c>
      <c r="T4650">
        <v>1237.42512</v>
      </c>
      <c r="U4650">
        <v>79</v>
      </c>
      <c r="V4650">
        <f>SUMIF(货件明细!K:K,F4650,货件明细!AQ:AQ)</f>
        <v>0</v>
      </c>
      <c r="W4650">
        <f t="shared" si="288"/>
        <v>1</v>
      </c>
      <c r="X4650">
        <f t="shared" si="289"/>
        <v>79</v>
      </c>
      <c r="Y4650">
        <f>SUMIF(货件明细!K:K,F4650,货件明细!I:I)</f>
        <v>0</v>
      </c>
      <c r="Z4650">
        <f t="shared" si="290"/>
        <v>21.75</v>
      </c>
      <c r="AA4650">
        <f>SUMIF(货件明细!K:K,F4650,货件明细!J:J)</f>
        <v>0</v>
      </c>
      <c r="AB4650">
        <f t="shared" si="291"/>
        <v>1</v>
      </c>
    </row>
    <row r="4651" spans="1:28">
      <c r="A4651">
        <v>2025</v>
      </c>
      <c r="B4651">
        <v>7</v>
      </c>
      <c r="C4651">
        <v>31</v>
      </c>
      <c r="D4651" s="4">
        <v>45869</v>
      </c>
      <c r="E4651" t="s">
        <v>28</v>
      </c>
      <c r="F4651" t="s">
        <v>4817</v>
      </c>
      <c r="G4651" t="s">
        <v>30</v>
      </c>
      <c r="H4651" t="s">
        <v>31</v>
      </c>
      <c r="I4651" t="s">
        <v>145</v>
      </c>
      <c r="J4651" t="s">
        <v>1110</v>
      </c>
      <c r="K4651" t="s">
        <v>1110</v>
      </c>
      <c r="L4651" t="s">
        <v>34</v>
      </c>
      <c r="M4651" t="s">
        <v>65</v>
      </c>
      <c r="N4651" t="s">
        <v>2857</v>
      </c>
      <c r="O4651">
        <v>25.8</v>
      </c>
      <c r="Q4651">
        <v>1209</v>
      </c>
      <c r="R4651">
        <v>1209</v>
      </c>
      <c r="S4651">
        <v>319.36016</v>
      </c>
      <c r="T4651">
        <v>1528.36016</v>
      </c>
      <c r="U4651">
        <v>272</v>
      </c>
      <c r="V4651">
        <f>SUMIF(货件明细!K:K,F4651,货件明细!AQ:AQ)</f>
        <v>0</v>
      </c>
      <c r="W4651">
        <f t="shared" si="288"/>
        <v>1</v>
      </c>
      <c r="X4651">
        <f t="shared" si="289"/>
        <v>272</v>
      </c>
      <c r="Y4651">
        <f>SUMIF(货件明细!K:K,F4651,货件明细!I:I)</f>
        <v>0</v>
      </c>
      <c r="Z4651">
        <f t="shared" si="290"/>
        <v>25.8</v>
      </c>
      <c r="AA4651">
        <f>SUMIF(货件明细!K:K,F4651,货件明细!J:J)</f>
        <v>0</v>
      </c>
      <c r="AB4651">
        <f t="shared" si="291"/>
        <v>1</v>
      </c>
    </row>
    <row r="4652" spans="1:28">
      <c r="A4652">
        <v>2025</v>
      </c>
      <c r="B4652">
        <v>7</v>
      </c>
      <c r="C4652">
        <v>31</v>
      </c>
      <c r="D4652" s="4">
        <v>45869</v>
      </c>
      <c r="E4652" t="s">
        <v>28</v>
      </c>
      <c r="F4652" t="s">
        <v>4818</v>
      </c>
      <c r="G4652" t="s">
        <v>591</v>
      </c>
      <c r="H4652" t="s">
        <v>31</v>
      </c>
      <c r="I4652" t="s">
        <v>41</v>
      </c>
      <c r="J4652" t="s">
        <v>1110</v>
      </c>
      <c r="K4652" t="s">
        <v>1110</v>
      </c>
      <c r="L4652" t="s">
        <v>34</v>
      </c>
      <c r="M4652" t="s">
        <v>65</v>
      </c>
      <c r="N4652" t="s">
        <v>4245</v>
      </c>
      <c r="O4652">
        <v>42.65</v>
      </c>
      <c r="Q4652">
        <v>2016.7</v>
      </c>
      <c r="R4652">
        <v>2016.7</v>
      </c>
      <c r="S4652">
        <v>231.32112</v>
      </c>
      <c r="T4652">
        <v>2248.02112</v>
      </c>
      <c r="U4652">
        <v>177</v>
      </c>
      <c r="V4652">
        <f>SUMIF(货件明细!K:K,F4652,货件明细!AQ:AQ)</f>
        <v>0</v>
      </c>
      <c r="W4652">
        <f t="shared" si="288"/>
        <v>1</v>
      </c>
      <c r="X4652">
        <f t="shared" si="289"/>
        <v>177</v>
      </c>
      <c r="Y4652">
        <f>SUMIF(货件明细!K:K,F4652,货件明细!I:I)</f>
        <v>0</v>
      </c>
      <c r="Z4652">
        <f t="shared" si="290"/>
        <v>42.65</v>
      </c>
      <c r="AA4652">
        <f>SUMIF(货件明细!K:K,F4652,货件明细!J:J)</f>
        <v>0</v>
      </c>
      <c r="AB4652">
        <f t="shared" si="291"/>
        <v>1</v>
      </c>
    </row>
    <row r="4653" spans="1:28">
      <c r="A4653">
        <v>2025</v>
      </c>
      <c r="B4653">
        <v>8</v>
      </c>
      <c r="C4653">
        <v>31</v>
      </c>
      <c r="D4653" s="4">
        <v>45870</v>
      </c>
      <c r="E4653" t="s">
        <v>28</v>
      </c>
      <c r="F4653" t="s">
        <v>4819</v>
      </c>
      <c r="G4653" t="s">
        <v>2298</v>
      </c>
      <c r="H4653" t="s">
        <v>31</v>
      </c>
      <c r="I4653" t="s">
        <v>57</v>
      </c>
      <c r="J4653" t="s">
        <v>100</v>
      </c>
      <c r="K4653" t="s">
        <v>100</v>
      </c>
      <c r="L4653" t="s">
        <v>46</v>
      </c>
      <c r="M4653" t="s">
        <v>264</v>
      </c>
      <c r="N4653" t="s">
        <v>3890</v>
      </c>
      <c r="O4653">
        <v>99.8</v>
      </c>
      <c r="Q4653">
        <v>740.093023255814</v>
      </c>
      <c r="R4653">
        <v>740.093023255814</v>
      </c>
      <c r="S4653">
        <v>0</v>
      </c>
      <c r="T4653">
        <v>740.093023255814</v>
      </c>
      <c r="U4653">
        <v>552</v>
      </c>
      <c r="V4653">
        <f>SUMIF(货件明细!K:K,F4653,货件明细!AQ:AQ)</f>
        <v>0</v>
      </c>
      <c r="W4653">
        <f t="shared" si="288"/>
        <v>1</v>
      </c>
      <c r="X4653">
        <f t="shared" si="289"/>
        <v>552</v>
      </c>
      <c r="Y4653">
        <f>SUMIF(货件明细!K:K,F4653,货件明细!I:I)</f>
        <v>0</v>
      </c>
      <c r="Z4653">
        <f t="shared" si="290"/>
        <v>99.8</v>
      </c>
      <c r="AA4653">
        <f>SUMIF(货件明细!K:K,F4653,货件明细!J:J)</f>
        <v>0</v>
      </c>
      <c r="AB4653">
        <f t="shared" si="291"/>
        <v>1</v>
      </c>
    </row>
    <row r="4654" spans="1:28">
      <c r="A4654">
        <v>2025</v>
      </c>
      <c r="B4654">
        <v>8</v>
      </c>
      <c r="C4654">
        <v>31</v>
      </c>
      <c r="D4654" s="4">
        <v>45870</v>
      </c>
      <c r="E4654" t="s">
        <v>28</v>
      </c>
      <c r="F4654" t="s">
        <v>4820</v>
      </c>
      <c r="G4654" t="s">
        <v>1610</v>
      </c>
      <c r="H4654" t="s">
        <v>71</v>
      </c>
      <c r="I4654" t="s">
        <v>57</v>
      </c>
      <c r="J4654" t="s">
        <v>100</v>
      </c>
      <c r="K4654" t="s">
        <v>58</v>
      </c>
      <c r="L4654" t="s">
        <v>46</v>
      </c>
      <c r="M4654" t="s">
        <v>264</v>
      </c>
      <c r="N4654" t="s">
        <v>4046</v>
      </c>
      <c r="O4654">
        <v>99.8</v>
      </c>
      <c r="Q4654">
        <v>320</v>
      </c>
      <c r="R4654">
        <v>320</v>
      </c>
      <c r="S4654">
        <v>0</v>
      </c>
      <c r="T4654">
        <v>320</v>
      </c>
      <c r="U4654">
        <v>552</v>
      </c>
      <c r="V4654">
        <f>SUMIF(货件明细!K:K,F4654,货件明细!AQ:AQ)</f>
        <v>0</v>
      </c>
      <c r="W4654">
        <f t="shared" si="288"/>
        <v>1</v>
      </c>
      <c r="X4654">
        <f t="shared" si="289"/>
        <v>552</v>
      </c>
      <c r="Y4654">
        <f>SUMIF(货件明细!K:K,F4654,货件明细!I:I)</f>
        <v>0</v>
      </c>
      <c r="Z4654">
        <f t="shared" si="290"/>
        <v>99.8</v>
      </c>
      <c r="AA4654">
        <f>SUMIF(货件明细!K:K,F4654,货件明细!J:J)</f>
        <v>0</v>
      </c>
      <c r="AB4654">
        <f t="shared" si="291"/>
        <v>1</v>
      </c>
    </row>
    <row r="4655" spans="1:28">
      <c r="A4655">
        <v>2025</v>
      </c>
      <c r="B4655">
        <v>8</v>
      </c>
      <c r="C4655">
        <v>31</v>
      </c>
      <c r="D4655" s="4">
        <v>45870</v>
      </c>
      <c r="E4655" t="s">
        <v>28</v>
      </c>
      <c r="F4655" t="s">
        <v>4821</v>
      </c>
      <c r="G4655" t="s">
        <v>43</v>
      </c>
      <c r="H4655" t="s">
        <v>44</v>
      </c>
      <c r="I4655" t="s">
        <v>57</v>
      </c>
      <c r="J4655" t="s">
        <v>100</v>
      </c>
      <c r="K4655" t="s">
        <v>58</v>
      </c>
      <c r="L4655" t="s">
        <v>46</v>
      </c>
      <c r="M4655" t="s">
        <v>2882</v>
      </c>
      <c r="N4655" t="s">
        <v>2985</v>
      </c>
      <c r="O4655">
        <v>99.8</v>
      </c>
      <c r="Q4655">
        <v>513.191489361702</v>
      </c>
      <c r="R4655">
        <v>513.191489361702</v>
      </c>
      <c r="S4655">
        <v>0</v>
      </c>
      <c r="T4655">
        <v>513.191489361702</v>
      </c>
      <c r="U4655">
        <v>552</v>
      </c>
      <c r="V4655">
        <f>SUMIF(货件明细!K:K,F4655,货件明细!AQ:AQ)</f>
        <v>0</v>
      </c>
      <c r="W4655">
        <f t="shared" si="288"/>
        <v>1</v>
      </c>
      <c r="X4655">
        <f t="shared" si="289"/>
        <v>552</v>
      </c>
      <c r="Y4655">
        <f>SUMIF(货件明细!K:K,F4655,货件明细!I:I)</f>
        <v>0</v>
      </c>
      <c r="Z4655">
        <f t="shared" si="290"/>
        <v>99.8</v>
      </c>
      <c r="AA4655">
        <f>SUMIF(货件明细!K:K,F4655,货件明细!J:J)</f>
        <v>0</v>
      </c>
      <c r="AB4655">
        <f t="shared" si="291"/>
        <v>1</v>
      </c>
    </row>
    <row r="4656" spans="1:28">
      <c r="A4656">
        <v>2025</v>
      </c>
      <c r="B4656">
        <v>8</v>
      </c>
      <c r="C4656">
        <v>31</v>
      </c>
      <c r="D4656" s="4">
        <v>45870</v>
      </c>
      <c r="E4656" t="s">
        <v>28</v>
      </c>
      <c r="F4656" t="s">
        <v>4822</v>
      </c>
      <c r="G4656" t="s">
        <v>392</v>
      </c>
      <c r="H4656" t="s">
        <v>44</v>
      </c>
      <c r="I4656" t="s">
        <v>57</v>
      </c>
      <c r="J4656" t="s">
        <v>100</v>
      </c>
      <c r="K4656" t="s">
        <v>58</v>
      </c>
      <c r="L4656" t="s">
        <v>46</v>
      </c>
      <c r="M4656" t="s">
        <v>2882</v>
      </c>
      <c r="N4656" t="s">
        <v>4823</v>
      </c>
      <c r="O4656">
        <v>99.8</v>
      </c>
      <c r="Q4656">
        <v>534.625</v>
      </c>
      <c r="R4656">
        <v>534.625</v>
      </c>
      <c r="S4656">
        <v>0</v>
      </c>
      <c r="T4656">
        <v>534.625</v>
      </c>
      <c r="U4656">
        <v>552</v>
      </c>
      <c r="V4656">
        <f>SUMIF(货件明细!K:K,F4656,货件明细!AQ:AQ)</f>
        <v>0</v>
      </c>
      <c r="W4656">
        <f t="shared" si="288"/>
        <v>1</v>
      </c>
      <c r="X4656">
        <f t="shared" si="289"/>
        <v>552</v>
      </c>
      <c r="Y4656">
        <f>SUMIF(货件明细!K:K,F4656,货件明细!I:I)</f>
        <v>0</v>
      </c>
      <c r="Z4656">
        <f t="shared" si="290"/>
        <v>99.8</v>
      </c>
      <c r="AA4656">
        <f>SUMIF(货件明细!K:K,F4656,货件明细!J:J)</f>
        <v>0</v>
      </c>
      <c r="AB4656">
        <f t="shared" si="291"/>
        <v>1</v>
      </c>
    </row>
    <row r="4657" spans="1:28">
      <c r="A4657">
        <v>2025</v>
      </c>
      <c r="B4657">
        <v>8</v>
      </c>
      <c r="C4657">
        <v>31</v>
      </c>
      <c r="D4657" s="4">
        <v>45870</v>
      </c>
      <c r="E4657" t="s">
        <v>28</v>
      </c>
      <c r="F4657" t="s">
        <v>4824</v>
      </c>
      <c r="G4657" t="s">
        <v>374</v>
      </c>
      <c r="H4657" t="s">
        <v>71</v>
      </c>
      <c r="I4657" t="s">
        <v>57</v>
      </c>
      <c r="J4657" t="s">
        <v>100</v>
      </c>
      <c r="K4657" t="s">
        <v>58</v>
      </c>
      <c r="L4657" t="s">
        <v>46</v>
      </c>
      <c r="M4657" t="s">
        <v>65</v>
      </c>
      <c r="N4657" t="s">
        <v>2731</v>
      </c>
      <c r="O4657">
        <v>99.8</v>
      </c>
      <c r="Q4657">
        <v>368.5</v>
      </c>
      <c r="R4657">
        <v>368.5</v>
      </c>
      <c r="S4657">
        <v>0</v>
      </c>
      <c r="T4657">
        <v>368.5</v>
      </c>
      <c r="U4657">
        <v>552</v>
      </c>
      <c r="V4657">
        <f>SUMIF(货件明细!K:K,F4657,货件明细!AQ:AQ)</f>
        <v>0</v>
      </c>
      <c r="W4657">
        <f t="shared" si="288"/>
        <v>1</v>
      </c>
      <c r="X4657">
        <f t="shared" si="289"/>
        <v>552</v>
      </c>
      <c r="Y4657">
        <f>SUMIF(货件明细!K:K,F4657,货件明细!I:I)</f>
        <v>0</v>
      </c>
      <c r="Z4657">
        <f t="shared" si="290"/>
        <v>99.8</v>
      </c>
      <c r="AA4657">
        <f>SUMIF(货件明细!K:K,F4657,货件明细!J:J)</f>
        <v>0</v>
      </c>
      <c r="AB4657">
        <f t="shared" si="291"/>
        <v>1</v>
      </c>
    </row>
    <row r="4658" spans="1:28">
      <c r="A4658">
        <v>2025</v>
      </c>
      <c r="B4658">
        <v>8</v>
      </c>
      <c r="C4658">
        <v>31</v>
      </c>
      <c r="D4658" s="4">
        <v>45870</v>
      </c>
      <c r="E4658" t="s">
        <v>28</v>
      </c>
      <c r="F4658" t="s">
        <v>4825</v>
      </c>
      <c r="G4658" t="s">
        <v>2298</v>
      </c>
      <c r="H4658" t="s">
        <v>31</v>
      </c>
      <c r="I4658" t="s">
        <v>57</v>
      </c>
      <c r="J4658" t="s">
        <v>100</v>
      </c>
      <c r="K4658" t="s">
        <v>100</v>
      </c>
      <c r="L4658" t="s">
        <v>46</v>
      </c>
      <c r="M4658" t="s">
        <v>264</v>
      </c>
      <c r="N4658" t="s">
        <v>3890</v>
      </c>
      <c r="O4658">
        <v>77.9</v>
      </c>
      <c r="Q4658">
        <v>592.074418604651</v>
      </c>
      <c r="R4658">
        <v>592.074418604651</v>
      </c>
      <c r="S4658">
        <v>0</v>
      </c>
      <c r="T4658">
        <v>592.074418604651</v>
      </c>
      <c r="U4658">
        <v>511</v>
      </c>
      <c r="V4658">
        <f>SUMIF(货件明细!K:K,F4658,货件明细!AQ:AQ)</f>
        <v>0</v>
      </c>
      <c r="W4658">
        <f t="shared" si="288"/>
        <v>1</v>
      </c>
      <c r="X4658">
        <f t="shared" si="289"/>
        <v>511</v>
      </c>
      <c r="Y4658">
        <f>SUMIF(货件明细!K:K,F4658,货件明细!I:I)</f>
        <v>0</v>
      </c>
      <c r="Z4658">
        <f t="shared" si="290"/>
        <v>77.9</v>
      </c>
      <c r="AA4658">
        <f>SUMIF(货件明细!K:K,F4658,货件明细!J:J)</f>
        <v>0</v>
      </c>
      <c r="AB4658">
        <f t="shared" si="291"/>
        <v>1</v>
      </c>
    </row>
    <row r="4659" spans="1:28">
      <c r="A4659">
        <v>2025</v>
      </c>
      <c r="B4659">
        <v>8</v>
      </c>
      <c r="C4659">
        <v>31</v>
      </c>
      <c r="D4659" s="4">
        <v>45870</v>
      </c>
      <c r="E4659" t="s">
        <v>28</v>
      </c>
      <c r="F4659" t="s">
        <v>4826</v>
      </c>
      <c r="G4659" t="s">
        <v>374</v>
      </c>
      <c r="H4659" t="s">
        <v>71</v>
      </c>
      <c r="I4659" t="s">
        <v>57</v>
      </c>
      <c r="J4659" t="s">
        <v>100</v>
      </c>
      <c r="K4659" t="s">
        <v>58</v>
      </c>
      <c r="L4659" t="s">
        <v>46</v>
      </c>
      <c r="M4659" t="s">
        <v>65</v>
      </c>
      <c r="N4659" t="s">
        <v>2731</v>
      </c>
      <c r="O4659">
        <v>77.9</v>
      </c>
      <c r="Q4659">
        <v>294.8</v>
      </c>
      <c r="R4659">
        <v>294.8</v>
      </c>
      <c r="S4659">
        <v>0</v>
      </c>
      <c r="T4659">
        <v>294.8</v>
      </c>
      <c r="U4659">
        <v>511</v>
      </c>
      <c r="V4659">
        <f>SUMIF(货件明细!K:K,F4659,货件明细!AQ:AQ)</f>
        <v>0</v>
      </c>
      <c r="W4659">
        <f t="shared" si="288"/>
        <v>1</v>
      </c>
      <c r="X4659">
        <f t="shared" si="289"/>
        <v>511</v>
      </c>
      <c r="Y4659">
        <f>SUMIF(货件明细!K:K,F4659,货件明细!I:I)</f>
        <v>0</v>
      </c>
      <c r="Z4659">
        <f t="shared" si="290"/>
        <v>77.9</v>
      </c>
      <c r="AA4659">
        <f>SUMIF(货件明细!K:K,F4659,货件明细!J:J)</f>
        <v>0</v>
      </c>
      <c r="AB4659">
        <f t="shared" si="291"/>
        <v>1</v>
      </c>
    </row>
    <row r="4660" spans="1:28">
      <c r="A4660">
        <v>2025</v>
      </c>
      <c r="B4660">
        <v>8</v>
      </c>
      <c r="C4660">
        <v>31</v>
      </c>
      <c r="D4660" s="4">
        <v>45870</v>
      </c>
      <c r="E4660" t="s">
        <v>28</v>
      </c>
      <c r="F4660" t="s">
        <v>4827</v>
      </c>
      <c r="G4660" t="s">
        <v>43</v>
      </c>
      <c r="H4660" t="s">
        <v>44</v>
      </c>
      <c r="I4660" t="s">
        <v>57</v>
      </c>
      <c r="J4660" t="s">
        <v>100</v>
      </c>
      <c r="K4660" t="s">
        <v>58</v>
      </c>
      <c r="L4660" t="s">
        <v>46</v>
      </c>
      <c r="M4660" t="s">
        <v>2882</v>
      </c>
      <c r="N4660" t="s">
        <v>2985</v>
      </c>
      <c r="O4660">
        <v>77.9</v>
      </c>
      <c r="Q4660">
        <v>410.553191489362</v>
      </c>
      <c r="R4660">
        <v>410.553191489362</v>
      </c>
      <c r="S4660">
        <v>0</v>
      </c>
      <c r="T4660">
        <v>410.553191489362</v>
      </c>
      <c r="U4660">
        <v>511</v>
      </c>
      <c r="V4660">
        <f>SUMIF(货件明细!K:K,F4660,货件明细!AQ:AQ)</f>
        <v>0</v>
      </c>
      <c r="W4660">
        <f t="shared" si="288"/>
        <v>1</v>
      </c>
      <c r="X4660">
        <f t="shared" si="289"/>
        <v>511</v>
      </c>
      <c r="Y4660">
        <f>SUMIF(货件明细!K:K,F4660,货件明细!I:I)</f>
        <v>0</v>
      </c>
      <c r="Z4660">
        <f t="shared" si="290"/>
        <v>77.9</v>
      </c>
      <c r="AA4660">
        <f>SUMIF(货件明细!K:K,F4660,货件明细!J:J)</f>
        <v>0</v>
      </c>
      <c r="AB4660">
        <f t="shared" si="291"/>
        <v>1</v>
      </c>
    </row>
    <row r="4661" spans="1:28">
      <c r="A4661">
        <v>2025</v>
      </c>
      <c r="B4661">
        <v>8</v>
      </c>
      <c r="C4661">
        <v>31</v>
      </c>
      <c r="D4661" s="4">
        <v>45870</v>
      </c>
      <c r="E4661" t="s">
        <v>28</v>
      </c>
      <c r="F4661" t="s">
        <v>4828</v>
      </c>
      <c r="G4661" t="s">
        <v>392</v>
      </c>
      <c r="H4661" t="s">
        <v>44</v>
      </c>
      <c r="I4661" t="s">
        <v>57</v>
      </c>
      <c r="J4661" t="s">
        <v>100</v>
      </c>
      <c r="K4661" t="s">
        <v>58</v>
      </c>
      <c r="L4661" t="s">
        <v>46</v>
      </c>
      <c r="M4661" t="s">
        <v>47</v>
      </c>
      <c r="N4661" t="s">
        <v>75</v>
      </c>
      <c r="O4661">
        <v>77.9</v>
      </c>
      <c r="Q4661">
        <v>460.055172413793</v>
      </c>
      <c r="R4661">
        <v>460.055172413793</v>
      </c>
      <c r="S4661">
        <v>0</v>
      </c>
      <c r="T4661">
        <v>460.055172413793</v>
      </c>
      <c r="U4661">
        <v>511</v>
      </c>
      <c r="V4661">
        <f>SUMIF(货件明细!K:K,F4661,货件明细!AQ:AQ)</f>
        <v>0</v>
      </c>
      <c r="W4661">
        <f t="shared" si="288"/>
        <v>1</v>
      </c>
      <c r="X4661">
        <f t="shared" si="289"/>
        <v>511</v>
      </c>
      <c r="Y4661">
        <f>SUMIF(货件明细!K:K,F4661,货件明细!I:I)</f>
        <v>0</v>
      </c>
      <c r="Z4661">
        <f t="shared" si="290"/>
        <v>77.9</v>
      </c>
      <c r="AA4661">
        <f>SUMIF(货件明细!K:K,F4661,货件明细!J:J)</f>
        <v>0</v>
      </c>
      <c r="AB4661">
        <f t="shared" si="291"/>
        <v>1</v>
      </c>
    </row>
    <row r="4662" spans="1:28">
      <c r="A4662">
        <v>2025</v>
      </c>
      <c r="B4662">
        <v>8</v>
      </c>
      <c r="C4662">
        <v>31</v>
      </c>
      <c r="D4662" s="4">
        <v>45870</v>
      </c>
      <c r="E4662" t="s">
        <v>28</v>
      </c>
      <c r="F4662" t="s">
        <v>4829</v>
      </c>
      <c r="G4662" t="s">
        <v>1610</v>
      </c>
      <c r="H4662" t="s">
        <v>71</v>
      </c>
      <c r="I4662" t="s">
        <v>57</v>
      </c>
      <c r="J4662" t="s">
        <v>100</v>
      </c>
      <c r="K4662" t="s">
        <v>58</v>
      </c>
      <c r="L4662" t="s">
        <v>46</v>
      </c>
      <c r="M4662" t="s">
        <v>264</v>
      </c>
      <c r="N4662" t="s">
        <v>4046</v>
      </c>
      <c r="O4662">
        <v>77.9</v>
      </c>
      <c r="Q4662">
        <v>256</v>
      </c>
      <c r="R4662">
        <v>256</v>
      </c>
      <c r="S4662">
        <v>0</v>
      </c>
      <c r="T4662">
        <v>256</v>
      </c>
      <c r="U4662">
        <v>511</v>
      </c>
      <c r="V4662">
        <f>SUMIF(货件明细!K:K,F4662,货件明细!AQ:AQ)</f>
        <v>0</v>
      </c>
      <c r="W4662">
        <f t="shared" si="288"/>
        <v>1</v>
      </c>
      <c r="X4662">
        <f t="shared" si="289"/>
        <v>511</v>
      </c>
      <c r="Y4662">
        <f>SUMIF(货件明细!K:K,F4662,货件明细!I:I)</f>
        <v>0</v>
      </c>
      <c r="Z4662">
        <f t="shared" si="290"/>
        <v>77.9</v>
      </c>
      <c r="AA4662">
        <f>SUMIF(货件明细!K:K,F4662,货件明细!J:J)</f>
        <v>0</v>
      </c>
      <c r="AB4662">
        <f t="shared" si="291"/>
        <v>1</v>
      </c>
    </row>
    <row r="4663" spans="1:28">
      <c r="A4663">
        <v>2025</v>
      </c>
      <c r="B4663">
        <v>8</v>
      </c>
      <c r="C4663">
        <v>31</v>
      </c>
      <c r="D4663" s="4">
        <v>45870</v>
      </c>
      <c r="E4663" t="s">
        <v>28</v>
      </c>
      <c r="F4663" t="s">
        <v>4830</v>
      </c>
      <c r="G4663" t="s">
        <v>43</v>
      </c>
      <c r="H4663" t="s">
        <v>44</v>
      </c>
      <c r="I4663" t="s">
        <v>57</v>
      </c>
      <c r="J4663" t="s">
        <v>100</v>
      </c>
      <c r="K4663" t="s">
        <v>58</v>
      </c>
      <c r="L4663" t="s">
        <v>46</v>
      </c>
      <c r="M4663" t="s">
        <v>2882</v>
      </c>
      <c r="N4663" t="s">
        <v>2985</v>
      </c>
      <c r="O4663">
        <v>60.35</v>
      </c>
      <c r="Q4663">
        <v>410.553191489362</v>
      </c>
      <c r="R4663">
        <v>410.553191489362</v>
      </c>
      <c r="S4663">
        <v>0</v>
      </c>
      <c r="T4663">
        <v>410.553191489362</v>
      </c>
      <c r="U4663">
        <v>471</v>
      </c>
      <c r="V4663">
        <f>SUMIF(货件明细!K:K,F4663,货件明细!AQ:AQ)</f>
        <v>0</v>
      </c>
      <c r="W4663">
        <f t="shared" si="288"/>
        <v>1</v>
      </c>
      <c r="X4663">
        <f t="shared" si="289"/>
        <v>471</v>
      </c>
      <c r="Y4663">
        <f>SUMIF(货件明细!K:K,F4663,货件明细!I:I)</f>
        <v>0</v>
      </c>
      <c r="Z4663">
        <f t="shared" si="290"/>
        <v>60.35</v>
      </c>
      <c r="AA4663">
        <f>SUMIF(货件明细!K:K,F4663,货件明细!J:J)</f>
        <v>0</v>
      </c>
      <c r="AB4663">
        <f t="shared" si="291"/>
        <v>1</v>
      </c>
    </row>
    <row r="4664" spans="1:28">
      <c r="A4664">
        <v>2025</v>
      </c>
      <c r="B4664">
        <v>8</v>
      </c>
      <c r="C4664">
        <v>31</v>
      </c>
      <c r="D4664" s="4">
        <v>45870</v>
      </c>
      <c r="E4664" t="s">
        <v>28</v>
      </c>
      <c r="F4664" t="s">
        <v>4831</v>
      </c>
      <c r="G4664" t="s">
        <v>2298</v>
      </c>
      <c r="H4664" t="s">
        <v>31</v>
      </c>
      <c r="I4664" t="s">
        <v>57</v>
      </c>
      <c r="J4664" t="s">
        <v>100</v>
      </c>
      <c r="K4664" t="s">
        <v>100</v>
      </c>
      <c r="L4664" t="s">
        <v>46</v>
      </c>
      <c r="M4664" t="s">
        <v>264</v>
      </c>
      <c r="N4664" t="s">
        <v>3890</v>
      </c>
      <c r="O4664">
        <v>60.35</v>
      </c>
      <c r="Q4664">
        <v>592.074418604651</v>
      </c>
      <c r="R4664">
        <v>592.074418604651</v>
      </c>
      <c r="S4664">
        <v>0</v>
      </c>
      <c r="T4664">
        <v>592.074418604651</v>
      </c>
      <c r="U4664">
        <v>471</v>
      </c>
      <c r="V4664">
        <f>SUMIF(货件明细!K:K,F4664,货件明细!AQ:AQ)</f>
        <v>0</v>
      </c>
      <c r="W4664">
        <f t="shared" si="288"/>
        <v>1</v>
      </c>
      <c r="X4664">
        <f t="shared" si="289"/>
        <v>471</v>
      </c>
      <c r="Y4664">
        <f>SUMIF(货件明细!K:K,F4664,货件明细!I:I)</f>
        <v>0</v>
      </c>
      <c r="Z4664">
        <f t="shared" si="290"/>
        <v>60.35</v>
      </c>
      <c r="AA4664">
        <f>SUMIF(货件明细!K:K,F4664,货件明细!J:J)</f>
        <v>0</v>
      </c>
      <c r="AB4664">
        <f t="shared" si="291"/>
        <v>1</v>
      </c>
    </row>
    <row r="4665" spans="1:28">
      <c r="A4665">
        <v>2025</v>
      </c>
      <c r="B4665">
        <v>8</v>
      </c>
      <c r="C4665">
        <v>31</v>
      </c>
      <c r="D4665" s="4">
        <v>45870</v>
      </c>
      <c r="E4665" t="s">
        <v>28</v>
      </c>
      <c r="F4665" t="s">
        <v>4832</v>
      </c>
      <c r="G4665" t="s">
        <v>374</v>
      </c>
      <c r="H4665" t="s">
        <v>71</v>
      </c>
      <c r="I4665" t="s">
        <v>57</v>
      </c>
      <c r="J4665" t="s">
        <v>100</v>
      </c>
      <c r="K4665" t="s">
        <v>58</v>
      </c>
      <c r="L4665" t="s">
        <v>46</v>
      </c>
      <c r="M4665" t="s">
        <v>2882</v>
      </c>
      <c r="N4665" t="s">
        <v>2883</v>
      </c>
      <c r="O4665">
        <v>60.35</v>
      </c>
      <c r="Q4665">
        <v>319.846153846154</v>
      </c>
      <c r="R4665">
        <v>319.846153846154</v>
      </c>
      <c r="S4665">
        <v>0</v>
      </c>
      <c r="T4665">
        <v>319.846153846154</v>
      </c>
      <c r="U4665">
        <v>471</v>
      </c>
      <c r="V4665">
        <f>SUMIF(货件明细!K:K,F4665,货件明细!AQ:AQ)</f>
        <v>0</v>
      </c>
      <c r="W4665">
        <f t="shared" si="288"/>
        <v>1</v>
      </c>
      <c r="X4665">
        <f t="shared" si="289"/>
        <v>471</v>
      </c>
      <c r="Y4665">
        <f>SUMIF(货件明细!K:K,F4665,货件明细!I:I)</f>
        <v>0</v>
      </c>
      <c r="Z4665">
        <f t="shared" si="290"/>
        <v>60.35</v>
      </c>
      <c r="AA4665">
        <f>SUMIF(货件明细!K:K,F4665,货件明细!J:J)</f>
        <v>0</v>
      </c>
      <c r="AB4665">
        <f t="shared" si="291"/>
        <v>1</v>
      </c>
    </row>
    <row r="4666" spans="1:28">
      <c r="A4666">
        <v>2025</v>
      </c>
      <c r="B4666">
        <v>8</v>
      </c>
      <c r="C4666">
        <v>31</v>
      </c>
      <c r="D4666" s="4">
        <v>45870</v>
      </c>
      <c r="E4666" t="s">
        <v>28</v>
      </c>
      <c r="F4666" t="s">
        <v>4833</v>
      </c>
      <c r="G4666" t="s">
        <v>392</v>
      </c>
      <c r="H4666" t="s">
        <v>44</v>
      </c>
      <c r="I4666" t="s">
        <v>57</v>
      </c>
      <c r="J4666" t="s">
        <v>100</v>
      </c>
      <c r="K4666" t="s">
        <v>58</v>
      </c>
      <c r="L4666" t="s">
        <v>46</v>
      </c>
      <c r="M4666" t="s">
        <v>2882</v>
      </c>
      <c r="N4666" t="s">
        <v>4823</v>
      </c>
      <c r="O4666">
        <v>60.35</v>
      </c>
      <c r="Q4666">
        <v>427.7</v>
      </c>
      <c r="R4666">
        <v>427.7</v>
      </c>
      <c r="S4666">
        <v>0</v>
      </c>
      <c r="T4666">
        <v>427.7</v>
      </c>
      <c r="U4666">
        <v>471</v>
      </c>
      <c r="V4666">
        <f>SUMIF(货件明细!K:K,F4666,货件明细!AQ:AQ)</f>
        <v>0</v>
      </c>
      <c r="W4666">
        <f t="shared" si="288"/>
        <v>1</v>
      </c>
      <c r="X4666">
        <f t="shared" si="289"/>
        <v>471</v>
      </c>
      <c r="Y4666">
        <f>SUMIF(货件明细!K:K,F4666,货件明细!I:I)</f>
        <v>0</v>
      </c>
      <c r="Z4666">
        <f t="shared" si="290"/>
        <v>60.35</v>
      </c>
      <c r="AA4666">
        <f>SUMIF(货件明细!K:K,F4666,货件明细!J:J)</f>
        <v>0</v>
      </c>
      <c r="AB4666">
        <f t="shared" si="291"/>
        <v>1</v>
      </c>
    </row>
    <row r="4667" spans="1:28">
      <c r="A4667">
        <v>2025</v>
      </c>
      <c r="B4667">
        <v>8</v>
      </c>
      <c r="C4667">
        <v>31</v>
      </c>
      <c r="D4667" s="4">
        <v>45870</v>
      </c>
      <c r="E4667" t="s">
        <v>28</v>
      </c>
      <c r="F4667" t="s">
        <v>4834</v>
      </c>
      <c r="G4667" t="s">
        <v>1610</v>
      </c>
      <c r="H4667" t="s">
        <v>71</v>
      </c>
      <c r="I4667" t="s">
        <v>57</v>
      </c>
      <c r="J4667" t="s">
        <v>100</v>
      </c>
      <c r="K4667" t="s">
        <v>58</v>
      </c>
      <c r="L4667" t="s">
        <v>46</v>
      </c>
      <c r="M4667" t="s">
        <v>264</v>
      </c>
      <c r="N4667" t="s">
        <v>4046</v>
      </c>
      <c r="O4667">
        <v>60.35</v>
      </c>
      <c r="Q4667">
        <v>256</v>
      </c>
      <c r="R4667">
        <v>256</v>
      </c>
      <c r="S4667">
        <v>0</v>
      </c>
      <c r="T4667">
        <v>256</v>
      </c>
      <c r="U4667">
        <v>471</v>
      </c>
      <c r="V4667">
        <f>SUMIF(货件明细!K:K,F4667,货件明细!AQ:AQ)</f>
        <v>0</v>
      </c>
      <c r="W4667">
        <f t="shared" si="288"/>
        <v>1</v>
      </c>
      <c r="X4667">
        <f t="shared" si="289"/>
        <v>471</v>
      </c>
      <c r="Y4667">
        <f>SUMIF(货件明细!K:K,F4667,货件明细!I:I)</f>
        <v>0</v>
      </c>
      <c r="Z4667">
        <f t="shared" si="290"/>
        <v>60.35</v>
      </c>
      <c r="AA4667">
        <f>SUMIF(货件明细!K:K,F4667,货件明细!J:J)</f>
        <v>0</v>
      </c>
      <c r="AB4667">
        <f t="shared" si="291"/>
        <v>1</v>
      </c>
    </row>
    <row r="4668" spans="1:28">
      <c r="A4668">
        <v>2025</v>
      </c>
      <c r="B4668">
        <v>8</v>
      </c>
      <c r="C4668">
        <v>31</v>
      </c>
      <c r="D4668" s="4">
        <v>45870</v>
      </c>
      <c r="E4668" t="s">
        <v>28</v>
      </c>
      <c r="F4668" t="s">
        <v>4835</v>
      </c>
      <c r="G4668" t="s">
        <v>43</v>
      </c>
      <c r="H4668" t="s">
        <v>44</v>
      </c>
      <c r="I4668" t="s">
        <v>80</v>
      </c>
      <c r="J4668" t="s">
        <v>100</v>
      </c>
      <c r="K4668" t="s">
        <v>58</v>
      </c>
      <c r="L4668" t="s">
        <v>46</v>
      </c>
      <c r="M4668" t="s">
        <v>2882</v>
      </c>
      <c r="N4668" t="s">
        <v>2985</v>
      </c>
      <c r="O4668">
        <v>58.7</v>
      </c>
      <c r="Q4668">
        <v>307.914893617021</v>
      </c>
      <c r="R4668">
        <v>307.914893617021</v>
      </c>
      <c r="S4668">
        <v>0</v>
      </c>
      <c r="T4668">
        <v>307.914893617021</v>
      </c>
      <c r="U4668">
        <v>271</v>
      </c>
      <c r="V4668">
        <f>SUMIF(货件明细!K:K,F4668,货件明细!AQ:AQ)</f>
        <v>0</v>
      </c>
      <c r="W4668">
        <f t="shared" si="288"/>
        <v>1</v>
      </c>
      <c r="X4668">
        <f t="shared" si="289"/>
        <v>271</v>
      </c>
      <c r="Y4668">
        <f>SUMIF(货件明细!K:K,F4668,货件明细!I:I)</f>
        <v>0</v>
      </c>
      <c r="Z4668">
        <f t="shared" si="290"/>
        <v>58.7</v>
      </c>
      <c r="AA4668">
        <f>SUMIF(货件明细!K:K,F4668,货件明细!J:J)</f>
        <v>0</v>
      </c>
      <c r="AB4668">
        <f t="shared" si="291"/>
        <v>1</v>
      </c>
    </row>
    <row r="4669" spans="1:28">
      <c r="A4669">
        <v>2025</v>
      </c>
      <c r="B4669">
        <v>8</v>
      </c>
      <c r="C4669">
        <v>31</v>
      </c>
      <c r="D4669" s="4">
        <v>45870</v>
      </c>
      <c r="E4669" t="s">
        <v>28</v>
      </c>
      <c r="F4669" t="s">
        <v>4836</v>
      </c>
      <c r="G4669" t="s">
        <v>374</v>
      </c>
      <c r="H4669" t="s">
        <v>71</v>
      </c>
      <c r="I4669" t="s">
        <v>80</v>
      </c>
      <c r="J4669" t="s">
        <v>100</v>
      </c>
      <c r="K4669" t="s">
        <v>58</v>
      </c>
      <c r="L4669" t="s">
        <v>46</v>
      </c>
      <c r="M4669" t="s">
        <v>65</v>
      </c>
      <c r="N4669" t="s">
        <v>2731</v>
      </c>
      <c r="O4669">
        <v>58.7</v>
      </c>
      <c r="Q4669">
        <v>221.1</v>
      </c>
      <c r="R4669">
        <v>221.1</v>
      </c>
      <c r="S4669">
        <v>0</v>
      </c>
      <c r="T4669">
        <v>221.1</v>
      </c>
      <c r="U4669">
        <v>271</v>
      </c>
      <c r="V4669">
        <f>SUMIF(货件明细!K:K,F4669,货件明细!AQ:AQ)</f>
        <v>0</v>
      </c>
      <c r="W4669">
        <f t="shared" si="288"/>
        <v>1</v>
      </c>
      <c r="X4669">
        <f t="shared" si="289"/>
        <v>271</v>
      </c>
      <c r="Y4669">
        <f>SUMIF(货件明细!K:K,F4669,货件明细!I:I)</f>
        <v>0</v>
      </c>
      <c r="Z4669">
        <f t="shared" si="290"/>
        <v>58.7</v>
      </c>
      <c r="AA4669">
        <f>SUMIF(货件明细!K:K,F4669,货件明细!J:J)</f>
        <v>0</v>
      </c>
      <c r="AB4669">
        <f t="shared" si="291"/>
        <v>1</v>
      </c>
    </row>
    <row r="4670" spans="1:28">
      <c r="A4670">
        <v>2025</v>
      </c>
      <c r="B4670">
        <v>8</v>
      </c>
      <c r="C4670">
        <v>31</v>
      </c>
      <c r="D4670" s="4">
        <v>45870</v>
      </c>
      <c r="E4670" t="s">
        <v>28</v>
      </c>
      <c r="F4670" t="s">
        <v>4837</v>
      </c>
      <c r="G4670" t="s">
        <v>1610</v>
      </c>
      <c r="H4670" t="s">
        <v>71</v>
      </c>
      <c r="I4670" t="s">
        <v>80</v>
      </c>
      <c r="J4670" t="s">
        <v>100</v>
      </c>
      <c r="K4670" t="s">
        <v>58</v>
      </c>
      <c r="L4670" t="s">
        <v>46</v>
      </c>
      <c r="M4670" t="s">
        <v>264</v>
      </c>
      <c r="N4670" t="s">
        <v>4046</v>
      </c>
      <c r="O4670">
        <v>58.7</v>
      </c>
      <c r="Q4670">
        <v>192</v>
      </c>
      <c r="R4670">
        <v>192</v>
      </c>
      <c r="S4670">
        <v>0</v>
      </c>
      <c r="T4670">
        <v>192</v>
      </c>
      <c r="U4670">
        <v>271</v>
      </c>
      <c r="V4670">
        <f>SUMIF(货件明细!K:K,F4670,货件明细!AQ:AQ)</f>
        <v>0</v>
      </c>
      <c r="W4670">
        <f t="shared" si="288"/>
        <v>1</v>
      </c>
      <c r="X4670">
        <f t="shared" si="289"/>
        <v>271</v>
      </c>
      <c r="Y4670">
        <f>SUMIF(货件明细!K:K,F4670,货件明细!I:I)</f>
        <v>0</v>
      </c>
      <c r="Z4670">
        <f t="shared" si="290"/>
        <v>58.7</v>
      </c>
      <c r="AA4670">
        <f>SUMIF(货件明细!K:K,F4670,货件明细!J:J)</f>
        <v>0</v>
      </c>
      <c r="AB4670">
        <f t="shared" si="291"/>
        <v>1</v>
      </c>
    </row>
    <row r="4671" spans="1:28">
      <c r="A4671">
        <v>2025</v>
      </c>
      <c r="B4671">
        <v>8</v>
      </c>
      <c r="C4671">
        <v>31</v>
      </c>
      <c r="D4671" s="4">
        <v>45870</v>
      </c>
      <c r="E4671" t="s">
        <v>28</v>
      </c>
      <c r="F4671" t="s">
        <v>4838</v>
      </c>
      <c r="G4671" t="s">
        <v>392</v>
      </c>
      <c r="H4671" t="s">
        <v>44</v>
      </c>
      <c r="I4671" t="s">
        <v>80</v>
      </c>
      <c r="J4671" t="s">
        <v>100</v>
      </c>
      <c r="K4671" t="s">
        <v>58</v>
      </c>
      <c r="L4671" t="s">
        <v>46</v>
      </c>
      <c r="M4671" t="s">
        <v>47</v>
      </c>
      <c r="N4671" t="s">
        <v>75</v>
      </c>
      <c r="O4671">
        <v>58.7</v>
      </c>
      <c r="Q4671">
        <v>345.041379310345</v>
      </c>
      <c r="R4671">
        <v>345.041379310345</v>
      </c>
      <c r="S4671">
        <v>0</v>
      </c>
      <c r="T4671">
        <v>345.041379310345</v>
      </c>
      <c r="U4671">
        <v>271</v>
      </c>
      <c r="V4671">
        <f>SUMIF(货件明细!K:K,F4671,货件明细!AQ:AQ)</f>
        <v>0</v>
      </c>
      <c r="W4671">
        <f t="shared" si="288"/>
        <v>1</v>
      </c>
      <c r="X4671">
        <f t="shared" si="289"/>
        <v>271</v>
      </c>
      <c r="Y4671">
        <f>SUMIF(货件明细!K:K,F4671,货件明细!I:I)</f>
        <v>0</v>
      </c>
      <c r="Z4671">
        <f t="shared" si="290"/>
        <v>58.7</v>
      </c>
      <c r="AA4671">
        <f>SUMIF(货件明细!K:K,F4671,货件明细!J:J)</f>
        <v>0</v>
      </c>
      <c r="AB4671">
        <f t="shared" si="291"/>
        <v>1</v>
      </c>
    </row>
    <row r="4672" spans="1:28">
      <c r="A4672">
        <v>2025</v>
      </c>
      <c r="B4672">
        <v>8</v>
      </c>
      <c r="C4672">
        <v>31</v>
      </c>
      <c r="D4672" s="4">
        <v>45870</v>
      </c>
      <c r="E4672" t="s">
        <v>28</v>
      </c>
      <c r="F4672" t="s">
        <v>4839</v>
      </c>
      <c r="G4672" t="s">
        <v>2298</v>
      </c>
      <c r="H4672" t="s">
        <v>31</v>
      </c>
      <c r="I4672" t="s">
        <v>80</v>
      </c>
      <c r="J4672" t="s">
        <v>100</v>
      </c>
      <c r="K4672" t="s">
        <v>100</v>
      </c>
      <c r="L4672" t="s">
        <v>46</v>
      </c>
      <c r="M4672" t="s">
        <v>264</v>
      </c>
      <c r="N4672" t="s">
        <v>3890</v>
      </c>
      <c r="O4672">
        <v>58.7</v>
      </c>
      <c r="Q4672">
        <v>444.055813953488</v>
      </c>
      <c r="R4672">
        <v>444.055813953488</v>
      </c>
      <c r="S4672">
        <v>0</v>
      </c>
      <c r="T4672">
        <v>444.055813953488</v>
      </c>
      <c r="U4672">
        <v>271</v>
      </c>
      <c r="V4672">
        <f>SUMIF(货件明细!K:K,F4672,货件明细!AQ:AQ)</f>
        <v>0</v>
      </c>
      <c r="W4672">
        <f t="shared" si="288"/>
        <v>1</v>
      </c>
      <c r="X4672">
        <f t="shared" si="289"/>
        <v>271</v>
      </c>
      <c r="Y4672">
        <f>SUMIF(货件明细!K:K,F4672,货件明细!I:I)</f>
        <v>0</v>
      </c>
      <c r="Z4672">
        <f t="shared" si="290"/>
        <v>58.7</v>
      </c>
      <c r="AA4672">
        <f>SUMIF(货件明细!K:K,F4672,货件明细!J:J)</f>
        <v>0</v>
      </c>
      <c r="AB4672">
        <f t="shared" si="291"/>
        <v>1</v>
      </c>
    </row>
    <row r="4673" spans="1:28">
      <c r="A4673">
        <v>2025</v>
      </c>
      <c r="B4673">
        <v>8</v>
      </c>
      <c r="C4673">
        <v>31</v>
      </c>
      <c r="D4673" s="4">
        <v>45870</v>
      </c>
      <c r="E4673" t="s">
        <v>28</v>
      </c>
      <c r="F4673" t="s">
        <v>4840</v>
      </c>
      <c r="G4673" t="s">
        <v>392</v>
      </c>
      <c r="H4673" t="s">
        <v>44</v>
      </c>
      <c r="I4673" t="s">
        <v>96</v>
      </c>
      <c r="J4673" t="s">
        <v>100</v>
      </c>
      <c r="K4673" t="s">
        <v>58</v>
      </c>
      <c r="L4673" t="s">
        <v>46</v>
      </c>
      <c r="M4673" t="s">
        <v>47</v>
      </c>
      <c r="N4673" t="s">
        <v>75</v>
      </c>
      <c r="O4673">
        <v>58.9</v>
      </c>
      <c r="Q4673">
        <v>345.041379310345</v>
      </c>
      <c r="R4673">
        <v>345.041379310345</v>
      </c>
      <c r="S4673">
        <v>0</v>
      </c>
      <c r="T4673">
        <v>345.041379310345</v>
      </c>
      <c r="U4673">
        <v>318</v>
      </c>
      <c r="V4673">
        <f>SUMIF(货件明细!K:K,F4673,货件明细!AQ:AQ)</f>
        <v>0</v>
      </c>
      <c r="W4673">
        <f t="shared" si="288"/>
        <v>1</v>
      </c>
      <c r="X4673">
        <f t="shared" si="289"/>
        <v>318</v>
      </c>
      <c r="Y4673">
        <f>SUMIF(货件明细!K:K,F4673,货件明细!I:I)</f>
        <v>0</v>
      </c>
      <c r="Z4673">
        <f t="shared" si="290"/>
        <v>58.9</v>
      </c>
      <c r="AA4673">
        <f>SUMIF(货件明细!K:K,F4673,货件明细!J:J)</f>
        <v>0</v>
      </c>
      <c r="AB4673">
        <f t="shared" si="291"/>
        <v>1</v>
      </c>
    </row>
    <row r="4674" spans="1:28">
      <c r="A4674">
        <v>2025</v>
      </c>
      <c r="B4674">
        <v>8</v>
      </c>
      <c r="C4674">
        <v>31</v>
      </c>
      <c r="D4674" s="4">
        <v>45870</v>
      </c>
      <c r="E4674" t="s">
        <v>28</v>
      </c>
      <c r="F4674" t="s">
        <v>4841</v>
      </c>
      <c r="G4674" t="s">
        <v>43</v>
      </c>
      <c r="H4674" t="s">
        <v>44</v>
      </c>
      <c r="I4674" t="s">
        <v>96</v>
      </c>
      <c r="J4674" t="s">
        <v>100</v>
      </c>
      <c r="K4674" t="s">
        <v>58</v>
      </c>
      <c r="L4674" t="s">
        <v>46</v>
      </c>
      <c r="M4674" t="s">
        <v>2882</v>
      </c>
      <c r="N4674" t="s">
        <v>2985</v>
      </c>
      <c r="O4674">
        <v>58.9</v>
      </c>
      <c r="Q4674">
        <v>307.914893617021</v>
      </c>
      <c r="R4674">
        <v>307.914893617021</v>
      </c>
      <c r="S4674">
        <v>0</v>
      </c>
      <c r="T4674">
        <v>307.914893617021</v>
      </c>
      <c r="U4674">
        <v>318</v>
      </c>
      <c r="V4674">
        <f>SUMIF(货件明细!K:K,F4674,货件明细!AQ:AQ)</f>
        <v>0</v>
      </c>
      <c r="W4674">
        <f t="shared" ref="W4674:W4737" si="292">IF(V4674=U4674,0,1)</f>
        <v>1</v>
      </c>
      <c r="X4674">
        <f t="shared" ref="X4674:X4737" si="293">U4674</f>
        <v>318</v>
      </c>
      <c r="Y4674">
        <f>SUMIF(货件明细!K:K,F4674,货件明细!I:I)</f>
        <v>0</v>
      </c>
      <c r="Z4674">
        <f t="shared" ref="Z4674:Z4737" si="294">O4674-Y4674</f>
        <v>58.9</v>
      </c>
      <c r="AA4674">
        <f>SUMIF(货件明细!K:K,F4674,货件明细!J:J)</f>
        <v>0</v>
      </c>
      <c r="AB4674">
        <f t="shared" ref="AB4674:AB4737" si="295">IF(T4674=AA4674,0,1)</f>
        <v>1</v>
      </c>
    </row>
    <row r="4675" spans="1:28">
      <c r="A4675">
        <v>2025</v>
      </c>
      <c r="B4675">
        <v>8</v>
      </c>
      <c r="C4675">
        <v>31</v>
      </c>
      <c r="D4675" s="4">
        <v>45870</v>
      </c>
      <c r="E4675" t="s">
        <v>28</v>
      </c>
      <c r="F4675" t="s">
        <v>4842</v>
      </c>
      <c r="G4675" t="s">
        <v>2298</v>
      </c>
      <c r="H4675" t="s">
        <v>31</v>
      </c>
      <c r="I4675" t="s">
        <v>96</v>
      </c>
      <c r="J4675" t="s">
        <v>100</v>
      </c>
      <c r="K4675" t="s">
        <v>100</v>
      </c>
      <c r="L4675" t="s">
        <v>46</v>
      </c>
      <c r="M4675" t="s">
        <v>264</v>
      </c>
      <c r="N4675" t="s">
        <v>3890</v>
      </c>
      <c r="O4675">
        <v>58.9</v>
      </c>
      <c r="Q4675">
        <v>444.055813953488</v>
      </c>
      <c r="R4675">
        <v>444.055813953488</v>
      </c>
      <c r="S4675">
        <v>0</v>
      </c>
      <c r="T4675">
        <v>444.055813953488</v>
      </c>
      <c r="U4675">
        <v>318</v>
      </c>
      <c r="V4675">
        <f>SUMIF(货件明细!K:K,F4675,货件明细!AQ:AQ)</f>
        <v>0</v>
      </c>
      <c r="W4675">
        <f t="shared" si="292"/>
        <v>1</v>
      </c>
      <c r="X4675">
        <f t="shared" si="293"/>
        <v>318</v>
      </c>
      <c r="Y4675">
        <f>SUMIF(货件明细!K:K,F4675,货件明细!I:I)</f>
        <v>0</v>
      </c>
      <c r="Z4675">
        <f t="shared" si="294"/>
        <v>58.9</v>
      </c>
      <c r="AA4675">
        <f>SUMIF(货件明细!K:K,F4675,货件明细!J:J)</f>
        <v>0</v>
      </c>
      <c r="AB4675">
        <f t="shared" si="295"/>
        <v>1</v>
      </c>
    </row>
    <row r="4676" spans="1:28">
      <c r="A4676">
        <v>2025</v>
      </c>
      <c r="B4676">
        <v>8</v>
      </c>
      <c r="C4676">
        <v>31</v>
      </c>
      <c r="D4676" s="4">
        <v>45870</v>
      </c>
      <c r="E4676" t="s">
        <v>28</v>
      </c>
      <c r="F4676" t="s">
        <v>4843</v>
      </c>
      <c r="G4676" t="s">
        <v>374</v>
      </c>
      <c r="H4676" t="s">
        <v>71</v>
      </c>
      <c r="I4676" t="s">
        <v>96</v>
      </c>
      <c r="J4676" t="s">
        <v>100</v>
      </c>
      <c r="K4676" t="s">
        <v>58</v>
      </c>
      <c r="L4676" t="s">
        <v>46</v>
      </c>
      <c r="M4676" t="s">
        <v>65</v>
      </c>
      <c r="N4676" t="s">
        <v>2731</v>
      </c>
      <c r="O4676">
        <v>58.9</v>
      </c>
      <c r="Q4676">
        <v>221.1</v>
      </c>
      <c r="R4676">
        <v>221.1</v>
      </c>
      <c r="S4676">
        <v>0</v>
      </c>
      <c r="T4676">
        <v>221.1</v>
      </c>
      <c r="U4676">
        <v>318</v>
      </c>
      <c r="V4676">
        <f>SUMIF(货件明细!K:K,F4676,货件明细!AQ:AQ)</f>
        <v>0</v>
      </c>
      <c r="W4676">
        <f t="shared" si="292"/>
        <v>1</v>
      </c>
      <c r="X4676">
        <f t="shared" si="293"/>
        <v>318</v>
      </c>
      <c r="Y4676">
        <f>SUMIF(货件明细!K:K,F4676,货件明细!I:I)</f>
        <v>0</v>
      </c>
      <c r="Z4676">
        <f t="shared" si="294"/>
        <v>58.9</v>
      </c>
      <c r="AA4676">
        <f>SUMIF(货件明细!K:K,F4676,货件明细!J:J)</f>
        <v>0</v>
      </c>
      <c r="AB4676">
        <f t="shared" si="295"/>
        <v>1</v>
      </c>
    </row>
    <row r="4677" spans="1:28">
      <c r="A4677">
        <v>2025</v>
      </c>
      <c r="B4677">
        <v>8</v>
      </c>
      <c r="C4677">
        <v>31</v>
      </c>
      <c r="D4677" s="4">
        <v>45870</v>
      </c>
      <c r="E4677" t="s">
        <v>28</v>
      </c>
      <c r="F4677" t="s">
        <v>4844</v>
      </c>
      <c r="G4677" t="s">
        <v>1610</v>
      </c>
      <c r="H4677" t="s">
        <v>71</v>
      </c>
      <c r="I4677" t="s">
        <v>96</v>
      </c>
      <c r="J4677" t="s">
        <v>100</v>
      </c>
      <c r="K4677" t="s">
        <v>58</v>
      </c>
      <c r="L4677" t="s">
        <v>46</v>
      </c>
      <c r="M4677" t="s">
        <v>264</v>
      </c>
      <c r="N4677" t="s">
        <v>4046</v>
      </c>
      <c r="O4677">
        <v>58.9</v>
      </c>
      <c r="Q4677">
        <v>192</v>
      </c>
      <c r="R4677">
        <v>192</v>
      </c>
      <c r="S4677">
        <v>0</v>
      </c>
      <c r="T4677">
        <v>192</v>
      </c>
      <c r="U4677">
        <v>318</v>
      </c>
      <c r="V4677">
        <f>SUMIF(货件明细!K:K,F4677,货件明细!AQ:AQ)</f>
        <v>0</v>
      </c>
      <c r="W4677">
        <f t="shared" si="292"/>
        <v>1</v>
      </c>
      <c r="X4677">
        <f t="shared" si="293"/>
        <v>318</v>
      </c>
      <c r="Y4677">
        <f>SUMIF(货件明细!K:K,F4677,货件明细!I:I)</f>
        <v>0</v>
      </c>
      <c r="Z4677">
        <f t="shared" si="294"/>
        <v>58.9</v>
      </c>
      <c r="AA4677">
        <f>SUMIF(货件明细!K:K,F4677,货件明细!J:J)</f>
        <v>0</v>
      </c>
      <c r="AB4677">
        <f t="shared" si="295"/>
        <v>1</v>
      </c>
    </row>
    <row r="4678" spans="1:28">
      <c r="A4678">
        <v>2025</v>
      </c>
      <c r="B4678">
        <v>8</v>
      </c>
      <c r="C4678">
        <v>31</v>
      </c>
      <c r="D4678" s="4">
        <v>45870</v>
      </c>
      <c r="E4678" t="s">
        <v>28</v>
      </c>
      <c r="F4678" t="s">
        <v>4845</v>
      </c>
      <c r="G4678" t="s">
        <v>43</v>
      </c>
      <c r="H4678" t="s">
        <v>44</v>
      </c>
      <c r="I4678" t="s">
        <v>32</v>
      </c>
      <c r="J4678" t="s">
        <v>100</v>
      </c>
      <c r="K4678" t="s">
        <v>58</v>
      </c>
      <c r="L4678" t="s">
        <v>46</v>
      </c>
      <c r="M4678" t="s">
        <v>2882</v>
      </c>
      <c r="N4678" t="s">
        <v>2985</v>
      </c>
      <c r="O4678">
        <v>107.2</v>
      </c>
      <c r="Q4678">
        <v>513.191489361702</v>
      </c>
      <c r="R4678">
        <v>513.191489361702</v>
      </c>
      <c r="S4678">
        <v>0</v>
      </c>
      <c r="T4678">
        <v>513.191489361702</v>
      </c>
      <c r="U4678">
        <v>308</v>
      </c>
      <c r="V4678">
        <f>SUMIF(货件明细!K:K,F4678,货件明细!AQ:AQ)</f>
        <v>0</v>
      </c>
      <c r="W4678">
        <f t="shared" si="292"/>
        <v>1</v>
      </c>
      <c r="X4678">
        <f t="shared" si="293"/>
        <v>308</v>
      </c>
      <c r="Y4678">
        <f>SUMIF(货件明细!K:K,F4678,货件明细!I:I)</f>
        <v>0</v>
      </c>
      <c r="Z4678">
        <f t="shared" si="294"/>
        <v>107.2</v>
      </c>
      <c r="AA4678">
        <f>SUMIF(货件明细!K:K,F4678,货件明细!J:J)</f>
        <v>0</v>
      </c>
      <c r="AB4678">
        <f t="shared" si="295"/>
        <v>1</v>
      </c>
    </row>
    <row r="4679" spans="1:28">
      <c r="A4679">
        <v>2025</v>
      </c>
      <c r="B4679">
        <v>8</v>
      </c>
      <c r="C4679">
        <v>31</v>
      </c>
      <c r="D4679" s="4">
        <v>45870</v>
      </c>
      <c r="E4679" t="s">
        <v>28</v>
      </c>
      <c r="F4679" t="s">
        <v>4846</v>
      </c>
      <c r="G4679" t="s">
        <v>1610</v>
      </c>
      <c r="H4679" t="s">
        <v>71</v>
      </c>
      <c r="I4679" t="s">
        <v>32</v>
      </c>
      <c r="J4679" t="s">
        <v>100</v>
      </c>
      <c r="K4679" t="s">
        <v>58</v>
      </c>
      <c r="L4679" t="s">
        <v>46</v>
      </c>
      <c r="M4679" t="s">
        <v>264</v>
      </c>
      <c r="N4679" t="s">
        <v>4046</v>
      </c>
      <c r="O4679">
        <v>107.2</v>
      </c>
      <c r="Q4679">
        <v>320</v>
      </c>
      <c r="R4679">
        <v>320</v>
      </c>
      <c r="S4679">
        <v>0</v>
      </c>
      <c r="T4679">
        <v>320</v>
      </c>
      <c r="U4679">
        <v>308</v>
      </c>
      <c r="V4679">
        <f>SUMIF(货件明细!K:K,F4679,货件明细!AQ:AQ)</f>
        <v>0</v>
      </c>
      <c r="W4679">
        <f t="shared" si="292"/>
        <v>1</v>
      </c>
      <c r="X4679">
        <f t="shared" si="293"/>
        <v>308</v>
      </c>
      <c r="Y4679">
        <f>SUMIF(货件明细!K:K,F4679,货件明细!I:I)</f>
        <v>0</v>
      </c>
      <c r="Z4679">
        <f t="shared" si="294"/>
        <v>107.2</v>
      </c>
      <c r="AA4679">
        <f>SUMIF(货件明细!K:K,F4679,货件明细!J:J)</f>
        <v>0</v>
      </c>
      <c r="AB4679">
        <f t="shared" si="295"/>
        <v>1</v>
      </c>
    </row>
    <row r="4680" spans="1:28">
      <c r="A4680">
        <v>2025</v>
      </c>
      <c r="B4680">
        <v>8</v>
      </c>
      <c r="C4680">
        <v>31</v>
      </c>
      <c r="D4680" s="4">
        <v>45870</v>
      </c>
      <c r="E4680" t="s">
        <v>28</v>
      </c>
      <c r="F4680" t="s">
        <v>4847</v>
      </c>
      <c r="G4680" t="s">
        <v>2298</v>
      </c>
      <c r="H4680" t="s">
        <v>31</v>
      </c>
      <c r="I4680" t="s">
        <v>32</v>
      </c>
      <c r="J4680" t="s">
        <v>100</v>
      </c>
      <c r="K4680" t="s">
        <v>100</v>
      </c>
      <c r="L4680" t="s">
        <v>46</v>
      </c>
      <c r="M4680" t="s">
        <v>264</v>
      </c>
      <c r="N4680" t="s">
        <v>3890</v>
      </c>
      <c r="O4680">
        <v>107.2</v>
      </c>
      <c r="Q4680">
        <v>740.093023255814</v>
      </c>
      <c r="R4680">
        <v>740.093023255814</v>
      </c>
      <c r="S4680">
        <v>0</v>
      </c>
      <c r="T4680">
        <v>740.093023255814</v>
      </c>
      <c r="U4680">
        <v>308</v>
      </c>
      <c r="V4680">
        <f>SUMIF(货件明细!K:K,F4680,货件明细!AQ:AQ)</f>
        <v>0</v>
      </c>
      <c r="W4680">
        <f t="shared" si="292"/>
        <v>1</v>
      </c>
      <c r="X4680">
        <f t="shared" si="293"/>
        <v>308</v>
      </c>
      <c r="Y4680">
        <f>SUMIF(货件明细!K:K,F4680,货件明细!I:I)</f>
        <v>0</v>
      </c>
      <c r="Z4680">
        <f t="shared" si="294"/>
        <v>107.2</v>
      </c>
      <c r="AA4680">
        <f>SUMIF(货件明细!K:K,F4680,货件明细!J:J)</f>
        <v>0</v>
      </c>
      <c r="AB4680">
        <f t="shared" si="295"/>
        <v>1</v>
      </c>
    </row>
    <row r="4681" spans="1:28">
      <c r="A4681">
        <v>2025</v>
      </c>
      <c r="B4681">
        <v>8</v>
      </c>
      <c r="C4681">
        <v>31</v>
      </c>
      <c r="D4681" s="4">
        <v>45870</v>
      </c>
      <c r="E4681" t="s">
        <v>28</v>
      </c>
      <c r="F4681" t="s">
        <v>4848</v>
      </c>
      <c r="G4681" t="s">
        <v>392</v>
      </c>
      <c r="H4681" t="s">
        <v>44</v>
      </c>
      <c r="I4681" t="s">
        <v>32</v>
      </c>
      <c r="J4681" t="s">
        <v>100</v>
      </c>
      <c r="K4681" t="s">
        <v>58</v>
      </c>
      <c r="L4681" t="s">
        <v>46</v>
      </c>
      <c r="M4681" t="s">
        <v>47</v>
      </c>
      <c r="N4681" t="s">
        <v>75</v>
      </c>
      <c r="O4681">
        <v>107.2</v>
      </c>
      <c r="Q4681">
        <v>575.068965517241</v>
      </c>
      <c r="R4681">
        <v>575.068965517241</v>
      </c>
      <c r="S4681">
        <v>0</v>
      </c>
      <c r="T4681">
        <v>575.068965517241</v>
      </c>
      <c r="U4681">
        <v>308</v>
      </c>
      <c r="V4681">
        <f>SUMIF(货件明细!K:K,F4681,货件明细!AQ:AQ)</f>
        <v>0</v>
      </c>
      <c r="W4681">
        <f t="shared" si="292"/>
        <v>1</v>
      </c>
      <c r="X4681">
        <f t="shared" si="293"/>
        <v>308</v>
      </c>
      <c r="Y4681">
        <f>SUMIF(货件明细!K:K,F4681,货件明细!I:I)</f>
        <v>0</v>
      </c>
      <c r="Z4681">
        <f t="shared" si="294"/>
        <v>107.2</v>
      </c>
      <c r="AA4681">
        <f>SUMIF(货件明细!K:K,F4681,货件明细!J:J)</f>
        <v>0</v>
      </c>
      <c r="AB4681">
        <f t="shared" si="295"/>
        <v>1</v>
      </c>
    </row>
    <row r="4682" spans="1:28">
      <c r="A4682">
        <v>2025</v>
      </c>
      <c r="B4682">
        <v>8</v>
      </c>
      <c r="C4682">
        <v>31</v>
      </c>
      <c r="D4682" s="4">
        <v>45870</v>
      </c>
      <c r="E4682" t="s">
        <v>28</v>
      </c>
      <c r="F4682" t="s">
        <v>4849</v>
      </c>
      <c r="G4682" t="s">
        <v>374</v>
      </c>
      <c r="H4682" t="s">
        <v>71</v>
      </c>
      <c r="I4682" t="s">
        <v>32</v>
      </c>
      <c r="J4682" t="s">
        <v>100</v>
      </c>
      <c r="K4682" t="s">
        <v>58</v>
      </c>
      <c r="L4682" t="s">
        <v>46</v>
      </c>
      <c r="M4682" t="s">
        <v>65</v>
      </c>
      <c r="N4682" t="s">
        <v>2731</v>
      </c>
      <c r="O4682">
        <v>107.2</v>
      </c>
      <c r="Q4682">
        <v>368.5</v>
      </c>
      <c r="R4682">
        <v>368.5</v>
      </c>
      <c r="S4682">
        <v>0</v>
      </c>
      <c r="T4682">
        <v>368.5</v>
      </c>
      <c r="U4682">
        <v>308</v>
      </c>
      <c r="V4682">
        <f>SUMIF(货件明细!K:K,F4682,货件明细!AQ:AQ)</f>
        <v>0</v>
      </c>
      <c r="W4682">
        <f t="shared" si="292"/>
        <v>1</v>
      </c>
      <c r="X4682">
        <f t="shared" si="293"/>
        <v>308</v>
      </c>
      <c r="Y4682">
        <f>SUMIF(货件明细!K:K,F4682,货件明细!I:I)</f>
        <v>0</v>
      </c>
      <c r="Z4682">
        <f t="shared" si="294"/>
        <v>107.2</v>
      </c>
      <c r="AA4682">
        <f>SUMIF(货件明细!K:K,F4682,货件明细!J:J)</f>
        <v>0</v>
      </c>
      <c r="AB4682">
        <f t="shared" si="295"/>
        <v>1</v>
      </c>
    </row>
    <row r="4683" spans="1:28">
      <c r="A4683">
        <v>2025</v>
      </c>
      <c r="B4683">
        <v>8</v>
      </c>
      <c r="C4683">
        <v>31</v>
      </c>
      <c r="D4683" s="4">
        <v>45870</v>
      </c>
      <c r="E4683" t="s">
        <v>28</v>
      </c>
      <c r="F4683" t="s">
        <v>4850</v>
      </c>
      <c r="G4683" t="s">
        <v>374</v>
      </c>
      <c r="H4683" t="s">
        <v>71</v>
      </c>
      <c r="I4683" t="s">
        <v>39</v>
      </c>
      <c r="J4683" t="s">
        <v>100</v>
      </c>
      <c r="K4683" t="s">
        <v>58</v>
      </c>
      <c r="L4683" t="s">
        <v>46</v>
      </c>
      <c r="M4683" t="s">
        <v>2882</v>
      </c>
      <c r="N4683" t="s">
        <v>2883</v>
      </c>
      <c r="O4683">
        <v>137.15</v>
      </c>
      <c r="Q4683">
        <v>639.692307692308</v>
      </c>
      <c r="R4683">
        <v>639.692307692308</v>
      </c>
      <c r="S4683">
        <v>0</v>
      </c>
      <c r="T4683">
        <v>639.692307692308</v>
      </c>
      <c r="U4683">
        <v>459</v>
      </c>
      <c r="V4683">
        <f>SUMIF(货件明细!K:K,F4683,货件明细!AQ:AQ)</f>
        <v>0</v>
      </c>
      <c r="W4683">
        <f t="shared" si="292"/>
        <v>1</v>
      </c>
      <c r="X4683">
        <f t="shared" si="293"/>
        <v>459</v>
      </c>
      <c r="Y4683">
        <f>SUMIF(货件明细!K:K,F4683,货件明细!I:I)</f>
        <v>0</v>
      </c>
      <c r="Z4683">
        <f t="shared" si="294"/>
        <v>137.15</v>
      </c>
      <c r="AA4683">
        <f>SUMIF(货件明细!K:K,F4683,货件明细!J:J)</f>
        <v>0</v>
      </c>
      <c r="AB4683">
        <f t="shared" si="295"/>
        <v>1</v>
      </c>
    </row>
    <row r="4684" spans="1:28">
      <c r="A4684">
        <v>2025</v>
      </c>
      <c r="B4684">
        <v>8</v>
      </c>
      <c r="C4684">
        <v>31</v>
      </c>
      <c r="D4684" s="4">
        <v>45870</v>
      </c>
      <c r="E4684" t="s">
        <v>28</v>
      </c>
      <c r="F4684" t="s">
        <v>4851</v>
      </c>
      <c r="G4684" t="s">
        <v>43</v>
      </c>
      <c r="H4684" t="s">
        <v>44</v>
      </c>
      <c r="I4684" t="s">
        <v>39</v>
      </c>
      <c r="J4684" t="s">
        <v>100</v>
      </c>
      <c r="K4684" t="s">
        <v>58</v>
      </c>
      <c r="L4684" t="s">
        <v>46</v>
      </c>
      <c r="M4684" t="s">
        <v>2882</v>
      </c>
      <c r="N4684" t="s">
        <v>2985</v>
      </c>
      <c r="O4684">
        <v>154.05</v>
      </c>
      <c r="Q4684">
        <v>923.744680851064</v>
      </c>
      <c r="R4684">
        <v>923.744680851064</v>
      </c>
      <c r="S4684">
        <v>0</v>
      </c>
      <c r="T4684">
        <v>923.744680851064</v>
      </c>
      <c r="U4684">
        <v>499</v>
      </c>
      <c r="V4684">
        <f>SUMIF(货件明细!K:K,F4684,货件明细!AQ:AQ)</f>
        <v>0</v>
      </c>
      <c r="W4684">
        <f t="shared" si="292"/>
        <v>1</v>
      </c>
      <c r="X4684">
        <f t="shared" si="293"/>
        <v>499</v>
      </c>
      <c r="Y4684">
        <f>SUMIF(货件明细!K:K,F4684,货件明细!I:I)</f>
        <v>0</v>
      </c>
      <c r="Z4684">
        <f t="shared" si="294"/>
        <v>154.05</v>
      </c>
      <c r="AA4684">
        <f>SUMIF(货件明细!K:K,F4684,货件明细!J:J)</f>
        <v>0</v>
      </c>
      <c r="AB4684">
        <f t="shared" si="295"/>
        <v>1</v>
      </c>
    </row>
    <row r="4685" spans="1:28">
      <c r="A4685">
        <v>2025</v>
      </c>
      <c r="B4685">
        <v>8</v>
      </c>
      <c r="C4685">
        <v>31</v>
      </c>
      <c r="D4685" s="4">
        <v>45870</v>
      </c>
      <c r="E4685" t="s">
        <v>28</v>
      </c>
      <c r="F4685" t="s">
        <v>4852</v>
      </c>
      <c r="G4685" t="s">
        <v>2298</v>
      </c>
      <c r="H4685" t="s">
        <v>31</v>
      </c>
      <c r="I4685" t="s">
        <v>39</v>
      </c>
      <c r="J4685" t="s">
        <v>100</v>
      </c>
      <c r="K4685" t="s">
        <v>100</v>
      </c>
      <c r="L4685" t="s">
        <v>46</v>
      </c>
      <c r="M4685" t="s">
        <v>264</v>
      </c>
      <c r="N4685" t="s">
        <v>3890</v>
      </c>
      <c r="O4685">
        <v>103.45</v>
      </c>
      <c r="Q4685">
        <v>888.111627906977</v>
      </c>
      <c r="R4685">
        <v>888.111627906977</v>
      </c>
      <c r="S4685">
        <v>0</v>
      </c>
      <c r="T4685">
        <v>888.111627906977</v>
      </c>
      <c r="U4685">
        <v>379</v>
      </c>
      <c r="V4685">
        <f>SUMIF(货件明细!K:K,F4685,货件明细!AQ:AQ)</f>
        <v>0</v>
      </c>
      <c r="W4685">
        <f t="shared" si="292"/>
        <v>1</v>
      </c>
      <c r="X4685">
        <f t="shared" si="293"/>
        <v>379</v>
      </c>
      <c r="Y4685">
        <f>SUMIF(货件明细!K:K,F4685,货件明细!I:I)</f>
        <v>0</v>
      </c>
      <c r="Z4685">
        <f t="shared" si="294"/>
        <v>103.45</v>
      </c>
      <c r="AA4685">
        <f>SUMIF(货件明细!K:K,F4685,货件明细!J:J)</f>
        <v>0</v>
      </c>
      <c r="AB4685">
        <f t="shared" si="295"/>
        <v>1</v>
      </c>
    </row>
    <row r="4686" spans="1:28">
      <c r="A4686">
        <v>2025</v>
      </c>
      <c r="B4686">
        <v>8</v>
      </c>
      <c r="C4686">
        <v>31</v>
      </c>
      <c r="D4686" s="4">
        <v>45870</v>
      </c>
      <c r="E4686" t="s">
        <v>28</v>
      </c>
      <c r="F4686" t="s">
        <v>4853</v>
      </c>
      <c r="G4686" t="s">
        <v>392</v>
      </c>
      <c r="H4686" t="s">
        <v>44</v>
      </c>
      <c r="I4686" t="s">
        <v>39</v>
      </c>
      <c r="J4686" t="s">
        <v>100</v>
      </c>
      <c r="K4686" t="s">
        <v>58</v>
      </c>
      <c r="L4686" t="s">
        <v>46</v>
      </c>
      <c r="M4686" t="s">
        <v>47</v>
      </c>
      <c r="N4686" t="s">
        <v>75</v>
      </c>
      <c r="O4686">
        <v>153.95</v>
      </c>
      <c r="Q4686">
        <v>1035.12413793103</v>
      </c>
      <c r="R4686">
        <v>1035.12413793103</v>
      </c>
      <c r="S4686">
        <v>0</v>
      </c>
      <c r="T4686">
        <v>1035.12413793103</v>
      </c>
      <c r="U4686">
        <v>499</v>
      </c>
      <c r="V4686">
        <f>SUMIF(货件明细!K:K,F4686,货件明细!AQ:AQ)</f>
        <v>0</v>
      </c>
      <c r="W4686">
        <f t="shared" si="292"/>
        <v>1</v>
      </c>
      <c r="X4686">
        <f t="shared" si="293"/>
        <v>499</v>
      </c>
      <c r="Y4686">
        <f>SUMIF(货件明细!K:K,F4686,货件明细!I:I)</f>
        <v>0</v>
      </c>
      <c r="Z4686">
        <f t="shared" si="294"/>
        <v>153.95</v>
      </c>
      <c r="AA4686">
        <f>SUMIF(货件明细!K:K,F4686,货件明细!J:J)</f>
        <v>0</v>
      </c>
      <c r="AB4686">
        <f t="shared" si="295"/>
        <v>1</v>
      </c>
    </row>
    <row r="4687" spans="1:28">
      <c r="A4687">
        <v>2025</v>
      </c>
      <c r="B4687">
        <v>8</v>
      </c>
      <c r="C4687">
        <v>31</v>
      </c>
      <c r="D4687" s="4">
        <v>45870</v>
      </c>
      <c r="E4687" t="s">
        <v>28</v>
      </c>
      <c r="F4687" t="s">
        <v>4854</v>
      </c>
      <c r="G4687" t="s">
        <v>1610</v>
      </c>
      <c r="H4687" t="s">
        <v>71</v>
      </c>
      <c r="I4687" t="s">
        <v>39</v>
      </c>
      <c r="J4687" t="s">
        <v>100</v>
      </c>
      <c r="K4687" t="s">
        <v>58</v>
      </c>
      <c r="L4687" t="s">
        <v>46</v>
      </c>
      <c r="M4687" t="s">
        <v>264</v>
      </c>
      <c r="N4687" t="s">
        <v>4046</v>
      </c>
      <c r="O4687">
        <v>137.15</v>
      </c>
      <c r="Q4687">
        <v>512</v>
      </c>
      <c r="R4687">
        <v>512</v>
      </c>
      <c r="S4687">
        <v>0</v>
      </c>
      <c r="T4687">
        <v>512</v>
      </c>
      <c r="U4687">
        <v>459</v>
      </c>
      <c r="V4687">
        <f>SUMIF(货件明细!K:K,F4687,货件明细!AQ:AQ)</f>
        <v>0</v>
      </c>
      <c r="W4687">
        <f t="shared" si="292"/>
        <v>1</v>
      </c>
      <c r="X4687">
        <f t="shared" si="293"/>
        <v>459</v>
      </c>
      <c r="Y4687">
        <f>SUMIF(货件明细!K:K,F4687,货件明细!I:I)</f>
        <v>0</v>
      </c>
      <c r="Z4687">
        <f t="shared" si="294"/>
        <v>137.15</v>
      </c>
      <c r="AA4687">
        <f>SUMIF(货件明细!K:K,F4687,货件明细!J:J)</f>
        <v>0</v>
      </c>
      <c r="AB4687">
        <f t="shared" si="295"/>
        <v>1</v>
      </c>
    </row>
    <row r="4688" spans="1:28">
      <c r="A4688">
        <v>2025</v>
      </c>
      <c r="B4688">
        <v>8</v>
      </c>
      <c r="C4688">
        <v>31</v>
      </c>
      <c r="D4688" s="4">
        <v>45870</v>
      </c>
      <c r="E4688" t="s">
        <v>28</v>
      </c>
      <c r="F4688" t="s">
        <v>4855</v>
      </c>
      <c r="G4688" t="s">
        <v>392</v>
      </c>
      <c r="H4688" t="s">
        <v>44</v>
      </c>
      <c r="I4688" t="s">
        <v>145</v>
      </c>
      <c r="J4688" t="s">
        <v>100</v>
      </c>
      <c r="K4688" t="s">
        <v>58</v>
      </c>
      <c r="L4688" t="s">
        <v>46</v>
      </c>
      <c r="M4688" t="s">
        <v>47</v>
      </c>
      <c r="N4688" t="s">
        <v>75</v>
      </c>
      <c r="O4688">
        <v>93.25</v>
      </c>
      <c r="Q4688">
        <v>575.068965517241</v>
      </c>
      <c r="R4688">
        <v>575.068965517241</v>
      </c>
      <c r="S4688">
        <v>0</v>
      </c>
      <c r="T4688">
        <v>575.068965517241</v>
      </c>
      <c r="U4688">
        <v>437</v>
      </c>
      <c r="V4688">
        <f>SUMIF(货件明细!K:K,F4688,货件明细!AQ:AQ)</f>
        <v>0</v>
      </c>
      <c r="W4688">
        <f t="shared" si="292"/>
        <v>1</v>
      </c>
      <c r="X4688">
        <f t="shared" si="293"/>
        <v>437</v>
      </c>
      <c r="Y4688">
        <f>SUMIF(货件明细!K:K,F4688,货件明细!I:I)</f>
        <v>0</v>
      </c>
      <c r="Z4688">
        <f t="shared" si="294"/>
        <v>93.25</v>
      </c>
      <c r="AA4688">
        <f>SUMIF(货件明细!K:K,F4688,货件明细!J:J)</f>
        <v>0</v>
      </c>
      <c r="AB4688">
        <f t="shared" si="295"/>
        <v>1</v>
      </c>
    </row>
    <row r="4689" spans="1:28">
      <c r="A4689">
        <v>2025</v>
      </c>
      <c r="B4689">
        <v>8</v>
      </c>
      <c r="C4689">
        <v>31</v>
      </c>
      <c r="D4689" s="4">
        <v>45870</v>
      </c>
      <c r="E4689" t="s">
        <v>28</v>
      </c>
      <c r="F4689" t="s">
        <v>4856</v>
      </c>
      <c r="G4689" t="s">
        <v>1610</v>
      </c>
      <c r="H4689" t="s">
        <v>71</v>
      </c>
      <c r="I4689" t="s">
        <v>145</v>
      </c>
      <c r="J4689" t="s">
        <v>100</v>
      </c>
      <c r="K4689" t="s">
        <v>58</v>
      </c>
      <c r="L4689" t="s">
        <v>46</v>
      </c>
      <c r="M4689" t="s">
        <v>264</v>
      </c>
      <c r="N4689" t="s">
        <v>4046</v>
      </c>
      <c r="O4689">
        <v>93.25</v>
      </c>
      <c r="Q4689">
        <v>320</v>
      </c>
      <c r="R4689">
        <v>320</v>
      </c>
      <c r="S4689">
        <v>0</v>
      </c>
      <c r="T4689">
        <v>320</v>
      </c>
      <c r="U4689">
        <v>437</v>
      </c>
      <c r="V4689">
        <f>SUMIF(货件明细!K:K,F4689,货件明细!AQ:AQ)</f>
        <v>0</v>
      </c>
      <c r="W4689">
        <f t="shared" si="292"/>
        <v>1</v>
      </c>
      <c r="X4689">
        <f t="shared" si="293"/>
        <v>437</v>
      </c>
      <c r="Y4689">
        <f>SUMIF(货件明细!K:K,F4689,货件明细!I:I)</f>
        <v>0</v>
      </c>
      <c r="Z4689">
        <f t="shared" si="294"/>
        <v>93.25</v>
      </c>
      <c r="AA4689">
        <f>SUMIF(货件明细!K:K,F4689,货件明细!J:J)</f>
        <v>0</v>
      </c>
      <c r="AB4689">
        <f t="shared" si="295"/>
        <v>1</v>
      </c>
    </row>
    <row r="4690" spans="1:28">
      <c r="A4690">
        <v>2025</v>
      </c>
      <c r="B4690">
        <v>8</v>
      </c>
      <c r="C4690">
        <v>31</v>
      </c>
      <c r="D4690" s="4">
        <v>45870</v>
      </c>
      <c r="E4690" t="s">
        <v>28</v>
      </c>
      <c r="F4690" t="s">
        <v>4857</v>
      </c>
      <c r="G4690" t="s">
        <v>2298</v>
      </c>
      <c r="H4690" t="s">
        <v>31</v>
      </c>
      <c r="I4690" t="s">
        <v>145</v>
      </c>
      <c r="J4690" t="s">
        <v>100</v>
      </c>
      <c r="K4690" t="s">
        <v>100</v>
      </c>
      <c r="L4690" t="s">
        <v>46</v>
      </c>
      <c r="M4690" t="s">
        <v>264</v>
      </c>
      <c r="N4690" t="s">
        <v>3890</v>
      </c>
      <c r="O4690">
        <v>93.25</v>
      </c>
      <c r="Q4690">
        <v>740.093023255814</v>
      </c>
      <c r="R4690">
        <v>740.093023255814</v>
      </c>
      <c r="S4690">
        <v>0</v>
      </c>
      <c r="T4690">
        <v>740.093023255814</v>
      </c>
      <c r="U4690">
        <v>437</v>
      </c>
      <c r="V4690">
        <f>SUMIF(货件明细!K:K,F4690,货件明细!AQ:AQ)</f>
        <v>0</v>
      </c>
      <c r="W4690">
        <f t="shared" si="292"/>
        <v>1</v>
      </c>
      <c r="X4690">
        <f t="shared" si="293"/>
        <v>437</v>
      </c>
      <c r="Y4690">
        <f>SUMIF(货件明细!K:K,F4690,货件明细!I:I)</f>
        <v>0</v>
      </c>
      <c r="Z4690">
        <f t="shared" si="294"/>
        <v>93.25</v>
      </c>
      <c r="AA4690">
        <f>SUMIF(货件明细!K:K,F4690,货件明细!J:J)</f>
        <v>0</v>
      </c>
      <c r="AB4690">
        <f t="shared" si="295"/>
        <v>1</v>
      </c>
    </row>
    <row r="4691" spans="1:28">
      <c r="A4691">
        <v>2025</v>
      </c>
      <c r="B4691">
        <v>8</v>
      </c>
      <c r="C4691">
        <v>31</v>
      </c>
      <c r="D4691" s="4">
        <v>45870</v>
      </c>
      <c r="E4691" t="s">
        <v>28</v>
      </c>
      <c r="F4691" t="s">
        <v>4858</v>
      </c>
      <c r="G4691" t="s">
        <v>374</v>
      </c>
      <c r="H4691" t="s">
        <v>71</v>
      </c>
      <c r="I4691" t="s">
        <v>145</v>
      </c>
      <c r="J4691" t="s">
        <v>100</v>
      </c>
      <c r="K4691" t="s">
        <v>58</v>
      </c>
      <c r="L4691" t="s">
        <v>46</v>
      </c>
      <c r="M4691" t="s">
        <v>2882</v>
      </c>
      <c r="N4691" t="s">
        <v>2883</v>
      </c>
      <c r="O4691">
        <v>93.25</v>
      </c>
      <c r="Q4691">
        <v>399.807692307692</v>
      </c>
      <c r="R4691">
        <v>399.807692307692</v>
      </c>
      <c r="S4691">
        <v>0</v>
      </c>
      <c r="T4691">
        <v>399.807692307692</v>
      </c>
      <c r="U4691">
        <v>437</v>
      </c>
      <c r="V4691">
        <f>SUMIF(货件明细!K:K,F4691,货件明细!AQ:AQ)</f>
        <v>0</v>
      </c>
      <c r="W4691">
        <f t="shared" si="292"/>
        <v>1</v>
      </c>
      <c r="X4691">
        <f t="shared" si="293"/>
        <v>437</v>
      </c>
      <c r="Y4691">
        <f>SUMIF(货件明细!K:K,F4691,货件明细!I:I)</f>
        <v>0</v>
      </c>
      <c r="Z4691">
        <f t="shared" si="294"/>
        <v>93.25</v>
      </c>
      <c r="AA4691">
        <f>SUMIF(货件明细!K:K,F4691,货件明细!J:J)</f>
        <v>0</v>
      </c>
      <c r="AB4691">
        <f t="shared" si="295"/>
        <v>1</v>
      </c>
    </row>
    <row r="4692" spans="1:28">
      <c r="A4692">
        <v>2025</v>
      </c>
      <c r="B4692">
        <v>8</v>
      </c>
      <c r="C4692">
        <v>31</v>
      </c>
      <c r="D4692" s="4">
        <v>45870</v>
      </c>
      <c r="E4692" t="s">
        <v>28</v>
      </c>
      <c r="F4692" t="s">
        <v>4859</v>
      </c>
      <c r="G4692" t="s">
        <v>43</v>
      </c>
      <c r="H4692" t="s">
        <v>44</v>
      </c>
      <c r="I4692" t="s">
        <v>145</v>
      </c>
      <c r="J4692" t="s">
        <v>100</v>
      </c>
      <c r="K4692" t="s">
        <v>58</v>
      </c>
      <c r="L4692" t="s">
        <v>46</v>
      </c>
      <c r="M4692" t="s">
        <v>2882</v>
      </c>
      <c r="N4692" t="s">
        <v>2985</v>
      </c>
      <c r="O4692">
        <v>93.25</v>
      </c>
      <c r="Q4692">
        <v>513.191489361702</v>
      </c>
      <c r="R4692">
        <v>513.191489361702</v>
      </c>
      <c r="S4692">
        <v>0</v>
      </c>
      <c r="T4692">
        <v>513.191489361702</v>
      </c>
      <c r="U4692">
        <v>437</v>
      </c>
      <c r="V4692">
        <f>SUMIF(货件明细!K:K,F4692,货件明细!AQ:AQ)</f>
        <v>0</v>
      </c>
      <c r="W4692">
        <f t="shared" si="292"/>
        <v>1</v>
      </c>
      <c r="X4692">
        <f t="shared" si="293"/>
        <v>437</v>
      </c>
      <c r="Y4692">
        <f>SUMIF(货件明细!K:K,F4692,货件明细!I:I)</f>
        <v>0</v>
      </c>
      <c r="Z4692">
        <f t="shared" si="294"/>
        <v>93.25</v>
      </c>
      <c r="AA4692">
        <f>SUMIF(货件明细!K:K,F4692,货件明细!J:J)</f>
        <v>0</v>
      </c>
      <c r="AB4692">
        <f t="shared" si="295"/>
        <v>1</v>
      </c>
    </row>
    <row r="4693" spans="1:28">
      <c r="A4693">
        <v>2025</v>
      </c>
      <c r="B4693">
        <v>8</v>
      </c>
      <c r="C4693">
        <v>31</v>
      </c>
      <c r="D4693" s="4">
        <v>45870</v>
      </c>
      <c r="E4693" t="s">
        <v>28</v>
      </c>
      <c r="F4693" t="s">
        <v>4860</v>
      </c>
      <c r="G4693" t="s">
        <v>392</v>
      </c>
      <c r="H4693" t="s">
        <v>44</v>
      </c>
      <c r="I4693" t="s">
        <v>111</v>
      </c>
      <c r="J4693" t="s">
        <v>100</v>
      </c>
      <c r="K4693" t="s">
        <v>58</v>
      </c>
      <c r="L4693" t="s">
        <v>46</v>
      </c>
      <c r="M4693" t="s">
        <v>2882</v>
      </c>
      <c r="N4693" t="s">
        <v>4823</v>
      </c>
      <c r="O4693">
        <v>33.45</v>
      </c>
      <c r="Q4693">
        <v>213.85</v>
      </c>
      <c r="R4693">
        <v>213.85</v>
      </c>
      <c r="S4693">
        <v>0</v>
      </c>
      <c r="T4693">
        <v>213.85</v>
      </c>
      <c r="U4693">
        <v>165</v>
      </c>
      <c r="V4693">
        <f>SUMIF(货件明细!K:K,F4693,货件明细!AQ:AQ)</f>
        <v>0</v>
      </c>
      <c r="W4693">
        <f t="shared" si="292"/>
        <v>1</v>
      </c>
      <c r="X4693">
        <f t="shared" si="293"/>
        <v>165</v>
      </c>
      <c r="Y4693">
        <f>SUMIF(货件明细!K:K,F4693,货件明细!I:I)</f>
        <v>0</v>
      </c>
      <c r="Z4693">
        <f t="shared" si="294"/>
        <v>33.45</v>
      </c>
      <c r="AA4693">
        <f>SUMIF(货件明细!K:K,F4693,货件明细!J:J)</f>
        <v>0</v>
      </c>
      <c r="AB4693">
        <f t="shared" si="295"/>
        <v>1</v>
      </c>
    </row>
    <row r="4694" spans="1:28">
      <c r="A4694">
        <v>2025</v>
      </c>
      <c r="B4694">
        <v>8</v>
      </c>
      <c r="C4694">
        <v>31</v>
      </c>
      <c r="D4694" s="4">
        <v>45870</v>
      </c>
      <c r="E4694" t="s">
        <v>28</v>
      </c>
      <c r="F4694" t="s">
        <v>4861</v>
      </c>
      <c r="G4694" t="s">
        <v>43</v>
      </c>
      <c r="H4694" t="s">
        <v>44</v>
      </c>
      <c r="I4694" t="s">
        <v>111</v>
      </c>
      <c r="J4694" t="s">
        <v>100</v>
      </c>
      <c r="K4694" t="s">
        <v>58</v>
      </c>
      <c r="L4694" t="s">
        <v>46</v>
      </c>
      <c r="M4694" t="s">
        <v>2882</v>
      </c>
      <c r="N4694" t="s">
        <v>2985</v>
      </c>
      <c r="O4694">
        <v>33.45</v>
      </c>
      <c r="Q4694">
        <v>205.276595744681</v>
      </c>
      <c r="R4694">
        <v>205.276595744681</v>
      </c>
      <c r="S4694">
        <v>0</v>
      </c>
      <c r="T4694">
        <v>205.276595744681</v>
      </c>
      <c r="U4694">
        <v>165</v>
      </c>
      <c r="V4694">
        <f>SUMIF(货件明细!K:K,F4694,货件明细!AQ:AQ)</f>
        <v>0</v>
      </c>
      <c r="W4694">
        <f t="shared" si="292"/>
        <v>1</v>
      </c>
      <c r="X4694">
        <f t="shared" si="293"/>
        <v>165</v>
      </c>
      <c r="Y4694">
        <f>SUMIF(货件明细!K:K,F4694,货件明细!I:I)</f>
        <v>0</v>
      </c>
      <c r="Z4694">
        <f t="shared" si="294"/>
        <v>33.45</v>
      </c>
      <c r="AA4694">
        <f>SUMIF(货件明细!K:K,F4694,货件明细!J:J)</f>
        <v>0</v>
      </c>
      <c r="AB4694">
        <f t="shared" si="295"/>
        <v>1</v>
      </c>
    </row>
    <row r="4695" spans="1:28">
      <c r="A4695">
        <v>2025</v>
      </c>
      <c r="B4695">
        <v>8</v>
      </c>
      <c r="C4695">
        <v>31</v>
      </c>
      <c r="D4695" s="4">
        <v>45870</v>
      </c>
      <c r="E4695" t="s">
        <v>28</v>
      </c>
      <c r="F4695" t="s">
        <v>4862</v>
      </c>
      <c r="G4695" t="s">
        <v>372</v>
      </c>
      <c r="H4695" t="s">
        <v>71</v>
      </c>
      <c r="I4695" t="s">
        <v>111</v>
      </c>
      <c r="J4695" t="s">
        <v>100</v>
      </c>
      <c r="K4695" t="s">
        <v>58</v>
      </c>
      <c r="L4695" t="s">
        <v>46</v>
      </c>
      <c r="M4695" t="s">
        <v>47</v>
      </c>
      <c r="N4695" t="s">
        <v>107</v>
      </c>
      <c r="O4695">
        <v>33.45</v>
      </c>
      <c r="Q4695">
        <v>190.4</v>
      </c>
      <c r="R4695">
        <v>190.4</v>
      </c>
      <c r="S4695">
        <v>0</v>
      </c>
      <c r="T4695">
        <v>190.4</v>
      </c>
      <c r="U4695">
        <v>165</v>
      </c>
      <c r="V4695">
        <f>SUMIF(货件明细!K:K,F4695,货件明细!AQ:AQ)</f>
        <v>0</v>
      </c>
      <c r="W4695">
        <f t="shared" si="292"/>
        <v>1</v>
      </c>
      <c r="X4695">
        <f t="shared" si="293"/>
        <v>165</v>
      </c>
      <c r="Y4695">
        <f>SUMIF(货件明细!K:K,F4695,货件明细!I:I)</f>
        <v>0</v>
      </c>
      <c r="Z4695">
        <f t="shared" si="294"/>
        <v>33.45</v>
      </c>
      <c r="AA4695">
        <f>SUMIF(货件明细!K:K,F4695,货件明细!J:J)</f>
        <v>0</v>
      </c>
      <c r="AB4695">
        <f t="shared" si="295"/>
        <v>1</v>
      </c>
    </row>
    <row r="4696" spans="1:28">
      <c r="A4696">
        <v>2025</v>
      </c>
      <c r="B4696">
        <v>8</v>
      </c>
      <c r="C4696">
        <v>31</v>
      </c>
      <c r="D4696" s="4">
        <v>45870</v>
      </c>
      <c r="E4696" t="s">
        <v>28</v>
      </c>
      <c r="F4696" t="s">
        <v>4863</v>
      </c>
      <c r="G4696" t="s">
        <v>2298</v>
      </c>
      <c r="H4696" t="s">
        <v>31</v>
      </c>
      <c r="I4696" t="s">
        <v>111</v>
      </c>
      <c r="J4696" t="s">
        <v>100</v>
      </c>
      <c r="K4696" t="s">
        <v>100</v>
      </c>
      <c r="L4696" t="s">
        <v>46</v>
      </c>
      <c r="M4696" t="s">
        <v>264</v>
      </c>
      <c r="N4696" t="s">
        <v>3890</v>
      </c>
      <c r="O4696">
        <v>33.45</v>
      </c>
      <c r="Q4696">
        <v>296.037209302326</v>
      </c>
      <c r="R4696">
        <v>296.037209302326</v>
      </c>
      <c r="S4696">
        <v>0</v>
      </c>
      <c r="T4696">
        <v>296.037209302326</v>
      </c>
      <c r="U4696">
        <v>165</v>
      </c>
      <c r="V4696">
        <f>SUMIF(货件明细!K:K,F4696,货件明细!AQ:AQ)</f>
        <v>0</v>
      </c>
      <c r="W4696">
        <f t="shared" si="292"/>
        <v>1</v>
      </c>
      <c r="X4696">
        <f t="shared" si="293"/>
        <v>165</v>
      </c>
      <c r="Y4696">
        <f>SUMIF(货件明细!K:K,F4696,货件明细!I:I)</f>
        <v>0</v>
      </c>
      <c r="Z4696">
        <f t="shared" si="294"/>
        <v>33.45</v>
      </c>
      <c r="AA4696">
        <f>SUMIF(货件明细!K:K,F4696,货件明细!J:J)</f>
        <v>0</v>
      </c>
      <c r="AB4696">
        <f t="shared" si="295"/>
        <v>1</v>
      </c>
    </row>
    <row r="4697" spans="1:28">
      <c r="A4697">
        <v>2025</v>
      </c>
      <c r="B4697">
        <v>8</v>
      </c>
      <c r="C4697">
        <v>31</v>
      </c>
      <c r="D4697" s="4">
        <v>45870</v>
      </c>
      <c r="E4697" t="s">
        <v>28</v>
      </c>
      <c r="F4697" t="s">
        <v>4864</v>
      </c>
      <c r="G4697" t="s">
        <v>374</v>
      </c>
      <c r="H4697" t="s">
        <v>71</v>
      </c>
      <c r="I4697" t="s">
        <v>111</v>
      </c>
      <c r="J4697" t="s">
        <v>100</v>
      </c>
      <c r="K4697" t="s">
        <v>58</v>
      </c>
      <c r="L4697" t="s">
        <v>46</v>
      </c>
      <c r="M4697" t="s">
        <v>2882</v>
      </c>
      <c r="N4697" t="s">
        <v>2883</v>
      </c>
      <c r="O4697">
        <v>33.45</v>
      </c>
      <c r="Q4697">
        <v>159.923076923077</v>
      </c>
      <c r="R4697">
        <v>159.923076923077</v>
      </c>
      <c r="S4697">
        <v>0</v>
      </c>
      <c r="T4697">
        <v>159.923076923077</v>
      </c>
      <c r="U4697">
        <v>165</v>
      </c>
      <c r="V4697">
        <f>SUMIF(货件明细!K:K,F4697,货件明细!AQ:AQ)</f>
        <v>0</v>
      </c>
      <c r="W4697">
        <f t="shared" si="292"/>
        <v>1</v>
      </c>
      <c r="X4697">
        <f t="shared" si="293"/>
        <v>165</v>
      </c>
      <c r="Y4697">
        <f>SUMIF(货件明细!K:K,F4697,货件明细!I:I)</f>
        <v>0</v>
      </c>
      <c r="Z4697">
        <f t="shared" si="294"/>
        <v>33.45</v>
      </c>
      <c r="AA4697">
        <f>SUMIF(货件明细!K:K,F4697,货件明细!J:J)</f>
        <v>0</v>
      </c>
      <c r="AB4697">
        <f t="shared" si="295"/>
        <v>1</v>
      </c>
    </row>
    <row r="4698" spans="1:28">
      <c r="A4698">
        <v>2025</v>
      </c>
      <c r="B4698">
        <v>8</v>
      </c>
      <c r="C4698">
        <v>31</v>
      </c>
      <c r="D4698" s="4">
        <v>45870</v>
      </c>
      <c r="E4698" t="s">
        <v>28</v>
      </c>
      <c r="F4698" t="s">
        <v>4865</v>
      </c>
      <c r="G4698" t="s">
        <v>43</v>
      </c>
      <c r="H4698" t="s">
        <v>44</v>
      </c>
      <c r="I4698" t="s">
        <v>129</v>
      </c>
      <c r="J4698" t="s">
        <v>100</v>
      </c>
      <c r="K4698" t="s">
        <v>58</v>
      </c>
      <c r="L4698" t="s">
        <v>46</v>
      </c>
      <c r="M4698" t="s">
        <v>2882</v>
      </c>
      <c r="N4698" t="s">
        <v>2985</v>
      </c>
      <c r="O4698">
        <v>30.75</v>
      </c>
      <c r="Q4698">
        <v>205.276595744681</v>
      </c>
      <c r="R4698">
        <v>205.276595744681</v>
      </c>
      <c r="S4698">
        <v>0</v>
      </c>
      <c r="T4698">
        <v>205.276595744681</v>
      </c>
      <c r="U4698">
        <v>221</v>
      </c>
      <c r="V4698">
        <f>SUMIF(货件明细!K:K,F4698,货件明细!AQ:AQ)</f>
        <v>0</v>
      </c>
      <c r="W4698">
        <f t="shared" si="292"/>
        <v>1</v>
      </c>
      <c r="X4698">
        <f t="shared" si="293"/>
        <v>221</v>
      </c>
      <c r="Y4698">
        <f>SUMIF(货件明细!K:K,F4698,货件明细!I:I)</f>
        <v>0</v>
      </c>
      <c r="Z4698">
        <f t="shared" si="294"/>
        <v>30.75</v>
      </c>
      <c r="AA4698">
        <f>SUMIF(货件明细!K:K,F4698,货件明细!J:J)</f>
        <v>0</v>
      </c>
      <c r="AB4698">
        <f t="shared" si="295"/>
        <v>1</v>
      </c>
    </row>
    <row r="4699" spans="1:28">
      <c r="A4699">
        <v>2025</v>
      </c>
      <c r="B4699">
        <v>8</v>
      </c>
      <c r="C4699">
        <v>31</v>
      </c>
      <c r="D4699" s="4">
        <v>45870</v>
      </c>
      <c r="E4699" t="s">
        <v>28</v>
      </c>
      <c r="F4699" t="s">
        <v>4866</v>
      </c>
      <c r="G4699" t="s">
        <v>392</v>
      </c>
      <c r="H4699" t="s">
        <v>44</v>
      </c>
      <c r="I4699" t="s">
        <v>129</v>
      </c>
      <c r="J4699" t="s">
        <v>100</v>
      </c>
      <c r="K4699" t="s">
        <v>58</v>
      </c>
      <c r="L4699" t="s">
        <v>46</v>
      </c>
      <c r="M4699" t="s">
        <v>2882</v>
      </c>
      <c r="N4699" t="s">
        <v>4823</v>
      </c>
      <c r="O4699">
        <v>30.75</v>
      </c>
      <c r="Q4699">
        <v>213.85</v>
      </c>
      <c r="R4699">
        <v>213.85</v>
      </c>
      <c r="S4699">
        <v>0</v>
      </c>
      <c r="T4699">
        <v>213.85</v>
      </c>
      <c r="U4699">
        <v>221</v>
      </c>
      <c r="V4699">
        <f>SUMIF(货件明细!K:K,F4699,货件明细!AQ:AQ)</f>
        <v>0</v>
      </c>
      <c r="W4699">
        <f t="shared" si="292"/>
        <v>1</v>
      </c>
      <c r="X4699">
        <f t="shared" si="293"/>
        <v>221</v>
      </c>
      <c r="Y4699">
        <f>SUMIF(货件明细!K:K,F4699,货件明细!I:I)</f>
        <v>0</v>
      </c>
      <c r="Z4699">
        <f t="shared" si="294"/>
        <v>30.75</v>
      </c>
      <c r="AA4699">
        <f>SUMIF(货件明细!K:K,F4699,货件明细!J:J)</f>
        <v>0</v>
      </c>
      <c r="AB4699">
        <f t="shared" si="295"/>
        <v>1</v>
      </c>
    </row>
    <row r="4700" spans="1:28">
      <c r="A4700">
        <v>2025</v>
      </c>
      <c r="B4700">
        <v>8</v>
      </c>
      <c r="C4700">
        <v>31</v>
      </c>
      <c r="D4700" s="4">
        <v>45870</v>
      </c>
      <c r="E4700" t="s">
        <v>28</v>
      </c>
      <c r="F4700" t="s">
        <v>4867</v>
      </c>
      <c r="G4700" t="s">
        <v>374</v>
      </c>
      <c r="H4700" t="s">
        <v>71</v>
      </c>
      <c r="I4700" t="s">
        <v>129</v>
      </c>
      <c r="J4700" t="s">
        <v>100</v>
      </c>
      <c r="K4700" t="s">
        <v>58</v>
      </c>
      <c r="L4700" t="s">
        <v>46</v>
      </c>
      <c r="M4700" t="s">
        <v>2882</v>
      </c>
      <c r="N4700" t="s">
        <v>2883</v>
      </c>
      <c r="O4700">
        <v>30.75</v>
      </c>
      <c r="Q4700">
        <v>159.923076923077</v>
      </c>
      <c r="R4700">
        <v>159.923076923077</v>
      </c>
      <c r="S4700">
        <v>0</v>
      </c>
      <c r="T4700">
        <v>159.923076923077</v>
      </c>
      <c r="U4700">
        <v>221</v>
      </c>
      <c r="V4700">
        <f>SUMIF(货件明细!K:K,F4700,货件明细!AQ:AQ)</f>
        <v>0</v>
      </c>
      <c r="W4700">
        <f t="shared" si="292"/>
        <v>1</v>
      </c>
      <c r="X4700">
        <f t="shared" si="293"/>
        <v>221</v>
      </c>
      <c r="Y4700">
        <f>SUMIF(货件明细!K:K,F4700,货件明细!I:I)</f>
        <v>0</v>
      </c>
      <c r="Z4700">
        <f t="shared" si="294"/>
        <v>30.75</v>
      </c>
      <c r="AA4700">
        <f>SUMIF(货件明细!K:K,F4700,货件明细!J:J)</f>
        <v>0</v>
      </c>
      <c r="AB4700">
        <f t="shared" si="295"/>
        <v>1</v>
      </c>
    </row>
    <row r="4701" spans="1:28">
      <c r="A4701">
        <v>2025</v>
      </c>
      <c r="B4701">
        <v>8</v>
      </c>
      <c r="C4701">
        <v>31</v>
      </c>
      <c r="D4701" s="4">
        <v>45870</v>
      </c>
      <c r="E4701" t="s">
        <v>28</v>
      </c>
      <c r="F4701" t="s">
        <v>4868</v>
      </c>
      <c r="G4701" t="s">
        <v>2298</v>
      </c>
      <c r="H4701" t="s">
        <v>31</v>
      </c>
      <c r="I4701" t="s">
        <v>129</v>
      </c>
      <c r="J4701" t="s">
        <v>100</v>
      </c>
      <c r="K4701" t="s">
        <v>100</v>
      </c>
      <c r="L4701" t="s">
        <v>46</v>
      </c>
      <c r="M4701" t="s">
        <v>264</v>
      </c>
      <c r="N4701" t="s">
        <v>3890</v>
      </c>
      <c r="O4701">
        <v>30.75</v>
      </c>
      <c r="Q4701">
        <v>296.037209302326</v>
      </c>
      <c r="R4701">
        <v>296.037209302326</v>
      </c>
      <c r="S4701">
        <v>0</v>
      </c>
      <c r="T4701">
        <v>296.037209302326</v>
      </c>
      <c r="U4701">
        <v>221</v>
      </c>
      <c r="V4701">
        <f>SUMIF(货件明细!K:K,F4701,货件明细!AQ:AQ)</f>
        <v>0</v>
      </c>
      <c r="W4701">
        <f t="shared" si="292"/>
        <v>1</v>
      </c>
      <c r="X4701">
        <f t="shared" si="293"/>
        <v>221</v>
      </c>
      <c r="Y4701">
        <f>SUMIF(货件明细!K:K,F4701,货件明细!I:I)</f>
        <v>0</v>
      </c>
      <c r="Z4701">
        <f t="shared" si="294"/>
        <v>30.75</v>
      </c>
      <c r="AA4701">
        <f>SUMIF(货件明细!K:K,F4701,货件明细!J:J)</f>
        <v>0</v>
      </c>
      <c r="AB4701">
        <f t="shared" si="295"/>
        <v>1</v>
      </c>
    </row>
    <row r="4702" spans="1:28">
      <c r="A4702">
        <v>2025</v>
      </c>
      <c r="B4702">
        <v>8</v>
      </c>
      <c r="C4702">
        <v>31</v>
      </c>
      <c r="D4702" s="4">
        <v>45870</v>
      </c>
      <c r="E4702" t="s">
        <v>28</v>
      </c>
      <c r="F4702" t="s">
        <v>4869</v>
      </c>
      <c r="G4702" t="s">
        <v>1610</v>
      </c>
      <c r="H4702" t="s">
        <v>71</v>
      </c>
      <c r="I4702" t="s">
        <v>129</v>
      </c>
      <c r="J4702" t="s">
        <v>100</v>
      </c>
      <c r="K4702" t="s">
        <v>58</v>
      </c>
      <c r="L4702" t="s">
        <v>46</v>
      </c>
      <c r="M4702" t="s">
        <v>264</v>
      </c>
      <c r="N4702" t="s">
        <v>4046</v>
      </c>
      <c r="O4702">
        <v>30.75</v>
      </c>
      <c r="Q4702">
        <v>128</v>
      </c>
      <c r="R4702">
        <v>128</v>
      </c>
      <c r="S4702">
        <v>0</v>
      </c>
      <c r="T4702">
        <v>128</v>
      </c>
      <c r="U4702">
        <v>221</v>
      </c>
      <c r="V4702">
        <f>SUMIF(货件明细!K:K,F4702,货件明细!AQ:AQ)</f>
        <v>0</v>
      </c>
      <c r="W4702">
        <f t="shared" si="292"/>
        <v>1</v>
      </c>
      <c r="X4702">
        <f t="shared" si="293"/>
        <v>221</v>
      </c>
      <c r="Y4702">
        <f>SUMIF(货件明细!K:K,F4702,货件明细!I:I)</f>
        <v>0</v>
      </c>
      <c r="Z4702">
        <f t="shared" si="294"/>
        <v>30.75</v>
      </c>
      <c r="AA4702">
        <f>SUMIF(货件明细!K:K,F4702,货件明细!J:J)</f>
        <v>0</v>
      </c>
      <c r="AB4702">
        <f t="shared" si="295"/>
        <v>1</v>
      </c>
    </row>
    <row r="4703" spans="1:28">
      <c r="A4703">
        <v>2025</v>
      </c>
      <c r="B4703">
        <v>8</v>
      </c>
      <c r="C4703">
        <v>31</v>
      </c>
      <c r="D4703" s="4">
        <v>45870</v>
      </c>
      <c r="E4703" t="s">
        <v>28</v>
      </c>
      <c r="F4703" t="s">
        <v>4870</v>
      </c>
      <c r="G4703" t="s">
        <v>392</v>
      </c>
      <c r="H4703" t="s">
        <v>44</v>
      </c>
      <c r="I4703" t="s">
        <v>129</v>
      </c>
      <c r="J4703" t="s">
        <v>100</v>
      </c>
      <c r="K4703" t="s">
        <v>58</v>
      </c>
      <c r="L4703" t="s">
        <v>46</v>
      </c>
      <c r="M4703" t="s">
        <v>2882</v>
      </c>
      <c r="N4703" t="s">
        <v>4823</v>
      </c>
      <c r="O4703">
        <v>54.65</v>
      </c>
      <c r="Q4703">
        <v>320.775</v>
      </c>
      <c r="R4703">
        <v>320.775</v>
      </c>
      <c r="S4703">
        <v>0</v>
      </c>
      <c r="T4703">
        <v>320.775</v>
      </c>
      <c r="U4703">
        <v>280</v>
      </c>
      <c r="V4703">
        <f>SUMIF(货件明细!K:K,F4703,货件明细!AQ:AQ)</f>
        <v>0</v>
      </c>
      <c r="W4703">
        <f t="shared" si="292"/>
        <v>1</v>
      </c>
      <c r="X4703">
        <f t="shared" si="293"/>
        <v>280</v>
      </c>
      <c r="Y4703">
        <f>SUMIF(货件明细!K:K,F4703,货件明细!I:I)</f>
        <v>0</v>
      </c>
      <c r="Z4703">
        <f t="shared" si="294"/>
        <v>54.65</v>
      </c>
      <c r="AA4703">
        <f>SUMIF(货件明细!K:K,F4703,货件明细!J:J)</f>
        <v>0</v>
      </c>
      <c r="AB4703">
        <f t="shared" si="295"/>
        <v>1</v>
      </c>
    </row>
    <row r="4704" spans="1:28">
      <c r="A4704">
        <v>2025</v>
      </c>
      <c r="B4704">
        <v>8</v>
      </c>
      <c r="C4704">
        <v>31</v>
      </c>
      <c r="D4704" s="4">
        <v>45870</v>
      </c>
      <c r="E4704" t="s">
        <v>28</v>
      </c>
      <c r="F4704" t="s">
        <v>4871</v>
      </c>
      <c r="G4704" t="s">
        <v>43</v>
      </c>
      <c r="H4704" t="s">
        <v>44</v>
      </c>
      <c r="I4704" t="s">
        <v>129</v>
      </c>
      <c r="J4704" t="s">
        <v>100</v>
      </c>
      <c r="K4704" t="s">
        <v>58</v>
      </c>
      <c r="L4704" t="s">
        <v>46</v>
      </c>
      <c r="M4704" t="s">
        <v>2882</v>
      </c>
      <c r="N4704" t="s">
        <v>2985</v>
      </c>
      <c r="O4704">
        <v>54.65</v>
      </c>
      <c r="Q4704">
        <v>307.914893617021</v>
      </c>
      <c r="R4704">
        <v>307.914893617021</v>
      </c>
      <c r="S4704">
        <v>0</v>
      </c>
      <c r="T4704">
        <v>307.914893617021</v>
      </c>
      <c r="U4704">
        <v>280</v>
      </c>
      <c r="V4704">
        <f>SUMIF(货件明细!K:K,F4704,货件明细!AQ:AQ)</f>
        <v>0</v>
      </c>
      <c r="W4704">
        <f t="shared" si="292"/>
        <v>1</v>
      </c>
      <c r="X4704">
        <f t="shared" si="293"/>
        <v>280</v>
      </c>
      <c r="Y4704">
        <f>SUMIF(货件明细!K:K,F4704,货件明细!I:I)</f>
        <v>0</v>
      </c>
      <c r="Z4704">
        <f t="shared" si="294"/>
        <v>54.65</v>
      </c>
      <c r="AA4704">
        <f>SUMIF(货件明细!K:K,F4704,货件明细!J:J)</f>
        <v>0</v>
      </c>
      <c r="AB4704">
        <f t="shared" si="295"/>
        <v>1</v>
      </c>
    </row>
    <row r="4705" spans="1:28">
      <c r="A4705">
        <v>2025</v>
      </c>
      <c r="B4705">
        <v>8</v>
      </c>
      <c r="C4705">
        <v>31</v>
      </c>
      <c r="D4705" s="4">
        <v>45870</v>
      </c>
      <c r="E4705" t="s">
        <v>28</v>
      </c>
      <c r="F4705" t="s">
        <v>4872</v>
      </c>
      <c r="G4705" t="s">
        <v>2298</v>
      </c>
      <c r="H4705" t="s">
        <v>31</v>
      </c>
      <c r="I4705" t="s">
        <v>129</v>
      </c>
      <c r="J4705" t="s">
        <v>100</v>
      </c>
      <c r="K4705" t="s">
        <v>100</v>
      </c>
      <c r="L4705" t="s">
        <v>46</v>
      </c>
      <c r="M4705" t="s">
        <v>264</v>
      </c>
      <c r="N4705" t="s">
        <v>3890</v>
      </c>
      <c r="O4705">
        <v>54.65</v>
      </c>
      <c r="Q4705">
        <v>444.055813953488</v>
      </c>
      <c r="R4705">
        <v>444.055813953488</v>
      </c>
      <c r="S4705">
        <v>0</v>
      </c>
      <c r="T4705">
        <v>444.055813953488</v>
      </c>
      <c r="U4705">
        <v>280</v>
      </c>
      <c r="V4705">
        <f>SUMIF(货件明细!K:K,F4705,货件明细!AQ:AQ)</f>
        <v>0</v>
      </c>
      <c r="W4705">
        <f t="shared" si="292"/>
        <v>1</v>
      </c>
      <c r="X4705">
        <f t="shared" si="293"/>
        <v>280</v>
      </c>
      <c r="Y4705">
        <f>SUMIF(货件明细!K:K,F4705,货件明细!I:I)</f>
        <v>0</v>
      </c>
      <c r="Z4705">
        <f t="shared" si="294"/>
        <v>54.65</v>
      </c>
      <c r="AA4705">
        <f>SUMIF(货件明细!K:K,F4705,货件明细!J:J)</f>
        <v>0</v>
      </c>
      <c r="AB4705">
        <f t="shared" si="295"/>
        <v>1</v>
      </c>
    </row>
    <row r="4706" spans="1:28">
      <c r="A4706">
        <v>2025</v>
      </c>
      <c r="B4706">
        <v>8</v>
      </c>
      <c r="C4706">
        <v>31</v>
      </c>
      <c r="D4706" s="4">
        <v>45870</v>
      </c>
      <c r="E4706" t="s">
        <v>28</v>
      </c>
      <c r="F4706" t="s">
        <v>4873</v>
      </c>
      <c r="G4706" t="s">
        <v>1610</v>
      </c>
      <c r="H4706" t="s">
        <v>71</v>
      </c>
      <c r="I4706" t="s">
        <v>129</v>
      </c>
      <c r="J4706" t="s">
        <v>100</v>
      </c>
      <c r="K4706" t="s">
        <v>58</v>
      </c>
      <c r="L4706" t="s">
        <v>46</v>
      </c>
      <c r="M4706" t="s">
        <v>264</v>
      </c>
      <c r="N4706" t="s">
        <v>4046</v>
      </c>
      <c r="O4706">
        <v>54.65</v>
      </c>
      <c r="Q4706">
        <v>192</v>
      </c>
      <c r="R4706">
        <v>192</v>
      </c>
      <c r="S4706">
        <v>0</v>
      </c>
      <c r="T4706">
        <v>192</v>
      </c>
      <c r="U4706">
        <v>280</v>
      </c>
      <c r="V4706">
        <f>SUMIF(货件明细!K:K,F4706,货件明细!AQ:AQ)</f>
        <v>0</v>
      </c>
      <c r="W4706">
        <f t="shared" si="292"/>
        <v>1</v>
      </c>
      <c r="X4706">
        <f t="shared" si="293"/>
        <v>280</v>
      </c>
      <c r="Y4706">
        <f>SUMIF(货件明细!K:K,F4706,货件明细!I:I)</f>
        <v>0</v>
      </c>
      <c r="Z4706">
        <f t="shared" si="294"/>
        <v>54.65</v>
      </c>
      <c r="AA4706">
        <f>SUMIF(货件明细!K:K,F4706,货件明细!J:J)</f>
        <v>0</v>
      </c>
      <c r="AB4706">
        <f t="shared" si="295"/>
        <v>1</v>
      </c>
    </row>
    <row r="4707" spans="1:28">
      <c r="A4707">
        <v>2025</v>
      </c>
      <c r="B4707">
        <v>8</v>
      </c>
      <c r="C4707">
        <v>31</v>
      </c>
      <c r="D4707" s="4">
        <v>45870</v>
      </c>
      <c r="E4707" t="s">
        <v>28</v>
      </c>
      <c r="F4707" t="s">
        <v>4874</v>
      </c>
      <c r="G4707" t="s">
        <v>374</v>
      </c>
      <c r="H4707" t="s">
        <v>71</v>
      </c>
      <c r="I4707" t="s">
        <v>129</v>
      </c>
      <c r="J4707" t="s">
        <v>100</v>
      </c>
      <c r="K4707" t="s">
        <v>58</v>
      </c>
      <c r="L4707" t="s">
        <v>46</v>
      </c>
      <c r="M4707" t="s">
        <v>2882</v>
      </c>
      <c r="N4707" t="s">
        <v>2883</v>
      </c>
      <c r="O4707">
        <v>54.65</v>
      </c>
      <c r="Q4707">
        <v>239.884615384615</v>
      </c>
      <c r="R4707">
        <v>239.884615384615</v>
      </c>
      <c r="S4707">
        <v>0</v>
      </c>
      <c r="T4707">
        <v>239.884615384615</v>
      </c>
      <c r="U4707">
        <v>280</v>
      </c>
      <c r="V4707">
        <f>SUMIF(货件明细!K:K,F4707,货件明细!AQ:AQ)</f>
        <v>0</v>
      </c>
      <c r="W4707">
        <f t="shared" si="292"/>
        <v>1</v>
      </c>
      <c r="X4707">
        <f t="shared" si="293"/>
        <v>280</v>
      </c>
      <c r="Y4707">
        <f>SUMIF(货件明细!K:K,F4707,货件明细!I:I)</f>
        <v>0</v>
      </c>
      <c r="Z4707">
        <f t="shared" si="294"/>
        <v>54.65</v>
      </c>
      <c r="AA4707">
        <f>SUMIF(货件明细!K:K,F4707,货件明细!J:J)</f>
        <v>0</v>
      </c>
      <c r="AB4707">
        <f t="shared" si="295"/>
        <v>1</v>
      </c>
    </row>
    <row r="4708" spans="1:28">
      <c r="A4708">
        <v>2025</v>
      </c>
      <c r="B4708">
        <v>8</v>
      </c>
      <c r="C4708">
        <v>31</v>
      </c>
      <c r="D4708" s="4">
        <v>45870</v>
      </c>
      <c r="E4708" t="s">
        <v>28</v>
      </c>
      <c r="F4708" t="s">
        <v>4875</v>
      </c>
      <c r="G4708" t="s">
        <v>392</v>
      </c>
      <c r="H4708" t="s">
        <v>44</v>
      </c>
      <c r="I4708" t="s">
        <v>39</v>
      </c>
      <c r="J4708" t="s">
        <v>100</v>
      </c>
      <c r="K4708" t="s">
        <v>58</v>
      </c>
      <c r="L4708" t="s">
        <v>46</v>
      </c>
      <c r="M4708" t="s">
        <v>2882</v>
      </c>
      <c r="N4708" t="s">
        <v>4823</v>
      </c>
      <c r="O4708">
        <v>24.1</v>
      </c>
      <c r="Q4708">
        <v>213.85</v>
      </c>
      <c r="R4708">
        <v>213.85</v>
      </c>
      <c r="S4708">
        <v>0</v>
      </c>
      <c r="T4708">
        <v>213.85</v>
      </c>
      <c r="U4708">
        <v>102</v>
      </c>
      <c r="V4708">
        <f>SUMIF(货件明细!K:K,F4708,货件明细!AQ:AQ)</f>
        <v>0</v>
      </c>
      <c r="W4708">
        <f t="shared" si="292"/>
        <v>1</v>
      </c>
      <c r="X4708">
        <f t="shared" si="293"/>
        <v>102</v>
      </c>
      <c r="Y4708">
        <f>SUMIF(货件明细!K:K,F4708,货件明细!I:I)</f>
        <v>0</v>
      </c>
      <c r="Z4708">
        <f t="shared" si="294"/>
        <v>24.1</v>
      </c>
      <c r="AA4708">
        <f>SUMIF(货件明细!K:K,F4708,货件明细!J:J)</f>
        <v>0</v>
      </c>
      <c r="AB4708">
        <f t="shared" si="295"/>
        <v>1</v>
      </c>
    </row>
    <row r="4709" spans="1:28">
      <c r="A4709">
        <v>2025</v>
      </c>
      <c r="B4709">
        <v>8</v>
      </c>
      <c r="C4709">
        <v>31</v>
      </c>
      <c r="D4709" s="4">
        <v>45870</v>
      </c>
      <c r="E4709" t="s">
        <v>28</v>
      </c>
      <c r="F4709" t="s">
        <v>4876</v>
      </c>
      <c r="G4709" t="s">
        <v>2298</v>
      </c>
      <c r="H4709" t="s">
        <v>31</v>
      </c>
      <c r="I4709" t="s">
        <v>39</v>
      </c>
      <c r="J4709" t="s">
        <v>100</v>
      </c>
      <c r="K4709" t="s">
        <v>100</v>
      </c>
      <c r="L4709" t="s">
        <v>46</v>
      </c>
      <c r="M4709" t="s">
        <v>264</v>
      </c>
      <c r="N4709" t="s">
        <v>3890</v>
      </c>
      <c r="O4709">
        <v>12.05</v>
      </c>
      <c r="Q4709">
        <v>148.018604651163</v>
      </c>
      <c r="R4709">
        <v>148.018604651163</v>
      </c>
      <c r="S4709">
        <v>0</v>
      </c>
      <c r="T4709">
        <v>148.018604651163</v>
      </c>
      <c r="U4709">
        <v>51</v>
      </c>
      <c r="V4709">
        <f>SUMIF(货件明细!K:K,F4709,货件明细!AQ:AQ)</f>
        <v>0</v>
      </c>
      <c r="W4709">
        <f t="shared" si="292"/>
        <v>1</v>
      </c>
      <c r="X4709">
        <f t="shared" si="293"/>
        <v>51</v>
      </c>
      <c r="Y4709">
        <f>SUMIF(货件明细!K:K,F4709,货件明细!I:I)</f>
        <v>0</v>
      </c>
      <c r="Z4709">
        <f t="shared" si="294"/>
        <v>12.05</v>
      </c>
      <c r="AA4709">
        <f>SUMIF(货件明细!K:K,F4709,货件明细!J:J)</f>
        <v>0</v>
      </c>
      <c r="AB4709">
        <f t="shared" si="295"/>
        <v>1</v>
      </c>
    </row>
    <row r="4710" spans="1:28">
      <c r="A4710">
        <v>2025</v>
      </c>
      <c r="B4710">
        <v>8</v>
      </c>
      <c r="C4710">
        <v>31</v>
      </c>
      <c r="D4710" s="4">
        <v>45870</v>
      </c>
      <c r="E4710" t="s">
        <v>28</v>
      </c>
      <c r="F4710" t="s">
        <v>4877</v>
      </c>
      <c r="G4710" t="s">
        <v>374</v>
      </c>
      <c r="H4710" t="s">
        <v>71</v>
      </c>
      <c r="I4710" t="s">
        <v>39</v>
      </c>
      <c r="J4710" t="s">
        <v>100</v>
      </c>
      <c r="K4710" t="s">
        <v>58</v>
      </c>
      <c r="L4710" t="s">
        <v>46</v>
      </c>
      <c r="M4710" t="s">
        <v>2882</v>
      </c>
      <c r="N4710" t="s">
        <v>2883</v>
      </c>
      <c r="O4710">
        <v>24.1</v>
      </c>
      <c r="Q4710">
        <v>159.923076923077</v>
      </c>
      <c r="R4710">
        <v>159.923076923077</v>
      </c>
      <c r="S4710">
        <v>0</v>
      </c>
      <c r="T4710">
        <v>159.923076923077</v>
      </c>
      <c r="U4710">
        <v>102</v>
      </c>
      <c r="V4710">
        <f>SUMIF(货件明细!K:K,F4710,货件明细!AQ:AQ)</f>
        <v>0</v>
      </c>
      <c r="W4710">
        <f t="shared" si="292"/>
        <v>1</v>
      </c>
      <c r="X4710">
        <f t="shared" si="293"/>
        <v>102</v>
      </c>
      <c r="Y4710">
        <f>SUMIF(货件明细!K:K,F4710,货件明细!I:I)</f>
        <v>0</v>
      </c>
      <c r="Z4710">
        <f t="shared" si="294"/>
        <v>24.1</v>
      </c>
      <c r="AA4710">
        <f>SUMIF(货件明细!K:K,F4710,货件明细!J:J)</f>
        <v>0</v>
      </c>
      <c r="AB4710">
        <f t="shared" si="295"/>
        <v>1</v>
      </c>
    </row>
    <row r="4711" spans="1:28">
      <c r="A4711">
        <v>2025</v>
      </c>
      <c r="B4711">
        <v>8</v>
      </c>
      <c r="C4711">
        <v>31</v>
      </c>
      <c r="D4711" s="4">
        <v>45870</v>
      </c>
      <c r="E4711" t="s">
        <v>28</v>
      </c>
      <c r="F4711" t="s">
        <v>4878</v>
      </c>
      <c r="G4711" t="s">
        <v>43</v>
      </c>
      <c r="H4711" t="s">
        <v>44</v>
      </c>
      <c r="I4711" t="s">
        <v>39</v>
      </c>
      <c r="J4711" t="s">
        <v>100</v>
      </c>
      <c r="K4711" t="s">
        <v>58</v>
      </c>
      <c r="L4711" t="s">
        <v>46</v>
      </c>
      <c r="M4711" t="s">
        <v>2882</v>
      </c>
      <c r="N4711" t="s">
        <v>2985</v>
      </c>
      <c r="O4711">
        <v>24.1</v>
      </c>
      <c r="Q4711">
        <v>205.276595744681</v>
      </c>
      <c r="R4711">
        <v>205.276595744681</v>
      </c>
      <c r="S4711">
        <v>0</v>
      </c>
      <c r="T4711">
        <v>205.276595744681</v>
      </c>
      <c r="U4711">
        <v>102</v>
      </c>
      <c r="V4711">
        <f>SUMIF(货件明细!K:K,F4711,货件明细!AQ:AQ)</f>
        <v>0</v>
      </c>
      <c r="W4711">
        <f t="shared" si="292"/>
        <v>1</v>
      </c>
      <c r="X4711">
        <f t="shared" si="293"/>
        <v>102</v>
      </c>
      <c r="Y4711">
        <f>SUMIF(货件明细!K:K,F4711,货件明细!I:I)</f>
        <v>0</v>
      </c>
      <c r="Z4711">
        <f t="shared" si="294"/>
        <v>24.1</v>
      </c>
      <c r="AA4711">
        <f>SUMIF(货件明细!K:K,F4711,货件明细!J:J)</f>
        <v>0</v>
      </c>
      <c r="AB4711">
        <f t="shared" si="295"/>
        <v>1</v>
      </c>
    </row>
    <row r="4712" spans="1:28">
      <c r="A4712">
        <v>2025</v>
      </c>
      <c r="B4712">
        <v>8</v>
      </c>
      <c r="C4712">
        <v>31</v>
      </c>
      <c r="D4712" s="4">
        <v>45870</v>
      </c>
      <c r="E4712" t="s">
        <v>28</v>
      </c>
      <c r="F4712" t="s">
        <v>4879</v>
      </c>
      <c r="G4712" t="s">
        <v>1610</v>
      </c>
      <c r="H4712" t="s">
        <v>71</v>
      </c>
      <c r="I4712" t="s">
        <v>39</v>
      </c>
      <c r="J4712" t="s">
        <v>100</v>
      </c>
      <c r="K4712" t="s">
        <v>58</v>
      </c>
      <c r="L4712" t="s">
        <v>46</v>
      </c>
      <c r="M4712" t="s">
        <v>264</v>
      </c>
      <c r="N4712" t="s">
        <v>4046</v>
      </c>
      <c r="O4712">
        <v>36.15</v>
      </c>
      <c r="Q4712">
        <v>192</v>
      </c>
      <c r="R4712">
        <v>192</v>
      </c>
      <c r="S4712">
        <v>0</v>
      </c>
      <c r="T4712">
        <v>192</v>
      </c>
      <c r="U4712">
        <v>153</v>
      </c>
      <c r="V4712">
        <f>SUMIF(货件明细!K:K,F4712,货件明细!AQ:AQ)</f>
        <v>0</v>
      </c>
      <c r="W4712">
        <f t="shared" si="292"/>
        <v>1</v>
      </c>
      <c r="X4712">
        <f t="shared" si="293"/>
        <v>153</v>
      </c>
      <c r="Y4712">
        <f>SUMIF(货件明细!K:K,F4712,货件明细!I:I)</f>
        <v>0</v>
      </c>
      <c r="Z4712">
        <f t="shared" si="294"/>
        <v>36.15</v>
      </c>
      <c r="AA4712">
        <f>SUMIF(货件明细!K:K,F4712,货件明细!J:J)</f>
        <v>0</v>
      </c>
      <c r="AB4712">
        <f t="shared" si="295"/>
        <v>1</v>
      </c>
    </row>
    <row r="4713" spans="1:28">
      <c r="A4713">
        <v>2025</v>
      </c>
      <c r="B4713">
        <v>8</v>
      </c>
      <c r="C4713">
        <v>31</v>
      </c>
      <c r="D4713" s="4">
        <v>45870</v>
      </c>
      <c r="E4713" t="s">
        <v>28</v>
      </c>
      <c r="F4713" t="s">
        <v>4880</v>
      </c>
      <c r="G4713" t="s">
        <v>30</v>
      </c>
      <c r="H4713" t="s">
        <v>31</v>
      </c>
      <c r="I4713" t="s">
        <v>39</v>
      </c>
      <c r="J4713" t="s">
        <v>33</v>
      </c>
      <c r="K4713" t="s">
        <v>33</v>
      </c>
      <c r="L4713" t="s">
        <v>34</v>
      </c>
      <c r="M4713" t="s">
        <v>2856</v>
      </c>
      <c r="N4713" t="s">
        <v>4791</v>
      </c>
      <c r="O4713">
        <v>8.4</v>
      </c>
      <c r="Q4713">
        <v>663</v>
      </c>
      <c r="R4713">
        <v>704.25</v>
      </c>
      <c r="S4713">
        <v>67.92416</v>
      </c>
      <c r="T4713">
        <v>772.17416</v>
      </c>
      <c r="U4713">
        <v>47</v>
      </c>
      <c r="V4713">
        <f>SUMIF(货件明细!K:K,F4713,货件明细!AQ:AQ)</f>
        <v>0</v>
      </c>
      <c r="W4713">
        <f t="shared" si="292"/>
        <v>1</v>
      </c>
      <c r="X4713">
        <f t="shared" si="293"/>
        <v>47</v>
      </c>
      <c r="Y4713">
        <f>SUMIF(货件明细!K:K,F4713,货件明细!I:I)</f>
        <v>0</v>
      </c>
      <c r="Z4713">
        <f t="shared" si="294"/>
        <v>8.4</v>
      </c>
      <c r="AA4713">
        <f>SUMIF(货件明细!K:K,F4713,货件明细!J:J)</f>
        <v>0</v>
      </c>
      <c r="AB4713">
        <f t="shared" si="295"/>
        <v>1</v>
      </c>
    </row>
    <row r="4714" spans="1:28">
      <c r="A4714">
        <v>2025</v>
      </c>
      <c r="B4714">
        <v>8</v>
      </c>
      <c r="C4714">
        <v>31</v>
      </c>
      <c r="D4714" s="4">
        <v>45870</v>
      </c>
      <c r="E4714" t="s">
        <v>28</v>
      </c>
      <c r="F4714" t="s">
        <v>4881</v>
      </c>
      <c r="G4714" t="s">
        <v>30</v>
      </c>
      <c r="H4714" t="s">
        <v>31</v>
      </c>
      <c r="I4714" t="s">
        <v>32</v>
      </c>
      <c r="J4714" t="s">
        <v>33</v>
      </c>
      <c r="K4714" t="s">
        <v>33</v>
      </c>
      <c r="L4714" t="s">
        <v>34</v>
      </c>
      <c r="M4714" t="s">
        <v>2856</v>
      </c>
      <c r="N4714" t="s">
        <v>4791</v>
      </c>
      <c r="O4714">
        <v>21.75</v>
      </c>
      <c r="Q4714">
        <v>1122</v>
      </c>
      <c r="R4714">
        <v>1163.25</v>
      </c>
      <c r="S4714">
        <v>195.02688</v>
      </c>
      <c r="T4714">
        <v>1358.27688</v>
      </c>
      <c r="U4714">
        <v>158</v>
      </c>
      <c r="V4714">
        <f>SUMIF(货件明细!K:K,F4714,货件明细!AQ:AQ)</f>
        <v>0</v>
      </c>
      <c r="W4714">
        <f t="shared" si="292"/>
        <v>1</v>
      </c>
      <c r="X4714">
        <f t="shared" si="293"/>
        <v>158</v>
      </c>
      <c r="Y4714">
        <f>SUMIF(货件明细!K:K,F4714,货件明细!I:I)</f>
        <v>0</v>
      </c>
      <c r="Z4714">
        <f t="shared" si="294"/>
        <v>21.75</v>
      </c>
      <c r="AA4714">
        <f>SUMIF(货件明细!K:K,F4714,货件明细!J:J)</f>
        <v>0</v>
      </c>
      <c r="AB4714">
        <f t="shared" si="295"/>
        <v>1</v>
      </c>
    </row>
    <row r="4715" spans="1:28">
      <c r="A4715">
        <v>2025</v>
      </c>
      <c r="B4715">
        <v>8</v>
      </c>
      <c r="C4715">
        <v>31</v>
      </c>
      <c r="D4715" s="4">
        <v>45870</v>
      </c>
      <c r="E4715" t="s">
        <v>28</v>
      </c>
      <c r="F4715" t="s">
        <v>4882</v>
      </c>
      <c r="G4715" t="s">
        <v>30</v>
      </c>
      <c r="H4715" t="s">
        <v>31</v>
      </c>
      <c r="I4715" t="s">
        <v>80</v>
      </c>
      <c r="J4715" t="s">
        <v>33</v>
      </c>
      <c r="K4715" t="s">
        <v>33</v>
      </c>
      <c r="L4715" t="s">
        <v>34</v>
      </c>
      <c r="M4715" t="s">
        <v>2856</v>
      </c>
      <c r="N4715" t="s">
        <v>4791</v>
      </c>
      <c r="O4715">
        <v>11.68</v>
      </c>
      <c r="Q4715">
        <v>612</v>
      </c>
      <c r="R4715">
        <v>653.25</v>
      </c>
      <c r="S4715">
        <v>45.62288</v>
      </c>
      <c r="T4715">
        <v>698.87288</v>
      </c>
      <c r="U4715">
        <v>28</v>
      </c>
      <c r="V4715">
        <f>SUMIF(货件明细!K:K,F4715,货件明细!AQ:AQ)</f>
        <v>0</v>
      </c>
      <c r="W4715">
        <f t="shared" si="292"/>
        <v>1</v>
      </c>
      <c r="X4715">
        <f t="shared" si="293"/>
        <v>28</v>
      </c>
      <c r="Y4715">
        <f>SUMIF(货件明细!K:K,F4715,货件明细!I:I)</f>
        <v>0</v>
      </c>
      <c r="Z4715">
        <f t="shared" si="294"/>
        <v>11.68</v>
      </c>
      <c r="AA4715">
        <f>SUMIF(货件明细!K:K,F4715,货件明细!J:J)</f>
        <v>0</v>
      </c>
      <c r="AB4715">
        <f t="shared" si="295"/>
        <v>1</v>
      </c>
    </row>
    <row r="4716" spans="1:28">
      <c r="A4716">
        <v>2025</v>
      </c>
      <c r="B4716">
        <v>8</v>
      </c>
      <c r="C4716">
        <v>31</v>
      </c>
      <c r="D4716" s="4">
        <v>45870</v>
      </c>
      <c r="E4716" t="s">
        <v>28</v>
      </c>
      <c r="F4716" t="s">
        <v>4883</v>
      </c>
      <c r="G4716" t="s">
        <v>30</v>
      </c>
      <c r="H4716" t="s">
        <v>31</v>
      </c>
      <c r="I4716" t="s">
        <v>57</v>
      </c>
      <c r="J4716" t="s">
        <v>33</v>
      </c>
      <c r="K4716" t="s">
        <v>33</v>
      </c>
      <c r="L4716" t="s">
        <v>34</v>
      </c>
      <c r="M4716" t="s">
        <v>2856</v>
      </c>
      <c r="N4716" t="s">
        <v>4791</v>
      </c>
      <c r="O4716">
        <v>8.6</v>
      </c>
      <c r="Q4716">
        <v>459</v>
      </c>
      <c r="R4716">
        <v>500.25</v>
      </c>
      <c r="S4716">
        <v>76.66976</v>
      </c>
      <c r="T4716">
        <v>576.91976</v>
      </c>
      <c r="U4716">
        <v>62</v>
      </c>
      <c r="V4716">
        <f>SUMIF(货件明细!K:K,F4716,货件明细!AQ:AQ)</f>
        <v>0</v>
      </c>
      <c r="W4716">
        <f t="shared" si="292"/>
        <v>1</v>
      </c>
      <c r="X4716">
        <f t="shared" si="293"/>
        <v>62</v>
      </c>
      <c r="Y4716">
        <f>SUMIF(货件明细!K:K,F4716,货件明细!I:I)</f>
        <v>0</v>
      </c>
      <c r="Z4716">
        <f t="shared" si="294"/>
        <v>8.6</v>
      </c>
      <c r="AA4716">
        <f>SUMIF(货件明细!K:K,F4716,货件明细!J:J)</f>
        <v>0</v>
      </c>
      <c r="AB4716">
        <f t="shared" si="295"/>
        <v>1</v>
      </c>
    </row>
    <row r="4717" spans="1:28">
      <c r="A4717">
        <v>2025</v>
      </c>
      <c r="B4717">
        <v>8</v>
      </c>
      <c r="C4717">
        <v>31</v>
      </c>
      <c r="D4717" s="4">
        <v>45870</v>
      </c>
      <c r="E4717" t="s">
        <v>28</v>
      </c>
      <c r="F4717" t="s">
        <v>4884</v>
      </c>
      <c r="G4717" t="s">
        <v>30</v>
      </c>
      <c r="H4717" t="s">
        <v>31</v>
      </c>
      <c r="I4717" t="s">
        <v>80</v>
      </c>
      <c r="J4717" t="s">
        <v>1110</v>
      </c>
      <c r="K4717" t="s">
        <v>1110</v>
      </c>
      <c r="L4717" t="s">
        <v>34</v>
      </c>
      <c r="M4717" t="s">
        <v>65</v>
      </c>
      <c r="N4717" t="s">
        <v>2857</v>
      </c>
      <c r="O4717">
        <v>45.76</v>
      </c>
      <c r="Q4717">
        <v>2001</v>
      </c>
      <c r="R4717">
        <v>2001</v>
      </c>
      <c r="S4717">
        <v>353.90528</v>
      </c>
      <c r="T4717">
        <v>2354.90528</v>
      </c>
      <c r="U4717">
        <v>284</v>
      </c>
      <c r="V4717">
        <f>SUMIF(货件明细!K:K,F4717,货件明细!AQ:AQ)</f>
        <v>0</v>
      </c>
      <c r="W4717">
        <f t="shared" si="292"/>
        <v>1</v>
      </c>
      <c r="X4717">
        <f t="shared" si="293"/>
        <v>284</v>
      </c>
      <c r="Y4717">
        <f>SUMIF(货件明细!K:K,F4717,货件明细!I:I)</f>
        <v>0</v>
      </c>
      <c r="Z4717">
        <f t="shared" si="294"/>
        <v>45.76</v>
      </c>
      <c r="AA4717">
        <f>SUMIF(货件明细!K:K,F4717,货件明细!J:J)</f>
        <v>0</v>
      </c>
      <c r="AB4717">
        <f t="shared" si="295"/>
        <v>1</v>
      </c>
    </row>
    <row r="4718" spans="1:28">
      <c r="A4718">
        <v>2025</v>
      </c>
      <c r="B4718">
        <v>8</v>
      </c>
      <c r="C4718">
        <v>31</v>
      </c>
      <c r="D4718" s="4">
        <v>45870</v>
      </c>
      <c r="E4718" t="s">
        <v>28</v>
      </c>
      <c r="F4718" t="s">
        <v>4885</v>
      </c>
      <c r="G4718" t="s">
        <v>30</v>
      </c>
      <c r="H4718" t="s">
        <v>31</v>
      </c>
      <c r="I4718" t="s">
        <v>96</v>
      </c>
      <c r="J4718" t="s">
        <v>1110</v>
      </c>
      <c r="K4718" t="s">
        <v>1110</v>
      </c>
      <c r="L4718" t="s">
        <v>34</v>
      </c>
      <c r="M4718" t="s">
        <v>65</v>
      </c>
      <c r="N4718" t="s">
        <v>2857</v>
      </c>
      <c r="O4718">
        <v>12.85</v>
      </c>
      <c r="Q4718">
        <v>565.5</v>
      </c>
      <c r="R4718">
        <v>565.5</v>
      </c>
      <c r="S4718">
        <v>95.61856</v>
      </c>
      <c r="T4718">
        <v>661.11856</v>
      </c>
      <c r="U4718">
        <v>82</v>
      </c>
      <c r="V4718">
        <f>SUMIF(货件明细!K:K,F4718,货件明细!AQ:AQ)</f>
        <v>0</v>
      </c>
      <c r="W4718">
        <f t="shared" si="292"/>
        <v>1</v>
      </c>
      <c r="X4718">
        <f t="shared" si="293"/>
        <v>82</v>
      </c>
      <c r="Y4718">
        <f>SUMIF(货件明细!K:K,F4718,货件明细!I:I)</f>
        <v>0</v>
      </c>
      <c r="Z4718">
        <f t="shared" si="294"/>
        <v>12.85</v>
      </c>
      <c r="AA4718">
        <f>SUMIF(货件明细!K:K,F4718,货件明细!J:J)</f>
        <v>0</v>
      </c>
      <c r="AB4718">
        <f t="shared" si="295"/>
        <v>1</v>
      </c>
    </row>
    <row r="4719" spans="1:28">
      <c r="A4719">
        <v>2025</v>
      </c>
      <c r="B4719">
        <v>8</v>
      </c>
      <c r="C4719">
        <v>31</v>
      </c>
      <c r="D4719" s="4">
        <v>45870</v>
      </c>
      <c r="E4719" t="s">
        <v>28</v>
      </c>
      <c r="F4719" t="s">
        <v>4886</v>
      </c>
      <c r="G4719" t="s">
        <v>30</v>
      </c>
      <c r="H4719" t="s">
        <v>31</v>
      </c>
      <c r="I4719" t="s">
        <v>57</v>
      </c>
      <c r="J4719" t="s">
        <v>1110</v>
      </c>
      <c r="K4719" t="s">
        <v>1110</v>
      </c>
      <c r="L4719" t="s">
        <v>34</v>
      </c>
      <c r="M4719" t="s">
        <v>65</v>
      </c>
      <c r="N4719" t="s">
        <v>2857</v>
      </c>
      <c r="O4719">
        <v>19.75</v>
      </c>
      <c r="Q4719">
        <v>870</v>
      </c>
      <c r="R4719">
        <v>870</v>
      </c>
      <c r="S4719">
        <v>88.62208</v>
      </c>
      <c r="T4719">
        <v>958.62208</v>
      </c>
      <c r="U4719">
        <v>61</v>
      </c>
      <c r="V4719">
        <f>SUMIF(货件明细!K:K,F4719,货件明细!AQ:AQ)</f>
        <v>0</v>
      </c>
      <c r="W4719">
        <f t="shared" si="292"/>
        <v>1</v>
      </c>
      <c r="X4719">
        <f t="shared" si="293"/>
        <v>61</v>
      </c>
      <c r="Y4719">
        <f>SUMIF(货件明细!K:K,F4719,货件明细!I:I)</f>
        <v>0</v>
      </c>
      <c r="Z4719">
        <f t="shared" si="294"/>
        <v>19.75</v>
      </c>
      <c r="AA4719">
        <f>SUMIF(货件明细!K:K,F4719,货件明细!J:J)</f>
        <v>0</v>
      </c>
      <c r="AB4719">
        <f t="shared" si="295"/>
        <v>1</v>
      </c>
    </row>
    <row r="4720" spans="1:28">
      <c r="A4720">
        <v>2025</v>
      </c>
      <c r="B4720">
        <v>8</v>
      </c>
      <c r="C4720">
        <v>31</v>
      </c>
      <c r="D4720" s="4">
        <v>45870</v>
      </c>
      <c r="E4720" t="s">
        <v>28</v>
      </c>
      <c r="F4720" t="s">
        <v>4887</v>
      </c>
      <c r="G4720" t="s">
        <v>30</v>
      </c>
      <c r="H4720" t="s">
        <v>31</v>
      </c>
      <c r="I4720" t="s">
        <v>145</v>
      </c>
      <c r="J4720" t="s">
        <v>1110</v>
      </c>
      <c r="K4720" t="s">
        <v>1110</v>
      </c>
      <c r="L4720" t="s">
        <v>34</v>
      </c>
      <c r="M4720" t="s">
        <v>65</v>
      </c>
      <c r="N4720" t="s">
        <v>2857</v>
      </c>
      <c r="O4720">
        <v>21.7</v>
      </c>
      <c r="Q4720">
        <v>957</v>
      </c>
      <c r="R4720">
        <v>957</v>
      </c>
      <c r="S4720">
        <v>212.37232</v>
      </c>
      <c r="T4720">
        <v>1169.37232</v>
      </c>
      <c r="U4720">
        <v>175</v>
      </c>
      <c r="V4720">
        <f>SUMIF(货件明细!K:K,F4720,货件明细!AQ:AQ)</f>
        <v>0</v>
      </c>
      <c r="W4720">
        <f t="shared" si="292"/>
        <v>1</v>
      </c>
      <c r="X4720">
        <f t="shared" si="293"/>
        <v>175</v>
      </c>
      <c r="Y4720">
        <f>SUMIF(货件明细!K:K,F4720,货件明细!I:I)</f>
        <v>0</v>
      </c>
      <c r="Z4720">
        <f t="shared" si="294"/>
        <v>21.7</v>
      </c>
      <c r="AA4720">
        <f>SUMIF(货件明细!K:K,F4720,货件明细!J:J)</f>
        <v>0</v>
      </c>
      <c r="AB4720">
        <f t="shared" si="295"/>
        <v>1</v>
      </c>
    </row>
    <row r="4721" spans="1:28">
      <c r="A4721">
        <v>2025</v>
      </c>
      <c r="B4721">
        <v>8</v>
      </c>
      <c r="C4721">
        <v>31</v>
      </c>
      <c r="D4721" s="4">
        <v>45870</v>
      </c>
      <c r="E4721" t="s">
        <v>28</v>
      </c>
      <c r="F4721" t="s">
        <v>4888</v>
      </c>
      <c r="G4721" t="s">
        <v>30</v>
      </c>
      <c r="H4721" t="s">
        <v>31</v>
      </c>
      <c r="I4721" t="s">
        <v>129</v>
      </c>
      <c r="J4721" t="s">
        <v>1110</v>
      </c>
      <c r="K4721" t="s">
        <v>1110</v>
      </c>
      <c r="L4721" t="s">
        <v>34</v>
      </c>
      <c r="M4721" t="s">
        <v>65</v>
      </c>
      <c r="N4721" t="s">
        <v>2857</v>
      </c>
      <c r="O4721">
        <v>29.7</v>
      </c>
      <c r="Q4721">
        <v>1305</v>
      </c>
      <c r="R4721">
        <v>1305</v>
      </c>
      <c r="S4721">
        <v>332.3328</v>
      </c>
      <c r="T4721">
        <v>1637.3328</v>
      </c>
      <c r="U4721">
        <v>285</v>
      </c>
      <c r="V4721">
        <f>SUMIF(货件明细!K:K,F4721,货件明细!AQ:AQ)</f>
        <v>0</v>
      </c>
      <c r="W4721">
        <f t="shared" si="292"/>
        <v>1</v>
      </c>
      <c r="X4721">
        <f t="shared" si="293"/>
        <v>285</v>
      </c>
      <c r="Y4721">
        <f>SUMIF(货件明细!K:K,F4721,货件明细!I:I)</f>
        <v>0</v>
      </c>
      <c r="Z4721">
        <f t="shared" si="294"/>
        <v>29.7</v>
      </c>
      <c r="AA4721">
        <f>SUMIF(货件明细!K:K,F4721,货件明细!J:J)</f>
        <v>0</v>
      </c>
      <c r="AB4721">
        <f t="shared" si="295"/>
        <v>1</v>
      </c>
    </row>
    <row r="4722" spans="1:28">
      <c r="A4722">
        <v>2025</v>
      </c>
      <c r="B4722">
        <v>8</v>
      </c>
      <c r="C4722">
        <v>31</v>
      </c>
      <c r="D4722" s="4">
        <v>45871</v>
      </c>
      <c r="E4722" t="s">
        <v>28</v>
      </c>
      <c r="F4722" t="s">
        <v>4889</v>
      </c>
      <c r="G4722" t="s">
        <v>114</v>
      </c>
      <c r="H4722" t="s">
        <v>44</v>
      </c>
      <c r="I4722" t="s">
        <v>57</v>
      </c>
      <c r="J4722" t="s">
        <v>45</v>
      </c>
      <c r="K4722" t="s">
        <v>45</v>
      </c>
      <c r="L4722" t="s">
        <v>46</v>
      </c>
      <c r="M4722" t="s">
        <v>2882</v>
      </c>
      <c r="N4722" t="s">
        <v>3809</v>
      </c>
      <c r="O4722">
        <v>19.45</v>
      </c>
      <c r="Q4722">
        <v>211.955555555556</v>
      </c>
      <c r="R4722">
        <v>211.955555555556</v>
      </c>
      <c r="S4722">
        <v>0</v>
      </c>
      <c r="T4722">
        <v>211.955555555556</v>
      </c>
      <c r="U4722">
        <v>153</v>
      </c>
      <c r="V4722">
        <f>SUMIF(货件明细!K:K,F4722,货件明细!AQ:AQ)</f>
        <v>0</v>
      </c>
      <c r="W4722">
        <f t="shared" si="292"/>
        <v>1</v>
      </c>
      <c r="X4722">
        <f t="shared" si="293"/>
        <v>153</v>
      </c>
      <c r="Y4722">
        <f>SUMIF(货件明细!K:K,F4722,货件明细!I:I)</f>
        <v>0</v>
      </c>
      <c r="Z4722">
        <f t="shared" si="294"/>
        <v>19.45</v>
      </c>
      <c r="AA4722">
        <f>SUMIF(货件明细!K:K,F4722,货件明细!J:J)</f>
        <v>0</v>
      </c>
      <c r="AB4722">
        <f t="shared" si="295"/>
        <v>1</v>
      </c>
    </row>
    <row r="4723" spans="1:28">
      <c r="A4723">
        <v>2025</v>
      </c>
      <c r="B4723">
        <v>8</v>
      </c>
      <c r="C4723">
        <v>31</v>
      </c>
      <c r="D4723" s="4">
        <v>45871</v>
      </c>
      <c r="E4723" t="s">
        <v>28</v>
      </c>
      <c r="F4723" t="s">
        <v>4890</v>
      </c>
      <c r="G4723" t="s">
        <v>43</v>
      </c>
      <c r="H4723" t="s">
        <v>44</v>
      </c>
      <c r="I4723" t="s">
        <v>57</v>
      </c>
      <c r="J4723" t="s">
        <v>45</v>
      </c>
      <c r="K4723" t="s">
        <v>45</v>
      </c>
      <c r="L4723" t="s">
        <v>46</v>
      </c>
      <c r="M4723" t="s">
        <v>2882</v>
      </c>
      <c r="N4723" t="s">
        <v>3809</v>
      </c>
      <c r="O4723">
        <v>19.45</v>
      </c>
      <c r="Q4723">
        <v>204.777777777778</v>
      </c>
      <c r="R4723">
        <v>204.777777777778</v>
      </c>
      <c r="S4723">
        <v>0</v>
      </c>
      <c r="T4723">
        <v>204.777777777778</v>
      </c>
      <c r="U4723">
        <v>153</v>
      </c>
      <c r="V4723">
        <f>SUMIF(货件明细!K:K,F4723,货件明细!AQ:AQ)</f>
        <v>0</v>
      </c>
      <c r="W4723">
        <f t="shared" si="292"/>
        <v>1</v>
      </c>
      <c r="X4723">
        <f t="shared" si="293"/>
        <v>153</v>
      </c>
      <c r="Y4723">
        <f>SUMIF(货件明细!K:K,F4723,货件明细!I:I)</f>
        <v>0</v>
      </c>
      <c r="Z4723">
        <f t="shared" si="294"/>
        <v>19.45</v>
      </c>
      <c r="AA4723">
        <f>SUMIF(货件明细!K:K,F4723,货件明细!J:J)</f>
        <v>0</v>
      </c>
      <c r="AB4723">
        <f t="shared" si="295"/>
        <v>1</v>
      </c>
    </row>
    <row r="4724" spans="1:28">
      <c r="A4724">
        <v>2025</v>
      </c>
      <c r="B4724">
        <v>8</v>
      </c>
      <c r="C4724">
        <v>31</v>
      </c>
      <c r="D4724" s="4">
        <v>45871</v>
      </c>
      <c r="E4724" t="s">
        <v>28</v>
      </c>
      <c r="F4724" t="s">
        <v>4891</v>
      </c>
      <c r="G4724" t="s">
        <v>163</v>
      </c>
      <c r="H4724" t="s">
        <v>71</v>
      </c>
      <c r="I4724" t="s">
        <v>57</v>
      </c>
      <c r="J4724" t="s">
        <v>45</v>
      </c>
      <c r="K4724" t="s">
        <v>45</v>
      </c>
      <c r="L4724" t="s">
        <v>46</v>
      </c>
      <c r="M4724" t="s">
        <v>2882</v>
      </c>
      <c r="N4724" t="s">
        <v>3809</v>
      </c>
      <c r="O4724">
        <v>19.45</v>
      </c>
      <c r="Q4724">
        <v>180</v>
      </c>
      <c r="R4724">
        <v>180</v>
      </c>
      <c r="S4724">
        <v>0</v>
      </c>
      <c r="T4724">
        <v>180</v>
      </c>
      <c r="U4724">
        <v>153</v>
      </c>
      <c r="V4724">
        <f>SUMIF(货件明细!K:K,F4724,货件明细!AQ:AQ)</f>
        <v>0</v>
      </c>
      <c r="W4724">
        <f t="shared" si="292"/>
        <v>1</v>
      </c>
      <c r="X4724">
        <f t="shared" si="293"/>
        <v>153</v>
      </c>
      <c r="Y4724">
        <f>SUMIF(货件明细!K:K,F4724,货件明细!I:I)</f>
        <v>0</v>
      </c>
      <c r="Z4724">
        <f t="shared" si="294"/>
        <v>19.45</v>
      </c>
      <c r="AA4724">
        <f>SUMIF(货件明细!K:K,F4724,货件明细!J:J)</f>
        <v>0</v>
      </c>
      <c r="AB4724">
        <f t="shared" si="295"/>
        <v>1</v>
      </c>
    </row>
    <row r="4725" spans="1:28">
      <c r="A4725">
        <v>2025</v>
      </c>
      <c r="B4725">
        <v>8</v>
      </c>
      <c r="C4725">
        <v>31</v>
      </c>
      <c r="D4725" s="4">
        <v>45871</v>
      </c>
      <c r="E4725" t="s">
        <v>28</v>
      </c>
      <c r="F4725" t="s">
        <v>4892</v>
      </c>
      <c r="G4725" t="s">
        <v>50</v>
      </c>
      <c r="H4725" t="s">
        <v>31</v>
      </c>
      <c r="I4725" t="s">
        <v>57</v>
      </c>
      <c r="J4725" t="s">
        <v>45</v>
      </c>
      <c r="K4725" t="s">
        <v>100</v>
      </c>
      <c r="L4725" t="s">
        <v>46</v>
      </c>
      <c r="M4725" t="s">
        <v>47</v>
      </c>
      <c r="N4725" t="s">
        <v>101</v>
      </c>
      <c r="O4725">
        <v>19.45</v>
      </c>
      <c r="Q4725">
        <v>150.833333333333</v>
      </c>
      <c r="R4725">
        <v>150.833333333333</v>
      </c>
      <c r="S4725">
        <v>0</v>
      </c>
      <c r="T4725">
        <v>150.833333333333</v>
      </c>
      <c r="U4725">
        <v>153</v>
      </c>
      <c r="V4725">
        <f>SUMIF(货件明细!K:K,F4725,货件明细!AQ:AQ)</f>
        <v>0</v>
      </c>
      <c r="W4725">
        <f t="shared" si="292"/>
        <v>1</v>
      </c>
      <c r="X4725">
        <f t="shared" si="293"/>
        <v>153</v>
      </c>
      <c r="Y4725">
        <f>SUMIF(货件明细!K:K,F4725,货件明细!I:I)</f>
        <v>0</v>
      </c>
      <c r="Z4725">
        <f t="shared" si="294"/>
        <v>19.45</v>
      </c>
      <c r="AA4725">
        <f>SUMIF(货件明细!K:K,F4725,货件明细!J:J)</f>
        <v>0</v>
      </c>
      <c r="AB4725">
        <f t="shared" si="295"/>
        <v>1</v>
      </c>
    </row>
    <row r="4726" spans="1:28">
      <c r="A4726">
        <v>2025</v>
      </c>
      <c r="B4726">
        <v>8</v>
      </c>
      <c r="C4726">
        <v>31</v>
      </c>
      <c r="D4726" s="4">
        <v>45871</v>
      </c>
      <c r="E4726" t="s">
        <v>28</v>
      </c>
      <c r="F4726" t="s">
        <v>4893</v>
      </c>
      <c r="G4726" t="s">
        <v>54</v>
      </c>
      <c r="H4726" t="s">
        <v>31</v>
      </c>
      <c r="I4726" t="s">
        <v>57</v>
      </c>
      <c r="J4726" t="s">
        <v>45</v>
      </c>
      <c r="K4726" t="s">
        <v>100</v>
      </c>
      <c r="L4726" t="s">
        <v>46</v>
      </c>
      <c r="M4726" t="s">
        <v>47</v>
      </c>
      <c r="N4726" t="s">
        <v>101</v>
      </c>
      <c r="O4726">
        <v>19.45</v>
      </c>
      <c r="Q4726">
        <v>148.622222222222</v>
      </c>
      <c r="R4726">
        <v>148.622222222222</v>
      </c>
      <c r="S4726">
        <v>0</v>
      </c>
      <c r="T4726">
        <v>148.622222222222</v>
      </c>
      <c r="U4726">
        <v>153</v>
      </c>
      <c r="V4726">
        <f>SUMIF(货件明细!K:K,F4726,货件明细!AQ:AQ)</f>
        <v>0</v>
      </c>
      <c r="W4726">
        <f t="shared" si="292"/>
        <v>1</v>
      </c>
      <c r="X4726">
        <f t="shared" si="293"/>
        <v>153</v>
      </c>
      <c r="Y4726">
        <f>SUMIF(货件明细!K:K,F4726,货件明细!I:I)</f>
        <v>0</v>
      </c>
      <c r="Z4726">
        <f t="shared" si="294"/>
        <v>19.45</v>
      </c>
      <c r="AA4726">
        <f>SUMIF(货件明细!K:K,F4726,货件明细!J:J)</f>
        <v>0</v>
      </c>
      <c r="AB4726">
        <f t="shared" si="295"/>
        <v>1</v>
      </c>
    </row>
    <row r="4727" spans="1:28">
      <c r="A4727">
        <v>2025</v>
      </c>
      <c r="B4727">
        <v>8</v>
      </c>
      <c r="C4727">
        <v>31</v>
      </c>
      <c r="D4727" s="4">
        <v>45871</v>
      </c>
      <c r="E4727" t="s">
        <v>28</v>
      </c>
      <c r="F4727" t="s">
        <v>4894</v>
      </c>
      <c r="G4727" t="s">
        <v>163</v>
      </c>
      <c r="H4727" t="s">
        <v>71</v>
      </c>
      <c r="I4727" t="s">
        <v>80</v>
      </c>
      <c r="J4727" t="s">
        <v>45</v>
      </c>
      <c r="K4727" t="s">
        <v>45</v>
      </c>
      <c r="L4727" t="s">
        <v>46</v>
      </c>
      <c r="M4727" t="s">
        <v>2882</v>
      </c>
      <c r="N4727" t="s">
        <v>3809</v>
      </c>
      <c r="O4727">
        <v>18.05</v>
      </c>
      <c r="Q4727">
        <v>180</v>
      </c>
      <c r="R4727">
        <v>180</v>
      </c>
      <c r="S4727">
        <v>0</v>
      </c>
      <c r="T4727">
        <v>180</v>
      </c>
      <c r="U4727">
        <v>95</v>
      </c>
      <c r="V4727">
        <f>SUMIF(货件明细!K:K,F4727,货件明细!AQ:AQ)</f>
        <v>0</v>
      </c>
      <c r="W4727">
        <f t="shared" si="292"/>
        <v>1</v>
      </c>
      <c r="X4727">
        <f t="shared" si="293"/>
        <v>95</v>
      </c>
      <c r="Y4727">
        <f>SUMIF(货件明细!K:K,F4727,货件明细!I:I)</f>
        <v>0</v>
      </c>
      <c r="Z4727">
        <f t="shared" si="294"/>
        <v>18.05</v>
      </c>
      <c r="AA4727">
        <f>SUMIF(货件明细!K:K,F4727,货件明细!J:J)</f>
        <v>0</v>
      </c>
      <c r="AB4727">
        <f t="shared" si="295"/>
        <v>1</v>
      </c>
    </row>
    <row r="4728" spans="1:28">
      <c r="A4728">
        <v>2025</v>
      </c>
      <c r="B4728">
        <v>8</v>
      </c>
      <c r="C4728">
        <v>31</v>
      </c>
      <c r="D4728" s="4">
        <v>45871</v>
      </c>
      <c r="E4728" t="s">
        <v>28</v>
      </c>
      <c r="F4728" t="s">
        <v>4895</v>
      </c>
      <c r="G4728" t="s">
        <v>114</v>
      </c>
      <c r="H4728" t="s">
        <v>44</v>
      </c>
      <c r="I4728" t="s">
        <v>80</v>
      </c>
      <c r="J4728" t="s">
        <v>45</v>
      </c>
      <c r="K4728" t="s">
        <v>45</v>
      </c>
      <c r="L4728" t="s">
        <v>46</v>
      </c>
      <c r="M4728" t="s">
        <v>2882</v>
      </c>
      <c r="N4728" t="s">
        <v>3809</v>
      </c>
      <c r="O4728">
        <v>18.05</v>
      </c>
      <c r="Q4728">
        <v>211.955555555556</v>
      </c>
      <c r="R4728">
        <v>211.955555555556</v>
      </c>
      <c r="S4728">
        <v>0</v>
      </c>
      <c r="T4728">
        <v>211.955555555556</v>
      </c>
      <c r="U4728">
        <v>95</v>
      </c>
      <c r="V4728">
        <f>SUMIF(货件明细!K:K,F4728,货件明细!AQ:AQ)</f>
        <v>0</v>
      </c>
      <c r="W4728">
        <f t="shared" si="292"/>
        <v>1</v>
      </c>
      <c r="X4728">
        <f t="shared" si="293"/>
        <v>95</v>
      </c>
      <c r="Y4728">
        <f>SUMIF(货件明细!K:K,F4728,货件明细!I:I)</f>
        <v>0</v>
      </c>
      <c r="Z4728">
        <f t="shared" si="294"/>
        <v>18.05</v>
      </c>
      <c r="AA4728">
        <f>SUMIF(货件明细!K:K,F4728,货件明细!J:J)</f>
        <v>0</v>
      </c>
      <c r="AB4728">
        <f t="shared" si="295"/>
        <v>1</v>
      </c>
    </row>
    <row r="4729" spans="1:28">
      <c r="A4729">
        <v>2025</v>
      </c>
      <c r="B4729">
        <v>8</v>
      </c>
      <c r="C4729">
        <v>31</v>
      </c>
      <c r="D4729" s="4">
        <v>45871</v>
      </c>
      <c r="E4729" t="s">
        <v>28</v>
      </c>
      <c r="F4729" t="s">
        <v>4896</v>
      </c>
      <c r="G4729" t="s">
        <v>50</v>
      </c>
      <c r="H4729" t="s">
        <v>31</v>
      </c>
      <c r="I4729" t="s">
        <v>80</v>
      </c>
      <c r="J4729" t="s">
        <v>45</v>
      </c>
      <c r="K4729" t="s">
        <v>100</v>
      </c>
      <c r="L4729" t="s">
        <v>46</v>
      </c>
      <c r="M4729" t="s">
        <v>47</v>
      </c>
      <c r="N4729" t="s">
        <v>101</v>
      </c>
      <c r="O4729">
        <v>18.05</v>
      </c>
      <c r="Q4729">
        <v>150.833333333333</v>
      </c>
      <c r="R4729">
        <v>150.833333333333</v>
      </c>
      <c r="S4729">
        <v>0</v>
      </c>
      <c r="T4729">
        <v>150.833333333333</v>
      </c>
      <c r="U4729">
        <v>95</v>
      </c>
      <c r="V4729">
        <f>SUMIF(货件明细!K:K,F4729,货件明细!AQ:AQ)</f>
        <v>0</v>
      </c>
      <c r="W4729">
        <f t="shared" si="292"/>
        <v>1</v>
      </c>
      <c r="X4729">
        <f t="shared" si="293"/>
        <v>95</v>
      </c>
      <c r="Y4729">
        <f>SUMIF(货件明细!K:K,F4729,货件明细!I:I)</f>
        <v>0</v>
      </c>
      <c r="Z4729">
        <f t="shared" si="294"/>
        <v>18.05</v>
      </c>
      <c r="AA4729">
        <f>SUMIF(货件明细!K:K,F4729,货件明细!J:J)</f>
        <v>0</v>
      </c>
      <c r="AB4729">
        <f t="shared" si="295"/>
        <v>1</v>
      </c>
    </row>
    <row r="4730" spans="1:28">
      <c r="A4730">
        <v>2025</v>
      </c>
      <c r="B4730">
        <v>8</v>
      </c>
      <c r="C4730">
        <v>31</v>
      </c>
      <c r="D4730" s="4">
        <v>45871</v>
      </c>
      <c r="E4730" t="s">
        <v>28</v>
      </c>
      <c r="F4730" t="s">
        <v>4897</v>
      </c>
      <c r="G4730" t="s">
        <v>54</v>
      </c>
      <c r="H4730" t="s">
        <v>31</v>
      </c>
      <c r="I4730" t="s">
        <v>80</v>
      </c>
      <c r="J4730" t="s">
        <v>45</v>
      </c>
      <c r="K4730" t="s">
        <v>100</v>
      </c>
      <c r="L4730" t="s">
        <v>46</v>
      </c>
      <c r="M4730" t="s">
        <v>47</v>
      </c>
      <c r="N4730" t="s">
        <v>101</v>
      </c>
      <c r="O4730">
        <v>18.05</v>
      </c>
      <c r="Q4730">
        <v>148.622222222222</v>
      </c>
      <c r="R4730">
        <v>148.622222222222</v>
      </c>
      <c r="S4730">
        <v>0</v>
      </c>
      <c r="T4730">
        <v>148.622222222222</v>
      </c>
      <c r="U4730">
        <v>95</v>
      </c>
      <c r="V4730">
        <f>SUMIF(货件明细!K:K,F4730,货件明细!AQ:AQ)</f>
        <v>0</v>
      </c>
      <c r="W4730">
        <f t="shared" si="292"/>
        <v>1</v>
      </c>
      <c r="X4730">
        <f t="shared" si="293"/>
        <v>95</v>
      </c>
      <c r="Y4730">
        <f>SUMIF(货件明细!K:K,F4730,货件明细!I:I)</f>
        <v>0</v>
      </c>
      <c r="Z4730">
        <f t="shared" si="294"/>
        <v>18.05</v>
      </c>
      <c r="AA4730">
        <f>SUMIF(货件明细!K:K,F4730,货件明细!J:J)</f>
        <v>0</v>
      </c>
      <c r="AB4730">
        <f t="shared" si="295"/>
        <v>1</v>
      </c>
    </row>
    <row r="4731" spans="1:28">
      <c r="A4731">
        <v>2025</v>
      </c>
      <c r="B4731">
        <v>8</v>
      </c>
      <c r="C4731">
        <v>31</v>
      </c>
      <c r="D4731" s="4">
        <v>45871</v>
      </c>
      <c r="E4731" t="s">
        <v>28</v>
      </c>
      <c r="F4731" t="s">
        <v>4898</v>
      </c>
      <c r="G4731" t="s">
        <v>43</v>
      </c>
      <c r="H4731" t="s">
        <v>44</v>
      </c>
      <c r="I4731" t="s">
        <v>80</v>
      </c>
      <c r="J4731" t="s">
        <v>45</v>
      </c>
      <c r="K4731" t="s">
        <v>45</v>
      </c>
      <c r="L4731" t="s">
        <v>46</v>
      </c>
      <c r="M4731" t="s">
        <v>2882</v>
      </c>
      <c r="N4731" t="s">
        <v>3809</v>
      </c>
      <c r="O4731">
        <v>18.05</v>
      </c>
      <c r="Q4731">
        <v>204.777777777778</v>
      </c>
      <c r="R4731">
        <v>204.777777777778</v>
      </c>
      <c r="S4731">
        <v>0</v>
      </c>
      <c r="T4731">
        <v>204.777777777778</v>
      </c>
      <c r="U4731">
        <v>95</v>
      </c>
      <c r="V4731">
        <f>SUMIF(货件明细!K:K,F4731,货件明细!AQ:AQ)</f>
        <v>0</v>
      </c>
      <c r="W4731">
        <f t="shared" si="292"/>
        <v>1</v>
      </c>
      <c r="X4731">
        <f t="shared" si="293"/>
        <v>95</v>
      </c>
      <c r="Y4731">
        <f>SUMIF(货件明细!K:K,F4731,货件明细!I:I)</f>
        <v>0</v>
      </c>
      <c r="Z4731">
        <f t="shared" si="294"/>
        <v>18.05</v>
      </c>
      <c r="AA4731">
        <f>SUMIF(货件明细!K:K,F4731,货件明细!J:J)</f>
        <v>0</v>
      </c>
      <c r="AB4731">
        <f t="shared" si="295"/>
        <v>1</v>
      </c>
    </row>
    <row r="4732" spans="1:28">
      <c r="A4732">
        <v>2025</v>
      </c>
      <c r="B4732">
        <v>8</v>
      </c>
      <c r="C4732">
        <v>31</v>
      </c>
      <c r="D4732" s="4">
        <v>45871</v>
      </c>
      <c r="E4732" t="s">
        <v>28</v>
      </c>
      <c r="F4732" t="s">
        <v>4899</v>
      </c>
      <c r="G4732" t="s">
        <v>163</v>
      </c>
      <c r="H4732" t="s">
        <v>71</v>
      </c>
      <c r="I4732" t="s">
        <v>96</v>
      </c>
      <c r="J4732" t="s">
        <v>45</v>
      </c>
      <c r="K4732" t="s">
        <v>45</v>
      </c>
      <c r="L4732" t="s">
        <v>46</v>
      </c>
      <c r="M4732" t="s">
        <v>2882</v>
      </c>
      <c r="N4732" t="s">
        <v>3809</v>
      </c>
      <c r="O4732">
        <v>20.65</v>
      </c>
      <c r="Q4732">
        <v>180</v>
      </c>
      <c r="R4732">
        <v>180</v>
      </c>
      <c r="S4732">
        <v>0</v>
      </c>
      <c r="T4732">
        <v>180</v>
      </c>
      <c r="U4732">
        <v>120</v>
      </c>
      <c r="V4732">
        <f>SUMIF(货件明细!K:K,F4732,货件明细!AQ:AQ)</f>
        <v>0</v>
      </c>
      <c r="W4732">
        <f t="shared" si="292"/>
        <v>1</v>
      </c>
      <c r="X4732">
        <f t="shared" si="293"/>
        <v>120</v>
      </c>
      <c r="Y4732">
        <f>SUMIF(货件明细!K:K,F4732,货件明细!I:I)</f>
        <v>0</v>
      </c>
      <c r="Z4732">
        <f t="shared" si="294"/>
        <v>20.65</v>
      </c>
      <c r="AA4732">
        <f>SUMIF(货件明细!K:K,F4732,货件明细!J:J)</f>
        <v>0</v>
      </c>
      <c r="AB4732">
        <f t="shared" si="295"/>
        <v>1</v>
      </c>
    </row>
    <row r="4733" spans="1:28">
      <c r="A4733">
        <v>2025</v>
      </c>
      <c r="B4733">
        <v>8</v>
      </c>
      <c r="C4733">
        <v>31</v>
      </c>
      <c r="D4733" s="4">
        <v>45871</v>
      </c>
      <c r="E4733" t="s">
        <v>28</v>
      </c>
      <c r="F4733" t="s">
        <v>4900</v>
      </c>
      <c r="G4733" t="s">
        <v>50</v>
      </c>
      <c r="H4733" t="s">
        <v>31</v>
      </c>
      <c r="I4733" t="s">
        <v>96</v>
      </c>
      <c r="J4733" t="s">
        <v>45</v>
      </c>
      <c r="K4733" t="s">
        <v>100</v>
      </c>
      <c r="L4733" t="s">
        <v>46</v>
      </c>
      <c r="M4733" t="s">
        <v>47</v>
      </c>
      <c r="N4733" t="s">
        <v>101</v>
      </c>
      <c r="O4733">
        <v>20.65</v>
      </c>
      <c r="Q4733">
        <v>150.833333333333</v>
      </c>
      <c r="R4733">
        <v>150.833333333333</v>
      </c>
      <c r="S4733">
        <v>0</v>
      </c>
      <c r="T4733">
        <v>150.833333333333</v>
      </c>
      <c r="U4733">
        <v>120</v>
      </c>
      <c r="V4733">
        <f>SUMIF(货件明细!K:K,F4733,货件明细!AQ:AQ)</f>
        <v>0</v>
      </c>
      <c r="W4733">
        <f t="shared" si="292"/>
        <v>1</v>
      </c>
      <c r="X4733">
        <f t="shared" si="293"/>
        <v>120</v>
      </c>
      <c r="Y4733">
        <f>SUMIF(货件明细!K:K,F4733,货件明细!I:I)</f>
        <v>0</v>
      </c>
      <c r="Z4733">
        <f t="shared" si="294"/>
        <v>20.65</v>
      </c>
      <c r="AA4733">
        <f>SUMIF(货件明细!K:K,F4733,货件明细!J:J)</f>
        <v>0</v>
      </c>
      <c r="AB4733">
        <f t="shared" si="295"/>
        <v>1</v>
      </c>
    </row>
    <row r="4734" spans="1:28">
      <c r="A4734">
        <v>2025</v>
      </c>
      <c r="B4734">
        <v>8</v>
      </c>
      <c r="C4734">
        <v>31</v>
      </c>
      <c r="D4734" s="4">
        <v>45871</v>
      </c>
      <c r="E4734" t="s">
        <v>28</v>
      </c>
      <c r="F4734" t="s">
        <v>4901</v>
      </c>
      <c r="G4734" t="s">
        <v>43</v>
      </c>
      <c r="H4734" t="s">
        <v>44</v>
      </c>
      <c r="I4734" t="s">
        <v>96</v>
      </c>
      <c r="J4734" t="s">
        <v>45</v>
      </c>
      <c r="K4734" t="s">
        <v>45</v>
      </c>
      <c r="L4734" t="s">
        <v>46</v>
      </c>
      <c r="M4734" t="s">
        <v>2882</v>
      </c>
      <c r="N4734" t="s">
        <v>3809</v>
      </c>
      <c r="O4734">
        <v>20.65</v>
      </c>
      <c r="Q4734">
        <v>204.777777777778</v>
      </c>
      <c r="R4734">
        <v>204.777777777778</v>
      </c>
      <c r="S4734">
        <v>0</v>
      </c>
      <c r="T4734">
        <v>204.777777777778</v>
      </c>
      <c r="U4734">
        <v>120</v>
      </c>
      <c r="V4734">
        <f>SUMIF(货件明细!K:K,F4734,货件明细!AQ:AQ)</f>
        <v>0</v>
      </c>
      <c r="W4734">
        <f t="shared" si="292"/>
        <v>1</v>
      </c>
      <c r="X4734">
        <f t="shared" si="293"/>
        <v>120</v>
      </c>
      <c r="Y4734">
        <f>SUMIF(货件明细!K:K,F4734,货件明细!I:I)</f>
        <v>0</v>
      </c>
      <c r="Z4734">
        <f t="shared" si="294"/>
        <v>20.65</v>
      </c>
      <c r="AA4734">
        <f>SUMIF(货件明细!K:K,F4734,货件明细!J:J)</f>
        <v>0</v>
      </c>
      <c r="AB4734">
        <f t="shared" si="295"/>
        <v>1</v>
      </c>
    </row>
    <row r="4735" spans="1:28">
      <c r="A4735">
        <v>2025</v>
      </c>
      <c r="B4735">
        <v>8</v>
      </c>
      <c r="C4735">
        <v>31</v>
      </c>
      <c r="D4735" s="4">
        <v>45871</v>
      </c>
      <c r="E4735" t="s">
        <v>28</v>
      </c>
      <c r="F4735" t="s">
        <v>4902</v>
      </c>
      <c r="G4735" t="s">
        <v>54</v>
      </c>
      <c r="H4735" t="s">
        <v>31</v>
      </c>
      <c r="I4735" t="s">
        <v>96</v>
      </c>
      <c r="J4735" t="s">
        <v>45</v>
      </c>
      <c r="K4735" t="s">
        <v>100</v>
      </c>
      <c r="L4735" t="s">
        <v>46</v>
      </c>
      <c r="M4735" t="s">
        <v>47</v>
      </c>
      <c r="N4735" t="s">
        <v>101</v>
      </c>
      <c r="O4735">
        <v>20.65</v>
      </c>
      <c r="Q4735">
        <v>148.622222222222</v>
      </c>
      <c r="R4735">
        <v>148.622222222222</v>
      </c>
      <c r="S4735">
        <v>0</v>
      </c>
      <c r="T4735">
        <v>148.622222222222</v>
      </c>
      <c r="U4735">
        <v>120</v>
      </c>
      <c r="V4735">
        <f>SUMIF(货件明细!K:K,F4735,货件明细!AQ:AQ)</f>
        <v>0</v>
      </c>
      <c r="W4735">
        <f t="shared" si="292"/>
        <v>1</v>
      </c>
      <c r="X4735">
        <f t="shared" si="293"/>
        <v>120</v>
      </c>
      <c r="Y4735">
        <f>SUMIF(货件明细!K:K,F4735,货件明细!I:I)</f>
        <v>0</v>
      </c>
      <c r="Z4735">
        <f t="shared" si="294"/>
        <v>20.65</v>
      </c>
      <c r="AA4735">
        <f>SUMIF(货件明细!K:K,F4735,货件明细!J:J)</f>
        <v>0</v>
      </c>
      <c r="AB4735">
        <f t="shared" si="295"/>
        <v>1</v>
      </c>
    </row>
    <row r="4736" spans="1:28">
      <c r="A4736">
        <v>2025</v>
      </c>
      <c r="B4736">
        <v>8</v>
      </c>
      <c r="C4736">
        <v>31</v>
      </c>
      <c r="D4736" s="4">
        <v>45871</v>
      </c>
      <c r="E4736" t="s">
        <v>28</v>
      </c>
      <c r="F4736" t="s">
        <v>4903</v>
      </c>
      <c r="G4736" t="s">
        <v>114</v>
      </c>
      <c r="H4736" t="s">
        <v>44</v>
      </c>
      <c r="I4736" t="s">
        <v>96</v>
      </c>
      <c r="J4736" t="s">
        <v>45</v>
      </c>
      <c r="K4736" t="s">
        <v>45</v>
      </c>
      <c r="L4736" t="s">
        <v>46</v>
      </c>
      <c r="M4736" t="s">
        <v>2882</v>
      </c>
      <c r="N4736" t="s">
        <v>3809</v>
      </c>
      <c r="O4736">
        <v>20.65</v>
      </c>
      <c r="Q4736">
        <v>211.955555555556</v>
      </c>
      <c r="R4736">
        <v>211.955555555556</v>
      </c>
      <c r="S4736">
        <v>0</v>
      </c>
      <c r="T4736">
        <v>211.955555555556</v>
      </c>
      <c r="U4736">
        <v>120</v>
      </c>
      <c r="V4736">
        <f>SUMIF(货件明细!K:K,F4736,货件明细!AQ:AQ)</f>
        <v>0</v>
      </c>
      <c r="W4736">
        <f t="shared" si="292"/>
        <v>1</v>
      </c>
      <c r="X4736">
        <f t="shared" si="293"/>
        <v>120</v>
      </c>
      <c r="Y4736">
        <f>SUMIF(货件明细!K:K,F4736,货件明细!I:I)</f>
        <v>0</v>
      </c>
      <c r="Z4736">
        <f t="shared" si="294"/>
        <v>20.65</v>
      </c>
      <c r="AA4736">
        <f>SUMIF(货件明细!K:K,F4736,货件明细!J:J)</f>
        <v>0</v>
      </c>
      <c r="AB4736">
        <f t="shared" si="295"/>
        <v>1</v>
      </c>
    </row>
    <row r="4737" spans="1:28">
      <c r="A4737">
        <v>2025</v>
      </c>
      <c r="B4737">
        <v>8</v>
      </c>
      <c r="C4737">
        <v>31</v>
      </c>
      <c r="D4737" s="4">
        <v>45871</v>
      </c>
      <c r="E4737" t="s">
        <v>28</v>
      </c>
      <c r="F4737" t="s">
        <v>4904</v>
      </c>
      <c r="G4737" t="s">
        <v>50</v>
      </c>
      <c r="H4737" t="s">
        <v>31</v>
      </c>
      <c r="I4737" t="s">
        <v>32</v>
      </c>
      <c r="J4737" t="s">
        <v>45</v>
      </c>
      <c r="K4737" t="s">
        <v>100</v>
      </c>
      <c r="L4737" t="s">
        <v>46</v>
      </c>
      <c r="M4737" t="s">
        <v>47</v>
      </c>
      <c r="N4737" t="s">
        <v>101</v>
      </c>
      <c r="O4737">
        <v>36.75</v>
      </c>
      <c r="Q4737">
        <v>301.666666666667</v>
      </c>
      <c r="R4737">
        <v>301.666666666667</v>
      </c>
      <c r="S4737">
        <v>0</v>
      </c>
      <c r="T4737">
        <v>301.666666666667</v>
      </c>
      <c r="U4737">
        <v>148</v>
      </c>
      <c r="V4737">
        <f>SUMIF(货件明细!K:K,F4737,货件明细!AQ:AQ)</f>
        <v>0</v>
      </c>
      <c r="W4737">
        <f t="shared" si="292"/>
        <v>1</v>
      </c>
      <c r="X4737">
        <f t="shared" si="293"/>
        <v>148</v>
      </c>
      <c r="Y4737">
        <f>SUMIF(货件明细!K:K,F4737,货件明细!I:I)</f>
        <v>0</v>
      </c>
      <c r="Z4737">
        <f t="shared" si="294"/>
        <v>36.75</v>
      </c>
      <c r="AA4737">
        <f>SUMIF(货件明细!K:K,F4737,货件明细!J:J)</f>
        <v>0</v>
      </c>
      <c r="AB4737">
        <f t="shared" si="295"/>
        <v>1</v>
      </c>
    </row>
    <row r="4738" spans="1:28">
      <c r="A4738">
        <v>2025</v>
      </c>
      <c r="B4738">
        <v>8</v>
      </c>
      <c r="C4738">
        <v>31</v>
      </c>
      <c r="D4738" s="4">
        <v>45871</v>
      </c>
      <c r="E4738" t="s">
        <v>28</v>
      </c>
      <c r="F4738" t="s">
        <v>4905</v>
      </c>
      <c r="G4738" t="s">
        <v>43</v>
      </c>
      <c r="H4738" t="s">
        <v>44</v>
      </c>
      <c r="I4738" t="s">
        <v>32</v>
      </c>
      <c r="J4738" t="s">
        <v>45</v>
      </c>
      <c r="K4738" t="s">
        <v>45</v>
      </c>
      <c r="L4738" t="s">
        <v>46</v>
      </c>
      <c r="M4738" t="s">
        <v>2882</v>
      </c>
      <c r="N4738" t="s">
        <v>3809</v>
      </c>
      <c r="O4738">
        <v>36.75</v>
      </c>
      <c r="Q4738">
        <v>409.555555555556</v>
      </c>
      <c r="R4738">
        <v>409.555555555556</v>
      </c>
      <c r="S4738">
        <v>0</v>
      </c>
      <c r="T4738">
        <v>409.555555555556</v>
      </c>
      <c r="U4738">
        <v>148</v>
      </c>
      <c r="V4738">
        <f>SUMIF(货件明细!K:K,F4738,货件明细!AQ:AQ)</f>
        <v>0</v>
      </c>
      <c r="W4738">
        <f t="shared" ref="W4738:W4801" si="296">IF(V4738=U4738,0,1)</f>
        <v>1</v>
      </c>
      <c r="X4738">
        <f t="shared" ref="X4738:X4801" si="297">U4738</f>
        <v>148</v>
      </c>
      <c r="Y4738">
        <f>SUMIF(货件明细!K:K,F4738,货件明细!I:I)</f>
        <v>0</v>
      </c>
      <c r="Z4738">
        <f t="shared" ref="Z4738:Z4801" si="298">O4738-Y4738</f>
        <v>36.75</v>
      </c>
      <c r="AA4738">
        <f>SUMIF(货件明细!K:K,F4738,货件明细!J:J)</f>
        <v>0</v>
      </c>
      <c r="AB4738">
        <f t="shared" ref="AB4738:AB4801" si="299">IF(T4738=AA4738,0,1)</f>
        <v>1</v>
      </c>
    </row>
    <row r="4739" spans="1:28">
      <c r="A4739">
        <v>2025</v>
      </c>
      <c r="B4739">
        <v>8</v>
      </c>
      <c r="C4739">
        <v>31</v>
      </c>
      <c r="D4739" s="4">
        <v>45871</v>
      </c>
      <c r="E4739" t="s">
        <v>28</v>
      </c>
      <c r="F4739" t="s">
        <v>4906</v>
      </c>
      <c r="G4739" t="s">
        <v>54</v>
      </c>
      <c r="H4739" t="s">
        <v>31</v>
      </c>
      <c r="I4739" t="s">
        <v>32</v>
      </c>
      <c r="J4739" t="s">
        <v>45</v>
      </c>
      <c r="K4739" t="s">
        <v>100</v>
      </c>
      <c r="L4739" t="s">
        <v>46</v>
      </c>
      <c r="M4739" t="s">
        <v>47</v>
      </c>
      <c r="N4739" t="s">
        <v>101</v>
      </c>
      <c r="O4739">
        <v>36.75</v>
      </c>
      <c r="Q4739">
        <v>297.244444444444</v>
      </c>
      <c r="R4739">
        <v>297.244444444444</v>
      </c>
      <c r="S4739">
        <v>0</v>
      </c>
      <c r="T4739">
        <v>297.244444444444</v>
      </c>
      <c r="U4739">
        <v>148</v>
      </c>
      <c r="V4739">
        <f>SUMIF(货件明细!K:K,F4739,货件明细!AQ:AQ)</f>
        <v>0</v>
      </c>
      <c r="W4739">
        <f t="shared" si="296"/>
        <v>1</v>
      </c>
      <c r="X4739">
        <f t="shared" si="297"/>
        <v>148</v>
      </c>
      <c r="Y4739">
        <f>SUMIF(货件明细!K:K,F4739,货件明细!I:I)</f>
        <v>0</v>
      </c>
      <c r="Z4739">
        <f t="shared" si="298"/>
        <v>36.75</v>
      </c>
      <c r="AA4739">
        <f>SUMIF(货件明细!K:K,F4739,货件明细!J:J)</f>
        <v>0</v>
      </c>
      <c r="AB4739">
        <f t="shared" si="299"/>
        <v>1</v>
      </c>
    </row>
    <row r="4740" spans="1:28">
      <c r="A4740">
        <v>2025</v>
      </c>
      <c r="B4740">
        <v>8</v>
      </c>
      <c r="C4740">
        <v>31</v>
      </c>
      <c r="D4740" s="4">
        <v>45871</v>
      </c>
      <c r="E4740" t="s">
        <v>28</v>
      </c>
      <c r="F4740" t="s">
        <v>4907</v>
      </c>
      <c r="G4740" t="s">
        <v>114</v>
      </c>
      <c r="H4740" t="s">
        <v>44</v>
      </c>
      <c r="I4740" t="s">
        <v>32</v>
      </c>
      <c r="J4740" t="s">
        <v>45</v>
      </c>
      <c r="K4740" t="s">
        <v>45</v>
      </c>
      <c r="L4740" t="s">
        <v>46</v>
      </c>
      <c r="M4740" t="s">
        <v>2882</v>
      </c>
      <c r="N4740" t="s">
        <v>3809</v>
      </c>
      <c r="O4740">
        <v>36.75</v>
      </c>
      <c r="Q4740">
        <v>423.911111111111</v>
      </c>
      <c r="R4740">
        <v>423.911111111111</v>
      </c>
      <c r="S4740">
        <v>0</v>
      </c>
      <c r="T4740">
        <v>423.911111111111</v>
      </c>
      <c r="U4740">
        <v>148</v>
      </c>
      <c r="V4740">
        <f>SUMIF(货件明细!K:K,F4740,货件明细!AQ:AQ)</f>
        <v>0</v>
      </c>
      <c r="W4740">
        <f t="shared" si="296"/>
        <v>1</v>
      </c>
      <c r="X4740">
        <f t="shared" si="297"/>
        <v>148</v>
      </c>
      <c r="Y4740">
        <f>SUMIF(货件明细!K:K,F4740,货件明细!I:I)</f>
        <v>0</v>
      </c>
      <c r="Z4740">
        <f t="shared" si="298"/>
        <v>36.75</v>
      </c>
      <c r="AA4740">
        <f>SUMIF(货件明细!K:K,F4740,货件明细!J:J)</f>
        <v>0</v>
      </c>
      <c r="AB4740">
        <f t="shared" si="299"/>
        <v>1</v>
      </c>
    </row>
    <row r="4741" spans="1:28">
      <c r="A4741">
        <v>2025</v>
      </c>
      <c r="B4741">
        <v>8</v>
      </c>
      <c r="C4741">
        <v>31</v>
      </c>
      <c r="D4741" s="4">
        <v>45871</v>
      </c>
      <c r="E4741" t="s">
        <v>28</v>
      </c>
      <c r="F4741" t="s">
        <v>4908</v>
      </c>
      <c r="G4741" t="s">
        <v>163</v>
      </c>
      <c r="H4741" t="s">
        <v>71</v>
      </c>
      <c r="I4741" t="s">
        <v>32</v>
      </c>
      <c r="J4741" t="s">
        <v>45</v>
      </c>
      <c r="K4741" t="s">
        <v>45</v>
      </c>
      <c r="L4741" t="s">
        <v>46</v>
      </c>
      <c r="M4741" t="s">
        <v>2882</v>
      </c>
      <c r="N4741" t="s">
        <v>3809</v>
      </c>
      <c r="O4741">
        <v>36.75</v>
      </c>
      <c r="Q4741">
        <v>360</v>
      </c>
      <c r="R4741">
        <v>360</v>
      </c>
      <c r="S4741">
        <v>0</v>
      </c>
      <c r="T4741">
        <v>360</v>
      </c>
      <c r="U4741">
        <v>148</v>
      </c>
      <c r="V4741">
        <f>SUMIF(货件明细!K:K,F4741,货件明细!AQ:AQ)</f>
        <v>0</v>
      </c>
      <c r="W4741">
        <f t="shared" si="296"/>
        <v>1</v>
      </c>
      <c r="X4741">
        <f t="shared" si="297"/>
        <v>148</v>
      </c>
      <c r="Y4741">
        <f>SUMIF(货件明细!K:K,F4741,货件明细!I:I)</f>
        <v>0</v>
      </c>
      <c r="Z4741">
        <f t="shared" si="298"/>
        <v>36.75</v>
      </c>
      <c r="AA4741">
        <f>SUMIF(货件明细!K:K,F4741,货件明细!J:J)</f>
        <v>0</v>
      </c>
      <c r="AB4741">
        <f t="shared" si="299"/>
        <v>1</v>
      </c>
    </row>
    <row r="4742" spans="1:28">
      <c r="A4742">
        <v>2025</v>
      </c>
      <c r="B4742">
        <v>8</v>
      </c>
      <c r="C4742">
        <v>31</v>
      </c>
      <c r="D4742" s="4">
        <v>45871</v>
      </c>
      <c r="E4742" t="s">
        <v>28</v>
      </c>
      <c r="F4742" t="s">
        <v>4909</v>
      </c>
      <c r="G4742" t="s">
        <v>43</v>
      </c>
      <c r="H4742" t="s">
        <v>44</v>
      </c>
      <c r="I4742" t="s">
        <v>39</v>
      </c>
      <c r="J4742" t="s">
        <v>45</v>
      </c>
      <c r="K4742" t="s">
        <v>45</v>
      </c>
      <c r="L4742" t="s">
        <v>46</v>
      </c>
      <c r="M4742" t="s">
        <v>2882</v>
      </c>
      <c r="N4742" t="s">
        <v>3809</v>
      </c>
      <c r="O4742">
        <v>13.5</v>
      </c>
      <c r="Q4742">
        <v>204.777777777778</v>
      </c>
      <c r="R4742">
        <v>204.777777777778</v>
      </c>
      <c r="S4742">
        <v>0</v>
      </c>
      <c r="T4742">
        <v>204.777777777778</v>
      </c>
      <c r="U4742">
        <v>52</v>
      </c>
      <c r="V4742">
        <f>SUMIF(货件明细!K:K,F4742,货件明细!AQ:AQ)</f>
        <v>0</v>
      </c>
      <c r="W4742">
        <f t="shared" si="296"/>
        <v>1</v>
      </c>
      <c r="X4742">
        <f t="shared" si="297"/>
        <v>52</v>
      </c>
      <c r="Y4742">
        <f>SUMIF(货件明细!K:K,F4742,货件明细!I:I)</f>
        <v>0</v>
      </c>
      <c r="Z4742">
        <f t="shared" si="298"/>
        <v>13.5</v>
      </c>
      <c r="AA4742">
        <f>SUMIF(货件明细!K:K,F4742,货件明细!J:J)</f>
        <v>0</v>
      </c>
      <c r="AB4742">
        <f t="shared" si="299"/>
        <v>1</v>
      </c>
    </row>
    <row r="4743" spans="1:28">
      <c r="A4743">
        <v>2025</v>
      </c>
      <c r="B4743">
        <v>8</v>
      </c>
      <c r="C4743">
        <v>31</v>
      </c>
      <c r="D4743" s="4">
        <v>45871</v>
      </c>
      <c r="E4743" t="s">
        <v>28</v>
      </c>
      <c r="F4743" t="s">
        <v>4910</v>
      </c>
      <c r="G4743" t="s">
        <v>114</v>
      </c>
      <c r="H4743" t="s">
        <v>44</v>
      </c>
      <c r="I4743" t="s">
        <v>39</v>
      </c>
      <c r="J4743" t="s">
        <v>45</v>
      </c>
      <c r="K4743" t="s">
        <v>45</v>
      </c>
      <c r="L4743" t="s">
        <v>46</v>
      </c>
      <c r="M4743" t="s">
        <v>2882</v>
      </c>
      <c r="N4743" t="s">
        <v>3809</v>
      </c>
      <c r="O4743">
        <v>13.5</v>
      </c>
      <c r="Q4743">
        <v>211.955555555556</v>
      </c>
      <c r="R4743">
        <v>211.955555555556</v>
      </c>
      <c r="S4743">
        <v>0</v>
      </c>
      <c r="T4743">
        <v>211.955555555556</v>
      </c>
      <c r="U4743">
        <v>52</v>
      </c>
      <c r="V4743">
        <f>SUMIF(货件明细!K:K,F4743,货件明细!AQ:AQ)</f>
        <v>0</v>
      </c>
      <c r="W4743">
        <f t="shared" si="296"/>
        <v>1</v>
      </c>
      <c r="X4743">
        <f t="shared" si="297"/>
        <v>52</v>
      </c>
      <c r="Y4743">
        <f>SUMIF(货件明细!K:K,F4743,货件明细!I:I)</f>
        <v>0</v>
      </c>
      <c r="Z4743">
        <f t="shared" si="298"/>
        <v>13.5</v>
      </c>
      <c r="AA4743">
        <f>SUMIF(货件明细!K:K,F4743,货件明细!J:J)</f>
        <v>0</v>
      </c>
      <c r="AB4743">
        <f t="shared" si="299"/>
        <v>1</v>
      </c>
    </row>
    <row r="4744" spans="1:28">
      <c r="A4744">
        <v>2025</v>
      </c>
      <c r="B4744">
        <v>8</v>
      </c>
      <c r="C4744">
        <v>31</v>
      </c>
      <c r="D4744" s="4">
        <v>45871</v>
      </c>
      <c r="E4744" t="s">
        <v>28</v>
      </c>
      <c r="F4744" t="s">
        <v>4911</v>
      </c>
      <c r="G4744" t="s">
        <v>163</v>
      </c>
      <c r="H4744" t="s">
        <v>71</v>
      </c>
      <c r="I4744" t="s">
        <v>39</v>
      </c>
      <c r="J4744" t="s">
        <v>45</v>
      </c>
      <c r="K4744" t="s">
        <v>45</v>
      </c>
      <c r="L4744" t="s">
        <v>46</v>
      </c>
      <c r="M4744" t="s">
        <v>2882</v>
      </c>
      <c r="N4744" t="s">
        <v>3809</v>
      </c>
      <c r="O4744">
        <v>13.5</v>
      </c>
      <c r="Q4744">
        <v>180</v>
      </c>
      <c r="R4744">
        <v>180</v>
      </c>
      <c r="S4744">
        <v>0</v>
      </c>
      <c r="T4744">
        <v>180</v>
      </c>
      <c r="U4744">
        <v>52</v>
      </c>
      <c r="V4744">
        <f>SUMIF(货件明细!K:K,F4744,货件明细!AQ:AQ)</f>
        <v>0</v>
      </c>
      <c r="W4744">
        <f t="shared" si="296"/>
        <v>1</v>
      </c>
      <c r="X4744">
        <f t="shared" si="297"/>
        <v>52</v>
      </c>
      <c r="Y4744">
        <f>SUMIF(货件明细!K:K,F4744,货件明细!I:I)</f>
        <v>0</v>
      </c>
      <c r="Z4744">
        <f t="shared" si="298"/>
        <v>13.5</v>
      </c>
      <c r="AA4744">
        <f>SUMIF(货件明细!K:K,F4744,货件明细!J:J)</f>
        <v>0</v>
      </c>
      <c r="AB4744">
        <f t="shared" si="299"/>
        <v>1</v>
      </c>
    </row>
    <row r="4745" spans="1:28">
      <c r="A4745">
        <v>2025</v>
      </c>
      <c r="B4745">
        <v>8</v>
      </c>
      <c r="C4745">
        <v>31</v>
      </c>
      <c r="D4745" s="4">
        <v>45871</v>
      </c>
      <c r="E4745" t="s">
        <v>28</v>
      </c>
      <c r="F4745" t="s">
        <v>4912</v>
      </c>
      <c r="G4745" t="s">
        <v>50</v>
      </c>
      <c r="H4745" t="s">
        <v>31</v>
      </c>
      <c r="I4745" t="s">
        <v>39</v>
      </c>
      <c r="J4745" t="s">
        <v>45</v>
      </c>
      <c r="K4745" t="s">
        <v>100</v>
      </c>
      <c r="L4745" t="s">
        <v>46</v>
      </c>
      <c r="M4745" t="s">
        <v>47</v>
      </c>
      <c r="N4745" t="s">
        <v>101</v>
      </c>
      <c r="O4745">
        <v>13.5</v>
      </c>
      <c r="Q4745">
        <v>150.833333333333</v>
      </c>
      <c r="R4745">
        <v>150.833333333333</v>
      </c>
      <c r="S4745">
        <v>0</v>
      </c>
      <c r="T4745">
        <v>150.833333333333</v>
      </c>
      <c r="U4745">
        <v>52</v>
      </c>
      <c r="V4745">
        <f>SUMIF(货件明细!K:K,F4745,货件明细!AQ:AQ)</f>
        <v>0</v>
      </c>
      <c r="W4745">
        <f t="shared" si="296"/>
        <v>1</v>
      </c>
      <c r="X4745">
        <f t="shared" si="297"/>
        <v>52</v>
      </c>
      <c r="Y4745">
        <f>SUMIF(货件明细!K:K,F4745,货件明细!I:I)</f>
        <v>0</v>
      </c>
      <c r="Z4745">
        <f t="shared" si="298"/>
        <v>13.5</v>
      </c>
      <c r="AA4745">
        <f>SUMIF(货件明细!K:K,F4745,货件明细!J:J)</f>
        <v>0</v>
      </c>
      <c r="AB4745">
        <f t="shared" si="299"/>
        <v>1</v>
      </c>
    </row>
    <row r="4746" spans="1:28">
      <c r="A4746">
        <v>2025</v>
      </c>
      <c r="B4746">
        <v>8</v>
      </c>
      <c r="C4746">
        <v>31</v>
      </c>
      <c r="D4746" s="4">
        <v>45871</v>
      </c>
      <c r="E4746" t="s">
        <v>28</v>
      </c>
      <c r="F4746" t="s">
        <v>4913</v>
      </c>
      <c r="G4746" t="s">
        <v>54</v>
      </c>
      <c r="H4746" t="s">
        <v>31</v>
      </c>
      <c r="I4746" t="s">
        <v>39</v>
      </c>
      <c r="J4746" t="s">
        <v>45</v>
      </c>
      <c r="K4746" t="s">
        <v>100</v>
      </c>
      <c r="L4746" t="s">
        <v>46</v>
      </c>
      <c r="M4746" t="s">
        <v>47</v>
      </c>
      <c r="N4746" t="s">
        <v>101</v>
      </c>
      <c r="O4746">
        <v>13.5</v>
      </c>
      <c r="Q4746">
        <v>148.622222222222</v>
      </c>
      <c r="R4746">
        <v>148.622222222222</v>
      </c>
      <c r="S4746">
        <v>0</v>
      </c>
      <c r="T4746">
        <v>148.622222222222</v>
      </c>
      <c r="U4746">
        <v>52</v>
      </c>
      <c r="V4746">
        <f>SUMIF(货件明细!K:K,F4746,货件明细!AQ:AQ)</f>
        <v>0</v>
      </c>
      <c r="W4746">
        <f t="shared" si="296"/>
        <v>1</v>
      </c>
      <c r="X4746">
        <f t="shared" si="297"/>
        <v>52</v>
      </c>
      <c r="Y4746">
        <f>SUMIF(货件明细!K:K,F4746,货件明细!I:I)</f>
        <v>0</v>
      </c>
      <c r="Z4746">
        <f t="shared" si="298"/>
        <v>13.5</v>
      </c>
      <c r="AA4746">
        <f>SUMIF(货件明细!K:K,F4746,货件明细!J:J)</f>
        <v>0</v>
      </c>
      <c r="AB4746">
        <f t="shared" si="299"/>
        <v>1</v>
      </c>
    </row>
    <row r="4747" spans="1:28">
      <c r="A4747">
        <v>2025</v>
      </c>
      <c r="B4747">
        <v>8</v>
      </c>
      <c r="C4747">
        <v>31</v>
      </c>
      <c r="D4747" s="4">
        <v>45871</v>
      </c>
      <c r="E4747" t="s">
        <v>28</v>
      </c>
      <c r="F4747" t="s">
        <v>4914</v>
      </c>
      <c r="G4747" t="s">
        <v>163</v>
      </c>
      <c r="H4747" t="s">
        <v>71</v>
      </c>
      <c r="I4747" t="s">
        <v>129</v>
      </c>
      <c r="J4747" t="s">
        <v>45</v>
      </c>
      <c r="K4747" t="s">
        <v>45</v>
      </c>
      <c r="L4747" t="s">
        <v>46</v>
      </c>
      <c r="M4747" t="s">
        <v>2882</v>
      </c>
      <c r="N4747" t="s">
        <v>3809</v>
      </c>
      <c r="O4747">
        <v>17.7</v>
      </c>
      <c r="Q4747">
        <v>180</v>
      </c>
      <c r="R4747">
        <v>180</v>
      </c>
      <c r="S4747">
        <v>0</v>
      </c>
      <c r="T4747">
        <v>180</v>
      </c>
      <c r="U4747">
        <v>140</v>
      </c>
      <c r="V4747">
        <f>SUMIF(货件明细!K:K,F4747,货件明细!AQ:AQ)</f>
        <v>0</v>
      </c>
      <c r="W4747">
        <f t="shared" si="296"/>
        <v>1</v>
      </c>
      <c r="X4747">
        <f t="shared" si="297"/>
        <v>140</v>
      </c>
      <c r="Y4747">
        <f>SUMIF(货件明细!K:K,F4747,货件明细!I:I)</f>
        <v>0</v>
      </c>
      <c r="Z4747">
        <f t="shared" si="298"/>
        <v>17.7</v>
      </c>
      <c r="AA4747">
        <f>SUMIF(货件明细!K:K,F4747,货件明细!J:J)</f>
        <v>0</v>
      </c>
      <c r="AB4747">
        <f t="shared" si="299"/>
        <v>1</v>
      </c>
    </row>
    <row r="4748" spans="1:28">
      <c r="A4748">
        <v>2025</v>
      </c>
      <c r="B4748">
        <v>8</v>
      </c>
      <c r="C4748">
        <v>31</v>
      </c>
      <c r="D4748" s="4">
        <v>45871</v>
      </c>
      <c r="E4748" t="s">
        <v>28</v>
      </c>
      <c r="F4748" t="s">
        <v>4915</v>
      </c>
      <c r="G4748" t="s">
        <v>43</v>
      </c>
      <c r="H4748" t="s">
        <v>44</v>
      </c>
      <c r="I4748" t="s">
        <v>129</v>
      </c>
      <c r="J4748" t="s">
        <v>45</v>
      </c>
      <c r="K4748" t="s">
        <v>45</v>
      </c>
      <c r="L4748" t="s">
        <v>46</v>
      </c>
      <c r="M4748" t="s">
        <v>2882</v>
      </c>
      <c r="N4748" t="s">
        <v>3809</v>
      </c>
      <c r="O4748">
        <v>17.7</v>
      </c>
      <c r="Q4748">
        <v>204.777777777778</v>
      </c>
      <c r="R4748">
        <v>204.777777777778</v>
      </c>
      <c r="S4748">
        <v>0</v>
      </c>
      <c r="T4748">
        <v>204.777777777778</v>
      </c>
      <c r="U4748">
        <v>140</v>
      </c>
      <c r="V4748">
        <f>SUMIF(货件明细!K:K,F4748,货件明细!AQ:AQ)</f>
        <v>0</v>
      </c>
      <c r="W4748">
        <f t="shared" si="296"/>
        <v>1</v>
      </c>
      <c r="X4748">
        <f t="shared" si="297"/>
        <v>140</v>
      </c>
      <c r="Y4748">
        <f>SUMIF(货件明细!K:K,F4748,货件明细!I:I)</f>
        <v>0</v>
      </c>
      <c r="Z4748">
        <f t="shared" si="298"/>
        <v>17.7</v>
      </c>
      <c r="AA4748">
        <f>SUMIF(货件明细!K:K,F4748,货件明细!J:J)</f>
        <v>0</v>
      </c>
      <c r="AB4748">
        <f t="shared" si="299"/>
        <v>1</v>
      </c>
    </row>
    <row r="4749" spans="1:28">
      <c r="A4749">
        <v>2025</v>
      </c>
      <c r="B4749">
        <v>8</v>
      </c>
      <c r="C4749">
        <v>31</v>
      </c>
      <c r="D4749" s="4">
        <v>45871</v>
      </c>
      <c r="E4749" t="s">
        <v>28</v>
      </c>
      <c r="F4749" t="s">
        <v>4916</v>
      </c>
      <c r="G4749" t="s">
        <v>114</v>
      </c>
      <c r="H4749" t="s">
        <v>44</v>
      </c>
      <c r="I4749" t="s">
        <v>129</v>
      </c>
      <c r="J4749" t="s">
        <v>45</v>
      </c>
      <c r="K4749" t="s">
        <v>45</v>
      </c>
      <c r="L4749" t="s">
        <v>46</v>
      </c>
      <c r="M4749" t="s">
        <v>2882</v>
      </c>
      <c r="N4749" t="s">
        <v>3809</v>
      </c>
      <c r="O4749">
        <v>17.7</v>
      </c>
      <c r="Q4749">
        <v>211.955555555556</v>
      </c>
      <c r="R4749">
        <v>211.955555555556</v>
      </c>
      <c r="S4749">
        <v>0</v>
      </c>
      <c r="T4749">
        <v>211.955555555556</v>
      </c>
      <c r="U4749">
        <v>140</v>
      </c>
      <c r="V4749">
        <f>SUMIF(货件明细!K:K,F4749,货件明细!AQ:AQ)</f>
        <v>0</v>
      </c>
      <c r="W4749">
        <f t="shared" si="296"/>
        <v>1</v>
      </c>
      <c r="X4749">
        <f t="shared" si="297"/>
        <v>140</v>
      </c>
      <c r="Y4749">
        <f>SUMIF(货件明细!K:K,F4749,货件明细!I:I)</f>
        <v>0</v>
      </c>
      <c r="Z4749">
        <f t="shared" si="298"/>
        <v>17.7</v>
      </c>
      <c r="AA4749">
        <f>SUMIF(货件明细!K:K,F4749,货件明细!J:J)</f>
        <v>0</v>
      </c>
      <c r="AB4749">
        <f t="shared" si="299"/>
        <v>1</v>
      </c>
    </row>
    <row r="4750" spans="1:28">
      <c r="A4750">
        <v>2025</v>
      </c>
      <c r="B4750">
        <v>8</v>
      </c>
      <c r="C4750">
        <v>31</v>
      </c>
      <c r="D4750" s="4">
        <v>45871</v>
      </c>
      <c r="E4750" t="s">
        <v>28</v>
      </c>
      <c r="F4750" t="s">
        <v>4917</v>
      </c>
      <c r="G4750" t="s">
        <v>54</v>
      </c>
      <c r="H4750" t="s">
        <v>31</v>
      </c>
      <c r="I4750" t="s">
        <v>129</v>
      </c>
      <c r="J4750" t="s">
        <v>45</v>
      </c>
      <c r="K4750" t="s">
        <v>100</v>
      </c>
      <c r="L4750" t="s">
        <v>46</v>
      </c>
      <c r="M4750" t="s">
        <v>47</v>
      </c>
      <c r="N4750" t="s">
        <v>101</v>
      </c>
      <c r="O4750">
        <v>17.7</v>
      </c>
      <c r="Q4750">
        <v>148.622222222222</v>
      </c>
      <c r="R4750">
        <v>148.622222222222</v>
      </c>
      <c r="S4750">
        <v>0</v>
      </c>
      <c r="T4750">
        <v>148.622222222222</v>
      </c>
      <c r="U4750">
        <v>140</v>
      </c>
      <c r="V4750">
        <f>SUMIF(货件明细!K:K,F4750,货件明细!AQ:AQ)</f>
        <v>0</v>
      </c>
      <c r="W4750">
        <f t="shared" si="296"/>
        <v>1</v>
      </c>
      <c r="X4750">
        <f t="shared" si="297"/>
        <v>140</v>
      </c>
      <c r="Y4750">
        <f>SUMIF(货件明细!K:K,F4750,货件明细!I:I)</f>
        <v>0</v>
      </c>
      <c r="Z4750">
        <f t="shared" si="298"/>
        <v>17.7</v>
      </c>
      <c r="AA4750">
        <f>SUMIF(货件明细!K:K,F4750,货件明细!J:J)</f>
        <v>0</v>
      </c>
      <c r="AB4750">
        <f t="shared" si="299"/>
        <v>1</v>
      </c>
    </row>
    <row r="4751" spans="1:28">
      <c r="A4751">
        <v>2025</v>
      </c>
      <c r="B4751">
        <v>8</v>
      </c>
      <c r="C4751">
        <v>31</v>
      </c>
      <c r="D4751" s="4">
        <v>45871</v>
      </c>
      <c r="E4751" t="s">
        <v>28</v>
      </c>
      <c r="F4751" t="s">
        <v>4918</v>
      </c>
      <c r="G4751" t="s">
        <v>50</v>
      </c>
      <c r="H4751" t="s">
        <v>31</v>
      </c>
      <c r="I4751" t="s">
        <v>129</v>
      </c>
      <c r="J4751" t="s">
        <v>45</v>
      </c>
      <c r="K4751" t="s">
        <v>100</v>
      </c>
      <c r="L4751" t="s">
        <v>46</v>
      </c>
      <c r="M4751" t="s">
        <v>47</v>
      </c>
      <c r="N4751" t="s">
        <v>101</v>
      </c>
      <c r="O4751">
        <v>17.7</v>
      </c>
      <c r="Q4751">
        <v>150.833333333333</v>
      </c>
      <c r="R4751">
        <v>150.833333333333</v>
      </c>
      <c r="S4751">
        <v>0</v>
      </c>
      <c r="T4751">
        <v>150.833333333333</v>
      </c>
      <c r="U4751">
        <v>140</v>
      </c>
      <c r="V4751">
        <f>SUMIF(货件明细!K:K,F4751,货件明细!AQ:AQ)</f>
        <v>0</v>
      </c>
      <c r="W4751">
        <f t="shared" si="296"/>
        <v>1</v>
      </c>
      <c r="X4751">
        <f t="shared" si="297"/>
        <v>140</v>
      </c>
      <c r="Y4751">
        <f>SUMIF(货件明细!K:K,F4751,货件明细!I:I)</f>
        <v>0</v>
      </c>
      <c r="Z4751">
        <f t="shared" si="298"/>
        <v>17.7</v>
      </c>
      <c r="AA4751">
        <f>SUMIF(货件明细!K:K,F4751,货件明细!J:J)</f>
        <v>0</v>
      </c>
      <c r="AB4751">
        <f t="shared" si="299"/>
        <v>1</v>
      </c>
    </row>
    <row r="4752" spans="1:28">
      <c r="A4752">
        <v>2025</v>
      </c>
      <c r="B4752">
        <v>8</v>
      </c>
      <c r="C4752">
        <v>31</v>
      </c>
      <c r="D4752" s="4">
        <v>45871</v>
      </c>
      <c r="E4752" t="s">
        <v>28</v>
      </c>
      <c r="F4752" t="s">
        <v>4919</v>
      </c>
      <c r="G4752" t="s">
        <v>54</v>
      </c>
      <c r="H4752" t="s">
        <v>31</v>
      </c>
      <c r="I4752" t="s">
        <v>145</v>
      </c>
      <c r="J4752" t="s">
        <v>45</v>
      </c>
      <c r="K4752" t="s">
        <v>100</v>
      </c>
      <c r="L4752" t="s">
        <v>46</v>
      </c>
      <c r="M4752" t="s">
        <v>47</v>
      </c>
      <c r="N4752" t="s">
        <v>101</v>
      </c>
      <c r="O4752">
        <v>37.45</v>
      </c>
      <c r="Q4752">
        <v>297.244444444444</v>
      </c>
      <c r="R4752">
        <v>297.244444444444</v>
      </c>
      <c r="S4752">
        <v>0</v>
      </c>
      <c r="T4752">
        <v>297.244444444444</v>
      </c>
      <c r="U4752">
        <v>246</v>
      </c>
      <c r="V4752">
        <f>SUMIF(货件明细!K:K,F4752,货件明细!AQ:AQ)</f>
        <v>0</v>
      </c>
      <c r="W4752">
        <f t="shared" si="296"/>
        <v>1</v>
      </c>
      <c r="X4752">
        <f t="shared" si="297"/>
        <v>246</v>
      </c>
      <c r="Y4752">
        <f>SUMIF(货件明细!K:K,F4752,货件明细!I:I)</f>
        <v>0</v>
      </c>
      <c r="Z4752">
        <f t="shared" si="298"/>
        <v>37.45</v>
      </c>
      <c r="AA4752">
        <f>SUMIF(货件明细!K:K,F4752,货件明细!J:J)</f>
        <v>0</v>
      </c>
      <c r="AB4752">
        <f t="shared" si="299"/>
        <v>1</v>
      </c>
    </row>
    <row r="4753" spans="1:28">
      <c r="A4753">
        <v>2025</v>
      </c>
      <c r="B4753">
        <v>8</v>
      </c>
      <c r="C4753">
        <v>31</v>
      </c>
      <c r="D4753" s="4">
        <v>45871</v>
      </c>
      <c r="E4753" t="s">
        <v>28</v>
      </c>
      <c r="F4753" t="s">
        <v>4920</v>
      </c>
      <c r="G4753" t="s">
        <v>50</v>
      </c>
      <c r="H4753" t="s">
        <v>31</v>
      </c>
      <c r="I4753" t="s">
        <v>145</v>
      </c>
      <c r="J4753" t="s">
        <v>45</v>
      </c>
      <c r="K4753" t="s">
        <v>100</v>
      </c>
      <c r="L4753" t="s">
        <v>46</v>
      </c>
      <c r="M4753" t="s">
        <v>47</v>
      </c>
      <c r="N4753" t="s">
        <v>101</v>
      </c>
      <c r="O4753">
        <v>37.45</v>
      </c>
      <c r="Q4753">
        <v>301.666666666667</v>
      </c>
      <c r="R4753">
        <v>301.666666666667</v>
      </c>
      <c r="S4753">
        <v>0</v>
      </c>
      <c r="T4753">
        <v>301.666666666667</v>
      </c>
      <c r="U4753">
        <v>246</v>
      </c>
      <c r="V4753">
        <f>SUMIF(货件明细!K:K,F4753,货件明细!AQ:AQ)</f>
        <v>0</v>
      </c>
      <c r="W4753">
        <f t="shared" si="296"/>
        <v>1</v>
      </c>
      <c r="X4753">
        <f t="shared" si="297"/>
        <v>246</v>
      </c>
      <c r="Y4753">
        <f>SUMIF(货件明细!K:K,F4753,货件明细!I:I)</f>
        <v>0</v>
      </c>
      <c r="Z4753">
        <f t="shared" si="298"/>
        <v>37.45</v>
      </c>
      <c r="AA4753">
        <f>SUMIF(货件明细!K:K,F4753,货件明细!J:J)</f>
        <v>0</v>
      </c>
      <c r="AB4753">
        <f t="shared" si="299"/>
        <v>1</v>
      </c>
    </row>
    <row r="4754" spans="1:28">
      <c r="A4754">
        <v>2025</v>
      </c>
      <c r="B4754">
        <v>8</v>
      </c>
      <c r="C4754">
        <v>31</v>
      </c>
      <c r="D4754" s="4">
        <v>45871</v>
      </c>
      <c r="E4754" t="s">
        <v>28</v>
      </c>
      <c r="F4754" t="s">
        <v>4921</v>
      </c>
      <c r="G4754" t="s">
        <v>114</v>
      </c>
      <c r="H4754" t="s">
        <v>44</v>
      </c>
      <c r="I4754" t="s">
        <v>145</v>
      </c>
      <c r="J4754" t="s">
        <v>45</v>
      </c>
      <c r="K4754" t="s">
        <v>45</v>
      </c>
      <c r="L4754" t="s">
        <v>46</v>
      </c>
      <c r="M4754" t="s">
        <v>2882</v>
      </c>
      <c r="N4754" t="s">
        <v>3809</v>
      </c>
      <c r="O4754">
        <v>37.45</v>
      </c>
      <c r="Q4754">
        <v>423.911111111111</v>
      </c>
      <c r="R4754">
        <v>423.911111111111</v>
      </c>
      <c r="S4754">
        <v>0</v>
      </c>
      <c r="T4754">
        <v>423.911111111111</v>
      </c>
      <c r="U4754">
        <v>246</v>
      </c>
      <c r="V4754">
        <f>SUMIF(货件明细!K:K,F4754,货件明细!AQ:AQ)</f>
        <v>0</v>
      </c>
      <c r="W4754">
        <f t="shared" si="296"/>
        <v>1</v>
      </c>
      <c r="X4754">
        <f t="shared" si="297"/>
        <v>246</v>
      </c>
      <c r="Y4754">
        <f>SUMIF(货件明细!K:K,F4754,货件明细!I:I)</f>
        <v>0</v>
      </c>
      <c r="Z4754">
        <f t="shared" si="298"/>
        <v>37.45</v>
      </c>
      <c r="AA4754">
        <f>SUMIF(货件明细!K:K,F4754,货件明细!J:J)</f>
        <v>0</v>
      </c>
      <c r="AB4754">
        <f t="shared" si="299"/>
        <v>1</v>
      </c>
    </row>
    <row r="4755" spans="1:28">
      <c r="A4755">
        <v>2025</v>
      </c>
      <c r="B4755">
        <v>8</v>
      </c>
      <c r="C4755">
        <v>31</v>
      </c>
      <c r="D4755" s="4">
        <v>45871</v>
      </c>
      <c r="E4755" t="s">
        <v>28</v>
      </c>
      <c r="F4755" t="s">
        <v>4922</v>
      </c>
      <c r="G4755" t="s">
        <v>163</v>
      </c>
      <c r="H4755" t="s">
        <v>71</v>
      </c>
      <c r="I4755" t="s">
        <v>145</v>
      </c>
      <c r="J4755" t="s">
        <v>45</v>
      </c>
      <c r="K4755" t="s">
        <v>45</v>
      </c>
      <c r="L4755" t="s">
        <v>46</v>
      </c>
      <c r="M4755" t="s">
        <v>2882</v>
      </c>
      <c r="N4755" t="s">
        <v>3809</v>
      </c>
      <c r="O4755">
        <v>37.45</v>
      </c>
      <c r="Q4755">
        <v>360</v>
      </c>
      <c r="R4755">
        <v>360</v>
      </c>
      <c r="S4755">
        <v>0</v>
      </c>
      <c r="T4755">
        <v>360</v>
      </c>
      <c r="U4755">
        <v>246</v>
      </c>
      <c r="V4755">
        <f>SUMIF(货件明细!K:K,F4755,货件明细!AQ:AQ)</f>
        <v>0</v>
      </c>
      <c r="W4755">
        <f t="shared" si="296"/>
        <v>1</v>
      </c>
      <c r="X4755">
        <f t="shared" si="297"/>
        <v>246</v>
      </c>
      <c r="Y4755">
        <f>SUMIF(货件明细!K:K,F4755,货件明细!I:I)</f>
        <v>0</v>
      </c>
      <c r="Z4755">
        <f t="shared" si="298"/>
        <v>37.45</v>
      </c>
      <c r="AA4755">
        <f>SUMIF(货件明细!K:K,F4755,货件明细!J:J)</f>
        <v>0</v>
      </c>
      <c r="AB4755">
        <f t="shared" si="299"/>
        <v>1</v>
      </c>
    </row>
    <row r="4756" spans="1:28">
      <c r="A4756">
        <v>2025</v>
      </c>
      <c r="B4756">
        <v>8</v>
      </c>
      <c r="C4756">
        <v>31</v>
      </c>
      <c r="D4756" s="4">
        <v>45871</v>
      </c>
      <c r="E4756" t="s">
        <v>28</v>
      </c>
      <c r="F4756" t="s">
        <v>4923</v>
      </c>
      <c r="G4756" t="s">
        <v>43</v>
      </c>
      <c r="H4756" t="s">
        <v>44</v>
      </c>
      <c r="I4756" t="s">
        <v>145</v>
      </c>
      <c r="J4756" t="s">
        <v>45</v>
      </c>
      <c r="K4756" t="s">
        <v>45</v>
      </c>
      <c r="L4756" t="s">
        <v>46</v>
      </c>
      <c r="M4756" t="s">
        <v>2882</v>
      </c>
      <c r="N4756" t="s">
        <v>3809</v>
      </c>
      <c r="O4756">
        <v>37.45</v>
      </c>
      <c r="Q4756">
        <v>409.555555555556</v>
      </c>
      <c r="R4756">
        <v>409.555555555556</v>
      </c>
      <c r="S4756">
        <v>0</v>
      </c>
      <c r="T4756">
        <v>409.555555555556</v>
      </c>
      <c r="U4756">
        <v>246</v>
      </c>
      <c r="V4756">
        <f>SUMIF(货件明细!K:K,F4756,货件明细!AQ:AQ)</f>
        <v>0</v>
      </c>
      <c r="W4756">
        <f t="shared" si="296"/>
        <v>1</v>
      </c>
      <c r="X4756">
        <f t="shared" si="297"/>
        <v>246</v>
      </c>
      <c r="Y4756">
        <f>SUMIF(货件明细!K:K,F4756,货件明细!I:I)</f>
        <v>0</v>
      </c>
      <c r="Z4756">
        <f t="shared" si="298"/>
        <v>37.45</v>
      </c>
      <c r="AA4756">
        <f>SUMIF(货件明细!K:K,F4756,货件明细!J:J)</f>
        <v>0</v>
      </c>
      <c r="AB4756">
        <f t="shared" si="299"/>
        <v>1</v>
      </c>
    </row>
    <row r="4757" spans="1:28">
      <c r="A4757">
        <v>2025</v>
      </c>
      <c r="B4757">
        <v>8</v>
      </c>
      <c r="C4757">
        <v>31</v>
      </c>
      <c r="D4757" s="4">
        <v>45871</v>
      </c>
      <c r="E4757" t="s">
        <v>28</v>
      </c>
      <c r="F4757" t="s">
        <v>4924</v>
      </c>
      <c r="G4757" t="s">
        <v>392</v>
      </c>
      <c r="H4757" t="s">
        <v>44</v>
      </c>
      <c r="I4757" t="s">
        <v>41</v>
      </c>
      <c r="J4757" t="s">
        <v>100</v>
      </c>
      <c r="K4757" t="s">
        <v>58</v>
      </c>
      <c r="L4757" t="s">
        <v>46</v>
      </c>
      <c r="M4757" t="s">
        <v>47</v>
      </c>
      <c r="N4757" t="s">
        <v>75</v>
      </c>
      <c r="O4757">
        <v>91.25</v>
      </c>
      <c r="Q4757">
        <v>504.9</v>
      </c>
      <c r="R4757">
        <v>504.9</v>
      </c>
      <c r="S4757">
        <v>0</v>
      </c>
      <c r="T4757">
        <v>504.9</v>
      </c>
      <c r="U4757">
        <v>322</v>
      </c>
      <c r="V4757">
        <f>SUMIF(货件明细!K:K,F4757,货件明细!AQ:AQ)</f>
        <v>0</v>
      </c>
      <c r="W4757">
        <f t="shared" si="296"/>
        <v>1</v>
      </c>
      <c r="X4757">
        <f t="shared" si="297"/>
        <v>322</v>
      </c>
      <c r="Y4757">
        <f>SUMIF(货件明细!K:K,F4757,货件明细!I:I)</f>
        <v>0</v>
      </c>
      <c r="Z4757">
        <f t="shared" si="298"/>
        <v>91.25</v>
      </c>
      <c r="AA4757">
        <f>SUMIF(货件明细!K:K,F4757,货件明细!J:J)</f>
        <v>0</v>
      </c>
      <c r="AB4757">
        <f t="shared" si="299"/>
        <v>1</v>
      </c>
    </row>
    <row r="4758" spans="1:28">
      <c r="A4758">
        <v>2025</v>
      </c>
      <c r="B4758">
        <v>8</v>
      </c>
      <c r="C4758">
        <v>31</v>
      </c>
      <c r="D4758" s="4">
        <v>45871</v>
      </c>
      <c r="E4758" t="s">
        <v>28</v>
      </c>
      <c r="F4758" t="s">
        <v>4925</v>
      </c>
      <c r="G4758" t="s">
        <v>374</v>
      </c>
      <c r="H4758" t="s">
        <v>71</v>
      </c>
      <c r="I4758" t="s">
        <v>41</v>
      </c>
      <c r="J4758" t="s">
        <v>100</v>
      </c>
      <c r="K4758" t="s">
        <v>58</v>
      </c>
      <c r="L4758" t="s">
        <v>46</v>
      </c>
      <c r="M4758" t="s">
        <v>47</v>
      </c>
      <c r="N4758" t="s">
        <v>107</v>
      </c>
      <c r="O4758">
        <v>91.25</v>
      </c>
      <c r="Q4758">
        <v>369.6</v>
      </c>
      <c r="R4758">
        <v>369.6</v>
      </c>
      <c r="S4758">
        <v>0</v>
      </c>
      <c r="T4758">
        <v>369.6</v>
      </c>
      <c r="U4758">
        <v>322</v>
      </c>
      <c r="V4758">
        <f>SUMIF(货件明细!K:K,F4758,货件明细!AQ:AQ)</f>
        <v>0</v>
      </c>
      <c r="W4758">
        <f t="shared" si="296"/>
        <v>1</v>
      </c>
      <c r="X4758">
        <f t="shared" si="297"/>
        <v>322</v>
      </c>
      <c r="Y4758">
        <f>SUMIF(货件明细!K:K,F4758,货件明细!I:I)</f>
        <v>0</v>
      </c>
      <c r="Z4758">
        <f t="shared" si="298"/>
        <v>91.25</v>
      </c>
      <c r="AA4758">
        <f>SUMIF(货件明细!K:K,F4758,货件明细!J:J)</f>
        <v>0</v>
      </c>
      <c r="AB4758">
        <f t="shared" si="299"/>
        <v>1</v>
      </c>
    </row>
    <row r="4759" spans="1:28">
      <c r="A4759">
        <v>2025</v>
      </c>
      <c r="B4759">
        <v>8</v>
      </c>
      <c r="C4759">
        <v>31</v>
      </c>
      <c r="D4759" s="4">
        <v>45871</v>
      </c>
      <c r="E4759" t="s">
        <v>28</v>
      </c>
      <c r="F4759" t="s">
        <v>4926</v>
      </c>
      <c r="G4759" t="s">
        <v>2298</v>
      </c>
      <c r="H4759" t="s">
        <v>31</v>
      </c>
      <c r="I4759" t="s">
        <v>41</v>
      </c>
      <c r="J4759" t="s">
        <v>100</v>
      </c>
      <c r="K4759" t="s">
        <v>100</v>
      </c>
      <c r="L4759" t="s">
        <v>46</v>
      </c>
      <c r="M4759" t="s">
        <v>47</v>
      </c>
      <c r="N4759" t="s">
        <v>101</v>
      </c>
      <c r="O4759">
        <v>91.25</v>
      </c>
      <c r="Q4759">
        <v>802.4</v>
      </c>
      <c r="R4759">
        <v>802.4</v>
      </c>
      <c r="S4759">
        <v>0</v>
      </c>
      <c r="T4759">
        <v>802.4</v>
      </c>
      <c r="U4759">
        <v>322</v>
      </c>
      <c r="V4759">
        <f>SUMIF(货件明细!K:K,F4759,货件明细!AQ:AQ)</f>
        <v>0</v>
      </c>
      <c r="W4759">
        <f t="shared" si="296"/>
        <v>1</v>
      </c>
      <c r="X4759">
        <f t="shared" si="297"/>
        <v>322</v>
      </c>
      <c r="Y4759">
        <f>SUMIF(货件明细!K:K,F4759,货件明细!I:I)</f>
        <v>0</v>
      </c>
      <c r="Z4759">
        <f t="shared" si="298"/>
        <v>91.25</v>
      </c>
      <c r="AA4759">
        <f>SUMIF(货件明细!K:K,F4759,货件明细!J:J)</f>
        <v>0</v>
      </c>
      <c r="AB4759">
        <f t="shared" si="299"/>
        <v>1</v>
      </c>
    </row>
    <row r="4760" spans="1:28">
      <c r="A4760">
        <v>2025</v>
      </c>
      <c r="B4760">
        <v>8</v>
      </c>
      <c r="C4760">
        <v>31</v>
      </c>
      <c r="D4760" s="4">
        <v>45871</v>
      </c>
      <c r="E4760" t="s">
        <v>28</v>
      </c>
      <c r="F4760" t="s">
        <v>4927</v>
      </c>
      <c r="G4760" t="s">
        <v>1610</v>
      </c>
      <c r="H4760" t="s">
        <v>71</v>
      </c>
      <c r="I4760" t="s">
        <v>41</v>
      </c>
      <c r="J4760" t="s">
        <v>100</v>
      </c>
      <c r="K4760" t="s">
        <v>58</v>
      </c>
      <c r="L4760" t="s">
        <v>46</v>
      </c>
      <c r="M4760" t="s">
        <v>47</v>
      </c>
      <c r="N4760" t="s">
        <v>107</v>
      </c>
      <c r="O4760">
        <v>91.25</v>
      </c>
      <c r="Q4760">
        <v>323.4</v>
      </c>
      <c r="R4760">
        <v>323.4</v>
      </c>
      <c r="S4760">
        <v>0</v>
      </c>
      <c r="T4760">
        <v>323.4</v>
      </c>
      <c r="U4760">
        <v>322</v>
      </c>
      <c r="V4760">
        <f>SUMIF(货件明细!K:K,F4760,货件明细!AQ:AQ)</f>
        <v>0</v>
      </c>
      <c r="W4760">
        <f t="shared" si="296"/>
        <v>1</v>
      </c>
      <c r="X4760">
        <f t="shared" si="297"/>
        <v>322</v>
      </c>
      <c r="Y4760">
        <f>SUMIF(货件明细!K:K,F4760,货件明细!I:I)</f>
        <v>0</v>
      </c>
      <c r="Z4760">
        <f t="shared" si="298"/>
        <v>91.25</v>
      </c>
      <c r="AA4760">
        <f>SUMIF(货件明细!K:K,F4760,货件明细!J:J)</f>
        <v>0</v>
      </c>
      <c r="AB4760">
        <f t="shared" si="299"/>
        <v>1</v>
      </c>
    </row>
    <row r="4761" spans="1:28">
      <c r="A4761">
        <v>2025</v>
      </c>
      <c r="B4761">
        <v>8</v>
      </c>
      <c r="C4761">
        <v>31</v>
      </c>
      <c r="D4761" s="4">
        <v>45871</v>
      </c>
      <c r="E4761" t="s">
        <v>28</v>
      </c>
      <c r="F4761" t="s">
        <v>4928</v>
      </c>
      <c r="G4761" t="s">
        <v>43</v>
      </c>
      <c r="H4761" t="s">
        <v>44</v>
      </c>
      <c r="I4761" t="s">
        <v>41</v>
      </c>
      <c r="J4761" t="s">
        <v>100</v>
      </c>
      <c r="K4761" t="s">
        <v>58</v>
      </c>
      <c r="L4761" t="s">
        <v>46</v>
      </c>
      <c r="M4761" t="s">
        <v>47</v>
      </c>
      <c r="N4761" t="s">
        <v>75</v>
      </c>
      <c r="O4761">
        <v>91.25</v>
      </c>
      <c r="Q4761">
        <v>504.9</v>
      </c>
      <c r="R4761">
        <v>504.9</v>
      </c>
      <c r="S4761">
        <v>0</v>
      </c>
      <c r="T4761">
        <v>504.9</v>
      </c>
      <c r="U4761">
        <v>322</v>
      </c>
      <c r="V4761">
        <f>SUMIF(货件明细!K:K,F4761,货件明细!AQ:AQ)</f>
        <v>0</v>
      </c>
      <c r="W4761">
        <f t="shared" si="296"/>
        <v>1</v>
      </c>
      <c r="X4761">
        <f t="shared" si="297"/>
        <v>322</v>
      </c>
      <c r="Y4761">
        <f>SUMIF(货件明细!K:K,F4761,货件明细!I:I)</f>
        <v>0</v>
      </c>
      <c r="Z4761">
        <f t="shared" si="298"/>
        <v>91.25</v>
      </c>
      <c r="AA4761">
        <f>SUMIF(货件明细!K:K,F4761,货件明细!J:J)</f>
        <v>0</v>
      </c>
      <c r="AB4761">
        <f t="shared" si="299"/>
        <v>1</v>
      </c>
    </row>
    <row r="4762" spans="1:28">
      <c r="A4762">
        <v>2025</v>
      </c>
      <c r="B4762">
        <v>8</v>
      </c>
      <c r="C4762">
        <v>31</v>
      </c>
      <c r="D4762" s="4">
        <v>45871</v>
      </c>
      <c r="E4762" t="s">
        <v>28</v>
      </c>
      <c r="F4762" t="s">
        <v>4929</v>
      </c>
      <c r="G4762" t="s">
        <v>114</v>
      </c>
      <c r="H4762" t="s">
        <v>44</v>
      </c>
      <c r="I4762" t="s">
        <v>41</v>
      </c>
      <c r="J4762" t="s">
        <v>45</v>
      </c>
      <c r="K4762" t="s">
        <v>45</v>
      </c>
      <c r="L4762" t="s">
        <v>46</v>
      </c>
      <c r="M4762" t="s">
        <v>47</v>
      </c>
      <c r="N4762" t="s">
        <v>48</v>
      </c>
      <c r="O4762">
        <v>40.1</v>
      </c>
      <c r="Q4762">
        <v>408</v>
      </c>
      <c r="R4762">
        <v>408</v>
      </c>
      <c r="S4762">
        <v>0</v>
      </c>
      <c r="T4762">
        <v>408</v>
      </c>
      <c r="U4762">
        <v>234</v>
      </c>
      <c r="V4762">
        <f>SUMIF(货件明细!K:K,F4762,货件明细!AQ:AQ)</f>
        <v>0</v>
      </c>
      <c r="W4762">
        <f t="shared" si="296"/>
        <v>1</v>
      </c>
      <c r="X4762">
        <f t="shared" si="297"/>
        <v>234</v>
      </c>
      <c r="Y4762">
        <f>SUMIF(货件明细!K:K,F4762,货件明细!I:I)</f>
        <v>0</v>
      </c>
      <c r="Z4762">
        <f t="shared" si="298"/>
        <v>40.1</v>
      </c>
      <c r="AA4762">
        <f>SUMIF(货件明细!K:K,F4762,货件明细!J:J)</f>
        <v>0</v>
      </c>
      <c r="AB4762">
        <f t="shared" si="299"/>
        <v>1</v>
      </c>
    </row>
    <row r="4763" spans="1:28">
      <c r="A4763">
        <v>2025</v>
      </c>
      <c r="B4763">
        <v>8</v>
      </c>
      <c r="C4763">
        <v>31</v>
      </c>
      <c r="D4763" s="4">
        <v>45871</v>
      </c>
      <c r="E4763" t="s">
        <v>28</v>
      </c>
      <c r="F4763" t="s">
        <v>4930</v>
      </c>
      <c r="G4763" t="s">
        <v>163</v>
      </c>
      <c r="H4763" t="s">
        <v>71</v>
      </c>
      <c r="I4763" t="s">
        <v>41</v>
      </c>
      <c r="J4763" t="s">
        <v>45</v>
      </c>
      <c r="K4763" t="s">
        <v>45</v>
      </c>
      <c r="L4763" t="s">
        <v>46</v>
      </c>
      <c r="M4763" t="s">
        <v>47</v>
      </c>
      <c r="N4763" t="s">
        <v>48</v>
      </c>
      <c r="O4763">
        <v>40.1</v>
      </c>
      <c r="Q4763">
        <v>357.52</v>
      </c>
      <c r="R4763">
        <v>357.52</v>
      </c>
      <c r="S4763">
        <v>0</v>
      </c>
      <c r="T4763">
        <v>357.52</v>
      </c>
      <c r="U4763">
        <v>234</v>
      </c>
      <c r="V4763">
        <f>SUMIF(货件明细!K:K,F4763,货件明细!AQ:AQ)</f>
        <v>0</v>
      </c>
      <c r="W4763">
        <f t="shared" si="296"/>
        <v>1</v>
      </c>
      <c r="X4763">
        <f t="shared" si="297"/>
        <v>234</v>
      </c>
      <c r="Y4763">
        <f>SUMIF(货件明细!K:K,F4763,货件明细!I:I)</f>
        <v>0</v>
      </c>
      <c r="Z4763">
        <f t="shared" si="298"/>
        <v>40.1</v>
      </c>
      <c r="AA4763">
        <f>SUMIF(货件明细!K:K,F4763,货件明细!J:J)</f>
        <v>0</v>
      </c>
      <c r="AB4763">
        <f t="shared" si="299"/>
        <v>1</v>
      </c>
    </row>
    <row r="4764" spans="1:28">
      <c r="A4764">
        <v>2025</v>
      </c>
      <c r="B4764">
        <v>8</v>
      </c>
      <c r="C4764">
        <v>31</v>
      </c>
      <c r="D4764" s="4">
        <v>45871</v>
      </c>
      <c r="E4764" t="s">
        <v>28</v>
      </c>
      <c r="F4764" t="s">
        <v>4931</v>
      </c>
      <c r="G4764" t="s">
        <v>54</v>
      </c>
      <c r="H4764" t="s">
        <v>31</v>
      </c>
      <c r="I4764" t="s">
        <v>41</v>
      </c>
      <c r="J4764" t="s">
        <v>45</v>
      </c>
      <c r="K4764" t="s">
        <v>100</v>
      </c>
      <c r="L4764" t="s">
        <v>46</v>
      </c>
      <c r="M4764" t="s">
        <v>47</v>
      </c>
      <c r="N4764" t="s">
        <v>101</v>
      </c>
      <c r="O4764">
        <v>40.1</v>
      </c>
      <c r="Q4764">
        <v>288.64</v>
      </c>
      <c r="R4764">
        <v>288.64</v>
      </c>
      <c r="S4764">
        <v>0</v>
      </c>
      <c r="T4764">
        <v>288.64</v>
      </c>
      <c r="U4764">
        <v>234</v>
      </c>
      <c r="V4764">
        <f>SUMIF(货件明细!K:K,F4764,货件明细!AQ:AQ)</f>
        <v>0</v>
      </c>
      <c r="W4764">
        <f t="shared" si="296"/>
        <v>1</v>
      </c>
      <c r="X4764">
        <f t="shared" si="297"/>
        <v>234</v>
      </c>
      <c r="Y4764">
        <f>SUMIF(货件明细!K:K,F4764,货件明细!I:I)</f>
        <v>0</v>
      </c>
      <c r="Z4764">
        <f t="shared" si="298"/>
        <v>40.1</v>
      </c>
      <c r="AA4764">
        <f>SUMIF(货件明细!K:K,F4764,货件明细!J:J)</f>
        <v>0</v>
      </c>
      <c r="AB4764">
        <f t="shared" si="299"/>
        <v>1</v>
      </c>
    </row>
    <row r="4765" spans="1:28">
      <c r="A4765">
        <v>2025</v>
      </c>
      <c r="B4765">
        <v>8</v>
      </c>
      <c r="C4765">
        <v>31</v>
      </c>
      <c r="D4765" s="4">
        <v>45871</v>
      </c>
      <c r="E4765" t="s">
        <v>28</v>
      </c>
      <c r="F4765" t="s">
        <v>4932</v>
      </c>
      <c r="G4765" t="s">
        <v>50</v>
      </c>
      <c r="H4765" t="s">
        <v>31</v>
      </c>
      <c r="I4765" t="s">
        <v>41</v>
      </c>
      <c r="J4765" t="s">
        <v>45</v>
      </c>
      <c r="K4765" t="s">
        <v>100</v>
      </c>
      <c r="L4765" t="s">
        <v>46</v>
      </c>
      <c r="M4765" t="s">
        <v>47</v>
      </c>
      <c r="N4765" t="s">
        <v>101</v>
      </c>
      <c r="O4765">
        <v>40.1</v>
      </c>
      <c r="Q4765">
        <v>289.6</v>
      </c>
      <c r="R4765">
        <v>289.6</v>
      </c>
      <c r="S4765">
        <v>0</v>
      </c>
      <c r="T4765">
        <v>289.6</v>
      </c>
      <c r="U4765">
        <v>234</v>
      </c>
      <c r="V4765">
        <f>SUMIF(货件明细!K:K,F4765,货件明细!AQ:AQ)</f>
        <v>0</v>
      </c>
      <c r="W4765">
        <f t="shared" si="296"/>
        <v>1</v>
      </c>
      <c r="X4765">
        <f t="shared" si="297"/>
        <v>234</v>
      </c>
      <c r="Y4765">
        <f>SUMIF(货件明细!K:K,F4765,货件明细!I:I)</f>
        <v>0</v>
      </c>
      <c r="Z4765">
        <f t="shared" si="298"/>
        <v>40.1</v>
      </c>
      <c r="AA4765">
        <f>SUMIF(货件明细!K:K,F4765,货件明细!J:J)</f>
        <v>0</v>
      </c>
      <c r="AB4765">
        <f t="shared" si="299"/>
        <v>1</v>
      </c>
    </row>
    <row r="4766" spans="1:28">
      <c r="A4766">
        <v>2025</v>
      </c>
      <c r="B4766">
        <v>8</v>
      </c>
      <c r="C4766">
        <v>31</v>
      </c>
      <c r="D4766" s="4">
        <v>45871</v>
      </c>
      <c r="E4766" t="s">
        <v>28</v>
      </c>
      <c r="F4766" t="s">
        <v>4933</v>
      </c>
      <c r="G4766" t="s">
        <v>43</v>
      </c>
      <c r="H4766" t="s">
        <v>44</v>
      </c>
      <c r="I4766" t="s">
        <v>41</v>
      </c>
      <c r="J4766" t="s">
        <v>45</v>
      </c>
      <c r="K4766" t="s">
        <v>45</v>
      </c>
      <c r="L4766" t="s">
        <v>46</v>
      </c>
      <c r="M4766" t="s">
        <v>47</v>
      </c>
      <c r="N4766" t="s">
        <v>48</v>
      </c>
      <c r="O4766">
        <v>40.1</v>
      </c>
      <c r="Q4766">
        <v>408</v>
      </c>
      <c r="R4766">
        <v>408</v>
      </c>
      <c r="S4766">
        <v>0</v>
      </c>
      <c r="T4766">
        <v>408</v>
      </c>
      <c r="U4766">
        <v>234</v>
      </c>
      <c r="V4766">
        <f>SUMIF(货件明细!K:K,F4766,货件明细!AQ:AQ)</f>
        <v>0</v>
      </c>
      <c r="W4766">
        <f t="shared" si="296"/>
        <v>1</v>
      </c>
      <c r="X4766">
        <f t="shared" si="297"/>
        <v>234</v>
      </c>
      <c r="Y4766">
        <f>SUMIF(货件明细!K:K,F4766,货件明细!I:I)</f>
        <v>0</v>
      </c>
      <c r="Z4766">
        <f t="shared" si="298"/>
        <v>40.1</v>
      </c>
      <c r="AA4766">
        <f>SUMIF(货件明细!K:K,F4766,货件明细!J:J)</f>
        <v>0</v>
      </c>
      <c r="AB4766">
        <f t="shared" si="299"/>
        <v>1</v>
      </c>
    </row>
    <row r="4767" spans="1:28">
      <c r="A4767">
        <v>2025</v>
      </c>
      <c r="B4767">
        <v>8</v>
      </c>
      <c r="C4767">
        <v>31</v>
      </c>
      <c r="D4767" s="4">
        <v>45871</v>
      </c>
      <c r="E4767" t="s">
        <v>28</v>
      </c>
      <c r="F4767" t="s">
        <v>4934</v>
      </c>
      <c r="G4767" t="s">
        <v>163</v>
      </c>
      <c r="H4767" t="s">
        <v>71</v>
      </c>
      <c r="I4767" t="s">
        <v>41</v>
      </c>
      <c r="J4767" t="s">
        <v>45</v>
      </c>
      <c r="K4767" t="s">
        <v>45</v>
      </c>
      <c r="L4767" t="s">
        <v>46</v>
      </c>
      <c r="M4767" t="s">
        <v>47</v>
      </c>
      <c r="N4767" t="s">
        <v>48</v>
      </c>
      <c r="O4767">
        <v>64.6</v>
      </c>
      <c r="Q4767">
        <v>536.28</v>
      </c>
      <c r="R4767">
        <v>536.28</v>
      </c>
      <c r="S4767">
        <v>0</v>
      </c>
      <c r="T4767">
        <v>536.28</v>
      </c>
      <c r="U4767">
        <v>289</v>
      </c>
      <c r="V4767">
        <f>SUMIF(货件明细!K:K,F4767,货件明细!AQ:AQ)</f>
        <v>0</v>
      </c>
      <c r="W4767">
        <f t="shared" si="296"/>
        <v>1</v>
      </c>
      <c r="X4767">
        <f t="shared" si="297"/>
        <v>289</v>
      </c>
      <c r="Y4767">
        <f>SUMIF(货件明细!K:K,F4767,货件明细!I:I)</f>
        <v>0</v>
      </c>
      <c r="Z4767">
        <f t="shared" si="298"/>
        <v>64.6</v>
      </c>
      <c r="AA4767">
        <f>SUMIF(货件明细!K:K,F4767,货件明细!J:J)</f>
        <v>0</v>
      </c>
      <c r="AB4767">
        <f t="shared" si="299"/>
        <v>1</v>
      </c>
    </row>
    <row r="4768" spans="1:28">
      <c r="A4768">
        <v>2025</v>
      </c>
      <c r="B4768">
        <v>8</v>
      </c>
      <c r="C4768">
        <v>31</v>
      </c>
      <c r="D4768" s="4">
        <v>45871</v>
      </c>
      <c r="E4768" t="s">
        <v>28</v>
      </c>
      <c r="F4768" t="s">
        <v>4935</v>
      </c>
      <c r="G4768" t="s">
        <v>43</v>
      </c>
      <c r="H4768" t="s">
        <v>44</v>
      </c>
      <c r="I4768" t="s">
        <v>41</v>
      </c>
      <c r="J4768" t="s">
        <v>45</v>
      </c>
      <c r="K4768" t="s">
        <v>45</v>
      </c>
      <c r="L4768" t="s">
        <v>46</v>
      </c>
      <c r="M4768" t="s">
        <v>47</v>
      </c>
      <c r="N4768" t="s">
        <v>48</v>
      </c>
      <c r="O4768">
        <v>64.6</v>
      </c>
      <c r="Q4768">
        <v>612</v>
      </c>
      <c r="R4768">
        <v>612</v>
      </c>
      <c r="S4768">
        <v>0</v>
      </c>
      <c r="T4768">
        <v>612</v>
      </c>
      <c r="U4768">
        <v>289</v>
      </c>
      <c r="V4768">
        <f>SUMIF(货件明细!K:K,F4768,货件明细!AQ:AQ)</f>
        <v>0</v>
      </c>
      <c r="W4768">
        <f t="shared" si="296"/>
        <v>1</v>
      </c>
      <c r="X4768">
        <f t="shared" si="297"/>
        <v>289</v>
      </c>
      <c r="Y4768">
        <f>SUMIF(货件明细!K:K,F4768,货件明细!I:I)</f>
        <v>0</v>
      </c>
      <c r="Z4768">
        <f t="shared" si="298"/>
        <v>64.6</v>
      </c>
      <c r="AA4768">
        <f>SUMIF(货件明细!K:K,F4768,货件明细!J:J)</f>
        <v>0</v>
      </c>
      <c r="AB4768">
        <f t="shared" si="299"/>
        <v>1</v>
      </c>
    </row>
    <row r="4769" spans="1:28">
      <c r="A4769">
        <v>2025</v>
      </c>
      <c r="B4769">
        <v>8</v>
      </c>
      <c r="C4769">
        <v>31</v>
      </c>
      <c r="D4769" s="4">
        <v>45871</v>
      </c>
      <c r="E4769" t="s">
        <v>28</v>
      </c>
      <c r="F4769" t="s">
        <v>4936</v>
      </c>
      <c r="G4769" t="s">
        <v>50</v>
      </c>
      <c r="H4769" t="s">
        <v>31</v>
      </c>
      <c r="I4769" t="s">
        <v>41</v>
      </c>
      <c r="J4769" t="s">
        <v>45</v>
      </c>
      <c r="K4769" t="s">
        <v>100</v>
      </c>
      <c r="L4769" t="s">
        <v>46</v>
      </c>
      <c r="M4769" t="s">
        <v>47</v>
      </c>
      <c r="N4769" t="s">
        <v>101</v>
      </c>
      <c r="O4769">
        <v>64.6</v>
      </c>
      <c r="Q4769">
        <v>434.4</v>
      </c>
      <c r="R4769">
        <v>434.4</v>
      </c>
      <c r="S4769">
        <v>0</v>
      </c>
      <c r="T4769">
        <v>434.4</v>
      </c>
      <c r="U4769">
        <v>289</v>
      </c>
      <c r="V4769">
        <f>SUMIF(货件明细!K:K,F4769,货件明细!AQ:AQ)</f>
        <v>0</v>
      </c>
      <c r="W4769">
        <f t="shared" si="296"/>
        <v>1</v>
      </c>
      <c r="X4769">
        <f t="shared" si="297"/>
        <v>289</v>
      </c>
      <c r="Y4769">
        <f>SUMIF(货件明细!K:K,F4769,货件明细!I:I)</f>
        <v>0</v>
      </c>
      <c r="Z4769">
        <f t="shared" si="298"/>
        <v>64.6</v>
      </c>
      <c r="AA4769">
        <f>SUMIF(货件明细!K:K,F4769,货件明细!J:J)</f>
        <v>0</v>
      </c>
      <c r="AB4769">
        <f t="shared" si="299"/>
        <v>1</v>
      </c>
    </row>
    <row r="4770" spans="1:28">
      <c r="A4770">
        <v>2025</v>
      </c>
      <c r="B4770">
        <v>8</v>
      </c>
      <c r="C4770">
        <v>31</v>
      </c>
      <c r="D4770" s="4">
        <v>45871</v>
      </c>
      <c r="E4770" t="s">
        <v>28</v>
      </c>
      <c r="F4770" t="s">
        <v>4937</v>
      </c>
      <c r="G4770" t="s">
        <v>114</v>
      </c>
      <c r="H4770" t="s">
        <v>44</v>
      </c>
      <c r="I4770" t="s">
        <v>41</v>
      </c>
      <c r="J4770" t="s">
        <v>45</v>
      </c>
      <c r="K4770" t="s">
        <v>45</v>
      </c>
      <c r="L4770" t="s">
        <v>46</v>
      </c>
      <c r="M4770" t="s">
        <v>47</v>
      </c>
      <c r="N4770" t="s">
        <v>48</v>
      </c>
      <c r="O4770">
        <v>64.6</v>
      </c>
      <c r="Q4770">
        <v>612</v>
      </c>
      <c r="R4770">
        <v>612</v>
      </c>
      <c r="S4770">
        <v>0</v>
      </c>
      <c r="T4770">
        <v>612</v>
      </c>
      <c r="U4770">
        <v>289</v>
      </c>
      <c r="V4770">
        <f>SUMIF(货件明细!K:K,F4770,货件明细!AQ:AQ)</f>
        <v>0</v>
      </c>
      <c r="W4770">
        <f t="shared" si="296"/>
        <v>1</v>
      </c>
      <c r="X4770">
        <f t="shared" si="297"/>
        <v>289</v>
      </c>
      <c r="Y4770">
        <f>SUMIF(货件明细!K:K,F4770,货件明细!I:I)</f>
        <v>0</v>
      </c>
      <c r="Z4770">
        <f t="shared" si="298"/>
        <v>64.6</v>
      </c>
      <c r="AA4770">
        <f>SUMIF(货件明细!K:K,F4770,货件明细!J:J)</f>
        <v>0</v>
      </c>
      <c r="AB4770">
        <f t="shared" si="299"/>
        <v>1</v>
      </c>
    </row>
    <row r="4771" spans="1:28">
      <c r="A4771">
        <v>2025</v>
      </c>
      <c r="B4771">
        <v>8</v>
      </c>
      <c r="C4771">
        <v>31</v>
      </c>
      <c r="D4771" s="4">
        <v>45871</v>
      </c>
      <c r="E4771" t="s">
        <v>28</v>
      </c>
      <c r="F4771" t="s">
        <v>4938</v>
      </c>
      <c r="G4771" t="s">
        <v>54</v>
      </c>
      <c r="H4771" t="s">
        <v>31</v>
      </c>
      <c r="I4771" t="s">
        <v>41</v>
      </c>
      <c r="J4771" t="s">
        <v>45</v>
      </c>
      <c r="K4771" t="s">
        <v>100</v>
      </c>
      <c r="L4771" t="s">
        <v>46</v>
      </c>
      <c r="M4771" t="s">
        <v>47</v>
      </c>
      <c r="N4771" t="s">
        <v>101</v>
      </c>
      <c r="O4771">
        <v>64.6</v>
      </c>
      <c r="Q4771">
        <v>432.96</v>
      </c>
      <c r="R4771">
        <v>432.96</v>
      </c>
      <c r="S4771">
        <v>0</v>
      </c>
      <c r="T4771">
        <v>432.96</v>
      </c>
      <c r="U4771">
        <v>289</v>
      </c>
      <c r="V4771">
        <f>SUMIF(货件明细!K:K,F4771,货件明细!AQ:AQ)</f>
        <v>0</v>
      </c>
      <c r="W4771">
        <f t="shared" si="296"/>
        <v>1</v>
      </c>
      <c r="X4771">
        <f t="shared" si="297"/>
        <v>289</v>
      </c>
      <c r="Y4771">
        <f>SUMIF(货件明细!K:K,F4771,货件明细!I:I)</f>
        <v>0</v>
      </c>
      <c r="Z4771">
        <f t="shared" si="298"/>
        <v>64.6</v>
      </c>
      <c r="AA4771">
        <f>SUMIF(货件明细!K:K,F4771,货件明细!J:J)</f>
        <v>0</v>
      </c>
      <c r="AB4771">
        <f t="shared" si="299"/>
        <v>1</v>
      </c>
    </row>
    <row r="4772" spans="1:28">
      <c r="A4772">
        <v>2025</v>
      </c>
      <c r="B4772">
        <v>8</v>
      </c>
      <c r="C4772">
        <v>32</v>
      </c>
      <c r="D4772" s="4">
        <v>45873</v>
      </c>
      <c r="E4772" t="s">
        <v>28</v>
      </c>
      <c r="F4772" t="s">
        <v>4939</v>
      </c>
      <c r="G4772" t="s">
        <v>1610</v>
      </c>
      <c r="H4772" t="s">
        <v>71</v>
      </c>
      <c r="I4772" t="s">
        <v>41</v>
      </c>
      <c r="J4772" t="s">
        <v>1452</v>
      </c>
      <c r="K4772" t="s">
        <v>1452</v>
      </c>
      <c r="L4772" t="s">
        <v>46</v>
      </c>
      <c r="M4772" t="s">
        <v>65</v>
      </c>
      <c r="N4772" t="s">
        <v>1992</v>
      </c>
      <c r="O4772">
        <v>39.55</v>
      </c>
      <c r="Q4772">
        <v>424</v>
      </c>
      <c r="R4772">
        <v>464</v>
      </c>
      <c r="S4772">
        <v>0</v>
      </c>
      <c r="T4772">
        <v>464</v>
      </c>
      <c r="U4772">
        <v>126</v>
      </c>
      <c r="V4772">
        <f>SUMIF(货件明细!K:K,F4772,货件明细!AQ:AQ)</f>
        <v>0</v>
      </c>
      <c r="W4772">
        <f t="shared" si="296"/>
        <v>1</v>
      </c>
      <c r="X4772">
        <f t="shared" si="297"/>
        <v>126</v>
      </c>
      <c r="Y4772">
        <f>SUMIF(货件明细!K:K,F4772,货件明细!I:I)</f>
        <v>0</v>
      </c>
      <c r="Z4772">
        <f t="shared" si="298"/>
        <v>39.55</v>
      </c>
      <c r="AA4772">
        <f>SUMIF(货件明细!K:K,F4772,货件明细!J:J)</f>
        <v>0</v>
      </c>
      <c r="AB4772">
        <f t="shared" si="299"/>
        <v>1</v>
      </c>
    </row>
    <row r="4773" spans="1:28">
      <c r="A4773">
        <v>2025</v>
      </c>
      <c r="B4773">
        <v>8</v>
      </c>
      <c r="C4773">
        <v>32</v>
      </c>
      <c r="D4773" s="4">
        <v>45873</v>
      </c>
      <c r="E4773" t="s">
        <v>28</v>
      </c>
      <c r="F4773" t="s">
        <v>4940</v>
      </c>
      <c r="G4773" t="s">
        <v>223</v>
      </c>
      <c r="H4773" t="s">
        <v>31</v>
      </c>
      <c r="I4773" t="s">
        <v>41</v>
      </c>
      <c r="J4773" t="s">
        <v>1452</v>
      </c>
      <c r="K4773" t="s">
        <v>1452</v>
      </c>
      <c r="L4773" t="s">
        <v>46</v>
      </c>
      <c r="M4773" t="s">
        <v>65</v>
      </c>
      <c r="N4773" t="s">
        <v>1992</v>
      </c>
      <c r="O4773">
        <v>39.55</v>
      </c>
      <c r="Q4773">
        <v>624</v>
      </c>
      <c r="R4773">
        <v>664</v>
      </c>
      <c r="S4773">
        <v>0</v>
      </c>
      <c r="T4773">
        <v>664</v>
      </c>
      <c r="U4773">
        <v>126</v>
      </c>
      <c r="V4773">
        <f>SUMIF(货件明细!K:K,F4773,货件明细!AQ:AQ)</f>
        <v>0</v>
      </c>
      <c r="W4773">
        <f t="shared" si="296"/>
        <v>1</v>
      </c>
      <c r="X4773">
        <f t="shared" si="297"/>
        <v>126</v>
      </c>
      <c r="Y4773">
        <f>SUMIF(货件明细!K:K,F4773,货件明细!I:I)</f>
        <v>0</v>
      </c>
      <c r="Z4773">
        <f t="shared" si="298"/>
        <v>39.55</v>
      </c>
      <c r="AA4773">
        <f>SUMIF(货件明细!K:K,F4773,货件明细!J:J)</f>
        <v>0</v>
      </c>
      <c r="AB4773">
        <f t="shared" si="299"/>
        <v>1</v>
      </c>
    </row>
    <row r="4774" spans="1:28">
      <c r="A4774">
        <v>2025</v>
      </c>
      <c r="B4774">
        <v>8</v>
      </c>
      <c r="C4774">
        <v>32</v>
      </c>
      <c r="D4774" s="4">
        <v>45873</v>
      </c>
      <c r="E4774" t="s">
        <v>28</v>
      </c>
      <c r="F4774" t="s">
        <v>4941</v>
      </c>
      <c r="G4774" t="s">
        <v>269</v>
      </c>
      <c r="H4774" t="s">
        <v>31</v>
      </c>
      <c r="I4774" t="s">
        <v>41</v>
      </c>
      <c r="J4774" t="s">
        <v>1452</v>
      </c>
      <c r="K4774" t="s">
        <v>1452</v>
      </c>
      <c r="L4774" t="s">
        <v>46</v>
      </c>
      <c r="M4774" t="s">
        <v>65</v>
      </c>
      <c r="N4774" t="s">
        <v>1992</v>
      </c>
      <c r="O4774">
        <v>39.55</v>
      </c>
      <c r="Q4774">
        <v>592</v>
      </c>
      <c r="R4774">
        <v>632</v>
      </c>
      <c r="S4774">
        <v>0</v>
      </c>
      <c r="T4774">
        <v>632</v>
      </c>
      <c r="U4774">
        <v>126</v>
      </c>
      <c r="V4774">
        <f>SUMIF(货件明细!K:K,F4774,货件明细!AQ:AQ)</f>
        <v>0</v>
      </c>
      <c r="W4774">
        <f t="shared" si="296"/>
        <v>1</v>
      </c>
      <c r="X4774">
        <f t="shared" si="297"/>
        <v>126</v>
      </c>
      <c r="Y4774">
        <f>SUMIF(货件明细!K:K,F4774,货件明细!I:I)</f>
        <v>0</v>
      </c>
      <c r="Z4774">
        <f t="shared" si="298"/>
        <v>39.55</v>
      </c>
      <c r="AA4774">
        <f>SUMIF(货件明细!K:K,F4774,货件明细!J:J)</f>
        <v>0</v>
      </c>
      <c r="AB4774">
        <f t="shared" si="299"/>
        <v>1</v>
      </c>
    </row>
    <row r="4775" spans="1:28">
      <c r="A4775">
        <v>2025</v>
      </c>
      <c r="B4775">
        <v>8</v>
      </c>
      <c r="C4775">
        <v>32</v>
      </c>
      <c r="D4775" s="4">
        <v>45873</v>
      </c>
      <c r="E4775" t="s">
        <v>28</v>
      </c>
      <c r="F4775" t="s">
        <v>4942</v>
      </c>
      <c r="G4775" t="s">
        <v>1563</v>
      </c>
      <c r="H4775" t="s">
        <v>71</v>
      </c>
      <c r="I4775" t="s">
        <v>41</v>
      </c>
      <c r="J4775" t="s">
        <v>1452</v>
      </c>
      <c r="K4775" t="s">
        <v>1452</v>
      </c>
      <c r="L4775" t="s">
        <v>46</v>
      </c>
      <c r="M4775" t="s">
        <v>65</v>
      </c>
      <c r="N4775" t="s">
        <v>1992</v>
      </c>
      <c r="O4775">
        <v>39.55</v>
      </c>
      <c r="Q4775">
        <v>424</v>
      </c>
      <c r="R4775">
        <v>464</v>
      </c>
      <c r="S4775">
        <v>0</v>
      </c>
      <c r="T4775">
        <v>464</v>
      </c>
      <c r="U4775">
        <v>126</v>
      </c>
      <c r="V4775">
        <f>SUMIF(货件明细!K:K,F4775,货件明细!AQ:AQ)</f>
        <v>0</v>
      </c>
      <c r="W4775">
        <f t="shared" si="296"/>
        <v>1</v>
      </c>
      <c r="X4775">
        <f t="shared" si="297"/>
        <v>126</v>
      </c>
      <c r="Y4775">
        <f>SUMIF(货件明细!K:K,F4775,货件明细!I:I)</f>
        <v>0</v>
      </c>
      <c r="Z4775">
        <f t="shared" si="298"/>
        <v>39.55</v>
      </c>
      <c r="AA4775">
        <f>SUMIF(货件明细!K:K,F4775,货件明细!J:J)</f>
        <v>0</v>
      </c>
      <c r="AB4775">
        <f t="shared" si="299"/>
        <v>1</v>
      </c>
    </row>
    <row r="4776" spans="1:28">
      <c r="A4776">
        <v>2025</v>
      </c>
      <c r="B4776">
        <v>8</v>
      </c>
      <c r="C4776">
        <v>32</v>
      </c>
      <c r="D4776" s="4">
        <v>45873</v>
      </c>
      <c r="E4776" t="s">
        <v>28</v>
      </c>
      <c r="F4776" t="s">
        <v>4943</v>
      </c>
      <c r="G4776" t="s">
        <v>369</v>
      </c>
      <c r="H4776" t="s">
        <v>31</v>
      </c>
      <c r="I4776" t="s">
        <v>41</v>
      </c>
      <c r="J4776" t="s">
        <v>1452</v>
      </c>
      <c r="K4776" t="s">
        <v>1452</v>
      </c>
      <c r="L4776" t="s">
        <v>46</v>
      </c>
      <c r="M4776" t="s">
        <v>65</v>
      </c>
      <c r="N4776" t="s">
        <v>1992</v>
      </c>
      <c r="O4776">
        <v>39.55</v>
      </c>
      <c r="Q4776">
        <v>544</v>
      </c>
      <c r="R4776">
        <v>584</v>
      </c>
      <c r="S4776">
        <v>0</v>
      </c>
      <c r="T4776">
        <v>584</v>
      </c>
      <c r="U4776">
        <v>126</v>
      </c>
      <c r="V4776">
        <f>SUMIF(货件明细!K:K,F4776,货件明细!AQ:AQ)</f>
        <v>0</v>
      </c>
      <c r="W4776">
        <f t="shared" si="296"/>
        <v>1</v>
      </c>
      <c r="X4776">
        <f t="shared" si="297"/>
        <v>126</v>
      </c>
      <c r="Y4776">
        <f>SUMIF(货件明细!K:K,F4776,货件明细!I:I)</f>
        <v>0</v>
      </c>
      <c r="Z4776">
        <f t="shared" si="298"/>
        <v>39.55</v>
      </c>
      <c r="AA4776">
        <f>SUMIF(货件明细!K:K,F4776,货件明细!J:J)</f>
        <v>0</v>
      </c>
      <c r="AB4776">
        <f t="shared" si="299"/>
        <v>1</v>
      </c>
    </row>
    <row r="4777" spans="1:28">
      <c r="A4777">
        <v>2025</v>
      </c>
      <c r="B4777">
        <v>8</v>
      </c>
      <c r="C4777">
        <v>32</v>
      </c>
      <c r="D4777" s="4">
        <v>45873</v>
      </c>
      <c r="E4777" t="s">
        <v>28</v>
      </c>
      <c r="F4777" t="s">
        <v>4944</v>
      </c>
      <c r="G4777" t="s">
        <v>105</v>
      </c>
      <c r="H4777" t="s">
        <v>31</v>
      </c>
      <c r="I4777" t="s">
        <v>96</v>
      </c>
      <c r="J4777" t="s">
        <v>1452</v>
      </c>
      <c r="K4777" t="s">
        <v>1452</v>
      </c>
      <c r="L4777" t="s">
        <v>46</v>
      </c>
      <c r="M4777" t="s">
        <v>65</v>
      </c>
      <c r="N4777" t="s">
        <v>1992</v>
      </c>
      <c r="O4777">
        <v>21.85</v>
      </c>
      <c r="Q4777">
        <v>316.8</v>
      </c>
      <c r="R4777">
        <v>316.8</v>
      </c>
      <c r="S4777">
        <v>0</v>
      </c>
      <c r="T4777">
        <v>316.8</v>
      </c>
      <c r="U4777">
        <v>142</v>
      </c>
      <c r="V4777">
        <f>SUMIF(货件明细!K:K,F4777,货件明细!AQ:AQ)</f>
        <v>0</v>
      </c>
      <c r="W4777">
        <f t="shared" si="296"/>
        <v>1</v>
      </c>
      <c r="X4777">
        <f t="shared" si="297"/>
        <v>142</v>
      </c>
      <c r="Y4777">
        <f>SUMIF(货件明细!K:K,F4777,货件明细!I:I)</f>
        <v>0</v>
      </c>
      <c r="Z4777">
        <f t="shared" si="298"/>
        <v>21.85</v>
      </c>
      <c r="AA4777">
        <f>SUMIF(货件明细!K:K,F4777,货件明细!J:J)</f>
        <v>0</v>
      </c>
      <c r="AB4777">
        <f t="shared" si="299"/>
        <v>1</v>
      </c>
    </row>
    <row r="4778" spans="1:28">
      <c r="A4778">
        <v>2025</v>
      </c>
      <c r="B4778">
        <v>8</v>
      </c>
      <c r="C4778">
        <v>32</v>
      </c>
      <c r="D4778" s="4">
        <v>45873</v>
      </c>
      <c r="E4778" t="s">
        <v>28</v>
      </c>
      <c r="F4778" t="s">
        <v>4945</v>
      </c>
      <c r="G4778" t="s">
        <v>369</v>
      </c>
      <c r="H4778" t="s">
        <v>31</v>
      </c>
      <c r="I4778" t="s">
        <v>96</v>
      </c>
      <c r="J4778" t="s">
        <v>1452</v>
      </c>
      <c r="K4778" t="s">
        <v>1452</v>
      </c>
      <c r="L4778" t="s">
        <v>46</v>
      </c>
      <c r="M4778" t="s">
        <v>65</v>
      </c>
      <c r="N4778" t="s">
        <v>1992</v>
      </c>
      <c r="O4778">
        <v>21.85</v>
      </c>
      <c r="Q4778">
        <v>286</v>
      </c>
      <c r="R4778">
        <v>286</v>
      </c>
      <c r="S4778">
        <v>0</v>
      </c>
      <c r="T4778">
        <v>286</v>
      </c>
      <c r="U4778">
        <v>142</v>
      </c>
      <c r="V4778">
        <f>SUMIF(货件明细!K:K,F4778,货件明细!AQ:AQ)</f>
        <v>0</v>
      </c>
      <c r="W4778">
        <f t="shared" si="296"/>
        <v>1</v>
      </c>
      <c r="X4778">
        <f t="shared" si="297"/>
        <v>142</v>
      </c>
      <c r="Y4778">
        <f>SUMIF(货件明细!K:K,F4778,货件明细!I:I)</f>
        <v>0</v>
      </c>
      <c r="Z4778">
        <f t="shared" si="298"/>
        <v>21.85</v>
      </c>
      <c r="AA4778">
        <f>SUMIF(货件明细!K:K,F4778,货件明细!J:J)</f>
        <v>0</v>
      </c>
      <c r="AB4778">
        <f t="shared" si="299"/>
        <v>1</v>
      </c>
    </row>
    <row r="4779" spans="1:28">
      <c r="A4779">
        <v>2025</v>
      </c>
      <c r="B4779">
        <v>8</v>
      </c>
      <c r="C4779">
        <v>32</v>
      </c>
      <c r="D4779" s="4">
        <v>45873</v>
      </c>
      <c r="E4779" t="s">
        <v>28</v>
      </c>
      <c r="F4779" t="s">
        <v>4946</v>
      </c>
      <c r="G4779" t="s">
        <v>74</v>
      </c>
      <c r="H4779" t="s">
        <v>44</v>
      </c>
      <c r="I4779" t="s">
        <v>96</v>
      </c>
      <c r="J4779" t="s">
        <v>1452</v>
      </c>
      <c r="K4779" t="s">
        <v>1452</v>
      </c>
      <c r="L4779" t="s">
        <v>46</v>
      </c>
      <c r="M4779" t="s">
        <v>65</v>
      </c>
      <c r="N4779" t="s">
        <v>4947</v>
      </c>
      <c r="O4779">
        <v>21.85</v>
      </c>
      <c r="Q4779">
        <v>177.375</v>
      </c>
      <c r="R4779">
        <v>191.125</v>
      </c>
      <c r="S4779">
        <v>0</v>
      </c>
      <c r="T4779">
        <v>191.125</v>
      </c>
      <c r="U4779">
        <v>142</v>
      </c>
      <c r="V4779">
        <f>SUMIF(货件明细!K:K,F4779,货件明细!AQ:AQ)</f>
        <v>0</v>
      </c>
      <c r="W4779">
        <f t="shared" si="296"/>
        <v>1</v>
      </c>
      <c r="X4779">
        <f t="shared" si="297"/>
        <v>142</v>
      </c>
      <c r="Y4779">
        <f>SUMIF(货件明细!K:K,F4779,货件明细!I:I)</f>
        <v>0</v>
      </c>
      <c r="Z4779">
        <f t="shared" si="298"/>
        <v>21.85</v>
      </c>
      <c r="AA4779">
        <f>SUMIF(货件明细!K:K,F4779,货件明细!J:J)</f>
        <v>0</v>
      </c>
      <c r="AB4779">
        <f t="shared" si="299"/>
        <v>1</v>
      </c>
    </row>
    <row r="4780" spans="1:28">
      <c r="A4780">
        <v>2025</v>
      </c>
      <c r="B4780">
        <v>8</v>
      </c>
      <c r="C4780">
        <v>32</v>
      </c>
      <c r="D4780" s="4">
        <v>45878</v>
      </c>
      <c r="E4780" t="s">
        <v>28</v>
      </c>
      <c r="F4780" t="s">
        <v>4948</v>
      </c>
      <c r="G4780" t="s">
        <v>4027</v>
      </c>
      <c r="H4780" t="s">
        <v>31</v>
      </c>
      <c r="I4780" t="s">
        <v>96</v>
      </c>
      <c r="J4780" t="s">
        <v>1452</v>
      </c>
      <c r="K4780" t="s">
        <v>100</v>
      </c>
      <c r="L4780" t="s">
        <v>46</v>
      </c>
      <c r="M4780" t="s">
        <v>264</v>
      </c>
      <c r="N4780" t="s">
        <v>3890</v>
      </c>
      <c r="O4780">
        <v>21.85</v>
      </c>
      <c r="Q4780">
        <v>154.109090909091</v>
      </c>
      <c r="R4780">
        <v>154.109090909091</v>
      </c>
      <c r="S4780">
        <v>0</v>
      </c>
      <c r="T4780">
        <v>154.109090909091</v>
      </c>
      <c r="U4780">
        <v>142</v>
      </c>
      <c r="V4780">
        <f>SUMIF(货件明细!K:K,F4780,货件明细!AQ:AQ)</f>
        <v>0</v>
      </c>
      <c r="W4780">
        <f t="shared" si="296"/>
        <v>1</v>
      </c>
      <c r="X4780">
        <f t="shared" si="297"/>
        <v>142</v>
      </c>
      <c r="Y4780">
        <f>SUMIF(货件明细!K:K,F4780,货件明细!I:I)</f>
        <v>0</v>
      </c>
      <c r="Z4780">
        <f t="shared" si="298"/>
        <v>21.85</v>
      </c>
      <c r="AA4780">
        <f>SUMIF(货件明细!K:K,F4780,货件明细!J:J)</f>
        <v>0</v>
      </c>
      <c r="AB4780">
        <f t="shared" si="299"/>
        <v>1</v>
      </c>
    </row>
    <row r="4781" spans="1:28">
      <c r="A4781">
        <v>2025</v>
      </c>
      <c r="B4781">
        <v>8</v>
      </c>
      <c r="C4781">
        <v>32</v>
      </c>
      <c r="D4781" s="4">
        <v>45873</v>
      </c>
      <c r="E4781" t="s">
        <v>28</v>
      </c>
      <c r="F4781" t="s">
        <v>4949</v>
      </c>
      <c r="G4781" t="s">
        <v>163</v>
      </c>
      <c r="H4781" t="s">
        <v>71</v>
      </c>
      <c r="I4781" t="s">
        <v>96</v>
      </c>
      <c r="J4781" t="s">
        <v>1452</v>
      </c>
      <c r="K4781" t="s">
        <v>1452</v>
      </c>
      <c r="L4781" t="s">
        <v>46</v>
      </c>
      <c r="M4781" t="s">
        <v>65</v>
      </c>
      <c r="N4781" t="s">
        <v>1992</v>
      </c>
      <c r="O4781">
        <v>21.85</v>
      </c>
      <c r="Q4781">
        <v>233.2</v>
      </c>
      <c r="R4781">
        <v>233.2</v>
      </c>
      <c r="S4781">
        <v>0</v>
      </c>
      <c r="T4781">
        <v>233.2</v>
      </c>
      <c r="U4781">
        <v>142</v>
      </c>
      <c r="V4781">
        <f>SUMIF(货件明细!K:K,F4781,货件明细!AQ:AQ)</f>
        <v>0</v>
      </c>
      <c r="W4781">
        <f t="shared" si="296"/>
        <v>1</v>
      </c>
      <c r="X4781">
        <f t="shared" si="297"/>
        <v>142</v>
      </c>
      <c r="Y4781">
        <f>SUMIF(货件明细!K:K,F4781,货件明细!I:I)</f>
        <v>0</v>
      </c>
      <c r="Z4781">
        <f t="shared" si="298"/>
        <v>21.85</v>
      </c>
      <c r="AA4781">
        <f>SUMIF(货件明细!K:K,F4781,货件明细!J:J)</f>
        <v>0</v>
      </c>
      <c r="AB4781">
        <f t="shared" si="299"/>
        <v>1</v>
      </c>
    </row>
    <row r="4782" spans="1:28">
      <c r="A4782">
        <v>2025</v>
      </c>
      <c r="B4782">
        <v>8</v>
      </c>
      <c r="C4782">
        <v>32</v>
      </c>
      <c r="D4782" s="4">
        <v>45873</v>
      </c>
      <c r="E4782" t="s">
        <v>28</v>
      </c>
      <c r="F4782" t="s">
        <v>4950</v>
      </c>
      <c r="G4782" t="s">
        <v>163</v>
      </c>
      <c r="H4782" t="s">
        <v>71</v>
      </c>
      <c r="I4782" t="s">
        <v>57</v>
      </c>
      <c r="J4782" t="s">
        <v>1452</v>
      </c>
      <c r="K4782" t="s">
        <v>1452</v>
      </c>
      <c r="L4782" t="s">
        <v>46</v>
      </c>
      <c r="M4782" t="s">
        <v>65</v>
      </c>
      <c r="N4782" t="s">
        <v>1992</v>
      </c>
      <c r="O4782">
        <v>35.14</v>
      </c>
      <c r="Q4782">
        <v>371</v>
      </c>
      <c r="R4782">
        <v>371</v>
      </c>
      <c r="S4782">
        <v>0</v>
      </c>
      <c r="T4782">
        <v>371</v>
      </c>
      <c r="U4782">
        <v>178</v>
      </c>
      <c r="V4782">
        <f>SUMIF(货件明细!K:K,F4782,货件明细!AQ:AQ)</f>
        <v>0</v>
      </c>
      <c r="W4782">
        <f t="shared" si="296"/>
        <v>1</v>
      </c>
      <c r="X4782">
        <f t="shared" si="297"/>
        <v>178</v>
      </c>
      <c r="Y4782">
        <f>SUMIF(货件明细!K:K,F4782,货件明细!I:I)</f>
        <v>0</v>
      </c>
      <c r="Z4782">
        <f t="shared" si="298"/>
        <v>35.14</v>
      </c>
      <c r="AA4782">
        <f>SUMIF(货件明细!K:K,F4782,货件明细!J:J)</f>
        <v>0</v>
      </c>
      <c r="AB4782">
        <f t="shared" si="299"/>
        <v>1</v>
      </c>
    </row>
    <row r="4783" spans="1:28">
      <c r="A4783">
        <v>2025</v>
      </c>
      <c r="B4783">
        <v>8</v>
      </c>
      <c r="C4783">
        <v>32</v>
      </c>
      <c r="D4783" s="4">
        <v>45878</v>
      </c>
      <c r="E4783" t="s">
        <v>28</v>
      </c>
      <c r="F4783" t="s">
        <v>4951</v>
      </c>
      <c r="G4783" t="s">
        <v>4027</v>
      </c>
      <c r="H4783" t="s">
        <v>31</v>
      </c>
      <c r="I4783" t="s">
        <v>57</v>
      </c>
      <c r="J4783" t="s">
        <v>1452</v>
      </c>
      <c r="K4783" t="s">
        <v>100</v>
      </c>
      <c r="L4783" t="s">
        <v>46</v>
      </c>
      <c r="M4783" t="s">
        <v>264</v>
      </c>
      <c r="N4783" t="s">
        <v>3890</v>
      </c>
      <c r="O4783">
        <v>35.14</v>
      </c>
      <c r="Q4783">
        <v>308.218181818182</v>
      </c>
      <c r="R4783">
        <v>308.218181818182</v>
      </c>
      <c r="S4783">
        <v>0</v>
      </c>
      <c r="T4783">
        <v>308.218181818182</v>
      </c>
      <c r="U4783">
        <v>178</v>
      </c>
      <c r="V4783">
        <f>SUMIF(货件明细!K:K,F4783,货件明细!AQ:AQ)</f>
        <v>0</v>
      </c>
      <c r="W4783">
        <f t="shared" si="296"/>
        <v>1</v>
      </c>
      <c r="X4783">
        <f t="shared" si="297"/>
        <v>178</v>
      </c>
      <c r="Y4783">
        <f>SUMIF(货件明细!K:K,F4783,货件明细!I:I)</f>
        <v>0</v>
      </c>
      <c r="Z4783">
        <f t="shared" si="298"/>
        <v>35.14</v>
      </c>
      <c r="AA4783">
        <f>SUMIF(货件明细!K:K,F4783,货件明细!J:J)</f>
        <v>0</v>
      </c>
      <c r="AB4783">
        <f t="shared" si="299"/>
        <v>1</v>
      </c>
    </row>
    <row r="4784" spans="1:28">
      <c r="A4784">
        <v>2025</v>
      </c>
      <c r="B4784">
        <v>8</v>
      </c>
      <c r="C4784">
        <v>32</v>
      </c>
      <c r="D4784" s="4">
        <v>45873</v>
      </c>
      <c r="E4784" t="s">
        <v>28</v>
      </c>
      <c r="F4784" t="s">
        <v>4952</v>
      </c>
      <c r="G4784" t="s">
        <v>105</v>
      </c>
      <c r="H4784" t="s">
        <v>31</v>
      </c>
      <c r="I4784" t="s">
        <v>57</v>
      </c>
      <c r="J4784" t="s">
        <v>1452</v>
      </c>
      <c r="K4784" t="s">
        <v>1452</v>
      </c>
      <c r="L4784" t="s">
        <v>46</v>
      </c>
      <c r="M4784" t="s">
        <v>65</v>
      </c>
      <c r="N4784" t="s">
        <v>1992</v>
      </c>
      <c r="O4784">
        <v>35.14</v>
      </c>
      <c r="Q4784">
        <v>504</v>
      </c>
      <c r="R4784">
        <v>504</v>
      </c>
      <c r="S4784">
        <v>0</v>
      </c>
      <c r="T4784">
        <v>504</v>
      </c>
      <c r="U4784">
        <v>178</v>
      </c>
      <c r="V4784">
        <f>SUMIF(货件明细!K:K,F4784,货件明细!AQ:AQ)</f>
        <v>0</v>
      </c>
      <c r="W4784">
        <f t="shared" si="296"/>
        <v>1</v>
      </c>
      <c r="X4784">
        <f t="shared" si="297"/>
        <v>178</v>
      </c>
      <c r="Y4784">
        <f>SUMIF(货件明细!K:K,F4784,货件明细!I:I)</f>
        <v>0</v>
      </c>
      <c r="Z4784">
        <f t="shared" si="298"/>
        <v>35.14</v>
      </c>
      <c r="AA4784">
        <f>SUMIF(货件明细!K:K,F4784,货件明细!J:J)</f>
        <v>0</v>
      </c>
      <c r="AB4784">
        <f t="shared" si="299"/>
        <v>1</v>
      </c>
    </row>
    <row r="4785" spans="1:28">
      <c r="A4785">
        <v>2025</v>
      </c>
      <c r="B4785">
        <v>8</v>
      </c>
      <c r="C4785">
        <v>32</v>
      </c>
      <c r="D4785" s="4">
        <v>45873</v>
      </c>
      <c r="E4785" t="s">
        <v>28</v>
      </c>
      <c r="F4785" t="s">
        <v>4953</v>
      </c>
      <c r="G4785" t="s">
        <v>369</v>
      </c>
      <c r="H4785" t="s">
        <v>31</v>
      </c>
      <c r="I4785" t="s">
        <v>57</v>
      </c>
      <c r="J4785" t="s">
        <v>1452</v>
      </c>
      <c r="K4785" t="s">
        <v>1452</v>
      </c>
      <c r="L4785" t="s">
        <v>46</v>
      </c>
      <c r="M4785" t="s">
        <v>65</v>
      </c>
      <c r="N4785" t="s">
        <v>1992</v>
      </c>
      <c r="O4785">
        <v>35.14</v>
      </c>
      <c r="Q4785">
        <v>455</v>
      </c>
      <c r="R4785">
        <v>455</v>
      </c>
      <c r="S4785">
        <v>0</v>
      </c>
      <c r="T4785">
        <v>455</v>
      </c>
      <c r="U4785">
        <v>178</v>
      </c>
      <c r="V4785">
        <f>SUMIF(货件明细!K:K,F4785,货件明细!AQ:AQ)</f>
        <v>0</v>
      </c>
      <c r="W4785">
        <f t="shared" si="296"/>
        <v>1</v>
      </c>
      <c r="X4785">
        <f t="shared" si="297"/>
        <v>178</v>
      </c>
      <c r="Y4785">
        <f>SUMIF(货件明细!K:K,F4785,货件明细!I:I)</f>
        <v>0</v>
      </c>
      <c r="Z4785">
        <f t="shared" si="298"/>
        <v>35.14</v>
      </c>
      <c r="AA4785">
        <f>SUMIF(货件明细!K:K,F4785,货件明细!J:J)</f>
        <v>0</v>
      </c>
      <c r="AB4785">
        <f t="shared" si="299"/>
        <v>1</v>
      </c>
    </row>
    <row r="4786" spans="1:28">
      <c r="A4786">
        <v>2025</v>
      </c>
      <c r="B4786">
        <v>8</v>
      </c>
      <c r="C4786">
        <v>32</v>
      </c>
      <c r="D4786" s="4">
        <v>45873</v>
      </c>
      <c r="E4786" t="s">
        <v>28</v>
      </c>
      <c r="F4786" t="s">
        <v>4954</v>
      </c>
      <c r="G4786" t="s">
        <v>74</v>
      </c>
      <c r="H4786" t="s">
        <v>44</v>
      </c>
      <c r="I4786" t="s">
        <v>57</v>
      </c>
      <c r="J4786" t="s">
        <v>1452</v>
      </c>
      <c r="K4786" t="s">
        <v>1452</v>
      </c>
      <c r="L4786" t="s">
        <v>46</v>
      </c>
      <c r="M4786" t="s">
        <v>65</v>
      </c>
      <c r="N4786" t="s">
        <v>4947</v>
      </c>
      <c r="O4786">
        <v>35.14</v>
      </c>
      <c r="Q4786">
        <v>354.75</v>
      </c>
      <c r="R4786">
        <v>382.25</v>
      </c>
      <c r="S4786">
        <v>0</v>
      </c>
      <c r="T4786">
        <v>382.25</v>
      </c>
      <c r="U4786">
        <v>178</v>
      </c>
      <c r="V4786">
        <f>SUMIF(货件明细!K:K,F4786,货件明细!AQ:AQ)</f>
        <v>0</v>
      </c>
      <c r="W4786">
        <f t="shared" si="296"/>
        <v>1</v>
      </c>
      <c r="X4786">
        <f t="shared" si="297"/>
        <v>178</v>
      </c>
      <c r="Y4786">
        <f>SUMIF(货件明细!K:K,F4786,货件明细!I:I)</f>
        <v>0</v>
      </c>
      <c r="Z4786">
        <f t="shared" si="298"/>
        <v>35.14</v>
      </c>
      <c r="AA4786">
        <f>SUMIF(货件明细!K:K,F4786,货件明细!J:J)</f>
        <v>0</v>
      </c>
      <c r="AB4786">
        <f t="shared" si="299"/>
        <v>1</v>
      </c>
    </row>
    <row r="4787" spans="1:28">
      <c r="A4787">
        <v>2025</v>
      </c>
      <c r="B4787">
        <v>8</v>
      </c>
      <c r="C4787">
        <v>32</v>
      </c>
      <c r="D4787" s="4">
        <v>45873</v>
      </c>
      <c r="E4787" t="s">
        <v>28</v>
      </c>
      <c r="F4787" t="s">
        <v>4955</v>
      </c>
      <c r="G4787" t="s">
        <v>105</v>
      </c>
      <c r="H4787" t="s">
        <v>31</v>
      </c>
      <c r="I4787" t="s">
        <v>32</v>
      </c>
      <c r="J4787" t="s">
        <v>1452</v>
      </c>
      <c r="K4787" t="s">
        <v>1452</v>
      </c>
      <c r="L4787" t="s">
        <v>46</v>
      </c>
      <c r="M4787" t="s">
        <v>65</v>
      </c>
      <c r="N4787" t="s">
        <v>1992</v>
      </c>
      <c r="O4787">
        <v>20.55</v>
      </c>
      <c r="Q4787">
        <v>302.4</v>
      </c>
      <c r="R4787">
        <v>302.4</v>
      </c>
      <c r="S4787">
        <v>0</v>
      </c>
      <c r="T4787">
        <v>302.4</v>
      </c>
      <c r="U4787">
        <v>54</v>
      </c>
      <c r="V4787">
        <f>SUMIF(货件明细!K:K,F4787,货件明细!AQ:AQ)</f>
        <v>0</v>
      </c>
      <c r="W4787">
        <f t="shared" si="296"/>
        <v>1</v>
      </c>
      <c r="X4787">
        <f t="shared" si="297"/>
        <v>54</v>
      </c>
      <c r="Y4787">
        <f>SUMIF(货件明细!K:K,F4787,货件明细!I:I)</f>
        <v>0</v>
      </c>
      <c r="Z4787">
        <f t="shared" si="298"/>
        <v>20.55</v>
      </c>
      <c r="AA4787">
        <f>SUMIF(货件明细!K:K,F4787,货件明细!J:J)</f>
        <v>0</v>
      </c>
      <c r="AB4787">
        <f t="shared" si="299"/>
        <v>1</v>
      </c>
    </row>
    <row r="4788" spans="1:28">
      <c r="A4788">
        <v>2025</v>
      </c>
      <c r="B4788">
        <v>8</v>
      </c>
      <c r="C4788">
        <v>32</v>
      </c>
      <c r="D4788" s="4">
        <v>45873</v>
      </c>
      <c r="E4788" t="s">
        <v>28</v>
      </c>
      <c r="F4788" t="s">
        <v>4956</v>
      </c>
      <c r="G4788" t="s">
        <v>163</v>
      </c>
      <c r="H4788" t="s">
        <v>71</v>
      </c>
      <c r="I4788" t="s">
        <v>32</v>
      </c>
      <c r="J4788" t="s">
        <v>1452</v>
      </c>
      <c r="K4788" t="s">
        <v>1452</v>
      </c>
      <c r="L4788" t="s">
        <v>46</v>
      </c>
      <c r="M4788" t="s">
        <v>65</v>
      </c>
      <c r="N4788" t="s">
        <v>1992</v>
      </c>
      <c r="O4788">
        <v>20.55</v>
      </c>
      <c r="Q4788">
        <v>212</v>
      </c>
      <c r="R4788">
        <v>212</v>
      </c>
      <c r="S4788">
        <v>0</v>
      </c>
      <c r="T4788">
        <v>212</v>
      </c>
      <c r="U4788">
        <v>54</v>
      </c>
      <c r="V4788">
        <f>SUMIF(货件明细!K:K,F4788,货件明细!AQ:AQ)</f>
        <v>0</v>
      </c>
      <c r="W4788">
        <f t="shared" si="296"/>
        <v>1</v>
      </c>
      <c r="X4788">
        <f t="shared" si="297"/>
        <v>54</v>
      </c>
      <c r="Y4788">
        <f>SUMIF(货件明细!K:K,F4788,货件明细!I:I)</f>
        <v>0</v>
      </c>
      <c r="Z4788">
        <f t="shared" si="298"/>
        <v>20.55</v>
      </c>
      <c r="AA4788">
        <f>SUMIF(货件明细!K:K,F4788,货件明细!J:J)</f>
        <v>0</v>
      </c>
      <c r="AB4788">
        <f t="shared" si="299"/>
        <v>1</v>
      </c>
    </row>
    <row r="4789" spans="1:28">
      <c r="A4789">
        <v>2025</v>
      </c>
      <c r="B4789">
        <v>8</v>
      </c>
      <c r="C4789">
        <v>32</v>
      </c>
      <c r="D4789" s="4">
        <v>45873</v>
      </c>
      <c r="E4789" t="s">
        <v>28</v>
      </c>
      <c r="F4789" t="s">
        <v>4957</v>
      </c>
      <c r="G4789" t="s">
        <v>369</v>
      </c>
      <c r="H4789" t="s">
        <v>31</v>
      </c>
      <c r="I4789" t="s">
        <v>32</v>
      </c>
      <c r="J4789" t="s">
        <v>1452</v>
      </c>
      <c r="K4789" t="s">
        <v>1452</v>
      </c>
      <c r="L4789" t="s">
        <v>46</v>
      </c>
      <c r="M4789" t="s">
        <v>65</v>
      </c>
      <c r="N4789" t="s">
        <v>1992</v>
      </c>
      <c r="O4789">
        <v>20.55</v>
      </c>
      <c r="Q4789">
        <v>273</v>
      </c>
      <c r="R4789">
        <v>273</v>
      </c>
      <c r="S4789">
        <v>0</v>
      </c>
      <c r="T4789">
        <v>273</v>
      </c>
      <c r="U4789">
        <v>54</v>
      </c>
      <c r="V4789">
        <f>SUMIF(货件明细!K:K,F4789,货件明细!AQ:AQ)</f>
        <v>0</v>
      </c>
      <c r="W4789">
        <f t="shared" si="296"/>
        <v>1</v>
      </c>
      <c r="X4789">
        <f t="shared" si="297"/>
        <v>54</v>
      </c>
      <c r="Y4789">
        <f>SUMIF(货件明细!K:K,F4789,货件明细!I:I)</f>
        <v>0</v>
      </c>
      <c r="Z4789">
        <f t="shared" si="298"/>
        <v>20.55</v>
      </c>
      <c r="AA4789">
        <f>SUMIF(货件明细!K:K,F4789,货件明细!J:J)</f>
        <v>0</v>
      </c>
      <c r="AB4789">
        <f t="shared" si="299"/>
        <v>1</v>
      </c>
    </row>
    <row r="4790" spans="1:28">
      <c r="A4790">
        <v>2025</v>
      </c>
      <c r="B4790">
        <v>8</v>
      </c>
      <c r="C4790">
        <v>32</v>
      </c>
      <c r="D4790" s="4">
        <v>45878</v>
      </c>
      <c r="E4790" t="s">
        <v>28</v>
      </c>
      <c r="F4790" t="s">
        <v>4958</v>
      </c>
      <c r="G4790" t="s">
        <v>4027</v>
      </c>
      <c r="H4790" t="s">
        <v>31</v>
      </c>
      <c r="I4790" t="s">
        <v>32</v>
      </c>
      <c r="J4790" t="s">
        <v>1452</v>
      </c>
      <c r="K4790" t="s">
        <v>100</v>
      </c>
      <c r="L4790" t="s">
        <v>46</v>
      </c>
      <c r="M4790" t="s">
        <v>264</v>
      </c>
      <c r="N4790" t="s">
        <v>3890</v>
      </c>
      <c r="O4790">
        <v>20.55</v>
      </c>
      <c r="Q4790">
        <v>154.109090909091</v>
      </c>
      <c r="R4790">
        <v>154.109090909091</v>
      </c>
      <c r="S4790">
        <v>0</v>
      </c>
      <c r="T4790">
        <v>154.109090909091</v>
      </c>
      <c r="U4790">
        <v>54</v>
      </c>
      <c r="V4790">
        <f>SUMIF(货件明细!K:K,F4790,货件明细!AQ:AQ)</f>
        <v>0</v>
      </c>
      <c r="W4790">
        <f t="shared" si="296"/>
        <v>1</v>
      </c>
      <c r="X4790">
        <f t="shared" si="297"/>
        <v>54</v>
      </c>
      <c r="Y4790">
        <f>SUMIF(货件明细!K:K,F4790,货件明细!I:I)</f>
        <v>0</v>
      </c>
      <c r="Z4790">
        <f t="shared" si="298"/>
        <v>20.55</v>
      </c>
      <c r="AA4790">
        <f>SUMIF(货件明细!K:K,F4790,货件明细!J:J)</f>
        <v>0</v>
      </c>
      <c r="AB4790">
        <f t="shared" si="299"/>
        <v>1</v>
      </c>
    </row>
    <row r="4791" spans="1:28">
      <c r="A4791">
        <v>2025</v>
      </c>
      <c r="B4791">
        <v>8</v>
      </c>
      <c r="C4791">
        <v>32</v>
      </c>
      <c r="D4791" s="4">
        <v>45873</v>
      </c>
      <c r="E4791" t="s">
        <v>28</v>
      </c>
      <c r="F4791" t="s">
        <v>4959</v>
      </c>
      <c r="G4791" t="s">
        <v>74</v>
      </c>
      <c r="H4791" t="s">
        <v>44</v>
      </c>
      <c r="I4791" t="s">
        <v>32</v>
      </c>
      <c r="J4791" t="s">
        <v>1452</v>
      </c>
      <c r="K4791" t="s">
        <v>1452</v>
      </c>
      <c r="L4791" t="s">
        <v>46</v>
      </c>
      <c r="M4791" t="s">
        <v>65</v>
      </c>
      <c r="N4791" t="s">
        <v>4947</v>
      </c>
      <c r="O4791">
        <v>20.55</v>
      </c>
      <c r="Q4791">
        <v>177.375</v>
      </c>
      <c r="R4791">
        <v>191.125</v>
      </c>
      <c r="S4791">
        <v>0</v>
      </c>
      <c r="T4791">
        <v>191.125</v>
      </c>
      <c r="U4791">
        <v>54</v>
      </c>
      <c r="V4791">
        <f>SUMIF(货件明细!K:K,F4791,货件明细!AQ:AQ)</f>
        <v>0</v>
      </c>
      <c r="W4791">
        <f t="shared" si="296"/>
        <v>1</v>
      </c>
      <c r="X4791">
        <f t="shared" si="297"/>
        <v>54</v>
      </c>
      <c r="Y4791">
        <f>SUMIF(货件明细!K:K,F4791,货件明细!I:I)</f>
        <v>0</v>
      </c>
      <c r="Z4791">
        <f t="shared" si="298"/>
        <v>20.55</v>
      </c>
      <c r="AA4791">
        <f>SUMIF(货件明细!K:K,F4791,货件明细!J:J)</f>
        <v>0</v>
      </c>
      <c r="AB4791">
        <f t="shared" si="299"/>
        <v>1</v>
      </c>
    </row>
    <row r="4792" spans="1:28">
      <c r="A4792">
        <v>2025</v>
      </c>
      <c r="B4792">
        <v>8</v>
      </c>
      <c r="C4792">
        <v>32</v>
      </c>
      <c r="D4792" s="4">
        <v>45873</v>
      </c>
      <c r="E4792" t="s">
        <v>28</v>
      </c>
      <c r="F4792" t="s">
        <v>4960</v>
      </c>
      <c r="G4792" t="s">
        <v>163</v>
      </c>
      <c r="H4792" t="s">
        <v>71</v>
      </c>
      <c r="I4792" t="s">
        <v>129</v>
      </c>
      <c r="J4792" t="s">
        <v>1452</v>
      </c>
      <c r="K4792" t="s">
        <v>1452</v>
      </c>
      <c r="L4792" t="s">
        <v>46</v>
      </c>
      <c r="M4792" t="s">
        <v>65</v>
      </c>
      <c r="N4792" t="s">
        <v>1992</v>
      </c>
      <c r="O4792">
        <v>15.7</v>
      </c>
      <c r="Q4792">
        <v>169.6</v>
      </c>
      <c r="R4792">
        <v>169.6</v>
      </c>
      <c r="S4792">
        <v>0</v>
      </c>
      <c r="T4792">
        <v>169.6</v>
      </c>
      <c r="U4792">
        <v>126</v>
      </c>
      <c r="V4792">
        <f>SUMIF(货件明细!K:K,F4792,货件明细!AQ:AQ)</f>
        <v>0</v>
      </c>
      <c r="W4792">
        <f t="shared" si="296"/>
        <v>1</v>
      </c>
      <c r="X4792">
        <f t="shared" si="297"/>
        <v>126</v>
      </c>
      <c r="Y4792">
        <f>SUMIF(货件明细!K:K,F4792,货件明细!I:I)</f>
        <v>0</v>
      </c>
      <c r="Z4792">
        <f t="shared" si="298"/>
        <v>15.7</v>
      </c>
      <c r="AA4792">
        <f>SUMIF(货件明细!K:K,F4792,货件明细!J:J)</f>
        <v>0</v>
      </c>
      <c r="AB4792">
        <f t="shared" si="299"/>
        <v>1</v>
      </c>
    </row>
    <row r="4793" spans="1:28">
      <c r="A4793">
        <v>2025</v>
      </c>
      <c r="B4793">
        <v>8</v>
      </c>
      <c r="C4793">
        <v>32</v>
      </c>
      <c r="D4793" s="4">
        <v>45873</v>
      </c>
      <c r="E4793" t="s">
        <v>28</v>
      </c>
      <c r="F4793" t="s">
        <v>4961</v>
      </c>
      <c r="G4793" t="s">
        <v>369</v>
      </c>
      <c r="H4793" t="s">
        <v>31</v>
      </c>
      <c r="I4793" t="s">
        <v>129</v>
      </c>
      <c r="J4793" t="s">
        <v>1452</v>
      </c>
      <c r="K4793" t="s">
        <v>1452</v>
      </c>
      <c r="L4793" t="s">
        <v>46</v>
      </c>
      <c r="M4793" t="s">
        <v>65</v>
      </c>
      <c r="N4793" t="s">
        <v>1992</v>
      </c>
      <c r="O4793">
        <v>15.7</v>
      </c>
      <c r="Q4793">
        <v>208</v>
      </c>
      <c r="R4793">
        <v>208</v>
      </c>
      <c r="S4793">
        <v>0</v>
      </c>
      <c r="T4793">
        <v>208</v>
      </c>
      <c r="U4793">
        <v>126</v>
      </c>
      <c r="V4793">
        <f>SUMIF(货件明细!K:K,F4793,货件明细!AQ:AQ)</f>
        <v>0</v>
      </c>
      <c r="W4793">
        <f t="shared" si="296"/>
        <v>1</v>
      </c>
      <c r="X4793">
        <f t="shared" si="297"/>
        <v>126</v>
      </c>
      <c r="Y4793">
        <f>SUMIF(货件明细!K:K,F4793,货件明细!I:I)</f>
        <v>0</v>
      </c>
      <c r="Z4793">
        <f t="shared" si="298"/>
        <v>15.7</v>
      </c>
      <c r="AA4793">
        <f>SUMIF(货件明细!K:K,F4793,货件明细!J:J)</f>
        <v>0</v>
      </c>
      <c r="AB4793">
        <f t="shared" si="299"/>
        <v>1</v>
      </c>
    </row>
    <row r="4794" spans="1:28">
      <c r="A4794">
        <v>2025</v>
      </c>
      <c r="B4794">
        <v>8</v>
      </c>
      <c r="C4794">
        <v>32</v>
      </c>
      <c r="D4794" s="4">
        <v>45873</v>
      </c>
      <c r="E4794" t="s">
        <v>28</v>
      </c>
      <c r="F4794" t="s">
        <v>4962</v>
      </c>
      <c r="G4794" t="s">
        <v>74</v>
      </c>
      <c r="H4794" t="s">
        <v>44</v>
      </c>
      <c r="I4794" t="s">
        <v>129</v>
      </c>
      <c r="J4794" t="s">
        <v>1452</v>
      </c>
      <c r="K4794" t="s">
        <v>1452</v>
      </c>
      <c r="L4794" t="s">
        <v>46</v>
      </c>
      <c r="M4794" t="s">
        <v>65</v>
      </c>
      <c r="N4794" t="s">
        <v>4947</v>
      </c>
      <c r="O4794">
        <v>15.7</v>
      </c>
      <c r="Q4794">
        <v>177.375</v>
      </c>
      <c r="R4794">
        <v>191.125</v>
      </c>
      <c r="S4794">
        <v>0</v>
      </c>
      <c r="T4794">
        <v>191.125</v>
      </c>
      <c r="U4794">
        <v>126</v>
      </c>
      <c r="V4794">
        <f>SUMIF(货件明细!K:K,F4794,货件明细!AQ:AQ)</f>
        <v>0</v>
      </c>
      <c r="W4794">
        <f t="shared" si="296"/>
        <v>1</v>
      </c>
      <c r="X4794">
        <f t="shared" si="297"/>
        <v>126</v>
      </c>
      <c r="Y4794">
        <f>SUMIF(货件明细!K:K,F4794,货件明细!I:I)</f>
        <v>0</v>
      </c>
      <c r="Z4794">
        <f t="shared" si="298"/>
        <v>15.7</v>
      </c>
      <c r="AA4794">
        <f>SUMIF(货件明细!K:K,F4794,货件明细!J:J)</f>
        <v>0</v>
      </c>
      <c r="AB4794">
        <f t="shared" si="299"/>
        <v>1</v>
      </c>
    </row>
    <row r="4795" spans="1:28">
      <c r="A4795">
        <v>2025</v>
      </c>
      <c r="B4795">
        <v>8</v>
      </c>
      <c r="C4795">
        <v>32</v>
      </c>
      <c r="D4795" s="4">
        <v>45878</v>
      </c>
      <c r="E4795" t="s">
        <v>28</v>
      </c>
      <c r="F4795" t="s">
        <v>4963</v>
      </c>
      <c r="G4795" t="s">
        <v>4027</v>
      </c>
      <c r="H4795" t="s">
        <v>31</v>
      </c>
      <c r="I4795" t="s">
        <v>129</v>
      </c>
      <c r="J4795" t="s">
        <v>1452</v>
      </c>
      <c r="K4795" t="s">
        <v>100</v>
      </c>
      <c r="L4795" t="s">
        <v>46</v>
      </c>
      <c r="M4795" t="s">
        <v>264</v>
      </c>
      <c r="N4795" t="s">
        <v>3890</v>
      </c>
      <c r="O4795">
        <v>15.7</v>
      </c>
      <c r="Q4795">
        <v>154.109090909091</v>
      </c>
      <c r="R4795">
        <v>154.109090909091</v>
      </c>
      <c r="S4795">
        <v>0</v>
      </c>
      <c r="T4795">
        <v>154.109090909091</v>
      </c>
      <c r="U4795">
        <v>126</v>
      </c>
      <c r="V4795">
        <f>SUMIF(货件明细!K:K,F4795,货件明细!AQ:AQ)</f>
        <v>0</v>
      </c>
      <c r="W4795">
        <f t="shared" si="296"/>
        <v>1</v>
      </c>
      <c r="X4795">
        <f t="shared" si="297"/>
        <v>126</v>
      </c>
      <c r="Y4795">
        <f>SUMIF(货件明细!K:K,F4795,货件明细!I:I)</f>
        <v>0</v>
      </c>
      <c r="Z4795">
        <f t="shared" si="298"/>
        <v>15.7</v>
      </c>
      <c r="AA4795">
        <f>SUMIF(货件明细!K:K,F4795,货件明细!J:J)</f>
        <v>0</v>
      </c>
      <c r="AB4795">
        <f t="shared" si="299"/>
        <v>1</v>
      </c>
    </row>
    <row r="4796" spans="1:28">
      <c r="A4796">
        <v>2025</v>
      </c>
      <c r="B4796">
        <v>8</v>
      </c>
      <c r="C4796">
        <v>32</v>
      </c>
      <c r="D4796" s="4">
        <v>45873</v>
      </c>
      <c r="E4796" t="s">
        <v>28</v>
      </c>
      <c r="F4796" t="s">
        <v>4964</v>
      </c>
      <c r="G4796" t="s">
        <v>105</v>
      </c>
      <c r="H4796" t="s">
        <v>31</v>
      </c>
      <c r="I4796" t="s">
        <v>129</v>
      </c>
      <c r="J4796" t="s">
        <v>1452</v>
      </c>
      <c r="K4796" t="s">
        <v>1452</v>
      </c>
      <c r="L4796" t="s">
        <v>46</v>
      </c>
      <c r="M4796" t="s">
        <v>65</v>
      </c>
      <c r="N4796" t="s">
        <v>1992</v>
      </c>
      <c r="O4796">
        <v>15.7</v>
      </c>
      <c r="Q4796">
        <v>230.4</v>
      </c>
      <c r="R4796">
        <v>230.4</v>
      </c>
      <c r="S4796">
        <v>0</v>
      </c>
      <c r="T4796">
        <v>230.4</v>
      </c>
      <c r="U4796">
        <v>126</v>
      </c>
      <c r="V4796">
        <f>SUMIF(货件明细!K:K,F4796,货件明细!AQ:AQ)</f>
        <v>0</v>
      </c>
      <c r="W4796">
        <f t="shared" si="296"/>
        <v>1</v>
      </c>
      <c r="X4796">
        <f t="shared" si="297"/>
        <v>126</v>
      </c>
      <c r="Y4796">
        <f>SUMIF(货件明细!K:K,F4796,货件明细!I:I)</f>
        <v>0</v>
      </c>
      <c r="Z4796">
        <f t="shared" si="298"/>
        <v>15.7</v>
      </c>
      <c r="AA4796">
        <f>SUMIF(货件明细!K:K,F4796,货件明细!J:J)</f>
        <v>0</v>
      </c>
      <c r="AB4796">
        <f t="shared" si="299"/>
        <v>1</v>
      </c>
    </row>
    <row r="4797" spans="1:28">
      <c r="A4797">
        <v>2025</v>
      </c>
      <c r="B4797">
        <v>8</v>
      </c>
      <c r="C4797">
        <v>32</v>
      </c>
      <c r="D4797" s="4">
        <v>45873</v>
      </c>
      <c r="E4797" t="s">
        <v>28</v>
      </c>
      <c r="F4797" t="s">
        <v>4965</v>
      </c>
      <c r="G4797" t="s">
        <v>74</v>
      </c>
      <c r="H4797" t="s">
        <v>44</v>
      </c>
      <c r="I4797" t="s">
        <v>80</v>
      </c>
      <c r="J4797" t="s">
        <v>1452</v>
      </c>
      <c r="K4797" t="s">
        <v>1452</v>
      </c>
      <c r="L4797" t="s">
        <v>46</v>
      </c>
      <c r="M4797" t="s">
        <v>65</v>
      </c>
      <c r="N4797" t="s">
        <v>4947</v>
      </c>
      <c r="O4797">
        <v>13.3</v>
      </c>
      <c r="Q4797">
        <v>177.375</v>
      </c>
      <c r="R4797">
        <v>191.125</v>
      </c>
      <c r="S4797">
        <v>0</v>
      </c>
      <c r="T4797">
        <v>191.125</v>
      </c>
      <c r="U4797">
        <v>101</v>
      </c>
      <c r="V4797">
        <f>SUMIF(货件明细!K:K,F4797,货件明细!AQ:AQ)</f>
        <v>0</v>
      </c>
      <c r="W4797">
        <f t="shared" si="296"/>
        <v>1</v>
      </c>
      <c r="X4797">
        <f t="shared" si="297"/>
        <v>101</v>
      </c>
      <c r="Y4797">
        <f>SUMIF(货件明细!K:K,F4797,货件明细!I:I)</f>
        <v>0</v>
      </c>
      <c r="Z4797">
        <f t="shared" si="298"/>
        <v>13.3</v>
      </c>
      <c r="AA4797">
        <f>SUMIF(货件明细!K:K,F4797,货件明细!J:J)</f>
        <v>0</v>
      </c>
      <c r="AB4797">
        <f t="shared" si="299"/>
        <v>1</v>
      </c>
    </row>
    <row r="4798" spans="1:28">
      <c r="A4798">
        <v>2025</v>
      </c>
      <c r="B4798">
        <v>8</v>
      </c>
      <c r="C4798">
        <v>32</v>
      </c>
      <c r="D4798" s="4">
        <v>45873</v>
      </c>
      <c r="E4798" t="s">
        <v>28</v>
      </c>
      <c r="F4798" t="s">
        <v>4966</v>
      </c>
      <c r="G4798" t="s">
        <v>105</v>
      </c>
      <c r="H4798" t="s">
        <v>31</v>
      </c>
      <c r="I4798" t="s">
        <v>80</v>
      </c>
      <c r="J4798" t="s">
        <v>1452</v>
      </c>
      <c r="K4798" t="s">
        <v>1452</v>
      </c>
      <c r="L4798" t="s">
        <v>46</v>
      </c>
      <c r="M4798" t="s">
        <v>65</v>
      </c>
      <c r="N4798" t="s">
        <v>1992</v>
      </c>
      <c r="O4798">
        <v>13.3</v>
      </c>
      <c r="Q4798">
        <v>187.2</v>
      </c>
      <c r="R4798">
        <v>187.2</v>
      </c>
      <c r="S4798">
        <v>0</v>
      </c>
      <c r="T4798">
        <v>187.2</v>
      </c>
      <c r="U4798">
        <v>101</v>
      </c>
      <c r="V4798">
        <f>SUMIF(货件明细!K:K,F4798,货件明细!AQ:AQ)</f>
        <v>0</v>
      </c>
      <c r="W4798">
        <f t="shared" si="296"/>
        <v>1</v>
      </c>
      <c r="X4798">
        <f t="shared" si="297"/>
        <v>101</v>
      </c>
      <c r="Y4798">
        <f>SUMIF(货件明细!K:K,F4798,货件明细!I:I)</f>
        <v>0</v>
      </c>
      <c r="Z4798">
        <f t="shared" si="298"/>
        <v>13.3</v>
      </c>
      <c r="AA4798">
        <f>SUMIF(货件明细!K:K,F4798,货件明细!J:J)</f>
        <v>0</v>
      </c>
      <c r="AB4798">
        <f t="shared" si="299"/>
        <v>1</v>
      </c>
    </row>
    <row r="4799" spans="1:28">
      <c r="A4799">
        <v>2025</v>
      </c>
      <c r="B4799">
        <v>8</v>
      </c>
      <c r="C4799">
        <v>32</v>
      </c>
      <c r="D4799" s="4">
        <v>45873</v>
      </c>
      <c r="E4799" t="s">
        <v>28</v>
      </c>
      <c r="F4799" t="s">
        <v>4967</v>
      </c>
      <c r="G4799" t="s">
        <v>163</v>
      </c>
      <c r="H4799" t="s">
        <v>71</v>
      </c>
      <c r="I4799" t="s">
        <v>80</v>
      </c>
      <c r="J4799" t="s">
        <v>1452</v>
      </c>
      <c r="K4799" t="s">
        <v>1452</v>
      </c>
      <c r="L4799" t="s">
        <v>46</v>
      </c>
      <c r="M4799" t="s">
        <v>65</v>
      </c>
      <c r="N4799" t="s">
        <v>1992</v>
      </c>
      <c r="O4799">
        <v>13.3</v>
      </c>
      <c r="Q4799">
        <v>137.8</v>
      </c>
      <c r="R4799">
        <v>137.8</v>
      </c>
      <c r="S4799">
        <v>0</v>
      </c>
      <c r="T4799">
        <v>137.8</v>
      </c>
      <c r="U4799">
        <v>101</v>
      </c>
      <c r="V4799">
        <f>SUMIF(货件明细!K:K,F4799,货件明细!AQ:AQ)</f>
        <v>0</v>
      </c>
      <c r="W4799">
        <f t="shared" si="296"/>
        <v>1</v>
      </c>
      <c r="X4799">
        <f t="shared" si="297"/>
        <v>101</v>
      </c>
      <c r="Y4799">
        <f>SUMIF(货件明细!K:K,F4799,货件明细!I:I)</f>
        <v>0</v>
      </c>
      <c r="Z4799">
        <f t="shared" si="298"/>
        <v>13.3</v>
      </c>
      <c r="AA4799">
        <f>SUMIF(货件明细!K:K,F4799,货件明细!J:J)</f>
        <v>0</v>
      </c>
      <c r="AB4799">
        <f t="shared" si="299"/>
        <v>1</v>
      </c>
    </row>
    <row r="4800" spans="1:28">
      <c r="A4800">
        <v>2025</v>
      </c>
      <c r="B4800">
        <v>8</v>
      </c>
      <c r="C4800">
        <v>32</v>
      </c>
      <c r="D4800" s="4">
        <v>45873</v>
      </c>
      <c r="E4800" t="s">
        <v>28</v>
      </c>
      <c r="F4800" t="s">
        <v>4968</v>
      </c>
      <c r="G4800" t="s">
        <v>369</v>
      </c>
      <c r="H4800" t="s">
        <v>31</v>
      </c>
      <c r="I4800" t="s">
        <v>80</v>
      </c>
      <c r="J4800" t="s">
        <v>1452</v>
      </c>
      <c r="K4800" t="s">
        <v>1452</v>
      </c>
      <c r="L4800" t="s">
        <v>46</v>
      </c>
      <c r="M4800" t="s">
        <v>65</v>
      </c>
      <c r="N4800" t="s">
        <v>1992</v>
      </c>
      <c r="O4800">
        <v>13.3</v>
      </c>
      <c r="Q4800">
        <v>169</v>
      </c>
      <c r="R4800">
        <v>169</v>
      </c>
      <c r="S4800">
        <v>0</v>
      </c>
      <c r="T4800">
        <v>169</v>
      </c>
      <c r="U4800">
        <v>101</v>
      </c>
      <c r="V4800">
        <f>SUMIF(货件明细!K:K,F4800,货件明细!AQ:AQ)</f>
        <v>0</v>
      </c>
      <c r="W4800">
        <f t="shared" si="296"/>
        <v>1</v>
      </c>
      <c r="X4800">
        <f t="shared" si="297"/>
        <v>101</v>
      </c>
      <c r="Y4800">
        <f>SUMIF(货件明细!K:K,F4800,货件明细!I:I)</f>
        <v>0</v>
      </c>
      <c r="Z4800">
        <f t="shared" si="298"/>
        <v>13.3</v>
      </c>
      <c r="AA4800">
        <f>SUMIF(货件明细!K:K,F4800,货件明细!J:J)</f>
        <v>0</v>
      </c>
      <c r="AB4800">
        <f t="shared" si="299"/>
        <v>1</v>
      </c>
    </row>
    <row r="4801" spans="1:28">
      <c r="A4801">
        <v>2025</v>
      </c>
      <c r="B4801">
        <v>8</v>
      </c>
      <c r="C4801">
        <v>32</v>
      </c>
      <c r="D4801" s="4">
        <v>45878</v>
      </c>
      <c r="E4801" t="s">
        <v>28</v>
      </c>
      <c r="F4801" t="s">
        <v>4969</v>
      </c>
      <c r="G4801" t="s">
        <v>4027</v>
      </c>
      <c r="H4801" t="s">
        <v>31</v>
      </c>
      <c r="I4801" t="s">
        <v>80</v>
      </c>
      <c r="J4801" t="s">
        <v>1452</v>
      </c>
      <c r="K4801" t="s">
        <v>100</v>
      </c>
      <c r="L4801" t="s">
        <v>46</v>
      </c>
      <c r="M4801" t="s">
        <v>264</v>
      </c>
      <c r="N4801" t="s">
        <v>3890</v>
      </c>
      <c r="O4801">
        <v>13.3</v>
      </c>
      <c r="Q4801">
        <v>154.109090909091</v>
      </c>
      <c r="R4801">
        <v>154.109090909091</v>
      </c>
      <c r="S4801">
        <v>0</v>
      </c>
      <c r="T4801">
        <v>154.109090909091</v>
      </c>
      <c r="U4801">
        <v>101</v>
      </c>
      <c r="V4801">
        <f>SUMIF(货件明细!K:K,F4801,货件明细!AQ:AQ)</f>
        <v>0</v>
      </c>
      <c r="W4801">
        <f t="shared" si="296"/>
        <v>1</v>
      </c>
      <c r="X4801">
        <f t="shared" si="297"/>
        <v>101</v>
      </c>
      <c r="Y4801">
        <f>SUMIF(货件明细!K:K,F4801,货件明细!I:I)</f>
        <v>0</v>
      </c>
      <c r="Z4801">
        <f t="shared" si="298"/>
        <v>13.3</v>
      </c>
      <c r="AA4801">
        <f>SUMIF(货件明细!K:K,F4801,货件明细!J:J)</f>
        <v>0</v>
      </c>
      <c r="AB4801">
        <f t="shared" si="299"/>
        <v>1</v>
      </c>
    </row>
    <row r="4802" spans="1:28">
      <c r="A4802">
        <v>2025</v>
      </c>
      <c r="B4802">
        <v>8</v>
      </c>
      <c r="C4802">
        <v>32</v>
      </c>
      <c r="D4802" s="4">
        <v>45873</v>
      </c>
      <c r="E4802" t="s">
        <v>28</v>
      </c>
      <c r="F4802" t="s">
        <v>4970</v>
      </c>
      <c r="G4802" t="s">
        <v>74</v>
      </c>
      <c r="H4802" t="s">
        <v>44</v>
      </c>
      <c r="I4802" t="s">
        <v>111</v>
      </c>
      <c r="J4802" t="s">
        <v>1452</v>
      </c>
      <c r="K4802" t="s">
        <v>1452</v>
      </c>
      <c r="L4802" t="s">
        <v>46</v>
      </c>
      <c r="M4802" t="s">
        <v>65</v>
      </c>
      <c r="N4802" t="s">
        <v>4947</v>
      </c>
      <c r="O4802">
        <v>28.85</v>
      </c>
      <c r="Q4802">
        <v>354.75</v>
      </c>
      <c r="R4802">
        <v>382.25</v>
      </c>
      <c r="S4802">
        <v>0</v>
      </c>
      <c r="T4802">
        <v>382.25</v>
      </c>
      <c r="U4802">
        <v>176</v>
      </c>
      <c r="V4802">
        <f>SUMIF(货件明细!K:K,F4802,货件明细!AQ:AQ)</f>
        <v>0</v>
      </c>
      <c r="W4802">
        <f t="shared" ref="W4802:W4865" si="300">IF(V4802=U4802,0,1)</f>
        <v>1</v>
      </c>
      <c r="X4802">
        <f t="shared" ref="X4802:X4865" si="301">U4802</f>
        <v>176</v>
      </c>
      <c r="Y4802">
        <f>SUMIF(货件明细!K:K,F4802,货件明细!I:I)</f>
        <v>0</v>
      </c>
      <c r="Z4802">
        <f t="shared" ref="Z4802:Z4865" si="302">O4802-Y4802</f>
        <v>28.85</v>
      </c>
      <c r="AA4802">
        <f>SUMIF(货件明细!K:K,F4802,货件明细!J:J)</f>
        <v>0</v>
      </c>
      <c r="AB4802">
        <f t="shared" ref="AB4802:AB4865" si="303">IF(T4802=AA4802,0,1)</f>
        <v>1</v>
      </c>
    </row>
    <row r="4803" spans="1:28">
      <c r="A4803">
        <v>2025</v>
      </c>
      <c r="B4803">
        <v>8</v>
      </c>
      <c r="C4803">
        <v>32</v>
      </c>
      <c r="D4803" s="4">
        <v>45878</v>
      </c>
      <c r="E4803" t="s">
        <v>28</v>
      </c>
      <c r="F4803" t="s">
        <v>4971</v>
      </c>
      <c r="G4803" t="s">
        <v>283</v>
      </c>
      <c r="H4803" t="s">
        <v>31</v>
      </c>
      <c r="I4803" t="s">
        <v>111</v>
      </c>
      <c r="J4803" t="s">
        <v>1452</v>
      </c>
      <c r="K4803" t="s">
        <v>100</v>
      </c>
      <c r="L4803" t="s">
        <v>46</v>
      </c>
      <c r="M4803" t="s">
        <v>47</v>
      </c>
      <c r="N4803" t="s">
        <v>101</v>
      </c>
      <c r="O4803">
        <v>28.85</v>
      </c>
      <c r="Q4803">
        <v>287</v>
      </c>
      <c r="R4803">
        <v>287</v>
      </c>
      <c r="S4803">
        <v>0</v>
      </c>
      <c r="T4803">
        <v>287</v>
      </c>
      <c r="U4803">
        <v>176</v>
      </c>
      <c r="V4803">
        <f>SUMIF(货件明细!K:K,F4803,货件明细!AQ:AQ)</f>
        <v>0</v>
      </c>
      <c r="W4803">
        <f t="shared" si="300"/>
        <v>1</v>
      </c>
      <c r="X4803">
        <f t="shared" si="301"/>
        <v>176</v>
      </c>
      <c r="Y4803">
        <f>SUMIF(货件明细!K:K,F4803,货件明细!I:I)</f>
        <v>0</v>
      </c>
      <c r="Z4803">
        <f t="shared" si="302"/>
        <v>28.85</v>
      </c>
      <c r="AA4803">
        <f>SUMIF(货件明细!K:K,F4803,货件明细!J:J)</f>
        <v>0</v>
      </c>
      <c r="AB4803">
        <f t="shared" si="303"/>
        <v>1</v>
      </c>
    </row>
    <row r="4804" spans="1:28">
      <c r="A4804">
        <v>2025</v>
      </c>
      <c r="B4804">
        <v>8</v>
      </c>
      <c r="C4804">
        <v>32</v>
      </c>
      <c r="D4804" s="4">
        <v>45878</v>
      </c>
      <c r="E4804" t="s">
        <v>28</v>
      </c>
      <c r="F4804" t="s">
        <v>4972</v>
      </c>
      <c r="G4804" t="s">
        <v>4027</v>
      </c>
      <c r="H4804" t="s">
        <v>31</v>
      </c>
      <c r="I4804" t="s">
        <v>111</v>
      </c>
      <c r="J4804" t="s">
        <v>1452</v>
      </c>
      <c r="K4804" t="s">
        <v>100</v>
      </c>
      <c r="L4804" t="s">
        <v>46</v>
      </c>
      <c r="M4804" t="s">
        <v>264</v>
      </c>
      <c r="N4804" t="s">
        <v>3890</v>
      </c>
      <c r="O4804">
        <v>28.85</v>
      </c>
      <c r="Q4804">
        <v>308.218181818182</v>
      </c>
      <c r="R4804">
        <v>308.218181818182</v>
      </c>
      <c r="S4804">
        <v>0</v>
      </c>
      <c r="T4804">
        <v>308.218181818182</v>
      </c>
      <c r="U4804">
        <v>176</v>
      </c>
      <c r="V4804">
        <f>SUMIF(货件明细!K:K,F4804,货件明细!AQ:AQ)</f>
        <v>0</v>
      </c>
      <c r="W4804">
        <f t="shared" si="300"/>
        <v>1</v>
      </c>
      <c r="X4804">
        <f t="shared" si="301"/>
        <v>176</v>
      </c>
      <c r="Y4804">
        <f>SUMIF(货件明细!K:K,F4804,货件明细!I:I)</f>
        <v>0</v>
      </c>
      <c r="Z4804">
        <f t="shared" si="302"/>
        <v>28.85</v>
      </c>
      <c r="AA4804">
        <f>SUMIF(货件明细!K:K,F4804,货件明细!J:J)</f>
        <v>0</v>
      </c>
      <c r="AB4804">
        <f t="shared" si="303"/>
        <v>1</v>
      </c>
    </row>
    <row r="4805" spans="1:28">
      <c r="A4805">
        <v>2025</v>
      </c>
      <c r="B4805">
        <v>8</v>
      </c>
      <c r="C4805">
        <v>32</v>
      </c>
      <c r="D4805" s="4">
        <v>45875</v>
      </c>
      <c r="E4805" t="s">
        <v>28</v>
      </c>
      <c r="F4805" t="s">
        <v>4973</v>
      </c>
      <c r="G4805" t="s">
        <v>56</v>
      </c>
      <c r="H4805" t="s">
        <v>44</v>
      </c>
      <c r="I4805" t="s">
        <v>111</v>
      </c>
      <c r="J4805" t="s">
        <v>1452</v>
      </c>
      <c r="K4805" t="s">
        <v>45</v>
      </c>
      <c r="L4805" t="s">
        <v>46</v>
      </c>
      <c r="M4805" t="s">
        <v>65</v>
      </c>
      <c r="N4805" t="s">
        <v>1825</v>
      </c>
      <c r="O4805">
        <v>28.85</v>
      </c>
      <c r="Q4805">
        <v>394.4</v>
      </c>
      <c r="R4805">
        <v>423.4</v>
      </c>
      <c r="S4805">
        <v>0</v>
      </c>
      <c r="T4805">
        <v>423.4</v>
      </c>
      <c r="U4805">
        <v>176</v>
      </c>
      <c r="V4805">
        <f>SUMIF(货件明细!K:K,F4805,货件明细!AQ:AQ)</f>
        <v>0</v>
      </c>
      <c r="W4805">
        <f t="shared" si="300"/>
        <v>1</v>
      </c>
      <c r="X4805">
        <f t="shared" si="301"/>
        <v>176</v>
      </c>
      <c r="Y4805">
        <f>SUMIF(货件明细!K:K,F4805,货件明细!I:I)</f>
        <v>0</v>
      </c>
      <c r="Z4805">
        <f t="shared" si="302"/>
        <v>28.85</v>
      </c>
      <c r="AA4805">
        <f>SUMIF(货件明细!K:K,F4805,货件明细!J:J)</f>
        <v>0</v>
      </c>
      <c r="AB4805">
        <f t="shared" si="303"/>
        <v>1</v>
      </c>
    </row>
    <row r="4806" spans="1:28">
      <c r="A4806">
        <v>2025</v>
      </c>
      <c r="B4806">
        <v>8</v>
      </c>
      <c r="C4806">
        <v>32</v>
      </c>
      <c r="D4806" s="4">
        <v>45873</v>
      </c>
      <c r="E4806" t="s">
        <v>28</v>
      </c>
      <c r="F4806" t="s">
        <v>4974</v>
      </c>
      <c r="G4806" t="s">
        <v>372</v>
      </c>
      <c r="H4806" t="s">
        <v>71</v>
      </c>
      <c r="I4806" t="s">
        <v>111</v>
      </c>
      <c r="J4806" t="s">
        <v>1452</v>
      </c>
      <c r="K4806" t="s">
        <v>1452</v>
      </c>
      <c r="L4806" t="s">
        <v>46</v>
      </c>
      <c r="M4806" t="s">
        <v>65</v>
      </c>
      <c r="N4806" t="s">
        <v>1992</v>
      </c>
      <c r="O4806">
        <v>28.85</v>
      </c>
      <c r="Q4806">
        <v>324.8</v>
      </c>
      <c r="R4806">
        <v>353.8</v>
      </c>
      <c r="S4806">
        <v>0</v>
      </c>
      <c r="T4806">
        <v>353.8</v>
      </c>
      <c r="U4806">
        <v>176</v>
      </c>
      <c r="V4806">
        <f>SUMIF(货件明细!K:K,F4806,货件明细!AQ:AQ)</f>
        <v>0</v>
      </c>
      <c r="W4806">
        <f t="shared" si="300"/>
        <v>1</v>
      </c>
      <c r="X4806">
        <f t="shared" si="301"/>
        <v>176</v>
      </c>
      <c r="Y4806">
        <f>SUMIF(货件明细!K:K,F4806,货件明细!I:I)</f>
        <v>0</v>
      </c>
      <c r="Z4806">
        <f t="shared" si="302"/>
        <v>28.85</v>
      </c>
      <c r="AA4806">
        <f>SUMIF(货件明细!K:K,F4806,货件明细!J:J)</f>
        <v>0</v>
      </c>
      <c r="AB4806">
        <f t="shared" si="303"/>
        <v>1</v>
      </c>
    </row>
    <row r="4807" spans="1:28">
      <c r="A4807">
        <v>2025</v>
      </c>
      <c r="B4807">
        <v>8</v>
      </c>
      <c r="C4807">
        <v>32</v>
      </c>
      <c r="D4807" s="4">
        <v>45873</v>
      </c>
      <c r="E4807" t="s">
        <v>28</v>
      </c>
      <c r="F4807" t="s">
        <v>4975</v>
      </c>
      <c r="G4807" t="s">
        <v>30</v>
      </c>
      <c r="H4807" t="s">
        <v>31</v>
      </c>
      <c r="I4807" t="s">
        <v>32</v>
      </c>
      <c r="J4807" t="s">
        <v>33</v>
      </c>
      <c r="K4807" t="s">
        <v>33</v>
      </c>
      <c r="L4807" t="s">
        <v>34</v>
      </c>
      <c r="M4807" t="s">
        <v>2856</v>
      </c>
      <c r="N4807" t="s">
        <v>4809</v>
      </c>
      <c r="O4807">
        <v>22.3</v>
      </c>
      <c r="Q4807">
        <v>1138.5</v>
      </c>
      <c r="R4807">
        <v>1303.5</v>
      </c>
      <c r="S4807">
        <v>202.89792</v>
      </c>
      <c r="T4807">
        <v>1506.39792</v>
      </c>
      <c r="U4807">
        <v>159</v>
      </c>
      <c r="V4807">
        <f>SUMIF(货件明细!K:K,F4807,货件明细!AQ:AQ)</f>
        <v>0</v>
      </c>
      <c r="W4807">
        <f t="shared" si="300"/>
        <v>1</v>
      </c>
      <c r="X4807">
        <f t="shared" si="301"/>
        <v>159</v>
      </c>
      <c r="Y4807">
        <f>SUMIF(货件明细!K:K,F4807,货件明细!I:I)</f>
        <v>0</v>
      </c>
      <c r="Z4807">
        <f t="shared" si="302"/>
        <v>22.3</v>
      </c>
      <c r="AA4807">
        <f>SUMIF(货件明细!K:K,F4807,货件明细!J:J)</f>
        <v>0</v>
      </c>
      <c r="AB4807">
        <f t="shared" si="303"/>
        <v>1</v>
      </c>
    </row>
    <row r="4808" spans="1:28">
      <c r="A4808">
        <v>2025</v>
      </c>
      <c r="B4808">
        <v>8</v>
      </c>
      <c r="C4808">
        <v>32</v>
      </c>
      <c r="D4808" s="4">
        <v>45873</v>
      </c>
      <c r="E4808" t="s">
        <v>28</v>
      </c>
      <c r="F4808" t="s">
        <v>4976</v>
      </c>
      <c r="G4808" t="s">
        <v>30</v>
      </c>
      <c r="H4808" t="s">
        <v>31</v>
      </c>
      <c r="I4808" t="s">
        <v>41</v>
      </c>
      <c r="J4808" t="s">
        <v>33</v>
      </c>
      <c r="K4808" t="s">
        <v>33</v>
      </c>
      <c r="L4808" t="s">
        <v>34</v>
      </c>
      <c r="M4808" t="s">
        <v>35</v>
      </c>
      <c r="N4808" t="s">
        <v>4816</v>
      </c>
      <c r="O4808">
        <v>21.75</v>
      </c>
      <c r="Q4808">
        <v>1100</v>
      </c>
      <c r="R4808">
        <v>1130</v>
      </c>
      <c r="S4808">
        <v>102.61504</v>
      </c>
      <c r="T4808">
        <v>1232.61504</v>
      </c>
      <c r="U4808">
        <v>74</v>
      </c>
      <c r="V4808">
        <f>SUMIF(货件明细!K:K,F4808,货件明细!AQ:AQ)</f>
        <v>0</v>
      </c>
      <c r="W4808">
        <f t="shared" si="300"/>
        <v>1</v>
      </c>
      <c r="X4808">
        <f t="shared" si="301"/>
        <v>74</v>
      </c>
      <c r="Y4808">
        <f>SUMIF(货件明细!K:K,F4808,货件明细!I:I)</f>
        <v>0</v>
      </c>
      <c r="Z4808">
        <f t="shared" si="302"/>
        <v>21.75</v>
      </c>
      <c r="AA4808">
        <f>SUMIF(货件明细!K:K,F4808,货件明细!J:J)</f>
        <v>0</v>
      </c>
      <c r="AB4808">
        <f t="shared" si="303"/>
        <v>1</v>
      </c>
    </row>
    <row r="4809" spans="1:28">
      <c r="A4809">
        <v>2025</v>
      </c>
      <c r="B4809">
        <v>8</v>
      </c>
      <c r="C4809">
        <v>32</v>
      </c>
      <c r="D4809" s="4">
        <v>45873</v>
      </c>
      <c r="E4809" t="s">
        <v>28</v>
      </c>
      <c r="F4809" t="s">
        <v>4977</v>
      </c>
      <c r="G4809" t="s">
        <v>30</v>
      </c>
      <c r="H4809" t="s">
        <v>31</v>
      </c>
      <c r="I4809" t="s">
        <v>96</v>
      </c>
      <c r="J4809" t="s">
        <v>1110</v>
      </c>
      <c r="K4809" t="s">
        <v>1110</v>
      </c>
      <c r="L4809" t="s">
        <v>34</v>
      </c>
      <c r="M4809" t="s">
        <v>65</v>
      </c>
      <c r="N4809" t="s">
        <v>2857</v>
      </c>
      <c r="O4809">
        <v>28.74</v>
      </c>
      <c r="Q4809">
        <v>1363</v>
      </c>
      <c r="R4809">
        <v>1363</v>
      </c>
      <c r="S4809">
        <v>110.7776</v>
      </c>
      <c r="T4809">
        <v>1473.7776</v>
      </c>
      <c r="U4809">
        <v>96</v>
      </c>
      <c r="V4809">
        <f>SUMIF(货件明细!K:K,F4809,货件明细!AQ:AQ)</f>
        <v>0</v>
      </c>
      <c r="W4809">
        <f t="shared" si="300"/>
        <v>1</v>
      </c>
      <c r="X4809">
        <f t="shared" si="301"/>
        <v>96</v>
      </c>
      <c r="Y4809">
        <f>SUMIF(货件明细!K:K,F4809,货件明细!I:I)</f>
        <v>0</v>
      </c>
      <c r="Z4809">
        <f t="shared" si="302"/>
        <v>28.74</v>
      </c>
      <c r="AA4809">
        <f>SUMIF(货件明细!K:K,F4809,货件明细!J:J)</f>
        <v>0</v>
      </c>
      <c r="AB4809">
        <f t="shared" si="303"/>
        <v>1</v>
      </c>
    </row>
    <row r="4810" spans="1:28">
      <c r="A4810">
        <v>2025</v>
      </c>
      <c r="B4810">
        <v>8</v>
      </c>
      <c r="C4810">
        <v>32</v>
      </c>
      <c r="D4810" s="4">
        <v>45873</v>
      </c>
      <c r="E4810" t="s">
        <v>28</v>
      </c>
      <c r="F4810" t="s">
        <v>4978</v>
      </c>
      <c r="G4810" t="s">
        <v>30</v>
      </c>
      <c r="H4810" t="s">
        <v>31</v>
      </c>
      <c r="I4810" t="s">
        <v>57</v>
      </c>
      <c r="J4810" t="s">
        <v>1110</v>
      </c>
      <c r="K4810" t="s">
        <v>1110</v>
      </c>
      <c r="L4810" t="s">
        <v>34</v>
      </c>
      <c r="M4810" t="s">
        <v>65</v>
      </c>
      <c r="N4810" t="s">
        <v>2857</v>
      </c>
      <c r="O4810">
        <v>20.9</v>
      </c>
      <c r="Q4810">
        <v>987</v>
      </c>
      <c r="R4810">
        <v>987</v>
      </c>
      <c r="S4810">
        <v>147.36336</v>
      </c>
      <c r="T4810">
        <v>1134.36336</v>
      </c>
      <c r="U4810">
        <v>109</v>
      </c>
      <c r="V4810">
        <f>SUMIF(货件明细!K:K,F4810,货件明细!AQ:AQ)</f>
        <v>0</v>
      </c>
      <c r="W4810">
        <f t="shared" si="300"/>
        <v>1</v>
      </c>
      <c r="X4810">
        <f t="shared" si="301"/>
        <v>109</v>
      </c>
      <c r="Y4810">
        <f>SUMIF(货件明细!K:K,F4810,货件明细!I:I)</f>
        <v>0</v>
      </c>
      <c r="Z4810">
        <f t="shared" si="302"/>
        <v>20.9</v>
      </c>
      <c r="AA4810">
        <f>SUMIF(货件明细!K:K,F4810,货件明细!J:J)</f>
        <v>0</v>
      </c>
      <c r="AB4810">
        <f t="shared" si="303"/>
        <v>1</v>
      </c>
    </row>
    <row r="4811" spans="1:28">
      <c r="A4811">
        <v>2025</v>
      </c>
      <c r="B4811">
        <v>8</v>
      </c>
      <c r="C4811">
        <v>32</v>
      </c>
      <c r="D4811" s="4">
        <v>45875</v>
      </c>
      <c r="E4811" t="s">
        <v>28</v>
      </c>
      <c r="F4811" t="s">
        <v>4979</v>
      </c>
      <c r="G4811" t="s">
        <v>275</v>
      </c>
      <c r="H4811" t="s">
        <v>31</v>
      </c>
      <c r="I4811" t="s">
        <v>145</v>
      </c>
      <c r="J4811" t="s">
        <v>33</v>
      </c>
      <c r="K4811" t="s">
        <v>33</v>
      </c>
      <c r="L4811" t="s">
        <v>34</v>
      </c>
      <c r="M4811" t="s">
        <v>2856</v>
      </c>
      <c r="N4811" t="s">
        <v>4809</v>
      </c>
      <c r="O4811">
        <v>21.7</v>
      </c>
      <c r="Q4811">
        <v>1089</v>
      </c>
      <c r="R4811">
        <v>1144</v>
      </c>
      <c r="S4811">
        <v>207.56224</v>
      </c>
      <c r="T4811">
        <v>1351.56224</v>
      </c>
      <c r="U4811">
        <v>172</v>
      </c>
      <c r="V4811">
        <f>SUMIF(货件明细!K:K,F4811,货件明细!AQ:AQ)</f>
        <v>0</v>
      </c>
      <c r="W4811">
        <f t="shared" si="300"/>
        <v>1</v>
      </c>
      <c r="X4811">
        <f t="shared" si="301"/>
        <v>172</v>
      </c>
      <c r="Y4811">
        <f>SUMIF(货件明细!K:K,F4811,货件明细!I:I)</f>
        <v>0</v>
      </c>
      <c r="Z4811">
        <f t="shared" si="302"/>
        <v>21.7</v>
      </c>
      <c r="AA4811">
        <f>SUMIF(货件明细!K:K,F4811,货件明细!J:J)</f>
        <v>0</v>
      </c>
      <c r="AB4811">
        <f t="shared" si="303"/>
        <v>1</v>
      </c>
    </row>
    <row r="4812" spans="1:28">
      <c r="A4812">
        <v>2025</v>
      </c>
      <c r="B4812">
        <v>8</v>
      </c>
      <c r="C4812">
        <v>32</v>
      </c>
      <c r="D4812" s="4">
        <v>45875</v>
      </c>
      <c r="E4812" t="s">
        <v>28</v>
      </c>
      <c r="F4812" t="s">
        <v>4980</v>
      </c>
      <c r="G4812" t="s">
        <v>275</v>
      </c>
      <c r="H4812" t="s">
        <v>31</v>
      </c>
      <c r="I4812" t="s">
        <v>80</v>
      </c>
      <c r="J4812" t="s">
        <v>33</v>
      </c>
      <c r="K4812" t="s">
        <v>33</v>
      </c>
      <c r="L4812" t="s">
        <v>34</v>
      </c>
      <c r="M4812" t="s">
        <v>2856</v>
      </c>
      <c r="N4812" t="s">
        <v>4809</v>
      </c>
      <c r="O4812">
        <v>7.84</v>
      </c>
      <c r="Q4812">
        <v>396</v>
      </c>
      <c r="R4812">
        <v>451</v>
      </c>
      <c r="S4812">
        <v>67.63264</v>
      </c>
      <c r="T4812">
        <v>518.63264</v>
      </c>
      <c r="U4812">
        <v>58</v>
      </c>
      <c r="V4812">
        <f>SUMIF(货件明细!K:K,F4812,货件明细!AQ:AQ)</f>
        <v>0</v>
      </c>
      <c r="W4812">
        <f t="shared" si="300"/>
        <v>1</v>
      </c>
      <c r="X4812">
        <f t="shared" si="301"/>
        <v>58</v>
      </c>
      <c r="Y4812">
        <f>SUMIF(货件明细!K:K,F4812,货件明细!I:I)</f>
        <v>0</v>
      </c>
      <c r="Z4812">
        <f t="shared" si="302"/>
        <v>7.84</v>
      </c>
      <c r="AA4812">
        <f>SUMIF(货件明细!K:K,F4812,货件明细!J:J)</f>
        <v>0</v>
      </c>
      <c r="AB4812">
        <f t="shared" si="303"/>
        <v>1</v>
      </c>
    </row>
    <row r="4813" spans="1:28">
      <c r="A4813">
        <v>2025</v>
      </c>
      <c r="B4813">
        <v>8</v>
      </c>
      <c r="C4813">
        <v>32</v>
      </c>
      <c r="D4813" s="4">
        <v>45875</v>
      </c>
      <c r="E4813" t="s">
        <v>28</v>
      </c>
      <c r="F4813" t="s">
        <v>4981</v>
      </c>
      <c r="G4813" t="s">
        <v>275</v>
      </c>
      <c r="H4813" t="s">
        <v>31</v>
      </c>
      <c r="I4813" t="s">
        <v>96</v>
      </c>
      <c r="J4813" t="s">
        <v>33</v>
      </c>
      <c r="K4813" t="s">
        <v>33</v>
      </c>
      <c r="L4813" t="s">
        <v>34</v>
      </c>
      <c r="M4813" t="s">
        <v>2856</v>
      </c>
      <c r="N4813" t="s">
        <v>4809</v>
      </c>
      <c r="O4813">
        <v>13.75</v>
      </c>
      <c r="Q4813">
        <v>693</v>
      </c>
      <c r="R4813">
        <v>748</v>
      </c>
      <c r="S4813">
        <v>75.0664</v>
      </c>
      <c r="T4813">
        <v>823.0664</v>
      </c>
      <c r="U4813">
        <v>59</v>
      </c>
      <c r="V4813">
        <f>SUMIF(货件明细!K:K,F4813,货件明细!AQ:AQ)</f>
        <v>0</v>
      </c>
      <c r="W4813">
        <f t="shared" si="300"/>
        <v>1</v>
      </c>
      <c r="X4813">
        <f t="shared" si="301"/>
        <v>59</v>
      </c>
      <c r="Y4813">
        <f>SUMIF(货件明细!K:K,F4813,货件明细!I:I)</f>
        <v>0</v>
      </c>
      <c r="Z4813">
        <f t="shared" si="302"/>
        <v>13.75</v>
      </c>
      <c r="AA4813">
        <f>SUMIF(货件明细!K:K,F4813,货件明细!J:J)</f>
        <v>0</v>
      </c>
      <c r="AB4813">
        <f t="shared" si="303"/>
        <v>1</v>
      </c>
    </row>
    <row r="4814" spans="1:28">
      <c r="A4814">
        <v>2025</v>
      </c>
      <c r="B4814">
        <v>8</v>
      </c>
      <c r="C4814">
        <v>32</v>
      </c>
      <c r="D4814" s="4">
        <v>45875</v>
      </c>
      <c r="E4814" t="s">
        <v>28</v>
      </c>
      <c r="F4814" t="s">
        <v>4982</v>
      </c>
      <c r="G4814" t="s">
        <v>275</v>
      </c>
      <c r="H4814" t="s">
        <v>31</v>
      </c>
      <c r="I4814" t="s">
        <v>57</v>
      </c>
      <c r="J4814" t="s">
        <v>1110</v>
      </c>
      <c r="K4814" t="s">
        <v>1110</v>
      </c>
      <c r="L4814" t="s">
        <v>34</v>
      </c>
      <c r="M4814" t="s">
        <v>65</v>
      </c>
      <c r="N4814" t="s">
        <v>2857</v>
      </c>
      <c r="O4814">
        <v>11.7</v>
      </c>
      <c r="Q4814">
        <v>582</v>
      </c>
      <c r="R4814">
        <v>582</v>
      </c>
      <c r="S4814">
        <v>43.29072</v>
      </c>
      <c r="T4814">
        <v>625.29072</v>
      </c>
      <c r="U4814">
        <v>27</v>
      </c>
      <c r="V4814">
        <f>SUMIF(货件明细!K:K,F4814,货件明细!AQ:AQ)</f>
        <v>0</v>
      </c>
      <c r="W4814">
        <f t="shared" si="300"/>
        <v>1</v>
      </c>
      <c r="X4814">
        <f t="shared" si="301"/>
        <v>27</v>
      </c>
      <c r="Y4814">
        <f>SUMIF(货件明细!K:K,F4814,货件明细!I:I)</f>
        <v>0</v>
      </c>
      <c r="Z4814">
        <f t="shared" si="302"/>
        <v>11.7</v>
      </c>
      <c r="AA4814">
        <f>SUMIF(货件明细!K:K,F4814,货件明细!J:J)</f>
        <v>0</v>
      </c>
      <c r="AB4814">
        <f t="shared" si="303"/>
        <v>1</v>
      </c>
    </row>
    <row r="4815" spans="1:28">
      <c r="A4815">
        <v>2025</v>
      </c>
      <c r="B4815">
        <v>8</v>
      </c>
      <c r="C4815">
        <v>32</v>
      </c>
      <c r="D4815" s="4">
        <v>45875</v>
      </c>
      <c r="E4815" t="s">
        <v>28</v>
      </c>
      <c r="F4815" t="s">
        <v>4983</v>
      </c>
      <c r="G4815" t="s">
        <v>30</v>
      </c>
      <c r="H4815" t="s">
        <v>31</v>
      </c>
      <c r="I4815" t="s">
        <v>80</v>
      </c>
      <c r="J4815" t="s">
        <v>1110</v>
      </c>
      <c r="K4815" t="s">
        <v>1110</v>
      </c>
      <c r="L4815" t="s">
        <v>34</v>
      </c>
      <c r="M4815" t="s">
        <v>65</v>
      </c>
      <c r="N4815" t="s">
        <v>2857</v>
      </c>
      <c r="O4815">
        <v>12.75</v>
      </c>
      <c r="Q4815">
        <v>630.5</v>
      </c>
      <c r="R4815">
        <v>630.5</v>
      </c>
      <c r="S4815">
        <v>142.26176</v>
      </c>
      <c r="T4815">
        <v>772.76176</v>
      </c>
      <c r="U4815">
        <v>122</v>
      </c>
      <c r="V4815">
        <f>SUMIF(货件明细!K:K,F4815,货件明细!AQ:AQ)</f>
        <v>0</v>
      </c>
      <c r="W4815">
        <f t="shared" si="300"/>
        <v>1</v>
      </c>
      <c r="X4815">
        <f t="shared" si="301"/>
        <v>122</v>
      </c>
      <c r="Y4815">
        <f>SUMIF(货件明细!K:K,F4815,货件明细!I:I)</f>
        <v>0</v>
      </c>
      <c r="Z4815">
        <f t="shared" si="302"/>
        <v>12.75</v>
      </c>
      <c r="AA4815">
        <f>SUMIF(货件明细!K:K,F4815,货件明细!J:J)</f>
        <v>0</v>
      </c>
      <c r="AB4815">
        <f t="shared" si="303"/>
        <v>1</v>
      </c>
    </row>
    <row r="4816" spans="1:28">
      <c r="A4816">
        <v>2025</v>
      </c>
      <c r="B4816">
        <v>8</v>
      </c>
      <c r="C4816">
        <v>32</v>
      </c>
      <c r="D4816" s="4">
        <v>45875</v>
      </c>
      <c r="E4816" t="s">
        <v>28</v>
      </c>
      <c r="F4816" t="s">
        <v>4984</v>
      </c>
      <c r="G4816" t="s">
        <v>30</v>
      </c>
      <c r="H4816" t="s">
        <v>31</v>
      </c>
      <c r="I4816" t="s">
        <v>57</v>
      </c>
      <c r="J4816" t="s">
        <v>1110</v>
      </c>
      <c r="K4816" t="s">
        <v>1110</v>
      </c>
      <c r="L4816" t="s">
        <v>34</v>
      </c>
      <c r="M4816" t="s">
        <v>65</v>
      </c>
      <c r="N4816" t="s">
        <v>2857</v>
      </c>
      <c r="O4816">
        <v>13.83</v>
      </c>
      <c r="Q4816">
        <v>679</v>
      </c>
      <c r="R4816">
        <v>679</v>
      </c>
      <c r="S4816">
        <v>67.0496</v>
      </c>
      <c r="T4816">
        <v>746.0496</v>
      </c>
      <c r="U4816">
        <v>50</v>
      </c>
      <c r="V4816">
        <f>SUMIF(货件明细!K:K,F4816,货件明细!AQ:AQ)</f>
        <v>0</v>
      </c>
      <c r="W4816">
        <f t="shared" si="300"/>
        <v>1</v>
      </c>
      <c r="X4816">
        <f t="shared" si="301"/>
        <v>50</v>
      </c>
      <c r="Y4816">
        <f>SUMIF(货件明细!K:K,F4816,货件明细!I:I)</f>
        <v>0</v>
      </c>
      <c r="Z4816">
        <f t="shared" si="302"/>
        <v>13.83</v>
      </c>
      <c r="AA4816">
        <f>SUMIF(货件明细!K:K,F4816,货件明细!J:J)</f>
        <v>0</v>
      </c>
      <c r="AB4816">
        <f t="shared" si="303"/>
        <v>1</v>
      </c>
    </row>
    <row r="4817" spans="1:28">
      <c r="A4817">
        <v>2025</v>
      </c>
      <c r="B4817">
        <v>8</v>
      </c>
      <c r="C4817">
        <v>32</v>
      </c>
      <c r="D4817" s="4">
        <v>45876</v>
      </c>
      <c r="E4817" t="s">
        <v>28</v>
      </c>
      <c r="F4817" t="s">
        <v>4985</v>
      </c>
      <c r="G4817" t="s">
        <v>30</v>
      </c>
      <c r="H4817" t="s">
        <v>31</v>
      </c>
      <c r="I4817" t="s">
        <v>32</v>
      </c>
      <c r="J4817" t="s">
        <v>1110</v>
      </c>
      <c r="K4817" t="s">
        <v>1110</v>
      </c>
      <c r="L4817" t="s">
        <v>34</v>
      </c>
      <c r="M4817" t="s">
        <v>65</v>
      </c>
      <c r="N4817" t="s">
        <v>2857</v>
      </c>
      <c r="O4817">
        <v>21.75</v>
      </c>
      <c r="Q4817">
        <v>1067</v>
      </c>
      <c r="R4817">
        <v>1067</v>
      </c>
      <c r="S4817">
        <v>72.1512</v>
      </c>
      <c r="T4817">
        <v>1139.1512</v>
      </c>
      <c r="U4817">
        <v>45</v>
      </c>
      <c r="V4817">
        <f>SUMIF(货件明细!K:K,F4817,货件明细!AQ:AQ)</f>
        <v>0</v>
      </c>
      <c r="W4817">
        <f t="shared" si="300"/>
        <v>1</v>
      </c>
      <c r="X4817">
        <f t="shared" si="301"/>
        <v>45</v>
      </c>
      <c r="Y4817">
        <f>SUMIF(货件明细!K:K,F4817,货件明细!I:I)</f>
        <v>0</v>
      </c>
      <c r="Z4817">
        <f t="shared" si="302"/>
        <v>21.75</v>
      </c>
      <c r="AA4817">
        <f>SUMIF(货件明细!K:K,F4817,货件明细!J:J)</f>
        <v>0</v>
      </c>
      <c r="AB4817">
        <f t="shared" si="303"/>
        <v>1</v>
      </c>
    </row>
    <row r="4818" spans="1:28">
      <c r="A4818">
        <v>2025</v>
      </c>
      <c r="B4818">
        <v>8</v>
      </c>
      <c r="C4818">
        <v>32</v>
      </c>
      <c r="D4818" s="4">
        <v>45876</v>
      </c>
      <c r="E4818" t="s">
        <v>28</v>
      </c>
      <c r="F4818" t="s">
        <v>4986</v>
      </c>
      <c r="G4818" t="s">
        <v>30</v>
      </c>
      <c r="H4818" t="s">
        <v>31</v>
      </c>
      <c r="I4818" t="s">
        <v>41</v>
      </c>
      <c r="J4818" t="s">
        <v>1110</v>
      </c>
      <c r="K4818" t="s">
        <v>1110</v>
      </c>
      <c r="L4818" t="s">
        <v>34</v>
      </c>
      <c r="M4818" t="s">
        <v>65</v>
      </c>
      <c r="N4818" t="s">
        <v>2857</v>
      </c>
      <c r="O4818">
        <v>14.75</v>
      </c>
      <c r="Q4818">
        <v>776</v>
      </c>
      <c r="R4818">
        <v>776</v>
      </c>
      <c r="S4818">
        <v>84.68656</v>
      </c>
      <c r="T4818">
        <v>860.68656</v>
      </c>
      <c r="U4818">
        <v>62</v>
      </c>
      <c r="V4818">
        <f>SUMIF(货件明细!K:K,F4818,货件明细!AQ:AQ)</f>
        <v>0</v>
      </c>
      <c r="W4818">
        <f t="shared" si="300"/>
        <v>1</v>
      </c>
      <c r="X4818">
        <f t="shared" si="301"/>
        <v>62</v>
      </c>
      <c r="Y4818">
        <f>SUMIF(货件明细!K:K,F4818,货件明细!I:I)</f>
        <v>0</v>
      </c>
      <c r="Z4818">
        <f t="shared" si="302"/>
        <v>14.75</v>
      </c>
      <c r="AA4818">
        <f>SUMIF(货件明细!K:K,F4818,货件明细!J:J)</f>
        <v>0</v>
      </c>
      <c r="AB4818">
        <f t="shared" si="303"/>
        <v>1</v>
      </c>
    </row>
    <row r="4819" spans="1:28">
      <c r="A4819">
        <v>2025</v>
      </c>
      <c r="B4819">
        <v>8</v>
      </c>
      <c r="C4819">
        <v>32</v>
      </c>
      <c r="D4819" s="4">
        <v>45876</v>
      </c>
      <c r="E4819" t="s">
        <v>28</v>
      </c>
      <c r="F4819" t="s">
        <v>4987</v>
      </c>
      <c r="G4819" t="s">
        <v>30</v>
      </c>
      <c r="H4819" t="s">
        <v>31</v>
      </c>
      <c r="I4819" t="s">
        <v>32</v>
      </c>
      <c r="J4819" t="s">
        <v>33</v>
      </c>
      <c r="K4819" t="s">
        <v>33</v>
      </c>
      <c r="L4819" t="s">
        <v>34</v>
      </c>
      <c r="M4819" t="s">
        <v>2856</v>
      </c>
      <c r="N4819" t="s">
        <v>4988</v>
      </c>
      <c r="O4819">
        <v>21.75</v>
      </c>
      <c r="Q4819">
        <v>1342</v>
      </c>
      <c r="R4819">
        <v>1424.5</v>
      </c>
      <c r="S4819">
        <v>167.91552</v>
      </c>
      <c r="T4819">
        <v>1592.41552</v>
      </c>
      <c r="U4819">
        <v>144</v>
      </c>
      <c r="V4819">
        <f>SUMIF(货件明细!K:K,F4819,货件明细!AQ:AQ)</f>
        <v>0</v>
      </c>
      <c r="W4819">
        <f t="shared" si="300"/>
        <v>1</v>
      </c>
      <c r="X4819">
        <f t="shared" si="301"/>
        <v>144</v>
      </c>
      <c r="Y4819">
        <f>SUMIF(货件明细!K:K,F4819,货件明细!I:I)</f>
        <v>0</v>
      </c>
      <c r="Z4819">
        <f t="shared" si="302"/>
        <v>21.75</v>
      </c>
      <c r="AA4819">
        <f>SUMIF(货件明细!K:K,F4819,货件明细!J:J)</f>
        <v>0</v>
      </c>
      <c r="AB4819">
        <f t="shared" si="303"/>
        <v>1</v>
      </c>
    </row>
    <row r="4820" spans="1:28">
      <c r="A4820">
        <v>2025</v>
      </c>
      <c r="B4820">
        <v>8</v>
      </c>
      <c r="C4820">
        <v>32</v>
      </c>
      <c r="D4820" s="4">
        <v>45876</v>
      </c>
      <c r="E4820" t="s">
        <v>28</v>
      </c>
      <c r="F4820" t="s">
        <v>4989</v>
      </c>
      <c r="G4820" t="s">
        <v>30</v>
      </c>
      <c r="H4820" t="s">
        <v>31</v>
      </c>
      <c r="I4820" t="s">
        <v>129</v>
      </c>
      <c r="J4820" t="s">
        <v>33</v>
      </c>
      <c r="K4820" t="s">
        <v>33</v>
      </c>
      <c r="L4820" t="s">
        <v>34</v>
      </c>
      <c r="M4820" t="s">
        <v>2856</v>
      </c>
      <c r="N4820" t="s">
        <v>4988</v>
      </c>
      <c r="O4820">
        <v>21.7</v>
      </c>
      <c r="Q4820">
        <v>1342</v>
      </c>
      <c r="R4820">
        <v>1424.5</v>
      </c>
      <c r="S4820">
        <v>201.1488</v>
      </c>
      <c r="T4820">
        <v>1625.6488</v>
      </c>
      <c r="U4820">
        <v>171</v>
      </c>
      <c r="V4820">
        <f>SUMIF(货件明细!K:K,F4820,货件明细!AQ:AQ)</f>
        <v>0</v>
      </c>
      <c r="W4820">
        <f t="shared" si="300"/>
        <v>1</v>
      </c>
      <c r="X4820">
        <f t="shared" si="301"/>
        <v>171</v>
      </c>
      <c r="Y4820">
        <f>SUMIF(货件明细!K:K,F4820,货件明细!I:I)</f>
        <v>0</v>
      </c>
      <c r="Z4820">
        <f t="shared" si="302"/>
        <v>21.7</v>
      </c>
      <c r="AA4820">
        <f>SUMIF(货件明细!K:K,F4820,货件明细!J:J)</f>
        <v>0</v>
      </c>
      <c r="AB4820">
        <f t="shared" si="303"/>
        <v>1</v>
      </c>
    </row>
    <row r="4821" spans="1:28">
      <c r="A4821">
        <v>2025</v>
      </c>
      <c r="B4821">
        <v>8</v>
      </c>
      <c r="C4821">
        <v>32</v>
      </c>
      <c r="D4821" s="4">
        <v>45876</v>
      </c>
      <c r="E4821" t="s">
        <v>28</v>
      </c>
      <c r="F4821" t="s">
        <v>4990</v>
      </c>
      <c r="G4821" t="s">
        <v>591</v>
      </c>
      <c r="H4821" t="s">
        <v>31</v>
      </c>
      <c r="I4821" t="s">
        <v>41</v>
      </c>
      <c r="J4821" t="s">
        <v>33</v>
      </c>
      <c r="K4821" t="s">
        <v>33</v>
      </c>
      <c r="L4821" t="s">
        <v>34</v>
      </c>
      <c r="M4821" t="s">
        <v>35</v>
      </c>
      <c r="N4821" t="s">
        <v>4816</v>
      </c>
      <c r="O4821">
        <v>21.8</v>
      </c>
      <c r="Q4821">
        <v>1100</v>
      </c>
      <c r="R4821">
        <v>1130</v>
      </c>
      <c r="S4821">
        <v>162.08512</v>
      </c>
      <c r="T4821">
        <v>1292.08512</v>
      </c>
      <c r="U4821">
        <v>134</v>
      </c>
      <c r="V4821">
        <f>SUMIF(货件明细!K:K,F4821,货件明细!AQ:AQ)</f>
        <v>0</v>
      </c>
      <c r="W4821">
        <f t="shared" si="300"/>
        <v>1</v>
      </c>
      <c r="X4821">
        <f t="shared" si="301"/>
        <v>134</v>
      </c>
      <c r="Y4821">
        <f>SUMIF(货件明细!K:K,F4821,货件明细!I:I)</f>
        <v>0</v>
      </c>
      <c r="Z4821">
        <f t="shared" si="302"/>
        <v>21.8</v>
      </c>
      <c r="AA4821">
        <f>SUMIF(货件明细!K:K,F4821,货件明细!J:J)</f>
        <v>0</v>
      </c>
      <c r="AB4821">
        <f t="shared" si="303"/>
        <v>1</v>
      </c>
    </row>
    <row r="4822" spans="1:28">
      <c r="A4822">
        <v>2025</v>
      </c>
      <c r="B4822">
        <v>8</v>
      </c>
      <c r="C4822">
        <v>32</v>
      </c>
      <c r="D4822" s="4">
        <v>45877</v>
      </c>
      <c r="E4822" t="s">
        <v>28</v>
      </c>
      <c r="F4822" t="s">
        <v>4991</v>
      </c>
      <c r="G4822" t="s">
        <v>269</v>
      </c>
      <c r="H4822" t="s">
        <v>31</v>
      </c>
      <c r="I4822" t="s">
        <v>41</v>
      </c>
      <c r="J4822" t="s">
        <v>100</v>
      </c>
      <c r="K4822" t="s">
        <v>100</v>
      </c>
      <c r="L4822" t="s">
        <v>46</v>
      </c>
      <c r="M4822" t="s">
        <v>59</v>
      </c>
      <c r="N4822" t="s">
        <v>2012</v>
      </c>
      <c r="O4822">
        <v>83.06</v>
      </c>
      <c r="P4822">
        <v>70</v>
      </c>
      <c r="Q4822">
        <v>728.74</v>
      </c>
      <c r="R4822">
        <v>728.74</v>
      </c>
      <c r="S4822">
        <v>0</v>
      </c>
      <c r="T4822">
        <v>798.74</v>
      </c>
      <c r="U4822">
        <v>324</v>
      </c>
      <c r="V4822">
        <f>SUMIF(货件明细!K:K,F4822,货件明细!AQ:AQ)</f>
        <v>0</v>
      </c>
      <c r="W4822">
        <f t="shared" si="300"/>
        <v>1</v>
      </c>
      <c r="X4822">
        <f t="shared" si="301"/>
        <v>324</v>
      </c>
      <c r="Y4822">
        <f>SUMIF(货件明细!K:K,F4822,货件明细!I:I)</f>
        <v>0</v>
      </c>
      <c r="Z4822">
        <f t="shared" si="302"/>
        <v>83.06</v>
      </c>
      <c r="AA4822">
        <f>SUMIF(货件明细!K:K,F4822,货件明细!J:J)</f>
        <v>0</v>
      </c>
      <c r="AB4822">
        <f t="shared" si="303"/>
        <v>1</v>
      </c>
    </row>
    <row r="4823" spans="1:28">
      <c r="A4823">
        <v>2025</v>
      </c>
      <c r="B4823">
        <v>8</v>
      </c>
      <c r="C4823">
        <v>32</v>
      </c>
      <c r="D4823" s="4">
        <v>45877</v>
      </c>
      <c r="E4823" t="s">
        <v>28</v>
      </c>
      <c r="F4823" t="s">
        <v>4992</v>
      </c>
      <c r="G4823" t="s">
        <v>50</v>
      </c>
      <c r="H4823" t="s">
        <v>31</v>
      </c>
      <c r="I4823" t="s">
        <v>41</v>
      </c>
      <c r="J4823" t="s">
        <v>100</v>
      </c>
      <c r="K4823" t="s">
        <v>100</v>
      </c>
      <c r="L4823" t="s">
        <v>46</v>
      </c>
      <c r="M4823" t="s">
        <v>59</v>
      </c>
      <c r="N4823" t="s">
        <v>2012</v>
      </c>
      <c r="O4823">
        <v>83.06</v>
      </c>
      <c r="P4823">
        <v>70</v>
      </c>
      <c r="Q4823">
        <v>728.74</v>
      </c>
      <c r="R4823">
        <v>728.74</v>
      </c>
      <c r="S4823">
        <v>0</v>
      </c>
      <c r="T4823">
        <v>798.74</v>
      </c>
      <c r="U4823">
        <v>324</v>
      </c>
      <c r="V4823">
        <f>SUMIF(货件明细!K:K,F4823,货件明细!AQ:AQ)</f>
        <v>0</v>
      </c>
      <c r="W4823">
        <f t="shared" si="300"/>
        <v>1</v>
      </c>
      <c r="X4823">
        <f t="shared" si="301"/>
        <v>324</v>
      </c>
      <c r="Y4823">
        <f>SUMIF(货件明细!K:K,F4823,货件明细!I:I)</f>
        <v>0</v>
      </c>
      <c r="Z4823">
        <f t="shared" si="302"/>
        <v>83.06</v>
      </c>
      <c r="AA4823">
        <f>SUMIF(货件明细!K:K,F4823,货件明细!J:J)</f>
        <v>0</v>
      </c>
      <c r="AB4823">
        <f t="shared" si="303"/>
        <v>1</v>
      </c>
    </row>
    <row r="4824" spans="1:28">
      <c r="A4824">
        <v>2025</v>
      </c>
      <c r="B4824">
        <v>8</v>
      </c>
      <c r="C4824">
        <v>32</v>
      </c>
      <c r="D4824" s="4">
        <v>45877</v>
      </c>
      <c r="E4824" t="s">
        <v>28</v>
      </c>
      <c r="F4824" t="s">
        <v>4993</v>
      </c>
      <c r="G4824" t="s">
        <v>267</v>
      </c>
      <c r="H4824" t="s">
        <v>71</v>
      </c>
      <c r="I4824" t="s">
        <v>41</v>
      </c>
      <c r="J4824" t="s">
        <v>100</v>
      </c>
      <c r="K4824" t="s">
        <v>100</v>
      </c>
      <c r="L4824" t="s">
        <v>46</v>
      </c>
      <c r="M4824" t="s">
        <v>59</v>
      </c>
      <c r="N4824" t="s">
        <v>2012</v>
      </c>
      <c r="O4824">
        <v>83.06</v>
      </c>
      <c r="P4824">
        <v>70</v>
      </c>
      <c r="Q4824">
        <v>479.74</v>
      </c>
      <c r="R4824">
        <v>479.74</v>
      </c>
      <c r="S4824">
        <v>0</v>
      </c>
      <c r="T4824">
        <v>549.74</v>
      </c>
      <c r="U4824">
        <v>324</v>
      </c>
      <c r="V4824">
        <f>SUMIF(货件明细!K:K,F4824,货件明细!AQ:AQ)</f>
        <v>0</v>
      </c>
      <c r="W4824">
        <f t="shared" si="300"/>
        <v>1</v>
      </c>
      <c r="X4824">
        <f t="shared" si="301"/>
        <v>324</v>
      </c>
      <c r="Y4824">
        <f>SUMIF(货件明细!K:K,F4824,货件明细!I:I)</f>
        <v>0</v>
      </c>
      <c r="Z4824">
        <f t="shared" si="302"/>
        <v>83.06</v>
      </c>
      <c r="AA4824">
        <f>SUMIF(货件明细!K:K,F4824,货件明细!J:J)</f>
        <v>0</v>
      </c>
      <c r="AB4824">
        <f t="shared" si="303"/>
        <v>1</v>
      </c>
    </row>
    <row r="4825" spans="1:28">
      <c r="A4825">
        <v>2025</v>
      </c>
      <c r="B4825">
        <v>8</v>
      </c>
      <c r="C4825">
        <v>32</v>
      </c>
      <c r="D4825" s="4">
        <v>45877</v>
      </c>
      <c r="E4825" t="s">
        <v>28</v>
      </c>
      <c r="F4825" t="s">
        <v>4994</v>
      </c>
      <c r="G4825" t="s">
        <v>263</v>
      </c>
      <c r="H4825" t="s">
        <v>44</v>
      </c>
      <c r="I4825" t="s">
        <v>41</v>
      </c>
      <c r="J4825" t="s">
        <v>100</v>
      </c>
      <c r="K4825" t="s">
        <v>100</v>
      </c>
      <c r="L4825" t="s">
        <v>46</v>
      </c>
      <c r="M4825" t="s">
        <v>59</v>
      </c>
      <c r="N4825" t="s">
        <v>2012</v>
      </c>
      <c r="O4825">
        <v>83.06</v>
      </c>
      <c r="P4825">
        <v>70</v>
      </c>
      <c r="Q4825">
        <v>637.44</v>
      </c>
      <c r="R4825">
        <v>637.44</v>
      </c>
      <c r="S4825">
        <v>0</v>
      </c>
      <c r="T4825">
        <v>707.44</v>
      </c>
      <c r="U4825">
        <v>324</v>
      </c>
      <c r="V4825">
        <f>SUMIF(货件明细!K:K,F4825,货件明细!AQ:AQ)</f>
        <v>0</v>
      </c>
      <c r="W4825">
        <f t="shared" si="300"/>
        <v>1</v>
      </c>
      <c r="X4825">
        <f t="shared" si="301"/>
        <v>324</v>
      </c>
      <c r="Y4825">
        <f>SUMIF(货件明细!K:K,F4825,货件明细!I:I)</f>
        <v>0</v>
      </c>
      <c r="Z4825">
        <f t="shared" si="302"/>
        <v>83.06</v>
      </c>
      <c r="AA4825">
        <f>SUMIF(货件明细!K:K,F4825,货件明细!J:J)</f>
        <v>0</v>
      </c>
      <c r="AB4825">
        <f t="shared" si="303"/>
        <v>1</v>
      </c>
    </row>
    <row r="4826" spans="1:28">
      <c r="A4826">
        <v>2025</v>
      </c>
      <c r="B4826">
        <v>8</v>
      </c>
      <c r="C4826">
        <v>32</v>
      </c>
      <c r="D4826" s="4">
        <v>45877</v>
      </c>
      <c r="E4826" t="s">
        <v>28</v>
      </c>
      <c r="F4826" t="s">
        <v>4995</v>
      </c>
      <c r="G4826" t="s">
        <v>392</v>
      </c>
      <c r="H4826" t="s">
        <v>44</v>
      </c>
      <c r="I4826" t="s">
        <v>41</v>
      </c>
      <c r="J4826" t="s">
        <v>100</v>
      </c>
      <c r="K4826" t="s">
        <v>100</v>
      </c>
      <c r="L4826" t="s">
        <v>46</v>
      </c>
      <c r="M4826" t="s">
        <v>59</v>
      </c>
      <c r="N4826" t="s">
        <v>2012</v>
      </c>
      <c r="O4826">
        <v>83.06</v>
      </c>
      <c r="P4826">
        <v>70</v>
      </c>
      <c r="Q4826">
        <v>620.84</v>
      </c>
      <c r="R4826">
        <v>620.84</v>
      </c>
      <c r="S4826">
        <v>0</v>
      </c>
      <c r="T4826">
        <v>690.84</v>
      </c>
      <c r="U4826">
        <v>324</v>
      </c>
      <c r="V4826">
        <f>SUMIF(货件明细!K:K,F4826,货件明细!AQ:AQ)</f>
        <v>0</v>
      </c>
      <c r="W4826">
        <f t="shared" si="300"/>
        <v>1</v>
      </c>
      <c r="X4826">
        <f t="shared" si="301"/>
        <v>324</v>
      </c>
      <c r="Y4826">
        <f>SUMIF(货件明细!K:K,F4826,货件明细!I:I)</f>
        <v>0</v>
      </c>
      <c r="Z4826">
        <f t="shared" si="302"/>
        <v>83.06</v>
      </c>
      <c r="AA4826">
        <f>SUMIF(货件明细!K:K,F4826,货件明细!J:J)</f>
        <v>0</v>
      </c>
      <c r="AB4826">
        <f t="shared" si="303"/>
        <v>1</v>
      </c>
    </row>
    <row r="4827" spans="1:28">
      <c r="A4827">
        <v>2025</v>
      </c>
      <c r="B4827">
        <v>8</v>
      </c>
      <c r="C4827">
        <v>32</v>
      </c>
      <c r="D4827" s="4">
        <v>45878</v>
      </c>
      <c r="E4827" t="s">
        <v>28</v>
      </c>
      <c r="F4827" t="s">
        <v>4996</v>
      </c>
      <c r="G4827" t="s">
        <v>50</v>
      </c>
      <c r="H4827" t="s">
        <v>31</v>
      </c>
      <c r="I4827" t="s">
        <v>57</v>
      </c>
      <c r="J4827" t="s">
        <v>100</v>
      </c>
      <c r="K4827" t="s">
        <v>100</v>
      </c>
      <c r="L4827" t="s">
        <v>46</v>
      </c>
      <c r="M4827" t="s">
        <v>47</v>
      </c>
      <c r="N4827" t="s">
        <v>101</v>
      </c>
      <c r="O4827">
        <v>103.95</v>
      </c>
      <c r="Q4827">
        <v>610.875</v>
      </c>
      <c r="R4827">
        <v>610.875</v>
      </c>
      <c r="S4827">
        <v>0</v>
      </c>
      <c r="T4827">
        <v>610.875</v>
      </c>
      <c r="U4827">
        <v>658</v>
      </c>
      <c r="V4827">
        <f>SUMIF(货件明细!K:K,F4827,货件明细!AQ:AQ)</f>
        <v>0</v>
      </c>
      <c r="W4827">
        <f t="shared" si="300"/>
        <v>1</v>
      </c>
      <c r="X4827">
        <f t="shared" si="301"/>
        <v>658</v>
      </c>
      <c r="Y4827">
        <f>SUMIF(货件明细!K:K,F4827,货件明细!I:I)</f>
        <v>0</v>
      </c>
      <c r="Z4827">
        <f t="shared" si="302"/>
        <v>103.95</v>
      </c>
      <c r="AA4827">
        <f>SUMIF(货件明细!K:K,F4827,货件明细!J:J)</f>
        <v>0</v>
      </c>
      <c r="AB4827">
        <f t="shared" si="303"/>
        <v>1</v>
      </c>
    </row>
    <row r="4828" spans="1:28">
      <c r="A4828">
        <v>2025</v>
      </c>
      <c r="B4828">
        <v>8</v>
      </c>
      <c r="C4828">
        <v>32</v>
      </c>
      <c r="D4828" s="4">
        <v>45877</v>
      </c>
      <c r="E4828" t="s">
        <v>28</v>
      </c>
      <c r="F4828" t="s">
        <v>4997</v>
      </c>
      <c r="G4828" t="s">
        <v>43</v>
      </c>
      <c r="H4828" t="s">
        <v>44</v>
      </c>
      <c r="I4828" t="s">
        <v>57</v>
      </c>
      <c r="J4828" t="s">
        <v>100</v>
      </c>
      <c r="K4828" t="s">
        <v>4998</v>
      </c>
      <c r="L4828" t="s">
        <v>46</v>
      </c>
      <c r="M4828" t="s">
        <v>3906</v>
      </c>
      <c r="N4828" t="s">
        <v>4999</v>
      </c>
      <c r="O4828">
        <v>103.95</v>
      </c>
      <c r="Q4828">
        <v>470.769230769231</v>
      </c>
      <c r="R4828">
        <v>470.769230769231</v>
      </c>
      <c r="S4828">
        <v>0</v>
      </c>
      <c r="T4828">
        <v>470.769230769231</v>
      </c>
      <c r="U4828">
        <v>658</v>
      </c>
      <c r="V4828">
        <f>SUMIF(货件明细!K:K,F4828,货件明细!AQ:AQ)</f>
        <v>0</v>
      </c>
      <c r="W4828">
        <f t="shared" si="300"/>
        <v>1</v>
      </c>
      <c r="X4828">
        <f t="shared" si="301"/>
        <v>658</v>
      </c>
      <c r="Y4828">
        <f>SUMIF(货件明细!K:K,F4828,货件明细!I:I)</f>
        <v>0</v>
      </c>
      <c r="Z4828">
        <f t="shared" si="302"/>
        <v>103.95</v>
      </c>
      <c r="AA4828">
        <f>SUMIF(货件明细!K:K,F4828,货件明细!J:J)</f>
        <v>0</v>
      </c>
      <c r="AB4828">
        <f t="shared" si="303"/>
        <v>1</v>
      </c>
    </row>
    <row r="4829" spans="1:28">
      <c r="A4829">
        <v>2025</v>
      </c>
      <c r="B4829">
        <v>8</v>
      </c>
      <c r="C4829">
        <v>32</v>
      </c>
      <c r="D4829" s="4">
        <v>45877</v>
      </c>
      <c r="E4829" t="s">
        <v>28</v>
      </c>
      <c r="F4829" t="s">
        <v>5000</v>
      </c>
      <c r="G4829" t="s">
        <v>374</v>
      </c>
      <c r="H4829" t="s">
        <v>71</v>
      </c>
      <c r="I4829" t="s">
        <v>57</v>
      </c>
      <c r="J4829" t="s">
        <v>100</v>
      </c>
      <c r="K4829" t="s">
        <v>58</v>
      </c>
      <c r="L4829" t="s">
        <v>46</v>
      </c>
      <c r="M4829" t="s">
        <v>5001</v>
      </c>
      <c r="N4829" t="s">
        <v>5002</v>
      </c>
      <c r="O4829">
        <v>103.95</v>
      </c>
      <c r="Q4829">
        <v>341.582926829268</v>
      </c>
      <c r="R4829">
        <v>341.582926829268</v>
      </c>
      <c r="S4829">
        <v>0</v>
      </c>
      <c r="T4829">
        <v>341.582926829268</v>
      </c>
      <c r="U4829">
        <v>658</v>
      </c>
      <c r="V4829">
        <f>SUMIF(货件明细!K:K,F4829,货件明细!AQ:AQ)</f>
        <v>0</v>
      </c>
      <c r="W4829">
        <f t="shared" si="300"/>
        <v>1</v>
      </c>
      <c r="X4829">
        <f t="shared" si="301"/>
        <v>658</v>
      </c>
      <c r="Y4829">
        <f>SUMIF(货件明细!K:K,F4829,货件明细!I:I)</f>
        <v>0</v>
      </c>
      <c r="Z4829">
        <f t="shared" si="302"/>
        <v>103.95</v>
      </c>
      <c r="AA4829">
        <f>SUMIF(货件明细!K:K,F4829,货件明细!J:J)</f>
        <v>0</v>
      </c>
      <c r="AB4829">
        <f t="shared" si="303"/>
        <v>1</v>
      </c>
    </row>
    <row r="4830" spans="1:28">
      <c r="A4830">
        <v>2025</v>
      </c>
      <c r="B4830">
        <v>8</v>
      </c>
      <c r="C4830">
        <v>32</v>
      </c>
      <c r="D4830" s="4">
        <v>45877</v>
      </c>
      <c r="E4830" t="s">
        <v>28</v>
      </c>
      <c r="F4830" t="s">
        <v>5003</v>
      </c>
      <c r="G4830" t="s">
        <v>372</v>
      </c>
      <c r="H4830" t="s">
        <v>71</v>
      </c>
      <c r="I4830" t="s">
        <v>57</v>
      </c>
      <c r="J4830" t="s">
        <v>100</v>
      </c>
      <c r="K4830" t="s">
        <v>58</v>
      </c>
      <c r="L4830" t="s">
        <v>46</v>
      </c>
      <c r="M4830" t="s">
        <v>264</v>
      </c>
      <c r="N4830" t="s">
        <v>4046</v>
      </c>
      <c r="O4830">
        <v>103.95</v>
      </c>
      <c r="Q4830">
        <v>382.897959183673</v>
      </c>
      <c r="R4830">
        <v>382.897959183673</v>
      </c>
      <c r="S4830">
        <v>0</v>
      </c>
      <c r="T4830">
        <v>382.897959183673</v>
      </c>
      <c r="U4830">
        <v>658</v>
      </c>
      <c r="V4830">
        <f>SUMIF(货件明细!K:K,F4830,货件明细!AQ:AQ)</f>
        <v>0</v>
      </c>
      <c r="W4830">
        <f t="shared" si="300"/>
        <v>1</v>
      </c>
      <c r="X4830">
        <f t="shared" si="301"/>
        <v>658</v>
      </c>
      <c r="Y4830">
        <f>SUMIF(货件明细!K:K,F4830,货件明细!I:I)</f>
        <v>0</v>
      </c>
      <c r="Z4830">
        <f t="shared" si="302"/>
        <v>103.95</v>
      </c>
      <c r="AA4830">
        <f>SUMIF(货件明细!K:K,F4830,货件明细!J:J)</f>
        <v>0</v>
      </c>
      <c r="AB4830">
        <f t="shared" si="303"/>
        <v>1</v>
      </c>
    </row>
    <row r="4831" spans="1:28">
      <c r="A4831">
        <v>2025</v>
      </c>
      <c r="B4831">
        <v>8</v>
      </c>
      <c r="C4831">
        <v>32</v>
      </c>
      <c r="D4831" s="4">
        <v>45877</v>
      </c>
      <c r="E4831" t="s">
        <v>28</v>
      </c>
      <c r="F4831" t="s">
        <v>5004</v>
      </c>
      <c r="G4831" t="s">
        <v>56</v>
      </c>
      <c r="H4831" t="s">
        <v>44</v>
      </c>
      <c r="I4831" t="s">
        <v>57</v>
      </c>
      <c r="J4831" t="s">
        <v>100</v>
      </c>
      <c r="K4831" t="s">
        <v>4998</v>
      </c>
      <c r="L4831" t="s">
        <v>46</v>
      </c>
      <c r="M4831" t="s">
        <v>2882</v>
      </c>
      <c r="N4831" t="s">
        <v>4823</v>
      </c>
      <c r="O4831">
        <v>103.95</v>
      </c>
      <c r="Q4831">
        <v>584.142857142857</v>
      </c>
      <c r="R4831">
        <v>584.142857142857</v>
      </c>
      <c r="S4831">
        <v>0</v>
      </c>
      <c r="T4831">
        <v>584.142857142857</v>
      </c>
      <c r="U4831">
        <v>658</v>
      </c>
      <c r="V4831">
        <f>SUMIF(货件明细!K:K,F4831,货件明细!AQ:AQ)</f>
        <v>0</v>
      </c>
      <c r="W4831">
        <f t="shared" si="300"/>
        <v>1</v>
      </c>
      <c r="X4831">
        <f t="shared" si="301"/>
        <v>658</v>
      </c>
      <c r="Y4831">
        <f>SUMIF(货件明细!K:K,F4831,货件明细!I:I)</f>
        <v>0</v>
      </c>
      <c r="Z4831">
        <f t="shared" si="302"/>
        <v>103.95</v>
      </c>
      <c r="AA4831">
        <f>SUMIF(货件明细!K:K,F4831,货件明细!J:J)</f>
        <v>0</v>
      </c>
      <c r="AB4831">
        <f t="shared" si="303"/>
        <v>1</v>
      </c>
    </row>
    <row r="4832" spans="1:28">
      <c r="A4832">
        <v>2025</v>
      </c>
      <c r="B4832">
        <v>8</v>
      </c>
      <c r="C4832">
        <v>32</v>
      </c>
      <c r="D4832" s="4">
        <v>45877</v>
      </c>
      <c r="E4832" t="s">
        <v>28</v>
      </c>
      <c r="F4832" t="s">
        <v>5005</v>
      </c>
      <c r="G4832" t="s">
        <v>43</v>
      </c>
      <c r="H4832" t="s">
        <v>44</v>
      </c>
      <c r="I4832" t="s">
        <v>57</v>
      </c>
      <c r="J4832" t="s">
        <v>100</v>
      </c>
      <c r="K4832" t="s">
        <v>4998</v>
      </c>
      <c r="L4832" t="s">
        <v>46</v>
      </c>
      <c r="M4832" t="s">
        <v>3906</v>
      </c>
      <c r="N4832" t="s">
        <v>4999</v>
      </c>
      <c r="O4832">
        <v>87.2</v>
      </c>
      <c r="Q4832">
        <v>470.769230769231</v>
      </c>
      <c r="R4832">
        <v>470.769230769231</v>
      </c>
      <c r="S4832">
        <v>0</v>
      </c>
      <c r="T4832">
        <v>470.769230769231</v>
      </c>
      <c r="U4832">
        <v>640</v>
      </c>
      <c r="V4832">
        <f>SUMIF(货件明细!K:K,F4832,货件明细!AQ:AQ)</f>
        <v>0</v>
      </c>
      <c r="W4832">
        <f t="shared" si="300"/>
        <v>1</v>
      </c>
      <c r="X4832">
        <f t="shared" si="301"/>
        <v>640</v>
      </c>
      <c r="Y4832">
        <f>SUMIF(货件明细!K:K,F4832,货件明细!I:I)</f>
        <v>0</v>
      </c>
      <c r="Z4832">
        <f t="shared" si="302"/>
        <v>87.2</v>
      </c>
      <c r="AA4832">
        <f>SUMIF(货件明细!K:K,F4832,货件明细!J:J)</f>
        <v>0</v>
      </c>
      <c r="AB4832">
        <f t="shared" si="303"/>
        <v>1</v>
      </c>
    </row>
    <row r="4833" spans="1:28">
      <c r="A4833">
        <v>2025</v>
      </c>
      <c r="B4833">
        <v>8</v>
      </c>
      <c r="C4833">
        <v>32</v>
      </c>
      <c r="D4833" s="4">
        <v>45877</v>
      </c>
      <c r="E4833" t="s">
        <v>28</v>
      </c>
      <c r="F4833" t="s">
        <v>5006</v>
      </c>
      <c r="G4833" t="s">
        <v>372</v>
      </c>
      <c r="H4833" t="s">
        <v>71</v>
      </c>
      <c r="I4833" t="s">
        <v>57</v>
      </c>
      <c r="J4833" t="s">
        <v>100</v>
      </c>
      <c r="K4833" t="s">
        <v>58</v>
      </c>
      <c r="L4833" t="s">
        <v>46</v>
      </c>
      <c r="M4833" t="s">
        <v>264</v>
      </c>
      <c r="N4833" t="s">
        <v>4046</v>
      </c>
      <c r="O4833">
        <v>87.2</v>
      </c>
      <c r="Q4833">
        <v>382.897959183673</v>
      </c>
      <c r="R4833">
        <v>382.897959183673</v>
      </c>
      <c r="S4833">
        <v>0</v>
      </c>
      <c r="T4833">
        <v>382.897959183673</v>
      </c>
      <c r="U4833">
        <v>640</v>
      </c>
      <c r="V4833">
        <f>SUMIF(货件明细!K:K,F4833,货件明细!AQ:AQ)</f>
        <v>0</v>
      </c>
      <c r="W4833">
        <f t="shared" si="300"/>
        <v>1</v>
      </c>
      <c r="X4833">
        <f t="shared" si="301"/>
        <v>640</v>
      </c>
      <c r="Y4833">
        <f>SUMIF(货件明细!K:K,F4833,货件明细!I:I)</f>
        <v>0</v>
      </c>
      <c r="Z4833">
        <f t="shared" si="302"/>
        <v>87.2</v>
      </c>
      <c r="AA4833">
        <f>SUMIF(货件明细!K:K,F4833,货件明细!J:J)</f>
        <v>0</v>
      </c>
      <c r="AB4833">
        <f t="shared" si="303"/>
        <v>1</v>
      </c>
    </row>
    <row r="4834" spans="1:28">
      <c r="A4834">
        <v>2025</v>
      </c>
      <c r="B4834">
        <v>8</v>
      </c>
      <c r="C4834">
        <v>32</v>
      </c>
      <c r="D4834" s="4">
        <v>45878</v>
      </c>
      <c r="E4834" t="s">
        <v>28</v>
      </c>
      <c r="F4834" t="s">
        <v>5007</v>
      </c>
      <c r="G4834" t="s">
        <v>50</v>
      </c>
      <c r="H4834" t="s">
        <v>31</v>
      </c>
      <c r="I4834" t="s">
        <v>57</v>
      </c>
      <c r="J4834" t="s">
        <v>100</v>
      </c>
      <c r="K4834" t="s">
        <v>100</v>
      </c>
      <c r="L4834" t="s">
        <v>46</v>
      </c>
      <c r="M4834" t="s">
        <v>47</v>
      </c>
      <c r="N4834" t="s">
        <v>101</v>
      </c>
      <c r="O4834">
        <v>87.2</v>
      </c>
      <c r="Q4834">
        <v>610.875</v>
      </c>
      <c r="R4834">
        <v>610.875</v>
      </c>
      <c r="S4834">
        <v>0</v>
      </c>
      <c r="T4834">
        <v>610.875</v>
      </c>
      <c r="U4834">
        <v>640</v>
      </c>
      <c r="V4834">
        <f>SUMIF(货件明细!K:K,F4834,货件明细!AQ:AQ)</f>
        <v>0</v>
      </c>
      <c r="W4834">
        <f t="shared" si="300"/>
        <v>1</v>
      </c>
      <c r="X4834">
        <f t="shared" si="301"/>
        <v>640</v>
      </c>
      <c r="Y4834">
        <f>SUMIF(货件明细!K:K,F4834,货件明细!I:I)</f>
        <v>0</v>
      </c>
      <c r="Z4834">
        <f t="shared" si="302"/>
        <v>87.2</v>
      </c>
      <c r="AA4834">
        <f>SUMIF(货件明细!K:K,F4834,货件明细!J:J)</f>
        <v>0</v>
      </c>
      <c r="AB4834">
        <f t="shared" si="303"/>
        <v>1</v>
      </c>
    </row>
    <row r="4835" spans="1:28">
      <c r="A4835">
        <v>2025</v>
      </c>
      <c r="B4835">
        <v>8</v>
      </c>
      <c r="C4835">
        <v>32</v>
      </c>
      <c r="D4835" s="4">
        <v>45877</v>
      </c>
      <c r="E4835" t="s">
        <v>28</v>
      </c>
      <c r="F4835" t="s">
        <v>5008</v>
      </c>
      <c r="G4835" t="s">
        <v>374</v>
      </c>
      <c r="H4835" t="s">
        <v>71</v>
      </c>
      <c r="I4835" t="s">
        <v>57</v>
      </c>
      <c r="J4835" t="s">
        <v>100</v>
      </c>
      <c r="K4835" t="s">
        <v>58</v>
      </c>
      <c r="L4835" t="s">
        <v>46</v>
      </c>
      <c r="M4835" t="s">
        <v>5001</v>
      </c>
      <c r="N4835" t="s">
        <v>5002</v>
      </c>
      <c r="O4835">
        <v>87.2</v>
      </c>
      <c r="Q4835">
        <v>341.582926829268</v>
      </c>
      <c r="R4835">
        <v>341.582926829268</v>
      </c>
      <c r="S4835">
        <v>0</v>
      </c>
      <c r="T4835">
        <v>341.582926829268</v>
      </c>
      <c r="U4835">
        <v>640</v>
      </c>
      <c r="V4835">
        <f>SUMIF(货件明细!K:K,F4835,货件明细!AQ:AQ)</f>
        <v>0</v>
      </c>
      <c r="W4835">
        <f t="shared" si="300"/>
        <v>1</v>
      </c>
      <c r="X4835">
        <f t="shared" si="301"/>
        <v>640</v>
      </c>
      <c r="Y4835">
        <f>SUMIF(货件明细!K:K,F4835,货件明细!I:I)</f>
        <v>0</v>
      </c>
      <c r="Z4835">
        <f t="shared" si="302"/>
        <v>87.2</v>
      </c>
      <c r="AA4835">
        <f>SUMIF(货件明细!K:K,F4835,货件明细!J:J)</f>
        <v>0</v>
      </c>
      <c r="AB4835">
        <f t="shared" si="303"/>
        <v>1</v>
      </c>
    </row>
    <row r="4836" spans="1:28">
      <c r="A4836">
        <v>2025</v>
      </c>
      <c r="B4836">
        <v>8</v>
      </c>
      <c r="C4836">
        <v>32</v>
      </c>
      <c r="D4836" s="4">
        <v>45877</v>
      </c>
      <c r="E4836" t="s">
        <v>28</v>
      </c>
      <c r="F4836" t="s">
        <v>5009</v>
      </c>
      <c r="G4836" t="s">
        <v>56</v>
      </c>
      <c r="H4836" t="s">
        <v>44</v>
      </c>
      <c r="I4836" t="s">
        <v>57</v>
      </c>
      <c r="J4836" t="s">
        <v>100</v>
      </c>
      <c r="K4836" t="s">
        <v>4998</v>
      </c>
      <c r="L4836" t="s">
        <v>46</v>
      </c>
      <c r="M4836" t="s">
        <v>2882</v>
      </c>
      <c r="N4836" t="s">
        <v>4823</v>
      </c>
      <c r="O4836">
        <v>87.2</v>
      </c>
      <c r="Q4836">
        <v>584.142857142857</v>
      </c>
      <c r="R4836">
        <v>584.142857142857</v>
      </c>
      <c r="S4836">
        <v>0</v>
      </c>
      <c r="T4836">
        <v>584.142857142857</v>
      </c>
      <c r="U4836">
        <v>640</v>
      </c>
      <c r="V4836">
        <f>SUMIF(货件明细!K:K,F4836,货件明细!AQ:AQ)</f>
        <v>0</v>
      </c>
      <c r="W4836">
        <f t="shared" si="300"/>
        <v>1</v>
      </c>
      <c r="X4836">
        <f t="shared" si="301"/>
        <v>640</v>
      </c>
      <c r="Y4836">
        <f>SUMIF(货件明细!K:K,F4836,货件明细!I:I)</f>
        <v>0</v>
      </c>
      <c r="Z4836">
        <f t="shared" si="302"/>
        <v>87.2</v>
      </c>
      <c r="AA4836">
        <f>SUMIF(货件明细!K:K,F4836,货件明细!J:J)</f>
        <v>0</v>
      </c>
      <c r="AB4836">
        <f t="shared" si="303"/>
        <v>1</v>
      </c>
    </row>
    <row r="4837" spans="1:28">
      <c r="A4837">
        <v>2025</v>
      </c>
      <c r="B4837">
        <v>8</v>
      </c>
      <c r="C4837">
        <v>32</v>
      </c>
      <c r="D4837" s="4">
        <v>45877</v>
      </c>
      <c r="E4837" t="s">
        <v>28</v>
      </c>
      <c r="F4837" t="s">
        <v>5010</v>
      </c>
      <c r="G4837" t="s">
        <v>43</v>
      </c>
      <c r="H4837" t="s">
        <v>44</v>
      </c>
      <c r="I4837" t="s">
        <v>57</v>
      </c>
      <c r="J4837" t="s">
        <v>100</v>
      </c>
      <c r="K4837" t="s">
        <v>4998</v>
      </c>
      <c r="L4837" t="s">
        <v>46</v>
      </c>
      <c r="M4837" t="s">
        <v>2882</v>
      </c>
      <c r="N4837" t="s">
        <v>4823</v>
      </c>
      <c r="O4837">
        <v>21.65</v>
      </c>
      <c r="Q4837">
        <v>125.53125</v>
      </c>
      <c r="R4837">
        <v>125.53125</v>
      </c>
      <c r="S4837">
        <v>0</v>
      </c>
      <c r="T4837">
        <v>125.53125</v>
      </c>
      <c r="U4837">
        <v>196</v>
      </c>
      <c r="V4837">
        <f>SUMIF(货件明细!K:K,F4837,货件明细!AQ:AQ)</f>
        <v>0</v>
      </c>
      <c r="W4837">
        <f t="shared" si="300"/>
        <v>1</v>
      </c>
      <c r="X4837">
        <f t="shared" si="301"/>
        <v>196</v>
      </c>
      <c r="Y4837">
        <f>SUMIF(货件明细!K:K,F4837,货件明细!I:I)</f>
        <v>0</v>
      </c>
      <c r="Z4837">
        <f t="shared" si="302"/>
        <v>21.65</v>
      </c>
      <c r="AA4837">
        <f>SUMIF(货件明细!K:K,F4837,货件明细!J:J)</f>
        <v>0</v>
      </c>
      <c r="AB4837">
        <f t="shared" si="303"/>
        <v>1</v>
      </c>
    </row>
    <row r="4838" spans="1:28">
      <c r="A4838">
        <v>2025</v>
      </c>
      <c r="B4838">
        <v>8</v>
      </c>
      <c r="C4838">
        <v>32</v>
      </c>
      <c r="D4838" s="4">
        <v>45878</v>
      </c>
      <c r="E4838" t="s">
        <v>28</v>
      </c>
      <c r="F4838" t="s">
        <v>5011</v>
      </c>
      <c r="G4838" t="s">
        <v>50</v>
      </c>
      <c r="H4838" t="s">
        <v>31</v>
      </c>
      <c r="I4838" t="s">
        <v>57</v>
      </c>
      <c r="J4838" t="s">
        <v>100</v>
      </c>
      <c r="K4838" t="s">
        <v>100</v>
      </c>
      <c r="L4838" t="s">
        <v>46</v>
      </c>
      <c r="M4838" t="s">
        <v>47</v>
      </c>
      <c r="N4838" t="s">
        <v>101</v>
      </c>
      <c r="O4838">
        <v>21.65</v>
      </c>
      <c r="Q4838">
        <v>122.175</v>
      </c>
      <c r="R4838">
        <v>122.175</v>
      </c>
      <c r="S4838">
        <v>0</v>
      </c>
      <c r="T4838">
        <v>122.175</v>
      </c>
      <c r="U4838">
        <v>196</v>
      </c>
      <c r="V4838">
        <f>SUMIF(货件明细!K:K,F4838,货件明细!AQ:AQ)</f>
        <v>0</v>
      </c>
      <c r="W4838">
        <f t="shared" si="300"/>
        <v>1</v>
      </c>
      <c r="X4838">
        <f t="shared" si="301"/>
        <v>196</v>
      </c>
      <c r="Y4838">
        <f>SUMIF(货件明细!K:K,F4838,货件明细!I:I)</f>
        <v>0</v>
      </c>
      <c r="Z4838">
        <f t="shared" si="302"/>
        <v>21.65</v>
      </c>
      <c r="AA4838">
        <f>SUMIF(货件明细!K:K,F4838,货件明细!J:J)</f>
        <v>0</v>
      </c>
      <c r="AB4838">
        <f t="shared" si="303"/>
        <v>1</v>
      </c>
    </row>
    <row r="4839" spans="1:28">
      <c r="A4839">
        <v>2025</v>
      </c>
      <c r="B4839">
        <v>8</v>
      </c>
      <c r="C4839">
        <v>32</v>
      </c>
      <c r="D4839" s="4">
        <v>45877</v>
      </c>
      <c r="E4839" t="s">
        <v>28</v>
      </c>
      <c r="F4839" t="s">
        <v>5012</v>
      </c>
      <c r="G4839" t="s">
        <v>56</v>
      </c>
      <c r="H4839" t="s">
        <v>44</v>
      </c>
      <c r="I4839" t="s">
        <v>57</v>
      </c>
      <c r="J4839" t="s">
        <v>100</v>
      </c>
      <c r="K4839" t="s">
        <v>4998</v>
      </c>
      <c r="L4839" t="s">
        <v>46</v>
      </c>
      <c r="M4839" t="s">
        <v>2882</v>
      </c>
      <c r="N4839" t="s">
        <v>4823</v>
      </c>
      <c r="O4839">
        <v>21.65</v>
      </c>
      <c r="Q4839">
        <v>116.828571428571</v>
      </c>
      <c r="R4839">
        <v>116.828571428571</v>
      </c>
      <c r="S4839">
        <v>0</v>
      </c>
      <c r="T4839">
        <v>116.828571428571</v>
      </c>
      <c r="U4839">
        <v>196</v>
      </c>
      <c r="V4839">
        <f>SUMIF(货件明细!K:K,F4839,货件明细!AQ:AQ)</f>
        <v>0</v>
      </c>
      <c r="W4839">
        <f t="shared" si="300"/>
        <v>1</v>
      </c>
      <c r="X4839">
        <f t="shared" si="301"/>
        <v>196</v>
      </c>
      <c r="Y4839">
        <f>SUMIF(货件明细!K:K,F4839,货件明细!I:I)</f>
        <v>0</v>
      </c>
      <c r="Z4839">
        <f t="shared" si="302"/>
        <v>21.65</v>
      </c>
      <c r="AA4839">
        <f>SUMIF(货件明细!K:K,F4839,货件明细!J:J)</f>
        <v>0</v>
      </c>
      <c r="AB4839">
        <f t="shared" si="303"/>
        <v>1</v>
      </c>
    </row>
    <row r="4840" spans="1:28">
      <c r="A4840">
        <v>2025</v>
      </c>
      <c r="B4840">
        <v>8</v>
      </c>
      <c r="C4840">
        <v>32</v>
      </c>
      <c r="D4840" s="4">
        <v>45877</v>
      </c>
      <c r="E4840" t="s">
        <v>28</v>
      </c>
      <c r="F4840" t="s">
        <v>5013</v>
      </c>
      <c r="G4840" t="s">
        <v>372</v>
      </c>
      <c r="H4840" t="s">
        <v>71</v>
      </c>
      <c r="I4840" t="s">
        <v>57</v>
      </c>
      <c r="J4840" t="s">
        <v>100</v>
      </c>
      <c r="K4840" t="s">
        <v>58</v>
      </c>
      <c r="L4840" t="s">
        <v>46</v>
      </c>
      <c r="M4840" t="s">
        <v>264</v>
      </c>
      <c r="N4840" t="s">
        <v>4046</v>
      </c>
      <c r="O4840">
        <v>21.65</v>
      </c>
      <c r="Q4840">
        <v>76.5795918367347</v>
      </c>
      <c r="R4840">
        <v>76.5795918367347</v>
      </c>
      <c r="S4840">
        <v>0</v>
      </c>
      <c r="T4840">
        <v>76.5795918367347</v>
      </c>
      <c r="U4840">
        <v>196</v>
      </c>
      <c r="V4840">
        <f>SUMIF(货件明细!K:K,F4840,货件明细!AQ:AQ)</f>
        <v>0</v>
      </c>
      <c r="W4840">
        <f t="shared" si="300"/>
        <v>1</v>
      </c>
      <c r="X4840">
        <f t="shared" si="301"/>
        <v>196</v>
      </c>
      <c r="Y4840">
        <f>SUMIF(货件明细!K:K,F4840,货件明细!I:I)</f>
        <v>0</v>
      </c>
      <c r="Z4840">
        <f t="shared" si="302"/>
        <v>21.65</v>
      </c>
      <c r="AA4840">
        <f>SUMIF(货件明细!K:K,F4840,货件明细!J:J)</f>
        <v>0</v>
      </c>
      <c r="AB4840">
        <f t="shared" si="303"/>
        <v>1</v>
      </c>
    </row>
    <row r="4841" spans="1:28">
      <c r="A4841">
        <v>2025</v>
      </c>
      <c r="B4841">
        <v>8</v>
      </c>
      <c r="C4841">
        <v>32</v>
      </c>
      <c r="D4841" s="4">
        <v>45877</v>
      </c>
      <c r="E4841" t="s">
        <v>28</v>
      </c>
      <c r="F4841" t="s">
        <v>5014</v>
      </c>
      <c r="G4841" t="s">
        <v>374</v>
      </c>
      <c r="H4841" t="s">
        <v>71</v>
      </c>
      <c r="I4841" t="s">
        <v>57</v>
      </c>
      <c r="J4841" t="s">
        <v>100</v>
      </c>
      <c r="K4841" t="s">
        <v>58</v>
      </c>
      <c r="L4841" t="s">
        <v>46</v>
      </c>
      <c r="M4841" t="s">
        <v>47</v>
      </c>
      <c r="N4841" t="s">
        <v>107</v>
      </c>
      <c r="O4841">
        <v>21.65</v>
      </c>
      <c r="Q4841">
        <v>86.5666666666667</v>
      </c>
      <c r="R4841">
        <v>86.5666666666667</v>
      </c>
      <c r="S4841">
        <v>0</v>
      </c>
      <c r="T4841">
        <v>86.5666666666667</v>
      </c>
      <c r="U4841">
        <v>196</v>
      </c>
      <c r="V4841">
        <f>SUMIF(货件明细!K:K,F4841,货件明细!AQ:AQ)</f>
        <v>0</v>
      </c>
      <c r="W4841">
        <f t="shared" si="300"/>
        <v>1</v>
      </c>
      <c r="X4841">
        <f t="shared" si="301"/>
        <v>196</v>
      </c>
      <c r="Y4841">
        <f>SUMIF(货件明细!K:K,F4841,货件明细!I:I)</f>
        <v>0</v>
      </c>
      <c r="Z4841">
        <f t="shared" si="302"/>
        <v>21.65</v>
      </c>
      <c r="AA4841">
        <f>SUMIF(货件明细!K:K,F4841,货件明细!J:J)</f>
        <v>0</v>
      </c>
      <c r="AB4841">
        <f t="shared" si="303"/>
        <v>1</v>
      </c>
    </row>
    <row r="4842" spans="1:28">
      <c r="A4842">
        <v>2025</v>
      </c>
      <c r="B4842">
        <v>8</v>
      </c>
      <c r="C4842">
        <v>32</v>
      </c>
      <c r="D4842" s="4">
        <v>45877</v>
      </c>
      <c r="E4842" t="s">
        <v>28</v>
      </c>
      <c r="F4842" t="s">
        <v>5015</v>
      </c>
      <c r="G4842" t="s">
        <v>56</v>
      </c>
      <c r="H4842" t="s">
        <v>44</v>
      </c>
      <c r="I4842" t="s">
        <v>32</v>
      </c>
      <c r="J4842" t="s">
        <v>100</v>
      </c>
      <c r="K4842" t="s">
        <v>4998</v>
      </c>
      <c r="L4842" t="s">
        <v>46</v>
      </c>
      <c r="M4842" t="s">
        <v>2882</v>
      </c>
      <c r="N4842" t="s">
        <v>4823</v>
      </c>
      <c r="O4842">
        <v>115.45</v>
      </c>
      <c r="Q4842">
        <v>700.971428571429</v>
      </c>
      <c r="R4842">
        <v>700.971428571429</v>
      </c>
      <c r="S4842">
        <v>0</v>
      </c>
      <c r="T4842">
        <v>700.971428571429</v>
      </c>
      <c r="U4842">
        <v>355</v>
      </c>
      <c r="V4842">
        <f>SUMIF(货件明细!K:K,F4842,货件明细!AQ:AQ)</f>
        <v>0</v>
      </c>
      <c r="W4842">
        <f t="shared" si="300"/>
        <v>1</v>
      </c>
      <c r="X4842">
        <f t="shared" si="301"/>
        <v>355</v>
      </c>
      <c r="Y4842">
        <f>SUMIF(货件明细!K:K,F4842,货件明细!I:I)</f>
        <v>0</v>
      </c>
      <c r="Z4842">
        <f t="shared" si="302"/>
        <v>115.45</v>
      </c>
      <c r="AA4842">
        <f>SUMIF(货件明细!K:K,F4842,货件明细!J:J)</f>
        <v>0</v>
      </c>
      <c r="AB4842">
        <f t="shared" si="303"/>
        <v>1</v>
      </c>
    </row>
    <row r="4843" spans="1:28">
      <c r="A4843">
        <v>2025</v>
      </c>
      <c r="B4843">
        <v>8</v>
      </c>
      <c r="C4843">
        <v>32</v>
      </c>
      <c r="D4843" s="4">
        <v>45877</v>
      </c>
      <c r="E4843" t="s">
        <v>28</v>
      </c>
      <c r="F4843" t="s">
        <v>5016</v>
      </c>
      <c r="G4843" t="s">
        <v>43</v>
      </c>
      <c r="H4843" t="s">
        <v>44</v>
      </c>
      <c r="I4843" t="s">
        <v>32</v>
      </c>
      <c r="J4843" t="s">
        <v>100</v>
      </c>
      <c r="K4843" t="s">
        <v>4998</v>
      </c>
      <c r="L4843" t="s">
        <v>46</v>
      </c>
      <c r="M4843" t="s">
        <v>3906</v>
      </c>
      <c r="N4843" t="s">
        <v>4999</v>
      </c>
      <c r="O4843">
        <v>115.45</v>
      </c>
      <c r="Q4843">
        <v>564.923076923077</v>
      </c>
      <c r="R4843">
        <v>564.923076923077</v>
      </c>
      <c r="S4843">
        <v>0</v>
      </c>
      <c r="T4843">
        <v>564.923076923077</v>
      </c>
      <c r="U4843">
        <v>355</v>
      </c>
      <c r="V4843">
        <f>SUMIF(货件明细!K:K,F4843,货件明细!AQ:AQ)</f>
        <v>0</v>
      </c>
      <c r="W4843">
        <f t="shared" si="300"/>
        <v>1</v>
      </c>
      <c r="X4843">
        <f t="shared" si="301"/>
        <v>355</v>
      </c>
      <c r="Y4843">
        <f>SUMIF(货件明细!K:K,F4843,货件明细!I:I)</f>
        <v>0</v>
      </c>
      <c r="Z4843">
        <f t="shared" si="302"/>
        <v>115.45</v>
      </c>
      <c r="AA4843">
        <f>SUMIF(货件明细!K:K,F4843,货件明细!J:J)</f>
        <v>0</v>
      </c>
      <c r="AB4843">
        <f t="shared" si="303"/>
        <v>1</v>
      </c>
    </row>
    <row r="4844" spans="1:28">
      <c r="A4844">
        <v>2025</v>
      </c>
      <c r="B4844">
        <v>8</v>
      </c>
      <c r="C4844">
        <v>32</v>
      </c>
      <c r="D4844" s="4">
        <v>45877</v>
      </c>
      <c r="E4844" t="s">
        <v>28</v>
      </c>
      <c r="F4844" t="s">
        <v>5017</v>
      </c>
      <c r="G4844" t="s">
        <v>374</v>
      </c>
      <c r="H4844" t="s">
        <v>71</v>
      </c>
      <c r="I4844" t="s">
        <v>32</v>
      </c>
      <c r="J4844" t="s">
        <v>100</v>
      </c>
      <c r="K4844" t="s">
        <v>58</v>
      </c>
      <c r="L4844" t="s">
        <v>46</v>
      </c>
      <c r="M4844" t="s">
        <v>5001</v>
      </c>
      <c r="N4844" t="s">
        <v>5002</v>
      </c>
      <c r="O4844">
        <v>115.45</v>
      </c>
      <c r="Q4844">
        <v>409.899512195122</v>
      </c>
      <c r="R4844">
        <v>409.899512195122</v>
      </c>
      <c r="S4844">
        <v>0</v>
      </c>
      <c r="T4844">
        <v>409.899512195122</v>
      </c>
      <c r="U4844">
        <v>355</v>
      </c>
      <c r="V4844">
        <f>SUMIF(货件明细!K:K,F4844,货件明细!AQ:AQ)</f>
        <v>0</v>
      </c>
      <c r="W4844">
        <f t="shared" si="300"/>
        <v>1</v>
      </c>
      <c r="X4844">
        <f t="shared" si="301"/>
        <v>355</v>
      </c>
      <c r="Y4844">
        <f>SUMIF(货件明细!K:K,F4844,货件明细!I:I)</f>
        <v>0</v>
      </c>
      <c r="Z4844">
        <f t="shared" si="302"/>
        <v>115.45</v>
      </c>
      <c r="AA4844">
        <f>SUMIF(货件明细!K:K,F4844,货件明细!J:J)</f>
        <v>0</v>
      </c>
      <c r="AB4844">
        <f t="shared" si="303"/>
        <v>1</v>
      </c>
    </row>
    <row r="4845" spans="1:28">
      <c r="A4845">
        <v>2025</v>
      </c>
      <c r="B4845">
        <v>8</v>
      </c>
      <c r="C4845">
        <v>32</v>
      </c>
      <c r="D4845" s="4">
        <v>45878</v>
      </c>
      <c r="E4845" t="s">
        <v>28</v>
      </c>
      <c r="F4845" t="s">
        <v>5018</v>
      </c>
      <c r="G4845" t="s">
        <v>50</v>
      </c>
      <c r="H4845" t="s">
        <v>31</v>
      </c>
      <c r="I4845" t="s">
        <v>32</v>
      </c>
      <c r="J4845" t="s">
        <v>100</v>
      </c>
      <c r="K4845" t="s">
        <v>100</v>
      </c>
      <c r="L4845" t="s">
        <v>46</v>
      </c>
      <c r="M4845" t="s">
        <v>47</v>
      </c>
      <c r="N4845" t="s">
        <v>101</v>
      </c>
      <c r="O4845">
        <v>115.45</v>
      </c>
      <c r="Q4845">
        <v>733.05</v>
      </c>
      <c r="R4845">
        <v>733.05</v>
      </c>
      <c r="S4845">
        <v>0</v>
      </c>
      <c r="T4845">
        <v>733.05</v>
      </c>
      <c r="U4845">
        <v>355</v>
      </c>
      <c r="V4845">
        <f>SUMIF(货件明细!K:K,F4845,货件明细!AQ:AQ)</f>
        <v>0</v>
      </c>
      <c r="W4845">
        <f t="shared" si="300"/>
        <v>1</v>
      </c>
      <c r="X4845">
        <f t="shared" si="301"/>
        <v>355</v>
      </c>
      <c r="Y4845">
        <f>SUMIF(货件明细!K:K,F4845,货件明细!I:I)</f>
        <v>0</v>
      </c>
      <c r="Z4845">
        <f t="shared" si="302"/>
        <v>115.45</v>
      </c>
      <c r="AA4845">
        <f>SUMIF(货件明细!K:K,F4845,货件明细!J:J)</f>
        <v>0</v>
      </c>
      <c r="AB4845">
        <f t="shared" si="303"/>
        <v>1</v>
      </c>
    </row>
    <row r="4846" spans="1:28">
      <c r="A4846">
        <v>2025</v>
      </c>
      <c r="B4846">
        <v>8</v>
      </c>
      <c r="C4846">
        <v>32</v>
      </c>
      <c r="D4846" s="4">
        <v>45877</v>
      </c>
      <c r="E4846" t="s">
        <v>28</v>
      </c>
      <c r="F4846" t="s">
        <v>5019</v>
      </c>
      <c r="G4846" t="s">
        <v>372</v>
      </c>
      <c r="H4846" t="s">
        <v>71</v>
      </c>
      <c r="I4846" t="s">
        <v>32</v>
      </c>
      <c r="J4846" t="s">
        <v>100</v>
      </c>
      <c r="K4846" t="s">
        <v>58</v>
      </c>
      <c r="L4846" t="s">
        <v>46</v>
      </c>
      <c r="M4846" t="s">
        <v>264</v>
      </c>
      <c r="N4846" t="s">
        <v>4046</v>
      </c>
      <c r="O4846">
        <v>115.45</v>
      </c>
      <c r="Q4846">
        <v>459.477551020408</v>
      </c>
      <c r="R4846">
        <v>459.477551020408</v>
      </c>
      <c r="S4846">
        <v>0</v>
      </c>
      <c r="T4846">
        <v>459.477551020408</v>
      </c>
      <c r="U4846">
        <v>355</v>
      </c>
      <c r="V4846">
        <f>SUMIF(货件明细!K:K,F4846,货件明细!AQ:AQ)</f>
        <v>0</v>
      </c>
      <c r="W4846">
        <f t="shared" si="300"/>
        <v>1</v>
      </c>
      <c r="X4846">
        <f t="shared" si="301"/>
        <v>355</v>
      </c>
      <c r="Y4846">
        <f>SUMIF(货件明细!K:K,F4846,货件明细!I:I)</f>
        <v>0</v>
      </c>
      <c r="Z4846">
        <f t="shared" si="302"/>
        <v>115.45</v>
      </c>
      <c r="AA4846">
        <f>SUMIF(货件明细!K:K,F4846,货件明细!J:J)</f>
        <v>0</v>
      </c>
      <c r="AB4846">
        <f t="shared" si="303"/>
        <v>1</v>
      </c>
    </row>
    <row r="4847" spans="1:28">
      <c r="A4847">
        <v>2025</v>
      </c>
      <c r="B4847">
        <v>8</v>
      </c>
      <c r="C4847">
        <v>32</v>
      </c>
      <c r="D4847" s="4">
        <v>45877</v>
      </c>
      <c r="E4847" t="s">
        <v>28</v>
      </c>
      <c r="F4847" t="s">
        <v>5020</v>
      </c>
      <c r="G4847" t="s">
        <v>372</v>
      </c>
      <c r="H4847" t="s">
        <v>71</v>
      </c>
      <c r="I4847" t="s">
        <v>96</v>
      </c>
      <c r="J4847" t="s">
        <v>100</v>
      </c>
      <c r="K4847" t="s">
        <v>58</v>
      </c>
      <c r="L4847" t="s">
        <v>46</v>
      </c>
      <c r="M4847" t="s">
        <v>264</v>
      </c>
      <c r="N4847" t="s">
        <v>4046</v>
      </c>
      <c r="O4847">
        <v>41.85</v>
      </c>
      <c r="Q4847">
        <v>153.159183673469</v>
      </c>
      <c r="R4847">
        <v>153.159183673469</v>
      </c>
      <c r="S4847">
        <v>0</v>
      </c>
      <c r="T4847">
        <v>153.159183673469</v>
      </c>
      <c r="U4847">
        <v>256</v>
      </c>
      <c r="V4847">
        <f>SUMIF(货件明细!K:K,F4847,货件明细!AQ:AQ)</f>
        <v>0</v>
      </c>
      <c r="W4847">
        <f t="shared" si="300"/>
        <v>1</v>
      </c>
      <c r="X4847">
        <f t="shared" si="301"/>
        <v>256</v>
      </c>
      <c r="Y4847">
        <f>SUMIF(货件明细!K:K,F4847,货件明细!I:I)</f>
        <v>0</v>
      </c>
      <c r="Z4847">
        <f t="shared" si="302"/>
        <v>41.85</v>
      </c>
      <c r="AA4847">
        <f>SUMIF(货件明细!K:K,F4847,货件明细!J:J)</f>
        <v>0</v>
      </c>
      <c r="AB4847">
        <f t="shared" si="303"/>
        <v>1</v>
      </c>
    </row>
    <row r="4848" spans="1:28">
      <c r="A4848">
        <v>2025</v>
      </c>
      <c r="B4848">
        <v>8</v>
      </c>
      <c r="C4848">
        <v>32</v>
      </c>
      <c r="D4848" s="4">
        <v>45878</v>
      </c>
      <c r="E4848" t="s">
        <v>28</v>
      </c>
      <c r="F4848" t="s">
        <v>5021</v>
      </c>
      <c r="G4848" t="s">
        <v>50</v>
      </c>
      <c r="H4848" t="s">
        <v>31</v>
      </c>
      <c r="I4848" t="s">
        <v>96</v>
      </c>
      <c r="J4848" t="s">
        <v>100</v>
      </c>
      <c r="K4848" t="s">
        <v>100</v>
      </c>
      <c r="L4848" t="s">
        <v>46</v>
      </c>
      <c r="M4848" t="s">
        <v>47</v>
      </c>
      <c r="N4848" t="s">
        <v>101</v>
      </c>
      <c r="O4848">
        <v>41.85</v>
      </c>
      <c r="Q4848">
        <v>244.35</v>
      </c>
      <c r="R4848">
        <v>244.35</v>
      </c>
      <c r="S4848">
        <v>0</v>
      </c>
      <c r="T4848">
        <v>244.35</v>
      </c>
      <c r="U4848">
        <v>256</v>
      </c>
      <c r="V4848">
        <f>SUMIF(货件明细!K:K,F4848,货件明细!AQ:AQ)</f>
        <v>0</v>
      </c>
      <c r="W4848">
        <f t="shared" si="300"/>
        <v>1</v>
      </c>
      <c r="X4848">
        <f t="shared" si="301"/>
        <v>256</v>
      </c>
      <c r="Y4848">
        <f>SUMIF(货件明细!K:K,F4848,货件明细!I:I)</f>
        <v>0</v>
      </c>
      <c r="Z4848">
        <f t="shared" si="302"/>
        <v>41.85</v>
      </c>
      <c r="AA4848">
        <f>SUMIF(货件明细!K:K,F4848,货件明细!J:J)</f>
        <v>0</v>
      </c>
      <c r="AB4848">
        <f t="shared" si="303"/>
        <v>1</v>
      </c>
    </row>
    <row r="4849" spans="1:28">
      <c r="A4849">
        <v>2025</v>
      </c>
      <c r="B4849">
        <v>8</v>
      </c>
      <c r="C4849">
        <v>32</v>
      </c>
      <c r="D4849" s="4">
        <v>45877</v>
      </c>
      <c r="E4849" t="s">
        <v>28</v>
      </c>
      <c r="F4849" t="s">
        <v>5022</v>
      </c>
      <c r="G4849" t="s">
        <v>374</v>
      </c>
      <c r="H4849" t="s">
        <v>71</v>
      </c>
      <c r="I4849" t="s">
        <v>96</v>
      </c>
      <c r="J4849" t="s">
        <v>100</v>
      </c>
      <c r="K4849" t="s">
        <v>58</v>
      </c>
      <c r="L4849" t="s">
        <v>46</v>
      </c>
      <c r="M4849" t="s">
        <v>5001</v>
      </c>
      <c r="N4849" t="s">
        <v>5002</v>
      </c>
      <c r="O4849">
        <v>41.85</v>
      </c>
      <c r="Q4849">
        <v>136.633170731707</v>
      </c>
      <c r="R4849">
        <v>136.633170731707</v>
      </c>
      <c r="S4849">
        <v>0</v>
      </c>
      <c r="T4849">
        <v>136.633170731707</v>
      </c>
      <c r="U4849">
        <v>256</v>
      </c>
      <c r="V4849">
        <f>SUMIF(货件明细!K:K,F4849,货件明细!AQ:AQ)</f>
        <v>0</v>
      </c>
      <c r="W4849">
        <f t="shared" si="300"/>
        <v>1</v>
      </c>
      <c r="X4849">
        <f t="shared" si="301"/>
        <v>256</v>
      </c>
      <c r="Y4849">
        <f>SUMIF(货件明细!K:K,F4849,货件明细!I:I)</f>
        <v>0</v>
      </c>
      <c r="Z4849">
        <f t="shared" si="302"/>
        <v>41.85</v>
      </c>
      <c r="AA4849">
        <f>SUMIF(货件明细!K:K,F4849,货件明细!J:J)</f>
        <v>0</v>
      </c>
      <c r="AB4849">
        <f t="shared" si="303"/>
        <v>1</v>
      </c>
    </row>
    <row r="4850" spans="1:28">
      <c r="A4850">
        <v>2025</v>
      </c>
      <c r="B4850">
        <v>8</v>
      </c>
      <c r="C4850">
        <v>32</v>
      </c>
      <c r="D4850" s="4">
        <v>45877</v>
      </c>
      <c r="E4850" t="s">
        <v>28</v>
      </c>
      <c r="F4850" t="s">
        <v>5023</v>
      </c>
      <c r="G4850" t="s">
        <v>43</v>
      </c>
      <c r="H4850" t="s">
        <v>44</v>
      </c>
      <c r="I4850" t="s">
        <v>96</v>
      </c>
      <c r="J4850" t="s">
        <v>100</v>
      </c>
      <c r="K4850" t="s">
        <v>4998</v>
      </c>
      <c r="L4850" t="s">
        <v>46</v>
      </c>
      <c r="M4850" t="s">
        <v>2882</v>
      </c>
      <c r="N4850" t="s">
        <v>4823</v>
      </c>
      <c r="O4850">
        <v>41.85</v>
      </c>
      <c r="Q4850">
        <v>251.0625</v>
      </c>
      <c r="R4850">
        <v>251.0625</v>
      </c>
      <c r="S4850">
        <v>0</v>
      </c>
      <c r="T4850">
        <v>251.0625</v>
      </c>
      <c r="U4850">
        <v>256</v>
      </c>
      <c r="V4850">
        <f>SUMIF(货件明细!K:K,F4850,货件明细!AQ:AQ)</f>
        <v>0</v>
      </c>
      <c r="W4850">
        <f t="shared" si="300"/>
        <v>1</v>
      </c>
      <c r="X4850">
        <f t="shared" si="301"/>
        <v>256</v>
      </c>
      <c r="Y4850">
        <f>SUMIF(货件明细!K:K,F4850,货件明细!I:I)</f>
        <v>0</v>
      </c>
      <c r="Z4850">
        <f t="shared" si="302"/>
        <v>41.85</v>
      </c>
      <c r="AA4850">
        <f>SUMIF(货件明细!K:K,F4850,货件明细!J:J)</f>
        <v>0</v>
      </c>
      <c r="AB4850">
        <f t="shared" si="303"/>
        <v>1</v>
      </c>
    </row>
    <row r="4851" spans="1:28">
      <c r="A4851">
        <v>2025</v>
      </c>
      <c r="B4851">
        <v>8</v>
      </c>
      <c r="C4851">
        <v>32</v>
      </c>
      <c r="D4851" s="4">
        <v>45877</v>
      </c>
      <c r="E4851" t="s">
        <v>28</v>
      </c>
      <c r="F4851" t="s">
        <v>5024</v>
      </c>
      <c r="G4851" t="s">
        <v>56</v>
      </c>
      <c r="H4851" t="s">
        <v>44</v>
      </c>
      <c r="I4851" t="s">
        <v>96</v>
      </c>
      <c r="J4851" t="s">
        <v>100</v>
      </c>
      <c r="K4851" t="s">
        <v>4998</v>
      </c>
      <c r="L4851" t="s">
        <v>46</v>
      </c>
      <c r="M4851" t="s">
        <v>2882</v>
      </c>
      <c r="N4851" t="s">
        <v>4823</v>
      </c>
      <c r="O4851">
        <v>41.85</v>
      </c>
      <c r="Q4851">
        <v>233.657142857143</v>
      </c>
      <c r="R4851">
        <v>233.657142857143</v>
      </c>
      <c r="S4851">
        <v>0</v>
      </c>
      <c r="T4851">
        <v>233.657142857143</v>
      </c>
      <c r="U4851">
        <v>256</v>
      </c>
      <c r="V4851">
        <f>SUMIF(货件明细!K:K,F4851,货件明细!AQ:AQ)</f>
        <v>0</v>
      </c>
      <c r="W4851">
        <f t="shared" si="300"/>
        <v>1</v>
      </c>
      <c r="X4851">
        <f t="shared" si="301"/>
        <v>256</v>
      </c>
      <c r="Y4851">
        <f>SUMIF(货件明细!K:K,F4851,货件明细!I:I)</f>
        <v>0</v>
      </c>
      <c r="Z4851">
        <f t="shared" si="302"/>
        <v>41.85</v>
      </c>
      <c r="AA4851">
        <f>SUMIF(货件明细!K:K,F4851,货件明细!J:J)</f>
        <v>0</v>
      </c>
      <c r="AB4851">
        <f t="shared" si="303"/>
        <v>1</v>
      </c>
    </row>
    <row r="4852" spans="1:28">
      <c r="A4852">
        <v>2025</v>
      </c>
      <c r="B4852">
        <v>8</v>
      </c>
      <c r="C4852">
        <v>32</v>
      </c>
      <c r="D4852" s="4">
        <v>45878</v>
      </c>
      <c r="E4852" t="s">
        <v>28</v>
      </c>
      <c r="F4852" t="s">
        <v>5025</v>
      </c>
      <c r="G4852" t="s">
        <v>50</v>
      </c>
      <c r="H4852" t="s">
        <v>31</v>
      </c>
      <c r="I4852" t="s">
        <v>96</v>
      </c>
      <c r="J4852" t="s">
        <v>100</v>
      </c>
      <c r="K4852" t="s">
        <v>100</v>
      </c>
      <c r="L4852" t="s">
        <v>46</v>
      </c>
      <c r="M4852" t="s">
        <v>47</v>
      </c>
      <c r="N4852" t="s">
        <v>101</v>
      </c>
      <c r="O4852">
        <v>21.25</v>
      </c>
      <c r="Q4852">
        <v>122.175</v>
      </c>
      <c r="R4852">
        <v>122.175</v>
      </c>
      <c r="S4852">
        <v>0</v>
      </c>
      <c r="T4852">
        <v>122.175</v>
      </c>
      <c r="U4852">
        <v>150</v>
      </c>
      <c r="V4852">
        <f>SUMIF(货件明细!K:K,F4852,货件明细!AQ:AQ)</f>
        <v>0</v>
      </c>
      <c r="W4852">
        <f t="shared" si="300"/>
        <v>1</v>
      </c>
      <c r="X4852">
        <f t="shared" si="301"/>
        <v>150</v>
      </c>
      <c r="Y4852">
        <f>SUMIF(货件明细!K:K,F4852,货件明细!I:I)</f>
        <v>0</v>
      </c>
      <c r="Z4852">
        <f t="shared" si="302"/>
        <v>21.25</v>
      </c>
      <c r="AA4852">
        <f>SUMIF(货件明细!K:K,F4852,货件明细!J:J)</f>
        <v>0</v>
      </c>
      <c r="AB4852">
        <f t="shared" si="303"/>
        <v>1</v>
      </c>
    </row>
    <row r="4853" spans="1:28">
      <c r="A4853">
        <v>2025</v>
      </c>
      <c r="B4853">
        <v>8</v>
      </c>
      <c r="C4853">
        <v>32</v>
      </c>
      <c r="D4853" s="4">
        <v>45877</v>
      </c>
      <c r="E4853" t="s">
        <v>28</v>
      </c>
      <c r="F4853" t="s">
        <v>5026</v>
      </c>
      <c r="G4853" t="s">
        <v>56</v>
      </c>
      <c r="H4853" t="s">
        <v>44</v>
      </c>
      <c r="I4853" t="s">
        <v>96</v>
      </c>
      <c r="J4853" t="s">
        <v>100</v>
      </c>
      <c r="K4853" t="s">
        <v>4998</v>
      </c>
      <c r="L4853" t="s">
        <v>46</v>
      </c>
      <c r="M4853" t="s">
        <v>2882</v>
      </c>
      <c r="N4853" t="s">
        <v>4823</v>
      </c>
      <c r="O4853">
        <v>21.25</v>
      </c>
      <c r="Q4853">
        <v>116.828571428571</v>
      </c>
      <c r="R4853">
        <v>116.828571428571</v>
      </c>
      <c r="S4853">
        <v>0</v>
      </c>
      <c r="T4853">
        <v>116.828571428571</v>
      </c>
      <c r="U4853">
        <v>150</v>
      </c>
      <c r="V4853">
        <f>SUMIF(货件明细!K:K,F4853,货件明细!AQ:AQ)</f>
        <v>0</v>
      </c>
      <c r="W4853">
        <f t="shared" si="300"/>
        <v>1</v>
      </c>
      <c r="X4853">
        <f t="shared" si="301"/>
        <v>150</v>
      </c>
      <c r="Y4853">
        <f>SUMIF(货件明细!K:K,F4853,货件明细!I:I)</f>
        <v>0</v>
      </c>
      <c r="Z4853">
        <f t="shared" si="302"/>
        <v>21.25</v>
      </c>
      <c r="AA4853">
        <f>SUMIF(货件明细!K:K,F4853,货件明细!J:J)</f>
        <v>0</v>
      </c>
      <c r="AB4853">
        <f t="shared" si="303"/>
        <v>1</v>
      </c>
    </row>
    <row r="4854" spans="1:28">
      <c r="A4854">
        <v>2025</v>
      </c>
      <c r="B4854">
        <v>8</v>
      </c>
      <c r="C4854">
        <v>32</v>
      </c>
      <c r="D4854" s="4">
        <v>45877</v>
      </c>
      <c r="E4854" t="s">
        <v>28</v>
      </c>
      <c r="F4854" t="s">
        <v>5027</v>
      </c>
      <c r="G4854" t="s">
        <v>372</v>
      </c>
      <c r="H4854" t="s">
        <v>71</v>
      </c>
      <c r="I4854" t="s">
        <v>96</v>
      </c>
      <c r="J4854" t="s">
        <v>100</v>
      </c>
      <c r="K4854" t="s">
        <v>58</v>
      </c>
      <c r="L4854" t="s">
        <v>46</v>
      </c>
      <c r="M4854" t="s">
        <v>264</v>
      </c>
      <c r="N4854" t="s">
        <v>4046</v>
      </c>
      <c r="O4854">
        <v>21.25</v>
      </c>
      <c r="Q4854">
        <v>76.5795918367347</v>
      </c>
      <c r="R4854">
        <v>76.5795918367347</v>
      </c>
      <c r="S4854">
        <v>0</v>
      </c>
      <c r="T4854">
        <v>76.5795918367347</v>
      </c>
      <c r="U4854">
        <v>150</v>
      </c>
      <c r="V4854">
        <f>SUMIF(货件明细!K:K,F4854,货件明细!AQ:AQ)</f>
        <v>0</v>
      </c>
      <c r="W4854">
        <f t="shared" si="300"/>
        <v>1</v>
      </c>
      <c r="X4854">
        <f t="shared" si="301"/>
        <v>150</v>
      </c>
      <c r="Y4854">
        <f>SUMIF(货件明细!K:K,F4854,货件明细!I:I)</f>
        <v>0</v>
      </c>
      <c r="Z4854">
        <f t="shared" si="302"/>
        <v>21.25</v>
      </c>
      <c r="AA4854">
        <f>SUMIF(货件明细!K:K,F4854,货件明细!J:J)</f>
        <v>0</v>
      </c>
      <c r="AB4854">
        <f t="shared" si="303"/>
        <v>1</v>
      </c>
    </row>
    <row r="4855" spans="1:28">
      <c r="A4855">
        <v>2025</v>
      </c>
      <c r="B4855">
        <v>8</v>
      </c>
      <c r="C4855">
        <v>32</v>
      </c>
      <c r="D4855" s="4">
        <v>45877</v>
      </c>
      <c r="E4855" t="s">
        <v>28</v>
      </c>
      <c r="F4855" t="s">
        <v>5028</v>
      </c>
      <c r="G4855" t="s">
        <v>374</v>
      </c>
      <c r="H4855" t="s">
        <v>71</v>
      </c>
      <c r="I4855" t="s">
        <v>96</v>
      </c>
      <c r="J4855" t="s">
        <v>100</v>
      </c>
      <c r="K4855" t="s">
        <v>58</v>
      </c>
      <c r="L4855" t="s">
        <v>46</v>
      </c>
      <c r="M4855" t="s">
        <v>47</v>
      </c>
      <c r="N4855" t="s">
        <v>107</v>
      </c>
      <c r="O4855">
        <v>21.25</v>
      </c>
      <c r="Q4855">
        <v>86.5666666666667</v>
      </c>
      <c r="R4855">
        <v>86.5666666666667</v>
      </c>
      <c r="S4855">
        <v>0</v>
      </c>
      <c r="T4855">
        <v>86.5666666666667</v>
      </c>
      <c r="U4855">
        <v>150</v>
      </c>
      <c r="V4855">
        <f>SUMIF(货件明细!K:K,F4855,货件明细!AQ:AQ)</f>
        <v>0</v>
      </c>
      <c r="W4855">
        <f t="shared" si="300"/>
        <v>1</v>
      </c>
      <c r="X4855">
        <f t="shared" si="301"/>
        <v>150</v>
      </c>
      <c r="Y4855">
        <f>SUMIF(货件明细!K:K,F4855,货件明细!I:I)</f>
        <v>0</v>
      </c>
      <c r="Z4855">
        <f t="shared" si="302"/>
        <v>21.25</v>
      </c>
      <c r="AA4855">
        <f>SUMIF(货件明细!K:K,F4855,货件明细!J:J)</f>
        <v>0</v>
      </c>
      <c r="AB4855">
        <f t="shared" si="303"/>
        <v>1</v>
      </c>
    </row>
    <row r="4856" spans="1:28">
      <c r="A4856">
        <v>2025</v>
      </c>
      <c r="B4856">
        <v>8</v>
      </c>
      <c r="C4856">
        <v>32</v>
      </c>
      <c r="D4856" s="4">
        <v>45877</v>
      </c>
      <c r="E4856" t="s">
        <v>28</v>
      </c>
      <c r="F4856" t="s">
        <v>5029</v>
      </c>
      <c r="G4856" t="s">
        <v>43</v>
      </c>
      <c r="H4856" t="s">
        <v>44</v>
      </c>
      <c r="I4856" t="s">
        <v>96</v>
      </c>
      <c r="J4856" t="s">
        <v>100</v>
      </c>
      <c r="K4856" t="s">
        <v>4998</v>
      </c>
      <c r="L4856" t="s">
        <v>46</v>
      </c>
      <c r="M4856" t="s">
        <v>2882</v>
      </c>
      <c r="N4856" t="s">
        <v>4823</v>
      </c>
      <c r="O4856">
        <v>21.25</v>
      </c>
      <c r="Q4856">
        <v>125.53125</v>
      </c>
      <c r="R4856">
        <v>125.53125</v>
      </c>
      <c r="S4856">
        <v>0</v>
      </c>
      <c r="T4856">
        <v>125.53125</v>
      </c>
      <c r="U4856">
        <v>150</v>
      </c>
      <c r="V4856">
        <f>SUMIF(货件明细!K:K,F4856,货件明细!AQ:AQ)</f>
        <v>0</v>
      </c>
      <c r="W4856">
        <f t="shared" si="300"/>
        <v>1</v>
      </c>
      <c r="X4856">
        <f t="shared" si="301"/>
        <v>150</v>
      </c>
      <c r="Y4856">
        <f>SUMIF(货件明细!K:K,F4856,货件明细!I:I)</f>
        <v>0</v>
      </c>
      <c r="Z4856">
        <f t="shared" si="302"/>
        <v>21.25</v>
      </c>
      <c r="AA4856">
        <f>SUMIF(货件明细!K:K,F4856,货件明细!J:J)</f>
        <v>0</v>
      </c>
      <c r="AB4856">
        <f t="shared" si="303"/>
        <v>1</v>
      </c>
    </row>
    <row r="4857" spans="1:28">
      <c r="A4857">
        <v>2025</v>
      </c>
      <c r="B4857">
        <v>8</v>
      </c>
      <c r="C4857">
        <v>32</v>
      </c>
      <c r="D4857" s="4">
        <v>45877</v>
      </c>
      <c r="E4857" t="s">
        <v>28</v>
      </c>
      <c r="F4857" t="s">
        <v>5030</v>
      </c>
      <c r="G4857" t="s">
        <v>56</v>
      </c>
      <c r="H4857" t="s">
        <v>44</v>
      </c>
      <c r="I4857" t="s">
        <v>80</v>
      </c>
      <c r="J4857" t="s">
        <v>100</v>
      </c>
      <c r="K4857" t="s">
        <v>4998</v>
      </c>
      <c r="L4857" t="s">
        <v>46</v>
      </c>
      <c r="M4857" t="s">
        <v>2882</v>
      </c>
      <c r="N4857" t="s">
        <v>4823</v>
      </c>
      <c r="O4857">
        <v>67.1</v>
      </c>
      <c r="Q4857">
        <v>467.314285714286</v>
      </c>
      <c r="R4857">
        <v>467.314285714286</v>
      </c>
      <c r="S4857">
        <v>0</v>
      </c>
      <c r="T4857">
        <v>467.314285714286</v>
      </c>
      <c r="U4857">
        <v>340</v>
      </c>
      <c r="V4857">
        <f>SUMIF(货件明细!K:K,F4857,货件明细!AQ:AQ)</f>
        <v>0</v>
      </c>
      <c r="W4857">
        <f t="shared" si="300"/>
        <v>1</v>
      </c>
      <c r="X4857">
        <f t="shared" si="301"/>
        <v>340</v>
      </c>
      <c r="Y4857">
        <f>SUMIF(货件明细!K:K,F4857,货件明细!I:I)</f>
        <v>0</v>
      </c>
      <c r="Z4857">
        <f t="shared" si="302"/>
        <v>67.1</v>
      </c>
      <c r="AA4857">
        <f>SUMIF(货件明细!K:K,F4857,货件明细!J:J)</f>
        <v>0</v>
      </c>
      <c r="AB4857">
        <f t="shared" si="303"/>
        <v>1</v>
      </c>
    </row>
    <row r="4858" spans="1:28">
      <c r="A4858">
        <v>2025</v>
      </c>
      <c r="B4858">
        <v>8</v>
      </c>
      <c r="C4858">
        <v>32</v>
      </c>
      <c r="D4858" s="4">
        <v>45877</v>
      </c>
      <c r="E4858" t="s">
        <v>28</v>
      </c>
      <c r="F4858" t="s">
        <v>5031</v>
      </c>
      <c r="G4858" t="s">
        <v>43</v>
      </c>
      <c r="H4858" t="s">
        <v>44</v>
      </c>
      <c r="I4858" t="s">
        <v>80</v>
      </c>
      <c r="J4858" t="s">
        <v>100</v>
      </c>
      <c r="K4858" t="s">
        <v>4998</v>
      </c>
      <c r="L4858" t="s">
        <v>46</v>
      </c>
      <c r="M4858" t="s">
        <v>3906</v>
      </c>
      <c r="N4858" t="s">
        <v>4999</v>
      </c>
      <c r="O4858">
        <v>67.1</v>
      </c>
      <c r="Q4858">
        <v>376.615384615385</v>
      </c>
      <c r="R4858">
        <v>376.615384615385</v>
      </c>
      <c r="S4858">
        <v>0</v>
      </c>
      <c r="T4858">
        <v>376.615384615385</v>
      </c>
      <c r="U4858">
        <v>340</v>
      </c>
      <c r="V4858">
        <f>SUMIF(货件明细!K:K,F4858,货件明细!AQ:AQ)</f>
        <v>0</v>
      </c>
      <c r="W4858">
        <f t="shared" si="300"/>
        <v>1</v>
      </c>
      <c r="X4858">
        <f t="shared" si="301"/>
        <v>340</v>
      </c>
      <c r="Y4858">
        <f>SUMIF(货件明细!K:K,F4858,货件明细!I:I)</f>
        <v>0</v>
      </c>
      <c r="Z4858">
        <f t="shared" si="302"/>
        <v>67.1</v>
      </c>
      <c r="AA4858">
        <f>SUMIF(货件明细!K:K,F4858,货件明细!J:J)</f>
        <v>0</v>
      </c>
      <c r="AB4858">
        <f t="shared" si="303"/>
        <v>1</v>
      </c>
    </row>
    <row r="4859" spans="1:28">
      <c r="A4859">
        <v>2025</v>
      </c>
      <c r="B4859">
        <v>8</v>
      </c>
      <c r="C4859">
        <v>32</v>
      </c>
      <c r="D4859" s="4">
        <v>45877</v>
      </c>
      <c r="E4859" t="s">
        <v>28</v>
      </c>
      <c r="F4859" t="s">
        <v>5032</v>
      </c>
      <c r="G4859" t="s">
        <v>374</v>
      </c>
      <c r="H4859" t="s">
        <v>71</v>
      </c>
      <c r="I4859" t="s">
        <v>80</v>
      </c>
      <c r="J4859" t="s">
        <v>100</v>
      </c>
      <c r="K4859" t="s">
        <v>58</v>
      </c>
      <c r="L4859" t="s">
        <v>46</v>
      </c>
      <c r="M4859" t="s">
        <v>5001</v>
      </c>
      <c r="N4859" t="s">
        <v>5002</v>
      </c>
      <c r="O4859">
        <v>67.1</v>
      </c>
      <c r="Q4859">
        <v>273.266341463415</v>
      </c>
      <c r="R4859">
        <v>273.266341463415</v>
      </c>
      <c r="S4859">
        <v>0</v>
      </c>
      <c r="T4859">
        <v>273.266341463415</v>
      </c>
      <c r="U4859">
        <v>340</v>
      </c>
      <c r="V4859">
        <f>SUMIF(货件明细!K:K,F4859,货件明细!AQ:AQ)</f>
        <v>0</v>
      </c>
      <c r="W4859">
        <f t="shared" si="300"/>
        <v>1</v>
      </c>
      <c r="X4859">
        <f t="shared" si="301"/>
        <v>340</v>
      </c>
      <c r="Y4859">
        <f>SUMIF(货件明细!K:K,F4859,货件明细!I:I)</f>
        <v>0</v>
      </c>
      <c r="Z4859">
        <f t="shared" si="302"/>
        <v>67.1</v>
      </c>
      <c r="AA4859">
        <f>SUMIF(货件明细!K:K,F4859,货件明细!J:J)</f>
        <v>0</v>
      </c>
      <c r="AB4859">
        <f t="shared" si="303"/>
        <v>1</v>
      </c>
    </row>
    <row r="4860" spans="1:28">
      <c r="A4860">
        <v>2025</v>
      </c>
      <c r="B4860">
        <v>8</v>
      </c>
      <c r="C4860">
        <v>32</v>
      </c>
      <c r="D4860" s="4">
        <v>45878</v>
      </c>
      <c r="E4860" t="s">
        <v>28</v>
      </c>
      <c r="F4860" t="s">
        <v>5033</v>
      </c>
      <c r="G4860" t="s">
        <v>50</v>
      </c>
      <c r="H4860" t="s">
        <v>31</v>
      </c>
      <c r="I4860" t="s">
        <v>80</v>
      </c>
      <c r="J4860" t="s">
        <v>100</v>
      </c>
      <c r="K4860" t="s">
        <v>100</v>
      </c>
      <c r="L4860" t="s">
        <v>46</v>
      </c>
      <c r="M4860" t="s">
        <v>47</v>
      </c>
      <c r="N4860" t="s">
        <v>101</v>
      </c>
      <c r="O4860">
        <v>67.1</v>
      </c>
      <c r="Q4860">
        <v>488.7</v>
      </c>
      <c r="R4860">
        <v>488.7</v>
      </c>
      <c r="S4860">
        <v>0</v>
      </c>
      <c r="T4860">
        <v>488.7</v>
      </c>
      <c r="U4860">
        <v>340</v>
      </c>
      <c r="V4860">
        <f>SUMIF(货件明细!K:K,F4860,货件明细!AQ:AQ)</f>
        <v>0</v>
      </c>
      <c r="W4860">
        <f t="shared" si="300"/>
        <v>1</v>
      </c>
      <c r="X4860">
        <f t="shared" si="301"/>
        <v>340</v>
      </c>
      <c r="Y4860">
        <f>SUMIF(货件明细!K:K,F4860,货件明细!I:I)</f>
        <v>0</v>
      </c>
      <c r="Z4860">
        <f t="shared" si="302"/>
        <v>67.1</v>
      </c>
      <c r="AA4860">
        <f>SUMIF(货件明细!K:K,F4860,货件明细!J:J)</f>
        <v>0</v>
      </c>
      <c r="AB4860">
        <f t="shared" si="303"/>
        <v>1</v>
      </c>
    </row>
    <row r="4861" spans="1:28">
      <c r="A4861">
        <v>2025</v>
      </c>
      <c r="B4861">
        <v>8</v>
      </c>
      <c r="C4861">
        <v>32</v>
      </c>
      <c r="D4861" s="4">
        <v>45877</v>
      </c>
      <c r="E4861" t="s">
        <v>28</v>
      </c>
      <c r="F4861" t="s">
        <v>5034</v>
      </c>
      <c r="G4861" t="s">
        <v>372</v>
      </c>
      <c r="H4861" t="s">
        <v>71</v>
      </c>
      <c r="I4861" t="s">
        <v>80</v>
      </c>
      <c r="J4861" t="s">
        <v>100</v>
      </c>
      <c r="K4861" t="s">
        <v>58</v>
      </c>
      <c r="L4861" t="s">
        <v>46</v>
      </c>
      <c r="M4861" t="s">
        <v>264</v>
      </c>
      <c r="N4861" t="s">
        <v>4046</v>
      </c>
      <c r="O4861">
        <v>67.1</v>
      </c>
      <c r="Q4861">
        <v>306.318367346939</v>
      </c>
      <c r="R4861">
        <v>306.318367346939</v>
      </c>
      <c r="S4861">
        <v>0</v>
      </c>
      <c r="T4861">
        <v>306.318367346939</v>
      </c>
      <c r="U4861">
        <v>340</v>
      </c>
      <c r="V4861">
        <f>SUMIF(货件明细!K:K,F4861,货件明细!AQ:AQ)</f>
        <v>0</v>
      </c>
      <c r="W4861">
        <f t="shared" si="300"/>
        <v>1</v>
      </c>
      <c r="X4861">
        <f t="shared" si="301"/>
        <v>340</v>
      </c>
      <c r="Y4861">
        <f>SUMIF(货件明细!K:K,F4861,货件明细!I:I)</f>
        <v>0</v>
      </c>
      <c r="Z4861">
        <f t="shared" si="302"/>
        <v>67.1</v>
      </c>
      <c r="AA4861">
        <f>SUMIF(货件明细!K:K,F4861,货件明细!J:J)</f>
        <v>0</v>
      </c>
      <c r="AB4861">
        <f t="shared" si="303"/>
        <v>1</v>
      </c>
    </row>
    <row r="4862" spans="1:28">
      <c r="A4862">
        <v>2025</v>
      </c>
      <c r="B4862">
        <v>8</v>
      </c>
      <c r="C4862">
        <v>32</v>
      </c>
      <c r="D4862" s="4">
        <v>45878</v>
      </c>
      <c r="E4862" t="s">
        <v>28</v>
      </c>
      <c r="F4862" t="s">
        <v>5035</v>
      </c>
      <c r="G4862" t="s">
        <v>50</v>
      </c>
      <c r="H4862" t="s">
        <v>31</v>
      </c>
      <c r="I4862" t="s">
        <v>111</v>
      </c>
      <c r="J4862" t="s">
        <v>100</v>
      </c>
      <c r="K4862" t="s">
        <v>100</v>
      </c>
      <c r="L4862" t="s">
        <v>46</v>
      </c>
      <c r="M4862" t="s">
        <v>47</v>
      </c>
      <c r="N4862" t="s">
        <v>101</v>
      </c>
      <c r="O4862">
        <v>15.7</v>
      </c>
      <c r="Q4862">
        <v>122.175</v>
      </c>
      <c r="R4862">
        <v>122.175</v>
      </c>
      <c r="S4862">
        <v>0</v>
      </c>
      <c r="T4862">
        <v>122.175</v>
      </c>
      <c r="U4862">
        <v>90</v>
      </c>
      <c r="V4862">
        <f>SUMIF(货件明细!K:K,F4862,货件明细!AQ:AQ)</f>
        <v>0</v>
      </c>
      <c r="W4862">
        <f t="shared" si="300"/>
        <v>1</v>
      </c>
      <c r="X4862">
        <f t="shared" si="301"/>
        <v>90</v>
      </c>
      <c r="Y4862">
        <f>SUMIF(货件明细!K:K,F4862,货件明细!I:I)</f>
        <v>0</v>
      </c>
      <c r="Z4862">
        <f t="shared" si="302"/>
        <v>15.7</v>
      </c>
      <c r="AA4862">
        <f>SUMIF(货件明细!K:K,F4862,货件明细!J:J)</f>
        <v>0</v>
      </c>
      <c r="AB4862">
        <f t="shared" si="303"/>
        <v>1</v>
      </c>
    </row>
    <row r="4863" spans="1:28">
      <c r="A4863">
        <v>2025</v>
      </c>
      <c r="B4863">
        <v>8</v>
      </c>
      <c r="C4863">
        <v>32</v>
      </c>
      <c r="D4863" s="4">
        <v>45877</v>
      </c>
      <c r="E4863" t="s">
        <v>28</v>
      </c>
      <c r="F4863" t="s">
        <v>5036</v>
      </c>
      <c r="G4863" t="s">
        <v>372</v>
      </c>
      <c r="H4863" t="s">
        <v>71</v>
      </c>
      <c r="I4863" t="s">
        <v>111</v>
      </c>
      <c r="J4863" t="s">
        <v>100</v>
      </c>
      <c r="K4863" t="s">
        <v>58</v>
      </c>
      <c r="L4863" t="s">
        <v>46</v>
      </c>
      <c r="M4863" t="s">
        <v>264</v>
      </c>
      <c r="N4863" t="s">
        <v>4046</v>
      </c>
      <c r="O4863">
        <v>15.7</v>
      </c>
      <c r="Q4863">
        <v>76.5795918367347</v>
      </c>
      <c r="R4863">
        <v>76.5795918367347</v>
      </c>
      <c r="S4863">
        <v>0</v>
      </c>
      <c r="T4863">
        <v>76.5795918367347</v>
      </c>
      <c r="U4863">
        <v>90</v>
      </c>
      <c r="V4863">
        <f>SUMIF(货件明细!K:K,F4863,货件明细!AQ:AQ)</f>
        <v>0</v>
      </c>
      <c r="W4863">
        <f t="shared" si="300"/>
        <v>1</v>
      </c>
      <c r="X4863">
        <f t="shared" si="301"/>
        <v>90</v>
      </c>
      <c r="Y4863">
        <f>SUMIF(货件明细!K:K,F4863,货件明细!I:I)</f>
        <v>0</v>
      </c>
      <c r="Z4863">
        <f t="shared" si="302"/>
        <v>15.7</v>
      </c>
      <c r="AA4863">
        <f>SUMIF(货件明细!K:K,F4863,货件明细!J:J)</f>
        <v>0</v>
      </c>
      <c r="AB4863">
        <f t="shared" si="303"/>
        <v>1</v>
      </c>
    </row>
    <row r="4864" spans="1:28">
      <c r="A4864">
        <v>2025</v>
      </c>
      <c r="B4864">
        <v>8</v>
      </c>
      <c r="C4864">
        <v>32</v>
      </c>
      <c r="D4864" s="4">
        <v>45877</v>
      </c>
      <c r="E4864" t="s">
        <v>28</v>
      </c>
      <c r="F4864" t="s">
        <v>5037</v>
      </c>
      <c r="G4864" t="s">
        <v>56</v>
      </c>
      <c r="H4864" t="s">
        <v>44</v>
      </c>
      <c r="I4864" t="s">
        <v>111</v>
      </c>
      <c r="J4864" t="s">
        <v>100</v>
      </c>
      <c r="K4864" t="s">
        <v>4998</v>
      </c>
      <c r="L4864" t="s">
        <v>46</v>
      </c>
      <c r="M4864" t="s">
        <v>2882</v>
      </c>
      <c r="N4864" t="s">
        <v>4823</v>
      </c>
      <c r="O4864">
        <v>15.7</v>
      </c>
      <c r="Q4864">
        <v>116.828571428571</v>
      </c>
      <c r="R4864">
        <v>116.828571428571</v>
      </c>
      <c r="S4864">
        <v>0</v>
      </c>
      <c r="T4864">
        <v>116.828571428571</v>
      </c>
      <c r="U4864">
        <v>90</v>
      </c>
      <c r="V4864">
        <f>SUMIF(货件明细!K:K,F4864,货件明细!AQ:AQ)</f>
        <v>0</v>
      </c>
      <c r="W4864">
        <f t="shared" si="300"/>
        <v>1</v>
      </c>
      <c r="X4864">
        <f t="shared" si="301"/>
        <v>90</v>
      </c>
      <c r="Y4864">
        <f>SUMIF(货件明细!K:K,F4864,货件明细!I:I)</f>
        <v>0</v>
      </c>
      <c r="Z4864">
        <f t="shared" si="302"/>
        <v>15.7</v>
      </c>
      <c r="AA4864">
        <f>SUMIF(货件明细!K:K,F4864,货件明细!J:J)</f>
        <v>0</v>
      </c>
      <c r="AB4864">
        <f t="shared" si="303"/>
        <v>1</v>
      </c>
    </row>
    <row r="4865" spans="1:28">
      <c r="A4865">
        <v>2025</v>
      </c>
      <c r="B4865">
        <v>8</v>
      </c>
      <c r="C4865">
        <v>32</v>
      </c>
      <c r="D4865" s="4">
        <v>45877</v>
      </c>
      <c r="E4865" t="s">
        <v>28</v>
      </c>
      <c r="F4865" t="s">
        <v>5038</v>
      </c>
      <c r="G4865" t="s">
        <v>43</v>
      </c>
      <c r="H4865" t="s">
        <v>44</v>
      </c>
      <c r="I4865" t="s">
        <v>111</v>
      </c>
      <c r="J4865" t="s">
        <v>100</v>
      </c>
      <c r="K4865" t="s">
        <v>4998</v>
      </c>
      <c r="L4865" t="s">
        <v>46</v>
      </c>
      <c r="M4865" t="s">
        <v>3906</v>
      </c>
      <c r="N4865" t="s">
        <v>4999</v>
      </c>
      <c r="O4865">
        <v>15.7</v>
      </c>
      <c r="Q4865">
        <v>94.1538461538461</v>
      </c>
      <c r="R4865">
        <v>94.1538461538461</v>
      </c>
      <c r="S4865">
        <v>0</v>
      </c>
      <c r="T4865">
        <v>94.1538461538461</v>
      </c>
      <c r="U4865">
        <v>90</v>
      </c>
      <c r="V4865">
        <f>SUMIF(货件明细!K:K,F4865,货件明细!AQ:AQ)</f>
        <v>0</v>
      </c>
      <c r="W4865">
        <f t="shared" si="300"/>
        <v>1</v>
      </c>
      <c r="X4865">
        <f t="shared" si="301"/>
        <v>90</v>
      </c>
      <c r="Y4865">
        <f>SUMIF(货件明细!K:K,F4865,货件明细!I:I)</f>
        <v>0</v>
      </c>
      <c r="Z4865">
        <f t="shared" si="302"/>
        <v>15.7</v>
      </c>
      <c r="AA4865">
        <f>SUMIF(货件明细!K:K,F4865,货件明细!J:J)</f>
        <v>0</v>
      </c>
      <c r="AB4865">
        <f t="shared" si="303"/>
        <v>1</v>
      </c>
    </row>
    <row r="4866" spans="1:28">
      <c r="A4866">
        <v>2025</v>
      </c>
      <c r="B4866">
        <v>8</v>
      </c>
      <c r="C4866">
        <v>32</v>
      </c>
      <c r="D4866" s="4">
        <v>45877</v>
      </c>
      <c r="E4866" t="s">
        <v>28</v>
      </c>
      <c r="F4866" t="s">
        <v>5039</v>
      </c>
      <c r="G4866" t="s">
        <v>374</v>
      </c>
      <c r="H4866" t="s">
        <v>71</v>
      </c>
      <c r="I4866" t="s">
        <v>111</v>
      </c>
      <c r="J4866" t="s">
        <v>100</v>
      </c>
      <c r="K4866" t="s">
        <v>58</v>
      </c>
      <c r="L4866" t="s">
        <v>46</v>
      </c>
      <c r="M4866" t="s">
        <v>5001</v>
      </c>
      <c r="N4866" t="s">
        <v>5002</v>
      </c>
      <c r="O4866">
        <v>15.7</v>
      </c>
      <c r="Q4866">
        <v>68.3165853658537</v>
      </c>
      <c r="R4866">
        <v>68.3165853658537</v>
      </c>
      <c r="S4866">
        <v>0</v>
      </c>
      <c r="T4866">
        <v>68.3165853658537</v>
      </c>
      <c r="U4866">
        <v>90</v>
      </c>
      <c r="V4866">
        <f>SUMIF(货件明细!K:K,F4866,货件明细!AQ:AQ)</f>
        <v>0</v>
      </c>
      <c r="W4866">
        <f t="shared" ref="W4866:W4929" si="304">IF(V4866=U4866,0,1)</f>
        <v>1</v>
      </c>
      <c r="X4866">
        <f t="shared" ref="X4866:X4929" si="305">U4866</f>
        <v>90</v>
      </c>
      <c r="Y4866">
        <f>SUMIF(货件明细!K:K,F4866,货件明细!I:I)</f>
        <v>0</v>
      </c>
      <c r="Z4866">
        <f t="shared" ref="Z4866:Z4929" si="306">O4866-Y4866</f>
        <v>15.7</v>
      </c>
      <c r="AA4866">
        <f>SUMIF(货件明细!K:K,F4866,货件明细!J:J)</f>
        <v>0</v>
      </c>
      <c r="AB4866">
        <f t="shared" ref="AB4866:AB4929" si="307">IF(T4866=AA4866,0,1)</f>
        <v>1</v>
      </c>
    </row>
    <row r="4867" spans="1:28">
      <c r="A4867">
        <v>2025</v>
      </c>
      <c r="B4867">
        <v>8</v>
      </c>
      <c r="C4867">
        <v>32</v>
      </c>
      <c r="D4867" s="4">
        <v>45878</v>
      </c>
      <c r="E4867" t="s">
        <v>28</v>
      </c>
      <c r="F4867" t="s">
        <v>5040</v>
      </c>
      <c r="G4867" t="s">
        <v>50</v>
      </c>
      <c r="H4867" t="s">
        <v>31</v>
      </c>
      <c r="I4867" t="s">
        <v>111</v>
      </c>
      <c r="J4867" t="s">
        <v>100</v>
      </c>
      <c r="K4867" t="s">
        <v>100</v>
      </c>
      <c r="L4867" t="s">
        <v>46</v>
      </c>
      <c r="M4867" t="s">
        <v>47</v>
      </c>
      <c r="N4867" t="s">
        <v>101</v>
      </c>
      <c r="O4867">
        <v>15</v>
      </c>
      <c r="Q4867">
        <v>122.175</v>
      </c>
      <c r="R4867">
        <v>122.175</v>
      </c>
      <c r="S4867">
        <v>0</v>
      </c>
      <c r="T4867">
        <v>122.175</v>
      </c>
      <c r="U4867">
        <v>83</v>
      </c>
      <c r="V4867">
        <f>SUMIF(货件明细!K:K,F4867,货件明细!AQ:AQ)</f>
        <v>0</v>
      </c>
      <c r="W4867">
        <f t="shared" si="304"/>
        <v>1</v>
      </c>
      <c r="X4867">
        <f t="shared" si="305"/>
        <v>83</v>
      </c>
      <c r="Y4867">
        <f>SUMIF(货件明细!K:K,F4867,货件明细!I:I)</f>
        <v>0</v>
      </c>
      <c r="Z4867">
        <f t="shared" si="306"/>
        <v>15</v>
      </c>
      <c r="AA4867">
        <f>SUMIF(货件明细!K:K,F4867,货件明细!J:J)</f>
        <v>0</v>
      </c>
      <c r="AB4867">
        <f t="shared" si="307"/>
        <v>1</v>
      </c>
    </row>
    <row r="4868" spans="1:28">
      <c r="A4868">
        <v>2025</v>
      </c>
      <c r="B4868">
        <v>8</v>
      </c>
      <c r="C4868">
        <v>32</v>
      </c>
      <c r="D4868" s="4">
        <v>45877</v>
      </c>
      <c r="E4868" t="s">
        <v>28</v>
      </c>
      <c r="F4868" t="s">
        <v>5041</v>
      </c>
      <c r="G4868" t="s">
        <v>56</v>
      </c>
      <c r="H4868" t="s">
        <v>44</v>
      </c>
      <c r="I4868" t="s">
        <v>111</v>
      </c>
      <c r="J4868" t="s">
        <v>100</v>
      </c>
      <c r="K4868" t="s">
        <v>4998</v>
      </c>
      <c r="L4868" t="s">
        <v>46</v>
      </c>
      <c r="M4868" t="s">
        <v>2882</v>
      </c>
      <c r="N4868" t="s">
        <v>4823</v>
      </c>
      <c r="O4868">
        <v>15</v>
      </c>
      <c r="Q4868">
        <v>116.828571428571</v>
      </c>
      <c r="R4868">
        <v>116.828571428571</v>
      </c>
      <c r="S4868">
        <v>0</v>
      </c>
      <c r="T4868">
        <v>116.828571428571</v>
      </c>
      <c r="U4868">
        <v>83</v>
      </c>
      <c r="V4868">
        <f>SUMIF(货件明细!K:K,F4868,货件明细!AQ:AQ)</f>
        <v>0</v>
      </c>
      <c r="W4868">
        <f t="shared" si="304"/>
        <v>1</v>
      </c>
      <c r="X4868">
        <f t="shared" si="305"/>
        <v>83</v>
      </c>
      <c r="Y4868">
        <f>SUMIF(货件明细!K:K,F4868,货件明细!I:I)</f>
        <v>0</v>
      </c>
      <c r="Z4868">
        <f t="shared" si="306"/>
        <v>15</v>
      </c>
      <c r="AA4868">
        <f>SUMIF(货件明细!K:K,F4868,货件明细!J:J)</f>
        <v>0</v>
      </c>
      <c r="AB4868">
        <f t="shared" si="307"/>
        <v>1</v>
      </c>
    </row>
    <row r="4869" spans="1:28">
      <c r="A4869">
        <v>2025</v>
      </c>
      <c r="B4869">
        <v>8</v>
      </c>
      <c r="C4869">
        <v>32</v>
      </c>
      <c r="D4869" s="4">
        <v>45877</v>
      </c>
      <c r="E4869" t="s">
        <v>28</v>
      </c>
      <c r="F4869" t="s">
        <v>5042</v>
      </c>
      <c r="G4869" t="s">
        <v>374</v>
      </c>
      <c r="H4869" t="s">
        <v>71</v>
      </c>
      <c r="I4869" t="s">
        <v>111</v>
      </c>
      <c r="J4869" t="s">
        <v>100</v>
      </c>
      <c r="K4869" t="s">
        <v>58</v>
      </c>
      <c r="L4869" t="s">
        <v>46</v>
      </c>
      <c r="M4869" t="s">
        <v>47</v>
      </c>
      <c r="N4869" t="s">
        <v>107</v>
      </c>
      <c r="O4869">
        <v>15</v>
      </c>
      <c r="Q4869">
        <v>86.5666666666667</v>
      </c>
      <c r="R4869">
        <v>86.5666666666667</v>
      </c>
      <c r="S4869">
        <v>0</v>
      </c>
      <c r="T4869">
        <v>86.5666666666667</v>
      </c>
      <c r="U4869">
        <v>83</v>
      </c>
      <c r="V4869">
        <f>SUMIF(货件明细!K:K,F4869,货件明细!AQ:AQ)</f>
        <v>0</v>
      </c>
      <c r="W4869">
        <f t="shared" si="304"/>
        <v>1</v>
      </c>
      <c r="X4869">
        <f t="shared" si="305"/>
        <v>83</v>
      </c>
      <c r="Y4869">
        <f>SUMIF(货件明细!K:K,F4869,货件明细!I:I)</f>
        <v>0</v>
      </c>
      <c r="Z4869">
        <f t="shared" si="306"/>
        <v>15</v>
      </c>
      <c r="AA4869">
        <f>SUMIF(货件明细!K:K,F4869,货件明细!J:J)</f>
        <v>0</v>
      </c>
      <c r="AB4869">
        <f t="shared" si="307"/>
        <v>1</v>
      </c>
    </row>
    <row r="4870" spans="1:28">
      <c r="A4870">
        <v>2025</v>
      </c>
      <c r="B4870">
        <v>8</v>
      </c>
      <c r="C4870">
        <v>32</v>
      </c>
      <c r="D4870" s="4">
        <v>45877</v>
      </c>
      <c r="E4870" t="s">
        <v>28</v>
      </c>
      <c r="F4870" t="s">
        <v>5043</v>
      </c>
      <c r="G4870" t="s">
        <v>43</v>
      </c>
      <c r="H4870" t="s">
        <v>44</v>
      </c>
      <c r="I4870" t="s">
        <v>111</v>
      </c>
      <c r="J4870" t="s">
        <v>100</v>
      </c>
      <c r="K4870" t="s">
        <v>4998</v>
      </c>
      <c r="L4870" t="s">
        <v>46</v>
      </c>
      <c r="M4870" t="s">
        <v>2882</v>
      </c>
      <c r="N4870" t="s">
        <v>4823</v>
      </c>
      <c r="O4870">
        <v>15</v>
      </c>
      <c r="Q4870">
        <v>125.53125</v>
      </c>
      <c r="R4870">
        <v>125.53125</v>
      </c>
      <c r="S4870">
        <v>0</v>
      </c>
      <c r="T4870">
        <v>125.53125</v>
      </c>
      <c r="U4870">
        <v>83</v>
      </c>
      <c r="V4870">
        <f>SUMIF(货件明细!K:K,F4870,货件明细!AQ:AQ)</f>
        <v>0</v>
      </c>
      <c r="W4870">
        <f t="shared" si="304"/>
        <v>1</v>
      </c>
      <c r="X4870">
        <f t="shared" si="305"/>
        <v>83</v>
      </c>
      <c r="Y4870">
        <f>SUMIF(货件明细!K:K,F4870,货件明细!I:I)</f>
        <v>0</v>
      </c>
      <c r="Z4870">
        <f t="shared" si="306"/>
        <v>15</v>
      </c>
      <c r="AA4870">
        <f>SUMIF(货件明细!K:K,F4870,货件明细!J:J)</f>
        <v>0</v>
      </c>
      <c r="AB4870">
        <f t="shared" si="307"/>
        <v>1</v>
      </c>
    </row>
    <row r="4871" spans="1:28">
      <c r="A4871">
        <v>2025</v>
      </c>
      <c r="B4871">
        <v>8</v>
      </c>
      <c r="C4871">
        <v>32</v>
      </c>
      <c r="D4871" s="4">
        <v>45877</v>
      </c>
      <c r="E4871" t="s">
        <v>28</v>
      </c>
      <c r="F4871" t="s">
        <v>5044</v>
      </c>
      <c r="G4871" t="s">
        <v>372</v>
      </c>
      <c r="H4871" t="s">
        <v>71</v>
      </c>
      <c r="I4871" t="s">
        <v>111</v>
      </c>
      <c r="J4871" t="s">
        <v>100</v>
      </c>
      <c r="K4871" t="s">
        <v>58</v>
      </c>
      <c r="L4871" t="s">
        <v>46</v>
      </c>
      <c r="M4871" t="s">
        <v>264</v>
      </c>
      <c r="N4871" t="s">
        <v>4046</v>
      </c>
      <c r="O4871">
        <v>15</v>
      </c>
      <c r="Q4871">
        <v>76.5795918367347</v>
      </c>
      <c r="R4871">
        <v>76.5795918367347</v>
      </c>
      <c r="S4871">
        <v>0</v>
      </c>
      <c r="T4871">
        <v>76.5795918367347</v>
      </c>
      <c r="U4871">
        <v>83</v>
      </c>
      <c r="V4871">
        <f>SUMIF(货件明细!K:K,F4871,货件明细!AQ:AQ)</f>
        <v>0</v>
      </c>
      <c r="W4871">
        <f t="shared" si="304"/>
        <v>1</v>
      </c>
      <c r="X4871">
        <f t="shared" si="305"/>
        <v>83</v>
      </c>
      <c r="Y4871">
        <f>SUMIF(货件明细!K:K,F4871,货件明细!I:I)</f>
        <v>0</v>
      </c>
      <c r="Z4871">
        <f t="shared" si="306"/>
        <v>15</v>
      </c>
      <c r="AA4871">
        <f>SUMIF(货件明细!K:K,F4871,货件明细!J:J)</f>
        <v>0</v>
      </c>
      <c r="AB4871">
        <f t="shared" si="307"/>
        <v>1</v>
      </c>
    </row>
    <row r="4872" spans="1:28">
      <c r="A4872">
        <v>2025</v>
      </c>
      <c r="B4872">
        <v>8</v>
      </c>
      <c r="C4872">
        <v>32</v>
      </c>
      <c r="D4872" s="4">
        <v>45877</v>
      </c>
      <c r="E4872" t="s">
        <v>28</v>
      </c>
      <c r="F4872" t="s">
        <v>5045</v>
      </c>
      <c r="G4872" t="s">
        <v>372</v>
      </c>
      <c r="H4872" t="s">
        <v>71</v>
      </c>
      <c r="I4872" t="s">
        <v>39</v>
      </c>
      <c r="J4872" t="s">
        <v>100</v>
      </c>
      <c r="K4872" t="s">
        <v>58</v>
      </c>
      <c r="L4872" t="s">
        <v>46</v>
      </c>
      <c r="M4872" t="s">
        <v>264</v>
      </c>
      <c r="N4872" t="s">
        <v>4046</v>
      </c>
      <c r="O4872">
        <v>182.45</v>
      </c>
      <c r="Q4872">
        <v>842.375510204082</v>
      </c>
      <c r="R4872">
        <v>842.375510204082</v>
      </c>
      <c r="S4872">
        <v>0</v>
      </c>
      <c r="T4872">
        <v>842.375510204082</v>
      </c>
      <c r="U4872">
        <v>585</v>
      </c>
      <c r="V4872">
        <f>SUMIF(货件明细!K:K,F4872,货件明细!AQ:AQ)</f>
        <v>0</v>
      </c>
      <c r="W4872">
        <f t="shared" si="304"/>
        <v>1</v>
      </c>
      <c r="X4872">
        <f t="shared" si="305"/>
        <v>585</v>
      </c>
      <c r="Y4872">
        <f>SUMIF(货件明细!K:K,F4872,货件明细!I:I)</f>
        <v>0</v>
      </c>
      <c r="Z4872">
        <f t="shared" si="306"/>
        <v>182.45</v>
      </c>
      <c r="AA4872">
        <f>SUMIF(货件明细!K:K,F4872,货件明细!J:J)</f>
        <v>0</v>
      </c>
      <c r="AB4872">
        <f t="shared" si="307"/>
        <v>1</v>
      </c>
    </row>
    <row r="4873" spans="1:28">
      <c r="A4873">
        <v>2025</v>
      </c>
      <c r="B4873">
        <v>8</v>
      </c>
      <c r="C4873">
        <v>32</v>
      </c>
      <c r="D4873" s="4">
        <v>45878</v>
      </c>
      <c r="E4873" t="s">
        <v>28</v>
      </c>
      <c r="F4873" t="s">
        <v>5046</v>
      </c>
      <c r="G4873" t="s">
        <v>50</v>
      </c>
      <c r="H4873" t="s">
        <v>31</v>
      </c>
      <c r="I4873" t="s">
        <v>39</v>
      </c>
      <c r="J4873" t="s">
        <v>100</v>
      </c>
      <c r="K4873" t="s">
        <v>100</v>
      </c>
      <c r="L4873" t="s">
        <v>46</v>
      </c>
      <c r="M4873" t="s">
        <v>47</v>
      </c>
      <c r="N4873" t="s">
        <v>101</v>
      </c>
      <c r="O4873">
        <v>83.3</v>
      </c>
      <c r="Q4873">
        <v>610.875</v>
      </c>
      <c r="R4873">
        <v>610.875</v>
      </c>
      <c r="S4873">
        <v>0</v>
      </c>
      <c r="T4873">
        <v>610.875</v>
      </c>
      <c r="U4873">
        <v>293</v>
      </c>
      <c r="V4873">
        <f>SUMIF(货件明细!K:K,F4873,货件明细!AQ:AQ)</f>
        <v>0</v>
      </c>
      <c r="W4873">
        <f t="shared" si="304"/>
        <v>1</v>
      </c>
      <c r="X4873">
        <f t="shared" si="305"/>
        <v>293</v>
      </c>
      <c r="Y4873">
        <f>SUMIF(货件明细!K:K,F4873,货件明细!I:I)</f>
        <v>0</v>
      </c>
      <c r="Z4873">
        <f t="shared" si="306"/>
        <v>83.3</v>
      </c>
      <c r="AA4873">
        <f>SUMIF(货件明细!K:K,F4873,货件明细!J:J)</f>
        <v>0</v>
      </c>
      <c r="AB4873">
        <f t="shared" si="307"/>
        <v>1</v>
      </c>
    </row>
    <row r="4874" spans="1:28">
      <c r="A4874">
        <v>2025</v>
      </c>
      <c r="B4874">
        <v>8</v>
      </c>
      <c r="C4874">
        <v>32</v>
      </c>
      <c r="D4874" s="4">
        <v>45877</v>
      </c>
      <c r="E4874" t="s">
        <v>28</v>
      </c>
      <c r="F4874" t="s">
        <v>5047</v>
      </c>
      <c r="G4874" t="s">
        <v>56</v>
      </c>
      <c r="H4874" t="s">
        <v>44</v>
      </c>
      <c r="I4874" t="s">
        <v>39</v>
      </c>
      <c r="J4874" t="s">
        <v>100</v>
      </c>
      <c r="K4874" t="s">
        <v>4998</v>
      </c>
      <c r="L4874" t="s">
        <v>46</v>
      </c>
      <c r="M4874" t="s">
        <v>2882</v>
      </c>
      <c r="N4874" t="s">
        <v>4823</v>
      </c>
      <c r="O4874">
        <v>183.05</v>
      </c>
      <c r="Q4874">
        <v>1285.11428571429</v>
      </c>
      <c r="R4874">
        <v>1285.11428571429</v>
      </c>
      <c r="S4874">
        <v>0</v>
      </c>
      <c r="T4874">
        <v>1285.11428571429</v>
      </c>
      <c r="U4874">
        <v>559</v>
      </c>
      <c r="V4874">
        <f>SUMIF(货件明细!K:K,F4874,货件明细!AQ:AQ)</f>
        <v>0</v>
      </c>
      <c r="W4874">
        <f t="shared" si="304"/>
        <v>1</v>
      </c>
      <c r="X4874">
        <f t="shared" si="305"/>
        <v>559</v>
      </c>
      <c r="Y4874">
        <f>SUMIF(货件明细!K:K,F4874,货件明细!I:I)</f>
        <v>0</v>
      </c>
      <c r="Z4874">
        <f t="shared" si="306"/>
        <v>183.05</v>
      </c>
      <c r="AA4874">
        <f>SUMIF(货件明细!K:K,F4874,货件明细!J:J)</f>
        <v>0</v>
      </c>
      <c r="AB4874">
        <f t="shared" si="307"/>
        <v>1</v>
      </c>
    </row>
    <row r="4875" spans="1:28">
      <c r="A4875">
        <v>2025</v>
      </c>
      <c r="B4875">
        <v>8</v>
      </c>
      <c r="C4875">
        <v>32</v>
      </c>
      <c r="D4875" s="4">
        <v>45877</v>
      </c>
      <c r="E4875" t="s">
        <v>28</v>
      </c>
      <c r="F4875" t="s">
        <v>5048</v>
      </c>
      <c r="G4875" t="s">
        <v>43</v>
      </c>
      <c r="H4875" t="s">
        <v>44</v>
      </c>
      <c r="I4875" t="s">
        <v>39</v>
      </c>
      <c r="J4875" t="s">
        <v>100</v>
      </c>
      <c r="K4875" t="s">
        <v>4998</v>
      </c>
      <c r="L4875" t="s">
        <v>46</v>
      </c>
      <c r="M4875" t="s">
        <v>3906</v>
      </c>
      <c r="N4875" t="s">
        <v>4999</v>
      </c>
      <c r="O4875">
        <v>149.6</v>
      </c>
      <c r="Q4875">
        <v>847.384615384615</v>
      </c>
      <c r="R4875">
        <v>847.384615384615</v>
      </c>
      <c r="S4875">
        <v>0</v>
      </c>
      <c r="T4875">
        <v>847.384615384615</v>
      </c>
      <c r="U4875">
        <v>479</v>
      </c>
      <c r="V4875">
        <f>SUMIF(货件明细!K:K,F4875,货件明细!AQ:AQ)</f>
        <v>0</v>
      </c>
      <c r="W4875">
        <f t="shared" si="304"/>
        <v>1</v>
      </c>
      <c r="X4875">
        <f t="shared" si="305"/>
        <v>479</v>
      </c>
      <c r="Y4875">
        <f>SUMIF(货件明细!K:K,F4875,货件明细!I:I)</f>
        <v>0</v>
      </c>
      <c r="Z4875">
        <f t="shared" si="306"/>
        <v>149.6</v>
      </c>
      <c r="AA4875">
        <f>SUMIF(货件明细!K:K,F4875,货件明细!J:J)</f>
        <v>0</v>
      </c>
      <c r="AB4875">
        <f t="shared" si="307"/>
        <v>1</v>
      </c>
    </row>
    <row r="4876" spans="1:28">
      <c r="A4876">
        <v>2025</v>
      </c>
      <c r="B4876">
        <v>8</v>
      </c>
      <c r="C4876">
        <v>32</v>
      </c>
      <c r="D4876" s="4">
        <v>45877</v>
      </c>
      <c r="E4876" t="s">
        <v>28</v>
      </c>
      <c r="F4876" t="s">
        <v>5049</v>
      </c>
      <c r="G4876" t="s">
        <v>374</v>
      </c>
      <c r="H4876" t="s">
        <v>71</v>
      </c>
      <c r="I4876" t="s">
        <v>39</v>
      </c>
      <c r="J4876" t="s">
        <v>100</v>
      </c>
      <c r="K4876" t="s">
        <v>58</v>
      </c>
      <c r="L4876" t="s">
        <v>46</v>
      </c>
      <c r="M4876" t="s">
        <v>5001</v>
      </c>
      <c r="N4876" t="s">
        <v>5002</v>
      </c>
      <c r="O4876">
        <v>149.6</v>
      </c>
      <c r="Q4876">
        <v>614.849268292683</v>
      </c>
      <c r="R4876">
        <v>614.849268292683</v>
      </c>
      <c r="S4876">
        <v>0</v>
      </c>
      <c r="T4876">
        <v>614.849268292683</v>
      </c>
      <c r="U4876">
        <v>479</v>
      </c>
      <c r="V4876">
        <f>SUMIF(货件明细!K:K,F4876,货件明细!AQ:AQ)</f>
        <v>0</v>
      </c>
      <c r="W4876">
        <f t="shared" si="304"/>
        <v>1</v>
      </c>
      <c r="X4876">
        <f t="shared" si="305"/>
        <v>479</v>
      </c>
      <c r="Y4876">
        <f>SUMIF(货件明细!K:K,F4876,货件明细!I:I)</f>
        <v>0</v>
      </c>
      <c r="Z4876">
        <f t="shared" si="306"/>
        <v>149.6</v>
      </c>
      <c r="AA4876">
        <f>SUMIF(货件明细!K:K,F4876,货件明细!J:J)</f>
        <v>0</v>
      </c>
      <c r="AB4876">
        <f t="shared" si="307"/>
        <v>1</v>
      </c>
    </row>
    <row r="4877" spans="1:28">
      <c r="A4877">
        <v>2025</v>
      </c>
      <c r="B4877">
        <v>8</v>
      </c>
      <c r="C4877">
        <v>32</v>
      </c>
      <c r="D4877" s="4">
        <v>45877</v>
      </c>
      <c r="E4877" t="s">
        <v>28</v>
      </c>
      <c r="F4877" t="s">
        <v>5050</v>
      </c>
      <c r="G4877" t="s">
        <v>56</v>
      </c>
      <c r="H4877" t="s">
        <v>44</v>
      </c>
      <c r="I4877" t="s">
        <v>39</v>
      </c>
      <c r="J4877" t="s">
        <v>100</v>
      </c>
      <c r="K4877" t="s">
        <v>4998</v>
      </c>
      <c r="L4877" t="s">
        <v>46</v>
      </c>
      <c r="M4877" t="s">
        <v>2882</v>
      </c>
      <c r="N4877" t="s">
        <v>4823</v>
      </c>
      <c r="O4877">
        <v>65.25</v>
      </c>
      <c r="Q4877">
        <v>350.485714285714</v>
      </c>
      <c r="R4877">
        <v>350.485714285714</v>
      </c>
      <c r="S4877">
        <v>0</v>
      </c>
      <c r="T4877">
        <v>350.485714285714</v>
      </c>
      <c r="U4877">
        <v>309</v>
      </c>
      <c r="V4877">
        <f>SUMIF(货件明细!K:K,F4877,货件明细!AQ:AQ)</f>
        <v>0</v>
      </c>
      <c r="W4877">
        <f t="shared" si="304"/>
        <v>1</v>
      </c>
      <c r="X4877">
        <f t="shared" si="305"/>
        <v>309</v>
      </c>
      <c r="Y4877">
        <f>SUMIF(货件明细!K:K,F4877,货件明细!I:I)</f>
        <v>0</v>
      </c>
      <c r="Z4877">
        <f t="shared" si="306"/>
        <v>65.25</v>
      </c>
      <c r="AA4877">
        <f>SUMIF(货件明细!K:K,F4877,货件明细!J:J)</f>
        <v>0</v>
      </c>
      <c r="AB4877">
        <f t="shared" si="307"/>
        <v>1</v>
      </c>
    </row>
    <row r="4878" spans="1:28">
      <c r="A4878">
        <v>2025</v>
      </c>
      <c r="B4878">
        <v>8</v>
      </c>
      <c r="C4878">
        <v>32</v>
      </c>
      <c r="D4878" s="4">
        <v>45877</v>
      </c>
      <c r="E4878" t="s">
        <v>28</v>
      </c>
      <c r="F4878" t="s">
        <v>5051</v>
      </c>
      <c r="G4878" t="s">
        <v>43</v>
      </c>
      <c r="H4878" t="s">
        <v>44</v>
      </c>
      <c r="I4878" t="s">
        <v>39</v>
      </c>
      <c r="J4878" t="s">
        <v>100</v>
      </c>
      <c r="K4878" t="s">
        <v>4998</v>
      </c>
      <c r="L4878" t="s">
        <v>46</v>
      </c>
      <c r="M4878" t="s">
        <v>2882</v>
      </c>
      <c r="N4878" t="s">
        <v>4823</v>
      </c>
      <c r="O4878">
        <v>65.25</v>
      </c>
      <c r="Q4878">
        <v>376.59375</v>
      </c>
      <c r="R4878">
        <v>376.59375</v>
      </c>
      <c r="S4878">
        <v>0</v>
      </c>
      <c r="T4878">
        <v>376.59375</v>
      </c>
      <c r="U4878">
        <v>309</v>
      </c>
      <c r="V4878">
        <f>SUMIF(货件明细!K:K,F4878,货件明细!AQ:AQ)</f>
        <v>0</v>
      </c>
      <c r="W4878">
        <f t="shared" si="304"/>
        <v>1</v>
      </c>
      <c r="X4878">
        <f t="shared" si="305"/>
        <v>309</v>
      </c>
      <c r="Y4878">
        <f>SUMIF(货件明细!K:K,F4878,货件明细!I:I)</f>
        <v>0</v>
      </c>
      <c r="Z4878">
        <f t="shared" si="306"/>
        <v>65.25</v>
      </c>
      <c r="AA4878">
        <f>SUMIF(货件明细!K:K,F4878,货件明细!J:J)</f>
        <v>0</v>
      </c>
      <c r="AB4878">
        <f t="shared" si="307"/>
        <v>1</v>
      </c>
    </row>
    <row r="4879" spans="1:28">
      <c r="A4879">
        <v>2025</v>
      </c>
      <c r="B4879">
        <v>8</v>
      </c>
      <c r="C4879">
        <v>32</v>
      </c>
      <c r="D4879" s="4">
        <v>45878</v>
      </c>
      <c r="E4879" t="s">
        <v>28</v>
      </c>
      <c r="F4879" t="s">
        <v>5052</v>
      </c>
      <c r="G4879" t="s">
        <v>50</v>
      </c>
      <c r="H4879" t="s">
        <v>31</v>
      </c>
      <c r="I4879" t="s">
        <v>39</v>
      </c>
      <c r="J4879" t="s">
        <v>100</v>
      </c>
      <c r="K4879" t="s">
        <v>100</v>
      </c>
      <c r="L4879" t="s">
        <v>46</v>
      </c>
      <c r="M4879" t="s">
        <v>47</v>
      </c>
      <c r="N4879" t="s">
        <v>101</v>
      </c>
      <c r="O4879">
        <v>65.25</v>
      </c>
      <c r="Q4879">
        <v>366.525</v>
      </c>
      <c r="R4879">
        <v>366.525</v>
      </c>
      <c r="S4879">
        <v>0</v>
      </c>
      <c r="T4879">
        <v>366.525</v>
      </c>
      <c r="U4879">
        <v>309</v>
      </c>
      <c r="V4879">
        <f>SUMIF(货件明细!K:K,F4879,货件明细!AQ:AQ)</f>
        <v>0</v>
      </c>
      <c r="W4879">
        <f t="shared" si="304"/>
        <v>1</v>
      </c>
      <c r="X4879">
        <f t="shared" si="305"/>
        <v>309</v>
      </c>
      <c r="Y4879">
        <f>SUMIF(货件明细!K:K,F4879,货件明细!I:I)</f>
        <v>0</v>
      </c>
      <c r="Z4879">
        <f t="shared" si="306"/>
        <v>65.25</v>
      </c>
      <c r="AA4879">
        <f>SUMIF(货件明细!K:K,F4879,货件明细!J:J)</f>
        <v>0</v>
      </c>
      <c r="AB4879">
        <f t="shared" si="307"/>
        <v>1</v>
      </c>
    </row>
    <row r="4880" spans="1:28">
      <c r="A4880">
        <v>2025</v>
      </c>
      <c r="B4880">
        <v>8</v>
      </c>
      <c r="C4880">
        <v>32</v>
      </c>
      <c r="D4880" s="4">
        <v>45877</v>
      </c>
      <c r="E4880" t="s">
        <v>28</v>
      </c>
      <c r="F4880" t="s">
        <v>5053</v>
      </c>
      <c r="G4880" t="s">
        <v>372</v>
      </c>
      <c r="H4880" t="s">
        <v>71</v>
      </c>
      <c r="I4880" t="s">
        <v>39</v>
      </c>
      <c r="J4880" t="s">
        <v>100</v>
      </c>
      <c r="K4880" t="s">
        <v>58</v>
      </c>
      <c r="L4880" t="s">
        <v>46</v>
      </c>
      <c r="M4880" t="s">
        <v>264</v>
      </c>
      <c r="N4880" t="s">
        <v>4046</v>
      </c>
      <c r="O4880">
        <v>65.25</v>
      </c>
      <c r="Q4880">
        <v>229.738775510204</v>
      </c>
      <c r="R4880">
        <v>229.738775510204</v>
      </c>
      <c r="S4880">
        <v>0</v>
      </c>
      <c r="T4880">
        <v>229.738775510204</v>
      </c>
      <c r="U4880">
        <v>309</v>
      </c>
      <c r="V4880">
        <f>SUMIF(货件明细!K:K,F4880,货件明细!AQ:AQ)</f>
        <v>0</v>
      </c>
      <c r="W4880">
        <f t="shared" si="304"/>
        <v>1</v>
      </c>
      <c r="X4880">
        <f t="shared" si="305"/>
        <v>309</v>
      </c>
      <c r="Y4880">
        <f>SUMIF(货件明细!K:K,F4880,货件明细!I:I)</f>
        <v>0</v>
      </c>
      <c r="Z4880">
        <f t="shared" si="306"/>
        <v>65.25</v>
      </c>
      <c r="AA4880">
        <f>SUMIF(货件明细!K:K,F4880,货件明细!J:J)</f>
        <v>0</v>
      </c>
      <c r="AB4880">
        <f t="shared" si="307"/>
        <v>1</v>
      </c>
    </row>
    <row r="4881" spans="1:28">
      <c r="A4881">
        <v>2025</v>
      </c>
      <c r="B4881">
        <v>8</v>
      </c>
      <c r="C4881">
        <v>32</v>
      </c>
      <c r="D4881" s="4">
        <v>45877</v>
      </c>
      <c r="E4881" t="s">
        <v>28</v>
      </c>
      <c r="F4881" t="s">
        <v>5054</v>
      </c>
      <c r="G4881" t="s">
        <v>374</v>
      </c>
      <c r="H4881" t="s">
        <v>71</v>
      </c>
      <c r="I4881" t="s">
        <v>39</v>
      </c>
      <c r="J4881" t="s">
        <v>100</v>
      </c>
      <c r="K4881" t="s">
        <v>58</v>
      </c>
      <c r="L4881" t="s">
        <v>46</v>
      </c>
      <c r="M4881" t="s">
        <v>47</v>
      </c>
      <c r="N4881" t="s">
        <v>107</v>
      </c>
      <c r="O4881">
        <v>65.25</v>
      </c>
      <c r="Q4881">
        <v>259.7</v>
      </c>
      <c r="R4881">
        <v>259.7</v>
      </c>
      <c r="S4881">
        <v>0</v>
      </c>
      <c r="T4881">
        <v>259.7</v>
      </c>
      <c r="U4881">
        <v>309</v>
      </c>
      <c r="V4881">
        <f>SUMIF(货件明细!K:K,F4881,货件明细!AQ:AQ)</f>
        <v>0</v>
      </c>
      <c r="W4881">
        <f t="shared" si="304"/>
        <v>1</v>
      </c>
      <c r="X4881">
        <f t="shared" si="305"/>
        <v>309</v>
      </c>
      <c r="Y4881">
        <f>SUMIF(货件明细!K:K,F4881,货件明细!I:I)</f>
        <v>0</v>
      </c>
      <c r="Z4881">
        <f t="shared" si="306"/>
        <v>65.25</v>
      </c>
      <c r="AA4881">
        <f>SUMIF(货件明细!K:K,F4881,货件明细!J:J)</f>
        <v>0</v>
      </c>
      <c r="AB4881">
        <f t="shared" si="307"/>
        <v>1</v>
      </c>
    </row>
    <row r="4882" spans="1:28">
      <c r="A4882">
        <v>2025</v>
      </c>
      <c r="B4882">
        <v>8</v>
      </c>
      <c r="C4882">
        <v>32</v>
      </c>
      <c r="D4882" s="4">
        <v>45878</v>
      </c>
      <c r="E4882" t="s">
        <v>28</v>
      </c>
      <c r="F4882" t="s">
        <v>5055</v>
      </c>
      <c r="G4882" t="s">
        <v>50</v>
      </c>
      <c r="H4882" t="s">
        <v>31</v>
      </c>
      <c r="I4882" t="s">
        <v>129</v>
      </c>
      <c r="J4882" t="s">
        <v>100</v>
      </c>
      <c r="K4882" t="s">
        <v>100</v>
      </c>
      <c r="L4882" t="s">
        <v>46</v>
      </c>
      <c r="M4882" t="s">
        <v>47</v>
      </c>
      <c r="N4882" t="s">
        <v>101</v>
      </c>
      <c r="O4882">
        <v>51.55</v>
      </c>
      <c r="Q4882">
        <v>366.525</v>
      </c>
      <c r="R4882">
        <v>366.525</v>
      </c>
      <c r="S4882">
        <v>0</v>
      </c>
      <c r="T4882">
        <v>366.525</v>
      </c>
      <c r="U4882">
        <v>257</v>
      </c>
      <c r="V4882">
        <f>SUMIF(货件明细!K:K,F4882,货件明细!AQ:AQ)</f>
        <v>0</v>
      </c>
      <c r="W4882">
        <f t="shared" si="304"/>
        <v>1</v>
      </c>
      <c r="X4882">
        <f t="shared" si="305"/>
        <v>257</v>
      </c>
      <c r="Y4882">
        <f>SUMIF(货件明细!K:K,F4882,货件明细!I:I)</f>
        <v>0</v>
      </c>
      <c r="Z4882">
        <f t="shared" si="306"/>
        <v>51.55</v>
      </c>
      <c r="AA4882">
        <f>SUMIF(货件明细!K:K,F4882,货件明细!J:J)</f>
        <v>0</v>
      </c>
      <c r="AB4882">
        <f t="shared" si="307"/>
        <v>1</v>
      </c>
    </row>
    <row r="4883" spans="1:28">
      <c r="A4883">
        <v>2025</v>
      </c>
      <c r="B4883">
        <v>8</v>
      </c>
      <c r="C4883">
        <v>32</v>
      </c>
      <c r="D4883" s="4">
        <v>45877</v>
      </c>
      <c r="E4883" t="s">
        <v>28</v>
      </c>
      <c r="F4883" t="s">
        <v>5056</v>
      </c>
      <c r="G4883" t="s">
        <v>43</v>
      </c>
      <c r="H4883" t="s">
        <v>44</v>
      </c>
      <c r="I4883" t="s">
        <v>129</v>
      </c>
      <c r="J4883" t="s">
        <v>100</v>
      </c>
      <c r="K4883" t="s">
        <v>4998</v>
      </c>
      <c r="L4883" t="s">
        <v>46</v>
      </c>
      <c r="M4883" t="s">
        <v>3906</v>
      </c>
      <c r="N4883" t="s">
        <v>4999</v>
      </c>
      <c r="O4883">
        <v>51.55</v>
      </c>
      <c r="Q4883">
        <v>282.461538461538</v>
      </c>
      <c r="R4883">
        <v>282.461538461538</v>
      </c>
      <c r="S4883">
        <v>0</v>
      </c>
      <c r="T4883">
        <v>282.461538461538</v>
      </c>
      <c r="U4883">
        <v>257</v>
      </c>
      <c r="V4883">
        <f>SUMIF(货件明细!K:K,F4883,货件明细!AQ:AQ)</f>
        <v>0</v>
      </c>
      <c r="W4883">
        <f t="shared" si="304"/>
        <v>1</v>
      </c>
      <c r="X4883">
        <f t="shared" si="305"/>
        <v>257</v>
      </c>
      <c r="Y4883">
        <f>SUMIF(货件明细!K:K,F4883,货件明细!I:I)</f>
        <v>0</v>
      </c>
      <c r="Z4883">
        <f t="shared" si="306"/>
        <v>51.55</v>
      </c>
      <c r="AA4883">
        <f>SUMIF(货件明细!K:K,F4883,货件明细!J:J)</f>
        <v>0</v>
      </c>
      <c r="AB4883">
        <f t="shared" si="307"/>
        <v>1</v>
      </c>
    </row>
    <row r="4884" spans="1:28">
      <c r="A4884">
        <v>2025</v>
      </c>
      <c r="B4884">
        <v>8</v>
      </c>
      <c r="C4884">
        <v>32</v>
      </c>
      <c r="D4884" s="4">
        <v>45877</v>
      </c>
      <c r="E4884" t="s">
        <v>28</v>
      </c>
      <c r="F4884" t="s">
        <v>5057</v>
      </c>
      <c r="G4884" t="s">
        <v>56</v>
      </c>
      <c r="H4884" t="s">
        <v>44</v>
      </c>
      <c r="I4884" t="s">
        <v>129</v>
      </c>
      <c r="J4884" t="s">
        <v>100</v>
      </c>
      <c r="K4884" t="s">
        <v>4998</v>
      </c>
      <c r="L4884" t="s">
        <v>46</v>
      </c>
      <c r="M4884" t="s">
        <v>2882</v>
      </c>
      <c r="N4884" t="s">
        <v>4823</v>
      </c>
      <c r="O4884">
        <v>51.55</v>
      </c>
      <c r="Q4884">
        <v>350.485714285714</v>
      </c>
      <c r="R4884">
        <v>350.485714285714</v>
      </c>
      <c r="S4884">
        <v>0</v>
      </c>
      <c r="T4884">
        <v>350.485714285714</v>
      </c>
      <c r="U4884">
        <v>257</v>
      </c>
      <c r="V4884">
        <f>SUMIF(货件明细!K:K,F4884,货件明细!AQ:AQ)</f>
        <v>0</v>
      </c>
      <c r="W4884">
        <f t="shared" si="304"/>
        <v>1</v>
      </c>
      <c r="X4884">
        <f t="shared" si="305"/>
        <v>257</v>
      </c>
      <c r="Y4884">
        <f>SUMIF(货件明细!K:K,F4884,货件明细!I:I)</f>
        <v>0</v>
      </c>
      <c r="Z4884">
        <f t="shared" si="306"/>
        <v>51.55</v>
      </c>
      <c r="AA4884">
        <f>SUMIF(货件明细!K:K,F4884,货件明细!J:J)</f>
        <v>0</v>
      </c>
      <c r="AB4884">
        <f t="shared" si="307"/>
        <v>1</v>
      </c>
    </row>
    <row r="4885" spans="1:28">
      <c r="A4885">
        <v>2025</v>
      </c>
      <c r="B4885">
        <v>8</v>
      </c>
      <c r="C4885">
        <v>32</v>
      </c>
      <c r="D4885" s="4">
        <v>45877</v>
      </c>
      <c r="E4885" t="s">
        <v>28</v>
      </c>
      <c r="F4885" t="s">
        <v>5058</v>
      </c>
      <c r="G4885" t="s">
        <v>372</v>
      </c>
      <c r="H4885" t="s">
        <v>71</v>
      </c>
      <c r="I4885" t="s">
        <v>129</v>
      </c>
      <c r="J4885" t="s">
        <v>100</v>
      </c>
      <c r="K4885" t="s">
        <v>58</v>
      </c>
      <c r="L4885" t="s">
        <v>46</v>
      </c>
      <c r="M4885" t="s">
        <v>264</v>
      </c>
      <c r="N4885" t="s">
        <v>4046</v>
      </c>
      <c r="O4885">
        <v>51.55</v>
      </c>
      <c r="Q4885">
        <v>229.738775510204</v>
      </c>
      <c r="R4885">
        <v>229.738775510204</v>
      </c>
      <c r="S4885">
        <v>0</v>
      </c>
      <c r="T4885">
        <v>229.738775510204</v>
      </c>
      <c r="U4885">
        <v>257</v>
      </c>
      <c r="V4885">
        <f>SUMIF(货件明细!K:K,F4885,货件明细!AQ:AQ)</f>
        <v>0</v>
      </c>
      <c r="W4885">
        <f t="shared" si="304"/>
        <v>1</v>
      </c>
      <c r="X4885">
        <f t="shared" si="305"/>
        <v>257</v>
      </c>
      <c r="Y4885">
        <f>SUMIF(货件明细!K:K,F4885,货件明细!I:I)</f>
        <v>0</v>
      </c>
      <c r="Z4885">
        <f t="shared" si="306"/>
        <v>51.55</v>
      </c>
      <c r="AA4885">
        <f>SUMIF(货件明细!K:K,F4885,货件明细!J:J)</f>
        <v>0</v>
      </c>
      <c r="AB4885">
        <f t="shared" si="307"/>
        <v>1</v>
      </c>
    </row>
    <row r="4886" spans="1:28">
      <c r="A4886">
        <v>2025</v>
      </c>
      <c r="B4886">
        <v>8</v>
      </c>
      <c r="C4886">
        <v>32</v>
      </c>
      <c r="D4886" s="4">
        <v>45877</v>
      </c>
      <c r="E4886" t="s">
        <v>28</v>
      </c>
      <c r="F4886" t="s">
        <v>5059</v>
      </c>
      <c r="G4886" t="s">
        <v>374</v>
      </c>
      <c r="H4886" t="s">
        <v>71</v>
      </c>
      <c r="I4886" t="s">
        <v>129</v>
      </c>
      <c r="J4886" t="s">
        <v>100</v>
      </c>
      <c r="K4886" t="s">
        <v>58</v>
      </c>
      <c r="L4886" t="s">
        <v>46</v>
      </c>
      <c r="M4886" t="s">
        <v>5001</v>
      </c>
      <c r="N4886" t="s">
        <v>5002</v>
      </c>
      <c r="O4886">
        <v>51.55</v>
      </c>
      <c r="Q4886">
        <v>204.949756097561</v>
      </c>
      <c r="R4886">
        <v>204.949756097561</v>
      </c>
      <c r="S4886">
        <v>0</v>
      </c>
      <c r="T4886">
        <v>204.949756097561</v>
      </c>
      <c r="U4886">
        <v>257</v>
      </c>
      <c r="V4886">
        <f>SUMIF(货件明细!K:K,F4886,货件明细!AQ:AQ)</f>
        <v>0</v>
      </c>
      <c r="W4886">
        <f t="shared" si="304"/>
        <v>1</v>
      </c>
      <c r="X4886">
        <f t="shared" si="305"/>
        <v>257</v>
      </c>
      <c r="Y4886">
        <f>SUMIF(货件明细!K:K,F4886,货件明细!I:I)</f>
        <v>0</v>
      </c>
      <c r="Z4886">
        <f t="shared" si="306"/>
        <v>51.55</v>
      </c>
      <c r="AA4886">
        <f>SUMIF(货件明细!K:K,F4886,货件明细!J:J)</f>
        <v>0</v>
      </c>
      <c r="AB4886">
        <f t="shared" si="307"/>
        <v>1</v>
      </c>
    </row>
    <row r="4887" spans="1:28">
      <c r="A4887">
        <v>2025</v>
      </c>
      <c r="B4887">
        <v>8</v>
      </c>
      <c r="C4887">
        <v>32</v>
      </c>
      <c r="D4887" s="4">
        <v>45877</v>
      </c>
      <c r="E4887" t="s">
        <v>28</v>
      </c>
      <c r="F4887" t="s">
        <v>5060</v>
      </c>
      <c r="G4887" t="s">
        <v>43</v>
      </c>
      <c r="H4887" t="s">
        <v>44</v>
      </c>
      <c r="I4887" t="s">
        <v>145</v>
      </c>
      <c r="J4887" t="s">
        <v>100</v>
      </c>
      <c r="K4887" t="s">
        <v>4998</v>
      </c>
      <c r="L4887" t="s">
        <v>46</v>
      </c>
      <c r="M4887" t="s">
        <v>3906</v>
      </c>
      <c r="N4887" t="s">
        <v>4999</v>
      </c>
      <c r="O4887">
        <v>119.05</v>
      </c>
      <c r="Q4887">
        <v>564.923076923077</v>
      </c>
      <c r="R4887">
        <v>564.923076923077</v>
      </c>
      <c r="S4887">
        <v>0</v>
      </c>
      <c r="T4887">
        <v>564.923076923077</v>
      </c>
      <c r="U4887">
        <v>543</v>
      </c>
      <c r="V4887">
        <f>SUMIF(货件明细!K:K,F4887,货件明细!AQ:AQ)</f>
        <v>0</v>
      </c>
      <c r="W4887">
        <f t="shared" si="304"/>
        <v>1</v>
      </c>
      <c r="X4887">
        <f t="shared" si="305"/>
        <v>543</v>
      </c>
      <c r="Y4887">
        <f>SUMIF(货件明细!K:K,F4887,货件明细!I:I)</f>
        <v>0</v>
      </c>
      <c r="Z4887">
        <f t="shared" si="306"/>
        <v>119.05</v>
      </c>
      <c r="AA4887">
        <f>SUMIF(货件明细!K:K,F4887,货件明细!J:J)</f>
        <v>0</v>
      </c>
      <c r="AB4887">
        <f t="shared" si="307"/>
        <v>1</v>
      </c>
    </row>
    <row r="4888" spans="1:28">
      <c r="A4888">
        <v>2025</v>
      </c>
      <c r="B4888">
        <v>8</v>
      </c>
      <c r="C4888">
        <v>32</v>
      </c>
      <c r="D4888" s="4">
        <v>45877</v>
      </c>
      <c r="E4888" t="s">
        <v>28</v>
      </c>
      <c r="F4888" t="s">
        <v>5061</v>
      </c>
      <c r="G4888" t="s">
        <v>56</v>
      </c>
      <c r="H4888" t="s">
        <v>44</v>
      </c>
      <c r="I4888" t="s">
        <v>145</v>
      </c>
      <c r="J4888" t="s">
        <v>100</v>
      </c>
      <c r="K4888" t="s">
        <v>4998</v>
      </c>
      <c r="L4888" t="s">
        <v>46</v>
      </c>
      <c r="M4888" t="s">
        <v>2882</v>
      </c>
      <c r="N4888" t="s">
        <v>4823</v>
      </c>
      <c r="O4888">
        <v>119.05</v>
      </c>
      <c r="Q4888">
        <v>700.971428571429</v>
      </c>
      <c r="R4888">
        <v>700.971428571429</v>
      </c>
      <c r="S4888">
        <v>0</v>
      </c>
      <c r="T4888">
        <v>700.971428571429</v>
      </c>
      <c r="U4888">
        <v>543</v>
      </c>
      <c r="V4888">
        <f>SUMIF(货件明细!K:K,F4888,货件明细!AQ:AQ)</f>
        <v>0</v>
      </c>
      <c r="W4888">
        <f t="shared" si="304"/>
        <v>1</v>
      </c>
      <c r="X4888">
        <f t="shared" si="305"/>
        <v>543</v>
      </c>
      <c r="Y4888">
        <f>SUMIF(货件明细!K:K,F4888,货件明细!I:I)</f>
        <v>0</v>
      </c>
      <c r="Z4888">
        <f t="shared" si="306"/>
        <v>119.05</v>
      </c>
      <c r="AA4888">
        <f>SUMIF(货件明细!K:K,F4888,货件明细!J:J)</f>
        <v>0</v>
      </c>
      <c r="AB4888">
        <f t="shared" si="307"/>
        <v>1</v>
      </c>
    </row>
    <row r="4889" spans="1:28">
      <c r="A4889">
        <v>2025</v>
      </c>
      <c r="B4889">
        <v>8</v>
      </c>
      <c r="C4889">
        <v>32</v>
      </c>
      <c r="D4889" s="4">
        <v>45877</v>
      </c>
      <c r="E4889" t="s">
        <v>28</v>
      </c>
      <c r="F4889" t="s">
        <v>5062</v>
      </c>
      <c r="G4889" t="s">
        <v>372</v>
      </c>
      <c r="H4889" t="s">
        <v>71</v>
      </c>
      <c r="I4889" t="s">
        <v>145</v>
      </c>
      <c r="J4889" t="s">
        <v>100</v>
      </c>
      <c r="K4889" t="s">
        <v>58</v>
      </c>
      <c r="L4889" t="s">
        <v>46</v>
      </c>
      <c r="M4889" t="s">
        <v>264</v>
      </c>
      <c r="N4889" t="s">
        <v>4046</v>
      </c>
      <c r="O4889">
        <v>119.05</v>
      </c>
      <c r="Q4889">
        <v>459.477551020408</v>
      </c>
      <c r="R4889">
        <v>459.477551020408</v>
      </c>
      <c r="S4889">
        <v>0</v>
      </c>
      <c r="T4889">
        <v>459.477551020408</v>
      </c>
      <c r="U4889">
        <v>543</v>
      </c>
      <c r="V4889">
        <f>SUMIF(货件明细!K:K,F4889,货件明细!AQ:AQ)</f>
        <v>0</v>
      </c>
      <c r="W4889">
        <f t="shared" si="304"/>
        <v>1</v>
      </c>
      <c r="X4889">
        <f t="shared" si="305"/>
        <v>543</v>
      </c>
      <c r="Y4889">
        <f>SUMIF(货件明细!K:K,F4889,货件明细!I:I)</f>
        <v>0</v>
      </c>
      <c r="Z4889">
        <f t="shared" si="306"/>
        <v>119.05</v>
      </c>
      <c r="AA4889">
        <f>SUMIF(货件明细!K:K,F4889,货件明细!J:J)</f>
        <v>0</v>
      </c>
      <c r="AB4889">
        <f t="shared" si="307"/>
        <v>1</v>
      </c>
    </row>
    <row r="4890" spans="1:28">
      <c r="A4890">
        <v>2025</v>
      </c>
      <c r="B4890">
        <v>8</v>
      </c>
      <c r="C4890">
        <v>32</v>
      </c>
      <c r="D4890" s="4">
        <v>45878</v>
      </c>
      <c r="E4890" t="s">
        <v>28</v>
      </c>
      <c r="F4890" t="s">
        <v>5063</v>
      </c>
      <c r="G4890" t="s">
        <v>50</v>
      </c>
      <c r="H4890" t="s">
        <v>31</v>
      </c>
      <c r="I4890" t="s">
        <v>145</v>
      </c>
      <c r="J4890" t="s">
        <v>100</v>
      </c>
      <c r="K4890" t="s">
        <v>100</v>
      </c>
      <c r="L4890" t="s">
        <v>46</v>
      </c>
      <c r="M4890" t="s">
        <v>47</v>
      </c>
      <c r="N4890" t="s">
        <v>101</v>
      </c>
      <c r="O4890">
        <v>119.05</v>
      </c>
      <c r="Q4890">
        <v>733.05</v>
      </c>
      <c r="R4890">
        <v>733.05</v>
      </c>
      <c r="S4890">
        <v>0</v>
      </c>
      <c r="T4890">
        <v>733.05</v>
      </c>
      <c r="U4890">
        <v>543</v>
      </c>
      <c r="V4890">
        <f>SUMIF(货件明细!K:K,F4890,货件明细!AQ:AQ)</f>
        <v>0</v>
      </c>
      <c r="W4890">
        <f t="shared" si="304"/>
        <v>1</v>
      </c>
      <c r="X4890">
        <f t="shared" si="305"/>
        <v>543</v>
      </c>
      <c r="Y4890">
        <f>SUMIF(货件明细!K:K,F4890,货件明细!I:I)</f>
        <v>0</v>
      </c>
      <c r="Z4890">
        <f t="shared" si="306"/>
        <v>119.05</v>
      </c>
      <c r="AA4890">
        <f>SUMIF(货件明细!K:K,F4890,货件明细!J:J)</f>
        <v>0</v>
      </c>
      <c r="AB4890">
        <f t="shared" si="307"/>
        <v>1</v>
      </c>
    </row>
    <row r="4891" spans="1:28">
      <c r="A4891">
        <v>2025</v>
      </c>
      <c r="B4891">
        <v>8</v>
      </c>
      <c r="C4891">
        <v>32</v>
      </c>
      <c r="D4891" s="4">
        <v>45877</v>
      </c>
      <c r="E4891" t="s">
        <v>28</v>
      </c>
      <c r="F4891" t="s">
        <v>5064</v>
      </c>
      <c r="G4891" t="s">
        <v>374</v>
      </c>
      <c r="H4891" t="s">
        <v>71</v>
      </c>
      <c r="I4891" t="s">
        <v>145</v>
      </c>
      <c r="J4891" t="s">
        <v>100</v>
      </c>
      <c r="K4891" t="s">
        <v>58</v>
      </c>
      <c r="L4891" t="s">
        <v>46</v>
      </c>
      <c r="M4891" t="s">
        <v>5001</v>
      </c>
      <c r="N4891" t="s">
        <v>5002</v>
      </c>
      <c r="O4891">
        <v>119.05</v>
      </c>
      <c r="Q4891">
        <v>409.899512195122</v>
      </c>
      <c r="R4891">
        <v>409.899512195122</v>
      </c>
      <c r="S4891">
        <v>0</v>
      </c>
      <c r="T4891">
        <v>409.899512195122</v>
      </c>
      <c r="U4891">
        <v>543</v>
      </c>
      <c r="V4891">
        <f>SUMIF(货件明细!K:K,F4891,货件明细!AQ:AQ)</f>
        <v>0</v>
      </c>
      <c r="W4891">
        <f t="shared" si="304"/>
        <v>1</v>
      </c>
      <c r="X4891">
        <f t="shared" si="305"/>
        <v>543</v>
      </c>
      <c r="Y4891">
        <f>SUMIF(货件明细!K:K,F4891,货件明细!I:I)</f>
        <v>0</v>
      </c>
      <c r="Z4891">
        <f t="shared" si="306"/>
        <v>119.05</v>
      </c>
      <c r="AA4891">
        <f>SUMIF(货件明细!K:K,F4891,货件明细!J:J)</f>
        <v>0</v>
      </c>
      <c r="AB4891">
        <f t="shared" si="307"/>
        <v>1</v>
      </c>
    </row>
    <row r="4892" spans="1:28">
      <c r="A4892">
        <v>2025</v>
      </c>
      <c r="B4892">
        <v>8</v>
      </c>
      <c r="C4892">
        <v>32</v>
      </c>
      <c r="D4892" s="4">
        <v>45877</v>
      </c>
      <c r="E4892" t="s">
        <v>28</v>
      </c>
      <c r="F4892" t="s">
        <v>5065</v>
      </c>
      <c r="G4892" t="s">
        <v>30</v>
      </c>
      <c r="H4892" t="s">
        <v>31</v>
      </c>
      <c r="I4892" t="s">
        <v>145</v>
      </c>
      <c r="J4892" t="s">
        <v>33</v>
      </c>
      <c r="K4892" t="s">
        <v>33</v>
      </c>
      <c r="L4892" t="s">
        <v>34</v>
      </c>
      <c r="M4892" t="s">
        <v>3706</v>
      </c>
      <c r="N4892" t="s">
        <v>4809</v>
      </c>
      <c r="O4892">
        <v>26.61</v>
      </c>
      <c r="Q4892">
        <v>1350</v>
      </c>
      <c r="R4892">
        <v>1500</v>
      </c>
      <c r="S4892">
        <v>144.73968</v>
      </c>
      <c r="T4892">
        <v>1644.73968</v>
      </c>
      <c r="U4892">
        <v>120</v>
      </c>
      <c r="V4892">
        <f>SUMIF(货件明细!K:K,F4892,货件明细!AQ:AQ)</f>
        <v>0</v>
      </c>
      <c r="W4892">
        <f t="shared" si="304"/>
        <v>1</v>
      </c>
      <c r="X4892">
        <f t="shared" si="305"/>
        <v>120</v>
      </c>
      <c r="Y4892">
        <f>SUMIF(货件明细!K:K,F4892,货件明细!I:I)</f>
        <v>0</v>
      </c>
      <c r="Z4892">
        <f t="shared" si="306"/>
        <v>26.61</v>
      </c>
      <c r="AA4892">
        <f>SUMIF(货件明细!K:K,F4892,货件明细!J:J)</f>
        <v>0</v>
      </c>
      <c r="AB4892">
        <f t="shared" si="307"/>
        <v>1</v>
      </c>
    </row>
    <row r="4893" spans="1:28">
      <c r="A4893">
        <v>2025</v>
      </c>
      <c r="B4893">
        <v>8</v>
      </c>
      <c r="C4893">
        <v>32</v>
      </c>
      <c r="D4893" s="4">
        <v>45878</v>
      </c>
      <c r="E4893" t="s">
        <v>28</v>
      </c>
      <c r="F4893" t="s">
        <v>5066</v>
      </c>
      <c r="G4893" t="s">
        <v>206</v>
      </c>
      <c r="H4893" t="s">
        <v>71</v>
      </c>
      <c r="I4893" t="s">
        <v>57</v>
      </c>
      <c r="J4893" t="s">
        <v>45</v>
      </c>
      <c r="K4893" t="s">
        <v>45</v>
      </c>
      <c r="L4893" t="s">
        <v>46</v>
      </c>
      <c r="M4893" t="s">
        <v>5001</v>
      </c>
      <c r="N4893" t="s">
        <v>5067</v>
      </c>
      <c r="O4893">
        <v>11.4</v>
      </c>
      <c r="Q4893">
        <v>139.935384615385</v>
      </c>
      <c r="R4893">
        <v>139.935384615385</v>
      </c>
      <c r="S4893">
        <v>0</v>
      </c>
      <c r="T4893">
        <v>139.935384615385</v>
      </c>
      <c r="U4893">
        <v>92</v>
      </c>
      <c r="V4893">
        <f>SUMIF(货件明细!K:K,F4893,货件明细!AQ:AQ)</f>
        <v>0</v>
      </c>
      <c r="W4893">
        <f t="shared" si="304"/>
        <v>1</v>
      </c>
      <c r="X4893">
        <f t="shared" si="305"/>
        <v>92</v>
      </c>
      <c r="Y4893">
        <f>SUMIF(货件明细!K:K,F4893,货件明细!I:I)</f>
        <v>0</v>
      </c>
      <c r="Z4893">
        <f t="shared" si="306"/>
        <v>11.4</v>
      </c>
      <c r="AA4893">
        <f>SUMIF(货件明细!K:K,F4893,货件明细!J:J)</f>
        <v>0</v>
      </c>
      <c r="AB4893">
        <f t="shared" si="307"/>
        <v>1</v>
      </c>
    </row>
    <row r="4894" spans="1:28">
      <c r="A4894">
        <v>2025</v>
      </c>
      <c r="B4894">
        <v>8</v>
      </c>
      <c r="C4894">
        <v>32</v>
      </c>
      <c r="D4894" s="4">
        <v>45878</v>
      </c>
      <c r="E4894" t="s">
        <v>28</v>
      </c>
      <c r="F4894" t="s">
        <v>5068</v>
      </c>
      <c r="G4894" t="s">
        <v>62</v>
      </c>
      <c r="H4894" t="s">
        <v>31</v>
      </c>
      <c r="I4894" t="s">
        <v>57</v>
      </c>
      <c r="J4894" t="s">
        <v>45</v>
      </c>
      <c r="K4894" t="s">
        <v>100</v>
      </c>
      <c r="L4894" t="s">
        <v>46</v>
      </c>
      <c r="M4894" t="s">
        <v>47</v>
      </c>
      <c r="N4894" t="s">
        <v>101</v>
      </c>
      <c r="O4894">
        <v>11.4</v>
      </c>
      <c r="Q4894">
        <v>128.228571428571</v>
      </c>
      <c r="R4894">
        <v>128.228571428571</v>
      </c>
      <c r="S4894">
        <v>0</v>
      </c>
      <c r="T4894">
        <v>128.228571428571</v>
      </c>
      <c r="U4894">
        <v>92</v>
      </c>
      <c r="V4894">
        <f>SUMIF(货件明细!K:K,F4894,货件明细!AQ:AQ)</f>
        <v>0</v>
      </c>
      <c r="W4894">
        <f t="shared" si="304"/>
        <v>1</v>
      </c>
      <c r="X4894">
        <f t="shared" si="305"/>
        <v>92</v>
      </c>
      <c r="Y4894">
        <f>SUMIF(货件明细!K:K,F4894,货件明细!I:I)</f>
        <v>0</v>
      </c>
      <c r="Z4894">
        <f t="shared" si="306"/>
        <v>11.4</v>
      </c>
      <c r="AA4894">
        <f>SUMIF(货件明细!K:K,F4894,货件明细!J:J)</f>
        <v>0</v>
      </c>
      <c r="AB4894">
        <f t="shared" si="307"/>
        <v>1</v>
      </c>
    </row>
    <row r="4895" spans="1:28">
      <c r="A4895">
        <v>2025</v>
      </c>
      <c r="B4895">
        <v>8</v>
      </c>
      <c r="C4895">
        <v>32</v>
      </c>
      <c r="D4895" s="4">
        <v>45878</v>
      </c>
      <c r="E4895" t="s">
        <v>28</v>
      </c>
      <c r="F4895" t="s">
        <v>5069</v>
      </c>
      <c r="G4895" t="s">
        <v>56</v>
      </c>
      <c r="H4895" t="s">
        <v>44</v>
      </c>
      <c r="I4895" t="s">
        <v>57</v>
      </c>
      <c r="J4895" t="s">
        <v>45</v>
      </c>
      <c r="K4895" t="s">
        <v>45</v>
      </c>
      <c r="L4895" t="s">
        <v>46</v>
      </c>
      <c r="M4895" t="s">
        <v>5001</v>
      </c>
      <c r="N4895" t="s">
        <v>5067</v>
      </c>
      <c r="O4895">
        <v>11.4</v>
      </c>
      <c r="Q4895">
        <v>169.4</v>
      </c>
      <c r="R4895">
        <v>169.4</v>
      </c>
      <c r="S4895">
        <v>0</v>
      </c>
      <c r="T4895">
        <v>169.4</v>
      </c>
      <c r="U4895">
        <v>92</v>
      </c>
      <c r="V4895">
        <f>SUMIF(货件明细!K:K,F4895,货件明细!AQ:AQ)</f>
        <v>0</v>
      </c>
      <c r="W4895">
        <f t="shared" si="304"/>
        <v>1</v>
      </c>
      <c r="X4895">
        <f t="shared" si="305"/>
        <v>92</v>
      </c>
      <c r="Y4895">
        <f>SUMIF(货件明细!K:K,F4895,货件明细!I:I)</f>
        <v>0</v>
      </c>
      <c r="Z4895">
        <f t="shared" si="306"/>
        <v>11.4</v>
      </c>
      <c r="AA4895">
        <f>SUMIF(货件明细!K:K,F4895,货件明细!J:J)</f>
        <v>0</v>
      </c>
      <c r="AB4895">
        <f t="shared" si="307"/>
        <v>1</v>
      </c>
    </row>
    <row r="4896" spans="1:28">
      <c r="A4896">
        <v>2025</v>
      </c>
      <c r="B4896">
        <v>8</v>
      </c>
      <c r="C4896">
        <v>32</v>
      </c>
      <c r="D4896" s="4">
        <v>45878</v>
      </c>
      <c r="E4896" t="s">
        <v>28</v>
      </c>
      <c r="F4896" t="s">
        <v>5070</v>
      </c>
      <c r="G4896" t="s">
        <v>4027</v>
      </c>
      <c r="H4896" t="s">
        <v>31</v>
      </c>
      <c r="I4896" t="s">
        <v>57</v>
      </c>
      <c r="J4896" t="s">
        <v>45</v>
      </c>
      <c r="K4896" t="s">
        <v>100</v>
      </c>
      <c r="L4896" t="s">
        <v>46</v>
      </c>
      <c r="M4896" t="s">
        <v>264</v>
      </c>
      <c r="N4896" t="s">
        <v>3890</v>
      </c>
      <c r="O4896">
        <v>11.4</v>
      </c>
      <c r="Q4896">
        <v>154.109090909091</v>
      </c>
      <c r="R4896">
        <v>154.109090909091</v>
      </c>
      <c r="S4896">
        <v>0</v>
      </c>
      <c r="T4896">
        <v>154.109090909091</v>
      </c>
      <c r="U4896">
        <v>92</v>
      </c>
      <c r="V4896">
        <f>SUMIF(货件明细!K:K,F4896,货件明细!AQ:AQ)</f>
        <v>0</v>
      </c>
      <c r="W4896">
        <f t="shared" si="304"/>
        <v>1</v>
      </c>
      <c r="X4896">
        <f t="shared" si="305"/>
        <v>92</v>
      </c>
      <c r="Y4896">
        <f>SUMIF(货件明细!K:K,F4896,货件明细!I:I)</f>
        <v>0</v>
      </c>
      <c r="Z4896">
        <f t="shared" si="306"/>
        <v>11.4</v>
      </c>
      <c r="AA4896">
        <f>SUMIF(货件明细!K:K,F4896,货件明细!J:J)</f>
        <v>0</v>
      </c>
      <c r="AB4896">
        <f t="shared" si="307"/>
        <v>1</v>
      </c>
    </row>
    <row r="4897" spans="1:28">
      <c r="A4897">
        <v>2025</v>
      </c>
      <c r="B4897">
        <v>8</v>
      </c>
      <c r="C4897">
        <v>32</v>
      </c>
      <c r="D4897" s="4">
        <v>45878</v>
      </c>
      <c r="E4897" t="s">
        <v>28</v>
      </c>
      <c r="F4897" t="s">
        <v>5071</v>
      </c>
      <c r="G4897" t="s">
        <v>263</v>
      </c>
      <c r="H4897" t="s">
        <v>44</v>
      </c>
      <c r="I4897" t="s">
        <v>57</v>
      </c>
      <c r="J4897" t="s">
        <v>45</v>
      </c>
      <c r="K4897" t="s">
        <v>45</v>
      </c>
      <c r="L4897" t="s">
        <v>46</v>
      </c>
      <c r="M4897" t="s">
        <v>5001</v>
      </c>
      <c r="N4897" t="s">
        <v>5067</v>
      </c>
      <c r="O4897">
        <v>11.4</v>
      </c>
      <c r="Q4897">
        <v>169.4</v>
      </c>
      <c r="R4897">
        <v>169.4</v>
      </c>
      <c r="S4897">
        <v>0</v>
      </c>
      <c r="T4897">
        <v>169.4</v>
      </c>
      <c r="U4897">
        <v>92</v>
      </c>
      <c r="V4897">
        <f>SUMIF(货件明细!K:K,F4897,货件明细!AQ:AQ)</f>
        <v>0</v>
      </c>
      <c r="W4897">
        <f t="shared" si="304"/>
        <v>1</v>
      </c>
      <c r="X4897">
        <f t="shared" si="305"/>
        <v>92</v>
      </c>
      <c r="Y4897">
        <f>SUMIF(货件明细!K:K,F4897,货件明细!I:I)</f>
        <v>0</v>
      </c>
      <c r="Z4897">
        <f t="shared" si="306"/>
        <v>11.4</v>
      </c>
      <c r="AA4897">
        <f>SUMIF(货件明细!K:K,F4897,货件明细!J:J)</f>
        <v>0</v>
      </c>
      <c r="AB4897">
        <f t="shared" si="307"/>
        <v>1</v>
      </c>
    </row>
    <row r="4898" spans="1:28">
      <c r="A4898">
        <v>2025</v>
      </c>
      <c r="B4898">
        <v>8</v>
      </c>
      <c r="C4898">
        <v>32</v>
      </c>
      <c r="D4898" s="4">
        <v>45878</v>
      </c>
      <c r="E4898" t="s">
        <v>28</v>
      </c>
      <c r="F4898" t="s">
        <v>5072</v>
      </c>
      <c r="G4898" t="s">
        <v>263</v>
      </c>
      <c r="H4898" t="s">
        <v>44</v>
      </c>
      <c r="I4898" t="s">
        <v>32</v>
      </c>
      <c r="J4898" t="s">
        <v>45</v>
      </c>
      <c r="K4898" t="s">
        <v>45</v>
      </c>
      <c r="L4898" t="s">
        <v>46</v>
      </c>
      <c r="M4898" t="s">
        <v>5001</v>
      </c>
      <c r="N4898" t="s">
        <v>5067</v>
      </c>
      <c r="O4898">
        <v>63.3</v>
      </c>
      <c r="Q4898">
        <v>508.2</v>
      </c>
      <c r="R4898">
        <v>508.2</v>
      </c>
      <c r="S4898">
        <v>0</v>
      </c>
      <c r="T4898">
        <v>508.2</v>
      </c>
      <c r="U4898">
        <v>230</v>
      </c>
      <c r="V4898">
        <f>SUMIF(货件明细!K:K,F4898,货件明细!AQ:AQ)</f>
        <v>0</v>
      </c>
      <c r="W4898">
        <f t="shared" si="304"/>
        <v>1</v>
      </c>
      <c r="X4898">
        <f t="shared" si="305"/>
        <v>230</v>
      </c>
      <c r="Y4898">
        <f>SUMIF(货件明细!K:K,F4898,货件明细!I:I)</f>
        <v>0</v>
      </c>
      <c r="Z4898">
        <f t="shared" si="306"/>
        <v>63.3</v>
      </c>
      <c r="AA4898">
        <f>SUMIF(货件明细!K:K,F4898,货件明细!J:J)</f>
        <v>0</v>
      </c>
      <c r="AB4898">
        <f t="shared" si="307"/>
        <v>1</v>
      </c>
    </row>
    <row r="4899" spans="1:28">
      <c r="A4899">
        <v>2025</v>
      </c>
      <c r="B4899">
        <v>8</v>
      </c>
      <c r="C4899">
        <v>32</v>
      </c>
      <c r="D4899" s="4">
        <v>45878</v>
      </c>
      <c r="E4899" t="s">
        <v>28</v>
      </c>
      <c r="F4899" t="s">
        <v>5073</v>
      </c>
      <c r="G4899" t="s">
        <v>206</v>
      </c>
      <c r="H4899" t="s">
        <v>71</v>
      </c>
      <c r="I4899" t="s">
        <v>32</v>
      </c>
      <c r="J4899" t="s">
        <v>45</v>
      </c>
      <c r="K4899" t="s">
        <v>45</v>
      </c>
      <c r="L4899" t="s">
        <v>46</v>
      </c>
      <c r="M4899" t="s">
        <v>5001</v>
      </c>
      <c r="N4899" t="s">
        <v>5067</v>
      </c>
      <c r="O4899">
        <v>63.3</v>
      </c>
      <c r="Q4899">
        <v>419.806153846154</v>
      </c>
      <c r="R4899">
        <v>419.806153846154</v>
      </c>
      <c r="S4899">
        <v>0</v>
      </c>
      <c r="T4899">
        <v>419.806153846154</v>
      </c>
      <c r="U4899">
        <v>230</v>
      </c>
      <c r="V4899">
        <f>SUMIF(货件明细!K:K,F4899,货件明细!AQ:AQ)</f>
        <v>0</v>
      </c>
      <c r="W4899">
        <f t="shared" si="304"/>
        <v>1</v>
      </c>
      <c r="X4899">
        <f t="shared" si="305"/>
        <v>230</v>
      </c>
      <c r="Y4899">
        <f>SUMIF(货件明细!K:K,F4899,货件明细!I:I)</f>
        <v>0</v>
      </c>
      <c r="Z4899">
        <f t="shared" si="306"/>
        <v>63.3</v>
      </c>
      <c r="AA4899">
        <f>SUMIF(货件明细!K:K,F4899,货件明细!J:J)</f>
        <v>0</v>
      </c>
      <c r="AB4899">
        <f t="shared" si="307"/>
        <v>1</v>
      </c>
    </row>
    <row r="4900" spans="1:28">
      <c r="A4900">
        <v>2025</v>
      </c>
      <c r="B4900">
        <v>8</v>
      </c>
      <c r="C4900">
        <v>32</v>
      </c>
      <c r="D4900" s="4">
        <v>45878</v>
      </c>
      <c r="E4900" t="s">
        <v>28</v>
      </c>
      <c r="F4900" t="s">
        <v>5074</v>
      </c>
      <c r="G4900" t="s">
        <v>56</v>
      </c>
      <c r="H4900" t="s">
        <v>44</v>
      </c>
      <c r="I4900" t="s">
        <v>32</v>
      </c>
      <c r="J4900" t="s">
        <v>45</v>
      </c>
      <c r="K4900" t="s">
        <v>45</v>
      </c>
      <c r="L4900" t="s">
        <v>46</v>
      </c>
      <c r="M4900" t="s">
        <v>5001</v>
      </c>
      <c r="N4900" t="s">
        <v>5067</v>
      </c>
      <c r="O4900">
        <v>63.3</v>
      </c>
      <c r="Q4900">
        <v>508.2</v>
      </c>
      <c r="R4900">
        <v>508.2</v>
      </c>
      <c r="S4900">
        <v>0</v>
      </c>
      <c r="T4900">
        <v>508.2</v>
      </c>
      <c r="U4900">
        <v>230</v>
      </c>
      <c r="V4900">
        <f>SUMIF(货件明细!K:K,F4900,货件明细!AQ:AQ)</f>
        <v>0</v>
      </c>
      <c r="W4900">
        <f t="shared" si="304"/>
        <v>1</v>
      </c>
      <c r="X4900">
        <f t="shared" si="305"/>
        <v>230</v>
      </c>
      <c r="Y4900">
        <f>SUMIF(货件明细!K:K,F4900,货件明细!I:I)</f>
        <v>0</v>
      </c>
      <c r="Z4900">
        <f t="shared" si="306"/>
        <v>63.3</v>
      </c>
      <c r="AA4900">
        <f>SUMIF(货件明细!K:K,F4900,货件明细!J:J)</f>
        <v>0</v>
      </c>
      <c r="AB4900">
        <f t="shared" si="307"/>
        <v>1</v>
      </c>
    </row>
    <row r="4901" spans="1:28">
      <c r="A4901">
        <v>2025</v>
      </c>
      <c r="B4901">
        <v>8</v>
      </c>
      <c r="C4901">
        <v>32</v>
      </c>
      <c r="D4901" s="4">
        <v>45878</v>
      </c>
      <c r="E4901" t="s">
        <v>28</v>
      </c>
      <c r="F4901" t="s">
        <v>5075</v>
      </c>
      <c r="G4901" t="s">
        <v>62</v>
      </c>
      <c r="H4901" t="s">
        <v>31</v>
      </c>
      <c r="I4901" t="s">
        <v>32</v>
      </c>
      <c r="J4901" t="s">
        <v>45</v>
      </c>
      <c r="K4901" t="s">
        <v>100</v>
      </c>
      <c r="L4901" t="s">
        <v>46</v>
      </c>
      <c r="M4901" t="s">
        <v>47</v>
      </c>
      <c r="N4901" t="s">
        <v>101</v>
      </c>
      <c r="O4901">
        <v>63.3</v>
      </c>
      <c r="Q4901">
        <v>384.685714285714</v>
      </c>
      <c r="R4901">
        <v>384.685714285714</v>
      </c>
      <c r="S4901">
        <v>0</v>
      </c>
      <c r="T4901">
        <v>384.685714285714</v>
      </c>
      <c r="U4901">
        <v>230</v>
      </c>
      <c r="V4901">
        <f>SUMIF(货件明细!K:K,F4901,货件明细!AQ:AQ)</f>
        <v>0</v>
      </c>
      <c r="W4901">
        <f t="shared" si="304"/>
        <v>1</v>
      </c>
      <c r="X4901">
        <f t="shared" si="305"/>
        <v>230</v>
      </c>
      <c r="Y4901">
        <f>SUMIF(货件明细!K:K,F4901,货件明细!I:I)</f>
        <v>0</v>
      </c>
      <c r="Z4901">
        <f t="shared" si="306"/>
        <v>63.3</v>
      </c>
      <c r="AA4901">
        <f>SUMIF(货件明细!K:K,F4901,货件明细!J:J)</f>
        <v>0</v>
      </c>
      <c r="AB4901">
        <f t="shared" si="307"/>
        <v>1</v>
      </c>
    </row>
    <row r="4902" spans="1:28">
      <c r="A4902">
        <v>2025</v>
      </c>
      <c r="B4902">
        <v>8</v>
      </c>
      <c r="C4902">
        <v>32</v>
      </c>
      <c r="D4902" s="4">
        <v>45878</v>
      </c>
      <c r="E4902" t="s">
        <v>28</v>
      </c>
      <c r="F4902" t="s">
        <v>5076</v>
      </c>
      <c r="G4902" t="s">
        <v>4027</v>
      </c>
      <c r="H4902" t="s">
        <v>31</v>
      </c>
      <c r="I4902" t="s">
        <v>32</v>
      </c>
      <c r="J4902" t="s">
        <v>45</v>
      </c>
      <c r="K4902" t="s">
        <v>100</v>
      </c>
      <c r="L4902" t="s">
        <v>46</v>
      </c>
      <c r="M4902" t="s">
        <v>264</v>
      </c>
      <c r="N4902" t="s">
        <v>3890</v>
      </c>
      <c r="O4902">
        <v>63.3</v>
      </c>
      <c r="Q4902">
        <v>462.327272727273</v>
      </c>
      <c r="R4902">
        <v>462.327272727273</v>
      </c>
      <c r="S4902">
        <v>0</v>
      </c>
      <c r="T4902">
        <v>462.327272727273</v>
      </c>
      <c r="U4902">
        <v>230</v>
      </c>
      <c r="V4902">
        <f>SUMIF(货件明细!K:K,F4902,货件明细!AQ:AQ)</f>
        <v>0</v>
      </c>
      <c r="W4902">
        <f t="shared" si="304"/>
        <v>1</v>
      </c>
      <c r="X4902">
        <f t="shared" si="305"/>
        <v>230</v>
      </c>
      <c r="Y4902">
        <f>SUMIF(货件明细!K:K,F4902,货件明细!I:I)</f>
        <v>0</v>
      </c>
      <c r="Z4902">
        <f t="shared" si="306"/>
        <v>63.3</v>
      </c>
      <c r="AA4902">
        <f>SUMIF(货件明细!K:K,F4902,货件明细!J:J)</f>
        <v>0</v>
      </c>
      <c r="AB4902">
        <f t="shared" si="307"/>
        <v>1</v>
      </c>
    </row>
    <row r="4903" spans="1:28">
      <c r="A4903">
        <v>2025</v>
      </c>
      <c r="B4903">
        <v>8</v>
      </c>
      <c r="C4903">
        <v>32</v>
      </c>
      <c r="D4903" s="4">
        <v>45878</v>
      </c>
      <c r="E4903" t="s">
        <v>28</v>
      </c>
      <c r="F4903" t="s">
        <v>5077</v>
      </c>
      <c r="G4903" t="s">
        <v>62</v>
      </c>
      <c r="H4903" t="s">
        <v>31</v>
      </c>
      <c r="I4903" t="s">
        <v>96</v>
      </c>
      <c r="J4903" t="s">
        <v>45</v>
      </c>
      <c r="K4903" t="s">
        <v>100</v>
      </c>
      <c r="L4903" t="s">
        <v>46</v>
      </c>
      <c r="M4903" t="s">
        <v>47</v>
      </c>
      <c r="N4903" t="s">
        <v>101</v>
      </c>
      <c r="O4903">
        <v>38.65</v>
      </c>
      <c r="Q4903">
        <v>256.457142857143</v>
      </c>
      <c r="R4903">
        <v>256.457142857143</v>
      </c>
      <c r="S4903">
        <v>0</v>
      </c>
      <c r="T4903">
        <v>256.457142857143</v>
      </c>
      <c r="U4903">
        <v>232</v>
      </c>
      <c r="V4903">
        <f>SUMIF(货件明细!K:K,F4903,货件明细!AQ:AQ)</f>
        <v>0</v>
      </c>
      <c r="W4903">
        <f t="shared" si="304"/>
        <v>1</v>
      </c>
      <c r="X4903">
        <f t="shared" si="305"/>
        <v>232</v>
      </c>
      <c r="Y4903">
        <f>SUMIF(货件明细!K:K,F4903,货件明细!I:I)</f>
        <v>0</v>
      </c>
      <c r="Z4903">
        <f t="shared" si="306"/>
        <v>38.65</v>
      </c>
      <c r="AA4903">
        <f>SUMIF(货件明细!K:K,F4903,货件明细!J:J)</f>
        <v>0</v>
      </c>
      <c r="AB4903">
        <f t="shared" si="307"/>
        <v>1</v>
      </c>
    </row>
    <row r="4904" spans="1:28">
      <c r="A4904">
        <v>2025</v>
      </c>
      <c r="B4904">
        <v>8</v>
      </c>
      <c r="C4904">
        <v>32</v>
      </c>
      <c r="D4904" s="4">
        <v>45878</v>
      </c>
      <c r="E4904" t="s">
        <v>28</v>
      </c>
      <c r="F4904" t="s">
        <v>5078</v>
      </c>
      <c r="G4904" t="s">
        <v>263</v>
      </c>
      <c r="H4904" t="s">
        <v>44</v>
      </c>
      <c r="I4904" t="s">
        <v>96</v>
      </c>
      <c r="J4904" t="s">
        <v>45</v>
      </c>
      <c r="K4904" t="s">
        <v>45</v>
      </c>
      <c r="L4904" t="s">
        <v>46</v>
      </c>
      <c r="M4904" t="s">
        <v>5001</v>
      </c>
      <c r="N4904" t="s">
        <v>5067</v>
      </c>
      <c r="O4904">
        <v>38.65</v>
      </c>
      <c r="Q4904">
        <v>338.8</v>
      </c>
      <c r="R4904">
        <v>338.8</v>
      </c>
      <c r="S4904">
        <v>0</v>
      </c>
      <c r="T4904">
        <v>338.8</v>
      </c>
      <c r="U4904">
        <v>232</v>
      </c>
      <c r="V4904">
        <f>SUMIF(货件明细!K:K,F4904,货件明细!AQ:AQ)</f>
        <v>0</v>
      </c>
      <c r="W4904">
        <f t="shared" si="304"/>
        <v>1</v>
      </c>
      <c r="X4904">
        <f t="shared" si="305"/>
        <v>232</v>
      </c>
      <c r="Y4904">
        <f>SUMIF(货件明细!K:K,F4904,货件明细!I:I)</f>
        <v>0</v>
      </c>
      <c r="Z4904">
        <f t="shared" si="306"/>
        <v>38.65</v>
      </c>
      <c r="AA4904">
        <f>SUMIF(货件明细!K:K,F4904,货件明细!J:J)</f>
        <v>0</v>
      </c>
      <c r="AB4904">
        <f t="shared" si="307"/>
        <v>1</v>
      </c>
    </row>
    <row r="4905" spans="1:28">
      <c r="A4905">
        <v>2025</v>
      </c>
      <c r="B4905">
        <v>8</v>
      </c>
      <c r="C4905">
        <v>32</v>
      </c>
      <c r="D4905" s="4">
        <v>45878</v>
      </c>
      <c r="E4905" t="s">
        <v>28</v>
      </c>
      <c r="F4905" t="s">
        <v>5079</v>
      </c>
      <c r="G4905" t="s">
        <v>56</v>
      </c>
      <c r="H4905" t="s">
        <v>44</v>
      </c>
      <c r="I4905" t="s">
        <v>96</v>
      </c>
      <c r="J4905" t="s">
        <v>45</v>
      </c>
      <c r="K4905" t="s">
        <v>45</v>
      </c>
      <c r="L4905" t="s">
        <v>46</v>
      </c>
      <c r="M4905" t="s">
        <v>5001</v>
      </c>
      <c r="N4905" t="s">
        <v>5067</v>
      </c>
      <c r="O4905">
        <v>38.65</v>
      </c>
      <c r="Q4905">
        <v>338.8</v>
      </c>
      <c r="R4905">
        <v>338.8</v>
      </c>
      <c r="S4905">
        <v>0</v>
      </c>
      <c r="T4905">
        <v>338.8</v>
      </c>
      <c r="U4905">
        <v>232</v>
      </c>
      <c r="V4905">
        <f>SUMIF(货件明细!K:K,F4905,货件明细!AQ:AQ)</f>
        <v>0</v>
      </c>
      <c r="W4905">
        <f t="shared" si="304"/>
        <v>1</v>
      </c>
      <c r="X4905">
        <f t="shared" si="305"/>
        <v>232</v>
      </c>
      <c r="Y4905">
        <f>SUMIF(货件明细!K:K,F4905,货件明细!I:I)</f>
        <v>0</v>
      </c>
      <c r="Z4905">
        <f t="shared" si="306"/>
        <v>38.65</v>
      </c>
      <c r="AA4905">
        <f>SUMIF(货件明细!K:K,F4905,货件明细!J:J)</f>
        <v>0</v>
      </c>
      <c r="AB4905">
        <f t="shared" si="307"/>
        <v>1</v>
      </c>
    </row>
    <row r="4906" spans="1:28">
      <c r="A4906">
        <v>2025</v>
      </c>
      <c r="B4906">
        <v>8</v>
      </c>
      <c r="C4906">
        <v>32</v>
      </c>
      <c r="D4906" s="4">
        <v>45878</v>
      </c>
      <c r="E4906" t="s">
        <v>28</v>
      </c>
      <c r="F4906" t="s">
        <v>5080</v>
      </c>
      <c r="G4906" t="s">
        <v>206</v>
      </c>
      <c r="H4906" t="s">
        <v>71</v>
      </c>
      <c r="I4906" t="s">
        <v>96</v>
      </c>
      <c r="J4906" t="s">
        <v>45</v>
      </c>
      <c r="K4906" t="s">
        <v>45</v>
      </c>
      <c r="L4906" t="s">
        <v>46</v>
      </c>
      <c r="M4906" t="s">
        <v>5001</v>
      </c>
      <c r="N4906" t="s">
        <v>5067</v>
      </c>
      <c r="O4906">
        <v>38.65</v>
      </c>
      <c r="Q4906">
        <v>279.870769230769</v>
      </c>
      <c r="R4906">
        <v>279.870769230769</v>
      </c>
      <c r="S4906">
        <v>0</v>
      </c>
      <c r="T4906">
        <v>279.870769230769</v>
      </c>
      <c r="U4906">
        <v>232</v>
      </c>
      <c r="V4906">
        <f>SUMIF(货件明细!K:K,F4906,货件明细!AQ:AQ)</f>
        <v>0</v>
      </c>
      <c r="W4906">
        <f t="shared" si="304"/>
        <v>1</v>
      </c>
      <c r="X4906">
        <f t="shared" si="305"/>
        <v>232</v>
      </c>
      <c r="Y4906">
        <f>SUMIF(货件明细!K:K,F4906,货件明细!I:I)</f>
        <v>0</v>
      </c>
      <c r="Z4906">
        <f t="shared" si="306"/>
        <v>38.65</v>
      </c>
      <c r="AA4906">
        <f>SUMIF(货件明细!K:K,F4906,货件明细!J:J)</f>
        <v>0</v>
      </c>
      <c r="AB4906">
        <f t="shared" si="307"/>
        <v>1</v>
      </c>
    </row>
    <row r="4907" spans="1:28">
      <c r="A4907">
        <v>2025</v>
      </c>
      <c r="B4907">
        <v>8</v>
      </c>
      <c r="C4907">
        <v>32</v>
      </c>
      <c r="D4907" s="4">
        <v>45878</v>
      </c>
      <c r="E4907" t="s">
        <v>28</v>
      </c>
      <c r="F4907" t="s">
        <v>5081</v>
      </c>
      <c r="G4907" t="s">
        <v>4027</v>
      </c>
      <c r="H4907" t="s">
        <v>31</v>
      </c>
      <c r="I4907" t="s">
        <v>96</v>
      </c>
      <c r="J4907" t="s">
        <v>45</v>
      </c>
      <c r="K4907" t="s">
        <v>100</v>
      </c>
      <c r="L4907" t="s">
        <v>46</v>
      </c>
      <c r="M4907" t="s">
        <v>264</v>
      </c>
      <c r="N4907" t="s">
        <v>3890</v>
      </c>
      <c r="O4907">
        <v>38.65</v>
      </c>
      <c r="Q4907">
        <v>308.218181818182</v>
      </c>
      <c r="R4907">
        <v>308.218181818182</v>
      </c>
      <c r="S4907">
        <v>0</v>
      </c>
      <c r="T4907">
        <v>308.218181818182</v>
      </c>
      <c r="U4907">
        <v>232</v>
      </c>
      <c r="V4907">
        <f>SUMIF(货件明细!K:K,F4907,货件明细!AQ:AQ)</f>
        <v>0</v>
      </c>
      <c r="W4907">
        <f t="shared" si="304"/>
        <v>1</v>
      </c>
      <c r="X4907">
        <f t="shared" si="305"/>
        <v>232</v>
      </c>
      <c r="Y4907">
        <f>SUMIF(货件明细!K:K,F4907,货件明细!I:I)</f>
        <v>0</v>
      </c>
      <c r="Z4907">
        <f t="shared" si="306"/>
        <v>38.65</v>
      </c>
      <c r="AA4907">
        <f>SUMIF(货件明细!K:K,F4907,货件明细!J:J)</f>
        <v>0</v>
      </c>
      <c r="AB4907">
        <f t="shared" si="307"/>
        <v>1</v>
      </c>
    </row>
    <row r="4908" spans="1:28">
      <c r="A4908">
        <v>2025</v>
      </c>
      <c r="B4908">
        <v>8</v>
      </c>
      <c r="C4908">
        <v>32</v>
      </c>
      <c r="D4908" s="4">
        <v>45878</v>
      </c>
      <c r="E4908" t="s">
        <v>28</v>
      </c>
      <c r="F4908" t="s">
        <v>5082</v>
      </c>
      <c r="G4908" t="s">
        <v>56</v>
      </c>
      <c r="H4908" t="s">
        <v>44</v>
      </c>
      <c r="I4908" t="s">
        <v>80</v>
      </c>
      <c r="J4908" t="s">
        <v>45</v>
      </c>
      <c r="K4908" t="s">
        <v>45</v>
      </c>
      <c r="L4908" t="s">
        <v>46</v>
      </c>
      <c r="M4908" t="s">
        <v>5001</v>
      </c>
      <c r="N4908" t="s">
        <v>5067</v>
      </c>
      <c r="O4908">
        <v>16.05</v>
      </c>
      <c r="Q4908">
        <v>169.4</v>
      </c>
      <c r="R4908">
        <v>169.4</v>
      </c>
      <c r="S4908">
        <v>0</v>
      </c>
      <c r="T4908">
        <v>169.4</v>
      </c>
      <c r="U4908">
        <v>142</v>
      </c>
      <c r="V4908">
        <f>SUMIF(货件明细!K:K,F4908,货件明细!AQ:AQ)</f>
        <v>0</v>
      </c>
      <c r="W4908">
        <f t="shared" si="304"/>
        <v>1</v>
      </c>
      <c r="X4908">
        <f t="shared" si="305"/>
        <v>142</v>
      </c>
      <c r="Y4908">
        <f>SUMIF(货件明细!K:K,F4908,货件明细!I:I)</f>
        <v>0</v>
      </c>
      <c r="Z4908">
        <f t="shared" si="306"/>
        <v>16.05</v>
      </c>
      <c r="AA4908">
        <f>SUMIF(货件明细!K:K,F4908,货件明细!J:J)</f>
        <v>0</v>
      </c>
      <c r="AB4908">
        <f t="shared" si="307"/>
        <v>1</v>
      </c>
    </row>
    <row r="4909" spans="1:28">
      <c r="A4909">
        <v>2025</v>
      </c>
      <c r="B4909">
        <v>8</v>
      </c>
      <c r="C4909">
        <v>32</v>
      </c>
      <c r="D4909" s="4">
        <v>45878</v>
      </c>
      <c r="E4909" t="s">
        <v>28</v>
      </c>
      <c r="F4909" t="s">
        <v>5083</v>
      </c>
      <c r="G4909" t="s">
        <v>206</v>
      </c>
      <c r="H4909" t="s">
        <v>71</v>
      </c>
      <c r="I4909" t="s">
        <v>80</v>
      </c>
      <c r="J4909" t="s">
        <v>45</v>
      </c>
      <c r="K4909" t="s">
        <v>45</v>
      </c>
      <c r="L4909" t="s">
        <v>46</v>
      </c>
      <c r="M4909" t="s">
        <v>5001</v>
      </c>
      <c r="N4909" t="s">
        <v>5067</v>
      </c>
      <c r="O4909">
        <v>16.05</v>
      </c>
      <c r="Q4909">
        <v>139.935384615385</v>
      </c>
      <c r="R4909">
        <v>139.935384615385</v>
      </c>
      <c r="S4909">
        <v>0</v>
      </c>
      <c r="T4909">
        <v>139.935384615385</v>
      </c>
      <c r="U4909">
        <v>142</v>
      </c>
      <c r="V4909">
        <f>SUMIF(货件明细!K:K,F4909,货件明细!AQ:AQ)</f>
        <v>0</v>
      </c>
      <c r="W4909">
        <f t="shared" si="304"/>
        <v>1</v>
      </c>
      <c r="X4909">
        <f t="shared" si="305"/>
        <v>142</v>
      </c>
      <c r="Y4909">
        <f>SUMIF(货件明细!K:K,F4909,货件明细!I:I)</f>
        <v>0</v>
      </c>
      <c r="Z4909">
        <f t="shared" si="306"/>
        <v>16.05</v>
      </c>
      <c r="AA4909">
        <f>SUMIF(货件明细!K:K,F4909,货件明细!J:J)</f>
        <v>0</v>
      </c>
      <c r="AB4909">
        <f t="shared" si="307"/>
        <v>1</v>
      </c>
    </row>
    <row r="4910" spans="1:28">
      <c r="A4910">
        <v>2025</v>
      </c>
      <c r="B4910">
        <v>8</v>
      </c>
      <c r="C4910">
        <v>32</v>
      </c>
      <c r="D4910" s="4">
        <v>45878</v>
      </c>
      <c r="E4910" t="s">
        <v>28</v>
      </c>
      <c r="F4910" t="s">
        <v>5084</v>
      </c>
      <c r="G4910" t="s">
        <v>62</v>
      </c>
      <c r="H4910" t="s">
        <v>31</v>
      </c>
      <c r="I4910" t="s">
        <v>80</v>
      </c>
      <c r="J4910" t="s">
        <v>45</v>
      </c>
      <c r="K4910" t="s">
        <v>100</v>
      </c>
      <c r="L4910" t="s">
        <v>46</v>
      </c>
      <c r="M4910" t="s">
        <v>47</v>
      </c>
      <c r="N4910" t="s">
        <v>101</v>
      </c>
      <c r="O4910">
        <v>16.05</v>
      </c>
      <c r="Q4910">
        <v>128.228571428571</v>
      </c>
      <c r="R4910">
        <v>128.228571428571</v>
      </c>
      <c r="S4910">
        <v>0</v>
      </c>
      <c r="T4910">
        <v>128.228571428571</v>
      </c>
      <c r="U4910">
        <v>142</v>
      </c>
      <c r="V4910">
        <f>SUMIF(货件明细!K:K,F4910,货件明细!AQ:AQ)</f>
        <v>0</v>
      </c>
      <c r="W4910">
        <f t="shared" si="304"/>
        <v>1</v>
      </c>
      <c r="X4910">
        <f t="shared" si="305"/>
        <v>142</v>
      </c>
      <c r="Y4910">
        <f>SUMIF(货件明细!K:K,F4910,货件明细!I:I)</f>
        <v>0</v>
      </c>
      <c r="Z4910">
        <f t="shared" si="306"/>
        <v>16.05</v>
      </c>
      <c r="AA4910">
        <f>SUMIF(货件明细!K:K,F4910,货件明细!J:J)</f>
        <v>0</v>
      </c>
      <c r="AB4910">
        <f t="shared" si="307"/>
        <v>1</v>
      </c>
    </row>
    <row r="4911" spans="1:28">
      <c r="A4911">
        <v>2025</v>
      </c>
      <c r="B4911">
        <v>8</v>
      </c>
      <c r="C4911">
        <v>32</v>
      </c>
      <c r="D4911" s="4">
        <v>45878</v>
      </c>
      <c r="E4911" t="s">
        <v>28</v>
      </c>
      <c r="F4911" t="s">
        <v>5085</v>
      </c>
      <c r="G4911" t="s">
        <v>4027</v>
      </c>
      <c r="H4911" t="s">
        <v>31</v>
      </c>
      <c r="I4911" t="s">
        <v>80</v>
      </c>
      <c r="J4911" t="s">
        <v>45</v>
      </c>
      <c r="K4911" t="s">
        <v>100</v>
      </c>
      <c r="L4911" t="s">
        <v>46</v>
      </c>
      <c r="M4911" t="s">
        <v>264</v>
      </c>
      <c r="N4911" t="s">
        <v>3890</v>
      </c>
      <c r="O4911">
        <v>16.05</v>
      </c>
      <c r="Q4911">
        <v>154.109090909091</v>
      </c>
      <c r="R4911">
        <v>154.109090909091</v>
      </c>
      <c r="S4911">
        <v>0</v>
      </c>
      <c r="T4911">
        <v>154.109090909091</v>
      </c>
      <c r="U4911">
        <v>142</v>
      </c>
      <c r="V4911">
        <f>SUMIF(货件明细!K:K,F4911,货件明细!AQ:AQ)</f>
        <v>0</v>
      </c>
      <c r="W4911">
        <f t="shared" si="304"/>
        <v>1</v>
      </c>
      <c r="X4911">
        <f t="shared" si="305"/>
        <v>142</v>
      </c>
      <c r="Y4911">
        <f>SUMIF(货件明细!K:K,F4911,货件明细!I:I)</f>
        <v>0</v>
      </c>
      <c r="Z4911">
        <f t="shared" si="306"/>
        <v>16.05</v>
      </c>
      <c r="AA4911">
        <f>SUMIF(货件明细!K:K,F4911,货件明细!J:J)</f>
        <v>0</v>
      </c>
      <c r="AB4911">
        <f t="shared" si="307"/>
        <v>1</v>
      </c>
    </row>
    <row r="4912" spans="1:28">
      <c r="A4912">
        <v>2025</v>
      </c>
      <c r="B4912">
        <v>8</v>
      </c>
      <c r="C4912">
        <v>32</v>
      </c>
      <c r="D4912" s="4">
        <v>45878</v>
      </c>
      <c r="E4912" t="s">
        <v>28</v>
      </c>
      <c r="F4912" t="s">
        <v>5086</v>
      </c>
      <c r="G4912" t="s">
        <v>263</v>
      </c>
      <c r="H4912" t="s">
        <v>44</v>
      </c>
      <c r="I4912" t="s">
        <v>80</v>
      </c>
      <c r="J4912" t="s">
        <v>45</v>
      </c>
      <c r="K4912" t="s">
        <v>45</v>
      </c>
      <c r="L4912" t="s">
        <v>46</v>
      </c>
      <c r="M4912" t="s">
        <v>5001</v>
      </c>
      <c r="N4912" t="s">
        <v>5067</v>
      </c>
      <c r="O4912">
        <v>16.05</v>
      </c>
      <c r="Q4912">
        <v>169.4</v>
      </c>
      <c r="R4912">
        <v>169.4</v>
      </c>
      <c r="S4912">
        <v>0</v>
      </c>
      <c r="T4912">
        <v>169.4</v>
      </c>
      <c r="U4912">
        <v>142</v>
      </c>
      <c r="V4912">
        <f>SUMIF(货件明细!K:K,F4912,货件明细!AQ:AQ)</f>
        <v>0</v>
      </c>
      <c r="W4912">
        <f t="shared" si="304"/>
        <v>1</v>
      </c>
      <c r="X4912">
        <f t="shared" si="305"/>
        <v>142</v>
      </c>
      <c r="Y4912">
        <f>SUMIF(货件明细!K:K,F4912,货件明细!I:I)</f>
        <v>0</v>
      </c>
      <c r="Z4912">
        <f t="shared" si="306"/>
        <v>16.05</v>
      </c>
      <c r="AA4912">
        <f>SUMIF(货件明细!K:K,F4912,货件明细!J:J)</f>
        <v>0</v>
      </c>
      <c r="AB4912">
        <f t="shared" si="307"/>
        <v>1</v>
      </c>
    </row>
    <row r="4913" spans="1:28">
      <c r="A4913">
        <v>2025</v>
      </c>
      <c r="B4913">
        <v>8</v>
      </c>
      <c r="C4913">
        <v>32</v>
      </c>
      <c r="D4913" s="4">
        <v>45878</v>
      </c>
      <c r="E4913" t="s">
        <v>28</v>
      </c>
      <c r="F4913" t="s">
        <v>5087</v>
      </c>
      <c r="G4913" t="s">
        <v>392</v>
      </c>
      <c r="H4913" t="s">
        <v>44</v>
      </c>
      <c r="I4913" t="s">
        <v>41</v>
      </c>
      <c r="J4913" t="s">
        <v>100</v>
      </c>
      <c r="K4913" t="s">
        <v>100</v>
      </c>
      <c r="L4913" t="s">
        <v>46</v>
      </c>
      <c r="M4913" t="s">
        <v>47</v>
      </c>
      <c r="N4913" t="s">
        <v>159</v>
      </c>
      <c r="O4913">
        <v>92.15</v>
      </c>
      <c r="Q4913">
        <v>649.8</v>
      </c>
      <c r="R4913">
        <v>649.8</v>
      </c>
      <c r="S4913">
        <v>0</v>
      </c>
      <c r="T4913">
        <v>649.8</v>
      </c>
      <c r="U4913">
        <v>418</v>
      </c>
      <c r="V4913">
        <f>SUMIF(货件明细!K:K,F4913,货件明细!AQ:AQ)</f>
        <v>0</v>
      </c>
      <c r="W4913">
        <f t="shared" si="304"/>
        <v>1</v>
      </c>
      <c r="X4913">
        <f t="shared" si="305"/>
        <v>418</v>
      </c>
      <c r="Y4913">
        <f>SUMIF(货件明细!K:K,F4913,货件明细!I:I)</f>
        <v>0</v>
      </c>
      <c r="Z4913">
        <f t="shared" si="306"/>
        <v>92.15</v>
      </c>
      <c r="AA4913">
        <f>SUMIF(货件明细!K:K,F4913,货件明细!J:J)</f>
        <v>0</v>
      </c>
      <c r="AB4913">
        <f t="shared" si="307"/>
        <v>1</v>
      </c>
    </row>
    <row r="4914" spans="1:28">
      <c r="A4914">
        <v>2025</v>
      </c>
      <c r="B4914">
        <v>8</v>
      </c>
      <c r="C4914">
        <v>32</v>
      </c>
      <c r="D4914" s="4">
        <v>45878</v>
      </c>
      <c r="E4914" t="s">
        <v>28</v>
      </c>
      <c r="F4914" t="s">
        <v>5088</v>
      </c>
      <c r="G4914" t="s">
        <v>1563</v>
      </c>
      <c r="H4914" t="s">
        <v>71</v>
      </c>
      <c r="I4914" t="s">
        <v>41</v>
      </c>
      <c r="J4914" t="s">
        <v>100</v>
      </c>
      <c r="K4914" t="s">
        <v>58</v>
      </c>
      <c r="L4914" t="s">
        <v>46</v>
      </c>
      <c r="M4914" t="s">
        <v>47</v>
      </c>
      <c r="N4914" t="s">
        <v>107</v>
      </c>
      <c r="O4914">
        <v>92.15</v>
      </c>
      <c r="Q4914">
        <v>358.8</v>
      </c>
      <c r="R4914">
        <v>358.8</v>
      </c>
      <c r="S4914">
        <v>0</v>
      </c>
      <c r="T4914">
        <v>358.8</v>
      </c>
      <c r="U4914">
        <v>418</v>
      </c>
      <c r="V4914">
        <f>SUMIF(货件明细!K:K,F4914,货件明细!AQ:AQ)</f>
        <v>0</v>
      </c>
      <c r="W4914">
        <f t="shared" si="304"/>
        <v>1</v>
      </c>
      <c r="X4914">
        <f t="shared" si="305"/>
        <v>418</v>
      </c>
      <c r="Y4914">
        <f>SUMIF(货件明细!K:K,F4914,货件明细!I:I)</f>
        <v>0</v>
      </c>
      <c r="Z4914">
        <f t="shared" si="306"/>
        <v>92.15</v>
      </c>
      <c r="AA4914">
        <f>SUMIF(货件明细!K:K,F4914,货件明细!J:J)</f>
        <v>0</v>
      </c>
      <c r="AB4914">
        <f t="shared" si="307"/>
        <v>1</v>
      </c>
    </row>
    <row r="4915" spans="1:28">
      <c r="A4915">
        <v>2025</v>
      </c>
      <c r="B4915">
        <v>8</v>
      </c>
      <c r="C4915">
        <v>32</v>
      </c>
      <c r="D4915" s="4">
        <v>45878</v>
      </c>
      <c r="E4915" t="s">
        <v>28</v>
      </c>
      <c r="F4915" t="s">
        <v>5089</v>
      </c>
      <c r="G4915" t="s">
        <v>369</v>
      </c>
      <c r="H4915" t="s">
        <v>31</v>
      </c>
      <c r="I4915" t="s">
        <v>41</v>
      </c>
      <c r="J4915" t="s">
        <v>100</v>
      </c>
      <c r="K4915" t="s">
        <v>100</v>
      </c>
      <c r="L4915" t="s">
        <v>46</v>
      </c>
      <c r="M4915" t="s">
        <v>47</v>
      </c>
      <c r="N4915" t="s">
        <v>101</v>
      </c>
      <c r="O4915">
        <v>92.15</v>
      </c>
      <c r="Q4915">
        <v>796</v>
      </c>
      <c r="R4915">
        <v>796</v>
      </c>
      <c r="S4915">
        <v>0</v>
      </c>
      <c r="T4915">
        <v>796</v>
      </c>
      <c r="U4915">
        <v>418</v>
      </c>
      <c r="V4915">
        <f>SUMIF(货件明细!K:K,F4915,货件明细!AQ:AQ)</f>
        <v>0</v>
      </c>
      <c r="W4915">
        <f t="shared" si="304"/>
        <v>1</v>
      </c>
      <c r="X4915">
        <f t="shared" si="305"/>
        <v>418</v>
      </c>
      <c r="Y4915">
        <f>SUMIF(货件明细!K:K,F4915,货件明细!I:I)</f>
        <v>0</v>
      </c>
      <c r="Z4915">
        <f t="shared" si="306"/>
        <v>92.15</v>
      </c>
      <c r="AA4915">
        <f>SUMIF(货件明细!K:K,F4915,货件明细!J:J)</f>
        <v>0</v>
      </c>
      <c r="AB4915">
        <f t="shared" si="307"/>
        <v>1</v>
      </c>
    </row>
    <row r="4916" spans="1:28">
      <c r="A4916">
        <v>2025</v>
      </c>
      <c r="B4916">
        <v>8</v>
      </c>
      <c r="C4916">
        <v>32</v>
      </c>
      <c r="D4916" s="4">
        <v>45878</v>
      </c>
      <c r="E4916" t="s">
        <v>28</v>
      </c>
      <c r="F4916" t="s">
        <v>5090</v>
      </c>
      <c r="G4916" t="s">
        <v>374</v>
      </c>
      <c r="H4916" t="s">
        <v>71</v>
      </c>
      <c r="I4916" t="s">
        <v>41</v>
      </c>
      <c r="J4916" t="s">
        <v>100</v>
      </c>
      <c r="K4916" t="s">
        <v>58</v>
      </c>
      <c r="L4916" t="s">
        <v>46</v>
      </c>
      <c r="M4916" t="s">
        <v>47</v>
      </c>
      <c r="N4916" t="s">
        <v>107</v>
      </c>
      <c r="O4916">
        <v>92.15</v>
      </c>
      <c r="Q4916">
        <v>413.4</v>
      </c>
      <c r="R4916">
        <v>413.4</v>
      </c>
      <c r="S4916">
        <v>0</v>
      </c>
      <c r="T4916">
        <v>413.4</v>
      </c>
      <c r="U4916">
        <v>418</v>
      </c>
      <c r="V4916">
        <f>SUMIF(货件明细!K:K,F4916,货件明细!AQ:AQ)</f>
        <v>0</v>
      </c>
      <c r="W4916">
        <f t="shared" si="304"/>
        <v>1</v>
      </c>
      <c r="X4916">
        <f t="shared" si="305"/>
        <v>418</v>
      </c>
      <c r="Y4916">
        <f>SUMIF(货件明细!K:K,F4916,货件明细!I:I)</f>
        <v>0</v>
      </c>
      <c r="Z4916">
        <f t="shared" si="306"/>
        <v>92.15</v>
      </c>
      <c r="AA4916">
        <f>SUMIF(货件明细!K:K,F4916,货件明细!J:J)</f>
        <v>0</v>
      </c>
      <c r="AB4916">
        <f t="shared" si="307"/>
        <v>1</v>
      </c>
    </row>
    <row r="4917" spans="1:28">
      <c r="A4917">
        <v>2025</v>
      </c>
      <c r="B4917">
        <v>8</v>
      </c>
      <c r="C4917">
        <v>32</v>
      </c>
      <c r="D4917" s="4">
        <v>45878</v>
      </c>
      <c r="E4917" t="s">
        <v>28</v>
      </c>
      <c r="F4917" t="s">
        <v>5091</v>
      </c>
      <c r="G4917" t="s">
        <v>70</v>
      </c>
      <c r="H4917" t="s">
        <v>71</v>
      </c>
      <c r="I4917" t="s">
        <v>41</v>
      </c>
      <c r="J4917" t="s">
        <v>100</v>
      </c>
      <c r="K4917" t="s">
        <v>58</v>
      </c>
      <c r="L4917" t="s">
        <v>46</v>
      </c>
      <c r="M4917" t="s">
        <v>47</v>
      </c>
      <c r="N4917" t="s">
        <v>107</v>
      </c>
      <c r="O4917">
        <v>92.15</v>
      </c>
      <c r="Q4917">
        <v>395.2</v>
      </c>
      <c r="R4917">
        <v>395.2</v>
      </c>
      <c r="S4917">
        <v>0</v>
      </c>
      <c r="T4917">
        <v>395.2</v>
      </c>
      <c r="U4917">
        <v>418</v>
      </c>
      <c r="V4917">
        <f>SUMIF(货件明细!K:K,F4917,货件明细!AQ:AQ)</f>
        <v>0</v>
      </c>
      <c r="W4917">
        <f t="shared" si="304"/>
        <v>1</v>
      </c>
      <c r="X4917">
        <f t="shared" si="305"/>
        <v>418</v>
      </c>
      <c r="Y4917">
        <f>SUMIF(货件明细!K:K,F4917,货件明细!I:I)</f>
        <v>0</v>
      </c>
      <c r="Z4917">
        <f t="shared" si="306"/>
        <v>92.15</v>
      </c>
      <c r="AA4917">
        <f>SUMIF(货件明细!K:K,F4917,货件明细!J:J)</f>
        <v>0</v>
      </c>
      <c r="AB4917">
        <f t="shared" si="307"/>
        <v>1</v>
      </c>
    </row>
    <row r="4918" spans="1:28">
      <c r="A4918">
        <v>2025</v>
      </c>
      <c r="B4918">
        <v>8</v>
      </c>
      <c r="C4918">
        <v>32</v>
      </c>
      <c r="D4918" s="4">
        <v>45878</v>
      </c>
      <c r="E4918" t="s">
        <v>28</v>
      </c>
      <c r="F4918" t="s">
        <v>5092</v>
      </c>
      <c r="G4918" t="s">
        <v>374</v>
      </c>
      <c r="H4918" t="s">
        <v>71</v>
      </c>
      <c r="I4918" t="s">
        <v>41</v>
      </c>
      <c r="J4918" t="s">
        <v>45</v>
      </c>
      <c r="K4918" t="s">
        <v>45</v>
      </c>
      <c r="L4918" t="s">
        <v>46</v>
      </c>
      <c r="M4918" t="s">
        <v>47</v>
      </c>
      <c r="N4918" t="s">
        <v>48</v>
      </c>
      <c r="O4918">
        <v>62.45</v>
      </c>
      <c r="Q4918">
        <v>545</v>
      </c>
      <c r="R4918">
        <v>545</v>
      </c>
      <c r="S4918">
        <v>0</v>
      </c>
      <c r="T4918">
        <v>545</v>
      </c>
      <c r="U4918">
        <v>211</v>
      </c>
      <c r="V4918">
        <f>SUMIF(货件明细!K:K,F4918,货件明细!AQ:AQ)</f>
        <v>0</v>
      </c>
      <c r="W4918">
        <f t="shared" si="304"/>
        <v>1</v>
      </c>
      <c r="X4918">
        <f t="shared" si="305"/>
        <v>211</v>
      </c>
      <c r="Y4918">
        <f>SUMIF(货件明细!K:K,F4918,货件明细!I:I)</f>
        <v>0</v>
      </c>
      <c r="Z4918">
        <f t="shared" si="306"/>
        <v>62.45</v>
      </c>
      <c r="AA4918">
        <f>SUMIF(货件明细!K:K,F4918,货件明细!J:J)</f>
        <v>0</v>
      </c>
      <c r="AB4918">
        <f t="shared" si="307"/>
        <v>1</v>
      </c>
    </row>
    <row r="4919" spans="1:28">
      <c r="A4919">
        <v>2025</v>
      </c>
      <c r="B4919">
        <v>8</v>
      </c>
      <c r="C4919">
        <v>32</v>
      </c>
      <c r="D4919" s="4">
        <v>45878</v>
      </c>
      <c r="E4919" t="s">
        <v>28</v>
      </c>
      <c r="F4919" t="s">
        <v>5093</v>
      </c>
      <c r="G4919" t="s">
        <v>70</v>
      </c>
      <c r="H4919" t="s">
        <v>71</v>
      </c>
      <c r="I4919" t="s">
        <v>41</v>
      </c>
      <c r="J4919" t="s">
        <v>45</v>
      </c>
      <c r="K4919" t="s">
        <v>45</v>
      </c>
      <c r="L4919" t="s">
        <v>46</v>
      </c>
      <c r="M4919" t="s">
        <v>47</v>
      </c>
      <c r="N4919" t="s">
        <v>48</v>
      </c>
      <c r="O4919">
        <v>62.45</v>
      </c>
      <c r="Q4919">
        <v>566.8</v>
      </c>
      <c r="R4919">
        <v>566.8</v>
      </c>
      <c r="S4919">
        <v>0</v>
      </c>
      <c r="T4919">
        <v>566.8</v>
      </c>
      <c r="U4919">
        <v>211</v>
      </c>
      <c r="V4919">
        <f>SUMIF(货件明细!K:K,F4919,货件明细!AQ:AQ)</f>
        <v>0</v>
      </c>
      <c r="W4919">
        <f t="shared" si="304"/>
        <v>1</v>
      </c>
      <c r="X4919">
        <f t="shared" si="305"/>
        <v>211</v>
      </c>
      <c r="Y4919">
        <f>SUMIF(货件明细!K:K,F4919,货件明细!I:I)</f>
        <v>0</v>
      </c>
      <c r="Z4919">
        <f t="shared" si="306"/>
        <v>62.45</v>
      </c>
      <c r="AA4919">
        <f>SUMIF(货件明细!K:K,F4919,货件明细!J:J)</f>
        <v>0</v>
      </c>
      <c r="AB4919">
        <f t="shared" si="307"/>
        <v>1</v>
      </c>
    </row>
    <row r="4920" spans="1:28">
      <c r="A4920">
        <v>2025</v>
      </c>
      <c r="B4920">
        <v>8</v>
      </c>
      <c r="C4920">
        <v>32</v>
      </c>
      <c r="D4920" s="4">
        <v>45878</v>
      </c>
      <c r="E4920" t="s">
        <v>28</v>
      </c>
      <c r="F4920" t="s">
        <v>5094</v>
      </c>
      <c r="G4920" t="s">
        <v>1563</v>
      </c>
      <c r="H4920" t="s">
        <v>71</v>
      </c>
      <c r="I4920" t="s">
        <v>41</v>
      </c>
      <c r="J4920" t="s">
        <v>45</v>
      </c>
      <c r="K4920" t="s">
        <v>45</v>
      </c>
      <c r="L4920" t="s">
        <v>46</v>
      </c>
      <c r="M4920" t="s">
        <v>47</v>
      </c>
      <c r="N4920" t="s">
        <v>48</v>
      </c>
      <c r="O4920">
        <v>62.45</v>
      </c>
      <c r="Q4920">
        <v>515</v>
      </c>
      <c r="R4920">
        <v>515</v>
      </c>
      <c r="S4920">
        <v>0</v>
      </c>
      <c r="T4920">
        <v>515</v>
      </c>
      <c r="U4920">
        <v>211</v>
      </c>
      <c r="V4920">
        <f>SUMIF(货件明细!K:K,F4920,货件明细!AQ:AQ)</f>
        <v>0</v>
      </c>
      <c r="W4920">
        <f t="shared" si="304"/>
        <v>1</v>
      </c>
      <c r="X4920">
        <f t="shared" si="305"/>
        <v>211</v>
      </c>
      <c r="Y4920">
        <f>SUMIF(货件明细!K:K,F4920,货件明细!I:I)</f>
        <v>0</v>
      </c>
      <c r="Z4920">
        <f t="shared" si="306"/>
        <v>62.45</v>
      </c>
      <c r="AA4920">
        <f>SUMIF(货件明细!K:K,F4920,货件明细!J:J)</f>
        <v>0</v>
      </c>
      <c r="AB4920">
        <f t="shared" si="307"/>
        <v>1</v>
      </c>
    </row>
    <row r="4921" spans="1:28">
      <c r="A4921">
        <v>2025</v>
      </c>
      <c r="B4921">
        <v>8</v>
      </c>
      <c r="C4921">
        <v>32</v>
      </c>
      <c r="D4921" s="4">
        <v>45878</v>
      </c>
      <c r="E4921" t="s">
        <v>28</v>
      </c>
      <c r="F4921" t="s">
        <v>5095</v>
      </c>
      <c r="G4921" t="s">
        <v>369</v>
      </c>
      <c r="H4921" t="s">
        <v>31</v>
      </c>
      <c r="I4921" t="s">
        <v>41</v>
      </c>
      <c r="J4921" t="s">
        <v>45</v>
      </c>
      <c r="K4921" t="s">
        <v>100</v>
      </c>
      <c r="L4921" t="s">
        <v>46</v>
      </c>
      <c r="M4921" t="s">
        <v>47</v>
      </c>
      <c r="N4921" t="s">
        <v>101</v>
      </c>
      <c r="O4921">
        <v>62.45</v>
      </c>
      <c r="Q4921">
        <v>477.6</v>
      </c>
      <c r="R4921">
        <v>477.6</v>
      </c>
      <c r="S4921">
        <v>0</v>
      </c>
      <c r="T4921">
        <v>477.6</v>
      </c>
      <c r="U4921">
        <v>211</v>
      </c>
      <c r="V4921">
        <f>SUMIF(货件明细!K:K,F4921,货件明细!AQ:AQ)</f>
        <v>0</v>
      </c>
      <c r="W4921">
        <f t="shared" si="304"/>
        <v>1</v>
      </c>
      <c r="X4921">
        <f t="shared" si="305"/>
        <v>211</v>
      </c>
      <c r="Y4921">
        <f>SUMIF(货件明细!K:K,F4921,货件明细!I:I)</f>
        <v>0</v>
      </c>
      <c r="Z4921">
        <f t="shared" si="306"/>
        <v>62.45</v>
      </c>
      <c r="AA4921">
        <f>SUMIF(货件明细!K:K,F4921,货件明细!J:J)</f>
        <v>0</v>
      </c>
      <c r="AB4921">
        <f t="shared" si="307"/>
        <v>1</v>
      </c>
    </row>
    <row r="4922" spans="1:28">
      <c r="A4922">
        <v>2025</v>
      </c>
      <c r="B4922">
        <v>8</v>
      </c>
      <c r="C4922">
        <v>32</v>
      </c>
      <c r="D4922" s="4">
        <v>45878</v>
      </c>
      <c r="E4922" t="s">
        <v>28</v>
      </c>
      <c r="F4922" t="s">
        <v>5096</v>
      </c>
      <c r="G4922" t="s">
        <v>392</v>
      </c>
      <c r="H4922" t="s">
        <v>44</v>
      </c>
      <c r="I4922" t="s">
        <v>41</v>
      </c>
      <c r="J4922" t="s">
        <v>45</v>
      </c>
      <c r="K4922" t="s">
        <v>45</v>
      </c>
      <c r="L4922" t="s">
        <v>46</v>
      </c>
      <c r="M4922" t="s">
        <v>47</v>
      </c>
      <c r="N4922" t="s">
        <v>48</v>
      </c>
      <c r="O4922">
        <v>62.45</v>
      </c>
      <c r="Q4922">
        <v>637.5</v>
      </c>
      <c r="R4922">
        <v>637.5</v>
      </c>
      <c r="S4922">
        <v>0</v>
      </c>
      <c r="T4922">
        <v>637.5</v>
      </c>
      <c r="U4922">
        <v>211</v>
      </c>
      <c r="V4922">
        <f>SUMIF(货件明细!K:K,F4922,货件明细!AQ:AQ)</f>
        <v>0</v>
      </c>
      <c r="W4922">
        <f t="shared" si="304"/>
        <v>1</v>
      </c>
      <c r="X4922">
        <f t="shared" si="305"/>
        <v>211</v>
      </c>
      <c r="Y4922">
        <f>SUMIF(货件明细!K:K,F4922,货件明细!I:I)</f>
        <v>0</v>
      </c>
      <c r="Z4922">
        <f t="shared" si="306"/>
        <v>62.45</v>
      </c>
      <c r="AA4922">
        <f>SUMIF(货件明细!K:K,F4922,货件明细!J:J)</f>
        <v>0</v>
      </c>
      <c r="AB4922">
        <f t="shared" si="307"/>
        <v>1</v>
      </c>
    </row>
    <row r="4923" spans="1:28">
      <c r="A4923">
        <v>2025</v>
      </c>
      <c r="B4923">
        <v>8</v>
      </c>
      <c r="C4923">
        <v>32</v>
      </c>
      <c r="D4923" s="4">
        <v>45878</v>
      </c>
      <c r="E4923" t="s">
        <v>28</v>
      </c>
      <c r="F4923" t="s">
        <v>5097</v>
      </c>
      <c r="G4923" t="s">
        <v>374</v>
      </c>
      <c r="H4923" t="s">
        <v>71</v>
      </c>
      <c r="I4923" t="s">
        <v>111</v>
      </c>
      <c r="J4923" t="s">
        <v>45</v>
      </c>
      <c r="K4923" t="s">
        <v>45</v>
      </c>
      <c r="L4923" t="s">
        <v>46</v>
      </c>
      <c r="M4923" t="s">
        <v>47</v>
      </c>
      <c r="N4923" t="s">
        <v>45</v>
      </c>
      <c r="O4923">
        <v>10.6</v>
      </c>
      <c r="Q4923">
        <v>122.1</v>
      </c>
      <c r="R4923">
        <v>122.1</v>
      </c>
      <c r="S4923">
        <v>0</v>
      </c>
      <c r="T4923">
        <v>122.1</v>
      </c>
      <c r="U4923">
        <v>47</v>
      </c>
      <c r="V4923">
        <f>SUMIF(货件明细!K:K,F4923,货件明细!AQ:AQ)</f>
        <v>0</v>
      </c>
      <c r="W4923">
        <f t="shared" si="304"/>
        <v>1</v>
      </c>
      <c r="X4923">
        <f t="shared" si="305"/>
        <v>47</v>
      </c>
      <c r="Y4923">
        <f>SUMIF(货件明细!K:K,F4923,货件明细!I:I)</f>
        <v>0</v>
      </c>
      <c r="Z4923">
        <f t="shared" si="306"/>
        <v>10.6</v>
      </c>
      <c r="AA4923">
        <f>SUMIF(货件明细!K:K,F4923,货件明细!J:J)</f>
        <v>0</v>
      </c>
      <c r="AB4923">
        <f t="shared" si="307"/>
        <v>1</v>
      </c>
    </row>
    <row r="4924" spans="1:28">
      <c r="A4924">
        <v>2025</v>
      </c>
      <c r="B4924">
        <v>8</v>
      </c>
      <c r="C4924">
        <v>32</v>
      </c>
      <c r="D4924" s="4">
        <v>45878</v>
      </c>
      <c r="E4924" t="s">
        <v>28</v>
      </c>
      <c r="F4924" t="s">
        <v>5098</v>
      </c>
      <c r="G4924" t="s">
        <v>74</v>
      </c>
      <c r="H4924" t="s">
        <v>44</v>
      </c>
      <c r="I4924" t="s">
        <v>111</v>
      </c>
      <c r="J4924" t="s">
        <v>45</v>
      </c>
      <c r="K4924" t="s">
        <v>45</v>
      </c>
      <c r="L4924" t="s">
        <v>46</v>
      </c>
      <c r="M4924" t="s">
        <v>47</v>
      </c>
      <c r="N4924" t="s">
        <v>45</v>
      </c>
      <c r="O4924">
        <v>10.6</v>
      </c>
      <c r="Q4924">
        <v>155.1</v>
      </c>
      <c r="R4924">
        <v>155.1</v>
      </c>
      <c r="S4924">
        <v>0</v>
      </c>
      <c r="T4924">
        <v>155.1</v>
      </c>
      <c r="U4924">
        <v>47</v>
      </c>
      <c r="V4924">
        <f>SUMIF(货件明细!K:K,F4924,货件明细!AQ:AQ)</f>
        <v>0</v>
      </c>
      <c r="W4924">
        <f t="shared" si="304"/>
        <v>1</v>
      </c>
      <c r="X4924">
        <f t="shared" si="305"/>
        <v>47</v>
      </c>
      <c r="Y4924">
        <f>SUMIF(货件明细!K:K,F4924,货件明细!I:I)</f>
        <v>0</v>
      </c>
      <c r="Z4924">
        <f t="shared" si="306"/>
        <v>10.6</v>
      </c>
      <c r="AA4924">
        <f>SUMIF(货件明细!K:K,F4924,货件明细!J:J)</f>
        <v>0</v>
      </c>
      <c r="AB4924">
        <f t="shared" si="307"/>
        <v>1</v>
      </c>
    </row>
    <row r="4925" spans="1:28">
      <c r="A4925">
        <v>2025</v>
      </c>
      <c r="B4925">
        <v>8</v>
      </c>
      <c r="C4925">
        <v>32</v>
      </c>
      <c r="D4925" s="4">
        <v>45878</v>
      </c>
      <c r="E4925" t="s">
        <v>28</v>
      </c>
      <c r="F4925" t="s">
        <v>5099</v>
      </c>
      <c r="G4925" t="s">
        <v>56</v>
      </c>
      <c r="H4925" t="s">
        <v>44</v>
      </c>
      <c r="I4925" t="s">
        <v>111</v>
      </c>
      <c r="J4925" t="s">
        <v>45</v>
      </c>
      <c r="K4925" t="s">
        <v>45</v>
      </c>
      <c r="L4925" t="s">
        <v>46</v>
      </c>
      <c r="M4925" t="s">
        <v>5001</v>
      </c>
      <c r="N4925" t="s">
        <v>5067</v>
      </c>
      <c r="O4925">
        <v>10.6</v>
      </c>
      <c r="Q4925">
        <v>169.4</v>
      </c>
      <c r="R4925">
        <v>169.4</v>
      </c>
      <c r="S4925">
        <v>0</v>
      </c>
      <c r="T4925">
        <v>169.4</v>
      </c>
      <c r="U4925">
        <v>47</v>
      </c>
      <c r="V4925">
        <f>SUMIF(货件明细!K:K,F4925,货件明细!AQ:AQ)</f>
        <v>0</v>
      </c>
      <c r="W4925">
        <f t="shared" si="304"/>
        <v>1</v>
      </c>
      <c r="X4925">
        <f t="shared" si="305"/>
        <v>47</v>
      </c>
      <c r="Y4925">
        <f>SUMIF(货件明细!K:K,F4925,货件明细!I:I)</f>
        <v>0</v>
      </c>
      <c r="Z4925">
        <f t="shared" si="306"/>
        <v>10.6</v>
      </c>
      <c r="AA4925">
        <f>SUMIF(货件明细!K:K,F4925,货件明细!J:J)</f>
        <v>0</v>
      </c>
      <c r="AB4925">
        <f t="shared" si="307"/>
        <v>1</v>
      </c>
    </row>
    <row r="4926" spans="1:28">
      <c r="A4926">
        <v>2025</v>
      </c>
      <c r="B4926">
        <v>8</v>
      </c>
      <c r="C4926">
        <v>32</v>
      </c>
      <c r="D4926" s="4">
        <v>45878</v>
      </c>
      <c r="E4926" t="s">
        <v>28</v>
      </c>
      <c r="F4926" t="s">
        <v>5100</v>
      </c>
      <c r="G4926" t="s">
        <v>50</v>
      </c>
      <c r="H4926" t="s">
        <v>31</v>
      </c>
      <c r="I4926" t="s">
        <v>111</v>
      </c>
      <c r="J4926" t="s">
        <v>45</v>
      </c>
      <c r="K4926" t="s">
        <v>100</v>
      </c>
      <c r="L4926" t="s">
        <v>46</v>
      </c>
      <c r="M4926" t="s">
        <v>47</v>
      </c>
      <c r="N4926" t="s">
        <v>101</v>
      </c>
      <c r="O4926">
        <v>10.6</v>
      </c>
      <c r="Q4926">
        <v>122.175</v>
      </c>
      <c r="R4926">
        <v>122.175</v>
      </c>
      <c r="S4926">
        <v>0</v>
      </c>
      <c r="T4926">
        <v>122.175</v>
      </c>
      <c r="U4926">
        <v>47</v>
      </c>
      <c r="V4926">
        <f>SUMIF(货件明细!K:K,F4926,货件明细!AQ:AQ)</f>
        <v>0</v>
      </c>
      <c r="W4926">
        <f t="shared" si="304"/>
        <v>1</v>
      </c>
      <c r="X4926">
        <f t="shared" si="305"/>
        <v>47</v>
      </c>
      <c r="Y4926">
        <f>SUMIF(货件明细!K:K,F4926,货件明细!I:I)</f>
        <v>0</v>
      </c>
      <c r="Z4926">
        <f t="shared" si="306"/>
        <v>10.6</v>
      </c>
      <c r="AA4926">
        <f>SUMIF(货件明细!K:K,F4926,货件明细!J:J)</f>
        <v>0</v>
      </c>
      <c r="AB4926">
        <f t="shared" si="307"/>
        <v>1</v>
      </c>
    </row>
    <row r="4927" spans="1:28">
      <c r="A4927">
        <v>2025</v>
      </c>
      <c r="B4927">
        <v>8</v>
      </c>
      <c r="C4927">
        <v>32</v>
      </c>
      <c r="D4927" s="4">
        <v>45878</v>
      </c>
      <c r="E4927" t="s">
        <v>28</v>
      </c>
      <c r="F4927" t="s">
        <v>5101</v>
      </c>
      <c r="G4927" t="s">
        <v>206</v>
      </c>
      <c r="H4927" t="s">
        <v>71</v>
      </c>
      <c r="I4927" t="s">
        <v>111</v>
      </c>
      <c r="J4927" t="s">
        <v>45</v>
      </c>
      <c r="K4927" t="s">
        <v>45</v>
      </c>
      <c r="L4927" t="s">
        <v>46</v>
      </c>
      <c r="M4927" t="s">
        <v>5001</v>
      </c>
      <c r="N4927" t="s">
        <v>5067</v>
      </c>
      <c r="O4927">
        <v>10.6</v>
      </c>
      <c r="Q4927">
        <v>139.935384615385</v>
      </c>
      <c r="R4927">
        <v>139.935384615385</v>
      </c>
      <c r="S4927">
        <v>0</v>
      </c>
      <c r="T4927">
        <v>139.935384615385</v>
      </c>
      <c r="U4927">
        <v>47</v>
      </c>
      <c r="V4927">
        <f>SUMIF(货件明细!K:K,F4927,货件明细!AQ:AQ)</f>
        <v>0</v>
      </c>
      <c r="W4927">
        <f t="shared" si="304"/>
        <v>1</v>
      </c>
      <c r="X4927">
        <f t="shared" si="305"/>
        <v>47</v>
      </c>
      <c r="Y4927">
        <f>SUMIF(货件明细!K:K,F4927,货件明细!I:I)</f>
        <v>0</v>
      </c>
      <c r="Z4927">
        <f t="shared" si="306"/>
        <v>10.6</v>
      </c>
      <c r="AA4927">
        <f>SUMIF(货件明细!K:K,F4927,货件明细!J:J)</f>
        <v>0</v>
      </c>
      <c r="AB4927">
        <f t="shared" si="307"/>
        <v>1</v>
      </c>
    </row>
    <row r="4928" spans="1:28">
      <c r="A4928">
        <v>2025</v>
      </c>
      <c r="B4928">
        <v>8</v>
      </c>
      <c r="C4928">
        <v>32</v>
      </c>
      <c r="D4928" s="4">
        <v>45878</v>
      </c>
      <c r="E4928" t="s">
        <v>28</v>
      </c>
      <c r="F4928" t="s">
        <v>5102</v>
      </c>
      <c r="G4928" t="s">
        <v>62</v>
      </c>
      <c r="H4928" t="s">
        <v>31</v>
      </c>
      <c r="I4928" t="s">
        <v>39</v>
      </c>
      <c r="J4928" t="s">
        <v>45</v>
      </c>
      <c r="K4928" t="s">
        <v>100</v>
      </c>
      <c r="L4928" t="s">
        <v>46</v>
      </c>
      <c r="M4928" t="s">
        <v>47</v>
      </c>
      <c r="N4928" t="s">
        <v>101</v>
      </c>
      <c r="O4928">
        <v>29.55</v>
      </c>
      <c r="Q4928">
        <v>256.457142857143</v>
      </c>
      <c r="R4928">
        <v>256.457142857143</v>
      </c>
      <c r="S4928">
        <v>0</v>
      </c>
      <c r="T4928">
        <v>256.457142857143</v>
      </c>
      <c r="U4928">
        <v>139</v>
      </c>
      <c r="V4928">
        <f>SUMIF(货件明细!K:K,F4928,货件明细!AQ:AQ)</f>
        <v>0</v>
      </c>
      <c r="W4928">
        <f t="shared" si="304"/>
        <v>1</v>
      </c>
      <c r="X4928">
        <f t="shared" si="305"/>
        <v>139</v>
      </c>
      <c r="Y4928">
        <f>SUMIF(货件明细!K:K,F4928,货件明细!I:I)</f>
        <v>0</v>
      </c>
      <c r="Z4928">
        <f t="shared" si="306"/>
        <v>29.55</v>
      </c>
      <c r="AA4928">
        <f>SUMIF(货件明细!K:K,F4928,货件明细!J:J)</f>
        <v>0</v>
      </c>
      <c r="AB4928">
        <f t="shared" si="307"/>
        <v>1</v>
      </c>
    </row>
    <row r="4929" spans="1:28">
      <c r="A4929">
        <v>2025</v>
      </c>
      <c r="B4929">
        <v>8</v>
      </c>
      <c r="C4929">
        <v>32</v>
      </c>
      <c r="D4929" s="4">
        <v>45878</v>
      </c>
      <c r="E4929" t="s">
        <v>28</v>
      </c>
      <c r="F4929" t="s">
        <v>5103</v>
      </c>
      <c r="G4929" t="s">
        <v>56</v>
      </c>
      <c r="H4929" t="s">
        <v>44</v>
      </c>
      <c r="I4929" t="s">
        <v>39</v>
      </c>
      <c r="J4929" t="s">
        <v>45</v>
      </c>
      <c r="K4929" t="s">
        <v>45</v>
      </c>
      <c r="L4929" t="s">
        <v>46</v>
      </c>
      <c r="M4929" t="s">
        <v>47</v>
      </c>
      <c r="N4929" t="s">
        <v>48</v>
      </c>
      <c r="O4929">
        <v>29.55</v>
      </c>
      <c r="Q4929">
        <v>371.571428571429</v>
      </c>
      <c r="R4929">
        <v>371.571428571429</v>
      </c>
      <c r="S4929">
        <v>0</v>
      </c>
      <c r="T4929">
        <v>371.571428571429</v>
      </c>
      <c r="U4929">
        <v>139</v>
      </c>
      <c r="V4929">
        <f>SUMIF(货件明细!K:K,F4929,货件明细!AQ:AQ)</f>
        <v>0</v>
      </c>
      <c r="W4929">
        <f t="shared" si="304"/>
        <v>1</v>
      </c>
      <c r="X4929">
        <f t="shared" si="305"/>
        <v>139</v>
      </c>
      <c r="Y4929">
        <f>SUMIF(货件明细!K:K,F4929,货件明细!I:I)</f>
        <v>0</v>
      </c>
      <c r="Z4929">
        <f t="shared" si="306"/>
        <v>29.55</v>
      </c>
      <c r="AA4929">
        <f>SUMIF(货件明细!K:K,F4929,货件明细!J:J)</f>
        <v>0</v>
      </c>
      <c r="AB4929">
        <f t="shared" si="307"/>
        <v>1</v>
      </c>
    </row>
    <row r="4930" spans="1:28">
      <c r="A4930">
        <v>2025</v>
      </c>
      <c r="B4930">
        <v>8</v>
      </c>
      <c r="C4930">
        <v>32</v>
      </c>
      <c r="D4930" s="4">
        <v>45878</v>
      </c>
      <c r="E4930" t="s">
        <v>28</v>
      </c>
      <c r="F4930" t="s">
        <v>5104</v>
      </c>
      <c r="G4930" t="s">
        <v>206</v>
      </c>
      <c r="H4930" t="s">
        <v>71</v>
      </c>
      <c r="I4930" t="s">
        <v>39</v>
      </c>
      <c r="J4930" t="s">
        <v>45</v>
      </c>
      <c r="K4930" t="s">
        <v>45</v>
      </c>
      <c r="L4930" t="s">
        <v>46</v>
      </c>
      <c r="M4930" t="s">
        <v>5001</v>
      </c>
      <c r="N4930" t="s">
        <v>5067</v>
      </c>
      <c r="O4930">
        <v>29.55</v>
      </c>
      <c r="Q4930">
        <v>279.870769230769</v>
      </c>
      <c r="R4930">
        <v>279.870769230769</v>
      </c>
      <c r="S4930">
        <v>0</v>
      </c>
      <c r="T4930">
        <v>279.870769230769</v>
      </c>
      <c r="U4930">
        <v>139</v>
      </c>
      <c r="V4930">
        <f>SUMIF(货件明细!K:K,F4930,货件明细!AQ:AQ)</f>
        <v>0</v>
      </c>
      <c r="W4930">
        <f t="shared" ref="W4930:W4993" si="308">IF(V4930=U4930,0,1)</f>
        <v>1</v>
      </c>
      <c r="X4930">
        <f t="shared" ref="X4930:X4993" si="309">U4930</f>
        <v>139</v>
      </c>
      <c r="Y4930">
        <f>SUMIF(货件明细!K:K,F4930,货件明细!I:I)</f>
        <v>0</v>
      </c>
      <c r="Z4930">
        <f t="shared" ref="Z4930:Z4993" si="310">O4930-Y4930</f>
        <v>29.55</v>
      </c>
      <c r="AA4930">
        <f>SUMIF(货件明细!K:K,F4930,货件明细!J:J)</f>
        <v>0</v>
      </c>
      <c r="AB4930">
        <f t="shared" ref="AB4930:AB4993" si="311">IF(T4930=AA4930,0,1)</f>
        <v>1</v>
      </c>
    </row>
    <row r="4931" spans="1:28">
      <c r="A4931">
        <v>2025</v>
      </c>
      <c r="B4931">
        <v>8</v>
      </c>
      <c r="C4931">
        <v>32</v>
      </c>
      <c r="D4931" s="4">
        <v>45878</v>
      </c>
      <c r="E4931" t="s">
        <v>28</v>
      </c>
      <c r="F4931" t="s">
        <v>5105</v>
      </c>
      <c r="G4931" t="s">
        <v>263</v>
      </c>
      <c r="H4931" t="s">
        <v>44</v>
      </c>
      <c r="I4931" t="s">
        <v>39</v>
      </c>
      <c r="J4931" t="s">
        <v>45</v>
      </c>
      <c r="K4931" t="s">
        <v>45</v>
      </c>
      <c r="L4931" t="s">
        <v>46</v>
      </c>
      <c r="M4931" t="s">
        <v>5001</v>
      </c>
      <c r="N4931" t="s">
        <v>5067</v>
      </c>
      <c r="O4931">
        <v>29.55</v>
      </c>
      <c r="Q4931">
        <v>338.8</v>
      </c>
      <c r="R4931">
        <v>338.8</v>
      </c>
      <c r="S4931">
        <v>0</v>
      </c>
      <c r="T4931">
        <v>338.8</v>
      </c>
      <c r="U4931">
        <v>139</v>
      </c>
      <c r="V4931">
        <f>SUMIF(货件明细!K:K,F4931,货件明细!AQ:AQ)</f>
        <v>0</v>
      </c>
      <c r="W4931">
        <f t="shared" si="308"/>
        <v>1</v>
      </c>
      <c r="X4931">
        <f t="shared" si="309"/>
        <v>139</v>
      </c>
      <c r="Y4931">
        <f>SUMIF(货件明细!K:K,F4931,货件明细!I:I)</f>
        <v>0</v>
      </c>
      <c r="Z4931">
        <f t="shared" si="310"/>
        <v>29.55</v>
      </c>
      <c r="AA4931">
        <f>SUMIF(货件明细!K:K,F4931,货件明细!J:J)</f>
        <v>0</v>
      </c>
      <c r="AB4931">
        <f t="shared" si="311"/>
        <v>1</v>
      </c>
    </row>
    <row r="4932" spans="1:28">
      <c r="A4932">
        <v>2025</v>
      </c>
      <c r="B4932">
        <v>8</v>
      </c>
      <c r="C4932">
        <v>32</v>
      </c>
      <c r="D4932" s="4">
        <v>45878</v>
      </c>
      <c r="E4932" t="s">
        <v>28</v>
      </c>
      <c r="F4932" t="s">
        <v>5106</v>
      </c>
      <c r="G4932" t="s">
        <v>4027</v>
      </c>
      <c r="H4932" t="s">
        <v>31</v>
      </c>
      <c r="I4932" t="s">
        <v>39</v>
      </c>
      <c r="J4932" t="s">
        <v>45</v>
      </c>
      <c r="K4932" t="s">
        <v>100</v>
      </c>
      <c r="L4932" t="s">
        <v>46</v>
      </c>
      <c r="M4932" t="s">
        <v>264</v>
      </c>
      <c r="N4932" t="s">
        <v>3890</v>
      </c>
      <c r="O4932">
        <v>29.55</v>
      </c>
      <c r="Q4932">
        <v>308.218181818182</v>
      </c>
      <c r="R4932">
        <v>308.218181818182</v>
      </c>
      <c r="S4932">
        <v>0</v>
      </c>
      <c r="T4932">
        <v>308.218181818182</v>
      </c>
      <c r="U4932">
        <v>139</v>
      </c>
      <c r="V4932">
        <f>SUMIF(货件明细!K:K,F4932,货件明细!AQ:AQ)</f>
        <v>0</v>
      </c>
      <c r="W4932">
        <f t="shared" si="308"/>
        <v>1</v>
      </c>
      <c r="X4932">
        <f t="shared" si="309"/>
        <v>139</v>
      </c>
      <c r="Y4932">
        <f>SUMIF(货件明细!K:K,F4932,货件明细!I:I)</f>
        <v>0</v>
      </c>
      <c r="Z4932">
        <f t="shared" si="310"/>
        <v>29.55</v>
      </c>
      <c r="AA4932">
        <f>SUMIF(货件明细!K:K,F4932,货件明细!J:J)</f>
        <v>0</v>
      </c>
      <c r="AB4932">
        <f t="shared" si="311"/>
        <v>1</v>
      </c>
    </row>
    <row r="4933" spans="1:28">
      <c r="A4933">
        <v>2025</v>
      </c>
      <c r="B4933">
        <v>8</v>
      </c>
      <c r="C4933">
        <v>32</v>
      </c>
      <c r="D4933" s="4">
        <v>45878</v>
      </c>
      <c r="E4933" t="s">
        <v>28</v>
      </c>
      <c r="F4933" t="s">
        <v>5107</v>
      </c>
      <c r="G4933" t="s">
        <v>206</v>
      </c>
      <c r="H4933" t="s">
        <v>71</v>
      </c>
      <c r="I4933" t="s">
        <v>145</v>
      </c>
      <c r="J4933" t="s">
        <v>45</v>
      </c>
      <c r="K4933" t="s">
        <v>45</v>
      </c>
      <c r="L4933" t="s">
        <v>46</v>
      </c>
      <c r="M4933" t="s">
        <v>5001</v>
      </c>
      <c r="N4933" t="s">
        <v>5067</v>
      </c>
      <c r="O4933">
        <v>59</v>
      </c>
      <c r="Q4933">
        <v>419.806153846154</v>
      </c>
      <c r="R4933">
        <v>419.806153846154</v>
      </c>
      <c r="S4933">
        <v>0</v>
      </c>
      <c r="T4933">
        <v>419.806153846154</v>
      </c>
      <c r="U4933">
        <v>339</v>
      </c>
      <c r="V4933">
        <f>SUMIF(货件明细!K:K,F4933,货件明细!AQ:AQ)</f>
        <v>0</v>
      </c>
      <c r="W4933">
        <f t="shared" si="308"/>
        <v>1</v>
      </c>
      <c r="X4933">
        <f t="shared" si="309"/>
        <v>339</v>
      </c>
      <c r="Y4933">
        <f>SUMIF(货件明细!K:K,F4933,货件明细!I:I)</f>
        <v>0</v>
      </c>
      <c r="Z4933">
        <f t="shared" si="310"/>
        <v>59</v>
      </c>
      <c r="AA4933">
        <f>SUMIF(货件明细!K:K,F4933,货件明细!J:J)</f>
        <v>0</v>
      </c>
      <c r="AB4933">
        <f t="shared" si="311"/>
        <v>1</v>
      </c>
    </row>
    <row r="4934" spans="1:28">
      <c r="A4934">
        <v>2025</v>
      </c>
      <c r="B4934">
        <v>8</v>
      </c>
      <c r="C4934">
        <v>32</v>
      </c>
      <c r="D4934" s="4">
        <v>45878</v>
      </c>
      <c r="E4934" t="s">
        <v>28</v>
      </c>
      <c r="F4934" t="s">
        <v>5108</v>
      </c>
      <c r="G4934" t="s">
        <v>4027</v>
      </c>
      <c r="H4934" t="s">
        <v>31</v>
      </c>
      <c r="I4934" t="s">
        <v>145</v>
      </c>
      <c r="J4934" t="s">
        <v>45</v>
      </c>
      <c r="K4934" t="s">
        <v>100</v>
      </c>
      <c r="L4934" t="s">
        <v>46</v>
      </c>
      <c r="M4934" t="s">
        <v>264</v>
      </c>
      <c r="N4934" t="s">
        <v>3890</v>
      </c>
      <c r="O4934">
        <v>59</v>
      </c>
      <c r="Q4934">
        <v>462.327272727273</v>
      </c>
      <c r="R4934">
        <v>462.327272727273</v>
      </c>
      <c r="S4934">
        <v>0</v>
      </c>
      <c r="T4934">
        <v>462.327272727273</v>
      </c>
      <c r="U4934">
        <v>339</v>
      </c>
      <c r="V4934">
        <f>SUMIF(货件明细!K:K,F4934,货件明细!AQ:AQ)</f>
        <v>0</v>
      </c>
      <c r="W4934">
        <f t="shared" si="308"/>
        <v>1</v>
      </c>
      <c r="X4934">
        <f t="shared" si="309"/>
        <v>339</v>
      </c>
      <c r="Y4934">
        <f>SUMIF(货件明细!K:K,F4934,货件明细!I:I)</f>
        <v>0</v>
      </c>
      <c r="Z4934">
        <f t="shared" si="310"/>
        <v>59</v>
      </c>
      <c r="AA4934">
        <f>SUMIF(货件明细!K:K,F4934,货件明细!J:J)</f>
        <v>0</v>
      </c>
      <c r="AB4934">
        <f t="shared" si="311"/>
        <v>1</v>
      </c>
    </row>
    <row r="4935" spans="1:28">
      <c r="A4935">
        <v>2025</v>
      </c>
      <c r="B4935">
        <v>8</v>
      </c>
      <c r="C4935">
        <v>32</v>
      </c>
      <c r="D4935" s="4">
        <v>45878</v>
      </c>
      <c r="E4935" t="s">
        <v>28</v>
      </c>
      <c r="F4935" t="s">
        <v>5109</v>
      </c>
      <c r="G4935" t="s">
        <v>62</v>
      </c>
      <c r="H4935" t="s">
        <v>31</v>
      </c>
      <c r="I4935" t="s">
        <v>145</v>
      </c>
      <c r="J4935" t="s">
        <v>45</v>
      </c>
      <c r="K4935" t="s">
        <v>100</v>
      </c>
      <c r="L4935" t="s">
        <v>46</v>
      </c>
      <c r="M4935" t="s">
        <v>47</v>
      </c>
      <c r="N4935" t="s">
        <v>101</v>
      </c>
      <c r="O4935">
        <v>59</v>
      </c>
      <c r="Q4935">
        <v>384.685714285714</v>
      </c>
      <c r="R4935">
        <v>384.685714285714</v>
      </c>
      <c r="S4935">
        <v>0</v>
      </c>
      <c r="T4935">
        <v>384.685714285714</v>
      </c>
      <c r="U4935">
        <v>339</v>
      </c>
      <c r="V4935">
        <f>SUMIF(货件明细!K:K,F4935,货件明细!AQ:AQ)</f>
        <v>0</v>
      </c>
      <c r="W4935">
        <f t="shared" si="308"/>
        <v>1</v>
      </c>
      <c r="X4935">
        <f t="shared" si="309"/>
        <v>339</v>
      </c>
      <c r="Y4935">
        <f>SUMIF(货件明细!K:K,F4935,货件明细!I:I)</f>
        <v>0</v>
      </c>
      <c r="Z4935">
        <f t="shared" si="310"/>
        <v>59</v>
      </c>
      <c r="AA4935">
        <f>SUMIF(货件明细!K:K,F4935,货件明细!J:J)</f>
        <v>0</v>
      </c>
      <c r="AB4935">
        <f t="shared" si="311"/>
        <v>1</v>
      </c>
    </row>
    <row r="4936" spans="1:28">
      <c r="A4936">
        <v>2025</v>
      </c>
      <c r="B4936">
        <v>8</v>
      </c>
      <c r="C4936">
        <v>32</v>
      </c>
      <c r="D4936" s="4">
        <v>45878</v>
      </c>
      <c r="E4936" t="s">
        <v>28</v>
      </c>
      <c r="F4936" t="s">
        <v>5110</v>
      </c>
      <c r="G4936" t="s">
        <v>56</v>
      </c>
      <c r="H4936" t="s">
        <v>44</v>
      </c>
      <c r="I4936" t="s">
        <v>145</v>
      </c>
      <c r="J4936" t="s">
        <v>45</v>
      </c>
      <c r="K4936" t="s">
        <v>45</v>
      </c>
      <c r="L4936" t="s">
        <v>46</v>
      </c>
      <c r="M4936" t="s">
        <v>47</v>
      </c>
      <c r="N4936" t="s">
        <v>48</v>
      </c>
      <c r="O4936">
        <v>59</v>
      </c>
      <c r="Q4936">
        <v>557.357142857143</v>
      </c>
      <c r="R4936">
        <v>557.357142857143</v>
      </c>
      <c r="S4936">
        <v>0</v>
      </c>
      <c r="T4936">
        <v>557.357142857143</v>
      </c>
      <c r="U4936">
        <v>339</v>
      </c>
      <c r="V4936">
        <f>SUMIF(货件明细!K:K,F4936,货件明细!AQ:AQ)</f>
        <v>0</v>
      </c>
      <c r="W4936">
        <f t="shared" si="308"/>
        <v>1</v>
      </c>
      <c r="X4936">
        <f t="shared" si="309"/>
        <v>339</v>
      </c>
      <c r="Y4936">
        <f>SUMIF(货件明细!K:K,F4936,货件明细!I:I)</f>
        <v>0</v>
      </c>
      <c r="Z4936">
        <f t="shared" si="310"/>
        <v>59</v>
      </c>
      <c r="AA4936">
        <f>SUMIF(货件明细!K:K,F4936,货件明细!J:J)</f>
        <v>0</v>
      </c>
      <c r="AB4936">
        <f t="shared" si="311"/>
        <v>1</v>
      </c>
    </row>
    <row r="4937" spans="1:28">
      <c r="A4937">
        <v>2025</v>
      </c>
      <c r="B4937">
        <v>8</v>
      </c>
      <c r="C4937">
        <v>32</v>
      </c>
      <c r="D4937" s="4">
        <v>45878</v>
      </c>
      <c r="E4937" t="s">
        <v>28</v>
      </c>
      <c r="F4937" t="s">
        <v>5111</v>
      </c>
      <c r="G4937" t="s">
        <v>263</v>
      </c>
      <c r="H4937" t="s">
        <v>44</v>
      </c>
      <c r="I4937" t="s">
        <v>145</v>
      </c>
      <c r="J4937" t="s">
        <v>45</v>
      </c>
      <c r="K4937" t="s">
        <v>45</v>
      </c>
      <c r="L4937" t="s">
        <v>46</v>
      </c>
      <c r="M4937" t="s">
        <v>5001</v>
      </c>
      <c r="N4937" t="s">
        <v>5067</v>
      </c>
      <c r="O4937">
        <v>59</v>
      </c>
      <c r="Q4937">
        <v>508.2</v>
      </c>
      <c r="R4937">
        <v>508.2</v>
      </c>
      <c r="S4937">
        <v>0</v>
      </c>
      <c r="T4937">
        <v>508.2</v>
      </c>
      <c r="U4937">
        <v>339</v>
      </c>
      <c r="V4937">
        <f>SUMIF(货件明细!K:K,F4937,货件明细!AQ:AQ)</f>
        <v>0</v>
      </c>
      <c r="W4937">
        <f t="shared" si="308"/>
        <v>1</v>
      </c>
      <c r="X4937">
        <f t="shared" si="309"/>
        <v>339</v>
      </c>
      <c r="Y4937">
        <f>SUMIF(货件明细!K:K,F4937,货件明细!I:I)</f>
        <v>0</v>
      </c>
      <c r="Z4937">
        <f t="shared" si="310"/>
        <v>59</v>
      </c>
      <c r="AA4937">
        <f>SUMIF(货件明细!K:K,F4937,货件明细!J:J)</f>
        <v>0</v>
      </c>
      <c r="AB4937">
        <f t="shared" si="311"/>
        <v>1</v>
      </c>
    </row>
    <row r="4938" spans="1:28">
      <c r="A4938">
        <v>2025</v>
      </c>
      <c r="B4938">
        <v>8</v>
      </c>
      <c r="C4938">
        <v>32</v>
      </c>
      <c r="D4938" s="4">
        <v>45878</v>
      </c>
      <c r="E4938" t="s">
        <v>28</v>
      </c>
      <c r="F4938" t="s">
        <v>5112</v>
      </c>
      <c r="G4938" t="s">
        <v>56</v>
      </c>
      <c r="H4938" t="s">
        <v>44</v>
      </c>
      <c r="I4938" t="s">
        <v>129</v>
      </c>
      <c r="J4938" t="s">
        <v>45</v>
      </c>
      <c r="K4938" t="s">
        <v>45</v>
      </c>
      <c r="L4938" t="s">
        <v>46</v>
      </c>
      <c r="M4938" t="s">
        <v>47</v>
      </c>
      <c r="N4938" t="s">
        <v>48</v>
      </c>
      <c r="O4938">
        <v>38.95</v>
      </c>
      <c r="Q4938">
        <v>371.571428571429</v>
      </c>
      <c r="R4938">
        <v>371.571428571429</v>
      </c>
      <c r="S4938">
        <v>0</v>
      </c>
      <c r="T4938">
        <v>371.571428571429</v>
      </c>
      <c r="U4938">
        <v>264</v>
      </c>
      <c r="V4938">
        <f>SUMIF(货件明细!K:K,F4938,货件明细!AQ:AQ)</f>
        <v>0</v>
      </c>
      <c r="W4938">
        <f t="shared" si="308"/>
        <v>1</v>
      </c>
      <c r="X4938">
        <f t="shared" si="309"/>
        <v>264</v>
      </c>
      <c r="Y4938">
        <f>SUMIF(货件明细!K:K,F4938,货件明细!I:I)</f>
        <v>0</v>
      </c>
      <c r="Z4938">
        <f t="shared" si="310"/>
        <v>38.95</v>
      </c>
      <c r="AA4938">
        <f>SUMIF(货件明细!K:K,F4938,货件明细!J:J)</f>
        <v>0</v>
      </c>
      <c r="AB4938">
        <f t="shared" si="311"/>
        <v>1</v>
      </c>
    </row>
    <row r="4939" spans="1:28">
      <c r="A4939">
        <v>2025</v>
      </c>
      <c r="B4939">
        <v>8</v>
      </c>
      <c r="C4939">
        <v>32</v>
      </c>
      <c r="D4939" s="4">
        <v>45878</v>
      </c>
      <c r="E4939" t="s">
        <v>28</v>
      </c>
      <c r="F4939" t="s">
        <v>5113</v>
      </c>
      <c r="G4939" t="s">
        <v>4027</v>
      </c>
      <c r="H4939" t="s">
        <v>31</v>
      </c>
      <c r="I4939" t="s">
        <v>129</v>
      </c>
      <c r="J4939" t="s">
        <v>45</v>
      </c>
      <c r="K4939" t="s">
        <v>100</v>
      </c>
      <c r="L4939" t="s">
        <v>46</v>
      </c>
      <c r="M4939" t="s">
        <v>264</v>
      </c>
      <c r="N4939" t="s">
        <v>3890</v>
      </c>
      <c r="O4939">
        <v>38.95</v>
      </c>
      <c r="Q4939">
        <v>308.218181818182</v>
      </c>
      <c r="R4939">
        <v>308.218181818182</v>
      </c>
      <c r="S4939">
        <v>0</v>
      </c>
      <c r="T4939">
        <v>308.218181818182</v>
      </c>
      <c r="U4939">
        <v>264</v>
      </c>
      <c r="V4939">
        <f>SUMIF(货件明细!K:K,F4939,货件明细!AQ:AQ)</f>
        <v>0</v>
      </c>
      <c r="W4939">
        <f t="shared" si="308"/>
        <v>1</v>
      </c>
      <c r="X4939">
        <f t="shared" si="309"/>
        <v>264</v>
      </c>
      <c r="Y4939">
        <f>SUMIF(货件明细!K:K,F4939,货件明细!I:I)</f>
        <v>0</v>
      </c>
      <c r="Z4939">
        <f t="shared" si="310"/>
        <v>38.95</v>
      </c>
      <c r="AA4939">
        <f>SUMIF(货件明细!K:K,F4939,货件明细!J:J)</f>
        <v>0</v>
      </c>
      <c r="AB4939">
        <f t="shared" si="311"/>
        <v>1</v>
      </c>
    </row>
    <row r="4940" spans="1:28">
      <c r="A4940">
        <v>2025</v>
      </c>
      <c r="B4940">
        <v>8</v>
      </c>
      <c r="C4940">
        <v>32</v>
      </c>
      <c r="D4940" s="4">
        <v>45878</v>
      </c>
      <c r="E4940" t="s">
        <v>28</v>
      </c>
      <c r="F4940" t="s">
        <v>5114</v>
      </c>
      <c r="G4940" t="s">
        <v>263</v>
      </c>
      <c r="H4940" t="s">
        <v>44</v>
      </c>
      <c r="I4940" t="s">
        <v>129</v>
      </c>
      <c r="J4940" t="s">
        <v>45</v>
      </c>
      <c r="K4940" t="s">
        <v>45</v>
      </c>
      <c r="L4940" t="s">
        <v>46</v>
      </c>
      <c r="M4940" t="s">
        <v>47</v>
      </c>
      <c r="N4940" t="s">
        <v>48</v>
      </c>
      <c r="O4940">
        <v>38.95</v>
      </c>
      <c r="Q4940">
        <v>433.5</v>
      </c>
      <c r="R4940">
        <v>433.5</v>
      </c>
      <c r="S4940">
        <v>0</v>
      </c>
      <c r="T4940">
        <v>433.5</v>
      </c>
      <c r="U4940">
        <v>264</v>
      </c>
      <c r="V4940">
        <f>SUMIF(货件明细!K:K,F4940,货件明细!AQ:AQ)</f>
        <v>0</v>
      </c>
      <c r="W4940">
        <f t="shared" si="308"/>
        <v>1</v>
      </c>
      <c r="X4940">
        <f t="shared" si="309"/>
        <v>264</v>
      </c>
      <c r="Y4940">
        <f>SUMIF(货件明细!K:K,F4940,货件明细!I:I)</f>
        <v>0</v>
      </c>
      <c r="Z4940">
        <f t="shared" si="310"/>
        <v>38.95</v>
      </c>
      <c r="AA4940">
        <f>SUMIF(货件明细!K:K,F4940,货件明细!J:J)</f>
        <v>0</v>
      </c>
      <c r="AB4940">
        <f t="shared" si="311"/>
        <v>1</v>
      </c>
    </row>
    <row r="4941" spans="1:28">
      <c r="A4941">
        <v>2025</v>
      </c>
      <c r="B4941">
        <v>8</v>
      </c>
      <c r="C4941">
        <v>32</v>
      </c>
      <c r="D4941" s="4">
        <v>45878</v>
      </c>
      <c r="E4941" t="s">
        <v>28</v>
      </c>
      <c r="F4941" t="s">
        <v>5115</v>
      </c>
      <c r="G4941" t="s">
        <v>206</v>
      </c>
      <c r="H4941" t="s">
        <v>71</v>
      </c>
      <c r="I4941" t="s">
        <v>129</v>
      </c>
      <c r="J4941" t="s">
        <v>45</v>
      </c>
      <c r="K4941" t="s">
        <v>45</v>
      </c>
      <c r="L4941" t="s">
        <v>46</v>
      </c>
      <c r="M4941" t="s">
        <v>47</v>
      </c>
      <c r="N4941" t="s">
        <v>48</v>
      </c>
      <c r="O4941">
        <v>38.95</v>
      </c>
      <c r="Q4941">
        <v>370.6</v>
      </c>
      <c r="R4941">
        <v>370.6</v>
      </c>
      <c r="S4941">
        <v>0</v>
      </c>
      <c r="T4941">
        <v>370.6</v>
      </c>
      <c r="U4941">
        <v>264</v>
      </c>
      <c r="V4941">
        <f>SUMIF(货件明细!K:K,F4941,货件明细!AQ:AQ)</f>
        <v>0</v>
      </c>
      <c r="W4941">
        <f t="shared" si="308"/>
        <v>1</v>
      </c>
      <c r="X4941">
        <f t="shared" si="309"/>
        <v>264</v>
      </c>
      <c r="Y4941">
        <f>SUMIF(货件明细!K:K,F4941,货件明细!I:I)</f>
        <v>0</v>
      </c>
      <c r="Z4941">
        <f t="shared" si="310"/>
        <v>38.95</v>
      </c>
      <c r="AA4941">
        <f>SUMIF(货件明细!K:K,F4941,货件明细!J:J)</f>
        <v>0</v>
      </c>
      <c r="AB4941">
        <f t="shared" si="311"/>
        <v>1</v>
      </c>
    </row>
    <row r="4942" spans="1:28">
      <c r="A4942">
        <v>2025</v>
      </c>
      <c r="B4942">
        <v>8</v>
      </c>
      <c r="C4942">
        <v>32</v>
      </c>
      <c r="D4942" s="4">
        <v>45878</v>
      </c>
      <c r="E4942" t="s">
        <v>28</v>
      </c>
      <c r="F4942" t="s">
        <v>5116</v>
      </c>
      <c r="G4942" t="s">
        <v>62</v>
      </c>
      <c r="H4942" t="s">
        <v>31</v>
      </c>
      <c r="I4942" t="s">
        <v>129</v>
      </c>
      <c r="J4942" t="s">
        <v>45</v>
      </c>
      <c r="K4942" t="s">
        <v>100</v>
      </c>
      <c r="L4942" t="s">
        <v>46</v>
      </c>
      <c r="M4942" t="s">
        <v>47</v>
      </c>
      <c r="N4942" t="s">
        <v>101</v>
      </c>
      <c r="O4942">
        <v>38.95</v>
      </c>
      <c r="Q4942">
        <v>256.457142857143</v>
      </c>
      <c r="R4942">
        <v>256.457142857143</v>
      </c>
      <c r="S4942">
        <v>0</v>
      </c>
      <c r="T4942">
        <v>256.457142857143</v>
      </c>
      <c r="U4942">
        <v>264</v>
      </c>
      <c r="V4942">
        <f>SUMIF(货件明细!K:K,F4942,货件明细!AQ:AQ)</f>
        <v>0</v>
      </c>
      <c r="W4942">
        <f t="shared" si="308"/>
        <v>1</v>
      </c>
      <c r="X4942">
        <f t="shared" si="309"/>
        <v>264</v>
      </c>
      <c r="Y4942">
        <f>SUMIF(货件明细!K:K,F4942,货件明细!I:I)</f>
        <v>0</v>
      </c>
      <c r="Z4942">
        <f t="shared" si="310"/>
        <v>38.95</v>
      </c>
      <c r="AA4942">
        <f>SUMIF(货件明细!K:K,F4942,货件明细!J:J)</f>
        <v>0</v>
      </c>
      <c r="AB4942">
        <f t="shared" si="311"/>
        <v>1</v>
      </c>
    </row>
    <row r="4943" spans="1:28">
      <c r="A4943">
        <v>2025</v>
      </c>
      <c r="B4943">
        <v>8</v>
      </c>
      <c r="C4943">
        <v>32</v>
      </c>
      <c r="D4943" s="4">
        <v>45878</v>
      </c>
      <c r="E4943" t="s">
        <v>28</v>
      </c>
      <c r="F4943" t="s">
        <v>5117</v>
      </c>
      <c r="G4943" t="s">
        <v>275</v>
      </c>
      <c r="H4943" t="s">
        <v>31</v>
      </c>
      <c r="I4943" t="s">
        <v>96</v>
      </c>
      <c r="J4943" t="s">
        <v>33</v>
      </c>
      <c r="K4943" t="s">
        <v>33</v>
      </c>
      <c r="L4943" t="s">
        <v>34</v>
      </c>
      <c r="M4943" t="s">
        <v>3706</v>
      </c>
      <c r="N4943" t="s">
        <v>4644</v>
      </c>
      <c r="O4943">
        <v>25.5</v>
      </c>
      <c r="Q4943">
        <v>1560</v>
      </c>
      <c r="R4943">
        <v>1710</v>
      </c>
      <c r="S4943">
        <v>115.1504</v>
      </c>
      <c r="T4943">
        <v>1825.1504</v>
      </c>
      <c r="U4943">
        <v>79</v>
      </c>
      <c r="V4943">
        <f>SUMIF(货件明细!K:K,F4943,货件明细!AQ:AQ)</f>
        <v>0</v>
      </c>
      <c r="W4943">
        <f t="shared" si="308"/>
        <v>1</v>
      </c>
      <c r="X4943">
        <f t="shared" si="309"/>
        <v>79</v>
      </c>
      <c r="Y4943">
        <f>SUMIF(货件明细!K:K,F4943,货件明细!I:I)</f>
        <v>0</v>
      </c>
      <c r="Z4943">
        <f t="shared" si="310"/>
        <v>25.5</v>
      </c>
      <c r="AA4943">
        <f>SUMIF(货件明细!K:K,F4943,货件明细!J:J)</f>
        <v>0</v>
      </c>
      <c r="AB4943">
        <f t="shared" si="311"/>
        <v>1</v>
      </c>
    </row>
    <row r="4944" spans="1:28">
      <c r="A4944">
        <v>2025</v>
      </c>
      <c r="B4944">
        <v>8</v>
      </c>
      <c r="C4944">
        <v>33</v>
      </c>
      <c r="D4944" s="4">
        <v>45880</v>
      </c>
      <c r="E4944" t="s">
        <v>28</v>
      </c>
      <c r="F4944" t="s">
        <v>5118</v>
      </c>
      <c r="G4944" t="s">
        <v>269</v>
      </c>
      <c r="H4944" t="s">
        <v>31</v>
      </c>
      <c r="I4944" t="s">
        <v>57</v>
      </c>
      <c r="J4944" t="s">
        <v>1452</v>
      </c>
      <c r="K4944" t="s">
        <v>1452</v>
      </c>
      <c r="L4944" t="s">
        <v>46</v>
      </c>
      <c r="M4944" t="s">
        <v>65</v>
      </c>
      <c r="N4944" t="s">
        <v>4947</v>
      </c>
      <c r="O4944">
        <v>34.05</v>
      </c>
      <c r="Q4944">
        <v>370</v>
      </c>
      <c r="R4944">
        <v>395</v>
      </c>
      <c r="S4944">
        <v>0</v>
      </c>
      <c r="T4944">
        <v>395</v>
      </c>
      <c r="U4944">
        <v>206</v>
      </c>
      <c r="V4944">
        <f>SUMIF(货件明细!K:K,F4944,货件明细!AQ:AQ)</f>
        <v>0</v>
      </c>
      <c r="W4944">
        <f t="shared" si="308"/>
        <v>1</v>
      </c>
      <c r="X4944">
        <f t="shared" si="309"/>
        <v>206</v>
      </c>
      <c r="Y4944">
        <f>SUMIF(货件明细!K:K,F4944,货件明细!I:I)</f>
        <v>0</v>
      </c>
      <c r="Z4944">
        <f t="shared" si="310"/>
        <v>34.05</v>
      </c>
      <c r="AA4944">
        <f>SUMIF(货件明细!K:K,F4944,货件明细!J:J)</f>
        <v>0</v>
      </c>
      <c r="AB4944">
        <f t="shared" si="311"/>
        <v>1</v>
      </c>
    </row>
    <row r="4945" spans="1:28">
      <c r="A4945">
        <v>2025</v>
      </c>
      <c r="B4945">
        <v>8</v>
      </c>
      <c r="C4945">
        <v>33</v>
      </c>
      <c r="D4945" s="4">
        <v>45880</v>
      </c>
      <c r="E4945" t="s">
        <v>28</v>
      </c>
      <c r="F4945" t="s">
        <v>5119</v>
      </c>
      <c r="G4945" t="s">
        <v>54</v>
      </c>
      <c r="H4945" t="s">
        <v>31</v>
      </c>
      <c r="I4945" t="s">
        <v>57</v>
      </c>
      <c r="J4945" t="s">
        <v>1452</v>
      </c>
      <c r="K4945" t="s">
        <v>1452</v>
      </c>
      <c r="L4945" t="s">
        <v>46</v>
      </c>
      <c r="M4945" t="s">
        <v>65</v>
      </c>
      <c r="N4945" t="s">
        <v>4947</v>
      </c>
      <c r="O4945">
        <v>34.05</v>
      </c>
      <c r="Q4945">
        <v>340</v>
      </c>
      <c r="R4945">
        <v>365</v>
      </c>
      <c r="S4945">
        <v>0</v>
      </c>
      <c r="T4945">
        <v>365</v>
      </c>
      <c r="U4945">
        <v>206</v>
      </c>
      <c r="V4945">
        <f>SUMIF(货件明细!K:K,F4945,货件明细!AQ:AQ)</f>
        <v>0</v>
      </c>
      <c r="W4945">
        <f t="shared" si="308"/>
        <v>1</v>
      </c>
      <c r="X4945">
        <f t="shared" si="309"/>
        <v>206</v>
      </c>
      <c r="Y4945">
        <f>SUMIF(货件明细!K:K,F4945,货件明细!I:I)</f>
        <v>0</v>
      </c>
      <c r="Z4945">
        <f t="shared" si="310"/>
        <v>34.05</v>
      </c>
      <c r="AA4945">
        <f>SUMIF(货件明细!K:K,F4945,货件明细!J:J)</f>
        <v>0</v>
      </c>
      <c r="AB4945">
        <f t="shared" si="311"/>
        <v>1</v>
      </c>
    </row>
    <row r="4946" spans="1:28">
      <c r="A4946">
        <v>2025</v>
      </c>
      <c r="B4946">
        <v>8</v>
      </c>
      <c r="C4946">
        <v>33</v>
      </c>
      <c r="D4946" s="4">
        <v>45880</v>
      </c>
      <c r="E4946" t="s">
        <v>28</v>
      </c>
      <c r="F4946" t="s">
        <v>5120</v>
      </c>
      <c r="G4946" t="s">
        <v>206</v>
      </c>
      <c r="H4946" t="s">
        <v>71</v>
      </c>
      <c r="I4946" t="s">
        <v>57</v>
      </c>
      <c r="J4946" t="s">
        <v>1452</v>
      </c>
      <c r="K4946" t="s">
        <v>1452</v>
      </c>
      <c r="L4946" t="s">
        <v>46</v>
      </c>
      <c r="M4946" t="s">
        <v>65</v>
      </c>
      <c r="N4946" t="s">
        <v>4947</v>
      </c>
      <c r="O4946">
        <v>34.05</v>
      </c>
      <c r="Q4946">
        <v>275</v>
      </c>
      <c r="R4946">
        <v>300</v>
      </c>
      <c r="S4946">
        <v>0</v>
      </c>
      <c r="T4946">
        <v>300</v>
      </c>
      <c r="U4946">
        <v>206</v>
      </c>
      <c r="V4946">
        <f>SUMIF(货件明细!K:K,F4946,货件明细!AQ:AQ)</f>
        <v>0</v>
      </c>
      <c r="W4946">
        <f t="shared" si="308"/>
        <v>1</v>
      </c>
      <c r="X4946">
        <f t="shared" si="309"/>
        <v>206</v>
      </c>
      <c r="Y4946">
        <f>SUMIF(货件明细!K:K,F4946,货件明细!I:I)</f>
        <v>0</v>
      </c>
      <c r="Z4946">
        <f t="shared" si="310"/>
        <v>34.05</v>
      </c>
      <c r="AA4946">
        <f>SUMIF(货件明细!K:K,F4946,货件明细!J:J)</f>
        <v>0</v>
      </c>
      <c r="AB4946">
        <f t="shared" si="311"/>
        <v>1</v>
      </c>
    </row>
    <row r="4947" spans="1:28">
      <c r="A4947">
        <v>2025</v>
      </c>
      <c r="B4947">
        <v>8</v>
      </c>
      <c r="C4947">
        <v>33</v>
      </c>
      <c r="D4947" s="4">
        <v>45880</v>
      </c>
      <c r="E4947" t="s">
        <v>28</v>
      </c>
      <c r="F4947" t="s">
        <v>5121</v>
      </c>
      <c r="G4947" t="s">
        <v>263</v>
      </c>
      <c r="H4947" t="s">
        <v>44</v>
      </c>
      <c r="I4947" t="s">
        <v>57</v>
      </c>
      <c r="J4947" t="s">
        <v>1452</v>
      </c>
      <c r="K4947" t="s">
        <v>1452</v>
      </c>
      <c r="L4947" t="s">
        <v>46</v>
      </c>
      <c r="M4947" t="s">
        <v>65</v>
      </c>
      <c r="N4947" t="s">
        <v>4947</v>
      </c>
      <c r="O4947">
        <v>34.05</v>
      </c>
      <c r="Q4947">
        <v>332.5</v>
      </c>
      <c r="R4947">
        <v>357.5</v>
      </c>
      <c r="S4947">
        <v>0</v>
      </c>
      <c r="T4947">
        <v>357.5</v>
      </c>
      <c r="U4947">
        <v>206</v>
      </c>
      <c r="V4947">
        <f>SUMIF(货件明细!K:K,F4947,货件明细!AQ:AQ)</f>
        <v>0</v>
      </c>
      <c r="W4947">
        <f t="shared" si="308"/>
        <v>1</v>
      </c>
      <c r="X4947">
        <f t="shared" si="309"/>
        <v>206</v>
      </c>
      <c r="Y4947">
        <f>SUMIF(货件明细!K:K,F4947,货件明细!I:I)</f>
        <v>0</v>
      </c>
      <c r="Z4947">
        <f t="shared" si="310"/>
        <v>34.05</v>
      </c>
      <c r="AA4947">
        <f>SUMIF(货件明细!K:K,F4947,货件明细!J:J)</f>
        <v>0</v>
      </c>
      <c r="AB4947">
        <f t="shared" si="311"/>
        <v>1</v>
      </c>
    </row>
    <row r="4948" spans="1:28">
      <c r="A4948">
        <v>2025</v>
      </c>
      <c r="B4948">
        <v>8</v>
      </c>
      <c r="C4948">
        <v>33</v>
      </c>
      <c r="D4948" s="4">
        <v>45880</v>
      </c>
      <c r="E4948" t="s">
        <v>28</v>
      </c>
      <c r="F4948" t="s">
        <v>5122</v>
      </c>
      <c r="G4948" t="s">
        <v>50</v>
      </c>
      <c r="H4948" t="s">
        <v>31</v>
      </c>
      <c r="I4948" t="s">
        <v>57</v>
      </c>
      <c r="J4948" t="s">
        <v>1452</v>
      </c>
      <c r="K4948" t="s">
        <v>1452</v>
      </c>
      <c r="L4948" t="s">
        <v>46</v>
      </c>
      <c r="M4948" t="s">
        <v>65</v>
      </c>
      <c r="N4948" t="s">
        <v>4947</v>
      </c>
      <c r="O4948">
        <v>34.05</v>
      </c>
      <c r="Q4948">
        <v>350</v>
      </c>
      <c r="R4948">
        <v>375</v>
      </c>
      <c r="S4948">
        <v>0</v>
      </c>
      <c r="T4948">
        <v>375</v>
      </c>
      <c r="U4948">
        <v>206</v>
      </c>
      <c r="V4948">
        <f>SUMIF(货件明细!K:K,F4948,货件明细!AQ:AQ)</f>
        <v>0</v>
      </c>
      <c r="W4948">
        <f t="shared" si="308"/>
        <v>1</v>
      </c>
      <c r="X4948">
        <f t="shared" si="309"/>
        <v>206</v>
      </c>
      <c r="Y4948">
        <f>SUMIF(货件明细!K:K,F4948,货件明细!I:I)</f>
        <v>0</v>
      </c>
      <c r="Z4948">
        <f t="shared" si="310"/>
        <v>34.05</v>
      </c>
      <c r="AA4948">
        <f>SUMIF(货件明细!K:K,F4948,货件明细!J:J)</f>
        <v>0</v>
      </c>
      <c r="AB4948">
        <f t="shared" si="311"/>
        <v>1</v>
      </c>
    </row>
    <row r="4949" spans="1:28">
      <c r="A4949">
        <v>2025</v>
      </c>
      <c r="B4949">
        <v>8</v>
      </c>
      <c r="C4949">
        <v>33</v>
      </c>
      <c r="D4949" s="4">
        <v>45880</v>
      </c>
      <c r="E4949" t="s">
        <v>28</v>
      </c>
      <c r="F4949" t="s">
        <v>5123</v>
      </c>
      <c r="G4949" t="s">
        <v>206</v>
      </c>
      <c r="H4949" t="s">
        <v>71</v>
      </c>
      <c r="I4949" t="s">
        <v>80</v>
      </c>
      <c r="J4949" t="s">
        <v>1452</v>
      </c>
      <c r="K4949" t="s">
        <v>1452</v>
      </c>
      <c r="L4949" t="s">
        <v>46</v>
      </c>
      <c r="M4949" t="s">
        <v>65</v>
      </c>
      <c r="N4949" t="s">
        <v>4947</v>
      </c>
      <c r="O4949">
        <v>13.55</v>
      </c>
      <c r="Q4949">
        <v>137.5</v>
      </c>
      <c r="R4949">
        <v>150</v>
      </c>
      <c r="S4949">
        <v>0</v>
      </c>
      <c r="T4949">
        <v>150</v>
      </c>
      <c r="U4949">
        <v>50</v>
      </c>
      <c r="V4949">
        <f>SUMIF(货件明细!K:K,F4949,货件明细!AQ:AQ)</f>
        <v>0</v>
      </c>
      <c r="W4949">
        <f t="shared" si="308"/>
        <v>1</v>
      </c>
      <c r="X4949">
        <f t="shared" si="309"/>
        <v>50</v>
      </c>
      <c r="Y4949">
        <f>SUMIF(货件明细!K:K,F4949,货件明细!I:I)</f>
        <v>0</v>
      </c>
      <c r="Z4949">
        <f t="shared" si="310"/>
        <v>13.55</v>
      </c>
      <c r="AA4949">
        <f>SUMIF(货件明细!K:K,F4949,货件明细!J:J)</f>
        <v>0</v>
      </c>
      <c r="AB4949">
        <f t="shared" si="311"/>
        <v>1</v>
      </c>
    </row>
    <row r="4950" spans="1:28">
      <c r="A4950">
        <v>2025</v>
      </c>
      <c r="B4950">
        <v>8</v>
      </c>
      <c r="C4950">
        <v>33</v>
      </c>
      <c r="D4950" s="4">
        <v>45880</v>
      </c>
      <c r="E4950" t="s">
        <v>28</v>
      </c>
      <c r="F4950" t="s">
        <v>5124</v>
      </c>
      <c r="G4950" t="s">
        <v>269</v>
      </c>
      <c r="H4950" t="s">
        <v>31</v>
      </c>
      <c r="I4950" t="s">
        <v>80</v>
      </c>
      <c r="J4950" t="s">
        <v>1452</v>
      </c>
      <c r="K4950" t="s">
        <v>1452</v>
      </c>
      <c r="L4950" t="s">
        <v>46</v>
      </c>
      <c r="M4950" t="s">
        <v>65</v>
      </c>
      <c r="N4950" t="s">
        <v>4947</v>
      </c>
      <c r="O4950">
        <v>13.55</v>
      </c>
      <c r="Q4950">
        <v>185</v>
      </c>
      <c r="R4950">
        <v>197.5</v>
      </c>
      <c r="S4950">
        <v>0</v>
      </c>
      <c r="T4950">
        <v>197.5</v>
      </c>
      <c r="U4950">
        <v>50</v>
      </c>
      <c r="V4950">
        <f>SUMIF(货件明细!K:K,F4950,货件明细!AQ:AQ)</f>
        <v>0</v>
      </c>
      <c r="W4950">
        <f t="shared" si="308"/>
        <v>1</v>
      </c>
      <c r="X4950">
        <f t="shared" si="309"/>
        <v>50</v>
      </c>
      <c r="Y4950">
        <f>SUMIF(货件明细!K:K,F4950,货件明细!I:I)</f>
        <v>0</v>
      </c>
      <c r="Z4950">
        <f t="shared" si="310"/>
        <v>13.55</v>
      </c>
      <c r="AA4950">
        <f>SUMIF(货件明细!K:K,F4950,货件明细!J:J)</f>
        <v>0</v>
      </c>
      <c r="AB4950">
        <f t="shared" si="311"/>
        <v>1</v>
      </c>
    </row>
    <row r="4951" spans="1:28">
      <c r="A4951">
        <v>2025</v>
      </c>
      <c r="B4951">
        <v>8</v>
      </c>
      <c r="C4951">
        <v>33</v>
      </c>
      <c r="D4951" s="4">
        <v>45880</v>
      </c>
      <c r="E4951" t="s">
        <v>28</v>
      </c>
      <c r="F4951" t="s">
        <v>5125</v>
      </c>
      <c r="G4951" t="s">
        <v>50</v>
      </c>
      <c r="H4951" t="s">
        <v>31</v>
      </c>
      <c r="I4951" t="s">
        <v>80</v>
      </c>
      <c r="J4951" t="s">
        <v>1452</v>
      </c>
      <c r="K4951" t="s">
        <v>1452</v>
      </c>
      <c r="L4951" t="s">
        <v>46</v>
      </c>
      <c r="M4951" t="s">
        <v>65</v>
      </c>
      <c r="N4951" t="s">
        <v>4947</v>
      </c>
      <c r="O4951">
        <v>13.55</v>
      </c>
      <c r="Q4951">
        <v>175</v>
      </c>
      <c r="R4951">
        <v>187.5</v>
      </c>
      <c r="S4951">
        <v>0</v>
      </c>
      <c r="T4951">
        <v>187.5</v>
      </c>
      <c r="U4951">
        <v>50</v>
      </c>
      <c r="V4951">
        <f>SUMIF(货件明细!K:K,F4951,货件明细!AQ:AQ)</f>
        <v>0</v>
      </c>
      <c r="W4951">
        <f t="shared" si="308"/>
        <v>1</v>
      </c>
      <c r="X4951">
        <f t="shared" si="309"/>
        <v>50</v>
      </c>
      <c r="Y4951">
        <f>SUMIF(货件明细!K:K,F4951,货件明细!I:I)</f>
        <v>0</v>
      </c>
      <c r="Z4951">
        <f t="shared" si="310"/>
        <v>13.55</v>
      </c>
      <c r="AA4951">
        <f>SUMIF(货件明细!K:K,F4951,货件明细!J:J)</f>
        <v>0</v>
      </c>
      <c r="AB4951">
        <f t="shared" si="311"/>
        <v>1</v>
      </c>
    </row>
    <row r="4952" spans="1:28">
      <c r="A4952">
        <v>2025</v>
      </c>
      <c r="B4952">
        <v>8</v>
      </c>
      <c r="C4952">
        <v>33</v>
      </c>
      <c r="D4952" s="4">
        <v>45880</v>
      </c>
      <c r="E4952" t="s">
        <v>28</v>
      </c>
      <c r="F4952" t="s">
        <v>5126</v>
      </c>
      <c r="G4952" t="s">
        <v>263</v>
      </c>
      <c r="H4952" t="s">
        <v>44</v>
      </c>
      <c r="I4952" t="s">
        <v>80</v>
      </c>
      <c r="J4952" t="s">
        <v>1452</v>
      </c>
      <c r="K4952" t="s">
        <v>1452</v>
      </c>
      <c r="L4952" t="s">
        <v>46</v>
      </c>
      <c r="M4952" t="s">
        <v>65</v>
      </c>
      <c r="N4952" t="s">
        <v>4947</v>
      </c>
      <c r="O4952">
        <v>13.55</v>
      </c>
      <c r="Q4952">
        <v>166.25</v>
      </c>
      <c r="R4952">
        <v>178.75</v>
      </c>
      <c r="S4952">
        <v>0</v>
      </c>
      <c r="T4952">
        <v>178.75</v>
      </c>
      <c r="U4952">
        <v>50</v>
      </c>
      <c r="V4952">
        <f>SUMIF(货件明细!K:K,F4952,货件明细!AQ:AQ)</f>
        <v>0</v>
      </c>
      <c r="W4952">
        <f t="shared" si="308"/>
        <v>1</v>
      </c>
      <c r="X4952">
        <f t="shared" si="309"/>
        <v>50</v>
      </c>
      <c r="Y4952">
        <f>SUMIF(货件明细!K:K,F4952,货件明细!I:I)</f>
        <v>0</v>
      </c>
      <c r="Z4952">
        <f t="shared" si="310"/>
        <v>13.55</v>
      </c>
      <c r="AA4952">
        <f>SUMIF(货件明细!K:K,F4952,货件明细!J:J)</f>
        <v>0</v>
      </c>
      <c r="AB4952">
        <f t="shared" si="311"/>
        <v>1</v>
      </c>
    </row>
    <row r="4953" spans="1:28">
      <c r="A4953">
        <v>2025</v>
      </c>
      <c r="B4953">
        <v>8</v>
      </c>
      <c r="C4953">
        <v>33</v>
      </c>
      <c r="D4953" s="4">
        <v>45880</v>
      </c>
      <c r="E4953" t="s">
        <v>28</v>
      </c>
      <c r="F4953" t="s">
        <v>5127</v>
      </c>
      <c r="G4953" t="s">
        <v>54</v>
      </c>
      <c r="H4953" t="s">
        <v>31</v>
      </c>
      <c r="I4953" t="s">
        <v>80</v>
      </c>
      <c r="J4953" t="s">
        <v>1452</v>
      </c>
      <c r="K4953" t="s">
        <v>1452</v>
      </c>
      <c r="L4953" t="s">
        <v>46</v>
      </c>
      <c r="M4953" t="s">
        <v>65</v>
      </c>
      <c r="N4953" t="s">
        <v>4947</v>
      </c>
      <c r="O4953">
        <v>13.55</v>
      </c>
      <c r="Q4953">
        <v>170</v>
      </c>
      <c r="R4953">
        <v>182.5</v>
      </c>
      <c r="S4953">
        <v>0</v>
      </c>
      <c r="T4953">
        <v>182.5</v>
      </c>
      <c r="U4953">
        <v>50</v>
      </c>
      <c r="V4953">
        <f>SUMIF(货件明细!K:K,F4953,货件明细!AQ:AQ)</f>
        <v>0</v>
      </c>
      <c r="W4953">
        <f t="shared" si="308"/>
        <v>1</v>
      </c>
      <c r="X4953">
        <f t="shared" si="309"/>
        <v>50</v>
      </c>
      <c r="Y4953">
        <f>SUMIF(货件明细!K:K,F4953,货件明细!I:I)</f>
        <v>0</v>
      </c>
      <c r="Z4953">
        <f t="shared" si="310"/>
        <v>13.55</v>
      </c>
      <c r="AA4953">
        <f>SUMIF(货件明细!K:K,F4953,货件明细!J:J)</f>
        <v>0</v>
      </c>
      <c r="AB4953">
        <f t="shared" si="311"/>
        <v>1</v>
      </c>
    </row>
    <row r="4954" spans="1:28">
      <c r="A4954">
        <v>2025</v>
      </c>
      <c r="B4954">
        <v>8</v>
      </c>
      <c r="C4954">
        <v>33</v>
      </c>
      <c r="D4954" s="4">
        <v>45880</v>
      </c>
      <c r="E4954" t="s">
        <v>28</v>
      </c>
      <c r="F4954" t="s">
        <v>5128</v>
      </c>
      <c r="G4954" t="s">
        <v>206</v>
      </c>
      <c r="H4954" t="s">
        <v>71</v>
      </c>
      <c r="I4954" t="s">
        <v>57</v>
      </c>
      <c r="J4954" t="s">
        <v>1452</v>
      </c>
      <c r="K4954" t="s">
        <v>1452</v>
      </c>
      <c r="L4954" t="s">
        <v>46</v>
      </c>
      <c r="M4954" t="s">
        <v>65</v>
      </c>
      <c r="N4954" t="s">
        <v>4947</v>
      </c>
      <c r="O4954">
        <v>11.7</v>
      </c>
      <c r="Q4954">
        <v>137.5</v>
      </c>
      <c r="R4954">
        <v>150</v>
      </c>
      <c r="S4954">
        <v>0</v>
      </c>
      <c r="T4954">
        <v>150</v>
      </c>
      <c r="U4954">
        <v>106</v>
      </c>
      <c r="V4954">
        <f>SUMIF(货件明细!K:K,F4954,货件明细!AQ:AQ)</f>
        <v>0</v>
      </c>
      <c r="W4954">
        <f t="shared" si="308"/>
        <v>1</v>
      </c>
      <c r="X4954">
        <f t="shared" si="309"/>
        <v>106</v>
      </c>
      <c r="Y4954">
        <f>SUMIF(货件明细!K:K,F4954,货件明细!I:I)</f>
        <v>0</v>
      </c>
      <c r="Z4954">
        <f t="shared" si="310"/>
        <v>11.7</v>
      </c>
      <c r="AA4954">
        <f>SUMIF(货件明细!K:K,F4954,货件明细!J:J)</f>
        <v>0</v>
      </c>
      <c r="AB4954">
        <f t="shared" si="311"/>
        <v>1</v>
      </c>
    </row>
    <row r="4955" spans="1:28">
      <c r="A4955">
        <v>2025</v>
      </c>
      <c r="B4955">
        <v>8</v>
      </c>
      <c r="C4955">
        <v>33</v>
      </c>
      <c r="D4955" s="4">
        <v>45880</v>
      </c>
      <c r="E4955" t="s">
        <v>28</v>
      </c>
      <c r="F4955" t="s">
        <v>5129</v>
      </c>
      <c r="G4955" t="s">
        <v>50</v>
      </c>
      <c r="H4955" t="s">
        <v>31</v>
      </c>
      <c r="I4955" t="s">
        <v>57</v>
      </c>
      <c r="J4955" t="s">
        <v>1452</v>
      </c>
      <c r="K4955" t="s">
        <v>1452</v>
      </c>
      <c r="L4955" t="s">
        <v>46</v>
      </c>
      <c r="M4955" t="s">
        <v>65</v>
      </c>
      <c r="N4955" t="s">
        <v>4947</v>
      </c>
      <c r="O4955">
        <v>11.7</v>
      </c>
      <c r="Q4955">
        <v>175</v>
      </c>
      <c r="R4955">
        <v>187.5</v>
      </c>
      <c r="S4955">
        <v>0</v>
      </c>
      <c r="T4955">
        <v>187.5</v>
      </c>
      <c r="U4955">
        <v>106</v>
      </c>
      <c r="V4955">
        <f>SUMIF(货件明细!K:K,F4955,货件明细!AQ:AQ)</f>
        <v>0</v>
      </c>
      <c r="W4955">
        <f t="shared" si="308"/>
        <v>1</v>
      </c>
      <c r="X4955">
        <f t="shared" si="309"/>
        <v>106</v>
      </c>
      <c r="Y4955">
        <f>SUMIF(货件明细!K:K,F4955,货件明细!I:I)</f>
        <v>0</v>
      </c>
      <c r="Z4955">
        <f t="shared" si="310"/>
        <v>11.7</v>
      </c>
      <c r="AA4955">
        <f>SUMIF(货件明细!K:K,F4955,货件明细!J:J)</f>
        <v>0</v>
      </c>
      <c r="AB4955">
        <f t="shared" si="311"/>
        <v>1</v>
      </c>
    </row>
    <row r="4956" spans="1:28">
      <c r="A4956">
        <v>2025</v>
      </c>
      <c r="B4956">
        <v>8</v>
      </c>
      <c r="C4956">
        <v>33</v>
      </c>
      <c r="D4956" s="4">
        <v>45880</v>
      </c>
      <c r="E4956" t="s">
        <v>28</v>
      </c>
      <c r="F4956" t="s">
        <v>5130</v>
      </c>
      <c r="G4956" t="s">
        <v>263</v>
      </c>
      <c r="H4956" t="s">
        <v>44</v>
      </c>
      <c r="I4956" t="s">
        <v>57</v>
      </c>
      <c r="J4956" t="s">
        <v>1452</v>
      </c>
      <c r="K4956" t="s">
        <v>1452</v>
      </c>
      <c r="L4956" t="s">
        <v>46</v>
      </c>
      <c r="M4956" t="s">
        <v>65</v>
      </c>
      <c r="N4956" t="s">
        <v>4947</v>
      </c>
      <c r="O4956">
        <v>11.7</v>
      </c>
      <c r="Q4956">
        <v>166.25</v>
      </c>
      <c r="R4956">
        <v>178.75</v>
      </c>
      <c r="S4956">
        <v>0</v>
      </c>
      <c r="T4956">
        <v>178.75</v>
      </c>
      <c r="U4956">
        <v>106</v>
      </c>
      <c r="V4956">
        <f>SUMIF(货件明细!K:K,F4956,货件明细!AQ:AQ)</f>
        <v>0</v>
      </c>
      <c r="W4956">
        <f t="shared" si="308"/>
        <v>1</v>
      </c>
      <c r="X4956">
        <f t="shared" si="309"/>
        <v>106</v>
      </c>
      <c r="Y4956">
        <f>SUMIF(货件明细!K:K,F4956,货件明细!I:I)</f>
        <v>0</v>
      </c>
      <c r="Z4956">
        <f t="shared" si="310"/>
        <v>11.7</v>
      </c>
      <c r="AA4956">
        <f>SUMIF(货件明细!K:K,F4956,货件明细!J:J)</f>
        <v>0</v>
      </c>
      <c r="AB4956">
        <f t="shared" si="311"/>
        <v>1</v>
      </c>
    </row>
    <row r="4957" spans="1:28">
      <c r="A4957">
        <v>2025</v>
      </c>
      <c r="B4957">
        <v>8</v>
      </c>
      <c r="C4957">
        <v>33</v>
      </c>
      <c r="D4957" s="4">
        <v>45880</v>
      </c>
      <c r="E4957" t="s">
        <v>28</v>
      </c>
      <c r="F4957" t="s">
        <v>5131</v>
      </c>
      <c r="G4957" t="s">
        <v>269</v>
      </c>
      <c r="H4957" t="s">
        <v>31</v>
      </c>
      <c r="I4957" t="s">
        <v>57</v>
      </c>
      <c r="J4957" t="s">
        <v>1452</v>
      </c>
      <c r="K4957" t="s">
        <v>1452</v>
      </c>
      <c r="L4957" t="s">
        <v>46</v>
      </c>
      <c r="M4957" t="s">
        <v>65</v>
      </c>
      <c r="N4957" t="s">
        <v>4947</v>
      </c>
      <c r="O4957">
        <v>11.7</v>
      </c>
      <c r="Q4957">
        <v>185</v>
      </c>
      <c r="R4957">
        <v>197.5</v>
      </c>
      <c r="S4957">
        <v>0</v>
      </c>
      <c r="T4957">
        <v>197.5</v>
      </c>
      <c r="U4957">
        <v>106</v>
      </c>
      <c r="V4957">
        <f>SUMIF(货件明细!K:K,F4957,货件明细!AQ:AQ)</f>
        <v>0</v>
      </c>
      <c r="W4957">
        <f t="shared" si="308"/>
        <v>1</v>
      </c>
      <c r="X4957">
        <f t="shared" si="309"/>
        <v>106</v>
      </c>
      <c r="Y4957">
        <f>SUMIF(货件明细!K:K,F4957,货件明细!I:I)</f>
        <v>0</v>
      </c>
      <c r="Z4957">
        <f t="shared" si="310"/>
        <v>11.7</v>
      </c>
      <c r="AA4957">
        <f>SUMIF(货件明细!K:K,F4957,货件明细!J:J)</f>
        <v>0</v>
      </c>
      <c r="AB4957">
        <f t="shared" si="311"/>
        <v>1</v>
      </c>
    </row>
    <row r="4958" spans="1:28">
      <c r="A4958">
        <v>2025</v>
      </c>
      <c r="B4958">
        <v>8</v>
      </c>
      <c r="C4958">
        <v>33</v>
      </c>
      <c r="D4958" s="4">
        <v>45880</v>
      </c>
      <c r="E4958" t="s">
        <v>28</v>
      </c>
      <c r="F4958" t="s">
        <v>5132</v>
      </c>
      <c r="G4958" t="s">
        <v>54</v>
      </c>
      <c r="H4958" t="s">
        <v>31</v>
      </c>
      <c r="I4958" t="s">
        <v>57</v>
      </c>
      <c r="J4958" t="s">
        <v>1452</v>
      </c>
      <c r="K4958" t="s">
        <v>1452</v>
      </c>
      <c r="L4958" t="s">
        <v>46</v>
      </c>
      <c r="M4958" t="s">
        <v>65</v>
      </c>
      <c r="N4958" t="s">
        <v>4947</v>
      </c>
      <c r="O4958">
        <v>11.7</v>
      </c>
      <c r="Q4958">
        <v>170</v>
      </c>
      <c r="R4958">
        <v>182.5</v>
      </c>
      <c r="S4958">
        <v>0</v>
      </c>
      <c r="T4958">
        <v>182.5</v>
      </c>
      <c r="U4958">
        <v>106</v>
      </c>
      <c r="V4958">
        <f>SUMIF(货件明细!K:K,F4958,货件明细!AQ:AQ)</f>
        <v>0</v>
      </c>
      <c r="W4958">
        <f t="shared" si="308"/>
        <v>1</v>
      </c>
      <c r="X4958">
        <f t="shared" si="309"/>
        <v>106</v>
      </c>
      <c r="Y4958">
        <f>SUMIF(货件明细!K:K,F4958,货件明细!I:I)</f>
        <v>0</v>
      </c>
      <c r="Z4958">
        <f t="shared" si="310"/>
        <v>11.7</v>
      </c>
      <c r="AA4958">
        <f>SUMIF(货件明细!K:K,F4958,货件明细!J:J)</f>
        <v>0</v>
      </c>
      <c r="AB4958">
        <f t="shared" si="311"/>
        <v>1</v>
      </c>
    </row>
    <row r="4959" spans="1:28">
      <c r="A4959">
        <v>2025</v>
      </c>
      <c r="B4959">
        <v>8</v>
      </c>
      <c r="C4959">
        <v>33</v>
      </c>
      <c r="D4959" s="4">
        <v>45880</v>
      </c>
      <c r="E4959" t="s">
        <v>28</v>
      </c>
      <c r="F4959" t="s">
        <v>5133</v>
      </c>
      <c r="G4959" t="s">
        <v>263</v>
      </c>
      <c r="H4959" t="s">
        <v>44</v>
      </c>
      <c r="I4959" t="s">
        <v>96</v>
      </c>
      <c r="J4959" t="s">
        <v>1452</v>
      </c>
      <c r="K4959" t="s">
        <v>1452</v>
      </c>
      <c r="L4959" t="s">
        <v>46</v>
      </c>
      <c r="M4959" t="s">
        <v>65</v>
      </c>
      <c r="N4959" t="s">
        <v>4947</v>
      </c>
      <c r="O4959">
        <v>33.4</v>
      </c>
      <c r="Q4959">
        <v>332.5</v>
      </c>
      <c r="R4959">
        <v>357.5</v>
      </c>
      <c r="S4959">
        <v>0</v>
      </c>
      <c r="T4959">
        <v>357.5</v>
      </c>
      <c r="U4959">
        <v>158</v>
      </c>
      <c r="V4959">
        <f>SUMIF(货件明细!K:K,F4959,货件明细!AQ:AQ)</f>
        <v>0</v>
      </c>
      <c r="W4959">
        <f t="shared" si="308"/>
        <v>1</v>
      </c>
      <c r="X4959">
        <f t="shared" si="309"/>
        <v>158</v>
      </c>
      <c r="Y4959">
        <f>SUMIF(货件明细!K:K,F4959,货件明细!I:I)</f>
        <v>0</v>
      </c>
      <c r="Z4959">
        <f t="shared" si="310"/>
        <v>33.4</v>
      </c>
      <c r="AA4959">
        <f>SUMIF(货件明细!K:K,F4959,货件明细!J:J)</f>
        <v>0</v>
      </c>
      <c r="AB4959">
        <f t="shared" si="311"/>
        <v>1</v>
      </c>
    </row>
    <row r="4960" spans="1:28">
      <c r="A4960">
        <v>2025</v>
      </c>
      <c r="B4960">
        <v>8</v>
      </c>
      <c r="C4960">
        <v>33</v>
      </c>
      <c r="D4960" s="4">
        <v>45880</v>
      </c>
      <c r="E4960" t="s">
        <v>28</v>
      </c>
      <c r="F4960" t="s">
        <v>5134</v>
      </c>
      <c r="G4960" t="s">
        <v>50</v>
      </c>
      <c r="H4960" t="s">
        <v>31</v>
      </c>
      <c r="I4960" t="s">
        <v>96</v>
      </c>
      <c r="J4960" t="s">
        <v>1452</v>
      </c>
      <c r="K4960" t="s">
        <v>1452</v>
      </c>
      <c r="L4960" t="s">
        <v>46</v>
      </c>
      <c r="M4960" t="s">
        <v>65</v>
      </c>
      <c r="N4960" t="s">
        <v>4947</v>
      </c>
      <c r="O4960">
        <v>33.4</v>
      </c>
      <c r="Q4960">
        <v>350</v>
      </c>
      <c r="R4960">
        <v>375</v>
      </c>
      <c r="S4960">
        <v>0</v>
      </c>
      <c r="T4960">
        <v>375</v>
      </c>
      <c r="U4960">
        <v>158</v>
      </c>
      <c r="V4960">
        <f>SUMIF(货件明细!K:K,F4960,货件明细!AQ:AQ)</f>
        <v>0</v>
      </c>
      <c r="W4960">
        <f t="shared" si="308"/>
        <v>1</v>
      </c>
      <c r="X4960">
        <f t="shared" si="309"/>
        <v>158</v>
      </c>
      <c r="Y4960">
        <f>SUMIF(货件明细!K:K,F4960,货件明细!I:I)</f>
        <v>0</v>
      </c>
      <c r="Z4960">
        <f t="shared" si="310"/>
        <v>33.4</v>
      </c>
      <c r="AA4960">
        <f>SUMIF(货件明细!K:K,F4960,货件明细!J:J)</f>
        <v>0</v>
      </c>
      <c r="AB4960">
        <f t="shared" si="311"/>
        <v>1</v>
      </c>
    </row>
    <row r="4961" spans="1:28">
      <c r="A4961">
        <v>2025</v>
      </c>
      <c r="B4961">
        <v>8</v>
      </c>
      <c r="C4961">
        <v>33</v>
      </c>
      <c r="D4961" s="4">
        <v>45880</v>
      </c>
      <c r="E4961" t="s">
        <v>28</v>
      </c>
      <c r="F4961" t="s">
        <v>5135</v>
      </c>
      <c r="G4961" t="s">
        <v>269</v>
      </c>
      <c r="H4961" t="s">
        <v>31</v>
      </c>
      <c r="I4961" t="s">
        <v>96</v>
      </c>
      <c r="J4961" t="s">
        <v>1452</v>
      </c>
      <c r="K4961" t="s">
        <v>1452</v>
      </c>
      <c r="L4961" t="s">
        <v>46</v>
      </c>
      <c r="M4961" t="s">
        <v>65</v>
      </c>
      <c r="N4961" t="s">
        <v>4947</v>
      </c>
      <c r="O4961">
        <v>33.4</v>
      </c>
      <c r="Q4961">
        <v>370</v>
      </c>
      <c r="R4961">
        <v>395</v>
      </c>
      <c r="S4961">
        <v>0</v>
      </c>
      <c r="T4961">
        <v>395</v>
      </c>
      <c r="U4961">
        <v>158</v>
      </c>
      <c r="V4961">
        <f>SUMIF(货件明细!K:K,F4961,货件明细!AQ:AQ)</f>
        <v>0</v>
      </c>
      <c r="W4961">
        <f t="shared" si="308"/>
        <v>1</v>
      </c>
      <c r="X4961">
        <f t="shared" si="309"/>
        <v>158</v>
      </c>
      <c r="Y4961">
        <f>SUMIF(货件明细!K:K,F4961,货件明细!I:I)</f>
        <v>0</v>
      </c>
      <c r="Z4961">
        <f t="shared" si="310"/>
        <v>33.4</v>
      </c>
      <c r="AA4961">
        <f>SUMIF(货件明细!K:K,F4961,货件明细!J:J)</f>
        <v>0</v>
      </c>
      <c r="AB4961">
        <f t="shared" si="311"/>
        <v>1</v>
      </c>
    </row>
    <row r="4962" spans="1:28">
      <c r="A4962">
        <v>2025</v>
      </c>
      <c r="B4962">
        <v>8</v>
      </c>
      <c r="C4962">
        <v>33</v>
      </c>
      <c r="D4962" s="4">
        <v>45880</v>
      </c>
      <c r="E4962" t="s">
        <v>28</v>
      </c>
      <c r="F4962" t="s">
        <v>5136</v>
      </c>
      <c r="G4962" t="s">
        <v>54</v>
      </c>
      <c r="H4962" t="s">
        <v>31</v>
      </c>
      <c r="I4962" t="s">
        <v>96</v>
      </c>
      <c r="J4962" t="s">
        <v>1452</v>
      </c>
      <c r="K4962" t="s">
        <v>1452</v>
      </c>
      <c r="L4962" t="s">
        <v>46</v>
      </c>
      <c r="M4962" t="s">
        <v>65</v>
      </c>
      <c r="N4962" t="s">
        <v>4947</v>
      </c>
      <c r="O4962">
        <v>33.4</v>
      </c>
      <c r="Q4962">
        <v>340</v>
      </c>
      <c r="R4962">
        <v>365</v>
      </c>
      <c r="S4962">
        <v>0</v>
      </c>
      <c r="T4962">
        <v>365</v>
      </c>
      <c r="U4962">
        <v>158</v>
      </c>
      <c r="V4962">
        <f>SUMIF(货件明细!K:K,F4962,货件明细!AQ:AQ)</f>
        <v>0</v>
      </c>
      <c r="W4962">
        <f t="shared" si="308"/>
        <v>1</v>
      </c>
      <c r="X4962">
        <f t="shared" si="309"/>
        <v>158</v>
      </c>
      <c r="Y4962">
        <f>SUMIF(货件明细!K:K,F4962,货件明细!I:I)</f>
        <v>0</v>
      </c>
      <c r="Z4962">
        <f t="shared" si="310"/>
        <v>33.4</v>
      </c>
      <c r="AA4962">
        <f>SUMIF(货件明细!K:K,F4962,货件明细!J:J)</f>
        <v>0</v>
      </c>
      <c r="AB4962">
        <f t="shared" si="311"/>
        <v>1</v>
      </c>
    </row>
    <row r="4963" spans="1:28">
      <c r="A4963">
        <v>2025</v>
      </c>
      <c r="B4963">
        <v>8</v>
      </c>
      <c r="C4963">
        <v>33</v>
      </c>
      <c r="D4963" s="4">
        <v>45880</v>
      </c>
      <c r="E4963" t="s">
        <v>28</v>
      </c>
      <c r="F4963" t="s">
        <v>5137</v>
      </c>
      <c r="G4963" t="s">
        <v>206</v>
      </c>
      <c r="H4963" t="s">
        <v>71</v>
      </c>
      <c r="I4963" t="s">
        <v>96</v>
      </c>
      <c r="J4963" t="s">
        <v>1452</v>
      </c>
      <c r="K4963" t="s">
        <v>1452</v>
      </c>
      <c r="L4963" t="s">
        <v>46</v>
      </c>
      <c r="M4963" t="s">
        <v>65</v>
      </c>
      <c r="N4963" t="s">
        <v>4947</v>
      </c>
      <c r="O4963">
        <v>33.4</v>
      </c>
      <c r="Q4963">
        <v>275</v>
      </c>
      <c r="R4963">
        <v>300</v>
      </c>
      <c r="S4963">
        <v>0</v>
      </c>
      <c r="T4963">
        <v>300</v>
      </c>
      <c r="U4963">
        <v>158</v>
      </c>
      <c r="V4963">
        <f>SUMIF(货件明细!K:K,F4963,货件明细!AQ:AQ)</f>
        <v>0</v>
      </c>
      <c r="W4963">
        <f t="shared" si="308"/>
        <v>1</v>
      </c>
      <c r="X4963">
        <f t="shared" si="309"/>
        <v>158</v>
      </c>
      <c r="Y4963">
        <f>SUMIF(货件明细!K:K,F4963,货件明细!I:I)</f>
        <v>0</v>
      </c>
      <c r="Z4963">
        <f t="shared" si="310"/>
        <v>33.4</v>
      </c>
      <c r="AA4963">
        <f>SUMIF(货件明细!K:K,F4963,货件明细!J:J)</f>
        <v>0</v>
      </c>
      <c r="AB4963">
        <f t="shared" si="311"/>
        <v>1</v>
      </c>
    </row>
    <row r="4964" spans="1:28">
      <c r="A4964">
        <v>2025</v>
      </c>
      <c r="B4964">
        <v>8</v>
      </c>
      <c r="C4964">
        <v>33</v>
      </c>
      <c r="D4964" s="4">
        <v>45880</v>
      </c>
      <c r="E4964" t="s">
        <v>28</v>
      </c>
      <c r="F4964" t="s">
        <v>5138</v>
      </c>
      <c r="G4964" t="s">
        <v>50</v>
      </c>
      <c r="H4964" t="s">
        <v>31</v>
      </c>
      <c r="I4964" t="s">
        <v>145</v>
      </c>
      <c r="J4964" t="s">
        <v>1452</v>
      </c>
      <c r="K4964" t="s">
        <v>1452</v>
      </c>
      <c r="L4964" t="s">
        <v>46</v>
      </c>
      <c r="M4964" t="s">
        <v>65</v>
      </c>
      <c r="N4964" t="s">
        <v>4947</v>
      </c>
      <c r="O4964">
        <v>30.9</v>
      </c>
      <c r="Q4964">
        <v>350</v>
      </c>
      <c r="R4964">
        <v>375</v>
      </c>
      <c r="S4964">
        <v>0</v>
      </c>
      <c r="T4964">
        <v>375</v>
      </c>
      <c r="U4964">
        <v>140</v>
      </c>
      <c r="V4964">
        <f>SUMIF(货件明细!K:K,F4964,货件明细!AQ:AQ)</f>
        <v>0</v>
      </c>
      <c r="W4964">
        <f t="shared" si="308"/>
        <v>1</v>
      </c>
      <c r="X4964">
        <f t="shared" si="309"/>
        <v>140</v>
      </c>
      <c r="Y4964">
        <f>SUMIF(货件明细!K:K,F4964,货件明细!I:I)</f>
        <v>0</v>
      </c>
      <c r="Z4964">
        <f t="shared" si="310"/>
        <v>30.9</v>
      </c>
      <c r="AA4964">
        <f>SUMIF(货件明细!K:K,F4964,货件明细!J:J)</f>
        <v>0</v>
      </c>
      <c r="AB4964">
        <f t="shared" si="311"/>
        <v>1</v>
      </c>
    </row>
    <row r="4965" spans="1:28">
      <c r="A4965">
        <v>2025</v>
      </c>
      <c r="B4965">
        <v>8</v>
      </c>
      <c r="C4965">
        <v>33</v>
      </c>
      <c r="D4965" s="4">
        <v>45880</v>
      </c>
      <c r="E4965" t="s">
        <v>28</v>
      </c>
      <c r="F4965" t="s">
        <v>5139</v>
      </c>
      <c r="G4965" t="s">
        <v>263</v>
      </c>
      <c r="H4965" t="s">
        <v>44</v>
      </c>
      <c r="I4965" t="s">
        <v>145</v>
      </c>
      <c r="J4965" t="s">
        <v>1452</v>
      </c>
      <c r="K4965" t="s">
        <v>1452</v>
      </c>
      <c r="L4965" t="s">
        <v>46</v>
      </c>
      <c r="M4965" t="s">
        <v>65</v>
      </c>
      <c r="N4965" t="s">
        <v>4947</v>
      </c>
      <c r="O4965">
        <v>30.9</v>
      </c>
      <c r="Q4965">
        <v>332.5</v>
      </c>
      <c r="R4965">
        <v>357.5</v>
      </c>
      <c r="S4965">
        <v>0</v>
      </c>
      <c r="T4965">
        <v>357.5</v>
      </c>
      <c r="U4965">
        <v>140</v>
      </c>
      <c r="V4965">
        <f>SUMIF(货件明细!K:K,F4965,货件明细!AQ:AQ)</f>
        <v>0</v>
      </c>
      <c r="W4965">
        <f t="shared" si="308"/>
        <v>1</v>
      </c>
      <c r="X4965">
        <f t="shared" si="309"/>
        <v>140</v>
      </c>
      <c r="Y4965">
        <f>SUMIF(货件明细!K:K,F4965,货件明细!I:I)</f>
        <v>0</v>
      </c>
      <c r="Z4965">
        <f t="shared" si="310"/>
        <v>30.9</v>
      </c>
      <c r="AA4965">
        <f>SUMIF(货件明细!K:K,F4965,货件明细!J:J)</f>
        <v>0</v>
      </c>
      <c r="AB4965">
        <f t="shared" si="311"/>
        <v>1</v>
      </c>
    </row>
    <row r="4966" spans="1:28">
      <c r="A4966">
        <v>2025</v>
      </c>
      <c r="B4966">
        <v>8</v>
      </c>
      <c r="C4966">
        <v>33</v>
      </c>
      <c r="D4966" s="4">
        <v>45880</v>
      </c>
      <c r="E4966" t="s">
        <v>28</v>
      </c>
      <c r="F4966" t="s">
        <v>5140</v>
      </c>
      <c r="G4966" t="s">
        <v>54</v>
      </c>
      <c r="H4966" t="s">
        <v>31</v>
      </c>
      <c r="I4966" t="s">
        <v>145</v>
      </c>
      <c r="J4966" t="s">
        <v>1452</v>
      </c>
      <c r="K4966" t="s">
        <v>1452</v>
      </c>
      <c r="L4966" t="s">
        <v>46</v>
      </c>
      <c r="M4966" t="s">
        <v>65</v>
      </c>
      <c r="N4966" t="s">
        <v>4947</v>
      </c>
      <c r="O4966">
        <v>30.9</v>
      </c>
      <c r="Q4966">
        <v>340</v>
      </c>
      <c r="R4966">
        <v>365</v>
      </c>
      <c r="S4966">
        <v>0</v>
      </c>
      <c r="T4966">
        <v>365</v>
      </c>
      <c r="U4966">
        <v>140</v>
      </c>
      <c r="V4966">
        <f>SUMIF(货件明细!K:K,F4966,货件明细!AQ:AQ)</f>
        <v>0</v>
      </c>
      <c r="W4966">
        <f t="shared" si="308"/>
        <v>1</v>
      </c>
      <c r="X4966">
        <f t="shared" si="309"/>
        <v>140</v>
      </c>
      <c r="Y4966">
        <f>SUMIF(货件明细!K:K,F4966,货件明细!I:I)</f>
        <v>0</v>
      </c>
      <c r="Z4966">
        <f t="shared" si="310"/>
        <v>30.9</v>
      </c>
      <c r="AA4966">
        <f>SUMIF(货件明细!K:K,F4966,货件明细!J:J)</f>
        <v>0</v>
      </c>
      <c r="AB4966">
        <f t="shared" si="311"/>
        <v>1</v>
      </c>
    </row>
    <row r="4967" spans="1:28">
      <c r="A4967">
        <v>2025</v>
      </c>
      <c r="B4967">
        <v>8</v>
      </c>
      <c r="C4967">
        <v>33</v>
      </c>
      <c r="D4967" s="4">
        <v>45880</v>
      </c>
      <c r="E4967" t="s">
        <v>28</v>
      </c>
      <c r="F4967" t="s">
        <v>5141</v>
      </c>
      <c r="G4967" t="s">
        <v>206</v>
      </c>
      <c r="H4967" t="s">
        <v>71</v>
      </c>
      <c r="I4967" t="s">
        <v>145</v>
      </c>
      <c r="J4967" t="s">
        <v>1452</v>
      </c>
      <c r="K4967" t="s">
        <v>1452</v>
      </c>
      <c r="L4967" t="s">
        <v>46</v>
      </c>
      <c r="M4967" t="s">
        <v>65</v>
      </c>
      <c r="N4967" t="s">
        <v>4947</v>
      </c>
      <c r="O4967">
        <v>30.9</v>
      </c>
      <c r="Q4967">
        <v>275</v>
      </c>
      <c r="R4967">
        <v>300</v>
      </c>
      <c r="S4967">
        <v>0</v>
      </c>
      <c r="T4967">
        <v>300</v>
      </c>
      <c r="U4967">
        <v>140</v>
      </c>
      <c r="V4967">
        <f>SUMIF(货件明细!K:K,F4967,货件明细!AQ:AQ)</f>
        <v>0</v>
      </c>
      <c r="W4967">
        <f t="shared" si="308"/>
        <v>1</v>
      </c>
      <c r="X4967">
        <f t="shared" si="309"/>
        <v>140</v>
      </c>
      <c r="Y4967">
        <f>SUMIF(货件明细!K:K,F4967,货件明细!I:I)</f>
        <v>0</v>
      </c>
      <c r="Z4967">
        <f t="shared" si="310"/>
        <v>30.9</v>
      </c>
      <c r="AA4967">
        <f>SUMIF(货件明细!K:K,F4967,货件明细!J:J)</f>
        <v>0</v>
      </c>
      <c r="AB4967">
        <f t="shared" si="311"/>
        <v>1</v>
      </c>
    </row>
    <row r="4968" spans="1:28">
      <c r="A4968">
        <v>2025</v>
      </c>
      <c r="B4968">
        <v>8</v>
      </c>
      <c r="C4968">
        <v>33</v>
      </c>
      <c r="D4968" s="4">
        <v>45880</v>
      </c>
      <c r="E4968" t="s">
        <v>28</v>
      </c>
      <c r="F4968" t="s">
        <v>5142</v>
      </c>
      <c r="G4968" t="s">
        <v>269</v>
      </c>
      <c r="H4968" t="s">
        <v>31</v>
      </c>
      <c r="I4968" t="s">
        <v>145</v>
      </c>
      <c r="J4968" t="s">
        <v>1452</v>
      </c>
      <c r="K4968" t="s">
        <v>1452</v>
      </c>
      <c r="L4968" t="s">
        <v>46</v>
      </c>
      <c r="M4968" t="s">
        <v>65</v>
      </c>
      <c r="N4968" t="s">
        <v>4947</v>
      </c>
      <c r="O4968">
        <v>30.9</v>
      </c>
      <c r="Q4968">
        <v>370</v>
      </c>
      <c r="R4968">
        <v>395</v>
      </c>
      <c r="S4968">
        <v>0</v>
      </c>
      <c r="T4968">
        <v>395</v>
      </c>
      <c r="U4968">
        <v>140</v>
      </c>
      <c r="V4968">
        <f>SUMIF(货件明细!K:K,F4968,货件明细!AQ:AQ)</f>
        <v>0</v>
      </c>
      <c r="W4968">
        <f t="shared" si="308"/>
        <v>1</v>
      </c>
      <c r="X4968">
        <f t="shared" si="309"/>
        <v>140</v>
      </c>
      <c r="Y4968">
        <f>SUMIF(货件明细!K:K,F4968,货件明细!I:I)</f>
        <v>0</v>
      </c>
      <c r="Z4968">
        <f t="shared" si="310"/>
        <v>30.9</v>
      </c>
      <c r="AA4968">
        <f>SUMIF(货件明细!K:K,F4968,货件明细!J:J)</f>
        <v>0</v>
      </c>
      <c r="AB4968">
        <f t="shared" si="311"/>
        <v>1</v>
      </c>
    </row>
    <row r="4969" spans="1:28">
      <c r="A4969">
        <v>2025</v>
      </c>
      <c r="B4969">
        <v>8</v>
      </c>
      <c r="C4969">
        <v>33</v>
      </c>
      <c r="D4969" s="4">
        <v>45884</v>
      </c>
      <c r="E4969" t="s">
        <v>28</v>
      </c>
      <c r="F4969" t="s">
        <v>5143</v>
      </c>
      <c r="G4969" t="s">
        <v>163</v>
      </c>
      <c r="H4969" t="s">
        <v>71</v>
      </c>
      <c r="I4969" t="s">
        <v>41</v>
      </c>
      <c r="J4969" t="s">
        <v>1452</v>
      </c>
      <c r="K4969" t="s">
        <v>45</v>
      </c>
      <c r="L4969" t="s">
        <v>46</v>
      </c>
      <c r="M4969" t="s">
        <v>47</v>
      </c>
      <c r="N4969" t="s">
        <v>4256</v>
      </c>
      <c r="O4969">
        <v>30.05</v>
      </c>
      <c r="Q4969">
        <v>259.2</v>
      </c>
      <c r="R4969">
        <v>259.2</v>
      </c>
      <c r="S4969">
        <v>0</v>
      </c>
      <c r="T4969">
        <v>259.2</v>
      </c>
      <c r="U4969">
        <v>136</v>
      </c>
      <c r="V4969">
        <f>SUMIF(货件明细!K:K,F4969,货件明细!AQ:AQ)</f>
        <v>0</v>
      </c>
      <c r="W4969">
        <f t="shared" si="308"/>
        <v>1</v>
      </c>
      <c r="X4969">
        <f t="shared" si="309"/>
        <v>136</v>
      </c>
      <c r="Y4969">
        <f>SUMIF(货件明细!K:K,F4969,货件明细!I:I)</f>
        <v>0</v>
      </c>
      <c r="Z4969">
        <f t="shared" si="310"/>
        <v>30.05</v>
      </c>
      <c r="AA4969">
        <f>SUMIF(货件明细!K:K,F4969,货件明细!J:J)</f>
        <v>0</v>
      </c>
      <c r="AB4969">
        <f t="shared" si="311"/>
        <v>1</v>
      </c>
    </row>
    <row r="4970" spans="1:28">
      <c r="A4970">
        <v>2025</v>
      </c>
      <c r="B4970">
        <v>8</v>
      </c>
      <c r="C4970">
        <v>33</v>
      </c>
      <c r="D4970" s="4">
        <v>45880</v>
      </c>
      <c r="E4970" t="s">
        <v>28</v>
      </c>
      <c r="F4970" t="s">
        <v>5144</v>
      </c>
      <c r="G4970" t="s">
        <v>68</v>
      </c>
      <c r="H4970" t="s">
        <v>31</v>
      </c>
      <c r="I4970" t="s">
        <v>41</v>
      </c>
      <c r="J4970" t="s">
        <v>1452</v>
      </c>
      <c r="K4970" t="s">
        <v>1452</v>
      </c>
      <c r="L4970" t="s">
        <v>46</v>
      </c>
      <c r="M4970" t="s">
        <v>65</v>
      </c>
      <c r="N4970" t="s">
        <v>1992</v>
      </c>
      <c r="O4970">
        <v>30.05</v>
      </c>
      <c r="Q4970">
        <v>480.5</v>
      </c>
      <c r="R4970">
        <v>511.5</v>
      </c>
      <c r="S4970">
        <v>0</v>
      </c>
      <c r="T4970">
        <v>511.5</v>
      </c>
      <c r="U4970">
        <v>136</v>
      </c>
      <c r="V4970">
        <f>SUMIF(货件明细!K:K,F4970,货件明细!AQ:AQ)</f>
        <v>0</v>
      </c>
      <c r="W4970">
        <f t="shared" si="308"/>
        <v>1</v>
      </c>
      <c r="X4970">
        <f t="shared" si="309"/>
        <v>136</v>
      </c>
      <c r="Y4970">
        <f>SUMIF(货件明细!K:K,F4970,货件明细!I:I)</f>
        <v>0</v>
      </c>
      <c r="Z4970">
        <f t="shared" si="310"/>
        <v>30.05</v>
      </c>
      <c r="AA4970">
        <f>SUMIF(货件明细!K:K,F4970,货件明细!J:J)</f>
        <v>0</v>
      </c>
      <c r="AB4970">
        <f t="shared" si="311"/>
        <v>1</v>
      </c>
    </row>
    <row r="4971" spans="1:28">
      <c r="A4971">
        <v>2025</v>
      </c>
      <c r="B4971">
        <v>8</v>
      </c>
      <c r="C4971">
        <v>33</v>
      </c>
      <c r="D4971" s="4">
        <v>45880</v>
      </c>
      <c r="E4971" t="s">
        <v>28</v>
      </c>
      <c r="F4971" t="s">
        <v>5145</v>
      </c>
      <c r="G4971" t="s">
        <v>1563</v>
      </c>
      <c r="H4971" t="s">
        <v>71</v>
      </c>
      <c r="I4971" t="s">
        <v>41</v>
      </c>
      <c r="J4971" t="s">
        <v>1452</v>
      </c>
      <c r="K4971" t="s">
        <v>1452</v>
      </c>
      <c r="L4971" t="s">
        <v>46</v>
      </c>
      <c r="M4971" t="s">
        <v>65</v>
      </c>
      <c r="N4971" t="s">
        <v>1992</v>
      </c>
      <c r="O4971">
        <v>30.05</v>
      </c>
      <c r="Q4971">
        <v>328.6</v>
      </c>
      <c r="R4971">
        <v>359.6</v>
      </c>
      <c r="S4971">
        <v>0</v>
      </c>
      <c r="T4971">
        <v>359.6</v>
      </c>
      <c r="U4971">
        <v>136</v>
      </c>
      <c r="V4971">
        <f>SUMIF(货件明细!K:K,F4971,货件明细!AQ:AQ)</f>
        <v>0</v>
      </c>
      <c r="W4971">
        <f t="shared" si="308"/>
        <v>1</v>
      </c>
      <c r="X4971">
        <f t="shared" si="309"/>
        <v>136</v>
      </c>
      <c r="Y4971">
        <f>SUMIF(货件明细!K:K,F4971,货件明细!I:I)</f>
        <v>0</v>
      </c>
      <c r="Z4971">
        <f t="shared" si="310"/>
        <v>30.05</v>
      </c>
      <c r="AA4971">
        <f>SUMIF(货件明细!K:K,F4971,货件明细!J:J)</f>
        <v>0</v>
      </c>
      <c r="AB4971">
        <f t="shared" si="311"/>
        <v>1</v>
      </c>
    </row>
    <row r="4972" spans="1:28">
      <c r="A4972">
        <v>2025</v>
      </c>
      <c r="B4972">
        <v>8</v>
      </c>
      <c r="C4972">
        <v>33</v>
      </c>
      <c r="D4972" s="4">
        <v>45880</v>
      </c>
      <c r="E4972" t="s">
        <v>28</v>
      </c>
      <c r="F4972" t="s">
        <v>5146</v>
      </c>
      <c r="G4972" t="s">
        <v>54</v>
      </c>
      <c r="H4972" t="s">
        <v>31</v>
      </c>
      <c r="I4972" t="s">
        <v>41</v>
      </c>
      <c r="J4972" t="s">
        <v>1452</v>
      </c>
      <c r="K4972" t="s">
        <v>1452</v>
      </c>
      <c r="L4972" t="s">
        <v>46</v>
      </c>
      <c r="M4972" t="s">
        <v>65</v>
      </c>
      <c r="N4972" t="s">
        <v>1992</v>
      </c>
      <c r="O4972">
        <v>30.05</v>
      </c>
      <c r="Q4972">
        <v>421.6</v>
      </c>
      <c r="R4972">
        <v>452.6</v>
      </c>
      <c r="S4972">
        <v>0</v>
      </c>
      <c r="T4972">
        <v>452.6</v>
      </c>
      <c r="U4972">
        <v>136</v>
      </c>
      <c r="V4972">
        <f>SUMIF(货件明细!K:K,F4972,货件明细!AQ:AQ)</f>
        <v>0</v>
      </c>
      <c r="W4972">
        <f t="shared" si="308"/>
        <v>1</v>
      </c>
      <c r="X4972">
        <f t="shared" si="309"/>
        <v>136</v>
      </c>
      <c r="Y4972">
        <f>SUMIF(货件明细!K:K,F4972,货件明细!I:I)</f>
        <v>0</v>
      </c>
      <c r="Z4972">
        <f t="shared" si="310"/>
        <v>30.05</v>
      </c>
      <c r="AA4972">
        <f>SUMIF(货件明细!K:K,F4972,货件明细!J:J)</f>
        <v>0</v>
      </c>
      <c r="AB4972">
        <f t="shared" si="311"/>
        <v>1</v>
      </c>
    </row>
    <row r="4973" spans="1:28">
      <c r="A4973">
        <v>2025</v>
      </c>
      <c r="B4973">
        <v>8</v>
      </c>
      <c r="C4973">
        <v>33</v>
      </c>
      <c r="D4973" s="4">
        <v>45884</v>
      </c>
      <c r="E4973" t="s">
        <v>28</v>
      </c>
      <c r="F4973" t="s">
        <v>5147</v>
      </c>
      <c r="G4973" t="s">
        <v>283</v>
      </c>
      <c r="H4973" t="s">
        <v>31</v>
      </c>
      <c r="I4973" t="s">
        <v>41</v>
      </c>
      <c r="J4973" t="s">
        <v>1452</v>
      </c>
      <c r="K4973" t="s">
        <v>100</v>
      </c>
      <c r="L4973" t="s">
        <v>46</v>
      </c>
      <c r="M4973" t="s">
        <v>47</v>
      </c>
      <c r="N4973" t="s">
        <v>5148</v>
      </c>
      <c r="O4973">
        <v>30.05</v>
      </c>
      <c r="Q4973">
        <v>243.6</v>
      </c>
      <c r="R4973">
        <v>243.6</v>
      </c>
      <c r="S4973">
        <v>0</v>
      </c>
      <c r="T4973">
        <v>243.6</v>
      </c>
      <c r="U4973">
        <v>136</v>
      </c>
      <c r="V4973">
        <f>SUMIF(货件明细!K:K,F4973,货件明细!AQ:AQ)</f>
        <v>0</v>
      </c>
      <c r="W4973">
        <f t="shared" si="308"/>
        <v>1</v>
      </c>
      <c r="X4973">
        <f t="shared" si="309"/>
        <v>136</v>
      </c>
      <c r="Y4973">
        <f>SUMIF(货件明细!K:K,F4973,货件明细!I:I)</f>
        <v>0</v>
      </c>
      <c r="Z4973">
        <f t="shared" si="310"/>
        <v>30.05</v>
      </c>
      <c r="AA4973">
        <f>SUMIF(货件明细!K:K,F4973,货件明细!J:J)</f>
        <v>0</v>
      </c>
      <c r="AB4973">
        <f t="shared" si="311"/>
        <v>1</v>
      </c>
    </row>
    <row r="4974" spans="1:28">
      <c r="A4974">
        <v>2025</v>
      </c>
      <c r="B4974">
        <v>8</v>
      </c>
      <c r="C4974">
        <v>33</v>
      </c>
      <c r="D4974" s="4">
        <v>45880</v>
      </c>
      <c r="E4974" t="s">
        <v>28</v>
      </c>
      <c r="F4974" t="s">
        <v>5149</v>
      </c>
      <c r="G4974" t="s">
        <v>30</v>
      </c>
      <c r="H4974" t="s">
        <v>31</v>
      </c>
      <c r="I4974" t="s">
        <v>57</v>
      </c>
      <c r="J4974" t="s">
        <v>1110</v>
      </c>
      <c r="K4974" t="s">
        <v>1110</v>
      </c>
      <c r="L4974" t="s">
        <v>34</v>
      </c>
      <c r="M4974" t="s">
        <v>65</v>
      </c>
      <c r="N4974" t="s">
        <v>2857</v>
      </c>
      <c r="O4974">
        <v>25.7</v>
      </c>
      <c r="Q4974">
        <v>1287</v>
      </c>
      <c r="R4974">
        <v>1287</v>
      </c>
      <c r="S4974">
        <v>121.27232</v>
      </c>
      <c r="T4974">
        <v>1408.27232</v>
      </c>
      <c r="U4974">
        <v>95</v>
      </c>
      <c r="V4974">
        <f>SUMIF(货件明细!K:K,F4974,货件明细!AQ:AQ)</f>
        <v>0</v>
      </c>
      <c r="W4974">
        <f t="shared" si="308"/>
        <v>1</v>
      </c>
      <c r="X4974">
        <f t="shared" si="309"/>
        <v>95</v>
      </c>
      <c r="Y4974">
        <f>SUMIF(货件明细!K:K,F4974,货件明细!I:I)</f>
        <v>0</v>
      </c>
      <c r="Z4974">
        <f t="shared" si="310"/>
        <v>25.7</v>
      </c>
      <c r="AA4974">
        <f>SUMIF(货件明细!K:K,F4974,货件明细!J:J)</f>
        <v>0</v>
      </c>
      <c r="AB4974">
        <f t="shared" si="311"/>
        <v>1</v>
      </c>
    </row>
    <row r="4975" spans="1:28">
      <c r="A4975">
        <v>2025</v>
      </c>
      <c r="B4975">
        <v>8</v>
      </c>
      <c r="C4975">
        <v>33</v>
      </c>
      <c r="D4975" s="4">
        <v>45880</v>
      </c>
      <c r="E4975" t="s">
        <v>28</v>
      </c>
      <c r="F4975" t="s">
        <v>5150</v>
      </c>
      <c r="G4975" t="s">
        <v>275</v>
      </c>
      <c r="H4975" t="s">
        <v>31</v>
      </c>
      <c r="I4975" t="s">
        <v>41</v>
      </c>
      <c r="J4975" t="s">
        <v>33</v>
      </c>
      <c r="K4975" t="s">
        <v>33</v>
      </c>
      <c r="L4975" t="s">
        <v>34</v>
      </c>
      <c r="M4975" t="s">
        <v>35</v>
      </c>
      <c r="N4975" t="s">
        <v>4805</v>
      </c>
      <c r="O4975">
        <v>38.4</v>
      </c>
      <c r="Q4975">
        <v>2379</v>
      </c>
      <c r="R4975">
        <v>2529</v>
      </c>
      <c r="S4975">
        <v>253.91392</v>
      </c>
      <c r="T4975">
        <v>2782.91392</v>
      </c>
      <c r="U4975">
        <v>209</v>
      </c>
      <c r="V4975">
        <f>SUMIF(货件明细!K:K,F4975,货件明细!AQ:AQ)</f>
        <v>0</v>
      </c>
      <c r="W4975">
        <f t="shared" si="308"/>
        <v>1</v>
      </c>
      <c r="X4975">
        <f t="shared" si="309"/>
        <v>209</v>
      </c>
      <c r="Y4975">
        <f>SUMIF(货件明细!K:K,F4975,货件明细!I:I)</f>
        <v>0</v>
      </c>
      <c r="Z4975">
        <f t="shared" si="310"/>
        <v>38.4</v>
      </c>
      <c r="AA4975">
        <f>SUMIF(货件明细!K:K,F4975,货件明细!J:J)</f>
        <v>0</v>
      </c>
      <c r="AB4975">
        <f t="shared" si="311"/>
        <v>1</v>
      </c>
    </row>
    <row r="4976" spans="1:28">
      <c r="A4976">
        <v>2025</v>
      </c>
      <c r="B4976">
        <v>8</v>
      </c>
      <c r="C4976">
        <v>33</v>
      </c>
      <c r="D4976" s="4">
        <v>45880</v>
      </c>
      <c r="E4976" t="s">
        <v>28</v>
      </c>
      <c r="F4976" t="s">
        <v>5151</v>
      </c>
      <c r="G4976" t="s">
        <v>30</v>
      </c>
      <c r="H4976" t="s">
        <v>31</v>
      </c>
      <c r="I4976" t="s">
        <v>57</v>
      </c>
      <c r="J4976" t="s">
        <v>33</v>
      </c>
      <c r="K4976" t="s">
        <v>33</v>
      </c>
      <c r="L4976" t="s">
        <v>34</v>
      </c>
      <c r="M4976" t="s">
        <v>3882</v>
      </c>
      <c r="N4976" t="s">
        <v>4644</v>
      </c>
      <c r="O4976">
        <v>21.85</v>
      </c>
      <c r="Q4976">
        <v>1375</v>
      </c>
      <c r="R4976">
        <v>1425</v>
      </c>
      <c r="S4976">
        <v>219.22304</v>
      </c>
      <c r="T4976">
        <v>1644.22304</v>
      </c>
      <c r="U4976">
        <v>188</v>
      </c>
      <c r="V4976">
        <f>SUMIF(货件明细!K:K,F4976,货件明细!AQ:AQ)</f>
        <v>0</v>
      </c>
      <c r="W4976">
        <f t="shared" si="308"/>
        <v>1</v>
      </c>
      <c r="X4976">
        <f t="shared" si="309"/>
        <v>188</v>
      </c>
      <c r="Y4976">
        <f>SUMIF(货件明细!K:K,F4976,货件明细!I:I)</f>
        <v>0</v>
      </c>
      <c r="Z4976">
        <f t="shared" si="310"/>
        <v>21.85</v>
      </c>
      <c r="AA4976">
        <f>SUMIF(货件明细!K:K,F4976,货件明细!J:J)</f>
        <v>0</v>
      </c>
      <c r="AB4976">
        <f t="shared" si="311"/>
        <v>1</v>
      </c>
    </row>
    <row r="4977" spans="1:28">
      <c r="A4977">
        <v>2025</v>
      </c>
      <c r="B4977">
        <v>8</v>
      </c>
      <c r="C4977">
        <v>33</v>
      </c>
      <c r="D4977" s="4">
        <v>45880</v>
      </c>
      <c r="E4977" t="s">
        <v>28</v>
      </c>
      <c r="F4977" t="s">
        <v>5152</v>
      </c>
      <c r="G4977" t="s">
        <v>30</v>
      </c>
      <c r="H4977" t="s">
        <v>31</v>
      </c>
      <c r="I4977" t="s">
        <v>39</v>
      </c>
      <c r="J4977" t="s">
        <v>33</v>
      </c>
      <c r="K4977" t="s">
        <v>33</v>
      </c>
      <c r="L4977" t="s">
        <v>34</v>
      </c>
      <c r="M4977" t="s">
        <v>3882</v>
      </c>
      <c r="N4977" t="s">
        <v>4644</v>
      </c>
      <c r="O4977">
        <v>31.7</v>
      </c>
      <c r="Q4977">
        <v>2000</v>
      </c>
      <c r="R4977">
        <v>2050</v>
      </c>
      <c r="S4977">
        <v>109.83016</v>
      </c>
      <c r="T4977">
        <v>2159.83016</v>
      </c>
      <c r="U4977">
        <v>61</v>
      </c>
      <c r="V4977">
        <f>SUMIF(货件明细!K:K,F4977,货件明细!AQ:AQ)</f>
        <v>0</v>
      </c>
      <c r="W4977">
        <f t="shared" si="308"/>
        <v>1</v>
      </c>
      <c r="X4977">
        <f t="shared" si="309"/>
        <v>61</v>
      </c>
      <c r="Y4977">
        <f>SUMIF(货件明细!K:K,F4977,货件明细!I:I)</f>
        <v>0</v>
      </c>
      <c r="Z4977">
        <f t="shared" si="310"/>
        <v>31.7</v>
      </c>
      <c r="AA4977">
        <f>SUMIF(货件明细!K:K,F4977,货件明细!J:J)</f>
        <v>0</v>
      </c>
      <c r="AB4977">
        <f t="shared" si="311"/>
        <v>1</v>
      </c>
    </row>
    <row r="4978" spans="1:28">
      <c r="A4978">
        <v>2025</v>
      </c>
      <c r="B4978">
        <v>8</v>
      </c>
      <c r="C4978">
        <v>33</v>
      </c>
      <c r="D4978" s="4">
        <v>45880</v>
      </c>
      <c r="E4978" t="s">
        <v>28</v>
      </c>
      <c r="F4978" t="s">
        <v>5153</v>
      </c>
      <c r="G4978" t="s">
        <v>30</v>
      </c>
      <c r="H4978" t="s">
        <v>31</v>
      </c>
      <c r="I4978" t="s">
        <v>96</v>
      </c>
      <c r="J4978" t="s">
        <v>33</v>
      </c>
      <c r="K4978" t="s">
        <v>33</v>
      </c>
      <c r="L4978" t="s">
        <v>34</v>
      </c>
      <c r="M4978" t="s">
        <v>3882</v>
      </c>
      <c r="N4978" t="s">
        <v>4644</v>
      </c>
      <c r="O4978">
        <v>21.85</v>
      </c>
      <c r="Q4978">
        <v>1375</v>
      </c>
      <c r="R4978">
        <v>1425</v>
      </c>
      <c r="S4978">
        <v>99.1168</v>
      </c>
      <c r="T4978">
        <v>1524.1168</v>
      </c>
      <c r="U4978">
        <v>85</v>
      </c>
      <c r="V4978">
        <f>SUMIF(货件明细!K:K,F4978,货件明细!AQ:AQ)</f>
        <v>0</v>
      </c>
      <c r="W4978">
        <f t="shared" si="308"/>
        <v>1</v>
      </c>
      <c r="X4978">
        <f t="shared" si="309"/>
        <v>85</v>
      </c>
      <c r="Y4978">
        <f>SUMIF(货件明细!K:K,F4978,货件明细!I:I)</f>
        <v>0</v>
      </c>
      <c r="Z4978">
        <f t="shared" si="310"/>
        <v>21.85</v>
      </c>
      <c r="AA4978">
        <f>SUMIF(货件明细!K:K,F4978,货件明细!J:J)</f>
        <v>0</v>
      </c>
      <c r="AB4978">
        <f t="shared" si="311"/>
        <v>1</v>
      </c>
    </row>
    <row r="4979" spans="1:28">
      <c r="A4979">
        <v>2025</v>
      </c>
      <c r="B4979">
        <v>8</v>
      </c>
      <c r="C4979">
        <v>33</v>
      </c>
      <c r="D4979" s="4">
        <v>45880</v>
      </c>
      <c r="E4979" t="s">
        <v>28</v>
      </c>
      <c r="F4979" t="s">
        <v>5154</v>
      </c>
      <c r="G4979" t="s">
        <v>30</v>
      </c>
      <c r="H4979" t="s">
        <v>31</v>
      </c>
      <c r="I4979" t="s">
        <v>96</v>
      </c>
      <c r="J4979" t="s">
        <v>33</v>
      </c>
      <c r="K4979" t="s">
        <v>33</v>
      </c>
      <c r="L4979" t="s">
        <v>34</v>
      </c>
      <c r="M4979" t="s">
        <v>3882</v>
      </c>
      <c r="N4979" t="s">
        <v>4646</v>
      </c>
      <c r="O4979">
        <v>16.8</v>
      </c>
      <c r="Q4979">
        <v>994.5</v>
      </c>
      <c r="R4979">
        <v>1069.5</v>
      </c>
      <c r="S4979">
        <v>94.45248</v>
      </c>
      <c r="T4979">
        <v>1163.95248</v>
      </c>
      <c r="U4979">
        <v>81</v>
      </c>
      <c r="V4979">
        <f>SUMIF(货件明细!K:K,F4979,货件明细!AQ:AQ)</f>
        <v>0</v>
      </c>
      <c r="W4979">
        <f t="shared" si="308"/>
        <v>1</v>
      </c>
      <c r="X4979">
        <f t="shared" si="309"/>
        <v>81</v>
      </c>
      <c r="Y4979">
        <f>SUMIF(货件明细!K:K,F4979,货件明细!I:I)</f>
        <v>0</v>
      </c>
      <c r="Z4979">
        <f t="shared" si="310"/>
        <v>16.8</v>
      </c>
      <c r="AA4979">
        <f>SUMIF(货件明细!K:K,F4979,货件明细!J:J)</f>
        <v>0</v>
      </c>
      <c r="AB4979">
        <f t="shared" si="311"/>
        <v>1</v>
      </c>
    </row>
    <row r="4980" spans="1:28">
      <c r="A4980">
        <v>2025</v>
      </c>
      <c r="B4980">
        <v>8</v>
      </c>
      <c r="C4980">
        <v>33</v>
      </c>
      <c r="D4980" s="4">
        <v>45880</v>
      </c>
      <c r="E4980" t="s">
        <v>28</v>
      </c>
      <c r="F4980" t="s">
        <v>5155</v>
      </c>
      <c r="G4980" t="s">
        <v>30</v>
      </c>
      <c r="H4980" t="s">
        <v>31</v>
      </c>
      <c r="I4980" t="s">
        <v>80</v>
      </c>
      <c r="J4980" t="s">
        <v>33</v>
      </c>
      <c r="K4980" t="s">
        <v>33</v>
      </c>
      <c r="L4980" t="s">
        <v>34</v>
      </c>
      <c r="M4980" t="s">
        <v>3882</v>
      </c>
      <c r="N4980" t="s">
        <v>4646</v>
      </c>
      <c r="O4980">
        <v>7.85</v>
      </c>
      <c r="Q4980">
        <v>468</v>
      </c>
      <c r="R4980">
        <v>543</v>
      </c>
      <c r="S4980">
        <v>81.6256</v>
      </c>
      <c r="T4980">
        <v>624.6256</v>
      </c>
      <c r="U4980">
        <v>70</v>
      </c>
      <c r="V4980">
        <f>SUMIF(货件明细!K:K,F4980,货件明细!AQ:AQ)</f>
        <v>0</v>
      </c>
      <c r="W4980">
        <f t="shared" si="308"/>
        <v>1</v>
      </c>
      <c r="X4980">
        <f t="shared" si="309"/>
        <v>70</v>
      </c>
      <c r="Y4980">
        <f>SUMIF(货件明细!K:K,F4980,货件明细!I:I)</f>
        <v>0</v>
      </c>
      <c r="Z4980">
        <f t="shared" si="310"/>
        <v>7.85</v>
      </c>
      <c r="AA4980">
        <f>SUMIF(货件明细!K:K,F4980,货件明细!J:J)</f>
        <v>0</v>
      </c>
      <c r="AB4980">
        <f t="shared" si="311"/>
        <v>1</v>
      </c>
    </row>
    <row r="4981" spans="1:28">
      <c r="A4981">
        <v>2025</v>
      </c>
      <c r="B4981">
        <v>8</v>
      </c>
      <c r="C4981">
        <v>33</v>
      </c>
      <c r="D4981" s="4">
        <v>45882</v>
      </c>
      <c r="E4981" t="s">
        <v>28</v>
      </c>
      <c r="F4981" t="s">
        <v>5156</v>
      </c>
      <c r="G4981" t="s">
        <v>30</v>
      </c>
      <c r="H4981" t="s">
        <v>31</v>
      </c>
      <c r="I4981" t="s">
        <v>57</v>
      </c>
      <c r="J4981" t="s">
        <v>33</v>
      </c>
      <c r="K4981" t="s">
        <v>33</v>
      </c>
      <c r="L4981" t="s">
        <v>34</v>
      </c>
      <c r="M4981" t="s">
        <v>3882</v>
      </c>
      <c r="N4981" t="s">
        <v>5157</v>
      </c>
      <c r="O4981">
        <v>8.75</v>
      </c>
      <c r="Q4981">
        <v>468</v>
      </c>
      <c r="R4981">
        <v>518</v>
      </c>
      <c r="S4981">
        <v>99.1168</v>
      </c>
      <c r="T4981">
        <v>617.1168</v>
      </c>
      <c r="U4981">
        <v>85</v>
      </c>
      <c r="V4981">
        <f>SUMIF(货件明细!K:K,F4981,货件明细!AQ:AQ)</f>
        <v>0</v>
      </c>
      <c r="W4981">
        <f t="shared" si="308"/>
        <v>1</v>
      </c>
      <c r="X4981">
        <f t="shared" si="309"/>
        <v>85</v>
      </c>
      <c r="Y4981">
        <f>SUMIF(货件明细!K:K,F4981,货件明细!I:I)</f>
        <v>0</v>
      </c>
      <c r="Z4981">
        <f t="shared" si="310"/>
        <v>8.75</v>
      </c>
      <c r="AA4981">
        <f>SUMIF(货件明细!K:K,F4981,货件明细!J:J)</f>
        <v>0</v>
      </c>
      <c r="AB4981">
        <f t="shared" si="311"/>
        <v>1</v>
      </c>
    </row>
    <row r="4982" spans="1:28">
      <c r="A4982">
        <v>2025</v>
      </c>
      <c r="B4982">
        <v>8</v>
      </c>
      <c r="C4982">
        <v>33</v>
      </c>
      <c r="D4982" s="4">
        <v>45882</v>
      </c>
      <c r="E4982" t="s">
        <v>28</v>
      </c>
      <c r="F4982" t="s">
        <v>5158</v>
      </c>
      <c r="G4982" t="s">
        <v>30</v>
      </c>
      <c r="H4982" t="s">
        <v>31</v>
      </c>
      <c r="I4982" t="s">
        <v>129</v>
      </c>
      <c r="J4982" t="s">
        <v>33</v>
      </c>
      <c r="K4982" t="s">
        <v>33</v>
      </c>
      <c r="L4982" t="s">
        <v>34</v>
      </c>
      <c r="M4982" t="s">
        <v>3882</v>
      </c>
      <c r="N4982" t="s">
        <v>5157</v>
      </c>
      <c r="O4982">
        <v>40.55</v>
      </c>
      <c r="Q4982">
        <v>2132</v>
      </c>
      <c r="R4982">
        <v>2182</v>
      </c>
      <c r="S4982">
        <v>385.97248</v>
      </c>
      <c r="T4982">
        <v>2567.97248</v>
      </c>
      <c r="U4982">
        <v>329</v>
      </c>
      <c r="V4982">
        <f>SUMIF(货件明细!K:K,F4982,货件明细!AQ:AQ)</f>
        <v>0</v>
      </c>
      <c r="W4982">
        <f t="shared" si="308"/>
        <v>1</v>
      </c>
      <c r="X4982">
        <f t="shared" si="309"/>
        <v>329</v>
      </c>
      <c r="Y4982">
        <f>SUMIF(货件明细!K:K,F4982,货件明细!I:I)</f>
        <v>0</v>
      </c>
      <c r="Z4982">
        <f t="shared" si="310"/>
        <v>40.55</v>
      </c>
      <c r="AA4982">
        <f>SUMIF(货件明细!K:K,F4982,货件明细!J:J)</f>
        <v>0</v>
      </c>
      <c r="AB4982">
        <f t="shared" si="311"/>
        <v>1</v>
      </c>
    </row>
    <row r="4983" spans="1:28">
      <c r="A4983">
        <v>2025</v>
      </c>
      <c r="B4983">
        <v>8</v>
      </c>
      <c r="C4983">
        <v>33</v>
      </c>
      <c r="D4983" s="4">
        <v>45882</v>
      </c>
      <c r="E4983" t="s">
        <v>28</v>
      </c>
      <c r="F4983" t="s">
        <v>5159</v>
      </c>
      <c r="G4983" t="s">
        <v>30</v>
      </c>
      <c r="H4983" t="s">
        <v>31</v>
      </c>
      <c r="I4983" t="s">
        <v>39</v>
      </c>
      <c r="J4983" t="s">
        <v>33</v>
      </c>
      <c r="K4983" t="s">
        <v>33</v>
      </c>
      <c r="L4983" t="s">
        <v>34</v>
      </c>
      <c r="M4983" t="s">
        <v>3882</v>
      </c>
      <c r="N4983" t="s">
        <v>5157</v>
      </c>
      <c r="O4983">
        <v>12.55</v>
      </c>
      <c r="Q4983">
        <v>676</v>
      </c>
      <c r="R4983">
        <v>726</v>
      </c>
      <c r="S4983">
        <v>42.48904</v>
      </c>
      <c r="T4983">
        <v>768.48904</v>
      </c>
      <c r="U4983">
        <v>21</v>
      </c>
      <c r="V4983">
        <f>SUMIF(货件明细!K:K,F4983,货件明细!AQ:AQ)</f>
        <v>0</v>
      </c>
      <c r="W4983">
        <f t="shared" si="308"/>
        <v>1</v>
      </c>
      <c r="X4983">
        <f t="shared" si="309"/>
        <v>21</v>
      </c>
      <c r="Y4983">
        <f>SUMIF(货件明细!K:K,F4983,货件明细!I:I)</f>
        <v>0</v>
      </c>
      <c r="Z4983">
        <f t="shared" si="310"/>
        <v>12.55</v>
      </c>
      <c r="AA4983">
        <f>SUMIF(货件明细!K:K,F4983,货件明细!J:J)</f>
        <v>0</v>
      </c>
      <c r="AB4983">
        <f t="shared" si="311"/>
        <v>1</v>
      </c>
    </row>
    <row r="4984" spans="1:28">
      <c r="A4984">
        <v>2025</v>
      </c>
      <c r="B4984">
        <v>8</v>
      </c>
      <c r="C4984">
        <v>33</v>
      </c>
      <c r="D4984" s="4">
        <v>45882</v>
      </c>
      <c r="E4984" t="s">
        <v>28</v>
      </c>
      <c r="F4984" t="s">
        <v>5160</v>
      </c>
      <c r="G4984" t="s">
        <v>30</v>
      </c>
      <c r="H4984" t="s">
        <v>31</v>
      </c>
      <c r="I4984" t="s">
        <v>41</v>
      </c>
      <c r="J4984" t="s">
        <v>33</v>
      </c>
      <c r="K4984" t="s">
        <v>33</v>
      </c>
      <c r="L4984" t="s">
        <v>34</v>
      </c>
      <c r="M4984" t="s">
        <v>3882</v>
      </c>
      <c r="N4984" t="s">
        <v>5161</v>
      </c>
      <c r="O4984">
        <v>21.85</v>
      </c>
      <c r="Q4984">
        <v>1166</v>
      </c>
      <c r="R4984">
        <v>1316</v>
      </c>
      <c r="S4984">
        <v>78.27312</v>
      </c>
      <c r="T4984">
        <v>1394.27312</v>
      </c>
      <c r="U4984">
        <v>48</v>
      </c>
      <c r="V4984">
        <f>SUMIF(货件明细!K:K,F4984,货件明细!AQ:AQ)</f>
        <v>0</v>
      </c>
      <c r="W4984">
        <f t="shared" si="308"/>
        <v>1</v>
      </c>
      <c r="X4984">
        <f t="shared" si="309"/>
        <v>48</v>
      </c>
      <c r="Y4984">
        <f>SUMIF(货件明细!K:K,F4984,货件明细!I:I)</f>
        <v>0</v>
      </c>
      <c r="Z4984">
        <f t="shared" si="310"/>
        <v>21.85</v>
      </c>
      <c r="AA4984">
        <f>SUMIF(货件明细!K:K,F4984,货件明细!J:J)</f>
        <v>0</v>
      </c>
      <c r="AB4984">
        <f t="shared" si="311"/>
        <v>1</v>
      </c>
    </row>
    <row r="4985" spans="1:28">
      <c r="A4985">
        <v>2025</v>
      </c>
      <c r="B4985">
        <v>8</v>
      </c>
      <c r="C4985">
        <v>33</v>
      </c>
      <c r="D4985" s="4">
        <v>45882</v>
      </c>
      <c r="E4985" t="s">
        <v>28</v>
      </c>
      <c r="F4985" t="s">
        <v>5162</v>
      </c>
      <c r="G4985" t="s">
        <v>275</v>
      </c>
      <c r="H4985" t="s">
        <v>31</v>
      </c>
      <c r="I4985" t="s">
        <v>41</v>
      </c>
      <c r="J4985" t="s">
        <v>1110</v>
      </c>
      <c r="K4985" t="s">
        <v>1110</v>
      </c>
      <c r="L4985" t="s">
        <v>34</v>
      </c>
      <c r="M4985" t="s">
        <v>65</v>
      </c>
      <c r="N4985" t="s">
        <v>2857</v>
      </c>
      <c r="O4985">
        <v>19.7</v>
      </c>
      <c r="Q4985">
        <v>990</v>
      </c>
      <c r="R4985">
        <v>990</v>
      </c>
      <c r="S4985">
        <v>79.29344</v>
      </c>
      <c r="T4985">
        <v>1069.29344</v>
      </c>
      <c r="U4985">
        <v>68</v>
      </c>
      <c r="V4985">
        <f>SUMIF(货件明细!K:K,F4985,货件明细!AQ:AQ)</f>
        <v>0</v>
      </c>
      <c r="W4985">
        <f t="shared" si="308"/>
        <v>1</v>
      </c>
      <c r="X4985">
        <f t="shared" si="309"/>
        <v>68</v>
      </c>
      <c r="Y4985">
        <f>SUMIF(货件明细!K:K,F4985,货件明细!I:I)</f>
        <v>0</v>
      </c>
      <c r="Z4985">
        <f t="shared" si="310"/>
        <v>19.7</v>
      </c>
      <c r="AA4985">
        <f>SUMIF(货件明细!K:K,F4985,货件明细!J:J)</f>
        <v>0</v>
      </c>
      <c r="AB4985">
        <f t="shared" si="311"/>
        <v>1</v>
      </c>
    </row>
    <row r="4986" spans="1:28">
      <c r="A4986">
        <v>2025</v>
      </c>
      <c r="B4986">
        <v>8</v>
      </c>
      <c r="C4986">
        <v>33</v>
      </c>
      <c r="D4986" s="4">
        <v>45882</v>
      </c>
      <c r="E4986" t="s">
        <v>28</v>
      </c>
      <c r="F4986" t="s">
        <v>5163</v>
      </c>
      <c r="G4986" t="s">
        <v>30</v>
      </c>
      <c r="H4986" t="s">
        <v>31</v>
      </c>
      <c r="I4986" t="s">
        <v>96</v>
      </c>
      <c r="J4986" t="s">
        <v>1110</v>
      </c>
      <c r="K4986" t="s">
        <v>1110</v>
      </c>
      <c r="L4986" t="s">
        <v>34</v>
      </c>
      <c r="M4986" t="s">
        <v>65</v>
      </c>
      <c r="N4986" t="s">
        <v>2857</v>
      </c>
      <c r="O4986">
        <v>17.6</v>
      </c>
      <c r="Q4986">
        <v>864</v>
      </c>
      <c r="R4986">
        <v>864</v>
      </c>
      <c r="S4986">
        <v>88.62208</v>
      </c>
      <c r="T4986">
        <v>952.62208</v>
      </c>
      <c r="U4986">
        <v>76</v>
      </c>
      <c r="V4986">
        <f>SUMIF(货件明细!K:K,F4986,货件明细!AQ:AQ)</f>
        <v>0</v>
      </c>
      <c r="W4986">
        <f t="shared" si="308"/>
        <v>1</v>
      </c>
      <c r="X4986">
        <f t="shared" si="309"/>
        <v>76</v>
      </c>
      <c r="Y4986">
        <f>SUMIF(货件明细!K:K,F4986,货件明细!I:I)</f>
        <v>0</v>
      </c>
      <c r="Z4986">
        <f t="shared" si="310"/>
        <v>17.6</v>
      </c>
      <c r="AA4986">
        <f>SUMIF(货件明细!K:K,F4986,货件明细!J:J)</f>
        <v>0</v>
      </c>
      <c r="AB4986">
        <f t="shared" si="311"/>
        <v>1</v>
      </c>
    </row>
    <row r="4987" spans="1:28">
      <c r="A4987">
        <v>2025</v>
      </c>
      <c r="B4987">
        <v>8</v>
      </c>
      <c r="C4987">
        <v>33</v>
      </c>
      <c r="D4987" s="4">
        <v>45882</v>
      </c>
      <c r="E4987" t="s">
        <v>28</v>
      </c>
      <c r="F4987" t="s">
        <v>5164</v>
      </c>
      <c r="G4987" t="s">
        <v>30</v>
      </c>
      <c r="H4987" t="s">
        <v>31</v>
      </c>
      <c r="I4987" t="s">
        <v>32</v>
      </c>
      <c r="J4987" t="s">
        <v>1110</v>
      </c>
      <c r="K4987" t="s">
        <v>1110</v>
      </c>
      <c r="L4987" t="s">
        <v>34</v>
      </c>
      <c r="M4987" t="s">
        <v>65</v>
      </c>
      <c r="N4987" t="s">
        <v>2857</v>
      </c>
      <c r="O4987">
        <v>28.7</v>
      </c>
      <c r="Q4987">
        <v>1392</v>
      </c>
      <c r="R4987">
        <v>1392</v>
      </c>
      <c r="S4987">
        <v>130.30944</v>
      </c>
      <c r="T4987">
        <v>1522.30944</v>
      </c>
      <c r="U4987">
        <v>93</v>
      </c>
      <c r="V4987">
        <f>SUMIF(货件明细!K:K,F4987,货件明细!AQ:AQ)</f>
        <v>0</v>
      </c>
      <c r="W4987">
        <f t="shared" si="308"/>
        <v>1</v>
      </c>
      <c r="X4987">
        <f t="shared" si="309"/>
        <v>93</v>
      </c>
      <c r="Y4987">
        <f>SUMIF(货件明细!K:K,F4987,货件明细!I:I)</f>
        <v>0</v>
      </c>
      <c r="Z4987">
        <f t="shared" si="310"/>
        <v>28.7</v>
      </c>
      <c r="AA4987">
        <f>SUMIF(货件明细!K:K,F4987,货件明细!J:J)</f>
        <v>0</v>
      </c>
      <c r="AB4987">
        <f t="shared" si="311"/>
        <v>1</v>
      </c>
    </row>
    <row r="4988" spans="1:28">
      <c r="A4988">
        <v>2025</v>
      </c>
      <c r="B4988">
        <v>8</v>
      </c>
      <c r="C4988">
        <v>33</v>
      </c>
      <c r="D4988" s="4">
        <v>45882</v>
      </c>
      <c r="E4988" t="s">
        <v>28</v>
      </c>
      <c r="F4988" t="s">
        <v>5165</v>
      </c>
      <c r="G4988" t="s">
        <v>30</v>
      </c>
      <c r="H4988" t="s">
        <v>31</v>
      </c>
      <c r="I4988" t="s">
        <v>145</v>
      </c>
      <c r="J4988" t="s">
        <v>1110</v>
      </c>
      <c r="K4988" t="s">
        <v>1110</v>
      </c>
      <c r="L4988" t="s">
        <v>34</v>
      </c>
      <c r="M4988" t="s">
        <v>65</v>
      </c>
      <c r="N4988" t="s">
        <v>2857</v>
      </c>
      <c r="O4988">
        <v>19.85</v>
      </c>
      <c r="Q4988">
        <v>960</v>
      </c>
      <c r="R4988">
        <v>960</v>
      </c>
      <c r="S4988">
        <v>136.72288</v>
      </c>
      <c r="T4988">
        <v>1096.72288</v>
      </c>
      <c r="U4988">
        <v>116</v>
      </c>
      <c r="V4988">
        <f>SUMIF(货件明细!K:K,F4988,货件明细!AQ:AQ)</f>
        <v>0</v>
      </c>
      <c r="W4988">
        <f t="shared" si="308"/>
        <v>1</v>
      </c>
      <c r="X4988">
        <f t="shared" si="309"/>
        <v>116</v>
      </c>
      <c r="Y4988">
        <f>SUMIF(货件明细!K:K,F4988,货件明细!I:I)</f>
        <v>0</v>
      </c>
      <c r="Z4988">
        <f t="shared" si="310"/>
        <v>19.85</v>
      </c>
      <c r="AA4988">
        <f>SUMIF(货件明细!K:K,F4988,货件明细!J:J)</f>
        <v>0</v>
      </c>
      <c r="AB4988">
        <f t="shared" si="311"/>
        <v>1</v>
      </c>
    </row>
    <row r="4989" spans="1:28">
      <c r="A4989">
        <v>2025</v>
      </c>
      <c r="B4989">
        <v>8</v>
      </c>
      <c r="C4989">
        <v>33</v>
      </c>
      <c r="D4989" s="4">
        <v>45882</v>
      </c>
      <c r="E4989" t="s">
        <v>28</v>
      </c>
      <c r="F4989" t="s">
        <v>5166</v>
      </c>
      <c r="G4989" t="s">
        <v>30</v>
      </c>
      <c r="H4989" t="s">
        <v>31</v>
      </c>
      <c r="I4989" t="s">
        <v>39</v>
      </c>
      <c r="J4989" t="s">
        <v>1110</v>
      </c>
      <c r="K4989" t="s">
        <v>1110</v>
      </c>
      <c r="L4989" t="s">
        <v>34</v>
      </c>
      <c r="M4989" t="s">
        <v>65</v>
      </c>
      <c r="N4989" t="s">
        <v>2857</v>
      </c>
      <c r="O4989">
        <v>12.85</v>
      </c>
      <c r="Q4989">
        <v>624</v>
      </c>
      <c r="R4989">
        <v>624</v>
      </c>
      <c r="S4989">
        <v>93.2864</v>
      </c>
      <c r="T4989">
        <v>717.2864</v>
      </c>
      <c r="U4989">
        <v>80</v>
      </c>
      <c r="V4989">
        <f>SUMIF(货件明细!K:K,F4989,货件明细!AQ:AQ)</f>
        <v>0</v>
      </c>
      <c r="W4989">
        <f t="shared" si="308"/>
        <v>1</v>
      </c>
      <c r="X4989">
        <f t="shared" si="309"/>
        <v>80</v>
      </c>
      <c r="Y4989">
        <f>SUMIF(货件明细!K:K,F4989,货件明细!I:I)</f>
        <v>0</v>
      </c>
      <c r="Z4989">
        <f t="shared" si="310"/>
        <v>12.85</v>
      </c>
      <c r="AA4989">
        <f>SUMIF(货件明细!K:K,F4989,货件明细!J:J)</f>
        <v>0</v>
      </c>
      <c r="AB4989">
        <f t="shared" si="311"/>
        <v>1</v>
      </c>
    </row>
    <row r="4990" spans="1:28">
      <c r="A4990">
        <v>2025</v>
      </c>
      <c r="B4990">
        <v>8</v>
      </c>
      <c r="C4990">
        <v>33</v>
      </c>
      <c r="D4990" s="4">
        <v>45883</v>
      </c>
      <c r="E4990" t="s">
        <v>28</v>
      </c>
      <c r="F4990" t="s">
        <v>5167</v>
      </c>
      <c r="G4990" t="s">
        <v>275</v>
      </c>
      <c r="H4990" t="s">
        <v>31</v>
      </c>
      <c r="I4990" t="s">
        <v>57</v>
      </c>
      <c r="J4990" t="s">
        <v>1110</v>
      </c>
      <c r="K4990" t="s">
        <v>1110</v>
      </c>
      <c r="L4990" t="s">
        <v>34</v>
      </c>
      <c r="M4990" t="s">
        <v>65</v>
      </c>
      <c r="N4990" t="s">
        <v>4245</v>
      </c>
      <c r="O4990">
        <v>18.85</v>
      </c>
      <c r="Q4990">
        <v>931</v>
      </c>
      <c r="R4990">
        <v>931</v>
      </c>
      <c r="S4990">
        <v>86.14416</v>
      </c>
      <c r="T4990">
        <v>1017.14416</v>
      </c>
      <c r="U4990">
        <v>56</v>
      </c>
      <c r="V4990">
        <f>SUMIF(货件明细!K:K,F4990,货件明细!AQ:AQ)</f>
        <v>0</v>
      </c>
      <c r="W4990">
        <f t="shared" si="308"/>
        <v>1</v>
      </c>
      <c r="X4990">
        <f t="shared" si="309"/>
        <v>56</v>
      </c>
      <c r="Y4990">
        <f>SUMIF(货件明细!K:K,F4990,货件明细!I:I)</f>
        <v>0</v>
      </c>
      <c r="Z4990">
        <f t="shared" si="310"/>
        <v>18.85</v>
      </c>
      <c r="AA4990">
        <f>SUMIF(货件明细!K:K,F4990,货件明细!J:J)</f>
        <v>0</v>
      </c>
      <c r="AB4990">
        <f t="shared" si="311"/>
        <v>1</v>
      </c>
    </row>
    <row r="4991" spans="1:28">
      <c r="A4991">
        <v>2025</v>
      </c>
      <c r="B4991">
        <v>8</v>
      </c>
      <c r="C4991">
        <v>33</v>
      </c>
      <c r="D4991" s="4">
        <v>45883</v>
      </c>
      <c r="E4991" t="s">
        <v>28</v>
      </c>
      <c r="F4991" t="s">
        <v>5168</v>
      </c>
      <c r="G4991" t="s">
        <v>275</v>
      </c>
      <c r="H4991" t="s">
        <v>31</v>
      </c>
      <c r="I4991" t="s">
        <v>39</v>
      </c>
      <c r="J4991" t="s">
        <v>1110</v>
      </c>
      <c r="K4991" t="s">
        <v>1110</v>
      </c>
      <c r="L4991" t="s">
        <v>34</v>
      </c>
      <c r="M4991" t="s">
        <v>65</v>
      </c>
      <c r="N4991" t="s">
        <v>2857</v>
      </c>
      <c r="O4991">
        <v>49.35</v>
      </c>
      <c r="Q4991">
        <v>2400</v>
      </c>
      <c r="R4991">
        <v>2600</v>
      </c>
      <c r="S4991">
        <v>176.58824</v>
      </c>
      <c r="T4991">
        <v>2776.58824</v>
      </c>
      <c r="U4991">
        <v>104</v>
      </c>
      <c r="V4991">
        <f>SUMIF(货件明细!K:K,F4991,货件明细!AQ:AQ)</f>
        <v>0</v>
      </c>
      <c r="W4991">
        <f t="shared" si="308"/>
        <v>1</v>
      </c>
      <c r="X4991">
        <f t="shared" si="309"/>
        <v>104</v>
      </c>
      <c r="Y4991">
        <f>SUMIF(货件明细!K:K,F4991,货件明细!I:I)</f>
        <v>0</v>
      </c>
      <c r="Z4991">
        <f t="shared" si="310"/>
        <v>49.35</v>
      </c>
      <c r="AA4991">
        <f>SUMIF(货件明细!K:K,F4991,货件明细!J:J)</f>
        <v>0</v>
      </c>
      <c r="AB4991">
        <f t="shared" si="311"/>
        <v>1</v>
      </c>
    </row>
    <row r="4992" spans="1:28">
      <c r="A4992">
        <v>2025</v>
      </c>
      <c r="B4992">
        <v>8</v>
      </c>
      <c r="C4992">
        <v>33</v>
      </c>
      <c r="D4992" s="4">
        <v>45883</v>
      </c>
      <c r="E4992" t="s">
        <v>28</v>
      </c>
      <c r="F4992" t="s">
        <v>5169</v>
      </c>
      <c r="G4992" t="s">
        <v>275</v>
      </c>
      <c r="H4992" t="s">
        <v>31</v>
      </c>
      <c r="I4992" t="s">
        <v>41</v>
      </c>
      <c r="J4992" t="s">
        <v>33</v>
      </c>
      <c r="K4992" t="s">
        <v>33</v>
      </c>
      <c r="L4992" t="s">
        <v>34</v>
      </c>
      <c r="M4992" t="s">
        <v>3882</v>
      </c>
      <c r="N4992" t="s">
        <v>5157</v>
      </c>
      <c r="O4992">
        <v>81.12</v>
      </c>
      <c r="Q4992">
        <v>4264</v>
      </c>
      <c r="R4992">
        <v>4414</v>
      </c>
      <c r="S4992">
        <v>316.44496</v>
      </c>
      <c r="T4992">
        <v>4730.44496</v>
      </c>
      <c r="U4992">
        <v>208</v>
      </c>
      <c r="V4992">
        <f>SUMIF(货件明细!K:K,F4992,货件明细!AQ:AQ)</f>
        <v>0</v>
      </c>
      <c r="W4992">
        <f t="shared" si="308"/>
        <v>1</v>
      </c>
      <c r="X4992">
        <f t="shared" si="309"/>
        <v>208</v>
      </c>
      <c r="Y4992">
        <f>SUMIF(货件明细!K:K,F4992,货件明细!I:I)</f>
        <v>0</v>
      </c>
      <c r="Z4992">
        <f t="shared" si="310"/>
        <v>81.12</v>
      </c>
      <c r="AA4992">
        <f>SUMIF(货件明细!K:K,F4992,货件明细!J:J)</f>
        <v>0</v>
      </c>
      <c r="AB4992">
        <f t="shared" si="311"/>
        <v>1</v>
      </c>
    </row>
    <row r="4993" spans="1:28">
      <c r="A4993">
        <v>2025</v>
      </c>
      <c r="B4993">
        <v>8</v>
      </c>
      <c r="C4993">
        <v>33</v>
      </c>
      <c r="D4993" s="4">
        <v>45884</v>
      </c>
      <c r="E4993" t="s">
        <v>28</v>
      </c>
      <c r="F4993" t="s">
        <v>5170</v>
      </c>
      <c r="G4993" t="s">
        <v>30</v>
      </c>
      <c r="H4993" t="s">
        <v>31</v>
      </c>
      <c r="I4993" t="s">
        <v>96</v>
      </c>
      <c r="J4993" t="s">
        <v>33</v>
      </c>
      <c r="K4993" t="s">
        <v>33</v>
      </c>
      <c r="L4993" t="s">
        <v>34</v>
      </c>
      <c r="M4993" t="s">
        <v>3882</v>
      </c>
      <c r="N4993" t="s">
        <v>4644</v>
      </c>
      <c r="O4993">
        <v>25.51</v>
      </c>
      <c r="Q4993">
        <v>1586</v>
      </c>
      <c r="R4993">
        <v>1636</v>
      </c>
      <c r="S4993">
        <v>232.04992</v>
      </c>
      <c r="T4993">
        <v>1868.04992</v>
      </c>
      <c r="U4993">
        <v>178</v>
      </c>
      <c r="V4993">
        <f>SUMIF(货件明细!K:K,F4993,货件明细!AQ:AQ)</f>
        <v>0</v>
      </c>
      <c r="W4993">
        <f t="shared" si="308"/>
        <v>1</v>
      </c>
      <c r="X4993">
        <f t="shared" si="309"/>
        <v>178</v>
      </c>
      <c r="Y4993">
        <f>SUMIF(货件明细!K:K,F4993,货件明细!I:I)</f>
        <v>0</v>
      </c>
      <c r="Z4993">
        <f t="shared" si="310"/>
        <v>25.51</v>
      </c>
      <c r="AA4993">
        <f>SUMIF(货件明细!K:K,F4993,货件明细!J:J)</f>
        <v>0</v>
      </c>
      <c r="AB4993">
        <f t="shared" si="311"/>
        <v>1</v>
      </c>
    </row>
    <row r="4994" spans="1:28">
      <c r="A4994">
        <v>2025</v>
      </c>
      <c r="B4994">
        <v>8</v>
      </c>
      <c r="C4994">
        <v>33</v>
      </c>
      <c r="D4994" s="4">
        <v>45884</v>
      </c>
      <c r="E4994" t="s">
        <v>28</v>
      </c>
      <c r="F4994" t="s">
        <v>5171</v>
      </c>
      <c r="G4994" t="s">
        <v>30</v>
      </c>
      <c r="H4994" t="s">
        <v>31</v>
      </c>
      <c r="I4994" t="s">
        <v>57</v>
      </c>
      <c r="J4994" t="s">
        <v>33</v>
      </c>
      <c r="K4994" t="s">
        <v>33</v>
      </c>
      <c r="L4994" t="s">
        <v>34</v>
      </c>
      <c r="M4994" t="s">
        <v>3882</v>
      </c>
      <c r="N4994" t="s">
        <v>4644</v>
      </c>
      <c r="O4994">
        <v>8.89</v>
      </c>
      <c r="Q4994">
        <v>549</v>
      </c>
      <c r="R4994">
        <v>599</v>
      </c>
      <c r="S4994">
        <v>80.168</v>
      </c>
      <c r="T4994">
        <v>679.168</v>
      </c>
      <c r="U4994">
        <v>65</v>
      </c>
      <c r="V4994">
        <f>SUMIF(货件明细!K:K,F4994,货件明细!AQ:AQ)</f>
        <v>0</v>
      </c>
      <c r="W4994">
        <f t="shared" ref="W4994:W5057" si="312">IF(V4994=U4994,0,1)</f>
        <v>1</v>
      </c>
      <c r="X4994">
        <f t="shared" ref="X4994:X5057" si="313">U4994</f>
        <v>65</v>
      </c>
      <c r="Y4994">
        <f>SUMIF(货件明细!K:K,F4994,货件明细!I:I)</f>
        <v>0</v>
      </c>
      <c r="Z4994">
        <f t="shared" ref="Z4994:Z5057" si="314">O4994-Y4994</f>
        <v>8.89</v>
      </c>
      <c r="AA4994">
        <f>SUMIF(货件明细!K:K,F4994,货件明细!J:J)</f>
        <v>0</v>
      </c>
      <c r="AB4994">
        <f t="shared" ref="AB4994:AB5057" si="315">IF(T4994=AA4994,0,1)</f>
        <v>1</v>
      </c>
    </row>
    <row r="4995" spans="1:28">
      <c r="A4995">
        <v>2025</v>
      </c>
      <c r="B4995">
        <v>8</v>
      </c>
      <c r="C4995">
        <v>33</v>
      </c>
      <c r="D4995" s="4">
        <v>45884</v>
      </c>
      <c r="E4995" t="s">
        <v>28</v>
      </c>
      <c r="F4995" t="s">
        <v>5172</v>
      </c>
      <c r="G4995" t="s">
        <v>30</v>
      </c>
      <c r="H4995" t="s">
        <v>31</v>
      </c>
      <c r="I4995" t="s">
        <v>111</v>
      </c>
      <c r="J4995" t="s">
        <v>33</v>
      </c>
      <c r="K4995" t="s">
        <v>33</v>
      </c>
      <c r="L4995" t="s">
        <v>34</v>
      </c>
      <c r="M4995" t="s">
        <v>3882</v>
      </c>
      <c r="N4995" t="s">
        <v>4644</v>
      </c>
      <c r="O4995">
        <v>21.7</v>
      </c>
      <c r="Q4995">
        <v>1342</v>
      </c>
      <c r="R4995">
        <v>1392</v>
      </c>
      <c r="S4995">
        <v>152.61072</v>
      </c>
      <c r="T4995">
        <v>1544.61072</v>
      </c>
      <c r="U4995">
        <v>128</v>
      </c>
      <c r="V4995">
        <f>SUMIF(货件明细!K:K,F4995,货件明细!AQ:AQ)</f>
        <v>0</v>
      </c>
      <c r="W4995">
        <f t="shared" si="312"/>
        <v>1</v>
      </c>
      <c r="X4995">
        <f t="shared" si="313"/>
        <v>128</v>
      </c>
      <c r="Y4995">
        <f>SUMIF(货件明细!K:K,F4995,货件明细!I:I)</f>
        <v>0</v>
      </c>
      <c r="Z4995">
        <f t="shared" si="314"/>
        <v>21.7</v>
      </c>
      <c r="AA4995">
        <f>SUMIF(货件明细!K:K,F4995,货件明细!J:J)</f>
        <v>0</v>
      </c>
      <c r="AB4995">
        <f t="shared" si="315"/>
        <v>1</v>
      </c>
    </row>
    <row r="4996" spans="1:28">
      <c r="A4996">
        <v>2025</v>
      </c>
      <c r="B4996">
        <v>8</v>
      </c>
      <c r="C4996">
        <v>33</v>
      </c>
      <c r="D4996" s="4">
        <v>45884</v>
      </c>
      <c r="E4996" t="s">
        <v>28</v>
      </c>
      <c r="F4996" t="s">
        <v>5173</v>
      </c>
      <c r="G4996" t="s">
        <v>30</v>
      </c>
      <c r="H4996" t="s">
        <v>31</v>
      </c>
      <c r="I4996" t="s">
        <v>129</v>
      </c>
      <c r="J4996" t="s">
        <v>33</v>
      </c>
      <c r="K4996" t="s">
        <v>33</v>
      </c>
      <c r="L4996" t="s">
        <v>34</v>
      </c>
      <c r="M4996" t="s">
        <v>3882</v>
      </c>
      <c r="N4996" t="s">
        <v>5157</v>
      </c>
      <c r="O4996">
        <v>40.55</v>
      </c>
      <c r="Q4996">
        <v>2111.5</v>
      </c>
      <c r="R4996">
        <v>2261.5</v>
      </c>
      <c r="S4996">
        <v>378.976</v>
      </c>
      <c r="T4996">
        <v>2640.476</v>
      </c>
      <c r="U4996">
        <v>325</v>
      </c>
      <c r="V4996">
        <f>SUMIF(货件明细!K:K,F4996,货件明细!AQ:AQ)</f>
        <v>0</v>
      </c>
      <c r="W4996">
        <f t="shared" si="312"/>
        <v>1</v>
      </c>
      <c r="X4996">
        <f t="shared" si="313"/>
        <v>325</v>
      </c>
      <c r="Y4996">
        <f>SUMIF(货件明细!K:K,F4996,货件明细!I:I)</f>
        <v>0</v>
      </c>
      <c r="Z4996">
        <f t="shared" si="314"/>
        <v>40.55</v>
      </c>
      <c r="AA4996">
        <f>SUMIF(货件明细!K:K,F4996,货件明细!J:J)</f>
        <v>0</v>
      </c>
      <c r="AB4996">
        <f t="shared" si="315"/>
        <v>1</v>
      </c>
    </row>
    <row r="4997" spans="1:28">
      <c r="A4997">
        <v>2025</v>
      </c>
      <c r="B4997">
        <v>8</v>
      </c>
      <c r="C4997">
        <v>33</v>
      </c>
      <c r="D4997" s="4">
        <v>45884</v>
      </c>
      <c r="E4997" t="s">
        <v>28</v>
      </c>
      <c r="F4997" t="s">
        <v>5174</v>
      </c>
      <c r="G4997" t="s">
        <v>30</v>
      </c>
      <c r="H4997" t="s">
        <v>31</v>
      </c>
      <c r="I4997" t="s">
        <v>111</v>
      </c>
      <c r="J4997" t="s">
        <v>1110</v>
      </c>
      <c r="K4997" t="s">
        <v>1110</v>
      </c>
      <c r="L4997" t="s">
        <v>34</v>
      </c>
      <c r="M4997" t="s">
        <v>65</v>
      </c>
      <c r="N4997" t="s">
        <v>4245</v>
      </c>
      <c r="O4997">
        <v>13.85</v>
      </c>
      <c r="Q4997">
        <v>686</v>
      </c>
      <c r="R4997">
        <v>686</v>
      </c>
      <c r="S4997">
        <v>85.56112</v>
      </c>
      <c r="T4997">
        <v>771.56112</v>
      </c>
      <c r="U4997">
        <v>71</v>
      </c>
      <c r="V4997">
        <f>SUMIF(货件明细!K:K,F4997,货件明细!AQ:AQ)</f>
        <v>0</v>
      </c>
      <c r="W4997">
        <f t="shared" si="312"/>
        <v>1</v>
      </c>
      <c r="X4997">
        <f t="shared" si="313"/>
        <v>71</v>
      </c>
      <c r="Y4997">
        <f>SUMIF(货件明细!K:K,F4997,货件明细!I:I)</f>
        <v>0</v>
      </c>
      <c r="Z4997">
        <f t="shared" si="314"/>
        <v>13.85</v>
      </c>
      <c r="AA4997">
        <f>SUMIF(货件明细!K:K,F4997,货件明细!J:J)</f>
        <v>0</v>
      </c>
      <c r="AB4997">
        <f t="shared" si="315"/>
        <v>1</v>
      </c>
    </row>
    <row r="4998" spans="1:28">
      <c r="A4998">
        <v>2025</v>
      </c>
      <c r="B4998">
        <v>8</v>
      </c>
      <c r="C4998">
        <v>33</v>
      </c>
      <c r="D4998" s="4">
        <v>45884</v>
      </c>
      <c r="E4998" t="s">
        <v>28</v>
      </c>
      <c r="F4998" t="s">
        <v>5175</v>
      </c>
      <c r="G4998" t="s">
        <v>30</v>
      </c>
      <c r="H4998" t="s">
        <v>31</v>
      </c>
      <c r="I4998" t="s">
        <v>129</v>
      </c>
      <c r="J4998" t="s">
        <v>1110</v>
      </c>
      <c r="K4998" t="s">
        <v>1110</v>
      </c>
      <c r="L4998" t="s">
        <v>34</v>
      </c>
      <c r="M4998" t="s">
        <v>65</v>
      </c>
      <c r="N4998" t="s">
        <v>2857</v>
      </c>
      <c r="O4998">
        <v>12.6</v>
      </c>
      <c r="Q4998">
        <v>643.5</v>
      </c>
      <c r="R4998">
        <v>643.5</v>
      </c>
      <c r="S4998">
        <v>71.13088</v>
      </c>
      <c r="T4998">
        <v>714.63088</v>
      </c>
      <c r="U4998">
        <v>61</v>
      </c>
      <c r="V4998">
        <f>SUMIF(货件明细!K:K,F4998,货件明细!AQ:AQ)</f>
        <v>0</v>
      </c>
      <c r="W4998">
        <f t="shared" si="312"/>
        <v>1</v>
      </c>
      <c r="X4998">
        <f t="shared" si="313"/>
        <v>61</v>
      </c>
      <c r="Y4998">
        <f>SUMIF(货件明细!K:K,F4998,货件明细!I:I)</f>
        <v>0</v>
      </c>
      <c r="Z4998">
        <f t="shared" si="314"/>
        <v>12.6</v>
      </c>
      <c r="AA4998">
        <f>SUMIF(货件明细!K:K,F4998,货件明细!J:J)</f>
        <v>0</v>
      </c>
      <c r="AB4998">
        <f t="shared" si="315"/>
        <v>1</v>
      </c>
    </row>
    <row r="4999" spans="1:28">
      <c r="A4999">
        <v>2025</v>
      </c>
      <c r="B4999">
        <v>8</v>
      </c>
      <c r="C4999">
        <v>33</v>
      </c>
      <c r="D4999" s="4">
        <v>45884</v>
      </c>
      <c r="E4999" t="s">
        <v>28</v>
      </c>
      <c r="F4999" t="s">
        <v>5176</v>
      </c>
      <c r="G4999" t="s">
        <v>1563</v>
      </c>
      <c r="H4999" t="s">
        <v>71</v>
      </c>
      <c r="I4999" t="s">
        <v>39</v>
      </c>
      <c r="J4999" t="s">
        <v>100</v>
      </c>
      <c r="K4999" t="s">
        <v>58</v>
      </c>
      <c r="L4999" t="s">
        <v>46</v>
      </c>
      <c r="M4999" t="s">
        <v>65</v>
      </c>
      <c r="N4999" t="s">
        <v>2731</v>
      </c>
      <c r="O4999">
        <v>124</v>
      </c>
      <c r="Q4999">
        <v>409.818181818182</v>
      </c>
      <c r="R4999">
        <v>409.818181818182</v>
      </c>
      <c r="S4999">
        <v>0</v>
      </c>
      <c r="T4999">
        <v>409.818181818182</v>
      </c>
      <c r="U4999">
        <v>459</v>
      </c>
      <c r="V4999">
        <f>SUMIF(货件明细!K:K,F4999,货件明细!AQ:AQ)</f>
        <v>0</v>
      </c>
      <c r="W4999">
        <f t="shared" si="312"/>
        <v>1</v>
      </c>
      <c r="X4999">
        <f t="shared" si="313"/>
        <v>459</v>
      </c>
      <c r="Y4999">
        <f>SUMIF(货件明细!K:K,F4999,货件明细!I:I)</f>
        <v>0</v>
      </c>
      <c r="Z4999">
        <f t="shared" si="314"/>
        <v>124</v>
      </c>
      <c r="AA4999">
        <f>SUMIF(货件明细!K:K,F4999,货件明细!J:J)</f>
        <v>0</v>
      </c>
      <c r="AB4999">
        <f t="shared" si="315"/>
        <v>1</v>
      </c>
    </row>
    <row r="5000" spans="1:28">
      <c r="A5000">
        <v>2025</v>
      </c>
      <c r="B5000">
        <v>8</v>
      </c>
      <c r="C5000">
        <v>33</v>
      </c>
      <c r="D5000" s="4">
        <v>45884</v>
      </c>
      <c r="E5000" t="s">
        <v>28</v>
      </c>
      <c r="F5000" t="s">
        <v>5177</v>
      </c>
      <c r="G5000" t="s">
        <v>70</v>
      </c>
      <c r="H5000" t="s">
        <v>71</v>
      </c>
      <c r="I5000" t="s">
        <v>39</v>
      </c>
      <c r="J5000" t="s">
        <v>100</v>
      </c>
      <c r="K5000" t="s">
        <v>58</v>
      </c>
      <c r="L5000" t="s">
        <v>46</v>
      </c>
      <c r="M5000" t="s">
        <v>47</v>
      </c>
      <c r="N5000" t="s">
        <v>5178</v>
      </c>
      <c r="O5000">
        <v>142.8</v>
      </c>
      <c r="Q5000">
        <v>559.542857142857</v>
      </c>
      <c r="R5000">
        <v>559.542857142857</v>
      </c>
      <c r="S5000">
        <v>0</v>
      </c>
      <c r="T5000">
        <v>559.542857142857</v>
      </c>
      <c r="U5000">
        <v>514</v>
      </c>
      <c r="V5000">
        <f>SUMIF(货件明细!K:K,F5000,货件明细!AQ:AQ)</f>
        <v>0</v>
      </c>
      <c r="W5000">
        <f t="shared" si="312"/>
        <v>1</v>
      </c>
      <c r="X5000">
        <f t="shared" si="313"/>
        <v>514</v>
      </c>
      <c r="Y5000">
        <f>SUMIF(货件明细!K:K,F5000,货件明细!I:I)</f>
        <v>0</v>
      </c>
      <c r="Z5000">
        <f t="shared" si="314"/>
        <v>142.8</v>
      </c>
      <c r="AA5000">
        <f>SUMIF(货件明细!K:K,F5000,货件明细!J:J)</f>
        <v>0</v>
      </c>
      <c r="AB5000">
        <f t="shared" si="315"/>
        <v>1</v>
      </c>
    </row>
    <row r="5001" spans="1:28">
      <c r="A5001">
        <v>2025</v>
      </c>
      <c r="B5001">
        <v>8</v>
      </c>
      <c r="C5001">
        <v>33</v>
      </c>
      <c r="D5001" s="4">
        <v>45884</v>
      </c>
      <c r="E5001" t="s">
        <v>28</v>
      </c>
      <c r="F5001" t="s">
        <v>5179</v>
      </c>
      <c r="G5001" t="s">
        <v>68</v>
      </c>
      <c r="H5001" t="s">
        <v>31</v>
      </c>
      <c r="I5001" t="s">
        <v>39</v>
      </c>
      <c r="J5001" t="s">
        <v>100</v>
      </c>
      <c r="K5001" t="s">
        <v>4998</v>
      </c>
      <c r="L5001" t="s">
        <v>46</v>
      </c>
      <c r="M5001" t="s">
        <v>2882</v>
      </c>
      <c r="N5001" t="s">
        <v>4823</v>
      </c>
      <c r="O5001">
        <v>124</v>
      </c>
      <c r="Q5001">
        <v>808.4475</v>
      </c>
      <c r="R5001">
        <v>808.4475</v>
      </c>
      <c r="S5001">
        <v>0</v>
      </c>
      <c r="T5001">
        <v>808.4475</v>
      </c>
      <c r="U5001">
        <v>459</v>
      </c>
      <c r="V5001">
        <f>SUMIF(货件明细!K:K,F5001,货件明细!AQ:AQ)</f>
        <v>0</v>
      </c>
      <c r="W5001">
        <f t="shared" si="312"/>
        <v>1</v>
      </c>
      <c r="X5001">
        <f t="shared" si="313"/>
        <v>459</v>
      </c>
      <c r="Y5001">
        <f>SUMIF(货件明细!K:K,F5001,货件明细!I:I)</f>
        <v>0</v>
      </c>
      <c r="Z5001">
        <f t="shared" si="314"/>
        <v>124</v>
      </c>
      <c r="AA5001">
        <f>SUMIF(货件明细!K:K,F5001,货件明细!J:J)</f>
        <v>0</v>
      </c>
      <c r="AB5001">
        <f t="shared" si="315"/>
        <v>1</v>
      </c>
    </row>
    <row r="5002" spans="1:28">
      <c r="A5002">
        <v>2025</v>
      </c>
      <c r="B5002">
        <v>8</v>
      </c>
      <c r="C5002">
        <v>33</v>
      </c>
      <c r="D5002" s="4">
        <v>45884</v>
      </c>
      <c r="E5002" t="s">
        <v>28</v>
      </c>
      <c r="F5002" t="s">
        <v>5180</v>
      </c>
      <c r="G5002" t="s">
        <v>54</v>
      </c>
      <c r="H5002" t="s">
        <v>31</v>
      </c>
      <c r="I5002" t="s">
        <v>39</v>
      </c>
      <c r="J5002" t="s">
        <v>100</v>
      </c>
      <c r="K5002" t="s">
        <v>100</v>
      </c>
      <c r="L5002" t="s">
        <v>46</v>
      </c>
      <c r="M5002" t="s">
        <v>47</v>
      </c>
      <c r="N5002" t="s">
        <v>5148</v>
      </c>
      <c r="O5002">
        <v>124</v>
      </c>
      <c r="Q5002">
        <v>816.440625</v>
      </c>
      <c r="R5002">
        <v>816.440625</v>
      </c>
      <c r="S5002">
        <v>0</v>
      </c>
      <c r="T5002">
        <v>816.440625</v>
      </c>
      <c r="U5002">
        <v>459</v>
      </c>
      <c r="V5002">
        <f>SUMIF(货件明细!K:K,F5002,货件明细!AQ:AQ)</f>
        <v>0</v>
      </c>
      <c r="W5002">
        <f t="shared" si="312"/>
        <v>1</v>
      </c>
      <c r="X5002">
        <f t="shared" si="313"/>
        <v>459</v>
      </c>
      <c r="Y5002">
        <f>SUMIF(货件明细!K:K,F5002,货件明细!I:I)</f>
        <v>0</v>
      </c>
      <c r="Z5002">
        <f t="shared" si="314"/>
        <v>124</v>
      </c>
      <c r="AA5002">
        <f>SUMIF(货件明细!K:K,F5002,货件明细!J:J)</f>
        <v>0</v>
      </c>
      <c r="AB5002">
        <f t="shared" si="315"/>
        <v>1</v>
      </c>
    </row>
    <row r="5003" spans="1:28">
      <c r="A5003">
        <v>2025</v>
      </c>
      <c r="B5003">
        <v>8</v>
      </c>
      <c r="C5003">
        <v>33</v>
      </c>
      <c r="D5003" s="4">
        <v>45884</v>
      </c>
      <c r="E5003" t="s">
        <v>28</v>
      </c>
      <c r="F5003" t="s">
        <v>5181</v>
      </c>
      <c r="G5003" t="s">
        <v>50</v>
      </c>
      <c r="H5003" t="s">
        <v>31</v>
      </c>
      <c r="I5003" t="s">
        <v>39</v>
      </c>
      <c r="J5003" t="s">
        <v>100</v>
      </c>
      <c r="K5003" t="s">
        <v>100</v>
      </c>
      <c r="L5003" t="s">
        <v>46</v>
      </c>
      <c r="M5003" t="s">
        <v>47</v>
      </c>
      <c r="N5003" t="s">
        <v>5148</v>
      </c>
      <c r="O5003">
        <v>105.2</v>
      </c>
      <c r="Q5003">
        <v>715.422580645161</v>
      </c>
      <c r="R5003">
        <v>715.422580645161</v>
      </c>
      <c r="S5003">
        <v>0</v>
      </c>
      <c r="T5003">
        <v>715.422580645161</v>
      </c>
      <c r="U5003">
        <v>404</v>
      </c>
      <c r="V5003">
        <f>SUMIF(货件明细!K:K,F5003,货件明细!AQ:AQ)</f>
        <v>0</v>
      </c>
      <c r="W5003">
        <f t="shared" si="312"/>
        <v>1</v>
      </c>
      <c r="X5003">
        <f t="shared" si="313"/>
        <v>404</v>
      </c>
      <c r="Y5003">
        <f>SUMIF(货件明细!K:K,F5003,货件明细!I:I)</f>
        <v>0</v>
      </c>
      <c r="Z5003">
        <f t="shared" si="314"/>
        <v>105.2</v>
      </c>
      <c r="AA5003">
        <f>SUMIF(货件明细!K:K,F5003,货件明细!J:J)</f>
        <v>0</v>
      </c>
      <c r="AB5003">
        <f t="shared" si="315"/>
        <v>1</v>
      </c>
    </row>
    <row r="5004" spans="1:28">
      <c r="A5004">
        <v>2025</v>
      </c>
      <c r="B5004">
        <v>8</v>
      </c>
      <c r="C5004">
        <v>33</v>
      </c>
      <c r="D5004" s="4">
        <v>45884</v>
      </c>
      <c r="E5004" t="s">
        <v>28</v>
      </c>
      <c r="F5004" t="s">
        <v>5182</v>
      </c>
      <c r="G5004" t="s">
        <v>1563</v>
      </c>
      <c r="H5004" t="s">
        <v>71</v>
      </c>
      <c r="I5004" t="s">
        <v>39</v>
      </c>
      <c r="J5004" t="s">
        <v>100</v>
      </c>
      <c r="K5004" t="s">
        <v>58</v>
      </c>
      <c r="L5004" t="s">
        <v>46</v>
      </c>
      <c r="M5004" t="s">
        <v>47</v>
      </c>
      <c r="N5004" t="s">
        <v>5178</v>
      </c>
      <c r="O5004">
        <v>57.75</v>
      </c>
      <c r="Q5004">
        <v>272.571428571429</v>
      </c>
      <c r="R5004">
        <v>272.571428571429</v>
      </c>
      <c r="S5004">
        <v>0</v>
      </c>
      <c r="T5004">
        <v>272.571428571429</v>
      </c>
      <c r="U5004">
        <v>192</v>
      </c>
      <c r="V5004">
        <f>SUMIF(货件明细!K:K,F5004,货件明细!AQ:AQ)</f>
        <v>0</v>
      </c>
      <c r="W5004">
        <f t="shared" si="312"/>
        <v>1</v>
      </c>
      <c r="X5004">
        <f t="shared" si="313"/>
        <v>192</v>
      </c>
      <c r="Y5004">
        <f>SUMIF(货件明细!K:K,F5004,货件明细!I:I)</f>
        <v>0</v>
      </c>
      <c r="Z5004">
        <f t="shared" si="314"/>
        <v>57.75</v>
      </c>
      <c r="AA5004">
        <f>SUMIF(货件明细!K:K,F5004,货件明细!J:J)</f>
        <v>0</v>
      </c>
      <c r="AB5004">
        <f t="shared" si="315"/>
        <v>1</v>
      </c>
    </row>
    <row r="5005" spans="1:28">
      <c r="A5005">
        <v>2025</v>
      </c>
      <c r="B5005">
        <v>8</v>
      </c>
      <c r="C5005">
        <v>33</v>
      </c>
      <c r="D5005" s="4">
        <v>45884</v>
      </c>
      <c r="E5005" t="s">
        <v>28</v>
      </c>
      <c r="F5005" t="s">
        <v>5183</v>
      </c>
      <c r="G5005" t="s">
        <v>68</v>
      </c>
      <c r="H5005" t="s">
        <v>31</v>
      </c>
      <c r="I5005" t="s">
        <v>39</v>
      </c>
      <c r="J5005" t="s">
        <v>100</v>
      </c>
      <c r="K5005" t="s">
        <v>4998</v>
      </c>
      <c r="L5005" t="s">
        <v>46</v>
      </c>
      <c r="M5005" t="s">
        <v>2882</v>
      </c>
      <c r="N5005" t="s">
        <v>4823</v>
      </c>
      <c r="O5005">
        <v>57.75</v>
      </c>
      <c r="Q5005">
        <v>461.97</v>
      </c>
      <c r="R5005">
        <v>461.97</v>
      </c>
      <c r="S5005">
        <v>0</v>
      </c>
      <c r="T5005">
        <v>461.97</v>
      </c>
      <c r="U5005">
        <v>192</v>
      </c>
      <c r="V5005">
        <f>SUMIF(货件明细!K:K,F5005,货件明细!AQ:AQ)</f>
        <v>0</v>
      </c>
      <c r="W5005">
        <f t="shared" si="312"/>
        <v>1</v>
      </c>
      <c r="X5005">
        <f t="shared" si="313"/>
        <v>192</v>
      </c>
      <c r="Y5005">
        <f>SUMIF(货件明细!K:K,F5005,货件明细!I:I)</f>
        <v>0</v>
      </c>
      <c r="Z5005">
        <f t="shared" si="314"/>
        <v>57.75</v>
      </c>
      <c r="AA5005">
        <f>SUMIF(货件明细!K:K,F5005,货件明细!J:J)</f>
        <v>0</v>
      </c>
      <c r="AB5005">
        <f t="shared" si="315"/>
        <v>1</v>
      </c>
    </row>
    <row r="5006" spans="1:28">
      <c r="A5006">
        <v>2025</v>
      </c>
      <c r="B5006">
        <v>8</v>
      </c>
      <c r="C5006">
        <v>33</v>
      </c>
      <c r="D5006" s="4">
        <v>45884</v>
      </c>
      <c r="E5006" t="s">
        <v>28</v>
      </c>
      <c r="F5006" t="s">
        <v>5184</v>
      </c>
      <c r="G5006" t="s">
        <v>50</v>
      </c>
      <c r="H5006" t="s">
        <v>31</v>
      </c>
      <c r="I5006" t="s">
        <v>39</v>
      </c>
      <c r="J5006" t="s">
        <v>100</v>
      </c>
      <c r="K5006" t="s">
        <v>100</v>
      </c>
      <c r="L5006" t="s">
        <v>46</v>
      </c>
      <c r="M5006" t="s">
        <v>47</v>
      </c>
      <c r="N5006" t="s">
        <v>5148</v>
      </c>
      <c r="O5006">
        <v>42.15</v>
      </c>
      <c r="Q5006">
        <v>357.711290322581</v>
      </c>
      <c r="R5006">
        <v>357.711290322581</v>
      </c>
      <c r="S5006">
        <v>0</v>
      </c>
      <c r="T5006">
        <v>357.711290322581</v>
      </c>
      <c r="U5006">
        <v>158</v>
      </c>
      <c r="V5006">
        <f>SUMIF(货件明细!K:K,F5006,货件明细!AQ:AQ)</f>
        <v>0</v>
      </c>
      <c r="W5006">
        <f t="shared" si="312"/>
        <v>1</v>
      </c>
      <c r="X5006">
        <f t="shared" si="313"/>
        <v>158</v>
      </c>
      <c r="Y5006">
        <f>SUMIF(货件明细!K:K,F5006,货件明细!I:I)</f>
        <v>0</v>
      </c>
      <c r="Z5006">
        <f t="shared" si="314"/>
        <v>42.15</v>
      </c>
      <c r="AA5006">
        <f>SUMIF(货件明细!K:K,F5006,货件明细!J:J)</f>
        <v>0</v>
      </c>
      <c r="AB5006">
        <f t="shared" si="315"/>
        <v>1</v>
      </c>
    </row>
    <row r="5007" spans="1:28">
      <c r="A5007">
        <v>2025</v>
      </c>
      <c r="B5007">
        <v>8</v>
      </c>
      <c r="C5007">
        <v>33</v>
      </c>
      <c r="D5007" s="4">
        <v>45884</v>
      </c>
      <c r="E5007" t="s">
        <v>28</v>
      </c>
      <c r="F5007" t="s">
        <v>5185</v>
      </c>
      <c r="G5007" t="s">
        <v>70</v>
      </c>
      <c r="H5007" t="s">
        <v>71</v>
      </c>
      <c r="I5007" t="s">
        <v>39</v>
      </c>
      <c r="J5007" t="s">
        <v>100</v>
      </c>
      <c r="K5007" t="s">
        <v>58</v>
      </c>
      <c r="L5007" t="s">
        <v>46</v>
      </c>
      <c r="M5007" t="s">
        <v>47</v>
      </c>
      <c r="N5007" t="s">
        <v>5178</v>
      </c>
      <c r="O5007">
        <v>73.35</v>
      </c>
      <c r="Q5007">
        <v>349.714285714286</v>
      </c>
      <c r="R5007">
        <v>349.714285714286</v>
      </c>
      <c r="S5007">
        <v>0</v>
      </c>
      <c r="T5007">
        <v>349.714285714286</v>
      </c>
      <c r="U5007">
        <v>226</v>
      </c>
      <c r="V5007">
        <f>SUMIF(货件明细!K:K,F5007,货件明细!AQ:AQ)</f>
        <v>0</v>
      </c>
      <c r="W5007">
        <f t="shared" si="312"/>
        <v>1</v>
      </c>
      <c r="X5007">
        <f t="shared" si="313"/>
        <v>226</v>
      </c>
      <c r="Y5007">
        <f>SUMIF(货件明细!K:K,F5007,货件明细!I:I)</f>
        <v>0</v>
      </c>
      <c r="Z5007">
        <f t="shared" si="314"/>
        <v>73.35</v>
      </c>
      <c r="AA5007">
        <f>SUMIF(货件明细!K:K,F5007,货件明细!J:J)</f>
        <v>0</v>
      </c>
      <c r="AB5007">
        <f t="shared" si="315"/>
        <v>1</v>
      </c>
    </row>
    <row r="5008" spans="1:28">
      <c r="A5008">
        <v>2025</v>
      </c>
      <c r="B5008">
        <v>8</v>
      </c>
      <c r="C5008">
        <v>33</v>
      </c>
      <c r="D5008" s="4">
        <v>45884</v>
      </c>
      <c r="E5008" t="s">
        <v>28</v>
      </c>
      <c r="F5008" t="s">
        <v>5186</v>
      </c>
      <c r="G5008" t="s">
        <v>54</v>
      </c>
      <c r="H5008" t="s">
        <v>31</v>
      </c>
      <c r="I5008" t="s">
        <v>39</v>
      </c>
      <c r="J5008" t="s">
        <v>100</v>
      </c>
      <c r="K5008" t="s">
        <v>100</v>
      </c>
      <c r="L5008" t="s">
        <v>46</v>
      </c>
      <c r="M5008" t="s">
        <v>47</v>
      </c>
      <c r="N5008" t="s">
        <v>5148</v>
      </c>
      <c r="O5008">
        <v>57.75</v>
      </c>
      <c r="Q5008">
        <v>466.5375</v>
      </c>
      <c r="R5008">
        <v>466.5375</v>
      </c>
      <c r="S5008">
        <v>0</v>
      </c>
      <c r="T5008">
        <v>466.5375</v>
      </c>
      <c r="U5008">
        <v>192</v>
      </c>
      <c r="V5008">
        <f>SUMIF(货件明细!K:K,F5008,货件明细!AQ:AQ)</f>
        <v>0</v>
      </c>
      <c r="W5008">
        <f t="shared" si="312"/>
        <v>1</v>
      </c>
      <c r="X5008">
        <f t="shared" si="313"/>
        <v>192</v>
      </c>
      <c r="Y5008">
        <f>SUMIF(货件明细!K:K,F5008,货件明细!I:I)</f>
        <v>0</v>
      </c>
      <c r="Z5008">
        <f t="shared" si="314"/>
        <v>57.75</v>
      </c>
      <c r="AA5008">
        <f>SUMIF(货件明细!K:K,F5008,货件明细!J:J)</f>
        <v>0</v>
      </c>
      <c r="AB5008">
        <f t="shared" si="315"/>
        <v>1</v>
      </c>
    </row>
    <row r="5009" spans="1:28">
      <c r="A5009">
        <v>2025</v>
      </c>
      <c r="B5009">
        <v>8</v>
      </c>
      <c r="C5009">
        <v>33</v>
      </c>
      <c r="D5009" s="4">
        <v>45884</v>
      </c>
      <c r="E5009" t="s">
        <v>28</v>
      </c>
      <c r="F5009" t="s">
        <v>5187</v>
      </c>
      <c r="G5009" t="s">
        <v>50</v>
      </c>
      <c r="H5009" t="s">
        <v>31</v>
      </c>
      <c r="I5009" t="s">
        <v>145</v>
      </c>
      <c r="J5009" t="s">
        <v>100</v>
      </c>
      <c r="K5009" t="s">
        <v>100</v>
      </c>
      <c r="L5009" t="s">
        <v>46</v>
      </c>
      <c r="M5009" t="s">
        <v>47</v>
      </c>
      <c r="N5009" t="s">
        <v>5148</v>
      </c>
      <c r="O5009">
        <v>101.15</v>
      </c>
      <c r="Q5009">
        <v>715.422580645161</v>
      </c>
      <c r="R5009">
        <v>715.422580645161</v>
      </c>
      <c r="S5009">
        <v>0</v>
      </c>
      <c r="T5009">
        <v>715.422580645161</v>
      </c>
      <c r="U5009">
        <v>479</v>
      </c>
      <c r="V5009">
        <f>SUMIF(货件明细!K:K,F5009,货件明细!AQ:AQ)</f>
        <v>0</v>
      </c>
      <c r="W5009">
        <f t="shared" si="312"/>
        <v>1</v>
      </c>
      <c r="X5009">
        <f t="shared" si="313"/>
        <v>479</v>
      </c>
      <c r="Y5009">
        <f>SUMIF(货件明细!K:K,F5009,货件明细!I:I)</f>
        <v>0</v>
      </c>
      <c r="Z5009">
        <f t="shared" si="314"/>
        <v>101.15</v>
      </c>
      <c r="AA5009">
        <f>SUMIF(货件明细!K:K,F5009,货件明细!J:J)</f>
        <v>0</v>
      </c>
      <c r="AB5009">
        <f t="shared" si="315"/>
        <v>1</v>
      </c>
    </row>
    <row r="5010" spans="1:28">
      <c r="A5010">
        <v>2025</v>
      </c>
      <c r="B5010">
        <v>8</v>
      </c>
      <c r="C5010">
        <v>33</v>
      </c>
      <c r="D5010" s="4">
        <v>45884</v>
      </c>
      <c r="E5010" t="s">
        <v>28</v>
      </c>
      <c r="F5010" t="s">
        <v>5188</v>
      </c>
      <c r="G5010" t="s">
        <v>70</v>
      </c>
      <c r="H5010" t="s">
        <v>71</v>
      </c>
      <c r="I5010" t="s">
        <v>145</v>
      </c>
      <c r="J5010" t="s">
        <v>100</v>
      </c>
      <c r="K5010" t="s">
        <v>58</v>
      </c>
      <c r="L5010" t="s">
        <v>46</v>
      </c>
      <c r="M5010" t="s">
        <v>47</v>
      </c>
      <c r="N5010" t="s">
        <v>5178</v>
      </c>
      <c r="O5010">
        <v>101.15</v>
      </c>
      <c r="Q5010">
        <v>419.657142857143</v>
      </c>
      <c r="R5010">
        <v>419.657142857143</v>
      </c>
      <c r="S5010">
        <v>0</v>
      </c>
      <c r="T5010">
        <v>419.657142857143</v>
      </c>
      <c r="U5010">
        <v>479</v>
      </c>
      <c r="V5010">
        <f>SUMIF(货件明细!K:K,F5010,货件明细!AQ:AQ)</f>
        <v>0</v>
      </c>
      <c r="W5010">
        <f t="shared" si="312"/>
        <v>1</v>
      </c>
      <c r="X5010">
        <f t="shared" si="313"/>
        <v>479</v>
      </c>
      <c r="Y5010">
        <f>SUMIF(货件明细!K:K,F5010,货件明细!I:I)</f>
        <v>0</v>
      </c>
      <c r="Z5010">
        <f t="shared" si="314"/>
        <v>101.15</v>
      </c>
      <c r="AA5010">
        <f>SUMIF(货件明细!K:K,F5010,货件明细!J:J)</f>
        <v>0</v>
      </c>
      <c r="AB5010">
        <f t="shared" si="315"/>
        <v>1</v>
      </c>
    </row>
    <row r="5011" spans="1:28">
      <c r="A5011">
        <v>2025</v>
      </c>
      <c r="B5011">
        <v>8</v>
      </c>
      <c r="C5011">
        <v>33</v>
      </c>
      <c r="D5011" s="4">
        <v>45884</v>
      </c>
      <c r="E5011" t="s">
        <v>28</v>
      </c>
      <c r="F5011" t="s">
        <v>5189</v>
      </c>
      <c r="G5011" t="s">
        <v>1563</v>
      </c>
      <c r="H5011" t="s">
        <v>71</v>
      </c>
      <c r="I5011" t="s">
        <v>145</v>
      </c>
      <c r="J5011" t="s">
        <v>100</v>
      </c>
      <c r="K5011" t="s">
        <v>58</v>
      </c>
      <c r="L5011" t="s">
        <v>46</v>
      </c>
      <c r="M5011" t="s">
        <v>65</v>
      </c>
      <c r="N5011" t="s">
        <v>2731</v>
      </c>
      <c r="O5011">
        <v>101.15</v>
      </c>
      <c r="Q5011">
        <v>351.272727272727</v>
      </c>
      <c r="R5011">
        <v>351.272727272727</v>
      </c>
      <c r="S5011">
        <v>0</v>
      </c>
      <c r="T5011">
        <v>351.272727272727</v>
      </c>
      <c r="U5011">
        <v>479</v>
      </c>
      <c r="V5011">
        <f>SUMIF(货件明细!K:K,F5011,货件明细!AQ:AQ)</f>
        <v>0</v>
      </c>
      <c r="W5011">
        <f t="shared" si="312"/>
        <v>1</v>
      </c>
      <c r="X5011">
        <f t="shared" si="313"/>
        <v>479</v>
      </c>
      <c r="Y5011">
        <f>SUMIF(货件明细!K:K,F5011,货件明细!I:I)</f>
        <v>0</v>
      </c>
      <c r="Z5011">
        <f t="shared" si="314"/>
        <v>101.15</v>
      </c>
      <c r="AA5011">
        <f>SUMIF(货件明细!K:K,F5011,货件明细!J:J)</f>
        <v>0</v>
      </c>
      <c r="AB5011">
        <f t="shared" si="315"/>
        <v>1</v>
      </c>
    </row>
    <row r="5012" spans="1:28">
      <c r="A5012">
        <v>2025</v>
      </c>
      <c r="B5012">
        <v>8</v>
      </c>
      <c r="C5012">
        <v>33</v>
      </c>
      <c r="D5012" s="4">
        <v>45884</v>
      </c>
      <c r="E5012" t="s">
        <v>28</v>
      </c>
      <c r="F5012" t="s">
        <v>5190</v>
      </c>
      <c r="G5012" t="s">
        <v>68</v>
      </c>
      <c r="H5012" t="s">
        <v>31</v>
      </c>
      <c r="I5012" t="s">
        <v>145</v>
      </c>
      <c r="J5012" t="s">
        <v>100</v>
      </c>
      <c r="K5012" t="s">
        <v>4998</v>
      </c>
      <c r="L5012" t="s">
        <v>46</v>
      </c>
      <c r="M5012" t="s">
        <v>2882</v>
      </c>
      <c r="N5012" t="s">
        <v>4823</v>
      </c>
      <c r="O5012">
        <v>101.15</v>
      </c>
      <c r="Q5012">
        <v>692.955</v>
      </c>
      <c r="R5012">
        <v>692.955</v>
      </c>
      <c r="S5012">
        <v>0</v>
      </c>
      <c r="T5012">
        <v>692.955</v>
      </c>
      <c r="U5012">
        <v>479</v>
      </c>
      <c r="V5012">
        <f>SUMIF(货件明细!K:K,F5012,货件明细!AQ:AQ)</f>
        <v>0</v>
      </c>
      <c r="W5012">
        <f t="shared" si="312"/>
        <v>1</v>
      </c>
      <c r="X5012">
        <f t="shared" si="313"/>
        <v>479</v>
      </c>
      <c r="Y5012">
        <f>SUMIF(货件明细!K:K,F5012,货件明细!I:I)</f>
        <v>0</v>
      </c>
      <c r="Z5012">
        <f t="shared" si="314"/>
        <v>101.15</v>
      </c>
      <c r="AA5012">
        <f>SUMIF(货件明细!K:K,F5012,货件明细!J:J)</f>
        <v>0</v>
      </c>
      <c r="AB5012">
        <f t="shared" si="315"/>
        <v>1</v>
      </c>
    </row>
    <row r="5013" spans="1:28">
      <c r="A5013">
        <v>2025</v>
      </c>
      <c r="B5013">
        <v>8</v>
      </c>
      <c r="C5013">
        <v>33</v>
      </c>
      <c r="D5013" s="4">
        <v>45884</v>
      </c>
      <c r="E5013" t="s">
        <v>28</v>
      </c>
      <c r="F5013" t="s">
        <v>5191</v>
      </c>
      <c r="G5013" t="s">
        <v>54</v>
      </c>
      <c r="H5013" t="s">
        <v>31</v>
      </c>
      <c r="I5013" t="s">
        <v>145</v>
      </c>
      <c r="J5013" t="s">
        <v>100</v>
      </c>
      <c r="K5013" t="s">
        <v>100</v>
      </c>
      <c r="L5013" t="s">
        <v>46</v>
      </c>
      <c r="M5013" t="s">
        <v>47</v>
      </c>
      <c r="N5013" t="s">
        <v>5148</v>
      </c>
      <c r="O5013">
        <v>101.15</v>
      </c>
      <c r="Q5013">
        <v>699.80625</v>
      </c>
      <c r="R5013">
        <v>699.80625</v>
      </c>
      <c r="S5013">
        <v>0</v>
      </c>
      <c r="T5013">
        <v>699.80625</v>
      </c>
      <c r="U5013">
        <v>479</v>
      </c>
      <c r="V5013">
        <f>SUMIF(货件明细!K:K,F5013,货件明细!AQ:AQ)</f>
        <v>0</v>
      </c>
      <c r="W5013">
        <f t="shared" si="312"/>
        <v>1</v>
      </c>
      <c r="X5013">
        <f t="shared" si="313"/>
        <v>479</v>
      </c>
      <c r="Y5013">
        <f>SUMIF(货件明细!K:K,F5013,货件明细!I:I)</f>
        <v>0</v>
      </c>
      <c r="Z5013">
        <f t="shared" si="314"/>
        <v>101.15</v>
      </c>
      <c r="AA5013">
        <f>SUMIF(货件明细!K:K,F5013,货件明细!J:J)</f>
        <v>0</v>
      </c>
      <c r="AB5013">
        <f t="shared" si="315"/>
        <v>1</v>
      </c>
    </row>
    <row r="5014" spans="1:28">
      <c r="A5014">
        <v>2025</v>
      </c>
      <c r="B5014">
        <v>8</v>
      </c>
      <c r="C5014">
        <v>33</v>
      </c>
      <c r="D5014" s="4">
        <v>45884</v>
      </c>
      <c r="E5014" t="s">
        <v>28</v>
      </c>
      <c r="F5014" t="s">
        <v>5192</v>
      </c>
      <c r="G5014" t="s">
        <v>50</v>
      </c>
      <c r="H5014" t="s">
        <v>31</v>
      </c>
      <c r="I5014" t="s">
        <v>145</v>
      </c>
      <c r="J5014" t="s">
        <v>100</v>
      </c>
      <c r="K5014" t="s">
        <v>100</v>
      </c>
      <c r="L5014" t="s">
        <v>46</v>
      </c>
      <c r="M5014" t="s">
        <v>47</v>
      </c>
      <c r="N5014" t="s">
        <v>5148</v>
      </c>
      <c r="O5014">
        <v>18</v>
      </c>
      <c r="Q5014">
        <v>119.237096774194</v>
      </c>
      <c r="R5014">
        <v>119.237096774194</v>
      </c>
      <c r="S5014">
        <v>0</v>
      </c>
      <c r="T5014">
        <v>119.237096774194</v>
      </c>
      <c r="U5014">
        <v>128</v>
      </c>
      <c r="V5014">
        <f>SUMIF(货件明细!K:K,F5014,货件明细!AQ:AQ)</f>
        <v>0</v>
      </c>
      <c r="W5014">
        <f t="shared" si="312"/>
        <v>1</v>
      </c>
      <c r="X5014">
        <f t="shared" si="313"/>
        <v>128</v>
      </c>
      <c r="Y5014">
        <f>SUMIF(货件明细!K:K,F5014,货件明细!I:I)</f>
        <v>0</v>
      </c>
      <c r="Z5014">
        <f t="shared" si="314"/>
        <v>18</v>
      </c>
      <c r="AA5014">
        <f>SUMIF(货件明细!K:K,F5014,货件明细!J:J)</f>
        <v>0</v>
      </c>
      <c r="AB5014">
        <f t="shared" si="315"/>
        <v>1</v>
      </c>
    </row>
    <row r="5015" spans="1:28">
      <c r="A5015">
        <v>2025</v>
      </c>
      <c r="B5015">
        <v>8</v>
      </c>
      <c r="C5015">
        <v>33</v>
      </c>
      <c r="D5015" s="4">
        <v>45884</v>
      </c>
      <c r="E5015" t="s">
        <v>28</v>
      </c>
      <c r="F5015" t="s">
        <v>5193</v>
      </c>
      <c r="G5015" t="s">
        <v>68</v>
      </c>
      <c r="H5015" t="s">
        <v>31</v>
      </c>
      <c r="I5015" t="s">
        <v>145</v>
      </c>
      <c r="J5015" t="s">
        <v>100</v>
      </c>
      <c r="K5015" t="s">
        <v>4998</v>
      </c>
      <c r="L5015" t="s">
        <v>46</v>
      </c>
      <c r="M5015" t="s">
        <v>2882</v>
      </c>
      <c r="N5015" t="s">
        <v>4823</v>
      </c>
      <c r="O5015">
        <v>18</v>
      </c>
      <c r="Q5015">
        <v>115.4925</v>
      </c>
      <c r="R5015">
        <v>115.4925</v>
      </c>
      <c r="S5015">
        <v>0</v>
      </c>
      <c r="T5015">
        <v>115.4925</v>
      </c>
      <c r="U5015">
        <v>128</v>
      </c>
      <c r="V5015">
        <f>SUMIF(货件明细!K:K,F5015,货件明细!AQ:AQ)</f>
        <v>0</v>
      </c>
      <c r="W5015">
        <f t="shared" si="312"/>
        <v>1</v>
      </c>
      <c r="X5015">
        <f t="shared" si="313"/>
        <v>128</v>
      </c>
      <c r="Y5015">
        <f>SUMIF(货件明细!K:K,F5015,货件明细!I:I)</f>
        <v>0</v>
      </c>
      <c r="Z5015">
        <f t="shared" si="314"/>
        <v>18</v>
      </c>
      <c r="AA5015">
        <f>SUMIF(货件明细!K:K,F5015,货件明细!J:J)</f>
        <v>0</v>
      </c>
      <c r="AB5015">
        <f t="shared" si="315"/>
        <v>1</v>
      </c>
    </row>
    <row r="5016" spans="1:28">
      <c r="A5016">
        <v>2025</v>
      </c>
      <c r="B5016">
        <v>8</v>
      </c>
      <c r="C5016">
        <v>33</v>
      </c>
      <c r="D5016" s="4">
        <v>45884</v>
      </c>
      <c r="E5016" t="s">
        <v>28</v>
      </c>
      <c r="F5016" t="s">
        <v>5194</v>
      </c>
      <c r="G5016" t="s">
        <v>70</v>
      </c>
      <c r="H5016" t="s">
        <v>71</v>
      </c>
      <c r="I5016" t="s">
        <v>145</v>
      </c>
      <c r="J5016" t="s">
        <v>100</v>
      </c>
      <c r="K5016" t="s">
        <v>58</v>
      </c>
      <c r="L5016" t="s">
        <v>46</v>
      </c>
      <c r="M5016" t="s">
        <v>47</v>
      </c>
      <c r="N5016" t="s">
        <v>5178</v>
      </c>
      <c r="O5016">
        <v>18</v>
      </c>
      <c r="Q5016">
        <v>69.9428571428572</v>
      </c>
      <c r="R5016">
        <v>69.9428571428572</v>
      </c>
      <c r="S5016">
        <v>0</v>
      </c>
      <c r="T5016">
        <v>69.9428571428572</v>
      </c>
      <c r="U5016">
        <v>128</v>
      </c>
      <c r="V5016">
        <f>SUMIF(货件明细!K:K,F5016,货件明细!AQ:AQ)</f>
        <v>0</v>
      </c>
      <c r="W5016">
        <f t="shared" si="312"/>
        <v>1</v>
      </c>
      <c r="X5016">
        <f t="shared" si="313"/>
        <v>128</v>
      </c>
      <c r="Y5016">
        <f>SUMIF(货件明细!K:K,F5016,货件明细!I:I)</f>
        <v>0</v>
      </c>
      <c r="Z5016">
        <f t="shared" si="314"/>
        <v>18</v>
      </c>
      <c r="AA5016">
        <f>SUMIF(货件明细!K:K,F5016,货件明细!J:J)</f>
        <v>0</v>
      </c>
      <c r="AB5016">
        <f t="shared" si="315"/>
        <v>1</v>
      </c>
    </row>
    <row r="5017" spans="1:28">
      <c r="A5017">
        <v>2025</v>
      </c>
      <c r="B5017">
        <v>8</v>
      </c>
      <c r="C5017">
        <v>33</v>
      </c>
      <c r="D5017" s="4">
        <v>45884</v>
      </c>
      <c r="E5017" t="s">
        <v>28</v>
      </c>
      <c r="F5017" t="s">
        <v>5195</v>
      </c>
      <c r="G5017" t="s">
        <v>1563</v>
      </c>
      <c r="H5017" t="s">
        <v>71</v>
      </c>
      <c r="I5017" t="s">
        <v>145</v>
      </c>
      <c r="J5017" t="s">
        <v>100</v>
      </c>
      <c r="K5017" t="s">
        <v>58</v>
      </c>
      <c r="L5017" t="s">
        <v>46</v>
      </c>
      <c r="M5017" t="s">
        <v>65</v>
      </c>
      <c r="N5017" t="s">
        <v>2731</v>
      </c>
      <c r="O5017">
        <v>18</v>
      </c>
      <c r="Q5017">
        <v>58.5454545454546</v>
      </c>
      <c r="R5017">
        <v>58.5454545454546</v>
      </c>
      <c r="S5017">
        <v>0</v>
      </c>
      <c r="T5017">
        <v>58.5454545454546</v>
      </c>
      <c r="U5017">
        <v>128</v>
      </c>
      <c r="V5017">
        <f>SUMIF(货件明细!K:K,F5017,货件明细!AQ:AQ)</f>
        <v>0</v>
      </c>
      <c r="W5017">
        <f t="shared" si="312"/>
        <v>1</v>
      </c>
      <c r="X5017">
        <f t="shared" si="313"/>
        <v>128</v>
      </c>
      <c r="Y5017">
        <f>SUMIF(货件明细!K:K,F5017,货件明细!I:I)</f>
        <v>0</v>
      </c>
      <c r="Z5017">
        <f t="shared" si="314"/>
        <v>18</v>
      </c>
      <c r="AA5017">
        <f>SUMIF(货件明细!K:K,F5017,货件明细!J:J)</f>
        <v>0</v>
      </c>
      <c r="AB5017">
        <f t="shared" si="315"/>
        <v>1</v>
      </c>
    </row>
    <row r="5018" spans="1:28">
      <c r="A5018">
        <v>2025</v>
      </c>
      <c r="B5018">
        <v>8</v>
      </c>
      <c r="C5018">
        <v>33</v>
      </c>
      <c r="D5018" s="4">
        <v>45884</v>
      </c>
      <c r="E5018" t="s">
        <v>28</v>
      </c>
      <c r="F5018" t="s">
        <v>5196</v>
      </c>
      <c r="G5018" t="s">
        <v>54</v>
      </c>
      <c r="H5018" t="s">
        <v>31</v>
      </c>
      <c r="I5018" t="s">
        <v>145</v>
      </c>
      <c r="J5018" t="s">
        <v>100</v>
      </c>
      <c r="K5018" t="s">
        <v>100</v>
      </c>
      <c r="L5018" t="s">
        <v>46</v>
      </c>
      <c r="M5018" t="s">
        <v>47</v>
      </c>
      <c r="N5018" t="s">
        <v>5148</v>
      </c>
      <c r="O5018">
        <v>18</v>
      </c>
      <c r="Q5018">
        <v>116.634375</v>
      </c>
      <c r="R5018">
        <v>116.634375</v>
      </c>
      <c r="S5018">
        <v>0</v>
      </c>
      <c r="T5018">
        <v>116.634375</v>
      </c>
      <c r="U5018">
        <v>128</v>
      </c>
      <c r="V5018">
        <f>SUMIF(货件明细!K:K,F5018,货件明细!AQ:AQ)</f>
        <v>0</v>
      </c>
      <c r="W5018">
        <f t="shared" si="312"/>
        <v>1</v>
      </c>
      <c r="X5018">
        <f t="shared" si="313"/>
        <v>128</v>
      </c>
      <c r="Y5018">
        <f>SUMIF(货件明细!K:K,F5018,货件明细!I:I)</f>
        <v>0</v>
      </c>
      <c r="Z5018">
        <f t="shared" si="314"/>
        <v>18</v>
      </c>
      <c r="AA5018">
        <f>SUMIF(货件明细!K:K,F5018,货件明细!J:J)</f>
        <v>0</v>
      </c>
      <c r="AB5018">
        <f t="shared" si="315"/>
        <v>1</v>
      </c>
    </row>
    <row r="5019" spans="1:28">
      <c r="A5019">
        <v>2025</v>
      </c>
      <c r="B5019">
        <v>8</v>
      </c>
      <c r="C5019">
        <v>33</v>
      </c>
      <c r="D5019" s="4">
        <v>45884</v>
      </c>
      <c r="E5019" t="s">
        <v>28</v>
      </c>
      <c r="F5019" t="s">
        <v>5197</v>
      </c>
      <c r="G5019" t="s">
        <v>70</v>
      </c>
      <c r="H5019" t="s">
        <v>71</v>
      </c>
      <c r="I5019" t="s">
        <v>129</v>
      </c>
      <c r="J5019" t="s">
        <v>100</v>
      </c>
      <c r="K5019" t="s">
        <v>58</v>
      </c>
      <c r="L5019" t="s">
        <v>46</v>
      </c>
      <c r="M5019" t="s">
        <v>47</v>
      </c>
      <c r="N5019" t="s">
        <v>5178</v>
      </c>
      <c r="O5019">
        <v>66.55</v>
      </c>
      <c r="Q5019">
        <v>279.771428571429</v>
      </c>
      <c r="R5019">
        <v>279.771428571429</v>
      </c>
      <c r="S5019">
        <v>0</v>
      </c>
      <c r="T5019">
        <v>279.771428571429</v>
      </c>
      <c r="U5019">
        <v>357</v>
      </c>
      <c r="V5019">
        <f>SUMIF(货件明细!K:K,F5019,货件明细!AQ:AQ)</f>
        <v>0</v>
      </c>
      <c r="W5019">
        <f t="shared" si="312"/>
        <v>1</v>
      </c>
      <c r="X5019">
        <f t="shared" si="313"/>
        <v>357</v>
      </c>
      <c r="Y5019">
        <f>SUMIF(货件明细!K:K,F5019,货件明细!I:I)</f>
        <v>0</v>
      </c>
      <c r="Z5019">
        <f t="shared" si="314"/>
        <v>66.55</v>
      </c>
      <c r="AA5019">
        <f>SUMIF(货件明细!K:K,F5019,货件明细!J:J)</f>
        <v>0</v>
      </c>
      <c r="AB5019">
        <f t="shared" si="315"/>
        <v>1</v>
      </c>
    </row>
    <row r="5020" spans="1:28">
      <c r="A5020">
        <v>2025</v>
      </c>
      <c r="B5020">
        <v>8</v>
      </c>
      <c r="C5020">
        <v>33</v>
      </c>
      <c r="D5020" s="4">
        <v>45884</v>
      </c>
      <c r="E5020" t="s">
        <v>28</v>
      </c>
      <c r="F5020" t="s">
        <v>5198</v>
      </c>
      <c r="G5020" t="s">
        <v>50</v>
      </c>
      <c r="H5020" t="s">
        <v>31</v>
      </c>
      <c r="I5020" t="s">
        <v>129</v>
      </c>
      <c r="J5020" t="s">
        <v>100</v>
      </c>
      <c r="K5020" t="s">
        <v>100</v>
      </c>
      <c r="L5020" t="s">
        <v>46</v>
      </c>
      <c r="M5020" t="s">
        <v>47</v>
      </c>
      <c r="N5020" t="s">
        <v>5148</v>
      </c>
      <c r="O5020">
        <v>66.55</v>
      </c>
      <c r="Q5020">
        <v>476.948387096774</v>
      </c>
      <c r="R5020">
        <v>476.948387096774</v>
      </c>
      <c r="S5020">
        <v>0</v>
      </c>
      <c r="T5020">
        <v>476.948387096774</v>
      </c>
      <c r="U5020">
        <v>357</v>
      </c>
      <c r="V5020">
        <f>SUMIF(货件明细!K:K,F5020,货件明细!AQ:AQ)</f>
        <v>0</v>
      </c>
      <c r="W5020">
        <f t="shared" si="312"/>
        <v>1</v>
      </c>
      <c r="X5020">
        <f t="shared" si="313"/>
        <v>357</v>
      </c>
      <c r="Y5020">
        <f>SUMIF(货件明细!K:K,F5020,货件明细!I:I)</f>
        <v>0</v>
      </c>
      <c r="Z5020">
        <f t="shared" si="314"/>
        <v>66.55</v>
      </c>
      <c r="AA5020">
        <f>SUMIF(货件明细!K:K,F5020,货件明细!J:J)</f>
        <v>0</v>
      </c>
      <c r="AB5020">
        <f t="shared" si="315"/>
        <v>1</v>
      </c>
    </row>
    <row r="5021" spans="1:28">
      <c r="A5021">
        <v>2025</v>
      </c>
      <c r="B5021">
        <v>8</v>
      </c>
      <c r="C5021">
        <v>33</v>
      </c>
      <c r="D5021" s="4">
        <v>45884</v>
      </c>
      <c r="E5021" t="s">
        <v>28</v>
      </c>
      <c r="F5021" t="s">
        <v>5199</v>
      </c>
      <c r="G5021" t="s">
        <v>1563</v>
      </c>
      <c r="H5021" t="s">
        <v>71</v>
      </c>
      <c r="I5021" t="s">
        <v>129</v>
      </c>
      <c r="J5021" t="s">
        <v>100</v>
      </c>
      <c r="K5021" t="s">
        <v>58</v>
      </c>
      <c r="L5021" t="s">
        <v>46</v>
      </c>
      <c r="M5021" t="s">
        <v>65</v>
      </c>
      <c r="N5021" t="s">
        <v>2731</v>
      </c>
      <c r="O5021">
        <v>66.55</v>
      </c>
      <c r="Q5021">
        <v>234.181818181818</v>
      </c>
      <c r="R5021">
        <v>234.181818181818</v>
      </c>
      <c r="S5021">
        <v>0</v>
      </c>
      <c r="T5021">
        <v>234.181818181818</v>
      </c>
      <c r="U5021">
        <v>357</v>
      </c>
      <c r="V5021">
        <f>SUMIF(货件明细!K:K,F5021,货件明细!AQ:AQ)</f>
        <v>0</v>
      </c>
      <c r="W5021">
        <f t="shared" si="312"/>
        <v>1</v>
      </c>
      <c r="X5021">
        <f t="shared" si="313"/>
        <v>357</v>
      </c>
      <c r="Y5021">
        <f>SUMIF(货件明细!K:K,F5021,货件明细!I:I)</f>
        <v>0</v>
      </c>
      <c r="Z5021">
        <f t="shared" si="314"/>
        <v>66.55</v>
      </c>
      <c r="AA5021">
        <f>SUMIF(货件明细!K:K,F5021,货件明细!J:J)</f>
        <v>0</v>
      </c>
      <c r="AB5021">
        <f t="shared" si="315"/>
        <v>1</v>
      </c>
    </row>
    <row r="5022" spans="1:28">
      <c r="A5022">
        <v>2025</v>
      </c>
      <c r="B5022">
        <v>8</v>
      </c>
      <c r="C5022">
        <v>33</v>
      </c>
      <c r="D5022" s="4">
        <v>45884</v>
      </c>
      <c r="E5022" t="s">
        <v>28</v>
      </c>
      <c r="F5022" t="s">
        <v>5200</v>
      </c>
      <c r="G5022" t="s">
        <v>68</v>
      </c>
      <c r="H5022" t="s">
        <v>31</v>
      </c>
      <c r="I5022" t="s">
        <v>129</v>
      </c>
      <c r="J5022" t="s">
        <v>100</v>
      </c>
      <c r="K5022" t="s">
        <v>4998</v>
      </c>
      <c r="L5022" t="s">
        <v>46</v>
      </c>
      <c r="M5022" t="s">
        <v>2882</v>
      </c>
      <c r="N5022" t="s">
        <v>4823</v>
      </c>
      <c r="O5022">
        <v>66.55</v>
      </c>
      <c r="Q5022">
        <v>461.97</v>
      </c>
      <c r="R5022">
        <v>461.97</v>
      </c>
      <c r="S5022">
        <v>0</v>
      </c>
      <c r="T5022">
        <v>461.97</v>
      </c>
      <c r="U5022">
        <v>357</v>
      </c>
      <c r="V5022">
        <f>SUMIF(货件明细!K:K,F5022,货件明细!AQ:AQ)</f>
        <v>0</v>
      </c>
      <c r="W5022">
        <f t="shared" si="312"/>
        <v>1</v>
      </c>
      <c r="X5022">
        <f t="shared" si="313"/>
        <v>357</v>
      </c>
      <c r="Y5022">
        <f>SUMIF(货件明细!K:K,F5022,货件明细!I:I)</f>
        <v>0</v>
      </c>
      <c r="Z5022">
        <f t="shared" si="314"/>
        <v>66.55</v>
      </c>
      <c r="AA5022">
        <f>SUMIF(货件明细!K:K,F5022,货件明细!J:J)</f>
        <v>0</v>
      </c>
      <c r="AB5022">
        <f t="shared" si="315"/>
        <v>1</v>
      </c>
    </row>
    <row r="5023" spans="1:28">
      <c r="A5023">
        <v>2025</v>
      </c>
      <c r="B5023">
        <v>8</v>
      </c>
      <c r="C5023">
        <v>33</v>
      </c>
      <c r="D5023" s="4">
        <v>45884</v>
      </c>
      <c r="E5023" t="s">
        <v>28</v>
      </c>
      <c r="F5023" t="s">
        <v>5201</v>
      </c>
      <c r="G5023" t="s">
        <v>54</v>
      </c>
      <c r="H5023" t="s">
        <v>31</v>
      </c>
      <c r="I5023" t="s">
        <v>129</v>
      </c>
      <c r="J5023" t="s">
        <v>100</v>
      </c>
      <c r="K5023" t="s">
        <v>100</v>
      </c>
      <c r="L5023" t="s">
        <v>46</v>
      </c>
      <c r="M5023" t="s">
        <v>47</v>
      </c>
      <c r="N5023" t="s">
        <v>5148</v>
      </c>
      <c r="O5023">
        <v>66.55</v>
      </c>
      <c r="Q5023">
        <v>466.5375</v>
      </c>
      <c r="R5023">
        <v>466.5375</v>
      </c>
      <c r="S5023">
        <v>0</v>
      </c>
      <c r="T5023">
        <v>466.5375</v>
      </c>
      <c r="U5023">
        <v>357</v>
      </c>
      <c r="V5023">
        <f>SUMIF(货件明细!K:K,F5023,货件明细!AQ:AQ)</f>
        <v>0</v>
      </c>
      <c r="W5023">
        <f t="shared" si="312"/>
        <v>1</v>
      </c>
      <c r="X5023">
        <f t="shared" si="313"/>
        <v>357</v>
      </c>
      <c r="Y5023">
        <f>SUMIF(货件明细!K:K,F5023,货件明细!I:I)</f>
        <v>0</v>
      </c>
      <c r="Z5023">
        <f t="shared" si="314"/>
        <v>66.55</v>
      </c>
      <c r="AA5023">
        <f>SUMIF(货件明细!K:K,F5023,货件明细!J:J)</f>
        <v>0</v>
      </c>
      <c r="AB5023">
        <f t="shared" si="315"/>
        <v>1</v>
      </c>
    </row>
    <row r="5024" spans="1:28">
      <c r="A5024">
        <v>2025</v>
      </c>
      <c r="B5024">
        <v>8</v>
      </c>
      <c r="C5024">
        <v>33</v>
      </c>
      <c r="D5024" s="4">
        <v>45884</v>
      </c>
      <c r="E5024" t="s">
        <v>28</v>
      </c>
      <c r="F5024" t="s">
        <v>5202</v>
      </c>
      <c r="G5024" t="s">
        <v>70</v>
      </c>
      <c r="H5024" t="s">
        <v>71</v>
      </c>
      <c r="I5024" t="s">
        <v>129</v>
      </c>
      <c r="J5024" t="s">
        <v>100</v>
      </c>
      <c r="K5024" t="s">
        <v>58</v>
      </c>
      <c r="L5024" t="s">
        <v>46</v>
      </c>
      <c r="M5024" t="s">
        <v>47</v>
      </c>
      <c r="N5024" t="s">
        <v>5178</v>
      </c>
      <c r="O5024">
        <v>21.85</v>
      </c>
      <c r="Q5024">
        <v>69.9428571428572</v>
      </c>
      <c r="R5024">
        <v>69.9428571428572</v>
      </c>
      <c r="S5024">
        <v>0</v>
      </c>
      <c r="T5024">
        <v>69.9428571428572</v>
      </c>
      <c r="U5024">
        <v>146</v>
      </c>
      <c r="V5024">
        <f>SUMIF(货件明细!K:K,F5024,货件明细!AQ:AQ)</f>
        <v>0</v>
      </c>
      <c r="W5024">
        <f t="shared" si="312"/>
        <v>1</v>
      </c>
      <c r="X5024">
        <f t="shared" si="313"/>
        <v>146</v>
      </c>
      <c r="Y5024">
        <f>SUMIF(货件明细!K:K,F5024,货件明细!I:I)</f>
        <v>0</v>
      </c>
      <c r="Z5024">
        <f t="shared" si="314"/>
        <v>21.85</v>
      </c>
      <c r="AA5024">
        <f>SUMIF(货件明细!K:K,F5024,货件明细!J:J)</f>
        <v>0</v>
      </c>
      <c r="AB5024">
        <f t="shared" si="315"/>
        <v>1</v>
      </c>
    </row>
    <row r="5025" spans="1:28">
      <c r="A5025">
        <v>2025</v>
      </c>
      <c r="B5025">
        <v>8</v>
      </c>
      <c r="C5025">
        <v>33</v>
      </c>
      <c r="D5025" s="4">
        <v>45884</v>
      </c>
      <c r="E5025" t="s">
        <v>28</v>
      </c>
      <c r="F5025" t="s">
        <v>5203</v>
      </c>
      <c r="G5025" t="s">
        <v>50</v>
      </c>
      <c r="H5025" t="s">
        <v>31</v>
      </c>
      <c r="I5025" t="s">
        <v>129</v>
      </c>
      <c r="J5025" t="s">
        <v>100</v>
      </c>
      <c r="K5025" t="s">
        <v>100</v>
      </c>
      <c r="L5025" t="s">
        <v>46</v>
      </c>
      <c r="M5025" t="s">
        <v>47</v>
      </c>
      <c r="N5025" t="s">
        <v>5148</v>
      </c>
      <c r="O5025">
        <v>21.85</v>
      </c>
      <c r="Q5025">
        <v>119.237096774194</v>
      </c>
      <c r="R5025">
        <v>119.237096774194</v>
      </c>
      <c r="S5025">
        <v>0</v>
      </c>
      <c r="T5025">
        <v>119.237096774194</v>
      </c>
      <c r="U5025">
        <v>146</v>
      </c>
      <c r="V5025">
        <f>SUMIF(货件明细!K:K,F5025,货件明细!AQ:AQ)</f>
        <v>0</v>
      </c>
      <c r="W5025">
        <f t="shared" si="312"/>
        <v>1</v>
      </c>
      <c r="X5025">
        <f t="shared" si="313"/>
        <v>146</v>
      </c>
      <c r="Y5025">
        <f>SUMIF(货件明细!K:K,F5025,货件明细!I:I)</f>
        <v>0</v>
      </c>
      <c r="Z5025">
        <f t="shared" si="314"/>
        <v>21.85</v>
      </c>
      <c r="AA5025">
        <f>SUMIF(货件明细!K:K,F5025,货件明细!J:J)</f>
        <v>0</v>
      </c>
      <c r="AB5025">
        <f t="shared" si="315"/>
        <v>1</v>
      </c>
    </row>
    <row r="5026" spans="1:28">
      <c r="A5026">
        <v>2025</v>
      </c>
      <c r="B5026">
        <v>8</v>
      </c>
      <c r="C5026">
        <v>33</v>
      </c>
      <c r="D5026" s="4">
        <v>45884</v>
      </c>
      <c r="E5026" t="s">
        <v>28</v>
      </c>
      <c r="F5026" t="s">
        <v>5204</v>
      </c>
      <c r="G5026" t="s">
        <v>68</v>
      </c>
      <c r="H5026" t="s">
        <v>31</v>
      </c>
      <c r="I5026" t="s">
        <v>129</v>
      </c>
      <c r="J5026" t="s">
        <v>100</v>
      </c>
      <c r="K5026" t="s">
        <v>4998</v>
      </c>
      <c r="L5026" t="s">
        <v>46</v>
      </c>
      <c r="M5026" t="s">
        <v>2882</v>
      </c>
      <c r="N5026" t="s">
        <v>4823</v>
      </c>
      <c r="O5026">
        <v>21.85</v>
      </c>
      <c r="Q5026">
        <v>115.4925</v>
      </c>
      <c r="R5026">
        <v>115.4925</v>
      </c>
      <c r="S5026">
        <v>0</v>
      </c>
      <c r="T5026">
        <v>115.4925</v>
      </c>
      <c r="U5026">
        <v>146</v>
      </c>
      <c r="V5026">
        <f>SUMIF(货件明细!K:K,F5026,货件明细!AQ:AQ)</f>
        <v>0</v>
      </c>
      <c r="W5026">
        <f t="shared" si="312"/>
        <v>1</v>
      </c>
      <c r="X5026">
        <f t="shared" si="313"/>
        <v>146</v>
      </c>
      <c r="Y5026">
        <f>SUMIF(货件明细!K:K,F5026,货件明细!I:I)</f>
        <v>0</v>
      </c>
      <c r="Z5026">
        <f t="shared" si="314"/>
        <v>21.85</v>
      </c>
      <c r="AA5026">
        <f>SUMIF(货件明细!K:K,F5026,货件明细!J:J)</f>
        <v>0</v>
      </c>
      <c r="AB5026">
        <f t="shared" si="315"/>
        <v>1</v>
      </c>
    </row>
    <row r="5027" spans="1:28">
      <c r="A5027">
        <v>2025</v>
      </c>
      <c r="B5027">
        <v>8</v>
      </c>
      <c r="C5027">
        <v>33</v>
      </c>
      <c r="D5027" s="4">
        <v>45884</v>
      </c>
      <c r="E5027" t="s">
        <v>28</v>
      </c>
      <c r="F5027" t="s">
        <v>5205</v>
      </c>
      <c r="G5027" t="s">
        <v>1563</v>
      </c>
      <c r="H5027" t="s">
        <v>71</v>
      </c>
      <c r="I5027" t="s">
        <v>129</v>
      </c>
      <c r="J5027" t="s">
        <v>100</v>
      </c>
      <c r="K5027" t="s">
        <v>58</v>
      </c>
      <c r="L5027" t="s">
        <v>46</v>
      </c>
      <c r="M5027" t="s">
        <v>47</v>
      </c>
      <c r="N5027" t="s">
        <v>5178</v>
      </c>
      <c r="O5027">
        <v>21.85</v>
      </c>
      <c r="Q5027">
        <v>68.1428571428572</v>
      </c>
      <c r="R5027">
        <v>68.1428571428572</v>
      </c>
      <c r="S5027">
        <v>0</v>
      </c>
      <c r="T5027">
        <v>68.1428571428572</v>
      </c>
      <c r="U5027">
        <v>146</v>
      </c>
      <c r="V5027">
        <f>SUMIF(货件明细!K:K,F5027,货件明细!AQ:AQ)</f>
        <v>0</v>
      </c>
      <c r="W5027">
        <f t="shared" si="312"/>
        <v>1</v>
      </c>
      <c r="X5027">
        <f t="shared" si="313"/>
        <v>146</v>
      </c>
      <c r="Y5027">
        <f>SUMIF(货件明细!K:K,F5027,货件明细!I:I)</f>
        <v>0</v>
      </c>
      <c r="Z5027">
        <f t="shared" si="314"/>
        <v>21.85</v>
      </c>
      <c r="AA5027">
        <f>SUMIF(货件明细!K:K,F5027,货件明细!J:J)</f>
        <v>0</v>
      </c>
      <c r="AB5027">
        <f t="shared" si="315"/>
        <v>1</v>
      </c>
    </row>
    <row r="5028" spans="1:28">
      <c r="A5028">
        <v>2025</v>
      </c>
      <c r="B5028">
        <v>8</v>
      </c>
      <c r="C5028">
        <v>33</v>
      </c>
      <c r="D5028" s="4">
        <v>45884</v>
      </c>
      <c r="E5028" t="s">
        <v>28</v>
      </c>
      <c r="F5028" t="s">
        <v>5206</v>
      </c>
      <c r="G5028" t="s">
        <v>54</v>
      </c>
      <c r="H5028" t="s">
        <v>31</v>
      </c>
      <c r="I5028" t="s">
        <v>129</v>
      </c>
      <c r="J5028" t="s">
        <v>100</v>
      </c>
      <c r="K5028" t="s">
        <v>100</v>
      </c>
      <c r="L5028" t="s">
        <v>46</v>
      </c>
      <c r="M5028" t="s">
        <v>47</v>
      </c>
      <c r="N5028" t="s">
        <v>5148</v>
      </c>
      <c r="O5028">
        <v>21.85</v>
      </c>
      <c r="Q5028">
        <v>116.634375</v>
      </c>
      <c r="R5028">
        <v>116.634375</v>
      </c>
      <c r="S5028">
        <v>0</v>
      </c>
      <c r="T5028">
        <v>116.634375</v>
      </c>
      <c r="U5028">
        <v>146</v>
      </c>
      <c r="V5028">
        <f>SUMIF(货件明细!K:K,F5028,货件明细!AQ:AQ)</f>
        <v>0</v>
      </c>
      <c r="W5028">
        <f t="shared" si="312"/>
        <v>1</v>
      </c>
      <c r="X5028">
        <f t="shared" si="313"/>
        <v>146</v>
      </c>
      <c r="Y5028">
        <f>SUMIF(货件明细!K:K,F5028,货件明细!I:I)</f>
        <v>0</v>
      </c>
      <c r="Z5028">
        <f t="shared" si="314"/>
        <v>21.85</v>
      </c>
      <c r="AA5028">
        <f>SUMIF(货件明细!K:K,F5028,货件明细!J:J)</f>
        <v>0</v>
      </c>
      <c r="AB5028">
        <f t="shared" si="315"/>
        <v>1</v>
      </c>
    </row>
    <row r="5029" spans="1:28">
      <c r="A5029">
        <v>2025</v>
      </c>
      <c r="B5029">
        <v>8</v>
      </c>
      <c r="C5029">
        <v>33</v>
      </c>
      <c r="D5029" s="4">
        <v>45884</v>
      </c>
      <c r="E5029" t="s">
        <v>28</v>
      </c>
      <c r="F5029" t="s">
        <v>5207</v>
      </c>
      <c r="G5029" t="s">
        <v>70</v>
      </c>
      <c r="H5029" t="s">
        <v>71</v>
      </c>
      <c r="I5029" t="s">
        <v>111</v>
      </c>
      <c r="J5029" t="s">
        <v>100</v>
      </c>
      <c r="K5029" t="s">
        <v>58</v>
      </c>
      <c r="L5029" t="s">
        <v>46</v>
      </c>
      <c r="M5029" t="s">
        <v>47</v>
      </c>
      <c r="N5029" t="s">
        <v>5178</v>
      </c>
      <c r="O5029">
        <v>25.3</v>
      </c>
      <c r="Q5029">
        <v>139.885714285714</v>
      </c>
      <c r="R5029">
        <v>139.885714285714</v>
      </c>
      <c r="S5029">
        <v>0</v>
      </c>
      <c r="T5029">
        <v>139.885714285714</v>
      </c>
      <c r="U5029">
        <v>150</v>
      </c>
      <c r="V5029">
        <f>SUMIF(货件明细!K:K,F5029,货件明细!AQ:AQ)</f>
        <v>0</v>
      </c>
      <c r="W5029">
        <f t="shared" si="312"/>
        <v>1</v>
      </c>
      <c r="X5029">
        <f t="shared" si="313"/>
        <v>150</v>
      </c>
      <c r="Y5029">
        <f>SUMIF(货件明细!K:K,F5029,货件明细!I:I)</f>
        <v>0</v>
      </c>
      <c r="Z5029">
        <f t="shared" si="314"/>
        <v>25.3</v>
      </c>
      <c r="AA5029">
        <f>SUMIF(货件明细!K:K,F5029,货件明细!J:J)</f>
        <v>0</v>
      </c>
      <c r="AB5029">
        <f t="shared" si="315"/>
        <v>1</v>
      </c>
    </row>
    <row r="5030" spans="1:28">
      <c r="A5030">
        <v>2025</v>
      </c>
      <c r="B5030">
        <v>8</v>
      </c>
      <c r="C5030">
        <v>33</v>
      </c>
      <c r="D5030" s="4">
        <v>45884</v>
      </c>
      <c r="E5030" t="s">
        <v>28</v>
      </c>
      <c r="F5030" t="s">
        <v>5208</v>
      </c>
      <c r="G5030" t="s">
        <v>54</v>
      </c>
      <c r="H5030" t="s">
        <v>31</v>
      </c>
      <c r="I5030" t="s">
        <v>111</v>
      </c>
      <c r="J5030" t="s">
        <v>100</v>
      </c>
      <c r="K5030" t="s">
        <v>100</v>
      </c>
      <c r="L5030" t="s">
        <v>46</v>
      </c>
      <c r="M5030" t="s">
        <v>47</v>
      </c>
      <c r="N5030" t="s">
        <v>5148</v>
      </c>
      <c r="O5030">
        <v>25.3</v>
      </c>
      <c r="Q5030">
        <v>233.26875</v>
      </c>
      <c r="R5030">
        <v>233.26875</v>
      </c>
      <c r="S5030">
        <v>0</v>
      </c>
      <c r="T5030">
        <v>233.26875</v>
      </c>
      <c r="U5030">
        <v>150</v>
      </c>
      <c r="V5030">
        <f>SUMIF(货件明细!K:K,F5030,货件明细!AQ:AQ)</f>
        <v>0</v>
      </c>
      <c r="W5030">
        <f t="shared" si="312"/>
        <v>1</v>
      </c>
      <c r="X5030">
        <f t="shared" si="313"/>
        <v>150</v>
      </c>
      <c r="Y5030">
        <f>SUMIF(货件明细!K:K,F5030,货件明细!I:I)</f>
        <v>0</v>
      </c>
      <c r="Z5030">
        <f t="shared" si="314"/>
        <v>25.3</v>
      </c>
      <c r="AA5030">
        <f>SUMIF(货件明细!K:K,F5030,货件明细!J:J)</f>
        <v>0</v>
      </c>
      <c r="AB5030">
        <f t="shared" si="315"/>
        <v>1</v>
      </c>
    </row>
    <row r="5031" spans="1:28">
      <c r="A5031">
        <v>2025</v>
      </c>
      <c r="B5031">
        <v>8</v>
      </c>
      <c r="C5031">
        <v>33</v>
      </c>
      <c r="D5031" s="4">
        <v>45884</v>
      </c>
      <c r="E5031" t="s">
        <v>28</v>
      </c>
      <c r="F5031" t="s">
        <v>5209</v>
      </c>
      <c r="G5031" t="s">
        <v>68</v>
      </c>
      <c r="H5031" t="s">
        <v>31</v>
      </c>
      <c r="I5031" t="s">
        <v>111</v>
      </c>
      <c r="J5031" t="s">
        <v>100</v>
      </c>
      <c r="K5031" t="s">
        <v>4998</v>
      </c>
      <c r="L5031" t="s">
        <v>46</v>
      </c>
      <c r="M5031" t="s">
        <v>2882</v>
      </c>
      <c r="N5031" t="s">
        <v>4823</v>
      </c>
      <c r="O5031">
        <v>25.3</v>
      </c>
      <c r="Q5031">
        <v>230.985</v>
      </c>
      <c r="R5031">
        <v>230.985</v>
      </c>
      <c r="S5031">
        <v>0</v>
      </c>
      <c r="T5031">
        <v>230.985</v>
      </c>
      <c r="U5031">
        <v>150</v>
      </c>
      <c r="V5031">
        <f>SUMIF(货件明细!K:K,F5031,货件明细!AQ:AQ)</f>
        <v>0</v>
      </c>
      <c r="W5031">
        <f t="shared" si="312"/>
        <v>1</v>
      </c>
      <c r="X5031">
        <f t="shared" si="313"/>
        <v>150</v>
      </c>
      <c r="Y5031">
        <f>SUMIF(货件明细!K:K,F5031,货件明细!I:I)</f>
        <v>0</v>
      </c>
      <c r="Z5031">
        <f t="shared" si="314"/>
        <v>25.3</v>
      </c>
      <c r="AA5031">
        <f>SUMIF(货件明细!K:K,F5031,货件明细!J:J)</f>
        <v>0</v>
      </c>
      <c r="AB5031">
        <f t="shared" si="315"/>
        <v>1</v>
      </c>
    </row>
    <row r="5032" spans="1:28">
      <c r="A5032">
        <v>2025</v>
      </c>
      <c r="B5032">
        <v>8</v>
      </c>
      <c r="C5032">
        <v>33</v>
      </c>
      <c r="D5032" s="4">
        <v>45884</v>
      </c>
      <c r="E5032" t="s">
        <v>28</v>
      </c>
      <c r="F5032" t="s">
        <v>5210</v>
      </c>
      <c r="G5032" t="s">
        <v>1563</v>
      </c>
      <c r="H5032" t="s">
        <v>71</v>
      </c>
      <c r="I5032" t="s">
        <v>111</v>
      </c>
      <c r="J5032" t="s">
        <v>100</v>
      </c>
      <c r="K5032" t="s">
        <v>58</v>
      </c>
      <c r="L5032" t="s">
        <v>46</v>
      </c>
      <c r="M5032" t="s">
        <v>65</v>
      </c>
      <c r="N5032" t="s">
        <v>2731</v>
      </c>
      <c r="O5032">
        <v>25.3</v>
      </c>
      <c r="Q5032">
        <v>117.090909090909</v>
      </c>
      <c r="R5032">
        <v>117.090909090909</v>
      </c>
      <c r="S5032">
        <v>0</v>
      </c>
      <c r="T5032">
        <v>117.090909090909</v>
      </c>
      <c r="U5032">
        <v>150</v>
      </c>
      <c r="V5032">
        <f>SUMIF(货件明细!K:K,F5032,货件明细!AQ:AQ)</f>
        <v>0</v>
      </c>
      <c r="W5032">
        <f t="shared" si="312"/>
        <v>1</v>
      </c>
      <c r="X5032">
        <f t="shared" si="313"/>
        <v>150</v>
      </c>
      <c r="Y5032">
        <f>SUMIF(货件明细!K:K,F5032,货件明细!I:I)</f>
        <v>0</v>
      </c>
      <c r="Z5032">
        <f t="shared" si="314"/>
        <v>25.3</v>
      </c>
      <c r="AA5032">
        <f>SUMIF(货件明细!K:K,F5032,货件明细!J:J)</f>
        <v>0</v>
      </c>
      <c r="AB5032">
        <f t="shared" si="315"/>
        <v>1</v>
      </c>
    </row>
    <row r="5033" spans="1:28">
      <c r="A5033">
        <v>2025</v>
      </c>
      <c r="B5033">
        <v>8</v>
      </c>
      <c r="C5033">
        <v>33</v>
      </c>
      <c r="D5033" s="4">
        <v>45884</v>
      </c>
      <c r="E5033" t="s">
        <v>28</v>
      </c>
      <c r="F5033" t="s">
        <v>5211</v>
      </c>
      <c r="G5033" t="s">
        <v>50</v>
      </c>
      <c r="H5033" t="s">
        <v>31</v>
      </c>
      <c r="I5033" t="s">
        <v>111</v>
      </c>
      <c r="J5033" t="s">
        <v>100</v>
      </c>
      <c r="K5033" t="s">
        <v>100</v>
      </c>
      <c r="L5033" t="s">
        <v>46</v>
      </c>
      <c r="M5033" t="s">
        <v>47</v>
      </c>
      <c r="N5033" t="s">
        <v>5148</v>
      </c>
      <c r="O5033">
        <v>25.3</v>
      </c>
      <c r="Q5033">
        <v>238.474193548387</v>
      </c>
      <c r="R5033">
        <v>238.474193548387</v>
      </c>
      <c r="S5033">
        <v>0</v>
      </c>
      <c r="T5033">
        <v>238.474193548387</v>
      </c>
      <c r="U5033">
        <v>150</v>
      </c>
      <c r="V5033">
        <f>SUMIF(货件明细!K:K,F5033,货件明细!AQ:AQ)</f>
        <v>0</v>
      </c>
      <c r="W5033">
        <f t="shared" si="312"/>
        <v>1</v>
      </c>
      <c r="X5033">
        <f t="shared" si="313"/>
        <v>150</v>
      </c>
      <c r="Y5033">
        <f>SUMIF(货件明细!K:K,F5033,货件明细!I:I)</f>
        <v>0</v>
      </c>
      <c r="Z5033">
        <f t="shared" si="314"/>
        <v>25.3</v>
      </c>
      <c r="AA5033">
        <f>SUMIF(货件明细!K:K,F5033,货件明细!J:J)</f>
        <v>0</v>
      </c>
      <c r="AB5033">
        <f t="shared" si="315"/>
        <v>1</v>
      </c>
    </row>
    <row r="5034" spans="1:28">
      <c r="A5034">
        <v>2025</v>
      </c>
      <c r="B5034">
        <v>8</v>
      </c>
      <c r="C5034">
        <v>33</v>
      </c>
      <c r="D5034" s="4">
        <v>45884</v>
      </c>
      <c r="E5034" t="s">
        <v>28</v>
      </c>
      <c r="F5034" t="s">
        <v>5212</v>
      </c>
      <c r="G5034" t="s">
        <v>54</v>
      </c>
      <c r="H5034" t="s">
        <v>31</v>
      </c>
      <c r="I5034" t="s">
        <v>111</v>
      </c>
      <c r="J5034" t="s">
        <v>100</v>
      </c>
      <c r="K5034" t="s">
        <v>100</v>
      </c>
      <c r="L5034" t="s">
        <v>46</v>
      </c>
      <c r="M5034" t="s">
        <v>47</v>
      </c>
      <c r="N5034" t="s">
        <v>5148</v>
      </c>
      <c r="O5034">
        <v>12.3</v>
      </c>
      <c r="Q5034">
        <v>116.634375</v>
      </c>
      <c r="R5034">
        <v>116.634375</v>
      </c>
      <c r="S5034">
        <v>0</v>
      </c>
      <c r="T5034">
        <v>116.634375</v>
      </c>
      <c r="U5034">
        <v>56</v>
      </c>
      <c r="V5034">
        <f>SUMIF(货件明细!K:K,F5034,货件明细!AQ:AQ)</f>
        <v>0</v>
      </c>
      <c r="W5034">
        <f t="shared" si="312"/>
        <v>1</v>
      </c>
      <c r="X5034">
        <f t="shared" si="313"/>
        <v>56</v>
      </c>
      <c r="Y5034">
        <f>SUMIF(货件明细!K:K,F5034,货件明细!I:I)</f>
        <v>0</v>
      </c>
      <c r="Z5034">
        <f t="shared" si="314"/>
        <v>12.3</v>
      </c>
      <c r="AA5034">
        <f>SUMIF(货件明细!K:K,F5034,货件明细!J:J)</f>
        <v>0</v>
      </c>
      <c r="AB5034">
        <f t="shared" si="315"/>
        <v>1</v>
      </c>
    </row>
    <row r="5035" spans="1:28">
      <c r="A5035">
        <v>2025</v>
      </c>
      <c r="B5035">
        <v>8</v>
      </c>
      <c r="C5035">
        <v>33</v>
      </c>
      <c r="D5035" s="4">
        <v>45884</v>
      </c>
      <c r="E5035" t="s">
        <v>28</v>
      </c>
      <c r="F5035" t="s">
        <v>5213</v>
      </c>
      <c r="G5035" t="s">
        <v>68</v>
      </c>
      <c r="H5035" t="s">
        <v>31</v>
      </c>
      <c r="I5035" t="s">
        <v>111</v>
      </c>
      <c r="J5035" t="s">
        <v>100</v>
      </c>
      <c r="K5035" t="s">
        <v>4998</v>
      </c>
      <c r="L5035" t="s">
        <v>46</v>
      </c>
      <c r="M5035" t="s">
        <v>2882</v>
      </c>
      <c r="N5035" t="s">
        <v>4823</v>
      </c>
      <c r="O5035">
        <v>12.3</v>
      </c>
      <c r="Q5035">
        <v>115.4925</v>
      </c>
      <c r="R5035">
        <v>115.4925</v>
      </c>
      <c r="S5035">
        <v>0</v>
      </c>
      <c r="T5035">
        <v>115.4925</v>
      </c>
      <c r="U5035">
        <v>56</v>
      </c>
      <c r="V5035">
        <f>SUMIF(货件明细!K:K,F5035,货件明细!AQ:AQ)</f>
        <v>0</v>
      </c>
      <c r="W5035">
        <f t="shared" si="312"/>
        <v>1</v>
      </c>
      <c r="X5035">
        <f t="shared" si="313"/>
        <v>56</v>
      </c>
      <c r="Y5035">
        <f>SUMIF(货件明细!K:K,F5035,货件明细!I:I)</f>
        <v>0</v>
      </c>
      <c r="Z5035">
        <f t="shared" si="314"/>
        <v>12.3</v>
      </c>
      <c r="AA5035">
        <f>SUMIF(货件明细!K:K,F5035,货件明细!J:J)</f>
        <v>0</v>
      </c>
      <c r="AB5035">
        <f t="shared" si="315"/>
        <v>1</v>
      </c>
    </row>
    <row r="5036" spans="1:28">
      <c r="A5036">
        <v>2025</v>
      </c>
      <c r="B5036">
        <v>8</v>
      </c>
      <c r="C5036">
        <v>33</v>
      </c>
      <c r="D5036" s="4">
        <v>45884</v>
      </c>
      <c r="E5036" t="s">
        <v>28</v>
      </c>
      <c r="F5036" t="s">
        <v>5214</v>
      </c>
      <c r="G5036" t="s">
        <v>1563</v>
      </c>
      <c r="H5036" t="s">
        <v>71</v>
      </c>
      <c r="I5036" t="s">
        <v>111</v>
      </c>
      <c r="J5036" t="s">
        <v>100</v>
      </c>
      <c r="K5036" t="s">
        <v>58</v>
      </c>
      <c r="L5036" t="s">
        <v>46</v>
      </c>
      <c r="M5036" t="s">
        <v>47</v>
      </c>
      <c r="N5036" t="s">
        <v>5178</v>
      </c>
      <c r="O5036">
        <v>12.3</v>
      </c>
      <c r="Q5036">
        <v>68.1428571428572</v>
      </c>
      <c r="R5036">
        <v>68.1428571428572</v>
      </c>
      <c r="S5036">
        <v>0</v>
      </c>
      <c r="T5036">
        <v>68.1428571428572</v>
      </c>
      <c r="U5036">
        <v>56</v>
      </c>
      <c r="V5036">
        <f>SUMIF(货件明细!K:K,F5036,货件明细!AQ:AQ)</f>
        <v>0</v>
      </c>
      <c r="W5036">
        <f t="shared" si="312"/>
        <v>1</v>
      </c>
      <c r="X5036">
        <f t="shared" si="313"/>
        <v>56</v>
      </c>
      <c r="Y5036">
        <f>SUMIF(货件明细!K:K,F5036,货件明细!I:I)</f>
        <v>0</v>
      </c>
      <c r="Z5036">
        <f t="shared" si="314"/>
        <v>12.3</v>
      </c>
      <c r="AA5036">
        <f>SUMIF(货件明细!K:K,F5036,货件明细!J:J)</f>
        <v>0</v>
      </c>
      <c r="AB5036">
        <f t="shared" si="315"/>
        <v>1</v>
      </c>
    </row>
    <row r="5037" spans="1:28">
      <c r="A5037">
        <v>2025</v>
      </c>
      <c r="B5037">
        <v>8</v>
      </c>
      <c r="C5037">
        <v>33</v>
      </c>
      <c r="D5037" s="4">
        <v>45884</v>
      </c>
      <c r="E5037" t="s">
        <v>28</v>
      </c>
      <c r="F5037" t="s">
        <v>5215</v>
      </c>
      <c r="G5037" t="s">
        <v>50</v>
      </c>
      <c r="H5037" t="s">
        <v>31</v>
      </c>
      <c r="I5037" t="s">
        <v>111</v>
      </c>
      <c r="J5037" t="s">
        <v>100</v>
      </c>
      <c r="K5037" t="s">
        <v>100</v>
      </c>
      <c r="L5037" t="s">
        <v>46</v>
      </c>
      <c r="M5037" t="s">
        <v>47</v>
      </c>
      <c r="N5037" t="s">
        <v>5148</v>
      </c>
      <c r="O5037">
        <v>12.3</v>
      </c>
      <c r="Q5037">
        <v>119.237096774194</v>
      </c>
      <c r="R5037">
        <v>119.237096774194</v>
      </c>
      <c r="S5037">
        <v>0</v>
      </c>
      <c r="T5037">
        <v>119.237096774194</v>
      </c>
      <c r="U5037">
        <v>56</v>
      </c>
      <c r="V5037">
        <f>SUMIF(货件明细!K:K,F5037,货件明细!AQ:AQ)</f>
        <v>0</v>
      </c>
      <c r="W5037">
        <f t="shared" si="312"/>
        <v>1</v>
      </c>
      <c r="X5037">
        <f t="shared" si="313"/>
        <v>56</v>
      </c>
      <c r="Y5037">
        <f>SUMIF(货件明细!K:K,F5037,货件明细!I:I)</f>
        <v>0</v>
      </c>
      <c r="Z5037">
        <f t="shared" si="314"/>
        <v>12.3</v>
      </c>
      <c r="AA5037">
        <f>SUMIF(货件明细!K:K,F5037,货件明细!J:J)</f>
        <v>0</v>
      </c>
      <c r="AB5037">
        <f t="shared" si="315"/>
        <v>1</v>
      </c>
    </row>
    <row r="5038" spans="1:28">
      <c r="A5038">
        <v>2025</v>
      </c>
      <c r="B5038">
        <v>8</v>
      </c>
      <c r="C5038">
        <v>33</v>
      </c>
      <c r="D5038" s="4">
        <v>45884</v>
      </c>
      <c r="E5038" t="s">
        <v>28</v>
      </c>
      <c r="F5038" t="s">
        <v>5216</v>
      </c>
      <c r="G5038" t="s">
        <v>70</v>
      </c>
      <c r="H5038" t="s">
        <v>71</v>
      </c>
      <c r="I5038" t="s">
        <v>111</v>
      </c>
      <c r="J5038" t="s">
        <v>100</v>
      </c>
      <c r="K5038" t="s">
        <v>58</v>
      </c>
      <c r="L5038" t="s">
        <v>46</v>
      </c>
      <c r="M5038" t="s">
        <v>47</v>
      </c>
      <c r="N5038" t="s">
        <v>5178</v>
      </c>
      <c r="O5038">
        <v>12.3</v>
      </c>
      <c r="Q5038">
        <v>69.9428571428572</v>
      </c>
      <c r="R5038">
        <v>69.9428571428572</v>
      </c>
      <c r="S5038">
        <v>0</v>
      </c>
      <c r="T5038">
        <v>69.9428571428572</v>
      </c>
      <c r="U5038">
        <v>56</v>
      </c>
      <c r="V5038">
        <f>SUMIF(货件明细!K:K,F5038,货件明细!AQ:AQ)</f>
        <v>0</v>
      </c>
      <c r="W5038">
        <f t="shared" si="312"/>
        <v>1</v>
      </c>
      <c r="X5038">
        <f t="shared" si="313"/>
        <v>56</v>
      </c>
      <c r="Y5038">
        <f>SUMIF(货件明细!K:K,F5038,货件明细!I:I)</f>
        <v>0</v>
      </c>
      <c r="Z5038">
        <f t="shared" si="314"/>
        <v>12.3</v>
      </c>
      <c r="AA5038">
        <f>SUMIF(货件明细!K:K,F5038,货件明细!J:J)</f>
        <v>0</v>
      </c>
      <c r="AB5038">
        <f t="shared" si="315"/>
        <v>1</v>
      </c>
    </row>
    <row r="5039" spans="1:28">
      <c r="A5039">
        <v>2025</v>
      </c>
      <c r="B5039">
        <v>8</v>
      </c>
      <c r="C5039">
        <v>33</v>
      </c>
      <c r="D5039" s="4">
        <v>45884</v>
      </c>
      <c r="E5039" t="s">
        <v>28</v>
      </c>
      <c r="F5039" t="s">
        <v>5217</v>
      </c>
      <c r="G5039" t="s">
        <v>267</v>
      </c>
      <c r="H5039" t="s">
        <v>71</v>
      </c>
      <c r="I5039" t="s">
        <v>96</v>
      </c>
      <c r="J5039" t="s">
        <v>100</v>
      </c>
      <c r="K5039" t="s">
        <v>58</v>
      </c>
      <c r="L5039" t="s">
        <v>46</v>
      </c>
      <c r="M5039" t="s">
        <v>47</v>
      </c>
      <c r="N5039" t="s">
        <v>5218</v>
      </c>
      <c r="O5039">
        <v>40.4</v>
      </c>
      <c r="Q5039">
        <v>168</v>
      </c>
      <c r="R5039">
        <v>168</v>
      </c>
      <c r="S5039">
        <v>0</v>
      </c>
      <c r="T5039">
        <v>168</v>
      </c>
      <c r="U5039">
        <v>259</v>
      </c>
      <c r="V5039">
        <f>SUMIF(货件明细!K:K,F5039,货件明细!AQ:AQ)</f>
        <v>0</v>
      </c>
      <c r="W5039">
        <f t="shared" si="312"/>
        <v>1</v>
      </c>
      <c r="X5039">
        <f t="shared" si="313"/>
        <v>259</v>
      </c>
      <c r="Y5039">
        <f>SUMIF(货件明细!K:K,F5039,货件明细!I:I)</f>
        <v>0</v>
      </c>
      <c r="Z5039">
        <f t="shared" si="314"/>
        <v>40.4</v>
      </c>
      <c r="AA5039">
        <f>SUMIF(货件明细!K:K,F5039,货件明细!J:J)</f>
        <v>0</v>
      </c>
      <c r="AB5039">
        <f t="shared" si="315"/>
        <v>1</v>
      </c>
    </row>
    <row r="5040" spans="1:28">
      <c r="A5040">
        <v>2025</v>
      </c>
      <c r="B5040">
        <v>8</v>
      </c>
      <c r="C5040">
        <v>33</v>
      </c>
      <c r="D5040" s="4">
        <v>45884</v>
      </c>
      <c r="E5040" t="s">
        <v>28</v>
      </c>
      <c r="F5040" t="s">
        <v>5219</v>
      </c>
      <c r="G5040" t="s">
        <v>50</v>
      </c>
      <c r="H5040" t="s">
        <v>31</v>
      </c>
      <c r="I5040" t="s">
        <v>96</v>
      </c>
      <c r="J5040" t="s">
        <v>100</v>
      </c>
      <c r="K5040" t="s">
        <v>100</v>
      </c>
      <c r="L5040" t="s">
        <v>46</v>
      </c>
      <c r="M5040" t="s">
        <v>47</v>
      </c>
      <c r="N5040" t="s">
        <v>5148</v>
      </c>
      <c r="O5040">
        <v>40.4</v>
      </c>
      <c r="Q5040">
        <v>238.474193548387</v>
      </c>
      <c r="R5040">
        <v>238.474193548387</v>
      </c>
      <c r="S5040">
        <v>0</v>
      </c>
      <c r="T5040">
        <v>238.474193548387</v>
      </c>
      <c r="U5040">
        <v>259</v>
      </c>
      <c r="V5040">
        <f>SUMIF(货件明细!K:K,F5040,货件明细!AQ:AQ)</f>
        <v>0</v>
      </c>
      <c r="W5040">
        <f t="shared" si="312"/>
        <v>1</v>
      </c>
      <c r="X5040">
        <f t="shared" si="313"/>
        <v>259</v>
      </c>
      <c r="Y5040">
        <f>SUMIF(货件明细!K:K,F5040,货件明细!I:I)</f>
        <v>0</v>
      </c>
      <c r="Z5040">
        <f t="shared" si="314"/>
        <v>40.4</v>
      </c>
      <c r="AA5040">
        <f>SUMIF(货件明细!K:K,F5040,货件明细!J:J)</f>
        <v>0</v>
      </c>
      <c r="AB5040">
        <f t="shared" si="315"/>
        <v>1</v>
      </c>
    </row>
    <row r="5041" spans="1:28">
      <c r="A5041">
        <v>2025</v>
      </c>
      <c r="B5041">
        <v>8</v>
      </c>
      <c r="C5041">
        <v>33</v>
      </c>
      <c r="D5041" s="4">
        <v>45884</v>
      </c>
      <c r="E5041" t="s">
        <v>28</v>
      </c>
      <c r="F5041" t="s">
        <v>5220</v>
      </c>
      <c r="G5041" t="s">
        <v>374</v>
      </c>
      <c r="H5041" t="s">
        <v>71</v>
      </c>
      <c r="I5041" t="s">
        <v>96</v>
      </c>
      <c r="J5041" t="s">
        <v>100</v>
      </c>
      <c r="K5041" t="s">
        <v>58</v>
      </c>
      <c r="L5041" t="s">
        <v>46</v>
      </c>
      <c r="M5041" t="s">
        <v>47</v>
      </c>
      <c r="N5041" t="s">
        <v>5178</v>
      </c>
      <c r="O5041">
        <v>40.4</v>
      </c>
      <c r="Q5041">
        <v>153.4</v>
      </c>
      <c r="R5041">
        <v>153.4</v>
      </c>
      <c r="S5041">
        <v>0</v>
      </c>
      <c r="T5041">
        <v>153.4</v>
      </c>
      <c r="U5041">
        <v>259</v>
      </c>
      <c r="V5041">
        <f>SUMIF(货件明细!K:K,F5041,货件明细!AQ:AQ)</f>
        <v>0</v>
      </c>
      <c r="W5041">
        <f t="shared" si="312"/>
        <v>1</v>
      </c>
      <c r="X5041">
        <f t="shared" si="313"/>
        <v>259</v>
      </c>
      <c r="Y5041">
        <f>SUMIF(货件明细!K:K,F5041,货件明细!I:I)</f>
        <v>0</v>
      </c>
      <c r="Z5041">
        <f t="shared" si="314"/>
        <v>40.4</v>
      </c>
      <c r="AA5041">
        <f>SUMIF(货件明细!K:K,F5041,货件明细!J:J)</f>
        <v>0</v>
      </c>
      <c r="AB5041">
        <f t="shared" si="315"/>
        <v>1</v>
      </c>
    </row>
    <row r="5042" spans="1:28">
      <c r="A5042">
        <v>2025</v>
      </c>
      <c r="B5042">
        <v>8</v>
      </c>
      <c r="C5042">
        <v>33</v>
      </c>
      <c r="D5042" s="4">
        <v>45884</v>
      </c>
      <c r="E5042" t="s">
        <v>28</v>
      </c>
      <c r="F5042" t="s">
        <v>5221</v>
      </c>
      <c r="G5042" t="s">
        <v>43</v>
      </c>
      <c r="H5042" t="s">
        <v>44</v>
      </c>
      <c r="I5042" t="s">
        <v>96</v>
      </c>
      <c r="J5042" t="s">
        <v>100</v>
      </c>
      <c r="K5042" t="s">
        <v>4998</v>
      </c>
      <c r="L5042" t="s">
        <v>46</v>
      </c>
      <c r="M5042" t="s">
        <v>2882</v>
      </c>
      <c r="N5042" t="s">
        <v>4823</v>
      </c>
      <c r="O5042">
        <v>40.4</v>
      </c>
      <c r="Q5042">
        <v>224.025</v>
      </c>
      <c r="R5042">
        <v>224.025</v>
      </c>
      <c r="S5042">
        <v>0</v>
      </c>
      <c r="T5042">
        <v>224.025</v>
      </c>
      <c r="U5042">
        <v>259</v>
      </c>
      <c r="V5042">
        <f>SUMIF(货件明细!K:K,F5042,货件明细!AQ:AQ)</f>
        <v>0</v>
      </c>
      <c r="W5042">
        <f t="shared" si="312"/>
        <v>1</v>
      </c>
      <c r="X5042">
        <f t="shared" si="313"/>
        <v>259</v>
      </c>
      <c r="Y5042">
        <f>SUMIF(货件明细!K:K,F5042,货件明细!I:I)</f>
        <v>0</v>
      </c>
      <c r="Z5042">
        <f t="shared" si="314"/>
        <v>40.4</v>
      </c>
      <c r="AA5042">
        <f>SUMIF(货件明细!K:K,F5042,货件明细!J:J)</f>
        <v>0</v>
      </c>
      <c r="AB5042">
        <f t="shared" si="315"/>
        <v>1</v>
      </c>
    </row>
    <row r="5043" spans="1:28">
      <c r="A5043">
        <v>2025</v>
      </c>
      <c r="B5043">
        <v>8</v>
      </c>
      <c r="C5043">
        <v>33</v>
      </c>
      <c r="D5043" s="4">
        <v>45884</v>
      </c>
      <c r="E5043" t="s">
        <v>28</v>
      </c>
      <c r="F5043" t="s">
        <v>5222</v>
      </c>
      <c r="G5043" t="s">
        <v>54</v>
      </c>
      <c r="H5043" t="s">
        <v>31</v>
      </c>
      <c r="I5043" t="s">
        <v>96</v>
      </c>
      <c r="J5043" t="s">
        <v>100</v>
      </c>
      <c r="K5043" t="s">
        <v>100</v>
      </c>
      <c r="L5043" t="s">
        <v>46</v>
      </c>
      <c r="M5043" t="s">
        <v>47</v>
      </c>
      <c r="N5043" t="s">
        <v>5148</v>
      </c>
      <c r="O5043">
        <v>40.4</v>
      </c>
      <c r="Q5043">
        <v>233.26875</v>
      </c>
      <c r="R5043">
        <v>233.26875</v>
      </c>
      <c r="S5043">
        <v>0</v>
      </c>
      <c r="T5043">
        <v>233.26875</v>
      </c>
      <c r="U5043">
        <v>259</v>
      </c>
      <c r="V5043">
        <f>SUMIF(货件明细!K:K,F5043,货件明细!AQ:AQ)</f>
        <v>0</v>
      </c>
      <c r="W5043">
        <f t="shared" si="312"/>
        <v>1</v>
      </c>
      <c r="X5043">
        <f t="shared" si="313"/>
        <v>259</v>
      </c>
      <c r="Y5043">
        <f>SUMIF(货件明细!K:K,F5043,货件明细!I:I)</f>
        <v>0</v>
      </c>
      <c r="Z5043">
        <f t="shared" si="314"/>
        <v>40.4</v>
      </c>
      <c r="AA5043">
        <f>SUMIF(货件明细!K:K,F5043,货件明细!J:J)</f>
        <v>0</v>
      </c>
      <c r="AB5043">
        <f t="shared" si="315"/>
        <v>1</v>
      </c>
    </row>
    <row r="5044" spans="1:28">
      <c r="A5044">
        <v>2025</v>
      </c>
      <c r="B5044">
        <v>8</v>
      </c>
      <c r="C5044">
        <v>33</v>
      </c>
      <c r="D5044" s="4">
        <v>45884</v>
      </c>
      <c r="E5044" t="s">
        <v>28</v>
      </c>
      <c r="F5044" t="s">
        <v>5223</v>
      </c>
      <c r="G5044" t="s">
        <v>54</v>
      </c>
      <c r="H5044" t="s">
        <v>31</v>
      </c>
      <c r="I5044" t="s">
        <v>57</v>
      </c>
      <c r="J5044" t="s">
        <v>100</v>
      </c>
      <c r="K5044" t="s">
        <v>100</v>
      </c>
      <c r="L5044" t="s">
        <v>46</v>
      </c>
      <c r="M5044" t="s">
        <v>47</v>
      </c>
      <c r="N5044" t="s">
        <v>5148</v>
      </c>
      <c r="O5044">
        <v>88.8</v>
      </c>
      <c r="Q5044">
        <v>583.171875</v>
      </c>
      <c r="R5044">
        <v>583.171875</v>
      </c>
      <c r="S5044">
        <v>0</v>
      </c>
      <c r="T5044">
        <v>583.171875</v>
      </c>
      <c r="U5044">
        <v>346</v>
      </c>
      <c r="V5044">
        <f>SUMIF(货件明细!K:K,F5044,货件明细!AQ:AQ)</f>
        <v>0</v>
      </c>
      <c r="W5044">
        <f t="shared" si="312"/>
        <v>1</v>
      </c>
      <c r="X5044">
        <f t="shared" si="313"/>
        <v>346</v>
      </c>
      <c r="Y5044">
        <f>SUMIF(货件明细!K:K,F5044,货件明细!I:I)</f>
        <v>0</v>
      </c>
      <c r="Z5044">
        <f t="shared" si="314"/>
        <v>88.8</v>
      </c>
      <c r="AA5044">
        <f>SUMIF(货件明细!K:K,F5044,货件明细!J:J)</f>
        <v>0</v>
      </c>
      <c r="AB5044">
        <f t="shared" si="315"/>
        <v>1</v>
      </c>
    </row>
    <row r="5045" spans="1:28">
      <c r="A5045">
        <v>2025</v>
      </c>
      <c r="B5045">
        <v>8</v>
      </c>
      <c r="C5045">
        <v>33</v>
      </c>
      <c r="D5045" s="4">
        <v>45884</v>
      </c>
      <c r="E5045" t="s">
        <v>28</v>
      </c>
      <c r="F5045" t="s">
        <v>5224</v>
      </c>
      <c r="G5045" t="s">
        <v>374</v>
      </c>
      <c r="H5045" t="s">
        <v>71</v>
      </c>
      <c r="I5045" t="s">
        <v>57</v>
      </c>
      <c r="J5045" t="s">
        <v>100</v>
      </c>
      <c r="K5045" t="s">
        <v>58</v>
      </c>
      <c r="L5045" t="s">
        <v>46</v>
      </c>
      <c r="M5045" t="s">
        <v>47</v>
      </c>
      <c r="N5045" t="s">
        <v>5178</v>
      </c>
      <c r="O5045">
        <v>88.8</v>
      </c>
      <c r="Q5045">
        <v>383.5</v>
      </c>
      <c r="R5045">
        <v>383.5</v>
      </c>
      <c r="S5045">
        <v>0</v>
      </c>
      <c r="T5045">
        <v>383.5</v>
      </c>
      <c r="U5045">
        <v>346</v>
      </c>
      <c r="V5045">
        <f>SUMIF(货件明细!K:K,F5045,货件明细!AQ:AQ)</f>
        <v>0</v>
      </c>
      <c r="W5045">
        <f t="shared" si="312"/>
        <v>1</v>
      </c>
      <c r="X5045">
        <f t="shared" si="313"/>
        <v>346</v>
      </c>
      <c r="Y5045">
        <f>SUMIF(货件明细!K:K,F5045,货件明细!I:I)</f>
        <v>0</v>
      </c>
      <c r="Z5045">
        <f t="shared" si="314"/>
        <v>88.8</v>
      </c>
      <c r="AA5045">
        <f>SUMIF(货件明细!K:K,F5045,货件明细!J:J)</f>
        <v>0</v>
      </c>
      <c r="AB5045">
        <f t="shared" si="315"/>
        <v>1</v>
      </c>
    </row>
    <row r="5046" spans="1:28">
      <c r="A5046">
        <v>2025</v>
      </c>
      <c r="B5046">
        <v>8</v>
      </c>
      <c r="C5046">
        <v>33</v>
      </c>
      <c r="D5046" s="4">
        <v>45884</v>
      </c>
      <c r="E5046" t="s">
        <v>28</v>
      </c>
      <c r="F5046" t="s">
        <v>5225</v>
      </c>
      <c r="G5046" t="s">
        <v>267</v>
      </c>
      <c r="H5046" t="s">
        <v>71</v>
      </c>
      <c r="I5046" t="s">
        <v>57</v>
      </c>
      <c r="J5046" t="s">
        <v>100</v>
      </c>
      <c r="K5046" t="s">
        <v>58</v>
      </c>
      <c r="L5046" t="s">
        <v>46</v>
      </c>
      <c r="M5046" t="s">
        <v>47</v>
      </c>
      <c r="N5046" t="s">
        <v>5218</v>
      </c>
      <c r="O5046">
        <v>88.8</v>
      </c>
      <c r="Q5046">
        <v>420</v>
      </c>
      <c r="R5046">
        <v>420</v>
      </c>
      <c r="S5046">
        <v>0</v>
      </c>
      <c r="T5046">
        <v>420</v>
      </c>
      <c r="U5046">
        <v>346</v>
      </c>
      <c r="V5046">
        <f>SUMIF(货件明细!K:K,F5046,货件明细!AQ:AQ)</f>
        <v>0</v>
      </c>
      <c r="W5046">
        <f t="shared" si="312"/>
        <v>1</v>
      </c>
      <c r="X5046">
        <f t="shared" si="313"/>
        <v>346</v>
      </c>
      <c r="Y5046">
        <f>SUMIF(货件明细!K:K,F5046,货件明细!I:I)</f>
        <v>0</v>
      </c>
      <c r="Z5046">
        <f t="shared" si="314"/>
        <v>88.8</v>
      </c>
      <c r="AA5046">
        <f>SUMIF(货件明细!K:K,F5046,货件明细!J:J)</f>
        <v>0</v>
      </c>
      <c r="AB5046">
        <f t="shared" si="315"/>
        <v>1</v>
      </c>
    </row>
    <row r="5047" spans="1:28">
      <c r="A5047">
        <v>2025</v>
      </c>
      <c r="B5047">
        <v>8</v>
      </c>
      <c r="C5047">
        <v>33</v>
      </c>
      <c r="D5047" s="4">
        <v>45884</v>
      </c>
      <c r="E5047" t="s">
        <v>28</v>
      </c>
      <c r="F5047" t="s">
        <v>5226</v>
      </c>
      <c r="G5047" t="s">
        <v>50</v>
      </c>
      <c r="H5047" t="s">
        <v>31</v>
      </c>
      <c r="I5047" t="s">
        <v>57</v>
      </c>
      <c r="J5047" t="s">
        <v>100</v>
      </c>
      <c r="K5047" t="s">
        <v>100</v>
      </c>
      <c r="L5047" t="s">
        <v>46</v>
      </c>
      <c r="M5047" t="s">
        <v>47</v>
      </c>
      <c r="N5047" t="s">
        <v>5148</v>
      </c>
      <c r="O5047">
        <v>88.8</v>
      </c>
      <c r="Q5047">
        <v>596.185483870968</v>
      </c>
      <c r="R5047">
        <v>596.185483870968</v>
      </c>
      <c r="S5047">
        <v>0</v>
      </c>
      <c r="T5047">
        <v>596.185483870968</v>
      </c>
      <c r="U5047">
        <v>346</v>
      </c>
      <c r="V5047">
        <f>SUMIF(货件明细!K:K,F5047,货件明细!AQ:AQ)</f>
        <v>0</v>
      </c>
      <c r="W5047">
        <f t="shared" si="312"/>
        <v>1</v>
      </c>
      <c r="X5047">
        <f t="shared" si="313"/>
        <v>346</v>
      </c>
      <c r="Y5047">
        <f>SUMIF(货件明细!K:K,F5047,货件明细!I:I)</f>
        <v>0</v>
      </c>
      <c r="Z5047">
        <f t="shared" si="314"/>
        <v>88.8</v>
      </c>
      <c r="AA5047">
        <f>SUMIF(货件明细!K:K,F5047,货件明细!J:J)</f>
        <v>0</v>
      </c>
      <c r="AB5047">
        <f t="shared" si="315"/>
        <v>1</v>
      </c>
    </row>
    <row r="5048" spans="1:28">
      <c r="A5048">
        <v>2025</v>
      </c>
      <c r="B5048">
        <v>8</v>
      </c>
      <c r="C5048">
        <v>33</v>
      </c>
      <c r="D5048" s="4">
        <v>45884</v>
      </c>
      <c r="E5048" t="s">
        <v>28</v>
      </c>
      <c r="F5048" t="s">
        <v>5227</v>
      </c>
      <c r="G5048" t="s">
        <v>43</v>
      </c>
      <c r="H5048" t="s">
        <v>44</v>
      </c>
      <c r="I5048" t="s">
        <v>57</v>
      </c>
      <c r="J5048" t="s">
        <v>100</v>
      </c>
      <c r="K5048" t="s">
        <v>4998</v>
      </c>
      <c r="L5048" t="s">
        <v>46</v>
      </c>
      <c r="M5048" t="s">
        <v>2882</v>
      </c>
      <c r="N5048" t="s">
        <v>4823</v>
      </c>
      <c r="O5048">
        <v>88.8</v>
      </c>
      <c r="Q5048">
        <v>560.0625</v>
      </c>
      <c r="R5048">
        <v>560.0625</v>
      </c>
      <c r="S5048">
        <v>0</v>
      </c>
      <c r="T5048">
        <v>560.0625</v>
      </c>
      <c r="U5048">
        <v>346</v>
      </c>
      <c r="V5048">
        <f>SUMIF(货件明细!K:K,F5048,货件明细!AQ:AQ)</f>
        <v>0</v>
      </c>
      <c r="W5048">
        <f t="shared" si="312"/>
        <v>1</v>
      </c>
      <c r="X5048">
        <f t="shared" si="313"/>
        <v>346</v>
      </c>
      <c r="Y5048">
        <f>SUMIF(货件明细!K:K,F5048,货件明细!I:I)</f>
        <v>0</v>
      </c>
      <c r="Z5048">
        <f t="shared" si="314"/>
        <v>88.8</v>
      </c>
      <c r="AA5048">
        <f>SUMIF(货件明细!K:K,F5048,货件明细!J:J)</f>
        <v>0</v>
      </c>
      <c r="AB5048">
        <f t="shared" si="315"/>
        <v>1</v>
      </c>
    </row>
    <row r="5049" spans="1:28">
      <c r="A5049">
        <v>2025</v>
      </c>
      <c r="B5049">
        <v>8</v>
      </c>
      <c r="C5049">
        <v>33</v>
      </c>
      <c r="D5049" s="4">
        <v>45884</v>
      </c>
      <c r="E5049" t="s">
        <v>28</v>
      </c>
      <c r="F5049" t="s">
        <v>5228</v>
      </c>
      <c r="G5049" t="s">
        <v>50</v>
      </c>
      <c r="H5049" t="s">
        <v>31</v>
      </c>
      <c r="I5049" t="s">
        <v>57</v>
      </c>
      <c r="J5049" t="s">
        <v>100</v>
      </c>
      <c r="K5049" t="s">
        <v>100</v>
      </c>
      <c r="L5049" t="s">
        <v>46</v>
      </c>
      <c r="M5049" t="s">
        <v>47</v>
      </c>
      <c r="N5049" t="s">
        <v>5148</v>
      </c>
      <c r="O5049">
        <v>19.95</v>
      </c>
      <c r="Q5049">
        <v>119.237096774194</v>
      </c>
      <c r="R5049">
        <v>119.237096774194</v>
      </c>
      <c r="S5049">
        <v>0</v>
      </c>
      <c r="T5049">
        <v>119.237096774194</v>
      </c>
      <c r="U5049">
        <v>104</v>
      </c>
      <c r="V5049">
        <f>SUMIF(货件明细!K:K,F5049,货件明细!AQ:AQ)</f>
        <v>0</v>
      </c>
      <c r="W5049">
        <f t="shared" si="312"/>
        <v>1</v>
      </c>
      <c r="X5049">
        <f t="shared" si="313"/>
        <v>104</v>
      </c>
      <c r="Y5049">
        <f>SUMIF(货件明细!K:K,F5049,货件明细!I:I)</f>
        <v>0</v>
      </c>
      <c r="Z5049">
        <f t="shared" si="314"/>
        <v>19.95</v>
      </c>
      <c r="AA5049">
        <f>SUMIF(货件明细!K:K,F5049,货件明细!J:J)</f>
        <v>0</v>
      </c>
      <c r="AB5049">
        <f t="shared" si="315"/>
        <v>1</v>
      </c>
    </row>
    <row r="5050" spans="1:28">
      <c r="A5050">
        <v>2025</v>
      </c>
      <c r="B5050">
        <v>8</v>
      </c>
      <c r="C5050">
        <v>33</v>
      </c>
      <c r="D5050" s="4">
        <v>45884</v>
      </c>
      <c r="E5050" t="s">
        <v>28</v>
      </c>
      <c r="F5050" t="s">
        <v>5229</v>
      </c>
      <c r="G5050" t="s">
        <v>43</v>
      </c>
      <c r="H5050" t="s">
        <v>44</v>
      </c>
      <c r="I5050" t="s">
        <v>57</v>
      </c>
      <c r="J5050" t="s">
        <v>100</v>
      </c>
      <c r="K5050" t="s">
        <v>4998</v>
      </c>
      <c r="L5050" t="s">
        <v>46</v>
      </c>
      <c r="M5050" t="s">
        <v>2882</v>
      </c>
      <c r="N5050" t="s">
        <v>4823</v>
      </c>
      <c r="O5050">
        <v>19.95</v>
      </c>
      <c r="Q5050">
        <v>112.0125</v>
      </c>
      <c r="R5050">
        <v>112.0125</v>
      </c>
      <c r="S5050">
        <v>0</v>
      </c>
      <c r="T5050">
        <v>112.0125</v>
      </c>
      <c r="U5050">
        <v>104</v>
      </c>
      <c r="V5050">
        <f>SUMIF(货件明细!K:K,F5050,货件明细!AQ:AQ)</f>
        <v>0</v>
      </c>
      <c r="W5050">
        <f t="shared" si="312"/>
        <v>1</v>
      </c>
      <c r="X5050">
        <f t="shared" si="313"/>
        <v>104</v>
      </c>
      <c r="Y5050">
        <f>SUMIF(货件明细!K:K,F5050,货件明细!I:I)</f>
        <v>0</v>
      </c>
      <c r="Z5050">
        <f t="shared" si="314"/>
        <v>19.95</v>
      </c>
      <c r="AA5050">
        <f>SUMIF(货件明细!K:K,F5050,货件明细!J:J)</f>
        <v>0</v>
      </c>
      <c r="AB5050">
        <f t="shared" si="315"/>
        <v>1</v>
      </c>
    </row>
    <row r="5051" spans="1:28">
      <c r="A5051">
        <v>2025</v>
      </c>
      <c r="B5051">
        <v>8</v>
      </c>
      <c r="C5051">
        <v>33</v>
      </c>
      <c r="D5051" s="4">
        <v>45884</v>
      </c>
      <c r="E5051" t="s">
        <v>28</v>
      </c>
      <c r="F5051" t="s">
        <v>5230</v>
      </c>
      <c r="G5051" t="s">
        <v>267</v>
      </c>
      <c r="H5051" t="s">
        <v>71</v>
      </c>
      <c r="I5051" t="s">
        <v>57</v>
      </c>
      <c r="J5051" t="s">
        <v>100</v>
      </c>
      <c r="K5051" t="s">
        <v>58</v>
      </c>
      <c r="L5051" t="s">
        <v>46</v>
      </c>
      <c r="M5051" t="s">
        <v>47</v>
      </c>
      <c r="N5051" t="s">
        <v>5218</v>
      </c>
      <c r="O5051">
        <v>19.95</v>
      </c>
      <c r="Q5051">
        <v>84</v>
      </c>
      <c r="R5051">
        <v>84</v>
      </c>
      <c r="S5051">
        <v>0</v>
      </c>
      <c r="T5051">
        <v>84</v>
      </c>
      <c r="U5051">
        <v>104</v>
      </c>
      <c r="V5051">
        <f>SUMIF(货件明细!K:K,F5051,货件明细!AQ:AQ)</f>
        <v>0</v>
      </c>
      <c r="W5051">
        <f t="shared" si="312"/>
        <v>1</v>
      </c>
      <c r="X5051">
        <f t="shared" si="313"/>
        <v>104</v>
      </c>
      <c r="Y5051">
        <f>SUMIF(货件明细!K:K,F5051,货件明细!I:I)</f>
        <v>0</v>
      </c>
      <c r="Z5051">
        <f t="shared" si="314"/>
        <v>19.95</v>
      </c>
      <c r="AA5051">
        <f>SUMIF(货件明细!K:K,F5051,货件明细!J:J)</f>
        <v>0</v>
      </c>
      <c r="AB5051">
        <f t="shared" si="315"/>
        <v>1</v>
      </c>
    </row>
    <row r="5052" spans="1:28">
      <c r="A5052">
        <v>2025</v>
      </c>
      <c r="B5052">
        <v>8</v>
      </c>
      <c r="C5052">
        <v>33</v>
      </c>
      <c r="D5052" s="4">
        <v>45884</v>
      </c>
      <c r="E5052" t="s">
        <v>28</v>
      </c>
      <c r="F5052" t="s">
        <v>5231</v>
      </c>
      <c r="G5052" t="s">
        <v>54</v>
      </c>
      <c r="H5052" t="s">
        <v>31</v>
      </c>
      <c r="I5052" t="s">
        <v>57</v>
      </c>
      <c r="J5052" t="s">
        <v>100</v>
      </c>
      <c r="K5052" t="s">
        <v>100</v>
      </c>
      <c r="L5052" t="s">
        <v>46</v>
      </c>
      <c r="M5052" t="s">
        <v>47</v>
      </c>
      <c r="N5052" t="s">
        <v>5148</v>
      </c>
      <c r="O5052">
        <v>19.95</v>
      </c>
      <c r="Q5052">
        <v>116.634375</v>
      </c>
      <c r="R5052">
        <v>116.634375</v>
      </c>
      <c r="S5052">
        <v>0</v>
      </c>
      <c r="T5052">
        <v>116.634375</v>
      </c>
      <c r="U5052">
        <v>104</v>
      </c>
      <c r="V5052">
        <f>SUMIF(货件明细!K:K,F5052,货件明细!AQ:AQ)</f>
        <v>0</v>
      </c>
      <c r="W5052">
        <f t="shared" si="312"/>
        <v>1</v>
      </c>
      <c r="X5052">
        <f t="shared" si="313"/>
        <v>104</v>
      </c>
      <c r="Y5052">
        <f>SUMIF(货件明细!K:K,F5052,货件明细!I:I)</f>
        <v>0</v>
      </c>
      <c r="Z5052">
        <f t="shared" si="314"/>
        <v>19.95</v>
      </c>
      <c r="AA5052">
        <f>SUMIF(货件明细!K:K,F5052,货件明细!J:J)</f>
        <v>0</v>
      </c>
      <c r="AB5052">
        <f t="shared" si="315"/>
        <v>1</v>
      </c>
    </row>
    <row r="5053" spans="1:28">
      <c r="A5053">
        <v>2025</v>
      </c>
      <c r="B5053">
        <v>8</v>
      </c>
      <c r="C5053">
        <v>33</v>
      </c>
      <c r="D5053" s="4">
        <v>45884</v>
      </c>
      <c r="E5053" t="s">
        <v>28</v>
      </c>
      <c r="F5053" t="s">
        <v>5232</v>
      </c>
      <c r="G5053" t="s">
        <v>374</v>
      </c>
      <c r="H5053" t="s">
        <v>71</v>
      </c>
      <c r="I5053" t="s">
        <v>57</v>
      </c>
      <c r="J5053" t="s">
        <v>100</v>
      </c>
      <c r="K5053" t="s">
        <v>58</v>
      </c>
      <c r="L5053" t="s">
        <v>46</v>
      </c>
      <c r="M5053" t="s">
        <v>47</v>
      </c>
      <c r="N5053" t="s">
        <v>5178</v>
      </c>
      <c r="O5053">
        <v>19.95</v>
      </c>
      <c r="Q5053">
        <v>76.7</v>
      </c>
      <c r="R5053">
        <v>76.7</v>
      </c>
      <c r="S5053">
        <v>0</v>
      </c>
      <c r="T5053">
        <v>76.7</v>
      </c>
      <c r="U5053">
        <v>104</v>
      </c>
      <c r="V5053">
        <f>SUMIF(货件明细!K:K,F5053,货件明细!AQ:AQ)</f>
        <v>0</v>
      </c>
      <c r="W5053">
        <f t="shared" si="312"/>
        <v>1</v>
      </c>
      <c r="X5053">
        <f t="shared" si="313"/>
        <v>104</v>
      </c>
      <c r="Y5053">
        <f>SUMIF(货件明细!K:K,F5053,货件明细!I:I)</f>
        <v>0</v>
      </c>
      <c r="Z5053">
        <f t="shared" si="314"/>
        <v>19.95</v>
      </c>
      <c r="AA5053">
        <f>SUMIF(货件明细!K:K,F5053,货件明细!J:J)</f>
        <v>0</v>
      </c>
      <c r="AB5053">
        <f t="shared" si="315"/>
        <v>1</v>
      </c>
    </row>
    <row r="5054" spans="1:28">
      <c r="A5054">
        <v>2025</v>
      </c>
      <c r="B5054">
        <v>8</v>
      </c>
      <c r="C5054">
        <v>33</v>
      </c>
      <c r="D5054" s="4">
        <v>45884</v>
      </c>
      <c r="E5054" t="s">
        <v>28</v>
      </c>
      <c r="F5054" t="s">
        <v>5233</v>
      </c>
      <c r="G5054" t="s">
        <v>50</v>
      </c>
      <c r="H5054" t="s">
        <v>31</v>
      </c>
      <c r="I5054" t="s">
        <v>32</v>
      </c>
      <c r="J5054" t="s">
        <v>100</v>
      </c>
      <c r="K5054" t="s">
        <v>100</v>
      </c>
      <c r="L5054" t="s">
        <v>46</v>
      </c>
      <c r="M5054" t="s">
        <v>47</v>
      </c>
      <c r="N5054" t="s">
        <v>5148</v>
      </c>
      <c r="O5054">
        <v>123.1</v>
      </c>
      <c r="Q5054">
        <v>715.422580645161</v>
      </c>
      <c r="R5054">
        <v>715.422580645161</v>
      </c>
      <c r="S5054">
        <v>0</v>
      </c>
      <c r="T5054">
        <v>715.422580645161</v>
      </c>
      <c r="U5054">
        <v>330</v>
      </c>
      <c r="V5054">
        <f>SUMIF(货件明细!K:K,F5054,货件明细!AQ:AQ)</f>
        <v>0</v>
      </c>
      <c r="W5054">
        <f t="shared" si="312"/>
        <v>1</v>
      </c>
      <c r="X5054">
        <f t="shared" si="313"/>
        <v>330</v>
      </c>
      <c r="Y5054">
        <f>SUMIF(货件明细!K:K,F5054,货件明细!I:I)</f>
        <v>0</v>
      </c>
      <c r="Z5054">
        <f t="shared" si="314"/>
        <v>123.1</v>
      </c>
      <c r="AA5054">
        <f>SUMIF(货件明细!K:K,F5054,货件明细!J:J)</f>
        <v>0</v>
      </c>
      <c r="AB5054">
        <f t="shared" si="315"/>
        <v>1</v>
      </c>
    </row>
    <row r="5055" spans="1:28">
      <c r="A5055">
        <v>2025</v>
      </c>
      <c r="B5055">
        <v>8</v>
      </c>
      <c r="C5055">
        <v>33</v>
      </c>
      <c r="D5055" s="4">
        <v>45884</v>
      </c>
      <c r="E5055" t="s">
        <v>28</v>
      </c>
      <c r="F5055" t="s">
        <v>5234</v>
      </c>
      <c r="G5055" t="s">
        <v>1563</v>
      </c>
      <c r="H5055" t="s">
        <v>71</v>
      </c>
      <c r="I5055" t="s">
        <v>32</v>
      </c>
      <c r="J5055" t="s">
        <v>100</v>
      </c>
      <c r="K5055" t="s">
        <v>58</v>
      </c>
      <c r="L5055" t="s">
        <v>46</v>
      </c>
      <c r="M5055" t="s">
        <v>65</v>
      </c>
      <c r="N5055" t="s">
        <v>2731</v>
      </c>
      <c r="O5055">
        <v>123.1</v>
      </c>
      <c r="Q5055">
        <v>351.272727272727</v>
      </c>
      <c r="R5055">
        <v>351.272727272727</v>
      </c>
      <c r="S5055">
        <v>0</v>
      </c>
      <c r="T5055">
        <v>351.272727272727</v>
      </c>
      <c r="U5055">
        <v>330</v>
      </c>
      <c r="V5055">
        <f>SUMIF(货件明细!K:K,F5055,货件明细!AQ:AQ)</f>
        <v>0</v>
      </c>
      <c r="W5055">
        <f t="shared" si="312"/>
        <v>1</v>
      </c>
      <c r="X5055">
        <f t="shared" si="313"/>
        <v>330</v>
      </c>
      <c r="Y5055">
        <f>SUMIF(货件明细!K:K,F5055,货件明细!I:I)</f>
        <v>0</v>
      </c>
      <c r="Z5055">
        <f t="shared" si="314"/>
        <v>123.1</v>
      </c>
      <c r="AA5055">
        <f>SUMIF(货件明细!K:K,F5055,货件明细!J:J)</f>
        <v>0</v>
      </c>
      <c r="AB5055">
        <f t="shared" si="315"/>
        <v>1</v>
      </c>
    </row>
    <row r="5056" spans="1:28">
      <c r="A5056">
        <v>2025</v>
      </c>
      <c r="B5056">
        <v>8</v>
      </c>
      <c r="C5056">
        <v>33</v>
      </c>
      <c r="D5056" s="4">
        <v>45884</v>
      </c>
      <c r="E5056" t="s">
        <v>28</v>
      </c>
      <c r="F5056" t="s">
        <v>5235</v>
      </c>
      <c r="G5056" t="s">
        <v>70</v>
      </c>
      <c r="H5056" t="s">
        <v>71</v>
      </c>
      <c r="I5056" t="s">
        <v>32</v>
      </c>
      <c r="J5056" t="s">
        <v>100</v>
      </c>
      <c r="K5056" t="s">
        <v>58</v>
      </c>
      <c r="L5056" t="s">
        <v>46</v>
      </c>
      <c r="M5056" t="s">
        <v>47</v>
      </c>
      <c r="N5056" t="s">
        <v>5178</v>
      </c>
      <c r="O5056">
        <v>123.1</v>
      </c>
      <c r="Q5056">
        <v>419.657142857143</v>
      </c>
      <c r="R5056">
        <v>419.657142857143</v>
      </c>
      <c r="S5056">
        <v>0</v>
      </c>
      <c r="T5056">
        <v>419.657142857143</v>
      </c>
      <c r="U5056">
        <v>330</v>
      </c>
      <c r="V5056">
        <f>SUMIF(货件明细!K:K,F5056,货件明细!AQ:AQ)</f>
        <v>0</v>
      </c>
      <c r="W5056">
        <f t="shared" si="312"/>
        <v>1</v>
      </c>
      <c r="X5056">
        <f t="shared" si="313"/>
        <v>330</v>
      </c>
      <c r="Y5056">
        <f>SUMIF(货件明细!K:K,F5056,货件明细!I:I)</f>
        <v>0</v>
      </c>
      <c r="Z5056">
        <f t="shared" si="314"/>
        <v>123.1</v>
      </c>
      <c r="AA5056">
        <f>SUMIF(货件明细!K:K,F5056,货件明细!J:J)</f>
        <v>0</v>
      </c>
      <c r="AB5056">
        <f t="shared" si="315"/>
        <v>1</v>
      </c>
    </row>
    <row r="5057" spans="1:28">
      <c r="A5057">
        <v>2025</v>
      </c>
      <c r="B5057">
        <v>8</v>
      </c>
      <c r="C5057">
        <v>33</v>
      </c>
      <c r="D5057" s="4">
        <v>45884</v>
      </c>
      <c r="E5057" t="s">
        <v>28</v>
      </c>
      <c r="F5057" t="s">
        <v>5236</v>
      </c>
      <c r="G5057" t="s">
        <v>68</v>
      </c>
      <c r="H5057" t="s">
        <v>31</v>
      </c>
      <c r="I5057" t="s">
        <v>32</v>
      </c>
      <c r="J5057" t="s">
        <v>100</v>
      </c>
      <c r="K5057" t="s">
        <v>4998</v>
      </c>
      <c r="L5057" t="s">
        <v>46</v>
      </c>
      <c r="M5057" t="s">
        <v>2882</v>
      </c>
      <c r="N5057" t="s">
        <v>4823</v>
      </c>
      <c r="O5057">
        <v>123.1</v>
      </c>
      <c r="Q5057">
        <v>692.955</v>
      </c>
      <c r="R5057">
        <v>692.955</v>
      </c>
      <c r="S5057">
        <v>0</v>
      </c>
      <c r="T5057">
        <v>692.955</v>
      </c>
      <c r="U5057">
        <v>330</v>
      </c>
      <c r="V5057">
        <f>SUMIF(货件明细!K:K,F5057,货件明细!AQ:AQ)</f>
        <v>0</v>
      </c>
      <c r="W5057">
        <f t="shared" si="312"/>
        <v>1</v>
      </c>
      <c r="X5057">
        <f t="shared" si="313"/>
        <v>330</v>
      </c>
      <c r="Y5057">
        <f>SUMIF(货件明细!K:K,F5057,货件明细!I:I)</f>
        <v>0</v>
      </c>
      <c r="Z5057">
        <f t="shared" si="314"/>
        <v>123.1</v>
      </c>
      <c r="AA5057">
        <f>SUMIF(货件明细!K:K,F5057,货件明细!J:J)</f>
        <v>0</v>
      </c>
      <c r="AB5057">
        <f t="shared" si="315"/>
        <v>1</v>
      </c>
    </row>
    <row r="5058" spans="1:28">
      <c r="A5058">
        <v>2025</v>
      </c>
      <c r="B5058">
        <v>8</v>
      </c>
      <c r="C5058">
        <v>33</v>
      </c>
      <c r="D5058" s="4">
        <v>45884</v>
      </c>
      <c r="E5058" t="s">
        <v>28</v>
      </c>
      <c r="F5058" t="s">
        <v>5237</v>
      </c>
      <c r="G5058" t="s">
        <v>54</v>
      </c>
      <c r="H5058" t="s">
        <v>31</v>
      </c>
      <c r="I5058" t="s">
        <v>32</v>
      </c>
      <c r="J5058" t="s">
        <v>100</v>
      </c>
      <c r="K5058" t="s">
        <v>100</v>
      </c>
      <c r="L5058" t="s">
        <v>46</v>
      </c>
      <c r="M5058" t="s">
        <v>47</v>
      </c>
      <c r="N5058" t="s">
        <v>5148</v>
      </c>
      <c r="O5058">
        <v>123.1</v>
      </c>
      <c r="Q5058">
        <v>699.80625</v>
      </c>
      <c r="R5058">
        <v>699.80625</v>
      </c>
      <c r="S5058">
        <v>0</v>
      </c>
      <c r="T5058">
        <v>699.80625</v>
      </c>
      <c r="U5058">
        <v>330</v>
      </c>
      <c r="V5058">
        <f>SUMIF(货件明细!K:K,F5058,货件明细!AQ:AQ)</f>
        <v>0</v>
      </c>
      <c r="W5058">
        <f t="shared" ref="W5058:W5121" si="316">IF(V5058=U5058,0,1)</f>
        <v>1</v>
      </c>
      <c r="X5058">
        <f t="shared" ref="X5058:X5121" si="317">U5058</f>
        <v>330</v>
      </c>
      <c r="Y5058">
        <f>SUMIF(货件明细!K:K,F5058,货件明细!I:I)</f>
        <v>0</v>
      </c>
      <c r="Z5058">
        <f t="shared" ref="Z5058:Z5121" si="318">O5058-Y5058</f>
        <v>123.1</v>
      </c>
      <c r="AA5058">
        <f>SUMIF(货件明细!K:K,F5058,货件明细!J:J)</f>
        <v>0</v>
      </c>
      <c r="AB5058">
        <f t="shared" ref="AB5058:AB5121" si="319">IF(T5058=AA5058,0,1)</f>
        <v>1</v>
      </c>
    </row>
    <row r="5059" spans="1:28">
      <c r="A5059">
        <v>2025</v>
      </c>
      <c r="B5059">
        <v>8</v>
      </c>
      <c r="C5059">
        <v>33</v>
      </c>
      <c r="D5059" s="4">
        <v>45884</v>
      </c>
      <c r="E5059" t="s">
        <v>28</v>
      </c>
      <c r="F5059" t="s">
        <v>5238</v>
      </c>
      <c r="G5059" t="s">
        <v>68</v>
      </c>
      <c r="H5059" t="s">
        <v>31</v>
      </c>
      <c r="I5059" t="s">
        <v>57</v>
      </c>
      <c r="J5059" t="s">
        <v>100</v>
      </c>
      <c r="K5059" t="s">
        <v>4998</v>
      </c>
      <c r="L5059" t="s">
        <v>46</v>
      </c>
      <c r="M5059" t="s">
        <v>2882</v>
      </c>
      <c r="N5059" t="s">
        <v>4823</v>
      </c>
      <c r="O5059">
        <v>101.9</v>
      </c>
      <c r="Q5059">
        <v>577.4625</v>
      </c>
      <c r="R5059">
        <v>577.4625</v>
      </c>
      <c r="S5059">
        <v>0</v>
      </c>
      <c r="T5059">
        <v>577.4625</v>
      </c>
      <c r="U5059">
        <v>743</v>
      </c>
      <c r="V5059">
        <f>SUMIF(货件明细!K:K,F5059,货件明细!AQ:AQ)</f>
        <v>0</v>
      </c>
      <c r="W5059">
        <f t="shared" si="316"/>
        <v>1</v>
      </c>
      <c r="X5059">
        <f t="shared" si="317"/>
        <v>743</v>
      </c>
      <c r="Y5059">
        <f>SUMIF(货件明细!K:K,F5059,货件明细!I:I)</f>
        <v>0</v>
      </c>
      <c r="Z5059">
        <f t="shared" si="318"/>
        <v>101.9</v>
      </c>
      <c r="AA5059">
        <f>SUMIF(货件明细!K:K,F5059,货件明细!J:J)</f>
        <v>0</v>
      </c>
      <c r="AB5059">
        <f t="shared" si="319"/>
        <v>1</v>
      </c>
    </row>
    <row r="5060" spans="1:28">
      <c r="A5060">
        <v>2025</v>
      </c>
      <c r="B5060">
        <v>8</v>
      </c>
      <c r="C5060">
        <v>33</v>
      </c>
      <c r="D5060" s="4">
        <v>45884</v>
      </c>
      <c r="E5060" t="s">
        <v>28</v>
      </c>
      <c r="F5060" t="s">
        <v>5239</v>
      </c>
      <c r="G5060" t="s">
        <v>54</v>
      </c>
      <c r="H5060" t="s">
        <v>31</v>
      </c>
      <c r="I5060" t="s">
        <v>57</v>
      </c>
      <c r="J5060" t="s">
        <v>100</v>
      </c>
      <c r="K5060" t="s">
        <v>100</v>
      </c>
      <c r="L5060" t="s">
        <v>46</v>
      </c>
      <c r="M5060" t="s">
        <v>47</v>
      </c>
      <c r="N5060" t="s">
        <v>5148</v>
      </c>
      <c r="O5060">
        <v>101.9</v>
      </c>
      <c r="Q5060">
        <v>583.171875</v>
      </c>
      <c r="R5060">
        <v>583.171875</v>
      </c>
      <c r="S5060">
        <v>0</v>
      </c>
      <c r="T5060">
        <v>583.171875</v>
      </c>
      <c r="U5060">
        <v>743</v>
      </c>
      <c r="V5060">
        <f>SUMIF(货件明细!K:K,F5060,货件明细!AQ:AQ)</f>
        <v>0</v>
      </c>
      <c r="W5060">
        <f t="shared" si="316"/>
        <v>1</v>
      </c>
      <c r="X5060">
        <f t="shared" si="317"/>
        <v>743</v>
      </c>
      <c r="Y5060">
        <f>SUMIF(货件明细!K:K,F5060,货件明细!I:I)</f>
        <v>0</v>
      </c>
      <c r="Z5060">
        <f t="shared" si="318"/>
        <v>101.9</v>
      </c>
      <c r="AA5060">
        <f>SUMIF(货件明细!K:K,F5060,货件明细!J:J)</f>
        <v>0</v>
      </c>
      <c r="AB5060">
        <f t="shared" si="319"/>
        <v>1</v>
      </c>
    </row>
    <row r="5061" spans="1:28">
      <c r="A5061">
        <v>2025</v>
      </c>
      <c r="B5061">
        <v>8</v>
      </c>
      <c r="C5061">
        <v>33</v>
      </c>
      <c r="D5061" s="4">
        <v>45884</v>
      </c>
      <c r="E5061" t="s">
        <v>28</v>
      </c>
      <c r="F5061" t="s">
        <v>5240</v>
      </c>
      <c r="G5061" t="s">
        <v>70</v>
      </c>
      <c r="H5061" t="s">
        <v>71</v>
      </c>
      <c r="I5061" t="s">
        <v>57</v>
      </c>
      <c r="J5061" t="s">
        <v>100</v>
      </c>
      <c r="K5061" t="s">
        <v>58</v>
      </c>
      <c r="L5061" t="s">
        <v>46</v>
      </c>
      <c r="M5061" t="s">
        <v>47</v>
      </c>
      <c r="N5061" t="s">
        <v>5178</v>
      </c>
      <c r="O5061">
        <v>101.9</v>
      </c>
      <c r="Q5061">
        <v>349.714285714286</v>
      </c>
      <c r="R5061">
        <v>349.714285714286</v>
      </c>
      <c r="S5061">
        <v>0</v>
      </c>
      <c r="T5061">
        <v>349.714285714286</v>
      </c>
      <c r="U5061">
        <v>743</v>
      </c>
      <c r="V5061">
        <f>SUMIF(货件明细!K:K,F5061,货件明细!AQ:AQ)</f>
        <v>0</v>
      </c>
      <c r="W5061">
        <f t="shared" si="316"/>
        <v>1</v>
      </c>
      <c r="X5061">
        <f t="shared" si="317"/>
        <v>743</v>
      </c>
      <c r="Y5061">
        <f>SUMIF(货件明细!K:K,F5061,货件明细!I:I)</f>
        <v>0</v>
      </c>
      <c r="Z5061">
        <f t="shared" si="318"/>
        <v>101.9</v>
      </c>
      <c r="AA5061">
        <f>SUMIF(货件明细!K:K,F5061,货件明细!J:J)</f>
        <v>0</v>
      </c>
      <c r="AB5061">
        <f t="shared" si="319"/>
        <v>1</v>
      </c>
    </row>
    <row r="5062" spans="1:28">
      <c r="A5062">
        <v>2025</v>
      </c>
      <c r="B5062">
        <v>8</v>
      </c>
      <c r="C5062">
        <v>33</v>
      </c>
      <c r="D5062" s="4">
        <v>45884</v>
      </c>
      <c r="E5062" t="s">
        <v>28</v>
      </c>
      <c r="F5062" t="s">
        <v>5241</v>
      </c>
      <c r="G5062" t="s">
        <v>1563</v>
      </c>
      <c r="H5062" t="s">
        <v>71</v>
      </c>
      <c r="I5062" t="s">
        <v>57</v>
      </c>
      <c r="J5062" t="s">
        <v>100</v>
      </c>
      <c r="K5062" t="s">
        <v>58</v>
      </c>
      <c r="L5062" t="s">
        <v>46</v>
      </c>
      <c r="M5062" t="s">
        <v>65</v>
      </c>
      <c r="N5062" t="s">
        <v>2731</v>
      </c>
      <c r="O5062">
        <v>101.9</v>
      </c>
      <c r="Q5062">
        <v>292.727272727273</v>
      </c>
      <c r="R5062">
        <v>292.727272727273</v>
      </c>
      <c r="S5062">
        <v>0</v>
      </c>
      <c r="T5062">
        <v>292.727272727273</v>
      </c>
      <c r="U5062">
        <v>743</v>
      </c>
      <c r="V5062">
        <f>SUMIF(货件明细!K:K,F5062,货件明细!AQ:AQ)</f>
        <v>0</v>
      </c>
      <c r="W5062">
        <f t="shared" si="316"/>
        <v>1</v>
      </c>
      <c r="X5062">
        <f t="shared" si="317"/>
        <v>743</v>
      </c>
      <c r="Y5062">
        <f>SUMIF(货件明细!K:K,F5062,货件明细!I:I)</f>
        <v>0</v>
      </c>
      <c r="Z5062">
        <f t="shared" si="318"/>
        <v>101.9</v>
      </c>
      <c r="AA5062">
        <f>SUMIF(货件明细!K:K,F5062,货件明细!J:J)</f>
        <v>0</v>
      </c>
      <c r="AB5062">
        <f t="shared" si="319"/>
        <v>1</v>
      </c>
    </row>
    <row r="5063" spans="1:28">
      <c r="A5063">
        <v>2025</v>
      </c>
      <c r="B5063">
        <v>8</v>
      </c>
      <c r="C5063">
        <v>33</v>
      </c>
      <c r="D5063" s="4">
        <v>45884</v>
      </c>
      <c r="E5063" t="s">
        <v>28</v>
      </c>
      <c r="F5063" t="s">
        <v>5242</v>
      </c>
      <c r="G5063" t="s">
        <v>50</v>
      </c>
      <c r="H5063" t="s">
        <v>31</v>
      </c>
      <c r="I5063" t="s">
        <v>57</v>
      </c>
      <c r="J5063" t="s">
        <v>100</v>
      </c>
      <c r="K5063" t="s">
        <v>100</v>
      </c>
      <c r="L5063" t="s">
        <v>46</v>
      </c>
      <c r="M5063" t="s">
        <v>47</v>
      </c>
      <c r="N5063" t="s">
        <v>5148</v>
      </c>
      <c r="O5063">
        <v>101.9</v>
      </c>
      <c r="Q5063">
        <v>596.185483870968</v>
      </c>
      <c r="R5063">
        <v>596.185483870968</v>
      </c>
      <c r="S5063">
        <v>0</v>
      </c>
      <c r="T5063">
        <v>596.185483870968</v>
      </c>
      <c r="U5063">
        <v>743</v>
      </c>
      <c r="V5063">
        <f>SUMIF(货件明细!K:K,F5063,货件明细!AQ:AQ)</f>
        <v>0</v>
      </c>
      <c r="W5063">
        <f t="shared" si="316"/>
        <v>1</v>
      </c>
      <c r="X5063">
        <f t="shared" si="317"/>
        <v>743</v>
      </c>
      <c r="Y5063">
        <f>SUMIF(货件明细!K:K,F5063,货件明细!I:I)</f>
        <v>0</v>
      </c>
      <c r="Z5063">
        <f t="shared" si="318"/>
        <v>101.9</v>
      </c>
      <c r="AA5063">
        <f>SUMIF(货件明细!K:K,F5063,货件明细!J:J)</f>
        <v>0</v>
      </c>
      <c r="AB5063">
        <f t="shared" si="319"/>
        <v>1</v>
      </c>
    </row>
    <row r="5064" spans="1:28">
      <c r="A5064">
        <v>2025</v>
      </c>
      <c r="B5064">
        <v>8</v>
      </c>
      <c r="C5064">
        <v>33</v>
      </c>
      <c r="D5064" s="4">
        <v>45884</v>
      </c>
      <c r="E5064" t="s">
        <v>28</v>
      </c>
      <c r="F5064" t="s">
        <v>5243</v>
      </c>
      <c r="G5064" t="s">
        <v>54</v>
      </c>
      <c r="H5064" t="s">
        <v>31</v>
      </c>
      <c r="I5064" t="s">
        <v>96</v>
      </c>
      <c r="J5064" t="s">
        <v>100</v>
      </c>
      <c r="K5064" t="s">
        <v>100</v>
      </c>
      <c r="L5064" t="s">
        <v>46</v>
      </c>
      <c r="M5064" t="s">
        <v>47</v>
      </c>
      <c r="N5064" t="s">
        <v>5148</v>
      </c>
      <c r="O5064">
        <v>12.05</v>
      </c>
      <c r="Q5064">
        <v>116.634375</v>
      </c>
      <c r="R5064">
        <v>116.634375</v>
      </c>
      <c r="S5064">
        <v>0</v>
      </c>
      <c r="T5064">
        <v>116.634375</v>
      </c>
      <c r="U5064">
        <v>81</v>
      </c>
      <c r="V5064">
        <f>SUMIF(货件明细!K:K,F5064,货件明细!AQ:AQ)</f>
        <v>0</v>
      </c>
      <c r="W5064">
        <f t="shared" si="316"/>
        <v>1</v>
      </c>
      <c r="X5064">
        <f t="shared" si="317"/>
        <v>81</v>
      </c>
      <c r="Y5064">
        <f>SUMIF(货件明细!K:K,F5064,货件明细!I:I)</f>
        <v>0</v>
      </c>
      <c r="Z5064">
        <f t="shared" si="318"/>
        <v>12.05</v>
      </c>
      <c r="AA5064">
        <f>SUMIF(货件明细!K:K,F5064,货件明细!J:J)</f>
        <v>0</v>
      </c>
      <c r="AB5064">
        <f t="shared" si="319"/>
        <v>1</v>
      </c>
    </row>
    <row r="5065" spans="1:28">
      <c r="A5065">
        <v>2025</v>
      </c>
      <c r="B5065">
        <v>8</v>
      </c>
      <c r="C5065">
        <v>33</v>
      </c>
      <c r="D5065" s="4">
        <v>45884</v>
      </c>
      <c r="E5065" t="s">
        <v>28</v>
      </c>
      <c r="F5065" t="s">
        <v>5244</v>
      </c>
      <c r="G5065" t="s">
        <v>70</v>
      </c>
      <c r="H5065" t="s">
        <v>71</v>
      </c>
      <c r="I5065" t="s">
        <v>96</v>
      </c>
      <c r="J5065" t="s">
        <v>100</v>
      </c>
      <c r="K5065" t="s">
        <v>58</v>
      </c>
      <c r="L5065" t="s">
        <v>46</v>
      </c>
      <c r="M5065" t="s">
        <v>47</v>
      </c>
      <c r="N5065" t="s">
        <v>5178</v>
      </c>
      <c r="O5065">
        <v>12.05</v>
      </c>
      <c r="Q5065">
        <v>69.9428571428572</v>
      </c>
      <c r="R5065">
        <v>69.9428571428572</v>
      </c>
      <c r="S5065">
        <v>0</v>
      </c>
      <c r="T5065">
        <v>69.9428571428572</v>
      </c>
      <c r="U5065">
        <v>81</v>
      </c>
      <c r="V5065">
        <f>SUMIF(货件明细!K:K,F5065,货件明细!AQ:AQ)</f>
        <v>0</v>
      </c>
      <c r="W5065">
        <f t="shared" si="316"/>
        <v>1</v>
      </c>
      <c r="X5065">
        <f t="shared" si="317"/>
        <v>81</v>
      </c>
      <c r="Y5065">
        <f>SUMIF(货件明细!K:K,F5065,货件明细!I:I)</f>
        <v>0</v>
      </c>
      <c r="Z5065">
        <f t="shared" si="318"/>
        <v>12.05</v>
      </c>
      <c r="AA5065">
        <f>SUMIF(货件明细!K:K,F5065,货件明细!J:J)</f>
        <v>0</v>
      </c>
      <c r="AB5065">
        <f t="shared" si="319"/>
        <v>1</v>
      </c>
    </row>
    <row r="5066" spans="1:28">
      <c r="A5066">
        <v>2025</v>
      </c>
      <c r="B5066">
        <v>8</v>
      </c>
      <c r="C5066">
        <v>33</v>
      </c>
      <c r="D5066" s="4">
        <v>45884</v>
      </c>
      <c r="E5066" t="s">
        <v>28</v>
      </c>
      <c r="F5066" t="s">
        <v>5245</v>
      </c>
      <c r="G5066" t="s">
        <v>1563</v>
      </c>
      <c r="H5066" t="s">
        <v>71</v>
      </c>
      <c r="I5066" t="s">
        <v>96</v>
      </c>
      <c r="J5066" t="s">
        <v>100</v>
      </c>
      <c r="K5066" t="s">
        <v>58</v>
      </c>
      <c r="L5066" t="s">
        <v>46</v>
      </c>
      <c r="M5066" t="s">
        <v>47</v>
      </c>
      <c r="N5066" t="s">
        <v>5178</v>
      </c>
      <c r="O5066">
        <v>12.05</v>
      </c>
      <c r="Q5066">
        <v>68.1428571428572</v>
      </c>
      <c r="R5066">
        <v>68.1428571428572</v>
      </c>
      <c r="S5066">
        <v>0</v>
      </c>
      <c r="T5066">
        <v>68.1428571428572</v>
      </c>
      <c r="U5066">
        <v>81</v>
      </c>
      <c r="V5066">
        <f>SUMIF(货件明细!K:K,F5066,货件明细!AQ:AQ)</f>
        <v>0</v>
      </c>
      <c r="W5066">
        <f t="shared" si="316"/>
        <v>1</v>
      </c>
      <c r="X5066">
        <f t="shared" si="317"/>
        <v>81</v>
      </c>
      <c r="Y5066">
        <f>SUMIF(货件明细!K:K,F5066,货件明细!I:I)</f>
        <v>0</v>
      </c>
      <c r="Z5066">
        <f t="shared" si="318"/>
        <v>12.05</v>
      </c>
      <c r="AA5066">
        <f>SUMIF(货件明细!K:K,F5066,货件明细!J:J)</f>
        <v>0</v>
      </c>
      <c r="AB5066">
        <f t="shared" si="319"/>
        <v>1</v>
      </c>
    </row>
    <row r="5067" spans="1:28">
      <c r="A5067">
        <v>2025</v>
      </c>
      <c r="B5067">
        <v>8</v>
      </c>
      <c r="C5067">
        <v>33</v>
      </c>
      <c r="D5067" s="4">
        <v>45884</v>
      </c>
      <c r="E5067" t="s">
        <v>28</v>
      </c>
      <c r="F5067" t="s">
        <v>5246</v>
      </c>
      <c r="G5067" t="s">
        <v>50</v>
      </c>
      <c r="H5067" t="s">
        <v>31</v>
      </c>
      <c r="I5067" t="s">
        <v>96</v>
      </c>
      <c r="J5067" t="s">
        <v>100</v>
      </c>
      <c r="K5067" t="s">
        <v>100</v>
      </c>
      <c r="L5067" t="s">
        <v>46</v>
      </c>
      <c r="M5067" t="s">
        <v>47</v>
      </c>
      <c r="N5067" t="s">
        <v>5148</v>
      </c>
      <c r="O5067">
        <v>12.05</v>
      </c>
      <c r="Q5067">
        <v>119.237096774194</v>
      </c>
      <c r="R5067">
        <v>119.237096774194</v>
      </c>
      <c r="S5067">
        <v>0</v>
      </c>
      <c r="T5067">
        <v>119.237096774194</v>
      </c>
      <c r="U5067">
        <v>81</v>
      </c>
      <c r="V5067">
        <f>SUMIF(货件明细!K:K,F5067,货件明细!AQ:AQ)</f>
        <v>0</v>
      </c>
      <c r="W5067">
        <f t="shared" si="316"/>
        <v>1</v>
      </c>
      <c r="X5067">
        <f t="shared" si="317"/>
        <v>81</v>
      </c>
      <c r="Y5067">
        <f>SUMIF(货件明细!K:K,F5067,货件明细!I:I)</f>
        <v>0</v>
      </c>
      <c r="Z5067">
        <f t="shared" si="318"/>
        <v>12.05</v>
      </c>
      <c r="AA5067">
        <f>SUMIF(货件明细!K:K,F5067,货件明细!J:J)</f>
        <v>0</v>
      </c>
      <c r="AB5067">
        <f t="shared" si="319"/>
        <v>1</v>
      </c>
    </row>
    <row r="5068" spans="1:28">
      <c r="A5068">
        <v>2025</v>
      </c>
      <c r="B5068">
        <v>8</v>
      </c>
      <c r="C5068">
        <v>33</v>
      </c>
      <c r="D5068" s="4">
        <v>45884</v>
      </c>
      <c r="E5068" t="s">
        <v>28</v>
      </c>
      <c r="F5068" t="s">
        <v>5247</v>
      </c>
      <c r="G5068" t="s">
        <v>68</v>
      </c>
      <c r="H5068" t="s">
        <v>31</v>
      </c>
      <c r="I5068" t="s">
        <v>96</v>
      </c>
      <c r="J5068" t="s">
        <v>100</v>
      </c>
      <c r="K5068" t="s">
        <v>4998</v>
      </c>
      <c r="L5068" t="s">
        <v>46</v>
      </c>
      <c r="M5068" t="s">
        <v>2882</v>
      </c>
      <c r="N5068" t="s">
        <v>4823</v>
      </c>
      <c r="O5068">
        <v>12.05</v>
      </c>
      <c r="Q5068">
        <v>115.4925</v>
      </c>
      <c r="R5068">
        <v>115.4925</v>
      </c>
      <c r="S5068">
        <v>0</v>
      </c>
      <c r="T5068">
        <v>115.4925</v>
      </c>
      <c r="U5068">
        <v>81</v>
      </c>
      <c r="V5068">
        <f>SUMIF(货件明细!K:K,F5068,货件明细!AQ:AQ)</f>
        <v>0</v>
      </c>
      <c r="W5068">
        <f t="shared" si="316"/>
        <v>1</v>
      </c>
      <c r="X5068">
        <f t="shared" si="317"/>
        <v>81</v>
      </c>
      <c r="Y5068">
        <f>SUMIF(货件明细!K:K,F5068,货件明细!I:I)</f>
        <v>0</v>
      </c>
      <c r="Z5068">
        <f t="shared" si="318"/>
        <v>12.05</v>
      </c>
      <c r="AA5068">
        <f>SUMIF(货件明细!K:K,F5068,货件明细!J:J)</f>
        <v>0</v>
      </c>
      <c r="AB5068">
        <f t="shared" si="319"/>
        <v>1</v>
      </c>
    </row>
    <row r="5069" spans="1:28">
      <c r="A5069">
        <v>2025</v>
      </c>
      <c r="B5069">
        <v>8</v>
      </c>
      <c r="C5069">
        <v>33</v>
      </c>
      <c r="D5069" s="4">
        <v>45884</v>
      </c>
      <c r="E5069" t="s">
        <v>28</v>
      </c>
      <c r="F5069" t="s">
        <v>5248</v>
      </c>
      <c r="G5069" t="s">
        <v>54</v>
      </c>
      <c r="H5069" t="s">
        <v>31</v>
      </c>
      <c r="I5069" t="s">
        <v>80</v>
      </c>
      <c r="J5069" t="s">
        <v>100</v>
      </c>
      <c r="K5069" t="s">
        <v>100</v>
      </c>
      <c r="L5069" t="s">
        <v>46</v>
      </c>
      <c r="M5069" t="s">
        <v>47</v>
      </c>
      <c r="N5069" t="s">
        <v>5148</v>
      </c>
      <c r="O5069">
        <v>39.05</v>
      </c>
      <c r="Q5069">
        <v>233.26875</v>
      </c>
      <c r="R5069">
        <v>233.26875</v>
      </c>
      <c r="S5069">
        <v>0</v>
      </c>
      <c r="T5069">
        <v>233.26875</v>
      </c>
      <c r="U5069">
        <v>174</v>
      </c>
      <c r="V5069">
        <f>SUMIF(货件明细!K:K,F5069,货件明细!AQ:AQ)</f>
        <v>0</v>
      </c>
      <c r="W5069">
        <f t="shared" si="316"/>
        <v>1</v>
      </c>
      <c r="X5069">
        <f t="shared" si="317"/>
        <v>174</v>
      </c>
      <c r="Y5069">
        <f>SUMIF(货件明细!K:K,F5069,货件明细!I:I)</f>
        <v>0</v>
      </c>
      <c r="Z5069">
        <f t="shared" si="318"/>
        <v>39.05</v>
      </c>
      <c r="AA5069">
        <f>SUMIF(货件明细!K:K,F5069,货件明细!J:J)</f>
        <v>0</v>
      </c>
      <c r="AB5069">
        <f t="shared" si="319"/>
        <v>1</v>
      </c>
    </row>
    <row r="5070" spans="1:28">
      <c r="A5070">
        <v>2025</v>
      </c>
      <c r="B5070">
        <v>8</v>
      </c>
      <c r="C5070">
        <v>33</v>
      </c>
      <c r="D5070" s="4">
        <v>45884</v>
      </c>
      <c r="E5070" t="s">
        <v>28</v>
      </c>
      <c r="F5070" t="s">
        <v>5249</v>
      </c>
      <c r="G5070" t="s">
        <v>1563</v>
      </c>
      <c r="H5070" t="s">
        <v>71</v>
      </c>
      <c r="I5070" t="s">
        <v>80</v>
      </c>
      <c r="J5070" t="s">
        <v>100</v>
      </c>
      <c r="K5070" t="s">
        <v>58</v>
      </c>
      <c r="L5070" t="s">
        <v>46</v>
      </c>
      <c r="M5070" t="s">
        <v>65</v>
      </c>
      <c r="N5070" t="s">
        <v>2731</v>
      </c>
      <c r="O5070">
        <v>39.05</v>
      </c>
      <c r="Q5070">
        <v>117.090909090909</v>
      </c>
      <c r="R5070">
        <v>117.090909090909</v>
      </c>
      <c r="S5070">
        <v>0</v>
      </c>
      <c r="T5070">
        <v>117.090909090909</v>
      </c>
      <c r="U5070">
        <v>174</v>
      </c>
      <c r="V5070">
        <f>SUMIF(货件明细!K:K,F5070,货件明细!AQ:AQ)</f>
        <v>0</v>
      </c>
      <c r="W5070">
        <f t="shared" si="316"/>
        <v>1</v>
      </c>
      <c r="X5070">
        <f t="shared" si="317"/>
        <v>174</v>
      </c>
      <c r="Y5070">
        <f>SUMIF(货件明细!K:K,F5070,货件明细!I:I)</f>
        <v>0</v>
      </c>
      <c r="Z5070">
        <f t="shared" si="318"/>
        <v>39.05</v>
      </c>
      <c r="AA5070">
        <f>SUMIF(货件明细!K:K,F5070,货件明细!J:J)</f>
        <v>0</v>
      </c>
      <c r="AB5070">
        <f t="shared" si="319"/>
        <v>1</v>
      </c>
    </row>
    <row r="5071" spans="1:28">
      <c r="A5071">
        <v>2025</v>
      </c>
      <c r="B5071">
        <v>8</v>
      </c>
      <c r="C5071">
        <v>33</v>
      </c>
      <c r="D5071" s="4">
        <v>45884</v>
      </c>
      <c r="E5071" t="s">
        <v>28</v>
      </c>
      <c r="F5071" t="s">
        <v>5250</v>
      </c>
      <c r="G5071" t="s">
        <v>68</v>
      </c>
      <c r="H5071" t="s">
        <v>31</v>
      </c>
      <c r="I5071" t="s">
        <v>80</v>
      </c>
      <c r="J5071" t="s">
        <v>100</v>
      </c>
      <c r="K5071" t="s">
        <v>4998</v>
      </c>
      <c r="L5071" t="s">
        <v>46</v>
      </c>
      <c r="M5071" t="s">
        <v>2882</v>
      </c>
      <c r="N5071" t="s">
        <v>4823</v>
      </c>
      <c r="O5071">
        <v>39.05</v>
      </c>
      <c r="Q5071">
        <v>230.985</v>
      </c>
      <c r="R5071">
        <v>230.985</v>
      </c>
      <c r="S5071">
        <v>0</v>
      </c>
      <c r="T5071">
        <v>230.985</v>
      </c>
      <c r="U5071">
        <v>174</v>
      </c>
      <c r="V5071">
        <f>SUMIF(货件明细!K:K,F5071,货件明细!AQ:AQ)</f>
        <v>0</v>
      </c>
      <c r="W5071">
        <f t="shared" si="316"/>
        <v>1</v>
      </c>
      <c r="X5071">
        <f t="shared" si="317"/>
        <v>174</v>
      </c>
      <c r="Y5071">
        <f>SUMIF(货件明细!K:K,F5071,货件明细!I:I)</f>
        <v>0</v>
      </c>
      <c r="Z5071">
        <f t="shared" si="318"/>
        <v>39.05</v>
      </c>
      <c r="AA5071">
        <f>SUMIF(货件明细!K:K,F5071,货件明细!J:J)</f>
        <v>0</v>
      </c>
      <c r="AB5071">
        <f t="shared" si="319"/>
        <v>1</v>
      </c>
    </row>
    <row r="5072" spans="1:28">
      <c r="A5072">
        <v>2025</v>
      </c>
      <c r="B5072">
        <v>8</v>
      </c>
      <c r="C5072">
        <v>33</v>
      </c>
      <c r="D5072" s="4">
        <v>45884</v>
      </c>
      <c r="E5072" t="s">
        <v>28</v>
      </c>
      <c r="F5072" t="s">
        <v>5251</v>
      </c>
      <c r="G5072" t="s">
        <v>70</v>
      </c>
      <c r="H5072" t="s">
        <v>71</v>
      </c>
      <c r="I5072" t="s">
        <v>80</v>
      </c>
      <c r="J5072" t="s">
        <v>100</v>
      </c>
      <c r="K5072" t="s">
        <v>58</v>
      </c>
      <c r="L5072" t="s">
        <v>46</v>
      </c>
      <c r="M5072" t="s">
        <v>47</v>
      </c>
      <c r="N5072" t="s">
        <v>5178</v>
      </c>
      <c r="O5072">
        <v>39.05</v>
      </c>
      <c r="Q5072">
        <v>139.885714285714</v>
      </c>
      <c r="R5072">
        <v>139.885714285714</v>
      </c>
      <c r="S5072">
        <v>0</v>
      </c>
      <c r="T5072">
        <v>139.885714285714</v>
      </c>
      <c r="U5072">
        <v>174</v>
      </c>
      <c r="V5072">
        <f>SUMIF(货件明细!K:K,F5072,货件明细!AQ:AQ)</f>
        <v>0</v>
      </c>
      <c r="W5072">
        <f t="shared" si="316"/>
        <v>1</v>
      </c>
      <c r="X5072">
        <f t="shared" si="317"/>
        <v>174</v>
      </c>
      <c r="Y5072">
        <f>SUMIF(货件明细!K:K,F5072,货件明细!I:I)</f>
        <v>0</v>
      </c>
      <c r="Z5072">
        <f t="shared" si="318"/>
        <v>39.05</v>
      </c>
      <c r="AA5072">
        <f>SUMIF(货件明细!K:K,F5072,货件明细!J:J)</f>
        <v>0</v>
      </c>
      <c r="AB5072">
        <f t="shared" si="319"/>
        <v>1</v>
      </c>
    </row>
    <row r="5073" spans="1:28">
      <c r="A5073">
        <v>2025</v>
      </c>
      <c r="B5073">
        <v>8</v>
      </c>
      <c r="C5073">
        <v>33</v>
      </c>
      <c r="D5073" s="4">
        <v>45884</v>
      </c>
      <c r="E5073" t="s">
        <v>28</v>
      </c>
      <c r="F5073" t="s">
        <v>5252</v>
      </c>
      <c r="G5073" t="s">
        <v>50</v>
      </c>
      <c r="H5073" t="s">
        <v>31</v>
      </c>
      <c r="I5073" t="s">
        <v>80</v>
      </c>
      <c r="J5073" t="s">
        <v>100</v>
      </c>
      <c r="K5073" t="s">
        <v>100</v>
      </c>
      <c r="L5073" t="s">
        <v>46</v>
      </c>
      <c r="M5073" t="s">
        <v>47</v>
      </c>
      <c r="N5073" t="s">
        <v>5148</v>
      </c>
      <c r="O5073">
        <v>39.05</v>
      </c>
      <c r="Q5073">
        <v>238.474193548387</v>
      </c>
      <c r="R5073">
        <v>238.474193548387</v>
      </c>
      <c r="S5073">
        <v>0</v>
      </c>
      <c r="T5073">
        <v>238.474193548387</v>
      </c>
      <c r="U5073">
        <v>174</v>
      </c>
      <c r="V5073">
        <f>SUMIF(货件明细!K:K,F5073,货件明细!AQ:AQ)</f>
        <v>0</v>
      </c>
      <c r="W5073">
        <f t="shared" si="316"/>
        <v>1</v>
      </c>
      <c r="X5073">
        <f t="shared" si="317"/>
        <v>174</v>
      </c>
      <c r="Y5073">
        <f>SUMIF(货件明细!K:K,F5073,货件明细!I:I)</f>
        <v>0</v>
      </c>
      <c r="Z5073">
        <f t="shared" si="318"/>
        <v>39.05</v>
      </c>
      <c r="AA5073">
        <f>SUMIF(货件明细!K:K,F5073,货件明细!J:J)</f>
        <v>0</v>
      </c>
      <c r="AB5073">
        <f t="shared" si="319"/>
        <v>1</v>
      </c>
    </row>
    <row r="5074" spans="1:28">
      <c r="A5074">
        <v>2025</v>
      </c>
      <c r="B5074">
        <v>8</v>
      </c>
      <c r="C5074">
        <v>33</v>
      </c>
      <c r="D5074" s="4">
        <v>45884</v>
      </c>
      <c r="E5074" t="s">
        <v>28</v>
      </c>
      <c r="F5074" t="s">
        <v>5253</v>
      </c>
      <c r="G5074" t="s">
        <v>882</v>
      </c>
      <c r="H5074" t="s">
        <v>71</v>
      </c>
      <c r="I5074" t="s">
        <v>32</v>
      </c>
      <c r="J5074" t="s">
        <v>45</v>
      </c>
      <c r="K5074" t="s">
        <v>45</v>
      </c>
      <c r="L5074" t="s">
        <v>46</v>
      </c>
      <c r="M5074" t="s">
        <v>2882</v>
      </c>
      <c r="N5074" t="s">
        <v>5254</v>
      </c>
      <c r="O5074">
        <v>78</v>
      </c>
      <c r="Q5074">
        <v>502.586666666667</v>
      </c>
      <c r="R5074">
        <v>502.586666666667</v>
      </c>
      <c r="S5074">
        <v>0</v>
      </c>
      <c r="T5074">
        <v>502.586666666667</v>
      </c>
      <c r="U5074">
        <v>233</v>
      </c>
      <c r="V5074">
        <f>SUMIF(货件明细!K:K,F5074,货件明细!AQ:AQ)</f>
        <v>0</v>
      </c>
      <c r="W5074">
        <f t="shared" si="316"/>
        <v>1</v>
      </c>
      <c r="X5074">
        <f t="shared" si="317"/>
        <v>233</v>
      </c>
      <c r="Y5074">
        <f>SUMIF(货件明细!K:K,F5074,货件明细!I:I)</f>
        <v>0</v>
      </c>
      <c r="Z5074">
        <f t="shared" si="318"/>
        <v>78</v>
      </c>
      <c r="AA5074">
        <f>SUMIF(货件明细!K:K,F5074,货件明细!J:J)</f>
        <v>0</v>
      </c>
      <c r="AB5074">
        <f t="shared" si="319"/>
        <v>1</v>
      </c>
    </row>
    <row r="5075" spans="1:28">
      <c r="A5075">
        <v>2025</v>
      </c>
      <c r="B5075">
        <v>8</v>
      </c>
      <c r="C5075">
        <v>33</v>
      </c>
      <c r="D5075" s="4">
        <v>45884</v>
      </c>
      <c r="E5075" t="s">
        <v>28</v>
      </c>
      <c r="F5075" t="s">
        <v>5255</v>
      </c>
      <c r="G5075" t="s">
        <v>269</v>
      </c>
      <c r="H5075" t="s">
        <v>31</v>
      </c>
      <c r="I5075" t="s">
        <v>32</v>
      </c>
      <c r="J5075" t="s">
        <v>45</v>
      </c>
      <c r="K5075" t="s">
        <v>4998</v>
      </c>
      <c r="L5075" t="s">
        <v>46</v>
      </c>
      <c r="M5075" t="s">
        <v>2882</v>
      </c>
      <c r="N5075" t="s">
        <v>4823</v>
      </c>
      <c r="O5075">
        <v>78</v>
      </c>
      <c r="Q5075">
        <v>448.4</v>
      </c>
      <c r="R5075">
        <v>448.4</v>
      </c>
      <c r="S5075">
        <v>0</v>
      </c>
      <c r="T5075">
        <v>448.4</v>
      </c>
      <c r="U5075">
        <v>233</v>
      </c>
      <c r="V5075">
        <f>SUMIF(货件明细!K:K,F5075,货件明细!AQ:AQ)</f>
        <v>0</v>
      </c>
      <c r="W5075">
        <f t="shared" si="316"/>
        <v>1</v>
      </c>
      <c r="X5075">
        <f t="shared" si="317"/>
        <v>233</v>
      </c>
      <c r="Y5075">
        <f>SUMIF(货件明细!K:K,F5075,货件明细!I:I)</f>
        <v>0</v>
      </c>
      <c r="Z5075">
        <f t="shared" si="318"/>
        <v>78</v>
      </c>
      <c r="AA5075">
        <f>SUMIF(货件明细!K:K,F5075,货件明细!J:J)</f>
        <v>0</v>
      </c>
      <c r="AB5075">
        <f t="shared" si="319"/>
        <v>1</v>
      </c>
    </row>
    <row r="5076" spans="1:28">
      <c r="A5076">
        <v>2025</v>
      </c>
      <c r="B5076">
        <v>8</v>
      </c>
      <c r="C5076">
        <v>33</v>
      </c>
      <c r="D5076" s="4">
        <v>45884</v>
      </c>
      <c r="E5076" t="s">
        <v>28</v>
      </c>
      <c r="F5076" t="s">
        <v>5256</v>
      </c>
      <c r="G5076" t="s">
        <v>50</v>
      </c>
      <c r="H5076" t="s">
        <v>31</v>
      </c>
      <c r="I5076" t="s">
        <v>32</v>
      </c>
      <c r="J5076" t="s">
        <v>45</v>
      </c>
      <c r="K5076" t="s">
        <v>100</v>
      </c>
      <c r="L5076" t="s">
        <v>46</v>
      </c>
      <c r="M5076" t="s">
        <v>47</v>
      </c>
      <c r="N5076" t="s">
        <v>5148</v>
      </c>
      <c r="O5076">
        <v>78</v>
      </c>
      <c r="Q5076">
        <v>476.948387096774</v>
      </c>
      <c r="R5076">
        <v>476.948387096774</v>
      </c>
      <c r="S5076">
        <v>0</v>
      </c>
      <c r="T5076">
        <v>476.948387096774</v>
      </c>
      <c r="U5076">
        <v>233</v>
      </c>
      <c r="V5076">
        <f>SUMIF(货件明细!K:K,F5076,货件明细!AQ:AQ)</f>
        <v>0</v>
      </c>
      <c r="W5076">
        <f t="shared" si="316"/>
        <v>1</v>
      </c>
      <c r="X5076">
        <f t="shared" si="317"/>
        <v>233</v>
      </c>
      <c r="Y5076">
        <f>SUMIF(货件明细!K:K,F5076,货件明细!I:I)</f>
        <v>0</v>
      </c>
      <c r="Z5076">
        <f t="shared" si="318"/>
        <v>78</v>
      </c>
      <c r="AA5076">
        <f>SUMIF(货件明细!K:K,F5076,货件明细!J:J)</f>
        <v>0</v>
      </c>
      <c r="AB5076">
        <f t="shared" si="319"/>
        <v>1</v>
      </c>
    </row>
    <row r="5077" spans="1:28">
      <c r="A5077">
        <v>2025</v>
      </c>
      <c r="B5077">
        <v>8</v>
      </c>
      <c r="C5077">
        <v>33</v>
      </c>
      <c r="D5077" s="4">
        <v>45884</v>
      </c>
      <c r="E5077" t="s">
        <v>28</v>
      </c>
      <c r="F5077" t="s">
        <v>5257</v>
      </c>
      <c r="G5077" t="s">
        <v>54</v>
      </c>
      <c r="H5077" t="s">
        <v>31</v>
      </c>
      <c r="I5077" t="s">
        <v>32</v>
      </c>
      <c r="J5077" t="s">
        <v>45</v>
      </c>
      <c r="K5077" t="s">
        <v>100</v>
      </c>
      <c r="L5077" t="s">
        <v>46</v>
      </c>
      <c r="M5077" t="s">
        <v>47</v>
      </c>
      <c r="N5077" t="s">
        <v>5148</v>
      </c>
      <c r="O5077">
        <v>78</v>
      </c>
      <c r="Q5077">
        <v>466.5375</v>
      </c>
      <c r="R5077">
        <v>466.5375</v>
      </c>
      <c r="S5077">
        <v>0</v>
      </c>
      <c r="T5077">
        <v>466.5375</v>
      </c>
      <c r="U5077">
        <v>233</v>
      </c>
      <c r="V5077">
        <f>SUMIF(货件明细!K:K,F5077,货件明细!AQ:AQ)</f>
        <v>0</v>
      </c>
      <c r="W5077">
        <f t="shared" si="316"/>
        <v>1</v>
      </c>
      <c r="X5077">
        <f t="shared" si="317"/>
        <v>233</v>
      </c>
      <c r="Y5077">
        <f>SUMIF(货件明细!K:K,F5077,货件明细!I:I)</f>
        <v>0</v>
      </c>
      <c r="Z5077">
        <f t="shared" si="318"/>
        <v>78</v>
      </c>
      <c r="AA5077">
        <f>SUMIF(货件明细!K:K,F5077,货件明细!J:J)</f>
        <v>0</v>
      </c>
      <c r="AB5077">
        <f t="shared" si="319"/>
        <v>1</v>
      </c>
    </row>
    <row r="5078" spans="1:28">
      <c r="A5078">
        <v>2025</v>
      </c>
      <c r="B5078">
        <v>8</v>
      </c>
      <c r="C5078">
        <v>33</v>
      </c>
      <c r="D5078" s="4">
        <v>45884</v>
      </c>
      <c r="E5078" t="s">
        <v>28</v>
      </c>
      <c r="F5078" t="s">
        <v>5258</v>
      </c>
      <c r="G5078" t="s">
        <v>64</v>
      </c>
      <c r="H5078" t="s">
        <v>44</v>
      </c>
      <c r="I5078" t="s">
        <v>32</v>
      </c>
      <c r="J5078" t="s">
        <v>45</v>
      </c>
      <c r="K5078" t="s">
        <v>45</v>
      </c>
      <c r="L5078" t="s">
        <v>46</v>
      </c>
      <c r="M5078" t="s">
        <v>2882</v>
      </c>
      <c r="N5078" t="s">
        <v>3809</v>
      </c>
      <c r="O5078">
        <v>78</v>
      </c>
      <c r="Q5078">
        <v>633.775</v>
      </c>
      <c r="R5078">
        <v>633.775</v>
      </c>
      <c r="S5078">
        <v>0</v>
      </c>
      <c r="T5078">
        <v>633.775</v>
      </c>
      <c r="U5078">
        <v>233</v>
      </c>
      <c r="V5078">
        <f>SUMIF(货件明细!K:K,F5078,货件明细!AQ:AQ)</f>
        <v>0</v>
      </c>
      <c r="W5078">
        <f t="shared" si="316"/>
        <v>1</v>
      </c>
      <c r="X5078">
        <f t="shared" si="317"/>
        <v>233</v>
      </c>
      <c r="Y5078">
        <f>SUMIF(货件明细!K:K,F5078,货件明细!I:I)</f>
        <v>0</v>
      </c>
      <c r="Z5078">
        <f t="shared" si="318"/>
        <v>78</v>
      </c>
      <c r="AA5078">
        <f>SUMIF(货件明细!K:K,F5078,货件明细!J:J)</f>
        <v>0</v>
      </c>
      <c r="AB5078">
        <f t="shared" si="319"/>
        <v>1</v>
      </c>
    </row>
    <row r="5079" spans="1:28">
      <c r="A5079">
        <v>2025</v>
      </c>
      <c r="B5079">
        <v>8</v>
      </c>
      <c r="C5079">
        <v>33</v>
      </c>
      <c r="D5079" s="4">
        <v>45884</v>
      </c>
      <c r="E5079" t="s">
        <v>28</v>
      </c>
      <c r="F5079" t="s">
        <v>5259</v>
      </c>
      <c r="G5079" t="s">
        <v>64</v>
      </c>
      <c r="H5079" t="s">
        <v>44</v>
      </c>
      <c r="I5079" t="s">
        <v>57</v>
      </c>
      <c r="J5079" t="s">
        <v>45</v>
      </c>
      <c r="K5079" t="s">
        <v>45</v>
      </c>
      <c r="L5079" t="s">
        <v>46</v>
      </c>
      <c r="M5079" t="s">
        <v>2882</v>
      </c>
      <c r="N5079" t="s">
        <v>3809</v>
      </c>
      <c r="O5079">
        <v>16.45</v>
      </c>
      <c r="Q5079">
        <v>158.44375</v>
      </c>
      <c r="R5079">
        <v>158.44375</v>
      </c>
      <c r="S5079">
        <v>0</v>
      </c>
      <c r="T5079">
        <v>158.44375</v>
      </c>
      <c r="U5079">
        <v>105</v>
      </c>
      <c r="V5079">
        <f>SUMIF(货件明细!K:K,F5079,货件明细!AQ:AQ)</f>
        <v>0</v>
      </c>
      <c r="W5079">
        <f t="shared" si="316"/>
        <v>1</v>
      </c>
      <c r="X5079">
        <f t="shared" si="317"/>
        <v>105</v>
      </c>
      <c r="Y5079">
        <f>SUMIF(货件明细!K:K,F5079,货件明细!I:I)</f>
        <v>0</v>
      </c>
      <c r="Z5079">
        <f t="shared" si="318"/>
        <v>16.45</v>
      </c>
      <c r="AA5079">
        <f>SUMIF(货件明细!K:K,F5079,货件明细!J:J)</f>
        <v>0</v>
      </c>
      <c r="AB5079">
        <f t="shared" si="319"/>
        <v>1</v>
      </c>
    </row>
    <row r="5080" spans="1:28">
      <c r="A5080">
        <v>2025</v>
      </c>
      <c r="B5080">
        <v>8</v>
      </c>
      <c r="C5080">
        <v>33</v>
      </c>
      <c r="D5080" s="4">
        <v>45884</v>
      </c>
      <c r="E5080" t="s">
        <v>28</v>
      </c>
      <c r="F5080" t="s">
        <v>5260</v>
      </c>
      <c r="G5080" t="s">
        <v>50</v>
      </c>
      <c r="H5080" t="s">
        <v>31</v>
      </c>
      <c r="I5080" t="s">
        <v>57</v>
      </c>
      <c r="J5080" t="s">
        <v>45</v>
      </c>
      <c r="K5080" t="s">
        <v>100</v>
      </c>
      <c r="L5080" t="s">
        <v>46</v>
      </c>
      <c r="M5080" t="s">
        <v>47</v>
      </c>
      <c r="N5080" t="s">
        <v>5148</v>
      </c>
      <c r="O5080">
        <v>16.45</v>
      </c>
      <c r="Q5080">
        <v>119.237096774194</v>
      </c>
      <c r="R5080">
        <v>119.237096774194</v>
      </c>
      <c r="S5080">
        <v>0</v>
      </c>
      <c r="T5080">
        <v>119.237096774194</v>
      </c>
      <c r="U5080">
        <v>105</v>
      </c>
      <c r="V5080">
        <f>SUMIF(货件明细!K:K,F5080,货件明细!AQ:AQ)</f>
        <v>0</v>
      </c>
      <c r="W5080">
        <f t="shared" si="316"/>
        <v>1</v>
      </c>
      <c r="X5080">
        <f t="shared" si="317"/>
        <v>105</v>
      </c>
      <c r="Y5080">
        <f>SUMIF(货件明细!K:K,F5080,货件明细!I:I)</f>
        <v>0</v>
      </c>
      <c r="Z5080">
        <f t="shared" si="318"/>
        <v>16.45</v>
      </c>
      <c r="AA5080">
        <f>SUMIF(货件明细!K:K,F5080,货件明细!J:J)</f>
        <v>0</v>
      </c>
      <c r="AB5080">
        <f t="shared" si="319"/>
        <v>1</v>
      </c>
    </row>
    <row r="5081" spans="1:28">
      <c r="A5081">
        <v>2025</v>
      </c>
      <c r="B5081">
        <v>8</v>
      </c>
      <c r="C5081">
        <v>33</v>
      </c>
      <c r="D5081" s="4">
        <v>45884</v>
      </c>
      <c r="E5081" t="s">
        <v>28</v>
      </c>
      <c r="F5081" t="s">
        <v>5261</v>
      </c>
      <c r="G5081" t="s">
        <v>882</v>
      </c>
      <c r="H5081" t="s">
        <v>71</v>
      </c>
      <c r="I5081" t="s">
        <v>57</v>
      </c>
      <c r="J5081" t="s">
        <v>45</v>
      </c>
      <c r="K5081" t="s">
        <v>45</v>
      </c>
      <c r="L5081" t="s">
        <v>46</v>
      </c>
      <c r="M5081" t="s">
        <v>2882</v>
      </c>
      <c r="N5081" t="s">
        <v>5254</v>
      </c>
      <c r="O5081">
        <v>16.45</v>
      </c>
      <c r="Q5081">
        <v>125.646666666667</v>
      </c>
      <c r="R5081">
        <v>125.646666666667</v>
      </c>
      <c r="S5081">
        <v>0</v>
      </c>
      <c r="T5081">
        <v>125.646666666667</v>
      </c>
      <c r="U5081">
        <v>105</v>
      </c>
      <c r="V5081">
        <f>SUMIF(货件明细!K:K,F5081,货件明细!AQ:AQ)</f>
        <v>0</v>
      </c>
      <c r="W5081">
        <f t="shared" si="316"/>
        <v>1</v>
      </c>
      <c r="X5081">
        <f t="shared" si="317"/>
        <v>105</v>
      </c>
      <c r="Y5081">
        <f>SUMIF(货件明细!K:K,F5081,货件明细!I:I)</f>
        <v>0</v>
      </c>
      <c r="Z5081">
        <f t="shared" si="318"/>
        <v>16.45</v>
      </c>
      <c r="AA5081">
        <f>SUMIF(货件明细!K:K,F5081,货件明细!J:J)</f>
        <v>0</v>
      </c>
      <c r="AB5081">
        <f t="shared" si="319"/>
        <v>1</v>
      </c>
    </row>
    <row r="5082" spans="1:28">
      <c r="A5082">
        <v>2025</v>
      </c>
      <c r="B5082">
        <v>8</v>
      </c>
      <c r="C5082">
        <v>33</v>
      </c>
      <c r="D5082" s="4">
        <v>45884</v>
      </c>
      <c r="E5082" t="s">
        <v>28</v>
      </c>
      <c r="F5082" t="s">
        <v>5262</v>
      </c>
      <c r="G5082" t="s">
        <v>269</v>
      </c>
      <c r="H5082" t="s">
        <v>31</v>
      </c>
      <c r="I5082" t="s">
        <v>57</v>
      </c>
      <c r="J5082" t="s">
        <v>45</v>
      </c>
      <c r="K5082" t="s">
        <v>4998</v>
      </c>
      <c r="L5082" t="s">
        <v>46</v>
      </c>
      <c r="M5082" t="s">
        <v>2882</v>
      </c>
      <c r="N5082" t="s">
        <v>4823</v>
      </c>
      <c r="O5082">
        <v>16.45</v>
      </c>
      <c r="Q5082">
        <v>112.1</v>
      </c>
      <c r="R5082">
        <v>112.1</v>
      </c>
      <c r="S5082">
        <v>0</v>
      </c>
      <c r="T5082">
        <v>112.1</v>
      </c>
      <c r="U5082">
        <v>105</v>
      </c>
      <c r="V5082">
        <f>SUMIF(货件明细!K:K,F5082,货件明细!AQ:AQ)</f>
        <v>0</v>
      </c>
      <c r="W5082">
        <f t="shared" si="316"/>
        <v>1</v>
      </c>
      <c r="X5082">
        <f t="shared" si="317"/>
        <v>105</v>
      </c>
      <c r="Y5082">
        <f>SUMIF(货件明细!K:K,F5082,货件明细!I:I)</f>
        <v>0</v>
      </c>
      <c r="Z5082">
        <f t="shared" si="318"/>
        <v>16.45</v>
      </c>
      <c r="AA5082">
        <f>SUMIF(货件明细!K:K,F5082,货件明细!J:J)</f>
        <v>0</v>
      </c>
      <c r="AB5082">
        <f t="shared" si="319"/>
        <v>1</v>
      </c>
    </row>
    <row r="5083" spans="1:28">
      <c r="A5083">
        <v>2025</v>
      </c>
      <c r="B5083">
        <v>8</v>
      </c>
      <c r="C5083">
        <v>33</v>
      </c>
      <c r="D5083" s="4">
        <v>45884</v>
      </c>
      <c r="E5083" t="s">
        <v>28</v>
      </c>
      <c r="F5083" t="s">
        <v>5263</v>
      </c>
      <c r="G5083" t="s">
        <v>54</v>
      </c>
      <c r="H5083" t="s">
        <v>31</v>
      </c>
      <c r="I5083" t="s">
        <v>57</v>
      </c>
      <c r="J5083" t="s">
        <v>45</v>
      </c>
      <c r="K5083" t="s">
        <v>100</v>
      </c>
      <c r="L5083" t="s">
        <v>46</v>
      </c>
      <c r="M5083" t="s">
        <v>47</v>
      </c>
      <c r="N5083" t="s">
        <v>5148</v>
      </c>
      <c r="O5083">
        <v>16.45</v>
      </c>
      <c r="Q5083">
        <v>116.634375</v>
      </c>
      <c r="R5083">
        <v>116.634375</v>
      </c>
      <c r="S5083">
        <v>0</v>
      </c>
      <c r="T5083">
        <v>116.634375</v>
      </c>
      <c r="U5083">
        <v>105</v>
      </c>
      <c r="V5083">
        <f>SUMIF(货件明细!K:K,F5083,货件明细!AQ:AQ)</f>
        <v>0</v>
      </c>
      <c r="W5083">
        <f t="shared" si="316"/>
        <v>1</v>
      </c>
      <c r="X5083">
        <f t="shared" si="317"/>
        <v>105</v>
      </c>
      <c r="Y5083">
        <f>SUMIF(货件明细!K:K,F5083,货件明细!I:I)</f>
        <v>0</v>
      </c>
      <c r="Z5083">
        <f t="shared" si="318"/>
        <v>16.45</v>
      </c>
      <c r="AA5083">
        <f>SUMIF(货件明细!K:K,F5083,货件明细!J:J)</f>
        <v>0</v>
      </c>
      <c r="AB5083">
        <f t="shared" si="319"/>
        <v>1</v>
      </c>
    </row>
    <row r="5084" spans="1:28">
      <c r="A5084">
        <v>2025</v>
      </c>
      <c r="B5084">
        <v>8</v>
      </c>
      <c r="C5084">
        <v>33</v>
      </c>
      <c r="D5084" s="4">
        <v>45884</v>
      </c>
      <c r="E5084" t="s">
        <v>28</v>
      </c>
      <c r="F5084" t="s">
        <v>5264</v>
      </c>
      <c r="G5084" t="s">
        <v>64</v>
      </c>
      <c r="H5084" t="s">
        <v>44</v>
      </c>
      <c r="I5084" t="s">
        <v>96</v>
      </c>
      <c r="J5084" t="s">
        <v>45</v>
      </c>
      <c r="K5084" t="s">
        <v>45</v>
      </c>
      <c r="L5084" t="s">
        <v>46</v>
      </c>
      <c r="M5084" t="s">
        <v>2882</v>
      </c>
      <c r="N5084" t="s">
        <v>3809</v>
      </c>
      <c r="O5084">
        <v>27.2</v>
      </c>
      <c r="Q5084">
        <v>316.8875</v>
      </c>
      <c r="R5084">
        <v>316.8875</v>
      </c>
      <c r="S5084">
        <v>0</v>
      </c>
      <c r="T5084">
        <v>316.8875</v>
      </c>
      <c r="U5084">
        <v>126</v>
      </c>
      <c r="V5084">
        <f>SUMIF(货件明细!K:K,F5084,货件明细!AQ:AQ)</f>
        <v>0</v>
      </c>
      <c r="W5084">
        <f t="shared" si="316"/>
        <v>1</v>
      </c>
      <c r="X5084">
        <f t="shared" si="317"/>
        <v>126</v>
      </c>
      <c r="Y5084">
        <f>SUMIF(货件明细!K:K,F5084,货件明细!I:I)</f>
        <v>0</v>
      </c>
      <c r="Z5084">
        <f t="shared" si="318"/>
        <v>27.2</v>
      </c>
      <c r="AA5084">
        <f>SUMIF(货件明细!K:K,F5084,货件明细!J:J)</f>
        <v>0</v>
      </c>
      <c r="AB5084">
        <f t="shared" si="319"/>
        <v>1</v>
      </c>
    </row>
    <row r="5085" spans="1:28">
      <c r="A5085">
        <v>2025</v>
      </c>
      <c r="B5085">
        <v>8</v>
      </c>
      <c r="C5085">
        <v>33</v>
      </c>
      <c r="D5085" s="4">
        <v>45884</v>
      </c>
      <c r="E5085" t="s">
        <v>28</v>
      </c>
      <c r="F5085" t="s">
        <v>5265</v>
      </c>
      <c r="G5085" t="s">
        <v>882</v>
      </c>
      <c r="H5085" t="s">
        <v>71</v>
      </c>
      <c r="I5085" t="s">
        <v>96</v>
      </c>
      <c r="J5085" t="s">
        <v>45</v>
      </c>
      <c r="K5085" t="s">
        <v>45</v>
      </c>
      <c r="L5085" t="s">
        <v>46</v>
      </c>
      <c r="M5085" t="s">
        <v>2882</v>
      </c>
      <c r="N5085" t="s">
        <v>5254</v>
      </c>
      <c r="O5085">
        <v>27.2</v>
      </c>
      <c r="Q5085">
        <v>251.293333333333</v>
      </c>
      <c r="R5085">
        <v>251.293333333333</v>
      </c>
      <c r="S5085">
        <v>0</v>
      </c>
      <c r="T5085">
        <v>251.293333333333</v>
      </c>
      <c r="U5085">
        <v>126</v>
      </c>
      <c r="V5085">
        <f>SUMIF(货件明细!K:K,F5085,货件明细!AQ:AQ)</f>
        <v>0</v>
      </c>
      <c r="W5085">
        <f t="shared" si="316"/>
        <v>1</v>
      </c>
      <c r="X5085">
        <f t="shared" si="317"/>
        <v>126</v>
      </c>
      <c r="Y5085">
        <f>SUMIF(货件明细!K:K,F5085,货件明细!I:I)</f>
        <v>0</v>
      </c>
      <c r="Z5085">
        <f t="shared" si="318"/>
        <v>27.2</v>
      </c>
      <c r="AA5085">
        <f>SUMIF(货件明细!K:K,F5085,货件明细!J:J)</f>
        <v>0</v>
      </c>
      <c r="AB5085">
        <f t="shared" si="319"/>
        <v>1</v>
      </c>
    </row>
    <row r="5086" spans="1:28">
      <c r="A5086">
        <v>2025</v>
      </c>
      <c r="B5086">
        <v>8</v>
      </c>
      <c r="C5086">
        <v>33</v>
      </c>
      <c r="D5086" s="4">
        <v>45884</v>
      </c>
      <c r="E5086" t="s">
        <v>28</v>
      </c>
      <c r="F5086" t="s">
        <v>5266</v>
      </c>
      <c r="G5086" t="s">
        <v>54</v>
      </c>
      <c r="H5086" t="s">
        <v>31</v>
      </c>
      <c r="I5086" t="s">
        <v>96</v>
      </c>
      <c r="J5086" t="s">
        <v>45</v>
      </c>
      <c r="K5086" t="s">
        <v>100</v>
      </c>
      <c r="L5086" t="s">
        <v>46</v>
      </c>
      <c r="M5086" t="s">
        <v>47</v>
      </c>
      <c r="N5086" t="s">
        <v>5148</v>
      </c>
      <c r="O5086">
        <v>27.2</v>
      </c>
      <c r="Q5086">
        <v>233.26875</v>
      </c>
      <c r="R5086">
        <v>233.26875</v>
      </c>
      <c r="S5086">
        <v>0</v>
      </c>
      <c r="T5086">
        <v>233.26875</v>
      </c>
      <c r="U5086">
        <v>126</v>
      </c>
      <c r="V5086">
        <f>SUMIF(货件明细!K:K,F5086,货件明细!AQ:AQ)</f>
        <v>0</v>
      </c>
      <c r="W5086">
        <f t="shared" si="316"/>
        <v>1</v>
      </c>
      <c r="X5086">
        <f t="shared" si="317"/>
        <v>126</v>
      </c>
      <c r="Y5086">
        <f>SUMIF(货件明细!K:K,F5086,货件明细!I:I)</f>
        <v>0</v>
      </c>
      <c r="Z5086">
        <f t="shared" si="318"/>
        <v>27.2</v>
      </c>
      <c r="AA5086">
        <f>SUMIF(货件明细!K:K,F5086,货件明细!J:J)</f>
        <v>0</v>
      </c>
      <c r="AB5086">
        <f t="shared" si="319"/>
        <v>1</v>
      </c>
    </row>
    <row r="5087" spans="1:28">
      <c r="A5087">
        <v>2025</v>
      </c>
      <c r="B5087">
        <v>8</v>
      </c>
      <c r="C5087">
        <v>33</v>
      </c>
      <c r="D5087" s="4">
        <v>45884</v>
      </c>
      <c r="E5087" t="s">
        <v>28</v>
      </c>
      <c r="F5087" t="s">
        <v>5267</v>
      </c>
      <c r="G5087" t="s">
        <v>269</v>
      </c>
      <c r="H5087" t="s">
        <v>31</v>
      </c>
      <c r="I5087" t="s">
        <v>96</v>
      </c>
      <c r="J5087" t="s">
        <v>45</v>
      </c>
      <c r="K5087" t="s">
        <v>4998</v>
      </c>
      <c r="L5087" t="s">
        <v>46</v>
      </c>
      <c r="M5087" t="s">
        <v>2882</v>
      </c>
      <c r="N5087" t="s">
        <v>4823</v>
      </c>
      <c r="O5087">
        <v>27.2</v>
      </c>
      <c r="Q5087">
        <v>224.2</v>
      </c>
      <c r="R5087">
        <v>224.2</v>
      </c>
      <c r="S5087">
        <v>0</v>
      </c>
      <c r="T5087">
        <v>224.2</v>
      </c>
      <c r="U5087">
        <v>126</v>
      </c>
      <c r="V5087">
        <f>SUMIF(货件明细!K:K,F5087,货件明细!AQ:AQ)</f>
        <v>0</v>
      </c>
      <c r="W5087">
        <f t="shared" si="316"/>
        <v>1</v>
      </c>
      <c r="X5087">
        <f t="shared" si="317"/>
        <v>126</v>
      </c>
      <c r="Y5087">
        <f>SUMIF(货件明细!K:K,F5087,货件明细!I:I)</f>
        <v>0</v>
      </c>
      <c r="Z5087">
        <f t="shared" si="318"/>
        <v>27.2</v>
      </c>
      <c r="AA5087">
        <f>SUMIF(货件明细!K:K,F5087,货件明细!J:J)</f>
        <v>0</v>
      </c>
      <c r="AB5087">
        <f t="shared" si="319"/>
        <v>1</v>
      </c>
    </row>
    <row r="5088" spans="1:28">
      <c r="A5088">
        <v>2025</v>
      </c>
      <c r="B5088">
        <v>8</v>
      </c>
      <c r="C5088">
        <v>33</v>
      </c>
      <c r="D5088" s="4">
        <v>45884</v>
      </c>
      <c r="E5088" t="s">
        <v>28</v>
      </c>
      <c r="F5088" t="s">
        <v>5268</v>
      </c>
      <c r="G5088" t="s">
        <v>50</v>
      </c>
      <c r="H5088" t="s">
        <v>31</v>
      </c>
      <c r="I5088" t="s">
        <v>96</v>
      </c>
      <c r="J5088" t="s">
        <v>45</v>
      </c>
      <c r="K5088" t="s">
        <v>100</v>
      </c>
      <c r="L5088" t="s">
        <v>46</v>
      </c>
      <c r="M5088" t="s">
        <v>47</v>
      </c>
      <c r="N5088" t="s">
        <v>5148</v>
      </c>
      <c r="O5088">
        <v>27.2</v>
      </c>
      <c r="Q5088">
        <v>238.474193548387</v>
      </c>
      <c r="R5088">
        <v>238.474193548387</v>
      </c>
      <c r="S5088">
        <v>0</v>
      </c>
      <c r="T5088">
        <v>238.474193548387</v>
      </c>
      <c r="U5088">
        <v>126</v>
      </c>
      <c r="V5088">
        <f>SUMIF(货件明细!K:K,F5088,货件明细!AQ:AQ)</f>
        <v>0</v>
      </c>
      <c r="W5088">
        <f t="shared" si="316"/>
        <v>1</v>
      </c>
      <c r="X5088">
        <f t="shared" si="317"/>
        <v>126</v>
      </c>
      <c r="Y5088">
        <f>SUMIF(货件明细!K:K,F5088,货件明细!I:I)</f>
        <v>0</v>
      </c>
      <c r="Z5088">
        <f t="shared" si="318"/>
        <v>27.2</v>
      </c>
      <c r="AA5088">
        <f>SUMIF(货件明细!K:K,F5088,货件明细!J:J)</f>
        <v>0</v>
      </c>
      <c r="AB5088">
        <f t="shared" si="319"/>
        <v>1</v>
      </c>
    </row>
    <row r="5089" spans="1:28">
      <c r="A5089">
        <v>2025</v>
      </c>
      <c r="B5089">
        <v>8</v>
      </c>
      <c r="C5089">
        <v>33</v>
      </c>
      <c r="D5089" s="4">
        <v>45884</v>
      </c>
      <c r="E5089" t="s">
        <v>28</v>
      </c>
      <c r="F5089" t="s">
        <v>5269</v>
      </c>
      <c r="G5089" t="s">
        <v>54</v>
      </c>
      <c r="H5089" t="s">
        <v>31</v>
      </c>
      <c r="I5089" t="s">
        <v>80</v>
      </c>
      <c r="J5089" t="s">
        <v>45</v>
      </c>
      <c r="K5089" t="s">
        <v>100</v>
      </c>
      <c r="L5089" t="s">
        <v>46</v>
      </c>
      <c r="M5089" t="s">
        <v>47</v>
      </c>
      <c r="N5089" t="s">
        <v>5148</v>
      </c>
      <c r="O5089">
        <v>14.3</v>
      </c>
      <c r="Q5089">
        <v>116.634375</v>
      </c>
      <c r="R5089">
        <v>116.634375</v>
      </c>
      <c r="S5089">
        <v>0</v>
      </c>
      <c r="T5089">
        <v>116.634375</v>
      </c>
      <c r="U5089">
        <v>110</v>
      </c>
      <c r="V5089">
        <f>SUMIF(货件明细!K:K,F5089,货件明细!AQ:AQ)</f>
        <v>0</v>
      </c>
      <c r="W5089">
        <f t="shared" si="316"/>
        <v>1</v>
      </c>
      <c r="X5089">
        <f t="shared" si="317"/>
        <v>110</v>
      </c>
      <c r="Y5089">
        <f>SUMIF(货件明细!K:K,F5089,货件明细!I:I)</f>
        <v>0</v>
      </c>
      <c r="Z5089">
        <f t="shared" si="318"/>
        <v>14.3</v>
      </c>
      <c r="AA5089">
        <f>SUMIF(货件明细!K:K,F5089,货件明细!J:J)</f>
        <v>0</v>
      </c>
      <c r="AB5089">
        <f t="shared" si="319"/>
        <v>1</v>
      </c>
    </row>
    <row r="5090" spans="1:28">
      <c r="A5090">
        <v>2025</v>
      </c>
      <c r="B5090">
        <v>8</v>
      </c>
      <c r="C5090">
        <v>33</v>
      </c>
      <c r="D5090" s="4">
        <v>45884</v>
      </c>
      <c r="E5090" t="s">
        <v>28</v>
      </c>
      <c r="F5090" t="s">
        <v>5270</v>
      </c>
      <c r="G5090" t="s">
        <v>50</v>
      </c>
      <c r="H5090" t="s">
        <v>31</v>
      </c>
      <c r="I5090" t="s">
        <v>80</v>
      </c>
      <c r="J5090" t="s">
        <v>45</v>
      </c>
      <c r="K5090" t="s">
        <v>100</v>
      </c>
      <c r="L5090" t="s">
        <v>46</v>
      </c>
      <c r="M5090" t="s">
        <v>47</v>
      </c>
      <c r="N5090" t="s">
        <v>5148</v>
      </c>
      <c r="O5090">
        <v>14.3</v>
      </c>
      <c r="Q5090">
        <v>119.237096774194</v>
      </c>
      <c r="R5090">
        <v>119.237096774194</v>
      </c>
      <c r="S5090">
        <v>0</v>
      </c>
      <c r="T5090">
        <v>119.237096774194</v>
      </c>
      <c r="U5090">
        <v>110</v>
      </c>
      <c r="V5090">
        <f>SUMIF(货件明细!K:K,F5090,货件明细!AQ:AQ)</f>
        <v>0</v>
      </c>
      <c r="W5090">
        <f t="shared" si="316"/>
        <v>1</v>
      </c>
      <c r="X5090">
        <f t="shared" si="317"/>
        <v>110</v>
      </c>
      <c r="Y5090">
        <f>SUMIF(货件明细!K:K,F5090,货件明细!I:I)</f>
        <v>0</v>
      </c>
      <c r="Z5090">
        <f t="shared" si="318"/>
        <v>14.3</v>
      </c>
      <c r="AA5090">
        <f>SUMIF(货件明细!K:K,F5090,货件明细!J:J)</f>
        <v>0</v>
      </c>
      <c r="AB5090">
        <f t="shared" si="319"/>
        <v>1</v>
      </c>
    </row>
    <row r="5091" spans="1:28">
      <c r="A5091">
        <v>2025</v>
      </c>
      <c r="B5091">
        <v>8</v>
      </c>
      <c r="C5091">
        <v>33</v>
      </c>
      <c r="D5091" s="4">
        <v>45884</v>
      </c>
      <c r="E5091" t="s">
        <v>28</v>
      </c>
      <c r="F5091" t="s">
        <v>5271</v>
      </c>
      <c r="G5091" t="s">
        <v>64</v>
      </c>
      <c r="H5091" t="s">
        <v>44</v>
      </c>
      <c r="I5091" t="s">
        <v>80</v>
      </c>
      <c r="J5091" t="s">
        <v>45</v>
      </c>
      <c r="K5091" t="s">
        <v>45</v>
      </c>
      <c r="L5091" t="s">
        <v>46</v>
      </c>
      <c r="M5091" t="s">
        <v>2882</v>
      </c>
      <c r="N5091" t="s">
        <v>3809</v>
      </c>
      <c r="O5091">
        <v>14.3</v>
      </c>
      <c r="Q5091">
        <v>158.44375</v>
      </c>
      <c r="R5091">
        <v>158.44375</v>
      </c>
      <c r="S5091">
        <v>0</v>
      </c>
      <c r="T5091">
        <v>158.44375</v>
      </c>
      <c r="U5091">
        <v>110</v>
      </c>
      <c r="V5091">
        <f>SUMIF(货件明细!K:K,F5091,货件明细!AQ:AQ)</f>
        <v>0</v>
      </c>
      <c r="W5091">
        <f t="shared" si="316"/>
        <v>1</v>
      </c>
      <c r="X5091">
        <f t="shared" si="317"/>
        <v>110</v>
      </c>
      <c r="Y5091">
        <f>SUMIF(货件明细!K:K,F5091,货件明细!I:I)</f>
        <v>0</v>
      </c>
      <c r="Z5091">
        <f t="shared" si="318"/>
        <v>14.3</v>
      </c>
      <c r="AA5091">
        <f>SUMIF(货件明细!K:K,F5091,货件明细!J:J)</f>
        <v>0</v>
      </c>
      <c r="AB5091">
        <f t="shared" si="319"/>
        <v>1</v>
      </c>
    </row>
    <row r="5092" spans="1:28">
      <c r="A5092">
        <v>2025</v>
      </c>
      <c r="B5092">
        <v>8</v>
      </c>
      <c r="C5092">
        <v>33</v>
      </c>
      <c r="D5092" s="4">
        <v>45884</v>
      </c>
      <c r="E5092" t="s">
        <v>28</v>
      </c>
      <c r="F5092" t="s">
        <v>5272</v>
      </c>
      <c r="G5092" t="s">
        <v>269</v>
      </c>
      <c r="H5092" t="s">
        <v>31</v>
      </c>
      <c r="I5092" t="s">
        <v>80</v>
      </c>
      <c r="J5092" t="s">
        <v>45</v>
      </c>
      <c r="K5092" t="s">
        <v>4998</v>
      </c>
      <c r="L5092" t="s">
        <v>46</v>
      </c>
      <c r="M5092" t="s">
        <v>2882</v>
      </c>
      <c r="N5092" t="s">
        <v>4823</v>
      </c>
      <c r="O5092">
        <v>14.3</v>
      </c>
      <c r="Q5092">
        <v>112.1</v>
      </c>
      <c r="R5092">
        <v>112.1</v>
      </c>
      <c r="S5092">
        <v>0</v>
      </c>
      <c r="T5092">
        <v>112.1</v>
      </c>
      <c r="U5092">
        <v>110</v>
      </c>
      <c r="V5092">
        <f>SUMIF(货件明细!K:K,F5092,货件明细!AQ:AQ)</f>
        <v>0</v>
      </c>
      <c r="W5092">
        <f t="shared" si="316"/>
        <v>1</v>
      </c>
      <c r="X5092">
        <f t="shared" si="317"/>
        <v>110</v>
      </c>
      <c r="Y5092">
        <f>SUMIF(货件明细!K:K,F5092,货件明细!I:I)</f>
        <v>0</v>
      </c>
      <c r="Z5092">
        <f t="shared" si="318"/>
        <v>14.3</v>
      </c>
      <c r="AA5092">
        <f>SUMIF(货件明细!K:K,F5092,货件明细!J:J)</f>
        <v>0</v>
      </c>
      <c r="AB5092">
        <f t="shared" si="319"/>
        <v>1</v>
      </c>
    </row>
    <row r="5093" spans="1:28">
      <c r="A5093">
        <v>2025</v>
      </c>
      <c r="B5093">
        <v>8</v>
      </c>
      <c r="C5093">
        <v>33</v>
      </c>
      <c r="D5093" s="4">
        <v>45884</v>
      </c>
      <c r="E5093" t="s">
        <v>28</v>
      </c>
      <c r="F5093" t="s">
        <v>5273</v>
      </c>
      <c r="G5093" t="s">
        <v>882</v>
      </c>
      <c r="H5093" t="s">
        <v>71</v>
      </c>
      <c r="I5093" t="s">
        <v>80</v>
      </c>
      <c r="J5093" t="s">
        <v>45</v>
      </c>
      <c r="K5093" t="s">
        <v>45</v>
      </c>
      <c r="L5093" t="s">
        <v>46</v>
      </c>
      <c r="M5093" t="s">
        <v>2882</v>
      </c>
      <c r="N5093" t="s">
        <v>5254</v>
      </c>
      <c r="O5093">
        <v>14.3</v>
      </c>
      <c r="Q5093">
        <v>125.646666666667</v>
      </c>
      <c r="R5093">
        <v>125.646666666667</v>
      </c>
      <c r="S5093">
        <v>0</v>
      </c>
      <c r="T5093">
        <v>125.646666666667</v>
      </c>
      <c r="U5093">
        <v>110</v>
      </c>
      <c r="V5093">
        <f>SUMIF(货件明细!K:K,F5093,货件明细!AQ:AQ)</f>
        <v>0</v>
      </c>
      <c r="W5093">
        <f t="shared" si="316"/>
        <v>1</v>
      </c>
      <c r="X5093">
        <f t="shared" si="317"/>
        <v>110</v>
      </c>
      <c r="Y5093">
        <f>SUMIF(货件明细!K:K,F5093,货件明细!I:I)</f>
        <v>0</v>
      </c>
      <c r="Z5093">
        <f t="shared" si="318"/>
        <v>14.3</v>
      </c>
      <c r="AA5093">
        <f>SUMIF(货件明细!K:K,F5093,货件明细!J:J)</f>
        <v>0</v>
      </c>
      <c r="AB5093">
        <f t="shared" si="319"/>
        <v>1</v>
      </c>
    </row>
    <row r="5094" spans="1:28">
      <c r="A5094">
        <v>2025</v>
      </c>
      <c r="B5094">
        <v>8</v>
      </c>
      <c r="C5094">
        <v>33</v>
      </c>
      <c r="D5094" s="4">
        <v>45884</v>
      </c>
      <c r="E5094" t="s">
        <v>28</v>
      </c>
      <c r="F5094" t="s">
        <v>5274</v>
      </c>
      <c r="G5094" t="s">
        <v>882</v>
      </c>
      <c r="H5094" t="s">
        <v>71</v>
      </c>
      <c r="I5094" t="s">
        <v>39</v>
      </c>
      <c r="J5094" t="s">
        <v>45</v>
      </c>
      <c r="K5094" t="s">
        <v>45</v>
      </c>
      <c r="L5094" t="s">
        <v>46</v>
      </c>
      <c r="M5094" t="s">
        <v>2882</v>
      </c>
      <c r="N5094" t="s">
        <v>5254</v>
      </c>
      <c r="O5094">
        <v>25.7</v>
      </c>
      <c r="Q5094">
        <v>251.293333333333</v>
      </c>
      <c r="R5094">
        <v>251.293333333333</v>
      </c>
      <c r="S5094">
        <v>0</v>
      </c>
      <c r="T5094">
        <v>251.293333333333</v>
      </c>
      <c r="U5094">
        <v>123</v>
      </c>
      <c r="V5094">
        <f>SUMIF(货件明细!K:K,F5094,货件明细!AQ:AQ)</f>
        <v>0</v>
      </c>
      <c r="W5094">
        <f t="shared" si="316"/>
        <v>1</v>
      </c>
      <c r="X5094">
        <f t="shared" si="317"/>
        <v>123</v>
      </c>
      <c r="Y5094">
        <f>SUMIF(货件明细!K:K,F5094,货件明细!I:I)</f>
        <v>0</v>
      </c>
      <c r="Z5094">
        <f t="shared" si="318"/>
        <v>25.7</v>
      </c>
      <c r="AA5094">
        <f>SUMIF(货件明细!K:K,F5094,货件明细!J:J)</f>
        <v>0</v>
      </c>
      <c r="AB5094">
        <f t="shared" si="319"/>
        <v>1</v>
      </c>
    </row>
    <row r="5095" spans="1:28">
      <c r="A5095">
        <v>2025</v>
      </c>
      <c r="B5095">
        <v>8</v>
      </c>
      <c r="C5095">
        <v>33</v>
      </c>
      <c r="D5095" s="4">
        <v>45884</v>
      </c>
      <c r="E5095" t="s">
        <v>28</v>
      </c>
      <c r="F5095" t="s">
        <v>5275</v>
      </c>
      <c r="G5095" t="s">
        <v>269</v>
      </c>
      <c r="H5095" t="s">
        <v>31</v>
      </c>
      <c r="I5095" t="s">
        <v>39</v>
      </c>
      <c r="J5095" t="s">
        <v>45</v>
      </c>
      <c r="K5095" t="s">
        <v>4998</v>
      </c>
      <c r="L5095" t="s">
        <v>46</v>
      </c>
      <c r="M5095" t="s">
        <v>2882</v>
      </c>
      <c r="N5095" t="s">
        <v>4823</v>
      </c>
      <c r="O5095">
        <v>25.7</v>
      </c>
      <c r="Q5095">
        <v>224.2</v>
      </c>
      <c r="R5095">
        <v>224.2</v>
      </c>
      <c r="S5095">
        <v>0</v>
      </c>
      <c r="T5095">
        <v>224.2</v>
      </c>
      <c r="U5095">
        <v>123</v>
      </c>
      <c r="V5095">
        <f>SUMIF(货件明细!K:K,F5095,货件明细!AQ:AQ)</f>
        <v>0</v>
      </c>
      <c r="W5095">
        <f t="shared" si="316"/>
        <v>1</v>
      </c>
      <c r="X5095">
        <f t="shared" si="317"/>
        <v>123</v>
      </c>
      <c r="Y5095">
        <f>SUMIF(货件明细!K:K,F5095,货件明细!I:I)</f>
        <v>0</v>
      </c>
      <c r="Z5095">
        <f t="shared" si="318"/>
        <v>25.7</v>
      </c>
      <c r="AA5095">
        <f>SUMIF(货件明细!K:K,F5095,货件明细!J:J)</f>
        <v>0</v>
      </c>
      <c r="AB5095">
        <f t="shared" si="319"/>
        <v>1</v>
      </c>
    </row>
    <row r="5096" spans="1:28">
      <c r="A5096">
        <v>2025</v>
      </c>
      <c r="B5096">
        <v>8</v>
      </c>
      <c r="C5096">
        <v>33</v>
      </c>
      <c r="D5096" s="4">
        <v>45884</v>
      </c>
      <c r="E5096" t="s">
        <v>28</v>
      </c>
      <c r="F5096" t="s">
        <v>5276</v>
      </c>
      <c r="G5096" t="s">
        <v>64</v>
      </c>
      <c r="H5096" t="s">
        <v>44</v>
      </c>
      <c r="I5096" t="s">
        <v>39</v>
      </c>
      <c r="J5096" t="s">
        <v>45</v>
      </c>
      <c r="K5096" t="s">
        <v>45</v>
      </c>
      <c r="L5096" t="s">
        <v>46</v>
      </c>
      <c r="M5096" t="s">
        <v>2882</v>
      </c>
      <c r="N5096" t="s">
        <v>3809</v>
      </c>
      <c r="O5096">
        <v>25.7</v>
      </c>
      <c r="Q5096">
        <v>316.8875</v>
      </c>
      <c r="R5096">
        <v>316.8875</v>
      </c>
      <c r="S5096">
        <v>0</v>
      </c>
      <c r="T5096">
        <v>316.8875</v>
      </c>
      <c r="U5096">
        <v>123</v>
      </c>
      <c r="V5096">
        <f>SUMIF(货件明细!K:K,F5096,货件明细!AQ:AQ)</f>
        <v>0</v>
      </c>
      <c r="W5096">
        <f t="shared" si="316"/>
        <v>1</v>
      </c>
      <c r="X5096">
        <f t="shared" si="317"/>
        <v>123</v>
      </c>
      <c r="Y5096">
        <f>SUMIF(货件明细!K:K,F5096,货件明细!I:I)</f>
        <v>0</v>
      </c>
      <c r="Z5096">
        <f t="shared" si="318"/>
        <v>25.7</v>
      </c>
      <c r="AA5096">
        <f>SUMIF(货件明细!K:K,F5096,货件明细!J:J)</f>
        <v>0</v>
      </c>
      <c r="AB5096">
        <f t="shared" si="319"/>
        <v>1</v>
      </c>
    </row>
    <row r="5097" spans="1:28">
      <c r="A5097">
        <v>2025</v>
      </c>
      <c r="B5097">
        <v>8</v>
      </c>
      <c r="C5097">
        <v>33</v>
      </c>
      <c r="D5097" s="4">
        <v>45884</v>
      </c>
      <c r="E5097" t="s">
        <v>28</v>
      </c>
      <c r="F5097" t="s">
        <v>5277</v>
      </c>
      <c r="G5097" t="s">
        <v>50</v>
      </c>
      <c r="H5097" t="s">
        <v>31</v>
      </c>
      <c r="I5097" t="s">
        <v>39</v>
      </c>
      <c r="J5097" t="s">
        <v>45</v>
      </c>
      <c r="K5097" t="s">
        <v>100</v>
      </c>
      <c r="L5097" t="s">
        <v>46</v>
      </c>
      <c r="M5097" t="s">
        <v>47</v>
      </c>
      <c r="N5097" t="s">
        <v>5148</v>
      </c>
      <c r="O5097">
        <v>25.7</v>
      </c>
      <c r="Q5097">
        <v>238.474193548387</v>
      </c>
      <c r="R5097">
        <v>238.474193548387</v>
      </c>
      <c r="S5097">
        <v>0</v>
      </c>
      <c r="T5097">
        <v>238.474193548387</v>
      </c>
      <c r="U5097">
        <v>123</v>
      </c>
      <c r="V5097">
        <f>SUMIF(货件明细!K:K,F5097,货件明细!AQ:AQ)</f>
        <v>0</v>
      </c>
      <c r="W5097">
        <f t="shared" si="316"/>
        <v>1</v>
      </c>
      <c r="X5097">
        <f t="shared" si="317"/>
        <v>123</v>
      </c>
      <c r="Y5097">
        <f>SUMIF(货件明细!K:K,F5097,货件明细!I:I)</f>
        <v>0</v>
      </c>
      <c r="Z5097">
        <f t="shared" si="318"/>
        <v>25.7</v>
      </c>
      <c r="AA5097">
        <f>SUMIF(货件明细!K:K,F5097,货件明细!J:J)</f>
        <v>0</v>
      </c>
      <c r="AB5097">
        <f t="shared" si="319"/>
        <v>1</v>
      </c>
    </row>
    <row r="5098" spans="1:28">
      <c r="A5098">
        <v>2025</v>
      </c>
      <c r="B5098">
        <v>8</v>
      </c>
      <c r="C5098">
        <v>33</v>
      </c>
      <c r="D5098" s="4">
        <v>45884</v>
      </c>
      <c r="E5098" t="s">
        <v>28</v>
      </c>
      <c r="F5098" t="s">
        <v>5278</v>
      </c>
      <c r="G5098" t="s">
        <v>54</v>
      </c>
      <c r="H5098" t="s">
        <v>31</v>
      </c>
      <c r="I5098" t="s">
        <v>39</v>
      </c>
      <c r="J5098" t="s">
        <v>45</v>
      </c>
      <c r="K5098" t="s">
        <v>100</v>
      </c>
      <c r="L5098" t="s">
        <v>46</v>
      </c>
      <c r="M5098" t="s">
        <v>47</v>
      </c>
      <c r="N5098" t="s">
        <v>5148</v>
      </c>
      <c r="O5098">
        <v>25.7</v>
      </c>
      <c r="Q5098">
        <v>233.26875</v>
      </c>
      <c r="R5098">
        <v>233.26875</v>
      </c>
      <c r="S5098">
        <v>0</v>
      </c>
      <c r="T5098">
        <v>233.26875</v>
      </c>
      <c r="U5098">
        <v>123</v>
      </c>
      <c r="V5098">
        <f>SUMIF(货件明细!K:K,F5098,货件明细!AQ:AQ)</f>
        <v>0</v>
      </c>
      <c r="W5098">
        <f t="shared" si="316"/>
        <v>1</v>
      </c>
      <c r="X5098">
        <f t="shared" si="317"/>
        <v>123</v>
      </c>
      <c r="Y5098">
        <f>SUMIF(货件明细!K:K,F5098,货件明细!I:I)</f>
        <v>0</v>
      </c>
      <c r="Z5098">
        <f t="shared" si="318"/>
        <v>25.7</v>
      </c>
      <c r="AA5098">
        <f>SUMIF(货件明细!K:K,F5098,货件明细!J:J)</f>
        <v>0</v>
      </c>
      <c r="AB5098">
        <f t="shared" si="319"/>
        <v>1</v>
      </c>
    </row>
    <row r="5099" spans="1:28">
      <c r="A5099">
        <v>2025</v>
      </c>
      <c r="B5099">
        <v>8</v>
      </c>
      <c r="C5099">
        <v>33</v>
      </c>
      <c r="D5099" s="4">
        <v>45884</v>
      </c>
      <c r="E5099" t="s">
        <v>28</v>
      </c>
      <c r="F5099" t="s">
        <v>5279</v>
      </c>
      <c r="G5099" t="s">
        <v>50</v>
      </c>
      <c r="H5099" t="s">
        <v>31</v>
      </c>
      <c r="I5099" t="s">
        <v>111</v>
      </c>
      <c r="J5099" t="s">
        <v>45</v>
      </c>
      <c r="K5099" t="s">
        <v>100</v>
      </c>
      <c r="L5099" t="s">
        <v>46</v>
      </c>
      <c r="M5099" t="s">
        <v>47</v>
      </c>
      <c r="N5099" t="s">
        <v>5148</v>
      </c>
      <c r="O5099">
        <v>16.25</v>
      </c>
      <c r="Q5099">
        <v>119.237096774194</v>
      </c>
      <c r="R5099">
        <v>119.237096774194</v>
      </c>
      <c r="S5099">
        <v>0</v>
      </c>
      <c r="T5099">
        <v>119.237096774194</v>
      </c>
      <c r="U5099">
        <v>83</v>
      </c>
      <c r="V5099">
        <f>SUMIF(货件明细!K:K,F5099,货件明细!AQ:AQ)</f>
        <v>0</v>
      </c>
      <c r="W5099">
        <f t="shared" si="316"/>
        <v>1</v>
      </c>
      <c r="X5099">
        <f t="shared" si="317"/>
        <v>83</v>
      </c>
      <c r="Y5099">
        <f>SUMIF(货件明细!K:K,F5099,货件明细!I:I)</f>
        <v>0</v>
      </c>
      <c r="Z5099">
        <f t="shared" si="318"/>
        <v>16.25</v>
      </c>
      <c r="AA5099">
        <f>SUMIF(货件明细!K:K,F5099,货件明细!J:J)</f>
        <v>0</v>
      </c>
      <c r="AB5099">
        <f t="shared" si="319"/>
        <v>1</v>
      </c>
    </row>
    <row r="5100" spans="1:28">
      <c r="A5100">
        <v>2025</v>
      </c>
      <c r="B5100">
        <v>8</v>
      </c>
      <c r="C5100">
        <v>33</v>
      </c>
      <c r="D5100" s="4">
        <v>45884</v>
      </c>
      <c r="E5100" t="s">
        <v>28</v>
      </c>
      <c r="F5100" t="s">
        <v>5280</v>
      </c>
      <c r="G5100" t="s">
        <v>372</v>
      </c>
      <c r="H5100" t="s">
        <v>71</v>
      </c>
      <c r="I5100" t="s">
        <v>111</v>
      </c>
      <c r="J5100" t="s">
        <v>45</v>
      </c>
      <c r="K5100" t="s">
        <v>45</v>
      </c>
      <c r="L5100" t="s">
        <v>46</v>
      </c>
      <c r="M5100" t="s">
        <v>47</v>
      </c>
      <c r="N5100" t="s">
        <v>5281</v>
      </c>
      <c r="O5100">
        <v>16.25</v>
      </c>
      <c r="Q5100">
        <v>187</v>
      </c>
      <c r="R5100">
        <v>187</v>
      </c>
      <c r="S5100">
        <v>0</v>
      </c>
      <c r="T5100">
        <v>187</v>
      </c>
      <c r="U5100">
        <v>83</v>
      </c>
      <c r="V5100">
        <f>SUMIF(货件明细!K:K,F5100,货件明细!AQ:AQ)</f>
        <v>0</v>
      </c>
      <c r="W5100">
        <f t="shared" si="316"/>
        <v>1</v>
      </c>
      <c r="X5100">
        <f t="shared" si="317"/>
        <v>83</v>
      </c>
      <c r="Y5100">
        <f>SUMIF(货件明细!K:K,F5100,货件明细!I:I)</f>
        <v>0</v>
      </c>
      <c r="Z5100">
        <f t="shared" si="318"/>
        <v>16.25</v>
      </c>
      <c r="AA5100">
        <f>SUMIF(货件明细!K:K,F5100,货件明细!J:J)</f>
        <v>0</v>
      </c>
      <c r="AB5100">
        <f t="shared" si="319"/>
        <v>1</v>
      </c>
    </row>
    <row r="5101" spans="1:28">
      <c r="A5101">
        <v>2025</v>
      </c>
      <c r="B5101">
        <v>8</v>
      </c>
      <c r="C5101">
        <v>33</v>
      </c>
      <c r="D5101" s="4">
        <v>45884</v>
      </c>
      <c r="E5101" t="s">
        <v>28</v>
      </c>
      <c r="F5101" t="s">
        <v>5282</v>
      </c>
      <c r="G5101" t="s">
        <v>54</v>
      </c>
      <c r="H5101" t="s">
        <v>31</v>
      </c>
      <c r="I5101" t="s">
        <v>111</v>
      </c>
      <c r="J5101" t="s">
        <v>45</v>
      </c>
      <c r="K5101" t="s">
        <v>100</v>
      </c>
      <c r="L5101" t="s">
        <v>46</v>
      </c>
      <c r="M5101" t="s">
        <v>47</v>
      </c>
      <c r="N5101" t="s">
        <v>5148</v>
      </c>
      <c r="O5101">
        <v>16.25</v>
      </c>
      <c r="Q5101">
        <v>116.634375</v>
      </c>
      <c r="R5101">
        <v>116.634375</v>
      </c>
      <c r="S5101">
        <v>0</v>
      </c>
      <c r="T5101">
        <v>116.634375</v>
      </c>
      <c r="U5101">
        <v>83</v>
      </c>
      <c r="V5101">
        <f>SUMIF(货件明细!K:K,F5101,货件明细!AQ:AQ)</f>
        <v>0</v>
      </c>
      <c r="W5101">
        <f t="shared" si="316"/>
        <v>1</v>
      </c>
      <c r="X5101">
        <f t="shared" si="317"/>
        <v>83</v>
      </c>
      <c r="Y5101">
        <f>SUMIF(货件明细!K:K,F5101,货件明细!I:I)</f>
        <v>0</v>
      </c>
      <c r="Z5101">
        <f t="shared" si="318"/>
        <v>16.25</v>
      </c>
      <c r="AA5101">
        <f>SUMIF(货件明细!K:K,F5101,货件明细!J:J)</f>
        <v>0</v>
      </c>
      <c r="AB5101">
        <f t="shared" si="319"/>
        <v>1</v>
      </c>
    </row>
    <row r="5102" spans="1:28">
      <c r="A5102">
        <v>2025</v>
      </c>
      <c r="B5102">
        <v>8</v>
      </c>
      <c r="C5102">
        <v>33</v>
      </c>
      <c r="D5102" s="4">
        <v>45884</v>
      </c>
      <c r="E5102" t="s">
        <v>28</v>
      </c>
      <c r="F5102" t="s">
        <v>5283</v>
      </c>
      <c r="G5102" t="s">
        <v>64</v>
      </c>
      <c r="H5102" t="s">
        <v>44</v>
      </c>
      <c r="I5102" t="s">
        <v>111</v>
      </c>
      <c r="J5102" t="s">
        <v>45</v>
      </c>
      <c r="K5102" t="s">
        <v>45</v>
      </c>
      <c r="L5102" t="s">
        <v>46</v>
      </c>
      <c r="M5102" t="s">
        <v>2882</v>
      </c>
      <c r="N5102" t="s">
        <v>3809</v>
      </c>
      <c r="O5102">
        <v>16.25</v>
      </c>
      <c r="Q5102">
        <v>158.44375</v>
      </c>
      <c r="R5102">
        <v>158.44375</v>
      </c>
      <c r="S5102">
        <v>0</v>
      </c>
      <c r="T5102">
        <v>158.44375</v>
      </c>
      <c r="U5102">
        <v>83</v>
      </c>
      <c r="V5102">
        <f>SUMIF(货件明细!K:K,F5102,货件明细!AQ:AQ)</f>
        <v>0</v>
      </c>
      <c r="W5102">
        <f t="shared" si="316"/>
        <v>1</v>
      </c>
      <c r="X5102">
        <f t="shared" si="317"/>
        <v>83</v>
      </c>
      <c r="Y5102">
        <f>SUMIF(货件明细!K:K,F5102,货件明细!I:I)</f>
        <v>0</v>
      </c>
      <c r="Z5102">
        <f t="shared" si="318"/>
        <v>16.25</v>
      </c>
      <c r="AA5102">
        <f>SUMIF(货件明细!K:K,F5102,货件明细!J:J)</f>
        <v>0</v>
      </c>
      <c r="AB5102">
        <f t="shared" si="319"/>
        <v>1</v>
      </c>
    </row>
    <row r="5103" spans="1:28">
      <c r="A5103">
        <v>2025</v>
      </c>
      <c r="B5103">
        <v>8</v>
      </c>
      <c r="C5103">
        <v>33</v>
      </c>
      <c r="D5103" s="4">
        <v>45884</v>
      </c>
      <c r="E5103" t="s">
        <v>28</v>
      </c>
      <c r="F5103" t="s">
        <v>5284</v>
      </c>
      <c r="G5103" t="s">
        <v>374</v>
      </c>
      <c r="H5103" t="s">
        <v>71</v>
      </c>
      <c r="I5103" t="s">
        <v>111</v>
      </c>
      <c r="J5103" t="s">
        <v>45</v>
      </c>
      <c r="K5103" t="s">
        <v>45</v>
      </c>
      <c r="L5103" t="s">
        <v>46</v>
      </c>
      <c r="M5103" t="s">
        <v>47</v>
      </c>
      <c r="N5103" t="s">
        <v>5281</v>
      </c>
      <c r="O5103">
        <v>16.25</v>
      </c>
      <c r="Q5103">
        <v>187</v>
      </c>
      <c r="R5103">
        <v>187</v>
      </c>
      <c r="S5103">
        <v>0</v>
      </c>
      <c r="T5103">
        <v>187</v>
      </c>
      <c r="U5103">
        <v>83</v>
      </c>
      <c r="V5103">
        <f>SUMIF(货件明细!K:K,F5103,货件明细!AQ:AQ)</f>
        <v>0</v>
      </c>
      <c r="W5103">
        <f t="shared" si="316"/>
        <v>1</v>
      </c>
      <c r="X5103">
        <f t="shared" si="317"/>
        <v>83</v>
      </c>
      <c r="Y5103">
        <f>SUMIF(货件明细!K:K,F5103,货件明细!I:I)</f>
        <v>0</v>
      </c>
      <c r="Z5103">
        <f t="shared" si="318"/>
        <v>16.25</v>
      </c>
      <c r="AA5103">
        <f>SUMIF(货件明细!K:K,F5103,货件明细!J:J)</f>
        <v>0</v>
      </c>
      <c r="AB5103">
        <f t="shared" si="319"/>
        <v>1</v>
      </c>
    </row>
    <row r="5104" spans="1:28">
      <c r="A5104">
        <v>2025</v>
      </c>
      <c r="B5104">
        <v>8</v>
      </c>
      <c r="C5104">
        <v>33</v>
      </c>
      <c r="D5104" s="4">
        <v>45884</v>
      </c>
      <c r="E5104" t="s">
        <v>28</v>
      </c>
      <c r="F5104" t="s">
        <v>5285</v>
      </c>
      <c r="G5104" t="s">
        <v>64</v>
      </c>
      <c r="H5104" t="s">
        <v>44</v>
      </c>
      <c r="I5104" t="s">
        <v>129</v>
      </c>
      <c r="J5104" t="s">
        <v>45</v>
      </c>
      <c r="K5104" t="s">
        <v>45</v>
      </c>
      <c r="L5104" t="s">
        <v>46</v>
      </c>
      <c r="M5104" t="s">
        <v>2882</v>
      </c>
      <c r="N5104" t="s">
        <v>3809</v>
      </c>
      <c r="O5104">
        <v>26.9</v>
      </c>
      <c r="Q5104">
        <v>316.8875</v>
      </c>
      <c r="R5104">
        <v>316.8875</v>
      </c>
      <c r="S5104">
        <v>0</v>
      </c>
      <c r="T5104">
        <v>316.8875</v>
      </c>
      <c r="U5104">
        <v>198</v>
      </c>
      <c r="V5104">
        <f>SUMIF(货件明细!K:K,F5104,货件明细!AQ:AQ)</f>
        <v>0</v>
      </c>
      <c r="W5104">
        <f t="shared" si="316"/>
        <v>1</v>
      </c>
      <c r="X5104">
        <f t="shared" si="317"/>
        <v>198</v>
      </c>
      <c r="Y5104">
        <f>SUMIF(货件明细!K:K,F5104,货件明细!I:I)</f>
        <v>0</v>
      </c>
      <c r="Z5104">
        <f t="shared" si="318"/>
        <v>26.9</v>
      </c>
      <c r="AA5104">
        <f>SUMIF(货件明细!K:K,F5104,货件明细!J:J)</f>
        <v>0</v>
      </c>
      <c r="AB5104">
        <f t="shared" si="319"/>
        <v>1</v>
      </c>
    </row>
    <row r="5105" spans="1:28">
      <c r="A5105">
        <v>2025</v>
      </c>
      <c r="B5105">
        <v>8</v>
      </c>
      <c r="C5105">
        <v>33</v>
      </c>
      <c r="D5105" s="4">
        <v>45884</v>
      </c>
      <c r="E5105" t="s">
        <v>28</v>
      </c>
      <c r="F5105" t="s">
        <v>5286</v>
      </c>
      <c r="G5105" t="s">
        <v>882</v>
      </c>
      <c r="H5105" t="s">
        <v>71</v>
      </c>
      <c r="I5105" t="s">
        <v>129</v>
      </c>
      <c r="J5105" t="s">
        <v>45</v>
      </c>
      <c r="K5105" t="s">
        <v>45</v>
      </c>
      <c r="L5105" t="s">
        <v>46</v>
      </c>
      <c r="M5105" t="s">
        <v>2882</v>
      </c>
      <c r="N5105" t="s">
        <v>5254</v>
      </c>
      <c r="O5105">
        <v>26.9</v>
      </c>
      <c r="Q5105">
        <v>251.293333333333</v>
      </c>
      <c r="R5105">
        <v>251.293333333333</v>
      </c>
      <c r="S5105">
        <v>0</v>
      </c>
      <c r="T5105">
        <v>251.293333333333</v>
      </c>
      <c r="U5105">
        <v>198</v>
      </c>
      <c r="V5105">
        <f>SUMIF(货件明细!K:K,F5105,货件明细!AQ:AQ)</f>
        <v>0</v>
      </c>
      <c r="W5105">
        <f t="shared" si="316"/>
        <v>1</v>
      </c>
      <c r="X5105">
        <f t="shared" si="317"/>
        <v>198</v>
      </c>
      <c r="Y5105">
        <f>SUMIF(货件明细!K:K,F5105,货件明细!I:I)</f>
        <v>0</v>
      </c>
      <c r="Z5105">
        <f t="shared" si="318"/>
        <v>26.9</v>
      </c>
      <c r="AA5105">
        <f>SUMIF(货件明细!K:K,F5105,货件明细!J:J)</f>
        <v>0</v>
      </c>
      <c r="AB5105">
        <f t="shared" si="319"/>
        <v>1</v>
      </c>
    </row>
    <row r="5106" spans="1:28">
      <c r="A5106">
        <v>2025</v>
      </c>
      <c r="B5106">
        <v>8</v>
      </c>
      <c r="C5106">
        <v>33</v>
      </c>
      <c r="D5106" s="4">
        <v>45884</v>
      </c>
      <c r="E5106" t="s">
        <v>28</v>
      </c>
      <c r="F5106" t="s">
        <v>5287</v>
      </c>
      <c r="G5106" t="s">
        <v>269</v>
      </c>
      <c r="H5106" t="s">
        <v>31</v>
      </c>
      <c r="I5106" t="s">
        <v>129</v>
      </c>
      <c r="J5106" t="s">
        <v>45</v>
      </c>
      <c r="K5106" t="s">
        <v>4998</v>
      </c>
      <c r="L5106" t="s">
        <v>46</v>
      </c>
      <c r="M5106" t="s">
        <v>2882</v>
      </c>
      <c r="N5106" t="s">
        <v>4823</v>
      </c>
      <c r="O5106">
        <v>26.9</v>
      </c>
      <c r="Q5106">
        <v>224.2</v>
      </c>
      <c r="R5106">
        <v>224.2</v>
      </c>
      <c r="S5106">
        <v>0</v>
      </c>
      <c r="T5106">
        <v>224.2</v>
      </c>
      <c r="U5106">
        <v>198</v>
      </c>
      <c r="V5106">
        <f>SUMIF(货件明细!K:K,F5106,货件明细!AQ:AQ)</f>
        <v>0</v>
      </c>
      <c r="W5106">
        <f t="shared" si="316"/>
        <v>1</v>
      </c>
      <c r="X5106">
        <f t="shared" si="317"/>
        <v>198</v>
      </c>
      <c r="Y5106">
        <f>SUMIF(货件明细!K:K,F5106,货件明细!I:I)</f>
        <v>0</v>
      </c>
      <c r="Z5106">
        <f t="shared" si="318"/>
        <v>26.9</v>
      </c>
      <c r="AA5106">
        <f>SUMIF(货件明细!K:K,F5106,货件明细!J:J)</f>
        <v>0</v>
      </c>
      <c r="AB5106">
        <f t="shared" si="319"/>
        <v>1</v>
      </c>
    </row>
    <row r="5107" spans="1:28">
      <c r="A5107">
        <v>2025</v>
      </c>
      <c r="B5107">
        <v>8</v>
      </c>
      <c r="C5107">
        <v>33</v>
      </c>
      <c r="D5107" s="4">
        <v>45884</v>
      </c>
      <c r="E5107" t="s">
        <v>28</v>
      </c>
      <c r="F5107" t="s">
        <v>5288</v>
      </c>
      <c r="G5107" t="s">
        <v>54</v>
      </c>
      <c r="H5107" t="s">
        <v>31</v>
      </c>
      <c r="I5107" t="s">
        <v>129</v>
      </c>
      <c r="J5107" t="s">
        <v>45</v>
      </c>
      <c r="K5107" t="s">
        <v>100</v>
      </c>
      <c r="L5107" t="s">
        <v>46</v>
      </c>
      <c r="M5107" t="s">
        <v>47</v>
      </c>
      <c r="N5107" t="s">
        <v>5148</v>
      </c>
      <c r="O5107">
        <v>26.9</v>
      </c>
      <c r="Q5107">
        <v>233.26875</v>
      </c>
      <c r="R5107">
        <v>233.26875</v>
      </c>
      <c r="S5107">
        <v>0</v>
      </c>
      <c r="T5107">
        <v>233.26875</v>
      </c>
      <c r="U5107">
        <v>198</v>
      </c>
      <c r="V5107">
        <f>SUMIF(货件明细!K:K,F5107,货件明细!AQ:AQ)</f>
        <v>0</v>
      </c>
      <c r="W5107">
        <f t="shared" si="316"/>
        <v>1</v>
      </c>
      <c r="X5107">
        <f t="shared" si="317"/>
        <v>198</v>
      </c>
      <c r="Y5107">
        <f>SUMIF(货件明细!K:K,F5107,货件明细!I:I)</f>
        <v>0</v>
      </c>
      <c r="Z5107">
        <f t="shared" si="318"/>
        <v>26.9</v>
      </c>
      <c r="AA5107">
        <f>SUMIF(货件明细!K:K,F5107,货件明细!J:J)</f>
        <v>0</v>
      </c>
      <c r="AB5107">
        <f t="shared" si="319"/>
        <v>1</v>
      </c>
    </row>
    <row r="5108" spans="1:28">
      <c r="A5108">
        <v>2025</v>
      </c>
      <c r="B5108">
        <v>8</v>
      </c>
      <c r="C5108">
        <v>33</v>
      </c>
      <c r="D5108" s="4">
        <v>45884</v>
      </c>
      <c r="E5108" t="s">
        <v>28</v>
      </c>
      <c r="F5108" t="s">
        <v>5289</v>
      </c>
      <c r="G5108" t="s">
        <v>50</v>
      </c>
      <c r="H5108" t="s">
        <v>31</v>
      </c>
      <c r="I5108" t="s">
        <v>129</v>
      </c>
      <c r="J5108" t="s">
        <v>45</v>
      </c>
      <c r="K5108" t="s">
        <v>100</v>
      </c>
      <c r="L5108" t="s">
        <v>46</v>
      </c>
      <c r="M5108" t="s">
        <v>47</v>
      </c>
      <c r="N5108" t="s">
        <v>5148</v>
      </c>
      <c r="O5108">
        <v>26.9</v>
      </c>
      <c r="Q5108">
        <v>238.474193548387</v>
      </c>
      <c r="R5108">
        <v>238.474193548387</v>
      </c>
      <c r="S5108">
        <v>0</v>
      </c>
      <c r="T5108">
        <v>238.474193548387</v>
      </c>
      <c r="U5108">
        <v>198</v>
      </c>
      <c r="V5108">
        <f>SUMIF(货件明细!K:K,F5108,货件明细!AQ:AQ)</f>
        <v>0</v>
      </c>
      <c r="W5108">
        <f t="shared" si="316"/>
        <v>1</v>
      </c>
      <c r="X5108">
        <f t="shared" si="317"/>
        <v>198</v>
      </c>
      <c r="Y5108">
        <f>SUMIF(货件明细!K:K,F5108,货件明细!I:I)</f>
        <v>0</v>
      </c>
      <c r="Z5108">
        <f t="shared" si="318"/>
        <v>26.9</v>
      </c>
      <c r="AA5108">
        <f>SUMIF(货件明细!K:K,F5108,货件明细!J:J)</f>
        <v>0</v>
      </c>
      <c r="AB5108">
        <f t="shared" si="319"/>
        <v>1</v>
      </c>
    </row>
    <row r="5109" spans="1:28">
      <c r="A5109">
        <v>2025</v>
      </c>
      <c r="B5109">
        <v>8</v>
      </c>
      <c r="C5109">
        <v>33</v>
      </c>
      <c r="D5109" s="4">
        <v>45884</v>
      </c>
      <c r="E5109" t="s">
        <v>28</v>
      </c>
      <c r="F5109" t="s">
        <v>5290</v>
      </c>
      <c r="G5109" t="s">
        <v>64</v>
      </c>
      <c r="H5109" t="s">
        <v>44</v>
      </c>
      <c r="I5109" t="s">
        <v>145</v>
      </c>
      <c r="J5109" t="s">
        <v>45</v>
      </c>
      <c r="K5109" t="s">
        <v>45</v>
      </c>
      <c r="L5109" t="s">
        <v>46</v>
      </c>
      <c r="M5109" t="s">
        <v>2882</v>
      </c>
      <c r="N5109" t="s">
        <v>3809</v>
      </c>
      <c r="O5109">
        <v>52.15</v>
      </c>
      <c r="Q5109">
        <v>475.33125</v>
      </c>
      <c r="R5109">
        <v>475.33125</v>
      </c>
      <c r="S5109">
        <v>0</v>
      </c>
      <c r="T5109">
        <v>475.33125</v>
      </c>
      <c r="U5109">
        <v>288</v>
      </c>
      <c r="V5109">
        <f>SUMIF(货件明细!K:K,F5109,货件明细!AQ:AQ)</f>
        <v>0</v>
      </c>
      <c r="W5109">
        <f t="shared" si="316"/>
        <v>1</v>
      </c>
      <c r="X5109">
        <f t="shared" si="317"/>
        <v>288</v>
      </c>
      <c r="Y5109">
        <f>SUMIF(货件明细!K:K,F5109,货件明细!I:I)</f>
        <v>0</v>
      </c>
      <c r="Z5109">
        <f t="shared" si="318"/>
        <v>52.15</v>
      </c>
      <c r="AA5109">
        <f>SUMIF(货件明细!K:K,F5109,货件明细!J:J)</f>
        <v>0</v>
      </c>
      <c r="AB5109">
        <f t="shared" si="319"/>
        <v>1</v>
      </c>
    </row>
    <row r="5110" spans="1:28">
      <c r="A5110">
        <v>2025</v>
      </c>
      <c r="B5110">
        <v>8</v>
      </c>
      <c r="C5110">
        <v>33</v>
      </c>
      <c r="D5110" s="4">
        <v>45884</v>
      </c>
      <c r="E5110" t="s">
        <v>28</v>
      </c>
      <c r="F5110" t="s">
        <v>5291</v>
      </c>
      <c r="G5110" t="s">
        <v>54</v>
      </c>
      <c r="H5110" t="s">
        <v>31</v>
      </c>
      <c r="I5110" t="s">
        <v>145</v>
      </c>
      <c r="J5110" t="s">
        <v>45</v>
      </c>
      <c r="K5110" t="s">
        <v>100</v>
      </c>
      <c r="L5110" t="s">
        <v>46</v>
      </c>
      <c r="M5110" t="s">
        <v>47</v>
      </c>
      <c r="N5110" t="s">
        <v>5148</v>
      </c>
      <c r="O5110">
        <v>52.15</v>
      </c>
      <c r="Q5110">
        <v>349.903125</v>
      </c>
      <c r="R5110">
        <v>349.903125</v>
      </c>
      <c r="S5110">
        <v>0</v>
      </c>
      <c r="T5110">
        <v>349.903125</v>
      </c>
      <c r="U5110">
        <v>288</v>
      </c>
      <c r="V5110">
        <f>SUMIF(货件明细!K:K,F5110,货件明细!AQ:AQ)</f>
        <v>0</v>
      </c>
      <c r="W5110">
        <f t="shared" si="316"/>
        <v>1</v>
      </c>
      <c r="X5110">
        <f t="shared" si="317"/>
        <v>288</v>
      </c>
      <c r="Y5110">
        <f>SUMIF(货件明细!K:K,F5110,货件明细!I:I)</f>
        <v>0</v>
      </c>
      <c r="Z5110">
        <f t="shared" si="318"/>
        <v>52.15</v>
      </c>
      <c r="AA5110">
        <f>SUMIF(货件明细!K:K,F5110,货件明细!J:J)</f>
        <v>0</v>
      </c>
      <c r="AB5110">
        <f t="shared" si="319"/>
        <v>1</v>
      </c>
    </row>
    <row r="5111" spans="1:28">
      <c r="A5111">
        <v>2025</v>
      </c>
      <c r="B5111">
        <v>8</v>
      </c>
      <c r="C5111">
        <v>33</v>
      </c>
      <c r="D5111" s="4">
        <v>45884</v>
      </c>
      <c r="E5111" t="s">
        <v>28</v>
      </c>
      <c r="F5111" t="s">
        <v>5292</v>
      </c>
      <c r="G5111" t="s">
        <v>50</v>
      </c>
      <c r="H5111" t="s">
        <v>31</v>
      </c>
      <c r="I5111" t="s">
        <v>145</v>
      </c>
      <c r="J5111" t="s">
        <v>45</v>
      </c>
      <c r="K5111" t="s">
        <v>100</v>
      </c>
      <c r="L5111" t="s">
        <v>46</v>
      </c>
      <c r="M5111" t="s">
        <v>47</v>
      </c>
      <c r="N5111" t="s">
        <v>5148</v>
      </c>
      <c r="O5111">
        <v>52.15</v>
      </c>
      <c r="Q5111">
        <v>357.711290322581</v>
      </c>
      <c r="R5111">
        <v>357.711290322581</v>
      </c>
      <c r="S5111">
        <v>0</v>
      </c>
      <c r="T5111">
        <v>357.711290322581</v>
      </c>
      <c r="U5111">
        <v>288</v>
      </c>
      <c r="V5111">
        <f>SUMIF(货件明细!K:K,F5111,货件明细!AQ:AQ)</f>
        <v>0</v>
      </c>
      <c r="W5111">
        <f t="shared" si="316"/>
        <v>1</v>
      </c>
      <c r="X5111">
        <f t="shared" si="317"/>
        <v>288</v>
      </c>
      <c r="Y5111">
        <f>SUMIF(货件明细!K:K,F5111,货件明细!I:I)</f>
        <v>0</v>
      </c>
      <c r="Z5111">
        <f t="shared" si="318"/>
        <v>52.15</v>
      </c>
      <c r="AA5111">
        <f>SUMIF(货件明细!K:K,F5111,货件明细!J:J)</f>
        <v>0</v>
      </c>
      <c r="AB5111">
        <f t="shared" si="319"/>
        <v>1</v>
      </c>
    </row>
    <row r="5112" spans="1:28">
      <c r="A5112">
        <v>2025</v>
      </c>
      <c r="B5112">
        <v>8</v>
      </c>
      <c r="C5112">
        <v>33</v>
      </c>
      <c r="D5112" s="4">
        <v>45884</v>
      </c>
      <c r="E5112" t="s">
        <v>28</v>
      </c>
      <c r="F5112" t="s">
        <v>5293</v>
      </c>
      <c r="G5112" t="s">
        <v>269</v>
      </c>
      <c r="H5112" t="s">
        <v>31</v>
      </c>
      <c r="I5112" t="s">
        <v>145</v>
      </c>
      <c r="J5112" t="s">
        <v>45</v>
      </c>
      <c r="K5112" t="s">
        <v>4998</v>
      </c>
      <c r="L5112" t="s">
        <v>46</v>
      </c>
      <c r="M5112" t="s">
        <v>2882</v>
      </c>
      <c r="N5112" t="s">
        <v>4823</v>
      </c>
      <c r="O5112">
        <v>52.15</v>
      </c>
      <c r="Q5112">
        <v>336.3</v>
      </c>
      <c r="R5112">
        <v>336.3</v>
      </c>
      <c r="S5112">
        <v>0</v>
      </c>
      <c r="T5112">
        <v>336.3</v>
      </c>
      <c r="U5112">
        <v>288</v>
      </c>
      <c r="V5112">
        <f>SUMIF(货件明细!K:K,F5112,货件明细!AQ:AQ)</f>
        <v>0</v>
      </c>
      <c r="W5112">
        <f t="shared" si="316"/>
        <v>1</v>
      </c>
      <c r="X5112">
        <f t="shared" si="317"/>
        <v>288</v>
      </c>
      <c r="Y5112">
        <f>SUMIF(货件明细!K:K,F5112,货件明细!I:I)</f>
        <v>0</v>
      </c>
      <c r="Z5112">
        <f t="shared" si="318"/>
        <v>52.15</v>
      </c>
      <c r="AA5112">
        <f>SUMIF(货件明细!K:K,F5112,货件明细!J:J)</f>
        <v>0</v>
      </c>
      <c r="AB5112">
        <f t="shared" si="319"/>
        <v>1</v>
      </c>
    </row>
    <row r="5113" spans="1:28">
      <c r="A5113">
        <v>2025</v>
      </c>
      <c r="B5113">
        <v>8</v>
      </c>
      <c r="C5113">
        <v>33</v>
      </c>
      <c r="D5113" s="4">
        <v>45884</v>
      </c>
      <c r="E5113" t="s">
        <v>28</v>
      </c>
      <c r="F5113" t="s">
        <v>5294</v>
      </c>
      <c r="G5113" t="s">
        <v>882</v>
      </c>
      <c r="H5113" t="s">
        <v>71</v>
      </c>
      <c r="I5113" t="s">
        <v>145</v>
      </c>
      <c r="J5113" t="s">
        <v>45</v>
      </c>
      <c r="K5113" t="s">
        <v>45</v>
      </c>
      <c r="L5113" t="s">
        <v>46</v>
      </c>
      <c r="M5113" t="s">
        <v>2882</v>
      </c>
      <c r="N5113" t="s">
        <v>5254</v>
      </c>
      <c r="O5113">
        <v>52.15</v>
      </c>
      <c r="Q5113">
        <v>376.94</v>
      </c>
      <c r="R5113">
        <v>376.94</v>
      </c>
      <c r="S5113">
        <v>0</v>
      </c>
      <c r="T5113">
        <v>376.94</v>
      </c>
      <c r="U5113">
        <v>288</v>
      </c>
      <c r="V5113">
        <f>SUMIF(货件明细!K:K,F5113,货件明细!AQ:AQ)</f>
        <v>0</v>
      </c>
      <c r="W5113">
        <f t="shared" si="316"/>
        <v>1</v>
      </c>
      <c r="X5113">
        <f t="shared" si="317"/>
        <v>288</v>
      </c>
      <c r="Y5113">
        <f>SUMIF(货件明细!K:K,F5113,货件明细!I:I)</f>
        <v>0</v>
      </c>
      <c r="Z5113">
        <f t="shared" si="318"/>
        <v>52.15</v>
      </c>
      <c r="AA5113">
        <f>SUMIF(货件明细!K:K,F5113,货件明细!J:J)</f>
        <v>0</v>
      </c>
      <c r="AB5113">
        <f t="shared" si="319"/>
        <v>1</v>
      </c>
    </row>
    <row r="5114" spans="1:28">
      <c r="A5114">
        <v>2025</v>
      </c>
      <c r="B5114">
        <v>8</v>
      </c>
      <c r="C5114">
        <v>33</v>
      </c>
      <c r="D5114" s="4">
        <v>45884</v>
      </c>
      <c r="E5114" t="s">
        <v>28</v>
      </c>
      <c r="F5114" t="s">
        <v>5295</v>
      </c>
      <c r="G5114" t="s">
        <v>54</v>
      </c>
      <c r="H5114" t="s">
        <v>31</v>
      </c>
      <c r="I5114" t="s">
        <v>41</v>
      </c>
      <c r="J5114" t="s">
        <v>100</v>
      </c>
      <c r="K5114" t="s">
        <v>100</v>
      </c>
      <c r="L5114" t="s">
        <v>46</v>
      </c>
      <c r="M5114" t="s">
        <v>47</v>
      </c>
      <c r="N5114" t="s">
        <v>5148</v>
      </c>
      <c r="O5114">
        <v>86.95</v>
      </c>
      <c r="Q5114">
        <v>577.363636363636</v>
      </c>
      <c r="R5114">
        <v>577.363636363636</v>
      </c>
      <c r="S5114">
        <v>0</v>
      </c>
      <c r="T5114">
        <v>577.363636363636</v>
      </c>
      <c r="U5114">
        <v>347</v>
      </c>
      <c r="V5114">
        <f>SUMIF(货件明细!K:K,F5114,货件明细!AQ:AQ)</f>
        <v>0</v>
      </c>
      <c r="W5114">
        <f t="shared" si="316"/>
        <v>1</v>
      </c>
      <c r="X5114">
        <f t="shared" si="317"/>
        <v>347</v>
      </c>
      <c r="Y5114">
        <f>SUMIF(货件明细!K:K,F5114,货件明细!I:I)</f>
        <v>0</v>
      </c>
      <c r="Z5114">
        <f t="shared" si="318"/>
        <v>86.95</v>
      </c>
      <c r="AA5114">
        <f>SUMIF(货件明细!K:K,F5114,货件明细!J:J)</f>
        <v>0</v>
      </c>
      <c r="AB5114">
        <f t="shared" si="319"/>
        <v>1</v>
      </c>
    </row>
    <row r="5115" spans="1:28">
      <c r="A5115">
        <v>2025</v>
      </c>
      <c r="B5115">
        <v>8</v>
      </c>
      <c r="C5115">
        <v>33</v>
      </c>
      <c r="D5115" s="4">
        <v>45884</v>
      </c>
      <c r="E5115" t="s">
        <v>28</v>
      </c>
      <c r="F5115" t="s">
        <v>5296</v>
      </c>
      <c r="G5115" t="s">
        <v>269</v>
      </c>
      <c r="H5115" t="s">
        <v>31</v>
      </c>
      <c r="I5115" t="s">
        <v>41</v>
      </c>
      <c r="J5115" t="s">
        <v>100</v>
      </c>
      <c r="K5115" t="s">
        <v>4998</v>
      </c>
      <c r="L5115" t="s">
        <v>46</v>
      </c>
      <c r="M5115" t="s">
        <v>2882</v>
      </c>
      <c r="N5115" t="s">
        <v>4823</v>
      </c>
      <c r="O5115">
        <v>86.95</v>
      </c>
      <c r="Q5115">
        <v>579.272727272727</v>
      </c>
      <c r="R5115">
        <v>579.272727272727</v>
      </c>
      <c r="S5115">
        <v>0</v>
      </c>
      <c r="T5115">
        <v>579.272727272727</v>
      </c>
      <c r="U5115">
        <v>347</v>
      </c>
      <c r="V5115">
        <f>SUMIF(货件明细!K:K,F5115,货件明细!AQ:AQ)</f>
        <v>0</v>
      </c>
      <c r="W5115">
        <f t="shared" si="316"/>
        <v>1</v>
      </c>
      <c r="X5115">
        <f t="shared" si="317"/>
        <v>347</v>
      </c>
      <c r="Y5115">
        <f>SUMIF(货件明细!K:K,F5115,货件明细!I:I)</f>
        <v>0</v>
      </c>
      <c r="Z5115">
        <f t="shared" si="318"/>
        <v>86.95</v>
      </c>
      <c r="AA5115">
        <f>SUMIF(货件明细!K:K,F5115,货件明细!J:J)</f>
        <v>0</v>
      </c>
      <c r="AB5115">
        <f t="shared" si="319"/>
        <v>1</v>
      </c>
    </row>
    <row r="5116" spans="1:28">
      <c r="A5116">
        <v>2025</v>
      </c>
      <c r="B5116">
        <v>8</v>
      </c>
      <c r="C5116">
        <v>33</v>
      </c>
      <c r="D5116" s="4">
        <v>45884</v>
      </c>
      <c r="E5116" t="s">
        <v>28</v>
      </c>
      <c r="F5116" t="s">
        <v>5297</v>
      </c>
      <c r="G5116" t="s">
        <v>50</v>
      </c>
      <c r="H5116" t="s">
        <v>31</v>
      </c>
      <c r="I5116" t="s">
        <v>41</v>
      </c>
      <c r="J5116" t="s">
        <v>100</v>
      </c>
      <c r="K5116" t="s">
        <v>100</v>
      </c>
      <c r="L5116" t="s">
        <v>46</v>
      </c>
      <c r="M5116" t="s">
        <v>47</v>
      </c>
      <c r="N5116" t="s">
        <v>5148</v>
      </c>
      <c r="O5116">
        <v>86.95</v>
      </c>
      <c r="Q5116">
        <v>593.954545454545</v>
      </c>
      <c r="R5116">
        <v>593.954545454545</v>
      </c>
      <c r="S5116">
        <v>0</v>
      </c>
      <c r="T5116">
        <v>593.954545454545</v>
      </c>
      <c r="U5116">
        <v>347</v>
      </c>
      <c r="V5116">
        <f>SUMIF(货件明细!K:K,F5116,货件明细!AQ:AQ)</f>
        <v>0</v>
      </c>
      <c r="W5116">
        <f t="shared" si="316"/>
        <v>1</v>
      </c>
      <c r="X5116">
        <f t="shared" si="317"/>
        <v>347</v>
      </c>
      <c r="Y5116">
        <f>SUMIF(货件明细!K:K,F5116,货件明细!I:I)</f>
        <v>0</v>
      </c>
      <c r="Z5116">
        <f t="shared" si="318"/>
        <v>86.95</v>
      </c>
      <c r="AA5116">
        <f>SUMIF(货件明细!K:K,F5116,货件明细!J:J)</f>
        <v>0</v>
      </c>
      <c r="AB5116">
        <f t="shared" si="319"/>
        <v>1</v>
      </c>
    </row>
    <row r="5117" spans="1:28">
      <c r="A5117">
        <v>2025</v>
      </c>
      <c r="B5117">
        <v>8</v>
      </c>
      <c r="C5117">
        <v>33</v>
      </c>
      <c r="D5117" s="4">
        <v>45884</v>
      </c>
      <c r="E5117" t="s">
        <v>28</v>
      </c>
      <c r="F5117" t="s">
        <v>5298</v>
      </c>
      <c r="G5117" t="s">
        <v>64</v>
      </c>
      <c r="H5117" t="s">
        <v>44</v>
      </c>
      <c r="I5117" t="s">
        <v>41</v>
      </c>
      <c r="J5117" t="s">
        <v>100</v>
      </c>
      <c r="K5117" t="s">
        <v>4998</v>
      </c>
      <c r="L5117" t="s">
        <v>46</v>
      </c>
      <c r="M5117" t="s">
        <v>2882</v>
      </c>
      <c r="N5117" t="s">
        <v>4823</v>
      </c>
      <c r="O5117">
        <v>86.95</v>
      </c>
      <c r="Q5117">
        <v>534.625</v>
      </c>
      <c r="R5117">
        <v>534.625</v>
      </c>
      <c r="S5117">
        <v>0</v>
      </c>
      <c r="T5117">
        <v>534.625</v>
      </c>
      <c r="U5117">
        <v>347</v>
      </c>
      <c r="V5117">
        <f>SUMIF(货件明细!K:K,F5117,货件明细!AQ:AQ)</f>
        <v>0</v>
      </c>
      <c r="W5117">
        <f t="shared" si="316"/>
        <v>1</v>
      </c>
      <c r="X5117">
        <f t="shared" si="317"/>
        <v>347</v>
      </c>
      <c r="Y5117">
        <f>SUMIF(货件明细!K:K,F5117,货件明细!I:I)</f>
        <v>0</v>
      </c>
      <c r="Z5117">
        <f t="shared" si="318"/>
        <v>86.95</v>
      </c>
      <c r="AA5117">
        <f>SUMIF(货件明细!K:K,F5117,货件明细!J:J)</f>
        <v>0</v>
      </c>
      <c r="AB5117">
        <f t="shared" si="319"/>
        <v>1</v>
      </c>
    </row>
    <row r="5118" spans="1:28">
      <c r="A5118">
        <v>2025</v>
      </c>
      <c r="B5118">
        <v>8</v>
      </c>
      <c r="C5118">
        <v>33</v>
      </c>
      <c r="D5118" s="4">
        <v>45884</v>
      </c>
      <c r="E5118" t="s">
        <v>28</v>
      </c>
      <c r="F5118" t="s">
        <v>5299</v>
      </c>
      <c r="G5118" t="s">
        <v>882</v>
      </c>
      <c r="H5118" t="s">
        <v>71</v>
      </c>
      <c r="I5118" t="s">
        <v>41</v>
      </c>
      <c r="J5118" t="s">
        <v>100</v>
      </c>
      <c r="K5118" t="s">
        <v>58</v>
      </c>
      <c r="L5118" t="s">
        <v>46</v>
      </c>
      <c r="M5118" t="s">
        <v>47</v>
      </c>
      <c r="N5118" t="s">
        <v>5178</v>
      </c>
      <c r="O5118">
        <v>86.95</v>
      </c>
      <c r="Q5118">
        <v>309.375</v>
      </c>
      <c r="R5118">
        <v>309.375</v>
      </c>
      <c r="S5118">
        <v>0</v>
      </c>
      <c r="T5118">
        <v>309.375</v>
      </c>
      <c r="U5118">
        <v>347</v>
      </c>
      <c r="V5118">
        <f>SUMIF(货件明细!K:K,F5118,货件明细!AQ:AQ)</f>
        <v>0</v>
      </c>
      <c r="W5118">
        <f t="shared" si="316"/>
        <v>1</v>
      </c>
      <c r="X5118">
        <f t="shared" si="317"/>
        <v>347</v>
      </c>
      <c r="Y5118">
        <f>SUMIF(货件明细!K:K,F5118,货件明细!I:I)</f>
        <v>0</v>
      </c>
      <c r="Z5118">
        <f t="shared" si="318"/>
        <v>86.95</v>
      </c>
      <c r="AA5118">
        <f>SUMIF(货件明细!K:K,F5118,货件明细!J:J)</f>
        <v>0</v>
      </c>
      <c r="AB5118">
        <f t="shared" si="319"/>
        <v>1</v>
      </c>
    </row>
    <row r="5119" spans="1:28">
      <c r="A5119">
        <v>2025</v>
      </c>
      <c r="B5119">
        <v>8</v>
      </c>
      <c r="C5119">
        <v>33</v>
      </c>
      <c r="D5119" s="4">
        <v>45884</v>
      </c>
      <c r="E5119" t="s">
        <v>28</v>
      </c>
      <c r="F5119" t="s">
        <v>5300</v>
      </c>
      <c r="G5119" t="s">
        <v>269</v>
      </c>
      <c r="H5119" t="s">
        <v>31</v>
      </c>
      <c r="I5119" t="s">
        <v>41</v>
      </c>
      <c r="J5119" t="s">
        <v>100</v>
      </c>
      <c r="K5119" t="s">
        <v>4998</v>
      </c>
      <c r="L5119" t="s">
        <v>46</v>
      </c>
      <c r="M5119" t="s">
        <v>2882</v>
      </c>
      <c r="N5119" t="s">
        <v>4823</v>
      </c>
      <c r="O5119">
        <v>60.75</v>
      </c>
      <c r="Q5119">
        <v>347.563636363636</v>
      </c>
      <c r="R5119">
        <v>347.563636363636</v>
      </c>
      <c r="S5119">
        <v>0</v>
      </c>
      <c r="T5119">
        <v>347.563636363636</v>
      </c>
      <c r="U5119">
        <v>305</v>
      </c>
      <c r="V5119">
        <f>SUMIF(货件明细!K:K,F5119,货件明细!AQ:AQ)</f>
        <v>0</v>
      </c>
      <c r="W5119">
        <f t="shared" si="316"/>
        <v>1</v>
      </c>
      <c r="X5119">
        <f t="shared" si="317"/>
        <v>305</v>
      </c>
      <c r="Y5119">
        <f>SUMIF(货件明细!K:K,F5119,货件明细!I:I)</f>
        <v>0</v>
      </c>
      <c r="Z5119">
        <f t="shared" si="318"/>
        <v>60.75</v>
      </c>
      <c r="AA5119">
        <f>SUMIF(货件明细!K:K,F5119,货件明细!J:J)</f>
        <v>0</v>
      </c>
      <c r="AB5119">
        <f t="shared" si="319"/>
        <v>1</v>
      </c>
    </row>
    <row r="5120" spans="1:28">
      <c r="A5120">
        <v>2025</v>
      </c>
      <c r="B5120">
        <v>8</v>
      </c>
      <c r="C5120">
        <v>33</v>
      </c>
      <c r="D5120" s="4">
        <v>45884</v>
      </c>
      <c r="E5120" t="s">
        <v>28</v>
      </c>
      <c r="F5120" t="s">
        <v>5301</v>
      </c>
      <c r="G5120" t="s">
        <v>50</v>
      </c>
      <c r="H5120" t="s">
        <v>31</v>
      </c>
      <c r="I5120" t="s">
        <v>41</v>
      </c>
      <c r="J5120" t="s">
        <v>100</v>
      </c>
      <c r="K5120" t="s">
        <v>100</v>
      </c>
      <c r="L5120" t="s">
        <v>46</v>
      </c>
      <c r="M5120" t="s">
        <v>47</v>
      </c>
      <c r="N5120" t="s">
        <v>5148</v>
      </c>
      <c r="O5120">
        <v>60.75</v>
      </c>
      <c r="Q5120">
        <v>356.372727272727</v>
      </c>
      <c r="R5120">
        <v>356.372727272727</v>
      </c>
      <c r="S5120">
        <v>0</v>
      </c>
      <c r="T5120">
        <v>356.372727272727</v>
      </c>
      <c r="U5120">
        <v>305</v>
      </c>
      <c r="V5120">
        <f>SUMIF(货件明细!K:K,F5120,货件明细!AQ:AQ)</f>
        <v>0</v>
      </c>
      <c r="W5120">
        <f t="shared" si="316"/>
        <v>1</v>
      </c>
      <c r="X5120">
        <f t="shared" si="317"/>
        <v>305</v>
      </c>
      <c r="Y5120">
        <f>SUMIF(货件明细!K:K,F5120,货件明细!I:I)</f>
        <v>0</v>
      </c>
      <c r="Z5120">
        <f t="shared" si="318"/>
        <v>60.75</v>
      </c>
      <c r="AA5120">
        <f>SUMIF(货件明细!K:K,F5120,货件明细!J:J)</f>
        <v>0</v>
      </c>
      <c r="AB5120">
        <f t="shared" si="319"/>
        <v>1</v>
      </c>
    </row>
    <row r="5121" spans="1:28">
      <c r="A5121">
        <v>2025</v>
      </c>
      <c r="B5121">
        <v>8</v>
      </c>
      <c r="C5121">
        <v>33</v>
      </c>
      <c r="D5121" s="4">
        <v>45884</v>
      </c>
      <c r="E5121" t="s">
        <v>28</v>
      </c>
      <c r="F5121" t="s">
        <v>5302</v>
      </c>
      <c r="G5121" t="s">
        <v>882</v>
      </c>
      <c r="H5121" t="s">
        <v>71</v>
      </c>
      <c r="I5121" t="s">
        <v>41</v>
      </c>
      <c r="J5121" t="s">
        <v>100</v>
      </c>
      <c r="K5121" t="s">
        <v>58</v>
      </c>
      <c r="L5121" t="s">
        <v>46</v>
      </c>
      <c r="M5121" t="s">
        <v>47</v>
      </c>
      <c r="N5121" t="s">
        <v>5178</v>
      </c>
      <c r="O5121">
        <v>60.75</v>
      </c>
      <c r="Q5121">
        <v>185.625</v>
      </c>
      <c r="R5121">
        <v>185.625</v>
      </c>
      <c r="S5121">
        <v>0</v>
      </c>
      <c r="T5121">
        <v>185.625</v>
      </c>
      <c r="U5121">
        <v>305</v>
      </c>
      <c r="V5121">
        <f>SUMIF(货件明细!K:K,F5121,货件明细!AQ:AQ)</f>
        <v>0</v>
      </c>
      <c r="W5121">
        <f t="shared" si="316"/>
        <v>1</v>
      </c>
      <c r="X5121">
        <f t="shared" si="317"/>
        <v>305</v>
      </c>
      <c r="Y5121">
        <f>SUMIF(货件明细!K:K,F5121,货件明细!I:I)</f>
        <v>0</v>
      </c>
      <c r="Z5121">
        <f t="shared" si="318"/>
        <v>60.75</v>
      </c>
      <c r="AA5121">
        <f>SUMIF(货件明细!K:K,F5121,货件明细!J:J)</f>
        <v>0</v>
      </c>
      <c r="AB5121">
        <f t="shared" si="319"/>
        <v>1</v>
      </c>
    </row>
    <row r="5122" spans="1:28">
      <c r="A5122">
        <v>2025</v>
      </c>
      <c r="B5122">
        <v>8</v>
      </c>
      <c r="C5122">
        <v>33</v>
      </c>
      <c r="D5122" s="4">
        <v>45884</v>
      </c>
      <c r="E5122" t="s">
        <v>28</v>
      </c>
      <c r="F5122" t="s">
        <v>5303</v>
      </c>
      <c r="G5122" t="s">
        <v>64</v>
      </c>
      <c r="H5122" t="s">
        <v>44</v>
      </c>
      <c r="I5122" t="s">
        <v>41</v>
      </c>
      <c r="J5122" t="s">
        <v>100</v>
      </c>
      <c r="K5122" t="s">
        <v>4998</v>
      </c>
      <c r="L5122" t="s">
        <v>46</v>
      </c>
      <c r="M5122" t="s">
        <v>2882</v>
      </c>
      <c r="N5122" t="s">
        <v>4823</v>
      </c>
      <c r="O5122">
        <v>60.75</v>
      </c>
      <c r="Q5122">
        <v>320.775</v>
      </c>
      <c r="R5122">
        <v>320.775</v>
      </c>
      <c r="S5122">
        <v>0</v>
      </c>
      <c r="T5122">
        <v>320.775</v>
      </c>
      <c r="U5122">
        <v>305</v>
      </c>
      <c r="V5122">
        <f>SUMIF(货件明细!K:K,F5122,货件明细!AQ:AQ)</f>
        <v>0</v>
      </c>
      <c r="W5122">
        <f t="shared" ref="W5122:W5185" si="320">IF(V5122=U5122,0,1)</f>
        <v>1</v>
      </c>
      <c r="X5122">
        <f t="shared" ref="X5122:X5185" si="321">U5122</f>
        <v>305</v>
      </c>
      <c r="Y5122">
        <f>SUMIF(货件明细!K:K,F5122,货件明细!I:I)</f>
        <v>0</v>
      </c>
      <c r="Z5122">
        <f t="shared" ref="Z5122:Z5185" si="322">O5122-Y5122</f>
        <v>60.75</v>
      </c>
      <c r="AA5122">
        <f>SUMIF(货件明细!K:K,F5122,货件明细!J:J)</f>
        <v>0</v>
      </c>
      <c r="AB5122">
        <f t="shared" ref="AB5122:AB5185" si="323">IF(T5122=AA5122,0,1)</f>
        <v>1</v>
      </c>
    </row>
    <row r="5123" spans="1:28">
      <c r="A5123">
        <v>2025</v>
      </c>
      <c r="B5123">
        <v>8</v>
      </c>
      <c r="C5123">
        <v>33</v>
      </c>
      <c r="D5123" s="4">
        <v>45884</v>
      </c>
      <c r="E5123" t="s">
        <v>28</v>
      </c>
      <c r="F5123" t="s">
        <v>5304</v>
      </c>
      <c r="G5123" t="s">
        <v>54</v>
      </c>
      <c r="H5123" t="s">
        <v>31</v>
      </c>
      <c r="I5123" t="s">
        <v>41</v>
      </c>
      <c r="J5123" t="s">
        <v>100</v>
      </c>
      <c r="K5123" t="s">
        <v>100</v>
      </c>
      <c r="L5123" t="s">
        <v>46</v>
      </c>
      <c r="M5123" t="s">
        <v>47</v>
      </c>
      <c r="N5123" t="s">
        <v>5148</v>
      </c>
      <c r="O5123">
        <v>60.75</v>
      </c>
      <c r="Q5123">
        <v>346.418181818182</v>
      </c>
      <c r="R5123">
        <v>346.418181818182</v>
      </c>
      <c r="S5123">
        <v>0</v>
      </c>
      <c r="T5123">
        <v>346.418181818182</v>
      </c>
      <c r="U5123">
        <v>305</v>
      </c>
      <c r="V5123">
        <f>SUMIF(货件明细!K:K,F5123,货件明细!AQ:AQ)</f>
        <v>0</v>
      </c>
      <c r="W5123">
        <f t="shared" si="320"/>
        <v>1</v>
      </c>
      <c r="X5123">
        <f t="shared" si="321"/>
        <v>305</v>
      </c>
      <c r="Y5123">
        <f>SUMIF(货件明细!K:K,F5123,货件明细!I:I)</f>
        <v>0</v>
      </c>
      <c r="Z5123">
        <f t="shared" si="322"/>
        <v>60.75</v>
      </c>
      <c r="AA5123">
        <f>SUMIF(货件明细!K:K,F5123,货件明细!J:J)</f>
        <v>0</v>
      </c>
      <c r="AB5123">
        <f t="shared" si="323"/>
        <v>1</v>
      </c>
    </row>
    <row r="5124" spans="1:28">
      <c r="A5124">
        <v>2025</v>
      </c>
      <c r="B5124">
        <v>8</v>
      </c>
      <c r="C5124">
        <v>33</v>
      </c>
      <c r="D5124" s="4">
        <v>45884</v>
      </c>
      <c r="E5124" t="s">
        <v>28</v>
      </c>
      <c r="F5124" t="s">
        <v>5305</v>
      </c>
      <c r="G5124" t="s">
        <v>54</v>
      </c>
      <c r="H5124" t="s">
        <v>31</v>
      </c>
      <c r="I5124" t="s">
        <v>41</v>
      </c>
      <c r="J5124" t="s">
        <v>45</v>
      </c>
      <c r="K5124" t="s">
        <v>100</v>
      </c>
      <c r="L5124" t="s">
        <v>46</v>
      </c>
      <c r="M5124" t="s">
        <v>47</v>
      </c>
      <c r="N5124" t="s">
        <v>5148</v>
      </c>
      <c r="O5124">
        <v>49.55</v>
      </c>
      <c r="Q5124">
        <v>346.418181818182</v>
      </c>
      <c r="R5124">
        <v>346.418181818182</v>
      </c>
      <c r="S5124">
        <v>0</v>
      </c>
      <c r="T5124">
        <v>346.418181818182</v>
      </c>
      <c r="U5124">
        <v>292</v>
      </c>
      <c r="V5124">
        <f>SUMIF(货件明细!K:K,F5124,货件明细!AQ:AQ)</f>
        <v>0</v>
      </c>
      <c r="W5124">
        <f t="shared" si="320"/>
        <v>1</v>
      </c>
      <c r="X5124">
        <f t="shared" si="321"/>
        <v>292</v>
      </c>
      <c r="Y5124">
        <f>SUMIF(货件明细!K:K,F5124,货件明细!I:I)</f>
        <v>0</v>
      </c>
      <c r="Z5124">
        <f t="shared" si="322"/>
        <v>49.55</v>
      </c>
      <c r="AA5124">
        <f>SUMIF(货件明细!K:K,F5124,货件明细!J:J)</f>
        <v>0</v>
      </c>
      <c r="AB5124">
        <f t="shared" si="323"/>
        <v>1</v>
      </c>
    </row>
    <row r="5125" spans="1:28">
      <c r="A5125">
        <v>2025</v>
      </c>
      <c r="B5125">
        <v>8</v>
      </c>
      <c r="C5125">
        <v>33</v>
      </c>
      <c r="D5125" s="4">
        <v>45884</v>
      </c>
      <c r="E5125" t="s">
        <v>28</v>
      </c>
      <c r="F5125" t="s">
        <v>5306</v>
      </c>
      <c r="G5125" t="s">
        <v>882</v>
      </c>
      <c r="H5125" t="s">
        <v>71</v>
      </c>
      <c r="I5125" t="s">
        <v>41</v>
      </c>
      <c r="J5125" t="s">
        <v>45</v>
      </c>
      <c r="K5125" t="s">
        <v>45</v>
      </c>
      <c r="L5125" t="s">
        <v>46</v>
      </c>
      <c r="M5125" t="s">
        <v>47</v>
      </c>
      <c r="N5125" t="s">
        <v>4256</v>
      </c>
      <c r="O5125">
        <v>49.55</v>
      </c>
      <c r="Q5125">
        <v>387.6</v>
      </c>
      <c r="R5125">
        <v>387.6</v>
      </c>
      <c r="S5125">
        <v>0</v>
      </c>
      <c r="T5125">
        <v>387.6</v>
      </c>
      <c r="U5125">
        <v>292</v>
      </c>
      <c r="V5125">
        <f>SUMIF(货件明细!K:K,F5125,货件明细!AQ:AQ)</f>
        <v>0</v>
      </c>
      <c r="W5125">
        <f t="shared" si="320"/>
        <v>1</v>
      </c>
      <c r="X5125">
        <f t="shared" si="321"/>
        <v>292</v>
      </c>
      <c r="Y5125">
        <f>SUMIF(货件明细!K:K,F5125,货件明细!I:I)</f>
        <v>0</v>
      </c>
      <c r="Z5125">
        <f t="shared" si="322"/>
        <v>49.55</v>
      </c>
      <c r="AA5125">
        <f>SUMIF(货件明细!K:K,F5125,货件明细!J:J)</f>
        <v>0</v>
      </c>
      <c r="AB5125">
        <f t="shared" si="323"/>
        <v>1</v>
      </c>
    </row>
    <row r="5126" spans="1:28">
      <c r="A5126">
        <v>2025</v>
      </c>
      <c r="B5126">
        <v>8</v>
      </c>
      <c r="C5126">
        <v>33</v>
      </c>
      <c r="D5126" s="4">
        <v>45884</v>
      </c>
      <c r="E5126" t="s">
        <v>28</v>
      </c>
      <c r="F5126" t="s">
        <v>5307</v>
      </c>
      <c r="G5126" t="s">
        <v>50</v>
      </c>
      <c r="H5126" t="s">
        <v>31</v>
      </c>
      <c r="I5126" t="s">
        <v>41</v>
      </c>
      <c r="J5126" t="s">
        <v>45</v>
      </c>
      <c r="K5126" t="s">
        <v>100</v>
      </c>
      <c r="L5126" t="s">
        <v>46</v>
      </c>
      <c r="M5126" t="s">
        <v>47</v>
      </c>
      <c r="N5126" t="s">
        <v>5148</v>
      </c>
      <c r="O5126">
        <v>49.55</v>
      </c>
      <c r="Q5126">
        <v>356.372727272727</v>
      </c>
      <c r="R5126">
        <v>356.372727272727</v>
      </c>
      <c r="S5126">
        <v>0</v>
      </c>
      <c r="T5126">
        <v>356.372727272727</v>
      </c>
      <c r="U5126">
        <v>292</v>
      </c>
      <c r="V5126">
        <f>SUMIF(货件明细!K:K,F5126,货件明细!AQ:AQ)</f>
        <v>0</v>
      </c>
      <c r="W5126">
        <f t="shared" si="320"/>
        <v>1</v>
      </c>
      <c r="X5126">
        <f t="shared" si="321"/>
        <v>292</v>
      </c>
      <c r="Y5126">
        <f>SUMIF(货件明细!K:K,F5126,货件明细!I:I)</f>
        <v>0</v>
      </c>
      <c r="Z5126">
        <f t="shared" si="322"/>
        <v>49.55</v>
      </c>
      <c r="AA5126">
        <f>SUMIF(货件明细!K:K,F5126,货件明细!J:J)</f>
        <v>0</v>
      </c>
      <c r="AB5126">
        <f t="shared" si="323"/>
        <v>1</v>
      </c>
    </row>
    <row r="5127" spans="1:28">
      <c r="A5127">
        <v>2025</v>
      </c>
      <c r="B5127">
        <v>8</v>
      </c>
      <c r="C5127">
        <v>33</v>
      </c>
      <c r="D5127" s="4">
        <v>45884</v>
      </c>
      <c r="E5127" t="s">
        <v>28</v>
      </c>
      <c r="F5127" t="s">
        <v>5308</v>
      </c>
      <c r="G5127" t="s">
        <v>64</v>
      </c>
      <c r="H5127" t="s">
        <v>44</v>
      </c>
      <c r="I5127" t="s">
        <v>41</v>
      </c>
      <c r="J5127" t="s">
        <v>45</v>
      </c>
      <c r="K5127" t="s">
        <v>45</v>
      </c>
      <c r="L5127" t="s">
        <v>46</v>
      </c>
      <c r="M5127" t="s">
        <v>47</v>
      </c>
      <c r="N5127" t="s">
        <v>4256</v>
      </c>
      <c r="O5127">
        <v>49.55</v>
      </c>
      <c r="Q5127">
        <v>480.7</v>
      </c>
      <c r="R5127">
        <v>480.7</v>
      </c>
      <c r="S5127">
        <v>0</v>
      </c>
      <c r="T5127">
        <v>480.7</v>
      </c>
      <c r="U5127">
        <v>292</v>
      </c>
      <c r="V5127">
        <f>SUMIF(货件明细!K:K,F5127,货件明细!AQ:AQ)</f>
        <v>0</v>
      </c>
      <c r="W5127">
        <f t="shared" si="320"/>
        <v>1</v>
      </c>
      <c r="X5127">
        <f t="shared" si="321"/>
        <v>292</v>
      </c>
      <c r="Y5127">
        <f>SUMIF(货件明细!K:K,F5127,货件明细!I:I)</f>
        <v>0</v>
      </c>
      <c r="Z5127">
        <f t="shared" si="322"/>
        <v>49.55</v>
      </c>
      <c r="AA5127">
        <f>SUMIF(货件明细!K:K,F5127,货件明细!J:J)</f>
        <v>0</v>
      </c>
      <c r="AB5127">
        <f t="shared" si="323"/>
        <v>1</v>
      </c>
    </row>
    <row r="5128" spans="1:28">
      <c r="A5128">
        <v>2025</v>
      </c>
      <c r="B5128">
        <v>8</v>
      </c>
      <c r="C5128">
        <v>33</v>
      </c>
      <c r="D5128" s="4">
        <v>45884</v>
      </c>
      <c r="E5128" t="s">
        <v>28</v>
      </c>
      <c r="F5128" t="s">
        <v>5309</v>
      </c>
      <c r="G5128" t="s">
        <v>269</v>
      </c>
      <c r="H5128" t="s">
        <v>31</v>
      </c>
      <c r="I5128" t="s">
        <v>41</v>
      </c>
      <c r="J5128" t="s">
        <v>45</v>
      </c>
      <c r="K5128" t="s">
        <v>4998</v>
      </c>
      <c r="L5128" t="s">
        <v>46</v>
      </c>
      <c r="M5128" t="s">
        <v>2882</v>
      </c>
      <c r="N5128" t="s">
        <v>4823</v>
      </c>
      <c r="O5128">
        <v>49.55</v>
      </c>
      <c r="Q5128">
        <v>347.563636363636</v>
      </c>
      <c r="R5128">
        <v>347.563636363636</v>
      </c>
      <c r="S5128">
        <v>0</v>
      </c>
      <c r="T5128">
        <v>347.563636363636</v>
      </c>
      <c r="U5128">
        <v>292</v>
      </c>
      <c r="V5128">
        <f>SUMIF(货件明细!K:K,F5128,货件明细!AQ:AQ)</f>
        <v>0</v>
      </c>
      <c r="W5128">
        <f t="shared" si="320"/>
        <v>1</v>
      </c>
      <c r="X5128">
        <f t="shared" si="321"/>
        <v>292</v>
      </c>
      <c r="Y5128">
        <f>SUMIF(货件明细!K:K,F5128,货件明细!I:I)</f>
        <v>0</v>
      </c>
      <c r="Z5128">
        <f t="shared" si="322"/>
        <v>49.55</v>
      </c>
      <c r="AA5128">
        <f>SUMIF(货件明细!K:K,F5128,货件明细!J:J)</f>
        <v>0</v>
      </c>
      <c r="AB5128">
        <f t="shared" si="323"/>
        <v>1</v>
      </c>
    </row>
    <row r="5129" spans="1:28">
      <c r="A5129">
        <v>2025</v>
      </c>
      <c r="B5129">
        <v>8</v>
      </c>
      <c r="C5129">
        <v>34</v>
      </c>
      <c r="D5129" s="4">
        <v>45890</v>
      </c>
      <c r="E5129" t="s">
        <v>28</v>
      </c>
      <c r="F5129" t="s">
        <v>5310</v>
      </c>
      <c r="G5129" t="s">
        <v>395</v>
      </c>
      <c r="H5129" t="s">
        <v>44</v>
      </c>
      <c r="I5129" t="s">
        <v>32</v>
      </c>
      <c r="J5129" t="s">
        <v>1452</v>
      </c>
      <c r="K5129" t="s">
        <v>45</v>
      </c>
      <c r="L5129" t="s">
        <v>46</v>
      </c>
      <c r="M5129" t="s">
        <v>65</v>
      </c>
      <c r="N5129" t="s">
        <v>2617</v>
      </c>
      <c r="O5129">
        <v>43.4</v>
      </c>
      <c r="Q5129">
        <v>642.4</v>
      </c>
      <c r="R5129">
        <v>642.4</v>
      </c>
      <c r="S5129">
        <v>0</v>
      </c>
      <c r="T5129">
        <v>642.4</v>
      </c>
      <c r="U5129">
        <v>90</v>
      </c>
      <c r="V5129">
        <f>SUMIF(货件明细!K:K,F5129,货件明细!AQ:AQ)</f>
        <v>0</v>
      </c>
      <c r="W5129">
        <f t="shared" si="320"/>
        <v>1</v>
      </c>
      <c r="X5129">
        <f t="shared" si="321"/>
        <v>90</v>
      </c>
      <c r="Y5129">
        <f>SUMIF(货件明细!K:K,F5129,货件明细!I:I)</f>
        <v>0</v>
      </c>
      <c r="Z5129">
        <f t="shared" si="322"/>
        <v>43.4</v>
      </c>
      <c r="AA5129">
        <f>SUMIF(货件明细!K:K,F5129,货件明细!J:J)</f>
        <v>0</v>
      </c>
      <c r="AB5129">
        <f t="shared" si="323"/>
        <v>1</v>
      </c>
    </row>
    <row r="5130" spans="1:28">
      <c r="A5130">
        <v>2025</v>
      </c>
      <c r="B5130">
        <v>8</v>
      </c>
      <c r="C5130">
        <v>34</v>
      </c>
      <c r="D5130" s="4">
        <v>45891</v>
      </c>
      <c r="E5130" t="s">
        <v>28</v>
      </c>
      <c r="F5130" t="s">
        <v>5311</v>
      </c>
      <c r="G5130" t="s">
        <v>395</v>
      </c>
      <c r="H5130" t="s">
        <v>44</v>
      </c>
      <c r="I5130" t="s">
        <v>129</v>
      </c>
      <c r="J5130" t="s">
        <v>1452</v>
      </c>
      <c r="K5130" t="s">
        <v>45</v>
      </c>
      <c r="L5130" t="s">
        <v>46</v>
      </c>
      <c r="M5130" t="s">
        <v>65</v>
      </c>
      <c r="N5130" t="s">
        <v>2617</v>
      </c>
      <c r="O5130">
        <v>36.7</v>
      </c>
      <c r="Q5130">
        <v>540.2</v>
      </c>
      <c r="R5130">
        <v>577.2</v>
      </c>
      <c r="S5130">
        <v>0</v>
      </c>
      <c r="T5130">
        <v>577.2</v>
      </c>
      <c r="U5130">
        <v>205</v>
      </c>
      <c r="V5130">
        <f>SUMIF(货件明细!K:K,F5130,货件明细!AQ:AQ)</f>
        <v>0</v>
      </c>
      <c r="W5130">
        <f t="shared" si="320"/>
        <v>1</v>
      </c>
      <c r="X5130">
        <f t="shared" si="321"/>
        <v>205</v>
      </c>
      <c r="Y5130">
        <f>SUMIF(货件明细!K:K,F5130,货件明细!I:I)</f>
        <v>0</v>
      </c>
      <c r="Z5130">
        <f t="shared" si="322"/>
        <v>36.7</v>
      </c>
      <c r="AA5130">
        <f>SUMIF(货件明细!K:K,F5130,货件明细!J:J)</f>
        <v>0</v>
      </c>
      <c r="AB5130">
        <f t="shared" si="323"/>
        <v>1</v>
      </c>
    </row>
    <row r="5131" spans="1:28">
      <c r="A5131">
        <v>2025</v>
      </c>
      <c r="B5131">
        <v>8</v>
      </c>
      <c r="C5131">
        <v>34</v>
      </c>
      <c r="D5131" s="4">
        <v>45887</v>
      </c>
      <c r="E5131" t="s">
        <v>28</v>
      </c>
      <c r="F5131" t="s">
        <v>5312</v>
      </c>
      <c r="G5131" t="s">
        <v>1610</v>
      </c>
      <c r="H5131" t="s">
        <v>71</v>
      </c>
      <c r="I5131" t="s">
        <v>129</v>
      </c>
      <c r="J5131" t="s">
        <v>1452</v>
      </c>
      <c r="K5131" t="s">
        <v>1452</v>
      </c>
      <c r="L5131" t="s">
        <v>46</v>
      </c>
      <c r="M5131" t="s">
        <v>65</v>
      </c>
      <c r="N5131" t="s">
        <v>1992</v>
      </c>
      <c r="O5131">
        <v>36.7</v>
      </c>
      <c r="Q5131">
        <v>392.2</v>
      </c>
      <c r="R5131">
        <v>429.2</v>
      </c>
      <c r="S5131">
        <v>0</v>
      </c>
      <c r="T5131">
        <v>429.2</v>
      </c>
      <c r="U5131">
        <v>205</v>
      </c>
      <c r="V5131">
        <f>SUMIF(货件明细!K:K,F5131,货件明细!AQ:AQ)</f>
        <v>0</v>
      </c>
      <c r="W5131">
        <f t="shared" si="320"/>
        <v>1</v>
      </c>
      <c r="X5131">
        <f t="shared" si="321"/>
        <v>205</v>
      </c>
      <c r="Y5131">
        <f>SUMIF(货件明细!K:K,F5131,货件明细!I:I)</f>
        <v>0</v>
      </c>
      <c r="Z5131">
        <f t="shared" si="322"/>
        <v>36.7</v>
      </c>
      <c r="AA5131">
        <f>SUMIF(货件明细!K:K,F5131,货件明细!J:J)</f>
        <v>0</v>
      </c>
      <c r="AB5131">
        <f t="shared" si="323"/>
        <v>1</v>
      </c>
    </row>
    <row r="5132" spans="1:28">
      <c r="A5132">
        <v>2025</v>
      </c>
      <c r="B5132">
        <v>8</v>
      </c>
      <c r="C5132">
        <v>34</v>
      </c>
      <c r="D5132" s="4">
        <v>45887</v>
      </c>
      <c r="E5132" t="s">
        <v>28</v>
      </c>
      <c r="F5132" t="s">
        <v>5313</v>
      </c>
      <c r="G5132" t="s">
        <v>50</v>
      </c>
      <c r="H5132" t="s">
        <v>31</v>
      </c>
      <c r="I5132" t="s">
        <v>129</v>
      </c>
      <c r="J5132" t="s">
        <v>1452</v>
      </c>
      <c r="K5132" t="s">
        <v>1452</v>
      </c>
      <c r="L5132" t="s">
        <v>46</v>
      </c>
      <c r="M5132" t="s">
        <v>65</v>
      </c>
      <c r="N5132" t="s">
        <v>1992</v>
      </c>
      <c r="O5132">
        <v>36.7</v>
      </c>
      <c r="Q5132">
        <v>518</v>
      </c>
      <c r="R5132">
        <v>555</v>
      </c>
      <c r="S5132">
        <v>0</v>
      </c>
      <c r="T5132">
        <v>555</v>
      </c>
      <c r="U5132">
        <v>205</v>
      </c>
      <c r="V5132">
        <f>SUMIF(货件明细!K:K,F5132,货件明细!AQ:AQ)</f>
        <v>0</v>
      </c>
      <c r="W5132">
        <f t="shared" si="320"/>
        <v>1</v>
      </c>
      <c r="X5132">
        <f t="shared" si="321"/>
        <v>205</v>
      </c>
      <c r="Y5132">
        <f>SUMIF(货件明细!K:K,F5132,货件明细!I:I)</f>
        <v>0</v>
      </c>
      <c r="Z5132">
        <f t="shared" si="322"/>
        <v>36.7</v>
      </c>
      <c r="AA5132">
        <f>SUMIF(货件明细!K:K,F5132,货件明细!J:J)</f>
        <v>0</v>
      </c>
      <c r="AB5132">
        <f t="shared" si="323"/>
        <v>1</v>
      </c>
    </row>
    <row r="5133" spans="1:28">
      <c r="A5133">
        <v>2025</v>
      </c>
      <c r="B5133">
        <v>8</v>
      </c>
      <c r="C5133">
        <v>34</v>
      </c>
      <c r="D5133" s="4">
        <v>45887</v>
      </c>
      <c r="E5133" t="s">
        <v>28</v>
      </c>
      <c r="F5133" t="s">
        <v>5314</v>
      </c>
      <c r="G5133" t="s">
        <v>1563</v>
      </c>
      <c r="H5133" t="s">
        <v>71</v>
      </c>
      <c r="I5133" t="s">
        <v>129</v>
      </c>
      <c r="J5133" t="s">
        <v>1452</v>
      </c>
      <c r="K5133" t="s">
        <v>1452</v>
      </c>
      <c r="L5133" t="s">
        <v>46</v>
      </c>
      <c r="M5133" t="s">
        <v>65</v>
      </c>
      <c r="N5133" t="s">
        <v>1992</v>
      </c>
      <c r="O5133">
        <v>36.7</v>
      </c>
      <c r="Q5133">
        <v>392.2</v>
      </c>
      <c r="R5133">
        <v>429.2</v>
      </c>
      <c r="S5133">
        <v>0</v>
      </c>
      <c r="T5133">
        <v>429.2</v>
      </c>
      <c r="U5133">
        <v>205</v>
      </c>
      <c r="V5133">
        <f>SUMIF(货件明细!K:K,F5133,货件明细!AQ:AQ)</f>
        <v>0</v>
      </c>
      <c r="W5133">
        <f t="shared" si="320"/>
        <v>1</v>
      </c>
      <c r="X5133">
        <f t="shared" si="321"/>
        <v>205</v>
      </c>
      <c r="Y5133">
        <f>SUMIF(货件明细!K:K,F5133,货件明细!I:I)</f>
        <v>0</v>
      </c>
      <c r="Z5133">
        <f t="shared" si="322"/>
        <v>36.7</v>
      </c>
      <c r="AA5133">
        <f>SUMIF(货件明细!K:K,F5133,货件明细!J:J)</f>
        <v>0</v>
      </c>
      <c r="AB5133">
        <f t="shared" si="323"/>
        <v>1</v>
      </c>
    </row>
    <row r="5134" spans="1:28">
      <c r="A5134">
        <v>2025</v>
      </c>
      <c r="B5134">
        <v>8</v>
      </c>
      <c r="C5134">
        <v>34</v>
      </c>
      <c r="D5134" s="4">
        <v>45887</v>
      </c>
      <c r="E5134" t="s">
        <v>28</v>
      </c>
      <c r="F5134" t="s">
        <v>5315</v>
      </c>
      <c r="G5134" t="s">
        <v>269</v>
      </c>
      <c r="H5134" t="s">
        <v>31</v>
      </c>
      <c r="I5134" t="s">
        <v>129</v>
      </c>
      <c r="J5134" t="s">
        <v>1452</v>
      </c>
      <c r="K5134" t="s">
        <v>1452</v>
      </c>
      <c r="L5134" t="s">
        <v>46</v>
      </c>
      <c r="M5134" t="s">
        <v>65</v>
      </c>
      <c r="N5134" t="s">
        <v>1992</v>
      </c>
      <c r="O5134">
        <v>36.7</v>
      </c>
      <c r="Q5134">
        <v>547.6</v>
      </c>
      <c r="R5134">
        <v>584.6</v>
      </c>
      <c r="S5134">
        <v>0</v>
      </c>
      <c r="T5134">
        <v>584.6</v>
      </c>
      <c r="U5134">
        <v>205</v>
      </c>
      <c r="V5134">
        <f>SUMIF(货件明细!K:K,F5134,货件明细!AQ:AQ)</f>
        <v>0</v>
      </c>
      <c r="W5134">
        <f t="shared" si="320"/>
        <v>1</v>
      </c>
      <c r="X5134">
        <f t="shared" si="321"/>
        <v>205</v>
      </c>
      <c r="Y5134">
        <f>SUMIF(货件明细!K:K,F5134,货件明细!I:I)</f>
        <v>0</v>
      </c>
      <c r="Z5134">
        <f t="shared" si="322"/>
        <v>36.7</v>
      </c>
      <c r="AA5134">
        <f>SUMIF(货件明细!K:K,F5134,货件明细!J:J)</f>
        <v>0</v>
      </c>
      <c r="AB5134">
        <f t="shared" si="323"/>
        <v>1</v>
      </c>
    </row>
    <row r="5135" spans="1:28">
      <c r="A5135">
        <v>2025</v>
      </c>
      <c r="B5135">
        <v>8</v>
      </c>
      <c r="C5135">
        <v>34</v>
      </c>
      <c r="D5135" s="4">
        <v>45887</v>
      </c>
      <c r="E5135" t="s">
        <v>28</v>
      </c>
      <c r="F5135" t="s">
        <v>5316</v>
      </c>
      <c r="G5135" t="s">
        <v>1610</v>
      </c>
      <c r="H5135" t="s">
        <v>71</v>
      </c>
      <c r="I5135" t="s">
        <v>32</v>
      </c>
      <c r="J5135" t="s">
        <v>1452</v>
      </c>
      <c r="K5135" t="s">
        <v>1452</v>
      </c>
      <c r="L5135" t="s">
        <v>46</v>
      </c>
      <c r="M5135" t="s">
        <v>65</v>
      </c>
      <c r="N5135" t="s">
        <v>1992</v>
      </c>
      <c r="O5135">
        <v>43.4</v>
      </c>
      <c r="Q5135">
        <v>466.4</v>
      </c>
      <c r="R5135">
        <v>510.4</v>
      </c>
      <c r="S5135">
        <v>0</v>
      </c>
      <c r="T5135">
        <v>510.4</v>
      </c>
      <c r="U5135">
        <v>90</v>
      </c>
      <c r="V5135">
        <f>SUMIF(货件明细!K:K,F5135,货件明细!AQ:AQ)</f>
        <v>0</v>
      </c>
      <c r="W5135">
        <f t="shared" si="320"/>
        <v>1</v>
      </c>
      <c r="X5135">
        <f t="shared" si="321"/>
        <v>90</v>
      </c>
      <c r="Y5135">
        <f>SUMIF(货件明细!K:K,F5135,货件明细!I:I)</f>
        <v>0</v>
      </c>
      <c r="Z5135">
        <f t="shared" si="322"/>
        <v>43.4</v>
      </c>
      <c r="AA5135">
        <f>SUMIF(货件明细!K:K,F5135,货件明细!J:J)</f>
        <v>0</v>
      </c>
      <c r="AB5135">
        <f t="shared" si="323"/>
        <v>1</v>
      </c>
    </row>
    <row r="5136" spans="1:28">
      <c r="A5136">
        <v>2025</v>
      </c>
      <c r="B5136">
        <v>8</v>
      </c>
      <c r="C5136">
        <v>34</v>
      </c>
      <c r="D5136" s="4">
        <v>45887</v>
      </c>
      <c r="E5136" t="s">
        <v>28</v>
      </c>
      <c r="F5136" t="s">
        <v>5317</v>
      </c>
      <c r="G5136" t="s">
        <v>50</v>
      </c>
      <c r="H5136" t="s">
        <v>31</v>
      </c>
      <c r="I5136" t="s">
        <v>32</v>
      </c>
      <c r="J5136" t="s">
        <v>1452</v>
      </c>
      <c r="K5136" t="s">
        <v>1452</v>
      </c>
      <c r="L5136" t="s">
        <v>46</v>
      </c>
      <c r="M5136" t="s">
        <v>65</v>
      </c>
      <c r="N5136" t="s">
        <v>1992</v>
      </c>
      <c r="O5136">
        <v>43.4</v>
      </c>
      <c r="Q5136">
        <v>616</v>
      </c>
      <c r="R5136">
        <v>660</v>
      </c>
      <c r="S5136">
        <v>0</v>
      </c>
      <c r="T5136">
        <v>660</v>
      </c>
      <c r="U5136">
        <v>90</v>
      </c>
      <c r="V5136">
        <f>SUMIF(货件明细!K:K,F5136,货件明细!AQ:AQ)</f>
        <v>0</v>
      </c>
      <c r="W5136">
        <f t="shared" si="320"/>
        <v>1</v>
      </c>
      <c r="X5136">
        <f t="shared" si="321"/>
        <v>90</v>
      </c>
      <c r="Y5136">
        <f>SUMIF(货件明细!K:K,F5136,货件明细!I:I)</f>
        <v>0</v>
      </c>
      <c r="Z5136">
        <f t="shared" si="322"/>
        <v>43.4</v>
      </c>
      <c r="AA5136">
        <f>SUMIF(货件明细!K:K,F5136,货件明细!J:J)</f>
        <v>0</v>
      </c>
      <c r="AB5136">
        <f t="shared" si="323"/>
        <v>1</v>
      </c>
    </row>
    <row r="5137" spans="1:28">
      <c r="A5137">
        <v>2025</v>
      </c>
      <c r="B5137">
        <v>8</v>
      </c>
      <c r="C5137">
        <v>34</v>
      </c>
      <c r="D5137" s="4">
        <v>45887</v>
      </c>
      <c r="E5137" t="s">
        <v>28</v>
      </c>
      <c r="F5137" t="s">
        <v>5318</v>
      </c>
      <c r="G5137" t="s">
        <v>269</v>
      </c>
      <c r="H5137" t="s">
        <v>31</v>
      </c>
      <c r="I5137" t="s">
        <v>32</v>
      </c>
      <c r="J5137" t="s">
        <v>1452</v>
      </c>
      <c r="K5137" t="s">
        <v>1452</v>
      </c>
      <c r="L5137" t="s">
        <v>46</v>
      </c>
      <c r="M5137" t="s">
        <v>65</v>
      </c>
      <c r="N5137" t="s">
        <v>1992</v>
      </c>
      <c r="O5137">
        <v>43.4</v>
      </c>
      <c r="Q5137">
        <v>651.2</v>
      </c>
      <c r="R5137">
        <v>695.2</v>
      </c>
      <c r="S5137">
        <v>0</v>
      </c>
      <c r="T5137">
        <v>695.2</v>
      </c>
      <c r="U5137">
        <v>90</v>
      </c>
      <c r="V5137">
        <f>SUMIF(货件明细!K:K,F5137,货件明细!AQ:AQ)</f>
        <v>0</v>
      </c>
      <c r="W5137">
        <f t="shared" si="320"/>
        <v>1</v>
      </c>
      <c r="X5137">
        <f t="shared" si="321"/>
        <v>90</v>
      </c>
      <c r="Y5137">
        <f>SUMIF(货件明细!K:K,F5137,货件明细!I:I)</f>
        <v>0</v>
      </c>
      <c r="Z5137">
        <f t="shared" si="322"/>
        <v>43.4</v>
      </c>
      <c r="AA5137">
        <f>SUMIF(货件明细!K:K,F5137,货件明细!J:J)</f>
        <v>0</v>
      </c>
      <c r="AB5137">
        <f t="shared" si="323"/>
        <v>1</v>
      </c>
    </row>
    <row r="5138" spans="1:28">
      <c r="A5138">
        <v>2025</v>
      </c>
      <c r="B5138">
        <v>8</v>
      </c>
      <c r="C5138">
        <v>34</v>
      </c>
      <c r="D5138" s="4">
        <v>45887</v>
      </c>
      <c r="E5138" t="s">
        <v>28</v>
      </c>
      <c r="F5138" t="s">
        <v>5319</v>
      </c>
      <c r="G5138" t="s">
        <v>1563</v>
      </c>
      <c r="H5138" t="s">
        <v>71</v>
      </c>
      <c r="I5138" t="s">
        <v>32</v>
      </c>
      <c r="J5138" t="s">
        <v>1452</v>
      </c>
      <c r="K5138" t="s">
        <v>1452</v>
      </c>
      <c r="L5138" t="s">
        <v>46</v>
      </c>
      <c r="M5138" t="s">
        <v>65</v>
      </c>
      <c r="N5138" t="s">
        <v>1992</v>
      </c>
      <c r="O5138">
        <v>43.4</v>
      </c>
      <c r="Q5138">
        <v>466.4</v>
      </c>
      <c r="R5138">
        <v>510.4</v>
      </c>
      <c r="S5138">
        <v>0</v>
      </c>
      <c r="T5138">
        <v>510.4</v>
      </c>
      <c r="U5138">
        <v>90</v>
      </c>
      <c r="V5138">
        <f>SUMIF(货件明细!K:K,F5138,货件明细!AQ:AQ)</f>
        <v>0</v>
      </c>
      <c r="W5138">
        <f t="shared" si="320"/>
        <v>1</v>
      </c>
      <c r="X5138">
        <f t="shared" si="321"/>
        <v>90</v>
      </c>
      <c r="Y5138">
        <f>SUMIF(货件明细!K:K,F5138,货件明细!I:I)</f>
        <v>0</v>
      </c>
      <c r="Z5138">
        <f t="shared" si="322"/>
        <v>43.4</v>
      </c>
      <c r="AA5138">
        <f>SUMIF(货件明细!K:K,F5138,货件明细!J:J)</f>
        <v>0</v>
      </c>
      <c r="AB5138">
        <f t="shared" si="323"/>
        <v>1</v>
      </c>
    </row>
    <row r="5139" spans="1:28">
      <c r="A5139">
        <v>2025</v>
      </c>
      <c r="B5139">
        <v>8</v>
      </c>
      <c r="C5139">
        <v>34</v>
      </c>
      <c r="D5139" s="4">
        <v>45887</v>
      </c>
      <c r="E5139" t="s">
        <v>28</v>
      </c>
      <c r="F5139" t="s">
        <v>5320</v>
      </c>
      <c r="G5139" t="s">
        <v>54</v>
      </c>
      <c r="H5139" t="s">
        <v>31</v>
      </c>
      <c r="I5139" t="s">
        <v>96</v>
      </c>
      <c r="J5139" t="s">
        <v>1452</v>
      </c>
      <c r="K5139" t="s">
        <v>1452</v>
      </c>
      <c r="L5139" t="s">
        <v>46</v>
      </c>
      <c r="M5139" t="s">
        <v>65</v>
      </c>
      <c r="N5139" t="s">
        <v>1992</v>
      </c>
      <c r="O5139">
        <v>41.7</v>
      </c>
      <c r="Q5139">
        <v>571.2</v>
      </c>
      <c r="R5139">
        <v>571.2</v>
      </c>
      <c r="S5139">
        <v>0</v>
      </c>
      <c r="T5139">
        <v>571.2</v>
      </c>
      <c r="U5139">
        <v>226</v>
      </c>
      <c r="V5139">
        <f>SUMIF(货件明细!K:K,F5139,货件明细!AQ:AQ)</f>
        <v>0</v>
      </c>
      <c r="W5139">
        <f t="shared" si="320"/>
        <v>1</v>
      </c>
      <c r="X5139">
        <f t="shared" si="321"/>
        <v>226</v>
      </c>
      <c r="Y5139">
        <f>SUMIF(货件明细!K:K,F5139,货件明细!I:I)</f>
        <v>0</v>
      </c>
      <c r="Z5139">
        <f t="shared" si="322"/>
        <v>41.7</v>
      </c>
      <c r="AA5139">
        <f>SUMIF(货件明细!K:K,F5139,货件明细!J:J)</f>
        <v>0</v>
      </c>
      <c r="AB5139">
        <f t="shared" si="323"/>
        <v>1</v>
      </c>
    </row>
    <row r="5140" spans="1:28">
      <c r="A5140">
        <v>2025</v>
      </c>
      <c r="B5140">
        <v>8</v>
      </c>
      <c r="C5140">
        <v>34</v>
      </c>
      <c r="D5140" s="4">
        <v>45887</v>
      </c>
      <c r="E5140" t="s">
        <v>28</v>
      </c>
      <c r="F5140" t="s">
        <v>5321</v>
      </c>
      <c r="G5140" t="s">
        <v>372</v>
      </c>
      <c r="H5140" t="s">
        <v>71</v>
      </c>
      <c r="I5140" t="s">
        <v>96</v>
      </c>
      <c r="J5140" t="s">
        <v>1452</v>
      </c>
      <c r="K5140" t="s">
        <v>1452</v>
      </c>
      <c r="L5140" t="s">
        <v>46</v>
      </c>
      <c r="M5140" t="s">
        <v>65</v>
      </c>
      <c r="N5140" t="s">
        <v>1992</v>
      </c>
      <c r="O5140">
        <v>41.7</v>
      </c>
      <c r="Q5140">
        <v>470.4</v>
      </c>
      <c r="R5140">
        <v>470.4</v>
      </c>
      <c r="S5140">
        <v>0</v>
      </c>
      <c r="T5140">
        <v>470.4</v>
      </c>
      <c r="U5140">
        <v>226</v>
      </c>
      <c r="V5140">
        <f>SUMIF(货件明细!K:K,F5140,货件明细!AQ:AQ)</f>
        <v>0</v>
      </c>
      <c r="W5140">
        <f t="shared" si="320"/>
        <v>1</v>
      </c>
      <c r="X5140">
        <f t="shared" si="321"/>
        <v>226</v>
      </c>
      <c r="Y5140">
        <f>SUMIF(货件明细!K:K,F5140,货件明细!I:I)</f>
        <v>0</v>
      </c>
      <c r="Z5140">
        <f t="shared" si="322"/>
        <v>41.7</v>
      </c>
      <c r="AA5140">
        <f>SUMIF(货件明细!K:K,F5140,货件明细!J:J)</f>
        <v>0</v>
      </c>
      <c r="AB5140">
        <f t="shared" si="323"/>
        <v>1</v>
      </c>
    </row>
    <row r="5141" spans="1:28">
      <c r="A5141">
        <v>2025</v>
      </c>
      <c r="B5141">
        <v>8</v>
      </c>
      <c r="C5141">
        <v>34</v>
      </c>
      <c r="D5141" s="4">
        <v>45887</v>
      </c>
      <c r="E5141" t="s">
        <v>28</v>
      </c>
      <c r="F5141" t="s">
        <v>5322</v>
      </c>
      <c r="G5141" t="s">
        <v>43</v>
      </c>
      <c r="H5141" t="s">
        <v>44</v>
      </c>
      <c r="I5141" t="s">
        <v>96</v>
      </c>
      <c r="J5141" t="s">
        <v>1452</v>
      </c>
      <c r="K5141" t="s">
        <v>1452</v>
      </c>
      <c r="L5141" t="s">
        <v>46</v>
      </c>
      <c r="M5141" t="s">
        <v>65</v>
      </c>
      <c r="N5141" t="s">
        <v>1992</v>
      </c>
      <c r="O5141">
        <v>41.7</v>
      </c>
      <c r="Q5141">
        <v>546</v>
      </c>
      <c r="R5141">
        <v>546</v>
      </c>
      <c r="S5141">
        <v>0</v>
      </c>
      <c r="T5141">
        <v>546</v>
      </c>
      <c r="U5141">
        <v>226</v>
      </c>
      <c r="V5141">
        <f>SUMIF(货件明细!K:K,F5141,货件明细!AQ:AQ)</f>
        <v>0</v>
      </c>
      <c r="W5141">
        <f t="shared" si="320"/>
        <v>1</v>
      </c>
      <c r="X5141">
        <f t="shared" si="321"/>
        <v>226</v>
      </c>
      <c r="Y5141">
        <f>SUMIF(货件明细!K:K,F5141,货件明细!I:I)</f>
        <v>0</v>
      </c>
      <c r="Z5141">
        <f t="shared" si="322"/>
        <v>41.7</v>
      </c>
      <c r="AA5141">
        <f>SUMIF(货件明细!K:K,F5141,货件明细!J:J)</f>
        <v>0</v>
      </c>
      <c r="AB5141">
        <f t="shared" si="323"/>
        <v>1</v>
      </c>
    </row>
    <row r="5142" spans="1:28">
      <c r="A5142">
        <v>2025</v>
      </c>
      <c r="B5142">
        <v>8</v>
      </c>
      <c r="C5142">
        <v>34</v>
      </c>
      <c r="D5142" s="4">
        <v>45887</v>
      </c>
      <c r="E5142" t="s">
        <v>28</v>
      </c>
      <c r="F5142" t="s">
        <v>5323</v>
      </c>
      <c r="G5142" t="s">
        <v>68</v>
      </c>
      <c r="H5142" t="s">
        <v>31</v>
      </c>
      <c r="I5142" t="s">
        <v>96</v>
      </c>
      <c r="J5142" t="s">
        <v>1452</v>
      </c>
      <c r="K5142" t="s">
        <v>1452</v>
      </c>
      <c r="L5142" t="s">
        <v>46</v>
      </c>
      <c r="M5142" t="s">
        <v>65</v>
      </c>
      <c r="N5142" t="s">
        <v>1992</v>
      </c>
      <c r="O5142">
        <v>41.7</v>
      </c>
      <c r="Q5142">
        <v>651</v>
      </c>
      <c r="R5142">
        <v>651</v>
      </c>
      <c r="S5142">
        <v>0</v>
      </c>
      <c r="T5142">
        <v>651</v>
      </c>
      <c r="U5142">
        <v>226</v>
      </c>
      <c r="V5142">
        <f>SUMIF(货件明细!K:K,F5142,货件明细!AQ:AQ)</f>
        <v>0</v>
      </c>
      <c r="W5142">
        <f t="shared" si="320"/>
        <v>1</v>
      </c>
      <c r="X5142">
        <f t="shared" si="321"/>
        <v>226</v>
      </c>
      <c r="Y5142">
        <f>SUMIF(货件明细!K:K,F5142,货件明细!I:I)</f>
        <v>0</v>
      </c>
      <c r="Z5142">
        <f t="shared" si="322"/>
        <v>41.7</v>
      </c>
      <c r="AA5142">
        <f>SUMIF(货件明细!K:K,F5142,货件明细!J:J)</f>
        <v>0</v>
      </c>
      <c r="AB5142">
        <f t="shared" si="323"/>
        <v>1</v>
      </c>
    </row>
    <row r="5143" spans="1:28">
      <c r="A5143">
        <v>2025</v>
      </c>
      <c r="B5143">
        <v>8</v>
      </c>
      <c r="C5143">
        <v>34</v>
      </c>
      <c r="D5143" s="4">
        <v>45887</v>
      </c>
      <c r="E5143" t="s">
        <v>28</v>
      </c>
      <c r="F5143" t="s">
        <v>5324</v>
      </c>
      <c r="G5143" t="s">
        <v>62</v>
      </c>
      <c r="H5143" t="s">
        <v>31</v>
      </c>
      <c r="I5143" t="s">
        <v>96</v>
      </c>
      <c r="J5143" t="s">
        <v>1452</v>
      </c>
      <c r="K5143" t="s">
        <v>1452</v>
      </c>
      <c r="L5143" t="s">
        <v>46</v>
      </c>
      <c r="M5143" t="s">
        <v>65</v>
      </c>
      <c r="N5143" t="s">
        <v>1992</v>
      </c>
      <c r="O5143">
        <v>41.7</v>
      </c>
      <c r="Q5143">
        <v>575.4</v>
      </c>
      <c r="R5143">
        <v>575.4</v>
      </c>
      <c r="S5143">
        <v>0</v>
      </c>
      <c r="T5143">
        <v>575.4</v>
      </c>
      <c r="U5143">
        <v>226</v>
      </c>
      <c r="V5143">
        <f>SUMIF(货件明细!K:K,F5143,货件明细!AQ:AQ)</f>
        <v>0</v>
      </c>
      <c r="W5143">
        <f t="shared" si="320"/>
        <v>1</v>
      </c>
      <c r="X5143">
        <f t="shared" si="321"/>
        <v>226</v>
      </c>
      <c r="Y5143">
        <f>SUMIF(货件明细!K:K,F5143,货件明细!I:I)</f>
        <v>0</v>
      </c>
      <c r="Z5143">
        <f t="shared" si="322"/>
        <v>41.7</v>
      </c>
      <c r="AA5143">
        <f>SUMIF(货件明细!K:K,F5143,货件明细!J:J)</f>
        <v>0</v>
      </c>
      <c r="AB5143">
        <f t="shared" si="323"/>
        <v>1</v>
      </c>
    </row>
    <row r="5144" spans="1:28">
      <c r="A5144">
        <v>2025</v>
      </c>
      <c r="B5144">
        <v>8</v>
      </c>
      <c r="C5144">
        <v>34</v>
      </c>
      <c r="D5144" s="4">
        <v>45887</v>
      </c>
      <c r="E5144" t="s">
        <v>28</v>
      </c>
      <c r="F5144" t="s">
        <v>5325</v>
      </c>
      <c r="G5144" t="s">
        <v>68</v>
      </c>
      <c r="H5144" t="s">
        <v>31</v>
      </c>
      <c r="I5144" t="s">
        <v>80</v>
      </c>
      <c r="J5144" t="s">
        <v>1452</v>
      </c>
      <c r="K5144" t="s">
        <v>1452</v>
      </c>
      <c r="L5144" t="s">
        <v>46</v>
      </c>
      <c r="M5144" t="s">
        <v>65</v>
      </c>
      <c r="N5144" t="s">
        <v>1992</v>
      </c>
      <c r="O5144">
        <v>7.3</v>
      </c>
      <c r="Q5144">
        <v>108.5</v>
      </c>
      <c r="R5144">
        <v>108.5</v>
      </c>
      <c r="S5144">
        <v>0</v>
      </c>
      <c r="T5144">
        <v>108.5</v>
      </c>
      <c r="U5144">
        <v>28</v>
      </c>
      <c r="V5144">
        <f>SUMIF(货件明细!K:K,F5144,货件明细!AQ:AQ)</f>
        <v>0</v>
      </c>
      <c r="W5144">
        <f t="shared" si="320"/>
        <v>1</v>
      </c>
      <c r="X5144">
        <f t="shared" si="321"/>
        <v>28</v>
      </c>
      <c r="Y5144">
        <f>SUMIF(货件明细!K:K,F5144,货件明细!I:I)</f>
        <v>0</v>
      </c>
      <c r="Z5144">
        <f t="shared" si="322"/>
        <v>7.3</v>
      </c>
      <c r="AA5144">
        <f>SUMIF(货件明细!K:K,F5144,货件明细!J:J)</f>
        <v>0</v>
      </c>
      <c r="AB5144">
        <f t="shared" si="323"/>
        <v>1</v>
      </c>
    </row>
    <row r="5145" spans="1:28">
      <c r="A5145">
        <v>2025</v>
      </c>
      <c r="B5145">
        <v>8</v>
      </c>
      <c r="C5145">
        <v>34</v>
      </c>
      <c r="D5145" s="4">
        <v>45887</v>
      </c>
      <c r="E5145" t="s">
        <v>28</v>
      </c>
      <c r="F5145" t="s">
        <v>5326</v>
      </c>
      <c r="G5145" t="s">
        <v>263</v>
      </c>
      <c r="H5145" t="s">
        <v>44</v>
      </c>
      <c r="I5145" t="s">
        <v>80</v>
      </c>
      <c r="J5145" t="s">
        <v>1452</v>
      </c>
      <c r="K5145" t="s">
        <v>1452</v>
      </c>
      <c r="L5145" t="s">
        <v>46</v>
      </c>
      <c r="M5145" t="s">
        <v>65</v>
      </c>
      <c r="N5145" t="s">
        <v>5327</v>
      </c>
      <c r="O5145">
        <v>7.3</v>
      </c>
      <c r="Q5145">
        <v>210</v>
      </c>
      <c r="R5145">
        <v>210</v>
      </c>
      <c r="S5145">
        <v>0</v>
      </c>
      <c r="T5145">
        <v>210</v>
      </c>
      <c r="U5145">
        <v>28</v>
      </c>
      <c r="V5145">
        <f>SUMIF(货件明细!K:K,F5145,货件明细!AQ:AQ)</f>
        <v>0</v>
      </c>
      <c r="W5145">
        <f t="shared" si="320"/>
        <v>1</v>
      </c>
      <c r="X5145">
        <f t="shared" si="321"/>
        <v>28</v>
      </c>
      <c r="Y5145">
        <f>SUMIF(货件明细!K:K,F5145,货件明细!I:I)</f>
        <v>0</v>
      </c>
      <c r="Z5145">
        <f t="shared" si="322"/>
        <v>7.3</v>
      </c>
      <c r="AA5145">
        <f>SUMIF(货件明细!K:K,F5145,货件明细!J:J)</f>
        <v>0</v>
      </c>
      <c r="AB5145">
        <f t="shared" si="323"/>
        <v>1</v>
      </c>
    </row>
    <row r="5146" spans="1:28">
      <c r="A5146">
        <v>2025</v>
      </c>
      <c r="B5146">
        <v>8</v>
      </c>
      <c r="C5146">
        <v>34</v>
      </c>
      <c r="D5146" s="4">
        <v>45887</v>
      </c>
      <c r="E5146" t="s">
        <v>28</v>
      </c>
      <c r="F5146" t="s">
        <v>5328</v>
      </c>
      <c r="G5146" t="s">
        <v>369</v>
      </c>
      <c r="H5146" t="s">
        <v>31</v>
      </c>
      <c r="I5146" t="s">
        <v>80</v>
      </c>
      <c r="J5146" t="s">
        <v>1452</v>
      </c>
      <c r="K5146" t="s">
        <v>1452</v>
      </c>
      <c r="L5146" t="s">
        <v>46</v>
      </c>
      <c r="M5146" t="s">
        <v>65</v>
      </c>
      <c r="N5146" t="s">
        <v>5327</v>
      </c>
      <c r="O5146">
        <v>7.3</v>
      </c>
      <c r="Q5146">
        <v>228</v>
      </c>
      <c r="R5146">
        <v>228</v>
      </c>
      <c r="S5146">
        <v>0</v>
      </c>
      <c r="T5146">
        <v>228</v>
      </c>
      <c r="U5146">
        <v>28</v>
      </c>
      <c r="V5146">
        <f>SUMIF(货件明细!K:K,F5146,货件明细!AQ:AQ)</f>
        <v>0</v>
      </c>
      <c r="W5146">
        <f t="shared" si="320"/>
        <v>1</v>
      </c>
      <c r="X5146">
        <f t="shared" si="321"/>
        <v>28</v>
      </c>
      <c r="Y5146">
        <f>SUMIF(货件明细!K:K,F5146,货件明细!I:I)</f>
        <v>0</v>
      </c>
      <c r="Z5146">
        <f t="shared" si="322"/>
        <v>7.3</v>
      </c>
      <c r="AA5146">
        <f>SUMIF(货件明细!K:K,F5146,货件明细!J:J)</f>
        <v>0</v>
      </c>
      <c r="AB5146">
        <f t="shared" si="323"/>
        <v>1</v>
      </c>
    </row>
    <row r="5147" spans="1:28">
      <c r="A5147">
        <v>2025</v>
      </c>
      <c r="B5147">
        <v>8</v>
      </c>
      <c r="C5147">
        <v>34</v>
      </c>
      <c r="D5147" s="4">
        <v>45887</v>
      </c>
      <c r="E5147" t="s">
        <v>28</v>
      </c>
      <c r="F5147" t="s">
        <v>5329</v>
      </c>
      <c r="G5147" t="s">
        <v>105</v>
      </c>
      <c r="H5147" t="s">
        <v>31</v>
      </c>
      <c r="I5147" t="s">
        <v>80</v>
      </c>
      <c r="J5147" t="s">
        <v>1452</v>
      </c>
      <c r="K5147" t="s">
        <v>1452</v>
      </c>
      <c r="L5147" t="s">
        <v>46</v>
      </c>
      <c r="M5147" t="s">
        <v>65</v>
      </c>
      <c r="N5147" t="s">
        <v>5327</v>
      </c>
      <c r="O5147">
        <v>7.3</v>
      </c>
      <c r="Q5147">
        <v>228</v>
      </c>
      <c r="R5147">
        <v>228</v>
      </c>
      <c r="S5147">
        <v>0</v>
      </c>
      <c r="T5147">
        <v>228</v>
      </c>
      <c r="U5147">
        <v>28</v>
      </c>
      <c r="V5147">
        <f>SUMIF(货件明细!K:K,F5147,货件明细!AQ:AQ)</f>
        <v>0</v>
      </c>
      <c r="W5147">
        <f t="shared" si="320"/>
        <v>1</v>
      </c>
      <c r="X5147">
        <f t="shared" si="321"/>
        <v>28</v>
      </c>
      <c r="Y5147">
        <f>SUMIF(货件明细!K:K,F5147,货件明细!I:I)</f>
        <v>0</v>
      </c>
      <c r="Z5147">
        <f t="shared" si="322"/>
        <v>7.3</v>
      </c>
      <c r="AA5147">
        <f>SUMIF(货件明细!K:K,F5147,货件明细!J:J)</f>
        <v>0</v>
      </c>
      <c r="AB5147">
        <f t="shared" si="323"/>
        <v>1</v>
      </c>
    </row>
    <row r="5148" spans="1:28">
      <c r="A5148">
        <v>2025</v>
      </c>
      <c r="B5148">
        <v>8</v>
      </c>
      <c r="C5148">
        <v>34</v>
      </c>
      <c r="D5148" s="4">
        <v>45887</v>
      </c>
      <c r="E5148" t="s">
        <v>28</v>
      </c>
      <c r="F5148" t="s">
        <v>5330</v>
      </c>
      <c r="G5148" t="s">
        <v>882</v>
      </c>
      <c r="H5148" t="s">
        <v>71</v>
      </c>
      <c r="I5148" t="s">
        <v>80</v>
      </c>
      <c r="J5148" t="s">
        <v>1452</v>
      </c>
      <c r="K5148" t="s">
        <v>1452</v>
      </c>
      <c r="L5148" t="s">
        <v>46</v>
      </c>
      <c r="M5148" t="s">
        <v>65</v>
      </c>
      <c r="N5148" t="s">
        <v>1992</v>
      </c>
      <c r="O5148">
        <v>7.3</v>
      </c>
      <c r="Q5148">
        <v>84.8</v>
      </c>
      <c r="R5148">
        <v>84.8</v>
      </c>
      <c r="S5148">
        <v>0</v>
      </c>
      <c r="T5148">
        <v>84.8</v>
      </c>
      <c r="U5148">
        <v>28</v>
      </c>
      <c r="V5148">
        <f>SUMIF(货件明细!K:K,F5148,货件明细!AQ:AQ)</f>
        <v>0</v>
      </c>
      <c r="W5148">
        <f t="shared" si="320"/>
        <v>1</v>
      </c>
      <c r="X5148">
        <f t="shared" si="321"/>
        <v>28</v>
      </c>
      <c r="Y5148">
        <f>SUMIF(货件明细!K:K,F5148,货件明细!I:I)</f>
        <v>0</v>
      </c>
      <c r="Z5148">
        <f t="shared" si="322"/>
        <v>7.3</v>
      </c>
      <c r="AA5148">
        <f>SUMIF(货件明细!K:K,F5148,货件明细!J:J)</f>
        <v>0</v>
      </c>
      <c r="AB5148">
        <f t="shared" si="323"/>
        <v>1</v>
      </c>
    </row>
    <row r="5149" spans="1:28">
      <c r="A5149">
        <v>2025</v>
      </c>
      <c r="B5149">
        <v>8</v>
      </c>
      <c r="C5149">
        <v>34</v>
      </c>
      <c r="D5149" s="4">
        <v>45887</v>
      </c>
      <c r="E5149" t="s">
        <v>28</v>
      </c>
      <c r="F5149" t="s">
        <v>5331</v>
      </c>
      <c r="G5149" t="s">
        <v>68</v>
      </c>
      <c r="H5149" t="s">
        <v>31</v>
      </c>
      <c r="I5149" t="s">
        <v>57</v>
      </c>
      <c r="J5149" t="s">
        <v>1452</v>
      </c>
      <c r="K5149" t="s">
        <v>1452</v>
      </c>
      <c r="L5149" t="s">
        <v>46</v>
      </c>
      <c r="M5149" t="s">
        <v>65</v>
      </c>
      <c r="N5149" t="s">
        <v>1992</v>
      </c>
      <c r="O5149">
        <v>21.7</v>
      </c>
      <c r="Q5149">
        <v>341</v>
      </c>
      <c r="R5149">
        <v>341</v>
      </c>
      <c r="S5149">
        <v>0</v>
      </c>
      <c r="T5149">
        <v>341</v>
      </c>
      <c r="U5149">
        <v>96</v>
      </c>
      <c r="V5149">
        <f>SUMIF(货件明细!K:K,F5149,货件明细!AQ:AQ)</f>
        <v>0</v>
      </c>
      <c r="W5149">
        <f t="shared" si="320"/>
        <v>1</v>
      </c>
      <c r="X5149">
        <f t="shared" si="321"/>
        <v>96</v>
      </c>
      <c r="Y5149">
        <f>SUMIF(货件明细!K:K,F5149,货件明细!I:I)</f>
        <v>0</v>
      </c>
      <c r="Z5149">
        <f t="shared" si="322"/>
        <v>21.7</v>
      </c>
      <c r="AA5149">
        <f>SUMIF(货件明细!K:K,F5149,货件明细!J:J)</f>
        <v>0</v>
      </c>
      <c r="AB5149">
        <f t="shared" si="323"/>
        <v>1</v>
      </c>
    </row>
    <row r="5150" spans="1:28">
      <c r="A5150">
        <v>2025</v>
      </c>
      <c r="B5150">
        <v>8</v>
      </c>
      <c r="C5150">
        <v>34</v>
      </c>
      <c r="D5150" s="4">
        <v>45887</v>
      </c>
      <c r="E5150" t="s">
        <v>28</v>
      </c>
      <c r="F5150" t="s">
        <v>5332</v>
      </c>
      <c r="G5150" t="s">
        <v>882</v>
      </c>
      <c r="H5150" t="s">
        <v>71</v>
      </c>
      <c r="I5150" t="s">
        <v>57</v>
      </c>
      <c r="J5150" t="s">
        <v>1452</v>
      </c>
      <c r="K5150" t="s">
        <v>1452</v>
      </c>
      <c r="L5150" t="s">
        <v>46</v>
      </c>
      <c r="M5150" t="s">
        <v>65</v>
      </c>
      <c r="N5150" t="s">
        <v>1992</v>
      </c>
      <c r="O5150">
        <v>21.7</v>
      </c>
      <c r="Q5150">
        <v>233.2</v>
      </c>
      <c r="R5150">
        <v>233.2</v>
      </c>
      <c r="S5150">
        <v>0</v>
      </c>
      <c r="T5150">
        <v>233.2</v>
      </c>
      <c r="U5150">
        <v>96</v>
      </c>
      <c r="V5150">
        <f>SUMIF(货件明细!K:K,F5150,货件明细!AQ:AQ)</f>
        <v>0</v>
      </c>
      <c r="W5150">
        <f t="shared" si="320"/>
        <v>1</v>
      </c>
      <c r="X5150">
        <f t="shared" si="321"/>
        <v>96</v>
      </c>
      <c r="Y5150">
        <f>SUMIF(货件明细!K:K,F5150,货件明细!I:I)</f>
        <v>0</v>
      </c>
      <c r="Z5150">
        <f t="shared" si="322"/>
        <v>21.7</v>
      </c>
      <c r="AA5150">
        <f>SUMIF(货件明细!K:K,F5150,货件明细!J:J)</f>
        <v>0</v>
      </c>
      <c r="AB5150">
        <f t="shared" si="323"/>
        <v>1</v>
      </c>
    </row>
    <row r="5151" spans="1:28">
      <c r="A5151">
        <v>2025</v>
      </c>
      <c r="B5151">
        <v>8</v>
      </c>
      <c r="C5151">
        <v>34</v>
      </c>
      <c r="D5151" s="4">
        <v>45887</v>
      </c>
      <c r="E5151" t="s">
        <v>28</v>
      </c>
      <c r="F5151" t="s">
        <v>5333</v>
      </c>
      <c r="G5151" t="s">
        <v>263</v>
      </c>
      <c r="H5151" t="s">
        <v>44</v>
      </c>
      <c r="I5151" t="s">
        <v>57</v>
      </c>
      <c r="J5151" t="s">
        <v>1452</v>
      </c>
      <c r="K5151" t="s">
        <v>1452</v>
      </c>
      <c r="L5151" t="s">
        <v>46</v>
      </c>
      <c r="M5151" t="s">
        <v>65</v>
      </c>
      <c r="N5151" t="s">
        <v>5327</v>
      </c>
      <c r="O5151">
        <v>21.7</v>
      </c>
      <c r="Q5151">
        <v>385</v>
      </c>
      <c r="R5151">
        <v>385</v>
      </c>
      <c r="S5151">
        <v>0</v>
      </c>
      <c r="T5151">
        <v>385</v>
      </c>
      <c r="U5151">
        <v>96</v>
      </c>
      <c r="V5151">
        <f>SUMIF(货件明细!K:K,F5151,货件明细!AQ:AQ)</f>
        <v>0</v>
      </c>
      <c r="W5151">
        <f t="shared" si="320"/>
        <v>1</v>
      </c>
      <c r="X5151">
        <f t="shared" si="321"/>
        <v>96</v>
      </c>
      <c r="Y5151">
        <f>SUMIF(货件明细!K:K,F5151,货件明细!I:I)</f>
        <v>0</v>
      </c>
      <c r="Z5151">
        <f t="shared" si="322"/>
        <v>21.7</v>
      </c>
      <c r="AA5151">
        <f>SUMIF(货件明细!K:K,F5151,货件明细!J:J)</f>
        <v>0</v>
      </c>
      <c r="AB5151">
        <f t="shared" si="323"/>
        <v>1</v>
      </c>
    </row>
    <row r="5152" spans="1:28">
      <c r="A5152">
        <v>2025</v>
      </c>
      <c r="B5152">
        <v>8</v>
      </c>
      <c r="C5152">
        <v>34</v>
      </c>
      <c r="D5152" s="4">
        <v>45887</v>
      </c>
      <c r="E5152" t="s">
        <v>28</v>
      </c>
      <c r="F5152" t="s">
        <v>5334</v>
      </c>
      <c r="G5152" t="s">
        <v>369</v>
      </c>
      <c r="H5152" t="s">
        <v>31</v>
      </c>
      <c r="I5152" t="s">
        <v>57</v>
      </c>
      <c r="J5152" t="s">
        <v>1452</v>
      </c>
      <c r="K5152" t="s">
        <v>1452</v>
      </c>
      <c r="L5152" t="s">
        <v>46</v>
      </c>
      <c r="M5152" t="s">
        <v>65</v>
      </c>
      <c r="N5152" t="s">
        <v>5327</v>
      </c>
      <c r="O5152">
        <v>21.7</v>
      </c>
      <c r="Q5152">
        <v>418</v>
      </c>
      <c r="R5152">
        <v>418</v>
      </c>
      <c r="S5152">
        <v>0</v>
      </c>
      <c r="T5152">
        <v>418</v>
      </c>
      <c r="U5152">
        <v>96</v>
      </c>
      <c r="V5152">
        <f>SUMIF(货件明细!K:K,F5152,货件明细!AQ:AQ)</f>
        <v>0</v>
      </c>
      <c r="W5152">
        <f t="shared" si="320"/>
        <v>1</v>
      </c>
      <c r="X5152">
        <f t="shared" si="321"/>
        <v>96</v>
      </c>
      <c r="Y5152">
        <f>SUMIF(货件明细!K:K,F5152,货件明细!I:I)</f>
        <v>0</v>
      </c>
      <c r="Z5152">
        <f t="shared" si="322"/>
        <v>21.7</v>
      </c>
      <c r="AA5152">
        <f>SUMIF(货件明细!K:K,F5152,货件明细!J:J)</f>
        <v>0</v>
      </c>
      <c r="AB5152">
        <f t="shared" si="323"/>
        <v>1</v>
      </c>
    </row>
    <row r="5153" spans="1:28">
      <c r="A5153">
        <v>2025</v>
      </c>
      <c r="B5153">
        <v>8</v>
      </c>
      <c r="C5153">
        <v>34</v>
      </c>
      <c r="D5153" s="4">
        <v>45887</v>
      </c>
      <c r="E5153" t="s">
        <v>28</v>
      </c>
      <c r="F5153" t="s">
        <v>5335</v>
      </c>
      <c r="G5153" t="s">
        <v>105</v>
      </c>
      <c r="H5153" t="s">
        <v>31</v>
      </c>
      <c r="I5153" t="s">
        <v>57</v>
      </c>
      <c r="J5153" t="s">
        <v>1452</v>
      </c>
      <c r="K5153" t="s">
        <v>1452</v>
      </c>
      <c r="L5153" t="s">
        <v>46</v>
      </c>
      <c r="M5153" t="s">
        <v>65</v>
      </c>
      <c r="N5153" t="s">
        <v>5327</v>
      </c>
      <c r="O5153">
        <v>21.7</v>
      </c>
      <c r="Q5153">
        <v>418</v>
      </c>
      <c r="R5153">
        <v>418</v>
      </c>
      <c r="S5153">
        <v>0</v>
      </c>
      <c r="T5153">
        <v>418</v>
      </c>
      <c r="U5153">
        <v>96</v>
      </c>
      <c r="V5153">
        <f>SUMIF(货件明细!K:K,F5153,货件明细!AQ:AQ)</f>
        <v>0</v>
      </c>
      <c r="W5153">
        <f t="shared" si="320"/>
        <v>1</v>
      </c>
      <c r="X5153">
        <f t="shared" si="321"/>
        <v>96</v>
      </c>
      <c r="Y5153">
        <f>SUMIF(货件明细!K:K,F5153,货件明细!I:I)</f>
        <v>0</v>
      </c>
      <c r="Z5153">
        <f t="shared" si="322"/>
        <v>21.7</v>
      </c>
      <c r="AA5153">
        <f>SUMIF(货件明细!K:K,F5153,货件明细!J:J)</f>
        <v>0</v>
      </c>
      <c r="AB5153">
        <f t="shared" si="323"/>
        <v>1</v>
      </c>
    </row>
    <row r="5154" spans="1:28">
      <c r="A5154">
        <v>2025</v>
      </c>
      <c r="B5154">
        <v>8</v>
      </c>
      <c r="C5154">
        <v>34</v>
      </c>
      <c r="D5154" s="4">
        <v>45887</v>
      </c>
      <c r="E5154" t="s">
        <v>28</v>
      </c>
      <c r="F5154" t="s">
        <v>5336</v>
      </c>
      <c r="G5154" t="s">
        <v>54</v>
      </c>
      <c r="H5154" t="s">
        <v>31</v>
      </c>
      <c r="I5154" t="s">
        <v>41</v>
      </c>
      <c r="J5154" t="s">
        <v>1452</v>
      </c>
      <c r="K5154" t="s">
        <v>1452</v>
      </c>
      <c r="L5154" t="s">
        <v>46</v>
      </c>
      <c r="M5154" t="s">
        <v>65</v>
      </c>
      <c r="N5154" t="s">
        <v>1992</v>
      </c>
      <c r="O5154">
        <v>20.35</v>
      </c>
      <c r="Q5154">
        <v>285.6</v>
      </c>
      <c r="R5154">
        <v>306.6</v>
      </c>
      <c r="S5154">
        <v>0</v>
      </c>
      <c r="T5154">
        <v>306.6</v>
      </c>
      <c r="U5154">
        <v>115</v>
      </c>
      <c r="V5154">
        <f>SUMIF(货件明细!K:K,F5154,货件明细!AQ:AQ)</f>
        <v>0</v>
      </c>
      <c r="W5154">
        <f t="shared" si="320"/>
        <v>1</v>
      </c>
      <c r="X5154">
        <f t="shared" si="321"/>
        <v>115</v>
      </c>
      <c r="Y5154">
        <f>SUMIF(货件明细!K:K,F5154,货件明细!I:I)</f>
        <v>0</v>
      </c>
      <c r="Z5154">
        <f t="shared" si="322"/>
        <v>20.35</v>
      </c>
      <c r="AA5154">
        <f>SUMIF(货件明细!K:K,F5154,货件明细!J:J)</f>
        <v>0</v>
      </c>
      <c r="AB5154">
        <f t="shared" si="323"/>
        <v>1</v>
      </c>
    </row>
    <row r="5155" spans="1:28">
      <c r="A5155">
        <v>2025</v>
      </c>
      <c r="B5155">
        <v>8</v>
      </c>
      <c r="C5155">
        <v>34</v>
      </c>
      <c r="D5155" s="4">
        <v>45887</v>
      </c>
      <c r="E5155" t="s">
        <v>28</v>
      </c>
      <c r="F5155" t="s">
        <v>5337</v>
      </c>
      <c r="G5155" t="s">
        <v>43</v>
      </c>
      <c r="H5155" t="s">
        <v>44</v>
      </c>
      <c r="I5155" t="s">
        <v>41</v>
      </c>
      <c r="J5155" t="s">
        <v>1452</v>
      </c>
      <c r="K5155" t="s">
        <v>1452</v>
      </c>
      <c r="L5155" t="s">
        <v>46</v>
      </c>
      <c r="M5155" t="s">
        <v>65</v>
      </c>
      <c r="N5155" t="s">
        <v>1992</v>
      </c>
      <c r="O5155">
        <v>20.35</v>
      </c>
      <c r="Q5155">
        <v>273</v>
      </c>
      <c r="R5155">
        <v>294</v>
      </c>
      <c r="S5155">
        <v>0</v>
      </c>
      <c r="T5155">
        <v>294</v>
      </c>
      <c r="U5155">
        <v>115</v>
      </c>
      <c r="V5155">
        <f>SUMIF(货件明细!K:K,F5155,货件明细!AQ:AQ)</f>
        <v>0</v>
      </c>
      <c r="W5155">
        <f t="shared" si="320"/>
        <v>1</v>
      </c>
      <c r="X5155">
        <f t="shared" si="321"/>
        <v>115</v>
      </c>
      <c r="Y5155">
        <f>SUMIF(货件明细!K:K,F5155,货件明细!I:I)</f>
        <v>0</v>
      </c>
      <c r="Z5155">
        <f t="shared" si="322"/>
        <v>20.35</v>
      </c>
      <c r="AA5155">
        <f>SUMIF(货件明细!K:K,F5155,货件明细!J:J)</f>
        <v>0</v>
      </c>
      <c r="AB5155">
        <f t="shared" si="323"/>
        <v>1</v>
      </c>
    </row>
    <row r="5156" spans="1:28">
      <c r="A5156">
        <v>2025</v>
      </c>
      <c r="B5156">
        <v>8</v>
      </c>
      <c r="C5156">
        <v>34</v>
      </c>
      <c r="D5156" s="4">
        <v>45887</v>
      </c>
      <c r="E5156" t="s">
        <v>28</v>
      </c>
      <c r="F5156" t="s">
        <v>5338</v>
      </c>
      <c r="G5156" t="s">
        <v>372</v>
      </c>
      <c r="H5156" t="s">
        <v>71</v>
      </c>
      <c r="I5156" t="s">
        <v>41</v>
      </c>
      <c r="J5156" t="s">
        <v>1452</v>
      </c>
      <c r="K5156" t="s">
        <v>1452</v>
      </c>
      <c r="L5156" t="s">
        <v>46</v>
      </c>
      <c r="M5156" t="s">
        <v>65</v>
      </c>
      <c r="N5156" t="s">
        <v>1992</v>
      </c>
      <c r="O5156">
        <v>20.35</v>
      </c>
      <c r="Q5156">
        <v>235.2</v>
      </c>
      <c r="R5156">
        <v>256.2</v>
      </c>
      <c r="S5156">
        <v>0</v>
      </c>
      <c r="T5156">
        <v>256.2</v>
      </c>
      <c r="U5156">
        <v>115</v>
      </c>
      <c r="V5156">
        <f>SUMIF(货件明细!K:K,F5156,货件明细!AQ:AQ)</f>
        <v>0</v>
      </c>
      <c r="W5156">
        <f t="shared" si="320"/>
        <v>1</v>
      </c>
      <c r="X5156">
        <f t="shared" si="321"/>
        <v>115</v>
      </c>
      <c r="Y5156">
        <f>SUMIF(货件明细!K:K,F5156,货件明细!I:I)</f>
        <v>0</v>
      </c>
      <c r="Z5156">
        <f t="shared" si="322"/>
        <v>20.35</v>
      </c>
      <c r="AA5156">
        <f>SUMIF(货件明细!K:K,F5156,货件明细!J:J)</f>
        <v>0</v>
      </c>
      <c r="AB5156">
        <f t="shared" si="323"/>
        <v>1</v>
      </c>
    </row>
    <row r="5157" spans="1:28">
      <c r="A5157">
        <v>2025</v>
      </c>
      <c r="B5157">
        <v>8</v>
      </c>
      <c r="C5157">
        <v>34</v>
      </c>
      <c r="D5157" s="4">
        <v>45887</v>
      </c>
      <c r="E5157" t="s">
        <v>28</v>
      </c>
      <c r="F5157" t="s">
        <v>5339</v>
      </c>
      <c r="G5157" t="s">
        <v>68</v>
      </c>
      <c r="H5157" t="s">
        <v>31</v>
      </c>
      <c r="I5157" t="s">
        <v>41</v>
      </c>
      <c r="J5157" t="s">
        <v>1452</v>
      </c>
      <c r="K5157" t="s">
        <v>1452</v>
      </c>
      <c r="L5157" t="s">
        <v>46</v>
      </c>
      <c r="M5157" t="s">
        <v>65</v>
      </c>
      <c r="N5157" t="s">
        <v>1992</v>
      </c>
      <c r="O5157">
        <v>20.35</v>
      </c>
      <c r="Q5157">
        <v>325.5</v>
      </c>
      <c r="R5157">
        <v>346.5</v>
      </c>
      <c r="S5157">
        <v>0</v>
      </c>
      <c r="T5157">
        <v>346.5</v>
      </c>
      <c r="U5157">
        <v>115</v>
      </c>
      <c r="V5157">
        <f>SUMIF(货件明细!K:K,F5157,货件明细!AQ:AQ)</f>
        <v>0</v>
      </c>
      <c r="W5157">
        <f t="shared" si="320"/>
        <v>1</v>
      </c>
      <c r="X5157">
        <f t="shared" si="321"/>
        <v>115</v>
      </c>
      <c r="Y5157">
        <f>SUMIF(货件明细!K:K,F5157,货件明细!I:I)</f>
        <v>0</v>
      </c>
      <c r="Z5157">
        <f t="shared" si="322"/>
        <v>20.35</v>
      </c>
      <c r="AA5157">
        <f>SUMIF(货件明细!K:K,F5157,货件明细!J:J)</f>
        <v>0</v>
      </c>
      <c r="AB5157">
        <f t="shared" si="323"/>
        <v>1</v>
      </c>
    </row>
    <row r="5158" spans="1:28">
      <c r="A5158">
        <v>2025</v>
      </c>
      <c r="B5158">
        <v>8</v>
      </c>
      <c r="C5158">
        <v>34</v>
      </c>
      <c r="D5158" s="4">
        <v>45887</v>
      </c>
      <c r="E5158" t="s">
        <v>28</v>
      </c>
      <c r="F5158" t="s">
        <v>5340</v>
      </c>
      <c r="G5158" t="s">
        <v>62</v>
      </c>
      <c r="H5158" t="s">
        <v>31</v>
      </c>
      <c r="I5158" t="s">
        <v>41</v>
      </c>
      <c r="J5158" t="s">
        <v>1452</v>
      </c>
      <c r="K5158" t="s">
        <v>1452</v>
      </c>
      <c r="L5158" t="s">
        <v>46</v>
      </c>
      <c r="M5158" t="s">
        <v>65</v>
      </c>
      <c r="N5158" t="s">
        <v>1992</v>
      </c>
      <c r="O5158">
        <v>20.35</v>
      </c>
      <c r="Q5158">
        <v>287.7</v>
      </c>
      <c r="R5158">
        <v>308.7</v>
      </c>
      <c r="S5158">
        <v>0</v>
      </c>
      <c r="T5158">
        <v>308.7</v>
      </c>
      <c r="U5158">
        <v>115</v>
      </c>
      <c r="V5158">
        <f>SUMIF(货件明细!K:K,F5158,货件明细!AQ:AQ)</f>
        <v>0</v>
      </c>
      <c r="W5158">
        <f t="shared" si="320"/>
        <v>1</v>
      </c>
      <c r="X5158">
        <f t="shared" si="321"/>
        <v>115</v>
      </c>
      <c r="Y5158">
        <f>SUMIF(货件明细!K:K,F5158,货件明细!I:I)</f>
        <v>0</v>
      </c>
      <c r="Z5158">
        <f t="shared" si="322"/>
        <v>20.35</v>
      </c>
      <c r="AA5158">
        <f>SUMIF(货件明细!K:K,F5158,货件明细!J:J)</f>
        <v>0</v>
      </c>
      <c r="AB5158">
        <f t="shared" si="323"/>
        <v>1</v>
      </c>
    </row>
    <row r="5159" spans="1:28">
      <c r="A5159">
        <v>2025</v>
      </c>
      <c r="B5159">
        <v>8</v>
      </c>
      <c r="C5159">
        <v>34</v>
      </c>
      <c r="D5159" s="4">
        <v>45887</v>
      </c>
      <c r="E5159" t="s">
        <v>28</v>
      </c>
      <c r="F5159" t="s">
        <v>5341</v>
      </c>
      <c r="G5159" t="s">
        <v>275</v>
      </c>
      <c r="H5159" t="s">
        <v>31</v>
      </c>
      <c r="I5159" t="s">
        <v>96</v>
      </c>
      <c r="J5159" t="s">
        <v>1110</v>
      </c>
      <c r="K5159" t="s">
        <v>1110</v>
      </c>
      <c r="L5159" t="s">
        <v>34</v>
      </c>
      <c r="M5159" t="s">
        <v>65</v>
      </c>
      <c r="N5159" t="s">
        <v>2857</v>
      </c>
      <c r="O5159">
        <v>11.7</v>
      </c>
      <c r="Q5159">
        <v>568.8</v>
      </c>
      <c r="R5159">
        <v>568.8</v>
      </c>
      <c r="S5159">
        <v>80.02224</v>
      </c>
      <c r="T5159">
        <v>648.82224</v>
      </c>
      <c r="U5159">
        <v>64</v>
      </c>
      <c r="V5159">
        <f>SUMIF(货件明细!K:K,F5159,货件明细!AQ:AQ)</f>
        <v>0</v>
      </c>
      <c r="W5159">
        <f t="shared" si="320"/>
        <v>1</v>
      </c>
      <c r="X5159">
        <f t="shared" si="321"/>
        <v>64</v>
      </c>
      <c r="Y5159">
        <f>SUMIF(货件明细!K:K,F5159,货件明细!I:I)</f>
        <v>0</v>
      </c>
      <c r="Z5159">
        <f t="shared" si="322"/>
        <v>11.7</v>
      </c>
      <c r="AA5159">
        <f>SUMIF(货件明细!K:K,F5159,货件明细!J:J)</f>
        <v>0</v>
      </c>
      <c r="AB5159">
        <f t="shared" si="323"/>
        <v>1</v>
      </c>
    </row>
    <row r="5160" spans="1:28">
      <c r="A5160">
        <v>2025</v>
      </c>
      <c r="B5160">
        <v>8</v>
      </c>
      <c r="C5160">
        <v>34</v>
      </c>
      <c r="D5160" s="4">
        <v>45887</v>
      </c>
      <c r="E5160" t="s">
        <v>28</v>
      </c>
      <c r="F5160" t="s">
        <v>5342</v>
      </c>
      <c r="G5160" t="s">
        <v>275</v>
      </c>
      <c r="H5160" t="s">
        <v>31</v>
      </c>
      <c r="I5160" t="s">
        <v>96</v>
      </c>
      <c r="J5160" t="s">
        <v>33</v>
      </c>
      <c r="K5160" t="s">
        <v>33</v>
      </c>
      <c r="L5160" t="s">
        <v>34</v>
      </c>
      <c r="M5160" t="s">
        <v>3882</v>
      </c>
      <c r="N5160" t="s">
        <v>5157</v>
      </c>
      <c r="O5160">
        <v>15.8</v>
      </c>
      <c r="Q5160">
        <v>832</v>
      </c>
      <c r="R5160">
        <v>882</v>
      </c>
      <c r="S5160">
        <v>121.85536</v>
      </c>
      <c r="T5160">
        <v>1003.85536</v>
      </c>
      <c r="U5160">
        <v>92</v>
      </c>
      <c r="V5160">
        <f>SUMIF(货件明细!K:K,F5160,货件明细!AQ:AQ)</f>
        <v>0</v>
      </c>
      <c r="W5160">
        <f t="shared" si="320"/>
        <v>1</v>
      </c>
      <c r="X5160">
        <f t="shared" si="321"/>
        <v>92</v>
      </c>
      <c r="Y5160">
        <f>SUMIF(货件明细!K:K,F5160,货件明细!I:I)</f>
        <v>0</v>
      </c>
      <c r="Z5160">
        <f t="shared" si="322"/>
        <v>15.8</v>
      </c>
      <c r="AA5160">
        <f>SUMIF(货件明细!K:K,F5160,货件明细!J:J)</f>
        <v>0</v>
      </c>
      <c r="AB5160">
        <f t="shared" si="323"/>
        <v>1</v>
      </c>
    </row>
    <row r="5161" spans="1:28">
      <c r="A5161">
        <v>2025</v>
      </c>
      <c r="B5161">
        <v>8</v>
      </c>
      <c r="C5161">
        <v>34</v>
      </c>
      <c r="D5161" s="4">
        <v>45887</v>
      </c>
      <c r="E5161" t="s">
        <v>28</v>
      </c>
      <c r="F5161" t="s">
        <v>5343</v>
      </c>
      <c r="G5161" t="s">
        <v>275</v>
      </c>
      <c r="H5161" t="s">
        <v>31</v>
      </c>
      <c r="I5161" t="s">
        <v>39</v>
      </c>
      <c r="J5161" t="s">
        <v>33</v>
      </c>
      <c r="K5161" t="s">
        <v>33</v>
      </c>
      <c r="L5161" t="s">
        <v>34</v>
      </c>
      <c r="M5161" t="s">
        <v>3882</v>
      </c>
      <c r="N5161" t="s">
        <v>5157</v>
      </c>
      <c r="O5161">
        <v>15.8</v>
      </c>
      <c r="Q5161">
        <v>832</v>
      </c>
      <c r="R5161">
        <v>882</v>
      </c>
      <c r="S5161">
        <v>94.45248</v>
      </c>
      <c r="T5161">
        <v>976.45248</v>
      </c>
      <c r="U5161">
        <v>81</v>
      </c>
      <c r="V5161">
        <f>SUMIF(货件明细!K:K,F5161,货件明细!AQ:AQ)</f>
        <v>0</v>
      </c>
      <c r="W5161">
        <f t="shared" si="320"/>
        <v>1</v>
      </c>
      <c r="X5161">
        <f t="shared" si="321"/>
        <v>81</v>
      </c>
      <c r="Y5161">
        <f>SUMIF(货件明细!K:K,F5161,货件明细!I:I)</f>
        <v>0</v>
      </c>
      <c r="Z5161">
        <f t="shared" si="322"/>
        <v>15.8</v>
      </c>
      <c r="AA5161">
        <f>SUMIF(货件明细!K:K,F5161,货件明细!J:J)</f>
        <v>0</v>
      </c>
      <c r="AB5161">
        <f t="shared" si="323"/>
        <v>1</v>
      </c>
    </row>
    <row r="5162" spans="1:28">
      <c r="A5162">
        <v>2025</v>
      </c>
      <c r="B5162">
        <v>8</v>
      </c>
      <c r="C5162">
        <v>34</v>
      </c>
      <c r="D5162" s="4">
        <v>45887</v>
      </c>
      <c r="E5162" t="s">
        <v>28</v>
      </c>
      <c r="F5162" t="s">
        <v>5344</v>
      </c>
      <c r="G5162" t="s">
        <v>275</v>
      </c>
      <c r="H5162" t="s">
        <v>31</v>
      </c>
      <c r="I5162" t="s">
        <v>32</v>
      </c>
      <c r="J5162" t="s">
        <v>33</v>
      </c>
      <c r="K5162" t="s">
        <v>33</v>
      </c>
      <c r="L5162" t="s">
        <v>34</v>
      </c>
      <c r="M5162" t="s">
        <v>3882</v>
      </c>
      <c r="N5162" t="s">
        <v>5157</v>
      </c>
      <c r="O5162">
        <v>20.7</v>
      </c>
      <c r="Q5162">
        <v>1092</v>
      </c>
      <c r="R5162">
        <v>1142</v>
      </c>
      <c r="S5162">
        <v>152.17344</v>
      </c>
      <c r="T5162">
        <v>1294.17344</v>
      </c>
      <c r="U5162">
        <v>123</v>
      </c>
      <c r="V5162">
        <f>SUMIF(货件明细!K:K,F5162,货件明细!AQ:AQ)</f>
        <v>0</v>
      </c>
      <c r="W5162">
        <f t="shared" si="320"/>
        <v>1</v>
      </c>
      <c r="X5162">
        <f t="shared" si="321"/>
        <v>123</v>
      </c>
      <c r="Y5162">
        <f>SUMIF(货件明细!K:K,F5162,货件明细!I:I)</f>
        <v>0</v>
      </c>
      <c r="Z5162">
        <f t="shared" si="322"/>
        <v>20.7</v>
      </c>
      <c r="AA5162">
        <f>SUMIF(货件明细!K:K,F5162,货件明细!J:J)</f>
        <v>0</v>
      </c>
      <c r="AB5162">
        <f t="shared" si="323"/>
        <v>1</v>
      </c>
    </row>
    <row r="5163" spans="1:28">
      <c r="A5163">
        <v>2025</v>
      </c>
      <c r="B5163">
        <v>8</v>
      </c>
      <c r="C5163">
        <v>34</v>
      </c>
      <c r="D5163" s="4">
        <v>45891</v>
      </c>
      <c r="E5163" t="s">
        <v>28</v>
      </c>
      <c r="F5163" t="s">
        <v>5345</v>
      </c>
      <c r="G5163" t="s">
        <v>269</v>
      </c>
      <c r="H5163" t="s">
        <v>31</v>
      </c>
      <c r="I5163" t="s">
        <v>41</v>
      </c>
      <c r="J5163" t="s">
        <v>100</v>
      </c>
      <c r="K5163" t="s">
        <v>100</v>
      </c>
      <c r="L5163" t="s">
        <v>46</v>
      </c>
      <c r="M5163" t="s">
        <v>59</v>
      </c>
      <c r="N5163" t="s">
        <v>2012</v>
      </c>
      <c r="O5163">
        <v>90.63</v>
      </c>
      <c r="P5163">
        <v>70</v>
      </c>
      <c r="Q5163">
        <v>798.98</v>
      </c>
      <c r="R5163">
        <v>798.98</v>
      </c>
      <c r="S5163">
        <v>0</v>
      </c>
      <c r="T5163">
        <v>868.98</v>
      </c>
      <c r="U5163">
        <v>288</v>
      </c>
      <c r="V5163">
        <f>SUMIF(货件明细!K:K,F5163,货件明细!AQ:AQ)</f>
        <v>0</v>
      </c>
      <c r="W5163">
        <f t="shared" si="320"/>
        <v>1</v>
      </c>
      <c r="X5163">
        <f t="shared" si="321"/>
        <v>288</v>
      </c>
      <c r="Y5163">
        <f>SUMIF(货件明细!K:K,F5163,货件明细!I:I)</f>
        <v>0</v>
      </c>
      <c r="Z5163">
        <f t="shared" si="322"/>
        <v>90.63</v>
      </c>
      <c r="AA5163">
        <f>SUMIF(货件明细!K:K,F5163,货件明细!J:J)</f>
        <v>0</v>
      </c>
      <c r="AB5163">
        <f t="shared" si="323"/>
        <v>1</v>
      </c>
    </row>
    <row r="5164" spans="1:28">
      <c r="A5164">
        <v>2025</v>
      </c>
      <c r="B5164">
        <v>8</v>
      </c>
      <c r="C5164">
        <v>34</v>
      </c>
      <c r="D5164" s="4">
        <v>45891</v>
      </c>
      <c r="E5164" t="s">
        <v>28</v>
      </c>
      <c r="F5164" t="s">
        <v>5346</v>
      </c>
      <c r="G5164" t="s">
        <v>62</v>
      </c>
      <c r="H5164" t="s">
        <v>31</v>
      </c>
      <c r="I5164" t="s">
        <v>41</v>
      </c>
      <c r="J5164" t="s">
        <v>100</v>
      </c>
      <c r="K5164" t="s">
        <v>100</v>
      </c>
      <c r="L5164" t="s">
        <v>46</v>
      </c>
      <c r="M5164" t="s">
        <v>59</v>
      </c>
      <c r="N5164" t="s">
        <v>2012</v>
      </c>
      <c r="O5164">
        <v>90.63</v>
      </c>
      <c r="P5164">
        <v>70</v>
      </c>
      <c r="Q5164">
        <v>817.18</v>
      </c>
      <c r="R5164">
        <v>817.18</v>
      </c>
      <c r="S5164">
        <v>0</v>
      </c>
      <c r="T5164">
        <v>887.18</v>
      </c>
      <c r="U5164">
        <v>288</v>
      </c>
      <c r="V5164">
        <f>SUMIF(货件明细!K:K,F5164,货件明细!AQ:AQ)</f>
        <v>0</v>
      </c>
      <c r="W5164">
        <f t="shared" si="320"/>
        <v>1</v>
      </c>
      <c r="X5164">
        <f t="shared" si="321"/>
        <v>288</v>
      </c>
      <c r="Y5164">
        <f>SUMIF(货件明细!K:K,F5164,货件明细!I:I)</f>
        <v>0</v>
      </c>
      <c r="Z5164">
        <f t="shared" si="322"/>
        <v>90.63</v>
      </c>
      <c r="AA5164">
        <f>SUMIF(货件明细!K:K,F5164,货件明细!J:J)</f>
        <v>0</v>
      </c>
      <c r="AB5164">
        <f t="shared" si="323"/>
        <v>1</v>
      </c>
    </row>
    <row r="5165" spans="1:28">
      <c r="A5165">
        <v>2025</v>
      </c>
      <c r="B5165">
        <v>8</v>
      </c>
      <c r="C5165">
        <v>34</v>
      </c>
      <c r="D5165" s="4">
        <v>45891</v>
      </c>
      <c r="E5165" t="s">
        <v>28</v>
      </c>
      <c r="F5165" t="s">
        <v>5347</v>
      </c>
      <c r="G5165" t="s">
        <v>392</v>
      </c>
      <c r="H5165" t="s">
        <v>44</v>
      </c>
      <c r="I5165" t="s">
        <v>41</v>
      </c>
      <c r="J5165" t="s">
        <v>100</v>
      </c>
      <c r="K5165" t="s">
        <v>100</v>
      </c>
      <c r="L5165" t="s">
        <v>46</v>
      </c>
      <c r="M5165" t="s">
        <v>59</v>
      </c>
      <c r="N5165" t="s">
        <v>2012</v>
      </c>
      <c r="O5165">
        <v>90.63</v>
      </c>
      <c r="P5165">
        <v>70</v>
      </c>
      <c r="Q5165">
        <v>680.68</v>
      </c>
      <c r="R5165">
        <v>680.68</v>
      </c>
      <c r="S5165">
        <v>0</v>
      </c>
      <c r="T5165">
        <v>750.68</v>
      </c>
      <c r="U5165">
        <v>288</v>
      </c>
      <c r="V5165">
        <f>SUMIF(货件明细!K:K,F5165,货件明细!AQ:AQ)</f>
        <v>0</v>
      </c>
      <c r="W5165">
        <f t="shared" si="320"/>
        <v>1</v>
      </c>
      <c r="X5165">
        <f t="shared" si="321"/>
        <v>288</v>
      </c>
      <c r="Y5165">
        <f>SUMIF(货件明细!K:K,F5165,货件明细!I:I)</f>
        <v>0</v>
      </c>
      <c r="Z5165">
        <f t="shared" si="322"/>
        <v>90.63</v>
      </c>
      <c r="AA5165">
        <f>SUMIF(货件明细!K:K,F5165,货件明细!J:J)</f>
        <v>0</v>
      </c>
      <c r="AB5165">
        <f t="shared" si="323"/>
        <v>1</v>
      </c>
    </row>
    <row r="5166" spans="1:28">
      <c r="A5166">
        <v>2025</v>
      </c>
      <c r="B5166">
        <v>8</v>
      </c>
      <c r="C5166">
        <v>34</v>
      </c>
      <c r="D5166" s="4">
        <v>45891</v>
      </c>
      <c r="E5166" t="s">
        <v>28</v>
      </c>
      <c r="F5166" t="s">
        <v>5348</v>
      </c>
      <c r="G5166" t="s">
        <v>64</v>
      </c>
      <c r="H5166" t="s">
        <v>44</v>
      </c>
      <c r="I5166" t="s">
        <v>41</v>
      </c>
      <c r="J5166" t="s">
        <v>100</v>
      </c>
      <c r="K5166" t="s">
        <v>100</v>
      </c>
      <c r="L5166" t="s">
        <v>46</v>
      </c>
      <c r="M5166" t="s">
        <v>59</v>
      </c>
      <c r="N5166" t="s">
        <v>2012</v>
      </c>
      <c r="O5166">
        <v>90.63</v>
      </c>
      <c r="P5166">
        <v>70</v>
      </c>
      <c r="Q5166">
        <v>680.68</v>
      </c>
      <c r="R5166">
        <v>680.68</v>
      </c>
      <c r="S5166">
        <v>0</v>
      </c>
      <c r="T5166">
        <v>750.68</v>
      </c>
      <c r="U5166">
        <v>288</v>
      </c>
      <c r="V5166">
        <f>SUMIF(货件明细!K:K,F5166,货件明细!AQ:AQ)</f>
        <v>0</v>
      </c>
      <c r="W5166">
        <f t="shared" si="320"/>
        <v>1</v>
      </c>
      <c r="X5166">
        <f t="shared" si="321"/>
        <v>288</v>
      </c>
      <c r="Y5166">
        <f>SUMIF(货件明细!K:K,F5166,货件明细!I:I)</f>
        <v>0</v>
      </c>
      <c r="Z5166">
        <f t="shared" si="322"/>
        <v>90.63</v>
      </c>
      <c r="AA5166">
        <f>SUMIF(货件明细!K:K,F5166,货件明细!J:J)</f>
        <v>0</v>
      </c>
      <c r="AB5166">
        <f t="shared" si="323"/>
        <v>1</v>
      </c>
    </row>
    <row r="5167" spans="1:28">
      <c r="A5167">
        <v>2025</v>
      </c>
      <c r="B5167">
        <v>8</v>
      </c>
      <c r="C5167">
        <v>34</v>
      </c>
      <c r="D5167" s="4">
        <v>45891</v>
      </c>
      <c r="E5167" t="s">
        <v>28</v>
      </c>
      <c r="F5167" t="s">
        <v>5349</v>
      </c>
      <c r="G5167" t="s">
        <v>267</v>
      </c>
      <c r="H5167" t="s">
        <v>71</v>
      </c>
      <c r="I5167" t="s">
        <v>41</v>
      </c>
      <c r="J5167" t="s">
        <v>100</v>
      </c>
      <c r="K5167" t="s">
        <v>100</v>
      </c>
      <c r="L5167" t="s">
        <v>46</v>
      </c>
      <c r="M5167" t="s">
        <v>59</v>
      </c>
      <c r="N5167" t="s">
        <v>2012</v>
      </c>
      <c r="O5167">
        <v>90.63</v>
      </c>
      <c r="P5167">
        <v>70</v>
      </c>
      <c r="Q5167">
        <v>525.98</v>
      </c>
      <c r="R5167">
        <v>525.98</v>
      </c>
      <c r="S5167">
        <v>0</v>
      </c>
      <c r="T5167">
        <v>595.98</v>
      </c>
      <c r="U5167">
        <v>288</v>
      </c>
      <c r="V5167">
        <f>SUMIF(货件明细!K:K,F5167,货件明细!AQ:AQ)</f>
        <v>0</v>
      </c>
      <c r="W5167">
        <f t="shared" si="320"/>
        <v>1</v>
      </c>
      <c r="X5167">
        <f t="shared" si="321"/>
        <v>288</v>
      </c>
      <c r="Y5167">
        <f>SUMIF(货件明细!K:K,F5167,货件明细!I:I)</f>
        <v>0</v>
      </c>
      <c r="Z5167">
        <f t="shared" si="322"/>
        <v>90.63</v>
      </c>
      <c r="AA5167">
        <f>SUMIF(货件明细!K:K,F5167,货件明细!J:J)</f>
        <v>0</v>
      </c>
      <c r="AB5167">
        <f t="shared" si="323"/>
        <v>1</v>
      </c>
    </row>
    <row r="5168" spans="1:28">
      <c r="A5168">
        <v>2025</v>
      </c>
      <c r="B5168">
        <v>8</v>
      </c>
      <c r="C5168">
        <v>34</v>
      </c>
      <c r="D5168" s="4">
        <v>45889</v>
      </c>
      <c r="E5168" t="s">
        <v>28</v>
      </c>
      <c r="F5168" t="s">
        <v>5350</v>
      </c>
      <c r="G5168" t="s">
        <v>275</v>
      </c>
      <c r="H5168" t="s">
        <v>31</v>
      </c>
      <c r="I5168" t="s">
        <v>129</v>
      </c>
      <c r="J5168" t="s">
        <v>1110</v>
      </c>
      <c r="K5168" t="s">
        <v>1110</v>
      </c>
      <c r="L5168" t="s">
        <v>34</v>
      </c>
      <c r="M5168" t="s">
        <v>65</v>
      </c>
      <c r="N5168" t="s">
        <v>2857</v>
      </c>
      <c r="O5168">
        <v>21.85</v>
      </c>
      <c r="Q5168">
        <v>892.5</v>
      </c>
      <c r="R5168">
        <v>892.5</v>
      </c>
      <c r="S5168">
        <v>113.54704</v>
      </c>
      <c r="T5168">
        <v>1006.04704</v>
      </c>
      <c r="U5168">
        <v>88</v>
      </c>
      <c r="V5168">
        <f>SUMIF(货件明细!K:K,F5168,货件明细!AQ:AQ)</f>
        <v>0</v>
      </c>
      <c r="W5168">
        <f t="shared" si="320"/>
        <v>1</v>
      </c>
      <c r="X5168">
        <f t="shared" si="321"/>
        <v>88</v>
      </c>
      <c r="Y5168">
        <f>SUMIF(货件明细!K:K,F5168,货件明细!I:I)</f>
        <v>0</v>
      </c>
      <c r="Z5168">
        <f t="shared" si="322"/>
        <v>21.85</v>
      </c>
      <c r="AA5168">
        <f>SUMIF(货件明细!K:K,F5168,货件明细!J:J)</f>
        <v>0</v>
      </c>
      <c r="AB5168">
        <f t="shared" si="323"/>
        <v>1</v>
      </c>
    </row>
    <row r="5169" spans="1:28">
      <c r="A5169">
        <v>2025</v>
      </c>
      <c r="B5169">
        <v>8</v>
      </c>
      <c r="C5169">
        <v>34</v>
      </c>
      <c r="D5169" s="4">
        <v>45889</v>
      </c>
      <c r="E5169" t="s">
        <v>28</v>
      </c>
      <c r="F5169" t="s">
        <v>5351</v>
      </c>
      <c r="G5169" t="s">
        <v>275</v>
      </c>
      <c r="H5169" t="s">
        <v>31</v>
      </c>
      <c r="I5169" t="s">
        <v>145</v>
      </c>
      <c r="J5169" t="s">
        <v>1110</v>
      </c>
      <c r="K5169" t="s">
        <v>1110</v>
      </c>
      <c r="L5169" t="s">
        <v>34</v>
      </c>
      <c r="M5169" t="s">
        <v>65</v>
      </c>
      <c r="N5169" t="s">
        <v>2857</v>
      </c>
      <c r="O5169">
        <v>19.7</v>
      </c>
      <c r="Q5169">
        <v>850</v>
      </c>
      <c r="R5169">
        <v>850</v>
      </c>
      <c r="S5169">
        <v>72.1512</v>
      </c>
      <c r="T5169">
        <v>922.1512</v>
      </c>
      <c r="U5169">
        <v>51</v>
      </c>
      <c r="V5169">
        <f>SUMIF(货件明细!K:K,F5169,货件明细!AQ:AQ)</f>
        <v>0</v>
      </c>
      <c r="W5169">
        <f t="shared" si="320"/>
        <v>1</v>
      </c>
      <c r="X5169">
        <f t="shared" si="321"/>
        <v>51</v>
      </c>
      <c r="Y5169">
        <f>SUMIF(货件明细!K:K,F5169,货件明细!I:I)</f>
        <v>0</v>
      </c>
      <c r="Z5169">
        <f t="shared" si="322"/>
        <v>19.7</v>
      </c>
      <c r="AA5169">
        <f>SUMIF(货件明细!K:K,F5169,货件明细!J:J)</f>
        <v>0</v>
      </c>
      <c r="AB5169">
        <f t="shared" si="323"/>
        <v>1</v>
      </c>
    </row>
    <row r="5170" spans="1:28">
      <c r="A5170">
        <v>2025</v>
      </c>
      <c r="B5170">
        <v>8</v>
      </c>
      <c r="C5170">
        <v>34</v>
      </c>
      <c r="D5170" s="4">
        <v>45889</v>
      </c>
      <c r="E5170" t="s">
        <v>28</v>
      </c>
      <c r="F5170" t="s">
        <v>5352</v>
      </c>
      <c r="G5170" t="s">
        <v>275</v>
      </c>
      <c r="H5170" t="s">
        <v>31</v>
      </c>
      <c r="I5170" t="s">
        <v>39</v>
      </c>
      <c r="J5170" t="s">
        <v>1110</v>
      </c>
      <c r="K5170" t="s">
        <v>1110</v>
      </c>
      <c r="L5170" t="s">
        <v>34</v>
      </c>
      <c r="M5170" t="s">
        <v>65</v>
      </c>
      <c r="N5170" t="s">
        <v>2857</v>
      </c>
      <c r="O5170">
        <v>12</v>
      </c>
      <c r="Q5170">
        <v>510</v>
      </c>
      <c r="R5170">
        <v>510</v>
      </c>
      <c r="S5170">
        <v>92.12032</v>
      </c>
      <c r="T5170">
        <v>602.12032</v>
      </c>
      <c r="U5170">
        <v>79</v>
      </c>
      <c r="V5170">
        <f>SUMIF(货件明细!K:K,F5170,货件明细!AQ:AQ)</f>
        <v>0</v>
      </c>
      <c r="W5170">
        <f t="shared" si="320"/>
        <v>1</v>
      </c>
      <c r="X5170">
        <f t="shared" si="321"/>
        <v>79</v>
      </c>
      <c r="Y5170">
        <f>SUMIF(货件明细!K:K,F5170,货件明细!I:I)</f>
        <v>0</v>
      </c>
      <c r="Z5170">
        <f t="shared" si="322"/>
        <v>12</v>
      </c>
      <c r="AA5170">
        <f>SUMIF(货件明细!K:K,F5170,货件明细!J:J)</f>
        <v>0</v>
      </c>
      <c r="AB5170">
        <f t="shared" si="323"/>
        <v>1</v>
      </c>
    </row>
    <row r="5171" spans="1:28">
      <c r="A5171">
        <v>2025</v>
      </c>
      <c r="B5171">
        <v>8</v>
      </c>
      <c r="C5171">
        <v>34</v>
      </c>
      <c r="D5171" s="4">
        <v>45889</v>
      </c>
      <c r="E5171" t="s">
        <v>28</v>
      </c>
      <c r="F5171" t="s">
        <v>5353</v>
      </c>
      <c r="G5171" t="s">
        <v>275</v>
      </c>
      <c r="H5171" t="s">
        <v>31</v>
      </c>
      <c r="I5171" t="s">
        <v>96</v>
      </c>
      <c r="J5171" t="s">
        <v>1110</v>
      </c>
      <c r="K5171" t="s">
        <v>1110</v>
      </c>
      <c r="L5171" t="s">
        <v>34</v>
      </c>
      <c r="M5171" t="s">
        <v>65</v>
      </c>
      <c r="N5171" t="s">
        <v>2857</v>
      </c>
      <c r="O5171">
        <v>58.55</v>
      </c>
      <c r="Q5171">
        <v>2507.5</v>
      </c>
      <c r="R5171">
        <v>2507.5</v>
      </c>
      <c r="S5171">
        <v>380.28784</v>
      </c>
      <c r="T5171">
        <v>2887.78784</v>
      </c>
      <c r="U5171">
        <v>300</v>
      </c>
      <c r="V5171">
        <f>SUMIF(货件明细!K:K,F5171,货件明细!AQ:AQ)</f>
        <v>0</v>
      </c>
      <c r="W5171">
        <f t="shared" si="320"/>
        <v>1</v>
      </c>
      <c r="X5171">
        <f t="shared" si="321"/>
        <v>300</v>
      </c>
      <c r="Y5171">
        <f>SUMIF(货件明细!K:K,F5171,货件明细!I:I)</f>
        <v>0</v>
      </c>
      <c r="Z5171">
        <f t="shared" si="322"/>
        <v>58.55</v>
      </c>
      <c r="AA5171">
        <f>SUMIF(货件明细!K:K,F5171,货件明细!J:J)</f>
        <v>0</v>
      </c>
      <c r="AB5171">
        <f t="shared" si="323"/>
        <v>1</v>
      </c>
    </row>
    <row r="5172" spans="1:28">
      <c r="A5172">
        <v>2025</v>
      </c>
      <c r="B5172">
        <v>8</v>
      </c>
      <c r="C5172">
        <v>34</v>
      </c>
      <c r="D5172" s="4">
        <v>45889</v>
      </c>
      <c r="E5172" t="s">
        <v>28</v>
      </c>
      <c r="F5172" t="s">
        <v>5354</v>
      </c>
      <c r="G5172" t="s">
        <v>275</v>
      </c>
      <c r="H5172" t="s">
        <v>31</v>
      </c>
      <c r="I5172" t="s">
        <v>80</v>
      </c>
      <c r="J5172" t="s">
        <v>1110</v>
      </c>
      <c r="K5172" t="s">
        <v>1110</v>
      </c>
      <c r="L5172" t="s">
        <v>34</v>
      </c>
      <c r="M5172" t="s">
        <v>65</v>
      </c>
      <c r="N5172" t="s">
        <v>2857</v>
      </c>
      <c r="O5172">
        <v>27.65</v>
      </c>
      <c r="Q5172">
        <v>1190</v>
      </c>
      <c r="R5172">
        <v>1190</v>
      </c>
      <c r="S5172">
        <v>305.51296</v>
      </c>
      <c r="T5172">
        <v>1495.51296</v>
      </c>
      <c r="U5172">
        <v>262</v>
      </c>
      <c r="V5172">
        <f>SUMIF(货件明细!K:K,F5172,货件明细!AQ:AQ)</f>
        <v>0</v>
      </c>
      <c r="W5172">
        <f t="shared" si="320"/>
        <v>1</v>
      </c>
      <c r="X5172">
        <f t="shared" si="321"/>
        <v>262</v>
      </c>
      <c r="Y5172">
        <f>SUMIF(货件明细!K:K,F5172,货件明细!I:I)</f>
        <v>0</v>
      </c>
      <c r="Z5172">
        <f t="shared" si="322"/>
        <v>27.65</v>
      </c>
      <c r="AA5172">
        <f>SUMIF(货件明细!K:K,F5172,货件明细!J:J)</f>
        <v>0</v>
      </c>
      <c r="AB5172">
        <f t="shared" si="323"/>
        <v>1</v>
      </c>
    </row>
    <row r="5173" spans="1:28">
      <c r="A5173">
        <v>2025</v>
      </c>
      <c r="B5173">
        <v>8</v>
      </c>
      <c r="C5173">
        <v>34</v>
      </c>
      <c r="D5173" s="4">
        <v>45889</v>
      </c>
      <c r="E5173" t="s">
        <v>28</v>
      </c>
      <c r="F5173" t="s">
        <v>5355</v>
      </c>
      <c r="G5173" t="s">
        <v>30</v>
      </c>
      <c r="H5173" t="s">
        <v>31</v>
      </c>
      <c r="I5173" t="s">
        <v>145</v>
      </c>
      <c r="J5173" t="s">
        <v>33</v>
      </c>
      <c r="K5173" t="s">
        <v>33</v>
      </c>
      <c r="L5173" t="s">
        <v>34</v>
      </c>
      <c r="M5173" t="s">
        <v>3882</v>
      </c>
      <c r="N5173" t="s">
        <v>5157</v>
      </c>
      <c r="O5173">
        <v>21.6</v>
      </c>
      <c r="Q5173">
        <v>1199</v>
      </c>
      <c r="R5173">
        <v>1249</v>
      </c>
      <c r="S5173">
        <v>74.92064</v>
      </c>
      <c r="T5173">
        <v>1323.92064</v>
      </c>
      <c r="U5173">
        <v>46</v>
      </c>
      <c r="V5173">
        <f>SUMIF(货件明细!K:K,F5173,货件明细!AQ:AQ)</f>
        <v>0</v>
      </c>
      <c r="W5173">
        <f t="shared" si="320"/>
        <v>1</v>
      </c>
      <c r="X5173">
        <f t="shared" si="321"/>
        <v>46</v>
      </c>
      <c r="Y5173">
        <f>SUMIF(货件明细!K:K,F5173,货件明细!I:I)</f>
        <v>0</v>
      </c>
      <c r="Z5173">
        <f t="shared" si="322"/>
        <v>21.6</v>
      </c>
      <c r="AA5173">
        <f>SUMIF(货件明细!K:K,F5173,货件明细!J:J)</f>
        <v>0</v>
      </c>
      <c r="AB5173">
        <f t="shared" si="323"/>
        <v>1</v>
      </c>
    </row>
    <row r="5174" spans="1:28">
      <c r="A5174">
        <v>2025</v>
      </c>
      <c r="B5174">
        <v>8</v>
      </c>
      <c r="C5174">
        <v>34</v>
      </c>
      <c r="D5174" s="4">
        <v>45889</v>
      </c>
      <c r="E5174" t="s">
        <v>28</v>
      </c>
      <c r="F5174" t="s">
        <v>5356</v>
      </c>
      <c r="G5174" t="s">
        <v>30</v>
      </c>
      <c r="H5174" t="s">
        <v>31</v>
      </c>
      <c r="I5174" t="s">
        <v>111</v>
      </c>
      <c r="J5174" t="s">
        <v>33</v>
      </c>
      <c r="K5174" t="s">
        <v>33</v>
      </c>
      <c r="L5174" t="s">
        <v>34</v>
      </c>
      <c r="M5174" t="s">
        <v>3882</v>
      </c>
      <c r="N5174" t="s">
        <v>5157</v>
      </c>
      <c r="O5174">
        <v>21.8</v>
      </c>
      <c r="Q5174">
        <v>1199</v>
      </c>
      <c r="R5174">
        <v>1249</v>
      </c>
      <c r="S5174">
        <v>179.2848</v>
      </c>
      <c r="T5174">
        <v>1428.2848</v>
      </c>
      <c r="U5174">
        <v>150</v>
      </c>
      <c r="V5174">
        <f>SUMIF(货件明细!K:K,F5174,货件明细!AQ:AQ)</f>
        <v>0</v>
      </c>
      <c r="W5174">
        <f t="shared" si="320"/>
        <v>1</v>
      </c>
      <c r="X5174">
        <f t="shared" si="321"/>
        <v>150</v>
      </c>
      <c r="Y5174">
        <f>SUMIF(货件明细!K:K,F5174,货件明细!I:I)</f>
        <v>0</v>
      </c>
      <c r="Z5174">
        <f t="shared" si="322"/>
        <v>21.8</v>
      </c>
      <c r="AA5174">
        <f>SUMIF(货件明细!K:K,F5174,货件明细!J:J)</f>
        <v>0</v>
      </c>
      <c r="AB5174">
        <f t="shared" si="323"/>
        <v>1</v>
      </c>
    </row>
    <row r="5175" spans="1:28">
      <c r="A5175">
        <v>2025</v>
      </c>
      <c r="B5175">
        <v>8</v>
      </c>
      <c r="C5175">
        <v>34</v>
      </c>
      <c r="D5175" s="4">
        <v>45889</v>
      </c>
      <c r="E5175" t="s">
        <v>28</v>
      </c>
      <c r="F5175" t="s">
        <v>5357</v>
      </c>
      <c r="G5175" t="s">
        <v>30</v>
      </c>
      <c r="H5175" t="s">
        <v>31</v>
      </c>
      <c r="I5175" t="s">
        <v>145</v>
      </c>
      <c r="J5175" t="s">
        <v>33</v>
      </c>
      <c r="K5175" t="s">
        <v>33</v>
      </c>
      <c r="L5175" t="s">
        <v>34</v>
      </c>
      <c r="M5175" t="s">
        <v>3882</v>
      </c>
      <c r="N5175" t="s">
        <v>5157</v>
      </c>
      <c r="O5175">
        <v>10.8</v>
      </c>
      <c r="Q5175">
        <v>599.5</v>
      </c>
      <c r="R5175">
        <v>649.5</v>
      </c>
      <c r="S5175">
        <v>76.37824</v>
      </c>
      <c r="T5175">
        <v>725.87824</v>
      </c>
      <c r="U5175">
        <v>64</v>
      </c>
      <c r="V5175">
        <f>SUMIF(货件明细!K:K,F5175,货件明细!AQ:AQ)</f>
        <v>0</v>
      </c>
      <c r="W5175">
        <f t="shared" si="320"/>
        <v>1</v>
      </c>
      <c r="X5175">
        <f t="shared" si="321"/>
        <v>64</v>
      </c>
      <c r="Y5175">
        <f>SUMIF(货件明细!K:K,F5175,货件明细!I:I)</f>
        <v>0</v>
      </c>
      <c r="Z5175">
        <f t="shared" si="322"/>
        <v>10.8</v>
      </c>
      <c r="AA5175">
        <f>SUMIF(货件明细!K:K,F5175,货件明细!J:J)</f>
        <v>0</v>
      </c>
      <c r="AB5175">
        <f t="shared" si="323"/>
        <v>1</v>
      </c>
    </row>
    <row r="5176" spans="1:28">
      <c r="A5176">
        <v>2025</v>
      </c>
      <c r="B5176">
        <v>8</v>
      </c>
      <c r="C5176">
        <v>34</v>
      </c>
      <c r="D5176" s="4">
        <v>45890</v>
      </c>
      <c r="E5176" t="s">
        <v>28</v>
      </c>
      <c r="F5176" t="s">
        <v>5358</v>
      </c>
      <c r="G5176" t="s">
        <v>30</v>
      </c>
      <c r="H5176" t="s">
        <v>31</v>
      </c>
      <c r="I5176" t="s">
        <v>4634</v>
      </c>
      <c r="J5176" t="s">
        <v>1110</v>
      </c>
      <c r="K5176" t="s">
        <v>1110</v>
      </c>
      <c r="L5176" t="s">
        <v>34</v>
      </c>
      <c r="M5176" t="s">
        <v>65</v>
      </c>
      <c r="N5176" t="s">
        <v>2857</v>
      </c>
      <c r="O5176">
        <v>28.75</v>
      </c>
      <c r="Q5176">
        <v>1319.5</v>
      </c>
      <c r="R5176">
        <v>1319.5</v>
      </c>
      <c r="S5176">
        <v>160.91904</v>
      </c>
      <c r="T5176">
        <v>1480.41904</v>
      </c>
      <c r="U5176">
        <v>136</v>
      </c>
      <c r="V5176">
        <f>SUMIF(货件明细!K:K,F5176,货件明细!AQ:AQ)</f>
        <v>0</v>
      </c>
      <c r="W5176">
        <f t="shared" si="320"/>
        <v>1</v>
      </c>
      <c r="X5176">
        <f t="shared" si="321"/>
        <v>136</v>
      </c>
      <c r="Y5176">
        <f>SUMIF(货件明细!K:K,F5176,货件明细!I:I)</f>
        <v>0</v>
      </c>
      <c r="Z5176">
        <f t="shared" si="322"/>
        <v>28.75</v>
      </c>
      <c r="AA5176">
        <f>SUMIF(货件明细!K:K,F5176,货件明细!J:J)</f>
        <v>0</v>
      </c>
      <c r="AB5176">
        <f t="shared" si="323"/>
        <v>1</v>
      </c>
    </row>
    <row r="5177" spans="1:28">
      <c r="A5177">
        <v>2025</v>
      </c>
      <c r="B5177">
        <v>8</v>
      </c>
      <c r="C5177">
        <v>34</v>
      </c>
      <c r="D5177" s="4">
        <v>45890</v>
      </c>
      <c r="E5177" t="s">
        <v>28</v>
      </c>
      <c r="F5177" t="s">
        <v>5359</v>
      </c>
      <c r="G5177" t="s">
        <v>30</v>
      </c>
      <c r="H5177" t="s">
        <v>31</v>
      </c>
      <c r="I5177" t="s">
        <v>41</v>
      </c>
      <c r="J5177" t="s">
        <v>1110</v>
      </c>
      <c r="K5177" t="s">
        <v>1110</v>
      </c>
      <c r="L5177" t="s">
        <v>34</v>
      </c>
      <c r="M5177" t="s">
        <v>65</v>
      </c>
      <c r="N5177" t="s">
        <v>2857</v>
      </c>
      <c r="O5177">
        <v>18.7</v>
      </c>
      <c r="Q5177">
        <v>864.5</v>
      </c>
      <c r="R5177">
        <v>864.5</v>
      </c>
      <c r="S5177">
        <v>102.61504</v>
      </c>
      <c r="T5177">
        <v>967.11504</v>
      </c>
      <c r="U5177">
        <v>88</v>
      </c>
      <c r="V5177">
        <f>SUMIF(货件明细!K:K,F5177,货件明细!AQ:AQ)</f>
        <v>0</v>
      </c>
      <c r="W5177">
        <f t="shared" si="320"/>
        <v>1</v>
      </c>
      <c r="X5177">
        <f t="shared" si="321"/>
        <v>88</v>
      </c>
      <c r="Y5177">
        <f>SUMIF(货件明细!K:K,F5177,货件明细!I:I)</f>
        <v>0</v>
      </c>
      <c r="Z5177">
        <f t="shared" si="322"/>
        <v>18.7</v>
      </c>
      <c r="AA5177">
        <f>SUMIF(货件明细!K:K,F5177,货件明细!J:J)</f>
        <v>0</v>
      </c>
      <c r="AB5177">
        <f t="shared" si="323"/>
        <v>1</v>
      </c>
    </row>
    <row r="5178" spans="1:28">
      <c r="A5178">
        <v>2025</v>
      </c>
      <c r="B5178">
        <v>8</v>
      </c>
      <c r="C5178">
        <v>34</v>
      </c>
      <c r="D5178" s="4">
        <v>45890</v>
      </c>
      <c r="E5178" t="s">
        <v>28</v>
      </c>
      <c r="F5178" t="s">
        <v>5360</v>
      </c>
      <c r="G5178" t="s">
        <v>275</v>
      </c>
      <c r="H5178" t="s">
        <v>31</v>
      </c>
      <c r="I5178" t="s">
        <v>96</v>
      </c>
      <c r="J5178" t="s">
        <v>1110</v>
      </c>
      <c r="K5178" t="s">
        <v>1110</v>
      </c>
      <c r="L5178" t="s">
        <v>34</v>
      </c>
      <c r="M5178" t="s">
        <v>65</v>
      </c>
      <c r="N5178" t="s">
        <v>2857</v>
      </c>
      <c r="O5178">
        <v>17.2</v>
      </c>
      <c r="Q5178">
        <v>819</v>
      </c>
      <c r="R5178">
        <v>819</v>
      </c>
      <c r="S5178">
        <v>131.184</v>
      </c>
      <c r="T5178">
        <v>950.184</v>
      </c>
      <c r="U5178">
        <v>100</v>
      </c>
      <c r="V5178">
        <f>SUMIF(货件明细!K:K,F5178,货件明细!AQ:AQ)</f>
        <v>0</v>
      </c>
      <c r="W5178">
        <f t="shared" si="320"/>
        <v>1</v>
      </c>
      <c r="X5178">
        <f t="shared" si="321"/>
        <v>100</v>
      </c>
      <c r="Y5178">
        <f>SUMIF(货件明细!K:K,F5178,货件明细!I:I)</f>
        <v>0</v>
      </c>
      <c r="Z5178">
        <f t="shared" si="322"/>
        <v>17.2</v>
      </c>
      <c r="AA5178">
        <f>SUMIF(货件明细!K:K,F5178,货件明细!J:J)</f>
        <v>0</v>
      </c>
      <c r="AB5178">
        <f t="shared" si="323"/>
        <v>1</v>
      </c>
    </row>
    <row r="5179" spans="1:28">
      <c r="A5179">
        <v>2025</v>
      </c>
      <c r="B5179">
        <v>8</v>
      </c>
      <c r="C5179">
        <v>34</v>
      </c>
      <c r="D5179" s="4">
        <v>45890</v>
      </c>
      <c r="E5179" t="s">
        <v>28</v>
      </c>
      <c r="F5179" t="s">
        <v>5361</v>
      </c>
      <c r="G5179" t="s">
        <v>275</v>
      </c>
      <c r="H5179" t="s">
        <v>31</v>
      </c>
      <c r="I5179" t="s">
        <v>96</v>
      </c>
      <c r="J5179" t="s">
        <v>1110</v>
      </c>
      <c r="K5179" t="s">
        <v>1110</v>
      </c>
      <c r="L5179" t="s">
        <v>34</v>
      </c>
      <c r="M5179" t="s">
        <v>65</v>
      </c>
      <c r="N5179" t="s">
        <v>2857</v>
      </c>
      <c r="O5179">
        <v>18.75</v>
      </c>
      <c r="Q5179">
        <v>864.5</v>
      </c>
      <c r="R5179">
        <v>864.5</v>
      </c>
      <c r="S5179">
        <v>165.00032</v>
      </c>
      <c r="T5179">
        <v>1029.50032</v>
      </c>
      <c r="U5179">
        <v>128</v>
      </c>
      <c r="V5179">
        <f>SUMIF(货件明细!K:K,F5179,货件明细!AQ:AQ)</f>
        <v>0</v>
      </c>
      <c r="W5179">
        <f t="shared" si="320"/>
        <v>1</v>
      </c>
      <c r="X5179">
        <f t="shared" si="321"/>
        <v>128</v>
      </c>
      <c r="Y5179">
        <f>SUMIF(货件明细!K:K,F5179,货件明细!I:I)</f>
        <v>0</v>
      </c>
      <c r="Z5179">
        <f t="shared" si="322"/>
        <v>18.75</v>
      </c>
      <c r="AA5179">
        <f>SUMIF(货件明细!K:K,F5179,货件明细!J:J)</f>
        <v>0</v>
      </c>
      <c r="AB5179">
        <f t="shared" si="323"/>
        <v>1</v>
      </c>
    </row>
    <row r="5180" spans="1:28">
      <c r="A5180">
        <v>2025</v>
      </c>
      <c r="B5180">
        <v>8</v>
      </c>
      <c r="C5180">
        <v>34</v>
      </c>
      <c r="D5180" s="4">
        <v>45890</v>
      </c>
      <c r="E5180" t="s">
        <v>28</v>
      </c>
      <c r="F5180" t="s">
        <v>5362</v>
      </c>
      <c r="G5180" t="s">
        <v>275</v>
      </c>
      <c r="H5180" t="s">
        <v>31</v>
      </c>
      <c r="I5180" t="s">
        <v>96</v>
      </c>
      <c r="J5180" t="s">
        <v>33</v>
      </c>
      <c r="K5180" t="s">
        <v>33</v>
      </c>
      <c r="L5180" t="s">
        <v>34</v>
      </c>
      <c r="M5180" t="s">
        <v>3882</v>
      </c>
      <c r="N5180" t="s">
        <v>5363</v>
      </c>
      <c r="O5180">
        <v>42.1</v>
      </c>
      <c r="Q5180">
        <v>2580</v>
      </c>
      <c r="R5180">
        <v>2655</v>
      </c>
      <c r="S5180">
        <v>372.56256</v>
      </c>
      <c r="T5180">
        <v>3027.56256</v>
      </c>
      <c r="U5180">
        <v>312</v>
      </c>
      <c r="V5180">
        <f>SUMIF(货件明细!K:K,F5180,货件明细!AQ:AQ)</f>
        <v>0</v>
      </c>
      <c r="W5180">
        <f t="shared" si="320"/>
        <v>1</v>
      </c>
      <c r="X5180">
        <f t="shared" si="321"/>
        <v>312</v>
      </c>
      <c r="Y5180">
        <f>SUMIF(货件明细!K:K,F5180,货件明细!I:I)</f>
        <v>0</v>
      </c>
      <c r="Z5180">
        <f t="shared" si="322"/>
        <v>42.1</v>
      </c>
      <c r="AA5180">
        <f>SUMIF(货件明细!K:K,F5180,货件明细!J:J)</f>
        <v>0</v>
      </c>
      <c r="AB5180">
        <f t="shared" si="323"/>
        <v>1</v>
      </c>
    </row>
    <row r="5181" spans="1:28">
      <c r="A5181">
        <v>2025</v>
      </c>
      <c r="B5181">
        <v>8</v>
      </c>
      <c r="C5181">
        <v>34</v>
      </c>
      <c r="D5181" s="4">
        <v>45890</v>
      </c>
      <c r="E5181" t="s">
        <v>28</v>
      </c>
      <c r="F5181" t="s">
        <v>5364</v>
      </c>
      <c r="G5181" t="s">
        <v>275</v>
      </c>
      <c r="H5181" t="s">
        <v>31</v>
      </c>
      <c r="I5181" t="s">
        <v>57</v>
      </c>
      <c r="J5181" t="s">
        <v>33</v>
      </c>
      <c r="K5181" t="s">
        <v>33</v>
      </c>
      <c r="L5181" t="s">
        <v>34</v>
      </c>
      <c r="M5181" t="s">
        <v>3882</v>
      </c>
      <c r="N5181" t="s">
        <v>5363</v>
      </c>
      <c r="O5181">
        <v>9.7</v>
      </c>
      <c r="Q5181">
        <v>600</v>
      </c>
      <c r="R5181">
        <v>675</v>
      </c>
      <c r="S5181">
        <v>137.88896</v>
      </c>
      <c r="T5181">
        <v>812.88896</v>
      </c>
      <c r="U5181">
        <v>112</v>
      </c>
      <c r="V5181">
        <f>SUMIF(货件明细!K:K,F5181,货件明细!AQ:AQ)</f>
        <v>0</v>
      </c>
      <c r="W5181">
        <f t="shared" si="320"/>
        <v>1</v>
      </c>
      <c r="X5181">
        <f t="shared" si="321"/>
        <v>112</v>
      </c>
      <c r="Y5181">
        <f>SUMIF(货件明细!K:K,F5181,货件明细!I:I)</f>
        <v>0</v>
      </c>
      <c r="Z5181">
        <f t="shared" si="322"/>
        <v>9.7</v>
      </c>
      <c r="AA5181">
        <f>SUMIF(货件明细!K:K,F5181,货件明细!J:J)</f>
        <v>0</v>
      </c>
      <c r="AB5181">
        <f t="shared" si="323"/>
        <v>1</v>
      </c>
    </row>
    <row r="5182" spans="1:28">
      <c r="A5182">
        <v>2025</v>
      </c>
      <c r="B5182">
        <v>8</v>
      </c>
      <c r="C5182">
        <v>34</v>
      </c>
      <c r="D5182" s="4">
        <v>45890</v>
      </c>
      <c r="E5182" t="s">
        <v>28</v>
      </c>
      <c r="F5182" t="s">
        <v>5365</v>
      </c>
      <c r="G5182" t="s">
        <v>275</v>
      </c>
      <c r="H5182" t="s">
        <v>31</v>
      </c>
      <c r="I5182" t="s">
        <v>145</v>
      </c>
      <c r="J5182" t="s">
        <v>33</v>
      </c>
      <c r="K5182" t="s">
        <v>33</v>
      </c>
      <c r="L5182" t="s">
        <v>34</v>
      </c>
      <c r="M5182" t="s">
        <v>3882</v>
      </c>
      <c r="N5182" t="s">
        <v>4816</v>
      </c>
      <c r="O5182">
        <v>21.75</v>
      </c>
      <c r="Q5182">
        <v>1056</v>
      </c>
      <c r="R5182">
        <v>1206</v>
      </c>
      <c r="S5182">
        <v>72.29696</v>
      </c>
      <c r="T5182">
        <v>1278.29696</v>
      </c>
      <c r="U5182">
        <v>45</v>
      </c>
      <c r="V5182">
        <f>SUMIF(货件明细!K:K,F5182,货件明细!AQ:AQ)</f>
        <v>0</v>
      </c>
      <c r="W5182">
        <f t="shared" si="320"/>
        <v>1</v>
      </c>
      <c r="X5182">
        <f t="shared" si="321"/>
        <v>45</v>
      </c>
      <c r="Y5182">
        <f>SUMIF(货件明细!K:K,F5182,货件明细!I:I)</f>
        <v>0</v>
      </c>
      <c r="Z5182">
        <f t="shared" si="322"/>
        <v>21.75</v>
      </c>
      <c r="AA5182">
        <f>SUMIF(货件明细!K:K,F5182,货件明细!J:J)</f>
        <v>0</v>
      </c>
      <c r="AB5182">
        <f t="shared" si="323"/>
        <v>1</v>
      </c>
    </row>
    <row r="5183" spans="1:28">
      <c r="A5183">
        <v>2025</v>
      </c>
      <c r="B5183">
        <v>8</v>
      </c>
      <c r="C5183">
        <v>34</v>
      </c>
      <c r="D5183" s="4">
        <v>45891</v>
      </c>
      <c r="E5183" t="s">
        <v>28</v>
      </c>
      <c r="F5183" t="s">
        <v>5366</v>
      </c>
      <c r="G5183" t="s">
        <v>105</v>
      </c>
      <c r="H5183" t="s">
        <v>31</v>
      </c>
      <c r="I5183" t="s">
        <v>39</v>
      </c>
      <c r="J5183" t="s">
        <v>100</v>
      </c>
      <c r="K5183" t="s">
        <v>100</v>
      </c>
      <c r="L5183" t="s">
        <v>46</v>
      </c>
      <c r="M5183" t="s">
        <v>47</v>
      </c>
      <c r="N5183" t="s">
        <v>5148</v>
      </c>
      <c r="O5183">
        <v>51.15</v>
      </c>
      <c r="Q5183">
        <v>421.784615384615</v>
      </c>
      <c r="R5183">
        <v>421.784615384615</v>
      </c>
      <c r="S5183">
        <v>0</v>
      </c>
      <c r="T5183">
        <v>421.784615384615</v>
      </c>
      <c r="U5183">
        <v>215</v>
      </c>
      <c r="V5183">
        <f>SUMIF(货件明细!K:K,F5183,货件明细!AQ:AQ)</f>
        <v>0</v>
      </c>
      <c r="W5183">
        <f t="shared" si="320"/>
        <v>1</v>
      </c>
      <c r="X5183">
        <f t="shared" si="321"/>
        <v>215</v>
      </c>
      <c r="Y5183">
        <f>SUMIF(货件明细!K:K,F5183,货件明细!I:I)</f>
        <v>0</v>
      </c>
      <c r="Z5183">
        <f t="shared" si="322"/>
        <v>51.15</v>
      </c>
      <c r="AA5183">
        <f>SUMIF(货件明细!K:K,F5183,货件明细!J:J)</f>
        <v>0</v>
      </c>
      <c r="AB5183">
        <f t="shared" si="323"/>
        <v>1</v>
      </c>
    </row>
    <row r="5184" spans="1:28">
      <c r="A5184">
        <v>2025</v>
      </c>
      <c r="B5184">
        <v>8</v>
      </c>
      <c r="C5184">
        <v>34</v>
      </c>
      <c r="D5184" s="4">
        <v>45891</v>
      </c>
      <c r="E5184" t="s">
        <v>28</v>
      </c>
      <c r="F5184" t="s">
        <v>5367</v>
      </c>
      <c r="G5184" t="s">
        <v>68</v>
      </c>
      <c r="H5184" t="s">
        <v>31</v>
      </c>
      <c r="I5184" t="s">
        <v>39</v>
      </c>
      <c r="J5184" t="s">
        <v>100</v>
      </c>
      <c r="K5184" t="s">
        <v>4998</v>
      </c>
      <c r="L5184" t="s">
        <v>46</v>
      </c>
      <c r="M5184" t="s">
        <v>2882</v>
      </c>
      <c r="N5184" t="s">
        <v>4823</v>
      </c>
      <c r="O5184">
        <v>51.15</v>
      </c>
      <c r="Q5184">
        <v>401.044736842105</v>
      </c>
      <c r="R5184">
        <v>401.044736842105</v>
      </c>
      <c r="S5184">
        <v>0</v>
      </c>
      <c r="T5184">
        <v>401.044736842105</v>
      </c>
      <c r="U5184">
        <v>215</v>
      </c>
      <c r="V5184">
        <f>SUMIF(货件明细!K:K,F5184,货件明细!AQ:AQ)</f>
        <v>0</v>
      </c>
      <c r="W5184">
        <f t="shared" si="320"/>
        <v>1</v>
      </c>
      <c r="X5184">
        <f t="shared" si="321"/>
        <v>215</v>
      </c>
      <c r="Y5184">
        <f>SUMIF(货件明细!K:K,F5184,货件明细!I:I)</f>
        <v>0</v>
      </c>
      <c r="Z5184">
        <f t="shared" si="322"/>
        <v>51.15</v>
      </c>
      <c r="AA5184">
        <f>SUMIF(货件明细!K:K,F5184,货件明细!J:J)</f>
        <v>0</v>
      </c>
      <c r="AB5184">
        <f t="shared" si="323"/>
        <v>1</v>
      </c>
    </row>
    <row r="5185" spans="1:28">
      <c r="A5185">
        <v>2025</v>
      </c>
      <c r="B5185">
        <v>8</v>
      </c>
      <c r="C5185">
        <v>34</v>
      </c>
      <c r="D5185" s="4">
        <v>45891</v>
      </c>
      <c r="E5185" t="s">
        <v>28</v>
      </c>
      <c r="F5185" t="s">
        <v>5368</v>
      </c>
      <c r="G5185" t="s">
        <v>50</v>
      </c>
      <c r="H5185" t="s">
        <v>31</v>
      </c>
      <c r="I5185" t="s">
        <v>39</v>
      </c>
      <c r="J5185" t="s">
        <v>100</v>
      </c>
      <c r="K5185" t="s">
        <v>100</v>
      </c>
      <c r="L5185" t="s">
        <v>46</v>
      </c>
      <c r="M5185" t="s">
        <v>47</v>
      </c>
      <c r="N5185" t="s">
        <v>5148</v>
      </c>
      <c r="O5185">
        <v>34.25</v>
      </c>
      <c r="Q5185">
        <v>264.502857142857</v>
      </c>
      <c r="R5185">
        <v>264.502857142857</v>
      </c>
      <c r="S5185">
        <v>0</v>
      </c>
      <c r="T5185">
        <v>264.502857142857</v>
      </c>
      <c r="U5185">
        <v>165</v>
      </c>
      <c r="V5185">
        <f>SUMIF(货件明细!K:K,F5185,货件明细!AQ:AQ)</f>
        <v>0</v>
      </c>
      <c r="W5185">
        <f t="shared" si="320"/>
        <v>1</v>
      </c>
      <c r="X5185">
        <f t="shared" si="321"/>
        <v>165</v>
      </c>
      <c r="Y5185">
        <f>SUMIF(货件明细!K:K,F5185,货件明细!I:I)</f>
        <v>0</v>
      </c>
      <c r="Z5185">
        <f t="shared" si="322"/>
        <v>34.25</v>
      </c>
      <c r="AA5185">
        <f>SUMIF(货件明细!K:K,F5185,货件明细!J:J)</f>
        <v>0</v>
      </c>
      <c r="AB5185">
        <f t="shared" si="323"/>
        <v>1</v>
      </c>
    </row>
    <row r="5186" spans="1:28">
      <c r="A5186">
        <v>2025</v>
      </c>
      <c r="B5186">
        <v>8</v>
      </c>
      <c r="C5186">
        <v>34</v>
      </c>
      <c r="D5186" s="4">
        <v>45891</v>
      </c>
      <c r="E5186" t="s">
        <v>28</v>
      </c>
      <c r="F5186" t="s">
        <v>5369</v>
      </c>
      <c r="G5186" t="s">
        <v>74</v>
      </c>
      <c r="H5186" t="s">
        <v>44</v>
      </c>
      <c r="I5186" t="s">
        <v>39</v>
      </c>
      <c r="J5186" t="s">
        <v>100</v>
      </c>
      <c r="K5186" t="s">
        <v>4998</v>
      </c>
      <c r="L5186" t="s">
        <v>46</v>
      </c>
      <c r="M5186" t="s">
        <v>2882</v>
      </c>
      <c r="N5186" t="s">
        <v>4823</v>
      </c>
      <c r="O5186">
        <v>51.15</v>
      </c>
      <c r="Q5186">
        <v>348.844736842105</v>
      </c>
      <c r="R5186">
        <v>348.844736842105</v>
      </c>
      <c r="S5186">
        <v>0</v>
      </c>
      <c r="T5186">
        <v>348.844736842105</v>
      </c>
      <c r="U5186">
        <v>215</v>
      </c>
      <c r="V5186">
        <f>SUMIF(货件明细!K:K,F5186,货件明细!AQ:AQ)</f>
        <v>0</v>
      </c>
      <c r="W5186">
        <f t="shared" ref="W5186:W5249" si="324">IF(V5186=U5186,0,1)</f>
        <v>1</v>
      </c>
      <c r="X5186">
        <f t="shared" ref="X5186:X5249" si="325">U5186</f>
        <v>215</v>
      </c>
      <c r="Y5186">
        <f>SUMIF(货件明细!K:K,F5186,货件明细!I:I)</f>
        <v>0</v>
      </c>
      <c r="Z5186">
        <f t="shared" ref="Z5186:Z5249" si="326">O5186-Y5186</f>
        <v>51.15</v>
      </c>
      <c r="AA5186">
        <f>SUMIF(货件明细!K:K,F5186,货件明细!J:J)</f>
        <v>0</v>
      </c>
      <c r="AB5186">
        <f t="shared" ref="AB5186:AB5249" si="327">IF(T5186=AA5186,0,1)</f>
        <v>1</v>
      </c>
    </row>
    <row r="5187" spans="1:28">
      <c r="A5187">
        <v>2025</v>
      </c>
      <c r="B5187">
        <v>8</v>
      </c>
      <c r="C5187">
        <v>34</v>
      </c>
      <c r="D5187" s="4">
        <v>45891</v>
      </c>
      <c r="E5187" t="s">
        <v>28</v>
      </c>
      <c r="F5187" t="s">
        <v>5370</v>
      </c>
      <c r="G5187" t="s">
        <v>267</v>
      </c>
      <c r="H5187" t="s">
        <v>71</v>
      </c>
      <c r="I5187" t="s">
        <v>39</v>
      </c>
      <c r="J5187" t="s">
        <v>100</v>
      </c>
      <c r="K5187" t="s">
        <v>58</v>
      </c>
      <c r="L5187" t="s">
        <v>46</v>
      </c>
      <c r="M5187" t="s">
        <v>65</v>
      </c>
      <c r="N5187" t="s">
        <v>2731</v>
      </c>
      <c r="O5187">
        <v>68.05</v>
      </c>
      <c r="Q5187">
        <v>313.76</v>
      </c>
      <c r="R5187">
        <v>313.76</v>
      </c>
      <c r="S5187">
        <v>0</v>
      </c>
      <c r="T5187">
        <v>313.76</v>
      </c>
      <c r="U5187">
        <v>265</v>
      </c>
      <c r="V5187">
        <f>SUMIF(货件明细!K:K,F5187,货件明细!AQ:AQ)</f>
        <v>0</v>
      </c>
      <c r="W5187">
        <f t="shared" si="324"/>
        <v>1</v>
      </c>
      <c r="X5187">
        <f t="shared" si="325"/>
        <v>265</v>
      </c>
      <c r="Y5187">
        <f>SUMIF(货件明细!K:K,F5187,货件明细!I:I)</f>
        <v>0</v>
      </c>
      <c r="Z5187">
        <f t="shared" si="326"/>
        <v>68.05</v>
      </c>
      <c r="AA5187">
        <f>SUMIF(货件明细!K:K,F5187,货件明细!J:J)</f>
        <v>0</v>
      </c>
      <c r="AB5187">
        <f t="shared" si="327"/>
        <v>1</v>
      </c>
    </row>
    <row r="5188" spans="1:28">
      <c r="A5188">
        <v>2025</v>
      </c>
      <c r="B5188">
        <v>8</v>
      </c>
      <c r="C5188">
        <v>34</v>
      </c>
      <c r="D5188" s="4">
        <v>45891</v>
      </c>
      <c r="E5188" t="s">
        <v>28</v>
      </c>
      <c r="F5188" t="s">
        <v>5371</v>
      </c>
      <c r="G5188" t="s">
        <v>68</v>
      </c>
      <c r="H5188" t="s">
        <v>31</v>
      </c>
      <c r="I5188" t="s">
        <v>39</v>
      </c>
      <c r="J5188" t="s">
        <v>100</v>
      </c>
      <c r="K5188" t="s">
        <v>4998</v>
      </c>
      <c r="L5188" t="s">
        <v>46</v>
      </c>
      <c r="M5188" t="s">
        <v>2882</v>
      </c>
      <c r="N5188" t="s">
        <v>4823</v>
      </c>
      <c r="O5188">
        <v>77.55</v>
      </c>
      <c r="Q5188">
        <v>668.407894736842</v>
      </c>
      <c r="R5188">
        <v>668.407894736842</v>
      </c>
      <c r="S5188">
        <v>0</v>
      </c>
      <c r="T5188">
        <v>668.407894736842</v>
      </c>
      <c r="U5188">
        <v>227</v>
      </c>
      <c r="V5188">
        <f>SUMIF(货件明细!K:K,F5188,货件明细!AQ:AQ)</f>
        <v>0</v>
      </c>
      <c r="W5188">
        <f t="shared" si="324"/>
        <v>1</v>
      </c>
      <c r="X5188">
        <f t="shared" si="325"/>
        <v>227</v>
      </c>
      <c r="Y5188">
        <f>SUMIF(货件明细!K:K,F5188,货件明细!I:I)</f>
        <v>0</v>
      </c>
      <c r="Z5188">
        <f t="shared" si="326"/>
        <v>77.55</v>
      </c>
      <c r="AA5188">
        <f>SUMIF(货件明细!K:K,F5188,货件明细!J:J)</f>
        <v>0</v>
      </c>
      <c r="AB5188">
        <f t="shared" si="327"/>
        <v>1</v>
      </c>
    </row>
    <row r="5189" spans="1:28">
      <c r="A5189">
        <v>2025</v>
      </c>
      <c r="B5189">
        <v>8</v>
      </c>
      <c r="C5189">
        <v>34</v>
      </c>
      <c r="D5189" s="4">
        <v>45891</v>
      </c>
      <c r="E5189" t="s">
        <v>28</v>
      </c>
      <c r="F5189" t="s">
        <v>5372</v>
      </c>
      <c r="G5189" t="s">
        <v>267</v>
      </c>
      <c r="H5189" t="s">
        <v>71</v>
      </c>
      <c r="I5189" t="s">
        <v>39</v>
      </c>
      <c r="J5189" t="s">
        <v>100</v>
      </c>
      <c r="K5189" t="s">
        <v>58</v>
      </c>
      <c r="L5189" t="s">
        <v>46</v>
      </c>
      <c r="M5189" t="s">
        <v>65</v>
      </c>
      <c r="N5189" t="s">
        <v>2731</v>
      </c>
      <c r="O5189">
        <v>93.85</v>
      </c>
      <c r="Q5189">
        <v>470.64</v>
      </c>
      <c r="R5189">
        <v>470.64</v>
      </c>
      <c r="S5189">
        <v>0</v>
      </c>
      <c r="T5189">
        <v>470.64</v>
      </c>
      <c r="U5189">
        <v>266</v>
      </c>
      <c r="V5189">
        <f>SUMIF(货件明细!K:K,F5189,货件明细!AQ:AQ)</f>
        <v>0</v>
      </c>
      <c r="W5189">
        <f t="shared" si="324"/>
        <v>1</v>
      </c>
      <c r="X5189">
        <f t="shared" si="325"/>
        <v>266</v>
      </c>
      <c r="Y5189">
        <f>SUMIF(货件明细!K:K,F5189,货件明细!I:I)</f>
        <v>0</v>
      </c>
      <c r="Z5189">
        <f t="shared" si="326"/>
        <v>93.85</v>
      </c>
      <c r="AA5189">
        <f>SUMIF(货件明细!K:K,F5189,货件明细!J:J)</f>
        <v>0</v>
      </c>
      <c r="AB5189">
        <f t="shared" si="327"/>
        <v>1</v>
      </c>
    </row>
    <row r="5190" spans="1:28">
      <c r="A5190">
        <v>2025</v>
      </c>
      <c r="B5190">
        <v>8</v>
      </c>
      <c r="C5190">
        <v>34</v>
      </c>
      <c r="D5190" s="4">
        <v>45891</v>
      </c>
      <c r="E5190" t="s">
        <v>28</v>
      </c>
      <c r="F5190" t="s">
        <v>5373</v>
      </c>
      <c r="G5190" t="s">
        <v>50</v>
      </c>
      <c r="H5190" t="s">
        <v>31</v>
      </c>
      <c r="I5190" t="s">
        <v>39</v>
      </c>
      <c r="J5190" t="s">
        <v>100</v>
      </c>
      <c r="K5190" t="s">
        <v>100</v>
      </c>
      <c r="L5190" t="s">
        <v>46</v>
      </c>
      <c r="M5190" t="s">
        <v>47</v>
      </c>
      <c r="N5190" t="s">
        <v>5148</v>
      </c>
      <c r="O5190">
        <v>44.35</v>
      </c>
      <c r="Q5190">
        <v>396.754285714286</v>
      </c>
      <c r="R5190">
        <v>396.754285714286</v>
      </c>
      <c r="S5190">
        <v>0</v>
      </c>
      <c r="T5190">
        <v>396.754285714286</v>
      </c>
      <c r="U5190">
        <v>148</v>
      </c>
      <c r="V5190">
        <f>SUMIF(货件明细!K:K,F5190,货件明细!AQ:AQ)</f>
        <v>0</v>
      </c>
      <c r="W5190">
        <f t="shared" si="324"/>
        <v>1</v>
      </c>
      <c r="X5190">
        <f t="shared" si="325"/>
        <v>148</v>
      </c>
      <c r="Y5190">
        <f>SUMIF(货件明细!K:K,F5190,货件明细!I:I)</f>
        <v>0</v>
      </c>
      <c r="Z5190">
        <f t="shared" si="326"/>
        <v>44.35</v>
      </c>
      <c r="AA5190">
        <f>SUMIF(货件明细!K:K,F5190,货件明细!J:J)</f>
        <v>0</v>
      </c>
      <c r="AB5190">
        <f t="shared" si="327"/>
        <v>1</v>
      </c>
    </row>
    <row r="5191" spans="1:28">
      <c r="A5191">
        <v>2025</v>
      </c>
      <c r="B5191">
        <v>8</v>
      </c>
      <c r="C5191">
        <v>34</v>
      </c>
      <c r="D5191" s="4">
        <v>45891</v>
      </c>
      <c r="E5191" t="s">
        <v>28</v>
      </c>
      <c r="F5191" t="s">
        <v>5374</v>
      </c>
      <c r="G5191" t="s">
        <v>105</v>
      </c>
      <c r="H5191" t="s">
        <v>31</v>
      </c>
      <c r="I5191" t="s">
        <v>39</v>
      </c>
      <c r="J5191" t="s">
        <v>100</v>
      </c>
      <c r="K5191" t="s">
        <v>100</v>
      </c>
      <c r="L5191" t="s">
        <v>46</v>
      </c>
      <c r="M5191" t="s">
        <v>47</v>
      </c>
      <c r="N5191" t="s">
        <v>5148</v>
      </c>
      <c r="O5191">
        <v>94.45</v>
      </c>
      <c r="Q5191">
        <v>843.569230769231</v>
      </c>
      <c r="R5191">
        <v>843.569230769231</v>
      </c>
      <c r="S5191">
        <v>0</v>
      </c>
      <c r="T5191">
        <v>843.569230769231</v>
      </c>
      <c r="U5191">
        <v>267</v>
      </c>
      <c r="V5191">
        <f>SUMIF(货件明细!K:K,F5191,货件明细!AQ:AQ)</f>
        <v>0</v>
      </c>
      <c r="W5191">
        <f t="shared" si="324"/>
        <v>1</v>
      </c>
      <c r="X5191">
        <f t="shared" si="325"/>
        <v>267</v>
      </c>
      <c r="Y5191">
        <f>SUMIF(货件明细!K:K,F5191,货件明细!I:I)</f>
        <v>0</v>
      </c>
      <c r="Z5191">
        <f t="shared" si="326"/>
        <v>94.45</v>
      </c>
      <c r="AA5191">
        <f>SUMIF(货件明细!K:K,F5191,货件明细!J:J)</f>
        <v>0</v>
      </c>
      <c r="AB5191">
        <f t="shared" si="327"/>
        <v>1</v>
      </c>
    </row>
    <row r="5192" spans="1:28">
      <c r="A5192">
        <v>2025</v>
      </c>
      <c r="B5192">
        <v>8</v>
      </c>
      <c r="C5192">
        <v>34</v>
      </c>
      <c r="D5192" s="4">
        <v>45891</v>
      </c>
      <c r="E5192" t="s">
        <v>28</v>
      </c>
      <c r="F5192" t="s">
        <v>5375</v>
      </c>
      <c r="G5192" t="s">
        <v>74</v>
      </c>
      <c r="H5192" t="s">
        <v>44</v>
      </c>
      <c r="I5192" t="s">
        <v>39</v>
      </c>
      <c r="J5192" t="s">
        <v>100</v>
      </c>
      <c r="K5192" t="s">
        <v>4998</v>
      </c>
      <c r="L5192" t="s">
        <v>46</v>
      </c>
      <c r="M5192" t="s">
        <v>2882</v>
      </c>
      <c r="N5192" t="s">
        <v>4823</v>
      </c>
      <c r="O5192">
        <v>77.55</v>
      </c>
      <c r="Q5192">
        <v>581.407894736842</v>
      </c>
      <c r="R5192">
        <v>581.407894736842</v>
      </c>
      <c r="S5192">
        <v>0</v>
      </c>
      <c r="T5192">
        <v>581.407894736842</v>
      </c>
      <c r="U5192">
        <v>227</v>
      </c>
      <c r="V5192">
        <f>SUMIF(货件明细!K:K,F5192,货件明细!AQ:AQ)</f>
        <v>0</v>
      </c>
      <c r="W5192">
        <f t="shared" si="324"/>
        <v>1</v>
      </c>
      <c r="X5192">
        <f t="shared" si="325"/>
        <v>227</v>
      </c>
      <c r="Y5192">
        <f>SUMIF(货件明细!K:K,F5192,货件明细!I:I)</f>
        <v>0</v>
      </c>
      <c r="Z5192">
        <f t="shared" si="326"/>
        <v>77.55</v>
      </c>
      <c r="AA5192">
        <f>SUMIF(货件明细!K:K,F5192,货件明细!J:J)</f>
        <v>0</v>
      </c>
      <c r="AB5192">
        <f t="shared" si="327"/>
        <v>1</v>
      </c>
    </row>
    <row r="5193" spans="1:28">
      <c r="A5193">
        <v>2025</v>
      </c>
      <c r="B5193">
        <v>8</v>
      </c>
      <c r="C5193">
        <v>34</v>
      </c>
      <c r="D5193" s="4">
        <v>45891</v>
      </c>
      <c r="E5193" t="s">
        <v>28</v>
      </c>
      <c r="F5193" t="s">
        <v>5376</v>
      </c>
      <c r="G5193" t="s">
        <v>74</v>
      </c>
      <c r="H5193" t="s">
        <v>44</v>
      </c>
      <c r="I5193" t="s">
        <v>145</v>
      </c>
      <c r="J5193" t="s">
        <v>100</v>
      </c>
      <c r="K5193" t="s">
        <v>4998</v>
      </c>
      <c r="L5193" t="s">
        <v>46</v>
      </c>
      <c r="M5193" t="s">
        <v>2882</v>
      </c>
      <c r="N5193" t="s">
        <v>4823</v>
      </c>
      <c r="O5193">
        <v>135.35</v>
      </c>
      <c r="Q5193">
        <v>813.971052631579</v>
      </c>
      <c r="R5193">
        <v>813.971052631579</v>
      </c>
      <c r="S5193">
        <v>0</v>
      </c>
      <c r="T5193">
        <v>813.971052631579</v>
      </c>
      <c r="U5193">
        <v>577</v>
      </c>
      <c r="V5193">
        <f>SUMIF(货件明细!K:K,F5193,货件明细!AQ:AQ)</f>
        <v>0</v>
      </c>
      <c r="W5193">
        <f t="shared" si="324"/>
        <v>1</v>
      </c>
      <c r="X5193">
        <f t="shared" si="325"/>
        <v>577</v>
      </c>
      <c r="Y5193">
        <f>SUMIF(货件明细!K:K,F5193,货件明细!I:I)</f>
        <v>0</v>
      </c>
      <c r="Z5193">
        <f t="shared" si="326"/>
        <v>135.35</v>
      </c>
      <c r="AA5193">
        <f>SUMIF(货件明细!K:K,F5193,货件明细!J:J)</f>
        <v>0</v>
      </c>
      <c r="AB5193">
        <f t="shared" si="327"/>
        <v>1</v>
      </c>
    </row>
    <row r="5194" spans="1:28">
      <c r="A5194">
        <v>2025</v>
      </c>
      <c r="B5194">
        <v>8</v>
      </c>
      <c r="C5194">
        <v>34</v>
      </c>
      <c r="D5194" s="4">
        <v>45891</v>
      </c>
      <c r="E5194" t="s">
        <v>28</v>
      </c>
      <c r="F5194" t="s">
        <v>5377</v>
      </c>
      <c r="G5194" t="s">
        <v>68</v>
      </c>
      <c r="H5194" t="s">
        <v>31</v>
      </c>
      <c r="I5194" t="s">
        <v>145</v>
      </c>
      <c r="J5194" t="s">
        <v>100</v>
      </c>
      <c r="K5194" t="s">
        <v>4998</v>
      </c>
      <c r="L5194" t="s">
        <v>46</v>
      </c>
      <c r="M5194" t="s">
        <v>2882</v>
      </c>
      <c r="N5194" t="s">
        <v>4823</v>
      </c>
      <c r="O5194">
        <v>135.35</v>
      </c>
      <c r="Q5194">
        <v>935.771052631579</v>
      </c>
      <c r="R5194">
        <v>935.771052631579</v>
      </c>
      <c r="S5194">
        <v>0</v>
      </c>
      <c r="T5194">
        <v>935.771052631579</v>
      </c>
      <c r="U5194">
        <v>577</v>
      </c>
      <c r="V5194">
        <f>SUMIF(货件明细!K:K,F5194,货件明细!AQ:AQ)</f>
        <v>0</v>
      </c>
      <c r="W5194">
        <f t="shared" si="324"/>
        <v>1</v>
      </c>
      <c r="X5194">
        <f t="shared" si="325"/>
        <v>577</v>
      </c>
      <c r="Y5194">
        <f>SUMIF(货件明细!K:K,F5194,货件明细!I:I)</f>
        <v>0</v>
      </c>
      <c r="Z5194">
        <f t="shared" si="326"/>
        <v>135.35</v>
      </c>
      <c r="AA5194">
        <f>SUMIF(货件明细!K:K,F5194,货件明细!J:J)</f>
        <v>0</v>
      </c>
      <c r="AB5194">
        <f t="shared" si="327"/>
        <v>1</v>
      </c>
    </row>
    <row r="5195" spans="1:28">
      <c r="A5195">
        <v>2025</v>
      </c>
      <c r="B5195">
        <v>8</v>
      </c>
      <c r="C5195">
        <v>34</v>
      </c>
      <c r="D5195" s="4">
        <v>45891</v>
      </c>
      <c r="E5195" t="s">
        <v>28</v>
      </c>
      <c r="F5195" t="s">
        <v>5378</v>
      </c>
      <c r="G5195" t="s">
        <v>267</v>
      </c>
      <c r="H5195" t="s">
        <v>71</v>
      </c>
      <c r="I5195" t="s">
        <v>145</v>
      </c>
      <c r="J5195" t="s">
        <v>100</v>
      </c>
      <c r="K5195" t="s">
        <v>58</v>
      </c>
      <c r="L5195" t="s">
        <v>46</v>
      </c>
      <c r="M5195" t="s">
        <v>65</v>
      </c>
      <c r="N5195" t="s">
        <v>2731</v>
      </c>
      <c r="O5195">
        <v>135.35</v>
      </c>
      <c r="Q5195">
        <v>549.08</v>
      </c>
      <c r="R5195">
        <v>549.08</v>
      </c>
      <c r="S5195">
        <v>0</v>
      </c>
      <c r="T5195">
        <v>549.08</v>
      </c>
      <c r="U5195">
        <v>577</v>
      </c>
      <c r="V5195">
        <f>SUMIF(货件明细!K:K,F5195,货件明细!AQ:AQ)</f>
        <v>0</v>
      </c>
      <c r="W5195">
        <f t="shared" si="324"/>
        <v>1</v>
      </c>
      <c r="X5195">
        <f t="shared" si="325"/>
        <v>577</v>
      </c>
      <c r="Y5195">
        <f>SUMIF(货件明细!K:K,F5195,货件明细!I:I)</f>
        <v>0</v>
      </c>
      <c r="Z5195">
        <f t="shared" si="326"/>
        <v>135.35</v>
      </c>
      <c r="AA5195">
        <f>SUMIF(货件明细!K:K,F5195,货件明细!J:J)</f>
        <v>0</v>
      </c>
      <c r="AB5195">
        <f t="shared" si="327"/>
        <v>1</v>
      </c>
    </row>
    <row r="5196" spans="1:28">
      <c r="A5196">
        <v>2025</v>
      </c>
      <c r="B5196">
        <v>8</v>
      </c>
      <c r="C5196">
        <v>34</v>
      </c>
      <c r="D5196" s="4">
        <v>45891</v>
      </c>
      <c r="E5196" t="s">
        <v>28</v>
      </c>
      <c r="F5196" t="s">
        <v>5379</v>
      </c>
      <c r="G5196" t="s">
        <v>105</v>
      </c>
      <c r="H5196" t="s">
        <v>31</v>
      </c>
      <c r="I5196" t="s">
        <v>145</v>
      </c>
      <c r="J5196" t="s">
        <v>100</v>
      </c>
      <c r="K5196" t="s">
        <v>100</v>
      </c>
      <c r="L5196" t="s">
        <v>46</v>
      </c>
      <c r="M5196" t="s">
        <v>47</v>
      </c>
      <c r="N5196" t="s">
        <v>5148</v>
      </c>
      <c r="O5196">
        <v>135.35</v>
      </c>
      <c r="Q5196">
        <v>984.164102564102</v>
      </c>
      <c r="R5196">
        <v>984.164102564102</v>
      </c>
      <c r="S5196">
        <v>0</v>
      </c>
      <c r="T5196">
        <v>984.164102564102</v>
      </c>
      <c r="U5196">
        <v>577</v>
      </c>
      <c r="V5196">
        <f>SUMIF(货件明细!K:K,F5196,货件明细!AQ:AQ)</f>
        <v>0</v>
      </c>
      <c r="W5196">
        <f t="shared" si="324"/>
        <v>1</v>
      </c>
      <c r="X5196">
        <f t="shared" si="325"/>
        <v>577</v>
      </c>
      <c r="Y5196">
        <f>SUMIF(货件明细!K:K,F5196,货件明细!I:I)</f>
        <v>0</v>
      </c>
      <c r="Z5196">
        <f t="shared" si="326"/>
        <v>135.35</v>
      </c>
      <c r="AA5196">
        <f>SUMIF(货件明细!K:K,F5196,货件明细!J:J)</f>
        <v>0</v>
      </c>
      <c r="AB5196">
        <f t="shared" si="327"/>
        <v>1</v>
      </c>
    </row>
    <row r="5197" spans="1:28">
      <c r="A5197">
        <v>2025</v>
      </c>
      <c r="B5197">
        <v>8</v>
      </c>
      <c r="C5197">
        <v>34</v>
      </c>
      <c r="D5197" s="4">
        <v>45891</v>
      </c>
      <c r="E5197" t="s">
        <v>28</v>
      </c>
      <c r="F5197" t="s">
        <v>5380</v>
      </c>
      <c r="G5197" t="s">
        <v>50</v>
      </c>
      <c r="H5197" t="s">
        <v>31</v>
      </c>
      <c r="I5197" t="s">
        <v>145</v>
      </c>
      <c r="J5197" t="s">
        <v>100</v>
      </c>
      <c r="K5197" t="s">
        <v>100</v>
      </c>
      <c r="L5197" t="s">
        <v>46</v>
      </c>
      <c r="M5197" t="s">
        <v>47</v>
      </c>
      <c r="N5197" t="s">
        <v>5148</v>
      </c>
      <c r="O5197">
        <v>135.35</v>
      </c>
      <c r="Q5197">
        <v>925.76</v>
      </c>
      <c r="R5197">
        <v>925.76</v>
      </c>
      <c r="S5197">
        <v>0</v>
      </c>
      <c r="T5197">
        <v>925.76</v>
      </c>
      <c r="U5197">
        <v>577</v>
      </c>
      <c r="V5197">
        <f>SUMIF(货件明细!K:K,F5197,货件明细!AQ:AQ)</f>
        <v>0</v>
      </c>
      <c r="W5197">
        <f t="shared" si="324"/>
        <v>1</v>
      </c>
      <c r="X5197">
        <f t="shared" si="325"/>
        <v>577</v>
      </c>
      <c r="Y5197">
        <f>SUMIF(货件明细!K:K,F5197,货件明细!I:I)</f>
        <v>0</v>
      </c>
      <c r="Z5197">
        <f t="shared" si="326"/>
        <v>135.35</v>
      </c>
      <c r="AA5197">
        <f>SUMIF(货件明细!K:K,F5197,货件明细!J:J)</f>
        <v>0</v>
      </c>
      <c r="AB5197">
        <f t="shared" si="327"/>
        <v>1</v>
      </c>
    </row>
    <row r="5198" spans="1:28">
      <c r="A5198">
        <v>2025</v>
      </c>
      <c r="B5198">
        <v>8</v>
      </c>
      <c r="C5198">
        <v>34</v>
      </c>
      <c r="D5198" s="4">
        <v>45891</v>
      </c>
      <c r="E5198" t="s">
        <v>28</v>
      </c>
      <c r="F5198" t="s">
        <v>5381</v>
      </c>
      <c r="G5198" t="s">
        <v>50</v>
      </c>
      <c r="H5198" t="s">
        <v>31</v>
      </c>
      <c r="I5198" t="s">
        <v>129</v>
      </c>
      <c r="J5198" t="s">
        <v>100</v>
      </c>
      <c r="K5198" t="s">
        <v>100</v>
      </c>
      <c r="L5198" t="s">
        <v>46</v>
      </c>
      <c r="M5198" t="s">
        <v>47</v>
      </c>
      <c r="N5198" t="s">
        <v>5148</v>
      </c>
      <c r="O5198">
        <v>49.3</v>
      </c>
      <c r="Q5198">
        <v>396.754285714286</v>
      </c>
      <c r="R5198">
        <v>396.754285714286</v>
      </c>
      <c r="S5198">
        <v>0</v>
      </c>
      <c r="T5198">
        <v>396.754285714286</v>
      </c>
      <c r="U5198">
        <v>201</v>
      </c>
      <c r="V5198">
        <f>SUMIF(货件明细!K:K,F5198,货件明细!AQ:AQ)</f>
        <v>0</v>
      </c>
      <c r="W5198">
        <f t="shared" si="324"/>
        <v>1</v>
      </c>
      <c r="X5198">
        <f t="shared" si="325"/>
        <v>201</v>
      </c>
      <c r="Y5198">
        <f>SUMIF(货件明细!K:K,F5198,货件明细!I:I)</f>
        <v>0</v>
      </c>
      <c r="Z5198">
        <f t="shared" si="326"/>
        <v>49.3</v>
      </c>
      <c r="AA5198">
        <f>SUMIF(货件明细!K:K,F5198,货件明细!J:J)</f>
        <v>0</v>
      </c>
      <c r="AB5198">
        <f t="shared" si="327"/>
        <v>1</v>
      </c>
    </row>
    <row r="5199" spans="1:28">
      <c r="A5199">
        <v>2025</v>
      </c>
      <c r="B5199">
        <v>8</v>
      </c>
      <c r="C5199">
        <v>34</v>
      </c>
      <c r="D5199" s="4">
        <v>45891</v>
      </c>
      <c r="E5199" t="s">
        <v>28</v>
      </c>
      <c r="F5199" t="s">
        <v>5382</v>
      </c>
      <c r="G5199" t="s">
        <v>74</v>
      </c>
      <c r="H5199" t="s">
        <v>44</v>
      </c>
      <c r="I5199" t="s">
        <v>129</v>
      </c>
      <c r="J5199" t="s">
        <v>100</v>
      </c>
      <c r="K5199" t="s">
        <v>4998</v>
      </c>
      <c r="L5199" t="s">
        <v>46</v>
      </c>
      <c r="M5199" t="s">
        <v>2882</v>
      </c>
      <c r="N5199" t="s">
        <v>4823</v>
      </c>
      <c r="O5199">
        <v>49.3</v>
      </c>
      <c r="Q5199">
        <v>348.844736842105</v>
      </c>
      <c r="R5199">
        <v>348.844736842105</v>
      </c>
      <c r="S5199">
        <v>0</v>
      </c>
      <c r="T5199">
        <v>348.844736842105</v>
      </c>
      <c r="U5199">
        <v>201</v>
      </c>
      <c r="V5199">
        <f>SUMIF(货件明细!K:K,F5199,货件明细!AQ:AQ)</f>
        <v>0</v>
      </c>
      <c r="W5199">
        <f t="shared" si="324"/>
        <v>1</v>
      </c>
      <c r="X5199">
        <f t="shared" si="325"/>
        <v>201</v>
      </c>
      <c r="Y5199">
        <f>SUMIF(货件明细!K:K,F5199,货件明细!I:I)</f>
        <v>0</v>
      </c>
      <c r="Z5199">
        <f t="shared" si="326"/>
        <v>49.3</v>
      </c>
      <c r="AA5199">
        <f>SUMIF(货件明细!K:K,F5199,货件明细!J:J)</f>
        <v>0</v>
      </c>
      <c r="AB5199">
        <f t="shared" si="327"/>
        <v>1</v>
      </c>
    </row>
    <row r="5200" spans="1:28">
      <c r="A5200">
        <v>2025</v>
      </c>
      <c r="B5200">
        <v>8</v>
      </c>
      <c r="C5200">
        <v>34</v>
      </c>
      <c r="D5200" s="4">
        <v>45891</v>
      </c>
      <c r="E5200" t="s">
        <v>28</v>
      </c>
      <c r="F5200" t="s">
        <v>5383</v>
      </c>
      <c r="G5200" t="s">
        <v>267</v>
      </c>
      <c r="H5200" t="s">
        <v>71</v>
      </c>
      <c r="I5200" t="s">
        <v>129</v>
      </c>
      <c r="J5200" t="s">
        <v>100</v>
      </c>
      <c r="K5200" t="s">
        <v>58</v>
      </c>
      <c r="L5200" t="s">
        <v>46</v>
      </c>
      <c r="M5200" t="s">
        <v>65</v>
      </c>
      <c r="N5200" t="s">
        <v>2731</v>
      </c>
      <c r="O5200">
        <v>49.3</v>
      </c>
      <c r="Q5200">
        <v>235.32</v>
      </c>
      <c r="R5200">
        <v>235.32</v>
      </c>
      <c r="S5200">
        <v>0</v>
      </c>
      <c r="T5200">
        <v>235.32</v>
      </c>
      <c r="U5200">
        <v>201</v>
      </c>
      <c r="V5200">
        <f>SUMIF(货件明细!K:K,F5200,货件明细!AQ:AQ)</f>
        <v>0</v>
      </c>
      <c r="W5200">
        <f t="shared" si="324"/>
        <v>1</v>
      </c>
      <c r="X5200">
        <f t="shared" si="325"/>
        <v>201</v>
      </c>
      <c r="Y5200">
        <f>SUMIF(货件明细!K:K,F5200,货件明细!I:I)</f>
        <v>0</v>
      </c>
      <c r="Z5200">
        <f t="shared" si="326"/>
        <v>49.3</v>
      </c>
      <c r="AA5200">
        <f>SUMIF(货件明细!K:K,F5200,货件明细!J:J)</f>
        <v>0</v>
      </c>
      <c r="AB5200">
        <f t="shared" si="327"/>
        <v>1</v>
      </c>
    </row>
    <row r="5201" spans="1:28">
      <c r="A5201">
        <v>2025</v>
      </c>
      <c r="B5201">
        <v>8</v>
      </c>
      <c r="C5201">
        <v>34</v>
      </c>
      <c r="D5201" s="4">
        <v>45891</v>
      </c>
      <c r="E5201" t="s">
        <v>28</v>
      </c>
      <c r="F5201" t="s">
        <v>5384</v>
      </c>
      <c r="G5201" t="s">
        <v>68</v>
      </c>
      <c r="H5201" t="s">
        <v>31</v>
      </c>
      <c r="I5201" t="s">
        <v>129</v>
      </c>
      <c r="J5201" t="s">
        <v>100</v>
      </c>
      <c r="K5201" t="s">
        <v>4998</v>
      </c>
      <c r="L5201" t="s">
        <v>46</v>
      </c>
      <c r="M5201" t="s">
        <v>2882</v>
      </c>
      <c r="N5201" t="s">
        <v>4823</v>
      </c>
      <c r="O5201">
        <v>49.3</v>
      </c>
      <c r="Q5201">
        <v>401.044736842105</v>
      </c>
      <c r="R5201">
        <v>401.044736842105</v>
      </c>
      <c r="S5201">
        <v>0</v>
      </c>
      <c r="T5201">
        <v>401.044736842105</v>
      </c>
      <c r="U5201">
        <v>201</v>
      </c>
      <c r="V5201">
        <f>SUMIF(货件明细!K:K,F5201,货件明细!AQ:AQ)</f>
        <v>0</v>
      </c>
      <c r="W5201">
        <f t="shared" si="324"/>
        <v>1</v>
      </c>
      <c r="X5201">
        <f t="shared" si="325"/>
        <v>201</v>
      </c>
      <c r="Y5201">
        <f>SUMIF(货件明细!K:K,F5201,货件明细!I:I)</f>
        <v>0</v>
      </c>
      <c r="Z5201">
        <f t="shared" si="326"/>
        <v>49.3</v>
      </c>
      <c r="AA5201">
        <f>SUMIF(货件明细!K:K,F5201,货件明细!J:J)</f>
        <v>0</v>
      </c>
      <c r="AB5201">
        <f t="shared" si="327"/>
        <v>1</v>
      </c>
    </row>
    <row r="5202" spans="1:28">
      <c r="A5202">
        <v>2025</v>
      </c>
      <c r="B5202">
        <v>8</v>
      </c>
      <c r="C5202">
        <v>34</v>
      </c>
      <c r="D5202" s="4">
        <v>45891</v>
      </c>
      <c r="E5202" t="s">
        <v>28</v>
      </c>
      <c r="F5202" t="s">
        <v>5385</v>
      </c>
      <c r="G5202" t="s">
        <v>105</v>
      </c>
      <c r="H5202" t="s">
        <v>31</v>
      </c>
      <c r="I5202" t="s">
        <v>129</v>
      </c>
      <c r="J5202" t="s">
        <v>100</v>
      </c>
      <c r="K5202" t="s">
        <v>100</v>
      </c>
      <c r="L5202" t="s">
        <v>46</v>
      </c>
      <c r="M5202" t="s">
        <v>47</v>
      </c>
      <c r="N5202" t="s">
        <v>5148</v>
      </c>
      <c r="O5202">
        <v>49.3</v>
      </c>
      <c r="Q5202">
        <v>421.784615384615</v>
      </c>
      <c r="R5202">
        <v>421.784615384615</v>
      </c>
      <c r="S5202">
        <v>0</v>
      </c>
      <c r="T5202">
        <v>421.784615384615</v>
      </c>
      <c r="U5202">
        <v>201</v>
      </c>
      <c r="V5202">
        <f>SUMIF(货件明细!K:K,F5202,货件明细!AQ:AQ)</f>
        <v>0</v>
      </c>
      <c r="W5202">
        <f t="shared" si="324"/>
        <v>1</v>
      </c>
      <c r="X5202">
        <f t="shared" si="325"/>
        <v>201</v>
      </c>
      <c r="Y5202">
        <f>SUMIF(货件明细!K:K,F5202,货件明细!I:I)</f>
        <v>0</v>
      </c>
      <c r="Z5202">
        <f t="shared" si="326"/>
        <v>49.3</v>
      </c>
      <c r="AA5202">
        <f>SUMIF(货件明细!K:K,F5202,货件明细!J:J)</f>
        <v>0</v>
      </c>
      <c r="AB5202">
        <f t="shared" si="327"/>
        <v>1</v>
      </c>
    </row>
    <row r="5203" spans="1:28">
      <c r="A5203">
        <v>2025</v>
      </c>
      <c r="B5203">
        <v>8</v>
      </c>
      <c r="C5203">
        <v>34</v>
      </c>
      <c r="D5203" s="4">
        <v>45891</v>
      </c>
      <c r="E5203" t="s">
        <v>28</v>
      </c>
      <c r="F5203" t="s">
        <v>5386</v>
      </c>
      <c r="G5203" t="s">
        <v>105</v>
      </c>
      <c r="H5203" t="s">
        <v>31</v>
      </c>
      <c r="I5203" t="s">
        <v>111</v>
      </c>
      <c r="J5203" t="s">
        <v>100</v>
      </c>
      <c r="K5203" t="s">
        <v>100</v>
      </c>
      <c r="L5203" t="s">
        <v>46</v>
      </c>
      <c r="M5203" t="s">
        <v>47</v>
      </c>
      <c r="N5203" t="s">
        <v>5148</v>
      </c>
      <c r="O5203">
        <v>16.4</v>
      </c>
      <c r="Q5203">
        <v>140.594871794872</v>
      </c>
      <c r="R5203">
        <v>140.594871794872</v>
      </c>
      <c r="S5203">
        <v>0</v>
      </c>
      <c r="T5203">
        <v>140.594871794872</v>
      </c>
      <c r="U5203">
        <v>97</v>
      </c>
      <c r="V5203">
        <f>SUMIF(货件明细!K:K,F5203,货件明细!AQ:AQ)</f>
        <v>0</v>
      </c>
      <c r="W5203">
        <f t="shared" si="324"/>
        <v>1</v>
      </c>
      <c r="X5203">
        <f t="shared" si="325"/>
        <v>97</v>
      </c>
      <c r="Y5203">
        <f>SUMIF(货件明细!K:K,F5203,货件明细!I:I)</f>
        <v>0</v>
      </c>
      <c r="Z5203">
        <f t="shared" si="326"/>
        <v>16.4</v>
      </c>
      <c r="AA5203">
        <f>SUMIF(货件明细!K:K,F5203,货件明细!J:J)</f>
        <v>0</v>
      </c>
      <c r="AB5203">
        <f t="shared" si="327"/>
        <v>1</v>
      </c>
    </row>
    <row r="5204" spans="1:28">
      <c r="A5204">
        <v>2025</v>
      </c>
      <c r="B5204">
        <v>8</v>
      </c>
      <c r="C5204">
        <v>34</v>
      </c>
      <c r="D5204" s="4">
        <v>45891</v>
      </c>
      <c r="E5204" t="s">
        <v>28</v>
      </c>
      <c r="F5204" t="s">
        <v>5387</v>
      </c>
      <c r="G5204" t="s">
        <v>74</v>
      </c>
      <c r="H5204" t="s">
        <v>44</v>
      </c>
      <c r="I5204" t="s">
        <v>111</v>
      </c>
      <c r="J5204" t="s">
        <v>100</v>
      </c>
      <c r="K5204" t="s">
        <v>4998</v>
      </c>
      <c r="L5204" t="s">
        <v>46</v>
      </c>
      <c r="M5204" t="s">
        <v>2882</v>
      </c>
      <c r="N5204" t="s">
        <v>4823</v>
      </c>
      <c r="O5204">
        <v>16.4</v>
      </c>
      <c r="Q5204">
        <v>116.281578947368</v>
      </c>
      <c r="R5204">
        <v>116.281578947368</v>
      </c>
      <c r="S5204">
        <v>0</v>
      </c>
      <c r="T5204">
        <v>116.281578947368</v>
      </c>
      <c r="U5204">
        <v>97</v>
      </c>
      <c r="V5204">
        <f>SUMIF(货件明细!K:K,F5204,货件明细!AQ:AQ)</f>
        <v>0</v>
      </c>
      <c r="W5204">
        <f t="shared" si="324"/>
        <v>1</v>
      </c>
      <c r="X5204">
        <f t="shared" si="325"/>
        <v>97</v>
      </c>
      <c r="Y5204">
        <f>SUMIF(货件明细!K:K,F5204,货件明细!I:I)</f>
        <v>0</v>
      </c>
      <c r="Z5204">
        <f t="shared" si="326"/>
        <v>16.4</v>
      </c>
      <c r="AA5204">
        <f>SUMIF(货件明细!K:K,F5204,货件明细!J:J)</f>
        <v>0</v>
      </c>
      <c r="AB5204">
        <f t="shared" si="327"/>
        <v>1</v>
      </c>
    </row>
    <row r="5205" spans="1:28">
      <c r="A5205">
        <v>2025</v>
      </c>
      <c r="B5205">
        <v>8</v>
      </c>
      <c r="C5205">
        <v>34</v>
      </c>
      <c r="D5205" s="4">
        <v>45891</v>
      </c>
      <c r="E5205" t="s">
        <v>28</v>
      </c>
      <c r="F5205" t="s">
        <v>5388</v>
      </c>
      <c r="G5205" t="s">
        <v>68</v>
      </c>
      <c r="H5205" t="s">
        <v>31</v>
      </c>
      <c r="I5205" t="s">
        <v>111</v>
      </c>
      <c r="J5205" t="s">
        <v>100</v>
      </c>
      <c r="K5205" t="s">
        <v>4998</v>
      </c>
      <c r="L5205" t="s">
        <v>46</v>
      </c>
      <c r="M5205" t="s">
        <v>2882</v>
      </c>
      <c r="N5205" t="s">
        <v>4823</v>
      </c>
      <c r="O5205">
        <v>16.4</v>
      </c>
      <c r="Q5205">
        <v>133.681578947368</v>
      </c>
      <c r="R5205">
        <v>133.681578947368</v>
      </c>
      <c r="S5205">
        <v>0</v>
      </c>
      <c r="T5205">
        <v>133.681578947368</v>
      </c>
      <c r="U5205">
        <v>97</v>
      </c>
      <c r="V5205">
        <f>SUMIF(货件明细!K:K,F5205,货件明细!AQ:AQ)</f>
        <v>0</v>
      </c>
      <c r="W5205">
        <f t="shared" si="324"/>
        <v>1</v>
      </c>
      <c r="X5205">
        <f t="shared" si="325"/>
        <v>97</v>
      </c>
      <c r="Y5205">
        <f>SUMIF(货件明细!K:K,F5205,货件明细!I:I)</f>
        <v>0</v>
      </c>
      <c r="Z5205">
        <f t="shared" si="326"/>
        <v>16.4</v>
      </c>
      <c r="AA5205">
        <f>SUMIF(货件明细!K:K,F5205,货件明细!J:J)</f>
        <v>0</v>
      </c>
      <c r="AB5205">
        <f t="shared" si="327"/>
        <v>1</v>
      </c>
    </row>
    <row r="5206" spans="1:28">
      <c r="A5206">
        <v>2025</v>
      </c>
      <c r="B5206">
        <v>8</v>
      </c>
      <c r="C5206">
        <v>34</v>
      </c>
      <c r="D5206" s="4">
        <v>45891</v>
      </c>
      <c r="E5206" t="s">
        <v>28</v>
      </c>
      <c r="F5206" t="s">
        <v>5389</v>
      </c>
      <c r="G5206" t="s">
        <v>206</v>
      </c>
      <c r="H5206" t="s">
        <v>71</v>
      </c>
      <c r="I5206" t="s">
        <v>111</v>
      </c>
      <c r="J5206" t="s">
        <v>100</v>
      </c>
      <c r="K5206" t="s">
        <v>58</v>
      </c>
      <c r="L5206" t="s">
        <v>46</v>
      </c>
      <c r="M5206" t="s">
        <v>47</v>
      </c>
      <c r="N5206" t="s">
        <v>5390</v>
      </c>
      <c r="O5206">
        <v>16.4</v>
      </c>
      <c r="Q5206">
        <v>93.5</v>
      </c>
      <c r="R5206">
        <v>93.5</v>
      </c>
      <c r="S5206">
        <v>0</v>
      </c>
      <c r="T5206">
        <v>93.5</v>
      </c>
      <c r="U5206">
        <v>97</v>
      </c>
      <c r="V5206">
        <f>SUMIF(货件明细!K:K,F5206,货件明细!AQ:AQ)</f>
        <v>0</v>
      </c>
      <c r="W5206">
        <f t="shared" si="324"/>
        <v>1</v>
      </c>
      <c r="X5206">
        <f t="shared" si="325"/>
        <v>97</v>
      </c>
      <c r="Y5206">
        <f>SUMIF(货件明细!K:K,F5206,货件明细!I:I)</f>
        <v>0</v>
      </c>
      <c r="Z5206">
        <f t="shared" si="326"/>
        <v>16.4</v>
      </c>
      <c r="AA5206">
        <f>SUMIF(货件明细!K:K,F5206,货件明细!J:J)</f>
        <v>0</v>
      </c>
      <c r="AB5206">
        <f t="shared" si="327"/>
        <v>1</v>
      </c>
    </row>
    <row r="5207" spans="1:28">
      <c r="A5207">
        <v>2025</v>
      </c>
      <c r="B5207">
        <v>8</v>
      </c>
      <c r="C5207">
        <v>34</v>
      </c>
      <c r="D5207" s="4">
        <v>45891</v>
      </c>
      <c r="E5207" t="s">
        <v>28</v>
      </c>
      <c r="F5207" t="s">
        <v>5391</v>
      </c>
      <c r="G5207" t="s">
        <v>50</v>
      </c>
      <c r="H5207" t="s">
        <v>31</v>
      </c>
      <c r="I5207" t="s">
        <v>111</v>
      </c>
      <c r="J5207" t="s">
        <v>100</v>
      </c>
      <c r="K5207" t="s">
        <v>100</v>
      </c>
      <c r="L5207" t="s">
        <v>46</v>
      </c>
      <c r="M5207" t="s">
        <v>47</v>
      </c>
      <c r="N5207" t="s">
        <v>5148</v>
      </c>
      <c r="O5207">
        <v>16.4</v>
      </c>
      <c r="Q5207">
        <v>132.251428571429</v>
      </c>
      <c r="R5207">
        <v>132.251428571429</v>
      </c>
      <c r="S5207">
        <v>0</v>
      </c>
      <c r="T5207">
        <v>132.251428571429</v>
      </c>
      <c r="U5207">
        <v>97</v>
      </c>
      <c r="V5207">
        <f>SUMIF(货件明细!K:K,F5207,货件明细!AQ:AQ)</f>
        <v>0</v>
      </c>
      <c r="W5207">
        <f t="shared" si="324"/>
        <v>1</v>
      </c>
      <c r="X5207">
        <f t="shared" si="325"/>
        <v>97</v>
      </c>
      <c r="Y5207">
        <f>SUMIF(货件明细!K:K,F5207,货件明细!I:I)</f>
        <v>0</v>
      </c>
      <c r="Z5207">
        <f t="shared" si="326"/>
        <v>16.4</v>
      </c>
      <c r="AA5207">
        <f>SUMIF(货件明细!K:K,F5207,货件明细!J:J)</f>
        <v>0</v>
      </c>
      <c r="AB5207">
        <f t="shared" si="327"/>
        <v>1</v>
      </c>
    </row>
    <row r="5208" spans="1:28">
      <c r="A5208">
        <v>2025</v>
      </c>
      <c r="B5208">
        <v>8</v>
      </c>
      <c r="C5208">
        <v>34</v>
      </c>
      <c r="D5208" s="4">
        <v>45891</v>
      </c>
      <c r="E5208" t="s">
        <v>28</v>
      </c>
      <c r="F5208" t="s">
        <v>5392</v>
      </c>
      <c r="G5208" t="s">
        <v>68</v>
      </c>
      <c r="H5208" t="s">
        <v>31</v>
      </c>
      <c r="I5208" t="s">
        <v>57</v>
      </c>
      <c r="J5208" t="s">
        <v>100</v>
      </c>
      <c r="K5208" t="s">
        <v>4998</v>
      </c>
      <c r="L5208" t="s">
        <v>46</v>
      </c>
      <c r="M5208" t="s">
        <v>2882</v>
      </c>
      <c r="N5208" t="s">
        <v>4823</v>
      </c>
      <c r="O5208">
        <v>145.05</v>
      </c>
      <c r="Q5208">
        <v>935.771052631579</v>
      </c>
      <c r="R5208">
        <v>935.771052631579</v>
      </c>
      <c r="S5208">
        <v>0</v>
      </c>
      <c r="T5208">
        <v>935.771052631579</v>
      </c>
      <c r="U5208">
        <v>945</v>
      </c>
      <c r="V5208">
        <f>SUMIF(货件明细!K:K,F5208,货件明细!AQ:AQ)</f>
        <v>0</v>
      </c>
      <c r="W5208">
        <f t="shared" si="324"/>
        <v>1</v>
      </c>
      <c r="X5208">
        <f t="shared" si="325"/>
        <v>945</v>
      </c>
      <c r="Y5208">
        <f>SUMIF(货件明细!K:K,F5208,货件明细!I:I)</f>
        <v>0</v>
      </c>
      <c r="Z5208">
        <f t="shared" si="326"/>
        <v>145.05</v>
      </c>
      <c r="AA5208">
        <f>SUMIF(货件明细!K:K,F5208,货件明细!J:J)</f>
        <v>0</v>
      </c>
      <c r="AB5208">
        <f t="shared" si="327"/>
        <v>1</v>
      </c>
    </row>
    <row r="5209" spans="1:28">
      <c r="A5209">
        <v>2025</v>
      </c>
      <c r="B5209">
        <v>8</v>
      </c>
      <c r="C5209">
        <v>34</v>
      </c>
      <c r="D5209" s="4">
        <v>45891</v>
      </c>
      <c r="E5209" t="s">
        <v>28</v>
      </c>
      <c r="F5209" t="s">
        <v>5393</v>
      </c>
      <c r="G5209" t="s">
        <v>50</v>
      </c>
      <c r="H5209" t="s">
        <v>31</v>
      </c>
      <c r="I5209" t="s">
        <v>57</v>
      </c>
      <c r="J5209" t="s">
        <v>100</v>
      </c>
      <c r="K5209" t="s">
        <v>100</v>
      </c>
      <c r="L5209" t="s">
        <v>46</v>
      </c>
      <c r="M5209" t="s">
        <v>47</v>
      </c>
      <c r="N5209" t="s">
        <v>5148</v>
      </c>
      <c r="O5209">
        <v>145.05</v>
      </c>
      <c r="Q5209">
        <v>925.76</v>
      </c>
      <c r="R5209">
        <v>925.76</v>
      </c>
      <c r="S5209">
        <v>0</v>
      </c>
      <c r="T5209">
        <v>925.76</v>
      </c>
      <c r="U5209">
        <v>945</v>
      </c>
      <c r="V5209">
        <f>SUMIF(货件明细!K:K,F5209,货件明细!AQ:AQ)</f>
        <v>0</v>
      </c>
      <c r="W5209">
        <f t="shared" si="324"/>
        <v>1</v>
      </c>
      <c r="X5209">
        <f t="shared" si="325"/>
        <v>945</v>
      </c>
      <c r="Y5209">
        <f>SUMIF(货件明细!K:K,F5209,货件明细!I:I)</f>
        <v>0</v>
      </c>
      <c r="Z5209">
        <f t="shared" si="326"/>
        <v>145.05</v>
      </c>
      <c r="AA5209">
        <f>SUMIF(货件明细!K:K,F5209,货件明细!J:J)</f>
        <v>0</v>
      </c>
      <c r="AB5209">
        <f t="shared" si="327"/>
        <v>1</v>
      </c>
    </row>
    <row r="5210" spans="1:28">
      <c r="A5210">
        <v>2025</v>
      </c>
      <c r="B5210">
        <v>8</v>
      </c>
      <c r="C5210">
        <v>34</v>
      </c>
      <c r="D5210" s="4">
        <v>45891</v>
      </c>
      <c r="E5210" t="s">
        <v>28</v>
      </c>
      <c r="F5210" t="s">
        <v>5394</v>
      </c>
      <c r="G5210" t="s">
        <v>105</v>
      </c>
      <c r="H5210" t="s">
        <v>31</v>
      </c>
      <c r="I5210" t="s">
        <v>57</v>
      </c>
      <c r="J5210" t="s">
        <v>100</v>
      </c>
      <c r="K5210" t="s">
        <v>100</v>
      </c>
      <c r="L5210" t="s">
        <v>46</v>
      </c>
      <c r="M5210" t="s">
        <v>47</v>
      </c>
      <c r="N5210" t="s">
        <v>5148</v>
      </c>
      <c r="O5210">
        <v>145.05</v>
      </c>
      <c r="Q5210">
        <v>984.164102564102</v>
      </c>
      <c r="R5210">
        <v>984.164102564102</v>
      </c>
      <c r="S5210">
        <v>0</v>
      </c>
      <c r="T5210">
        <v>984.164102564102</v>
      </c>
      <c r="U5210">
        <v>945</v>
      </c>
      <c r="V5210">
        <f>SUMIF(货件明细!K:K,F5210,货件明细!AQ:AQ)</f>
        <v>0</v>
      </c>
      <c r="W5210">
        <f t="shared" si="324"/>
        <v>1</v>
      </c>
      <c r="X5210">
        <f t="shared" si="325"/>
        <v>945</v>
      </c>
      <c r="Y5210">
        <f>SUMIF(货件明细!K:K,F5210,货件明细!I:I)</f>
        <v>0</v>
      </c>
      <c r="Z5210">
        <f t="shared" si="326"/>
        <v>145.05</v>
      </c>
      <c r="AA5210">
        <f>SUMIF(货件明细!K:K,F5210,货件明细!J:J)</f>
        <v>0</v>
      </c>
      <c r="AB5210">
        <f t="shared" si="327"/>
        <v>1</v>
      </c>
    </row>
    <row r="5211" spans="1:28">
      <c r="A5211">
        <v>2025</v>
      </c>
      <c r="B5211">
        <v>8</v>
      </c>
      <c r="C5211">
        <v>34</v>
      </c>
      <c r="D5211" s="4">
        <v>45891</v>
      </c>
      <c r="E5211" t="s">
        <v>28</v>
      </c>
      <c r="F5211" t="s">
        <v>5395</v>
      </c>
      <c r="G5211" t="s">
        <v>267</v>
      </c>
      <c r="H5211" t="s">
        <v>71</v>
      </c>
      <c r="I5211" t="s">
        <v>57</v>
      </c>
      <c r="J5211" t="s">
        <v>100</v>
      </c>
      <c r="K5211" t="s">
        <v>58</v>
      </c>
      <c r="L5211" t="s">
        <v>46</v>
      </c>
      <c r="M5211" t="s">
        <v>65</v>
      </c>
      <c r="N5211" t="s">
        <v>2731</v>
      </c>
      <c r="O5211">
        <v>145.05</v>
      </c>
      <c r="Q5211">
        <v>549.08</v>
      </c>
      <c r="R5211">
        <v>549.08</v>
      </c>
      <c r="S5211">
        <v>0</v>
      </c>
      <c r="T5211">
        <v>549.08</v>
      </c>
      <c r="U5211">
        <v>945</v>
      </c>
      <c r="V5211">
        <f>SUMIF(货件明细!K:K,F5211,货件明细!AQ:AQ)</f>
        <v>0</v>
      </c>
      <c r="W5211">
        <f t="shared" si="324"/>
        <v>1</v>
      </c>
      <c r="X5211">
        <f t="shared" si="325"/>
        <v>945</v>
      </c>
      <c r="Y5211">
        <f>SUMIF(货件明细!K:K,F5211,货件明细!I:I)</f>
        <v>0</v>
      </c>
      <c r="Z5211">
        <f t="shared" si="326"/>
        <v>145.05</v>
      </c>
      <c r="AA5211">
        <f>SUMIF(货件明细!K:K,F5211,货件明细!J:J)</f>
        <v>0</v>
      </c>
      <c r="AB5211">
        <f t="shared" si="327"/>
        <v>1</v>
      </c>
    </row>
    <row r="5212" spans="1:28">
      <c r="A5212">
        <v>2025</v>
      </c>
      <c r="B5212">
        <v>8</v>
      </c>
      <c r="C5212">
        <v>34</v>
      </c>
      <c r="D5212" s="4">
        <v>45891</v>
      </c>
      <c r="E5212" t="s">
        <v>28</v>
      </c>
      <c r="F5212" t="s">
        <v>5396</v>
      </c>
      <c r="G5212" t="s">
        <v>74</v>
      </c>
      <c r="H5212" t="s">
        <v>44</v>
      </c>
      <c r="I5212" t="s">
        <v>57</v>
      </c>
      <c r="J5212" t="s">
        <v>100</v>
      </c>
      <c r="K5212" t="s">
        <v>4998</v>
      </c>
      <c r="L5212" t="s">
        <v>46</v>
      </c>
      <c r="M5212" t="s">
        <v>2882</v>
      </c>
      <c r="N5212" t="s">
        <v>4823</v>
      </c>
      <c r="O5212">
        <v>145.05</v>
      </c>
      <c r="Q5212">
        <v>813.971052631579</v>
      </c>
      <c r="R5212">
        <v>813.971052631579</v>
      </c>
      <c r="S5212">
        <v>0</v>
      </c>
      <c r="T5212">
        <v>813.971052631579</v>
      </c>
      <c r="U5212">
        <v>945</v>
      </c>
      <c r="V5212">
        <f>SUMIF(货件明细!K:K,F5212,货件明细!AQ:AQ)</f>
        <v>0</v>
      </c>
      <c r="W5212">
        <f t="shared" si="324"/>
        <v>1</v>
      </c>
      <c r="X5212">
        <f t="shared" si="325"/>
        <v>945</v>
      </c>
      <c r="Y5212">
        <f>SUMIF(货件明细!K:K,F5212,货件明细!I:I)</f>
        <v>0</v>
      </c>
      <c r="Z5212">
        <f t="shared" si="326"/>
        <v>145.05</v>
      </c>
      <c r="AA5212">
        <f>SUMIF(货件明细!K:K,F5212,货件明细!J:J)</f>
        <v>0</v>
      </c>
      <c r="AB5212">
        <f t="shared" si="327"/>
        <v>1</v>
      </c>
    </row>
    <row r="5213" spans="1:28">
      <c r="A5213">
        <v>2025</v>
      </c>
      <c r="B5213">
        <v>8</v>
      </c>
      <c r="C5213">
        <v>34</v>
      </c>
      <c r="D5213" s="4">
        <v>45891</v>
      </c>
      <c r="E5213" t="s">
        <v>28</v>
      </c>
      <c r="F5213" t="s">
        <v>5397</v>
      </c>
      <c r="G5213" t="s">
        <v>50</v>
      </c>
      <c r="H5213" t="s">
        <v>31</v>
      </c>
      <c r="I5213" t="s">
        <v>57</v>
      </c>
      <c r="J5213" t="s">
        <v>100</v>
      </c>
      <c r="K5213" t="s">
        <v>100</v>
      </c>
      <c r="L5213" t="s">
        <v>46</v>
      </c>
      <c r="M5213" t="s">
        <v>47</v>
      </c>
      <c r="N5213" t="s">
        <v>5148</v>
      </c>
      <c r="O5213">
        <v>35.95</v>
      </c>
      <c r="Q5213">
        <v>264.502857142857</v>
      </c>
      <c r="R5213">
        <v>264.502857142857</v>
      </c>
      <c r="S5213">
        <v>0</v>
      </c>
      <c r="T5213">
        <v>264.502857142857</v>
      </c>
      <c r="U5213">
        <v>204</v>
      </c>
      <c r="V5213">
        <f>SUMIF(货件明细!K:K,F5213,货件明细!AQ:AQ)</f>
        <v>0</v>
      </c>
      <c r="W5213">
        <f t="shared" si="324"/>
        <v>1</v>
      </c>
      <c r="X5213">
        <f t="shared" si="325"/>
        <v>204</v>
      </c>
      <c r="Y5213">
        <f>SUMIF(货件明细!K:K,F5213,货件明细!I:I)</f>
        <v>0</v>
      </c>
      <c r="Z5213">
        <f t="shared" si="326"/>
        <v>35.95</v>
      </c>
      <c r="AA5213">
        <f>SUMIF(货件明细!K:K,F5213,货件明细!J:J)</f>
        <v>0</v>
      </c>
      <c r="AB5213">
        <f t="shared" si="327"/>
        <v>1</v>
      </c>
    </row>
    <row r="5214" spans="1:28">
      <c r="A5214">
        <v>2025</v>
      </c>
      <c r="B5214">
        <v>8</v>
      </c>
      <c r="C5214">
        <v>34</v>
      </c>
      <c r="D5214" s="4">
        <v>45891</v>
      </c>
      <c r="E5214" t="s">
        <v>28</v>
      </c>
      <c r="F5214" t="s">
        <v>5398</v>
      </c>
      <c r="G5214" t="s">
        <v>68</v>
      </c>
      <c r="H5214" t="s">
        <v>31</v>
      </c>
      <c r="I5214" t="s">
        <v>57</v>
      </c>
      <c r="J5214" t="s">
        <v>100</v>
      </c>
      <c r="K5214" t="s">
        <v>4998</v>
      </c>
      <c r="L5214" t="s">
        <v>46</v>
      </c>
      <c r="M5214" t="s">
        <v>2882</v>
      </c>
      <c r="N5214" t="s">
        <v>4823</v>
      </c>
      <c r="O5214">
        <v>35.95</v>
      </c>
      <c r="Q5214">
        <v>267.363157894737</v>
      </c>
      <c r="R5214">
        <v>267.363157894737</v>
      </c>
      <c r="S5214">
        <v>0</v>
      </c>
      <c r="T5214">
        <v>267.363157894737</v>
      </c>
      <c r="U5214">
        <v>204</v>
      </c>
      <c r="V5214">
        <f>SUMIF(货件明细!K:K,F5214,货件明细!AQ:AQ)</f>
        <v>0</v>
      </c>
      <c r="W5214">
        <f t="shared" si="324"/>
        <v>1</v>
      </c>
      <c r="X5214">
        <f t="shared" si="325"/>
        <v>204</v>
      </c>
      <c r="Y5214">
        <f>SUMIF(货件明细!K:K,F5214,货件明细!I:I)</f>
        <v>0</v>
      </c>
      <c r="Z5214">
        <f t="shared" si="326"/>
        <v>35.95</v>
      </c>
      <c r="AA5214">
        <f>SUMIF(货件明细!K:K,F5214,货件明细!J:J)</f>
        <v>0</v>
      </c>
      <c r="AB5214">
        <f t="shared" si="327"/>
        <v>1</v>
      </c>
    </row>
    <row r="5215" spans="1:28">
      <c r="A5215">
        <v>2025</v>
      </c>
      <c r="B5215">
        <v>8</v>
      </c>
      <c r="C5215">
        <v>34</v>
      </c>
      <c r="D5215" s="4">
        <v>45891</v>
      </c>
      <c r="E5215" t="s">
        <v>28</v>
      </c>
      <c r="F5215" t="s">
        <v>5399</v>
      </c>
      <c r="G5215" t="s">
        <v>105</v>
      </c>
      <c r="H5215" t="s">
        <v>31</v>
      </c>
      <c r="I5215" t="s">
        <v>57</v>
      </c>
      <c r="J5215" t="s">
        <v>100</v>
      </c>
      <c r="K5215" t="s">
        <v>100</v>
      </c>
      <c r="L5215" t="s">
        <v>46</v>
      </c>
      <c r="M5215" t="s">
        <v>47</v>
      </c>
      <c r="N5215" t="s">
        <v>5148</v>
      </c>
      <c r="O5215">
        <v>35.95</v>
      </c>
      <c r="Q5215">
        <v>281.189743589744</v>
      </c>
      <c r="R5215">
        <v>281.189743589744</v>
      </c>
      <c r="S5215">
        <v>0</v>
      </c>
      <c r="T5215">
        <v>281.189743589744</v>
      </c>
      <c r="U5215">
        <v>204</v>
      </c>
      <c r="V5215">
        <f>SUMIF(货件明细!K:K,F5215,货件明细!AQ:AQ)</f>
        <v>0</v>
      </c>
      <c r="W5215">
        <f t="shared" si="324"/>
        <v>1</v>
      </c>
      <c r="X5215">
        <f t="shared" si="325"/>
        <v>204</v>
      </c>
      <c r="Y5215">
        <f>SUMIF(货件明细!K:K,F5215,货件明细!I:I)</f>
        <v>0</v>
      </c>
      <c r="Z5215">
        <f t="shared" si="326"/>
        <v>35.95</v>
      </c>
      <c r="AA5215">
        <f>SUMIF(货件明细!K:K,F5215,货件明细!J:J)</f>
        <v>0</v>
      </c>
      <c r="AB5215">
        <f t="shared" si="327"/>
        <v>1</v>
      </c>
    </row>
    <row r="5216" spans="1:28">
      <c r="A5216">
        <v>2025</v>
      </c>
      <c r="B5216">
        <v>8</v>
      </c>
      <c r="C5216">
        <v>34</v>
      </c>
      <c r="D5216" s="4">
        <v>45891</v>
      </c>
      <c r="E5216" t="s">
        <v>28</v>
      </c>
      <c r="F5216" t="s">
        <v>5400</v>
      </c>
      <c r="G5216" t="s">
        <v>74</v>
      </c>
      <c r="H5216" t="s">
        <v>44</v>
      </c>
      <c r="I5216" t="s">
        <v>57</v>
      </c>
      <c r="J5216" t="s">
        <v>100</v>
      </c>
      <c r="K5216" t="s">
        <v>4998</v>
      </c>
      <c r="L5216" t="s">
        <v>46</v>
      </c>
      <c r="M5216" t="s">
        <v>2882</v>
      </c>
      <c r="N5216" t="s">
        <v>4823</v>
      </c>
      <c r="O5216">
        <v>35.95</v>
      </c>
      <c r="Q5216">
        <v>232.563157894737</v>
      </c>
      <c r="R5216">
        <v>232.563157894737</v>
      </c>
      <c r="S5216">
        <v>0</v>
      </c>
      <c r="T5216">
        <v>232.563157894737</v>
      </c>
      <c r="U5216">
        <v>204</v>
      </c>
      <c r="V5216">
        <f>SUMIF(货件明细!K:K,F5216,货件明细!AQ:AQ)</f>
        <v>0</v>
      </c>
      <c r="W5216">
        <f t="shared" si="324"/>
        <v>1</v>
      </c>
      <c r="X5216">
        <f t="shared" si="325"/>
        <v>204</v>
      </c>
      <c r="Y5216">
        <f>SUMIF(货件明细!K:K,F5216,货件明细!I:I)</f>
        <v>0</v>
      </c>
      <c r="Z5216">
        <f t="shared" si="326"/>
        <v>35.95</v>
      </c>
      <c r="AA5216">
        <f>SUMIF(货件明细!K:K,F5216,货件明细!J:J)</f>
        <v>0</v>
      </c>
      <c r="AB5216">
        <f t="shared" si="327"/>
        <v>1</v>
      </c>
    </row>
    <row r="5217" spans="1:28">
      <c r="A5217">
        <v>2025</v>
      </c>
      <c r="B5217">
        <v>8</v>
      </c>
      <c r="C5217">
        <v>34</v>
      </c>
      <c r="D5217" s="4">
        <v>45891</v>
      </c>
      <c r="E5217" t="s">
        <v>28</v>
      </c>
      <c r="F5217" t="s">
        <v>5401</v>
      </c>
      <c r="G5217" t="s">
        <v>267</v>
      </c>
      <c r="H5217" t="s">
        <v>71</v>
      </c>
      <c r="I5217" t="s">
        <v>57</v>
      </c>
      <c r="J5217" t="s">
        <v>100</v>
      </c>
      <c r="K5217" t="s">
        <v>58</v>
      </c>
      <c r="L5217" t="s">
        <v>46</v>
      </c>
      <c r="M5217" t="s">
        <v>47</v>
      </c>
      <c r="N5217" t="s">
        <v>5218</v>
      </c>
      <c r="O5217">
        <v>35.95</v>
      </c>
      <c r="Q5217">
        <v>188.1</v>
      </c>
      <c r="R5217">
        <v>188.1</v>
      </c>
      <c r="S5217">
        <v>0</v>
      </c>
      <c r="T5217">
        <v>188.1</v>
      </c>
      <c r="U5217">
        <v>204</v>
      </c>
      <c r="V5217">
        <f>SUMIF(货件明细!K:K,F5217,货件明细!AQ:AQ)</f>
        <v>0</v>
      </c>
      <c r="W5217">
        <f t="shared" si="324"/>
        <v>1</v>
      </c>
      <c r="X5217">
        <f t="shared" si="325"/>
        <v>204</v>
      </c>
      <c r="Y5217">
        <f>SUMIF(货件明细!K:K,F5217,货件明细!I:I)</f>
        <v>0</v>
      </c>
      <c r="Z5217">
        <f t="shared" si="326"/>
        <v>35.95</v>
      </c>
      <c r="AA5217">
        <f>SUMIF(货件明细!K:K,F5217,货件明细!J:J)</f>
        <v>0</v>
      </c>
      <c r="AB5217">
        <f t="shared" si="327"/>
        <v>1</v>
      </c>
    </row>
    <row r="5218" spans="1:28">
      <c r="A5218">
        <v>2025</v>
      </c>
      <c r="B5218">
        <v>8</v>
      </c>
      <c r="C5218">
        <v>34</v>
      </c>
      <c r="D5218" s="4">
        <v>45891</v>
      </c>
      <c r="E5218" t="s">
        <v>28</v>
      </c>
      <c r="F5218" t="s">
        <v>5402</v>
      </c>
      <c r="G5218" t="s">
        <v>105</v>
      </c>
      <c r="H5218" t="s">
        <v>31</v>
      </c>
      <c r="I5218" t="s">
        <v>32</v>
      </c>
      <c r="J5218" t="s">
        <v>100</v>
      </c>
      <c r="K5218" t="s">
        <v>100</v>
      </c>
      <c r="L5218" t="s">
        <v>46</v>
      </c>
      <c r="M5218" t="s">
        <v>47</v>
      </c>
      <c r="N5218" t="s">
        <v>5148</v>
      </c>
      <c r="O5218">
        <v>125.75</v>
      </c>
      <c r="Q5218">
        <v>843.569230769231</v>
      </c>
      <c r="R5218">
        <v>843.569230769231</v>
      </c>
      <c r="S5218">
        <v>0</v>
      </c>
      <c r="T5218">
        <v>843.569230769231</v>
      </c>
      <c r="U5218">
        <v>348</v>
      </c>
      <c r="V5218">
        <f>SUMIF(货件明细!K:K,F5218,货件明细!AQ:AQ)</f>
        <v>0</v>
      </c>
      <c r="W5218">
        <f t="shared" si="324"/>
        <v>1</v>
      </c>
      <c r="X5218">
        <f t="shared" si="325"/>
        <v>348</v>
      </c>
      <c r="Y5218">
        <f>SUMIF(货件明细!K:K,F5218,货件明细!I:I)</f>
        <v>0</v>
      </c>
      <c r="Z5218">
        <f t="shared" si="326"/>
        <v>125.75</v>
      </c>
      <c r="AA5218">
        <f>SUMIF(货件明细!K:K,F5218,货件明细!J:J)</f>
        <v>0</v>
      </c>
      <c r="AB5218">
        <f t="shared" si="327"/>
        <v>1</v>
      </c>
    </row>
    <row r="5219" spans="1:28">
      <c r="A5219">
        <v>2025</v>
      </c>
      <c r="B5219">
        <v>8</v>
      </c>
      <c r="C5219">
        <v>34</v>
      </c>
      <c r="D5219" s="4">
        <v>45891</v>
      </c>
      <c r="E5219" t="s">
        <v>28</v>
      </c>
      <c r="F5219" t="s">
        <v>5403</v>
      </c>
      <c r="G5219" t="s">
        <v>68</v>
      </c>
      <c r="H5219" t="s">
        <v>31</v>
      </c>
      <c r="I5219" t="s">
        <v>32</v>
      </c>
      <c r="J5219" t="s">
        <v>100</v>
      </c>
      <c r="K5219" t="s">
        <v>4998</v>
      </c>
      <c r="L5219" t="s">
        <v>46</v>
      </c>
      <c r="M5219" t="s">
        <v>2882</v>
      </c>
      <c r="N5219" t="s">
        <v>4823</v>
      </c>
      <c r="O5219">
        <v>125.75</v>
      </c>
      <c r="Q5219">
        <v>802.089473684211</v>
      </c>
      <c r="R5219">
        <v>802.089473684211</v>
      </c>
      <c r="S5219">
        <v>0</v>
      </c>
      <c r="T5219">
        <v>802.089473684211</v>
      </c>
      <c r="U5219">
        <v>348</v>
      </c>
      <c r="V5219">
        <f>SUMIF(货件明细!K:K,F5219,货件明细!AQ:AQ)</f>
        <v>0</v>
      </c>
      <c r="W5219">
        <f t="shared" si="324"/>
        <v>1</v>
      </c>
      <c r="X5219">
        <f t="shared" si="325"/>
        <v>348</v>
      </c>
      <c r="Y5219">
        <f>SUMIF(货件明细!K:K,F5219,货件明细!I:I)</f>
        <v>0</v>
      </c>
      <c r="Z5219">
        <f t="shared" si="326"/>
        <v>125.75</v>
      </c>
      <c r="AA5219">
        <f>SUMIF(货件明细!K:K,F5219,货件明细!J:J)</f>
        <v>0</v>
      </c>
      <c r="AB5219">
        <f t="shared" si="327"/>
        <v>1</v>
      </c>
    </row>
    <row r="5220" spans="1:28">
      <c r="A5220">
        <v>2025</v>
      </c>
      <c r="B5220">
        <v>8</v>
      </c>
      <c r="C5220">
        <v>34</v>
      </c>
      <c r="D5220" s="4">
        <v>45891</v>
      </c>
      <c r="E5220" t="s">
        <v>28</v>
      </c>
      <c r="F5220" t="s">
        <v>5404</v>
      </c>
      <c r="G5220" t="s">
        <v>267</v>
      </c>
      <c r="H5220" t="s">
        <v>71</v>
      </c>
      <c r="I5220" t="s">
        <v>32</v>
      </c>
      <c r="J5220" t="s">
        <v>100</v>
      </c>
      <c r="K5220" t="s">
        <v>58</v>
      </c>
      <c r="L5220" t="s">
        <v>46</v>
      </c>
      <c r="M5220" t="s">
        <v>65</v>
      </c>
      <c r="N5220" t="s">
        <v>2731</v>
      </c>
      <c r="O5220">
        <v>125.75</v>
      </c>
      <c r="Q5220">
        <v>470.64</v>
      </c>
      <c r="R5220">
        <v>470.64</v>
      </c>
      <c r="S5220">
        <v>0</v>
      </c>
      <c r="T5220">
        <v>470.64</v>
      </c>
      <c r="U5220">
        <v>348</v>
      </c>
      <c r="V5220">
        <f>SUMIF(货件明细!K:K,F5220,货件明细!AQ:AQ)</f>
        <v>0</v>
      </c>
      <c r="W5220">
        <f t="shared" si="324"/>
        <v>1</v>
      </c>
      <c r="X5220">
        <f t="shared" si="325"/>
        <v>348</v>
      </c>
      <c r="Y5220">
        <f>SUMIF(货件明细!K:K,F5220,货件明细!I:I)</f>
        <v>0</v>
      </c>
      <c r="Z5220">
        <f t="shared" si="326"/>
        <v>125.75</v>
      </c>
      <c r="AA5220">
        <f>SUMIF(货件明细!K:K,F5220,货件明细!J:J)</f>
        <v>0</v>
      </c>
      <c r="AB5220">
        <f t="shared" si="327"/>
        <v>1</v>
      </c>
    </row>
    <row r="5221" spans="1:28">
      <c r="A5221">
        <v>2025</v>
      </c>
      <c r="B5221">
        <v>8</v>
      </c>
      <c r="C5221">
        <v>34</v>
      </c>
      <c r="D5221" s="4">
        <v>45891</v>
      </c>
      <c r="E5221" t="s">
        <v>28</v>
      </c>
      <c r="F5221" t="s">
        <v>5405</v>
      </c>
      <c r="G5221" t="s">
        <v>50</v>
      </c>
      <c r="H5221" t="s">
        <v>31</v>
      </c>
      <c r="I5221" t="s">
        <v>32</v>
      </c>
      <c r="J5221" t="s">
        <v>100</v>
      </c>
      <c r="K5221" t="s">
        <v>100</v>
      </c>
      <c r="L5221" t="s">
        <v>46</v>
      </c>
      <c r="M5221" t="s">
        <v>47</v>
      </c>
      <c r="N5221" t="s">
        <v>5148</v>
      </c>
      <c r="O5221">
        <v>125.75</v>
      </c>
      <c r="Q5221">
        <v>793.508571428571</v>
      </c>
      <c r="R5221">
        <v>793.508571428571</v>
      </c>
      <c r="S5221">
        <v>0</v>
      </c>
      <c r="T5221">
        <v>793.508571428571</v>
      </c>
      <c r="U5221">
        <v>348</v>
      </c>
      <c r="V5221">
        <f>SUMIF(货件明细!K:K,F5221,货件明细!AQ:AQ)</f>
        <v>0</v>
      </c>
      <c r="W5221">
        <f t="shared" si="324"/>
        <v>1</v>
      </c>
      <c r="X5221">
        <f t="shared" si="325"/>
        <v>348</v>
      </c>
      <c r="Y5221">
        <f>SUMIF(货件明细!K:K,F5221,货件明细!I:I)</f>
        <v>0</v>
      </c>
      <c r="Z5221">
        <f t="shared" si="326"/>
        <v>125.75</v>
      </c>
      <c r="AA5221">
        <f>SUMIF(货件明细!K:K,F5221,货件明细!J:J)</f>
        <v>0</v>
      </c>
      <c r="AB5221">
        <f t="shared" si="327"/>
        <v>1</v>
      </c>
    </row>
    <row r="5222" spans="1:28">
      <c r="A5222">
        <v>2025</v>
      </c>
      <c r="B5222">
        <v>8</v>
      </c>
      <c r="C5222">
        <v>34</v>
      </c>
      <c r="D5222" s="4">
        <v>45891</v>
      </c>
      <c r="E5222" t="s">
        <v>28</v>
      </c>
      <c r="F5222" t="s">
        <v>5406</v>
      </c>
      <c r="G5222" t="s">
        <v>74</v>
      </c>
      <c r="H5222" t="s">
        <v>44</v>
      </c>
      <c r="I5222" t="s">
        <v>32</v>
      </c>
      <c r="J5222" t="s">
        <v>100</v>
      </c>
      <c r="K5222" t="s">
        <v>4998</v>
      </c>
      <c r="L5222" t="s">
        <v>46</v>
      </c>
      <c r="M5222" t="s">
        <v>2882</v>
      </c>
      <c r="N5222" t="s">
        <v>4823</v>
      </c>
      <c r="O5222">
        <v>125.75</v>
      </c>
      <c r="Q5222">
        <v>697.68947368421</v>
      </c>
      <c r="R5222">
        <v>697.68947368421</v>
      </c>
      <c r="S5222">
        <v>0</v>
      </c>
      <c r="T5222">
        <v>697.68947368421</v>
      </c>
      <c r="U5222">
        <v>348</v>
      </c>
      <c r="V5222">
        <f>SUMIF(货件明细!K:K,F5222,货件明细!AQ:AQ)</f>
        <v>0</v>
      </c>
      <c r="W5222">
        <f t="shared" si="324"/>
        <v>1</v>
      </c>
      <c r="X5222">
        <f t="shared" si="325"/>
        <v>348</v>
      </c>
      <c r="Y5222">
        <f>SUMIF(货件明细!K:K,F5222,货件明细!I:I)</f>
        <v>0</v>
      </c>
      <c r="Z5222">
        <f t="shared" si="326"/>
        <v>125.75</v>
      </c>
      <c r="AA5222">
        <f>SUMIF(货件明细!K:K,F5222,货件明细!J:J)</f>
        <v>0</v>
      </c>
      <c r="AB5222">
        <f t="shared" si="327"/>
        <v>1</v>
      </c>
    </row>
    <row r="5223" spans="1:28">
      <c r="A5223">
        <v>2025</v>
      </c>
      <c r="B5223">
        <v>8</v>
      </c>
      <c r="C5223">
        <v>34</v>
      </c>
      <c r="D5223" s="4">
        <v>45891</v>
      </c>
      <c r="E5223" t="s">
        <v>28</v>
      </c>
      <c r="F5223" t="s">
        <v>5407</v>
      </c>
      <c r="G5223" t="s">
        <v>267</v>
      </c>
      <c r="H5223" t="s">
        <v>71</v>
      </c>
      <c r="I5223" t="s">
        <v>96</v>
      </c>
      <c r="J5223" t="s">
        <v>100</v>
      </c>
      <c r="K5223" t="s">
        <v>58</v>
      </c>
      <c r="L5223" t="s">
        <v>46</v>
      </c>
      <c r="M5223" t="s">
        <v>65</v>
      </c>
      <c r="N5223" t="s">
        <v>2731</v>
      </c>
      <c r="O5223">
        <v>41.9</v>
      </c>
      <c r="Q5223">
        <v>156.88</v>
      </c>
      <c r="R5223">
        <v>156.88</v>
      </c>
      <c r="S5223">
        <v>0</v>
      </c>
      <c r="T5223">
        <v>156.88</v>
      </c>
      <c r="U5223">
        <v>221</v>
      </c>
      <c r="V5223">
        <f>SUMIF(货件明细!K:K,F5223,货件明细!AQ:AQ)</f>
        <v>0</v>
      </c>
      <c r="W5223">
        <f t="shared" si="324"/>
        <v>1</v>
      </c>
      <c r="X5223">
        <f t="shared" si="325"/>
        <v>221</v>
      </c>
      <c r="Y5223">
        <f>SUMIF(货件明细!K:K,F5223,货件明细!I:I)</f>
        <v>0</v>
      </c>
      <c r="Z5223">
        <f t="shared" si="326"/>
        <v>41.9</v>
      </c>
      <c r="AA5223">
        <f>SUMIF(货件明细!K:K,F5223,货件明细!J:J)</f>
        <v>0</v>
      </c>
      <c r="AB5223">
        <f t="shared" si="327"/>
        <v>1</v>
      </c>
    </row>
    <row r="5224" spans="1:28">
      <c r="A5224">
        <v>2025</v>
      </c>
      <c r="B5224">
        <v>8</v>
      </c>
      <c r="C5224">
        <v>34</v>
      </c>
      <c r="D5224" s="4">
        <v>45891</v>
      </c>
      <c r="E5224" t="s">
        <v>28</v>
      </c>
      <c r="F5224" t="s">
        <v>5408</v>
      </c>
      <c r="G5224" t="s">
        <v>68</v>
      </c>
      <c r="H5224" t="s">
        <v>31</v>
      </c>
      <c r="I5224" t="s">
        <v>96</v>
      </c>
      <c r="J5224" t="s">
        <v>100</v>
      </c>
      <c r="K5224" t="s">
        <v>4998</v>
      </c>
      <c r="L5224" t="s">
        <v>46</v>
      </c>
      <c r="M5224" t="s">
        <v>2882</v>
      </c>
      <c r="N5224" t="s">
        <v>4823</v>
      </c>
      <c r="O5224">
        <v>41.9</v>
      </c>
      <c r="Q5224">
        <v>267.363157894737</v>
      </c>
      <c r="R5224">
        <v>267.363157894737</v>
      </c>
      <c r="S5224">
        <v>0</v>
      </c>
      <c r="T5224">
        <v>267.363157894737</v>
      </c>
      <c r="U5224">
        <v>221</v>
      </c>
      <c r="V5224">
        <f>SUMIF(货件明细!K:K,F5224,货件明细!AQ:AQ)</f>
        <v>0</v>
      </c>
      <c r="W5224">
        <f t="shared" si="324"/>
        <v>1</v>
      </c>
      <c r="X5224">
        <f t="shared" si="325"/>
        <v>221</v>
      </c>
      <c r="Y5224">
        <f>SUMIF(货件明细!K:K,F5224,货件明细!I:I)</f>
        <v>0</v>
      </c>
      <c r="Z5224">
        <f t="shared" si="326"/>
        <v>41.9</v>
      </c>
      <c r="AA5224">
        <f>SUMIF(货件明细!K:K,F5224,货件明细!J:J)</f>
        <v>0</v>
      </c>
      <c r="AB5224">
        <f t="shared" si="327"/>
        <v>1</v>
      </c>
    </row>
    <row r="5225" spans="1:28">
      <c r="A5225">
        <v>2025</v>
      </c>
      <c r="B5225">
        <v>8</v>
      </c>
      <c r="C5225">
        <v>34</v>
      </c>
      <c r="D5225" s="4">
        <v>45891</v>
      </c>
      <c r="E5225" t="s">
        <v>28</v>
      </c>
      <c r="F5225" t="s">
        <v>5409</v>
      </c>
      <c r="G5225" t="s">
        <v>74</v>
      </c>
      <c r="H5225" t="s">
        <v>44</v>
      </c>
      <c r="I5225" t="s">
        <v>96</v>
      </c>
      <c r="J5225" t="s">
        <v>100</v>
      </c>
      <c r="K5225" t="s">
        <v>4998</v>
      </c>
      <c r="L5225" t="s">
        <v>46</v>
      </c>
      <c r="M5225" t="s">
        <v>2882</v>
      </c>
      <c r="N5225" t="s">
        <v>4823</v>
      </c>
      <c r="O5225">
        <v>41.9</v>
      </c>
      <c r="Q5225">
        <v>232.563157894737</v>
      </c>
      <c r="R5225">
        <v>232.563157894737</v>
      </c>
      <c r="S5225">
        <v>0</v>
      </c>
      <c r="T5225">
        <v>232.563157894737</v>
      </c>
      <c r="U5225">
        <v>221</v>
      </c>
      <c r="V5225">
        <f>SUMIF(货件明细!K:K,F5225,货件明细!AQ:AQ)</f>
        <v>0</v>
      </c>
      <c r="W5225">
        <f t="shared" si="324"/>
        <v>1</v>
      </c>
      <c r="X5225">
        <f t="shared" si="325"/>
        <v>221</v>
      </c>
      <c r="Y5225">
        <f>SUMIF(货件明细!K:K,F5225,货件明细!I:I)</f>
        <v>0</v>
      </c>
      <c r="Z5225">
        <f t="shared" si="326"/>
        <v>41.9</v>
      </c>
      <c r="AA5225">
        <f>SUMIF(货件明细!K:K,F5225,货件明细!J:J)</f>
        <v>0</v>
      </c>
      <c r="AB5225">
        <f t="shared" si="327"/>
        <v>1</v>
      </c>
    </row>
    <row r="5226" spans="1:28">
      <c r="A5226">
        <v>2025</v>
      </c>
      <c r="B5226">
        <v>8</v>
      </c>
      <c r="C5226">
        <v>34</v>
      </c>
      <c r="D5226" s="4">
        <v>45891</v>
      </c>
      <c r="E5226" t="s">
        <v>28</v>
      </c>
      <c r="F5226" t="s">
        <v>5410</v>
      </c>
      <c r="G5226" t="s">
        <v>50</v>
      </c>
      <c r="H5226" t="s">
        <v>31</v>
      </c>
      <c r="I5226" t="s">
        <v>96</v>
      </c>
      <c r="J5226" t="s">
        <v>100</v>
      </c>
      <c r="K5226" t="s">
        <v>100</v>
      </c>
      <c r="L5226" t="s">
        <v>46</v>
      </c>
      <c r="M5226" t="s">
        <v>47</v>
      </c>
      <c r="N5226" t="s">
        <v>5148</v>
      </c>
      <c r="O5226">
        <v>41.9</v>
      </c>
      <c r="Q5226">
        <v>264.502857142857</v>
      </c>
      <c r="R5226">
        <v>264.502857142857</v>
      </c>
      <c r="S5226">
        <v>0</v>
      </c>
      <c r="T5226">
        <v>264.502857142857</v>
      </c>
      <c r="U5226">
        <v>221</v>
      </c>
      <c r="V5226">
        <f>SUMIF(货件明细!K:K,F5226,货件明细!AQ:AQ)</f>
        <v>0</v>
      </c>
      <c r="W5226">
        <f t="shared" si="324"/>
        <v>1</v>
      </c>
      <c r="X5226">
        <f t="shared" si="325"/>
        <v>221</v>
      </c>
      <c r="Y5226">
        <f>SUMIF(货件明细!K:K,F5226,货件明细!I:I)</f>
        <v>0</v>
      </c>
      <c r="Z5226">
        <f t="shared" si="326"/>
        <v>41.9</v>
      </c>
      <c r="AA5226">
        <f>SUMIF(货件明细!K:K,F5226,货件明细!J:J)</f>
        <v>0</v>
      </c>
      <c r="AB5226">
        <f t="shared" si="327"/>
        <v>1</v>
      </c>
    </row>
    <row r="5227" spans="1:28">
      <c r="A5227">
        <v>2025</v>
      </c>
      <c r="B5227">
        <v>8</v>
      </c>
      <c r="C5227">
        <v>34</v>
      </c>
      <c r="D5227" s="4">
        <v>45891</v>
      </c>
      <c r="E5227" t="s">
        <v>28</v>
      </c>
      <c r="F5227" t="s">
        <v>5411</v>
      </c>
      <c r="G5227" t="s">
        <v>105</v>
      </c>
      <c r="H5227" t="s">
        <v>31</v>
      </c>
      <c r="I5227" t="s">
        <v>96</v>
      </c>
      <c r="J5227" t="s">
        <v>100</v>
      </c>
      <c r="K5227" t="s">
        <v>100</v>
      </c>
      <c r="L5227" t="s">
        <v>46</v>
      </c>
      <c r="M5227" t="s">
        <v>47</v>
      </c>
      <c r="N5227" t="s">
        <v>5148</v>
      </c>
      <c r="O5227">
        <v>41.9</v>
      </c>
      <c r="Q5227">
        <v>281.189743589744</v>
      </c>
      <c r="R5227">
        <v>281.189743589744</v>
      </c>
      <c r="S5227">
        <v>0</v>
      </c>
      <c r="T5227">
        <v>281.189743589744</v>
      </c>
      <c r="U5227">
        <v>221</v>
      </c>
      <c r="V5227">
        <f>SUMIF(货件明细!K:K,F5227,货件明细!AQ:AQ)</f>
        <v>0</v>
      </c>
      <c r="W5227">
        <f t="shared" si="324"/>
        <v>1</v>
      </c>
      <c r="X5227">
        <f t="shared" si="325"/>
        <v>221</v>
      </c>
      <c r="Y5227">
        <f>SUMIF(货件明细!K:K,F5227,货件明细!I:I)</f>
        <v>0</v>
      </c>
      <c r="Z5227">
        <f t="shared" si="326"/>
        <v>41.9</v>
      </c>
      <c r="AA5227">
        <f>SUMIF(货件明细!K:K,F5227,货件明细!J:J)</f>
        <v>0</v>
      </c>
      <c r="AB5227">
        <f t="shared" si="327"/>
        <v>1</v>
      </c>
    </row>
    <row r="5228" spans="1:28">
      <c r="A5228">
        <v>2025</v>
      </c>
      <c r="B5228">
        <v>8</v>
      </c>
      <c r="C5228">
        <v>34</v>
      </c>
      <c r="D5228" s="4">
        <v>45891</v>
      </c>
      <c r="E5228" t="s">
        <v>28</v>
      </c>
      <c r="F5228" t="s">
        <v>5412</v>
      </c>
      <c r="G5228" t="s">
        <v>105</v>
      </c>
      <c r="H5228" t="s">
        <v>31</v>
      </c>
      <c r="I5228" t="s">
        <v>96</v>
      </c>
      <c r="J5228" t="s">
        <v>100</v>
      </c>
      <c r="K5228" t="s">
        <v>100</v>
      </c>
      <c r="L5228" t="s">
        <v>46</v>
      </c>
      <c r="M5228" t="s">
        <v>47</v>
      </c>
      <c r="N5228" t="s">
        <v>5148</v>
      </c>
      <c r="O5228">
        <v>38.75</v>
      </c>
      <c r="Q5228">
        <v>281.189743589744</v>
      </c>
      <c r="R5228">
        <v>281.189743589744</v>
      </c>
      <c r="S5228">
        <v>0</v>
      </c>
      <c r="T5228">
        <v>281.189743589744</v>
      </c>
      <c r="U5228">
        <v>251</v>
      </c>
      <c r="V5228">
        <f>SUMIF(货件明细!K:K,F5228,货件明细!AQ:AQ)</f>
        <v>0</v>
      </c>
      <c r="W5228">
        <f t="shared" si="324"/>
        <v>1</v>
      </c>
      <c r="X5228">
        <f t="shared" si="325"/>
        <v>251</v>
      </c>
      <c r="Y5228">
        <f>SUMIF(货件明细!K:K,F5228,货件明细!I:I)</f>
        <v>0</v>
      </c>
      <c r="Z5228">
        <f t="shared" si="326"/>
        <v>38.75</v>
      </c>
      <c r="AA5228">
        <f>SUMIF(货件明细!K:K,F5228,货件明细!J:J)</f>
        <v>0</v>
      </c>
      <c r="AB5228">
        <f t="shared" si="327"/>
        <v>1</v>
      </c>
    </row>
    <row r="5229" spans="1:28">
      <c r="A5229">
        <v>2025</v>
      </c>
      <c r="B5229">
        <v>8</v>
      </c>
      <c r="C5229">
        <v>34</v>
      </c>
      <c r="D5229" s="4">
        <v>45891</v>
      </c>
      <c r="E5229" t="s">
        <v>28</v>
      </c>
      <c r="F5229" t="s">
        <v>5413</v>
      </c>
      <c r="G5229" t="s">
        <v>68</v>
      </c>
      <c r="H5229" t="s">
        <v>31</v>
      </c>
      <c r="I5229" t="s">
        <v>96</v>
      </c>
      <c r="J5229" t="s">
        <v>100</v>
      </c>
      <c r="K5229" t="s">
        <v>4998</v>
      </c>
      <c r="L5229" t="s">
        <v>46</v>
      </c>
      <c r="M5229" t="s">
        <v>2882</v>
      </c>
      <c r="N5229" t="s">
        <v>4823</v>
      </c>
      <c r="O5229">
        <v>38.75</v>
      </c>
      <c r="Q5229">
        <v>267.363157894737</v>
      </c>
      <c r="R5229">
        <v>267.363157894737</v>
      </c>
      <c r="S5229">
        <v>0</v>
      </c>
      <c r="T5229">
        <v>267.363157894737</v>
      </c>
      <c r="U5229">
        <v>251</v>
      </c>
      <c r="V5229">
        <f>SUMIF(货件明细!K:K,F5229,货件明细!AQ:AQ)</f>
        <v>0</v>
      </c>
      <c r="W5229">
        <f t="shared" si="324"/>
        <v>1</v>
      </c>
      <c r="X5229">
        <f t="shared" si="325"/>
        <v>251</v>
      </c>
      <c r="Y5229">
        <f>SUMIF(货件明细!K:K,F5229,货件明细!I:I)</f>
        <v>0</v>
      </c>
      <c r="Z5229">
        <f t="shared" si="326"/>
        <v>38.75</v>
      </c>
      <c r="AA5229">
        <f>SUMIF(货件明细!K:K,F5229,货件明细!J:J)</f>
        <v>0</v>
      </c>
      <c r="AB5229">
        <f t="shared" si="327"/>
        <v>1</v>
      </c>
    </row>
    <row r="5230" spans="1:28">
      <c r="A5230">
        <v>2025</v>
      </c>
      <c r="B5230">
        <v>8</v>
      </c>
      <c r="C5230">
        <v>34</v>
      </c>
      <c r="D5230" s="4">
        <v>45891</v>
      </c>
      <c r="E5230" t="s">
        <v>28</v>
      </c>
      <c r="F5230" t="s">
        <v>5414</v>
      </c>
      <c r="G5230" t="s">
        <v>267</v>
      </c>
      <c r="H5230" t="s">
        <v>71</v>
      </c>
      <c r="I5230" t="s">
        <v>96</v>
      </c>
      <c r="J5230" t="s">
        <v>100</v>
      </c>
      <c r="K5230" t="s">
        <v>58</v>
      </c>
      <c r="L5230" t="s">
        <v>46</v>
      </c>
      <c r="M5230" t="s">
        <v>47</v>
      </c>
      <c r="N5230" t="s">
        <v>5218</v>
      </c>
      <c r="O5230">
        <v>38.75</v>
      </c>
      <c r="Q5230">
        <v>188.1</v>
      </c>
      <c r="R5230">
        <v>188.1</v>
      </c>
      <c r="S5230">
        <v>0</v>
      </c>
      <c r="T5230">
        <v>188.1</v>
      </c>
      <c r="U5230">
        <v>251</v>
      </c>
      <c r="V5230">
        <f>SUMIF(货件明细!K:K,F5230,货件明细!AQ:AQ)</f>
        <v>0</v>
      </c>
      <c r="W5230">
        <f t="shared" si="324"/>
        <v>1</v>
      </c>
      <c r="X5230">
        <f t="shared" si="325"/>
        <v>251</v>
      </c>
      <c r="Y5230">
        <f>SUMIF(货件明细!K:K,F5230,货件明细!I:I)</f>
        <v>0</v>
      </c>
      <c r="Z5230">
        <f t="shared" si="326"/>
        <v>38.75</v>
      </c>
      <c r="AA5230">
        <f>SUMIF(货件明细!K:K,F5230,货件明细!J:J)</f>
        <v>0</v>
      </c>
      <c r="AB5230">
        <f t="shared" si="327"/>
        <v>1</v>
      </c>
    </row>
    <row r="5231" spans="1:28">
      <c r="A5231">
        <v>2025</v>
      </c>
      <c r="B5231">
        <v>8</v>
      </c>
      <c r="C5231">
        <v>34</v>
      </c>
      <c r="D5231" s="4">
        <v>45891</v>
      </c>
      <c r="E5231" t="s">
        <v>28</v>
      </c>
      <c r="F5231" t="s">
        <v>5415</v>
      </c>
      <c r="G5231" t="s">
        <v>74</v>
      </c>
      <c r="H5231" t="s">
        <v>44</v>
      </c>
      <c r="I5231" t="s">
        <v>96</v>
      </c>
      <c r="J5231" t="s">
        <v>100</v>
      </c>
      <c r="K5231" t="s">
        <v>4998</v>
      </c>
      <c r="L5231" t="s">
        <v>46</v>
      </c>
      <c r="M5231" t="s">
        <v>2882</v>
      </c>
      <c r="N5231" t="s">
        <v>4823</v>
      </c>
      <c r="O5231">
        <v>38.75</v>
      </c>
      <c r="Q5231">
        <v>232.563157894737</v>
      </c>
      <c r="R5231">
        <v>232.563157894737</v>
      </c>
      <c r="S5231">
        <v>0</v>
      </c>
      <c r="T5231">
        <v>232.563157894737</v>
      </c>
      <c r="U5231">
        <v>251</v>
      </c>
      <c r="V5231">
        <f>SUMIF(货件明细!K:K,F5231,货件明细!AQ:AQ)</f>
        <v>0</v>
      </c>
      <c r="W5231">
        <f t="shared" si="324"/>
        <v>1</v>
      </c>
      <c r="X5231">
        <f t="shared" si="325"/>
        <v>251</v>
      </c>
      <c r="Y5231">
        <f>SUMIF(货件明细!K:K,F5231,货件明细!I:I)</f>
        <v>0</v>
      </c>
      <c r="Z5231">
        <f t="shared" si="326"/>
        <v>38.75</v>
      </c>
      <c r="AA5231">
        <f>SUMIF(货件明细!K:K,F5231,货件明细!J:J)</f>
        <v>0</v>
      </c>
      <c r="AB5231">
        <f t="shared" si="327"/>
        <v>1</v>
      </c>
    </row>
    <row r="5232" spans="1:28">
      <c r="A5232">
        <v>2025</v>
      </c>
      <c r="B5232">
        <v>8</v>
      </c>
      <c r="C5232">
        <v>34</v>
      </c>
      <c r="D5232" s="4">
        <v>45891</v>
      </c>
      <c r="E5232" t="s">
        <v>28</v>
      </c>
      <c r="F5232" t="s">
        <v>5416</v>
      </c>
      <c r="G5232" t="s">
        <v>50</v>
      </c>
      <c r="H5232" t="s">
        <v>31</v>
      </c>
      <c r="I5232" t="s">
        <v>96</v>
      </c>
      <c r="J5232" t="s">
        <v>100</v>
      </c>
      <c r="K5232" t="s">
        <v>100</v>
      </c>
      <c r="L5232" t="s">
        <v>46</v>
      </c>
      <c r="M5232" t="s">
        <v>47</v>
      </c>
      <c r="N5232" t="s">
        <v>5148</v>
      </c>
      <c r="O5232">
        <v>38.75</v>
      </c>
      <c r="Q5232">
        <v>264.502857142857</v>
      </c>
      <c r="R5232">
        <v>264.502857142857</v>
      </c>
      <c r="S5232">
        <v>0</v>
      </c>
      <c r="T5232">
        <v>264.502857142857</v>
      </c>
      <c r="U5232">
        <v>251</v>
      </c>
      <c r="V5232">
        <f>SUMIF(货件明细!K:K,F5232,货件明细!AQ:AQ)</f>
        <v>0</v>
      </c>
      <c r="W5232">
        <f t="shared" si="324"/>
        <v>1</v>
      </c>
      <c r="X5232">
        <f t="shared" si="325"/>
        <v>251</v>
      </c>
      <c r="Y5232">
        <f>SUMIF(货件明细!K:K,F5232,货件明细!I:I)</f>
        <v>0</v>
      </c>
      <c r="Z5232">
        <f t="shared" si="326"/>
        <v>38.75</v>
      </c>
      <c r="AA5232">
        <f>SUMIF(货件明细!K:K,F5232,货件明细!J:J)</f>
        <v>0</v>
      </c>
      <c r="AB5232">
        <f t="shared" si="327"/>
        <v>1</v>
      </c>
    </row>
    <row r="5233" spans="1:28">
      <c r="A5233">
        <v>2025</v>
      </c>
      <c r="B5233">
        <v>8</v>
      </c>
      <c r="C5233">
        <v>34</v>
      </c>
      <c r="D5233" s="4">
        <v>45891</v>
      </c>
      <c r="E5233" t="s">
        <v>28</v>
      </c>
      <c r="F5233" t="s">
        <v>5417</v>
      </c>
      <c r="G5233" t="s">
        <v>591</v>
      </c>
      <c r="H5233" t="s">
        <v>31</v>
      </c>
      <c r="I5233" t="s">
        <v>41</v>
      </c>
      <c r="J5233" t="s">
        <v>33</v>
      </c>
      <c r="K5233" t="s">
        <v>33</v>
      </c>
      <c r="L5233" t="s">
        <v>34</v>
      </c>
      <c r="M5233" t="s">
        <v>3882</v>
      </c>
      <c r="N5233" t="s">
        <v>4816</v>
      </c>
      <c r="O5233">
        <v>35.25</v>
      </c>
      <c r="Q5233">
        <v>1728</v>
      </c>
      <c r="R5233">
        <v>1928</v>
      </c>
      <c r="S5233">
        <v>136.86864</v>
      </c>
      <c r="T5233">
        <v>2064.86864</v>
      </c>
      <c r="U5233">
        <v>89</v>
      </c>
      <c r="V5233">
        <f>SUMIF(货件明细!K:K,F5233,货件明细!AQ:AQ)</f>
        <v>0</v>
      </c>
      <c r="W5233">
        <f t="shared" si="324"/>
        <v>1</v>
      </c>
      <c r="X5233">
        <f t="shared" si="325"/>
        <v>89</v>
      </c>
      <c r="Y5233">
        <f>SUMIF(货件明细!K:K,F5233,货件明细!I:I)</f>
        <v>0</v>
      </c>
      <c r="Z5233">
        <f t="shared" si="326"/>
        <v>35.25</v>
      </c>
      <c r="AA5233">
        <f>SUMIF(货件明细!K:K,F5233,货件明细!J:J)</f>
        <v>0</v>
      </c>
      <c r="AB5233">
        <f t="shared" si="327"/>
        <v>1</v>
      </c>
    </row>
    <row r="5234" spans="1:28">
      <c r="A5234">
        <v>2025</v>
      </c>
      <c r="B5234">
        <v>8</v>
      </c>
      <c r="C5234">
        <v>34</v>
      </c>
      <c r="D5234" s="4">
        <v>45891</v>
      </c>
      <c r="E5234" t="s">
        <v>28</v>
      </c>
      <c r="F5234" t="s">
        <v>5418</v>
      </c>
      <c r="G5234" t="s">
        <v>4186</v>
      </c>
      <c r="H5234" t="s">
        <v>31</v>
      </c>
      <c r="I5234" t="s">
        <v>129</v>
      </c>
      <c r="J5234" t="s">
        <v>33</v>
      </c>
      <c r="K5234" t="s">
        <v>33</v>
      </c>
      <c r="L5234" t="s">
        <v>34</v>
      </c>
      <c r="M5234" t="s">
        <v>3882</v>
      </c>
      <c r="N5234" t="s">
        <v>4816</v>
      </c>
      <c r="O5234">
        <v>21.75</v>
      </c>
      <c r="Q5234">
        <v>1056</v>
      </c>
      <c r="R5234">
        <v>1206</v>
      </c>
      <c r="S5234">
        <v>212.22656</v>
      </c>
      <c r="T5234">
        <v>1418.22656</v>
      </c>
      <c r="U5234">
        <v>182</v>
      </c>
      <c r="V5234">
        <f>SUMIF(货件明细!K:K,F5234,货件明细!AQ:AQ)</f>
        <v>0</v>
      </c>
      <c r="W5234">
        <f t="shared" si="324"/>
        <v>1</v>
      </c>
      <c r="X5234">
        <f t="shared" si="325"/>
        <v>182</v>
      </c>
      <c r="Y5234">
        <f>SUMIF(货件明细!K:K,F5234,货件明细!I:I)</f>
        <v>0</v>
      </c>
      <c r="Z5234">
        <f t="shared" si="326"/>
        <v>21.75</v>
      </c>
      <c r="AA5234">
        <f>SUMIF(货件明细!K:K,F5234,货件明细!J:J)</f>
        <v>0</v>
      </c>
      <c r="AB5234">
        <f t="shared" si="327"/>
        <v>1</v>
      </c>
    </row>
    <row r="5235" spans="1:28">
      <c r="A5235">
        <v>2025</v>
      </c>
      <c r="B5235">
        <v>8</v>
      </c>
      <c r="C5235">
        <v>34</v>
      </c>
      <c r="D5235" s="4">
        <v>45891</v>
      </c>
      <c r="E5235" t="s">
        <v>28</v>
      </c>
      <c r="F5235" t="s">
        <v>5419</v>
      </c>
      <c r="G5235" t="s">
        <v>4186</v>
      </c>
      <c r="H5235" t="s">
        <v>31</v>
      </c>
      <c r="I5235" t="s">
        <v>41</v>
      </c>
      <c r="J5235" t="s">
        <v>1110</v>
      </c>
      <c r="K5235" t="s">
        <v>1110</v>
      </c>
      <c r="L5235" t="s">
        <v>34</v>
      </c>
      <c r="M5235" t="s">
        <v>65</v>
      </c>
      <c r="N5235" t="s">
        <v>2857</v>
      </c>
      <c r="O5235">
        <v>32.7</v>
      </c>
      <c r="Q5235">
        <v>1501.5</v>
      </c>
      <c r="R5235">
        <v>1501.5</v>
      </c>
      <c r="S5235">
        <v>186.5728</v>
      </c>
      <c r="T5235">
        <v>1688.0728</v>
      </c>
      <c r="U5235">
        <v>144</v>
      </c>
      <c r="V5235">
        <f>SUMIF(货件明细!K:K,F5235,货件明细!AQ:AQ)</f>
        <v>0</v>
      </c>
      <c r="W5235">
        <f t="shared" si="324"/>
        <v>1</v>
      </c>
      <c r="X5235">
        <f t="shared" si="325"/>
        <v>144</v>
      </c>
      <c r="Y5235">
        <f>SUMIF(货件明细!K:K,F5235,货件明细!I:I)</f>
        <v>0</v>
      </c>
      <c r="Z5235">
        <f t="shared" si="326"/>
        <v>32.7</v>
      </c>
      <c r="AA5235">
        <f>SUMIF(货件明细!K:K,F5235,货件明细!J:J)</f>
        <v>0</v>
      </c>
      <c r="AB5235">
        <f t="shared" si="327"/>
        <v>1</v>
      </c>
    </row>
    <row r="5236" spans="1:28">
      <c r="A5236">
        <v>2025</v>
      </c>
      <c r="B5236">
        <v>8</v>
      </c>
      <c r="C5236">
        <v>34</v>
      </c>
      <c r="D5236" s="4">
        <v>45891</v>
      </c>
      <c r="E5236" t="s">
        <v>28</v>
      </c>
      <c r="F5236" t="s">
        <v>5420</v>
      </c>
      <c r="G5236" t="s">
        <v>4186</v>
      </c>
      <c r="H5236" t="s">
        <v>31</v>
      </c>
      <c r="I5236" t="s">
        <v>129</v>
      </c>
      <c r="J5236" t="s">
        <v>1110</v>
      </c>
      <c r="K5236" t="s">
        <v>1110</v>
      </c>
      <c r="L5236" t="s">
        <v>34</v>
      </c>
      <c r="M5236" t="s">
        <v>65</v>
      </c>
      <c r="N5236" t="s">
        <v>2857</v>
      </c>
      <c r="O5236">
        <v>21.6</v>
      </c>
      <c r="Q5236">
        <v>924</v>
      </c>
      <c r="R5236">
        <v>924</v>
      </c>
      <c r="S5236">
        <v>92.41184</v>
      </c>
      <c r="T5236">
        <v>1016.41184</v>
      </c>
      <c r="U5236">
        <v>63</v>
      </c>
      <c r="V5236">
        <f>SUMIF(货件明细!K:K,F5236,货件明细!AQ:AQ)</f>
        <v>0</v>
      </c>
      <c r="W5236">
        <f t="shared" si="324"/>
        <v>1</v>
      </c>
      <c r="X5236">
        <f t="shared" si="325"/>
        <v>63</v>
      </c>
      <c r="Y5236">
        <f>SUMIF(货件明细!K:K,F5236,货件明细!I:I)</f>
        <v>0</v>
      </c>
      <c r="Z5236">
        <f t="shared" si="326"/>
        <v>21.6</v>
      </c>
      <c r="AA5236">
        <f>SUMIF(货件明细!K:K,F5236,货件明细!J:J)</f>
        <v>0</v>
      </c>
      <c r="AB5236">
        <f t="shared" si="327"/>
        <v>1</v>
      </c>
    </row>
    <row r="5237" spans="1:28">
      <c r="A5237">
        <v>2025</v>
      </c>
      <c r="B5237">
        <v>8</v>
      </c>
      <c r="C5237">
        <v>34</v>
      </c>
      <c r="D5237" s="4">
        <v>45891</v>
      </c>
      <c r="E5237" t="s">
        <v>28</v>
      </c>
      <c r="F5237" t="s">
        <v>5421</v>
      </c>
      <c r="G5237" t="s">
        <v>4186</v>
      </c>
      <c r="H5237" t="s">
        <v>31</v>
      </c>
      <c r="I5237" t="s">
        <v>39</v>
      </c>
      <c r="J5237" t="s">
        <v>1110</v>
      </c>
      <c r="K5237" t="s">
        <v>1110</v>
      </c>
      <c r="L5237" t="s">
        <v>34</v>
      </c>
      <c r="M5237" t="s">
        <v>65</v>
      </c>
      <c r="N5237" t="s">
        <v>2857</v>
      </c>
      <c r="O5237">
        <v>30.8</v>
      </c>
      <c r="Q5237">
        <v>1364</v>
      </c>
      <c r="R5237">
        <v>1364</v>
      </c>
      <c r="S5237">
        <v>124.77056</v>
      </c>
      <c r="T5237">
        <v>1488.77056</v>
      </c>
      <c r="U5237">
        <v>86</v>
      </c>
      <c r="V5237">
        <f>SUMIF(货件明细!K:K,F5237,货件明细!AQ:AQ)</f>
        <v>0</v>
      </c>
      <c r="W5237">
        <f t="shared" si="324"/>
        <v>1</v>
      </c>
      <c r="X5237">
        <f t="shared" si="325"/>
        <v>86</v>
      </c>
      <c r="Y5237">
        <f>SUMIF(货件明细!K:K,F5237,货件明细!I:I)</f>
        <v>0</v>
      </c>
      <c r="Z5237">
        <f t="shared" si="326"/>
        <v>30.8</v>
      </c>
      <c r="AA5237">
        <f>SUMIF(货件明细!K:K,F5237,货件明细!J:J)</f>
        <v>0</v>
      </c>
      <c r="AB5237">
        <f t="shared" si="327"/>
        <v>1</v>
      </c>
    </row>
    <row r="5238" spans="1:28">
      <c r="A5238">
        <v>2025</v>
      </c>
      <c r="B5238">
        <v>8</v>
      </c>
      <c r="C5238">
        <v>34</v>
      </c>
      <c r="D5238" s="4">
        <v>45891</v>
      </c>
      <c r="E5238" t="s">
        <v>28</v>
      </c>
      <c r="F5238" t="s">
        <v>5422</v>
      </c>
      <c r="G5238" t="s">
        <v>4186</v>
      </c>
      <c r="H5238" t="s">
        <v>31</v>
      </c>
      <c r="I5238" t="s">
        <v>32</v>
      </c>
      <c r="J5238" t="s">
        <v>1110</v>
      </c>
      <c r="K5238" t="s">
        <v>1110</v>
      </c>
      <c r="L5238" t="s">
        <v>34</v>
      </c>
      <c r="M5238" t="s">
        <v>65</v>
      </c>
      <c r="N5238" t="s">
        <v>2857</v>
      </c>
      <c r="O5238">
        <v>17.65</v>
      </c>
      <c r="Q5238">
        <v>792</v>
      </c>
      <c r="R5238">
        <v>792</v>
      </c>
      <c r="S5238">
        <v>164.41728</v>
      </c>
      <c r="T5238">
        <v>956.41728</v>
      </c>
      <c r="U5238">
        <v>141</v>
      </c>
      <c r="V5238">
        <f>SUMIF(货件明细!K:K,F5238,货件明细!AQ:AQ)</f>
        <v>0</v>
      </c>
      <c r="W5238">
        <f t="shared" si="324"/>
        <v>1</v>
      </c>
      <c r="X5238">
        <f t="shared" si="325"/>
        <v>141</v>
      </c>
      <c r="Y5238">
        <f>SUMIF(货件明细!K:K,F5238,货件明细!I:I)</f>
        <v>0</v>
      </c>
      <c r="Z5238">
        <f t="shared" si="326"/>
        <v>17.65</v>
      </c>
      <c r="AA5238">
        <f>SUMIF(货件明细!K:K,F5238,货件明细!J:J)</f>
        <v>0</v>
      </c>
      <c r="AB5238">
        <f t="shared" si="327"/>
        <v>1</v>
      </c>
    </row>
    <row r="5239" spans="1:28">
      <c r="A5239">
        <v>2025</v>
      </c>
      <c r="B5239">
        <v>8</v>
      </c>
      <c r="C5239">
        <v>34</v>
      </c>
      <c r="D5239" s="4">
        <v>45892</v>
      </c>
      <c r="E5239" t="s">
        <v>28</v>
      </c>
      <c r="F5239" t="s">
        <v>5423</v>
      </c>
      <c r="G5239" t="s">
        <v>114</v>
      </c>
      <c r="H5239" t="s">
        <v>44</v>
      </c>
      <c r="I5239" t="s">
        <v>41</v>
      </c>
      <c r="J5239" t="s">
        <v>100</v>
      </c>
      <c r="K5239" t="s">
        <v>100</v>
      </c>
      <c r="L5239" t="s">
        <v>46</v>
      </c>
      <c r="M5239" t="s">
        <v>47</v>
      </c>
      <c r="N5239" t="s">
        <v>4252</v>
      </c>
      <c r="O5239">
        <v>77.4</v>
      </c>
      <c r="Q5239">
        <v>437.4</v>
      </c>
      <c r="R5239">
        <v>437.4</v>
      </c>
      <c r="S5239">
        <v>0</v>
      </c>
      <c r="T5239">
        <v>437.4</v>
      </c>
      <c r="U5239">
        <v>375</v>
      </c>
      <c r="V5239">
        <f>SUMIF(货件明细!K:K,F5239,货件明细!AQ:AQ)</f>
        <v>0</v>
      </c>
      <c r="W5239">
        <f t="shared" si="324"/>
        <v>1</v>
      </c>
      <c r="X5239">
        <f t="shared" si="325"/>
        <v>375</v>
      </c>
      <c r="Y5239">
        <f>SUMIF(货件明细!K:K,F5239,货件明细!I:I)</f>
        <v>0</v>
      </c>
      <c r="Z5239">
        <f t="shared" si="326"/>
        <v>77.4</v>
      </c>
      <c r="AA5239">
        <f>SUMIF(货件明细!K:K,F5239,货件明细!J:J)</f>
        <v>0</v>
      </c>
      <c r="AB5239">
        <f t="shared" si="327"/>
        <v>1</v>
      </c>
    </row>
    <row r="5240" spans="1:28">
      <c r="A5240">
        <v>2025</v>
      </c>
      <c r="B5240">
        <v>8</v>
      </c>
      <c r="C5240">
        <v>34</v>
      </c>
      <c r="D5240" s="4">
        <v>45892</v>
      </c>
      <c r="E5240" t="s">
        <v>28</v>
      </c>
      <c r="F5240" t="s">
        <v>5424</v>
      </c>
      <c r="G5240" t="s">
        <v>50</v>
      </c>
      <c r="H5240" t="s">
        <v>31</v>
      </c>
      <c r="I5240" t="s">
        <v>41</v>
      </c>
      <c r="J5240" t="s">
        <v>100</v>
      </c>
      <c r="K5240" t="s">
        <v>100</v>
      </c>
      <c r="L5240" t="s">
        <v>46</v>
      </c>
      <c r="M5240" t="s">
        <v>47</v>
      </c>
      <c r="N5240" t="s">
        <v>5148</v>
      </c>
      <c r="O5240">
        <v>77.4</v>
      </c>
      <c r="Q5240">
        <v>536.8</v>
      </c>
      <c r="R5240">
        <v>536.8</v>
      </c>
      <c r="S5240">
        <v>0</v>
      </c>
      <c r="T5240">
        <v>536.8</v>
      </c>
      <c r="U5240">
        <v>375</v>
      </c>
      <c r="V5240">
        <f>SUMIF(货件明细!K:K,F5240,货件明细!AQ:AQ)</f>
        <v>0</v>
      </c>
      <c r="W5240">
        <f t="shared" si="324"/>
        <v>1</v>
      </c>
      <c r="X5240">
        <f t="shared" si="325"/>
        <v>375</v>
      </c>
      <c r="Y5240">
        <f>SUMIF(货件明细!K:K,F5240,货件明细!I:I)</f>
        <v>0</v>
      </c>
      <c r="Z5240">
        <f t="shared" si="326"/>
        <v>77.4</v>
      </c>
      <c r="AA5240">
        <f>SUMIF(货件明细!K:K,F5240,货件明细!J:J)</f>
        <v>0</v>
      </c>
      <c r="AB5240">
        <f t="shared" si="327"/>
        <v>1</v>
      </c>
    </row>
    <row r="5241" spans="1:28">
      <c r="A5241">
        <v>2025</v>
      </c>
      <c r="B5241">
        <v>8</v>
      </c>
      <c r="C5241">
        <v>34</v>
      </c>
      <c r="D5241" s="4">
        <v>45892</v>
      </c>
      <c r="E5241" t="s">
        <v>28</v>
      </c>
      <c r="F5241" t="s">
        <v>5425</v>
      </c>
      <c r="G5241" t="s">
        <v>70</v>
      </c>
      <c r="H5241" t="s">
        <v>71</v>
      </c>
      <c r="I5241" t="s">
        <v>41</v>
      </c>
      <c r="J5241" t="s">
        <v>100</v>
      </c>
      <c r="K5241" t="s">
        <v>58</v>
      </c>
      <c r="L5241" t="s">
        <v>46</v>
      </c>
      <c r="M5241" t="s">
        <v>47</v>
      </c>
      <c r="N5241" t="s">
        <v>5178</v>
      </c>
      <c r="O5241">
        <v>77.4</v>
      </c>
      <c r="Q5241">
        <v>280.8</v>
      </c>
      <c r="R5241">
        <v>280.8</v>
      </c>
      <c r="S5241">
        <v>0</v>
      </c>
      <c r="T5241">
        <v>280.8</v>
      </c>
      <c r="U5241">
        <v>375</v>
      </c>
      <c r="V5241">
        <f>SUMIF(货件明细!K:K,F5241,货件明细!AQ:AQ)</f>
        <v>0</v>
      </c>
      <c r="W5241">
        <f t="shared" si="324"/>
        <v>1</v>
      </c>
      <c r="X5241">
        <f t="shared" si="325"/>
        <v>375</v>
      </c>
      <c r="Y5241">
        <f>SUMIF(货件明细!K:K,F5241,货件明细!I:I)</f>
        <v>0</v>
      </c>
      <c r="Z5241">
        <f t="shared" si="326"/>
        <v>77.4</v>
      </c>
      <c r="AA5241">
        <f>SUMIF(货件明细!K:K,F5241,货件明细!J:J)</f>
        <v>0</v>
      </c>
      <c r="AB5241">
        <f t="shared" si="327"/>
        <v>1</v>
      </c>
    </row>
    <row r="5242" spans="1:28">
      <c r="A5242">
        <v>2025</v>
      </c>
      <c r="B5242">
        <v>8</v>
      </c>
      <c r="C5242">
        <v>34</v>
      </c>
      <c r="D5242" s="4">
        <v>45892</v>
      </c>
      <c r="E5242" t="s">
        <v>28</v>
      </c>
      <c r="F5242" t="s">
        <v>5426</v>
      </c>
      <c r="G5242" t="s">
        <v>1517</v>
      </c>
      <c r="H5242" t="s">
        <v>71</v>
      </c>
      <c r="I5242" t="s">
        <v>41</v>
      </c>
      <c r="J5242" t="s">
        <v>100</v>
      </c>
      <c r="K5242" t="s">
        <v>58</v>
      </c>
      <c r="L5242" t="s">
        <v>46</v>
      </c>
      <c r="M5242" t="s">
        <v>47</v>
      </c>
      <c r="N5242" t="s">
        <v>5178</v>
      </c>
      <c r="O5242">
        <v>77.4</v>
      </c>
      <c r="Q5242">
        <v>239.2</v>
      </c>
      <c r="R5242">
        <v>239.2</v>
      </c>
      <c r="S5242">
        <v>0</v>
      </c>
      <c r="T5242">
        <v>239.2</v>
      </c>
      <c r="U5242">
        <v>375</v>
      </c>
      <c r="V5242">
        <f>SUMIF(货件明细!K:K,F5242,货件明细!AQ:AQ)</f>
        <v>0</v>
      </c>
      <c r="W5242">
        <f t="shared" si="324"/>
        <v>1</v>
      </c>
      <c r="X5242">
        <f t="shared" si="325"/>
        <v>375</v>
      </c>
      <c r="Y5242">
        <f>SUMIF(货件明细!K:K,F5242,货件明细!I:I)</f>
        <v>0</v>
      </c>
      <c r="Z5242">
        <f t="shared" si="326"/>
        <v>77.4</v>
      </c>
      <c r="AA5242">
        <f>SUMIF(货件明细!K:K,F5242,货件明细!J:J)</f>
        <v>0</v>
      </c>
      <c r="AB5242">
        <f t="shared" si="327"/>
        <v>1</v>
      </c>
    </row>
    <row r="5243" spans="1:28">
      <c r="A5243">
        <v>2025</v>
      </c>
      <c r="B5243">
        <v>8</v>
      </c>
      <c r="C5243">
        <v>34</v>
      </c>
      <c r="D5243" s="4">
        <v>45892</v>
      </c>
      <c r="E5243" t="s">
        <v>28</v>
      </c>
      <c r="F5243" t="s">
        <v>5427</v>
      </c>
      <c r="G5243" t="s">
        <v>54</v>
      </c>
      <c r="H5243" t="s">
        <v>31</v>
      </c>
      <c r="I5243" t="s">
        <v>41</v>
      </c>
      <c r="J5243" t="s">
        <v>100</v>
      </c>
      <c r="K5243" t="s">
        <v>100</v>
      </c>
      <c r="L5243" t="s">
        <v>46</v>
      </c>
      <c r="M5243" t="s">
        <v>47</v>
      </c>
      <c r="N5243" t="s">
        <v>5148</v>
      </c>
      <c r="O5243">
        <v>77.4</v>
      </c>
      <c r="Q5243">
        <v>504.45</v>
      </c>
      <c r="R5243">
        <v>504.45</v>
      </c>
      <c r="S5243">
        <v>0</v>
      </c>
      <c r="T5243">
        <v>504.45</v>
      </c>
      <c r="U5243">
        <v>375</v>
      </c>
      <c r="V5243">
        <f>SUMIF(货件明细!K:K,F5243,货件明细!AQ:AQ)</f>
        <v>0</v>
      </c>
      <c r="W5243">
        <f t="shared" si="324"/>
        <v>1</v>
      </c>
      <c r="X5243">
        <f t="shared" si="325"/>
        <v>375</v>
      </c>
      <c r="Y5243">
        <f>SUMIF(货件明细!K:K,F5243,货件明细!I:I)</f>
        <v>0</v>
      </c>
      <c r="Z5243">
        <f t="shared" si="326"/>
        <v>77.4</v>
      </c>
      <c r="AA5243">
        <f>SUMIF(货件明细!K:K,F5243,货件明细!J:J)</f>
        <v>0</v>
      </c>
      <c r="AB5243">
        <f t="shared" si="327"/>
        <v>1</v>
      </c>
    </row>
    <row r="5244" spans="1:28">
      <c r="A5244">
        <v>2025</v>
      </c>
      <c r="B5244">
        <v>8</v>
      </c>
      <c r="C5244">
        <v>34</v>
      </c>
      <c r="D5244" s="4">
        <v>45892</v>
      </c>
      <c r="E5244" t="s">
        <v>28</v>
      </c>
      <c r="F5244" t="s">
        <v>5428</v>
      </c>
      <c r="G5244" t="s">
        <v>70</v>
      </c>
      <c r="H5244" t="s">
        <v>71</v>
      </c>
      <c r="I5244" t="s">
        <v>41</v>
      </c>
      <c r="J5244" t="s">
        <v>45</v>
      </c>
      <c r="K5244" t="s">
        <v>45</v>
      </c>
      <c r="L5244" t="s">
        <v>46</v>
      </c>
      <c r="M5244" t="s">
        <v>47</v>
      </c>
      <c r="N5244" t="s">
        <v>4256</v>
      </c>
      <c r="O5244">
        <v>83.1</v>
      </c>
      <c r="Q5244">
        <v>741.2</v>
      </c>
      <c r="R5244">
        <v>741.2</v>
      </c>
      <c r="S5244">
        <v>0</v>
      </c>
      <c r="T5244">
        <v>741.2</v>
      </c>
      <c r="U5244">
        <v>325</v>
      </c>
      <c r="V5244">
        <f>SUMIF(货件明细!K:K,F5244,货件明细!AQ:AQ)</f>
        <v>0</v>
      </c>
      <c r="W5244">
        <f t="shared" si="324"/>
        <v>1</v>
      </c>
      <c r="X5244">
        <f t="shared" si="325"/>
        <v>325</v>
      </c>
      <c r="Y5244">
        <f>SUMIF(货件明细!K:K,F5244,货件明细!I:I)</f>
        <v>0</v>
      </c>
      <c r="Z5244">
        <f t="shared" si="326"/>
        <v>83.1</v>
      </c>
      <c r="AA5244">
        <f>SUMIF(货件明细!K:K,F5244,货件明细!J:J)</f>
        <v>0</v>
      </c>
      <c r="AB5244">
        <f t="shared" si="327"/>
        <v>1</v>
      </c>
    </row>
    <row r="5245" spans="1:28">
      <c r="A5245">
        <v>2025</v>
      </c>
      <c r="B5245">
        <v>8</v>
      </c>
      <c r="C5245">
        <v>34</v>
      </c>
      <c r="D5245" s="4">
        <v>45892</v>
      </c>
      <c r="E5245" t="s">
        <v>28</v>
      </c>
      <c r="F5245" t="s">
        <v>5429</v>
      </c>
      <c r="G5245" t="s">
        <v>1517</v>
      </c>
      <c r="H5245" t="s">
        <v>71</v>
      </c>
      <c r="I5245" t="s">
        <v>41</v>
      </c>
      <c r="J5245" t="s">
        <v>45</v>
      </c>
      <c r="K5245" t="s">
        <v>45</v>
      </c>
      <c r="L5245" t="s">
        <v>46</v>
      </c>
      <c r="M5245" t="s">
        <v>47</v>
      </c>
      <c r="N5245" t="s">
        <v>4256</v>
      </c>
      <c r="O5245">
        <v>83.1</v>
      </c>
      <c r="Q5245">
        <v>700.4</v>
      </c>
      <c r="R5245">
        <v>700.4</v>
      </c>
      <c r="S5245">
        <v>0</v>
      </c>
      <c r="T5245">
        <v>700.4</v>
      </c>
      <c r="U5245">
        <v>325</v>
      </c>
      <c r="V5245">
        <f>SUMIF(货件明细!K:K,F5245,货件明细!AQ:AQ)</f>
        <v>0</v>
      </c>
      <c r="W5245">
        <f t="shared" si="324"/>
        <v>1</v>
      </c>
      <c r="X5245">
        <f t="shared" si="325"/>
        <v>325</v>
      </c>
      <c r="Y5245">
        <f>SUMIF(货件明细!K:K,F5245,货件明细!I:I)</f>
        <v>0</v>
      </c>
      <c r="Z5245">
        <f t="shared" si="326"/>
        <v>83.1</v>
      </c>
      <c r="AA5245">
        <f>SUMIF(货件明细!K:K,F5245,货件明细!J:J)</f>
        <v>0</v>
      </c>
      <c r="AB5245">
        <f t="shared" si="327"/>
        <v>1</v>
      </c>
    </row>
    <row r="5246" spans="1:28">
      <c r="A5246">
        <v>2025</v>
      </c>
      <c r="B5246">
        <v>8</v>
      </c>
      <c r="C5246">
        <v>34</v>
      </c>
      <c r="D5246" s="4">
        <v>45892</v>
      </c>
      <c r="E5246" t="s">
        <v>28</v>
      </c>
      <c r="F5246" t="s">
        <v>5430</v>
      </c>
      <c r="G5246" t="s">
        <v>54</v>
      </c>
      <c r="H5246" t="s">
        <v>31</v>
      </c>
      <c r="I5246" t="s">
        <v>41</v>
      </c>
      <c r="J5246" t="s">
        <v>45</v>
      </c>
      <c r="K5246" t="s">
        <v>100</v>
      </c>
      <c r="L5246" t="s">
        <v>46</v>
      </c>
      <c r="M5246" t="s">
        <v>47</v>
      </c>
      <c r="N5246" t="s">
        <v>5148</v>
      </c>
      <c r="O5246">
        <v>83.1</v>
      </c>
      <c r="Q5246">
        <v>504.45</v>
      </c>
      <c r="R5246">
        <v>504.45</v>
      </c>
      <c r="S5246">
        <v>0</v>
      </c>
      <c r="T5246">
        <v>504.45</v>
      </c>
      <c r="U5246">
        <v>325</v>
      </c>
      <c r="V5246">
        <f>SUMIF(货件明细!K:K,F5246,货件明细!AQ:AQ)</f>
        <v>0</v>
      </c>
      <c r="W5246">
        <f t="shared" si="324"/>
        <v>1</v>
      </c>
      <c r="X5246">
        <f t="shared" si="325"/>
        <v>325</v>
      </c>
      <c r="Y5246">
        <f>SUMIF(货件明细!K:K,F5246,货件明细!I:I)</f>
        <v>0</v>
      </c>
      <c r="Z5246">
        <f t="shared" si="326"/>
        <v>83.1</v>
      </c>
      <c r="AA5246">
        <f>SUMIF(货件明细!K:K,F5246,货件明细!J:J)</f>
        <v>0</v>
      </c>
      <c r="AB5246">
        <f t="shared" si="327"/>
        <v>1</v>
      </c>
    </row>
    <row r="5247" spans="1:28">
      <c r="A5247">
        <v>2025</v>
      </c>
      <c r="B5247">
        <v>8</v>
      </c>
      <c r="C5247">
        <v>34</v>
      </c>
      <c r="D5247" s="4">
        <v>45892</v>
      </c>
      <c r="E5247" t="s">
        <v>28</v>
      </c>
      <c r="F5247" t="s">
        <v>5431</v>
      </c>
      <c r="G5247" t="s">
        <v>50</v>
      </c>
      <c r="H5247" t="s">
        <v>31</v>
      </c>
      <c r="I5247" t="s">
        <v>41</v>
      </c>
      <c r="J5247" t="s">
        <v>45</v>
      </c>
      <c r="K5247" t="s">
        <v>100</v>
      </c>
      <c r="L5247" t="s">
        <v>46</v>
      </c>
      <c r="M5247" t="s">
        <v>47</v>
      </c>
      <c r="N5247" t="s">
        <v>5148</v>
      </c>
      <c r="O5247">
        <v>83.1</v>
      </c>
      <c r="Q5247">
        <v>536.8</v>
      </c>
      <c r="R5247">
        <v>536.8</v>
      </c>
      <c r="S5247">
        <v>0</v>
      </c>
      <c r="T5247">
        <v>536.8</v>
      </c>
      <c r="U5247">
        <v>325</v>
      </c>
      <c r="V5247">
        <f>SUMIF(货件明细!K:K,F5247,货件明细!AQ:AQ)</f>
        <v>0</v>
      </c>
      <c r="W5247">
        <f t="shared" si="324"/>
        <v>1</v>
      </c>
      <c r="X5247">
        <f t="shared" si="325"/>
        <v>325</v>
      </c>
      <c r="Y5247">
        <f>SUMIF(货件明细!K:K,F5247,货件明细!I:I)</f>
        <v>0</v>
      </c>
      <c r="Z5247">
        <f t="shared" si="326"/>
        <v>83.1</v>
      </c>
      <c r="AA5247">
        <f>SUMIF(货件明细!K:K,F5247,货件明细!J:J)</f>
        <v>0</v>
      </c>
      <c r="AB5247">
        <f t="shared" si="327"/>
        <v>1</v>
      </c>
    </row>
    <row r="5248" spans="1:28">
      <c r="A5248">
        <v>2025</v>
      </c>
      <c r="B5248">
        <v>8</v>
      </c>
      <c r="C5248">
        <v>34</v>
      </c>
      <c r="D5248" s="4">
        <v>45892</v>
      </c>
      <c r="E5248" t="s">
        <v>28</v>
      </c>
      <c r="F5248" t="s">
        <v>5432</v>
      </c>
      <c r="G5248" t="s">
        <v>114</v>
      </c>
      <c r="H5248" t="s">
        <v>44</v>
      </c>
      <c r="I5248" t="s">
        <v>41</v>
      </c>
      <c r="J5248" t="s">
        <v>45</v>
      </c>
      <c r="K5248" t="s">
        <v>45</v>
      </c>
      <c r="L5248" t="s">
        <v>46</v>
      </c>
      <c r="M5248" t="s">
        <v>47</v>
      </c>
      <c r="N5248" t="s">
        <v>4256</v>
      </c>
      <c r="O5248">
        <v>83.1</v>
      </c>
      <c r="Q5248">
        <v>867</v>
      </c>
      <c r="R5248">
        <v>867</v>
      </c>
      <c r="S5248">
        <v>0</v>
      </c>
      <c r="T5248">
        <v>867</v>
      </c>
      <c r="U5248">
        <v>325</v>
      </c>
      <c r="V5248">
        <f>SUMIF(货件明细!K:K,F5248,货件明细!AQ:AQ)</f>
        <v>0</v>
      </c>
      <c r="W5248">
        <f t="shared" si="324"/>
        <v>1</v>
      </c>
      <c r="X5248">
        <f t="shared" si="325"/>
        <v>325</v>
      </c>
      <c r="Y5248">
        <f>SUMIF(货件明细!K:K,F5248,货件明细!I:I)</f>
        <v>0</v>
      </c>
      <c r="Z5248">
        <f t="shared" si="326"/>
        <v>83.1</v>
      </c>
      <c r="AA5248">
        <f>SUMIF(货件明细!K:K,F5248,货件明细!J:J)</f>
        <v>0</v>
      </c>
      <c r="AB5248">
        <f t="shared" si="327"/>
        <v>1</v>
      </c>
    </row>
    <row r="5249" spans="1:28">
      <c r="A5249">
        <v>2025</v>
      </c>
      <c r="B5249">
        <v>8</v>
      </c>
      <c r="C5249">
        <v>34</v>
      </c>
      <c r="D5249" s="4">
        <v>45892</v>
      </c>
      <c r="E5249" t="s">
        <v>28</v>
      </c>
      <c r="F5249" t="s">
        <v>5433</v>
      </c>
      <c r="G5249" t="s">
        <v>163</v>
      </c>
      <c r="H5249" t="s">
        <v>71</v>
      </c>
      <c r="I5249" t="s">
        <v>80</v>
      </c>
      <c r="J5249" t="s">
        <v>100</v>
      </c>
      <c r="K5249" t="s">
        <v>58</v>
      </c>
      <c r="L5249" t="s">
        <v>46</v>
      </c>
      <c r="M5249" t="s">
        <v>47</v>
      </c>
      <c r="N5249" t="s">
        <v>5178</v>
      </c>
      <c r="O5249">
        <v>65.3</v>
      </c>
      <c r="Q5249">
        <v>243.8</v>
      </c>
      <c r="R5249">
        <v>243.8</v>
      </c>
      <c r="S5249">
        <v>0</v>
      </c>
      <c r="T5249">
        <v>243.8</v>
      </c>
      <c r="U5249">
        <v>308</v>
      </c>
      <c r="V5249">
        <f>SUMIF(货件明细!K:K,F5249,货件明细!AQ:AQ)</f>
        <v>0</v>
      </c>
      <c r="W5249">
        <f t="shared" si="324"/>
        <v>1</v>
      </c>
      <c r="X5249">
        <f t="shared" si="325"/>
        <v>308</v>
      </c>
      <c r="Y5249">
        <f>SUMIF(货件明细!K:K,F5249,货件明细!I:I)</f>
        <v>0</v>
      </c>
      <c r="Z5249">
        <f t="shared" si="326"/>
        <v>65.3</v>
      </c>
      <c r="AA5249">
        <f>SUMIF(货件明细!K:K,F5249,货件明细!J:J)</f>
        <v>0</v>
      </c>
      <c r="AB5249">
        <f t="shared" si="327"/>
        <v>1</v>
      </c>
    </row>
    <row r="5250" spans="1:28">
      <c r="A5250">
        <v>2025</v>
      </c>
      <c r="B5250">
        <v>8</v>
      </c>
      <c r="C5250">
        <v>34</v>
      </c>
      <c r="D5250" s="4">
        <v>45892</v>
      </c>
      <c r="E5250" t="s">
        <v>28</v>
      </c>
      <c r="F5250" t="s">
        <v>5434</v>
      </c>
      <c r="G5250" t="s">
        <v>50</v>
      </c>
      <c r="H5250" t="s">
        <v>31</v>
      </c>
      <c r="I5250" t="s">
        <v>80</v>
      </c>
      <c r="J5250" t="s">
        <v>100</v>
      </c>
      <c r="K5250" t="s">
        <v>100</v>
      </c>
      <c r="L5250" t="s">
        <v>46</v>
      </c>
      <c r="M5250" t="s">
        <v>47</v>
      </c>
      <c r="N5250" t="s">
        <v>5148</v>
      </c>
      <c r="O5250">
        <v>65.3</v>
      </c>
      <c r="Q5250">
        <v>510.4</v>
      </c>
      <c r="R5250">
        <v>510.4</v>
      </c>
      <c r="S5250">
        <v>0</v>
      </c>
      <c r="T5250">
        <v>510.4</v>
      </c>
      <c r="U5250">
        <v>308</v>
      </c>
      <c r="V5250">
        <f>SUMIF(货件明细!K:K,F5250,货件明细!AQ:AQ)</f>
        <v>0</v>
      </c>
      <c r="W5250">
        <f t="shared" ref="W5250:W5313" si="328">IF(V5250=U5250,0,1)</f>
        <v>1</v>
      </c>
      <c r="X5250">
        <f t="shared" ref="X5250:X5313" si="329">U5250</f>
        <v>308</v>
      </c>
      <c r="Y5250">
        <f>SUMIF(货件明细!K:K,F5250,货件明细!I:I)</f>
        <v>0</v>
      </c>
      <c r="Z5250">
        <f t="shared" ref="Z5250:Z5313" si="330">O5250-Y5250</f>
        <v>65.3</v>
      </c>
      <c r="AA5250">
        <f>SUMIF(货件明细!K:K,F5250,货件明细!J:J)</f>
        <v>0</v>
      </c>
      <c r="AB5250">
        <f t="shared" ref="AB5250:AB5313" si="331">IF(T5250=AA5250,0,1)</f>
        <v>1</v>
      </c>
    </row>
    <row r="5251" spans="1:28">
      <c r="A5251">
        <v>2025</v>
      </c>
      <c r="B5251">
        <v>8</v>
      </c>
      <c r="C5251">
        <v>34</v>
      </c>
      <c r="D5251" s="4">
        <v>45892</v>
      </c>
      <c r="E5251" t="s">
        <v>28</v>
      </c>
      <c r="F5251" t="s">
        <v>5435</v>
      </c>
      <c r="G5251" t="s">
        <v>56</v>
      </c>
      <c r="H5251" t="s">
        <v>44</v>
      </c>
      <c r="I5251" t="s">
        <v>80</v>
      </c>
      <c r="J5251" t="s">
        <v>100</v>
      </c>
      <c r="K5251" t="s">
        <v>100</v>
      </c>
      <c r="L5251" t="s">
        <v>46</v>
      </c>
      <c r="M5251" t="s">
        <v>47</v>
      </c>
      <c r="N5251" t="s">
        <v>4252</v>
      </c>
      <c r="O5251">
        <v>65.3</v>
      </c>
      <c r="Q5251">
        <v>388.8</v>
      </c>
      <c r="R5251">
        <v>388.8</v>
      </c>
      <c r="S5251">
        <v>0</v>
      </c>
      <c r="T5251">
        <v>388.8</v>
      </c>
      <c r="U5251">
        <v>308</v>
      </c>
      <c r="V5251">
        <f>SUMIF(货件明细!K:K,F5251,货件明细!AQ:AQ)</f>
        <v>0</v>
      </c>
      <c r="W5251">
        <f t="shared" si="328"/>
        <v>1</v>
      </c>
      <c r="X5251">
        <f t="shared" si="329"/>
        <v>308</v>
      </c>
      <c r="Y5251">
        <f>SUMIF(货件明细!K:K,F5251,货件明细!I:I)</f>
        <v>0</v>
      </c>
      <c r="Z5251">
        <f t="shared" si="330"/>
        <v>65.3</v>
      </c>
      <c r="AA5251">
        <f>SUMIF(货件明细!K:K,F5251,货件明细!J:J)</f>
        <v>0</v>
      </c>
      <c r="AB5251">
        <f t="shared" si="331"/>
        <v>1</v>
      </c>
    </row>
    <row r="5252" spans="1:28">
      <c r="A5252">
        <v>2025</v>
      </c>
      <c r="B5252">
        <v>8</v>
      </c>
      <c r="C5252">
        <v>34</v>
      </c>
      <c r="D5252" s="4">
        <v>45892</v>
      </c>
      <c r="E5252" t="s">
        <v>28</v>
      </c>
      <c r="F5252" t="s">
        <v>5436</v>
      </c>
      <c r="G5252" t="s">
        <v>68</v>
      </c>
      <c r="H5252" t="s">
        <v>31</v>
      </c>
      <c r="I5252" t="s">
        <v>80</v>
      </c>
      <c r="J5252" t="s">
        <v>100</v>
      </c>
      <c r="K5252" t="s">
        <v>100</v>
      </c>
      <c r="L5252" t="s">
        <v>46</v>
      </c>
      <c r="M5252" t="s">
        <v>47</v>
      </c>
      <c r="N5252" t="s">
        <v>5148</v>
      </c>
      <c r="O5252">
        <v>65.3</v>
      </c>
      <c r="Q5252">
        <v>548</v>
      </c>
      <c r="R5252">
        <v>548</v>
      </c>
      <c r="S5252">
        <v>0</v>
      </c>
      <c r="T5252">
        <v>548</v>
      </c>
      <c r="U5252">
        <v>308</v>
      </c>
      <c r="V5252">
        <f>SUMIF(货件明细!K:K,F5252,货件明细!AQ:AQ)</f>
        <v>0</v>
      </c>
      <c r="W5252">
        <f t="shared" si="328"/>
        <v>1</v>
      </c>
      <c r="X5252">
        <f t="shared" si="329"/>
        <v>308</v>
      </c>
      <c r="Y5252">
        <f>SUMIF(货件明细!K:K,F5252,货件明细!I:I)</f>
        <v>0</v>
      </c>
      <c r="Z5252">
        <f t="shared" si="330"/>
        <v>65.3</v>
      </c>
      <c r="AA5252">
        <f>SUMIF(货件明细!K:K,F5252,货件明细!J:J)</f>
        <v>0</v>
      </c>
      <c r="AB5252">
        <f t="shared" si="331"/>
        <v>1</v>
      </c>
    </row>
    <row r="5253" spans="1:28">
      <c r="A5253">
        <v>2025</v>
      </c>
      <c r="B5253">
        <v>8</v>
      </c>
      <c r="C5253">
        <v>34</v>
      </c>
      <c r="D5253" s="4">
        <v>45892</v>
      </c>
      <c r="E5253" t="s">
        <v>28</v>
      </c>
      <c r="F5253" t="s">
        <v>5437</v>
      </c>
      <c r="G5253" t="s">
        <v>1563</v>
      </c>
      <c r="H5253" t="s">
        <v>71</v>
      </c>
      <c r="I5253" t="s">
        <v>80</v>
      </c>
      <c r="J5253" t="s">
        <v>100</v>
      </c>
      <c r="K5253" t="s">
        <v>58</v>
      </c>
      <c r="L5253" t="s">
        <v>46</v>
      </c>
      <c r="M5253" t="s">
        <v>47</v>
      </c>
      <c r="N5253" t="s">
        <v>5178</v>
      </c>
      <c r="O5253">
        <v>65.3</v>
      </c>
      <c r="Q5253">
        <v>220.8</v>
      </c>
      <c r="R5253">
        <v>220.8</v>
      </c>
      <c r="S5253">
        <v>0</v>
      </c>
      <c r="T5253">
        <v>220.8</v>
      </c>
      <c r="U5253">
        <v>308</v>
      </c>
      <c r="V5253">
        <f>SUMIF(货件明细!K:K,F5253,货件明细!AQ:AQ)</f>
        <v>0</v>
      </c>
      <c r="W5253">
        <f t="shared" si="328"/>
        <v>1</v>
      </c>
      <c r="X5253">
        <f t="shared" si="329"/>
        <v>308</v>
      </c>
      <c r="Y5253">
        <f>SUMIF(货件明细!K:K,F5253,货件明细!I:I)</f>
        <v>0</v>
      </c>
      <c r="Z5253">
        <f t="shared" si="330"/>
        <v>65.3</v>
      </c>
      <c r="AA5253">
        <f>SUMIF(货件明细!K:K,F5253,货件明细!J:J)</f>
        <v>0</v>
      </c>
      <c r="AB5253">
        <f t="shared" si="331"/>
        <v>1</v>
      </c>
    </row>
    <row r="5254" spans="1:28">
      <c r="A5254">
        <v>2025</v>
      </c>
      <c r="B5254">
        <v>8</v>
      </c>
      <c r="C5254">
        <v>34</v>
      </c>
      <c r="D5254" s="4">
        <v>45892</v>
      </c>
      <c r="E5254" t="s">
        <v>28</v>
      </c>
      <c r="F5254" t="s">
        <v>5438</v>
      </c>
      <c r="G5254" t="s">
        <v>68</v>
      </c>
      <c r="H5254" t="s">
        <v>31</v>
      </c>
      <c r="I5254" t="s">
        <v>57</v>
      </c>
      <c r="J5254" t="s">
        <v>45</v>
      </c>
      <c r="K5254" t="s">
        <v>100</v>
      </c>
      <c r="L5254" t="s">
        <v>46</v>
      </c>
      <c r="M5254" t="s">
        <v>47</v>
      </c>
      <c r="N5254" t="s">
        <v>5148</v>
      </c>
      <c r="O5254">
        <v>35.5</v>
      </c>
      <c r="Q5254">
        <v>274</v>
      </c>
      <c r="R5254">
        <v>274</v>
      </c>
      <c r="S5254">
        <v>0</v>
      </c>
      <c r="T5254">
        <v>274</v>
      </c>
      <c r="U5254">
        <v>254</v>
      </c>
      <c r="V5254">
        <f>SUMIF(货件明细!K:K,F5254,货件明细!AQ:AQ)</f>
        <v>0</v>
      </c>
      <c r="W5254">
        <f t="shared" si="328"/>
        <v>1</v>
      </c>
      <c r="X5254">
        <f t="shared" si="329"/>
        <v>254</v>
      </c>
      <c r="Y5254">
        <f>SUMIF(货件明细!K:K,F5254,货件明细!I:I)</f>
        <v>0</v>
      </c>
      <c r="Z5254">
        <f t="shared" si="330"/>
        <v>35.5</v>
      </c>
      <c r="AA5254">
        <f>SUMIF(货件明细!K:K,F5254,货件明细!J:J)</f>
        <v>0</v>
      </c>
      <c r="AB5254">
        <f t="shared" si="331"/>
        <v>1</v>
      </c>
    </row>
    <row r="5255" spans="1:28">
      <c r="A5255">
        <v>2025</v>
      </c>
      <c r="B5255">
        <v>8</v>
      </c>
      <c r="C5255">
        <v>34</v>
      </c>
      <c r="D5255" s="4">
        <v>45892</v>
      </c>
      <c r="E5255" t="s">
        <v>28</v>
      </c>
      <c r="F5255" t="s">
        <v>5439</v>
      </c>
      <c r="G5255" t="s">
        <v>163</v>
      </c>
      <c r="H5255" t="s">
        <v>71</v>
      </c>
      <c r="I5255" t="s">
        <v>57</v>
      </c>
      <c r="J5255" t="s">
        <v>45</v>
      </c>
      <c r="K5255" t="s">
        <v>45</v>
      </c>
      <c r="L5255" t="s">
        <v>46</v>
      </c>
      <c r="M5255" t="s">
        <v>2882</v>
      </c>
      <c r="N5255" t="s">
        <v>3809</v>
      </c>
      <c r="O5255">
        <v>35.5</v>
      </c>
      <c r="Q5255">
        <v>311.04</v>
      </c>
      <c r="R5255">
        <v>311.04</v>
      </c>
      <c r="S5255">
        <v>0</v>
      </c>
      <c r="T5255">
        <v>311.04</v>
      </c>
      <c r="U5255">
        <v>254</v>
      </c>
      <c r="V5255">
        <f>SUMIF(货件明细!K:K,F5255,货件明细!AQ:AQ)</f>
        <v>0</v>
      </c>
      <c r="W5255">
        <f t="shared" si="328"/>
        <v>1</v>
      </c>
      <c r="X5255">
        <f t="shared" si="329"/>
        <v>254</v>
      </c>
      <c r="Y5255">
        <f>SUMIF(货件明细!K:K,F5255,货件明细!I:I)</f>
        <v>0</v>
      </c>
      <c r="Z5255">
        <f t="shared" si="330"/>
        <v>35.5</v>
      </c>
      <c r="AA5255">
        <f>SUMIF(货件明细!K:K,F5255,货件明细!J:J)</f>
        <v>0</v>
      </c>
      <c r="AB5255">
        <f t="shared" si="331"/>
        <v>1</v>
      </c>
    </row>
    <row r="5256" spans="1:28">
      <c r="A5256">
        <v>2025</v>
      </c>
      <c r="B5256">
        <v>8</v>
      </c>
      <c r="C5256">
        <v>34</v>
      </c>
      <c r="D5256" s="4">
        <v>45892</v>
      </c>
      <c r="E5256" t="s">
        <v>28</v>
      </c>
      <c r="F5256" t="s">
        <v>5440</v>
      </c>
      <c r="G5256" t="s">
        <v>56</v>
      </c>
      <c r="H5256" t="s">
        <v>44</v>
      </c>
      <c r="I5256" t="s">
        <v>57</v>
      </c>
      <c r="J5256" t="s">
        <v>45</v>
      </c>
      <c r="K5256" t="s">
        <v>45</v>
      </c>
      <c r="L5256" t="s">
        <v>46</v>
      </c>
      <c r="M5256" t="s">
        <v>2882</v>
      </c>
      <c r="N5256" t="s">
        <v>3809</v>
      </c>
      <c r="O5256">
        <v>35.5</v>
      </c>
      <c r="Q5256">
        <v>370.225</v>
      </c>
      <c r="R5256">
        <v>370.225</v>
      </c>
      <c r="S5256">
        <v>0</v>
      </c>
      <c r="T5256">
        <v>370.225</v>
      </c>
      <c r="U5256">
        <v>254</v>
      </c>
      <c r="V5256">
        <f>SUMIF(货件明细!K:K,F5256,货件明细!AQ:AQ)</f>
        <v>0</v>
      </c>
      <c r="W5256">
        <f t="shared" si="328"/>
        <v>1</v>
      </c>
      <c r="X5256">
        <f t="shared" si="329"/>
        <v>254</v>
      </c>
      <c r="Y5256">
        <f>SUMIF(货件明细!K:K,F5256,货件明细!I:I)</f>
        <v>0</v>
      </c>
      <c r="Z5256">
        <f t="shared" si="330"/>
        <v>35.5</v>
      </c>
      <c r="AA5256">
        <f>SUMIF(货件明细!K:K,F5256,货件明细!J:J)</f>
        <v>0</v>
      </c>
      <c r="AB5256">
        <f t="shared" si="331"/>
        <v>1</v>
      </c>
    </row>
    <row r="5257" spans="1:28">
      <c r="A5257">
        <v>2025</v>
      </c>
      <c r="B5257">
        <v>8</v>
      </c>
      <c r="C5257">
        <v>34</v>
      </c>
      <c r="D5257" s="4">
        <v>45892</v>
      </c>
      <c r="E5257" t="s">
        <v>28</v>
      </c>
      <c r="F5257" t="s">
        <v>5441</v>
      </c>
      <c r="G5257" t="s">
        <v>50</v>
      </c>
      <c r="H5257" t="s">
        <v>31</v>
      </c>
      <c r="I5257" t="s">
        <v>57</v>
      </c>
      <c r="J5257" t="s">
        <v>45</v>
      </c>
      <c r="K5257" t="s">
        <v>100</v>
      </c>
      <c r="L5257" t="s">
        <v>46</v>
      </c>
      <c r="M5257" t="s">
        <v>47</v>
      </c>
      <c r="N5257" t="s">
        <v>5148</v>
      </c>
      <c r="O5257">
        <v>35.5</v>
      </c>
      <c r="Q5257">
        <v>255.2</v>
      </c>
      <c r="R5257">
        <v>255.2</v>
      </c>
      <c r="S5257">
        <v>0</v>
      </c>
      <c r="T5257">
        <v>255.2</v>
      </c>
      <c r="U5257">
        <v>254</v>
      </c>
      <c r="V5257">
        <f>SUMIF(货件明细!K:K,F5257,货件明细!AQ:AQ)</f>
        <v>0</v>
      </c>
      <c r="W5257">
        <f t="shared" si="328"/>
        <v>1</v>
      </c>
      <c r="X5257">
        <f t="shared" si="329"/>
        <v>254</v>
      </c>
      <c r="Y5257">
        <f>SUMIF(货件明细!K:K,F5257,货件明细!I:I)</f>
        <v>0</v>
      </c>
      <c r="Z5257">
        <f t="shared" si="330"/>
        <v>35.5</v>
      </c>
      <c r="AA5257">
        <f>SUMIF(货件明细!K:K,F5257,货件明细!J:J)</f>
        <v>0</v>
      </c>
      <c r="AB5257">
        <f t="shared" si="331"/>
        <v>1</v>
      </c>
    </row>
    <row r="5258" spans="1:28">
      <c r="A5258">
        <v>2025</v>
      </c>
      <c r="B5258">
        <v>8</v>
      </c>
      <c r="C5258">
        <v>34</v>
      </c>
      <c r="D5258" s="4">
        <v>45892</v>
      </c>
      <c r="E5258" t="s">
        <v>28</v>
      </c>
      <c r="F5258" t="s">
        <v>5442</v>
      </c>
      <c r="G5258" t="s">
        <v>1563</v>
      </c>
      <c r="H5258" t="s">
        <v>71</v>
      </c>
      <c r="I5258" t="s">
        <v>57</v>
      </c>
      <c r="J5258" t="s">
        <v>45</v>
      </c>
      <c r="K5258" t="s">
        <v>45</v>
      </c>
      <c r="L5258" t="s">
        <v>46</v>
      </c>
      <c r="M5258" t="s">
        <v>2882</v>
      </c>
      <c r="N5258" t="s">
        <v>5254</v>
      </c>
      <c r="O5258">
        <v>35.5</v>
      </c>
      <c r="Q5258">
        <v>288.72</v>
      </c>
      <c r="R5258">
        <v>288.72</v>
      </c>
      <c r="S5258">
        <v>0</v>
      </c>
      <c r="T5258">
        <v>288.72</v>
      </c>
      <c r="U5258">
        <v>254</v>
      </c>
      <c r="V5258">
        <f>SUMIF(货件明细!K:K,F5258,货件明细!AQ:AQ)</f>
        <v>0</v>
      </c>
      <c r="W5258">
        <f t="shared" si="328"/>
        <v>1</v>
      </c>
      <c r="X5258">
        <f t="shared" si="329"/>
        <v>254</v>
      </c>
      <c r="Y5258">
        <f>SUMIF(货件明细!K:K,F5258,货件明细!I:I)</f>
        <v>0</v>
      </c>
      <c r="Z5258">
        <f t="shared" si="330"/>
        <v>35.5</v>
      </c>
      <c r="AA5258">
        <f>SUMIF(货件明细!K:K,F5258,货件明细!J:J)</f>
        <v>0</v>
      </c>
      <c r="AB5258">
        <f t="shared" si="331"/>
        <v>1</v>
      </c>
    </row>
    <row r="5259" spans="1:28">
      <c r="A5259">
        <v>2025</v>
      </c>
      <c r="B5259">
        <v>8</v>
      </c>
      <c r="C5259">
        <v>34</v>
      </c>
      <c r="D5259" s="4">
        <v>45892</v>
      </c>
      <c r="E5259" t="s">
        <v>28</v>
      </c>
      <c r="F5259" t="s">
        <v>5443</v>
      </c>
      <c r="G5259" t="s">
        <v>1563</v>
      </c>
      <c r="H5259" t="s">
        <v>71</v>
      </c>
      <c r="I5259" t="s">
        <v>32</v>
      </c>
      <c r="J5259" t="s">
        <v>45</v>
      </c>
      <c r="K5259" t="s">
        <v>45</v>
      </c>
      <c r="L5259" t="s">
        <v>46</v>
      </c>
      <c r="M5259" t="s">
        <v>2882</v>
      </c>
      <c r="N5259" t="s">
        <v>5254</v>
      </c>
      <c r="O5259">
        <v>42.2</v>
      </c>
      <c r="Q5259">
        <v>288.72</v>
      </c>
      <c r="R5259">
        <v>288.72</v>
      </c>
      <c r="S5259">
        <v>0</v>
      </c>
      <c r="T5259">
        <v>288.72</v>
      </c>
      <c r="U5259">
        <v>205</v>
      </c>
      <c r="V5259">
        <f>SUMIF(货件明细!K:K,F5259,货件明细!AQ:AQ)</f>
        <v>0</v>
      </c>
      <c r="W5259">
        <f t="shared" si="328"/>
        <v>1</v>
      </c>
      <c r="X5259">
        <f t="shared" si="329"/>
        <v>205</v>
      </c>
      <c r="Y5259">
        <f>SUMIF(货件明细!K:K,F5259,货件明细!I:I)</f>
        <v>0</v>
      </c>
      <c r="Z5259">
        <f t="shared" si="330"/>
        <v>42.2</v>
      </c>
      <c r="AA5259">
        <f>SUMIF(货件明细!K:K,F5259,货件明细!J:J)</f>
        <v>0</v>
      </c>
      <c r="AB5259">
        <f t="shared" si="331"/>
        <v>1</v>
      </c>
    </row>
    <row r="5260" spans="1:28">
      <c r="A5260">
        <v>2025</v>
      </c>
      <c r="B5260">
        <v>8</v>
      </c>
      <c r="C5260">
        <v>34</v>
      </c>
      <c r="D5260" s="4">
        <v>45892</v>
      </c>
      <c r="E5260" t="s">
        <v>28</v>
      </c>
      <c r="F5260" t="s">
        <v>5444</v>
      </c>
      <c r="G5260" t="s">
        <v>68</v>
      </c>
      <c r="H5260" t="s">
        <v>31</v>
      </c>
      <c r="I5260" t="s">
        <v>32</v>
      </c>
      <c r="J5260" t="s">
        <v>45</v>
      </c>
      <c r="K5260" t="s">
        <v>100</v>
      </c>
      <c r="L5260" t="s">
        <v>46</v>
      </c>
      <c r="M5260" t="s">
        <v>47</v>
      </c>
      <c r="N5260" t="s">
        <v>5148</v>
      </c>
      <c r="O5260">
        <v>42.2</v>
      </c>
      <c r="Q5260">
        <v>274</v>
      </c>
      <c r="R5260">
        <v>274</v>
      </c>
      <c r="S5260">
        <v>0</v>
      </c>
      <c r="T5260">
        <v>274</v>
      </c>
      <c r="U5260">
        <v>205</v>
      </c>
      <c r="V5260">
        <f>SUMIF(货件明细!K:K,F5260,货件明细!AQ:AQ)</f>
        <v>0</v>
      </c>
      <c r="W5260">
        <f t="shared" si="328"/>
        <v>1</v>
      </c>
      <c r="X5260">
        <f t="shared" si="329"/>
        <v>205</v>
      </c>
      <c r="Y5260">
        <f>SUMIF(货件明细!K:K,F5260,货件明细!I:I)</f>
        <v>0</v>
      </c>
      <c r="Z5260">
        <f t="shared" si="330"/>
        <v>42.2</v>
      </c>
      <c r="AA5260">
        <f>SUMIF(货件明细!K:K,F5260,货件明细!J:J)</f>
        <v>0</v>
      </c>
      <c r="AB5260">
        <f t="shared" si="331"/>
        <v>1</v>
      </c>
    </row>
    <row r="5261" spans="1:28">
      <c r="A5261">
        <v>2025</v>
      </c>
      <c r="B5261">
        <v>8</v>
      </c>
      <c r="C5261">
        <v>34</v>
      </c>
      <c r="D5261" s="4">
        <v>45892</v>
      </c>
      <c r="E5261" t="s">
        <v>28</v>
      </c>
      <c r="F5261" t="s">
        <v>5445</v>
      </c>
      <c r="G5261" t="s">
        <v>56</v>
      </c>
      <c r="H5261" t="s">
        <v>44</v>
      </c>
      <c r="I5261" t="s">
        <v>32</v>
      </c>
      <c r="J5261" t="s">
        <v>45</v>
      </c>
      <c r="K5261" t="s">
        <v>45</v>
      </c>
      <c r="L5261" t="s">
        <v>46</v>
      </c>
      <c r="M5261" t="s">
        <v>2882</v>
      </c>
      <c r="N5261" t="s">
        <v>3809</v>
      </c>
      <c r="O5261">
        <v>42.2</v>
      </c>
      <c r="Q5261">
        <v>370.225</v>
      </c>
      <c r="R5261">
        <v>370.225</v>
      </c>
      <c r="S5261">
        <v>0</v>
      </c>
      <c r="T5261">
        <v>370.225</v>
      </c>
      <c r="U5261">
        <v>205</v>
      </c>
      <c r="V5261">
        <f>SUMIF(货件明细!K:K,F5261,货件明细!AQ:AQ)</f>
        <v>0</v>
      </c>
      <c r="W5261">
        <f t="shared" si="328"/>
        <v>1</v>
      </c>
      <c r="X5261">
        <f t="shared" si="329"/>
        <v>205</v>
      </c>
      <c r="Y5261">
        <f>SUMIF(货件明细!K:K,F5261,货件明细!I:I)</f>
        <v>0</v>
      </c>
      <c r="Z5261">
        <f t="shared" si="330"/>
        <v>42.2</v>
      </c>
      <c r="AA5261">
        <f>SUMIF(货件明细!K:K,F5261,货件明细!J:J)</f>
        <v>0</v>
      </c>
      <c r="AB5261">
        <f t="shared" si="331"/>
        <v>1</v>
      </c>
    </row>
    <row r="5262" spans="1:28">
      <c r="A5262">
        <v>2025</v>
      </c>
      <c r="B5262">
        <v>8</v>
      </c>
      <c r="C5262">
        <v>34</v>
      </c>
      <c r="D5262" s="4">
        <v>45892</v>
      </c>
      <c r="E5262" t="s">
        <v>28</v>
      </c>
      <c r="F5262" t="s">
        <v>5446</v>
      </c>
      <c r="G5262" t="s">
        <v>163</v>
      </c>
      <c r="H5262" t="s">
        <v>71</v>
      </c>
      <c r="I5262" t="s">
        <v>32</v>
      </c>
      <c r="J5262" t="s">
        <v>45</v>
      </c>
      <c r="K5262" t="s">
        <v>45</v>
      </c>
      <c r="L5262" t="s">
        <v>46</v>
      </c>
      <c r="M5262" t="s">
        <v>2882</v>
      </c>
      <c r="N5262" t="s">
        <v>3809</v>
      </c>
      <c r="O5262">
        <v>42.2</v>
      </c>
      <c r="Q5262">
        <v>311.04</v>
      </c>
      <c r="R5262">
        <v>311.04</v>
      </c>
      <c r="S5262">
        <v>0</v>
      </c>
      <c r="T5262">
        <v>311.04</v>
      </c>
      <c r="U5262">
        <v>205</v>
      </c>
      <c r="V5262">
        <f>SUMIF(货件明细!K:K,F5262,货件明细!AQ:AQ)</f>
        <v>0</v>
      </c>
      <c r="W5262">
        <f t="shared" si="328"/>
        <v>1</v>
      </c>
      <c r="X5262">
        <f t="shared" si="329"/>
        <v>205</v>
      </c>
      <c r="Y5262">
        <f>SUMIF(货件明细!K:K,F5262,货件明细!I:I)</f>
        <v>0</v>
      </c>
      <c r="Z5262">
        <f t="shared" si="330"/>
        <v>42.2</v>
      </c>
      <c r="AA5262">
        <f>SUMIF(货件明细!K:K,F5262,货件明细!J:J)</f>
        <v>0</v>
      </c>
      <c r="AB5262">
        <f t="shared" si="331"/>
        <v>1</v>
      </c>
    </row>
    <row r="5263" spans="1:28">
      <c r="A5263">
        <v>2025</v>
      </c>
      <c r="B5263">
        <v>8</v>
      </c>
      <c r="C5263">
        <v>34</v>
      </c>
      <c r="D5263" s="4">
        <v>45892</v>
      </c>
      <c r="E5263" t="s">
        <v>28</v>
      </c>
      <c r="F5263" t="s">
        <v>5447</v>
      </c>
      <c r="G5263" t="s">
        <v>50</v>
      </c>
      <c r="H5263" t="s">
        <v>31</v>
      </c>
      <c r="I5263" t="s">
        <v>32</v>
      </c>
      <c r="J5263" t="s">
        <v>45</v>
      </c>
      <c r="K5263" t="s">
        <v>100</v>
      </c>
      <c r="L5263" t="s">
        <v>46</v>
      </c>
      <c r="M5263" t="s">
        <v>47</v>
      </c>
      <c r="N5263" t="s">
        <v>5148</v>
      </c>
      <c r="O5263">
        <v>42.2</v>
      </c>
      <c r="Q5263">
        <v>255.2</v>
      </c>
      <c r="R5263">
        <v>255.2</v>
      </c>
      <c r="S5263">
        <v>0</v>
      </c>
      <c r="T5263">
        <v>255.2</v>
      </c>
      <c r="U5263">
        <v>205</v>
      </c>
      <c r="V5263">
        <f>SUMIF(货件明细!K:K,F5263,货件明细!AQ:AQ)</f>
        <v>0</v>
      </c>
      <c r="W5263">
        <f t="shared" si="328"/>
        <v>1</v>
      </c>
      <c r="X5263">
        <f t="shared" si="329"/>
        <v>205</v>
      </c>
      <c r="Y5263">
        <f>SUMIF(货件明细!K:K,F5263,货件明细!I:I)</f>
        <v>0</v>
      </c>
      <c r="Z5263">
        <f t="shared" si="330"/>
        <v>42.2</v>
      </c>
      <c r="AA5263">
        <f>SUMIF(货件明细!K:K,F5263,货件明细!J:J)</f>
        <v>0</v>
      </c>
      <c r="AB5263">
        <f t="shared" si="331"/>
        <v>1</v>
      </c>
    </row>
    <row r="5264" spans="1:28">
      <c r="A5264">
        <v>2025</v>
      </c>
      <c r="B5264">
        <v>8</v>
      </c>
      <c r="C5264">
        <v>34</v>
      </c>
      <c r="D5264" s="4">
        <v>45892</v>
      </c>
      <c r="E5264" t="s">
        <v>28</v>
      </c>
      <c r="F5264" t="s">
        <v>5448</v>
      </c>
      <c r="G5264" t="s">
        <v>50</v>
      </c>
      <c r="H5264" t="s">
        <v>31</v>
      </c>
      <c r="I5264" t="s">
        <v>96</v>
      </c>
      <c r="J5264" t="s">
        <v>45</v>
      </c>
      <c r="K5264" t="s">
        <v>100</v>
      </c>
      <c r="L5264" t="s">
        <v>46</v>
      </c>
      <c r="M5264" t="s">
        <v>47</v>
      </c>
      <c r="N5264" t="s">
        <v>5148</v>
      </c>
      <c r="O5264">
        <v>41.2</v>
      </c>
      <c r="Q5264">
        <v>382.8</v>
      </c>
      <c r="R5264">
        <v>382.8</v>
      </c>
      <c r="S5264">
        <v>0</v>
      </c>
      <c r="T5264">
        <v>382.8</v>
      </c>
      <c r="U5264">
        <v>229</v>
      </c>
      <c r="V5264">
        <f>SUMIF(货件明细!K:K,F5264,货件明细!AQ:AQ)</f>
        <v>0</v>
      </c>
      <c r="W5264">
        <f t="shared" si="328"/>
        <v>1</v>
      </c>
      <c r="X5264">
        <f t="shared" si="329"/>
        <v>229</v>
      </c>
      <c r="Y5264">
        <f>SUMIF(货件明细!K:K,F5264,货件明细!I:I)</f>
        <v>0</v>
      </c>
      <c r="Z5264">
        <f t="shared" si="330"/>
        <v>41.2</v>
      </c>
      <c r="AA5264">
        <f>SUMIF(货件明细!K:K,F5264,货件明细!J:J)</f>
        <v>0</v>
      </c>
      <c r="AB5264">
        <f t="shared" si="331"/>
        <v>1</v>
      </c>
    </row>
    <row r="5265" spans="1:28">
      <c r="A5265">
        <v>2025</v>
      </c>
      <c r="B5265">
        <v>8</v>
      </c>
      <c r="C5265">
        <v>34</v>
      </c>
      <c r="D5265" s="4">
        <v>45892</v>
      </c>
      <c r="E5265" t="s">
        <v>28</v>
      </c>
      <c r="F5265" t="s">
        <v>5449</v>
      </c>
      <c r="G5265" t="s">
        <v>56</v>
      </c>
      <c r="H5265" t="s">
        <v>44</v>
      </c>
      <c r="I5265" t="s">
        <v>96</v>
      </c>
      <c r="J5265" t="s">
        <v>45</v>
      </c>
      <c r="K5265" t="s">
        <v>45</v>
      </c>
      <c r="L5265" t="s">
        <v>46</v>
      </c>
      <c r="M5265" t="s">
        <v>2882</v>
      </c>
      <c r="N5265" t="s">
        <v>3809</v>
      </c>
      <c r="O5265">
        <v>41.2</v>
      </c>
      <c r="Q5265">
        <v>555.3375</v>
      </c>
      <c r="R5265">
        <v>555.3375</v>
      </c>
      <c r="S5265">
        <v>0</v>
      </c>
      <c r="T5265">
        <v>555.3375</v>
      </c>
      <c r="U5265">
        <v>229</v>
      </c>
      <c r="V5265">
        <f>SUMIF(货件明细!K:K,F5265,货件明细!AQ:AQ)</f>
        <v>0</v>
      </c>
      <c r="W5265">
        <f t="shared" si="328"/>
        <v>1</v>
      </c>
      <c r="X5265">
        <f t="shared" si="329"/>
        <v>229</v>
      </c>
      <c r="Y5265">
        <f>SUMIF(货件明细!K:K,F5265,货件明细!I:I)</f>
        <v>0</v>
      </c>
      <c r="Z5265">
        <f t="shared" si="330"/>
        <v>41.2</v>
      </c>
      <c r="AA5265">
        <f>SUMIF(货件明细!K:K,F5265,货件明细!J:J)</f>
        <v>0</v>
      </c>
      <c r="AB5265">
        <f t="shared" si="331"/>
        <v>1</v>
      </c>
    </row>
    <row r="5266" spans="1:28">
      <c r="A5266">
        <v>2025</v>
      </c>
      <c r="B5266">
        <v>8</v>
      </c>
      <c r="C5266">
        <v>34</v>
      </c>
      <c r="D5266" s="4">
        <v>45892</v>
      </c>
      <c r="E5266" t="s">
        <v>28</v>
      </c>
      <c r="F5266" t="s">
        <v>5450</v>
      </c>
      <c r="G5266" t="s">
        <v>1563</v>
      </c>
      <c r="H5266" t="s">
        <v>71</v>
      </c>
      <c r="I5266" t="s">
        <v>96</v>
      </c>
      <c r="J5266" t="s">
        <v>45</v>
      </c>
      <c r="K5266" t="s">
        <v>45</v>
      </c>
      <c r="L5266" t="s">
        <v>46</v>
      </c>
      <c r="M5266" t="s">
        <v>2882</v>
      </c>
      <c r="N5266" t="s">
        <v>5254</v>
      </c>
      <c r="O5266">
        <v>41.2</v>
      </c>
      <c r="Q5266">
        <v>433.08</v>
      </c>
      <c r="R5266">
        <v>433.08</v>
      </c>
      <c r="S5266">
        <v>0</v>
      </c>
      <c r="T5266">
        <v>433.08</v>
      </c>
      <c r="U5266">
        <v>229</v>
      </c>
      <c r="V5266">
        <f>SUMIF(货件明细!K:K,F5266,货件明细!AQ:AQ)</f>
        <v>0</v>
      </c>
      <c r="W5266">
        <f t="shared" si="328"/>
        <v>1</v>
      </c>
      <c r="X5266">
        <f t="shared" si="329"/>
        <v>229</v>
      </c>
      <c r="Y5266">
        <f>SUMIF(货件明细!K:K,F5266,货件明细!I:I)</f>
        <v>0</v>
      </c>
      <c r="Z5266">
        <f t="shared" si="330"/>
        <v>41.2</v>
      </c>
      <c r="AA5266">
        <f>SUMIF(货件明细!K:K,F5266,货件明细!J:J)</f>
        <v>0</v>
      </c>
      <c r="AB5266">
        <f t="shared" si="331"/>
        <v>1</v>
      </c>
    </row>
    <row r="5267" spans="1:28">
      <c r="A5267">
        <v>2025</v>
      </c>
      <c r="B5267">
        <v>8</v>
      </c>
      <c r="C5267">
        <v>34</v>
      </c>
      <c r="D5267" s="4">
        <v>45892</v>
      </c>
      <c r="E5267" t="s">
        <v>28</v>
      </c>
      <c r="F5267" t="s">
        <v>5451</v>
      </c>
      <c r="G5267" t="s">
        <v>68</v>
      </c>
      <c r="H5267" t="s">
        <v>31</v>
      </c>
      <c r="I5267" t="s">
        <v>96</v>
      </c>
      <c r="J5267" t="s">
        <v>45</v>
      </c>
      <c r="K5267" t="s">
        <v>100</v>
      </c>
      <c r="L5267" t="s">
        <v>46</v>
      </c>
      <c r="M5267" t="s">
        <v>47</v>
      </c>
      <c r="N5267" t="s">
        <v>5148</v>
      </c>
      <c r="O5267">
        <v>41.2</v>
      </c>
      <c r="Q5267">
        <v>411</v>
      </c>
      <c r="R5267">
        <v>411</v>
      </c>
      <c r="S5267">
        <v>0</v>
      </c>
      <c r="T5267">
        <v>411</v>
      </c>
      <c r="U5267">
        <v>229</v>
      </c>
      <c r="V5267">
        <f>SUMIF(货件明细!K:K,F5267,货件明细!AQ:AQ)</f>
        <v>0</v>
      </c>
      <c r="W5267">
        <f t="shared" si="328"/>
        <v>1</v>
      </c>
      <c r="X5267">
        <f t="shared" si="329"/>
        <v>229</v>
      </c>
      <c r="Y5267">
        <f>SUMIF(货件明细!K:K,F5267,货件明细!I:I)</f>
        <v>0</v>
      </c>
      <c r="Z5267">
        <f t="shared" si="330"/>
        <v>41.2</v>
      </c>
      <c r="AA5267">
        <f>SUMIF(货件明细!K:K,F5267,货件明细!J:J)</f>
        <v>0</v>
      </c>
      <c r="AB5267">
        <f t="shared" si="331"/>
        <v>1</v>
      </c>
    </row>
    <row r="5268" spans="1:28">
      <c r="A5268">
        <v>2025</v>
      </c>
      <c r="B5268">
        <v>8</v>
      </c>
      <c r="C5268">
        <v>34</v>
      </c>
      <c r="D5268" s="4">
        <v>45892</v>
      </c>
      <c r="E5268" t="s">
        <v>28</v>
      </c>
      <c r="F5268" t="s">
        <v>5452</v>
      </c>
      <c r="G5268" t="s">
        <v>163</v>
      </c>
      <c r="H5268" t="s">
        <v>71</v>
      </c>
      <c r="I5268" t="s">
        <v>96</v>
      </c>
      <c r="J5268" t="s">
        <v>45</v>
      </c>
      <c r="K5268" t="s">
        <v>45</v>
      </c>
      <c r="L5268" t="s">
        <v>46</v>
      </c>
      <c r="M5268" t="s">
        <v>2882</v>
      </c>
      <c r="N5268" t="s">
        <v>3809</v>
      </c>
      <c r="O5268">
        <v>41.2</v>
      </c>
      <c r="Q5268">
        <v>466.56</v>
      </c>
      <c r="R5268">
        <v>466.56</v>
      </c>
      <c r="S5268">
        <v>0</v>
      </c>
      <c r="T5268">
        <v>466.56</v>
      </c>
      <c r="U5268">
        <v>229</v>
      </c>
      <c r="V5268">
        <f>SUMIF(货件明细!K:K,F5268,货件明细!AQ:AQ)</f>
        <v>0</v>
      </c>
      <c r="W5268">
        <f t="shared" si="328"/>
        <v>1</v>
      </c>
      <c r="X5268">
        <f t="shared" si="329"/>
        <v>229</v>
      </c>
      <c r="Y5268">
        <f>SUMIF(货件明细!K:K,F5268,货件明细!I:I)</f>
        <v>0</v>
      </c>
      <c r="Z5268">
        <f t="shared" si="330"/>
        <v>41.2</v>
      </c>
      <c r="AA5268">
        <f>SUMIF(货件明细!K:K,F5268,货件明细!J:J)</f>
        <v>0</v>
      </c>
      <c r="AB5268">
        <f t="shared" si="331"/>
        <v>1</v>
      </c>
    </row>
    <row r="5269" spans="1:28">
      <c r="A5269">
        <v>2025</v>
      </c>
      <c r="B5269">
        <v>8</v>
      </c>
      <c r="C5269">
        <v>34</v>
      </c>
      <c r="D5269" s="4">
        <v>45892</v>
      </c>
      <c r="E5269" t="s">
        <v>28</v>
      </c>
      <c r="F5269" t="s">
        <v>5453</v>
      </c>
      <c r="G5269" t="s">
        <v>163</v>
      </c>
      <c r="H5269" t="s">
        <v>71</v>
      </c>
      <c r="I5269" t="s">
        <v>80</v>
      </c>
      <c r="J5269" t="s">
        <v>45</v>
      </c>
      <c r="K5269" t="s">
        <v>45</v>
      </c>
      <c r="L5269" t="s">
        <v>46</v>
      </c>
      <c r="M5269" t="s">
        <v>2882</v>
      </c>
      <c r="N5269" t="s">
        <v>3809</v>
      </c>
      <c r="O5269">
        <v>19.5</v>
      </c>
      <c r="Q5269">
        <v>155.52</v>
      </c>
      <c r="R5269">
        <v>155.52</v>
      </c>
      <c r="S5269">
        <v>0</v>
      </c>
      <c r="T5269">
        <v>155.52</v>
      </c>
      <c r="U5269">
        <v>163</v>
      </c>
      <c r="V5269">
        <f>SUMIF(货件明细!K:K,F5269,货件明细!AQ:AQ)</f>
        <v>0</v>
      </c>
      <c r="W5269">
        <f t="shared" si="328"/>
        <v>1</v>
      </c>
      <c r="X5269">
        <f t="shared" si="329"/>
        <v>163</v>
      </c>
      <c r="Y5269">
        <f>SUMIF(货件明细!K:K,F5269,货件明细!I:I)</f>
        <v>0</v>
      </c>
      <c r="Z5269">
        <f t="shared" si="330"/>
        <v>19.5</v>
      </c>
      <c r="AA5269">
        <f>SUMIF(货件明细!K:K,F5269,货件明细!J:J)</f>
        <v>0</v>
      </c>
      <c r="AB5269">
        <f t="shared" si="331"/>
        <v>1</v>
      </c>
    </row>
    <row r="5270" spans="1:28">
      <c r="A5270">
        <v>2025</v>
      </c>
      <c r="B5270">
        <v>8</v>
      </c>
      <c r="C5270">
        <v>34</v>
      </c>
      <c r="D5270" s="4">
        <v>45892</v>
      </c>
      <c r="E5270" t="s">
        <v>28</v>
      </c>
      <c r="F5270" t="s">
        <v>5454</v>
      </c>
      <c r="G5270" t="s">
        <v>68</v>
      </c>
      <c r="H5270" t="s">
        <v>31</v>
      </c>
      <c r="I5270" t="s">
        <v>80</v>
      </c>
      <c r="J5270" t="s">
        <v>45</v>
      </c>
      <c r="K5270" t="s">
        <v>100</v>
      </c>
      <c r="L5270" t="s">
        <v>46</v>
      </c>
      <c r="M5270" t="s">
        <v>47</v>
      </c>
      <c r="N5270" t="s">
        <v>5148</v>
      </c>
      <c r="O5270">
        <v>19.5</v>
      </c>
      <c r="Q5270">
        <v>137</v>
      </c>
      <c r="R5270">
        <v>137</v>
      </c>
      <c r="S5270">
        <v>0</v>
      </c>
      <c r="T5270">
        <v>137</v>
      </c>
      <c r="U5270">
        <v>163</v>
      </c>
      <c r="V5270">
        <f>SUMIF(货件明细!K:K,F5270,货件明细!AQ:AQ)</f>
        <v>0</v>
      </c>
      <c r="W5270">
        <f t="shared" si="328"/>
        <v>1</v>
      </c>
      <c r="X5270">
        <f t="shared" si="329"/>
        <v>163</v>
      </c>
      <c r="Y5270">
        <f>SUMIF(货件明细!K:K,F5270,货件明细!I:I)</f>
        <v>0</v>
      </c>
      <c r="Z5270">
        <f t="shared" si="330"/>
        <v>19.5</v>
      </c>
      <c r="AA5270">
        <f>SUMIF(货件明细!K:K,F5270,货件明细!J:J)</f>
        <v>0</v>
      </c>
      <c r="AB5270">
        <f t="shared" si="331"/>
        <v>1</v>
      </c>
    </row>
    <row r="5271" spans="1:28">
      <c r="A5271">
        <v>2025</v>
      </c>
      <c r="B5271">
        <v>8</v>
      </c>
      <c r="C5271">
        <v>34</v>
      </c>
      <c r="D5271" s="4">
        <v>45892</v>
      </c>
      <c r="E5271" t="s">
        <v>28</v>
      </c>
      <c r="F5271" t="s">
        <v>5455</v>
      </c>
      <c r="G5271" t="s">
        <v>50</v>
      </c>
      <c r="H5271" t="s">
        <v>31</v>
      </c>
      <c r="I5271" t="s">
        <v>80</v>
      </c>
      <c r="J5271" t="s">
        <v>45</v>
      </c>
      <c r="K5271" t="s">
        <v>100</v>
      </c>
      <c r="L5271" t="s">
        <v>46</v>
      </c>
      <c r="M5271" t="s">
        <v>47</v>
      </c>
      <c r="N5271" t="s">
        <v>5148</v>
      </c>
      <c r="O5271">
        <v>19.5</v>
      </c>
      <c r="Q5271">
        <v>127.6</v>
      </c>
      <c r="R5271">
        <v>127.6</v>
      </c>
      <c r="S5271">
        <v>0</v>
      </c>
      <c r="T5271">
        <v>127.6</v>
      </c>
      <c r="U5271">
        <v>163</v>
      </c>
      <c r="V5271">
        <f>SUMIF(货件明细!K:K,F5271,货件明细!AQ:AQ)</f>
        <v>0</v>
      </c>
      <c r="W5271">
        <f t="shared" si="328"/>
        <v>1</v>
      </c>
      <c r="X5271">
        <f t="shared" si="329"/>
        <v>163</v>
      </c>
      <c r="Y5271">
        <f>SUMIF(货件明细!K:K,F5271,货件明细!I:I)</f>
        <v>0</v>
      </c>
      <c r="Z5271">
        <f t="shared" si="330"/>
        <v>19.5</v>
      </c>
      <c r="AA5271">
        <f>SUMIF(货件明细!K:K,F5271,货件明细!J:J)</f>
        <v>0</v>
      </c>
      <c r="AB5271">
        <f t="shared" si="331"/>
        <v>1</v>
      </c>
    </row>
    <row r="5272" spans="1:28">
      <c r="A5272">
        <v>2025</v>
      </c>
      <c r="B5272">
        <v>8</v>
      </c>
      <c r="C5272">
        <v>34</v>
      </c>
      <c r="D5272" s="4">
        <v>45892</v>
      </c>
      <c r="E5272" t="s">
        <v>28</v>
      </c>
      <c r="F5272" t="s">
        <v>5456</v>
      </c>
      <c r="G5272" t="s">
        <v>1563</v>
      </c>
      <c r="H5272" t="s">
        <v>71</v>
      </c>
      <c r="I5272" t="s">
        <v>80</v>
      </c>
      <c r="J5272" t="s">
        <v>45</v>
      </c>
      <c r="K5272" t="s">
        <v>45</v>
      </c>
      <c r="L5272" t="s">
        <v>46</v>
      </c>
      <c r="M5272" t="s">
        <v>2882</v>
      </c>
      <c r="N5272" t="s">
        <v>5254</v>
      </c>
      <c r="O5272">
        <v>19.5</v>
      </c>
      <c r="Q5272">
        <v>144.36</v>
      </c>
      <c r="R5272">
        <v>144.36</v>
      </c>
      <c r="S5272">
        <v>0</v>
      </c>
      <c r="T5272">
        <v>144.36</v>
      </c>
      <c r="U5272">
        <v>163</v>
      </c>
      <c r="V5272">
        <f>SUMIF(货件明细!K:K,F5272,货件明细!AQ:AQ)</f>
        <v>0</v>
      </c>
      <c r="W5272">
        <f t="shared" si="328"/>
        <v>1</v>
      </c>
      <c r="X5272">
        <f t="shared" si="329"/>
        <v>163</v>
      </c>
      <c r="Y5272">
        <f>SUMIF(货件明细!K:K,F5272,货件明细!I:I)</f>
        <v>0</v>
      </c>
      <c r="Z5272">
        <f t="shared" si="330"/>
        <v>19.5</v>
      </c>
      <c r="AA5272">
        <f>SUMIF(货件明细!K:K,F5272,货件明细!J:J)</f>
        <v>0</v>
      </c>
      <c r="AB5272">
        <f t="shared" si="331"/>
        <v>1</v>
      </c>
    </row>
    <row r="5273" spans="1:28">
      <c r="A5273">
        <v>2025</v>
      </c>
      <c r="B5273">
        <v>8</v>
      </c>
      <c r="C5273">
        <v>34</v>
      </c>
      <c r="D5273" s="4">
        <v>45892</v>
      </c>
      <c r="E5273" t="s">
        <v>28</v>
      </c>
      <c r="F5273" t="s">
        <v>5457</v>
      </c>
      <c r="G5273" t="s">
        <v>56</v>
      </c>
      <c r="H5273" t="s">
        <v>44</v>
      </c>
      <c r="I5273" t="s">
        <v>80</v>
      </c>
      <c r="J5273" t="s">
        <v>45</v>
      </c>
      <c r="K5273" t="s">
        <v>45</v>
      </c>
      <c r="L5273" t="s">
        <v>46</v>
      </c>
      <c r="M5273" t="s">
        <v>2882</v>
      </c>
      <c r="N5273" t="s">
        <v>3809</v>
      </c>
      <c r="O5273">
        <v>19.5</v>
      </c>
      <c r="Q5273">
        <v>185.1125</v>
      </c>
      <c r="R5273">
        <v>185.1125</v>
      </c>
      <c r="S5273">
        <v>0</v>
      </c>
      <c r="T5273">
        <v>185.1125</v>
      </c>
      <c r="U5273">
        <v>163</v>
      </c>
      <c r="V5273">
        <f>SUMIF(货件明细!K:K,F5273,货件明细!AQ:AQ)</f>
        <v>0</v>
      </c>
      <c r="W5273">
        <f t="shared" si="328"/>
        <v>1</v>
      </c>
      <c r="X5273">
        <f t="shared" si="329"/>
        <v>163</v>
      </c>
      <c r="Y5273">
        <f>SUMIF(货件明细!K:K,F5273,货件明细!I:I)</f>
        <v>0</v>
      </c>
      <c r="Z5273">
        <f t="shared" si="330"/>
        <v>19.5</v>
      </c>
      <c r="AA5273">
        <f>SUMIF(货件明细!K:K,F5273,货件明细!J:J)</f>
        <v>0</v>
      </c>
      <c r="AB5273">
        <f t="shared" si="331"/>
        <v>1</v>
      </c>
    </row>
    <row r="5274" spans="1:28">
      <c r="A5274">
        <v>2025</v>
      </c>
      <c r="B5274">
        <v>8</v>
      </c>
      <c r="C5274">
        <v>34</v>
      </c>
      <c r="D5274" s="4">
        <v>45892</v>
      </c>
      <c r="E5274" t="s">
        <v>28</v>
      </c>
      <c r="F5274" t="s">
        <v>5458</v>
      </c>
      <c r="G5274" t="s">
        <v>56</v>
      </c>
      <c r="H5274" t="s">
        <v>44</v>
      </c>
      <c r="I5274" t="s">
        <v>39</v>
      </c>
      <c r="J5274" t="s">
        <v>45</v>
      </c>
      <c r="K5274" t="s">
        <v>45</v>
      </c>
      <c r="L5274" t="s">
        <v>46</v>
      </c>
      <c r="M5274" t="s">
        <v>2882</v>
      </c>
      <c r="N5274" t="s">
        <v>3809</v>
      </c>
      <c r="O5274">
        <v>36.6</v>
      </c>
      <c r="Q5274">
        <v>370.225</v>
      </c>
      <c r="R5274">
        <v>370.225</v>
      </c>
      <c r="S5274">
        <v>0</v>
      </c>
      <c r="T5274">
        <v>370.225</v>
      </c>
      <c r="U5274">
        <v>115</v>
      </c>
      <c r="V5274">
        <f>SUMIF(货件明细!K:K,F5274,货件明细!AQ:AQ)</f>
        <v>0</v>
      </c>
      <c r="W5274">
        <f t="shared" si="328"/>
        <v>1</v>
      </c>
      <c r="X5274">
        <f t="shared" si="329"/>
        <v>115</v>
      </c>
      <c r="Y5274">
        <f>SUMIF(货件明细!K:K,F5274,货件明细!I:I)</f>
        <v>0</v>
      </c>
      <c r="Z5274">
        <f t="shared" si="330"/>
        <v>36.6</v>
      </c>
      <c r="AA5274">
        <f>SUMIF(货件明细!K:K,F5274,货件明细!J:J)</f>
        <v>0</v>
      </c>
      <c r="AB5274">
        <f t="shared" si="331"/>
        <v>1</v>
      </c>
    </row>
    <row r="5275" spans="1:28">
      <c r="A5275">
        <v>2025</v>
      </c>
      <c r="B5275">
        <v>8</v>
      </c>
      <c r="C5275">
        <v>34</v>
      </c>
      <c r="D5275" s="4">
        <v>45892</v>
      </c>
      <c r="E5275" t="s">
        <v>28</v>
      </c>
      <c r="F5275" t="s">
        <v>5459</v>
      </c>
      <c r="G5275" t="s">
        <v>50</v>
      </c>
      <c r="H5275" t="s">
        <v>31</v>
      </c>
      <c r="I5275" t="s">
        <v>39</v>
      </c>
      <c r="J5275" t="s">
        <v>45</v>
      </c>
      <c r="K5275" t="s">
        <v>100</v>
      </c>
      <c r="L5275" t="s">
        <v>46</v>
      </c>
      <c r="M5275" t="s">
        <v>47</v>
      </c>
      <c r="N5275" t="s">
        <v>5148</v>
      </c>
      <c r="O5275">
        <v>36.6</v>
      </c>
      <c r="Q5275">
        <v>255.2</v>
      </c>
      <c r="R5275">
        <v>255.2</v>
      </c>
      <c r="S5275">
        <v>0</v>
      </c>
      <c r="T5275">
        <v>255.2</v>
      </c>
      <c r="U5275">
        <v>115</v>
      </c>
      <c r="V5275">
        <f>SUMIF(货件明细!K:K,F5275,货件明细!AQ:AQ)</f>
        <v>0</v>
      </c>
      <c r="W5275">
        <f t="shared" si="328"/>
        <v>1</v>
      </c>
      <c r="X5275">
        <f t="shared" si="329"/>
        <v>115</v>
      </c>
      <c r="Y5275">
        <f>SUMIF(货件明细!K:K,F5275,货件明细!I:I)</f>
        <v>0</v>
      </c>
      <c r="Z5275">
        <f t="shared" si="330"/>
        <v>36.6</v>
      </c>
      <c r="AA5275">
        <f>SUMIF(货件明细!K:K,F5275,货件明细!J:J)</f>
        <v>0</v>
      </c>
      <c r="AB5275">
        <f t="shared" si="331"/>
        <v>1</v>
      </c>
    </row>
    <row r="5276" spans="1:28">
      <c r="A5276">
        <v>2025</v>
      </c>
      <c r="B5276">
        <v>8</v>
      </c>
      <c r="C5276">
        <v>34</v>
      </c>
      <c r="D5276" s="4">
        <v>45892</v>
      </c>
      <c r="E5276" t="s">
        <v>28</v>
      </c>
      <c r="F5276" t="s">
        <v>5460</v>
      </c>
      <c r="G5276" t="s">
        <v>163</v>
      </c>
      <c r="H5276" t="s">
        <v>71</v>
      </c>
      <c r="I5276" t="s">
        <v>39</v>
      </c>
      <c r="J5276" t="s">
        <v>45</v>
      </c>
      <c r="K5276" t="s">
        <v>45</v>
      </c>
      <c r="L5276" t="s">
        <v>46</v>
      </c>
      <c r="M5276" t="s">
        <v>2882</v>
      </c>
      <c r="N5276" t="s">
        <v>3809</v>
      </c>
      <c r="O5276">
        <v>36.6</v>
      </c>
      <c r="Q5276">
        <v>311.04</v>
      </c>
      <c r="R5276">
        <v>311.04</v>
      </c>
      <c r="S5276">
        <v>0</v>
      </c>
      <c r="T5276">
        <v>311.04</v>
      </c>
      <c r="U5276">
        <v>115</v>
      </c>
      <c r="V5276">
        <f>SUMIF(货件明细!K:K,F5276,货件明细!AQ:AQ)</f>
        <v>0</v>
      </c>
      <c r="W5276">
        <f t="shared" si="328"/>
        <v>1</v>
      </c>
      <c r="X5276">
        <f t="shared" si="329"/>
        <v>115</v>
      </c>
      <c r="Y5276">
        <f>SUMIF(货件明细!K:K,F5276,货件明细!I:I)</f>
        <v>0</v>
      </c>
      <c r="Z5276">
        <f t="shared" si="330"/>
        <v>36.6</v>
      </c>
      <c r="AA5276">
        <f>SUMIF(货件明细!K:K,F5276,货件明细!J:J)</f>
        <v>0</v>
      </c>
      <c r="AB5276">
        <f t="shared" si="331"/>
        <v>1</v>
      </c>
    </row>
    <row r="5277" spans="1:28">
      <c r="A5277">
        <v>2025</v>
      </c>
      <c r="B5277">
        <v>8</v>
      </c>
      <c r="C5277">
        <v>34</v>
      </c>
      <c r="D5277" s="4">
        <v>45892</v>
      </c>
      <c r="E5277" t="s">
        <v>28</v>
      </c>
      <c r="F5277" t="s">
        <v>5461</v>
      </c>
      <c r="G5277" t="s">
        <v>1563</v>
      </c>
      <c r="H5277" t="s">
        <v>71</v>
      </c>
      <c r="I5277" t="s">
        <v>39</v>
      </c>
      <c r="J5277" t="s">
        <v>45</v>
      </c>
      <c r="K5277" t="s">
        <v>45</v>
      </c>
      <c r="L5277" t="s">
        <v>46</v>
      </c>
      <c r="M5277" t="s">
        <v>2882</v>
      </c>
      <c r="N5277" t="s">
        <v>5254</v>
      </c>
      <c r="O5277">
        <v>36.6</v>
      </c>
      <c r="Q5277">
        <v>288.72</v>
      </c>
      <c r="R5277">
        <v>288.72</v>
      </c>
      <c r="S5277">
        <v>0</v>
      </c>
      <c r="T5277">
        <v>288.72</v>
      </c>
      <c r="U5277">
        <v>115</v>
      </c>
      <c r="V5277">
        <f>SUMIF(货件明细!K:K,F5277,货件明细!AQ:AQ)</f>
        <v>0</v>
      </c>
      <c r="W5277">
        <f t="shared" si="328"/>
        <v>1</v>
      </c>
      <c r="X5277">
        <f t="shared" si="329"/>
        <v>115</v>
      </c>
      <c r="Y5277">
        <f>SUMIF(货件明细!K:K,F5277,货件明细!I:I)</f>
        <v>0</v>
      </c>
      <c r="Z5277">
        <f t="shared" si="330"/>
        <v>36.6</v>
      </c>
      <c r="AA5277">
        <f>SUMIF(货件明细!K:K,F5277,货件明细!J:J)</f>
        <v>0</v>
      </c>
      <c r="AB5277">
        <f t="shared" si="331"/>
        <v>1</v>
      </c>
    </row>
    <row r="5278" spans="1:28">
      <c r="A5278">
        <v>2025</v>
      </c>
      <c r="B5278">
        <v>8</v>
      </c>
      <c r="C5278">
        <v>34</v>
      </c>
      <c r="D5278" s="4">
        <v>45892</v>
      </c>
      <c r="E5278" t="s">
        <v>28</v>
      </c>
      <c r="F5278" t="s">
        <v>5462</v>
      </c>
      <c r="G5278" t="s">
        <v>68</v>
      </c>
      <c r="H5278" t="s">
        <v>31</v>
      </c>
      <c r="I5278" t="s">
        <v>39</v>
      </c>
      <c r="J5278" t="s">
        <v>45</v>
      </c>
      <c r="K5278" t="s">
        <v>100</v>
      </c>
      <c r="L5278" t="s">
        <v>46</v>
      </c>
      <c r="M5278" t="s">
        <v>47</v>
      </c>
      <c r="N5278" t="s">
        <v>5148</v>
      </c>
      <c r="O5278">
        <v>36.6</v>
      </c>
      <c r="Q5278">
        <v>274</v>
      </c>
      <c r="R5278">
        <v>274</v>
      </c>
      <c r="S5278">
        <v>0</v>
      </c>
      <c r="T5278">
        <v>274</v>
      </c>
      <c r="U5278">
        <v>115</v>
      </c>
      <c r="V5278">
        <f>SUMIF(货件明细!K:K,F5278,货件明细!AQ:AQ)</f>
        <v>0</v>
      </c>
      <c r="W5278">
        <f t="shared" si="328"/>
        <v>1</v>
      </c>
      <c r="X5278">
        <f t="shared" si="329"/>
        <v>115</v>
      </c>
      <c r="Y5278">
        <f>SUMIF(货件明细!K:K,F5278,货件明细!I:I)</f>
        <v>0</v>
      </c>
      <c r="Z5278">
        <f t="shared" si="330"/>
        <v>36.6</v>
      </c>
      <c r="AA5278">
        <f>SUMIF(货件明细!K:K,F5278,货件明细!J:J)</f>
        <v>0</v>
      </c>
      <c r="AB5278">
        <f t="shared" si="331"/>
        <v>1</v>
      </c>
    </row>
    <row r="5279" spans="1:28">
      <c r="A5279">
        <v>2025</v>
      </c>
      <c r="B5279">
        <v>8</v>
      </c>
      <c r="C5279">
        <v>34</v>
      </c>
      <c r="D5279" s="4">
        <v>45892</v>
      </c>
      <c r="E5279" t="s">
        <v>28</v>
      </c>
      <c r="F5279" t="s">
        <v>5463</v>
      </c>
      <c r="G5279" t="s">
        <v>374</v>
      </c>
      <c r="H5279" t="s">
        <v>71</v>
      </c>
      <c r="I5279" t="s">
        <v>111</v>
      </c>
      <c r="J5279" t="s">
        <v>45</v>
      </c>
      <c r="K5279" t="s">
        <v>45</v>
      </c>
      <c r="L5279" t="s">
        <v>46</v>
      </c>
      <c r="M5279" t="s">
        <v>47</v>
      </c>
      <c r="N5279" t="s">
        <v>4256</v>
      </c>
      <c r="O5279">
        <v>18.05</v>
      </c>
      <c r="Q5279">
        <v>218</v>
      </c>
      <c r="R5279">
        <v>218</v>
      </c>
      <c r="S5279">
        <v>0</v>
      </c>
      <c r="T5279">
        <v>218</v>
      </c>
      <c r="U5279">
        <v>100</v>
      </c>
      <c r="V5279">
        <f>SUMIF(货件明细!K:K,F5279,货件明细!AQ:AQ)</f>
        <v>0</v>
      </c>
      <c r="W5279">
        <f t="shared" si="328"/>
        <v>1</v>
      </c>
      <c r="X5279">
        <f t="shared" si="329"/>
        <v>100</v>
      </c>
      <c r="Y5279">
        <f>SUMIF(货件明细!K:K,F5279,货件明细!I:I)</f>
        <v>0</v>
      </c>
      <c r="Z5279">
        <f t="shared" si="330"/>
        <v>18.05</v>
      </c>
      <c r="AA5279">
        <f>SUMIF(货件明细!K:K,F5279,货件明细!J:J)</f>
        <v>0</v>
      </c>
      <c r="AB5279">
        <f t="shared" si="331"/>
        <v>1</v>
      </c>
    </row>
    <row r="5280" spans="1:28">
      <c r="A5280">
        <v>2025</v>
      </c>
      <c r="B5280">
        <v>8</v>
      </c>
      <c r="C5280">
        <v>34</v>
      </c>
      <c r="D5280" s="4">
        <v>45892</v>
      </c>
      <c r="E5280" t="s">
        <v>28</v>
      </c>
      <c r="F5280" t="s">
        <v>5464</v>
      </c>
      <c r="G5280" t="s">
        <v>64</v>
      </c>
      <c r="H5280" t="s">
        <v>44</v>
      </c>
      <c r="I5280" t="s">
        <v>111</v>
      </c>
      <c r="J5280" t="s">
        <v>45</v>
      </c>
      <c r="K5280" t="s">
        <v>45</v>
      </c>
      <c r="L5280" t="s">
        <v>46</v>
      </c>
      <c r="M5280" t="s">
        <v>47</v>
      </c>
      <c r="N5280" t="s">
        <v>4256</v>
      </c>
      <c r="O5280">
        <v>18.05</v>
      </c>
      <c r="Q5280">
        <v>255</v>
      </c>
      <c r="R5280">
        <v>255</v>
      </c>
      <c r="S5280">
        <v>0</v>
      </c>
      <c r="T5280">
        <v>255</v>
      </c>
      <c r="U5280">
        <v>100</v>
      </c>
      <c r="V5280">
        <f>SUMIF(货件明细!K:K,F5280,货件明细!AQ:AQ)</f>
        <v>0</v>
      </c>
      <c r="W5280">
        <f t="shared" si="328"/>
        <v>1</v>
      </c>
      <c r="X5280">
        <f t="shared" si="329"/>
        <v>100</v>
      </c>
      <c r="Y5280">
        <f>SUMIF(货件明细!K:K,F5280,货件明细!I:I)</f>
        <v>0</v>
      </c>
      <c r="Z5280">
        <f t="shared" si="330"/>
        <v>18.05</v>
      </c>
      <c r="AA5280">
        <f>SUMIF(货件明细!K:K,F5280,货件明细!J:J)</f>
        <v>0</v>
      </c>
      <c r="AB5280">
        <f t="shared" si="331"/>
        <v>1</v>
      </c>
    </row>
    <row r="5281" spans="1:28">
      <c r="A5281">
        <v>2025</v>
      </c>
      <c r="B5281">
        <v>8</v>
      </c>
      <c r="C5281">
        <v>34</v>
      </c>
      <c r="D5281" s="4">
        <v>45892</v>
      </c>
      <c r="E5281" t="s">
        <v>28</v>
      </c>
      <c r="F5281" t="s">
        <v>5465</v>
      </c>
      <c r="G5281" t="s">
        <v>372</v>
      </c>
      <c r="H5281" t="s">
        <v>71</v>
      </c>
      <c r="I5281" t="s">
        <v>111</v>
      </c>
      <c r="J5281" t="s">
        <v>45</v>
      </c>
      <c r="K5281" t="s">
        <v>45</v>
      </c>
      <c r="L5281" t="s">
        <v>46</v>
      </c>
      <c r="M5281" t="s">
        <v>47</v>
      </c>
      <c r="N5281" t="s">
        <v>4256</v>
      </c>
      <c r="O5281">
        <v>18.05</v>
      </c>
      <c r="Q5281">
        <v>218</v>
      </c>
      <c r="R5281">
        <v>218</v>
      </c>
      <c r="S5281">
        <v>0</v>
      </c>
      <c r="T5281">
        <v>218</v>
      </c>
      <c r="U5281">
        <v>100</v>
      </c>
      <c r="V5281">
        <f>SUMIF(货件明细!K:K,F5281,货件明细!AQ:AQ)</f>
        <v>0</v>
      </c>
      <c r="W5281">
        <f t="shared" si="328"/>
        <v>1</v>
      </c>
      <c r="X5281">
        <f t="shared" si="329"/>
        <v>100</v>
      </c>
      <c r="Y5281">
        <f>SUMIF(货件明细!K:K,F5281,货件明细!I:I)</f>
        <v>0</v>
      </c>
      <c r="Z5281">
        <f t="shared" si="330"/>
        <v>18.05</v>
      </c>
      <c r="AA5281">
        <f>SUMIF(货件明细!K:K,F5281,货件明细!J:J)</f>
        <v>0</v>
      </c>
      <c r="AB5281">
        <f t="shared" si="331"/>
        <v>1</v>
      </c>
    </row>
    <row r="5282" spans="1:28">
      <c r="A5282">
        <v>2025</v>
      </c>
      <c r="B5282">
        <v>8</v>
      </c>
      <c r="C5282">
        <v>34</v>
      </c>
      <c r="D5282" s="4">
        <v>45892</v>
      </c>
      <c r="E5282" t="s">
        <v>28</v>
      </c>
      <c r="F5282" t="s">
        <v>5466</v>
      </c>
      <c r="G5282" t="s">
        <v>50</v>
      </c>
      <c r="H5282" t="s">
        <v>31</v>
      </c>
      <c r="I5282" t="s">
        <v>111</v>
      </c>
      <c r="J5282" t="s">
        <v>45</v>
      </c>
      <c r="K5282" t="s">
        <v>100</v>
      </c>
      <c r="L5282" t="s">
        <v>46</v>
      </c>
      <c r="M5282" t="s">
        <v>47</v>
      </c>
      <c r="N5282" t="s">
        <v>5148</v>
      </c>
      <c r="O5282">
        <v>18.05</v>
      </c>
      <c r="Q5282">
        <v>127.6</v>
      </c>
      <c r="R5282">
        <v>127.6</v>
      </c>
      <c r="S5282">
        <v>0</v>
      </c>
      <c r="T5282">
        <v>127.6</v>
      </c>
      <c r="U5282">
        <v>100</v>
      </c>
      <c r="V5282">
        <f>SUMIF(货件明细!K:K,F5282,货件明细!AQ:AQ)</f>
        <v>0</v>
      </c>
      <c r="W5282">
        <f t="shared" si="328"/>
        <v>1</v>
      </c>
      <c r="X5282">
        <f t="shared" si="329"/>
        <v>100</v>
      </c>
      <c r="Y5282">
        <f>SUMIF(货件明细!K:K,F5282,货件明细!I:I)</f>
        <v>0</v>
      </c>
      <c r="Z5282">
        <f t="shared" si="330"/>
        <v>18.05</v>
      </c>
      <c r="AA5282">
        <f>SUMIF(货件明细!K:K,F5282,货件明细!J:J)</f>
        <v>0</v>
      </c>
      <c r="AB5282">
        <f t="shared" si="331"/>
        <v>1</v>
      </c>
    </row>
    <row r="5283" spans="1:28">
      <c r="A5283">
        <v>2025</v>
      </c>
      <c r="B5283">
        <v>8</v>
      </c>
      <c r="C5283">
        <v>34</v>
      </c>
      <c r="D5283" s="4">
        <v>45892</v>
      </c>
      <c r="E5283" t="s">
        <v>28</v>
      </c>
      <c r="F5283" t="s">
        <v>5467</v>
      </c>
      <c r="G5283" t="s">
        <v>56</v>
      </c>
      <c r="H5283" t="s">
        <v>44</v>
      </c>
      <c r="I5283" t="s">
        <v>111</v>
      </c>
      <c r="J5283" t="s">
        <v>45</v>
      </c>
      <c r="K5283" t="s">
        <v>45</v>
      </c>
      <c r="L5283" t="s">
        <v>46</v>
      </c>
      <c r="M5283" t="s">
        <v>2882</v>
      </c>
      <c r="N5283" t="s">
        <v>3809</v>
      </c>
      <c r="O5283">
        <v>18.05</v>
      </c>
      <c r="Q5283">
        <v>185.1125</v>
      </c>
      <c r="R5283">
        <v>185.1125</v>
      </c>
      <c r="S5283">
        <v>0</v>
      </c>
      <c r="T5283">
        <v>185.1125</v>
      </c>
      <c r="U5283">
        <v>100</v>
      </c>
      <c r="V5283">
        <f>SUMIF(货件明细!K:K,F5283,货件明细!AQ:AQ)</f>
        <v>0</v>
      </c>
      <c r="W5283">
        <f t="shared" si="328"/>
        <v>1</v>
      </c>
      <c r="X5283">
        <f t="shared" si="329"/>
        <v>100</v>
      </c>
      <c r="Y5283">
        <f>SUMIF(货件明细!K:K,F5283,货件明细!I:I)</f>
        <v>0</v>
      </c>
      <c r="Z5283">
        <f t="shared" si="330"/>
        <v>18.05</v>
      </c>
      <c r="AA5283">
        <f>SUMIF(货件明细!K:K,F5283,货件明细!J:J)</f>
        <v>0</v>
      </c>
      <c r="AB5283">
        <f t="shared" si="331"/>
        <v>1</v>
      </c>
    </row>
    <row r="5284" spans="1:28">
      <c r="A5284">
        <v>2025</v>
      </c>
      <c r="B5284">
        <v>8</v>
      </c>
      <c r="C5284">
        <v>34</v>
      </c>
      <c r="D5284" s="4">
        <v>45892</v>
      </c>
      <c r="E5284" t="s">
        <v>28</v>
      </c>
      <c r="F5284" t="s">
        <v>5468</v>
      </c>
      <c r="G5284" t="s">
        <v>50</v>
      </c>
      <c r="H5284" t="s">
        <v>31</v>
      </c>
      <c r="I5284" t="s">
        <v>129</v>
      </c>
      <c r="J5284" t="s">
        <v>45</v>
      </c>
      <c r="K5284" t="s">
        <v>100</v>
      </c>
      <c r="L5284" t="s">
        <v>46</v>
      </c>
      <c r="M5284" t="s">
        <v>47</v>
      </c>
      <c r="N5284" t="s">
        <v>5148</v>
      </c>
      <c r="O5284">
        <v>38.9</v>
      </c>
      <c r="Q5284">
        <v>255.2</v>
      </c>
      <c r="R5284">
        <v>255.2</v>
      </c>
      <c r="S5284">
        <v>0</v>
      </c>
      <c r="T5284">
        <v>255.2</v>
      </c>
      <c r="U5284">
        <v>230</v>
      </c>
      <c r="V5284">
        <f>SUMIF(货件明细!K:K,F5284,货件明细!AQ:AQ)</f>
        <v>0</v>
      </c>
      <c r="W5284">
        <f t="shared" si="328"/>
        <v>1</v>
      </c>
      <c r="X5284">
        <f t="shared" si="329"/>
        <v>230</v>
      </c>
      <c r="Y5284">
        <f>SUMIF(货件明细!K:K,F5284,货件明细!I:I)</f>
        <v>0</v>
      </c>
      <c r="Z5284">
        <f t="shared" si="330"/>
        <v>38.9</v>
      </c>
      <c r="AA5284">
        <f>SUMIF(货件明细!K:K,F5284,货件明细!J:J)</f>
        <v>0</v>
      </c>
      <c r="AB5284">
        <f t="shared" si="331"/>
        <v>1</v>
      </c>
    </row>
    <row r="5285" spans="1:28">
      <c r="A5285">
        <v>2025</v>
      </c>
      <c r="B5285">
        <v>8</v>
      </c>
      <c r="C5285">
        <v>34</v>
      </c>
      <c r="D5285" s="4">
        <v>45892</v>
      </c>
      <c r="E5285" t="s">
        <v>28</v>
      </c>
      <c r="F5285" t="s">
        <v>5469</v>
      </c>
      <c r="G5285" t="s">
        <v>68</v>
      </c>
      <c r="H5285" t="s">
        <v>31</v>
      </c>
      <c r="I5285" t="s">
        <v>129</v>
      </c>
      <c r="J5285" t="s">
        <v>45</v>
      </c>
      <c r="K5285" t="s">
        <v>100</v>
      </c>
      <c r="L5285" t="s">
        <v>46</v>
      </c>
      <c r="M5285" t="s">
        <v>47</v>
      </c>
      <c r="N5285" t="s">
        <v>5148</v>
      </c>
      <c r="O5285">
        <v>38.9</v>
      </c>
      <c r="Q5285">
        <v>274</v>
      </c>
      <c r="R5285">
        <v>274</v>
      </c>
      <c r="S5285">
        <v>0</v>
      </c>
      <c r="T5285">
        <v>274</v>
      </c>
      <c r="U5285">
        <v>230</v>
      </c>
      <c r="V5285">
        <f>SUMIF(货件明细!K:K,F5285,货件明细!AQ:AQ)</f>
        <v>0</v>
      </c>
      <c r="W5285">
        <f t="shared" si="328"/>
        <v>1</v>
      </c>
      <c r="X5285">
        <f t="shared" si="329"/>
        <v>230</v>
      </c>
      <c r="Y5285">
        <f>SUMIF(货件明细!K:K,F5285,货件明细!I:I)</f>
        <v>0</v>
      </c>
      <c r="Z5285">
        <f t="shared" si="330"/>
        <v>38.9</v>
      </c>
      <c r="AA5285">
        <f>SUMIF(货件明细!K:K,F5285,货件明细!J:J)</f>
        <v>0</v>
      </c>
      <c r="AB5285">
        <f t="shared" si="331"/>
        <v>1</v>
      </c>
    </row>
    <row r="5286" spans="1:28">
      <c r="A5286">
        <v>2025</v>
      </c>
      <c r="B5286">
        <v>8</v>
      </c>
      <c r="C5286">
        <v>34</v>
      </c>
      <c r="D5286" s="4">
        <v>45892</v>
      </c>
      <c r="E5286" t="s">
        <v>28</v>
      </c>
      <c r="F5286" t="s">
        <v>5470</v>
      </c>
      <c r="G5286" t="s">
        <v>163</v>
      </c>
      <c r="H5286" t="s">
        <v>71</v>
      </c>
      <c r="I5286" t="s">
        <v>129</v>
      </c>
      <c r="J5286" t="s">
        <v>45</v>
      </c>
      <c r="K5286" t="s">
        <v>45</v>
      </c>
      <c r="L5286" t="s">
        <v>46</v>
      </c>
      <c r="M5286" t="s">
        <v>2882</v>
      </c>
      <c r="N5286" t="s">
        <v>3809</v>
      </c>
      <c r="O5286">
        <v>38.9</v>
      </c>
      <c r="Q5286">
        <v>311.04</v>
      </c>
      <c r="R5286">
        <v>311.04</v>
      </c>
      <c r="S5286">
        <v>0</v>
      </c>
      <c r="T5286">
        <v>311.04</v>
      </c>
      <c r="U5286">
        <v>230</v>
      </c>
      <c r="V5286">
        <f>SUMIF(货件明细!K:K,F5286,货件明细!AQ:AQ)</f>
        <v>0</v>
      </c>
      <c r="W5286">
        <f t="shared" si="328"/>
        <v>1</v>
      </c>
      <c r="X5286">
        <f t="shared" si="329"/>
        <v>230</v>
      </c>
      <c r="Y5286">
        <f>SUMIF(货件明细!K:K,F5286,货件明细!I:I)</f>
        <v>0</v>
      </c>
      <c r="Z5286">
        <f t="shared" si="330"/>
        <v>38.9</v>
      </c>
      <c r="AA5286">
        <f>SUMIF(货件明细!K:K,F5286,货件明细!J:J)</f>
        <v>0</v>
      </c>
      <c r="AB5286">
        <f t="shared" si="331"/>
        <v>1</v>
      </c>
    </row>
    <row r="5287" spans="1:28">
      <c r="A5287">
        <v>2025</v>
      </c>
      <c r="B5287">
        <v>8</v>
      </c>
      <c r="C5287">
        <v>34</v>
      </c>
      <c r="D5287" s="4">
        <v>45892</v>
      </c>
      <c r="E5287" t="s">
        <v>28</v>
      </c>
      <c r="F5287" t="s">
        <v>5471</v>
      </c>
      <c r="G5287" t="s">
        <v>1563</v>
      </c>
      <c r="H5287" t="s">
        <v>71</v>
      </c>
      <c r="I5287" t="s">
        <v>129</v>
      </c>
      <c r="J5287" t="s">
        <v>45</v>
      </c>
      <c r="K5287" t="s">
        <v>45</v>
      </c>
      <c r="L5287" t="s">
        <v>46</v>
      </c>
      <c r="M5287" t="s">
        <v>2882</v>
      </c>
      <c r="N5287" t="s">
        <v>5254</v>
      </c>
      <c r="O5287">
        <v>38.9</v>
      </c>
      <c r="Q5287">
        <v>288.72</v>
      </c>
      <c r="R5287">
        <v>288.72</v>
      </c>
      <c r="S5287">
        <v>0</v>
      </c>
      <c r="T5287">
        <v>288.72</v>
      </c>
      <c r="U5287">
        <v>230</v>
      </c>
      <c r="V5287">
        <f>SUMIF(货件明细!K:K,F5287,货件明细!AQ:AQ)</f>
        <v>0</v>
      </c>
      <c r="W5287">
        <f t="shared" si="328"/>
        <v>1</v>
      </c>
      <c r="X5287">
        <f t="shared" si="329"/>
        <v>230</v>
      </c>
      <c r="Y5287">
        <f>SUMIF(货件明细!K:K,F5287,货件明细!I:I)</f>
        <v>0</v>
      </c>
      <c r="Z5287">
        <f t="shared" si="330"/>
        <v>38.9</v>
      </c>
      <c r="AA5287">
        <f>SUMIF(货件明细!K:K,F5287,货件明细!J:J)</f>
        <v>0</v>
      </c>
      <c r="AB5287">
        <f t="shared" si="331"/>
        <v>1</v>
      </c>
    </row>
    <row r="5288" spans="1:28">
      <c r="A5288">
        <v>2025</v>
      </c>
      <c r="B5288">
        <v>8</v>
      </c>
      <c r="C5288">
        <v>34</v>
      </c>
      <c r="D5288" s="4">
        <v>45892</v>
      </c>
      <c r="E5288" t="s">
        <v>28</v>
      </c>
      <c r="F5288" t="s">
        <v>5472</v>
      </c>
      <c r="G5288" t="s">
        <v>56</v>
      </c>
      <c r="H5288" t="s">
        <v>44</v>
      </c>
      <c r="I5288" t="s">
        <v>129</v>
      </c>
      <c r="J5288" t="s">
        <v>45</v>
      </c>
      <c r="K5288" t="s">
        <v>45</v>
      </c>
      <c r="L5288" t="s">
        <v>46</v>
      </c>
      <c r="M5288" t="s">
        <v>2882</v>
      </c>
      <c r="N5288" t="s">
        <v>3809</v>
      </c>
      <c r="O5288">
        <v>38.9</v>
      </c>
      <c r="Q5288">
        <v>370.225</v>
      </c>
      <c r="R5288">
        <v>370.225</v>
      </c>
      <c r="S5288">
        <v>0</v>
      </c>
      <c r="T5288">
        <v>370.225</v>
      </c>
      <c r="U5288">
        <v>230</v>
      </c>
      <c r="V5288">
        <f>SUMIF(货件明细!K:K,F5288,货件明细!AQ:AQ)</f>
        <v>0</v>
      </c>
      <c r="W5288">
        <f t="shared" si="328"/>
        <v>1</v>
      </c>
      <c r="X5288">
        <f t="shared" si="329"/>
        <v>230</v>
      </c>
      <c r="Y5288">
        <f>SUMIF(货件明细!K:K,F5288,货件明细!I:I)</f>
        <v>0</v>
      </c>
      <c r="Z5288">
        <f t="shared" si="330"/>
        <v>38.9</v>
      </c>
      <c r="AA5288">
        <f>SUMIF(货件明细!K:K,F5288,货件明细!J:J)</f>
        <v>0</v>
      </c>
      <c r="AB5288">
        <f t="shared" si="331"/>
        <v>1</v>
      </c>
    </row>
    <row r="5289" spans="1:28">
      <c r="A5289">
        <v>2025</v>
      </c>
      <c r="B5289">
        <v>8</v>
      </c>
      <c r="C5289">
        <v>34</v>
      </c>
      <c r="D5289" s="4">
        <v>45892</v>
      </c>
      <c r="E5289" t="s">
        <v>28</v>
      </c>
      <c r="F5289" t="s">
        <v>5473</v>
      </c>
      <c r="G5289" t="s">
        <v>56</v>
      </c>
      <c r="H5289" t="s">
        <v>44</v>
      </c>
      <c r="I5289" t="s">
        <v>145</v>
      </c>
      <c r="J5289" t="s">
        <v>45</v>
      </c>
      <c r="K5289" t="s">
        <v>45</v>
      </c>
      <c r="L5289" t="s">
        <v>46</v>
      </c>
      <c r="M5289" t="s">
        <v>2882</v>
      </c>
      <c r="N5289" t="s">
        <v>3809</v>
      </c>
      <c r="O5289">
        <v>59.8</v>
      </c>
      <c r="Q5289">
        <v>555.3375</v>
      </c>
      <c r="R5289">
        <v>555.3375</v>
      </c>
      <c r="S5289">
        <v>0</v>
      </c>
      <c r="T5289">
        <v>555.3375</v>
      </c>
      <c r="U5289">
        <v>256</v>
      </c>
      <c r="V5289">
        <f>SUMIF(货件明细!K:K,F5289,货件明细!AQ:AQ)</f>
        <v>0</v>
      </c>
      <c r="W5289">
        <f t="shared" si="328"/>
        <v>1</v>
      </c>
      <c r="X5289">
        <f t="shared" si="329"/>
        <v>256</v>
      </c>
      <c r="Y5289">
        <f>SUMIF(货件明细!K:K,F5289,货件明细!I:I)</f>
        <v>0</v>
      </c>
      <c r="Z5289">
        <f t="shared" si="330"/>
        <v>59.8</v>
      </c>
      <c r="AA5289">
        <f>SUMIF(货件明细!K:K,F5289,货件明细!J:J)</f>
        <v>0</v>
      </c>
      <c r="AB5289">
        <f t="shared" si="331"/>
        <v>1</v>
      </c>
    </row>
    <row r="5290" spans="1:28">
      <c r="A5290">
        <v>2025</v>
      </c>
      <c r="B5290">
        <v>8</v>
      </c>
      <c r="C5290">
        <v>34</v>
      </c>
      <c r="D5290" s="4">
        <v>45892</v>
      </c>
      <c r="E5290" t="s">
        <v>28</v>
      </c>
      <c r="F5290" t="s">
        <v>5474</v>
      </c>
      <c r="G5290" t="s">
        <v>1563</v>
      </c>
      <c r="H5290" t="s">
        <v>71</v>
      </c>
      <c r="I5290" t="s">
        <v>145</v>
      </c>
      <c r="J5290" t="s">
        <v>45</v>
      </c>
      <c r="K5290" t="s">
        <v>45</v>
      </c>
      <c r="L5290" t="s">
        <v>46</v>
      </c>
      <c r="M5290" t="s">
        <v>2882</v>
      </c>
      <c r="N5290" t="s">
        <v>5254</v>
      </c>
      <c r="O5290">
        <v>59.8</v>
      </c>
      <c r="Q5290">
        <v>433.08</v>
      </c>
      <c r="R5290">
        <v>433.08</v>
      </c>
      <c r="S5290">
        <v>0</v>
      </c>
      <c r="T5290">
        <v>433.08</v>
      </c>
      <c r="U5290">
        <v>256</v>
      </c>
      <c r="V5290">
        <f>SUMIF(货件明细!K:K,F5290,货件明细!AQ:AQ)</f>
        <v>0</v>
      </c>
      <c r="W5290">
        <f t="shared" si="328"/>
        <v>1</v>
      </c>
      <c r="X5290">
        <f t="shared" si="329"/>
        <v>256</v>
      </c>
      <c r="Y5290">
        <f>SUMIF(货件明细!K:K,F5290,货件明细!I:I)</f>
        <v>0</v>
      </c>
      <c r="Z5290">
        <f t="shared" si="330"/>
        <v>59.8</v>
      </c>
      <c r="AA5290">
        <f>SUMIF(货件明细!K:K,F5290,货件明细!J:J)</f>
        <v>0</v>
      </c>
      <c r="AB5290">
        <f t="shared" si="331"/>
        <v>1</v>
      </c>
    </row>
    <row r="5291" spans="1:28">
      <c r="A5291">
        <v>2025</v>
      </c>
      <c r="B5291">
        <v>8</v>
      </c>
      <c r="C5291">
        <v>34</v>
      </c>
      <c r="D5291" s="4">
        <v>45892</v>
      </c>
      <c r="E5291" t="s">
        <v>28</v>
      </c>
      <c r="F5291" t="s">
        <v>5475</v>
      </c>
      <c r="G5291" t="s">
        <v>68</v>
      </c>
      <c r="H5291" t="s">
        <v>31</v>
      </c>
      <c r="I5291" t="s">
        <v>145</v>
      </c>
      <c r="J5291" t="s">
        <v>45</v>
      </c>
      <c r="K5291" t="s">
        <v>100</v>
      </c>
      <c r="L5291" t="s">
        <v>46</v>
      </c>
      <c r="M5291" t="s">
        <v>47</v>
      </c>
      <c r="N5291" t="s">
        <v>5148</v>
      </c>
      <c r="O5291">
        <v>59.8</v>
      </c>
      <c r="Q5291">
        <v>411</v>
      </c>
      <c r="R5291">
        <v>411</v>
      </c>
      <c r="S5291">
        <v>0</v>
      </c>
      <c r="T5291">
        <v>411</v>
      </c>
      <c r="U5291">
        <v>256</v>
      </c>
      <c r="V5291">
        <f>SUMIF(货件明细!K:K,F5291,货件明细!AQ:AQ)</f>
        <v>0</v>
      </c>
      <c r="W5291">
        <f t="shared" si="328"/>
        <v>1</v>
      </c>
      <c r="X5291">
        <f t="shared" si="329"/>
        <v>256</v>
      </c>
      <c r="Y5291">
        <f>SUMIF(货件明细!K:K,F5291,货件明细!I:I)</f>
        <v>0</v>
      </c>
      <c r="Z5291">
        <f t="shared" si="330"/>
        <v>59.8</v>
      </c>
      <c r="AA5291">
        <f>SUMIF(货件明细!K:K,F5291,货件明细!J:J)</f>
        <v>0</v>
      </c>
      <c r="AB5291">
        <f t="shared" si="331"/>
        <v>1</v>
      </c>
    </row>
    <row r="5292" spans="1:28">
      <c r="A5292">
        <v>2025</v>
      </c>
      <c r="B5292">
        <v>8</v>
      </c>
      <c r="C5292">
        <v>34</v>
      </c>
      <c r="D5292" s="4">
        <v>45892</v>
      </c>
      <c r="E5292" t="s">
        <v>28</v>
      </c>
      <c r="F5292" t="s">
        <v>5476</v>
      </c>
      <c r="G5292" t="s">
        <v>163</v>
      </c>
      <c r="H5292" t="s">
        <v>71</v>
      </c>
      <c r="I5292" t="s">
        <v>145</v>
      </c>
      <c r="J5292" t="s">
        <v>45</v>
      </c>
      <c r="K5292" t="s">
        <v>45</v>
      </c>
      <c r="L5292" t="s">
        <v>46</v>
      </c>
      <c r="M5292" t="s">
        <v>2882</v>
      </c>
      <c r="N5292" t="s">
        <v>3809</v>
      </c>
      <c r="O5292">
        <v>59.8</v>
      </c>
      <c r="Q5292">
        <v>466.56</v>
      </c>
      <c r="R5292">
        <v>466.56</v>
      </c>
      <c r="S5292">
        <v>0</v>
      </c>
      <c r="T5292">
        <v>466.56</v>
      </c>
      <c r="U5292">
        <v>256</v>
      </c>
      <c r="V5292">
        <f>SUMIF(货件明细!K:K,F5292,货件明细!AQ:AQ)</f>
        <v>0</v>
      </c>
      <c r="W5292">
        <f t="shared" si="328"/>
        <v>1</v>
      </c>
      <c r="X5292">
        <f t="shared" si="329"/>
        <v>256</v>
      </c>
      <c r="Y5292">
        <f>SUMIF(货件明细!K:K,F5292,货件明细!I:I)</f>
        <v>0</v>
      </c>
      <c r="Z5292">
        <f t="shared" si="330"/>
        <v>59.8</v>
      </c>
      <c r="AA5292">
        <f>SUMIF(货件明细!K:K,F5292,货件明细!J:J)</f>
        <v>0</v>
      </c>
      <c r="AB5292">
        <f t="shared" si="331"/>
        <v>1</v>
      </c>
    </row>
    <row r="5293" spans="1:28">
      <c r="A5293">
        <v>2025</v>
      </c>
      <c r="B5293">
        <v>8</v>
      </c>
      <c r="C5293">
        <v>34</v>
      </c>
      <c r="D5293" s="4">
        <v>45892</v>
      </c>
      <c r="E5293" t="s">
        <v>28</v>
      </c>
      <c r="F5293" t="s">
        <v>5477</v>
      </c>
      <c r="G5293" t="s">
        <v>50</v>
      </c>
      <c r="H5293" t="s">
        <v>31</v>
      </c>
      <c r="I5293" t="s">
        <v>145</v>
      </c>
      <c r="J5293" t="s">
        <v>45</v>
      </c>
      <c r="K5293" t="s">
        <v>100</v>
      </c>
      <c r="L5293" t="s">
        <v>46</v>
      </c>
      <c r="M5293" t="s">
        <v>47</v>
      </c>
      <c r="N5293" t="s">
        <v>5148</v>
      </c>
      <c r="O5293">
        <v>59.8</v>
      </c>
      <c r="Q5293">
        <v>382.8</v>
      </c>
      <c r="R5293">
        <v>382.8</v>
      </c>
      <c r="S5293">
        <v>0</v>
      </c>
      <c r="T5293">
        <v>382.8</v>
      </c>
      <c r="U5293">
        <v>256</v>
      </c>
      <c r="V5293">
        <f>SUMIF(货件明细!K:K,F5293,货件明细!AQ:AQ)</f>
        <v>0</v>
      </c>
      <c r="W5293">
        <f t="shared" si="328"/>
        <v>1</v>
      </c>
      <c r="X5293">
        <f t="shared" si="329"/>
        <v>256</v>
      </c>
      <c r="Y5293">
        <f>SUMIF(货件明细!K:K,F5293,货件明细!I:I)</f>
        <v>0</v>
      </c>
      <c r="Z5293">
        <f t="shared" si="330"/>
        <v>59.8</v>
      </c>
      <c r="AA5293">
        <f>SUMIF(货件明细!K:K,F5293,货件明细!J:J)</f>
        <v>0</v>
      </c>
      <c r="AB5293">
        <f t="shared" si="331"/>
        <v>1</v>
      </c>
    </row>
    <row r="5294" spans="1:28">
      <c r="A5294">
        <v>2025</v>
      </c>
      <c r="B5294">
        <v>8</v>
      </c>
      <c r="C5294">
        <v>35</v>
      </c>
      <c r="D5294" s="4">
        <v>45894</v>
      </c>
      <c r="E5294" t="s">
        <v>28</v>
      </c>
      <c r="F5294" t="s">
        <v>5478</v>
      </c>
      <c r="G5294" t="s">
        <v>275</v>
      </c>
      <c r="H5294" t="s">
        <v>31</v>
      </c>
      <c r="I5294" t="s">
        <v>57</v>
      </c>
      <c r="J5294" t="s">
        <v>1110</v>
      </c>
      <c r="K5294" t="s">
        <v>1110</v>
      </c>
      <c r="L5294" t="s">
        <v>34</v>
      </c>
      <c r="M5294" t="s">
        <v>65</v>
      </c>
      <c r="N5294" t="s">
        <v>4245</v>
      </c>
      <c r="O5294">
        <v>32.6</v>
      </c>
      <c r="Q5294">
        <v>1501.5</v>
      </c>
      <c r="R5294">
        <v>1501.5</v>
      </c>
      <c r="S5294">
        <v>373.1456</v>
      </c>
      <c r="T5294">
        <v>1874.6456</v>
      </c>
      <c r="U5294">
        <v>320</v>
      </c>
      <c r="V5294">
        <f>SUMIF(货件明细!K:K,F5294,货件明细!AQ:AQ)</f>
        <v>0</v>
      </c>
      <c r="W5294">
        <f t="shared" si="328"/>
        <v>1</v>
      </c>
      <c r="X5294">
        <f t="shared" si="329"/>
        <v>320</v>
      </c>
      <c r="Y5294">
        <f>SUMIF(货件明细!K:K,F5294,货件明细!I:I)</f>
        <v>0</v>
      </c>
      <c r="Z5294">
        <f t="shared" si="330"/>
        <v>32.6</v>
      </c>
      <c r="AA5294">
        <f>SUMIF(货件明细!K:K,F5294,货件明细!J:J)</f>
        <v>0</v>
      </c>
      <c r="AB5294">
        <f t="shared" si="331"/>
        <v>1</v>
      </c>
    </row>
    <row r="5295" spans="1:28">
      <c r="A5295">
        <v>2025</v>
      </c>
      <c r="B5295">
        <v>8</v>
      </c>
      <c r="C5295">
        <v>35</v>
      </c>
      <c r="D5295" s="4">
        <v>45894</v>
      </c>
      <c r="E5295" t="s">
        <v>28</v>
      </c>
      <c r="F5295" t="s">
        <v>5479</v>
      </c>
      <c r="G5295" t="s">
        <v>275</v>
      </c>
      <c r="H5295" t="s">
        <v>31</v>
      </c>
      <c r="I5295" t="s">
        <v>32</v>
      </c>
      <c r="J5295" t="s">
        <v>1110</v>
      </c>
      <c r="K5295" t="s">
        <v>1110</v>
      </c>
      <c r="L5295" t="s">
        <v>34</v>
      </c>
      <c r="M5295" t="s">
        <v>65</v>
      </c>
      <c r="N5295" t="s">
        <v>2857</v>
      </c>
      <c r="O5295">
        <v>18.75</v>
      </c>
      <c r="Q5295">
        <v>822.7</v>
      </c>
      <c r="R5295">
        <v>822.7</v>
      </c>
      <c r="S5295">
        <v>160.336</v>
      </c>
      <c r="T5295">
        <v>983.036</v>
      </c>
      <c r="U5295">
        <v>135</v>
      </c>
      <c r="V5295">
        <f>SUMIF(货件明细!K:K,F5295,货件明细!AQ:AQ)</f>
        <v>0</v>
      </c>
      <c r="W5295">
        <f t="shared" si="328"/>
        <v>1</v>
      </c>
      <c r="X5295">
        <f t="shared" si="329"/>
        <v>135</v>
      </c>
      <c r="Y5295">
        <f>SUMIF(货件明细!K:K,F5295,货件明细!I:I)</f>
        <v>0</v>
      </c>
      <c r="Z5295">
        <f t="shared" si="330"/>
        <v>18.75</v>
      </c>
      <c r="AA5295">
        <f>SUMIF(货件明细!K:K,F5295,货件明细!J:J)</f>
        <v>0</v>
      </c>
      <c r="AB5295">
        <f t="shared" si="331"/>
        <v>1</v>
      </c>
    </row>
    <row r="5296" spans="1:28">
      <c r="A5296">
        <v>2025</v>
      </c>
      <c r="B5296">
        <v>8</v>
      </c>
      <c r="C5296">
        <v>35</v>
      </c>
      <c r="D5296" s="4">
        <v>45894</v>
      </c>
      <c r="E5296" t="s">
        <v>28</v>
      </c>
      <c r="F5296" t="s">
        <v>5480</v>
      </c>
      <c r="G5296" t="s">
        <v>591</v>
      </c>
      <c r="H5296" t="s">
        <v>31</v>
      </c>
      <c r="I5296" t="s">
        <v>41</v>
      </c>
      <c r="J5296" t="s">
        <v>1110</v>
      </c>
      <c r="K5296" t="s">
        <v>1110</v>
      </c>
      <c r="L5296" t="s">
        <v>34</v>
      </c>
      <c r="M5296" t="s">
        <v>65</v>
      </c>
      <c r="N5296" t="s">
        <v>2857</v>
      </c>
      <c r="O5296">
        <v>27.6</v>
      </c>
      <c r="Q5296">
        <v>1299</v>
      </c>
      <c r="R5296">
        <v>1299</v>
      </c>
      <c r="S5296">
        <v>102.61504</v>
      </c>
      <c r="T5296">
        <v>1401.61504</v>
      </c>
      <c r="U5296">
        <v>66</v>
      </c>
      <c r="V5296">
        <f>SUMIF(货件明细!K:K,F5296,货件明细!AQ:AQ)</f>
        <v>0</v>
      </c>
      <c r="W5296">
        <f t="shared" si="328"/>
        <v>1</v>
      </c>
      <c r="X5296">
        <f t="shared" si="329"/>
        <v>66</v>
      </c>
      <c r="Y5296">
        <f>SUMIF(货件明细!K:K,F5296,货件明细!I:I)</f>
        <v>0</v>
      </c>
      <c r="Z5296">
        <f t="shared" si="330"/>
        <v>27.6</v>
      </c>
      <c r="AA5296">
        <f>SUMIF(货件明细!K:K,F5296,货件明细!J:J)</f>
        <v>0</v>
      </c>
      <c r="AB5296">
        <f t="shared" si="331"/>
        <v>1</v>
      </c>
    </row>
    <row r="5297" spans="1:28">
      <c r="A5297">
        <v>2025</v>
      </c>
      <c r="B5297">
        <v>8</v>
      </c>
      <c r="C5297">
        <v>35</v>
      </c>
      <c r="D5297" s="4">
        <v>45894</v>
      </c>
      <c r="E5297" t="s">
        <v>28</v>
      </c>
      <c r="F5297" t="s">
        <v>5481</v>
      </c>
      <c r="G5297" t="s">
        <v>64</v>
      </c>
      <c r="H5297" t="s">
        <v>44</v>
      </c>
      <c r="I5297" t="s">
        <v>41</v>
      </c>
      <c r="J5297" t="s">
        <v>1452</v>
      </c>
      <c r="K5297" t="s">
        <v>1452</v>
      </c>
      <c r="L5297" t="s">
        <v>46</v>
      </c>
      <c r="M5297" t="s">
        <v>65</v>
      </c>
      <c r="N5297" t="s">
        <v>1992</v>
      </c>
      <c r="O5297">
        <v>58.6</v>
      </c>
      <c r="Q5297">
        <v>784.7</v>
      </c>
      <c r="R5297">
        <v>843.7</v>
      </c>
      <c r="S5297">
        <v>0</v>
      </c>
      <c r="T5297">
        <v>843.7</v>
      </c>
      <c r="U5297">
        <v>178</v>
      </c>
      <c r="V5297">
        <f>SUMIF(货件明细!K:K,F5297,货件明细!AQ:AQ)</f>
        <v>0</v>
      </c>
      <c r="W5297">
        <f t="shared" si="328"/>
        <v>1</v>
      </c>
      <c r="X5297">
        <f t="shared" si="329"/>
        <v>178</v>
      </c>
      <c r="Y5297">
        <f>SUMIF(货件明细!K:K,F5297,货件明细!I:I)</f>
        <v>0</v>
      </c>
      <c r="Z5297">
        <f t="shared" si="330"/>
        <v>58.6</v>
      </c>
      <c r="AA5297">
        <f>SUMIF(货件明细!K:K,F5297,货件明细!J:J)</f>
        <v>0</v>
      </c>
      <c r="AB5297">
        <f t="shared" si="331"/>
        <v>1</v>
      </c>
    </row>
    <row r="5298" spans="1:28">
      <c r="A5298">
        <v>2025</v>
      </c>
      <c r="B5298">
        <v>8</v>
      </c>
      <c r="C5298">
        <v>35</v>
      </c>
      <c r="D5298" s="4">
        <v>45894</v>
      </c>
      <c r="E5298" t="s">
        <v>28</v>
      </c>
      <c r="F5298" t="s">
        <v>5482</v>
      </c>
      <c r="G5298" t="s">
        <v>50</v>
      </c>
      <c r="H5298" t="s">
        <v>31</v>
      </c>
      <c r="I5298" t="s">
        <v>41</v>
      </c>
      <c r="J5298" t="s">
        <v>1452</v>
      </c>
      <c r="K5298" t="s">
        <v>1452</v>
      </c>
      <c r="L5298" t="s">
        <v>46</v>
      </c>
      <c r="M5298" t="s">
        <v>65</v>
      </c>
      <c r="N5298" t="s">
        <v>1992</v>
      </c>
      <c r="O5298">
        <v>58.6</v>
      </c>
      <c r="Q5298">
        <v>826</v>
      </c>
      <c r="R5298">
        <v>885</v>
      </c>
      <c r="S5298">
        <v>0</v>
      </c>
      <c r="T5298">
        <v>885</v>
      </c>
      <c r="U5298">
        <v>178</v>
      </c>
      <c r="V5298">
        <f>SUMIF(货件明细!K:K,F5298,货件明细!AQ:AQ)</f>
        <v>0</v>
      </c>
      <c r="W5298">
        <f t="shared" si="328"/>
        <v>1</v>
      </c>
      <c r="X5298">
        <f t="shared" si="329"/>
        <v>178</v>
      </c>
      <c r="Y5298">
        <f>SUMIF(货件明细!K:K,F5298,货件明细!I:I)</f>
        <v>0</v>
      </c>
      <c r="Z5298">
        <f t="shared" si="330"/>
        <v>58.6</v>
      </c>
      <c r="AA5298">
        <f>SUMIF(货件明细!K:K,F5298,货件明细!J:J)</f>
        <v>0</v>
      </c>
      <c r="AB5298">
        <f t="shared" si="331"/>
        <v>1</v>
      </c>
    </row>
    <row r="5299" spans="1:28">
      <c r="A5299">
        <v>2025</v>
      </c>
      <c r="B5299">
        <v>8</v>
      </c>
      <c r="C5299">
        <v>35</v>
      </c>
      <c r="D5299" s="4">
        <v>45894</v>
      </c>
      <c r="E5299" t="s">
        <v>28</v>
      </c>
      <c r="F5299" t="s">
        <v>5483</v>
      </c>
      <c r="G5299" t="s">
        <v>269</v>
      </c>
      <c r="H5299" t="s">
        <v>31</v>
      </c>
      <c r="I5299" t="s">
        <v>41</v>
      </c>
      <c r="J5299" t="s">
        <v>1452</v>
      </c>
      <c r="K5299" t="s">
        <v>1452</v>
      </c>
      <c r="L5299" t="s">
        <v>46</v>
      </c>
      <c r="M5299" t="s">
        <v>65</v>
      </c>
      <c r="N5299" t="s">
        <v>1992</v>
      </c>
      <c r="O5299">
        <v>58.6</v>
      </c>
      <c r="Q5299">
        <v>873.2</v>
      </c>
      <c r="R5299">
        <v>932.2</v>
      </c>
      <c r="S5299">
        <v>0</v>
      </c>
      <c r="T5299">
        <v>932.2</v>
      </c>
      <c r="U5299">
        <v>178</v>
      </c>
      <c r="V5299">
        <f>SUMIF(货件明细!K:K,F5299,货件明细!AQ:AQ)</f>
        <v>0</v>
      </c>
      <c r="W5299">
        <f t="shared" si="328"/>
        <v>1</v>
      </c>
      <c r="X5299">
        <f t="shared" si="329"/>
        <v>178</v>
      </c>
      <c r="Y5299">
        <f>SUMIF(货件明细!K:K,F5299,货件明细!I:I)</f>
        <v>0</v>
      </c>
      <c r="Z5299">
        <f t="shared" si="330"/>
        <v>58.6</v>
      </c>
      <c r="AA5299">
        <f>SUMIF(货件明细!K:K,F5299,货件明细!J:J)</f>
        <v>0</v>
      </c>
      <c r="AB5299">
        <f t="shared" si="331"/>
        <v>1</v>
      </c>
    </row>
    <row r="5300" spans="1:28">
      <c r="A5300">
        <v>2025</v>
      </c>
      <c r="B5300">
        <v>8</v>
      </c>
      <c r="C5300">
        <v>35</v>
      </c>
      <c r="D5300" s="4">
        <v>45899</v>
      </c>
      <c r="E5300" t="s">
        <v>28</v>
      </c>
      <c r="F5300" t="s">
        <v>5484</v>
      </c>
      <c r="G5300" t="s">
        <v>163</v>
      </c>
      <c r="H5300" t="s">
        <v>71</v>
      </c>
      <c r="I5300" t="s">
        <v>41</v>
      </c>
      <c r="J5300" t="s">
        <v>1452</v>
      </c>
      <c r="K5300" t="s">
        <v>45</v>
      </c>
      <c r="L5300" t="s">
        <v>46</v>
      </c>
      <c r="M5300" t="s">
        <v>47</v>
      </c>
      <c r="N5300" t="s">
        <v>4256</v>
      </c>
      <c r="O5300">
        <v>58.6</v>
      </c>
      <c r="Q5300">
        <v>457.8</v>
      </c>
      <c r="R5300">
        <v>457.8</v>
      </c>
      <c r="S5300">
        <v>0</v>
      </c>
      <c r="T5300">
        <v>457.8</v>
      </c>
      <c r="U5300">
        <v>178</v>
      </c>
      <c r="V5300">
        <f>SUMIF(货件明细!K:K,F5300,货件明细!AQ:AQ)</f>
        <v>0</v>
      </c>
      <c r="W5300">
        <f t="shared" si="328"/>
        <v>1</v>
      </c>
      <c r="X5300">
        <f t="shared" si="329"/>
        <v>178</v>
      </c>
      <c r="Y5300">
        <f>SUMIF(货件明细!K:K,F5300,货件明细!I:I)</f>
        <v>0</v>
      </c>
      <c r="Z5300">
        <f t="shared" si="330"/>
        <v>58.6</v>
      </c>
      <c r="AA5300">
        <f>SUMIF(货件明细!K:K,F5300,货件明细!J:J)</f>
        <v>0</v>
      </c>
      <c r="AB5300">
        <f t="shared" si="331"/>
        <v>1</v>
      </c>
    </row>
    <row r="5301" spans="1:28">
      <c r="A5301">
        <v>2025</v>
      </c>
      <c r="B5301">
        <v>8</v>
      </c>
      <c r="C5301">
        <v>35</v>
      </c>
      <c r="D5301" s="4">
        <v>45894</v>
      </c>
      <c r="E5301" t="s">
        <v>28</v>
      </c>
      <c r="F5301" t="s">
        <v>5485</v>
      </c>
      <c r="G5301" t="s">
        <v>392</v>
      </c>
      <c r="H5301" t="s">
        <v>44</v>
      </c>
      <c r="I5301" t="s">
        <v>41</v>
      </c>
      <c r="J5301" t="s">
        <v>1452</v>
      </c>
      <c r="K5301" t="s">
        <v>1452</v>
      </c>
      <c r="L5301" t="s">
        <v>46</v>
      </c>
      <c r="M5301" t="s">
        <v>65</v>
      </c>
      <c r="N5301" t="s">
        <v>1992</v>
      </c>
      <c r="O5301">
        <v>58.6</v>
      </c>
      <c r="Q5301">
        <v>784.7</v>
      </c>
      <c r="R5301">
        <v>843.7</v>
      </c>
      <c r="S5301">
        <v>0</v>
      </c>
      <c r="T5301">
        <v>843.7</v>
      </c>
      <c r="U5301">
        <v>178</v>
      </c>
      <c r="V5301">
        <f>SUMIF(货件明细!K:K,F5301,货件明细!AQ:AQ)</f>
        <v>0</v>
      </c>
      <c r="W5301">
        <f t="shared" si="328"/>
        <v>1</v>
      </c>
      <c r="X5301">
        <f t="shared" si="329"/>
        <v>178</v>
      </c>
      <c r="Y5301">
        <f>SUMIF(货件明细!K:K,F5301,货件明细!I:I)</f>
        <v>0</v>
      </c>
      <c r="Z5301">
        <f t="shared" si="330"/>
        <v>58.6</v>
      </c>
      <c r="AA5301">
        <f>SUMIF(货件明细!K:K,F5301,货件明细!J:J)</f>
        <v>0</v>
      </c>
      <c r="AB5301">
        <f t="shared" si="331"/>
        <v>1</v>
      </c>
    </row>
    <row r="5302" spans="1:28">
      <c r="A5302">
        <v>2025</v>
      </c>
      <c r="B5302">
        <v>8</v>
      </c>
      <c r="C5302">
        <v>35</v>
      </c>
      <c r="D5302" s="4">
        <v>45894</v>
      </c>
      <c r="E5302" t="s">
        <v>28</v>
      </c>
      <c r="F5302" t="s">
        <v>5486</v>
      </c>
      <c r="G5302" t="s">
        <v>269</v>
      </c>
      <c r="H5302" t="s">
        <v>31</v>
      </c>
      <c r="I5302" t="s">
        <v>111</v>
      </c>
      <c r="J5302" t="s">
        <v>1452</v>
      </c>
      <c r="K5302" t="s">
        <v>1452</v>
      </c>
      <c r="L5302" t="s">
        <v>46</v>
      </c>
      <c r="M5302" t="s">
        <v>65</v>
      </c>
      <c r="N5302" t="s">
        <v>1992</v>
      </c>
      <c r="O5302">
        <v>9.05</v>
      </c>
      <c r="Q5302">
        <v>133.2</v>
      </c>
      <c r="R5302">
        <v>142.2</v>
      </c>
      <c r="S5302">
        <v>0</v>
      </c>
      <c r="T5302">
        <v>142.2</v>
      </c>
      <c r="U5302">
        <v>54</v>
      </c>
      <c r="V5302">
        <f>SUMIF(货件明细!K:K,F5302,货件明细!AQ:AQ)</f>
        <v>0</v>
      </c>
      <c r="W5302">
        <f t="shared" si="328"/>
        <v>1</v>
      </c>
      <c r="X5302">
        <f t="shared" si="329"/>
        <v>54</v>
      </c>
      <c r="Y5302">
        <f>SUMIF(货件明细!K:K,F5302,货件明细!I:I)</f>
        <v>0</v>
      </c>
      <c r="Z5302">
        <f t="shared" si="330"/>
        <v>9.05</v>
      </c>
      <c r="AA5302">
        <f>SUMIF(货件明细!K:K,F5302,货件明细!J:J)</f>
        <v>0</v>
      </c>
      <c r="AB5302">
        <f t="shared" si="331"/>
        <v>1</v>
      </c>
    </row>
    <row r="5303" spans="1:28">
      <c r="A5303">
        <v>2025</v>
      </c>
      <c r="B5303">
        <v>8</v>
      </c>
      <c r="C5303">
        <v>35</v>
      </c>
      <c r="D5303" s="4">
        <v>45894</v>
      </c>
      <c r="E5303" t="s">
        <v>28</v>
      </c>
      <c r="F5303" t="s">
        <v>5487</v>
      </c>
      <c r="G5303" t="s">
        <v>54</v>
      </c>
      <c r="H5303" t="s">
        <v>31</v>
      </c>
      <c r="I5303" t="s">
        <v>111</v>
      </c>
      <c r="J5303" t="s">
        <v>1452</v>
      </c>
      <c r="K5303" t="s">
        <v>1452</v>
      </c>
      <c r="L5303" t="s">
        <v>46</v>
      </c>
      <c r="M5303" t="s">
        <v>65</v>
      </c>
      <c r="N5303" t="s">
        <v>1992</v>
      </c>
      <c r="O5303">
        <v>9.05</v>
      </c>
      <c r="Q5303">
        <v>136</v>
      </c>
      <c r="R5303">
        <v>146</v>
      </c>
      <c r="S5303">
        <v>0</v>
      </c>
      <c r="T5303">
        <v>146</v>
      </c>
      <c r="U5303">
        <v>54</v>
      </c>
      <c r="V5303">
        <f>SUMIF(货件明细!K:K,F5303,货件明细!AQ:AQ)</f>
        <v>0</v>
      </c>
      <c r="W5303">
        <f t="shared" si="328"/>
        <v>1</v>
      </c>
      <c r="X5303">
        <f t="shared" si="329"/>
        <v>54</v>
      </c>
      <c r="Y5303">
        <f>SUMIF(货件明细!K:K,F5303,货件明细!I:I)</f>
        <v>0</v>
      </c>
      <c r="Z5303">
        <f t="shared" si="330"/>
        <v>9.05</v>
      </c>
      <c r="AA5303">
        <f>SUMIF(货件明细!K:K,F5303,货件明细!J:J)</f>
        <v>0</v>
      </c>
      <c r="AB5303">
        <f t="shared" si="331"/>
        <v>1</v>
      </c>
    </row>
    <row r="5304" spans="1:28">
      <c r="A5304">
        <v>2025</v>
      </c>
      <c r="B5304">
        <v>8</v>
      </c>
      <c r="C5304">
        <v>35</v>
      </c>
      <c r="D5304" s="4">
        <v>45899</v>
      </c>
      <c r="E5304" t="s">
        <v>28</v>
      </c>
      <c r="F5304" t="s">
        <v>5488</v>
      </c>
      <c r="G5304" t="s">
        <v>1517</v>
      </c>
      <c r="H5304" t="s">
        <v>71</v>
      </c>
      <c r="I5304" t="s">
        <v>111</v>
      </c>
      <c r="J5304" t="s">
        <v>1452</v>
      </c>
      <c r="K5304" t="s">
        <v>45</v>
      </c>
      <c r="L5304" t="s">
        <v>46</v>
      </c>
      <c r="M5304" t="s">
        <v>47</v>
      </c>
      <c r="N5304" t="s">
        <v>5281</v>
      </c>
      <c r="O5304">
        <v>9.05</v>
      </c>
      <c r="Q5304">
        <v>105</v>
      </c>
      <c r="R5304">
        <v>105</v>
      </c>
      <c r="S5304">
        <v>0</v>
      </c>
      <c r="T5304">
        <v>105</v>
      </c>
      <c r="U5304">
        <v>54</v>
      </c>
      <c r="V5304">
        <f>SUMIF(货件明细!K:K,F5304,货件明细!AQ:AQ)</f>
        <v>0</v>
      </c>
      <c r="W5304">
        <f t="shared" si="328"/>
        <v>1</v>
      </c>
      <c r="X5304">
        <f t="shared" si="329"/>
        <v>54</v>
      </c>
      <c r="Y5304">
        <f>SUMIF(货件明细!K:K,F5304,货件明细!I:I)</f>
        <v>0</v>
      </c>
      <c r="Z5304">
        <f t="shared" si="330"/>
        <v>9.05</v>
      </c>
      <c r="AA5304">
        <f>SUMIF(货件明细!K:K,F5304,货件明细!J:J)</f>
        <v>0</v>
      </c>
      <c r="AB5304">
        <f t="shared" si="331"/>
        <v>1</v>
      </c>
    </row>
    <row r="5305" spans="1:28">
      <c r="A5305">
        <v>2025</v>
      </c>
      <c r="B5305">
        <v>8</v>
      </c>
      <c r="C5305">
        <v>35</v>
      </c>
      <c r="D5305" s="4">
        <v>45894</v>
      </c>
      <c r="E5305" t="s">
        <v>28</v>
      </c>
      <c r="F5305" t="s">
        <v>5489</v>
      </c>
      <c r="G5305" t="s">
        <v>372</v>
      </c>
      <c r="H5305" t="s">
        <v>71</v>
      </c>
      <c r="I5305" t="s">
        <v>111</v>
      </c>
      <c r="J5305" t="s">
        <v>1452</v>
      </c>
      <c r="K5305" t="s">
        <v>1452</v>
      </c>
      <c r="L5305" t="s">
        <v>46</v>
      </c>
      <c r="M5305" t="s">
        <v>65</v>
      </c>
      <c r="N5305" t="s">
        <v>1992</v>
      </c>
      <c r="O5305">
        <v>9.05</v>
      </c>
      <c r="Q5305">
        <v>112</v>
      </c>
      <c r="R5305">
        <v>122</v>
      </c>
      <c r="S5305">
        <v>0</v>
      </c>
      <c r="T5305">
        <v>122</v>
      </c>
      <c r="U5305">
        <v>54</v>
      </c>
      <c r="V5305">
        <f>SUMIF(货件明细!K:K,F5305,货件明细!AQ:AQ)</f>
        <v>0</v>
      </c>
      <c r="W5305">
        <f t="shared" si="328"/>
        <v>1</v>
      </c>
      <c r="X5305">
        <f t="shared" si="329"/>
        <v>54</v>
      </c>
      <c r="Y5305">
        <f>SUMIF(货件明细!K:K,F5305,货件明细!I:I)</f>
        <v>0</v>
      </c>
      <c r="Z5305">
        <f t="shared" si="330"/>
        <v>9.05</v>
      </c>
      <c r="AA5305">
        <f>SUMIF(货件明细!K:K,F5305,货件明细!J:J)</f>
        <v>0</v>
      </c>
      <c r="AB5305">
        <f t="shared" si="331"/>
        <v>1</v>
      </c>
    </row>
    <row r="5306" spans="1:28">
      <c r="A5306">
        <v>2025</v>
      </c>
      <c r="B5306">
        <v>8</v>
      </c>
      <c r="C5306">
        <v>35</v>
      </c>
      <c r="D5306" s="4">
        <v>45899</v>
      </c>
      <c r="E5306" t="s">
        <v>28</v>
      </c>
      <c r="F5306" t="s">
        <v>5490</v>
      </c>
      <c r="G5306" t="s">
        <v>2298</v>
      </c>
      <c r="H5306" t="s">
        <v>31</v>
      </c>
      <c r="I5306" t="s">
        <v>111</v>
      </c>
      <c r="J5306" t="s">
        <v>1452</v>
      </c>
      <c r="K5306" t="s">
        <v>100</v>
      </c>
      <c r="L5306" t="s">
        <v>46</v>
      </c>
      <c r="M5306" t="s">
        <v>264</v>
      </c>
      <c r="N5306" t="s">
        <v>3890</v>
      </c>
      <c r="O5306">
        <v>9.05</v>
      </c>
      <c r="Q5306">
        <v>155.2</v>
      </c>
      <c r="R5306">
        <v>155.2</v>
      </c>
      <c r="S5306">
        <v>0</v>
      </c>
      <c r="T5306">
        <v>155.2</v>
      </c>
      <c r="U5306">
        <v>54</v>
      </c>
      <c r="V5306">
        <f>SUMIF(货件明细!K:K,F5306,货件明细!AQ:AQ)</f>
        <v>0</v>
      </c>
      <c r="W5306">
        <f t="shared" si="328"/>
        <v>1</v>
      </c>
      <c r="X5306">
        <f t="shared" si="329"/>
        <v>54</v>
      </c>
      <c r="Y5306">
        <f>SUMIF(货件明细!K:K,F5306,货件明细!I:I)</f>
        <v>0</v>
      </c>
      <c r="Z5306">
        <f t="shared" si="330"/>
        <v>9.05</v>
      </c>
      <c r="AA5306">
        <f>SUMIF(货件明细!K:K,F5306,货件明细!J:J)</f>
        <v>0</v>
      </c>
      <c r="AB5306">
        <f t="shared" si="331"/>
        <v>1</v>
      </c>
    </row>
    <row r="5307" spans="1:28">
      <c r="A5307">
        <v>2025</v>
      </c>
      <c r="B5307">
        <v>8</v>
      </c>
      <c r="C5307">
        <v>35</v>
      </c>
      <c r="D5307" s="4">
        <v>45894</v>
      </c>
      <c r="E5307" t="s">
        <v>28</v>
      </c>
      <c r="F5307" t="s">
        <v>5491</v>
      </c>
      <c r="G5307" t="s">
        <v>269</v>
      </c>
      <c r="H5307" t="s">
        <v>31</v>
      </c>
      <c r="I5307" t="s">
        <v>32</v>
      </c>
      <c r="J5307" t="s">
        <v>1452</v>
      </c>
      <c r="K5307" t="s">
        <v>1452</v>
      </c>
      <c r="L5307" t="s">
        <v>46</v>
      </c>
      <c r="M5307" t="s">
        <v>65</v>
      </c>
      <c r="N5307" t="s">
        <v>1992</v>
      </c>
      <c r="O5307">
        <v>20.75</v>
      </c>
      <c r="Q5307">
        <v>310.8</v>
      </c>
      <c r="R5307">
        <v>331.8</v>
      </c>
      <c r="S5307">
        <v>0</v>
      </c>
      <c r="T5307">
        <v>331.8</v>
      </c>
      <c r="U5307">
        <v>91</v>
      </c>
      <c r="V5307">
        <f>SUMIF(货件明细!K:K,F5307,货件明细!AQ:AQ)</f>
        <v>0</v>
      </c>
      <c r="W5307">
        <f t="shared" si="328"/>
        <v>1</v>
      </c>
      <c r="X5307">
        <f t="shared" si="329"/>
        <v>91</v>
      </c>
      <c r="Y5307">
        <f>SUMIF(货件明细!K:K,F5307,货件明细!I:I)</f>
        <v>0</v>
      </c>
      <c r="Z5307">
        <f t="shared" si="330"/>
        <v>20.75</v>
      </c>
      <c r="AA5307">
        <f>SUMIF(货件明细!K:K,F5307,货件明细!J:J)</f>
        <v>0</v>
      </c>
      <c r="AB5307">
        <f t="shared" si="331"/>
        <v>1</v>
      </c>
    </row>
    <row r="5308" spans="1:28">
      <c r="A5308">
        <v>2025</v>
      </c>
      <c r="B5308">
        <v>8</v>
      </c>
      <c r="C5308">
        <v>35</v>
      </c>
      <c r="D5308" s="4">
        <v>45894</v>
      </c>
      <c r="E5308" t="s">
        <v>28</v>
      </c>
      <c r="F5308" t="s">
        <v>5492</v>
      </c>
      <c r="G5308" t="s">
        <v>54</v>
      </c>
      <c r="H5308" t="s">
        <v>31</v>
      </c>
      <c r="I5308" t="s">
        <v>32</v>
      </c>
      <c r="J5308" t="s">
        <v>1452</v>
      </c>
      <c r="K5308" t="s">
        <v>1452</v>
      </c>
      <c r="L5308" t="s">
        <v>46</v>
      </c>
      <c r="M5308" t="s">
        <v>65</v>
      </c>
      <c r="N5308" t="s">
        <v>1992</v>
      </c>
      <c r="O5308">
        <v>20.75</v>
      </c>
      <c r="Q5308">
        <v>285.6</v>
      </c>
      <c r="R5308">
        <v>306.6</v>
      </c>
      <c r="S5308">
        <v>0</v>
      </c>
      <c r="T5308">
        <v>306.6</v>
      </c>
      <c r="U5308">
        <v>91</v>
      </c>
      <c r="V5308">
        <f>SUMIF(货件明细!K:K,F5308,货件明细!AQ:AQ)</f>
        <v>0</v>
      </c>
      <c r="W5308">
        <f t="shared" si="328"/>
        <v>1</v>
      </c>
      <c r="X5308">
        <f t="shared" si="329"/>
        <v>91</v>
      </c>
      <c r="Y5308">
        <f>SUMIF(货件明细!K:K,F5308,货件明细!I:I)</f>
        <v>0</v>
      </c>
      <c r="Z5308">
        <f t="shared" si="330"/>
        <v>20.75</v>
      </c>
      <c r="AA5308">
        <f>SUMIF(货件明细!K:K,F5308,货件明细!J:J)</f>
        <v>0</v>
      </c>
      <c r="AB5308">
        <f t="shared" si="331"/>
        <v>1</v>
      </c>
    </row>
    <row r="5309" spans="1:28">
      <c r="A5309">
        <v>2025</v>
      </c>
      <c r="B5309">
        <v>8</v>
      </c>
      <c r="C5309">
        <v>35</v>
      </c>
      <c r="D5309" s="4">
        <v>45894</v>
      </c>
      <c r="E5309" t="s">
        <v>28</v>
      </c>
      <c r="F5309" t="s">
        <v>5493</v>
      </c>
      <c r="G5309" t="s">
        <v>64</v>
      </c>
      <c r="H5309" t="s">
        <v>44</v>
      </c>
      <c r="I5309" t="s">
        <v>32</v>
      </c>
      <c r="J5309" t="s">
        <v>1452</v>
      </c>
      <c r="K5309" t="s">
        <v>1452</v>
      </c>
      <c r="L5309" t="s">
        <v>46</v>
      </c>
      <c r="M5309" t="s">
        <v>65</v>
      </c>
      <c r="N5309" t="s">
        <v>1992</v>
      </c>
      <c r="O5309">
        <v>20.75</v>
      </c>
      <c r="Q5309">
        <v>279.3</v>
      </c>
      <c r="R5309">
        <v>300.3</v>
      </c>
      <c r="S5309">
        <v>0</v>
      </c>
      <c r="T5309">
        <v>300.3</v>
      </c>
      <c r="U5309">
        <v>91</v>
      </c>
      <c r="V5309">
        <f>SUMIF(货件明细!K:K,F5309,货件明细!AQ:AQ)</f>
        <v>0</v>
      </c>
      <c r="W5309">
        <f t="shared" si="328"/>
        <v>1</v>
      </c>
      <c r="X5309">
        <f t="shared" si="329"/>
        <v>91</v>
      </c>
      <c r="Y5309">
        <f>SUMIF(货件明细!K:K,F5309,货件明细!I:I)</f>
        <v>0</v>
      </c>
      <c r="Z5309">
        <f t="shared" si="330"/>
        <v>20.75</v>
      </c>
      <c r="AA5309">
        <f>SUMIF(货件明细!K:K,F5309,货件明细!J:J)</f>
        <v>0</v>
      </c>
      <c r="AB5309">
        <f t="shared" si="331"/>
        <v>1</v>
      </c>
    </row>
    <row r="5310" spans="1:28">
      <c r="A5310">
        <v>2025</v>
      </c>
      <c r="B5310">
        <v>8</v>
      </c>
      <c r="C5310">
        <v>35</v>
      </c>
      <c r="D5310" s="4">
        <v>45894</v>
      </c>
      <c r="E5310" t="s">
        <v>28</v>
      </c>
      <c r="F5310" t="s">
        <v>5494</v>
      </c>
      <c r="G5310" t="s">
        <v>50</v>
      </c>
      <c r="H5310" t="s">
        <v>31</v>
      </c>
      <c r="I5310" t="s">
        <v>32</v>
      </c>
      <c r="J5310" t="s">
        <v>1452</v>
      </c>
      <c r="K5310" t="s">
        <v>1452</v>
      </c>
      <c r="L5310" t="s">
        <v>46</v>
      </c>
      <c r="M5310" t="s">
        <v>65</v>
      </c>
      <c r="N5310" t="s">
        <v>1992</v>
      </c>
      <c r="O5310">
        <v>20.75</v>
      </c>
      <c r="Q5310">
        <v>294</v>
      </c>
      <c r="R5310">
        <v>315</v>
      </c>
      <c r="S5310">
        <v>0</v>
      </c>
      <c r="T5310">
        <v>315</v>
      </c>
      <c r="U5310">
        <v>91</v>
      </c>
      <c r="V5310">
        <f>SUMIF(货件明细!K:K,F5310,货件明细!AQ:AQ)</f>
        <v>0</v>
      </c>
      <c r="W5310">
        <f t="shared" si="328"/>
        <v>1</v>
      </c>
      <c r="X5310">
        <f t="shared" si="329"/>
        <v>91</v>
      </c>
      <c r="Y5310">
        <f>SUMIF(货件明细!K:K,F5310,货件明细!I:I)</f>
        <v>0</v>
      </c>
      <c r="Z5310">
        <f t="shared" si="330"/>
        <v>20.75</v>
      </c>
      <c r="AA5310">
        <f>SUMIF(货件明细!K:K,F5310,货件明细!J:J)</f>
        <v>0</v>
      </c>
      <c r="AB5310">
        <f t="shared" si="331"/>
        <v>1</v>
      </c>
    </row>
    <row r="5311" spans="1:28">
      <c r="A5311">
        <v>2025</v>
      </c>
      <c r="B5311">
        <v>8</v>
      </c>
      <c r="C5311">
        <v>35</v>
      </c>
      <c r="D5311" s="4">
        <v>45894</v>
      </c>
      <c r="E5311" t="s">
        <v>28</v>
      </c>
      <c r="F5311" t="s">
        <v>5495</v>
      </c>
      <c r="G5311" t="s">
        <v>1610</v>
      </c>
      <c r="H5311" t="s">
        <v>71</v>
      </c>
      <c r="I5311" t="s">
        <v>32</v>
      </c>
      <c r="J5311" t="s">
        <v>1452</v>
      </c>
      <c r="K5311" t="s">
        <v>1452</v>
      </c>
      <c r="L5311" t="s">
        <v>46</v>
      </c>
      <c r="M5311" t="s">
        <v>65</v>
      </c>
      <c r="N5311" t="s">
        <v>1992</v>
      </c>
      <c r="O5311">
        <v>20.75</v>
      </c>
      <c r="Q5311">
        <v>222.6</v>
      </c>
      <c r="R5311">
        <v>243.6</v>
      </c>
      <c r="S5311">
        <v>0</v>
      </c>
      <c r="T5311">
        <v>243.6</v>
      </c>
      <c r="U5311">
        <v>91</v>
      </c>
      <c r="V5311">
        <f>SUMIF(货件明细!K:K,F5311,货件明细!AQ:AQ)</f>
        <v>0</v>
      </c>
      <c r="W5311">
        <f t="shared" si="328"/>
        <v>1</v>
      </c>
      <c r="X5311">
        <f t="shared" si="329"/>
        <v>91</v>
      </c>
      <c r="Y5311">
        <f>SUMIF(货件明细!K:K,F5311,货件明细!I:I)</f>
        <v>0</v>
      </c>
      <c r="Z5311">
        <f t="shared" si="330"/>
        <v>20.75</v>
      </c>
      <c r="AA5311">
        <f>SUMIF(货件明细!K:K,F5311,货件明细!J:J)</f>
        <v>0</v>
      </c>
      <c r="AB5311">
        <f t="shared" si="331"/>
        <v>1</v>
      </c>
    </row>
    <row r="5312" spans="1:28">
      <c r="A5312">
        <v>2025</v>
      </c>
      <c r="B5312">
        <v>8</v>
      </c>
      <c r="C5312">
        <v>35</v>
      </c>
      <c r="D5312" s="4">
        <v>45894</v>
      </c>
      <c r="E5312" t="s">
        <v>28</v>
      </c>
      <c r="F5312" t="s">
        <v>5496</v>
      </c>
      <c r="G5312" t="s">
        <v>1610</v>
      </c>
      <c r="H5312" t="s">
        <v>71</v>
      </c>
      <c r="I5312" t="s">
        <v>129</v>
      </c>
      <c r="J5312" t="s">
        <v>1452</v>
      </c>
      <c r="K5312" t="s">
        <v>1452</v>
      </c>
      <c r="L5312" t="s">
        <v>46</v>
      </c>
      <c r="M5312" t="s">
        <v>65</v>
      </c>
      <c r="N5312" t="s">
        <v>1992</v>
      </c>
      <c r="O5312">
        <v>20.4</v>
      </c>
      <c r="Q5312">
        <v>222.6</v>
      </c>
      <c r="R5312">
        <v>243.6</v>
      </c>
      <c r="S5312">
        <v>0</v>
      </c>
      <c r="T5312">
        <v>243.6</v>
      </c>
      <c r="U5312">
        <v>139</v>
      </c>
      <c r="V5312">
        <f>SUMIF(货件明细!K:K,F5312,货件明细!AQ:AQ)</f>
        <v>0</v>
      </c>
      <c r="W5312">
        <f t="shared" si="328"/>
        <v>1</v>
      </c>
      <c r="X5312">
        <f t="shared" si="329"/>
        <v>139</v>
      </c>
      <c r="Y5312">
        <f>SUMIF(货件明细!K:K,F5312,货件明细!I:I)</f>
        <v>0</v>
      </c>
      <c r="Z5312">
        <f t="shared" si="330"/>
        <v>20.4</v>
      </c>
      <c r="AA5312">
        <f>SUMIF(货件明细!K:K,F5312,货件明细!J:J)</f>
        <v>0</v>
      </c>
      <c r="AB5312">
        <f t="shared" si="331"/>
        <v>1</v>
      </c>
    </row>
    <row r="5313" spans="1:28">
      <c r="A5313">
        <v>2025</v>
      </c>
      <c r="B5313">
        <v>8</v>
      </c>
      <c r="C5313">
        <v>35</v>
      </c>
      <c r="D5313" s="4">
        <v>45894</v>
      </c>
      <c r="E5313" t="s">
        <v>28</v>
      </c>
      <c r="F5313" t="s">
        <v>5497</v>
      </c>
      <c r="G5313" t="s">
        <v>269</v>
      </c>
      <c r="H5313" t="s">
        <v>31</v>
      </c>
      <c r="I5313" t="s">
        <v>129</v>
      </c>
      <c r="J5313" t="s">
        <v>1452</v>
      </c>
      <c r="K5313" t="s">
        <v>1452</v>
      </c>
      <c r="L5313" t="s">
        <v>46</v>
      </c>
      <c r="M5313" t="s">
        <v>65</v>
      </c>
      <c r="N5313" t="s">
        <v>1992</v>
      </c>
      <c r="O5313">
        <v>20.4</v>
      </c>
      <c r="Q5313">
        <v>310.8</v>
      </c>
      <c r="R5313">
        <v>331.8</v>
      </c>
      <c r="S5313">
        <v>0</v>
      </c>
      <c r="T5313">
        <v>331.8</v>
      </c>
      <c r="U5313">
        <v>139</v>
      </c>
      <c r="V5313">
        <f>SUMIF(货件明细!K:K,F5313,货件明细!AQ:AQ)</f>
        <v>0</v>
      </c>
      <c r="W5313">
        <f t="shared" si="328"/>
        <v>1</v>
      </c>
      <c r="X5313">
        <f t="shared" si="329"/>
        <v>139</v>
      </c>
      <c r="Y5313">
        <f>SUMIF(货件明细!K:K,F5313,货件明细!I:I)</f>
        <v>0</v>
      </c>
      <c r="Z5313">
        <f t="shared" si="330"/>
        <v>20.4</v>
      </c>
      <c r="AA5313">
        <f>SUMIF(货件明细!K:K,F5313,货件明细!J:J)</f>
        <v>0</v>
      </c>
      <c r="AB5313">
        <f t="shared" si="331"/>
        <v>1</v>
      </c>
    </row>
    <row r="5314" spans="1:28">
      <c r="A5314">
        <v>2025</v>
      </c>
      <c r="B5314">
        <v>8</v>
      </c>
      <c r="C5314">
        <v>35</v>
      </c>
      <c r="D5314" s="4">
        <v>45894</v>
      </c>
      <c r="E5314" t="s">
        <v>28</v>
      </c>
      <c r="F5314" t="s">
        <v>5498</v>
      </c>
      <c r="G5314" t="s">
        <v>54</v>
      </c>
      <c r="H5314" t="s">
        <v>31</v>
      </c>
      <c r="I5314" t="s">
        <v>129</v>
      </c>
      <c r="J5314" t="s">
        <v>1452</v>
      </c>
      <c r="K5314" t="s">
        <v>1452</v>
      </c>
      <c r="L5314" t="s">
        <v>46</v>
      </c>
      <c r="M5314" t="s">
        <v>65</v>
      </c>
      <c r="N5314" t="s">
        <v>1992</v>
      </c>
      <c r="O5314">
        <v>20.4</v>
      </c>
      <c r="Q5314">
        <v>285.6</v>
      </c>
      <c r="R5314">
        <v>306.6</v>
      </c>
      <c r="S5314">
        <v>0</v>
      </c>
      <c r="T5314">
        <v>306.6</v>
      </c>
      <c r="U5314">
        <v>139</v>
      </c>
      <c r="V5314">
        <f>SUMIF(货件明细!K:K,F5314,货件明细!AQ:AQ)</f>
        <v>0</v>
      </c>
      <c r="W5314">
        <f t="shared" ref="W5314:W5377" si="332">IF(V5314=U5314,0,1)</f>
        <v>1</v>
      </c>
      <c r="X5314">
        <f t="shared" ref="X5314:X5377" si="333">U5314</f>
        <v>139</v>
      </c>
      <c r="Y5314">
        <f>SUMIF(货件明细!K:K,F5314,货件明细!I:I)</f>
        <v>0</v>
      </c>
      <c r="Z5314">
        <f t="shared" ref="Z5314:Z5377" si="334">O5314-Y5314</f>
        <v>20.4</v>
      </c>
      <c r="AA5314">
        <f>SUMIF(货件明细!K:K,F5314,货件明细!J:J)</f>
        <v>0</v>
      </c>
      <c r="AB5314">
        <f t="shared" ref="AB5314:AB5377" si="335">IF(T5314=AA5314,0,1)</f>
        <v>1</v>
      </c>
    </row>
    <row r="5315" spans="1:28">
      <c r="A5315">
        <v>2025</v>
      </c>
      <c r="B5315">
        <v>8</v>
      </c>
      <c r="C5315">
        <v>35</v>
      </c>
      <c r="D5315" s="4">
        <v>45894</v>
      </c>
      <c r="E5315" t="s">
        <v>28</v>
      </c>
      <c r="F5315" t="s">
        <v>5499</v>
      </c>
      <c r="G5315" t="s">
        <v>64</v>
      </c>
      <c r="H5315" t="s">
        <v>44</v>
      </c>
      <c r="I5315" t="s">
        <v>129</v>
      </c>
      <c r="J5315" t="s">
        <v>1452</v>
      </c>
      <c r="K5315" t="s">
        <v>1452</v>
      </c>
      <c r="L5315" t="s">
        <v>46</v>
      </c>
      <c r="M5315" t="s">
        <v>65</v>
      </c>
      <c r="N5315" t="s">
        <v>1992</v>
      </c>
      <c r="O5315">
        <v>20.4</v>
      </c>
      <c r="Q5315">
        <v>279.3</v>
      </c>
      <c r="R5315">
        <v>300.3</v>
      </c>
      <c r="S5315">
        <v>0</v>
      </c>
      <c r="T5315">
        <v>300.3</v>
      </c>
      <c r="U5315">
        <v>139</v>
      </c>
      <c r="V5315">
        <f>SUMIF(货件明细!K:K,F5315,货件明细!AQ:AQ)</f>
        <v>0</v>
      </c>
      <c r="W5315">
        <f t="shared" si="332"/>
        <v>1</v>
      </c>
      <c r="X5315">
        <f t="shared" si="333"/>
        <v>139</v>
      </c>
      <c r="Y5315">
        <f>SUMIF(货件明细!K:K,F5315,货件明细!I:I)</f>
        <v>0</v>
      </c>
      <c r="Z5315">
        <f t="shared" si="334"/>
        <v>20.4</v>
      </c>
      <c r="AA5315">
        <f>SUMIF(货件明细!K:K,F5315,货件明细!J:J)</f>
        <v>0</v>
      </c>
      <c r="AB5315">
        <f t="shared" si="335"/>
        <v>1</v>
      </c>
    </row>
    <row r="5316" spans="1:28">
      <c r="A5316">
        <v>2025</v>
      </c>
      <c r="B5316">
        <v>8</v>
      </c>
      <c r="C5316">
        <v>35</v>
      </c>
      <c r="D5316" s="4">
        <v>45894</v>
      </c>
      <c r="E5316" t="s">
        <v>28</v>
      </c>
      <c r="F5316" t="s">
        <v>5500</v>
      </c>
      <c r="G5316" t="s">
        <v>50</v>
      </c>
      <c r="H5316" t="s">
        <v>31</v>
      </c>
      <c r="I5316" t="s">
        <v>129</v>
      </c>
      <c r="J5316" t="s">
        <v>1452</v>
      </c>
      <c r="K5316" t="s">
        <v>1452</v>
      </c>
      <c r="L5316" t="s">
        <v>46</v>
      </c>
      <c r="M5316" t="s">
        <v>65</v>
      </c>
      <c r="N5316" t="s">
        <v>1992</v>
      </c>
      <c r="O5316">
        <v>20.4</v>
      </c>
      <c r="Q5316">
        <v>294</v>
      </c>
      <c r="R5316">
        <v>315</v>
      </c>
      <c r="S5316">
        <v>0</v>
      </c>
      <c r="T5316">
        <v>315</v>
      </c>
      <c r="U5316">
        <v>139</v>
      </c>
      <c r="V5316">
        <f>SUMIF(货件明细!K:K,F5316,货件明细!AQ:AQ)</f>
        <v>0</v>
      </c>
      <c r="W5316">
        <f t="shared" si="332"/>
        <v>1</v>
      </c>
      <c r="X5316">
        <f t="shared" si="333"/>
        <v>139</v>
      </c>
      <c r="Y5316">
        <f>SUMIF(货件明细!K:K,F5316,货件明细!I:I)</f>
        <v>0</v>
      </c>
      <c r="Z5316">
        <f t="shared" si="334"/>
        <v>20.4</v>
      </c>
      <c r="AA5316">
        <f>SUMIF(货件明细!K:K,F5316,货件明细!J:J)</f>
        <v>0</v>
      </c>
      <c r="AB5316">
        <f t="shared" si="335"/>
        <v>1</v>
      </c>
    </row>
    <row r="5317" spans="1:28">
      <c r="A5317">
        <v>2025</v>
      </c>
      <c r="B5317">
        <v>8</v>
      </c>
      <c r="C5317">
        <v>35</v>
      </c>
      <c r="D5317" s="4">
        <v>45894</v>
      </c>
      <c r="E5317" t="s">
        <v>28</v>
      </c>
      <c r="F5317" t="s">
        <v>5501</v>
      </c>
      <c r="G5317" t="s">
        <v>64</v>
      </c>
      <c r="H5317" t="s">
        <v>44</v>
      </c>
      <c r="I5317" t="s">
        <v>39</v>
      </c>
      <c r="J5317" t="s">
        <v>1452</v>
      </c>
      <c r="K5317" t="s">
        <v>1452</v>
      </c>
      <c r="L5317" t="s">
        <v>46</v>
      </c>
      <c r="M5317" t="s">
        <v>65</v>
      </c>
      <c r="N5317" t="s">
        <v>1992</v>
      </c>
      <c r="O5317">
        <v>20.3</v>
      </c>
      <c r="Q5317">
        <v>266</v>
      </c>
      <c r="R5317">
        <v>286</v>
      </c>
      <c r="S5317">
        <v>0</v>
      </c>
      <c r="T5317">
        <v>286</v>
      </c>
      <c r="U5317">
        <v>56</v>
      </c>
      <c r="V5317">
        <f>SUMIF(货件明细!K:K,F5317,货件明细!AQ:AQ)</f>
        <v>0</v>
      </c>
      <c r="W5317">
        <f t="shared" si="332"/>
        <v>1</v>
      </c>
      <c r="X5317">
        <f t="shared" si="333"/>
        <v>56</v>
      </c>
      <c r="Y5317">
        <f>SUMIF(货件明细!K:K,F5317,货件明细!I:I)</f>
        <v>0</v>
      </c>
      <c r="Z5317">
        <f t="shared" si="334"/>
        <v>20.3</v>
      </c>
      <c r="AA5317">
        <f>SUMIF(货件明细!K:K,F5317,货件明细!J:J)</f>
        <v>0</v>
      </c>
      <c r="AB5317">
        <f t="shared" si="335"/>
        <v>1</v>
      </c>
    </row>
    <row r="5318" spans="1:28">
      <c r="A5318">
        <v>2025</v>
      </c>
      <c r="B5318">
        <v>8</v>
      </c>
      <c r="C5318">
        <v>35</v>
      </c>
      <c r="D5318" s="4">
        <v>45894</v>
      </c>
      <c r="E5318" t="s">
        <v>28</v>
      </c>
      <c r="F5318" t="s">
        <v>5502</v>
      </c>
      <c r="G5318" t="s">
        <v>269</v>
      </c>
      <c r="H5318" t="s">
        <v>31</v>
      </c>
      <c r="I5318" t="s">
        <v>39</v>
      </c>
      <c r="J5318" t="s">
        <v>1452</v>
      </c>
      <c r="K5318" t="s">
        <v>1452</v>
      </c>
      <c r="L5318" t="s">
        <v>46</v>
      </c>
      <c r="M5318" t="s">
        <v>65</v>
      </c>
      <c r="N5318" t="s">
        <v>1992</v>
      </c>
      <c r="O5318">
        <v>20.3</v>
      </c>
      <c r="Q5318">
        <v>296</v>
      </c>
      <c r="R5318">
        <v>316</v>
      </c>
      <c r="S5318">
        <v>0</v>
      </c>
      <c r="T5318">
        <v>316</v>
      </c>
      <c r="U5318">
        <v>56</v>
      </c>
      <c r="V5318">
        <f>SUMIF(货件明细!K:K,F5318,货件明细!AQ:AQ)</f>
        <v>0</v>
      </c>
      <c r="W5318">
        <f t="shared" si="332"/>
        <v>1</v>
      </c>
      <c r="X5318">
        <f t="shared" si="333"/>
        <v>56</v>
      </c>
      <c r="Y5318">
        <f>SUMIF(货件明细!K:K,F5318,货件明细!I:I)</f>
        <v>0</v>
      </c>
      <c r="Z5318">
        <f t="shared" si="334"/>
        <v>20.3</v>
      </c>
      <c r="AA5318">
        <f>SUMIF(货件明细!K:K,F5318,货件明细!J:J)</f>
        <v>0</v>
      </c>
      <c r="AB5318">
        <f t="shared" si="335"/>
        <v>1</v>
      </c>
    </row>
    <row r="5319" spans="1:28">
      <c r="A5319">
        <v>2025</v>
      </c>
      <c r="B5319">
        <v>8</v>
      </c>
      <c r="C5319">
        <v>35</v>
      </c>
      <c r="D5319" s="4">
        <v>45894</v>
      </c>
      <c r="E5319" t="s">
        <v>28</v>
      </c>
      <c r="F5319" t="s">
        <v>5503</v>
      </c>
      <c r="G5319" t="s">
        <v>1610</v>
      </c>
      <c r="H5319" t="s">
        <v>71</v>
      </c>
      <c r="I5319" t="s">
        <v>39</v>
      </c>
      <c r="J5319" t="s">
        <v>1452</v>
      </c>
      <c r="K5319" t="s">
        <v>1452</v>
      </c>
      <c r="L5319" t="s">
        <v>46</v>
      </c>
      <c r="M5319" t="s">
        <v>65</v>
      </c>
      <c r="N5319" t="s">
        <v>1992</v>
      </c>
      <c r="O5319">
        <v>20.3</v>
      </c>
      <c r="Q5319">
        <v>212</v>
      </c>
      <c r="R5319">
        <v>232</v>
      </c>
      <c r="S5319">
        <v>0</v>
      </c>
      <c r="T5319">
        <v>232</v>
      </c>
      <c r="U5319">
        <v>56</v>
      </c>
      <c r="V5319">
        <f>SUMIF(货件明细!K:K,F5319,货件明细!AQ:AQ)</f>
        <v>0</v>
      </c>
      <c r="W5319">
        <f t="shared" si="332"/>
        <v>1</v>
      </c>
      <c r="X5319">
        <f t="shared" si="333"/>
        <v>56</v>
      </c>
      <c r="Y5319">
        <f>SUMIF(货件明细!K:K,F5319,货件明细!I:I)</f>
        <v>0</v>
      </c>
      <c r="Z5319">
        <f t="shared" si="334"/>
        <v>20.3</v>
      </c>
      <c r="AA5319">
        <f>SUMIF(货件明细!K:K,F5319,货件明细!J:J)</f>
        <v>0</v>
      </c>
      <c r="AB5319">
        <f t="shared" si="335"/>
        <v>1</v>
      </c>
    </row>
    <row r="5320" spans="1:28">
      <c r="A5320">
        <v>2025</v>
      </c>
      <c r="B5320">
        <v>8</v>
      </c>
      <c r="C5320">
        <v>35</v>
      </c>
      <c r="D5320" s="4">
        <v>45894</v>
      </c>
      <c r="E5320" t="s">
        <v>28</v>
      </c>
      <c r="F5320" t="s">
        <v>5504</v>
      </c>
      <c r="G5320" t="s">
        <v>50</v>
      </c>
      <c r="H5320" t="s">
        <v>31</v>
      </c>
      <c r="I5320" t="s">
        <v>39</v>
      </c>
      <c r="J5320" t="s">
        <v>1452</v>
      </c>
      <c r="K5320" t="s">
        <v>1452</v>
      </c>
      <c r="L5320" t="s">
        <v>46</v>
      </c>
      <c r="M5320" t="s">
        <v>65</v>
      </c>
      <c r="N5320" t="s">
        <v>1992</v>
      </c>
      <c r="O5320">
        <v>20.3</v>
      </c>
      <c r="Q5320">
        <v>280</v>
      </c>
      <c r="R5320">
        <v>300</v>
      </c>
      <c r="S5320">
        <v>0</v>
      </c>
      <c r="T5320">
        <v>300</v>
      </c>
      <c r="U5320">
        <v>56</v>
      </c>
      <c r="V5320">
        <f>SUMIF(货件明细!K:K,F5320,货件明细!AQ:AQ)</f>
        <v>0</v>
      </c>
      <c r="W5320">
        <f t="shared" si="332"/>
        <v>1</v>
      </c>
      <c r="X5320">
        <f t="shared" si="333"/>
        <v>56</v>
      </c>
      <c r="Y5320">
        <f>SUMIF(货件明细!K:K,F5320,货件明细!I:I)</f>
        <v>0</v>
      </c>
      <c r="Z5320">
        <f t="shared" si="334"/>
        <v>20.3</v>
      </c>
      <c r="AA5320">
        <f>SUMIF(货件明细!K:K,F5320,货件明细!J:J)</f>
        <v>0</v>
      </c>
      <c r="AB5320">
        <f t="shared" si="335"/>
        <v>1</v>
      </c>
    </row>
    <row r="5321" spans="1:28">
      <c r="A5321">
        <v>2025</v>
      </c>
      <c r="B5321">
        <v>8</v>
      </c>
      <c r="C5321">
        <v>35</v>
      </c>
      <c r="D5321" s="4">
        <v>45894</v>
      </c>
      <c r="E5321" t="s">
        <v>28</v>
      </c>
      <c r="F5321" t="s">
        <v>5505</v>
      </c>
      <c r="G5321" t="s">
        <v>54</v>
      </c>
      <c r="H5321" t="s">
        <v>31</v>
      </c>
      <c r="I5321" t="s">
        <v>39</v>
      </c>
      <c r="J5321" t="s">
        <v>1452</v>
      </c>
      <c r="K5321" t="s">
        <v>1452</v>
      </c>
      <c r="L5321" t="s">
        <v>46</v>
      </c>
      <c r="M5321" t="s">
        <v>65</v>
      </c>
      <c r="N5321" t="s">
        <v>1992</v>
      </c>
      <c r="O5321">
        <v>20.3</v>
      </c>
      <c r="Q5321">
        <v>272</v>
      </c>
      <c r="R5321">
        <v>292</v>
      </c>
      <c r="S5321">
        <v>0</v>
      </c>
      <c r="T5321">
        <v>292</v>
      </c>
      <c r="U5321">
        <v>56</v>
      </c>
      <c r="V5321">
        <f>SUMIF(货件明细!K:K,F5321,货件明细!AQ:AQ)</f>
        <v>0</v>
      </c>
      <c r="W5321">
        <f t="shared" si="332"/>
        <v>1</v>
      </c>
      <c r="X5321">
        <f t="shared" si="333"/>
        <v>56</v>
      </c>
      <c r="Y5321">
        <f>SUMIF(货件明细!K:K,F5321,货件明细!I:I)</f>
        <v>0</v>
      </c>
      <c r="Z5321">
        <f t="shared" si="334"/>
        <v>20.3</v>
      </c>
      <c r="AA5321">
        <f>SUMIF(货件明细!K:K,F5321,货件明细!J:J)</f>
        <v>0</v>
      </c>
      <c r="AB5321">
        <f t="shared" si="335"/>
        <v>1</v>
      </c>
    </row>
    <row r="5322" spans="1:28">
      <c r="A5322">
        <v>2025</v>
      </c>
      <c r="B5322">
        <v>8</v>
      </c>
      <c r="C5322">
        <v>35</v>
      </c>
      <c r="D5322" s="4">
        <v>45894</v>
      </c>
      <c r="E5322" t="s">
        <v>28</v>
      </c>
      <c r="F5322" t="s">
        <v>5506</v>
      </c>
      <c r="G5322" t="s">
        <v>1610</v>
      </c>
      <c r="H5322" t="s">
        <v>71</v>
      </c>
      <c r="I5322" t="s">
        <v>57</v>
      </c>
      <c r="J5322" t="s">
        <v>1452</v>
      </c>
      <c r="K5322" t="s">
        <v>1452</v>
      </c>
      <c r="L5322" t="s">
        <v>46</v>
      </c>
      <c r="M5322" t="s">
        <v>65</v>
      </c>
      <c r="N5322" t="s">
        <v>1992</v>
      </c>
      <c r="O5322">
        <v>20.55</v>
      </c>
      <c r="Q5322">
        <v>222.6</v>
      </c>
      <c r="R5322">
        <v>243.6</v>
      </c>
      <c r="S5322">
        <v>0</v>
      </c>
      <c r="T5322">
        <v>243.6</v>
      </c>
      <c r="U5322">
        <v>235</v>
      </c>
      <c r="V5322">
        <f>SUMIF(货件明细!K:K,F5322,货件明细!AQ:AQ)</f>
        <v>0</v>
      </c>
      <c r="W5322">
        <f t="shared" si="332"/>
        <v>1</v>
      </c>
      <c r="X5322">
        <f t="shared" si="333"/>
        <v>235</v>
      </c>
      <c r="Y5322">
        <f>SUMIF(货件明细!K:K,F5322,货件明细!I:I)</f>
        <v>0</v>
      </c>
      <c r="Z5322">
        <f t="shared" si="334"/>
        <v>20.55</v>
      </c>
      <c r="AA5322">
        <f>SUMIF(货件明细!K:K,F5322,货件明细!J:J)</f>
        <v>0</v>
      </c>
      <c r="AB5322">
        <f t="shared" si="335"/>
        <v>1</v>
      </c>
    </row>
    <row r="5323" spans="1:28">
      <c r="A5323">
        <v>2025</v>
      </c>
      <c r="B5323">
        <v>8</v>
      </c>
      <c r="C5323">
        <v>35</v>
      </c>
      <c r="D5323" s="4">
        <v>45894</v>
      </c>
      <c r="E5323" t="s">
        <v>28</v>
      </c>
      <c r="F5323" t="s">
        <v>5507</v>
      </c>
      <c r="G5323" t="s">
        <v>54</v>
      </c>
      <c r="H5323" t="s">
        <v>31</v>
      </c>
      <c r="I5323" t="s">
        <v>57</v>
      </c>
      <c r="J5323" t="s">
        <v>1452</v>
      </c>
      <c r="K5323" t="s">
        <v>1452</v>
      </c>
      <c r="L5323" t="s">
        <v>46</v>
      </c>
      <c r="M5323" t="s">
        <v>65</v>
      </c>
      <c r="N5323" t="s">
        <v>1992</v>
      </c>
      <c r="O5323">
        <v>20.55</v>
      </c>
      <c r="Q5323">
        <v>272</v>
      </c>
      <c r="R5323">
        <v>292</v>
      </c>
      <c r="S5323">
        <v>0</v>
      </c>
      <c r="T5323">
        <v>292</v>
      </c>
      <c r="U5323">
        <v>235</v>
      </c>
      <c r="V5323">
        <f>SUMIF(货件明细!K:K,F5323,货件明细!AQ:AQ)</f>
        <v>0</v>
      </c>
      <c r="W5323">
        <f t="shared" si="332"/>
        <v>1</v>
      </c>
      <c r="X5323">
        <f t="shared" si="333"/>
        <v>235</v>
      </c>
      <c r="Y5323">
        <f>SUMIF(货件明细!K:K,F5323,货件明细!I:I)</f>
        <v>0</v>
      </c>
      <c r="Z5323">
        <f t="shared" si="334"/>
        <v>20.55</v>
      </c>
      <c r="AA5323">
        <f>SUMIF(货件明细!K:K,F5323,货件明细!J:J)</f>
        <v>0</v>
      </c>
      <c r="AB5323">
        <f t="shared" si="335"/>
        <v>1</v>
      </c>
    </row>
    <row r="5324" spans="1:28">
      <c r="A5324">
        <v>2025</v>
      </c>
      <c r="B5324">
        <v>8</v>
      </c>
      <c r="C5324">
        <v>35</v>
      </c>
      <c r="D5324" s="4">
        <v>45894</v>
      </c>
      <c r="E5324" t="s">
        <v>28</v>
      </c>
      <c r="F5324" t="s">
        <v>5508</v>
      </c>
      <c r="G5324" t="s">
        <v>50</v>
      </c>
      <c r="H5324" t="s">
        <v>31</v>
      </c>
      <c r="I5324" t="s">
        <v>57</v>
      </c>
      <c r="J5324" t="s">
        <v>1452</v>
      </c>
      <c r="K5324" t="s">
        <v>1452</v>
      </c>
      <c r="L5324" t="s">
        <v>46</v>
      </c>
      <c r="M5324" t="s">
        <v>65</v>
      </c>
      <c r="N5324" t="s">
        <v>1992</v>
      </c>
      <c r="O5324">
        <v>20.55</v>
      </c>
      <c r="Q5324">
        <v>294</v>
      </c>
      <c r="R5324">
        <v>315</v>
      </c>
      <c r="S5324">
        <v>0</v>
      </c>
      <c r="T5324">
        <v>315</v>
      </c>
      <c r="U5324">
        <v>235</v>
      </c>
      <c r="V5324">
        <f>SUMIF(货件明细!K:K,F5324,货件明细!AQ:AQ)</f>
        <v>0</v>
      </c>
      <c r="W5324">
        <f t="shared" si="332"/>
        <v>1</v>
      </c>
      <c r="X5324">
        <f t="shared" si="333"/>
        <v>235</v>
      </c>
      <c r="Y5324">
        <f>SUMIF(货件明细!K:K,F5324,货件明细!I:I)</f>
        <v>0</v>
      </c>
      <c r="Z5324">
        <f t="shared" si="334"/>
        <v>20.55</v>
      </c>
      <c r="AA5324">
        <f>SUMIF(货件明细!K:K,F5324,货件明细!J:J)</f>
        <v>0</v>
      </c>
      <c r="AB5324">
        <f t="shared" si="335"/>
        <v>1</v>
      </c>
    </row>
    <row r="5325" spans="1:28">
      <c r="A5325">
        <v>2025</v>
      </c>
      <c r="B5325">
        <v>8</v>
      </c>
      <c r="C5325">
        <v>35</v>
      </c>
      <c r="D5325" s="4">
        <v>45894</v>
      </c>
      <c r="E5325" t="s">
        <v>28</v>
      </c>
      <c r="F5325" t="s">
        <v>5509</v>
      </c>
      <c r="G5325" t="s">
        <v>64</v>
      </c>
      <c r="H5325" t="s">
        <v>44</v>
      </c>
      <c r="I5325" t="s">
        <v>57</v>
      </c>
      <c r="J5325" t="s">
        <v>1452</v>
      </c>
      <c r="K5325" t="s">
        <v>1452</v>
      </c>
      <c r="L5325" t="s">
        <v>46</v>
      </c>
      <c r="M5325" t="s">
        <v>65</v>
      </c>
      <c r="N5325" t="s">
        <v>1992</v>
      </c>
      <c r="O5325">
        <v>20.55</v>
      </c>
      <c r="Q5325">
        <v>279.3</v>
      </c>
      <c r="R5325">
        <v>300.3</v>
      </c>
      <c r="S5325">
        <v>0</v>
      </c>
      <c r="T5325">
        <v>300.3</v>
      </c>
      <c r="U5325">
        <v>235</v>
      </c>
      <c r="V5325">
        <f>SUMIF(货件明细!K:K,F5325,货件明细!AQ:AQ)</f>
        <v>0</v>
      </c>
      <c r="W5325">
        <f t="shared" si="332"/>
        <v>1</v>
      </c>
      <c r="X5325">
        <f t="shared" si="333"/>
        <v>235</v>
      </c>
      <c r="Y5325">
        <f>SUMIF(货件明细!K:K,F5325,货件明细!I:I)</f>
        <v>0</v>
      </c>
      <c r="Z5325">
        <f t="shared" si="334"/>
        <v>20.55</v>
      </c>
      <c r="AA5325">
        <f>SUMIF(货件明细!K:K,F5325,货件明细!J:J)</f>
        <v>0</v>
      </c>
      <c r="AB5325">
        <f t="shared" si="335"/>
        <v>1</v>
      </c>
    </row>
    <row r="5326" spans="1:28">
      <c r="A5326">
        <v>2025</v>
      </c>
      <c r="B5326">
        <v>8</v>
      </c>
      <c r="C5326">
        <v>35</v>
      </c>
      <c r="D5326" s="4">
        <v>45894</v>
      </c>
      <c r="E5326" t="s">
        <v>28</v>
      </c>
      <c r="F5326" t="s">
        <v>5510</v>
      </c>
      <c r="G5326" t="s">
        <v>269</v>
      </c>
      <c r="H5326" t="s">
        <v>31</v>
      </c>
      <c r="I5326" t="s">
        <v>57</v>
      </c>
      <c r="J5326" t="s">
        <v>1452</v>
      </c>
      <c r="K5326" t="s">
        <v>1452</v>
      </c>
      <c r="L5326" t="s">
        <v>46</v>
      </c>
      <c r="M5326" t="s">
        <v>65</v>
      </c>
      <c r="N5326" t="s">
        <v>1992</v>
      </c>
      <c r="O5326">
        <v>20.55</v>
      </c>
      <c r="Q5326">
        <v>310.8</v>
      </c>
      <c r="R5326">
        <v>331.8</v>
      </c>
      <c r="S5326">
        <v>0</v>
      </c>
      <c r="T5326">
        <v>331.8</v>
      </c>
      <c r="U5326">
        <v>235</v>
      </c>
      <c r="V5326">
        <f>SUMIF(货件明细!K:K,F5326,货件明细!AQ:AQ)</f>
        <v>0</v>
      </c>
      <c r="W5326">
        <f t="shared" si="332"/>
        <v>1</v>
      </c>
      <c r="X5326">
        <f t="shared" si="333"/>
        <v>235</v>
      </c>
      <c r="Y5326">
        <f>SUMIF(货件明细!K:K,F5326,货件明细!I:I)</f>
        <v>0</v>
      </c>
      <c r="Z5326">
        <f t="shared" si="334"/>
        <v>20.55</v>
      </c>
      <c r="AA5326">
        <f>SUMIF(货件明细!K:K,F5326,货件明细!J:J)</f>
        <v>0</v>
      </c>
      <c r="AB5326">
        <f t="shared" si="335"/>
        <v>1</v>
      </c>
    </row>
    <row r="5327" spans="1:28">
      <c r="A5327">
        <v>2025</v>
      </c>
      <c r="B5327">
        <v>8</v>
      </c>
      <c r="C5327">
        <v>35</v>
      </c>
      <c r="D5327" s="4">
        <v>45894</v>
      </c>
      <c r="E5327" t="s">
        <v>28</v>
      </c>
      <c r="F5327" t="s">
        <v>5511</v>
      </c>
      <c r="G5327" t="s">
        <v>30</v>
      </c>
      <c r="H5327" t="s">
        <v>31</v>
      </c>
      <c r="I5327" t="s">
        <v>145</v>
      </c>
      <c r="J5327" t="s">
        <v>33</v>
      </c>
      <c r="K5327" t="s">
        <v>33</v>
      </c>
      <c r="L5327" t="s">
        <v>34</v>
      </c>
      <c r="M5327" t="s">
        <v>3882</v>
      </c>
      <c r="N5327" t="s">
        <v>5512</v>
      </c>
      <c r="O5327">
        <v>21.8</v>
      </c>
      <c r="Q5327">
        <v>1320</v>
      </c>
      <c r="R5327">
        <v>1395</v>
      </c>
      <c r="S5327">
        <v>149.54976</v>
      </c>
      <c r="T5327">
        <v>1544.54976</v>
      </c>
      <c r="U5327">
        <v>117</v>
      </c>
      <c r="V5327">
        <f>SUMIF(货件明细!K:K,F5327,货件明细!AQ:AQ)</f>
        <v>0</v>
      </c>
      <c r="W5327">
        <f t="shared" si="332"/>
        <v>1</v>
      </c>
      <c r="X5327">
        <f t="shared" si="333"/>
        <v>117</v>
      </c>
      <c r="Y5327">
        <f>SUMIF(货件明细!K:K,F5327,货件明细!I:I)</f>
        <v>0</v>
      </c>
      <c r="Z5327">
        <f t="shared" si="334"/>
        <v>21.8</v>
      </c>
      <c r="AA5327">
        <f>SUMIF(货件明细!K:K,F5327,货件明细!J:J)</f>
        <v>0</v>
      </c>
      <c r="AB5327">
        <f t="shared" si="335"/>
        <v>1</v>
      </c>
    </row>
    <row r="5328" spans="1:28">
      <c r="A5328">
        <v>2025</v>
      </c>
      <c r="B5328">
        <v>8</v>
      </c>
      <c r="C5328">
        <v>35</v>
      </c>
      <c r="D5328" s="4">
        <v>45894</v>
      </c>
      <c r="E5328" t="s">
        <v>28</v>
      </c>
      <c r="F5328" t="s">
        <v>5513</v>
      </c>
      <c r="G5328" t="s">
        <v>30</v>
      </c>
      <c r="H5328" t="s">
        <v>31</v>
      </c>
      <c r="I5328" t="s">
        <v>57</v>
      </c>
      <c r="J5328" t="s">
        <v>33</v>
      </c>
      <c r="K5328" t="s">
        <v>33</v>
      </c>
      <c r="L5328" t="s">
        <v>34</v>
      </c>
      <c r="M5328" t="s">
        <v>3882</v>
      </c>
      <c r="N5328" t="s">
        <v>5512</v>
      </c>
      <c r="O5328">
        <v>21.8</v>
      </c>
      <c r="Q5328">
        <v>1320</v>
      </c>
      <c r="R5328">
        <v>1395</v>
      </c>
      <c r="S5328">
        <v>181.90848</v>
      </c>
      <c r="T5328">
        <v>1576.90848</v>
      </c>
      <c r="U5328">
        <v>143</v>
      </c>
      <c r="V5328">
        <f>SUMIF(货件明细!K:K,F5328,货件明细!AQ:AQ)</f>
        <v>0</v>
      </c>
      <c r="W5328">
        <f t="shared" si="332"/>
        <v>1</v>
      </c>
      <c r="X5328">
        <f t="shared" si="333"/>
        <v>143</v>
      </c>
      <c r="Y5328">
        <f>SUMIF(货件明细!K:K,F5328,货件明细!I:I)</f>
        <v>0</v>
      </c>
      <c r="Z5328">
        <f t="shared" si="334"/>
        <v>21.8</v>
      </c>
      <c r="AA5328">
        <f>SUMIF(货件明细!K:K,F5328,货件明细!J:J)</f>
        <v>0</v>
      </c>
      <c r="AB5328">
        <f t="shared" si="335"/>
        <v>1</v>
      </c>
    </row>
    <row r="5329" spans="1:28">
      <c r="A5329">
        <v>2025</v>
      </c>
      <c r="B5329">
        <v>8</v>
      </c>
      <c r="C5329">
        <v>35</v>
      </c>
      <c r="D5329" s="4">
        <v>45895</v>
      </c>
      <c r="E5329" t="s">
        <v>28</v>
      </c>
      <c r="F5329" t="s">
        <v>5514</v>
      </c>
      <c r="G5329" t="s">
        <v>30</v>
      </c>
      <c r="H5329" t="s">
        <v>31</v>
      </c>
      <c r="I5329" t="s">
        <v>41</v>
      </c>
      <c r="J5329" t="s">
        <v>33</v>
      </c>
      <c r="K5329" t="s">
        <v>33</v>
      </c>
      <c r="L5329" t="s">
        <v>34</v>
      </c>
      <c r="M5329" t="s">
        <v>35</v>
      </c>
      <c r="N5329" t="s">
        <v>4646</v>
      </c>
      <c r="O5329">
        <v>33.5</v>
      </c>
      <c r="Q5329">
        <v>1782</v>
      </c>
      <c r="R5329">
        <v>1832</v>
      </c>
      <c r="S5329">
        <v>143.28208</v>
      </c>
      <c r="T5329">
        <v>1975.28208</v>
      </c>
      <c r="U5329">
        <v>97</v>
      </c>
      <c r="V5329">
        <f>SUMIF(货件明细!K:K,F5329,货件明细!AQ:AQ)</f>
        <v>0</v>
      </c>
      <c r="W5329">
        <f t="shared" si="332"/>
        <v>1</v>
      </c>
      <c r="X5329">
        <f t="shared" si="333"/>
        <v>97</v>
      </c>
      <c r="Y5329">
        <f>SUMIF(货件明细!K:K,F5329,货件明细!I:I)</f>
        <v>0</v>
      </c>
      <c r="Z5329">
        <f t="shared" si="334"/>
        <v>33.5</v>
      </c>
      <c r="AA5329">
        <f>SUMIF(货件明细!K:K,F5329,货件明细!J:J)</f>
        <v>0</v>
      </c>
      <c r="AB5329">
        <f t="shared" si="335"/>
        <v>1</v>
      </c>
    </row>
    <row r="5330" spans="1:28">
      <c r="A5330">
        <v>2025</v>
      </c>
      <c r="B5330">
        <v>8</v>
      </c>
      <c r="C5330">
        <v>35</v>
      </c>
      <c r="D5330" s="4">
        <v>45895</v>
      </c>
      <c r="E5330" t="s">
        <v>28</v>
      </c>
      <c r="F5330" t="s">
        <v>5515</v>
      </c>
      <c r="G5330" t="s">
        <v>591</v>
      </c>
      <c r="H5330" t="s">
        <v>31</v>
      </c>
      <c r="I5330" t="s">
        <v>41</v>
      </c>
      <c r="J5330" t="s">
        <v>1110</v>
      </c>
      <c r="K5330" t="s">
        <v>1110</v>
      </c>
      <c r="L5330" t="s">
        <v>34</v>
      </c>
      <c r="M5330" t="s">
        <v>65</v>
      </c>
      <c r="N5330" t="s">
        <v>2857</v>
      </c>
      <c r="O5330">
        <v>31.8</v>
      </c>
      <c r="Q5330">
        <v>1385.6</v>
      </c>
      <c r="R5330">
        <v>1385.6</v>
      </c>
      <c r="S5330">
        <v>251.58176</v>
      </c>
      <c r="T5330">
        <v>1637.18176</v>
      </c>
      <c r="U5330">
        <v>212</v>
      </c>
      <c r="V5330">
        <f>SUMIF(货件明细!K:K,F5330,货件明细!AQ:AQ)</f>
        <v>0</v>
      </c>
      <c r="W5330">
        <f t="shared" si="332"/>
        <v>1</v>
      </c>
      <c r="X5330">
        <f t="shared" si="333"/>
        <v>212</v>
      </c>
      <c r="Y5330">
        <f>SUMIF(货件明细!K:K,F5330,货件明细!I:I)</f>
        <v>0</v>
      </c>
      <c r="Z5330">
        <f t="shared" si="334"/>
        <v>31.8</v>
      </c>
      <c r="AA5330">
        <f>SUMIF(货件明细!K:K,F5330,货件明细!J:J)</f>
        <v>0</v>
      </c>
      <c r="AB5330">
        <f t="shared" si="335"/>
        <v>1</v>
      </c>
    </row>
    <row r="5331" spans="1:28">
      <c r="A5331">
        <v>2025</v>
      </c>
      <c r="B5331">
        <v>8</v>
      </c>
      <c r="C5331">
        <v>35</v>
      </c>
      <c r="D5331" s="4">
        <v>45896</v>
      </c>
      <c r="E5331" t="s">
        <v>28</v>
      </c>
      <c r="F5331" t="s">
        <v>5516</v>
      </c>
      <c r="G5331" t="s">
        <v>275</v>
      </c>
      <c r="H5331" t="s">
        <v>31</v>
      </c>
      <c r="I5331" t="s">
        <v>111</v>
      </c>
      <c r="J5331" t="s">
        <v>33</v>
      </c>
      <c r="K5331" t="s">
        <v>33</v>
      </c>
      <c r="L5331" t="s">
        <v>34</v>
      </c>
      <c r="M5331" t="s">
        <v>3882</v>
      </c>
      <c r="N5331" t="s">
        <v>5363</v>
      </c>
      <c r="O5331">
        <v>23.7</v>
      </c>
      <c r="Q5331">
        <v>1416</v>
      </c>
      <c r="R5331">
        <v>1566</v>
      </c>
      <c r="S5331">
        <v>276.36096</v>
      </c>
      <c r="T5331">
        <v>1842.36096</v>
      </c>
      <c r="U5331">
        <v>212</v>
      </c>
      <c r="V5331">
        <f>SUMIF(货件明细!K:K,F5331,货件明细!AQ:AQ)</f>
        <v>0</v>
      </c>
      <c r="W5331">
        <f t="shared" si="332"/>
        <v>1</v>
      </c>
      <c r="X5331">
        <f t="shared" si="333"/>
        <v>212</v>
      </c>
      <c r="Y5331">
        <f>SUMIF(货件明细!K:K,F5331,货件明细!I:I)</f>
        <v>0</v>
      </c>
      <c r="Z5331">
        <f t="shared" si="334"/>
        <v>23.7</v>
      </c>
      <c r="AA5331">
        <f>SUMIF(货件明细!K:K,F5331,货件明细!J:J)</f>
        <v>0</v>
      </c>
      <c r="AB5331">
        <f t="shared" si="335"/>
        <v>1</v>
      </c>
    </row>
    <row r="5332" spans="1:28">
      <c r="A5332">
        <v>2025</v>
      </c>
      <c r="B5332">
        <v>8</v>
      </c>
      <c r="C5332">
        <v>35</v>
      </c>
      <c r="D5332" s="4">
        <v>45896</v>
      </c>
      <c r="E5332" t="s">
        <v>28</v>
      </c>
      <c r="F5332" t="s">
        <v>5517</v>
      </c>
      <c r="G5332" t="s">
        <v>275</v>
      </c>
      <c r="H5332" t="s">
        <v>31</v>
      </c>
      <c r="I5332" t="s">
        <v>41</v>
      </c>
      <c r="J5332" t="s">
        <v>33</v>
      </c>
      <c r="K5332" t="s">
        <v>33</v>
      </c>
      <c r="L5332" t="s">
        <v>34</v>
      </c>
      <c r="M5332" t="s">
        <v>3882</v>
      </c>
      <c r="N5332" t="s">
        <v>5363</v>
      </c>
      <c r="O5332">
        <v>33.6</v>
      </c>
      <c r="Q5332">
        <v>2006</v>
      </c>
      <c r="R5332">
        <v>2156</v>
      </c>
      <c r="S5332">
        <v>254.49696</v>
      </c>
      <c r="T5332">
        <v>2410.49696</v>
      </c>
      <c r="U5332">
        <v>216</v>
      </c>
      <c r="V5332">
        <f>SUMIF(货件明细!K:K,F5332,货件明细!AQ:AQ)</f>
        <v>0</v>
      </c>
      <c r="W5332">
        <f t="shared" si="332"/>
        <v>1</v>
      </c>
      <c r="X5332">
        <f t="shared" si="333"/>
        <v>216</v>
      </c>
      <c r="Y5332">
        <f>SUMIF(货件明细!K:K,F5332,货件明细!I:I)</f>
        <v>0</v>
      </c>
      <c r="Z5332">
        <f t="shared" si="334"/>
        <v>33.6</v>
      </c>
      <c r="AA5332">
        <f>SUMIF(货件明细!K:K,F5332,货件明细!J:J)</f>
        <v>0</v>
      </c>
      <c r="AB5332">
        <f t="shared" si="335"/>
        <v>1</v>
      </c>
    </row>
    <row r="5333" spans="1:28">
      <c r="A5333">
        <v>2025</v>
      </c>
      <c r="B5333">
        <v>8</v>
      </c>
      <c r="C5333">
        <v>35</v>
      </c>
      <c r="D5333" s="4">
        <v>45897</v>
      </c>
      <c r="E5333" t="s">
        <v>28</v>
      </c>
      <c r="F5333" t="s">
        <v>5518</v>
      </c>
      <c r="G5333" t="s">
        <v>30</v>
      </c>
      <c r="H5333" t="s">
        <v>31</v>
      </c>
      <c r="I5333" t="s">
        <v>4634</v>
      </c>
      <c r="J5333" t="s">
        <v>1110</v>
      </c>
      <c r="K5333" t="s">
        <v>1110</v>
      </c>
      <c r="L5333" t="s">
        <v>34</v>
      </c>
      <c r="M5333" t="s">
        <v>65</v>
      </c>
      <c r="N5333" t="s">
        <v>2857</v>
      </c>
      <c r="O5333">
        <v>11.78</v>
      </c>
      <c r="Q5333">
        <v>519.6</v>
      </c>
      <c r="R5333">
        <v>519.6</v>
      </c>
      <c r="S5333">
        <v>109.61152</v>
      </c>
      <c r="T5333">
        <v>629.21152</v>
      </c>
      <c r="U5333">
        <v>94</v>
      </c>
      <c r="V5333">
        <f>SUMIF(货件明细!K:K,F5333,货件明细!AQ:AQ)</f>
        <v>0</v>
      </c>
      <c r="W5333">
        <f t="shared" si="332"/>
        <v>1</v>
      </c>
      <c r="X5333">
        <f t="shared" si="333"/>
        <v>94</v>
      </c>
      <c r="Y5333">
        <f>SUMIF(货件明细!K:K,F5333,货件明细!I:I)</f>
        <v>0</v>
      </c>
      <c r="Z5333">
        <f t="shared" si="334"/>
        <v>11.78</v>
      </c>
      <c r="AA5333">
        <f>SUMIF(货件明细!K:K,F5333,货件明细!J:J)</f>
        <v>0</v>
      </c>
      <c r="AB5333">
        <f t="shared" si="335"/>
        <v>1</v>
      </c>
    </row>
    <row r="5334" spans="1:28">
      <c r="A5334">
        <v>2025</v>
      </c>
      <c r="B5334">
        <v>8</v>
      </c>
      <c r="C5334">
        <v>35</v>
      </c>
      <c r="D5334" s="4">
        <v>45897</v>
      </c>
      <c r="E5334" t="s">
        <v>28</v>
      </c>
      <c r="F5334" t="s">
        <v>5519</v>
      </c>
      <c r="G5334" t="s">
        <v>591</v>
      </c>
      <c r="H5334" t="s">
        <v>31</v>
      </c>
      <c r="I5334" t="s">
        <v>129</v>
      </c>
      <c r="J5334" t="s">
        <v>1110</v>
      </c>
      <c r="K5334" t="s">
        <v>1110</v>
      </c>
      <c r="L5334" t="s">
        <v>34</v>
      </c>
      <c r="M5334" t="s">
        <v>65</v>
      </c>
      <c r="N5334" t="s">
        <v>2857</v>
      </c>
      <c r="O5334">
        <v>14.85</v>
      </c>
      <c r="Q5334">
        <v>627</v>
      </c>
      <c r="R5334">
        <v>627</v>
      </c>
      <c r="S5334">
        <v>122.4384</v>
      </c>
      <c r="T5334">
        <v>749.4384</v>
      </c>
      <c r="U5334">
        <v>104</v>
      </c>
      <c r="V5334">
        <f>SUMIF(货件明细!K:K,F5334,货件明细!AQ:AQ)</f>
        <v>0</v>
      </c>
      <c r="W5334">
        <f t="shared" si="332"/>
        <v>1</v>
      </c>
      <c r="X5334">
        <f t="shared" si="333"/>
        <v>104</v>
      </c>
      <c r="Y5334">
        <f>SUMIF(货件明细!K:K,F5334,货件明细!I:I)</f>
        <v>0</v>
      </c>
      <c r="Z5334">
        <f t="shared" si="334"/>
        <v>14.85</v>
      </c>
      <c r="AA5334">
        <f>SUMIF(货件明细!K:K,F5334,货件明细!J:J)</f>
        <v>0</v>
      </c>
      <c r="AB5334">
        <f t="shared" si="335"/>
        <v>1</v>
      </c>
    </row>
    <row r="5335" spans="1:28">
      <c r="A5335">
        <v>2025</v>
      </c>
      <c r="B5335">
        <v>8</v>
      </c>
      <c r="C5335">
        <v>35</v>
      </c>
      <c r="D5335" s="4">
        <v>45897</v>
      </c>
      <c r="E5335" t="s">
        <v>28</v>
      </c>
      <c r="F5335" t="s">
        <v>5520</v>
      </c>
      <c r="G5335" t="s">
        <v>591</v>
      </c>
      <c r="H5335" t="s">
        <v>31</v>
      </c>
      <c r="I5335" t="s">
        <v>96</v>
      </c>
      <c r="J5335" t="s">
        <v>1110</v>
      </c>
      <c r="K5335" t="s">
        <v>1110</v>
      </c>
      <c r="L5335" t="s">
        <v>34</v>
      </c>
      <c r="M5335" t="s">
        <v>65</v>
      </c>
      <c r="N5335" t="s">
        <v>2857</v>
      </c>
      <c r="O5335">
        <v>36.7</v>
      </c>
      <c r="Q5335">
        <v>1588.4</v>
      </c>
      <c r="R5335">
        <v>1588.4</v>
      </c>
      <c r="S5335">
        <v>284.52352</v>
      </c>
      <c r="T5335">
        <v>1872.92352</v>
      </c>
      <c r="U5335">
        <v>224</v>
      </c>
      <c r="V5335">
        <f>SUMIF(货件明细!K:K,F5335,货件明细!AQ:AQ)</f>
        <v>0</v>
      </c>
      <c r="W5335">
        <f t="shared" si="332"/>
        <v>1</v>
      </c>
      <c r="X5335">
        <f t="shared" si="333"/>
        <v>224</v>
      </c>
      <c r="Y5335">
        <f>SUMIF(货件明细!K:K,F5335,货件明细!I:I)</f>
        <v>0</v>
      </c>
      <c r="Z5335">
        <f t="shared" si="334"/>
        <v>36.7</v>
      </c>
      <c r="AA5335">
        <f>SUMIF(货件明细!K:K,F5335,货件明细!J:J)</f>
        <v>0</v>
      </c>
      <c r="AB5335">
        <f t="shared" si="335"/>
        <v>1</v>
      </c>
    </row>
    <row r="5336" spans="1:28">
      <c r="A5336">
        <v>2025</v>
      </c>
      <c r="B5336">
        <v>8</v>
      </c>
      <c r="C5336">
        <v>35</v>
      </c>
      <c r="D5336" s="4">
        <v>45897</v>
      </c>
      <c r="E5336" t="s">
        <v>28</v>
      </c>
      <c r="F5336" t="s">
        <v>5521</v>
      </c>
      <c r="G5336" t="s">
        <v>591</v>
      </c>
      <c r="H5336" t="s">
        <v>31</v>
      </c>
      <c r="I5336" t="s">
        <v>145</v>
      </c>
      <c r="J5336" t="s">
        <v>1110</v>
      </c>
      <c r="K5336" t="s">
        <v>1110</v>
      </c>
      <c r="L5336" t="s">
        <v>34</v>
      </c>
      <c r="M5336" t="s">
        <v>65</v>
      </c>
      <c r="N5336" t="s">
        <v>2857</v>
      </c>
      <c r="O5336">
        <v>15.7</v>
      </c>
      <c r="Q5336">
        <v>668.8</v>
      </c>
      <c r="R5336">
        <v>668.8</v>
      </c>
      <c r="S5336">
        <v>156.25472</v>
      </c>
      <c r="T5336">
        <v>825.05472</v>
      </c>
      <c r="U5336">
        <v>134</v>
      </c>
      <c r="V5336">
        <f>SUMIF(货件明细!K:K,F5336,货件明细!AQ:AQ)</f>
        <v>0</v>
      </c>
      <c r="W5336">
        <f t="shared" si="332"/>
        <v>1</v>
      </c>
      <c r="X5336">
        <f t="shared" si="333"/>
        <v>134</v>
      </c>
      <c r="Y5336">
        <f>SUMIF(货件明细!K:K,F5336,货件明细!I:I)</f>
        <v>0</v>
      </c>
      <c r="Z5336">
        <f t="shared" si="334"/>
        <v>15.7</v>
      </c>
      <c r="AA5336">
        <f>SUMIF(货件明细!K:K,F5336,货件明细!J:J)</f>
        <v>0</v>
      </c>
      <c r="AB5336">
        <f t="shared" si="335"/>
        <v>1</v>
      </c>
    </row>
    <row r="5337" spans="1:28">
      <c r="A5337">
        <v>2025</v>
      </c>
      <c r="B5337">
        <v>8</v>
      </c>
      <c r="C5337">
        <v>35</v>
      </c>
      <c r="D5337" s="4">
        <v>45897</v>
      </c>
      <c r="E5337" t="s">
        <v>28</v>
      </c>
      <c r="F5337" t="s">
        <v>5522</v>
      </c>
      <c r="G5337" t="s">
        <v>591</v>
      </c>
      <c r="H5337" t="s">
        <v>31</v>
      </c>
      <c r="I5337" t="s">
        <v>39</v>
      </c>
      <c r="J5337" t="s">
        <v>1110</v>
      </c>
      <c r="K5337" t="s">
        <v>1110</v>
      </c>
      <c r="L5337" t="s">
        <v>34</v>
      </c>
      <c r="M5337" t="s">
        <v>65</v>
      </c>
      <c r="N5337" t="s">
        <v>2857</v>
      </c>
      <c r="O5337">
        <v>13.6</v>
      </c>
      <c r="Q5337">
        <v>543.4</v>
      </c>
      <c r="R5337">
        <v>543.4</v>
      </c>
      <c r="S5337">
        <v>52.4736</v>
      </c>
      <c r="T5337">
        <v>595.8736</v>
      </c>
      <c r="U5337">
        <v>32</v>
      </c>
      <c r="V5337">
        <f>SUMIF(货件明细!K:K,F5337,货件明细!AQ:AQ)</f>
        <v>0</v>
      </c>
      <c r="W5337">
        <f t="shared" si="332"/>
        <v>1</v>
      </c>
      <c r="X5337">
        <f t="shared" si="333"/>
        <v>32</v>
      </c>
      <c r="Y5337">
        <f>SUMIF(货件明细!K:K,F5337,货件明细!I:I)</f>
        <v>0</v>
      </c>
      <c r="Z5337">
        <f t="shared" si="334"/>
        <v>13.6</v>
      </c>
      <c r="AA5337">
        <f>SUMIF(货件明细!K:K,F5337,货件明细!J:J)</f>
        <v>0</v>
      </c>
      <c r="AB5337">
        <f t="shared" si="335"/>
        <v>1</v>
      </c>
    </row>
    <row r="5338" spans="1:28">
      <c r="A5338">
        <v>2025</v>
      </c>
      <c r="B5338">
        <v>8</v>
      </c>
      <c r="C5338">
        <v>35</v>
      </c>
      <c r="D5338" s="4">
        <v>45898</v>
      </c>
      <c r="E5338" t="s">
        <v>28</v>
      </c>
      <c r="F5338" t="s">
        <v>5523</v>
      </c>
      <c r="G5338" t="s">
        <v>275</v>
      </c>
      <c r="H5338" t="s">
        <v>31</v>
      </c>
      <c r="I5338" t="s">
        <v>57</v>
      </c>
      <c r="J5338" t="s">
        <v>1110</v>
      </c>
      <c r="K5338" t="s">
        <v>1110</v>
      </c>
      <c r="L5338" t="s">
        <v>34</v>
      </c>
      <c r="M5338" t="s">
        <v>65</v>
      </c>
      <c r="N5338" t="s">
        <v>4245</v>
      </c>
      <c r="O5338">
        <v>14.83</v>
      </c>
      <c r="Q5338">
        <v>682.5</v>
      </c>
      <c r="R5338">
        <v>682.5</v>
      </c>
      <c r="S5338">
        <v>148.23792</v>
      </c>
      <c r="T5338">
        <v>830.73792</v>
      </c>
      <c r="U5338">
        <v>123</v>
      </c>
      <c r="V5338">
        <f>SUMIF(货件明细!K:K,F5338,货件明细!AQ:AQ)</f>
        <v>0</v>
      </c>
      <c r="W5338">
        <f t="shared" si="332"/>
        <v>1</v>
      </c>
      <c r="X5338">
        <f t="shared" si="333"/>
        <v>123</v>
      </c>
      <c r="Y5338">
        <f>SUMIF(货件明细!K:K,F5338,货件明细!I:I)</f>
        <v>0</v>
      </c>
      <c r="Z5338">
        <f t="shared" si="334"/>
        <v>14.83</v>
      </c>
      <c r="AA5338">
        <f>SUMIF(货件明细!K:K,F5338,货件明细!J:J)</f>
        <v>0</v>
      </c>
      <c r="AB5338">
        <f t="shared" si="335"/>
        <v>1</v>
      </c>
    </row>
    <row r="5339" spans="1:28">
      <c r="A5339">
        <v>2025</v>
      </c>
      <c r="B5339">
        <v>8</v>
      </c>
      <c r="C5339">
        <v>35</v>
      </c>
      <c r="D5339" s="4">
        <v>45898</v>
      </c>
      <c r="E5339" t="s">
        <v>28</v>
      </c>
      <c r="F5339" t="s">
        <v>5524</v>
      </c>
      <c r="G5339" t="s">
        <v>275</v>
      </c>
      <c r="H5339" t="s">
        <v>31</v>
      </c>
      <c r="I5339" t="s">
        <v>129</v>
      </c>
      <c r="J5339" t="s">
        <v>1110</v>
      </c>
      <c r="K5339" t="s">
        <v>1110</v>
      </c>
      <c r="L5339" t="s">
        <v>34</v>
      </c>
      <c r="M5339" t="s">
        <v>65</v>
      </c>
      <c r="N5339" t="s">
        <v>4245</v>
      </c>
      <c r="O5339">
        <v>32.7</v>
      </c>
      <c r="Q5339">
        <v>1501.5</v>
      </c>
      <c r="R5339">
        <v>1501.5</v>
      </c>
      <c r="S5339">
        <v>0</v>
      </c>
      <c r="T5339">
        <v>1501.5</v>
      </c>
      <c r="U5339">
        <v>100</v>
      </c>
      <c r="V5339">
        <f>SUMIF(货件明细!K:K,F5339,货件明细!AQ:AQ)</f>
        <v>0</v>
      </c>
      <c r="W5339">
        <f t="shared" si="332"/>
        <v>1</v>
      </c>
      <c r="X5339">
        <f t="shared" si="333"/>
        <v>100</v>
      </c>
      <c r="Y5339">
        <f>SUMIF(货件明细!K:K,F5339,货件明细!I:I)</f>
        <v>0</v>
      </c>
      <c r="Z5339">
        <f t="shared" si="334"/>
        <v>32.7</v>
      </c>
      <c r="AA5339">
        <f>SUMIF(货件明细!K:K,F5339,货件明细!J:J)</f>
        <v>0</v>
      </c>
      <c r="AB5339">
        <f t="shared" si="335"/>
        <v>1</v>
      </c>
    </row>
    <row r="5340" spans="1:28">
      <c r="A5340">
        <v>2025</v>
      </c>
      <c r="B5340">
        <v>8</v>
      </c>
      <c r="C5340">
        <v>35</v>
      </c>
      <c r="D5340" s="4">
        <v>45898</v>
      </c>
      <c r="E5340" t="s">
        <v>28</v>
      </c>
      <c r="F5340" t="s">
        <v>5525</v>
      </c>
      <c r="G5340" t="s">
        <v>275</v>
      </c>
      <c r="H5340" t="s">
        <v>31</v>
      </c>
      <c r="I5340" t="s">
        <v>32</v>
      </c>
      <c r="J5340" t="s">
        <v>1110</v>
      </c>
      <c r="K5340" t="s">
        <v>1110</v>
      </c>
      <c r="L5340" t="s">
        <v>34</v>
      </c>
      <c r="M5340" t="s">
        <v>65</v>
      </c>
      <c r="N5340" t="s">
        <v>2857</v>
      </c>
      <c r="O5340">
        <v>16.86</v>
      </c>
      <c r="Q5340">
        <v>736.1</v>
      </c>
      <c r="R5340">
        <v>736.1</v>
      </c>
      <c r="S5340">
        <v>130.60096</v>
      </c>
      <c r="T5340">
        <v>866.70096</v>
      </c>
      <c r="U5340">
        <v>112</v>
      </c>
      <c r="V5340">
        <f>SUMIF(货件明细!K:K,F5340,货件明细!AQ:AQ)</f>
        <v>0</v>
      </c>
      <c r="W5340">
        <f t="shared" si="332"/>
        <v>1</v>
      </c>
      <c r="X5340">
        <f t="shared" si="333"/>
        <v>112</v>
      </c>
      <c r="Y5340">
        <f>SUMIF(货件明细!K:K,F5340,货件明细!I:I)</f>
        <v>0</v>
      </c>
      <c r="Z5340">
        <f t="shared" si="334"/>
        <v>16.86</v>
      </c>
      <c r="AA5340">
        <f>SUMIF(货件明细!K:K,F5340,货件明细!J:J)</f>
        <v>0</v>
      </c>
      <c r="AB5340">
        <f t="shared" si="335"/>
        <v>1</v>
      </c>
    </row>
    <row r="5341" spans="1:28">
      <c r="A5341">
        <v>2025</v>
      </c>
      <c r="B5341">
        <v>8</v>
      </c>
      <c r="C5341">
        <v>35</v>
      </c>
      <c r="D5341" s="4">
        <v>45898</v>
      </c>
      <c r="E5341" t="s">
        <v>28</v>
      </c>
      <c r="F5341" t="s">
        <v>5526</v>
      </c>
      <c r="G5341" t="s">
        <v>275</v>
      </c>
      <c r="H5341" t="s">
        <v>31</v>
      </c>
      <c r="I5341" t="s">
        <v>32</v>
      </c>
      <c r="J5341" t="s">
        <v>33</v>
      </c>
      <c r="K5341" t="s">
        <v>33</v>
      </c>
      <c r="L5341" t="s">
        <v>34</v>
      </c>
      <c r="M5341" t="s">
        <v>3882</v>
      </c>
      <c r="N5341" t="s">
        <v>5363</v>
      </c>
      <c r="O5341">
        <v>16.88</v>
      </c>
      <c r="Q5341">
        <v>1037</v>
      </c>
      <c r="R5341">
        <v>1087</v>
      </c>
      <c r="S5341">
        <v>76.96128</v>
      </c>
      <c r="T5341">
        <v>1163.96128</v>
      </c>
      <c r="U5341">
        <v>48</v>
      </c>
      <c r="V5341">
        <f>SUMIF(货件明细!K:K,F5341,货件明细!AQ:AQ)</f>
        <v>0</v>
      </c>
      <c r="W5341">
        <f t="shared" si="332"/>
        <v>1</v>
      </c>
      <c r="X5341">
        <f t="shared" si="333"/>
        <v>48</v>
      </c>
      <c r="Y5341">
        <f>SUMIF(货件明细!K:K,F5341,货件明细!I:I)</f>
        <v>0</v>
      </c>
      <c r="Z5341">
        <f t="shared" si="334"/>
        <v>16.88</v>
      </c>
      <c r="AA5341">
        <f>SUMIF(货件明细!K:K,F5341,货件明细!J:J)</f>
        <v>0</v>
      </c>
      <c r="AB5341">
        <f t="shared" si="335"/>
        <v>1</v>
      </c>
    </row>
    <row r="5342" spans="1:28">
      <c r="A5342">
        <v>2025</v>
      </c>
      <c r="B5342">
        <v>8</v>
      </c>
      <c r="C5342">
        <v>35</v>
      </c>
      <c r="D5342" s="4">
        <v>45898</v>
      </c>
      <c r="E5342" t="s">
        <v>28</v>
      </c>
      <c r="F5342" t="s">
        <v>5527</v>
      </c>
      <c r="G5342" t="s">
        <v>275</v>
      </c>
      <c r="H5342" t="s">
        <v>31</v>
      </c>
      <c r="I5342" t="s">
        <v>145</v>
      </c>
      <c r="J5342" t="s">
        <v>33</v>
      </c>
      <c r="K5342" t="s">
        <v>33</v>
      </c>
      <c r="L5342" t="s">
        <v>34</v>
      </c>
      <c r="M5342" t="s">
        <v>3882</v>
      </c>
      <c r="N5342" t="s">
        <v>5363</v>
      </c>
      <c r="O5342">
        <v>58.16</v>
      </c>
      <c r="Q5342">
        <v>3599</v>
      </c>
      <c r="R5342">
        <v>3649</v>
      </c>
      <c r="S5342">
        <v>326.64816</v>
      </c>
      <c r="T5342">
        <v>3975.64816</v>
      </c>
      <c r="U5342">
        <v>243</v>
      </c>
      <c r="V5342">
        <f>SUMIF(货件明细!K:K,F5342,货件明细!AQ:AQ)</f>
        <v>0</v>
      </c>
      <c r="W5342">
        <f t="shared" si="332"/>
        <v>1</v>
      </c>
      <c r="X5342">
        <f t="shared" si="333"/>
        <v>243</v>
      </c>
      <c r="Y5342">
        <f>SUMIF(货件明细!K:K,F5342,货件明细!I:I)</f>
        <v>0</v>
      </c>
      <c r="Z5342">
        <f t="shared" si="334"/>
        <v>58.16</v>
      </c>
      <c r="AA5342">
        <f>SUMIF(货件明细!K:K,F5342,货件明细!J:J)</f>
        <v>0</v>
      </c>
      <c r="AB5342">
        <f t="shared" si="335"/>
        <v>1</v>
      </c>
    </row>
    <row r="5343" spans="1:28">
      <c r="A5343">
        <v>2025</v>
      </c>
      <c r="B5343">
        <v>8</v>
      </c>
      <c r="C5343">
        <v>35</v>
      </c>
      <c r="D5343" s="4">
        <v>45898</v>
      </c>
      <c r="E5343" t="s">
        <v>28</v>
      </c>
      <c r="F5343" t="s">
        <v>5528</v>
      </c>
      <c r="G5343" t="s">
        <v>275</v>
      </c>
      <c r="H5343" t="s">
        <v>31</v>
      </c>
      <c r="I5343" t="s">
        <v>129</v>
      </c>
      <c r="J5343" t="s">
        <v>33</v>
      </c>
      <c r="K5343" t="s">
        <v>33</v>
      </c>
      <c r="L5343" t="s">
        <v>34</v>
      </c>
      <c r="M5343" t="s">
        <v>3882</v>
      </c>
      <c r="N5343" t="s">
        <v>5363</v>
      </c>
      <c r="O5343">
        <v>21.78</v>
      </c>
      <c r="Q5343">
        <v>1342</v>
      </c>
      <c r="R5343">
        <v>1392</v>
      </c>
      <c r="S5343">
        <v>0</v>
      </c>
      <c r="T5343">
        <v>1392</v>
      </c>
      <c r="U5343">
        <v>67</v>
      </c>
      <c r="V5343">
        <f>SUMIF(货件明细!K:K,F5343,货件明细!AQ:AQ)</f>
        <v>0</v>
      </c>
      <c r="W5343">
        <f t="shared" si="332"/>
        <v>1</v>
      </c>
      <c r="X5343">
        <f t="shared" si="333"/>
        <v>67</v>
      </c>
      <c r="Y5343">
        <f>SUMIF(货件明细!K:K,F5343,货件明细!I:I)</f>
        <v>0</v>
      </c>
      <c r="Z5343">
        <f t="shared" si="334"/>
        <v>21.78</v>
      </c>
      <c r="AA5343">
        <f>SUMIF(货件明细!K:K,F5343,货件明细!J:J)</f>
        <v>0</v>
      </c>
      <c r="AB5343">
        <f t="shared" si="335"/>
        <v>1</v>
      </c>
    </row>
    <row r="5344" spans="1:28">
      <c r="A5344">
        <v>2025</v>
      </c>
      <c r="B5344">
        <v>8</v>
      </c>
      <c r="C5344">
        <v>35</v>
      </c>
      <c r="D5344" s="4">
        <v>45898</v>
      </c>
      <c r="E5344" t="s">
        <v>28</v>
      </c>
      <c r="F5344" t="s">
        <v>5529</v>
      </c>
      <c r="G5344" t="s">
        <v>50</v>
      </c>
      <c r="H5344" t="s">
        <v>31</v>
      </c>
      <c r="I5344" t="s">
        <v>129</v>
      </c>
      <c r="J5344" t="s">
        <v>100</v>
      </c>
      <c r="K5344" t="s">
        <v>100</v>
      </c>
      <c r="L5344" t="s">
        <v>46</v>
      </c>
      <c r="M5344" t="s">
        <v>47</v>
      </c>
      <c r="N5344" t="s">
        <v>5148</v>
      </c>
      <c r="O5344">
        <v>12.3</v>
      </c>
      <c r="Q5344">
        <v>125.052631578947</v>
      </c>
      <c r="R5344">
        <v>125.052631578947</v>
      </c>
      <c r="S5344">
        <v>0</v>
      </c>
      <c r="T5344">
        <v>125.052631578947</v>
      </c>
      <c r="U5344">
        <v>80</v>
      </c>
      <c r="V5344">
        <f>SUMIF(货件明细!K:K,F5344,货件明细!AQ:AQ)</f>
        <v>0</v>
      </c>
      <c r="W5344">
        <f t="shared" si="332"/>
        <v>1</v>
      </c>
      <c r="X5344">
        <f t="shared" si="333"/>
        <v>80</v>
      </c>
      <c r="Y5344">
        <f>SUMIF(货件明细!K:K,F5344,货件明细!I:I)</f>
        <v>0</v>
      </c>
      <c r="Z5344">
        <f t="shared" si="334"/>
        <v>12.3</v>
      </c>
      <c r="AA5344">
        <f>SUMIF(货件明细!K:K,F5344,货件明细!J:J)</f>
        <v>0</v>
      </c>
      <c r="AB5344">
        <f t="shared" si="335"/>
        <v>1</v>
      </c>
    </row>
    <row r="5345" spans="1:28">
      <c r="A5345">
        <v>2025</v>
      </c>
      <c r="B5345">
        <v>8</v>
      </c>
      <c r="C5345">
        <v>35</v>
      </c>
      <c r="D5345" s="4">
        <v>45898</v>
      </c>
      <c r="E5345" t="s">
        <v>28</v>
      </c>
      <c r="F5345" t="s">
        <v>5530</v>
      </c>
      <c r="G5345" t="s">
        <v>269</v>
      </c>
      <c r="H5345" t="s">
        <v>31</v>
      </c>
      <c r="I5345" t="s">
        <v>129</v>
      </c>
      <c r="J5345" t="s">
        <v>100</v>
      </c>
      <c r="K5345" t="s">
        <v>4998</v>
      </c>
      <c r="L5345" t="s">
        <v>46</v>
      </c>
      <c r="M5345" t="s">
        <v>2882</v>
      </c>
      <c r="N5345" t="s">
        <v>4823</v>
      </c>
      <c r="O5345">
        <v>12.3</v>
      </c>
      <c r="Q5345">
        <v>130.738636363636</v>
      </c>
      <c r="R5345">
        <v>130.738636363636</v>
      </c>
      <c r="S5345">
        <v>0</v>
      </c>
      <c r="T5345">
        <v>130.738636363636</v>
      </c>
      <c r="U5345">
        <v>80</v>
      </c>
      <c r="V5345">
        <f>SUMIF(货件明细!K:K,F5345,货件明细!AQ:AQ)</f>
        <v>0</v>
      </c>
      <c r="W5345">
        <f t="shared" si="332"/>
        <v>1</v>
      </c>
      <c r="X5345">
        <f t="shared" si="333"/>
        <v>80</v>
      </c>
      <c r="Y5345">
        <f>SUMIF(货件明细!K:K,F5345,货件明细!I:I)</f>
        <v>0</v>
      </c>
      <c r="Z5345">
        <f t="shared" si="334"/>
        <v>12.3</v>
      </c>
      <c r="AA5345">
        <f>SUMIF(货件明细!K:K,F5345,货件明细!J:J)</f>
        <v>0</v>
      </c>
      <c r="AB5345">
        <f t="shared" si="335"/>
        <v>1</v>
      </c>
    </row>
    <row r="5346" spans="1:28">
      <c r="A5346">
        <v>2025</v>
      </c>
      <c r="B5346">
        <v>8</v>
      </c>
      <c r="C5346">
        <v>35</v>
      </c>
      <c r="D5346" s="4">
        <v>45898</v>
      </c>
      <c r="E5346" t="s">
        <v>28</v>
      </c>
      <c r="F5346" t="s">
        <v>5531</v>
      </c>
      <c r="G5346" t="s">
        <v>64</v>
      </c>
      <c r="H5346" t="s">
        <v>44</v>
      </c>
      <c r="I5346" t="s">
        <v>129</v>
      </c>
      <c r="J5346" t="s">
        <v>100</v>
      </c>
      <c r="K5346" t="s">
        <v>4998</v>
      </c>
      <c r="L5346" t="s">
        <v>46</v>
      </c>
      <c r="M5346" t="s">
        <v>2882</v>
      </c>
      <c r="N5346" t="s">
        <v>4823</v>
      </c>
      <c r="O5346">
        <v>12.3</v>
      </c>
      <c r="Q5346">
        <v>120.998888888889</v>
      </c>
      <c r="R5346">
        <v>120.998888888889</v>
      </c>
      <c r="S5346">
        <v>0</v>
      </c>
      <c r="T5346">
        <v>120.998888888889</v>
      </c>
      <c r="U5346">
        <v>80</v>
      </c>
      <c r="V5346">
        <f>SUMIF(货件明细!K:K,F5346,货件明细!AQ:AQ)</f>
        <v>0</v>
      </c>
      <c r="W5346">
        <f t="shared" si="332"/>
        <v>1</v>
      </c>
      <c r="X5346">
        <f t="shared" si="333"/>
        <v>80</v>
      </c>
      <c r="Y5346">
        <f>SUMIF(货件明细!K:K,F5346,货件明细!I:I)</f>
        <v>0</v>
      </c>
      <c r="Z5346">
        <f t="shared" si="334"/>
        <v>12.3</v>
      </c>
      <c r="AA5346">
        <f>SUMIF(货件明细!K:K,F5346,货件明细!J:J)</f>
        <v>0</v>
      </c>
      <c r="AB5346">
        <f t="shared" si="335"/>
        <v>1</v>
      </c>
    </row>
    <row r="5347" spans="1:28">
      <c r="A5347">
        <v>2025</v>
      </c>
      <c r="B5347">
        <v>8</v>
      </c>
      <c r="C5347">
        <v>35</v>
      </c>
      <c r="D5347" s="4">
        <v>45898</v>
      </c>
      <c r="E5347" t="s">
        <v>28</v>
      </c>
      <c r="F5347" t="s">
        <v>5532</v>
      </c>
      <c r="G5347" t="s">
        <v>882</v>
      </c>
      <c r="H5347" t="s">
        <v>71</v>
      </c>
      <c r="I5347" t="s">
        <v>129</v>
      </c>
      <c r="J5347" t="s">
        <v>100</v>
      </c>
      <c r="K5347" t="s">
        <v>58</v>
      </c>
      <c r="L5347" t="s">
        <v>46</v>
      </c>
      <c r="M5347" t="s">
        <v>47</v>
      </c>
      <c r="N5347" t="s">
        <v>5178</v>
      </c>
      <c r="O5347">
        <v>12.3</v>
      </c>
      <c r="Q5347">
        <v>58.08</v>
      </c>
      <c r="R5347">
        <v>58.08</v>
      </c>
      <c r="S5347">
        <v>0</v>
      </c>
      <c r="T5347">
        <v>58.08</v>
      </c>
      <c r="U5347">
        <v>80</v>
      </c>
      <c r="V5347">
        <f>SUMIF(货件明细!K:K,F5347,货件明细!AQ:AQ)</f>
        <v>0</v>
      </c>
      <c r="W5347">
        <f t="shared" si="332"/>
        <v>1</v>
      </c>
      <c r="X5347">
        <f t="shared" si="333"/>
        <v>80</v>
      </c>
      <c r="Y5347">
        <f>SUMIF(货件明细!K:K,F5347,货件明细!I:I)</f>
        <v>0</v>
      </c>
      <c r="Z5347">
        <f t="shared" si="334"/>
        <v>12.3</v>
      </c>
      <c r="AA5347">
        <f>SUMIF(货件明细!K:K,F5347,货件明细!J:J)</f>
        <v>0</v>
      </c>
      <c r="AB5347">
        <f t="shared" si="335"/>
        <v>1</v>
      </c>
    </row>
    <row r="5348" spans="1:28">
      <c r="A5348">
        <v>2025</v>
      </c>
      <c r="B5348">
        <v>8</v>
      </c>
      <c r="C5348">
        <v>35</v>
      </c>
      <c r="D5348" s="4">
        <v>45898</v>
      </c>
      <c r="E5348" t="s">
        <v>28</v>
      </c>
      <c r="F5348" t="s">
        <v>5533</v>
      </c>
      <c r="G5348" t="s">
        <v>105</v>
      </c>
      <c r="H5348" t="s">
        <v>31</v>
      </c>
      <c r="I5348" t="s">
        <v>129</v>
      </c>
      <c r="J5348" t="s">
        <v>100</v>
      </c>
      <c r="K5348" t="s">
        <v>100</v>
      </c>
      <c r="L5348" t="s">
        <v>46</v>
      </c>
      <c r="M5348" t="s">
        <v>47</v>
      </c>
      <c r="N5348" t="s">
        <v>5148</v>
      </c>
      <c r="O5348">
        <v>12.3</v>
      </c>
      <c r="Q5348">
        <v>133.706666666667</v>
      </c>
      <c r="R5348">
        <v>133.706666666667</v>
      </c>
      <c r="S5348">
        <v>0</v>
      </c>
      <c r="T5348">
        <v>133.706666666667</v>
      </c>
      <c r="U5348">
        <v>80</v>
      </c>
      <c r="V5348">
        <f>SUMIF(货件明细!K:K,F5348,货件明细!AQ:AQ)</f>
        <v>0</v>
      </c>
      <c r="W5348">
        <f t="shared" si="332"/>
        <v>1</v>
      </c>
      <c r="X5348">
        <f t="shared" si="333"/>
        <v>80</v>
      </c>
      <c r="Y5348">
        <f>SUMIF(货件明细!K:K,F5348,货件明细!I:I)</f>
        <v>0</v>
      </c>
      <c r="Z5348">
        <f t="shared" si="334"/>
        <v>12.3</v>
      </c>
      <c r="AA5348">
        <f>SUMIF(货件明细!K:K,F5348,货件明细!J:J)</f>
        <v>0</v>
      </c>
      <c r="AB5348">
        <f t="shared" si="335"/>
        <v>1</v>
      </c>
    </row>
    <row r="5349" spans="1:28">
      <c r="A5349">
        <v>2025</v>
      </c>
      <c r="B5349">
        <v>8</v>
      </c>
      <c r="C5349">
        <v>35</v>
      </c>
      <c r="D5349" s="4">
        <v>45898</v>
      </c>
      <c r="E5349" t="s">
        <v>28</v>
      </c>
      <c r="F5349" t="s">
        <v>5534</v>
      </c>
      <c r="G5349" t="s">
        <v>50</v>
      </c>
      <c r="H5349" t="s">
        <v>31</v>
      </c>
      <c r="I5349" t="s">
        <v>57</v>
      </c>
      <c r="J5349" t="s">
        <v>100</v>
      </c>
      <c r="K5349" t="s">
        <v>100</v>
      </c>
      <c r="L5349" t="s">
        <v>46</v>
      </c>
      <c r="M5349" t="s">
        <v>47</v>
      </c>
      <c r="N5349" t="s">
        <v>5148</v>
      </c>
      <c r="O5349">
        <v>39.7</v>
      </c>
      <c r="Q5349">
        <v>250.105263157895</v>
      </c>
      <c r="R5349">
        <v>250.105263157895</v>
      </c>
      <c r="S5349">
        <v>0</v>
      </c>
      <c r="T5349">
        <v>250.105263157895</v>
      </c>
      <c r="U5349">
        <v>290</v>
      </c>
      <c r="V5349">
        <f>SUMIF(货件明细!K:K,F5349,货件明细!AQ:AQ)</f>
        <v>0</v>
      </c>
      <c r="W5349">
        <f t="shared" si="332"/>
        <v>1</v>
      </c>
      <c r="X5349">
        <f t="shared" si="333"/>
        <v>290</v>
      </c>
      <c r="Y5349">
        <f>SUMIF(货件明细!K:K,F5349,货件明细!I:I)</f>
        <v>0</v>
      </c>
      <c r="Z5349">
        <f t="shared" si="334"/>
        <v>39.7</v>
      </c>
      <c r="AA5349">
        <f>SUMIF(货件明细!K:K,F5349,货件明细!J:J)</f>
        <v>0</v>
      </c>
      <c r="AB5349">
        <f t="shared" si="335"/>
        <v>1</v>
      </c>
    </row>
    <row r="5350" spans="1:28">
      <c r="A5350">
        <v>2025</v>
      </c>
      <c r="B5350">
        <v>8</v>
      </c>
      <c r="C5350">
        <v>35</v>
      </c>
      <c r="D5350" s="4">
        <v>45898</v>
      </c>
      <c r="E5350" t="s">
        <v>28</v>
      </c>
      <c r="F5350" t="s">
        <v>5535</v>
      </c>
      <c r="G5350" t="s">
        <v>269</v>
      </c>
      <c r="H5350" t="s">
        <v>31</v>
      </c>
      <c r="I5350" t="s">
        <v>57</v>
      </c>
      <c r="J5350" t="s">
        <v>100</v>
      </c>
      <c r="K5350" t="s">
        <v>4998</v>
      </c>
      <c r="L5350" t="s">
        <v>46</v>
      </c>
      <c r="M5350" t="s">
        <v>2882</v>
      </c>
      <c r="N5350" t="s">
        <v>4823</v>
      </c>
      <c r="O5350">
        <v>39.7</v>
      </c>
      <c r="Q5350">
        <v>261.477272727273</v>
      </c>
      <c r="R5350">
        <v>261.477272727273</v>
      </c>
      <c r="S5350">
        <v>0</v>
      </c>
      <c r="T5350">
        <v>261.477272727273</v>
      </c>
      <c r="U5350">
        <v>290</v>
      </c>
      <c r="V5350">
        <f>SUMIF(货件明细!K:K,F5350,货件明细!AQ:AQ)</f>
        <v>0</v>
      </c>
      <c r="W5350">
        <f t="shared" si="332"/>
        <v>1</v>
      </c>
      <c r="X5350">
        <f t="shared" si="333"/>
        <v>290</v>
      </c>
      <c r="Y5350">
        <f>SUMIF(货件明细!K:K,F5350,货件明细!I:I)</f>
        <v>0</v>
      </c>
      <c r="Z5350">
        <f t="shared" si="334"/>
        <v>39.7</v>
      </c>
      <c r="AA5350">
        <f>SUMIF(货件明细!K:K,F5350,货件明细!J:J)</f>
        <v>0</v>
      </c>
      <c r="AB5350">
        <f t="shared" si="335"/>
        <v>1</v>
      </c>
    </row>
    <row r="5351" spans="1:28">
      <c r="A5351">
        <v>2025</v>
      </c>
      <c r="B5351">
        <v>8</v>
      </c>
      <c r="C5351">
        <v>35</v>
      </c>
      <c r="D5351" s="4">
        <v>45898</v>
      </c>
      <c r="E5351" t="s">
        <v>28</v>
      </c>
      <c r="F5351" t="s">
        <v>5536</v>
      </c>
      <c r="G5351" t="s">
        <v>64</v>
      </c>
      <c r="H5351" t="s">
        <v>44</v>
      </c>
      <c r="I5351" t="s">
        <v>57</v>
      </c>
      <c r="J5351" t="s">
        <v>100</v>
      </c>
      <c r="K5351" t="s">
        <v>4998</v>
      </c>
      <c r="L5351" t="s">
        <v>46</v>
      </c>
      <c r="M5351" t="s">
        <v>2882</v>
      </c>
      <c r="N5351" t="s">
        <v>4823</v>
      </c>
      <c r="O5351">
        <v>39.7</v>
      </c>
      <c r="Q5351">
        <v>241.997777777778</v>
      </c>
      <c r="R5351">
        <v>241.997777777778</v>
      </c>
      <c r="S5351">
        <v>0</v>
      </c>
      <c r="T5351">
        <v>241.997777777778</v>
      </c>
      <c r="U5351">
        <v>290</v>
      </c>
      <c r="V5351">
        <f>SUMIF(货件明细!K:K,F5351,货件明细!AQ:AQ)</f>
        <v>0</v>
      </c>
      <c r="W5351">
        <f t="shared" si="332"/>
        <v>1</v>
      </c>
      <c r="X5351">
        <f t="shared" si="333"/>
        <v>290</v>
      </c>
      <c r="Y5351">
        <f>SUMIF(货件明细!K:K,F5351,货件明细!I:I)</f>
        <v>0</v>
      </c>
      <c r="Z5351">
        <f t="shared" si="334"/>
        <v>39.7</v>
      </c>
      <c r="AA5351">
        <f>SUMIF(货件明细!K:K,F5351,货件明细!J:J)</f>
        <v>0</v>
      </c>
      <c r="AB5351">
        <f t="shared" si="335"/>
        <v>1</v>
      </c>
    </row>
    <row r="5352" spans="1:28">
      <c r="A5352">
        <v>2025</v>
      </c>
      <c r="B5352">
        <v>8</v>
      </c>
      <c r="C5352">
        <v>35</v>
      </c>
      <c r="D5352" s="4">
        <v>45898</v>
      </c>
      <c r="E5352" t="s">
        <v>28</v>
      </c>
      <c r="F5352" t="s">
        <v>5537</v>
      </c>
      <c r="G5352" t="s">
        <v>882</v>
      </c>
      <c r="H5352" t="s">
        <v>71</v>
      </c>
      <c r="I5352" t="s">
        <v>57</v>
      </c>
      <c r="J5352" t="s">
        <v>100</v>
      </c>
      <c r="K5352" t="s">
        <v>58</v>
      </c>
      <c r="L5352" t="s">
        <v>46</v>
      </c>
      <c r="M5352" t="s">
        <v>65</v>
      </c>
      <c r="N5352" t="s">
        <v>2731</v>
      </c>
      <c r="O5352">
        <v>39.7</v>
      </c>
      <c r="Q5352">
        <v>124.156097560976</v>
      </c>
      <c r="R5352">
        <v>124.156097560976</v>
      </c>
      <c r="S5352">
        <v>0</v>
      </c>
      <c r="T5352">
        <v>124.156097560976</v>
      </c>
      <c r="U5352">
        <v>290</v>
      </c>
      <c r="V5352">
        <f>SUMIF(货件明细!K:K,F5352,货件明细!AQ:AQ)</f>
        <v>0</v>
      </c>
      <c r="W5352">
        <f t="shared" si="332"/>
        <v>1</v>
      </c>
      <c r="X5352">
        <f t="shared" si="333"/>
        <v>290</v>
      </c>
      <c r="Y5352">
        <f>SUMIF(货件明细!K:K,F5352,货件明细!I:I)</f>
        <v>0</v>
      </c>
      <c r="Z5352">
        <f t="shared" si="334"/>
        <v>39.7</v>
      </c>
      <c r="AA5352">
        <f>SUMIF(货件明细!K:K,F5352,货件明细!J:J)</f>
        <v>0</v>
      </c>
      <c r="AB5352">
        <f t="shared" si="335"/>
        <v>1</v>
      </c>
    </row>
    <row r="5353" spans="1:28">
      <c r="A5353">
        <v>2025</v>
      </c>
      <c r="B5353">
        <v>8</v>
      </c>
      <c r="C5353">
        <v>35</v>
      </c>
      <c r="D5353" s="4">
        <v>45898</v>
      </c>
      <c r="E5353" t="s">
        <v>28</v>
      </c>
      <c r="F5353" t="s">
        <v>5538</v>
      </c>
      <c r="G5353" t="s">
        <v>105</v>
      </c>
      <c r="H5353" t="s">
        <v>31</v>
      </c>
      <c r="I5353" t="s">
        <v>57</v>
      </c>
      <c r="J5353" t="s">
        <v>100</v>
      </c>
      <c r="K5353" t="s">
        <v>100</v>
      </c>
      <c r="L5353" t="s">
        <v>46</v>
      </c>
      <c r="M5353" t="s">
        <v>47</v>
      </c>
      <c r="N5353" t="s">
        <v>5148</v>
      </c>
      <c r="O5353">
        <v>39.7</v>
      </c>
      <c r="Q5353">
        <v>267.413333333333</v>
      </c>
      <c r="R5353">
        <v>267.413333333333</v>
      </c>
      <c r="S5353">
        <v>0</v>
      </c>
      <c r="T5353">
        <v>267.413333333333</v>
      </c>
      <c r="U5353">
        <v>290</v>
      </c>
      <c r="V5353">
        <f>SUMIF(货件明细!K:K,F5353,货件明细!AQ:AQ)</f>
        <v>0</v>
      </c>
      <c r="W5353">
        <f t="shared" si="332"/>
        <v>1</v>
      </c>
      <c r="X5353">
        <f t="shared" si="333"/>
        <v>290</v>
      </c>
      <c r="Y5353">
        <f>SUMIF(货件明细!K:K,F5353,货件明细!I:I)</f>
        <v>0</v>
      </c>
      <c r="Z5353">
        <f t="shared" si="334"/>
        <v>39.7</v>
      </c>
      <c r="AA5353">
        <f>SUMIF(货件明细!K:K,F5353,货件明细!J:J)</f>
        <v>0</v>
      </c>
      <c r="AB5353">
        <f t="shared" si="335"/>
        <v>1</v>
      </c>
    </row>
    <row r="5354" spans="1:28">
      <c r="A5354">
        <v>2025</v>
      </c>
      <c r="B5354">
        <v>8</v>
      </c>
      <c r="C5354">
        <v>35</v>
      </c>
      <c r="D5354" s="4">
        <v>45898</v>
      </c>
      <c r="E5354" t="s">
        <v>28</v>
      </c>
      <c r="F5354" t="s">
        <v>5539</v>
      </c>
      <c r="G5354" t="s">
        <v>50</v>
      </c>
      <c r="H5354" t="s">
        <v>31</v>
      </c>
      <c r="I5354" t="s">
        <v>129</v>
      </c>
      <c r="J5354" t="s">
        <v>100</v>
      </c>
      <c r="K5354" t="s">
        <v>100</v>
      </c>
      <c r="L5354" t="s">
        <v>46</v>
      </c>
      <c r="M5354" t="s">
        <v>47</v>
      </c>
      <c r="N5354" t="s">
        <v>5148</v>
      </c>
      <c r="O5354">
        <v>40.5</v>
      </c>
      <c r="Q5354">
        <v>250.105263157895</v>
      </c>
      <c r="R5354">
        <v>250.105263157895</v>
      </c>
      <c r="S5354">
        <v>0</v>
      </c>
      <c r="T5354">
        <v>250.105263157895</v>
      </c>
      <c r="U5354">
        <v>229</v>
      </c>
      <c r="V5354">
        <f>SUMIF(货件明细!K:K,F5354,货件明细!AQ:AQ)</f>
        <v>0</v>
      </c>
      <c r="W5354">
        <f t="shared" si="332"/>
        <v>1</v>
      </c>
      <c r="X5354">
        <f t="shared" si="333"/>
        <v>229</v>
      </c>
      <c r="Y5354">
        <f>SUMIF(货件明细!K:K,F5354,货件明细!I:I)</f>
        <v>0</v>
      </c>
      <c r="Z5354">
        <f t="shared" si="334"/>
        <v>40.5</v>
      </c>
      <c r="AA5354">
        <f>SUMIF(货件明细!K:K,F5354,货件明细!J:J)</f>
        <v>0</v>
      </c>
      <c r="AB5354">
        <f t="shared" si="335"/>
        <v>1</v>
      </c>
    </row>
    <row r="5355" spans="1:28">
      <c r="A5355">
        <v>2025</v>
      </c>
      <c r="B5355">
        <v>8</v>
      </c>
      <c r="C5355">
        <v>35</v>
      </c>
      <c r="D5355" s="4">
        <v>45898</v>
      </c>
      <c r="E5355" t="s">
        <v>28</v>
      </c>
      <c r="F5355" t="s">
        <v>5540</v>
      </c>
      <c r="G5355" t="s">
        <v>269</v>
      </c>
      <c r="H5355" t="s">
        <v>31</v>
      </c>
      <c r="I5355" t="s">
        <v>129</v>
      </c>
      <c r="J5355" t="s">
        <v>100</v>
      </c>
      <c r="K5355" t="s">
        <v>4998</v>
      </c>
      <c r="L5355" t="s">
        <v>46</v>
      </c>
      <c r="M5355" t="s">
        <v>2882</v>
      </c>
      <c r="N5355" t="s">
        <v>4823</v>
      </c>
      <c r="O5355">
        <v>40.5</v>
      </c>
      <c r="Q5355">
        <v>261.477272727273</v>
      </c>
      <c r="R5355">
        <v>261.477272727273</v>
      </c>
      <c r="S5355">
        <v>0</v>
      </c>
      <c r="T5355">
        <v>261.477272727273</v>
      </c>
      <c r="U5355">
        <v>229</v>
      </c>
      <c r="V5355">
        <f>SUMIF(货件明细!K:K,F5355,货件明细!AQ:AQ)</f>
        <v>0</v>
      </c>
      <c r="W5355">
        <f t="shared" si="332"/>
        <v>1</v>
      </c>
      <c r="X5355">
        <f t="shared" si="333"/>
        <v>229</v>
      </c>
      <c r="Y5355">
        <f>SUMIF(货件明细!K:K,F5355,货件明细!I:I)</f>
        <v>0</v>
      </c>
      <c r="Z5355">
        <f t="shared" si="334"/>
        <v>40.5</v>
      </c>
      <c r="AA5355">
        <f>SUMIF(货件明细!K:K,F5355,货件明细!J:J)</f>
        <v>0</v>
      </c>
      <c r="AB5355">
        <f t="shared" si="335"/>
        <v>1</v>
      </c>
    </row>
    <row r="5356" spans="1:28">
      <c r="A5356">
        <v>2025</v>
      </c>
      <c r="B5356">
        <v>8</v>
      </c>
      <c r="C5356">
        <v>35</v>
      </c>
      <c r="D5356" s="4">
        <v>45898</v>
      </c>
      <c r="E5356" t="s">
        <v>28</v>
      </c>
      <c r="F5356" t="s">
        <v>5541</v>
      </c>
      <c r="G5356" t="s">
        <v>64</v>
      </c>
      <c r="H5356" t="s">
        <v>44</v>
      </c>
      <c r="I5356" t="s">
        <v>129</v>
      </c>
      <c r="J5356" t="s">
        <v>100</v>
      </c>
      <c r="K5356" t="s">
        <v>4998</v>
      </c>
      <c r="L5356" t="s">
        <v>46</v>
      </c>
      <c r="M5356" t="s">
        <v>2882</v>
      </c>
      <c r="N5356" t="s">
        <v>4823</v>
      </c>
      <c r="O5356">
        <v>40.5</v>
      </c>
      <c r="Q5356">
        <v>241.997777777778</v>
      </c>
      <c r="R5356">
        <v>241.997777777778</v>
      </c>
      <c r="S5356">
        <v>0</v>
      </c>
      <c r="T5356">
        <v>241.997777777778</v>
      </c>
      <c r="U5356">
        <v>229</v>
      </c>
      <c r="V5356">
        <f>SUMIF(货件明细!K:K,F5356,货件明细!AQ:AQ)</f>
        <v>0</v>
      </c>
      <c r="W5356">
        <f t="shared" si="332"/>
        <v>1</v>
      </c>
      <c r="X5356">
        <f t="shared" si="333"/>
        <v>229</v>
      </c>
      <c r="Y5356">
        <f>SUMIF(货件明细!K:K,F5356,货件明细!I:I)</f>
        <v>0</v>
      </c>
      <c r="Z5356">
        <f t="shared" si="334"/>
        <v>40.5</v>
      </c>
      <c r="AA5356">
        <f>SUMIF(货件明细!K:K,F5356,货件明细!J:J)</f>
        <v>0</v>
      </c>
      <c r="AB5356">
        <f t="shared" si="335"/>
        <v>1</v>
      </c>
    </row>
    <row r="5357" spans="1:28">
      <c r="A5357">
        <v>2025</v>
      </c>
      <c r="B5357">
        <v>8</v>
      </c>
      <c r="C5357">
        <v>35</v>
      </c>
      <c r="D5357" s="4">
        <v>45898</v>
      </c>
      <c r="E5357" t="s">
        <v>28</v>
      </c>
      <c r="F5357" t="s">
        <v>5542</v>
      </c>
      <c r="G5357" t="s">
        <v>882</v>
      </c>
      <c r="H5357" t="s">
        <v>71</v>
      </c>
      <c r="I5357" t="s">
        <v>129</v>
      </c>
      <c r="J5357" t="s">
        <v>100</v>
      </c>
      <c r="K5357" t="s">
        <v>58</v>
      </c>
      <c r="L5357" t="s">
        <v>46</v>
      </c>
      <c r="M5357" t="s">
        <v>65</v>
      </c>
      <c r="N5357" t="s">
        <v>2731</v>
      </c>
      <c r="O5357">
        <v>40.5</v>
      </c>
      <c r="Q5357">
        <v>124.156097560976</v>
      </c>
      <c r="R5357">
        <v>124.156097560976</v>
      </c>
      <c r="S5357">
        <v>0</v>
      </c>
      <c r="T5357">
        <v>124.156097560976</v>
      </c>
      <c r="U5357">
        <v>229</v>
      </c>
      <c r="V5357">
        <f>SUMIF(货件明细!K:K,F5357,货件明细!AQ:AQ)</f>
        <v>0</v>
      </c>
      <c r="W5357">
        <f t="shared" si="332"/>
        <v>1</v>
      </c>
      <c r="X5357">
        <f t="shared" si="333"/>
        <v>229</v>
      </c>
      <c r="Y5357">
        <f>SUMIF(货件明细!K:K,F5357,货件明细!I:I)</f>
        <v>0</v>
      </c>
      <c r="Z5357">
        <f t="shared" si="334"/>
        <v>40.5</v>
      </c>
      <c r="AA5357">
        <f>SUMIF(货件明细!K:K,F5357,货件明细!J:J)</f>
        <v>0</v>
      </c>
      <c r="AB5357">
        <f t="shared" si="335"/>
        <v>1</v>
      </c>
    </row>
    <row r="5358" spans="1:28">
      <c r="A5358">
        <v>2025</v>
      </c>
      <c r="B5358">
        <v>8</v>
      </c>
      <c r="C5358">
        <v>35</v>
      </c>
      <c r="D5358" s="4">
        <v>45898</v>
      </c>
      <c r="E5358" t="s">
        <v>28</v>
      </c>
      <c r="F5358" t="s">
        <v>5543</v>
      </c>
      <c r="G5358" t="s">
        <v>105</v>
      </c>
      <c r="H5358" t="s">
        <v>31</v>
      </c>
      <c r="I5358" t="s">
        <v>129</v>
      </c>
      <c r="J5358" t="s">
        <v>100</v>
      </c>
      <c r="K5358" t="s">
        <v>100</v>
      </c>
      <c r="L5358" t="s">
        <v>46</v>
      </c>
      <c r="M5358" t="s">
        <v>47</v>
      </c>
      <c r="N5358" t="s">
        <v>5148</v>
      </c>
      <c r="O5358">
        <v>40.5</v>
      </c>
      <c r="Q5358">
        <v>267.413333333333</v>
      </c>
      <c r="R5358">
        <v>267.413333333333</v>
      </c>
      <c r="S5358">
        <v>0</v>
      </c>
      <c r="T5358">
        <v>267.413333333333</v>
      </c>
      <c r="U5358">
        <v>229</v>
      </c>
      <c r="V5358">
        <f>SUMIF(货件明细!K:K,F5358,货件明细!AQ:AQ)</f>
        <v>0</v>
      </c>
      <c r="W5358">
        <f t="shared" si="332"/>
        <v>1</v>
      </c>
      <c r="X5358">
        <f t="shared" si="333"/>
        <v>229</v>
      </c>
      <c r="Y5358">
        <f>SUMIF(货件明细!K:K,F5358,货件明细!I:I)</f>
        <v>0</v>
      </c>
      <c r="Z5358">
        <f t="shared" si="334"/>
        <v>40.5</v>
      </c>
      <c r="AA5358">
        <f>SUMIF(货件明细!K:K,F5358,货件明细!J:J)</f>
        <v>0</v>
      </c>
      <c r="AB5358">
        <f t="shared" si="335"/>
        <v>1</v>
      </c>
    </row>
    <row r="5359" spans="1:28">
      <c r="A5359">
        <v>2025</v>
      </c>
      <c r="B5359">
        <v>8</v>
      </c>
      <c r="C5359">
        <v>35</v>
      </c>
      <c r="D5359" s="4">
        <v>45898</v>
      </c>
      <c r="E5359" t="s">
        <v>28</v>
      </c>
      <c r="F5359" t="s">
        <v>5544</v>
      </c>
      <c r="G5359" t="s">
        <v>269</v>
      </c>
      <c r="H5359" t="s">
        <v>31</v>
      </c>
      <c r="I5359" t="s">
        <v>111</v>
      </c>
      <c r="J5359" t="s">
        <v>100</v>
      </c>
      <c r="K5359" t="s">
        <v>4998</v>
      </c>
      <c r="L5359" t="s">
        <v>46</v>
      </c>
      <c r="M5359" t="s">
        <v>2882</v>
      </c>
      <c r="N5359" t="s">
        <v>4823</v>
      </c>
      <c r="O5359">
        <v>18.4</v>
      </c>
      <c r="Q5359">
        <v>130.738636363636</v>
      </c>
      <c r="R5359">
        <v>130.738636363636</v>
      </c>
      <c r="S5359">
        <v>0</v>
      </c>
      <c r="T5359">
        <v>130.738636363636</v>
      </c>
      <c r="U5359">
        <v>103</v>
      </c>
      <c r="V5359">
        <f>SUMIF(货件明细!K:K,F5359,货件明细!AQ:AQ)</f>
        <v>0</v>
      </c>
      <c r="W5359">
        <f t="shared" si="332"/>
        <v>1</v>
      </c>
      <c r="X5359">
        <f t="shared" si="333"/>
        <v>103</v>
      </c>
      <c r="Y5359">
        <f>SUMIF(货件明细!K:K,F5359,货件明细!I:I)</f>
        <v>0</v>
      </c>
      <c r="Z5359">
        <f t="shared" si="334"/>
        <v>18.4</v>
      </c>
      <c r="AA5359">
        <f>SUMIF(货件明细!K:K,F5359,货件明细!J:J)</f>
        <v>0</v>
      </c>
      <c r="AB5359">
        <f t="shared" si="335"/>
        <v>1</v>
      </c>
    </row>
    <row r="5360" spans="1:28">
      <c r="A5360">
        <v>2025</v>
      </c>
      <c r="B5360">
        <v>8</v>
      </c>
      <c r="C5360">
        <v>35</v>
      </c>
      <c r="D5360" s="4">
        <v>45898</v>
      </c>
      <c r="E5360" t="s">
        <v>28</v>
      </c>
      <c r="F5360" t="s">
        <v>5545</v>
      </c>
      <c r="G5360" t="s">
        <v>64</v>
      </c>
      <c r="H5360" t="s">
        <v>44</v>
      </c>
      <c r="I5360" t="s">
        <v>111</v>
      </c>
      <c r="J5360" t="s">
        <v>100</v>
      </c>
      <c r="K5360" t="s">
        <v>4998</v>
      </c>
      <c r="L5360" t="s">
        <v>46</v>
      </c>
      <c r="M5360" t="s">
        <v>2882</v>
      </c>
      <c r="N5360" t="s">
        <v>4823</v>
      </c>
      <c r="O5360">
        <v>18.4</v>
      </c>
      <c r="Q5360">
        <v>120.998888888889</v>
      </c>
      <c r="R5360">
        <v>120.998888888889</v>
      </c>
      <c r="S5360">
        <v>0</v>
      </c>
      <c r="T5360">
        <v>120.998888888889</v>
      </c>
      <c r="U5360">
        <v>103</v>
      </c>
      <c r="V5360">
        <f>SUMIF(货件明细!K:K,F5360,货件明细!AQ:AQ)</f>
        <v>0</v>
      </c>
      <c r="W5360">
        <f t="shared" si="332"/>
        <v>1</v>
      </c>
      <c r="X5360">
        <f t="shared" si="333"/>
        <v>103</v>
      </c>
      <c r="Y5360">
        <f>SUMIF(货件明细!K:K,F5360,货件明细!I:I)</f>
        <v>0</v>
      </c>
      <c r="Z5360">
        <f t="shared" si="334"/>
        <v>18.4</v>
      </c>
      <c r="AA5360">
        <f>SUMIF(货件明细!K:K,F5360,货件明细!J:J)</f>
        <v>0</v>
      </c>
      <c r="AB5360">
        <f t="shared" si="335"/>
        <v>1</v>
      </c>
    </row>
    <row r="5361" spans="1:28">
      <c r="A5361">
        <v>2025</v>
      </c>
      <c r="B5361">
        <v>8</v>
      </c>
      <c r="C5361">
        <v>35</v>
      </c>
      <c r="D5361" s="4">
        <v>45898</v>
      </c>
      <c r="E5361" t="s">
        <v>28</v>
      </c>
      <c r="F5361" t="s">
        <v>5546</v>
      </c>
      <c r="G5361" t="s">
        <v>105</v>
      </c>
      <c r="H5361" t="s">
        <v>31</v>
      </c>
      <c r="I5361" t="s">
        <v>111</v>
      </c>
      <c r="J5361" t="s">
        <v>100</v>
      </c>
      <c r="K5361" t="s">
        <v>100</v>
      </c>
      <c r="L5361" t="s">
        <v>46</v>
      </c>
      <c r="M5361" t="s">
        <v>47</v>
      </c>
      <c r="N5361" t="s">
        <v>5148</v>
      </c>
      <c r="O5361">
        <v>18.4</v>
      </c>
      <c r="Q5361">
        <v>133.706666666667</v>
      </c>
      <c r="R5361">
        <v>133.706666666667</v>
      </c>
      <c r="S5361">
        <v>0</v>
      </c>
      <c r="T5361">
        <v>133.706666666667</v>
      </c>
      <c r="U5361">
        <v>103</v>
      </c>
      <c r="V5361">
        <f>SUMIF(货件明细!K:K,F5361,货件明细!AQ:AQ)</f>
        <v>0</v>
      </c>
      <c r="W5361">
        <f t="shared" si="332"/>
        <v>1</v>
      </c>
      <c r="X5361">
        <f t="shared" si="333"/>
        <v>103</v>
      </c>
      <c r="Y5361">
        <f>SUMIF(货件明细!K:K,F5361,货件明细!I:I)</f>
        <v>0</v>
      </c>
      <c r="Z5361">
        <f t="shared" si="334"/>
        <v>18.4</v>
      </c>
      <c r="AA5361">
        <f>SUMIF(货件明细!K:K,F5361,货件明细!J:J)</f>
        <v>0</v>
      </c>
      <c r="AB5361">
        <f t="shared" si="335"/>
        <v>1</v>
      </c>
    </row>
    <row r="5362" spans="1:28">
      <c r="A5362">
        <v>2025</v>
      </c>
      <c r="B5362">
        <v>8</v>
      </c>
      <c r="C5362">
        <v>35</v>
      </c>
      <c r="D5362" s="4">
        <v>45898</v>
      </c>
      <c r="E5362" t="s">
        <v>28</v>
      </c>
      <c r="F5362" t="s">
        <v>5547</v>
      </c>
      <c r="G5362" t="s">
        <v>206</v>
      </c>
      <c r="H5362" t="s">
        <v>71</v>
      </c>
      <c r="I5362" t="s">
        <v>111</v>
      </c>
      <c r="J5362" t="s">
        <v>100</v>
      </c>
      <c r="K5362" t="s">
        <v>58</v>
      </c>
      <c r="L5362" t="s">
        <v>46</v>
      </c>
      <c r="M5362" t="s">
        <v>47</v>
      </c>
      <c r="N5362" t="s">
        <v>5390</v>
      </c>
      <c r="O5362">
        <v>18.4</v>
      </c>
      <c r="Q5362">
        <v>104.5</v>
      </c>
      <c r="R5362">
        <v>104.5</v>
      </c>
      <c r="S5362">
        <v>0</v>
      </c>
      <c r="T5362">
        <v>104.5</v>
      </c>
      <c r="U5362">
        <v>103</v>
      </c>
      <c r="V5362">
        <f>SUMIF(货件明细!K:K,F5362,货件明细!AQ:AQ)</f>
        <v>0</v>
      </c>
      <c r="W5362">
        <f t="shared" si="332"/>
        <v>1</v>
      </c>
      <c r="X5362">
        <f t="shared" si="333"/>
        <v>103</v>
      </c>
      <c r="Y5362">
        <f>SUMIF(货件明细!K:K,F5362,货件明细!I:I)</f>
        <v>0</v>
      </c>
      <c r="Z5362">
        <f t="shared" si="334"/>
        <v>18.4</v>
      </c>
      <c r="AA5362">
        <f>SUMIF(货件明细!K:K,F5362,货件明细!J:J)</f>
        <v>0</v>
      </c>
      <c r="AB5362">
        <f t="shared" si="335"/>
        <v>1</v>
      </c>
    </row>
    <row r="5363" spans="1:28">
      <c r="A5363">
        <v>2025</v>
      </c>
      <c r="B5363">
        <v>8</v>
      </c>
      <c r="C5363">
        <v>35</v>
      </c>
      <c r="D5363" s="4">
        <v>45898</v>
      </c>
      <c r="E5363" t="s">
        <v>28</v>
      </c>
      <c r="F5363" t="s">
        <v>5548</v>
      </c>
      <c r="G5363" t="s">
        <v>62</v>
      </c>
      <c r="H5363" t="s">
        <v>31</v>
      </c>
      <c r="I5363" t="s">
        <v>111</v>
      </c>
      <c r="J5363" t="s">
        <v>100</v>
      </c>
      <c r="K5363" t="s">
        <v>100</v>
      </c>
      <c r="L5363" t="s">
        <v>46</v>
      </c>
      <c r="M5363" t="s">
        <v>47</v>
      </c>
      <c r="N5363" t="s">
        <v>5549</v>
      </c>
      <c r="O5363">
        <v>18.4</v>
      </c>
      <c r="Q5363">
        <v>163.4</v>
      </c>
      <c r="R5363">
        <v>163.4</v>
      </c>
      <c r="S5363">
        <v>0</v>
      </c>
      <c r="T5363">
        <v>163.4</v>
      </c>
      <c r="U5363">
        <v>103</v>
      </c>
      <c r="V5363">
        <f>SUMIF(货件明细!K:K,F5363,货件明细!AQ:AQ)</f>
        <v>0</v>
      </c>
      <c r="W5363">
        <f t="shared" si="332"/>
        <v>1</v>
      </c>
      <c r="X5363">
        <f t="shared" si="333"/>
        <v>103</v>
      </c>
      <c r="Y5363">
        <f>SUMIF(货件明细!K:K,F5363,货件明细!I:I)</f>
        <v>0</v>
      </c>
      <c r="Z5363">
        <f t="shared" si="334"/>
        <v>18.4</v>
      </c>
      <c r="AA5363">
        <f>SUMIF(货件明细!K:K,F5363,货件明细!J:J)</f>
        <v>0</v>
      </c>
      <c r="AB5363">
        <f t="shared" si="335"/>
        <v>1</v>
      </c>
    </row>
    <row r="5364" spans="1:28">
      <c r="A5364">
        <v>2025</v>
      </c>
      <c r="B5364">
        <v>8</v>
      </c>
      <c r="C5364">
        <v>35</v>
      </c>
      <c r="D5364" s="4">
        <v>45898</v>
      </c>
      <c r="E5364" t="s">
        <v>28</v>
      </c>
      <c r="F5364" t="s">
        <v>5550</v>
      </c>
      <c r="G5364" t="s">
        <v>50</v>
      </c>
      <c r="H5364" t="s">
        <v>31</v>
      </c>
      <c r="I5364" t="s">
        <v>32</v>
      </c>
      <c r="J5364" t="s">
        <v>100</v>
      </c>
      <c r="K5364" t="s">
        <v>100</v>
      </c>
      <c r="L5364" t="s">
        <v>46</v>
      </c>
      <c r="M5364" t="s">
        <v>47</v>
      </c>
      <c r="N5364" t="s">
        <v>5148</v>
      </c>
      <c r="O5364">
        <v>101.7</v>
      </c>
      <c r="Q5364">
        <v>625.263157894737</v>
      </c>
      <c r="R5364">
        <v>625.263157894737</v>
      </c>
      <c r="S5364">
        <v>0</v>
      </c>
      <c r="T5364">
        <v>625.263157894737</v>
      </c>
      <c r="U5364">
        <v>302</v>
      </c>
      <c r="V5364">
        <f>SUMIF(货件明细!K:K,F5364,货件明细!AQ:AQ)</f>
        <v>0</v>
      </c>
      <c r="W5364">
        <f t="shared" si="332"/>
        <v>1</v>
      </c>
      <c r="X5364">
        <f t="shared" si="333"/>
        <v>302</v>
      </c>
      <c r="Y5364">
        <f>SUMIF(货件明细!K:K,F5364,货件明细!I:I)</f>
        <v>0</v>
      </c>
      <c r="Z5364">
        <f t="shared" si="334"/>
        <v>101.7</v>
      </c>
      <c r="AA5364">
        <f>SUMIF(货件明细!K:K,F5364,货件明细!J:J)</f>
        <v>0</v>
      </c>
      <c r="AB5364">
        <f t="shared" si="335"/>
        <v>1</v>
      </c>
    </row>
    <row r="5365" spans="1:28">
      <c r="A5365">
        <v>2025</v>
      </c>
      <c r="B5365">
        <v>8</v>
      </c>
      <c r="C5365">
        <v>35</v>
      </c>
      <c r="D5365" s="4">
        <v>45898</v>
      </c>
      <c r="E5365" t="s">
        <v>28</v>
      </c>
      <c r="F5365" t="s">
        <v>5551</v>
      </c>
      <c r="G5365" t="s">
        <v>269</v>
      </c>
      <c r="H5365" t="s">
        <v>31</v>
      </c>
      <c r="I5365" t="s">
        <v>32</v>
      </c>
      <c r="J5365" t="s">
        <v>100</v>
      </c>
      <c r="K5365" t="s">
        <v>4998</v>
      </c>
      <c r="L5365" t="s">
        <v>46</v>
      </c>
      <c r="M5365" t="s">
        <v>2882</v>
      </c>
      <c r="N5365" t="s">
        <v>4823</v>
      </c>
      <c r="O5365">
        <v>144.85</v>
      </c>
      <c r="Q5365">
        <v>915.170454545455</v>
      </c>
      <c r="R5365">
        <v>915.170454545455</v>
      </c>
      <c r="S5365">
        <v>0</v>
      </c>
      <c r="T5365">
        <v>915.170454545455</v>
      </c>
      <c r="U5365">
        <v>391</v>
      </c>
      <c r="V5365">
        <f>SUMIF(货件明细!K:K,F5365,货件明细!AQ:AQ)</f>
        <v>0</v>
      </c>
      <c r="W5365">
        <f t="shared" si="332"/>
        <v>1</v>
      </c>
      <c r="X5365">
        <f t="shared" si="333"/>
        <v>391</v>
      </c>
      <c r="Y5365">
        <f>SUMIF(货件明细!K:K,F5365,货件明细!I:I)</f>
        <v>0</v>
      </c>
      <c r="Z5365">
        <f t="shared" si="334"/>
        <v>144.85</v>
      </c>
      <c r="AA5365">
        <f>SUMIF(货件明细!K:K,F5365,货件明细!J:J)</f>
        <v>0</v>
      </c>
      <c r="AB5365">
        <f t="shared" si="335"/>
        <v>1</v>
      </c>
    </row>
    <row r="5366" spans="1:28">
      <c r="A5366">
        <v>2025</v>
      </c>
      <c r="B5366">
        <v>8</v>
      </c>
      <c r="C5366">
        <v>35</v>
      </c>
      <c r="D5366" s="4">
        <v>45898</v>
      </c>
      <c r="E5366" t="s">
        <v>28</v>
      </c>
      <c r="F5366" t="s">
        <v>5552</v>
      </c>
      <c r="G5366" t="s">
        <v>64</v>
      </c>
      <c r="H5366" t="s">
        <v>44</v>
      </c>
      <c r="I5366" t="s">
        <v>32</v>
      </c>
      <c r="J5366" t="s">
        <v>100</v>
      </c>
      <c r="K5366" t="s">
        <v>4998</v>
      </c>
      <c r="L5366" t="s">
        <v>46</v>
      </c>
      <c r="M5366" t="s">
        <v>2882</v>
      </c>
      <c r="N5366" t="s">
        <v>4823</v>
      </c>
      <c r="O5366">
        <v>144.85</v>
      </c>
      <c r="Q5366">
        <v>846.992222222222</v>
      </c>
      <c r="R5366">
        <v>846.992222222222</v>
      </c>
      <c r="S5366">
        <v>0</v>
      </c>
      <c r="T5366">
        <v>846.992222222222</v>
      </c>
      <c r="U5366">
        <v>391</v>
      </c>
      <c r="V5366">
        <f>SUMIF(货件明细!K:K,F5366,货件明细!AQ:AQ)</f>
        <v>0</v>
      </c>
      <c r="W5366">
        <f t="shared" si="332"/>
        <v>1</v>
      </c>
      <c r="X5366">
        <f t="shared" si="333"/>
        <v>391</v>
      </c>
      <c r="Y5366">
        <f>SUMIF(货件明细!K:K,F5366,货件明细!I:I)</f>
        <v>0</v>
      </c>
      <c r="Z5366">
        <f t="shared" si="334"/>
        <v>144.85</v>
      </c>
      <c r="AA5366">
        <f>SUMIF(货件明细!K:K,F5366,货件明细!J:J)</f>
        <v>0</v>
      </c>
      <c r="AB5366">
        <f t="shared" si="335"/>
        <v>1</v>
      </c>
    </row>
    <row r="5367" spans="1:28">
      <c r="A5367">
        <v>2025</v>
      </c>
      <c r="B5367">
        <v>8</v>
      </c>
      <c r="C5367">
        <v>35</v>
      </c>
      <c r="D5367" s="4">
        <v>45898</v>
      </c>
      <c r="E5367" t="s">
        <v>28</v>
      </c>
      <c r="F5367" t="s">
        <v>5553</v>
      </c>
      <c r="G5367" t="s">
        <v>105</v>
      </c>
      <c r="H5367" t="s">
        <v>31</v>
      </c>
      <c r="I5367" t="s">
        <v>32</v>
      </c>
      <c r="J5367" t="s">
        <v>100</v>
      </c>
      <c r="K5367" t="s">
        <v>100</v>
      </c>
      <c r="L5367" t="s">
        <v>46</v>
      </c>
      <c r="M5367" t="s">
        <v>47</v>
      </c>
      <c r="N5367" t="s">
        <v>5148</v>
      </c>
      <c r="O5367">
        <v>144.85</v>
      </c>
      <c r="Q5367">
        <v>935.946666666667</v>
      </c>
      <c r="R5367">
        <v>935.946666666667</v>
      </c>
      <c r="S5367">
        <v>0</v>
      </c>
      <c r="T5367">
        <v>935.946666666667</v>
      </c>
      <c r="U5367">
        <v>391</v>
      </c>
      <c r="V5367">
        <f>SUMIF(货件明细!K:K,F5367,货件明细!AQ:AQ)</f>
        <v>0</v>
      </c>
      <c r="W5367">
        <f t="shared" si="332"/>
        <v>1</v>
      </c>
      <c r="X5367">
        <f t="shared" si="333"/>
        <v>391</v>
      </c>
      <c r="Y5367">
        <f>SUMIF(货件明细!K:K,F5367,货件明细!I:I)</f>
        <v>0</v>
      </c>
      <c r="Z5367">
        <f t="shared" si="334"/>
        <v>144.85</v>
      </c>
      <c r="AA5367">
        <f>SUMIF(货件明细!K:K,F5367,货件明细!J:J)</f>
        <v>0</v>
      </c>
      <c r="AB5367">
        <f t="shared" si="335"/>
        <v>1</v>
      </c>
    </row>
    <row r="5368" spans="1:28">
      <c r="A5368">
        <v>2025</v>
      </c>
      <c r="B5368">
        <v>8</v>
      </c>
      <c r="C5368">
        <v>35</v>
      </c>
      <c r="D5368" s="4">
        <v>45898</v>
      </c>
      <c r="E5368" t="s">
        <v>28</v>
      </c>
      <c r="F5368" t="s">
        <v>5554</v>
      </c>
      <c r="G5368" t="s">
        <v>882</v>
      </c>
      <c r="H5368" t="s">
        <v>71</v>
      </c>
      <c r="I5368" t="s">
        <v>32</v>
      </c>
      <c r="J5368" t="s">
        <v>100</v>
      </c>
      <c r="K5368" t="s">
        <v>58</v>
      </c>
      <c r="L5368" t="s">
        <v>46</v>
      </c>
      <c r="M5368" t="s">
        <v>65</v>
      </c>
      <c r="N5368" t="s">
        <v>2731</v>
      </c>
      <c r="O5368">
        <v>188</v>
      </c>
      <c r="Q5368">
        <v>558.70243902439</v>
      </c>
      <c r="R5368">
        <v>558.70243902439</v>
      </c>
      <c r="S5368">
        <v>0</v>
      </c>
      <c r="T5368">
        <v>558.70243902439</v>
      </c>
      <c r="U5368">
        <v>480</v>
      </c>
      <c r="V5368">
        <f>SUMIF(货件明细!K:K,F5368,货件明细!AQ:AQ)</f>
        <v>0</v>
      </c>
      <c r="W5368">
        <f t="shared" si="332"/>
        <v>1</v>
      </c>
      <c r="X5368">
        <f t="shared" si="333"/>
        <v>480</v>
      </c>
      <c r="Y5368">
        <f>SUMIF(货件明细!K:K,F5368,货件明细!I:I)</f>
        <v>0</v>
      </c>
      <c r="Z5368">
        <f t="shared" si="334"/>
        <v>188</v>
      </c>
      <c r="AA5368">
        <f>SUMIF(货件明细!K:K,F5368,货件明细!J:J)</f>
        <v>0</v>
      </c>
      <c r="AB5368">
        <f t="shared" si="335"/>
        <v>1</v>
      </c>
    </row>
    <row r="5369" spans="1:28">
      <c r="A5369">
        <v>2025</v>
      </c>
      <c r="B5369">
        <v>8</v>
      </c>
      <c r="C5369">
        <v>35</v>
      </c>
      <c r="D5369" s="4">
        <v>45898</v>
      </c>
      <c r="E5369" t="s">
        <v>28</v>
      </c>
      <c r="F5369" t="s">
        <v>5555</v>
      </c>
      <c r="G5369" t="s">
        <v>50</v>
      </c>
      <c r="H5369" t="s">
        <v>31</v>
      </c>
      <c r="I5369" t="s">
        <v>145</v>
      </c>
      <c r="J5369" t="s">
        <v>100</v>
      </c>
      <c r="K5369" t="s">
        <v>100</v>
      </c>
      <c r="L5369" t="s">
        <v>46</v>
      </c>
      <c r="M5369" t="s">
        <v>47</v>
      </c>
      <c r="N5369" t="s">
        <v>5148</v>
      </c>
      <c r="O5369">
        <v>98.95</v>
      </c>
      <c r="Q5369">
        <v>750.315789473684</v>
      </c>
      <c r="R5369">
        <v>750.315789473684</v>
      </c>
      <c r="S5369">
        <v>0</v>
      </c>
      <c r="T5369">
        <v>750.315789473684</v>
      </c>
      <c r="U5369">
        <v>455</v>
      </c>
      <c r="V5369">
        <f>SUMIF(货件明细!K:K,F5369,货件明细!AQ:AQ)</f>
        <v>0</v>
      </c>
      <c r="W5369">
        <f t="shared" si="332"/>
        <v>1</v>
      </c>
      <c r="X5369">
        <f t="shared" si="333"/>
        <v>455</v>
      </c>
      <c r="Y5369">
        <f>SUMIF(货件明细!K:K,F5369,货件明细!I:I)</f>
        <v>0</v>
      </c>
      <c r="Z5369">
        <f t="shared" si="334"/>
        <v>98.95</v>
      </c>
      <c r="AA5369">
        <f>SUMIF(货件明细!K:K,F5369,货件明细!J:J)</f>
        <v>0</v>
      </c>
      <c r="AB5369">
        <f t="shared" si="335"/>
        <v>1</v>
      </c>
    </row>
    <row r="5370" spans="1:28">
      <c r="A5370">
        <v>2025</v>
      </c>
      <c r="B5370">
        <v>8</v>
      </c>
      <c r="C5370">
        <v>35</v>
      </c>
      <c r="D5370" s="4">
        <v>45898</v>
      </c>
      <c r="E5370" t="s">
        <v>28</v>
      </c>
      <c r="F5370" t="s">
        <v>5556</v>
      </c>
      <c r="G5370" t="s">
        <v>269</v>
      </c>
      <c r="H5370" t="s">
        <v>31</v>
      </c>
      <c r="I5370" t="s">
        <v>145</v>
      </c>
      <c r="J5370" t="s">
        <v>100</v>
      </c>
      <c r="K5370" t="s">
        <v>4998</v>
      </c>
      <c r="L5370" t="s">
        <v>46</v>
      </c>
      <c r="M5370" t="s">
        <v>2882</v>
      </c>
      <c r="N5370" t="s">
        <v>4823</v>
      </c>
      <c r="O5370">
        <v>98.95</v>
      </c>
      <c r="Q5370">
        <v>784.431818181818</v>
      </c>
      <c r="R5370">
        <v>784.431818181818</v>
      </c>
      <c r="S5370">
        <v>0</v>
      </c>
      <c r="T5370">
        <v>784.431818181818</v>
      </c>
      <c r="U5370">
        <v>455</v>
      </c>
      <c r="V5370">
        <f>SUMIF(货件明细!K:K,F5370,货件明细!AQ:AQ)</f>
        <v>0</v>
      </c>
      <c r="W5370">
        <f t="shared" si="332"/>
        <v>1</v>
      </c>
      <c r="X5370">
        <f t="shared" si="333"/>
        <v>455</v>
      </c>
      <c r="Y5370">
        <f>SUMIF(货件明细!K:K,F5370,货件明细!I:I)</f>
        <v>0</v>
      </c>
      <c r="Z5370">
        <f t="shared" si="334"/>
        <v>98.95</v>
      </c>
      <c r="AA5370">
        <f>SUMIF(货件明细!K:K,F5370,货件明细!J:J)</f>
        <v>0</v>
      </c>
      <c r="AB5370">
        <f t="shared" si="335"/>
        <v>1</v>
      </c>
    </row>
    <row r="5371" spans="1:28">
      <c r="A5371">
        <v>2025</v>
      </c>
      <c r="B5371">
        <v>8</v>
      </c>
      <c r="C5371">
        <v>35</v>
      </c>
      <c r="D5371" s="4">
        <v>45898</v>
      </c>
      <c r="E5371" t="s">
        <v>28</v>
      </c>
      <c r="F5371" t="s">
        <v>5557</v>
      </c>
      <c r="G5371" t="s">
        <v>64</v>
      </c>
      <c r="H5371" t="s">
        <v>44</v>
      </c>
      <c r="I5371" t="s">
        <v>145</v>
      </c>
      <c r="J5371" t="s">
        <v>100</v>
      </c>
      <c r="K5371" t="s">
        <v>4998</v>
      </c>
      <c r="L5371" t="s">
        <v>46</v>
      </c>
      <c r="M5371" t="s">
        <v>2882</v>
      </c>
      <c r="N5371" t="s">
        <v>4823</v>
      </c>
      <c r="O5371">
        <v>98.95</v>
      </c>
      <c r="Q5371">
        <v>725.993333333333</v>
      </c>
      <c r="R5371">
        <v>725.993333333333</v>
      </c>
      <c r="S5371">
        <v>0</v>
      </c>
      <c r="T5371">
        <v>725.993333333333</v>
      </c>
      <c r="U5371">
        <v>455</v>
      </c>
      <c r="V5371">
        <f>SUMIF(货件明细!K:K,F5371,货件明细!AQ:AQ)</f>
        <v>0</v>
      </c>
      <c r="W5371">
        <f t="shared" si="332"/>
        <v>1</v>
      </c>
      <c r="X5371">
        <f t="shared" si="333"/>
        <v>455</v>
      </c>
      <c r="Y5371">
        <f>SUMIF(货件明细!K:K,F5371,货件明细!I:I)</f>
        <v>0</v>
      </c>
      <c r="Z5371">
        <f t="shared" si="334"/>
        <v>98.95</v>
      </c>
      <c r="AA5371">
        <f>SUMIF(货件明细!K:K,F5371,货件明细!J:J)</f>
        <v>0</v>
      </c>
      <c r="AB5371">
        <f t="shared" si="335"/>
        <v>1</v>
      </c>
    </row>
    <row r="5372" spans="1:28">
      <c r="A5372">
        <v>2025</v>
      </c>
      <c r="B5372">
        <v>8</v>
      </c>
      <c r="C5372">
        <v>35</v>
      </c>
      <c r="D5372" s="4">
        <v>45898</v>
      </c>
      <c r="E5372" t="s">
        <v>28</v>
      </c>
      <c r="F5372" t="s">
        <v>5558</v>
      </c>
      <c r="G5372" t="s">
        <v>882</v>
      </c>
      <c r="H5372" t="s">
        <v>71</v>
      </c>
      <c r="I5372" t="s">
        <v>145</v>
      </c>
      <c r="J5372" t="s">
        <v>100</v>
      </c>
      <c r="K5372" t="s">
        <v>58</v>
      </c>
      <c r="L5372" t="s">
        <v>46</v>
      </c>
      <c r="M5372" t="s">
        <v>65</v>
      </c>
      <c r="N5372" t="s">
        <v>2731</v>
      </c>
      <c r="O5372">
        <v>98.95</v>
      </c>
      <c r="Q5372">
        <v>372.468292682927</v>
      </c>
      <c r="R5372">
        <v>372.468292682927</v>
      </c>
      <c r="S5372">
        <v>0</v>
      </c>
      <c r="T5372">
        <v>372.468292682927</v>
      </c>
      <c r="U5372">
        <v>455</v>
      </c>
      <c r="V5372">
        <f>SUMIF(货件明细!K:K,F5372,货件明细!AQ:AQ)</f>
        <v>0</v>
      </c>
      <c r="W5372">
        <f t="shared" si="332"/>
        <v>1</v>
      </c>
      <c r="X5372">
        <f t="shared" si="333"/>
        <v>455</v>
      </c>
      <c r="Y5372">
        <f>SUMIF(货件明细!K:K,F5372,货件明细!I:I)</f>
        <v>0</v>
      </c>
      <c r="Z5372">
        <f t="shared" si="334"/>
        <v>98.95</v>
      </c>
      <c r="AA5372">
        <f>SUMIF(货件明细!K:K,F5372,货件明细!J:J)</f>
        <v>0</v>
      </c>
      <c r="AB5372">
        <f t="shared" si="335"/>
        <v>1</v>
      </c>
    </row>
    <row r="5373" spans="1:28">
      <c r="A5373">
        <v>2025</v>
      </c>
      <c r="B5373">
        <v>8</v>
      </c>
      <c r="C5373">
        <v>35</v>
      </c>
      <c r="D5373" s="4">
        <v>45898</v>
      </c>
      <c r="E5373" t="s">
        <v>28</v>
      </c>
      <c r="F5373" t="s">
        <v>5559</v>
      </c>
      <c r="G5373" t="s">
        <v>105</v>
      </c>
      <c r="H5373" t="s">
        <v>31</v>
      </c>
      <c r="I5373" t="s">
        <v>145</v>
      </c>
      <c r="J5373" t="s">
        <v>100</v>
      </c>
      <c r="K5373" t="s">
        <v>100</v>
      </c>
      <c r="L5373" t="s">
        <v>46</v>
      </c>
      <c r="M5373" t="s">
        <v>47</v>
      </c>
      <c r="N5373" t="s">
        <v>5148</v>
      </c>
      <c r="O5373">
        <v>98.95</v>
      </c>
      <c r="Q5373">
        <v>802.24</v>
      </c>
      <c r="R5373">
        <v>802.24</v>
      </c>
      <c r="S5373">
        <v>0</v>
      </c>
      <c r="T5373">
        <v>802.24</v>
      </c>
      <c r="U5373">
        <v>455</v>
      </c>
      <c r="V5373">
        <f>SUMIF(货件明细!K:K,F5373,货件明细!AQ:AQ)</f>
        <v>0</v>
      </c>
      <c r="W5373">
        <f t="shared" si="332"/>
        <v>1</v>
      </c>
      <c r="X5373">
        <f t="shared" si="333"/>
        <v>455</v>
      </c>
      <c r="Y5373">
        <f>SUMIF(货件明细!K:K,F5373,货件明细!I:I)</f>
        <v>0</v>
      </c>
      <c r="Z5373">
        <f t="shared" si="334"/>
        <v>98.95</v>
      </c>
      <c r="AA5373">
        <f>SUMIF(货件明细!K:K,F5373,货件明细!J:J)</f>
        <v>0</v>
      </c>
      <c r="AB5373">
        <f t="shared" si="335"/>
        <v>1</v>
      </c>
    </row>
    <row r="5374" spans="1:28">
      <c r="A5374">
        <v>2025</v>
      </c>
      <c r="B5374">
        <v>8</v>
      </c>
      <c r="C5374">
        <v>35</v>
      </c>
      <c r="D5374" s="4">
        <v>45898</v>
      </c>
      <c r="E5374" t="s">
        <v>28</v>
      </c>
      <c r="F5374" t="s">
        <v>5560</v>
      </c>
      <c r="G5374" t="s">
        <v>50</v>
      </c>
      <c r="H5374" t="s">
        <v>31</v>
      </c>
      <c r="I5374" t="s">
        <v>145</v>
      </c>
      <c r="J5374" t="s">
        <v>100</v>
      </c>
      <c r="K5374" t="s">
        <v>100</v>
      </c>
      <c r="L5374" t="s">
        <v>46</v>
      </c>
      <c r="M5374" t="s">
        <v>47</v>
      </c>
      <c r="N5374" t="s">
        <v>5148</v>
      </c>
      <c r="O5374">
        <v>18.35</v>
      </c>
      <c r="Q5374">
        <v>125.052631578947</v>
      </c>
      <c r="R5374">
        <v>125.052631578947</v>
      </c>
      <c r="S5374">
        <v>0</v>
      </c>
      <c r="T5374">
        <v>125.052631578947</v>
      </c>
      <c r="U5374">
        <v>81</v>
      </c>
      <c r="V5374">
        <f>SUMIF(货件明细!K:K,F5374,货件明细!AQ:AQ)</f>
        <v>0</v>
      </c>
      <c r="W5374">
        <f t="shared" si="332"/>
        <v>1</v>
      </c>
      <c r="X5374">
        <f t="shared" si="333"/>
        <v>81</v>
      </c>
      <c r="Y5374">
        <f>SUMIF(货件明细!K:K,F5374,货件明细!I:I)</f>
        <v>0</v>
      </c>
      <c r="Z5374">
        <f t="shared" si="334"/>
        <v>18.35</v>
      </c>
      <c r="AA5374">
        <f>SUMIF(货件明细!K:K,F5374,货件明细!J:J)</f>
        <v>0</v>
      </c>
      <c r="AB5374">
        <f t="shared" si="335"/>
        <v>1</v>
      </c>
    </row>
    <row r="5375" spans="1:28">
      <c r="A5375">
        <v>2025</v>
      </c>
      <c r="B5375">
        <v>8</v>
      </c>
      <c r="C5375">
        <v>35</v>
      </c>
      <c r="D5375" s="4">
        <v>45898</v>
      </c>
      <c r="E5375" t="s">
        <v>28</v>
      </c>
      <c r="F5375" t="s">
        <v>5561</v>
      </c>
      <c r="G5375" t="s">
        <v>269</v>
      </c>
      <c r="H5375" t="s">
        <v>31</v>
      </c>
      <c r="I5375" t="s">
        <v>145</v>
      </c>
      <c r="J5375" t="s">
        <v>100</v>
      </c>
      <c r="K5375" t="s">
        <v>4998</v>
      </c>
      <c r="L5375" t="s">
        <v>46</v>
      </c>
      <c r="M5375" t="s">
        <v>2882</v>
      </c>
      <c r="N5375" t="s">
        <v>4823</v>
      </c>
      <c r="O5375">
        <v>18.35</v>
      </c>
      <c r="Q5375">
        <v>130.738636363636</v>
      </c>
      <c r="R5375">
        <v>130.738636363636</v>
      </c>
      <c r="S5375">
        <v>0</v>
      </c>
      <c r="T5375">
        <v>130.738636363636</v>
      </c>
      <c r="U5375">
        <v>81</v>
      </c>
      <c r="V5375">
        <f>SUMIF(货件明细!K:K,F5375,货件明细!AQ:AQ)</f>
        <v>0</v>
      </c>
      <c r="W5375">
        <f t="shared" si="332"/>
        <v>1</v>
      </c>
      <c r="X5375">
        <f t="shared" si="333"/>
        <v>81</v>
      </c>
      <c r="Y5375">
        <f>SUMIF(货件明细!K:K,F5375,货件明细!I:I)</f>
        <v>0</v>
      </c>
      <c r="Z5375">
        <f t="shared" si="334"/>
        <v>18.35</v>
      </c>
      <c r="AA5375">
        <f>SUMIF(货件明细!K:K,F5375,货件明细!J:J)</f>
        <v>0</v>
      </c>
      <c r="AB5375">
        <f t="shared" si="335"/>
        <v>1</v>
      </c>
    </row>
    <row r="5376" spans="1:28">
      <c r="A5376">
        <v>2025</v>
      </c>
      <c r="B5376">
        <v>8</v>
      </c>
      <c r="C5376">
        <v>35</v>
      </c>
      <c r="D5376" s="4">
        <v>45898</v>
      </c>
      <c r="E5376" t="s">
        <v>28</v>
      </c>
      <c r="F5376" t="s">
        <v>5562</v>
      </c>
      <c r="G5376" t="s">
        <v>64</v>
      </c>
      <c r="H5376" t="s">
        <v>44</v>
      </c>
      <c r="I5376" t="s">
        <v>145</v>
      </c>
      <c r="J5376" t="s">
        <v>100</v>
      </c>
      <c r="K5376" t="s">
        <v>4998</v>
      </c>
      <c r="L5376" t="s">
        <v>46</v>
      </c>
      <c r="M5376" t="s">
        <v>2882</v>
      </c>
      <c r="N5376" t="s">
        <v>4823</v>
      </c>
      <c r="O5376">
        <v>18.35</v>
      </c>
      <c r="Q5376">
        <v>120.998888888889</v>
      </c>
      <c r="R5376">
        <v>120.998888888889</v>
      </c>
      <c r="S5376">
        <v>0</v>
      </c>
      <c r="T5376">
        <v>120.998888888889</v>
      </c>
      <c r="U5376">
        <v>81</v>
      </c>
      <c r="V5376">
        <f>SUMIF(货件明细!K:K,F5376,货件明细!AQ:AQ)</f>
        <v>0</v>
      </c>
      <c r="W5376">
        <f t="shared" si="332"/>
        <v>1</v>
      </c>
      <c r="X5376">
        <f t="shared" si="333"/>
        <v>81</v>
      </c>
      <c r="Y5376">
        <f>SUMIF(货件明细!K:K,F5376,货件明细!I:I)</f>
        <v>0</v>
      </c>
      <c r="Z5376">
        <f t="shared" si="334"/>
        <v>18.35</v>
      </c>
      <c r="AA5376">
        <f>SUMIF(货件明细!K:K,F5376,货件明细!J:J)</f>
        <v>0</v>
      </c>
      <c r="AB5376">
        <f t="shared" si="335"/>
        <v>1</v>
      </c>
    </row>
    <row r="5377" spans="1:28">
      <c r="A5377">
        <v>2025</v>
      </c>
      <c r="B5377">
        <v>8</v>
      </c>
      <c r="C5377">
        <v>35</v>
      </c>
      <c r="D5377" s="4">
        <v>45898</v>
      </c>
      <c r="E5377" t="s">
        <v>28</v>
      </c>
      <c r="F5377" t="s">
        <v>5563</v>
      </c>
      <c r="G5377" t="s">
        <v>882</v>
      </c>
      <c r="H5377" t="s">
        <v>71</v>
      </c>
      <c r="I5377" t="s">
        <v>145</v>
      </c>
      <c r="J5377" t="s">
        <v>100</v>
      </c>
      <c r="K5377" t="s">
        <v>58</v>
      </c>
      <c r="L5377" t="s">
        <v>46</v>
      </c>
      <c r="M5377" t="s">
        <v>47</v>
      </c>
      <c r="N5377" t="s">
        <v>5178</v>
      </c>
      <c r="O5377">
        <v>18.35</v>
      </c>
      <c r="Q5377">
        <v>58.08</v>
      </c>
      <c r="R5377">
        <v>58.08</v>
      </c>
      <c r="S5377">
        <v>0</v>
      </c>
      <c r="T5377">
        <v>58.08</v>
      </c>
      <c r="U5377">
        <v>81</v>
      </c>
      <c r="V5377">
        <f>SUMIF(货件明细!K:K,F5377,货件明细!AQ:AQ)</f>
        <v>0</v>
      </c>
      <c r="W5377">
        <f t="shared" si="332"/>
        <v>1</v>
      </c>
      <c r="X5377">
        <f t="shared" si="333"/>
        <v>81</v>
      </c>
      <c r="Y5377">
        <f>SUMIF(货件明细!K:K,F5377,货件明细!I:I)</f>
        <v>0</v>
      </c>
      <c r="Z5377">
        <f t="shared" si="334"/>
        <v>18.35</v>
      </c>
      <c r="AA5377">
        <f>SUMIF(货件明细!K:K,F5377,货件明细!J:J)</f>
        <v>0</v>
      </c>
      <c r="AB5377">
        <f t="shared" si="335"/>
        <v>1</v>
      </c>
    </row>
    <row r="5378" spans="1:28">
      <c r="A5378">
        <v>2025</v>
      </c>
      <c r="B5378">
        <v>8</v>
      </c>
      <c r="C5378">
        <v>35</v>
      </c>
      <c r="D5378" s="4">
        <v>45898</v>
      </c>
      <c r="E5378" t="s">
        <v>28</v>
      </c>
      <c r="F5378" t="s">
        <v>5564</v>
      </c>
      <c r="G5378" t="s">
        <v>105</v>
      </c>
      <c r="H5378" t="s">
        <v>31</v>
      </c>
      <c r="I5378" t="s">
        <v>145</v>
      </c>
      <c r="J5378" t="s">
        <v>100</v>
      </c>
      <c r="K5378" t="s">
        <v>100</v>
      </c>
      <c r="L5378" t="s">
        <v>46</v>
      </c>
      <c r="M5378" t="s">
        <v>47</v>
      </c>
      <c r="N5378" t="s">
        <v>5148</v>
      </c>
      <c r="O5378">
        <v>18.35</v>
      </c>
      <c r="Q5378">
        <v>133.706666666667</v>
      </c>
      <c r="R5378">
        <v>133.706666666667</v>
      </c>
      <c r="S5378">
        <v>0</v>
      </c>
      <c r="T5378">
        <v>133.706666666667</v>
      </c>
      <c r="U5378">
        <v>81</v>
      </c>
      <c r="V5378">
        <f>SUMIF(货件明细!K:K,F5378,货件明细!AQ:AQ)</f>
        <v>0</v>
      </c>
      <c r="W5378">
        <f t="shared" ref="W5378:W5441" si="336">IF(V5378=U5378,0,1)</f>
        <v>1</v>
      </c>
      <c r="X5378">
        <f t="shared" ref="X5378:X5441" si="337">U5378</f>
        <v>81</v>
      </c>
      <c r="Y5378">
        <f>SUMIF(货件明细!K:K,F5378,货件明细!I:I)</f>
        <v>0</v>
      </c>
      <c r="Z5378">
        <f t="shared" ref="Z5378:Z5441" si="338">O5378-Y5378</f>
        <v>18.35</v>
      </c>
      <c r="AA5378">
        <f>SUMIF(货件明细!K:K,F5378,货件明细!J:J)</f>
        <v>0</v>
      </c>
      <c r="AB5378">
        <f t="shared" ref="AB5378:AB5441" si="339">IF(T5378=AA5378,0,1)</f>
        <v>1</v>
      </c>
    </row>
    <row r="5379" spans="1:28">
      <c r="A5379">
        <v>2025</v>
      </c>
      <c r="B5379">
        <v>8</v>
      </c>
      <c r="C5379">
        <v>35</v>
      </c>
      <c r="D5379" s="4">
        <v>45898</v>
      </c>
      <c r="E5379" t="s">
        <v>28</v>
      </c>
      <c r="F5379" t="s">
        <v>5565</v>
      </c>
      <c r="G5379" t="s">
        <v>50</v>
      </c>
      <c r="H5379" t="s">
        <v>31</v>
      </c>
      <c r="I5379" t="s">
        <v>96</v>
      </c>
      <c r="J5379" t="s">
        <v>100</v>
      </c>
      <c r="K5379" t="s">
        <v>100</v>
      </c>
      <c r="L5379" t="s">
        <v>46</v>
      </c>
      <c r="M5379" t="s">
        <v>47</v>
      </c>
      <c r="N5379" t="s">
        <v>5148</v>
      </c>
      <c r="O5379">
        <v>35.05</v>
      </c>
      <c r="Q5379">
        <v>250.105263157895</v>
      </c>
      <c r="R5379">
        <v>250.105263157895</v>
      </c>
      <c r="S5379">
        <v>0</v>
      </c>
      <c r="T5379">
        <v>250.105263157895</v>
      </c>
      <c r="U5379">
        <v>177</v>
      </c>
      <c r="V5379">
        <f>SUMIF(货件明细!K:K,F5379,货件明细!AQ:AQ)</f>
        <v>0</v>
      </c>
      <c r="W5379">
        <f t="shared" si="336"/>
        <v>1</v>
      </c>
      <c r="X5379">
        <f t="shared" si="337"/>
        <v>177</v>
      </c>
      <c r="Y5379">
        <f>SUMIF(货件明细!K:K,F5379,货件明细!I:I)</f>
        <v>0</v>
      </c>
      <c r="Z5379">
        <f t="shared" si="338"/>
        <v>35.05</v>
      </c>
      <c r="AA5379">
        <f>SUMIF(货件明细!K:K,F5379,货件明细!J:J)</f>
        <v>0</v>
      </c>
      <c r="AB5379">
        <f t="shared" si="339"/>
        <v>1</v>
      </c>
    </row>
    <row r="5380" spans="1:28">
      <c r="A5380">
        <v>2025</v>
      </c>
      <c r="B5380">
        <v>8</v>
      </c>
      <c r="C5380">
        <v>35</v>
      </c>
      <c r="D5380" s="4">
        <v>45898</v>
      </c>
      <c r="E5380" t="s">
        <v>28</v>
      </c>
      <c r="F5380" t="s">
        <v>5566</v>
      </c>
      <c r="G5380" t="s">
        <v>269</v>
      </c>
      <c r="H5380" t="s">
        <v>31</v>
      </c>
      <c r="I5380" t="s">
        <v>96</v>
      </c>
      <c r="J5380" t="s">
        <v>100</v>
      </c>
      <c r="K5380" t="s">
        <v>4998</v>
      </c>
      <c r="L5380" t="s">
        <v>46</v>
      </c>
      <c r="M5380" t="s">
        <v>2882</v>
      </c>
      <c r="N5380" t="s">
        <v>4823</v>
      </c>
      <c r="O5380">
        <v>35.05</v>
      </c>
      <c r="Q5380">
        <v>261.477272727273</v>
      </c>
      <c r="R5380">
        <v>261.477272727273</v>
      </c>
      <c r="S5380">
        <v>0</v>
      </c>
      <c r="T5380">
        <v>261.477272727273</v>
      </c>
      <c r="U5380">
        <v>177</v>
      </c>
      <c r="V5380">
        <f>SUMIF(货件明细!K:K,F5380,货件明细!AQ:AQ)</f>
        <v>0</v>
      </c>
      <c r="W5380">
        <f t="shared" si="336"/>
        <v>1</v>
      </c>
      <c r="X5380">
        <f t="shared" si="337"/>
        <v>177</v>
      </c>
      <c r="Y5380">
        <f>SUMIF(货件明细!K:K,F5380,货件明细!I:I)</f>
        <v>0</v>
      </c>
      <c r="Z5380">
        <f t="shared" si="338"/>
        <v>35.05</v>
      </c>
      <c r="AA5380">
        <f>SUMIF(货件明细!K:K,F5380,货件明细!J:J)</f>
        <v>0</v>
      </c>
      <c r="AB5380">
        <f t="shared" si="339"/>
        <v>1</v>
      </c>
    </row>
    <row r="5381" spans="1:28">
      <c r="A5381">
        <v>2025</v>
      </c>
      <c r="B5381">
        <v>8</v>
      </c>
      <c r="C5381">
        <v>35</v>
      </c>
      <c r="D5381" s="4">
        <v>45898</v>
      </c>
      <c r="E5381" t="s">
        <v>28</v>
      </c>
      <c r="F5381" t="s">
        <v>5567</v>
      </c>
      <c r="G5381" t="s">
        <v>64</v>
      </c>
      <c r="H5381" t="s">
        <v>44</v>
      </c>
      <c r="I5381" t="s">
        <v>96</v>
      </c>
      <c r="J5381" t="s">
        <v>100</v>
      </c>
      <c r="K5381" t="s">
        <v>4998</v>
      </c>
      <c r="L5381" t="s">
        <v>46</v>
      </c>
      <c r="M5381" t="s">
        <v>2882</v>
      </c>
      <c r="N5381" t="s">
        <v>4823</v>
      </c>
      <c r="O5381">
        <v>35.05</v>
      </c>
      <c r="Q5381">
        <v>241.997777777778</v>
      </c>
      <c r="R5381">
        <v>241.997777777778</v>
      </c>
      <c r="S5381">
        <v>0</v>
      </c>
      <c r="T5381">
        <v>241.997777777778</v>
      </c>
      <c r="U5381">
        <v>177</v>
      </c>
      <c r="V5381">
        <f>SUMIF(货件明细!K:K,F5381,货件明细!AQ:AQ)</f>
        <v>0</v>
      </c>
      <c r="W5381">
        <f t="shared" si="336"/>
        <v>1</v>
      </c>
      <c r="X5381">
        <f t="shared" si="337"/>
        <v>177</v>
      </c>
      <c r="Y5381">
        <f>SUMIF(货件明细!K:K,F5381,货件明细!I:I)</f>
        <v>0</v>
      </c>
      <c r="Z5381">
        <f t="shared" si="338"/>
        <v>35.05</v>
      </c>
      <c r="AA5381">
        <f>SUMIF(货件明细!K:K,F5381,货件明细!J:J)</f>
        <v>0</v>
      </c>
      <c r="AB5381">
        <f t="shared" si="339"/>
        <v>1</v>
      </c>
    </row>
    <row r="5382" spans="1:28">
      <c r="A5382">
        <v>2025</v>
      </c>
      <c r="B5382">
        <v>8</v>
      </c>
      <c r="C5382">
        <v>35</v>
      </c>
      <c r="D5382" s="4">
        <v>45898</v>
      </c>
      <c r="E5382" t="s">
        <v>28</v>
      </c>
      <c r="F5382" t="s">
        <v>5568</v>
      </c>
      <c r="G5382" t="s">
        <v>882</v>
      </c>
      <c r="H5382" t="s">
        <v>71</v>
      </c>
      <c r="I5382" t="s">
        <v>96</v>
      </c>
      <c r="J5382" t="s">
        <v>100</v>
      </c>
      <c r="K5382" t="s">
        <v>58</v>
      </c>
      <c r="L5382" t="s">
        <v>46</v>
      </c>
      <c r="M5382" t="s">
        <v>47</v>
      </c>
      <c r="N5382" t="s">
        <v>5178</v>
      </c>
      <c r="O5382">
        <v>35.05</v>
      </c>
      <c r="Q5382">
        <v>116.16</v>
      </c>
      <c r="R5382">
        <v>116.16</v>
      </c>
      <c r="S5382">
        <v>0</v>
      </c>
      <c r="T5382">
        <v>116.16</v>
      </c>
      <c r="U5382">
        <v>177</v>
      </c>
      <c r="V5382">
        <f>SUMIF(货件明细!K:K,F5382,货件明细!AQ:AQ)</f>
        <v>0</v>
      </c>
      <c r="W5382">
        <f t="shared" si="336"/>
        <v>1</v>
      </c>
      <c r="X5382">
        <f t="shared" si="337"/>
        <v>177</v>
      </c>
      <c r="Y5382">
        <f>SUMIF(货件明细!K:K,F5382,货件明细!I:I)</f>
        <v>0</v>
      </c>
      <c r="Z5382">
        <f t="shared" si="338"/>
        <v>35.05</v>
      </c>
      <c r="AA5382">
        <f>SUMIF(货件明细!K:K,F5382,货件明细!J:J)</f>
        <v>0</v>
      </c>
      <c r="AB5382">
        <f t="shared" si="339"/>
        <v>1</v>
      </c>
    </row>
    <row r="5383" spans="1:28">
      <c r="A5383">
        <v>2025</v>
      </c>
      <c r="B5383">
        <v>8</v>
      </c>
      <c r="C5383">
        <v>35</v>
      </c>
      <c r="D5383" s="4">
        <v>45898</v>
      </c>
      <c r="E5383" t="s">
        <v>28</v>
      </c>
      <c r="F5383" t="s">
        <v>5569</v>
      </c>
      <c r="G5383" t="s">
        <v>105</v>
      </c>
      <c r="H5383" t="s">
        <v>31</v>
      </c>
      <c r="I5383" t="s">
        <v>96</v>
      </c>
      <c r="J5383" t="s">
        <v>100</v>
      </c>
      <c r="K5383" t="s">
        <v>100</v>
      </c>
      <c r="L5383" t="s">
        <v>46</v>
      </c>
      <c r="M5383" t="s">
        <v>47</v>
      </c>
      <c r="N5383" t="s">
        <v>5148</v>
      </c>
      <c r="O5383">
        <v>35.05</v>
      </c>
      <c r="Q5383">
        <v>267.413333333333</v>
      </c>
      <c r="R5383">
        <v>267.413333333333</v>
      </c>
      <c r="S5383">
        <v>0</v>
      </c>
      <c r="T5383">
        <v>267.413333333333</v>
      </c>
      <c r="U5383">
        <v>177</v>
      </c>
      <c r="V5383">
        <f>SUMIF(货件明细!K:K,F5383,货件明细!AQ:AQ)</f>
        <v>0</v>
      </c>
      <c r="W5383">
        <f t="shared" si="336"/>
        <v>1</v>
      </c>
      <c r="X5383">
        <f t="shared" si="337"/>
        <v>177</v>
      </c>
      <c r="Y5383">
        <f>SUMIF(货件明细!K:K,F5383,货件明细!I:I)</f>
        <v>0</v>
      </c>
      <c r="Z5383">
        <f t="shared" si="338"/>
        <v>35.05</v>
      </c>
      <c r="AA5383">
        <f>SUMIF(货件明细!K:K,F5383,货件明细!J:J)</f>
        <v>0</v>
      </c>
      <c r="AB5383">
        <f t="shared" si="339"/>
        <v>1</v>
      </c>
    </row>
    <row r="5384" spans="1:28">
      <c r="A5384">
        <v>2025</v>
      </c>
      <c r="B5384">
        <v>8</v>
      </c>
      <c r="C5384">
        <v>35</v>
      </c>
      <c r="D5384" s="4">
        <v>45898</v>
      </c>
      <c r="E5384" t="s">
        <v>28</v>
      </c>
      <c r="F5384" t="s">
        <v>5570</v>
      </c>
      <c r="G5384" t="s">
        <v>50</v>
      </c>
      <c r="H5384" t="s">
        <v>31</v>
      </c>
      <c r="I5384" t="s">
        <v>80</v>
      </c>
      <c r="J5384" t="s">
        <v>100</v>
      </c>
      <c r="K5384" t="s">
        <v>100</v>
      </c>
      <c r="L5384" t="s">
        <v>46</v>
      </c>
      <c r="M5384" t="s">
        <v>47</v>
      </c>
      <c r="N5384" t="s">
        <v>5148</v>
      </c>
      <c r="O5384">
        <v>52.9</v>
      </c>
      <c r="Q5384">
        <v>375.157894736842</v>
      </c>
      <c r="R5384">
        <v>375.157894736842</v>
      </c>
      <c r="S5384">
        <v>0</v>
      </c>
      <c r="T5384">
        <v>375.157894736842</v>
      </c>
      <c r="U5384">
        <v>243</v>
      </c>
      <c r="V5384">
        <f>SUMIF(货件明细!K:K,F5384,货件明细!AQ:AQ)</f>
        <v>0</v>
      </c>
      <c r="W5384">
        <f t="shared" si="336"/>
        <v>1</v>
      </c>
      <c r="X5384">
        <f t="shared" si="337"/>
        <v>243</v>
      </c>
      <c r="Y5384">
        <f>SUMIF(货件明细!K:K,F5384,货件明细!I:I)</f>
        <v>0</v>
      </c>
      <c r="Z5384">
        <f t="shared" si="338"/>
        <v>52.9</v>
      </c>
      <c r="AA5384">
        <f>SUMIF(货件明细!K:K,F5384,货件明细!J:J)</f>
        <v>0</v>
      </c>
      <c r="AB5384">
        <f t="shared" si="339"/>
        <v>1</v>
      </c>
    </row>
    <row r="5385" spans="1:28">
      <c r="A5385">
        <v>2025</v>
      </c>
      <c r="B5385">
        <v>8</v>
      </c>
      <c r="C5385">
        <v>35</v>
      </c>
      <c r="D5385" s="4">
        <v>45898</v>
      </c>
      <c r="E5385" t="s">
        <v>28</v>
      </c>
      <c r="F5385" t="s">
        <v>5571</v>
      </c>
      <c r="G5385" t="s">
        <v>269</v>
      </c>
      <c r="H5385" t="s">
        <v>31</v>
      </c>
      <c r="I5385" t="s">
        <v>80</v>
      </c>
      <c r="J5385" t="s">
        <v>100</v>
      </c>
      <c r="K5385" t="s">
        <v>4998</v>
      </c>
      <c r="L5385" t="s">
        <v>46</v>
      </c>
      <c r="M5385" t="s">
        <v>2882</v>
      </c>
      <c r="N5385" t="s">
        <v>4823</v>
      </c>
      <c r="O5385">
        <v>52.9</v>
      </c>
      <c r="Q5385">
        <v>392.215909090909</v>
      </c>
      <c r="R5385">
        <v>392.215909090909</v>
      </c>
      <c r="S5385">
        <v>0</v>
      </c>
      <c r="T5385">
        <v>392.215909090909</v>
      </c>
      <c r="U5385">
        <v>243</v>
      </c>
      <c r="V5385">
        <f>SUMIF(货件明细!K:K,F5385,货件明细!AQ:AQ)</f>
        <v>0</v>
      </c>
      <c r="W5385">
        <f t="shared" si="336"/>
        <v>1</v>
      </c>
      <c r="X5385">
        <f t="shared" si="337"/>
        <v>243</v>
      </c>
      <c r="Y5385">
        <f>SUMIF(货件明细!K:K,F5385,货件明细!I:I)</f>
        <v>0</v>
      </c>
      <c r="Z5385">
        <f t="shared" si="338"/>
        <v>52.9</v>
      </c>
      <c r="AA5385">
        <f>SUMIF(货件明细!K:K,F5385,货件明细!J:J)</f>
        <v>0</v>
      </c>
      <c r="AB5385">
        <f t="shared" si="339"/>
        <v>1</v>
      </c>
    </row>
    <row r="5386" spans="1:28">
      <c r="A5386">
        <v>2025</v>
      </c>
      <c r="B5386">
        <v>8</v>
      </c>
      <c r="C5386">
        <v>35</v>
      </c>
      <c r="D5386" s="4">
        <v>45898</v>
      </c>
      <c r="E5386" t="s">
        <v>28</v>
      </c>
      <c r="F5386" t="s">
        <v>5572</v>
      </c>
      <c r="G5386" t="s">
        <v>64</v>
      </c>
      <c r="H5386" t="s">
        <v>44</v>
      </c>
      <c r="I5386" t="s">
        <v>80</v>
      </c>
      <c r="J5386" t="s">
        <v>100</v>
      </c>
      <c r="K5386" t="s">
        <v>4998</v>
      </c>
      <c r="L5386" t="s">
        <v>46</v>
      </c>
      <c r="M5386" t="s">
        <v>2882</v>
      </c>
      <c r="N5386" t="s">
        <v>4823</v>
      </c>
      <c r="O5386">
        <v>52.9</v>
      </c>
      <c r="Q5386">
        <v>362.996666666667</v>
      </c>
      <c r="R5386">
        <v>362.996666666667</v>
      </c>
      <c r="S5386">
        <v>0</v>
      </c>
      <c r="T5386">
        <v>362.996666666667</v>
      </c>
      <c r="U5386">
        <v>243</v>
      </c>
      <c r="V5386">
        <f>SUMIF(货件明细!K:K,F5386,货件明细!AQ:AQ)</f>
        <v>0</v>
      </c>
      <c r="W5386">
        <f t="shared" si="336"/>
        <v>1</v>
      </c>
      <c r="X5386">
        <f t="shared" si="337"/>
        <v>243</v>
      </c>
      <c r="Y5386">
        <f>SUMIF(货件明细!K:K,F5386,货件明细!I:I)</f>
        <v>0</v>
      </c>
      <c r="Z5386">
        <f t="shared" si="338"/>
        <v>52.9</v>
      </c>
      <c r="AA5386">
        <f>SUMIF(货件明细!K:K,F5386,货件明细!J:J)</f>
        <v>0</v>
      </c>
      <c r="AB5386">
        <f t="shared" si="339"/>
        <v>1</v>
      </c>
    </row>
    <row r="5387" spans="1:28">
      <c r="A5387">
        <v>2025</v>
      </c>
      <c r="B5387">
        <v>8</v>
      </c>
      <c r="C5387">
        <v>35</v>
      </c>
      <c r="D5387" s="4">
        <v>45898</v>
      </c>
      <c r="E5387" t="s">
        <v>28</v>
      </c>
      <c r="F5387" t="s">
        <v>5573</v>
      </c>
      <c r="G5387" t="s">
        <v>882</v>
      </c>
      <c r="H5387" t="s">
        <v>71</v>
      </c>
      <c r="I5387" t="s">
        <v>80</v>
      </c>
      <c r="J5387" t="s">
        <v>100</v>
      </c>
      <c r="K5387" t="s">
        <v>58</v>
      </c>
      <c r="L5387" t="s">
        <v>46</v>
      </c>
      <c r="M5387" t="s">
        <v>65</v>
      </c>
      <c r="N5387" t="s">
        <v>2731</v>
      </c>
      <c r="O5387">
        <v>52.9</v>
      </c>
      <c r="Q5387">
        <v>186.234146341463</v>
      </c>
      <c r="R5387">
        <v>186.234146341463</v>
      </c>
      <c r="S5387">
        <v>0</v>
      </c>
      <c r="T5387">
        <v>186.234146341463</v>
      </c>
      <c r="U5387">
        <v>243</v>
      </c>
      <c r="V5387">
        <f>SUMIF(货件明细!K:K,F5387,货件明细!AQ:AQ)</f>
        <v>0</v>
      </c>
      <c r="W5387">
        <f t="shared" si="336"/>
        <v>1</v>
      </c>
      <c r="X5387">
        <f t="shared" si="337"/>
        <v>243</v>
      </c>
      <c r="Y5387">
        <f>SUMIF(货件明细!K:K,F5387,货件明细!I:I)</f>
        <v>0</v>
      </c>
      <c r="Z5387">
        <f t="shared" si="338"/>
        <v>52.9</v>
      </c>
      <c r="AA5387">
        <f>SUMIF(货件明细!K:K,F5387,货件明细!J:J)</f>
        <v>0</v>
      </c>
      <c r="AB5387">
        <f t="shared" si="339"/>
        <v>1</v>
      </c>
    </row>
    <row r="5388" spans="1:28">
      <c r="A5388">
        <v>2025</v>
      </c>
      <c r="B5388">
        <v>8</v>
      </c>
      <c r="C5388">
        <v>35</v>
      </c>
      <c r="D5388" s="4">
        <v>45898</v>
      </c>
      <c r="E5388" t="s">
        <v>28</v>
      </c>
      <c r="F5388" t="s">
        <v>5574</v>
      </c>
      <c r="G5388" t="s">
        <v>105</v>
      </c>
      <c r="H5388" t="s">
        <v>31</v>
      </c>
      <c r="I5388" t="s">
        <v>80</v>
      </c>
      <c r="J5388" t="s">
        <v>100</v>
      </c>
      <c r="K5388" t="s">
        <v>100</v>
      </c>
      <c r="L5388" t="s">
        <v>46</v>
      </c>
      <c r="M5388" t="s">
        <v>47</v>
      </c>
      <c r="N5388" t="s">
        <v>5148</v>
      </c>
      <c r="O5388">
        <v>52.9</v>
      </c>
      <c r="Q5388">
        <v>401.12</v>
      </c>
      <c r="R5388">
        <v>401.12</v>
      </c>
      <c r="S5388">
        <v>0</v>
      </c>
      <c r="T5388">
        <v>401.12</v>
      </c>
      <c r="U5388">
        <v>243</v>
      </c>
      <c r="V5388">
        <f>SUMIF(货件明细!K:K,F5388,货件明细!AQ:AQ)</f>
        <v>0</v>
      </c>
      <c r="W5388">
        <f t="shared" si="336"/>
        <v>1</v>
      </c>
      <c r="X5388">
        <f t="shared" si="337"/>
        <v>243</v>
      </c>
      <c r="Y5388">
        <f>SUMIF(货件明细!K:K,F5388,货件明细!I:I)</f>
        <v>0</v>
      </c>
      <c r="Z5388">
        <f t="shared" si="338"/>
        <v>52.9</v>
      </c>
      <c r="AA5388">
        <f>SUMIF(货件明细!K:K,F5388,货件明细!J:J)</f>
        <v>0</v>
      </c>
      <c r="AB5388">
        <f t="shared" si="339"/>
        <v>1</v>
      </c>
    </row>
    <row r="5389" spans="1:28">
      <c r="A5389">
        <v>2025</v>
      </c>
      <c r="B5389">
        <v>8</v>
      </c>
      <c r="C5389">
        <v>35</v>
      </c>
      <c r="D5389" s="4">
        <v>45898</v>
      </c>
      <c r="E5389" t="s">
        <v>28</v>
      </c>
      <c r="F5389" t="s">
        <v>5575</v>
      </c>
      <c r="G5389" t="s">
        <v>50</v>
      </c>
      <c r="H5389" t="s">
        <v>31</v>
      </c>
      <c r="I5389" t="s">
        <v>57</v>
      </c>
      <c r="J5389" t="s">
        <v>100</v>
      </c>
      <c r="K5389" t="s">
        <v>100</v>
      </c>
      <c r="L5389" t="s">
        <v>46</v>
      </c>
      <c r="M5389" t="s">
        <v>47</v>
      </c>
      <c r="N5389" t="s">
        <v>5148</v>
      </c>
      <c r="O5389">
        <v>101.75</v>
      </c>
      <c r="Q5389">
        <v>625.263157894737</v>
      </c>
      <c r="R5389">
        <v>625.263157894737</v>
      </c>
      <c r="S5389">
        <v>0</v>
      </c>
      <c r="T5389">
        <v>625.263157894737</v>
      </c>
      <c r="U5389">
        <v>619</v>
      </c>
      <c r="V5389">
        <f>SUMIF(货件明细!K:K,F5389,货件明细!AQ:AQ)</f>
        <v>0</v>
      </c>
      <c r="W5389">
        <f t="shared" si="336"/>
        <v>1</v>
      </c>
      <c r="X5389">
        <f t="shared" si="337"/>
        <v>619</v>
      </c>
      <c r="Y5389">
        <f>SUMIF(货件明细!K:K,F5389,货件明细!I:I)</f>
        <v>0</v>
      </c>
      <c r="Z5389">
        <f t="shared" si="338"/>
        <v>101.75</v>
      </c>
      <c r="AA5389">
        <f>SUMIF(货件明细!K:K,F5389,货件明细!J:J)</f>
        <v>0</v>
      </c>
      <c r="AB5389">
        <f t="shared" si="339"/>
        <v>1</v>
      </c>
    </row>
    <row r="5390" spans="1:28">
      <c r="A5390">
        <v>2025</v>
      </c>
      <c r="B5390">
        <v>8</v>
      </c>
      <c r="C5390">
        <v>35</v>
      </c>
      <c r="D5390" s="4">
        <v>45898</v>
      </c>
      <c r="E5390" t="s">
        <v>28</v>
      </c>
      <c r="F5390" t="s">
        <v>5576</v>
      </c>
      <c r="G5390" t="s">
        <v>269</v>
      </c>
      <c r="H5390" t="s">
        <v>31</v>
      </c>
      <c r="I5390" t="s">
        <v>57</v>
      </c>
      <c r="J5390" t="s">
        <v>100</v>
      </c>
      <c r="K5390" t="s">
        <v>4998</v>
      </c>
      <c r="L5390" t="s">
        <v>46</v>
      </c>
      <c r="M5390" t="s">
        <v>2882</v>
      </c>
      <c r="N5390" t="s">
        <v>4823</v>
      </c>
      <c r="O5390">
        <v>101.75</v>
      </c>
      <c r="Q5390">
        <v>653.693181818182</v>
      </c>
      <c r="R5390">
        <v>653.693181818182</v>
      </c>
      <c r="S5390">
        <v>0</v>
      </c>
      <c r="T5390">
        <v>653.693181818182</v>
      </c>
      <c r="U5390">
        <v>619</v>
      </c>
      <c r="V5390">
        <f>SUMIF(货件明细!K:K,F5390,货件明细!AQ:AQ)</f>
        <v>0</v>
      </c>
      <c r="W5390">
        <f t="shared" si="336"/>
        <v>1</v>
      </c>
      <c r="X5390">
        <f t="shared" si="337"/>
        <v>619</v>
      </c>
      <c r="Y5390">
        <f>SUMIF(货件明细!K:K,F5390,货件明细!I:I)</f>
        <v>0</v>
      </c>
      <c r="Z5390">
        <f t="shared" si="338"/>
        <v>101.75</v>
      </c>
      <c r="AA5390">
        <f>SUMIF(货件明细!K:K,F5390,货件明细!J:J)</f>
        <v>0</v>
      </c>
      <c r="AB5390">
        <f t="shared" si="339"/>
        <v>1</v>
      </c>
    </row>
    <row r="5391" spans="1:28">
      <c r="A5391">
        <v>2025</v>
      </c>
      <c r="B5391">
        <v>8</v>
      </c>
      <c r="C5391">
        <v>35</v>
      </c>
      <c r="D5391" s="4">
        <v>45898</v>
      </c>
      <c r="E5391" t="s">
        <v>28</v>
      </c>
      <c r="F5391" t="s">
        <v>5577</v>
      </c>
      <c r="G5391" t="s">
        <v>64</v>
      </c>
      <c r="H5391" t="s">
        <v>44</v>
      </c>
      <c r="I5391" t="s">
        <v>57</v>
      </c>
      <c r="J5391" t="s">
        <v>100</v>
      </c>
      <c r="K5391" t="s">
        <v>4998</v>
      </c>
      <c r="L5391" t="s">
        <v>46</v>
      </c>
      <c r="M5391" t="s">
        <v>2882</v>
      </c>
      <c r="N5391" t="s">
        <v>4823</v>
      </c>
      <c r="O5391">
        <v>101.75</v>
      </c>
      <c r="Q5391">
        <v>604.994444444444</v>
      </c>
      <c r="R5391">
        <v>604.994444444444</v>
      </c>
      <c r="S5391">
        <v>0</v>
      </c>
      <c r="T5391">
        <v>604.994444444444</v>
      </c>
      <c r="U5391">
        <v>619</v>
      </c>
      <c r="V5391">
        <f>SUMIF(货件明细!K:K,F5391,货件明细!AQ:AQ)</f>
        <v>0</v>
      </c>
      <c r="W5391">
        <f t="shared" si="336"/>
        <v>1</v>
      </c>
      <c r="X5391">
        <f t="shared" si="337"/>
        <v>619</v>
      </c>
      <c r="Y5391">
        <f>SUMIF(货件明细!K:K,F5391,货件明细!I:I)</f>
        <v>0</v>
      </c>
      <c r="Z5391">
        <f t="shared" si="338"/>
        <v>101.75</v>
      </c>
      <c r="AA5391">
        <f>SUMIF(货件明细!K:K,F5391,货件明细!J:J)</f>
        <v>0</v>
      </c>
      <c r="AB5391">
        <f t="shared" si="339"/>
        <v>1</v>
      </c>
    </row>
    <row r="5392" spans="1:28">
      <c r="A5392">
        <v>2025</v>
      </c>
      <c r="B5392">
        <v>8</v>
      </c>
      <c r="C5392">
        <v>35</v>
      </c>
      <c r="D5392" s="4">
        <v>45898</v>
      </c>
      <c r="E5392" t="s">
        <v>28</v>
      </c>
      <c r="F5392" t="s">
        <v>5578</v>
      </c>
      <c r="G5392" t="s">
        <v>882</v>
      </c>
      <c r="H5392" t="s">
        <v>71</v>
      </c>
      <c r="I5392" t="s">
        <v>57</v>
      </c>
      <c r="J5392" t="s">
        <v>100</v>
      </c>
      <c r="K5392" t="s">
        <v>58</v>
      </c>
      <c r="L5392" t="s">
        <v>46</v>
      </c>
      <c r="M5392" t="s">
        <v>65</v>
      </c>
      <c r="N5392" t="s">
        <v>2731</v>
      </c>
      <c r="O5392">
        <v>101.75</v>
      </c>
      <c r="Q5392">
        <v>310.390243902439</v>
      </c>
      <c r="R5392">
        <v>310.390243902439</v>
      </c>
      <c r="S5392">
        <v>0</v>
      </c>
      <c r="T5392">
        <v>310.390243902439</v>
      </c>
      <c r="U5392">
        <v>619</v>
      </c>
      <c r="V5392">
        <f>SUMIF(货件明细!K:K,F5392,货件明细!AQ:AQ)</f>
        <v>0</v>
      </c>
      <c r="W5392">
        <f t="shared" si="336"/>
        <v>1</v>
      </c>
      <c r="X5392">
        <f t="shared" si="337"/>
        <v>619</v>
      </c>
      <c r="Y5392">
        <f>SUMIF(货件明细!K:K,F5392,货件明细!I:I)</f>
        <v>0</v>
      </c>
      <c r="Z5392">
        <f t="shared" si="338"/>
        <v>101.75</v>
      </c>
      <c r="AA5392">
        <f>SUMIF(货件明细!K:K,F5392,货件明细!J:J)</f>
        <v>0</v>
      </c>
      <c r="AB5392">
        <f t="shared" si="339"/>
        <v>1</v>
      </c>
    </row>
    <row r="5393" spans="1:28">
      <c r="A5393">
        <v>2025</v>
      </c>
      <c r="B5393">
        <v>8</v>
      </c>
      <c r="C5393">
        <v>35</v>
      </c>
      <c r="D5393" s="4">
        <v>45898</v>
      </c>
      <c r="E5393" t="s">
        <v>28</v>
      </c>
      <c r="F5393" t="s">
        <v>5579</v>
      </c>
      <c r="G5393" t="s">
        <v>105</v>
      </c>
      <c r="H5393" t="s">
        <v>31</v>
      </c>
      <c r="I5393" t="s">
        <v>57</v>
      </c>
      <c r="J5393" t="s">
        <v>100</v>
      </c>
      <c r="K5393" t="s">
        <v>100</v>
      </c>
      <c r="L5393" t="s">
        <v>46</v>
      </c>
      <c r="M5393" t="s">
        <v>47</v>
      </c>
      <c r="N5393" t="s">
        <v>5148</v>
      </c>
      <c r="O5393">
        <v>101.75</v>
      </c>
      <c r="Q5393">
        <v>668.533333333333</v>
      </c>
      <c r="R5393">
        <v>668.533333333333</v>
      </c>
      <c r="S5393">
        <v>0</v>
      </c>
      <c r="T5393">
        <v>668.533333333333</v>
      </c>
      <c r="U5393">
        <v>619</v>
      </c>
      <c r="V5393">
        <f>SUMIF(货件明细!K:K,F5393,货件明细!AQ:AQ)</f>
        <v>0</v>
      </c>
      <c r="W5393">
        <f t="shared" si="336"/>
        <v>1</v>
      </c>
      <c r="X5393">
        <f t="shared" si="337"/>
        <v>619</v>
      </c>
      <c r="Y5393">
        <f>SUMIF(货件明细!K:K,F5393,货件明细!I:I)</f>
        <v>0</v>
      </c>
      <c r="Z5393">
        <f t="shared" si="338"/>
        <v>101.75</v>
      </c>
      <c r="AA5393">
        <f>SUMIF(货件明细!K:K,F5393,货件明细!J:J)</f>
        <v>0</v>
      </c>
      <c r="AB5393">
        <f t="shared" si="339"/>
        <v>1</v>
      </c>
    </row>
    <row r="5394" spans="1:28">
      <c r="A5394">
        <v>2025</v>
      </c>
      <c r="B5394">
        <v>8</v>
      </c>
      <c r="C5394">
        <v>35</v>
      </c>
      <c r="D5394" s="4">
        <v>45898</v>
      </c>
      <c r="E5394" t="s">
        <v>28</v>
      </c>
      <c r="F5394" t="s">
        <v>5580</v>
      </c>
      <c r="G5394" t="s">
        <v>50</v>
      </c>
      <c r="H5394" t="s">
        <v>31</v>
      </c>
      <c r="I5394" t="s">
        <v>39</v>
      </c>
      <c r="J5394" t="s">
        <v>100</v>
      </c>
      <c r="K5394" t="s">
        <v>100</v>
      </c>
      <c r="L5394" t="s">
        <v>46</v>
      </c>
      <c r="M5394" t="s">
        <v>47</v>
      </c>
      <c r="N5394" t="s">
        <v>5148</v>
      </c>
      <c r="O5394">
        <v>80.8</v>
      </c>
      <c r="Q5394">
        <v>500.210526315789</v>
      </c>
      <c r="R5394">
        <v>500.210526315789</v>
      </c>
      <c r="S5394">
        <v>0</v>
      </c>
      <c r="T5394">
        <v>500.210526315789</v>
      </c>
      <c r="U5394">
        <v>342</v>
      </c>
      <c r="V5394">
        <f>SUMIF(货件明细!K:K,F5394,货件明细!AQ:AQ)</f>
        <v>0</v>
      </c>
      <c r="W5394">
        <f t="shared" si="336"/>
        <v>1</v>
      </c>
      <c r="X5394">
        <f t="shared" si="337"/>
        <v>342</v>
      </c>
      <c r="Y5394">
        <f>SUMIF(货件明细!K:K,F5394,货件明细!I:I)</f>
        <v>0</v>
      </c>
      <c r="Z5394">
        <f t="shared" si="338"/>
        <v>80.8</v>
      </c>
      <c r="AA5394">
        <f>SUMIF(货件明细!K:K,F5394,货件明细!J:J)</f>
        <v>0</v>
      </c>
      <c r="AB5394">
        <f t="shared" si="339"/>
        <v>1</v>
      </c>
    </row>
    <row r="5395" spans="1:28">
      <c r="A5395">
        <v>2025</v>
      </c>
      <c r="B5395">
        <v>8</v>
      </c>
      <c r="C5395">
        <v>35</v>
      </c>
      <c r="D5395" s="4">
        <v>45898</v>
      </c>
      <c r="E5395" t="s">
        <v>28</v>
      </c>
      <c r="F5395" t="s">
        <v>5581</v>
      </c>
      <c r="G5395" t="s">
        <v>269</v>
      </c>
      <c r="H5395" t="s">
        <v>31</v>
      </c>
      <c r="I5395" t="s">
        <v>39</v>
      </c>
      <c r="J5395" t="s">
        <v>100</v>
      </c>
      <c r="K5395" t="s">
        <v>4998</v>
      </c>
      <c r="L5395" t="s">
        <v>46</v>
      </c>
      <c r="M5395" t="s">
        <v>2882</v>
      </c>
      <c r="N5395" t="s">
        <v>4823</v>
      </c>
      <c r="O5395">
        <v>101.05</v>
      </c>
      <c r="Q5395">
        <v>653.693181818182</v>
      </c>
      <c r="R5395">
        <v>653.693181818182</v>
      </c>
      <c r="S5395">
        <v>0</v>
      </c>
      <c r="T5395">
        <v>653.693181818182</v>
      </c>
      <c r="U5395">
        <v>404</v>
      </c>
      <c r="V5395">
        <f>SUMIF(货件明细!K:K,F5395,货件明细!AQ:AQ)</f>
        <v>0</v>
      </c>
      <c r="W5395">
        <f t="shared" si="336"/>
        <v>1</v>
      </c>
      <c r="X5395">
        <f t="shared" si="337"/>
        <v>404</v>
      </c>
      <c r="Y5395">
        <f>SUMIF(货件明细!K:K,F5395,货件明细!I:I)</f>
        <v>0</v>
      </c>
      <c r="Z5395">
        <f t="shared" si="338"/>
        <v>101.05</v>
      </c>
      <c r="AA5395">
        <f>SUMIF(货件明细!K:K,F5395,货件明细!J:J)</f>
        <v>0</v>
      </c>
      <c r="AB5395">
        <f t="shared" si="339"/>
        <v>1</v>
      </c>
    </row>
    <row r="5396" spans="1:28">
      <c r="A5396">
        <v>2025</v>
      </c>
      <c r="B5396">
        <v>8</v>
      </c>
      <c r="C5396">
        <v>35</v>
      </c>
      <c r="D5396" s="4">
        <v>45898</v>
      </c>
      <c r="E5396" t="s">
        <v>28</v>
      </c>
      <c r="F5396" t="s">
        <v>5582</v>
      </c>
      <c r="G5396" t="s">
        <v>64</v>
      </c>
      <c r="H5396" t="s">
        <v>44</v>
      </c>
      <c r="I5396" t="s">
        <v>39</v>
      </c>
      <c r="J5396" t="s">
        <v>100</v>
      </c>
      <c r="K5396" t="s">
        <v>4998</v>
      </c>
      <c r="L5396" t="s">
        <v>46</v>
      </c>
      <c r="M5396" t="s">
        <v>2882</v>
      </c>
      <c r="N5396" t="s">
        <v>4823</v>
      </c>
      <c r="O5396">
        <v>101.05</v>
      </c>
      <c r="Q5396">
        <v>604.994444444444</v>
      </c>
      <c r="R5396">
        <v>604.994444444444</v>
      </c>
      <c r="S5396">
        <v>0</v>
      </c>
      <c r="T5396">
        <v>604.994444444444</v>
      </c>
      <c r="U5396">
        <v>404</v>
      </c>
      <c r="V5396">
        <f>SUMIF(货件明细!K:K,F5396,货件明细!AQ:AQ)</f>
        <v>0</v>
      </c>
      <c r="W5396">
        <f t="shared" si="336"/>
        <v>1</v>
      </c>
      <c r="X5396">
        <f t="shared" si="337"/>
        <v>404</v>
      </c>
      <c r="Y5396">
        <f>SUMIF(货件明细!K:K,F5396,货件明细!I:I)</f>
        <v>0</v>
      </c>
      <c r="Z5396">
        <f t="shared" si="338"/>
        <v>101.05</v>
      </c>
      <c r="AA5396">
        <f>SUMIF(货件明细!K:K,F5396,货件明细!J:J)</f>
        <v>0</v>
      </c>
      <c r="AB5396">
        <f t="shared" si="339"/>
        <v>1</v>
      </c>
    </row>
    <row r="5397" spans="1:28">
      <c r="A5397">
        <v>2025</v>
      </c>
      <c r="B5397">
        <v>8</v>
      </c>
      <c r="C5397">
        <v>35</v>
      </c>
      <c r="D5397" s="4">
        <v>45898</v>
      </c>
      <c r="E5397" t="s">
        <v>28</v>
      </c>
      <c r="F5397" t="s">
        <v>5583</v>
      </c>
      <c r="G5397" t="s">
        <v>105</v>
      </c>
      <c r="H5397" t="s">
        <v>31</v>
      </c>
      <c r="I5397" t="s">
        <v>39</v>
      </c>
      <c r="J5397" t="s">
        <v>100</v>
      </c>
      <c r="K5397" t="s">
        <v>100</v>
      </c>
      <c r="L5397" t="s">
        <v>46</v>
      </c>
      <c r="M5397" t="s">
        <v>47</v>
      </c>
      <c r="N5397" t="s">
        <v>5148</v>
      </c>
      <c r="O5397">
        <v>101.05</v>
      </c>
      <c r="Q5397">
        <v>668.533333333333</v>
      </c>
      <c r="R5397">
        <v>668.533333333333</v>
      </c>
      <c r="S5397">
        <v>0</v>
      </c>
      <c r="T5397">
        <v>668.533333333333</v>
      </c>
      <c r="U5397">
        <v>404</v>
      </c>
      <c r="V5397">
        <f>SUMIF(货件明细!K:K,F5397,货件明细!AQ:AQ)</f>
        <v>0</v>
      </c>
      <c r="W5397">
        <f t="shared" si="336"/>
        <v>1</v>
      </c>
      <c r="X5397">
        <f t="shared" si="337"/>
        <v>404</v>
      </c>
      <c r="Y5397">
        <f>SUMIF(货件明细!K:K,F5397,货件明细!I:I)</f>
        <v>0</v>
      </c>
      <c r="Z5397">
        <f t="shared" si="338"/>
        <v>101.05</v>
      </c>
      <c r="AA5397">
        <f>SUMIF(货件明细!K:K,F5397,货件明细!J:J)</f>
        <v>0</v>
      </c>
      <c r="AB5397">
        <f t="shared" si="339"/>
        <v>1</v>
      </c>
    </row>
    <row r="5398" spans="1:28">
      <c r="A5398">
        <v>2025</v>
      </c>
      <c r="B5398">
        <v>8</v>
      </c>
      <c r="C5398">
        <v>35</v>
      </c>
      <c r="D5398" s="4">
        <v>45898</v>
      </c>
      <c r="E5398" t="s">
        <v>28</v>
      </c>
      <c r="F5398" t="s">
        <v>5584</v>
      </c>
      <c r="G5398" t="s">
        <v>882</v>
      </c>
      <c r="H5398" t="s">
        <v>71</v>
      </c>
      <c r="I5398" t="s">
        <v>39</v>
      </c>
      <c r="J5398" t="s">
        <v>100</v>
      </c>
      <c r="K5398" t="s">
        <v>58</v>
      </c>
      <c r="L5398" t="s">
        <v>46</v>
      </c>
      <c r="M5398" t="s">
        <v>65</v>
      </c>
      <c r="N5398" t="s">
        <v>2731</v>
      </c>
      <c r="O5398">
        <v>121.3</v>
      </c>
      <c r="Q5398">
        <v>372.468292682927</v>
      </c>
      <c r="R5398">
        <v>372.468292682927</v>
      </c>
      <c r="S5398">
        <v>0</v>
      </c>
      <c r="T5398">
        <v>372.468292682927</v>
      </c>
      <c r="U5398">
        <v>466</v>
      </c>
      <c r="V5398">
        <f>SUMIF(货件明细!K:K,F5398,货件明细!AQ:AQ)</f>
        <v>0</v>
      </c>
      <c r="W5398">
        <f t="shared" si="336"/>
        <v>1</v>
      </c>
      <c r="X5398">
        <f t="shared" si="337"/>
        <v>466</v>
      </c>
      <c r="Y5398">
        <f>SUMIF(货件明细!K:K,F5398,货件明细!I:I)</f>
        <v>0</v>
      </c>
      <c r="Z5398">
        <f t="shared" si="338"/>
        <v>121.3</v>
      </c>
      <c r="AA5398">
        <f>SUMIF(货件明细!K:K,F5398,货件明细!J:J)</f>
        <v>0</v>
      </c>
      <c r="AB5398">
        <f t="shared" si="339"/>
        <v>1</v>
      </c>
    </row>
    <row r="5399" spans="1:28">
      <c r="A5399">
        <v>2025</v>
      </c>
      <c r="B5399">
        <v>8</v>
      </c>
      <c r="C5399">
        <v>35</v>
      </c>
      <c r="D5399" s="4">
        <v>45898</v>
      </c>
      <c r="E5399" t="s">
        <v>28</v>
      </c>
      <c r="F5399" t="s">
        <v>5585</v>
      </c>
      <c r="G5399" t="s">
        <v>50</v>
      </c>
      <c r="H5399" t="s">
        <v>31</v>
      </c>
      <c r="I5399" t="s">
        <v>39</v>
      </c>
      <c r="J5399" t="s">
        <v>100</v>
      </c>
      <c r="K5399" t="s">
        <v>100</v>
      </c>
      <c r="L5399" t="s">
        <v>46</v>
      </c>
      <c r="M5399" t="s">
        <v>47</v>
      </c>
      <c r="N5399" t="s">
        <v>5148</v>
      </c>
      <c r="O5399">
        <v>70.45</v>
      </c>
      <c r="Q5399">
        <v>500.210526315789</v>
      </c>
      <c r="R5399">
        <v>500.210526315789</v>
      </c>
      <c r="S5399">
        <v>0</v>
      </c>
      <c r="T5399">
        <v>500.210526315789</v>
      </c>
      <c r="U5399">
        <v>206</v>
      </c>
      <c r="V5399">
        <f>SUMIF(货件明细!K:K,F5399,货件明细!AQ:AQ)</f>
        <v>0</v>
      </c>
      <c r="W5399">
        <f t="shared" si="336"/>
        <v>1</v>
      </c>
      <c r="X5399">
        <f t="shared" si="337"/>
        <v>206</v>
      </c>
      <c r="Y5399">
        <f>SUMIF(货件明细!K:K,F5399,货件明细!I:I)</f>
        <v>0</v>
      </c>
      <c r="Z5399">
        <f t="shared" si="338"/>
        <v>70.45</v>
      </c>
      <c r="AA5399">
        <f>SUMIF(货件明细!K:K,F5399,货件明细!J:J)</f>
        <v>0</v>
      </c>
      <c r="AB5399">
        <f t="shared" si="339"/>
        <v>1</v>
      </c>
    </row>
    <row r="5400" spans="1:28">
      <c r="A5400">
        <v>2025</v>
      </c>
      <c r="B5400">
        <v>8</v>
      </c>
      <c r="C5400">
        <v>35</v>
      </c>
      <c r="D5400" s="4">
        <v>45898</v>
      </c>
      <c r="E5400" t="s">
        <v>28</v>
      </c>
      <c r="F5400" t="s">
        <v>5586</v>
      </c>
      <c r="G5400" t="s">
        <v>269</v>
      </c>
      <c r="H5400" t="s">
        <v>31</v>
      </c>
      <c r="I5400" t="s">
        <v>39</v>
      </c>
      <c r="J5400" t="s">
        <v>100</v>
      </c>
      <c r="K5400" t="s">
        <v>4998</v>
      </c>
      <c r="L5400" t="s">
        <v>46</v>
      </c>
      <c r="M5400" t="s">
        <v>2882</v>
      </c>
      <c r="N5400" t="s">
        <v>4823</v>
      </c>
      <c r="O5400">
        <v>103.85</v>
      </c>
      <c r="Q5400">
        <v>784.431818181818</v>
      </c>
      <c r="R5400">
        <v>784.431818181818</v>
      </c>
      <c r="S5400">
        <v>0</v>
      </c>
      <c r="T5400">
        <v>784.431818181818</v>
      </c>
      <c r="U5400">
        <v>286</v>
      </c>
      <c r="V5400">
        <f>SUMIF(货件明细!K:K,F5400,货件明细!AQ:AQ)</f>
        <v>0</v>
      </c>
      <c r="W5400">
        <f t="shared" si="336"/>
        <v>1</v>
      </c>
      <c r="X5400">
        <f t="shared" si="337"/>
        <v>286</v>
      </c>
      <c r="Y5400">
        <f>SUMIF(货件明细!K:K,F5400,货件明细!I:I)</f>
        <v>0</v>
      </c>
      <c r="Z5400">
        <f t="shared" si="338"/>
        <v>103.85</v>
      </c>
      <c r="AA5400">
        <f>SUMIF(货件明细!K:K,F5400,货件明细!J:J)</f>
        <v>0</v>
      </c>
      <c r="AB5400">
        <f t="shared" si="339"/>
        <v>1</v>
      </c>
    </row>
    <row r="5401" spans="1:28">
      <c r="A5401">
        <v>2025</v>
      </c>
      <c r="B5401">
        <v>8</v>
      </c>
      <c r="C5401">
        <v>35</v>
      </c>
      <c r="D5401" s="4">
        <v>45898</v>
      </c>
      <c r="E5401" t="s">
        <v>28</v>
      </c>
      <c r="F5401" t="s">
        <v>5587</v>
      </c>
      <c r="G5401" t="s">
        <v>882</v>
      </c>
      <c r="H5401" t="s">
        <v>71</v>
      </c>
      <c r="I5401" t="s">
        <v>39</v>
      </c>
      <c r="J5401" t="s">
        <v>100</v>
      </c>
      <c r="K5401" t="s">
        <v>58</v>
      </c>
      <c r="L5401" t="s">
        <v>46</v>
      </c>
      <c r="M5401" t="s">
        <v>65</v>
      </c>
      <c r="N5401" t="s">
        <v>2731</v>
      </c>
      <c r="O5401">
        <v>103.85</v>
      </c>
      <c r="Q5401">
        <v>372.468292682927</v>
      </c>
      <c r="R5401">
        <v>372.468292682927</v>
      </c>
      <c r="S5401">
        <v>0</v>
      </c>
      <c r="T5401">
        <v>372.468292682927</v>
      </c>
      <c r="U5401">
        <v>286</v>
      </c>
      <c r="V5401">
        <f>SUMIF(货件明细!K:K,F5401,货件明细!AQ:AQ)</f>
        <v>0</v>
      </c>
      <c r="W5401">
        <f t="shared" si="336"/>
        <v>1</v>
      </c>
      <c r="X5401">
        <f t="shared" si="337"/>
        <v>286</v>
      </c>
      <c r="Y5401">
        <f>SUMIF(货件明细!K:K,F5401,货件明细!I:I)</f>
        <v>0</v>
      </c>
      <c r="Z5401">
        <f t="shared" si="338"/>
        <v>103.85</v>
      </c>
      <c r="AA5401">
        <f>SUMIF(货件明细!K:K,F5401,货件明细!J:J)</f>
        <v>0</v>
      </c>
      <c r="AB5401">
        <f t="shared" si="339"/>
        <v>1</v>
      </c>
    </row>
    <row r="5402" spans="1:28">
      <c r="A5402">
        <v>2025</v>
      </c>
      <c r="B5402">
        <v>8</v>
      </c>
      <c r="C5402">
        <v>35</v>
      </c>
      <c r="D5402" s="4">
        <v>45898</v>
      </c>
      <c r="E5402" t="s">
        <v>28</v>
      </c>
      <c r="F5402" t="s">
        <v>5588</v>
      </c>
      <c r="G5402" t="s">
        <v>64</v>
      </c>
      <c r="H5402" t="s">
        <v>44</v>
      </c>
      <c r="I5402" t="s">
        <v>39</v>
      </c>
      <c r="J5402" t="s">
        <v>100</v>
      </c>
      <c r="K5402" t="s">
        <v>4998</v>
      </c>
      <c r="L5402" t="s">
        <v>46</v>
      </c>
      <c r="M5402" t="s">
        <v>2882</v>
      </c>
      <c r="N5402" t="s">
        <v>4823</v>
      </c>
      <c r="O5402">
        <v>120.55</v>
      </c>
      <c r="Q5402">
        <v>846.992222222222</v>
      </c>
      <c r="R5402">
        <v>846.992222222222</v>
      </c>
      <c r="S5402">
        <v>0</v>
      </c>
      <c r="T5402">
        <v>846.992222222222</v>
      </c>
      <c r="U5402">
        <v>326</v>
      </c>
      <c r="V5402">
        <f>SUMIF(货件明细!K:K,F5402,货件明细!AQ:AQ)</f>
        <v>0</v>
      </c>
      <c r="W5402">
        <f t="shared" si="336"/>
        <v>1</v>
      </c>
      <c r="X5402">
        <f t="shared" si="337"/>
        <v>326</v>
      </c>
      <c r="Y5402">
        <f>SUMIF(货件明细!K:K,F5402,货件明细!I:I)</f>
        <v>0</v>
      </c>
      <c r="Z5402">
        <f t="shared" si="338"/>
        <v>120.55</v>
      </c>
      <c r="AA5402">
        <f>SUMIF(货件明细!K:K,F5402,货件明细!J:J)</f>
        <v>0</v>
      </c>
      <c r="AB5402">
        <f t="shared" si="339"/>
        <v>1</v>
      </c>
    </row>
    <row r="5403" spans="1:28">
      <c r="A5403">
        <v>2025</v>
      </c>
      <c r="B5403">
        <v>8</v>
      </c>
      <c r="C5403">
        <v>35</v>
      </c>
      <c r="D5403" s="4">
        <v>45898</v>
      </c>
      <c r="E5403" t="s">
        <v>28</v>
      </c>
      <c r="F5403" t="s">
        <v>5589</v>
      </c>
      <c r="G5403" t="s">
        <v>105</v>
      </c>
      <c r="H5403" t="s">
        <v>31</v>
      </c>
      <c r="I5403" t="s">
        <v>39</v>
      </c>
      <c r="J5403" t="s">
        <v>100</v>
      </c>
      <c r="K5403" t="s">
        <v>100</v>
      </c>
      <c r="L5403" t="s">
        <v>46</v>
      </c>
      <c r="M5403" t="s">
        <v>47</v>
      </c>
      <c r="N5403" t="s">
        <v>5148</v>
      </c>
      <c r="O5403">
        <v>120.55</v>
      </c>
      <c r="Q5403">
        <v>935.946666666667</v>
      </c>
      <c r="R5403">
        <v>935.946666666667</v>
      </c>
      <c r="S5403">
        <v>0</v>
      </c>
      <c r="T5403">
        <v>935.946666666667</v>
      </c>
      <c r="U5403">
        <v>326</v>
      </c>
      <c r="V5403">
        <f>SUMIF(货件明细!K:K,F5403,货件明细!AQ:AQ)</f>
        <v>0</v>
      </c>
      <c r="W5403">
        <f t="shared" si="336"/>
        <v>1</v>
      </c>
      <c r="X5403">
        <f t="shared" si="337"/>
        <v>326</v>
      </c>
      <c r="Y5403">
        <f>SUMIF(货件明细!K:K,F5403,货件明细!I:I)</f>
        <v>0</v>
      </c>
      <c r="Z5403">
        <f t="shared" si="338"/>
        <v>120.55</v>
      </c>
      <c r="AA5403">
        <f>SUMIF(货件明细!K:K,F5403,货件明细!J:J)</f>
        <v>0</v>
      </c>
      <c r="AB5403">
        <f t="shared" si="339"/>
        <v>1</v>
      </c>
    </row>
    <row r="5404" spans="1:28">
      <c r="A5404">
        <v>2025</v>
      </c>
      <c r="B5404">
        <v>8</v>
      </c>
      <c r="C5404">
        <v>35</v>
      </c>
      <c r="D5404" s="4">
        <v>45898</v>
      </c>
      <c r="E5404" t="s">
        <v>28</v>
      </c>
      <c r="F5404" t="s">
        <v>5590</v>
      </c>
      <c r="G5404" t="s">
        <v>50</v>
      </c>
      <c r="H5404" t="s">
        <v>31</v>
      </c>
      <c r="I5404" t="s">
        <v>57</v>
      </c>
      <c r="J5404" t="s">
        <v>100</v>
      </c>
      <c r="K5404" t="s">
        <v>100</v>
      </c>
      <c r="L5404" t="s">
        <v>46</v>
      </c>
      <c r="M5404" t="s">
        <v>47</v>
      </c>
      <c r="N5404" t="s">
        <v>5148</v>
      </c>
      <c r="O5404">
        <v>17.8</v>
      </c>
      <c r="Q5404">
        <v>125.052631578947</v>
      </c>
      <c r="R5404">
        <v>125.052631578947</v>
      </c>
      <c r="S5404">
        <v>0</v>
      </c>
      <c r="T5404">
        <v>125.052631578947</v>
      </c>
      <c r="U5404">
        <v>112</v>
      </c>
      <c r="V5404">
        <f>SUMIF(货件明细!K:K,F5404,货件明细!AQ:AQ)</f>
        <v>0</v>
      </c>
      <c r="W5404">
        <f t="shared" si="336"/>
        <v>1</v>
      </c>
      <c r="X5404">
        <f t="shared" si="337"/>
        <v>112</v>
      </c>
      <c r="Y5404">
        <f>SUMIF(货件明细!K:K,F5404,货件明细!I:I)</f>
        <v>0</v>
      </c>
      <c r="Z5404">
        <f t="shared" si="338"/>
        <v>17.8</v>
      </c>
      <c r="AA5404">
        <f>SUMIF(货件明细!K:K,F5404,货件明细!J:J)</f>
        <v>0</v>
      </c>
      <c r="AB5404">
        <f t="shared" si="339"/>
        <v>1</v>
      </c>
    </row>
    <row r="5405" spans="1:28">
      <c r="A5405">
        <v>2025</v>
      </c>
      <c r="B5405">
        <v>8</v>
      </c>
      <c r="C5405">
        <v>35</v>
      </c>
      <c r="D5405" s="4">
        <v>45898</v>
      </c>
      <c r="E5405" t="s">
        <v>28</v>
      </c>
      <c r="F5405" t="s">
        <v>5591</v>
      </c>
      <c r="G5405" t="s">
        <v>269</v>
      </c>
      <c r="H5405" t="s">
        <v>31</v>
      </c>
      <c r="I5405" t="s">
        <v>57</v>
      </c>
      <c r="J5405" t="s">
        <v>100</v>
      </c>
      <c r="K5405" t="s">
        <v>4998</v>
      </c>
      <c r="L5405" t="s">
        <v>46</v>
      </c>
      <c r="M5405" t="s">
        <v>2882</v>
      </c>
      <c r="N5405" t="s">
        <v>4823</v>
      </c>
      <c r="O5405">
        <v>17.8</v>
      </c>
      <c r="Q5405">
        <v>130.738636363636</v>
      </c>
      <c r="R5405">
        <v>130.738636363636</v>
      </c>
      <c r="S5405">
        <v>0</v>
      </c>
      <c r="T5405">
        <v>130.738636363636</v>
      </c>
      <c r="U5405">
        <v>112</v>
      </c>
      <c r="V5405">
        <f>SUMIF(货件明细!K:K,F5405,货件明细!AQ:AQ)</f>
        <v>0</v>
      </c>
      <c r="W5405">
        <f t="shared" si="336"/>
        <v>1</v>
      </c>
      <c r="X5405">
        <f t="shared" si="337"/>
        <v>112</v>
      </c>
      <c r="Y5405">
        <f>SUMIF(货件明细!K:K,F5405,货件明细!I:I)</f>
        <v>0</v>
      </c>
      <c r="Z5405">
        <f t="shared" si="338"/>
        <v>17.8</v>
      </c>
      <c r="AA5405">
        <f>SUMIF(货件明细!K:K,F5405,货件明细!J:J)</f>
        <v>0</v>
      </c>
      <c r="AB5405">
        <f t="shared" si="339"/>
        <v>1</v>
      </c>
    </row>
    <row r="5406" spans="1:28">
      <c r="A5406">
        <v>2025</v>
      </c>
      <c r="B5406">
        <v>8</v>
      </c>
      <c r="C5406">
        <v>35</v>
      </c>
      <c r="D5406" s="4">
        <v>45898</v>
      </c>
      <c r="E5406" t="s">
        <v>28</v>
      </c>
      <c r="F5406" t="s">
        <v>5592</v>
      </c>
      <c r="G5406" t="s">
        <v>64</v>
      </c>
      <c r="H5406" t="s">
        <v>44</v>
      </c>
      <c r="I5406" t="s">
        <v>57</v>
      </c>
      <c r="J5406" t="s">
        <v>100</v>
      </c>
      <c r="K5406" t="s">
        <v>4998</v>
      </c>
      <c r="L5406" t="s">
        <v>46</v>
      </c>
      <c r="M5406" t="s">
        <v>2882</v>
      </c>
      <c r="N5406" t="s">
        <v>4823</v>
      </c>
      <c r="O5406">
        <v>17.8</v>
      </c>
      <c r="Q5406">
        <v>120.998888888889</v>
      </c>
      <c r="R5406">
        <v>120.998888888889</v>
      </c>
      <c r="S5406">
        <v>0</v>
      </c>
      <c r="T5406">
        <v>120.998888888889</v>
      </c>
      <c r="U5406">
        <v>112</v>
      </c>
      <c r="V5406">
        <f>SUMIF(货件明细!K:K,F5406,货件明细!AQ:AQ)</f>
        <v>0</v>
      </c>
      <c r="W5406">
        <f t="shared" si="336"/>
        <v>1</v>
      </c>
      <c r="X5406">
        <f t="shared" si="337"/>
        <v>112</v>
      </c>
      <c r="Y5406">
        <f>SUMIF(货件明细!K:K,F5406,货件明细!I:I)</f>
        <v>0</v>
      </c>
      <c r="Z5406">
        <f t="shared" si="338"/>
        <v>17.8</v>
      </c>
      <c r="AA5406">
        <f>SUMIF(货件明细!K:K,F5406,货件明细!J:J)</f>
        <v>0</v>
      </c>
      <c r="AB5406">
        <f t="shared" si="339"/>
        <v>1</v>
      </c>
    </row>
    <row r="5407" spans="1:28">
      <c r="A5407">
        <v>2025</v>
      </c>
      <c r="B5407">
        <v>8</v>
      </c>
      <c r="C5407">
        <v>35</v>
      </c>
      <c r="D5407" s="4">
        <v>45898</v>
      </c>
      <c r="E5407" t="s">
        <v>28</v>
      </c>
      <c r="F5407" t="s">
        <v>5593</v>
      </c>
      <c r="G5407" t="s">
        <v>882</v>
      </c>
      <c r="H5407" t="s">
        <v>71</v>
      </c>
      <c r="I5407" t="s">
        <v>57</v>
      </c>
      <c r="J5407" t="s">
        <v>100</v>
      </c>
      <c r="K5407" t="s">
        <v>58</v>
      </c>
      <c r="L5407" t="s">
        <v>46</v>
      </c>
      <c r="M5407" t="s">
        <v>47</v>
      </c>
      <c r="N5407" t="s">
        <v>5178</v>
      </c>
      <c r="O5407">
        <v>17.8</v>
      </c>
      <c r="Q5407">
        <v>58.08</v>
      </c>
      <c r="R5407">
        <v>58.08</v>
      </c>
      <c r="S5407">
        <v>0</v>
      </c>
      <c r="T5407">
        <v>58.08</v>
      </c>
      <c r="U5407">
        <v>112</v>
      </c>
      <c r="V5407">
        <f>SUMIF(货件明细!K:K,F5407,货件明细!AQ:AQ)</f>
        <v>0</v>
      </c>
      <c r="W5407">
        <f t="shared" si="336"/>
        <v>1</v>
      </c>
      <c r="X5407">
        <f t="shared" si="337"/>
        <v>112</v>
      </c>
      <c r="Y5407">
        <f>SUMIF(货件明细!K:K,F5407,货件明细!I:I)</f>
        <v>0</v>
      </c>
      <c r="Z5407">
        <f t="shared" si="338"/>
        <v>17.8</v>
      </c>
      <c r="AA5407">
        <f>SUMIF(货件明细!K:K,F5407,货件明细!J:J)</f>
        <v>0</v>
      </c>
      <c r="AB5407">
        <f t="shared" si="339"/>
        <v>1</v>
      </c>
    </row>
    <row r="5408" spans="1:28">
      <c r="A5408">
        <v>2025</v>
      </c>
      <c r="B5408">
        <v>8</v>
      </c>
      <c r="C5408">
        <v>35</v>
      </c>
      <c r="D5408" s="4">
        <v>45898</v>
      </c>
      <c r="E5408" t="s">
        <v>28</v>
      </c>
      <c r="F5408" t="s">
        <v>5594</v>
      </c>
      <c r="G5408" t="s">
        <v>105</v>
      </c>
      <c r="H5408" t="s">
        <v>31</v>
      </c>
      <c r="I5408" t="s">
        <v>57</v>
      </c>
      <c r="J5408" t="s">
        <v>100</v>
      </c>
      <c r="K5408" t="s">
        <v>100</v>
      </c>
      <c r="L5408" t="s">
        <v>46</v>
      </c>
      <c r="M5408" t="s">
        <v>47</v>
      </c>
      <c r="N5408" t="s">
        <v>5148</v>
      </c>
      <c r="O5408">
        <v>17.8</v>
      </c>
      <c r="Q5408">
        <v>133.706666666667</v>
      </c>
      <c r="R5408">
        <v>133.706666666667</v>
      </c>
      <c r="S5408">
        <v>0</v>
      </c>
      <c r="T5408">
        <v>133.706666666667</v>
      </c>
      <c r="U5408">
        <v>112</v>
      </c>
      <c r="V5408">
        <f>SUMIF(货件明细!K:K,F5408,货件明细!AQ:AQ)</f>
        <v>0</v>
      </c>
      <c r="W5408">
        <f t="shared" si="336"/>
        <v>1</v>
      </c>
      <c r="X5408">
        <f t="shared" si="337"/>
        <v>112</v>
      </c>
      <c r="Y5408">
        <f>SUMIF(货件明细!K:K,F5408,货件明细!I:I)</f>
        <v>0</v>
      </c>
      <c r="Z5408">
        <f t="shared" si="338"/>
        <v>17.8</v>
      </c>
      <c r="AA5408">
        <f>SUMIF(货件明细!K:K,F5408,货件明细!J:J)</f>
        <v>0</v>
      </c>
      <c r="AB5408">
        <f t="shared" si="339"/>
        <v>1</v>
      </c>
    </row>
    <row r="5409" spans="1:28">
      <c r="A5409">
        <v>2025</v>
      </c>
      <c r="B5409">
        <v>8</v>
      </c>
      <c r="C5409">
        <v>35</v>
      </c>
      <c r="D5409" s="4">
        <v>45898</v>
      </c>
      <c r="E5409" t="s">
        <v>28</v>
      </c>
      <c r="F5409" t="s">
        <v>5595</v>
      </c>
      <c r="G5409" t="s">
        <v>50</v>
      </c>
      <c r="H5409" t="s">
        <v>31</v>
      </c>
      <c r="I5409" t="s">
        <v>96</v>
      </c>
      <c r="J5409" t="s">
        <v>100</v>
      </c>
      <c r="K5409" t="s">
        <v>100</v>
      </c>
      <c r="L5409" t="s">
        <v>46</v>
      </c>
      <c r="M5409" t="s">
        <v>47</v>
      </c>
      <c r="N5409" t="s">
        <v>5148</v>
      </c>
      <c r="O5409">
        <v>43.65</v>
      </c>
      <c r="Q5409">
        <v>250.105263157895</v>
      </c>
      <c r="R5409">
        <v>250.105263157895</v>
      </c>
      <c r="S5409">
        <v>0</v>
      </c>
      <c r="T5409">
        <v>250.105263157895</v>
      </c>
      <c r="U5409">
        <v>271</v>
      </c>
      <c r="V5409">
        <f>SUMIF(货件明细!K:K,F5409,货件明细!AQ:AQ)</f>
        <v>0</v>
      </c>
      <c r="W5409">
        <f t="shared" si="336"/>
        <v>1</v>
      </c>
      <c r="X5409">
        <f t="shared" si="337"/>
        <v>271</v>
      </c>
      <c r="Y5409">
        <f>SUMIF(货件明细!K:K,F5409,货件明细!I:I)</f>
        <v>0</v>
      </c>
      <c r="Z5409">
        <f t="shared" si="338"/>
        <v>43.65</v>
      </c>
      <c r="AA5409">
        <f>SUMIF(货件明细!K:K,F5409,货件明细!J:J)</f>
        <v>0</v>
      </c>
      <c r="AB5409">
        <f t="shared" si="339"/>
        <v>1</v>
      </c>
    </row>
    <row r="5410" spans="1:28">
      <c r="A5410">
        <v>2025</v>
      </c>
      <c r="B5410">
        <v>8</v>
      </c>
      <c r="C5410">
        <v>35</v>
      </c>
      <c r="D5410" s="4">
        <v>45898</v>
      </c>
      <c r="E5410" t="s">
        <v>28</v>
      </c>
      <c r="F5410" t="s">
        <v>5596</v>
      </c>
      <c r="G5410" t="s">
        <v>269</v>
      </c>
      <c r="H5410" t="s">
        <v>31</v>
      </c>
      <c r="I5410" t="s">
        <v>96</v>
      </c>
      <c r="J5410" t="s">
        <v>100</v>
      </c>
      <c r="K5410" t="s">
        <v>4998</v>
      </c>
      <c r="L5410" t="s">
        <v>46</v>
      </c>
      <c r="M5410" t="s">
        <v>2882</v>
      </c>
      <c r="N5410" t="s">
        <v>4823</v>
      </c>
      <c r="O5410">
        <v>43.65</v>
      </c>
      <c r="Q5410">
        <v>261.477272727273</v>
      </c>
      <c r="R5410">
        <v>261.477272727273</v>
      </c>
      <c r="S5410">
        <v>0</v>
      </c>
      <c r="T5410">
        <v>261.477272727273</v>
      </c>
      <c r="U5410">
        <v>271</v>
      </c>
      <c r="V5410">
        <f>SUMIF(货件明细!K:K,F5410,货件明细!AQ:AQ)</f>
        <v>0</v>
      </c>
      <c r="W5410">
        <f t="shared" si="336"/>
        <v>1</v>
      </c>
      <c r="X5410">
        <f t="shared" si="337"/>
        <v>271</v>
      </c>
      <c r="Y5410">
        <f>SUMIF(货件明细!K:K,F5410,货件明细!I:I)</f>
        <v>0</v>
      </c>
      <c r="Z5410">
        <f t="shared" si="338"/>
        <v>43.65</v>
      </c>
      <c r="AA5410">
        <f>SUMIF(货件明细!K:K,F5410,货件明细!J:J)</f>
        <v>0</v>
      </c>
      <c r="AB5410">
        <f t="shared" si="339"/>
        <v>1</v>
      </c>
    </row>
    <row r="5411" spans="1:28">
      <c r="A5411">
        <v>2025</v>
      </c>
      <c r="B5411">
        <v>8</v>
      </c>
      <c r="C5411">
        <v>35</v>
      </c>
      <c r="D5411" s="4">
        <v>45898</v>
      </c>
      <c r="E5411" t="s">
        <v>28</v>
      </c>
      <c r="F5411" t="s">
        <v>5597</v>
      </c>
      <c r="G5411" t="s">
        <v>64</v>
      </c>
      <c r="H5411" t="s">
        <v>44</v>
      </c>
      <c r="I5411" t="s">
        <v>96</v>
      </c>
      <c r="J5411" t="s">
        <v>100</v>
      </c>
      <c r="K5411" t="s">
        <v>4998</v>
      </c>
      <c r="L5411" t="s">
        <v>46</v>
      </c>
      <c r="M5411" t="s">
        <v>2882</v>
      </c>
      <c r="N5411" t="s">
        <v>4823</v>
      </c>
      <c r="O5411">
        <v>43.65</v>
      </c>
      <c r="Q5411">
        <v>241.997777777778</v>
      </c>
      <c r="R5411">
        <v>241.997777777778</v>
      </c>
      <c r="S5411">
        <v>0</v>
      </c>
      <c r="T5411">
        <v>241.997777777778</v>
      </c>
      <c r="U5411">
        <v>271</v>
      </c>
      <c r="V5411">
        <f>SUMIF(货件明细!K:K,F5411,货件明细!AQ:AQ)</f>
        <v>0</v>
      </c>
      <c r="W5411">
        <f t="shared" si="336"/>
        <v>1</v>
      </c>
      <c r="X5411">
        <f t="shared" si="337"/>
        <v>271</v>
      </c>
      <c r="Y5411">
        <f>SUMIF(货件明细!K:K,F5411,货件明细!I:I)</f>
        <v>0</v>
      </c>
      <c r="Z5411">
        <f t="shared" si="338"/>
        <v>43.65</v>
      </c>
      <c r="AA5411">
        <f>SUMIF(货件明细!K:K,F5411,货件明细!J:J)</f>
        <v>0</v>
      </c>
      <c r="AB5411">
        <f t="shared" si="339"/>
        <v>1</v>
      </c>
    </row>
    <row r="5412" spans="1:28">
      <c r="A5412">
        <v>2025</v>
      </c>
      <c r="B5412">
        <v>8</v>
      </c>
      <c r="C5412">
        <v>35</v>
      </c>
      <c r="D5412" s="4">
        <v>45898</v>
      </c>
      <c r="E5412" t="s">
        <v>28</v>
      </c>
      <c r="F5412" t="s">
        <v>5598</v>
      </c>
      <c r="G5412" t="s">
        <v>882</v>
      </c>
      <c r="H5412" t="s">
        <v>71</v>
      </c>
      <c r="I5412" t="s">
        <v>96</v>
      </c>
      <c r="J5412" t="s">
        <v>100</v>
      </c>
      <c r="K5412" t="s">
        <v>58</v>
      </c>
      <c r="L5412" t="s">
        <v>46</v>
      </c>
      <c r="M5412" t="s">
        <v>65</v>
      </c>
      <c r="N5412" t="s">
        <v>2731</v>
      </c>
      <c r="O5412">
        <v>43.65</v>
      </c>
      <c r="Q5412">
        <v>124.156097560976</v>
      </c>
      <c r="R5412">
        <v>124.156097560976</v>
      </c>
      <c r="S5412">
        <v>0</v>
      </c>
      <c r="T5412">
        <v>124.156097560976</v>
      </c>
      <c r="U5412">
        <v>271</v>
      </c>
      <c r="V5412">
        <f>SUMIF(货件明细!K:K,F5412,货件明细!AQ:AQ)</f>
        <v>0</v>
      </c>
      <c r="W5412">
        <f t="shared" si="336"/>
        <v>1</v>
      </c>
      <c r="X5412">
        <f t="shared" si="337"/>
        <v>271</v>
      </c>
      <c r="Y5412">
        <f>SUMIF(货件明细!K:K,F5412,货件明细!I:I)</f>
        <v>0</v>
      </c>
      <c r="Z5412">
        <f t="shared" si="338"/>
        <v>43.65</v>
      </c>
      <c r="AA5412">
        <f>SUMIF(货件明细!K:K,F5412,货件明细!J:J)</f>
        <v>0</v>
      </c>
      <c r="AB5412">
        <f t="shared" si="339"/>
        <v>1</v>
      </c>
    </row>
    <row r="5413" spans="1:28">
      <c r="A5413">
        <v>2025</v>
      </c>
      <c r="B5413">
        <v>8</v>
      </c>
      <c r="C5413">
        <v>35</v>
      </c>
      <c r="D5413" s="4">
        <v>45898</v>
      </c>
      <c r="E5413" t="s">
        <v>28</v>
      </c>
      <c r="F5413" t="s">
        <v>5599</v>
      </c>
      <c r="G5413" t="s">
        <v>105</v>
      </c>
      <c r="H5413" t="s">
        <v>31</v>
      </c>
      <c r="I5413" t="s">
        <v>96</v>
      </c>
      <c r="J5413" t="s">
        <v>100</v>
      </c>
      <c r="K5413" t="s">
        <v>100</v>
      </c>
      <c r="L5413" t="s">
        <v>46</v>
      </c>
      <c r="M5413" t="s">
        <v>47</v>
      </c>
      <c r="N5413" t="s">
        <v>5148</v>
      </c>
      <c r="O5413">
        <v>43.65</v>
      </c>
      <c r="Q5413">
        <v>267.413333333333</v>
      </c>
      <c r="R5413">
        <v>267.413333333333</v>
      </c>
      <c r="S5413">
        <v>0</v>
      </c>
      <c r="T5413">
        <v>267.413333333333</v>
      </c>
      <c r="U5413">
        <v>271</v>
      </c>
      <c r="V5413">
        <f>SUMIF(货件明细!K:K,F5413,货件明细!AQ:AQ)</f>
        <v>0</v>
      </c>
      <c r="W5413">
        <f t="shared" si="336"/>
        <v>1</v>
      </c>
      <c r="X5413">
        <f t="shared" si="337"/>
        <v>271</v>
      </c>
      <c r="Y5413">
        <f>SUMIF(货件明细!K:K,F5413,货件明细!I:I)</f>
        <v>0</v>
      </c>
      <c r="Z5413">
        <f t="shared" si="338"/>
        <v>43.65</v>
      </c>
      <c r="AA5413">
        <f>SUMIF(货件明细!K:K,F5413,货件明细!J:J)</f>
        <v>0</v>
      </c>
      <c r="AB5413">
        <f t="shared" si="339"/>
        <v>1</v>
      </c>
    </row>
    <row r="5414" spans="1:28">
      <c r="A5414">
        <v>2025</v>
      </c>
      <c r="B5414">
        <v>8</v>
      </c>
      <c r="C5414">
        <v>35</v>
      </c>
      <c r="D5414" s="4">
        <v>45899</v>
      </c>
      <c r="E5414" t="s">
        <v>28</v>
      </c>
      <c r="F5414" t="s">
        <v>5600</v>
      </c>
      <c r="G5414" t="s">
        <v>70</v>
      </c>
      <c r="H5414" t="s">
        <v>71</v>
      </c>
      <c r="I5414" t="s">
        <v>111</v>
      </c>
      <c r="J5414" t="s">
        <v>45</v>
      </c>
      <c r="K5414" t="s">
        <v>45</v>
      </c>
      <c r="L5414" t="s">
        <v>46</v>
      </c>
      <c r="M5414" t="s">
        <v>5001</v>
      </c>
      <c r="N5414" t="s">
        <v>5601</v>
      </c>
      <c r="O5414">
        <v>18.35</v>
      </c>
      <c r="Q5414">
        <v>155.163636363636</v>
      </c>
      <c r="R5414">
        <v>155.163636363636</v>
      </c>
      <c r="S5414">
        <v>0</v>
      </c>
      <c r="T5414">
        <v>155.163636363636</v>
      </c>
      <c r="U5414">
        <v>107</v>
      </c>
      <c r="V5414">
        <f>SUMIF(货件明细!K:K,F5414,货件明细!AQ:AQ)</f>
        <v>0</v>
      </c>
      <c r="W5414">
        <f t="shared" si="336"/>
        <v>1</v>
      </c>
      <c r="X5414">
        <f t="shared" si="337"/>
        <v>107</v>
      </c>
      <c r="Y5414">
        <f>SUMIF(货件明细!K:K,F5414,货件明细!I:I)</f>
        <v>0</v>
      </c>
      <c r="Z5414">
        <f t="shared" si="338"/>
        <v>18.35</v>
      </c>
      <c r="AA5414">
        <f>SUMIF(货件明细!K:K,F5414,货件明细!J:J)</f>
        <v>0</v>
      </c>
      <c r="AB5414">
        <f t="shared" si="339"/>
        <v>1</v>
      </c>
    </row>
    <row r="5415" spans="1:28">
      <c r="A5415">
        <v>2025</v>
      </c>
      <c r="B5415">
        <v>8</v>
      </c>
      <c r="C5415">
        <v>35</v>
      </c>
      <c r="D5415" s="4">
        <v>45899</v>
      </c>
      <c r="E5415" t="s">
        <v>28</v>
      </c>
      <c r="F5415" t="s">
        <v>5602</v>
      </c>
      <c r="G5415" t="s">
        <v>263</v>
      </c>
      <c r="H5415" t="s">
        <v>44</v>
      </c>
      <c r="I5415" t="s">
        <v>111</v>
      </c>
      <c r="J5415" t="s">
        <v>45</v>
      </c>
      <c r="K5415" t="s">
        <v>45</v>
      </c>
      <c r="L5415" t="s">
        <v>46</v>
      </c>
      <c r="M5415" t="s">
        <v>5001</v>
      </c>
      <c r="N5415" t="s">
        <v>5601</v>
      </c>
      <c r="O5415">
        <v>18.35</v>
      </c>
      <c r="Q5415">
        <v>186.385454545455</v>
      </c>
      <c r="R5415">
        <v>186.385454545455</v>
      </c>
      <c r="S5415">
        <v>0</v>
      </c>
      <c r="T5415">
        <v>186.385454545455</v>
      </c>
      <c r="U5415">
        <v>107</v>
      </c>
      <c r="V5415">
        <f>SUMIF(货件明细!K:K,F5415,货件明细!AQ:AQ)</f>
        <v>0</v>
      </c>
      <c r="W5415">
        <f t="shared" si="336"/>
        <v>1</v>
      </c>
      <c r="X5415">
        <f t="shared" si="337"/>
        <v>107</v>
      </c>
      <c r="Y5415">
        <f>SUMIF(货件明细!K:K,F5415,货件明细!I:I)</f>
        <v>0</v>
      </c>
      <c r="Z5415">
        <f t="shared" si="338"/>
        <v>18.35</v>
      </c>
      <c r="AA5415">
        <f>SUMIF(货件明细!K:K,F5415,货件明细!J:J)</f>
        <v>0</v>
      </c>
      <c r="AB5415">
        <f t="shared" si="339"/>
        <v>1</v>
      </c>
    </row>
    <row r="5416" spans="1:28">
      <c r="A5416">
        <v>2025</v>
      </c>
      <c r="B5416">
        <v>8</v>
      </c>
      <c r="C5416">
        <v>35</v>
      </c>
      <c r="D5416" s="4">
        <v>45899</v>
      </c>
      <c r="E5416" t="s">
        <v>28</v>
      </c>
      <c r="F5416" t="s">
        <v>5603</v>
      </c>
      <c r="G5416" t="s">
        <v>114</v>
      </c>
      <c r="H5416" t="s">
        <v>44</v>
      </c>
      <c r="I5416" t="s">
        <v>111</v>
      </c>
      <c r="J5416" t="s">
        <v>45</v>
      </c>
      <c r="K5416" t="s">
        <v>45</v>
      </c>
      <c r="L5416" t="s">
        <v>46</v>
      </c>
      <c r="M5416" t="s">
        <v>47</v>
      </c>
      <c r="N5416" t="s">
        <v>5281</v>
      </c>
      <c r="O5416">
        <v>18.35</v>
      </c>
      <c r="Q5416">
        <v>267.9</v>
      </c>
      <c r="R5416">
        <v>267.9</v>
      </c>
      <c r="S5416">
        <v>0</v>
      </c>
      <c r="T5416">
        <v>267.9</v>
      </c>
      <c r="U5416">
        <v>107</v>
      </c>
      <c r="V5416">
        <f>SUMIF(货件明细!K:K,F5416,货件明细!AQ:AQ)</f>
        <v>0</v>
      </c>
      <c r="W5416">
        <f t="shared" si="336"/>
        <v>1</v>
      </c>
      <c r="X5416">
        <f t="shared" si="337"/>
        <v>107</v>
      </c>
      <c r="Y5416">
        <f>SUMIF(货件明细!K:K,F5416,货件明细!I:I)</f>
        <v>0</v>
      </c>
      <c r="Z5416">
        <f t="shared" si="338"/>
        <v>18.35</v>
      </c>
      <c r="AA5416">
        <f>SUMIF(货件明细!K:K,F5416,货件明细!J:J)</f>
        <v>0</v>
      </c>
      <c r="AB5416">
        <f t="shared" si="339"/>
        <v>1</v>
      </c>
    </row>
    <row r="5417" spans="1:28">
      <c r="A5417">
        <v>2025</v>
      </c>
      <c r="B5417">
        <v>8</v>
      </c>
      <c r="C5417">
        <v>35</v>
      </c>
      <c r="D5417" s="4">
        <v>45899</v>
      </c>
      <c r="E5417" t="s">
        <v>28</v>
      </c>
      <c r="F5417" t="s">
        <v>5604</v>
      </c>
      <c r="G5417" t="s">
        <v>283</v>
      </c>
      <c r="H5417" t="s">
        <v>31</v>
      </c>
      <c r="I5417" t="s">
        <v>111</v>
      </c>
      <c r="J5417" t="s">
        <v>45</v>
      </c>
      <c r="K5417" t="s">
        <v>100</v>
      </c>
      <c r="L5417" t="s">
        <v>46</v>
      </c>
      <c r="M5417" t="s">
        <v>47</v>
      </c>
      <c r="N5417" t="s">
        <v>5549</v>
      </c>
      <c r="O5417">
        <v>18.35</v>
      </c>
      <c r="Q5417">
        <v>203.3</v>
      </c>
      <c r="R5417">
        <v>203.3</v>
      </c>
      <c r="S5417">
        <v>0</v>
      </c>
      <c r="T5417">
        <v>203.3</v>
      </c>
      <c r="U5417">
        <v>107</v>
      </c>
      <c r="V5417">
        <f>SUMIF(货件明细!K:K,F5417,货件明细!AQ:AQ)</f>
        <v>0</v>
      </c>
      <c r="W5417">
        <f t="shared" si="336"/>
        <v>1</v>
      </c>
      <c r="X5417">
        <f t="shared" si="337"/>
        <v>107</v>
      </c>
      <c r="Y5417">
        <f>SUMIF(货件明细!K:K,F5417,货件明细!I:I)</f>
        <v>0</v>
      </c>
      <c r="Z5417">
        <f t="shared" si="338"/>
        <v>18.35</v>
      </c>
      <c r="AA5417">
        <f>SUMIF(货件明细!K:K,F5417,货件明细!J:J)</f>
        <v>0</v>
      </c>
      <c r="AB5417">
        <f t="shared" si="339"/>
        <v>1</v>
      </c>
    </row>
    <row r="5418" spans="1:28">
      <c r="A5418">
        <v>2025</v>
      </c>
      <c r="B5418">
        <v>8</v>
      </c>
      <c r="C5418">
        <v>35</v>
      </c>
      <c r="D5418" s="4">
        <v>45899</v>
      </c>
      <c r="E5418" t="s">
        <v>28</v>
      </c>
      <c r="F5418" t="s">
        <v>5605</v>
      </c>
      <c r="G5418" t="s">
        <v>105</v>
      </c>
      <c r="H5418" t="s">
        <v>31</v>
      </c>
      <c r="I5418" t="s">
        <v>111</v>
      </c>
      <c r="J5418" t="s">
        <v>45</v>
      </c>
      <c r="K5418" t="s">
        <v>100</v>
      </c>
      <c r="L5418" t="s">
        <v>46</v>
      </c>
      <c r="M5418" t="s">
        <v>47</v>
      </c>
      <c r="N5418" t="s">
        <v>5148</v>
      </c>
      <c r="O5418">
        <v>18.35</v>
      </c>
      <c r="Q5418">
        <v>143.261538461538</v>
      </c>
      <c r="R5418">
        <v>143.261538461538</v>
      </c>
      <c r="S5418">
        <v>0</v>
      </c>
      <c r="T5418">
        <v>143.261538461538</v>
      </c>
      <c r="U5418">
        <v>107</v>
      </c>
      <c r="V5418">
        <f>SUMIF(货件明细!K:K,F5418,货件明细!AQ:AQ)</f>
        <v>0</v>
      </c>
      <c r="W5418">
        <f t="shared" si="336"/>
        <v>1</v>
      </c>
      <c r="X5418">
        <f t="shared" si="337"/>
        <v>107</v>
      </c>
      <c r="Y5418">
        <f>SUMIF(货件明细!K:K,F5418,货件明细!I:I)</f>
        <v>0</v>
      </c>
      <c r="Z5418">
        <f t="shared" si="338"/>
        <v>18.35</v>
      </c>
      <c r="AA5418">
        <f>SUMIF(货件明细!K:K,F5418,货件明细!J:J)</f>
        <v>0</v>
      </c>
      <c r="AB5418">
        <f t="shared" si="339"/>
        <v>1</v>
      </c>
    </row>
    <row r="5419" spans="1:28">
      <c r="A5419">
        <v>2025</v>
      </c>
      <c r="B5419">
        <v>8</v>
      </c>
      <c r="C5419">
        <v>35</v>
      </c>
      <c r="D5419" s="4">
        <v>45899</v>
      </c>
      <c r="E5419" t="s">
        <v>28</v>
      </c>
      <c r="F5419" t="s">
        <v>5606</v>
      </c>
      <c r="G5419" t="s">
        <v>269</v>
      </c>
      <c r="H5419" t="s">
        <v>31</v>
      </c>
      <c r="I5419" t="s">
        <v>57</v>
      </c>
      <c r="J5419" t="s">
        <v>45</v>
      </c>
      <c r="K5419" t="s">
        <v>4998</v>
      </c>
      <c r="L5419" t="s">
        <v>46</v>
      </c>
      <c r="M5419" t="s">
        <v>2882</v>
      </c>
      <c r="N5419" t="s">
        <v>4823</v>
      </c>
      <c r="O5419">
        <v>11.3</v>
      </c>
      <c r="Q5419">
        <v>128.325</v>
      </c>
      <c r="R5419">
        <v>128.325</v>
      </c>
      <c r="S5419">
        <v>0</v>
      </c>
      <c r="T5419">
        <v>128.325</v>
      </c>
      <c r="U5419">
        <v>67</v>
      </c>
      <c r="V5419">
        <f>SUMIF(货件明细!K:K,F5419,货件明细!AQ:AQ)</f>
        <v>0</v>
      </c>
      <c r="W5419">
        <f t="shared" si="336"/>
        <v>1</v>
      </c>
      <c r="X5419">
        <f t="shared" si="337"/>
        <v>67</v>
      </c>
      <c r="Y5419">
        <f>SUMIF(货件明细!K:K,F5419,货件明细!I:I)</f>
        <v>0</v>
      </c>
      <c r="Z5419">
        <f t="shared" si="338"/>
        <v>11.3</v>
      </c>
      <c r="AA5419">
        <f>SUMIF(货件明细!K:K,F5419,货件明细!J:J)</f>
        <v>0</v>
      </c>
      <c r="AB5419">
        <f t="shared" si="339"/>
        <v>1</v>
      </c>
    </row>
    <row r="5420" spans="1:28">
      <c r="A5420">
        <v>2025</v>
      </c>
      <c r="B5420">
        <v>8</v>
      </c>
      <c r="C5420">
        <v>35</v>
      </c>
      <c r="D5420" s="4">
        <v>45899</v>
      </c>
      <c r="E5420" t="s">
        <v>28</v>
      </c>
      <c r="F5420" t="s">
        <v>5607</v>
      </c>
      <c r="G5420" t="s">
        <v>2298</v>
      </c>
      <c r="H5420" t="s">
        <v>31</v>
      </c>
      <c r="I5420" t="s">
        <v>57</v>
      </c>
      <c r="J5420" t="s">
        <v>45</v>
      </c>
      <c r="K5420" t="s">
        <v>100</v>
      </c>
      <c r="L5420" t="s">
        <v>46</v>
      </c>
      <c r="M5420" t="s">
        <v>264</v>
      </c>
      <c r="N5420" t="s">
        <v>3890</v>
      </c>
      <c r="O5420">
        <v>11.3</v>
      </c>
      <c r="Q5420">
        <v>155.2</v>
      </c>
      <c r="R5420">
        <v>155.2</v>
      </c>
      <c r="S5420">
        <v>0</v>
      </c>
      <c r="T5420">
        <v>155.2</v>
      </c>
      <c r="U5420">
        <v>67</v>
      </c>
      <c r="V5420">
        <f>SUMIF(货件明细!K:K,F5420,货件明细!AQ:AQ)</f>
        <v>0</v>
      </c>
      <c r="W5420">
        <f t="shared" si="336"/>
        <v>1</v>
      </c>
      <c r="X5420">
        <f t="shared" si="337"/>
        <v>67</v>
      </c>
      <c r="Y5420">
        <f>SUMIF(货件明细!K:K,F5420,货件明细!I:I)</f>
        <v>0</v>
      </c>
      <c r="Z5420">
        <f t="shared" si="338"/>
        <v>11.3</v>
      </c>
      <c r="AA5420">
        <f>SUMIF(货件明细!K:K,F5420,货件明细!J:J)</f>
        <v>0</v>
      </c>
      <c r="AB5420">
        <f t="shared" si="339"/>
        <v>1</v>
      </c>
    </row>
    <row r="5421" spans="1:28">
      <c r="A5421">
        <v>2025</v>
      </c>
      <c r="B5421">
        <v>8</v>
      </c>
      <c r="C5421">
        <v>35</v>
      </c>
      <c r="D5421" s="4">
        <v>45899</v>
      </c>
      <c r="E5421" t="s">
        <v>28</v>
      </c>
      <c r="F5421" t="s">
        <v>5608</v>
      </c>
      <c r="G5421" t="s">
        <v>70</v>
      </c>
      <c r="H5421" t="s">
        <v>71</v>
      </c>
      <c r="I5421" t="s">
        <v>57</v>
      </c>
      <c r="J5421" t="s">
        <v>45</v>
      </c>
      <c r="K5421" t="s">
        <v>45</v>
      </c>
      <c r="L5421" t="s">
        <v>46</v>
      </c>
      <c r="M5421" t="s">
        <v>5001</v>
      </c>
      <c r="N5421" t="s">
        <v>5601</v>
      </c>
      <c r="O5421">
        <v>11.3</v>
      </c>
      <c r="Q5421">
        <v>155.163636363636</v>
      </c>
      <c r="R5421">
        <v>155.163636363636</v>
      </c>
      <c r="S5421">
        <v>0</v>
      </c>
      <c r="T5421">
        <v>155.163636363636</v>
      </c>
      <c r="U5421">
        <v>67</v>
      </c>
      <c r="V5421">
        <f>SUMIF(货件明细!K:K,F5421,货件明细!AQ:AQ)</f>
        <v>0</v>
      </c>
      <c r="W5421">
        <f t="shared" si="336"/>
        <v>1</v>
      </c>
      <c r="X5421">
        <f t="shared" si="337"/>
        <v>67</v>
      </c>
      <c r="Y5421">
        <f>SUMIF(货件明细!K:K,F5421,货件明细!I:I)</f>
        <v>0</v>
      </c>
      <c r="Z5421">
        <f t="shared" si="338"/>
        <v>11.3</v>
      </c>
      <c r="AA5421">
        <f>SUMIF(货件明细!K:K,F5421,货件明细!J:J)</f>
        <v>0</v>
      </c>
      <c r="AB5421">
        <f t="shared" si="339"/>
        <v>1</v>
      </c>
    </row>
    <row r="5422" spans="1:28">
      <c r="A5422">
        <v>2025</v>
      </c>
      <c r="B5422">
        <v>8</v>
      </c>
      <c r="C5422">
        <v>35</v>
      </c>
      <c r="D5422" s="4">
        <v>45899</v>
      </c>
      <c r="E5422" t="s">
        <v>28</v>
      </c>
      <c r="F5422" t="s">
        <v>5609</v>
      </c>
      <c r="G5422" t="s">
        <v>263</v>
      </c>
      <c r="H5422" t="s">
        <v>44</v>
      </c>
      <c r="I5422" t="s">
        <v>57</v>
      </c>
      <c r="J5422" t="s">
        <v>45</v>
      </c>
      <c r="K5422" t="s">
        <v>45</v>
      </c>
      <c r="L5422" t="s">
        <v>46</v>
      </c>
      <c r="M5422" t="s">
        <v>5001</v>
      </c>
      <c r="N5422" t="s">
        <v>5601</v>
      </c>
      <c r="O5422">
        <v>11.3</v>
      </c>
      <c r="Q5422">
        <v>186.385454545455</v>
      </c>
      <c r="R5422">
        <v>186.385454545455</v>
      </c>
      <c r="S5422">
        <v>0</v>
      </c>
      <c r="T5422">
        <v>186.385454545455</v>
      </c>
      <c r="U5422">
        <v>67</v>
      </c>
      <c r="V5422">
        <f>SUMIF(货件明细!K:K,F5422,货件明细!AQ:AQ)</f>
        <v>0</v>
      </c>
      <c r="W5422">
        <f t="shared" si="336"/>
        <v>1</v>
      </c>
      <c r="X5422">
        <f t="shared" si="337"/>
        <v>67</v>
      </c>
      <c r="Y5422">
        <f>SUMIF(货件明细!K:K,F5422,货件明细!I:I)</f>
        <v>0</v>
      </c>
      <c r="Z5422">
        <f t="shared" si="338"/>
        <v>11.3</v>
      </c>
      <c r="AA5422">
        <f>SUMIF(货件明细!K:K,F5422,货件明细!J:J)</f>
        <v>0</v>
      </c>
      <c r="AB5422">
        <f t="shared" si="339"/>
        <v>1</v>
      </c>
    </row>
    <row r="5423" spans="1:28">
      <c r="A5423">
        <v>2025</v>
      </c>
      <c r="B5423">
        <v>8</v>
      </c>
      <c r="C5423">
        <v>35</v>
      </c>
      <c r="D5423" s="4">
        <v>45899</v>
      </c>
      <c r="E5423" t="s">
        <v>28</v>
      </c>
      <c r="F5423" t="s">
        <v>5610</v>
      </c>
      <c r="G5423" t="s">
        <v>105</v>
      </c>
      <c r="H5423" t="s">
        <v>31</v>
      </c>
      <c r="I5423" t="s">
        <v>57</v>
      </c>
      <c r="J5423" t="s">
        <v>45</v>
      </c>
      <c r="K5423" t="s">
        <v>100</v>
      </c>
      <c r="L5423" t="s">
        <v>46</v>
      </c>
      <c r="M5423" t="s">
        <v>47</v>
      </c>
      <c r="N5423" t="s">
        <v>5148</v>
      </c>
      <c r="O5423">
        <v>11.3</v>
      </c>
      <c r="Q5423">
        <v>143.261538461538</v>
      </c>
      <c r="R5423">
        <v>143.261538461538</v>
      </c>
      <c r="S5423">
        <v>0</v>
      </c>
      <c r="T5423">
        <v>143.261538461538</v>
      </c>
      <c r="U5423">
        <v>67</v>
      </c>
      <c r="V5423">
        <f>SUMIF(货件明细!K:K,F5423,货件明细!AQ:AQ)</f>
        <v>0</v>
      </c>
      <c r="W5423">
        <f t="shared" si="336"/>
        <v>1</v>
      </c>
      <c r="X5423">
        <f t="shared" si="337"/>
        <v>67</v>
      </c>
      <c r="Y5423">
        <f>SUMIF(货件明细!K:K,F5423,货件明细!I:I)</f>
        <v>0</v>
      </c>
      <c r="Z5423">
        <f t="shared" si="338"/>
        <v>11.3</v>
      </c>
      <c r="AA5423">
        <f>SUMIF(货件明细!K:K,F5423,货件明细!J:J)</f>
        <v>0</v>
      </c>
      <c r="AB5423">
        <f t="shared" si="339"/>
        <v>1</v>
      </c>
    </row>
    <row r="5424" spans="1:28">
      <c r="A5424">
        <v>2025</v>
      </c>
      <c r="B5424">
        <v>8</v>
      </c>
      <c r="C5424">
        <v>35</v>
      </c>
      <c r="D5424" s="4">
        <v>45899</v>
      </c>
      <c r="E5424" t="s">
        <v>28</v>
      </c>
      <c r="F5424" t="s">
        <v>5611</v>
      </c>
      <c r="G5424" t="s">
        <v>269</v>
      </c>
      <c r="H5424" t="s">
        <v>31</v>
      </c>
      <c r="I5424" t="s">
        <v>39</v>
      </c>
      <c r="J5424" t="s">
        <v>45</v>
      </c>
      <c r="K5424" t="s">
        <v>4998</v>
      </c>
      <c r="L5424" t="s">
        <v>46</v>
      </c>
      <c r="M5424" t="s">
        <v>2882</v>
      </c>
      <c r="N5424" t="s">
        <v>4823</v>
      </c>
      <c r="O5424">
        <v>25.35</v>
      </c>
      <c r="Q5424">
        <v>256.65</v>
      </c>
      <c r="R5424">
        <v>256.65</v>
      </c>
      <c r="S5424">
        <v>0</v>
      </c>
      <c r="T5424">
        <v>256.65</v>
      </c>
      <c r="U5424">
        <v>84</v>
      </c>
      <c r="V5424">
        <f>SUMIF(货件明细!K:K,F5424,货件明细!AQ:AQ)</f>
        <v>0</v>
      </c>
      <c r="W5424">
        <f t="shared" si="336"/>
        <v>1</v>
      </c>
      <c r="X5424">
        <f t="shared" si="337"/>
        <v>84</v>
      </c>
      <c r="Y5424">
        <f>SUMIF(货件明细!K:K,F5424,货件明细!I:I)</f>
        <v>0</v>
      </c>
      <c r="Z5424">
        <f t="shared" si="338"/>
        <v>25.35</v>
      </c>
      <c r="AA5424">
        <f>SUMIF(货件明细!K:K,F5424,货件明细!J:J)</f>
        <v>0</v>
      </c>
      <c r="AB5424">
        <f t="shared" si="339"/>
        <v>1</v>
      </c>
    </row>
    <row r="5425" spans="1:28">
      <c r="A5425">
        <v>2025</v>
      </c>
      <c r="B5425">
        <v>8</v>
      </c>
      <c r="C5425">
        <v>35</v>
      </c>
      <c r="D5425" s="4">
        <v>45899</v>
      </c>
      <c r="E5425" t="s">
        <v>28</v>
      </c>
      <c r="F5425" t="s">
        <v>5612</v>
      </c>
      <c r="G5425" t="s">
        <v>2298</v>
      </c>
      <c r="H5425" t="s">
        <v>31</v>
      </c>
      <c r="I5425" t="s">
        <v>39</v>
      </c>
      <c r="J5425" t="s">
        <v>45</v>
      </c>
      <c r="K5425" t="s">
        <v>100</v>
      </c>
      <c r="L5425" t="s">
        <v>46</v>
      </c>
      <c r="M5425" t="s">
        <v>264</v>
      </c>
      <c r="N5425" t="s">
        <v>3890</v>
      </c>
      <c r="O5425">
        <v>25.35</v>
      </c>
      <c r="Q5425">
        <v>310.4</v>
      </c>
      <c r="R5425">
        <v>310.4</v>
      </c>
      <c r="S5425">
        <v>0</v>
      </c>
      <c r="T5425">
        <v>310.4</v>
      </c>
      <c r="U5425">
        <v>84</v>
      </c>
      <c r="V5425">
        <f>SUMIF(货件明细!K:K,F5425,货件明细!AQ:AQ)</f>
        <v>0</v>
      </c>
      <c r="W5425">
        <f t="shared" si="336"/>
        <v>1</v>
      </c>
      <c r="X5425">
        <f t="shared" si="337"/>
        <v>84</v>
      </c>
      <c r="Y5425">
        <f>SUMIF(货件明细!K:K,F5425,货件明细!I:I)</f>
        <v>0</v>
      </c>
      <c r="Z5425">
        <f t="shared" si="338"/>
        <v>25.35</v>
      </c>
      <c r="AA5425">
        <f>SUMIF(货件明细!K:K,F5425,货件明细!J:J)</f>
        <v>0</v>
      </c>
      <c r="AB5425">
        <f t="shared" si="339"/>
        <v>1</v>
      </c>
    </row>
    <row r="5426" spans="1:28">
      <c r="A5426">
        <v>2025</v>
      </c>
      <c r="B5426">
        <v>8</v>
      </c>
      <c r="C5426">
        <v>35</v>
      </c>
      <c r="D5426" s="4">
        <v>45899</v>
      </c>
      <c r="E5426" t="s">
        <v>28</v>
      </c>
      <c r="F5426" t="s">
        <v>5613</v>
      </c>
      <c r="G5426" t="s">
        <v>70</v>
      </c>
      <c r="H5426" t="s">
        <v>71</v>
      </c>
      <c r="I5426" t="s">
        <v>39</v>
      </c>
      <c r="J5426" t="s">
        <v>45</v>
      </c>
      <c r="K5426" t="s">
        <v>45</v>
      </c>
      <c r="L5426" t="s">
        <v>46</v>
      </c>
      <c r="M5426" t="s">
        <v>5001</v>
      </c>
      <c r="N5426" t="s">
        <v>5601</v>
      </c>
      <c r="O5426">
        <v>25.35</v>
      </c>
      <c r="Q5426">
        <v>310.327272727273</v>
      </c>
      <c r="R5426">
        <v>310.327272727273</v>
      </c>
      <c r="S5426">
        <v>0</v>
      </c>
      <c r="T5426">
        <v>310.327272727273</v>
      </c>
      <c r="U5426">
        <v>84</v>
      </c>
      <c r="V5426">
        <f>SUMIF(货件明细!K:K,F5426,货件明细!AQ:AQ)</f>
        <v>0</v>
      </c>
      <c r="W5426">
        <f t="shared" si="336"/>
        <v>1</v>
      </c>
      <c r="X5426">
        <f t="shared" si="337"/>
        <v>84</v>
      </c>
      <c r="Y5426">
        <f>SUMIF(货件明细!K:K,F5426,货件明细!I:I)</f>
        <v>0</v>
      </c>
      <c r="Z5426">
        <f t="shared" si="338"/>
        <v>25.35</v>
      </c>
      <c r="AA5426">
        <f>SUMIF(货件明细!K:K,F5426,货件明细!J:J)</f>
        <v>0</v>
      </c>
      <c r="AB5426">
        <f t="shared" si="339"/>
        <v>1</v>
      </c>
    </row>
    <row r="5427" spans="1:28">
      <c r="A5427">
        <v>2025</v>
      </c>
      <c r="B5427">
        <v>8</v>
      </c>
      <c r="C5427">
        <v>35</v>
      </c>
      <c r="D5427" s="4">
        <v>45899</v>
      </c>
      <c r="E5427" t="s">
        <v>28</v>
      </c>
      <c r="F5427" t="s">
        <v>5614</v>
      </c>
      <c r="G5427" t="s">
        <v>263</v>
      </c>
      <c r="H5427" t="s">
        <v>44</v>
      </c>
      <c r="I5427" t="s">
        <v>39</v>
      </c>
      <c r="J5427" t="s">
        <v>45</v>
      </c>
      <c r="K5427" t="s">
        <v>45</v>
      </c>
      <c r="L5427" t="s">
        <v>46</v>
      </c>
      <c r="M5427" t="s">
        <v>5001</v>
      </c>
      <c r="N5427" t="s">
        <v>5601</v>
      </c>
      <c r="O5427">
        <v>25.35</v>
      </c>
      <c r="Q5427">
        <v>372.770909090909</v>
      </c>
      <c r="R5427">
        <v>372.770909090909</v>
      </c>
      <c r="S5427">
        <v>0</v>
      </c>
      <c r="T5427">
        <v>372.770909090909</v>
      </c>
      <c r="U5427">
        <v>84</v>
      </c>
      <c r="V5427">
        <f>SUMIF(货件明细!K:K,F5427,货件明细!AQ:AQ)</f>
        <v>0</v>
      </c>
      <c r="W5427">
        <f t="shared" si="336"/>
        <v>1</v>
      </c>
      <c r="X5427">
        <f t="shared" si="337"/>
        <v>84</v>
      </c>
      <c r="Y5427">
        <f>SUMIF(货件明细!K:K,F5427,货件明细!I:I)</f>
        <v>0</v>
      </c>
      <c r="Z5427">
        <f t="shared" si="338"/>
        <v>25.35</v>
      </c>
      <c r="AA5427">
        <f>SUMIF(货件明细!K:K,F5427,货件明细!J:J)</f>
        <v>0</v>
      </c>
      <c r="AB5427">
        <f t="shared" si="339"/>
        <v>1</v>
      </c>
    </row>
    <row r="5428" spans="1:28">
      <c r="A5428">
        <v>2025</v>
      </c>
      <c r="B5428">
        <v>8</v>
      </c>
      <c r="C5428">
        <v>35</v>
      </c>
      <c r="D5428" s="4">
        <v>45899</v>
      </c>
      <c r="E5428" t="s">
        <v>28</v>
      </c>
      <c r="F5428" t="s">
        <v>5615</v>
      </c>
      <c r="G5428" t="s">
        <v>105</v>
      </c>
      <c r="H5428" t="s">
        <v>31</v>
      </c>
      <c r="I5428" t="s">
        <v>39</v>
      </c>
      <c r="J5428" t="s">
        <v>45</v>
      </c>
      <c r="K5428" t="s">
        <v>100</v>
      </c>
      <c r="L5428" t="s">
        <v>46</v>
      </c>
      <c r="M5428" t="s">
        <v>47</v>
      </c>
      <c r="N5428" t="s">
        <v>5148</v>
      </c>
      <c r="O5428">
        <v>25.35</v>
      </c>
      <c r="Q5428">
        <v>286.523076923077</v>
      </c>
      <c r="R5428">
        <v>286.523076923077</v>
      </c>
      <c r="S5428">
        <v>0</v>
      </c>
      <c r="T5428">
        <v>286.523076923077</v>
      </c>
      <c r="U5428">
        <v>84</v>
      </c>
      <c r="V5428">
        <f>SUMIF(货件明细!K:K,F5428,货件明细!AQ:AQ)</f>
        <v>0</v>
      </c>
      <c r="W5428">
        <f t="shared" si="336"/>
        <v>1</v>
      </c>
      <c r="X5428">
        <f t="shared" si="337"/>
        <v>84</v>
      </c>
      <c r="Y5428">
        <f>SUMIF(货件明细!K:K,F5428,货件明细!I:I)</f>
        <v>0</v>
      </c>
      <c r="Z5428">
        <f t="shared" si="338"/>
        <v>25.35</v>
      </c>
      <c r="AA5428">
        <f>SUMIF(货件明细!K:K,F5428,货件明细!J:J)</f>
        <v>0</v>
      </c>
      <c r="AB5428">
        <f t="shared" si="339"/>
        <v>1</v>
      </c>
    </row>
    <row r="5429" spans="1:28">
      <c r="A5429">
        <v>2025</v>
      </c>
      <c r="B5429">
        <v>8</v>
      </c>
      <c r="C5429">
        <v>35</v>
      </c>
      <c r="D5429" s="4">
        <v>45899</v>
      </c>
      <c r="E5429" t="s">
        <v>28</v>
      </c>
      <c r="F5429" t="s">
        <v>5616</v>
      </c>
      <c r="G5429" t="s">
        <v>269</v>
      </c>
      <c r="H5429" t="s">
        <v>31</v>
      </c>
      <c r="I5429" t="s">
        <v>32</v>
      </c>
      <c r="J5429" t="s">
        <v>45</v>
      </c>
      <c r="K5429" t="s">
        <v>4998</v>
      </c>
      <c r="L5429" t="s">
        <v>46</v>
      </c>
      <c r="M5429" t="s">
        <v>2882</v>
      </c>
      <c r="N5429" t="s">
        <v>4823</v>
      </c>
      <c r="O5429">
        <v>36.4</v>
      </c>
      <c r="Q5429">
        <v>256.65</v>
      </c>
      <c r="R5429">
        <v>256.65</v>
      </c>
      <c r="S5429">
        <v>0</v>
      </c>
      <c r="T5429">
        <v>256.65</v>
      </c>
      <c r="U5429">
        <v>161</v>
      </c>
      <c r="V5429">
        <f>SUMIF(货件明细!K:K,F5429,货件明细!AQ:AQ)</f>
        <v>0</v>
      </c>
      <c r="W5429">
        <f t="shared" si="336"/>
        <v>1</v>
      </c>
      <c r="X5429">
        <f t="shared" si="337"/>
        <v>161</v>
      </c>
      <c r="Y5429">
        <f>SUMIF(货件明细!K:K,F5429,货件明细!I:I)</f>
        <v>0</v>
      </c>
      <c r="Z5429">
        <f t="shared" si="338"/>
        <v>36.4</v>
      </c>
      <c r="AA5429">
        <f>SUMIF(货件明细!K:K,F5429,货件明细!J:J)</f>
        <v>0</v>
      </c>
      <c r="AB5429">
        <f t="shared" si="339"/>
        <v>1</v>
      </c>
    </row>
    <row r="5430" spans="1:28">
      <c r="A5430">
        <v>2025</v>
      </c>
      <c r="B5430">
        <v>8</v>
      </c>
      <c r="C5430">
        <v>35</v>
      </c>
      <c r="D5430" s="4">
        <v>45899</v>
      </c>
      <c r="E5430" t="s">
        <v>28</v>
      </c>
      <c r="F5430" t="s">
        <v>5617</v>
      </c>
      <c r="G5430" t="s">
        <v>2298</v>
      </c>
      <c r="H5430" t="s">
        <v>31</v>
      </c>
      <c r="I5430" t="s">
        <v>32</v>
      </c>
      <c r="J5430" t="s">
        <v>45</v>
      </c>
      <c r="K5430" t="s">
        <v>100</v>
      </c>
      <c r="L5430" t="s">
        <v>46</v>
      </c>
      <c r="M5430" t="s">
        <v>264</v>
      </c>
      <c r="N5430" t="s">
        <v>3890</v>
      </c>
      <c r="O5430">
        <v>36.4</v>
      </c>
      <c r="Q5430">
        <v>310.4</v>
      </c>
      <c r="R5430">
        <v>310.4</v>
      </c>
      <c r="S5430">
        <v>0</v>
      </c>
      <c r="T5430">
        <v>310.4</v>
      </c>
      <c r="U5430">
        <v>161</v>
      </c>
      <c r="V5430">
        <f>SUMIF(货件明细!K:K,F5430,货件明细!AQ:AQ)</f>
        <v>0</v>
      </c>
      <c r="W5430">
        <f t="shared" si="336"/>
        <v>1</v>
      </c>
      <c r="X5430">
        <f t="shared" si="337"/>
        <v>161</v>
      </c>
      <c r="Y5430">
        <f>SUMIF(货件明细!K:K,F5430,货件明细!I:I)</f>
        <v>0</v>
      </c>
      <c r="Z5430">
        <f t="shared" si="338"/>
        <v>36.4</v>
      </c>
      <c r="AA5430">
        <f>SUMIF(货件明细!K:K,F5430,货件明细!J:J)</f>
        <v>0</v>
      </c>
      <c r="AB5430">
        <f t="shared" si="339"/>
        <v>1</v>
      </c>
    </row>
    <row r="5431" spans="1:28">
      <c r="A5431">
        <v>2025</v>
      </c>
      <c r="B5431">
        <v>8</v>
      </c>
      <c r="C5431">
        <v>35</v>
      </c>
      <c r="D5431" s="4">
        <v>45899</v>
      </c>
      <c r="E5431" t="s">
        <v>28</v>
      </c>
      <c r="F5431" t="s">
        <v>5618</v>
      </c>
      <c r="G5431" t="s">
        <v>70</v>
      </c>
      <c r="H5431" t="s">
        <v>71</v>
      </c>
      <c r="I5431" t="s">
        <v>32</v>
      </c>
      <c r="J5431" t="s">
        <v>45</v>
      </c>
      <c r="K5431" t="s">
        <v>45</v>
      </c>
      <c r="L5431" t="s">
        <v>46</v>
      </c>
      <c r="M5431" t="s">
        <v>5001</v>
      </c>
      <c r="N5431" t="s">
        <v>5601</v>
      </c>
      <c r="O5431">
        <v>36.4</v>
      </c>
      <c r="Q5431">
        <v>310.327272727273</v>
      </c>
      <c r="R5431">
        <v>310.327272727273</v>
      </c>
      <c r="S5431">
        <v>0</v>
      </c>
      <c r="T5431">
        <v>310.327272727273</v>
      </c>
      <c r="U5431">
        <v>161</v>
      </c>
      <c r="V5431">
        <f>SUMIF(货件明细!K:K,F5431,货件明细!AQ:AQ)</f>
        <v>0</v>
      </c>
      <c r="W5431">
        <f t="shared" si="336"/>
        <v>1</v>
      </c>
      <c r="X5431">
        <f t="shared" si="337"/>
        <v>161</v>
      </c>
      <c r="Y5431">
        <f>SUMIF(货件明细!K:K,F5431,货件明细!I:I)</f>
        <v>0</v>
      </c>
      <c r="Z5431">
        <f t="shared" si="338"/>
        <v>36.4</v>
      </c>
      <c r="AA5431">
        <f>SUMIF(货件明细!K:K,F5431,货件明细!J:J)</f>
        <v>0</v>
      </c>
      <c r="AB5431">
        <f t="shared" si="339"/>
        <v>1</v>
      </c>
    </row>
    <row r="5432" spans="1:28">
      <c r="A5432">
        <v>2025</v>
      </c>
      <c r="B5432">
        <v>8</v>
      </c>
      <c r="C5432">
        <v>35</v>
      </c>
      <c r="D5432" s="4">
        <v>45899</v>
      </c>
      <c r="E5432" t="s">
        <v>28</v>
      </c>
      <c r="F5432" t="s">
        <v>5619</v>
      </c>
      <c r="G5432" t="s">
        <v>263</v>
      </c>
      <c r="H5432" t="s">
        <v>44</v>
      </c>
      <c r="I5432" t="s">
        <v>32</v>
      </c>
      <c r="J5432" t="s">
        <v>45</v>
      </c>
      <c r="K5432" t="s">
        <v>45</v>
      </c>
      <c r="L5432" t="s">
        <v>46</v>
      </c>
      <c r="M5432" t="s">
        <v>5001</v>
      </c>
      <c r="N5432" t="s">
        <v>5601</v>
      </c>
      <c r="O5432">
        <v>36.4</v>
      </c>
      <c r="Q5432">
        <v>372.770909090909</v>
      </c>
      <c r="R5432">
        <v>372.770909090909</v>
      </c>
      <c r="S5432">
        <v>0</v>
      </c>
      <c r="T5432">
        <v>372.770909090909</v>
      </c>
      <c r="U5432">
        <v>161</v>
      </c>
      <c r="V5432">
        <f>SUMIF(货件明细!K:K,F5432,货件明细!AQ:AQ)</f>
        <v>0</v>
      </c>
      <c r="W5432">
        <f t="shared" si="336"/>
        <v>1</v>
      </c>
      <c r="X5432">
        <f t="shared" si="337"/>
        <v>161</v>
      </c>
      <c r="Y5432">
        <f>SUMIF(货件明细!K:K,F5432,货件明细!I:I)</f>
        <v>0</v>
      </c>
      <c r="Z5432">
        <f t="shared" si="338"/>
        <v>36.4</v>
      </c>
      <c r="AA5432">
        <f>SUMIF(货件明细!K:K,F5432,货件明细!J:J)</f>
        <v>0</v>
      </c>
      <c r="AB5432">
        <f t="shared" si="339"/>
        <v>1</v>
      </c>
    </row>
    <row r="5433" spans="1:28">
      <c r="A5433">
        <v>2025</v>
      </c>
      <c r="B5433">
        <v>8</v>
      </c>
      <c r="C5433">
        <v>35</v>
      </c>
      <c r="D5433" s="4">
        <v>45899</v>
      </c>
      <c r="E5433" t="s">
        <v>28</v>
      </c>
      <c r="F5433" t="s">
        <v>5620</v>
      </c>
      <c r="G5433" t="s">
        <v>105</v>
      </c>
      <c r="H5433" t="s">
        <v>31</v>
      </c>
      <c r="I5433" t="s">
        <v>32</v>
      </c>
      <c r="J5433" t="s">
        <v>45</v>
      </c>
      <c r="K5433" t="s">
        <v>100</v>
      </c>
      <c r="L5433" t="s">
        <v>46</v>
      </c>
      <c r="M5433" t="s">
        <v>47</v>
      </c>
      <c r="N5433" t="s">
        <v>5148</v>
      </c>
      <c r="O5433">
        <v>36.4</v>
      </c>
      <c r="Q5433">
        <v>286.523076923077</v>
      </c>
      <c r="R5433">
        <v>286.523076923077</v>
      </c>
      <c r="S5433">
        <v>0</v>
      </c>
      <c r="T5433">
        <v>286.523076923077</v>
      </c>
      <c r="U5433">
        <v>161</v>
      </c>
      <c r="V5433">
        <f>SUMIF(货件明细!K:K,F5433,货件明细!AQ:AQ)</f>
        <v>0</v>
      </c>
      <c r="W5433">
        <f t="shared" si="336"/>
        <v>1</v>
      </c>
      <c r="X5433">
        <f t="shared" si="337"/>
        <v>161</v>
      </c>
      <c r="Y5433">
        <f>SUMIF(货件明细!K:K,F5433,货件明细!I:I)</f>
        <v>0</v>
      </c>
      <c r="Z5433">
        <f t="shared" si="338"/>
        <v>36.4</v>
      </c>
      <c r="AA5433">
        <f>SUMIF(货件明细!K:K,F5433,货件明细!J:J)</f>
        <v>0</v>
      </c>
      <c r="AB5433">
        <f t="shared" si="339"/>
        <v>1</v>
      </c>
    </row>
    <row r="5434" spans="1:28">
      <c r="A5434">
        <v>2025</v>
      </c>
      <c r="B5434">
        <v>8</v>
      </c>
      <c r="C5434">
        <v>35</v>
      </c>
      <c r="D5434" s="4">
        <v>45899</v>
      </c>
      <c r="E5434" t="s">
        <v>28</v>
      </c>
      <c r="F5434" t="s">
        <v>5621</v>
      </c>
      <c r="G5434" t="s">
        <v>269</v>
      </c>
      <c r="H5434" t="s">
        <v>31</v>
      </c>
      <c r="I5434" t="s">
        <v>41</v>
      </c>
      <c r="J5434" t="s">
        <v>100</v>
      </c>
      <c r="K5434" t="s">
        <v>100</v>
      </c>
      <c r="L5434" t="s">
        <v>46</v>
      </c>
      <c r="M5434" t="s">
        <v>47</v>
      </c>
      <c r="N5434" t="s">
        <v>5148</v>
      </c>
      <c r="O5434">
        <v>102.15</v>
      </c>
      <c r="Q5434">
        <v>790</v>
      </c>
      <c r="R5434">
        <v>790</v>
      </c>
      <c r="S5434">
        <v>0</v>
      </c>
      <c r="T5434">
        <v>790</v>
      </c>
      <c r="U5434">
        <v>379</v>
      </c>
      <c r="V5434">
        <f>SUMIF(货件明细!K:K,F5434,货件明细!AQ:AQ)</f>
        <v>0</v>
      </c>
      <c r="W5434">
        <f t="shared" si="336"/>
        <v>1</v>
      </c>
      <c r="X5434">
        <f t="shared" si="337"/>
        <v>379</v>
      </c>
      <c r="Y5434">
        <f>SUMIF(货件明细!K:K,F5434,货件明细!I:I)</f>
        <v>0</v>
      </c>
      <c r="Z5434">
        <f t="shared" si="338"/>
        <v>102.15</v>
      </c>
      <c r="AA5434">
        <f>SUMIF(货件明细!K:K,F5434,货件明细!J:J)</f>
        <v>0</v>
      </c>
      <c r="AB5434">
        <f t="shared" si="339"/>
        <v>1</v>
      </c>
    </row>
    <row r="5435" spans="1:28">
      <c r="A5435">
        <v>2025</v>
      </c>
      <c r="B5435">
        <v>8</v>
      </c>
      <c r="C5435">
        <v>35</v>
      </c>
      <c r="D5435" s="4">
        <v>45899</v>
      </c>
      <c r="E5435" t="s">
        <v>28</v>
      </c>
      <c r="F5435" t="s">
        <v>5622</v>
      </c>
      <c r="G5435" t="s">
        <v>2298</v>
      </c>
      <c r="H5435" t="s">
        <v>31</v>
      </c>
      <c r="I5435" t="s">
        <v>41</v>
      </c>
      <c r="J5435" t="s">
        <v>100</v>
      </c>
      <c r="K5435" t="s">
        <v>100</v>
      </c>
      <c r="L5435" t="s">
        <v>46</v>
      </c>
      <c r="M5435" t="s">
        <v>47</v>
      </c>
      <c r="N5435" t="s">
        <v>5148</v>
      </c>
      <c r="O5435">
        <v>102.15</v>
      </c>
      <c r="Q5435">
        <v>935.55</v>
      </c>
      <c r="R5435">
        <v>935.55</v>
      </c>
      <c r="S5435">
        <v>0</v>
      </c>
      <c r="T5435">
        <v>935.55</v>
      </c>
      <c r="U5435">
        <v>379</v>
      </c>
      <c r="V5435">
        <f>SUMIF(货件明细!K:K,F5435,货件明细!AQ:AQ)</f>
        <v>0</v>
      </c>
      <c r="W5435">
        <f t="shared" si="336"/>
        <v>1</v>
      </c>
      <c r="X5435">
        <f t="shared" si="337"/>
        <v>379</v>
      </c>
      <c r="Y5435">
        <f>SUMIF(货件明细!K:K,F5435,货件明细!I:I)</f>
        <v>0</v>
      </c>
      <c r="Z5435">
        <f t="shared" si="338"/>
        <v>102.15</v>
      </c>
      <c r="AA5435">
        <f>SUMIF(货件明细!K:K,F5435,货件明细!J:J)</f>
        <v>0</v>
      </c>
      <c r="AB5435">
        <f t="shared" si="339"/>
        <v>1</v>
      </c>
    </row>
    <row r="5436" spans="1:28">
      <c r="A5436">
        <v>2025</v>
      </c>
      <c r="B5436">
        <v>8</v>
      </c>
      <c r="C5436">
        <v>35</v>
      </c>
      <c r="D5436" s="4">
        <v>45899</v>
      </c>
      <c r="E5436" t="s">
        <v>28</v>
      </c>
      <c r="F5436" t="s">
        <v>5623</v>
      </c>
      <c r="G5436" t="s">
        <v>70</v>
      </c>
      <c r="H5436" t="s">
        <v>71</v>
      </c>
      <c r="I5436" t="s">
        <v>41</v>
      </c>
      <c r="J5436" t="s">
        <v>100</v>
      </c>
      <c r="K5436" t="s">
        <v>58</v>
      </c>
      <c r="L5436" t="s">
        <v>46</v>
      </c>
      <c r="M5436" t="s">
        <v>47</v>
      </c>
      <c r="N5436" t="s">
        <v>5178</v>
      </c>
      <c r="O5436">
        <v>102.15</v>
      </c>
      <c r="Q5436">
        <v>371.428571428571</v>
      </c>
      <c r="R5436">
        <v>371.428571428571</v>
      </c>
      <c r="S5436">
        <v>0</v>
      </c>
      <c r="T5436">
        <v>371.428571428571</v>
      </c>
      <c r="U5436">
        <v>379</v>
      </c>
      <c r="V5436">
        <f>SUMIF(货件明细!K:K,F5436,货件明细!AQ:AQ)</f>
        <v>0</v>
      </c>
      <c r="W5436">
        <f t="shared" si="336"/>
        <v>1</v>
      </c>
      <c r="X5436">
        <f t="shared" si="337"/>
        <v>379</v>
      </c>
      <c r="Y5436">
        <f>SUMIF(货件明细!K:K,F5436,货件明细!I:I)</f>
        <v>0</v>
      </c>
      <c r="Z5436">
        <f t="shared" si="338"/>
        <v>102.15</v>
      </c>
      <c r="AA5436">
        <f>SUMIF(货件明细!K:K,F5436,货件明细!J:J)</f>
        <v>0</v>
      </c>
      <c r="AB5436">
        <f t="shared" si="339"/>
        <v>1</v>
      </c>
    </row>
    <row r="5437" spans="1:28">
      <c r="A5437">
        <v>2025</v>
      </c>
      <c r="B5437">
        <v>8</v>
      </c>
      <c r="C5437">
        <v>35</v>
      </c>
      <c r="D5437" s="4">
        <v>45899</v>
      </c>
      <c r="E5437" t="s">
        <v>28</v>
      </c>
      <c r="F5437" t="s">
        <v>5624</v>
      </c>
      <c r="G5437" t="s">
        <v>263</v>
      </c>
      <c r="H5437" t="s">
        <v>44</v>
      </c>
      <c r="I5437" t="s">
        <v>41</v>
      </c>
      <c r="J5437" t="s">
        <v>100</v>
      </c>
      <c r="K5437" t="s">
        <v>100</v>
      </c>
      <c r="L5437" t="s">
        <v>46</v>
      </c>
      <c r="M5437" t="s">
        <v>47</v>
      </c>
      <c r="N5437" t="s">
        <v>4252</v>
      </c>
      <c r="O5437">
        <v>102.15</v>
      </c>
      <c r="Q5437">
        <v>601.714285714286</v>
      </c>
      <c r="R5437">
        <v>601.714285714286</v>
      </c>
      <c r="S5437">
        <v>0</v>
      </c>
      <c r="T5437">
        <v>601.714285714286</v>
      </c>
      <c r="U5437">
        <v>379</v>
      </c>
      <c r="V5437">
        <f>SUMIF(货件明细!K:K,F5437,货件明细!AQ:AQ)</f>
        <v>0</v>
      </c>
      <c r="W5437">
        <f t="shared" si="336"/>
        <v>1</v>
      </c>
      <c r="X5437">
        <f t="shared" si="337"/>
        <v>379</v>
      </c>
      <c r="Y5437">
        <f>SUMIF(货件明细!K:K,F5437,货件明细!I:I)</f>
        <v>0</v>
      </c>
      <c r="Z5437">
        <f t="shared" si="338"/>
        <v>102.15</v>
      </c>
      <c r="AA5437">
        <f>SUMIF(货件明细!K:K,F5437,货件明细!J:J)</f>
        <v>0</v>
      </c>
      <c r="AB5437">
        <f t="shared" si="339"/>
        <v>1</v>
      </c>
    </row>
    <row r="5438" spans="1:28">
      <c r="A5438">
        <v>2025</v>
      </c>
      <c r="B5438">
        <v>8</v>
      </c>
      <c r="C5438">
        <v>35</v>
      </c>
      <c r="D5438" s="4">
        <v>45899</v>
      </c>
      <c r="E5438" t="s">
        <v>28</v>
      </c>
      <c r="F5438" t="s">
        <v>5625</v>
      </c>
      <c r="G5438" t="s">
        <v>105</v>
      </c>
      <c r="H5438" t="s">
        <v>31</v>
      </c>
      <c r="I5438" t="s">
        <v>41</v>
      </c>
      <c r="J5438" t="s">
        <v>100</v>
      </c>
      <c r="K5438" t="s">
        <v>100</v>
      </c>
      <c r="L5438" t="s">
        <v>46</v>
      </c>
      <c r="M5438" t="s">
        <v>47</v>
      </c>
      <c r="N5438" t="s">
        <v>5148</v>
      </c>
      <c r="O5438">
        <v>102.15</v>
      </c>
      <c r="Q5438">
        <v>776</v>
      </c>
      <c r="R5438">
        <v>776</v>
      </c>
      <c r="S5438">
        <v>0</v>
      </c>
      <c r="T5438">
        <v>776</v>
      </c>
      <c r="U5438">
        <v>379</v>
      </c>
      <c r="V5438">
        <f>SUMIF(货件明细!K:K,F5438,货件明细!AQ:AQ)</f>
        <v>0</v>
      </c>
      <c r="W5438">
        <f t="shared" si="336"/>
        <v>1</v>
      </c>
      <c r="X5438">
        <f t="shared" si="337"/>
        <v>379</v>
      </c>
      <c r="Y5438">
        <f>SUMIF(货件明细!K:K,F5438,货件明细!I:I)</f>
        <v>0</v>
      </c>
      <c r="Z5438">
        <f t="shared" si="338"/>
        <v>102.15</v>
      </c>
      <c r="AA5438">
        <f>SUMIF(货件明细!K:K,F5438,货件明细!J:J)</f>
        <v>0</v>
      </c>
      <c r="AB5438">
        <f t="shared" si="339"/>
        <v>1</v>
      </c>
    </row>
    <row r="5439" spans="1:28">
      <c r="A5439">
        <v>2025</v>
      </c>
      <c r="B5439">
        <v>8</v>
      </c>
      <c r="C5439">
        <v>35</v>
      </c>
      <c r="D5439" s="4">
        <v>45899</v>
      </c>
      <c r="E5439" t="s">
        <v>28</v>
      </c>
      <c r="F5439" t="s">
        <v>5626</v>
      </c>
      <c r="G5439" t="s">
        <v>269</v>
      </c>
      <c r="H5439" t="s">
        <v>31</v>
      </c>
      <c r="I5439" t="s">
        <v>96</v>
      </c>
      <c r="J5439" t="s">
        <v>45</v>
      </c>
      <c r="K5439" t="s">
        <v>4998</v>
      </c>
      <c r="L5439" t="s">
        <v>46</v>
      </c>
      <c r="M5439" t="s">
        <v>2882</v>
      </c>
      <c r="N5439" t="s">
        <v>4823</v>
      </c>
      <c r="O5439">
        <v>54.75</v>
      </c>
      <c r="Q5439">
        <v>384.975</v>
      </c>
      <c r="R5439">
        <v>384.975</v>
      </c>
      <c r="S5439">
        <v>0</v>
      </c>
      <c r="T5439">
        <v>384.975</v>
      </c>
      <c r="U5439">
        <v>337</v>
      </c>
      <c r="V5439">
        <f>SUMIF(货件明细!K:K,F5439,货件明细!AQ:AQ)</f>
        <v>0</v>
      </c>
      <c r="W5439">
        <f t="shared" si="336"/>
        <v>1</v>
      </c>
      <c r="X5439">
        <f t="shared" si="337"/>
        <v>337</v>
      </c>
      <c r="Y5439">
        <f>SUMIF(货件明细!K:K,F5439,货件明细!I:I)</f>
        <v>0</v>
      </c>
      <c r="Z5439">
        <f t="shared" si="338"/>
        <v>54.75</v>
      </c>
      <c r="AA5439">
        <f>SUMIF(货件明细!K:K,F5439,货件明细!J:J)</f>
        <v>0</v>
      </c>
      <c r="AB5439">
        <f t="shared" si="339"/>
        <v>1</v>
      </c>
    </row>
    <row r="5440" spans="1:28">
      <c r="A5440">
        <v>2025</v>
      </c>
      <c r="B5440">
        <v>8</v>
      </c>
      <c r="C5440">
        <v>35</v>
      </c>
      <c r="D5440" s="4">
        <v>45899</v>
      </c>
      <c r="E5440" t="s">
        <v>28</v>
      </c>
      <c r="F5440" t="s">
        <v>5627</v>
      </c>
      <c r="G5440" t="s">
        <v>2298</v>
      </c>
      <c r="H5440" t="s">
        <v>31</v>
      </c>
      <c r="I5440" t="s">
        <v>96</v>
      </c>
      <c r="J5440" t="s">
        <v>45</v>
      </c>
      <c r="K5440" t="s">
        <v>100</v>
      </c>
      <c r="L5440" t="s">
        <v>46</v>
      </c>
      <c r="M5440" t="s">
        <v>264</v>
      </c>
      <c r="N5440" t="s">
        <v>3890</v>
      </c>
      <c r="O5440">
        <v>54.75</v>
      </c>
      <c r="Q5440">
        <v>465.6</v>
      </c>
      <c r="R5440">
        <v>465.6</v>
      </c>
      <c r="S5440">
        <v>0</v>
      </c>
      <c r="T5440">
        <v>465.6</v>
      </c>
      <c r="U5440">
        <v>337</v>
      </c>
      <c r="V5440">
        <f>SUMIF(货件明细!K:K,F5440,货件明细!AQ:AQ)</f>
        <v>0</v>
      </c>
      <c r="W5440">
        <f t="shared" si="336"/>
        <v>1</v>
      </c>
      <c r="X5440">
        <f t="shared" si="337"/>
        <v>337</v>
      </c>
      <c r="Y5440">
        <f>SUMIF(货件明细!K:K,F5440,货件明细!I:I)</f>
        <v>0</v>
      </c>
      <c r="Z5440">
        <f t="shared" si="338"/>
        <v>54.75</v>
      </c>
      <c r="AA5440">
        <f>SUMIF(货件明细!K:K,F5440,货件明细!J:J)</f>
        <v>0</v>
      </c>
      <c r="AB5440">
        <f t="shared" si="339"/>
        <v>1</v>
      </c>
    </row>
    <row r="5441" spans="1:28">
      <c r="A5441">
        <v>2025</v>
      </c>
      <c r="B5441">
        <v>8</v>
      </c>
      <c r="C5441">
        <v>35</v>
      </c>
      <c r="D5441" s="4">
        <v>45899</v>
      </c>
      <c r="E5441" t="s">
        <v>28</v>
      </c>
      <c r="F5441" t="s">
        <v>5628</v>
      </c>
      <c r="G5441" t="s">
        <v>70</v>
      </c>
      <c r="H5441" t="s">
        <v>71</v>
      </c>
      <c r="I5441" t="s">
        <v>96</v>
      </c>
      <c r="J5441" t="s">
        <v>45</v>
      </c>
      <c r="K5441" t="s">
        <v>45</v>
      </c>
      <c r="L5441" t="s">
        <v>46</v>
      </c>
      <c r="M5441" t="s">
        <v>5001</v>
      </c>
      <c r="N5441" t="s">
        <v>5601</v>
      </c>
      <c r="O5441">
        <v>54.75</v>
      </c>
      <c r="Q5441">
        <v>465.490909090909</v>
      </c>
      <c r="R5441">
        <v>465.490909090909</v>
      </c>
      <c r="S5441">
        <v>0</v>
      </c>
      <c r="T5441">
        <v>465.490909090909</v>
      </c>
      <c r="U5441">
        <v>337</v>
      </c>
      <c r="V5441">
        <f>SUMIF(货件明细!K:K,F5441,货件明细!AQ:AQ)</f>
        <v>0</v>
      </c>
      <c r="W5441">
        <f t="shared" si="336"/>
        <v>1</v>
      </c>
      <c r="X5441">
        <f t="shared" si="337"/>
        <v>337</v>
      </c>
      <c r="Y5441">
        <f>SUMIF(货件明细!K:K,F5441,货件明细!I:I)</f>
        <v>0</v>
      </c>
      <c r="Z5441">
        <f t="shared" si="338"/>
        <v>54.75</v>
      </c>
      <c r="AA5441">
        <f>SUMIF(货件明细!K:K,F5441,货件明细!J:J)</f>
        <v>0</v>
      </c>
      <c r="AB5441">
        <f t="shared" si="339"/>
        <v>1</v>
      </c>
    </row>
    <row r="5442" spans="1:28">
      <c r="A5442">
        <v>2025</v>
      </c>
      <c r="B5442">
        <v>8</v>
      </c>
      <c r="C5442">
        <v>35</v>
      </c>
      <c r="D5442" s="4">
        <v>45899</v>
      </c>
      <c r="E5442" t="s">
        <v>28</v>
      </c>
      <c r="F5442" t="s">
        <v>5629</v>
      </c>
      <c r="G5442" t="s">
        <v>263</v>
      </c>
      <c r="H5442" t="s">
        <v>44</v>
      </c>
      <c r="I5442" t="s">
        <v>96</v>
      </c>
      <c r="J5442" t="s">
        <v>45</v>
      </c>
      <c r="K5442" t="s">
        <v>45</v>
      </c>
      <c r="L5442" t="s">
        <v>46</v>
      </c>
      <c r="M5442" t="s">
        <v>5001</v>
      </c>
      <c r="N5442" t="s">
        <v>5601</v>
      </c>
      <c r="O5442">
        <v>54.75</v>
      </c>
      <c r="Q5442">
        <v>559.156363636364</v>
      </c>
      <c r="R5442">
        <v>559.156363636364</v>
      </c>
      <c r="S5442">
        <v>0</v>
      </c>
      <c r="T5442">
        <v>559.156363636364</v>
      </c>
      <c r="U5442">
        <v>337</v>
      </c>
      <c r="V5442">
        <f>SUMIF(货件明细!K:K,F5442,货件明细!AQ:AQ)</f>
        <v>0</v>
      </c>
      <c r="W5442">
        <f t="shared" ref="W5442:W5505" si="340">IF(V5442=U5442,0,1)</f>
        <v>1</v>
      </c>
      <c r="X5442">
        <f t="shared" ref="X5442:X5505" si="341">U5442</f>
        <v>337</v>
      </c>
      <c r="Y5442">
        <f>SUMIF(货件明细!K:K,F5442,货件明细!I:I)</f>
        <v>0</v>
      </c>
      <c r="Z5442">
        <f t="shared" ref="Z5442:Z5505" si="342">O5442-Y5442</f>
        <v>54.75</v>
      </c>
      <c r="AA5442">
        <f>SUMIF(货件明细!K:K,F5442,货件明细!J:J)</f>
        <v>0</v>
      </c>
      <c r="AB5442">
        <f t="shared" ref="AB5442:AB5505" si="343">IF(T5442=AA5442,0,1)</f>
        <v>1</v>
      </c>
    </row>
    <row r="5443" spans="1:28">
      <c r="A5443">
        <v>2025</v>
      </c>
      <c r="B5443">
        <v>8</v>
      </c>
      <c r="C5443">
        <v>35</v>
      </c>
      <c r="D5443" s="4">
        <v>45899</v>
      </c>
      <c r="E5443" t="s">
        <v>28</v>
      </c>
      <c r="F5443" t="s">
        <v>5630</v>
      </c>
      <c r="G5443" t="s">
        <v>105</v>
      </c>
      <c r="H5443" t="s">
        <v>31</v>
      </c>
      <c r="I5443" t="s">
        <v>96</v>
      </c>
      <c r="J5443" t="s">
        <v>45</v>
      </c>
      <c r="K5443" t="s">
        <v>100</v>
      </c>
      <c r="L5443" t="s">
        <v>46</v>
      </c>
      <c r="M5443" t="s">
        <v>47</v>
      </c>
      <c r="N5443" t="s">
        <v>5148</v>
      </c>
      <c r="O5443">
        <v>54.75</v>
      </c>
      <c r="Q5443">
        <v>429.784615384615</v>
      </c>
      <c r="R5443">
        <v>429.784615384615</v>
      </c>
      <c r="S5443">
        <v>0</v>
      </c>
      <c r="T5443">
        <v>429.784615384615</v>
      </c>
      <c r="U5443">
        <v>337</v>
      </c>
      <c r="V5443">
        <f>SUMIF(货件明细!K:K,F5443,货件明细!AQ:AQ)</f>
        <v>0</v>
      </c>
      <c r="W5443">
        <f t="shared" si="340"/>
        <v>1</v>
      </c>
      <c r="X5443">
        <f t="shared" si="341"/>
        <v>337</v>
      </c>
      <c r="Y5443">
        <f>SUMIF(货件明细!K:K,F5443,货件明细!I:I)</f>
        <v>0</v>
      </c>
      <c r="Z5443">
        <f t="shared" si="342"/>
        <v>54.75</v>
      </c>
      <c r="AA5443">
        <f>SUMIF(货件明细!K:K,F5443,货件明细!J:J)</f>
        <v>0</v>
      </c>
      <c r="AB5443">
        <f t="shared" si="343"/>
        <v>1</v>
      </c>
    </row>
    <row r="5444" spans="1:28">
      <c r="A5444">
        <v>2025</v>
      </c>
      <c r="B5444">
        <v>8</v>
      </c>
      <c r="C5444">
        <v>35</v>
      </c>
      <c r="D5444" s="4">
        <v>45899</v>
      </c>
      <c r="E5444" t="s">
        <v>28</v>
      </c>
      <c r="F5444" t="s">
        <v>5631</v>
      </c>
      <c r="G5444" t="s">
        <v>269</v>
      </c>
      <c r="H5444" t="s">
        <v>31</v>
      </c>
      <c r="I5444" t="s">
        <v>80</v>
      </c>
      <c r="J5444" t="s">
        <v>45</v>
      </c>
      <c r="K5444" t="s">
        <v>4998</v>
      </c>
      <c r="L5444" t="s">
        <v>46</v>
      </c>
      <c r="M5444" t="s">
        <v>2882</v>
      </c>
      <c r="N5444" t="s">
        <v>4823</v>
      </c>
      <c r="O5444">
        <v>16.95</v>
      </c>
      <c r="Q5444">
        <v>128.325</v>
      </c>
      <c r="R5444">
        <v>128.325</v>
      </c>
      <c r="S5444">
        <v>0</v>
      </c>
      <c r="T5444">
        <v>128.325</v>
      </c>
      <c r="U5444">
        <v>165</v>
      </c>
      <c r="V5444">
        <f>SUMIF(货件明细!K:K,F5444,货件明细!AQ:AQ)</f>
        <v>0</v>
      </c>
      <c r="W5444">
        <f t="shared" si="340"/>
        <v>1</v>
      </c>
      <c r="X5444">
        <f t="shared" si="341"/>
        <v>165</v>
      </c>
      <c r="Y5444">
        <f>SUMIF(货件明细!K:K,F5444,货件明细!I:I)</f>
        <v>0</v>
      </c>
      <c r="Z5444">
        <f t="shared" si="342"/>
        <v>16.95</v>
      </c>
      <c r="AA5444">
        <f>SUMIF(货件明细!K:K,F5444,货件明细!J:J)</f>
        <v>0</v>
      </c>
      <c r="AB5444">
        <f t="shared" si="343"/>
        <v>1</v>
      </c>
    </row>
    <row r="5445" spans="1:28">
      <c r="A5445">
        <v>2025</v>
      </c>
      <c r="B5445">
        <v>8</v>
      </c>
      <c r="C5445">
        <v>35</v>
      </c>
      <c r="D5445" s="4">
        <v>45899</v>
      </c>
      <c r="E5445" t="s">
        <v>28</v>
      </c>
      <c r="F5445" t="s">
        <v>5632</v>
      </c>
      <c r="G5445" t="s">
        <v>2298</v>
      </c>
      <c r="H5445" t="s">
        <v>31</v>
      </c>
      <c r="I5445" t="s">
        <v>80</v>
      </c>
      <c r="J5445" t="s">
        <v>45</v>
      </c>
      <c r="K5445" t="s">
        <v>100</v>
      </c>
      <c r="L5445" t="s">
        <v>46</v>
      </c>
      <c r="M5445" t="s">
        <v>264</v>
      </c>
      <c r="N5445" t="s">
        <v>3890</v>
      </c>
      <c r="O5445">
        <v>16.95</v>
      </c>
      <c r="Q5445">
        <v>155.2</v>
      </c>
      <c r="R5445">
        <v>155.2</v>
      </c>
      <c r="S5445">
        <v>0</v>
      </c>
      <c r="T5445">
        <v>155.2</v>
      </c>
      <c r="U5445">
        <v>165</v>
      </c>
      <c r="V5445">
        <f>SUMIF(货件明细!K:K,F5445,货件明细!AQ:AQ)</f>
        <v>0</v>
      </c>
      <c r="W5445">
        <f t="shared" si="340"/>
        <v>1</v>
      </c>
      <c r="X5445">
        <f t="shared" si="341"/>
        <v>165</v>
      </c>
      <c r="Y5445">
        <f>SUMIF(货件明细!K:K,F5445,货件明细!I:I)</f>
        <v>0</v>
      </c>
      <c r="Z5445">
        <f t="shared" si="342"/>
        <v>16.95</v>
      </c>
      <c r="AA5445">
        <f>SUMIF(货件明细!K:K,F5445,货件明细!J:J)</f>
        <v>0</v>
      </c>
      <c r="AB5445">
        <f t="shared" si="343"/>
        <v>1</v>
      </c>
    </row>
    <row r="5446" spans="1:28">
      <c r="A5446">
        <v>2025</v>
      </c>
      <c r="B5446">
        <v>8</v>
      </c>
      <c r="C5446">
        <v>35</v>
      </c>
      <c r="D5446" s="4">
        <v>45899</v>
      </c>
      <c r="E5446" t="s">
        <v>28</v>
      </c>
      <c r="F5446" t="s">
        <v>5633</v>
      </c>
      <c r="G5446" t="s">
        <v>70</v>
      </c>
      <c r="H5446" t="s">
        <v>71</v>
      </c>
      <c r="I5446" t="s">
        <v>80</v>
      </c>
      <c r="J5446" t="s">
        <v>45</v>
      </c>
      <c r="K5446" t="s">
        <v>45</v>
      </c>
      <c r="L5446" t="s">
        <v>46</v>
      </c>
      <c r="M5446" t="s">
        <v>47</v>
      </c>
      <c r="N5446" t="s">
        <v>4256</v>
      </c>
      <c r="O5446">
        <v>16.95</v>
      </c>
      <c r="Q5446">
        <v>174.4</v>
      </c>
      <c r="R5446">
        <v>174.4</v>
      </c>
      <c r="S5446">
        <v>0</v>
      </c>
      <c r="T5446">
        <v>174.4</v>
      </c>
      <c r="U5446">
        <v>165</v>
      </c>
      <c r="V5446">
        <f>SUMIF(货件明细!K:K,F5446,货件明细!AQ:AQ)</f>
        <v>0</v>
      </c>
      <c r="W5446">
        <f t="shared" si="340"/>
        <v>1</v>
      </c>
      <c r="X5446">
        <f t="shared" si="341"/>
        <v>165</v>
      </c>
      <c r="Y5446">
        <f>SUMIF(货件明细!K:K,F5446,货件明细!I:I)</f>
        <v>0</v>
      </c>
      <c r="Z5446">
        <f t="shared" si="342"/>
        <v>16.95</v>
      </c>
      <c r="AA5446">
        <f>SUMIF(货件明细!K:K,F5446,货件明细!J:J)</f>
        <v>0</v>
      </c>
      <c r="AB5446">
        <f t="shared" si="343"/>
        <v>1</v>
      </c>
    </row>
    <row r="5447" spans="1:28">
      <c r="A5447">
        <v>2025</v>
      </c>
      <c r="B5447">
        <v>8</v>
      </c>
      <c r="C5447">
        <v>35</v>
      </c>
      <c r="D5447" s="4">
        <v>45899</v>
      </c>
      <c r="E5447" t="s">
        <v>28</v>
      </c>
      <c r="F5447" t="s">
        <v>5634</v>
      </c>
      <c r="G5447" t="s">
        <v>263</v>
      </c>
      <c r="H5447" t="s">
        <v>44</v>
      </c>
      <c r="I5447" t="s">
        <v>80</v>
      </c>
      <c r="J5447" t="s">
        <v>45</v>
      </c>
      <c r="K5447" t="s">
        <v>45</v>
      </c>
      <c r="L5447" t="s">
        <v>46</v>
      </c>
      <c r="M5447" t="s">
        <v>47</v>
      </c>
      <c r="N5447" t="s">
        <v>4256</v>
      </c>
      <c r="O5447">
        <v>16.95</v>
      </c>
      <c r="Q5447">
        <v>204</v>
      </c>
      <c r="R5447">
        <v>204</v>
      </c>
      <c r="S5447">
        <v>0</v>
      </c>
      <c r="T5447">
        <v>204</v>
      </c>
      <c r="U5447">
        <v>165</v>
      </c>
      <c r="V5447">
        <f>SUMIF(货件明细!K:K,F5447,货件明细!AQ:AQ)</f>
        <v>0</v>
      </c>
      <c r="W5447">
        <f t="shared" si="340"/>
        <v>1</v>
      </c>
      <c r="X5447">
        <f t="shared" si="341"/>
        <v>165</v>
      </c>
      <c r="Y5447">
        <f>SUMIF(货件明细!K:K,F5447,货件明细!I:I)</f>
        <v>0</v>
      </c>
      <c r="Z5447">
        <f t="shared" si="342"/>
        <v>16.95</v>
      </c>
      <c r="AA5447">
        <f>SUMIF(货件明细!K:K,F5447,货件明细!J:J)</f>
        <v>0</v>
      </c>
      <c r="AB5447">
        <f t="shared" si="343"/>
        <v>1</v>
      </c>
    </row>
    <row r="5448" spans="1:28">
      <c r="A5448">
        <v>2025</v>
      </c>
      <c r="B5448">
        <v>8</v>
      </c>
      <c r="C5448">
        <v>35</v>
      </c>
      <c r="D5448" s="4">
        <v>45899</v>
      </c>
      <c r="E5448" t="s">
        <v>28</v>
      </c>
      <c r="F5448" t="s">
        <v>5635</v>
      </c>
      <c r="G5448" t="s">
        <v>105</v>
      </c>
      <c r="H5448" t="s">
        <v>31</v>
      </c>
      <c r="I5448" t="s">
        <v>80</v>
      </c>
      <c r="J5448" t="s">
        <v>45</v>
      </c>
      <c r="K5448" t="s">
        <v>100</v>
      </c>
      <c r="L5448" t="s">
        <v>46</v>
      </c>
      <c r="M5448" t="s">
        <v>47</v>
      </c>
      <c r="N5448" t="s">
        <v>5148</v>
      </c>
      <c r="O5448">
        <v>16.95</v>
      </c>
      <c r="Q5448">
        <v>143.261538461538</v>
      </c>
      <c r="R5448">
        <v>143.261538461538</v>
      </c>
      <c r="S5448">
        <v>0</v>
      </c>
      <c r="T5448">
        <v>143.261538461538</v>
      </c>
      <c r="U5448">
        <v>165</v>
      </c>
      <c r="V5448">
        <f>SUMIF(货件明细!K:K,F5448,货件明细!AQ:AQ)</f>
        <v>0</v>
      </c>
      <c r="W5448">
        <f t="shared" si="340"/>
        <v>1</v>
      </c>
      <c r="X5448">
        <f t="shared" si="341"/>
        <v>165</v>
      </c>
      <c r="Y5448">
        <f>SUMIF(货件明细!K:K,F5448,货件明细!I:I)</f>
        <v>0</v>
      </c>
      <c r="Z5448">
        <f t="shared" si="342"/>
        <v>16.95</v>
      </c>
      <c r="AA5448">
        <f>SUMIF(货件明细!K:K,F5448,货件明细!J:J)</f>
        <v>0</v>
      </c>
      <c r="AB5448">
        <f t="shared" si="343"/>
        <v>1</v>
      </c>
    </row>
    <row r="5449" spans="1:28">
      <c r="A5449">
        <v>2025</v>
      </c>
      <c r="B5449">
        <v>8</v>
      </c>
      <c r="C5449">
        <v>35</v>
      </c>
      <c r="D5449" s="4">
        <v>45899</v>
      </c>
      <c r="E5449" t="s">
        <v>28</v>
      </c>
      <c r="F5449" t="s">
        <v>5636</v>
      </c>
      <c r="G5449" t="s">
        <v>269</v>
      </c>
      <c r="H5449" t="s">
        <v>31</v>
      </c>
      <c r="I5449" t="s">
        <v>41</v>
      </c>
      <c r="J5449" t="s">
        <v>100</v>
      </c>
      <c r="K5449" t="s">
        <v>100</v>
      </c>
      <c r="L5449" t="s">
        <v>46</v>
      </c>
      <c r="M5449" t="s">
        <v>47</v>
      </c>
      <c r="N5449" t="s">
        <v>5148</v>
      </c>
      <c r="O5449">
        <v>37.4</v>
      </c>
      <c r="Q5449">
        <v>316</v>
      </c>
      <c r="R5449">
        <v>316</v>
      </c>
      <c r="S5449">
        <v>0</v>
      </c>
      <c r="T5449">
        <v>316</v>
      </c>
      <c r="U5449">
        <v>207</v>
      </c>
      <c r="V5449">
        <f>SUMIF(货件明细!K:K,F5449,货件明细!AQ:AQ)</f>
        <v>0</v>
      </c>
      <c r="W5449">
        <f t="shared" si="340"/>
        <v>1</v>
      </c>
      <c r="X5449">
        <f t="shared" si="341"/>
        <v>207</v>
      </c>
      <c r="Y5449">
        <f>SUMIF(货件明细!K:K,F5449,货件明细!I:I)</f>
        <v>0</v>
      </c>
      <c r="Z5449">
        <f t="shared" si="342"/>
        <v>37.4</v>
      </c>
      <c r="AA5449">
        <f>SUMIF(货件明细!K:K,F5449,货件明细!J:J)</f>
        <v>0</v>
      </c>
      <c r="AB5449">
        <f t="shared" si="343"/>
        <v>1</v>
      </c>
    </row>
    <row r="5450" spans="1:28">
      <c r="A5450">
        <v>2025</v>
      </c>
      <c r="B5450">
        <v>8</v>
      </c>
      <c r="C5450">
        <v>35</v>
      </c>
      <c r="D5450" s="4">
        <v>45899</v>
      </c>
      <c r="E5450" t="s">
        <v>28</v>
      </c>
      <c r="F5450" t="s">
        <v>5637</v>
      </c>
      <c r="G5450" t="s">
        <v>2298</v>
      </c>
      <c r="H5450" t="s">
        <v>31</v>
      </c>
      <c r="I5450" t="s">
        <v>41</v>
      </c>
      <c r="J5450" t="s">
        <v>100</v>
      </c>
      <c r="K5450" t="s">
        <v>100</v>
      </c>
      <c r="L5450" t="s">
        <v>46</v>
      </c>
      <c r="M5450" t="s">
        <v>47</v>
      </c>
      <c r="N5450" t="s">
        <v>5148</v>
      </c>
      <c r="O5450">
        <v>37.4</v>
      </c>
      <c r="Q5450">
        <v>374.22</v>
      </c>
      <c r="R5450">
        <v>374.22</v>
      </c>
      <c r="S5450">
        <v>0</v>
      </c>
      <c r="T5450">
        <v>374.22</v>
      </c>
      <c r="U5450">
        <v>207</v>
      </c>
      <c r="V5450">
        <f>SUMIF(货件明细!K:K,F5450,货件明细!AQ:AQ)</f>
        <v>0</v>
      </c>
      <c r="W5450">
        <f t="shared" si="340"/>
        <v>1</v>
      </c>
      <c r="X5450">
        <f t="shared" si="341"/>
        <v>207</v>
      </c>
      <c r="Y5450">
        <f>SUMIF(货件明细!K:K,F5450,货件明细!I:I)</f>
        <v>0</v>
      </c>
      <c r="Z5450">
        <f t="shared" si="342"/>
        <v>37.4</v>
      </c>
      <c r="AA5450">
        <f>SUMIF(货件明细!K:K,F5450,货件明细!J:J)</f>
        <v>0</v>
      </c>
      <c r="AB5450">
        <f t="shared" si="343"/>
        <v>1</v>
      </c>
    </row>
    <row r="5451" spans="1:28">
      <c r="A5451">
        <v>2025</v>
      </c>
      <c r="B5451">
        <v>8</v>
      </c>
      <c r="C5451">
        <v>35</v>
      </c>
      <c r="D5451" s="4">
        <v>45899</v>
      </c>
      <c r="E5451" t="s">
        <v>28</v>
      </c>
      <c r="F5451" t="s">
        <v>5638</v>
      </c>
      <c r="G5451" t="s">
        <v>70</v>
      </c>
      <c r="H5451" t="s">
        <v>71</v>
      </c>
      <c r="I5451" t="s">
        <v>41</v>
      </c>
      <c r="J5451" t="s">
        <v>100</v>
      </c>
      <c r="K5451" t="s">
        <v>58</v>
      </c>
      <c r="L5451" t="s">
        <v>46</v>
      </c>
      <c r="M5451" t="s">
        <v>47</v>
      </c>
      <c r="N5451" t="s">
        <v>5178</v>
      </c>
      <c r="O5451">
        <v>37.4</v>
      </c>
      <c r="Q5451">
        <v>148.571428571429</v>
      </c>
      <c r="R5451">
        <v>148.571428571429</v>
      </c>
      <c r="S5451">
        <v>0</v>
      </c>
      <c r="T5451">
        <v>148.571428571429</v>
      </c>
      <c r="U5451">
        <v>207</v>
      </c>
      <c r="V5451">
        <f>SUMIF(货件明细!K:K,F5451,货件明细!AQ:AQ)</f>
        <v>0</v>
      </c>
      <c r="W5451">
        <f t="shared" si="340"/>
        <v>1</v>
      </c>
      <c r="X5451">
        <f t="shared" si="341"/>
        <v>207</v>
      </c>
      <c r="Y5451">
        <f>SUMIF(货件明细!K:K,F5451,货件明细!I:I)</f>
        <v>0</v>
      </c>
      <c r="Z5451">
        <f t="shared" si="342"/>
        <v>37.4</v>
      </c>
      <c r="AA5451">
        <f>SUMIF(货件明细!K:K,F5451,货件明细!J:J)</f>
        <v>0</v>
      </c>
      <c r="AB5451">
        <f t="shared" si="343"/>
        <v>1</v>
      </c>
    </row>
    <row r="5452" spans="1:28">
      <c r="A5452">
        <v>2025</v>
      </c>
      <c r="B5452">
        <v>8</v>
      </c>
      <c r="C5452">
        <v>35</v>
      </c>
      <c r="D5452" s="4">
        <v>45899</v>
      </c>
      <c r="E5452" t="s">
        <v>28</v>
      </c>
      <c r="F5452" t="s">
        <v>5639</v>
      </c>
      <c r="G5452" t="s">
        <v>263</v>
      </c>
      <c r="H5452" t="s">
        <v>44</v>
      </c>
      <c r="I5452" t="s">
        <v>41</v>
      </c>
      <c r="J5452" t="s">
        <v>100</v>
      </c>
      <c r="K5452" t="s">
        <v>100</v>
      </c>
      <c r="L5452" t="s">
        <v>46</v>
      </c>
      <c r="M5452" t="s">
        <v>47</v>
      </c>
      <c r="N5452" t="s">
        <v>4252</v>
      </c>
      <c r="O5452">
        <v>37.4</v>
      </c>
      <c r="Q5452">
        <v>240.685714285714</v>
      </c>
      <c r="R5452">
        <v>240.685714285714</v>
      </c>
      <c r="S5452">
        <v>0</v>
      </c>
      <c r="T5452">
        <v>240.685714285714</v>
      </c>
      <c r="U5452">
        <v>207</v>
      </c>
      <c r="V5452">
        <f>SUMIF(货件明细!K:K,F5452,货件明细!AQ:AQ)</f>
        <v>0</v>
      </c>
      <c r="W5452">
        <f t="shared" si="340"/>
        <v>1</v>
      </c>
      <c r="X5452">
        <f t="shared" si="341"/>
        <v>207</v>
      </c>
      <c r="Y5452">
        <f>SUMIF(货件明细!K:K,F5452,货件明细!I:I)</f>
        <v>0</v>
      </c>
      <c r="Z5452">
        <f t="shared" si="342"/>
        <v>37.4</v>
      </c>
      <c r="AA5452">
        <f>SUMIF(货件明细!K:K,F5452,货件明细!J:J)</f>
        <v>0</v>
      </c>
      <c r="AB5452">
        <f t="shared" si="343"/>
        <v>1</v>
      </c>
    </row>
    <row r="5453" spans="1:28">
      <c r="A5453">
        <v>2025</v>
      </c>
      <c r="B5453">
        <v>8</v>
      </c>
      <c r="C5453">
        <v>35</v>
      </c>
      <c r="D5453" s="4">
        <v>45899</v>
      </c>
      <c r="E5453" t="s">
        <v>28</v>
      </c>
      <c r="F5453" t="s">
        <v>5640</v>
      </c>
      <c r="G5453" t="s">
        <v>105</v>
      </c>
      <c r="H5453" t="s">
        <v>31</v>
      </c>
      <c r="I5453" t="s">
        <v>41</v>
      </c>
      <c r="J5453" t="s">
        <v>100</v>
      </c>
      <c r="K5453" t="s">
        <v>100</v>
      </c>
      <c r="L5453" t="s">
        <v>46</v>
      </c>
      <c r="M5453" t="s">
        <v>47</v>
      </c>
      <c r="N5453" t="s">
        <v>5148</v>
      </c>
      <c r="O5453">
        <v>37.4</v>
      </c>
      <c r="Q5453">
        <v>310.4</v>
      </c>
      <c r="R5453">
        <v>310.4</v>
      </c>
      <c r="S5453">
        <v>0</v>
      </c>
      <c r="T5453">
        <v>310.4</v>
      </c>
      <c r="U5453">
        <v>207</v>
      </c>
      <c r="V5453">
        <f>SUMIF(货件明细!K:K,F5453,货件明细!AQ:AQ)</f>
        <v>0</v>
      </c>
      <c r="W5453">
        <f t="shared" si="340"/>
        <v>1</v>
      </c>
      <c r="X5453">
        <f t="shared" si="341"/>
        <v>207</v>
      </c>
      <c r="Y5453">
        <f>SUMIF(货件明细!K:K,F5453,货件明细!I:I)</f>
        <v>0</v>
      </c>
      <c r="Z5453">
        <f t="shared" si="342"/>
        <v>37.4</v>
      </c>
      <c r="AA5453">
        <f>SUMIF(货件明细!K:K,F5453,货件明细!J:J)</f>
        <v>0</v>
      </c>
      <c r="AB5453">
        <f t="shared" si="343"/>
        <v>1</v>
      </c>
    </row>
    <row r="5454" spans="1:28">
      <c r="A5454">
        <v>2025</v>
      </c>
      <c r="B5454">
        <v>8</v>
      </c>
      <c r="C5454">
        <v>35</v>
      </c>
      <c r="D5454" s="4">
        <v>45899</v>
      </c>
      <c r="E5454" t="s">
        <v>28</v>
      </c>
      <c r="F5454" t="s">
        <v>5641</v>
      </c>
      <c r="G5454" t="s">
        <v>269</v>
      </c>
      <c r="H5454" t="s">
        <v>31</v>
      </c>
      <c r="I5454" t="s">
        <v>41</v>
      </c>
      <c r="J5454" t="s">
        <v>100</v>
      </c>
      <c r="K5454" t="s">
        <v>100</v>
      </c>
      <c r="L5454" t="s">
        <v>46</v>
      </c>
      <c r="M5454" t="s">
        <v>47</v>
      </c>
      <c r="N5454" t="s">
        <v>5148</v>
      </c>
      <c r="O5454">
        <v>59.6</v>
      </c>
      <c r="Q5454">
        <v>474</v>
      </c>
      <c r="R5454">
        <v>474</v>
      </c>
      <c r="S5454">
        <v>0</v>
      </c>
      <c r="T5454">
        <v>474</v>
      </c>
      <c r="U5454">
        <v>326</v>
      </c>
      <c r="V5454">
        <f>SUMIF(货件明细!K:K,F5454,货件明细!AQ:AQ)</f>
        <v>0</v>
      </c>
      <c r="W5454">
        <f t="shared" si="340"/>
        <v>1</v>
      </c>
      <c r="X5454">
        <f t="shared" si="341"/>
        <v>326</v>
      </c>
      <c r="Y5454">
        <f>SUMIF(货件明细!K:K,F5454,货件明细!I:I)</f>
        <v>0</v>
      </c>
      <c r="Z5454">
        <f t="shared" si="342"/>
        <v>59.6</v>
      </c>
      <c r="AA5454">
        <f>SUMIF(货件明细!K:K,F5454,货件明细!J:J)</f>
        <v>0</v>
      </c>
      <c r="AB5454">
        <f t="shared" si="343"/>
        <v>1</v>
      </c>
    </row>
    <row r="5455" spans="1:28">
      <c r="A5455">
        <v>2025</v>
      </c>
      <c r="B5455">
        <v>8</v>
      </c>
      <c r="C5455">
        <v>35</v>
      </c>
      <c r="D5455" s="4">
        <v>45899</v>
      </c>
      <c r="E5455" t="s">
        <v>28</v>
      </c>
      <c r="F5455" t="s">
        <v>5642</v>
      </c>
      <c r="G5455" t="s">
        <v>2298</v>
      </c>
      <c r="H5455" t="s">
        <v>31</v>
      </c>
      <c r="I5455" t="s">
        <v>41</v>
      </c>
      <c r="J5455" t="s">
        <v>100</v>
      </c>
      <c r="K5455" t="s">
        <v>100</v>
      </c>
      <c r="L5455" t="s">
        <v>46</v>
      </c>
      <c r="M5455" t="s">
        <v>47</v>
      </c>
      <c r="N5455" t="s">
        <v>5148</v>
      </c>
      <c r="O5455">
        <v>59.6</v>
      </c>
      <c r="Q5455">
        <v>561.33</v>
      </c>
      <c r="R5455">
        <v>561.33</v>
      </c>
      <c r="S5455">
        <v>0</v>
      </c>
      <c r="T5455">
        <v>561.33</v>
      </c>
      <c r="U5455">
        <v>326</v>
      </c>
      <c r="V5455">
        <f>SUMIF(货件明细!K:K,F5455,货件明细!AQ:AQ)</f>
        <v>0</v>
      </c>
      <c r="W5455">
        <f t="shared" si="340"/>
        <v>1</v>
      </c>
      <c r="X5455">
        <f t="shared" si="341"/>
        <v>326</v>
      </c>
      <c r="Y5455">
        <f>SUMIF(货件明细!K:K,F5455,货件明细!I:I)</f>
        <v>0</v>
      </c>
      <c r="Z5455">
        <f t="shared" si="342"/>
        <v>59.6</v>
      </c>
      <c r="AA5455">
        <f>SUMIF(货件明细!K:K,F5455,货件明细!J:J)</f>
        <v>0</v>
      </c>
      <c r="AB5455">
        <f t="shared" si="343"/>
        <v>1</v>
      </c>
    </row>
    <row r="5456" spans="1:28">
      <c r="A5456">
        <v>2025</v>
      </c>
      <c r="B5456">
        <v>8</v>
      </c>
      <c r="C5456">
        <v>35</v>
      </c>
      <c r="D5456" s="4">
        <v>45899</v>
      </c>
      <c r="E5456" t="s">
        <v>28</v>
      </c>
      <c r="F5456" t="s">
        <v>5643</v>
      </c>
      <c r="G5456" t="s">
        <v>70</v>
      </c>
      <c r="H5456" t="s">
        <v>71</v>
      </c>
      <c r="I5456" t="s">
        <v>41</v>
      </c>
      <c r="J5456" t="s">
        <v>45</v>
      </c>
      <c r="K5456" t="s">
        <v>45</v>
      </c>
      <c r="L5456" t="s">
        <v>46</v>
      </c>
      <c r="M5456" t="s">
        <v>47</v>
      </c>
      <c r="N5456" t="s">
        <v>4256</v>
      </c>
      <c r="O5456">
        <v>59.6</v>
      </c>
      <c r="Q5456">
        <v>610.4</v>
      </c>
      <c r="R5456">
        <v>610.4</v>
      </c>
      <c r="S5456">
        <v>0</v>
      </c>
      <c r="T5456">
        <v>610.4</v>
      </c>
      <c r="U5456">
        <v>326</v>
      </c>
      <c r="V5456">
        <f>SUMIF(货件明细!K:K,F5456,货件明细!AQ:AQ)</f>
        <v>0</v>
      </c>
      <c r="W5456">
        <f t="shared" si="340"/>
        <v>1</v>
      </c>
      <c r="X5456">
        <f t="shared" si="341"/>
        <v>326</v>
      </c>
      <c r="Y5456">
        <f>SUMIF(货件明细!K:K,F5456,货件明细!I:I)</f>
        <v>0</v>
      </c>
      <c r="Z5456">
        <f t="shared" si="342"/>
        <v>59.6</v>
      </c>
      <c r="AA5456">
        <f>SUMIF(货件明细!K:K,F5456,货件明细!J:J)</f>
        <v>0</v>
      </c>
      <c r="AB5456">
        <f t="shared" si="343"/>
        <v>1</v>
      </c>
    </row>
    <row r="5457" spans="1:28">
      <c r="A5457">
        <v>2025</v>
      </c>
      <c r="B5457">
        <v>8</v>
      </c>
      <c r="C5457">
        <v>35</v>
      </c>
      <c r="D5457" s="4">
        <v>45899</v>
      </c>
      <c r="E5457" t="s">
        <v>28</v>
      </c>
      <c r="F5457" t="s">
        <v>5644</v>
      </c>
      <c r="G5457" t="s">
        <v>263</v>
      </c>
      <c r="H5457" t="s">
        <v>44</v>
      </c>
      <c r="I5457" t="s">
        <v>41</v>
      </c>
      <c r="J5457" t="s">
        <v>45</v>
      </c>
      <c r="K5457" t="s">
        <v>45</v>
      </c>
      <c r="L5457" t="s">
        <v>46</v>
      </c>
      <c r="M5457" t="s">
        <v>47</v>
      </c>
      <c r="N5457" t="s">
        <v>4256</v>
      </c>
      <c r="O5457">
        <v>59.6</v>
      </c>
      <c r="Q5457">
        <v>714</v>
      </c>
      <c r="R5457">
        <v>714</v>
      </c>
      <c r="S5457">
        <v>0</v>
      </c>
      <c r="T5457">
        <v>714</v>
      </c>
      <c r="U5457">
        <v>326</v>
      </c>
      <c r="V5457">
        <f>SUMIF(货件明细!K:K,F5457,货件明细!AQ:AQ)</f>
        <v>0</v>
      </c>
      <c r="W5457">
        <f t="shared" si="340"/>
        <v>1</v>
      </c>
      <c r="X5457">
        <f t="shared" si="341"/>
        <v>326</v>
      </c>
      <c r="Y5457">
        <f>SUMIF(货件明细!K:K,F5457,货件明细!I:I)</f>
        <v>0</v>
      </c>
      <c r="Z5457">
        <f t="shared" si="342"/>
        <v>59.6</v>
      </c>
      <c r="AA5457">
        <f>SUMIF(货件明细!K:K,F5457,货件明细!J:J)</f>
        <v>0</v>
      </c>
      <c r="AB5457">
        <f t="shared" si="343"/>
        <v>1</v>
      </c>
    </row>
    <row r="5458" spans="1:28">
      <c r="A5458">
        <v>2025</v>
      </c>
      <c r="B5458">
        <v>8</v>
      </c>
      <c r="C5458">
        <v>35</v>
      </c>
      <c r="D5458" s="4">
        <v>45899</v>
      </c>
      <c r="E5458" t="s">
        <v>28</v>
      </c>
      <c r="F5458" t="s">
        <v>5645</v>
      </c>
      <c r="G5458" t="s">
        <v>105</v>
      </c>
      <c r="H5458" t="s">
        <v>31</v>
      </c>
      <c r="I5458" t="s">
        <v>41</v>
      </c>
      <c r="J5458" t="s">
        <v>100</v>
      </c>
      <c r="K5458" t="s">
        <v>100</v>
      </c>
      <c r="L5458" t="s">
        <v>46</v>
      </c>
      <c r="M5458" t="s">
        <v>47</v>
      </c>
      <c r="N5458" t="s">
        <v>5148</v>
      </c>
      <c r="O5458">
        <v>59.6</v>
      </c>
      <c r="Q5458">
        <v>465.6</v>
      </c>
      <c r="R5458">
        <v>465.6</v>
      </c>
      <c r="S5458">
        <v>0</v>
      </c>
      <c r="T5458">
        <v>465.6</v>
      </c>
      <c r="U5458">
        <v>326</v>
      </c>
      <c r="V5458">
        <f>SUMIF(货件明细!K:K,F5458,货件明细!AQ:AQ)</f>
        <v>0</v>
      </c>
      <c r="W5458">
        <f t="shared" si="340"/>
        <v>1</v>
      </c>
      <c r="X5458">
        <f t="shared" si="341"/>
        <v>326</v>
      </c>
      <c r="Y5458">
        <f>SUMIF(货件明细!K:K,F5458,货件明细!I:I)</f>
        <v>0</v>
      </c>
      <c r="Z5458">
        <f t="shared" si="342"/>
        <v>59.6</v>
      </c>
      <c r="AA5458">
        <f>SUMIF(货件明细!K:K,F5458,货件明细!J:J)</f>
        <v>0</v>
      </c>
      <c r="AB5458">
        <f t="shared" si="343"/>
        <v>1</v>
      </c>
    </row>
    <row r="5459" spans="1:28">
      <c r="A5459">
        <v>2025</v>
      </c>
      <c r="B5459">
        <v>8</v>
      </c>
      <c r="C5459">
        <v>35</v>
      </c>
      <c r="D5459" s="4">
        <v>45899</v>
      </c>
      <c r="E5459" t="s">
        <v>28</v>
      </c>
      <c r="F5459" t="s">
        <v>5646</v>
      </c>
      <c r="G5459" t="s">
        <v>269</v>
      </c>
      <c r="H5459" t="s">
        <v>31</v>
      </c>
      <c r="I5459" t="s">
        <v>145</v>
      </c>
      <c r="J5459" t="s">
        <v>45</v>
      </c>
      <c r="K5459" t="s">
        <v>4998</v>
      </c>
      <c r="L5459" t="s">
        <v>46</v>
      </c>
      <c r="M5459" t="s">
        <v>2882</v>
      </c>
      <c r="N5459" t="s">
        <v>4823</v>
      </c>
      <c r="O5459">
        <v>42.65</v>
      </c>
      <c r="Q5459">
        <v>256.65</v>
      </c>
      <c r="R5459">
        <v>256.65</v>
      </c>
      <c r="S5459">
        <v>0</v>
      </c>
      <c r="T5459">
        <v>256.65</v>
      </c>
      <c r="U5459">
        <v>259</v>
      </c>
      <c r="V5459">
        <f>SUMIF(货件明细!K:K,F5459,货件明细!AQ:AQ)</f>
        <v>0</v>
      </c>
      <c r="W5459">
        <f t="shared" si="340"/>
        <v>1</v>
      </c>
      <c r="X5459">
        <f t="shared" si="341"/>
        <v>259</v>
      </c>
      <c r="Y5459">
        <f>SUMIF(货件明细!K:K,F5459,货件明细!I:I)</f>
        <v>0</v>
      </c>
      <c r="Z5459">
        <f t="shared" si="342"/>
        <v>42.65</v>
      </c>
      <c r="AA5459">
        <f>SUMIF(货件明细!K:K,F5459,货件明细!J:J)</f>
        <v>0</v>
      </c>
      <c r="AB5459">
        <f t="shared" si="343"/>
        <v>1</v>
      </c>
    </row>
    <row r="5460" spans="1:28">
      <c r="A5460">
        <v>2025</v>
      </c>
      <c r="B5460">
        <v>8</v>
      </c>
      <c r="C5460">
        <v>35</v>
      </c>
      <c r="D5460" s="4">
        <v>45899</v>
      </c>
      <c r="E5460" t="s">
        <v>28</v>
      </c>
      <c r="F5460" t="s">
        <v>5647</v>
      </c>
      <c r="G5460" t="s">
        <v>2298</v>
      </c>
      <c r="H5460" t="s">
        <v>31</v>
      </c>
      <c r="I5460" t="s">
        <v>145</v>
      </c>
      <c r="J5460" t="s">
        <v>45</v>
      </c>
      <c r="K5460" t="s">
        <v>100</v>
      </c>
      <c r="L5460" t="s">
        <v>46</v>
      </c>
      <c r="M5460" t="s">
        <v>264</v>
      </c>
      <c r="N5460" t="s">
        <v>3890</v>
      </c>
      <c r="O5460">
        <v>42.65</v>
      </c>
      <c r="Q5460">
        <v>310.4</v>
      </c>
      <c r="R5460">
        <v>310.4</v>
      </c>
      <c r="S5460">
        <v>0</v>
      </c>
      <c r="T5460">
        <v>310.4</v>
      </c>
      <c r="U5460">
        <v>259</v>
      </c>
      <c r="V5460">
        <f>SUMIF(货件明细!K:K,F5460,货件明细!AQ:AQ)</f>
        <v>0</v>
      </c>
      <c r="W5460">
        <f t="shared" si="340"/>
        <v>1</v>
      </c>
      <c r="X5460">
        <f t="shared" si="341"/>
        <v>259</v>
      </c>
      <c r="Y5460">
        <f>SUMIF(货件明细!K:K,F5460,货件明细!I:I)</f>
        <v>0</v>
      </c>
      <c r="Z5460">
        <f t="shared" si="342"/>
        <v>42.65</v>
      </c>
      <c r="AA5460">
        <f>SUMIF(货件明细!K:K,F5460,货件明细!J:J)</f>
        <v>0</v>
      </c>
      <c r="AB5460">
        <f t="shared" si="343"/>
        <v>1</v>
      </c>
    </row>
    <row r="5461" spans="1:28">
      <c r="A5461">
        <v>2025</v>
      </c>
      <c r="B5461">
        <v>8</v>
      </c>
      <c r="C5461">
        <v>35</v>
      </c>
      <c r="D5461" s="4">
        <v>45899</v>
      </c>
      <c r="E5461" t="s">
        <v>28</v>
      </c>
      <c r="F5461" t="s">
        <v>5648</v>
      </c>
      <c r="G5461" t="s">
        <v>70</v>
      </c>
      <c r="H5461" t="s">
        <v>71</v>
      </c>
      <c r="I5461" t="s">
        <v>145</v>
      </c>
      <c r="J5461" t="s">
        <v>45</v>
      </c>
      <c r="K5461" t="s">
        <v>45</v>
      </c>
      <c r="L5461" t="s">
        <v>46</v>
      </c>
      <c r="M5461" t="s">
        <v>5001</v>
      </c>
      <c r="N5461" t="s">
        <v>5601</v>
      </c>
      <c r="O5461">
        <v>42.65</v>
      </c>
      <c r="Q5461">
        <v>310.327272727273</v>
      </c>
      <c r="R5461">
        <v>310.327272727273</v>
      </c>
      <c r="S5461">
        <v>0</v>
      </c>
      <c r="T5461">
        <v>310.327272727273</v>
      </c>
      <c r="U5461">
        <v>259</v>
      </c>
      <c r="V5461">
        <f>SUMIF(货件明细!K:K,F5461,货件明细!AQ:AQ)</f>
        <v>0</v>
      </c>
      <c r="W5461">
        <f t="shared" si="340"/>
        <v>1</v>
      </c>
      <c r="X5461">
        <f t="shared" si="341"/>
        <v>259</v>
      </c>
      <c r="Y5461">
        <f>SUMIF(货件明细!K:K,F5461,货件明细!I:I)</f>
        <v>0</v>
      </c>
      <c r="Z5461">
        <f t="shared" si="342"/>
        <v>42.65</v>
      </c>
      <c r="AA5461">
        <f>SUMIF(货件明细!K:K,F5461,货件明细!J:J)</f>
        <v>0</v>
      </c>
      <c r="AB5461">
        <f t="shared" si="343"/>
        <v>1</v>
      </c>
    </row>
    <row r="5462" spans="1:28">
      <c r="A5462">
        <v>2025</v>
      </c>
      <c r="B5462">
        <v>8</v>
      </c>
      <c r="C5462">
        <v>35</v>
      </c>
      <c r="D5462" s="4">
        <v>45899</v>
      </c>
      <c r="E5462" t="s">
        <v>28</v>
      </c>
      <c r="F5462" t="s">
        <v>5649</v>
      </c>
      <c r="G5462" t="s">
        <v>263</v>
      </c>
      <c r="H5462" t="s">
        <v>44</v>
      </c>
      <c r="I5462" t="s">
        <v>145</v>
      </c>
      <c r="J5462" t="s">
        <v>45</v>
      </c>
      <c r="K5462" t="s">
        <v>45</v>
      </c>
      <c r="L5462" t="s">
        <v>46</v>
      </c>
      <c r="M5462" t="s">
        <v>5001</v>
      </c>
      <c r="N5462" t="s">
        <v>5601</v>
      </c>
      <c r="O5462">
        <v>42.65</v>
      </c>
      <c r="Q5462">
        <v>372.770909090909</v>
      </c>
      <c r="R5462">
        <v>372.770909090909</v>
      </c>
      <c r="S5462">
        <v>0</v>
      </c>
      <c r="T5462">
        <v>372.770909090909</v>
      </c>
      <c r="U5462">
        <v>259</v>
      </c>
      <c r="V5462">
        <f>SUMIF(货件明细!K:K,F5462,货件明细!AQ:AQ)</f>
        <v>0</v>
      </c>
      <c r="W5462">
        <f t="shared" si="340"/>
        <v>1</v>
      </c>
      <c r="X5462">
        <f t="shared" si="341"/>
        <v>259</v>
      </c>
      <c r="Y5462">
        <f>SUMIF(货件明细!K:K,F5462,货件明细!I:I)</f>
        <v>0</v>
      </c>
      <c r="Z5462">
        <f t="shared" si="342"/>
        <v>42.65</v>
      </c>
      <c r="AA5462">
        <f>SUMIF(货件明细!K:K,F5462,货件明细!J:J)</f>
        <v>0</v>
      </c>
      <c r="AB5462">
        <f t="shared" si="343"/>
        <v>1</v>
      </c>
    </row>
    <row r="5463" spans="1:28">
      <c r="A5463">
        <v>2025</v>
      </c>
      <c r="B5463">
        <v>8</v>
      </c>
      <c r="C5463">
        <v>35</v>
      </c>
      <c r="D5463" s="4">
        <v>45899</v>
      </c>
      <c r="E5463" t="s">
        <v>28</v>
      </c>
      <c r="F5463" t="s">
        <v>5650</v>
      </c>
      <c r="G5463" t="s">
        <v>105</v>
      </c>
      <c r="H5463" t="s">
        <v>31</v>
      </c>
      <c r="I5463" t="s">
        <v>145</v>
      </c>
      <c r="J5463" t="s">
        <v>45</v>
      </c>
      <c r="K5463" t="s">
        <v>100</v>
      </c>
      <c r="L5463" t="s">
        <v>46</v>
      </c>
      <c r="M5463" t="s">
        <v>47</v>
      </c>
      <c r="N5463" t="s">
        <v>5148</v>
      </c>
      <c r="O5463">
        <v>42.65</v>
      </c>
      <c r="Q5463">
        <v>286.523076923077</v>
      </c>
      <c r="R5463">
        <v>286.523076923077</v>
      </c>
      <c r="S5463">
        <v>0</v>
      </c>
      <c r="T5463">
        <v>286.523076923077</v>
      </c>
      <c r="U5463">
        <v>259</v>
      </c>
      <c r="V5463">
        <f>SUMIF(货件明细!K:K,F5463,货件明细!AQ:AQ)</f>
        <v>0</v>
      </c>
      <c r="W5463">
        <f t="shared" si="340"/>
        <v>1</v>
      </c>
      <c r="X5463">
        <f t="shared" si="341"/>
        <v>259</v>
      </c>
      <c r="Y5463">
        <f>SUMIF(货件明细!K:K,F5463,货件明细!I:I)</f>
        <v>0</v>
      </c>
      <c r="Z5463">
        <f t="shared" si="342"/>
        <v>42.65</v>
      </c>
      <c r="AA5463">
        <f>SUMIF(货件明细!K:K,F5463,货件明细!J:J)</f>
        <v>0</v>
      </c>
      <c r="AB5463">
        <f t="shared" si="343"/>
        <v>1</v>
      </c>
    </row>
    <row r="5464" spans="1:28">
      <c r="A5464">
        <v>2025</v>
      </c>
      <c r="B5464">
        <v>8</v>
      </c>
      <c r="C5464">
        <v>35</v>
      </c>
      <c r="D5464" s="4">
        <v>45899</v>
      </c>
      <c r="E5464" t="s">
        <v>28</v>
      </c>
      <c r="F5464" t="s">
        <v>5651</v>
      </c>
      <c r="G5464" t="s">
        <v>269</v>
      </c>
      <c r="H5464" t="s">
        <v>31</v>
      </c>
      <c r="I5464" t="s">
        <v>129</v>
      </c>
      <c r="J5464" t="s">
        <v>45</v>
      </c>
      <c r="K5464" t="s">
        <v>4998</v>
      </c>
      <c r="L5464" t="s">
        <v>46</v>
      </c>
      <c r="M5464" t="s">
        <v>2882</v>
      </c>
      <c r="N5464" t="s">
        <v>4823</v>
      </c>
      <c r="O5464">
        <v>21.75</v>
      </c>
      <c r="Q5464">
        <v>128.325</v>
      </c>
      <c r="R5464">
        <v>128.325</v>
      </c>
      <c r="S5464">
        <v>0</v>
      </c>
      <c r="T5464">
        <v>128.325</v>
      </c>
      <c r="U5464">
        <v>147</v>
      </c>
      <c r="V5464">
        <f>SUMIF(货件明细!K:K,F5464,货件明细!AQ:AQ)</f>
        <v>0</v>
      </c>
      <c r="W5464">
        <f t="shared" si="340"/>
        <v>1</v>
      </c>
      <c r="X5464">
        <f t="shared" si="341"/>
        <v>147</v>
      </c>
      <c r="Y5464">
        <f>SUMIF(货件明细!K:K,F5464,货件明细!I:I)</f>
        <v>0</v>
      </c>
      <c r="Z5464">
        <f t="shared" si="342"/>
        <v>21.75</v>
      </c>
      <c r="AA5464">
        <f>SUMIF(货件明细!K:K,F5464,货件明细!J:J)</f>
        <v>0</v>
      </c>
      <c r="AB5464">
        <f t="shared" si="343"/>
        <v>1</v>
      </c>
    </row>
    <row r="5465" spans="1:28">
      <c r="A5465">
        <v>2025</v>
      </c>
      <c r="B5465">
        <v>8</v>
      </c>
      <c r="C5465">
        <v>35</v>
      </c>
      <c r="D5465" s="4">
        <v>45899</v>
      </c>
      <c r="E5465" t="s">
        <v>28</v>
      </c>
      <c r="F5465" t="s">
        <v>5652</v>
      </c>
      <c r="G5465" t="s">
        <v>2298</v>
      </c>
      <c r="H5465" t="s">
        <v>31</v>
      </c>
      <c r="I5465" t="s">
        <v>129</v>
      </c>
      <c r="J5465" t="s">
        <v>45</v>
      </c>
      <c r="K5465" t="s">
        <v>100</v>
      </c>
      <c r="L5465" t="s">
        <v>46</v>
      </c>
      <c r="M5465" t="s">
        <v>264</v>
      </c>
      <c r="N5465" t="s">
        <v>3890</v>
      </c>
      <c r="O5465">
        <v>21.75</v>
      </c>
      <c r="Q5465">
        <v>155.2</v>
      </c>
      <c r="R5465">
        <v>155.2</v>
      </c>
      <c r="S5465">
        <v>0</v>
      </c>
      <c r="T5465">
        <v>155.2</v>
      </c>
      <c r="U5465">
        <v>147</v>
      </c>
      <c r="V5465">
        <f>SUMIF(货件明细!K:K,F5465,货件明细!AQ:AQ)</f>
        <v>0</v>
      </c>
      <c r="W5465">
        <f t="shared" si="340"/>
        <v>1</v>
      </c>
      <c r="X5465">
        <f t="shared" si="341"/>
        <v>147</v>
      </c>
      <c r="Y5465">
        <f>SUMIF(货件明细!K:K,F5465,货件明细!I:I)</f>
        <v>0</v>
      </c>
      <c r="Z5465">
        <f t="shared" si="342"/>
        <v>21.75</v>
      </c>
      <c r="AA5465">
        <f>SUMIF(货件明细!K:K,F5465,货件明细!J:J)</f>
        <v>0</v>
      </c>
      <c r="AB5465">
        <f t="shared" si="343"/>
        <v>1</v>
      </c>
    </row>
    <row r="5466" spans="1:28">
      <c r="A5466">
        <v>2025</v>
      </c>
      <c r="B5466">
        <v>8</v>
      </c>
      <c r="C5466">
        <v>35</v>
      </c>
      <c r="D5466" s="4">
        <v>45899</v>
      </c>
      <c r="E5466" t="s">
        <v>28</v>
      </c>
      <c r="F5466" t="s">
        <v>5653</v>
      </c>
      <c r="G5466" t="s">
        <v>70</v>
      </c>
      <c r="H5466" t="s">
        <v>71</v>
      </c>
      <c r="I5466" t="s">
        <v>129</v>
      </c>
      <c r="J5466" t="s">
        <v>45</v>
      </c>
      <c r="K5466" t="s">
        <v>45</v>
      </c>
      <c r="L5466" t="s">
        <v>46</v>
      </c>
      <c r="M5466" t="s">
        <v>47</v>
      </c>
      <c r="N5466" t="s">
        <v>4256</v>
      </c>
      <c r="O5466">
        <v>21.75</v>
      </c>
      <c r="Q5466">
        <v>174.4</v>
      </c>
      <c r="R5466">
        <v>174.4</v>
      </c>
      <c r="S5466">
        <v>0</v>
      </c>
      <c r="T5466">
        <v>174.4</v>
      </c>
      <c r="U5466">
        <v>147</v>
      </c>
      <c r="V5466">
        <f>SUMIF(货件明细!K:K,F5466,货件明细!AQ:AQ)</f>
        <v>0</v>
      </c>
      <c r="W5466">
        <f t="shared" si="340"/>
        <v>1</v>
      </c>
      <c r="X5466">
        <f t="shared" si="341"/>
        <v>147</v>
      </c>
      <c r="Y5466">
        <f>SUMIF(货件明细!K:K,F5466,货件明细!I:I)</f>
        <v>0</v>
      </c>
      <c r="Z5466">
        <f t="shared" si="342"/>
        <v>21.75</v>
      </c>
      <c r="AA5466">
        <f>SUMIF(货件明细!K:K,F5466,货件明细!J:J)</f>
        <v>0</v>
      </c>
      <c r="AB5466">
        <f t="shared" si="343"/>
        <v>1</v>
      </c>
    </row>
    <row r="5467" spans="1:28">
      <c r="A5467">
        <v>2025</v>
      </c>
      <c r="B5467">
        <v>8</v>
      </c>
      <c r="C5467">
        <v>35</v>
      </c>
      <c r="D5467" s="4">
        <v>45899</v>
      </c>
      <c r="E5467" t="s">
        <v>28</v>
      </c>
      <c r="F5467" t="s">
        <v>5654</v>
      </c>
      <c r="G5467" t="s">
        <v>263</v>
      </c>
      <c r="H5467" t="s">
        <v>44</v>
      </c>
      <c r="I5467" t="s">
        <v>129</v>
      </c>
      <c r="J5467" t="s">
        <v>45</v>
      </c>
      <c r="K5467" t="s">
        <v>45</v>
      </c>
      <c r="L5467" t="s">
        <v>46</v>
      </c>
      <c r="M5467" t="s">
        <v>47</v>
      </c>
      <c r="N5467" t="s">
        <v>4256</v>
      </c>
      <c r="O5467">
        <v>21.75</v>
      </c>
      <c r="Q5467">
        <v>204</v>
      </c>
      <c r="R5467">
        <v>204</v>
      </c>
      <c r="S5467">
        <v>0</v>
      </c>
      <c r="T5467">
        <v>204</v>
      </c>
      <c r="U5467">
        <v>147</v>
      </c>
      <c r="V5467">
        <f>SUMIF(货件明细!K:K,F5467,货件明细!AQ:AQ)</f>
        <v>0</v>
      </c>
      <c r="W5467">
        <f t="shared" si="340"/>
        <v>1</v>
      </c>
      <c r="X5467">
        <f t="shared" si="341"/>
        <v>147</v>
      </c>
      <c r="Y5467">
        <f>SUMIF(货件明细!K:K,F5467,货件明细!I:I)</f>
        <v>0</v>
      </c>
      <c r="Z5467">
        <f t="shared" si="342"/>
        <v>21.75</v>
      </c>
      <c r="AA5467">
        <f>SUMIF(货件明细!K:K,F5467,货件明细!J:J)</f>
        <v>0</v>
      </c>
      <c r="AB5467">
        <f t="shared" si="343"/>
        <v>1</v>
      </c>
    </row>
    <row r="5468" spans="1:28">
      <c r="A5468">
        <v>2025</v>
      </c>
      <c r="B5468">
        <v>8</v>
      </c>
      <c r="C5468">
        <v>35</v>
      </c>
      <c r="D5468" s="4">
        <v>45899</v>
      </c>
      <c r="E5468" t="s">
        <v>28</v>
      </c>
      <c r="F5468" t="s">
        <v>5655</v>
      </c>
      <c r="G5468" t="s">
        <v>105</v>
      </c>
      <c r="H5468" t="s">
        <v>31</v>
      </c>
      <c r="I5468" t="s">
        <v>129</v>
      </c>
      <c r="J5468" t="s">
        <v>45</v>
      </c>
      <c r="K5468" t="s">
        <v>100</v>
      </c>
      <c r="L5468" t="s">
        <v>46</v>
      </c>
      <c r="M5468" t="s">
        <v>47</v>
      </c>
      <c r="N5468" t="s">
        <v>5148</v>
      </c>
      <c r="O5468">
        <v>21.75</v>
      </c>
      <c r="Q5468">
        <v>143.261538461538</v>
      </c>
      <c r="R5468">
        <v>143.261538461538</v>
      </c>
      <c r="S5468">
        <v>0</v>
      </c>
      <c r="T5468">
        <v>143.261538461538</v>
      </c>
      <c r="U5468">
        <v>147</v>
      </c>
      <c r="V5468">
        <f>SUMIF(货件明细!K:K,F5468,货件明细!AQ:AQ)</f>
        <v>0</v>
      </c>
      <c r="W5468">
        <f t="shared" si="340"/>
        <v>1</v>
      </c>
      <c r="X5468">
        <f t="shared" si="341"/>
        <v>147</v>
      </c>
      <c r="Y5468">
        <f>SUMIF(货件明细!K:K,F5468,货件明细!I:I)</f>
        <v>0</v>
      </c>
      <c r="Z5468">
        <f t="shared" si="342"/>
        <v>21.75</v>
      </c>
      <c r="AA5468">
        <f>SUMIF(货件明细!K:K,F5468,货件明细!J:J)</f>
        <v>0</v>
      </c>
      <c r="AB5468">
        <f t="shared" si="343"/>
        <v>1</v>
      </c>
    </row>
    <row r="5469" spans="1:28">
      <c r="A5469">
        <v>2025</v>
      </c>
      <c r="B5469">
        <v>9</v>
      </c>
      <c r="C5469">
        <v>36</v>
      </c>
      <c r="D5469" s="4">
        <v>45901</v>
      </c>
      <c r="E5469" t="s">
        <v>28</v>
      </c>
      <c r="F5469" t="s">
        <v>5656</v>
      </c>
      <c r="G5469" t="s">
        <v>50</v>
      </c>
      <c r="H5469" t="s">
        <v>31</v>
      </c>
      <c r="I5469" t="s">
        <v>129</v>
      </c>
      <c r="J5469" t="s">
        <v>1452</v>
      </c>
      <c r="K5469" t="s">
        <v>1452</v>
      </c>
      <c r="L5469" t="s">
        <v>46</v>
      </c>
      <c r="M5469" t="s">
        <v>65</v>
      </c>
      <c r="N5469" t="s">
        <v>1992</v>
      </c>
      <c r="O5469">
        <v>17.75</v>
      </c>
      <c r="Q5469">
        <v>252</v>
      </c>
      <c r="R5469">
        <v>270</v>
      </c>
      <c r="S5469">
        <v>0</v>
      </c>
      <c r="T5469">
        <v>270</v>
      </c>
      <c r="U5469">
        <v>115</v>
      </c>
      <c r="V5469">
        <f>SUMIF(货件明细!K:K,F5469,货件明细!AQ:AQ)</f>
        <v>0</v>
      </c>
      <c r="W5469">
        <f t="shared" si="340"/>
        <v>1</v>
      </c>
      <c r="X5469">
        <f t="shared" si="341"/>
        <v>115</v>
      </c>
      <c r="Y5469">
        <f>SUMIF(货件明细!K:K,F5469,货件明细!I:I)</f>
        <v>0</v>
      </c>
      <c r="Z5469">
        <f t="shared" si="342"/>
        <v>17.75</v>
      </c>
      <c r="AA5469">
        <f>SUMIF(货件明细!K:K,F5469,货件明细!J:J)</f>
        <v>0</v>
      </c>
      <c r="AB5469">
        <f t="shared" si="343"/>
        <v>1</v>
      </c>
    </row>
    <row r="5470" spans="1:28">
      <c r="A5470">
        <v>2025</v>
      </c>
      <c r="B5470">
        <v>9</v>
      </c>
      <c r="C5470">
        <v>36</v>
      </c>
      <c r="D5470" s="4">
        <v>45901</v>
      </c>
      <c r="E5470" t="s">
        <v>28</v>
      </c>
      <c r="F5470" t="s">
        <v>5657</v>
      </c>
      <c r="G5470" t="s">
        <v>269</v>
      </c>
      <c r="H5470" t="s">
        <v>31</v>
      </c>
      <c r="I5470" t="s">
        <v>129</v>
      </c>
      <c r="J5470" t="s">
        <v>1452</v>
      </c>
      <c r="K5470" t="s">
        <v>1452</v>
      </c>
      <c r="L5470" t="s">
        <v>46</v>
      </c>
      <c r="M5470" t="s">
        <v>65</v>
      </c>
      <c r="N5470" t="s">
        <v>1992</v>
      </c>
      <c r="O5470">
        <v>17.75</v>
      </c>
      <c r="Q5470">
        <v>266.4</v>
      </c>
      <c r="R5470">
        <v>284.4</v>
      </c>
      <c r="S5470">
        <v>0</v>
      </c>
      <c r="T5470">
        <v>284.4</v>
      </c>
      <c r="U5470">
        <v>115</v>
      </c>
      <c r="V5470">
        <f>SUMIF(货件明细!K:K,F5470,货件明细!AQ:AQ)</f>
        <v>0</v>
      </c>
      <c r="W5470">
        <f t="shared" si="340"/>
        <v>1</v>
      </c>
      <c r="X5470">
        <f t="shared" si="341"/>
        <v>115</v>
      </c>
      <c r="Y5470">
        <f>SUMIF(货件明细!K:K,F5470,货件明细!I:I)</f>
        <v>0</v>
      </c>
      <c r="Z5470">
        <f t="shared" si="342"/>
        <v>17.75</v>
      </c>
      <c r="AA5470">
        <f>SUMIF(货件明细!K:K,F5470,货件明细!J:J)</f>
        <v>0</v>
      </c>
      <c r="AB5470">
        <f t="shared" si="343"/>
        <v>1</v>
      </c>
    </row>
    <row r="5471" spans="1:28">
      <c r="A5471">
        <v>2025</v>
      </c>
      <c r="B5471">
        <v>9</v>
      </c>
      <c r="C5471">
        <v>36</v>
      </c>
      <c r="D5471" s="4">
        <v>45901</v>
      </c>
      <c r="E5471" t="s">
        <v>28</v>
      </c>
      <c r="F5471" t="s">
        <v>5658</v>
      </c>
      <c r="G5471" t="s">
        <v>267</v>
      </c>
      <c r="H5471" t="s">
        <v>71</v>
      </c>
      <c r="I5471" t="s">
        <v>129</v>
      </c>
      <c r="J5471" t="s">
        <v>1452</v>
      </c>
      <c r="K5471" t="s">
        <v>1452</v>
      </c>
      <c r="L5471" t="s">
        <v>46</v>
      </c>
      <c r="M5471" t="s">
        <v>65</v>
      </c>
      <c r="N5471" t="s">
        <v>1992</v>
      </c>
      <c r="O5471">
        <v>17.75</v>
      </c>
      <c r="Q5471">
        <v>201.6</v>
      </c>
      <c r="R5471">
        <v>219.6</v>
      </c>
      <c r="S5471">
        <v>0</v>
      </c>
      <c r="T5471">
        <v>219.6</v>
      </c>
      <c r="U5471">
        <v>115</v>
      </c>
      <c r="V5471">
        <f>SUMIF(货件明细!K:K,F5471,货件明细!AQ:AQ)</f>
        <v>0</v>
      </c>
      <c r="W5471">
        <f t="shared" si="340"/>
        <v>1</v>
      </c>
      <c r="X5471">
        <f t="shared" si="341"/>
        <v>115</v>
      </c>
      <c r="Y5471">
        <f>SUMIF(货件明细!K:K,F5471,货件明细!I:I)</f>
        <v>0</v>
      </c>
      <c r="Z5471">
        <f t="shared" si="342"/>
        <v>17.75</v>
      </c>
      <c r="AA5471">
        <f>SUMIF(货件明细!K:K,F5471,货件明细!J:J)</f>
        <v>0</v>
      </c>
      <c r="AB5471">
        <f t="shared" si="343"/>
        <v>1</v>
      </c>
    </row>
    <row r="5472" spans="1:28">
      <c r="A5472">
        <v>2025</v>
      </c>
      <c r="B5472">
        <v>9</v>
      </c>
      <c r="C5472">
        <v>36</v>
      </c>
      <c r="D5472" s="4">
        <v>45905</v>
      </c>
      <c r="E5472" t="s">
        <v>28</v>
      </c>
      <c r="F5472" t="s">
        <v>5659</v>
      </c>
      <c r="G5472" t="s">
        <v>223</v>
      </c>
      <c r="H5472" t="s">
        <v>31</v>
      </c>
      <c r="I5472" t="s">
        <v>129</v>
      </c>
      <c r="J5472" t="s">
        <v>1452</v>
      </c>
      <c r="K5472" t="s">
        <v>45</v>
      </c>
      <c r="L5472" t="s">
        <v>46</v>
      </c>
      <c r="M5472" t="s">
        <v>65</v>
      </c>
      <c r="N5472" t="s">
        <v>1825</v>
      </c>
      <c r="O5472">
        <v>17.75</v>
      </c>
      <c r="Q5472">
        <v>284.4</v>
      </c>
      <c r="R5472">
        <v>302.4</v>
      </c>
      <c r="S5472">
        <v>0</v>
      </c>
      <c r="T5472">
        <v>302.4</v>
      </c>
      <c r="U5472">
        <v>115</v>
      </c>
      <c r="V5472">
        <f>SUMIF(货件明细!K:K,F5472,货件明细!AQ:AQ)</f>
        <v>0</v>
      </c>
      <c r="W5472">
        <f t="shared" si="340"/>
        <v>1</v>
      </c>
      <c r="X5472">
        <f t="shared" si="341"/>
        <v>115</v>
      </c>
      <c r="Y5472">
        <f>SUMIF(货件明细!K:K,F5472,货件明细!I:I)</f>
        <v>0</v>
      </c>
      <c r="Z5472">
        <f t="shared" si="342"/>
        <v>17.75</v>
      </c>
      <c r="AA5472">
        <f>SUMIF(货件明细!K:K,F5472,货件明细!J:J)</f>
        <v>0</v>
      </c>
      <c r="AB5472">
        <f t="shared" si="343"/>
        <v>1</v>
      </c>
    </row>
    <row r="5473" spans="1:28">
      <c r="A5473">
        <v>2025</v>
      </c>
      <c r="B5473">
        <v>9</v>
      </c>
      <c r="C5473">
        <v>36</v>
      </c>
      <c r="D5473" s="4">
        <v>45901</v>
      </c>
      <c r="E5473" t="s">
        <v>28</v>
      </c>
      <c r="F5473" t="s">
        <v>5660</v>
      </c>
      <c r="G5473" t="s">
        <v>1563</v>
      </c>
      <c r="H5473" t="s">
        <v>71</v>
      </c>
      <c r="I5473" t="s">
        <v>129</v>
      </c>
      <c r="J5473" t="s">
        <v>1452</v>
      </c>
      <c r="K5473" t="s">
        <v>1452</v>
      </c>
      <c r="L5473" t="s">
        <v>46</v>
      </c>
      <c r="M5473" t="s">
        <v>65</v>
      </c>
      <c r="N5473" t="s">
        <v>1992</v>
      </c>
      <c r="O5473">
        <v>17.75</v>
      </c>
      <c r="Q5473">
        <v>190.8</v>
      </c>
      <c r="R5473">
        <v>208.8</v>
      </c>
      <c r="S5473">
        <v>0</v>
      </c>
      <c r="T5473">
        <v>208.8</v>
      </c>
      <c r="U5473">
        <v>115</v>
      </c>
      <c r="V5473">
        <f>SUMIF(货件明细!K:K,F5473,货件明细!AQ:AQ)</f>
        <v>0</v>
      </c>
      <c r="W5473">
        <f t="shared" si="340"/>
        <v>1</v>
      </c>
      <c r="X5473">
        <f t="shared" si="341"/>
        <v>115</v>
      </c>
      <c r="Y5473">
        <f>SUMIF(货件明细!K:K,F5473,货件明细!I:I)</f>
        <v>0</v>
      </c>
      <c r="Z5473">
        <f t="shared" si="342"/>
        <v>17.75</v>
      </c>
      <c r="AA5473">
        <f>SUMIF(货件明细!K:K,F5473,货件明细!J:J)</f>
        <v>0</v>
      </c>
      <c r="AB5473">
        <f t="shared" si="343"/>
        <v>1</v>
      </c>
    </row>
    <row r="5474" spans="1:28">
      <c r="A5474">
        <v>2025</v>
      </c>
      <c r="B5474">
        <v>9</v>
      </c>
      <c r="C5474">
        <v>36</v>
      </c>
      <c r="D5474" s="4">
        <v>45901</v>
      </c>
      <c r="E5474" t="s">
        <v>28</v>
      </c>
      <c r="F5474" t="s">
        <v>5661</v>
      </c>
      <c r="G5474" t="s">
        <v>1563</v>
      </c>
      <c r="H5474" t="s">
        <v>71</v>
      </c>
      <c r="I5474" t="s">
        <v>80</v>
      </c>
      <c r="J5474" t="s">
        <v>1452</v>
      </c>
      <c r="K5474" t="s">
        <v>1452</v>
      </c>
      <c r="L5474" t="s">
        <v>46</v>
      </c>
      <c r="M5474" t="s">
        <v>65</v>
      </c>
      <c r="N5474" t="s">
        <v>1992</v>
      </c>
      <c r="O5474">
        <v>10.9</v>
      </c>
      <c r="Q5474">
        <v>116.6</v>
      </c>
      <c r="R5474">
        <v>127.6</v>
      </c>
      <c r="S5474">
        <v>0</v>
      </c>
      <c r="T5474">
        <v>127.6</v>
      </c>
      <c r="U5474">
        <v>86</v>
      </c>
      <c r="V5474">
        <f>SUMIF(货件明细!K:K,F5474,货件明细!AQ:AQ)</f>
        <v>0</v>
      </c>
      <c r="W5474">
        <f t="shared" si="340"/>
        <v>1</v>
      </c>
      <c r="X5474">
        <f t="shared" si="341"/>
        <v>86</v>
      </c>
      <c r="Y5474">
        <f>SUMIF(货件明细!K:K,F5474,货件明细!I:I)</f>
        <v>0</v>
      </c>
      <c r="Z5474">
        <f t="shared" si="342"/>
        <v>10.9</v>
      </c>
      <c r="AA5474">
        <f>SUMIF(货件明细!K:K,F5474,货件明细!J:J)</f>
        <v>0</v>
      </c>
      <c r="AB5474">
        <f t="shared" si="343"/>
        <v>1</v>
      </c>
    </row>
    <row r="5475" spans="1:28">
      <c r="A5475">
        <v>2025</v>
      </c>
      <c r="B5475">
        <v>9</v>
      </c>
      <c r="C5475">
        <v>36</v>
      </c>
      <c r="D5475" s="4">
        <v>45901</v>
      </c>
      <c r="E5475" t="s">
        <v>28</v>
      </c>
      <c r="F5475" t="s">
        <v>5662</v>
      </c>
      <c r="G5475" t="s">
        <v>267</v>
      </c>
      <c r="H5475" t="s">
        <v>71</v>
      </c>
      <c r="I5475" t="s">
        <v>80</v>
      </c>
      <c r="J5475" t="s">
        <v>1452</v>
      </c>
      <c r="K5475" t="s">
        <v>1452</v>
      </c>
      <c r="L5475" t="s">
        <v>46</v>
      </c>
      <c r="M5475" t="s">
        <v>65</v>
      </c>
      <c r="N5475" t="s">
        <v>1992</v>
      </c>
      <c r="O5475">
        <v>10.9</v>
      </c>
      <c r="Q5475">
        <v>123.2</v>
      </c>
      <c r="R5475">
        <v>134.2</v>
      </c>
      <c r="S5475">
        <v>0</v>
      </c>
      <c r="T5475">
        <v>134.2</v>
      </c>
      <c r="U5475">
        <v>86</v>
      </c>
      <c r="V5475">
        <f>SUMIF(货件明细!K:K,F5475,货件明细!AQ:AQ)</f>
        <v>0</v>
      </c>
      <c r="W5475">
        <f t="shared" si="340"/>
        <v>1</v>
      </c>
      <c r="X5475">
        <f t="shared" si="341"/>
        <v>86</v>
      </c>
      <c r="Y5475">
        <f>SUMIF(货件明细!K:K,F5475,货件明细!I:I)</f>
        <v>0</v>
      </c>
      <c r="Z5475">
        <f t="shared" si="342"/>
        <v>10.9</v>
      </c>
      <c r="AA5475">
        <f>SUMIF(货件明细!K:K,F5475,货件明细!J:J)</f>
        <v>0</v>
      </c>
      <c r="AB5475">
        <f t="shared" si="343"/>
        <v>1</v>
      </c>
    </row>
    <row r="5476" spans="1:28">
      <c r="A5476">
        <v>2025</v>
      </c>
      <c r="B5476">
        <v>9</v>
      </c>
      <c r="C5476">
        <v>36</v>
      </c>
      <c r="D5476" s="4">
        <v>45901</v>
      </c>
      <c r="E5476" t="s">
        <v>28</v>
      </c>
      <c r="F5476" t="s">
        <v>5663</v>
      </c>
      <c r="G5476" t="s">
        <v>50</v>
      </c>
      <c r="H5476" t="s">
        <v>31</v>
      </c>
      <c r="I5476" t="s">
        <v>80</v>
      </c>
      <c r="J5476" t="s">
        <v>1452</v>
      </c>
      <c r="K5476" t="s">
        <v>1452</v>
      </c>
      <c r="L5476" t="s">
        <v>46</v>
      </c>
      <c r="M5476" t="s">
        <v>65</v>
      </c>
      <c r="N5476" t="s">
        <v>1992</v>
      </c>
      <c r="O5476">
        <v>10.9</v>
      </c>
      <c r="Q5476">
        <v>154</v>
      </c>
      <c r="R5476">
        <v>165</v>
      </c>
      <c r="S5476">
        <v>0</v>
      </c>
      <c r="T5476">
        <v>165</v>
      </c>
      <c r="U5476">
        <v>86</v>
      </c>
      <c r="V5476">
        <f>SUMIF(货件明细!K:K,F5476,货件明细!AQ:AQ)</f>
        <v>0</v>
      </c>
      <c r="W5476">
        <f t="shared" si="340"/>
        <v>1</v>
      </c>
      <c r="X5476">
        <f t="shared" si="341"/>
        <v>86</v>
      </c>
      <c r="Y5476">
        <f>SUMIF(货件明细!K:K,F5476,货件明细!I:I)</f>
        <v>0</v>
      </c>
      <c r="Z5476">
        <f t="shared" si="342"/>
        <v>10.9</v>
      </c>
      <c r="AA5476">
        <f>SUMIF(货件明细!K:K,F5476,货件明细!J:J)</f>
        <v>0</v>
      </c>
      <c r="AB5476">
        <f t="shared" si="343"/>
        <v>1</v>
      </c>
    </row>
    <row r="5477" spans="1:28">
      <c r="A5477">
        <v>2025</v>
      </c>
      <c r="B5477">
        <v>9</v>
      </c>
      <c r="C5477">
        <v>36</v>
      </c>
      <c r="D5477" s="4">
        <v>45905</v>
      </c>
      <c r="E5477" t="s">
        <v>28</v>
      </c>
      <c r="F5477" t="s">
        <v>5664</v>
      </c>
      <c r="G5477" t="s">
        <v>223</v>
      </c>
      <c r="H5477" t="s">
        <v>31</v>
      </c>
      <c r="I5477" t="s">
        <v>80</v>
      </c>
      <c r="J5477" t="s">
        <v>1452</v>
      </c>
      <c r="K5477" t="s">
        <v>45</v>
      </c>
      <c r="L5477" t="s">
        <v>46</v>
      </c>
      <c r="M5477" t="s">
        <v>65</v>
      </c>
      <c r="N5477" t="s">
        <v>1825</v>
      </c>
      <c r="O5477">
        <v>10.9</v>
      </c>
      <c r="Q5477">
        <v>173.8</v>
      </c>
      <c r="R5477">
        <v>184.8</v>
      </c>
      <c r="S5477">
        <v>0</v>
      </c>
      <c r="T5477">
        <v>184.8</v>
      </c>
      <c r="U5477">
        <v>86</v>
      </c>
      <c r="V5477">
        <f>SUMIF(货件明细!K:K,F5477,货件明细!AQ:AQ)</f>
        <v>0</v>
      </c>
      <c r="W5477">
        <f t="shared" si="340"/>
        <v>1</v>
      </c>
      <c r="X5477">
        <f t="shared" si="341"/>
        <v>86</v>
      </c>
      <c r="Y5477">
        <f>SUMIF(货件明细!K:K,F5477,货件明细!I:I)</f>
        <v>0</v>
      </c>
      <c r="Z5477">
        <f t="shared" si="342"/>
        <v>10.9</v>
      </c>
      <c r="AA5477">
        <f>SUMIF(货件明细!K:K,F5477,货件明细!J:J)</f>
        <v>0</v>
      </c>
      <c r="AB5477">
        <f t="shared" si="343"/>
        <v>1</v>
      </c>
    </row>
    <row r="5478" spans="1:28">
      <c r="A5478">
        <v>2025</v>
      </c>
      <c r="B5478">
        <v>9</v>
      </c>
      <c r="C5478">
        <v>36</v>
      </c>
      <c r="D5478" s="4">
        <v>45901</v>
      </c>
      <c r="E5478" t="s">
        <v>28</v>
      </c>
      <c r="F5478" t="s">
        <v>5665</v>
      </c>
      <c r="G5478" t="s">
        <v>269</v>
      </c>
      <c r="H5478" t="s">
        <v>31</v>
      </c>
      <c r="I5478" t="s">
        <v>80</v>
      </c>
      <c r="J5478" t="s">
        <v>1452</v>
      </c>
      <c r="K5478" t="s">
        <v>1452</v>
      </c>
      <c r="L5478" t="s">
        <v>46</v>
      </c>
      <c r="M5478" t="s">
        <v>65</v>
      </c>
      <c r="N5478" t="s">
        <v>1992</v>
      </c>
      <c r="O5478">
        <v>10.9</v>
      </c>
      <c r="Q5478">
        <v>162.8</v>
      </c>
      <c r="R5478">
        <v>173.8</v>
      </c>
      <c r="S5478">
        <v>0</v>
      </c>
      <c r="T5478">
        <v>173.8</v>
      </c>
      <c r="U5478">
        <v>86</v>
      </c>
      <c r="V5478">
        <f>SUMIF(货件明细!K:K,F5478,货件明细!AQ:AQ)</f>
        <v>0</v>
      </c>
      <c r="W5478">
        <f t="shared" si="340"/>
        <v>1</v>
      </c>
      <c r="X5478">
        <f t="shared" si="341"/>
        <v>86</v>
      </c>
      <c r="Y5478">
        <f>SUMIF(货件明细!K:K,F5478,货件明细!I:I)</f>
        <v>0</v>
      </c>
      <c r="Z5478">
        <f t="shared" si="342"/>
        <v>10.9</v>
      </c>
      <c r="AA5478">
        <f>SUMIF(货件明细!K:K,F5478,货件明细!J:J)</f>
        <v>0</v>
      </c>
      <c r="AB5478">
        <f t="shared" si="343"/>
        <v>1</v>
      </c>
    </row>
    <row r="5479" spans="1:28">
      <c r="A5479">
        <v>2025</v>
      </c>
      <c r="B5479">
        <v>9</v>
      </c>
      <c r="C5479">
        <v>36</v>
      </c>
      <c r="D5479" s="4">
        <v>45901</v>
      </c>
      <c r="E5479" t="s">
        <v>28</v>
      </c>
      <c r="F5479" t="s">
        <v>5666</v>
      </c>
      <c r="G5479" t="s">
        <v>50</v>
      </c>
      <c r="H5479" t="s">
        <v>31</v>
      </c>
      <c r="I5479" t="s">
        <v>39</v>
      </c>
      <c r="J5479" t="s">
        <v>1452</v>
      </c>
      <c r="K5479" t="s">
        <v>1452</v>
      </c>
      <c r="L5479" t="s">
        <v>46</v>
      </c>
      <c r="M5479" t="s">
        <v>65</v>
      </c>
      <c r="N5479" t="s">
        <v>1992</v>
      </c>
      <c r="O5479">
        <v>15.95</v>
      </c>
      <c r="Q5479">
        <v>224</v>
      </c>
      <c r="R5479">
        <v>240</v>
      </c>
      <c r="S5479">
        <v>0</v>
      </c>
      <c r="T5479">
        <v>240</v>
      </c>
      <c r="U5479">
        <v>74</v>
      </c>
      <c r="V5479">
        <f>SUMIF(货件明细!K:K,F5479,货件明细!AQ:AQ)</f>
        <v>0</v>
      </c>
      <c r="W5479">
        <f t="shared" si="340"/>
        <v>1</v>
      </c>
      <c r="X5479">
        <f t="shared" si="341"/>
        <v>74</v>
      </c>
      <c r="Y5479">
        <f>SUMIF(货件明细!K:K,F5479,货件明细!I:I)</f>
        <v>0</v>
      </c>
      <c r="Z5479">
        <f t="shared" si="342"/>
        <v>15.95</v>
      </c>
      <c r="AA5479">
        <f>SUMIF(货件明细!K:K,F5479,货件明细!J:J)</f>
        <v>0</v>
      </c>
      <c r="AB5479">
        <f t="shared" si="343"/>
        <v>1</v>
      </c>
    </row>
    <row r="5480" spans="1:28">
      <c r="A5480">
        <v>2025</v>
      </c>
      <c r="B5480">
        <v>9</v>
      </c>
      <c r="C5480">
        <v>36</v>
      </c>
      <c r="D5480" s="4">
        <v>45906</v>
      </c>
      <c r="E5480" t="s">
        <v>28</v>
      </c>
      <c r="F5480" t="s">
        <v>5667</v>
      </c>
      <c r="G5480" t="s">
        <v>1610</v>
      </c>
      <c r="H5480" t="s">
        <v>71</v>
      </c>
      <c r="I5480" t="s">
        <v>39</v>
      </c>
      <c r="J5480" t="s">
        <v>1452</v>
      </c>
      <c r="K5480" t="s">
        <v>45</v>
      </c>
      <c r="L5480" t="s">
        <v>46</v>
      </c>
      <c r="M5480" t="s">
        <v>47</v>
      </c>
      <c r="N5480" t="s">
        <v>4256</v>
      </c>
      <c r="O5480">
        <v>15.95</v>
      </c>
      <c r="Q5480">
        <v>116.733333333333</v>
      </c>
      <c r="R5480">
        <v>116.733333333333</v>
      </c>
      <c r="S5480">
        <v>0</v>
      </c>
      <c r="T5480">
        <v>116.733333333333</v>
      </c>
      <c r="U5480">
        <v>74</v>
      </c>
      <c r="V5480">
        <f>SUMIF(货件明细!K:K,F5480,货件明细!AQ:AQ)</f>
        <v>0</v>
      </c>
      <c r="W5480">
        <f t="shared" si="340"/>
        <v>1</v>
      </c>
      <c r="X5480">
        <f t="shared" si="341"/>
        <v>74</v>
      </c>
      <c r="Y5480">
        <f>SUMIF(货件明细!K:K,F5480,货件明细!I:I)</f>
        <v>0</v>
      </c>
      <c r="Z5480">
        <f t="shared" si="342"/>
        <v>15.95</v>
      </c>
      <c r="AA5480">
        <f>SUMIF(货件明细!K:K,F5480,货件明细!J:J)</f>
        <v>0</v>
      </c>
      <c r="AB5480">
        <f t="shared" si="343"/>
        <v>1</v>
      </c>
    </row>
    <row r="5481" spans="1:28">
      <c r="A5481">
        <v>2025</v>
      </c>
      <c r="B5481">
        <v>9</v>
      </c>
      <c r="C5481">
        <v>36</v>
      </c>
      <c r="D5481" s="4">
        <v>45906</v>
      </c>
      <c r="E5481" t="s">
        <v>28</v>
      </c>
      <c r="F5481" t="s">
        <v>5668</v>
      </c>
      <c r="G5481" t="s">
        <v>114</v>
      </c>
      <c r="H5481" t="s">
        <v>44</v>
      </c>
      <c r="I5481" t="s">
        <v>39</v>
      </c>
      <c r="J5481" t="s">
        <v>1452</v>
      </c>
      <c r="K5481" t="s">
        <v>45</v>
      </c>
      <c r="L5481" t="s">
        <v>46</v>
      </c>
      <c r="M5481" t="s">
        <v>47</v>
      </c>
      <c r="N5481" t="s">
        <v>4256</v>
      </c>
      <c r="O5481">
        <v>15.95</v>
      </c>
      <c r="Q5481">
        <v>144.5</v>
      </c>
      <c r="R5481">
        <v>144.5</v>
      </c>
      <c r="S5481">
        <v>0</v>
      </c>
      <c r="T5481">
        <v>144.5</v>
      </c>
      <c r="U5481">
        <v>74</v>
      </c>
      <c r="V5481">
        <f>SUMIF(货件明细!K:K,F5481,货件明细!AQ:AQ)</f>
        <v>0</v>
      </c>
      <c r="W5481">
        <f t="shared" si="340"/>
        <v>1</v>
      </c>
      <c r="X5481">
        <f t="shared" si="341"/>
        <v>74</v>
      </c>
      <c r="Y5481">
        <f>SUMIF(货件明细!K:K,F5481,货件明细!I:I)</f>
        <v>0</v>
      </c>
      <c r="Z5481">
        <f t="shared" si="342"/>
        <v>15.95</v>
      </c>
      <c r="AA5481">
        <f>SUMIF(货件明细!K:K,F5481,货件明细!J:J)</f>
        <v>0</v>
      </c>
      <c r="AB5481">
        <f t="shared" si="343"/>
        <v>1</v>
      </c>
    </row>
    <row r="5482" spans="1:28">
      <c r="A5482">
        <v>2025</v>
      </c>
      <c r="B5482">
        <v>9</v>
      </c>
      <c r="C5482">
        <v>36</v>
      </c>
      <c r="D5482" s="4">
        <v>45901</v>
      </c>
      <c r="E5482" t="s">
        <v>28</v>
      </c>
      <c r="F5482" t="s">
        <v>5669</v>
      </c>
      <c r="G5482" t="s">
        <v>105</v>
      </c>
      <c r="H5482" t="s">
        <v>31</v>
      </c>
      <c r="I5482" t="s">
        <v>39</v>
      </c>
      <c r="J5482" t="s">
        <v>1452</v>
      </c>
      <c r="K5482" t="s">
        <v>1452</v>
      </c>
      <c r="L5482" t="s">
        <v>46</v>
      </c>
      <c r="M5482" t="s">
        <v>65</v>
      </c>
      <c r="N5482" t="s">
        <v>1992</v>
      </c>
      <c r="O5482">
        <v>15.95</v>
      </c>
      <c r="Q5482">
        <v>240</v>
      </c>
      <c r="R5482">
        <v>256</v>
      </c>
      <c r="S5482">
        <v>0</v>
      </c>
      <c r="T5482">
        <v>256</v>
      </c>
      <c r="U5482">
        <v>74</v>
      </c>
      <c r="V5482">
        <f>SUMIF(货件明细!K:K,F5482,货件明细!AQ:AQ)</f>
        <v>0</v>
      </c>
      <c r="W5482">
        <f t="shared" si="340"/>
        <v>1</v>
      </c>
      <c r="X5482">
        <f t="shared" si="341"/>
        <v>74</v>
      </c>
      <c r="Y5482">
        <f>SUMIF(货件明细!K:K,F5482,货件明细!I:I)</f>
        <v>0</v>
      </c>
      <c r="Z5482">
        <f t="shared" si="342"/>
        <v>15.95</v>
      </c>
      <c r="AA5482">
        <f>SUMIF(货件明细!K:K,F5482,货件明细!J:J)</f>
        <v>0</v>
      </c>
      <c r="AB5482">
        <f t="shared" si="343"/>
        <v>1</v>
      </c>
    </row>
    <row r="5483" spans="1:28">
      <c r="A5483">
        <v>2025</v>
      </c>
      <c r="B5483">
        <v>9</v>
      </c>
      <c r="C5483">
        <v>36</v>
      </c>
      <c r="D5483" s="4">
        <v>45901</v>
      </c>
      <c r="E5483" t="s">
        <v>28</v>
      </c>
      <c r="F5483" t="s">
        <v>5670</v>
      </c>
      <c r="G5483" t="s">
        <v>1563</v>
      </c>
      <c r="H5483" t="s">
        <v>71</v>
      </c>
      <c r="I5483" t="s">
        <v>39</v>
      </c>
      <c r="J5483" t="s">
        <v>1452</v>
      </c>
      <c r="K5483" t="s">
        <v>1452</v>
      </c>
      <c r="L5483" t="s">
        <v>46</v>
      </c>
      <c r="M5483" t="s">
        <v>65</v>
      </c>
      <c r="N5483" t="s">
        <v>1992</v>
      </c>
      <c r="O5483">
        <v>15.95</v>
      </c>
      <c r="Q5483">
        <v>169.6</v>
      </c>
      <c r="R5483">
        <v>185.6</v>
      </c>
      <c r="S5483">
        <v>0</v>
      </c>
      <c r="T5483">
        <v>185.6</v>
      </c>
      <c r="U5483">
        <v>74</v>
      </c>
      <c r="V5483">
        <f>SUMIF(货件明细!K:K,F5483,货件明细!AQ:AQ)</f>
        <v>0</v>
      </c>
      <c r="W5483">
        <f t="shared" si="340"/>
        <v>1</v>
      </c>
      <c r="X5483">
        <f t="shared" si="341"/>
        <v>74</v>
      </c>
      <c r="Y5483">
        <f>SUMIF(货件明细!K:K,F5483,货件明细!I:I)</f>
        <v>0</v>
      </c>
      <c r="Z5483">
        <f t="shared" si="342"/>
        <v>15.95</v>
      </c>
      <c r="AA5483">
        <f>SUMIF(货件明细!K:K,F5483,货件明细!J:J)</f>
        <v>0</v>
      </c>
      <c r="AB5483">
        <f t="shared" si="343"/>
        <v>1</v>
      </c>
    </row>
    <row r="5484" spans="1:28">
      <c r="A5484">
        <v>2025</v>
      </c>
      <c r="B5484">
        <v>9</v>
      </c>
      <c r="C5484">
        <v>36</v>
      </c>
      <c r="D5484" s="4">
        <v>45901</v>
      </c>
      <c r="E5484" t="s">
        <v>28</v>
      </c>
      <c r="F5484" t="s">
        <v>5671</v>
      </c>
      <c r="G5484" t="s">
        <v>50</v>
      </c>
      <c r="H5484" t="s">
        <v>31</v>
      </c>
      <c r="I5484" t="s">
        <v>41</v>
      </c>
      <c r="J5484" t="s">
        <v>1452</v>
      </c>
      <c r="K5484" t="s">
        <v>1452</v>
      </c>
      <c r="L5484" t="s">
        <v>46</v>
      </c>
      <c r="M5484" t="s">
        <v>65</v>
      </c>
      <c r="N5484" t="s">
        <v>1992</v>
      </c>
      <c r="O5484">
        <v>25.65</v>
      </c>
      <c r="Q5484">
        <v>364</v>
      </c>
      <c r="R5484">
        <v>390</v>
      </c>
      <c r="S5484">
        <v>0</v>
      </c>
      <c r="T5484">
        <v>390</v>
      </c>
      <c r="U5484">
        <v>102</v>
      </c>
      <c r="V5484">
        <f>SUMIF(货件明细!K:K,F5484,货件明细!AQ:AQ)</f>
        <v>0</v>
      </c>
      <c r="W5484">
        <f t="shared" si="340"/>
        <v>1</v>
      </c>
      <c r="X5484">
        <f t="shared" si="341"/>
        <v>102</v>
      </c>
      <c r="Y5484">
        <f>SUMIF(货件明细!K:K,F5484,货件明细!I:I)</f>
        <v>0</v>
      </c>
      <c r="Z5484">
        <f t="shared" si="342"/>
        <v>25.65</v>
      </c>
      <c r="AA5484">
        <f>SUMIF(货件明细!K:K,F5484,货件明细!J:J)</f>
        <v>0</v>
      </c>
      <c r="AB5484">
        <f t="shared" si="343"/>
        <v>1</v>
      </c>
    </row>
    <row r="5485" spans="1:28">
      <c r="A5485">
        <v>2025</v>
      </c>
      <c r="B5485">
        <v>9</v>
      </c>
      <c r="C5485">
        <v>36</v>
      </c>
      <c r="D5485" s="4">
        <v>45906</v>
      </c>
      <c r="E5485" t="s">
        <v>28</v>
      </c>
      <c r="F5485" t="s">
        <v>5672</v>
      </c>
      <c r="G5485" t="s">
        <v>1610</v>
      </c>
      <c r="H5485" t="s">
        <v>71</v>
      </c>
      <c r="I5485" t="s">
        <v>41</v>
      </c>
      <c r="J5485" t="s">
        <v>1452</v>
      </c>
      <c r="K5485" t="s">
        <v>45</v>
      </c>
      <c r="L5485" t="s">
        <v>46</v>
      </c>
      <c r="M5485" t="s">
        <v>47</v>
      </c>
      <c r="N5485" t="s">
        <v>4256</v>
      </c>
      <c r="O5485">
        <v>25.65</v>
      </c>
      <c r="Q5485">
        <v>233.466666666667</v>
      </c>
      <c r="R5485">
        <v>233.466666666667</v>
      </c>
      <c r="S5485">
        <v>0</v>
      </c>
      <c r="T5485">
        <v>233.466666666667</v>
      </c>
      <c r="U5485">
        <v>102</v>
      </c>
      <c r="V5485">
        <f>SUMIF(货件明细!K:K,F5485,货件明细!AQ:AQ)</f>
        <v>0</v>
      </c>
      <c r="W5485">
        <f t="shared" si="340"/>
        <v>1</v>
      </c>
      <c r="X5485">
        <f t="shared" si="341"/>
        <v>102</v>
      </c>
      <c r="Y5485">
        <f>SUMIF(货件明细!K:K,F5485,货件明细!I:I)</f>
        <v>0</v>
      </c>
      <c r="Z5485">
        <f t="shared" si="342"/>
        <v>25.65</v>
      </c>
      <c r="AA5485">
        <f>SUMIF(货件明细!K:K,F5485,货件明细!J:J)</f>
        <v>0</v>
      </c>
      <c r="AB5485">
        <f t="shared" si="343"/>
        <v>1</v>
      </c>
    </row>
    <row r="5486" spans="1:28">
      <c r="A5486">
        <v>2025</v>
      </c>
      <c r="B5486">
        <v>9</v>
      </c>
      <c r="C5486">
        <v>36</v>
      </c>
      <c r="D5486" s="4">
        <v>45906</v>
      </c>
      <c r="E5486" t="s">
        <v>28</v>
      </c>
      <c r="F5486" t="s">
        <v>5673</v>
      </c>
      <c r="G5486" t="s">
        <v>114</v>
      </c>
      <c r="H5486" t="s">
        <v>44</v>
      </c>
      <c r="I5486" t="s">
        <v>41</v>
      </c>
      <c r="J5486" t="s">
        <v>1452</v>
      </c>
      <c r="K5486" t="s">
        <v>45</v>
      </c>
      <c r="L5486" t="s">
        <v>46</v>
      </c>
      <c r="M5486" t="s">
        <v>47</v>
      </c>
      <c r="N5486" t="s">
        <v>4256</v>
      </c>
      <c r="O5486">
        <v>25.65</v>
      </c>
      <c r="Q5486">
        <v>289</v>
      </c>
      <c r="R5486">
        <v>289</v>
      </c>
      <c r="S5486">
        <v>0</v>
      </c>
      <c r="T5486">
        <v>289</v>
      </c>
      <c r="U5486">
        <v>102</v>
      </c>
      <c r="V5486">
        <f>SUMIF(货件明细!K:K,F5486,货件明细!AQ:AQ)</f>
        <v>0</v>
      </c>
      <c r="W5486">
        <f t="shared" si="340"/>
        <v>1</v>
      </c>
      <c r="X5486">
        <f t="shared" si="341"/>
        <v>102</v>
      </c>
      <c r="Y5486">
        <f>SUMIF(货件明细!K:K,F5486,货件明细!I:I)</f>
        <v>0</v>
      </c>
      <c r="Z5486">
        <f t="shared" si="342"/>
        <v>25.65</v>
      </c>
      <c r="AA5486">
        <f>SUMIF(货件明细!K:K,F5486,货件明细!J:J)</f>
        <v>0</v>
      </c>
      <c r="AB5486">
        <f t="shared" si="343"/>
        <v>1</v>
      </c>
    </row>
    <row r="5487" spans="1:28">
      <c r="A5487">
        <v>2025</v>
      </c>
      <c r="B5487">
        <v>9</v>
      </c>
      <c r="C5487">
        <v>36</v>
      </c>
      <c r="D5487" s="4">
        <v>45901</v>
      </c>
      <c r="E5487" t="s">
        <v>28</v>
      </c>
      <c r="F5487" t="s">
        <v>5674</v>
      </c>
      <c r="G5487" t="s">
        <v>105</v>
      </c>
      <c r="H5487" t="s">
        <v>31</v>
      </c>
      <c r="I5487" t="s">
        <v>41</v>
      </c>
      <c r="J5487" t="s">
        <v>1452</v>
      </c>
      <c r="K5487" t="s">
        <v>1452</v>
      </c>
      <c r="L5487" t="s">
        <v>46</v>
      </c>
      <c r="M5487" t="s">
        <v>65</v>
      </c>
      <c r="N5487" t="s">
        <v>1992</v>
      </c>
      <c r="O5487">
        <v>25.65</v>
      </c>
      <c r="Q5487">
        <v>390</v>
      </c>
      <c r="R5487">
        <v>416</v>
      </c>
      <c r="S5487">
        <v>0</v>
      </c>
      <c r="T5487">
        <v>416</v>
      </c>
      <c r="U5487">
        <v>102</v>
      </c>
      <c r="V5487">
        <f>SUMIF(货件明细!K:K,F5487,货件明细!AQ:AQ)</f>
        <v>0</v>
      </c>
      <c r="W5487">
        <f t="shared" si="340"/>
        <v>1</v>
      </c>
      <c r="X5487">
        <f t="shared" si="341"/>
        <v>102</v>
      </c>
      <c r="Y5487">
        <f>SUMIF(货件明细!K:K,F5487,货件明细!I:I)</f>
        <v>0</v>
      </c>
      <c r="Z5487">
        <f t="shared" si="342"/>
        <v>25.65</v>
      </c>
      <c r="AA5487">
        <f>SUMIF(货件明细!K:K,F5487,货件明细!J:J)</f>
        <v>0</v>
      </c>
      <c r="AB5487">
        <f t="shared" si="343"/>
        <v>1</v>
      </c>
    </row>
    <row r="5488" spans="1:28">
      <c r="A5488">
        <v>2025</v>
      </c>
      <c r="B5488">
        <v>9</v>
      </c>
      <c r="C5488">
        <v>36</v>
      </c>
      <c r="D5488" s="4">
        <v>45901</v>
      </c>
      <c r="E5488" t="s">
        <v>28</v>
      </c>
      <c r="F5488" t="s">
        <v>5675</v>
      </c>
      <c r="G5488" t="s">
        <v>1563</v>
      </c>
      <c r="H5488" t="s">
        <v>71</v>
      </c>
      <c r="I5488" t="s">
        <v>41</v>
      </c>
      <c r="J5488" t="s">
        <v>1452</v>
      </c>
      <c r="K5488" t="s">
        <v>1452</v>
      </c>
      <c r="L5488" t="s">
        <v>46</v>
      </c>
      <c r="M5488" t="s">
        <v>65</v>
      </c>
      <c r="N5488" t="s">
        <v>1992</v>
      </c>
      <c r="O5488">
        <v>25.65</v>
      </c>
      <c r="Q5488">
        <v>275.6</v>
      </c>
      <c r="R5488">
        <v>301.6</v>
      </c>
      <c r="S5488">
        <v>0</v>
      </c>
      <c r="T5488">
        <v>301.6</v>
      </c>
      <c r="U5488">
        <v>102</v>
      </c>
      <c r="V5488">
        <f>SUMIF(货件明细!K:K,F5488,货件明细!AQ:AQ)</f>
        <v>0</v>
      </c>
      <c r="W5488">
        <f t="shared" si="340"/>
        <v>1</v>
      </c>
      <c r="X5488">
        <f t="shared" si="341"/>
        <v>102</v>
      </c>
      <c r="Y5488">
        <f>SUMIF(货件明细!K:K,F5488,货件明细!I:I)</f>
        <v>0</v>
      </c>
      <c r="Z5488">
        <f t="shared" si="342"/>
        <v>25.65</v>
      </c>
      <c r="AA5488">
        <f>SUMIF(货件明细!K:K,F5488,货件明细!J:J)</f>
        <v>0</v>
      </c>
      <c r="AB5488">
        <f t="shared" si="343"/>
        <v>1</v>
      </c>
    </row>
    <row r="5489" spans="1:28">
      <c r="A5489">
        <v>2025</v>
      </c>
      <c r="B5489">
        <v>9</v>
      </c>
      <c r="C5489">
        <v>36</v>
      </c>
      <c r="D5489" s="4">
        <v>45901</v>
      </c>
      <c r="E5489" t="s">
        <v>28</v>
      </c>
      <c r="F5489" t="s">
        <v>5676</v>
      </c>
      <c r="G5489" t="s">
        <v>50</v>
      </c>
      <c r="H5489" t="s">
        <v>31</v>
      </c>
      <c r="I5489" t="s">
        <v>57</v>
      </c>
      <c r="J5489" t="s">
        <v>1452</v>
      </c>
      <c r="K5489" t="s">
        <v>1452</v>
      </c>
      <c r="L5489" t="s">
        <v>46</v>
      </c>
      <c r="M5489" t="s">
        <v>65</v>
      </c>
      <c r="N5489" t="s">
        <v>1992</v>
      </c>
      <c r="O5489">
        <v>31.5</v>
      </c>
      <c r="Q5489">
        <v>448</v>
      </c>
      <c r="R5489">
        <v>480</v>
      </c>
      <c r="S5489">
        <v>0</v>
      </c>
      <c r="T5489">
        <v>480</v>
      </c>
      <c r="U5489">
        <v>240</v>
      </c>
      <c r="V5489">
        <f>SUMIF(货件明细!K:K,F5489,货件明细!AQ:AQ)</f>
        <v>0</v>
      </c>
      <c r="W5489">
        <f t="shared" si="340"/>
        <v>1</v>
      </c>
      <c r="X5489">
        <f t="shared" si="341"/>
        <v>240</v>
      </c>
      <c r="Y5489">
        <f>SUMIF(货件明细!K:K,F5489,货件明细!I:I)</f>
        <v>0</v>
      </c>
      <c r="Z5489">
        <f t="shared" si="342"/>
        <v>31.5</v>
      </c>
      <c r="AA5489">
        <f>SUMIF(货件明细!K:K,F5489,货件明细!J:J)</f>
        <v>0</v>
      </c>
      <c r="AB5489">
        <f t="shared" si="343"/>
        <v>1</v>
      </c>
    </row>
    <row r="5490" spans="1:28">
      <c r="A5490">
        <v>2025</v>
      </c>
      <c r="B5490">
        <v>9</v>
      </c>
      <c r="C5490">
        <v>36</v>
      </c>
      <c r="D5490" s="4">
        <v>45901</v>
      </c>
      <c r="E5490" t="s">
        <v>28</v>
      </c>
      <c r="F5490" t="s">
        <v>5677</v>
      </c>
      <c r="G5490" t="s">
        <v>1610</v>
      </c>
      <c r="H5490" t="s">
        <v>71</v>
      </c>
      <c r="I5490" t="s">
        <v>57</v>
      </c>
      <c r="J5490" t="s">
        <v>1452</v>
      </c>
      <c r="K5490" t="s">
        <v>1452</v>
      </c>
      <c r="L5490" t="s">
        <v>46</v>
      </c>
      <c r="M5490" t="s">
        <v>65</v>
      </c>
      <c r="N5490" t="s">
        <v>1992</v>
      </c>
      <c r="O5490">
        <v>31.5</v>
      </c>
      <c r="Q5490">
        <v>339.2</v>
      </c>
      <c r="R5490">
        <v>339.2</v>
      </c>
      <c r="S5490">
        <v>0</v>
      </c>
      <c r="T5490">
        <v>339.2</v>
      </c>
      <c r="U5490">
        <v>240</v>
      </c>
      <c r="V5490">
        <f>SUMIF(货件明细!K:K,F5490,货件明细!AQ:AQ)</f>
        <v>0</v>
      </c>
      <c r="W5490">
        <f t="shared" si="340"/>
        <v>1</v>
      </c>
      <c r="X5490">
        <f t="shared" si="341"/>
        <v>240</v>
      </c>
      <c r="Y5490">
        <f>SUMIF(货件明细!K:K,F5490,货件明细!I:I)</f>
        <v>0</v>
      </c>
      <c r="Z5490">
        <f t="shared" si="342"/>
        <v>31.5</v>
      </c>
      <c r="AA5490">
        <f>SUMIF(货件明细!K:K,F5490,货件明细!J:J)</f>
        <v>0</v>
      </c>
      <c r="AB5490">
        <f t="shared" si="343"/>
        <v>1</v>
      </c>
    </row>
    <row r="5491" spans="1:28">
      <c r="A5491">
        <v>2025</v>
      </c>
      <c r="B5491">
        <v>9</v>
      </c>
      <c r="C5491">
        <v>36</v>
      </c>
      <c r="D5491" s="4">
        <v>45901</v>
      </c>
      <c r="E5491" t="s">
        <v>28</v>
      </c>
      <c r="F5491" t="s">
        <v>5678</v>
      </c>
      <c r="G5491" t="s">
        <v>114</v>
      </c>
      <c r="H5491" t="s">
        <v>44</v>
      </c>
      <c r="I5491" t="s">
        <v>57</v>
      </c>
      <c r="J5491" t="s">
        <v>1452</v>
      </c>
      <c r="K5491" t="s">
        <v>1452</v>
      </c>
      <c r="L5491" t="s">
        <v>46</v>
      </c>
      <c r="M5491" t="s">
        <v>65</v>
      </c>
      <c r="N5491" t="s">
        <v>1992</v>
      </c>
      <c r="O5491">
        <v>31.5</v>
      </c>
      <c r="Q5491">
        <v>425.6</v>
      </c>
      <c r="R5491">
        <v>425.6</v>
      </c>
      <c r="S5491">
        <v>0</v>
      </c>
      <c r="T5491">
        <v>425.6</v>
      </c>
      <c r="U5491">
        <v>240</v>
      </c>
      <c r="V5491">
        <f>SUMIF(货件明细!K:K,F5491,货件明细!AQ:AQ)</f>
        <v>0</v>
      </c>
      <c r="W5491">
        <f t="shared" si="340"/>
        <v>1</v>
      </c>
      <c r="X5491">
        <f t="shared" si="341"/>
        <v>240</v>
      </c>
      <c r="Y5491">
        <f>SUMIF(货件明细!K:K,F5491,货件明细!I:I)</f>
        <v>0</v>
      </c>
      <c r="Z5491">
        <f t="shared" si="342"/>
        <v>31.5</v>
      </c>
      <c r="AA5491">
        <f>SUMIF(货件明细!K:K,F5491,货件明细!J:J)</f>
        <v>0</v>
      </c>
      <c r="AB5491">
        <f t="shared" si="343"/>
        <v>1</v>
      </c>
    </row>
    <row r="5492" spans="1:28">
      <c r="A5492">
        <v>2025</v>
      </c>
      <c r="B5492">
        <v>9</v>
      </c>
      <c r="C5492">
        <v>36</v>
      </c>
      <c r="D5492" s="4">
        <v>45901</v>
      </c>
      <c r="E5492" t="s">
        <v>28</v>
      </c>
      <c r="F5492" t="s">
        <v>5679</v>
      </c>
      <c r="G5492" t="s">
        <v>105</v>
      </c>
      <c r="H5492" t="s">
        <v>31</v>
      </c>
      <c r="I5492" t="s">
        <v>57</v>
      </c>
      <c r="J5492" t="s">
        <v>1452</v>
      </c>
      <c r="K5492" t="s">
        <v>1452</v>
      </c>
      <c r="L5492" t="s">
        <v>46</v>
      </c>
      <c r="M5492" t="s">
        <v>65</v>
      </c>
      <c r="N5492" t="s">
        <v>1992</v>
      </c>
      <c r="O5492">
        <v>31.5</v>
      </c>
      <c r="Q5492">
        <v>480</v>
      </c>
      <c r="R5492">
        <v>512</v>
      </c>
      <c r="S5492">
        <v>0</v>
      </c>
      <c r="T5492">
        <v>512</v>
      </c>
      <c r="U5492">
        <v>240</v>
      </c>
      <c r="V5492">
        <f>SUMIF(货件明细!K:K,F5492,货件明细!AQ:AQ)</f>
        <v>0</v>
      </c>
      <c r="W5492">
        <f t="shared" si="340"/>
        <v>1</v>
      </c>
      <c r="X5492">
        <f t="shared" si="341"/>
        <v>240</v>
      </c>
      <c r="Y5492">
        <f>SUMIF(货件明细!K:K,F5492,货件明细!I:I)</f>
        <v>0</v>
      </c>
      <c r="Z5492">
        <f t="shared" si="342"/>
        <v>31.5</v>
      </c>
      <c r="AA5492">
        <f>SUMIF(货件明细!K:K,F5492,货件明细!J:J)</f>
        <v>0</v>
      </c>
      <c r="AB5492">
        <f t="shared" si="343"/>
        <v>1</v>
      </c>
    </row>
    <row r="5493" spans="1:28">
      <c r="A5493">
        <v>2025</v>
      </c>
      <c r="B5493">
        <v>9</v>
      </c>
      <c r="C5493">
        <v>36</v>
      </c>
      <c r="D5493" s="4">
        <v>45901</v>
      </c>
      <c r="E5493" t="s">
        <v>28</v>
      </c>
      <c r="F5493" t="s">
        <v>5680</v>
      </c>
      <c r="G5493" t="s">
        <v>1563</v>
      </c>
      <c r="H5493" t="s">
        <v>71</v>
      </c>
      <c r="I5493" t="s">
        <v>57</v>
      </c>
      <c r="J5493" t="s">
        <v>1452</v>
      </c>
      <c r="K5493" t="s">
        <v>1452</v>
      </c>
      <c r="L5493" t="s">
        <v>46</v>
      </c>
      <c r="M5493" t="s">
        <v>65</v>
      </c>
      <c r="N5493" t="s">
        <v>1992</v>
      </c>
      <c r="O5493">
        <v>31.5</v>
      </c>
      <c r="Q5493">
        <v>339.2</v>
      </c>
      <c r="R5493">
        <v>371.2</v>
      </c>
      <c r="S5493">
        <v>0</v>
      </c>
      <c r="T5493">
        <v>371.2</v>
      </c>
      <c r="U5493">
        <v>240</v>
      </c>
      <c r="V5493">
        <f>SUMIF(货件明细!K:K,F5493,货件明细!AQ:AQ)</f>
        <v>0</v>
      </c>
      <c r="W5493">
        <f t="shared" si="340"/>
        <v>1</v>
      </c>
      <c r="X5493">
        <f t="shared" si="341"/>
        <v>240</v>
      </c>
      <c r="Y5493">
        <f>SUMIF(货件明细!K:K,F5493,货件明细!I:I)</f>
        <v>0</v>
      </c>
      <c r="Z5493">
        <f t="shared" si="342"/>
        <v>31.5</v>
      </c>
      <c r="AA5493">
        <f>SUMIF(货件明细!K:K,F5493,货件明细!J:J)</f>
        <v>0</v>
      </c>
      <c r="AB5493">
        <f t="shared" si="343"/>
        <v>1</v>
      </c>
    </row>
    <row r="5494" spans="1:28">
      <c r="A5494">
        <v>2025</v>
      </c>
      <c r="B5494">
        <v>9</v>
      </c>
      <c r="C5494">
        <v>36</v>
      </c>
      <c r="D5494" s="4">
        <v>45901</v>
      </c>
      <c r="E5494" t="s">
        <v>28</v>
      </c>
      <c r="F5494" t="s">
        <v>5681</v>
      </c>
      <c r="G5494" t="s">
        <v>275</v>
      </c>
      <c r="H5494" t="s">
        <v>31</v>
      </c>
      <c r="I5494" t="s">
        <v>32</v>
      </c>
      <c r="J5494" t="s">
        <v>33</v>
      </c>
      <c r="K5494" t="s">
        <v>33</v>
      </c>
      <c r="L5494" t="s">
        <v>34</v>
      </c>
      <c r="M5494" t="s">
        <v>3882</v>
      </c>
      <c r="N5494" t="s">
        <v>5363</v>
      </c>
      <c r="O5494">
        <v>36.6</v>
      </c>
      <c r="Q5494">
        <v>2183</v>
      </c>
      <c r="R5494">
        <v>2353</v>
      </c>
      <c r="S5494">
        <v>172.14256</v>
      </c>
      <c r="T5494">
        <v>2525.14256</v>
      </c>
      <c r="U5494">
        <v>109</v>
      </c>
      <c r="V5494">
        <f>SUMIF(货件明细!K:K,F5494,货件明细!AQ:AQ)</f>
        <v>0</v>
      </c>
      <c r="W5494">
        <f t="shared" si="340"/>
        <v>1</v>
      </c>
      <c r="X5494">
        <f t="shared" si="341"/>
        <v>109</v>
      </c>
      <c r="Y5494">
        <f>SUMIF(货件明细!K:K,F5494,货件明细!I:I)</f>
        <v>0</v>
      </c>
      <c r="Z5494">
        <f t="shared" si="342"/>
        <v>36.6</v>
      </c>
      <c r="AA5494">
        <f>SUMIF(货件明细!K:K,F5494,货件明细!J:J)</f>
        <v>0</v>
      </c>
      <c r="AB5494">
        <f t="shared" si="343"/>
        <v>1</v>
      </c>
    </row>
    <row r="5495" spans="1:28">
      <c r="A5495">
        <v>2025</v>
      </c>
      <c r="B5495">
        <v>9</v>
      </c>
      <c r="C5495">
        <v>36</v>
      </c>
      <c r="D5495" s="4">
        <v>45902</v>
      </c>
      <c r="E5495" t="s">
        <v>28</v>
      </c>
      <c r="F5495" t="s">
        <v>5682</v>
      </c>
      <c r="G5495" t="s">
        <v>275</v>
      </c>
      <c r="H5495" t="s">
        <v>31</v>
      </c>
      <c r="I5495" t="s">
        <v>129</v>
      </c>
      <c r="J5495" t="s">
        <v>33</v>
      </c>
      <c r="K5495" t="s">
        <v>33</v>
      </c>
      <c r="L5495" t="s">
        <v>34</v>
      </c>
      <c r="M5495" t="s">
        <v>3882</v>
      </c>
      <c r="N5495" t="s">
        <v>4791</v>
      </c>
      <c r="O5495">
        <v>11.85</v>
      </c>
      <c r="Q5495">
        <v>594</v>
      </c>
      <c r="R5495">
        <v>644</v>
      </c>
      <c r="S5495">
        <v>149.25824</v>
      </c>
      <c r="T5495">
        <v>793.25824</v>
      </c>
      <c r="U5495">
        <v>128</v>
      </c>
      <c r="V5495">
        <f>SUMIF(货件明细!K:K,F5495,货件明细!AQ:AQ)</f>
        <v>0</v>
      </c>
      <c r="W5495">
        <f t="shared" si="340"/>
        <v>1</v>
      </c>
      <c r="X5495">
        <f t="shared" si="341"/>
        <v>128</v>
      </c>
      <c r="Y5495">
        <f>SUMIF(货件明细!K:K,F5495,货件明细!I:I)</f>
        <v>0</v>
      </c>
      <c r="Z5495">
        <f t="shared" si="342"/>
        <v>11.85</v>
      </c>
      <c r="AA5495">
        <f>SUMIF(货件明细!K:K,F5495,货件明细!J:J)</f>
        <v>0</v>
      </c>
      <c r="AB5495">
        <f t="shared" si="343"/>
        <v>1</v>
      </c>
    </row>
    <row r="5496" spans="1:28">
      <c r="A5496">
        <v>2025</v>
      </c>
      <c r="B5496">
        <v>9</v>
      </c>
      <c r="C5496">
        <v>36</v>
      </c>
      <c r="D5496" s="4">
        <v>45902</v>
      </c>
      <c r="E5496" t="s">
        <v>28</v>
      </c>
      <c r="F5496" t="s">
        <v>5683</v>
      </c>
      <c r="G5496" t="s">
        <v>275</v>
      </c>
      <c r="H5496" t="s">
        <v>31</v>
      </c>
      <c r="I5496" t="s">
        <v>145</v>
      </c>
      <c r="J5496" t="s">
        <v>33</v>
      </c>
      <c r="K5496" t="s">
        <v>33</v>
      </c>
      <c r="L5496" t="s">
        <v>34</v>
      </c>
      <c r="M5496" t="s">
        <v>3882</v>
      </c>
      <c r="N5496" t="s">
        <v>4791</v>
      </c>
      <c r="O5496">
        <v>20.7</v>
      </c>
      <c r="Q5496">
        <v>1039.5</v>
      </c>
      <c r="R5496">
        <v>1089.5</v>
      </c>
      <c r="S5496">
        <v>253.6224</v>
      </c>
      <c r="T5496">
        <v>1343.1224</v>
      </c>
      <c r="U5496">
        <v>210</v>
      </c>
      <c r="V5496">
        <f>SUMIF(货件明细!K:K,F5496,货件明细!AQ:AQ)</f>
        <v>0</v>
      </c>
      <c r="W5496">
        <f t="shared" si="340"/>
        <v>1</v>
      </c>
      <c r="X5496">
        <f t="shared" si="341"/>
        <v>210</v>
      </c>
      <c r="Y5496">
        <f>SUMIF(货件明细!K:K,F5496,货件明细!I:I)</f>
        <v>0</v>
      </c>
      <c r="Z5496">
        <f t="shared" si="342"/>
        <v>20.7</v>
      </c>
      <c r="AA5496">
        <f>SUMIF(货件明细!K:K,F5496,货件明细!J:J)</f>
        <v>0</v>
      </c>
      <c r="AB5496">
        <f t="shared" si="343"/>
        <v>1</v>
      </c>
    </row>
    <row r="5497" spans="1:28">
      <c r="A5497">
        <v>2025</v>
      </c>
      <c r="B5497">
        <v>9</v>
      </c>
      <c r="C5497">
        <v>36</v>
      </c>
      <c r="D5497" s="4">
        <v>45902</v>
      </c>
      <c r="E5497" t="s">
        <v>28</v>
      </c>
      <c r="F5497" t="s">
        <v>5684</v>
      </c>
      <c r="G5497" t="s">
        <v>275</v>
      </c>
      <c r="H5497" t="s">
        <v>31</v>
      </c>
      <c r="I5497" t="s">
        <v>80</v>
      </c>
      <c r="J5497" t="s">
        <v>33</v>
      </c>
      <c r="K5497" t="s">
        <v>33</v>
      </c>
      <c r="L5497" t="s">
        <v>34</v>
      </c>
      <c r="M5497" t="s">
        <v>3882</v>
      </c>
      <c r="N5497" t="s">
        <v>4791</v>
      </c>
      <c r="O5497">
        <v>7.8</v>
      </c>
      <c r="Q5497">
        <v>396</v>
      </c>
      <c r="R5497">
        <v>446</v>
      </c>
      <c r="S5497">
        <v>90.95424</v>
      </c>
      <c r="T5497">
        <v>536.95424</v>
      </c>
      <c r="U5497">
        <v>77</v>
      </c>
      <c r="V5497">
        <f>SUMIF(货件明细!K:K,F5497,货件明细!AQ:AQ)</f>
        <v>0</v>
      </c>
      <c r="W5497">
        <f t="shared" si="340"/>
        <v>1</v>
      </c>
      <c r="X5497">
        <f t="shared" si="341"/>
        <v>77</v>
      </c>
      <c r="Y5497">
        <f>SUMIF(货件明细!K:K,F5497,货件明细!I:I)</f>
        <v>0</v>
      </c>
      <c r="Z5497">
        <f t="shared" si="342"/>
        <v>7.8</v>
      </c>
      <c r="AA5497">
        <f>SUMIF(货件明细!K:K,F5497,货件明细!J:J)</f>
        <v>0</v>
      </c>
      <c r="AB5497">
        <f t="shared" si="343"/>
        <v>1</v>
      </c>
    </row>
    <row r="5498" spans="1:28">
      <c r="A5498">
        <v>2025</v>
      </c>
      <c r="B5498">
        <v>9</v>
      </c>
      <c r="C5498">
        <v>36</v>
      </c>
      <c r="D5498" s="4">
        <v>45902</v>
      </c>
      <c r="E5498" t="s">
        <v>28</v>
      </c>
      <c r="F5498" t="s">
        <v>5685</v>
      </c>
      <c r="G5498" t="s">
        <v>275</v>
      </c>
      <c r="H5498" t="s">
        <v>31</v>
      </c>
      <c r="I5498" t="s">
        <v>96</v>
      </c>
      <c r="J5498" t="s">
        <v>1110</v>
      </c>
      <c r="K5498" t="s">
        <v>1110</v>
      </c>
      <c r="L5498" t="s">
        <v>34</v>
      </c>
      <c r="M5498" t="s">
        <v>65</v>
      </c>
      <c r="N5498" t="s">
        <v>2857</v>
      </c>
      <c r="O5498">
        <v>12.75</v>
      </c>
      <c r="Q5498">
        <v>562.9</v>
      </c>
      <c r="R5498">
        <v>562.9</v>
      </c>
      <c r="S5498">
        <v>127.97728</v>
      </c>
      <c r="T5498">
        <v>690.87728</v>
      </c>
      <c r="U5498">
        <v>105</v>
      </c>
      <c r="V5498">
        <f>SUMIF(货件明细!K:K,F5498,货件明细!AQ:AQ)</f>
        <v>0</v>
      </c>
      <c r="W5498">
        <f t="shared" si="340"/>
        <v>1</v>
      </c>
      <c r="X5498">
        <f t="shared" si="341"/>
        <v>105</v>
      </c>
      <c r="Y5498">
        <f>SUMIF(货件明细!K:K,F5498,货件明细!I:I)</f>
        <v>0</v>
      </c>
      <c r="Z5498">
        <f t="shared" si="342"/>
        <v>12.75</v>
      </c>
      <c r="AA5498">
        <f>SUMIF(货件明细!K:K,F5498,货件明细!J:J)</f>
        <v>0</v>
      </c>
      <c r="AB5498">
        <f t="shared" si="343"/>
        <v>1</v>
      </c>
    </row>
    <row r="5499" spans="1:28">
      <c r="A5499">
        <v>2025</v>
      </c>
      <c r="B5499">
        <v>9</v>
      </c>
      <c r="C5499">
        <v>36</v>
      </c>
      <c r="D5499" s="4">
        <v>45902</v>
      </c>
      <c r="E5499" t="s">
        <v>28</v>
      </c>
      <c r="F5499" t="s">
        <v>5686</v>
      </c>
      <c r="G5499" t="s">
        <v>275</v>
      </c>
      <c r="H5499" t="s">
        <v>31</v>
      </c>
      <c r="I5499" t="s">
        <v>129</v>
      </c>
      <c r="J5499" t="s">
        <v>1110</v>
      </c>
      <c r="K5499" t="s">
        <v>1110</v>
      </c>
      <c r="L5499" t="s">
        <v>34</v>
      </c>
      <c r="M5499" t="s">
        <v>65</v>
      </c>
      <c r="N5499" t="s">
        <v>2857</v>
      </c>
      <c r="O5499">
        <v>17</v>
      </c>
      <c r="Q5499">
        <v>736.1</v>
      </c>
      <c r="R5499">
        <v>736.1</v>
      </c>
      <c r="S5499">
        <v>215.7248</v>
      </c>
      <c r="T5499">
        <v>951.8248</v>
      </c>
      <c r="U5499">
        <v>183</v>
      </c>
      <c r="V5499">
        <f>SUMIF(货件明细!K:K,F5499,货件明细!AQ:AQ)</f>
        <v>0</v>
      </c>
      <c r="W5499">
        <f t="shared" si="340"/>
        <v>1</v>
      </c>
      <c r="X5499">
        <f t="shared" si="341"/>
        <v>183</v>
      </c>
      <c r="Y5499">
        <f>SUMIF(货件明细!K:K,F5499,货件明细!I:I)</f>
        <v>0</v>
      </c>
      <c r="Z5499">
        <f t="shared" si="342"/>
        <v>17</v>
      </c>
      <c r="AA5499">
        <f>SUMIF(货件明细!K:K,F5499,货件明细!J:J)</f>
        <v>0</v>
      </c>
      <c r="AB5499">
        <f t="shared" si="343"/>
        <v>1</v>
      </c>
    </row>
    <row r="5500" spans="1:28">
      <c r="A5500">
        <v>2025</v>
      </c>
      <c r="B5500">
        <v>9</v>
      </c>
      <c r="C5500">
        <v>36</v>
      </c>
      <c r="D5500" s="4">
        <v>45902</v>
      </c>
      <c r="E5500" t="s">
        <v>28</v>
      </c>
      <c r="F5500" t="s">
        <v>5687</v>
      </c>
      <c r="G5500" t="s">
        <v>30</v>
      </c>
      <c r="H5500" t="s">
        <v>31</v>
      </c>
      <c r="I5500" t="s">
        <v>111</v>
      </c>
      <c r="J5500" t="s">
        <v>1110</v>
      </c>
      <c r="K5500" t="s">
        <v>1110</v>
      </c>
      <c r="L5500" t="s">
        <v>34</v>
      </c>
      <c r="M5500" t="s">
        <v>65</v>
      </c>
      <c r="N5500" t="s">
        <v>2857</v>
      </c>
      <c r="O5500">
        <v>11.8</v>
      </c>
      <c r="Q5500">
        <v>519.6</v>
      </c>
      <c r="R5500">
        <v>519.6</v>
      </c>
      <c r="S5500">
        <v>86.28992</v>
      </c>
      <c r="T5500">
        <v>605.88992</v>
      </c>
      <c r="U5500">
        <v>69</v>
      </c>
      <c r="V5500">
        <f>SUMIF(货件明细!K:K,F5500,货件明细!AQ:AQ)</f>
        <v>0</v>
      </c>
      <c r="W5500">
        <f t="shared" si="340"/>
        <v>1</v>
      </c>
      <c r="X5500">
        <f t="shared" si="341"/>
        <v>69</v>
      </c>
      <c r="Y5500">
        <f>SUMIF(货件明细!K:K,F5500,货件明细!I:I)</f>
        <v>0</v>
      </c>
      <c r="Z5500">
        <f t="shared" si="342"/>
        <v>11.8</v>
      </c>
      <c r="AA5500">
        <f>SUMIF(货件明细!K:K,F5500,货件明细!J:J)</f>
        <v>0</v>
      </c>
      <c r="AB5500">
        <f t="shared" si="343"/>
        <v>1</v>
      </c>
    </row>
    <row r="5501" spans="1:28">
      <c r="A5501">
        <v>2025</v>
      </c>
      <c r="B5501">
        <v>9</v>
      </c>
      <c r="C5501">
        <v>36</v>
      </c>
      <c r="D5501" s="4">
        <v>45903</v>
      </c>
      <c r="E5501" t="s">
        <v>28</v>
      </c>
      <c r="F5501" t="s">
        <v>5688</v>
      </c>
      <c r="G5501" t="s">
        <v>30</v>
      </c>
      <c r="H5501" t="s">
        <v>31</v>
      </c>
      <c r="I5501" t="s">
        <v>96</v>
      </c>
      <c r="J5501" t="s">
        <v>1110</v>
      </c>
      <c r="K5501" t="s">
        <v>1110</v>
      </c>
      <c r="L5501" t="s">
        <v>34</v>
      </c>
      <c r="M5501" t="s">
        <v>65</v>
      </c>
      <c r="N5501" t="s">
        <v>2857</v>
      </c>
      <c r="O5501">
        <v>33.65</v>
      </c>
      <c r="Q5501">
        <v>1421.2</v>
      </c>
      <c r="R5501">
        <v>1421.2</v>
      </c>
      <c r="S5501">
        <v>274.61184</v>
      </c>
      <c r="T5501">
        <v>1695.81184</v>
      </c>
      <c r="U5501">
        <v>219</v>
      </c>
      <c r="V5501">
        <f>SUMIF(货件明细!K:K,F5501,货件明细!AQ:AQ)</f>
        <v>0</v>
      </c>
      <c r="W5501">
        <f t="shared" si="340"/>
        <v>1</v>
      </c>
      <c r="X5501">
        <f t="shared" si="341"/>
        <v>219</v>
      </c>
      <c r="Y5501">
        <f>SUMIF(货件明细!K:K,F5501,货件明细!I:I)</f>
        <v>0</v>
      </c>
      <c r="Z5501">
        <f t="shared" si="342"/>
        <v>33.65</v>
      </c>
      <c r="AA5501">
        <f>SUMIF(货件明细!K:K,F5501,货件明细!J:J)</f>
        <v>0</v>
      </c>
      <c r="AB5501">
        <f t="shared" si="343"/>
        <v>1</v>
      </c>
    </row>
    <row r="5502" spans="1:28">
      <c r="A5502">
        <v>2025</v>
      </c>
      <c r="B5502">
        <v>9</v>
      </c>
      <c r="C5502">
        <v>36</v>
      </c>
      <c r="D5502" s="4">
        <v>45903</v>
      </c>
      <c r="E5502" t="s">
        <v>28</v>
      </c>
      <c r="F5502" t="s">
        <v>5689</v>
      </c>
      <c r="G5502" t="s">
        <v>30</v>
      </c>
      <c r="H5502" t="s">
        <v>31</v>
      </c>
      <c r="I5502" t="s">
        <v>80</v>
      </c>
      <c r="J5502" t="s">
        <v>1110</v>
      </c>
      <c r="K5502" t="s">
        <v>1110</v>
      </c>
      <c r="L5502" t="s">
        <v>34</v>
      </c>
      <c r="M5502" t="s">
        <v>65</v>
      </c>
      <c r="N5502" t="s">
        <v>2857</v>
      </c>
      <c r="O5502">
        <v>12</v>
      </c>
      <c r="Q5502">
        <v>501.6</v>
      </c>
      <c r="R5502">
        <v>501.6</v>
      </c>
      <c r="S5502">
        <v>88.62208</v>
      </c>
      <c r="T5502">
        <v>590.22208</v>
      </c>
      <c r="U5502">
        <v>76</v>
      </c>
      <c r="V5502">
        <f>SUMIF(货件明细!K:K,F5502,货件明细!AQ:AQ)</f>
        <v>0</v>
      </c>
      <c r="W5502">
        <f t="shared" si="340"/>
        <v>1</v>
      </c>
      <c r="X5502">
        <f t="shared" si="341"/>
        <v>76</v>
      </c>
      <c r="Y5502">
        <f>SUMIF(货件明细!K:K,F5502,货件明细!I:I)</f>
        <v>0</v>
      </c>
      <c r="Z5502">
        <f t="shared" si="342"/>
        <v>12</v>
      </c>
      <c r="AA5502">
        <f>SUMIF(货件明细!K:K,F5502,货件明细!J:J)</f>
        <v>0</v>
      </c>
      <c r="AB5502">
        <f t="shared" si="343"/>
        <v>1</v>
      </c>
    </row>
    <row r="5503" spans="1:28">
      <c r="A5503">
        <v>2025</v>
      </c>
      <c r="B5503">
        <v>9</v>
      </c>
      <c r="C5503">
        <v>36</v>
      </c>
      <c r="D5503" s="4">
        <v>45903</v>
      </c>
      <c r="E5503" t="s">
        <v>28</v>
      </c>
      <c r="F5503" t="s">
        <v>5690</v>
      </c>
      <c r="G5503" t="s">
        <v>30</v>
      </c>
      <c r="H5503" t="s">
        <v>31</v>
      </c>
      <c r="I5503" t="s">
        <v>111</v>
      </c>
      <c r="J5503" t="s">
        <v>1110</v>
      </c>
      <c r="K5503" t="s">
        <v>1110</v>
      </c>
      <c r="L5503" t="s">
        <v>34</v>
      </c>
      <c r="M5503" t="s">
        <v>65</v>
      </c>
      <c r="N5503" t="s">
        <v>2857</v>
      </c>
      <c r="O5503">
        <v>17.85</v>
      </c>
      <c r="Q5503">
        <v>752.4</v>
      </c>
      <c r="R5503">
        <v>752.4</v>
      </c>
      <c r="S5503">
        <v>133.66192</v>
      </c>
      <c r="T5503">
        <v>886.06192</v>
      </c>
      <c r="U5503">
        <v>101</v>
      </c>
      <c r="V5503">
        <f>SUMIF(货件明细!K:K,F5503,货件明细!AQ:AQ)</f>
        <v>0</v>
      </c>
      <c r="W5503">
        <f t="shared" si="340"/>
        <v>1</v>
      </c>
      <c r="X5503">
        <f t="shared" si="341"/>
        <v>101</v>
      </c>
      <c r="Y5503">
        <f>SUMIF(货件明细!K:K,F5503,货件明细!I:I)</f>
        <v>0</v>
      </c>
      <c r="Z5503">
        <f t="shared" si="342"/>
        <v>17.85</v>
      </c>
      <c r="AA5503">
        <f>SUMIF(货件明细!K:K,F5503,货件明细!J:J)</f>
        <v>0</v>
      </c>
      <c r="AB5503">
        <f t="shared" si="343"/>
        <v>1</v>
      </c>
    </row>
    <row r="5504" spans="1:28">
      <c r="A5504">
        <v>2025</v>
      </c>
      <c r="B5504">
        <v>9</v>
      </c>
      <c r="C5504">
        <v>36</v>
      </c>
      <c r="D5504" s="4">
        <v>45904</v>
      </c>
      <c r="E5504" t="s">
        <v>28</v>
      </c>
      <c r="F5504" t="s">
        <v>5691</v>
      </c>
      <c r="G5504" t="s">
        <v>275</v>
      </c>
      <c r="H5504" t="s">
        <v>31</v>
      </c>
      <c r="I5504" t="s">
        <v>96</v>
      </c>
      <c r="J5504" t="s">
        <v>1110</v>
      </c>
      <c r="K5504" t="s">
        <v>1110</v>
      </c>
      <c r="L5504" t="s">
        <v>34</v>
      </c>
      <c r="M5504" t="s">
        <v>65</v>
      </c>
      <c r="N5504" t="s">
        <v>2857</v>
      </c>
      <c r="O5504">
        <v>29.65</v>
      </c>
      <c r="Q5504">
        <v>1299</v>
      </c>
      <c r="R5504">
        <v>1299</v>
      </c>
      <c r="S5504">
        <v>257.9952</v>
      </c>
      <c r="T5504">
        <v>1556.9952</v>
      </c>
      <c r="U5504">
        <v>202</v>
      </c>
      <c r="V5504">
        <f>SUMIF(货件明细!K:K,F5504,货件明细!AQ:AQ)</f>
        <v>0</v>
      </c>
      <c r="W5504">
        <f t="shared" si="340"/>
        <v>1</v>
      </c>
      <c r="X5504">
        <f t="shared" si="341"/>
        <v>202</v>
      </c>
      <c r="Y5504">
        <f>SUMIF(货件明细!K:K,F5504,货件明细!I:I)</f>
        <v>0</v>
      </c>
      <c r="Z5504">
        <f t="shared" si="342"/>
        <v>29.65</v>
      </c>
      <c r="AA5504">
        <f>SUMIF(货件明细!K:K,F5504,货件明细!J:J)</f>
        <v>0</v>
      </c>
      <c r="AB5504">
        <f t="shared" si="343"/>
        <v>1</v>
      </c>
    </row>
    <row r="5505" spans="1:28">
      <c r="A5505">
        <v>2025</v>
      </c>
      <c r="B5505">
        <v>9</v>
      </c>
      <c r="C5505">
        <v>36</v>
      </c>
      <c r="D5505" s="4">
        <v>45904</v>
      </c>
      <c r="E5505" t="s">
        <v>28</v>
      </c>
      <c r="F5505" t="s">
        <v>5692</v>
      </c>
      <c r="G5505" t="s">
        <v>275</v>
      </c>
      <c r="H5505" t="s">
        <v>31</v>
      </c>
      <c r="I5505" t="s">
        <v>57</v>
      </c>
      <c r="J5505" t="s">
        <v>1110</v>
      </c>
      <c r="K5505" t="s">
        <v>1110</v>
      </c>
      <c r="L5505" t="s">
        <v>34</v>
      </c>
      <c r="M5505" t="s">
        <v>65</v>
      </c>
      <c r="N5505" t="s">
        <v>2857</v>
      </c>
      <c r="O5505">
        <v>11.8</v>
      </c>
      <c r="Q5505">
        <v>519.6</v>
      </c>
      <c r="R5505">
        <v>519.6</v>
      </c>
      <c r="S5505">
        <v>146.19728</v>
      </c>
      <c r="T5505">
        <v>665.79728</v>
      </c>
      <c r="U5505">
        <v>97</v>
      </c>
      <c r="V5505">
        <f>SUMIF(货件明细!K:K,F5505,货件明细!AQ:AQ)</f>
        <v>0</v>
      </c>
      <c r="W5505">
        <f t="shared" si="340"/>
        <v>1</v>
      </c>
      <c r="X5505">
        <f t="shared" si="341"/>
        <v>97</v>
      </c>
      <c r="Y5505">
        <f>SUMIF(货件明细!K:K,F5505,货件明细!I:I)</f>
        <v>0</v>
      </c>
      <c r="Z5505">
        <f t="shared" si="342"/>
        <v>11.8</v>
      </c>
      <c r="AA5505">
        <f>SUMIF(货件明细!K:K,F5505,货件明细!J:J)</f>
        <v>0</v>
      </c>
      <c r="AB5505">
        <f t="shared" si="343"/>
        <v>1</v>
      </c>
    </row>
    <row r="5506" spans="1:28">
      <c r="A5506">
        <v>2025</v>
      </c>
      <c r="B5506">
        <v>9</v>
      </c>
      <c r="C5506">
        <v>36</v>
      </c>
      <c r="D5506" s="4">
        <v>45904</v>
      </c>
      <c r="E5506" t="s">
        <v>28</v>
      </c>
      <c r="F5506" t="s">
        <v>5693</v>
      </c>
      <c r="G5506" t="s">
        <v>275</v>
      </c>
      <c r="H5506" t="s">
        <v>31</v>
      </c>
      <c r="I5506" t="s">
        <v>41</v>
      </c>
      <c r="J5506" t="s">
        <v>1110</v>
      </c>
      <c r="K5506" t="s">
        <v>1110</v>
      </c>
      <c r="L5506" t="s">
        <v>34</v>
      </c>
      <c r="M5506" t="s">
        <v>65</v>
      </c>
      <c r="N5506" t="s">
        <v>2857</v>
      </c>
      <c r="O5506">
        <v>19.8</v>
      </c>
      <c r="Q5506">
        <v>866</v>
      </c>
      <c r="R5506">
        <v>866</v>
      </c>
      <c r="S5506">
        <v>93.2864</v>
      </c>
      <c r="T5506">
        <v>959.2864</v>
      </c>
      <c r="U5506">
        <v>86</v>
      </c>
      <c r="V5506">
        <f>SUMIF(货件明细!K:K,F5506,货件明细!AQ:AQ)</f>
        <v>0</v>
      </c>
      <c r="W5506">
        <f t="shared" ref="W5506:W5569" si="344">IF(V5506=U5506,0,1)</f>
        <v>1</v>
      </c>
      <c r="X5506">
        <f t="shared" ref="X5506:X5569" si="345">U5506</f>
        <v>86</v>
      </c>
      <c r="Y5506">
        <f>SUMIF(货件明细!K:K,F5506,货件明细!I:I)</f>
        <v>0</v>
      </c>
      <c r="Z5506">
        <f t="shared" ref="Z5506:Z5569" si="346">O5506-Y5506</f>
        <v>19.8</v>
      </c>
      <c r="AA5506">
        <f>SUMIF(货件明细!K:K,F5506,货件明细!J:J)</f>
        <v>0</v>
      </c>
      <c r="AB5506">
        <f t="shared" ref="AB5506:AB5569" si="347">IF(T5506=AA5506,0,1)</f>
        <v>1</v>
      </c>
    </row>
    <row r="5507" spans="1:28">
      <c r="A5507">
        <v>2025</v>
      </c>
      <c r="B5507">
        <v>9</v>
      </c>
      <c r="C5507">
        <v>36</v>
      </c>
      <c r="D5507" s="4">
        <v>45904</v>
      </c>
      <c r="E5507" t="s">
        <v>28</v>
      </c>
      <c r="F5507" t="s">
        <v>5694</v>
      </c>
      <c r="G5507" t="s">
        <v>275</v>
      </c>
      <c r="H5507" t="s">
        <v>31</v>
      </c>
      <c r="I5507" t="s">
        <v>39</v>
      </c>
      <c r="J5507" t="s">
        <v>1110</v>
      </c>
      <c r="K5507" t="s">
        <v>1110</v>
      </c>
      <c r="L5507" t="s">
        <v>34</v>
      </c>
      <c r="M5507" t="s">
        <v>65</v>
      </c>
      <c r="N5507" t="s">
        <v>2857</v>
      </c>
      <c r="O5507">
        <v>12.85</v>
      </c>
      <c r="Q5507">
        <v>562.9</v>
      </c>
      <c r="R5507">
        <v>562.9</v>
      </c>
      <c r="S5507">
        <v>131.9128</v>
      </c>
      <c r="T5507">
        <v>694.8128</v>
      </c>
      <c r="U5507">
        <v>112</v>
      </c>
      <c r="V5507">
        <f>SUMIF(货件明细!K:K,F5507,货件明细!AQ:AQ)</f>
        <v>0</v>
      </c>
      <c r="W5507">
        <f t="shared" si="344"/>
        <v>1</v>
      </c>
      <c r="X5507">
        <f t="shared" si="345"/>
        <v>112</v>
      </c>
      <c r="Y5507">
        <f>SUMIF(货件明细!K:K,F5507,货件明细!I:I)</f>
        <v>0</v>
      </c>
      <c r="Z5507">
        <f t="shared" si="346"/>
        <v>12.85</v>
      </c>
      <c r="AA5507">
        <f>SUMIF(货件明细!K:K,F5507,货件明细!J:J)</f>
        <v>0</v>
      </c>
      <c r="AB5507">
        <f t="shared" si="347"/>
        <v>1</v>
      </c>
    </row>
    <row r="5508" spans="1:28">
      <c r="A5508">
        <v>2025</v>
      </c>
      <c r="B5508">
        <v>9</v>
      </c>
      <c r="C5508">
        <v>36</v>
      </c>
      <c r="D5508" s="4">
        <v>45905</v>
      </c>
      <c r="E5508" t="s">
        <v>28</v>
      </c>
      <c r="F5508" t="s">
        <v>5695</v>
      </c>
      <c r="G5508" t="s">
        <v>30</v>
      </c>
      <c r="H5508" t="s">
        <v>31</v>
      </c>
      <c r="I5508" t="s">
        <v>145</v>
      </c>
      <c r="J5508" t="s">
        <v>33</v>
      </c>
      <c r="K5508" t="s">
        <v>33</v>
      </c>
      <c r="L5508" t="s">
        <v>34</v>
      </c>
      <c r="M5508" t="s">
        <v>3882</v>
      </c>
      <c r="N5508" t="s">
        <v>4646</v>
      </c>
      <c r="O5508">
        <v>21.85</v>
      </c>
      <c r="Q5508">
        <v>1100</v>
      </c>
      <c r="R5508">
        <v>1185</v>
      </c>
      <c r="S5508">
        <v>199.6912</v>
      </c>
      <c r="T5508">
        <v>1384.6912</v>
      </c>
      <c r="U5508">
        <v>170</v>
      </c>
      <c r="V5508">
        <f>SUMIF(货件明细!K:K,F5508,货件明细!AQ:AQ)</f>
        <v>0</v>
      </c>
      <c r="W5508">
        <f t="shared" si="344"/>
        <v>1</v>
      </c>
      <c r="X5508">
        <f t="shared" si="345"/>
        <v>170</v>
      </c>
      <c r="Y5508">
        <f>SUMIF(货件明细!K:K,F5508,货件明细!I:I)</f>
        <v>0</v>
      </c>
      <c r="Z5508">
        <f t="shared" si="346"/>
        <v>21.85</v>
      </c>
      <c r="AA5508">
        <f>SUMIF(货件明细!K:K,F5508,货件明细!J:J)</f>
        <v>0</v>
      </c>
      <c r="AB5508">
        <f t="shared" si="347"/>
        <v>1</v>
      </c>
    </row>
    <row r="5509" spans="1:28">
      <c r="A5509">
        <v>2025</v>
      </c>
      <c r="B5509">
        <v>9</v>
      </c>
      <c r="C5509">
        <v>36</v>
      </c>
      <c r="D5509" s="4">
        <v>45905</v>
      </c>
      <c r="E5509" t="s">
        <v>28</v>
      </c>
      <c r="F5509" t="s">
        <v>5696</v>
      </c>
      <c r="G5509" t="s">
        <v>30</v>
      </c>
      <c r="H5509" t="s">
        <v>31</v>
      </c>
      <c r="I5509" t="s">
        <v>111</v>
      </c>
      <c r="J5509" t="s">
        <v>33</v>
      </c>
      <c r="K5509" t="s">
        <v>33</v>
      </c>
      <c r="L5509" t="s">
        <v>34</v>
      </c>
      <c r="M5509" t="s">
        <v>3882</v>
      </c>
      <c r="N5509" t="s">
        <v>4646</v>
      </c>
      <c r="O5509">
        <v>7.8</v>
      </c>
      <c r="Q5509">
        <v>400</v>
      </c>
      <c r="R5509">
        <v>485</v>
      </c>
      <c r="S5509">
        <v>94.30672</v>
      </c>
      <c r="T5509">
        <v>579.30672</v>
      </c>
      <c r="U5509">
        <v>71</v>
      </c>
      <c r="V5509">
        <f>SUMIF(货件明细!K:K,F5509,货件明细!AQ:AQ)</f>
        <v>0</v>
      </c>
      <c r="W5509">
        <f t="shared" si="344"/>
        <v>1</v>
      </c>
      <c r="X5509">
        <f t="shared" si="345"/>
        <v>71</v>
      </c>
      <c r="Y5509">
        <f>SUMIF(货件明细!K:K,F5509,货件明细!I:I)</f>
        <v>0</v>
      </c>
      <c r="Z5509">
        <f t="shared" si="346"/>
        <v>7.8</v>
      </c>
      <c r="AA5509">
        <f>SUMIF(货件明细!K:K,F5509,货件明细!J:J)</f>
        <v>0</v>
      </c>
      <c r="AB5509">
        <f t="shared" si="347"/>
        <v>1</v>
      </c>
    </row>
    <row r="5510" spans="1:28">
      <c r="A5510">
        <v>2025</v>
      </c>
      <c r="B5510">
        <v>9</v>
      </c>
      <c r="C5510">
        <v>36</v>
      </c>
      <c r="D5510" s="4">
        <v>45905</v>
      </c>
      <c r="E5510" t="s">
        <v>28</v>
      </c>
      <c r="F5510" t="s">
        <v>5697</v>
      </c>
      <c r="G5510" t="s">
        <v>275</v>
      </c>
      <c r="H5510" t="s">
        <v>31</v>
      </c>
      <c r="I5510" t="s">
        <v>41</v>
      </c>
      <c r="J5510" t="s">
        <v>33</v>
      </c>
      <c r="K5510" t="s">
        <v>33</v>
      </c>
      <c r="L5510" t="s">
        <v>34</v>
      </c>
      <c r="M5510" t="s">
        <v>3882</v>
      </c>
      <c r="N5510" t="s">
        <v>4809</v>
      </c>
      <c r="O5510">
        <v>28.65</v>
      </c>
      <c r="Q5510">
        <v>1377.5</v>
      </c>
      <c r="R5510">
        <v>1547.5</v>
      </c>
      <c r="S5510">
        <v>209.01984</v>
      </c>
      <c r="T5510">
        <v>1756.51984</v>
      </c>
      <c r="U5510">
        <v>175</v>
      </c>
      <c r="V5510">
        <f>SUMIF(货件明细!K:K,F5510,货件明细!AQ:AQ)</f>
        <v>0</v>
      </c>
      <c r="W5510">
        <f t="shared" si="344"/>
        <v>1</v>
      </c>
      <c r="X5510">
        <f t="shared" si="345"/>
        <v>175</v>
      </c>
      <c r="Y5510">
        <f>SUMIF(货件明细!K:K,F5510,货件明细!I:I)</f>
        <v>0</v>
      </c>
      <c r="Z5510">
        <f t="shared" si="346"/>
        <v>28.65</v>
      </c>
      <c r="AA5510">
        <f>SUMIF(货件明细!K:K,F5510,货件明细!J:J)</f>
        <v>0</v>
      </c>
      <c r="AB5510">
        <f t="shared" si="347"/>
        <v>1</v>
      </c>
    </row>
    <row r="5511" spans="1:28">
      <c r="A5511">
        <v>2025</v>
      </c>
      <c r="B5511">
        <v>9</v>
      </c>
      <c r="C5511">
        <v>36</v>
      </c>
      <c r="D5511" s="4">
        <v>45905</v>
      </c>
      <c r="E5511" t="s">
        <v>28</v>
      </c>
      <c r="F5511" t="s">
        <v>5698</v>
      </c>
      <c r="G5511" t="s">
        <v>275</v>
      </c>
      <c r="H5511" t="s">
        <v>31</v>
      </c>
      <c r="I5511" t="s">
        <v>96</v>
      </c>
      <c r="J5511" t="s">
        <v>1110</v>
      </c>
      <c r="K5511" t="s">
        <v>1110</v>
      </c>
      <c r="L5511" t="s">
        <v>34</v>
      </c>
      <c r="M5511" t="s">
        <v>65</v>
      </c>
      <c r="N5511" t="s">
        <v>2857</v>
      </c>
      <c r="O5511">
        <v>29.6</v>
      </c>
      <c r="Q5511">
        <v>1299</v>
      </c>
      <c r="R5511">
        <v>1299</v>
      </c>
      <c r="S5511">
        <v>261.93072</v>
      </c>
      <c r="T5511">
        <v>1560.93072</v>
      </c>
      <c r="U5511">
        <v>203</v>
      </c>
      <c r="V5511">
        <f>SUMIF(货件明细!K:K,F5511,货件明细!AQ:AQ)</f>
        <v>0</v>
      </c>
      <c r="W5511">
        <f t="shared" si="344"/>
        <v>1</v>
      </c>
      <c r="X5511">
        <f t="shared" si="345"/>
        <v>203</v>
      </c>
      <c r="Y5511">
        <f>SUMIF(货件明细!K:K,F5511,货件明细!I:I)</f>
        <v>0</v>
      </c>
      <c r="Z5511">
        <f t="shared" si="346"/>
        <v>29.6</v>
      </c>
      <c r="AA5511">
        <f>SUMIF(货件明细!K:K,F5511,货件明细!J:J)</f>
        <v>0</v>
      </c>
      <c r="AB5511">
        <f t="shared" si="347"/>
        <v>1</v>
      </c>
    </row>
    <row r="5512" spans="1:28">
      <c r="A5512">
        <v>2025</v>
      </c>
      <c r="B5512">
        <v>9</v>
      </c>
      <c r="C5512">
        <v>36</v>
      </c>
      <c r="D5512" s="4">
        <v>45905</v>
      </c>
      <c r="E5512" t="s">
        <v>28</v>
      </c>
      <c r="F5512" t="s">
        <v>5699</v>
      </c>
      <c r="G5512" t="s">
        <v>275</v>
      </c>
      <c r="H5512" t="s">
        <v>31</v>
      </c>
      <c r="I5512" t="s">
        <v>145</v>
      </c>
      <c r="J5512" t="s">
        <v>1110</v>
      </c>
      <c r="K5512" t="s">
        <v>1110</v>
      </c>
      <c r="L5512" t="s">
        <v>34</v>
      </c>
      <c r="M5512" t="s">
        <v>65</v>
      </c>
      <c r="N5512" t="s">
        <v>2857</v>
      </c>
      <c r="O5512">
        <v>12</v>
      </c>
      <c r="Q5512">
        <v>519.6</v>
      </c>
      <c r="R5512">
        <v>519.6</v>
      </c>
      <c r="S5512">
        <v>172.7256</v>
      </c>
      <c r="T5512">
        <v>692.3256</v>
      </c>
      <c r="U5512">
        <v>140</v>
      </c>
      <c r="V5512">
        <f>SUMIF(货件明细!K:K,F5512,货件明细!AQ:AQ)</f>
        <v>0</v>
      </c>
      <c r="W5512">
        <f t="shared" si="344"/>
        <v>1</v>
      </c>
      <c r="X5512">
        <f t="shared" si="345"/>
        <v>140</v>
      </c>
      <c r="Y5512">
        <f>SUMIF(货件明细!K:K,F5512,货件明细!I:I)</f>
        <v>0</v>
      </c>
      <c r="Z5512">
        <f t="shared" si="346"/>
        <v>12</v>
      </c>
      <c r="AA5512">
        <f>SUMIF(货件明细!K:K,F5512,货件明细!J:J)</f>
        <v>0</v>
      </c>
      <c r="AB5512">
        <f t="shared" si="347"/>
        <v>1</v>
      </c>
    </row>
    <row r="5513" spans="1:28">
      <c r="A5513">
        <v>2025</v>
      </c>
      <c r="B5513">
        <v>9</v>
      </c>
      <c r="C5513">
        <v>36</v>
      </c>
      <c r="D5513" s="4">
        <v>45905</v>
      </c>
      <c r="E5513" t="s">
        <v>28</v>
      </c>
      <c r="F5513" t="s">
        <v>5700</v>
      </c>
      <c r="G5513" t="s">
        <v>275</v>
      </c>
      <c r="H5513" t="s">
        <v>31</v>
      </c>
      <c r="I5513" t="s">
        <v>57</v>
      </c>
      <c r="J5513" t="s">
        <v>1110</v>
      </c>
      <c r="K5513" t="s">
        <v>1110</v>
      </c>
      <c r="L5513" t="s">
        <v>34</v>
      </c>
      <c r="M5513" t="s">
        <v>65</v>
      </c>
      <c r="N5513" t="s">
        <v>2857</v>
      </c>
      <c r="O5513">
        <v>31.5</v>
      </c>
      <c r="Q5513">
        <v>1337.6</v>
      </c>
      <c r="R5513">
        <v>1337.6</v>
      </c>
      <c r="S5513">
        <v>115.44192</v>
      </c>
      <c r="T5513">
        <v>1453.04192</v>
      </c>
      <c r="U5513">
        <v>72</v>
      </c>
      <c r="V5513">
        <f>SUMIF(货件明细!K:K,F5513,货件明细!AQ:AQ)</f>
        <v>0</v>
      </c>
      <c r="W5513">
        <f t="shared" si="344"/>
        <v>1</v>
      </c>
      <c r="X5513">
        <f t="shared" si="345"/>
        <v>72</v>
      </c>
      <c r="Y5513">
        <f>SUMIF(货件明细!K:K,F5513,货件明细!I:I)</f>
        <v>0</v>
      </c>
      <c r="Z5513">
        <f t="shared" si="346"/>
        <v>31.5</v>
      </c>
      <c r="AA5513">
        <f>SUMIF(货件明细!K:K,F5513,货件明细!J:J)</f>
        <v>0</v>
      </c>
      <c r="AB5513">
        <f t="shared" si="347"/>
        <v>1</v>
      </c>
    </row>
    <row r="5514" spans="1:28">
      <c r="A5514">
        <v>2025</v>
      </c>
      <c r="B5514">
        <v>9</v>
      </c>
      <c r="C5514">
        <v>36</v>
      </c>
      <c r="D5514" s="4">
        <v>45905</v>
      </c>
      <c r="E5514" t="s">
        <v>28</v>
      </c>
      <c r="F5514" t="s">
        <v>5701</v>
      </c>
      <c r="G5514" t="s">
        <v>275</v>
      </c>
      <c r="H5514" t="s">
        <v>31</v>
      </c>
      <c r="I5514" t="s">
        <v>41</v>
      </c>
      <c r="J5514" t="s">
        <v>1110</v>
      </c>
      <c r="K5514" t="s">
        <v>1110</v>
      </c>
      <c r="L5514" t="s">
        <v>34</v>
      </c>
      <c r="M5514" t="s">
        <v>65</v>
      </c>
      <c r="N5514" t="s">
        <v>2857</v>
      </c>
      <c r="O5514">
        <v>18.65</v>
      </c>
      <c r="Q5514">
        <v>794.2</v>
      </c>
      <c r="R5514">
        <v>794.2</v>
      </c>
      <c r="S5514">
        <v>125.93664</v>
      </c>
      <c r="T5514">
        <v>920.13664</v>
      </c>
      <c r="U5514">
        <v>105</v>
      </c>
      <c r="V5514">
        <f>SUMIF(货件明细!K:K,F5514,货件明细!AQ:AQ)</f>
        <v>0</v>
      </c>
      <c r="W5514">
        <f t="shared" si="344"/>
        <v>1</v>
      </c>
      <c r="X5514">
        <f t="shared" si="345"/>
        <v>105</v>
      </c>
      <c r="Y5514">
        <f>SUMIF(货件明细!K:K,F5514,货件明细!I:I)</f>
        <v>0</v>
      </c>
      <c r="Z5514">
        <f t="shared" si="346"/>
        <v>18.65</v>
      </c>
      <c r="AA5514">
        <f>SUMIF(货件明细!K:K,F5514,货件明细!J:J)</f>
        <v>0</v>
      </c>
      <c r="AB5514">
        <f t="shared" si="347"/>
        <v>1</v>
      </c>
    </row>
    <row r="5515" spans="1:28">
      <c r="A5515">
        <v>2025</v>
      </c>
      <c r="B5515">
        <v>9</v>
      </c>
      <c r="C5515">
        <v>36</v>
      </c>
      <c r="D5515" s="4">
        <v>45905</v>
      </c>
      <c r="E5515" t="s">
        <v>28</v>
      </c>
      <c r="F5515" t="s">
        <v>5702</v>
      </c>
      <c r="G5515" t="s">
        <v>114</v>
      </c>
      <c r="H5515" t="s">
        <v>44</v>
      </c>
      <c r="I5515" t="s">
        <v>145</v>
      </c>
      <c r="J5515" t="s">
        <v>5703</v>
      </c>
      <c r="K5515" t="s">
        <v>5703</v>
      </c>
      <c r="L5515" t="s">
        <v>46</v>
      </c>
      <c r="M5515" t="s">
        <v>47</v>
      </c>
      <c r="N5515" t="s">
        <v>5704</v>
      </c>
      <c r="O5515">
        <v>43.35</v>
      </c>
      <c r="Q5515">
        <v>243</v>
      </c>
      <c r="R5515">
        <v>243</v>
      </c>
      <c r="S5515">
        <v>0</v>
      </c>
      <c r="T5515">
        <v>243</v>
      </c>
      <c r="U5515">
        <v>99</v>
      </c>
      <c r="V5515">
        <f>SUMIF(货件明细!K:K,F5515,货件明细!AQ:AQ)</f>
        <v>0</v>
      </c>
      <c r="W5515">
        <f t="shared" si="344"/>
        <v>1</v>
      </c>
      <c r="X5515">
        <f t="shared" si="345"/>
        <v>99</v>
      </c>
      <c r="Y5515">
        <f>SUMIF(货件明细!K:K,F5515,货件明细!I:I)</f>
        <v>0</v>
      </c>
      <c r="Z5515">
        <f t="shared" si="346"/>
        <v>43.35</v>
      </c>
      <c r="AA5515">
        <f>SUMIF(货件明细!K:K,F5515,货件明细!J:J)</f>
        <v>0</v>
      </c>
      <c r="AB5515">
        <f t="shared" si="347"/>
        <v>1</v>
      </c>
    </row>
    <row r="5516" spans="1:28">
      <c r="A5516">
        <v>2025</v>
      </c>
      <c r="B5516">
        <v>9</v>
      </c>
      <c r="C5516">
        <v>36</v>
      </c>
      <c r="D5516" s="4">
        <v>45905</v>
      </c>
      <c r="E5516" t="s">
        <v>28</v>
      </c>
      <c r="F5516" t="s">
        <v>5705</v>
      </c>
      <c r="G5516" t="s">
        <v>1563</v>
      </c>
      <c r="H5516" t="s">
        <v>71</v>
      </c>
      <c r="I5516" t="s">
        <v>145</v>
      </c>
      <c r="J5516" t="s">
        <v>5703</v>
      </c>
      <c r="K5516" t="s">
        <v>58</v>
      </c>
      <c r="L5516" t="s">
        <v>46</v>
      </c>
      <c r="M5516" t="s">
        <v>264</v>
      </c>
      <c r="N5516" t="s">
        <v>4046</v>
      </c>
      <c r="O5516">
        <v>43.35</v>
      </c>
      <c r="Q5516">
        <v>132.888888888889</v>
      </c>
      <c r="R5516">
        <v>132.888888888889</v>
      </c>
      <c r="S5516">
        <v>0</v>
      </c>
      <c r="T5516">
        <v>132.888888888889</v>
      </c>
      <c r="U5516">
        <v>99</v>
      </c>
      <c r="V5516">
        <f>SUMIF(货件明细!K:K,F5516,货件明细!AQ:AQ)</f>
        <v>0</v>
      </c>
      <c r="W5516">
        <f t="shared" si="344"/>
        <v>1</v>
      </c>
      <c r="X5516">
        <f t="shared" si="345"/>
        <v>99</v>
      </c>
      <c r="Y5516">
        <f>SUMIF(货件明细!K:K,F5516,货件明细!I:I)</f>
        <v>0</v>
      </c>
      <c r="Z5516">
        <f t="shared" si="346"/>
        <v>43.35</v>
      </c>
      <c r="AA5516">
        <f>SUMIF(货件明细!K:K,F5516,货件明细!J:J)</f>
        <v>0</v>
      </c>
      <c r="AB5516">
        <f t="shared" si="347"/>
        <v>1</v>
      </c>
    </row>
    <row r="5517" spans="1:28">
      <c r="A5517">
        <v>2025</v>
      </c>
      <c r="B5517">
        <v>9</v>
      </c>
      <c r="C5517">
        <v>36</v>
      </c>
      <c r="D5517" s="4">
        <v>45905</v>
      </c>
      <c r="E5517" t="s">
        <v>28</v>
      </c>
      <c r="F5517" t="s">
        <v>5706</v>
      </c>
      <c r="G5517" t="s">
        <v>163</v>
      </c>
      <c r="H5517" t="s">
        <v>71</v>
      </c>
      <c r="I5517" t="s">
        <v>145</v>
      </c>
      <c r="J5517" t="s">
        <v>5703</v>
      </c>
      <c r="K5517" t="s">
        <v>58</v>
      </c>
      <c r="L5517" t="s">
        <v>46</v>
      </c>
      <c r="M5517" t="s">
        <v>47</v>
      </c>
      <c r="N5517" t="s">
        <v>5178</v>
      </c>
      <c r="O5517">
        <v>43.35</v>
      </c>
      <c r="Q5517">
        <v>160.5</v>
      </c>
      <c r="R5517">
        <v>160.5</v>
      </c>
      <c r="S5517">
        <v>0</v>
      </c>
      <c r="T5517">
        <v>160.5</v>
      </c>
      <c r="U5517">
        <v>99</v>
      </c>
      <c r="V5517">
        <f>SUMIF(货件明细!K:K,F5517,货件明细!AQ:AQ)</f>
        <v>0</v>
      </c>
      <c r="W5517">
        <f t="shared" si="344"/>
        <v>1</v>
      </c>
      <c r="X5517">
        <f t="shared" si="345"/>
        <v>99</v>
      </c>
      <c r="Y5517">
        <f>SUMIF(货件明细!K:K,F5517,货件明细!I:I)</f>
        <v>0</v>
      </c>
      <c r="Z5517">
        <f t="shared" si="346"/>
        <v>43.35</v>
      </c>
      <c r="AA5517">
        <f>SUMIF(货件明细!K:K,F5517,货件明细!J:J)</f>
        <v>0</v>
      </c>
      <c r="AB5517">
        <f t="shared" si="347"/>
        <v>1</v>
      </c>
    </row>
    <row r="5518" spans="1:28">
      <c r="A5518">
        <v>2025</v>
      </c>
      <c r="B5518">
        <v>9</v>
      </c>
      <c r="C5518">
        <v>36</v>
      </c>
      <c r="D5518" s="4">
        <v>45905</v>
      </c>
      <c r="E5518" t="s">
        <v>28</v>
      </c>
      <c r="F5518" t="s">
        <v>5707</v>
      </c>
      <c r="G5518" t="s">
        <v>62</v>
      </c>
      <c r="H5518" t="s">
        <v>31</v>
      </c>
      <c r="I5518" t="s">
        <v>145</v>
      </c>
      <c r="J5518" t="s">
        <v>5703</v>
      </c>
      <c r="K5518" t="s">
        <v>58</v>
      </c>
      <c r="L5518" t="s">
        <v>46</v>
      </c>
      <c r="M5518" t="s">
        <v>65</v>
      </c>
      <c r="N5518" t="s">
        <v>2873</v>
      </c>
      <c r="O5518">
        <v>43.35</v>
      </c>
      <c r="Q5518">
        <v>387.2</v>
      </c>
      <c r="R5518">
        <v>387.2</v>
      </c>
      <c r="S5518">
        <v>0</v>
      </c>
      <c r="T5518">
        <v>387.2</v>
      </c>
      <c r="U5518">
        <v>99</v>
      </c>
      <c r="V5518">
        <f>SUMIF(货件明细!K:K,F5518,货件明细!AQ:AQ)</f>
        <v>0</v>
      </c>
      <c r="W5518">
        <f t="shared" si="344"/>
        <v>1</v>
      </c>
      <c r="X5518">
        <f t="shared" si="345"/>
        <v>99</v>
      </c>
      <c r="Y5518">
        <f>SUMIF(货件明细!K:K,F5518,货件明细!I:I)</f>
        <v>0</v>
      </c>
      <c r="Z5518">
        <f t="shared" si="346"/>
        <v>43.35</v>
      </c>
      <c r="AA5518">
        <f>SUMIF(货件明细!K:K,F5518,货件明细!J:J)</f>
        <v>0</v>
      </c>
      <c r="AB5518">
        <f t="shared" si="347"/>
        <v>1</v>
      </c>
    </row>
    <row r="5519" spans="1:28">
      <c r="A5519">
        <v>2025</v>
      </c>
      <c r="B5519">
        <v>9</v>
      </c>
      <c r="C5519">
        <v>36</v>
      </c>
      <c r="D5519" s="4">
        <v>45905</v>
      </c>
      <c r="E5519" t="s">
        <v>28</v>
      </c>
      <c r="F5519" t="s">
        <v>5708</v>
      </c>
      <c r="G5519" t="s">
        <v>392</v>
      </c>
      <c r="H5519" t="s">
        <v>44</v>
      </c>
      <c r="I5519" t="s">
        <v>145</v>
      </c>
      <c r="J5519" t="s">
        <v>5703</v>
      </c>
      <c r="K5519" t="s">
        <v>5703</v>
      </c>
      <c r="L5519" t="s">
        <v>46</v>
      </c>
      <c r="M5519" t="s">
        <v>47</v>
      </c>
      <c r="N5519" t="s">
        <v>5709</v>
      </c>
      <c r="O5519">
        <v>43.35</v>
      </c>
      <c r="Q5519">
        <v>238.5</v>
      </c>
      <c r="R5519">
        <v>238.5</v>
      </c>
      <c r="S5519">
        <v>0</v>
      </c>
      <c r="T5519">
        <v>238.5</v>
      </c>
      <c r="U5519">
        <v>99</v>
      </c>
      <c r="V5519">
        <f>SUMIF(货件明细!K:K,F5519,货件明细!AQ:AQ)</f>
        <v>0</v>
      </c>
      <c r="W5519">
        <f t="shared" si="344"/>
        <v>1</v>
      </c>
      <c r="X5519">
        <f t="shared" si="345"/>
        <v>99</v>
      </c>
      <c r="Y5519">
        <f>SUMIF(货件明细!K:K,F5519,货件明细!I:I)</f>
        <v>0</v>
      </c>
      <c r="Z5519">
        <f t="shared" si="346"/>
        <v>43.35</v>
      </c>
      <c r="AA5519">
        <f>SUMIF(货件明细!K:K,F5519,货件明细!J:J)</f>
        <v>0</v>
      </c>
      <c r="AB5519">
        <f t="shared" si="347"/>
        <v>1</v>
      </c>
    </row>
    <row r="5520" spans="1:28">
      <c r="A5520">
        <v>2025</v>
      </c>
      <c r="B5520">
        <v>9</v>
      </c>
      <c r="C5520">
        <v>36</v>
      </c>
      <c r="D5520" s="4">
        <v>45905</v>
      </c>
      <c r="E5520" t="s">
        <v>28</v>
      </c>
      <c r="F5520" t="s">
        <v>5710</v>
      </c>
      <c r="G5520" t="s">
        <v>54</v>
      </c>
      <c r="H5520" t="s">
        <v>31</v>
      </c>
      <c r="I5520" t="s">
        <v>80</v>
      </c>
      <c r="J5520" t="s">
        <v>100</v>
      </c>
      <c r="K5520" t="s">
        <v>100</v>
      </c>
      <c r="L5520" t="s">
        <v>46</v>
      </c>
      <c r="M5520" t="s">
        <v>47</v>
      </c>
      <c r="N5520" t="s">
        <v>5148</v>
      </c>
      <c r="O5520">
        <v>16.55</v>
      </c>
      <c r="Q5520">
        <v>121.088235294118</v>
      </c>
      <c r="R5520">
        <v>121.088235294118</v>
      </c>
      <c r="S5520">
        <v>0</v>
      </c>
      <c r="T5520">
        <v>121.088235294118</v>
      </c>
      <c r="U5520">
        <v>117</v>
      </c>
      <c r="V5520">
        <f>SUMIF(货件明细!K:K,F5520,货件明细!AQ:AQ)</f>
        <v>0</v>
      </c>
      <c r="W5520">
        <f t="shared" si="344"/>
        <v>1</v>
      </c>
      <c r="X5520">
        <f t="shared" si="345"/>
        <v>117</v>
      </c>
      <c r="Y5520">
        <f>SUMIF(货件明细!K:K,F5520,货件明细!I:I)</f>
        <v>0</v>
      </c>
      <c r="Z5520">
        <f t="shared" si="346"/>
        <v>16.55</v>
      </c>
      <c r="AA5520">
        <f>SUMIF(货件明细!K:K,F5520,货件明细!J:J)</f>
        <v>0</v>
      </c>
      <c r="AB5520">
        <f t="shared" si="347"/>
        <v>1</v>
      </c>
    </row>
    <row r="5521" spans="1:28">
      <c r="A5521">
        <v>2025</v>
      </c>
      <c r="B5521">
        <v>9</v>
      </c>
      <c r="C5521">
        <v>36</v>
      </c>
      <c r="D5521" s="4">
        <v>45905</v>
      </c>
      <c r="E5521" t="s">
        <v>28</v>
      </c>
      <c r="F5521" t="s">
        <v>5711</v>
      </c>
      <c r="G5521" t="s">
        <v>70</v>
      </c>
      <c r="H5521" t="s">
        <v>71</v>
      </c>
      <c r="I5521" t="s">
        <v>80</v>
      </c>
      <c r="J5521" t="s">
        <v>100</v>
      </c>
      <c r="K5521" t="s">
        <v>58</v>
      </c>
      <c r="L5521" t="s">
        <v>46</v>
      </c>
      <c r="M5521" t="s">
        <v>264</v>
      </c>
      <c r="N5521" t="s">
        <v>4046</v>
      </c>
      <c r="O5521">
        <v>16.55</v>
      </c>
      <c r="Q5521">
        <v>73.45</v>
      </c>
      <c r="R5521">
        <v>73.45</v>
      </c>
      <c r="S5521">
        <v>0</v>
      </c>
      <c r="T5521">
        <v>73.45</v>
      </c>
      <c r="U5521">
        <v>117</v>
      </c>
      <c r="V5521">
        <f>SUMIF(货件明细!K:K,F5521,货件明细!AQ:AQ)</f>
        <v>0</v>
      </c>
      <c r="W5521">
        <f t="shared" si="344"/>
        <v>1</v>
      </c>
      <c r="X5521">
        <f t="shared" si="345"/>
        <v>117</v>
      </c>
      <c r="Y5521">
        <f>SUMIF(货件明细!K:K,F5521,货件明细!I:I)</f>
        <v>0</v>
      </c>
      <c r="Z5521">
        <f t="shared" si="346"/>
        <v>16.55</v>
      </c>
      <c r="AA5521">
        <f>SUMIF(货件明细!K:K,F5521,货件明细!J:J)</f>
        <v>0</v>
      </c>
      <c r="AB5521">
        <f t="shared" si="347"/>
        <v>1</v>
      </c>
    </row>
    <row r="5522" spans="1:28">
      <c r="A5522">
        <v>2025</v>
      </c>
      <c r="B5522">
        <v>9</v>
      </c>
      <c r="C5522">
        <v>36</v>
      </c>
      <c r="D5522" s="4">
        <v>45905</v>
      </c>
      <c r="E5522" t="s">
        <v>28</v>
      </c>
      <c r="F5522" t="s">
        <v>5712</v>
      </c>
      <c r="G5522" t="s">
        <v>114</v>
      </c>
      <c r="H5522" t="s">
        <v>44</v>
      </c>
      <c r="I5522" t="s">
        <v>80</v>
      </c>
      <c r="J5522" t="s">
        <v>100</v>
      </c>
      <c r="K5522" t="s">
        <v>4998</v>
      </c>
      <c r="L5522" t="s">
        <v>46</v>
      </c>
      <c r="M5522" t="s">
        <v>2882</v>
      </c>
      <c r="N5522" t="s">
        <v>4823</v>
      </c>
      <c r="O5522">
        <v>16.55</v>
      </c>
      <c r="Q5522">
        <v>117.590625</v>
      </c>
      <c r="R5522">
        <v>117.590625</v>
      </c>
      <c r="S5522">
        <v>0</v>
      </c>
      <c r="T5522">
        <v>117.590625</v>
      </c>
      <c r="U5522">
        <v>117</v>
      </c>
      <c r="V5522">
        <f>SUMIF(货件明细!K:K,F5522,货件明细!AQ:AQ)</f>
        <v>0</v>
      </c>
      <c r="W5522">
        <f t="shared" si="344"/>
        <v>1</v>
      </c>
      <c r="X5522">
        <f t="shared" si="345"/>
        <v>117</v>
      </c>
      <c r="Y5522">
        <f>SUMIF(货件明细!K:K,F5522,货件明细!I:I)</f>
        <v>0</v>
      </c>
      <c r="Z5522">
        <f t="shared" si="346"/>
        <v>16.55</v>
      </c>
      <c r="AA5522">
        <f>SUMIF(货件明细!K:K,F5522,货件明细!J:J)</f>
        <v>0</v>
      </c>
      <c r="AB5522">
        <f t="shared" si="347"/>
        <v>1</v>
      </c>
    </row>
    <row r="5523" spans="1:28">
      <c r="A5523">
        <v>2025</v>
      </c>
      <c r="B5523">
        <v>9</v>
      </c>
      <c r="C5523">
        <v>36</v>
      </c>
      <c r="D5523" s="4">
        <v>45905</v>
      </c>
      <c r="E5523" t="s">
        <v>28</v>
      </c>
      <c r="F5523" t="s">
        <v>5713</v>
      </c>
      <c r="G5523" t="s">
        <v>283</v>
      </c>
      <c r="H5523" t="s">
        <v>31</v>
      </c>
      <c r="I5523" t="s">
        <v>80</v>
      </c>
      <c r="J5523" t="s">
        <v>100</v>
      </c>
      <c r="K5523" t="s">
        <v>100</v>
      </c>
      <c r="L5523" t="s">
        <v>46</v>
      </c>
      <c r="M5523" t="s">
        <v>2882</v>
      </c>
      <c r="N5523" t="s">
        <v>4823</v>
      </c>
      <c r="O5523">
        <v>16.55</v>
      </c>
      <c r="Q5523">
        <v>126.352941176471</v>
      </c>
      <c r="R5523">
        <v>126.352941176471</v>
      </c>
      <c r="S5523">
        <v>0</v>
      </c>
      <c r="T5523">
        <v>126.352941176471</v>
      </c>
      <c r="U5523">
        <v>117</v>
      </c>
      <c r="V5523">
        <f>SUMIF(货件明细!K:K,F5523,货件明细!AQ:AQ)</f>
        <v>0</v>
      </c>
      <c r="W5523">
        <f t="shared" si="344"/>
        <v>1</v>
      </c>
      <c r="X5523">
        <f t="shared" si="345"/>
        <v>117</v>
      </c>
      <c r="Y5523">
        <f>SUMIF(货件明细!K:K,F5523,货件明细!I:I)</f>
        <v>0</v>
      </c>
      <c r="Z5523">
        <f t="shared" si="346"/>
        <v>16.55</v>
      </c>
      <c r="AA5523">
        <f>SUMIF(货件明细!K:K,F5523,货件明细!J:J)</f>
        <v>0</v>
      </c>
      <c r="AB5523">
        <f t="shared" si="347"/>
        <v>1</v>
      </c>
    </row>
    <row r="5524" spans="1:28">
      <c r="A5524">
        <v>2025</v>
      </c>
      <c r="B5524">
        <v>9</v>
      </c>
      <c r="C5524">
        <v>36</v>
      </c>
      <c r="D5524" s="4">
        <v>45905</v>
      </c>
      <c r="E5524" t="s">
        <v>28</v>
      </c>
      <c r="F5524" t="s">
        <v>5714</v>
      </c>
      <c r="G5524" t="s">
        <v>1563</v>
      </c>
      <c r="H5524" t="s">
        <v>71</v>
      </c>
      <c r="I5524" t="s">
        <v>80</v>
      </c>
      <c r="J5524" t="s">
        <v>100</v>
      </c>
      <c r="K5524" t="s">
        <v>58</v>
      </c>
      <c r="L5524" t="s">
        <v>46</v>
      </c>
      <c r="M5524" t="s">
        <v>264</v>
      </c>
      <c r="N5524" t="s">
        <v>4046</v>
      </c>
      <c r="O5524">
        <v>16.55</v>
      </c>
      <c r="Q5524">
        <v>66.4444444444445</v>
      </c>
      <c r="R5524">
        <v>66.4444444444445</v>
      </c>
      <c r="S5524">
        <v>0</v>
      </c>
      <c r="T5524">
        <v>66.4444444444445</v>
      </c>
      <c r="U5524">
        <v>117</v>
      </c>
      <c r="V5524">
        <f>SUMIF(货件明细!K:K,F5524,货件明细!AQ:AQ)</f>
        <v>0</v>
      </c>
      <c r="W5524">
        <f t="shared" si="344"/>
        <v>1</v>
      </c>
      <c r="X5524">
        <f t="shared" si="345"/>
        <v>117</v>
      </c>
      <c r="Y5524">
        <f>SUMIF(货件明细!K:K,F5524,货件明细!I:I)</f>
        <v>0</v>
      </c>
      <c r="Z5524">
        <f t="shared" si="346"/>
        <v>16.55</v>
      </c>
      <c r="AA5524">
        <f>SUMIF(货件明细!K:K,F5524,货件明细!J:J)</f>
        <v>0</v>
      </c>
      <c r="AB5524">
        <f t="shared" si="347"/>
        <v>1</v>
      </c>
    </row>
    <row r="5525" spans="1:28">
      <c r="A5525">
        <v>2025</v>
      </c>
      <c r="B5525">
        <v>9</v>
      </c>
      <c r="C5525">
        <v>36</v>
      </c>
      <c r="D5525" s="4">
        <v>45905</v>
      </c>
      <c r="E5525" t="s">
        <v>28</v>
      </c>
      <c r="F5525" t="s">
        <v>5715</v>
      </c>
      <c r="G5525" t="s">
        <v>54</v>
      </c>
      <c r="H5525" t="s">
        <v>31</v>
      </c>
      <c r="I5525" t="s">
        <v>129</v>
      </c>
      <c r="J5525" t="s">
        <v>100</v>
      </c>
      <c r="K5525" t="s">
        <v>100</v>
      </c>
      <c r="L5525" t="s">
        <v>46</v>
      </c>
      <c r="M5525" t="s">
        <v>47</v>
      </c>
      <c r="N5525" t="s">
        <v>5148</v>
      </c>
      <c r="O5525">
        <v>67.85</v>
      </c>
      <c r="Q5525">
        <v>484.352941176471</v>
      </c>
      <c r="R5525">
        <v>484.352941176471</v>
      </c>
      <c r="S5525">
        <v>0</v>
      </c>
      <c r="T5525">
        <v>484.352941176471</v>
      </c>
      <c r="U5525">
        <v>350</v>
      </c>
      <c r="V5525">
        <f>SUMIF(货件明细!K:K,F5525,货件明细!AQ:AQ)</f>
        <v>0</v>
      </c>
      <c r="W5525">
        <f t="shared" si="344"/>
        <v>1</v>
      </c>
      <c r="X5525">
        <f t="shared" si="345"/>
        <v>350</v>
      </c>
      <c r="Y5525">
        <f>SUMIF(货件明细!K:K,F5525,货件明细!I:I)</f>
        <v>0</v>
      </c>
      <c r="Z5525">
        <f t="shared" si="346"/>
        <v>67.85</v>
      </c>
      <c r="AA5525">
        <f>SUMIF(货件明细!K:K,F5525,货件明细!J:J)</f>
        <v>0</v>
      </c>
      <c r="AB5525">
        <f t="shared" si="347"/>
        <v>1</v>
      </c>
    </row>
    <row r="5526" spans="1:28">
      <c r="A5526">
        <v>2025</v>
      </c>
      <c r="B5526">
        <v>9</v>
      </c>
      <c r="C5526">
        <v>36</v>
      </c>
      <c r="D5526" s="4">
        <v>45905</v>
      </c>
      <c r="E5526" t="s">
        <v>28</v>
      </c>
      <c r="F5526" t="s">
        <v>5716</v>
      </c>
      <c r="G5526" t="s">
        <v>70</v>
      </c>
      <c r="H5526" t="s">
        <v>71</v>
      </c>
      <c r="I5526" t="s">
        <v>129</v>
      </c>
      <c r="J5526" t="s">
        <v>100</v>
      </c>
      <c r="K5526" t="s">
        <v>58</v>
      </c>
      <c r="L5526" t="s">
        <v>46</v>
      </c>
      <c r="M5526" t="s">
        <v>264</v>
      </c>
      <c r="N5526" t="s">
        <v>4046</v>
      </c>
      <c r="O5526">
        <v>67.85</v>
      </c>
      <c r="Q5526">
        <v>293.8</v>
      </c>
      <c r="R5526">
        <v>293.8</v>
      </c>
      <c r="S5526">
        <v>0</v>
      </c>
      <c r="T5526">
        <v>293.8</v>
      </c>
      <c r="U5526">
        <v>350</v>
      </c>
      <c r="V5526">
        <f>SUMIF(货件明细!K:K,F5526,货件明细!AQ:AQ)</f>
        <v>0</v>
      </c>
      <c r="W5526">
        <f t="shared" si="344"/>
        <v>1</v>
      </c>
      <c r="X5526">
        <f t="shared" si="345"/>
        <v>350</v>
      </c>
      <c r="Y5526">
        <f>SUMIF(货件明细!K:K,F5526,货件明细!I:I)</f>
        <v>0</v>
      </c>
      <c r="Z5526">
        <f t="shared" si="346"/>
        <v>67.85</v>
      </c>
      <c r="AA5526">
        <f>SUMIF(货件明细!K:K,F5526,货件明细!J:J)</f>
        <v>0</v>
      </c>
      <c r="AB5526">
        <f t="shared" si="347"/>
        <v>1</v>
      </c>
    </row>
    <row r="5527" spans="1:28">
      <c r="A5527">
        <v>2025</v>
      </c>
      <c r="B5527">
        <v>9</v>
      </c>
      <c r="C5527">
        <v>36</v>
      </c>
      <c r="D5527" s="4">
        <v>45905</v>
      </c>
      <c r="E5527" t="s">
        <v>28</v>
      </c>
      <c r="F5527" t="s">
        <v>5717</v>
      </c>
      <c r="G5527" t="s">
        <v>114</v>
      </c>
      <c r="H5527" t="s">
        <v>44</v>
      </c>
      <c r="I5527" t="s">
        <v>129</v>
      </c>
      <c r="J5527" t="s">
        <v>100</v>
      </c>
      <c r="K5527" t="s">
        <v>4998</v>
      </c>
      <c r="L5527" t="s">
        <v>46</v>
      </c>
      <c r="M5527" t="s">
        <v>2882</v>
      </c>
      <c r="N5527" t="s">
        <v>4823</v>
      </c>
      <c r="O5527">
        <v>67.85</v>
      </c>
      <c r="Q5527">
        <v>470.3625</v>
      </c>
      <c r="R5527">
        <v>470.3625</v>
      </c>
      <c r="S5527">
        <v>0</v>
      </c>
      <c r="T5527">
        <v>470.3625</v>
      </c>
      <c r="U5527">
        <v>350</v>
      </c>
      <c r="V5527">
        <f>SUMIF(货件明细!K:K,F5527,货件明细!AQ:AQ)</f>
        <v>0</v>
      </c>
      <c r="W5527">
        <f t="shared" si="344"/>
        <v>1</v>
      </c>
      <c r="X5527">
        <f t="shared" si="345"/>
        <v>350</v>
      </c>
      <c r="Y5527">
        <f>SUMIF(货件明细!K:K,F5527,货件明细!I:I)</f>
        <v>0</v>
      </c>
      <c r="Z5527">
        <f t="shared" si="346"/>
        <v>67.85</v>
      </c>
      <c r="AA5527">
        <f>SUMIF(货件明细!K:K,F5527,货件明细!J:J)</f>
        <v>0</v>
      </c>
      <c r="AB5527">
        <f t="shared" si="347"/>
        <v>1</v>
      </c>
    </row>
    <row r="5528" spans="1:28">
      <c r="A5528">
        <v>2025</v>
      </c>
      <c r="B5528">
        <v>9</v>
      </c>
      <c r="C5528">
        <v>36</v>
      </c>
      <c r="D5528" s="4">
        <v>45905</v>
      </c>
      <c r="E5528" t="s">
        <v>28</v>
      </c>
      <c r="F5528" t="s">
        <v>5718</v>
      </c>
      <c r="G5528" t="s">
        <v>283</v>
      </c>
      <c r="H5528" t="s">
        <v>31</v>
      </c>
      <c r="I5528" t="s">
        <v>129</v>
      </c>
      <c r="J5528" t="s">
        <v>100</v>
      </c>
      <c r="K5528" t="s">
        <v>100</v>
      </c>
      <c r="L5528" t="s">
        <v>46</v>
      </c>
      <c r="M5528" t="s">
        <v>2882</v>
      </c>
      <c r="N5528" t="s">
        <v>4823</v>
      </c>
      <c r="O5528">
        <v>67.85</v>
      </c>
      <c r="Q5528">
        <v>505.411764705882</v>
      </c>
      <c r="R5528">
        <v>505.411764705882</v>
      </c>
      <c r="S5528">
        <v>0</v>
      </c>
      <c r="T5528">
        <v>505.411764705882</v>
      </c>
      <c r="U5528">
        <v>350</v>
      </c>
      <c r="V5528">
        <f>SUMIF(货件明细!K:K,F5528,货件明细!AQ:AQ)</f>
        <v>0</v>
      </c>
      <c r="W5528">
        <f t="shared" si="344"/>
        <v>1</v>
      </c>
      <c r="X5528">
        <f t="shared" si="345"/>
        <v>350</v>
      </c>
      <c r="Y5528">
        <f>SUMIF(货件明细!K:K,F5528,货件明细!I:I)</f>
        <v>0</v>
      </c>
      <c r="Z5528">
        <f t="shared" si="346"/>
        <v>67.85</v>
      </c>
      <c r="AA5528">
        <f>SUMIF(货件明细!K:K,F5528,货件明细!J:J)</f>
        <v>0</v>
      </c>
      <c r="AB5528">
        <f t="shared" si="347"/>
        <v>1</v>
      </c>
    </row>
    <row r="5529" spans="1:28">
      <c r="A5529">
        <v>2025</v>
      </c>
      <c r="B5529">
        <v>9</v>
      </c>
      <c r="C5529">
        <v>36</v>
      </c>
      <c r="D5529" s="4">
        <v>45905</v>
      </c>
      <c r="E5529" t="s">
        <v>28</v>
      </c>
      <c r="F5529" t="s">
        <v>5719</v>
      </c>
      <c r="G5529" t="s">
        <v>1563</v>
      </c>
      <c r="H5529" t="s">
        <v>71</v>
      </c>
      <c r="I5529" t="s">
        <v>129</v>
      </c>
      <c r="J5529" t="s">
        <v>100</v>
      </c>
      <c r="K5529" t="s">
        <v>58</v>
      </c>
      <c r="L5529" t="s">
        <v>46</v>
      </c>
      <c r="M5529" t="s">
        <v>264</v>
      </c>
      <c r="N5529" t="s">
        <v>4046</v>
      </c>
      <c r="O5529">
        <v>67.85</v>
      </c>
      <c r="Q5529">
        <v>265.777777777778</v>
      </c>
      <c r="R5529">
        <v>265.777777777778</v>
      </c>
      <c r="S5529">
        <v>0</v>
      </c>
      <c r="T5529">
        <v>265.777777777778</v>
      </c>
      <c r="U5529">
        <v>350</v>
      </c>
      <c r="V5529">
        <f>SUMIF(货件明细!K:K,F5529,货件明细!AQ:AQ)</f>
        <v>0</v>
      </c>
      <c r="W5529">
        <f t="shared" si="344"/>
        <v>1</v>
      </c>
      <c r="X5529">
        <f t="shared" si="345"/>
        <v>350</v>
      </c>
      <c r="Y5529">
        <f>SUMIF(货件明细!K:K,F5529,货件明细!I:I)</f>
        <v>0</v>
      </c>
      <c r="Z5529">
        <f t="shared" si="346"/>
        <v>67.85</v>
      </c>
      <c r="AA5529">
        <f>SUMIF(货件明细!K:K,F5529,货件明细!J:J)</f>
        <v>0</v>
      </c>
      <c r="AB5529">
        <f t="shared" si="347"/>
        <v>1</v>
      </c>
    </row>
    <row r="5530" spans="1:28">
      <c r="A5530">
        <v>2025</v>
      </c>
      <c r="B5530">
        <v>9</v>
      </c>
      <c r="C5530">
        <v>36</v>
      </c>
      <c r="D5530" s="4">
        <v>45905</v>
      </c>
      <c r="E5530" t="s">
        <v>28</v>
      </c>
      <c r="F5530" t="s">
        <v>5720</v>
      </c>
      <c r="G5530" t="s">
        <v>54</v>
      </c>
      <c r="H5530" t="s">
        <v>31</v>
      </c>
      <c r="I5530" t="s">
        <v>96</v>
      </c>
      <c r="J5530" t="s">
        <v>100</v>
      </c>
      <c r="K5530" t="s">
        <v>100</v>
      </c>
      <c r="L5530" t="s">
        <v>46</v>
      </c>
      <c r="M5530" t="s">
        <v>47</v>
      </c>
      <c r="N5530" t="s">
        <v>5148</v>
      </c>
      <c r="O5530">
        <v>35.05</v>
      </c>
      <c r="Q5530">
        <v>242.176470588235</v>
      </c>
      <c r="R5530">
        <v>242.176470588235</v>
      </c>
      <c r="S5530">
        <v>0</v>
      </c>
      <c r="T5530">
        <v>242.176470588235</v>
      </c>
      <c r="U5530">
        <v>206</v>
      </c>
      <c r="V5530">
        <f>SUMIF(货件明细!K:K,F5530,货件明细!AQ:AQ)</f>
        <v>0</v>
      </c>
      <c r="W5530">
        <f t="shared" si="344"/>
        <v>1</v>
      </c>
      <c r="X5530">
        <f t="shared" si="345"/>
        <v>206</v>
      </c>
      <c r="Y5530">
        <f>SUMIF(货件明细!K:K,F5530,货件明细!I:I)</f>
        <v>0</v>
      </c>
      <c r="Z5530">
        <f t="shared" si="346"/>
        <v>35.05</v>
      </c>
      <c r="AA5530">
        <f>SUMIF(货件明细!K:K,F5530,货件明细!J:J)</f>
        <v>0</v>
      </c>
      <c r="AB5530">
        <f t="shared" si="347"/>
        <v>1</v>
      </c>
    </row>
    <row r="5531" spans="1:28">
      <c r="A5531">
        <v>2025</v>
      </c>
      <c r="B5531">
        <v>9</v>
      </c>
      <c r="C5531">
        <v>36</v>
      </c>
      <c r="D5531" s="4">
        <v>45905</v>
      </c>
      <c r="E5531" t="s">
        <v>28</v>
      </c>
      <c r="F5531" t="s">
        <v>5721</v>
      </c>
      <c r="G5531" t="s">
        <v>70</v>
      </c>
      <c r="H5531" t="s">
        <v>71</v>
      </c>
      <c r="I5531" t="s">
        <v>96</v>
      </c>
      <c r="J5531" t="s">
        <v>100</v>
      </c>
      <c r="K5531" t="s">
        <v>58</v>
      </c>
      <c r="L5531" t="s">
        <v>46</v>
      </c>
      <c r="M5531" t="s">
        <v>264</v>
      </c>
      <c r="N5531" t="s">
        <v>4046</v>
      </c>
      <c r="O5531">
        <v>35.05</v>
      </c>
      <c r="Q5531">
        <v>146.9</v>
      </c>
      <c r="R5531">
        <v>146.9</v>
      </c>
      <c r="S5531">
        <v>0</v>
      </c>
      <c r="T5531">
        <v>146.9</v>
      </c>
      <c r="U5531">
        <v>206</v>
      </c>
      <c r="V5531">
        <f>SUMIF(货件明细!K:K,F5531,货件明细!AQ:AQ)</f>
        <v>0</v>
      </c>
      <c r="W5531">
        <f t="shared" si="344"/>
        <v>1</v>
      </c>
      <c r="X5531">
        <f t="shared" si="345"/>
        <v>206</v>
      </c>
      <c r="Y5531">
        <f>SUMIF(货件明细!K:K,F5531,货件明细!I:I)</f>
        <v>0</v>
      </c>
      <c r="Z5531">
        <f t="shared" si="346"/>
        <v>35.05</v>
      </c>
      <c r="AA5531">
        <f>SUMIF(货件明细!K:K,F5531,货件明细!J:J)</f>
        <v>0</v>
      </c>
      <c r="AB5531">
        <f t="shared" si="347"/>
        <v>1</v>
      </c>
    </row>
    <row r="5532" spans="1:28">
      <c r="A5532">
        <v>2025</v>
      </c>
      <c r="B5532">
        <v>9</v>
      </c>
      <c r="C5532">
        <v>36</v>
      </c>
      <c r="D5532" s="4">
        <v>45905</v>
      </c>
      <c r="E5532" t="s">
        <v>28</v>
      </c>
      <c r="F5532" t="s">
        <v>5722</v>
      </c>
      <c r="G5532" t="s">
        <v>114</v>
      </c>
      <c r="H5532" t="s">
        <v>44</v>
      </c>
      <c r="I5532" t="s">
        <v>96</v>
      </c>
      <c r="J5532" t="s">
        <v>100</v>
      </c>
      <c r="K5532" t="s">
        <v>4998</v>
      </c>
      <c r="L5532" t="s">
        <v>46</v>
      </c>
      <c r="M5532" t="s">
        <v>2882</v>
      </c>
      <c r="N5532" t="s">
        <v>4823</v>
      </c>
      <c r="O5532">
        <v>35.05</v>
      </c>
      <c r="Q5532">
        <v>235.18125</v>
      </c>
      <c r="R5532">
        <v>235.18125</v>
      </c>
      <c r="S5532">
        <v>0</v>
      </c>
      <c r="T5532">
        <v>235.18125</v>
      </c>
      <c r="U5532">
        <v>206</v>
      </c>
      <c r="V5532">
        <f>SUMIF(货件明细!K:K,F5532,货件明细!AQ:AQ)</f>
        <v>0</v>
      </c>
      <c r="W5532">
        <f t="shared" si="344"/>
        <v>1</v>
      </c>
      <c r="X5532">
        <f t="shared" si="345"/>
        <v>206</v>
      </c>
      <c r="Y5532">
        <f>SUMIF(货件明细!K:K,F5532,货件明细!I:I)</f>
        <v>0</v>
      </c>
      <c r="Z5532">
        <f t="shared" si="346"/>
        <v>35.05</v>
      </c>
      <c r="AA5532">
        <f>SUMIF(货件明细!K:K,F5532,货件明细!J:J)</f>
        <v>0</v>
      </c>
      <c r="AB5532">
        <f t="shared" si="347"/>
        <v>1</v>
      </c>
    </row>
    <row r="5533" spans="1:28">
      <c r="A5533">
        <v>2025</v>
      </c>
      <c r="B5533">
        <v>9</v>
      </c>
      <c r="C5533">
        <v>36</v>
      </c>
      <c r="D5533" s="4">
        <v>45905</v>
      </c>
      <c r="E5533" t="s">
        <v>28</v>
      </c>
      <c r="F5533" t="s">
        <v>5723</v>
      </c>
      <c r="G5533" t="s">
        <v>283</v>
      </c>
      <c r="H5533" t="s">
        <v>31</v>
      </c>
      <c r="I5533" t="s">
        <v>96</v>
      </c>
      <c r="J5533" t="s">
        <v>100</v>
      </c>
      <c r="K5533" t="s">
        <v>100</v>
      </c>
      <c r="L5533" t="s">
        <v>46</v>
      </c>
      <c r="M5533" t="s">
        <v>2882</v>
      </c>
      <c r="N5533" t="s">
        <v>4823</v>
      </c>
      <c r="O5533">
        <v>35.05</v>
      </c>
      <c r="Q5533">
        <v>252.705882352941</v>
      </c>
      <c r="R5533">
        <v>252.705882352941</v>
      </c>
      <c r="S5533">
        <v>0</v>
      </c>
      <c r="T5533">
        <v>252.705882352941</v>
      </c>
      <c r="U5533">
        <v>206</v>
      </c>
      <c r="V5533">
        <f>SUMIF(货件明细!K:K,F5533,货件明细!AQ:AQ)</f>
        <v>0</v>
      </c>
      <c r="W5533">
        <f t="shared" si="344"/>
        <v>1</v>
      </c>
      <c r="X5533">
        <f t="shared" si="345"/>
        <v>206</v>
      </c>
      <c r="Y5533">
        <f>SUMIF(货件明细!K:K,F5533,货件明细!I:I)</f>
        <v>0</v>
      </c>
      <c r="Z5533">
        <f t="shared" si="346"/>
        <v>35.05</v>
      </c>
      <c r="AA5533">
        <f>SUMIF(货件明细!K:K,F5533,货件明细!J:J)</f>
        <v>0</v>
      </c>
      <c r="AB5533">
        <f t="shared" si="347"/>
        <v>1</v>
      </c>
    </row>
    <row r="5534" spans="1:28">
      <c r="A5534">
        <v>2025</v>
      </c>
      <c r="B5534">
        <v>9</v>
      </c>
      <c r="C5534">
        <v>36</v>
      </c>
      <c r="D5534" s="4">
        <v>45905</v>
      </c>
      <c r="E5534" t="s">
        <v>28</v>
      </c>
      <c r="F5534" t="s">
        <v>5724</v>
      </c>
      <c r="G5534" t="s">
        <v>1563</v>
      </c>
      <c r="H5534" t="s">
        <v>71</v>
      </c>
      <c r="I5534" t="s">
        <v>96</v>
      </c>
      <c r="J5534" t="s">
        <v>100</v>
      </c>
      <c r="K5534" t="s">
        <v>58</v>
      </c>
      <c r="L5534" t="s">
        <v>46</v>
      </c>
      <c r="M5534" t="s">
        <v>264</v>
      </c>
      <c r="N5534" t="s">
        <v>4046</v>
      </c>
      <c r="O5534">
        <v>35.05</v>
      </c>
      <c r="Q5534">
        <v>132.888888888889</v>
      </c>
      <c r="R5534">
        <v>132.888888888889</v>
      </c>
      <c r="S5534">
        <v>0</v>
      </c>
      <c r="T5534">
        <v>132.888888888889</v>
      </c>
      <c r="U5534">
        <v>206</v>
      </c>
      <c r="V5534">
        <f>SUMIF(货件明细!K:K,F5534,货件明细!AQ:AQ)</f>
        <v>0</v>
      </c>
      <c r="W5534">
        <f t="shared" si="344"/>
        <v>1</v>
      </c>
      <c r="X5534">
        <f t="shared" si="345"/>
        <v>206</v>
      </c>
      <c r="Y5534">
        <f>SUMIF(货件明细!K:K,F5534,货件明细!I:I)</f>
        <v>0</v>
      </c>
      <c r="Z5534">
        <f t="shared" si="346"/>
        <v>35.05</v>
      </c>
      <c r="AA5534">
        <f>SUMIF(货件明细!K:K,F5534,货件明细!J:J)</f>
        <v>0</v>
      </c>
      <c r="AB5534">
        <f t="shared" si="347"/>
        <v>1</v>
      </c>
    </row>
    <row r="5535" spans="1:28">
      <c r="A5535">
        <v>2025</v>
      </c>
      <c r="B5535">
        <v>9</v>
      </c>
      <c r="C5535">
        <v>36</v>
      </c>
      <c r="D5535" s="4">
        <v>45905</v>
      </c>
      <c r="E5535" t="s">
        <v>28</v>
      </c>
      <c r="F5535" t="s">
        <v>5725</v>
      </c>
      <c r="G5535" t="s">
        <v>54</v>
      </c>
      <c r="H5535" t="s">
        <v>31</v>
      </c>
      <c r="I5535" t="s">
        <v>145</v>
      </c>
      <c r="J5535" t="s">
        <v>100</v>
      </c>
      <c r="K5535" t="s">
        <v>100</v>
      </c>
      <c r="L5535" t="s">
        <v>46</v>
      </c>
      <c r="M5535" t="s">
        <v>47</v>
      </c>
      <c r="N5535" t="s">
        <v>5148</v>
      </c>
      <c r="O5535">
        <v>53.2</v>
      </c>
      <c r="Q5535">
        <v>363.264705882353</v>
      </c>
      <c r="R5535">
        <v>363.264705882353</v>
      </c>
      <c r="S5535">
        <v>0</v>
      </c>
      <c r="T5535">
        <v>363.264705882353</v>
      </c>
      <c r="U5535">
        <v>300</v>
      </c>
      <c r="V5535">
        <f>SUMIF(货件明细!K:K,F5535,货件明细!AQ:AQ)</f>
        <v>0</v>
      </c>
      <c r="W5535">
        <f t="shared" si="344"/>
        <v>1</v>
      </c>
      <c r="X5535">
        <f t="shared" si="345"/>
        <v>300</v>
      </c>
      <c r="Y5535">
        <f>SUMIF(货件明细!K:K,F5535,货件明细!I:I)</f>
        <v>0</v>
      </c>
      <c r="Z5535">
        <f t="shared" si="346"/>
        <v>53.2</v>
      </c>
      <c r="AA5535">
        <f>SUMIF(货件明细!K:K,F5535,货件明细!J:J)</f>
        <v>0</v>
      </c>
      <c r="AB5535">
        <f t="shared" si="347"/>
        <v>1</v>
      </c>
    </row>
    <row r="5536" spans="1:28">
      <c r="A5536">
        <v>2025</v>
      </c>
      <c r="B5536">
        <v>9</v>
      </c>
      <c r="C5536">
        <v>36</v>
      </c>
      <c r="D5536" s="4">
        <v>45905</v>
      </c>
      <c r="E5536" t="s">
        <v>28</v>
      </c>
      <c r="F5536" t="s">
        <v>5726</v>
      </c>
      <c r="G5536" t="s">
        <v>70</v>
      </c>
      <c r="H5536" t="s">
        <v>71</v>
      </c>
      <c r="I5536" t="s">
        <v>145</v>
      </c>
      <c r="J5536" t="s">
        <v>100</v>
      </c>
      <c r="K5536" t="s">
        <v>58</v>
      </c>
      <c r="L5536" t="s">
        <v>46</v>
      </c>
      <c r="M5536" t="s">
        <v>264</v>
      </c>
      <c r="N5536" t="s">
        <v>4046</v>
      </c>
      <c r="O5536">
        <v>53.2</v>
      </c>
      <c r="Q5536">
        <v>220.35</v>
      </c>
      <c r="R5536">
        <v>220.35</v>
      </c>
      <c r="S5536">
        <v>0</v>
      </c>
      <c r="T5536">
        <v>220.35</v>
      </c>
      <c r="U5536">
        <v>300</v>
      </c>
      <c r="V5536">
        <f>SUMIF(货件明细!K:K,F5536,货件明细!AQ:AQ)</f>
        <v>0</v>
      </c>
      <c r="W5536">
        <f t="shared" si="344"/>
        <v>1</v>
      </c>
      <c r="X5536">
        <f t="shared" si="345"/>
        <v>300</v>
      </c>
      <c r="Y5536">
        <f>SUMIF(货件明细!K:K,F5536,货件明细!I:I)</f>
        <v>0</v>
      </c>
      <c r="Z5536">
        <f t="shared" si="346"/>
        <v>53.2</v>
      </c>
      <c r="AA5536">
        <f>SUMIF(货件明细!K:K,F5536,货件明细!J:J)</f>
        <v>0</v>
      </c>
      <c r="AB5536">
        <f t="shared" si="347"/>
        <v>1</v>
      </c>
    </row>
    <row r="5537" spans="1:28">
      <c r="A5537">
        <v>2025</v>
      </c>
      <c r="B5537">
        <v>9</v>
      </c>
      <c r="C5537">
        <v>36</v>
      </c>
      <c r="D5537" s="4">
        <v>45905</v>
      </c>
      <c r="E5537" t="s">
        <v>28</v>
      </c>
      <c r="F5537" t="s">
        <v>5727</v>
      </c>
      <c r="G5537" t="s">
        <v>114</v>
      </c>
      <c r="H5537" t="s">
        <v>44</v>
      </c>
      <c r="I5537" t="s">
        <v>145</v>
      </c>
      <c r="J5537" t="s">
        <v>100</v>
      </c>
      <c r="K5537" t="s">
        <v>4998</v>
      </c>
      <c r="L5537" t="s">
        <v>46</v>
      </c>
      <c r="M5537" t="s">
        <v>2882</v>
      </c>
      <c r="N5537" t="s">
        <v>4823</v>
      </c>
      <c r="O5537">
        <v>53.2</v>
      </c>
      <c r="Q5537">
        <v>352.771875</v>
      </c>
      <c r="R5537">
        <v>352.771875</v>
      </c>
      <c r="S5537">
        <v>0</v>
      </c>
      <c r="T5537">
        <v>352.771875</v>
      </c>
      <c r="U5537">
        <v>300</v>
      </c>
      <c r="V5537">
        <f>SUMIF(货件明细!K:K,F5537,货件明细!AQ:AQ)</f>
        <v>0</v>
      </c>
      <c r="W5537">
        <f t="shared" si="344"/>
        <v>1</v>
      </c>
      <c r="X5537">
        <f t="shared" si="345"/>
        <v>300</v>
      </c>
      <c r="Y5537">
        <f>SUMIF(货件明细!K:K,F5537,货件明细!I:I)</f>
        <v>0</v>
      </c>
      <c r="Z5537">
        <f t="shared" si="346"/>
        <v>53.2</v>
      </c>
      <c r="AA5537">
        <f>SUMIF(货件明细!K:K,F5537,货件明细!J:J)</f>
        <v>0</v>
      </c>
      <c r="AB5537">
        <f t="shared" si="347"/>
        <v>1</v>
      </c>
    </row>
    <row r="5538" spans="1:28">
      <c r="A5538">
        <v>2025</v>
      </c>
      <c r="B5538">
        <v>9</v>
      </c>
      <c r="C5538">
        <v>36</v>
      </c>
      <c r="D5538" s="4">
        <v>45905</v>
      </c>
      <c r="E5538" t="s">
        <v>28</v>
      </c>
      <c r="F5538" t="s">
        <v>5728</v>
      </c>
      <c r="G5538" t="s">
        <v>283</v>
      </c>
      <c r="H5538" t="s">
        <v>31</v>
      </c>
      <c r="I5538" t="s">
        <v>145</v>
      </c>
      <c r="J5538" t="s">
        <v>100</v>
      </c>
      <c r="K5538" t="s">
        <v>100</v>
      </c>
      <c r="L5538" t="s">
        <v>46</v>
      </c>
      <c r="M5538" t="s">
        <v>2882</v>
      </c>
      <c r="N5538" t="s">
        <v>4823</v>
      </c>
      <c r="O5538">
        <v>53.2</v>
      </c>
      <c r="Q5538">
        <v>379.058823529412</v>
      </c>
      <c r="R5538">
        <v>379.058823529412</v>
      </c>
      <c r="S5538">
        <v>0</v>
      </c>
      <c r="T5538">
        <v>379.058823529412</v>
      </c>
      <c r="U5538">
        <v>300</v>
      </c>
      <c r="V5538">
        <f>SUMIF(货件明细!K:K,F5538,货件明细!AQ:AQ)</f>
        <v>0</v>
      </c>
      <c r="W5538">
        <f t="shared" si="344"/>
        <v>1</v>
      </c>
      <c r="X5538">
        <f t="shared" si="345"/>
        <v>300</v>
      </c>
      <c r="Y5538">
        <f>SUMIF(货件明细!K:K,F5538,货件明细!I:I)</f>
        <v>0</v>
      </c>
      <c r="Z5538">
        <f t="shared" si="346"/>
        <v>53.2</v>
      </c>
      <c r="AA5538">
        <f>SUMIF(货件明细!K:K,F5538,货件明细!J:J)</f>
        <v>0</v>
      </c>
      <c r="AB5538">
        <f t="shared" si="347"/>
        <v>1</v>
      </c>
    </row>
    <row r="5539" spans="1:28">
      <c r="A5539">
        <v>2025</v>
      </c>
      <c r="B5539">
        <v>9</v>
      </c>
      <c r="C5539">
        <v>36</v>
      </c>
      <c r="D5539" s="4">
        <v>45905</v>
      </c>
      <c r="E5539" t="s">
        <v>28</v>
      </c>
      <c r="F5539" t="s">
        <v>5729</v>
      </c>
      <c r="G5539" t="s">
        <v>1563</v>
      </c>
      <c r="H5539" t="s">
        <v>71</v>
      </c>
      <c r="I5539" t="s">
        <v>145</v>
      </c>
      <c r="J5539" t="s">
        <v>100</v>
      </c>
      <c r="K5539" t="s">
        <v>58</v>
      </c>
      <c r="L5539" t="s">
        <v>46</v>
      </c>
      <c r="M5539" t="s">
        <v>264</v>
      </c>
      <c r="N5539" t="s">
        <v>4046</v>
      </c>
      <c r="O5539">
        <v>53.2</v>
      </c>
      <c r="Q5539">
        <v>199.333333333333</v>
      </c>
      <c r="R5539">
        <v>199.333333333333</v>
      </c>
      <c r="S5539">
        <v>0</v>
      </c>
      <c r="T5539">
        <v>199.333333333333</v>
      </c>
      <c r="U5539">
        <v>300</v>
      </c>
      <c r="V5539">
        <f>SUMIF(货件明细!K:K,F5539,货件明细!AQ:AQ)</f>
        <v>0</v>
      </c>
      <c r="W5539">
        <f t="shared" si="344"/>
        <v>1</v>
      </c>
      <c r="X5539">
        <f t="shared" si="345"/>
        <v>300</v>
      </c>
      <c r="Y5539">
        <f>SUMIF(货件明细!K:K,F5539,货件明细!I:I)</f>
        <v>0</v>
      </c>
      <c r="Z5539">
        <f t="shared" si="346"/>
        <v>53.2</v>
      </c>
      <c r="AA5539">
        <f>SUMIF(货件明细!K:K,F5539,货件明细!J:J)</f>
        <v>0</v>
      </c>
      <c r="AB5539">
        <f t="shared" si="347"/>
        <v>1</v>
      </c>
    </row>
    <row r="5540" spans="1:28">
      <c r="A5540">
        <v>2025</v>
      </c>
      <c r="B5540">
        <v>9</v>
      </c>
      <c r="C5540">
        <v>36</v>
      </c>
      <c r="D5540" s="4">
        <v>45905</v>
      </c>
      <c r="E5540" t="s">
        <v>28</v>
      </c>
      <c r="F5540" t="s">
        <v>5730</v>
      </c>
      <c r="G5540" t="s">
        <v>54</v>
      </c>
      <c r="H5540" t="s">
        <v>31</v>
      </c>
      <c r="I5540" t="s">
        <v>32</v>
      </c>
      <c r="J5540" t="s">
        <v>100</v>
      </c>
      <c r="K5540" t="s">
        <v>100</v>
      </c>
      <c r="L5540" t="s">
        <v>46</v>
      </c>
      <c r="M5540" t="s">
        <v>47</v>
      </c>
      <c r="N5540" t="s">
        <v>5148</v>
      </c>
      <c r="O5540">
        <v>124.55</v>
      </c>
      <c r="Q5540">
        <v>726.529411764706</v>
      </c>
      <c r="R5540">
        <v>726.529411764706</v>
      </c>
      <c r="S5540">
        <v>0</v>
      </c>
      <c r="T5540">
        <v>726.529411764706</v>
      </c>
      <c r="U5540">
        <v>313</v>
      </c>
      <c r="V5540">
        <f>SUMIF(货件明细!K:K,F5540,货件明细!AQ:AQ)</f>
        <v>0</v>
      </c>
      <c r="W5540">
        <f t="shared" si="344"/>
        <v>1</v>
      </c>
      <c r="X5540">
        <f t="shared" si="345"/>
        <v>313</v>
      </c>
      <c r="Y5540">
        <f>SUMIF(货件明细!K:K,F5540,货件明细!I:I)</f>
        <v>0</v>
      </c>
      <c r="Z5540">
        <f t="shared" si="346"/>
        <v>124.55</v>
      </c>
      <c r="AA5540">
        <f>SUMIF(货件明细!K:K,F5540,货件明细!J:J)</f>
        <v>0</v>
      </c>
      <c r="AB5540">
        <f t="shared" si="347"/>
        <v>1</v>
      </c>
    </row>
    <row r="5541" spans="1:28">
      <c r="A5541">
        <v>2025</v>
      </c>
      <c r="B5541">
        <v>9</v>
      </c>
      <c r="C5541">
        <v>36</v>
      </c>
      <c r="D5541" s="4">
        <v>45905</v>
      </c>
      <c r="E5541" t="s">
        <v>28</v>
      </c>
      <c r="F5541" t="s">
        <v>5731</v>
      </c>
      <c r="G5541" t="s">
        <v>70</v>
      </c>
      <c r="H5541" t="s">
        <v>71</v>
      </c>
      <c r="I5541" t="s">
        <v>32</v>
      </c>
      <c r="J5541" t="s">
        <v>100</v>
      </c>
      <c r="K5541" t="s">
        <v>58</v>
      </c>
      <c r="L5541" t="s">
        <v>46</v>
      </c>
      <c r="M5541" t="s">
        <v>264</v>
      </c>
      <c r="N5541" t="s">
        <v>4046</v>
      </c>
      <c r="O5541">
        <v>124.55</v>
      </c>
      <c r="Q5541">
        <v>440.7</v>
      </c>
      <c r="R5541">
        <v>440.7</v>
      </c>
      <c r="S5541">
        <v>0</v>
      </c>
      <c r="T5541">
        <v>440.7</v>
      </c>
      <c r="U5541">
        <v>313</v>
      </c>
      <c r="V5541">
        <f>SUMIF(货件明细!K:K,F5541,货件明细!AQ:AQ)</f>
        <v>0</v>
      </c>
      <c r="W5541">
        <f t="shared" si="344"/>
        <v>1</v>
      </c>
      <c r="X5541">
        <f t="shared" si="345"/>
        <v>313</v>
      </c>
      <c r="Y5541">
        <f>SUMIF(货件明细!K:K,F5541,货件明细!I:I)</f>
        <v>0</v>
      </c>
      <c r="Z5541">
        <f t="shared" si="346"/>
        <v>124.55</v>
      </c>
      <c r="AA5541">
        <f>SUMIF(货件明细!K:K,F5541,货件明细!J:J)</f>
        <v>0</v>
      </c>
      <c r="AB5541">
        <f t="shared" si="347"/>
        <v>1</v>
      </c>
    </row>
    <row r="5542" spans="1:28">
      <c r="A5542">
        <v>2025</v>
      </c>
      <c r="B5542">
        <v>9</v>
      </c>
      <c r="C5542">
        <v>36</v>
      </c>
      <c r="D5542" s="4">
        <v>45905</v>
      </c>
      <c r="E5542" t="s">
        <v>28</v>
      </c>
      <c r="F5542" t="s">
        <v>5732</v>
      </c>
      <c r="G5542" t="s">
        <v>114</v>
      </c>
      <c r="H5542" t="s">
        <v>44</v>
      </c>
      <c r="I5542" t="s">
        <v>32</v>
      </c>
      <c r="J5542" t="s">
        <v>100</v>
      </c>
      <c r="K5542" t="s">
        <v>4998</v>
      </c>
      <c r="L5542" t="s">
        <v>46</v>
      </c>
      <c r="M5542" t="s">
        <v>2882</v>
      </c>
      <c r="N5542" t="s">
        <v>4823</v>
      </c>
      <c r="O5542">
        <v>124.55</v>
      </c>
      <c r="Q5542">
        <v>705.54375</v>
      </c>
      <c r="R5542">
        <v>705.54375</v>
      </c>
      <c r="S5542">
        <v>0</v>
      </c>
      <c r="T5542">
        <v>705.54375</v>
      </c>
      <c r="U5542">
        <v>313</v>
      </c>
      <c r="V5542">
        <f>SUMIF(货件明细!K:K,F5542,货件明细!AQ:AQ)</f>
        <v>0</v>
      </c>
      <c r="W5542">
        <f t="shared" si="344"/>
        <v>1</v>
      </c>
      <c r="X5542">
        <f t="shared" si="345"/>
        <v>313</v>
      </c>
      <c r="Y5542">
        <f>SUMIF(货件明细!K:K,F5542,货件明细!I:I)</f>
        <v>0</v>
      </c>
      <c r="Z5542">
        <f t="shared" si="346"/>
        <v>124.55</v>
      </c>
      <c r="AA5542">
        <f>SUMIF(货件明细!K:K,F5542,货件明细!J:J)</f>
        <v>0</v>
      </c>
      <c r="AB5542">
        <f t="shared" si="347"/>
        <v>1</v>
      </c>
    </row>
    <row r="5543" spans="1:28">
      <c r="A5543">
        <v>2025</v>
      </c>
      <c r="B5543">
        <v>9</v>
      </c>
      <c r="C5543">
        <v>36</v>
      </c>
      <c r="D5543" s="4">
        <v>45905</v>
      </c>
      <c r="E5543" t="s">
        <v>28</v>
      </c>
      <c r="F5543" t="s">
        <v>5733</v>
      </c>
      <c r="G5543" t="s">
        <v>283</v>
      </c>
      <c r="H5543" t="s">
        <v>31</v>
      </c>
      <c r="I5543" t="s">
        <v>32</v>
      </c>
      <c r="J5543" t="s">
        <v>100</v>
      </c>
      <c r="K5543" t="s">
        <v>100</v>
      </c>
      <c r="L5543" t="s">
        <v>46</v>
      </c>
      <c r="M5543" t="s">
        <v>2882</v>
      </c>
      <c r="N5543" t="s">
        <v>4823</v>
      </c>
      <c r="O5543">
        <v>124.55</v>
      </c>
      <c r="Q5543">
        <v>758.117647058824</v>
      </c>
      <c r="R5543">
        <v>758.117647058824</v>
      </c>
      <c r="S5543">
        <v>0</v>
      </c>
      <c r="T5543">
        <v>758.117647058824</v>
      </c>
      <c r="U5543">
        <v>313</v>
      </c>
      <c r="V5543">
        <f>SUMIF(货件明细!K:K,F5543,货件明细!AQ:AQ)</f>
        <v>0</v>
      </c>
      <c r="W5543">
        <f t="shared" si="344"/>
        <v>1</v>
      </c>
      <c r="X5543">
        <f t="shared" si="345"/>
        <v>313</v>
      </c>
      <c r="Y5543">
        <f>SUMIF(货件明细!K:K,F5543,货件明细!I:I)</f>
        <v>0</v>
      </c>
      <c r="Z5543">
        <f t="shared" si="346"/>
        <v>124.55</v>
      </c>
      <c r="AA5543">
        <f>SUMIF(货件明细!K:K,F5543,货件明细!J:J)</f>
        <v>0</v>
      </c>
      <c r="AB5543">
        <f t="shared" si="347"/>
        <v>1</v>
      </c>
    </row>
    <row r="5544" spans="1:28">
      <c r="A5544">
        <v>2025</v>
      </c>
      <c r="B5544">
        <v>9</v>
      </c>
      <c r="C5544">
        <v>36</v>
      </c>
      <c r="D5544" s="4">
        <v>45905</v>
      </c>
      <c r="E5544" t="s">
        <v>28</v>
      </c>
      <c r="F5544" t="s">
        <v>5734</v>
      </c>
      <c r="G5544" t="s">
        <v>1563</v>
      </c>
      <c r="H5544" t="s">
        <v>71</v>
      </c>
      <c r="I5544" t="s">
        <v>32</v>
      </c>
      <c r="J5544" t="s">
        <v>100</v>
      </c>
      <c r="K5544" t="s">
        <v>58</v>
      </c>
      <c r="L5544" t="s">
        <v>46</v>
      </c>
      <c r="M5544" t="s">
        <v>264</v>
      </c>
      <c r="N5544" t="s">
        <v>4046</v>
      </c>
      <c r="O5544">
        <v>124.55</v>
      </c>
      <c r="Q5544">
        <v>398.666666666667</v>
      </c>
      <c r="R5544">
        <v>398.666666666667</v>
      </c>
      <c r="S5544">
        <v>0</v>
      </c>
      <c r="T5544">
        <v>398.666666666667</v>
      </c>
      <c r="U5544">
        <v>313</v>
      </c>
      <c r="V5544">
        <f>SUMIF(货件明细!K:K,F5544,货件明细!AQ:AQ)</f>
        <v>0</v>
      </c>
      <c r="W5544">
        <f t="shared" si="344"/>
        <v>1</v>
      </c>
      <c r="X5544">
        <f t="shared" si="345"/>
        <v>313</v>
      </c>
      <c r="Y5544">
        <f>SUMIF(货件明细!K:K,F5544,货件明细!I:I)</f>
        <v>0</v>
      </c>
      <c r="Z5544">
        <f t="shared" si="346"/>
        <v>124.55</v>
      </c>
      <c r="AA5544">
        <f>SUMIF(货件明细!K:K,F5544,货件明细!J:J)</f>
        <v>0</v>
      </c>
      <c r="AB5544">
        <f t="shared" si="347"/>
        <v>1</v>
      </c>
    </row>
    <row r="5545" spans="1:28">
      <c r="A5545">
        <v>2025</v>
      </c>
      <c r="B5545">
        <v>9</v>
      </c>
      <c r="C5545">
        <v>36</v>
      </c>
      <c r="D5545" s="4">
        <v>45905</v>
      </c>
      <c r="E5545" t="s">
        <v>28</v>
      </c>
      <c r="F5545" t="s">
        <v>5735</v>
      </c>
      <c r="G5545" t="s">
        <v>54</v>
      </c>
      <c r="H5545" t="s">
        <v>31</v>
      </c>
      <c r="I5545" t="s">
        <v>111</v>
      </c>
      <c r="J5545" t="s">
        <v>100</v>
      </c>
      <c r="K5545" t="s">
        <v>100</v>
      </c>
      <c r="L5545" t="s">
        <v>46</v>
      </c>
      <c r="M5545" t="s">
        <v>47</v>
      </c>
      <c r="N5545" t="s">
        <v>5148</v>
      </c>
      <c r="O5545">
        <v>16.8</v>
      </c>
      <c r="Q5545">
        <v>121.088235294118</v>
      </c>
      <c r="R5545">
        <v>121.088235294118</v>
      </c>
      <c r="S5545">
        <v>0</v>
      </c>
      <c r="T5545">
        <v>121.088235294118</v>
      </c>
      <c r="U5545">
        <v>87</v>
      </c>
      <c r="V5545">
        <f>SUMIF(货件明细!K:K,F5545,货件明细!AQ:AQ)</f>
        <v>0</v>
      </c>
      <c r="W5545">
        <f t="shared" si="344"/>
        <v>1</v>
      </c>
      <c r="X5545">
        <f t="shared" si="345"/>
        <v>87</v>
      </c>
      <c r="Y5545">
        <f>SUMIF(货件明细!K:K,F5545,货件明细!I:I)</f>
        <v>0</v>
      </c>
      <c r="Z5545">
        <f t="shared" si="346"/>
        <v>16.8</v>
      </c>
      <c r="AA5545">
        <f>SUMIF(货件明细!K:K,F5545,货件明细!J:J)</f>
        <v>0</v>
      </c>
      <c r="AB5545">
        <f t="shared" si="347"/>
        <v>1</v>
      </c>
    </row>
    <row r="5546" spans="1:28">
      <c r="A5546">
        <v>2025</v>
      </c>
      <c r="B5546">
        <v>9</v>
      </c>
      <c r="C5546">
        <v>36</v>
      </c>
      <c r="D5546" s="4">
        <v>45905</v>
      </c>
      <c r="E5546" t="s">
        <v>28</v>
      </c>
      <c r="F5546" t="s">
        <v>5736</v>
      </c>
      <c r="G5546" t="s">
        <v>374</v>
      </c>
      <c r="H5546" t="s">
        <v>71</v>
      </c>
      <c r="I5546" t="s">
        <v>111</v>
      </c>
      <c r="J5546" t="s">
        <v>100</v>
      </c>
      <c r="K5546" t="s">
        <v>58</v>
      </c>
      <c r="L5546" t="s">
        <v>46</v>
      </c>
      <c r="M5546" t="s">
        <v>47</v>
      </c>
      <c r="N5546" t="s">
        <v>5390</v>
      </c>
      <c r="O5546">
        <v>16.8</v>
      </c>
      <c r="Q5546">
        <v>95.2</v>
      </c>
      <c r="R5546">
        <v>95.2</v>
      </c>
      <c r="S5546">
        <v>0</v>
      </c>
      <c r="T5546">
        <v>95.2</v>
      </c>
      <c r="U5546">
        <v>87</v>
      </c>
      <c r="V5546">
        <f>SUMIF(货件明细!K:K,F5546,货件明细!AQ:AQ)</f>
        <v>0</v>
      </c>
      <c r="W5546">
        <f t="shared" si="344"/>
        <v>1</v>
      </c>
      <c r="X5546">
        <f t="shared" si="345"/>
        <v>87</v>
      </c>
      <c r="Y5546">
        <f>SUMIF(货件明细!K:K,F5546,货件明细!I:I)</f>
        <v>0</v>
      </c>
      <c r="Z5546">
        <f t="shared" si="346"/>
        <v>16.8</v>
      </c>
      <c r="AA5546">
        <f>SUMIF(货件明细!K:K,F5546,货件明细!J:J)</f>
        <v>0</v>
      </c>
      <c r="AB5546">
        <f t="shared" si="347"/>
        <v>1</v>
      </c>
    </row>
    <row r="5547" spans="1:28">
      <c r="A5547">
        <v>2025</v>
      </c>
      <c r="B5547">
        <v>9</v>
      </c>
      <c r="C5547">
        <v>36</v>
      </c>
      <c r="D5547" s="4">
        <v>45905</v>
      </c>
      <c r="E5547" t="s">
        <v>28</v>
      </c>
      <c r="F5547" t="s">
        <v>5737</v>
      </c>
      <c r="G5547" t="s">
        <v>372</v>
      </c>
      <c r="H5547" t="s">
        <v>71</v>
      </c>
      <c r="I5547" t="s">
        <v>111</v>
      </c>
      <c r="J5547" t="s">
        <v>100</v>
      </c>
      <c r="K5547" t="s">
        <v>58</v>
      </c>
      <c r="L5547" t="s">
        <v>46</v>
      </c>
      <c r="M5547" t="s">
        <v>47</v>
      </c>
      <c r="N5547" t="s">
        <v>5390</v>
      </c>
      <c r="O5547">
        <v>16.8</v>
      </c>
      <c r="Q5547">
        <v>95.2</v>
      </c>
      <c r="R5547">
        <v>95.2</v>
      </c>
      <c r="S5547">
        <v>0</v>
      </c>
      <c r="T5547">
        <v>95.2</v>
      </c>
      <c r="U5547">
        <v>87</v>
      </c>
      <c r="V5547">
        <f>SUMIF(货件明细!K:K,F5547,货件明细!AQ:AQ)</f>
        <v>0</v>
      </c>
      <c r="W5547">
        <f t="shared" si="344"/>
        <v>1</v>
      </c>
      <c r="X5547">
        <f t="shared" si="345"/>
        <v>87</v>
      </c>
      <c r="Y5547">
        <f>SUMIF(货件明细!K:K,F5547,货件明细!I:I)</f>
        <v>0</v>
      </c>
      <c r="Z5547">
        <f t="shared" si="346"/>
        <v>16.8</v>
      </c>
      <c r="AA5547">
        <f>SUMIF(货件明细!K:K,F5547,货件明细!J:J)</f>
        <v>0</v>
      </c>
      <c r="AB5547">
        <f t="shared" si="347"/>
        <v>1</v>
      </c>
    </row>
    <row r="5548" spans="1:28">
      <c r="A5548">
        <v>2025</v>
      </c>
      <c r="B5548">
        <v>9</v>
      </c>
      <c r="C5548">
        <v>36</v>
      </c>
      <c r="D5548" s="4">
        <v>45905</v>
      </c>
      <c r="E5548" t="s">
        <v>28</v>
      </c>
      <c r="F5548" t="s">
        <v>5738</v>
      </c>
      <c r="G5548" t="s">
        <v>64</v>
      </c>
      <c r="H5548" t="s">
        <v>44</v>
      </c>
      <c r="I5548" t="s">
        <v>111</v>
      </c>
      <c r="J5548" t="s">
        <v>100</v>
      </c>
      <c r="K5548" t="s">
        <v>100</v>
      </c>
      <c r="L5548" t="s">
        <v>46</v>
      </c>
      <c r="M5548" t="s">
        <v>47</v>
      </c>
      <c r="N5548" t="s">
        <v>5739</v>
      </c>
      <c r="O5548">
        <v>16.8</v>
      </c>
      <c r="Q5548">
        <v>158.1</v>
      </c>
      <c r="R5548">
        <v>158.1</v>
      </c>
      <c r="S5548">
        <v>0</v>
      </c>
      <c r="T5548">
        <v>158.1</v>
      </c>
      <c r="U5548">
        <v>87</v>
      </c>
      <c r="V5548">
        <f>SUMIF(货件明细!K:K,F5548,货件明细!AQ:AQ)</f>
        <v>0</v>
      </c>
      <c r="W5548">
        <f t="shared" si="344"/>
        <v>1</v>
      </c>
      <c r="X5548">
        <f t="shared" si="345"/>
        <v>87</v>
      </c>
      <c r="Y5548">
        <f>SUMIF(货件明细!K:K,F5548,货件明细!I:I)</f>
        <v>0</v>
      </c>
      <c r="Z5548">
        <f t="shared" si="346"/>
        <v>16.8</v>
      </c>
      <c r="AA5548">
        <f>SUMIF(货件明细!K:K,F5548,货件明细!J:J)</f>
        <v>0</v>
      </c>
      <c r="AB5548">
        <f t="shared" si="347"/>
        <v>1</v>
      </c>
    </row>
    <row r="5549" spans="1:28">
      <c r="A5549">
        <v>2025</v>
      </c>
      <c r="B5549">
        <v>9</v>
      </c>
      <c r="C5549">
        <v>36</v>
      </c>
      <c r="D5549" s="4">
        <v>45905</v>
      </c>
      <c r="E5549" t="s">
        <v>28</v>
      </c>
      <c r="F5549" t="s">
        <v>5740</v>
      </c>
      <c r="G5549" t="s">
        <v>283</v>
      </c>
      <c r="H5549" t="s">
        <v>31</v>
      </c>
      <c r="I5549" t="s">
        <v>111</v>
      </c>
      <c r="J5549" t="s">
        <v>100</v>
      </c>
      <c r="K5549" t="s">
        <v>100</v>
      </c>
      <c r="L5549" t="s">
        <v>46</v>
      </c>
      <c r="M5549" t="s">
        <v>2882</v>
      </c>
      <c r="N5549" t="s">
        <v>4823</v>
      </c>
      <c r="O5549">
        <v>16.8</v>
      </c>
      <c r="Q5549">
        <v>126.352941176471</v>
      </c>
      <c r="R5549">
        <v>126.352941176471</v>
      </c>
      <c r="S5549">
        <v>0</v>
      </c>
      <c r="T5549">
        <v>126.352941176471</v>
      </c>
      <c r="U5549">
        <v>87</v>
      </c>
      <c r="V5549">
        <f>SUMIF(货件明细!K:K,F5549,货件明细!AQ:AQ)</f>
        <v>0</v>
      </c>
      <c r="W5549">
        <f t="shared" si="344"/>
        <v>1</v>
      </c>
      <c r="X5549">
        <f t="shared" si="345"/>
        <v>87</v>
      </c>
      <c r="Y5549">
        <f>SUMIF(货件明细!K:K,F5549,货件明细!I:I)</f>
        <v>0</v>
      </c>
      <c r="Z5549">
        <f t="shared" si="346"/>
        <v>16.8</v>
      </c>
      <c r="AA5549">
        <f>SUMIF(货件明细!K:K,F5549,货件明细!J:J)</f>
        <v>0</v>
      </c>
      <c r="AB5549">
        <f t="shared" si="347"/>
        <v>1</v>
      </c>
    </row>
    <row r="5550" spans="1:28">
      <c r="A5550">
        <v>2025</v>
      </c>
      <c r="B5550">
        <v>9</v>
      </c>
      <c r="C5550">
        <v>36</v>
      </c>
      <c r="D5550" s="4">
        <v>45906</v>
      </c>
      <c r="E5550" t="s">
        <v>28</v>
      </c>
      <c r="F5550" t="s">
        <v>5741</v>
      </c>
      <c r="G5550" t="s">
        <v>374</v>
      </c>
      <c r="H5550" t="s">
        <v>71</v>
      </c>
      <c r="I5550" t="s">
        <v>41</v>
      </c>
      <c r="J5550" t="s">
        <v>100</v>
      </c>
      <c r="K5550" t="s">
        <v>58</v>
      </c>
      <c r="L5550" t="s">
        <v>46</v>
      </c>
      <c r="M5550" t="s">
        <v>47</v>
      </c>
      <c r="N5550" t="s">
        <v>5218</v>
      </c>
      <c r="O5550">
        <v>42.85</v>
      </c>
      <c r="Q5550">
        <v>155.771428571429</v>
      </c>
      <c r="R5550">
        <v>155.771428571429</v>
      </c>
      <c r="S5550">
        <v>0</v>
      </c>
      <c r="T5550">
        <v>155.771428571429</v>
      </c>
      <c r="U5550">
        <v>160</v>
      </c>
      <c r="V5550">
        <f>SUMIF(货件明细!K:K,F5550,货件明细!AQ:AQ)</f>
        <v>0</v>
      </c>
      <c r="W5550">
        <f t="shared" si="344"/>
        <v>1</v>
      </c>
      <c r="X5550">
        <f t="shared" si="345"/>
        <v>160</v>
      </c>
      <c r="Y5550">
        <f>SUMIF(货件明细!K:K,F5550,货件明细!I:I)</f>
        <v>0</v>
      </c>
      <c r="Z5550">
        <f t="shared" si="346"/>
        <v>42.85</v>
      </c>
      <c r="AA5550">
        <f>SUMIF(货件明细!K:K,F5550,货件明细!J:J)</f>
        <v>0</v>
      </c>
      <c r="AB5550">
        <f t="shared" si="347"/>
        <v>1</v>
      </c>
    </row>
    <row r="5551" spans="1:28">
      <c r="A5551">
        <v>2025</v>
      </c>
      <c r="B5551">
        <v>9</v>
      </c>
      <c r="C5551">
        <v>36</v>
      </c>
      <c r="D5551" s="4">
        <v>45906</v>
      </c>
      <c r="E5551" t="s">
        <v>28</v>
      </c>
      <c r="F5551" t="s">
        <v>5742</v>
      </c>
      <c r="G5551" t="s">
        <v>2298</v>
      </c>
      <c r="H5551" t="s">
        <v>31</v>
      </c>
      <c r="I5551" t="s">
        <v>41</v>
      </c>
      <c r="J5551" t="s">
        <v>100</v>
      </c>
      <c r="K5551" t="s">
        <v>100</v>
      </c>
      <c r="L5551" t="s">
        <v>46</v>
      </c>
      <c r="M5551" t="s">
        <v>264</v>
      </c>
      <c r="N5551" t="s">
        <v>3890</v>
      </c>
      <c r="O5551">
        <v>42.85</v>
      </c>
      <c r="Q5551">
        <v>291.2</v>
      </c>
      <c r="R5551">
        <v>291.2</v>
      </c>
      <c r="S5551">
        <v>0</v>
      </c>
      <c r="T5551">
        <v>291.2</v>
      </c>
      <c r="U5551">
        <v>160</v>
      </c>
      <c r="V5551">
        <f>SUMIF(货件明细!K:K,F5551,货件明细!AQ:AQ)</f>
        <v>0</v>
      </c>
      <c r="W5551">
        <f t="shared" si="344"/>
        <v>1</v>
      </c>
      <c r="X5551">
        <f t="shared" si="345"/>
        <v>160</v>
      </c>
      <c r="Y5551">
        <f>SUMIF(货件明细!K:K,F5551,货件明细!I:I)</f>
        <v>0</v>
      </c>
      <c r="Z5551">
        <f t="shared" si="346"/>
        <v>42.85</v>
      </c>
      <c r="AA5551">
        <f>SUMIF(货件明细!K:K,F5551,货件明细!J:J)</f>
        <v>0</v>
      </c>
      <c r="AB5551">
        <f t="shared" si="347"/>
        <v>1</v>
      </c>
    </row>
    <row r="5552" spans="1:28">
      <c r="A5552">
        <v>2025</v>
      </c>
      <c r="B5552">
        <v>9</v>
      </c>
      <c r="C5552">
        <v>36</v>
      </c>
      <c r="D5552" s="4">
        <v>45906</v>
      </c>
      <c r="E5552" t="s">
        <v>28</v>
      </c>
      <c r="F5552" t="s">
        <v>5743</v>
      </c>
      <c r="G5552" t="s">
        <v>392</v>
      </c>
      <c r="H5552" t="s">
        <v>44</v>
      </c>
      <c r="I5552" t="s">
        <v>41</v>
      </c>
      <c r="J5552" t="s">
        <v>100</v>
      </c>
      <c r="K5552" t="s">
        <v>4998</v>
      </c>
      <c r="L5552" t="s">
        <v>46</v>
      </c>
      <c r="M5552" t="s">
        <v>2882</v>
      </c>
      <c r="N5552" t="s">
        <v>4823</v>
      </c>
      <c r="O5552">
        <v>42.85</v>
      </c>
      <c r="Q5552">
        <v>230.721428571429</v>
      </c>
      <c r="R5552">
        <v>230.721428571429</v>
      </c>
      <c r="S5552">
        <v>0</v>
      </c>
      <c r="T5552">
        <v>230.721428571429</v>
      </c>
      <c r="U5552">
        <v>160</v>
      </c>
      <c r="V5552">
        <f>SUMIF(货件明细!K:K,F5552,货件明细!AQ:AQ)</f>
        <v>0</v>
      </c>
      <c r="W5552">
        <f t="shared" si="344"/>
        <v>1</v>
      </c>
      <c r="X5552">
        <f t="shared" si="345"/>
        <v>160</v>
      </c>
      <c r="Y5552">
        <f>SUMIF(货件明细!K:K,F5552,货件明细!I:I)</f>
        <v>0</v>
      </c>
      <c r="Z5552">
        <f t="shared" si="346"/>
        <v>42.85</v>
      </c>
      <c r="AA5552">
        <f>SUMIF(货件明细!K:K,F5552,货件明细!J:J)</f>
        <v>0</v>
      </c>
      <c r="AB5552">
        <f t="shared" si="347"/>
        <v>1</v>
      </c>
    </row>
    <row r="5553" spans="1:28">
      <c r="A5553">
        <v>2025</v>
      </c>
      <c r="B5553">
        <v>9</v>
      </c>
      <c r="C5553">
        <v>36</v>
      </c>
      <c r="D5553" s="4">
        <v>45906</v>
      </c>
      <c r="E5553" t="s">
        <v>28</v>
      </c>
      <c r="F5553" t="s">
        <v>5744</v>
      </c>
      <c r="G5553" t="s">
        <v>1563</v>
      </c>
      <c r="H5553" t="s">
        <v>71</v>
      </c>
      <c r="I5553" t="s">
        <v>41</v>
      </c>
      <c r="J5553" t="s">
        <v>100</v>
      </c>
      <c r="K5553" t="s">
        <v>58</v>
      </c>
      <c r="L5553" t="s">
        <v>46</v>
      </c>
      <c r="M5553" t="s">
        <v>264</v>
      </c>
      <c r="N5553" t="s">
        <v>4046</v>
      </c>
      <c r="O5553">
        <v>42.85</v>
      </c>
      <c r="Q5553">
        <v>127.485714285714</v>
      </c>
      <c r="R5553">
        <v>127.485714285714</v>
      </c>
      <c r="S5553">
        <v>0</v>
      </c>
      <c r="T5553">
        <v>127.485714285714</v>
      </c>
      <c r="U5553">
        <v>160</v>
      </c>
      <c r="V5553">
        <f>SUMIF(货件明细!K:K,F5553,货件明细!AQ:AQ)</f>
        <v>0</v>
      </c>
      <c r="W5553">
        <f t="shared" si="344"/>
        <v>1</v>
      </c>
      <c r="X5553">
        <f t="shared" si="345"/>
        <v>160</v>
      </c>
      <c r="Y5553">
        <f>SUMIF(货件明细!K:K,F5553,货件明细!I:I)</f>
        <v>0</v>
      </c>
      <c r="Z5553">
        <f t="shared" si="346"/>
        <v>42.85</v>
      </c>
      <c r="AA5553">
        <f>SUMIF(货件明细!K:K,F5553,货件明细!J:J)</f>
        <v>0</v>
      </c>
      <c r="AB5553">
        <f t="shared" si="347"/>
        <v>1</v>
      </c>
    </row>
    <row r="5554" spans="1:28">
      <c r="A5554">
        <v>2025</v>
      </c>
      <c r="B5554">
        <v>9</v>
      </c>
      <c r="C5554">
        <v>36</v>
      </c>
      <c r="D5554" s="4">
        <v>45906</v>
      </c>
      <c r="E5554" t="s">
        <v>28</v>
      </c>
      <c r="F5554" t="s">
        <v>5745</v>
      </c>
      <c r="G5554" t="s">
        <v>206</v>
      </c>
      <c r="H5554" t="s">
        <v>71</v>
      </c>
      <c r="I5554" t="s">
        <v>41</v>
      </c>
      <c r="J5554" t="s">
        <v>100</v>
      </c>
      <c r="K5554" t="s">
        <v>58</v>
      </c>
      <c r="L5554" t="s">
        <v>46</v>
      </c>
      <c r="M5554" t="s">
        <v>47</v>
      </c>
      <c r="N5554" t="s">
        <v>5218</v>
      </c>
      <c r="O5554">
        <v>42.85</v>
      </c>
      <c r="Q5554">
        <v>155.771428571429</v>
      </c>
      <c r="R5554">
        <v>155.771428571429</v>
      </c>
      <c r="S5554">
        <v>0</v>
      </c>
      <c r="T5554">
        <v>155.771428571429</v>
      </c>
      <c r="U5554">
        <v>160</v>
      </c>
      <c r="V5554">
        <f>SUMIF(货件明细!K:K,F5554,货件明细!AQ:AQ)</f>
        <v>0</v>
      </c>
      <c r="W5554">
        <f t="shared" si="344"/>
        <v>1</v>
      </c>
      <c r="X5554">
        <f t="shared" si="345"/>
        <v>160</v>
      </c>
      <c r="Y5554">
        <f>SUMIF(货件明细!K:K,F5554,货件明细!I:I)</f>
        <v>0</v>
      </c>
      <c r="Z5554">
        <f t="shared" si="346"/>
        <v>42.85</v>
      </c>
      <c r="AA5554">
        <f>SUMIF(货件明细!K:K,F5554,货件明细!J:J)</f>
        <v>0</v>
      </c>
      <c r="AB5554">
        <f t="shared" si="347"/>
        <v>1</v>
      </c>
    </row>
    <row r="5555" spans="1:28">
      <c r="A5555">
        <v>2025</v>
      </c>
      <c r="B5555">
        <v>9</v>
      </c>
      <c r="C5555">
        <v>36</v>
      </c>
      <c r="D5555" s="4">
        <v>45906</v>
      </c>
      <c r="E5555" t="s">
        <v>28</v>
      </c>
      <c r="F5555" t="s">
        <v>5746</v>
      </c>
      <c r="G5555" t="s">
        <v>374</v>
      </c>
      <c r="H5555" t="s">
        <v>71</v>
      </c>
      <c r="I5555" t="s">
        <v>57</v>
      </c>
      <c r="J5555" t="s">
        <v>100</v>
      </c>
      <c r="K5555" t="s">
        <v>58</v>
      </c>
      <c r="L5555" t="s">
        <v>46</v>
      </c>
      <c r="M5555" t="s">
        <v>47</v>
      </c>
      <c r="N5555" t="s">
        <v>5218</v>
      </c>
      <c r="O5555">
        <v>36.9</v>
      </c>
      <c r="Q5555">
        <v>155.771428571429</v>
      </c>
      <c r="R5555">
        <v>155.771428571429</v>
      </c>
      <c r="S5555">
        <v>0</v>
      </c>
      <c r="T5555">
        <v>155.771428571429</v>
      </c>
      <c r="U5555">
        <v>316</v>
      </c>
      <c r="V5555">
        <f>SUMIF(货件明细!K:K,F5555,货件明细!AQ:AQ)</f>
        <v>0</v>
      </c>
      <c r="W5555">
        <f t="shared" si="344"/>
        <v>1</v>
      </c>
      <c r="X5555">
        <f t="shared" si="345"/>
        <v>316</v>
      </c>
      <c r="Y5555">
        <f>SUMIF(货件明细!K:K,F5555,货件明细!I:I)</f>
        <v>0</v>
      </c>
      <c r="Z5555">
        <f t="shared" si="346"/>
        <v>36.9</v>
      </c>
      <c r="AA5555">
        <f>SUMIF(货件明细!K:K,F5555,货件明细!J:J)</f>
        <v>0</v>
      </c>
      <c r="AB5555">
        <f t="shared" si="347"/>
        <v>1</v>
      </c>
    </row>
    <row r="5556" spans="1:28">
      <c r="A5556">
        <v>2025</v>
      </c>
      <c r="B5556">
        <v>9</v>
      </c>
      <c r="C5556">
        <v>36</v>
      </c>
      <c r="D5556" s="4">
        <v>45906</v>
      </c>
      <c r="E5556" t="s">
        <v>28</v>
      </c>
      <c r="F5556" t="s">
        <v>5747</v>
      </c>
      <c r="G5556" t="s">
        <v>2298</v>
      </c>
      <c r="H5556" t="s">
        <v>31</v>
      </c>
      <c r="I5556" t="s">
        <v>57</v>
      </c>
      <c r="J5556" t="s">
        <v>100</v>
      </c>
      <c r="K5556" t="s">
        <v>100</v>
      </c>
      <c r="L5556" t="s">
        <v>46</v>
      </c>
      <c r="M5556" t="s">
        <v>264</v>
      </c>
      <c r="N5556" t="s">
        <v>3890</v>
      </c>
      <c r="O5556">
        <v>36.9</v>
      </c>
      <c r="Q5556">
        <v>291.2</v>
      </c>
      <c r="R5556">
        <v>291.2</v>
      </c>
      <c r="S5556">
        <v>0</v>
      </c>
      <c r="T5556">
        <v>291.2</v>
      </c>
      <c r="U5556">
        <v>316</v>
      </c>
      <c r="V5556">
        <f>SUMIF(货件明细!K:K,F5556,货件明细!AQ:AQ)</f>
        <v>0</v>
      </c>
      <c r="W5556">
        <f t="shared" si="344"/>
        <v>1</v>
      </c>
      <c r="X5556">
        <f t="shared" si="345"/>
        <v>316</v>
      </c>
      <c r="Y5556">
        <f>SUMIF(货件明细!K:K,F5556,货件明细!I:I)</f>
        <v>0</v>
      </c>
      <c r="Z5556">
        <f t="shared" si="346"/>
        <v>36.9</v>
      </c>
      <c r="AA5556">
        <f>SUMIF(货件明细!K:K,F5556,货件明细!J:J)</f>
        <v>0</v>
      </c>
      <c r="AB5556">
        <f t="shared" si="347"/>
        <v>1</v>
      </c>
    </row>
    <row r="5557" spans="1:28">
      <c r="A5557">
        <v>2025</v>
      </c>
      <c r="B5557">
        <v>9</v>
      </c>
      <c r="C5557">
        <v>36</v>
      </c>
      <c r="D5557" s="4">
        <v>45906</v>
      </c>
      <c r="E5557" t="s">
        <v>28</v>
      </c>
      <c r="F5557" t="s">
        <v>5748</v>
      </c>
      <c r="G5557" t="s">
        <v>392</v>
      </c>
      <c r="H5557" t="s">
        <v>44</v>
      </c>
      <c r="I5557" t="s">
        <v>57</v>
      </c>
      <c r="J5557" t="s">
        <v>100</v>
      </c>
      <c r="K5557" t="s">
        <v>4998</v>
      </c>
      <c r="L5557" t="s">
        <v>46</v>
      </c>
      <c r="M5557" t="s">
        <v>2882</v>
      </c>
      <c r="N5557" t="s">
        <v>4823</v>
      </c>
      <c r="O5557">
        <v>36.9</v>
      </c>
      <c r="Q5557">
        <v>230.721428571429</v>
      </c>
      <c r="R5557">
        <v>230.721428571429</v>
      </c>
      <c r="S5557">
        <v>0</v>
      </c>
      <c r="T5557">
        <v>230.721428571429</v>
      </c>
      <c r="U5557">
        <v>316</v>
      </c>
      <c r="V5557">
        <f>SUMIF(货件明细!K:K,F5557,货件明细!AQ:AQ)</f>
        <v>0</v>
      </c>
      <c r="W5557">
        <f t="shared" si="344"/>
        <v>1</v>
      </c>
      <c r="X5557">
        <f t="shared" si="345"/>
        <v>316</v>
      </c>
      <c r="Y5557">
        <f>SUMIF(货件明细!K:K,F5557,货件明细!I:I)</f>
        <v>0</v>
      </c>
      <c r="Z5557">
        <f t="shared" si="346"/>
        <v>36.9</v>
      </c>
      <c r="AA5557">
        <f>SUMIF(货件明细!K:K,F5557,货件明细!J:J)</f>
        <v>0</v>
      </c>
      <c r="AB5557">
        <f t="shared" si="347"/>
        <v>1</v>
      </c>
    </row>
    <row r="5558" spans="1:28">
      <c r="A5558">
        <v>2025</v>
      </c>
      <c r="B5558">
        <v>9</v>
      </c>
      <c r="C5558">
        <v>36</v>
      </c>
      <c r="D5558" s="4">
        <v>45906</v>
      </c>
      <c r="E5558" t="s">
        <v>28</v>
      </c>
      <c r="F5558" t="s">
        <v>5749</v>
      </c>
      <c r="G5558" t="s">
        <v>1563</v>
      </c>
      <c r="H5558" t="s">
        <v>71</v>
      </c>
      <c r="I5558" t="s">
        <v>57</v>
      </c>
      <c r="J5558" t="s">
        <v>100</v>
      </c>
      <c r="K5558" t="s">
        <v>58</v>
      </c>
      <c r="L5558" t="s">
        <v>46</v>
      </c>
      <c r="M5558" t="s">
        <v>264</v>
      </c>
      <c r="N5558" t="s">
        <v>4046</v>
      </c>
      <c r="O5558">
        <v>36.9</v>
      </c>
      <c r="Q5558">
        <v>127.485714285714</v>
      </c>
      <c r="R5558">
        <v>127.485714285714</v>
      </c>
      <c r="S5558">
        <v>0</v>
      </c>
      <c r="T5558">
        <v>127.485714285714</v>
      </c>
      <c r="U5558">
        <v>316</v>
      </c>
      <c r="V5558">
        <f>SUMIF(货件明细!K:K,F5558,货件明细!AQ:AQ)</f>
        <v>0</v>
      </c>
      <c r="W5558">
        <f t="shared" si="344"/>
        <v>1</v>
      </c>
      <c r="X5558">
        <f t="shared" si="345"/>
        <v>316</v>
      </c>
      <c r="Y5558">
        <f>SUMIF(货件明细!K:K,F5558,货件明细!I:I)</f>
        <v>0</v>
      </c>
      <c r="Z5558">
        <f t="shared" si="346"/>
        <v>36.9</v>
      </c>
      <c r="AA5558">
        <f>SUMIF(货件明细!K:K,F5558,货件明细!J:J)</f>
        <v>0</v>
      </c>
      <c r="AB5558">
        <f t="shared" si="347"/>
        <v>1</v>
      </c>
    </row>
    <row r="5559" spans="1:28">
      <c r="A5559">
        <v>2025</v>
      </c>
      <c r="B5559">
        <v>9</v>
      </c>
      <c r="C5559">
        <v>36</v>
      </c>
      <c r="D5559" s="4">
        <v>45906</v>
      </c>
      <c r="E5559" t="s">
        <v>28</v>
      </c>
      <c r="F5559" t="s">
        <v>5750</v>
      </c>
      <c r="G5559" t="s">
        <v>206</v>
      </c>
      <c r="H5559" t="s">
        <v>71</v>
      </c>
      <c r="I5559" t="s">
        <v>57</v>
      </c>
      <c r="J5559" t="s">
        <v>100</v>
      </c>
      <c r="K5559" t="s">
        <v>58</v>
      </c>
      <c r="L5559" t="s">
        <v>46</v>
      </c>
      <c r="M5559" t="s">
        <v>47</v>
      </c>
      <c r="N5559" t="s">
        <v>5218</v>
      </c>
      <c r="O5559">
        <v>36.9</v>
      </c>
      <c r="Q5559">
        <v>155.771428571429</v>
      </c>
      <c r="R5559">
        <v>155.771428571429</v>
      </c>
      <c r="S5559">
        <v>0</v>
      </c>
      <c r="T5559">
        <v>155.771428571429</v>
      </c>
      <c r="U5559">
        <v>316</v>
      </c>
      <c r="V5559">
        <f>SUMIF(货件明细!K:K,F5559,货件明细!AQ:AQ)</f>
        <v>0</v>
      </c>
      <c r="W5559">
        <f t="shared" si="344"/>
        <v>1</v>
      </c>
      <c r="X5559">
        <f t="shared" si="345"/>
        <v>316</v>
      </c>
      <c r="Y5559">
        <f>SUMIF(货件明细!K:K,F5559,货件明细!I:I)</f>
        <v>0</v>
      </c>
      <c r="Z5559">
        <f t="shared" si="346"/>
        <v>36.9</v>
      </c>
      <c r="AA5559">
        <f>SUMIF(货件明细!K:K,F5559,货件明细!J:J)</f>
        <v>0</v>
      </c>
      <c r="AB5559">
        <f t="shared" si="347"/>
        <v>1</v>
      </c>
    </row>
    <row r="5560" spans="1:28">
      <c r="A5560">
        <v>2025</v>
      </c>
      <c r="B5560">
        <v>9</v>
      </c>
      <c r="C5560">
        <v>36</v>
      </c>
      <c r="D5560" s="4">
        <v>45906</v>
      </c>
      <c r="E5560" t="s">
        <v>28</v>
      </c>
      <c r="F5560" t="s">
        <v>5751</v>
      </c>
      <c r="G5560" t="s">
        <v>374</v>
      </c>
      <c r="H5560" t="s">
        <v>71</v>
      </c>
      <c r="I5560" t="s">
        <v>57</v>
      </c>
      <c r="J5560" t="s">
        <v>100</v>
      </c>
      <c r="K5560" t="s">
        <v>58</v>
      </c>
      <c r="L5560" t="s">
        <v>46</v>
      </c>
      <c r="M5560" t="s">
        <v>47</v>
      </c>
      <c r="N5560" t="s">
        <v>5218</v>
      </c>
      <c r="O5560">
        <v>45.95</v>
      </c>
      <c r="Q5560">
        <v>233.657142857143</v>
      </c>
      <c r="R5560">
        <v>233.657142857143</v>
      </c>
      <c r="S5560">
        <v>0</v>
      </c>
      <c r="T5560">
        <v>233.657142857143</v>
      </c>
      <c r="U5560">
        <v>334</v>
      </c>
      <c r="V5560">
        <f>SUMIF(货件明细!K:K,F5560,货件明细!AQ:AQ)</f>
        <v>0</v>
      </c>
      <c r="W5560">
        <f t="shared" si="344"/>
        <v>1</v>
      </c>
      <c r="X5560">
        <f t="shared" si="345"/>
        <v>334</v>
      </c>
      <c r="Y5560">
        <f>SUMIF(货件明细!K:K,F5560,货件明细!I:I)</f>
        <v>0</v>
      </c>
      <c r="Z5560">
        <f t="shared" si="346"/>
        <v>45.95</v>
      </c>
      <c r="AA5560">
        <f>SUMIF(货件明细!K:K,F5560,货件明细!J:J)</f>
        <v>0</v>
      </c>
      <c r="AB5560">
        <f t="shared" si="347"/>
        <v>1</v>
      </c>
    </row>
    <row r="5561" spans="1:28">
      <c r="A5561">
        <v>2025</v>
      </c>
      <c r="B5561">
        <v>9</v>
      </c>
      <c r="C5561">
        <v>36</v>
      </c>
      <c r="D5561" s="4">
        <v>45906</v>
      </c>
      <c r="E5561" t="s">
        <v>28</v>
      </c>
      <c r="F5561" t="s">
        <v>5752</v>
      </c>
      <c r="G5561" t="s">
        <v>2298</v>
      </c>
      <c r="H5561" t="s">
        <v>31</v>
      </c>
      <c r="I5561" t="s">
        <v>57</v>
      </c>
      <c r="J5561" t="s">
        <v>100</v>
      </c>
      <c r="K5561" t="s">
        <v>100</v>
      </c>
      <c r="L5561" t="s">
        <v>46</v>
      </c>
      <c r="M5561" t="s">
        <v>264</v>
      </c>
      <c r="N5561" t="s">
        <v>3890</v>
      </c>
      <c r="O5561">
        <v>45.95</v>
      </c>
      <c r="Q5561">
        <v>436.8</v>
      </c>
      <c r="R5561">
        <v>436.8</v>
      </c>
      <c r="S5561">
        <v>0</v>
      </c>
      <c r="T5561">
        <v>436.8</v>
      </c>
      <c r="U5561">
        <v>334</v>
      </c>
      <c r="V5561">
        <f>SUMIF(货件明细!K:K,F5561,货件明细!AQ:AQ)</f>
        <v>0</v>
      </c>
      <c r="W5561">
        <f t="shared" si="344"/>
        <v>1</v>
      </c>
      <c r="X5561">
        <f t="shared" si="345"/>
        <v>334</v>
      </c>
      <c r="Y5561">
        <f>SUMIF(货件明细!K:K,F5561,货件明细!I:I)</f>
        <v>0</v>
      </c>
      <c r="Z5561">
        <f t="shared" si="346"/>
        <v>45.95</v>
      </c>
      <c r="AA5561">
        <f>SUMIF(货件明细!K:K,F5561,货件明细!J:J)</f>
        <v>0</v>
      </c>
      <c r="AB5561">
        <f t="shared" si="347"/>
        <v>1</v>
      </c>
    </row>
    <row r="5562" spans="1:28">
      <c r="A5562">
        <v>2025</v>
      </c>
      <c r="B5562">
        <v>9</v>
      </c>
      <c r="C5562">
        <v>36</v>
      </c>
      <c r="D5562" s="4">
        <v>45906</v>
      </c>
      <c r="E5562" t="s">
        <v>28</v>
      </c>
      <c r="F5562" t="s">
        <v>5753</v>
      </c>
      <c r="G5562" t="s">
        <v>392</v>
      </c>
      <c r="H5562" t="s">
        <v>44</v>
      </c>
      <c r="I5562" t="s">
        <v>57</v>
      </c>
      <c r="J5562" t="s">
        <v>100</v>
      </c>
      <c r="K5562" t="s">
        <v>4998</v>
      </c>
      <c r="L5562" t="s">
        <v>46</v>
      </c>
      <c r="M5562" t="s">
        <v>2882</v>
      </c>
      <c r="N5562" t="s">
        <v>4823</v>
      </c>
      <c r="O5562">
        <v>45.95</v>
      </c>
      <c r="Q5562">
        <v>346.082142857143</v>
      </c>
      <c r="R5562">
        <v>346.082142857143</v>
      </c>
      <c r="S5562">
        <v>0</v>
      </c>
      <c r="T5562">
        <v>346.082142857143</v>
      </c>
      <c r="U5562">
        <v>334</v>
      </c>
      <c r="V5562">
        <f>SUMIF(货件明细!K:K,F5562,货件明细!AQ:AQ)</f>
        <v>0</v>
      </c>
      <c r="W5562">
        <f t="shared" si="344"/>
        <v>1</v>
      </c>
      <c r="X5562">
        <f t="shared" si="345"/>
        <v>334</v>
      </c>
      <c r="Y5562">
        <f>SUMIF(货件明细!K:K,F5562,货件明细!I:I)</f>
        <v>0</v>
      </c>
      <c r="Z5562">
        <f t="shared" si="346"/>
        <v>45.95</v>
      </c>
      <c r="AA5562">
        <f>SUMIF(货件明细!K:K,F5562,货件明细!J:J)</f>
        <v>0</v>
      </c>
      <c r="AB5562">
        <f t="shared" si="347"/>
        <v>1</v>
      </c>
    </row>
    <row r="5563" spans="1:28">
      <c r="A5563">
        <v>2025</v>
      </c>
      <c r="B5563">
        <v>9</v>
      </c>
      <c r="C5563">
        <v>36</v>
      </c>
      <c r="D5563" s="4">
        <v>45906</v>
      </c>
      <c r="E5563" t="s">
        <v>28</v>
      </c>
      <c r="F5563" t="s">
        <v>5754</v>
      </c>
      <c r="G5563" t="s">
        <v>1563</v>
      </c>
      <c r="H5563" t="s">
        <v>71</v>
      </c>
      <c r="I5563" t="s">
        <v>57</v>
      </c>
      <c r="J5563" t="s">
        <v>100</v>
      </c>
      <c r="K5563" t="s">
        <v>58</v>
      </c>
      <c r="L5563" t="s">
        <v>46</v>
      </c>
      <c r="M5563" t="s">
        <v>264</v>
      </c>
      <c r="N5563" t="s">
        <v>4046</v>
      </c>
      <c r="O5563">
        <v>45.95</v>
      </c>
      <c r="Q5563">
        <v>191.228571428571</v>
      </c>
      <c r="R5563">
        <v>191.228571428571</v>
      </c>
      <c r="S5563">
        <v>0</v>
      </c>
      <c r="T5563">
        <v>191.228571428571</v>
      </c>
      <c r="U5563">
        <v>334</v>
      </c>
      <c r="V5563">
        <f>SUMIF(货件明细!K:K,F5563,货件明细!AQ:AQ)</f>
        <v>0</v>
      </c>
      <c r="W5563">
        <f t="shared" si="344"/>
        <v>1</v>
      </c>
      <c r="X5563">
        <f t="shared" si="345"/>
        <v>334</v>
      </c>
      <c r="Y5563">
        <f>SUMIF(货件明细!K:K,F5563,货件明细!I:I)</f>
        <v>0</v>
      </c>
      <c r="Z5563">
        <f t="shared" si="346"/>
        <v>45.95</v>
      </c>
      <c r="AA5563">
        <f>SUMIF(货件明细!K:K,F5563,货件明细!J:J)</f>
        <v>0</v>
      </c>
      <c r="AB5563">
        <f t="shared" si="347"/>
        <v>1</v>
      </c>
    </row>
    <row r="5564" spans="1:28">
      <c r="A5564">
        <v>2025</v>
      </c>
      <c r="B5564">
        <v>9</v>
      </c>
      <c r="C5564">
        <v>36</v>
      </c>
      <c r="D5564" s="4">
        <v>45906</v>
      </c>
      <c r="E5564" t="s">
        <v>28</v>
      </c>
      <c r="F5564" t="s">
        <v>5755</v>
      </c>
      <c r="G5564" t="s">
        <v>206</v>
      </c>
      <c r="H5564" t="s">
        <v>71</v>
      </c>
      <c r="I5564" t="s">
        <v>57</v>
      </c>
      <c r="J5564" t="s">
        <v>100</v>
      </c>
      <c r="K5564" t="s">
        <v>58</v>
      </c>
      <c r="L5564" t="s">
        <v>46</v>
      </c>
      <c r="M5564" t="s">
        <v>47</v>
      </c>
      <c r="N5564" t="s">
        <v>5218</v>
      </c>
      <c r="O5564">
        <v>45.95</v>
      </c>
      <c r="Q5564">
        <v>233.657142857143</v>
      </c>
      <c r="R5564">
        <v>233.657142857143</v>
      </c>
      <c r="S5564">
        <v>0</v>
      </c>
      <c r="T5564">
        <v>233.657142857143</v>
      </c>
      <c r="U5564">
        <v>334</v>
      </c>
      <c r="V5564">
        <f>SUMIF(货件明细!K:K,F5564,货件明细!AQ:AQ)</f>
        <v>0</v>
      </c>
      <c r="W5564">
        <f t="shared" si="344"/>
        <v>1</v>
      </c>
      <c r="X5564">
        <f t="shared" si="345"/>
        <v>334</v>
      </c>
      <c r="Y5564">
        <f>SUMIF(货件明细!K:K,F5564,货件明细!I:I)</f>
        <v>0</v>
      </c>
      <c r="Z5564">
        <f t="shared" si="346"/>
        <v>45.95</v>
      </c>
      <c r="AA5564">
        <f>SUMIF(货件明细!K:K,F5564,货件明细!J:J)</f>
        <v>0</v>
      </c>
      <c r="AB5564">
        <f t="shared" si="347"/>
        <v>1</v>
      </c>
    </row>
    <row r="5565" spans="1:28">
      <c r="A5565">
        <v>2025</v>
      </c>
      <c r="B5565">
        <v>9</v>
      </c>
      <c r="C5565">
        <v>36</v>
      </c>
      <c r="D5565" s="4">
        <v>45906</v>
      </c>
      <c r="E5565" t="s">
        <v>28</v>
      </c>
      <c r="F5565" t="s">
        <v>5756</v>
      </c>
      <c r="G5565" t="s">
        <v>374</v>
      </c>
      <c r="H5565" t="s">
        <v>71</v>
      </c>
      <c r="I5565" t="s">
        <v>41</v>
      </c>
      <c r="J5565" t="s">
        <v>100</v>
      </c>
      <c r="K5565" t="s">
        <v>58</v>
      </c>
      <c r="L5565" t="s">
        <v>46</v>
      </c>
      <c r="M5565" t="s">
        <v>47</v>
      </c>
      <c r="N5565" t="s">
        <v>5218</v>
      </c>
      <c r="O5565">
        <v>70.15</v>
      </c>
      <c r="Q5565">
        <v>311.542857142857</v>
      </c>
      <c r="R5565">
        <v>311.542857142857</v>
      </c>
      <c r="S5565">
        <v>0</v>
      </c>
      <c r="T5565">
        <v>311.542857142857</v>
      </c>
      <c r="U5565">
        <v>339</v>
      </c>
      <c r="V5565">
        <f>SUMIF(货件明细!K:K,F5565,货件明细!AQ:AQ)</f>
        <v>0</v>
      </c>
      <c r="W5565">
        <f t="shared" si="344"/>
        <v>1</v>
      </c>
      <c r="X5565">
        <f t="shared" si="345"/>
        <v>339</v>
      </c>
      <c r="Y5565">
        <f>SUMIF(货件明细!K:K,F5565,货件明细!I:I)</f>
        <v>0</v>
      </c>
      <c r="Z5565">
        <f t="shared" si="346"/>
        <v>70.15</v>
      </c>
      <c r="AA5565">
        <f>SUMIF(货件明细!K:K,F5565,货件明细!J:J)</f>
        <v>0</v>
      </c>
      <c r="AB5565">
        <f t="shared" si="347"/>
        <v>1</v>
      </c>
    </row>
    <row r="5566" spans="1:28">
      <c r="A5566">
        <v>2025</v>
      </c>
      <c r="B5566">
        <v>9</v>
      </c>
      <c r="C5566">
        <v>36</v>
      </c>
      <c r="D5566" s="4">
        <v>45906</v>
      </c>
      <c r="E5566" t="s">
        <v>28</v>
      </c>
      <c r="F5566" t="s">
        <v>5757</v>
      </c>
      <c r="G5566" t="s">
        <v>2298</v>
      </c>
      <c r="H5566" t="s">
        <v>31</v>
      </c>
      <c r="I5566" t="s">
        <v>41</v>
      </c>
      <c r="J5566" t="s">
        <v>100</v>
      </c>
      <c r="K5566" t="s">
        <v>100</v>
      </c>
      <c r="L5566" t="s">
        <v>46</v>
      </c>
      <c r="M5566" t="s">
        <v>264</v>
      </c>
      <c r="N5566" t="s">
        <v>3890</v>
      </c>
      <c r="O5566">
        <v>70.15</v>
      </c>
      <c r="Q5566">
        <v>582.4</v>
      </c>
      <c r="R5566">
        <v>582.4</v>
      </c>
      <c r="S5566">
        <v>0</v>
      </c>
      <c r="T5566">
        <v>582.4</v>
      </c>
      <c r="U5566">
        <v>339</v>
      </c>
      <c r="V5566">
        <f>SUMIF(货件明细!K:K,F5566,货件明细!AQ:AQ)</f>
        <v>0</v>
      </c>
      <c r="W5566">
        <f t="shared" si="344"/>
        <v>1</v>
      </c>
      <c r="X5566">
        <f t="shared" si="345"/>
        <v>339</v>
      </c>
      <c r="Y5566">
        <f>SUMIF(货件明细!K:K,F5566,货件明细!I:I)</f>
        <v>0</v>
      </c>
      <c r="Z5566">
        <f t="shared" si="346"/>
        <v>70.15</v>
      </c>
      <c r="AA5566">
        <f>SUMIF(货件明细!K:K,F5566,货件明细!J:J)</f>
        <v>0</v>
      </c>
      <c r="AB5566">
        <f t="shared" si="347"/>
        <v>1</v>
      </c>
    </row>
    <row r="5567" spans="1:28">
      <c r="A5567">
        <v>2025</v>
      </c>
      <c r="B5567">
        <v>9</v>
      </c>
      <c r="C5567">
        <v>36</v>
      </c>
      <c r="D5567" s="4">
        <v>45906</v>
      </c>
      <c r="E5567" t="s">
        <v>28</v>
      </c>
      <c r="F5567" t="s">
        <v>5758</v>
      </c>
      <c r="G5567" t="s">
        <v>392</v>
      </c>
      <c r="H5567" t="s">
        <v>44</v>
      </c>
      <c r="I5567" t="s">
        <v>41</v>
      </c>
      <c r="J5567" t="s">
        <v>100</v>
      </c>
      <c r="K5567" t="s">
        <v>4998</v>
      </c>
      <c r="L5567" t="s">
        <v>46</v>
      </c>
      <c r="M5567" t="s">
        <v>2882</v>
      </c>
      <c r="N5567" t="s">
        <v>4823</v>
      </c>
      <c r="O5567">
        <v>70.15</v>
      </c>
      <c r="Q5567">
        <v>461.442857142857</v>
      </c>
      <c r="R5567">
        <v>461.442857142857</v>
      </c>
      <c r="S5567">
        <v>0</v>
      </c>
      <c r="T5567">
        <v>461.442857142857</v>
      </c>
      <c r="U5567">
        <v>339</v>
      </c>
      <c r="V5567">
        <f>SUMIF(货件明细!K:K,F5567,货件明细!AQ:AQ)</f>
        <v>0</v>
      </c>
      <c r="W5567">
        <f t="shared" si="344"/>
        <v>1</v>
      </c>
      <c r="X5567">
        <f t="shared" si="345"/>
        <v>339</v>
      </c>
      <c r="Y5567">
        <f>SUMIF(货件明细!K:K,F5567,货件明细!I:I)</f>
        <v>0</v>
      </c>
      <c r="Z5567">
        <f t="shared" si="346"/>
        <v>70.15</v>
      </c>
      <c r="AA5567">
        <f>SUMIF(货件明细!K:K,F5567,货件明细!J:J)</f>
        <v>0</v>
      </c>
      <c r="AB5567">
        <f t="shared" si="347"/>
        <v>1</v>
      </c>
    </row>
    <row r="5568" spans="1:28">
      <c r="A5568">
        <v>2025</v>
      </c>
      <c r="B5568">
        <v>9</v>
      </c>
      <c r="C5568">
        <v>36</v>
      </c>
      <c r="D5568" s="4">
        <v>45906</v>
      </c>
      <c r="E5568" t="s">
        <v>28</v>
      </c>
      <c r="F5568" t="s">
        <v>5759</v>
      </c>
      <c r="G5568" t="s">
        <v>1563</v>
      </c>
      <c r="H5568" t="s">
        <v>71</v>
      </c>
      <c r="I5568" t="s">
        <v>41</v>
      </c>
      <c r="J5568" t="s">
        <v>100</v>
      </c>
      <c r="K5568" t="s">
        <v>58</v>
      </c>
      <c r="L5568" t="s">
        <v>46</v>
      </c>
      <c r="M5568" t="s">
        <v>264</v>
      </c>
      <c r="N5568" t="s">
        <v>4046</v>
      </c>
      <c r="O5568">
        <v>70.15</v>
      </c>
      <c r="Q5568">
        <v>254.971428571429</v>
      </c>
      <c r="R5568">
        <v>254.971428571429</v>
      </c>
      <c r="S5568">
        <v>0</v>
      </c>
      <c r="T5568">
        <v>254.971428571429</v>
      </c>
      <c r="U5568">
        <v>339</v>
      </c>
      <c r="V5568">
        <f>SUMIF(货件明细!K:K,F5568,货件明细!AQ:AQ)</f>
        <v>0</v>
      </c>
      <c r="W5568">
        <f t="shared" si="344"/>
        <v>1</v>
      </c>
      <c r="X5568">
        <f t="shared" si="345"/>
        <v>339</v>
      </c>
      <c r="Y5568">
        <f>SUMIF(货件明细!K:K,F5568,货件明细!I:I)</f>
        <v>0</v>
      </c>
      <c r="Z5568">
        <f t="shared" si="346"/>
        <v>70.15</v>
      </c>
      <c r="AA5568">
        <f>SUMIF(货件明细!K:K,F5568,货件明细!J:J)</f>
        <v>0</v>
      </c>
      <c r="AB5568">
        <f t="shared" si="347"/>
        <v>1</v>
      </c>
    </row>
    <row r="5569" spans="1:28">
      <c r="A5569">
        <v>2025</v>
      </c>
      <c r="B5569">
        <v>9</v>
      </c>
      <c r="C5569">
        <v>36</v>
      </c>
      <c r="D5569" s="4">
        <v>45906</v>
      </c>
      <c r="E5569" t="s">
        <v>28</v>
      </c>
      <c r="F5569" t="s">
        <v>5760</v>
      </c>
      <c r="G5569" t="s">
        <v>206</v>
      </c>
      <c r="H5569" t="s">
        <v>71</v>
      </c>
      <c r="I5569" t="s">
        <v>41</v>
      </c>
      <c r="J5569" t="s">
        <v>100</v>
      </c>
      <c r="K5569" t="s">
        <v>58</v>
      </c>
      <c r="L5569" t="s">
        <v>46</v>
      </c>
      <c r="M5569" t="s">
        <v>47</v>
      </c>
      <c r="N5569" t="s">
        <v>5218</v>
      </c>
      <c r="O5569">
        <v>70.15</v>
      </c>
      <c r="Q5569">
        <v>311.542857142857</v>
      </c>
      <c r="R5569">
        <v>311.542857142857</v>
      </c>
      <c r="S5569">
        <v>0</v>
      </c>
      <c r="T5569">
        <v>311.542857142857</v>
      </c>
      <c r="U5569">
        <v>339</v>
      </c>
      <c r="V5569">
        <f>SUMIF(货件明细!K:K,F5569,货件明细!AQ:AQ)</f>
        <v>0</v>
      </c>
      <c r="W5569">
        <f t="shared" si="344"/>
        <v>1</v>
      </c>
      <c r="X5569">
        <f t="shared" si="345"/>
        <v>339</v>
      </c>
      <c r="Y5569">
        <f>SUMIF(货件明细!K:K,F5569,货件明细!I:I)</f>
        <v>0</v>
      </c>
      <c r="Z5569">
        <f t="shared" si="346"/>
        <v>70.15</v>
      </c>
      <c r="AA5569">
        <f>SUMIF(货件明细!K:K,F5569,货件明细!J:J)</f>
        <v>0</v>
      </c>
      <c r="AB5569">
        <f t="shared" si="347"/>
        <v>1</v>
      </c>
    </row>
    <row r="5570" spans="1:28">
      <c r="A5570">
        <v>2025</v>
      </c>
      <c r="B5570">
        <v>9</v>
      </c>
      <c r="C5570">
        <v>36</v>
      </c>
      <c r="D5570" s="4">
        <v>45906</v>
      </c>
      <c r="E5570" t="s">
        <v>28</v>
      </c>
      <c r="F5570" t="s">
        <v>5761</v>
      </c>
      <c r="G5570" t="s">
        <v>374</v>
      </c>
      <c r="H5570" t="s">
        <v>71</v>
      </c>
      <c r="I5570" t="s">
        <v>39</v>
      </c>
      <c r="J5570" t="s">
        <v>100</v>
      </c>
      <c r="K5570" t="s">
        <v>58</v>
      </c>
      <c r="L5570" t="s">
        <v>46</v>
      </c>
      <c r="M5570" t="s">
        <v>47</v>
      </c>
      <c r="N5570" t="s">
        <v>5218</v>
      </c>
      <c r="O5570">
        <v>53</v>
      </c>
      <c r="Q5570">
        <v>233.657142857143</v>
      </c>
      <c r="R5570">
        <v>233.657142857143</v>
      </c>
      <c r="S5570">
        <v>0</v>
      </c>
      <c r="T5570">
        <v>233.657142857143</v>
      </c>
      <c r="U5570">
        <v>216</v>
      </c>
      <c r="V5570">
        <f>SUMIF(货件明细!K:K,F5570,货件明细!AQ:AQ)</f>
        <v>0</v>
      </c>
      <c r="W5570">
        <f t="shared" ref="W5570:W5633" si="348">IF(V5570=U5570,0,1)</f>
        <v>1</v>
      </c>
      <c r="X5570">
        <f t="shared" ref="X5570:X5633" si="349">U5570</f>
        <v>216</v>
      </c>
      <c r="Y5570">
        <f>SUMIF(货件明细!K:K,F5570,货件明细!I:I)</f>
        <v>0</v>
      </c>
      <c r="Z5570">
        <f t="shared" ref="Z5570:Z5633" si="350">O5570-Y5570</f>
        <v>53</v>
      </c>
      <c r="AA5570">
        <f>SUMIF(货件明细!K:K,F5570,货件明细!J:J)</f>
        <v>0</v>
      </c>
      <c r="AB5570">
        <f t="shared" ref="AB5570:AB5633" si="351">IF(T5570=AA5570,0,1)</f>
        <v>1</v>
      </c>
    </row>
    <row r="5571" spans="1:28">
      <c r="A5571">
        <v>2025</v>
      </c>
      <c r="B5571">
        <v>9</v>
      </c>
      <c r="C5571">
        <v>36</v>
      </c>
      <c r="D5571" s="4">
        <v>45906</v>
      </c>
      <c r="E5571" t="s">
        <v>28</v>
      </c>
      <c r="F5571" t="s">
        <v>5762</v>
      </c>
      <c r="G5571" t="s">
        <v>2298</v>
      </c>
      <c r="H5571" t="s">
        <v>31</v>
      </c>
      <c r="I5571" t="s">
        <v>39</v>
      </c>
      <c r="J5571" t="s">
        <v>100</v>
      </c>
      <c r="K5571" t="s">
        <v>100</v>
      </c>
      <c r="L5571" t="s">
        <v>46</v>
      </c>
      <c r="M5571" t="s">
        <v>264</v>
      </c>
      <c r="N5571" t="s">
        <v>3890</v>
      </c>
      <c r="O5571">
        <v>53</v>
      </c>
      <c r="Q5571">
        <v>436.8</v>
      </c>
      <c r="R5571">
        <v>436.8</v>
      </c>
      <c r="S5571">
        <v>0</v>
      </c>
      <c r="T5571">
        <v>436.8</v>
      </c>
      <c r="U5571">
        <v>216</v>
      </c>
      <c r="V5571">
        <f>SUMIF(货件明细!K:K,F5571,货件明细!AQ:AQ)</f>
        <v>0</v>
      </c>
      <c r="W5571">
        <f t="shared" si="348"/>
        <v>1</v>
      </c>
      <c r="X5571">
        <f t="shared" si="349"/>
        <v>216</v>
      </c>
      <c r="Y5571">
        <f>SUMIF(货件明细!K:K,F5571,货件明细!I:I)</f>
        <v>0</v>
      </c>
      <c r="Z5571">
        <f t="shared" si="350"/>
        <v>53</v>
      </c>
      <c r="AA5571">
        <f>SUMIF(货件明细!K:K,F5571,货件明细!J:J)</f>
        <v>0</v>
      </c>
      <c r="AB5571">
        <f t="shared" si="351"/>
        <v>1</v>
      </c>
    </row>
    <row r="5572" spans="1:28">
      <c r="A5572">
        <v>2025</v>
      </c>
      <c r="B5572">
        <v>9</v>
      </c>
      <c r="C5572">
        <v>36</v>
      </c>
      <c r="D5572" s="4">
        <v>45906</v>
      </c>
      <c r="E5572" t="s">
        <v>28</v>
      </c>
      <c r="F5572" t="s">
        <v>5763</v>
      </c>
      <c r="G5572" t="s">
        <v>392</v>
      </c>
      <c r="H5572" t="s">
        <v>44</v>
      </c>
      <c r="I5572" t="s">
        <v>39</v>
      </c>
      <c r="J5572" t="s">
        <v>100</v>
      </c>
      <c r="K5572" t="s">
        <v>4998</v>
      </c>
      <c r="L5572" t="s">
        <v>46</v>
      </c>
      <c r="M5572" t="s">
        <v>2882</v>
      </c>
      <c r="N5572" t="s">
        <v>4823</v>
      </c>
      <c r="O5572">
        <v>53</v>
      </c>
      <c r="Q5572">
        <v>346.082142857143</v>
      </c>
      <c r="R5572">
        <v>346.082142857143</v>
      </c>
      <c r="S5572">
        <v>0</v>
      </c>
      <c r="T5572">
        <v>346.082142857143</v>
      </c>
      <c r="U5572">
        <v>216</v>
      </c>
      <c r="V5572">
        <f>SUMIF(货件明细!K:K,F5572,货件明细!AQ:AQ)</f>
        <v>0</v>
      </c>
      <c r="W5572">
        <f t="shared" si="348"/>
        <v>1</v>
      </c>
      <c r="X5572">
        <f t="shared" si="349"/>
        <v>216</v>
      </c>
      <c r="Y5572">
        <f>SUMIF(货件明细!K:K,F5572,货件明细!I:I)</f>
        <v>0</v>
      </c>
      <c r="Z5572">
        <f t="shared" si="350"/>
        <v>53</v>
      </c>
      <c r="AA5572">
        <f>SUMIF(货件明细!K:K,F5572,货件明细!J:J)</f>
        <v>0</v>
      </c>
      <c r="AB5572">
        <f t="shared" si="351"/>
        <v>1</v>
      </c>
    </row>
    <row r="5573" spans="1:28">
      <c r="A5573">
        <v>2025</v>
      </c>
      <c r="B5573">
        <v>9</v>
      </c>
      <c r="C5573">
        <v>36</v>
      </c>
      <c r="D5573" s="4">
        <v>45906</v>
      </c>
      <c r="E5573" t="s">
        <v>28</v>
      </c>
      <c r="F5573" t="s">
        <v>5764</v>
      </c>
      <c r="G5573" t="s">
        <v>1563</v>
      </c>
      <c r="H5573" t="s">
        <v>71</v>
      </c>
      <c r="I5573" t="s">
        <v>39</v>
      </c>
      <c r="J5573" t="s">
        <v>100</v>
      </c>
      <c r="K5573" t="s">
        <v>58</v>
      </c>
      <c r="L5573" t="s">
        <v>46</v>
      </c>
      <c r="M5573" t="s">
        <v>264</v>
      </c>
      <c r="N5573" t="s">
        <v>4046</v>
      </c>
      <c r="O5573">
        <v>53</v>
      </c>
      <c r="Q5573">
        <v>191.228571428571</v>
      </c>
      <c r="R5573">
        <v>191.228571428571</v>
      </c>
      <c r="S5573">
        <v>0</v>
      </c>
      <c r="T5573">
        <v>191.228571428571</v>
      </c>
      <c r="U5573">
        <v>216</v>
      </c>
      <c r="V5573">
        <f>SUMIF(货件明细!K:K,F5573,货件明细!AQ:AQ)</f>
        <v>0</v>
      </c>
      <c r="W5573">
        <f t="shared" si="348"/>
        <v>1</v>
      </c>
      <c r="X5573">
        <f t="shared" si="349"/>
        <v>216</v>
      </c>
      <c r="Y5573">
        <f>SUMIF(货件明细!K:K,F5573,货件明细!I:I)</f>
        <v>0</v>
      </c>
      <c r="Z5573">
        <f t="shared" si="350"/>
        <v>53</v>
      </c>
      <c r="AA5573">
        <f>SUMIF(货件明细!K:K,F5573,货件明细!J:J)</f>
        <v>0</v>
      </c>
      <c r="AB5573">
        <f t="shared" si="351"/>
        <v>1</v>
      </c>
    </row>
    <row r="5574" spans="1:28">
      <c r="A5574">
        <v>2025</v>
      </c>
      <c r="B5574">
        <v>9</v>
      </c>
      <c r="C5574">
        <v>36</v>
      </c>
      <c r="D5574" s="4">
        <v>45906</v>
      </c>
      <c r="E5574" t="s">
        <v>28</v>
      </c>
      <c r="F5574" t="s">
        <v>5765</v>
      </c>
      <c r="G5574" t="s">
        <v>206</v>
      </c>
      <c r="H5574" t="s">
        <v>71</v>
      </c>
      <c r="I5574" t="s">
        <v>39</v>
      </c>
      <c r="J5574" t="s">
        <v>100</v>
      </c>
      <c r="K5574" t="s">
        <v>58</v>
      </c>
      <c r="L5574" t="s">
        <v>46</v>
      </c>
      <c r="M5574" t="s">
        <v>47</v>
      </c>
      <c r="N5574" t="s">
        <v>5218</v>
      </c>
      <c r="O5574">
        <v>53</v>
      </c>
      <c r="Q5574">
        <v>233.657142857143</v>
      </c>
      <c r="R5574">
        <v>233.657142857143</v>
      </c>
      <c r="S5574">
        <v>0</v>
      </c>
      <c r="T5574">
        <v>233.657142857143</v>
      </c>
      <c r="U5574">
        <v>216</v>
      </c>
      <c r="V5574">
        <f>SUMIF(货件明细!K:K,F5574,货件明细!AQ:AQ)</f>
        <v>0</v>
      </c>
      <c r="W5574">
        <f t="shared" si="348"/>
        <v>1</v>
      </c>
      <c r="X5574">
        <f t="shared" si="349"/>
        <v>216</v>
      </c>
      <c r="Y5574">
        <f>SUMIF(货件明细!K:K,F5574,货件明细!I:I)</f>
        <v>0</v>
      </c>
      <c r="Z5574">
        <f t="shared" si="350"/>
        <v>53</v>
      </c>
      <c r="AA5574">
        <f>SUMIF(货件明细!K:K,F5574,货件明细!J:J)</f>
        <v>0</v>
      </c>
      <c r="AB5574">
        <f t="shared" si="351"/>
        <v>1</v>
      </c>
    </row>
    <row r="5575" spans="1:28">
      <c r="A5575">
        <v>2025</v>
      </c>
      <c r="B5575">
        <v>9</v>
      </c>
      <c r="C5575">
        <v>36</v>
      </c>
      <c r="D5575" s="4">
        <v>45906</v>
      </c>
      <c r="E5575" t="s">
        <v>4249</v>
      </c>
      <c r="F5575" t="s">
        <v>5766</v>
      </c>
      <c r="G5575" t="s">
        <v>5767</v>
      </c>
      <c r="H5575" t="s">
        <v>71</v>
      </c>
      <c r="I5575" t="s">
        <v>80</v>
      </c>
      <c r="J5575" t="s">
        <v>5703</v>
      </c>
      <c r="K5575" t="s">
        <v>5703</v>
      </c>
      <c r="L5575" t="s">
        <v>46</v>
      </c>
      <c r="M5575" t="s">
        <v>47</v>
      </c>
      <c r="N5575" t="s">
        <v>5768</v>
      </c>
      <c r="O5575">
        <v>83.35</v>
      </c>
      <c r="Q5575">
        <v>239.2</v>
      </c>
      <c r="R5575">
        <v>239.2</v>
      </c>
      <c r="S5575">
        <v>0</v>
      </c>
      <c r="T5575">
        <v>239.2</v>
      </c>
      <c r="U5575">
        <v>222</v>
      </c>
      <c r="V5575">
        <f>SUMIF(货件明细!K:K,F5575,货件明细!AQ:AQ)</f>
        <v>0</v>
      </c>
      <c r="W5575">
        <f t="shared" si="348"/>
        <v>1</v>
      </c>
      <c r="X5575">
        <f t="shared" si="349"/>
        <v>222</v>
      </c>
      <c r="Y5575">
        <f>SUMIF(货件明细!K:K,F5575,货件明细!I:I)</f>
        <v>0</v>
      </c>
      <c r="Z5575">
        <f t="shared" si="350"/>
        <v>83.35</v>
      </c>
      <c r="AA5575">
        <f>SUMIF(货件明细!K:K,F5575,货件明细!J:J)</f>
        <v>0</v>
      </c>
      <c r="AB5575">
        <f t="shared" si="351"/>
        <v>1</v>
      </c>
    </row>
    <row r="5576" spans="1:28">
      <c r="A5576">
        <v>2025</v>
      </c>
      <c r="B5576">
        <v>9</v>
      </c>
      <c r="C5576">
        <v>36</v>
      </c>
      <c r="D5576" s="4">
        <v>45906</v>
      </c>
      <c r="E5576" t="s">
        <v>28</v>
      </c>
      <c r="F5576" t="s">
        <v>5769</v>
      </c>
      <c r="G5576" t="s">
        <v>50</v>
      </c>
      <c r="H5576" t="s">
        <v>31</v>
      </c>
      <c r="I5576" t="s">
        <v>39</v>
      </c>
      <c r="J5576" t="s">
        <v>45</v>
      </c>
      <c r="K5576" t="s">
        <v>100</v>
      </c>
      <c r="L5576" t="s">
        <v>46</v>
      </c>
      <c r="M5576" t="s">
        <v>47</v>
      </c>
      <c r="N5576" t="s">
        <v>5148</v>
      </c>
      <c r="O5576">
        <v>13.35</v>
      </c>
      <c r="Q5576">
        <v>134.933333333333</v>
      </c>
      <c r="R5576">
        <v>134.933333333333</v>
      </c>
      <c r="S5576">
        <v>0</v>
      </c>
      <c r="T5576">
        <v>134.933333333333</v>
      </c>
      <c r="U5576">
        <v>43</v>
      </c>
      <c r="V5576">
        <f>SUMIF(货件明细!K:K,F5576,货件明细!AQ:AQ)</f>
        <v>0</v>
      </c>
      <c r="W5576">
        <f t="shared" si="348"/>
        <v>1</v>
      </c>
      <c r="X5576">
        <f t="shared" si="349"/>
        <v>43</v>
      </c>
      <c r="Y5576">
        <f>SUMIF(货件明细!K:K,F5576,货件明细!I:I)</f>
        <v>0</v>
      </c>
      <c r="Z5576">
        <f t="shared" si="350"/>
        <v>13.35</v>
      </c>
      <c r="AA5576">
        <f>SUMIF(货件明细!K:K,F5576,货件明细!J:J)</f>
        <v>0</v>
      </c>
      <c r="AB5576">
        <f t="shared" si="351"/>
        <v>1</v>
      </c>
    </row>
    <row r="5577" spans="1:28">
      <c r="A5577">
        <v>2025</v>
      </c>
      <c r="B5577">
        <v>9</v>
      </c>
      <c r="C5577">
        <v>36</v>
      </c>
      <c r="D5577" s="4">
        <v>45906</v>
      </c>
      <c r="E5577" t="s">
        <v>28</v>
      </c>
      <c r="F5577" t="s">
        <v>5770</v>
      </c>
      <c r="G5577" t="s">
        <v>374</v>
      </c>
      <c r="H5577" t="s">
        <v>71</v>
      </c>
      <c r="I5577" t="s">
        <v>39</v>
      </c>
      <c r="J5577" t="s">
        <v>45</v>
      </c>
      <c r="K5577" t="s">
        <v>45</v>
      </c>
      <c r="L5577" t="s">
        <v>46</v>
      </c>
      <c r="M5577" t="s">
        <v>47</v>
      </c>
      <c r="N5577" t="s">
        <v>4256</v>
      </c>
      <c r="O5577">
        <v>13.35</v>
      </c>
      <c r="Q5577">
        <v>159.866666666667</v>
      </c>
      <c r="R5577">
        <v>159.866666666667</v>
      </c>
      <c r="S5577">
        <v>0</v>
      </c>
      <c r="T5577">
        <v>159.866666666667</v>
      </c>
      <c r="U5577">
        <v>43</v>
      </c>
      <c r="V5577">
        <f>SUMIF(货件明细!K:K,F5577,货件明细!AQ:AQ)</f>
        <v>0</v>
      </c>
      <c r="W5577">
        <f t="shared" si="348"/>
        <v>1</v>
      </c>
      <c r="X5577">
        <f t="shared" si="349"/>
        <v>43</v>
      </c>
      <c r="Y5577">
        <f>SUMIF(货件明细!K:K,F5577,货件明细!I:I)</f>
        <v>0</v>
      </c>
      <c r="Z5577">
        <f t="shared" si="350"/>
        <v>13.35</v>
      </c>
      <c r="AA5577">
        <f>SUMIF(货件明细!K:K,F5577,货件明细!J:J)</f>
        <v>0</v>
      </c>
      <c r="AB5577">
        <f t="shared" si="351"/>
        <v>1</v>
      </c>
    </row>
    <row r="5578" spans="1:28">
      <c r="A5578">
        <v>2025</v>
      </c>
      <c r="B5578">
        <v>9</v>
      </c>
      <c r="C5578">
        <v>36</v>
      </c>
      <c r="D5578" s="4">
        <v>45906</v>
      </c>
      <c r="E5578" t="s">
        <v>28</v>
      </c>
      <c r="F5578" t="s">
        <v>5771</v>
      </c>
      <c r="G5578" t="s">
        <v>74</v>
      </c>
      <c r="H5578" t="s">
        <v>44</v>
      </c>
      <c r="I5578" t="s">
        <v>39</v>
      </c>
      <c r="J5578" t="s">
        <v>45</v>
      </c>
      <c r="K5578" t="s">
        <v>45</v>
      </c>
      <c r="L5578" t="s">
        <v>46</v>
      </c>
      <c r="M5578" t="s">
        <v>47</v>
      </c>
      <c r="N5578" t="s">
        <v>4256</v>
      </c>
      <c r="O5578">
        <v>13.35</v>
      </c>
      <c r="Q5578">
        <v>187</v>
      </c>
      <c r="R5578">
        <v>187</v>
      </c>
      <c r="S5578">
        <v>0</v>
      </c>
      <c r="T5578">
        <v>187</v>
      </c>
      <c r="U5578">
        <v>43</v>
      </c>
      <c r="V5578">
        <f>SUMIF(货件明细!K:K,F5578,货件明细!AQ:AQ)</f>
        <v>0</v>
      </c>
      <c r="W5578">
        <f t="shared" si="348"/>
        <v>1</v>
      </c>
      <c r="X5578">
        <f t="shared" si="349"/>
        <v>43</v>
      </c>
      <c r="Y5578">
        <f>SUMIF(货件明细!K:K,F5578,货件明细!I:I)</f>
        <v>0</v>
      </c>
      <c r="Z5578">
        <f t="shared" si="350"/>
        <v>13.35</v>
      </c>
      <c r="AA5578">
        <f>SUMIF(货件明细!K:K,F5578,货件明细!J:J)</f>
        <v>0</v>
      </c>
      <c r="AB5578">
        <f t="shared" si="351"/>
        <v>1</v>
      </c>
    </row>
    <row r="5579" spans="1:28">
      <c r="A5579">
        <v>2025</v>
      </c>
      <c r="B5579">
        <v>9</v>
      </c>
      <c r="C5579">
        <v>36</v>
      </c>
      <c r="D5579" s="4">
        <v>45906</v>
      </c>
      <c r="E5579" t="s">
        <v>28</v>
      </c>
      <c r="F5579" t="s">
        <v>5772</v>
      </c>
      <c r="G5579" t="s">
        <v>882</v>
      </c>
      <c r="H5579" t="s">
        <v>71</v>
      </c>
      <c r="I5579" t="s">
        <v>39</v>
      </c>
      <c r="J5579" t="s">
        <v>45</v>
      </c>
      <c r="K5579" t="s">
        <v>45</v>
      </c>
      <c r="L5579" t="s">
        <v>46</v>
      </c>
      <c r="M5579" t="s">
        <v>47</v>
      </c>
      <c r="N5579" t="s">
        <v>4256</v>
      </c>
      <c r="O5579">
        <v>13.35</v>
      </c>
      <c r="Q5579">
        <v>157.933333333333</v>
      </c>
      <c r="R5579">
        <v>157.933333333333</v>
      </c>
      <c r="S5579">
        <v>0</v>
      </c>
      <c r="T5579">
        <v>157.933333333333</v>
      </c>
      <c r="U5579">
        <v>43</v>
      </c>
      <c r="V5579">
        <f>SUMIF(货件明细!K:K,F5579,货件明细!AQ:AQ)</f>
        <v>0</v>
      </c>
      <c r="W5579">
        <f t="shared" si="348"/>
        <v>1</v>
      </c>
      <c r="X5579">
        <f t="shared" si="349"/>
        <v>43</v>
      </c>
      <c r="Y5579">
        <f>SUMIF(货件明细!K:K,F5579,货件明细!I:I)</f>
        <v>0</v>
      </c>
      <c r="Z5579">
        <f t="shared" si="350"/>
        <v>13.35</v>
      </c>
      <c r="AA5579">
        <f>SUMIF(货件明细!K:K,F5579,货件明细!J:J)</f>
        <v>0</v>
      </c>
      <c r="AB5579">
        <f t="shared" si="351"/>
        <v>1</v>
      </c>
    </row>
    <row r="5580" spans="1:28">
      <c r="A5580">
        <v>2025</v>
      </c>
      <c r="B5580">
        <v>9</v>
      </c>
      <c r="C5580">
        <v>36</v>
      </c>
      <c r="D5580" s="4">
        <v>45906</v>
      </c>
      <c r="E5580" t="s">
        <v>28</v>
      </c>
      <c r="F5580" t="s">
        <v>5773</v>
      </c>
      <c r="G5580" t="s">
        <v>105</v>
      </c>
      <c r="H5580" t="s">
        <v>31</v>
      </c>
      <c r="I5580" t="s">
        <v>39</v>
      </c>
      <c r="J5580" t="s">
        <v>45</v>
      </c>
      <c r="K5580" t="s">
        <v>100</v>
      </c>
      <c r="L5580" t="s">
        <v>46</v>
      </c>
      <c r="M5580" t="s">
        <v>47</v>
      </c>
      <c r="N5580" t="s">
        <v>5148</v>
      </c>
      <c r="O5580">
        <v>13.35</v>
      </c>
      <c r="Q5580">
        <v>148.133333333333</v>
      </c>
      <c r="R5580">
        <v>148.133333333333</v>
      </c>
      <c r="S5580">
        <v>0</v>
      </c>
      <c r="T5580">
        <v>148.133333333333</v>
      </c>
      <c r="U5580">
        <v>43</v>
      </c>
      <c r="V5580">
        <f>SUMIF(货件明细!K:K,F5580,货件明细!AQ:AQ)</f>
        <v>0</v>
      </c>
      <c r="W5580">
        <f t="shared" si="348"/>
        <v>1</v>
      </c>
      <c r="X5580">
        <f t="shared" si="349"/>
        <v>43</v>
      </c>
      <c r="Y5580">
        <f>SUMIF(货件明细!K:K,F5580,货件明细!I:I)</f>
        <v>0</v>
      </c>
      <c r="Z5580">
        <f t="shared" si="350"/>
        <v>13.35</v>
      </c>
      <c r="AA5580">
        <f>SUMIF(货件明细!K:K,F5580,货件明细!J:J)</f>
        <v>0</v>
      </c>
      <c r="AB5580">
        <f t="shared" si="351"/>
        <v>1</v>
      </c>
    </row>
    <row r="5581" spans="1:28">
      <c r="A5581">
        <v>2025</v>
      </c>
      <c r="B5581">
        <v>9</v>
      </c>
      <c r="C5581">
        <v>36</v>
      </c>
      <c r="D5581" s="4">
        <v>45906</v>
      </c>
      <c r="E5581" t="s">
        <v>28</v>
      </c>
      <c r="F5581" t="s">
        <v>5774</v>
      </c>
      <c r="G5581" t="s">
        <v>50</v>
      </c>
      <c r="H5581" t="s">
        <v>31</v>
      </c>
      <c r="I5581" t="s">
        <v>145</v>
      </c>
      <c r="J5581" t="s">
        <v>45</v>
      </c>
      <c r="K5581" t="s">
        <v>100</v>
      </c>
      <c r="L5581" t="s">
        <v>46</v>
      </c>
      <c r="M5581" t="s">
        <v>47</v>
      </c>
      <c r="N5581" t="s">
        <v>5148</v>
      </c>
      <c r="O5581">
        <v>21.05</v>
      </c>
      <c r="Q5581">
        <v>115.657142857143</v>
      </c>
      <c r="R5581">
        <v>115.657142857143</v>
      </c>
      <c r="S5581">
        <v>0</v>
      </c>
      <c r="T5581">
        <v>115.657142857143</v>
      </c>
      <c r="U5581">
        <v>129</v>
      </c>
      <c r="V5581">
        <f>SUMIF(货件明细!K:K,F5581,货件明细!AQ:AQ)</f>
        <v>0</v>
      </c>
      <c r="W5581">
        <f t="shared" si="348"/>
        <v>1</v>
      </c>
      <c r="X5581">
        <f t="shared" si="349"/>
        <v>129</v>
      </c>
      <c r="Y5581">
        <f>SUMIF(货件明细!K:K,F5581,货件明细!I:I)</f>
        <v>0</v>
      </c>
      <c r="Z5581">
        <f t="shared" si="350"/>
        <v>21.05</v>
      </c>
      <c r="AA5581">
        <f>SUMIF(货件明细!K:K,F5581,货件明细!J:J)</f>
        <v>0</v>
      </c>
      <c r="AB5581">
        <f t="shared" si="351"/>
        <v>1</v>
      </c>
    </row>
    <row r="5582" spans="1:28">
      <c r="A5582">
        <v>2025</v>
      </c>
      <c r="B5582">
        <v>9</v>
      </c>
      <c r="C5582">
        <v>36</v>
      </c>
      <c r="D5582" s="4">
        <v>45906</v>
      </c>
      <c r="E5582" t="s">
        <v>28</v>
      </c>
      <c r="F5582" t="s">
        <v>5775</v>
      </c>
      <c r="G5582" t="s">
        <v>374</v>
      </c>
      <c r="H5582" t="s">
        <v>71</v>
      </c>
      <c r="I5582" t="s">
        <v>145</v>
      </c>
      <c r="J5582" t="s">
        <v>45</v>
      </c>
      <c r="K5582" t="s">
        <v>45</v>
      </c>
      <c r="L5582" t="s">
        <v>46</v>
      </c>
      <c r="M5582" t="s">
        <v>47</v>
      </c>
      <c r="N5582" t="s">
        <v>4256</v>
      </c>
      <c r="O5582">
        <v>21.05</v>
      </c>
      <c r="Q5582">
        <v>137.028571428571</v>
      </c>
      <c r="R5582">
        <v>137.028571428571</v>
      </c>
      <c r="S5582">
        <v>0</v>
      </c>
      <c r="T5582">
        <v>137.028571428571</v>
      </c>
      <c r="U5582">
        <v>129</v>
      </c>
      <c r="V5582">
        <f>SUMIF(货件明细!K:K,F5582,货件明细!AQ:AQ)</f>
        <v>0</v>
      </c>
      <c r="W5582">
        <f t="shared" si="348"/>
        <v>1</v>
      </c>
      <c r="X5582">
        <f t="shared" si="349"/>
        <v>129</v>
      </c>
      <c r="Y5582">
        <f>SUMIF(货件明细!K:K,F5582,货件明细!I:I)</f>
        <v>0</v>
      </c>
      <c r="Z5582">
        <f t="shared" si="350"/>
        <v>21.05</v>
      </c>
      <c r="AA5582">
        <f>SUMIF(货件明细!K:K,F5582,货件明细!J:J)</f>
        <v>0</v>
      </c>
      <c r="AB5582">
        <f t="shared" si="351"/>
        <v>1</v>
      </c>
    </row>
    <row r="5583" spans="1:28">
      <c r="A5583">
        <v>2025</v>
      </c>
      <c r="B5583">
        <v>9</v>
      </c>
      <c r="C5583">
        <v>36</v>
      </c>
      <c r="D5583" s="4">
        <v>45906</v>
      </c>
      <c r="E5583" t="s">
        <v>28</v>
      </c>
      <c r="F5583" t="s">
        <v>5776</v>
      </c>
      <c r="G5583" t="s">
        <v>74</v>
      </c>
      <c r="H5583" t="s">
        <v>44</v>
      </c>
      <c r="I5583" t="s">
        <v>145</v>
      </c>
      <c r="J5583" t="s">
        <v>45</v>
      </c>
      <c r="K5583" t="s">
        <v>45</v>
      </c>
      <c r="L5583" t="s">
        <v>46</v>
      </c>
      <c r="M5583" t="s">
        <v>47</v>
      </c>
      <c r="N5583" t="s">
        <v>4256</v>
      </c>
      <c r="O5583">
        <v>21.05</v>
      </c>
      <c r="Q5583">
        <v>160.285714285714</v>
      </c>
      <c r="R5583">
        <v>160.285714285714</v>
      </c>
      <c r="S5583">
        <v>0</v>
      </c>
      <c r="T5583">
        <v>160.285714285714</v>
      </c>
      <c r="U5583">
        <v>129</v>
      </c>
      <c r="V5583">
        <f>SUMIF(货件明细!K:K,F5583,货件明细!AQ:AQ)</f>
        <v>0</v>
      </c>
      <c r="W5583">
        <f t="shared" si="348"/>
        <v>1</v>
      </c>
      <c r="X5583">
        <f t="shared" si="349"/>
        <v>129</v>
      </c>
      <c r="Y5583">
        <f>SUMIF(货件明细!K:K,F5583,货件明细!I:I)</f>
        <v>0</v>
      </c>
      <c r="Z5583">
        <f t="shared" si="350"/>
        <v>21.05</v>
      </c>
      <c r="AA5583">
        <f>SUMIF(货件明细!K:K,F5583,货件明细!J:J)</f>
        <v>0</v>
      </c>
      <c r="AB5583">
        <f t="shared" si="351"/>
        <v>1</v>
      </c>
    </row>
    <row r="5584" spans="1:28">
      <c r="A5584">
        <v>2025</v>
      </c>
      <c r="B5584">
        <v>9</v>
      </c>
      <c r="C5584">
        <v>36</v>
      </c>
      <c r="D5584" s="4">
        <v>45906</v>
      </c>
      <c r="E5584" t="s">
        <v>28</v>
      </c>
      <c r="F5584" t="s">
        <v>5777</v>
      </c>
      <c r="G5584" t="s">
        <v>882</v>
      </c>
      <c r="H5584" t="s">
        <v>71</v>
      </c>
      <c r="I5584" t="s">
        <v>145</v>
      </c>
      <c r="J5584" t="s">
        <v>45</v>
      </c>
      <c r="K5584" t="s">
        <v>45</v>
      </c>
      <c r="L5584" t="s">
        <v>46</v>
      </c>
      <c r="M5584" t="s">
        <v>47</v>
      </c>
      <c r="N5584" t="s">
        <v>4256</v>
      </c>
      <c r="O5584">
        <v>21.05</v>
      </c>
      <c r="Q5584">
        <v>133.9</v>
      </c>
      <c r="R5584">
        <v>133.9</v>
      </c>
      <c r="S5584">
        <v>0</v>
      </c>
      <c r="T5584">
        <v>133.9</v>
      </c>
      <c r="U5584">
        <v>129</v>
      </c>
      <c r="V5584">
        <f>SUMIF(货件明细!K:K,F5584,货件明细!AQ:AQ)</f>
        <v>0</v>
      </c>
      <c r="W5584">
        <f t="shared" si="348"/>
        <v>1</v>
      </c>
      <c r="X5584">
        <f t="shared" si="349"/>
        <v>129</v>
      </c>
      <c r="Y5584">
        <f>SUMIF(货件明细!K:K,F5584,货件明细!I:I)</f>
        <v>0</v>
      </c>
      <c r="Z5584">
        <f t="shared" si="350"/>
        <v>21.05</v>
      </c>
      <c r="AA5584">
        <f>SUMIF(货件明细!K:K,F5584,货件明细!J:J)</f>
        <v>0</v>
      </c>
      <c r="AB5584">
        <f t="shared" si="351"/>
        <v>1</v>
      </c>
    </row>
    <row r="5585" spans="1:28">
      <c r="A5585">
        <v>2025</v>
      </c>
      <c r="B5585">
        <v>9</v>
      </c>
      <c r="C5585">
        <v>36</v>
      </c>
      <c r="D5585" s="4">
        <v>45906</v>
      </c>
      <c r="E5585" t="s">
        <v>28</v>
      </c>
      <c r="F5585" t="s">
        <v>5778</v>
      </c>
      <c r="G5585" t="s">
        <v>105</v>
      </c>
      <c r="H5585" t="s">
        <v>31</v>
      </c>
      <c r="I5585" t="s">
        <v>145</v>
      </c>
      <c r="J5585" t="s">
        <v>45</v>
      </c>
      <c r="K5585" t="s">
        <v>100</v>
      </c>
      <c r="L5585" t="s">
        <v>46</v>
      </c>
      <c r="M5585" t="s">
        <v>47</v>
      </c>
      <c r="N5585" t="s">
        <v>5148</v>
      </c>
      <c r="O5585">
        <v>21.05</v>
      </c>
      <c r="Q5585">
        <v>124.085714285714</v>
      </c>
      <c r="R5585">
        <v>124.085714285714</v>
      </c>
      <c r="S5585">
        <v>0</v>
      </c>
      <c r="T5585">
        <v>124.085714285714</v>
      </c>
      <c r="U5585">
        <v>129</v>
      </c>
      <c r="V5585">
        <f>SUMIF(货件明细!K:K,F5585,货件明细!AQ:AQ)</f>
        <v>0</v>
      </c>
      <c r="W5585">
        <f t="shared" si="348"/>
        <v>1</v>
      </c>
      <c r="X5585">
        <f t="shared" si="349"/>
        <v>129</v>
      </c>
      <c r="Y5585">
        <f>SUMIF(货件明细!K:K,F5585,货件明细!I:I)</f>
        <v>0</v>
      </c>
      <c r="Z5585">
        <f t="shared" si="350"/>
        <v>21.05</v>
      </c>
      <c r="AA5585">
        <f>SUMIF(货件明细!K:K,F5585,货件明细!J:J)</f>
        <v>0</v>
      </c>
      <c r="AB5585">
        <f t="shared" si="351"/>
        <v>1</v>
      </c>
    </row>
    <row r="5586" spans="1:28">
      <c r="A5586">
        <v>2025</v>
      </c>
      <c r="B5586">
        <v>9</v>
      </c>
      <c r="C5586">
        <v>36</v>
      </c>
      <c r="D5586" s="4">
        <v>45906</v>
      </c>
      <c r="E5586" t="s">
        <v>28</v>
      </c>
      <c r="F5586" t="s">
        <v>5779</v>
      </c>
      <c r="G5586" t="s">
        <v>50</v>
      </c>
      <c r="H5586" t="s">
        <v>31</v>
      </c>
      <c r="I5586" t="s">
        <v>32</v>
      </c>
      <c r="J5586" t="s">
        <v>45</v>
      </c>
      <c r="K5586" t="s">
        <v>100</v>
      </c>
      <c r="L5586" t="s">
        <v>46</v>
      </c>
      <c r="M5586" t="s">
        <v>47</v>
      </c>
      <c r="N5586" t="s">
        <v>5148</v>
      </c>
      <c r="O5586">
        <v>35</v>
      </c>
      <c r="Q5586">
        <v>231.314285714286</v>
      </c>
      <c r="R5586">
        <v>231.314285714286</v>
      </c>
      <c r="S5586">
        <v>0</v>
      </c>
      <c r="T5586">
        <v>231.314285714286</v>
      </c>
      <c r="U5586">
        <v>114</v>
      </c>
      <c r="V5586">
        <f>SUMIF(货件明细!K:K,F5586,货件明细!AQ:AQ)</f>
        <v>0</v>
      </c>
      <c r="W5586">
        <f t="shared" si="348"/>
        <v>1</v>
      </c>
      <c r="X5586">
        <f t="shared" si="349"/>
        <v>114</v>
      </c>
      <c r="Y5586">
        <f>SUMIF(货件明细!K:K,F5586,货件明细!I:I)</f>
        <v>0</v>
      </c>
      <c r="Z5586">
        <f t="shared" si="350"/>
        <v>35</v>
      </c>
      <c r="AA5586">
        <f>SUMIF(货件明细!K:K,F5586,货件明细!J:J)</f>
        <v>0</v>
      </c>
      <c r="AB5586">
        <f t="shared" si="351"/>
        <v>1</v>
      </c>
    </row>
    <row r="5587" spans="1:28">
      <c r="A5587">
        <v>2025</v>
      </c>
      <c r="B5587">
        <v>9</v>
      </c>
      <c r="C5587">
        <v>36</v>
      </c>
      <c r="D5587" s="4">
        <v>45906</v>
      </c>
      <c r="E5587" t="s">
        <v>28</v>
      </c>
      <c r="F5587" t="s">
        <v>5780</v>
      </c>
      <c r="G5587" t="s">
        <v>374</v>
      </c>
      <c r="H5587" t="s">
        <v>71</v>
      </c>
      <c r="I5587" t="s">
        <v>32</v>
      </c>
      <c r="J5587" t="s">
        <v>45</v>
      </c>
      <c r="K5587" t="s">
        <v>45</v>
      </c>
      <c r="L5587" t="s">
        <v>46</v>
      </c>
      <c r="M5587" t="s">
        <v>47</v>
      </c>
      <c r="N5587" t="s">
        <v>4256</v>
      </c>
      <c r="O5587">
        <v>35</v>
      </c>
      <c r="Q5587">
        <v>274.057142857143</v>
      </c>
      <c r="R5587">
        <v>274.057142857143</v>
      </c>
      <c r="S5587">
        <v>0</v>
      </c>
      <c r="T5587">
        <v>274.057142857143</v>
      </c>
      <c r="U5587">
        <v>114</v>
      </c>
      <c r="V5587">
        <f>SUMIF(货件明细!K:K,F5587,货件明细!AQ:AQ)</f>
        <v>0</v>
      </c>
      <c r="W5587">
        <f t="shared" si="348"/>
        <v>1</v>
      </c>
      <c r="X5587">
        <f t="shared" si="349"/>
        <v>114</v>
      </c>
      <c r="Y5587">
        <f>SUMIF(货件明细!K:K,F5587,货件明细!I:I)</f>
        <v>0</v>
      </c>
      <c r="Z5587">
        <f t="shared" si="350"/>
        <v>35</v>
      </c>
      <c r="AA5587">
        <f>SUMIF(货件明细!K:K,F5587,货件明细!J:J)</f>
        <v>0</v>
      </c>
      <c r="AB5587">
        <f t="shared" si="351"/>
        <v>1</v>
      </c>
    </row>
    <row r="5588" spans="1:28">
      <c r="A5588">
        <v>2025</v>
      </c>
      <c r="B5588">
        <v>9</v>
      </c>
      <c r="C5588">
        <v>36</v>
      </c>
      <c r="D5588" s="4">
        <v>45906</v>
      </c>
      <c r="E5588" t="s">
        <v>28</v>
      </c>
      <c r="F5588" t="s">
        <v>5781</v>
      </c>
      <c r="G5588" t="s">
        <v>74</v>
      </c>
      <c r="H5588" t="s">
        <v>44</v>
      </c>
      <c r="I5588" t="s">
        <v>32</v>
      </c>
      <c r="J5588" t="s">
        <v>45</v>
      </c>
      <c r="K5588" t="s">
        <v>45</v>
      </c>
      <c r="L5588" t="s">
        <v>46</v>
      </c>
      <c r="M5588" t="s">
        <v>47</v>
      </c>
      <c r="N5588" t="s">
        <v>4256</v>
      </c>
      <c r="O5588">
        <v>35</v>
      </c>
      <c r="Q5588">
        <v>320.571428571429</v>
      </c>
      <c r="R5588">
        <v>320.571428571429</v>
      </c>
      <c r="S5588">
        <v>0</v>
      </c>
      <c r="T5588">
        <v>320.571428571429</v>
      </c>
      <c r="U5588">
        <v>114</v>
      </c>
      <c r="V5588">
        <f>SUMIF(货件明细!K:K,F5588,货件明细!AQ:AQ)</f>
        <v>0</v>
      </c>
      <c r="W5588">
        <f t="shared" si="348"/>
        <v>1</v>
      </c>
      <c r="X5588">
        <f t="shared" si="349"/>
        <v>114</v>
      </c>
      <c r="Y5588">
        <f>SUMIF(货件明细!K:K,F5588,货件明细!I:I)</f>
        <v>0</v>
      </c>
      <c r="Z5588">
        <f t="shared" si="350"/>
        <v>35</v>
      </c>
      <c r="AA5588">
        <f>SUMIF(货件明细!K:K,F5588,货件明细!J:J)</f>
        <v>0</v>
      </c>
      <c r="AB5588">
        <f t="shared" si="351"/>
        <v>1</v>
      </c>
    </row>
    <row r="5589" spans="1:28">
      <c r="A5589">
        <v>2025</v>
      </c>
      <c r="B5589">
        <v>9</v>
      </c>
      <c r="C5589">
        <v>36</v>
      </c>
      <c r="D5589" s="4">
        <v>45906</v>
      </c>
      <c r="E5589" t="s">
        <v>28</v>
      </c>
      <c r="F5589" t="s">
        <v>5782</v>
      </c>
      <c r="G5589" t="s">
        <v>882</v>
      </c>
      <c r="H5589" t="s">
        <v>71</v>
      </c>
      <c r="I5589" t="s">
        <v>32</v>
      </c>
      <c r="J5589" t="s">
        <v>45</v>
      </c>
      <c r="K5589" t="s">
        <v>45</v>
      </c>
      <c r="L5589" t="s">
        <v>46</v>
      </c>
      <c r="M5589" t="s">
        <v>47</v>
      </c>
      <c r="N5589" t="s">
        <v>4256</v>
      </c>
      <c r="O5589">
        <v>35</v>
      </c>
      <c r="Q5589">
        <v>267.8</v>
      </c>
      <c r="R5589">
        <v>267.8</v>
      </c>
      <c r="S5589">
        <v>0</v>
      </c>
      <c r="T5589">
        <v>267.8</v>
      </c>
      <c r="U5589">
        <v>114</v>
      </c>
      <c r="V5589">
        <f>SUMIF(货件明细!K:K,F5589,货件明细!AQ:AQ)</f>
        <v>0</v>
      </c>
      <c r="W5589">
        <f t="shared" si="348"/>
        <v>1</v>
      </c>
      <c r="X5589">
        <f t="shared" si="349"/>
        <v>114</v>
      </c>
      <c r="Y5589">
        <f>SUMIF(货件明细!K:K,F5589,货件明细!I:I)</f>
        <v>0</v>
      </c>
      <c r="Z5589">
        <f t="shared" si="350"/>
        <v>35</v>
      </c>
      <c r="AA5589">
        <f>SUMIF(货件明细!K:K,F5589,货件明细!J:J)</f>
        <v>0</v>
      </c>
      <c r="AB5589">
        <f t="shared" si="351"/>
        <v>1</v>
      </c>
    </row>
    <row r="5590" spans="1:28">
      <c r="A5590">
        <v>2025</v>
      </c>
      <c r="B5590">
        <v>9</v>
      </c>
      <c r="C5590">
        <v>36</v>
      </c>
      <c r="D5590" s="4">
        <v>45906</v>
      </c>
      <c r="E5590" t="s">
        <v>28</v>
      </c>
      <c r="F5590" t="s">
        <v>5783</v>
      </c>
      <c r="G5590" t="s">
        <v>105</v>
      </c>
      <c r="H5590" t="s">
        <v>31</v>
      </c>
      <c r="I5590" t="s">
        <v>32</v>
      </c>
      <c r="J5590" t="s">
        <v>45</v>
      </c>
      <c r="K5590" t="s">
        <v>100</v>
      </c>
      <c r="L5590" t="s">
        <v>46</v>
      </c>
      <c r="M5590" t="s">
        <v>47</v>
      </c>
      <c r="N5590" t="s">
        <v>5148</v>
      </c>
      <c r="O5590">
        <v>35</v>
      </c>
      <c r="Q5590">
        <v>248.171428571429</v>
      </c>
      <c r="R5590">
        <v>248.171428571429</v>
      </c>
      <c r="S5590">
        <v>0</v>
      </c>
      <c r="T5590">
        <v>248.171428571429</v>
      </c>
      <c r="U5590">
        <v>114</v>
      </c>
      <c r="V5590">
        <f>SUMIF(货件明细!K:K,F5590,货件明细!AQ:AQ)</f>
        <v>0</v>
      </c>
      <c r="W5590">
        <f t="shared" si="348"/>
        <v>1</v>
      </c>
      <c r="X5590">
        <f t="shared" si="349"/>
        <v>114</v>
      </c>
      <c r="Y5590">
        <f>SUMIF(货件明细!K:K,F5590,货件明细!I:I)</f>
        <v>0</v>
      </c>
      <c r="Z5590">
        <f t="shared" si="350"/>
        <v>35</v>
      </c>
      <c r="AA5590">
        <f>SUMIF(货件明细!K:K,F5590,货件明细!J:J)</f>
        <v>0</v>
      </c>
      <c r="AB5590">
        <f t="shared" si="351"/>
        <v>1</v>
      </c>
    </row>
    <row r="5591" spans="1:28">
      <c r="A5591">
        <v>2025</v>
      </c>
      <c r="B5591">
        <v>9</v>
      </c>
      <c r="C5591">
        <v>36</v>
      </c>
      <c r="D5591" s="4">
        <v>45906</v>
      </c>
      <c r="E5591" t="s">
        <v>28</v>
      </c>
      <c r="F5591" t="s">
        <v>5784</v>
      </c>
      <c r="G5591" t="s">
        <v>50</v>
      </c>
      <c r="H5591" t="s">
        <v>31</v>
      </c>
      <c r="I5591" t="s">
        <v>96</v>
      </c>
      <c r="J5591" t="s">
        <v>45</v>
      </c>
      <c r="K5591" t="s">
        <v>100</v>
      </c>
      <c r="L5591" t="s">
        <v>46</v>
      </c>
      <c r="M5591" t="s">
        <v>47</v>
      </c>
      <c r="N5591" t="s">
        <v>5148</v>
      </c>
      <c r="O5591">
        <v>23.05</v>
      </c>
      <c r="Q5591">
        <v>231.314285714286</v>
      </c>
      <c r="R5591">
        <v>231.314285714286</v>
      </c>
      <c r="S5591">
        <v>0</v>
      </c>
      <c r="T5591">
        <v>231.314285714286</v>
      </c>
      <c r="U5591">
        <v>170</v>
      </c>
      <c r="V5591">
        <f>SUMIF(货件明细!K:K,F5591,货件明细!AQ:AQ)</f>
        <v>0</v>
      </c>
      <c r="W5591">
        <f t="shared" si="348"/>
        <v>1</v>
      </c>
      <c r="X5591">
        <f t="shared" si="349"/>
        <v>170</v>
      </c>
      <c r="Y5591">
        <f>SUMIF(货件明细!K:K,F5591,货件明细!I:I)</f>
        <v>0</v>
      </c>
      <c r="Z5591">
        <f t="shared" si="350"/>
        <v>23.05</v>
      </c>
      <c r="AA5591">
        <f>SUMIF(货件明细!K:K,F5591,货件明细!J:J)</f>
        <v>0</v>
      </c>
      <c r="AB5591">
        <f t="shared" si="351"/>
        <v>1</v>
      </c>
    </row>
    <row r="5592" spans="1:28">
      <c r="A5592">
        <v>2025</v>
      </c>
      <c r="B5592">
        <v>9</v>
      </c>
      <c r="C5592">
        <v>36</v>
      </c>
      <c r="D5592" s="4">
        <v>45906</v>
      </c>
      <c r="E5592" t="s">
        <v>28</v>
      </c>
      <c r="F5592" t="s">
        <v>5785</v>
      </c>
      <c r="G5592" t="s">
        <v>374</v>
      </c>
      <c r="H5592" t="s">
        <v>71</v>
      </c>
      <c r="I5592" t="s">
        <v>96</v>
      </c>
      <c r="J5592" t="s">
        <v>45</v>
      </c>
      <c r="K5592" t="s">
        <v>45</v>
      </c>
      <c r="L5592" t="s">
        <v>46</v>
      </c>
      <c r="M5592" t="s">
        <v>47</v>
      </c>
      <c r="N5592" t="s">
        <v>4256</v>
      </c>
      <c r="O5592">
        <v>23.05</v>
      </c>
      <c r="Q5592">
        <v>274.057142857143</v>
      </c>
      <c r="R5592">
        <v>274.057142857143</v>
      </c>
      <c r="S5592">
        <v>0</v>
      </c>
      <c r="T5592">
        <v>274.057142857143</v>
      </c>
      <c r="U5592">
        <v>170</v>
      </c>
      <c r="V5592">
        <f>SUMIF(货件明细!K:K,F5592,货件明细!AQ:AQ)</f>
        <v>0</v>
      </c>
      <c r="W5592">
        <f t="shared" si="348"/>
        <v>1</v>
      </c>
      <c r="X5592">
        <f t="shared" si="349"/>
        <v>170</v>
      </c>
      <c r="Y5592">
        <f>SUMIF(货件明细!K:K,F5592,货件明细!I:I)</f>
        <v>0</v>
      </c>
      <c r="Z5592">
        <f t="shared" si="350"/>
        <v>23.05</v>
      </c>
      <c r="AA5592">
        <f>SUMIF(货件明细!K:K,F5592,货件明细!J:J)</f>
        <v>0</v>
      </c>
      <c r="AB5592">
        <f t="shared" si="351"/>
        <v>1</v>
      </c>
    </row>
    <row r="5593" spans="1:28">
      <c r="A5593">
        <v>2025</v>
      </c>
      <c r="B5593">
        <v>9</v>
      </c>
      <c r="C5593">
        <v>36</v>
      </c>
      <c r="D5593" s="4">
        <v>45906</v>
      </c>
      <c r="E5593" t="s">
        <v>28</v>
      </c>
      <c r="F5593" t="s">
        <v>5786</v>
      </c>
      <c r="G5593" t="s">
        <v>74</v>
      </c>
      <c r="H5593" t="s">
        <v>44</v>
      </c>
      <c r="I5593" t="s">
        <v>96</v>
      </c>
      <c r="J5593" t="s">
        <v>45</v>
      </c>
      <c r="K5593" t="s">
        <v>45</v>
      </c>
      <c r="L5593" t="s">
        <v>46</v>
      </c>
      <c r="M5593" t="s">
        <v>47</v>
      </c>
      <c r="N5593" t="s">
        <v>4256</v>
      </c>
      <c r="O5593">
        <v>23.05</v>
      </c>
      <c r="Q5593">
        <v>320.571428571429</v>
      </c>
      <c r="R5593">
        <v>320.571428571429</v>
      </c>
      <c r="S5593">
        <v>0</v>
      </c>
      <c r="T5593">
        <v>320.571428571429</v>
      </c>
      <c r="U5593">
        <v>170</v>
      </c>
      <c r="V5593">
        <f>SUMIF(货件明细!K:K,F5593,货件明细!AQ:AQ)</f>
        <v>0</v>
      </c>
      <c r="W5593">
        <f t="shared" si="348"/>
        <v>1</v>
      </c>
      <c r="X5593">
        <f t="shared" si="349"/>
        <v>170</v>
      </c>
      <c r="Y5593">
        <f>SUMIF(货件明细!K:K,F5593,货件明细!I:I)</f>
        <v>0</v>
      </c>
      <c r="Z5593">
        <f t="shared" si="350"/>
        <v>23.05</v>
      </c>
      <c r="AA5593">
        <f>SUMIF(货件明细!K:K,F5593,货件明细!J:J)</f>
        <v>0</v>
      </c>
      <c r="AB5593">
        <f t="shared" si="351"/>
        <v>1</v>
      </c>
    </row>
    <row r="5594" spans="1:28">
      <c r="A5594">
        <v>2025</v>
      </c>
      <c r="B5594">
        <v>9</v>
      </c>
      <c r="C5594">
        <v>36</v>
      </c>
      <c r="D5594" s="4">
        <v>45906</v>
      </c>
      <c r="E5594" t="s">
        <v>28</v>
      </c>
      <c r="F5594" t="s">
        <v>5787</v>
      </c>
      <c r="G5594" t="s">
        <v>882</v>
      </c>
      <c r="H5594" t="s">
        <v>71</v>
      </c>
      <c r="I5594" t="s">
        <v>96</v>
      </c>
      <c r="J5594" t="s">
        <v>45</v>
      </c>
      <c r="K5594" t="s">
        <v>45</v>
      </c>
      <c r="L5594" t="s">
        <v>46</v>
      </c>
      <c r="M5594" t="s">
        <v>47</v>
      </c>
      <c r="N5594" t="s">
        <v>4256</v>
      </c>
      <c r="O5594">
        <v>23.05</v>
      </c>
      <c r="Q5594">
        <v>267.8</v>
      </c>
      <c r="R5594">
        <v>267.8</v>
      </c>
      <c r="S5594">
        <v>0</v>
      </c>
      <c r="T5594">
        <v>267.8</v>
      </c>
      <c r="U5594">
        <v>170</v>
      </c>
      <c r="V5594">
        <f>SUMIF(货件明细!K:K,F5594,货件明细!AQ:AQ)</f>
        <v>0</v>
      </c>
      <c r="W5594">
        <f t="shared" si="348"/>
        <v>1</v>
      </c>
      <c r="X5594">
        <f t="shared" si="349"/>
        <v>170</v>
      </c>
      <c r="Y5594">
        <f>SUMIF(货件明细!K:K,F5594,货件明细!I:I)</f>
        <v>0</v>
      </c>
      <c r="Z5594">
        <f t="shared" si="350"/>
        <v>23.05</v>
      </c>
      <c r="AA5594">
        <f>SUMIF(货件明细!K:K,F5594,货件明细!J:J)</f>
        <v>0</v>
      </c>
      <c r="AB5594">
        <f t="shared" si="351"/>
        <v>1</v>
      </c>
    </row>
    <row r="5595" spans="1:28">
      <c r="A5595">
        <v>2025</v>
      </c>
      <c r="B5595">
        <v>9</v>
      </c>
      <c r="C5595">
        <v>36</v>
      </c>
      <c r="D5595" s="4">
        <v>45906</v>
      </c>
      <c r="E5595" t="s">
        <v>28</v>
      </c>
      <c r="F5595" t="s">
        <v>5788</v>
      </c>
      <c r="G5595" t="s">
        <v>105</v>
      </c>
      <c r="H5595" t="s">
        <v>31</v>
      </c>
      <c r="I5595" t="s">
        <v>96</v>
      </c>
      <c r="J5595" t="s">
        <v>45</v>
      </c>
      <c r="K5595" t="s">
        <v>100</v>
      </c>
      <c r="L5595" t="s">
        <v>46</v>
      </c>
      <c r="M5595" t="s">
        <v>47</v>
      </c>
      <c r="N5595" t="s">
        <v>5148</v>
      </c>
      <c r="O5595">
        <v>23.05</v>
      </c>
      <c r="Q5595">
        <v>248.171428571429</v>
      </c>
      <c r="R5595">
        <v>248.171428571429</v>
      </c>
      <c r="S5595">
        <v>0</v>
      </c>
      <c r="T5595">
        <v>248.171428571429</v>
      </c>
      <c r="U5595">
        <v>170</v>
      </c>
      <c r="V5595">
        <f>SUMIF(货件明细!K:K,F5595,货件明细!AQ:AQ)</f>
        <v>0</v>
      </c>
      <c r="W5595">
        <f t="shared" si="348"/>
        <v>1</v>
      </c>
      <c r="X5595">
        <f t="shared" si="349"/>
        <v>170</v>
      </c>
      <c r="Y5595">
        <f>SUMIF(货件明细!K:K,F5595,货件明细!I:I)</f>
        <v>0</v>
      </c>
      <c r="Z5595">
        <f t="shared" si="350"/>
        <v>23.05</v>
      </c>
      <c r="AA5595">
        <f>SUMIF(货件明细!K:K,F5595,货件明细!J:J)</f>
        <v>0</v>
      </c>
      <c r="AB5595">
        <f t="shared" si="351"/>
        <v>1</v>
      </c>
    </row>
    <row r="5596" spans="1:28">
      <c r="A5596">
        <v>2025</v>
      </c>
      <c r="B5596">
        <v>9</v>
      </c>
      <c r="C5596">
        <v>36</v>
      </c>
      <c r="D5596" s="4">
        <v>45906</v>
      </c>
      <c r="E5596" t="s">
        <v>28</v>
      </c>
      <c r="F5596" t="s">
        <v>5789</v>
      </c>
      <c r="G5596" t="s">
        <v>50</v>
      </c>
      <c r="H5596" t="s">
        <v>31</v>
      </c>
      <c r="I5596" t="s">
        <v>41</v>
      </c>
      <c r="J5596" t="s">
        <v>45</v>
      </c>
      <c r="K5596" t="s">
        <v>100</v>
      </c>
      <c r="L5596" t="s">
        <v>46</v>
      </c>
      <c r="M5596" t="s">
        <v>47</v>
      </c>
      <c r="N5596" t="s">
        <v>5148</v>
      </c>
      <c r="O5596">
        <v>21.05</v>
      </c>
      <c r="Q5596">
        <v>134.933333333333</v>
      </c>
      <c r="R5596">
        <v>134.933333333333</v>
      </c>
      <c r="S5596">
        <v>0</v>
      </c>
      <c r="T5596">
        <v>134.933333333333</v>
      </c>
      <c r="U5596">
        <v>164</v>
      </c>
      <c r="V5596">
        <f>SUMIF(货件明细!K:K,F5596,货件明细!AQ:AQ)</f>
        <v>0</v>
      </c>
      <c r="W5596">
        <f t="shared" si="348"/>
        <v>1</v>
      </c>
      <c r="X5596">
        <f t="shared" si="349"/>
        <v>164</v>
      </c>
      <c r="Y5596">
        <f>SUMIF(货件明细!K:K,F5596,货件明细!I:I)</f>
        <v>0</v>
      </c>
      <c r="Z5596">
        <f t="shared" si="350"/>
        <v>21.05</v>
      </c>
      <c r="AA5596">
        <f>SUMIF(货件明细!K:K,F5596,货件明细!J:J)</f>
        <v>0</v>
      </c>
      <c r="AB5596">
        <f t="shared" si="351"/>
        <v>1</v>
      </c>
    </row>
    <row r="5597" spans="1:28">
      <c r="A5597">
        <v>2025</v>
      </c>
      <c r="B5597">
        <v>9</v>
      </c>
      <c r="C5597">
        <v>36</v>
      </c>
      <c r="D5597" s="4">
        <v>45906</v>
      </c>
      <c r="E5597" t="s">
        <v>28</v>
      </c>
      <c r="F5597" t="s">
        <v>5790</v>
      </c>
      <c r="G5597" t="s">
        <v>374</v>
      </c>
      <c r="H5597" t="s">
        <v>71</v>
      </c>
      <c r="I5597" t="s">
        <v>41</v>
      </c>
      <c r="J5597" t="s">
        <v>45</v>
      </c>
      <c r="K5597" t="s">
        <v>45</v>
      </c>
      <c r="L5597" t="s">
        <v>46</v>
      </c>
      <c r="M5597" t="s">
        <v>47</v>
      </c>
      <c r="N5597" t="s">
        <v>4256</v>
      </c>
      <c r="O5597">
        <v>21.05</v>
      </c>
      <c r="Q5597">
        <v>159.866666666667</v>
      </c>
      <c r="R5597">
        <v>159.866666666667</v>
      </c>
      <c r="S5597">
        <v>0</v>
      </c>
      <c r="T5597">
        <v>159.866666666667</v>
      </c>
      <c r="U5597">
        <v>164</v>
      </c>
      <c r="V5597">
        <f>SUMIF(货件明细!K:K,F5597,货件明细!AQ:AQ)</f>
        <v>0</v>
      </c>
      <c r="W5597">
        <f t="shared" si="348"/>
        <v>1</v>
      </c>
      <c r="X5597">
        <f t="shared" si="349"/>
        <v>164</v>
      </c>
      <c r="Y5597">
        <f>SUMIF(货件明细!K:K,F5597,货件明细!I:I)</f>
        <v>0</v>
      </c>
      <c r="Z5597">
        <f t="shared" si="350"/>
        <v>21.05</v>
      </c>
      <c r="AA5597">
        <f>SUMIF(货件明细!K:K,F5597,货件明细!J:J)</f>
        <v>0</v>
      </c>
      <c r="AB5597">
        <f t="shared" si="351"/>
        <v>1</v>
      </c>
    </row>
    <row r="5598" spans="1:28">
      <c r="A5598">
        <v>2025</v>
      </c>
      <c r="B5598">
        <v>9</v>
      </c>
      <c r="C5598">
        <v>36</v>
      </c>
      <c r="D5598" s="4">
        <v>45906</v>
      </c>
      <c r="E5598" t="s">
        <v>28</v>
      </c>
      <c r="F5598" t="s">
        <v>5791</v>
      </c>
      <c r="G5598" t="s">
        <v>74</v>
      </c>
      <c r="H5598" t="s">
        <v>44</v>
      </c>
      <c r="I5598" t="s">
        <v>41</v>
      </c>
      <c r="J5598" t="s">
        <v>45</v>
      </c>
      <c r="K5598" t="s">
        <v>45</v>
      </c>
      <c r="L5598" t="s">
        <v>46</v>
      </c>
      <c r="M5598" t="s">
        <v>47</v>
      </c>
      <c r="N5598" t="s">
        <v>4256</v>
      </c>
      <c r="O5598">
        <v>21.05</v>
      </c>
      <c r="Q5598">
        <v>187</v>
      </c>
      <c r="R5598">
        <v>187</v>
      </c>
      <c r="S5598">
        <v>0</v>
      </c>
      <c r="T5598">
        <v>187</v>
      </c>
      <c r="U5598">
        <v>164</v>
      </c>
      <c r="V5598">
        <f>SUMIF(货件明细!K:K,F5598,货件明细!AQ:AQ)</f>
        <v>0</v>
      </c>
      <c r="W5598">
        <f t="shared" si="348"/>
        <v>1</v>
      </c>
      <c r="X5598">
        <f t="shared" si="349"/>
        <v>164</v>
      </c>
      <c r="Y5598">
        <f>SUMIF(货件明细!K:K,F5598,货件明细!I:I)</f>
        <v>0</v>
      </c>
      <c r="Z5598">
        <f t="shared" si="350"/>
        <v>21.05</v>
      </c>
      <c r="AA5598">
        <f>SUMIF(货件明细!K:K,F5598,货件明细!J:J)</f>
        <v>0</v>
      </c>
      <c r="AB5598">
        <f t="shared" si="351"/>
        <v>1</v>
      </c>
    </row>
    <row r="5599" spans="1:28">
      <c r="A5599">
        <v>2025</v>
      </c>
      <c r="B5599">
        <v>9</v>
      </c>
      <c r="C5599">
        <v>36</v>
      </c>
      <c r="D5599" s="4">
        <v>45906</v>
      </c>
      <c r="E5599" t="s">
        <v>28</v>
      </c>
      <c r="F5599" t="s">
        <v>5792</v>
      </c>
      <c r="G5599" t="s">
        <v>882</v>
      </c>
      <c r="H5599" t="s">
        <v>71</v>
      </c>
      <c r="I5599" t="s">
        <v>41</v>
      </c>
      <c r="J5599" t="s">
        <v>45</v>
      </c>
      <c r="K5599" t="s">
        <v>45</v>
      </c>
      <c r="L5599" t="s">
        <v>46</v>
      </c>
      <c r="M5599" t="s">
        <v>47</v>
      </c>
      <c r="N5599" t="s">
        <v>4256</v>
      </c>
      <c r="O5599">
        <v>21.05</v>
      </c>
      <c r="Q5599">
        <v>157.933333333333</v>
      </c>
      <c r="R5599">
        <v>157.933333333333</v>
      </c>
      <c r="S5599">
        <v>0</v>
      </c>
      <c r="T5599">
        <v>157.933333333333</v>
      </c>
      <c r="U5599">
        <v>164</v>
      </c>
      <c r="V5599">
        <f>SUMIF(货件明细!K:K,F5599,货件明细!AQ:AQ)</f>
        <v>0</v>
      </c>
      <c r="W5599">
        <f t="shared" si="348"/>
        <v>1</v>
      </c>
      <c r="X5599">
        <f t="shared" si="349"/>
        <v>164</v>
      </c>
      <c r="Y5599">
        <f>SUMIF(货件明细!K:K,F5599,货件明细!I:I)</f>
        <v>0</v>
      </c>
      <c r="Z5599">
        <f t="shared" si="350"/>
        <v>21.05</v>
      </c>
      <c r="AA5599">
        <f>SUMIF(货件明细!K:K,F5599,货件明细!J:J)</f>
        <v>0</v>
      </c>
      <c r="AB5599">
        <f t="shared" si="351"/>
        <v>1</v>
      </c>
    </row>
    <row r="5600" spans="1:28">
      <c r="A5600">
        <v>2025</v>
      </c>
      <c r="B5600">
        <v>9</v>
      </c>
      <c r="C5600">
        <v>36</v>
      </c>
      <c r="D5600" s="4">
        <v>45906</v>
      </c>
      <c r="E5600" t="s">
        <v>28</v>
      </c>
      <c r="F5600" t="s">
        <v>5793</v>
      </c>
      <c r="G5600" t="s">
        <v>105</v>
      </c>
      <c r="H5600" t="s">
        <v>31</v>
      </c>
      <c r="I5600" t="s">
        <v>41</v>
      </c>
      <c r="J5600" t="s">
        <v>45</v>
      </c>
      <c r="K5600" t="s">
        <v>100</v>
      </c>
      <c r="L5600" t="s">
        <v>46</v>
      </c>
      <c r="M5600" t="s">
        <v>47</v>
      </c>
      <c r="N5600" t="s">
        <v>5148</v>
      </c>
      <c r="O5600">
        <v>21.05</v>
      </c>
      <c r="Q5600">
        <v>148.133333333333</v>
      </c>
      <c r="R5600">
        <v>148.133333333333</v>
      </c>
      <c r="S5600">
        <v>0</v>
      </c>
      <c r="T5600">
        <v>148.133333333333</v>
      </c>
      <c r="U5600">
        <v>164</v>
      </c>
      <c r="V5600">
        <f>SUMIF(货件明细!K:K,F5600,货件明细!AQ:AQ)</f>
        <v>0</v>
      </c>
      <c r="W5600">
        <f t="shared" si="348"/>
        <v>1</v>
      </c>
      <c r="X5600">
        <f t="shared" si="349"/>
        <v>164</v>
      </c>
      <c r="Y5600">
        <f>SUMIF(货件明细!K:K,F5600,货件明细!I:I)</f>
        <v>0</v>
      </c>
      <c r="Z5600">
        <f t="shared" si="350"/>
        <v>21.05</v>
      </c>
      <c r="AA5600">
        <f>SUMIF(货件明细!K:K,F5600,货件明细!J:J)</f>
        <v>0</v>
      </c>
      <c r="AB5600">
        <f t="shared" si="351"/>
        <v>1</v>
      </c>
    </row>
    <row r="5601" spans="1:28">
      <c r="A5601">
        <v>2025</v>
      </c>
      <c r="B5601">
        <v>9</v>
      </c>
      <c r="C5601">
        <v>36</v>
      </c>
      <c r="D5601" s="4">
        <v>45906</v>
      </c>
      <c r="E5601" t="s">
        <v>28</v>
      </c>
      <c r="F5601" t="s">
        <v>5794</v>
      </c>
      <c r="G5601" t="s">
        <v>50</v>
      </c>
      <c r="H5601" t="s">
        <v>31</v>
      </c>
      <c r="I5601" t="s">
        <v>129</v>
      </c>
      <c r="J5601" t="s">
        <v>45</v>
      </c>
      <c r="K5601" t="s">
        <v>100</v>
      </c>
      <c r="L5601" t="s">
        <v>46</v>
      </c>
      <c r="M5601" t="s">
        <v>47</v>
      </c>
      <c r="N5601" t="s">
        <v>5148</v>
      </c>
      <c r="O5601">
        <v>19.9</v>
      </c>
      <c r="Q5601">
        <v>115.657142857143</v>
      </c>
      <c r="R5601">
        <v>115.657142857143</v>
      </c>
      <c r="S5601">
        <v>0</v>
      </c>
      <c r="T5601">
        <v>115.657142857143</v>
      </c>
      <c r="U5601">
        <v>127</v>
      </c>
      <c r="V5601">
        <f>SUMIF(货件明细!K:K,F5601,货件明细!AQ:AQ)</f>
        <v>0</v>
      </c>
      <c r="W5601">
        <f t="shared" si="348"/>
        <v>1</v>
      </c>
      <c r="X5601">
        <f t="shared" si="349"/>
        <v>127</v>
      </c>
      <c r="Y5601">
        <f>SUMIF(货件明细!K:K,F5601,货件明细!I:I)</f>
        <v>0</v>
      </c>
      <c r="Z5601">
        <f t="shared" si="350"/>
        <v>19.9</v>
      </c>
      <c r="AA5601">
        <f>SUMIF(货件明细!K:K,F5601,货件明细!J:J)</f>
        <v>0</v>
      </c>
      <c r="AB5601">
        <f t="shared" si="351"/>
        <v>1</v>
      </c>
    </row>
    <row r="5602" spans="1:28">
      <c r="A5602">
        <v>2025</v>
      </c>
      <c r="B5602">
        <v>9</v>
      </c>
      <c r="C5602">
        <v>36</v>
      </c>
      <c r="D5602" s="4">
        <v>45906</v>
      </c>
      <c r="E5602" t="s">
        <v>28</v>
      </c>
      <c r="F5602" t="s">
        <v>5795</v>
      </c>
      <c r="G5602" t="s">
        <v>374</v>
      </c>
      <c r="H5602" t="s">
        <v>71</v>
      </c>
      <c r="I5602" t="s">
        <v>129</v>
      </c>
      <c r="J5602" t="s">
        <v>45</v>
      </c>
      <c r="K5602" t="s">
        <v>45</v>
      </c>
      <c r="L5602" t="s">
        <v>46</v>
      </c>
      <c r="M5602" t="s">
        <v>47</v>
      </c>
      <c r="N5602" t="s">
        <v>4256</v>
      </c>
      <c r="O5602">
        <v>19.9</v>
      </c>
      <c r="Q5602">
        <v>137.028571428571</v>
      </c>
      <c r="R5602">
        <v>137.028571428571</v>
      </c>
      <c r="S5602">
        <v>0</v>
      </c>
      <c r="T5602">
        <v>137.028571428571</v>
      </c>
      <c r="U5602">
        <v>127</v>
      </c>
      <c r="V5602">
        <f>SUMIF(货件明细!K:K,F5602,货件明细!AQ:AQ)</f>
        <v>0</v>
      </c>
      <c r="W5602">
        <f t="shared" si="348"/>
        <v>1</v>
      </c>
      <c r="X5602">
        <f t="shared" si="349"/>
        <v>127</v>
      </c>
      <c r="Y5602">
        <f>SUMIF(货件明细!K:K,F5602,货件明细!I:I)</f>
        <v>0</v>
      </c>
      <c r="Z5602">
        <f t="shared" si="350"/>
        <v>19.9</v>
      </c>
      <c r="AA5602">
        <f>SUMIF(货件明细!K:K,F5602,货件明细!J:J)</f>
        <v>0</v>
      </c>
      <c r="AB5602">
        <f t="shared" si="351"/>
        <v>1</v>
      </c>
    </row>
    <row r="5603" spans="1:28">
      <c r="A5603">
        <v>2025</v>
      </c>
      <c r="B5603">
        <v>9</v>
      </c>
      <c r="C5603">
        <v>36</v>
      </c>
      <c r="D5603" s="4">
        <v>45906</v>
      </c>
      <c r="E5603" t="s">
        <v>28</v>
      </c>
      <c r="F5603" t="s">
        <v>5796</v>
      </c>
      <c r="G5603" t="s">
        <v>74</v>
      </c>
      <c r="H5603" t="s">
        <v>44</v>
      </c>
      <c r="I5603" t="s">
        <v>129</v>
      </c>
      <c r="J5603" t="s">
        <v>45</v>
      </c>
      <c r="K5603" t="s">
        <v>45</v>
      </c>
      <c r="L5603" t="s">
        <v>46</v>
      </c>
      <c r="M5603" t="s">
        <v>47</v>
      </c>
      <c r="N5603" t="s">
        <v>4256</v>
      </c>
      <c r="O5603">
        <v>19.9</v>
      </c>
      <c r="Q5603">
        <v>160.285714285714</v>
      </c>
      <c r="R5603">
        <v>160.285714285714</v>
      </c>
      <c r="S5603">
        <v>0</v>
      </c>
      <c r="T5603">
        <v>160.285714285714</v>
      </c>
      <c r="U5603">
        <v>127</v>
      </c>
      <c r="V5603">
        <f>SUMIF(货件明细!K:K,F5603,货件明细!AQ:AQ)</f>
        <v>0</v>
      </c>
      <c r="W5603">
        <f t="shared" si="348"/>
        <v>1</v>
      </c>
      <c r="X5603">
        <f t="shared" si="349"/>
        <v>127</v>
      </c>
      <c r="Y5603">
        <f>SUMIF(货件明细!K:K,F5603,货件明细!I:I)</f>
        <v>0</v>
      </c>
      <c r="Z5603">
        <f t="shared" si="350"/>
        <v>19.9</v>
      </c>
      <c r="AA5603">
        <f>SUMIF(货件明细!K:K,F5603,货件明细!J:J)</f>
        <v>0</v>
      </c>
      <c r="AB5603">
        <f t="shared" si="351"/>
        <v>1</v>
      </c>
    </row>
    <row r="5604" spans="1:28">
      <c r="A5604">
        <v>2025</v>
      </c>
      <c r="B5604">
        <v>9</v>
      </c>
      <c r="C5604">
        <v>36</v>
      </c>
      <c r="D5604" s="4">
        <v>45906</v>
      </c>
      <c r="E5604" t="s">
        <v>28</v>
      </c>
      <c r="F5604" t="s">
        <v>5797</v>
      </c>
      <c r="G5604" t="s">
        <v>882</v>
      </c>
      <c r="H5604" t="s">
        <v>71</v>
      </c>
      <c r="I5604" t="s">
        <v>129</v>
      </c>
      <c r="J5604" t="s">
        <v>45</v>
      </c>
      <c r="K5604" t="s">
        <v>45</v>
      </c>
      <c r="L5604" t="s">
        <v>46</v>
      </c>
      <c r="M5604" t="s">
        <v>47</v>
      </c>
      <c r="N5604" t="s">
        <v>4256</v>
      </c>
      <c r="O5604">
        <v>19.9</v>
      </c>
      <c r="Q5604">
        <v>133.9</v>
      </c>
      <c r="R5604">
        <v>133.9</v>
      </c>
      <c r="S5604">
        <v>0</v>
      </c>
      <c r="T5604">
        <v>133.9</v>
      </c>
      <c r="U5604">
        <v>127</v>
      </c>
      <c r="V5604">
        <f>SUMIF(货件明细!K:K,F5604,货件明细!AQ:AQ)</f>
        <v>0</v>
      </c>
      <c r="W5604">
        <f t="shared" si="348"/>
        <v>1</v>
      </c>
      <c r="X5604">
        <f t="shared" si="349"/>
        <v>127</v>
      </c>
      <c r="Y5604">
        <f>SUMIF(货件明细!K:K,F5604,货件明细!I:I)</f>
        <v>0</v>
      </c>
      <c r="Z5604">
        <f t="shared" si="350"/>
        <v>19.9</v>
      </c>
      <c r="AA5604">
        <f>SUMIF(货件明细!K:K,F5604,货件明细!J:J)</f>
        <v>0</v>
      </c>
      <c r="AB5604">
        <f t="shared" si="351"/>
        <v>1</v>
      </c>
    </row>
    <row r="5605" spans="1:28">
      <c r="A5605">
        <v>2025</v>
      </c>
      <c r="B5605">
        <v>9</v>
      </c>
      <c r="C5605">
        <v>36</v>
      </c>
      <c r="D5605" s="4">
        <v>45906</v>
      </c>
      <c r="E5605" t="s">
        <v>28</v>
      </c>
      <c r="F5605" t="s">
        <v>5798</v>
      </c>
      <c r="G5605" t="s">
        <v>105</v>
      </c>
      <c r="H5605" t="s">
        <v>31</v>
      </c>
      <c r="I5605" t="s">
        <v>129</v>
      </c>
      <c r="J5605" t="s">
        <v>45</v>
      </c>
      <c r="K5605" t="s">
        <v>100</v>
      </c>
      <c r="L5605" t="s">
        <v>46</v>
      </c>
      <c r="M5605" t="s">
        <v>47</v>
      </c>
      <c r="N5605" t="s">
        <v>5148</v>
      </c>
      <c r="O5605">
        <v>19.9</v>
      </c>
      <c r="Q5605">
        <v>124.085714285714</v>
      </c>
      <c r="R5605">
        <v>124.085714285714</v>
      </c>
      <c r="S5605">
        <v>0</v>
      </c>
      <c r="T5605">
        <v>124.085714285714</v>
      </c>
      <c r="U5605">
        <v>127</v>
      </c>
      <c r="V5605">
        <f>SUMIF(货件明细!K:K,F5605,货件明细!AQ:AQ)</f>
        <v>0</v>
      </c>
      <c r="W5605">
        <f t="shared" si="348"/>
        <v>1</v>
      </c>
      <c r="X5605">
        <f t="shared" si="349"/>
        <v>127</v>
      </c>
      <c r="Y5605">
        <f>SUMIF(货件明细!K:K,F5605,货件明细!I:I)</f>
        <v>0</v>
      </c>
      <c r="Z5605">
        <f t="shared" si="350"/>
        <v>19.9</v>
      </c>
      <c r="AA5605">
        <f>SUMIF(货件明细!K:K,F5605,货件明细!J:J)</f>
        <v>0</v>
      </c>
      <c r="AB5605">
        <f t="shared" si="351"/>
        <v>1</v>
      </c>
    </row>
    <row r="5606" spans="1:28">
      <c r="A5606">
        <v>2025</v>
      </c>
      <c r="B5606">
        <v>9</v>
      </c>
      <c r="C5606">
        <v>36</v>
      </c>
      <c r="D5606" s="4">
        <v>45906</v>
      </c>
      <c r="E5606" t="s">
        <v>28</v>
      </c>
      <c r="F5606" t="s">
        <v>5799</v>
      </c>
      <c r="G5606" t="s">
        <v>50</v>
      </c>
      <c r="H5606" t="s">
        <v>31</v>
      </c>
      <c r="I5606" t="s">
        <v>57</v>
      </c>
      <c r="J5606" t="s">
        <v>45</v>
      </c>
      <c r="K5606" t="s">
        <v>100</v>
      </c>
      <c r="L5606" t="s">
        <v>46</v>
      </c>
      <c r="M5606" t="s">
        <v>47</v>
      </c>
      <c r="N5606" t="s">
        <v>5148</v>
      </c>
      <c r="O5606">
        <v>12.65</v>
      </c>
      <c r="Q5606">
        <v>134.933333333333</v>
      </c>
      <c r="R5606">
        <v>134.933333333333</v>
      </c>
      <c r="S5606">
        <v>0</v>
      </c>
      <c r="T5606">
        <v>134.933333333333</v>
      </c>
      <c r="U5606">
        <v>119</v>
      </c>
      <c r="V5606">
        <f>SUMIF(货件明细!K:K,F5606,货件明细!AQ:AQ)</f>
        <v>0</v>
      </c>
      <c r="W5606">
        <f t="shared" si="348"/>
        <v>1</v>
      </c>
      <c r="X5606">
        <f t="shared" si="349"/>
        <v>119</v>
      </c>
      <c r="Y5606">
        <f>SUMIF(货件明细!K:K,F5606,货件明细!I:I)</f>
        <v>0</v>
      </c>
      <c r="Z5606">
        <f t="shared" si="350"/>
        <v>12.65</v>
      </c>
      <c r="AA5606">
        <f>SUMIF(货件明细!K:K,F5606,货件明细!J:J)</f>
        <v>0</v>
      </c>
      <c r="AB5606">
        <f t="shared" si="351"/>
        <v>1</v>
      </c>
    </row>
    <row r="5607" spans="1:28">
      <c r="A5607">
        <v>2025</v>
      </c>
      <c r="B5607">
        <v>9</v>
      </c>
      <c r="C5607">
        <v>36</v>
      </c>
      <c r="D5607" s="4">
        <v>45906</v>
      </c>
      <c r="E5607" t="s">
        <v>28</v>
      </c>
      <c r="F5607" t="s">
        <v>5800</v>
      </c>
      <c r="G5607" t="s">
        <v>374</v>
      </c>
      <c r="H5607" t="s">
        <v>71</v>
      </c>
      <c r="I5607" t="s">
        <v>57</v>
      </c>
      <c r="J5607" t="s">
        <v>45</v>
      </c>
      <c r="K5607" t="s">
        <v>45</v>
      </c>
      <c r="L5607" t="s">
        <v>46</v>
      </c>
      <c r="M5607" t="s">
        <v>47</v>
      </c>
      <c r="N5607" t="s">
        <v>4256</v>
      </c>
      <c r="O5607">
        <v>12.65</v>
      </c>
      <c r="Q5607">
        <v>159.866666666667</v>
      </c>
      <c r="R5607">
        <v>159.866666666667</v>
      </c>
      <c r="S5607">
        <v>0</v>
      </c>
      <c r="T5607">
        <v>159.866666666667</v>
      </c>
      <c r="U5607">
        <v>119</v>
      </c>
      <c r="V5607">
        <f>SUMIF(货件明细!K:K,F5607,货件明细!AQ:AQ)</f>
        <v>0</v>
      </c>
      <c r="W5607">
        <f t="shared" si="348"/>
        <v>1</v>
      </c>
      <c r="X5607">
        <f t="shared" si="349"/>
        <v>119</v>
      </c>
      <c r="Y5607">
        <f>SUMIF(货件明细!K:K,F5607,货件明细!I:I)</f>
        <v>0</v>
      </c>
      <c r="Z5607">
        <f t="shared" si="350"/>
        <v>12.65</v>
      </c>
      <c r="AA5607">
        <f>SUMIF(货件明细!K:K,F5607,货件明细!J:J)</f>
        <v>0</v>
      </c>
      <c r="AB5607">
        <f t="shared" si="351"/>
        <v>1</v>
      </c>
    </row>
    <row r="5608" spans="1:28">
      <c r="A5608">
        <v>2025</v>
      </c>
      <c r="B5608">
        <v>9</v>
      </c>
      <c r="C5608">
        <v>36</v>
      </c>
      <c r="D5608" s="4">
        <v>45906</v>
      </c>
      <c r="E5608" t="s">
        <v>28</v>
      </c>
      <c r="F5608" t="s">
        <v>5801</v>
      </c>
      <c r="G5608" t="s">
        <v>74</v>
      </c>
      <c r="H5608" t="s">
        <v>44</v>
      </c>
      <c r="I5608" t="s">
        <v>57</v>
      </c>
      <c r="J5608" t="s">
        <v>45</v>
      </c>
      <c r="K5608" t="s">
        <v>45</v>
      </c>
      <c r="L5608" t="s">
        <v>46</v>
      </c>
      <c r="M5608" t="s">
        <v>47</v>
      </c>
      <c r="N5608" t="s">
        <v>4256</v>
      </c>
      <c r="O5608">
        <v>12.65</v>
      </c>
      <c r="Q5608">
        <v>187</v>
      </c>
      <c r="R5608">
        <v>187</v>
      </c>
      <c r="S5608">
        <v>0</v>
      </c>
      <c r="T5608">
        <v>187</v>
      </c>
      <c r="U5608">
        <v>119</v>
      </c>
      <c r="V5608">
        <f>SUMIF(货件明细!K:K,F5608,货件明细!AQ:AQ)</f>
        <v>0</v>
      </c>
      <c r="W5608">
        <f t="shared" si="348"/>
        <v>1</v>
      </c>
      <c r="X5608">
        <f t="shared" si="349"/>
        <v>119</v>
      </c>
      <c r="Y5608">
        <f>SUMIF(货件明细!K:K,F5608,货件明细!I:I)</f>
        <v>0</v>
      </c>
      <c r="Z5608">
        <f t="shared" si="350"/>
        <v>12.65</v>
      </c>
      <c r="AA5608">
        <f>SUMIF(货件明细!K:K,F5608,货件明细!J:J)</f>
        <v>0</v>
      </c>
      <c r="AB5608">
        <f t="shared" si="351"/>
        <v>1</v>
      </c>
    </row>
    <row r="5609" spans="1:28">
      <c r="A5609">
        <v>2025</v>
      </c>
      <c r="B5609">
        <v>9</v>
      </c>
      <c r="C5609">
        <v>36</v>
      </c>
      <c r="D5609" s="4">
        <v>45906</v>
      </c>
      <c r="E5609" t="s">
        <v>28</v>
      </c>
      <c r="F5609" t="s">
        <v>5802</v>
      </c>
      <c r="G5609" t="s">
        <v>882</v>
      </c>
      <c r="H5609" t="s">
        <v>71</v>
      </c>
      <c r="I5609" t="s">
        <v>57</v>
      </c>
      <c r="J5609" t="s">
        <v>45</v>
      </c>
      <c r="K5609" t="s">
        <v>45</v>
      </c>
      <c r="L5609" t="s">
        <v>46</v>
      </c>
      <c r="M5609" t="s">
        <v>47</v>
      </c>
      <c r="N5609" t="s">
        <v>4256</v>
      </c>
      <c r="O5609">
        <v>12.65</v>
      </c>
      <c r="Q5609">
        <v>157.933333333333</v>
      </c>
      <c r="R5609">
        <v>157.933333333333</v>
      </c>
      <c r="S5609">
        <v>0</v>
      </c>
      <c r="T5609">
        <v>157.933333333333</v>
      </c>
      <c r="U5609">
        <v>119</v>
      </c>
      <c r="V5609">
        <f>SUMIF(货件明细!K:K,F5609,货件明细!AQ:AQ)</f>
        <v>0</v>
      </c>
      <c r="W5609">
        <f t="shared" si="348"/>
        <v>1</v>
      </c>
      <c r="X5609">
        <f t="shared" si="349"/>
        <v>119</v>
      </c>
      <c r="Y5609">
        <f>SUMIF(货件明细!K:K,F5609,货件明细!I:I)</f>
        <v>0</v>
      </c>
      <c r="Z5609">
        <f t="shared" si="350"/>
        <v>12.65</v>
      </c>
      <c r="AA5609">
        <f>SUMIF(货件明细!K:K,F5609,货件明细!J:J)</f>
        <v>0</v>
      </c>
      <c r="AB5609">
        <f t="shared" si="351"/>
        <v>1</v>
      </c>
    </row>
    <row r="5610" spans="1:28">
      <c r="A5610">
        <v>2025</v>
      </c>
      <c r="B5610">
        <v>9</v>
      </c>
      <c r="C5610">
        <v>36</v>
      </c>
      <c r="D5610" s="4">
        <v>45906</v>
      </c>
      <c r="E5610" t="s">
        <v>28</v>
      </c>
      <c r="F5610" t="s">
        <v>5803</v>
      </c>
      <c r="G5610" t="s">
        <v>105</v>
      </c>
      <c r="H5610" t="s">
        <v>31</v>
      </c>
      <c r="I5610" t="s">
        <v>57</v>
      </c>
      <c r="J5610" t="s">
        <v>45</v>
      </c>
      <c r="K5610" t="s">
        <v>100</v>
      </c>
      <c r="L5610" t="s">
        <v>46</v>
      </c>
      <c r="M5610" t="s">
        <v>47</v>
      </c>
      <c r="N5610" t="s">
        <v>5148</v>
      </c>
      <c r="O5610">
        <v>12.65</v>
      </c>
      <c r="Q5610">
        <v>148.133333333333</v>
      </c>
      <c r="R5610">
        <v>148.133333333333</v>
      </c>
      <c r="S5610">
        <v>0</v>
      </c>
      <c r="T5610">
        <v>148.133333333333</v>
      </c>
      <c r="U5610">
        <v>119</v>
      </c>
      <c r="V5610">
        <f>SUMIF(货件明细!K:K,F5610,货件明细!AQ:AQ)</f>
        <v>0</v>
      </c>
      <c r="W5610">
        <f t="shared" si="348"/>
        <v>1</v>
      </c>
      <c r="X5610">
        <f t="shared" si="349"/>
        <v>119</v>
      </c>
      <c r="Y5610">
        <f>SUMIF(货件明细!K:K,F5610,货件明细!I:I)</f>
        <v>0</v>
      </c>
      <c r="Z5610">
        <f t="shared" si="350"/>
        <v>12.65</v>
      </c>
      <c r="AA5610">
        <f>SUMIF(货件明细!K:K,F5610,货件明细!J:J)</f>
        <v>0</v>
      </c>
      <c r="AB5610">
        <f t="shared" si="351"/>
        <v>1</v>
      </c>
    </row>
    <row r="5611" spans="1:28">
      <c r="A5611">
        <v>2025</v>
      </c>
      <c r="B5611">
        <v>9</v>
      </c>
      <c r="C5611">
        <v>36</v>
      </c>
      <c r="D5611" s="4">
        <v>45906</v>
      </c>
      <c r="E5611" t="s">
        <v>28</v>
      </c>
      <c r="F5611" t="s">
        <v>5804</v>
      </c>
      <c r="G5611" t="s">
        <v>50</v>
      </c>
      <c r="H5611" t="s">
        <v>31</v>
      </c>
      <c r="I5611" t="s">
        <v>111</v>
      </c>
      <c r="J5611" t="s">
        <v>45</v>
      </c>
      <c r="K5611" t="s">
        <v>100</v>
      </c>
      <c r="L5611" t="s">
        <v>46</v>
      </c>
      <c r="M5611" t="s">
        <v>47</v>
      </c>
      <c r="N5611" t="s">
        <v>5148</v>
      </c>
      <c r="O5611">
        <v>15.4</v>
      </c>
      <c r="Q5611">
        <v>115.657142857143</v>
      </c>
      <c r="R5611">
        <v>115.657142857143</v>
      </c>
      <c r="S5611">
        <v>0</v>
      </c>
      <c r="T5611">
        <v>115.657142857143</v>
      </c>
      <c r="U5611">
        <v>112</v>
      </c>
      <c r="V5611">
        <f>SUMIF(货件明细!K:K,F5611,货件明细!AQ:AQ)</f>
        <v>0</v>
      </c>
      <c r="W5611">
        <f t="shared" si="348"/>
        <v>1</v>
      </c>
      <c r="X5611">
        <f t="shared" si="349"/>
        <v>112</v>
      </c>
      <c r="Y5611">
        <f>SUMIF(货件明细!K:K,F5611,货件明细!I:I)</f>
        <v>0</v>
      </c>
      <c r="Z5611">
        <f t="shared" si="350"/>
        <v>15.4</v>
      </c>
      <c r="AA5611">
        <f>SUMIF(货件明细!K:K,F5611,货件明细!J:J)</f>
        <v>0</v>
      </c>
      <c r="AB5611">
        <f t="shared" si="351"/>
        <v>1</v>
      </c>
    </row>
    <row r="5612" spans="1:28">
      <c r="A5612">
        <v>2025</v>
      </c>
      <c r="B5612">
        <v>9</v>
      </c>
      <c r="C5612">
        <v>36</v>
      </c>
      <c r="D5612" s="4">
        <v>45906</v>
      </c>
      <c r="E5612" t="s">
        <v>28</v>
      </c>
      <c r="F5612" t="s">
        <v>5805</v>
      </c>
      <c r="G5612" t="s">
        <v>374</v>
      </c>
      <c r="H5612" t="s">
        <v>71</v>
      </c>
      <c r="I5612" t="s">
        <v>111</v>
      </c>
      <c r="J5612" t="s">
        <v>45</v>
      </c>
      <c r="K5612" t="s">
        <v>45</v>
      </c>
      <c r="L5612" t="s">
        <v>46</v>
      </c>
      <c r="M5612" t="s">
        <v>47</v>
      </c>
      <c r="N5612" t="s">
        <v>4256</v>
      </c>
      <c r="O5612">
        <v>15.4</v>
      </c>
      <c r="Q5612">
        <v>137.028571428571</v>
      </c>
      <c r="R5612">
        <v>137.028571428571</v>
      </c>
      <c r="S5612">
        <v>0</v>
      </c>
      <c r="T5612">
        <v>137.028571428571</v>
      </c>
      <c r="U5612">
        <v>112</v>
      </c>
      <c r="V5612">
        <f>SUMIF(货件明细!K:K,F5612,货件明细!AQ:AQ)</f>
        <v>0</v>
      </c>
      <c r="W5612">
        <f t="shared" si="348"/>
        <v>1</v>
      </c>
      <c r="X5612">
        <f t="shared" si="349"/>
        <v>112</v>
      </c>
      <c r="Y5612">
        <f>SUMIF(货件明细!K:K,F5612,货件明细!I:I)</f>
        <v>0</v>
      </c>
      <c r="Z5612">
        <f t="shared" si="350"/>
        <v>15.4</v>
      </c>
      <c r="AA5612">
        <f>SUMIF(货件明细!K:K,F5612,货件明细!J:J)</f>
        <v>0</v>
      </c>
      <c r="AB5612">
        <f t="shared" si="351"/>
        <v>1</v>
      </c>
    </row>
    <row r="5613" spans="1:28">
      <c r="A5613">
        <v>2025</v>
      </c>
      <c r="B5613">
        <v>9</v>
      </c>
      <c r="C5613">
        <v>36</v>
      </c>
      <c r="D5613" s="4">
        <v>45906</v>
      </c>
      <c r="E5613" t="s">
        <v>28</v>
      </c>
      <c r="F5613" t="s">
        <v>5806</v>
      </c>
      <c r="G5613" t="s">
        <v>372</v>
      </c>
      <c r="H5613" t="s">
        <v>71</v>
      </c>
      <c r="I5613" t="s">
        <v>111</v>
      </c>
      <c r="J5613" t="s">
        <v>45</v>
      </c>
      <c r="K5613" t="s">
        <v>45</v>
      </c>
      <c r="L5613" t="s">
        <v>46</v>
      </c>
      <c r="M5613" t="s">
        <v>47</v>
      </c>
      <c r="N5613" t="s">
        <v>5281</v>
      </c>
      <c r="O5613">
        <v>15.4</v>
      </c>
      <c r="Q5613">
        <v>177.6</v>
      </c>
      <c r="R5613">
        <v>177.6</v>
      </c>
      <c r="S5613">
        <v>0</v>
      </c>
      <c r="T5613">
        <v>177.6</v>
      </c>
      <c r="U5613">
        <v>112</v>
      </c>
      <c r="V5613">
        <f>SUMIF(货件明细!K:K,F5613,货件明细!AQ:AQ)</f>
        <v>0</v>
      </c>
      <c r="W5613">
        <f t="shared" si="348"/>
        <v>1</v>
      </c>
      <c r="X5613">
        <f t="shared" si="349"/>
        <v>112</v>
      </c>
      <c r="Y5613">
        <f>SUMIF(货件明细!K:K,F5613,货件明细!I:I)</f>
        <v>0</v>
      </c>
      <c r="Z5613">
        <f t="shared" si="350"/>
        <v>15.4</v>
      </c>
      <c r="AA5613">
        <f>SUMIF(货件明细!K:K,F5613,货件明细!J:J)</f>
        <v>0</v>
      </c>
      <c r="AB5613">
        <f t="shared" si="351"/>
        <v>1</v>
      </c>
    </row>
    <row r="5614" spans="1:28">
      <c r="A5614">
        <v>2025</v>
      </c>
      <c r="B5614">
        <v>9</v>
      </c>
      <c r="C5614">
        <v>36</v>
      </c>
      <c r="D5614" s="4">
        <v>45906</v>
      </c>
      <c r="E5614" t="s">
        <v>28</v>
      </c>
      <c r="F5614" t="s">
        <v>5807</v>
      </c>
      <c r="G5614" t="s">
        <v>74</v>
      </c>
      <c r="H5614" t="s">
        <v>44</v>
      </c>
      <c r="I5614" t="s">
        <v>111</v>
      </c>
      <c r="J5614" t="s">
        <v>45</v>
      </c>
      <c r="K5614" t="s">
        <v>45</v>
      </c>
      <c r="L5614" t="s">
        <v>46</v>
      </c>
      <c r="M5614" t="s">
        <v>47</v>
      </c>
      <c r="N5614" t="s">
        <v>4256</v>
      </c>
      <c r="O5614">
        <v>15.4</v>
      </c>
      <c r="Q5614">
        <v>160.285714285714</v>
      </c>
      <c r="R5614">
        <v>160.285714285714</v>
      </c>
      <c r="S5614">
        <v>0</v>
      </c>
      <c r="T5614">
        <v>160.285714285714</v>
      </c>
      <c r="U5614">
        <v>112</v>
      </c>
      <c r="V5614">
        <f>SUMIF(货件明细!K:K,F5614,货件明细!AQ:AQ)</f>
        <v>0</v>
      </c>
      <c r="W5614">
        <f t="shared" si="348"/>
        <v>1</v>
      </c>
      <c r="X5614">
        <f t="shared" si="349"/>
        <v>112</v>
      </c>
      <c r="Y5614">
        <f>SUMIF(货件明细!K:K,F5614,货件明细!I:I)</f>
        <v>0</v>
      </c>
      <c r="Z5614">
        <f t="shared" si="350"/>
        <v>15.4</v>
      </c>
      <c r="AA5614">
        <f>SUMIF(货件明细!K:K,F5614,货件明细!J:J)</f>
        <v>0</v>
      </c>
      <c r="AB5614">
        <f t="shared" si="351"/>
        <v>1</v>
      </c>
    </row>
    <row r="5615" spans="1:28">
      <c r="A5615">
        <v>2025</v>
      </c>
      <c r="B5615">
        <v>9</v>
      </c>
      <c r="C5615">
        <v>36</v>
      </c>
      <c r="D5615" s="4">
        <v>45906</v>
      </c>
      <c r="E5615" t="s">
        <v>28</v>
      </c>
      <c r="F5615" t="s">
        <v>5808</v>
      </c>
      <c r="G5615" t="s">
        <v>105</v>
      </c>
      <c r="H5615" t="s">
        <v>31</v>
      </c>
      <c r="I5615" t="s">
        <v>111</v>
      </c>
      <c r="J5615" t="s">
        <v>45</v>
      </c>
      <c r="K5615" t="s">
        <v>100</v>
      </c>
      <c r="L5615" t="s">
        <v>46</v>
      </c>
      <c r="M5615" t="s">
        <v>47</v>
      </c>
      <c r="N5615" t="s">
        <v>5148</v>
      </c>
      <c r="O5615">
        <v>15.4</v>
      </c>
      <c r="Q5615">
        <v>124.085714285714</v>
      </c>
      <c r="R5615">
        <v>124.085714285714</v>
      </c>
      <c r="S5615">
        <v>0</v>
      </c>
      <c r="T5615">
        <v>124.085714285714</v>
      </c>
      <c r="U5615">
        <v>112</v>
      </c>
      <c r="V5615">
        <f>SUMIF(货件明细!K:K,F5615,货件明细!AQ:AQ)</f>
        <v>0</v>
      </c>
      <c r="W5615">
        <f t="shared" si="348"/>
        <v>1</v>
      </c>
      <c r="X5615">
        <f t="shared" si="349"/>
        <v>112</v>
      </c>
      <c r="Y5615">
        <f>SUMIF(货件明细!K:K,F5615,货件明细!I:I)</f>
        <v>0</v>
      </c>
      <c r="Z5615">
        <f t="shared" si="350"/>
        <v>15.4</v>
      </c>
      <c r="AA5615">
        <f>SUMIF(货件明细!K:K,F5615,货件明细!J:J)</f>
        <v>0</v>
      </c>
      <c r="AB5615">
        <f t="shared" si="351"/>
        <v>1</v>
      </c>
    </row>
    <row r="5616" spans="1:28">
      <c r="A5616">
        <v>2025</v>
      </c>
      <c r="B5616">
        <v>9</v>
      </c>
      <c r="C5616">
        <v>37</v>
      </c>
      <c r="D5616" s="4">
        <v>45908</v>
      </c>
      <c r="E5616" t="s">
        <v>28</v>
      </c>
      <c r="F5616" t="s">
        <v>5809</v>
      </c>
      <c r="G5616" t="s">
        <v>275</v>
      </c>
      <c r="H5616" t="s">
        <v>31</v>
      </c>
      <c r="I5616" t="s">
        <v>32</v>
      </c>
      <c r="J5616" t="s">
        <v>33</v>
      </c>
      <c r="K5616" t="s">
        <v>33</v>
      </c>
      <c r="L5616" t="s">
        <v>34</v>
      </c>
      <c r="M5616" t="s">
        <v>3882</v>
      </c>
      <c r="N5616" t="s">
        <v>4816</v>
      </c>
      <c r="O5616">
        <v>37.2</v>
      </c>
      <c r="Q5616">
        <v>1824</v>
      </c>
      <c r="R5616">
        <v>1974</v>
      </c>
      <c r="S5616">
        <v>153.63104</v>
      </c>
      <c r="T5616">
        <v>2127.63104</v>
      </c>
      <c r="U5616">
        <v>106</v>
      </c>
      <c r="V5616">
        <f>SUMIF(货件明细!K:K,F5616,货件明细!AQ:AQ)</f>
        <v>0</v>
      </c>
      <c r="W5616">
        <f t="shared" si="348"/>
        <v>1</v>
      </c>
      <c r="X5616">
        <f t="shared" si="349"/>
        <v>106</v>
      </c>
      <c r="Y5616">
        <f>SUMIF(货件明细!K:K,F5616,货件明细!I:I)</f>
        <v>0</v>
      </c>
      <c r="Z5616">
        <f t="shared" si="350"/>
        <v>37.2</v>
      </c>
      <c r="AA5616">
        <f>SUMIF(货件明细!K:K,F5616,货件明细!J:J)</f>
        <v>0</v>
      </c>
      <c r="AB5616">
        <f t="shared" si="351"/>
        <v>1</v>
      </c>
    </row>
    <row r="5617" spans="1:28">
      <c r="A5617">
        <v>2025</v>
      </c>
      <c r="B5617">
        <v>9</v>
      </c>
      <c r="C5617">
        <v>37</v>
      </c>
      <c r="D5617" s="4">
        <v>45908</v>
      </c>
      <c r="E5617" t="s">
        <v>28</v>
      </c>
      <c r="F5617" t="s">
        <v>5810</v>
      </c>
      <c r="G5617" t="s">
        <v>30</v>
      </c>
      <c r="H5617" t="s">
        <v>31</v>
      </c>
      <c r="I5617" t="s">
        <v>41</v>
      </c>
      <c r="J5617" t="s">
        <v>33</v>
      </c>
      <c r="K5617" t="s">
        <v>33</v>
      </c>
      <c r="L5617" t="s">
        <v>34</v>
      </c>
      <c r="M5617" t="s">
        <v>3882</v>
      </c>
      <c r="N5617" t="s">
        <v>4809</v>
      </c>
      <c r="O5617">
        <v>22.3</v>
      </c>
      <c r="Q5617">
        <v>1092.5</v>
      </c>
      <c r="R5617">
        <v>1242.5</v>
      </c>
      <c r="S5617">
        <v>160.48176</v>
      </c>
      <c r="T5617">
        <v>1402.98176</v>
      </c>
      <c r="U5617">
        <v>128</v>
      </c>
      <c r="V5617">
        <f>SUMIF(货件明细!K:K,F5617,货件明细!AQ:AQ)</f>
        <v>0</v>
      </c>
      <c r="W5617">
        <f t="shared" si="348"/>
        <v>1</v>
      </c>
      <c r="X5617">
        <f t="shared" si="349"/>
        <v>128</v>
      </c>
      <c r="Y5617">
        <f>SUMIF(货件明细!K:K,F5617,货件明细!I:I)</f>
        <v>0</v>
      </c>
      <c r="Z5617">
        <f t="shared" si="350"/>
        <v>22.3</v>
      </c>
      <c r="AA5617">
        <f>SUMIF(货件明细!K:K,F5617,货件明细!J:J)</f>
        <v>0</v>
      </c>
      <c r="AB5617">
        <f t="shared" si="351"/>
        <v>1</v>
      </c>
    </row>
    <row r="5618" spans="1:28">
      <c r="A5618">
        <v>2025</v>
      </c>
      <c r="B5618">
        <v>9</v>
      </c>
      <c r="C5618">
        <v>37</v>
      </c>
      <c r="D5618" s="4">
        <v>45908</v>
      </c>
      <c r="E5618" t="s">
        <v>28</v>
      </c>
      <c r="F5618" t="s">
        <v>5811</v>
      </c>
      <c r="G5618" t="s">
        <v>275</v>
      </c>
      <c r="H5618" t="s">
        <v>31</v>
      </c>
      <c r="I5618" t="s">
        <v>96</v>
      </c>
      <c r="J5618" t="s">
        <v>1110</v>
      </c>
      <c r="K5618" t="s">
        <v>1110</v>
      </c>
      <c r="L5618" t="s">
        <v>34</v>
      </c>
      <c r="M5618" t="s">
        <v>65</v>
      </c>
      <c r="N5618" t="s">
        <v>2857</v>
      </c>
      <c r="O5618">
        <v>12.8</v>
      </c>
      <c r="Q5618">
        <v>562.9</v>
      </c>
      <c r="R5618">
        <v>562.9</v>
      </c>
      <c r="S5618">
        <v>57.13792</v>
      </c>
      <c r="T5618">
        <v>620.03792</v>
      </c>
      <c r="U5618">
        <v>49</v>
      </c>
      <c r="V5618">
        <f>SUMIF(货件明细!K:K,F5618,货件明细!AQ:AQ)</f>
        <v>0</v>
      </c>
      <c r="W5618">
        <f t="shared" si="348"/>
        <v>1</v>
      </c>
      <c r="X5618">
        <f t="shared" si="349"/>
        <v>49</v>
      </c>
      <c r="Y5618">
        <f>SUMIF(货件明细!K:K,F5618,货件明细!I:I)</f>
        <v>0</v>
      </c>
      <c r="Z5618">
        <f t="shared" si="350"/>
        <v>12.8</v>
      </c>
      <c r="AA5618">
        <f>SUMIF(货件明细!K:K,F5618,货件明细!J:J)</f>
        <v>0</v>
      </c>
      <c r="AB5618">
        <f t="shared" si="351"/>
        <v>1</v>
      </c>
    </row>
    <row r="5619" spans="1:28">
      <c r="A5619">
        <v>2025</v>
      </c>
      <c r="B5619">
        <v>9</v>
      </c>
      <c r="C5619">
        <v>37</v>
      </c>
      <c r="D5619" s="4">
        <v>45908</v>
      </c>
      <c r="E5619" t="s">
        <v>28</v>
      </c>
      <c r="F5619" t="s">
        <v>5812</v>
      </c>
      <c r="G5619" t="s">
        <v>30</v>
      </c>
      <c r="H5619" t="s">
        <v>31</v>
      </c>
      <c r="I5619" t="s">
        <v>32</v>
      </c>
      <c r="J5619" t="s">
        <v>1110</v>
      </c>
      <c r="K5619" t="s">
        <v>1110</v>
      </c>
      <c r="L5619" t="s">
        <v>34</v>
      </c>
      <c r="M5619" t="s">
        <v>65</v>
      </c>
      <c r="N5619" t="s">
        <v>2857</v>
      </c>
      <c r="O5619">
        <v>12.8</v>
      </c>
      <c r="Q5619">
        <v>562.9</v>
      </c>
      <c r="R5619">
        <v>562.9</v>
      </c>
      <c r="S5619">
        <v>115.44192</v>
      </c>
      <c r="T5619">
        <v>678.34192</v>
      </c>
      <c r="U5619">
        <v>99</v>
      </c>
      <c r="V5619">
        <f>SUMIF(货件明细!K:K,F5619,货件明细!AQ:AQ)</f>
        <v>0</v>
      </c>
      <c r="W5619">
        <f t="shared" si="348"/>
        <v>1</v>
      </c>
      <c r="X5619">
        <f t="shared" si="349"/>
        <v>99</v>
      </c>
      <c r="Y5619">
        <f>SUMIF(货件明细!K:K,F5619,货件明细!I:I)</f>
        <v>0</v>
      </c>
      <c r="Z5619">
        <f t="shared" si="350"/>
        <v>12.8</v>
      </c>
      <c r="AA5619">
        <f>SUMIF(货件明细!K:K,F5619,货件明细!J:J)</f>
        <v>0</v>
      </c>
      <c r="AB5619">
        <f t="shared" si="351"/>
        <v>1</v>
      </c>
    </row>
    <row r="5620" spans="1:28">
      <c r="A5620">
        <v>2025</v>
      </c>
      <c r="B5620">
        <v>9</v>
      </c>
      <c r="C5620">
        <v>37</v>
      </c>
      <c r="D5620" s="4">
        <v>45908</v>
      </c>
      <c r="E5620" t="s">
        <v>28</v>
      </c>
      <c r="F5620" t="s">
        <v>5813</v>
      </c>
      <c r="G5620" t="s">
        <v>275</v>
      </c>
      <c r="H5620" t="s">
        <v>31</v>
      </c>
      <c r="I5620" t="s">
        <v>41</v>
      </c>
      <c r="J5620" t="s">
        <v>1110</v>
      </c>
      <c r="K5620" t="s">
        <v>1110</v>
      </c>
      <c r="L5620" t="s">
        <v>34</v>
      </c>
      <c r="M5620" t="s">
        <v>65</v>
      </c>
      <c r="N5620" t="s">
        <v>2857</v>
      </c>
      <c r="O5620">
        <v>12.8</v>
      </c>
      <c r="Q5620">
        <v>562.9</v>
      </c>
      <c r="R5620">
        <v>562.9</v>
      </c>
      <c r="S5620">
        <v>101.44896</v>
      </c>
      <c r="T5620">
        <v>664.34896</v>
      </c>
      <c r="U5620">
        <v>87</v>
      </c>
      <c r="V5620">
        <f>SUMIF(货件明细!K:K,F5620,货件明细!AQ:AQ)</f>
        <v>0</v>
      </c>
      <c r="W5620">
        <f t="shared" si="348"/>
        <v>1</v>
      </c>
      <c r="X5620">
        <f t="shared" si="349"/>
        <v>87</v>
      </c>
      <c r="Y5620">
        <f>SUMIF(货件明细!K:K,F5620,货件明细!I:I)</f>
        <v>0</v>
      </c>
      <c r="Z5620">
        <f t="shared" si="350"/>
        <v>12.8</v>
      </c>
      <c r="AA5620">
        <f>SUMIF(货件明细!K:K,F5620,货件明细!J:J)</f>
        <v>0</v>
      </c>
      <c r="AB5620">
        <f t="shared" si="351"/>
        <v>1</v>
      </c>
    </row>
    <row r="5621" spans="1:28">
      <c r="A5621">
        <v>2025</v>
      </c>
      <c r="B5621">
        <v>9</v>
      </c>
      <c r="C5621">
        <v>37</v>
      </c>
      <c r="D5621" s="4">
        <v>45908</v>
      </c>
      <c r="E5621" t="s">
        <v>28</v>
      </c>
      <c r="F5621" t="s">
        <v>5814</v>
      </c>
      <c r="G5621" t="s">
        <v>68</v>
      </c>
      <c r="H5621" t="s">
        <v>31</v>
      </c>
      <c r="I5621" t="s">
        <v>57</v>
      </c>
      <c r="J5621" t="s">
        <v>1452</v>
      </c>
      <c r="K5621" t="s">
        <v>1452</v>
      </c>
      <c r="L5621" t="s">
        <v>46</v>
      </c>
      <c r="M5621" t="s">
        <v>65</v>
      </c>
      <c r="N5621" t="s">
        <v>1992</v>
      </c>
      <c r="O5621">
        <v>13.5</v>
      </c>
      <c r="Q5621">
        <v>217</v>
      </c>
      <c r="R5621">
        <v>231</v>
      </c>
      <c r="S5621">
        <v>0</v>
      </c>
      <c r="T5621">
        <v>231</v>
      </c>
      <c r="U5621">
        <v>66</v>
      </c>
      <c r="V5621">
        <f>SUMIF(货件明细!K:K,F5621,货件明细!AQ:AQ)</f>
        <v>0</v>
      </c>
      <c r="W5621">
        <f t="shared" si="348"/>
        <v>1</v>
      </c>
      <c r="X5621">
        <f t="shared" si="349"/>
        <v>66</v>
      </c>
      <c r="Y5621">
        <f>SUMIF(货件明细!K:K,F5621,货件明细!I:I)</f>
        <v>0</v>
      </c>
      <c r="Z5621">
        <f t="shared" si="350"/>
        <v>13.5</v>
      </c>
      <c r="AA5621">
        <f>SUMIF(货件明细!K:K,F5621,货件明细!J:J)</f>
        <v>0</v>
      </c>
      <c r="AB5621">
        <f t="shared" si="351"/>
        <v>1</v>
      </c>
    </row>
    <row r="5622" spans="1:28">
      <c r="A5622">
        <v>2025</v>
      </c>
      <c r="B5622">
        <v>9</v>
      </c>
      <c r="C5622">
        <v>37</v>
      </c>
      <c r="D5622" s="4">
        <v>45908</v>
      </c>
      <c r="E5622" t="s">
        <v>28</v>
      </c>
      <c r="F5622" t="s">
        <v>5815</v>
      </c>
      <c r="G5622" t="s">
        <v>105</v>
      </c>
      <c r="H5622" t="s">
        <v>31</v>
      </c>
      <c r="I5622" t="s">
        <v>57</v>
      </c>
      <c r="J5622" t="s">
        <v>1452</v>
      </c>
      <c r="K5622" t="s">
        <v>1452</v>
      </c>
      <c r="L5622" t="s">
        <v>46</v>
      </c>
      <c r="M5622" t="s">
        <v>65</v>
      </c>
      <c r="N5622" t="s">
        <v>1992</v>
      </c>
      <c r="O5622">
        <v>13.5</v>
      </c>
      <c r="Q5622">
        <v>210</v>
      </c>
      <c r="R5622">
        <v>224</v>
      </c>
      <c r="S5622">
        <v>0</v>
      </c>
      <c r="T5622">
        <v>224</v>
      </c>
      <c r="U5622">
        <v>66</v>
      </c>
      <c r="V5622">
        <f>SUMIF(货件明细!K:K,F5622,货件明细!AQ:AQ)</f>
        <v>0</v>
      </c>
      <c r="W5622">
        <f t="shared" si="348"/>
        <v>1</v>
      </c>
      <c r="X5622">
        <f t="shared" si="349"/>
        <v>66</v>
      </c>
      <c r="Y5622">
        <f>SUMIF(货件明细!K:K,F5622,货件明细!I:I)</f>
        <v>0</v>
      </c>
      <c r="Z5622">
        <f t="shared" si="350"/>
        <v>13.5</v>
      </c>
      <c r="AA5622">
        <f>SUMIF(货件明细!K:K,F5622,货件明细!J:J)</f>
        <v>0</v>
      </c>
      <c r="AB5622">
        <f t="shared" si="351"/>
        <v>1</v>
      </c>
    </row>
    <row r="5623" spans="1:28">
      <c r="A5623">
        <v>2025</v>
      </c>
      <c r="B5623">
        <v>9</v>
      </c>
      <c r="C5623">
        <v>37</v>
      </c>
      <c r="D5623" s="4">
        <v>45908</v>
      </c>
      <c r="E5623" t="s">
        <v>28</v>
      </c>
      <c r="F5623" t="s">
        <v>5816</v>
      </c>
      <c r="G5623" t="s">
        <v>1563</v>
      </c>
      <c r="H5623" t="s">
        <v>71</v>
      </c>
      <c r="I5623" t="s">
        <v>57</v>
      </c>
      <c r="J5623" t="s">
        <v>1452</v>
      </c>
      <c r="K5623" t="s">
        <v>1452</v>
      </c>
      <c r="L5623" t="s">
        <v>46</v>
      </c>
      <c r="M5623" t="s">
        <v>65</v>
      </c>
      <c r="N5623" t="s">
        <v>1992</v>
      </c>
      <c r="O5623">
        <v>13.5</v>
      </c>
      <c r="Q5623">
        <v>148.4</v>
      </c>
      <c r="R5623">
        <v>162.4</v>
      </c>
      <c r="S5623">
        <v>0</v>
      </c>
      <c r="T5623">
        <v>162.4</v>
      </c>
      <c r="U5623">
        <v>66</v>
      </c>
      <c r="V5623">
        <f>SUMIF(货件明细!K:K,F5623,货件明细!AQ:AQ)</f>
        <v>0</v>
      </c>
      <c r="W5623">
        <f t="shared" si="348"/>
        <v>1</v>
      </c>
      <c r="X5623">
        <f t="shared" si="349"/>
        <v>66</v>
      </c>
      <c r="Y5623">
        <f>SUMIF(货件明细!K:K,F5623,货件明细!I:I)</f>
        <v>0</v>
      </c>
      <c r="Z5623">
        <f t="shared" si="350"/>
        <v>13.5</v>
      </c>
      <c r="AA5623">
        <f>SUMIF(货件明细!K:K,F5623,货件明细!J:J)</f>
        <v>0</v>
      </c>
      <c r="AB5623">
        <f t="shared" si="351"/>
        <v>1</v>
      </c>
    </row>
    <row r="5624" spans="1:28">
      <c r="A5624">
        <v>2025</v>
      </c>
      <c r="B5624">
        <v>9</v>
      </c>
      <c r="C5624">
        <v>37</v>
      </c>
      <c r="D5624" s="4">
        <v>45908</v>
      </c>
      <c r="E5624" t="s">
        <v>28</v>
      </c>
      <c r="F5624" t="s">
        <v>5817</v>
      </c>
      <c r="G5624" t="s">
        <v>267</v>
      </c>
      <c r="H5624" t="s">
        <v>71</v>
      </c>
      <c r="I5624" t="s">
        <v>57</v>
      </c>
      <c r="J5624" t="s">
        <v>1452</v>
      </c>
      <c r="K5624" t="s">
        <v>1452</v>
      </c>
      <c r="L5624" t="s">
        <v>46</v>
      </c>
      <c r="M5624" t="s">
        <v>65</v>
      </c>
      <c r="N5624" t="s">
        <v>1992</v>
      </c>
      <c r="O5624">
        <v>13.5</v>
      </c>
      <c r="Q5624">
        <v>156.8</v>
      </c>
      <c r="R5624">
        <v>170.8</v>
      </c>
      <c r="S5624">
        <v>0</v>
      </c>
      <c r="T5624">
        <v>170.8</v>
      </c>
      <c r="U5624">
        <v>66</v>
      </c>
      <c r="V5624">
        <f>SUMIF(货件明细!K:K,F5624,货件明细!AQ:AQ)</f>
        <v>0</v>
      </c>
      <c r="W5624">
        <f t="shared" si="348"/>
        <v>1</v>
      </c>
      <c r="X5624">
        <f t="shared" si="349"/>
        <v>66</v>
      </c>
      <c r="Y5624">
        <f>SUMIF(货件明细!K:K,F5624,货件明细!I:I)</f>
        <v>0</v>
      </c>
      <c r="Z5624">
        <f t="shared" si="350"/>
        <v>13.5</v>
      </c>
      <c r="AA5624">
        <f>SUMIF(货件明细!K:K,F5624,货件明细!J:J)</f>
        <v>0</v>
      </c>
      <c r="AB5624">
        <f t="shared" si="351"/>
        <v>1</v>
      </c>
    </row>
    <row r="5625" spans="1:28">
      <c r="A5625">
        <v>2025</v>
      </c>
      <c r="B5625">
        <v>9</v>
      </c>
      <c r="C5625">
        <v>37</v>
      </c>
      <c r="D5625" s="4">
        <v>45908</v>
      </c>
      <c r="E5625" t="s">
        <v>28</v>
      </c>
      <c r="F5625" t="s">
        <v>5818</v>
      </c>
      <c r="G5625" t="s">
        <v>62</v>
      </c>
      <c r="H5625" t="s">
        <v>31</v>
      </c>
      <c r="I5625" t="s">
        <v>57</v>
      </c>
      <c r="J5625" t="s">
        <v>1452</v>
      </c>
      <c r="K5625" t="s">
        <v>1452</v>
      </c>
      <c r="L5625" t="s">
        <v>46</v>
      </c>
      <c r="M5625" t="s">
        <v>65</v>
      </c>
      <c r="N5625" t="s">
        <v>1992</v>
      </c>
      <c r="O5625">
        <v>13.5</v>
      </c>
      <c r="Q5625">
        <v>191.8</v>
      </c>
      <c r="R5625">
        <v>205.8</v>
      </c>
      <c r="S5625">
        <v>0</v>
      </c>
      <c r="T5625">
        <v>205.8</v>
      </c>
      <c r="U5625">
        <v>66</v>
      </c>
      <c r="V5625">
        <f>SUMIF(货件明细!K:K,F5625,货件明细!AQ:AQ)</f>
        <v>0</v>
      </c>
      <c r="W5625">
        <f t="shared" si="348"/>
        <v>1</v>
      </c>
      <c r="X5625">
        <f t="shared" si="349"/>
        <v>66</v>
      </c>
      <c r="Y5625">
        <f>SUMIF(货件明细!K:K,F5625,货件明细!I:I)</f>
        <v>0</v>
      </c>
      <c r="Z5625">
        <f t="shared" si="350"/>
        <v>13.5</v>
      </c>
      <c r="AA5625">
        <f>SUMIF(货件明细!K:K,F5625,货件明细!J:J)</f>
        <v>0</v>
      </c>
      <c r="AB5625">
        <f t="shared" si="351"/>
        <v>1</v>
      </c>
    </row>
    <row r="5626" spans="1:28">
      <c r="A5626">
        <v>2025</v>
      </c>
      <c r="B5626">
        <v>9</v>
      </c>
      <c r="C5626">
        <v>37</v>
      </c>
      <c r="D5626" s="4">
        <v>45908</v>
      </c>
      <c r="E5626" t="s">
        <v>28</v>
      </c>
      <c r="F5626" t="s">
        <v>5819</v>
      </c>
      <c r="G5626" t="s">
        <v>68</v>
      </c>
      <c r="H5626" t="s">
        <v>31</v>
      </c>
      <c r="I5626" t="s">
        <v>41</v>
      </c>
      <c r="J5626" t="s">
        <v>1452</v>
      </c>
      <c r="K5626" t="s">
        <v>1452</v>
      </c>
      <c r="L5626" t="s">
        <v>46</v>
      </c>
      <c r="M5626" t="s">
        <v>65</v>
      </c>
      <c r="N5626" t="s">
        <v>1992</v>
      </c>
      <c r="O5626">
        <v>21.8</v>
      </c>
      <c r="Q5626">
        <v>341</v>
      </c>
      <c r="R5626">
        <v>363</v>
      </c>
      <c r="S5626">
        <v>0</v>
      </c>
      <c r="T5626">
        <v>363</v>
      </c>
      <c r="U5626">
        <v>80</v>
      </c>
      <c r="V5626">
        <f>SUMIF(货件明细!K:K,F5626,货件明细!AQ:AQ)</f>
        <v>0</v>
      </c>
      <c r="W5626">
        <f t="shared" si="348"/>
        <v>1</v>
      </c>
      <c r="X5626">
        <f t="shared" si="349"/>
        <v>80</v>
      </c>
      <c r="Y5626">
        <f>SUMIF(货件明细!K:K,F5626,货件明细!I:I)</f>
        <v>0</v>
      </c>
      <c r="Z5626">
        <f t="shared" si="350"/>
        <v>21.8</v>
      </c>
      <c r="AA5626">
        <f>SUMIF(货件明细!K:K,F5626,货件明细!J:J)</f>
        <v>0</v>
      </c>
      <c r="AB5626">
        <f t="shared" si="351"/>
        <v>1</v>
      </c>
    </row>
    <row r="5627" spans="1:28">
      <c r="A5627">
        <v>2025</v>
      </c>
      <c r="B5627">
        <v>9</v>
      </c>
      <c r="C5627">
        <v>37</v>
      </c>
      <c r="D5627" s="4">
        <v>45908</v>
      </c>
      <c r="E5627" t="s">
        <v>28</v>
      </c>
      <c r="F5627" t="s">
        <v>5820</v>
      </c>
      <c r="G5627" t="s">
        <v>105</v>
      </c>
      <c r="H5627" t="s">
        <v>31</v>
      </c>
      <c r="I5627" t="s">
        <v>41</v>
      </c>
      <c r="J5627" t="s">
        <v>1452</v>
      </c>
      <c r="K5627" t="s">
        <v>1452</v>
      </c>
      <c r="L5627" t="s">
        <v>46</v>
      </c>
      <c r="M5627" t="s">
        <v>65</v>
      </c>
      <c r="N5627" t="s">
        <v>1992</v>
      </c>
      <c r="O5627">
        <v>21.8</v>
      </c>
      <c r="Q5627">
        <v>330</v>
      </c>
      <c r="R5627">
        <v>352</v>
      </c>
      <c r="S5627">
        <v>0</v>
      </c>
      <c r="T5627">
        <v>352</v>
      </c>
      <c r="U5627">
        <v>80</v>
      </c>
      <c r="V5627">
        <f>SUMIF(货件明细!K:K,F5627,货件明细!AQ:AQ)</f>
        <v>0</v>
      </c>
      <c r="W5627">
        <f t="shared" si="348"/>
        <v>1</v>
      </c>
      <c r="X5627">
        <f t="shared" si="349"/>
        <v>80</v>
      </c>
      <c r="Y5627">
        <f>SUMIF(货件明细!K:K,F5627,货件明细!I:I)</f>
        <v>0</v>
      </c>
      <c r="Z5627">
        <f t="shared" si="350"/>
        <v>21.8</v>
      </c>
      <c r="AA5627">
        <f>SUMIF(货件明细!K:K,F5627,货件明细!J:J)</f>
        <v>0</v>
      </c>
      <c r="AB5627">
        <f t="shared" si="351"/>
        <v>1</v>
      </c>
    </row>
    <row r="5628" spans="1:28">
      <c r="A5628">
        <v>2025</v>
      </c>
      <c r="B5628">
        <v>9</v>
      </c>
      <c r="C5628">
        <v>37</v>
      </c>
      <c r="D5628" s="4">
        <v>45908</v>
      </c>
      <c r="E5628" t="s">
        <v>28</v>
      </c>
      <c r="F5628" t="s">
        <v>5821</v>
      </c>
      <c r="G5628" t="s">
        <v>1563</v>
      </c>
      <c r="H5628" t="s">
        <v>71</v>
      </c>
      <c r="I5628" t="s">
        <v>41</v>
      </c>
      <c r="J5628" t="s">
        <v>1452</v>
      </c>
      <c r="K5628" t="s">
        <v>1452</v>
      </c>
      <c r="L5628" t="s">
        <v>46</v>
      </c>
      <c r="M5628" t="s">
        <v>65</v>
      </c>
      <c r="N5628" t="s">
        <v>1992</v>
      </c>
      <c r="O5628">
        <v>21.8</v>
      </c>
      <c r="Q5628">
        <v>233.2</v>
      </c>
      <c r="R5628">
        <v>255.2</v>
      </c>
      <c r="S5628">
        <v>0</v>
      </c>
      <c r="T5628">
        <v>255.2</v>
      </c>
      <c r="U5628">
        <v>80</v>
      </c>
      <c r="V5628">
        <f>SUMIF(货件明细!K:K,F5628,货件明细!AQ:AQ)</f>
        <v>0</v>
      </c>
      <c r="W5628">
        <f t="shared" si="348"/>
        <v>1</v>
      </c>
      <c r="X5628">
        <f t="shared" si="349"/>
        <v>80</v>
      </c>
      <c r="Y5628">
        <f>SUMIF(货件明细!K:K,F5628,货件明细!I:I)</f>
        <v>0</v>
      </c>
      <c r="Z5628">
        <f t="shared" si="350"/>
        <v>21.8</v>
      </c>
      <c r="AA5628">
        <f>SUMIF(货件明细!K:K,F5628,货件明细!J:J)</f>
        <v>0</v>
      </c>
      <c r="AB5628">
        <f t="shared" si="351"/>
        <v>1</v>
      </c>
    </row>
    <row r="5629" spans="1:28">
      <c r="A5629">
        <v>2025</v>
      </c>
      <c r="B5629">
        <v>9</v>
      </c>
      <c r="C5629">
        <v>37</v>
      </c>
      <c r="D5629" s="4">
        <v>45908</v>
      </c>
      <c r="E5629" t="s">
        <v>28</v>
      </c>
      <c r="F5629" t="s">
        <v>5822</v>
      </c>
      <c r="G5629" t="s">
        <v>267</v>
      </c>
      <c r="H5629" t="s">
        <v>71</v>
      </c>
      <c r="I5629" t="s">
        <v>41</v>
      </c>
      <c r="J5629" t="s">
        <v>1452</v>
      </c>
      <c r="K5629" t="s">
        <v>1452</v>
      </c>
      <c r="L5629" t="s">
        <v>46</v>
      </c>
      <c r="M5629" t="s">
        <v>65</v>
      </c>
      <c r="N5629" t="s">
        <v>1992</v>
      </c>
      <c r="O5629">
        <v>21.8</v>
      </c>
      <c r="Q5629">
        <v>246.4</v>
      </c>
      <c r="R5629">
        <v>268.4</v>
      </c>
      <c r="S5629">
        <v>0</v>
      </c>
      <c r="T5629">
        <v>268.4</v>
      </c>
      <c r="U5629">
        <v>80</v>
      </c>
      <c r="V5629">
        <f>SUMIF(货件明细!K:K,F5629,货件明细!AQ:AQ)</f>
        <v>0</v>
      </c>
      <c r="W5629">
        <f t="shared" si="348"/>
        <v>1</v>
      </c>
      <c r="X5629">
        <f t="shared" si="349"/>
        <v>80</v>
      </c>
      <c r="Y5629">
        <f>SUMIF(货件明细!K:K,F5629,货件明细!I:I)</f>
        <v>0</v>
      </c>
      <c r="Z5629">
        <f t="shared" si="350"/>
        <v>21.8</v>
      </c>
      <c r="AA5629">
        <f>SUMIF(货件明细!K:K,F5629,货件明细!J:J)</f>
        <v>0</v>
      </c>
      <c r="AB5629">
        <f t="shared" si="351"/>
        <v>1</v>
      </c>
    </row>
    <row r="5630" spans="1:28">
      <c r="A5630">
        <v>2025</v>
      </c>
      <c r="B5630">
        <v>9</v>
      </c>
      <c r="C5630">
        <v>37</v>
      </c>
      <c r="D5630" s="4">
        <v>45908</v>
      </c>
      <c r="E5630" t="s">
        <v>28</v>
      </c>
      <c r="F5630" t="s">
        <v>5823</v>
      </c>
      <c r="G5630" t="s">
        <v>62</v>
      </c>
      <c r="H5630" t="s">
        <v>31</v>
      </c>
      <c r="I5630" t="s">
        <v>41</v>
      </c>
      <c r="J5630" t="s">
        <v>1452</v>
      </c>
      <c r="K5630" t="s">
        <v>1452</v>
      </c>
      <c r="L5630" t="s">
        <v>46</v>
      </c>
      <c r="M5630" t="s">
        <v>65</v>
      </c>
      <c r="N5630" t="s">
        <v>1992</v>
      </c>
      <c r="O5630">
        <v>21.8</v>
      </c>
      <c r="Q5630">
        <v>301.4</v>
      </c>
      <c r="R5630">
        <v>323.4</v>
      </c>
      <c r="S5630">
        <v>0</v>
      </c>
      <c r="T5630">
        <v>323.4</v>
      </c>
      <c r="U5630">
        <v>80</v>
      </c>
      <c r="V5630">
        <f>SUMIF(货件明细!K:K,F5630,货件明细!AQ:AQ)</f>
        <v>0</v>
      </c>
      <c r="W5630">
        <f t="shared" si="348"/>
        <v>1</v>
      </c>
      <c r="X5630">
        <f t="shared" si="349"/>
        <v>80</v>
      </c>
      <c r="Y5630">
        <f>SUMIF(货件明细!K:K,F5630,货件明细!I:I)</f>
        <v>0</v>
      </c>
      <c r="Z5630">
        <f t="shared" si="350"/>
        <v>21.8</v>
      </c>
      <c r="AA5630">
        <f>SUMIF(货件明细!K:K,F5630,货件明细!J:J)</f>
        <v>0</v>
      </c>
      <c r="AB5630">
        <f t="shared" si="351"/>
        <v>1</v>
      </c>
    </row>
    <row r="5631" spans="1:28">
      <c r="A5631">
        <v>2025</v>
      </c>
      <c r="B5631">
        <v>9</v>
      </c>
      <c r="C5631">
        <v>37</v>
      </c>
      <c r="D5631" s="4">
        <v>45908</v>
      </c>
      <c r="E5631" t="s">
        <v>28</v>
      </c>
      <c r="F5631" t="s">
        <v>5824</v>
      </c>
      <c r="G5631" t="s">
        <v>68</v>
      </c>
      <c r="H5631" t="s">
        <v>31</v>
      </c>
      <c r="I5631" t="s">
        <v>39</v>
      </c>
      <c r="J5631" t="s">
        <v>1452</v>
      </c>
      <c r="K5631" t="s">
        <v>1452</v>
      </c>
      <c r="L5631" t="s">
        <v>46</v>
      </c>
      <c r="M5631" t="s">
        <v>65</v>
      </c>
      <c r="N5631" t="s">
        <v>1992</v>
      </c>
      <c r="O5631">
        <v>16.25</v>
      </c>
      <c r="Q5631">
        <v>248</v>
      </c>
      <c r="R5631">
        <v>264</v>
      </c>
      <c r="S5631">
        <v>0</v>
      </c>
      <c r="T5631">
        <v>264</v>
      </c>
      <c r="U5631">
        <v>52</v>
      </c>
      <c r="V5631">
        <f>SUMIF(货件明细!K:K,F5631,货件明细!AQ:AQ)</f>
        <v>0</v>
      </c>
      <c r="W5631">
        <f t="shared" si="348"/>
        <v>1</v>
      </c>
      <c r="X5631">
        <f t="shared" si="349"/>
        <v>52</v>
      </c>
      <c r="Y5631">
        <f>SUMIF(货件明细!K:K,F5631,货件明细!I:I)</f>
        <v>0</v>
      </c>
      <c r="Z5631">
        <f t="shared" si="350"/>
        <v>16.25</v>
      </c>
      <c r="AA5631">
        <f>SUMIF(货件明细!K:K,F5631,货件明细!J:J)</f>
        <v>0</v>
      </c>
      <c r="AB5631">
        <f t="shared" si="351"/>
        <v>1</v>
      </c>
    </row>
    <row r="5632" spans="1:28">
      <c r="A5632">
        <v>2025</v>
      </c>
      <c r="B5632">
        <v>9</v>
      </c>
      <c r="C5632">
        <v>37</v>
      </c>
      <c r="D5632" s="4">
        <v>45908</v>
      </c>
      <c r="E5632" t="s">
        <v>28</v>
      </c>
      <c r="F5632" t="s">
        <v>5825</v>
      </c>
      <c r="G5632" t="s">
        <v>105</v>
      </c>
      <c r="H5632" t="s">
        <v>31</v>
      </c>
      <c r="I5632" t="s">
        <v>39</v>
      </c>
      <c r="J5632" t="s">
        <v>1452</v>
      </c>
      <c r="K5632" t="s">
        <v>1452</v>
      </c>
      <c r="L5632" t="s">
        <v>46</v>
      </c>
      <c r="M5632" t="s">
        <v>65</v>
      </c>
      <c r="N5632" t="s">
        <v>1992</v>
      </c>
      <c r="O5632">
        <v>16.25</v>
      </c>
      <c r="Q5632">
        <v>240</v>
      </c>
      <c r="R5632">
        <v>256</v>
      </c>
      <c r="S5632">
        <v>0</v>
      </c>
      <c r="T5632">
        <v>256</v>
      </c>
      <c r="U5632">
        <v>52</v>
      </c>
      <c r="V5632">
        <f>SUMIF(货件明细!K:K,F5632,货件明细!AQ:AQ)</f>
        <v>0</v>
      </c>
      <c r="W5632">
        <f t="shared" si="348"/>
        <v>1</v>
      </c>
      <c r="X5632">
        <f t="shared" si="349"/>
        <v>52</v>
      </c>
      <c r="Y5632">
        <f>SUMIF(货件明细!K:K,F5632,货件明细!I:I)</f>
        <v>0</v>
      </c>
      <c r="Z5632">
        <f t="shared" si="350"/>
        <v>16.25</v>
      </c>
      <c r="AA5632">
        <f>SUMIF(货件明细!K:K,F5632,货件明细!J:J)</f>
        <v>0</v>
      </c>
      <c r="AB5632">
        <f t="shared" si="351"/>
        <v>1</v>
      </c>
    </row>
    <row r="5633" spans="1:28">
      <c r="A5633">
        <v>2025</v>
      </c>
      <c r="B5633">
        <v>9</v>
      </c>
      <c r="C5633">
        <v>37</v>
      </c>
      <c r="D5633" s="4">
        <v>45908</v>
      </c>
      <c r="E5633" t="s">
        <v>28</v>
      </c>
      <c r="F5633" t="s">
        <v>5826</v>
      </c>
      <c r="G5633" t="s">
        <v>1563</v>
      </c>
      <c r="H5633" t="s">
        <v>71</v>
      </c>
      <c r="I5633" t="s">
        <v>39</v>
      </c>
      <c r="J5633" t="s">
        <v>1452</v>
      </c>
      <c r="K5633" t="s">
        <v>1452</v>
      </c>
      <c r="L5633" t="s">
        <v>46</v>
      </c>
      <c r="M5633" t="s">
        <v>65</v>
      </c>
      <c r="N5633" t="s">
        <v>1992</v>
      </c>
      <c r="O5633">
        <v>16.25</v>
      </c>
      <c r="Q5633">
        <v>169.6</v>
      </c>
      <c r="R5633">
        <v>185.6</v>
      </c>
      <c r="S5633">
        <v>0</v>
      </c>
      <c r="T5633">
        <v>185.6</v>
      </c>
      <c r="U5633">
        <v>52</v>
      </c>
      <c r="V5633">
        <f>SUMIF(货件明细!K:K,F5633,货件明细!AQ:AQ)</f>
        <v>0</v>
      </c>
      <c r="W5633">
        <f t="shared" si="348"/>
        <v>1</v>
      </c>
      <c r="X5633">
        <f t="shared" si="349"/>
        <v>52</v>
      </c>
      <c r="Y5633">
        <f>SUMIF(货件明细!K:K,F5633,货件明细!I:I)</f>
        <v>0</v>
      </c>
      <c r="Z5633">
        <f t="shared" si="350"/>
        <v>16.25</v>
      </c>
      <c r="AA5633">
        <f>SUMIF(货件明细!K:K,F5633,货件明细!J:J)</f>
        <v>0</v>
      </c>
      <c r="AB5633">
        <f t="shared" si="351"/>
        <v>1</v>
      </c>
    </row>
    <row r="5634" spans="1:28">
      <c r="A5634">
        <v>2025</v>
      </c>
      <c r="B5634">
        <v>9</v>
      </c>
      <c r="C5634">
        <v>37</v>
      </c>
      <c r="D5634" s="4">
        <v>45908</v>
      </c>
      <c r="E5634" t="s">
        <v>28</v>
      </c>
      <c r="F5634" t="s">
        <v>5827</v>
      </c>
      <c r="G5634" t="s">
        <v>267</v>
      </c>
      <c r="H5634" t="s">
        <v>71</v>
      </c>
      <c r="I5634" t="s">
        <v>39</v>
      </c>
      <c r="J5634" t="s">
        <v>1452</v>
      </c>
      <c r="K5634" t="s">
        <v>1452</v>
      </c>
      <c r="L5634" t="s">
        <v>46</v>
      </c>
      <c r="M5634" t="s">
        <v>65</v>
      </c>
      <c r="N5634" t="s">
        <v>1992</v>
      </c>
      <c r="O5634">
        <v>16.25</v>
      </c>
      <c r="Q5634">
        <v>179.2</v>
      </c>
      <c r="R5634">
        <v>195.2</v>
      </c>
      <c r="S5634">
        <v>0</v>
      </c>
      <c r="T5634">
        <v>195.2</v>
      </c>
      <c r="U5634">
        <v>52</v>
      </c>
      <c r="V5634">
        <f>SUMIF(货件明细!K:K,F5634,货件明细!AQ:AQ)</f>
        <v>0</v>
      </c>
      <c r="W5634">
        <f t="shared" ref="W5634:W5697" si="352">IF(V5634=U5634,0,1)</f>
        <v>1</v>
      </c>
      <c r="X5634">
        <f t="shared" ref="X5634:X5697" si="353">U5634</f>
        <v>52</v>
      </c>
      <c r="Y5634">
        <f>SUMIF(货件明细!K:K,F5634,货件明细!I:I)</f>
        <v>0</v>
      </c>
      <c r="Z5634">
        <f t="shared" ref="Z5634:Z5697" si="354">O5634-Y5634</f>
        <v>16.25</v>
      </c>
      <c r="AA5634">
        <f>SUMIF(货件明细!K:K,F5634,货件明细!J:J)</f>
        <v>0</v>
      </c>
      <c r="AB5634">
        <f t="shared" ref="AB5634:AB5697" si="355">IF(T5634=AA5634,0,1)</f>
        <v>1</v>
      </c>
    </row>
    <row r="5635" spans="1:28">
      <c r="A5635">
        <v>2025</v>
      </c>
      <c r="B5635">
        <v>9</v>
      </c>
      <c r="C5635">
        <v>37</v>
      </c>
      <c r="D5635" s="4">
        <v>45908</v>
      </c>
      <c r="E5635" t="s">
        <v>28</v>
      </c>
      <c r="F5635" t="s">
        <v>5828</v>
      </c>
      <c r="G5635" t="s">
        <v>62</v>
      </c>
      <c r="H5635" t="s">
        <v>31</v>
      </c>
      <c r="I5635" t="s">
        <v>39</v>
      </c>
      <c r="J5635" t="s">
        <v>1452</v>
      </c>
      <c r="K5635" t="s">
        <v>1452</v>
      </c>
      <c r="L5635" t="s">
        <v>46</v>
      </c>
      <c r="M5635" t="s">
        <v>65</v>
      </c>
      <c r="N5635" t="s">
        <v>1992</v>
      </c>
      <c r="O5635">
        <v>16.25</v>
      </c>
      <c r="Q5635">
        <v>219.2</v>
      </c>
      <c r="R5635">
        <v>235.2</v>
      </c>
      <c r="S5635">
        <v>0</v>
      </c>
      <c r="T5635">
        <v>235.2</v>
      </c>
      <c r="U5635">
        <v>52</v>
      </c>
      <c r="V5635">
        <f>SUMIF(货件明细!K:K,F5635,货件明细!AQ:AQ)</f>
        <v>0</v>
      </c>
      <c r="W5635">
        <f t="shared" si="352"/>
        <v>1</v>
      </c>
      <c r="X5635">
        <f t="shared" si="353"/>
        <v>52</v>
      </c>
      <c r="Y5635">
        <f>SUMIF(货件明细!K:K,F5635,货件明细!I:I)</f>
        <v>0</v>
      </c>
      <c r="Z5635">
        <f t="shared" si="354"/>
        <v>16.25</v>
      </c>
      <c r="AA5635">
        <f>SUMIF(货件明细!K:K,F5635,货件明细!J:J)</f>
        <v>0</v>
      </c>
      <c r="AB5635">
        <f t="shared" si="355"/>
        <v>1</v>
      </c>
    </row>
    <row r="5636" spans="1:28">
      <c r="A5636">
        <v>2025</v>
      </c>
      <c r="B5636">
        <v>9</v>
      </c>
      <c r="C5636">
        <v>37</v>
      </c>
      <c r="D5636" s="4">
        <v>45908</v>
      </c>
      <c r="E5636" t="s">
        <v>28</v>
      </c>
      <c r="F5636" t="s">
        <v>5829</v>
      </c>
      <c r="G5636" t="s">
        <v>269</v>
      </c>
      <c r="H5636" t="s">
        <v>31</v>
      </c>
      <c r="I5636" t="s">
        <v>96</v>
      </c>
      <c r="J5636" t="s">
        <v>1452</v>
      </c>
      <c r="K5636" t="s">
        <v>1452</v>
      </c>
      <c r="L5636" t="s">
        <v>46</v>
      </c>
      <c r="M5636" t="s">
        <v>65</v>
      </c>
      <c r="N5636" t="s">
        <v>1992</v>
      </c>
      <c r="O5636">
        <v>19.15</v>
      </c>
      <c r="Q5636">
        <v>281.2</v>
      </c>
      <c r="R5636">
        <v>281.2</v>
      </c>
      <c r="S5636">
        <v>0</v>
      </c>
      <c r="T5636">
        <v>281.2</v>
      </c>
      <c r="U5636">
        <v>116</v>
      </c>
      <c r="V5636">
        <f>SUMIF(货件明细!K:K,F5636,货件明细!AQ:AQ)</f>
        <v>0</v>
      </c>
      <c r="W5636">
        <f t="shared" si="352"/>
        <v>1</v>
      </c>
      <c r="X5636">
        <f t="shared" si="353"/>
        <v>116</v>
      </c>
      <c r="Y5636">
        <f>SUMIF(货件明细!K:K,F5636,货件明细!I:I)</f>
        <v>0</v>
      </c>
      <c r="Z5636">
        <f t="shared" si="354"/>
        <v>19.15</v>
      </c>
      <c r="AA5636">
        <f>SUMIF(货件明细!K:K,F5636,货件明细!J:J)</f>
        <v>0</v>
      </c>
      <c r="AB5636">
        <f t="shared" si="355"/>
        <v>1</v>
      </c>
    </row>
    <row r="5637" spans="1:28">
      <c r="A5637">
        <v>2025</v>
      </c>
      <c r="B5637">
        <v>9</v>
      </c>
      <c r="C5637">
        <v>37</v>
      </c>
      <c r="D5637" s="4">
        <v>45908</v>
      </c>
      <c r="E5637" t="s">
        <v>28</v>
      </c>
      <c r="F5637" t="s">
        <v>5830</v>
      </c>
      <c r="G5637" t="s">
        <v>1517</v>
      </c>
      <c r="H5637" t="s">
        <v>71</v>
      </c>
      <c r="I5637" t="s">
        <v>96</v>
      </c>
      <c r="J5637" t="s">
        <v>1452</v>
      </c>
      <c r="K5637" t="s">
        <v>1452</v>
      </c>
      <c r="L5637" t="s">
        <v>46</v>
      </c>
      <c r="M5637" t="s">
        <v>65</v>
      </c>
      <c r="N5637" t="s">
        <v>1992</v>
      </c>
      <c r="O5637">
        <v>19.15</v>
      </c>
      <c r="Q5637">
        <v>212</v>
      </c>
      <c r="R5637">
        <v>212</v>
      </c>
      <c r="S5637">
        <v>0</v>
      </c>
      <c r="T5637">
        <v>212</v>
      </c>
      <c r="U5637">
        <v>116</v>
      </c>
      <c r="V5637">
        <f>SUMIF(货件明细!K:K,F5637,货件明细!AQ:AQ)</f>
        <v>0</v>
      </c>
      <c r="W5637">
        <f t="shared" si="352"/>
        <v>1</v>
      </c>
      <c r="X5637">
        <f t="shared" si="353"/>
        <v>116</v>
      </c>
      <c r="Y5637">
        <f>SUMIF(货件明细!K:K,F5637,货件明细!I:I)</f>
        <v>0</v>
      </c>
      <c r="Z5637">
        <f t="shared" si="354"/>
        <v>19.15</v>
      </c>
      <c r="AA5637">
        <f>SUMIF(货件明细!K:K,F5637,货件明细!J:J)</f>
        <v>0</v>
      </c>
      <c r="AB5637">
        <f t="shared" si="355"/>
        <v>1</v>
      </c>
    </row>
    <row r="5638" spans="1:28">
      <c r="A5638">
        <v>2025</v>
      </c>
      <c r="B5638">
        <v>9</v>
      </c>
      <c r="C5638">
        <v>37</v>
      </c>
      <c r="D5638" s="4">
        <v>45908</v>
      </c>
      <c r="E5638" t="s">
        <v>28</v>
      </c>
      <c r="F5638" t="s">
        <v>5831</v>
      </c>
      <c r="G5638" t="s">
        <v>882</v>
      </c>
      <c r="H5638" t="s">
        <v>71</v>
      </c>
      <c r="I5638" t="s">
        <v>96</v>
      </c>
      <c r="J5638" t="s">
        <v>1452</v>
      </c>
      <c r="K5638" t="s">
        <v>1452</v>
      </c>
      <c r="L5638" t="s">
        <v>46</v>
      </c>
      <c r="M5638" t="s">
        <v>65</v>
      </c>
      <c r="N5638" t="s">
        <v>1992</v>
      </c>
      <c r="O5638">
        <v>19.15</v>
      </c>
      <c r="Q5638">
        <v>212</v>
      </c>
      <c r="R5638">
        <v>212</v>
      </c>
      <c r="S5638">
        <v>0</v>
      </c>
      <c r="T5638">
        <v>212</v>
      </c>
      <c r="U5638">
        <v>116</v>
      </c>
      <c r="V5638">
        <f>SUMIF(货件明细!K:K,F5638,货件明细!AQ:AQ)</f>
        <v>0</v>
      </c>
      <c r="W5638">
        <f t="shared" si="352"/>
        <v>1</v>
      </c>
      <c r="X5638">
        <f t="shared" si="353"/>
        <v>116</v>
      </c>
      <c r="Y5638">
        <f>SUMIF(货件明细!K:K,F5638,货件明细!I:I)</f>
        <v>0</v>
      </c>
      <c r="Z5638">
        <f t="shared" si="354"/>
        <v>19.15</v>
      </c>
      <c r="AA5638">
        <f>SUMIF(货件明细!K:K,F5638,货件明细!J:J)</f>
        <v>0</v>
      </c>
      <c r="AB5638">
        <f t="shared" si="355"/>
        <v>1</v>
      </c>
    </row>
    <row r="5639" spans="1:28">
      <c r="A5639">
        <v>2025</v>
      </c>
      <c r="B5639">
        <v>9</v>
      </c>
      <c r="C5639">
        <v>37</v>
      </c>
      <c r="D5639" s="4">
        <v>45908</v>
      </c>
      <c r="E5639" t="s">
        <v>28</v>
      </c>
      <c r="F5639" t="s">
        <v>5832</v>
      </c>
      <c r="G5639" t="s">
        <v>54</v>
      </c>
      <c r="H5639" t="s">
        <v>31</v>
      </c>
      <c r="I5639" t="s">
        <v>96</v>
      </c>
      <c r="J5639" t="s">
        <v>1452</v>
      </c>
      <c r="K5639" t="s">
        <v>1452</v>
      </c>
      <c r="L5639" t="s">
        <v>46</v>
      </c>
      <c r="M5639" t="s">
        <v>65</v>
      </c>
      <c r="N5639" t="s">
        <v>5327</v>
      </c>
      <c r="O5639">
        <v>19.15</v>
      </c>
      <c r="Q5639">
        <v>361</v>
      </c>
      <c r="R5639">
        <v>361</v>
      </c>
      <c r="S5639">
        <v>0</v>
      </c>
      <c r="T5639">
        <v>361</v>
      </c>
      <c r="U5639">
        <v>116</v>
      </c>
      <c r="V5639">
        <f>SUMIF(货件明细!K:K,F5639,货件明细!AQ:AQ)</f>
        <v>0</v>
      </c>
      <c r="W5639">
        <f t="shared" si="352"/>
        <v>1</v>
      </c>
      <c r="X5639">
        <f t="shared" si="353"/>
        <v>116</v>
      </c>
      <c r="Y5639">
        <f>SUMIF(货件明细!K:K,F5639,货件明细!I:I)</f>
        <v>0</v>
      </c>
      <c r="Z5639">
        <f t="shared" si="354"/>
        <v>19.15</v>
      </c>
      <c r="AA5639">
        <f>SUMIF(货件明细!K:K,F5639,货件明细!J:J)</f>
        <v>0</v>
      </c>
      <c r="AB5639">
        <f t="shared" si="355"/>
        <v>1</v>
      </c>
    </row>
    <row r="5640" spans="1:28">
      <c r="A5640">
        <v>2025</v>
      </c>
      <c r="B5640">
        <v>9</v>
      </c>
      <c r="C5640">
        <v>37</v>
      </c>
      <c r="D5640" s="4">
        <v>45908</v>
      </c>
      <c r="E5640" t="s">
        <v>28</v>
      </c>
      <c r="F5640" t="s">
        <v>5833</v>
      </c>
      <c r="G5640" t="s">
        <v>369</v>
      </c>
      <c r="H5640" t="s">
        <v>31</v>
      </c>
      <c r="I5640" t="s">
        <v>96</v>
      </c>
      <c r="J5640" t="s">
        <v>1452</v>
      </c>
      <c r="K5640" t="s">
        <v>1452</v>
      </c>
      <c r="L5640" t="s">
        <v>46</v>
      </c>
      <c r="M5640" t="s">
        <v>65</v>
      </c>
      <c r="N5640" t="s">
        <v>1992</v>
      </c>
      <c r="O5640">
        <v>19.15</v>
      </c>
      <c r="Q5640">
        <v>272</v>
      </c>
      <c r="R5640">
        <v>272</v>
      </c>
      <c r="S5640">
        <v>0</v>
      </c>
      <c r="T5640">
        <v>272</v>
      </c>
      <c r="U5640">
        <v>116</v>
      </c>
      <c r="V5640">
        <f>SUMIF(货件明细!K:K,F5640,货件明细!AQ:AQ)</f>
        <v>0</v>
      </c>
      <c r="W5640">
        <f t="shared" si="352"/>
        <v>1</v>
      </c>
      <c r="X5640">
        <f t="shared" si="353"/>
        <v>116</v>
      </c>
      <c r="Y5640">
        <f>SUMIF(货件明细!K:K,F5640,货件明细!I:I)</f>
        <v>0</v>
      </c>
      <c r="Z5640">
        <f t="shared" si="354"/>
        <v>19.15</v>
      </c>
      <c r="AA5640">
        <f>SUMIF(货件明细!K:K,F5640,货件明细!J:J)</f>
        <v>0</v>
      </c>
      <c r="AB5640">
        <f t="shared" si="355"/>
        <v>1</v>
      </c>
    </row>
    <row r="5641" spans="1:28">
      <c r="A5641">
        <v>2025</v>
      </c>
      <c r="B5641">
        <v>9</v>
      </c>
      <c r="C5641">
        <v>37</v>
      </c>
      <c r="D5641" s="4">
        <v>45908</v>
      </c>
      <c r="E5641" t="s">
        <v>28</v>
      </c>
      <c r="F5641" t="s">
        <v>5834</v>
      </c>
      <c r="G5641" t="s">
        <v>882</v>
      </c>
      <c r="H5641" t="s">
        <v>71</v>
      </c>
      <c r="I5641" t="s">
        <v>32</v>
      </c>
      <c r="J5641" t="s">
        <v>1452</v>
      </c>
      <c r="K5641" t="s">
        <v>1452</v>
      </c>
      <c r="L5641" t="s">
        <v>46</v>
      </c>
      <c r="M5641" t="s">
        <v>65</v>
      </c>
      <c r="N5641" t="s">
        <v>1992</v>
      </c>
      <c r="O5641">
        <v>16.3</v>
      </c>
      <c r="Q5641">
        <v>169.6</v>
      </c>
      <c r="R5641">
        <v>169.6</v>
      </c>
      <c r="S5641">
        <v>0</v>
      </c>
      <c r="T5641">
        <v>169.6</v>
      </c>
      <c r="U5641">
        <v>68</v>
      </c>
      <c r="V5641">
        <f>SUMIF(货件明细!K:K,F5641,货件明细!AQ:AQ)</f>
        <v>0</v>
      </c>
      <c r="W5641">
        <f t="shared" si="352"/>
        <v>1</v>
      </c>
      <c r="X5641">
        <f t="shared" si="353"/>
        <v>68</v>
      </c>
      <c r="Y5641">
        <f>SUMIF(货件明细!K:K,F5641,货件明细!I:I)</f>
        <v>0</v>
      </c>
      <c r="Z5641">
        <f t="shared" si="354"/>
        <v>16.3</v>
      </c>
      <c r="AA5641">
        <f>SUMIF(货件明细!K:K,F5641,货件明细!J:J)</f>
        <v>0</v>
      </c>
      <c r="AB5641">
        <f t="shared" si="355"/>
        <v>1</v>
      </c>
    </row>
    <row r="5642" spans="1:28">
      <c r="A5642">
        <v>2025</v>
      </c>
      <c r="B5642">
        <v>9</v>
      </c>
      <c r="C5642">
        <v>37</v>
      </c>
      <c r="D5642" s="4">
        <v>45908</v>
      </c>
      <c r="E5642" t="s">
        <v>28</v>
      </c>
      <c r="F5642" t="s">
        <v>5835</v>
      </c>
      <c r="G5642" t="s">
        <v>369</v>
      </c>
      <c r="H5642" t="s">
        <v>31</v>
      </c>
      <c r="I5642" t="s">
        <v>32</v>
      </c>
      <c r="J5642" t="s">
        <v>1452</v>
      </c>
      <c r="K5642" t="s">
        <v>1452</v>
      </c>
      <c r="L5642" t="s">
        <v>46</v>
      </c>
      <c r="M5642" t="s">
        <v>65</v>
      </c>
      <c r="N5642" t="s">
        <v>1992</v>
      </c>
      <c r="O5642">
        <v>16.3</v>
      </c>
      <c r="Q5642">
        <v>217.6</v>
      </c>
      <c r="R5642">
        <v>217.6</v>
      </c>
      <c r="S5642">
        <v>0</v>
      </c>
      <c r="T5642">
        <v>217.6</v>
      </c>
      <c r="U5642">
        <v>68</v>
      </c>
      <c r="V5642">
        <f>SUMIF(货件明细!K:K,F5642,货件明细!AQ:AQ)</f>
        <v>0</v>
      </c>
      <c r="W5642">
        <f t="shared" si="352"/>
        <v>1</v>
      </c>
      <c r="X5642">
        <f t="shared" si="353"/>
        <v>68</v>
      </c>
      <c r="Y5642">
        <f>SUMIF(货件明细!K:K,F5642,货件明细!I:I)</f>
        <v>0</v>
      </c>
      <c r="Z5642">
        <f t="shared" si="354"/>
        <v>16.3</v>
      </c>
      <c r="AA5642">
        <f>SUMIF(货件明细!K:K,F5642,货件明细!J:J)</f>
        <v>0</v>
      </c>
      <c r="AB5642">
        <f t="shared" si="355"/>
        <v>1</v>
      </c>
    </row>
    <row r="5643" spans="1:28">
      <c r="A5643">
        <v>2025</v>
      </c>
      <c r="B5643">
        <v>9</v>
      </c>
      <c r="C5643">
        <v>37</v>
      </c>
      <c r="D5643" s="4">
        <v>45908</v>
      </c>
      <c r="E5643" t="s">
        <v>28</v>
      </c>
      <c r="F5643" t="s">
        <v>5836</v>
      </c>
      <c r="G5643" t="s">
        <v>269</v>
      </c>
      <c r="H5643" t="s">
        <v>31</v>
      </c>
      <c r="I5643" t="s">
        <v>32</v>
      </c>
      <c r="J5643" t="s">
        <v>1452</v>
      </c>
      <c r="K5643" t="s">
        <v>1452</v>
      </c>
      <c r="L5643" t="s">
        <v>46</v>
      </c>
      <c r="M5643" t="s">
        <v>65</v>
      </c>
      <c r="N5643" t="s">
        <v>1992</v>
      </c>
      <c r="O5643">
        <v>16.3</v>
      </c>
      <c r="Q5643">
        <v>236.8</v>
      </c>
      <c r="R5643">
        <v>236.8</v>
      </c>
      <c r="S5643">
        <v>0</v>
      </c>
      <c r="T5643">
        <v>236.8</v>
      </c>
      <c r="U5643">
        <v>68</v>
      </c>
      <c r="V5643">
        <f>SUMIF(货件明细!K:K,F5643,货件明细!AQ:AQ)</f>
        <v>0</v>
      </c>
      <c r="W5643">
        <f t="shared" si="352"/>
        <v>1</v>
      </c>
      <c r="X5643">
        <f t="shared" si="353"/>
        <v>68</v>
      </c>
      <c r="Y5643">
        <f>SUMIF(货件明细!K:K,F5643,货件明细!I:I)</f>
        <v>0</v>
      </c>
      <c r="Z5643">
        <f t="shared" si="354"/>
        <v>16.3</v>
      </c>
      <c r="AA5643">
        <f>SUMIF(货件明细!K:K,F5643,货件明细!J:J)</f>
        <v>0</v>
      </c>
      <c r="AB5643">
        <f t="shared" si="355"/>
        <v>1</v>
      </c>
    </row>
    <row r="5644" spans="1:28">
      <c r="A5644">
        <v>2025</v>
      </c>
      <c r="B5644">
        <v>9</v>
      </c>
      <c r="C5644">
        <v>37</v>
      </c>
      <c r="D5644" s="4">
        <v>45908</v>
      </c>
      <c r="E5644" t="s">
        <v>28</v>
      </c>
      <c r="F5644" t="s">
        <v>5837</v>
      </c>
      <c r="G5644" t="s">
        <v>1517</v>
      </c>
      <c r="H5644" t="s">
        <v>71</v>
      </c>
      <c r="I5644" t="s">
        <v>32</v>
      </c>
      <c r="J5644" t="s">
        <v>1452</v>
      </c>
      <c r="K5644" t="s">
        <v>1452</v>
      </c>
      <c r="L5644" t="s">
        <v>46</v>
      </c>
      <c r="M5644" t="s">
        <v>65</v>
      </c>
      <c r="N5644" t="s">
        <v>1992</v>
      </c>
      <c r="O5644">
        <v>16.3</v>
      </c>
      <c r="Q5644">
        <v>169.6</v>
      </c>
      <c r="R5644">
        <v>169.6</v>
      </c>
      <c r="S5644">
        <v>0</v>
      </c>
      <c r="T5644">
        <v>169.6</v>
      </c>
      <c r="U5644">
        <v>68</v>
      </c>
      <c r="V5644">
        <f>SUMIF(货件明细!K:K,F5644,货件明细!AQ:AQ)</f>
        <v>0</v>
      </c>
      <c r="W5644">
        <f t="shared" si="352"/>
        <v>1</v>
      </c>
      <c r="X5644">
        <f t="shared" si="353"/>
        <v>68</v>
      </c>
      <c r="Y5644">
        <f>SUMIF(货件明细!K:K,F5644,货件明细!I:I)</f>
        <v>0</v>
      </c>
      <c r="Z5644">
        <f t="shared" si="354"/>
        <v>16.3</v>
      </c>
      <c r="AA5644">
        <f>SUMIF(货件明细!K:K,F5644,货件明细!J:J)</f>
        <v>0</v>
      </c>
      <c r="AB5644">
        <f t="shared" si="355"/>
        <v>1</v>
      </c>
    </row>
    <row r="5645" spans="1:28">
      <c r="A5645">
        <v>2025</v>
      </c>
      <c r="B5645">
        <v>9</v>
      </c>
      <c r="C5645">
        <v>37</v>
      </c>
      <c r="D5645" s="4">
        <v>45908</v>
      </c>
      <c r="E5645" t="s">
        <v>28</v>
      </c>
      <c r="F5645" t="s">
        <v>5838</v>
      </c>
      <c r="G5645" t="s">
        <v>54</v>
      </c>
      <c r="H5645" t="s">
        <v>31</v>
      </c>
      <c r="I5645" t="s">
        <v>32</v>
      </c>
      <c r="J5645" t="s">
        <v>1452</v>
      </c>
      <c r="K5645" t="s">
        <v>1452</v>
      </c>
      <c r="L5645" t="s">
        <v>46</v>
      </c>
      <c r="M5645" t="s">
        <v>65</v>
      </c>
      <c r="N5645" t="s">
        <v>5327</v>
      </c>
      <c r="O5645">
        <v>16.3</v>
      </c>
      <c r="Q5645">
        <v>323</v>
      </c>
      <c r="R5645">
        <v>323</v>
      </c>
      <c r="S5645">
        <v>0</v>
      </c>
      <c r="T5645">
        <v>323</v>
      </c>
      <c r="U5645">
        <v>68</v>
      </c>
      <c r="V5645">
        <f>SUMIF(货件明细!K:K,F5645,货件明细!AQ:AQ)</f>
        <v>0</v>
      </c>
      <c r="W5645">
        <f t="shared" si="352"/>
        <v>1</v>
      </c>
      <c r="X5645">
        <f t="shared" si="353"/>
        <v>68</v>
      </c>
      <c r="Y5645">
        <f>SUMIF(货件明细!K:K,F5645,货件明细!I:I)</f>
        <v>0</v>
      </c>
      <c r="Z5645">
        <f t="shared" si="354"/>
        <v>16.3</v>
      </c>
      <c r="AA5645">
        <f>SUMIF(货件明细!K:K,F5645,货件明细!J:J)</f>
        <v>0</v>
      </c>
      <c r="AB5645">
        <f t="shared" si="355"/>
        <v>1</v>
      </c>
    </row>
    <row r="5646" spans="1:28">
      <c r="A5646">
        <v>2025</v>
      </c>
      <c r="B5646">
        <v>9</v>
      </c>
      <c r="C5646">
        <v>37</v>
      </c>
      <c r="D5646" s="4">
        <v>45908</v>
      </c>
      <c r="E5646" t="s">
        <v>28</v>
      </c>
      <c r="F5646" t="s">
        <v>5839</v>
      </c>
      <c r="G5646" t="s">
        <v>54</v>
      </c>
      <c r="H5646" t="s">
        <v>31</v>
      </c>
      <c r="I5646" t="s">
        <v>80</v>
      </c>
      <c r="J5646" t="s">
        <v>1452</v>
      </c>
      <c r="K5646" t="s">
        <v>1452</v>
      </c>
      <c r="L5646" t="s">
        <v>46</v>
      </c>
      <c r="M5646" t="s">
        <v>65</v>
      </c>
      <c r="N5646" t="s">
        <v>5327</v>
      </c>
      <c r="O5646">
        <v>9.7</v>
      </c>
      <c r="Q5646">
        <v>228</v>
      </c>
      <c r="R5646">
        <v>228</v>
      </c>
      <c r="S5646">
        <v>0</v>
      </c>
      <c r="T5646">
        <v>228</v>
      </c>
      <c r="U5646">
        <v>70</v>
      </c>
      <c r="V5646">
        <f>SUMIF(货件明细!K:K,F5646,货件明细!AQ:AQ)</f>
        <v>0</v>
      </c>
      <c r="W5646">
        <f t="shared" si="352"/>
        <v>1</v>
      </c>
      <c r="X5646">
        <f t="shared" si="353"/>
        <v>70</v>
      </c>
      <c r="Y5646">
        <f>SUMIF(货件明细!K:K,F5646,货件明细!I:I)</f>
        <v>0</v>
      </c>
      <c r="Z5646">
        <f t="shared" si="354"/>
        <v>9.7</v>
      </c>
      <c r="AA5646">
        <f>SUMIF(货件明细!K:K,F5646,货件明细!J:J)</f>
        <v>0</v>
      </c>
      <c r="AB5646">
        <f t="shared" si="355"/>
        <v>1</v>
      </c>
    </row>
    <row r="5647" spans="1:28">
      <c r="A5647">
        <v>2025</v>
      </c>
      <c r="B5647">
        <v>9</v>
      </c>
      <c r="C5647">
        <v>37</v>
      </c>
      <c r="D5647" s="4">
        <v>45908</v>
      </c>
      <c r="E5647" t="s">
        <v>28</v>
      </c>
      <c r="F5647" t="s">
        <v>5840</v>
      </c>
      <c r="G5647" t="s">
        <v>269</v>
      </c>
      <c r="H5647" t="s">
        <v>31</v>
      </c>
      <c r="I5647" t="s">
        <v>80</v>
      </c>
      <c r="J5647" t="s">
        <v>1452</v>
      </c>
      <c r="K5647" t="s">
        <v>1452</v>
      </c>
      <c r="L5647" t="s">
        <v>46</v>
      </c>
      <c r="M5647" t="s">
        <v>65</v>
      </c>
      <c r="N5647" t="s">
        <v>1992</v>
      </c>
      <c r="O5647">
        <v>9.7</v>
      </c>
      <c r="Q5647">
        <v>148</v>
      </c>
      <c r="R5647">
        <v>148</v>
      </c>
      <c r="S5647">
        <v>0</v>
      </c>
      <c r="T5647">
        <v>148</v>
      </c>
      <c r="U5647">
        <v>70</v>
      </c>
      <c r="V5647">
        <f>SUMIF(货件明细!K:K,F5647,货件明细!AQ:AQ)</f>
        <v>0</v>
      </c>
      <c r="W5647">
        <f t="shared" si="352"/>
        <v>1</v>
      </c>
      <c r="X5647">
        <f t="shared" si="353"/>
        <v>70</v>
      </c>
      <c r="Y5647">
        <f>SUMIF(货件明细!K:K,F5647,货件明细!I:I)</f>
        <v>0</v>
      </c>
      <c r="Z5647">
        <f t="shared" si="354"/>
        <v>9.7</v>
      </c>
      <c r="AA5647">
        <f>SUMIF(货件明细!K:K,F5647,货件明细!J:J)</f>
        <v>0</v>
      </c>
      <c r="AB5647">
        <f t="shared" si="355"/>
        <v>1</v>
      </c>
    </row>
    <row r="5648" spans="1:28">
      <c r="A5648">
        <v>2025</v>
      </c>
      <c r="B5648">
        <v>9</v>
      </c>
      <c r="C5648">
        <v>37</v>
      </c>
      <c r="D5648" s="4">
        <v>45909</v>
      </c>
      <c r="E5648" t="s">
        <v>28</v>
      </c>
      <c r="F5648" t="s">
        <v>5841</v>
      </c>
      <c r="G5648" t="s">
        <v>882</v>
      </c>
      <c r="H5648" t="s">
        <v>71</v>
      </c>
      <c r="I5648" t="s">
        <v>80</v>
      </c>
      <c r="J5648" t="s">
        <v>1452</v>
      </c>
      <c r="K5648" t="s">
        <v>45</v>
      </c>
      <c r="L5648" t="s">
        <v>46</v>
      </c>
      <c r="M5648" t="s">
        <v>65</v>
      </c>
      <c r="N5648" t="s">
        <v>1825</v>
      </c>
      <c r="O5648">
        <v>9.7</v>
      </c>
      <c r="Q5648">
        <v>108</v>
      </c>
      <c r="R5648">
        <v>108</v>
      </c>
      <c r="S5648">
        <v>0</v>
      </c>
      <c r="T5648">
        <v>108</v>
      </c>
      <c r="U5648">
        <v>70</v>
      </c>
      <c r="V5648">
        <f>SUMIF(货件明细!K:K,F5648,货件明细!AQ:AQ)</f>
        <v>0</v>
      </c>
      <c r="W5648">
        <f t="shared" si="352"/>
        <v>1</v>
      </c>
      <c r="X5648">
        <f t="shared" si="353"/>
        <v>70</v>
      </c>
      <c r="Y5648">
        <f>SUMIF(货件明细!K:K,F5648,货件明细!I:I)</f>
        <v>0</v>
      </c>
      <c r="Z5648">
        <f t="shared" si="354"/>
        <v>9.7</v>
      </c>
      <c r="AA5648">
        <f>SUMIF(货件明细!K:K,F5648,货件明细!J:J)</f>
        <v>0</v>
      </c>
      <c r="AB5648">
        <f t="shared" si="355"/>
        <v>1</v>
      </c>
    </row>
    <row r="5649" spans="1:28">
      <c r="A5649">
        <v>2025</v>
      </c>
      <c r="B5649">
        <v>9</v>
      </c>
      <c r="C5649">
        <v>37</v>
      </c>
      <c r="D5649" s="4">
        <v>45909</v>
      </c>
      <c r="E5649" t="s">
        <v>28</v>
      </c>
      <c r="F5649" t="s">
        <v>5842</v>
      </c>
      <c r="G5649" t="s">
        <v>369</v>
      </c>
      <c r="H5649" t="s">
        <v>31</v>
      </c>
      <c r="I5649" t="s">
        <v>80</v>
      </c>
      <c r="J5649" t="s">
        <v>1452</v>
      </c>
      <c r="K5649" t="s">
        <v>45</v>
      </c>
      <c r="L5649" t="s">
        <v>46</v>
      </c>
      <c r="M5649" t="s">
        <v>65</v>
      </c>
      <c r="N5649" t="s">
        <v>1825</v>
      </c>
      <c r="O5649">
        <v>9.7</v>
      </c>
      <c r="Q5649">
        <v>150</v>
      </c>
      <c r="R5649">
        <v>150</v>
      </c>
      <c r="S5649">
        <v>0</v>
      </c>
      <c r="T5649">
        <v>150</v>
      </c>
      <c r="U5649">
        <v>70</v>
      </c>
      <c r="V5649">
        <f>SUMIF(货件明细!K:K,F5649,货件明细!AQ:AQ)</f>
        <v>0</v>
      </c>
      <c r="W5649">
        <f t="shared" si="352"/>
        <v>1</v>
      </c>
      <c r="X5649">
        <f t="shared" si="353"/>
        <v>70</v>
      </c>
      <c r="Y5649">
        <f>SUMIF(货件明细!K:K,F5649,货件明细!I:I)</f>
        <v>0</v>
      </c>
      <c r="Z5649">
        <f t="shared" si="354"/>
        <v>9.7</v>
      </c>
      <c r="AA5649">
        <f>SUMIF(货件明细!K:K,F5649,货件明细!J:J)</f>
        <v>0</v>
      </c>
      <c r="AB5649">
        <f t="shared" si="355"/>
        <v>1</v>
      </c>
    </row>
    <row r="5650" spans="1:28">
      <c r="A5650">
        <v>2025</v>
      </c>
      <c r="B5650">
        <v>9</v>
      </c>
      <c r="C5650">
        <v>37</v>
      </c>
      <c r="D5650" s="4">
        <v>45908</v>
      </c>
      <c r="E5650" t="s">
        <v>28</v>
      </c>
      <c r="F5650" t="s">
        <v>5843</v>
      </c>
      <c r="G5650" t="s">
        <v>1517</v>
      </c>
      <c r="H5650" t="s">
        <v>71</v>
      </c>
      <c r="I5650" t="s">
        <v>80</v>
      </c>
      <c r="J5650" t="s">
        <v>1452</v>
      </c>
      <c r="K5650" t="s">
        <v>1452</v>
      </c>
      <c r="L5650" t="s">
        <v>46</v>
      </c>
      <c r="M5650" t="s">
        <v>65</v>
      </c>
      <c r="N5650" t="s">
        <v>1992</v>
      </c>
      <c r="O5650">
        <v>9.7</v>
      </c>
      <c r="Q5650">
        <v>106</v>
      </c>
      <c r="R5650">
        <v>106</v>
      </c>
      <c r="S5650">
        <v>0</v>
      </c>
      <c r="T5650">
        <v>106</v>
      </c>
      <c r="U5650">
        <v>70</v>
      </c>
      <c r="V5650">
        <f>SUMIF(货件明细!K:K,F5650,货件明细!AQ:AQ)</f>
        <v>0</v>
      </c>
      <c r="W5650">
        <f t="shared" si="352"/>
        <v>1</v>
      </c>
      <c r="X5650">
        <f t="shared" si="353"/>
        <v>70</v>
      </c>
      <c r="Y5650">
        <f>SUMIF(货件明细!K:K,F5650,货件明细!I:I)</f>
        <v>0</v>
      </c>
      <c r="Z5650">
        <f t="shared" si="354"/>
        <v>9.7</v>
      </c>
      <c r="AA5650">
        <f>SUMIF(货件明细!K:K,F5650,货件明细!J:J)</f>
        <v>0</v>
      </c>
      <c r="AB5650">
        <f t="shared" si="355"/>
        <v>1</v>
      </c>
    </row>
    <row r="5651" spans="1:28">
      <c r="A5651">
        <v>2025</v>
      </c>
      <c r="B5651">
        <v>9</v>
      </c>
      <c r="C5651">
        <v>37</v>
      </c>
      <c r="D5651" s="4">
        <v>45909</v>
      </c>
      <c r="E5651" t="s">
        <v>28</v>
      </c>
      <c r="F5651" t="s">
        <v>5844</v>
      </c>
      <c r="G5651" t="s">
        <v>30</v>
      </c>
      <c r="H5651" t="s">
        <v>31</v>
      </c>
      <c r="I5651" t="s">
        <v>96</v>
      </c>
      <c r="J5651" t="s">
        <v>1110</v>
      </c>
      <c r="K5651" t="s">
        <v>1110</v>
      </c>
      <c r="L5651" t="s">
        <v>34</v>
      </c>
      <c r="M5651" t="s">
        <v>65</v>
      </c>
      <c r="N5651" t="s">
        <v>2857</v>
      </c>
      <c r="O5651">
        <v>33.6</v>
      </c>
      <c r="Q5651">
        <v>1472.2</v>
      </c>
      <c r="R5651">
        <v>1472.2</v>
      </c>
      <c r="S5651">
        <v>262.65952</v>
      </c>
      <c r="T5651">
        <v>1734.85952</v>
      </c>
      <c r="U5651">
        <v>204</v>
      </c>
      <c r="V5651">
        <f>SUMIF(货件明细!K:K,F5651,货件明细!AQ:AQ)</f>
        <v>0</v>
      </c>
      <c r="W5651">
        <f t="shared" si="352"/>
        <v>1</v>
      </c>
      <c r="X5651">
        <f t="shared" si="353"/>
        <v>204</v>
      </c>
      <c r="Y5651">
        <f>SUMIF(货件明细!K:K,F5651,货件明细!I:I)</f>
        <v>0</v>
      </c>
      <c r="Z5651">
        <f t="shared" si="354"/>
        <v>33.6</v>
      </c>
      <c r="AA5651">
        <f>SUMIF(货件明细!K:K,F5651,货件明细!J:J)</f>
        <v>0</v>
      </c>
      <c r="AB5651">
        <f t="shared" si="355"/>
        <v>1</v>
      </c>
    </row>
    <row r="5652" spans="1:28">
      <c r="A5652">
        <v>2025</v>
      </c>
      <c r="B5652">
        <v>9</v>
      </c>
      <c r="C5652">
        <v>37</v>
      </c>
      <c r="D5652" s="4">
        <v>45909</v>
      </c>
      <c r="E5652" t="s">
        <v>28</v>
      </c>
      <c r="F5652" t="s">
        <v>5845</v>
      </c>
      <c r="G5652" t="s">
        <v>30</v>
      </c>
      <c r="H5652" t="s">
        <v>31</v>
      </c>
      <c r="I5652" t="s">
        <v>129</v>
      </c>
      <c r="J5652" t="s">
        <v>33</v>
      </c>
      <c r="K5652" t="s">
        <v>33</v>
      </c>
      <c r="L5652" t="s">
        <v>34</v>
      </c>
      <c r="M5652" t="s">
        <v>3882</v>
      </c>
      <c r="N5652" t="s">
        <v>4816</v>
      </c>
      <c r="O5652">
        <v>21.85</v>
      </c>
      <c r="Q5652">
        <v>1034</v>
      </c>
      <c r="R5652">
        <v>1204</v>
      </c>
      <c r="S5652">
        <v>164.41728</v>
      </c>
      <c r="T5652">
        <v>1368.41728</v>
      </c>
      <c r="U5652">
        <v>138</v>
      </c>
      <c r="V5652">
        <f>SUMIF(货件明细!K:K,F5652,货件明细!AQ:AQ)</f>
        <v>0</v>
      </c>
      <c r="W5652">
        <f t="shared" si="352"/>
        <v>1</v>
      </c>
      <c r="X5652">
        <f t="shared" si="353"/>
        <v>138</v>
      </c>
      <c r="Y5652">
        <f>SUMIF(货件明细!K:K,F5652,货件明细!I:I)</f>
        <v>0</v>
      </c>
      <c r="Z5652">
        <f t="shared" si="354"/>
        <v>21.85</v>
      </c>
      <c r="AA5652">
        <f>SUMIF(货件明细!K:K,F5652,货件明细!J:J)</f>
        <v>0</v>
      </c>
      <c r="AB5652">
        <f t="shared" si="355"/>
        <v>1</v>
      </c>
    </row>
    <row r="5653" spans="1:28">
      <c r="A5653">
        <v>2025</v>
      </c>
      <c r="B5653">
        <v>9</v>
      </c>
      <c r="C5653">
        <v>37</v>
      </c>
      <c r="D5653" s="4">
        <v>45910</v>
      </c>
      <c r="E5653" t="s">
        <v>28</v>
      </c>
      <c r="F5653" t="s">
        <v>5846</v>
      </c>
      <c r="G5653" t="s">
        <v>30</v>
      </c>
      <c r="H5653" t="s">
        <v>31</v>
      </c>
      <c r="I5653" t="s">
        <v>39</v>
      </c>
      <c r="J5653" t="s">
        <v>33</v>
      </c>
      <c r="K5653" t="s">
        <v>33</v>
      </c>
      <c r="L5653" t="s">
        <v>34</v>
      </c>
      <c r="M5653" t="s">
        <v>3882</v>
      </c>
      <c r="N5653" t="s">
        <v>4809</v>
      </c>
      <c r="O5653">
        <v>8.85</v>
      </c>
      <c r="Q5653">
        <v>427.5</v>
      </c>
      <c r="R5653">
        <v>477.5</v>
      </c>
      <c r="S5653">
        <v>62.96832</v>
      </c>
      <c r="T5653">
        <v>540.46832</v>
      </c>
      <c r="U5653">
        <v>54</v>
      </c>
      <c r="V5653">
        <f>SUMIF(货件明细!K:K,F5653,货件明细!AQ:AQ)</f>
        <v>0</v>
      </c>
      <c r="W5653">
        <f t="shared" si="352"/>
        <v>1</v>
      </c>
      <c r="X5653">
        <f t="shared" si="353"/>
        <v>54</v>
      </c>
      <c r="Y5653">
        <f>SUMIF(货件明细!K:K,F5653,货件明细!I:I)</f>
        <v>0</v>
      </c>
      <c r="Z5653">
        <f t="shared" si="354"/>
        <v>8.85</v>
      </c>
      <c r="AA5653">
        <f>SUMIF(货件明细!K:K,F5653,货件明细!J:J)</f>
        <v>0</v>
      </c>
      <c r="AB5653">
        <f t="shared" si="355"/>
        <v>1</v>
      </c>
    </row>
    <row r="5654" spans="1:28">
      <c r="A5654">
        <v>2025</v>
      </c>
      <c r="B5654">
        <v>9</v>
      </c>
      <c r="C5654">
        <v>37</v>
      </c>
      <c r="D5654" s="4">
        <v>45910</v>
      </c>
      <c r="E5654" t="s">
        <v>28</v>
      </c>
      <c r="F5654" t="s">
        <v>5847</v>
      </c>
      <c r="G5654" t="s">
        <v>30</v>
      </c>
      <c r="H5654" t="s">
        <v>31</v>
      </c>
      <c r="I5654" t="s">
        <v>41</v>
      </c>
      <c r="J5654" t="s">
        <v>33</v>
      </c>
      <c r="K5654" t="s">
        <v>33</v>
      </c>
      <c r="L5654" t="s">
        <v>34</v>
      </c>
      <c r="M5654" t="s">
        <v>3882</v>
      </c>
      <c r="N5654" t="s">
        <v>4809</v>
      </c>
      <c r="O5654">
        <v>29.65</v>
      </c>
      <c r="Q5654">
        <v>1425</v>
      </c>
      <c r="R5654">
        <v>1475</v>
      </c>
      <c r="S5654">
        <v>168.93584</v>
      </c>
      <c r="T5654">
        <v>1643.93584</v>
      </c>
      <c r="U5654">
        <v>137</v>
      </c>
      <c r="V5654">
        <f>SUMIF(货件明细!K:K,F5654,货件明细!AQ:AQ)</f>
        <v>0</v>
      </c>
      <c r="W5654">
        <f t="shared" si="352"/>
        <v>1</v>
      </c>
      <c r="X5654">
        <f t="shared" si="353"/>
        <v>137</v>
      </c>
      <c r="Y5654">
        <f>SUMIF(货件明细!K:K,F5654,货件明细!I:I)</f>
        <v>0</v>
      </c>
      <c r="Z5654">
        <f t="shared" si="354"/>
        <v>29.65</v>
      </c>
      <c r="AA5654">
        <f>SUMIF(货件明细!K:K,F5654,货件明细!J:J)</f>
        <v>0</v>
      </c>
      <c r="AB5654">
        <f t="shared" si="355"/>
        <v>1</v>
      </c>
    </row>
    <row r="5655" spans="1:28">
      <c r="A5655">
        <v>2025</v>
      </c>
      <c r="B5655">
        <v>9</v>
      </c>
      <c r="C5655">
        <v>37</v>
      </c>
      <c r="D5655" s="4">
        <v>45910</v>
      </c>
      <c r="E5655" t="s">
        <v>28</v>
      </c>
      <c r="F5655" t="s">
        <v>5848</v>
      </c>
      <c r="G5655" t="s">
        <v>30</v>
      </c>
      <c r="H5655" t="s">
        <v>31</v>
      </c>
      <c r="I5655" t="s">
        <v>57</v>
      </c>
      <c r="J5655" t="s">
        <v>33</v>
      </c>
      <c r="K5655" t="s">
        <v>33</v>
      </c>
      <c r="L5655" t="s">
        <v>34</v>
      </c>
      <c r="M5655" t="s">
        <v>3882</v>
      </c>
      <c r="N5655" t="s">
        <v>4809</v>
      </c>
      <c r="O5655">
        <v>13.8</v>
      </c>
      <c r="Q5655">
        <v>665</v>
      </c>
      <c r="R5655">
        <v>715</v>
      </c>
      <c r="S5655">
        <v>136.72288</v>
      </c>
      <c r="T5655">
        <v>851.72288</v>
      </c>
      <c r="U5655">
        <v>106</v>
      </c>
      <c r="V5655">
        <f>SUMIF(货件明细!K:K,F5655,货件明细!AQ:AQ)</f>
        <v>0</v>
      </c>
      <c r="W5655">
        <f t="shared" si="352"/>
        <v>1</v>
      </c>
      <c r="X5655">
        <f t="shared" si="353"/>
        <v>106</v>
      </c>
      <c r="Y5655">
        <f>SUMIF(货件明细!K:K,F5655,货件明细!I:I)</f>
        <v>0</v>
      </c>
      <c r="Z5655">
        <f t="shared" si="354"/>
        <v>13.8</v>
      </c>
      <c r="AA5655">
        <f>SUMIF(货件明细!K:K,F5655,货件明细!J:J)</f>
        <v>0</v>
      </c>
      <c r="AB5655">
        <f t="shared" si="355"/>
        <v>1</v>
      </c>
    </row>
    <row r="5656" spans="1:28">
      <c r="A5656">
        <v>2025</v>
      </c>
      <c r="B5656">
        <v>9</v>
      </c>
      <c r="C5656">
        <v>37</v>
      </c>
      <c r="D5656" s="4">
        <v>45910</v>
      </c>
      <c r="E5656" t="s">
        <v>28</v>
      </c>
      <c r="F5656" t="s">
        <v>5849</v>
      </c>
      <c r="G5656" t="s">
        <v>30</v>
      </c>
      <c r="H5656" t="s">
        <v>31</v>
      </c>
      <c r="I5656" t="s">
        <v>41</v>
      </c>
      <c r="J5656" t="s">
        <v>1110</v>
      </c>
      <c r="K5656" t="s">
        <v>1110</v>
      </c>
      <c r="L5656" t="s">
        <v>34</v>
      </c>
      <c r="M5656" t="s">
        <v>65</v>
      </c>
      <c r="N5656" t="s">
        <v>2857</v>
      </c>
      <c r="O5656">
        <v>17.85</v>
      </c>
      <c r="Q5656">
        <v>779.4</v>
      </c>
      <c r="R5656">
        <v>779.4</v>
      </c>
      <c r="S5656">
        <v>106.11328</v>
      </c>
      <c r="T5656">
        <v>885.51328</v>
      </c>
      <c r="U5656">
        <v>91</v>
      </c>
      <c r="V5656">
        <f>SUMIF(货件明细!K:K,F5656,货件明细!AQ:AQ)</f>
        <v>0</v>
      </c>
      <c r="W5656">
        <f t="shared" si="352"/>
        <v>1</v>
      </c>
      <c r="X5656">
        <f t="shared" si="353"/>
        <v>91</v>
      </c>
      <c r="Y5656">
        <f>SUMIF(货件明细!K:K,F5656,货件明细!I:I)</f>
        <v>0</v>
      </c>
      <c r="Z5656">
        <f t="shared" si="354"/>
        <v>17.85</v>
      </c>
      <c r="AA5656">
        <f>SUMIF(货件明细!K:K,F5656,货件明细!J:J)</f>
        <v>0</v>
      </c>
      <c r="AB5656">
        <f t="shared" si="355"/>
        <v>1</v>
      </c>
    </row>
    <row r="5657" spans="1:28">
      <c r="A5657">
        <v>2025</v>
      </c>
      <c r="B5657">
        <v>9</v>
      </c>
      <c r="C5657">
        <v>37</v>
      </c>
      <c r="D5657" s="4">
        <v>45910</v>
      </c>
      <c r="E5657" t="s">
        <v>28</v>
      </c>
      <c r="F5657" t="s">
        <v>5850</v>
      </c>
      <c r="G5657" t="s">
        <v>30</v>
      </c>
      <c r="H5657" t="s">
        <v>31</v>
      </c>
      <c r="I5657" t="s">
        <v>32</v>
      </c>
      <c r="J5657" t="s">
        <v>1110</v>
      </c>
      <c r="K5657" t="s">
        <v>1110</v>
      </c>
      <c r="L5657" t="s">
        <v>34</v>
      </c>
      <c r="M5657" t="s">
        <v>65</v>
      </c>
      <c r="N5657" t="s">
        <v>2857</v>
      </c>
      <c r="O5657">
        <v>18.8</v>
      </c>
      <c r="Q5657">
        <v>822.7</v>
      </c>
      <c r="R5657">
        <v>822.7</v>
      </c>
      <c r="S5657">
        <v>89.78816</v>
      </c>
      <c r="T5657">
        <v>912.48816</v>
      </c>
      <c r="U5657">
        <v>66</v>
      </c>
      <c r="V5657">
        <f>SUMIF(货件明细!K:K,F5657,货件明细!AQ:AQ)</f>
        <v>0</v>
      </c>
      <c r="W5657">
        <f t="shared" si="352"/>
        <v>1</v>
      </c>
      <c r="X5657">
        <f t="shared" si="353"/>
        <v>66</v>
      </c>
      <c r="Y5657">
        <f>SUMIF(货件明细!K:K,F5657,货件明细!I:I)</f>
        <v>0</v>
      </c>
      <c r="Z5657">
        <f t="shared" si="354"/>
        <v>18.8</v>
      </c>
      <c r="AA5657">
        <f>SUMIF(货件明细!K:K,F5657,货件明细!J:J)</f>
        <v>0</v>
      </c>
      <c r="AB5657">
        <f t="shared" si="355"/>
        <v>1</v>
      </c>
    </row>
    <row r="5658" spans="1:28">
      <c r="A5658">
        <v>2025</v>
      </c>
      <c r="B5658">
        <v>9</v>
      </c>
      <c r="C5658">
        <v>37</v>
      </c>
      <c r="D5658" s="4">
        <v>45911</v>
      </c>
      <c r="E5658" t="s">
        <v>28</v>
      </c>
      <c r="F5658" t="s">
        <v>5851</v>
      </c>
      <c r="G5658" t="s">
        <v>30</v>
      </c>
      <c r="H5658" t="s">
        <v>31</v>
      </c>
      <c r="I5658" t="s">
        <v>111</v>
      </c>
      <c r="J5658" t="s">
        <v>33</v>
      </c>
      <c r="K5658" t="s">
        <v>33</v>
      </c>
      <c r="L5658" t="s">
        <v>34</v>
      </c>
      <c r="M5658" t="s">
        <v>3882</v>
      </c>
      <c r="N5658" t="s">
        <v>4809</v>
      </c>
      <c r="O5658">
        <v>7.8</v>
      </c>
      <c r="Q5658">
        <v>384</v>
      </c>
      <c r="R5658">
        <v>469</v>
      </c>
      <c r="S5658">
        <v>106.11328</v>
      </c>
      <c r="T5658">
        <v>575.11328</v>
      </c>
      <c r="U5658">
        <v>91</v>
      </c>
      <c r="V5658">
        <f>SUMIF(货件明细!K:K,F5658,货件明细!AQ:AQ)</f>
        <v>0</v>
      </c>
      <c r="W5658">
        <f t="shared" si="352"/>
        <v>1</v>
      </c>
      <c r="X5658">
        <f t="shared" si="353"/>
        <v>91</v>
      </c>
      <c r="Y5658">
        <f>SUMIF(货件明细!K:K,F5658,货件明细!I:I)</f>
        <v>0</v>
      </c>
      <c r="Z5658">
        <f t="shared" si="354"/>
        <v>7.8</v>
      </c>
      <c r="AA5658">
        <f>SUMIF(货件明细!K:K,F5658,货件明细!J:J)</f>
        <v>0</v>
      </c>
      <c r="AB5658">
        <f t="shared" si="355"/>
        <v>1</v>
      </c>
    </row>
    <row r="5659" spans="1:28">
      <c r="A5659">
        <v>2025</v>
      </c>
      <c r="B5659">
        <v>9</v>
      </c>
      <c r="C5659">
        <v>37</v>
      </c>
      <c r="D5659" s="4">
        <v>45911</v>
      </c>
      <c r="E5659" t="s">
        <v>28</v>
      </c>
      <c r="F5659" t="s">
        <v>5852</v>
      </c>
      <c r="G5659" t="s">
        <v>30</v>
      </c>
      <c r="H5659" t="s">
        <v>31</v>
      </c>
      <c r="I5659" t="s">
        <v>80</v>
      </c>
      <c r="J5659" t="s">
        <v>33</v>
      </c>
      <c r="K5659" t="s">
        <v>33</v>
      </c>
      <c r="L5659" t="s">
        <v>34</v>
      </c>
      <c r="M5659" t="s">
        <v>3882</v>
      </c>
      <c r="N5659" t="s">
        <v>4809</v>
      </c>
      <c r="O5659">
        <v>21.8</v>
      </c>
      <c r="Q5659">
        <v>1056</v>
      </c>
      <c r="R5659">
        <v>1141</v>
      </c>
      <c r="S5659">
        <v>211.06048</v>
      </c>
      <c r="T5659">
        <v>1352.06048</v>
      </c>
      <c r="U5659">
        <v>181</v>
      </c>
      <c r="V5659">
        <f>SUMIF(货件明细!K:K,F5659,货件明细!AQ:AQ)</f>
        <v>0</v>
      </c>
      <c r="W5659">
        <f t="shared" si="352"/>
        <v>1</v>
      </c>
      <c r="X5659">
        <f t="shared" si="353"/>
        <v>181</v>
      </c>
      <c r="Y5659">
        <f>SUMIF(货件明细!K:K,F5659,货件明细!I:I)</f>
        <v>0</v>
      </c>
      <c r="Z5659">
        <f t="shared" si="354"/>
        <v>21.8</v>
      </c>
      <c r="AA5659">
        <f>SUMIF(货件明细!K:K,F5659,货件明细!J:J)</f>
        <v>0</v>
      </c>
      <c r="AB5659">
        <f t="shared" si="355"/>
        <v>1</v>
      </c>
    </row>
    <row r="5660" spans="1:28">
      <c r="A5660">
        <v>2025</v>
      </c>
      <c r="B5660">
        <v>9</v>
      </c>
      <c r="C5660">
        <v>37</v>
      </c>
      <c r="D5660" s="4">
        <v>45912</v>
      </c>
      <c r="E5660" t="s">
        <v>4249</v>
      </c>
      <c r="F5660" t="s">
        <v>5853</v>
      </c>
      <c r="G5660" t="s">
        <v>4251</v>
      </c>
      <c r="H5660" t="s">
        <v>71</v>
      </c>
      <c r="I5660" t="s">
        <v>57</v>
      </c>
      <c r="J5660" t="s">
        <v>58</v>
      </c>
      <c r="K5660" t="s">
        <v>58</v>
      </c>
      <c r="L5660" t="s">
        <v>46</v>
      </c>
      <c r="M5660" t="s">
        <v>2882</v>
      </c>
      <c r="N5660" t="s">
        <v>2985</v>
      </c>
      <c r="O5660">
        <v>53.1</v>
      </c>
      <c r="Q5660">
        <v>147.175</v>
      </c>
      <c r="R5660">
        <v>147.175</v>
      </c>
      <c r="S5660">
        <v>0</v>
      </c>
      <c r="T5660">
        <v>147.175</v>
      </c>
      <c r="U5660">
        <v>245</v>
      </c>
      <c r="V5660">
        <f>SUMIF(货件明细!K:K,F5660,货件明细!AQ:AQ)</f>
        <v>0</v>
      </c>
      <c r="W5660">
        <f t="shared" si="352"/>
        <v>1</v>
      </c>
      <c r="X5660">
        <f t="shared" si="353"/>
        <v>245</v>
      </c>
      <c r="Y5660">
        <f>SUMIF(货件明细!K:K,F5660,货件明细!I:I)</f>
        <v>0</v>
      </c>
      <c r="Z5660">
        <f t="shared" si="354"/>
        <v>53.1</v>
      </c>
      <c r="AA5660">
        <f>SUMIF(货件明细!K:K,F5660,货件明细!J:J)</f>
        <v>0</v>
      </c>
      <c r="AB5660">
        <f t="shared" si="355"/>
        <v>1</v>
      </c>
    </row>
    <row r="5661" spans="1:28">
      <c r="A5661">
        <v>2025</v>
      </c>
      <c r="B5661">
        <v>9</v>
      </c>
      <c r="C5661">
        <v>37</v>
      </c>
      <c r="D5661" s="4">
        <v>45912</v>
      </c>
      <c r="E5661" t="s">
        <v>4249</v>
      </c>
      <c r="F5661" t="s">
        <v>5854</v>
      </c>
      <c r="G5661" t="s">
        <v>4251</v>
      </c>
      <c r="H5661" t="s">
        <v>71</v>
      </c>
      <c r="I5661" t="s">
        <v>57</v>
      </c>
      <c r="J5661" t="s">
        <v>58</v>
      </c>
      <c r="K5661" t="s">
        <v>58</v>
      </c>
      <c r="L5661" t="s">
        <v>46</v>
      </c>
      <c r="M5661" t="s">
        <v>2882</v>
      </c>
      <c r="N5661" t="s">
        <v>2985</v>
      </c>
      <c r="O5661">
        <v>43.9</v>
      </c>
      <c r="Q5661">
        <v>147.175</v>
      </c>
      <c r="R5661">
        <v>147.175</v>
      </c>
      <c r="S5661">
        <v>0</v>
      </c>
      <c r="T5661">
        <v>147.175</v>
      </c>
      <c r="U5661">
        <v>233</v>
      </c>
      <c r="V5661">
        <f>SUMIF(货件明细!K:K,F5661,货件明细!AQ:AQ)</f>
        <v>0</v>
      </c>
      <c r="W5661">
        <f t="shared" si="352"/>
        <v>1</v>
      </c>
      <c r="X5661">
        <f t="shared" si="353"/>
        <v>233</v>
      </c>
      <c r="Y5661">
        <f>SUMIF(货件明细!K:K,F5661,货件明细!I:I)</f>
        <v>0</v>
      </c>
      <c r="Z5661">
        <f t="shared" si="354"/>
        <v>43.9</v>
      </c>
      <c r="AA5661">
        <f>SUMIF(货件明细!K:K,F5661,货件明细!J:J)</f>
        <v>0</v>
      </c>
      <c r="AB5661">
        <f t="shared" si="355"/>
        <v>1</v>
      </c>
    </row>
    <row r="5662" spans="1:28">
      <c r="A5662">
        <v>2025</v>
      </c>
      <c r="B5662">
        <v>9</v>
      </c>
      <c r="C5662">
        <v>37</v>
      </c>
      <c r="D5662" s="4">
        <v>45912</v>
      </c>
      <c r="E5662" t="s">
        <v>4249</v>
      </c>
      <c r="F5662" t="s">
        <v>5855</v>
      </c>
      <c r="G5662" t="s">
        <v>5856</v>
      </c>
      <c r="H5662" t="s">
        <v>71</v>
      </c>
      <c r="I5662" t="s">
        <v>39</v>
      </c>
      <c r="J5662" t="s">
        <v>58</v>
      </c>
      <c r="K5662" t="s">
        <v>58</v>
      </c>
      <c r="L5662" t="s">
        <v>46</v>
      </c>
      <c r="M5662" t="s">
        <v>2882</v>
      </c>
      <c r="N5662" t="s">
        <v>5857</v>
      </c>
      <c r="O5662">
        <v>79.95</v>
      </c>
      <c r="Q5662">
        <v>381.6</v>
      </c>
      <c r="R5662">
        <v>381.6</v>
      </c>
      <c r="S5662">
        <v>0</v>
      </c>
      <c r="T5662">
        <v>381.6</v>
      </c>
      <c r="U5662">
        <v>180</v>
      </c>
      <c r="V5662">
        <f>SUMIF(货件明细!K:K,F5662,货件明细!AQ:AQ)</f>
        <v>0</v>
      </c>
      <c r="W5662">
        <f t="shared" si="352"/>
        <v>1</v>
      </c>
      <c r="X5662">
        <f t="shared" si="353"/>
        <v>180</v>
      </c>
      <c r="Y5662">
        <f>SUMIF(货件明细!K:K,F5662,货件明细!I:I)</f>
        <v>0</v>
      </c>
      <c r="Z5662">
        <f t="shared" si="354"/>
        <v>79.95</v>
      </c>
      <c r="AA5662">
        <f>SUMIF(货件明细!K:K,F5662,货件明细!J:J)</f>
        <v>0</v>
      </c>
      <c r="AB5662">
        <f t="shared" si="355"/>
        <v>1</v>
      </c>
    </row>
    <row r="5663" spans="1:28">
      <c r="A5663">
        <v>2025</v>
      </c>
      <c r="B5663">
        <v>9</v>
      </c>
      <c r="C5663">
        <v>37</v>
      </c>
      <c r="D5663" s="4">
        <v>45912</v>
      </c>
      <c r="E5663" t="s">
        <v>4249</v>
      </c>
      <c r="F5663" t="s">
        <v>5858</v>
      </c>
      <c r="G5663" t="s">
        <v>5856</v>
      </c>
      <c r="H5663" t="s">
        <v>71</v>
      </c>
      <c r="I5663" t="s">
        <v>39</v>
      </c>
      <c r="J5663" t="s">
        <v>58</v>
      </c>
      <c r="K5663" t="s">
        <v>58</v>
      </c>
      <c r="L5663" t="s">
        <v>46</v>
      </c>
      <c r="M5663" t="s">
        <v>2882</v>
      </c>
      <c r="N5663" t="s">
        <v>5857</v>
      </c>
      <c r="O5663">
        <v>360.85</v>
      </c>
      <c r="Q5663">
        <v>1721.97</v>
      </c>
      <c r="R5663">
        <v>1721.97</v>
      </c>
      <c r="S5663">
        <v>0</v>
      </c>
      <c r="T5663">
        <v>1721.97</v>
      </c>
      <c r="U5663">
        <v>944</v>
      </c>
      <c r="V5663">
        <f>SUMIF(货件明细!K:K,F5663,货件明细!AQ:AQ)</f>
        <v>0</v>
      </c>
      <c r="W5663">
        <f t="shared" si="352"/>
        <v>1</v>
      </c>
      <c r="X5663">
        <f t="shared" si="353"/>
        <v>944</v>
      </c>
      <c r="Y5663">
        <f>SUMIF(货件明细!K:K,F5663,货件明细!I:I)</f>
        <v>0</v>
      </c>
      <c r="Z5663">
        <f t="shared" si="354"/>
        <v>360.85</v>
      </c>
      <c r="AA5663">
        <f>SUMIF(货件明细!K:K,F5663,货件明细!J:J)</f>
        <v>0</v>
      </c>
      <c r="AB5663">
        <f t="shared" si="355"/>
        <v>1</v>
      </c>
    </row>
    <row r="5664" spans="1:28">
      <c r="A5664">
        <v>2025</v>
      </c>
      <c r="B5664">
        <v>9</v>
      </c>
      <c r="C5664">
        <v>37</v>
      </c>
      <c r="D5664" s="4">
        <v>45911</v>
      </c>
      <c r="E5664" t="s">
        <v>28</v>
      </c>
      <c r="F5664" t="s">
        <v>5859</v>
      </c>
      <c r="G5664" t="s">
        <v>206</v>
      </c>
      <c r="H5664" t="s">
        <v>71</v>
      </c>
      <c r="I5664" t="s">
        <v>41</v>
      </c>
      <c r="J5664" t="s">
        <v>100</v>
      </c>
      <c r="K5664" t="s">
        <v>100</v>
      </c>
      <c r="L5664" t="s">
        <v>46</v>
      </c>
      <c r="M5664" t="s">
        <v>59</v>
      </c>
      <c r="N5664" t="s">
        <v>2012</v>
      </c>
      <c r="O5664">
        <v>100.46</v>
      </c>
      <c r="P5664">
        <v>70</v>
      </c>
      <c r="Q5664">
        <v>646.4</v>
      </c>
      <c r="R5664">
        <v>646.4</v>
      </c>
      <c r="S5664">
        <v>0</v>
      </c>
      <c r="T5664">
        <v>716.4</v>
      </c>
      <c r="U5664">
        <v>348</v>
      </c>
      <c r="V5664">
        <f>SUMIF(货件明细!K:K,F5664,货件明细!AQ:AQ)</f>
        <v>0</v>
      </c>
      <c r="W5664">
        <f t="shared" si="352"/>
        <v>1</v>
      </c>
      <c r="X5664">
        <f t="shared" si="353"/>
        <v>348</v>
      </c>
      <c r="Y5664">
        <f>SUMIF(货件明细!K:K,F5664,货件明细!I:I)</f>
        <v>0</v>
      </c>
      <c r="Z5664">
        <f t="shared" si="354"/>
        <v>100.46</v>
      </c>
      <c r="AA5664">
        <f>SUMIF(货件明细!K:K,F5664,货件明细!J:J)</f>
        <v>0</v>
      </c>
      <c r="AB5664">
        <f t="shared" si="355"/>
        <v>1</v>
      </c>
    </row>
    <row r="5665" spans="1:28">
      <c r="A5665">
        <v>2025</v>
      </c>
      <c r="B5665">
        <v>9</v>
      </c>
      <c r="C5665">
        <v>37</v>
      </c>
      <c r="D5665" s="4">
        <v>45911</v>
      </c>
      <c r="E5665" t="s">
        <v>28</v>
      </c>
      <c r="F5665" t="s">
        <v>5860</v>
      </c>
      <c r="G5665" t="s">
        <v>50</v>
      </c>
      <c r="H5665" t="s">
        <v>31</v>
      </c>
      <c r="I5665" t="s">
        <v>41</v>
      </c>
      <c r="J5665" t="s">
        <v>100</v>
      </c>
      <c r="K5665" t="s">
        <v>100</v>
      </c>
      <c r="L5665" t="s">
        <v>46</v>
      </c>
      <c r="M5665" t="s">
        <v>59</v>
      </c>
      <c r="N5665" t="s">
        <v>2012</v>
      </c>
      <c r="O5665">
        <v>100.46</v>
      </c>
      <c r="P5665">
        <v>70</v>
      </c>
      <c r="Q5665">
        <v>949.4</v>
      </c>
      <c r="R5665">
        <v>949.4</v>
      </c>
      <c r="S5665">
        <v>0</v>
      </c>
      <c r="T5665">
        <v>1019.4</v>
      </c>
      <c r="U5665">
        <v>348</v>
      </c>
      <c r="V5665">
        <f>SUMIF(货件明细!K:K,F5665,货件明细!AQ:AQ)</f>
        <v>0</v>
      </c>
      <c r="W5665">
        <f t="shared" si="352"/>
        <v>1</v>
      </c>
      <c r="X5665">
        <f t="shared" si="353"/>
        <v>348</v>
      </c>
      <c r="Y5665">
        <f>SUMIF(货件明细!K:K,F5665,货件明细!I:I)</f>
        <v>0</v>
      </c>
      <c r="Z5665">
        <f t="shared" si="354"/>
        <v>100.46</v>
      </c>
      <c r="AA5665">
        <f>SUMIF(货件明细!K:K,F5665,货件明细!J:J)</f>
        <v>0</v>
      </c>
      <c r="AB5665">
        <f t="shared" si="355"/>
        <v>1</v>
      </c>
    </row>
    <row r="5666" spans="1:28">
      <c r="A5666">
        <v>2025</v>
      </c>
      <c r="B5666">
        <v>9</v>
      </c>
      <c r="C5666">
        <v>37</v>
      </c>
      <c r="D5666" s="4">
        <v>45911</v>
      </c>
      <c r="E5666" t="s">
        <v>28</v>
      </c>
      <c r="F5666" t="s">
        <v>5861</v>
      </c>
      <c r="G5666" t="s">
        <v>269</v>
      </c>
      <c r="H5666" t="s">
        <v>31</v>
      </c>
      <c r="I5666" t="s">
        <v>41</v>
      </c>
      <c r="J5666" t="s">
        <v>100</v>
      </c>
      <c r="K5666" t="s">
        <v>100</v>
      </c>
      <c r="L5666" t="s">
        <v>46</v>
      </c>
      <c r="M5666" t="s">
        <v>59</v>
      </c>
      <c r="N5666" t="s">
        <v>2012</v>
      </c>
      <c r="O5666">
        <v>100.46</v>
      </c>
      <c r="P5666">
        <v>70</v>
      </c>
      <c r="Q5666">
        <v>949.4</v>
      </c>
      <c r="R5666">
        <v>949.4</v>
      </c>
      <c r="S5666">
        <v>0</v>
      </c>
      <c r="T5666">
        <v>1019.4</v>
      </c>
      <c r="U5666">
        <v>348</v>
      </c>
      <c r="V5666">
        <f>SUMIF(货件明细!K:K,F5666,货件明细!AQ:AQ)</f>
        <v>0</v>
      </c>
      <c r="W5666">
        <f t="shared" si="352"/>
        <v>1</v>
      </c>
      <c r="X5666">
        <f t="shared" si="353"/>
        <v>348</v>
      </c>
      <c r="Y5666">
        <f>SUMIF(货件明细!K:K,F5666,货件明细!I:I)</f>
        <v>0</v>
      </c>
      <c r="Z5666">
        <f t="shared" si="354"/>
        <v>100.46</v>
      </c>
      <c r="AA5666">
        <f>SUMIF(货件明细!K:K,F5666,货件明细!J:J)</f>
        <v>0</v>
      </c>
      <c r="AB5666">
        <f t="shared" si="355"/>
        <v>1</v>
      </c>
    </row>
    <row r="5667" spans="1:28">
      <c r="A5667">
        <v>2025</v>
      </c>
      <c r="B5667">
        <v>9</v>
      </c>
      <c r="C5667">
        <v>37</v>
      </c>
      <c r="D5667" s="4">
        <v>45911</v>
      </c>
      <c r="E5667" t="s">
        <v>28</v>
      </c>
      <c r="F5667" t="s">
        <v>5862</v>
      </c>
      <c r="G5667" t="s">
        <v>1563</v>
      </c>
      <c r="H5667" t="s">
        <v>71</v>
      </c>
      <c r="I5667" t="s">
        <v>41</v>
      </c>
      <c r="J5667" t="s">
        <v>100</v>
      </c>
      <c r="K5667" t="s">
        <v>100</v>
      </c>
      <c r="L5667" t="s">
        <v>46</v>
      </c>
      <c r="M5667" t="s">
        <v>59</v>
      </c>
      <c r="N5667" t="s">
        <v>2012</v>
      </c>
      <c r="O5667">
        <v>100.46</v>
      </c>
      <c r="P5667">
        <v>70</v>
      </c>
      <c r="Q5667">
        <v>565.6</v>
      </c>
      <c r="R5667">
        <v>565.6</v>
      </c>
      <c r="S5667">
        <v>0</v>
      </c>
      <c r="T5667">
        <v>635.6</v>
      </c>
      <c r="U5667">
        <v>348</v>
      </c>
      <c r="V5667">
        <f>SUMIF(货件明细!K:K,F5667,货件明细!AQ:AQ)</f>
        <v>0</v>
      </c>
      <c r="W5667">
        <f t="shared" si="352"/>
        <v>1</v>
      </c>
      <c r="X5667">
        <f t="shared" si="353"/>
        <v>348</v>
      </c>
      <c r="Y5667">
        <f>SUMIF(货件明细!K:K,F5667,货件明细!I:I)</f>
        <v>0</v>
      </c>
      <c r="Z5667">
        <f t="shared" si="354"/>
        <v>100.46</v>
      </c>
      <c r="AA5667">
        <f>SUMIF(货件明细!K:K,F5667,货件明细!J:J)</f>
        <v>0</v>
      </c>
      <c r="AB5667">
        <f t="shared" si="355"/>
        <v>1</v>
      </c>
    </row>
    <row r="5668" spans="1:28">
      <c r="A5668">
        <v>2025</v>
      </c>
      <c r="B5668">
        <v>9</v>
      </c>
      <c r="C5668">
        <v>37</v>
      </c>
      <c r="D5668" s="4">
        <v>45911</v>
      </c>
      <c r="E5668" t="s">
        <v>28</v>
      </c>
      <c r="F5668" t="s">
        <v>5863</v>
      </c>
      <c r="G5668" t="s">
        <v>56</v>
      </c>
      <c r="H5668" t="s">
        <v>44</v>
      </c>
      <c r="I5668" t="s">
        <v>41</v>
      </c>
      <c r="J5668" t="s">
        <v>100</v>
      </c>
      <c r="K5668" t="s">
        <v>100</v>
      </c>
      <c r="L5668" t="s">
        <v>46</v>
      </c>
      <c r="M5668" t="s">
        <v>59</v>
      </c>
      <c r="N5668" t="s">
        <v>2012</v>
      </c>
      <c r="O5668">
        <v>100.46</v>
      </c>
      <c r="P5668">
        <v>70</v>
      </c>
      <c r="Q5668">
        <v>818.1</v>
      </c>
      <c r="R5668">
        <v>818.1</v>
      </c>
      <c r="S5668">
        <v>0</v>
      </c>
      <c r="T5668">
        <v>888.1</v>
      </c>
      <c r="U5668">
        <v>348</v>
      </c>
      <c r="V5668">
        <f>SUMIF(货件明细!K:K,F5668,货件明细!AQ:AQ)</f>
        <v>0</v>
      </c>
      <c r="W5668">
        <f t="shared" si="352"/>
        <v>1</v>
      </c>
      <c r="X5668">
        <f t="shared" si="353"/>
        <v>348</v>
      </c>
      <c r="Y5668">
        <f>SUMIF(货件明细!K:K,F5668,货件明细!I:I)</f>
        <v>0</v>
      </c>
      <c r="Z5668">
        <f t="shared" si="354"/>
        <v>100.46</v>
      </c>
      <c r="AA5668">
        <f>SUMIF(货件明细!K:K,F5668,货件明细!J:J)</f>
        <v>0</v>
      </c>
      <c r="AB5668">
        <f t="shared" si="355"/>
        <v>1</v>
      </c>
    </row>
    <row r="5669" spans="1:28">
      <c r="A5669">
        <v>2025</v>
      </c>
      <c r="B5669">
        <v>9</v>
      </c>
      <c r="C5669">
        <v>37</v>
      </c>
      <c r="D5669" s="4">
        <v>45912</v>
      </c>
      <c r="E5669" t="s">
        <v>28</v>
      </c>
      <c r="F5669" t="s">
        <v>5864</v>
      </c>
      <c r="G5669" t="s">
        <v>30</v>
      </c>
      <c r="H5669" t="s">
        <v>31</v>
      </c>
      <c r="I5669" t="s">
        <v>4634</v>
      </c>
      <c r="J5669" t="s">
        <v>1110</v>
      </c>
      <c r="K5669" t="s">
        <v>1110</v>
      </c>
      <c r="L5669" t="s">
        <v>34</v>
      </c>
      <c r="M5669" t="s">
        <v>65</v>
      </c>
      <c r="N5669" t="s">
        <v>2857</v>
      </c>
      <c r="O5669">
        <v>12.8</v>
      </c>
      <c r="Q5669">
        <v>543.4</v>
      </c>
      <c r="R5669">
        <v>543.4</v>
      </c>
      <c r="S5669">
        <v>121.27232</v>
      </c>
      <c r="T5669">
        <v>664.67232</v>
      </c>
      <c r="U5669">
        <v>104</v>
      </c>
      <c r="V5669">
        <f>SUMIF(货件明细!K:K,F5669,货件明细!AQ:AQ)</f>
        <v>0</v>
      </c>
      <c r="W5669">
        <f t="shared" si="352"/>
        <v>1</v>
      </c>
      <c r="X5669">
        <f t="shared" si="353"/>
        <v>104</v>
      </c>
      <c r="Y5669">
        <f>SUMIF(货件明细!K:K,F5669,货件明细!I:I)</f>
        <v>0</v>
      </c>
      <c r="Z5669">
        <f t="shared" si="354"/>
        <v>12.8</v>
      </c>
      <c r="AA5669">
        <f>SUMIF(货件明细!K:K,F5669,货件明细!J:J)</f>
        <v>0</v>
      </c>
      <c r="AB5669">
        <f t="shared" si="355"/>
        <v>1</v>
      </c>
    </row>
    <row r="5670" spans="1:28">
      <c r="A5670">
        <v>2025</v>
      </c>
      <c r="B5670">
        <v>9</v>
      </c>
      <c r="C5670">
        <v>37</v>
      </c>
      <c r="D5670" s="4">
        <v>45912</v>
      </c>
      <c r="E5670" t="s">
        <v>28</v>
      </c>
      <c r="F5670" t="s">
        <v>5865</v>
      </c>
      <c r="G5670" t="s">
        <v>30</v>
      </c>
      <c r="H5670" t="s">
        <v>31</v>
      </c>
      <c r="I5670" t="s">
        <v>41</v>
      </c>
      <c r="J5670" t="s">
        <v>1110</v>
      </c>
      <c r="K5670" t="s">
        <v>1110</v>
      </c>
      <c r="L5670" t="s">
        <v>34</v>
      </c>
      <c r="M5670" t="s">
        <v>65</v>
      </c>
      <c r="N5670" t="s">
        <v>2857</v>
      </c>
      <c r="O5670">
        <v>14</v>
      </c>
      <c r="Q5670">
        <v>585.2</v>
      </c>
      <c r="R5670">
        <v>585.2</v>
      </c>
      <c r="S5670">
        <v>162.08512</v>
      </c>
      <c r="T5670">
        <v>747.28512</v>
      </c>
      <c r="U5670">
        <v>139</v>
      </c>
      <c r="V5670">
        <f>SUMIF(货件明细!K:K,F5670,货件明细!AQ:AQ)</f>
        <v>0</v>
      </c>
      <c r="W5670">
        <f t="shared" si="352"/>
        <v>1</v>
      </c>
      <c r="X5670">
        <f t="shared" si="353"/>
        <v>139</v>
      </c>
      <c r="Y5670">
        <f>SUMIF(货件明细!K:K,F5670,货件明细!I:I)</f>
        <v>0</v>
      </c>
      <c r="Z5670">
        <f t="shared" si="354"/>
        <v>14</v>
      </c>
      <c r="AA5670">
        <f>SUMIF(货件明细!K:K,F5670,货件明细!J:J)</f>
        <v>0</v>
      </c>
      <c r="AB5670">
        <f t="shared" si="355"/>
        <v>1</v>
      </c>
    </row>
    <row r="5671" spans="1:28">
      <c r="A5671">
        <v>2025</v>
      </c>
      <c r="B5671">
        <v>9</v>
      </c>
      <c r="C5671">
        <v>37</v>
      </c>
      <c r="D5671" s="4">
        <v>45912</v>
      </c>
      <c r="E5671" t="s">
        <v>28</v>
      </c>
      <c r="F5671" t="s">
        <v>5866</v>
      </c>
      <c r="G5671" t="s">
        <v>30</v>
      </c>
      <c r="H5671" t="s">
        <v>31</v>
      </c>
      <c r="I5671" t="s">
        <v>57</v>
      </c>
      <c r="J5671" t="s">
        <v>1110</v>
      </c>
      <c r="K5671" t="s">
        <v>1110</v>
      </c>
      <c r="L5671" t="s">
        <v>34</v>
      </c>
      <c r="M5671" t="s">
        <v>65</v>
      </c>
      <c r="N5671" t="s">
        <v>2857</v>
      </c>
      <c r="O5671">
        <v>15.75</v>
      </c>
      <c r="Q5671">
        <v>668.8</v>
      </c>
      <c r="R5671">
        <v>668.8</v>
      </c>
      <c r="S5671">
        <v>82.06288</v>
      </c>
      <c r="T5671">
        <v>750.86288</v>
      </c>
      <c r="U5671">
        <v>62</v>
      </c>
      <c r="V5671">
        <f>SUMIF(货件明细!K:K,F5671,货件明细!AQ:AQ)</f>
        <v>0</v>
      </c>
      <c r="W5671">
        <f t="shared" si="352"/>
        <v>1</v>
      </c>
      <c r="X5671">
        <f t="shared" si="353"/>
        <v>62</v>
      </c>
      <c r="Y5671">
        <f>SUMIF(货件明细!K:K,F5671,货件明细!I:I)</f>
        <v>0</v>
      </c>
      <c r="Z5671">
        <f t="shared" si="354"/>
        <v>15.75</v>
      </c>
      <c r="AA5671">
        <f>SUMIF(货件明细!K:K,F5671,货件明细!J:J)</f>
        <v>0</v>
      </c>
      <c r="AB5671">
        <f t="shared" si="355"/>
        <v>1</v>
      </c>
    </row>
    <row r="5672" spans="1:28">
      <c r="A5672">
        <v>2025</v>
      </c>
      <c r="B5672">
        <v>9</v>
      </c>
      <c r="C5672">
        <v>37</v>
      </c>
      <c r="D5672" s="4">
        <v>45912</v>
      </c>
      <c r="E5672" t="s">
        <v>28</v>
      </c>
      <c r="F5672" t="s">
        <v>5867</v>
      </c>
      <c r="G5672" t="s">
        <v>30</v>
      </c>
      <c r="H5672" t="s">
        <v>31</v>
      </c>
      <c r="I5672" t="s">
        <v>39</v>
      </c>
      <c r="J5672" t="s">
        <v>1110</v>
      </c>
      <c r="K5672" t="s">
        <v>1110</v>
      </c>
      <c r="L5672" t="s">
        <v>34</v>
      </c>
      <c r="M5672" t="s">
        <v>65</v>
      </c>
      <c r="N5672" t="s">
        <v>2857</v>
      </c>
      <c r="O5672">
        <v>14.7</v>
      </c>
      <c r="Q5672">
        <v>627</v>
      </c>
      <c r="R5672">
        <v>627</v>
      </c>
      <c r="S5672">
        <v>60.05312</v>
      </c>
      <c r="T5672">
        <v>687.05312</v>
      </c>
      <c r="U5672">
        <v>41</v>
      </c>
      <c r="V5672">
        <f>SUMIF(货件明细!K:K,F5672,货件明细!AQ:AQ)</f>
        <v>0</v>
      </c>
      <c r="W5672">
        <f t="shared" si="352"/>
        <v>1</v>
      </c>
      <c r="X5672">
        <f t="shared" si="353"/>
        <v>41</v>
      </c>
      <c r="Y5672">
        <f>SUMIF(货件明细!K:K,F5672,货件明细!I:I)</f>
        <v>0</v>
      </c>
      <c r="Z5672">
        <f t="shared" si="354"/>
        <v>14.7</v>
      </c>
      <c r="AA5672">
        <f>SUMIF(货件明细!K:K,F5672,货件明细!J:J)</f>
        <v>0</v>
      </c>
      <c r="AB5672">
        <f t="shared" si="355"/>
        <v>1</v>
      </c>
    </row>
    <row r="5673" spans="1:28">
      <c r="A5673">
        <v>2025</v>
      </c>
      <c r="B5673">
        <v>9</v>
      </c>
      <c r="C5673">
        <v>37</v>
      </c>
      <c r="D5673" s="4">
        <v>45912</v>
      </c>
      <c r="E5673" t="s">
        <v>28</v>
      </c>
      <c r="F5673" t="s">
        <v>5868</v>
      </c>
      <c r="G5673" t="s">
        <v>30</v>
      </c>
      <c r="H5673" t="s">
        <v>31</v>
      </c>
      <c r="I5673" t="s">
        <v>145</v>
      </c>
      <c r="J5673" t="s">
        <v>1110</v>
      </c>
      <c r="K5673" t="s">
        <v>1110</v>
      </c>
      <c r="L5673" t="s">
        <v>34</v>
      </c>
      <c r="M5673" t="s">
        <v>65</v>
      </c>
      <c r="N5673" t="s">
        <v>2857</v>
      </c>
      <c r="O5673">
        <v>12.8</v>
      </c>
      <c r="Q5673">
        <v>562.9</v>
      </c>
      <c r="R5673">
        <v>562.9</v>
      </c>
      <c r="S5673">
        <v>166.74944</v>
      </c>
      <c r="T5673">
        <v>729.64944</v>
      </c>
      <c r="U5673">
        <v>143</v>
      </c>
      <c r="V5673">
        <f>SUMIF(货件明细!K:K,F5673,货件明细!AQ:AQ)</f>
        <v>0</v>
      </c>
      <c r="W5673">
        <f t="shared" si="352"/>
        <v>1</v>
      </c>
      <c r="X5673">
        <f t="shared" si="353"/>
        <v>143</v>
      </c>
      <c r="Y5673">
        <f>SUMIF(货件明细!K:K,F5673,货件明细!I:I)</f>
        <v>0</v>
      </c>
      <c r="Z5673">
        <f t="shared" si="354"/>
        <v>12.8</v>
      </c>
      <c r="AA5673">
        <f>SUMIF(货件明细!K:K,F5673,货件明细!J:J)</f>
        <v>0</v>
      </c>
      <c r="AB5673">
        <f t="shared" si="355"/>
        <v>1</v>
      </c>
    </row>
    <row r="5674" spans="1:28">
      <c r="A5674">
        <v>2025</v>
      </c>
      <c r="B5674">
        <v>9</v>
      </c>
      <c r="C5674">
        <v>37</v>
      </c>
      <c r="D5674" s="4">
        <v>45912</v>
      </c>
      <c r="E5674" t="s">
        <v>28</v>
      </c>
      <c r="F5674" t="s">
        <v>5869</v>
      </c>
      <c r="G5674" t="s">
        <v>30</v>
      </c>
      <c r="H5674" t="s">
        <v>31</v>
      </c>
      <c r="I5674" t="s">
        <v>96</v>
      </c>
      <c r="J5674" t="s">
        <v>1110</v>
      </c>
      <c r="K5674" t="s">
        <v>1110</v>
      </c>
      <c r="L5674" t="s">
        <v>34</v>
      </c>
      <c r="M5674" t="s">
        <v>65</v>
      </c>
      <c r="N5674" t="s">
        <v>2857</v>
      </c>
      <c r="O5674">
        <v>18.7</v>
      </c>
      <c r="Q5674">
        <v>822.7</v>
      </c>
      <c r="R5674">
        <v>822.7</v>
      </c>
      <c r="S5674">
        <v>215.7248</v>
      </c>
      <c r="T5674">
        <v>1038.4248</v>
      </c>
      <c r="U5674">
        <v>80</v>
      </c>
      <c r="V5674">
        <f>SUMIF(货件明细!K:K,F5674,货件明细!AQ:AQ)</f>
        <v>0</v>
      </c>
      <c r="W5674">
        <f t="shared" si="352"/>
        <v>1</v>
      </c>
      <c r="X5674">
        <f t="shared" si="353"/>
        <v>80</v>
      </c>
      <c r="Y5674">
        <f>SUMIF(货件明细!K:K,F5674,货件明细!I:I)</f>
        <v>0</v>
      </c>
      <c r="Z5674">
        <f t="shared" si="354"/>
        <v>18.7</v>
      </c>
      <c r="AA5674">
        <f>SUMIF(货件明细!K:K,F5674,货件明细!J:J)</f>
        <v>0</v>
      </c>
      <c r="AB5674">
        <f t="shared" si="355"/>
        <v>1</v>
      </c>
    </row>
    <row r="5675" spans="1:28">
      <c r="A5675">
        <v>2025</v>
      </c>
      <c r="B5675">
        <v>9</v>
      </c>
      <c r="C5675">
        <v>37</v>
      </c>
      <c r="D5675" s="4">
        <v>45912</v>
      </c>
      <c r="E5675" t="s">
        <v>28</v>
      </c>
      <c r="F5675" t="s">
        <v>5870</v>
      </c>
      <c r="G5675" t="s">
        <v>30</v>
      </c>
      <c r="H5675" t="s">
        <v>31</v>
      </c>
      <c r="I5675" t="s">
        <v>96</v>
      </c>
      <c r="J5675" t="s">
        <v>1110</v>
      </c>
      <c r="K5675" t="s">
        <v>1110</v>
      </c>
      <c r="L5675" t="s">
        <v>34</v>
      </c>
      <c r="M5675" t="s">
        <v>65</v>
      </c>
      <c r="N5675" t="s">
        <v>2857</v>
      </c>
      <c r="O5675">
        <v>14.65</v>
      </c>
      <c r="Q5675">
        <v>649.5</v>
      </c>
      <c r="R5675">
        <v>649.5</v>
      </c>
      <c r="S5675">
        <v>100.28288</v>
      </c>
      <c r="T5675">
        <v>749.78288</v>
      </c>
      <c r="U5675">
        <v>86</v>
      </c>
      <c r="V5675">
        <f>SUMIF(货件明细!K:K,F5675,货件明细!AQ:AQ)</f>
        <v>0</v>
      </c>
      <c r="W5675">
        <f t="shared" si="352"/>
        <v>1</v>
      </c>
      <c r="X5675">
        <f t="shared" si="353"/>
        <v>86</v>
      </c>
      <c r="Y5675">
        <f>SUMIF(货件明细!K:K,F5675,货件明细!I:I)</f>
        <v>0</v>
      </c>
      <c r="Z5675">
        <f t="shared" si="354"/>
        <v>14.65</v>
      </c>
      <c r="AA5675">
        <f>SUMIF(货件明细!K:K,F5675,货件明细!J:J)</f>
        <v>0</v>
      </c>
      <c r="AB5675">
        <f t="shared" si="355"/>
        <v>1</v>
      </c>
    </row>
    <row r="5676" spans="1:28">
      <c r="A5676">
        <v>2025</v>
      </c>
      <c r="B5676">
        <v>9</v>
      </c>
      <c r="C5676">
        <v>37</v>
      </c>
      <c r="D5676" s="4">
        <v>45912</v>
      </c>
      <c r="E5676" t="s">
        <v>28</v>
      </c>
      <c r="F5676" t="s">
        <v>5871</v>
      </c>
      <c r="G5676" t="s">
        <v>5872</v>
      </c>
      <c r="H5676" t="s">
        <v>71</v>
      </c>
      <c r="I5676" t="s">
        <v>4634</v>
      </c>
      <c r="J5676" t="s">
        <v>45</v>
      </c>
      <c r="K5676" t="s">
        <v>45</v>
      </c>
      <c r="L5676" t="s">
        <v>46</v>
      </c>
      <c r="M5676" t="s">
        <v>47</v>
      </c>
      <c r="N5676" t="s">
        <v>5281</v>
      </c>
      <c r="O5676">
        <v>18.8</v>
      </c>
      <c r="Q5676">
        <v>229.9</v>
      </c>
      <c r="R5676">
        <v>229.9</v>
      </c>
      <c r="S5676">
        <v>244.8768</v>
      </c>
      <c r="T5676">
        <v>474.7768</v>
      </c>
      <c r="U5676">
        <v>110</v>
      </c>
      <c r="V5676">
        <f>SUMIF(货件明细!K:K,F5676,货件明细!AQ:AQ)</f>
        <v>0</v>
      </c>
      <c r="W5676">
        <f t="shared" si="352"/>
        <v>1</v>
      </c>
      <c r="X5676">
        <f t="shared" si="353"/>
        <v>110</v>
      </c>
      <c r="Y5676">
        <f>SUMIF(货件明细!K:K,F5676,货件明细!I:I)</f>
        <v>0</v>
      </c>
      <c r="Z5676">
        <f t="shared" si="354"/>
        <v>18.8</v>
      </c>
      <c r="AA5676">
        <f>SUMIF(货件明细!K:K,F5676,货件明细!J:J)</f>
        <v>0</v>
      </c>
      <c r="AB5676">
        <f t="shared" si="355"/>
        <v>1</v>
      </c>
    </row>
    <row r="5677" spans="1:28">
      <c r="A5677">
        <v>2025</v>
      </c>
      <c r="B5677">
        <v>9</v>
      </c>
      <c r="C5677">
        <v>37</v>
      </c>
      <c r="D5677" s="4">
        <v>45912</v>
      </c>
      <c r="E5677" t="s">
        <v>28</v>
      </c>
      <c r="F5677" t="s">
        <v>5873</v>
      </c>
      <c r="G5677" t="s">
        <v>54</v>
      </c>
      <c r="H5677" t="s">
        <v>31</v>
      </c>
      <c r="I5677" t="s">
        <v>80</v>
      </c>
      <c r="J5677" t="s">
        <v>100</v>
      </c>
      <c r="K5677" t="s">
        <v>100</v>
      </c>
      <c r="L5677" t="s">
        <v>46</v>
      </c>
      <c r="M5677" t="s">
        <v>47</v>
      </c>
      <c r="N5677" t="s">
        <v>5148</v>
      </c>
      <c r="O5677">
        <v>43.15</v>
      </c>
      <c r="Q5677">
        <v>251.793333333333</v>
      </c>
      <c r="R5677">
        <v>251.793333333333</v>
      </c>
      <c r="S5677">
        <v>0</v>
      </c>
      <c r="T5677">
        <v>251.793333333333</v>
      </c>
      <c r="U5677">
        <v>184</v>
      </c>
      <c r="V5677">
        <f>SUMIF(货件明细!K:K,F5677,货件明细!AQ:AQ)</f>
        <v>0</v>
      </c>
      <c r="W5677">
        <f t="shared" si="352"/>
        <v>1</v>
      </c>
      <c r="X5677">
        <f t="shared" si="353"/>
        <v>184</v>
      </c>
      <c r="Y5677">
        <f>SUMIF(货件明细!K:K,F5677,货件明细!I:I)</f>
        <v>0</v>
      </c>
      <c r="Z5677">
        <f t="shared" si="354"/>
        <v>43.15</v>
      </c>
      <c r="AA5677">
        <f>SUMIF(货件明细!K:K,F5677,货件明细!J:J)</f>
        <v>0</v>
      </c>
      <c r="AB5677">
        <f t="shared" si="355"/>
        <v>1</v>
      </c>
    </row>
    <row r="5678" spans="1:28">
      <c r="A5678">
        <v>2025</v>
      </c>
      <c r="B5678">
        <v>9</v>
      </c>
      <c r="C5678">
        <v>37</v>
      </c>
      <c r="D5678" s="4">
        <v>45912</v>
      </c>
      <c r="E5678" t="s">
        <v>28</v>
      </c>
      <c r="F5678" t="s">
        <v>5874</v>
      </c>
      <c r="G5678" t="s">
        <v>50</v>
      </c>
      <c r="H5678" t="s">
        <v>31</v>
      </c>
      <c r="I5678" t="s">
        <v>80</v>
      </c>
      <c r="J5678" t="s">
        <v>100</v>
      </c>
      <c r="K5678" t="s">
        <v>4998</v>
      </c>
      <c r="L5678" t="s">
        <v>46</v>
      </c>
      <c r="M5678" t="s">
        <v>2882</v>
      </c>
      <c r="N5678" t="s">
        <v>4823</v>
      </c>
      <c r="O5678">
        <v>43.15</v>
      </c>
      <c r="Q5678">
        <v>277.853333333333</v>
      </c>
      <c r="R5678">
        <v>277.853333333333</v>
      </c>
      <c r="S5678">
        <v>0</v>
      </c>
      <c r="T5678">
        <v>277.853333333333</v>
      </c>
      <c r="U5678">
        <v>184</v>
      </c>
      <c r="V5678">
        <f>SUMIF(货件明细!K:K,F5678,货件明细!AQ:AQ)</f>
        <v>0</v>
      </c>
      <c r="W5678">
        <f t="shared" si="352"/>
        <v>1</v>
      </c>
      <c r="X5678">
        <f t="shared" si="353"/>
        <v>184</v>
      </c>
      <c r="Y5678">
        <f>SUMIF(货件明细!K:K,F5678,货件明细!I:I)</f>
        <v>0</v>
      </c>
      <c r="Z5678">
        <f t="shared" si="354"/>
        <v>43.15</v>
      </c>
      <c r="AA5678">
        <f>SUMIF(货件明细!K:K,F5678,货件明细!J:J)</f>
        <v>0</v>
      </c>
      <c r="AB5678">
        <f t="shared" si="355"/>
        <v>1</v>
      </c>
    </row>
    <row r="5679" spans="1:28">
      <c r="A5679">
        <v>2025</v>
      </c>
      <c r="B5679">
        <v>9</v>
      </c>
      <c r="C5679">
        <v>37</v>
      </c>
      <c r="D5679" s="4">
        <v>45912</v>
      </c>
      <c r="E5679" t="s">
        <v>28</v>
      </c>
      <c r="F5679" t="s">
        <v>5875</v>
      </c>
      <c r="G5679" t="s">
        <v>70</v>
      </c>
      <c r="H5679" t="s">
        <v>71</v>
      </c>
      <c r="I5679" t="s">
        <v>80</v>
      </c>
      <c r="J5679" t="s">
        <v>100</v>
      </c>
      <c r="K5679" t="s">
        <v>58</v>
      </c>
      <c r="L5679" t="s">
        <v>46</v>
      </c>
      <c r="M5679" t="s">
        <v>264</v>
      </c>
      <c r="N5679" t="s">
        <v>4046</v>
      </c>
      <c r="O5679">
        <v>43.15</v>
      </c>
      <c r="Q5679">
        <v>139.166666666667</v>
      </c>
      <c r="R5679">
        <v>139.166666666667</v>
      </c>
      <c r="S5679">
        <v>0</v>
      </c>
      <c r="T5679">
        <v>139.166666666667</v>
      </c>
      <c r="U5679">
        <v>184</v>
      </c>
      <c r="V5679">
        <f>SUMIF(货件明细!K:K,F5679,货件明细!AQ:AQ)</f>
        <v>0</v>
      </c>
      <c r="W5679">
        <f t="shared" si="352"/>
        <v>1</v>
      </c>
      <c r="X5679">
        <f t="shared" si="353"/>
        <v>184</v>
      </c>
      <c r="Y5679">
        <f>SUMIF(货件明细!K:K,F5679,货件明细!I:I)</f>
        <v>0</v>
      </c>
      <c r="Z5679">
        <f t="shared" si="354"/>
        <v>43.15</v>
      </c>
      <c r="AA5679">
        <f>SUMIF(货件明细!K:K,F5679,货件明细!J:J)</f>
        <v>0</v>
      </c>
      <c r="AB5679">
        <f t="shared" si="355"/>
        <v>1</v>
      </c>
    </row>
    <row r="5680" spans="1:28">
      <c r="A5680">
        <v>2025</v>
      </c>
      <c r="B5680">
        <v>9</v>
      </c>
      <c r="C5680">
        <v>37</v>
      </c>
      <c r="D5680" s="4">
        <v>45912</v>
      </c>
      <c r="E5680" t="s">
        <v>28</v>
      </c>
      <c r="F5680" t="s">
        <v>5876</v>
      </c>
      <c r="G5680" t="s">
        <v>114</v>
      </c>
      <c r="H5680" t="s">
        <v>44</v>
      </c>
      <c r="I5680" t="s">
        <v>80</v>
      </c>
      <c r="J5680" t="s">
        <v>100</v>
      </c>
      <c r="K5680" t="s">
        <v>4998</v>
      </c>
      <c r="L5680" t="s">
        <v>46</v>
      </c>
      <c r="M5680" t="s">
        <v>3906</v>
      </c>
      <c r="N5680" t="s">
        <v>4999</v>
      </c>
      <c r="O5680">
        <v>43.15</v>
      </c>
      <c r="Q5680">
        <v>184.555555555556</v>
      </c>
      <c r="R5680">
        <v>184.555555555556</v>
      </c>
      <c r="S5680">
        <v>0</v>
      </c>
      <c r="T5680">
        <v>184.555555555556</v>
      </c>
      <c r="U5680">
        <v>184</v>
      </c>
      <c r="V5680">
        <f>SUMIF(货件明细!K:K,F5680,货件明细!AQ:AQ)</f>
        <v>0</v>
      </c>
      <c r="W5680">
        <f t="shared" si="352"/>
        <v>1</v>
      </c>
      <c r="X5680">
        <f t="shared" si="353"/>
        <v>184</v>
      </c>
      <c r="Y5680">
        <f>SUMIF(货件明细!K:K,F5680,货件明细!I:I)</f>
        <v>0</v>
      </c>
      <c r="Z5680">
        <f t="shared" si="354"/>
        <v>43.15</v>
      </c>
      <c r="AA5680">
        <f>SUMIF(货件明细!K:K,F5680,货件明细!J:J)</f>
        <v>0</v>
      </c>
      <c r="AB5680">
        <f t="shared" si="355"/>
        <v>1</v>
      </c>
    </row>
    <row r="5681" spans="1:28">
      <c r="A5681">
        <v>2025</v>
      </c>
      <c r="B5681">
        <v>9</v>
      </c>
      <c r="C5681">
        <v>37</v>
      </c>
      <c r="D5681" s="4">
        <v>45912</v>
      </c>
      <c r="E5681" t="s">
        <v>28</v>
      </c>
      <c r="F5681" t="s">
        <v>5877</v>
      </c>
      <c r="G5681" t="s">
        <v>1517</v>
      </c>
      <c r="H5681" t="s">
        <v>71</v>
      </c>
      <c r="I5681" t="s">
        <v>80</v>
      </c>
      <c r="J5681" t="s">
        <v>100</v>
      </c>
      <c r="K5681" t="s">
        <v>58</v>
      </c>
      <c r="L5681" t="s">
        <v>46</v>
      </c>
      <c r="M5681" t="s">
        <v>264</v>
      </c>
      <c r="N5681" t="s">
        <v>4046</v>
      </c>
      <c r="O5681">
        <v>43.15</v>
      </c>
      <c r="Q5681">
        <v>125.25</v>
      </c>
      <c r="R5681">
        <v>125.25</v>
      </c>
      <c r="S5681">
        <v>0</v>
      </c>
      <c r="T5681">
        <v>125.25</v>
      </c>
      <c r="U5681">
        <v>184</v>
      </c>
      <c r="V5681">
        <f>SUMIF(货件明细!K:K,F5681,货件明细!AQ:AQ)</f>
        <v>0</v>
      </c>
      <c r="W5681">
        <f t="shared" si="352"/>
        <v>1</v>
      </c>
      <c r="X5681">
        <f t="shared" si="353"/>
        <v>184</v>
      </c>
      <c r="Y5681">
        <f>SUMIF(货件明细!K:K,F5681,货件明细!I:I)</f>
        <v>0</v>
      </c>
      <c r="Z5681">
        <f t="shared" si="354"/>
        <v>43.15</v>
      </c>
      <c r="AA5681">
        <f>SUMIF(货件明细!K:K,F5681,货件明细!J:J)</f>
        <v>0</v>
      </c>
      <c r="AB5681">
        <f t="shared" si="355"/>
        <v>1</v>
      </c>
    </row>
    <row r="5682" spans="1:28">
      <c r="A5682">
        <v>2025</v>
      </c>
      <c r="B5682">
        <v>9</v>
      </c>
      <c r="C5682">
        <v>37</v>
      </c>
      <c r="D5682" s="4">
        <v>45912</v>
      </c>
      <c r="E5682" t="s">
        <v>28</v>
      </c>
      <c r="F5682" t="s">
        <v>5878</v>
      </c>
      <c r="G5682" t="s">
        <v>54</v>
      </c>
      <c r="H5682" t="s">
        <v>31</v>
      </c>
      <c r="I5682" t="s">
        <v>32</v>
      </c>
      <c r="J5682" t="s">
        <v>100</v>
      </c>
      <c r="K5682" t="s">
        <v>100</v>
      </c>
      <c r="L5682" t="s">
        <v>46</v>
      </c>
      <c r="M5682" t="s">
        <v>47</v>
      </c>
      <c r="N5682" t="s">
        <v>5148</v>
      </c>
      <c r="O5682">
        <v>97.8</v>
      </c>
      <c r="Q5682">
        <v>629.483333333333</v>
      </c>
      <c r="R5682">
        <v>629.483333333333</v>
      </c>
      <c r="S5682">
        <v>0</v>
      </c>
      <c r="T5682">
        <v>629.483333333333</v>
      </c>
      <c r="U5682">
        <v>320</v>
      </c>
      <c r="V5682">
        <f>SUMIF(货件明细!K:K,F5682,货件明细!AQ:AQ)</f>
        <v>0</v>
      </c>
      <c r="W5682">
        <f t="shared" si="352"/>
        <v>1</v>
      </c>
      <c r="X5682">
        <f t="shared" si="353"/>
        <v>320</v>
      </c>
      <c r="Y5682">
        <f>SUMIF(货件明细!K:K,F5682,货件明细!I:I)</f>
        <v>0</v>
      </c>
      <c r="Z5682">
        <f t="shared" si="354"/>
        <v>97.8</v>
      </c>
      <c r="AA5682">
        <f>SUMIF(货件明细!K:K,F5682,货件明细!J:J)</f>
        <v>0</v>
      </c>
      <c r="AB5682">
        <f t="shared" si="355"/>
        <v>1</v>
      </c>
    </row>
    <row r="5683" spans="1:28">
      <c r="A5683">
        <v>2025</v>
      </c>
      <c r="B5683">
        <v>9</v>
      </c>
      <c r="C5683">
        <v>37</v>
      </c>
      <c r="D5683" s="4">
        <v>45912</v>
      </c>
      <c r="E5683" t="s">
        <v>28</v>
      </c>
      <c r="F5683" t="s">
        <v>5879</v>
      </c>
      <c r="G5683" t="s">
        <v>50</v>
      </c>
      <c r="H5683" t="s">
        <v>31</v>
      </c>
      <c r="I5683" t="s">
        <v>32</v>
      </c>
      <c r="J5683" t="s">
        <v>100</v>
      </c>
      <c r="K5683" t="s">
        <v>4998</v>
      </c>
      <c r="L5683" t="s">
        <v>46</v>
      </c>
      <c r="M5683" t="s">
        <v>2882</v>
      </c>
      <c r="N5683" t="s">
        <v>4823</v>
      </c>
      <c r="O5683">
        <v>97.8</v>
      </c>
      <c r="Q5683">
        <v>694.633333333333</v>
      </c>
      <c r="R5683">
        <v>694.633333333333</v>
      </c>
      <c r="S5683">
        <v>0</v>
      </c>
      <c r="T5683">
        <v>694.633333333333</v>
      </c>
      <c r="U5683">
        <v>320</v>
      </c>
      <c r="V5683">
        <f>SUMIF(货件明细!K:K,F5683,货件明细!AQ:AQ)</f>
        <v>0</v>
      </c>
      <c r="W5683">
        <f t="shared" si="352"/>
        <v>1</v>
      </c>
      <c r="X5683">
        <f t="shared" si="353"/>
        <v>320</v>
      </c>
      <c r="Y5683">
        <f>SUMIF(货件明细!K:K,F5683,货件明细!I:I)</f>
        <v>0</v>
      </c>
      <c r="Z5683">
        <f t="shared" si="354"/>
        <v>97.8</v>
      </c>
      <c r="AA5683">
        <f>SUMIF(货件明细!K:K,F5683,货件明细!J:J)</f>
        <v>0</v>
      </c>
      <c r="AB5683">
        <f t="shared" si="355"/>
        <v>1</v>
      </c>
    </row>
    <row r="5684" spans="1:28">
      <c r="A5684">
        <v>2025</v>
      </c>
      <c r="B5684">
        <v>9</v>
      </c>
      <c r="C5684">
        <v>37</v>
      </c>
      <c r="D5684" s="4">
        <v>45912</v>
      </c>
      <c r="E5684" t="s">
        <v>28</v>
      </c>
      <c r="F5684" t="s">
        <v>5880</v>
      </c>
      <c r="G5684" t="s">
        <v>70</v>
      </c>
      <c r="H5684" t="s">
        <v>71</v>
      </c>
      <c r="I5684" t="s">
        <v>32</v>
      </c>
      <c r="J5684" t="s">
        <v>100</v>
      </c>
      <c r="K5684" t="s">
        <v>58</v>
      </c>
      <c r="L5684" t="s">
        <v>46</v>
      </c>
      <c r="M5684" t="s">
        <v>264</v>
      </c>
      <c r="N5684" t="s">
        <v>4046</v>
      </c>
      <c r="O5684">
        <v>97.8</v>
      </c>
      <c r="Q5684">
        <v>347.916666666667</v>
      </c>
      <c r="R5684">
        <v>347.916666666667</v>
      </c>
      <c r="S5684">
        <v>0</v>
      </c>
      <c r="T5684">
        <v>347.916666666667</v>
      </c>
      <c r="U5684">
        <v>320</v>
      </c>
      <c r="V5684">
        <f>SUMIF(货件明细!K:K,F5684,货件明细!AQ:AQ)</f>
        <v>0</v>
      </c>
      <c r="W5684">
        <f t="shared" si="352"/>
        <v>1</v>
      </c>
      <c r="X5684">
        <f t="shared" si="353"/>
        <v>320</v>
      </c>
      <c r="Y5684">
        <f>SUMIF(货件明细!K:K,F5684,货件明细!I:I)</f>
        <v>0</v>
      </c>
      <c r="Z5684">
        <f t="shared" si="354"/>
        <v>97.8</v>
      </c>
      <c r="AA5684">
        <f>SUMIF(货件明细!K:K,F5684,货件明细!J:J)</f>
        <v>0</v>
      </c>
      <c r="AB5684">
        <f t="shared" si="355"/>
        <v>1</v>
      </c>
    </row>
    <row r="5685" spans="1:28">
      <c r="A5685">
        <v>2025</v>
      </c>
      <c r="B5685">
        <v>9</v>
      </c>
      <c r="C5685">
        <v>37</v>
      </c>
      <c r="D5685" s="4">
        <v>45912</v>
      </c>
      <c r="E5685" t="s">
        <v>28</v>
      </c>
      <c r="F5685" t="s">
        <v>5881</v>
      </c>
      <c r="G5685" t="s">
        <v>114</v>
      </c>
      <c r="H5685" t="s">
        <v>44</v>
      </c>
      <c r="I5685" t="s">
        <v>32</v>
      </c>
      <c r="J5685" t="s">
        <v>100</v>
      </c>
      <c r="K5685" t="s">
        <v>4998</v>
      </c>
      <c r="L5685" t="s">
        <v>46</v>
      </c>
      <c r="M5685" t="s">
        <v>3906</v>
      </c>
      <c r="N5685" t="s">
        <v>4999</v>
      </c>
      <c r="O5685">
        <v>97.8</v>
      </c>
      <c r="Q5685">
        <v>461.388888888889</v>
      </c>
      <c r="R5685">
        <v>461.388888888889</v>
      </c>
      <c r="S5685">
        <v>0</v>
      </c>
      <c r="T5685">
        <v>461.388888888889</v>
      </c>
      <c r="U5685">
        <v>320</v>
      </c>
      <c r="V5685">
        <f>SUMIF(货件明细!K:K,F5685,货件明细!AQ:AQ)</f>
        <v>0</v>
      </c>
      <c r="W5685">
        <f t="shared" si="352"/>
        <v>1</v>
      </c>
      <c r="X5685">
        <f t="shared" si="353"/>
        <v>320</v>
      </c>
      <c r="Y5685">
        <f>SUMIF(货件明细!K:K,F5685,货件明细!I:I)</f>
        <v>0</v>
      </c>
      <c r="Z5685">
        <f t="shared" si="354"/>
        <v>97.8</v>
      </c>
      <c r="AA5685">
        <f>SUMIF(货件明细!K:K,F5685,货件明细!J:J)</f>
        <v>0</v>
      </c>
      <c r="AB5685">
        <f t="shared" si="355"/>
        <v>1</v>
      </c>
    </row>
    <row r="5686" spans="1:28">
      <c r="A5686">
        <v>2025</v>
      </c>
      <c r="B5686">
        <v>9</v>
      </c>
      <c r="C5686">
        <v>37</v>
      </c>
      <c r="D5686" s="4">
        <v>45912</v>
      </c>
      <c r="E5686" t="s">
        <v>28</v>
      </c>
      <c r="F5686" t="s">
        <v>5882</v>
      </c>
      <c r="G5686" t="s">
        <v>1517</v>
      </c>
      <c r="H5686" t="s">
        <v>71</v>
      </c>
      <c r="I5686" t="s">
        <v>32</v>
      </c>
      <c r="J5686" t="s">
        <v>100</v>
      </c>
      <c r="K5686" t="s">
        <v>58</v>
      </c>
      <c r="L5686" t="s">
        <v>46</v>
      </c>
      <c r="M5686" t="s">
        <v>264</v>
      </c>
      <c r="N5686" t="s">
        <v>4046</v>
      </c>
      <c r="O5686">
        <v>97.8</v>
      </c>
      <c r="Q5686">
        <v>313.125</v>
      </c>
      <c r="R5686">
        <v>313.125</v>
      </c>
      <c r="S5686">
        <v>0</v>
      </c>
      <c r="T5686">
        <v>313.125</v>
      </c>
      <c r="U5686">
        <v>320</v>
      </c>
      <c r="V5686">
        <f>SUMIF(货件明细!K:K,F5686,货件明细!AQ:AQ)</f>
        <v>0</v>
      </c>
      <c r="W5686">
        <f t="shared" si="352"/>
        <v>1</v>
      </c>
      <c r="X5686">
        <f t="shared" si="353"/>
        <v>320</v>
      </c>
      <c r="Y5686">
        <f>SUMIF(货件明细!K:K,F5686,货件明细!I:I)</f>
        <v>0</v>
      </c>
      <c r="Z5686">
        <f t="shared" si="354"/>
        <v>97.8</v>
      </c>
      <c r="AA5686">
        <f>SUMIF(货件明细!K:K,F5686,货件明细!J:J)</f>
        <v>0</v>
      </c>
      <c r="AB5686">
        <f t="shared" si="355"/>
        <v>1</v>
      </c>
    </row>
    <row r="5687" spans="1:28">
      <c r="A5687">
        <v>2025</v>
      </c>
      <c r="B5687">
        <v>9</v>
      </c>
      <c r="C5687">
        <v>37</v>
      </c>
      <c r="D5687" s="4">
        <v>45912</v>
      </c>
      <c r="E5687" t="s">
        <v>28</v>
      </c>
      <c r="F5687" t="s">
        <v>5883</v>
      </c>
      <c r="G5687" t="s">
        <v>54</v>
      </c>
      <c r="H5687" t="s">
        <v>31</v>
      </c>
      <c r="I5687" t="s">
        <v>57</v>
      </c>
      <c r="J5687" t="s">
        <v>45</v>
      </c>
      <c r="K5687" t="s">
        <v>100</v>
      </c>
      <c r="L5687" t="s">
        <v>46</v>
      </c>
      <c r="M5687" t="s">
        <v>47</v>
      </c>
      <c r="N5687" t="s">
        <v>5148</v>
      </c>
      <c r="O5687">
        <v>11.7</v>
      </c>
      <c r="Q5687">
        <v>127.405882352941</v>
      </c>
      <c r="R5687">
        <v>127.405882352941</v>
      </c>
      <c r="S5687">
        <v>0</v>
      </c>
      <c r="T5687">
        <v>127.405882352941</v>
      </c>
      <c r="U5687">
        <v>93</v>
      </c>
      <c r="V5687">
        <f>SUMIF(货件明细!K:K,F5687,货件明细!AQ:AQ)</f>
        <v>0</v>
      </c>
      <c r="W5687">
        <f t="shared" si="352"/>
        <v>1</v>
      </c>
      <c r="X5687">
        <f t="shared" si="353"/>
        <v>93</v>
      </c>
      <c r="Y5687">
        <f>SUMIF(货件明细!K:K,F5687,货件明细!I:I)</f>
        <v>0</v>
      </c>
      <c r="Z5687">
        <f t="shared" si="354"/>
        <v>11.7</v>
      </c>
      <c r="AA5687">
        <f>SUMIF(货件明细!K:K,F5687,货件明细!J:J)</f>
        <v>0</v>
      </c>
      <c r="AB5687">
        <f t="shared" si="355"/>
        <v>1</v>
      </c>
    </row>
    <row r="5688" spans="1:28">
      <c r="A5688">
        <v>2025</v>
      </c>
      <c r="B5688">
        <v>9</v>
      </c>
      <c r="C5688">
        <v>37</v>
      </c>
      <c r="D5688" s="4">
        <v>45912</v>
      </c>
      <c r="E5688" t="s">
        <v>28</v>
      </c>
      <c r="F5688" t="s">
        <v>5884</v>
      </c>
      <c r="G5688" t="s">
        <v>50</v>
      </c>
      <c r="H5688" t="s">
        <v>31</v>
      </c>
      <c r="I5688" t="s">
        <v>57</v>
      </c>
      <c r="J5688" t="s">
        <v>45</v>
      </c>
      <c r="K5688" t="s">
        <v>4998</v>
      </c>
      <c r="L5688" t="s">
        <v>46</v>
      </c>
      <c r="M5688" t="s">
        <v>2882</v>
      </c>
      <c r="N5688" t="s">
        <v>4823</v>
      </c>
      <c r="O5688">
        <v>11.7</v>
      </c>
      <c r="Q5688">
        <v>141.852941176471</v>
      </c>
      <c r="R5688">
        <v>141.852941176471</v>
      </c>
      <c r="S5688">
        <v>0</v>
      </c>
      <c r="T5688">
        <v>141.852941176471</v>
      </c>
      <c r="U5688">
        <v>93</v>
      </c>
      <c r="V5688">
        <f>SUMIF(货件明细!K:K,F5688,货件明细!AQ:AQ)</f>
        <v>0</v>
      </c>
      <c r="W5688">
        <f t="shared" si="352"/>
        <v>1</v>
      </c>
      <c r="X5688">
        <f t="shared" si="353"/>
        <v>93</v>
      </c>
      <c r="Y5688">
        <f>SUMIF(货件明细!K:K,F5688,货件明细!I:I)</f>
        <v>0</v>
      </c>
      <c r="Z5688">
        <f t="shared" si="354"/>
        <v>11.7</v>
      </c>
      <c r="AA5688">
        <f>SUMIF(货件明细!K:K,F5688,货件明细!J:J)</f>
        <v>0</v>
      </c>
      <c r="AB5688">
        <f t="shared" si="355"/>
        <v>1</v>
      </c>
    </row>
    <row r="5689" spans="1:28">
      <c r="A5689">
        <v>2025</v>
      </c>
      <c r="B5689">
        <v>9</v>
      </c>
      <c r="C5689">
        <v>37</v>
      </c>
      <c r="D5689" s="4">
        <v>45912</v>
      </c>
      <c r="E5689" t="s">
        <v>28</v>
      </c>
      <c r="F5689" t="s">
        <v>5885</v>
      </c>
      <c r="G5689" t="s">
        <v>70</v>
      </c>
      <c r="H5689" t="s">
        <v>71</v>
      </c>
      <c r="I5689" t="s">
        <v>57</v>
      </c>
      <c r="J5689" t="s">
        <v>45</v>
      </c>
      <c r="K5689" t="s">
        <v>45</v>
      </c>
      <c r="L5689" t="s">
        <v>46</v>
      </c>
      <c r="M5689" t="s">
        <v>2882</v>
      </c>
      <c r="N5689" t="s">
        <v>3809</v>
      </c>
      <c r="O5689">
        <v>11.7</v>
      </c>
      <c r="Q5689">
        <v>166.066666666667</v>
      </c>
      <c r="R5689">
        <v>166.066666666667</v>
      </c>
      <c r="S5689">
        <v>0</v>
      </c>
      <c r="T5689">
        <v>166.066666666667</v>
      </c>
      <c r="U5689">
        <v>93</v>
      </c>
      <c r="V5689">
        <f>SUMIF(货件明细!K:K,F5689,货件明细!AQ:AQ)</f>
        <v>0</v>
      </c>
      <c r="W5689">
        <f t="shared" si="352"/>
        <v>1</v>
      </c>
      <c r="X5689">
        <f t="shared" si="353"/>
        <v>93</v>
      </c>
      <c r="Y5689">
        <f>SUMIF(货件明细!K:K,F5689,货件明细!I:I)</f>
        <v>0</v>
      </c>
      <c r="Z5689">
        <f t="shared" si="354"/>
        <v>11.7</v>
      </c>
      <c r="AA5689">
        <f>SUMIF(货件明细!K:K,F5689,货件明细!J:J)</f>
        <v>0</v>
      </c>
      <c r="AB5689">
        <f t="shared" si="355"/>
        <v>1</v>
      </c>
    </row>
    <row r="5690" spans="1:28">
      <c r="A5690">
        <v>2025</v>
      </c>
      <c r="B5690">
        <v>9</v>
      </c>
      <c r="C5690">
        <v>37</v>
      </c>
      <c r="D5690" s="4">
        <v>45912</v>
      </c>
      <c r="E5690" t="s">
        <v>28</v>
      </c>
      <c r="F5690" t="s">
        <v>5886</v>
      </c>
      <c r="G5690" t="s">
        <v>114</v>
      </c>
      <c r="H5690" t="s">
        <v>44</v>
      </c>
      <c r="I5690" t="s">
        <v>57</v>
      </c>
      <c r="J5690" t="s">
        <v>45</v>
      </c>
      <c r="K5690" t="s">
        <v>45</v>
      </c>
      <c r="L5690" t="s">
        <v>46</v>
      </c>
      <c r="M5690" t="s">
        <v>2882</v>
      </c>
      <c r="N5690" t="s">
        <v>3809</v>
      </c>
      <c r="O5690">
        <v>11.7</v>
      </c>
      <c r="Q5690">
        <v>194.266666666667</v>
      </c>
      <c r="R5690">
        <v>194.266666666667</v>
      </c>
      <c r="S5690">
        <v>0</v>
      </c>
      <c r="T5690">
        <v>194.266666666667</v>
      </c>
      <c r="U5690">
        <v>93</v>
      </c>
      <c r="V5690">
        <f>SUMIF(货件明细!K:K,F5690,货件明细!AQ:AQ)</f>
        <v>0</v>
      </c>
      <c r="W5690">
        <f t="shared" si="352"/>
        <v>1</v>
      </c>
      <c r="X5690">
        <f t="shared" si="353"/>
        <v>93</v>
      </c>
      <c r="Y5690">
        <f>SUMIF(货件明细!K:K,F5690,货件明细!I:I)</f>
        <v>0</v>
      </c>
      <c r="Z5690">
        <f t="shared" si="354"/>
        <v>11.7</v>
      </c>
      <c r="AA5690">
        <f>SUMIF(货件明细!K:K,F5690,货件明细!J:J)</f>
        <v>0</v>
      </c>
      <c r="AB5690">
        <f t="shared" si="355"/>
        <v>1</v>
      </c>
    </row>
    <row r="5691" spans="1:28">
      <c r="A5691">
        <v>2025</v>
      </c>
      <c r="B5691">
        <v>9</v>
      </c>
      <c r="C5691">
        <v>37</v>
      </c>
      <c r="D5691" s="4">
        <v>45912</v>
      </c>
      <c r="E5691" t="s">
        <v>28</v>
      </c>
      <c r="F5691" t="s">
        <v>5887</v>
      </c>
      <c r="G5691" t="s">
        <v>1517</v>
      </c>
      <c r="H5691" t="s">
        <v>71</v>
      </c>
      <c r="I5691" t="s">
        <v>57</v>
      </c>
      <c r="J5691" t="s">
        <v>45</v>
      </c>
      <c r="K5691" t="s">
        <v>45</v>
      </c>
      <c r="L5691" t="s">
        <v>46</v>
      </c>
      <c r="M5691" t="s">
        <v>2882</v>
      </c>
      <c r="N5691" t="s">
        <v>3809</v>
      </c>
      <c r="O5691">
        <v>11.7</v>
      </c>
      <c r="Q5691">
        <v>154.1</v>
      </c>
      <c r="R5691">
        <v>154.1</v>
      </c>
      <c r="S5691">
        <v>0</v>
      </c>
      <c r="T5691">
        <v>154.1</v>
      </c>
      <c r="U5691">
        <v>93</v>
      </c>
      <c r="V5691">
        <f>SUMIF(货件明细!K:K,F5691,货件明细!AQ:AQ)</f>
        <v>0</v>
      </c>
      <c r="W5691">
        <f t="shared" si="352"/>
        <v>1</v>
      </c>
      <c r="X5691">
        <f t="shared" si="353"/>
        <v>93</v>
      </c>
      <c r="Y5691">
        <f>SUMIF(货件明细!K:K,F5691,货件明细!I:I)</f>
        <v>0</v>
      </c>
      <c r="Z5691">
        <f t="shared" si="354"/>
        <v>11.7</v>
      </c>
      <c r="AA5691">
        <f>SUMIF(货件明细!K:K,F5691,货件明细!J:J)</f>
        <v>0</v>
      </c>
      <c r="AB5691">
        <f t="shared" si="355"/>
        <v>1</v>
      </c>
    </row>
    <row r="5692" spans="1:28">
      <c r="A5692">
        <v>2025</v>
      </c>
      <c r="B5692">
        <v>9</v>
      </c>
      <c r="C5692">
        <v>37</v>
      </c>
      <c r="D5692" s="4">
        <v>45912</v>
      </c>
      <c r="E5692" t="s">
        <v>28</v>
      </c>
      <c r="F5692" t="s">
        <v>5888</v>
      </c>
      <c r="G5692" t="s">
        <v>54</v>
      </c>
      <c r="H5692" t="s">
        <v>31</v>
      </c>
      <c r="I5692" t="s">
        <v>145</v>
      </c>
      <c r="J5692" t="s">
        <v>100</v>
      </c>
      <c r="K5692" t="s">
        <v>100</v>
      </c>
      <c r="L5692" t="s">
        <v>46</v>
      </c>
      <c r="M5692" t="s">
        <v>47</v>
      </c>
      <c r="N5692" t="s">
        <v>5148</v>
      </c>
      <c r="O5692">
        <v>82.95</v>
      </c>
      <c r="Q5692">
        <v>629.483333333333</v>
      </c>
      <c r="R5692">
        <v>629.483333333333</v>
      </c>
      <c r="S5692">
        <v>0</v>
      </c>
      <c r="T5692">
        <v>629.483333333333</v>
      </c>
      <c r="U5692">
        <v>305</v>
      </c>
      <c r="V5692">
        <f>SUMIF(货件明细!K:K,F5692,货件明细!AQ:AQ)</f>
        <v>0</v>
      </c>
      <c r="W5692">
        <f t="shared" si="352"/>
        <v>1</v>
      </c>
      <c r="X5692">
        <f t="shared" si="353"/>
        <v>305</v>
      </c>
      <c r="Y5692">
        <f>SUMIF(货件明细!K:K,F5692,货件明细!I:I)</f>
        <v>0</v>
      </c>
      <c r="Z5692">
        <f t="shared" si="354"/>
        <v>82.95</v>
      </c>
      <c r="AA5692">
        <f>SUMIF(货件明细!K:K,F5692,货件明细!J:J)</f>
        <v>0</v>
      </c>
      <c r="AB5692">
        <f t="shared" si="355"/>
        <v>1</v>
      </c>
    </row>
    <row r="5693" spans="1:28">
      <c r="A5693">
        <v>2025</v>
      </c>
      <c r="B5693">
        <v>9</v>
      </c>
      <c r="C5693">
        <v>37</v>
      </c>
      <c r="D5693" s="4">
        <v>45912</v>
      </c>
      <c r="E5693" t="s">
        <v>28</v>
      </c>
      <c r="F5693" t="s">
        <v>5889</v>
      </c>
      <c r="G5693" t="s">
        <v>50</v>
      </c>
      <c r="H5693" t="s">
        <v>31</v>
      </c>
      <c r="I5693" t="s">
        <v>145</v>
      </c>
      <c r="J5693" t="s">
        <v>100</v>
      </c>
      <c r="K5693" t="s">
        <v>4998</v>
      </c>
      <c r="L5693" t="s">
        <v>46</v>
      </c>
      <c r="M5693" t="s">
        <v>2882</v>
      </c>
      <c r="N5693" t="s">
        <v>4823</v>
      </c>
      <c r="O5693">
        <v>82.95</v>
      </c>
      <c r="Q5693">
        <v>694.633333333333</v>
      </c>
      <c r="R5693">
        <v>694.633333333333</v>
      </c>
      <c r="S5693">
        <v>0</v>
      </c>
      <c r="T5693">
        <v>694.633333333333</v>
      </c>
      <c r="U5693">
        <v>305</v>
      </c>
      <c r="V5693">
        <f>SUMIF(货件明细!K:K,F5693,货件明细!AQ:AQ)</f>
        <v>0</v>
      </c>
      <c r="W5693">
        <f t="shared" si="352"/>
        <v>1</v>
      </c>
      <c r="X5693">
        <f t="shared" si="353"/>
        <v>305</v>
      </c>
      <c r="Y5693">
        <f>SUMIF(货件明细!K:K,F5693,货件明细!I:I)</f>
        <v>0</v>
      </c>
      <c r="Z5693">
        <f t="shared" si="354"/>
        <v>82.95</v>
      </c>
      <c r="AA5693">
        <f>SUMIF(货件明细!K:K,F5693,货件明细!J:J)</f>
        <v>0</v>
      </c>
      <c r="AB5693">
        <f t="shared" si="355"/>
        <v>1</v>
      </c>
    </row>
    <row r="5694" spans="1:28">
      <c r="A5694">
        <v>2025</v>
      </c>
      <c r="B5694">
        <v>9</v>
      </c>
      <c r="C5694">
        <v>37</v>
      </c>
      <c r="D5694" s="4">
        <v>45912</v>
      </c>
      <c r="E5694" t="s">
        <v>28</v>
      </c>
      <c r="F5694" t="s">
        <v>5890</v>
      </c>
      <c r="G5694" t="s">
        <v>70</v>
      </c>
      <c r="H5694" t="s">
        <v>71</v>
      </c>
      <c r="I5694" t="s">
        <v>145</v>
      </c>
      <c r="J5694" t="s">
        <v>100</v>
      </c>
      <c r="K5694" t="s">
        <v>58</v>
      </c>
      <c r="L5694" t="s">
        <v>46</v>
      </c>
      <c r="M5694" t="s">
        <v>264</v>
      </c>
      <c r="N5694" t="s">
        <v>4046</v>
      </c>
      <c r="O5694">
        <v>82.95</v>
      </c>
      <c r="Q5694">
        <v>347.916666666667</v>
      </c>
      <c r="R5694">
        <v>347.916666666667</v>
      </c>
      <c r="S5694">
        <v>0</v>
      </c>
      <c r="T5694">
        <v>347.916666666667</v>
      </c>
      <c r="U5694">
        <v>305</v>
      </c>
      <c r="V5694">
        <f>SUMIF(货件明细!K:K,F5694,货件明细!AQ:AQ)</f>
        <v>0</v>
      </c>
      <c r="W5694">
        <f t="shared" si="352"/>
        <v>1</v>
      </c>
      <c r="X5694">
        <f t="shared" si="353"/>
        <v>305</v>
      </c>
      <c r="Y5694">
        <f>SUMIF(货件明细!K:K,F5694,货件明细!I:I)</f>
        <v>0</v>
      </c>
      <c r="Z5694">
        <f t="shared" si="354"/>
        <v>82.95</v>
      </c>
      <c r="AA5694">
        <f>SUMIF(货件明细!K:K,F5694,货件明细!J:J)</f>
        <v>0</v>
      </c>
      <c r="AB5694">
        <f t="shared" si="355"/>
        <v>1</v>
      </c>
    </row>
    <row r="5695" spans="1:28">
      <c r="A5695">
        <v>2025</v>
      </c>
      <c r="B5695">
        <v>9</v>
      </c>
      <c r="C5695">
        <v>37</v>
      </c>
      <c r="D5695" s="4">
        <v>45912</v>
      </c>
      <c r="E5695" t="s">
        <v>28</v>
      </c>
      <c r="F5695" t="s">
        <v>5891</v>
      </c>
      <c r="G5695" t="s">
        <v>114</v>
      </c>
      <c r="H5695" t="s">
        <v>44</v>
      </c>
      <c r="I5695" t="s">
        <v>145</v>
      </c>
      <c r="J5695" t="s">
        <v>100</v>
      </c>
      <c r="K5695" t="s">
        <v>4998</v>
      </c>
      <c r="L5695" t="s">
        <v>46</v>
      </c>
      <c r="M5695" t="s">
        <v>3906</v>
      </c>
      <c r="N5695" t="s">
        <v>4999</v>
      </c>
      <c r="O5695">
        <v>82.95</v>
      </c>
      <c r="Q5695">
        <v>461.388888888889</v>
      </c>
      <c r="R5695">
        <v>461.388888888889</v>
      </c>
      <c r="S5695">
        <v>0</v>
      </c>
      <c r="T5695">
        <v>461.388888888889</v>
      </c>
      <c r="U5695">
        <v>305</v>
      </c>
      <c r="V5695">
        <f>SUMIF(货件明细!K:K,F5695,货件明细!AQ:AQ)</f>
        <v>0</v>
      </c>
      <c r="W5695">
        <f t="shared" si="352"/>
        <v>1</v>
      </c>
      <c r="X5695">
        <f t="shared" si="353"/>
        <v>305</v>
      </c>
      <c r="Y5695">
        <f>SUMIF(货件明细!K:K,F5695,货件明细!I:I)</f>
        <v>0</v>
      </c>
      <c r="Z5695">
        <f t="shared" si="354"/>
        <v>82.95</v>
      </c>
      <c r="AA5695">
        <f>SUMIF(货件明细!K:K,F5695,货件明细!J:J)</f>
        <v>0</v>
      </c>
      <c r="AB5695">
        <f t="shared" si="355"/>
        <v>1</v>
      </c>
    </row>
    <row r="5696" spans="1:28">
      <c r="A5696">
        <v>2025</v>
      </c>
      <c r="B5696">
        <v>9</v>
      </c>
      <c r="C5696">
        <v>37</v>
      </c>
      <c r="D5696" s="4">
        <v>45912</v>
      </c>
      <c r="E5696" t="s">
        <v>28</v>
      </c>
      <c r="F5696" t="s">
        <v>5892</v>
      </c>
      <c r="G5696" t="s">
        <v>1517</v>
      </c>
      <c r="H5696" t="s">
        <v>71</v>
      </c>
      <c r="I5696" t="s">
        <v>145</v>
      </c>
      <c r="J5696" t="s">
        <v>100</v>
      </c>
      <c r="K5696" t="s">
        <v>58</v>
      </c>
      <c r="L5696" t="s">
        <v>46</v>
      </c>
      <c r="M5696" t="s">
        <v>264</v>
      </c>
      <c r="N5696" t="s">
        <v>4046</v>
      </c>
      <c r="O5696">
        <v>82.95</v>
      </c>
      <c r="Q5696">
        <v>313.125</v>
      </c>
      <c r="R5696">
        <v>313.125</v>
      </c>
      <c r="S5696">
        <v>0</v>
      </c>
      <c r="T5696">
        <v>313.125</v>
      </c>
      <c r="U5696">
        <v>305</v>
      </c>
      <c r="V5696">
        <f>SUMIF(货件明细!K:K,F5696,货件明细!AQ:AQ)</f>
        <v>0</v>
      </c>
      <c r="W5696">
        <f t="shared" si="352"/>
        <v>1</v>
      </c>
      <c r="X5696">
        <f t="shared" si="353"/>
        <v>305</v>
      </c>
      <c r="Y5696">
        <f>SUMIF(货件明细!K:K,F5696,货件明细!I:I)</f>
        <v>0</v>
      </c>
      <c r="Z5696">
        <f t="shared" si="354"/>
        <v>82.95</v>
      </c>
      <c r="AA5696">
        <f>SUMIF(货件明细!K:K,F5696,货件明细!J:J)</f>
        <v>0</v>
      </c>
      <c r="AB5696">
        <f t="shared" si="355"/>
        <v>1</v>
      </c>
    </row>
    <row r="5697" spans="1:28">
      <c r="A5697">
        <v>2025</v>
      </c>
      <c r="B5697">
        <v>9</v>
      </c>
      <c r="C5697">
        <v>37</v>
      </c>
      <c r="D5697" s="4">
        <v>45912</v>
      </c>
      <c r="E5697" t="s">
        <v>28</v>
      </c>
      <c r="F5697" t="s">
        <v>5893</v>
      </c>
      <c r="G5697" t="s">
        <v>54</v>
      </c>
      <c r="H5697" t="s">
        <v>31</v>
      </c>
      <c r="I5697" t="s">
        <v>41</v>
      </c>
      <c r="J5697" t="s">
        <v>100</v>
      </c>
      <c r="K5697" t="s">
        <v>100</v>
      </c>
      <c r="L5697" t="s">
        <v>46</v>
      </c>
      <c r="M5697" t="s">
        <v>47</v>
      </c>
      <c r="N5697" t="s">
        <v>5148</v>
      </c>
      <c r="O5697">
        <v>65.75</v>
      </c>
      <c r="Q5697">
        <v>509.623529411765</v>
      </c>
      <c r="R5697">
        <v>509.623529411765</v>
      </c>
      <c r="S5697">
        <v>0</v>
      </c>
      <c r="T5697">
        <v>509.623529411765</v>
      </c>
      <c r="U5697">
        <v>240</v>
      </c>
      <c r="V5697">
        <f>SUMIF(货件明细!K:K,F5697,货件明细!AQ:AQ)</f>
        <v>0</v>
      </c>
      <c r="W5697">
        <f t="shared" si="352"/>
        <v>1</v>
      </c>
      <c r="X5697">
        <f t="shared" si="353"/>
        <v>240</v>
      </c>
      <c r="Y5697">
        <f>SUMIF(货件明细!K:K,F5697,货件明细!I:I)</f>
        <v>0</v>
      </c>
      <c r="Z5697">
        <f t="shared" si="354"/>
        <v>65.75</v>
      </c>
      <c r="AA5697">
        <f>SUMIF(货件明细!K:K,F5697,货件明细!J:J)</f>
        <v>0</v>
      </c>
      <c r="AB5697">
        <f t="shared" si="355"/>
        <v>1</v>
      </c>
    </row>
    <row r="5698" spans="1:28">
      <c r="A5698">
        <v>2025</v>
      </c>
      <c r="B5698">
        <v>9</v>
      </c>
      <c r="C5698">
        <v>37</v>
      </c>
      <c r="D5698" s="4">
        <v>45912</v>
      </c>
      <c r="E5698" t="s">
        <v>28</v>
      </c>
      <c r="F5698" t="s">
        <v>5894</v>
      </c>
      <c r="G5698" t="s">
        <v>50</v>
      </c>
      <c r="H5698" t="s">
        <v>31</v>
      </c>
      <c r="I5698" t="s">
        <v>41</v>
      </c>
      <c r="J5698" t="s">
        <v>100</v>
      </c>
      <c r="K5698" t="s">
        <v>4998</v>
      </c>
      <c r="L5698" t="s">
        <v>46</v>
      </c>
      <c r="M5698" t="s">
        <v>2882</v>
      </c>
      <c r="N5698" t="s">
        <v>4823</v>
      </c>
      <c r="O5698">
        <v>65.75</v>
      </c>
      <c r="Q5698">
        <v>567.411764705882</v>
      </c>
      <c r="R5698">
        <v>567.411764705882</v>
      </c>
      <c r="S5698">
        <v>0</v>
      </c>
      <c r="T5698">
        <v>567.411764705882</v>
      </c>
      <c r="U5698">
        <v>240</v>
      </c>
      <c r="V5698">
        <f>SUMIF(货件明细!K:K,F5698,货件明细!AQ:AQ)</f>
        <v>0</v>
      </c>
      <c r="W5698">
        <f t="shared" ref="W5698:W5761" si="356">IF(V5698=U5698,0,1)</f>
        <v>1</v>
      </c>
      <c r="X5698">
        <f t="shared" ref="X5698:X5761" si="357">U5698</f>
        <v>240</v>
      </c>
      <c r="Y5698">
        <f>SUMIF(货件明细!K:K,F5698,货件明细!I:I)</f>
        <v>0</v>
      </c>
      <c r="Z5698">
        <f t="shared" ref="Z5698:Z5761" si="358">O5698-Y5698</f>
        <v>65.75</v>
      </c>
      <c r="AA5698">
        <f>SUMIF(货件明细!K:K,F5698,货件明细!J:J)</f>
        <v>0</v>
      </c>
      <c r="AB5698">
        <f t="shared" ref="AB5698:AB5761" si="359">IF(T5698=AA5698,0,1)</f>
        <v>1</v>
      </c>
    </row>
    <row r="5699" spans="1:28">
      <c r="A5699">
        <v>2025</v>
      </c>
      <c r="B5699">
        <v>9</v>
      </c>
      <c r="C5699">
        <v>37</v>
      </c>
      <c r="D5699" s="4">
        <v>45912</v>
      </c>
      <c r="E5699" t="s">
        <v>28</v>
      </c>
      <c r="F5699" t="s">
        <v>5895</v>
      </c>
      <c r="G5699" t="s">
        <v>70</v>
      </c>
      <c r="H5699" t="s">
        <v>71</v>
      </c>
      <c r="I5699" t="s">
        <v>41</v>
      </c>
      <c r="J5699" t="s">
        <v>100</v>
      </c>
      <c r="K5699" t="s">
        <v>58</v>
      </c>
      <c r="L5699" t="s">
        <v>46</v>
      </c>
      <c r="M5699" t="s">
        <v>264</v>
      </c>
      <c r="N5699" t="s">
        <v>4046</v>
      </c>
      <c r="O5699">
        <v>65.75</v>
      </c>
      <c r="Q5699">
        <v>292.857142857143</v>
      </c>
      <c r="R5699">
        <v>292.857142857143</v>
      </c>
      <c r="S5699">
        <v>0</v>
      </c>
      <c r="T5699">
        <v>292.857142857143</v>
      </c>
      <c r="U5699">
        <v>240</v>
      </c>
      <c r="V5699">
        <f>SUMIF(货件明细!K:K,F5699,货件明细!AQ:AQ)</f>
        <v>0</v>
      </c>
      <c r="W5699">
        <f t="shared" si="356"/>
        <v>1</v>
      </c>
      <c r="X5699">
        <f t="shared" si="357"/>
        <v>240</v>
      </c>
      <c r="Y5699">
        <f>SUMIF(货件明细!K:K,F5699,货件明细!I:I)</f>
        <v>0</v>
      </c>
      <c r="Z5699">
        <f t="shared" si="358"/>
        <v>65.75</v>
      </c>
      <c r="AA5699">
        <f>SUMIF(货件明细!K:K,F5699,货件明细!J:J)</f>
        <v>0</v>
      </c>
      <c r="AB5699">
        <f t="shared" si="359"/>
        <v>1</v>
      </c>
    </row>
    <row r="5700" spans="1:28">
      <c r="A5700">
        <v>2025</v>
      </c>
      <c r="B5700">
        <v>9</v>
      </c>
      <c r="C5700">
        <v>37</v>
      </c>
      <c r="D5700" s="4">
        <v>45912</v>
      </c>
      <c r="E5700" t="s">
        <v>28</v>
      </c>
      <c r="F5700" t="s">
        <v>5896</v>
      </c>
      <c r="G5700" t="s">
        <v>114</v>
      </c>
      <c r="H5700" t="s">
        <v>44</v>
      </c>
      <c r="I5700" t="s">
        <v>41</v>
      </c>
      <c r="J5700" t="s">
        <v>100</v>
      </c>
      <c r="K5700" t="s">
        <v>4998</v>
      </c>
      <c r="L5700" t="s">
        <v>46</v>
      </c>
      <c r="M5700" t="s">
        <v>3906</v>
      </c>
      <c r="N5700" t="s">
        <v>4999</v>
      </c>
      <c r="O5700">
        <v>65.75</v>
      </c>
      <c r="Q5700">
        <v>413.263157894737</v>
      </c>
      <c r="R5700">
        <v>413.263157894737</v>
      </c>
      <c r="S5700">
        <v>0</v>
      </c>
      <c r="T5700">
        <v>413.263157894737</v>
      </c>
      <c r="U5700">
        <v>240</v>
      </c>
      <c r="V5700">
        <f>SUMIF(货件明细!K:K,F5700,货件明细!AQ:AQ)</f>
        <v>0</v>
      </c>
      <c r="W5700">
        <f t="shared" si="356"/>
        <v>1</v>
      </c>
      <c r="X5700">
        <f t="shared" si="357"/>
        <v>240</v>
      </c>
      <c r="Y5700">
        <f>SUMIF(货件明细!K:K,F5700,货件明细!I:I)</f>
        <v>0</v>
      </c>
      <c r="Z5700">
        <f t="shared" si="358"/>
        <v>65.75</v>
      </c>
      <c r="AA5700">
        <f>SUMIF(货件明细!K:K,F5700,货件明细!J:J)</f>
        <v>0</v>
      </c>
      <c r="AB5700">
        <f t="shared" si="359"/>
        <v>1</v>
      </c>
    </row>
    <row r="5701" spans="1:28">
      <c r="A5701">
        <v>2025</v>
      </c>
      <c r="B5701">
        <v>9</v>
      </c>
      <c r="C5701">
        <v>37</v>
      </c>
      <c r="D5701" s="4">
        <v>45912</v>
      </c>
      <c r="E5701" t="s">
        <v>28</v>
      </c>
      <c r="F5701" t="s">
        <v>5897</v>
      </c>
      <c r="G5701" t="s">
        <v>1517</v>
      </c>
      <c r="H5701" t="s">
        <v>71</v>
      </c>
      <c r="I5701" t="s">
        <v>41</v>
      </c>
      <c r="J5701" t="s">
        <v>100</v>
      </c>
      <c r="K5701" t="s">
        <v>58</v>
      </c>
      <c r="L5701" t="s">
        <v>46</v>
      </c>
      <c r="M5701" t="s">
        <v>264</v>
      </c>
      <c r="N5701" t="s">
        <v>4046</v>
      </c>
      <c r="O5701">
        <v>65.75</v>
      </c>
      <c r="Q5701">
        <v>257.142857142857</v>
      </c>
      <c r="R5701">
        <v>257.142857142857</v>
      </c>
      <c r="S5701">
        <v>0</v>
      </c>
      <c r="T5701">
        <v>257.142857142857</v>
      </c>
      <c r="U5701">
        <v>240</v>
      </c>
      <c r="V5701">
        <f>SUMIF(货件明细!K:K,F5701,货件明细!AQ:AQ)</f>
        <v>0</v>
      </c>
      <c r="W5701">
        <f t="shared" si="356"/>
        <v>1</v>
      </c>
      <c r="X5701">
        <f t="shared" si="357"/>
        <v>240</v>
      </c>
      <c r="Y5701">
        <f>SUMIF(货件明细!K:K,F5701,货件明细!I:I)</f>
        <v>0</v>
      </c>
      <c r="Z5701">
        <f t="shared" si="358"/>
        <v>65.75</v>
      </c>
      <c r="AA5701">
        <f>SUMIF(货件明细!K:K,F5701,货件明细!J:J)</f>
        <v>0</v>
      </c>
      <c r="AB5701">
        <f t="shared" si="359"/>
        <v>1</v>
      </c>
    </row>
    <row r="5702" spans="1:28">
      <c r="A5702">
        <v>2025</v>
      </c>
      <c r="B5702">
        <v>9</v>
      </c>
      <c r="C5702">
        <v>37</v>
      </c>
      <c r="D5702" s="4">
        <v>45912</v>
      </c>
      <c r="E5702" t="s">
        <v>28</v>
      </c>
      <c r="F5702" t="s">
        <v>5898</v>
      </c>
      <c r="G5702" t="s">
        <v>54</v>
      </c>
      <c r="H5702" t="s">
        <v>31</v>
      </c>
      <c r="I5702" t="s">
        <v>129</v>
      </c>
      <c r="J5702" t="s">
        <v>100</v>
      </c>
      <c r="K5702" t="s">
        <v>100</v>
      </c>
      <c r="L5702" t="s">
        <v>46</v>
      </c>
      <c r="M5702" t="s">
        <v>47</v>
      </c>
      <c r="N5702" t="s">
        <v>5148</v>
      </c>
      <c r="O5702">
        <v>40.15</v>
      </c>
      <c r="Q5702">
        <v>251.793333333333</v>
      </c>
      <c r="R5702">
        <v>251.793333333333</v>
      </c>
      <c r="S5702">
        <v>0</v>
      </c>
      <c r="T5702">
        <v>251.793333333333</v>
      </c>
      <c r="U5702">
        <v>207</v>
      </c>
      <c r="V5702">
        <f>SUMIF(货件明细!K:K,F5702,货件明细!AQ:AQ)</f>
        <v>0</v>
      </c>
      <c r="W5702">
        <f t="shared" si="356"/>
        <v>1</v>
      </c>
      <c r="X5702">
        <f t="shared" si="357"/>
        <v>207</v>
      </c>
      <c r="Y5702">
        <f>SUMIF(货件明细!K:K,F5702,货件明细!I:I)</f>
        <v>0</v>
      </c>
      <c r="Z5702">
        <f t="shared" si="358"/>
        <v>40.15</v>
      </c>
      <c r="AA5702">
        <f>SUMIF(货件明细!K:K,F5702,货件明细!J:J)</f>
        <v>0</v>
      </c>
      <c r="AB5702">
        <f t="shared" si="359"/>
        <v>1</v>
      </c>
    </row>
    <row r="5703" spans="1:28">
      <c r="A5703">
        <v>2025</v>
      </c>
      <c r="B5703">
        <v>9</v>
      </c>
      <c r="C5703">
        <v>37</v>
      </c>
      <c r="D5703" s="4">
        <v>45912</v>
      </c>
      <c r="E5703" t="s">
        <v>28</v>
      </c>
      <c r="F5703" t="s">
        <v>5899</v>
      </c>
      <c r="G5703" t="s">
        <v>50</v>
      </c>
      <c r="H5703" t="s">
        <v>31</v>
      </c>
      <c r="I5703" t="s">
        <v>129</v>
      </c>
      <c r="J5703" t="s">
        <v>100</v>
      </c>
      <c r="K5703" t="s">
        <v>4998</v>
      </c>
      <c r="L5703" t="s">
        <v>46</v>
      </c>
      <c r="M5703" t="s">
        <v>2882</v>
      </c>
      <c r="N5703" t="s">
        <v>4823</v>
      </c>
      <c r="O5703">
        <v>40.15</v>
      </c>
      <c r="Q5703">
        <v>277.853333333333</v>
      </c>
      <c r="R5703">
        <v>277.853333333333</v>
      </c>
      <c r="S5703">
        <v>0</v>
      </c>
      <c r="T5703">
        <v>277.853333333333</v>
      </c>
      <c r="U5703">
        <v>207</v>
      </c>
      <c r="V5703">
        <f>SUMIF(货件明细!K:K,F5703,货件明细!AQ:AQ)</f>
        <v>0</v>
      </c>
      <c r="W5703">
        <f t="shared" si="356"/>
        <v>1</v>
      </c>
      <c r="X5703">
        <f t="shared" si="357"/>
        <v>207</v>
      </c>
      <c r="Y5703">
        <f>SUMIF(货件明细!K:K,F5703,货件明细!I:I)</f>
        <v>0</v>
      </c>
      <c r="Z5703">
        <f t="shared" si="358"/>
        <v>40.15</v>
      </c>
      <c r="AA5703">
        <f>SUMIF(货件明细!K:K,F5703,货件明细!J:J)</f>
        <v>0</v>
      </c>
      <c r="AB5703">
        <f t="shared" si="359"/>
        <v>1</v>
      </c>
    </row>
    <row r="5704" spans="1:28">
      <c r="A5704">
        <v>2025</v>
      </c>
      <c r="B5704">
        <v>9</v>
      </c>
      <c r="C5704">
        <v>37</v>
      </c>
      <c r="D5704" s="4">
        <v>45912</v>
      </c>
      <c r="E5704" t="s">
        <v>28</v>
      </c>
      <c r="F5704" t="s">
        <v>5900</v>
      </c>
      <c r="G5704" t="s">
        <v>70</v>
      </c>
      <c r="H5704" t="s">
        <v>71</v>
      </c>
      <c r="I5704" t="s">
        <v>129</v>
      </c>
      <c r="J5704" t="s">
        <v>100</v>
      </c>
      <c r="K5704" t="s">
        <v>58</v>
      </c>
      <c r="L5704" t="s">
        <v>46</v>
      </c>
      <c r="M5704" t="s">
        <v>264</v>
      </c>
      <c r="N5704" t="s">
        <v>4046</v>
      </c>
      <c r="O5704">
        <v>40.15</v>
      </c>
      <c r="Q5704">
        <v>139.166666666667</v>
      </c>
      <c r="R5704">
        <v>139.166666666667</v>
      </c>
      <c r="S5704">
        <v>0</v>
      </c>
      <c r="T5704">
        <v>139.166666666667</v>
      </c>
      <c r="U5704">
        <v>207</v>
      </c>
      <c r="V5704">
        <f>SUMIF(货件明细!K:K,F5704,货件明细!AQ:AQ)</f>
        <v>0</v>
      </c>
      <c r="W5704">
        <f t="shared" si="356"/>
        <v>1</v>
      </c>
      <c r="X5704">
        <f t="shared" si="357"/>
        <v>207</v>
      </c>
      <c r="Y5704">
        <f>SUMIF(货件明细!K:K,F5704,货件明细!I:I)</f>
        <v>0</v>
      </c>
      <c r="Z5704">
        <f t="shared" si="358"/>
        <v>40.15</v>
      </c>
      <c r="AA5704">
        <f>SUMIF(货件明细!K:K,F5704,货件明细!J:J)</f>
        <v>0</v>
      </c>
      <c r="AB5704">
        <f t="shared" si="359"/>
        <v>1</v>
      </c>
    </row>
    <row r="5705" spans="1:28">
      <c r="A5705">
        <v>2025</v>
      </c>
      <c r="B5705">
        <v>9</v>
      </c>
      <c r="C5705">
        <v>37</v>
      </c>
      <c r="D5705" s="4">
        <v>45912</v>
      </c>
      <c r="E5705" t="s">
        <v>28</v>
      </c>
      <c r="F5705" t="s">
        <v>5901</v>
      </c>
      <c r="G5705" t="s">
        <v>114</v>
      </c>
      <c r="H5705" t="s">
        <v>44</v>
      </c>
      <c r="I5705" t="s">
        <v>129</v>
      </c>
      <c r="J5705" t="s">
        <v>100</v>
      </c>
      <c r="K5705" t="s">
        <v>4998</v>
      </c>
      <c r="L5705" t="s">
        <v>46</v>
      </c>
      <c r="M5705" t="s">
        <v>3906</v>
      </c>
      <c r="N5705" t="s">
        <v>4999</v>
      </c>
      <c r="O5705">
        <v>40.15</v>
      </c>
      <c r="Q5705">
        <v>184.555555555556</v>
      </c>
      <c r="R5705">
        <v>184.555555555556</v>
      </c>
      <c r="S5705">
        <v>0</v>
      </c>
      <c r="T5705">
        <v>184.555555555556</v>
      </c>
      <c r="U5705">
        <v>207</v>
      </c>
      <c r="V5705">
        <f>SUMIF(货件明细!K:K,F5705,货件明细!AQ:AQ)</f>
        <v>0</v>
      </c>
      <c r="W5705">
        <f t="shared" si="356"/>
        <v>1</v>
      </c>
      <c r="X5705">
        <f t="shared" si="357"/>
        <v>207</v>
      </c>
      <c r="Y5705">
        <f>SUMIF(货件明细!K:K,F5705,货件明细!I:I)</f>
        <v>0</v>
      </c>
      <c r="Z5705">
        <f t="shared" si="358"/>
        <v>40.15</v>
      </c>
      <c r="AA5705">
        <f>SUMIF(货件明细!K:K,F5705,货件明细!J:J)</f>
        <v>0</v>
      </c>
      <c r="AB5705">
        <f t="shared" si="359"/>
        <v>1</v>
      </c>
    </row>
    <row r="5706" spans="1:28">
      <c r="A5706">
        <v>2025</v>
      </c>
      <c r="B5706">
        <v>9</v>
      </c>
      <c r="C5706">
        <v>37</v>
      </c>
      <c r="D5706" s="4">
        <v>45912</v>
      </c>
      <c r="E5706" t="s">
        <v>28</v>
      </c>
      <c r="F5706" t="s">
        <v>5902</v>
      </c>
      <c r="G5706" t="s">
        <v>1517</v>
      </c>
      <c r="H5706" t="s">
        <v>71</v>
      </c>
      <c r="I5706" t="s">
        <v>129</v>
      </c>
      <c r="J5706" t="s">
        <v>100</v>
      </c>
      <c r="K5706" t="s">
        <v>58</v>
      </c>
      <c r="L5706" t="s">
        <v>46</v>
      </c>
      <c r="M5706" t="s">
        <v>264</v>
      </c>
      <c r="N5706" t="s">
        <v>4046</v>
      </c>
      <c r="O5706">
        <v>40.15</v>
      </c>
      <c r="Q5706">
        <v>125.25</v>
      </c>
      <c r="R5706">
        <v>125.25</v>
      </c>
      <c r="S5706">
        <v>0</v>
      </c>
      <c r="T5706">
        <v>125.25</v>
      </c>
      <c r="U5706">
        <v>207</v>
      </c>
      <c r="V5706">
        <f>SUMIF(货件明细!K:K,F5706,货件明细!AQ:AQ)</f>
        <v>0</v>
      </c>
      <c r="W5706">
        <f t="shared" si="356"/>
        <v>1</v>
      </c>
      <c r="X5706">
        <f t="shared" si="357"/>
        <v>207</v>
      </c>
      <c r="Y5706">
        <f>SUMIF(货件明细!K:K,F5706,货件明细!I:I)</f>
        <v>0</v>
      </c>
      <c r="Z5706">
        <f t="shared" si="358"/>
        <v>40.15</v>
      </c>
      <c r="AA5706">
        <f>SUMIF(货件明细!K:K,F5706,货件明细!J:J)</f>
        <v>0</v>
      </c>
      <c r="AB5706">
        <f t="shared" si="359"/>
        <v>1</v>
      </c>
    </row>
    <row r="5707" spans="1:28">
      <c r="A5707">
        <v>2025</v>
      </c>
      <c r="B5707">
        <v>9</v>
      </c>
      <c r="C5707">
        <v>37</v>
      </c>
      <c r="D5707" s="4">
        <v>45912</v>
      </c>
      <c r="E5707" t="s">
        <v>28</v>
      </c>
      <c r="F5707" t="s">
        <v>5903</v>
      </c>
      <c r="G5707" t="s">
        <v>54</v>
      </c>
      <c r="H5707" t="s">
        <v>31</v>
      </c>
      <c r="I5707" t="s">
        <v>80</v>
      </c>
      <c r="J5707" t="s">
        <v>45</v>
      </c>
      <c r="K5707" t="s">
        <v>100</v>
      </c>
      <c r="L5707" t="s">
        <v>46</v>
      </c>
      <c r="M5707" t="s">
        <v>47</v>
      </c>
      <c r="N5707" t="s">
        <v>5148</v>
      </c>
      <c r="O5707">
        <v>11.2</v>
      </c>
      <c r="Q5707">
        <v>125.896666666667</v>
      </c>
      <c r="R5707">
        <v>125.896666666667</v>
      </c>
      <c r="S5707">
        <v>0</v>
      </c>
      <c r="T5707">
        <v>125.896666666667</v>
      </c>
      <c r="U5707">
        <v>89</v>
      </c>
      <c r="V5707">
        <f>SUMIF(货件明细!K:K,F5707,货件明细!AQ:AQ)</f>
        <v>0</v>
      </c>
      <c r="W5707">
        <f t="shared" si="356"/>
        <v>1</v>
      </c>
      <c r="X5707">
        <f t="shared" si="357"/>
        <v>89</v>
      </c>
      <c r="Y5707">
        <f>SUMIF(货件明细!K:K,F5707,货件明细!I:I)</f>
        <v>0</v>
      </c>
      <c r="Z5707">
        <f t="shared" si="358"/>
        <v>11.2</v>
      </c>
      <c r="AA5707">
        <f>SUMIF(货件明细!K:K,F5707,货件明细!J:J)</f>
        <v>0</v>
      </c>
      <c r="AB5707">
        <f t="shared" si="359"/>
        <v>1</v>
      </c>
    </row>
    <row r="5708" spans="1:28">
      <c r="A5708">
        <v>2025</v>
      </c>
      <c r="B5708">
        <v>9</v>
      </c>
      <c r="C5708">
        <v>37</v>
      </c>
      <c r="D5708" s="4">
        <v>45912</v>
      </c>
      <c r="E5708" t="s">
        <v>28</v>
      </c>
      <c r="F5708" t="s">
        <v>5904</v>
      </c>
      <c r="G5708" t="s">
        <v>50</v>
      </c>
      <c r="H5708" t="s">
        <v>31</v>
      </c>
      <c r="I5708" t="s">
        <v>80</v>
      </c>
      <c r="J5708" t="s">
        <v>45</v>
      </c>
      <c r="K5708" t="s">
        <v>4998</v>
      </c>
      <c r="L5708" t="s">
        <v>46</v>
      </c>
      <c r="M5708" t="s">
        <v>2882</v>
      </c>
      <c r="N5708" t="s">
        <v>4823</v>
      </c>
      <c r="O5708">
        <v>11.2</v>
      </c>
      <c r="Q5708">
        <v>138.926666666667</v>
      </c>
      <c r="R5708">
        <v>138.926666666667</v>
      </c>
      <c r="S5708">
        <v>0</v>
      </c>
      <c r="T5708">
        <v>138.926666666667</v>
      </c>
      <c r="U5708">
        <v>89</v>
      </c>
      <c r="V5708">
        <f>SUMIF(货件明细!K:K,F5708,货件明细!AQ:AQ)</f>
        <v>0</v>
      </c>
      <c r="W5708">
        <f t="shared" si="356"/>
        <v>1</v>
      </c>
      <c r="X5708">
        <f t="shared" si="357"/>
        <v>89</v>
      </c>
      <c r="Y5708">
        <f>SUMIF(货件明细!K:K,F5708,货件明细!I:I)</f>
        <v>0</v>
      </c>
      <c r="Z5708">
        <f t="shared" si="358"/>
        <v>11.2</v>
      </c>
      <c r="AA5708">
        <f>SUMIF(货件明细!K:K,F5708,货件明细!J:J)</f>
        <v>0</v>
      </c>
      <c r="AB5708">
        <f t="shared" si="359"/>
        <v>1</v>
      </c>
    </row>
    <row r="5709" spans="1:28">
      <c r="A5709">
        <v>2025</v>
      </c>
      <c r="B5709">
        <v>9</v>
      </c>
      <c r="C5709">
        <v>37</v>
      </c>
      <c r="D5709" s="4">
        <v>45912</v>
      </c>
      <c r="E5709" t="s">
        <v>28</v>
      </c>
      <c r="F5709" t="s">
        <v>5905</v>
      </c>
      <c r="G5709" t="s">
        <v>70</v>
      </c>
      <c r="H5709" t="s">
        <v>71</v>
      </c>
      <c r="I5709" t="s">
        <v>80</v>
      </c>
      <c r="J5709" t="s">
        <v>45</v>
      </c>
      <c r="K5709" t="s">
        <v>45</v>
      </c>
      <c r="L5709" t="s">
        <v>46</v>
      </c>
      <c r="M5709" t="s">
        <v>2882</v>
      </c>
      <c r="N5709" t="s">
        <v>3809</v>
      </c>
      <c r="O5709">
        <v>11.2</v>
      </c>
      <c r="Q5709">
        <v>173.133333333333</v>
      </c>
      <c r="R5709">
        <v>173.133333333333</v>
      </c>
      <c r="S5709">
        <v>0</v>
      </c>
      <c r="T5709">
        <v>173.133333333333</v>
      </c>
      <c r="U5709">
        <v>89</v>
      </c>
      <c r="V5709">
        <f>SUMIF(货件明细!K:K,F5709,货件明细!AQ:AQ)</f>
        <v>0</v>
      </c>
      <c r="W5709">
        <f t="shared" si="356"/>
        <v>1</v>
      </c>
      <c r="X5709">
        <f t="shared" si="357"/>
        <v>89</v>
      </c>
      <c r="Y5709">
        <f>SUMIF(货件明细!K:K,F5709,货件明细!I:I)</f>
        <v>0</v>
      </c>
      <c r="Z5709">
        <f t="shared" si="358"/>
        <v>11.2</v>
      </c>
      <c r="AA5709">
        <f>SUMIF(货件明细!K:K,F5709,货件明细!J:J)</f>
        <v>0</v>
      </c>
      <c r="AB5709">
        <f t="shared" si="359"/>
        <v>1</v>
      </c>
    </row>
    <row r="5710" spans="1:28">
      <c r="A5710">
        <v>2025</v>
      </c>
      <c r="B5710">
        <v>9</v>
      </c>
      <c r="C5710">
        <v>37</v>
      </c>
      <c r="D5710" s="4">
        <v>45912</v>
      </c>
      <c r="E5710" t="s">
        <v>28</v>
      </c>
      <c r="F5710" t="s">
        <v>5906</v>
      </c>
      <c r="G5710" t="s">
        <v>114</v>
      </c>
      <c r="H5710" t="s">
        <v>44</v>
      </c>
      <c r="I5710" t="s">
        <v>80</v>
      </c>
      <c r="J5710" t="s">
        <v>45</v>
      </c>
      <c r="K5710" t="s">
        <v>45</v>
      </c>
      <c r="L5710" t="s">
        <v>46</v>
      </c>
      <c r="M5710" t="s">
        <v>2882</v>
      </c>
      <c r="N5710" t="s">
        <v>3809</v>
      </c>
      <c r="O5710">
        <v>11.2</v>
      </c>
      <c r="Q5710">
        <v>194.266666666667</v>
      </c>
      <c r="R5710">
        <v>194.266666666667</v>
      </c>
      <c r="S5710">
        <v>0</v>
      </c>
      <c r="T5710">
        <v>194.266666666667</v>
      </c>
      <c r="U5710">
        <v>89</v>
      </c>
      <c r="V5710">
        <f>SUMIF(货件明细!K:K,F5710,货件明细!AQ:AQ)</f>
        <v>0</v>
      </c>
      <c r="W5710">
        <f t="shared" si="356"/>
        <v>1</v>
      </c>
      <c r="X5710">
        <f t="shared" si="357"/>
        <v>89</v>
      </c>
      <c r="Y5710">
        <f>SUMIF(货件明细!K:K,F5710,货件明细!I:I)</f>
        <v>0</v>
      </c>
      <c r="Z5710">
        <f t="shared" si="358"/>
        <v>11.2</v>
      </c>
      <c r="AA5710">
        <f>SUMIF(货件明细!K:K,F5710,货件明细!J:J)</f>
        <v>0</v>
      </c>
      <c r="AB5710">
        <f t="shared" si="359"/>
        <v>1</v>
      </c>
    </row>
    <row r="5711" spans="1:28">
      <c r="A5711">
        <v>2025</v>
      </c>
      <c r="B5711">
        <v>9</v>
      </c>
      <c r="C5711">
        <v>37</v>
      </c>
      <c r="D5711" s="4">
        <v>45912</v>
      </c>
      <c r="E5711" t="s">
        <v>28</v>
      </c>
      <c r="F5711" t="s">
        <v>5907</v>
      </c>
      <c r="G5711" t="s">
        <v>1517</v>
      </c>
      <c r="H5711" t="s">
        <v>71</v>
      </c>
      <c r="I5711" t="s">
        <v>80</v>
      </c>
      <c r="J5711" t="s">
        <v>45</v>
      </c>
      <c r="K5711" t="s">
        <v>45</v>
      </c>
      <c r="L5711" t="s">
        <v>46</v>
      </c>
      <c r="M5711" t="s">
        <v>2882</v>
      </c>
      <c r="N5711" t="s">
        <v>3809</v>
      </c>
      <c r="O5711">
        <v>11.2</v>
      </c>
      <c r="Q5711">
        <v>157.45</v>
      </c>
      <c r="R5711">
        <v>157.45</v>
      </c>
      <c r="S5711">
        <v>0</v>
      </c>
      <c r="T5711">
        <v>157.45</v>
      </c>
      <c r="U5711">
        <v>89</v>
      </c>
      <c r="V5711">
        <f>SUMIF(货件明细!K:K,F5711,货件明细!AQ:AQ)</f>
        <v>0</v>
      </c>
      <c r="W5711">
        <f t="shared" si="356"/>
        <v>1</v>
      </c>
      <c r="X5711">
        <f t="shared" si="357"/>
        <v>89</v>
      </c>
      <c r="Y5711">
        <f>SUMIF(货件明细!K:K,F5711,货件明细!I:I)</f>
        <v>0</v>
      </c>
      <c r="Z5711">
        <f t="shared" si="358"/>
        <v>11.2</v>
      </c>
      <c r="AA5711">
        <f>SUMIF(货件明细!K:K,F5711,货件明细!J:J)</f>
        <v>0</v>
      </c>
      <c r="AB5711">
        <f t="shared" si="359"/>
        <v>1</v>
      </c>
    </row>
    <row r="5712" spans="1:28">
      <c r="A5712">
        <v>2025</v>
      </c>
      <c r="B5712">
        <v>9</v>
      </c>
      <c r="C5712">
        <v>37</v>
      </c>
      <c r="D5712" s="4">
        <v>45912</v>
      </c>
      <c r="E5712" t="s">
        <v>28</v>
      </c>
      <c r="F5712" t="s">
        <v>5908</v>
      </c>
      <c r="G5712" t="s">
        <v>54</v>
      </c>
      <c r="H5712" t="s">
        <v>31</v>
      </c>
      <c r="I5712" t="s">
        <v>96</v>
      </c>
      <c r="J5712" t="s">
        <v>45</v>
      </c>
      <c r="K5712" t="s">
        <v>100</v>
      </c>
      <c r="L5712" t="s">
        <v>46</v>
      </c>
      <c r="M5712" t="s">
        <v>47</v>
      </c>
      <c r="N5712" t="s">
        <v>5148</v>
      </c>
      <c r="O5712">
        <v>20.3</v>
      </c>
      <c r="Q5712">
        <v>125.896666666667</v>
      </c>
      <c r="R5712">
        <v>125.896666666667</v>
      </c>
      <c r="S5712">
        <v>0</v>
      </c>
      <c r="T5712">
        <v>125.896666666667</v>
      </c>
      <c r="U5712">
        <v>106</v>
      </c>
      <c r="V5712">
        <f>SUMIF(货件明细!K:K,F5712,货件明细!AQ:AQ)</f>
        <v>0</v>
      </c>
      <c r="W5712">
        <f t="shared" si="356"/>
        <v>1</v>
      </c>
      <c r="X5712">
        <f t="shared" si="357"/>
        <v>106</v>
      </c>
      <c r="Y5712">
        <f>SUMIF(货件明细!K:K,F5712,货件明细!I:I)</f>
        <v>0</v>
      </c>
      <c r="Z5712">
        <f t="shared" si="358"/>
        <v>20.3</v>
      </c>
      <c r="AA5712">
        <f>SUMIF(货件明细!K:K,F5712,货件明细!J:J)</f>
        <v>0</v>
      </c>
      <c r="AB5712">
        <f t="shared" si="359"/>
        <v>1</v>
      </c>
    </row>
    <row r="5713" spans="1:28">
      <c r="A5713">
        <v>2025</v>
      </c>
      <c r="B5713">
        <v>9</v>
      </c>
      <c r="C5713">
        <v>37</v>
      </c>
      <c r="D5713" s="4">
        <v>45912</v>
      </c>
      <c r="E5713" t="s">
        <v>28</v>
      </c>
      <c r="F5713" t="s">
        <v>5909</v>
      </c>
      <c r="G5713" t="s">
        <v>50</v>
      </c>
      <c r="H5713" t="s">
        <v>31</v>
      </c>
      <c r="I5713" t="s">
        <v>96</v>
      </c>
      <c r="J5713" t="s">
        <v>45</v>
      </c>
      <c r="K5713" t="s">
        <v>4998</v>
      </c>
      <c r="L5713" t="s">
        <v>46</v>
      </c>
      <c r="M5713" t="s">
        <v>2882</v>
      </c>
      <c r="N5713" t="s">
        <v>4823</v>
      </c>
      <c r="O5713">
        <v>20.3</v>
      </c>
      <c r="Q5713">
        <v>138.926666666667</v>
      </c>
      <c r="R5713">
        <v>138.926666666667</v>
      </c>
      <c r="S5713">
        <v>0</v>
      </c>
      <c r="T5713">
        <v>138.926666666667</v>
      </c>
      <c r="U5713">
        <v>106</v>
      </c>
      <c r="V5713">
        <f>SUMIF(货件明细!K:K,F5713,货件明细!AQ:AQ)</f>
        <v>0</v>
      </c>
      <c r="W5713">
        <f t="shared" si="356"/>
        <v>1</v>
      </c>
      <c r="X5713">
        <f t="shared" si="357"/>
        <v>106</v>
      </c>
      <c r="Y5713">
        <f>SUMIF(货件明细!K:K,F5713,货件明细!I:I)</f>
        <v>0</v>
      </c>
      <c r="Z5713">
        <f t="shared" si="358"/>
        <v>20.3</v>
      </c>
      <c r="AA5713">
        <f>SUMIF(货件明细!K:K,F5713,货件明细!J:J)</f>
        <v>0</v>
      </c>
      <c r="AB5713">
        <f t="shared" si="359"/>
        <v>1</v>
      </c>
    </row>
    <row r="5714" spans="1:28">
      <c r="A5714">
        <v>2025</v>
      </c>
      <c r="B5714">
        <v>9</v>
      </c>
      <c r="C5714">
        <v>37</v>
      </c>
      <c r="D5714" s="4">
        <v>45912</v>
      </c>
      <c r="E5714" t="s">
        <v>28</v>
      </c>
      <c r="F5714" t="s">
        <v>5910</v>
      </c>
      <c r="G5714" t="s">
        <v>70</v>
      </c>
      <c r="H5714" t="s">
        <v>71</v>
      </c>
      <c r="I5714" t="s">
        <v>96</v>
      </c>
      <c r="J5714" t="s">
        <v>45</v>
      </c>
      <c r="K5714" t="s">
        <v>45</v>
      </c>
      <c r="L5714" t="s">
        <v>46</v>
      </c>
      <c r="M5714" t="s">
        <v>2882</v>
      </c>
      <c r="N5714" t="s">
        <v>3809</v>
      </c>
      <c r="O5714">
        <v>20.3</v>
      </c>
      <c r="Q5714">
        <v>173.133333333333</v>
      </c>
      <c r="R5714">
        <v>173.133333333333</v>
      </c>
      <c r="S5714">
        <v>0</v>
      </c>
      <c r="T5714">
        <v>173.133333333333</v>
      </c>
      <c r="U5714">
        <v>106</v>
      </c>
      <c r="V5714">
        <f>SUMIF(货件明细!K:K,F5714,货件明细!AQ:AQ)</f>
        <v>0</v>
      </c>
      <c r="W5714">
        <f t="shared" si="356"/>
        <v>1</v>
      </c>
      <c r="X5714">
        <f t="shared" si="357"/>
        <v>106</v>
      </c>
      <c r="Y5714">
        <f>SUMIF(货件明细!K:K,F5714,货件明细!I:I)</f>
        <v>0</v>
      </c>
      <c r="Z5714">
        <f t="shared" si="358"/>
        <v>20.3</v>
      </c>
      <c r="AA5714">
        <f>SUMIF(货件明细!K:K,F5714,货件明细!J:J)</f>
        <v>0</v>
      </c>
      <c r="AB5714">
        <f t="shared" si="359"/>
        <v>1</v>
      </c>
    </row>
    <row r="5715" spans="1:28">
      <c r="A5715">
        <v>2025</v>
      </c>
      <c r="B5715">
        <v>9</v>
      </c>
      <c r="C5715">
        <v>37</v>
      </c>
      <c r="D5715" s="4">
        <v>45912</v>
      </c>
      <c r="E5715" t="s">
        <v>28</v>
      </c>
      <c r="F5715" t="s">
        <v>5911</v>
      </c>
      <c r="G5715" t="s">
        <v>114</v>
      </c>
      <c r="H5715" t="s">
        <v>44</v>
      </c>
      <c r="I5715" t="s">
        <v>96</v>
      </c>
      <c r="J5715" t="s">
        <v>45</v>
      </c>
      <c r="K5715" t="s">
        <v>45</v>
      </c>
      <c r="L5715" t="s">
        <v>46</v>
      </c>
      <c r="M5715" t="s">
        <v>2882</v>
      </c>
      <c r="N5715" t="s">
        <v>3809</v>
      </c>
      <c r="O5715">
        <v>20.3</v>
      </c>
      <c r="Q5715">
        <v>194.266666666667</v>
      </c>
      <c r="R5715">
        <v>194.266666666667</v>
      </c>
      <c r="S5715">
        <v>0</v>
      </c>
      <c r="T5715">
        <v>194.266666666667</v>
      </c>
      <c r="U5715">
        <v>106</v>
      </c>
      <c r="V5715">
        <f>SUMIF(货件明细!K:K,F5715,货件明细!AQ:AQ)</f>
        <v>0</v>
      </c>
      <c r="W5715">
        <f t="shared" si="356"/>
        <v>1</v>
      </c>
      <c r="X5715">
        <f t="shared" si="357"/>
        <v>106</v>
      </c>
      <c r="Y5715">
        <f>SUMIF(货件明细!K:K,F5715,货件明细!I:I)</f>
        <v>0</v>
      </c>
      <c r="Z5715">
        <f t="shared" si="358"/>
        <v>20.3</v>
      </c>
      <c r="AA5715">
        <f>SUMIF(货件明细!K:K,F5715,货件明细!J:J)</f>
        <v>0</v>
      </c>
      <c r="AB5715">
        <f t="shared" si="359"/>
        <v>1</v>
      </c>
    </row>
    <row r="5716" spans="1:28">
      <c r="A5716">
        <v>2025</v>
      </c>
      <c r="B5716">
        <v>9</v>
      </c>
      <c r="C5716">
        <v>37</v>
      </c>
      <c r="D5716" s="4">
        <v>45912</v>
      </c>
      <c r="E5716" t="s">
        <v>28</v>
      </c>
      <c r="F5716" t="s">
        <v>5912</v>
      </c>
      <c r="G5716" t="s">
        <v>1517</v>
      </c>
      <c r="H5716" t="s">
        <v>71</v>
      </c>
      <c r="I5716" t="s">
        <v>96</v>
      </c>
      <c r="J5716" t="s">
        <v>45</v>
      </c>
      <c r="K5716" t="s">
        <v>45</v>
      </c>
      <c r="L5716" t="s">
        <v>46</v>
      </c>
      <c r="M5716" t="s">
        <v>2882</v>
      </c>
      <c r="N5716" t="s">
        <v>3809</v>
      </c>
      <c r="O5716">
        <v>20.3</v>
      </c>
      <c r="Q5716">
        <v>157.45</v>
      </c>
      <c r="R5716">
        <v>157.45</v>
      </c>
      <c r="S5716">
        <v>0</v>
      </c>
      <c r="T5716">
        <v>157.45</v>
      </c>
      <c r="U5716">
        <v>106</v>
      </c>
      <c r="V5716">
        <f>SUMIF(货件明细!K:K,F5716,货件明细!AQ:AQ)</f>
        <v>0</v>
      </c>
      <c r="W5716">
        <f t="shared" si="356"/>
        <v>1</v>
      </c>
      <c r="X5716">
        <f t="shared" si="357"/>
        <v>106</v>
      </c>
      <c r="Y5716">
        <f>SUMIF(货件明细!K:K,F5716,货件明细!I:I)</f>
        <v>0</v>
      </c>
      <c r="Z5716">
        <f t="shared" si="358"/>
        <v>20.3</v>
      </c>
      <c r="AA5716">
        <f>SUMIF(货件明细!K:K,F5716,货件明细!J:J)</f>
        <v>0</v>
      </c>
      <c r="AB5716">
        <f t="shared" si="359"/>
        <v>1</v>
      </c>
    </row>
    <row r="5717" spans="1:28">
      <c r="A5717">
        <v>2025</v>
      </c>
      <c r="B5717">
        <v>9</v>
      </c>
      <c r="C5717">
        <v>37</v>
      </c>
      <c r="D5717" s="4">
        <v>45912</v>
      </c>
      <c r="E5717" t="s">
        <v>28</v>
      </c>
      <c r="F5717" t="s">
        <v>5913</v>
      </c>
      <c r="G5717" t="s">
        <v>54</v>
      </c>
      <c r="H5717" t="s">
        <v>31</v>
      </c>
      <c r="I5717" t="s">
        <v>32</v>
      </c>
      <c r="J5717" t="s">
        <v>45</v>
      </c>
      <c r="K5717" t="s">
        <v>100</v>
      </c>
      <c r="L5717" t="s">
        <v>46</v>
      </c>
      <c r="M5717" t="s">
        <v>47</v>
      </c>
      <c r="N5717" t="s">
        <v>5148</v>
      </c>
      <c r="O5717">
        <v>20.5</v>
      </c>
      <c r="Q5717">
        <v>125.896666666667</v>
      </c>
      <c r="R5717">
        <v>125.896666666667</v>
      </c>
      <c r="S5717">
        <v>0</v>
      </c>
      <c r="T5717">
        <v>125.896666666667</v>
      </c>
      <c r="U5717">
        <v>123</v>
      </c>
      <c r="V5717">
        <f>SUMIF(货件明细!K:K,F5717,货件明细!AQ:AQ)</f>
        <v>0</v>
      </c>
      <c r="W5717">
        <f t="shared" si="356"/>
        <v>1</v>
      </c>
      <c r="X5717">
        <f t="shared" si="357"/>
        <v>123</v>
      </c>
      <c r="Y5717">
        <f>SUMIF(货件明细!K:K,F5717,货件明细!I:I)</f>
        <v>0</v>
      </c>
      <c r="Z5717">
        <f t="shared" si="358"/>
        <v>20.5</v>
      </c>
      <c r="AA5717">
        <f>SUMIF(货件明细!K:K,F5717,货件明细!J:J)</f>
        <v>0</v>
      </c>
      <c r="AB5717">
        <f t="shared" si="359"/>
        <v>1</v>
      </c>
    </row>
    <row r="5718" spans="1:28">
      <c r="A5718">
        <v>2025</v>
      </c>
      <c r="B5718">
        <v>9</v>
      </c>
      <c r="C5718">
        <v>37</v>
      </c>
      <c r="D5718" s="4">
        <v>45912</v>
      </c>
      <c r="E5718" t="s">
        <v>28</v>
      </c>
      <c r="F5718" t="s">
        <v>5914</v>
      </c>
      <c r="G5718" t="s">
        <v>50</v>
      </c>
      <c r="H5718" t="s">
        <v>31</v>
      </c>
      <c r="I5718" t="s">
        <v>32</v>
      </c>
      <c r="J5718" t="s">
        <v>45</v>
      </c>
      <c r="K5718" t="s">
        <v>4998</v>
      </c>
      <c r="L5718" t="s">
        <v>46</v>
      </c>
      <c r="M5718" t="s">
        <v>2882</v>
      </c>
      <c r="N5718" t="s">
        <v>4823</v>
      </c>
      <c r="O5718">
        <v>20.5</v>
      </c>
      <c r="Q5718">
        <v>138.926666666667</v>
      </c>
      <c r="R5718">
        <v>138.926666666667</v>
      </c>
      <c r="S5718">
        <v>0</v>
      </c>
      <c r="T5718">
        <v>138.926666666667</v>
      </c>
      <c r="U5718">
        <v>123</v>
      </c>
      <c r="V5718">
        <f>SUMIF(货件明细!K:K,F5718,货件明细!AQ:AQ)</f>
        <v>0</v>
      </c>
      <c r="W5718">
        <f t="shared" si="356"/>
        <v>1</v>
      </c>
      <c r="X5718">
        <f t="shared" si="357"/>
        <v>123</v>
      </c>
      <c r="Y5718">
        <f>SUMIF(货件明细!K:K,F5718,货件明细!I:I)</f>
        <v>0</v>
      </c>
      <c r="Z5718">
        <f t="shared" si="358"/>
        <v>20.5</v>
      </c>
      <c r="AA5718">
        <f>SUMIF(货件明细!K:K,F5718,货件明细!J:J)</f>
        <v>0</v>
      </c>
      <c r="AB5718">
        <f t="shared" si="359"/>
        <v>1</v>
      </c>
    </row>
    <row r="5719" spans="1:28">
      <c r="A5719">
        <v>2025</v>
      </c>
      <c r="B5719">
        <v>9</v>
      </c>
      <c r="C5719">
        <v>37</v>
      </c>
      <c r="D5719" s="4">
        <v>45912</v>
      </c>
      <c r="E5719" t="s">
        <v>28</v>
      </c>
      <c r="F5719" t="s">
        <v>5915</v>
      </c>
      <c r="G5719" t="s">
        <v>70</v>
      </c>
      <c r="H5719" t="s">
        <v>71</v>
      </c>
      <c r="I5719" t="s">
        <v>32</v>
      </c>
      <c r="J5719" t="s">
        <v>45</v>
      </c>
      <c r="K5719" t="s">
        <v>45</v>
      </c>
      <c r="L5719" t="s">
        <v>46</v>
      </c>
      <c r="M5719" t="s">
        <v>2882</v>
      </c>
      <c r="N5719" t="s">
        <v>3809</v>
      </c>
      <c r="O5719">
        <v>20.5</v>
      </c>
      <c r="Q5719">
        <v>173.133333333333</v>
      </c>
      <c r="R5719">
        <v>173.133333333333</v>
      </c>
      <c r="S5719">
        <v>0</v>
      </c>
      <c r="T5719">
        <v>173.133333333333</v>
      </c>
      <c r="U5719">
        <v>123</v>
      </c>
      <c r="V5719">
        <f>SUMIF(货件明细!K:K,F5719,货件明细!AQ:AQ)</f>
        <v>0</v>
      </c>
      <c r="W5719">
        <f t="shared" si="356"/>
        <v>1</v>
      </c>
      <c r="X5719">
        <f t="shared" si="357"/>
        <v>123</v>
      </c>
      <c r="Y5719">
        <f>SUMIF(货件明细!K:K,F5719,货件明细!I:I)</f>
        <v>0</v>
      </c>
      <c r="Z5719">
        <f t="shared" si="358"/>
        <v>20.5</v>
      </c>
      <c r="AA5719">
        <f>SUMIF(货件明细!K:K,F5719,货件明细!J:J)</f>
        <v>0</v>
      </c>
      <c r="AB5719">
        <f t="shared" si="359"/>
        <v>1</v>
      </c>
    </row>
    <row r="5720" spans="1:28">
      <c r="A5720">
        <v>2025</v>
      </c>
      <c r="B5720">
        <v>9</v>
      </c>
      <c r="C5720">
        <v>37</v>
      </c>
      <c r="D5720" s="4">
        <v>45912</v>
      </c>
      <c r="E5720" t="s">
        <v>28</v>
      </c>
      <c r="F5720" t="s">
        <v>5916</v>
      </c>
      <c r="G5720" t="s">
        <v>114</v>
      </c>
      <c r="H5720" t="s">
        <v>44</v>
      </c>
      <c r="I5720" t="s">
        <v>32</v>
      </c>
      <c r="J5720" t="s">
        <v>45</v>
      </c>
      <c r="K5720" t="s">
        <v>45</v>
      </c>
      <c r="L5720" t="s">
        <v>46</v>
      </c>
      <c r="M5720" t="s">
        <v>2882</v>
      </c>
      <c r="N5720" t="s">
        <v>3809</v>
      </c>
      <c r="O5720">
        <v>20.5</v>
      </c>
      <c r="Q5720">
        <v>194.266666666667</v>
      </c>
      <c r="R5720">
        <v>194.266666666667</v>
      </c>
      <c r="S5720">
        <v>0</v>
      </c>
      <c r="T5720">
        <v>194.266666666667</v>
      </c>
      <c r="U5720">
        <v>123</v>
      </c>
      <c r="V5720">
        <f>SUMIF(货件明细!K:K,F5720,货件明细!AQ:AQ)</f>
        <v>0</v>
      </c>
      <c r="W5720">
        <f t="shared" si="356"/>
        <v>1</v>
      </c>
      <c r="X5720">
        <f t="shared" si="357"/>
        <v>123</v>
      </c>
      <c r="Y5720">
        <f>SUMIF(货件明细!K:K,F5720,货件明细!I:I)</f>
        <v>0</v>
      </c>
      <c r="Z5720">
        <f t="shared" si="358"/>
        <v>20.5</v>
      </c>
      <c r="AA5720">
        <f>SUMIF(货件明细!K:K,F5720,货件明细!J:J)</f>
        <v>0</v>
      </c>
      <c r="AB5720">
        <f t="shared" si="359"/>
        <v>1</v>
      </c>
    </row>
    <row r="5721" spans="1:28">
      <c r="A5721">
        <v>2025</v>
      </c>
      <c r="B5721">
        <v>9</v>
      </c>
      <c r="C5721">
        <v>37</v>
      </c>
      <c r="D5721" s="4">
        <v>45912</v>
      </c>
      <c r="E5721" t="s">
        <v>28</v>
      </c>
      <c r="F5721" t="s">
        <v>5917</v>
      </c>
      <c r="G5721" t="s">
        <v>1517</v>
      </c>
      <c r="H5721" t="s">
        <v>71</v>
      </c>
      <c r="I5721" t="s">
        <v>32</v>
      </c>
      <c r="J5721" t="s">
        <v>45</v>
      </c>
      <c r="K5721" t="s">
        <v>45</v>
      </c>
      <c r="L5721" t="s">
        <v>46</v>
      </c>
      <c r="M5721" t="s">
        <v>2882</v>
      </c>
      <c r="N5721" t="s">
        <v>3809</v>
      </c>
      <c r="O5721">
        <v>20.5</v>
      </c>
      <c r="Q5721">
        <v>157.45</v>
      </c>
      <c r="R5721">
        <v>157.45</v>
      </c>
      <c r="S5721">
        <v>0</v>
      </c>
      <c r="T5721">
        <v>157.45</v>
      </c>
      <c r="U5721">
        <v>123</v>
      </c>
      <c r="V5721">
        <f>SUMIF(货件明细!K:K,F5721,货件明细!AQ:AQ)</f>
        <v>0</v>
      </c>
      <c r="W5721">
        <f t="shared" si="356"/>
        <v>1</v>
      </c>
      <c r="X5721">
        <f t="shared" si="357"/>
        <v>123</v>
      </c>
      <c r="Y5721">
        <f>SUMIF(货件明细!K:K,F5721,货件明细!I:I)</f>
        <v>0</v>
      </c>
      <c r="Z5721">
        <f t="shared" si="358"/>
        <v>20.5</v>
      </c>
      <c r="AA5721">
        <f>SUMIF(货件明细!K:K,F5721,货件明细!J:J)</f>
        <v>0</v>
      </c>
      <c r="AB5721">
        <f t="shared" si="359"/>
        <v>1</v>
      </c>
    </row>
    <row r="5722" spans="1:28">
      <c r="A5722">
        <v>2025</v>
      </c>
      <c r="B5722">
        <v>9</v>
      </c>
      <c r="C5722">
        <v>37</v>
      </c>
      <c r="D5722" s="4">
        <v>45912</v>
      </c>
      <c r="E5722" t="s">
        <v>28</v>
      </c>
      <c r="F5722" t="s">
        <v>5918</v>
      </c>
      <c r="G5722" t="s">
        <v>54</v>
      </c>
      <c r="H5722" t="s">
        <v>31</v>
      </c>
      <c r="I5722" t="s">
        <v>39</v>
      </c>
      <c r="J5722" t="s">
        <v>100</v>
      </c>
      <c r="K5722" t="s">
        <v>100</v>
      </c>
      <c r="L5722" t="s">
        <v>46</v>
      </c>
      <c r="M5722" t="s">
        <v>47</v>
      </c>
      <c r="N5722" t="s">
        <v>5148</v>
      </c>
      <c r="O5722">
        <v>115.95</v>
      </c>
      <c r="Q5722">
        <v>891.841176470588</v>
      </c>
      <c r="R5722">
        <v>891.841176470588</v>
      </c>
      <c r="S5722">
        <v>0</v>
      </c>
      <c r="T5722">
        <v>891.841176470588</v>
      </c>
      <c r="U5722">
        <v>408</v>
      </c>
      <c r="V5722">
        <f>SUMIF(货件明细!K:K,F5722,货件明细!AQ:AQ)</f>
        <v>0</v>
      </c>
      <c r="W5722">
        <f t="shared" si="356"/>
        <v>1</v>
      </c>
      <c r="X5722">
        <f t="shared" si="357"/>
        <v>408</v>
      </c>
      <c r="Y5722">
        <f>SUMIF(货件明细!K:K,F5722,货件明细!I:I)</f>
        <v>0</v>
      </c>
      <c r="Z5722">
        <f t="shared" si="358"/>
        <v>115.95</v>
      </c>
      <c r="AA5722">
        <f>SUMIF(货件明细!K:K,F5722,货件明细!J:J)</f>
        <v>0</v>
      </c>
      <c r="AB5722">
        <f t="shared" si="359"/>
        <v>1</v>
      </c>
    </row>
    <row r="5723" spans="1:28">
      <c r="A5723">
        <v>2025</v>
      </c>
      <c r="B5723">
        <v>9</v>
      </c>
      <c r="C5723">
        <v>37</v>
      </c>
      <c r="D5723" s="4">
        <v>45912</v>
      </c>
      <c r="E5723" t="s">
        <v>28</v>
      </c>
      <c r="F5723" t="s">
        <v>5919</v>
      </c>
      <c r="G5723" t="s">
        <v>50</v>
      </c>
      <c r="H5723" t="s">
        <v>31</v>
      </c>
      <c r="I5723" t="s">
        <v>39</v>
      </c>
      <c r="J5723" t="s">
        <v>100</v>
      </c>
      <c r="K5723" t="s">
        <v>4998</v>
      </c>
      <c r="L5723" t="s">
        <v>46</v>
      </c>
      <c r="M5723" t="s">
        <v>2882</v>
      </c>
      <c r="N5723" t="s">
        <v>4823</v>
      </c>
      <c r="O5723">
        <v>115.95</v>
      </c>
      <c r="Q5723">
        <v>992.970588235294</v>
      </c>
      <c r="R5723">
        <v>992.970588235294</v>
      </c>
      <c r="S5723">
        <v>0</v>
      </c>
      <c r="T5723">
        <v>992.970588235294</v>
      </c>
      <c r="U5723">
        <v>408</v>
      </c>
      <c r="V5723">
        <f>SUMIF(货件明细!K:K,F5723,货件明细!AQ:AQ)</f>
        <v>0</v>
      </c>
      <c r="W5723">
        <f t="shared" si="356"/>
        <v>1</v>
      </c>
      <c r="X5723">
        <f t="shared" si="357"/>
        <v>408</v>
      </c>
      <c r="Y5723">
        <f>SUMIF(货件明细!K:K,F5723,货件明细!I:I)</f>
        <v>0</v>
      </c>
      <c r="Z5723">
        <f t="shared" si="358"/>
        <v>115.95</v>
      </c>
      <c r="AA5723">
        <f>SUMIF(货件明细!K:K,F5723,货件明细!J:J)</f>
        <v>0</v>
      </c>
      <c r="AB5723">
        <f t="shared" si="359"/>
        <v>1</v>
      </c>
    </row>
    <row r="5724" spans="1:28">
      <c r="A5724">
        <v>2025</v>
      </c>
      <c r="B5724">
        <v>9</v>
      </c>
      <c r="C5724">
        <v>37</v>
      </c>
      <c r="D5724" s="4">
        <v>45912</v>
      </c>
      <c r="E5724" t="s">
        <v>28</v>
      </c>
      <c r="F5724" t="s">
        <v>5920</v>
      </c>
      <c r="G5724" t="s">
        <v>70</v>
      </c>
      <c r="H5724" t="s">
        <v>71</v>
      </c>
      <c r="I5724" t="s">
        <v>39</v>
      </c>
      <c r="J5724" t="s">
        <v>100</v>
      </c>
      <c r="K5724" t="s">
        <v>58</v>
      </c>
      <c r="L5724" t="s">
        <v>46</v>
      </c>
      <c r="M5724" t="s">
        <v>264</v>
      </c>
      <c r="N5724" t="s">
        <v>4046</v>
      </c>
      <c r="O5724">
        <v>115.95</v>
      </c>
      <c r="Q5724">
        <v>512.5</v>
      </c>
      <c r="R5724">
        <v>512.5</v>
      </c>
      <c r="S5724">
        <v>0</v>
      </c>
      <c r="T5724">
        <v>512.5</v>
      </c>
      <c r="U5724">
        <v>408</v>
      </c>
      <c r="V5724">
        <f>SUMIF(货件明细!K:K,F5724,货件明细!AQ:AQ)</f>
        <v>0</v>
      </c>
      <c r="W5724">
        <f t="shared" si="356"/>
        <v>1</v>
      </c>
      <c r="X5724">
        <f t="shared" si="357"/>
        <v>408</v>
      </c>
      <c r="Y5724">
        <f>SUMIF(货件明细!K:K,F5724,货件明细!I:I)</f>
        <v>0</v>
      </c>
      <c r="Z5724">
        <f t="shared" si="358"/>
        <v>115.95</v>
      </c>
      <c r="AA5724">
        <f>SUMIF(货件明细!K:K,F5724,货件明细!J:J)</f>
        <v>0</v>
      </c>
      <c r="AB5724">
        <f t="shared" si="359"/>
        <v>1</v>
      </c>
    </row>
    <row r="5725" spans="1:28">
      <c r="A5725">
        <v>2025</v>
      </c>
      <c r="B5725">
        <v>9</v>
      </c>
      <c r="C5725">
        <v>37</v>
      </c>
      <c r="D5725" s="4">
        <v>45912</v>
      </c>
      <c r="E5725" t="s">
        <v>28</v>
      </c>
      <c r="F5725" t="s">
        <v>5921</v>
      </c>
      <c r="G5725" t="s">
        <v>114</v>
      </c>
      <c r="H5725" t="s">
        <v>44</v>
      </c>
      <c r="I5725" t="s">
        <v>39</v>
      </c>
      <c r="J5725" t="s">
        <v>100</v>
      </c>
      <c r="K5725" t="s">
        <v>4998</v>
      </c>
      <c r="L5725" t="s">
        <v>46</v>
      </c>
      <c r="M5725" t="s">
        <v>3906</v>
      </c>
      <c r="N5725" t="s">
        <v>4999</v>
      </c>
      <c r="O5725">
        <v>115.95</v>
      </c>
      <c r="Q5725">
        <v>723.21052631579</v>
      </c>
      <c r="R5725">
        <v>723.21052631579</v>
      </c>
      <c r="S5725">
        <v>0</v>
      </c>
      <c r="T5725">
        <v>723.21052631579</v>
      </c>
      <c r="U5725">
        <v>408</v>
      </c>
      <c r="V5725">
        <f>SUMIF(货件明细!K:K,F5725,货件明细!AQ:AQ)</f>
        <v>0</v>
      </c>
      <c r="W5725">
        <f t="shared" si="356"/>
        <v>1</v>
      </c>
      <c r="X5725">
        <f t="shared" si="357"/>
        <v>408</v>
      </c>
      <c r="Y5725">
        <f>SUMIF(货件明细!K:K,F5725,货件明细!I:I)</f>
        <v>0</v>
      </c>
      <c r="Z5725">
        <f t="shared" si="358"/>
        <v>115.95</v>
      </c>
      <c r="AA5725">
        <f>SUMIF(货件明细!K:K,F5725,货件明细!J:J)</f>
        <v>0</v>
      </c>
      <c r="AB5725">
        <f t="shared" si="359"/>
        <v>1</v>
      </c>
    </row>
    <row r="5726" spans="1:28">
      <c r="A5726">
        <v>2025</v>
      </c>
      <c r="B5726">
        <v>9</v>
      </c>
      <c r="C5726">
        <v>37</v>
      </c>
      <c r="D5726" s="4">
        <v>45912</v>
      </c>
      <c r="E5726" t="s">
        <v>28</v>
      </c>
      <c r="F5726" t="s">
        <v>5922</v>
      </c>
      <c r="G5726" t="s">
        <v>1517</v>
      </c>
      <c r="H5726" t="s">
        <v>71</v>
      </c>
      <c r="I5726" t="s">
        <v>39</v>
      </c>
      <c r="J5726" t="s">
        <v>100</v>
      </c>
      <c r="K5726" t="s">
        <v>58</v>
      </c>
      <c r="L5726" t="s">
        <v>46</v>
      </c>
      <c r="M5726" t="s">
        <v>264</v>
      </c>
      <c r="N5726" t="s">
        <v>4046</v>
      </c>
      <c r="O5726">
        <v>115.95</v>
      </c>
      <c r="Q5726">
        <v>450</v>
      </c>
      <c r="R5726">
        <v>450</v>
      </c>
      <c r="S5726">
        <v>0</v>
      </c>
      <c r="T5726">
        <v>450</v>
      </c>
      <c r="U5726">
        <v>408</v>
      </c>
      <c r="V5726">
        <f>SUMIF(货件明细!K:K,F5726,货件明细!AQ:AQ)</f>
        <v>0</v>
      </c>
      <c r="W5726">
        <f t="shared" si="356"/>
        <v>1</v>
      </c>
      <c r="X5726">
        <f t="shared" si="357"/>
        <v>408</v>
      </c>
      <c r="Y5726">
        <f>SUMIF(货件明细!K:K,F5726,货件明细!I:I)</f>
        <v>0</v>
      </c>
      <c r="Z5726">
        <f t="shared" si="358"/>
        <v>115.95</v>
      </c>
      <c r="AA5726">
        <f>SUMIF(货件明细!K:K,F5726,货件明细!J:J)</f>
        <v>0</v>
      </c>
      <c r="AB5726">
        <f t="shared" si="359"/>
        <v>1</v>
      </c>
    </row>
    <row r="5727" spans="1:28">
      <c r="A5727">
        <v>2025</v>
      </c>
      <c r="B5727">
        <v>9</v>
      </c>
      <c r="C5727">
        <v>37</v>
      </c>
      <c r="D5727" s="4">
        <v>45912</v>
      </c>
      <c r="E5727" t="s">
        <v>28</v>
      </c>
      <c r="F5727" t="s">
        <v>5923</v>
      </c>
      <c r="G5727" t="s">
        <v>374</v>
      </c>
      <c r="H5727" t="s">
        <v>71</v>
      </c>
      <c r="I5727" t="s">
        <v>111</v>
      </c>
      <c r="J5727" t="s">
        <v>100</v>
      </c>
      <c r="K5727" t="s">
        <v>58</v>
      </c>
      <c r="L5727" t="s">
        <v>46</v>
      </c>
      <c r="M5727" t="s">
        <v>47</v>
      </c>
      <c r="N5727" t="s">
        <v>5178</v>
      </c>
      <c r="O5727">
        <v>49.85</v>
      </c>
      <c r="Q5727">
        <v>214</v>
      </c>
      <c r="R5727">
        <v>214</v>
      </c>
      <c r="S5727">
        <v>0</v>
      </c>
      <c r="T5727">
        <v>214</v>
      </c>
      <c r="U5727">
        <v>301</v>
      </c>
      <c r="V5727">
        <f>SUMIF(货件明细!K:K,F5727,货件明细!AQ:AQ)</f>
        <v>0</v>
      </c>
      <c r="W5727">
        <f t="shared" si="356"/>
        <v>1</v>
      </c>
      <c r="X5727">
        <f t="shared" si="357"/>
        <v>301</v>
      </c>
      <c r="Y5727">
        <f>SUMIF(货件明细!K:K,F5727,货件明细!I:I)</f>
        <v>0</v>
      </c>
      <c r="Z5727">
        <f t="shared" si="358"/>
        <v>49.85</v>
      </c>
      <c r="AA5727">
        <f>SUMIF(货件明细!K:K,F5727,货件明细!J:J)</f>
        <v>0</v>
      </c>
      <c r="AB5727">
        <f t="shared" si="359"/>
        <v>1</v>
      </c>
    </row>
    <row r="5728" spans="1:28">
      <c r="A5728">
        <v>2025</v>
      </c>
      <c r="B5728">
        <v>9</v>
      </c>
      <c r="C5728">
        <v>37</v>
      </c>
      <c r="D5728" s="4">
        <v>45912</v>
      </c>
      <c r="E5728" t="s">
        <v>28</v>
      </c>
      <c r="F5728" t="s">
        <v>5924</v>
      </c>
      <c r="G5728" t="s">
        <v>372</v>
      </c>
      <c r="H5728" t="s">
        <v>71</v>
      </c>
      <c r="I5728" t="s">
        <v>111</v>
      </c>
      <c r="J5728" t="s">
        <v>100</v>
      </c>
      <c r="K5728" t="s">
        <v>58</v>
      </c>
      <c r="L5728" t="s">
        <v>46</v>
      </c>
      <c r="M5728" t="s">
        <v>47</v>
      </c>
      <c r="N5728" t="s">
        <v>5178</v>
      </c>
      <c r="O5728">
        <v>49.85</v>
      </c>
      <c r="Q5728">
        <v>214</v>
      </c>
      <c r="R5728">
        <v>214</v>
      </c>
      <c r="S5728">
        <v>0</v>
      </c>
      <c r="T5728">
        <v>214</v>
      </c>
      <c r="U5728">
        <v>301</v>
      </c>
      <c r="V5728">
        <f>SUMIF(货件明细!K:K,F5728,货件明细!AQ:AQ)</f>
        <v>0</v>
      </c>
      <c r="W5728">
        <f t="shared" si="356"/>
        <v>1</v>
      </c>
      <c r="X5728">
        <f t="shared" si="357"/>
        <v>301</v>
      </c>
      <c r="Y5728">
        <f>SUMIF(货件明细!K:K,F5728,货件明细!I:I)</f>
        <v>0</v>
      </c>
      <c r="Z5728">
        <f t="shared" si="358"/>
        <v>49.85</v>
      </c>
      <c r="AA5728">
        <f>SUMIF(货件明细!K:K,F5728,货件明细!J:J)</f>
        <v>0</v>
      </c>
      <c r="AB5728">
        <f t="shared" si="359"/>
        <v>1</v>
      </c>
    </row>
    <row r="5729" spans="1:28">
      <c r="A5729">
        <v>2025</v>
      </c>
      <c r="B5729">
        <v>9</v>
      </c>
      <c r="C5729">
        <v>37</v>
      </c>
      <c r="D5729" s="4">
        <v>45912</v>
      </c>
      <c r="E5729" t="s">
        <v>28</v>
      </c>
      <c r="F5729" t="s">
        <v>5925</v>
      </c>
      <c r="G5729" t="s">
        <v>64</v>
      </c>
      <c r="H5729" t="s">
        <v>44</v>
      </c>
      <c r="I5729" t="s">
        <v>111</v>
      </c>
      <c r="J5729" t="s">
        <v>100</v>
      </c>
      <c r="K5729" t="s">
        <v>4998</v>
      </c>
      <c r="L5729" t="s">
        <v>46</v>
      </c>
      <c r="M5729" t="s">
        <v>2882</v>
      </c>
      <c r="N5729" t="s">
        <v>4823</v>
      </c>
      <c r="O5729">
        <v>49.85</v>
      </c>
      <c r="Q5729">
        <v>352</v>
      </c>
      <c r="R5729">
        <v>352</v>
      </c>
      <c r="S5729">
        <v>0</v>
      </c>
      <c r="T5729">
        <v>352</v>
      </c>
      <c r="U5729">
        <v>301</v>
      </c>
      <c r="V5729">
        <f>SUMIF(货件明细!K:K,F5729,货件明细!AQ:AQ)</f>
        <v>0</v>
      </c>
      <c r="W5729">
        <f t="shared" si="356"/>
        <v>1</v>
      </c>
      <c r="X5729">
        <f t="shared" si="357"/>
        <v>301</v>
      </c>
      <c r="Y5729">
        <f>SUMIF(货件明细!K:K,F5729,货件明细!I:I)</f>
        <v>0</v>
      </c>
      <c r="Z5729">
        <f t="shared" si="358"/>
        <v>49.85</v>
      </c>
      <c r="AA5729">
        <f>SUMIF(货件明细!K:K,F5729,货件明细!J:J)</f>
        <v>0</v>
      </c>
      <c r="AB5729">
        <f t="shared" si="359"/>
        <v>1</v>
      </c>
    </row>
    <row r="5730" spans="1:28">
      <c r="A5730">
        <v>2025</v>
      </c>
      <c r="B5730">
        <v>9</v>
      </c>
      <c r="C5730">
        <v>37</v>
      </c>
      <c r="D5730" s="4">
        <v>45912</v>
      </c>
      <c r="E5730" t="s">
        <v>28</v>
      </c>
      <c r="F5730" t="s">
        <v>5926</v>
      </c>
      <c r="G5730" t="s">
        <v>283</v>
      </c>
      <c r="H5730" t="s">
        <v>31</v>
      </c>
      <c r="I5730" t="s">
        <v>111</v>
      </c>
      <c r="J5730" t="s">
        <v>100</v>
      </c>
      <c r="K5730" t="s">
        <v>100</v>
      </c>
      <c r="L5730" t="s">
        <v>46</v>
      </c>
      <c r="M5730" t="s">
        <v>47</v>
      </c>
      <c r="N5730" t="s">
        <v>5148</v>
      </c>
      <c r="O5730">
        <v>49.85</v>
      </c>
      <c r="Q5730">
        <v>436.8</v>
      </c>
      <c r="R5730">
        <v>436.8</v>
      </c>
      <c r="S5730">
        <v>0</v>
      </c>
      <c r="T5730">
        <v>436.8</v>
      </c>
      <c r="U5730">
        <v>301</v>
      </c>
      <c r="V5730">
        <f>SUMIF(货件明细!K:K,F5730,货件明细!AQ:AQ)</f>
        <v>0</v>
      </c>
      <c r="W5730">
        <f t="shared" si="356"/>
        <v>1</v>
      </c>
      <c r="X5730">
        <f t="shared" si="357"/>
        <v>301</v>
      </c>
      <c r="Y5730">
        <f>SUMIF(货件明细!K:K,F5730,货件明细!I:I)</f>
        <v>0</v>
      </c>
      <c r="Z5730">
        <f t="shared" si="358"/>
        <v>49.85</v>
      </c>
      <c r="AA5730">
        <f>SUMIF(货件明细!K:K,F5730,货件明细!J:J)</f>
        <v>0</v>
      </c>
      <c r="AB5730">
        <f t="shared" si="359"/>
        <v>1</v>
      </c>
    </row>
    <row r="5731" spans="1:28">
      <c r="A5731">
        <v>2025</v>
      </c>
      <c r="B5731">
        <v>9</v>
      </c>
      <c r="C5731">
        <v>37</v>
      </c>
      <c r="D5731" s="4">
        <v>45912</v>
      </c>
      <c r="E5731" t="s">
        <v>28</v>
      </c>
      <c r="F5731" t="s">
        <v>5927</v>
      </c>
      <c r="G5731" t="s">
        <v>395</v>
      </c>
      <c r="H5731" t="s">
        <v>44</v>
      </c>
      <c r="I5731" t="s">
        <v>111</v>
      </c>
      <c r="J5731" t="s">
        <v>100</v>
      </c>
      <c r="K5731" t="s">
        <v>100</v>
      </c>
      <c r="L5731" t="s">
        <v>46</v>
      </c>
      <c r="M5731" t="s">
        <v>264</v>
      </c>
      <c r="N5731" t="s">
        <v>5928</v>
      </c>
      <c r="O5731">
        <v>49.85</v>
      </c>
      <c r="Q5731">
        <v>399</v>
      </c>
      <c r="R5731">
        <v>399</v>
      </c>
      <c r="S5731">
        <v>0</v>
      </c>
      <c r="T5731">
        <v>399</v>
      </c>
      <c r="U5731">
        <v>301</v>
      </c>
      <c r="V5731">
        <f>SUMIF(货件明细!K:K,F5731,货件明细!AQ:AQ)</f>
        <v>0</v>
      </c>
      <c r="W5731">
        <f t="shared" si="356"/>
        <v>1</v>
      </c>
      <c r="X5731">
        <f t="shared" si="357"/>
        <v>301</v>
      </c>
      <c r="Y5731">
        <f>SUMIF(货件明细!K:K,F5731,货件明细!I:I)</f>
        <v>0</v>
      </c>
      <c r="Z5731">
        <f t="shared" si="358"/>
        <v>49.85</v>
      </c>
      <c r="AA5731">
        <f>SUMIF(货件明细!K:K,F5731,货件明细!J:J)</f>
        <v>0</v>
      </c>
      <c r="AB5731">
        <f t="shared" si="359"/>
        <v>1</v>
      </c>
    </row>
    <row r="5732" spans="1:28">
      <c r="A5732">
        <v>2025</v>
      </c>
      <c r="B5732">
        <v>9</v>
      </c>
      <c r="C5732">
        <v>37</v>
      </c>
      <c r="D5732" s="4">
        <v>45912</v>
      </c>
      <c r="E5732" t="s">
        <v>28</v>
      </c>
      <c r="F5732" t="s">
        <v>5929</v>
      </c>
      <c r="G5732" t="s">
        <v>54</v>
      </c>
      <c r="H5732" t="s">
        <v>31</v>
      </c>
      <c r="I5732" t="s">
        <v>57</v>
      </c>
      <c r="J5732" t="s">
        <v>100</v>
      </c>
      <c r="K5732" t="s">
        <v>100</v>
      </c>
      <c r="L5732" t="s">
        <v>46</v>
      </c>
      <c r="M5732" t="s">
        <v>47</v>
      </c>
      <c r="N5732" t="s">
        <v>5148</v>
      </c>
      <c r="O5732">
        <v>31.4</v>
      </c>
      <c r="Q5732">
        <v>254.811764705882</v>
      </c>
      <c r="R5732">
        <v>254.811764705882</v>
      </c>
      <c r="S5732">
        <v>0</v>
      </c>
      <c r="T5732">
        <v>254.811764705882</v>
      </c>
      <c r="U5732">
        <v>266</v>
      </c>
      <c r="V5732">
        <f>SUMIF(货件明细!K:K,F5732,货件明细!AQ:AQ)</f>
        <v>0</v>
      </c>
      <c r="W5732">
        <f t="shared" si="356"/>
        <v>1</v>
      </c>
      <c r="X5732">
        <f t="shared" si="357"/>
        <v>266</v>
      </c>
      <c r="Y5732">
        <f>SUMIF(货件明细!K:K,F5732,货件明细!I:I)</f>
        <v>0</v>
      </c>
      <c r="Z5732">
        <f t="shared" si="358"/>
        <v>31.4</v>
      </c>
      <c r="AA5732">
        <f>SUMIF(货件明细!K:K,F5732,货件明细!J:J)</f>
        <v>0</v>
      </c>
      <c r="AB5732">
        <f t="shared" si="359"/>
        <v>1</v>
      </c>
    </row>
    <row r="5733" spans="1:28">
      <c r="A5733">
        <v>2025</v>
      </c>
      <c r="B5733">
        <v>9</v>
      </c>
      <c r="C5733">
        <v>37</v>
      </c>
      <c r="D5733" s="4">
        <v>45912</v>
      </c>
      <c r="E5733" t="s">
        <v>28</v>
      </c>
      <c r="F5733" t="s">
        <v>5930</v>
      </c>
      <c r="G5733" t="s">
        <v>50</v>
      </c>
      <c r="H5733" t="s">
        <v>31</v>
      </c>
      <c r="I5733" t="s">
        <v>57</v>
      </c>
      <c r="J5733" t="s">
        <v>100</v>
      </c>
      <c r="K5733" t="s">
        <v>4998</v>
      </c>
      <c r="L5733" t="s">
        <v>46</v>
      </c>
      <c r="M5733" t="s">
        <v>2882</v>
      </c>
      <c r="N5733" t="s">
        <v>4823</v>
      </c>
      <c r="O5733">
        <v>31.4</v>
      </c>
      <c r="Q5733">
        <v>283.705882352941</v>
      </c>
      <c r="R5733">
        <v>283.705882352941</v>
      </c>
      <c r="S5733">
        <v>0</v>
      </c>
      <c r="T5733">
        <v>283.705882352941</v>
      </c>
      <c r="U5733">
        <v>266</v>
      </c>
      <c r="V5733">
        <f>SUMIF(货件明细!K:K,F5733,货件明细!AQ:AQ)</f>
        <v>0</v>
      </c>
      <c r="W5733">
        <f t="shared" si="356"/>
        <v>1</v>
      </c>
      <c r="X5733">
        <f t="shared" si="357"/>
        <v>266</v>
      </c>
      <c r="Y5733">
        <f>SUMIF(货件明细!K:K,F5733,货件明细!I:I)</f>
        <v>0</v>
      </c>
      <c r="Z5733">
        <f t="shared" si="358"/>
        <v>31.4</v>
      </c>
      <c r="AA5733">
        <f>SUMIF(货件明细!K:K,F5733,货件明细!J:J)</f>
        <v>0</v>
      </c>
      <c r="AB5733">
        <f t="shared" si="359"/>
        <v>1</v>
      </c>
    </row>
    <row r="5734" spans="1:28">
      <c r="A5734">
        <v>2025</v>
      </c>
      <c r="B5734">
        <v>9</v>
      </c>
      <c r="C5734">
        <v>37</v>
      </c>
      <c r="D5734" s="4">
        <v>45912</v>
      </c>
      <c r="E5734" t="s">
        <v>28</v>
      </c>
      <c r="F5734" t="s">
        <v>5931</v>
      </c>
      <c r="G5734" t="s">
        <v>70</v>
      </c>
      <c r="H5734" t="s">
        <v>71</v>
      </c>
      <c r="I5734" t="s">
        <v>57</v>
      </c>
      <c r="J5734" t="s">
        <v>100</v>
      </c>
      <c r="K5734" t="s">
        <v>58</v>
      </c>
      <c r="L5734" t="s">
        <v>46</v>
      </c>
      <c r="M5734" t="s">
        <v>264</v>
      </c>
      <c r="N5734" t="s">
        <v>4046</v>
      </c>
      <c r="O5734">
        <v>31.4</v>
      </c>
      <c r="Q5734">
        <v>146.428571428571</v>
      </c>
      <c r="R5734">
        <v>146.428571428571</v>
      </c>
      <c r="S5734">
        <v>0</v>
      </c>
      <c r="T5734">
        <v>146.428571428571</v>
      </c>
      <c r="U5734">
        <v>266</v>
      </c>
      <c r="V5734">
        <f>SUMIF(货件明细!K:K,F5734,货件明细!AQ:AQ)</f>
        <v>0</v>
      </c>
      <c r="W5734">
        <f t="shared" si="356"/>
        <v>1</v>
      </c>
      <c r="X5734">
        <f t="shared" si="357"/>
        <v>266</v>
      </c>
      <c r="Y5734">
        <f>SUMIF(货件明细!K:K,F5734,货件明细!I:I)</f>
        <v>0</v>
      </c>
      <c r="Z5734">
        <f t="shared" si="358"/>
        <v>31.4</v>
      </c>
      <c r="AA5734">
        <f>SUMIF(货件明细!K:K,F5734,货件明细!J:J)</f>
        <v>0</v>
      </c>
      <c r="AB5734">
        <f t="shared" si="359"/>
        <v>1</v>
      </c>
    </row>
    <row r="5735" spans="1:28">
      <c r="A5735">
        <v>2025</v>
      </c>
      <c r="B5735">
        <v>9</v>
      </c>
      <c r="C5735">
        <v>37</v>
      </c>
      <c r="D5735" s="4">
        <v>45912</v>
      </c>
      <c r="E5735" t="s">
        <v>28</v>
      </c>
      <c r="F5735" t="s">
        <v>5932</v>
      </c>
      <c r="G5735" t="s">
        <v>114</v>
      </c>
      <c r="H5735" t="s">
        <v>44</v>
      </c>
      <c r="I5735" t="s">
        <v>57</v>
      </c>
      <c r="J5735" t="s">
        <v>100</v>
      </c>
      <c r="K5735" t="s">
        <v>4998</v>
      </c>
      <c r="L5735" t="s">
        <v>46</v>
      </c>
      <c r="M5735" t="s">
        <v>2882</v>
      </c>
      <c r="N5735" t="s">
        <v>4823</v>
      </c>
      <c r="O5735">
        <v>31.4</v>
      </c>
      <c r="Q5735">
        <v>234.666666666667</v>
      </c>
      <c r="R5735">
        <v>234.666666666667</v>
      </c>
      <c r="S5735">
        <v>0</v>
      </c>
      <c r="T5735">
        <v>234.666666666667</v>
      </c>
      <c r="U5735">
        <v>266</v>
      </c>
      <c r="V5735">
        <f>SUMIF(货件明细!K:K,F5735,货件明细!AQ:AQ)</f>
        <v>0</v>
      </c>
      <c r="W5735">
        <f t="shared" si="356"/>
        <v>1</v>
      </c>
      <c r="X5735">
        <f t="shared" si="357"/>
        <v>266</v>
      </c>
      <c r="Y5735">
        <f>SUMIF(货件明细!K:K,F5735,货件明细!I:I)</f>
        <v>0</v>
      </c>
      <c r="Z5735">
        <f t="shared" si="358"/>
        <v>31.4</v>
      </c>
      <c r="AA5735">
        <f>SUMIF(货件明细!K:K,F5735,货件明细!J:J)</f>
        <v>0</v>
      </c>
      <c r="AB5735">
        <f t="shared" si="359"/>
        <v>1</v>
      </c>
    </row>
    <row r="5736" spans="1:28">
      <c r="A5736">
        <v>2025</v>
      </c>
      <c r="B5736">
        <v>9</v>
      </c>
      <c r="C5736">
        <v>37</v>
      </c>
      <c r="D5736" s="4">
        <v>45912</v>
      </c>
      <c r="E5736" t="s">
        <v>28</v>
      </c>
      <c r="F5736" t="s">
        <v>5933</v>
      </c>
      <c r="G5736" t="s">
        <v>1517</v>
      </c>
      <c r="H5736" t="s">
        <v>71</v>
      </c>
      <c r="I5736" t="s">
        <v>57</v>
      </c>
      <c r="J5736" t="s">
        <v>100</v>
      </c>
      <c r="K5736" t="s">
        <v>58</v>
      </c>
      <c r="L5736" t="s">
        <v>46</v>
      </c>
      <c r="M5736" t="s">
        <v>264</v>
      </c>
      <c r="N5736" t="s">
        <v>4046</v>
      </c>
      <c r="O5736">
        <v>31.4</v>
      </c>
      <c r="Q5736">
        <v>128.571428571429</v>
      </c>
      <c r="R5736">
        <v>128.571428571429</v>
      </c>
      <c r="S5736">
        <v>0</v>
      </c>
      <c r="T5736">
        <v>128.571428571429</v>
      </c>
      <c r="U5736">
        <v>266</v>
      </c>
      <c r="V5736">
        <f>SUMIF(货件明细!K:K,F5736,货件明细!AQ:AQ)</f>
        <v>0</v>
      </c>
      <c r="W5736">
        <f t="shared" si="356"/>
        <v>1</v>
      </c>
      <c r="X5736">
        <f t="shared" si="357"/>
        <v>266</v>
      </c>
      <c r="Y5736">
        <f>SUMIF(货件明细!K:K,F5736,货件明细!I:I)</f>
        <v>0</v>
      </c>
      <c r="Z5736">
        <f t="shared" si="358"/>
        <v>31.4</v>
      </c>
      <c r="AA5736">
        <f>SUMIF(货件明细!K:K,F5736,货件明细!J:J)</f>
        <v>0</v>
      </c>
      <c r="AB5736">
        <f t="shared" si="359"/>
        <v>1</v>
      </c>
    </row>
    <row r="5737" spans="1:28">
      <c r="A5737">
        <v>2025</v>
      </c>
      <c r="B5737">
        <v>9</v>
      </c>
      <c r="C5737">
        <v>37</v>
      </c>
      <c r="D5737" s="4">
        <v>45912</v>
      </c>
      <c r="E5737" t="s">
        <v>28</v>
      </c>
      <c r="F5737" t="s">
        <v>5934</v>
      </c>
      <c r="G5737" t="s">
        <v>54</v>
      </c>
      <c r="H5737" t="s">
        <v>31</v>
      </c>
      <c r="I5737" t="s">
        <v>57</v>
      </c>
      <c r="J5737" t="s">
        <v>100</v>
      </c>
      <c r="K5737" t="s">
        <v>100</v>
      </c>
      <c r="L5737" t="s">
        <v>46</v>
      </c>
      <c r="M5737" t="s">
        <v>47</v>
      </c>
      <c r="N5737" t="s">
        <v>5148</v>
      </c>
      <c r="O5737">
        <v>29.2</v>
      </c>
      <c r="Q5737">
        <v>254.811764705882</v>
      </c>
      <c r="R5737">
        <v>254.811764705882</v>
      </c>
      <c r="S5737">
        <v>0</v>
      </c>
      <c r="T5737">
        <v>254.811764705882</v>
      </c>
      <c r="U5737">
        <v>237</v>
      </c>
      <c r="V5737">
        <f>SUMIF(货件明细!K:K,F5737,货件明细!AQ:AQ)</f>
        <v>0</v>
      </c>
      <c r="W5737">
        <f t="shared" si="356"/>
        <v>1</v>
      </c>
      <c r="X5737">
        <f t="shared" si="357"/>
        <v>237</v>
      </c>
      <c r="Y5737">
        <f>SUMIF(货件明细!K:K,F5737,货件明细!I:I)</f>
        <v>0</v>
      </c>
      <c r="Z5737">
        <f t="shared" si="358"/>
        <v>29.2</v>
      </c>
      <c r="AA5737">
        <f>SUMIF(货件明细!K:K,F5737,货件明细!J:J)</f>
        <v>0</v>
      </c>
      <c r="AB5737">
        <f t="shared" si="359"/>
        <v>1</v>
      </c>
    </row>
    <row r="5738" spans="1:28">
      <c r="A5738">
        <v>2025</v>
      </c>
      <c r="B5738">
        <v>9</v>
      </c>
      <c r="C5738">
        <v>37</v>
      </c>
      <c r="D5738" s="4">
        <v>45912</v>
      </c>
      <c r="E5738" t="s">
        <v>28</v>
      </c>
      <c r="F5738" t="s">
        <v>5935</v>
      </c>
      <c r="G5738" t="s">
        <v>50</v>
      </c>
      <c r="H5738" t="s">
        <v>31</v>
      </c>
      <c r="I5738" t="s">
        <v>57</v>
      </c>
      <c r="J5738" t="s">
        <v>100</v>
      </c>
      <c r="K5738" t="s">
        <v>4998</v>
      </c>
      <c r="L5738" t="s">
        <v>46</v>
      </c>
      <c r="M5738" t="s">
        <v>2882</v>
      </c>
      <c r="N5738" t="s">
        <v>4823</v>
      </c>
      <c r="O5738">
        <v>29.2</v>
      </c>
      <c r="Q5738">
        <v>283.705882352941</v>
      </c>
      <c r="R5738">
        <v>283.705882352941</v>
      </c>
      <c r="S5738">
        <v>0</v>
      </c>
      <c r="T5738">
        <v>283.705882352941</v>
      </c>
      <c r="U5738">
        <v>237</v>
      </c>
      <c r="V5738">
        <f>SUMIF(货件明细!K:K,F5738,货件明细!AQ:AQ)</f>
        <v>0</v>
      </c>
      <c r="W5738">
        <f t="shared" si="356"/>
        <v>1</v>
      </c>
      <c r="X5738">
        <f t="shared" si="357"/>
        <v>237</v>
      </c>
      <c r="Y5738">
        <f>SUMIF(货件明细!K:K,F5738,货件明细!I:I)</f>
        <v>0</v>
      </c>
      <c r="Z5738">
        <f t="shared" si="358"/>
        <v>29.2</v>
      </c>
      <c r="AA5738">
        <f>SUMIF(货件明细!K:K,F5738,货件明细!J:J)</f>
        <v>0</v>
      </c>
      <c r="AB5738">
        <f t="shared" si="359"/>
        <v>1</v>
      </c>
    </row>
    <row r="5739" spans="1:28">
      <c r="A5739">
        <v>2025</v>
      </c>
      <c r="B5739">
        <v>9</v>
      </c>
      <c r="C5739">
        <v>37</v>
      </c>
      <c r="D5739" s="4">
        <v>45912</v>
      </c>
      <c r="E5739" t="s">
        <v>28</v>
      </c>
      <c r="F5739" t="s">
        <v>5936</v>
      </c>
      <c r="G5739" t="s">
        <v>70</v>
      </c>
      <c r="H5739" t="s">
        <v>71</v>
      </c>
      <c r="I5739" t="s">
        <v>57</v>
      </c>
      <c r="J5739" t="s">
        <v>100</v>
      </c>
      <c r="K5739" t="s">
        <v>58</v>
      </c>
      <c r="L5739" t="s">
        <v>46</v>
      </c>
      <c r="M5739" t="s">
        <v>264</v>
      </c>
      <c r="N5739" t="s">
        <v>4046</v>
      </c>
      <c r="O5739">
        <v>29.2</v>
      </c>
      <c r="Q5739">
        <v>146.428571428571</v>
      </c>
      <c r="R5739">
        <v>146.428571428571</v>
      </c>
      <c r="S5739">
        <v>0</v>
      </c>
      <c r="T5739">
        <v>146.428571428571</v>
      </c>
      <c r="U5739">
        <v>237</v>
      </c>
      <c r="V5739">
        <f>SUMIF(货件明细!K:K,F5739,货件明细!AQ:AQ)</f>
        <v>0</v>
      </c>
      <c r="W5739">
        <f t="shared" si="356"/>
        <v>1</v>
      </c>
      <c r="X5739">
        <f t="shared" si="357"/>
        <v>237</v>
      </c>
      <c r="Y5739">
        <f>SUMIF(货件明细!K:K,F5739,货件明细!I:I)</f>
        <v>0</v>
      </c>
      <c r="Z5739">
        <f t="shared" si="358"/>
        <v>29.2</v>
      </c>
      <c r="AA5739">
        <f>SUMIF(货件明细!K:K,F5739,货件明细!J:J)</f>
        <v>0</v>
      </c>
      <c r="AB5739">
        <f t="shared" si="359"/>
        <v>1</v>
      </c>
    </row>
    <row r="5740" spans="1:28">
      <c r="A5740">
        <v>2025</v>
      </c>
      <c r="B5740">
        <v>9</v>
      </c>
      <c r="C5740">
        <v>37</v>
      </c>
      <c r="D5740" s="4">
        <v>45912</v>
      </c>
      <c r="E5740" t="s">
        <v>28</v>
      </c>
      <c r="F5740" t="s">
        <v>5937</v>
      </c>
      <c r="G5740" t="s">
        <v>114</v>
      </c>
      <c r="H5740" t="s">
        <v>44</v>
      </c>
      <c r="I5740" t="s">
        <v>57</v>
      </c>
      <c r="J5740" t="s">
        <v>100</v>
      </c>
      <c r="K5740" t="s">
        <v>4998</v>
      </c>
      <c r="L5740" t="s">
        <v>46</v>
      </c>
      <c r="M5740" t="s">
        <v>2882</v>
      </c>
      <c r="N5740" t="s">
        <v>4823</v>
      </c>
      <c r="O5740">
        <v>29.2</v>
      </c>
      <c r="Q5740">
        <v>234.666666666667</v>
      </c>
      <c r="R5740">
        <v>234.666666666667</v>
      </c>
      <c r="S5740">
        <v>0</v>
      </c>
      <c r="T5740">
        <v>234.666666666667</v>
      </c>
      <c r="U5740">
        <v>237</v>
      </c>
      <c r="V5740">
        <f>SUMIF(货件明细!K:K,F5740,货件明细!AQ:AQ)</f>
        <v>0</v>
      </c>
      <c r="W5740">
        <f t="shared" si="356"/>
        <v>1</v>
      </c>
      <c r="X5740">
        <f t="shared" si="357"/>
        <v>237</v>
      </c>
      <c r="Y5740">
        <f>SUMIF(货件明细!K:K,F5740,货件明细!I:I)</f>
        <v>0</v>
      </c>
      <c r="Z5740">
        <f t="shared" si="358"/>
        <v>29.2</v>
      </c>
      <c r="AA5740">
        <f>SUMIF(货件明细!K:K,F5740,货件明细!J:J)</f>
        <v>0</v>
      </c>
      <c r="AB5740">
        <f t="shared" si="359"/>
        <v>1</v>
      </c>
    </row>
    <row r="5741" spans="1:28">
      <c r="A5741">
        <v>2025</v>
      </c>
      <c r="B5741">
        <v>9</v>
      </c>
      <c r="C5741">
        <v>37</v>
      </c>
      <c r="D5741" s="4">
        <v>45912</v>
      </c>
      <c r="E5741" t="s">
        <v>28</v>
      </c>
      <c r="F5741" t="s">
        <v>5938</v>
      </c>
      <c r="G5741" t="s">
        <v>1517</v>
      </c>
      <c r="H5741" t="s">
        <v>71</v>
      </c>
      <c r="I5741" t="s">
        <v>57</v>
      </c>
      <c r="J5741" t="s">
        <v>100</v>
      </c>
      <c r="K5741" t="s">
        <v>58</v>
      </c>
      <c r="L5741" t="s">
        <v>46</v>
      </c>
      <c r="M5741" t="s">
        <v>264</v>
      </c>
      <c r="N5741" t="s">
        <v>4046</v>
      </c>
      <c r="O5741">
        <v>29.2</v>
      </c>
      <c r="Q5741">
        <v>128.571428571429</v>
      </c>
      <c r="R5741">
        <v>128.571428571429</v>
      </c>
      <c r="S5741">
        <v>0</v>
      </c>
      <c r="T5741">
        <v>128.571428571429</v>
      </c>
      <c r="U5741">
        <v>237</v>
      </c>
      <c r="V5741">
        <f>SUMIF(货件明细!K:K,F5741,货件明细!AQ:AQ)</f>
        <v>0</v>
      </c>
      <c r="W5741">
        <f t="shared" si="356"/>
        <v>1</v>
      </c>
      <c r="X5741">
        <f t="shared" si="357"/>
        <v>237</v>
      </c>
      <c r="Y5741">
        <f>SUMIF(货件明细!K:K,F5741,货件明细!I:I)</f>
        <v>0</v>
      </c>
      <c r="Z5741">
        <f t="shared" si="358"/>
        <v>29.2</v>
      </c>
      <c r="AA5741">
        <f>SUMIF(货件明细!K:K,F5741,货件明细!J:J)</f>
        <v>0</v>
      </c>
      <c r="AB5741">
        <f t="shared" si="359"/>
        <v>1</v>
      </c>
    </row>
    <row r="5742" spans="1:28">
      <c r="A5742">
        <v>2025</v>
      </c>
      <c r="B5742">
        <v>9</v>
      </c>
      <c r="C5742">
        <v>37</v>
      </c>
      <c r="D5742" s="4">
        <v>45912</v>
      </c>
      <c r="E5742" t="s">
        <v>28</v>
      </c>
      <c r="F5742" t="s">
        <v>5939</v>
      </c>
      <c r="G5742" t="s">
        <v>54</v>
      </c>
      <c r="H5742" t="s">
        <v>31</v>
      </c>
      <c r="I5742" t="s">
        <v>39</v>
      </c>
      <c r="J5742" t="s">
        <v>100</v>
      </c>
      <c r="K5742" t="s">
        <v>100</v>
      </c>
      <c r="L5742" t="s">
        <v>46</v>
      </c>
      <c r="M5742" t="s">
        <v>47</v>
      </c>
      <c r="N5742" t="s">
        <v>5148</v>
      </c>
      <c r="O5742">
        <v>67.9</v>
      </c>
      <c r="Q5742">
        <v>509.623529411765</v>
      </c>
      <c r="R5742">
        <v>509.623529411765</v>
      </c>
      <c r="S5742">
        <v>0</v>
      </c>
      <c r="T5742">
        <v>509.623529411765</v>
      </c>
      <c r="U5742">
        <v>214</v>
      </c>
      <c r="V5742">
        <f>SUMIF(货件明细!K:K,F5742,货件明细!AQ:AQ)</f>
        <v>0</v>
      </c>
      <c r="W5742">
        <f t="shared" si="356"/>
        <v>1</v>
      </c>
      <c r="X5742">
        <f t="shared" si="357"/>
        <v>214</v>
      </c>
      <c r="Y5742">
        <f>SUMIF(货件明细!K:K,F5742,货件明细!I:I)</f>
        <v>0</v>
      </c>
      <c r="Z5742">
        <f t="shared" si="358"/>
        <v>67.9</v>
      </c>
      <c r="AA5742">
        <f>SUMIF(货件明细!K:K,F5742,货件明细!J:J)</f>
        <v>0</v>
      </c>
      <c r="AB5742">
        <f t="shared" si="359"/>
        <v>1</v>
      </c>
    </row>
    <row r="5743" spans="1:28">
      <c r="A5743">
        <v>2025</v>
      </c>
      <c r="B5743">
        <v>9</v>
      </c>
      <c r="C5743">
        <v>37</v>
      </c>
      <c r="D5743" s="4">
        <v>45912</v>
      </c>
      <c r="E5743" t="s">
        <v>28</v>
      </c>
      <c r="F5743" t="s">
        <v>5940</v>
      </c>
      <c r="G5743" t="s">
        <v>50</v>
      </c>
      <c r="H5743" t="s">
        <v>31</v>
      </c>
      <c r="I5743" t="s">
        <v>39</v>
      </c>
      <c r="J5743" t="s">
        <v>100</v>
      </c>
      <c r="K5743" t="s">
        <v>4998</v>
      </c>
      <c r="L5743" t="s">
        <v>46</v>
      </c>
      <c r="M5743" t="s">
        <v>2882</v>
      </c>
      <c r="N5743" t="s">
        <v>4823</v>
      </c>
      <c r="O5743">
        <v>67.9</v>
      </c>
      <c r="Q5743">
        <v>567.411764705882</v>
      </c>
      <c r="R5743">
        <v>567.411764705882</v>
      </c>
      <c r="S5743">
        <v>0</v>
      </c>
      <c r="T5743">
        <v>567.411764705882</v>
      </c>
      <c r="U5743">
        <v>214</v>
      </c>
      <c r="V5743">
        <f>SUMIF(货件明细!K:K,F5743,货件明细!AQ:AQ)</f>
        <v>0</v>
      </c>
      <c r="W5743">
        <f t="shared" si="356"/>
        <v>1</v>
      </c>
      <c r="X5743">
        <f t="shared" si="357"/>
        <v>214</v>
      </c>
      <c r="Y5743">
        <f>SUMIF(货件明细!K:K,F5743,货件明细!I:I)</f>
        <v>0</v>
      </c>
      <c r="Z5743">
        <f t="shared" si="358"/>
        <v>67.9</v>
      </c>
      <c r="AA5743">
        <f>SUMIF(货件明细!K:K,F5743,货件明细!J:J)</f>
        <v>0</v>
      </c>
      <c r="AB5743">
        <f t="shared" si="359"/>
        <v>1</v>
      </c>
    </row>
    <row r="5744" spans="1:28">
      <c r="A5744">
        <v>2025</v>
      </c>
      <c r="B5744">
        <v>9</v>
      </c>
      <c r="C5744">
        <v>37</v>
      </c>
      <c r="D5744" s="4">
        <v>45912</v>
      </c>
      <c r="E5744" t="s">
        <v>28</v>
      </c>
      <c r="F5744" t="s">
        <v>5941</v>
      </c>
      <c r="G5744" t="s">
        <v>70</v>
      </c>
      <c r="H5744" t="s">
        <v>71</v>
      </c>
      <c r="I5744" t="s">
        <v>39</v>
      </c>
      <c r="J5744" t="s">
        <v>100</v>
      </c>
      <c r="K5744" t="s">
        <v>58</v>
      </c>
      <c r="L5744" t="s">
        <v>46</v>
      </c>
      <c r="M5744" t="s">
        <v>264</v>
      </c>
      <c r="N5744" t="s">
        <v>4046</v>
      </c>
      <c r="O5744">
        <v>67.9</v>
      </c>
      <c r="Q5744">
        <v>292.857142857143</v>
      </c>
      <c r="R5744">
        <v>292.857142857143</v>
      </c>
      <c r="S5744">
        <v>0</v>
      </c>
      <c r="T5744">
        <v>292.857142857143</v>
      </c>
      <c r="U5744">
        <v>214</v>
      </c>
      <c r="V5744">
        <f>SUMIF(货件明细!K:K,F5744,货件明细!AQ:AQ)</f>
        <v>0</v>
      </c>
      <c r="W5744">
        <f t="shared" si="356"/>
        <v>1</v>
      </c>
      <c r="X5744">
        <f t="shared" si="357"/>
        <v>214</v>
      </c>
      <c r="Y5744">
        <f>SUMIF(货件明细!K:K,F5744,货件明细!I:I)</f>
        <v>0</v>
      </c>
      <c r="Z5744">
        <f t="shared" si="358"/>
        <v>67.9</v>
      </c>
      <c r="AA5744">
        <f>SUMIF(货件明细!K:K,F5744,货件明细!J:J)</f>
        <v>0</v>
      </c>
      <c r="AB5744">
        <f t="shared" si="359"/>
        <v>1</v>
      </c>
    </row>
    <row r="5745" spans="1:28">
      <c r="A5745">
        <v>2025</v>
      </c>
      <c r="B5745">
        <v>9</v>
      </c>
      <c r="C5745">
        <v>37</v>
      </c>
      <c r="D5745" s="4">
        <v>45912</v>
      </c>
      <c r="E5745" t="s">
        <v>28</v>
      </c>
      <c r="F5745" t="s">
        <v>5942</v>
      </c>
      <c r="G5745" t="s">
        <v>114</v>
      </c>
      <c r="H5745" t="s">
        <v>44</v>
      </c>
      <c r="I5745" t="s">
        <v>39</v>
      </c>
      <c r="J5745" t="s">
        <v>100</v>
      </c>
      <c r="K5745" t="s">
        <v>4998</v>
      </c>
      <c r="L5745" t="s">
        <v>46</v>
      </c>
      <c r="M5745" t="s">
        <v>3906</v>
      </c>
      <c r="N5745" t="s">
        <v>4999</v>
      </c>
      <c r="O5745">
        <v>67.9</v>
      </c>
      <c r="Q5745">
        <v>413.263157894737</v>
      </c>
      <c r="R5745">
        <v>413.263157894737</v>
      </c>
      <c r="S5745">
        <v>0</v>
      </c>
      <c r="T5745">
        <v>413.263157894737</v>
      </c>
      <c r="U5745">
        <v>214</v>
      </c>
      <c r="V5745">
        <f>SUMIF(货件明细!K:K,F5745,货件明细!AQ:AQ)</f>
        <v>0</v>
      </c>
      <c r="W5745">
        <f t="shared" si="356"/>
        <v>1</v>
      </c>
      <c r="X5745">
        <f t="shared" si="357"/>
        <v>214</v>
      </c>
      <c r="Y5745">
        <f>SUMIF(货件明细!K:K,F5745,货件明细!I:I)</f>
        <v>0</v>
      </c>
      <c r="Z5745">
        <f t="shared" si="358"/>
        <v>67.9</v>
      </c>
      <c r="AA5745">
        <f>SUMIF(货件明细!K:K,F5745,货件明细!J:J)</f>
        <v>0</v>
      </c>
      <c r="AB5745">
        <f t="shared" si="359"/>
        <v>1</v>
      </c>
    </row>
    <row r="5746" spans="1:28">
      <c r="A5746">
        <v>2025</v>
      </c>
      <c r="B5746">
        <v>9</v>
      </c>
      <c r="C5746">
        <v>37</v>
      </c>
      <c r="D5746" s="4">
        <v>45912</v>
      </c>
      <c r="E5746" t="s">
        <v>28</v>
      </c>
      <c r="F5746" t="s">
        <v>5943</v>
      </c>
      <c r="G5746" t="s">
        <v>1517</v>
      </c>
      <c r="H5746" t="s">
        <v>71</v>
      </c>
      <c r="I5746" t="s">
        <v>39</v>
      </c>
      <c r="J5746" t="s">
        <v>100</v>
      </c>
      <c r="K5746" t="s">
        <v>58</v>
      </c>
      <c r="L5746" t="s">
        <v>46</v>
      </c>
      <c r="M5746" t="s">
        <v>264</v>
      </c>
      <c r="N5746" t="s">
        <v>4046</v>
      </c>
      <c r="O5746">
        <v>67.9</v>
      </c>
      <c r="Q5746">
        <v>257.142857142857</v>
      </c>
      <c r="R5746">
        <v>257.142857142857</v>
      </c>
      <c r="S5746">
        <v>0</v>
      </c>
      <c r="T5746">
        <v>257.142857142857</v>
      </c>
      <c r="U5746">
        <v>214</v>
      </c>
      <c r="V5746">
        <f>SUMIF(货件明细!K:K,F5746,货件明细!AQ:AQ)</f>
        <v>0</v>
      </c>
      <c r="W5746">
        <f t="shared" si="356"/>
        <v>1</v>
      </c>
      <c r="X5746">
        <f t="shared" si="357"/>
        <v>214</v>
      </c>
      <c r="Y5746">
        <f>SUMIF(货件明细!K:K,F5746,货件明细!I:I)</f>
        <v>0</v>
      </c>
      <c r="Z5746">
        <f t="shared" si="358"/>
        <v>67.9</v>
      </c>
      <c r="AA5746">
        <f>SUMIF(货件明细!K:K,F5746,货件明细!J:J)</f>
        <v>0</v>
      </c>
      <c r="AB5746">
        <f t="shared" si="359"/>
        <v>1</v>
      </c>
    </row>
    <row r="5747" spans="1:28">
      <c r="A5747">
        <v>2025</v>
      </c>
      <c r="B5747">
        <v>9</v>
      </c>
      <c r="C5747">
        <v>37</v>
      </c>
      <c r="D5747" s="4">
        <v>45912</v>
      </c>
      <c r="E5747" t="s">
        <v>28</v>
      </c>
      <c r="F5747" t="s">
        <v>5944</v>
      </c>
      <c r="G5747" t="s">
        <v>54</v>
      </c>
      <c r="H5747" t="s">
        <v>31</v>
      </c>
      <c r="I5747" t="s">
        <v>57</v>
      </c>
      <c r="J5747" t="s">
        <v>100</v>
      </c>
      <c r="K5747" t="s">
        <v>100</v>
      </c>
      <c r="L5747" t="s">
        <v>46</v>
      </c>
      <c r="M5747" t="s">
        <v>47</v>
      </c>
      <c r="N5747" t="s">
        <v>5148</v>
      </c>
      <c r="O5747">
        <v>85.75</v>
      </c>
      <c r="Q5747">
        <v>509.623529411765</v>
      </c>
      <c r="R5747">
        <v>509.623529411765</v>
      </c>
      <c r="S5747">
        <v>0</v>
      </c>
      <c r="T5747">
        <v>509.623529411765</v>
      </c>
      <c r="U5747">
        <v>536</v>
      </c>
      <c r="V5747">
        <f>SUMIF(货件明细!K:K,F5747,货件明细!AQ:AQ)</f>
        <v>0</v>
      </c>
      <c r="W5747">
        <f t="shared" si="356"/>
        <v>1</v>
      </c>
      <c r="X5747">
        <f t="shared" si="357"/>
        <v>536</v>
      </c>
      <c r="Y5747">
        <f>SUMIF(货件明细!K:K,F5747,货件明细!I:I)</f>
        <v>0</v>
      </c>
      <c r="Z5747">
        <f t="shared" si="358"/>
        <v>85.75</v>
      </c>
      <c r="AA5747">
        <f>SUMIF(货件明细!K:K,F5747,货件明细!J:J)</f>
        <v>0</v>
      </c>
      <c r="AB5747">
        <f t="shared" si="359"/>
        <v>1</v>
      </c>
    </row>
    <row r="5748" spans="1:28">
      <c r="A5748">
        <v>2025</v>
      </c>
      <c r="B5748">
        <v>9</v>
      </c>
      <c r="C5748">
        <v>37</v>
      </c>
      <c r="D5748" s="4">
        <v>45912</v>
      </c>
      <c r="E5748" t="s">
        <v>28</v>
      </c>
      <c r="F5748" t="s">
        <v>5945</v>
      </c>
      <c r="G5748" t="s">
        <v>50</v>
      </c>
      <c r="H5748" t="s">
        <v>31</v>
      </c>
      <c r="I5748" t="s">
        <v>57</v>
      </c>
      <c r="J5748" t="s">
        <v>100</v>
      </c>
      <c r="K5748" t="s">
        <v>4998</v>
      </c>
      <c r="L5748" t="s">
        <v>46</v>
      </c>
      <c r="M5748" t="s">
        <v>2882</v>
      </c>
      <c r="N5748" t="s">
        <v>4823</v>
      </c>
      <c r="O5748">
        <v>85.75</v>
      </c>
      <c r="Q5748">
        <v>567.411764705882</v>
      </c>
      <c r="R5748">
        <v>567.411764705882</v>
      </c>
      <c r="S5748">
        <v>0</v>
      </c>
      <c r="T5748">
        <v>567.411764705882</v>
      </c>
      <c r="U5748">
        <v>536</v>
      </c>
      <c r="V5748">
        <f>SUMIF(货件明细!K:K,F5748,货件明细!AQ:AQ)</f>
        <v>0</v>
      </c>
      <c r="W5748">
        <f t="shared" si="356"/>
        <v>1</v>
      </c>
      <c r="X5748">
        <f t="shared" si="357"/>
        <v>536</v>
      </c>
      <c r="Y5748">
        <f>SUMIF(货件明细!K:K,F5748,货件明细!I:I)</f>
        <v>0</v>
      </c>
      <c r="Z5748">
        <f t="shared" si="358"/>
        <v>85.75</v>
      </c>
      <c r="AA5748">
        <f>SUMIF(货件明细!K:K,F5748,货件明细!J:J)</f>
        <v>0</v>
      </c>
      <c r="AB5748">
        <f t="shared" si="359"/>
        <v>1</v>
      </c>
    </row>
    <row r="5749" spans="1:28">
      <c r="A5749">
        <v>2025</v>
      </c>
      <c r="B5749">
        <v>9</v>
      </c>
      <c r="C5749">
        <v>37</v>
      </c>
      <c r="D5749" s="4">
        <v>45912</v>
      </c>
      <c r="E5749" t="s">
        <v>28</v>
      </c>
      <c r="F5749" t="s">
        <v>5946</v>
      </c>
      <c r="G5749" t="s">
        <v>70</v>
      </c>
      <c r="H5749" t="s">
        <v>71</v>
      </c>
      <c r="I5749" t="s">
        <v>57</v>
      </c>
      <c r="J5749" t="s">
        <v>100</v>
      </c>
      <c r="K5749" t="s">
        <v>58</v>
      </c>
      <c r="L5749" t="s">
        <v>46</v>
      </c>
      <c r="M5749" t="s">
        <v>264</v>
      </c>
      <c r="N5749" t="s">
        <v>4046</v>
      </c>
      <c r="O5749">
        <v>85.75</v>
      </c>
      <c r="Q5749">
        <v>292.857142857143</v>
      </c>
      <c r="R5749">
        <v>292.857142857143</v>
      </c>
      <c r="S5749">
        <v>0</v>
      </c>
      <c r="T5749">
        <v>292.857142857143</v>
      </c>
      <c r="U5749">
        <v>536</v>
      </c>
      <c r="V5749">
        <f>SUMIF(货件明细!K:K,F5749,货件明细!AQ:AQ)</f>
        <v>0</v>
      </c>
      <c r="W5749">
        <f t="shared" si="356"/>
        <v>1</v>
      </c>
      <c r="X5749">
        <f t="shared" si="357"/>
        <v>536</v>
      </c>
      <c r="Y5749">
        <f>SUMIF(货件明细!K:K,F5749,货件明细!I:I)</f>
        <v>0</v>
      </c>
      <c r="Z5749">
        <f t="shared" si="358"/>
        <v>85.75</v>
      </c>
      <c r="AA5749">
        <f>SUMIF(货件明细!K:K,F5749,货件明细!J:J)</f>
        <v>0</v>
      </c>
      <c r="AB5749">
        <f t="shared" si="359"/>
        <v>1</v>
      </c>
    </row>
    <row r="5750" spans="1:28">
      <c r="A5750">
        <v>2025</v>
      </c>
      <c r="B5750">
        <v>9</v>
      </c>
      <c r="C5750">
        <v>37</v>
      </c>
      <c r="D5750" s="4">
        <v>45912</v>
      </c>
      <c r="E5750" t="s">
        <v>28</v>
      </c>
      <c r="F5750" t="s">
        <v>5947</v>
      </c>
      <c r="G5750" t="s">
        <v>114</v>
      </c>
      <c r="H5750" t="s">
        <v>44</v>
      </c>
      <c r="I5750" t="s">
        <v>57</v>
      </c>
      <c r="J5750" t="s">
        <v>100</v>
      </c>
      <c r="K5750" t="s">
        <v>4998</v>
      </c>
      <c r="L5750" t="s">
        <v>46</v>
      </c>
      <c r="M5750" t="s">
        <v>3906</v>
      </c>
      <c r="N5750" t="s">
        <v>4999</v>
      </c>
      <c r="O5750">
        <v>85.75</v>
      </c>
      <c r="Q5750">
        <v>413.263157894737</v>
      </c>
      <c r="R5750">
        <v>413.263157894737</v>
      </c>
      <c r="S5750">
        <v>0</v>
      </c>
      <c r="T5750">
        <v>413.263157894737</v>
      </c>
      <c r="U5750">
        <v>536</v>
      </c>
      <c r="V5750">
        <f>SUMIF(货件明细!K:K,F5750,货件明细!AQ:AQ)</f>
        <v>0</v>
      </c>
      <c r="W5750">
        <f t="shared" si="356"/>
        <v>1</v>
      </c>
      <c r="X5750">
        <f t="shared" si="357"/>
        <v>536</v>
      </c>
      <c r="Y5750">
        <f>SUMIF(货件明细!K:K,F5750,货件明细!I:I)</f>
        <v>0</v>
      </c>
      <c r="Z5750">
        <f t="shared" si="358"/>
        <v>85.75</v>
      </c>
      <c r="AA5750">
        <f>SUMIF(货件明细!K:K,F5750,货件明细!J:J)</f>
        <v>0</v>
      </c>
      <c r="AB5750">
        <f t="shared" si="359"/>
        <v>1</v>
      </c>
    </row>
    <row r="5751" spans="1:28">
      <c r="A5751">
        <v>2025</v>
      </c>
      <c r="B5751">
        <v>9</v>
      </c>
      <c r="C5751">
        <v>37</v>
      </c>
      <c r="D5751" s="4">
        <v>45912</v>
      </c>
      <c r="E5751" t="s">
        <v>28</v>
      </c>
      <c r="F5751" t="s">
        <v>5948</v>
      </c>
      <c r="G5751" t="s">
        <v>1517</v>
      </c>
      <c r="H5751" t="s">
        <v>71</v>
      </c>
      <c r="I5751" t="s">
        <v>57</v>
      </c>
      <c r="J5751" t="s">
        <v>100</v>
      </c>
      <c r="K5751" t="s">
        <v>58</v>
      </c>
      <c r="L5751" t="s">
        <v>46</v>
      </c>
      <c r="M5751" t="s">
        <v>264</v>
      </c>
      <c r="N5751" t="s">
        <v>4046</v>
      </c>
      <c r="O5751">
        <v>85.75</v>
      </c>
      <c r="Q5751">
        <v>257.142857142857</v>
      </c>
      <c r="R5751">
        <v>257.142857142857</v>
      </c>
      <c r="S5751">
        <v>0</v>
      </c>
      <c r="T5751">
        <v>257.142857142857</v>
      </c>
      <c r="U5751">
        <v>536</v>
      </c>
      <c r="V5751">
        <f>SUMIF(货件明细!K:K,F5751,货件明细!AQ:AQ)</f>
        <v>0</v>
      </c>
      <c r="W5751">
        <f t="shared" si="356"/>
        <v>1</v>
      </c>
      <c r="X5751">
        <f t="shared" si="357"/>
        <v>536</v>
      </c>
      <c r="Y5751">
        <f>SUMIF(货件明细!K:K,F5751,货件明细!I:I)</f>
        <v>0</v>
      </c>
      <c r="Z5751">
        <f t="shared" si="358"/>
        <v>85.75</v>
      </c>
      <c r="AA5751">
        <f>SUMIF(货件明细!K:K,F5751,货件明细!J:J)</f>
        <v>0</v>
      </c>
      <c r="AB5751">
        <f t="shared" si="359"/>
        <v>1</v>
      </c>
    </row>
    <row r="5752" spans="1:28">
      <c r="A5752">
        <v>2025</v>
      </c>
      <c r="B5752">
        <v>9</v>
      </c>
      <c r="C5752">
        <v>37</v>
      </c>
      <c r="D5752" s="4">
        <v>45912</v>
      </c>
      <c r="E5752" t="s">
        <v>28</v>
      </c>
      <c r="F5752" t="s">
        <v>5949</v>
      </c>
      <c r="G5752" t="s">
        <v>54</v>
      </c>
      <c r="H5752" t="s">
        <v>31</v>
      </c>
      <c r="I5752" t="s">
        <v>145</v>
      </c>
      <c r="J5752" t="s">
        <v>100</v>
      </c>
      <c r="K5752" t="s">
        <v>100</v>
      </c>
      <c r="L5752" t="s">
        <v>46</v>
      </c>
      <c r="M5752" t="s">
        <v>47</v>
      </c>
      <c r="N5752" t="s">
        <v>5148</v>
      </c>
      <c r="O5752">
        <v>21.55</v>
      </c>
      <c r="Q5752">
        <v>125.896666666667</v>
      </c>
      <c r="R5752">
        <v>125.896666666667</v>
      </c>
      <c r="S5752">
        <v>0</v>
      </c>
      <c r="T5752">
        <v>125.896666666667</v>
      </c>
      <c r="U5752">
        <v>74</v>
      </c>
      <c r="V5752">
        <f>SUMIF(货件明细!K:K,F5752,货件明细!AQ:AQ)</f>
        <v>0</v>
      </c>
      <c r="W5752">
        <f t="shared" si="356"/>
        <v>1</v>
      </c>
      <c r="X5752">
        <f t="shared" si="357"/>
        <v>74</v>
      </c>
      <c r="Y5752">
        <f>SUMIF(货件明细!K:K,F5752,货件明细!I:I)</f>
        <v>0</v>
      </c>
      <c r="Z5752">
        <f t="shared" si="358"/>
        <v>21.55</v>
      </c>
      <c r="AA5752">
        <f>SUMIF(货件明细!K:K,F5752,货件明细!J:J)</f>
        <v>0</v>
      </c>
      <c r="AB5752">
        <f t="shared" si="359"/>
        <v>1</v>
      </c>
    </row>
    <row r="5753" spans="1:28">
      <c r="A5753">
        <v>2025</v>
      </c>
      <c r="B5753">
        <v>9</v>
      </c>
      <c r="C5753">
        <v>37</v>
      </c>
      <c r="D5753" s="4">
        <v>45912</v>
      </c>
      <c r="E5753" t="s">
        <v>28</v>
      </c>
      <c r="F5753" t="s">
        <v>5950</v>
      </c>
      <c r="G5753" t="s">
        <v>50</v>
      </c>
      <c r="H5753" t="s">
        <v>31</v>
      </c>
      <c r="I5753" t="s">
        <v>145</v>
      </c>
      <c r="J5753" t="s">
        <v>100</v>
      </c>
      <c r="K5753" t="s">
        <v>4998</v>
      </c>
      <c r="L5753" t="s">
        <v>46</v>
      </c>
      <c r="M5753" t="s">
        <v>2882</v>
      </c>
      <c r="N5753" t="s">
        <v>4823</v>
      </c>
      <c r="O5753">
        <v>21.55</v>
      </c>
      <c r="Q5753">
        <v>138.926666666667</v>
      </c>
      <c r="R5753">
        <v>138.926666666667</v>
      </c>
      <c r="S5753">
        <v>0</v>
      </c>
      <c r="T5753">
        <v>138.926666666667</v>
      </c>
      <c r="U5753">
        <v>74</v>
      </c>
      <c r="V5753">
        <f>SUMIF(货件明细!K:K,F5753,货件明细!AQ:AQ)</f>
        <v>0</v>
      </c>
      <c r="W5753">
        <f t="shared" si="356"/>
        <v>1</v>
      </c>
      <c r="X5753">
        <f t="shared" si="357"/>
        <v>74</v>
      </c>
      <c r="Y5753">
        <f>SUMIF(货件明细!K:K,F5753,货件明细!I:I)</f>
        <v>0</v>
      </c>
      <c r="Z5753">
        <f t="shared" si="358"/>
        <v>21.55</v>
      </c>
      <c r="AA5753">
        <f>SUMIF(货件明细!K:K,F5753,货件明细!J:J)</f>
        <v>0</v>
      </c>
      <c r="AB5753">
        <f t="shared" si="359"/>
        <v>1</v>
      </c>
    </row>
    <row r="5754" spans="1:28">
      <c r="A5754">
        <v>2025</v>
      </c>
      <c r="B5754">
        <v>9</v>
      </c>
      <c r="C5754">
        <v>37</v>
      </c>
      <c r="D5754" s="4">
        <v>45912</v>
      </c>
      <c r="E5754" t="s">
        <v>28</v>
      </c>
      <c r="F5754" t="s">
        <v>5951</v>
      </c>
      <c r="G5754" t="s">
        <v>70</v>
      </c>
      <c r="H5754" t="s">
        <v>71</v>
      </c>
      <c r="I5754" t="s">
        <v>145</v>
      </c>
      <c r="J5754" t="s">
        <v>100</v>
      </c>
      <c r="K5754" t="s">
        <v>58</v>
      </c>
      <c r="L5754" t="s">
        <v>46</v>
      </c>
      <c r="M5754" t="s">
        <v>264</v>
      </c>
      <c r="N5754" t="s">
        <v>4046</v>
      </c>
      <c r="O5754">
        <v>21.55</v>
      </c>
      <c r="Q5754">
        <v>69.5833333333333</v>
      </c>
      <c r="R5754">
        <v>69.5833333333333</v>
      </c>
      <c r="S5754">
        <v>0</v>
      </c>
      <c r="T5754">
        <v>69.5833333333333</v>
      </c>
      <c r="U5754">
        <v>74</v>
      </c>
      <c r="V5754">
        <f>SUMIF(货件明细!K:K,F5754,货件明细!AQ:AQ)</f>
        <v>0</v>
      </c>
      <c r="W5754">
        <f t="shared" si="356"/>
        <v>1</v>
      </c>
      <c r="X5754">
        <f t="shared" si="357"/>
        <v>74</v>
      </c>
      <c r="Y5754">
        <f>SUMIF(货件明细!K:K,F5754,货件明细!I:I)</f>
        <v>0</v>
      </c>
      <c r="Z5754">
        <f t="shared" si="358"/>
        <v>21.55</v>
      </c>
      <c r="AA5754">
        <f>SUMIF(货件明细!K:K,F5754,货件明细!J:J)</f>
        <v>0</v>
      </c>
      <c r="AB5754">
        <f t="shared" si="359"/>
        <v>1</v>
      </c>
    </row>
    <row r="5755" spans="1:28">
      <c r="A5755">
        <v>2025</v>
      </c>
      <c r="B5755">
        <v>9</v>
      </c>
      <c r="C5755">
        <v>37</v>
      </c>
      <c r="D5755" s="4">
        <v>45912</v>
      </c>
      <c r="E5755" t="s">
        <v>28</v>
      </c>
      <c r="F5755" t="s">
        <v>5952</v>
      </c>
      <c r="G5755" t="s">
        <v>114</v>
      </c>
      <c r="H5755" t="s">
        <v>44</v>
      </c>
      <c r="I5755" t="s">
        <v>145</v>
      </c>
      <c r="J5755" t="s">
        <v>100</v>
      </c>
      <c r="K5755" t="s">
        <v>4998</v>
      </c>
      <c r="L5755" t="s">
        <v>46</v>
      </c>
      <c r="M5755" t="s">
        <v>2882</v>
      </c>
      <c r="N5755" t="s">
        <v>4823</v>
      </c>
      <c r="O5755">
        <v>21.55</v>
      </c>
      <c r="Q5755">
        <v>138.666666666667</v>
      </c>
      <c r="R5755">
        <v>138.666666666667</v>
      </c>
      <c r="S5755">
        <v>0</v>
      </c>
      <c r="T5755">
        <v>138.666666666667</v>
      </c>
      <c r="U5755">
        <v>74</v>
      </c>
      <c r="V5755">
        <f>SUMIF(货件明细!K:K,F5755,货件明细!AQ:AQ)</f>
        <v>0</v>
      </c>
      <c r="W5755">
        <f t="shared" si="356"/>
        <v>1</v>
      </c>
      <c r="X5755">
        <f t="shared" si="357"/>
        <v>74</v>
      </c>
      <c r="Y5755">
        <f>SUMIF(货件明细!K:K,F5755,货件明细!I:I)</f>
        <v>0</v>
      </c>
      <c r="Z5755">
        <f t="shared" si="358"/>
        <v>21.55</v>
      </c>
      <c r="AA5755">
        <f>SUMIF(货件明细!K:K,F5755,货件明细!J:J)</f>
        <v>0</v>
      </c>
      <c r="AB5755">
        <f t="shared" si="359"/>
        <v>1</v>
      </c>
    </row>
    <row r="5756" spans="1:28">
      <c r="A5756">
        <v>2025</v>
      </c>
      <c r="B5756">
        <v>9</v>
      </c>
      <c r="C5756">
        <v>37</v>
      </c>
      <c r="D5756" s="4">
        <v>45912</v>
      </c>
      <c r="E5756" t="s">
        <v>28</v>
      </c>
      <c r="F5756" t="s">
        <v>5953</v>
      </c>
      <c r="G5756" t="s">
        <v>1517</v>
      </c>
      <c r="H5756" t="s">
        <v>71</v>
      </c>
      <c r="I5756" t="s">
        <v>145</v>
      </c>
      <c r="J5756" t="s">
        <v>100</v>
      </c>
      <c r="K5756" t="s">
        <v>58</v>
      </c>
      <c r="L5756" t="s">
        <v>46</v>
      </c>
      <c r="M5756" t="s">
        <v>264</v>
      </c>
      <c r="N5756" t="s">
        <v>4046</v>
      </c>
      <c r="O5756">
        <v>21.55</v>
      </c>
      <c r="Q5756">
        <v>62.625</v>
      </c>
      <c r="R5756">
        <v>62.625</v>
      </c>
      <c r="S5756">
        <v>0</v>
      </c>
      <c r="T5756">
        <v>62.625</v>
      </c>
      <c r="U5756">
        <v>74</v>
      </c>
      <c r="V5756">
        <f>SUMIF(货件明细!K:K,F5756,货件明细!AQ:AQ)</f>
        <v>0</v>
      </c>
      <c r="W5756">
        <f t="shared" si="356"/>
        <v>1</v>
      </c>
      <c r="X5756">
        <f t="shared" si="357"/>
        <v>74</v>
      </c>
      <c r="Y5756">
        <f>SUMIF(货件明细!K:K,F5756,货件明细!I:I)</f>
        <v>0</v>
      </c>
      <c r="Z5756">
        <f t="shared" si="358"/>
        <v>21.55</v>
      </c>
      <c r="AA5756">
        <f>SUMIF(货件明细!K:K,F5756,货件明细!J:J)</f>
        <v>0</v>
      </c>
      <c r="AB5756">
        <f t="shared" si="359"/>
        <v>1</v>
      </c>
    </row>
    <row r="5757" spans="1:28">
      <c r="A5757">
        <v>2025</v>
      </c>
      <c r="B5757">
        <v>9</v>
      </c>
      <c r="C5757">
        <v>37</v>
      </c>
      <c r="D5757" s="4">
        <v>45912</v>
      </c>
      <c r="E5757" t="s">
        <v>28</v>
      </c>
      <c r="F5757" t="s">
        <v>5954</v>
      </c>
      <c r="G5757" t="s">
        <v>54</v>
      </c>
      <c r="H5757" t="s">
        <v>31</v>
      </c>
      <c r="I5757" t="s">
        <v>41</v>
      </c>
      <c r="J5757" t="s">
        <v>100</v>
      </c>
      <c r="K5757" t="s">
        <v>100</v>
      </c>
      <c r="L5757" t="s">
        <v>46</v>
      </c>
      <c r="M5757" t="s">
        <v>47</v>
      </c>
      <c r="N5757" t="s">
        <v>5148</v>
      </c>
      <c r="O5757">
        <v>102.05</v>
      </c>
      <c r="Q5757">
        <v>637.029411764706</v>
      </c>
      <c r="R5757">
        <v>637.029411764706</v>
      </c>
      <c r="S5757">
        <v>0</v>
      </c>
      <c r="T5757">
        <v>637.029411764706</v>
      </c>
      <c r="U5757">
        <v>407</v>
      </c>
      <c r="V5757">
        <f>SUMIF(货件明细!K:K,F5757,货件明细!AQ:AQ)</f>
        <v>0</v>
      </c>
      <c r="W5757">
        <f t="shared" si="356"/>
        <v>1</v>
      </c>
      <c r="X5757">
        <f t="shared" si="357"/>
        <v>407</v>
      </c>
      <c r="Y5757">
        <f>SUMIF(货件明细!K:K,F5757,货件明细!I:I)</f>
        <v>0</v>
      </c>
      <c r="Z5757">
        <f t="shared" si="358"/>
        <v>102.05</v>
      </c>
      <c r="AA5757">
        <f>SUMIF(货件明细!K:K,F5757,货件明细!J:J)</f>
        <v>0</v>
      </c>
      <c r="AB5757">
        <f t="shared" si="359"/>
        <v>1</v>
      </c>
    </row>
    <row r="5758" spans="1:28">
      <c r="A5758">
        <v>2025</v>
      </c>
      <c r="B5758">
        <v>9</v>
      </c>
      <c r="C5758">
        <v>37</v>
      </c>
      <c r="D5758" s="4">
        <v>45912</v>
      </c>
      <c r="E5758" t="s">
        <v>28</v>
      </c>
      <c r="F5758" t="s">
        <v>5955</v>
      </c>
      <c r="G5758" t="s">
        <v>50</v>
      </c>
      <c r="H5758" t="s">
        <v>31</v>
      </c>
      <c r="I5758" t="s">
        <v>41</v>
      </c>
      <c r="J5758" t="s">
        <v>100</v>
      </c>
      <c r="K5758" t="s">
        <v>4998</v>
      </c>
      <c r="L5758" t="s">
        <v>46</v>
      </c>
      <c r="M5758" t="s">
        <v>2882</v>
      </c>
      <c r="N5758" t="s">
        <v>4823</v>
      </c>
      <c r="O5758">
        <v>102.05</v>
      </c>
      <c r="Q5758">
        <v>709.264705882353</v>
      </c>
      <c r="R5758">
        <v>709.264705882353</v>
      </c>
      <c r="S5758">
        <v>0</v>
      </c>
      <c r="T5758">
        <v>709.264705882353</v>
      </c>
      <c r="U5758">
        <v>407</v>
      </c>
      <c r="V5758">
        <f>SUMIF(货件明细!K:K,F5758,货件明细!AQ:AQ)</f>
        <v>0</v>
      </c>
      <c r="W5758">
        <f t="shared" si="356"/>
        <v>1</v>
      </c>
      <c r="X5758">
        <f t="shared" si="357"/>
        <v>407</v>
      </c>
      <c r="Y5758">
        <f>SUMIF(货件明细!K:K,F5758,货件明细!I:I)</f>
        <v>0</v>
      </c>
      <c r="Z5758">
        <f t="shared" si="358"/>
        <v>102.05</v>
      </c>
      <c r="AA5758">
        <f>SUMIF(货件明细!K:K,F5758,货件明细!J:J)</f>
        <v>0</v>
      </c>
      <c r="AB5758">
        <f t="shared" si="359"/>
        <v>1</v>
      </c>
    </row>
    <row r="5759" spans="1:28">
      <c r="A5759">
        <v>2025</v>
      </c>
      <c r="B5759">
        <v>9</v>
      </c>
      <c r="C5759">
        <v>37</v>
      </c>
      <c r="D5759" s="4">
        <v>45912</v>
      </c>
      <c r="E5759" t="s">
        <v>28</v>
      </c>
      <c r="F5759" t="s">
        <v>5956</v>
      </c>
      <c r="G5759" t="s">
        <v>70</v>
      </c>
      <c r="H5759" t="s">
        <v>71</v>
      </c>
      <c r="I5759" t="s">
        <v>41</v>
      </c>
      <c r="J5759" t="s">
        <v>100</v>
      </c>
      <c r="K5759" t="s">
        <v>58</v>
      </c>
      <c r="L5759" t="s">
        <v>46</v>
      </c>
      <c r="M5759" t="s">
        <v>264</v>
      </c>
      <c r="N5759" t="s">
        <v>4046</v>
      </c>
      <c r="O5759">
        <v>102.05</v>
      </c>
      <c r="Q5759">
        <v>366.071428571428</v>
      </c>
      <c r="R5759">
        <v>366.071428571428</v>
      </c>
      <c r="S5759">
        <v>0</v>
      </c>
      <c r="T5759">
        <v>366.071428571428</v>
      </c>
      <c r="U5759">
        <v>407</v>
      </c>
      <c r="V5759">
        <f>SUMIF(货件明细!K:K,F5759,货件明细!AQ:AQ)</f>
        <v>0</v>
      </c>
      <c r="W5759">
        <f t="shared" si="356"/>
        <v>1</v>
      </c>
      <c r="X5759">
        <f t="shared" si="357"/>
        <v>407</v>
      </c>
      <c r="Y5759">
        <f>SUMIF(货件明细!K:K,F5759,货件明细!I:I)</f>
        <v>0</v>
      </c>
      <c r="Z5759">
        <f t="shared" si="358"/>
        <v>102.05</v>
      </c>
      <c r="AA5759">
        <f>SUMIF(货件明细!K:K,F5759,货件明细!J:J)</f>
        <v>0</v>
      </c>
      <c r="AB5759">
        <f t="shared" si="359"/>
        <v>1</v>
      </c>
    </row>
    <row r="5760" spans="1:28">
      <c r="A5760">
        <v>2025</v>
      </c>
      <c r="B5760">
        <v>9</v>
      </c>
      <c r="C5760">
        <v>37</v>
      </c>
      <c r="D5760" s="4">
        <v>45912</v>
      </c>
      <c r="E5760" t="s">
        <v>28</v>
      </c>
      <c r="F5760" t="s">
        <v>5957</v>
      </c>
      <c r="G5760" t="s">
        <v>114</v>
      </c>
      <c r="H5760" t="s">
        <v>44</v>
      </c>
      <c r="I5760" t="s">
        <v>41</v>
      </c>
      <c r="J5760" t="s">
        <v>100</v>
      </c>
      <c r="K5760" t="s">
        <v>4998</v>
      </c>
      <c r="L5760" t="s">
        <v>46</v>
      </c>
      <c r="M5760" t="s">
        <v>2882</v>
      </c>
      <c r="N5760" t="s">
        <v>4823</v>
      </c>
      <c r="O5760">
        <v>102.05</v>
      </c>
      <c r="Q5760">
        <v>586.666666666667</v>
      </c>
      <c r="R5760">
        <v>586.666666666667</v>
      </c>
      <c r="S5760">
        <v>0</v>
      </c>
      <c r="T5760">
        <v>586.666666666667</v>
      </c>
      <c r="U5760">
        <v>407</v>
      </c>
      <c r="V5760">
        <f>SUMIF(货件明细!K:K,F5760,货件明细!AQ:AQ)</f>
        <v>0</v>
      </c>
      <c r="W5760">
        <f t="shared" si="356"/>
        <v>1</v>
      </c>
      <c r="X5760">
        <f t="shared" si="357"/>
        <v>407</v>
      </c>
      <c r="Y5760">
        <f>SUMIF(货件明细!K:K,F5760,货件明细!I:I)</f>
        <v>0</v>
      </c>
      <c r="Z5760">
        <f t="shared" si="358"/>
        <v>102.05</v>
      </c>
      <c r="AA5760">
        <f>SUMIF(货件明细!K:K,F5760,货件明细!J:J)</f>
        <v>0</v>
      </c>
      <c r="AB5760">
        <f t="shared" si="359"/>
        <v>1</v>
      </c>
    </row>
    <row r="5761" spans="1:28">
      <c r="A5761">
        <v>2025</v>
      </c>
      <c r="B5761">
        <v>9</v>
      </c>
      <c r="C5761">
        <v>37</v>
      </c>
      <c r="D5761" s="4">
        <v>45912</v>
      </c>
      <c r="E5761" t="s">
        <v>28</v>
      </c>
      <c r="F5761" t="s">
        <v>5958</v>
      </c>
      <c r="G5761" t="s">
        <v>1517</v>
      </c>
      <c r="H5761" t="s">
        <v>71</v>
      </c>
      <c r="I5761" t="s">
        <v>41</v>
      </c>
      <c r="J5761" t="s">
        <v>100</v>
      </c>
      <c r="K5761" t="s">
        <v>58</v>
      </c>
      <c r="L5761" t="s">
        <v>46</v>
      </c>
      <c r="M5761" t="s">
        <v>264</v>
      </c>
      <c r="N5761" t="s">
        <v>4046</v>
      </c>
      <c r="O5761">
        <v>102.05</v>
      </c>
      <c r="Q5761">
        <v>321.428571428571</v>
      </c>
      <c r="R5761">
        <v>321.428571428571</v>
      </c>
      <c r="S5761">
        <v>0</v>
      </c>
      <c r="T5761">
        <v>321.428571428571</v>
      </c>
      <c r="U5761">
        <v>407</v>
      </c>
      <c r="V5761">
        <f>SUMIF(货件明细!K:K,F5761,货件明细!AQ:AQ)</f>
        <v>0</v>
      </c>
      <c r="W5761">
        <f t="shared" si="356"/>
        <v>1</v>
      </c>
      <c r="X5761">
        <f t="shared" si="357"/>
        <v>407</v>
      </c>
      <c r="Y5761">
        <f>SUMIF(货件明细!K:K,F5761,货件明细!I:I)</f>
        <v>0</v>
      </c>
      <c r="Z5761">
        <f t="shared" si="358"/>
        <v>102.05</v>
      </c>
      <c r="AA5761">
        <f>SUMIF(货件明细!K:K,F5761,货件明细!J:J)</f>
        <v>0</v>
      </c>
      <c r="AB5761">
        <f t="shared" si="359"/>
        <v>1</v>
      </c>
    </row>
    <row r="5762" spans="1:28">
      <c r="A5762">
        <v>2025</v>
      </c>
      <c r="B5762">
        <v>9</v>
      </c>
      <c r="C5762">
        <v>37</v>
      </c>
      <c r="D5762" s="4">
        <v>45912</v>
      </c>
      <c r="E5762" t="s">
        <v>28</v>
      </c>
      <c r="F5762" t="s">
        <v>5959</v>
      </c>
      <c r="G5762" t="s">
        <v>54</v>
      </c>
      <c r="H5762" t="s">
        <v>31</v>
      </c>
      <c r="I5762" t="s">
        <v>39</v>
      </c>
      <c r="J5762" t="s">
        <v>45</v>
      </c>
      <c r="K5762" t="s">
        <v>100</v>
      </c>
      <c r="L5762" t="s">
        <v>46</v>
      </c>
      <c r="M5762" t="s">
        <v>47</v>
      </c>
      <c r="N5762" t="s">
        <v>5148</v>
      </c>
      <c r="O5762">
        <v>17.35</v>
      </c>
      <c r="Q5762">
        <v>127.405882352941</v>
      </c>
      <c r="R5762">
        <v>127.405882352941</v>
      </c>
      <c r="S5762">
        <v>0</v>
      </c>
      <c r="T5762">
        <v>127.405882352941</v>
      </c>
      <c r="U5762">
        <v>70</v>
      </c>
      <c r="V5762">
        <f>SUMIF(货件明细!K:K,F5762,货件明细!AQ:AQ)</f>
        <v>0</v>
      </c>
      <c r="W5762">
        <f t="shared" ref="W5762:W5825" si="360">IF(V5762=U5762,0,1)</f>
        <v>1</v>
      </c>
      <c r="X5762">
        <f t="shared" ref="X5762:X5825" si="361">U5762</f>
        <v>70</v>
      </c>
      <c r="Y5762">
        <f>SUMIF(货件明细!K:K,F5762,货件明细!I:I)</f>
        <v>0</v>
      </c>
      <c r="Z5762">
        <f t="shared" ref="Z5762:Z5825" si="362">O5762-Y5762</f>
        <v>17.35</v>
      </c>
      <c r="AA5762">
        <f>SUMIF(货件明细!K:K,F5762,货件明细!J:J)</f>
        <v>0</v>
      </c>
      <c r="AB5762">
        <f t="shared" ref="AB5762:AB5825" si="363">IF(T5762=AA5762,0,1)</f>
        <v>1</v>
      </c>
    </row>
    <row r="5763" spans="1:28">
      <c r="A5763">
        <v>2025</v>
      </c>
      <c r="B5763">
        <v>9</v>
      </c>
      <c r="C5763">
        <v>37</v>
      </c>
      <c r="D5763" s="4">
        <v>45912</v>
      </c>
      <c r="E5763" t="s">
        <v>28</v>
      </c>
      <c r="F5763" t="s">
        <v>5960</v>
      </c>
      <c r="G5763" t="s">
        <v>50</v>
      </c>
      <c r="H5763" t="s">
        <v>31</v>
      </c>
      <c r="I5763" t="s">
        <v>39</v>
      </c>
      <c r="J5763" t="s">
        <v>45</v>
      </c>
      <c r="K5763" t="s">
        <v>4998</v>
      </c>
      <c r="L5763" t="s">
        <v>46</v>
      </c>
      <c r="M5763" t="s">
        <v>2882</v>
      </c>
      <c r="N5763" t="s">
        <v>4823</v>
      </c>
      <c r="O5763">
        <v>17.35</v>
      </c>
      <c r="Q5763">
        <v>141.852941176471</v>
      </c>
      <c r="R5763">
        <v>141.852941176471</v>
      </c>
      <c r="S5763">
        <v>0</v>
      </c>
      <c r="T5763">
        <v>141.852941176471</v>
      </c>
      <c r="U5763">
        <v>70</v>
      </c>
      <c r="V5763">
        <f>SUMIF(货件明细!K:K,F5763,货件明细!AQ:AQ)</f>
        <v>0</v>
      </c>
      <c r="W5763">
        <f t="shared" si="360"/>
        <v>1</v>
      </c>
      <c r="X5763">
        <f t="shared" si="361"/>
        <v>70</v>
      </c>
      <c r="Y5763">
        <f>SUMIF(货件明细!K:K,F5763,货件明细!I:I)</f>
        <v>0</v>
      </c>
      <c r="Z5763">
        <f t="shared" si="362"/>
        <v>17.35</v>
      </c>
      <c r="AA5763">
        <f>SUMIF(货件明细!K:K,F5763,货件明细!J:J)</f>
        <v>0</v>
      </c>
      <c r="AB5763">
        <f t="shared" si="363"/>
        <v>1</v>
      </c>
    </row>
    <row r="5764" spans="1:28">
      <c r="A5764">
        <v>2025</v>
      </c>
      <c r="B5764">
        <v>9</v>
      </c>
      <c r="C5764">
        <v>37</v>
      </c>
      <c r="D5764" s="4">
        <v>45912</v>
      </c>
      <c r="E5764" t="s">
        <v>28</v>
      </c>
      <c r="F5764" t="s">
        <v>5961</v>
      </c>
      <c r="G5764" t="s">
        <v>70</v>
      </c>
      <c r="H5764" t="s">
        <v>71</v>
      </c>
      <c r="I5764" t="s">
        <v>39</v>
      </c>
      <c r="J5764" t="s">
        <v>45</v>
      </c>
      <c r="K5764" t="s">
        <v>45</v>
      </c>
      <c r="L5764" t="s">
        <v>46</v>
      </c>
      <c r="M5764" t="s">
        <v>2882</v>
      </c>
      <c r="N5764" t="s">
        <v>3809</v>
      </c>
      <c r="O5764">
        <v>17.35</v>
      </c>
      <c r="Q5764">
        <v>166.066666666667</v>
      </c>
      <c r="R5764">
        <v>166.066666666667</v>
      </c>
      <c r="S5764">
        <v>0</v>
      </c>
      <c r="T5764">
        <v>166.066666666667</v>
      </c>
      <c r="U5764">
        <v>70</v>
      </c>
      <c r="V5764">
        <f>SUMIF(货件明细!K:K,F5764,货件明细!AQ:AQ)</f>
        <v>0</v>
      </c>
      <c r="W5764">
        <f t="shared" si="360"/>
        <v>1</v>
      </c>
      <c r="X5764">
        <f t="shared" si="361"/>
        <v>70</v>
      </c>
      <c r="Y5764">
        <f>SUMIF(货件明细!K:K,F5764,货件明细!I:I)</f>
        <v>0</v>
      </c>
      <c r="Z5764">
        <f t="shared" si="362"/>
        <v>17.35</v>
      </c>
      <c r="AA5764">
        <f>SUMIF(货件明细!K:K,F5764,货件明细!J:J)</f>
        <v>0</v>
      </c>
      <c r="AB5764">
        <f t="shared" si="363"/>
        <v>1</v>
      </c>
    </row>
    <row r="5765" spans="1:28">
      <c r="A5765">
        <v>2025</v>
      </c>
      <c r="B5765">
        <v>9</v>
      </c>
      <c r="C5765">
        <v>37</v>
      </c>
      <c r="D5765" s="4">
        <v>45912</v>
      </c>
      <c r="E5765" t="s">
        <v>28</v>
      </c>
      <c r="F5765" t="s">
        <v>5962</v>
      </c>
      <c r="G5765" t="s">
        <v>114</v>
      </c>
      <c r="H5765" t="s">
        <v>44</v>
      </c>
      <c r="I5765" t="s">
        <v>39</v>
      </c>
      <c r="J5765" t="s">
        <v>45</v>
      </c>
      <c r="K5765" t="s">
        <v>45</v>
      </c>
      <c r="L5765" t="s">
        <v>46</v>
      </c>
      <c r="M5765" t="s">
        <v>2882</v>
      </c>
      <c r="N5765" t="s">
        <v>3809</v>
      </c>
      <c r="O5765">
        <v>17.35</v>
      </c>
      <c r="Q5765">
        <v>194.266666666667</v>
      </c>
      <c r="R5765">
        <v>194.266666666667</v>
      </c>
      <c r="S5765">
        <v>0</v>
      </c>
      <c r="T5765">
        <v>194.266666666667</v>
      </c>
      <c r="U5765">
        <v>70</v>
      </c>
      <c r="V5765">
        <f>SUMIF(货件明细!K:K,F5765,货件明细!AQ:AQ)</f>
        <v>0</v>
      </c>
      <c r="W5765">
        <f t="shared" si="360"/>
        <v>1</v>
      </c>
      <c r="X5765">
        <f t="shared" si="361"/>
        <v>70</v>
      </c>
      <c r="Y5765">
        <f>SUMIF(货件明细!K:K,F5765,货件明细!I:I)</f>
        <v>0</v>
      </c>
      <c r="Z5765">
        <f t="shared" si="362"/>
        <v>17.35</v>
      </c>
      <c r="AA5765">
        <f>SUMIF(货件明细!K:K,F5765,货件明细!J:J)</f>
        <v>0</v>
      </c>
      <c r="AB5765">
        <f t="shared" si="363"/>
        <v>1</v>
      </c>
    </row>
    <row r="5766" spans="1:28">
      <c r="A5766">
        <v>2025</v>
      </c>
      <c r="B5766">
        <v>9</v>
      </c>
      <c r="C5766">
        <v>37</v>
      </c>
      <c r="D5766" s="4">
        <v>45912</v>
      </c>
      <c r="E5766" t="s">
        <v>28</v>
      </c>
      <c r="F5766" t="s">
        <v>5963</v>
      </c>
      <c r="G5766" t="s">
        <v>1517</v>
      </c>
      <c r="H5766" t="s">
        <v>71</v>
      </c>
      <c r="I5766" t="s">
        <v>39</v>
      </c>
      <c r="J5766" t="s">
        <v>45</v>
      </c>
      <c r="K5766" t="s">
        <v>45</v>
      </c>
      <c r="L5766" t="s">
        <v>46</v>
      </c>
      <c r="M5766" t="s">
        <v>2882</v>
      </c>
      <c r="N5766" t="s">
        <v>3809</v>
      </c>
      <c r="O5766">
        <v>17.35</v>
      </c>
      <c r="Q5766">
        <v>154.1</v>
      </c>
      <c r="R5766">
        <v>154.1</v>
      </c>
      <c r="S5766">
        <v>0</v>
      </c>
      <c r="T5766">
        <v>154.1</v>
      </c>
      <c r="U5766">
        <v>70</v>
      </c>
      <c r="V5766">
        <f>SUMIF(货件明细!K:K,F5766,货件明细!AQ:AQ)</f>
        <v>0</v>
      </c>
      <c r="W5766">
        <f t="shared" si="360"/>
        <v>1</v>
      </c>
      <c r="X5766">
        <f t="shared" si="361"/>
        <v>70</v>
      </c>
      <c r="Y5766">
        <f>SUMIF(货件明细!K:K,F5766,货件明细!I:I)</f>
        <v>0</v>
      </c>
      <c r="Z5766">
        <f t="shared" si="362"/>
        <v>17.35</v>
      </c>
      <c r="AA5766">
        <f>SUMIF(货件明细!K:K,F5766,货件明细!J:J)</f>
        <v>0</v>
      </c>
      <c r="AB5766">
        <f t="shared" si="363"/>
        <v>1</v>
      </c>
    </row>
    <row r="5767" spans="1:28">
      <c r="A5767">
        <v>2025</v>
      </c>
      <c r="B5767">
        <v>9</v>
      </c>
      <c r="C5767">
        <v>37</v>
      </c>
      <c r="D5767" s="4">
        <v>45912</v>
      </c>
      <c r="E5767" t="s">
        <v>28</v>
      </c>
      <c r="F5767" t="s">
        <v>5964</v>
      </c>
      <c r="G5767" t="s">
        <v>54</v>
      </c>
      <c r="H5767" t="s">
        <v>31</v>
      </c>
      <c r="I5767" t="s">
        <v>41</v>
      </c>
      <c r="J5767" t="s">
        <v>45</v>
      </c>
      <c r="K5767" t="s">
        <v>100</v>
      </c>
      <c r="L5767" t="s">
        <v>46</v>
      </c>
      <c r="M5767" t="s">
        <v>47</v>
      </c>
      <c r="N5767" t="s">
        <v>5148</v>
      </c>
      <c r="O5767">
        <v>80.55</v>
      </c>
      <c r="Q5767">
        <v>509.623529411765</v>
      </c>
      <c r="R5767">
        <v>509.623529411765</v>
      </c>
      <c r="S5767">
        <v>0</v>
      </c>
      <c r="T5767">
        <v>509.623529411765</v>
      </c>
      <c r="U5767">
        <v>382</v>
      </c>
      <c r="V5767">
        <f>SUMIF(货件明细!K:K,F5767,货件明细!AQ:AQ)</f>
        <v>0</v>
      </c>
      <c r="W5767">
        <f t="shared" si="360"/>
        <v>1</v>
      </c>
      <c r="X5767">
        <f t="shared" si="361"/>
        <v>382</v>
      </c>
      <c r="Y5767">
        <f>SUMIF(货件明细!K:K,F5767,货件明细!I:I)</f>
        <v>0</v>
      </c>
      <c r="Z5767">
        <f t="shared" si="362"/>
        <v>80.55</v>
      </c>
      <c r="AA5767">
        <f>SUMIF(货件明细!K:K,F5767,货件明细!J:J)</f>
        <v>0</v>
      </c>
      <c r="AB5767">
        <f t="shared" si="363"/>
        <v>1</v>
      </c>
    </row>
    <row r="5768" spans="1:28">
      <c r="A5768">
        <v>2025</v>
      </c>
      <c r="B5768">
        <v>9</v>
      </c>
      <c r="C5768">
        <v>37</v>
      </c>
      <c r="D5768" s="4">
        <v>45912</v>
      </c>
      <c r="E5768" t="s">
        <v>28</v>
      </c>
      <c r="F5768" t="s">
        <v>5965</v>
      </c>
      <c r="G5768" t="s">
        <v>50</v>
      </c>
      <c r="H5768" t="s">
        <v>31</v>
      </c>
      <c r="I5768" t="s">
        <v>41</v>
      </c>
      <c r="J5768" t="s">
        <v>45</v>
      </c>
      <c r="K5768" t="s">
        <v>4998</v>
      </c>
      <c r="L5768" t="s">
        <v>46</v>
      </c>
      <c r="M5768" t="s">
        <v>2882</v>
      </c>
      <c r="N5768" t="s">
        <v>4823</v>
      </c>
      <c r="O5768">
        <v>80.55</v>
      </c>
      <c r="Q5768">
        <v>567.411764705882</v>
      </c>
      <c r="R5768">
        <v>567.411764705882</v>
      </c>
      <c r="S5768">
        <v>0</v>
      </c>
      <c r="T5768">
        <v>567.411764705882</v>
      </c>
      <c r="U5768">
        <v>382</v>
      </c>
      <c r="V5768">
        <f>SUMIF(货件明细!K:K,F5768,货件明细!AQ:AQ)</f>
        <v>0</v>
      </c>
      <c r="W5768">
        <f t="shared" si="360"/>
        <v>1</v>
      </c>
      <c r="X5768">
        <f t="shared" si="361"/>
        <v>382</v>
      </c>
      <c r="Y5768">
        <f>SUMIF(货件明细!K:K,F5768,货件明细!I:I)</f>
        <v>0</v>
      </c>
      <c r="Z5768">
        <f t="shared" si="362"/>
        <v>80.55</v>
      </c>
      <c r="AA5768">
        <f>SUMIF(货件明细!K:K,F5768,货件明细!J:J)</f>
        <v>0</v>
      </c>
      <c r="AB5768">
        <f t="shared" si="363"/>
        <v>1</v>
      </c>
    </row>
    <row r="5769" spans="1:28">
      <c r="A5769">
        <v>2025</v>
      </c>
      <c r="B5769">
        <v>9</v>
      </c>
      <c r="C5769">
        <v>37</v>
      </c>
      <c r="D5769" s="4">
        <v>45912</v>
      </c>
      <c r="E5769" t="s">
        <v>28</v>
      </c>
      <c r="F5769" t="s">
        <v>5966</v>
      </c>
      <c r="G5769" t="s">
        <v>70</v>
      </c>
      <c r="H5769" t="s">
        <v>71</v>
      </c>
      <c r="I5769" t="s">
        <v>41</v>
      </c>
      <c r="J5769" t="s">
        <v>45</v>
      </c>
      <c r="K5769" t="s">
        <v>45</v>
      </c>
      <c r="L5769" t="s">
        <v>46</v>
      </c>
      <c r="M5769" t="s">
        <v>2882</v>
      </c>
      <c r="N5769" t="s">
        <v>3809</v>
      </c>
      <c r="O5769">
        <v>80.55</v>
      </c>
      <c r="Q5769">
        <v>664.266666666667</v>
      </c>
      <c r="R5769">
        <v>664.266666666667</v>
      </c>
      <c r="S5769">
        <v>0</v>
      </c>
      <c r="T5769">
        <v>664.266666666667</v>
      </c>
      <c r="U5769">
        <v>382</v>
      </c>
      <c r="V5769">
        <f>SUMIF(货件明细!K:K,F5769,货件明细!AQ:AQ)</f>
        <v>0</v>
      </c>
      <c r="W5769">
        <f t="shared" si="360"/>
        <v>1</v>
      </c>
      <c r="X5769">
        <f t="shared" si="361"/>
        <v>382</v>
      </c>
      <c r="Y5769">
        <f>SUMIF(货件明细!K:K,F5769,货件明细!I:I)</f>
        <v>0</v>
      </c>
      <c r="Z5769">
        <f t="shared" si="362"/>
        <v>80.55</v>
      </c>
      <c r="AA5769">
        <f>SUMIF(货件明细!K:K,F5769,货件明细!J:J)</f>
        <v>0</v>
      </c>
      <c r="AB5769">
        <f t="shared" si="363"/>
        <v>1</v>
      </c>
    </row>
    <row r="5770" spans="1:28">
      <c r="A5770">
        <v>2025</v>
      </c>
      <c r="B5770">
        <v>9</v>
      </c>
      <c r="C5770">
        <v>37</v>
      </c>
      <c r="D5770" s="4">
        <v>45912</v>
      </c>
      <c r="E5770" t="s">
        <v>28</v>
      </c>
      <c r="F5770" t="s">
        <v>5967</v>
      </c>
      <c r="G5770" t="s">
        <v>114</v>
      </c>
      <c r="H5770" t="s">
        <v>44</v>
      </c>
      <c r="I5770" t="s">
        <v>41</v>
      </c>
      <c r="J5770" t="s">
        <v>45</v>
      </c>
      <c r="K5770" t="s">
        <v>45</v>
      </c>
      <c r="L5770" t="s">
        <v>46</v>
      </c>
      <c r="M5770" t="s">
        <v>2882</v>
      </c>
      <c r="N5770" t="s">
        <v>3809</v>
      </c>
      <c r="O5770">
        <v>80.55</v>
      </c>
      <c r="Q5770">
        <v>777.066666666667</v>
      </c>
      <c r="R5770">
        <v>777.066666666667</v>
      </c>
      <c r="S5770">
        <v>0</v>
      </c>
      <c r="T5770">
        <v>777.066666666667</v>
      </c>
      <c r="U5770">
        <v>382</v>
      </c>
      <c r="V5770">
        <f>SUMIF(货件明细!K:K,F5770,货件明细!AQ:AQ)</f>
        <v>0</v>
      </c>
      <c r="W5770">
        <f t="shared" si="360"/>
        <v>1</v>
      </c>
      <c r="X5770">
        <f t="shared" si="361"/>
        <v>382</v>
      </c>
      <c r="Y5770">
        <f>SUMIF(货件明细!K:K,F5770,货件明细!I:I)</f>
        <v>0</v>
      </c>
      <c r="Z5770">
        <f t="shared" si="362"/>
        <v>80.55</v>
      </c>
      <c r="AA5770">
        <f>SUMIF(货件明细!K:K,F5770,货件明细!J:J)</f>
        <v>0</v>
      </c>
      <c r="AB5770">
        <f t="shared" si="363"/>
        <v>1</v>
      </c>
    </row>
    <row r="5771" spans="1:28">
      <c r="A5771">
        <v>2025</v>
      </c>
      <c r="B5771">
        <v>9</v>
      </c>
      <c r="C5771">
        <v>37</v>
      </c>
      <c r="D5771" s="4">
        <v>45912</v>
      </c>
      <c r="E5771" t="s">
        <v>28</v>
      </c>
      <c r="F5771" t="s">
        <v>5968</v>
      </c>
      <c r="G5771" t="s">
        <v>1517</v>
      </c>
      <c r="H5771" t="s">
        <v>71</v>
      </c>
      <c r="I5771" t="s">
        <v>41</v>
      </c>
      <c r="J5771" t="s">
        <v>45</v>
      </c>
      <c r="K5771" t="s">
        <v>45</v>
      </c>
      <c r="L5771" t="s">
        <v>46</v>
      </c>
      <c r="M5771" t="s">
        <v>2882</v>
      </c>
      <c r="N5771" t="s">
        <v>3809</v>
      </c>
      <c r="O5771">
        <v>80.55</v>
      </c>
      <c r="Q5771">
        <v>616.4</v>
      </c>
      <c r="R5771">
        <v>616.4</v>
      </c>
      <c r="S5771">
        <v>0</v>
      </c>
      <c r="T5771">
        <v>616.4</v>
      </c>
      <c r="U5771">
        <v>382</v>
      </c>
      <c r="V5771">
        <f>SUMIF(货件明细!K:K,F5771,货件明细!AQ:AQ)</f>
        <v>0</v>
      </c>
      <c r="W5771">
        <f t="shared" si="360"/>
        <v>1</v>
      </c>
      <c r="X5771">
        <f t="shared" si="361"/>
        <v>382</v>
      </c>
      <c r="Y5771">
        <f>SUMIF(货件明细!K:K,F5771,货件明细!I:I)</f>
        <v>0</v>
      </c>
      <c r="Z5771">
        <f t="shared" si="362"/>
        <v>80.55</v>
      </c>
      <c r="AA5771">
        <f>SUMIF(货件明细!K:K,F5771,货件明细!J:J)</f>
        <v>0</v>
      </c>
      <c r="AB5771">
        <f t="shared" si="363"/>
        <v>1</v>
      </c>
    </row>
    <row r="5772" spans="1:28">
      <c r="A5772">
        <v>2025</v>
      </c>
      <c r="B5772">
        <v>9</v>
      </c>
      <c r="C5772">
        <v>37</v>
      </c>
      <c r="D5772" s="4">
        <v>45912</v>
      </c>
      <c r="E5772" t="s">
        <v>28</v>
      </c>
      <c r="F5772" t="s">
        <v>5969</v>
      </c>
      <c r="G5772" t="s">
        <v>54</v>
      </c>
      <c r="H5772" t="s">
        <v>31</v>
      </c>
      <c r="I5772" t="s">
        <v>145</v>
      </c>
      <c r="J5772" t="s">
        <v>45</v>
      </c>
      <c r="K5772" t="s">
        <v>100</v>
      </c>
      <c r="L5772" t="s">
        <v>46</v>
      </c>
      <c r="M5772" t="s">
        <v>47</v>
      </c>
      <c r="N5772" t="s">
        <v>5148</v>
      </c>
      <c r="O5772">
        <v>41.05</v>
      </c>
      <c r="Q5772">
        <v>251.793333333333</v>
      </c>
      <c r="R5772">
        <v>251.793333333333</v>
      </c>
      <c r="S5772">
        <v>0</v>
      </c>
      <c r="T5772">
        <v>251.793333333333</v>
      </c>
      <c r="U5772">
        <v>261</v>
      </c>
      <c r="V5772">
        <f>SUMIF(货件明细!K:K,F5772,货件明细!AQ:AQ)</f>
        <v>0</v>
      </c>
      <c r="W5772">
        <f t="shared" si="360"/>
        <v>1</v>
      </c>
      <c r="X5772">
        <f t="shared" si="361"/>
        <v>261</v>
      </c>
      <c r="Y5772">
        <f>SUMIF(货件明细!K:K,F5772,货件明细!I:I)</f>
        <v>0</v>
      </c>
      <c r="Z5772">
        <f t="shared" si="362"/>
        <v>41.05</v>
      </c>
      <c r="AA5772">
        <f>SUMIF(货件明细!K:K,F5772,货件明细!J:J)</f>
        <v>0</v>
      </c>
      <c r="AB5772">
        <f t="shared" si="363"/>
        <v>1</v>
      </c>
    </row>
    <row r="5773" spans="1:28">
      <c r="A5773">
        <v>2025</v>
      </c>
      <c r="B5773">
        <v>9</v>
      </c>
      <c r="C5773">
        <v>37</v>
      </c>
      <c r="D5773" s="4">
        <v>45912</v>
      </c>
      <c r="E5773" t="s">
        <v>28</v>
      </c>
      <c r="F5773" t="s">
        <v>5970</v>
      </c>
      <c r="G5773" t="s">
        <v>50</v>
      </c>
      <c r="H5773" t="s">
        <v>31</v>
      </c>
      <c r="I5773" t="s">
        <v>145</v>
      </c>
      <c r="J5773" t="s">
        <v>45</v>
      </c>
      <c r="K5773" t="s">
        <v>4998</v>
      </c>
      <c r="L5773" t="s">
        <v>46</v>
      </c>
      <c r="M5773" t="s">
        <v>2882</v>
      </c>
      <c r="N5773" t="s">
        <v>4823</v>
      </c>
      <c r="O5773">
        <v>41.05</v>
      </c>
      <c r="Q5773">
        <v>277.853333333333</v>
      </c>
      <c r="R5773">
        <v>277.853333333333</v>
      </c>
      <c r="S5773">
        <v>0</v>
      </c>
      <c r="T5773">
        <v>277.853333333333</v>
      </c>
      <c r="U5773">
        <v>261</v>
      </c>
      <c r="V5773">
        <f>SUMIF(货件明细!K:K,F5773,货件明细!AQ:AQ)</f>
        <v>0</v>
      </c>
      <c r="W5773">
        <f t="shared" si="360"/>
        <v>1</v>
      </c>
      <c r="X5773">
        <f t="shared" si="361"/>
        <v>261</v>
      </c>
      <c r="Y5773">
        <f>SUMIF(货件明细!K:K,F5773,货件明细!I:I)</f>
        <v>0</v>
      </c>
      <c r="Z5773">
        <f t="shared" si="362"/>
        <v>41.05</v>
      </c>
      <c r="AA5773">
        <f>SUMIF(货件明细!K:K,F5773,货件明细!J:J)</f>
        <v>0</v>
      </c>
      <c r="AB5773">
        <f t="shared" si="363"/>
        <v>1</v>
      </c>
    </row>
    <row r="5774" spans="1:28">
      <c r="A5774">
        <v>2025</v>
      </c>
      <c r="B5774">
        <v>9</v>
      </c>
      <c r="C5774">
        <v>37</v>
      </c>
      <c r="D5774" s="4">
        <v>45912</v>
      </c>
      <c r="E5774" t="s">
        <v>28</v>
      </c>
      <c r="F5774" t="s">
        <v>5971</v>
      </c>
      <c r="G5774" t="s">
        <v>70</v>
      </c>
      <c r="H5774" t="s">
        <v>71</v>
      </c>
      <c r="I5774" t="s">
        <v>145</v>
      </c>
      <c r="J5774" t="s">
        <v>45</v>
      </c>
      <c r="K5774" t="s">
        <v>45</v>
      </c>
      <c r="L5774" t="s">
        <v>46</v>
      </c>
      <c r="M5774" t="s">
        <v>2882</v>
      </c>
      <c r="N5774" t="s">
        <v>3809</v>
      </c>
      <c r="O5774">
        <v>41.05</v>
      </c>
      <c r="Q5774">
        <v>346.266666666667</v>
      </c>
      <c r="R5774">
        <v>346.266666666667</v>
      </c>
      <c r="S5774">
        <v>0</v>
      </c>
      <c r="T5774">
        <v>346.266666666667</v>
      </c>
      <c r="U5774">
        <v>261</v>
      </c>
      <c r="V5774">
        <f>SUMIF(货件明细!K:K,F5774,货件明细!AQ:AQ)</f>
        <v>0</v>
      </c>
      <c r="W5774">
        <f t="shared" si="360"/>
        <v>1</v>
      </c>
      <c r="X5774">
        <f t="shared" si="361"/>
        <v>261</v>
      </c>
      <c r="Y5774">
        <f>SUMIF(货件明细!K:K,F5774,货件明细!I:I)</f>
        <v>0</v>
      </c>
      <c r="Z5774">
        <f t="shared" si="362"/>
        <v>41.05</v>
      </c>
      <c r="AA5774">
        <f>SUMIF(货件明细!K:K,F5774,货件明细!J:J)</f>
        <v>0</v>
      </c>
      <c r="AB5774">
        <f t="shared" si="363"/>
        <v>1</v>
      </c>
    </row>
    <row r="5775" spans="1:28">
      <c r="A5775">
        <v>2025</v>
      </c>
      <c r="B5775">
        <v>9</v>
      </c>
      <c r="C5775">
        <v>37</v>
      </c>
      <c r="D5775" s="4">
        <v>45912</v>
      </c>
      <c r="E5775" t="s">
        <v>28</v>
      </c>
      <c r="F5775" t="s">
        <v>5972</v>
      </c>
      <c r="G5775" t="s">
        <v>114</v>
      </c>
      <c r="H5775" t="s">
        <v>44</v>
      </c>
      <c r="I5775" t="s">
        <v>145</v>
      </c>
      <c r="J5775" t="s">
        <v>45</v>
      </c>
      <c r="K5775" t="s">
        <v>45</v>
      </c>
      <c r="L5775" t="s">
        <v>46</v>
      </c>
      <c r="M5775" t="s">
        <v>2882</v>
      </c>
      <c r="N5775" t="s">
        <v>3809</v>
      </c>
      <c r="O5775">
        <v>41.05</v>
      </c>
      <c r="Q5775">
        <v>388.533333333333</v>
      </c>
      <c r="R5775">
        <v>388.533333333333</v>
      </c>
      <c r="S5775">
        <v>0</v>
      </c>
      <c r="T5775">
        <v>388.533333333333</v>
      </c>
      <c r="U5775">
        <v>261</v>
      </c>
      <c r="V5775">
        <f>SUMIF(货件明细!K:K,F5775,货件明细!AQ:AQ)</f>
        <v>0</v>
      </c>
      <c r="W5775">
        <f t="shared" si="360"/>
        <v>1</v>
      </c>
      <c r="X5775">
        <f t="shared" si="361"/>
        <v>261</v>
      </c>
      <c r="Y5775">
        <f>SUMIF(货件明细!K:K,F5775,货件明细!I:I)</f>
        <v>0</v>
      </c>
      <c r="Z5775">
        <f t="shared" si="362"/>
        <v>41.05</v>
      </c>
      <c r="AA5775">
        <f>SUMIF(货件明细!K:K,F5775,货件明细!J:J)</f>
        <v>0</v>
      </c>
      <c r="AB5775">
        <f t="shared" si="363"/>
        <v>1</v>
      </c>
    </row>
    <row r="5776" spans="1:28">
      <c r="A5776">
        <v>2025</v>
      </c>
      <c r="B5776">
        <v>9</v>
      </c>
      <c r="C5776">
        <v>37</v>
      </c>
      <c r="D5776" s="4">
        <v>45912</v>
      </c>
      <c r="E5776" t="s">
        <v>28</v>
      </c>
      <c r="F5776" t="s">
        <v>5973</v>
      </c>
      <c r="G5776" t="s">
        <v>1517</v>
      </c>
      <c r="H5776" t="s">
        <v>71</v>
      </c>
      <c r="I5776" t="s">
        <v>145</v>
      </c>
      <c r="J5776" t="s">
        <v>45</v>
      </c>
      <c r="K5776" t="s">
        <v>45</v>
      </c>
      <c r="L5776" t="s">
        <v>46</v>
      </c>
      <c r="M5776" t="s">
        <v>2882</v>
      </c>
      <c r="N5776" t="s">
        <v>3809</v>
      </c>
      <c r="O5776">
        <v>41.05</v>
      </c>
      <c r="Q5776">
        <v>314.9</v>
      </c>
      <c r="R5776">
        <v>314.9</v>
      </c>
      <c r="S5776">
        <v>0</v>
      </c>
      <c r="T5776">
        <v>314.9</v>
      </c>
      <c r="U5776">
        <v>261</v>
      </c>
      <c r="V5776">
        <f>SUMIF(货件明细!K:K,F5776,货件明细!AQ:AQ)</f>
        <v>0</v>
      </c>
      <c r="W5776">
        <f t="shared" si="360"/>
        <v>1</v>
      </c>
      <c r="X5776">
        <f t="shared" si="361"/>
        <v>261</v>
      </c>
      <c r="Y5776">
        <f>SUMIF(货件明细!K:K,F5776,货件明细!I:I)</f>
        <v>0</v>
      </c>
      <c r="Z5776">
        <f t="shared" si="362"/>
        <v>41.05</v>
      </c>
      <c r="AA5776">
        <f>SUMIF(货件明细!K:K,F5776,货件明细!J:J)</f>
        <v>0</v>
      </c>
      <c r="AB5776">
        <f t="shared" si="363"/>
        <v>1</v>
      </c>
    </row>
    <row r="5777" spans="1:28">
      <c r="A5777">
        <v>2025</v>
      </c>
      <c r="B5777">
        <v>9</v>
      </c>
      <c r="C5777">
        <v>37</v>
      </c>
      <c r="D5777" s="4">
        <v>45912</v>
      </c>
      <c r="E5777" t="s">
        <v>28</v>
      </c>
      <c r="F5777" t="s">
        <v>5974</v>
      </c>
      <c r="G5777" t="s">
        <v>54</v>
      </c>
      <c r="H5777" t="s">
        <v>31</v>
      </c>
      <c r="I5777" t="s">
        <v>129</v>
      </c>
      <c r="J5777" t="s">
        <v>100</v>
      </c>
      <c r="K5777" t="s">
        <v>100</v>
      </c>
      <c r="L5777" t="s">
        <v>46</v>
      </c>
      <c r="M5777" t="s">
        <v>47</v>
      </c>
      <c r="N5777" t="s">
        <v>5148</v>
      </c>
      <c r="O5777">
        <v>21.85</v>
      </c>
      <c r="Q5777">
        <v>125.896666666667</v>
      </c>
      <c r="R5777">
        <v>125.896666666667</v>
      </c>
      <c r="S5777">
        <v>0</v>
      </c>
      <c r="T5777">
        <v>125.896666666667</v>
      </c>
      <c r="U5777">
        <v>167</v>
      </c>
      <c r="V5777">
        <f>SUMIF(货件明细!K:K,F5777,货件明细!AQ:AQ)</f>
        <v>0</v>
      </c>
      <c r="W5777">
        <f t="shared" si="360"/>
        <v>1</v>
      </c>
      <c r="X5777">
        <f t="shared" si="361"/>
        <v>167</v>
      </c>
      <c r="Y5777">
        <f>SUMIF(货件明细!K:K,F5777,货件明细!I:I)</f>
        <v>0</v>
      </c>
      <c r="Z5777">
        <f t="shared" si="362"/>
        <v>21.85</v>
      </c>
      <c r="AA5777">
        <f>SUMIF(货件明细!K:K,F5777,货件明细!J:J)</f>
        <v>0</v>
      </c>
      <c r="AB5777">
        <f t="shared" si="363"/>
        <v>1</v>
      </c>
    </row>
    <row r="5778" spans="1:28">
      <c r="A5778">
        <v>2025</v>
      </c>
      <c r="B5778">
        <v>9</v>
      </c>
      <c r="C5778">
        <v>37</v>
      </c>
      <c r="D5778" s="4">
        <v>45912</v>
      </c>
      <c r="E5778" t="s">
        <v>28</v>
      </c>
      <c r="F5778" t="s">
        <v>5975</v>
      </c>
      <c r="G5778" t="s">
        <v>50</v>
      </c>
      <c r="H5778" t="s">
        <v>31</v>
      </c>
      <c r="I5778" t="s">
        <v>129</v>
      </c>
      <c r="J5778" t="s">
        <v>100</v>
      </c>
      <c r="K5778" t="s">
        <v>4998</v>
      </c>
      <c r="L5778" t="s">
        <v>46</v>
      </c>
      <c r="M5778" t="s">
        <v>2882</v>
      </c>
      <c r="N5778" t="s">
        <v>4823</v>
      </c>
      <c r="O5778">
        <v>21.85</v>
      </c>
      <c r="Q5778">
        <v>138.926666666667</v>
      </c>
      <c r="R5778">
        <v>138.926666666667</v>
      </c>
      <c r="S5778">
        <v>0</v>
      </c>
      <c r="T5778">
        <v>138.926666666667</v>
      </c>
      <c r="U5778">
        <v>167</v>
      </c>
      <c r="V5778">
        <f>SUMIF(货件明细!K:K,F5778,货件明细!AQ:AQ)</f>
        <v>0</v>
      </c>
      <c r="W5778">
        <f t="shared" si="360"/>
        <v>1</v>
      </c>
      <c r="X5778">
        <f t="shared" si="361"/>
        <v>167</v>
      </c>
      <c r="Y5778">
        <f>SUMIF(货件明细!K:K,F5778,货件明细!I:I)</f>
        <v>0</v>
      </c>
      <c r="Z5778">
        <f t="shared" si="362"/>
        <v>21.85</v>
      </c>
      <c r="AA5778">
        <f>SUMIF(货件明细!K:K,F5778,货件明细!J:J)</f>
        <v>0</v>
      </c>
      <c r="AB5778">
        <f t="shared" si="363"/>
        <v>1</v>
      </c>
    </row>
    <row r="5779" spans="1:28">
      <c r="A5779">
        <v>2025</v>
      </c>
      <c r="B5779">
        <v>9</v>
      </c>
      <c r="C5779">
        <v>37</v>
      </c>
      <c r="D5779" s="4">
        <v>45912</v>
      </c>
      <c r="E5779" t="s">
        <v>28</v>
      </c>
      <c r="F5779" t="s">
        <v>5976</v>
      </c>
      <c r="G5779" t="s">
        <v>70</v>
      </c>
      <c r="H5779" t="s">
        <v>71</v>
      </c>
      <c r="I5779" t="s">
        <v>129</v>
      </c>
      <c r="J5779" t="s">
        <v>100</v>
      </c>
      <c r="K5779" t="s">
        <v>58</v>
      </c>
      <c r="L5779" t="s">
        <v>46</v>
      </c>
      <c r="M5779" t="s">
        <v>264</v>
      </c>
      <c r="N5779" t="s">
        <v>4046</v>
      </c>
      <c r="O5779">
        <v>21.85</v>
      </c>
      <c r="Q5779">
        <v>69.5833333333333</v>
      </c>
      <c r="R5779">
        <v>69.5833333333333</v>
      </c>
      <c r="S5779">
        <v>0</v>
      </c>
      <c r="T5779">
        <v>69.5833333333333</v>
      </c>
      <c r="U5779">
        <v>167</v>
      </c>
      <c r="V5779">
        <f>SUMIF(货件明细!K:K,F5779,货件明细!AQ:AQ)</f>
        <v>0</v>
      </c>
      <c r="W5779">
        <f t="shared" si="360"/>
        <v>1</v>
      </c>
      <c r="X5779">
        <f t="shared" si="361"/>
        <v>167</v>
      </c>
      <c r="Y5779">
        <f>SUMIF(货件明细!K:K,F5779,货件明细!I:I)</f>
        <v>0</v>
      </c>
      <c r="Z5779">
        <f t="shared" si="362"/>
        <v>21.85</v>
      </c>
      <c r="AA5779">
        <f>SUMIF(货件明细!K:K,F5779,货件明细!J:J)</f>
        <v>0</v>
      </c>
      <c r="AB5779">
        <f t="shared" si="363"/>
        <v>1</v>
      </c>
    </row>
    <row r="5780" spans="1:28">
      <c r="A5780">
        <v>2025</v>
      </c>
      <c r="B5780">
        <v>9</v>
      </c>
      <c r="C5780">
        <v>37</v>
      </c>
      <c r="D5780" s="4">
        <v>45912</v>
      </c>
      <c r="E5780" t="s">
        <v>28</v>
      </c>
      <c r="F5780" t="s">
        <v>5977</v>
      </c>
      <c r="G5780" t="s">
        <v>114</v>
      </c>
      <c r="H5780" t="s">
        <v>44</v>
      </c>
      <c r="I5780" t="s">
        <v>129</v>
      </c>
      <c r="J5780" t="s">
        <v>100</v>
      </c>
      <c r="K5780" t="s">
        <v>4998</v>
      </c>
      <c r="L5780" t="s">
        <v>46</v>
      </c>
      <c r="M5780" t="s">
        <v>2882</v>
      </c>
      <c r="N5780" t="s">
        <v>4823</v>
      </c>
      <c r="O5780">
        <v>21.85</v>
      </c>
      <c r="Q5780">
        <v>138.666666666667</v>
      </c>
      <c r="R5780">
        <v>138.666666666667</v>
      </c>
      <c r="S5780">
        <v>0</v>
      </c>
      <c r="T5780">
        <v>138.666666666667</v>
      </c>
      <c r="U5780">
        <v>167</v>
      </c>
      <c r="V5780">
        <f>SUMIF(货件明细!K:K,F5780,货件明细!AQ:AQ)</f>
        <v>0</v>
      </c>
      <c r="W5780">
        <f t="shared" si="360"/>
        <v>1</v>
      </c>
      <c r="X5780">
        <f t="shared" si="361"/>
        <v>167</v>
      </c>
      <c r="Y5780">
        <f>SUMIF(货件明细!K:K,F5780,货件明细!I:I)</f>
        <v>0</v>
      </c>
      <c r="Z5780">
        <f t="shared" si="362"/>
        <v>21.85</v>
      </c>
      <c r="AA5780">
        <f>SUMIF(货件明细!K:K,F5780,货件明细!J:J)</f>
        <v>0</v>
      </c>
      <c r="AB5780">
        <f t="shared" si="363"/>
        <v>1</v>
      </c>
    </row>
    <row r="5781" spans="1:28">
      <c r="A5781">
        <v>2025</v>
      </c>
      <c r="B5781">
        <v>9</v>
      </c>
      <c r="C5781">
        <v>37</v>
      </c>
      <c r="D5781" s="4">
        <v>45912</v>
      </c>
      <c r="E5781" t="s">
        <v>28</v>
      </c>
      <c r="F5781" t="s">
        <v>5978</v>
      </c>
      <c r="G5781" t="s">
        <v>1517</v>
      </c>
      <c r="H5781" t="s">
        <v>71</v>
      </c>
      <c r="I5781" t="s">
        <v>129</v>
      </c>
      <c r="J5781" t="s">
        <v>100</v>
      </c>
      <c r="K5781" t="s">
        <v>58</v>
      </c>
      <c r="L5781" t="s">
        <v>46</v>
      </c>
      <c r="M5781" t="s">
        <v>264</v>
      </c>
      <c r="N5781" t="s">
        <v>4046</v>
      </c>
      <c r="O5781">
        <v>21.85</v>
      </c>
      <c r="Q5781">
        <v>62.625</v>
      </c>
      <c r="R5781">
        <v>62.625</v>
      </c>
      <c r="S5781">
        <v>0</v>
      </c>
      <c r="T5781">
        <v>62.625</v>
      </c>
      <c r="U5781">
        <v>167</v>
      </c>
      <c r="V5781">
        <f>SUMIF(货件明细!K:K,F5781,货件明细!AQ:AQ)</f>
        <v>0</v>
      </c>
      <c r="W5781">
        <f t="shared" si="360"/>
        <v>1</v>
      </c>
      <c r="X5781">
        <f t="shared" si="361"/>
        <v>167</v>
      </c>
      <c r="Y5781">
        <f>SUMIF(货件明细!K:K,F5781,货件明细!I:I)</f>
        <v>0</v>
      </c>
      <c r="Z5781">
        <f t="shared" si="362"/>
        <v>21.85</v>
      </c>
      <c r="AA5781">
        <f>SUMIF(货件明细!K:K,F5781,货件明细!J:J)</f>
        <v>0</v>
      </c>
      <c r="AB5781">
        <f t="shared" si="363"/>
        <v>1</v>
      </c>
    </row>
    <row r="5782" spans="1:28">
      <c r="A5782">
        <v>2025</v>
      </c>
      <c r="B5782">
        <v>9</v>
      </c>
      <c r="C5782">
        <v>37</v>
      </c>
      <c r="D5782" s="4">
        <v>45912</v>
      </c>
      <c r="E5782" t="s">
        <v>28</v>
      </c>
      <c r="F5782" t="s">
        <v>5979</v>
      </c>
      <c r="G5782" t="s">
        <v>54</v>
      </c>
      <c r="H5782" t="s">
        <v>31</v>
      </c>
      <c r="I5782" t="s">
        <v>96</v>
      </c>
      <c r="J5782" t="s">
        <v>100</v>
      </c>
      <c r="K5782" t="s">
        <v>100</v>
      </c>
      <c r="L5782" t="s">
        <v>46</v>
      </c>
      <c r="M5782" t="s">
        <v>47</v>
      </c>
      <c r="N5782" t="s">
        <v>5148</v>
      </c>
      <c r="O5782">
        <v>21.8</v>
      </c>
      <c r="Q5782">
        <v>125.896666666667</v>
      </c>
      <c r="R5782">
        <v>125.896666666667</v>
      </c>
      <c r="S5782">
        <v>0</v>
      </c>
      <c r="T5782">
        <v>125.896666666667</v>
      </c>
      <c r="U5782">
        <v>133</v>
      </c>
      <c r="V5782">
        <f>SUMIF(货件明细!K:K,F5782,货件明细!AQ:AQ)</f>
        <v>0</v>
      </c>
      <c r="W5782">
        <f t="shared" si="360"/>
        <v>1</v>
      </c>
      <c r="X5782">
        <f t="shared" si="361"/>
        <v>133</v>
      </c>
      <c r="Y5782">
        <f>SUMIF(货件明细!K:K,F5782,货件明细!I:I)</f>
        <v>0</v>
      </c>
      <c r="Z5782">
        <f t="shared" si="362"/>
        <v>21.8</v>
      </c>
      <c r="AA5782">
        <f>SUMIF(货件明细!K:K,F5782,货件明细!J:J)</f>
        <v>0</v>
      </c>
      <c r="AB5782">
        <f t="shared" si="363"/>
        <v>1</v>
      </c>
    </row>
    <row r="5783" spans="1:28">
      <c r="A5783">
        <v>2025</v>
      </c>
      <c r="B5783">
        <v>9</v>
      </c>
      <c r="C5783">
        <v>37</v>
      </c>
      <c r="D5783" s="4">
        <v>45912</v>
      </c>
      <c r="E5783" t="s">
        <v>28</v>
      </c>
      <c r="F5783" t="s">
        <v>5980</v>
      </c>
      <c r="G5783" t="s">
        <v>50</v>
      </c>
      <c r="H5783" t="s">
        <v>31</v>
      </c>
      <c r="I5783" t="s">
        <v>96</v>
      </c>
      <c r="J5783" t="s">
        <v>100</v>
      </c>
      <c r="K5783" t="s">
        <v>4998</v>
      </c>
      <c r="L5783" t="s">
        <v>46</v>
      </c>
      <c r="M5783" t="s">
        <v>2882</v>
      </c>
      <c r="N5783" t="s">
        <v>4823</v>
      </c>
      <c r="O5783">
        <v>21.8</v>
      </c>
      <c r="Q5783">
        <v>138.926666666667</v>
      </c>
      <c r="R5783">
        <v>138.926666666667</v>
      </c>
      <c r="S5783">
        <v>0</v>
      </c>
      <c r="T5783">
        <v>138.926666666667</v>
      </c>
      <c r="U5783">
        <v>133</v>
      </c>
      <c r="V5783">
        <f>SUMIF(货件明细!K:K,F5783,货件明细!AQ:AQ)</f>
        <v>0</v>
      </c>
      <c r="W5783">
        <f t="shared" si="360"/>
        <v>1</v>
      </c>
      <c r="X5783">
        <f t="shared" si="361"/>
        <v>133</v>
      </c>
      <c r="Y5783">
        <f>SUMIF(货件明细!K:K,F5783,货件明细!I:I)</f>
        <v>0</v>
      </c>
      <c r="Z5783">
        <f t="shared" si="362"/>
        <v>21.8</v>
      </c>
      <c r="AA5783">
        <f>SUMIF(货件明细!K:K,F5783,货件明细!J:J)</f>
        <v>0</v>
      </c>
      <c r="AB5783">
        <f t="shared" si="363"/>
        <v>1</v>
      </c>
    </row>
    <row r="5784" spans="1:28">
      <c r="A5784">
        <v>2025</v>
      </c>
      <c r="B5784">
        <v>9</v>
      </c>
      <c r="C5784">
        <v>37</v>
      </c>
      <c r="D5784" s="4">
        <v>45912</v>
      </c>
      <c r="E5784" t="s">
        <v>28</v>
      </c>
      <c r="F5784" t="s">
        <v>5981</v>
      </c>
      <c r="G5784" t="s">
        <v>70</v>
      </c>
      <c r="H5784" t="s">
        <v>71</v>
      </c>
      <c r="I5784" t="s">
        <v>96</v>
      </c>
      <c r="J5784" t="s">
        <v>100</v>
      </c>
      <c r="K5784" t="s">
        <v>58</v>
      </c>
      <c r="L5784" t="s">
        <v>46</v>
      </c>
      <c r="M5784" t="s">
        <v>264</v>
      </c>
      <c r="N5784" t="s">
        <v>4046</v>
      </c>
      <c r="O5784">
        <v>21.8</v>
      </c>
      <c r="Q5784">
        <v>69.5833333333333</v>
      </c>
      <c r="R5784">
        <v>69.5833333333333</v>
      </c>
      <c r="S5784">
        <v>0</v>
      </c>
      <c r="T5784">
        <v>69.5833333333333</v>
      </c>
      <c r="U5784">
        <v>133</v>
      </c>
      <c r="V5784">
        <f>SUMIF(货件明细!K:K,F5784,货件明细!AQ:AQ)</f>
        <v>0</v>
      </c>
      <c r="W5784">
        <f t="shared" si="360"/>
        <v>1</v>
      </c>
      <c r="X5784">
        <f t="shared" si="361"/>
        <v>133</v>
      </c>
      <c r="Y5784">
        <f>SUMIF(货件明细!K:K,F5784,货件明细!I:I)</f>
        <v>0</v>
      </c>
      <c r="Z5784">
        <f t="shared" si="362"/>
        <v>21.8</v>
      </c>
      <c r="AA5784">
        <f>SUMIF(货件明细!K:K,F5784,货件明细!J:J)</f>
        <v>0</v>
      </c>
      <c r="AB5784">
        <f t="shared" si="363"/>
        <v>1</v>
      </c>
    </row>
    <row r="5785" spans="1:28">
      <c r="A5785">
        <v>2025</v>
      </c>
      <c r="B5785">
        <v>9</v>
      </c>
      <c r="C5785">
        <v>37</v>
      </c>
      <c r="D5785" s="4">
        <v>45912</v>
      </c>
      <c r="E5785" t="s">
        <v>28</v>
      </c>
      <c r="F5785" t="s">
        <v>5982</v>
      </c>
      <c r="G5785" t="s">
        <v>114</v>
      </c>
      <c r="H5785" t="s">
        <v>44</v>
      </c>
      <c r="I5785" t="s">
        <v>96</v>
      </c>
      <c r="J5785" t="s">
        <v>100</v>
      </c>
      <c r="K5785" t="s">
        <v>4998</v>
      </c>
      <c r="L5785" t="s">
        <v>46</v>
      </c>
      <c r="M5785" t="s">
        <v>2882</v>
      </c>
      <c r="N5785" t="s">
        <v>4823</v>
      </c>
      <c r="O5785">
        <v>21.8</v>
      </c>
      <c r="Q5785">
        <v>138.666666666667</v>
      </c>
      <c r="R5785">
        <v>138.666666666667</v>
      </c>
      <c r="S5785">
        <v>0</v>
      </c>
      <c r="T5785">
        <v>138.666666666667</v>
      </c>
      <c r="U5785">
        <v>133</v>
      </c>
      <c r="V5785">
        <f>SUMIF(货件明细!K:K,F5785,货件明细!AQ:AQ)</f>
        <v>0</v>
      </c>
      <c r="W5785">
        <f t="shared" si="360"/>
        <v>1</v>
      </c>
      <c r="X5785">
        <f t="shared" si="361"/>
        <v>133</v>
      </c>
      <c r="Y5785">
        <f>SUMIF(货件明细!K:K,F5785,货件明细!I:I)</f>
        <v>0</v>
      </c>
      <c r="Z5785">
        <f t="shared" si="362"/>
        <v>21.8</v>
      </c>
      <c r="AA5785">
        <f>SUMIF(货件明细!K:K,F5785,货件明细!J:J)</f>
        <v>0</v>
      </c>
      <c r="AB5785">
        <f t="shared" si="363"/>
        <v>1</v>
      </c>
    </row>
    <row r="5786" spans="1:28">
      <c r="A5786">
        <v>2025</v>
      </c>
      <c r="B5786">
        <v>9</v>
      </c>
      <c r="C5786">
        <v>37</v>
      </c>
      <c r="D5786" s="4">
        <v>45912</v>
      </c>
      <c r="E5786" t="s">
        <v>28</v>
      </c>
      <c r="F5786" t="s">
        <v>5983</v>
      </c>
      <c r="G5786" t="s">
        <v>1517</v>
      </c>
      <c r="H5786" t="s">
        <v>71</v>
      </c>
      <c r="I5786" t="s">
        <v>96</v>
      </c>
      <c r="J5786" t="s">
        <v>100</v>
      </c>
      <c r="K5786" t="s">
        <v>58</v>
      </c>
      <c r="L5786" t="s">
        <v>46</v>
      </c>
      <c r="M5786" t="s">
        <v>264</v>
      </c>
      <c r="N5786" t="s">
        <v>4046</v>
      </c>
      <c r="O5786">
        <v>21.8</v>
      </c>
      <c r="Q5786">
        <v>62.625</v>
      </c>
      <c r="R5786">
        <v>62.625</v>
      </c>
      <c r="S5786">
        <v>0</v>
      </c>
      <c r="T5786">
        <v>62.625</v>
      </c>
      <c r="U5786">
        <v>133</v>
      </c>
      <c r="V5786">
        <f>SUMIF(货件明细!K:K,F5786,货件明细!AQ:AQ)</f>
        <v>0</v>
      </c>
      <c r="W5786">
        <f t="shared" si="360"/>
        <v>1</v>
      </c>
      <c r="X5786">
        <f t="shared" si="361"/>
        <v>133</v>
      </c>
      <c r="Y5786">
        <f>SUMIF(货件明细!K:K,F5786,货件明细!I:I)</f>
        <v>0</v>
      </c>
      <c r="Z5786">
        <f t="shared" si="362"/>
        <v>21.8</v>
      </c>
      <c r="AA5786">
        <f>SUMIF(货件明细!K:K,F5786,货件明细!J:J)</f>
        <v>0</v>
      </c>
      <c r="AB5786">
        <f t="shared" si="363"/>
        <v>1</v>
      </c>
    </row>
    <row r="5787" spans="1:28">
      <c r="A5787">
        <v>2025</v>
      </c>
      <c r="B5787">
        <v>9</v>
      </c>
      <c r="C5787">
        <v>37</v>
      </c>
      <c r="D5787" s="4">
        <v>45912</v>
      </c>
      <c r="E5787" t="s">
        <v>28</v>
      </c>
      <c r="F5787" t="s">
        <v>5984</v>
      </c>
      <c r="G5787" t="s">
        <v>54</v>
      </c>
      <c r="H5787" t="s">
        <v>31</v>
      </c>
      <c r="I5787" t="s">
        <v>145</v>
      </c>
      <c r="J5787" t="s">
        <v>100</v>
      </c>
      <c r="K5787" t="s">
        <v>100</v>
      </c>
      <c r="L5787" t="s">
        <v>46</v>
      </c>
      <c r="M5787" t="s">
        <v>47</v>
      </c>
      <c r="N5787" t="s">
        <v>5148</v>
      </c>
      <c r="O5787">
        <v>73.6</v>
      </c>
      <c r="Q5787">
        <v>503.586666666667</v>
      </c>
      <c r="R5787">
        <v>503.586666666667</v>
      </c>
      <c r="S5787">
        <v>0</v>
      </c>
      <c r="T5787">
        <v>503.586666666667</v>
      </c>
      <c r="U5787">
        <v>389</v>
      </c>
      <c r="V5787">
        <f>SUMIF(货件明细!K:K,F5787,货件明细!AQ:AQ)</f>
        <v>0</v>
      </c>
      <c r="W5787">
        <f t="shared" si="360"/>
        <v>1</v>
      </c>
      <c r="X5787">
        <f t="shared" si="361"/>
        <v>389</v>
      </c>
      <c r="Y5787">
        <f>SUMIF(货件明细!K:K,F5787,货件明细!I:I)</f>
        <v>0</v>
      </c>
      <c r="Z5787">
        <f t="shared" si="362"/>
        <v>73.6</v>
      </c>
      <c r="AA5787">
        <f>SUMIF(货件明细!K:K,F5787,货件明细!J:J)</f>
        <v>0</v>
      </c>
      <c r="AB5787">
        <f t="shared" si="363"/>
        <v>1</v>
      </c>
    </row>
    <row r="5788" spans="1:28">
      <c r="A5788">
        <v>2025</v>
      </c>
      <c r="B5788">
        <v>9</v>
      </c>
      <c r="C5788">
        <v>37</v>
      </c>
      <c r="D5788" s="4">
        <v>45912</v>
      </c>
      <c r="E5788" t="s">
        <v>28</v>
      </c>
      <c r="F5788" t="s">
        <v>5985</v>
      </c>
      <c r="G5788" t="s">
        <v>50</v>
      </c>
      <c r="H5788" t="s">
        <v>31</v>
      </c>
      <c r="I5788" t="s">
        <v>145</v>
      </c>
      <c r="J5788" t="s">
        <v>100</v>
      </c>
      <c r="K5788" t="s">
        <v>4998</v>
      </c>
      <c r="L5788" t="s">
        <v>46</v>
      </c>
      <c r="M5788" t="s">
        <v>2882</v>
      </c>
      <c r="N5788" t="s">
        <v>4823</v>
      </c>
      <c r="O5788">
        <v>73.6</v>
      </c>
      <c r="Q5788">
        <v>555.706666666667</v>
      </c>
      <c r="R5788">
        <v>555.706666666667</v>
      </c>
      <c r="S5788">
        <v>0</v>
      </c>
      <c r="T5788">
        <v>555.706666666667</v>
      </c>
      <c r="U5788">
        <v>389</v>
      </c>
      <c r="V5788">
        <f>SUMIF(货件明细!K:K,F5788,货件明细!AQ:AQ)</f>
        <v>0</v>
      </c>
      <c r="W5788">
        <f t="shared" si="360"/>
        <v>1</v>
      </c>
      <c r="X5788">
        <f t="shared" si="361"/>
        <v>389</v>
      </c>
      <c r="Y5788">
        <f>SUMIF(货件明细!K:K,F5788,货件明细!I:I)</f>
        <v>0</v>
      </c>
      <c r="Z5788">
        <f t="shared" si="362"/>
        <v>73.6</v>
      </c>
      <c r="AA5788">
        <f>SUMIF(货件明细!K:K,F5788,货件明细!J:J)</f>
        <v>0</v>
      </c>
      <c r="AB5788">
        <f t="shared" si="363"/>
        <v>1</v>
      </c>
    </row>
    <row r="5789" spans="1:28">
      <c r="A5789">
        <v>2025</v>
      </c>
      <c r="B5789">
        <v>9</v>
      </c>
      <c r="C5789">
        <v>37</v>
      </c>
      <c r="D5789" s="4">
        <v>45912</v>
      </c>
      <c r="E5789" t="s">
        <v>28</v>
      </c>
      <c r="F5789" t="s">
        <v>5986</v>
      </c>
      <c r="G5789" t="s">
        <v>70</v>
      </c>
      <c r="H5789" t="s">
        <v>71</v>
      </c>
      <c r="I5789" t="s">
        <v>145</v>
      </c>
      <c r="J5789" t="s">
        <v>100</v>
      </c>
      <c r="K5789" t="s">
        <v>58</v>
      </c>
      <c r="L5789" t="s">
        <v>46</v>
      </c>
      <c r="M5789" t="s">
        <v>264</v>
      </c>
      <c r="N5789" t="s">
        <v>4046</v>
      </c>
      <c r="O5789">
        <v>73.6</v>
      </c>
      <c r="Q5789">
        <v>278.333333333333</v>
      </c>
      <c r="R5789">
        <v>278.333333333333</v>
      </c>
      <c r="S5789">
        <v>0</v>
      </c>
      <c r="T5789">
        <v>278.333333333333</v>
      </c>
      <c r="U5789">
        <v>389</v>
      </c>
      <c r="V5789">
        <f>SUMIF(货件明细!K:K,F5789,货件明细!AQ:AQ)</f>
        <v>0</v>
      </c>
      <c r="W5789">
        <f t="shared" si="360"/>
        <v>1</v>
      </c>
      <c r="X5789">
        <f t="shared" si="361"/>
        <v>389</v>
      </c>
      <c r="Y5789">
        <f>SUMIF(货件明细!K:K,F5789,货件明细!I:I)</f>
        <v>0</v>
      </c>
      <c r="Z5789">
        <f t="shared" si="362"/>
        <v>73.6</v>
      </c>
      <c r="AA5789">
        <f>SUMIF(货件明细!K:K,F5789,货件明细!J:J)</f>
        <v>0</v>
      </c>
      <c r="AB5789">
        <f t="shared" si="363"/>
        <v>1</v>
      </c>
    </row>
    <row r="5790" spans="1:28">
      <c r="A5790">
        <v>2025</v>
      </c>
      <c r="B5790">
        <v>9</v>
      </c>
      <c r="C5790">
        <v>37</v>
      </c>
      <c r="D5790" s="4">
        <v>45912</v>
      </c>
      <c r="E5790" t="s">
        <v>28</v>
      </c>
      <c r="F5790" t="s">
        <v>5987</v>
      </c>
      <c r="G5790" t="s">
        <v>114</v>
      </c>
      <c r="H5790" t="s">
        <v>44</v>
      </c>
      <c r="I5790" t="s">
        <v>145</v>
      </c>
      <c r="J5790" t="s">
        <v>100</v>
      </c>
      <c r="K5790" t="s">
        <v>4998</v>
      </c>
      <c r="L5790" t="s">
        <v>46</v>
      </c>
      <c r="M5790" t="s">
        <v>3906</v>
      </c>
      <c r="N5790" t="s">
        <v>4999</v>
      </c>
      <c r="O5790">
        <v>73.6</v>
      </c>
      <c r="Q5790">
        <v>369.111111111111</v>
      </c>
      <c r="R5790">
        <v>369.111111111111</v>
      </c>
      <c r="S5790">
        <v>0</v>
      </c>
      <c r="T5790">
        <v>369.111111111111</v>
      </c>
      <c r="U5790">
        <v>389</v>
      </c>
      <c r="V5790">
        <f>SUMIF(货件明细!K:K,F5790,货件明细!AQ:AQ)</f>
        <v>0</v>
      </c>
      <c r="W5790">
        <f t="shared" si="360"/>
        <v>1</v>
      </c>
      <c r="X5790">
        <f t="shared" si="361"/>
        <v>389</v>
      </c>
      <c r="Y5790">
        <f>SUMIF(货件明细!K:K,F5790,货件明细!I:I)</f>
        <v>0</v>
      </c>
      <c r="Z5790">
        <f t="shared" si="362"/>
        <v>73.6</v>
      </c>
      <c r="AA5790">
        <f>SUMIF(货件明细!K:K,F5790,货件明细!J:J)</f>
        <v>0</v>
      </c>
      <c r="AB5790">
        <f t="shared" si="363"/>
        <v>1</v>
      </c>
    </row>
    <row r="5791" spans="1:28">
      <c r="A5791">
        <v>2025</v>
      </c>
      <c r="B5791">
        <v>9</v>
      </c>
      <c r="C5791">
        <v>37</v>
      </c>
      <c r="D5791" s="4">
        <v>45912</v>
      </c>
      <c r="E5791" t="s">
        <v>28</v>
      </c>
      <c r="F5791" t="s">
        <v>5988</v>
      </c>
      <c r="G5791" t="s">
        <v>1517</v>
      </c>
      <c r="H5791" t="s">
        <v>71</v>
      </c>
      <c r="I5791" t="s">
        <v>145</v>
      </c>
      <c r="J5791" t="s">
        <v>100</v>
      </c>
      <c r="K5791" t="s">
        <v>58</v>
      </c>
      <c r="L5791" t="s">
        <v>46</v>
      </c>
      <c r="M5791" t="s">
        <v>264</v>
      </c>
      <c r="N5791" t="s">
        <v>4046</v>
      </c>
      <c r="O5791">
        <v>73.6</v>
      </c>
      <c r="Q5791">
        <v>250.5</v>
      </c>
      <c r="R5791">
        <v>250.5</v>
      </c>
      <c r="S5791">
        <v>0</v>
      </c>
      <c r="T5791">
        <v>250.5</v>
      </c>
      <c r="U5791">
        <v>389</v>
      </c>
      <c r="V5791">
        <f>SUMIF(货件明细!K:K,F5791,货件明细!AQ:AQ)</f>
        <v>0</v>
      </c>
      <c r="W5791">
        <f t="shared" si="360"/>
        <v>1</v>
      </c>
      <c r="X5791">
        <f t="shared" si="361"/>
        <v>389</v>
      </c>
      <c r="Y5791">
        <f>SUMIF(货件明细!K:K,F5791,货件明细!I:I)</f>
        <v>0</v>
      </c>
      <c r="Z5791">
        <f t="shared" si="362"/>
        <v>73.6</v>
      </c>
      <c r="AA5791">
        <f>SUMIF(货件明细!K:K,F5791,货件明细!J:J)</f>
        <v>0</v>
      </c>
      <c r="AB5791">
        <f t="shared" si="363"/>
        <v>1</v>
      </c>
    </row>
    <row r="5792" spans="1:28">
      <c r="A5792">
        <v>2025</v>
      </c>
      <c r="B5792">
        <v>9</v>
      </c>
      <c r="C5792">
        <v>37</v>
      </c>
      <c r="D5792" s="4">
        <v>45912</v>
      </c>
      <c r="E5792" t="s">
        <v>28</v>
      </c>
      <c r="F5792" t="s">
        <v>5989</v>
      </c>
      <c r="G5792" t="s">
        <v>54</v>
      </c>
      <c r="H5792" t="s">
        <v>31</v>
      </c>
      <c r="I5792" t="s">
        <v>129</v>
      </c>
      <c r="J5792" t="s">
        <v>45</v>
      </c>
      <c r="K5792" t="s">
        <v>100</v>
      </c>
      <c r="L5792" t="s">
        <v>46</v>
      </c>
      <c r="M5792" t="s">
        <v>47</v>
      </c>
      <c r="N5792" t="s">
        <v>5148</v>
      </c>
      <c r="O5792">
        <v>21.7</v>
      </c>
      <c r="Q5792">
        <v>125.896666666667</v>
      </c>
      <c r="R5792">
        <v>125.896666666667</v>
      </c>
      <c r="S5792">
        <v>0</v>
      </c>
      <c r="T5792">
        <v>125.896666666667</v>
      </c>
      <c r="U5792">
        <v>159</v>
      </c>
      <c r="V5792">
        <f>SUMIF(货件明细!K:K,F5792,货件明细!AQ:AQ)</f>
        <v>0</v>
      </c>
      <c r="W5792">
        <f t="shared" si="360"/>
        <v>1</v>
      </c>
      <c r="X5792">
        <f t="shared" si="361"/>
        <v>159</v>
      </c>
      <c r="Y5792">
        <f>SUMIF(货件明细!K:K,F5792,货件明细!I:I)</f>
        <v>0</v>
      </c>
      <c r="Z5792">
        <f t="shared" si="362"/>
        <v>21.7</v>
      </c>
      <c r="AA5792">
        <f>SUMIF(货件明细!K:K,F5792,货件明细!J:J)</f>
        <v>0</v>
      </c>
      <c r="AB5792">
        <f t="shared" si="363"/>
        <v>1</v>
      </c>
    </row>
    <row r="5793" spans="1:28">
      <c r="A5793">
        <v>2025</v>
      </c>
      <c r="B5793">
        <v>9</v>
      </c>
      <c r="C5793">
        <v>37</v>
      </c>
      <c r="D5793" s="4">
        <v>45912</v>
      </c>
      <c r="E5793" t="s">
        <v>28</v>
      </c>
      <c r="F5793" t="s">
        <v>5990</v>
      </c>
      <c r="G5793" t="s">
        <v>50</v>
      </c>
      <c r="H5793" t="s">
        <v>31</v>
      </c>
      <c r="I5793" t="s">
        <v>129</v>
      </c>
      <c r="J5793" t="s">
        <v>45</v>
      </c>
      <c r="K5793" t="s">
        <v>4998</v>
      </c>
      <c r="L5793" t="s">
        <v>46</v>
      </c>
      <c r="M5793" t="s">
        <v>2882</v>
      </c>
      <c r="N5793" t="s">
        <v>4823</v>
      </c>
      <c r="O5793">
        <v>21.7</v>
      </c>
      <c r="Q5793">
        <v>138.926666666667</v>
      </c>
      <c r="R5793">
        <v>138.926666666667</v>
      </c>
      <c r="S5793">
        <v>0</v>
      </c>
      <c r="T5793">
        <v>138.926666666667</v>
      </c>
      <c r="U5793">
        <v>159</v>
      </c>
      <c r="V5793">
        <f>SUMIF(货件明细!K:K,F5793,货件明细!AQ:AQ)</f>
        <v>0</v>
      </c>
      <c r="W5793">
        <f t="shared" si="360"/>
        <v>1</v>
      </c>
      <c r="X5793">
        <f t="shared" si="361"/>
        <v>159</v>
      </c>
      <c r="Y5793">
        <f>SUMIF(货件明细!K:K,F5793,货件明细!I:I)</f>
        <v>0</v>
      </c>
      <c r="Z5793">
        <f t="shared" si="362"/>
        <v>21.7</v>
      </c>
      <c r="AA5793">
        <f>SUMIF(货件明细!K:K,F5793,货件明细!J:J)</f>
        <v>0</v>
      </c>
      <c r="AB5793">
        <f t="shared" si="363"/>
        <v>1</v>
      </c>
    </row>
    <row r="5794" spans="1:28">
      <c r="A5794">
        <v>2025</v>
      </c>
      <c r="B5794">
        <v>9</v>
      </c>
      <c r="C5794">
        <v>37</v>
      </c>
      <c r="D5794" s="4">
        <v>45912</v>
      </c>
      <c r="E5794" t="s">
        <v>28</v>
      </c>
      <c r="F5794" t="s">
        <v>5991</v>
      </c>
      <c r="G5794" t="s">
        <v>70</v>
      </c>
      <c r="H5794" t="s">
        <v>71</v>
      </c>
      <c r="I5794" t="s">
        <v>129</v>
      </c>
      <c r="J5794" t="s">
        <v>45</v>
      </c>
      <c r="K5794" t="s">
        <v>45</v>
      </c>
      <c r="L5794" t="s">
        <v>46</v>
      </c>
      <c r="M5794" t="s">
        <v>2882</v>
      </c>
      <c r="N5794" t="s">
        <v>3809</v>
      </c>
      <c r="O5794">
        <v>21.7</v>
      </c>
      <c r="Q5794">
        <v>173.133333333333</v>
      </c>
      <c r="R5794">
        <v>173.133333333333</v>
      </c>
      <c r="S5794">
        <v>0</v>
      </c>
      <c r="T5794">
        <v>173.133333333333</v>
      </c>
      <c r="U5794">
        <v>159</v>
      </c>
      <c r="V5794">
        <f>SUMIF(货件明细!K:K,F5794,货件明细!AQ:AQ)</f>
        <v>0</v>
      </c>
      <c r="W5794">
        <f t="shared" si="360"/>
        <v>1</v>
      </c>
      <c r="X5794">
        <f t="shared" si="361"/>
        <v>159</v>
      </c>
      <c r="Y5794">
        <f>SUMIF(货件明细!K:K,F5794,货件明细!I:I)</f>
        <v>0</v>
      </c>
      <c r="Z5794">
        <f t="shared" si="362"/>
        <v>21.7</v>
      </c>
      <c r="AA5794">
        <f>SUMIF(货件明细!K:K,F5794,货件明细!J:J)</f>
        <v>0</v>
      </c>
      <c r="AB5794">
        <f t="shared" si="363"/>
        <v>1</v>
      </c>
    </row>
    <row r="5795" spans="1:28">
      <c r="A5795">
        <v>2025</v>
      </c>
      <c r="B5795">
        <v>9</v>
      </c>
      <c r="C5795">
        <v>37</v>
      </c>
      <c r="D5795" s="4">
        <v>45912</v>
      </c>
      <c r="E5795" t="s">
        <v>28</v>
      </c>
      <c r="F5795" t="s">
        <v>5992</v>
      </c>
      <c r="G5795" t="s">
        <v>114</v>
      </c>
      <c r="H5795" t="s">
        <v>44</v>
      </c>
      <c r="I5795" t="s">
        <v>129</v>
      </c>
      <c r="J5795" t="s">
        <v>45</v>
      </c>
      <c r="K5795" t="s">
        <v>45</v>
      </c>
      <c r="L5795" t="s">
        <v>46</v>
      </c>
      <c r="M5795" t="s">
        <v>2882</v>
      </c>
      <c r="N5795" t="s">
        <v>3809</v>
      </c>
      <c r="O5795">
        <v>21.7</v>
      </c>
      <c r="Q5795">
        <v>194.266666666667</v>
      </c>
      <c r="R5795">
        <v>194.266666666667</v>
      </c>
      <c r="S5795">
        <v>0</v>
      </c>
      <c r="T5795">
        <v>194.266666666667</v>
      </c>
      <c r="U5795">
        <v>159</v>
      </c>
      <c r="V5795">
        <f>SUMIF(货件明细!K:K,F5795,货件明细!AQ:AQ)</f>
        <v>0</v>
      </c>
      <c r="W5795">
        <f t="shared" si="360"/>
        <v>1</v>
      </c>
      <c r="X5795">
        <f t="shared" si="361"/>
        <v>159</v>
      </c>
      <c r="Y5795">
        <f>SUMIF(货件明细!K:K,F5795,货件明细!I:I)</f>
        <v>0</v>
      </c>
      <c r="Z5795">
        <f t="shared" si="362"/>
        <v>21.7</v>
      </c>
      <c r="AA5795">
        <f>SUMIF(货件明细!K:K,F5795,货件明细!J:J)</f>
        <v>0</v>
      </c>
      <c r="AB5795">
        <f t="shared" si="363"/>
        <v>1</v>
      </c>
    </row>
    <row r="5796" spans="1:28">
      <c r="A5796">
        <v>2025</v>
      </c>
      <c r="B5796">
        <v>9</v>
      </c>
      <c r="C5796">
        <v>37</v>
      </c>
      <c r="D5796" s="4">
        <v>45912</v>
      </c>
      <c r="E5796" t="s">
        <v>28</v>
      </c>
      <c r="F5796" t="s">
        <v>5993</v>
      </c>
      <c r="G5796" t="s">
        <v>1517</v>
      </c>
      <c r="H5796" t="s">
        <v>71</v>
      </c>
      <c r="I5796" t="s">
        <v>129</v>
      </c>
      <c r="J5796" t="s">
        <v>45</v>
      </c>
      <c r="K5796" t="s">
        <v>45</v>
      </c>
      <c r="L5796" t="s">
        <v>46</v>
      </c>
      <c r="M5796" t="s">
        <v>2882</v>
      </c>
      <c r="N5796" t="s">
        <v>3809</v>
      </c>
      <c r="O5796">
        <v>21.7</v>
      </c>
      <c r="Q5796">
        <v>157.45</v>
      </c>
      <c r="R5796">
        <v>157.45</v>
      </c>
      <c r="S5796">
        <v>0</v>
      </c>
      <c r="T5796">
        <v>157.45</v>
      </c>
      <c r="U5796">
        <v>159</v>
      </c>
      <c r="V5796">
        <f>SUMIF(货件明细!K:K,F5796,货件明细!AQ:AQ)</f>
        <v>0</v>
      </c>
      <c r="W5796">
        <f t="shared" si="360"/>
        <v>1</v>
      </c>
      <c r="X5796">
        <f t="shared" si="361"/>
        <v>159</v>
      </c>
      <c r="Y5796">
        <f>SUMIF(货件明细!K:K,F5796,货件明细!I:I)</f>
        <v>0</v>
      </c>
      <c r="Z5796">
        <f t="shared" si="362"/>
        <v>21.7</v>
      </c>
      <c r="AA5796">
        <f>SUMIF(货件明细!K:K,F5796,货件明细!J:J)</f>
        <v>0</v>
      </c>
      <c r="AB5796">
        <f t="shared" si="363"/>
        <v>1</v>
      </c>
    </row>
    <row r="5797" spans="1:28">
      <c r="A5797">
        <v>2025</v>
      </c>
      <c r="B5797">
        <v>9</v>
      </c>
      <c r="C5797">
        <v>37</v>
      </c>
      <c r="D5797" s="4">
        <v>45912</v>
      </c>
      <c r="E5797" t="s">
        <v>28</v>
      </c>
      <c r="F5797" t="s">
        <v>5994</v>
      </c>
      <c r="G5797" t="s">
        <v>54</v>
      </c>
      <c r="H5797" t="s">
        <v>31</v>
      </c>
      <c r="I5797" t="s">
        <v>96</v>
      </c>
      <c r="J5797" t="s">
        <v>100</v>
      </c>
      <c r="K5797" t="s">
        <v>100</v>
      </c>
      <c r="L5797" t="s">
        <v>46</v>
      </c>
      <c r="M5797" t="s">
        <v>47</v>
      </c>
      <c r="N5797" t="s">
        <v>5148</v>
      </c>
      <c r="O5797">
        <v>52.45</v>
      </c>
      <c r="Q5797">
        <v>377.69</v>
      </c>
      <c r="R5797">
        <v>377.69</v>
      </c>
      <c r="S5797">
        <v>0</v>
      </c>
      <c r="T5797">
        <v>377.69</v>
      </c>
      <c r="U5797">
        <v>317</v>
      </c>
      <c r="V5797">
        <f>SUMIF(货件明细!K:K,F5797,货件明细!AQ:AQ)</f>
        <v>0</v>
      </c>
      <c r="W5797">
        <f t="shared" si="360"/>
        <v>1</v>
      </c>
      <c r="X5797">
        <f t="shared" si="361"/>
        <v>317</v>
      </c>
      <c r="Y5797">
        <f>SUMIF(货件明细!K:K,F5797,货件明细!I:I)</f>
        <v>0</v>
      </c>
      <c r="Z5797">
        <f t="shared" si="362"/>
        <v>52.45</v>
      </c>
      <c r="AA5797">
        <f>SUMIF(货件明细!K:K,F5797,货件明细!J:J)</f>
        <v>0</v>
      </c>
      <c r="AB5797">
        <f t="shared" si="363"/>
        <v>1</v>
      </c>
    </row>
    <row r="5798" spans="1:28">
      <c r="A5798">
        <v>2025</v>
      </c>
      <c r="B5798">
        <v>9</v>
      </c>
      <c r="C5798">
        <v>37</v>
      </c>
      <c r="D5798" s="4">
        <v>45912</v>
      </c>
      <c r="E5798" t="s">
        <v>28</v>
      </c>
      <c r="F5798" t="s">
        <v>5995</v>
      </c>
      <c r="G5798" t="s">
        <v>50</v>
      </c>
      <c r="H5798" t="s">
        <v>31</v>
      </c>
      <c r="I5798" t="s">
        <v>96</v>
      </c>
      <c r="J5798" t="s">
        <v>100</v>
      </c>
      <c r="K5798" t="s">
        <v>4998</v>
      </c>
      <c r="L5798" t="s">
        <v>46</v>
      </c>
      <c r="M5798" t="s">
        <v>2882</v>
      </c>
      <c r="N5798" t="s">
        <v>4823</v>
      </c>
      <c r="O5798">
        <v>52.45</v>
      </c>
      <c r="Q5798">
        <v>416.78</v>
      </c>
      <c r="R5798">
        <v>416.78</v>
      </c>
      <c r="S5798">
        <v>0</v>
      </c>
      <c r="T5798">
        <v>416.78</v>
      </c>
      <c r="U5798">
        <v>317</v>
      </c>
      <c r="V5798">
        <f>SUMIF(货件明细!K:K,F5798,货件明细!AQ:AQ)</f>
        <v>0</v>
      </c>
      <c r="W5798">
        <f t="shared" si="360"/>
        <v>1</v>
      </c>
      <c r="X5798">
        <f t="shared" si="361"/>
        <v>317</v>
      </c>
      <c r="Y5798">
        <f>SUMIF(货件明细!K:K,F5798,货件明细!I:I)</f>
        <v>0</v>
      </c>
      <c r="Z5798">
        <f t="shared" si="362"/>
        <v>52.45</v>
      </c>
      <c r="AA5798">
        <f>SUMIF(货件明细!K:K,F5798,货件明细!J:J)</f>
        <v>0</v>
      </c>
      <c r="AB5798">
        <f t="shared" si="363"/>
        <v>1</v>
      </c>
    </row>
    <row r="5799" spans="1:28">
      <c r="A5799">
        <v>2025</v>
      </c>
      <c r="B5799">
        <v>9</v>
      </c>
      <c r="C5799">
        <v>37</v>
      </c>
      <c r="D5799" s="4">
        <v>45912</v>
      </c>
      <c r="E5799" t="s">
        <v>28</v>
      </c>
      <c r="F5799" t="s">
        <v>5996</v>
      </c>
      <c r="G5799" t="s">
        <v>70</v>
      </c>
      <c r="H5799" t="s">
        <v>71</v>
      </c>
      <c r="I5799" t="s">
        <v>96</v>
      </c>
      <c r="J5799" t="s">
        <v>100</v>
      </c>
      <c r="K5799" t="s">
        <v>58</v>
      </c>
      <c r="L5799" t="s">
        <v>46</v>
      </c>
      <c r="M5799" t="s">
        <v>264</v>
      </c>
      <c r="N5799" t="s">
        <v>4046</v>
      </c>
      <c r="O5799">
        <v>52.45</v>
      </c>
      <c r="Q5799">
        <v>208.75</v>
      </c>
      <c r="R5799">
        <v>208.75</v>
      </c>
      <c r="S5799">
        <v>0</v>
      </c>
      <c r="T5799">
        <v>208.75</v>
      </c>
      <c r="U5799">
        <v>317</v>
      </c>
      <c r="V5799">
        <f>SUMIF(货件明细!K:K,F5799,货件明细!AQ:AQ)</f>
        <v>0</v>
      </c>
      <c r="W5799">
        <f t="shared" si="360"/>
        <v>1</v>
      </c>
      <c r="X5799">
        <f t="shared" si="361"/>
        <v>317</v>
      </c>
      <c r="Y5799">
        <f>SUMIF(货件明细!K:K,F5799,货件明细!I:I)</f>
        <v>0</v>
      </c>
      <c r="Z5799">
        <f t="shared" si="362"/>
        <v>52.45</v>
      </c>
      <c r="AA5799">
        <f>SUMIF(货件明细!K:K,F5799,货件明细!J:J)</f>
        <v>0</v>
      </c>
      <c r="AB5799">
        <f t="shared" si="363"/>
        <v>1</v>
      </c>
    </row>
    <row r="5800" spans="1:28">
      <c r="A5800">
        <v>2025</v>
      </c>
      <c r="B5800">
        <v>9</v>
      </c>
      <c r="C5800">
        <v>37</v>
      </c>
      <c r="D5800" s="4">
        <v>45912</v>
      </c>
      <c r="E5800" t="s">
        <v>28</v>
      </c>
      <c r="F5800" t="s">
        <v>5997</v>
      </c>
      <c r="G5800" t="s">
        <v>114</v>
      </c>
      <c r="H5800" t="s">
        <v>44</v>
      </c>
      <c r="I5800" t="s">
        <v>96</v>
      </c>
      <c r="J5800" t="s">
        <v>100</v>
      </c>
      <c r="K5800" t="s">
        <v>4998</v>
      </c>
      <c r="L5800" t="s">
        <v>46</v>
      </c>
      <c r="M5800" t="s">
        <v>2882</v>
      </c>
      <c r="N5800" t="s">
        <v>4823</v>
      </c>
      <c r="O5800">
        <v>52.45</v>
      </c>
      <c r="Q5800">
        <v>416</v>
      </c>
      <c r="R5800">
        <v>416</v>
      </c>
      <c r="S5800">
        <v>0</v>
      </c>
      <c r="T5800">
        <v>416</v>
      </c>
      <c r="U5800">
        <v>317</v>
      </c>
      <c r="V5800">
        <f>SUMIF(货件明细!K:K,F5800,货件明细!AQ:AQ)</f>
        <v>0</v>
      </c>
      <c r="W5800">
        <f t="shared" si="360"/>
        <v>1</v>
      </c>
      <c r="X5800">
        <f t="shared" si="361"/>
        <v>317</v>
      </c>
      <c r="Y5800">
        <f>SUMIF(货件明细!K:K,F5800,货件明细!I:I)</f>
        <v>0</v>
      </c>
      <c r="Z5800">
        <f t="shared" si="362"/>
        <v>52.45</v>
      </c>
      <c r="AA5800">
        <f>SUMIF(货件明细!K:K,F5800,货件明细!J:J)</f>
        <v>0</v>
      </c>
      <c r="AB5800">
        <f t="shared" si="363"/>
        <v>1</v>
      </c>
    </row>
    <row r="5801" spans="1:28">
      <c r="A5801">
        <v>2025</v>
      </c>
      <c r="B5801">
        <v>9</v>
      </c>
      <c r="C5801">
        <v>37</v>
      </c>
      <c r="D5801" s="4">
        <v>45912</v>
      </c>
      <c r="E5801" t="s">
        <v>28</v>
      </c>
      <c r="F5801" t="s">
        <v>5998</v>
      </c>
      <c r="G5801" t="s">
        <v>1517</v>
      </c>
      <c r="H5801" t="s">
        <v>71</v>
      </c>
      <c r="I5801" t="s">
        <v>96</v>
      </c>
      <c r="J5801" t="s">
        <v>100</v>
      </c>
      <c r="K5801" t="s">
        <v>58</v>
      </c>
      <c r="L5801" t="s">
        <v>46</v>
      </c>
      <c r="M5801" t="s">
        <v>264</v>
      </c>
      <c r="N5801" t="s">
        <v>4046</v>
      </c>
      <c r="O5801">
        <v>52.45</v>
      </c>
      <c r="Q5801">
        <v>187.875</v>
      </c>
      <c r="R5801">
        <v>187.875</v>
      </c>
      <c r="S5801">
        <v>0</v>
      </c>
      <c r="T5801">
        <v>187.875</v>
      </c>
      <c r="U5801">
        <v>317</v>
      </c>
      <c r="V5801">
        <f>SUMIF(货件明细!K:K,F5801,货件明细!AQ:AQ)</f>
        <v>0</v>
      </c>
      <c r="W5801">
        <f t="shared" si="360"/>
        <v>1</v>
      </c>
      <c r="X5801">
        <f t="shared" si="361"/>
        <v>317</v>
      </c>
      <c r="Y5801">
        <f>SUMIF(货件明细!K:K,F5801,货件明细!I:I)</f>
        <v>0</v>
      </c>
      <c r="Z5801">
        <f t="shared" si="362"/>
        <v>52.45</v>
      </c>
      <c r="AA5801">
        <f>SUMIF(货件明细!K:K,F5801,货件明细!J:J)</f>
        <v>0</v>
      </c>
      <c r="AB5801">
        <f t="shared" si="363"/>
        <v>1</v>
      </c>
    </row>
    <row r="5802" spans="1:28">
      <c r="A5802">
        <v>2025</v>
      </c>
      <c r="B5802">
        <v>9</v>
      </c>
      <c r="C5802">
        <v>37</v>
      </c>
      <c r="D5802" s="4">
        <v>45913</v>
      </c>
      <c r="E5802" t="s">
        <v>4249</v>
      </c>
      <c r="F5802" t="s">
        <v>5999</v>
      </c>
      <c r="G5802" t="s">
        <v>4251</v>
      </c>
      <c r="H5802" t="s">
        <v>71</v>
      </c>
      <c r="I5802" t="s">
        <v>129</v>
      </c>
      <c r="J5802" t="s">
        <v>58</v>
      </c>
      <c r="K5802" t="s">
        <v>58</v>
      </c>
      <c r="L5802" t="s">
        <v>46</v>
      </c>
      <c r="M5802" t="s">
        <v>2882</v>
      </c>
      <c r="N5802" t="s">
        <v>2985</v>
      </c>
      <c r="O5802">
        <v>137.1</v>
      </c>
      <c r="Q5802">
        <v>477.05</v>
      </c>
      <c r="R5802">
        <v>477.05</v>
      </c>
      <c r="S5802">
        <v>0</v>
      </c>
      <c r="T5802">
        <v>477.05</v>
      </c>
      <c r="U5802">
        <v>344</v>
      </c>
      <c r="V5802">
        <f>SUMIF(货件明细!K:K,F5802,货件明细!AQ:AQ)</f>
        <v>0</v>
      </c>
      <c r="W5802">
        <f t="shared" si="360"/>
        <v>1</v>
      </c>
      <c r="X5802">
        <f t="shared" si="361"/>
        <v>344</v>
      </c>
      <c r="Y5802">
        <f>SUMIF(货件明细!K:K,F5802,货件明细!I:I)</f>
        <v>0</v>
      </c>
      <c r="Z5802">
        <f t="shared" si="362"/>
        <v>137.1</v>
      </c>
      <c r="AA5802">
        <f>SUMIF(货件明细!K:K,F5802,货件明细!J:J)</f>
        <v>0</v>
      </c>
      <c r="AB5802">
        <f t="shared" si="363"/>
        <v>1</v>
      </c>
    </row>
    <row r="5803" spans="1:28">
      <c r="A5803">
        <v>2025</v>
      </c>
      <c r="B5803">
        <v>9</v>
      </c>
      <c r="C5803">
        <v>38</v>
      </c>
      <c r="D5803" s="4">
        <v>45915</v>
      </c>
      <c r="E5803" t="s">
        <v>28</v>
      </c>
      <c r="F5803" t="s">
        <v>6000</v>
      </c>
      <c r="G5803" t="s">
        <v>54</v>
      </c>
      <c r="H5803" t="s">
        <v>31</v>
      </c>
      <c r="I5803" t="s">
        <v>32</v>
      </c>
      <c r="J5803" t="s">
        <v>1452</v>
      </c>
      <c r="K5803" t="s">
        <v>1452</v>
      </c>
      <c r="L5803" t="s">
        <v>46</v>
      </c>
      <c r="M5803" t="s">
        <v>65</v>
      </c>
      <c r="N5803" t="s">
        <v>1992</v>
      </c>
      <c r="O5803">
        <v>41.6</v>
      </c>
      <c r="Q5803">
        <v>571.2</v>
      </c>
      <c r="R5803">
        <v>571.2</v>
      </c>
      <c r="S5803">
        <v>0</v>
      </c>
      <c r="T5803">
        <v>571.2</v>
      </c>
      <c r="U5803">
        <v>98</v>
      </c>
      <c r="V5803">
        <f>SUMIF(货件明细!K:K,F5803,货件明细!AQ:AQ)</f>
        <v>0</v>
      </c>
      <c r="W5803">
        <f t="shared" si="360"/>
        <v>1</v>
      </c>
      <c r="X5803">
        <f t="shared" si="361"/>
        <v>98</v>
      </c>
      <c r="Y5803">
        <f>SUMIF(货件明细!K:K,F5803,货件明细!I:I)</f>
        <v>0</v>
      </c>
      <c r="Z5803">
        <f t="shared" si="362"/>
        <v>41.6</v>
      </c>
      <c r="AA5803">
        <f>SUMIF(货件明细!K:K,F5803,货件明细!J:J)</f>
        <v>0</v>
      </c>
      <c r="AB5803">
        <f t="shared" si="363"/>
        <v>1</v>
      </c>
    </row>
    <row r="5804" spans="1:28">
      <c r="A5804">
        <v>2025</v>
      </c>
      <c r="B5804">
        <v>9</v>
      </c>
      <c r="C5804">
        <v>38</v>
      </c>
      <c r="D5804" s="4">
        <v>45915</v>
      </c>
      <c r="E5804" t="s">
        <v>28</v>
      </c>
      <c r="F5804" t="s">
        <v>6001</v>
      </c>
      <c r="G5804" t="s">
        <v>269</v>
      </c>
      <c r="H5804" t="s">
        <v>31</v>
      </c>
      <c r="I5804" t="s">
        <v>32</v>
      </c>
      <c r="J5804" t="s">
        <v>1452</v>
      </c>
      <c r="K5804" t="s">
        <v>1452</v>
      </c>
      <c r="L5804" t="s">
        <v>46</v>
      </c>
      <c r="M5804" t="s">
        <v>65</v>
      </c>
      <c r="N5804" t="s">
        <v>1992</v>
      </c>
      <c r="O5804">
        <v>41.6</v>
      </c>
      <c r="Q5804">
        <v>621.6</v>
      </c>
      <c r="R5804">
        <v>621.6</v>
      </c>
      <c r="S5804">
        <v>0</v>
      </c>
      <c r="T5804">
        <v>621.6</v>
      </c>
      <c r="U5804">
        <v>98</v>
      </c>
      <c r="V5804">
        <f>SUMIF(货件明细!K:K,F5804,货件明细!AQ:AQ)</f>
        <v>0</v>
      </c>
      <c r="W5804">
        <f t="shared" si="360"/>
        <v>1</v>
      </c>
      <c r="X5804">
        <f t="shared" si="361"/>
        <v>98</v>
      </c>
      <c r="Y5804">
        <f>SUMIF(货件明细!K:K,F5804,货件明细!I:I)</f>
        <v>0</v>
      </c>
      <c r="Z5804">
        <f t="shared" si="362"/>
        <v>41.6</v>
      </c>
      <c r="AA5804">
        <f>SUMIF(货件明细!K:K,F5804,货件明细!J:J)</f>
        <v>0</v>
      </c>
      <c r="AB5804">
        <f t="shared" si="363"/>
        <v>1</v>
      </c>
    </row>
    <row r="5805" spans="1:28">
      <c r="A5805">
        <v>2025</v>
      </c>
      <c r="B5805">
        <v>9</v>
      </c>
      <c r="C5805">
        <v>38</v>
      </c>
      <c r="D5805" s="4">
        <v>45915</v>
      </c>
      <c r="E5805" t="s">
        <v>28</v>
      </c>
      <c r="F5805" t="s">
        <v>6002</v>
      </c>
      <c r="G5805" t="s">
        <v>372</v>
      </c>
      <c r="H5805" t="s">
        <v>71</v>
      </c>
      <c r="I5805" t="s">
        <v>32</v>
      </c>
      <c r="J5805" t="s">
        <v>1452</v>
      </c>
      <c r="K5805" t="s">
        <v>1452</v>
      </c>
      <c r="L5805" t="s">
        <v>46</v>
      </c>
      <c r="M5805" t="s">
        <v>65</v>
      </c>
      <c r="N5805" t="s">
        <v>1992</v>
      </c>
      <c r="O5805">
        <v>41.6</v>
      </c>
      <c r="Q5805">
        <v>470.4</v>
      </c>
      <c r="R5805">
        <v>470.4</v>
      </c>
      <c r="S5805">
        <v>0</v>
      </c>
      <c r="T5805">
        <v>470.4</v>
      </c>
      <c r="U5805">
        <v>98</v>
      </c>
      <c r="V5805">
        <f>SUMIF(货件明细!K:K,F5805,货件明细!AQ:AQ)</f>
        <v>0</v>
      </c>
      <c r="W5805">
        <f t="shared" si="360"/>
        <v>1</v>
      </c>
      <c r="X5805">
        <f t="shared" si="361"/>
        <v>98</v>
      </c>
      <c r="Y5805">
        <f>SUMIF(货件明细!K:K,F5805,货件明细!I:I)</f>
        <v>0</v>
      </c>
      <c r="Z5805">
        <f t="shared" si="362"/>
        <v>41.6</v>
      </c>
      <c r="AA5805">
        <f>SUMIF(货件明细!K:K,F5805,货件明细!J:J)</f>
        <v>0</v>
      </c>
      <c r="AB5805">
        <f t="shared" si="363"/>
        <v>1</v>
      </c>
    </row>
    <row r="5806" spans="1:28">
      <c r="A5806">
        <v>2025</v>
      </c>
      <c r="B5806">
        <v>9</v>
      </c>
      <c r="C5806">
        <v>38</v>
      </c>
      <c r="D5806" s="4">
        <v>45915</v>
      </c>
      <c r="E5806" t="s">
        <v>28</v>
      </c>
      <c r="F5806" t="s">
        <v>6003</v>
      </c>
      <c r="G5806" t="s">
        <v>1563</v>
      </c>
      <c r="H5806" t="s">
        <v>71</v>
      </c>
      <c r="I5806" t="s">
        <v>32</v>
      </c>
      <c r="J5806" t="s">
        <v>1452</v>
      </c>
      <c r="K5806" t="s">
        <v>1452</v>
      </c>
      <c r="L5806" t="s">
        <v>46</v>
      </c>
      <c r="M5806" t="s">
        <v>65</v>
      </c>
      <c r="N5806" t="s">
        <v>1992</v>
      </c>
      <c r="O5806">
        <v>41.6</v>
      </c>
      <c r="Q5806">
        <v>445.2</v>
      </c>
      <c r="R5806">
        <v>445.2</v>
      </c>
      <c r="S5806">
        <v>0</v>
      </c>
      <c r="T5806">
        <v>445.2</v>
      </c>
      <c r="U5806">
        <v>98</v>
      </c>
      <c r="V5806">
        <f>SUMIF(货件明细!K:K,F5806,货件明细!AQ:AQ)</f>
        <v>0</v>
      </c>
      <c r="W5806">
        <f t="shared" si="360"/>
        <v>1</v>
      </c>
      <c r="X5806">
        <f t="shared" si="361"/>
        <v>98</v>
      </c>
      <c r="Y5806">
        <f>SUMIF(货件明细!K:K,F5806,货件明细!I:I)</f>
        <v>0</v>
      </c>
      <c r="Z5806">
        <f t="shared" si="362"/>
        <v>41.6</v>
      </c>
      <c r="AA5806">
        <f>SUMIF(货件明细!K:K,F5806,货件明细!J:J)</f>
        <v>0</v>
      </c>
      <c r="AB5806">
        <f t="shared" si="363"/>
        <v>1</v>
      </c>
    </row>
    <row r="5807" spans="1:28">
      <c r="A5807">
        <v>2025</v>
      </c>
      <c r="B5807">
        <v>9</v>
      </c>
      <c r="C5807">
        <v>38</v>
      </c>
      <c r="D5807" s="4">
        <v>45915</v>
      </c>
      <c r="E5807" t="s">
        <v>28</v>
      </c>
      <c r="F5807" t="s">
        <v>6004</v>
      </c>
      <c r="G5807" t="s">
        <v>369</v>
      </c>
      <c r="H5807" t="s">
        <v>31</v>
      </c>
      <c r="I5807" t="s">
        <v>32</v>
      </c>
      <c r="J5807" t="s">
        <v>1452</v>
      </c>
      <c r="K5807" t="s">
        <v>1452</v>
      </c>
      <c r="L5807" t="s">
        <v>46</v>
      </c>
      <c r="M5807" t="s">
        <v>65</v>
      </c>
      <c r="N5807" t="s">
        <v>1992</v>
      </c>
      <c r="O5807">
        <v>41.6</v>
      </c>
      <c r="Q5807">
        <v>571.2</v>
      </c>
      <c r="R5807">
        <v>571.2</v>
      </c>
      <c r="S5807">
        <v>0</v>
      </c>
      <c r="T5807">
        <v>571.2</v>
      </c>
      <c r="U5807">
        <v>98</v>
      </c>
      <c r="V5807">
        <f>SUMIF(货件明细!K:K,F5807,货件明细!AQ:AQ)</f>
        <v>0</v>
      </c>
      <c r="W5807">
        <f t="shared" si="360"/>
        <v>1</v>
      </c>
      <c r="X5807">
        <f t="shared" si="361"/>
        <v>98</v>
      </c>
      <c r="Y5807">
        <f>SUMIF(货件明细!K:K,F5807,货件明细!I:I)</f>
        <v>0</v>
      </c>
      <c r="Z5807">
        <f t="shared" si="362"/>
        <v>41.6</v>
      </c>
      <c r="AA5807">
        <f>SUMIF(货件明细!K:K,F5807,货件明细!J:J)</f>
        <v>0</v>
      </c>
      <c r="AB5807">
        <f t="shared" si="363"/>
        <v>1</v>
      </c>
    </row>
    <row r="5808" spans="1:28">
      <c r="A5808">
        <v>2025</v>
      </c>
      <c r="B5808">
        <v>9</v>
      </c>
      <c r="C5808">
        <v>38</v>
      </c>
      <c r="D5808" s="4">
        <v>45915</v>
      </c>
      <c r="E5808" t="s">
        <v>28</v>
      </c>
      <c r="F5808" t="s">
        <v>6005</v>
      </c>
      <c r="G5808" t="s">
        <v>54</v>
      </c>
      <c r="H5808" t="s">
        <v>31</v>
      </c>
      <c r="I5808" t="s">
        <v>57</v>
      </c>
      <c r="J5808" t="s">
        <v>1452</v>
      </c>
      <c r="K5808" t="s">
        <v>1452</v>
      </c>
      <c r="L5808" t="s">
        <v>46</v>
      </c>
      <c r="M5808" t="s">
        <v>65</v>
      </c>
      <c r="N5808" t="s">
        <v>1992</v>
      </c>
      <c r="O5808">
        <v>15.6</v>
      </c>
      <c r="Q5808">
        <v>217.6</v>
      </c>
      <c r="R5808">
        <v>233.6</v>
      </c>
      <c r="S5808">
        <v>0</v>
      </c>
      <c r="T5808">
        <v>233.6</v>
      </c>
      <c r="U5808">
        <v>158</v>
      </c>
      <c r="V5808">
        <f>SUMIF(货件明细!K:K,F5808,货件明细!AQ:AQ)</f>
        <v>0</v>
      </c>
      <c r="W5808">
        <f t="shared" si="360"/>
        <v>1</v>
      </c>
      <c r="X5808">
        <f t="shared" si="361"/>
        <v>158</v>
      </c>
      <c r="Y5808">
        <f>SUMIF(货件明细!K:K,F5808,货件明细!I:I)</f>
        <v>0</v>
      </c>
      <c r="Z5808">
        <f t="shared" si="362"/>
        <v>15.6</v>
      </c>
      <c r="AA5808">
        <f>SUMIF(货件明细!K:K,F5808,货件明细!J:J)</f>
        <v>0</v>
      </c>
      <c r="AB5808">
        <f t="shared" si="363"/>
        <v>1</v>
      </c>
    </row>
    <row r="5809" spans="1:28">
      <c r="A5809">
        <v>2025</v>
      </c>
      <c r="B5809">
        <v>9</v>
      </c>
      <c r="C5809">
        <v>38</v>
      </c>
      <c r="D5809" s="4">
        <v>45915</v>
      </c>
      <c r="E5809" t="s">
        <v>28</v>
      </c>
      <c r="F5809" t="s">
        <v>6006</v>
      </c>
      <c r="G5809" t="s">
        <v>50</v>
      </c>
      <c r="H5809" t="s">
        <v>31</v>
      </c>
      <c r="I5809" t="s">
        <v>57</v>
      </c>
      <c r="J5809" t="s">
        <v>1452</v>
      </c>
      <c r="K5809" t="s">
        <v>1452</v>
      </c>
      <c r="L5809" t="s">
        <v>46</v>
      </c>
      <c r="M5809" t="s">
        <v>65</v>
      </c>
      <c r="N5809" t="s">
        <v>1992</v>
      </c>
      <c r="O5809">
        <v>15.6</v>
      </c>
      <c r="Q5809">
        <v>224</v>
      </c>
      <c r="R5809">
        <v>224</v>
      </c>
      <c r="S5809">
        <v>0</v>
      </c>
      <c r="T5809">
        <v>224</v>
      </c>
      <c r="U5809">
        <v>158</v>
      </c>
      <c r="V5809">
        <f>SUMIF(货件明细!K:K,F5809,货件明细!AQ:AQ)</f>
        <v>0</v>
      </c>
      <c r="W5809">
        <f t="shared" si="360"/>
        <v>1</v>
      </c>
      <c r="X5809">
        <f t="shared" si="361"/>
        <v>158</v>
      </c>
      <c r="Y5809">
        <f>SUMIF(货件明细!K:K,F5809,货件明细!I:I)</f>
        <v>0</v>
      </c>
      <c r="Z5809">
        <f t="shared" si="362"/>
        <v>15.6</v>
      </c>
      <c r="AA5809">
        <f>SUMIF(货件明细!K:K,F5809,货件明细!J:J)</f>
        <v>0</v>
      </c>
      <c r="AB5809">
        <f t="shared" si="363"/>
        <v>1</v>
      </c>
    </row>
    <row r="5810" spans="1:28">
      <c r="A5810">
        <v>2025</v>
      </c>
      <c r="B5810">
        <v>9</v>
      </c>
      <c r="C5810">
        <v>38</v>
      </c>
      <c r="D5810" s="4">
        <v>45915</v>
      </c>
      <c r="E5810" t="s">
        <v>28</v>
      </c>
      <c r="F5810" t="s">
        <v>6007</v>
      </c>
      <c r="G5810" t="s">
        <v>269</v>
      </c>
      <c r="H5810" t="s">
        <v>31</v>
      </c>
      <c r="I5810" t="s">
        <v>57</v>
      </c>
      <c r="J5810" t="s">
        <v>1452</v>
      </c>
      <c r="K5810" t="s">
        <v>1452</v>
      </c>
      <c r="L5810" t="s">
        <v>46</v>
      </c>
      <c r="M5810" t="s">
        <v>65</v>
      </c>
      <c r="N5810" t="s">
        <v>1992</v>
      </c>
      <c r="O5810">
        <v>15.6</v>
      </c>
      <c r="Q5810">
        <v>236.8</v>
      </c>
      <c r="R5810">
        <v>252.8</v>
      </c>
      <c r="S5810">
        <v>0</v>
      </c>
      <c r="T5810">
        <v>252.8</v>
      </c>
      <c r="U5810">
        <v>158</v>
      </c>
      <c r="V5810">
        <f>SUMIF(货件明细!K:K,F5810,货件明细!AQ:AQ)</f>
        <v>0</v>
      </c>
      <c r="W5810">
        <f t="shared" si="360"/>
        <v>1</v>
      </c>
      <c r="X5810">
        <f t="shared" si="361"/>
        <v>158</v>
      </c>
      <c r="Y5810">
        <f>SUMIF(货件明细!K:K,F5810,货件明细!I:I)</f>
        <v>0</v>
      </c>
      <c r="Z5810">
        <f t="shared" si="362"/>
        <v>15.6</v>
      </c>
      <c r="AA5810">
        <f>SUMIF(货件明细!K:K,F5810,货件明细!J:J)</f>
        <v>0</v>
      </c>
      <c r="AB5810">
        <f t="shared" si="363"/>
        <v>1</v>
      </c>
    </row>
    <row r="5811" spans="1:28">
      <c r="A5811">
        <v>2025</v>
      </c>
      <c r="B5811">
        <v>9</v>
      </c>
      <c r="C5811">
        <v>38</v>
      </c>
      <c r="D5811" s="4">
        <v>45915</v>
      </c>
      <c r="E5811" t="s">
        <v>28</v>
      </c>
      <c r="F5811" t="s">
        <v>6008</v>
      </c>
      <c r="G5811" t="s">
        <v>64</v>
      </c>
      <c r="H5811" t="s">
        <v>44</v>
      </c>
      <c r="I5811" t="s">
        <v>57</v>
      </c>
      <c r="J5811" t="s">
        <v>1452</v>
      </c>
      <c r="K5811" t="s">
        <v>1452</v>
      </c>
      <c r="L5811" t="s">
        <v>46</v>
      </c>
      <c r="M5811" t="s">
        <v>65</v>
      </c>
      <c r="N5811" t="s">
        <v>1992</v>
      </c>
      <c r="O5811">
        <v>15.6</v>
      </c>
      <c r="Q5811">
        <v>212.8</v>
      </c>
      <c r="R5811">
        <v>212.8</v>
      </c>
      <c r="S5811">
        <v>0</v>
      </c>
      <c r="T5811">
        <v>212.8</v>
      </c>
      <c r="U5811">
        <v>158</v>
      </c>
      <c r="V5811">
        <f>SUMIF(货件明细!K:K,F5811,货件明细!AQ:AQ)</f>
        <v>0</v>
      </c>
      <c r="W5811">
        <f t="shared" si="360"/>
        <v>1</v>
      </c>
      <c r="X5811">
        <f t="shared" si="361"/>
        <v>158</v>
      </c>
      <c r="Y5811">
        <f>SUMIF(货件明细!K:K,F5811,货件明细!I:I)</f>
        <v>0</v>
      </c>
      <c r="Z5811">
        <f t="shared" si="362"/>
        <v>15.6</v>
      </c>
      <c r="AA5811">
        <f>SUMIF(货件明细!K:K,F5811,货件明细!J:J)</f>
        <v>0</v>
      </c>
      <c r="AB5811">
        <f t="shared" si="363"/>
        <v>1</v>
      </c>
    </row>
    <row r="5812" spans="1:28">
      <c r="A5812">
        <v>2025</v>
      </c>
      <c r="B5812">
        <v>9</v>
      </c>
      <c r="C5812">
        <v>38</v>
      </c>
      <c r="D5812" s="4">
        <v>45915</v>
      </c>
      <c r="E5812" t="s">
        <v>28</v>
      </c>
      <c r="F5812" t="s">
        <v>6009</v>
      </c>
      <c r="G5812" t="s">
        <v>882</v>
      </c>
      <c r="H5812" t="s">
        <v>71</v>
      </c>
      <c r="I5812" t="s">
        <v>57</v>
      </c>
      <c r="J5812" t="s">
        <v>1452</v>
      </c>
      <c r="K5812" t="s">
        <v>1452</v>
      </c>
      <c r="L5812" t="s">
        <v>46</v>
      </c>
      <c r="M5812" t="s">
        <v>65</v>
      </c>
      <c r="N5812" t="s">
        <v>1992</v>
      </c>
      <c r="O5812">
        <v>15.6</v>
      </c>
      <c r="Q5812">
        <v>169.6</v>
      </c>
      <c r="R5812">
        <v>169.6</v>
      </c>
      <c r="S5812">
        <v>0</v>
      </c>
      <c r="T5812">
        <v>169.6</v>
      </c>
      <c r="U5812">
        <v>158</v>
      </c>
      <c r="V5812">
        <f>SUMIF(货件明细!K:K,F5812,货件明细!AQ:AQ)</f>
        <v>0</v>
      </c>
      <c r="W5812">
        <f t="shared" si="360"/>
        <v>1</v>
      </c>
      <c r="X5812">
        <f t="shared" si="361"/>
        <v>158</v>
      </c>
      <c r="Y5812">
        <f>SUMIF(货件明细!K:K,F5812,货件明细!I:I)</f>
        <v>0</v>
      </c>
      <c r="Z5812">
        <f t="shared" si="362"/>
        <v>15.6</v>
      </c>
      <c r="AA5812">
        <f>SUMIF(货件明细!K:K,F5812,货件明细!J:J)</f>
        <v>0</v>
      </c>
      <c r="AB5812">
        <f t="shared" si="363"/>
        <v>1</v>
      </c>
    </row>
    <row r="5813" spans="1:28">
      <c r="A5813">
        <v>2025</v>
      </c>
      <c r="B5813">
        <v>9</v>
      </c>
      <c r="C5813">
        <v>38</v>
      </c>
      <c r="D5813" s="4">
        <v>45915</v>
      </c>
      <c r="E5813" t="s">
        <v>28</v>
      </c>
      <c r="F5813" t="s">
        <v>6010</v>
      </c>
      <c r="G5813" t="s">
        <v>54</v>
      </c>
      <c r="H5813" t="s">
        <v>31</v>
      </c>
      <c r="I5813" t="s">
        <v>41</v>
      </c>
      <c r="J5813" t="s">
        <v>1452</v>
      </c>
      <c r="K5813" t="s">
        <v>1452</v>
      </c>
      <c r="L5813" t="s">
        <v>46</v>
      </c>
      <c r="M5813" t="s">
        <v>65</v>
      </c>
      <c r="N5813" t="s">
        <v>1992</v>
      </c>
      <c r="O5813">
        <v>11.95</v>
      </c>
      <c r="Q5813">
        <v>163.2</v>
      </c>
      <c r="R5813">
        <v>175.2</v>
      </c>
      <c r="S5813">
        <v>0</v>
      </c>
      <c r="T5813">
        <v>175.2</v>
      </c>
      <c r="U5813">
        <v>89</v>
      </c>
      <c r="V5813">
        <f>SUMIF(货件明细!K:K,F5813,货件明细!AQ:AQ)</f>
        <v>0</v>
      </c>
      <c r="W5813">
        <f t="shared" si="360"/>
        <v>1</v>
      </c>
      <c r="X5813">
        <f t="shared" si="361"/>
        <v>89</v>
      </c>
      <c r="Y5813">
        <f>SUMIF(货件明细!K:K,F5813,货件明细!I:I)</f>
        <v>0</v>
      </c>
      <c r="Z5813">
        <f t="shared" si="362"/>
        <v>11.95</v>
      </c>
      <c r="AA5813">
        <f>SUMIF(货件明细!K:K,F5813,货件明细!J:J)</f>
        <v>0</v>
      </c>
      <c r="AB5813">
        <f t="shared" si="363"/>
        <v>1</v>
      </c>
    </row>
    <row r="5814" spans="1:28">
      <c r="A5814">
        <v>2025</v>
      </c>
      <c r="B5814">
        <v>9</v>
      </c>
      <c r="C5814">
        <v>38</v>
      </c>
      <c r="D5814" s="4">
        <v>45915</v>
      </c>
      <c r="E5814" t="s">
        <v>28</v>
      </c>
      <c r="F5814" t="s">
        <v>6011</v>
      </c>
      <c r="G5814" t="s">
        <v>269</v>
      </c>
      <c r="H5814" t="s">
        <v>31</v>
      </c>
      <c r="I5814" t="s">
        <v>41</v>
      </c>
      <c r="J5814" t="s">
        <v>1452</v>
      </c>
      <c r="K5814" t="s">
        <v>1452</v>
      </c>
      <c r="L5814" t="s">
        <v>46</v>
      </c>
      <c r="M5814" t="s">
        <v>65</v>
      </c>
      <c r="N5814" t="s">
        <v>1992</v>
      </c>
      <c r="O5814">
        <v>11.95</v>
      </c>
      <c r="Q5814">
        <v>177.6</v>
      </c>
      <c r="R5814">
        <v>189.6</v>
      </c>
      <c r="S5814">
        <v>0</v>
      </c>
      <c r="T5814">
        <v>189.6</v>
      </c>
      <c r="U5814">
        <v>89</v>
      </c>
      <c r="V5814">
        <f>SUMIF(货件明细!K:K,F5814,货件明细!AQ:AQ)</f>
        <v>0</v>
      </c>
      <c r="W5814">
        <f t="shared" si="360"/>
        <v>1</v>
      </c>
      <c r="X5814">
        <f t="shared" si="361"/>
        <v>89</v>
      </c>
      <c r="Y5814">
        <f>SUMIF(货件明细!K:K,F5814,货件明细!I:I)</f>
        <v>0</v>
      </c>
      <c r="Z5814">
        <f t="shared" si="362"/>
        <v>11.95</v>
      </c>
      <c r="AA5814">
        <f>SUMIF(货件明细!K:K,F5814,货件明细!J:J)</f>
        <v>0</v>
      </c>
      <c r="AB5814">
        <f t="shared" si="363"/>
        <v>1</v>
      </c>
    </row>
    <row r="5815" spans="1:28">
      <c r="A5815">
        <v>2025</v>
      </c>
      <c r="B5815">
        <v>9</v>
      </c>
      <c r="C5815">
        <v>38</v>
      </c>
      <c r="D5815" s="4">
        <v>45915</v>
      </c>
      <c r="E5815" t="s">
        <v>28</v>
      </c>
      <c r="F5815" t="s">
        <v>6012</v>
      </c>
      <c r="G5815" t="s">
        <v>372</v>
      </c>
      <c r="H5815" t="s">
        <v>71</v>
      </c>
      <c r="I5815" t="s">
        <v>41</v>
      </c>
      <c r="J5815" t="s">
        <v>1452</v>
      </c>
      <c r="K5815" t="s">
        <v>1452</v>
      </c>
      <c r="L5815" t="s">
        <v>46</v>
      </c>
      <c r="M5815" t="s">
        <v>65</v>
      </c>
      <c r="N5815" t="s">
        <v>1992</v>
      </c>
      <c r="O5815">
        <v>11.95</v>
      </c>
      <c r="Q5815">
        <v>134.4</v>
      </c>
      <c r="R5815">
        <v>146.4</v>
      </c>
      <c r="S5815">
        <v>0</v>
      </c>
      <c r="T5815">
        <v>146.4</v>
      </c>
      <c r="U5815">
        <v>89</v>
      </c>
      <c r="V5815">
        <f>SUMIF(货件明细!K:K,F5815,货件明细!AQ:AQ)</f>
        <v>0</v>
      </c>
      <c r="W5815">
        <f t="shared" si="360"/>
        <v>1</v>
      </c>
      <c r="X5815">
        <f t="shared" si="361"/>
        <v>89</v>
      </c>
      <c r="Y5815">
        <f>SUMIF(货件明细!K:K,F5815,货件明细!I:I)</f>
        <v>0</v>
      </c>
      <c r="Z5815">
        <f t="shared" si="362"/>
        <v>11.95</v>
      </c>
      <c r="AA5815">
        <f>SUMIF(货件明细!K:K,F5815,货件明细!J:J)</f>
        <v>0</v>
      </c>
      <c r="AB5815">
        <f t="shared" si="363"/>
        <v>1</v>
      </c>
    </row>
    <row r="5816" spans="1:28">
      <c r="A5816">
        <v>2025</v>
      </c>
      <c r="B5816">
        <v>9</v>
      </c>
      <c r="C5816">
        <v>38</v>
      </c>
      <c r="D5816" s="4">
        <v>45915</v>
      </c>
      <c r="E5816" t="s">
        <v>28</v>
      </c>
      <c r="F5816" t="s">
        <v>6013</v>
      </c>
      <c r="G5816" t="s">
        <v>1563</v>
      </c>
      <c r="H5816" t="s">
        <v>71</v>
      </c>
      <c r="I5816" t="s">
        <v>41</v>
      </c>
      <c r="J5816" t="s">
        <v>1452</v>
      </c>
      <c r="K5816" t="s">
        <v>1452</v>
      </c>
      <c r="L5816" t="s">
        <v>46</v>
      </c>
      <c r="M5816" t="s">
        <v>65</v>
      </c>
      <c r="N5816" t="s">
        <v>1992</v>
      </c>
      <c r="O5816">
        <v>11.95</v>
      </c>
      <c r="Q5816">
        <v>127.2</v>
      </c>
      <c r="R5816">
        <v>139.2</v>
      </c>
      <c r="S5816">
        <v>0</v>
      </c>
      <c r="T5816">
        <v>139.2</v>
      </c>
      <c r="U5816">
        <v>89</v>
      </c>
      <c r="V5816">
        <f>SUMIF(货件明细!K:K,F5816,货件明细!AQ:AQ)</f>
        <v>0</v>
      </c>
      <c r="W5816">
        <f t="shared" si="360"/>
        <v>1</v>
      </c>
      <c r="X5816">
        <f t="shared" si="361"/>
        <v>89</v>
      </c>
      <c r="Y5816">
        <f>SUMIF(货件明细!K:K,F5816,货件明细!I:I)</f>
        <v>0</v>
      </c>
      <c r="Z5816">
        <f t="shared" si="362"/>
        <v>11.95</v>
      </c>
      <c r="AA5816">
        <f>SUMIF(货件明细!K:K,F5816,货件明细!J:J)</f>
        <v>0</v>
      </c>
      <c r="AB5816">
        <f t="shared" si="363"/>
        <v>1</v>
      </c>
    </row>
    <row r="5817" spans="1:28">
      <c r="A5817">
        <v>2025</v>
      </c>
      <c r="B5817">
        <v>9</v>
      </c>
      <c r="C5817">
        <v>38</v>
      </c>
      <c r="D5817" s="4">
        <v>45915</v>
      </c>
      <c r="E5817" t="s">
        <v>28</v>
      </c>
      <c r="F5817" t="s">
        <v>6014</v>
      </c>
      <c r="G5817" t="s">
        <v>369</v>
      </c>
      <c r="H5817" t="s">
        <v>31</v>
      </c>
      <c r="I5817" t="s">
        <v>41</v>
      </c>
      <c r="J5817" t="s">
        <v>1452</v>
      </c>
      <c r="K5817" t="s">
        <v>1452</v>
      </c>
      <c r="L5817" t="s">
        <v>46</v>
      </c>
      <c r="M5817" t="s">
        <v>65</v>
      </c>
      <c r="N5817" t="s">
        <v>1992</v>
      </c>
      <c r="O5817">
        <v>11.95</v>
      </c>
      <c r="Q5817">
        <v>163.2</v>
      </c>
      <c r="R5817">
        <v>175.2</v>
      </c>
      <c r="S5817">
        <v>0</v>
      </c>
      <c r="T5817">
        <v>175.2</v>
      </c>
      <c r="U5817">
        <v>89</v>
      </c>
      <c r="V5817">
        <f>SUMIF(货件明细!K:K,F5817,货件明细!AQ:AQ)</f>
        <v>0</v>
      </c>
      <c r="W5817">
        <f t="shared" si="360"/>
        <v>1</v>
      </c>
      <c r="X5817">
        <f t="shared" si="361"/>
        <v>89</v>
      </c>
      <c r="Y5817">
        <f>SUMIF(货件明细!K:K,F5817,货件明细!I:I)</f>
        <v>0</v>
      </c>
      <c r="Z5817">
        <f t="shared" si="362"/>
        <v>11.95</v>
      </c>
      <c r="AA5817">
        <f>SUMIF(货件明细!K:K,F5817,货件明细!J:J)</f>
        <v>0</v>
      </c>
      <c r="AB5817">
        <f t="shared" si="363"/>
        <v>1</v>
      </c>
    </row>
    <row r="5818" spans="1:28">
      <c r="A5818">
        <v>2025</v>
      </c>
      <c r="B5818">
        <v>9</v>
      </c>
      <c r="C5818">
        <v>38</v>
      </c>
      <c r="D5818" s="4">
        <v>45915</v>
      </c>
      <c r="E5818" t="s">
        <v>28</v>
      </c>
      <c r="F5818" t="s">
        <v>6015</v>
      </c>
      <c r="G5818" t="s">
        <v>30</v>
      </c>
      <c r="H5818" t="s">
        <v>31</v>
      </c>
      <c r="I5818" t="s">
        <v>41</v>
      </c>
      <c r="J5818" t="s">
        <v>1110</v>
      </c>
      <c r="K5818" t="s">
        <v>1110</v>
      </c>
      <c r="L5818" t="s">
        <v>34</v>
      </c>
      <c r="M5818" t="s">
        <v>65</v>
      </c>
      <c r="N5818" t="s">
        <v>2857</v>
      </c>
      <c r="O5818">
        <v>14.6</v>
      </c>
      <c r="Q5818">
        <v>679.5</v>
      </c>
      <c r="R5818">
        <v>679.5</v>
      </c>
      <c r="S5818">
        <v>121.27232</v>
      </c>
      <c r="T5818">
        <v>800.77232</v>
      </c>
      <c r="U5818">
        <v>104</v>
      </c>
      <c r="V5818">
        <f>SUMIF(货件明细!K:K,F5818,货件明细!AQ:AQ)</f>
        <v>0</v>
      </c>
      <c r="W5818">
        <f t="shared" si="360"/>
        <v>1</v>
      </c>
      <c r="X5818">
        <f t="shared" si="361"/>
        <v>104</v>
      </c>
      <c r="Y5818">
        <f>SUMIF(货件明细!K:K,F5818,货件明细!I:I)</f>
        <v>0</v>
      </c>
      <c r="Z5818">
        <f t="shared" si="362"/>
        <v>14.6</v>
      </c>
      <c r="AA5818">
        <f>SUMIF(货件明细!K:K,F5818,货件明细!J:J)</f>
        <v>0</v>
      </c>
      <c r="AB5818">
        <f t="shared" si="363"/>
        <v>1</v>
      </c>
    </row>
    <row r="5819" spans="1:28">
      <c r="A5819">
        <v>2025</v>
      </c>
      <c r="B5819">
        <v>9</v>
      </c>
      <c r="C5819">
        <v>38</v>
      </c>
      <c r="D5819" s="4">
        <v>45915</v>
      </c>
      <c r="E5819" t="s">
        <v>28</v>
      </c>
      <c r="F5819" t="s">
        <v>6016</v>
      </c>
      <c r="G5819" t="s">
        <v>30</v>
      </c>
      <c r="H5819" t="s">
        <v>31</v>
      </c>
      <c r="I5819" t="s">
        <v>111</v>
      </c>
      <c r="J5819" t="s">
        <v>1110</v>
      </c>
      <c r="K5819" t="s">
        <v>1110</v>
      </c>
      <c r="L5819" t="s">
        <v>34</v>
      </c>
      <c r="M5819" t="s">
        <v>65</v>
      </c>
      <c r="N5819" t="s">
        <v>2857</v>
      </c>
      <c r="O5819">
        <v>21.4</v>
      </c>
      <c r="Q5819">
        <v>996.6</v>
      </c>
      <c r="R5819">
        <v>996.6</v>
      </c>
      <c r="S5819">
        <v>238.17184</v>
      </c>
      <c r="T5819">
        <v>1234.77184</v>
      </c>
      <c r="U5819">
        <v>198</v>
      </c>
      <c r="V5819">
        <f>SUMIF(货件明细!K:K,F5819,货件明细!AQ:AQ)</f>
        <v>0</v>
      </c>
      <c r="W5819">
        <f t="shared" si="360"/>
        <v>1</v>
      </c>
      <c r="X5819">
        <f t="shared" si="361"/>
        <v>198</v>
      </c>
      <c r="Y5819">
        <f>SUMIF(货件明细!K:K,F5819,货件明细!I:I)</f>
        <v>0</v>
      </c>
      <c r="Z5819">
        <f t="shared" si="362"/>
        <v>21.4</v>
      </c>
      <c r="AA5819">
        <f>SUMIF(货件明细!K:K,F5819,货件明细!J:J)</f>
        <v>0</v>
      </c>
      <c r="AB5819">
        <f t="shared" si="363"/>
        <v>1</v>
      </c>
    </row>
    <row r="5820" spans="1:28">
      <c r="A5820">
        <v>2025</v>
      </c>
      <c r="B5820">
        <v>9</v>
      </c>
      <c r="C5820">
        <v>38</v>
      </c>
      <c r="D5820" s="4">
        <v>45915</v>
      </c>
      <c r="E5820" t="s">
        <v>28</v>
      </c>
      <c r="F5820" t="s">
        <v>6017</v>
      </c>
      <c r="G5820" t="s">
        <v>30</v>
      </c>
      <c r="H5820" t="s">
        <v>31</v>
      </c>
      <c r="I5820" t="s">
        <v>96</v>
      </c>
      <c r="J5820" t="s">
        <v>1110</v>
      </c>
      <c r="K5820" t="s">
        <v>1110</v>
      </c>
      <c r="L5820" t="s">
        <v>34</v>
      </c>
      <c r="M5820" t="s">
        <v>65</v>
      </c>
      <c r="N5820" t="s">
        <v>2857</v>
      </c>
      <c r="O5820">
        <v>13.6</v>
      </c>
      <c r="Q5820">
        <v>634.2</v>
      </c>
      <c r="R5820">
        <v>634.2</v>
      </c>
      <c r="S5820">
        <v>152.17344</v>
      </c>
      <c r="T5820">
        <v>786.37344</v>
      </c>
      <c r="U5820">
        <v>123</v>
      </c>
      <c r="V5820">
        <f>SUMIF(货件明细!K:K,F5820,货件明细!AQ:AQ)</f>
        <v>0</v>
      </c>
      <c r="W5820">
        <f t="shared" si="360"/>
        <v>1</v>
      </c>
      <c r="X5820">
        <f t="shared" si="361"/>
        <v>123</v>
      </c>
      <c r="Y5820">
        <f>SUMIF(货件明细!K:K,F5820,货件明细!I:I)</f>
        <v>0</v>
      </c>
      <c r="Z5820">
        <f t="shared" si="362"/>
        <v>13.6</v>
      </c>
      <c r="AA5820">
        <f>SUMIF(货件明细!K:K,F5820,货件明细!J:J)</f>
        <v>0</v>
      </c>
      <c r="AB5820">
        <f t="shared" si="363"/>
        <v>1</v>
      </c>
    </row>
    <row r="5821" spans="1:28">
      <c r="A5821">
        <v>2025</v>
      </c>
      <c r="B5821">
        <v>9</v>
      </c>
      <c r="C5821">
        <v>38</v>
      </c>
      <c r="D5821" s="4">
        <v>45916</v>
      </c>
      <c r="E5821" t="s">
        <v>28</v>
      </c>
      <c r="F5821" t="s">
        <v>6018</v>
      </c>
      <c r="G5821" t="s">
        <v>30</v>
      </c>
      <c r="H5821" t="s">
        <v>31</v>
      </c>
      <c r="I5821" t="s">
        <v>80</v>
      </c>
      <c r="J5821" t="s">
        <v>1110</v>
      </c>
      <c r="K5821" t="s">
        <v>1110</v>
      </c>
      <c r="L5821" t="s">
        <v>34</v>
      </c>
      <c r="M5821" t="s">
        <v>65</v>
      </c>
      <c r="N5821" t="s">
        <v>2857</v>
      </c>
      <c r="O5821">
        <v>12.75</v>
      </c>
      <c r="Q5821">
        <v>588.9</v>
      </c>
      <c r="R5821">
        <v>588.9</v>
      </c>
      <c r="S5821">
        <v>153.92256</v>
      </c>
      <c r="T5821">
        <v>742.82256</v>
      </c>
      <c r="U5821">
        <v>132</v>
      </c>
      <c r="V5821">
        <f>SUMIF(货件明细!K:K,F5821,货件明细!AQ:AQ)</f>
        <v>0</v>
      </c>
      <c r="W5821">
        <f t="shared" si="360"/>
        <v>1</v>
      </c>
      <c r="X5821">
        <f t="shared" si="361"/>
        <v>132</v>
      </c>
      <c r="Y5821">
        <f>SUMIF(货件明细!K:K,F5821,货件明细!I:I)</f>
        <v>0</v>
      </c>
      <c r="Z5821">
        <f t="shared" si="362"/>
        <v>12.75</v>
      </c>
      <c r="AA5821">
        <f>SUMIF(货件明细!K:K,F5821,货件明细!J:J)</f>
        <v>0</v>
      </c>
      <c r="AB5821">
        <f t="shared" si="363"/>
        <v>1</v>
      </c>
    </row>
    <row r="5822" spans="1:28">
      <c r="A5822">
        <v>2025</v>
      </c>
      <c r="B5822">
        <v>9</v>
      </c>
      <c r="C5822">
        <v>38</v>
      </c>
      <c r="D5822" s="4">
        <v>45916</v>
      </c>
      <c r="E5822" t="s">
        <v>28</v>
      </c>
      <c r="F5822" t="s">
        <v>6019</v>
      </c>
      <c r="G5822" t="s">
        <v>30</v>
      </c>
      <c r="H5822" t="s">
        <v>31</v>
      </c>
      <c r="I5822" t="s">
        <v>129</v>
      </c>
      <c r="J5822" t="s">
        <v>1110</v>
      </c>
      <c r="K5822" t="s">
        <v>1110</v>
      </c>
      <c r="L5822" t="s">
        <v>34</v>
      </c>
      <c r="M5822" t="s">
        <v>65</v>
      </c>
      <c r="N5822" t="s">
        <v>2857</v>
      </c>
      <c r="O5822">
        <v>14.75</v>
      </c>
      <c r="Q5822">
        <v>679.5</v>
      </c>
      <c r="R5822">
        <v>679.5</v>
      </c>
      <c r="S5822">
        <v>187.15584</v>
      </c>
      <c r="T5822">
        <v>866.65584</v>
      </c>
      <c r="U5822">
        <v>148</v>
      </c>
      <c r="V5822">
        <f>SUMIF(货件明细!K:K,F5822,货件明细!AQ:AQ)</f>
        <v>0</v>
      </c>
      <c r="W5822">
        <f t="shared" si="360"/>
        <v>1</v>
      </c>
      <c r="X5822">
        <f t="shared" si="361"/>
        <v>148</v>
      </c>
      <c r="Y5822">
        <f>SUMIF(货件明细!K:K,F5822,货件明细!I:I)</f>
        <v>0</v>
      </c>
      <c r="Z5822">
        <f t="shared" si="362"/>
        <v>14.75</v>
      </c>
      <c r="AA5822">
        <f>SUMIF(货件明细!K:K,F5822,货件明细!J:J)</f>
        <v>0</v>
      </c>
      <c r="AB5822">
        <f t="shared" si="363"/>
        <v>1</v>
      </c>
    </row>
    <row r="5823" spans="1:28">
      <c r="A5823">
        <v>2025</v>
      </c>
      <c r="B5823">
        <v>9</v>
      </c>
      <c r="C5823">
        <v>38</v>
      </c>
      <c r="D5823" s="4">
        <v>45916</v>
      </c>
      <c r="E5823" t="s">
        <v>28</v>
      </c>
      <c r="F5823" t="s">
        <v>6020</v>
      </c>
      <c r="G5823" t="s">
        <v>30</v>
      </c>
      <c r="H5823" t="s">
        <v>31</v>
      </c>
      <c r="I5823" t="s">
        <v>57</v>
      </c>
      <c r="J5823" t="s">
        <v>1110</v>
      </c>
      <c r="K5823" t="s">
        <v>1110</v>
      </c>
      <c r="L5823" t="s">
        <v>34</v>
      </c>
      <c r="M5823" t="s">
        <v>65</v>
      </c>
      <c r="N5823" t="s">
        <v>2857</v>
      </c>
      <c r="O5823">
        <v>14.7</v>
      </c>
      <c r="Q5823">
        <v>679.5</v>
      </c>
      <c r="R5823">
        <v>679.5</v>
      </c>
      <c r="S5823">
        <v>118.94016</v>
      </c>
      <c r="T5823">
        <v>798.44016</v>
      </c>
      <c r="U5823">
        <v>102</v>
      </c>
      <c r="V5823">
        <f>SUMIF(货件明细!K:K,F5823,货件明细!AQ:AQ)</f>
        <v>0</v>
      </c>
      <c r="W5823">
        <f t="shared" si="360"/>
        <v>1</v>
      </c>
      <c r="X5823">
        <f t="shared" si="361"/>
        <v>102</v>
      </c>
      <c r="Y5823">
        <f>SUMIF(货件明细!K:K,F5823,货件明细!I:I)</f>
        <v>0</v>
      </c>
      <c r="Z5823">
        <f t="shared" si="362"/>
        <v>14.7</v>
      </c>
      <c r="AA5823">
        <f>SUMIF(货件明细!K:K,F5823,货件明细!J:J)</f>
        <v>0</v>
      </c>
      <c r="AB5823">
        <f t="shared" si="363"/>
        <v>1</v>
      </c>
    </row>
    <row r="5824" spans="1:28">
      <c r="A5824">
        <v>2025</v>
      </c>
      <c r="B5824">
        <v>9</v>
      </c>
      <c r="C5824">
        <v>38</v>
      </c>
      <c r="D5824" s="4">
        <v>45916</v>
      </c>
      <c r="E5824" t="s">
        <v>28</v>
      </c>
      <c r="F5824" t="s">
        <v>6021</v>
      </c>
      <c r="G5824" t="s">
        <v>275</v>
      </c>
      <c r="H5824" t="s">
        <v>31</v>
      </c>
      <c r="I5824" t="s">
        <v>41</v>
      </c>
      <c r="J5824" t="s">
        <v>1110</v>
      </c>
      <c r="K5824" t="s">
        <v>1110</v>
      </c>
      <c r="L5824" t="s">
        <v>34</v>
      </c>
      <c r="M5824" t="s">
        <v>65</v>
      </c>
      <c r="N5824" t="s">
        <v>2857</v>
      </c>
      <c r="O5824">
        <v>21.6</v>
      </c>
      <c r="Q5824">
        <v>996.6</v>
      </c>
      <c r="R5824">
        <v>996.6</v>
      </c>
      <c r="S5824">
        <v>0</v>
      </c>
      <c r="T5824">
        <v>996.6</v>
      </c>
      <c r="U5824">
        <v>60</v>
      </c>
      <c r="V5824">
        <f>SUMIF(货件明细!K:K,F5824,货件明细!AQ:AQ)</f>
        <v>0</v>
      </c>
      <c r="W5824">
        <f t="shared" si="360"/>
        <v>1</v>
      </c>
      <c r="X5824">
        <f t="shared" si="361"/>
        <v>60</v>
      </c>
      <c r="Y5824">
        <f>SUMIF(货件明细!K:K,F5824,货件明细!I:I)</f>
        <v>0</v>
      </c>
      <c r="Z5824">
        <f t="shared" si="362"/>
        <v>21.6</v>
      </c>
      <c r="AA5824">
        <f>SUMIF(货件明细!K:K,F5824,货件明细!J:J)</f>
        <v>0</v>
      </c>
      <c r="AB5824">
        <f t="shared" si="363"/>
        <v>1</v>
      </c>
    </row>
    <row r="5825" spans="1:28">
      <c r="A5825">
        <v>2025</v>
      </c>
      <c r="B5825">
        <v>9</v>
      </c>
      <c r="C5825">
        <v>38</v>
      </c>
      <c r="D5825" s="4">
        <v>45916</v>
      </c>
      <c r="E5825" t="s">
        <v>28</v>
      </c>
      <c r="F5825" t="s">
        <v>6022</v>
      </c>
      <c r="G5825" t="s">
        <v>4186</v>
      </c>
      <c r="H5825" t="s">
        <v>31</v>
      </c>
      <c r="I5825" t="s">
        <v>41</v>
      </c>
      <c r="J5825" t="s">
        <v>33</v>
      </c>
      <c r="K5825" t="s">
        <v>33</v>
      </c>
      <c r="L5825" t="s">
        <v>34</v>
      </c>
      <c r="M5825" t="s">
        <v>3882</v>
      </c>
      <c r="N5825" t="s">
        <v>4816</v>
      </c>
      <c r="O5825">
        <v>30.65</v>
      </c>
      <c r="Q5825">
        <v>1534.5</v>
      </c>
      <c r="R5825">
        <v>1704.5</v>
      </c>
      <c r="S5825">
        <v>79.87648</v>
      </c>
      <c r="T5825">
        <v>1784.37648</v>
      </c>
      <c r="U5825">
        <v>99</v>
      </c>
      <c r="V5825">
        <f>SUMIF(货件明细!K:K,F5825,货件明细!AQ:AQ)</f>
        <v>0</v>
      </c>
      <c r="W5825">
        <f t="shared" si="360"/>
        <v>1</v>
      </c>
      <c r="X5825">
        <f t="shared" si="361"/>
        <v>99</v>
      </c>
      <c r="Y5825">
        <f>SUMIF(货件明细!K:K,F5825,货件明细!I:I)</f>
        <v>0</v>
      </c>
      <c r="Z5825">
        <f t="shared" si="362"/>
        <v>30.65</v>
      </c>
      <c r="AA5825">
        <f>SUMIF(货件明细!K:K,F5825,货件明细!J:J)</f>
        <v>0</v>
      </c>
      <c r="AB5825">
        <f t="shared" si="363"/>
        <v>1</v>
      </c>
    </row>
    <row r="5826" spans="1:28">
      <c r="A5826">
        <v>2025</v>
      </c>
      <c r="B5826">
        <v>9</v>
      </c>
      <c r="C5826">
        <v>38</v>
      </c>
      <c r="D5826" s="4">
        <v>45918</v>
      </c>
      <c r="E5826" t="s">
        <v>28</v>
      </c>
      <c r="F5826" t="s">
        <v>6023</v>
      </c>
      <c r="G5826" t="s">
        <v>50</v>
      </c>
      <c r="H5826" t="s">
        <v>31</v>
      </c>
      <c r="I5826" t="s">
        <v>57</v>
      </c>
      <c r="J5826" t="s">
        <v>100</v>
      </c>
      <c r="K5826" t="s">
        <v>100</v>
      </c>
      <c r="L5826" t="s">
        <v>46</v>
      </c>
      <c r="M5826" t="s">
        <v>59</v>
      </c>
      <c r="N5826" t="s">
        <v>2012</v>
      </c>
      <c r="O5826">
        <v>80.99</v>
      </c>
      <c r="P5826">
        <v>35</v>
      </c>
      <c r="Q5826">
        <v>759.78</v>
      </c>
      <c r="R5826">
        <v>759.78</v>
      </c>
      <c r="S5826">
        <v>126.8112</v>
      </c>
      <c r="T5826">
        <v>921.5912</v>
      </c>
      <c r="U5826">
        <v>624</v>
      </c>
      <c r="V5826">
        <f>SUMIF(货件明细!K:K,F5826,货件明细!AQ:AQ)</f>
        <v>0</v>
      </c>
      <c r="W5826">
        <f t="shared" ref="W5826:W5889" si="364">IF(V5826=U5826,0,1)</f>
        <v>1</v>
      </c>
      <c r="X5826">
        <f t="shared" ref="X5826:X5889" si="365">U5826</f>
        <v>624</v>
      </c>
      <c r="Y5826">
        <f>SUMIF(货件明细!K:K,F5826,货件明细!I:I)</f>
        <v>0</v>
      </c>
      <c r="Z5826">
        <f t="shared" ref="Z5826:Z5889" si="366">O5826-Y5826</f>
        <v>80.99</v>
      </c>
      <c r="AA5826">
        <f>SUMIF(货件明细!K:K,F5826,货件明细!J:J)</f>
        <v>0</v>
      </c>
      <c r="AB5826">
        <f t="shared" ref="AB5826:AB5889" si="367">IF(T5826=AA5826,0,1)</f>
        <v>1</v>
      </c>
    </row>
    <row r="5827" spans="1:28">
      <c r="A5827">
        <v>2025</v>
      </c>
      <c r="B5827">
        <v>9</v>
      </c>
      <c r="C5827">
        <v>38</v>
      </c>
      <c r="D5827" s="4">
        <v>45918</v>
      </c>
      <c r="E5827" t="s">
        <v>28</v>
      </c>
      <c r="F5827" t="s">
        <v>6024</v>
      </c>
      <c r="G5827" t="s">
        <v>269</v>
      </c>
      <c r="H5827" t="s">
        <v>31</v>
      </c>
      <c r="I5827" t="s">
        <v>57</v>
      </c>
      <c r="J5827" t="s">
        <v>100</v>
      </c>
      <c r="K5827" t="s">
        <v>100</v>
      </c>
      <c r="L5827" t="s">
        <v>46</v>
      </c>
      <c r="M5827" t="s">
        <v>59</v>
      </c>
      <c r="N5827" t="s">
        <v>2012</v>
      </c>
      <c r="O5827">
        <v>80.99</v>
      </c>
      <c r="P5827">
        <v>35</v>
      </c>
      <c r="Q5827">
        <v>759.78</v>
      </c>
      <c r="R5827">
        <v>759.78</v>
      </c>
      <c r="S5827">
        <v>0</v>
      </c>
      <c r="T5827">
        <v>794.78</v>
      </c>
      <c r="U5827">
        <v>624</v>
      </c>
      <c r="V5827">
        <f>SUMIF(货件明细!K:K,F5827,货件明细!AQ:AQ)</f>
        <v>0</v>
      </c>
      <c r="W5827">
        <f t="shared" si="364"/>
        <v>1</v>
      </c>
      <c r="X5827">
        <f t="shared" si="365"/>
        <v>624</v>
      </c>
      <c r="Y5827">
        <f>SUMIF(货件明细!K:K,F5827,货件明细!I:I)</f>
        <v>0</v>
      </c>
      <c r="Z5827">
        <f t="shared" si="366"/>
        <v>80.99</v>
      </c>
      <c r="AA5827">
        <f>SUMIF(货件明细!K:K,F5827,货件明细!J:J)</f>
        <v>0</v>
      </c>
      <c r="AB5827">
        <f t="shared" si="367"/>
        <v>1</v>
      </c>
    </row>
    <row r="5828" spans="1:28">
      <c r="A5828">
        <v>2025</v>
      </c>
      <c r="B5828">
        <v>9</v>
      </c>
      <c r="C5828">
        <v>38</v>
      </c>
      <c r="D5828" s="4">
        <v>45918</v>
      </c>
      <c r="E5828" t="s">
        <v>28</v>
      </c>
      <c r="F5828" t="s">
        <v>6025</v>
      </c>
      <c r="G5828" t="s">
        <v>70</v>
      </c>
      <c r="H5828" t="s">
        <v>71</v>
      </c>
      <c r="I5828" t="s">
        <v>57</v>
      </c>
      <c r="J5828" t="s">
        <v>100</v>
      </c>
      <c r="K5828" t="s">
        <v>100</v>
      </c>
      <c r="L5828" t="s">
        <v>46</v>
      </c>
      <c r="M5828" t="s">
        <v>59</v>
      </c>
      <c r="N5828" t="s">
        <v>2012</v>
      </c>
      <c r="O5828">
        <v>80.99</v>
      </c>
      <c r="P5828">
        <v>35</v>
      </c>
      <c r="Q5828">
        <v>516.78</v>
      </c>
      <c r="R5828">
        <v>516.78</v>
      </c>
      <c r="S5828">
        <v>0</v>
      </c>
      <c r="T5828">
        <v>551.78</v>
      </c>
      <c r="U5828">
        <v>624</v>
      </c>
      <c r="V5828">
        <f>SUMIF(货件明细!K:K,F5828,货件明细!AQ:AQ)</f>
        <v>0</v>
      </c>
      <c r="W5828">
        <f t="shared" si="364"/>
        <v>1</v>
      </c>
      <c r="X5828">
        <f t="shared" si="365"/>
        <v>624</v>
      </c>
      <c r="Y5828">
        <f>SUMIF(货件明细!K:K,F5828,货件明细!I:I)</f>
        <v>0</v>
      </c>
      <c r="Z5828">
        <f t="shared" si="366"/>
        <v>80.99</v>
      </c>
      <c r="AA5828">
        <f>SUMIF(货件明细!K:K,F5828,货件明细!J:J)</f>
        <v>0</v>
      </c>
      <c r="AB5828">
        <f t="shared" si="367"/>
        <v>1</v>
      </c>
    </row>
    <row r="5829" spans="1:28">
      <c r="A5829">
        <v>2025</v>
      </c>
      <c r="B5829">
        <v>9</v>
      </c>
      <c r="C5829">
        <v>38</v>
      </c>
      <c r="D5829" s="4">
        <v>45918</v>
      </c>
      <c r="E5829" t="s">
        <v>28</v>
      </c>
      <c r="F5829" t="s">
        <v>6026</v>
      </c>
      <c r="G5829" t="s">
        <v>105</v>
      </c>
      <c r="H5829" t="s">
        <v>31</v>
      </c>
      <c r="I5829" t="s">
        <v>57</v>
      </c>
      <c r="J5829" t="s">
        <v>100</v>
      </c>
      <c r="K5829" t="s">
        <v>100</v>
      </c>
      <c r="L5829" t="s">
        <v>46</v>
      </c>
      <c r="M5829" t="s">
        <v>59</v>
      </c>
      <c r="N5829" t="s">
        <v>2012</v>
      </c>
      <c r="O5829">
        <v>80.99</v>
      </c>
      <c r="P5829">
        <v>35</v>
      </c>
      <c r="Q5829">
        <v>759.78</v>
      </c>
      <c r="R5829">
        <v>759.78</v>
      </c>
      <c r="S5829">
        <v>0</v>
      </c>
      <c r="T5829">
        <v>794.78</v>
      </c>
      <c r="U5829">
        <v>624</v>
      </c>
      <c r="V5829">
        <f>SUMIF(货件明细!K:K,F5829,货件明细!AQ:AQ)</f>
        <v>0</v>
      </c>
      <c r="W5829">
        <f t="shared" si="364"/>
        <v>1</v>
      </c>
      <c r="X5829">
        <f t="shared" si="365"/>
        <v>624</v>
      </c>
      <c r="Y5829">
        <f>SUMIF(货件明细!K:K,F5829,货件明细!I:I)</f>
        <v>0</v>
      </c>
      <c r="Z5829">
        <f t="shared" si="366"/>
        <v>80.99</v>
      </c>
      <c r="AA5829">
        <f>SUMIF(货件明细!K:K,F5829,货件明细!J:J)</f>
        <v>0</v>
      </c>
      <c r="AB5829">
        <f t="shared" si="367"/>
        <v>1</v>
      </c>
    </row>
    <row r="5830" spans="1:28">
      <c r="A5830">
        <v>2025</v>
      </c>
      <c r="B5830">
        <v>9</v>
      </c>
      <c r="C5830">
        <v>38</v>
      </c>
      <c r="D5830" s="4">
        <v>45918</v>
      </c>
      <c r="E5830" t="s">
        <v>28</v>
      </c>
      <c r="F5830" t="s">
        <v>6027</v>
      </c>
      <c r="G5830" t="s">
        <v>1563</v>
      </c>
      <c r="H5830" t="s">
        <v>71</v>
      </c>
      <c r="I5830" t="s">
        <v>57</v>
      </c>
      <c r="J5830" t="s">
        <v>100</v>
      </c>
      <c r="K5830" t="s">
        <v>100</v>
      </c>
      <c r="L5830" t="s">
        <v>46</v>
      </c>
      <c r="M5830" t="s">
        <v>59</v>
      </c>
      <c r="N5830" t="s">
        <v>2012</v>
      </c>
      <c r="O5830">
        <v>80.99</v>
      </c>
      <c r="P5830">
        <v>35</v>
      </c>
      <c r="Q5830">
        <v>451.98</v>
      </c>
      <c r="R5830">
        <v>451.98</v>
      </c>
      <c r="S5830">
        <v>0</v>
      </c>
      <c r="T5830">
        <v>486.98</v>
      </c>
      <c r="U5830">
        <v>624</v>
      </c>
      <c r="V5830">
        <f>SUMIF(货件明细!K:K,F5830,货件明细!AQ:AQ)</f>
        <v>0</v>
      </c>
      <c r="W5830">
        <f t="shared" si="364"/>
        <v>1</v>
      </c>
      <c r="X5830">
        <f t="shared" si="365"/>
        <v>624</v>
      </c>
      <c r="Y5830">
        <f>SUMIF(货件明细!K:K,F5830,货件明细!I:I)</f>
        <v>0</v>
      </c>
      <c r="Z5830">
        <f t="shared" si="366"/>
        <v>80.99</v>
      </c>
      <c r="AA5830">
        <f>SUMIF(货件明细!K:K,F5830,货件明细!J:J)</f>
        <v>0</v>
      </c>
      <c r="AB5830">
        <f t="shared" si="367"/>
        <v>1</v>
      </c>
    </row>
    <row r="5831" spans="1:28">
      <c r="A5831">
        <v>2025</v>
      </c>
      <c r="B5831">
        <v>9</v>
      </c>
      <c r="C5831">
        <v>38</v>
      </c>
      <c r="D5831" s="4">
        <v>45918</v>
      </c>
      <c r="E5831" t="s">
        <v>28</v>
      </c>
      <c r="F5831" t="s">
        <v>6028</v>
      </c>
      <c r="G5831" t="s">
        <v>269</v>
      </c>
      <c r="H5831" t="s">
        <v>31</v>
      </c>
      <c r="I5831" t="s">
        <v>39</v>
      </c>
      <c r="J5831" t="s">
        <v>100</v>
      </c>
      <c r="K5831" t="s">
        <v>100</v>
      </c>
      <c r="L5831" t="s">
        <v>46</v>
      </c>
      <c r="M5831" t="s">
        <v>59</v>
      </c>
      <c r="N5831" t="s">
        <v>2012</v>
      </c>
      <c r="O5831">
        <v>148.05</v>
      </c>
      <c r="P5831">
        <v>35</v>
      </c>
      <c r="Q5831">
        <v>1397.62</v>
      </c>
      <c r="R5831">
        <v>1397.62</v>
      </c>
      <c r="S5831">
        <v>0</v>
      </c>
      <c r="T5831">
        <v>1432.62</v>
      </c>
      <c r="U5831">
        <v>394</v>
      </c>
      <c r="V5831">
        <f>SUMIF(货件明细!K:K,F5831,货件明细!AQ:AQ)</f>
        <v>0</v>
      </c>
      <c r="W5831">
        <f t="shared" si="364"/>
        <v>1</v>
      </c>
      <c r="X5831">
        <f t="shared" si="365"/>
        <v>394</v>
      </c>
      <c r="Y5831">
        <f>SUMIF(货件明细!K:K,F5831,货件明细!I:I)</f>
        <v>0</v>
      </c>
      <c r="Z5831">
        <f t="shared" si="366"/>
        <v>148.05</v>
      </c>
      <c r="AA5831">
        <f>SUMIF(货件明细!K:K,F5831,货件明细!J:J)</f>
        <v>0</v>
      </c>
      <c r="AB5831">
        <f t="shared" si="367"/>
        <v>1</v>
      </c>
    </row>
    <row r="5832" spans="1:28">
      <c r="A5832">
        <v>2025</v>
      </c>
      <c r="B5832">
        <v>9</v>
      </c>
      <c r="C5832">
        <v>38</v>
      </c>
      <c r="D5832" s="4">
        <v>45918</v>
      </c>
      <c r="E5832" t="s">
        <v>28</v>
      </c>
      <c r="F5832" t="s">
        <v>6029</v>
      </c>
      <c r="G5832" t="s">
        <v>1563</v>
      </c>
      <c r="H5832" t="s">
        <v>71</v>
      </c>
      <c r="I5832" t="s">
        <v>39</v>
      </c>
      <c r="J5832" t="s">
        <v>100</v>
      </c>
      <c r="K5832" t="s">
        <v>100</v>
      </c>
      <c r="L5832" t="s">
        <v>46</v>
      </c>
      <c r="M5832" t="s">
        <v>59</v>
      </c>
      <c r="N5832" t="s">
        <v>2012</v>
      </c>
      <c r="O5832">
        <v>157.5</v>
      </c>
      <c r="P5832">
        <v>35</v>
      </c>
      <c r="Q5832">
        <v>881.64</v>
      </c>
      <c r="R5832">
        <v>881.64</v>
      </c>
      <c r="S5832">
        <v>0</v>
      </c>
      <c r="T5832">
        <v>916.64</v>
      </c>
      <c r="U5832">
        <v>414</v>
      </c>
      <c r="V5832">
        <f>SUMIF(货件明细!K:K,F5832,货件明细!AQ:AQ)</f>
        <v>0</v>
      </c>
      <c r="W5832">
        <f t="shared" si="364"/>
        <v>1</v>
      </c>
      <c r="X5832">
        <f t="shared" si="365"/>
        <v>414</v>
      </c>
      <c r="Y5832">
        <f>SUMIF(货件明细!K:K,F5832,货件明细!I:I)</f>
        <v>0</v>
      </c>
      <c r="Z5832">
        <f t="shared" si="366"/>
        <v>157.5</v>
      </c>
      <c r="AA5832">
        <f>SUMIF(货件明细!K:K,F5832,货件明细!J:J)</f>
        <v>0</v>
      </c>
      <c r="AB5832">
        <f t="shared" si="367"/>
        <v>1</v>
      </c>
    </row>
    <row r="5833" spans="1:28">
      <c r="A5833">
        <v>2025</v>
      </c>
      <c r="B5833">
        <v>9</v>
      </c>
      <c r="C5833">
        <v>38</v>
      </c>
      <c r="D5833" s="4">
        <v>45918</v>
      </c>
      <c r="E5833" t="s">
        <v>28</v>
      </c>
      <c r="F5833" t="s">
        <v>6030</v>
      </c>
      <c r="G5833" t="s">
        <v>70</v>
      </c>
      <c r="H5833" t="s">
        <v>71</v>
      </c>
      <c r="I5833" t="s">
        <v>39</v>
      </c>
      <c r="J5833" t="s">
        <v>100</v>
      </c>
      <c r="K5833" t="s">
        <v>100</v>
      </c>
      <c r="L5833" t="s">
        <v>46</v>
      </c>
      <c r="M5833" t="s">
        <v>59</v>
      </c>
      <c r="N5833" t="s">
        <v>2012</v>
      </c>
      <c r="O5833">
        <v>164.68</v>
      </c>
      <c r="P5833">
        <v>35</v>
      </c>
      <c r="Q5833">
        <v>1052.7</v>
      </c>
      <c r="R5833">
        <v>1052.7</v>
      </c>
      <c r="S5833">
        <v>0</v>
      </c>
      <c r="T5833">
        <v>1087.7</v>
      </c>
      <c r="U5833">
        <v>434</v>
      </c>
      <c r="V5833">
        <f>SUMIF(货件明细!K:K,F5833,货件明细!AQ:AQ)</f>
        <v>0</v>
      </c>
      <c r="W5833">
        <f t="shared" si="364"/>
        <v>1</v>
      </c>
      <c r="X5833">
        <f t="shared" si="365"/>
        <v>434</v>
      </c>
      <c r="Y5833">
        <f>SUMIF(货件明细!K:K,F5833,货件明细!I:I)</f>
        <v>0</v>
      </c>
      <c r="Z5833">
        <f t="shared" si="366"/>
        <v>164.68</v>
      </c>
      <c r="AA5833">
        <f>SUMIF(货件明细!K:K,F5833,货件明细!J:J)</f>
        <v>0</v>
      </c>
      <c r="AB5833">
        <f t="shared" si="367"/>
        <v>1</v>
      </c>
    </row>
    <row r="5834" spans="1:28">
      <c r="A5834">
        <v>2025</v>
      </c>
      <c r="B5834">
        <v>9</v>
      </c>
      <c r="C5834">
        <v>38</v>
      </c>
      <c r="D5834" s="4">
        <v>45918</v>
      </c>
      <c r="E5834" t="s">
        <v>28</v>
      </c>
      <c r="F5834" t="s">
        <v>6031</v>
      </c>
      <c r="G5834" t="s">
        <v>105</v>
      </c>
      <c r="H5834" t="s">
        <v>31</v>
      </c>
      <c r="I5834" t="s">
        <v>39</v>
      </c>
      <c r="J5834" t="s">
        <v>100</v>
      </c>
      <c r="K5834" t="s">
        <v>100</v>
      </c>
      <c r="L5834" t="s">
        <v>46</v>
      </c>
      <c r="M5834" t="s">
        <v>59</v>
      </c>
      <c r="N5834" t="s">
        <v>2012</v>
      </c>
      <c r="O5834">
        <v>164.75</v>
      </c>
      <c r="P5834">
        <v>35</v>
      </c>
      <c r="Q5834">
        <v>1547.7</v>
      </c>
      <c r="R5834">
        <v>1547.7</v>
      </c>
      <c r="S5834">
        <v>0</v>
      </c>
      <c r="T5834">
        <v>1582.7</v>
      </c>
      <c r="U5834">
        <v>434</v>
      </c>
      <c r="V5834">
        <f>SUMIF(货件明细!K:K,F5834,货件明细!AQ:AQ)</f>
        <v>0</v>
      </c>
      <c r="W5834">
        <f t="shared" si="364"/>
        <v>1</v>
      </c>
      <c r="X5834">
        <f t="shared" si="365"/>
        <v>434</v>
      </c>
      <c r="Y5834">
        <f>SUMIF(货件明细!K:K,F5834,货件明细!I:I)</f>
        <v>0</v>
      </c>
      <c r="Z5834">
        <f t="shared" si="366"/>
        <v>164.75</v>
      </c>
      <c r="AA5834">
        <f>SUMIF(货件明细!K:K,F5834,货件明细!J:J)</f>
        <v>0</v>
      </c>
      <c r="AB5834">
        <f t="shared" si="367"/>
        <v>1</v>
      </c>
    </row>
    <row r="5835" spans="1:28">
      <c r="A5835">
        <v>2025</v>
      </c>
      <c r="B5835">
        <v>9</v>
      </c>
      <c r="C5835">
        <v>38</v>
      </c>
      <c r="D5835" s="4">
        <v>45918</v>
      </c>
      <c r="E5835" t="s">
        <v>28</v>
      </c>
      <c r="F5835" t="s">
        <v>6032</v>
      </c>
      <c r="G5835" t="s">
        <v>50</v>
      </c>
      <c r="H5835" t="s">
        <v>31</v>
      </c>
      <c r="I5835" t="s">
        <v>39</v>
      </c>
      <c r="J5835" t="s">
        <v>100</v>
      </c>
      <c r="K5835" t="s">
        <v>100</v>
      </c>
      <c r="L5835" t="s">
        <v>46</v>
      </c>
      <c r="M5835" t="s">
        <v>59</v>
      </c>
      <c r="N5835" t="s">
        <v>2012</v>
      </c>
      <c r="O5835">
        <v>105.27</v>
      </c>
      <c r="P5835">
        <v>35</v>
      </c>
      <c r="Q5835">
        <v>994.28</v>
      </c>
      <c r="R5835">
        <v>994.28</v>
      </c>
      <c r="S5835">
        <v>0</v>
      </c>
      <c r="T5835">
        <v>1029.28</v>
      </c>
      <c r="U5835">
        <v>294</v>
      </c>
      <c r="V5835">
        <f>SUMIF(货件明细!K:K,F5835,货件明细!AQ:AQ)</f>
        <v>0</v>
      </c>
      <c r="W5835">
        <f t="shared" si="364"/>
        <v>1</v>
      </c>
      <c r="X5835">
        <f t="shared" si="365"/>
        <v>294</v>
      </c>
      <c r="Y5835">
        <f>SUMIF(货件明细!K:K,F5835,货件明细!I:I)</f>
        <v>0</v>
      </c>
      <c r="Z5835">
        <f t="shared" si="366"/>
        <v>105.27</v>
      </c>
      <c r="AA5835">
        <f>SUMIF(货件明细!K:K,F5835,货件明细!J:J)</f>
        <v>0</v>
      </c>
      <c r="AB5835">
        <f t="shared" si="367"/>
        <v>1</v>
      </c>
    </row>
    <row r="5836" spans="1:28">
      <c r="A5836">
        <v>2025</v>
      </c>
      <c r="B5836">
        <v>9</v>
      </c>
      <c r="C5836">
        <v>38</v>
      </c>
      <c r="D5836" s="4">
        <v>45918</v>
      </c>
      <c r="E5836" t="s">
        <v>28</v>
      </c>
      <c r="F5836" t="s">
        <v>6033</v>
      </c>
      <c r="G5836" t="s">
        <v>54</v>
      </c>
      <c r="H5836" t="s">
        <v>31</v>
      </c>
      <c r="I5836" t="s">
        <v>32</v>
      </c>
      <c r="J5836" t="s">
        <v>100</v>
      </c>
      <c r="K5836" t="s">
        <v>100</v>
      </c>
      <c r="L5836" t="s">
        <v>46</v>
      </c>
      <c r="M5836" t="s">
        <v>47</v>
      </c>
      <c r="N5836" t="s">
        <v>5148</v>
      </c>
      <c r="O5836">
        <v>18.9</v>
      </c>
      <c r="Q5836">
        <v>127.288888888889</v>
      </c>
      <c r="R5836">
        <v>127.288888888889</v>
      </c>
      <c r="S5836">
        <v>0</v>
      </c>
      <c r="T5836">
        <v>127.288888888889</v>
      </c>
      <c r="U5836">
        <v>112</v>
      </c>
      <c r="V5836">
        <f>SUMIF(货件明细!K:K,F5836,货件明细!AQ:AQ)</f>
        <v>0</v>
      </c>
      <c r="W5836">
        <f t="shared" si="364"/>
        <v>1</v>
      </c>
      <c r="X5836">
        <f t="shared" si="365"/>
        <v>112</v>
      </c>
      <c r="Y5836">
        <f>SUMIF(货件明细!K:K,F5836,货件明细!I:I)</f>
        <v>0</v>
      </c>
      <c r="Z5836">
        <f t="shared" si="366"/>
        <v>18.9</v>
      </c>
      <c r="AA5836">
        <f>SUMIF(货件明细!K:K,F5836,货件明细!J:J)</f>
        <v>0</v>
      </c>
      <c r="AB5836">
        <f t="shared" si="367"/>
        <v>1</v>
      </c>
    </row>
    <row r="5837" spans="1:28">
      <c r="A5837">
        <v>2025</v>
      </c>
      <c r="B5837">
        <v>9</v>
      </c>
      <c r="C5837">
        <v>38</v>
      </c>
      <c r="D5837" s="4">
        <v>45918</v>
      </c>
      <c r="E5837" t="s">
        <v>28</v>
      </c>
      <c r="F5837" t="s">
        <v>6034</v>
      </c>
      <c r="G5837" t="s">
        <v>50</v>
      </c>
      <c r="H5837" t="s">
        <v>31</v>
      </c>
      <c r="I5837" t="s">
        <v>32</v>
      </c>
      <c r="J5837" t="s">
        <v>100</v>
      </c>
      <c r="K5837" t="s">
        <v>4998</v>
      </c>
      <c r="L5837" t="s">
        <v>46</v>
      </c>
      <c r="M5837" t="s">
        <v>2882</v>
      </c>
      <c r="N5837" t="s">
        <v>4823</v>
      </c>
      <c r="O5837">
        <v>18.9</v>
      </c>
      <c r="Q5837">
        <v>130.968518518519</v>
      </c>
      <c r="R5837">
        <v>130.968518518519</v>
      </c>
      <c r="S5837">
        <v>0</v>
      </c>
      <c r="T5837">
        <v>130.968518518519</v>
      </c>
      <c r="U5837">
        <v>112</v>
      </c>
      <c r="V5837">
        <f>SUMIF(货件明细!K:K,F5837,货件明细!AQ:AQ)</f>
        <v>0</v>
      </c>
      <c r="W5837">
        <f t="shared" si="364"/>
        <v>1</v>
      </c>
      <c r="X5837">
        <f t="shared" si="365"/>
        <v>112</v>
      </c>
      <c r="Y5837">
        <f>SUMIF(货件明细!K:K,F5837,货件明细!I:I)</f>
        <v>0</v>
      </c>
      <c r="Z5837">
        <f t="shared" si="366"/>
        <v>18.9</v>
      </c>
      <c r="AA5837">
        <f>SUMIF(货件明细!K:K,F5837,货件明细!J:J)</f>
        <v>0</v>
      </c>
      <c r="AB5837">
        <f t="shared" si="367"/>
        <v>1</v>
      </c>
    </row>
    <row r="5838" spans="1:28">
      <c r="A5838">
        <v>2025</v>
      </c>
      <c r="B5838">
        <v>9</v>
      </c>
      <c r="C5838">
        <v>38</v>
      </c>
      <c r="D5838" s="4">
        <v>45918</v>
      </c>
      <c r="E5838" t="s">
        <v>28</v>
      </c>
      <c r="F5838" t="s">
        <v>6035</v>
      </c>
      <c r="G5838" t="s">
        <v>269</v>
      </c>
      <c r="H5838" t="s">
        <v>31</v>
      </c>
      <c r="I5838" t="s">
        <v>32</v>
      </c>
      <c r="J5838" t="s">
        <v>100</v>
      </c>
      <c r="K5838" t="s">
        <v>4998</v>
      </c>
      <c r="L5838" t="s">
        <v>46</v>
      </c>
      <c r="M5838" t="s">
        <v>2882</v>
      </c>
      <c r="N5838" t="s">
        <v>4823</v>
      </c>
      <c r="O5838">
        <v>18.9</v>
      </c>
      <c r="Q5838">
        <v>123.25</v>
      </c>
      <c r="R5838">
        <v>123.25</v>
      </c>
      <c r="S5838">
        <v>0</v>
      </c>
      <c r="T5838">
        <v>123.25</v>
      </c>
      <c r="U5838">
        <v>112</v>
      </c>
      <c r="V5838">
        <f>SUMIF(货件明细!K:K,F5838,货件明细!AQ:AQ)</f>
        <v>0</v>
      </c>
      <c r="W5838">
        <f t="shared" si="364"/>
        <v>1</v>
      </c>
      <c r="X5838">
        <f t="shared" si="365"/>
        <v>112</v>
      </c>
      <c r="Y5838">
        <f>SUMIF(货件明细!K:K,F5838,货件明细!I:I)</f>
        <v>0</v>
      </c>
      <c r="Z5838">
        <f t="shared" si="366"/>
        <v>18.9</v>
      </c>
      <c r="AA5838">
        <f>SUMIF(货件明细!K:K,F5838,货件明细!J:J)</f>
        <v>0</v>
      </c>
      <c r="AB5838">
        <f t="shared" si="367"/>
        <v>1</v>
      </c>
    </row>
    <row r="5839" spans="1:28">
      <c r="A5839">
        <v>2025</v>
      </c>
      <c r="B5839">
        <v>9</v>
      </c>
      <c r="C5839">
        <v>38</v>
      </c>
      <c r="D5839" s="4">
        <v>45918</v>
      </c>
      <c r="E5839" t="s">
        <v>28</v>
      </c>
      <c r="F5839" t="s">
        <v>6036</v>
      </c>
      <c r="G5839" t="s">
        <v>1563</v>
      </c>
      <c r="H5839" t="s">
        <v>71</v>
      </c>
      <c r="I5839" t="s">
        <v>32</v>
      </c>
      <c r="J5839" t="s">
        <v>100</v>
      </c>
      <c r="K5839" t="s">
        <v>58</v>
      </c>
      <c r="L5839" t="s">
        <v>46</v>
      </c>
      <c r="M5839" t="s">
        <v>5001</v>
      </c>
      <c r="N5839" t="s">
        <v>6037</v>
      </c>
      <c r="O5839">
        <v>18.9</v>
      </c>
      <c r="Q5839">
        <v>56.315</v>
      </c>
      <c r="R5839">
        <v>56.315</v>
      </c>
      <c r="S5839">
        <v>0</v>
      </c>
      <c r="T5839">
        <v>56.315</v>
      </c>
      <c r="U5839">
        <v>112</v>
      </c>
      <c r="V5839">
        <f>SUMIF(货件明细!K:K,F5839,货件明细!AQ:AQ)</f>
        <v>0</v>
      </c>
      <c r="W5839">
        <f t="shared" si="364"/>
        <v>1</v>
      </c>
      <c r="X5839">
        <f t="shared" si="365"/>
        <v>112</v>
      </c>
      <c r="Y5839">
        <f>SUMIF(货件明细!K:K,F5839,货件明细!I:I)</f>
        <v>0</v>
      </c>
      <c r="Z5839">
        <f t="shared" si="366"/>
        <v>18.9</v>
      </c>
      <c r="AA5839">
        <f>SUMIF(货件明细!K:K,F5839,货件明细!J:J)</f>
        <v>0</v>
      </c>
      <c r="AB5839">
        <f t="shared" si="367"/>
        <v>1</v>
      </c>
    </row>
    <row r="5840" spans="1:28">
      <c r="A5840">
        <v>2025</v>
      </c>
      <c r="B5840">
        <v>9</v>
      </c>
      <c r="C5840">
        <v>38</v>
      </c>
      <c r="D5840" s="4">
        <v>45918</v>
      </c>
      <c r="E5840" t="s">
        <v>28</v>
      </c>
      <c r="F5840" t="s">
        <v>6038</v>
      </c>
      <c r="G5840" t="s">
        <v>267</v>
      </c>
      <c r="H5840" t="s">
        <v>71</v>
      </c>
      <c r="I5840" t="s">
        <v>32</v>
      </c>
      <c r="J5840" t="s">
        <v>100</v>
      </c>
      <c r="K5840" t="s">
        <v>58</v>
      </c>
      <c r="L5840" t="s">
        <v>46</v>
      </c>
      <c r="M5840" t="s">
        <v>5001</v>
      </c>
      <c r="N5840" t="s">
        <v>6037</v>
      </c>
      <c r="O5840">
        <v>18.9</v>
      </c>
      <c r="Q5840">
        <v>64.085</v>
      </c>
      <c r="R5840">
        <v>64.085</v>
      </c>
      <c r="S5840">
        <v>0</v>
      </c>
      <c r="T5840">
        <v>64.085</v>
      </c>
      <c r="U5840">
        <v>112</v>
      </c>
      <c r="V5840">
        <f>SUMIF(货件明细!K:K,F5840,货件明细!AQ:AQ)</f>
        <v>0</v>
      </c>
      <c r="W5840">
        <f t="shared" si="364"/>
        <v>1</v>
      </c>
      <c r="X5840">
        <f t="shared" si="365"/>
        <v>112</v>
      </c>
      <c r="Y5840">
        <f>SUMIF(货件明细!K:K,F5840,货件明细!I:I)</f>
        <v>0</v>
      </c>
      <c r="Z5840">
        <f t="shared" si="366"/>
        <v>18.9</v>
      </c>
      <c r="AA5840">
        <f>SUMIF(货件明细!K:K,F5840,货件明细!J:J)</f>
        <v>0</v>
      </c>
      <c r="AB5840">
        <f t="shared" si="367"/>
        <v>1</v>
      </c>
    </row>
    <row r="5841" spans="1:28">
      <c r="A5841">
        <v>2025</v>
      </c>
      <c r="B5841">
        <v>9</v>
      </c>
      <c r="C5841">
        <v>38</v>
      </c>
      <c r="D5841" s="4">
        <v>45918</v>
      </c>
      <c r="E5841" t="s">
        <v>28</v>
      </c>
      <c r="F5841" t="s">
        <v>6039</v>
      </c>
      <c r="G5841" t="s">
        <v>54</v>
      </c>
      <c r="H5841" t="s">
        <v>31</v>
      </c>
      <c r="I5841" t="s">
        <v>145</v>
      </c>
      <c r="J5841" t="s">
        <v>100</v>
      </c>
      <c r="K5841" t="s">
        <v>100</v>
      </c>
      <c r="L5841" t="s">
        <v>46</v>
      </c>
      <c r="M5841" t="s">
        <v>47</v>
      </c>
      <c r="N5841" t="s">
        <v>5148</v>
      </c>
      <c r="O5841">
        <v>21.15</v>
      </c>
      <c r="Q5841">
        <v>127.288888888889</v>
      </c>
      <c r="R5841">
        <v>127.288888888889</v>
      </c>
      <c r="S5841">
        <v>0</v>
      </c>
      <c r="T5841">
        <v>127.288888888889</v>
      </c>
      <c r="U5841">
        <v>108</v>
      </c>
      <c r="V5841">
        <f>SUMIF(货件明细!K:K,F5841,货件明细!AQ:AQ)</f>
        <v>0</v>
      </c>
      <c r="W5841">
        <f t="shared" si="364"/>
        <v>1</v>
      </c>
      <c r="X5841">
        <f t="shared" si="365"/>
        <v>108</v>
      </c>
      <c r="Y5841">
        <f>SUMIF(货件明细!K:K,F5841,货件明细!I:I)</f>
        <v>0</v>
      </c>
      <c r="Z5841">
        <f t="shared" si="366"/>
        <v>21.15</v>
      </c>
      <c r="AA5841">
        <f>SUMIF(货件明细!K:K,F5841,货件明细!J:J)</f>
        <v>0</v>
      </c>
      <c r="AB5841">
        <f t="shared" si="367"/>
        <v>1</v>
      </c>
    </row>
    <row r="5842" spans="1:28">
      <c r="A5842">
        <v>2025</v>
      </c>
      <c r="B5842">
        <v>9</v>
      </c>
      <c r="C5842">
        <v>38</v>
      </c>
      <c r="D5842" s="4">
        <v>45918</v>
      </c>
      <c r="E5842" t="s">
        <v>28</v>
      </c>
      <c r="F5842" t="s">
        <v>6040</v>
      </c>
      <c r="G5842" t="s">
        <v>50</v>
      </c>
      <c r="H5842" t="s">
        <v>31</v>
      </c>
      <c r="I5842" t="s">
        <v>145</v>
      </c>
      <c r="J5842" t="s">
        <v>100</v>
      </c>
      <c r="K5842" t="s">
        <v>4998</v>
      </c>
      <c r="L5842" t="s">
        <v>46</v>
      </c>
      <c r="M5842" t="s">
        <v>2882</v>
      </c>
      <c r="N5842" t="s">
        <v>4823</v>
      </c>
      <c r="O5842">
        <v>21.15</v>
      </c>
      <c r="Q5842">
        <v>130.968518518519</v>
      </c>
      <c r="R5842">
        <v>130.968518518519</v>
      </c>
      <c r="S5842">
        <v>0</v>
      </c>
      <c r="T5842">
        <v>130.968518518519</v>
      </c>
      <c r="U5842">
        <v>108</v>
      </c>
      <c r="V5842">
        <f>SUMIF(货件明细!K:K,F5842,货件明细!AQ:AQ)</f>
        <v>0</v>
      </c>
      <c r="W5842">
        <f t="shared" si="364"/>
        <v>1</v>
      </c>
      <c r="X5842">
        <f t="shared" si="365"/>
        <v>108</v>
      </c>
      <c r="Y5842">
        <f>SUMIF(货件明细!K:K,F5842,货件明细!I:I)</f>
        <v>0</v>
      </c>
      <c r="Z5842">
        <f t="shared" si="366"/>
        <v>21.15</v>
      </c>
      <c r="AA5842">
        <f>SUMIF(货件明细!K:K,F5842,货件明细!J:J)</f>
        <v>0</v>
      </c>
      <c r="AB5842">
        <f t="shared" si="367"/>
        <v>1</v>
      </c>
    </row>
    <row r="5843" spans="1:28">
      <c r="A5843">
        <v>2025</v>
      </c>
      <c r="B5843">
        <v>9</v>
      </c>
      <c r="C5843">
        <v>38</v>
      </c>
      <c r="D5843" s="4">
        <v>45918</v>
      </c>
      <c r="E5843" t="s">
        <v>28</v>
      </c>
      <c r="F5843" t="s">
        <v>6041</v>
      </c>
      <c r="G5843" t="s">
        <v>269</v>
      </c>
      <c r="H5843" t="s">
        <v>31</v>
      </c>
      <c r="I5843" t="s">
        <v>145</v>
      </c>
      <c r="J5843" t="s">
        <v>100</v>
      </c>
      <c r="K5843" t="s">
        <v>4998</v>
      </c>
      <c r="L5843" t="s">
        <v>46</v>
      </c>
      <c r="M5843" t="s">
        <v>2882</v>
      </c>
      <c r="N5843" t="s">
        <v>4823</v>
      </c>
      <c r="O5843">
        <v>21.15</v>
      </c>
      <c r="Q5843">
        <v>123.25</v>
      </c>
      <c r="R5843">
        <v>123.25</v>
      </c>
      <c r="S5843">
        <v>0</v>
      </c>
      <c r="T5843">
        <v>123.25</v>
      </c>
      <c r="U5843">
        <v>108</v>
      </c>
      <c r="V5843">
        <f>SUMIF(货件明细!K:K,F5843,货件明细!AQ:AQ)</f>
        <v>0</v>
      </c>
      <c r="W5843">
        <f t="shared" si="364"/>
        <v>1</v>
      </c>
      <c r="X5843">
        <f t="shared" si="365"/>
        <v>108</v>
      </c>
      <c r="Y5843">
        <f>SUMIF(货件明细!K:K,F5843,货件明细!I:I)</f>
        <v>0</v>
      </c>
      <c r="Z5843">
        <f t="shared" si="366"/>
        <v>21.15</v>
      </c>
      <c r="AA5843">
        <f>SUMIF(货件明细!K:K,F5843,货件明细!J:J)</f>
        <v>0</v>
      </c>
      <c r="AB5843">
        <f t="shared" si="367"/>
        <v>1</v>
      </c>
    </row>
    <row r="5844" spans="1:28">
      <c r="A5844">
        <v>2025</v>
      </c>
      <c r="B5844">
        <v>9</v>
      </c>
      <c r="C5844">
        <v>38</v>
      </c>
      <c r="D5844" s="4">
        <v>45918</v>
      </c>
      <c r="E5844" t="s">
        <v>28</v>
      </c>
      <c r="F5844" t="s">
        <v>6042</v>
      </c>
      <c r="G5844" t="s">
        <v>1563</v>
      </c>
      <c r="H5844" t="s">
        <v>71</v>
      </c>
      <c r="I5844" t="s">
        <v>145</v>
      </c>
      <c r="J5844" t="s">
        <v>100</v>
      </c>
      <c r="K5844" t="s">
        <v>58</v>
      </c>
      <c r="L5844" t="s">
        <v>46</v>
      </c>
      <c r="M5844" t="s">
        <v>5001</v>
      </c>
      <c r="N5844" t="s">
        <v>6037</v>
      </c>
      <c r="O5844">
        <v>21.15</v>
      </c>
      <c r="Q5844">
        <v>56.315</v>
      </c>
      <c r="R5844">
        <v>56.315</v>
      </c>
      <c r="S5844">
        <v>0</v>
      </c>
      <c r="T5844">
        <v>56.315</v>
      </c>
      <c r="U5844">
        <v>108</v>
      </c>
      <c r="V5844">
        <f>SUMIF(货件明细!K:K,F5844,货件明细!AQ:AQ)</f>
        <v>0</v>
      </c>
      <c r="W5844">
        <f t="shared" si="364"/>
        <v>1</v>
      </c>
      <c r="X5844">
        <f t="shared" si="365"/>
        <v>108</v>
      </c>
      <c r="Y5844">
        <f>SUMIF(货件明细!K:K,F5844,货件明细!I:I)</f>
        <v>0</v>
      </c>
      <c r="Z5844">
        <f t="shared" si="366"/>
        <v>21.15</v>
      </c>
      <c r="AA5844">
        <f>SUMIF(货件明细!K:K,F5844,货件明细!J:J)</f>
        <v>0</v>
      </c>
      <c r="AB5844">
        <f t="shared" si="367"/>
        <v>1</v>
      </c>
    </row>
    <row r="5845" spans="1:28">
      <c r="A5845">
        <v>2025</v>
      </c>
      <c r="B5845">
        <v>9</v>
      </c>
      <c r="C5845">
        <v>38</v>
      </c>
      <c r="D5845" s="4">
        <v>45918</v>
      </c>
      <c r="E5845" t="s">
        <v>28</v>
      </c>
      <c r="F5845" t="s">
        <v>6043</v>
      </c>
      <c r="G5845" t="s">
        <v>267</v>
      </c>
      <c r="H5845" t="s">
        <v>71</v>
      </c>
      <c r="I5845" t="s">
        <v>145</v>
      </c>
      <c r="J5845" t="s">
        <v>100</v>
      </c>
      <c r="K5845" t="s">
        <v>58</v>
      </c>
      <c r="L5845" t="s">
        <v>46</v>
      </c>
      <c r="M5845" t="s">
        <v>5001</v>
      </c>
      <c r="N5845" t="s">
        <v>6037</v>
      </c>
      <c r="O5845">
        <v>21.15</v>
      </c>
      <c r="Q5845">
        <v>64.085</v>
      </c>
      <c r="R5845">
        <v>64.085</v>
      </c>
      <c r="S5845">
        <v>0</v>
      </c>
      <c r="T5845">
        <v>64.085</v>
      </c>
      <c r="U5845">
        <v>108</v>
      </c>
      <c r="V5845">
        <f>SUMIF(货件明细!K:K,F5845,货件明细!AQ:AQ)</f>
        <v>0</v>
      </c>
      <c r="W5845">
        <f t="shared" si="364"/>
        <v>1</v>
      </c>
      <c r="X5845">
        <f t="shared" si="365"/>
        <v>108</v>
      </c>
      <c r="Y5845">
        <f>SUMIF(货件明细!K:K,F5845,货件明细!I:I)</f>
        <v>0</v>
      </c>
      <c r="Z5845">
        <f t="shared" si="366"/>
        <v>21.15</v>
      </c>
      <c r="AA5845">
        <f>SUMIF(货件明细!K:K,F5845,货件明细!J:J)</f>
        <v>0</v>
      </c>
      <c r="AB5845">
        <f t="shared" si="367"/>
        <v>1</v>
      </c>
    </row>
    <row r="5846" spans="1:28">
      <c r="A5846">
        <v>2025</v>
      </c>
      <c r="B5846">
        <v>9</v>
      </c>
      <c r="C5846">
        <v>38</v>
      </c>
      <c r="D5846" s="4">
        <v>45918</v>
      </c>
      <c r="E5846" t="s">
        <v>28</v>
      </c>
      <c r="F5846" t="s">
        <v>6044</v>
      </c>
      <c r="G5846" t="s">
        <v>54</v>
      </c>
      <c r="H5846" t="s">
        <v>31</v>
      </c>
      <c r="I5846" t="s">
        <v>96</v>
      </c>
      <c r="J5846" t="s">
        <v>100</v>
      </c>
      <c r="K5846" t="s">
        <v>100</v>
      </c>
      <c r="L5846" t="s">
        <v>46</v>
      </c>
      <c r="M5846" t="s">
        <v>47</v>
      </c>
      <c r="N5846" t="s">
        <v>5148</v>
      </c>
      <c r="O5846">
        <v>11.4</v>
      </c>
      <c r="Q5846">
        <v>127.288888888889</v>
      </c>
      <c r="R5846">
        <v>127.288888888889</v>
      </c>
      <c r="S5846">
        <v>0</v>
      </c>
      <c r="T5846">
        <v>127.288888888889</v>
      </c>
      <c r="U5846">
        <v>90</v>
      </c>
      <c r="V5846">
        <f>SUMIF(货件明细!K:K,F5846,货件明细!AQ:AQ)</f>
        <v>0</v>
      </c>
      <c r="W5846">
        <f t="shared" si="364"/>
        <v>1</v>
      </c>
      <c r="X5846">
        <f t="shared" si="365"/>
        <v>90</v>
      </c>
      <c r="Y5846">
        <f>SUMIF(货件明细!K:K,F5846,货件明细!I:I)</f>
        <v>0</v>
      </c>
      <c r="Z5846">
        <f t="shared" si="366"/>
        <v>11.4</v>
      </c>
      <c r="AA5846">
        <f>SUMIF(货件明细!K:K,F5846,货件明细!J:J)</f>
        <v>0</v>
      </c>
      <c r="AB5846">
        <f t="shared" si="367"/>
        <v>1</v>
      </c>
    </row>
    <row r="5847" spans="1:28">
      <c r="A5847">
        <v>2025</v>
      </c>
      <c r="B5847">
        <v>9</v>
      </c>
      <c r="C5847">
        <v>38</v>
      </c>
      <c r="D5847" s="4">
        <v>45918</v>
      </c>
      <c r="E5847" t="s">
        <v>28</v>
      </c>
      <c r="F5847" t="s">
        <v>6045</v>
      </c>
      <c r="G5847" t="s">
        <v>50</v>
      </c>
      <c r="H5847" t="s">
        <v>31</v>
      </c>
      <c r="I5847" t="s">
        <v>96</v>
      </c>
      <c r="J5847" t="s">
        <v>100</v>
      </c>
      <c r="K5847" t="s">
        <v>4998</v>
      </c>
      <c r="L5847" t="s">
        <v>46</v>
      </c>
      <c r="M5847" t="s">
        <v>2882</v>
      </c>
      <c r="N5847" t="s">
        <v>4823</v>
      </c>
      <c r="O5847">
        <v>11.4</v>
      </c>
      <c r="Q5847">
        <v>130.968518518519</v>
      </c>
      <c r="R5847">
        <v>130.968518518519</v>
      </c>
      <c r="S5847">
        <v>0</v>
      </c>
      <c r="T5847">
        <v>130.968518518519</v>
      </c>
      <c r="U5847">
        <v>90</v>
      </c>
      <c r="V5847">
        <f>SUMIF(货件明细!K:K,F5847,货件明细!AQ:AQ)</f>
        <v>0</v>
      </c>
      <c r="W5847">
        <f t="shared" si="364"/>
        <v>1</v>
      </c>
      <c r="X5847">
        <f t="shared" si="365"/>
        <v>90</v>
      </c>
      <c r="Y5847">
        <f>SUMIF(货件明细!K:K,F5847,货件明细!I:I)</f>
        <v>0</v>
      </c>
      <c r="Z5847">
        <f t="shared" si="366"/>
        <v>11.4</v>
      </c>
      <c r="AA5847">
        <f>SUMIF(货件明细!K:K,F5847,货件明细!J:J)</f>
        <v>0</v>
      </c>
      <c r="AB5847">
        <f t="shared" si="367"/>
        <v>1</v>
      </c>
    </row>
    <row r="5848" spans="1:28">
      <c r="A5848">
        <v>2025</v>
      </c>
      <c r="B5848">
        <v>9</v>
      </c>
      <c r="C5848">
        <v>38</v>
      </c>
      <c r="D5848" s="4">
        <v>45918</v>
      </c>
      <c r="E5848" t="s">
        <v>28</v>
      </c>
      <c r="F5848" t="s">
        <v>6046</v>
      </c>
      <c r="G5848" t="s">
        <v>269</v>
      </c>
      <c r="H5848" t="s">
        <v>31</v>
      </c>
      <c r="I5848" t="s">
        <v>96</v>
      </c>
      <c r="J5848" t="s">
        <v>100</v>
      </c>
      <c r="K5848" t="s">
        <v>4998</v>
      </c>
      <c r="L5848" t="s">
        <v>46</v>
      </c>
      <c r="M5848" t="s">
        <v>2882</v>
      </c>
      <c r="N5848" t="s">
        <v>4823</v>
      </c>
      <c r="O5848">
        <v>11.4</v>
      </c>
      <c r="Q5848">
        <v>123.25</v>
      </c>
      <c r="R5848">
        <v>123.25</v>
      </c>
      <c r="S5848">
        <v>0</v>
      </c>
      <c r="T5848">
        <v>123.25</v>
      </c>
      <c r="U5848">
        <v>90</v>
      </c>
      <c r="V5848">
        <f>SUMIF(货件明细!K:K,F5848,货件明细!AQ:AQ)</f>
        <v>0</v>
      </c>
      <c r="W5848">
        <f t="shared" si="364"/>
        <v>1</v>
      </c>
      <c r="X5848">
        <f t="shared" si="365"/>
        <v>90</v>
      </c>
      <c r="Y5848">
        <f>SUMIF(货件明细!K:K,F5848,货件明细!I:I)</f>
        <v>0</v>
      </c>
      <c r="Z5848">
        <f t="shared" si="366"/>
        <v>11.4</v>
      </c>
      <c r="AA5848">
        <f>SUMIF(货件明细!K:K,F5848,货件明细!J:J)</f>
        <v>0</v>
      </c>
      <c r="AB5848">
        <f t="shared" si="367"/>
        <v>1</v>
      </c>
    </row>
    <row r="5849" spans="1:28">
      <c r="A5849">
        <v>2025</v>
      </c>
      <c r="B5849">
        <v>9</v>
      </c>
      <c r="C5849">
        <v>38</v>
      </c>
      <c r="D5849" s="4">
        <v>45918</v>
      </c>
      <c r="E5849" t="s">
        <v>28</v>
      </c>
      <c r="F5849" t="s">
        <v>6047</v>
      </c>
      <c r="G5849" t="s">
        <v>1563</v>
      </c>
      <c r="H5849" t="s">
        <v>71</v>
      </c>
      <c r="I5849" t="s">
        <v>96</v>
      </c>
      <c r="J5849" t="s">
        <v>100</v>
      </c>
      <c r="K5849" t="s">
        <v>58</v>
      </c>
      <c r="L5849" t="s">
        <v>46</v>
      </c>
      <c r="M5849" t="s">
        <v>5001</v>
      </c>
      <c r="N5849" t="s">
        <v>6037</v>
      </c>
      <c r="O5849">
        <v>11.4</v>
      </c>
      <c r="Q5849">
        <v>32.18</v>
      </c>
      <c r="R5849">
        <v>32.18</v>
      </c>
      <c r="S5849">
        <v>0</v>
      </c>
      <c r="T5849">
        <v>32.18</v>
      </c>
      <c r="U5849">
        <v>90</v>
      </c>
      <c r="V5849">
        <f>SUMIF(货件明细!K:K,F5849,货件明细!AQ:AQ)</f>
        <v>0</v>
      </c>
      <c r="W5849">
        <f t="shared" si="364"/>
        <v>1</v>
      </c>
      <c r="X5849">
        <f t="shared" si="365"/>
        <v>90</v>
      </c>
      <c r="Y5849">
        <f>SUMIF(货件明细!K:K,F5849,货件明细!I:I)</f>
        <v>0</v>
      </c>
      <c r="Z5849">
        <f t="shared" si="366"/>
        <v>11.4</v>
      </c>
      <c r="AA5849">
        <f>SUMIF(货件明细!K:K,F5849,货件明细!J:J)</f>
        <v>0</v>
      </c>
      <c r="AB5849">
        <f t="shared" si="367"/>
        <v>1</v>
      </c>
    </row>
    <row r="5850" spans="1:28">
      <c r="A5850">
        <v>2025</v>
      </c>
      <c r="B5850">
        <v>9</v>
      </c>
      <c r="C5850">
        <v>38</v>
      </c>
      <c r="D5850" s="4">
        <v>45918</v>
      </c>
      <c r="E5850" t="s">
        <v>28</v>
      </c>
      <c r="F5850" t="s">
        <v>6048</v>
      </c>
      <c r="G5850" t="s">
        <v>267</v>
      </c>
      <c r="H5850" t="s">
        <v>71</v>
      </c>
      <c r="I5850" t="s">
        <v>96</v>
      </c>
      <c r="J5850" t="s">
        <v>100</v>
      </c>
      <c r="K5850" t="s">
        <v>58</v>
      </c>
      <c r="L5850" t="s">
        <v>46</v>
      </c>
      <c r="M5850" t="s">
        <v>5001</v>
      </c>
      <c r="N5850" t="s">
        <v>6037</v>
      </c>
      <c r="O5850">
        <v>11.4</v>
      </c>
      <c r="Q5850">
        <v>36.62</v>
      </c>
      <c r="R5850">
        <v>36.62</v>
      </c>
      <c r="S5850">
        <v>0</v>
      </c>
      <c r="T5850">
        <v>36.62</v>
      </c>
      <c r="U5850">
        <v>90</v>
      </c>
      <c r="V5850">
        <f>SUMIF(货件明细!K:K,F5850,货件明细!AQ:AQ)</f>
        <v>0</v>
      </c>
      <c r="W5850">
        <f t="shared" si="364"/>
        <v>1</v>
      </c>
      <c r="X5850">
        <f t="shared" si="365"/>
        <v>90</v>
      </c>
      <c r="Y5850">
        <f>SUMIF(货件明细!K:K,F5850,货件明细!I:I)</f>
        <v>0</v>
      </c>
      <c r="Z5850">
        <f t="shared" si="366"/>
        <v>11.4</v>
      </c>
      <c r="AA5850">
        <f>SUMIF(货件明细!K:K,F5850,货件明细!J:J)</f>
        <v>0</v>
      </c>
      <c r="AB5850">
        <f t="shared" si="367"/>
        <v>1</v>
      </c>
    </row>
    <row r="5851" spans="1:28">
      <c r="A5851">
        <v>2025</v>
      </c>
      <c r="B5851">
        <v>9</v>
      </c>
      <c r="C5851">
        <v>38</v>
      </c>
      <c r="D5851" s="4">
        <v>45918</v>
      </c>
      <c r="E5851" t="s">
        <v>28</v>
      </c>
      <c r="F5851" t="s">
        <v>6049</v>
      </c>
      <c r="G5851" t="s">
        <v>267</v>
      </c>
      <c r="H5851" t="s">
        <v>71</v>
      </c>
      <c r="I5851" t="s">
        <v>145</v>
      </c>
      <c r="J5851" t="s">
        <v>100</v>
      </c>
      <c r="K5851" t="s">
        <v>58</v>
      </c>
      <c r="L5851" t="s">
        <v>46</v>
      </c>
      <c r="M5851" t="s">
        <v>5001</v>
      </c>
      <c r="N5851" t="s">
        <v>6037</v>
      </c>
      <c r="O5851">
        <v>117.5</v>
      </c>
      <c r="Q5851">
        <v>375.355</v>
      </c>
      <c r="R5851">
        <v>375.355</v>
      </c>
      <c r="S5851">
        <v>0</v>
      </c>
      <c r="T5851">
        <v>375.355</v>
      </c>
      <c r="U5851">
        <v>546</v>
      </c>
      <c r="V5851">
        <f>SUMIF(货件明细!K:K,F5851,货件明细!AQ:AQ)</f>
        <v>0</v>
      </c>
      <c r="W5851">
        <f t="shared" si="364"/>
        <v>1</v>
      </c>
      <c r="X5851">
        <f t="shared" si="365"/>
        <v>546</v>
      </c>
      <c r="Y5851">
        <f>SUMIF(货件明细!K:K,F5851,货件明细!I:I)</f>
        <v>0</v>
      </c>
      <c r="Z5851">
        <f t="shared" si="366"/>
        <v>117.5</v>
      </c>
      <c r="AA5851">
        <f>SUMIF(货件明细!K:K,F5851,货件明细!J:J)</f>
        <v>0</v>
      </c>
      <c r="AB5851">
        <f t="shared" si="367"/>
        <v>1</v>
      </c>
    </row>
    <row r="5852" spans="1:28">
      <c r="A5852">
        <v>2025</v>
      </c>
      <c r="B5852">
        <v>9</v>
      </c>
      <c r="C5852">
        <v>38</v>
      </c>
      <c r="D5852" s="4">
        <v>45918</v>
      </c>
      <c r="E5852" t="s">
        <v>28</v>
      </c>
      <c r="F5852" t="s">
        <v>6050</v>
      </c>
      <c r="G5852" t="s">
        <v>50</v>
      </c>
      <c r="H5852" t="s">
        <v>31</v>
      </c>
      <c r="I5852" t="s">
        <v>145</v>
      </c>
      <c r="J5852" t="s">
        <v>100</v>
      </c>
      <c r="K5852" t="s">
        <v>4998</v>
      </c>
      <c r="L5852" t="s">
        <v>46</v>
      </c>
      <c r="M5852" t="s">
        <v>2882</v>
      </c>
      <c r="N5852" t="s">
        <v>4823</v>
      </c>
      <c r="O5852">
        <v>117.5</v>
      </c>
      <c r="Q5852">
        <v>785.811111111111</v>
      </c>
      <c r="R5852">
        <v>785.811111111111</v>
      </c>
      <c r="S5852">
        <v>0</v>
      </c>
      <c r="T5852">
        <v>785.811111111111</v>
      </c>
      <c r="U5852">
        <v>546</v>
      </c>
      <c r="V5852">
        <f>SUMIF(货件明细!K:K,F5852,货件明细!AQ:AQ)</f>
        <v>0</v>
      </c>
      <c r="W5852">
        <f t="shared" si="364"/>
        <v>1</v>
      </c>
      <c r="X5852">
        <f t="shared" si="365"/>
        <v>546</v>
      </c>
      <c r="Y5852">
        <f>SUMIF(货件明细!K:K,F5852,货件明细!I:I)</f>
        <v>0</v>
      </c>
      <c r="Z5852">
        <f t="shared" si="366"/>
        <v>117.5</v>
      </c>
      <c r="AA5852">
        <f>SUMIF(货件明细!K:K,F5852,货件明细!J:J)</f>
        <v>0</v>
      </c>
      <c r="AB5852">
        <f t="shared" si="367"/>
        <v>1</v>
      </c>
    </row>
    <row r="5853" spans="1:28">
      <c r="A5853">
        <v>2025</v>
      </c>
      <c r="B5853">
        <v>9</v>
      </c>
      <c r="C5853">
        <v>38</v>
      </c>
      <c r="D5853" s="4">
        <v>45918</v>
      </c>
      <c r="E5853" t="s">
        <v>28</v>
      </c>
      <c r="F5853" t="s">
        <v>6051</v>
      </c>
      <c r="G5853" t="s">
        <v>1563</v>
      </c>
      <c r="H5853" t="s">
        <v>71</v>
      </c>
      <c r="I5853" t="s">
        <v>145</v>
      </c>
      <c r="J5853" t="s">
        <v>100</v>
      </c>
      <c r="K5853" t="s">
        <v>58</v>
      </c>
      <c r="L5853" t="s">
        <v>46</v>
      </c>
      <c r="M5853" t="s">
        <v>5001</v>
      </c>
      <c r="N5853" t="s">
        <v>6037</v>
      </c>
      <c r="O5853">
        <v>117.5</v>
      </c>
      <c r="Q5853">
        <v>329.845</v>
      </c>
      <c r="R5853">
        <v>329.845</v>
      </c>
      <c r="S5853">
        <v>0</v>
      </c>
      <c r="T5853">
        <v>329.845</v>
      </c>
      <c r="U5853">
        <v>546</v>
      </c>
      <c r="V5853">
        <f>SUMIF(货件明细!K:K,F5853,货件明细!AQ:AQ)</f>
        <v>0</v>
      </c>
      <c r="W5853">
        <f t="shared" si="364"/>
        <v>1</v>
      </c>
      <c r="X5853">
        <f t="shared" si="365"/>
        <v>546</v>
      </c>
      <c r="Y5853">
        <f>SUMIF(货件明细!K:K,F5853,货件明细!I:I)</f>
        <v>0</v>
      </c>
      <c r="Z5853">
        <f t="shared" si="366"/>
        <v>117.5</v>
      </c>
      <c r="AA5853">
        <f>SUMIF(货件明细!K:K,F5853,货件明细!J:J)</f>
        <v>0</v>
      </c>
      <c r="AB5853">
        <f t="shared" si="367"/>
        <v>1</v>
      </c>
    </row>
    <row r="5854" spans="1:28">
      <c r="A5854">
        <v>2025</v>
      </c>
      <c r="B5854">
        <v>9</v>
      </c>
      <c r="C5854">
        <v>38</v>
      </c>
      <c r="D5854" s="4">
        <v>45918</v>
      </c>
      <c r="E5854" t="s">
        <v>28</v>
      </c>
      <c r="F5854" t="s">
        <v>6052</v>
      </c>
      <c r="G5854" t="s">
        <v>54</v>
      </c>
      <c r="H5854" t="s">
        <v>31</v>
      </c>
      <c r="I5854" t="s">
        <v>145</v>
      </c>
      <c r="J5854" t="s">
        <v>100</v>
      </c>
      <c r="K5854" t="s">
        <v>100</v>
      </c>
      <c r="L5854" t="s">
        <v>46</v>
      </c>
      <c r="M5854" t="s">
        <v>47</v>
      </c>
      <c r="N5854" t="s">
        <v>5148</v>
      </c>
      <c r="O5854">
        <v>117.5</v>
      </c>
      <c r="Q5854">
        <v>763.733333333333</v>
      </c>
      <c r="R5854">
        <v>763.733333333333</v>
      </c>
      <c r="S5854">
        <v>0</v>
      </c>
      <c r="T5854">
        <v>763.733333333333</v>
      </c>
      <c r="U5854">
        <v>546</v>
      </c>
      <c r="V5854">
        <f>SUMIF(货件明细!K:K,F5854,货件明细!AQ:AQ)</f>
        <v>0</v>
      </c>
      <c r="W5854">
        <f t="shared" si="364"/>
        <v>1</v>
      </c>
      <c r="X5854">
        <f t="shared" si="365"/>
        <v>546</v>
      </c>
      <c r="Y5854">
        <f>SUMIF(货件明细!K:K,F5854,货件明细!I:I)</f>
        <v>0</v>
      </c>
      <c r="Z5854">
        <f t="shared" si="366"/>
        <v>117.5</v>
      </c>
      <c r="AA5854">
        <f>SUMIF(货件明细!K:K,F5854,货件明细!J:J)</f>
        <v>0</v>
      </c>
      <c r="AB5854">
        <f t="shared" si="367"/>
        <v>1</v>
      </c>
    </row>
    <row r="5855" spans="1:28">
      <c r="A5855">
        <v>2025</v>
      </c>
      <c r="B5855">
        <v>9</v>
      </c>
      <c r="C5855">
        <v>38</v>
      </c>
      <c r="D5855" s="4">
        <v>45918</v>
      </c>
      <c r="E5855" t="s">
        <v>28</v>
      </c>
      <c r="F5855" t="s">
        <v>6053</v>
      </c>
      <c r="G5855" t="s">
        <v>269</v>
      </c>
      <c r="H5855" t="s">
        <v>31</v>
      </c>
      <c r="I5855" t="s">
        <v>145</v>
      </c>
      <c r="J5855" t="s">
        <v>100</v>
      </c>
      <c r="K5855" t="s">
        <v>4998</v>
      </c>
      <c r="L5855" t="s">
        <v>46</v>
      </c>
      <c r="M5855" t="s">
        <v>2882</v>
      </c>
      <c r="N5855" t="s">
        <v>4823</v>
      </c>
      <c r="O5855">
        <v>117.5</v>
      </c>
      <c r="Q5855">
        <v>739.5</v>
      </c>
      <c r="R5855">
        <v>739.5</v>
      </c>
      <c r="S5855">
        <v>0</v>
      </c>
      <c r="T5855">
        <v>739.5</v>
      </c>
      <c r="U5855">
        <v>546</v>
      </c>
      <c r="V5855">
        <f>SUMIF(货件明细!K:K,F5855,货件明细!AQ:AQ)</f>
        <v>0</v>
      </c>
      <c r="W5855">
        <f t="shared" si="364"/>
        <v>1</v>
      </c>
      <c r="X5855">
        <f t="shared" si="365"/>
        <v>546</v>
      </c>
      <c r="Y5855">
        <f>SUMIF(货件明细!K:K,F5855,货件明细!I:I)</f>
        <v>0</v>
      </c>
      <c r="Z5855">
        <f t="shared" si="366"/>
        <v>117.5</v>
      </c>
      <c r="AA5855">
        <f>SUMIF(货件明细!K:K,F5855,货件明细!J:J)</f>
        <v>0</v>
      </c>
      <c r="AB5855">
        <f t="shared" si="367"/>
        <v>1</v>
      </c>
    </row>
    <row r="5856" spans="1:28">
      <c r="A5856">
        <v>2025</v>
      </c>
      <c r="B5856">
        <v>9</v>
      </c>
      <c r="C5856">
        <v>38</v>
      </c>
      <c r="D5856" s="4">
        <v>45918</v>
      </c>
      <c r="E5856" t="s">
        <v>28</v>
      </c>
      <c r="F5856" t="s">
        <v>6054</v>
      </c>
      <c r="G5856" t="s">
        <v>54</v>
      </c>
      <c r="H5856" t="s">
        <v>31</v>
      </c>
      <c r="I5856" t="s">
        <v>129</v>
      </c>
      <c r="J5856" t="s">
        <v>45</v>
      </c>
      <c r="K5856" t="s">
        <v>100</v>
      </c>
      <c r="L5856" t="s">
        <v>46</v>
      </c>
      <c r="M5856" t="s">
        <v>47</v>
      </c>
      <c r="N5856" t="s">
        <v>5148</v>
      </c>
      <c r="O5856">
        <v>21.75</v>
      </c>
      <c r="Q5856">
        <v>127.288888888889</v>
      </c>
      <c r="R5856">
        <v>127.288888888889</v>
      </c>
      <c r="S5856">
        <v>0</v>
      </c>
      <c r="T5856">
        <v>127.288888888889</v>
      </c>
      <c r="U5856">
        <v>170</v>
      </c>
      <c r="V5856">
        <f>SUMIF(货件明细!K:K,F5856,货件明细!AQ:AQ)</f>
        <v>0</v>
      </c>
      <c r="W5856">
        <f t="shared" si="364"/>
        <v>1</v>
      </c>
      <c r="X5856">
        <f t="shared" si="365"/>
        <v>170</v>
      </c>
      <c r="Y5856">
        <f>SUMIF(货件明细!K:K,F5856,货件明细!I:I)</f>
        <v>0</v>
      </c>
      <c r="Z5856">
        <f t="shared" si="366"/>
        <v>21.75</v>
      </c>
      <c r="AA5856">
        <f>SUMIF(货件明细!K:K,F5856,货件明细!J:J)</f>
        <v>0</v>
      </c>
      <c r="AB5856">
        <f t="shared" si="367"/>
        <v>1</v>
      </c>
    </row>
    <row r="5857" spans="1:28">
      <c r="A5857">
        <v>2025</v>
      </c>
      <c r="B5857">
        <v>9</v>
      </c>
      <c r="C5857">
        <v>38</v>
      </c>
      <c r="D5857" s="4">
        <v>45918</v>
      </c>
      <c r="E5857" t="s">
        <v>28</v>
      </c>
      <c r="F5857" t="s">
        <v>6055</v>
      </c>
      <c r="G5857" t="s">
        <v>1517</v>
      </c>
      <c r="H5857" t="s">
        <v>71</v>
      </c>
      <c r="I5857" t="s">
        <v>129</v>
      </c>
      <c r="J5857" t="s">
        <v>45</v>
      </c>
      <c r="K5857" t="s">
        <v>45</v>
      </c>
      <c r="L5857" t="s">
        <v>46</v>
      </c>
      <c r="M5857" t="s">
        <v>5001</v>
      </c>
      <c r="N5857" t="s">
        <v>5601</v>
      </c>
      <c r="O5857">
        <v>21.75</v>
      </c>
      <c r="Q5857">
        <v>150.2</v>
      </c>
      <c r="R5857">
        <v>150.2</v>
      </c>
      <c r="S5857">
        <v>0</v>
      </c>
      <c r="T5857">
        <v>150.2</v>
      </c>
      <c r="U5857">
        <v>170</v>
      </c>
      <c r="V5857">
        <f>SUMIF(货件明细!K:K,F5857,货件明细!AQ:AQ)</f>
        <v>0</v>
      </c>
      <c r="W5857">
        <f t="shared" si="364"/>
        <v>1</v>
      </c>
      <c r="X5857">
        <f t="shared" si="365"/>
        <v>170</v>
      </c>
      <c r="Y5857">
        <f>SUMIF(货件明细!K:K,F5857,货件明细!I:I)</f>
        <v>0</v>
      </c>
      <c r="Z5857">
        <f t="shared" si="366"/>
        <v>21.75</v>
      </c>
      <c r="AA5857">
        <f>SUMIF(货件明细!K:K,F5857,货件明细!J:J)</f>
        <v>0</v>
      </c>
      <c r="AB5857">
        <f t="shared" si="367"/>
        <v>1</v>
      </c>
    </row>
    <row r="5858" spans="1:28">
      <c r="A5858">
        <v>2025</v>
      </c>
      <c r="B5858">
        <v>9</v>
      </c>
      <c r="C5858">
        <v>38</v>
      </c>
      <c r="D5858" s="4">
        <v>45918</v>
      </c>
      <c r="E5858" t="s">
        <v>28</v>
      </c>
      <c r="F5858" t="s">
        <v>6056</v>
      </c>
      <c r="G5858" t="s">
        <v>68</v>
      </c>
      <c r="H5858" t="s">
        <v>31</v>
      </c>
      <c r="I5858" t="s">
        <v>129</v>
      </c>
      <c r="J5858" t="s">
        <v>45</v>
      </c>
      <c r="K5858" t="s">
        <v>4998</v>
      </c>
      <c r="L5858" t="s">
        <v>46</v>
      </c>
      <c r="M5858" t="s">
        <v>2882</v>
      </c>
      <c r="N5858" t="s">
        <v>4823</v>
      </c>
      <c r="O5858">
        <v>21.75</v>
      </c>
      <c r="Q5858">
        <v>116.571428571429</v>
      </c>
      <c r="R5858">
        <v>116.571428571429</v>
      </c>
      <c r="S5858">
        <v>0</v>
      </c>
      <c r="T5858">
        <v>116.571428571429</v>
      </c>
      <c r="U5858">
        <v>170</v>
      </c>
      <c r="V5858">
        <f>SUMIF(货件明细!K:K,F5858,货件明细!AQ:AQ)</f>
        <v>0</v>
      </c>
      <c r="W5858">
        <f t="shared" si="364"/>
        <v>1</v>
      </c>
      <c r="X5858">
        <f t="shared" si="365"/>
        <v>170</v>
      </c>
      <c r="Y5858">
        <f>SUMIF(货件明细!K:K,F5858,货件明细!I:I)</f>
        <v>0</v>
      </c>
      <c r="Z5858">
        <f t="shared" si="366"/>
        <v>21.75</v>
      </c>
      <c r="AA5858">
        <f>SUMIF(货件明细!K:K,F5858,货件明细!J:J)</f>
        <v>0</v>
      </c>
      <c r="AB5858">
        <f t="shared" si="367"/>
        <v>1</v>
      </c>
    </row>
    <row r="5859" spans="1:28">
      <c r="A5859">
        <v>2025</v>
      </c>
      <c r="B5859">
        <v>9</v>
      </c>
      <c r="C5859">
        <v>38</v>
      </c>
      <c r="D5859" s="4">
        <v>45918</v>
      </c>
      <c r="E5859" t="s">
        <v>28</v>
      </c>
      <c r="F5859" t="s">
        <v>6057</v>
      </c>
      <c r="G5859" t="s">
        <v>882</v>
      </c>
      <c r="H5859" t="s">
        <v>71</v>
      </c>
      <c r="I5859" t="s">
        <v>129</v>
      </c>
      <c r="J5859" t="s">
        <v>45</v>
      </c>
      <c r="K5859" t="s">
        <v>45</v>
      </c>
      <c r="L5859" t="s">
        <v>46</v>
      </c>
      <c r="M5859" t="s">
        <v>5001</v>
      </c>
      <c r="N5859" t="s">
        <v>5601</v>
      </c>
      <c r="O5859">
        <v>21.75</v>
      </c>
      <c r="Q5859">
        <v>150.2</v>
      </c>
      <c r="R5859">
        <v>150.2</v>
      </c>
      <c r="S5859">
        <v>0</v>
      </c>
      <c r="T5859">
        <v>150.2</v>
      </c>
      <c r="U5859">
        <v>170</v>
      </c>
      <c r="V5859">
        <f>SUMIF(货件明细!K:K,F5859,货件明细!AQ:AQ)</f>
        <v>0</v>
      </c>
      <c r="W5859">
        <f t="shared" si="364"/>
        <v>1</v>
      </c>
      <c r="X5859">
        <f t="shared" si="365"/>
        <v>170</v>
      </c>
      <c r="Y5859">
        <f>SUMIF(货件明细!K:K,F5859,货件明细!I:I)</f>
        <v>0</v>
      </c>
      <c r="Z5859">
        <f t="shared" si="366"/>
        <v>21.75</v>
      </c>
      <c r="AA5859">
        <f>SUMIF(货件明细!K:K,F5859,货件明细!J:J)</f>
        <v>0</v>
      </c>
      <c r="AB5859">
        <f t="shared" si="367"/>
        <v>1</v>
      </c>
    </row>
    <row r="5860" spans="1:28">
      <c r="A5860">
        <v>2025</v>
      </c>
      <c r="B5860">
        <v>9</v>
      </c>
      <c r="C5860">
        <v>38</v>
      </c>
      <c r="D5860" s="4">
        <v>45918</v>
      </c>
      <c r="E5860" t="s">
        <v>28</v>
      </c>
      <c r="F5860" t="s">
        <v>6058</v>
      </c>
      <c r="G5860" t="s">
        <v>50</v>
      </c>
      <c r="H5860" t="s">
        <v>31</v>
      </c>
      <c r="I5860" t="s">
        <v>129</v>
      </c>
      <c r="J5860" t="s">
        <v>45</v>
      </c>
      <c r="K5860" t="s">
        <v>4998</v>
      </c>
      <c r="L5860" t="s">
        <v>46</v>
      </c>
      <c r="M5860" t="s">
        <v>2882</v>
      </c>
      <c r="N5860" t="s">
        <v>4823</v>
      </c>
      <c r="O5860">
        <v>21.75</v>
      </c>
      <c r="Q5860">
        <v>130.968518518519</v>
      </c>
      <c r="R5860">
        <v>130.968518518519</v>
      </c>
      <c r="S5860">
        <v>0</v>
      </c>
      <c r="T5860">
        <v>130.968518518519</v>
      </c>
      <c r="U5860">
        <v>170</v>
      </c>
      <c r="V5860">
        <f>SUMIF(货件明细!K:K,F5860,货件明细!AQ:AQ)</f>
        <v>0</v>
      </c>
      <c r="W5860">
        <f t="shared" si="364"/>
        <v>1</v>
      </c>
      <c r="X5860">
        <f t="shared" si="365"/>
        <v>170</v>
      </c>
      <c r="Y5860">
        <f>SUMIF(货件明细!K:K,F5860,货件明细!I:I)</f>
        <v>0</v>
      </c>
      <c r="Z5860">
        <f t="shared" si="366"/>
        <v>21.75</v>
      </c>
      <c r="AA5860">
        <f>SUMIF(货件明细!K:K,F5860,货件明细!J:J)</f>
        <v>0</v>
      </c>
      <c r="AB5860">
        <f t="shared" si="367"/>
        <v>1</v>
      </c>
    </row>
    <row r="5861" spans="1:28">
      <c r="A5861">
        <v>2025</v>
      </c>
      <c r="B5861">
        <v>9</v>
      </c>
      <c r="C5861">
        <v>38</v>
      </c>
      <c r="D5861" s="4">
        <v>45918</v>
      </c>
      <c r="E5861" t="s">
        <v>28</v>
      </c>
      <c r="F5861" t="s">
        <v>6059</v>
      </c>
      <c r="G5861" t="s">
        <v>54</v>
      </c>
      <c r="H5861" t="s">
        <v>31</v>
      </c>
      <c r="I5861" t="s">
        <v>96</v>
      </c>
      <c r="J5861" t="s">
        <v>100</v>
      </c>
      <c r="K5861" t="s">
        <v>100</v>
      </c>
      <c r="L5861" t="s">
        <v>46</v>
      </c>
      <c r="M5861" t="s">
        <v>47</v>
      </c>
      <c r="N5861" t="s">
        <v>5148</v>
      </c>
      <c r="O5861">
        <v>63.1</v>
      </c>
      <c r="Q5861">
        <v>381.866666666667</v>
      </c>
      <c r="R5861">
        <v>381.866666666667</v>
      </c>
      <c r="S5861">
        <v>0</v>
      </c>
      <c r="T5861">
        <v>381.866666666667</v>
      </c>
      <c r="U5861">
        <v>384</v>
      </c>
      <c r="V5861">
        <f>SUMIF(货件明细!K:K,F5861,货件明细!AQ:AQ)</f>
        <v>0</v>
      </c>
      <c r="W5861">
        <f t="shared" si="364"/>
        <v>1</v>
      </c>
      <c r="X5861">
        <f t="shared" si="365"/>
        <v>384</v>
      </c>
      <c r="Y5861">
        <f>SUMIF(货件明细!K:K,F5861,货件明细!I:I)</f>
        <v>0</v>
      </c>
      <c r="Z5861">
        <f t="shared" si="366"/>
        <v>63.1</v>
      </c>
      <c r="AA5861">
        <f>SUMIF(货件明细!K:K,F5861,货件明细!J:J)</f>
        <v>0</v>
      </c>
      <c r="AB5861">
        <f t="shared" si="367"/>
        <v>1</v>
      </c>
    </row>
    <row r="5862" spans="1:28">
      <c r="A5862">
        <v>2025</v>
      </c>
      <c r="B5862">
        <v>9</v>
      </c>
      <c r="C5862">
        <v>38</v>
      </c>
      <c r="D5862" s="4">
        <v>45918</v>
      </c>
      <c r="E5862" t="s">
        <v>28</v>
      </c>
      <c r="F5862" t="s">
        <v>6060</v>
      </c>
      <c r="G5862" t="s">
        <v>50</v>
      </c>
      <c r="H5862" t="s">
        <v>31</v>
      </c>
      <c r="I5862" t="s">
        <v>96</v>
      </c>
      <c r="J5862" t="s">
        <v>100</v>
      </c>
      <c r="K5862" t="s">
        <v>4998</v>
      </c>
      <c r="L5862" t="s">
        <v>46</v>
      </c>
      <c r="M5862" t="s">
        <v>2882</v>
      </c>
      <c r="N5862" t="s">
        <v>4823</v>
      </c>
      <c r="O5862">
        <v>63.1</v>
      </c>
      <c r="Q5862">
        <v>392.905555555556</v>
      </c>
      <c r="R5862">
        <v>392.905555555556</v>
      </c>
      <c r="S5862">
        <v>0</v>
      </c>
      <c r="T5862">
        <v>392.905555555556</v>
      </c>
      <c r="U5862">
        <v>384</v>
      </c>
      <c r="V5862">
        <f>SUMIF(货件明细!K:K,F5862,货件明细!AQ:AQ)</f>
        <v>0</v>
      </c>
      <c r="W5862">
        <f t="shared" si="364"/>
        <v>1</v>
      </c>
      <c r="X5862">
        <f t="shared" si="365"/>
        <v>384</v>
      </c>
      <c r="Y5862">
        <f>SUMIF(货件明细!K:K,F5862,货件明细!I:I)</f>
        <v>0</v>
      </c>
      <c r="Z5862">
        <f t="shared" si="366"/>
        <v>63.1</v>
      </c>
      <c r="AA5862">
        <f>SUMIF(货件明细!K:K,F5862,货件明细!J:J)</f>
        <v>0</v>
      </c>
      <c r="AB5862">
        <f t="shared" si="367"/>
        <v>1</v>
      </c>
    </row>
    <row r="5863" spans="1:28">
      <c r="A5863">
        <v>2025</v>
      </c>
      <c r="B5863">
        <v>9</v>
      </c>
      <c r="C5863">
        <v>38</v>
      </c>
      <c r="D5863" s="4">
        <v>45918</v>
      </c>
      <c r="E5863" t="s">
        <v>28</v>
      </c>
      <c r="F5863" t="s">
        <v>6061</v>
      </c>
      <c r="G5863" t="s">
        <v>269</v>
      </c>
      <c r="H5863" t="s">
        <v>31</v>
      </c>
      <c r="I5863" t="s">
        <v>96</v>
      </c>
      <c r="J5863" t="s">
        <v>100</v>
      </c>
      <c r="K5863" t="s">
        <v>4998</v>
      </c>
      <c r="L5863" t="s">
        <v>46</v>
      </c>
      <c r="M5863" t="s">
        <v>2882</v>
      </c>
      <c r="N5863" t="s">
        <v>4823</v>
      </c>
      <c r="O5863">
        <v>63.1</v>
      </c>
      <c r="Q5863">
        <v>369.75</v>
      </c>
      <c r="R5863">
        <v>369.75</v>
      </c>
      <c r="S5863">
        <v>0</v>
      </c>
      <c r="T5863">
        <v>369.75</v>
      </c>
      <c r="U5863">
        <v>384</v>
      </c>
      <c r="V5863">
        <f>SUMIF(货件明细!K:K,F5863,货件明细!AQ:AQ)</f>
        <v>0</v>
      </c>
      <c r="W5863">
        <f t="shared" si="364"/>
        <v>1</v>
      </c>
      <c r="X5863">
        <f t="shared" si="365"/>
        <v>384</v>
      </c>
      <c r="Y5863">
        <f>SUMIF(货件明细!K:K,F5863,货件明细!I:I)</f>
        <v>0</v>
      </c>
      <c r="Z5863">
        <f t="shared" si="366"/>
        <v>63.1</v>
      </c>
      <c r="AA5863">
        <f>SUMIF(货件明细!K:K,F5863,货件明细!J:J)</f>
        <v>0</v>
      </c>
      <c r="AB5863">
        <f t="shared" si="367"/>
        <v>1</v>
      </c>
    </row>
    <row r="5864" spans="1:28">
      <c r="A5864">
        <v>2025</v>
      </c>
      <c r="B5864">
        <v>9</v>
      </c>
      <c r="C5864">
        <v>38</v>
      </c>
      <c r="D5864" s="4">
        <v>45918</v>
      </c>
      <c r="E5864" t="s">
        <v>28</v>
      </c>
      <c r="F5864" t="s">
        <v>6062</v>
      </c>
      <c r="G5864" t="s">
        <v>1563</v>
      </c>
      <c r="H5864" t="s">
        <v>71</v>
      </c>
      <c r="I5864" t="s">
        <v>96</v>
      </c>
      <c r="J5864" t="s">
        <v>100</v>
      </c>
      <c r="K5864" t="s">
        <v>58</v>
      </c>
      <c r="L5864" t="s">
        <v>46</v>
      </c>
      <c r="M5864" t="s">
        <v>5001</v>
      </c>
      <c r="N5864" t="s">
        <v>6037</v>
      </c>
      <c r="O5864">
        <v>63.1</v>
      </c>
      <c r="Q5864">
        <v>225.26</v>
      </c>
      <c r="R5864">
        <v>225.26</v>
      </c>
      <c r="S5864">
        <v>0</v>
      </c>
      <c r="T5864">
        <v>225.26</v>
      </c>
      <c r="U5864">
        <v>384</v>
      </c>
      <c r="V5864">
        <f>SUMIF(货件明细!K:K,F5864,货件明细!AQ:AQ)</f>
        <v>0</v>
      </c>
      <c r="W5864">
        <f t="shared" si="364"/>
        <v>1</v>
      </c>
      <c r="X5864">
        <f t="shared" si="365"/>
        <v>384</v>
      </c>
      <c r="Y5864">
        <f>SUMIF(货件明细!K:K,F5864,货件明细!I:I)</f>
        <v>0</v>
      </c>
      <c r="Z5864">
        <f t="shared" si="366"/>
        <v>63.1</v>
      </c>
      <c r="AA5864">
        <f>SUMIF(货件明细!K:K,F5864,货件明细!J:J)</f>
        <v>0</v>
      </c>
      <c r="AB5864">
        <f t="shared" si="367"/>
        <v>1</v>
      </c>
    </row>
    <row r="5865" spans="1:28">
      <c r="A5865">
        <v>2025</v>
      </c>
      <c r="B5865">
        <v>9</v>
      </c>
      <c r="C5865">
        <v>38</v>
      </c>
      <c r="D5865" s="4">
        <v>45918</v>
      </c>
      <c r="E5865" t="s">
        <v>28</v>
      </c>
      <c r="F5865" t="s">
        <v>6063</v>
      </c>
      <c r="G5865" t="s">
        <v>267</v>
      </c>
      <c r="H5865" t="s">
        <v>71</v>
      </c>
      <c r="I5865" t="s">
        <v>96</v>
      </c>
      <c r="J5865" t="s">
        <v>100</v>
      </c>
      <c r="K5865" t="s">
        <v>58</v>
      </c>
      <c r="L5865" t="s">
        <v>46</v>
      </c>
      <c r="M5865" t="s">
        <v>5001</v>
      </c>
      <c r="N5865" t="s">
        <v>6037</v>
      </c>
      <c r="O5865">
        <v>63.1</v>
      </c>
      <c r="Q5865">
        <v>256.34</v>
      </c>
      <c r="R5865">
        <v>256.34</v>
      </c>
      <c r="S5865">
        <v>0</v>
      </c>
      <c r="T5865">
        <v>256.34</v>
      </c>
      <c r="U5865">
        <v>384</v>
      </c>
      <c r="V5865">
        <f>SUMIF(货件明细!K:K,F5865,货件明细!AQ:AQ)</f>
        <v>0</v>
      </c>
      <c r="W5865">
        <f t="shared" si="364"/>
        <v>1</v>
      </c>
      <c r="X5865">
        <f t="shared" si="365"/>
        <v>384</v>
      </c>
      <c r="Y5865">
        <f>SUMIF(货件明细!K:K,F5865,货件明细!I:I)</f>
        <v>0</v>
      </c>
      <c r="Z5865">
        <f t="shared" si="366"/>
        <v>63.1</v>
      </c>
      <c r="AA5865">
        <f>SUMIF(货件明细!K:K,F5865,货件明细!J:J)</f>
        <v>0</v>
      </c>
      <c r="AB5865">
        <f t="shared" si="367"/>
        <v>1</v>
      </c>
    </row>
    <row r="5866" spans="1:28">
      <c r="A5866">
        <v>2025</v>
      </c>
      <c r="B5866">
        <v>9</v>
      </c>
      <c r="C5866">
        <v>38</v>
      </c>
      <c r="D5866" s="4">
        <v>45918</v>
      </c>
      <c r="E5866" t="s">
        <v>28</v>
      </c>
      <c r="F5866" t="s">
        <v>6064</v>
      </c>
      <c r="G5866" t="s">
        <v>54</v>
      </c>
      <c r="H5866" t="s">
        <v>31</v>
      </c>
      <c r="I5866" t="s">
        <v>80</v>
      </c>
      <c r="J5866" t="s">
        <v>100</v>
      </c>
      <c r="K5866" t="s">
        <v>100</v>
      </c>
      <c r="L5866" t="s">
        <v>46</v>
      </c>
      <c r="M5866" t="s">
        <v>47</v>
      </c>
      <c r="N5866" t="s">
        <v>5148</v>
      </c>
      <c r="O5866">
        <v>51.65</v>
      </c>
      <c r="Q5866">
        <v>381.866666666667</v>
      </c>
      <c r="R5866">
        <v>381.866666666667</v>
      </c>
      <c r="S5866">
        <v>0</v>
      </c>
      <c r="T5866">
        <v>381.866666666667</v>
      </c>
      <c r="U5866">
        <v>278</v>
      </c>
      <c r="V5866">
        <f>SUMIF(货件明细!K:K,F5866,货件明细!AQ:AQ)</f>
        <v>0</v>
      </c>
      <c r="W5866">
        <f t="shared" si="364"/>
        <v>1</v>
      </c>
      <c r="X5866">
        <f t="shared" si="365"/>
        <v>278</v>
      </c>
      <c r="Y5866">
        <f>SUMIF(货件明细!K:K,F5866,货件明细!I:I)</f>
        <v>0</v>
      </c>
      <c r="Z5866">
        <f t="shared" si="366"/>
        <v>51.65</v>
      </c>
      <c r="AA5866">
        <f>SUMIF(货件明细!K:K,F5866,货件明细!J:J)</f>
        <v>0</v>
      </c>
      <c r="AB5866">
        <f t="shared" si="367"/>
        <v>1</v>
      </c>
    </row>
    <row r="5867" spans="1:28">
      <c r="A5867">
        <v>2025</v>
      </c>
      <c r="B5867">
        <v>9</v>
      </c>
      <c r="C5867">
        <v>38</v>
      </c>
      <c r="D5867" s="4">
        <v>45918</v>
      </c>
      <c r="E5867" t="s">
        <v>28</v>
      </c>
      <c r="F5867" t="s">
        <v>6065</v>
      </c>
      <c r="G5867" t="s">
        <v>50</v>
      </c>
      <c r="H5867" t="s">
        <v>31</v>
      </c>
      <c r="I5867" t="s">
        <v>80</v>
      </c>
      <c r="J5867" t="s">
        <v>100</v>
      </c>
      <c r="K5867" t="s">
        <v>4998</v>
      </c>
      <c r="L5867" t="s">
        <v>46</v>
      </c>
      <c r="M5867" t="s">
        <v>2882</v>
      </c>
      <c r="N5867" t="s">
        <v>4823</v>
      </c>
      <c r="O5867">
        <v>51.65</v>
      </c>
      <c r="Q5867">
        <v>392.905555555556</v>
      </c>
      <c r="R5867">
        <v>392.905555555556</v>
      </c>
      <c r="S5867">
        <v>0</v>
      </c>
      <c r="T5867">
        <v>392.905555555556</v>
      </c>
      <c r="U5867">
        <v>278</v>
      </c>
      <c r="V5867">
        <f>SUMIF(货件明细!K:K,F5867,货件明细!AQ:AQ)</f>
        <v>0</v>
      </c>
      <c r="W5867">
        <f t="shared" si="364"/>
        <v>1</v>
      </c>
      <c r="X5867">
        <f t="shared" si="365"/>
        <v>278</v>
      </c>
      <c r="Y5867">
        <f>SUMIF(货件明细!K:K,F5867,货件明细!I:I)</f>
        <v>0</v>
      </c>
      <c r="Z5867">
        <f t="shared" si="366"/>
        <v>51.65</v>
      </c>
      <c r="AA5867">
        <f>SUMIF(货件明细!K:K,F5867,货件明细!J:J)</f>
        <v>0</v>
      </c>
      <c r="AB5867">
        <f t="shared" si="367"/>
        <v>1</v>
      </c>
    </row>
    <row r="5868" spans="1:28">
      <c r="A5868">
        <v>2025</v>
      </c>
      <c r="B5868">
        <v>9</v>
      </c>
      <c r="C5868">
        <v>38</v>
      </c>
      <c r="D5868" s="4">
        <v>45918</v>
      </c>
      <c r="E5868" t="s">
        <v>28</v>
      </c>
      <c r="F5868" t="s">
        <v>6066</v>
      </c>
      <c r="G5868" t="s">
        <v>269</v>
      </c>
      <c r="H5868" t="s">
        <v>31</v>
      </c>
      <c r="I5868" t="s">
        <v>80</v>
      </c>
      <c r="J5868" t="s">
        <v>100</v>
      </c>
      <c r="K5868" t="s">
        <v>4998</v>
      </c>
      <c r="L5868" t="s">
        <v>46</v>
      </c>
      <c r="M5868" t="s">
        <v>2882</v>
      </c>
      <c r="N5868" t="s">
        <v>4823</v>
      </c>
      <c r="O5868">
        <v>51.65</v>
      </c>
      <c r="Q5868">
        <v>369.75</v>
      </c>
      <c r="R5868">
        <v>369.75</v>
      </c>
      <c r="S5868">
        <v>0</v>
      </c>
      <c r="T5868">
        <v>369.75</v>
      </c>
      <c r="U5868">
        <v>278</v>
      </c>
      <c r="V5868">
        <f>SUMIF(货件明细!K:K,F5868,货件明细!AQ:AQ)</f>
        <v>0</v>
      </c>
      <c r="W5868">
        <f t="shared" si="364"/>
        <v>1</v>
      </c>
      <c r="X5868">
        <f t="shared" si="365"/>
        <v>278</v>
      </c>
      <c r="Y5868">
        <f>SUMIF(货件明细!K:K,F5868,货件明细!I:I)</f>
        <v>0</v>
      </c>
      <c r="Z5868">
        <f t="shared" si="366"/>
        <v>51.65</v>
      </c>
      <c r="AA5868">
        <f>SUMIF(货件明细!K:K,F5868,货件明细!J:J)</f>
        <v>0</v>
      </c>
      <c r="AB5868">
        <f t="shared" si="367"/>
        <v>1</v>
      </c>
    </row>
    <row r="5869" spans="1:28">
      <c r="A5869">
        <v>2025</v>
      </c>
      <c r="B5869">
        <v>9</v>
      </c>
      <c r="C5869">
        <v>38</v>
      </c>
      <c r="D5869" s="4">
        <v>45918</v>
      </c>
      <c r="E5869" t="s">
        <v>28</v>
      </c>
      <c r="F5869" t="s">
        <v>6067</v>
      </c>
      <c r="G5869" t="s">
        <v>1563</v>
      </c>
      <c r="H5869" t="s">
        <v>71</v>
      </c>
      <c r="I5869" t="s">
        <v>80</v>
      </c>
      <c r="J5869" t="s">
        <v>100</v>
      </c>
      <c r="K5869" t="s">
        <v>58</v>
      </c>
      <c r="L5869" t="s">
        <v>46</v>
      </c>
      <c r="M5869" t="s">
        <v>5001</v>
      </c>
      <c r="N5869" t="s">
        <v>6037</v>
      </c>
      <c r="O5869">
        <v>51.65</v>
      </c>
      <c r="Q5869">
        <v>168.945</v>
      </c>
      <c r="R5869">
        <v>168.945</v>
      </c>
      <c r="S5869">
        <v>0</v>
      </c>
      <c r="T5869">
        <v>168.945</v>
      </c>
      <c r="U5869">
        <v>278</v>
      </c>
      <c r="V5869">
        <f>SUMIF(货件明细!K:K,F5869,货件明细!AQ:AQ)</f>
        <v>0</v>
      </c>
      <c r="W5869">
        <f t="shared" si="364"/>
        <v>1</v>
      </c>
      <c r="X5869">
        <f t="shared" si="365"/>
        <v>278</v>
      </c>
      <c r="Y5869">
        <f>SUMIF(货件明细!K:K,F5869,货件明细!I:I)</f>
        <v>0</v>
      </c>
      <c r="Z5869">
        <f t="shared" si="366"/>
        <v>51.65</v>
      </c>
      <c r="AA5869">
        <f>SUMIF(货件明细!K:K,F5869,货件明细!J:J)</f>
        <v>0</v>
      </c>
      <c r="AB5869">
        <f t="shared" si="367"/>
        <v>1</v>
      </c>
    </row>
    <row r="5870" spans="1:28">
      <c r="A5870">
        <v>2025</v>
      </c>
      <c r="B5870">
        <v>9</v>
      </c>
      <c r="C5870">
        <v>38</v>
      </c>
      <c r="D5870" s="4">
        <v>45918</v>
      </c>
      <c r="E5870" t="s">
        <v>28</v>
      </c>
      <c r="F5870" t="s">
        <v>6068</v>
      </c>
      <c r="G5870" t="s">
        <v>267</v>
      </c>
      <c r="H5870" t="s">
        <v>71</v>
      </c>
      <c r="I5870" t="s">
        <v>80</v>
      </c>
      <c r="J5870" t="s">
        <v>100</v>
      </c>
      <c r="K5870" t="s">
        <v>58</v>
      </c>
      <c r="L5870" t="s">
        <v>46</v>
      </c>
      <c r="M5870" t="s">
        <v>5001</v>
      </c>
      <c r="N5870" t="s">
        <v>6037</v>
      </c>
      <c r="O5870">
        <v>51.65</v>
      </c>
      <c r="Q5870">
        <v>192.255</v>
      </c>
      <c r="R5870">
        <v>192.255</v>
      </c>
      <c r="S5870">
        <v>0</v>
      </c>
      <c r="T5870">
        <v>192.255</v>
      </c>
      <c r="U5870">
        <v>278</v>
      </c>
      <c r="V5870">
        <f>SUMIF(货件明细!K:K,F5870,货件明细!AQ:AQ)</f>
        <v>0</v>
      </c>
      <c r="W5870">
        <f t="shared" si="364"/>
        <v>1</v>
      </c>
      <c r="X5870">
        <f t="shared" si="365"/>
        <v>278</v>
      </c>
      <c r="Y5870">
        <f>SUMIF(货件明细!K:K,F5870,货件明细!I:I)</f>
        <v>0</v>
      </c>
      <c r="Z5870">
        <f t="shared" si="366"/>
        <v>51.65</v>
      </c>
      <c r="AA5870">
        <f>SUMIF(货件明细!K:K,F5870,货件明细!J:J)</f>
        <v>0</v>
      </c>
      <c r="AB5870">
        <f t="shared" si="367"/>
        <v>1</v>
      </c>
    </row>
    <row r="5871" spans="1:28">
      <c r="A5871">
        <v>2025</v>
      </c>
      <c r="B5871">
        <v>9</v>
      </c>
      <c r="C5871">
        <v>38</v>
      </c>
      <c r="D5871" s="4">
        <v>45918</v>
      </c>
      <c r="E5871" t="s">
        <v>28</v>
      </c>
      <c r="F5871" t="s">
        <v>6069</v>
      </c>
      <c r="G5871" t="s">
        <v>374</v>
      </c>
      <c r="H5871" t="s">
        <v>71</v>
      </c>
      <c r="I5871" t="s">
        <v>111</v>
      </c>
      <c r="J5871" t="s">
        <v>100</v>
      </c>
      <c r="K5871" t="s">
        <v>58</v>
      </c>
      <c r="L5871" t="s">
        <v>46</v>
      </c>
      <c r="M5871" t="s">
        <v>5001</v>
      </c>
      <c r="N5871" t="s">
        <v>6037</v>
      </c>
      <c r="O5871">
        <v>20.5</v>
      </c>
      <c r="Q5871">
        <v>91.55</v>
      </c>
      <c r="R5871">
        <v>91.55</v>
      </c>
      <c r="S5871">
        <v>0</v>
      </c>
      <c r="T5871">
        <v>91.55</v>
      </c>
      <c r="U5871">
        <v>127</v>
      </c>
      <c r="V5871">
        <f>SUMIF(货件明细!K:K,F5871,货件明细!AQ:AQ)</f>
        <v>0</v>
      </c>
      <c r="W5871">
        <f t="shared" si="364"/>
        <v>1</v>
      </c>
      <c r="X5871">
        <f t="shared" si="365"/>
        <v>127</v>
      </c>
      <c r="Y5871">
        <f>SUMIF(货件明细!K:K,F5871,货件明细!I:I)</f>
        <v>0</v>
      </c>
      <c r="Z5871">
        <f t="shared" si="366"/>
        <v>20.5</v>
      </c>
      <c r="AA5871">
        <f>SUMIF(货件明细!K:K,F5871,货件明细!J:J)</f>
        <v>0</v>
      </c>
      <c r="AB5871">
        <f t="shared" si="367"/>
        <v>1</v>
      </c>
    </row>
    <row r="5872" spans="1:28">
      <c r="A5872">
        <v>2025</v>
      </c>
      <c r="B5872">
        <v>9</v>
      </c>
      <c r="C5872">
        <v>38</v>
      </c>
      <c r="D5872" s="4">
        <v>45918</v>
      </c>
      <c r="E5872" t="s">
        <v>28</v>
      </c>
      <c r="F5872" t="s">
        <v>6070</v>
      </c>
      <c r="G5872" t="s">
        <v>882</v>
      </c>
      <c r="H5872" t="s">
        <v>71</v>
      </c>
      <c r="I5872" t="s">
        <v>111</v>
      </c>
      <c r="J5872" t="s">
        <v>100</v>
      </c>
      <c r="K5872" t="s">
        <v>58</v>
      </c>
      <c r="L5872" t="s">
        <v>46</v>
      </c>
      <c r="M5872" t="s">
        <v>5001</v>
      </c>
      <c r="N5872" t="s">
        <v>6037</v>
      </c>
      <c r="O5872">
        <v>20.5</v>
      </c>
      <c r="Q5872">
        <v>80.45</v>
      </c>
      <c r="R5872">
        <v>80.45</v>
      </c>
      <c r="S5872">
        <v>0</v>
      </c>
      <c r="T5872">
        <v>80.45</v>
      </c>
      <c r="U5872">
        <v>127</v>
      </c>
      <c r="V5872">
        <f>SUMIF(货件明细!K:K,F5872,货件明细!AQ:AQ)</f>
        <v>0</v>
      </c>
      <c r="W5872">
        <f t="shared" si="364"/>
        <v>1</v>
      </c>
      <c r="X5872">
        <f t="shared" si="365"/>
        <v>127</v>
      </c>
      <c r="Y5872">
        <f>SUMIF(货件明细!K:K,F5872,货件明细!I:I)</f>
        <v>0</v>
      </c>
      <c r="Z5872">
        <f t="shared" si="366"/>
        <v>20.5</v>
      </c>
      <c r="AA5872">
        <f>SUMIF(货件明细!K:K,F5872,货件明细!J:J)</f>
        <v>0</v>
      </c>
      <c r="AB5872">
        <f t="shared" si="367"/>
        <v>1</v>
      </c>
    </row>
    <row r="5873" spans="1:28">
      <c r="A5873">
        <v>2025</v>
      </c>
      <c r="B5873">
        <v>9</v>
      </c>
      <c r="C5873">
        <v>38</v>
      </c>
      <c r="D5873" s="4">
        <v>45918</v>
      </c>
      <c r="E5873" t="s">
        <v>28</v>
      </c>
      <c r="F5873" t="s">
        <v>6071</v>
      </c>
      <c r="G5873" t="s">
        <v>392</v>
      </c>
      <c r="H5873" t="s">
        <v>44</v>
      </c>
      <c r="I5873" t="s">
        <v>111</v>
      </c>
      <c r="J5873" t="s">
        <v>100</v>
      </c>
      <c r="K5873" t="s">
        <v>4998</v>
      </c>
      <c r="L5873" t="s">
        <v>46</v>
      </c>
      <c r="M5873" t="s">
        <v>2882</v>
      </c>
      <c r="N5873" t="s">
        <v>6072</v>
      </c>
      <c r="O5873">
        <v>20.5</v>
      </c>
      <c r="Q5873">
        <v>151.8</v>
      </c>
      <c r="R5873">
        <v>151.8</v>
      </c>
      <c r="S5873">
        <v>0</v>
      </c>
      <c r="T5873">
        <v>151.8</v>
      </c>
      <c r="U5873">
        <v>127</v>
      </c>
      <c r="V5873">
        <f>SUMIF(货件明细!K:K,F5873,货件明细!AQ:AQ)</f>
        <v>0</v>
      </c>
      <c r="W5873">
        <f t="shared" si="364"/>
        <v>1</v>
      </c>
      <c r="X5873">
        <f t="shared" si="365"/>
        <v>127</v>
      </c>
      <c r="Y5873">
        <f>SUMIF(货件明细!K:K,F5873,货件明细!I:I)</f>
        <v>0</v>
      </c>
      <c r="Z5873">
        <f t="shared" si="366"/>
        <v>20.5</v>
      </c>
      <c r="AA5873">
        <f>SUMIF(货件明细!K:K,F5873,货件明细!J:J)</f>
        <v>0</v>
      </c>
      <c r="AB5873">
        <f t="shared" si="367"/>
        <v>1</v>
      </c>
    </row>
    <row r="5874" spans="1:28">
      <c r="A5874">
        <v>2025</v>
      </c>
      <c r="B5874">
        <v>9</v>
      </c>
      <c r="C5874">
        <v>38</v>
      </c>
      <c r="D5874" s="4">
        <v>45918</v>
      </c>
      <c r="E5874" t="s">
        <v>28</v>
      </c>
      <c r="F5874" t="s">
        <v>6073</v>
      </c>
      <c r="G5874" t="s">
        <v>283</v>
      </c>
      <c r="H5874" t="s">
        <v>31</v>
      </c>
      <c r="I5874" t="s">
        <v>111</v>
      </c>
      <c r="J5874" t="s">
        <v>100</v>
      </c>
      <c r="K5874" t="s">
        <v>4998</v>
      </c>
      <c r="L5874" t="s">
        <v>46</v>
      </c>
      <c r="M5874" t="s">
        <v>2882</v>
      </c>
      <c r="N5874" t="s">
        <v>6072</v>
      </c>
      <c r="O5874">
        <v>20.5</v>
      </c>
      <c r="Q5874">
        <v>162.8</v>
      </c>
      <c r="R5874">
        <v>162.8</v>
      </c>
      <c r="S5874">
        <v>0</v>
      </c>
      <c r="T5874">
        <v>162.8</v>
      </c>
      <c r="U5874">
        <v>127</v>
      </c>
      <c r="V5874">
        <f>SUMIF(货件明细!K:K,F5874,货件明细!AQ:AQ)</f>
        <v>0</v>
      </c>
      <c r="W5874">
        <f t="shared" si="364"/>
        <v>1</v>
      </c>
      <c r="X5874">
        <f t="shared" si="365"/>
        <v>127</v>
      </c>
      <c r="Y5874">
        <f>SUMIF(货件明细!K:K,F5874,货件明细!I:I)</f>
        <v>0</v>
      </c>
      <c r="Z5874">
        <f t="shared" si="366"/>
        <v>20.5</v>
      </c>
      <c r="AA5874">
        <f>SUMIF(货件明细!K:K,F5874,货件明细!J:J)</f>
        <v>0</v>
      </c>
      <c r="AB5874">
        <f t="shared" si="367"/>
        <v>1</v>
      </c>
    </row>
    <row r="5875" spans="1:28">
      <c r="A5875">
        <v>2025</v>
      </c>
      <c r="B5875">
        <v>9</v>
      </c>
      <c r="C5875">
        <v>38</v>
      </c>
      <c r="D5875" s="4">
        <v>45918</v>
      </c>
      <c r="E5875" t="s">
        <v>28</v>
      </c>
      <c r="F5875" t="s">
        <v>6074</v>
      </c>
      <c r="G5875" t="s">
        <v>1563</v>
      </c>
      <c r="H5875" t="s">
        <v>71</v>
      </c>
      <c r="I5875" t="s">
        <v>111</v>
      </c>
      <c r="J5875" t="s">
        <v>100</v>
      </c>
      <c r="K5875" t="s">
        <v>58</v>
      </c>
      <c r="L5875" t="s">
        <v>46</v>
      </c>
      <c r="M5875" t="s">
        <v>5001</v>
      </c>
      <c r="N5875" t="s">
        <v>6037</v>
      </c>
      <c r="O5875">
        <v>20.5</v>
      </c>
      <c r="Q5875">
        <v>80.45</v>
      </c>
      <c r="R5875">
        <v>80.45</v>
      </c>
      <c r="S5875">
        <v>0</v>
      </c>
      <c r="T5875">
        <v>80.45</v>
      </c>
      <c r="U5875">
        <v>127</v>
      </c>
      <c r="V5875">
        <f>SUMIF(货件明细!K:K,F5875,货件明细!AQ:AQ)</f>
        <v>0</v>
      </c>
      <c r="W5875">
        <f t="shared" si="364"/>
        <v>1</v>
      </c>
      <c r="X5875">
        <f t="shared" si="365"/>
        <v>127</v>
      </c>
      <c r="Y5875">
        <f>SUMIF(货件明细!K:K,F5875,货件明细!I:I)</f>
        <v>0</v>
      </c>
      <c r="Z5875">
        <f t="shared" si="366"/>
        <v>20.5</v>
      </c>
      <c r="AA5875">
        <f>SUMIF(货件明细!K:K,F5875,货件明细!J:J)</f>
        <v>0</v>
      </c>
      <c r="AB5875">
        <f t="shared" si="367"/>
        <v>1</v>
      </c>
    </row>
    <row r="5876" spans="1:28">
      <c r="A5876">
        <v>2025</v>
      </c>
      <c r="B5876">
        <v>9</v>
      </c>
      <c r="C5876">
        <v>38</v>
      </c>
      <c r="D5876" s="4">
        <v>45918</v>
      </c>
      <c r="E5876" t="s">
        <v>28</v>
      </c>
      <c r="F5876" t="s">
        <v>6075</v>
      </c>
      <c r="G5876" t="s">
        <v>54</v>
      </c>
      <c r="H5876" t="s">
        <v>31</v>
      </c>
      <c r="I5876" t="s">
        <v>96</v>
      </c>
      <c r="J5876" t="s">
        <v>45</v>
      </c>
      <c r="K5876" t="s">
        <v>100</v>
      </c>
      <c r="L5876" t="s">
        <v>46</v>
      </c>
      <c r="M5876" t="s">
        <v>47</v>
      </c>
      <c r="N5876" t="s">
        <v>5148</v>
      </c>
      <c r="O5876">
        <v>12.2</v>
      </c>
      <c r="Q5876">
        <v>127.288888888889</v>
      </c>
      <c r="R5876">
        <v>127.288888888889</v>
      </c>
      <c r="S5876">
        <v>0</v>
      </c>
      <c r="T5876">
        <v>127.288888888889</v>
      </c>
      <c r="U5876">
        <v>95</v>
      </c>
      <c r="V5876">
        <f>SUMIF(货件明细!K:K,F5876,货件明细!AQ:AQ)</f>
        <v>0</v>
      </c>
      <c r="W5876">
        <f t="shared" si="364"/>
        <v>1</v>
      </c>
      <c r="X5876">
        <f t="shared" si="365"/>
        <v>95</v>
      </c>
      <c r="Y5876">
        <f>SUMIF(货件明细!K:K,F5876,货件明细!I:I)</f>
        <v>0</v>
      </c>
      <c r="Z5876">
        <f t="shared" si="366"/>
        <v>12.2</v>
      </c>
      <c r="AA5876">
        <f>SUMIF(货件明细!K:K,F5876,货件明细!J:J)</f>
        <v>0</v>
      </c>
      <c r="AB5876">
        <f t="shared" si="367"/>
        <v>1</v>
      </c>
    </row>
    <row r="5877" spans="1:28">
      <c r="A5877">
        <v>2025</v>
      </c>
      <c r="B5877">
        <v>9</v>
      </c>
      <c r="C5877">
        <v>38</v>
      </c>
      <c r="D5877" s="4">
        <v>45918</v>
      </c>
      <c r="E5877" t="s">
        <v>28</v>
      </c>
      <c r="F5877" t="s">
        <v>6076</v>
      </c>
      <c r="G5877" t="s">
        <v>50</v>
      </c>
      <c r="H5877" t="s">
        <v>31</v>
      </c>
      <c r="I5877" t="s">
        <v>96</v>
      </c>
      <c r="J5877" t="s">
        <v>45</v>
      </c>
      <c r="K5877" t="s">
        <v>4998</v>
      </c>
      <c r="L5877" t="s">
        <v>46</v>
      </c>
      <c r="M5877" t="s">
        <v>2882</v>
      </c>
      <c r="N5877" t="s">
        <v>4823</v>
      </c>
      <c r="O5877">
        <v>12.2</v>
      </c>
      <c r="Q5877">
        <v>130.968518518519</v>
      </c>
      <c r="R5877">
        <v>130.968518518519</v>
      </c>
      <c r="S5877">
        <v>0</v>
      </c>
      <c r="T5877">
        <v>130.968518518519</v>
      </c>
      <c r="U5877">
        <v>95</v>
      </c>
      <c r="V5877">
        <f>SUMIF(货件明细!K:K,F5877,货件明细!AQ:AQ)</f>
        <v>0</v>
      </c>
      <c r="W5877">
        <f t="shared" si="364"/>
        <v>1</v>
      </c>
      <c r="X5877">
        <f t="shared" si="365"/>
        <v>95</v>
      </c>
      <c r="Y5877">
        <f>SUMIF(货件明细!K:K,F5877,货件明细!I:I)</f>
        <v>0</v>
      </c>
      <c r="Z5877">
        <f t="shared" si="366"/>
        <v>12.2</v>
      </c>
      <c r="AA5877">
        <f>SUMIF(货件明细!K:K,F5877,货件明细!J:J)</f>
        <v>0</v>
      </c>
      <c r="AB5877">
        <f t="shared" si="367"/>
        <v>1</v>
      </c>
    </row>
    <row r="5878" spans="1:28">
      <c r="A5878">
        <v>2025</v>
      </c>
      <c r="B5878">
        <v>9</v>
      </c>
      <c r="C5878">
        <v>38</v>
      </c>
      <c r="D5878" s="4">
        <v>45918</v>
      </c>
      <c r="E5878" t="s">
        <v>28</v>
      </c>
      <c r="F5878" t="s">
        <v>6077</v>
      </c>
      <c r="G5878" t="s">
        <v>882</v>
      </c>
      <c r="H5878" t="s">
        <v>71</v>
      </c>
      <c r="I5878" t="s">
        <v>96</v>
      </c>
      <c r="J5878" t="s">
        <v>45</v>
      </c>
      <c r="K5878" t="s">
        <v>45</v>
      </c>
      <c r="L5878" t="s">
        <v>46</v>
      </c>
      <c r="M5878" t="s">
        <v>5001</v>
      </c>
      <c r="N5878" t="s">
        <v>5601</v>
      </c>
      <c r="O5878">
        <v>12.2</v>
      </c>
      <c r="Q5878">
        <v>112.65</v>
      </c>
      <c r="R5878">
        <v>112.65</v>
      </c>
      <c r="S5878">
        <v>0</v>
      </c>
      <c r="T5878">
        <v>112.65</v>
      </c>
      <c r="U5878">
        <v>95</v>
      </c>
      <c r="V5878">
        <f>SUMIF(货件明细!K:K,F5878,货件明细!AQ:AQ)</f>
        <v>0</v>
      </c>
      <c r="W5878">
        <f t="shared" si="364"/>
        <v>1</v>
      </c>
      <c r="X5878">
        <f t="shared" si="365"/>
        <v>95</v>
      </c>
      <c r="Y5878">
        <f>SUMIF(货件明细!K:K,F5878,货件明细!I:I)</f>
        <v>0</v>
      </c>
      <c r="Z5878">
        <f t="shared" si="366"/>
        <v>12.2</v>
      </c>
      <c r="AA5878">
        <f>SUMIF(货件明细!K:K,F5878,货件明细!J:J)</f>
        <v>0</v>
      </c>
      <c r="AB5878">
        <f t="shared" si="367"/>
        <v>1</v>
      </c>
    </row>
    <row r="5879" spans="1:28">
      <c r="A5879">
        <v>2025</v>
      </c>
      <c r="B5879">
        <v>9</v>
      </c>
      <c r="C5879">
        <v>38</v>
      </c>
      <c r="D5879" s="4">
        <v>45918</v>
      </c>
      <c r="E5879" t="s">
        <v>28</v>
      </c>
      <c r="F5879" t="s">
        <v>6078</v>
      </c>
      <c r="G5879" t="s">
        <v>1517</v>
      </c>
      <c r="H5879" t="s">
        <v>71</v>
      </c>
      <c r="I5879" t="s">
        <v>96</v>
      </c>
      <c r="J5879" t="s">
        <v>45</v>
      </c>
      <c r="K5879" t="s">
        <v>45</v>
      </c>
      <c r="L5879" t="s">
        <v>46</v>
      </c>
      <c r="M5879" t="s">
        <v>5001</v>
      </c>
      <c r="N5879" t="s">
        <v>5601</v>
      </c>
      <c r="O5879">
        <v>12.2</v>
      </c>
      <c r="Q5879">
        <v>112.65</v>
      </c>
      <c r="R5879">
        <v>112.65</v>
      </c>
      <c r="S5879">
        <v>0</v>
      </c>
      <c r="T5879">
        <v>112.65</v>
      </c>
      <c r="U5879">
        <v>95</v>
      </c>
      <c r="V5879">
        <f>SUMIF(货件明细!K:K,F5879,货件明细!AQ:AQ)</f>
        <v>0</v>
      </c>
      <c r="W5879">
        <f t="shared" si="364"/>
        <v>1</v>
      </c>
      <c r="X5879">
        <f t="shared" si="365"/>
        <v>95</v>
      </c>
      <c r="Y5879">
        <f>SUMIF(货件明细!K:K,F5879,货件明细!I:I)</f>
        <v>0</v>
      </c>
      <c r="Z5879">
        <f t="shared" si="366"/>
        <v>12.2</v>
      </c>
      <c r="AA5879">
        <f>SUMIF(货件明细!K:K,F5879,货件明细!J:J)</f>
        <v>0</v>
      </c>
      <c r="AB5879">
        <f t="shared" si="367"/>
        <v>1</v>
      </c>
    </row>
    <row r="5880" spans="1:28">
      <c r="A5880">
        <v>2025</v>
      </c>
      <c r="B5880">
        <v>9</v>
      </c>
      <c r="C5880">
        <v>38</v>
      </c>
      <c r="D5880" s="4">
        <v>45918</v>
      </c>
      <c r="E5880" t="s">
        <v>28</v>
      </c>
      <c r="F5880" t="s">
        <v>6079</v>
      </c>
      <c r="G5880" t="s">
        <v>68</v>
      </c>
      <c r="H5880" t="s">
        <v>31</v>
      </c>
      <c r="I5880" t="s">
        <v>96</v>
      </c>
      <c r="J5880" t="s">
        <v>45</v>
      </c>
      <c r="K5880" t="s">
        <v>4998</v>
      </c>
      <c r="L5880" t="s">
        <v>46</v>
      </c>
      <c r="M5880" t="s">
        <v>2882</v>
      </c>
      <c r="N5880" t="s">
        <v>4823</v>
      </c>
      <c r="O5880">
        <v>12.2</v>
      </c>
      <c r="Q5880">
        <v>116.571428571429</v>
      </c>
      <c r="R5880">
        <v>116.571428571429</v>
      </c>
      <c r="S5880">
        <v>0</v>
      </c>
      <c r="T5880">
        <v>116.571428571429</v>
      </c>
      <c r="U5880">
        <v>95</v>
      </c>
      <c r="V5880">
        <f>SUMIF(货件明细!K:K,F5880,货件明细!AQ:AQ)</f>
        <v>0</v>
      </c>
      <c r="W5880">
        <f t="shared" si="364"/>
        <v>1</v>
      </c>
      <c r="X5880">
        <f t="shared" si="365"/>
        <v>95</v>
      </c>
      <c r="Y5880">
        <f>SUMIF(货件明细!K:K,F5880,货件明细!I:I)</f>
        <v>0</v>
      </c>
      <c r="Z5880">
        <f t="shared" si="366"/>
        <v>12.2</v>
      </c>
      <c r="AA5880">
        <f>SUMIF(货件明细!K:K,F5880,货件明细!J:J)</f>
        <v>0</v>
      </c>
      <c r="AB5880">
        <f t="shared" si="367"/>
        <v>1</v>
      </c>
    </row>
    <row r="5881" spans="1:28">
      <c r="A5881">
        <v>2025</v>
      </c>
      <c r="B5881">
        <v>9</v>
      </c>
      <c r="C5881">
        <v>38</v>
      </c>
      <c r="D5881" s="4">
        <v>45918</v>
      </c>
      <c r="E5881" t="s">
        <v>28</v>
      </c>
      <c r="F5881" t="s">
        <v>6080</v>
      </c>
      <c r="G5881" t="s">
        <v>54</v>
      </c>
      <c r="H5881" t="s">
        <v>31</v>
      </c>
      <c r="I5881" t="s">
        <v>32</v>
      </c>
      <c r="J5881" t="s">
        <v>45</v>
      </c>
      <c r="K5881" t="s">
        <v>100</v>
      </c>
      <c r="L5881" t="s">
        <v>46</v>
      </c>
      <c r="M5881" t="s">
        <v>47</v>
      </c>
      <c r="N5881" t="s">
        <v>5148</v>
      </c>
      <c r="O5881">
        <v>62.3</v>
      </c>
      <c r="Q5881">
        <v>381.866666666667</v>
      </c>
      <c r="R5881">
        <v>381.866666666667</v>
      </c>
      <c r="S5881">
        <v>0</v>
      </c>
      <c r="T5881">
        <v>381.866666666667</v>
      </c>
      <c r="U5881">
        <v>164</v>
      </c>
      <c r="V5881">
        <f>SUMIF(货件明细!K:K,F5881,货件明细!AQ:AQ)</f>
        <v>0</v>
      </c>
      <c r="W5881">
        <f t="shared" si="364"/>
        <v>1</v>
      </c>
      <c r="X5881">
        <f t="shared" si="365"/>
        <v>164</v>
      </c>
      <c r="Y5881">
        <f>SUMIF(货件明细!K:K,F5881,货件明细!I:I)</f>
        <v>0</v>
      </c>
      <c r="Z5881">
        <f t="shared" si="366"/>
        <v>62.3</v>
      </c>
      <c r="AA5881">
        <f>SUMIF(货件明细!K:K,F5881,货件明细!J:J)</f>
        <v>0</v>
      </c>
      <c r="AB5881">
        <f t="shared" si="367"/>
        <v>1</v>
      </c>
    </row>
    <row r="5882" spans="1:28">
      <c r="A5882">
        <v>2025</v>
      </c>
      <c r="B5882">
        <v>9</v>
      </c>
      <c r="C5882">
        <v>38</v>
      </c>
      <c r="D5882" s="4">
        <v>45918</v>
      </c>
      <c r="E5882" t="s">
        <v>28</v>
      </c>
      <c r="F5882" t="s">
        <v>6081</v>
      </c>
      <c r="G5882" t="s">
        <v>50</v>
      </c>
      <c r="H5882" t="s">
        <v>31</v>
      </c>
      <c r="I5882" t="s">
        <v>32</v>
      </c>
      <c r="J5882" t="s">
        <v>45</v>
      </c>
      <c r="K5882" t="s">
        <v>4998</v>
      </c>
      <c r="L5882" t="s">
        <v>46</v>
      </c>
      <c r="M5882" t="s">
        <v>2882</v>
      </c>
      <c r="N5882" t="s">
        <v>4823</v>
      </c>
      <c r="O5882">
        <v>62.3</v>
      </c>
      <c r="Q5882">
        <v>392.905555555556</v>
      </c>
      <c r="R5882">
        <v>392.905555555556</v>
      </c>
      <c r="S5882">
        <v>0</v>
      </c>
      <c r="T5882">
        <v>392.905555555556</v>
      </c>
      <c r="U5882">
        <v>164</v>
      </c>
      <c r="V5882">
        <f>SUMIF(货件明细!K:K,F5882,货件明细!AQ:AQ)</f>
        <v>0</v>
      </c>
      <c r="W5882">
        <f t="shared" si="364"/>
        <v>1</v>
      </c>
      <c r="X5882">
        <f t="shared" si="365"/>
        <v>164</v>
      </c>
      <c r="Y5882">
        <f>SUMIF(货件明细!K:K,F5882,货件明细!I:I)</f>
        <v>0</v>
      </c>
      <c r="Z5882">
        <f t="shared" si="366"/>
        <v>62.3</v>
      </c>
      <c r="AA5882">
        <f>SUMIF(货件明细!K:K,F5882,货件明细!J:J)</f>
        <v>0</v>
      </c>
      <c r="AB5882">
        <f t="shared" si="367"/>
        <v>1</v>
      </c>
    </row>
    <row r="5883" spans="1:28">
      <c r="A5883">
        <v>2025</v>
      </c>
      <c r="B5883">
        <v>9</v>
      </c>
      <c r="C5883">
        <v>38</v>
      </c>
      <c r="D5883" s="4">
        <v>45918</v>
      </c>
      <c r="E5883" t="s">
        <v>28</v>
      </c>
      <c r="F5883" t="s">
        <v>6082</v>
      </c>
      <c r="G5883" t="s">
        <v>882</v>
      </c>
      <c r="H5883" t="s">
        <v>71</v>
      </c>
      <c r="I5883" t="s">
        <v>32</v>
      </c>
      <c r="J5883" t="s">
        <v>45</v>
      </c>
      <c r="K5883" t="s">
        <v>45</v>
      </c>
      <c r="L5883" t="s">
        <v>46</v>
      </c>
      <c r="M5883" t="s">
        <v>5001</v>
      </c>
      <c r="N5883" t="s">
        <v>5601</v>
      </c>
      <c r="O5883">
        <v>62.3</v>
      </c>
      <c r="Q5883">
        <v>413.05</v>
      </c>
      <c r="R5883">
        <v>413.05</v>
      </c>
      <c r="S5883">
        <v>0</v>
      </c>
      <c r="T5883">
        <v>413.05</v>
      </c>
      <c r="U5883">
        <v>164</v>
      </c>
      <c r="V5883">
        <f>SUMIF(货件明细!K:K,F5883,货件明细!AQ:AQ)</f>
        <v>0</v>
      </c>
      <c r="W5883">
        <f t="shared" si="364"/>
        <v>1</v>
      </c>
      <c r="X5883">
        <f t="shared" si="365"/>
        <v>164</v>
      </c>
      <c r="Y5883">
        <f>SUMIF(货件明细!K:K,F5883,货件明细!I:I)</f>
        <v>0</v>
      </c>
      <c r="Z5883">
        <f t="shared" si="366"/>
        <v>62.3</v>
      </c>
      <c r="AA5883">
        <f>SUMIF(货件明细!K:K,F5883,货件明细!J:J)</f>
        <v>0</v>
      </c>
      <c r="AB5883">
        <f t="shared" si="367"/>
        <v>1</v>
      </c>
    </row>
    <row r="5884" spans="1:28">
      <c r="A5884">
        <v>2025</v>
      </c>
      <c r="B5884">
        <v>9</v>
      </c>
      <c r="C5884">
        <v>38</v>
      </c>
      <c r="D5884" s="4">
        <v>45918</v>
      </c>
      <c r="E5884" t="s">
        <v>28</v>
      </c>
      <c r="F5884" t="s">
        <v>6083</v>
      </c>
      <c r="G5884" t="s">
        <v>1517</v>
      </c>
      <c r="H5884" t="s">
        <v>71</v>
      </c>
      <c r="I5884" t="s">
        <v>32</v>
      </c>
      <c r="J5884" t="s">
        <v>45</v>
      </c>
      <c r="K5884" t="s">
        <v>45</v>
      </c>
      <c r="L5884" t="s">
        <v>46</v>
      </c>
      <c r="M5884" t="s">
        <v>5001</v>
      </c>
      <c r="N5884" t="s">
        <v>5601</v>
      </c>
      <c r="O5884">
        <v>62.3</v>
      </c>
      <c r="Q5884">
        <v>413.05</v>
      </c>
      <c r="R5884">
        <v>413.05</v>
      </c>
      <c r="S5884">
        <v>0</v>
      </c>
      <c r="T5884">
        <v>413.05</v>
      </c>
      <c r="U5884">
        <v>164</v>
      </c>
      <c r="V5884">
        <f>SUMIF(货件明细!K:K,F5884,货件明细!AQ:AQ)</f>
        <v>0</v>
      </c>
      <c r="W5884">
        <f t="shared" si="364"/>
        <v>1</v>
      </c>
      <c r="X5884">
        <f t="shared" si="365"/>
        <v>164</v>
      </c>
      <c r="Y5884">
        <f>SUMIF(货件明细!K:K,F5884,货件明细!I:I)</f>
        <v>0</v>
      </c>
      <c r="Z5884">
        <f t="shared" si="366"/>
        <v>62.3</v>
      </c>
      <c r="AA5884">
        <f>SUMIF(货件明细!K:K,F5884,货件明细!J:J)</f>
        <v>0</v>
      </c>
      <c r="AB5884">
        <f t="shared" si="367"/>
        <v>1</v>
      </c>
    </row>
    <row r="5885" spans="1:28">
      <c r="A5885">
        <v>2025</v>
      </c>
      <c r="B5885">
        <v>9</v>
      </c>
      <c r="C5885">
        <v>38</v>
      </c>
      <c r="D5885" s="4">
        <v>45918</v>
      </c>
      <c r="E5885" t="s">
        <v>28</v>
      </c>
      <c r="F5885" t="s">
        <v>6084</v>
      </c>
      <c r="G5885" t="s">
        <v>68</v>
      </c>
      <c r="H5885" t="s">
        <v>31</v>
      </c>
      <c r="I5885" t="s">
        <v>32</v>
      </c>
      <c r="J5885" t="s">
        <v>45</v>
      </c>
      <c r="K5885" t="s">
        <v>4998</v>
      </c>
      <c r="L5885" t="s">
        <v>46</v>
      </c>
      <c r="M5885" t="s">
        <v>2882</v>
      </c>
      <c r="N5885" t="s">
        <v>4823</v>
      </c>
      <c r="O5885">
        <v>62.3</v>
      </c>
      <c r="Q5885">
        <v>349.714285714286</v>
      </c>
      <c r="R5885">
        <v>349.714285714286</v>
      </c>
      <c r="S5885">
        <v>0</v>
      </c>
      <c r="T5885">
        <v>349.714285714286</v>
      </c>
      <c r="U5885">
        <v>164</v>
      </c>
      <c r="V5885">
        <f>SUMIF(货件明细!K:K,F5885,货件明细!AQ:AQ)</f>
        <v>0</v>
      </c>
      <c r="W5885">
        <f t="shared" si="364"/>
        <v>1</v>
      </c>
      <c r="X5885">
        <f t="shared" si="365"/>
        <v>164</v>
      </c>
      <c r="Y5885">
        <f>SUMIF(货件明细!K:K,F5885,货件明细!I:I)</f>
        <v>0</v>
      </c>
      <c r="Z5885">
        <f t="shared" si="366"/>
        <v>62.3</v>
      </c>
      <c r="AA5885">
        <f>SUMIF(货件明细!K:K,F5885,货件明细!J:J)</f>
        <v>0</v>
      </c>
      <c r="AB5885">
        <f t="shared" si="367"/>
        <v>1</v>
      </c>
    </row>
    <row r="5886" spans="1:28">
      <c r="A5886">
        <v>2025</v>
      </c>
      <c r="B5886">
        <v>9</v>
      </c>
      <c r="C5886">
        <v>38</v>
      </c>
      <c r="D5886" s="4">
        <v>45918</v>
      </c>
      <c r="E5886" t="s">
        <v>28</v>
      </c>
      <c r="F5886" t="s">
        <v>6085</v>
      </c>
      <c r="G5886" t="s">
        <v>54</v>
      </c>
      <c r="H5886" t="s">
        <v>31</v>
      </c>
      <c r="I5886" t="s">
        <v>32</v>
      </c>
      <c r="J5886" t="s">
        <v>100</v>
      </c>
      <c r="K5886" t="s">
        <v>100</v>
      </c>
      <c r="L5886" t="s">
        <v>46</v>
      </c>
      <c r="M5886" t="s">
        <v>47</v>
      </c>
      <c r="N5886" t="s">
        <v>5148</v>
      </c>
      <c r="O5886">
        <v>40.15</v>
      </c>
      <c r="Q5886">
        <v>254.577777777778</v>
      </c>
      <c r="R5886">
        <v>254.577777777778</v>
      </c>
      <c r="S5886">
        <v>0</v>
      </c>
      <c r="T5886">
        <v>254.577777777778</v>
      </c>
      <c r="U5886">
        <v>125</v>
      </c>
      <c r="V5886">
        <f>SUMIF(货件明细!K:K,F5886,货件明细!AQ:AQ)</f>
        <v>0</v>
      </c>
      <c r="W5886">
        <f t="shared" si="364"/>
        <v>1</v>
      </c>
      <c r="X5886">
        <f t="shared" si="365"/>
        <v>125</v>
      </c>
      <c r="Y5886">
        <f>SUMIF(货件明细!K:K,F5886,货件明细!I:I)</f>
        <v>0</v>
      </c>
      <c r="Z5886">
        <f t="shared" si="366"/>
        <v>40.15</v>
      </c>
      <c r="AA5886">
        <f>SUMIF(货件明细!K:K,F5886,货件明细!J:J)</f>
        <v>0</v>
      </c>
      <c r="AB5886">
        <f t="shared" si="367"/>
        <v>1</v>
      </c>
    </row>
    <row r="5887" spans="1:28">
      <c r="A5887">
        <v>2025</v>
      </c>
      <c r="B5887">
        <v>9</v>
      </c>
      <c r="C5887">
        <v>38</v>
      </c>
      <c r="D5887" s="4">
        <v>45918</v>
      </c>
      <c r="E5887" t="s">
        <v>28</v>
      </c>
      <c r="F5887" t="s">
        <v>6086</v>
      </c>
      <c r="G5887" t="s">
        <v>50</v>
      </c>
      <c r="H5887" t="s">
        <v>31</v>
      </c>
      <c r="I5887" t="s">
        <v>32</v>
      </c>
      <c r="J5887" t="s">
        <v>100</v>
      </c>
      <c r="K5887" t="s">
        <v>4998</v>
      </c>
      <c r="L5887" t="s">
        <v>46</v>
      </c>
      <c r="M5887" t="s">
        <v>2882</v>
      </c>
      <c r="N5887" t="s">
        <v>4823</v>
      </c>
      <c r="O5887">
        <v>40.15</v>
      </c>
      <c r="Q5887">
        <v>261.937037037037</v>
      </c>
      <c r="R5887">
        <v>261.937037037037</v>
      </c>
      <c r="S5887">
        <v>0</v>
      </c>
      <c r="T5887">
        <v>261.937037037037</v>
      </c>
      <c r="U5887">
        <v>125</v>
      </c>
      <c r="V5887">
        <f>SUMIF(货件明细!K:K,F5887,货件明细!AQ:AQ)</f>
        <v>0</v>
      </c>
      <c r="W5887">
        <f t="shared" si="364"/>
        <v>1</v>
      </c>
      <c r="X5887">
        <f t="shared" si="365"/>
        <v>125</v>
      </c>
      <c r="Y5887">
        <f>SUMIF(货件明细!K:K,F5887,货件明细!I:I)</f>
        <v>0</v>
      </c>
      <c r="Z5887">
        <f t="shared" si="366"/>
        <v>40.15</v>
      </c>
      <c r="AA5887">
        <f>SUMIF(货件明细!K:K,F5887,货件明细!J:J)</f>
        <v>0</v>
      </c>
      <c r="AB5887">
        <f t="shared" si="367"/>
        <v>1</v>
      </c>
    </row>
    <row r="5888" spans="1:28">
      <c r="A5888">
        <v>2025</v>
      </c>
      <c r="B5888">
        <v>9</v>
      </c>
      <c r="C5888">
        <v>38</v>
      </c>
      <c r="D5888" s="4">
        <v>45918</v>
      </c>
      <c r="E5888" t="s">
        <v>28</v>
      </c>
      <c r="F5888" t="s">
        <v>6087</v>
      </c>
      <c r="G5888" t="s">
        <v>269</v>
      </c>
      <c r="H5888" t="s">
        <v>31</v>
      </c>
      <c r="I5888" t="s">
        <v>32</v>
      </c>
      <c r="J5888" t="s">
        <v>100</v>
      </c>
      <c r="K5888" t="s">
        <v>4998</v>
      </c>
      <c r="L5888" t="s">
        <v>46</v>
      </c>
      <c r="M5888" t="s">
        <v>2882</v>
      </c>
      <c r="N5888" t="s">
        <v>4823</v>
      </c>
      <c r="O5888">
        <v>40.15</v>
      </c>
      <c r="Q5888">
        <v>246.5</v>
      </c>
      <c r="R5888">
        <v>246.5</v>
      </c>
      <c r="S5888">
        <v>0</v>
      </c>
      <c r="T5888">
        <v>246.5</v>
      </c>
      <c r="U5888">
        <v>125</v>
      </c>
      <c r="V5888">
        <f>SUMIF(货件明细!K:K,F5888,货件明细!AQ:AQ)</f>
        <v>0</v>
      </c>
      <c r="W5888">
        <f t="shared" si="364"/>
        <v>1</v>
      </c>
      <c r="X5888">
        <f t="shared" si="365"/>
        <v>125</v>
      </c>
      <c r="Y5888">
        <f>SUMIF(货件明细!K:K,F5888,货件明细!I:I)</f>
        <v>0</v>
      </c>
      <c r="Z5888">
        <f t="shared" si="366"/>
        <v>40.15</v>
      </c>
      <c r="AA5888">
        <f>SUMIF(货件明细!K:K,F5888,货件明细!J:J)</f>
        <v>0</v>
      </c>
      <c r="AB5888">
        <f t="shared" si="367"/>
        <v>1</v>
      </c>
    </row>
    <row r="5889" spans="1:28">
      <c r="A5889">
        <v>2025</v>
      </c>
      <c r="B5889">
        <v>9</v>
      </c>
      <c r="C5889">
        <v>38</v>
      </c>
      <c r="D5889" s="4">
        <v>45918</v>
      </c>
      <c r="E5889" t="s">
        <v>28</v>
      </c>
      <c r="F5889" t="s">
        <v>6088</v>
      </c>
      <c r="G5889" t="s">
        <v>1563</v>
      </c>
      <c r="H5889" t="s">
        <v>71</v>
      </c>
      <c r="I5889" t="s">
        <v>32</v>
      </c>
      <c r="J5889" t="s">
        <v>100</v>
      </c>
      <c r="K5889" t="s">
        <v>58</v>
      </c>
      <c r="L5889" t="s">
        <v>46</v>
      </c>
      <c r="M5889" t="s">
        <v>5001</v>
      </c>
      <c r="N5889" t="s">
        <v>6037</v>
      </c>
      <c r="O5889">
        <v>40.15</v>
      </c>
      <c r="Q5889">
        <v>136.765</v>
      </c>
      <c r="R5889">
        <v>136.765</v>
      </c>
      <c r="S5889">
        <v>0</v>
      </c>
      <c r="T5889">
        <v>136.765</v>
      </c>
      <c r="U5889">
        <v>125</v>
      </c>
      <c r="V5889">
        <f>SUMIF(货件明细!K:K,F5889,货件明细!AQ:AQ)</f>
        <v>0</v>
      </c>
      <c r="W5889">
        <f t="shared" si="364"/>
        <v>1</v>
      </c>
      <c r="X5889">
        <f t="shared" si="365"/>
        <v>125</v>
      </c>
      <c r="Y5889">
        <f>SUMIF(货件明细!K:K,F5889,货件明细!I:I)</f>
        <v>0</v>
      </c>
      <c r="Z5889">
        <f t="shared" si="366"/>
        <v>40.15</v>
      </c>
      <c r="AA5889">
        <f>SUMIF(货件明细!K:K,F5889,货件明细!J:J)</f>
        <v>0</v>
      </c>
      <c r="AB5889">
        <f t="shared" si="367"/>
        <v>1</v>
      </c>
    </row>
    <row r="5890" spans="1:28">
      <c r="A5890">
        <v>2025</v>
      </c>
      <c r="B5890">
        <v>9</v>
      </c>
      <c r="C5890">
        <v>38</v>
      </c>
      <c r="D5890" s="4">
        <v>45918</v>
      </c>
      <c r="E5890" t="s">
        <v>28</v>
      </c>
      <c r="F5890" t="s">
        <v>6089</v>
      </c>
      <c r="G5890" t="s">
        <v>267</v>
      </c>
      <c r="H5890" t="s">
        <v>71</v>
      </c>
      <c r="I5890" t="s">
        <v>32</v>
      </c>
      <c r="J5890" t="s">
        <v>100</v>
      </c>
      <c r="K5890" t="s">
        <v>58</v>
      </c>
      <c r="L5890" t="s">
        <v>46</v>
      </c>
      <c r="M5890" t="s">
        <v>5001</v>
      </c>
      <c r="N5890" t="s">
        <v>6037</v>
      </c>
      <c r="O5890">
        <v>40.15</v>
      </c>
      <c r="Q5890">
        <v>155.635</v>
      </c>
      <c r="R5890">
        <v>155.635</v>
      </c>
      <c r="S5890">
        <v>0</v>
      </c>
      <c r="T5890">
        <v>155.635</v>
      </c>
      <c r="U5890">
        <v>125</v>
      </c>
      <c r="V5890">
        <f>SUMIF(货件明细!K:K,F5890,货件明细!AQ:AQ)</f>
        <v>0</v>
      </c>
      <c r="W5890">
        <f t="shared" ref="W5890:W5953" si="368">IF(V5890=U5890,0,1)</f>
        <v>1</v>
      </c>
      <c r="X5890">
        <f t="shared" ref="X5890:X5953" si="369">U5890</f>
        <v>125</v>
      </c>
      <c r="Y5890">
        <f>SUMIF(货件明细!K:K,F5890,货件明细!I:I)</f>
        <v>0</v>
      </c>
      <c r="Z5890">
        <f t="shared" ref="Z5890:Z5953" si="370">O5890-Y5890</f>
        <v>40.15</v>
      </c>
      <c r="AA5890">
        <f>SUMIF(货件明细!K:K,F5890,货件明细!J:J)</f>
        <v>0</v>
      </c>
      <c r="AB5890">
        <f t="shared" ref="AB5890:AB5953" si="371">IF(T5890=AA5890,0,1)</f>
        <v>1</v>
      </c>
    </row>
    <row r="5891" spans="1:28">
      <c r="A5891">
        <v>2025</v>
      </c>
      <c r="B5891">
        <v>9</v>
      </c>
      <c r="C5891">
        <v>38</v>
      </c>
      <c r="D5891" s="4">
        <v>45918</v>
      </c>
      <c r="E5891" t="s">
        <v>28</v>
      </c>
      <c r="F5891" t="s">
        <v>6090</v>
      </c>
      <c r="G5891" t="s">
        <v>54</v>
      </c>
      <c r="H5891" t="s">
        <v>31</v>
      </c>
      <c r="I5891" t="s">
        <v>129</v>
      </c>
      <c r="J5891" t="s">
        <v>100</v>
      </c>
      <c r="K5891" t="s">
        <v>100</v>
      </c>
      <c r="L5891" t="s">
        <v>46</v>
      </c>
      <c r="M5891" t="s">
        <v>47</v>
      </c>
      <c r="N5891" t="s">
        <v>5148</v>
      </c>
      <c r="O5891">
        <v>20.45</v>
      </c>
      <c r="Q5891">
        <v>127.288888888889</v>
      </c>
      <c r="R5891">
        <v>127.288888888889</v>
      </c>
      <c r="S5891">
        <v>0</v>
      </c>
      <c r="T5891">
        <v>127.288888888889</v>
      </c>
      <c r="U5891">
        <v>150</v>
      </c>
      <c r="V5891">
        <f>SUMIF(货件明细!K:K,F5891,货件明细!AQ:AQ)</f>
        <v>0</v>
      </c>
      <c r="W5891">
        <f t="shared" si="368"/>
        <v>1</v>
      </c>
      <c r="X5891">
        <f t="shared" si="369"/>
        <v>150</v>
      </c>
      <c r="Y5891">
        <f>SUMIF(货件明细!K:K,F5891,货件明细!I:I)</f>
        <v>0</v>
      </c>
      <c r="Z5891">
        <f t="shared" si="370"/>
        <v>20.45</v>
      </c>
      <c r="AA5891">
        <f>SUMIF(货件明细!K:K,F5891,货件明细!J:J)</f>
        <v>0</v>
      </c>
      <c r="AB5891">
        <f t="shared" si="371"/>
        <v>1</v>
      </c>
    </row>
    <row r="5892" spans="1:28">
      <c r="A5892">
        <v>2025</v>
      </c>
      <c r="B5892">
        <v>9</v>
      </c>
      <c r="C5892">
        <v>38</v>
      </c>
      <c r="D5892" s="4">
        <v>45918</v>
      </c>
      <c r="E5892" t="s">
        <v>28</v>
      </c>
      <c r="F5892" t="s">
        <v>6091</v>
      </c>
      <c r="G5892" t="s">
        <v>50</v>
      </c>
      <c r="H5892" t="s">
        <v>31</v>
      </c>
      <c r="I5892" t="s">
        <v>129</v>
      </c>
      <c r="J5892" t="s">
        <v>100</v>
      </c>
      <c r="K5892" t="s">
        <v>4998</v>
      </c>
      <c r="L5892" t="s">
        <v>46</v>
      </c>
      <c r="M5892" t="s">
        <v>2882</v>
      </c>
      <c r="N5892" t="s">
        <v>4823</v>
      </c>
      <c r="O5892">
        <v>20.45</v>
      </c>
      <c r="Q5892">
        <v>130.968518518519</v>
      </c>
      <c r="R5892">
        <v>130.968518518519</v>
      </c>
      <c r="S5892">
        <v>0</v>
      </c>
      <c r="T5892">
        <v>130.968518518519</v>
      </c>
      <c r="U5892">
        <v>150</v>
      </c>
      <c r="V5892">
        <f>SUMIF(货件明细!K:K,F5892,货件明细!AQ:AQ)</f>
        <v>0</v>
      </c>
      <c r="W5892">
        <f t="shared" si="368"/>
        <v>1</v>
      </c>
      <c r="X5892">
        <f t="shared" si="369"/>
        <v>150</v>
      </c>
      <c r="Y5892">
        <f>SUMIF(货件明细!K:K,F5892,货件明细!I:I)</f>
        <v>0</v>
      </c>
      <c r="Z5892">
        <f t="shared" si="370"/>
        <v>20.45</v>
      </c>
      <c r="AA5892">
        <f>SUMIF(货件明细!K:K,F5892,货件明细!J:J)</f>
        <v>0</v>
      </c>
      <c r="AB5892">
        <f t="shared" si="371"/>
        <v>1</v>
      </c>
    </row>
    <row r="5893" spans="1:28">
      <c r="A5893">
        <v>2025</v>
      </c>
      <c r="B5893">
        <v>9</v>
      </c>
      <c r="C5893">
        <v>38</v>
      </c>
      <c r="D5893" s="4">
        <v>45918</v>
      </c>
      <c r="E5893" t="s">
        <v>28</v>
      </c>
      <c r="F5893" t="s">
        <v>6092</v>
      </c>
      <c r="G5893" t="s">
        <v>269</v>
      </c>
      <c r="H5893" t="s">
        <v>31</v>
      </c>
      <c r="I5893" t="s">
        <v>129</v>
      </c>
      <c r="J5893" t="s">
        <v>100</v>
      </c>
      <c r="K5893" t="s">
        <v>4998</v>
      </c>
      <c r="L5893" t="s">
        <v>46</v>
      </c>
      <c r="M5893" t="s">
        <v>2882</v>
      </c>
      <c r="N5893" t="s">
        <v>4823</v>
      </c>
      <c r="O5893">
        <v>20.45</v>
      </c>
      <c r="Q5893">
        <v>123.25</v>
      </c>
      <c r="R5893">
        <v>123.25</v>
      </c>
      <c r="S5893">
        <v>0</v>
      </c>
      <c r="T5893">
        <v>123.25</v>
      </c>
      <c r="U5893">
        <v>150</v>
      </c>
      <c r="V5893">
        <f>SUMIF(货件明细!K:K,F5893,货件明细!AQ:AQ)</f>
        <v>0</v>
      </c>
      <c r="W5893">
        <f t="shared" si="368"/>
        <v>1</v>
      </c>
      <c r="X5893">
        <f t="shared" si="369"/>
        <v>150</v>
      </c>
      <c r="Y5893">
        <f>SUMIF(货件明细!K:K,F5893,货件明细!I:I)</f>
        <v>0</v>
      </c>
      <c r="Z5893">
        <f t="shared" si="370"/>
        <v>20.45</v>
      </c>
      <c r="AA5893">
        <f>SUMIF(货件明细!K:K,F5893,货件明细!J:J)</f>
        <v>0</v>
      </c>
      <c r="AB5893">
        <f t="shared" si="371"/>
        <v>1</v>
      </c>
    </row>
    <row r="5894" spans="1:28">
      <c r="A5894">
        <v>2025</v>
      </c>
      <c r="B5894">
        <v>9</v>
      </c>
      <c r="C5894">
        <v>38</v>
      </c>
      <c r="D5894" s="4">
        <v>45918</v>
      </c>
      <c r="E5894" t="s">
        <v>28</v>
      </c>
      <c r="F5894" t="s">
        <v>6093</v>
      </c>
      <c r="G5894" t="s">
        <v>1563</v>
      </c>
      <c r="H5894" t="s">
        <v>71</v>
      </c>
      <c r="I5894" t="s">
        <v>129</v>
      </c>
      <c r="J5894" t="s">
        <v>100</v>
      </c>
      <c r="K5894" t="s">
        <v>58</v>
      </c>
      <c r="L5894" t="s">
        <v>46</v>
      </c>
      <c r="M5894" t="s">
        <v>5001</v>
      </c>
      <c r="N5894" t="s">
        <v>6037</v>
      </c>
      <c r="O5894">
        <v>20.45</v>
      </c>
      <c r="Q5894">
        <v>64.36</v>
      </c>
      <c r="R5894">
        <v>64.36</v>
      </c>
      <c r="S5894">
        <v>0</v>
      </c>
      <c r="T5894">
        <v>64.36</v>
      </c>
      <c r="U5894">
        <v>150</v>
      </c>
      <c r="V5894">
        <f>SUMIF(货件明细!K:K,F5894,货件明细!AQ:AQ)</f>
        <v>0</v>
      </c>
      <c r="W5894">
        <f t="shared" si="368"/>
        <v>1</v>
      </c>
      <c r="X5894">
        <f t="shared" si="369"/>
        <v>150</v>
      </c>
      <c r="Y5894">
        <f>SUMIF(货件明细!K:K,F5894,货件明细!I:I)</f>
        <v>0</v>
      </c>
      <c r="Z5894">
        <f t="shared" si="370"/>
        <v>20.45</v>
      </c>
      <c r="AA5894">
        <f>SUMIF(货件明细!K:K,F5894,货件明细!J:J)</f>
        <v>0</v>
      </c>
      <c r="AB5894">
        <f t="shared" si="371"/>
        <v>1</v>
      </c>
    </row>
    <row r="5895" spans="1:28">
      <c r="A5895">
        <v>2025</v>
      </c>
      <c r="B5895">
        <v>9</v>
      </c>
      <c r="C5895">
        <v>38</v>
      </c>
      <c r="D5895" s="4">
        <v>45918</v>
      </c>
      <c r="E5895" t="s">
        <v>28</v>
      </c>
      <c r="F5895" t="s">
        <v>6094</v>
      </c>
      <c r="G5895" t="s">
        <v>267</v>
      </c>
      <c r="H5895" t="s">
        <v>71</v>
      </c>
      <c r="I5895" t="s">
        <v>129</v>
      </c>
      <c r="J5895" t="s">
        <v>100</v>
      </c>
      <c r="K5895" t="s">
        <v>58</v>
      </c>
      <c r="L5895" t="s">
        <v>46</v>
      </c>
      <c r="M5895" t="s">
        <v>5001</v>
      </c>
      <c r="N5895" t="s">
        <v>6037</v>
      </c>
      <c r="O5895">
        <v>20.45</v>
      </c>
      <c r="Q5895">
        <v>73.24</v>
      </c>
      <c r="R5895">
        <v>73.24</v>
      </c>
      <c r="S5895">
        <v>0</v>
      </c>
      <c r="T5895">
        <v>73.24</v>
      </c>
      <c r="U5895">
        <v>150</v>
      </c>
      <c r="V5895">
        <f>SUMIF(货件明细!K:K,F5895,货件明细!AQ:AQ)</f>
        <v>0</v>
      </c>
      <c r="W5895">
        <f t="shared" si="368"/>
        <v>1</v>
      </c>
      <c r="X5895">
        <f t="shared" si="369"/>
        <v>150</v>
      </c>
      <c r="Y5895">
        <f>SUMIF(货件明细!K:K,F5895,货件明细!I:I)</f>
        <v>0</v>
      </c>
      <c r="Z5895">
        <f t="shared" si="370"/>
        <v>20.45</v>
      </c>
      <c r="AA5895">
        <f>SUMIF(货件明细!K:K,F5895,货件明细!J:J)</f>
        <v>0</v>
      </c>
      <c r="AB5895">
        <f t="shared" si="371"/>
        <v>1</v>
      </c>
    </row>
    <row r="5896" spans="1:28">
      <c r="A5896">
        <v>2025</v>
      </c>
      <c r="B5896">
        <v>9</v>
      </c>
      <c r="C5896">
        <v>38</v>
      </c>
      <c r="D5896" s="4">
        <v>45918</v>
      </c>
      <c r="E5896" t="s">
        <v>28</v>
      </c>
      <c r="F5896" t="s">
        <v>6095</v>
      </c>
      <c r="G5896" t="s">
        <v>54</v>
      </c>
      <c r="H5896" t="s">
        <v>31</v>
      </c>
      <c r="I5896" t="s">
        <v>80</v>
      </c>
      <c r="J5896" t="s">
        <v>45</v>
      </c>
      <c r="K5896" t="s">
        <v>100</v>
      </c>
      <c r="L5896" t="s">
        <v>46</v>
      </c>
      <c r="M5896" t="s">
        <v>47</v>
      </c>
      <c r="N5896" t="s">
        <v>5148</v>
      </c>
      <c r="O5896">
        <v>9.85</v>
      </c>
      <c r="Q5896">
        <v>127.288888888889</v>
      </c>
      <c r="R5896">
        <v>127.288888888889</v>
      </c>
      <c r="S5896">
        <v>0</v>
      </c>
      <c r="T5896">
        <v>127.288888888889</v>
      </c>
      <c r="U5896">
        <v>63</v>
      </c>
      <c r="V5896">
        <f>SUMIF(货件明细!K:K,F5896,货件明细!AQ:AQ)</f>
        <v>0</v>
      </c>
      <c r="W5896">
        <f t="shared" si="368"/>
        <v>1</v>
      </c>
      <c r="X5896">
        <f t="shared" si="369"/>
        <v>63</v>
      </c>
      <c r="Y5896">
        <f>SUMIF(货件明细!K:K,F5896,货件明细!I:I)</f>
        <v>0</v>
      </c>
      <c r="Z5896">
        <f t="shared" si="370"/>
        <v>9.85</v>
      </c>
      <c r="AA5896">
        <f>SUMIF(货件明细!K:K,F5896,货件明细!J:J)</f>
        <v>0</v>
      </c>
      <c r="AB5896">
        <f t="shared" si="371"/>
        <v>1</v>
      </c>
    </row>
    <row r="5897" spans="1:28">
      <c r="A5897">
        <v>2025</v>
      </c>
      <c r="B5897">
        <v>9</v>
      </c>
      <c r="C5897">
        <v>38</v>
      </c>
      <c r="D5897" s="4">
        <v>45918</v>
      </c>
      <c r="E5897" t="s">
        <v>28</v>
      </c>
      <c r="F5897" t="s">
        <v>6096</v>
      </c>
      <c r="G5897" t="s">
        <v>50</v>
      </c>
      <c r="H5897" t="s">
        <v>31</v>
      </c>
      <c r="I5897" t="s">
        <v>80</v>
      </c>
      <c r="J5897" t="s">
        <v>45</v>
      </c>
      <c r="K5897" t="s">
        <v>4998</v>
      </c>
      <c r="L5897" t="s">
        <v>46</v>
      </c>
      <c r="M5897" t="s">
        <v>2882</v>
      </c>
      <c r="N5897" t="s">
        <v>4823</v>
      </c>
      <c r="O5897">
        <v>9.85</v>
      </c>
      <c r="Q5897">
        <v>130.968518518519</v>
      </c>
      <c r="R5897">
        <v>130.968518518519</v>
      </c>
      <c r="S5897">
        <v>0</v>
      </c>
      <c r="T5897">
        <v>130.968518518519</v>
      </c>
      <c r="U5897">
        <v>63</v>
      </c>
      <c r="V5897">
        <f>SUMIF(货件明细!K:K,F5897,货件明细!AQ:AQ)</f>
        <v>0</v>
      </c>
      <c r="W5897">
        <f t="shared" si="368"/>
        <v>1</v>
      </c>
      <c r="X5897">
        <f t="shared" si="369"/>
        <v>63</v>
      </c>
      <c r="Y5897">
        <f>SUMIF(货件明细!K:K,F5897,货件明细!I:I)</f>
        <v>0</v>
      </c>
      <c r="Z5897">
        <f t="shared" si="370"/>
        <v>9.85</v>
      </c>
      <c r="AA5897">
        <f>SUMIF(货件明细!K:K,F5897,货件明细!J:J)</f>
        <v>0</v>
      </c>
      <c r="AB5897">
        <f t="shared" si="371"/>
        <v>1</v>
      </c>
    </row>
    <row r="5898" spans="1:28">
      <c r="A5898">
        <v>2025</v>
      </c>
      <c r="B5898">
        <v>9</v>
      </c>
      <c r="C5898">
        <v>38</v>
      </c>
      <c r="D5898" s="4">
        <v>45918</v>
      </c>
      <c r="E5898" t="s">
        <v>28</v>
      </c>
      <c r="F5898" t="s">
        <v>6097</v>
      </c>
      <c r="G5898" t="s">
        <v>882</v>
      </c>
      <c r="H5898" t="s">
        <v>71</v>
      </c>
      <c r="I5898" t="s">
        <v>80</v>
      </c>
      <c r="J5898" t="s">
        <v>45</v>
      </c>
      <c r="K5898" t="s">
        <v>45</v>
      </c>
      <c r="L5898" t="s">
        <v>46</v>
      </c>
      <c r="M5898" t="s">
        <v>5001</v>
      </c>
      <c r="N5898" t="s">
        <v>5601</v>
      </c>
      <c r="O5898">
        <v>9.85</v>
      </c>
      <c r="Q5898">
        <v>93.875</v>
      </c>
      <c r="R5898">
        <v>93.875</v>
      </c>
      <c r="S5898">
        <v>0</v>
      </c>
      <c r="T5898">
        <v>93.875</v>
      </c>
      <c r="U5898">
        <v>63</v>
      </c>
      <c r="V5898">
        <f>SUMIF(货件明细!K:K,F5898,货件明细!AQ:AQ)</f>
        <v>0</v>
      </c>
      <c r="W5898">
        <f t="shared" si="368"/>
        <v>1</v>
      </c>
      <c r="X5898">
        <f t="shared" si="369"/>
        <v>63</v>
      </c>
      <c r="Y5898">
        <f>SUMIF(货件明细!K:K,F5898,货件明细!I:I)</f>
        <v>0</v>
      </c>
      <c r="Z5898">
        <f t="shared" si="370"/>
        <v>9.85</v>
      </c>
      <c r="AA5898">
        <f>SUMIF(货件明细!K:K,F5898,货件明细!J:J)</f>
        <v>0</v>
      </c>
      <c r="AB5898">
        <f t="shared" si="371"/>
        <v>1</v>
      </c>
    </row>
    <row r="5899" spans="1:28">
      <c r="A5899">
        <v>2025</v>
      </c>
      <c r="B5899">
        <v>9</v>
      </c>
      <c r="C5899">
        <v>38</v>
      </c>
      <c r="D5899" s="4">
        <v>45918</v>
      </c>
      <c r="E5899" t="s">
        <v>28</v>
      </c>
      <c r="F5899" t="s">
        <v>6098</v>
      </c>
      <c r="G5899" t="s">
        <v>1517</v>
      </c>
      <c r="H5899" t="s">
        <v>71</v>
      </c>
      <c r="I5899" t="s">
        <v>80</v>
      </c>
      <c r="J5899" t="s">
        <v>45</v>
      </c>
      <c r="K5899" t="s">
        <v>45</v>
      </c>
      <c r="L5899" t="s">
        <v>46</v>
      </c>
      <c r="M5899" t="s">
        <v>5001</v>
      </c>
      <c r="N5899" t="s">
        <v>5601</v>
      </c>
      <c r="O5899">
        <v>9.85</v>
      </c>
      <c r="Q5899">
        <v>93.875</v>
      </c>
      <c r="R5899">
        <v>93.875</v>
      </c>
      <c r="S5899">
        <v>0</v>
      </c>
      <c r="T5899">
        <v>93.875</v>
      </c>
      <c r="U5899">
        <v>63</v>
      </c>
      <c r="V5899">
        <f>SUMIF(货件明细!K:K,F5899,货件明细!AQ:AQ)</f>
        <v>0</v>
      </c>
      <c r="W5899">
        <f t="shared" si="368"/>
        <v>1</v>
      </c>
      <c r="X5899">
        <f t="shared" si="369"/>
        <v>63</v>
      </c>
      <c r="Y5899">
        <f>SUMIF(货件明细!K:K,F5899,货件明细!I:I)</f>
        <v>0</v>
      </c>
      <c r="Z5899">
        <f t="shared" si="370"/>
        <v>9.85</v>
      </c>
      <c r="AA5899">
        <f>SUMIF(货件明细!K:K,F5899,货件明细!J:J)</f>
        <v>0</v>
      </c>
      <c r="AB5899">
        <f t="shared" si="371"/>
        <v>1</v>
      </c>
    </row>
    <row r="5900" spans="1:28">
      <c r="A5900">
        <v>2025</v>
      </c>
      <c r="B5900">
        <v>9</v>
      </c>
      <c r="C5900">
        <v>38</v>
      </c>
      <c r="D5900" s="4">
        <v>45918</v>
      </c>
      <c r="E5900" t="s">
        <v>28</v>
      </c>
      <c r="F5900" t="s">
        <v>6099</v>
      </c>
      <c r="G5900" t="s">
        <v>68</v>
      </c>
      <c r="H5900" t="s">
        <v>31</v>
      </c>
      <c r="I5900" t="s">
        <v>80</v>
      </c>
      <c r="J5900" t="s">
        <v>45</v>
      </c>
      <c r="K5900" t="s">
        <v>4998</v>
      </c>
      <c r="L5900" t="s">
        <v>46</v>
      </c>
      <c r="M5900" t="s">
        <v>2882</v>
      </c>
      <c r="N5900" t="s">
        <v>4823</v>
      </c>
      <c r="O5900">
        <v>9.85</v>
      </c>
      <c r="Q5900">
        <v>116.571428571429</v>
      </c>
      <c r="R5900">
        <v>116.571428571429</v>
      </c>
      <c r="S5900">
        <v>0</v>
      </c>
      <c r="T5900">
        <v>116.571428571429</v>
      </c>
      <c r="U5900">
        <v>63</v>
      </c>
      <c r="V5900">
        <f>SUMIF(货件明细!K:K,F5900,货件明细!AQ:AQ)</f>
        <v>0</v>
      </c>
      <c r="W5900">
        <f t="shared" si="368"/>
        <v>1</v>
      </c>
      <c r="X5900">
        <f t="shared" si="369"/>
        <v>63</v>
      </c>
      <c r="Y5900">
        <f>SUMIF(货件明细!K:K,F5900,货件明细!I:I)</f>
        <v>0</v>
      </c>
      <c r="Z5900">
        <f t="shared" si="370"/>
        <v>9.85</v>
      </c>
      <c r="AA5900">
        <f>SUMIF(货件明细!K:K,F5900,货件明细!J:J)</f>
        <v>0</v>
      </c>
      <c r="AB5900">
        <f t="shared" si="371"/>
        <v>1</v>
      </c>
    </row>
    <row r="5901" spans="1:28">
      <c r="A5901">
        <v>2025</v>
      </c>
      <c r="B5901">
        <v>9</v>
      </c>
      <c r="C5901">
        <v>38</v>
      </c>
      <c r="D5901" s="4">
        <v>45918</v>
      </c>
      <c r="E5901" t="s">
        <v>28</v>
      </c>
      <c r="F5901" t="s">
        <v>6100</v>
      </c>
      <c r="G5901" t="s">
        <v>54</v>
      </c>
      <c r="H5901" t="s">
        <v>31</v>
      </c>
      <c r="I5901" t="s">
        <v>129</v>
      </c>
      <c r="J5901" t="s">
        <v>100</v>
      </c>
      <c r="K5901" t="s">
        <v>100</v>
      </c>
      <c r="L5901" t="s">
        <v>46</v>
      </c>
      <c r="M5901" t="s">
        <v>47</v>
      </c>
      <c r="N5901" t="s">
        <v>5148</v>
      </c>
      <c r="O5901">
        <v>39.05</v>
      </c>
      <c r="Q5901">
        <v>254.577777777778</v>
      </c>
      <c r="R5901">
        <v>254.577777777778</v>
      </c>
      <c r="S5901">
        <v>0</v>
      </c>
      <c r="T5901">
        <v>254.577777777778</v>
      </c>
      <c r="U5901">
        <v>208</v>
      </c>
      <c r="V5901">
        <f>SUMIF(货件明细!K:K,F5901,货件明细!AQ:AQ)</f>
        <v>0</v>
      </c>
      <c r="W5901">
        <f t="shared" si="368"/>
        <v>1</v>
      </c>
      <c r="X5901">
        <f t="shared" si="369"/>
        <v>208</v>
      </c>
      <c r="Y5901">
        <f>SUMIF(货件明细!K:K,F5901,货件明细!I:I)</f>
        <v>0</v>
      </c>
      <c r="Z5901">
        <f t="shared" si="370"/>
        <v>39.05</v>
      </c>
      <c r="AA5901">
        <f>SUMIF(货件明细!K:K,F5901,货件明细!J:J)</f>
        <v>0</v>
      </c>
      <c r="AB5901">
        <f t="shared" si="371"/>
        <v>1</v>
      </c>
    </row>
    <row r="5902" spans="1:28">
      <c r="A5902">
        <v>2025</v>
      </c>
      <c r="B5902">
        <v>9</v>
      </c>
      <c r="C5902">
        <v>38</v>
      </c>
      <c r="D5902" s="4">
        <v>45918</v>
      </c>
      <c r="E5902" t="s">
        <v>28</v>
      </c>
      <c r="F5902" t="s">
        <v>6101</v>
      </c>
      <c r="G5902" t="s">
        <v>50</v>
      </c>
      <c r="H5902" t="s">
        <v>31</v>
      </c>
      <c r="I5902" t="s">
        <v>129</v>
      </c>
      <c r="J5902" t="s">
        <v>100</v>
      </c>
      <c r="K5902" t="s">
        <v>4998</v>
      </c>
      <c r="L5902" t="s">
        <v>46</v>
      </c>
      <c r="M5902" t="s">
        <v>2882</v>
      </c>
      <c r="N5902" t="s">
        <v>4823</v>
      </c>
      <c r="O5902">
        <v>39.05</v>
      </c>
      <c r="Q5902">
        <v>261.937037037037</v>
      </c>
      <c r="R5902">
        <v>261.937037037037</v>
      </c>
      <c r="S5902">
        <v>0</v>
      </c>
      <c r="T5902">
        <v>261.937037037037</v>
      </c>
      <c r="U5902">
        <v>208</v>
      </c>
      <c r="V5902">
        <f>SUMIF(货件明细!K:K,F5902,货件明细!AQ:AQ)</f>
        <v>0</v>
      </c>
      <c r="W5902">
        <f t="shared" si="368"/>
        <v>1</v>
      </c>
      <c r="X5902">
        <f t="shared" si="369"/>
        <v>208</v>
      </c>
      <c r="Y5902">
        <f>SUMIF(货件明细!K:K,F5902,货件明细!I:I)</f>
        <v>0</v>
      </c>
      <c r="Z5902">
        <f t="shared" si="370"/>
        <v>39.05</v>
      </c>
      <c r="AA5902">
        <f>SUMIF(货件明细!K:K,F5902,货件明细!J:J)</f>
        <v>0</v>
      </c>
      <c r="AB5902">
        <f t="shared" si="371"/>
        <v>1</v>
      </c>
    </row>
    <row r="5903" spans="1:28">
      <c r="A5903">
        <v>2025</v>
      </c>
      <c r="B5903">
        <v>9</v>
      </c>
      <c r="C5903">
        <v>38</v>
      </c>
      <c r="D5903" s="4">
        <v>45918</v>
      </c>
      <c r="E5903" t="s">
        <v>28</v>
      </c>
      <c r="F5903" t="s">
        <v>6102</v>
      </c>
      <c r="G5903" t="s">
        <v>269</v>
      </c>
      <c r="H5903" t="s">
        <v>31</v>
      </c>
      <c r="I5903" t="s">
        <v>129</v>
      </c>
      <c r="J5903" t="s">
        <v>100</v>
      </c>
      <c r="K5903" t="s">
        <v>4998</v>
      </c>
      <c r="L5903" t="s">
        <v>46</v>
      </c>
      <c r="M5903" t="s">
        <v>2882</v>
      </c>
      <c r="N5903" t="s">
        <v>4823</v>
      </c>
      <c r="O5903">
        <v>39.05</v>
      </c>
      <c r="Q5903">
        <v>246.5</v>
      </c>
      <c r="R5903">
        <v>246.5</v>
      </c>
      <c r="S5903">
        <v>0</v>
      </c>
      <c r="T5903">
        <v>246.5</v>
      </c>
      <c r="U5903">
        <v>208</v>
      </c>
      <c r="V5903">
        <f>SUMIF(货件明细!K:K,F5903,货件明细!AQ:AQ)</f>
        <v>0</v>
      </c>
      <c r="W5903">
        <f t="shared" si="368"/>
        <v>1</v>
      </c>
      <c r="X5903">
        <f t="shared" si="369"/>
        <v>208</v>
      </c>
      <c r="Y5903">
        <f>SUMIF(货件明细!K:K,F5903,货件明细!I:I)</f>
        <v>0</v>
      </c>
      <c r="Z5903">
        <f t="shared" si="370"/>
        <v>39.05</v>
      </c>
      <c r="AA5903">
        <f>SUMIF(货件明细!K:K,F5903,货件明细!J:J)</f>
        <v>0</v>
      </c>
      <c r="AB5903">
        <f t="shared" si="371"/>
        <v>1</v>
      </c>
    </row>
    <row r="5904" spans="1:28">
      <c r="A5904">
        <v>2025</v>
      </c>
      <c r="B5904">
        <v>9</v>
      </c>
      <c r="C5904">
        <v>38</v>
      </c>
      <c r="D5904" s="4">
        <v>45918</v>
      </c>
      <c r="E5904" t="s">
        <v>28</v>
      </c>
      <c r="F5904" t="s">
        <v>6103</v>
      </c>
      <c r="G5904" t="s">
        <v>1563</v>
      </c>
      <c r="H5904" t="s">
        <v>71</v>
      </c>
      <c r="I5904" t="s">
        <v>129</v>
      </c>
      <c r="J5904" t="s">
        <v>100</v>
      </c>
      <c r="K5904" t="s">
        <v>58</v>
      </c>
      <c r="L5904" t="s">
        <v>46</v>
      </c>
      <c r="M5904" t="s">
        <v>5001</v>
      </c>
      <c r="N5904" t="s">
        <v>6037</v>
      </c>
      <c r="O5904">
        <v>39.05</v>
      </c>
      <c r="Q5904">
        <v>128.72</v>
      </c>
      <c r="R5904">
        <v>128.72</v>
      </c>
      <c r="S5904">
        <v>0</v>
      </c>
      <c r="T5904">
        <v>128.72</v>
      </c>
      <c r="U5904">
        <v>208</v>
      </c>
      <c r="V5904">
        <f>SUMIF(货件明细!K:K,F5904,货件明细!AQ:AQ)</f>
        <v>0</v>
      </c>
      <c r="W5904">
        <f t="shared" si="368"/>
        <v>1</v>
      </c>
      <c r="X5904">
        <f t="shared" si="369"/>
        <v>208</v>
      </c>
      <c r="Y5904">
        <f>SUMIF(货件明细!K:K,F5904,货件明细!I:I)</f>
        <v>0</v>
      </c>
      <c r="Z5904">
        <f t="shared" si="370"/>
        <v>39.05</v>
      </c>
      <c r="AA5904">
        <f>SUMIF(货件明细!K:K,F5904,货件明细!J:J)</f>
        <v>0</v>
      </c>
      <c r="AB5904">
        <f t="shared" si="371"/>
        <v>1</v>
      </c>
    </row>
    <row r="5905" spans="1:28">
      <c r="A5905">
        <v>2025</v>
      </c>
      <c r="B5905">
        <v>9</v>
      </c>
      <c r="C5905">
        <v>38</v>
      </c>
      <c r="D5905" s="4">
        <v>45918</v>
      </c>
      <c r="E5905" t="s">
        <v>28</v>
      </c>
      <c r="F5905" t="s">
        <v>6104</v>
      </c>
      <c r="G5905" t="s">
        <v>267</v>
      </c>
      <c r="H5905" t="s">
        <v>71</v>
      </c>
      <c r="I5905" t="s">
        <v>129</v>
      </c>
      <c r="J5905" t="s">
        <v>100</v>
      </c>
      <c r="K5905" t="s">
        <v>58</v>
      </c>
      <c r="L5905" t="s">
        <v>46</v>
      </c>
      <c r="M5905" t="s">
        <v>5001</v>
      </c>
      <c r="N5905" t="s">
        <v>6037</v>
      </c>
      <c r="O5905">
        <v>39.05</v>
      </c>
      <c r="Q5905">
        <v>146.48</v>
      </c>
      <c r="R5905">
        <v>146.48</v>
      </c>
      <c r="S5905">
        <v>0</v>
      </c>
      <c r="T5905">
        <v>146.48</v>
      </c>
      <c r="U5905">
        <v>208</v>
      </c>
      <c r="V5905">
        <f>SUMIF(货件明细!K:K,F5905,货件明细!AQ:AQ)</f>
        <v>0</v>
      </c>
      <c r="W5905">
        <f t="shared" si="368"/>
        <v>1</v>
      </c>
      <c r="X5905">
        <f t="shared" si="369"/>
        <v>208</v>
      </c>
      <c r="Y5905">
        <f>SUMIF(货件明细!K:K,F5905,货件明细!I:I)</f>
        <v>0</v>
      </c>
      <c r="Z5905">
        <f t="shared" si="370"/>
        <v>39.05</v>
      </c>
      <c r="AA5905">
        <f>SUMIF(货件明细!K:K,F5905,货件明细!J:J)</f>
        <v>0</v>
      </c>
      <c r="AB5905">
        <f t="shared" si="371"/>
        <v>1</v>
      </c>
    </row>
    <row r="5906" spans="1:28">
      <c r="A5906">
        <v>2025</v>
      </c>
      <c r="B5906">
        <v>9</v>
      </c>
      <c r="C5906">
        <v>38</v>
      </c>
      <c r="D5906" s="4">
        <v>45918</v>
      </c>
      <c r="E5906" t="s">
        <v>28</v>
      </c>
      <c r="F5906" t="s">
        <v>6105</v>
      </c>
      <c r="G5906" t="s">
        <v>54</v>
      </c>
      <c r="H5906" t="s">
        <v>31</v>
      </c>
      <c r="I5906" t="s">
        <v>145</v>
      </c>
      <c r="J5906" t="s">
        <v>45</v>
      </c>
      <c r="K5906" t="s">
        <v>100</v>
      </c>
      <c r="L5906" t="s">
        <v>46</v>
      </c>
      <c r="M5906" t="s">
        <v>47</v>
      </c>
      <c r="N5906" t="s">
        <v>5148</v>
      </c>
      <c r="O5906">
        <v>20.4</v>
      </c>
      <c r="Q5906">
        <v>127.288888888889</v>
      </c>
      <c r="R5906">
        <v>127.288888888889</v>
      </c>
      <c r="S5906">
        <v>0</v>
      </c>
      <c r="T5906">
        <v>127.288888888889</v>
      </c>
      <c r="U5906">
        <v>119</v>
      </c>
      <c r="V5906">
        <f>SUMIF(货件明细!K:K,F5906,货件明细!AQ:AQ)</f>
        <v>0</v>
      </c>
      <c r="W5906">
        <f t="shared" si="368"/>
        <v>1</v>
      </c>
      <c r="X5906">
        <f t="shared" si="369"/>
        <v>119</v>
      </c>
      <c r="Y5906">
        <f>SUMIF(货件明细!K:K,F5906,货件明细!I:I)</f>
        <v>0</v>
      </c>
      <c r="Z5906">
        <f t="shared" si="370"/>
        <v>20.4</v>
      </c>
      <c r="AA5906">
        <f>SUMIF(货件明细!K:K,F5906,货件明细!J:J)</f>
        <v>0</v>
      </c>
      <c r="AB5906">
        <f t="shared" si="371"/>
        <v>1</v>
      </c>
    </row>
    <row r="5907" spans="1:28">
      <c r="A5907">
        <v>2025</v>
      </c>
      <c r="B5907">
        <v>9</v>
      </c>
      <c r="C5907">
        <v>38</v>
      </c>
      <c r="D5907" s="4">
        <v>45918</v>
      </c>
      <c r="E5907" t="s">
        <v>28</v>
      </c>
      <c r="F5907" t="s">
        <v>6106</v>
      </c>
      <c r="G5907" t="s">
        <v>50</v>
      </c>
      <c r="H5907" t="s">
        <v>31</v>
      </c>
      <c r="I5907" t="s">
        <v>145</v>
      </c>
      <c r="J5907" t="s">
        <v>45</v>
      </c>
      <c r="K5907" t="s">
        <v>4998</v>
      </c>
      <c r="L5907" t="s">
        <v>46</v>
      </c>
      <c r="M5907" t="s">
        <v>2882</v>
      </c>
      <c r="N5907" t="s">
        <v>4823</v>
      </c>
      <c r="O5907">
        <v>20.4</v>
      </c>
      <c r="Q5907">
        <v>130.968518518519</v>
      </c>
      <c r="R5907">
        <v>130.968518518519</v>
      </c>
      <c r="S5907">
        <v>0</v>
      </c>
      <c r="T5907">
        <v>130.968518518519</v>
      </c>
      <c r="U5907">
        <v>119</v>
      </c>
      <c r="V5907">
        <f>SUMIF(货件明细!K:K,F5907,货件明细!AQ:AQ)</f>
        <v>0</v>
      </c>
      <c r="W5907">
        <f t="shared" si="368"/>
        <v>1</v>
      </c>
      <c r="X5907">
        <f t="shared" si="369"/>
        <v>119</v>
      </c>
      <c r="Y5907">
        <f>SUMIF(货件明细!K:K,F5907,货件明细!I:I)</f>
        <v>0</v>
      </c>
      <c r="Z5907">
        <f t="shared" si="370"/>
        <v>20.4</v>
      </c>
      <c r="AA5907">
        <f>SUMIF(货件明细!K:K,F5907,货件明细!J:J)</f>
        <v>0</v>
      </c>
      <c r="AB5907">
        <f t="shared" si="371"/>
        <v>1</v>
      </c>
    </row>
    <row r="5908" spans="1:28">
      <c r="A5908">
        <v>2025</v>
      </c>
      <c r="B5908">
        <v>9</v>
      </c>
      <c r="C5908">
        <v>38</v>
      </c>
      <c r="D5908" s="4">
        <v>45918</v>
      </c>
      <c r="E5908" t="s">
        <v>28</v>
      </c>
      <c r="F5908" t="s">
        <v>6107</v>
      </c>
      <c r="G5908" t="s">
        <v>882</v>
      </c>
      <c r="H5908" t="s">
        <v>71</v>
      </c>
      <c r="I5908" t="s">
        <v>145</v>
      </c>
      <c r="J5908" t="s">
        <v>45</v>
      </c>
      <c r="K5908" t="s">
        <v>45</v>
      </c>
      <c r="L5908" t="s">
        <v>46</v>
      </c>
      <c r="M5908" t="s">
        <v>5001</v>
      </c>
      <c r="N5908" t="s">
        <v>5601</v>
      </c>
      <c r="O5908">
        <v>20.4</v>
      </c>
      <c r="Q5908">
        <v>168.975</v>
      </c>
      <c r="R5908">
        <v>168.975</v>
      </c>
      <c r="S5908">
        <v>0</v>
      </c>
      <c r="T5908">
        <v>168.975</v>
      </c>
      <c r="U5908">
        <v>119</v>
      </c>
      <c r="V5908">
        <f>SUMIF(货件明细!K:K,F5908,货件明细!AQ:AQ)</f>
        <v>0</v>
      </c>
      <c r="W5908">
        <f t="shared" si="368"/>
        <v>1</v>
      </c>
      <c r="X5908">
        <f t="shared" si="369"/>
        <v>119</v>
      </c>
      <c r="Y5908">
        <f>SUMIF(货件明细!K:K,F5908,货件明细!I:I)</f>
        <v>0</v>
      </c>
      <c r="Z5908">
        <f t="shared" si="370"/>
        <v>20.4</v>
      </c>
      <c r="AA5908">
        <f>SUMIF(货件明细!K:K,F5908,货件明细!J:J)</f>
        <v>0</v>
      </c>
      <c r="AB5908">
        <f t="shared" si="371"/>
        <v>1</v>
      </c>
    </row>
    <row r="5909" spans="1:28">
      <c r="A5909">
        <v>2025</v>
      </c>
      <c r="B5909">
        <v>9</v>
      </c>
      <c r="C5909">
        <v>38</v>
      </c>
      <c r="D5909" s="4">
        <v>45918</v>
      </c>
      <c r="E5909" t="s">
        <v>28</v>
      </c>
      <c r="F5909" t="s">
        <v>6108</v>
      </c>
      <c r="G5909" t="s">
        <v>1517</v>
      </c>
      <c r="H5909" t="s">
        <v>71</v>
      </c>
      <c r="I5909" t="s">
        <v>145</v>
      </c>
      <c r="J5909" t="s">
        <v>45</v>
      </c>
      <c r="K5909" t="s">
        <v>45</v>
      </c>
      <c r="L5909" t="s">
        <v>46</v>
      </c>
      <c r="M5909" t="s">
        <v>5001</v>
      </c>
      <c r="N5909" t="s">
        <v>5601</v>
      </c>
      <c r="O5909">
        <v>20.4</v>
      </c>
      <c r="Q5909">
        <v>168.975</v>
      </c>
      <c r="R5909">
        <v>168.975</v>
      </c>
      <c r="S5909">
        <v>0</v>
      </c>
      <c r="T5909">
        <v>168.975</v>
      </c>
      <c r="U5909">
        <v>119</v>
      </c>
      <c r="V5909">
        <f>SUMIF(货件明细!K:K,F5909,货件明细!AQ:AQ)</f>
        <v>0</v>
      </c>
      <c r="W5909">
        <f t="shared" si="368"/>
        <v>1</v>
      </c>
      <c r="X5909">
        <f t="shared" si="369"/>
        <v>119</v>
      </c>
      <c r="Y5909">
        <f>SUMIF(货件明细!K:K,F5909,货件明细!I:I)</f>
        <v>0</v>
      </c>
      <c r="Z5909">
        <f t="shared" si="370"/>
        <v>20.4</v>
      </c>
      <c r="AA5909">
        <f>SUMIF(货件明细!K:K,F5909,货件明细!J:J)</f>
        <v>0</v>
      </c>
      <c r="AB5909">
        <f t="shared" si="371"/>
        <v>1</v>
      </c>
    </row>
    <row r="5910" spans="1:28">
      <c r="A5910">
        <v>2025</v>
      </c>
      <c r="B5910">
        <v>9</v>
      </c>
      <c r="C5910">
        <v>38</v>
      </c>
      <c r="D5910" s="4">
        <v>45918</v>
      </c>
      <c r="E5910" t="s">
        <v>28</v>
      </c>
      <c r="F5910" t="s">
        <v>6109</v>
      </c>
      <c r="G5910" t="s">
        <v>68</v>
      </c>
      <c r="H5910" t="s">
        <v>31</v>
      </c>
      <c r="I5910" t="s">
        <v>145</v>
      </c>
      <c r="J5910" t="s">
        <v>45</v>
      </c>
      <c r="K5910" t="s">
        <v>4998</v>
      </c>
      <c r="L5910" t="s">
        <v>46</v>
      </c>
      <c r="M5910" t="s">
        <v>2882</v>
      </c>
      <c r="N5910" t="s">
        <v>4823</v>
      </c>
      <c r="O5910">
        <v>20.4</v>
      </c>
      <c r="Q5910">
        <v>116.571428571429</v>
      </c>
      <c r="R5910">
        <v>116.571428571429</v>
      </c>
      <c r="S5910">
        <v>0</v>
      </c>
      <c r="T5910">
        <v>116.571428571429</v>
      </c>
      <c r="U5910">
        <v>119</v>
      </c>
      <c r="V5910">
        <f>SUMIF(货件明细!K:K,F5910,货件明细!AQ:AQ)</f>
        <v>0</v>
      </c>
      <c r="W5910">
        <f t="shared" si="368"/>
        <v>1</v>
      </c>
      <c r="X5910">
        <f t="shared" si="369"/>
        <v>119</v>
      </c>
      <c r="Y5910">
        <f>SUMIF(货件明细!K:K,F5910,货件明细!I:I)</f>
        <v>0</v>
      </c>
      <c r="Z5910">
        <f t="shared" si="370"/>
        <v>20.4</v>
      </c>
      <c r="AA5910">
        <f>SUMIF(货件明细!K:K,F5910,货件明细!J:J)</f>
        <v>0</v>
      </c>
      <c r="AB5910">
        <f t="shared" si="371"/>
        <v>1</v>
      </c>
    </row>
    <row r="5911" spans="1:28">
      <c r="A5911">
        <v>2025</v>
      </c>
      <c r="B5911">
        <v>9</v>
      </c>
      <c r="C5911">
        <v>38</v>
      </c>
      <c r="D5911" s="4">
        <v>45918</v>
      </c>
      <c r="E5911" t="s">
        <v>28</v>
      </c>
      <c r="F5911" t="s">
        <v>6110</v>
      </c>
      <c r="G5911" t="s">
        <v>64</v>
      </c>
      <c r="H5911" t="s">
        <v>44</v>
      </c>
      <c r="I5911" t="s">
        <v>111</v>
      </c>
      <c r="J5911" t="s">
        <v>100</v>
      </c>
      <c r="K5911" t="s">
        <v>4998</v>
      </c>
      <c r="L5911" t="s">
        <v>46</v>
      </c>
      <c r="M5911" t="s">
        <v>2882</v>
      </c>
      <c r="N5911" t="s">
        <v>6072</v>
      </c>
      <c r="O5911">
        <v>16.4</v>
      </c>
      <c r="Q5911">
        <v>129.03</v>
      </c>
      <c r="R5911">
        <v>129.03</v>
      </c>
      <c r="S5911">
        <v>0</v>
      </c>
      <c r="T5911">
        <v>129.03</v>
      </c>
      <c r="U5911">
        <v>81</v>
      </c>
      <c r="V5911">
        <f>SUMIF(货件明细!K:K,F5911,货件明细!AQ:AQ)</f>
        <v>0</v>
      </c>
      <c r="W5911">
        <f t="shared" si="368"/>
        <v>1</v>
      </c>
      <c r="X5911">
        <f t="shared" si="369"/>
        <v>81</v>
      </c>
      <c r="Y5911">
        <f>SUMIF(货件明细!K:K,F5911,货件明细!I:I)</f>
        <v>0</v>
      </c>
      <c r="Z5911">
        <f t="shared" si="370"/>
        <v>16.4</v>
      </c>
      <c r="AA5911">
        <f>SUMIF(货件明细!K:K,F5911,货件明细!J:J)</f>
        <v>0</v>
      </c>
      <c r="AB5911">
        <f t="shared" si="371"/>
        <v>1</v>
      </c>
    </row>
    <row r="5912" spans="1:28">
      <c r="A5912">
        <v>2025</v>
      </c>
      <c r="B5912">
        <v>9</v>
      </c>
      <c r="C5912">
        <v>38</v>
      </c>
      <c r="D5912" s="4">
        <v>45918</v>
      </c>
      <c r="E5912" t="s">
        <v>28</v>
      </c>
      <c r="F5912" t="s">
        <v>6111</v>
      </c>
      <c r="G5912" t="s">
        <v>70</v>
      </c>
      <c r="H5912" t="s">
        <v>71</v>
      </c>
      <c r="I5912" t="s">
        <v>111</v>
      </c>
      <c r="J5912" t="s">
        <v>100</v>
      </c>
      <c r="K5912" t="s">
        <v>58</v>
      </c>
      <c r="L5912" t="s">
        <v>46</v>
      </c>
      <c r="M5912" t="s">
        <v>5001</v>
      </c>
      <c r="N5912" t="s">
        <v>6037</v>
      </c>
      <c r="O5912">
        <v>16.4</v>
      </c>
      <c r="Q5912">
        <v>79.9</v>
      </c>
      <c r="R5912">
        <v>79.9</v>
      </c>
      <c r="S5912">
        <v>0</v>
      </c>
      <c r="T5912">
        <v>79.9</v>
      </c>
      <c r="U5912">
        <v>81</v>
      </c>
      <c r="V5912">
        <f>SUMIF(货件明细!K:K,F5912,货件明细!AQ:AQ)</f>
        <v>0</v>
      </c>
      <c r="W5912">
        <f t="shared" si="368"/>
        <v>1</v>
      </c>
      <c r="X5912">
        <f t="shared" si="369"/>
        <v>81</v>
      </c>
      <c r="Y5912">
        <f>SUMIF(货件明细!K:K,F5912,货件明细!I:I)</f>
        <v>0</v>
      </c>
      <c r="Z5912">
        <f t="shared" si="370"/>
        <v>16.4</v>
      </c>
      <c r="AA5912">
        <f>SUMIF(货件明细!K:K,F5912,货件明细!J:J)</f>
        <v>0</v>
      </c>
      <c r="AB5912">
        <f t="shared" si="371"/>
        <v>1</v>
      </c>
    </row>
    <row r="5913" spans="1:28">
      <c r="A5913">
        <v>2025</v>
      </c>
      <c r="B5913">
        <v>9</v>
      </c>
      <c r="C5913">
        <v>38</v>
      </c>
      <c r="D5913" s="4">
        <v>45918</v>
      </c>
      <c r="E5913" t="s">
        <v>28</v>
      </c>
      <c r="F5913" t="s">
        <v>6112</v>
      </c>
      <c r="G5913" t="s">
        <v>114</v>
      </c>
      <c r="H5913" t="s">
        <v>44</v>
      </c>
      <c r="I5913" t="s">
        <v>111</v>
      </c>
      <c r="J5913" t="s">
        <v>100</v>
      </c>
      <c r="K5913" t="s">
        <v>4998</v>
      </c>
      <c r="L5913" t="s">
        <v>46</v>
      </c>
      <c r="M5913" t="s">
        <v>2882</v>
      </c>
      <c r="N5913" t="s">
        <v>6072</v>
      </c>
      <c r="O5913">
        <v>16.4</v>
      </c>
      <c r="Q5913">
        <v>129.03</v>
      </c>
      <c r="R5913">
        <v>129.03</v>
      </c>
      <c r="S5913">
        <v>0</v>
      </c>
      <c r="T5913">
        <v>129.03</v>
      </c>
      <c r="U5913">
        <v>81</v>
      </c>
      <c r="V5913">
        <f>SUMIF(货件明细!K:K,F5913,货件明细!AQ:AQ)</f>
        <v>0</v>
      </c>
      <c r="W5913">
        <f t="shared" si="368"/>
        <v>1</v>
      </c>
      <c r="X5913">
        <f t="shared" si="369"/>
        <v>81</v>
      </c>
      <c r="Y5913">
        <f>SUMIF(货件明细!K:K,F5913,货件明细!I:I)</f>
        <v>0</v>
      </c>
      <c r="Z5913">
        <f t="shared" si="370"/>
        <v>16.4</v>
      </c>
      <c r="AA5913">
        <f>SUMIF(货件明细!K:K,F5913,货件明细!J:J)</f>
        <v>0</v>
      </c>
      <c r="AB5913">
        <f t="shared" si="371"/>
        <v>1</v>
      </c>
    </row>
    <row r="5914" spans="1:28">
      <c r="A5914">
        <v>2025</v>
      </c>
      <c r="B5914">
        <v>9</v>
      </c>
      <c r="C5914">
        <v>38</v>
      </c>
      <c r="D5914" s="4">
        <v>45918</v>
      </c>
      <c r="E5914" t="s">
        <v>28</v>
      </c>
      <c r="F5914" t="s">
        <v>6113</v>
      </c>
      <c r="G5914" t="s">
        <v>392</v>
      </c>
      <c r="H5914" t="s">
        <v>44</v>
      </c>
      <c r="I5914" t="s">
        <v>111</v>
      </c>
      <c r="J5914" t="s">
        <v>100</v>
      </c>
      <c r="K5914" t="s">
        <v>4998</v>
      </c>
      <c r="L5914" t="s">
        <v>46</v>
      </c>
      <c r="M5914" t="s">
        <v>2882</v>
      </c>
      <c r="N5914" t="s">
        <v>6072</v>
      </c>
      <c r="O5914">
        <v>16.4</v>
      </c>
      <c r="Q5914">
        <v>129.03</v>
      </c>
      <c r="R5914">
        <v>129.03</v>
      </c>
      <c r="S5914">
        <v>0</v>
      </c>
      <c r="T5914">
        <v>129.03</v>
      </c>
      <c r="U5914">
        <v>81</v>
      </c>
      <c r="V5914">
        <f>SUMIF(货件明细!K:K,F5914,货件明细!AQ:AQ)</f>
        <v>0</v>
      </c>
      <c r="W5914">
        <f t="shared" si="368"/>
        <v>1</v>
      </c>
      <c r="X5914">
        <f t="shared" si="369"/>
        <v>81</v>
      </c>
      <c r="Y5914">
        <f>SUMIF(货件明细!K:K,F5914,货件明细!I:I)</f>
        <v>0</v>
      </c>
      <c r="Z5914">
        <f t="shared" si="370"/>
        <v>16.4</v>
      </c>
      <c r="AA5914">
        <f>SUMIF(货件明细!K:K,F5914,货件明细!J:J)</f>
        <v>0</v>
      </c>
      <c r="AB5914">
        <f t="shared" si="371"/>
        <v>1</v>
      </c>
    </row>
    <row r="5915" spans="1:28">
      <c r="A5915">
        <v>2025</v>
      </c>
      <c r="B5915">
        <v>9</v>
      </c>
      <c r="C5915">
        <v>38</v>
      </c>
      <c r="D5915" s="4">
        <v>45918</v>
      </c>
      <c r="E5915" t="s">
        <v>28</v>
      </c>
      <c r="F5915" t="s">
        <v>6114</v>
      </c>
      <c r="G5915" t="s">
        <v>283</v>
      </c>
      <c r="H5915" t="s">
        <v>31</v>
      </c>
      <c r="I5915" t="s">
        <v>111</v>
      </c>
      <c r="J5915" t="s">
        <v>100</v>
      </c>
      <c r="K5915" t="s">
        <v>4998</v>
      </c>
      <c r="L5915" t="s">
        <v>46</v>
      </c>
      <c r="M5915" t="s">
        <v>2882</v>
      </c>
      <c r="N5915" t="s">
        <v>6072</v>
      </c>
      <c r="O5915">
        <v>16.4</v>
      </c>
      <c r="Q5915">
        <v>138.38</v>
      </c>
      <c r="R5915">
        <v>138.38</v>
      </c>
      <c r="S5915">
        <v>0</v>
      </c>
      <c r="T5915">
        <v>138.38</v>
      </c>
      <c r="U5915">
        <v>81</v>
      </c>
      <c r="V5915">
        <f>SUMIF(货件明细!K:K,F5915,货件明细!AQ:AQ)</f>
        <v>0</v>
      </c>
      <c r="W5915">
        <f t="shared" si="368"/>
        <v>1</v>
      </c>
      <c r="X5915">
        <f t="shared" si="369"/>
        <v>81</v>
      </c>
      <c r="Y5915">
        <f>SUMIF(货件明细!K:K,F5915,货件明细!I:I)</f>
        <v>0</v>
      </c>
      <c r="Z5915">
        <f t="shared" si="370"/>
        <v>16.4</v>
      </c>
      <c r="AA5915">
        <f>SUMIF(货件明细!K:K,F5915,货件明细!J:J)</f>
        <v>0</v>
      </c>
      <c r="AB5915">
        <f t="shared" si="371"/>
        <v>1</v>
      </c>
    </row>
    <row r="5916" spans="1:28">
      <c r="A5916">
        <v>2025</v>
      </c>
      <c r="B5916">
        <v>9</v>
      </c>
      <c r="C5916">
        <v>38</v>
      </c>
      <c r="D5916" s="4">
        <v>45918</v>
      </c>
      <c r="E5916" t="s">
        <v>28</v>
      </c>
      <c r="F5916" t="s">
        <v>6115</v>
      </c>
      <c r="G5916" t="s">
        <v>64</v>
      </c>
      <c r="H5916" t="s">
        <v>44</v>
      </c>
      <c r="I5916" t="s">
        <v>111</v>
      </c>
      <c r="J5916" t="s">
        <v>45</v>
      </c>
      <c r="K5916" t="s">
        <v>4998</v>
      </c>
      <c r="L5916" t="s">
        <v>46</v>
      </c>
      <c r="M5916" t="s">
        <v>2882</v>
      </c>
      <c r="N5916" t="s">
        <v>6072</v>
      </c>
      <c r="O5916">
        <v>10.1</v>
      </c>
      <c r="Q5916">
        <v>75.9</v>
      </c>
      <c r="R5916">
        <v>75.9</v>
      </c>
      <c r="S5916">
        <v>0</v>
      </c>
      <c r="T5916">
        <v>75.9</v>
      </c>
      <c r="U5916">
        <v>61</v>
      </c>
      <c r="V5916">
        <f>SUMIF(货件明细!K:K,F5916,货件明细!AQ:AQ)</f>
        <v>0</v>
      </c>
      <c r="W5916">
        <f t="shared" si="368"/>
        <v>1</v>
      </c>
      <c r="X5916">
        <f t="shared" si="369"/>
        <v>61</v>
      </c>
      <c r="Y5916">
        <f>SUMIF(货件明细!K:K,F5916,货件明细!I:I)</f>
        <v>0</v>
      </c>
      <c r="Z5916">
        <f t="shared" si="370"/>
        <v>10.1</v>
      </c>
      <c r="AA5916">
        <f>SUMIF(货件明细!K:K,F5916,货件明细!J:J)</f>
        <v>0</v>
      </c>
      <c r="AB5916">
        <f t="shared" si="371"/>
        <v>1</v>
      </c>
    </row>
    <row r="5917" spans="1:28">
      <c r="A5917">
        <v>2025</v>
      </c>
      <c r="B5917">
        <v>9</v>
      </c>
      <c r="C5917">
        <v>38</v>
      </c>
      <c r="D5917" s="4">
        <v>45918</v>
      </c>
      <c r="E5917" t="s">
        <v>28</v>
      </c>
      <c r="F5917" t="s">
        <v>6116</v>
      </c>
      <c r="G5917" t="s">
        <v>70</v>
      </c>
      <c r="H5917" t="s">
        <v>71</v>
      </c>
      <c r="I5917" t="s">
        <v>111</v>
      </c>
      <c r="J5917" t="s">
        <v>45</v>
      </c>
      <c r="K5917" t="s">
        <v>45</v>
      </c>
      <c r="L5917" t="s">
        <v>46</v>
      </c>
      <c r="M5917" t="s">
        <v>47</v>
      </c>
      <c r="N5917" t="s">
        <v>5281</v>
      </c>
      <c r="O5917">
        <v>10.1</v>
      </c>
      <c r="Q5917">
        <v>133.2</v>
      </c>
      <c r="R5917">
        <v>133.2</v>
      </c>
      <c r="S5917">
        <v>0</v>
      </c>
      <c r="T5917">
        <v>133.2</v>
      </c>
      <c r="U5917">
        <v>61</v>
      </c>
      <c r="V5917">
        <f>SUMIF(货件明细!K:K,F5917,货件明细!AQ:AQ)</f>
        <v>0</v>
      </c>
      <c r="W5917">
        <f t="shared" si="368"/>
        <v>1</v>
      </c>
      <c r="X5917">
        <f t="shared" si="369"/>
        <v>61</v>
      </c>
      <c r="Y5917">
        <f>SUMIF(货件明细!K:K,F5917,货件明细!I:I)</f>
        <v>0</v>
      </c>
      <c r="Z5917">
        <f t="shared" si="370"/>
        <v>10.1</v>
      </c>
      <c r="AA5917">
        <f>SUMIF(货件明细!K:K,F5917,货件明细!J:J)</f>
        <v>0</v>
      </c>
      <c r="AB5917">
        <f t="shared" si="371"/>
        <v>1</v>
      </c>
    </row>
    <row r="5918" spans="1:28">
      <c r="A5918">
        <v>2025</v>
      </c>
      <c r="B5918">
        <v>9</v>
      </c>
      <c r="C5918">
        <v>38</v>
      </c>
      <c r="D5918" s="4">
        <v>45918</v>
      </c>
      <c r="E5918" t="s">
        <v>28</v>
      </c>
      <c r="F5918" t="s">
        <v>6117</v>
      </c>
      <c r="G5918" t="s">
        <v>114</v>
      </c>
      <c r="H5918" t="s">
        <v>44</v>
      </c>
      <c r="I5918" t="s">
        <v>111</v>
      </c>
      <c r="J5918" t="s">
        <v>45</v>
      </c>
      <c r="K5918" t="s">
        <v>4998</v>
      </c>
      <c r="L5918" t="s">
        <v>46</v>
      </c>
      <c r="M5918" t="s">
        <v>2882</v>
      </c>
      <c r="N5918" t="s">
        <v>6072</v>
      </c>
      <c r="O5918">
        <v>10.1</v>
      </c>
      <c r="Q5918">
        <v>75.9</v>
      </c>
      <c r="R5918">
        <v>75.9</v>
      </c>
      <c r="S5918">
        <v>0</v>
      </c>
      <c r="T5918">
        <v>75.9</v>
      </c>
      <c r="U5918">
        <v>61</v>
      </c>
      <c r="V5918">
        <f>SUMIF(货件明细!K:K,F5918,货件明细!AQ:AQ)</f>
        <v>0</v>
      </c>
      <c r="W5918">
        <f t="shared" si="368"/>
        <v>1</v>
      </c>
      <c r="X5918">
        <f t="shared" si="369"/>
        <v>61</v>
      </c>
      <c r="Y5918">
        <f>SUMIF(货件明细!K:K,F5918,货件明细!I:I)</f>
        <v>0</v>
      </c>
      <c r="Z5918">
        <f t="shared" si="370"/>
        <v>10.1</v>
      </c>
      <c r="AA5918">
        <f>SUMIF(货件明细!K:K,F5918,货件明细!J:J)</f>
        <v>0</v>
      </c>
      <c r="AB5918">
        <f t="shared" si="371"/>
        <v>1</v>
      </c>
    </row>
    <row r="5919" spans="1:28">
      <c r="A5919">
        <v>2025</v>
      </c>
      <c r="B5919">
        <v>9</v>
      </c>
      <c r="C5919">
        <v>38</v>
      </c>
      <c r="D5919" s="4">
        <v>45918</v>
      </c>
      <c r="E5919" t="s">
        <v>28</v>
      </c>
      <c r="F5919" t="s">
        <v>6118</v>
      </c>
      <c r="G5919" t="s">
        <v>392</v>
      </c>
      <c r="H5919" t="s">
        <v>44</v>
      </c>
      <c r="I5919" t="s">
        <v>111</v>
      </c>
      <c r="J5919" t="s">
        <v>45</v>
      </c>
      <c r="K5919" t="s">
        <v>4998</v>
      </c>
      <c r="L5919" t="s">
        <v>46</v>
      </c>
      <c r="M5919" t="s">
        <v>2882</v>
      </c>
      <c r="N5919" t="s">
        <v>6072</v>
      </c>
      <c r="O5919">
        <v>10.1</v>
      </c>
      <c r="Q5919">
        <v>75.9</v>
      </c>
      <c r="R5919">
        <v>75.9</v>
      </c>
      <c r="S5919">
        <v>0</v>
      </c>
      <c r="T5919">
        <v>75.9</v>
      </c>
      <c r="U5919">
        <v>61</v>
      </c>
      <c r="V5919">
        <f>SUMIF(货件明细!K:K,F5919,货件明细!AQ:AQ)</f>
        <v>0</v>
      </c>
      <c r="W5919">
        <f t="shared" si="368"/>
        <v>1</v>
      </c>
      <c r="X5919">
        <f t="shared" si="369"/>
        <v>61</v>
      </c>
      <c r="Y5919">
        <f>SUMIF(货件明细!K:K,F5919,货件明细!I:I)</f>
        <v>0</v>
      </c>
      <c r="Z5919">
        <f t="shared" si="370"/>
        <v>10.1</v>
      </c>
      <c r="AA5919">
        <f>SUMIF(货件明细!K:K,F5919,货件明细!J:J)</f>
        <v>0</v>
      </c>
      <c r="AB5919">
        <f t="shared" si="371"/>
        <v>1</v>
      </c>
    </row>
    <row r="5920" spans="1:28">
      <c r="A5920">
        <v>2025</v>
      </c>
      <c r="B5920">
        <v>9</v>
      </c>
      <c r="C5920">
        <v>38</v>
      </c>
      <c r="D5920" s="4">
        <v>45918</v>
      </c>
      <c r="E5920" t="s">
        <v>28</v>
      </c>
      <c r="F5920" t="s">
        <v>6119</v>
      </c>
      <c r="G5920" t="s">
        <v>283</v>
      </c>
      <c r="H5920" t="s">
        <v>31</v>
      </c>
      <c r="I5920" t="s">
        <v>111</v>
      </c>
      <c r="J5920" t="s">
        <v>45</v>
      </c>
      <c r="K5920" t="s">
        <v>4998</v>
      </c>
      <c r="L5920" t="s">
        <v>46</v>
      </c>
      <c r="M5920" t="s">
        <v>2882</v>
      </c>
      <c r="N5920" t="s">
        <v>6072</v>
      </c>
      <c r="O5920">
        <v>10.1</v>
      </c>
      <c r="Q5920">
        <v>81.4</v>
      </c>
      <c r="R5920">
        <v>81.4</v>
      </c>
      <c r="S5920">
        <v>0</v>
      </c>
      <c r="T5920">
        <v>81.4</v>
      </c>
      <c r="U5920">
        <v>61</v>
      </c>
      <c r="V5920">
        <f>SUMIF(货件明细!K:K,F5920,货件明细!AQ:AQ)</f>
        <v>0</v>
      </c>
      <c r="W5920">
        <f t="shared" si="368"/>
        <v>1</v>
      </c>
      <c r="X5920">
        <f t="shared" si="369"/>
        <v>61</v>
      </c>
      <c r="Y5920">
        <f>SUMIF(货件明细!K:K,F5920,货件明细!I:I)</f>
        <v>0</v>
      </c>
      <c r="Z5920">
        <f t="shared" si="370"/>
        <v>10.1</v>
      </c>
      <c r="AA5920">
        <f>SUMIF(货件明细!K:K,F5920,货件明细!J:J)</f>
        <v>0</v>
      </c>
      <c r="AB5920">
        <f t="shared" si="371"/>
        <v>1</v>
      </c>
    </row>
    <row r="5921" spans="1:28">
      <c r="A5921">
        <v>2025</v>
      </c>
      <c r="B5921">
        <v>9</v>
      </c>
      <c r="C5921">
        <v>38</v>
      </c>
      <c r="D5921" s="4">
        <v>45918</v>
      </c>
      <c r="E5921" t="s">
        <v>28</v>
      </c>
      <c r="F5921" t="s">
        <v>6120</v>
      </c>
      <c r="G5921" t="s">
        <v>275</v>
      </c>
      <c r="H5921" t="s">
        <v>31</v>
      </c>
      <c r="I5921" t="s">
        <v>96</v>
      </c>
      <c r="J5921" t="s">
        <v>1110</v>
      </c>
      <c r="K5921" t="s">
        <v>1110</v>
      </c>
      <c r="L5921" t="s">
        <v>34</v>
      </c>
      <c r="M5921" t="s">
        <v>65</v>
      </c>
      <c r="N5921" t="s">
        <v>2857</v>
      </c>
      <c r="O5921">
        <v>15.86</v>
      </c>
      <c r="Q5921">
        <v>724.8</v>
      </c>
      <c r="R5921">
        <v>724.8</v>
      </c>
      <c r="S5921">
        <v>165.58336</v>
      </c>
      <c r="T5921">
        <v>890.38336</v>
      </c>
      <c r="U5921">
        <v>142</v>
      </c>
      <c r="V5921">
        <f>SUMIF(货件明细!K:K,F5921,货件明细!AQ:AQ)</f>
        <v>0</v>
      </c>
      <c r="W5921">
        <f t="shared" si="368"/>
        <v>1</v>
      </c>
      <c r="X5921">
        <f t="shared" si="369"/>
        <v>142</v>
      </c>
      <c r="Y5921">
        <f>SUMIF(货件明细!K:K,F5921,货件明细!I:I)</f>
        <v>0</v>
      </c>
      <c r="Z5921">
        <f t="shared" si="370"/>
        <v>15.86</v>
      </c>
      <c r="AA5921">
        <f>SUMIF(货件明细!K:K,F5921,货件明细!J:J)</f>
        <v>0</v>
      </c>
      <c r="AB5921">
        <f t="shared" si="371"/>
        <v>1</v>
      </c>
    </row>
    <row r="5922" spans="1:28">
      <c r="A5922">
        <v>2025</v>
      </c>
      <c r="B5922">
        <v>9</v>
      </c>
      <c r="C5922">
        <v>38</v>
      </c>
      <c r="D5922" s="4">
        <v>45918</v>
      </c>
      <c r="E5922" t="s">
        <v>28</v>
      </c>
      <c r="F5922" t="s">
        <v>6121</v>
      </c>
      <c r="G5922" t="s">
        <v>30</v>
      </c>
      <c r="H5922" t="s">
        <v>31</v>
      </c>
      <c r="I5922" t="s">
        <v>145</v>
      </c>
      <c r="J5922" t="s">
        <v>1110</v>
      </c>
      <c r="K5922" t="s">
        <v>1110</v>
      </c>
      <c r="L5922" t="s">
        <v>34</v>
      </c>
      <c r="M5922" t="s">
        <v>65</v>
      </c>
      <c r="N5922" t="s">
        <v>2857</v>
      </c>
      <c r="O5922">
        <v>16.65</v>
      </c>
      <c r="Q5922">
        <v>770.1</v>
      </c>
      <c r="R5922">
        <v>770.1</v>
      </c>
      <c r="S5922">
        <v>95.32704</v>
      </c>
      <c r="T5922">
        <v>865.42704</v>
      </c>
      <c r="U5922">
        <v>78</v>
      </c>
      <c r="V5922">
        <f>SUMIF(货件明细!K:K,F5922,货件明细!AQ:AQ)</f>
        <v>0</v>
      </c>
      <c r="W5922">
        <f t="shared" si="368"/>
        <v>1</v>
      </c>
      <c r="X5922">
        <f t="shared" si="369"/>
        <v>78</v>
      </c>
      <c r="Y5922">
        <f>SUMIF(货件明细!K:K,F5922,货件明细!I:I)</f>
        <v>0</v>
      </c>
      <c r="Z5922">
        <f t="shared" si="370"/>
        <v>16.65</v>
      </c>
      <c r="AA5922">
        <f>SUMIF(货件明细!K:K,F5922,货件明细!J:J)</f>
        <v>0</v>
      </c>
      <c r="AB5922">
        <f t="shared" si="371"/>
        <v>1</v>
      </c>
    </row>
    <row r="5923" spans="1:28">
      <c r="A5923">
        <v>2025</v>
      </c>
      <c r="B5923">
        <v>9</v>
      </c>
      <c r="C5923">
        <v>38</v>
      </c>
      <c r="D5923" s="4">
        <v>45918</v>
      </c>
      <c r="E5923" t="s">
        <v>28</v>
      </c>
      <c r="F5923" t="s">
        <v>6122</v>
      </c>
      <c r="G5923" t="s">
        <v>30</v>
      </c>
      <c r="H5923" t="s">
        <v>31</v>
      </c>
      <c r="I5923" t="s">
        <v>39</v>
      </c>
      <c r="J5923" t="s">
        <v>1110</v>
      </c>
      <c r="K5923" t="s">
        <v>1110</v>
      </c>
      <c r="L5923" t="s">
        <v>34</v>
      </c>
      <c r="M5923" t="s">
        <v>65</v>
      </c>
      <c r="N5923" t="s">
        <v>2857</v>
      </c>
      <c r="O5923">
        <v>12.7</v>
      </c>
      <c r="Q5923">
        <v>588.9</v>
      </c>
      <c r="R5923">
        <v>588.9</v>
      </c>
      <c r="S5923">
        <v>124.77056</v>
      </c>
      <c r="T5923">
        <v>713.67056</v>
      </c>
      <c r="U5923">
        <v>107</v>
      </c>
      <c r="V5923">
        <f>SUMIF(货件明细!K:K,F5923,货件明细!AQ:AQ)</f>
        <v>0</v>
      </c>
      <c r="W5923">
        <f t="shared" si="368"/>
        <v>1</v>
      </c>
      <c r="X5923">
        <f t="shared" si="369"/>
        <v>107</v>
      </c>
      <c r="Y5923">
        <f>SUMIF(货件明细!K:K,F5923,货件明细!I:I)</f>
        <v>0</v>
      </c>
      <c r="Z5923">
        <f t="shared" si="370"/>
        <v>12.7</v>
      </c>
      <c r="AA5923">
        <f>SUMIF(货件明细!K:K,F5923,货件明细!J:J)</f>
        <v>0</v>
      </c>
      <c r="AB5923">
        <f t="shared" si="371"/>
        <v>1</v>
      </c>
    </row>
    <row r="5924" spans="1:28">
      <c r="A5924">
        <v>2025</v>
      </c>
      <c r="B5924">
        <v>9</v>
      </c>
      <c r="C5924">
        <v>38</v>
      </c>
      <c r="D5924" s="4">
        <v>45918</v>
      </c>
      <c r="E5924" t="s">
        <v>28</v>
      </c>
      <c r="F5924" t="s">
        <v>6123</v>
      </c>
      <c r="G5924" t="s">
        <v>275</v>
      </c>
      <c r="H5924" t="s">
        <v>31</v>
      </c>
      <c r="I5924" t="s">
        <v>96</v>
      </c>
      <c r="J5924" t="s">
        <v>33</v>
      </c>
      <c r="K5924" t="s">
        <v>33</v>
      </c>
      <c r="L5924" t="s">
        <v>34</v>
      </c>
      <c r="M5924" t="s">
        <v>3882</v>
      </c>
      <c r="N5924" t="s">
        <v>4644</v>
      </c>
      <c r="O5924">
        <v>27.45</v>
      </c>
      <c r="Q5924">
        <v>1652</v>
      </c>
      <c r="R5924">
        <v>1802</v>
      </c>
      <c r="S5924">
        <v>125.93664</v>
      </c>
      <c r="T5924">
        <v>1927.93664</v>
      </c>
      <c r="U5924">
        <v>108</v>
      </c>
      <c r="V5924">
        <f>SUMIF(货件明细!K:K,F5924,货件明细!AQ:AQ)</f>
        <v>0</v>
      </c>
      <c r="W5924">
        <f t="shared" si="368"/>
        <v>1</v>
      </c>
      <c r="X5924">
        <f t="shared" si="369"/>
        <v>108</v>
      </c>
      <c r="Y5924">
        <f>SUMIF(货件明细!K:K,F5924,货件明细!I:I)</f>
        <v>0</v>
      </c>
      <c r="Z5924">
        <f t="shared" si="370"/>
        <v>27.45</v>
      </c>
      <c r="AA5924">
        <f>SUMIF(货件明细!K:K,F5924,货件明细!J:J)</f>
        <v>0</v>
      </c>
      <c r="AB5924">
        <f t="shared" si="371"/>
        <v>1</v>
      </c>
    </row>
    <row r="5925" spans="1:28">
      <c r="A5925">
        <v>2025</v>
      </c>
      <c r="B5925">
        <v>9</v>
      </c>
      <c r="C5925">
        <v>38</v>
      </c>
      <c r="D5925" s="4">
        <v>45918</v>
      </c>
      <c r="E5925" t="s">
        <v>28</v>
      </c>
      <c r="F5925" t="s">
        <v>6124</v>
      </c>
      <c r="G5925" t="s">
        <v>4186</v>
      </c>
      <c r="H5925" t="s">
        <v>31</v>
      </c>
      <c r="I5925" t="s">
        <v>129</v>
      </c>
      <c r="J5925" t="s">
        <v>33</v>
      </c>
      <c r="K5925" t="s">
        <v>33</v>
      </c>
      <c r="L5925" t="s">
        <v>34</v>
      </c>
      <c r="M5925" t="s">
        <v>3882</v>
      </c>
      <c r="N5925" t="s">
        <v>4809</v>
      </c>
      <c r="O5925">
        <v>15.8</v>
      </c>
      <c r="Q5925">
        <v>784</v>
      </c>
      <c r="R5925">
        <v>859</v>
      </c>
      <c r="S5925">
        <v>104.65568</v>
      </c>
      <c r="T5925">
        <v>963.65568</v>
      </c>
      <c r="U5925">
        <v>86</v>
      </c>
      <c r="V5925">
        <f>SUMIF(货件明细!K:K,F5925,货件明细!AQ:AQ)</f>
        <v>0</v>
      </c>
      <c r="W5925">
        <f t="shared" si="368"/>
        <v>1</v>
      </c>
      <c r="X5925">
        <f t="shared" si="369"/>
        <v>86</v>
      </c>
      <c r="Y5925">
        <f>SUMIF(货件明细!K:K,F5925,货件明细!I:I)</f>
        <v>0</v>
      </c>
      <c r="Z5925">
        <f t="shared" si="370"/>
        <v>15.8</v>
      </c>
      <c r="AA5925">
        <f>SUMIF(货件明细!K:K,F5925,货件明细!J:J)</f>
        <v>0</v>
      </c>
      <c r="AB5925">
        <f t="shared" si="371"/>
        <v>1</v>
      </c>
    </row>
    <row r="5926" spans="1:28">
      <c r="A5926">
        <v>2025</v>
      </c>
      <c r="B5926">
        <v>9</v>
      </c>
      <c r="C5926">
        <v>38</v>
      </c>
      <c r="D5926" s="4">
        <v>45918</v>
      </c>
      <c r="E5926" t="s">
        <v>28</v>
      </c>
      <c r="F5926" t="s">
        <v>6125</v>
      </c>
      <c r="G5926" t="s">
        <v>4186</v>
      </c>
      <c r="H5926" t="s">
        <v>31</v>
      </c>
      <c r="I5926" t="s">
        <v>145</v>
      </c>
      <c r="J5926" t="s">
        <v>33</v>
      </c>
      <c r="K5926" t="s">
        <v>33</v>
      </c>
      <c r="L5926" t="s">
        <v>34</v>
      </c>
      <c r="M5926" t="s">
        <v>3882</v>
      </c>
      <c r="N5926" t="s">
        <v>4809</v>
      </c>
      <c r="O5926">
        <v>17.85</v>
      </c>
      <c r="Q5926">
        <v>882</v>
      </c>
      <c r="R5926">
        <v>957</v>
      </c>
      <c r="S5926">
        <v>196.0472</v>
      </c>
      <c r="T5926">
        <v>1153.0472</v>
      </c>
      <c r="U5926">
        <v>164</v>
      </c>
      <c r="V5926">
        <f>SUMIF(货件明细!K:K,F5926,货件明细!AQ:AQ)</f>
        <v>0</v>
      </c>
      <c r="W5926">
        <f t="shared" si="368"/>
        <v>1</v>
      </c>
      <c r="X5926">
        <f t="shared" si="369"/>
        <v>164</v>
      </c>
      <c r="Y5926">
        <f>SUMIF(货件明细!K:K,F5926,货件明细!I:I)</f>
        <v>0</v>
      </c>
      <c r="Z5926">
        <f t="shared" si="370"/>
        <v>17.85</v>
      </c>
      <c r="AA5926">
        <f>SUMIF(货件明细!K:K,F5926,货件明细!J:J)</f>
        <v>0</v>
      </c>
      <c r="AB5926">
        <f t="shared" si="371"/>
        <v>1</v>
      </c>
    </row>
    <row r="5927" spans="1:28">
      <c r="A5927">
        <v>2025</v>
      </c>
      <c r="B5927">
        <v>9</v>
      </c>
      <c r="C5927">
        <v>38</v>
      </c>
      <c r="D5927" s="4">
        <v>45918</v>
      </c>
      <c r="E5927" t="s">
        <v>28</v>
      </c>
      <c r="F5927" t="s">
        <v>6126</v>
      </c>
      <c r="G5927" t="s">
        <v>54</v>
      </c>
      <c r="H5927" t="s">
        <v>31</v>
      </c>
      <c r="I5927" t="s">
        <v>57</v>
      </c>
      <c r="J5927" t="s">
        <v>45</v>
      </c>
      <c r="K5927" t="s">
        <v>100</v>
      </c>
      <c r="L5927" t="s">
        <v>46</v>
      </c>
      <c r="M5927" t="s">
        <v>47</v>
      </c>
      <c r="N5927" t="s">
        <v>5148</v>
      </c>
      <c r="O5927">
        <v>10.9</v>
      </c>
      <c r="Q5927">
        <v>124.305555555556</v>
      </c>
      <c r="R5927">
        <v>124.305555555556</v>
      </c>
      <c r="S5927">
        <v>0</v>
      </c>
      <c r="T5927">
        <v>124.305555555556</v>
      </c>
      <c r="U5927">
        <v>59</v>
      </c>
      <c r="V5927">
        <f>SUMIF(货件明细!K:K,F5927,货件明细!AQ:AQ)</f>
        <v>0</v>
      </c>
      <c r="W5927">
        <f t="shared" si="368"/>
        <v>1</v>
      </c>
      <c r="X5927">
        <f t="shared" si="369"/>
        <v>59</v>
      </c>
      <c r="Y5927">
        <f>SUMIF(货件明细!K:K,F5927,货件明细!I:I)</f>
        <v>0</v>
      </c>
      <c r="Z5927">
        <f t="shared" si="370"/>
        <v>10.9</v>
      </c>
      <c r="AA5927">
        <f>SUMIF(货件明细!K:K,F5927,货件明细!J:J)</f>
        <v>0</v>
      </c>
      <c r="AB5927">
        <f t="shared" si="371"/>
        <v>1</v>
      </c>
    </row>
    <row r="5928" spans="1:28">
      <c r="A5928">
        <v>2025</v>
      </c>
      <c r="B5928">
        <v>9</v>
      </c>
      <c r="C5928">
        <v>38</v>
      </c>
      <c r="D5928" s="4">
        <v>45918</v>
      </c>
      <c r="E5928" t="s">
        <v>28</v>
      </c>
      <c r="F5928" t="s">
        <v>6127</v>
      </c>
      <c r="G5928" t="s">
        <v>882</v>
      </c>
      <c r="H5928" t="s">
        <v>71</v>
      </c>
      <c r="I5928" t="s">
        <v>57</v>
      </c>
      <c r="J5928" t="s">
        <v>45</v>
      </c>
      <c r="K5928" t="s">
        <v>45</v>
      </c>
      <c r="L5928" t="s">
        <v>46</v>
      </c>
      <c r="M5928" t="s">
        <v>5001</v>
      </c>
      <c r="N5928" t="s">
        <v>5601</v>
      </c>
      <c r="O5928">
        <v>10.9</v>
      </c>
      <c r="Q5928">
        <v>75.1</v>
      </c>
      <c r="R5928">
        <v>75.1</v>
      </c>
      <c r="S5928">
        <v>0</v>
      </c>
      <c r="T5928">
        <v>75.1</v>
      </c>
      <c r="U5928">
        <v>59</v>
      </c>
      <c r="V5928">
        <f>SUMIF(货件明细!K:K,F5928,货件明细!AQ:AQ)</f>
        <v>0</v>
      </c>
      <c r="W5928">
        <f t="shared" si="368"/>
        <v>1</v>
      </c>
      <c r="X5928">
        <f t="shared" si="369"/>
        <v>59</v>
      </c>
      <c r="Y5928">
        <f>SUMIF(货件明细!K:K,F5928,货件明细!I:I)</f>
        <v>0</v>
      </c>
      <c r="Z5928">
        <f t="shared" si="370"/>
        <v>10.9</v>
      </c>
      <c r="AA5928">
        <f>SUMIF(货件明细!K:K,F5928,货件明细!J:J)</f>
        <v>0</v>
      </c>
      <c r="AB5928">
        <f t="shared" si="371"/>
        <v>1</v>
      </c>
    </row>
    <row r="5929" spans="1:28">
      <c r="A5929">
        <v>2025</v>
      </c>
      <c r="B5929">
        <v>9</v>
      </c>
      <c r="C5929">
        <v>38</v>
      </c>
      <c r="D5929" s="4">
        <v>45918</v>
      </c>
      <c r="E5929" t="s">
        <v>28</v>
      </c>
      <c r="F5929" t="s">
        <v>6128</v>
      </c>
      <c r="G5929" t="s">
        <v>68</v>
      </c>
      <c r="H5929" t="s">
        <v>31</v>
      </c>
      <c r="I5929" t="s">
        <v>57</v>
      </c>
      <c r="J5929" t="s">
        <v>45</v>
      </c>
      <c r="K5929" t="s">
        <v>4998</v>
      </c>
      <c r="L5929" t="s">
        <v>46</v>
      </c>
      <c r="M5929" t="s">
        <v>2882</v>
      </c>
      <c r="N5929" t="s">
        <v>4823</v>
      </c>
      <c r="O5929">
        <v>10.9</v>
      </c>
      <c r="Q5929">
        <v>120.888888888889</v>
      </c>
      <c r="R5929">
        <v>120.888888888889</v>
      </c>
      <c r="S5929">
        <v>0</v>
      </c>
      <c r="T5929">
        <v>120.888888888889</v>
      </c>
      <c r="U5929">
        <v>59</v>
      </c>
      <c r="V5929">
        <f>SUMIF(货件明细!K:K,F5929,货件明细!AQ:AQ)</f>
        <v>0</v>
      </c>
      <c r="W5929">
        <f t="shared" si="368"/>
        <v>1</v>
      </c>
      <c r="X5929">
        <f t="shared" si="369"/>
        <v>59</v>
      </c>
      <c r="Y5929">
        <f>SUMIF(货件明细!K:K,F5929,货件明细!I:I)</f>
        <v>0</v>
      </c>
      <c r="Z5929">
        <f t="shared" si="370"/>
        <v>10.9</v>
      </c>
      <c r="AA5929">
        <f>SUMIF(货件明细!K:K,F5929,货件明细!J:J)</f>
        <v>0</v>
      </c>
      <c r="AB5929">
        <f t="shared" si="371"/>
        <v>1</v>
      </c>
    </row>
    <row r="5930" spans="1:28">
      <c r="A5930">
        <v>2025</v>
      </c>
      <c r="B5930">
        <v>9</v>
      </c>
      <c r="C5930">
        <v>38</v>
      </c>
      <c r="D5930" s="4">
        <v>45918</v>
      </c>
      <c r="E5930" t="s">
        <v>28</v>
      </c>
      <c r="F5930" t="s">
        <v>6129</v>
      </c>
      <c r="G5930" t="s">
        <v>1563</v>
      </c>
      <c r="H5930" t="s">
        <v>71</v>
      </c>
      <c r="I5930" t="s">
        <v>57</v>
      </c>
      <c r="J5930" t="s">
        <v>45</v>
      </c>
      <c r="K5930" t="s">
        <v>45</v>
      </c>
      <c r="L5930" t="s">
        <v>46</v>
      </c>
      <c r="M5930" t="s">
        <v>5001</v>
      </c>
      <c r="N5930" t="s">
        <v>5601</v>
      </c>
      <c r="O5930">
        <v>10.9</v>
      </c>
      <c r="Q5930">
        <v>75.1</v>
      </c>
      <c r="R5930">
        <v>75.1</v>
      </c>
      <c r="S5930">
        <v>0</v>
      </c>
      <c r="T5930">
        <v>75.1</v>
      </c>
      <c r="U5930">
        <v>59</v>
      </c>
      <c r="V5930">
        <f>SUMIF(货件明细!K:K,F5930,货件明细!AQ:AQ)</f>
        <v>0</v>
      </c>
      <c r="W5930">
        <f t="shared" si="368"/>
        <v>1</v>
      </c>
      <c r="X5930">
        <f t="shared" si="369"/>
        <v>59</v>
      </c>
      <c r="Y5930">
        <f>SUMIF(货件明细!K:K,F5930,货件明细!I:I)</f>
        <v>0</v>
      </c>
      <c r="Z5930">
        <f t="shared" si="370"/>
        <v>10.9</v>
      </c>
      <c r="AA5930">
        <f>SUMIF(货件明细!K:K,F5930,货件明细!J:J)</f>
        <v>0</v>
      </c>
      <c r="AB5930">
        <f t="shared" si="371"/>
        <v>1</v>
      </c>
    </row>
    <row r="5931" spans="1:28">
      <c r="A5931">
        <v>2025</v>
      </c>
      <c r="B5931">
        <v>9</v>
      </c>
      <c r="C5931">
        <v>38</v>
      </c>
      <c r="D5931" s="4">
        <v>45918</v>
      </c>
      <c r="E5931" t="s">
        <v>28</v>
      </c>
      <c r="F5931" t="s">
        <v>6130</v>
      </c>
      <c r="G5931" t="s">
        <v>62</v>
      </c>
      <c r="H5931" t="s">
        <v>31</v>
      </c>
      <c r="I5931" t="s">
        <v>57</v>
      </c>
      <c r="J5931" t="s">
        <v>45</v>
      </c>
      <c r="K5931" t="s">
        <v>100</v>
      </c>
      <c r="L5931" t="s">
        <v>46</v>
      </c>
      <c r="M5931" t="s">
        <v>47</v>
      </c>
      <c r="N5931" t="s">
        <v>5148</v>
      </c>
      <c r="O5931">
        <v>10.9</v>
      </c>
      <c r="Q5931">
        <v>125.3</v>
      </c>
      <c r="R5931">
        <v>125.3</v>
      </c>
      <c r="S5931">
        <v>0</v>
      </c>
      <c r="T5931">
        <v>125.3</v>
      </c>
      <c r="U5931">
        <v>59</v>
      </c>
      <c r="V5931">
        <f>SUMIF(货件明细!K:K,F5931,货件明细!AQ:AQ)</f>
        <v>0</v>
      </c>
      <c r="W5931">
        <f t="shared" si="368"/>
        <v>1</v>
      </c>
      <c r="X5931">
        <f t="shared" si="369"/>
        <v>59</v>
      </c>
      <c r="Y5931">
        <f>SUMIF(货件明细!K:K,F5931,货件明细!I:I)</f>
        <v>0</v>
      </c>
      <c r="Z5931">
        <f t="shared" si="370"/>
        <v>10.9</v>
      </c>
      <c r="AA5931">
        <f>SUMIF(货件明细!K:K,F5931,货件明细!J:J)</f>
        <v>0</v>
      </c>
      <c r="AB5931">
        <f t="shared" si="371"/>
        <v>1</v>
      </c>
    </row>
    <row r="5932" spans="1:28">
      <c r="A5932">
        <v>2025</v>
      </c>
      <c r="B5932">
        <v>9</v>
      </c>
      <c r="C5932">
        <v>38</v>
      </c>
      <c r="D5932" s="4">
        <v>45918</v>
      </c>
      <c r="E5932" t="s">
        <v>28</v>
      </c>
      <c r="F5932" t="s">
        <v>6131</v>
      </c>
      <c r="G5932" t="s">
        <v>54</v>
      </c>
      <c r="H5932" t="s">
        <v>31</v>
      </c>
      <c r="I5932" t="s">
        <v>41</v>
      </c>
      <c r="J5932" t="s">
        <v>100</v>
      </c>
      <c r="K5932" t="s">
        <v>100</v>
      </c>
      <c r="L5932" t="s">
        <v>46</v>
      </c>
      <c r="M5932" t="s">
        <v>47</v>
      </c>
      <c r="N5932" t="s">
        <v>5148</v>
      </c>
      <c r="O5932">
        <v>59.25</v>
      </c>
      <c r="Q5932">
        <v>372.916666666667</v>
      </c>
      <c r="R5932">
        <v>372.916666666667</v>
      </c>
      <c r="S5932">
        <v>0</v>
      </c>
      <c r="T5932">
        <v>372.916666666667</v>
      </c>
      <c r="U5932">
        <v>256</v>
      </c>
      <c r="V5932">
        <f>SUMIF(货件明细!K:K,F5932,货件明细!AQ:AQ)</f>
        <v>0</v>
      </c>
      <c r="W5932">
        <f t="shared" si="368"/>
        <v>1</v>
      </c>
      <c r="X5932">
        <f t="shared" si="369"/>
        <v>256</v>
      </c>
      <c r="Y5932">
        <f>SUMIF(货件明细!K:K,F5932,货件明细!I:I)</f>
        <v>0</v>
      </c>
      <c r="Z5932">
        <f t="shared" si="370"/>
        <v>59.25</v>
      </c>
      <c r="AA5932">
        <f>SUMIF(货件明细!K:K,F5932,货件明细!J:J)</f>
        <v>0</v>
      </c>
      <c r="AB5932">
        <f t="shared" si="371"/>
        <v>1</v>
      </c>
    </row>
    <row r="5933" spans="1:28">
      <c r="A5933">
        <v>2025</v>
      </c>
      <c r="B5933">
        <v>9</v>
      </c>
      <c r="C5933">
        <v>38</v>
      </c>
      <c r="D5933" s="4">
        <v>45918</v>
      </c>
      <c r="E5933" t="s">
        <v>28</v>
      </c>
      <c r="F5933" t="s">
        <v>6132</v>
      </c>
      <c r="G5933" t="s">
        <v>882</v>
      </c>
      <c r="H5933" t="s">
        <v>71</v>
      </c>
      <c r="I5933" t="s">
        <v>41</v>
      </c>
      <c r="J5933" t="s">
        <v>100</v>
      </c>
      <c r="K5933" t="s">
        <v>58</v>
      </c>
      <c r="L5933" t="s">
        <v>46</v>
      </c>
      <c r="M5933" t="s">
        <v>5001</v>
      </c>
      <c r="N5933" t="s">
        <v>6037</v>
      </c>
      <c r="O5933">
        <v>59.25</v>
      </c>
      <c r="Q5933">
        <v>193.08</v>
      </c>
      <c r="R5933">
        <v>193.08</v>
      </c>
      <c r="S5933">
        <v>0</v>
      </c>
      <c r="T5933">
        <v>193.08</v>
      </c>
      <c r="U5933">
        <v>256</v>
      </c>
      <c r="V5933">
        <f>SUMIF(货件明细!K:K,F5933,货件明细!AQ:AQ)</f>
        <v>0</v>
      </c>
      <c r="W5933">
        <f t="shared" si="368"/>
        <v>1</v>
      </c>
      <c r="X5933">
        <f t="shared" si="369"/>
        <v>256</v>
      </c>
      <c r="Y5933">
        <f>SUMIF(货件明细!K:K,F5933,货件明细!I:I)</f>
        <v>0</v>
      </c>
      <c r="Z5933">
        <f t="shared" si="370"/>
        <v>59.25</v>
      </c>
      <c r="AA5933">
        <f>SUMIF(货件明细!K:K,F5933,货件明细!J:J)</f>
        <v>0</v>
      </c>
      <c r="AB5933">
        <f t="shared" si="371"/>
        <v>1</v>
      </c>
    </row>
    <row r="5934" spans="1:28">
      <c r="A5934">
        <v>2025</v>
      </c>
      <c r="B5934">
        <v>9</v>
      </c>
      <c r="C5934">
        <v>38</v>
      </c>
      <c r="D5934" s="4">
        <v>45918</v>
      </c>
      <c r="E5934" t="s">
        <v>28</v>
      </c>
      <c r="F5934" t="s">
        <v>6133</v>
      </c>
      <c r="G5934" t="s">
        <v>68</v>
      </c>
      <c r="H5934" t="s">
        <v>31</v>
      </c>
      <c r="I5934" t="s">
        <v>41</v>
      </c>
      <c r="J5934" t="s">
        <v>100</v>
      </c>
      <c r="K5934" t="s">
        <v>4998</v>
      </c>
      <c r="L5934" t="s">
        <v>46</v>
      </c>
      <c r="M5934" t="s">
        <v>2882</v>
      </c>
      <c r="N5934" t="s">
        <v>4823</v>
      </c>
      <c r="O5934">
        <v>59.25</v>
      </c>
      <c r="Q5934">
        <v>362.666666666667</v>
      </c>
      <c r="R5934">
        <v>362.666666666667</v>
      </c>
      <c r="S5934">
        <v>0</v>
      </c>
      <c r="T5934">
        <v>362.666666666667</v>
      </c>
      <c r="U5934">
        <v>256</v>
      </c>
      <c r="V5934">
        <f>SUMIF(货件明细!K:K,F5934,货件明细!AQ:AQ)</f>
        <v>0</v>
      </c>
      <c r="W5934">
        <f t="shared" si="368"/>
        <v>1</v>
      </c>
      <c r="X5934">
        <f t="shared" si="369"/>
        <v>256</v>
      </c>
      <c r="Y5934">
        <f>SUMIF(货件明细!K:K,F5934,货件明细!I:I)</f>
        <v>0</v>
      </c>
      <c r="Z5934">
        <f t="shared" si="370"/>
        <v>59.25</v>
      </c>
      <c r="AA5934">
        <f>SUMIF(货件明细!K:K,F5934,货件明细!J:J)</f>
        <v>0</v>
      </c>
      <c r="AB5934">
        <f t="shared" si="371"/>
        <v>1</v>
      </c>
    </row>
    <row r="5935" spans="1:28">
      <c r="A5935">
        <v>2025</v>
      </c>
      <c r="B5935">
        <v>9</v>
      </c>
      <c r="C5935">
        <v>38</v>
      </c>
      <c r="D5935" s="4">
        <v>45918</v>
      </c>
      <c r="E5935" t="s">
        <v>28</v>
      </c>
      <c r="F5935" t="s">
        <v>6134</v>
      </c>
      <c r="G5935" t="s">
        <v>1563</v>
      </c>
      <c r="H5935" t="s">
        <v>71</v>
      </c>
      <c r="I5935" t="s">
        <v>41</v>
      </c>
      <c r="J5935" t="s">
        <v>100</v>
      </c>
      <c r="K5935" t="s">
        <v>58</v>
      </c>
      <c r="L5935" t="s">
        <v>46</v>
      </c>
      <c r="M5935" t="s">
        <v>5001</v>
      </c>
      <c r="N5935" t="s">
        <v>6037</v>
      </c>
      <c r="O5935">
        <v>59.25</v>
      </c>
      <c r="Q5935">
        <v>193.08</v>
      </c>
      <c r="R5935">
        <v>193.08</v>
      </c>
      <c r="S5935">
        <v>0</v>
      </c>
      <c r="T5935">
        <v>193.08</v>
      </c>
      <c r="U5935">
        <v>256</v>
      </c>
      <c r="V5935">
        <f>SUMIF(货件明细!K:K,F5935,货件明细!AQ:AQ)</f>
        <v>0</v>
      </c>
      <c r="W5935">
        <f t="shared" si="368"/>
        <v>1</v>
      </c>
      <c r="X5935">
        <f t="shared" si="369"/>
        <v>256</v>
      </c>
      <c r="Y5935">
        <f>SUMIF(货件明细!K:K,F5935,货件明细!I:I)</f>
        <v>0</v>
      </c>
      <c r="Z5935">
        <f t="shared" si="370"/>
        <v>59.25</v>
      </c>
      <c r="AA5935">
        <f>SUMIF(货件明细!K:K,F5935,货件明细!J:J)</f>
        <v>0</v>
      </c>
      <c r="AB5935">
        <f t="shared" si="371"/>
        <v>1</v>
      </c>
    </row>
    <row r="5936" spans="1:28">
      <c r="A5936">
        <v>2025</v>
      </c>
      <c r="B5936">
        <v>9</v>
      </c>
      <c r="C5936">
        <v>38</v>
      </c>
      <c r="D5936" s="4">
        <v>45918</v>
      </c>
      <c r="E5936" t="s">
        <v>28</v>
      </c>
      <c r="F5936" t="s">
        <v>6135</v>
      </c>
      <c r="G5936" t="s">
        <v>62</v>
      </c>
      <c r="H5936" t="s">
        <v>31</v>
      </c>
      <c r="I5936" t="s">
        <v>41</v>
      </c>
      <c r="J5936" t="s">
        <v>100</v>
      </c>
      <c r="K5936" t="s">
        <v>100</v>
      </c>
      <c r="L5936" t="s">
        <v>46</v>
      </c>
      <c r="M5936" t="s">
        <v>47</v>
      </c>
      <c r="N5936" t="s">
        <v>5148</v>
      </c>
      <c r="O5936">
        <v>59.25</v>
      </c>
      <c r="Q5936">
        <v>375.9</v>
      </c>
      <c r="R5936">
        <v>375.9</v>
      </c>
      <c r="S5936">
        <v>0</v>
      </c>
      <c r="T5936">
        <v>375.9</v>
      </c>
      <c r="U5936">
        <v>256</v>
      </c>
      <c r="V5936">
        <f>SUMIF(货件明细!K:K,F5936,货件明细!AQ:AQ)</f>
        <v>0</v>
      </c>
      <c r="W5936">
        <f t="shared" si="368"/>
        <v>1</v>
      </c>
      <c r="X5936">
        <f t="shared" si="369"/>
        <v>256</v>
      </c>
      <c r="Y5936">
        <f>SUMIF(货件明细!K:K,F5936,货件明细!I:I)</f>
        <v>0</v>
      </c>
      <c r="Z5936">
        <f t="shared" si="370"/>
        <v>59.25</v>
      </c>
      <c r="AA5936">
        <f>SUMIF(货件明细!K:K,F5936,货件明细!J:J)</f>
        <v>0</v>
      </c>
      <c r="AB5936">
        <f t="shared" si="371"/>
        <v>1</v>
      </c>
    </row>
    <row r="5937" spans="1:28">
      <c r="A5937">
        <v>2025</v>
      </c>
      <c r="B5937">
        <v>9</v>
      </c>
      <c r="C5937">
        <v>38</v>
      </c>
      <c r="D5937" s="4">
        <v>45918</v>
      </c>
      <c r="E5937" t="s">
        <v>28</v>
      </c>
      <c r="F5937" t="s">
        <v>6136</v>
      </c>
      <c r="G5937" t="s">
        <v>54</v>
      </c>
      <c r="H5937" t="s">
        <v>31</v>
      </c>
      <c r="I5937" t="s">
        <v>57</v>
      </c>
      <c r="J5937" t="s">
        <v>100</v>
      </c>
      <c r="K5937" t="s">
        <v>100</v>
      </c>
      <c r="L5937" t="s">
        <v>46</v>
      </c>
      <c r="M5937" t="s">
        <v>47</v>
      </c>
      <c r="N5937" t="s">
        <v>5148</v>
      </c>
      <c r="O5937">
        <v>49.75</v>
      </c>
      <c r="Q5937">
        <v>372.916666666667</v>
      </c>
      <c r="R5937">
        <v>372.916666666667</v>
      </c>
      <c r="S5937">
        <v>0</v>
      </c>
      <c r="T5937">
        <v>372.916666666667</v>
      </c>
      <c r="U5937">
        <v>398</v>
      </c>
      <c r="V5937">
        <f>SUMIF(货件明细!K:K,F5937,货件明细!AQ:AQ)</f>
        <v>0</v>
      </c>
      <c r="W5937">
        <f t="shared" si="368"/>
        <v>1</v>
      </c>
      <c r="X5937">
        <f t="shared" si="369"/>
        <v>398</v>
      </c>
      <c r="Y5937">
        <f>SUMIF(货件明细!K:K,F5937,货件明细!I:I)</f>
        <v>0</v>
      </c>
      <c r="Z5937">
        <f t="shared" si="370"/>
        <v>49.75</v>
      </c>
      <c r="AA5937">
        <f>SUMIF(货件明细!K:K,F5937,货件明细!J:J)</f>
        <v>0</v>
      </c>
      <c r="AB5937">
        <f t="shared" si="371"/>
        <v>1</v>
      </c>
    </row>
    <row r="5938" spans="1:28">
      <c r="A5938">
        <v>2025</v>
      </c>
      <c r="B5938">
        <v>9</v>
      </c>
      <c r="C5938">
        <v>38</v>
      </c>
      <c r="D5938" s="4">
        <v>45918</v>
      </c>
      <c r="E5938" t="s">
        <v>28</v>
      </c>
      <c r="F5938" t="s">
        <v>6137</v>
      </c>
      <c r="G5938" t="s">
        <v>882</v>
      </c>
      <c r="H5938" t="s">
        <v>71</v>
      </c>
      <c r="I5938" t="s">
        <v>57</v>
      </c>
      <c r="J5938" t="s">
        <v>100</v>
      </c>
      <c r="K5938" t="s">
        <v>58</v>
      </c>
      <c r="L5938" t="s">
        <v>46</v>
      </c>
      <c r="M5938" t="s">
        <v>5001</v>
      </c>
      <c r="N5938" t="s">
        <v>6037</v>
      </c>
      <c r="O5938">
        <v>49.75</v>
      </c>
      <c r="Q5938">
        <v>168.945</v>
      </c>
      <c r="R5938">
        <v>168.945</v>
      </c>
      <c r="S5938">
        <v>0</v>
      </c>
      <c r="T5938">
        <v>168.945</v>
      </c>
      <c r="U5938">
        <v>398</v>
      </c>
      <c r="V5938">
        <f>SUMIF(货件明细!K:K,F5938,货件明细!AQ:AQ)</f>
        <v>0</v>
      </c>
      <c r="W5938">
        <f t="shared" si="368"/>
        <v>1</v>
      </c>
      <c r="X5938">
        <f t="shared" si="369"/>
        <v>398</v>
      </c>
      <c r="Y5938">
        <f>SUMIF(货件明细!K:K,F5938,货件明细!I:I)</f>
        <v>0</v>
      </c>
      <c r="Z5938">
        <f t="shared" si="370"/>
        <v>49.75</v>
      </c>
      <c r="AA5938">
        <f>SUMIF(货件明细!K:K,F5938,货件明细!J:J)</f>
        <v>0</v>
      </c>
      <c r="AB5938">
        <f t="shared" si="371"/>
        <v>1</v>
      </c>
    </row>
    <row r="5939" spans="1:28">
      <c r="A5939">
        <v>2025</v>
      </c>
      <c r="B5939">
        <v>9</v>
      </c>
      <c r="C5939">
        <v>38</v>
      </c>
      <c r="D5939" s="4">
        <v>45918</v>
      </c>
      <c r="E5939" t="s">
        <v>28</v>
      </c>
      <c r="F5939" t="s">
        <v>6138</v>
      </c>
      <c r="G5939" t="s">
        <v>68</v>
      </c>
      <c r="H5939" t="s">
        <v>31</v>
      </c>
      <c r="I5939" t="s">
        <v>57</v>
      </c>
      <c r="J5939" t="s">
        <v>100</v>
      </c>
      <c r="K5939" t="s">
        <v>4998</v>
      </c>
      <c r="L5939" t="s">
        <v>46</v>
      </c>
      <c r="M5939" t="s">
        <v>2882</v>
      </c>
      <c r="N5939" t="s">
        <v>4823</v>
      </c>
      <c r="O5939">
        <v>49.75</v>
      </c>
      <c r="Q5939">
        <v>362.666666666667</v>
      </c>
      <c r="R5939">
        <v>362.666666666667</v>
      </c>
      <c r="S5939">
        <v>0</v>
      </c>
      <c r="T5939">
        <v>362.666666666667</v>
      </c>
      <c r="U5939">
        <v>398</v>
      </c>
      <c r="V5939">
        <f>SUMIF(货件明细!K:K,F5939,货件明细!AQ:AQ)</f>
        <v>0</v>
      </c>
      <c r="W5939">
        <f t="shared" si="368"/>
        <v>1</v>
      </c>
      <c r="X5939">
        <f t="shared" si="369"/>
        <v>398</v>
      </c>
      <c r="Y5939">
        <f>SUMIF(货件明细!K:K,F5939,货件明细!I:I)</f>
        <v>0</v>
      </c>
      <c r="Z5939">
        <f t="shared" si="370"/>
        <v>49.75</v>
      </c>
      <c r="AA5939">
        <f>SUMIF(货件明细!K:K,F5939,货件明细!J:J)</f>
        <v>0</v>
      </c>
      <c r="AB5939">
        <f t="shared" si="371"/>
        <v>1</v>
      </c>
    </row>
    <row r="5940" spans="1:28">
      <c r="A5940">
        <v>2025</v>
      </c>
      <c r="B5940">
        <v>9</v>
      </c>
      <c r="C5940">
        <v>38</v>
      </c>
      <c r="D5940" s="4">
        <v>45918</v>
      </c>
      <c r="E5940" t="s">
        <v>28</v>
      </c>
      <c r="F5940" t="s">
        <v>6139</v>
      </c>
      <c r="G5940" t="s">
        <v>1563</v>
      </c>
      <c r="H5940" t="s">
        <v>71</v>
      </c>
      <c r="I5940" t="s">
        <v>57</v>
      </c>
      <c r="J5940" t="s">
        <v>100</v>
      </c>
      <c r="K5940" t="s">
        <v>58</v>
      </c>
      <c r="L5940" t="s">
        <v>46</v>
      </c>
      <c r="M5940" t="s">
        <v>5001</v>
      </c>
      <c r="N5940" t="s">
        <v>6037</v>
      </c>
      <c r="O5940">
        <v>49.75</v>
      </c>
      <c r="Q5940">
        <v>168.945</v>
      </c>
      <c r="R5940">
        <v>168.945</v>
      </c>
      <c r="S5940">
        <v>0</v>
      </c>
      <c r="T5940">
        <v>168.945</v>
      </c>
      <c r="U5940">
        <v>398</v>
      </c>
      <c r="V5940">
        <f>SUMIF(货件明细!K:K,F5940,货件明细!AQ:AQ)</f>
        <v>0</v>
      </c>
      <c r="W5940">
        <f t="shared" si="368"/>
        <v>1</v>
      </c>
      <c r="X5940">
        <f t="shared" si="369"/>
        <v>398</v>
      </c>
      <c r="Y5940">
        <f>SUMIF(货件明细!K:K,F5940,货件明细!I:I)</f>
        <v>0</v>
      </c>
      <c r="Z5940">
        <f t="shared" si="370"/>
        <v>49.75</v>
      </c>
      <c r="AA5940">
        <f>SUMIF(货件明细!K:K,F5940,货件明细!J:J)</f>
        <v>0</v>
      </c>
      <c r="AB5940">
        <f t="shared" si="371"/>
        <v>1</v>
      </c>
    </row>
    <row r="5941" spans="1:28">
      <c r="A5941">
        <v>2025</v>
      </c>
      <c r="B5941">
        <v>9</v>
      </c>
      <c r="C5941">
        <v>38</v>
      </c>
      <c r="D5941" s="4">
        <v>45918</v>
      </c>
      <c r="E5941" t="s">
        <v>28</v>
      </c>
      <c r="F5941" t="s">
        <v>6140</v>
      </c>
      <c r="G5941" t="s">
        <v>62</v>
      </c>
      <c r="H5941" t="s">
        <v>31</v>
      </c>
      <c r="I5941" t="s">
        <v>57</v>
      </c>
      <c r="J5941" t="s">
        <v>100</v>
      </c>
      <c r="K5941" t="s">
        <v>100</v>
      </c>
      <c r="L5941" t="s">
        <v>46</v>
      </c>
      <c r="M5941" t="s">
        <v>47</v>
      </c>
      <c r="N5941" t="s">
        <v>5148</v>
      </c>
      <c r="O5941">
        <v>49.75</v>
      </c>
      <c r="Q5941">
        <v>375.9</v>
      </c>
      <c r="R5941">
        <v>375.9</v>
      </c>
      <c r="S5941">
        <v>0</v>
      </c>
      <c r="T5941">
        <v>375.9</v>
      </c>
      <c r="U5941">
        <v>398</v>
      </c>
      <c r="V5941">
        <f>SUMIF(货件明细!K:K,F5941,货件明细!AQ:AQ)</f>
        <v>0</v>
      </c>
      <c r="W5941">
        <f t="shared" si="368"/>
        <v>1</v>
      </c>
      <c r="X5941">
        <f t="shared" si="369"/>
        <v>398</v>
      </c>
      <c r="Y5941">
        <f>SUMIF(货件明细!K:K,F5941,货件明细!I:I)</f>
        <v>0</v>
      </c>
      <c r="Z5941">
        <f t="shared" si="370"/>
        <v>49.75</v>
      </c>
      <c r="AA5941">
        <f>SUMIF(货件明细!K:K,F5941,货件明细!J:J)</f>
        <v>0</v>
      </c>
      <c r="AB5941">
        <f t="shared" si="371"/>
        <v>1</v>
      </c>
    </row>
    <row r="5942" spans="1:28">
      <c r="A5942">
        <v>2025</v>
      </c>
      <c r="B5942">
        <v>9</v>
      </c>
      <c r="C5942">
        <v>38</v>
      </c>
      <c r="D5942" s="4">
        <v>45918</v>
      </c>
      <c r="E5942" t="s">
        <v>28</v>
      </c>
      <c r="F5942" t="s">
        <v>6141</v>
      </c>
      <c r="G5942" t="s">
        <v>54</v>
      </c>
      <c r="H5942" t="s">
        <v>31</v>
      </c>
      <c r="I5942" t="s">
        <v>39</v>
      </c>
      <c r="J5942" t="s">
        <v>100</v>
      </c>
      <c r="K5942" t="s">
        <v>100</v>
      </c>
      <c r="L5942" t="s">
        <v>46</v>
      </c>
      <c r="M5942" t="s">
        <v>47</v>
      </c>
      <c r="N5942" t="s">
        <v>5148</v>
      </c>
      <c r="O5942">
        <v>65.85</v>
      </c>
      <c r="Q5942">
        <v>497.222222222222</v>
      </c>
      <c r="R5942">
        <v>497.222222222222</v>
      </c>
      <c r="S5942">
        <v>0</v>
      </c>
      <c r="T5942">
        <v>497.222222222222</v>
      </c>
      <c r="U5942">
        <v>294</v>
      </c>
      <c r="V5942">
        <f>SUMIF(货件明细!K:K,F5942,货件明细!AQ:AQ)</f>
        <v>0</v>
      </c>
      <c r="W5942">
        <f t="shared" si="368"/>
        <v>1</v>
      </c>
      <c r="X5942">
        <f t="shared" si="369"/>
        <v>294</v>
      </c>
      <c r="Y5942">
        <f>SUMIF(货件明细!K:K,F5942,货件明细!I:I)</f>
        <v>0</v>
      </c>
      <c r="Z5942">
        <f t="shared" si="370"/>
        <v>65.85</v>
      </c>
      <c r="AA5942">
        <f>SUMIF(货件明细!K:K,F5942,货件明细!J:J)</f>
        <v>0</v>
      </c>
      <c r="AB5942">
        <f t="shared" si="371"/>
        <v>1</v>
      </c>
    </row>
    <row r="5943" spans="1:28">
      <c r="A5943">
        <v>2025</v>
      </c>
      <c r="B5943">
        <v>9</v>
      </c>
      <c r="C5943">
        <v>38</v>
      </c>
      <c r="D5943" s="4">
        <v>45918</v>
      </c>
      <c r="E5943" t="s">
        <v>28</v>
      </c>
      <c r="F5943" t="s">
        <v>6142</v>
      </c>
      <c r="G5943" t="s">
        <v>882</v>
      </c>
      <c r="H5943" t="s">
        <v>71</v>
      </c>
      <c r="I5943" t="s">
        <v>39</v>
      </c>
      <c r="J5943" t="s">
        <v>100</v>
      </c>
      <c r="K5943" t="s">
        <v>58</v>
      </c>
      <c r="L5943" t="s">
        <v>46</v>
      </c>
      <c r="M5943" t="s">
        <v>5001</v>
      </c>
      <c r="N5943" t="s">
        <v>6037</v>
      </c>
      <c r="O5943">
        <v>65.85</v>
      </c>
      <c r="Q5943">
        <v>217.215</v>
      </c>
      <c r="R5943">
        <v>217.215</v>
      </c>
      <c r="S5943">
        <v>0</v>
      </c>
      <c r="T5943">
        <v>217.215</v>
      </c>
      <c r="U5943">
        <v>294</v>
      </c>
      <c r="V5943">
        <f>SUMIF(货件明细!K:K,F5943,货件明细!AQ:AQ)</f>
        <v>0</v>
      </c>
      <c r="W5943">
        <f t="shared" si="368"/>
        <v>1</v>
      </c>
      <c r="X5943">
        <f t="shared" si="369"/>
        <v>294</v>
      </c>
      <c r="Y5943">
        <f>SUMIF(货件明细!K:K,F5943,货件明细!I:I)</f>
        <v>0</v>
      </c>
      <c r="Z5943">
        <f t="shared" si="370"/>
        <v>65.85</v>
      </c>
      <c r="AA5943">
        <f>SUMIF(货件明细!K:K,F5943,货件明细!J:J)</f>
        <v>0</v>
      </c>
      <c r="AB5943">
        <f t="shared" si="371"/>
        <v>1</v>
      </c>
    </row>
    <row r="5944" spans="1:28">
      <c r="A5944">
        <v>2025</v>
      </c>
      <c r="B5944">
        <v>9</v>
      </c>
      <c r="C5944">
        <v>38</v>
      </c>
      <c r="D5944" s="4">
        <v>45918</v>
      </c>
      <c r="E5944" t="s">
        <v>28</v>
      </c>
      <c r="F5944" t="s">
        <v>6143</v>
      </c>
      <c r="G5944" t="s">
        <v>68</v>
      </c>
      <c r="H5944" t="s">
        <v>31</v>
      </c>
      <c r="I5944" t="s">
        <v>39</v>
      </c>
      <c r="J5944" t="s">
        <v>100</v>
      </c>
      <c r="K5944" t="s">
        <v>4998</v>
      </c>
      <c r="L5944" t="s">
        <v>46</v>
      </c>
      <c r="M5944" t="s">
        <v>2882</v>
      </c>
      <c r="N5944" t="s">
        <v>4823</v>
      </c>
      <c r="O5944">
        <v>65.85</v>
      </c>
      <c r="Q5944">
        <v>483.555555555556</v>
      </c>
      <c r="R5944">
        <v>483.555555555556</v>
      </c>
      <c r="S5944">
        <v>0</v>
      </c>
      <c r="T5944">
        <v>483.555555555556</v>
      </c>
      <c r="U5944">
        <v>294</v>
      </c>
      <c r="V5944">
        <f>SUMIF(货件明细!K:K,F5944,货件明细!AQ:AQ)</f>
        <v>0</v>
      </c>
      <c r="W5944">
        <f t="shared" si="368"/>
        <v>1</v>
      </c>
      <c r="X5944">
        <f t="shared" si="369"/>
        <v>294</v>
      </c>
      <c r="Y5944">
        <f>SUMIF(货件明细!K:K,F5944,货件明细!I:I)</f>
        <v>0</v>
      </c>
      <c r="Z5944">
        <f t="shared" si="370"/>
        <v>65.85</v>
      </c>
      <c r="AA5944">
        <f>SUMIF(货件明细!K:K,F5944,货件明细!J:J)</f>
        <v>0</v>
      </c>
      <c r="AB5944">
        <f t="shared" si="371"/>
        <v>1</v>
      </c>
    </row>
    <row r="5945" spans="1:28">
      <c r="A5945">
        <v>2025</v>
      </c>
      <c r="B5945">
        <v>9</v>
      </c>
      <c r="C5945">
        <v>38</v>
      </c>
      <c r="D5945" s="4">
        <v>45918</v>
      </c>
      <c r="E5945" t="s">
        <v>28</v>
      </c>
      <c r="F5945" t="s">
        <v>6144</v>
      </c>
      <c r="G5945" t="s">
        <v>1563</v>
      </c>
      <c r="H5945" t="s">
        <v>71</v>
      </c>
      <c r="I5945" t="s">
        <v>39</v>
      </c>
      <c r="J5945" t="s">
        <v>100</v>
      </c>
      <c r="K5945" t="s">
        <v>58</v>
      </c>
      <c r="L5945" t="s">
        <v>46</v>
      </c>
      <c r="M5945" t="s">
        <v>5001</v>
      </c>
      <c r="N5945" t="s">
        <v>6037</v>
      </c>
      <c r="O5945">
        <v>65.85</v>
      </c>
      <c r="Q5945">
        <v>217.215</v>
      </c>
      <c r="R5945">
        <v>217.215</v>
      </c>
      <c r="S5945">
        <v>0</v>
      </c>
      <c r="T5945">
        <v>217.215</v>
      </c>
      <c r="U5945">
        <v>294</v>
      </c>
      <c r="V5945">
        <f>SUMIF(货件明细!K:K,F5945,货件明细!AQ:AQ)</f>
        <v>0</v>
      </c>
      <c r="W5945">
        <f t="shared" si="368"/>
        <v>1</v>
      </c>
      <c r="X5945">
        <f t="shared" si="369"/>
        <v>294</v>
      </c>
      <c r="Y5945">
        <f>SUMIF(货件明细!K:K,F5945,货件明细!I:I)</f>
        <v>0</v>
      </c>
      <c r="Z5945">
        <f t="shared" si="370"/>
        <v>65.85</v>
      </c>
      <c r="AA5945">
        <f>SUMIF(货件明细!K:K,F5945,货件明细!J:J)</f>
        <v>0</v>
      </c>
      <c r="AB5945">
        <f t="shared" si="371"/>
        <v>1</v>
      </c>
    </row>
    <row r="5946" spans="1:28">
      <c r="A5946">
        <v>2025</v>
      </c>
      <c r="B5946">
        <v>9</v>
      </c>
      <c r="C5946">
        <v>38</v>
      </c>
      <c r="D5946" s="4">
        <v>45918</v>
      </c>
      <c r="E5946" t="s">
        <v>28</v>
      </c>
      <c r="F5946" t="s">
        <v>6145</v>
      </c>
      <c r="G5946" t="s">
        <v>62</v>
      </c>
      <c r="H5946" t="s">
        <v>31</v>
      </c>
      <c r="I5946" t="s">
        <v>39</v>
      </c>
      <c r="J5946" t="s">
        <v>100</v>
      </c>
      <c r="K5946" t="s">
        <v>100</v>
      </c>
      <c r="L5946" t="s">
        <v>46</v>
      </c>
      <c r="M5946" t="s">
        <v>47</v>
      </c>
      <c r="N5946" t="s">
        <v>5148</v>
      </c>
      <c r="O5946">
        <v>65.85</v>
      </c>
      <c r="Q5946">
        <v>501.2</v>
      </c>
      <c r="R5946">
        <v>501.2</v>
      </c>
      <c r="S5946">
        <v>0</v>
      </c>
      <c r="T5946">
        <v>501.2</v>
      </c>
      <c r="U5946">
        <v>294</v>
      </c>
      <c r="V5946">
        <f>SUMIF(货件明细!K:K,F5946,货件明细!AQ:AQ)</f>
        <v>0</v>
      </c>
      <c r="W5946">
        <f t="shared" si="368"/>
        <v>1</v>
      </c>
      <c r="X5946">
        <f t="shared" si="369"/>
        <v>294</v>
      </c>
      <c r="Y5946">
        <f>SUMIF(货件明细!K:K,F5946,货件明细!I:I)</f>
        <v>0</v>
      </c>
      <c r="Z5946">
        <f t="shared" si="370"/>
        <v>65.85</v>
      </c>
      <c r="AA5946">
        <f>SUMIF(货件明细!K:K,F5946,货件明细!J:J)</f>
        <v>0</v>
      </c>
      <c r="AB5946">
        <f t="shared" si="371"/>
        <v>1</v>
      </c>
    </row>
    <row r="5947" spans="1:28">
      <c r="A5947">
        <v>2025</v>
      </c>
      <c r="B5947">
        <v>9</v>
      </c>
      <c r="C5947">
        <v>38</v>
      </c>
      <c r="D5947" s="4">
        <v>45918</v>
      </c>
      <c r="E5947" t="s">
        <v>28</v>
      </c>
      <c r="F5947" t="s">
        <v>6146</v>
      </c>
      <c r="G5947" t="s">
        <v>54</v>
      </c>
      <c r="H5947" t="s">
        <v>31</v>
      </c>
      <c r="I5947" t="s">
        <v>57</v>
      </c>
      <c r="J5947" t="s">
        <v>100</v>
      </c>
      <c r="K5947" t="s">
        <v>100</v>
      </c>
      <c r="L5947" t="s">
        <v>46</v>
      </c>
      <c r="M5947" t="s">
        <v>47</v>
      </c>
      <c r="N5947" t="s">
        <v>5148</v>
      </c>
      <c r="O5947">
        <v>75.9</v>
      </c>
      <c r="Q5947">
        <v>497.222222222222</v>
      </c>
      <c r="R5947">
        <v>497.222222222222</v>
      </c>
      <c r="S5947">
        <v>0</v>
      </c>
      <c r="T5947">
        <v>497.222222222222</v>
      </c>
      <c r="U5947">
        <v>443</v>
      </c>
      <c r="V5947">
        <f>SUMIF(货件明细!K:K,F5947,货件明细!AQ:AQ)</f>
        <v>0</v>
      </c>
      <c r="W5947">
        <f t="shared" si="368"/>
        <v>1</v>
      </c>
      <c r="X5947">
        <f t="shared" si="369"/>
        <v>443</v>
      </c>
      <c r="Y5947">
        <f>SUMIF(货件明细!K:K,F5947,货件明细!I:I)</f>
        <v>0</v>
      </c>
      <c r="Z5947">
        <f t="shared" si="370"/>
        <v>75.9</v>
      </c>
      <c r="AA5947">
        <f>SUMIF(货件明细!K:K,F5947,货件明细!J:J)</f>
        <v>0</v>
      </c>
      <c r="AB5947">
        <f t="shared" si="371"/>
        <v>1</v>
      </c>
    </row>
    <row r="5948" spans="1:28">
      <c r="A5948">
        <v>2025</v>
      </c>
      <c r="B5948">
        <v>9</v>
      </c>
      <c r="C5948">
        <v>38</v>
      </c>
      <c r="D5948" s="4">
        <v>45918</v>
      </c>
      <c r="E5948" t="s">
        <v>28</v>
      </c>
      <c r="F5948" t="s">
        <v>6147</v>
      </c>
      <c r="G5948" t="s">
        <v>882</v>
      </c>
      <c r="H5948" t="s">
        <v>71</v>
      </c>
      <c r="I5948" t="s">
        <v>57</v>
      </c>
      <c r="J5948" t="s">
        <v>100</v>
      </c>
      <c r="K5948" t="s">
        <v>58</v>
      </c>
      <c r="L5948" t="s">
        <v>46</v>
      </c>
      <c r="M5948" t="s">
        <v>5001</v>
      </c>
      <c r="N5948" t="s">
        <v>6037</v>
      </c>
      <c r="O5948">
        <v>75.9</v>
      </c>
      <c r="Q5948">
        <v>209.17</v>
      </c>
      <c r="R5948">
        <v>209.17</v>
      </c>
      <c r="S5948">
        <v>0</v>
      </c>
      <c r="T5948">
        <v>209.17</v>
      </c>
      <c r="U5948">
        <v>443</v>
      </c>
      <c r="V5948">
        <f>SUMIF(货件明细!K:K,F5948,货件明细!AQ:AQ)</f>
        <v>0</v>
      </c>
      <c r="W5948">
        <f t="shared" si="368"/>
        <v>1</v>
      </c>
      <c r="X5948">
        <f t="shared" si="369"/>
        <v>443</v>
      </c>
      <c r="Y5948">
        <f>SUMIF(货件明细!K:K,F5948,货件明细!I:I)</f>
        <v>0</v>
      </c>
      <c r="Z5948">
        <f t="shared" si="370"/>
        <v>75.9</v>
      </c>
      <c r="AA5948">
        <f>SUMIF(货件明细!K:K,F5948,货件明细!J:J)</f>
        <v>0</v>
      </c>
      <c r="AB5948">
        <f t="shared" si="371"/>
        <v>1</v>
      </c>
    </row>
    <row r="5949" spans="1:28">
      <c r="A5949">
        <v>2025</v>
      </c>
      <c r="B5949">
        <v>9</v>
      </c>
      <c r="C5949">
        <v>38</v>
      </c>
      <c r="D5949" s="4">
        <v>45918</v>
      </c>
      <c r="E5949" t="s">
        <v>28</v>
      </c>
      <c r="F5949" t="s">
        <v>6148</v>
      </c>
      <c r="G5949" t="s">
        <v>68</v>
      </c>
      <c r="H5949" t="s">
        <v>31</v>
      </c>
      <c r="I5949" t="s">
        <v>57</v>
      </c>
      <c r="J5949" t="s">
        <v>100</v>
      </c>
      <c r="K5949" t="s">
        <v>4998</v>
      </c>
      <c r="L5949" t="s">
        <v>46</v>
      </c>
      <c r="M5949" t="s">
        <v>2882</v>
      </c>
      <c r="N5949" t="s">
        <v>4823</v>
      </c>
      <c r="O5949">
        <v>75.9</v>
      </c>
      <c r="Q5949">
        <v>483.555555555556</v>
      </c>
      <c r="R5949">
        <v>483.555555555556</v>
      </c>
      <c r="S5949">
        <v>0</v>
      </c>
      <c r="T5949">
        <v>483.555555555556</v>
      </c>
      <c r="U5949">
        <v>443</v>
      </c>
      <c r="V5949">
        <f>SUMIF(货件明细!K:K,F5949,货件明细!AQ:AQ)</f>
        <v>0</v>
      </c>
      <c r="W5949">
        <f t="shared" si="368"/>
        <v>1</v>
      </c>
      <c r="X5949">
        <f t="shared" si="369"/>
        <v>443</v>
      </c>
      <c r="Y5949">
        <f>SUMIF(货件明细!K:K,F5949,货件明细!I:I)</f>
        <v>0</v>
      </c>
      <c r="Z5949">
        <f t="shared" si="370"/>
        <v>75.9</v>
      </c>
      <c r="AA5949">
        <f>SUMIF(货件明细!K:K,F5949,货件明细!J:J)</f>
        <v>0</v>
      </c>
      <c r="AB5949">
        <f t="shared" si="371"/>
        <v>1</v>
      </c>
    </row>
    <row r="5950" spans="1:28">
      <c r="A5950">
        <v>2025</v>
      </c>
      <c r="B5950">
        <v>9</v>
      </c>
      <c r="C5950">
        <v>38</v>
      </c>
      <c r="D5950" s="4">
        <v>45918</v>
      </c>
      <c r="E5950" t="s">
        <v>28</v>
      </c>
      <c r="F5950" t="s">
        <v>6149</v>
      </c>
      <c r="G5950" t="s">
        <v>1563</v>
      </c>
      <c r="H5950" t="s">
        <v>71</v>
      </c>
      <c r="I5950" t="s">
        <v>57</v>
      </c>
      <c r="J5950" t="s">
        <v>100</v>
      </c>
      <c r="K5950" t="s">
        <v>58</v>
      </c>
      <c r="L5950" t="s">
        <v>46</v>
      </c>
      <c r="M5950" t="s">
        <v>5001</v>
      </c>
      <c r="N5950" t="s">
        <v>6037</v>
      </c>
      <c r="O5950">
        <v>75.9</v>
      </c>
      <c r="Q5950">
        <v>209.17</v>
      </c>
      <c r="R5950">
        <v>209.17</v>
      </c>
      <c r="S5950">
        <v>0</v>
      </c>
      <c r="T5950">
        <v>209.17</v>
      </c>
      <c r="U5950">
        <v>443</v>
      </c>
      <c r="V5950">
        <f>SUMIF(货件明细!K:K,F5950,货件明细!AQ:AQ)</f>
        <v>0</v>
      </c>
      <c r="W5950">
        <f t="shared" si="368"/>
        <v>1</v>
      </c>
      <c r="X5950">
        <f t="shared" si="369"/>
        <v>443</v>
      </c>
      <c r="Y5950">
        <f>SUMIF(货件明细!K:K,F5950,货件明细!I:I)</f>
        <v>0</v>
      </c>
      <c r="Z5950">
        <f t="shared" si="370"/>
        <v>75.9</v>
      </c>
      <c r="AA5950">
        <f>SUMIF(货件明细!K:K,F5950,货件明细!J:J)</f>
        <v>0</v>
      </c>
      <c r="AB5950">
        <f t="shared" si="371"/>
        <v>1</v>
      </c>
    </row>
    <row r="5951" spans="1:28">
      <c r="A5951">
        <v>2025</v>
      </c>
      <c r="B5951">
        <v>9</v>
      </c>
      <c r="C5951">
        <v>38</v>
      </c>
      <c r="D5951" s="4">
        <v>45918</v>
      </c>
      <c r="E5951" t="s">
        <v>28</v>
      </c>
      <c r="F5951" t="s">
        <v>6150</v>
      </c>
      <c r="G5951" t="s">
        <v>62</v>
      </c>
      <c r="H5951" t="s">
        <v>31</v>
      </c>
      <c r="I5951" t="s">
        <v>57</v>
      </c>
      <c r="J5951" t="s">
        <v>100</v>
      </c>
      <c r="K5951" t="s">
        <v>100</v>
      </c>
      <c r="L5951" t="s">
        <v>46</v>
      </c>
      <c r="M5951" t="s">
        <v>47</v>
      </c>
      <c r="N5951" t="s">
        <v>5148</v>
      </c>
      <c r="O5951">
        <v>75.9</v>
      </c>
      <c r="Q5951">
        <v>501.2</v>
      </c>
      <c r="R5951">
        <v>501.2</v>
      </c>
      <c r="S5951">
        <v>0</v>
      </c>
      <c r="T5951">
        <v>501.2</v>
      </c>
      <c r="U5951">
        <v>443</v>
      </c>
      <c r="V5951">
        <f>SUMIF(货件明细!K:K,F5951,货件明细!AQ:AQ)</f>
        <v>0</v>
      </c>
      <c r="W5951">
        <f t="shared" si="368"/>
        <v>1</v>
      </c>
      <c r="X5951">
        <f t="shared" si="369"/>
        <v>443</v>
      </c>
      <c r="Y5951">
        <f>SUMIF(货件明细!K:K,F5951,货件明细!I:I)</f>
        <v>0</v>
      </c>
      <c r="Z5951">
        <f t="shared" si="370"/>
        <v>75.9</v>
      </c>
      <c r="AA5951">
        <f>SUMIF(货件明细!K:K,F5951,货件明细!J:J)</f>
        <v>0</v>
      </c>
      <c r="AB5951">
        <f t="shared" si="371"/>
        <v>1</v>
      </c>
    </row>
    <row r="5952" spans="1:28">
      <c r="A5952">
        <v>2025</v>
      </c>
      <c r="B5952">
        <v>9</v>
      </c>
      <c r="C5952">
        <v>38</v>
      </c>
      <c r="D5952" s="4">
        <v>45918</v>
      </c>
      <c r="E5952" t="s">
        <v>28</v>
      </c>
      <c r="F5952" t="s">
        <v>6151</v>
      </c>
      <c r="G5952" t="s">
        <v>54</v>
      </c>
      <c r="H5952" t="s">
        <v>31</v>
      </c>
      <c r="I5952" t="s">
        <v>41</v>
      </c>
      <c r="J5952" t="s">
        <v>100</v>
      </c>
      <c r="K5952" t="s">
        <v>100</v>
      </c>
      <c r="L5952" t="s">
        <v>46</v>
      </c>
      <c r="M5952" t="s">
        <v>47</v>
      </c>
      <c r="N5952" t="s">
        <v>5148</v>
      </c>
      <c r="O5952">
        <v>20</v>
      </c>
      <c r="Q5952">
        <v>124.305555555556</v>
      </c>
      <c r="R5952">
        <v>124.305555555556</v>
      </c>
      <c r="S5952">
        <v>0</v>
      </c>
      <c r="T5952">
        <v>124.305555555556</v>
      </c>
      <c r="U5952">
        <v>120</v>
      </c>
      <c r="V5952">
        <f>SUMIF(货件明细!K:K,F5952,货件明细!AQ:AQ)</f>
        <v>0</v>
      </c>
      <c r="W5952">
        <f t="shared" si="368"/>
        <v>1</v>
      </c>
      <c r="X5952">
        <f t="shared" si="369"/>
        <v>120</v>
      </c>
      <c r="Y5952">
        <f>SUMIF(货件明细!K:K,F5952,货件明细!I:I)</f>
        <v>0</v>
      </c>
      <c r="Z5952">
        <f t="shared" si="370"/>
        <v>20</v>
      </c>
      <c r="AA5952">
        <f>SUMIF(货件明细!K:K,F5952,货件明细!J:J)</f>
        <v>0</v>
      </c>
      <c r="AB5952">
        <f t="shared" si="371"/>
        <v>1</v>
      </c>
    </row>
    <row r="5953" spans="1:28">
      <c r="A5953">
        <v>2025</v>
      </c>
      <c r="B5953">
        <v>9</v>
      </c>
      <c r="C5953">
        <v>38</v>
      </c>
      <c r="D5953" s="4">
        <v>45918</v>
      </c>
      <c r="E5953" t="s">
        <v>28</v>
      </c>
      <c r="F5953" t="s">
        <v>6152</v>
      </c>
      <c r="G5953" t="s">
        <v>882</v>
      </c>
      <c r="H5953" t="s">
        <v>71</v>
      </c>
      <c r="I5953" t="s">
        <v>41</v>
      </c>
      <c r="J5953" t="s">
        <v>100</v>
      </c>
      <c r="K5953" t="s">
        <v>58</v>
      </c>
      <c r="L5953" t="s">
        <v>46</v>
      </c>
      <c r="M5953" t="s">
        <v>5001</v>
      </c>
      <c r="N5953" t="s">
        <v>6037</v>
      </c>
      <c r="O5953">
        <v>20</v>
      </c>
      <c r="Q5953">
        <v>72.405</v>
      </c>
      <c r="R5953">
        <v>72.405</v>
      </c>
      <c r="S5953">
        <v>0</v>
      </c>
      <c r="T5953">
        <v>72.405</v>
      </c>
      <c r="U5953">
        <v>120</v>
      </c>
      <c r="V5953">
        <f>SUMIF(货件明细!K:K,F5953,货件明细!AQ:AQ)</f>
        <v>0</v>
      </c>
      <c r="W5953">
        <f t="shared" si="368"/>
        <v>1</v>
      </c>
      <c r="X5953">
        <f t="shared" si="369"/>
        <v>120</v>
      </c>
      <c r="Y5953">
        <f>SUMIF(货件明细!K:K,F5953,货件明细!I:I)</f>
        <v>0</v>
      </c>
      <c r="Z5953">
        <f t="shared" si="370"/>
        <v>20</v>
      </c>
      <c r="AA5953">
        <f>SUMIF(货件明细!K:K,F5953,货件明细!J:J)</f>
        <v>0</v>
      </c>
      <c r="AB5953">
        <f t="shared" si="371"/>
        <v>1</v>
      </c>
    </row>
    <row r="5954" spans="1:28">
      <c r="A5954">
        <v>2025</v>
      </c>
      <c r="B5954">
        <v>9</v>
      </c>
      <c r="C5954">
        <v>38</v>
      </c>
      <c r="D5954" s="4">
        <v>45918</v>
      </c>
      <c r="E5954" t="s">
        <v>28</v>
      </c>
      <c r="F5954" t="s">
        <v>6153</v>
      </c>
      <c r="G5954" t="s">
        <v>68</v>
      </c>
      <c r="H5954" t="s">
        <v>31</v>
      </c>
      <c r="I5954" t="s">
        <v>41</v>
      </c>
      <c r="J5954" t="s">
        <v>100</v>
      </c>
      <c r="K5954" t="s">
        <v>4998</v>
      </c>
      <c r="L5954" t="s">
        <v>46</v>
      </c>
      <c r="M5954" t="s">
        <v>2882</v>
      </c>
      <c r="N5954" t="s">
        <v>4823</v>
      </c>
      <c r="O5954">
        <v>20</v>
      </c>
      <c r="Q5954">
        <v>120.888888888889</v>
      </c>
      <c r="R5954">
        <v>120.888888888889</v>
      </c>
      <c r="S5954">
        <v>0</v>
      </c>
      <c r="T5954">
        <v>120.888888888889</v>
      </c>
      <c r="U5954">
        <v>120</v>
      </c>
      <c r="V5954">
        <f>SUMIF(货件明细!K:K,F5954,货件明细!AQ:AQ)</f>
        <v>0</v>
      </c>
      <c r="W5954">
        <f t="shared" ref="W5954:W6017" si="372">IF(V5954=U5954,0,1)</f>
        <v>1</v>
      </c>
      <c r="X5954">
        <f t="shared" ref="X5954:X6017" si="373">U5954</f>
        <v>120</v>
      </c>
      <c r="Y5954">
        <f>SUMIF(货件明细!K:K,F5954,货件明细!I:I)</f>
        <v>0</v>
      </c>
      <c r="Z5954">
        <f t="shared" ref="Z5954:Z6017" si="374">O5954-Y5954</f>
        <v>20</v>
      </c>
      <c r="AA5954">
        <f>SUMIF(货件明细!K:K,F5954,货件明细!J:J)</f>
        <v>0</v>
      </c>
      <c r="AB5954">
        <f t="shared" ref="AB5954:AB6017" si="375">IF(T5954=AA5954,0,1)</f>
        <v>1</v>
      </c>
    </row>
    <row r="5955" spans="1:28">
      <c r="A5955">
        <v>2025</v>
      </c>
      <c r="B5955">
        <v>9</v>
      </c>
      <c r="C5955">
        <v>38</v>
      </c>
      <c r="D5955" s="4">
        <v>45918</v>
      </c>
      <c r="E5955" t="s">
        <v>28</v>
      </c>
      <c r="F5955" t="s">
        <v>6154</v>
      </c>
      <c r="G5955" t="s">
        <v>1563</v>
      </c>
      <c r="H5955" t="s">
        <v>71</v>
      </c>
      <c r="I5955" t="s">
        <v>41</v>
      </c>
      <c r="J5955" t="s">
        <v>100</v>
      </c>
      <c r="K5955" t="s">
        <v>58</v>
      </c>
      <c r="L5955" t="s">
        <v>46</v>
      </c>
      <c r="M5955" t="s">
        <v>5001</v>
      </c>
      <c r="N5955" t="s">
        <v>6037</v>
      </c>
      <c r="O5955">
        <v>20</v>
      </c>
      <c r="Q5955">
        <v>72.405</v>
      </c>
      <c r="R5955">
        <v>72.405</v>
      </c>
      <c r="S5955">
        <v>0</v>
      </c>
      <c r="T5955">
        <v>72.405</v>
      </c>
      <c r="U5955">
        <v>120</v>
      </c>
      <c r="V5955">
        <f>SUMIF(货件明细!K:K,F5955,货件明细!AQ:AQ)</f>
        <v>0</v>
      </c>
      <c r="W5955">
        <f t="shared" si="372"/>
        <v>1</v>
      </c>
      <c r="X5955">
        <f t="shared" si="373"/>
        <v>120</v>
      </c>
      <c r="Y5955">
        <f>SUMIF(货件明细!K:K,F5955,货件明细!I:I)</f>
        <v>0</v>
      </c>
      <c r="Z5955">
        <f t="shared" si="374"/>
        <v>20</v>
      </c>
      <c r="AA5955">
        <f>SUMIF(货件明细!K:K,F5955,货件明细!J:J)</f>
        <v>0</v>
      </c>
      <c r="AB5955">
        <f t="shared" si="375"/>
        <v>1</v>
      </c>
    </row>
    <row r="5956" spans="1:28">
      <c r="A5956">
        <v>2025</v>
      </c>
      <c r="B5956">
        <v>9</v>
      </c>
      <c r="C5956">
        <v>38</v>
      </c>
      <c r="D5956" s="4">
        <v>45918</v>
      </c>
      <c r="E5956" t="s">
        <v>28</v>
      </c>
      <c r="F5956" t="s">
        <v>6155</v>
      </c>
      <c r="G5956" t="s">
        <v>62</v>
      </c>
      <c r="H5956" t="s">
        <v>31</v>
      </c>
      <c r="I5956" t="s">
        <v>41</v>
      </c>
      <c r="J5956" t="s">
        <v>100</v>
      </c>
      <c r="K5956" t="s">
        <v>100</v>
      </c>
      <c r="L5956" t="s">
        <v>46</v>
      </c>
      <c r="M5956" t="s">
        <v>47</v>
      </c>
      <c r="N5956" t="s">
        <v>5148</v>
      </c>
      <c r="O5956">
        <v>20</v>
      </c>
      <c r="Q5956">
        <v>125.3</v>
      </c>
      <c r="R5956">
        <v>125.3</v>
      </c>
      <c r="S5956">
        <v>0</v>
      </c>
      <c r="T5956">
        <v>125.3</v>
      </c>
      <c r="U5956">
        <v>120</v>
      </c>
      <c r="V5956">
        <f>SUMIF(货件明细!K:K,F5956,货件明细!AQ:AQ)</f>
        <v>0</v>
      </c>
      <c r="W5956">
        <f t="shared" si="372"/>
        <v>1</v>
      </c>
      <c r="X5956">
        <f t="shared" si="373"/>
        <v>120</v>
      </c>
      <c r="Y5956">
        <f>SUMIF(货件明细!K:K,F5956,货件明细!I:I)</f>
        <v>0</v>
      </c>
      <c r="Z5956">
        <f t="shared" si="374"/>
        <v>20</v>
      </c>
      <c r="AA5956">
        <f>SUMIF(货件明细!K:K,F5956,货件明细!J:J)</f>
        <v>0</v>
      </c>
      <c r="AB5956">
        <f t="shared" si="375"/>
        <v>1</v>
      </c>
    </row>
    <row r="5957" spans="1:28">
      <c r="A5957">
        <v>2025</v>
      </c>
      <c r="B5957">
        <v>9</v>
      </c>
      <c r="C5957">
        <v>38</v>
      </c>
      <c r="D5957" s="4">
        <v>45918</v>
      </c>
      <c r="E5957" t="s">
        <v>28</v>
      </c>
      <c r="F5957" t="s">
        <v>6156</v>
      </c>
      <c r="G5957" t="s">
        <v>54</v>
      </c>
      <c r="H5957" t="s">
        <v>31</v>
      </c>
      <c r="I5957" t="s">
        <v>41</v>
      </c>
      <c r="J5957" t="s">
        <v>45</v>
      </c>
      <c r="K5957" t="s">
        <v>100</v>
      </c>
      <c r="L5957" t="s">
        <v>46</v>
      </c>
      <c r="M5957" t="s">
        <v>47</v>
      </c>
      <c r="N5957" t="s">
        <v>5148</v>
      </c>
      <c r="O5957">
        <v>40.5</v>
      </c>
      <c r="Q5957">
        <v>248.611111111111</v>
      </c>
      <c r="R5957">
        <v>248.611111111111</v>
      </c>
      <c r="S5957">
        <v>0</v>
      </c>
      <c r="T5957">
        <v>248.611111111111</v>
      </c>
      <c r="U5957">
        <v>143</v>
      </c>
      <c r="V5957">
        <f>SUMIF(货件明细!K:K,F5957,货件明细!AQ:AQ)</f>
        <v>0</v>
      </c>
      <c r="W5957">
        <f t="shared" si="372"/>
        <v>1</v>
      </c>
      <c r="X5957">
        <f t="shared" si="373"/>
        <v>143</v>
      </c>
      <c r="Y5957">
        <f>SUMIF(货件明细!K:K,F5957,货件明细!I:I)</f>
        <v>0</v>
      </c>
      <c r="Z5957">
        <f t="shared" si="374"/>
        <v>40.5</v>
      </c>
      <c r="AA5957">
        <f>SUMIF(货件明细!K:K,F5957,货件明细!J:J)</f>
        <v>0</v>
      </c>
      <c r="AB5957">
        <f t="shared" si="375"/>
        <v>1</v>
      </c>
    </row>
    <row r="5958" spans="1:28">
      <c r="A5958">
        <v>2025</v>
      </c>
      <c r="B5958">
        <v>9</v>
      </c>
      <c r="C5958">
        <v>38</v>
      </c>
      <c r="D5958" s="4">
        <v>45918</v>
      </c>
      <c r="E5958" t="s">
        <v>28</v>
      </c>
      <c r="F5958" t="s">
        <v>6157</v>
      </c>
      <c r="G5958" t="s">
        <v>882</v>
      </c>
      <c r="H5958" t="s">
        <v>71</v>
      </c>
      <c r="I5958" t="s">
        <v>41</v>
      </c>
      <c r="J5958" t="s">
        <v>45</v>
      </c>
      <c r="K5958" t="s">
        <v>45</v>
      </c>
      <c r="L5958" t="s">
        <v>46</v>
      </c>
      <c r="M5958" t="s">
        <v>5001</v>
      </c>
      <c r="N5958" t="s">
        <v>5601</v>
      </c>
      <c r="O5958">
        <v>40.5</v>
      </c>
      <c r="Q5958">
        <v>319.175</v>
      </c>
      <c r="R5958">
        <v>319.175</v>
      </c>
      <c r="S5958">
        <v>0</v>
      </c>
      <c r="T5958">
        <v>319.175</v>
      </c>
      <c r="U5958">
        <v>143</v>
      </c>
      <c r="V5958">
        <f>SUMIF(货件明细!K:K,F5958,货件明细!AQ:AQ)</f>
        <v>0</v>
      </c>
      <c r="W5958">
        <f t="shared" si="372"/>
        <v>1</v>
      </c>
      <c r="X5958">
        <f t="shared" si="373"/>
        <v>143</v>
      </c>
      <c r="Y5958">
        <f>SUMIF(货件明细!K:K,F5958,货件明细!I:I)</f>
        <v>0</v>
      </c>
      <c r="Z5958">
        <f t="shared" si="374"/>
        <v>40.5</v>
      </c>
      <c r="AA5958">
        <f>SUMIF(货件明细!K:K,F5958,货件明细!J:J)</f>
        <v>0</v>
      </c>
      <c r="AB5958">
        <f t="shared" si="375"/>
        <v>1</v>
      </c>
    </row>
    <row r="5959" spans="1:28">
      <c r="A5959">
        <v>2025</v>
      </c>
      <c r="B5959">
        <v>9</v>
      </c>
      <c r="C5959">
        <v>38</v>
      </c>
      <c r="D5959" s="4">
        <v>45918</v>
      </c>
      <c r="E5959" t="s">
        <v>28</v>
      </c>
      <c r="F5959" t="s">
        <v>6158</v>
      </c>
      <c r="G5959" t="s">
        <v>68</v>
      </c>
      <c r="H5959" t="s">
        <v>31</v>
      </c>
      <c r="I5959" t="s">
        <v>41</v>
      </c>
      <c r="J5959" t="s">
        <v>45</v>
      </c>
      <c r="K5959" t="s">
        <v>4998</v>
      </c>
      <c r="L5959" t="s">
        <v>46</v>
      </c>
      <c r="M5959" t="s">
        <v>2882</v>
      </c>
      <c r="N5959" t="s">
        <v>4823</v>
      </c>
      <c r="O5959">
        <v>40.5</v>
      </c>
      <c r="Q5959">
        <v>241.777777777778</v>
      </c>
      <c r="R5959">
        <v>241.777777777778</v>
      </c>
      <c r="S5959">
        <v>0</v>
      </c>
      <c r="T5959">
        <v>241.777777777778</v>
      </c>
      <c r="U5959">
        <v>143</v>
      </c>
      <c r="V5959">
        <f>SUMIF(货件明细!K:K,F5959,货件明细!AQ:AQ)</f>
        <v>0</v>
      </c>
      <c r="W5959">
        <f t="shared" si="372"/>
        <v>1</v>
      </c>
      <c r="X5959">
        <f t="shared" si="373"/>
        <v>143</v>
      </c>
      <c r="Y5959">
        <f>SUMIF(货件明细!K:K,F5959,货件明细!I:I)</f>
        <v>0</v>
      </c>
      <c r="Z5959">
        <f t="shared" si="374"/>
        <v>40.5</v>
      </c>
      <c r="AA5959">
        <f>SUMIF(货件明细!K:K,F5959,货件明细!J:J)</f>
        <v>0</v>
      </c>
      <c r="AB5959">
        <f t="shared" si="375"/>
        <v>1</v>
      </c>
    </row>
    <row r="5960" spans="1:28">
      <c r="A5960">
        <v>2025</v>
      </c>
      <c r="B5960">
        <v>9</v>
      </c>
      <c r="C5960">
        <v>38</v>
      </c>
      <c r="D5960" s="4">
        <v>45918</v>
      </c>
      <c r="E5960" t="s">
        <v>28</v>
      </c>
      <c r="F5960" t="s">
        <v>6159</v>
      </c>
      <c r="G5960" t="s">
        <v>1563</v>
      </c>
      <c r="H5960" t="s">
        <v>71</v>
      </c>
      <c r="I5960" t="s">
        <v>41</v>
      </c>
      <c r="J5960" t="s">
        <v>45</v>
      </c>
      <c r="K5960" t="s">
        <v>45</v>
      </c>
      <c r="L5960" t="s">
        <v>46</v>
      </c>
      <c r="M5960" t="s">
        <v>5001</v>
      </c>
      <c r="N5960" t="s">
        <v>5601</v>
      </c>
      <c r="O5960">
        <v>40.5</v>
      </c>
      <c r="Q5960">
        <v>319.175</v>
      </c>
      <c r="R5960">
        <v>319.175</v>
      </c>
      <c r="S5960">
        <v>0</v>
      </c>
      <c r="T5960">
        <v>319.175</v>
      </c>
      <c r="U5960">
        <v>143</v>
      </c>
      <c r="V5960">
        <f>SUMIF(货件明细!K:K,F5960,货件明细!AQ:AQ)</f>
        <v>0</v>
      </c>
      <c r="W5960">
        <f t="shared" si="372"/>
        <v>1</v>
      </c>
      <c r="X5960">
        <f t="shared" si="373"/>
        <v>143</v>
      </c>
      <c r="Y5960">
        <f>SUMIF(货件明细!K:K,F5960,货件明细!I:I)</f>
        <v>0</v>
      </c>
      <c r="Z5960">
        <f t="shared" si="374"/>
        <v>40.5</v>
      </c>
      <c r="AA5960">
        <f>SUMIF(货件明细!K:K,F5960,货件明细!J:J)</f>
        <v>0</v>
      </c>
      <c r="AB5960">
        <f t="shared" si="375"/>
        <v>1</v>
      </c>
    </row>
    <row r="5961" spans="1:28">
      <c r="A5961">
        <v>2025</v>
      </c>
      <c r="B5961">
        <v>9</v>
      </c>
      <c r="C5961">
        <v>38</v>
      </c>
      <c r="D5961" s="4">
        <v>45918</v>
      </c>
      <c r="E5961" t="s">
        <v>28</v>
      </c>
      <c r="F5961" t="s">
        <v>6160</v>
      </c>
      <c r="G5961" t="s">
        <v>62</v>
      </c>
      <c r="H5961" t="s">
        <v>31</v>
      </c>
      <c r="I5961" t="s">
        <v>41</v>
      </c>
      <c r="J5961" t="s">
        <v>45</v>
      </c>
      <c r="K5961" t="s">
        <v>100</v>
      </c>
      <c r="L5961" t="s">
        <v>46</v>
      </c>
      <c r="M5961" t="s">
        <v>47</v>
      </c>
      <c r="N5961" t="s">
        <v>5148</v>
      </c>
      <c r="O5961">
        <v>40.5</v>
      </c>
      <c r="Q5961">
        <v>250.6</v>
      </c>
      <c r="R5961">
        <v>250.6</v>
      </c>
      <c r="S5961">
        <v>0</v>
      </c>
      <c r="T5961">
        <v>250.6</v>
      </c>
      <c r="U5961">
        <v>143</v>
      </c>
      <c r="V5961">
        <f>SUMIF(货件明细!K:K,F5961,货件明细!AQ:AQ)</f>
        <v>0</v>
      </c>
      <c r="W5961">
        <f t="shared" si="372"/>
        <v>1</v>
      </c>
      <c r="X5961">
        <f t="shared" si="373"/>
        <v>143</v>
      </c>
      <c r="Y5961">
        <f>SUMIF(货件明细!K:K,F5961,货件明细!I:I)</f>
        <v>0</v>
      </c>
      <c r="Z5961">
        <f t="shared" si="374"/>
        <v>40.5</v>
      </c>
      <c r="AA5961">
        <f>SUMIF(货件明细!K:K,F5961,货件明细!J:J)</f>
        <v>0</v>
      </c>
      <c r="AB5961">
        <f t="shared" si="375"/>
        <v>1</v>
      </c>
    </row>
    <row r="5962" spans="1:28">
      <c r="A5962">
        <v>2025</v>
      </c>
      <c r="B5962">
        <v>9</v>
      </c>
      <c r="C5962">
        <v>39</v>
      </c>
      <c r="D5962" s="4">
        <v>45922</v>
      </c>
      <c r="E5962" t="s">
        <v>28</v>
      </c>
      <c r="F5962" t="s">
        <v>6161</v>
      </c>
      <c r="G5962" t="s">
        <v>50</v>
      </c>
      <c r="H5962" t="s">
        <v>31</v>
      </c>
      <c r="I5962" t="s">
        <v>41</v>
      </c>
      <c r="J5962" t="s">
        <v>1452</v>
      </c>
      <c r="K5962" t="s">
        <v>1452</v>
      </c>
      <c r="L5962" t="s">
        <v>46</v>
      </c>
      <c r="M5962" t="s">
        <v>65</v>
      </c>
      <c r="N5962" t="s">
        <v>1992</v>
      </c>
      <c r="O5962">
        <v>15</v>
      </c>
      <c r="Q5962">
        <v>210</v>
      </c>
      <c r="R5962">
        <v>225</v>
      </c>
      <c r="S5962">
        <v>0</v>
      </c>
      <c r="T5962">
        <v>225</v>
      </c>
      <c r="U5962">
        <v>64</v>
      </c>
      <c r="V5962">
        <f>SUMIF(货件明细!K:K,F5962,货件明细!AQ:AQ)</f>
        <v>0</v>
      </c>
      <c r="W5962">
        <f t="shared" si="372"/>
        <v>1</v>
      </c>
      <c r="X5962">
        <f t="shared" si="373"/>
        <v>64</v>
      </c>
      <c r="Y5962">
        <f>SUMIF(货件明细!K:K,F5962,货件明细!I:I)</f>
        <v>0</v>
      </c>
      <c r="Z5962">
        <f t="shared" si="374"/>
        <v>15</v>
      </c>
      <c r="AA5962">
        <f>SUMIF(货件明细!K:K,F5962,货件明细!J:J)</f>
        <v>0</v>
      </c>
      <c r="AB5962">
        <f t="shared" si="375"/>
        <v>1</v>
      </c>
    </row>
    <row r="5963" spans="1:28">
      <c r="A5963">
        <v>2025</v>
      </c>
      <c r="B5963">
        <v>9</v>
      </c>
      <c r="C5963">
        <v>39</v>
      </c>
      <c r="D5963" s="4">
        <v>45922</v>
      </c>
      <c r="E5963" t="s">
        <v>28</v>
      </c>
      <c r="F5963" t="s">
        <v>6162</v>
      </c>
      <c r="G5963" t="s">
        <v>269</v>
      </c>
      <c r="H5963" t="s">
        <v>31</v>
      </c>
      <c r="I5963" t="s">
        <v>41</v>
      </c>
      <c r="J5963" t="s">
        <v>1452</v>
      </c>
      <c r="K5963" t="s">
        <v>1452</v>
      </c>
      <c r="L5963" t="s">
        <v>46</v>
      </c>
      <c r="M5963" t="s">
        <v>65</v>
      </c>
      <c r="N5963" t="s">
        <v>1992</v>
      </c>
      <c r="O5963">
        <v>15</v>
      </c>
      <c r="Q5963">
        <v>222</v>
      </c>
      <c r="R5963">
        <v>237</v>
      </c>
      <c r="S5963">
        <v>0</v>
      </c>
      <c r="T5963">
        <v>237</v>
      </c>
      <c r="U5963">
        <v>64</v>
      </c>
      <c r="V5963">
        <f>SUMIF(货件明细!K:K,F5963,货件明细!AQ:AQ)</f>
        <v>0</v>
      </c>
      <c r="W5963">
        <f t="shared" si="372"/>
        <v>1</v>
      </c>
      <c r="X5963">
        <f t="shared" si="373"/>
        <v>64</v>
      </c>
      <c r="Y5963">
        <f>SUMIF(货件明细!K:K,F5963,货件明细!I:I)</f>
        <v>0</v>
      </c>
      <c r="Z5963">
        <f t="shared" si="374"/>
        <v>15</v>
      </c>
      <c r="AA5963">
        <f>SUMIF(货件明细!K:K,F5963,货件明细!J:J)</f>
        <v>0</v>
      </c>
      <c r="AB5963">
        <f t="shared" si="375"/>
        <v>1</v>
      </c>
    </row>
    <row r="5964" spans="1:28">
      <c r="A5964">
        <v>2025</v>
      </c>
      <c r="B5964">
        <v>9</v>
      </c>
      <c r="C5964">
        <v>39</v>
      </c>
      <c r="D5964" s="4">
        <v>45922</v>
      </c>
      <c r="E5964" t="s">
        <v>28</v>
      </c>
      <c r="F5964" t="s">
        <v>6163</v>
      </c>
      <c r="G5964" t="s">
        <v>56</v>
      </c>
      <c r="H5964" t="s">
        <v>44</v>
      </c>
      <c r="I5964" t="s">
        <v>41</v>
      </c>
      <c r="J5964" t="s">
        <v>1452</v>
      </c>
      <c r="K5964" t="s">
        <v>1452</v>
      </c>
      <c r="L5964" t="s">
        <v>46</v>
      </c>
      <c r="M5964" t="s">
        <v>65</v>
      </c>
      <c r="N5964" t="s">
        <v>1992</v>
      </c>
      <c r="O5964">
        <v>15</v>
      </c>
      <c r="Q5964">
        <v>199.5</v>
      </c>
      <c r="R5964">
        <v>214.5</v>
      </c>
      <c r="S5964">
        <v>0</v>
      </c>
      <c r="T5964">
        <v>214.5</v>
      </c>
      <c r="U5964">
        <v>64</v>
      </c>
      <c r="V5964">
        <f>SUMIF(货件明细!K:K,F5964,货件明细!AQ:AQ)</f>
        <v>0</v>
      </c>
      <c r="W5964">
        <f t="shared" si="372"/>
        <v>1</v>
      </c>
      <c r="X5964">
        <f t="shared" si="373"/>
        <v>64</v>
      </c>
      <c r="Y5964">
        <f>SUMIF(货件明细!K:K,F5964,货件明细!I:I)</f>
        <v>0</v>
      </c>
      <c r="Z5964">
        <f t="shared" si="374"/>
        <v>15</v>
      </c>
      <c r="AA5964">
        <f>SUMIF(货件明细!K:K,F5964,货件明细!J:J)</f>
        <v>0</v>
      </c>
      <c r="AB5964">
        <f t="shared" si="375"/>
        <v>1</v>
      </c>
    </row>
    <row r="5965" spans="1:28">
      <c r="A5965">
        <v>2025</v>
      </c>
      <c r="B5965">
        <v>9</v>
      </c>
      <c r="C5965">
        <v>39</v>
      </c>
      <c r="D5965" s="4">
        <v>45922</v>
      </c>
      <c r="E5965" t="s">
        <v>28</v>
      </c>
      <c r="F5965" t="s">
        <v>6164</v>
      </c>
      <c r="G5965" t="s">
        <v>1563</v>
      </c>
      <c r="H5965" t="s">
        <v>71</v>
      </c>
      <c r="I5965" t="s">
        <v>41</v>
      </c>
      <c r="J5965" t="s">
        <v>1452</v>
      </c>
      <c r="K5965" t="s">
        <v>1452</v>
      </c>
      <c r="L5965" t="s">
        <v>46</v>
      </c>
      <c r="M5965" t="s">
        <v>65</v>
      </c>
      <c r="N5965" t="s">
        <v>1992</v>
      </c>
      <c r="O5965">
        <v>15</v>
      </c>
      <c r="Q5965">
        <v>159</v>
      </c>
      <c r="R5965">
        <v>174</v>
      </c>
      <c r="S5965">
        <v>0</v>
      </c>
      <c r="T5965">
        <v>174</v>
      </c>
      <c r="U5965">
        <v>64</v>
      </c>
      <c r="V5965">
        <f>SUMIF(货件明细!K:K,F5965,货件明细!AQ:AQ)</f>
        <v>0</v>
      </c>
      <c r="W5965">
        <f t="shared" si="372"/>
        <v>1</v>
      </c>
      <c r="X5965">
        <f t="shared" si="373"/>
        <v>64</v>
      </c>
      <c r="Y5965">
        <f>SUMIF(货件明细!K:K,F5965,货件明细!I:I)</f>
        <v>0</v>
      </c>
      <c r="Z5965">
        <f t="shared" si="374"/>
        <v>15</v>
      </c>
      <c r="AA5965">
        <f>SUMIF(货件明细!K:K,F5965,货件明细!J:J)</f>
        <v>0</v>
      </c>
      <c r="AB5965">
        <f t="shared" si="375"/>
        <v>1</v>
      </c>
    </row>
    <row r="5966" spans="1:28">
      <c r="A5966">
        <v>2025</v>
      </c>
      <c r="B5966">
        <v>9</v>
      </c>
      <c r="C5966">
        <v>39</v>
      </c>
      <c r="D5966" s="4">
        <v>45922</v>
      </c>
      <c r="E5966" t="s">
        <v>28</v>
      </c>
      <c r="F5966" t="s">
        <v>6165</v>
      </c>
      <c r="G5966" t="s">
        <v>267</v>
      </c>
      <c r="H5966" t="s">
        <v>71</v>
      </c>
      <c r="I5966" t="s">
        <v>41</v>
      </c>
      <c r="J5966" t="s">
        <v>1452</v>
      </c>
      <c r="K5966" t="s">
        <v>1452</v>
      </c>
      <c r="L5966" t="s">
        <v>46</v>
      </c>
      <c r="M5966" t="s">
        <v>65</v>
      </c>
      <c r="N5966" t="s">
        <v>1992</v>
      </c>
      <c r="O5966">
        <v>15</v>
      </c>
      <c r="Q5966">
        <v>168</v>
      </c>
      <c r="R5966">
        <v>183</v>
      </c>
      <c r="S5966">
        <v>0</v>
      </c>
      <c r="T5966">
        <v>183</v>
      </c>
      <c r="U5966">
        <v>64</v>
      </c>
      <c r="V5966">
        <f>SUMIF(货件明细!K:K,F5966,货件明细!AQ:AQ)</f>
        <v>0</v>
      </c>
      <c r="W5966">
        <f t="shared" si="372"/>
        <v>1</v>
      </c>
      <c r="X5966">
        <f t="shared" si="373"/>
        <v>64</v>
      </c>
      <c r="Y5966">
        <f>SUMIF(货件明细!K:K,F5966,货件明细!I:I)</f>
        <v>0</v>
      </c>
      <c r="Z5966">
        <f t="shared" si="374"/>
        <v>15</v>
      </c>
      <c r="AA5966">
        <f>SUMIF(货件明细!K:K,F5966,货件明细!J:J)</f>
        <v>0</v>
      </c>
      <c r="AB5966">
        <f t="shared" si="375"/>
        <v>1</v>
      </c>
    </row>
    <row r="5967" spans="1:28">
      <c r="A5967">
        <v>2025</v>
      </c>
      <c r="B5967">
        <v>9</v>
      </c>
      <c r="C5967">
        <v>39</v>
      </c>
      <c r="D5967" s="4">
        <v>45922</v>
      </c>
      <c r="E5967" t="s">
        <v>28</v>
      </c>
      <c r="F5967" t="s">
        <v>6166</v>
      </c>
      <c r="G5967" t="s">
        <v>3407</v>
      </c>
      <c r="H5967" t="s">
        <v>71</v>
      </c>
      <c r="I5967" t="s">
        <v>4634</v>
      </c>
      <c r="J5967" t="s">
        <v>1452</v>
      </c>
      <c r="K5967" t="s">
        <v>1452</v>
      </c>
      <c r="L5967" t="s">
        <v>46</v>
      </c>
      <c r="M5967" t="s">
        <v>65</v>
      </c>
      <c r="N5967" t="s">
        <v>1992</v>
      </c>
      <c r="O5967">
        <v>11.85</v>
      </c>
      <c r="Q5967">
        <v>136.8</v>
      </c>
      <c r="R5967">
        <v>136.8</v>
      </c>
      <c r="S5967">
        <v>209.8944</v>
      </c>
      <c r="T5967">
        <v>346.6944</v>
      </c>
      <c r="U5967">
        <v>96</v>
      </c>
      <c r="V5967">
        <f>SUMIF(货件明细!K:K,F5967,货件明细!AQ:AQ)</f>
        <v>0</v>
      </c>
      <c r="W5967">
        <f t="shared" si="372"/>
        <v>1</v>
      </c>
      <c r="X5967">
        <f t="shared" si="373"/>
        <v>96</v>
      </c>
      <c r="Y5967">
        <f>SUMIF(货件明细!K:K,F5967,货件明细!I:I)</f>
        <v>0</v>
      </c>
      <c r="Z5967">
        <f t="shared" si="374"/>
        <v>11.85</v>
      </c>
      <c r="AA5967">
        <f>SUMIF(货件明细!K:K,F5967,货件明细!J:J)</f>
        <v>0</v>
      </c>
      <c r="AB5967">
        <f t="shared" si="375"/>
        <v>1</v>
      </c>
    </row>
    <row r="5968" spans="1:28">
      <c r="A5968">
        <v>2025</v>
      </c>
      <c r="B5968">
        <v>9</v>
      </c>
      <c r="C5968">
        <v>39</v>
      </c>
      <c r="D5968" s="4">
        <v>45922</v>
      </c>
      <c r="E5968" t="s">
        <v>28</v>
      </c>
      <c r="F5968" t="s">
        <v>6167</v>
      </c>
      <c r="G5968" t="s">
        <v>275</v>
      </c>
      <c r="H5968" t="s">
        <v>31</v>
      </c>
      <c r="I5968" t="s">
        <v>32</v>
      </c>
      <c r="J5968" t="s">
        <v>1110</v>
      </c>
      <c r="K5968" t="s">
        <v>1110</v>
      </c>
      <c r="L5968" t="s">
        <v>34</v>
      </c>
      <c r="M5968" t="s">
        <v>65</v>
      </c>
      <c r="N5968" t="s">
        <v>2857</v>
      </c>
      <c r="O5968">
        <v>53.75</v>
      </c>
      <c r="Q5968">
        <v>2473.2</v>
      </c>
      <c r="R5968">
        <v>2473.2</v>
      </c>
      <c r="S5968">
        <v>228.69744</v>
      </c>
      <c r="T5968">
        <v>2701.89744</v>
      </c>
      <c r="U5968">
        <v>157</v>
      </c>
      <c r="V5968">
        <f>SUMIF(货件明细!K:K,F5968,货件明细!AQ:AQ)</f>
        <v>0</v>
      </c>
      <c r="W5968">
        <f t="shared" si="372"/>
        <v>1</v>
      </c>
      <c r="X5968">
        <f t="shared" si="373"/>
        <v>157</v>
      </c>
      <c r="Y5968">
        <f>SUMIF(货件明细!K:K,F5968,货件明细!I:I)</f>
        <v>0</v>
      </c>
      <c r="Z5968">
        <f t="shared" si="374"/>
        <v>53.75</v>
      </c>
      <c r="AA5968">
        <f>SUMIF(货件明细!K:K,F5968,货件明细!J:J)</f>
        <v>0</v>
      </c>
      <c r="AB5968">
        <f t="shared" si="375"/>
        <v>1</v>
      </c>
    </row>
    <row r="5969" spans="1:28">
      <c r="A5969">
        <v>2025</v>
      </c>
      <c r="B5969">
        <v>9</v>
      </c>
      <c r="C5969">
        <v>39</v>
      </c>
      <c r="D5969" s="4">
        <v>45922</v>
      </c>
      <c r="E5969" t="s">
        <v>28</v>
      </c>
      <c r="F5969" t="s">
        <v>6168</v>
      </c>
      <c r="G5969" t="s">
        <v>275</v>
      </c>
      <c r="H5969" t="s">
        <v>31</v>
      </c>
      <c r="I5969" t="s">
        <v>96</v>
      </c>
      <c r="J5969" t="s">
        <v>1110</v>
      </c>
      <c r="K5969" t="s">
        <v>1110</v>
      </c>
      <c r="L5969" t="s">
        <v>34</v>
      </c>
      <c r="M5969" t="s">
        <v>65</v>
      </c>
      <c r="N5969" t="s">
        <v>4245</v>
      </c>
      <c r="O5969">
        <v>14.7</v>
      </c>
      <c r="Q5969">
        <v>709.5</v>
      </c>
      <c r="R5969">
        <v>709.5</v>
      </c>
      <c r="S5969">
        <v>142.99056</v>
      </c>
      <c r="T5969">
        <v>852.49056</v>
      </c>
      <c r="U5969">
        <v>122</v>
      </c>
      <c r="V5969">
        <f>SUMIF(货件明细!K:K,F5969,货件明细!AQ:AQ)</f>
        <v>0</v>
      </c>
      <c r="W5969">
        <f t="shared" si="372"/>
        <v>1</v>
      </c>
      <c r="X5969">
        <f t="shared" si="373"/>
        <v>122</v>
      </c>
      <c r="Y5969">
        <f>SUMIF(货件明细!K:K,F5969,货件明细!I:I)</f>
        <v>0</v>
      </c>
      <c r="Z5969">
        <f t="shared" si="374"/>
        <v>14.7</v>
      </c>
      <c r="AA5969">
        <f>SUMIF(货件明细!K:K,F5969,货件明细!J:J)</f>
        <v>0</v>
      </c>
      <c r="AB5969">
        <f t="shared" si="375"/>
        <v>1</v>
      </c>
    </row>
    <row r="5970" spans="1:28">
      <c r="A5970">
        <v>2025</v>
      </c>
      <c r="B5970">
        <v>9</v>
      </c>
      <c r="C5970">
        <v>39</v>
      </c>
      <c r="D5970" s="4">
        <v>45922</v>
      </c>
      <c r="E5970" t="s">
        <v>28</v>
      </c>
      <c r="F5970" t="s">
        <v>6169</v>
      </c>
      <c r="G5970" t="s">
        <v>30</v>
      </c>
      <c r="H5970" t="s">
        <v>31</v>
      </c>
      <c r="I5970" t="s">
        <v>57</v>
      </c>
      <c r="J5970" t="s">
        <v>1110</v>
      </c>
      <c r="K5970" t="s">
        <v>1110</v>
      </c>
      <c r="L5970" t="s">
        <v>34</v>
      </c>
      <c r="M5970" t="s">
        <v>65</v>
      </c>
      <c r="N5970" t="s">
        <v>2857</v>
      </c>
      <c r="O5970">
        <v>21.6</v>
      </c>
      <c r="Q5970">
        <v>1040.6</v>
      </c>
      <c r="R5970">
        <v>1040.6</v>
      </c>
      <c r="S5970">
        <v>80.168</v>
      </c>
      <c r="T5970">
        <v>1120.768</v>
      </c>
      <c r="U5970">
        <v>50</v>
      </c>
      <c r="V5970">
        <f>SUMIF(货件明细!K:K,F5970,货件明细!AQ:AQ)</f>
        <v>0</v>
      </c>
      <c r="W5970">
        <f t="shared" si="372"/>
        <v>1</v>
      </c>
      <c r="X5970">
        <f t="shared" si="373"/>
        <v>50</v>
      </c>
      <c r="Y5970">
        <f>SUMIF(货件明细!K:K,F5970,货件明细!I:I)</f>
        <v>0</v>
      </c>
      <c r="Z5970">
        <f t="shared" si="374"/>
        <v>21.6</v>
      </c>
      <c r="AA5970">
        <f>SUMIF(货件明细!K:K,F5970,货件明细!J:J)</f>
        <v>0</v>
      </c>
      <c r="AB5970">
        <f t="shared" si="375"/>
        <v>1</v>
      </c>
    </row>
    <row r="5971" spans="1:28">
      <c r="A5971">
        <v>2025</v>
      </c>
      <c r="B5971">
        <v>9</v>
      </c>
      <c r="C5971">
        <v>39</v>
      </c>
      <c r="D5971" s="4">
        <v>45922</v>
      </c>
      <c r="E5971" t="s">
        <v>28</v>
      </c>
      <c r="F5971" t="s">
        <v>6170</v>
      </c>
      <c r="G5971" t="s">
        <v>30</v>
      </c>
      <c r="H5971" t="s">
        <v>31</v>
      </c>
      <c r="I5971" t="s">
        <v>57</v>
      </c>
      <c r="J5971" t="s">
        <v>1110</v>
      </c>
      <c r="K5971" t="s">
        <v>1110</v>
      </c>
      <c r="L5971" t="s">
        <v>34</v>
      </c>
      <c r="M5971" t="s">
        <v>65</v>
      </c>
      <c r="N5971" t="s">
        <v>4245</v>
      </c>
      <c r="O5971">
        <v>20.65</v>
      </c>
      <c r="Q5971">
        <v>993.3</v>
      </c>
      <c r="R5971">
        <v>993.3</v>
      </c>
      <c r="S5971">
        <v>237.88032</v>
      </c>
      <c r="T5971">
        <v>1231.18032</v>
      </c>
      <c r="U5971">
        <v>204</v>
      </c>
      <c r="V5971">
        <f>SUMIF(货件明细!K:K,F5971,货件明细!AQ:AQ)</f>
        <v>0</v>
      </c>
      <c r="W5971">
        <f t="shared" si="372"/>
        <v>1</v>
      </c>
      <c r="X5971">
        <f t="shared" si="373"/>
        <v>204</v>
      </c>
      <c r="Y5971">
        <f>SUMIF(货件明细!K:K,F5971,货件明细!I:I)</f>
        <v>0</v>
      </c>
      <c r="Z5971">
        <f t="shared" si="374"/>
        <v>20.65</v>
      </c>
      <c r="AA5971">
        <f>SUMIF(货件明细!K:K,F5971,货件明细!J:J)</f>
        <v>0</v>
      </c>
      <c r="AB5971">
        <f t="shared" si="375"/>
        <v>1</v>
      </c>
    </row>
    <row r="5972" spans="1:28">
      <c r="A5972">
        <v>2025</v>
      </c>
      <c r="B5972">
        <v>9</v>
      </c>
      <c r="C5972">
        <v>39</v>
      </c>
      <c r="D5972" s="4">
        <v>45922</v>
      </c>
      <c r="E5972" t="s">
        <v>28</v>
      </c>
      <c r="F5972" t="s">
        <v>6171</v>
      </c>
      <c r="G5972" t="s">
        <v>275</v>
      </c>
      <c r="H5972" t="s">
        <v>31</v>
      </c>
      <c r="I5972" t="s">
        <v>39</v>
      </c>
      <c r="J5972" t="s">
        <v>1110</v>
      </c>
      <c r="K5972" t="s">
        <v>1110</v>
      </c>
      <c r="L5972" t="s">
        <v>34</v>
      </c>
      <c r="M5972" t="s">
        <v>65</v>
      </c>
      <c r="N5972" t="s">
        <v>4245</v>
      </c>
      <c r="O5972">
        <v>14.8</v>
      </c>
      <c r="Q5972">
        <v>709.5</v>
      </c>
      <c r="R5972">
        <v>709.5</v>
      </c>
      <c r="S5972">
        <v>149.25824</v>
      </c>
      <c r="T5972">
        <v>858.75824</v>
      </c>
      <c r="U5972">
        <v>128</v>
      </c>
      <c r="V5972">
        <f>SUMIF(货件明细!K:K,F5972,货件明细!AQ:AQ)</f>
        <v>0</v>
      </c>
      <c r="W5972">
        <f t="shared" si="372"/>
        <v>1</v>
      </c>
      <c r="X5972">
        <f t="shared" si="373"/>
        <v>128</v>
      </c>
      <c r="Y5972">
        <f>SUMIF(货件明细!K:K,F5972,货件明细!I:I)</f>
        <v>0</v>
      </c>
      <c r="Z5972">
        <f t="shared" si="374"/>
        <v>14.8</v>
      </c>
      <c r="AA5972">
        <f>SUMIF(货件明细!K:K,F5972,货件明细!J:J)</f>
        <v>0</v>
      </c>
      <c r="AB5972">
        <f t="shared" si="375"/>
        <v>1</v>
      </c>
    </row>
    <row r="5973" spans="1:28">
      <c r="A5973">
        <v>2025</v>
      </c>
      <c r="B5973">
        <v>9</v>
      </c>
      <c r="C5973">
        <v>39</v>
      </c>
      <c r="D5973" s="4">
        <v>45922</v>
      </c>
      <c r="E5973" t="s">
        <v>28</v>
      </c>
      <c r="F5973" t="s">
        <v>6172</v>
      </c>
      <c r="G5973" t="s">
        <v>50</v>
      </c>
      <c r="H5973" t="s">
        <v>31</v>
      </c>
      <c r="I5973" t="s">
        <v>32</v>
      </c>
      <c r="J5973" t="s">
        <v>1452</v>
      </c>
      <c r="K5973" t="s">
        <v>1452</v>
      </c>
      <c r="L5973" t="s">
        <v>46</v>
      </c>
      <c r="M5973" t="s">
        <v>65</v>
      </c>
      <c r="N5973" t="s">
        <v>1992</v>
      </c>
      <c r="O5973">
        <v>39.95</v>
      </c>
      <c r="Q5973">
        <v>560</v>
      </c>
      <c r="R5973">
        <v>560</v>
      </c>
      <c r="S5973">
        <v>0</v>
      </c>
      <c r="T5973">
        <v>560</v>
      </c>
      <c r="U5973">
        <v>115</v>
      </c>
      <c r="V5973">
        <f>SUMIF(货件明细!K:K,F5973,货件明细!AQ:AQ)</f>
        <v>0</v>
      </c>
      <c r="W5973">
        <f t="shared" si="372"/>
        <v>1</v>
      </c>
      <c r="X5973">
        <f t="shared" si="373"/>
        <v>115</v>
      </c>
      <c r="Y5973">
        <f>SUMIF(货件明细!K:K,F5973,货件明细!I:I)</f>
        <v>0</v>
      </c>
      <c r="Z5973">
        <f t="shared" si="374"/>
        <v>39.95</v>
      </c>
      <c r="AA5973">
        <f>SUMIF(货件明细!K:K,F5973,货件明细!J:J)</f>
        <v>0</v>
      </c>
      <c r="AB5973">
        <f t="shared" si="375"/>
        <v>1</v>
      </c>
    </row>
    <row r="5974" spans="1:28">
      <c r="A5974">
        <v>2025</v>
      </c>
      <c r="B5974">
        <v>9</v>
      </c>
      <c r="C5974">
        <v>39</v>
      </c>
      <c r="D5974" s="4">
        <v>45922</v>
      </c>
      <c r="E5974" t="s">
        <v>28</v>
      </c>
      <c r="F5974" t="s">
        <v>6173</v>
      </c>
      <c r="G5974" t="s">
        <v>269</v>
      </c>
      <c r="H5974" t="s">
        <v>31</v>
      </c>
      <c r="I5974" t="s">
        <v>32</v>
      </c>
      <c r="J5974" t="s">
        <v>1452</v>
      </c>
      <c r="K5974" t="s">
        <v>1452</v>
      </c>
      <c r="L5974" t="s">
        <v>46</v>
      </c>
      <c r="M5974" t="s">
        <v>65</v>
      </c>
      <c r="N5974" t="s">
        <v>1992</v>
      </c>
      <c r="O5974">
        <v>39.95</v>
      </c>
      <c r="Q5974">
        <v>592</v>
      </c>
      <c r="R5974">
        <v>592</v>
      </c>
      <c r="S5974">
        <v>0</v>
      </c>
      <c r="T5974">
        <v>592</v>
      </c>
      <c r="U5974">
        <v>115</v>
      </c>
      <c r="V5974">
        <f>SUMIF(货件明细!K:K,F5974,货件明细!AQ:AQ)</f>
        <v>0</v>
      </c>
      <c r="W5974">
        <f t="shared" si="372"/>
        <v>1</v>
      </c>
      <c r="X5974">
        <f t="shared" si="373"/>
        <v>115</v>
      </c>
      <c r="Y5974">
        <f>SUMIF(货件明细!K:K,F5974,货件明细!I:I)</f>
        <v>0</v>
      </c>
      <c r="Z5974">
        <f t="shared" si="374"/>
        <v>39.95</v>
      </c>
      <c r="AA5974">
        <f>SUMIF(货件明细!K:K,F5974,货件明细!J:J)</f>
        <v>0</v>
      </c>
      <c r="AB5974">
        <f t="shared" si="375"/>
        <v>1</v>
      </c>
    </row>
    <row r="5975" spans="1:28">
      <c r="A5975">
        <v>2025</v>
      </c>
      <c r="B5975">
        <v>9</v>
      </c>
      <c r="C5975">
        <v>39</v>
      </c>
      <c r="D5975" s="4">
        <v>45922</v>
      </c>
      <c r="E5975" t="s">
        <v>28</v>
      </c>
      <c r="F5975" t="s">
        <v>6174</v>
      </c>
      <c r="G5975" t="s">
        <v>64</v>
      </c>
      <c r="H5975" t="s">
        <v>44</v>
      </c>
      <c r="I5975" t="s">
        <v>32</v>
      </c>
      <c r="J5975" t="s">
        <v>1452</v>
      </c>
      <c r="K5975" t="s">
        <v>1452</v>
      </c>
      <c r="L5975" t="s">
        <v>46</v>
      </c>
      <c r="M5975" t="s">
        <v>65</v>
      </c>
      <c r="N5975" t="s">
        <v>1992</v>
      </c>
      <c r="O5975">
        <v>39.95</v>
      </c>
      <c r="Q5975">
        <v>532</v>
      </c>
      <c r="R5975">
        <v>532</v>
      </c>
      <c r="S5975">
        <v>0</v>
      </c>
      <c r="T5975">
        <v>532</v>
      </c>
      <c r="U5975">
        <v>115</v>
      </c>
      <c r="V5975">
        <f>SUMIF(货件明细!K:K,F5975,货件明细!AQ:AQ)</f>
        <v>0</v>
      </c>
      <c r="W5975">
        <f t="shared" si="372"/>
        <v>1</v>
      </c>
      <c r="X5975">
        <f t="shared" si="373"/>
        <v>115</v>
      </c>
      <c r="Y5975">
        <f>SUMIF(货件明细!K:K,F5975,货件明细!I:I)</f>
        <v>0</v>
      </c>
      <c r="Z5975">
        <f t="shared" si="374"/>
        <v>39.95</v>
      </c>
      <c r="AA5975">
        <f>SUMIF(货件明细!K:K,F5975,货件明细!J:J)</f>
        <v>0</v>
      </c>
      <c r="AB5975">
        <f t="shared" si="375"/>
        <v>1</v>
      </c>
    </row>
    <row r="5976" spans="1:28">
      <c r="A5976">
        <v>2025</v>
      </c>
      <c r="B5976">
        <v>9</v>
      </c>
      <c r="C5976">
        <v>39</v>
      </c>
      <c r="D5976" s="4">
        <v>45922</v>
      </c>
      <c r="E5976" t="s">
        <v>28</v>
      </c>
      <c r="F5976" t="s">
        <v>6175</v>
      </c>
      <c r="G5976" t="s">
        <v>1610</v>
      </c>
      <c r="H5976" t="s">
        <v>71</v>
      </c>
      <c r="I5976" t="s">
        <v>32</v>
      </c>
      <c r="J5976" t="s">
        <v>1452</v>
      </c>
      <c r="K5976" t="s">
        <v>1452</v>
      </c>
      <c r="L5976" t="s">
        <v>46</v>
      </c>
      <c r="M5976" t="s">
        <v>65</v>
      </c>
      <c r="N5976" t="s">
        <v>1992</v>
      </c>
      <c r="O5976">
        <v>39.95</v>
      </c>
      <c r="Q5976">
        <v>424</v>
      </c>
      <c r="R5976">
        <v>424</v>
      </c>
      <c r="S5976">
        <v>0</v>
      </c>
      <c r="T5976">
        <v>424</v>
      </c>
      <c r="U5976">
        <v>115</v>
      </c>
      <c r="V5976">
        <f>SUMIF(货件明细!K:K,F5976,货件明细!AQ:AQ)</f>
        <v>0</v>
      </c>
      <c r="W5976">
        <f t="shared" si="372"/>
        <v>1</v>
      </c>
      <c r="X5976">
        <f t="shared" si="373"/>
        <v>115</v>
      </c>
      <c r="Y5976">
        <f>SUMIF(货件明细!K:K,F5976,货件明细!I:I)</f>
        <v>0</v>
      </c>
      <c r="Z5976">
        <f t="shared" si="374"/>
        <v>39.95</v>
      </c>
      <c r="AA5976">
        <f>SUMIF(货件明细!K:K,F5976,货件明细!J:J)</f>
        <v>0</v>
      </c>
      <c r="AB5976">
        <f t="shared" si="375"/>
        <v>1</v>
      </c>
    </row>
    <row r="5977" spans="1:28">
      <c r="A5977">
        <v>2025</v>
      </c>
      <c r="B5977">
        <v>9</v>
      </c>
      <c r="C5977">
        <v>39</v>
      </c>
      <c r="D5977" s="4">
        <v>45922</v>
      </c>
      <c r="E5977" t="s">
        <v>28</v>
      </c>
      <c r="F5977" t="s">
        <v>6176</v>
      </c>
      <c r="G5977" t="s">
        <v>395</v>
      </c>
      <c r="H5977" t="s">
        <v>44</v>
      </c>
      <c r="I5977" t="s">
        <v>32</v>
      </c>
      <c r="J5977" t="s">
        <v>1452</v>
      </c>
      <c r="K5977" t="s">
        <v>1452</v>
      </c>
      <c r="L5977" t="s">
        <v>46</v>
      </c>
      <c r="M5977" t="s">
        <v>65</v>
      </c>
      <c r="N5977" t="s">
        <v>1992</v>
      </c>
      <c r="O5977">
        <v>39.95</v>
      </c>
      <c r="Q5977">
        <v>572</v>
      </c>
      <c r="R5977">
        <v>572</v>
      </c>
      <c r="S5977">
        <v>0</v>
      </c>
      <c r="T5977">
        <v>572</v>
      </c>
      <c r="U5977">
        <v>115</v>
      </c>
      <c r="V5977">
        <f>SUMIF(货件明细!K:K,F5977,货件明细!AQ:AQ)</f>
        <v>0</v>
      </c>
      <c r="W5977">
        <f t="shared" si="372"/>
        <v>1</v>
      </c>
      <c r="X5977">
        <f t="shared" si="373"/>
        <v>115</v>
      </c>
      <c r="Y5977">
        <f>SUMIF(货件明细!K:K,F5977,货件明细!I:I)</f>
        <v>0</v>
      </c>
      <c r="Z5977">
        <f t="shared" si="374"/>
        <v>39.95</v>
      </c>
      <c r="AA5977">
        <f>SUMIF(货件明细!K:K,F5977,货件明细!J:J)</f>
        <v>0</v>
      </c>
      <c r="AB5977">
        <f t="shared" si="375"/>
        <v>1</v>
      </c>
    </row>
    <row r="5978" spans="1:28">
      <c r="A5978">
        <v>2025</v>
      </c>
      <c r="B5978">
        <v>9</v>
      </c>
      <c r="C5978">
        <v>39</v>
      </c>
      <c r="D5978" s="4">
        <v>45922</v>
      </c>
      <c r="E5978" t="s">
        <v>28</v>
      </c>
      <c r="F5978" t="s">
        <v>6177</v>
      </c>
      <c r="G5978" t="s">
        <v>50</v>
      </c>
      <c r="H5978" t="s">
        <v>31</v>
      </c>
      <c r="I5978" t="s">
        <v>96</v>
      </c>
      <c r="J5978" t="s">
        <v>1452</v>
      </c>
      <c r="K5978" t="s">
        <v>1452</v>
      </c>
      <c r="L5978" t="s">
        <v>46</v>
      </c>
      <c r="M5978" t="s">
        <v>65</v>
      </c>
      <c r="N5978" t="s">
        <v>1992</v>
      </c>
      <c r="O5978">
        <v>9.7</v>
      </c>
      <c r="Q5978">
        <v>140</v>
      </c>
      <c r="R5978">
        <v>140</v>
      </c>
      <c r="S5978">
        <v>0</v>
      </c>
      <c r="T5978">
        <v>140</v>
      </c>
      <c r="U5978">
        <v>37</v>
      </c>
      <c r="V5978">
        <f>SUMIF(货件明细!K:K,F5978,货件明细!AQ:AQ)</f>
        <v>0</v>
      </c>
      <c r="W5978">
        <f t="shared" si="372"/>
        <v>1</v>
      </c>
      <c r="X5978">
        <f t="shared" si="373"/>
        <v>37</v>
      </c>
      <c r="Y5978">
        <f>SUMIF(货件明细!K:K,F5978,货件明细!I:I)</f>
        <v>0</v>
      </c>
      <c r="Z5978">
        <f t="shared" si="374"/>
        <v>9.7</v>
      </c>
      <c r="AA5978">
        <f>SUMIF(货件明细!K:K,F5978,货件明细!J:J)</f>
        <v>0</v>
      </c>
      <c r="AB5978">
        <f t="shared" si="375"/>
        <v>1</v>
      </c>
    </row>
    <row r="5979" spans="1:28">
      <c r="A5979">
        <v>2025</v>
      </c>
      <c r="B5979">
        <v>9</v>
      </c>
      <c r="C5979">
        <v>39</v>
      </c>
      <c r="D5979" s="4">
        <v>45922</v>
      </c>
      <c r="E5979" t="s">
        <v>28</v>
      </c>
      <c r="F5979" t="s">
        <v>6178</v>
      </c>
      <c r="G5979" t="s">
        <v>269</v>
      </c>
      <c r="H5979" t="s">
        <v>31</v>
      </c>
      <c r="I5979" t="s">
        <v>96</v>
      </c>
      <c r="J5979" t="s">
        <v>1452</v>
      </c>
      <c r="K5979" t="s">
        <v>1452</v>
      </c>
      <c r="L5979" t="s">
        <v>46</v>
      </c>
      <c r="M5979" t="s">
        <v>65</v>
      </c>
      <c r="N5979" t="s">
        <v>1992</v>
      </c>
      <c r="O5979">
        <v>9.7</v>
      </c>
      <c r="Q5979">
        <v>148</v>
      </c>
      <c r="R5979">
        <v>148</v>
      </c>
      <c r="S5979">
        <v>0</v>
      </c>
      <c r="T5979">
        <v>148</v>
      </c>
      <c r="U5979">
        <v>37</v>
      </c>
      <c r="V5979">
        <f>SUMIF(货件明细!K:K,F5979,货件明细!AQ:AQ)</f>
        <v>0</v>
      </c>
      <c r="W5979">
        <f t="shared" si="372"/>
        <v>1</v>
      </c>
      <c r="X5979">
        <f t="shared" si="373"/>
        <v>37</v>
      </c>
      <c r="Y5979">
        <f>SUMIF(货件明细!K:K,F5979,货件明细!I:I)</f>
        <v>0</v>
      </c>
      <c r="Z5979">
        <f t="shared" si="374"/>
        <v>9.7</v>
      </c>
      <c r="AA5979">
        <f>SUMIF(货件明细!K:K,F5979,货件明细!J:J)</f>
        <v>0</v>
      </c>
      <c r="AB5979">
        <f t="shared" si="375"/>
        <v>1</v>
      </c>
    </row>
    <row r="5980" spans="1:28">
      <c r="A5980">
        <v>2025</v>
      </c>
      <c r="B5980">
        <v>9</v>
      </c>
      <c r="C5980">
        <v>39</v>
      </c>
      <c r="D5980" s="4">
        <v>45922</v>
      </c>
      <c r="E5980" t="s">
        <v>28</v>
      </c>
      <c r="F5980" t="s">
        <v>6179</v>
      </c>
      <c r="G5980" t="s">
        <v>64</v>
      </c>
      <c r="H5980" t="s">
        <v>44</v>
      </c>
      <c r="I5980" t="s">
        <v>96</v>
      </c>
      <c r="J5980" t="s">
        <v>1452</v>
      </c>
      <c r="K5980" t="s">
        <v>1452</v>
      </c>
      <c r="L5980" t="s">
        <v>46</v>
      </c>
      <c r="M5980" t="s">
        <v>65</v>
      </c>
      <c r="N5980" t="s">
        <v>1992</v>
      </c>
      <c r="O5980">
        <v>9.7</v>
      </c>
      <c r="Q5980">
        <v>133</v>
      </c>
      <c r="R5980">
        <v>133</v>
      </c>
      <c r="S5980">
        <v>0</v>
      </c>
      <c r="T5980">
        <v>133</v>
      </c>
      <c r="U5980">
        <v>37</v>
      </c>
      <c r="V5980">
        <f>SUMIF(货件明细!K:K,F5980,货件明细!AQ:AQ)</f>
        <v>0</v>
      </c>
      <c r="W5980">
        <f t="shared" si="372"/>
        <v>1</v>
      </c>
      <c r="X5980">
        <f t="shared" si="373"/>
        <v>37</v>
      </c>
      <c r="Y5980">
        <f>SUMIF(货件明细!K:K,F5980,货件明细!I:I)</f>
        <v>0</v>
      </c>
      <c r="Z5980">
        <f t="shared" si="374"/>
        <v>9.7</v>
      </c>
      <c r="AA5980">
        <f>SUMIF(货件明细!K:K,F5980,货件明细!J:J)</f>
        <v>0</v>
      </c>
      <c r="AB5980">
        <f t="shared" si="375"/>
        <v>1</v>
      </c>
    </row>
    <row r="5981" spans="1:28">
      <c r="A5981">
        <v>2025</v>
      </c>
      <c r="B5981">
        <v>9</v>
      </c>
      <c r="C5981">
        <v>39</v>
      </c>
      <c r="D5981" s="4">
        <v>45922</v>
      </c>
      <c r="E5981" t="s">
        <v>28</v>
      </c>
      <c r="F5981" t="s">
        <v>6180</v>
      </c>
      <c r="G5981" t="s">
        <v>1610</v>
      </c>
      <c r="H5981" t="s">
        <v>71</v>
      </c>
      <c r="I5981" t="s">
        <v>96</v>
      </c>
      <c r="J5981" t="s">
        <v>1452</v>
      </c>
      <c r="K5981" t="s">
        <v>1452</v>
      </c>
      <c r="L5981" t="s">
        <v>46</v>
      </c>
      <c r="M5981" t="s">
        <v>65</v>
      </c>
      <c r="N5981" t="s">
        <v>1992</v>
      </c>
      <c r="O5981">
        <v>9.7</v>
      </c>
      <c r="Q5981">
        <v>106</v>
      </c>
      <c r="R5981">
        <v>106</v>
      </c>
      <c r="S5981">
        <v>0</v>
      </c>
      <c r="T5981">
        <v>106</v>
      </c>
      <c r="U5981">
        <v>37</v>
      </c>
      <c r="V5981">
        <f>SUMIF(货件明细!K:K,F5981,货件明细!AQ:AQ)</f>
        <v>0</v>
      </c>
      <c r="W5981">
        <f t="shared" si="372"/>
        <v>1</v>
      </c>
      <c r="X5981">
        <f t="shared" si="373"/>
        <v>37</v>
      </c>
      <c r="Y5981">
        <f>SUMIF(货件明细!K:K,F5981,货件明细!I:I)</f>
        <v>0</v>
      </c>
      <c r="Z5981">
        <f t="shared" si="374"/>
        <v>9.7</v>
      </c>
      <c r="AA5981">
        <f>SUMIF(货件明细!K:K,F5981,货件明细!J:J)</f>
        <v>0</v>
      </c>
      <c r="AB5981">
        <f t="shared" si="375"/>
        <v>1</v>
      </c>
    </row>
    <row r="5982" spans="1:28">
      <c r="A5982">
        <v>2025</v>
      </c>
      <c r="B5982">
        <v>9</v>
      </c>
      <c r="C5982">
        <v>39</v>
      </c>
      <c r="D5982" s="4">
        <v>45922</v>
      </c>
      <c r="E5982" t="s">
        <v>28</v>
      </c>
      <c r="F5982" t="s">
        <v>6181</v>
      </c>
      <c r="G5982" t="s">
        <v>395</v>
      </c>
      <c r="H5982" t="s">
        <v>44</v>
      </c>
      <c r="I5982" t="s">
        <v>96</v>
      </c>
      <c r="J5982" t="s">
        <v>1452</v>
      </c>
      <c r="K5982" t="s">
        <v>1452</v>
      </c>
      <c r="L5982" t="s">
        <v>46</v>
      </c>
      <c r="M5982" t="s">
        <v>65</v>
      </c>
      <c r="N5982" t="s">
        <v>1992</v>
      </c>
      <c r="O5982">
        <v>9.7</v>
      </c>
      <c r="Q5982">
        <v>143</v>
      </c>
      <c r="R5982">
        <v>143</v>
      </c>
      <c r="S5982">
        <v>0</v>
      </c>
      <c r="T5982">
        <v>143</v>
      </c>
      <c r="U5982">
        <v>37</v>
      </c>
      <c r="V5982">
        <f>SUMIF(货件明细!K:K,F5982,货件明细!AQ:AQ)</f>
        <v>0</v>
      </c>
      <c r="W5982">
        <f t="shared" si="372"/>
        <v>1</v>
      </c>
      <c r="X5982">
        <f t="shared" si="373"/>
        <v>37</v>
      </c>
      <c r="Y5982">
        <f>SUMIF(货件明细!K:K,F5982,货件明细!I:I)</f>
        <v>0</v>
      </c>
      <c r="Z5982">
        <f t="shared" si="374"/>
        <v>9.7</v>
      </c>
      <c r="AA5982">
        <f>SUMIF(货件明细!K:K,F5982,货件明细!J:J)</f>
        <v>0</v>
      </c>
      <c r="AB5982">
        <f t="shared" si="375"/>
        <v>1</v>
      </c>
    </row>
    <row r="5983" spans="1:28">
      <c r="A5983">
        <v>2025</v>
      </c>
      <c r="B5983">
        <v>9</v>
      </c>
      <c r="C5983">
        <v>39</v>
      </c>
      <c r="D5983" s="4">
        <v>45923</v>
      </c>
      <c r="E5983" t="s">
        <v>28</v>
      </c>
      <c r="F5983" t="s">
        <v>6182</v>
      </c>
      <c r="G5983" t="s">
        <v>275</v>
      </c>
      <c r="H5983" t="s">
        <v>31</v>
      </c>
      <c r="I5983" t="s">
        <v>129</v>
      </c>
      <c r="J5983" t="s">
        <v>1110</v>
      </c>
      <c r="K5983" t="s">
        <v>1110</v>
      </c>
      <c r="L5983" t="s">
        <v>34</v>
      </c>
      <c r="M5983" t="s">
        <v>65</v>
      </c>
      <c r="N5983" t="s">
        <v>4245</v>
      </c>
      <c r="O5983">
        <v>32.6</v>
      </c>
      <c r="Q5983">
        <v>1626.9</v>
      </c>
      <c r="R5983">
        <v>1626.9</v>
      </c>
      <c r="S5983">
        <v>255.8088</v>
      </c>
      <c r="T5983">
        <v>1882.7088</v>
      </c>
      <c r="U5983">
        <v>216</v>
      </c>
      <c r="V5983">
        <f>SUMIF(货件明细!K:K,F5983,货件明细!AQ:AQ)</f>
        <v>0</v>
      </c>
      <c r="W5983">
        <f t="shared" si="372"/>
        <v>1</v>
      </c>
      <c r="X5983">
        <f t="shared" si="373"/>
        <v>216</v>
      </c>
      <c r="Y5983">
        <f>SUMIF(货件明细!K:K,F5983,货件明细!I:I)</f>
        <v>0</v>
      </c>
      <c r="Z5983">
        <f t="shared" si="374"/>
        <v>32.6</v>
      </c>
      <c r="AA5983">
        <f>SUMIF(货件明细!K:K,F5983,货件明细!J:J)</f>
        <v>0</v>
      </c>
      <c r="AB5983">
        <f t="shared" si="375"/>
        <v>1</v>
      </c>
    </row>
    <row r="5984" spans="1:28">
      <c r="A5984">
        <v>2025</v>
      </c>
      <c r="B5984">
        <v>9</v>
      </c>
      <c r="C5984">
        <v>39</v>
      </c>
      <c r="D5984" s="4">
        <v>45923</v>
      </c>
      <c r="E5984" t="s">
        <v>28</v>
      </c>
      <c r="F5984" t="s">
        <v>6183</v>
      </c>
      <c r="G5984" t="s">
        <v>275</v>
      </c>
      <c r="H5984" t="s">
        <v>31</v>
      </c>
      <c r="I5984" t="s">
        <v>96</v>
      </c>
      <c r="J5984" t="s">
        <v>1110</v>
      </c>
      <c r="K5984" t="s">
        <v>1110</v>
      </c>
      <c r="L5984" t="s">
        <v>34</v>
      </c>
      <c r="M5984" t="s">
        <v>65</v>
      </c>
      <c r="N5984" t="s">
        <v>2857</v>
      </c>
      <c r="O5984">
        <v>25.66</v>
      </c>
      <c r="Q5984">
        <v>1281.8</v>
      </c>
      <c r="R5984">
        <v>1281.8</v>
      </c>
      <c r="S5984">
        <v>141.09568</v>
      </c>
      <c r="T5984">
        <v>1422.89568</v>
      </c>
      <c r="U5984">
        <v>121</v>
      </c>
      <c r="V5984">
        <f>SUMIF(货件明细!K:K,F5984,货件明细!AQ:AQ)</f>
        <v>0</v>
      </c>
      <c r="W5984">
        <f t="shared" si="372"/>
        <v>1</v>
      </c>
      <c r="X5984">
        <f t="shared" si="373"/>
        <v>121</v>
      </c>
      <c r="Y5984">
        <f>SUMIF(货件明细!K:K,F5984,货件明细!I:I)</f>
        <v>0</v>
      </c>
      <c r="Z5984">
        <f t="shared" si="374"/>
        <v>25.66</v>
      </c>
      <c r="AA5984">
        <f>SUMIF(货件明细!K:K,F5984,货件明细!J:J)</f>
        <v>0</v>
      </c>
      <c r="AB5984">
        <f t="shared" si="375"/>
        <v>1</v>
      </c>
    </row>
    <row r="5985" spans="1:28">
      <c r="A5985">
        <v>2025</v>
      </c>
      <c r="B5985">
        <v>9</v>
      </c>
      <c r="C5985">
        <v>39</v>
      </c>
      <c r="D5985" s="4">
        <v>45923</v>
      </c>
      <c r="E5985" t="s">
        <v>28</v>
      </c>
      <c r="F5985" t="s">
        <v>6184</v>
      </c>
      <c r="G5985" t="s">
        <v>2562</v>
      </c>
      <c r="H5985" t="s">
        <v>31</v>
      </c>
      <c r="I5985" t="s">
        <v>111</v>
      </c>
      <c r="J5985" t="s">
        <v>1110</v>
      </c>
      <c r="K5985" t="s">
        <v>1110</v>
      </c>
      <c r="L5985" t="s">
        <v>34</v>
      </c>
      <c r="M5985" t="s">
        <v>65</v>
      </c>
      <c r="N5985" t="s">
        <v>4245</v>
      </c>
      <c r="O5985">
        <v>13.85</v>
      </c>
      <c r="Q5985">
        <v>690.2</v>
      </c>
      <c r="R5985">
        <v>690.2</v>
      </c>
      <c r="S5985">
        <v>160.62752</v>
      </c>
      <c r="T5985">
        <v>850.82752</v>
      </c>
      <c r="U5985">
        <v>85</v>
      </c>
      <c r="V5985">
        <f>SUMIF(货件明细!K:K,F5985,货件明细!AQ:AQ)</f>
        <v>0</v>
      </c>
      <c r="W5985">
        <f t="shared" si="372"/>
        <v>1</v>
      </c>
      <c r="X5985">
        <f t="shared" si="373"/>
        <v>85</v>
      </c>
      <c r="Y5985">
        <f>SUMIF(货件明细!K:K,F5985,货件明细!I:I)</f>
        <v>0</v>
      </c>
      <c r="Z5985">
        <f t="shared" si="374"/>
        <v>13.85</v>
      </c>
      <c r="AA5985">
        <f>SUMIF(货件明细!K:K,F5985,货件明细!J:J)</f>
        <v>0</v>
      </c>
      <c r="AB5985">
        <f t="shared" si="375"/>
        <v>1</v>
      </c>
    </row>
    <row r="5986" spans="1:28">
      <c r="A5986">
        <v>2025</v>
      </c>
      <c r="B5986">
        <v>9</v>
      </c>
      <c r="C5986">
        <v>39</v>
      </c>
      <c r="D5986" s="4">
        <v>45923</v>
      </c>
      <c r="E5986" t="s">
        <v>28</v>
      </c>
      <c r="F5986" t="s">
        <v>6185</v>
      </c>
      <c r="G5986" t="s">
        <v>30</v>
      </c>
      <c r="H5986" t="s">
        <v>31</v>
      </c>
      <c r="I5986" t="s">
        <v>41</v>
      </c>
      <c r="J5986" t="s">
        <v>1110</v>
      </c>
      <c r="K5986" t="s">
        <v>1110</v>
      </c>
      <c r="L5986" t="s">
        <v>34</v>
      </c>
      <c r="M5986" t="s">
        <v>65</v>
      </c>
      <c r="N5986" t="s">
        <v>4245</v>
      </c>
      <c r="O5986">
        <v>60.15</v>
      </c>
      <c r="Q5986">
        <v>2915.8</v>
      </c>
      <c r="R5986">
        <v>2915.8</v>
      </c>
      <c r="S5986">
        <v>392.0944</v>
      </c>
      <c r="T5986">
        <v>3307.8944</v>
      </c>
      <c r="U5986">
        <v>310</v>
      </c>
      <c r="V5986">
        <f>SUMIF(货件明细!K:K,F5986,货件明细!AQ:AQ)</f>
        <v>0</v>
      </c>
      <c r="W5986">
        <f t="shared" si="372"/>
        <v>1</v>
      </c>
      <c r="X5986">
        <f t="shared" si="373"/>
        <v>310</v>
      </c>
      <c r="Y5986">
        <f>SUMIF(货件明细!K:K,F5986,货件明细!I:I)</f>
        <v>0</v>
      </c>
      <c r="Z5986">
        <f t="shared" si="374"/>
        <v>60.15</v>
      </c>
      <c r="AA5986">
        <f>SUMIF(货件明细!K:K,F5986,货件明细!J:J)</f>
        <v>0</v>
      </c>
      <c r="AB5986">
        <f t="shared" si="375"/>
        <v>1</v>
      </c>
    </row>
    <row r="5987" spans="1:28">
      <c r="A5987">
        <v>2025</v>
      </c>
      <c r="B5987">
        <v>9</v>
      </c>
      <c r="C5987">
        <v>39</v>
      </c>
      <c r="D5987" s="4">
        <v>45925</v>
      </c>
      <c r="E5987" t="s">
        <v>28</v>
      </c>
      <c r="F5987" t="s">
        <v>6186</v>
      </c>
      <c r="G5987" t="s">
        <v>275</v>
      </c>
      <c r="H5987" t="s">
        <v>31</v>
      </c>
      <c r="I5987" t="s">
        <v>129</v>
      </c>
      <c r="J5987" t="s">
        <v>33</v>
      </c>
      <c r="K5987" t="s">
        <v>33</v>
      </c>
      <c r="L5987" t="s">
        <v>34</v>
      </c>
      <c r="M5987" t="s">
        <v>3882</v>
      </c>
      <c r="N5987" t="s">
        <v>4809</v>
      </c>
      <c r="O5987">
        <v>21.8</v>
      </c>
      <c r="Q5987">
        <v>1067</v>
      </c>
      <c r="R5987">
        <v>1117</v>
      </c>
      <c r="S5987">
        <v>223.88736</v>
      </c>
      <c r="T5987">
        <v>1340.88736</v>
      </c>
      <c r="U5987">
        <v>187</v>
      </c>
      <c r="V5987">
        <f>SUMIF(货件明细!K:K,F5987,货件明细!AQ:AQ)</f>
        <v>0</v>
      </c>
      <c r="W5987">
        <f t="shared" si="372"/>
        <v>1</v>
      </c>
      <c r="X5987">
        <f t="shared" si="373"/>
        <v>187</v>
      </c>
      <c r="Y5987">
        <f>SUMIF(货件明细!K:K,F5987,货件明细!I:I)</f>
        <v>0</v>
      </c>
      <c r="Z5987">
        <f t="shared" si="374"/>
        <v>21.8</v>
      </c>
      <c r="AA5987">
        <f>SUMIF(货件明细!K:K,F5987,货件明细!J:J)</f>
        <v>0</v>
      </c>
      <c r="AB5987">
        <f t="shared" si="375"/>
        <v>1</v>
      </c>
    </row>
    <row r="5988" spans="1:28">
      <c r="A5988">
        <v>2025</v>
      </c>
      <c r="B5988">
        <v>9</v>
      </c>
      <c r="C5988">
        <v>39</v>
      </c>
      <c r="D5988" s="4">
        <v>45925</v>
      </c>
      <c r="E5988" t="s">
        <v>28</v>
      </c>
      <c r="F5988" t="s">
        <v>6187</v>
      </c>
      <c r="G5988" t="s">
        <v>275</v>
      </c>
      <c r="H5988" t="s">
        <v>31</v>
      </c>
      <c r="I5988" t="s">
        <v>145</v>
      </c>
      <c r="J5988" t="s">
        <v>33</v>
      </c>
      <c r="K5988" t="s">
        <v>33</v>
      </c>
      <c r="L5988" t="s">
        <v>34</v>
      </c>
      <c r="M5988" t="s">
        <v>3882</v>
      </c>
      <c r="N5988" t="s">
        <v>4809</v>
      </c>
      <c r="O5988">
        <v>28.5</v>
      </c>
      <c r="Q5988">
        <v>1406.5</v>
      </c>
      <c r="R5988">
        <v>1456.5</v>
      </c>
      <c r="S5988">
        <v>187.73888</v>
      </c>
      <c r="T5988">
        <v>1644.23888</v>
      </c>
      <c r="U5988">
        <v>161</v>
      </c>
      <c r="V5988">
        <f>SUMIF(货件明细!K:K,F5988,货件明细!AQ:AQ)</f>
        <v>0</v>
      </c>
      <c r="W5988">
        <f t="shared" si="372"/>
        <v>1</v>
      </c>
      <c r="X5988">
        <f t="shared" si="373"/>
        <v>161</v>
      </c>
      <c r="Y5988">
        <f>SUMIF(货件明细!K:K,F5988,货件明细!I:I)</f>
        <v>0</v>
      </c>
      <c r="Z5988">
        <f t="shared" si="374"/>
        <v>28.5</v>
      </c>
      <c r="AA5988">
        <f>SUMIF(货件明细!K:K,F5988,货件明细!J:J)</f>
        <v>0</v>
      </c>
      <c r="AB5988">
        <f t="shared" si="375"/>
        <v>1</v>
      </c>
    </row>
    <row r="5989" spans="1:28">
      <c r="A5989">
        <v>2025</v>
      </c>
      <c r="B5989">
        <v>9</v>
      </c>
      <c r="C5989">
        <v>39</v>
      </c>
      <c r="D5989" s="4">
        <v>45925</v>
      </c>
      <c r="E5989" t="s">
        <v>28</v>
      </c>
      <c r="F5989" t="s">
        <v>6188</v>
      </c>
      <c r="G5989" t="s">
        <v>275</v>
      </c>
      <c r="H5989" t="s">
        <v>31</v>
      </c>
      <c r="I5989" t="s">
        <v>32</v>
      </c>
      <c r="J5989" t="s">
        <v>33</v>
      </c>
      <c r="K5989" t="s">
        <v>33</v>
      </c>
      <c r="L5989" t="s">
        <v>34</v>
      </c>
      <c r="M5989" t="s">
        <v>3882</v>
      </c>
      <c r="N5989" t="s">
        <v>4809</v>
      </c>
      <c r="O5989">
        <v>18.8</v>
      </c>
      <c r="Q5989">
        <v>921.5</v>
      </c>
      <c r="R5989">
        <v>971.5</v>
      </c>
      <c r="S5989">
        <v>67.34112</v>
      </c>
      <c r="T5989">
        <v>1038.84112</v>
      </c>
      <c r="U5989">
        <v>42</v>
      </c>
      <c r="V5989">
        <f>SUMIF(货件明细!K:K,F5989,货件明细!AQ:AQ)</f>
        <v>0</v>
      </c>
      <c r="W5989">
        <f t="shared" si="372"/>
        <v>1</v>
      </c>
      <c r="X5989">
        <f t="shared" si="373"/>
        <v>42</v>
      </c>
      <c r="Y5989">
        <f>SUMIF(货件明细!K:K,F5989,货件明细!I:I)</f>
        <v>0</v>
      </c>
      <c r="Z5989">
        <f t="shared" si="374"/>
        <v>18.8</v>
      </c>
      <c r="AA5989">
        <f>SUMIF(货件明细!K:K,F5989,货件明细!J:J)</f>
        <v>0</v>
      </c>
      <c r="AB5989">
        <f t="shared" si="375"/>
        <v>1</v>
      </c>
    </row>
    <row r="5990" spans="1:28">
      <c r="A5990">
        <v>2025</v>
      </c>
      <c r="B5990">
        <v>9</v>
      </c>
      <c r="C5990">
        <v>39</v>
      </c>
      <c r="D5990" s="4">
        <v>45925</v>
      </c>
      <c r="E5990" t="s">
        <v>28</v>
      </c>
      <c r="F5990" t="s">
        <v>6189</v>
      </c>
      <c r="G5990" t="s">
        <v>30</v>
      </c>
      <c r="H5990" t="s">
        <v>31</v>
      </c>
      <c r="I5990" t="s">
        <v>57</v>
      </c>
      <c r="J5990" t="s">
        <v>1110</v>
      </c>
      <c r="K5990" t="s">
        <v>1110</v>
      </c>
      <c r="L5990" t="s">
        <v>34</v>
      </c>
      <c r="M5990" t="s">
        <v>65</v>
      </c>
      <c r="N5990" t="s">
        <v>4245</v>
      </c>
      <c r="O5990">
        <v>15.65</v>
      </c>
      <c r="Q5990">
        <v>764.8</v>
      </c>
      <c r="R5990">
        <v>764.8</v>
      </c>
      <c r="S5990">
        <v>159.75296</v>
      </c>
      <c r="T5990">
        <v>924.55296</v>
      </c>
      <c r="U5990">
        <v>137</v>
      </c>
      <c r="V5990">
        <f>SUMIF(货件明细!K:K,F5990,货件明细!AQ:AQ)</f>
        <v>0</v>
      </c>
      <c r="W5990">
        <f t="shared" si="372"/>
        <v>1</v>
      </c>
      <c r="X5990">
        <f t="shared" si="373"/>
        <v>137</v>
      </c>
      <c r="Y5990">
        <f>SUMIF(货件明细!K:K,F5990,货件明细!I:I)</f>
        <v>0</v>
      </c>
      <c r="Z5990">
        <f t="shared" si="374"/>
        <v>15.65</v>
      </c>
      <c r="AA5990">
        <f>SUMIF(货件明细!K:K,F5990,货件明细!J:J)</f>
        <v>0</v>
      </c>
      <c r="AB5990">
        <f t="shared" si="375"/>
        <v>1</v>
      </c>
    </row>
    <row r="5991" spans="1:28">
      <c r="A5991">
        <v>2025</v>
      </c>
      <c r="B5991">
        <v>9</v>
      </c>
      <c r="C5991">
        <v>39</v>
      </c>
      <c r="D5991" s="4">
        <v>45925</v>
      </c>
      <c r="E5991" t="s">
        <v>28</v>
      </c>
      <c r="F5991" t="s">
        <v>6190</v>
      </c>
      <c r="G5991" t="s">
        <v>30</v>
      </c>
      <c r="H5991" t="s">
        <v>31</v>
      </c>
      <c r="I5991" t="s">
        <v>41</v>
      </c>
      <c r="J5991" t="s">
        <v>1110</v>
      </c>
      <c r="K5991" t="s">
        <v>1110</v>
      </c>
      <c r="L5991" t="s">
        <v>34</v>
      </c>
      <c r="M5991" t="s">
        <v>65</v>
      </c>
      <c r="N5991" t="s">
        <v>4245</v>
      </c>
      <c r="O5991">
        <v>29.35</v>
      </c>
      <c r="Q5991">
        <v>1434</v>
      </c>
      <c r="R5991">
        <v>1434</v>
      </c>
      <c r="S5991">
        <v>157.85808</v>
      </c>
      <c r="T5991">
        <v>1591.85808</v>
      </c>
      <c r="U5991">
        <v>120</v>
      </c>
      <c r="V5991">
        <f>SUMIF(货件明细!K:K,F5991,货件明细!AQ:AQ)</f>
        <v>0</v>
      </c>
      <c r="W5991">
        <f t="shared" si="372"/>
        <v>1</v>
      </c>
      <c r="X5991">
        <f t="shared" si="373"/>
        <v>120</v>
      </c>
      <c r="Y5991">
        <f>SUMIF(货件明细!K:K,F5991,货件明细!I:I)</f>
        <v>0</v>
      </c>
      <c r="Z5991">
        <f t="shared" si="374"/>
        <v>29.35</v>
      </c>
      <c r="AA5991">
        <f>SUMIF(货件明细!K:K,F5991,货件明细!J:J)</f>
        <v>0</v>
      </c>
      <c r="AB5991">
        <f t="shared" si="375"/>
        <v>1</v>
      </c>
    </row>
    <row r="5992" spans="1:28">
      <c r="A5992">
        <v>2025</v>
      </c>
      <c r="B5992">
        <v>9</v>
      </c>
      <c r="C5992">
        <v>39</v>
      </c>
      <c r="D5992" s="4">
        <v>45925</v>
      </c>
      <c r="E5992" t="s">
        <v>28</v>
      </c>
      <c r="F5992" t="s">
        <v>6191</v>
      </c>
      <c r="G5992" t="s">
        <v>30</v>
      </c>
      <c r="H5992" t="s">
        <v>31</v>
      </c>
      <c r="I5992" t="s">
        <v>41</v>
      </c>
      <c r="J5992" t="s">
        <v>1110</v>
      </c>
      <c r="K5992" t="s">
        <v>1110</v>
      </c>
      <c r="L5992" t="s">
        <v>34</v>
      </c>
      <c r="M5992" t="s">
        <v>65</v>
      </c>
      <c r="N5992" t="s">
        <v>4245</v>
      </c>
      <c r="O5992">
        <v>12.65</v>
      </c>
      <c r="Q5992">
        <v>573.6</v>
      </c>
      <c r="R5992">
        <v>573.6</v>
      </c>
      <c r="S5992">
        <v>94.30672</v>
      </c>
      <c r="T5992">
        <v>667.90672</v>
      </c>
      <c r="U5992">
        <v>79</v>
      </c>
      <c r="V5992">
        <f>SUMIF(货件明细!K:K,F5992,货件明细!AQ:AQ)</f>
        <v>0</v>
      </c>
      <c r="W5992">
        <f t="shared" si="372"/>
        <v>1</v>
      </c>
      <c r="X5992">
        <f t="shared" si="373"/>
        <v>79</v>
      </c>
      <c r="Y5992">
        <f>SUMIF(货件明细!K:K,F5992,货件明细!I:I)</f>
        <v>0</v>
      </c>
      <c r="Z5992">
        <f t="shared" si="374"/>
        <v>12.65</v>
      </c>
      <c r="AA5992">
        <f>SUMIF(货件明细!K:K,F5992,货件明细!J:J)</f>
        <v>0</v>
      </c>
      <c r="AB5992">
        <f t="shared" si="375"/>
        <v>1</v>
      </c>
    </row>
    <row r="5993" spans="1:28">
      <c r="A5993">
        <v>2025</v>
      </c>
      <c r="B5993">
        <v>9</v>
      </c>
      <c r="C5993">
        <v>39</v>
      </c>
      <c r="D5993" s="4">
        <v>45925</v>
      </c>
      <c r="E5993" t="s">
        <v>28</v>
      </c>
      <c r="F5993" t="s">
        <v>6192</v>
      </c>
      <c r="G5993" t="s">
        <v>30</v>
      </c>
      <c r="H5993" t="s">
        <v>31</v>
      </c>
      <c r="I5993" t="s">
        <v>32</v>
      </c>
      <c r="J5993" t="s">
        <v>1110</v>
      </c>
      <c r="K5993" t="s">
        <v>1110</v>
      </c>
      <c r="L5993" t="s">
        <v>34</v>
      </c>
      <c r="M5993" t="s">
        <v>65</v>
      </c>
      <c r="N5993" t="s">
        <v>2857</v>
      </c>
      <c r="O5993">
        <v>28.6</v>
      </c>
      <c r="Q5993">
        <v>1429.7</v>
      </c>
      <c r="R5993">
        <v>1429.7</v>
      </c>
      <c r="S5993">
        <v>113.6928</v>
      </c>
      <c r="T5993">
        <v>1543.3928</v>
      </c>
      <c r="U5993">
        <v>78</v>
      </c>
      <c r="V5993">
        <f>SUMIF(货件明细!K:K,F5993,货件明细!AQ:AQ)</f>
        <v>0</v>
      </c>
      <c r="W5993">
        <f t="shared" si="372"/>
        <v>1</v>
      </c>
      <c r="X5993">
        <f t="shared" si="373"/>
        <v>78</v>
      </c>
      <c r="Y5993">
        <f>SUMIF(货件明细!K:K,F5993,货件明细!I:I)</f>
        <v>0</v>
      </c>
      <c r="Z5993">
        <f t="shared" si="374"/>
        <v>28.6</v>
      </c>
      <c r="AA5993">
        <f>SUMIF(货件明细!K:K,F5993,货件明细!J:J)</f>
        <v>0</v>
      </c>
      <c r="AB5993">
        <f t="shared" si="375"/>
        <v>1</v>
      </c>
    </row>
    <row r="5994" spans="1:28">
      <c r="A5994">
        <v>2025</v>
      </c>
      <c r="B5994">
        <v>9</v>
      </c>
      <c r="C5994">
        <v>39</v>
      </c>
      <c r="D5994" s="4">
        <v>45925</v>
      </c>
      <c r="E5994" t="s">
        <v>28</v>
      </c>
      <c r="F5994" t="s">
        <v>6193</v>
      </c>
      <c r="G5994" t="s">
        <v>30</v>
      </c>
      <c r="H5994" t="s">
        <v>31</v>
      </c>
      <c r="I5994" t="s">
        <v>41</v>
      </c>
      <c r="J5994" t="s">
        <v>33</v>
      </c>
      <c r="K5994" t="s">
        <v>33</v>
      </c>
      <c r="L5994" t="s">
        <v>34</v>
      </c>
      <c r="M5994" t="s">
        <v>35</v>
      </c>
      <c r="N5994" t="s">
        <v>4646</v>
      </c>
      <c r="O5994">
        <v>13.8</v>
      </c>
      <c r="Q5994">
        <v>686</v>
      </c>
      <c r="R5994">
        <v>708.8</v>
      </c>
      <c r="S5994">
        <v>115.44192</v>
      </c>
      <c r="T5994">
        <v>824.24192</v>
      </c>
      <c r="U5994">
        <v>99</v>
      </c>
      <c r="V5994">
        <f>SUMIF(货件明细!K:K,F5994,货件明细!AQ:AQ)</f>
        <v>0</v>
      </c>
      <c r="W5994">
        <f t="shared" si="372"/>
        <v>1</v>
      </c>
      <c r="X5994">
        <f t="shared" si="373"/>
        <v>99</v>
      </c>
      <c r="Y5994">
        <f>SUMIF(货件明细!K:K,F5994,货件明细!I:I)</f>
        <v>0</v>
      </c>
      <c r="Z5994">
        <f t="shared" si="374"/>
        <v>13.8</v>
      </c>
      <c r="AA5994">
        <f>SUMIF(货件明细!K:K,F5994,货件明细!J:J)</f>
        <v>0</v>
      </c>
      <c r="AB5994">
        <f t="shared" si="375"/>
        <v>1</v>
      </c>
    </row>
    <row r="5995" spans="1:28">
      <c r="A5995">
        <v>2025</v>
      </c>
      <c r="B5995">
        <v>9</v>
      </c>
      <c r="C5995">
        <v>39</v>
      </c>
      <c r="D5995" s="4">
        <v>45925</v>
      </c>
      <c r="E5995" t="s">
        <v>28</v>
      </c>
      <c r="F5995" t="s">
        <v>6194</v>
      </c>
      <c r="G5995" t="s">
        <v>30</v>
      </c>
      <c r="H5995" t="s">
        <v>31</v>
      </c>
      <c r="I5995" t="s">
        <v>4634</v>
      </c>
      <c r="J5995" t="s">
        <v>33</v>
      </c>
      <c r="K5995" t="s">
        <v>33</v>
      </c>
      <c r="L5995" t="s">
        <v>34</v>
      </c>
      <c r="M5995" t="s">
        <v>35</v>
      </c>
      <c r="N5995" t="s">
        <v>4646</v>
      </c>
      <c r="O5995">
        <v>15.75</v>
      </c>
      <c r="Q5995">
        <v>784</v>
      </c>
      <c r="R5995">
        <v>806.8</v>
      </c>
      <c r="S5995">
        <v>97.22192</v>
      </c>
      <c r="T5995">
        <v>904.02192</v>
      </c>
      <c r="U5995">
        <v>74</v>
      </c>
      <c r="V5995">
        <f>SUMIF(货件明细!K:K,F5995,货件明细!AQ:AQ)</f>
        <v>0</v>
      </c>
      <c r="W5995">
        <f t="shared" si="372"/>
        <v>1</v>
      </c>
      <c r="X5995">
        <f t="shared" si="373"/>
        <v>74</v>
      </c>
      <c r="Y5995">
        <f>SUMIF(货件明细!K:K,F5995,货件明细!I:I)</f>
        <v>0</v>
      </c>
      <c r="Z5995">
        <f t="shared" si="374"/>
        <v>15.75</v>
      </c>
      <c r="AA5995">
        <f>SUMIF(货件明细!K:K,F5995,货件明细!J:J)</f>
        <v>0</v>
      </c>
      <c r="AB5995">
        <f t="shared" si="375"/>
        <v>1</v>
      </c>
    </row>
    <row r="5996" spans="1:28">
      <c r="A5996">
        <v>2025</v>
      </c>
      <c r="B5996">
        <v>9</v>
      </c>
      <c r="C5996">
        <v>39</v>
      </c>
      <c r="D5996" s="4">
        <v>45925</v>
      </c>
      <c r="E5996" t="s">
        <v>28</v>
      </c>
      <c r="F5996" t="s">
        <v>6195</v>
      </c>
      <c r="G5996" t="s">
        <v>30</v>
      </c>
      <c r="H5996" t="s">
        <v>31</v>
      </c>
      <c r="I5996" t="s">
        <v>41</v>
      </c>
      <c r="J5996" t="s">
        <v>33</v>
      </c>
      <c r="K5996" t="s">
        <v>33</v>
      </c>
      <c r="L5996" t="s">
        <v>34</v>
      </c>
      <c r="M5996" t="s">
        <v>35</v>
      </c>
      <c r="N5996" t="s">
        <v>4646</v>
      </c>
      <c r="O5996">
        <v>29.55</v>
      </c>
      <c r="Q5996">
        <v>1568</v>
      </c>
      <c r="R5996">
        <v>1590.8</v>
      </c>
      <c r="S5996">
        <v>104.2184</v>
      </c>
      <c r="T5996">
        <v>1695.0184</v>
      </c>
      <c r="U5996">
        <v>65</v>
      </c>
      <c r="V5996">
        <f>SUMIF(货件明细!K:K,F5996,货件明细!AQ:AQ)</f>
        <v>0</v>
      </c>
      <c r="W5996">
        <f t="shared" si="372"/>
        <v>1</v>
      </c>
      <c r="X5996">
        <f t="shared" si="373"/>
        <v>65</v>
      </c>
      <c r="Y5996">
        <f>SUMIF(货件明细!K:K,F5996,货件明细!I:I)</f>
        <v>0</v>
      </c>
      <c r="Z5996">
        <f t="shared" si="374"/>
        <v>29.55</v>
      </c>
      <c r="AA5996">
        <f>SUMIF(货件明细!K:K,F5996,货件明细!J:J)</f>
        <v>0</v>
      </c>
      <c r="AB5996">
        <f t="shared" si="375"/>
        <v>1</v>
      </c>
    </row>
    <row r="5997" spans="1:28">
      <c r="A5997">
        <v>2025</v>
      </c>
      <c r="B5997">
        <v>9</v>
      </c>
      <c r="C5997">
        <v>39</v>
      </c>
      <c r="D5997" s="4">
        <v>45926</v>
      </c>
      <c r="E5997" t="s">
        <v>28</v>
      </c>
      <c r="F5997" t="s">
        <v>6196</v>
      </c>
      <c r="G5997" t="s">
        <v>30</v>
      </c>
      <c r="H5997" t="s">
        <v>31</v>
      </c>
      <c r="I5997" t="s">
        <v>80</v>
      </c>
      <c r="J5997" t="s">
        <v>1110</v>
      </c>
      <c r="K5997" t="s">
        <v>1110</v>
      </c>
      <c r="L5997" t="s">
        <v>34</v>
      </c>
      <c r="M5997" t="s">
        <v>65</v>
      </c>
      <c r="N5997" t="s">
        <v>2857</v>
      </c>
      <c r="O5997">
        <v>13.75</v>
      </c>
      <c r="Q5997">
        <v>690.2</v>
      </c>
      <c r="R5997">
        <v>690.2</v>
      </c>
      <c r="S5997">
        <v>136.43136</v>
      </c>
      <c r="T5997">
        <v>826.63136</v>
      </c>
      <c r="U5997">
        <v>117</v>
      </c>
      <c r="V5997">
        <f>SUMIF(货件明细!K:K,F5997,货件明细!AQ:AQ)</f>
        <v>0</v>
      </c>
      <c r="W5997">
        <f t="shared" si="372"/>
        <v>1</v>
      </c>
      <c r="X5997">
        <f t="shared" si="373"/>
        <v>117</v>
      </c>
      <c r="Y5997">
        <f>SUMIF(货件明细!K:K,F5997,货件明细!I:I)</f>
        <v>0</v>
      </c>
      <c r="Z5997">
        <f t="shared" si="374"/>
        <v>13.75</v>
      </c>
      <c r="AA5997">
        <f>SUMIF(货件明细!K:K,F5997,货件明细!J:J)</f>
        <v>0</v>
      </c>
      <c r="AB5997">
        <f t="shared" si="375"/>
        <v>1</v>
      </c>
    </row>
    <row r="5998" spans="1:28">
      <c r="A5998">
        <v>2025</v>
      </c>
      <c r="B5998">
        <v>9</v>
      </c>
      <c r="C5998">
        <v>39</v>
      </c>
      <c r="D5998" s="4">
        <v>45926</v>
      </c>
      <c r="E5998" t="s">
        <v>28</v>
      </c>
      <c r="F5998" t="s">
        <v>6197</v>
      </c>
      <c r="G5998" t="s">
        <v>30</v>
      </c>
      <c r="H5998" t="s">
        <v>31</v>
      </c>
      <c r="I5998" t="s">
        <v>32</v>
      </c>
      <c r="J5998" t="s">
        <v>33</v>
      </c>
      <c r="K5998" t="s">
        <v>33</v>
      </c>
      <c r="L5998" t="s">
        <v>34</v>
      </c>
      <c r="M5998" t="s">
        <v>3882</v>
      </c>
      <c r="N5998" t="s">
        <v>4809</v>
      </c>
      <c r="O5998">
        <v>31.5</v>
      </c>
      <c r="Q5998">
        <v>1552</v>
      </c>
      <c r="R5998">
        <v>1722</v>
      </c>
      <c r="S5998">
        <v>253.91392</v>
      </c>
      <c r="T5998">
        <v>1975.91392</v>
      </c>
      <c r="U5998">
        <v>214</v>
      </c>
      <c r="V5998">
        <f>SUMIF(货件明细!K:K,F5998,货件明细!AQ:AQ)</f>
        <v>0</v>
      </c>
      <c r="W5998">
        <f t="shared" si="372"/>
        <v>1</v>
      </c>
      <c r="X5998">
        <f t="shared" si="373"/>
        <v>214</v>
      </c>
      <c r="Y5998">
        <f>SUMIF(货件明细!K:K,F5998,货件明细!I:I)</f>
        <v>0</v>
      </c>
      <c r="Z5998">
        <f t="shared" si="374"/>
        <v>31.5</v>
      </c>
      <c r="AA5998">
        <f>SUMIF(货件明细!K:K,F5998,货件明细!J:J)</f>
        <v>0</v>
      </c>
      <c r="AB5998">
        <f t="shared" si="375"/>
        <v>1</v>
      </c>
    </row>
    <row r="5999" spans="1:28">
      <c r="A5999">
        <v>2025</v>
      </c>
      <c r="B5999">
        <v>9</v>
      </c>
      <c r="C5999">
        <v>39</v>
      </c>
      <c r="D5999" s="4">
        <v>45926</v>
      </c>
      <c r="E5999" t="s">
        <v>28</v>
      </c>
      <c r="F5999" t="s">
        <v>6198</v>
      </c>
      <c r="G5999" t="s">
        <v>50</v>
      </c>
      <c r="H5999" t="s">
        <v>31</v>
      </c>
      <c r="I5999" t="s">
        <v>129</v>
      </c>
      <c r="J5999" t="s">
        <v>100</v>
      </c>
      <c r="K5999" t="s">
        <v>4998</v>
      </c>
      <c r="L5999" t="s">
        <v>46</v>
      </c>
      <c r="M5999" t="s">
        <v>2882</v>
      </c>
      <c r="N5999" t="s">
        <v>4823</v>
      </c>
      <c r="O5999">
        <v>63.2</v>
      </c>
      <c r="Q5999">
        <v>389.188636363636</v>
      </c>
      <c r="R5999">
        <v>389.188636363636</v>
      </c>
      <c r="S5999">
        <v>0</v>
      </c>
      <c r="T5999">
        <v>389.188636363636</v>
      </c>
      <c r="U5999">
        <v>340</v>
      </c>
      <c r="V5999">
        <f>SUMIF(货件明细!K:K,F5999,货件明细!AQ:AQ)</f>
        <v>0</v>
      </c>
      <c r="W5999">
        <f t="shared" si="372"/>
        <v>1</v>
      </c>
      <c r="X5999">
        <f t="shared" si="373"/>
        <v>340</v>
      </c>
      <c r="Y5999">
        <f>SUMIF(货件明细!K:K,F5999,货件明细!I:I)</f>
        <v>0</v>
      </c>
      <c r="Z5999">
        <f t="shared" si="374"/>
        <v>63.2</v>
      </c>
      <c r="AA5999">
        <f>SUMIF(货件明细!K:K,F5999,货件明细!J:J)</f>
        <v>0</v>
      </c>
      <c r="AB5999">
        <f t="shared" si="375"/>
        <v>1</v>
      </c>
    </row>
    <row r="6000" spans="1:28">
      <c r="A6000">
        <v>2025</v>
      </c>
      <c r="B6000">
        <v>9</v>
      </c>
      <c r="C6000">
        <v>39</v>
      </c>
      <c r="D6000" s="4">
        <v>45926</v>
      </c>
      <c r="E6000" t="s">
        <v>28</v>
      </c>
      <c r="F6000" t="s">
        <v>6199</v>
      </c>
      <c r="G6000" t="s">
        <v>269</v>
      </c>
      <c r="H6000" t="s">
        <v>31</v>
      </c>
      <c r="I6000" t="s">
        <v>129</v>
      </c>
      <c r="J6000" t="s">
        <v>100</v>
      </c>
      <c r="K6000" t="s">
        <v>4998</v>
      </c>
      <c r="L6000" t="s">
        <v>46</v>
      </c>
      <c r="M6000" t="s">
        <v>2882</v>
      </c>
      <c r="N6000" t="s">
        <v>4823</v>
      </c>
      <c r="O6000">
        <v>63.2</v>
      </c>
      <c r="Q6000">
        <v>373.105263157895</v>
      </c>
      <c r="R6000">
        <v>373.105263157895</v>
      </c>
      <c r="S6000">
        <v>0</v>
      </c>
      <c r="T6000">
        <v>373.105263157895</v>
      </c>
      <c r="U6000">
        <v>340</v>
      </c>
      <c r="V6000">
        <f>SUMIF(货件明细!K:K,F6000,货件明细!AQ:AQ)</f>
        <v>0</v>
      </c>
      <c r="W6000">
        <f t="shared" si="372"/>
        <v>1</v>
      </c>
      <c r="X6000">
        <f t="shared" si="373"/>
        <v>340</v>
      </c>
      <c r="Y6000">
        <f>SUMIF(货件明细!K:K,F6000,货件明细!I:I)</f>
        <v>0</v>
      </c>
      <c r="Z6000">
        <f t="shared" si="374"/>
        <v>63.2</v>
      </c>
      <c r="AA6000">
        <f>SUMIF(货件明细!K:K,F6000,货件明细!J:J)</f>
        <v>0</v>
      </c>
      <c r="AB6000">
        <f t="shared" si="375"/>
        <v>1</v>
      </c>
    </row>
    <row r="6001" spans="1:28">
      <c r="A6001">
        <v>2025</v>
      </c>
      <c r="B6001">
        <v>9</v>
      </c>
      <c r="C6001">
        <v>39</v>
      </c>
      <c r="D6001" s="4">
        <v>45926</v>
      </c>
      <c r="E6001" t="s">
        <v>28</v>
      </c>
      <c r="F6001" t="s">
        <v>6200</v>
      </c>
      <c r="G6001" t="s">
        <v>43</v>
      </c>
      <c r="H6001" t="s">
        <v>44</v>
      </c>
      <c r="I6001" t="s">
        <v>129</v>
      </c>
      <c r="J6001" t="s">
        <v>100</v>
      </c>
      <c r="K6001" t="s">
        <v>4998</v>
      </c>
      <c r="L6001" t="s">
        <v>46</v>
      </c>
      <c r="M6001" t="s">
        <v>2882</v>
      </c>
      <c r="N6001" t="s">
        <v>4823</v>
      </c>
      <c r="O6001">
        <v>63.2</v>
      </c>
      <c r="Q6001">
        <v>317.795454545455</v>
      </c>
      <c r="R6001">
        <v>317.795454545455</v>
      </c>
      <c r="S6001">
        <v>0</v>
      </c>
      <c r="T6001">
        <v>317.795454545455</v>
      </c>
      <c r="U6001">
        <v>340</v>
      </c>
      <c r="V6001">
        <f>SUMIF(货件明细!K:K,F6001,货件明细!AQ:AQ)</f>
        <v>0</v>
      </c>
      <c r="W6001">
        <f t="shared" si="372"/>
        <v>1</v>
      </c>
      <c r="X6001">
        <f t="shared" si="373"/>
        <v>340</v>
      </c>
      <c r="Y6001">
        <f>SUMIF(货件明细!K:K,F6001,货件明细!I:I)</f>
        <v>0</v>
      </c>
      <c r="Z6001">
        <f t="shared" si="374"/>
        <v>63.2</v>
      </c>
      <c r="AA6001">
        <f>SUMIF(货件明细!K:K,F6001,货件明细!J:J)</f>
        <v>0</v>
      </c>
      <c r="AB6001">
        <f t="shared" si="375"/>
        <v>1</v>
      </c>
    </row>
    <row r="6002" spans="1:28">
      <c r="A6002">
        <v>2025</v>
      </c>
      <c r="B6002">
        <v>9</v>
      </c>
      <c r="C6002">
        <v>39</v>
      </c>
      <c r="D6002" s="4">
        <v>45926</v>
      </c>
      <c r="E6002" t="s">
        <v>28</v>
      </c>
      <c r="F6002" t="s">
        <v>6201</v>
      </c>
      <c r="G6002" t="s">
        <v>56</v>
      </c>
      <c r="H6002" t="s">
        <v>44</v>
      </c>
      <c r="I6002" t="s">
        <v>129</v>
      </c>
      <c r="J6002" t="s">
        <v>100</v>
      </c>
      <c r="K6002" t="s">
        <v>4998</v>
      </c>
      <c r="L6002" t="s">
        <v>46</v>
      </c>
      <c r="M6002" t="s">
        <v>2882</v>
      </c>
      <c r="N6002" t="s">
        <v>4823</v>
      </c>
      <c r="O6002">
        <v>63.2</v>
      </c>
      <c r="Q6002">
        <v>341.488636363636</v>
      </c>
      <c r="R6002">
        <v>341.488636363636</v>
      </c>
      <c r="S6002">
        <v>0</v>
      </c>
      <c r="T6002">
        <v>341.488636363636</v>
      </c>
      <c r="U6002">
        <v>340</v>
      </c>
      <c r="V6002">
        <f>SUMIF(货件明细!K:K,F6002,货件明细!AQ:AQ)</f>
        <v>0</v>
      </c>
      <c r="W6002">
        <f t="shared" si="372"/>
        <v>1</v>
      </c>
      <c r="X6002">
        <f t="shared" si="373"/>
        <v>340</v>
      </c>
      <c r="Y6002">
        <f>SUMIF(货件明细!K:K,F6002,货件明细!I:I)</f>
        <v>0</v>
      </c>
      <c r="Z6002">
        <f t="shared" si="374"/>
        <v>63.2</v>
      </c>
      <c r="AA6002">
        <f>SUMIF(货件明细!K:K,F6002,货件明细!J:J)</f>
        <v>0</v>
      </c>
      <c r="AB6002">
        <f t="shared" si="375"/>
        <v>1</v>
      </c>
    </row>
    <row r="6003" spans="1:28">
      <c r="A6003">
        <v>2025</v>
      </c>
      <c r="B6003">
        <v>9</v>
      </c>
      <c r="C6003">
        <v>39</v>
      </c>
      <c r="D6003" s="4">
        <v>45926</v>
      </c>
      <c r="E6003" t="s">
        <v>28</v>
      </c>
      <c r="F6003" t="s">
        <v>6202</v>
      </c>
      <c r="G6003" t="s">
        <v>882</v>
      </c>
      <c r="H6003" t="s">
        <v>71</v>
      </c>
      <c r="I6003" t="s">
        <v>129</v>
      </c>
      <c r="J6003" t="s">
        <v>100</v>
      </c>
      <c r="K6003" t="s">
        <v>58</v>
      </c>
      <c r="L6003" t="s">
        <v>46</v>
      </c>
      <c r="M6003" t="s">
        <v>65</v>
      </c>
      <c r="N6003" t="s">
        <v>2731</v>
      </c>
      <c r="O6003">
        <v>63.2</v>
      </c>
      <c r="Q6003">
        <v>163.02</v>
      </c>
      <c r="R6003">
        <v>163.02</v>
      </c>
      <c r="S6003">
        <v>0</v>
      </c>
      <c r="T6003">
        <v>163.02</v>
      </c>
      <c r="U6003">
        <v>340</v>
      </c>
      <c r="V6003">
        <f>SUMIF(货件明细!K:K,F6003,货件明细!AQ:AQ)</f>
        <v>0</v>
      </c>
      <c r="W6003">
        <f t="shared" si="372"/>
        <v>1</v>
      </c>
      <c r="X6003">
        <f t="shared" si="373"/>
        <v>340</v>
      </c>
      <c r="Y6003">
        <f>SUMIF(货件明细!K:K,F6003,货件明细!I:I)</f>
        <v>0</v>
      </c>
      <c r="Z6003">
        <f t="shared" si="374"/>
        <v>63.2</v>
      </c>
      <c r="AA6003">
        <f>SUMIF(货件明细!K:K,F6003,货件明细!J:J)</f>
        <v>0</v>
      </c>
      <c r="AB6003">
        <f t="shared" si="375"/>
        <v>1</v>
      </c>
    </row>
    <row r="6004" spans="1:28">
      <c r="A6004">
        <v>2025</v>
      </c>
      <c r="B6004">
        <v>9</v>
      </c>
      <c r="C6004">
        <v>39</v>
      </c>
      <c r="D6004" s="4">
        <v>45926</v>
      </c>
      <c r="E6004" t="s">
        <v>28</v>
      </c>
      <c r="F6004" t="s">
        <v>6203</v>
      </c>
      <c r="G6004" t="s">
        <v>50</v>
      </c>
      <c r="H6004" t="s">
        <v>31</v>
      </c>
      <c r="I6004" t="s">
        <v>145</v>
      </c>
      <c r="J6004" t="s">
        <v>100</v>
      </c>
      <c r="K6004" t="s">
        <v>4998</v>
      </c>
      <c r="L6004" t="s">
        <v>46</v>
      </c>
      <c r="M6004" t="s">
        <v>2882</v>
      </c>
      <c r="N6004" t="s">
        <v>4823</v>
      </c>
      <c r="O6004">
        <v>40.95</v>
      </c>
      <c r="Q6004">
        <v>259.459090909091</v>
      </c>
      <c r="R6004">
        <v>259.459090909091</v>
      </c>
      <c r="S6004">
        <v>0</v>
      </c>
      <c r="T6004">
        <v>259.459090909091</v>
      </c>
      <c r="U6004">
        <v>177</v>
      </c>
      <c r="V6004">
        <f>SUMIF(货件明细!K:K,F6004,货件明细!AQ:AQ)</f>
        <v>0</v>
      </c>
      <c r="W6004">
        <f t="shared" si="372"/>
        <v>1</v>
      </c>
      <c r="X6004">
        <f t="shared" si="373"/>
        <v>177</v>
      </c>
      <c r="Y6004">
        <f>SUMIF(货件明细!K:K,F6004,货件明细!I:I)</f>
        <v>0</v>
      </c>
      <c r="Z6004">
        <f t="shared" si="374"/>
        <v>40.95</v>
      </c>
      <c r="AA6004">
        <f>SUMIF(货件明细!K:K,F6004,货件明细!J:J)</f>
        <v>0</v>
      </c>
      <c r="AB6004">
        <f t="shared" si="375"/>
        <v>1</v>
      </c>
    </row>
    <row r="6005" spans="1:28">
      <c r="A6005">
        <v>2025</v>
      </c>
      <c r="B6005">
        <v>9</v>
      </c>
      <c r="C6005">
        <v>39</v>
      </c>
      <c r="D6005" s="4">
        <v>45926</v>
      </c>
      <c r="E6005" t="s">
        <v>28</v>
      </c>
      <c r="F6005" t="s">
        <v>6204</v>
      </c>
      <c r="G6005" t="s">
        <v>269</v>
      </c>
      <c r="H6005" t="s">
        <v>31</v>
      </c>
      <c r="I6005" t="s">
        <v>145</v>
      </c>
      <c r="J6005" t="s">
        <v>100</v>
      </c>
      <c r="K6005" t="s">
        <v>4998</v>
      </c>
      <c r="L6005" t="s">
        <v>46</v>
      </c>
      <c r="M6005" t="s">
        <v>2882</v>
      </c>
      <c r="N6005" t="s">
        <v>4823</v>
      </c>
      <c r="O6005">
        <v>40.95</v>
      </c>
      <c r="Q6005">
        <v>248.736842105263</v>
      </c>
      <c r="R6005">
        <v>248.736842105263</v>
      </c>
      <c r="S6005">
        <v>0</v>
      </c>
      <c r="T6005">
        <v>248.736842105263</v>
      </c>
      <c r="U6005">
        <v>177</v>
      </c>
      <c r="V6005">
        <f>SUMIF(货件明细!K:K,F6005,货件明细!AQ:AQ)</f>
        <v>0</v>
      </c>
      <c r="W6005">
        <f t="shared" si="372"/>
        <v>1</v>
      </c>
      <c r="X6005">
        <f t="shared" si="373"/>
        <v>177</v>
      </c>
      <c r="Y6005">
        <f>SUMIF(货件明细!K:K,F6005,货件明细!I:I)</f>
        <v>0</v>
      </c>
      <c r="Z6005">
        <f t="shared" si="374"/>
        <v>40.95</v>
      </c>
      <c r="AA6005">
        <f>SUMIF(货件明细!K:K,F6005,货件明细!J:J)</f>
        <v>0</v>
      </c>
      <c r="AB6005">
        <f t="shared" si="375"/>
        <v>1</v>
      </c>
    </row>
    <row r="6006" spans="1:28">
      <c r="A6006">
        <v>2025</v>
      </c>
      <c r="B6006">
        <v>9</v>
      </c>
      <c r="C6006">
        <v>39</v>
      </c>
      <c r="D6006" s="4">
        <v>45926</v>
      </c>
      <c r="E6006" t="s">
        <v>28</v>
      </c>
      <c r="F6006" t="s">
        <v>6205</v>
      </c>
      <c r="G6006" t="s">
        <v>43</v>
      </c>
      <c r="H6006" t="s">
        <v>44</v>
      </c>
      <c r="I6006" t="s">
        <v>145</v>
      </c>
      <c r="J6006" t="s">
        <v>100</v>
      </c>
      <c r="K6006" t="s">
        <v>4998</v>
      </c>
      <c r="L6006" t="s">
        <v>46</v>
      </c>
      <c r="M6006" t="s">
        <v>2882</v>
      </c>
      <c r="N6006" t="s">
        <v>4823</v>
      </c>
      <c r="O6006">
        <v>40.95</v>
      </c>
      <c r="Q6006">
        <v>211.863636363636</v>
      </c>
      <c r="R6006">
        <v>211.863636363636</v>
      </c>
      <c r="S6006">
        <v>0</v>
      </c>
      <c r="T6006">
        <v>211.863636363636</v>
      </c>
      <c r="U6006">
        <v>177</v>
      </c>
      <c r="V6006">
        <f>SUMIF(货件明细!K:K,F6006,货件明细!AQ:AQ)</f>
        <v>0</v>
      </c>
      <c r="W6006">
        <f t="shared" si="372"/>
        <v>1</v>
      </c>
      <c r="X6006">
        <f t="shared" si="373"/>
        <v>177</v>
      </c>
      <c r="Y6006">
        <f>SUMIF(货件明细!K:K,F6006,货件明细!I:I)</f>
        <v>0</v>
      </c>
      <c r="Z6006">
        <f t="shared" si="374"/>
        <v>40.95</v>
      </c>
      <c r="AA6006">
        <f>SUMIF(货件明细!K:K,F6006,货件明细!J:J)</f>
        <v>0</v>
      </c>
      <c r="AB6006">
        <f t="shared" si="375"/>
        <v>1</v>
      </c>
    </row>
    <row r="6007" spans="1:28">
      <c r="A6007">
        <v>2025</v>
      </c>
      <c r="B6007">
        <v>9</v>
      </c>
      <c r="C6007">
        <v>39</v>
      </c>
      <c r="D6007" s="4">
        <v>45926</v>
      </c>
      <c r="E6007" t="s">
        <v>28</v>
      </c>
      <c r="F6007" t="s">
        <v>6206</v>
      </c>
      <c r="G6007" t="s">
        <v>56</v>
      </c>
      <c r="H6007" t="s">
        <v>44</v>
      </c>
      <c r="I6007" t="s">
        <v>145</v>
      </c>
      <c r="J6007" t="s">
        <v>100</v>
      </c>
      <c r="K6007" t="s">
        <v>4998</v>
      </c>
      <c r="L6007" t="s">
        <v>46</v>
      </c>
      <c r="M6007" t="s">
        <v>2882</v>
      </c>
      <c r="N6007" t="s">
        <v>4823</v>
      </c>
      <c r="O6007">
        <v>40.95</v>
      </c>
      <c r="Q6007">
        <v>227.659090909091</v>
      </c>
      <c r="R6007">
        <v>227.659090909091</v>
      </c>
      <c r="S6007">
        <v>0</v>
      </c>
      <c r="T6007">
        <v>227.659090909091</v>
      </c>
      <c r="U6007">
        <v>177</v>
      </c>
      <c r="V6007">
        <f>SUMIF(货件明细!K:K,F6007,货件明细!AQ:AQ)</f>
        <v>0</v>
      </c>
      <c r="W6007">
        <f t="shared" si="372"/>
        <v>1</v>
      </c>
      <c r="X6007">
        <f t="shared" si="373"/>
        <v>177</v>
      </c>
      <c r="Y6007">
        <f>SUMIF(货件明细!K:K,F6007,货件明细!I:I)</f>
        <v>0</v>
      </c>
      <c r="Z6007">
        <f t="shared" si="374"/>
        <v>40.95</v>
      </c>
      <c r="AA6007">
        <f>SUMIF(货件明细!K:K,F6007,货件明细!J:J)</f>
        <v>0</v>
      </c>
      <c r="AB6007">
        <f t="shared" si="375"/>
        <v>1</v>
      </c>
    </row>
    <row r="6008" spans="1:28">
      <c r="A6008">
        <v>2025</v>
      </c>
      <c r="B6008">
        <v>9</v>
      </c>
      <c r="C6008">
        <v>39</v>
      </c>
      <c r="D6008" s="4">
        <v>45926</v>
      </c>
      <c r="E6008" t="s">
        <v>28</v>
      </c>
      <c r="F6008" t="s">
        <v>6207</v>
      </c>
      <c r="G6008" t="s">
        <v>882</v>
      </c>
      <c r="H6008" t="s">
        <v>71</v>
      </c>
      <c r="I6008" t="s">
        <v>145</v>
      </c>
      <c r="J6008" t="s">
        <v>100</v>
      </c>
      <c r="K6008" t="s">
        <v>58</v>
      </c>
      <c r="L6008" t="s">
        <v>46</v>
      </c>
      <c r="M6008" t="s">
        <v>65</v>
      </c>
      <c r="N6008" t="s">
        <v>2731</v>
      </c>
      <c r="O6008">
        <v>40.95</v>
      </c>
      <c r="Q6008">
        <v>108.68</v>
      </c>
      <c r="R6008">
        <v>108.68</v>
      </c>
      <c r="S6008">
        <v>0</v>
      </c>
      <c r="T6008">
        <v>108.68</v>
      </c>
      <c r="U6008">
        <v>177</v>
      </c>
      <c r="V6008">
        <f>SUMIF(货件明细!K:K,F6008,货件明细!AQ:AQ)</f>
        <v>0</v>
      </c>
      <c r="W6008">
        <f t="shared" si="372"/>
        <v>1</v>
      </c>
      <c r="X6008">
        <f t="shared" si="373"/>
        <v>177</v>
      </c>
      <c r="Y6008">
        <f>SUMIF(货件明细!K:K,F6008,货件明细!I:I)</f>
        <v>0</v>
      </c>
      <c r="Z6008">
        <f t="shared" si="374"/>
        <v>40.95</v>
      </c>
      <c r="AA6008">
        <f>SUMIF(货件明细!K:K,F6008,货件明细!J:J)</f>
        <v>0</v>
      </c>
      <c r="AB6008">
        <f t="shared" si="375"/>
        <v>1</v>
      </c>
    </row>
    <row r="6009" spans="1:28">
      <c r="A6009">
        <v>2025</v>
      </c>
      <c r="B6009">
        <v>9</v>
      </c>
      <c r="C6009">
        <v>39</v>
      </c>
      <c r="D6009" s="4">
        <v>45926</v>
      </c>
      <c r="E6009" t="s">
        <v>28</v>
      </c>
      <c r="F6009" t="s">
        <v>6208</v>
      </c>
      <c r="G6009" t="s">
        <v>50</v>
      </c>
      <c r="H6009" t="s">
        <v>31</v>
      </c>
      <c r="I6009" t="s">
        <v>145</v>
      </c>
      <c r="J6009" t="s">
        <v>100</v>
      </c>
      <c r="K6009" t="s">
        <v>4998</v>
      </c>
      <c r="L6009" t="s">
        <v>46</v>
      </c>
      <c r="M6009" t="s">
        <v>2882</v>
      </c>
      <c r="N6009" t="s">
        <v>4823</v>
      </c>
      <c r="O6009">
        <v>118.25</v>
      </c>
      <c r="Q6009">
        <v>778.377272727273</v>
      </c>
      <c r="R6009">
        <v>778.377272727273</v>
      </c>
      <c r="S6009">
        <v>0</v>
      </c>
      <c r="T6009">
        <v>778.377272727273</v>
      </c>
      <c r="U6009">
        <v>523</v>
      </c>
      <c r="V6009">
        <f>SUMIF(货件明细!K:K,F6009,货件明细!AQ:AQ)</f>
        <v>0</v>
      </c>
      <c r="W6009">
        <f t="shared" si="372"/>
        <v>1</v>
      </c>
      <c r="X6009">
        <f t="shared" si="373"/>
        <v>523</v>
      </c>
      <c r="Y6009">
        <f>SUMIF(货件明细!K:K,F6009,货件明细!I:I)</f>
        <v>0</v>
      </c>
      <c r="Z6009">
        <f t="shared" si="374"/>
        <v>118.25</v>
      </c>
      <c r="AA6009">
        <f>SUMIF(货件明细!K:K,F6009,货件明细!J:J)</f>
        <v>0</v>
      </c>
      <c r="AB6009">
        <f t="shared" si="375"/>
        <v>1</v>
      </c>
    </row>
    <row r="6010" spans="1:28">
      <c r="A6010">
        <v>2025</v>
      </c>
      <c r="B6010">
        <v>9</v>
      </c>
      <c r="C6010">
        <v>39</v>
      </c>
      <c r="D6010" s="4">
        <v>45926</v>
      </c>
      <c r="E6010" t="s">
        <v>28</v>
      </c>
      <c r="F6010" t="s">
        <v>6209</v>
      </c>
      <c r="G6010" t="s">
        <v>269</v>
      </c>
      <c r="H6010" t="s">
        <v>31</v>
      </c>
      <c r="I6010" t="s">
        <v>145</v>
      </c>
      <c r="J6010" t="s">
        <v>100</v>
      </c>
      <c r="K6010" t="s">
        <v>4998</v>
      </c>
      <c r="L6010" t="s">
        <v>46</v>
      </c>
      <c r="M6010" t="s">
        <v>2882</v>
      </c>
      <c r="N6010" t="s">
        <v>4823</v>
      </c>
      <c r="O6010">
        <v>118.25</v>
      </c>
      <c r="Q6010">
        <v>746.210526315789</v>
      </c>
      <c r="R6010">
        <v>746.210526315789</v>
      </c>
      <c r="S6010">
        <v>0</v>
      </c>
      <c r="T6010">
        <v>746.210526315789</v>
      </c>
      <c r="U6010">
        <v>523</v>
      </c>
      <c r="V6010">
        <f>SUMIF(货件明细!K:K,F6010,货件明细!AQ:AQ)</f>
        <v>0</v>
      </c>
      <c r="W6010">
        <f t="shared" si="372"/>
        <v>1</v>
      </c>
      <c r="X6010">
        <f t="shared" si="373"/>
        <v>523</v>
      </c>
      <c r="Y6010">
        <f>SUMIF(货件明细!K:K,F6010,货件明细!I:I)</f>
        <v>0</v>
      </c>
      <c r="Z6010">
        <f t="shared" si="374"/>
        <v>118.25</v>
      </c>
      <c r="AA6010">
        <f>SUMIF(货件明细!K:K,F6010,货件明细!J:J)</f>
        <v>0</v>
      </c>
      <c r="AB6010">
        <f t="shared" si="375"/>
        <v>1</v>
      </c>
    </row>
    <row r="6011" spans="1:28">
      <c r="A6011">
        <v>2025</v>
      </c>
      <c r="B6011">
        <v>9</v>
      </c>
      <c r="C6011">
        <v>39</v>
      </c>
      <c r="D6011" s="4">
        <v>45926</v>
      </c>
      <c r="E6011" t="s">
        <v>28</v>
      </c>
      <c r="F6011" t="s">
        <v>6210</v>
      </c>
      <c r="G6011" t="s">
        <v>43</v>
      </c>
      <c r="H6011" t="s">
        <v>44</v>
      </c>
      <c r="I6011" t="s">
        <v>145</v>
      </c>
      <c r="J6011" t="s">
        <v>100</v>
      </c>
      <c r="K6011" t="s">
        <v>4998</v>
      </c>
      <c r="L6011" t="s">
        <v>46</v>
      </c>
      <c r="M6011" t="s">
        <v>2882</v>
      </c>
      <c r="N6011" t="s">
        <v>4823</v>
      </c>
      <c r="O6011">
        <v>118.25</v>
      </c>
      <c r="Q6011">
        <v>635.590909090909</v>
      </c>
      <c r="R6011">
        <v>635.590909090909</v>
      </c>
      <c r="S6011">
        <v>0</v>
      </c>
      <c r="T6011">
        <v>635.590909090909</v>
      </c>
      <c r="U6011">
        <v>523</v>
      </c>
      <c r="V6011">
        <f>SUMIF(货件明细!K:K,F6011,货件明细!AQ:AQ)</f>
        <v>0</v>
      </c>
      <c r="W6011">
        <f t="shared" si="372"/>
        <v>1</v>
      </c>
      <c r="X6011">
        <f t="shared" si="373"/>
        <v>523</v>
      </c>
      <c r="Y6011">
        <f>SUMIF(货件明细!K:K,F6011,货件明细!I:I)</f>
        <v>0</v>
      </c>
      <c r="Z6011">
        <f t="shared" si="374"/>
        <v>118.25</v>
      </c>
      <c r="AA6011">
        <f>SUMIF(货件明细!K:K,F6011,货件明细!J:J)</f>
        <v>0</v>
      </c>
      <c r="AB6011">
        <f t="shared" si="375"/>
        <v>1</v>
      </c>
    </row>
    <row r="6012" spans="1:28">
      <c r="A6012">
        <v>2025</v>
      </c>
      <c r="B6012">
        <v>9</v>
      </c>
      <c r="C6012">
        <v>39</v>
      </c>
      <c r="D6012" s="4">
        <v>45926</v>
      </c>
      <c r="E6012" t="s">
        <v>28</v>
      </c>
      <c r="F6012" t="s">
        <v>6211</v>
      </c>
      <c r="G6012" t="s">
        <v>56</v>
      </c>
      <c r="H6012" t="s">
        <v>44</v>
      </c>
      <c r="I6012" t="s">
        <v>145</v>
      </c>
      <c r="J6012" t="s">
        <v>100</v>
      </c>
      <c r="K6012" t="s">
        <v>4998</v>
      </c>
      <c r="L6012" t="s">
        <v>46</v>
      </c>
      <c r="M6012" t="s">
        <v>2882</v>
      </c>
      <c r="N6012" t="s">
        <v>4823</v>
      </c>
      <c r="O6012">
        <v>118.25</v>
      </c>
      <c r="Q6012">
        <v>682.977272727273</v>
      </c>
      <c r="R6012">
        <v>682.977272727273</v>
      </c>
      <c r="S6012">
        <v>0</v>
      </c>
      <c r="T6012">
        <v>682.977272727273</v>
      </c>
      <c r="U6012">
        <v>523</v>
      </c>
      <c r="V6012">
        <f>SUMIF(货件明细!K:K,F6012,货件明细!AQ:AQ)</f>
        <v>0</v>
      </c>
      <c r="W6012">
        <f t="shared" si="372"/>
        <v>1</v>
      </c>
      <c r="X6012">
        <f t="shared" si="373"/>
        <v>523</v>
      </c>
      <c r="Y6012">
        <f>SUMIF(货件明细!K:K,F6012,货件明细!I:I)</f>
        <v>0</v>
      </c>
      <c r="Z6012">
        <f t="shared" si="374"/>
        <v>118.25</v>
      </c>
      <c r="AA6012">
        <f>SUMIF(货件明细!K:K,F6012,货件明细!J:J)</f>
        <v>0</v>
      </c>
      <c r="AB6012">
        <f t="shared" si="375"/>
        <v>1</v>
      </c>
    </row>
    <row r="6013" spans="1:28">
      <c r="A6013">
        <v>2025</v>
      </c>
      <c r="B6013">
        <v>9</v>
      </c>
      <c r="C6013">
        <v>39</v>
      </c>
      <c r="D6013" s="4">
        <v>45926</v>
      </c>
      <c r="E6013" t="s">
        <v>28</v>
      </c>
      <c r="F6013" t="s">
        <v>6212</v>
      </c>
      <c r="G6013" t="s">
        <v>882</v>
      </c>
      <c r="H6013" t="s">
        <v>71</v>
      </c>
      <c r="I6013" t="s">
        <v>145</v>
      </c>
      <c r="J6013" t="s">
        <v>100</v>
      </c>
      <c r="K6013" t="s">
        <v>58</v>
      </c>
      <c r="L6013" t="s">
        <v>46</v>
      </c>
      <c r="M6013" t="s">
        <v>65</v>
      </c>
      <c r="N6013" t="s">
        <v>2731</v>
      </c>
      <c r="O6013">
        <v>118.25</v>
      </c>
      <c r="Q6013">
        <v>326.04</v>
      </c>
      <c r="R6013">
        <v>326.04</v>
      </c>
      <c r="S6013">
        <v>0</v>
      </c>
      <c r="T6013">
        <v>326.04</v>
      </c>
      <c r="U6013">
        <v>523</v>
      </c>
      <c r="V6013">
        <f>SUMIF(货件明细!K:K,F6013,货件明细!AQ:AQ)</f>
        <v>0</v>
      </c>
      <c r="W6013">
        <f t="shared" si="372"/>
        <v>1</v>
      </c>
      <c r="X6013">
        <f t="shared" si="373"/>
        <v>523</v>
      </c>
      <c r="Y6013">
        <f>SUMIF(货件明细!K:K,F6013,货件明细!I:I)</f>
        <v>0</v>
      </c>
      <c r="Z6013">
        <f t="shared" si="374"/>
        <v>118.25</v>
      </c>
      <c r="AA6013">
        <f>SUMIF(货件明细!K:K,F6013,货件明细!J:J)</f>
        <v>0</v>
      </c>
      <c r="AB6013">
        <f t="shared" si="375"/>
        <v>1</v>
      </c>
    </row>
    <row r="6014" spans="1:28">
      <c r="A6014">
        <v>2025</v>
      </c>
      <c r="B6014">
        <v>9</v>
      </c>
      <c r="C6014">
        <v>39</v>
      </c>
      <c r="D6014" s="4">
        <v>45926</v>
      </c>
      <c r="E6014" t="s">
        <v>28</v>
      </c>
      <c r="F6014" t="s">
        <v>6213</v>
      </c>
      <c r="G6014" t="s">
        <v>50</v>
      </c>
      <c r="H6014" t="s">
        <v>31</v>
      </c>
      <c r="I6014" t="s">
        <v>96</v>
      </c>
      <c r="J6014" t="s">
        <v>100</v>
      </c>
      <c r="K6014" t="s">
        <v>4998</v>
      </c>
      <c r="L6014" t="s">
        <v>46</v>
      </c>
      <c r="M6014" t="s">
        <v>2882</v>
      </c>
      <c r="N6014" t="s">
        <v>4823</v>
      </c>
      <c r="O6014">
        <v>40.3</v>
      </c>
      <c r="Q6014">
        <v>259.459090909091</v>
      </c>
      <c r="R6014">
        <v>259.459090909091</v>
      </c>
      <c r="S6014">
        <v>0</v>
      </c>
      <c r="T6014">
        <v>259.459090909091</v>
      </c>
      <c r="U6014">
        <v>242</v>
      </c>
      <c r="V6014">
        <f>SUMIF(货件明细!K:K,F6014,货件明细!AQ:AQ)</f>
        <v>0</v>
      </c>
      <c r="W6014">
        <f t="shared" si="372"/>
        <v>1</v>
      </c>
      <c r="X6014">
        <f t="shared" si="373"/>
        <v>242</v>
      </c>
      <c r="Y6014">
        <f>SUMIF(货件明细!K:K,F6014,货件明细!I:I)</f>
        <v>0</v>
      </c>
      <c r="Z6014">
        <f t="shared" si="374"/>
        <v>40.3</v>
      </c>
      <c r="AA6014">
        <f>SUMIF(货件明细!K:K,F6014,货件明细!J:J)</f>
        <v>0</v>
      </c>
      <c r="AB6014">
        <f t="shared" si="375"/>
        <v>1</v>
      </c>
    </row>
    <row r="6015" spans="1:28">
      <c r="A6015">
        <v>2025</v>
      </c>
      <c r="B6015">
        <v>9</v>
      </c>
      <c r="C6015">
        <v>39</v>
      </c>
      <c r="D6015" s="4">
        <v>45926</v>
      </c>
      <c r="E6015" t="s">
        <v>28</v>
      </c>
      <c r="F6015" t="s">
        <v>6214</v>
      </c>
      <c r="G6015" t="s">
        <v>269</v>
      </c>
      <c r="H6015" t="s">
        <v>31</v>
      </c>
      <c r="I6015" t="s">
        <v>96</v>
      </c>
      <c r="J6015" t="s">
        <v>100</v>
      </c>
      <c r="K6015" t="s">
        <v>4998</v>
      </c>
      <c r="L6015" t="s">
        <v>46</v>
      </c>
      <c r="M6015" t="s">
        <v>2882</v>
      </c>
      <c r="N6015" t="s">
        <v>4823</v>
      </c>
      <c r="O6015">
        <v>40.3</v>
      </c>
      <c r="Q6015">
        <v>248.736842105263</v>
      </c>
      <c r="R6015">
        <v>248.736842105263</v>
      </c>
      <c r="S6015">
        <v>0</v>
      </c>
      <c r="T6015">
        <v>248.736842105263</v>
      </c>
      <c r="U6015">
        <v>242</v>
      </c>
      <c r="V6015">
        <f>SUMIF(货件明细!K:K,F6015,货件明细!AQ:AQ)</f>
        <v>0</v>
      </c>
      <c r="W6015">
        <f t="shared" si="372"/>
        <v>1</v>
      </c>
      <c r="X6015">
        <f t="shared" si="373"/>
        <v>242</v>
      </c>
      <c r="Y6015">
        <f>SUMIF(货件明细!K:K,F6015,货件明细!I:I)</f>
        <v>0</v>
      </c>
      <c r="Z6015">
        <f t="shared" si="374"/>
        <v>40.3</v>
      </c>
      <c r="AA6015">
        <f>SUMIF(货件明细!K:K,F6015,货件明细!J:J)</f>
        <v>0</v>
      </c>
      <c r="AB6015">
        <f t="shared" si="375"/>
        <v>1</v>
      </c>
    </row>
    <row r="6016" spans="1:28">
      <c r="A6016">
        <v>2025</v>
      </c>
      <c r="B6016">
        <v>9</v>
      </c>
      <c r="C6016">
        <v>39</v>
      </c>
      <c r="D6016" s="4">
        <v>45926</v>
      </c>
      <c r="E6016" t="s">
        <v>28</v>
      </c>
      <c r="F6016" t="s">
        <v>6215</v>
      </c>
      <c r="G6016" t="s">
        <v>43</v>
      </c>
      <c r="H6016" t="s">
        <v>44</v>
      </c>
      <c r="I6016" t="s">
        <v>96</v>
      </c>
      <c r="J6016" t="s">
        <v>100</v>
      </c>
      <c r="K6016" t="s">
        <v>4998</v>
      </c>
      <c r="L6016" t="s">
        <v>46</v>
      </c>
      <c r="M6016" t="s">
        <v>2882</v>
      </c>
      <c r="N6016" t="s">
        <v>4823</v>
      </c>
      <c r="O6016">
        <v>40.3</v>
      </c>
      <c r="Q6016">
        <v>211.863636363636</v>
      </c>
      <c r="R6016">
        <v>211.863636363636</v>
      </c>
      <c r="S6016">
        <v>0</v>
      </c>
      <c r="T6016">
        <v>211.863636363636</v>
      </c>
      <c r="U6016">
        <v>242</v>
      </c>
      <c r="V6016">
        <f>SUMIF(货件明细!K:K,F6016,货件明细!AQ:AQ)</f>
        <v>0</v>
      </c>
      <c r="W6016">
        <f t="shared" si="372"/>
        <v>1</v>
      </c>
      <c r="X6016">
        <f t="shared" si="373"/>
        <v>242</v>
      </c>
      <c r="Y6016">
        <f>SUMIF(货件明细!K:K,F6016,货件明细!I:I)</f>
        <v>0</v>
      </c>
      <c r="Z6016">
        <f t="shared" si="374"/>
        <v>40.3</v>
      </c>
      <c r="AA6016">
        <f>SUMIF(货件明细!K:K,F6016,货件明细!J:J)</f>
        <v>0</v>
      </c>
      <c r="AB6016">
        <f t="shared" si="375"/>
        <v>1</v>
      </c>
    </row>
    <row r="6017" spans="1:28">
      <c r="A6017">
        <v>2025</v>
      </c>
      <c r="B6017">
        <v>9</v>
      </c>
      <c r="C6017">
        <v>39</v>
      </c>
      <c r="D6017" s="4">
        <v>45926</v>
      </c>
      <c r="E6017" t="s">
        <v>28</v>
      </c>
      <c r="F6017" t="s">
        <v>6216</v>
      </c>
      <c r="G6017" t="s">
        <v>56</v>
      </c>
      <c r="H6017" t="s">
        <v>44</v>
      </c>
      <c r="I6017" t="s">
        <v>96</v>
      </c>
      <c r="J6017" t="s">
        <v>100</v>
      </c>
      <c r="K6017" t="s">
        <v>4998</v>
      </c>
      <c r="L6017" t="s">
        <v>46</v>
      </c>
      <c r="M6017" t="s">
        <v>2882</v>
      </c>
      <c r="N6017" t="s">
        <v>4823</v>
      </c>
      <c r="O6017">
        <v>40.3</v>
      </c>
      <c r="Q6017">
        <v>227.659090909091</v>
      </c>
      <c r="R6017">
        <v>227.659090909091</v>
      </c>
      <c r="S6017">
        <v>0</v>
      </c>
      <c r="T6017">
        <v>227.659090909091</v>
      </c>
      <c r="U6017">
        <v>242</v>
      </c>
      <c r="V6017">
        <f>SUMIF(货件明细!K:K,F6017,货件明细!AQ:AQ)</f>
        <v>0</v>
      </c>
      <c r="W6017">
        <f t="shared" si="372"/>
        <v>1</v>
      </c>
      <c r="X6017">
        <f t="shared" si="373"/>
        <v>242</v>
      </c>
      <c r="Y6017">
        <f>SUMIF(货件明细!K:K,F6017,货件明细!I:I)</f>
        <v>0</v>
      </c>
      <c r="Z6017">
        <f t="shared" si="374"/>
        <v>40.3</v>
      </c>
      <c r="AA6017">
        <f>SUMIF(货件明细!K:K,F6017,货件明细!J:J)</f>
        <v>0</v>
      </c>
      <c r="AB6017">
        <f t="shared" si="375"/>
        <v>1</v>
      </c>
    </row>
    <row r="6018" spans="1:28">
      <c r="A6018">
        <v>2025</v>
      </c>
      <c r="B6018">
        <v>9</v>
      </c>
      <c r="C6018">
        <v>39</v>
      </c>
      <c r="D6018" s="4">
        <v>45926</v>
      </c>
      <c r="E6018" t="s">
        <v>28</v>
      </c>
      <c r="F6018" t="s">
        <v>6217</v>
      </c>
      <c r="G6018" t="s">
        <v>882</v>
      </c>
      <c r="H6018" t="s">
        <v>71</v>
      </c>
      <c r="I6018" t="s">
        <v>96</v>
      </c>
      <c r="J6018" t="s">
        <v>100</v>
      </c>
      <c r="K6018" t="s">
        <v>58</v>
      </c>
      <c r="L6018" t="s">
        <v>46</v>
      </c>
      <c r="M6018" t="s">
        <v>65</v>
      </c>
      <c r="N6018" t="s">
        <v>2731</v>
      </c>
      <c r="O6018">
        <v>40.3</v>
      </c>
      <c r="Q6018">
        <v>108.68</v>
      </c>
      <c r="R6018">
        <v>108.68</v>
      </c>
      <c r="S6018">
        <v>0</v>
      </c>
      <c r="T6018">
        <v>108.68</v>
      </c>
      <c r="U6018">
        <v>242</v>
      </c>
      <c r="V6018">
        <f>SUMIF(货件明细!K:K,F6018,货件明细!AQ:AQ)</f>
        <v>0</v>
      </c>
      <c r="W6018">
        <f t="shared" ref="W6018:W6081" si="376">IF(V6018=U6018,0,1)</f>
        <v>1</v>
      </c>
      <c r="X6018">
        <f t="shared" ref="X6018:X6081" si="377">U6018</f>
        <v>242</v>
      </c>
      <c r="Y6018">
        <f>SUMIF(货件明细!K:K,F6018,货件明细!I:I)</f>
        <v>0</v>
      </c>
      <c r="Z6018">
        <f t="shared" ref="Z6018:Z6081" si="378">O6018-Y6018</f>
        <v>40.3</v>
      </c>
      <c r="AA6018">
        <f>SUMIF(货件明细!K:K,F6018,货件明细!J:J)</f>
        <v>0</v>
      </c>
      <c r="AB6018">
        <f t="shared" ref="AB6018:AB6081" si="379">IF(T6018=AA6018,0,1)</f>
        <v>1</v>
      </c>
    </row>
    <row r="6019" spans="1:28">
      <c r="A6019">
        <v>2025</v>
      </c>
      <c r="B6019">
        <v>9</v>
      </c>
      <c r="C6019">
        <v>39</v>
      </c>
      <c r="D6019" s="4">
        <v>45926</v>
      </c>
      <c r="E6019" t="s">
        <v>28</v>
      </c>
      <c r="F6019" t="s">
        <v>6218</v>
      </c>
      <c r="G6019" t="s">
        <v>50</v>
      </c>
      <c r="H6019" t="s">
        <v>31</v>
      </c>
      <c r="I6019" t="s">
        <v>32</v>
      </c>
      <c r="J6019" t="s">
        <v>100</v>
      </c>
      <c r="K6019" t="s">
        <v>4998</v>
      </c>
      <c r="L6019" t="s">
        <v>46</v>
      </c>
      <c r="M6019" t="s">
        <v>2882</v>
      </c>
      <c r="N6019" t="s">
        <v>4823</v>
      </c>
      <c r="O6019">
        <v>57.55</v>
      </c>
      <c r="Q6019">
        <v>389.188636363636</v>
      </c>
      <c r="R6019">
        <v>389.188636363636</v>
      </c>
      <c r="S6019">
        <v>0</v>
      </c>
      <c r="T6019">
        <v>389.188636363636</v>
      </c>
      <c r="U6019">
        <v>248</v>
      </c>
      <c r="V6019">
        <f>SUMIF(货件明细!K:K,F6019,货件明细!AQ:AQ)</f>
        <v>0</v>
      </c>
      <c r="W6019">
        <f t="shared" si="376"/>
        <v>1</v>
      </c>
      <c r="X6019">
        <f t="shared" si="377"/>
        <v>248</v>
      </c>
      <c r="Y6019">
        <f>SUMIF(货件明细!K:K,F6019,货件明细!I:I)</f>
        <v>0</v>
      </c>
      <c r="Z6019">
        <f t="shared" si="378"/>
        <v>57.55</v>
      </c>
      <c r="AA6019">
        <f>SUMIF(货件明细!K:K,F6019,货件明细!J:J)</f>
        <v>0</v>
      </c>
      <c r="AB6019">
        <f t="shared" si="379"/>
        <v>1</v>
      </c>
    </row>
    <row r="6020" spans="1:28">
      <c r="A6020">
        <v>2025</v>
      </c>
      <c r="B6020">
        <v>9</v>
      </c>
      <c r="C6020">
        <v>39</v>
      </c>
      <c r="D6020" s="4">
        <v>45926</v>
      </c>
      <c r="E6020" t="s">
        <v>28</v>
      </c>
      <c r="F6020" t="s">
        <v>6219</v>
      </c>
      <c r="G6020" t="s">
        <v>269</v>
      </c>
      <c r="H6020" t="s">
        <v>31</v>
      </c>
      <c r="I6020" t="s">
        <v>32</v>
      </c>
      <c r="J6020" t="s">
        <v>100</v>
      </c>
      <c r="K6020" t="s">
        <v>4998</v>
      </c>
      <c r="L6020" t="s">
        <v>46</v>
      </c>
      <c r="M6020" t="s">
        <v>2882</v>
      </c>
      <c r="N6020" t="s">
        <v>4823</v>
      </c>
      <c r="O6020">
        <v>57.55</v>
      </c>
      <c r="Q6020">
        <v>373.105263157895</v>
      </c>
      <c r="R6020">
        <v>373.105263157895</v>
      </c>
      <c r="S6020">
        <v>0</v>
      </c>
      <c r="T6020">
        <v>373.105263157895</v>
      </c>
      <c r="U6020">
        <v>248</v>
      </c>
      <c r="V6020">
        <f>SUMIF(货件明细!K:K,F6020,货件明细!AQ:AQ)</f>
        <v>0</v>
      </c>
      <c r="W6020">
        <f t="shared" si="376"/>
        <v>1</v>
      </c>
      <c r="X6020">
        <f t="shared" si="377"/>
        <v>248</v>
      </c>
      <c r="Y6020">
        <f>SUMIF(货件明细!K:K,F6020,货件明细!I:I)</f>
        <v>0</v>
      </c>
      <c r="Z6020">
        <f t="shared" si="378"/>
        <v>57.55</v>
      </c>
      <c r="AA6020">
        <f>SUMIF(货件明细!K:K,F6020,货件明细!J:J)</f>
        <v>0</v>
      </c>
      <c r="AB6020">
        <f t="shared" si="379"/>
        <v>1</v>
      </c>
    </row>
    <row r="6021" spans="1:28">
      <c r="A6021">
        <v>2025</v>
      </c>
      <c r="B6021">
        <v>9</v>
      </c>
      <c r="C6021">
        <v>39</v>
      </c>
      <c r="D6021" s="4">
        <v>45926</v>
      </c>
      <c r="E6021" t="s">
        <v>28</v>
      </c>
      <c r="F6021" t="s">
        <v>6220</v>
      </c>
      <c r="G6021" t="s">
        <v>43</v>
      </c>
      <c r="H6021" t="s">
        <v>44</v>
      </c>
      <c r="I6021" t="s">
        <v>32</v>
      </c>
      <c r="J6021" t="s">
        <v>100</v>
      </c>
      <c r="K6021" t="s">
        <v>4998</v>
      </c>
      <c r="L6021" t="s">
        <v>46</v>
      </c>
      <c r="M6021" t="s">
        <v>2882</v>
      </c>
      <c r="N6021" t="s">
        <v>4823</v>
      </c>
      <c r="O6021">
        <v>57.55</v>
      </c>
      <c r="Q6021">
        <v>317.795454545455</v>
      </c>
      <c r="R6021">
        <v>317.795454545455</v>
      </c>
      <c r="S6021">
        <v>0</v>
      </c>
      <c r="T6021">
        <v>317.795454545455</v>
      </c>
      <c r="U6021">
        <v>248</v>
      </c>
      <c r="V6021">
        <f>SUMIF(货件明细!K:K,F6021,货件明细!AQ:AQ)</f>
        <v>0</v>
      </c>
      <c r="W6021">
        <f t="shared" si="376"/>
        <v>1</v>
      </c>
      <c r="X6021">
        <f t="shared" si="377"/>
        <v>248</v>
      </c>
      <c r="Y6021">
        <f>SUMIF(货件明细!K:K,F6021,货件明细!I:I)</f>
        <v>0</v>
      </c>
      <c r="Z6021">
        <f t="shared" si="378"/>
        <v>57.55</v>
      </c>
      <c r="AA6021">
        <f>SUMIF(货件明细!K:K,F6021,货件明细!J:J)</f>
        <v>0</v>
      </c>
      <c r="AB6021">
        <f t="shared" si="379"/>
        <v>1</v>
      </c>
    </row>
    <row r="6022" spans="1:28">
      <c r="A6022">
        <v>2025</v>
      </c>
      <c r="B6022">
        <v>9</v>
      </c>
      <c r="C6022">
        <v>39</v>
      </c>
      <c r="D6022" s="4">
        <v>45926</v>
      </c>
      <c r="E6022" t="s">
        <v>28</v>
      </c>
      <c r="F6022" t="s">
        <v>6221</v>
      </c>
      <c r="G6022" t="s">
        <v>56</v>
      </c>
      <c r="H6022" t="s">
        <v>44</v>
      </c>
      <c r="I6022" t="s">
        <v>32</v>
      </c>
      <c r="J6022" t="s">
        <v>100</v>
      </c>
      <c r="K6022" t="s">
        <v>4998</v>
      </c>
      <c r="L6022" t="s">
        <v>46</v>
      </c>
      <c r="M6022" t="s">
        <v>2882</v>
      </c>
      <c r="N6022" t="s">
        <v>4823</v>
      </c>
      <c r="O6022">
        <v>57.55</v>
      </c>
      <c r="Q6022">
        <v>341.488636363636</v>
      </c>
      <c r="R6022">
        <v>341.488636363636</v>
      </c>
      <c r="S6022">
        <v>0</v>
      </c>
      <c r="T6022">
        <v>341.488636363636</v>
      </c>
      <c r="U6022">
        <v>248</v>
      </c>
      <c r="V6022">
        <f>SUMIF(货件明细!K:K,F6022,货件明细!AQ:AQ)</f>
        <v>0</v>
      </c>
      <c r="W6022">
        <f t="shared" si="376"/>
        <v>1</v>
      </c>
      <c r="X6022">
        <f t="shared" si="377"/>
        <v>248</v>
      </c>
      <c r="Y6022">
        <f>SUMIF(货件明细!K:K,F6022,货件明细!I:I)</f>
        <v>0</v>
      </c>
      <c r="Z6022">
        <f t="shared" si="378"/>
        <v>57.55</v>
      </c>
      <c r="AA6022">
        <f>SUMIF(货件明细!K:K,F6022,货件明细!J:J)</f>
        <v>0</v>
      </c>
      <c r="AB6022">
        <f t="shared" si="379"/>
        <v>1</v>
      </c>
    </row>
    <row r="6023" spans="1:28">
      <c r="A6023">
        <v>2025</v>
      </c>
      <c r="B6023">
        <v>9</v>
      </c>
      <c r="C6023">
        <v>39</v>
      </c>
      <c r="D6023" s="4">
        <v>45926</v>
      </c>
      <c r="E6023" t="s">
        <v>28</v>
      </c>
      <c r="F6023" t="s">
        <v>6222</v>
      </c>
      <c r="G6023" t="s">
        <v>882</v>
      </c>
      <c r="H6023" t="s">
        <v>71</v>
      </c>
      <c r="I6023" t="s">
        <v>32</v>
      </c>
      <c r="J6023" t="s">
        <v>100</v>
      </c>
      <c r="K6023" t="s">
        <v>58</v>
      </c>
      <c r="L6023" t="s">
        <v>46</v>
      </c>
      <c r="M6023" t="s">
        <v>65</v>
      </c>
      <c r="N6023" t="s">
        <v>2731</v>
      </c>
      <c r="O6023">
        <v>57.55</v>
      </c>
      <c r="Q6023">
        <v>163.02</v>
      </c>
      <c r="R6023">
        <v>163.02</v>
      </c>
      <c r="S6023">
        <v>0</v>
      </c>
      <c r="T6023">
        <v>163.02</v>
      </c>
      <c r="U6023">
        <v>248</v>
      </c>
      <c r="V6023">
        <f>SUMIF(货件明细!K:K,F6023,货件明细!AQ:AQ)</f>
        <v>0</v>
      </c>
      <c r="W6023">
        <f t="shared" si="376"/>
        <v>1</v>
      </c>
      <c r="X6023">
        <f t="shared" si="377"/>
        <v>248</v>
      </c>
      <c r="Y6023">
        <f>SUMIF(货件明细!K:K,F6023,货件明细!I:I)</f>
        <v>0</v>
      </c>
      <c r="Z6023">
        <f t="shared" si="378"/>
        <v>57.55</v>
      </c>
      <c r="AA6023">
        <f>SUMIF(货件明细!K:K,F6023,货件明细!J:J)</f>
        <v>0</v>
      </c>
      <c r="AB6023">
        <f t="shared" si="379"/>
        <v>1</v>
      </c>
    </row>
    <row r="6024" spans="1:28">
      <c r="A6024">
        <v>2025</v>
      </c>
      <c r="B6024">
        <v>9</v>
      </c>
      <c r="C6024">
        <v>39</v>
      </c>
      <c r="D6024" s="4">
        <v>45926</v>
      </c>
      <c r="E6024" t="s">
        <v>28</v>
      </c>
      <c r="F6024" t="s">
        <v>6223</v>
      </c>
      <c r="G6024" t="s">
        <v>50</v>
      </c>
      <c r="H6024" t="s">
        <v>31</v>
      </c>
      <c r="I6024" t="s">
        <v>32</v>
      </c>
      <c r="J6024" t="s">
        <v>100</v>
      </c>
      <c r="K6024" t="s">
        <v>4998</v>
      </c>
      <c r="L6024" t="s">
        <v>46</v>
      </c>
      <c r="M6024" t="s">
        <v>2882</v>
      </c>
      <c r="N6024" t="s">
        <v>4823</v>
      </c>
      <c r="O6024">
        <v>64.6</v>
      </c>
      <c r="Q6024">
        <v>389.188636363636</v>
      </c>
      <c r="R6024">
        <v>389.188636363636</v>
      </c>
      <c r="S6024">
        <v>0</v>
      </c>
      <c r="T6024">
        <v>389.188636363636</v>
      </c>
      <c r="U6024">
        <v>135</v>
      </c>
      <c r="V6024">
        <f>SUMIF(货件明细!K:K,F6024,货件明细!AQ:AQ)</f>
        <v>0</v>
      </c>
      <c r="W6024">
        <f t="shared" si="376"/>
        <v>1</v>
      </c>
      <c r="X6024">
        <f t="shared" si="377"/>
        <v>135</v>
      </c>
      <c r="Y6024">
        <f>SUMIF(货件明细!K:K,F6024,货件明细!I:I)</f>
        <v>0</v>
      </c>
      <c r="Z6024">
        <f t="shared" si="378"/>
        <v>64.6</v>
      </c>
      <c r="AA6024">
        <f>SUMIF(货件明细!K:K,F6024,货件明细!J:J)</f>
        <v>0</v>
      </c>
      <c r="AB6024">
        <f t="shared" si="379"/>
        <v>1</v>
      </c>
    </row>
    <row r="6025" spans="1:28">
      <c r="A6025">
        <v>2025</v>
      </c>
      <c r="B6025">
        <v>9</v>
      </c>
      <c r="C6025">
        <v>39</v>
      </c>
      <c r="D6025" s="4">
        <v>45926</v>
      </c>
      <c r="E6025" t="s">
        <v>28</v>
      </c>
      <c r="F6025" t="s">
        <v>6224</v>
      </c>
      <c r="G6025" t="s">
        <v>269</v>
      </c>
      <c r="H6025" t="s">
        <v>31</v>
      </c>
      <c r="I6025" t="s">
        <v>32</v>
      </c>
      <c r="J6025" t="s">
        <v>100</v>
      </c>
      <c r="K6025" t="s">
        <v>4998</v>
      </c>
      <c r="L6025" t="s">
        <v>46</v>
      </c>
      <c r="M6025" t="s">
        <v>2882</v>
      </c>
      <c r="N6025" t="s">
        <v>4823</v>
      </c>
      <c r="O6025">
        <v>64.6</v>
      </c>
      <c r="Q6025">
        <v>373.105263157895</v>
      </c>
      <c r="R6025">
        <v>373.105263157895</v>
      </c>
      <c r="S6025">
        <v>0</v>
      </c>
      <c r="T6025">
        <v>373.105263157895</v>
      </c>
      <c r="U6025">
        <v>135</v>
      </c>
      <c r="V6025">
        <f>SUMIF(货件明细!K:K,F6025,货件明细!AQ:AQ)</f>
        <v>0</v>
      </c>
      <c r="W6025">
        <f t="shared" si="376"/>
        <v>1</v>
      </c>
      <c r="X6025">
        <f t="shared" si="377"/>
        <v>135</v>
      </c>
      <c r="Y6025">
        <f>SUMIF(货件明细!K:K,F6025,货件明细!I:I)</f>
        <v>0</v>
      </c>
      <c r="Z6025">
        <f t="shared" si="378"/>
        <v>64.6</v>
      </c>
      <c r="AA6025">
        <f>SUMIF(货件明细!K:K,F6025,货件明细!J:J)</f>
        <v>0</v>
      </c>
      <c r="AB6025">
        <f t="shared" si="379"/>
        <v>1</v>
      </c>
    </row>
    <row r="6026" spans="1:28">
      <c r="A6026">
        <v>2025</v>
      </c>
      <c r="B6026">
        <v>9</v>
      </c>
      <c r="C6026">
        <v>39</v>
      </c>
      <c r="D6026" s="4">
        <v>45926</v>
      </c>
      <c r="E6026" t="s">
        <v>28</v>
      </c>
      <c r="F6026" t="s">
        <v>6225</v>
      </c>
      <c r="G6026" t="s">
        <v>43</v>
      </c>
      <c r="H6026" t="s">
        <v>44</v>
      </c>
      <c r="I6026" t="s">
        <v>32</v>
      </c>
      <c r="J6026" t="s">
        <v>100</v>
      </c>
      <c r="K6026" t="s">
        <v>4998</v>
      </c>
      <c r="L6026" t="s">
        <v>46</v>
      </c>
      <c r="M6026" t="s">
        <v>2882</v>
      </c>
      <c r="N6026" t="s">
        <v>4823</v>
      </c>
      <c r="O6026">
        <v>64.6</v>
      </c>
      <c r="Q6026">
        <v>317.795454545455</v>
      </c>
      <c r="R6026">
        <v>317.795454545455</v>
      </c>
      <c r="S6026">
        <v>0</v>
      </c>
      <c r="T6026">
        <v>317.795454545455</v>
      </c>
      <c r="U6026">
        <v>135</v>
      </c>
      <c r="V6026">
        <f>SUMIF(货件明细!K:K,F6026,货件明细!AQ:AQ)</f>
        <v>0</v>
      </c>
      <c r="W6026">
        <f t="shared" si="376"/>
        <v>1</v>
      </c>
      <c r="X6026">
        <f t="shared" si="377"/>
        <v>135</v>
      </c>
      <c r="Y6026">
        <f>SUMIF(货件明细!K:K,F6026,货件明细!I:I)</f>
        <v>0</v>
      </c>
      <c r="Z6026">
        <f t="shared" si="378"/>
        <v>64.6</v>
      </c>
      <c r="AA6026">
        <f>SUMIF(货件明细!K:K,F6026,货件明细!J:J)</f>
        <v>0</v>
      </c>
      <c r="AB6026">
        <f t="shared" si="379"/>
        <v>1</v>
      </c>
    </row>
    <row r="6027" spans="1:28">
      <c r="A6027">
        <v>2025</v>
      </c>
      <c r="B6027">
        <v>9</v>
      </c>
      <c r="C6027">
        <v>39</v>
      </c>
      <c r="D6027" s="4">
        <v>45926</v>
      </c>
      <c r="E6027" t="s">
        <v>28</v>
      </c>
      <c r="F6027" t="s">
        <v>6226</v>
      </c>
      <c r="G6027" t="s">
        <v>56</v>
      </c>
      <c r="H6027" t="s">
        <v>44</v>
      </c>
      <c r="I6027" t="s">
        <v>32</v>
      </c>
      <c r="J6027" t="s">
        <v>100</v>
      </c>
      <c r="K6027" t="s">
        <v>4998</v>
      </c>
      <c r="L6027" t="s">
        <v>46</v>
      </c>
      <c r="M6027" t="s">
        <v>2882</v>
      </c>
      <c r="N6027" t="s">
        <v>4823</v>
      </c>
      <c r="O6027">
        <v>64.6</v>
      </c>
      <c r="Q6027">
        <v>341.488636363636</v>
      </c>
      <c r="R6027">
        <v>341.488636363636</v>
      </c>
      <c r="S6027">
        <v>0</v>
      </c>
      <c r="T6027">
        <v>341.488636363636</v>
      </c>
      <c r="U6027">
        <v>135</v>
      </c>
      <c r="V6027">
        <f>SUMIF(货件明细!K:K,F6027,货件明细!AQ:AQ)</f>
        <v>0</v>
      </c>
      <c r="W6027">
        <f t="shared" si="376"/>
        <v>1</v>
      </c>
      <c r="X6027">
        <f t="shared" si="377"/>
        <v>135</v>
      </c>
      <c r="Y6027">
        <f>SUMIF(货件明细!K:K,F6027,货件明细!I:I)</f>
        <v>0</v>
      </c>
      <c r="Z6027">
        <f t="shared" si="378"/>
        <v>64.6</v>
      </c>
      <c r="AA6027">
        <f>SUMIF(货件明细!K:K,F6027,货件明细!J:J)</f>
        <v>0</v>
      </c>
      <c r="AB6027">
        <f t="shared" si="379"/>
        <v>1</v>
      </c>
    </row>
    <row r="6028" spans="1:28">
      <c r="A6028">
        <v>2025</v>
      </c>
      <c r="B6028">
        <v>9</v>
      </c>
      <c r="C6028">
        <v>39</v>
      </c>
      <c r="D6028" s="4">
        <v>45926</v>
      </c>
      <c r="E6028" t="s">
        <v>28</v>
      </c>
      <c r="F6028" t="s">
        <v>6227</v>
      </c>
      <c r="G6028" t="s">
        <v>882</v>
      </c>
      <c r="H6028" t="s">
        <v>71</v>
      </c>
      <c r="I6028" t="s">
        <v>32</v>
      </c>
      <c r="J6028" t="s">
        <v>100</v>
      </c>
      <c r="K6028" t="s">
        <v>58</v>
      </c>
      <c r="L6028" t="s">
        <v>46</v>
      </c>
      <c r="M6028" t="s">
        <v>65</v>
      </c>
      <c r="N6028" t="s">
        <v>2731</v>
      </c>
      <c r="O6028">
        <v>64.6</v>
      </c>
      <c r="Q6028">
        <v>163.02</v>
      </c>
      <c r="R6028">
        <v>163.02</v>
      </c>
      <c r="S6028">
        <v>0</v>
      </c>
      <c r="T6028">
        <v>163.02</v>
      </c>
      <c r="U6028">
        <v>135</v>
      </c>
      <c r="V6028">
        <f>SUMIF(货件明细!K:K,F6028,货件明细!AQ:AQ)</f>
        <v>0</v>
      </c>
      <c r="W6028">
        <f t="shared" si="376"/>
        <v>1</v>
      </c>
      <c r="X6028">
        <f t="shared" si="377"/>
        <v>135</v>
      </c>
      <c r="Y6028">
        <f>SUMIF(货件明细!K:K,F6028,货件明细!I:I)</f>
        <v>0</v>
      </c>
      <c r="Z6028">
        <f t="shared" si="378"/>
        <v>64.6</v>
      </c>
      <c r="AA6028">
        <f>SUMIF(货件明细!K:K,F6028,货件明细!J:J)</f>
        <v>0</v>
      </c>
      <c r="AB6028">
        <f t="shared" si="379"/>
        <v>1</v>
      </c>
    </row>
    <row r="6029" spans="1:28">
      <c r="A6029">
        <v>2025</v>
      </c>
      <c r="B6029">
        <v>9</v>
      </c>
      <c r="C6029">
        <v>39</v>
      </c>
      <c r="D6029" s="4">
        <v>45926</v>
      </c>
      <c r="E6029" t="s">
        <v>28</v>
      </c>
      <c r="F6029" t="s">
        <v>6228</v>
      </c>
      <c r="G6029" t="s">
        <v>50</v>
      </c>
      <c r="H6029" t="s">
        <v>31</v>
      </c>
      <c r="I6029" t="s">
        <v>111</v>
      </c>
      <c r="J6029" t="s">
        <v>100</v>
      </c>
      <c r="K6029" t="s">
        <v>4998</v>
      </c>
      <c r="L6029" t="s">
        <v>46</v>
      </c>
      <c r="M6029" t="s">
        <v>2882</v>
      </c>
      <c r="N6029" t="s">
        <v>4823</v>
      </c>
      <c r="O6029">
        <v>27.95</v>
      </c>
      <c r="Q6029">
        <v>259.459090909091</v>
      </c>
      <c r="R6029">
        <v>259.459090909091</v>
      </c>
      <c r="S6029">
        <v>0</v>
      </c>
      <c r="T6029">
        <v>259.459090909091</v>
      </c>
      <c r="U6029">
        <v>163</v>
      </c>
      <c r="V6029">
        <f>SUMIF(货件明细!K:K,F6029,货件明细!AQ:AQ)</f>
        <v>0</v>
      </c>
      <c r="W6029">
        <f t="shared" si="376"/>
        <v>1</v>
      </c>
      <c r="X6029">
        <f t="shared" si="377"/>
        <v>163</v>
      </c>
      <c r="Y6029">
        <f>SUMIF(货件明细!K:K,F6029,货件明细!I:I)</f>
        <v>0</v>
      </c>
      <c r="Z6029">
        <f t="shared" si="378"/>
        <v>27.95</v>
      </c>
      <c r="AA6029">
        <f>SUMIF(货件明细!K:K,F6029,货件明细!J:J)</f>
        <v>0</v>
      </c>
      <c r="AB6029">
        <f t="shared" si="379"/>
        <v>1</v>
      </c>
    </row>
    <row r="6030" spans="1:28">
      <c r="A6030">
        <v>2025</v>
      </c>
      <c r="B6030">
        <v>9</v>
      </c>
      <c r="C6030">
        <v>39</v>
      </c>
      <c r="D6030" s="4">
        <v>45926</v>
      </c>
      <c r="E6030" t="s">
        <v>28</v>
      </c>
      <c r="F6030" t="s">
        <v>6229</v>
      </c>
      <c r="G6030" t="s">
        <v>43</v>
      </c>
      <c r="H6030" t="s">
        <v>44</v>
      </c>
      <c r="I6030" t="s">
        <v>111</v>
      </c>
      <c r="J6030" t="s">
        <v>100</v>
      </c>
      <c r="K6030" t="s">
        <v>4998</v>
      </c>
      <c r="L6030" t="s">
        <v>46</v>
      </c>
      <c r="M6030" t="s">
        <v>2882</v>
      </c>
      <c r="N6030" t="s">
        <v>4823</v>
      </c>
      <c r="O6030">
        <v>27.95</v>
      </c>
      <c r="Q6030">
        <v>211.863636363636</v>
      </c>
      <c r="R6030">
        <v>211.863636363636</v>
      </c>
      <c r="S6030">
        <v>0</v>
      </c>
      <c r="T6030">
        <v>211.863636363636</v>
      </c>
      <c r="U6030">
        <v>163</v>
      </c>
      <c r="V6030">
        <f>SUMIF(货件明细!K:K,F6030,货件明细!AQ:AQ)</f>
        <v>0</v>
      </c>
      <c r="W6030">
        <f t="shared" si="376"/>
        <v>1</v>
      </c>
      <c r="X6030">
        <f t="shared" si="377"/>
        <v>163</v>
      </c>
      <c r="Y6030">
        <f>SUMIF(货件明细!K:K,F6030,货件明细!I:I)</f>
        <v>0</v>
      </c>
      <c r="Z6030">
        <f t="shared" si="378"/>
        <v>27.95</v>
      </c>
      <c r="AA6030">
        <f>SUMIF(货件明细!K:K,F6030,货件明细!J:J)</f>
        <v>0</v>
      </c>
      <c r="AB6030">
        <f t="shared" si="379"/>
        <v>1</v>
      </c>
    </row>
    <row r="6031" spans="1:28">
      <c r="A6031">
        <v>2025</v>
      </c>
      <c r="B6031">
        <v>9</v>
      </c>
      <c r="C6031">
        <v>39</v>
      </c>
      <c r="D6031" s="4">
        <v>45926</v>
      </c>
      <c r="E6031" t="s">
        <v>28</v>
      </c>
      <c r="F6031" t="s">
        <v>6230</v>
      </c>
      <c r="G6031" t="s">
        <v>56</v>
      </c>
      <c r="H6031" t="s">
        <v>44</v>
      </c>
      <c r="I6031" t="s">
        <v>111</v>
      </c>
      <c r="J6031" t="s">
        <v>100</v>
      </c>
      <c r="K6031" t="s">
        <v>4998</v>
      </c>
      <c r="L6031" t="s">
        <v>46</v>
      </c>
      <c r="M6031" t="s">
        <v>2882</v>
      </c>
      <c r="N6031" t="s">
        <v>4823</v>
      </c>
      <c r="O6031">
        <v>27.95</v>
      </c>
      <c r="Q6031">
        <v>227.659090909091</v>
      </c>
      <c r="R6031">
        <v>227.659090909091</v>
      </c>
      <c r="S6031">
        <v>0</v>
      </c>
      <c r="T6031">
        <v>227.659090909091</v>
      </c>
      <c r="U6031">
        <v>163</v>
      </c>
      <c r="V6031">
        <f>SUMIF(货件明细!K:K,F6031,货件明细!AQ:AQ)</f>
        <v>0</v>
      </c>
      <c r="W6031">
        <f t="shared" si="376"/>
        <v>1</v>
      </c>
      <c r="X6031">
        <f t="shared" si="377"/>
        <v>163</v>
      </c>
      <c r="Y6031">
        <f>SUMIF(货件明细!K:K,F6031,货件明细!I:I)</f>
        <v>0</v>
      </c>
      <c r="Z6031">
        <f t="shared" si="378"/>
        <v>27.95</v>
      </c>
      <c r="AA6031">
        <f>SUMIF(货件明细!K:K,F6031,货件明细!J:J)</f>
        <v>0</v>
      </c>
      <c r="AB6031">
        <f t="shared" si="379"/>
        <v>1</v>
      </c>
    </row>
    <row r="6032" spans="1:28">
      <c r="A6032">
        <v>2025</v>
      </c>
      <c r="B6032">
        <v>9</v>
      </c>
      <c r="C6032">
        <v>39</v>
      </c>
      <c r="D6032" s="4">
        <v>45926</v>
      </c>
      <c r="E6032" t="s">
        <v>28</v>
      </c>
      <c r="F6032" t="s">
        <v>6231</v>
      </c>
      <c r="G6032" t="s">
        <v>882</v>
      </c>
      <c r="H6032" t="s">
        <v>71</v>
      </c>
      <c r="I6032" t="s">
        <v>111</v>
      </c>
      <c r="J6032" t="s">
        <v>100</v>
      </c>
      <c r="K6032" t="s">
        <v>58</v>
      </c>
      <c r="L6032" t="s">
        <v>46</v>
      </c>
      <c r="M6032" t="s">
        <v>2882</v>
      </c>
      <c r="N6032" t="s">
        <v>5857</v>
      </c>
      <c r="O6032">
        <v>27.95</v>
      </c>
      <c r="Q6032">
        <v>110.04</v>
      </c>
      <c r="R6032">
        <v>110.04</v>
      </c>
      <c r="S6032">
        <v>0</v>
      </c>
      <c r="T6032">
        <v>110.04</v>
      </c>
      <c r="U6032">
        <v>163</v>
      </c>
      <c r="V6032">
        <f>SUMIF(货件明细!K:K,F6032,货件明细!AQ:AQ)</f>
        <v>0</v>
      </c>
      <c r="W6032">
        <f t="shared" si="376"/>
        <v>1</v>
      </c>
      <c r="X6032">
        <f t="shared" si="377"/>
        <v>163</v>
      </c>
      <c r="Y6032">
        <f>SUMIF(货件明细!K:K,F6032,货件明细!I:I)</f>
        <v>0</v>
      </c>
      <c r="Z6032">
        <f t="shared" si="378"/>
        <v>27.95</v>
      </c>
      <c r="AA6032">
        <f>SUMIF(货件明细!K:K,F6032,货件明细!J:J)</f>
        <v>0</v>
      </c>
      <c r="AB6032">
        <f t="shared" si="379"/>
        <v>1</v>
      </c>
    </row>
    <row r="6033" spans="1:28">
      <c r="A6033">
        <v>2025</v>
      </c>
      <c r="B6033">
        <v>9</v>
      </c>
      <c r="C6033">
        <v>39</v>
      </c>
      <c r="D6033" s="4">
        <v>45926</v>
      </c>
      <c r="E6033" t="s">
        <v>28</v>
      </c>
      <c r="F6033" t="s">
        <v>6232</v>
      </c>
      <c r="G6033" t="s">
        <v>374</v>
      </c>
      <c r="H6033" t="s">
        <v>71</v>
      </c>
      <c r="I6033" t="s">
        <v>111</v>
      </c>
      <c r="J6033" t="s">
        <v>100</v>
      </c>
      <c r="K6033" t="s">
        <v>58</v>
      </c>
      <c r="L6033" t="s">
        <v>46</v>
      </c>
      <c r="M6033" t="s">
        <v>5001</v>
      </c>
      <c r="N6033" t="s">
        <v>6037</v>
      </c>
      <c r="O6033">
        <v>29.25</v>
      </c>
      <c r="Q6033">
        <v>136.3</v>
      </c>
      <c r="R6033">
        <v>136.3</v>
      </c>
      <c r="S6033">
        <v>0</v>
      </c>
      <c r="T6033">
        <v>136.3</v>
      </c>
      <c r="U6033">
        <v>169</v>
      </c>
      <c r="V6033">
        <f>SUMIF(货件明细!K:K,F6033,货件明细!AQ:AQ)</f>
        <v>0</v>
      </c>
      <c r="W6033">
        <f t="shared" si="376"/>
        <v>1</v>
      </c>
      <c r="X6033">
        <f t="shared" si="377"/>
        <v>169</v>
      </c>
      <c r="Y6033">
        <f>SUMIF(货件明细!K:K,F6033,货件明细!I:I)</f>
        <v>0</v>
      </c>
      <c r="Z6033">
        <f t="shared" si="378"/>
        <v>29.25</v>
      </c>
      <c r="AA6033">
        <f>SUMIF(货件明细!K:K,F6033,货件明细!J:J)</f>
        <v>0</v>
      </c>
      <c r="AB6033">
        <f t="shared" si="379"/>
        <v>1</v>
      </c>
    </row>
    <row r="6034" spans="1:28">
      <c r="A6034">
        <v>2025</v>
      </c>
      <c r="B6034">
        <v>9</v>
      </c>
      <c r="C6034">
        <v>39</v>
      </c>
      <c r="D6034" s="4">
        <v>45926</v>
      </c>
      <c r="E6034" t="s">
        <v>28</v>
      </c>
      <c r="F6034" t="s">
        <v>6233</v>
      </c>
      <c r="G6034" t="s">
        <v>50</v>
      </c>
      <c r="H6034" t="s">
        <v>31</v>
      </c>
      <c r="I6034" t="s">
        <v>111</v>
      </c>
      <c r="J6034" t="s">
        <v>100</v>
      </c>
      <c r="K6034" t="s">
        <v>4998</v>
      </c>
      <c r="L6034" t="s">
        <v>46</v>
      </c>
      <c r="M6034" t="s">
        <v>2882</v>
      </c>
      <c r="N6034" t="s">
        <v>4823</v>
      </c>
      <c r="O6034">
        <v>17.15</v>
      </c>
      <c r="Q6034">
        <v>129.729545454545</v>
      </c>
      <c r="R6034">
        <v>129.729545454545</v>
      </c>
      <c r="S6034">
        <v>0</v>
      </c>
      <c r="T6034">
        <v>129.729545454545</v>
      </c>
      <c r="U6034">
        <v>118</v>
      </c>
      <c r="V6034">
        <f>SUMIF(货件明细!K:K,F6034,货件明细!AQ:AQ)</f>
        <v>0</v>
      </c>
      <c r="W6034">
        <f t="shared" si="376"/>
        <v>1</v>
      </c>
      <c r="X6034">
        <f t="shared" si="377"/>
        <v>118</v>
      </c>
      <c r="Y6034">
        <f>SUMIF(货件明细!K:K,F6034,货件明细!I:I)</f>
        <v>0</v>
      </c>
      <c r="Z6034">
        <f t="shared" si="378"/>
        <v>17.15</v>
      </c>
      <c r="AA6034">
        <f>SUMIF(货件明细!K:K,F6034,货件明细!J:J)</f>
        <v>0</v>
      </c>
      <c r="AB6034">
        <f t="shared" si="379"/>
        <v>1</v>
      </c>
    </row>
    <row r="6035" spans="1:28">
      <c r="A6035">
        <v>2025</v>
      </c>
      <c r="B6035">
        <v>9</v>
      </c>
      <c r="C6035">
        <v>39</v>
      </c>
      <c r="D6035" s="4">
        <v>45926</v>
      </c>
      <c r="E6035" t="s">
        <v>28</v>
      </c>
      <c r="F6035" t="s">
        <v>6234</v>
      </c>
      <c r="G6035" t="s">
        <v>43</v>
      </c>
      <c r="H6035" t="s">
        <v>44</v>
      </c>
      <c r="I6035" t="s">
        <v>111</v>
      </c>
      <c r="J6035" t="s">
        <v>100</v>
      </c>
      <c r="K6035" t="s">
        <v>4998</v>
      </c>
      <c r="L6035" t="s">
        <v>46</v>
      </c>
      <c r="M6035" t="s">
        <v>2882</v>
      </c>
      <c r="N6035" t="s">
        <v>4823</v>
      </c>
      <c r="O6035">
        <v>17.15</v>
      </c>
      <c r="Q6035">
        <v>105.931818181818</v>
      </c>
      <c r="R6035">
        <v>105.931818181818</v>
      </c>
      <c r="S6035">
        <v>0</v>
      </c>
      <c r="T6035">
        <v>105.931818181818</v>
      </c>
      <c r="U6035">
        <v>118</v>
      </c>
      <c r="V6035">
        <f>SUMIF(货件明细!K:K,F6035,货件明细!AQ:AQ)</f>
        <v>0</v>
      </c>
      <c r="W6035">
        <f t="shared" si="376"/>
        <v>1</v>
      </c>
      <c r="X6035">
        <f t="shared" si="377"/>
        <v>118</v>
      </c>
      <c r="Y6035">
        <f>SUMIF(货件明细!K:K,F6035,货件明细!I:I)</f>
        <v>0</v>
      </c>
      <c r="Z6035">
        <f t="shared" si="378"/>
        <v>17.15</v>
      </c>
      <c r="AA6035">
        <f>SUMIF(货件明细!K:K,F6035,货件明细!J:J)</f>
        <v>0</v>
      </c>
      <c r="AB6035">
        <f t="shared" si="379"/>
        <v>1</v>
      </c>
    </row>
    <row r="6036" spans="1:28">
      <c r="A6036">
        <v>2025</v>
      </c>
      <c r="B6036">
        <v>9</v>
      </c>
      <c r="C6036">
        <v>39</v>
      </c>
      <c r="D6036" s="4">
        <v>45926</v>
      </c>
      <c r="E6036" t="s">
        <v>28</v>
      </c>
      <c r="F6036" t="s">
        <v>6235</v>
      </c>
      <c r="G6036" t="s">
        <v>56</v>
      </c>
      <c r="H6036" t="s">
        <v>44</v>
      </c>
      <c r="I6036" t="s">
        <v>111</v>
      </c>
      <c r="J6036" t="s">
        <v>100</v>
      </c>
      <c r="K6036" t="s">
        <v>4998</v>
      </c>
      <c r="L6036" t="s">
        <v>46</v>
      </c>
      <c r="M6036" t="s">
        <v>2882</v>
      </c>
      <c r="N6036" t="s">
        <v>4823</v>
      </c>
      <c r="O6036">
        <v>17.15</v>
      </c>
      <c r="Q6036">
        <v>113.829545454545</v>
      </c>
      <c r="R6036">
        <v>113.829545454545</v>
      </c>
      <c r="S6036">
        <v>0</v>
      </c>
      <c r="T6036">
        <v>113.829545454545</v>
      </c>
      <c r="U6036">
        <v>118</v>
      </c>
      <c r="V6036">
        <f>SUMIF(货件明细!K:K,F6036,货件明细!AQ:AQ)</f>
        <v>0</v>
      </c>
      <c r="W6036">
        <f t="shared" si="376"/>
        <v>1</v>
      </c>
      <c r="X6036">
        <f t="shared" si="377"/>
        <v>118</v>
      </c>
      <c r="Y6036">
        <f>SUMIF(货件明细!K:K,F6036,货件明细!I:I)</f>
        <v>0</v>
      </c>
      <c r="Z6036">
        <f t="shared" si="378"/>
        <v>17.15</v>
      </c>
      <c r="AA6036">
        <f>SUMIF(货件明细!K:K,F6036,货件明细!J:J)</f>
        <v>0</v>
      </c>
      <c r="AB6036">
        <f t="shared" si="379"/>
        <v>1</v>
      </c>
    </row>
    <row r="6037" spans="1:28">
      <c r="A6037">
        <v>2025</v>
      </c>
      <c r="B6037">
        <v>9</v>
      </c>
      <c r="C6037">
        <v>39</v>
      </c>
      <c r="D6037" s="4">
        <v>45926</v>
      </c>
      <c r="E6037" t="s">
        <v>28</v>
      </c>
      <c r="F6037" t="s">
        <v>6236</v>
      </c>
      <c r="G6037" t="s">
        <v>374</v>
      </c>
      <c r="H6037" t="s">
        <v>71</v>
      </c>
      <c r="I6037" t="s">
        <v>111</v>
      </c>
      <c r="J6037" t="s">
        <v>100</v>
      </c>
      <c r="K6037" t="s">
        <v>58</v>
      </c>
      <c r="L6037" t="s">
        <v>46</v>
      </c>
      <c r="M6037" t="s">
        <v>5001</v>
      </c>
      <c r="N6037" t="s">
        <v>6037</v>
      </c>
      <c r="O6037">
        <v>17.15</v>
      </c>
      <c r="Q6037">
        <v>84.6</v>
      </c>
      <c r="R6037">
        <v>84.6</v>
      </c>
      <c r="S6037">
        <v>0</v>
      </c>
      <c r="T6037">
        <v>84.6</v>
      </c>
      <c r="U6037">
        <v>118</v>
      </c>
      <c r="V6037">
        <f>SUMIF(货件明细!K:K,F6037,货件明细!AQ:AQ)</f>
        <v>0</v>
      </c>
      <c r="W6037">
        <f t="shared" si="376"/>
        <v>1</v>
      </c>
      <c r="X6037">
        <f t="shared" si="377"/>
        <v>118</v>
      </c>
      <c r="Y6037">
        <f>SUMIF(货件明细!K:K,F6037,货件明细!I:I)</f>
        <v>0</v>
      </c>
      <c r="Z6037">
        <f t="shared" si="378"/>
        <v>17.15</v>
      </c>
      <c r="AA6037">
        <f>SUMIF(货件明细!K:K,F6037,货件明细!J:J)</f>
        <v>0</v>
      </c>
      <c r="AB6037">
        <f t="shared" si="379"/>
        <v>1</v>
      </c>
    </row>
    <row r="6038" spans="1:28">
      <c r="A6038">
        <v>2025</v>
      </c>
      <c r="B6038">
        <v>9</v>
      </c>
      <c r="C6038">
        <v>39</v>
      </c>
      <c r="D6038" s="4">
        <v>45926</v>
      </c>
      <c r="E6038" t="s">
        <v>28</v>
      </c>
      <c r="F6038" t="s">
        <v>6237</v>
      </c>
      <c r="G6038" t="s">
        <v>882</v>
      </c>
      <c r="H6038" t="s">
        <v>71</v>
      </c>
      <c r="I6038" t="s">
        <v>111</v>
      </c>
      <c r="J6038" t="s">
        <v>100</v>
      </c>
      <c r="K6038" t="s">
        <v>58</v>
      </c>
      <c r="L6038" t="s">
        <v>46</v>
      </c>
      <c r="M6038" t="s">
        <v>65</v>
      </c>
      <c r="N6038" t="s">
        <v>2731</v>
      </c>
      <c r="O6038">
        <v>17.15</v>
      </c>
      <c r="Q6038">
        <v>54.34</v>
      </c>
      <c r="R6038">
        <v>54.34</v>
      </c>
      <c r="S6038">
        <v>0</v>
      </c>
      <c r="T6038">
        <v>54.34</v>
      </c>
      <c r="U6038">
        <v>118</v>
      </c>
      <c r="V6038">
        <f>SUMIF(货件明细!K:K,F6038,货件明细!AQ:AQ)</f>
        <v>0</v>
      </c>
      <c r="W6038">
        <f t="shared" si="376"/>
        <v>1</v>
      </c>
      <c r="X6038">
        <f t="shared" si="377"/>
        <v>118</v>
      </c>
      <c r="Y6038">
        <f>SUMIF(货件明细!K:K,F6038,货件明细!I:I)</f>
        <v>0</v>
      </c>
      <c r="Z6038">
        <f t="shared" si="378"/>
        <v>17.15</v>
      </c>
      <c r="AA6038">
        <f>SUMIF(货件明细!K:K,F6038,货件明细!J:J)</f>
        <v>0</v>
      </c>
      <c r="AB6038">
        <f t="shared" si="379"/>
        <v>1</v>
      </c>
    </row>
    <row r="6039" spans="1:28">
      <c r="A6039">
        <v>2025</v>
      </c>
      <c r="B6039">
        <v>9</v>
      </c>
      <c r="C6039">
        <v>39</v>
      </c>
      <c r="D6039" s="4">
        <v>45926</v>
      </c>
      <c r="E6039" t="s">
        <v>28</v>
      </c>
      <c r="F6039" t="s">
        <v>6238</v>
      </c>
      <c r="G6039" t="s">
        <v>6239</v>
      </c>
      <c r="H6039" t="s">
        <v>71</v>
      </c>
      <c r="I6039" t="s">
        <v>4634</v>
      </c>
      <c r="J6039" t="s">
        <v>45</v>
      </c>
      <c r="K6039" t="s">
        <v>45</v>
      </c>
      <c r="L6039" t="s">
        <v>46</v>
      </c>
      <c r="M6039" t="s">
        <v>5001</v>
      </c>
      <c r="N6039" t="s">
        <v>5601</v>
      </c>
      <c r="O6039">
        <v>21.15</v>
      </c>
      <c r="Q6039">
        <v>220.77</v>
      </c>
      <c r="R6039">
        <v>220.77</v>
      </c>
      <c r="S6039">
        <v>0</v>
      </c>
      <c r="T6039">
        <v>220.77</v>
      </c>
      <c r="U6039">
        <v>100</v>
      </c>
      <c r="V6039">
        <f>SUMIF(货件明细!K:K,F6039,货件明细!AQ:AQ)</f>
        <v>0</v>
      </c>
      <c r="W6039">
        <f t="shared" si="376"/>
        <v>1</v>
      </c>
      <c r="X6039">
        <f t="shared" si="377"/>
        <v>100</v>
      </c>
      <c r="Y6039">
        <f>SUMIF(货件明细!K:K,F6039,货件明细!I:I)</f>
        <v>0</v>
      </c>
      <c r="Z6039">
        <f t="shared" si="378"/>
        <v>21.15</v>
      </c>
      <c r="AA6039">
        <f>SUMIF(货件明细!K:K,F6039,货件明细!J:J)</f>
        <v>0</v>
      </c>
      <c r="AB6039">
        <f t="shared" si="379"/>
        <v>1</v>
      </c>
    </row>
    <row r="6040" spans="1:28">
      <c r="A6040">
        <v>2025</v>
      </c>
      <c r="B6040">
        <v>9</v>
      </c>
      <c r="C6040">
        <v>39</v>
      </c>
      <c r="D6040" s="4">
        <v>45927</v>
      </c>
      <c r="E6040" t="s">
        <v>28</v>
      </c>
      <c r="F6040" t="s">
        <v>6240</v>
      </c>
      <c r="G6040" t="s">
        <v>54</v>
      </c>
      <c r="H6040" t="s">
        <v>31</v>
      </c>
      <c r="I6040" t="s">
        <v>32</v>
      </c>
      <c r="J6040" t="s">
        <v>100</v>
      </c>
      <c r="K6040" t="s">
        <v>4998</v>
      </c>
      <c r="L6040" t="s">
        <v>46</v>
      </c>
      <c r="M6040" t="s">
        <v>2882</v>
      </c>
      <c r="N6040" t="s">
        <v>4823</v>
      </c>
      <c r="O6040">
        <v>15.09</v>
      </c>
      <c r="Q6040">
        <v>120.040625</v>
      </c>
      <c r="R6040">
        <v>120.040625</v>
      </c>
      <c r="S6040">
        <v>0</v>
      </c>
      <c r="T6040">
        <v>120.040625</v>
      </c>
      <c r="U6040">
        <v>106</v>
      </c>
      <c r="V6040">
        <f>SUMIF(货件明细!K:K,F6040,货件明细!AQ:AQ)</f>
        <v>0</v>
      </c>
      <c r="W6040">
        <f t="shared" si="376"/>
        <v>1</v>
      </c>
      <c r="X6040">
        <f t="shared" si="377"/>
        <v>106</v>
      </c>
      <c r="Y6040">
        <f>SUMIF(货件明细!K:K,F6040,货件明细!I:I)</f>
        <v>0</v>
      </c>
      <c r="Z6040">
        <f t="shared" si="378"/>
        <v>15.09</v>
      </c>
      <c r="AA6040">
        <f>SUMIF(货件明细!K:K,F6040,货件明细!J:J)</f>
        <v>0</v>
      </c>
      <c r="AB6040">
        <f t="shared" si="379"/>
        <v>1</v>
      </c>
    </row>
    <row r="6041" spans="1:28">
      <c r="A6041">
        <v>2025</v>
      </c>
      <c r="B6041">
        <v>9</v>
      </c>
      <c r="C6041">
        <v>39</v>
      </c>
      <c r="D6041" s="4">
        <v>45927</v>
      </c>
      <c r="E6041" t="s">
        <v>28</v>
      </c>
      <c r="F6041" t="s">
        <v>6241</v>
      </c>
      <c r="G6041" t="s">
        <v>269</v>
      </c>
      <c r="H6041" t="s">
        <v>31</v>
      </c>
      <c r="I6041" t="s">
        <v>32</v>
      </c>
      <c r="J6041" t="s">
        <v>100</v>
      </c>
      <c r="K6041" t="s">
        <v>4998</v>
      </c>
      <c r="L6041" t="s">
        <v>46</v>
      </c>
      <c r="M6041" t="s">
        <v>2882</v>
      </c>
      <c r="N6041" t="s">
        <v>4823</v>
      </c>
      <c r="O6041">
        <v>15.09</v>
      </c>
      <c r="Q6041">
        <v>112.625</v>
      </c>
      <c r="R6041">
        <v>112.625</v>
      </c>
      <c r="S6041">
        <v>0</v>
      </c>
      <c r="T6041">
        <v>112.625</v>
      </c>
      <c r="U6041">
        <v>106</v>
      </c>
      <c r="V6041">
        <f>SUMIF(货件明细!K:K,F6041,货件明细!AQ:AQ)</f>
        <v>0</v>
      </c>
      <c r="W6041">
        <f t="shared" si="376"/>
        <v>1</v>
      </c>
      <c r="X6041">
        <f t="shared" si="377"/>
        <v>106</v>
      </c>
      <c r="Y6041">
        <f>SUMIF(货件明细!K:K,F6041,货件明细!I:I)</f>
        <v>0</v>
      </c>
      <c r="Z6041">
        <f t="shared" si="378"/>
        <v>15.09</v>
      </c>
      <c r="AA6041">
        <f>SUMIF(货件明细!K:K,F6041,货件明细!J:J)</f>
        <v>0</v>
      </c>
      <c r="AB6041">
        <f t="shared" si="379"/>
        <v>1</v>
      </c>
    </row>
    <row r="6042" spans="1:28">
      <c r="A6042">
        <v>2025</v>
      </c>
      <c r="B6042">
        <v>9</v>
      </c>
      <c r="C6042">
        <v>39</v>
      </c>
      <c r="D6042" s="4">
        <v>45927</v>
      </c>
      <c r="E6042" t="s">
        <v>28</v>
      </c>
      <c r="F6042" t="s">
        <v>6242</v>
      </c>
      <c r="G6042" t="s">
        <v>1610</v>
      </c>
      <c r="H6042" t="s">
        <v>71</v>
      </c>
      <c r="I6042" t="s">
        <v>32</v>
      </c>
      <c r="J6042" t="s">
        <v>100</v>
      </c>
      <c r="K6042" t="s">
        <v>58</v>
      </c>
      <c r="L6042" t="s">
        <v>46</v>
      </c>
      <c r="M6042" t="s">
        <v>5001</v>
      </c>
      <c r="N6042" t="s">
        <v>6037</v>
      </c>
      <c r="O6042">
        <v>15.09</v>
      </c>
      <c r="Q6042">
        <v>56.315</v>
      </c>
      <c r="R6042">
        <v>56.315</v>
      </c>
      <c r="S6042">
        <v>0</v>
      </c>
      <c r="T6042">
        <v>56.315</v>
      </c>
      <c r="U6042">
        <v>106</v>
      </c>
      <c r="V6042">
        <f>SUMIF(货件明细!K:K,F6042,货件明细!AQ:AQ)</f>
        <v>0</v>
      </c>
      <c r="W6042">
        <f t="shared" si="376"/>
        <v>1</v>
      </c>
      <c r="X6042">
        <f t="shared" si="377"/>
        <v>106</v>
      </c>
      <c r="Y6042">
        <f>SUMIF(货件明细!K:K,F6042,货件明细!I:I)</f>
        <v>0</v>
      </c>
      <c r="Z6042">
        <f t="shared" si="378"/>
        <v>15.09</v>
      </c>
      <c r="AA6042">
        <f>SUMIF(货件明细!K:K,F6042,货件明细!J:J)</f>
        <v>0</v>
      </c>
      <c r="AB6042">
        <f t="shared" si="379"/>
        <v>1</v>
      </c>
    </row>
    <row r="6043" spans="1:28">
      <c r="A6043">
        <v>2025</v>
      </c>
      <c r="B6043">
        <v>9</v>
      </c>
      <c r="C6043">
        <v>39</v>
      </c>
      <c r="D6043" s="4">
        <v>45927</v>
      </c>
      <c r="E6043" t="s">
        <v>28</v>
      </c>
      <c r="F6043" t="s">
        <v>6243</v>
      </c>
      <c r="G6043" t="s">
        <v>1517</v>
      </c>
      <c r="H6043" t="s">
        <v>71</v>
      </c>
      <c r="I6043" t="s">
        <v>32</v>
      </c>
      <c r="J6043" t="s">
        <v>100</v>
      </c>
      <c r="K6043" t="s">
        <v>58</v>
      </c>
      <c r="L6043" t="s">
        <v>46</v>
      </c>
      <c r="M6043" t="s">
        <v>5001</v>
      </c>
      <c r="N6043" t="s">
        <v>6037</v>
      </c>
      <c r="O6043">
        <v>15.09</v>
      </c>
      <c r="Q6043">
        <v>56.315</v>
      </c>
      <c r="R6043">
        <v>56.315</v>
      </c>
      <c r="S6043">
        <v>0</v>
      </c>
      <c r="T6043">
        <v>56.315</v>
      </c>
      <c r="U6043">
        <v>106</v>
      </c>
      <c r="V6043">
        <f>SUMIF(货件明细!K:K,F6043,货件明细!AQ:AQ)</f>
        <v>0</v>
      </c>
      <c r="W6043">
        <f t="shared" si="376"/>
        <v>1</v>
      </c>
      <c r="X6043">
        <f t="shared" si="377"/>
        <v>106</v>
      </c>
      <c r="Y6043">
        <f>SUMIF(货件明细!K:K,F6043,货件明细!I:I)</f>
        <v>0</v>
      </c>
      <c r="Z6043">
        <f t="shared" si="378"/>
        <v>15.09</v>
      </c>
      <c r="AA6043">
        <f>SUMIF(货件明细!K:K,F6043,货件明细!J:J)</f>
        <v>0</v>
      </c>
      <c r="AB6043">
        <f t="shared" si="379"/>
        <v>1</v>
      </c>
    </row>
    <row r="6044" spans="1:28">
      <c r="A6044">
        <v>2025</v>
      </c>
      <c r="B6044">
        <v>9</v>
      </c>
      <c r="C6044">
        <v>39</v>
      </c>
      <c r="D6044" s="4">
        <v>45927</v>
      </c>
      <c r="E6044" t="s">
        <v>28</v>
      </c>
      <c r="F6044" t="s">
        <v>6244</v>
      </c>
      <c r="G6044" t="s">
        <v>369</v>
      </c>
      <c r="H6044" t="s">
        <v>31</v>
      </c>
      <c r="I6044" t="s">
        <v>32</v>
      </c>
      <c r="J6044" t="s">
        <v>100</v>
      </c>
      <c r="K6044" t="s">
        <v>4998</v>
      </c>
      <c r="L6044" t="s">
        <v>46</v>
      </c>
      <c r="M6044" t="s">
        <v>2882</v>
      </c>
      <c r="N6044" t="s">
        <v>4823</v>
      </c>
      <c r="O6044">
        <v>15.09</v>
      </c>
      <c r="Q6044">
        <v>119.9125</v>
      </c>
      <c r="R6044">
        <v>119.9125</v>
      </c>
      <c r="S6044">
        <v>0</v>
      </c>
      <c r="T6044">
        <v>119.9125</v>
      </c>
      <c r="U6044">
        <v>106</v>
      </c>
      <c r="V6044">
        <f>SUMIF(货件明细!K:K,F6044,货件明细!AQ:AQ)</f>
        <v>0</v>
      </c>
      <c r="W6044">
        <f t="shared" si="376"/>
        <v>1</v>
      </c>
      <c r="X6044">
        <f t="shared" si="377"/>
        <v>106</v>
      </c>
      <c r="Y6044">
        <f>SUMIF(货件明细!K:K,F6044,货件明细!I:I)</f>
        <v>0</v>
      </c>
      <c r="Z6044">
        <f t="shared" si="378"/>
        <v>15.09</v>
      </c>
      <c r="AA6044">
        <f>SUMIF(货件明细!K:K,F6044,货件明细!J:J)</f>
        <v>0</v>
      </c>
      <c r="AB6044">
        <f t="shared" si="379"/>
        <v>1</v>
      </c>
    </row>
    <row r="6045" spans="1:28">
      <c r="A6045">
        <v>2025</v>
      </c>
      <c r="B6045">
        <v>9</v>
      </c>
      <c r="C6045">
        <v>39</v>
      </c>
      <c r="D6045" s="4">
        <v>45927</v>
      </c>
      <c r="E6045" t="s">
        <v>28</v>
      </c>
      <c r="F6045" t="s">
        <v>6245</v>
      </c>
      <c r="G6045" t="s">
        <v>54</v>
      </c>
      <c r="H6045" t="s">
        <v>31</v>
      </c>
      <c r="I6045" t="s">
        <v>145</v>
      </c>
      <c r="J6045" t="s">
        <v>4998</v>
      </c>
      <c r="K6045" t="s">
        <v>4998</v>
      </c>
      <c r="L6045" t="s">
        <v>46</v>
      </c>
      <c r="M6045" t="s">
        <v>2882</v>
      </c>
      <c r="N6045" t="s">
        <v>4823</v>
      </c>
      <c r="O6045">
        <v>16.7</v>
      </c>
      <c r="Q6045">
        <v>120.040625</v>
      </c>
      <c r="R6045">
        <v>120.040625</v>
      </c>
      <c r="S6045">
        <v>0</v>
      </c>
      <c r="T6045">
        <v>120.040625</v>
      </c>
      <c r="U6045">
        <v>85</v>
      </c>
      <c r="V6045">
        <f>SUMIF(货件明细!K:K,F6045,货件明细!AQ:AQ)</f>
        <v>0</v>
      </c>
      <c r="W6045">
        <f t="shared" si="376"/>
        <v>1</v>
      </c>
      <c r="X6045">
        <f t="shared" si="377"/>
        <v>85</v>
      </c>
      <c r="Y6045">
        <f>SUMIF(货件明细!K:K,F6045,货件明细!I:I)</f>
        <v>0</v>
      </c>
      <c r="Z6045">
        <f t="shared" si="378"/>
        <v>16.7</v>
      </c>
      <c r="AA6045">
        <f>SUMIF(货件明细!K:K,F6045,货件明细!J:J)</f>
        <v>0</v>
      </c>
      <c r="AB6045">
        <f t="shared" si="379"/>
        <v>1</v>
      </c>
    </row>
    <row r="6046" spans="1:28">
      <c r="A6046">
        <v>2025</v>
      </c>
      <c r="B6046">
        <v>9</v>
      </c>
      <c r="C6046">
        <v>39</v>
      </c>
      <c r="D6046" s="4">
        <v>45927</v>
      </c>
      <c r="E6046" t="s">
        <v>28</v>
      </c>
      <c r="F6046" t="s">
        <v>6246</v>
      </c>
      <c r="G6046" t="s">
        <v>269</v>
      </c>
      <c r="H6046" t="s">
        <v>31</v>
      </c>
      <c r="I6046" t="s">
        <v>145</v>
      </c>
      <c r="J6046" t="s">
        <v>4998</v>
      </c>
      <c r="K6046" t="s">
        <v>4998</v>
      </c>
      <c r="L6046" t="s">
        <v>46</v>
      </c>
      <c r="M6046" t="s">
        <v>2882</v>
      </c>
      <c r="N6046" t="s">
        <v>4823</v>
      </c>
      <c r="O6046">
        <v>16.7</v>
      </c>
      <c r="Q6046">
        <v>112.625</v>
      </c>
      <c r="R6046">
        <v>112.625</v>
      </c>
      <c r="S6046">
        <v>0</v>
      </c>
      <c r="T6046">
        <v>112.625</v>
      </c>
      <c r="U6046">
        <v>85</v>
      </c>
      <c r="V6046">
        <f>SUMIF(货件明细!K:K,F6046,货件明细!AQ:AQ)</f>
        <v>0</v>
      </c>
      <c r="W6046">
        <f t="shared" si="376"/>
        <v>1</v>
      </c>
      <c r="X6046">
        <f t="shared" si="377"/>
        <v>85</v>
      </c>
      <c r="Y6046">
        <f>SUMIF(货件明细!K:K,F6046,货件明细!I:I)</f>
        <v>0</v>
      </c>
      <c r="Z6046">
        <f t="shared" si="378"/>
        <v>16.7</v>
      </c>
      <c r="AA6046">
        <f>SUMIF(货件明细!K:K,F6046,货件明细!J:J)</f>
        <v>0</v>
      </c>
      <c r="AB6046">
        <f t="shared" si="379"/>
        <v>1</v>
      </c>
    </row>
    <row r="6047" spans="1:28">
      <c r="A6047">
        <v>2025</v>
      </c>
      <c r="B6047">
        <v>9</v>
      </c>
      <c r="C6047">
        <v>39</v>
      </c>
      <c r="D6047" s="4">
        <v>45927</v>
      </c>
      <c r="E6047" t="s">
        <v>28</v>
      </c>
      <c r="F6047" t="s">
        <v>6247</v>
      </c>
      <c r="G6047" t="s">
        <v>1610</v>
      </c>
      <c r="H6047" t="s">
        <v>71</v>
      </c>
      <c r="I6047" t="s">
        <v>145</v>
      </c>
      <c r="J6047" t="s">
        <v>4998</v>
      </c>
      <c r="K6047" t="s">
        <v>4998</v>
      </c>
      <c r="L6047" t="s">
        <v>46</v>
      </c>
      <c r="M6047" t="s">
        <v>2882</v>
      </c>
      <c r="N6047" t="s">
        <v>6248</v>
      </c>
      <c r="O6047">
        <v>16.7</v>
      </c>
      <c r="Q6047">
        <v>63.3</v>
      </c>
      <c r="R6047">
        <v>63.3</v>
      </c>
      <c r="S6047">
        <v>0</v>
      </c>
      <c r="T6047">
        <v>63.3</v>
      </c>
      <c r="U6047">
        <v>85</v>
      </c>
      <c r="V6047">
        <f>SUMIF(货件明细!K:K,F6047,货件明细!AQ:AQ)</f>
        <v>0</v>
      </c>
      <c r="W6047">
        <f t="shared" si="376"/>
        <v>1</v>
      </c>
      <c r="X6047">
        <f t="shared" si="377"/>
        <v>85</v>
      </c>
      <c r="Y6047">
        <f>SUMIF(货件明细!K:K,F6047,货件明细!I:I)</f>
        <v>0</v>
      </c>
      <c r="Z6047">
        <f t="shared" si="378"/>
        <v>16.7</v>
      </c>
      <c r="AA6047">
        <f>SUMIF(货件明细!K:K,F6047,货件明细!J:J)</f>
        <v>0</v>
      </c>
      <c r="AB6047">
        <f t="shared" si="379"/>
        <v>1</v>
      </c>
    </row>
    <row r="6048" spans="1:28">
      <c r="A6048">
        <v>2025</v>
      </c>
      <c r="B6048">
        <v>9</v>
      </c>
      <c r="C6048">
        <v>39</v>
      </c>
      <c r="D6048" s="4">
        <v>45927</v>
      </c>
      <c r="E6048" t="s">
        <v>28</v>
      </c>
      <c r="F6048" t="s">
        <v>6249</v>
      </c>
      <c r="G6048" t="s">
        <v>1517</v>
      </c>
      <c r="H6048" t="s">
        <v>71</v>
      </c>
      <c r="I6048" t="s">
        <v>145</v>
      </c>
      <c r="J6048" t="s">
        <v>4998</v>
      </c>
      <c r="K6048" t="s">
        <v>4998</v>
      </c>
      <c r="L6048" t="s">
        <v>46</v>
      </c>
      <c r="M6048" t="s">
        <v>2882</v>
      </c>
      <c r="N6048" t="s">
        <v>6248</v>
      </c>
      <c r="O6048">
        <v>16.7</v>
      </c>
      <c r="Q6048">
        <v>63.3</v>
      </c>
      <c r="R6048">
        <v>63.3</v>
      </c>
      <c r="S6048">
        <v>0</v>
      </c>
      <c r="T6048">
        <v>63.3</v>
      </c>
      <c r="U6048">
        <v>85</v>
      </c>
      <c r="V6048">
        <f>SUMIF(货件明细!K:K,F6048,货件明细!AQ:AQ)</f>
        <v>0</v>
      </c>
      <c r="W6048">
        <f t="shared" si="376"/>
        <v>1</v>
      </c>
      <c r="X6048">
        <f t="shared" si="377"/>
        <v>85</v>
      </c>
      <c r="Y6048">
        <f>SUMIF(货件明细!K:K,F6048,货件明细!I:I)</f>
        <v>0</v>
      </c>
      <c r="Z6048">
        <f t="shared" si="378"/>
        <v>16.7</v>
      </c>
      <c r="AA6048">
        <f>SUMIF(货件明细!K:K,F6048,货件明细!J:J)</f>
        <v>0</v>
      </c>
      <c r="AB6048">
        <f t="shared" si="379"/>
        <v>1</v>
      </c>
    </row>
    <row r="6049" spans="1:28">
      <c r="A6049">
        <v>2025</v>
      </c>
      <c r="B6049">
        <v>9</v>
      </c>
      <c r="C6049">
        <v>39</v>
      </c>
      <c r="D6049" s="4">
        <v>45927</v>
      </c>
      <c r="E6049" t="s">
        <v>28</v>
      </c>
      <c r="F6049" t="s">
        <v>6250</v>
      </c>
      <c r="G6049" t="s">
        <v>369</v>
      </c>
      <c r="H6049" t="s">
        <v>31</v>
      </c>
      <c r="I6049" t="s">
        <v>145</v>
      </c>
      <c r="J6049" t="s">
        <v>4998</v>
      </c>
      <c r="K6049" t="s">
        <v>4998</v>
      </c>
      <c r="L6049" t="s">
        <v>46</v>
      </c>
      <c r="M6049" t="s">
        <v>2882</v>
      </c>
      <c r="N6049" t="s">
        <v>4823</v>
      </c>
      <c r="O6049">
        <v>16.7</v>
      </c>
      <c r="Q6049">
        <v>119.9125</v>
      </c>
      <c r="R6049">
        <v>119.9125</v>
      </c>
      <c r="S6049">
        <v>0</v>
      </c>
      <c r="T6049">
        <v>119.9125</v>
      </c>
      <c r="U6049">
        <v>85</v>
      </c>
      <c r="V6049">
        <f>SUMIF(货件明细!K:K,F6049,货件明细!AQ:AQ)</f>
        <v>0</v>
      </c>
      <c r="W6049">
        <f t="shared" si="376"/>
        <v>1</v>
      </c>
      <c r="X6049">
        <f t="shared" si="377"/>
        <v>85</v>
      </c>
      <c r="Y6049">
        <f>SUMIF(货件明细!K:K,F6049,货件明细!I:I)</f>
        <v>0</v>
      </c>
      <c r="Z6049">
        <f t="shared" si="378"/>
        <v>16.7</v>
      </c>
      <c r="AA6049">
        <f>SUMIF(货件明细!K:K,F6049,货件明细!J:J)</f>
        <v>0</v>
      </c>
      <c r="AB6049">
        <f t="shared" si="379"/>
        <v>1</v>
      </c>
    </row>
    <row r="6050" spans="1:28">
      <c r="A6050">
        <v>2025</v>
      </c>
      <c r="B6050">
        <v>9</v>
      </c>
      <c r="C6050">
        <v>39</v>
      </c>
      <c r="D6050" s="4">
        <v>45927</v>
      </c>
      <c r="E6050" t="s">
        <v>28</v>
      </c>
      <c r="F6050" t="s">
        <v>6251</v>
      </c>
      <c r="G6050" t="s">
        <v>54</v>
      </c>
      <c r="H6050" t="s">
        <v>31</v>
      </c>
      <c r="I6050" t="s">
        <v>80</v>
      </c>
      <c r="J6050" t="s">
        <v>100</v>
      </c>
      <c r="K6050" t="s">
        <v>4998</v>
      </c>
      <c r="L6050" t="s">
        <v>46</v>
      </c>
      <c r="M6050" t="s">
        <v>2882</v>
      </c>
      <c r="N6050" t="s">
        <v>4823</v>
      </c>
      <c r="O6050">
        <v>52.15</v>
      </c>
      <c r="Q6050">
        <v>360.121875</v>
      </c>
      <c r="R6050">
        <v>360.121875</v>
      </c>
      <c r="S6050">
        <v>0</v>
      </c>
      <c r="T6050">
        <v>360.121875</v>
      </c>
      <c r="U6050">
        <v>344</v>
      </c>
      <c r="V6050">
        <f>SUMIF(货件明细!K:K,F6050,货件明细!AQ:AQ)</f>
        <v>0</v>
      </c>
      <c r="W6050">
        <f t="shared" si="376"/>
        <v>1</v>
      </c>
      <c r="X6050">
        <f t="shared" si="377"/>
        <v>344</v>
      </c>
      <c r="Y6050">
        <f>SUMIF(货件明细!K:K,F6050,货件明细!I:I)</f>
        <v>0</v>
      </c>
      <c r="Z6050">
        <f t="shared" si="378"/>
        <v>52.15</v>
      </c>
      <c r="AA6050">
        <f>SUMIF(货件明细!K:K,F6050,货件明细!J:J)</f>
        <v>0</v>
      </c>
      <c r="AB6050">
        <f t="shared" si="379"/>
        <v>1</v>
      </c>
    </row>
    <row r="6051" spans="1:28">
      <c r="A6051">
        <v>2025</v>
      </c>
      <c r="B6051">
        <v>9</v>
      </c>
      <c r="C6051">
        <v>39</v>
      </c>
      <c r="D6051" s="4">
        <v>45927</v>
      </c>
      <c r="E6051" t="s">
        <v>28</v>
      </c>
      <c r="F6051" t="s">
        <v>6252</v>
      </c>
      <c r="G6051" t="s">
        <v>269</v>
      </c>
      <c r="H6051" t="s">
        <v>31</v>
      </c>
      <c r="I6051" t="s">
        <v>80</v>
      </c>
      <c r="J6051" t="s">
        <v>100</v>
      </c>
      <c r="K6051" t="s">
        <v>4998</v>
      </c>
      <c r="L6051" t="s">
        <v>46</v>
      </c>
      <c r="M6051" t="s">
        <v>2882</v>
      </c>
      <c r="N6051" t="s">
        <v>4823</v>
      </c>
      <c r="O6051">
        <v>52.15</v>
      </c>
      <c r="Q6051">
        <v>337.875</v>
      </c>
      <c r="R6051">
        <v>337.875</v>
      </c>
      <c r="S6051">
        <v>0</v>
      </c>
      <c r="T6051">
        <v>337.875</v>
      </c>
      <c r="U6051">
        <v>344</v>
      </c>
      <c r="V6051">
        <f>SUMIF(货件明细!K:K,F6051,货件明细!AQ:AQ)</f>
        <v>0</v>
      </c>
      <c r="W6051">
        <f t="shared" si="376"/>
        <v>1</v>
      </c>
      <c r="X6051">
        <f t="shared" si="377"/>
        <v>344</v>
      </c>
      <c r="Y6051">
        <f>SUMIF(货件明细!K:K,F6051,货件明细!I:I)</f>
        <v>0</v>
      </c>
      <c r="Z6051">
        <f t="shared" si="378"/>
        <v>52.15</v>
      </c>
      <c r="AA6051">
        <f>SUMIF(货件明细!K:K,F6051,货件明细!J:J)</f>
        <v>0</v>
      </c>
      <c r="AB6051">
        <f t="shared" si="379"/>
        <v>1</v>
      </c>
    </row>
    <row r="6052" spans="1:28">
      <c r="A6052">
        <v>2025</v>
      </c>
      <c r="B6052">
        <v>9</v>
      </c>
      <c r="C6052">
        <v>39</v>
      </c>
      <c r="D6052" s="4">
        <v>45927</v>
      </c>
      <c r="E6052" t="s">
        <v>28</v>
      </c>
      <c r="F6052" t="s">
        <v>6253</v>
      </c>
      <c r="G6052" t="s">
        <v>1610</v>
      </c>
      <c r="H6052" t="s">
        <v>71</v>
      </c>
      <c r="I6052" t="s">
        <v>80</v>
      </c>
      <c r="J6052" t="s">
        <v>100</v>
      </c>
      <c r="K6052" t="s">
        <v>58</v>
      </c>
      <c r="L6052" t="s">
        <v>46</v>
      </c>
      <c r="M6052" t="s">
        <v>5001</v>
      </c>
      <c r="N6052" t="s">
        <v>6037</v>
      </c>
      <c r="O6052">
        <v>52.15</v>
      </c>
      <c r="Q6052">
        <v>168.945</v>
      </c>
      <c r="R6052">
        <v>168.945</v>
      </c>
      <c r="S6052">
        <v>0</v>
      </c>
      <c r="T6052">
        <v>168.945</v>
      </c>
      <c r="U6052">
        <v>344</v>
      </c>
      <c r="V6052">
        <f>SUMIF(货件明细!K:K,F6052,货件明细!AQ:AQ)</f>
        <v>0</v>
      </c>
      <c r="W6052">
        <f t="shared" si="376"/>
        <v>1</v>
      </c>
      <c r="X6052">
        <f t="shared" si="377"/>
        <v>344</v>
      </c>
      <c r="Y6052">
        <f>SUMIF(货件明细!K:K,F6052,货件明细!I:I)</f>
        <v>0</v>
      </c>
      <c r="Z6052">
        <f t="shared" si="378"/>
        <v>52.15</v>
      </c>
      <c r="AA6052">
        <f>SUMIF(货件明细!K:K,F6052,货件明细!J:J)</f>
        <v>0</v>
      </c>
      <c r="AB6052">
        <f t="shared" si="379"/>
        <v>1</v>
      </c>
    </row>
    <row r="6053" spans="1:28">
      <c r="A6053">
        <v>2025</v>
      </c>
      <c r="B6053">
        <v>9</v>
      </c>
      <c r="C6053">
        <v>39</v>
      </c>
      <c r="D6053" s="4">
        <v>45927</v>
      </c>
      <c r="E6053" t="s">
        <v>28</v>
      </c>
      <c r="F6053" t="s">
        <v>6254</v>
      </c>
      <c r="G6053" t="s">
        <v>1517</v>
      </c>
      <c r="H6053" t="s">
        <v>71</v>
      </c>
      <c r="I6053" t="s">
        <v>80</v>
      </c>
      <c r="J6053" t="s">
        <v>100</v>
      </c>
      <c r="K6053" t="s">
        <v>58</v>
      </c>
      <c r="L6053" t="s">
        <v>46</v>
      </c>
      <c r="M6053" t="s">
        <v>5001</v>
      </c>
      <c r="N6053" t="s">
        <v>6037</v>
      </c>
      <c r="O6053">
        <v>52.15</v>
      </c>
      <c r="Q6053">
        <v>168.945</v>
      </c>
      <c r="R6053">
        <v>168.945</v>
      </c>
      <c r="S6053">
        <v>0</v>
      </c>
      <c r="T6053">
        <v>168.945</v>
      </c>
      <c r="U6053">
        <v>344</v>
      </c>
      <c r="V6053">
        <f>SUMIF(货件明细!K:K,F6053,货件明细!AQ:AQ)</f>
        <v>0</v>
      </c>
      <c r="W6053">
        <f t="shared" si="376"/>
        <v>1</v>
      </c>
      <c r="X6053">
        <f t="shared" si="377"/>
        <v>344</v>
      </c>
      <c r="Y6053">
        <f>SUMIF(货件明细!K:K,F6053,货件明细!I:I)</f>
        <v>0</v>
      </c>
      <c r="Z6053">
        <f t="shared" si="378"/>
        <v>52.15</v>
      </c>
      <c r="AA6053">
        <f>SUMIF(货件明细!K:K,F6053,货件明细!J:J)</f>
        <v>0</v>
      </c>
      <c r="AB6053">
        <f t="shared" si="379"/>
        <v>1</v>
      </c>
    </row>
    <row r="6054" spans="1:28">
      <c r="A6054">
        <v>2025</v>
      </c>
      <c r="B6054">
        <v>9</v>
      </c>
      <c r="C6054">
        <v>39</v>
      </c>
      <c r="D6054" s="4">
        <v>45927</v>
      </c>
      <c r="E6054" t="s">
        <v>28</v>
      </c>
      <c r="F6054" t="s">
        <v>6255</v>
      </c>
      <c r="G6054" t="s">
        <v>369</v>
      </c>
      <c r="H6054" t="s">
        <v>31</v>
      </c>
      <c r="I6054" t="s">
        <v>80</v>
      </c>
      <c r="J6054" t="s">
        <v>100</v>
      </c>
      <c r="K6054" t="s">
        <v>4998</v>
      </c>
      <c r="L6054" t="s">
        <v>46</v>
      </c>
      <c r="M6054" t="s">
        <v>2882</v>
      </c>
      <c r="N6054" t="s">
        <v>4823</v>
      </c>
      <c r="O6054">
        <v>52.15</v>
      </c>
      <c r="Q6054">
        <v>359.7375</v>
      </c>
      <c r="R6054">
        <v>359.7375</v>
      </c>
      <c r="S6054">
        <v>0</v>
      </c>
      <c r="T6054">
        <v>359.7375</v>
      </c>
      <c r="U6054">
        <v>344</v>
      </c>
      <c r="V6054">
        <f>SUMIF(货件明细!K:K,F6054,货件明细!AQ:AQ)</f>
        <v>0</v>
      </c>
      <c r="W6054">
        <f t="shared" si="376"/>
        <v>1</v>
      </c>
      <c r="X6054">
        <f t="shared" si="377"/>
        <v>344</v>
      </c>
      <c r="Y6054">
        <f>SUMIF(货件明细!K:K,F6054,货件明细!I:I)</f>
        <v>0</v>
      </c>
      <c r="Z6054">
        <f t="shared" si="378"/>
        <v>52.15</v>
      </c>
      <c r="AA6054">
        <f>SUMIF(货件明细!K:K,F6054,货件明细!J:J)</f>
        <v>0</v>
      </c>
      <c r="AB6054">
        <f t="shared" si="379"/>
        <v>1</v>
      </c>
    </row>
    <row r="6055" spans="1:28">
      <c r="A6055">
        <v>2025</v>
      </c>
      <c r="B6055">
        <v>9</v>
      </c>
      <c r="C6055">
        <v>39</v>
      </c>
      <c r="D6055" s="4">
        <v>45927</v>
      </c>
      <c r="E6055" t="s">
        <v>28</v>
      </c>
      <c r="F6055" t="s">
        <v>6256</v>
      </c>
      <c r="G6055" t="s">
        <v>54</v>
      </c>
      <c r="H6055" t="s">
        <v>31</v>
      </c>
      <c r="I6055" t="s">
        <v>129</v>
      </c>
      <c r="J6055" t="s">
        <v>45</v>
      </c>
      <c r="K6055" t="s">
        <v>4998</v>
      </c>
      <c r="L6055" t="s">
        <v>46</v>
      </c>
      <c r="M6055" t="s">
        <v>2882</v>
      </c>
      <c r="N6055" t="s">
        <v>4823</v>
      </c>
      <c r="O6055">
        <v>16</v>
      </c>
      <c r="Q6055">
        <v>120.040625</v>
      </c>
      <c r="R6055">
        <v>120.040625</v>
      </c>
      <c r="S6055">
        <v>0</v>
      </c>
      <c r="T6055">
        <v>120.040625</v>
      </c>
      <c r="U6055">
        <v>132</v>
      </c>
      <c r="V6055">
        <f>SUMIF(货件明细!K:K,F6055,货件明细!AQ:AQ)</f>
        <v>0</v>
      </c>
      <c r="W6055">
        <f t="shared" si="376"/>
        <v>1</v>
      </c>
      <c r="X6055">
        <f t="shared" si="377"/>
        <v>132</v>
      </c>
      <c r="Y6055">
        <f>SUMIF(货件明细!K:K,F6055,货件明细!I:I)</f>
        <v>0</v>
      </c>
      <c r="Z6055">
        <f t="shared" si="378"/>
        <v>16</v>
      </c>
      <c r="AA6055">
        <f>SUMIF(货件明细!K:K,F6055,货件明细!J:J)</f>
        <v>0</v>
      </c>
      <c r="AB6055">
        <f t="shared" si="379"/>
        <v>1</v>
      </c>
    </row>
    <row r="6056" spans="1:28">
      <c r="A6056">
        <v>2025</v>
      </c>
      <c r="B6056">
        <v>9</v>
      </c>
      <c r="C6056">
        <v>39</v>
      </c>
      <c r="D6056" s="4">
        <v>45927</v>
      </c>
      <c r="E6056" t="s">
        <v>28</v>
      </c>
      <c r="F6056" t="s">
        <v>6257</v>
      </c>
      <c r="G6056" t="s">
        <v>269</v>
      </c>
      <c r="H6056" t="s">
        <v>31</v>
      </c>
      <c r="I6056" t="s">
        <v>129</v>
      </c>
      <c r="J6056" t="s">
        <v>45</v>
      </c>
      <c r="K6056" t="s">
        <v>4998</v>
      </c>
      <c r="L6056" t="s">
        <v>46</v>
      </c>
      <c r="M6056" t="s">
        <v>2882</v>
      </c>
      <c r="N6056" t="s">
        <v>4823</v>
      </c>
      <c r="O6056">
        <v>16</v>
      </c>
      <c r="Q6056">
        <v>112.625</v>
      </c>
      <c r="R6056">
        <v>112.625</v>
      </c>
      <c r="S6056">
        <v>0</v>
      </c>
      <c r="T6056">
        <v>112.625</v>
      </c>
      <c r="U6056">
        <v>132</v>
      </c>
      <c r="V6056">
        <f>SUMIF(货件明细!K:K,F6056,货件明细!AQ:AQ)</f>
        <v>0</v>
      </c>
      <c r="W6056">
        <f t="shared" si="376"/>
        <v>1</v>
      </c>
      <c r="X6056">
        <f t="shared" si="377"/>
        <v>132</v>
      </c>
      <c r="Y6056">
        <f>SUMIF(货件明细!K:K,F6056,货件明细!I:I)</f>
        <v>0</v>
      </c>
      <c r="Z6056">
        <f t="shared" si="378"/>
        <v>16</v>
      </c>
      <c r="AA6056">
        <f>SUMIF(货件明细!K:K,F6056,货件明细!J:J)</f>
        <v>0</v>
      </c>
      <c r="AB6056">
        <f t="shared" si="379"/>
        <v>1</v>
      </c>
    </row>
    <row r="6057" spans="1:28">
      <c r="A6057">
        <v>2025</v>
      </c>
      <c r="B6057">
        <v>9</v>
      </c>
      <c r="C6057">
        <v>39</v>
      </c>
      <c r="D6057" s="4">
        <v>45927</v>
      </c>
      <c r="E6057" t="s">
        <v>28</v>
      </c>
      <c r="F6057" t="s">
        <v>6258</v>
      </c>
      <c r="G6057" t="s">
        <v>1610</v>
      </c>
      <c r="H6057" t="s">
        <v>71</v>
      </c>
      <c r="I6057" t="s">
        <v>129</v>
      </c>
      <c r="J6057" t="s">
        <v>45</v>
      </c>
      <c r="K6057" t="s">
        <v>45</v>
      </c>
      <c r="L6057" t="s">
        <v>46</v>
      </c>
      <c r="M6057" t="s">
        <v>5001</v>
      </c>
      <c r="N6057" t="s">
        <v>5601</v>
      </c>
      <c r="O6057">
        <v>16</v>
      </c>
      <c r="Q6057">
        <v>128.295833333333</v>
      </c>
      <c r="R6057">
        <v>128.295833333333</v>
      </c>
      <c r="S6057">
        <v>0</v>
      </c>
      <c r="T6057">
        <v>128.295833333333</v>
      </c>
      <c r="U6057">
        <v>132</v>
      </c>
      <c r="V6057">
        <f>SUMIF(货件明细!K:K,F6057,货件明细!AQ:AQ)</f>
        <v>0</v>
      </c>
      <c r="W6057">
        <f t="shared" si="376"/>
        <v>1</v>
      </c>
      <c r="X6057">
        <f t="shared" si="377"/>
        <v>132</v>
      </c>
      <c r="Y6057">
        <f>SUMIF(货件明细!K:K,F6057,货件明细!I:I)</f>
        <v>0</v>
      </c>
      <c r="Z6057">
        <f t="shared" si="378"/>
        <v>16</v>
      </c>
      <c r="AA6057">
        <f>SUMIF(货件明细!K:K,F6057,货件明细!J:J)</f>
        <v>0</v>
      </c>
      <c r="AB6057">
        <f t="shared" si="379"/>
        <v>1</v>
      </c>
    </row>
    <row r="6058" spans="1:28">
      <c r="A6058">
        <v>2025</v>
      </c>
      <c r="B6058">
        <v>9</v>
      </c>
      <c r="C6058">
        <v>39</v>
      </c>
      <c r="D6058" s="4">
        <v>45927</v>
      </c>
      <c r="E6058" t="s">
        <v>28</v>
      </c>
      <c r="F6058" t="s">
        <v>6259</v>
      </c>
      <c r="G6058" t="s">
        <v>1517</v>
      </c>
      <c r="H6058" t="s">
        <v>71</v>
      </c>
      <c r="I6058" t="s">
        <v>129</v>
      </c>
      <c r="J6058" t="s">
        <v>45</v>
      </c>
      <c r="K6058" t="s">
        <v>45</v>
      </c>
      <c r="L6058" t="s">
        <v>46</v>
      </c>
      <c r="M6058" t="s">
        <v>5001</v>
      </c>
      <c r="N6058" t="s">
        <v>5601</v>
      </c>
      <c r="O6058">
        <v>16</v>
      </c>
      <c r="Q6058">
        <v>131.425</v>
      </c>
      <c r="R6058">
        <v>131.425</v>
      </c>
      <c r="S6058">
        <v>0</v>
      </c>
      <c r="T6058">
        <v>131.425</v>
      </c>
      <c r="U6058">
        <v>132</v>
      </c>
      <c r="V6058">
        <f>SUMIF(货件明细!K:K,F6058,货件明细!AQ:AQ)</f>
        <v>0</v>
      </c>
      <c r="W6058">
        <f t="shared" si="376"/>
        <v>1</v>
      </c>
      <c r="X6058">
        <f t="shared" si="377"/>
        <v>132</v>
      </c>
      <c r="Y6058">
        <f>SUMIF(货件明细!K:K,F6058,货件明细!I:I)</f>
        <v>0</v>
      </c>
      <c r="Z6058">
        <f t="shared" si="378"/>
        <v>16</v>
      </c>
      <c r="AA6058">
        <f>SUMIF(货件明细!K:K,F6058,货件明细!J:J)</f>
        <v>0</v>
      </c>
      <c r="AB6058">
        <f t="shared" si="379"/>
        <v>1</v>
      </c>
    </row>
    <row r="6059" spans="1:28">
      <c r="A6059">
        <v>2025</v>
      </c>
      <c r="B6059">
        <v>9</v>
      </c>
      <c r="C6059">
        <v>39</v>
      </c>
      <c r="D6059" s="4">
        <v>45927</v>
      </c>
      <c r="E6059" t="s">
        <v>28</v>
      </c>
      <c r="F6059" t="s">
        <v>6260</v>
      </c>
      <c r="G6059" t="s">
        <v>369</v>
      </c>
      <c r="H6059" t="s">
        <v>31</v>
      </c>
      <c r="I6059" t="s">
        <v>129</v>
      </c>
      <c r="J6059" t="s">
        <v>45</v>
      </c>
      <c r="K6059" t="s">
        <v>4998</v>
      </c>
      <c r="L6059" t="s">
        <v>46</v>
      </c>
      <c r="M6059" t="s">
        <v>2882</v>
      </c>
      <c r="N6059" t="s">
        <v>4823</v>
      </c>
      <c r="O6059">
        <v>16</v>
      </c>
      <c r="Q6059">
        <v>119.9125</v>
      </c>
      <c r="R6059">
        <v>119.9125</v>
      </c>
      <c r="S6059">
        <v>0</v>
      </c>
      <c r="T6059">
        <v>119.9125</v>
      </c>
      <c r="U6059">
        <v>132</v>
      </c>
      <c r="V6059">
        <f>SUMIF(货件明细!K:K,F6059,货件明细!AQ:AQ)</f>
        <v>0</v>
      </c>
      <c r="W6059">
        <f t="shared" si="376"/>
        <v>1</v>
      </c>
      <c r="X6059">
        <f t="shared" si="377"/>
        <v>132</v>
      </c>
      <c r="Y6059">
        <f>SUMIF(货件明细!K:K,F6059,货件明细!I:I)</f>
        <v>0</v>
      </c>
      <c r="Z6059">
        <f t="shared" si="378"/>
        <v>16</v>
      </c>
      <c r="AA6059">
        <f>SUMIF(货件明细!K:K,F6059,货件明细!J:J)</f>
        <v>0</v>
      </c>
      <c r="AB6059">
        <f t="shared" si="379"/>
        <v>1</v>
      </c>
    </row>
    <row r="6060" spans="1:28">
      <c r="A6060">
        <v>2025</v>
      </c>
      <c r="B6060">
        <v>9</v>
      </c>
      <c r="C6060">
        <v>39</v>
      </c>
      <c r="D6060" s="4">
        <v>45927</v>
      </c>
      <c r="E6060" t="s">
        <v>28</v>
      </c>
      <c r="F6060" t="s">
        <v>6261</v>
      </c>
      <c r="G6060" t="s">
        <v>54</v>
      </c>
      <c r="H6060" t="s">
        <v>31</v>
      </c>
      <c r="I6060" t="s">
        <v>145</v>
      </c>
      <c r="J6060" t="s">
        <v>45</v>
      </c>
      <c r="K6060" t="s">
        <v>4998</v>
      </c>
      <c r="L6060" t="s">
        <v>46</v>
      </c>
      <c r="M6060" t="s">
        <v>2882</v>
      </c>
      <c r="N6060" t="s">
        <v>4823</v>
      </c>
      <c r="O6060">
        <v>20.85</v>
      </c>
      <c r="Q6060">
        <v>120.040625</v>
      </c>
      <c r="R6060">
        <v>120.040625</v>
      </c>
      <c r="S6060">
        <v>0</v>
      </c>
      <c r="T6060">
        <v>120.040625</v>
      </c>
      <c r="U6060">
        <v>127</v>
      </c>
      <c r="V6060">
        <f>SUMIF(货件明细!K:K,F6060,货件明细!AQ:AQ)</f>
        <v>0</v>
      </c>
      <c r="W6060">
        <f t="shared" si="376"/>
        <v>1</v>
      </c>
      <c r="X6060">
        <f t="shared" si="377"/>
        <v>127</v>
      </c>
      <c r="Y6060">
        <f>SUMIF(货件明细!K:K,F6060,货件明细!I:I)</f>
        <v>0</v>
      </c>
      <c r="Z6060">
        <f t="shared" si="378"/>
        <v>20.85</v>
      </c>
      <c r="AA6060">
        <f>SUMIF(货件明细!K:K,F6060,货件明细!J:J)</f>
        <v>0</v>
      </c>
      <c r="AB6060">
        <f t="shared" si="379"/>
        <v>1</v>
      </c>
    </row>
    <row r="6061" spans="1:28">
      <c r="A6061">
        <v>2025</v>
      </c>
      <c r="B6061">
        <v>9</v>
      </c>
      <c r="C6061">
        <v>39</v>
      </c>
      <c r="D6061" s="4">
        <v>45927</v>
      </c>
      <c r="E6061" t="s">
        <v>28</v>
      </c>
      <c r="F6061" t="s">
        <v>6262</v>
      </c>
      <c r="G6061" t="s">
        <v>269</v>
      </c>
      <c r="H6061" t="s">
        <v>31</v>
      </c>
      <c r="I6061" t="s">
        <v>145</v>
      </c>
      <c r="J6061" t="s">
        <v>45</v>
      </c>
      <c r="K6061" t="s">
        <v>4998</v>
      </c>
      <c r="L6061" t="s">
        <v>46</v>
      </c>
      <c r="M6061" t="s">
        <v>2882</v>
      </c>
      <c r="N6061" t="s">
        <v>4823</v>
      </c>
      <c r="O6061">
        <v>20.85</v>
      </c>
      <c r="Q6061">
        <v>112.625</v>
      </c>
      <c r="R6061">
        <v>112.625</v>
      </c>
      <c r="S6061">
        <v>0</v>
      </c>
      <c r="T6061">
        <v>112.625</v>
      </c>
      <c r="U6061">
        <v>127</v>
      </c>
      <c r="V6061">
        <f>SUMIF(货件明细!K:K,F6061,货件明细!AQ:AQ)</f>
        <v>0</v>
      </c>
      <c r="W6061">
        <f t="shared" si="376"/>
        <v>1</v>
      </c>
      <c r="X6061">
        <f t="shared" si="377"/>
        <v>127</v>
      </c>
      <c r="Y6061">
        <f>SUMIF(货件明细!K:K,F6061,货件明细!I:I)</f>
        <v>0</v>
      </c>
      <c r="Z6061">
        <f t="shared" si="378"/>
        <v>20.85</v>
      </c>
      <c r="AA6061">
        <f>SUMIF(货件明细!K:K,F6061,货件明细!J:J)</f>
        <v>0</v>
      </c>
      <c r="AB6061">
        <f t="shared" si="379"/>
        <v>1</v>
      </c>
    </row>
    <row r="6062" spans="1:28">
      <c r="A6062">
        <v>2025</v>
      </c>
      <c r="B6062">
        <v>9</v>
      </c>
      <c r="C6062">
        <v>39</v>
      </c>
      <c r="D6062" s="4">
        <v>45927</v>
      </c>
      <c r="E6062" t="s">
        <v>28</v>
      </c>
      <c r="F6062" t="s">
        <v>6263</v>
      </c>
      <c r="G6062" t="s">
        <v>1610</v>
      </c>
      <c r="H6062" t="s">
        <v>71</v>
      </c>
      <c r="I6062" t="s">
        <v>145</v>
      </c>
      <c r="J6062" t="s">
        <v>45</v>
      </c>
      <c r="K6062" t="s">
        <v>45</v>
      </c>
      <c r="L6062" t="s">
        <v>46</v>
      </c>
      <c r="M6062" t="s">
        <v>5001</v>
      </c>
      <c r="N6062" t="s">
        <v>5601</v>
      </c>
      <c r="O6062">
        <v>20.85</v>
      </c>
      <c r="Q6062">
        <v>128.295833333333</v>
      </c>
      <c r="R6062">
        <v>128.295833333333</v>
      </c>
      <c r="S6062">
        <v>0</v>
      </c>
      <c r="T6062">
        <v>128.295833333333</v>
      </c>
      <c r="U6062">
        <v>127</v>
      </c>
      <c r="V6062">
        <f>SUMIF(货件明细!K:K,F6062,货件明细!AQ:AQ)</f>
        <v>0</v>
      </c>
      <c r="W6062">
        <f t="shared" si="376"/>
        <v>1</v>
      </c>
      <c r="X6062">
        <f t="shared" si="377"/>
        <v>127</v>
      </c>
      <c r="Y6062">
        <f>SUMIF(货件明细!K:K,F6062,货件明细!I:I)</f>
        <v>0</v>
      </c>
      <c r="Z6062">
        <f t="shared" si="378"/>
        <v>20.85</v>
      </c>
      <c r="AA6062">
        <f>SUMIF(货件明细!K:K,F6062,货件明细!J:J)</f>
        <v>0</v>
      </c>
      <c r="AB6062">
        <f t="shared" si="379"/>
        <v>1</v>
      </c>
    </row>
    <row r="6063" spans="1:28">
      <c r="A6063">
        <v>2025</v>
      </c>
      <c r="B6063">
        <v>9</v>
      </c>
      <c r="C6063">
        <v>39</v>
      </c>
      <c r="D6063" s="4">
        <v>45927</v>
      </c>
      <c r="E6063" t="s">
        <v>28</v>
      </c>
      <c r="F6063" t="s">
        <v>6264</v>
      </c>
      <c r="G6063" t="s">
        <v>1517</v>
      </c>
      <c r="H6063" t="s">
        <v>71</v>
      </c>
      <c r="I6063" t="s">
        <v>145</v>
      </c>
      <c r="J6063" t="s">
        <v>45</v>
      </c>
      <c r="K6063" t="s">
        <v>45</v>
      </c>
      <c r="L6063" t="s">
        <v>46</v>
      </c>
      <c r="M6063" t="s">
        <v>5001</v>
      </c>
      <c r="N6063" t="s">
        <v>5601</v>
      </c>
      <c r="O6063">
        <v>20.85</v>
      </c>
      <c r="Q6063">
        <v>131.425</v>
      </c>
      <c r="R6063">
        <v>131.425</v>
      </c>
      <c r="S6063">
        <v>0</v>
      </c>
      <c r="T6063">
        <v>131.425</v>
      </c>
      <c r="U6063">
        <v>127</v>
      </c>
      <c r="V6063">
        <f>SUMIF(货件明细!K:K,F6063,货件明细!AQ:AQ)</f>
        <v>0</v>
      </c>
      <c r="W6063">
        <f t="shared" si="376"/>
        <v>1</v>
      </c>
      <c r="X6063">
        <f t="shared" si="377"/>
        <v>127</v>
      </c>
      <c r="Y6063">
        <f>SUMIF(货件明细!K:K,F6063,货件明细!I:I)</f>
        <v>0</v>
      </c>
      <c r="Z6063">
        <f t="shared" si="378"/>
        <v>20.85</v>
      </c>
      <c r="AA6063">
        <f>SUMIF(货件明细!K:K,F6063,货件明细!J:J)</f>
        <v>0</v>
      </c>
      <c r="AB6063">
        <f t="shared" si="379"/>
        <v>1</v>
      </c>
    </row>
    <row r="6064" spans="1:28">
      <c r="A6064">
        <v>2025</v>
      </c>
      <c r="B6064">
        <v>9</v>
      </c>
      <c r="C6064">
        <v>39</v>
      </c>
      <c r="D6064" s="4">
        <v>45927</v>
      </c>
      <c r="E6064" t="s">
        <v>28</v>
      </c>
      <c r="F6064" t="s">
        <v>6265</v>
      </c>
      <c r="G6064" t="s">
        <v>369</v>
      </c>
      <c r="H6064" t="s">
        <v>31</v>
      </c>
      <c r="I6064" t="s">
        <v>145</v>
      </c>
      <c r="J6064" t="s">
        <v>45</v>
      </c>
      <c r="K6064" t="s">
        <v>4998</v>
      </c>
      <c r="L6064" t="s">
        <v>46</v>
      </c>
      <c r="M6064" t="s">
        <v>2882</v>
      </c>
      <c r="N6064" t="s">
        <v>4823</v>
      </c>
      <c r="O6064">
        <v>20.85</v>
      </c>
      <c r="Q6064">
        <v>119.9125</v>
      </c>
      <c r="R6064">
        <v>119.9125</v>
      </c>
      <c r="S6064">
        <v>0</v>
      </c>
      <c r="T6064">
        <v>119.9125</v>
      </c>
      <c r="U6064">
        <v>127</v>
      </c>
      <c r="V6064">
        <f>SUMIF(货件明细!K:K,F6064,货件明细!AQ:AQ)</f>
        <v>0</v>
      </c>
      <c r="W6064">
        <f t="shared" si="376"/>
        <v>1</v>
      </c>
      <c r="X6064">
        <f t="shared" si="377"/>
        <v>127</v>
      </c>
      <c r="Y6064">
        <f>SUMIF(货件明细!K:K,F6064,货件明细!I:I)</f>
        <v>0</v>
      </c>
      <c r="Z6064">
        <f t="shared" si="378"/>
        <v>20.85</v>
      </c>
      <c r="AA6064">
        <f>SUMIF(货件明细!K:K,F6064,货件明细!J:J)</f>
        <v>0</v>
      </c>
      <c r="AB6064">
        <f t="shared" si="379"/>
        <v>1</v>
      </c>
    </row>
    <row r="6065" spans="1:28">
      <c r="A6065">
        <v>2025</v>
      </c>
      <c r="B6065">
        <v>9</v>
      </c>
      <c r="C6065">
        <v>39</v>
      </c>
      <c r="D6065" s="4">
        <v>45927</v>
      </c>
      <c r="E6065" t="s">
        <v>28</v>
      </c>
      <c r="F6065" t="s">
        <v>6266</v>
      </c>
      <c r="G6065" t="s">
        <v>54</v>
      </c>
      <c r="H6065" t="s">
        <v>31</v>
      </c>
      <c r="I6065" t="s">
        <v>32</v>
      </c>
      <c r="J6065" t="s">
        <v>45</v>
      </c>
      <c r="K6065" t="s">
        <v>4998</v>
      </c>
      <c r="L6065" t="s">
        <v>46</v>
      </c>
      <c r="M6065" t="s">
        <v>2882</v>
      </c>
      <c r="N6065" t="s">
        <v>4823</v>
      </c>
      <c r="O6065">
        <v>38.3</v>
      </c>
      <c r="Q6065">
        <v>240.08125</v>
      </c>
      <c r="R6065">
        <v>240.08125</v>
      </c>
      <c r="S6065">
        <v>0</v>
      </c>
      <c r="T6065">
        <v>240.08125</v>
      </c>
      <c r="U6065">
        <v>100</v>
      </c>
      <c r="V6065">
        <f>SUMIF(货件明细!K:K,F6065,货件明细!AQ:AQ)</f>
        <v>0</v>
      </c>
      <c r="W6065">
        <f t="shared" si="376"/>
        <v>1</v>
      </c>
      <c r="X6065">
        <f t="shared" si="377"/>
        <v>100</v>
      </c>
      <c r="Y6065">
        <f>SUMIF(货件明细!K:K,F6065,货件明细!I:I)</f>
        <v>0</v>
      </c>
      <c r="Z6065">
        <f t="shared" si="378"/>
        <v>38.3</v>
      </c>
      <c r="AA6065">
        <f>SUMIF(货件明细!K:K,F6065,货件明细!J:J)</f>
        <v>0</v>
      </c>
      <c r="AB6065">
        <f t="shared" si="379"/>
        <v>1</v>
      </c>
    </row>
    <row r="6066" spans="1:28">
      <c r="A6066">
        <v>2025</v>
      </c>
      <c r="B6066">
        <v>9</v>
      </c>
      <c r="C6066">
        <v>39</v>
      </c>
      <c r="D6066" s="4">
        <v>45927</v>
      </c>
      <c r="E6066" t="s">
        <v>28</v>
      </c>
      <c r="F6066" t="s">
        <v>6267</v>
      </c>
      <c r="G6066" t="s">
        <v>269</v>
      </c>
      <c r="H6066" t="s">
        <v>31</v>
      </c>
      <c r="I6066" t="s">
        <v>32</v>
      </c>
      <c r="J6066" t="s">
        <v>45</v>
      </c>
      <c r="K6066" t="s">
        <v>4998</v>
      </c>
      <c r="L6066" t="s">
        <v>46</v>
      </c>
      <c r="M6066" t="s">
        <v>2882</v>
      </c>
      <c r="N6066" t="s">
        <v>4823</v>
      </c>
      <c r="O6066">
        <v>38.3</v>
      </c>
      <c r="Q6066">
        <v>225.25</v>
      </c>
      <c r="R6066">
        <v>225.25</v>
      </c>
      <c r="S6066">
        <v>0</v>
      </c>
      <c r="T6066">
        <v>225.25</v>
      </c>
      <c r="U6066">
        <v>100</v>
      </c>
      <c r="V6066">
        <f>SUMIF(货件明细!K:K,F6066,货件明细!AQ:AQ)</f>
        <v>0</v>
      </c>
      <c r="W6066">
        <f t="shared" si="376"/>
        <v>1</v>
      </c>
      <c r="X6066">
        <f t="shared" si="377"/>
        <v>100</v>
      </c>
      <c r="Y6066">
        <f>SUMIF(货件明细!K:K,F6066,货件明细!I:I)</f>
        <v>0</v>
      </c>
      <c r="Z6066">
        <f t="shared" si="378"/>
        <v>38.3</v>
      </c>
      <c r="AA6066">
        <f>SUMIF(货件明细!K:K,F6066,货件明细!J:J)</f>
        <v>0</v>
      </c>
      <c r="AB6066">
        <f t="shared" si="379"/>
        <v>1</v>
      </c>
    </row>
    <row r="6067" spans="1:28">
      <c r="A6067">
        <v>2025</v>
      </c>
      <c r="B6067">
        <v>9</v>
      </c>
      <c r="C6067">
        <v>39</v>
      </c>
      <c r="D6067" s="4">
        <v>45927</v>
      </c>
      <c r="E6067" t="s">
        <v>28</v>
      </c>
      <c r="F6067" t="s">
        <v>6268</v>
      </c>
      <c r="G6067" t="s">
        <v>1610</v>
      </c>
      <c r="H6067" t="s">
        <v>71</v>
      </c>
      <c r="I6067" t="s">
        <v>32</v>
      </c>
      <c r="J6067" t="s">
        <v>45</v>
      </c>
      <c r="K6067" t="s">
        <v>45</v>
      </c>
      <c r="L6067" t="s">
        <v>46</v>
      </c>
      <c r="M6067" t="s">
        <v>5001</v>
      </c>
      <c r="N6067" t="s">
        <v>5601</v>
      </c>
      <c r="O6067">
        <v>38.3</v>
      </c>
      <c r="Q6067">
        <v>256.591666666667</v>
      </c>
      <c r="R6067">
        <v>256.591666666667</v>
      </c>
      <c r="S6067">
        <v>0</v>
      </c>
      <c r="T6067">
        <v>256.591666666667</v>
      </c>
      <c r="U6067">
        <v>100</v>
      </c>
      <c r="V6067">
        <f>SUMIF(货件明细!K:K,F6067,货件明细!AQ:AQ)</f>
        <v>0</v>
      </c>
      <c r="W6067">
        <f t="shared" si="376"/>
        <v>1</v>
      </c>
      <c r="X6067">
        <f t="shared" si="377"/>
        <v>100</v>
      </c>
      <c r="Y6067">
        <f>SUMIF(货件明细!K:K,F6067,货件明细!I:I)</f>
        <v>0</v>
      </c>
      <c r="Z6067">
        <f t="shared" si="378"/>
        <v>38.3</v>
      </c>
      <c r="AA6067">
        <f>SUMIF(货件明细!K:K,F6067,货件明细!J:J)</f>
        <v>0</v>
      </c>
      <c r="AB6067">
        <f t="shared" si="379"/>
        <v>1</v>
      </c>
    </row>
    <row r="6068" spans="1:28">
      <c r="A6068">
        <v>2025</v>
      </c>
      <c r="B6068">
        <v>9</v>
      </c>
      <c r="C6068">
        <v>39</v>
      </c>
      <c r="D6068" s="4">
        <v>45927</v>
      </c>
      <c r="E6068" t="s">
        <v>28</v>
      </c>
      <c r="F6068" t="s">
        <v>6269</v>
      </c>
      <c r="G6068" t="s">
        <v>1517</v>
      </c>
      <c r="H6068" t="s">
        <v>71</v>
      </c>
      <c r="I6068" t="s">
        <v>32</v>
      </c>
      <c r="J6068" t="s">
        <v>45</v>
      </c>
      <c r="K6068" t="s">
        <v>45</v>
      </c>
      <c r="L6068" t="s">
        <v>46</v>
      </c>
      <c r="M6068" t="s">
        <v>5001</v>
      </c>
      <c r="N6068" t="s">
        <v>5601</v>
      </c>
      <c r="O6068">
        <v>38.3</v>
      </c>
      <c r="Q6068">
        <v>262.85</v>
      </c>
      <c r="R6068">
        <v>262.85</v>
      </c>
      <c r="S6068">
        <v>0</v>
      </c>
      <c r="T6068">
        <v>262.85</v>
      </c>
      <c r="U6068">
        <v>100</v>
      </c>
      <c r="V6068">
        <f>SUMIF(货件明细!K:K,F6068,货件明细!AQ:AQ)</f>
        <v>0</v>
      </c>
      <c r="W6068">
        <f t="shared" si="376"/>
        <v>1</v>
      </c>
      <c r="X6068">
        <f t="shared" si="377"/>
        <v>100</v>
      </c>
      <c r="Y6068">
        <f>SUMIF(货件明细!K:K,F6068,货件明细!I:I)</f>
        <v>0</v>
      </c>
      <c r="Z6068">
        <f t="shared" si="378"/>
        <v>38.3</v>
      </c>
      <c r="AA6068">
        <f>SUMIF(货件明细!K:K,F6068,货件明细!J:J)</f>
        <v>0</v>
      </c>
      <c r="AB6068">
        <f t="shared" si="379"/>
        <v>1</v>
      </c>
    </row>
    <row r="6069" spans="1:28">
      <c r="A6069">
        <v>2025</v>
      </c>
      <c r="B6069">
        <v>9</v>
      </c>
      <c r="C6069">
        <v>39</v>
      </c>
      <c r="D6069" s="4">
        <v>45927</v>
      </c>
      <c r="E6069" t="s">
        <v>28</v>
      </c>
      <c r="F6069" t="s">
        <v>6270</v>
      </c>
      <c r="G6069" t="s">
        <v>369</v>
      </c>
      <c r="H6069" t="s">
        <v>31</v>
      </c>
      <c r="I6069" t="s">
        <v>32</v>
      </c>
      <c r="J6069" t="s">
        <v>45</v>
      </c>
      <c r="K6069" t="s">
        <v>4998</v>
      </c>
      <c r="L6069" t="s">
        <v>46</v>
      </c>
      <c r="M6069" t="s">
        <v>2882</v>
      </c>
      <c r="N6069" t="s">
        <v>4823</v>
      </c>
      <c r="O6069">
        <v>38.3</v>
      </c>
      <c r="Q6069">
        <v>239.825</v>
      </c>
      <c r="R6069">
        <v>239.825</v>
      </c>
      <c r="S6069">
        <v>0</v>
      </c>
      <c r="T6069">
        <v>239.825</v>
      </c>
      <c r="U6069">
        <v>100</v>
      </c>
      <c r="V6069">
        <f>SUMIF(货件明细!K:K,F6069,货件明细!AQ:AQ)</f>
        <v>0</v>
      </c>
      <c r="W6069">
        <f t="shared" si="376"/>
        <v>1</v>
      </c>
      <c r="X6069">
        <f t="shared" si="377"/>
        <v>100</v>
      </c>
      <c r="Y6069">
        <f>SUMIF(货件明细!K:K,F6069,货件明细!I:I)</f>
        <v>0</v>
      </c>
      <c r="Z6069">
        <f t="shared" si="378"/>
        <v>38.3</v>
      </c>
      <c r="AA6069">
        <f>SUMIF(货件明细!K:K,F6069,货件明细!J:J)</f>
        <v>0</v>
      </c>
      <c r="AB6069">
        <f t="shared" si="379"/>
        <v>1</v>
      </c>
    </row>
    <row r="6070" spans="1:28">
      <c r="A6070">
        <v>2025</v>
      </c>
      <c r="B6070">
        <v>9</v>
      </c>
      <c r="C6070">
        <v>39</v>
      </c>
      <c r="D6070" s="4">
        <v>45927</v>
      </c>
      <c r="E6070" t="s">
        <v>28</v>
      </c>
      <c r="F6070" t="s">
        <v>6271</v>
      </c>
      <c r="G6070" t="s">
        <v>54</v>
      </c>
      <c r="H6070" t="s">
        <v>31</v>
      </c>
      <c r="I6070" t="s">
        <v>96</v>
      </c>
      <c r="J6070" t="s">
        <v>100</v>
      </c>
      <c r="K6070" t="s">
        <v>4998</v>
      </c>
      <c r="L6070" t="s">
        <v>46</v>
      </c>
      <c r="M6070" t="s">
        <v>2882</v>
      </c>
      <c r="N6070" t="s">
        <v>4823</v>
      </c>
      <c r="O6070">
        <v>40.2</v>
      </c>
      <c r="Q6070">
        <v>240.08125</v>
      </c>
      <c r="R6070">
        <v>240.08125</v>
      </c>
      <c r="S6070">
        <v>0</v>
      </c>
      <c r="T6070">
        <v>240.08125</v>
      </c>
      <c r="U6070">
        <v>257</v>
      </c>
      <c r="V6070">
        <f>SUMIF(货件明细!K:K,F6070,货件明细!AQ:AQ)</f>
        <v>0</v>
      </c>
      <c r="W6070">
        <f t="shared" si="376"/>
        <v>1</v>
      </c>
      <c r="X6070">
        <f t="shared" si="377"/>
        <v>257</v>
      </c>
      <c r="Y6070">
        <f>SUMIF(货件明细!K:K,F6070,货件明细!I:I)</f>
        <v>0</v>
      </c>
      <c r="Z6070">
        <f t="shared" si="378"/>
        <v>40.2</v>
      </c>
      <c r="AA6070">
        <f>SUMIF(货件明细!K:K,F6070,货件明细!J:J)</f>
        <v>0</v>
      </c>
      <c r="AB6070">
        <f t="shared" si="379"/>
        <v>1</v>
      </c>
    </row>
    <row r="6071" spans="1:28">
      <c r="A6071">
        <v>2025</v>
      </c>
      <c r="B6071">
        <v>9</v>
      </c>
      <c r="C6071">
        <v>39</v>
      </c>
      <c r="D6071" s="4">
        <v>45927</v>
      </c>
      <c r="E6071" t="s">
        <v>28</v>
      </c>
      <c r="F6071" t="s">
        <v>6272</v>
      </c>
      <c r="G6071" t="s">
        <v>269</v>
      </c>
      <c r="H6071" t="s">
        <v>31</v>
      </c>
      <c r="I6071" t="s">
        <v>96</v>
      </c>
      <c r="J6071" t="s">
        <v>100</v>
      </c>
      <c r="K6071" t="s">
        <v>4998</v>
      </c>
      <c r="L6071" t="s">
        <v>46</v>
      </c>
      <c r="M6071" t="s">
        <v>2882</v>
      </c>
      <c r="N6071" t="s">
        <v>4823</v>
      </c>
      <c r="O6071">
        <v>40.2</v>
      </c>
      <c r="Q6071">
        <v>225.25</v>
      </c>
      <c r="R6071">
        <v>225.25</v>
      </c>
      <c r="S6071">
        <v>0</v>
      </c>
      <c r="T6071">
        <v>225.25</v>
      </c>
      <c r="U6071">
        <v>254</v>
      </c>
      <c r="V6071">
        <f>SUMIF(货件明细!K:K,F6071,货件明细!AQ:AQ)</f>
        <v>0</v>
      </c>
      <c r="W6071">
        <f t="shared" si="376"/>
        <v>1</v>
      </c>
      <c r="X6071">
        <f t="shared" si="377"/>
        <v>254</v>
      </c>
      <c r="Y6071">
        <f>SUMIF(货件明细!K:K,F6071,货件明细!I:I)</f>
        <v>0</v>
      </c>
      <c r="Z6071">
        <f t="shared" si="378"/>
        <v>40.2</v>
      </c>
      <c r="AA6071">
        <f>SUMIF(货件明细!K:K,F6071,货件明细!J:J)</f>
        <v>0</v>
      </c>
      <c r="AB6071">
        <f t="shared" si="379"/>
        <v>1</v>
      </c>
    </row>
    <row r="6072" spans="1:28">
      <c r="A6072">
        <v>2025</v>
      </c>
      <c r="B6072">
        <v>9</v>
      </c>
      <c r="C6072">
        <v>39</v>
      </c>
      <c r="D6072" s="4">
        <v>45927</v>
      </c>
      <c r="E6072" t="s">
        <v>28</v>
      </c>
      <c r="F6072" t="s">
        <v>6273</v>
      </c>
      <c r="G6072" t="s">
        <v>1610</v>
      </c>
      <c r="H6072" t="s">
        <v>71</v>
      </c>
      <c r="I6072" t="s">
        <v>96</v>
      </c>
      <c r="J6072" t="s">
        <v>100</v>
      </c>
      <c r="K6072" t="s">
        <v>58</v>
      </c>
      <c r="L6072" t="s">
        <v>46</v>
      </c>
      <c r="M6072" t="s">
        <v>5001</v>
      </c>
      <c r="N6072" t="s">
        <v>6037</v>
      </c>
      <c r="O6072">
        <v>40.2</v>
      </c>
      <c r="Q6072">
        <v>112.63</v>
      </c>
      <c r="R6072">
        <v>112.63</v>
      </c>
      <c r="S6072">
        <v>0</v>
      </c>
      <c r="T6072">
        <v>112.63</v>
      </c>
      <c r="U6072">
        <v>254</v>
      </c>
      <c r="V6072">
        <f>SUMIF(货件明细!K:K,F6072,货件明细!AQ:AQ)</f>
        <v>0</v>
      </c>
      <c r="W6072">
        <f t="shared" si="376"/>
        <v>1</v>
      </c>
      <c r="X6072">
        <f t="shared" si="377"/>
        <v>254</v>
      </c>
      <c r="Y6072">
        <f>SUMIF(货件明细!K:K,F6072,货件明细!I:I)</f>
        <v>0</v>
      </c>
      <c r="Z6072">
        <f t="shared" si="378"/>
        <v>40.2</v>
      </c>
      <c r="AA6072">
        <f>SUMIF(货件明细!K:K,F6072,货件明细!J:J)</f>
        <v>0</v>
      </c>
      <c r="AB6072">
        <f t="shared" si="379"/>
        <v>1</v>
      </c>
    </row>
    <row r="6073" spans="1:28">
      <c r="A6073">
        <v>2025</v>
      </c>
      <c r="B6073">
        <v>9</v>
      </c>
      <c r="C6073">
        <v>39</v>
      </c>
      <c r="D6073" s="4">
        <v>45927</v>
      </c>
      <c r="E6073" t="s">
        <v>28</v>
      </c>
      <c r="F6073" t="s">
        <v>6274</v>
      </c>
      <c r="G6073" t="s">
        <v>1517</v>
      </c>
      <c r="H6073" t="s">
        <v>71</v>
      </c>
      <c r="I6073" t="s">
        <v>96</v>
      </c>
      <c r="J6073" t="s">
        <v>100</v>
      </c>
      <c r="K6073" t="s">
        <v>58</v>
      </c>
      <c r="L6073" t="s">
        <v>46</v>
      </c>
      <c r="M6073" t="s">
        <v>5001</v>
      </c>
      <c r="N6073" t="s">
        <v>6037</v>
      </c>
      <c r="O6073">
        <v>40.2</v>
      </c>
      <c r="Q6073">
        <v>112.63</v>
      </c>
      <c r="R6073">
        <v>112.63</v>
      </c>
      <c r="S6073">
        <v>0</v>
      </c>
      <c r="T6073">
        <v>112.63</v>
      </c>
      <c r="U6073">
        <v>254</v>
      </c>
      <c r="V6073">
        <f>SUMIF(货件明细!K:K,F6073,货件明细!AQ:AQ)</f>
        <v>0</v>
      </c>
      <c r="W6073">
        <f t="shared" si="376"/>
        <v>1</v>
      </c>
      <c r="X6073">
        <f t="shared" si="377"/>
        <v>254</v>
      </c>
      <c r="Y6073">
        <f>SUMIF(货件明细!K:K,F6073,货件明细!I:I)</f>
        <v>0</v>
      </c>
      <c r="Z6073">
        <f t="shared" si="378"/>
        <v>40.2</v>
      </c>
      <c r="AA6073">
        <f>SUMIF(货件明细!K:K,F6073,货件明细!J:J)</f>
        <v>0</v>
      </c>
      <c r="AB6073">
        <f t="shared" si="379"/>
        <v>1</v>
      </c>
    </row>
    <row r="6074" spans="1:28">
      <c r="A6074">
        <v>2025</v>
      </c>
      <c r="B6074">
        <v>9</v>
      </c>
      <c r="C6074">
        <v>39</v>
      </c>
      <c r="D6074" s="4">
        <v>45927</v>
      </c>
      <c r="E6074" t="s">
        <v>28</v>
      </c>
      <c r="F6074" t="s">
        <v>6275</v>
      </c>
      <c r="G6074" t="s">
        <v>369</v>
      </c>
      <c r="H6074" t="s">
        <v>31</v>
      </c>
      <c r="I6074" t="s">
        <v>96</v>
      </c>
      <c r="J6074" t="s">
        <v>100</v>
      </c>
      <c r="K6074" t="s">
        <v>4998</v>
      </c>
      <c r="L6074" t="s">
        <v>46</v>
      </c>
      <c r="M6074" t="s">
        <v>2882</v>
      </c>
      <c r="N6074" t="s">
        <v>4823</v>
      </c>
      <c r="O6074">
        <v>40.2</v>
      </c>
      <c r="Q6074">
        <v>239.825</v>
      </c>
      <c r="R6074">
        <v>239.825</v>
      </c>
      <c r="S6074">
        <v>0</v>
      </c>
      <c r="T6074">
        <v>239.825</v>
      </c>
      <c r="U6074">
        <v>254</v>
      </c>
      <c r="V6074">
        <f>SUMIF(货件明细!K:K,F6074,货件明细!AQ:AQ)</f>
        <v>0</v>
      </c>
      <c r="W6074">
        <f t="shared" si="376"/>
        <v>1</v>
      </c>
      <c r="X6074">
        <f t="shared" si="377"/>
        <v>254</v>
      </c>
      <c r="Y6074">
        <f>SUMIF(货件明细!K:K,F6074,货件明细!I:I)</f>
        <v>0</v>
      </c>
      <c r="Z6074">
        <f t="shared" si="378"/>
        <v>40.2</v>
      </c>
      <c r="AA6074">
        <f>SUMIF(货件明细!K:K,F6074,货件明细!J:J)</f>
        <v>0</v>
      </c>
      <c r="AB6074">
        <f t="shared" si="379"/>
        <v>1</v>
      </c>
    </row>
    <row r="6075" spans="1:28">
      <c r="A6075">
        <v>2025</v>
      </c>
      <c r="B6075">
        <v>9</v>
      </c>
      <c r="C6075">
        <v>39</v>
      </c>
      <c r="D6075" s="4">
        <v>45927</v>
      </c>
      <c r="E6075" t="s">
        <v>28</v>
      </c>
      <c r="F6075" t="s">
        <v>6276</v>
      </c>
      <c r="G6075" t="s">
        <v>54</v>
      </c>
      <c r="H6075" t="s">
        <v>31</v>
      </c>
      <c r="I6075" t="s">
        <v>80</v>
      </c>
      <c r="J6075" t="s">
        <v>45</v>
      </c>
      <c r="K6075" t="s">
        <v>4998</v>
      </c>
      <c r="L6075" t="s">
        <v>46</v>
      </c>
      <c r="M6075" t="s">
        <v>2882</v>
      </c>
      <c r="N6075" t="s">
        <v>4823</v>
      </c>
      <c r="O6075">
        <v>13.25</v>
      </c>
      <c r="Q6075">
        <v>120.040625</v>
      </c>
      <c r="R6075">
        <v>120.040625</v>
      </c>
      <c r="S6075">
        <v>0</v>
      </c>
      <c r="T6075">
        <v>120.040625</v>
      </c>
      <c r="U6075">
        <v>95</v>
      </c>
      <c r="V6075">
        <f>SUMIF(货件明细!K:K,F6075,货件明细!AQ:AQ)</f>
        <v>0</v>
      </c>
      <c r="W6075">
        <f t="shared" si="376"/>
        <v>1</v>
      </c>
      <c r="X6075">
        <f t="shared" si="377"/>
        <v>95</v>
      </c>
      <c r="Y6075">
        <f>SUMIF(货件明细!K:K,F6075,货件明细!I:I)</f>
        <v>0</v>
      </c>
      <c r="Z6075">
        <f t="shared" si="378"/>
        <v>13.25</v>
      </c>
      <c r="AA6075">
        <f>SUMIF(货件明细!K:K,F6075,货件明细!J:J)</f>
        <v>0</v>
      </c>
      <c r="AB6075">
        <f t="shared" si="379"/>
        <v>1</v>
      </c>
    </row>
    <row r="6076" spans="1:28">
      <c r="A6076">
        <v>2025</v>
      </c>
      <c r="B6076">
        <v>9</v>
      </c>
      <c r="C6076">
        <v>39</v>
      </c>
      <c r="D6076" s="4">
        <v>45927</v>
      </c>
      <c r="E6076" t="s">
        <v>28</v>
      </c>
      <c r="F6076" t="s">
        <v>6277</v>
      </c>
      <c r="G6076" t="s">
        <v>1610</v>
      </c>
      <c r="H6076" t="s">
        <v>71</v>
      </c>
      <c r="I6076" t="s">
        <v>80</v>
      </c>
      <c r="J6076" t="s">
        <v>45</v>
      </c>
      <c r="K6076" t="s">
        <v>45</v>
      </c>
      <c r="L6076" t="s">
        <v>46</v>
      </c>
      <c r="M6076" t="s">
        <v>5001</v>
      </c>
      <c r="N6076" t="s">
        <v>5601</v>
      </c>
      <c r="O6076">
        <v>13.25</v>
      </c>
      <c r="Q6076">
        <v>128.295833333333</v>
      </c>
      <c r="R6076">
        <v>128.295833333333</v>
      </c>
      <c r="S6076">
        <v>0</v>
      </c>
      <c r="T6076">
        <v>128.295833333333</v>
      </c>
      <c r="U6076">
        <v>95</v>
      </c>
      <c r="V6076">
        <f>SUMIF(货件明细!K:K,F6076,货件明细!AQ:AQ)</f>
        <v>0</v>
      </c>
      <c r="W6076">
        <f t="shared" si="376"/>
        <v>1</v>
      </c>
      <c r="X6076">
        <f t="shared" si="377"/>
        <v>95</v>
      </c>
      <c r="Y6076">
        <f>SUMIF(货件明细!K:K,F6076,货件明细!I:I)</f>
        <v>0</v>
      </c>
      <c r="Z6076">
        <f t="shared" si="378"/>
        <v>13.25</v>
      </c>
      <c r="AA6076">
        <f>SUMIF(货件明细!K:K,F6076,货件明细!J:J)</f>
        <v>0</v>
      </c>
      <c r="AB6076">
        <f t="shared" si="379"/>
        <v>1</v>
      </c>
    </row>
    <row r="6077" spans="1:28">
      <c r="A6077">
        <v>2025</v>
      </c>
      <c r="B6077">
        <v>9</v>
      </c>
      <c r="C6077">
        <v>39</v>
      </c>
      <c r="D6077" s="4">
        <v>45927</v>
      </c>
      <c r="E6077" t="s">
        <v>28</v>
      </c>
      <c r="F6077" t="s">
        <v>6278</v>
      </c>
      <c r="G6077" t="s">
        <v>1517</v>
      </c>
      <c r="H6077" t="s">
        <v>71</v>
      </c>
      <c r="I6077" t="s">
        <v>80</v>
      </c>
      <c r="J6077" t="s">
        <v>45</v>
      </c>
      <c r="K6077" t="s">
        <v>45</v>
      </c>
      <c r="L6077" t="s">
        <v>46</v>
      </c>
      <c r="M6077" t="s">
        <v>5001</v>
      </c>
      <c r="N6077" t="s">
        <v>5601</v>
      </c>
      <c r="O6077">
        <v>13.25</v>
      </c>
      <c r="Q6077">
        <v>131.425</v>
      </c>
      <c r="R6077">
        <v>131.425</v>
      </c>
      <c r="S6077">
        <v>0</v>
      </c>
      <c r="T6077">
        <v>131.425</v>
      </c>
      <c r="U6077">
        <v>95</v>
      </c>
      <c r="V6077">
        <f>SUMIF(货件明细!K:K,F6077,货件明细!AQ:AQ)</f>
        <v>0</v>
      </c>
      <c r="W6077">
        <f t="shared" si="376"/>
        <v>1</v>
      </c>
      <c r="X6077">
        <f t="shared" si="377"/>
        <v>95</v>
      </c>
      <c r="Y6077">
        <f>SUMIF(货件明细!K:K,F6077,货件明细!I:I)</f>
        <v>0</v>
      </c>
      <c r="Z6077">
        <f t="shared" si="378"/>
        <v>13.25</v>
      </c>
      <c r="AA6077">
        <f>SUMIF(货件明细!K:K,F6077,货件明细!J:J)</f>
        <v>0</v>
      </c>
      <c r="AB6077">
        <f t="shared" si="379"/>
        <v>1</v>
      </c>
    </row>
    <row r="6078" spans="1:28">
      <c r="A6078">
        <v>2025</v>
      </c>
      <c r="B6078">
        <v>9</v>
      </c>
      <c r="C6078">
        <v>39</v>
      </c>
      <c r="D6078" s="4">
        <v>45927</v>
      </c>
      <c r="E6078" t="s">
        <v>28</v>
      </c>
      <c r="F6078" t="s">
        <v>6279</v>
      </c>
      <c r="G6078" t="s">
        <v>369</v>
      </c>
      <c r="H6078" t="s">
        <v>31</v>
      </c>
      <c r="I6078" t="s">
        <v>80</v>
      </c>
      <c r="J6078" t="s">
        <v>45</v>
      </c>
      <c r="K6078" t="s">
        <v>4998</v>
      </c>
      <c r="L6078" t="s">
        <v>46</v>
      </c>
      <c r="M6078" t="s">
        <v>2882</v>
      </c>
      <c r="N6078" t="s">
        <v>4823</v>
      </c>
      <c r="O6078">
        <v>13.25</v>
      </c>
      <c r="Q6078">
        <v>119.9125</v>
      </c>
      <c r="R6078">
        <v>119.9125</v>
      </c>
      <c r="S6078">
        <v>0</v>
      </c>
      <c r="T6078">
        <v>119.9125</v>
      </c>
      <c r="U6078">
        <v>95</v>
      </c>
      <c r="V6078">
        <f>SUMIF(货件明细!K:K,F6078,货件明细!AQ:AQ)</f>
        <v>0</v>
      </c>
      <c r="W6078">
        <f t="shared" si="376"/>
        <v>1</v>
      </c>
      <c r="X6078">
        <f t="shared" si="377"/>
        <v>95</v>
      </c>
      <c r="Y6078">
        <f>SUMIF(货件明细!K:K,F6078,货件明细!I:I)</f>
        <v>0</v>
      </c>
      <c r="Z6078">
        <f t="shared" si="378"/>
        <v>13.25</v>
      </c>
      <c r="AA6078">
        <f>SUMIF(货件明细!K:K,F6078,货件明细!J:J)</f>
        <v>0</v>
      </c>
      <c r="AB6078">
        <f t="shared" si="379"/>
        <v>1</v>
      </c>
    </row>
    <row r="6079" spans="1:28">
      <c r="A6079">
        <v>2025</v>
      </c>
      <c r="B6079">
        <v>9</v>
      </c>
      <c r="C6079">
        <v>39</v>
      </c>
      <c r="D6079" s="4">
        <v>45927</v>
      </c>
      <c r="E6079" t="s">
        <v>28</v>
      </c>
      <c r="F6079" t="s">
        <v>6280</v>
      </c>
      <c r="G6079" t="s">
        <v>269</v>
      </c>
      <c r="H6079" t="s">
        <v>31</v>
      </c>
      <c r="I6079" t="s">
        <v>80</v>
      </c>
      <c r="J6079" t="s">
        <v>45</v>
      </c>
      <c r="K6079" t="s">
        <v>4998</v>
      </c>
      <c r="L6079" t="s">
        <v>46</v>
      </c>
      <c r="M6079" t="s">
        <v>2882</v>
      </c>
      <c r="N6079" t="s">
        <v>4823</v>
      </c>
      <c r="O6079">
        <v>13.45</v>
      </c>
      <c r="Q6079">
        <v>112.625</v>
      </c>
      <c r="R6079">
        <v>112.625</v>
      </c>
      <c r="S6079">
        <v>0</v>
      </c>
      <c r="T6079">
        <v>112.625</v>
      </c>
      <c r="U6079">
        <v>97</v>
      </c>
      <c r="V6079">
        <f>SUMIF(货件明细!K:K,F6079,货件明细!AQ:AQ)</f>
        <v>0</v>
      </c>
      <c r="W6079">
        <f t="shared" si="376"/>
        <v>1</v>
      </c>
      <c r="X6079">
        <f t="shared" si="377"/>
        <v>97</v>
      </c>
      <c r="Y6079">
        <f>SUMIF(货件明细!K:K,F6079,货件明细!I:I)</f>
        <v>0</v>
      </c>
      <c r="Z6079">
        <f t="shared" si="378"/>
        <v>13.45</v>
      </c>
      <c r="AA6079">
        <f>SUMIF(货件明细!K:K,F6079,货件明细!J:J)</f>
        <v>0</v>
      </c>
      <c r="AB6079">
        <f t="shared" si="379"/>
        <v>1</v>
      </c>
    </row>
    <row r="6080" spans="1:28">
      <c r="A6080">
        <v>2025</v>
      </c>
      <c r="B6080">
        <v>9</v>
      </c>
      <c r="C6080">
        <v>39</v>
      </c>
      <c r="D6080" s="4">
        <v>45927</v>
      </c>
      <c r="E6080" t="s">
        <v>28</v>
      </c>
      <c r="F6080" t="s">
        <v>6281</v>
      </c>
      <c r="G6080" t="s">
        <v>54</v>
      </c>
      <c r="H6080" t="s">
        <v>31</v>
      </c>
      <c r="I6080" t="s">
        <v>57</v>
      </c>
      <c r="J6080" t="s">
        <v>100</v>
      </c>
      <c r="K6080" t="s">
        <v>4998</v>
      </c>
      <c r="L6080" t="s">
        <v>46</v>
      </c>
      <c r="M6080" t="s">
        <v>2882</v>
      </c>
      <c r="N6080" t="s">
        <v>4823</v>
      </c>
      <c r="O6080">
        <v>60.55</v>
      </c>
      <c r="Q6080">
        <v>401.803846153846</v>
      </c>
      <c r="R6080">
        <v>401.803846153846</v>
      </c>
      <c r="S6080">
        <v>0</v>
      </c>
      <c r="T6080">
        <v>401.803846153846</v>
      </c>
      <c r="U6080">
        <v>429</v>
      </c>
      <c r="V6080">
        <f>SUMIF(货件明细!K:K,F6080,货件明细!AQ:AQ)</f>
        <v>0</v>
      </c>
      <c r="W6080">
        <f t="shared" si="376"/>
        <v>1</v>
      </c>
      <c r="X6080">
        <f t="shared" si="377"/>
        <v>429</v>
      </c>
      <c r="Y6080">
        <f>SUMIF(货件明细!K:K,F6080,货件明细!I:I)</f>
        <v>0</v>
      </c>
      <c r="Z6080">
        <f t="shared" si="378"/>
        <v>60.55</v>
      </c>
      <c r="AA6080">
        <f>SUMIF(货件明细!K:K,F6080,货件明细!J:J)</f>
        <v>0</v>
      </c>
      <c r="AB6080">
        <f t="shared" si="379"/>
        <v>1</v>
      </c>
    </row>
    <row r="6081" spans="1:28">
      <c r="A6081">
        <v>2025</v>
      </c>
      <c r="B6081">
        <v>9</v>
      </c>
      <c r="C6081">
        <v>39</v>
      </c>
      <c r="D6081" s="4">
        <v>45927</v>
      </c>
      <c r="E6081" t="s">
        <v>28</v>
      </c>
      <c r="F6081" t="s">
        <v>6282</v>
      </c>
      <c r="G6081" t="s">
        <v>269</v>
      </c>
      <c r="H6081" t="s">
        <v>31</v>
      </c>
      <c r="I6081" t="s">
        <v>57</v>
      </c>
      <c r="J6081" t="s">
        <v>100</v>
      </c>
      <c r="K6081" t="s">
        <v>4998</v>
      </c>
      <c r="L6081" t="s">
        <v>46</v>
      </c>
      <c r="M6081" t="s">
        <v>2882</v>
      </c>
      <c r="N6081" t="s">
        <v>4823</v>
      </c>
      <c r="O6081">
        <v>60.55</v>
      </c>
      <c r="Q6081">
        <v>382.5</v>
      </c>
      <c r="R6081">
        <v>382.5</v>
      </c>
      <c r="S6081">
        <v>0</v>
      </c>
      <c r="T6081">
        <v>382.5</v>
      </c>
      <c r="U6081">
        <v>429</v>
      </c>
      <c r="V6081">
        <f>SUMIF(货件明细!K:K,F6081,货件明细!AQ:AQ)</f>
        <v>0</v>
      </c>
      <c r="W6081">
        <f t="shared" si="376"/>
        <v>1</v>
      </c>
      <c r="X6081">
        <f t="shared" si="377"/>
        <v>429</v>
      </c>
      <c r="Y6081">
        <f>SUMIF(货件明细!K:K,F6081,货件明细!I:I)</f>
        <v>0</v>
      </c>
      <c r="Z6081">
        <f t="shared" si="378"/>
        <v>60.55</v>
      </c>
      <c r="AA6081">
        <f>SUMIF(货件明细!K:K,F6081,货件明细!J:J)</f>
        <v>0</v>
      </c>
      <c r="AB6081">
        <f t="shared" si="379"/>
        <v>1</v>
      </c>
    </row>
    <row r="6082" spans="1:28">
      <c r="A6082">
        <v>2025</v>
      </c>
      <c r="B6082">
        <v>9</v>
      </c>
      <c r="C6082">
        <v>39</v>
      </c>
      <c r="D6082" s="4">
        <v>45927</v>
      </c>
      <c r="E6082" t="s">
        <v>28</v>
      </c>
      <c r="F6082" t="s">
        <v>6283</v>
      </c>
      <c r="G6082" t="s">
        <v>1610</v>
      </c>
      <c r="H6082" t="s">
        <v>71</v>
      </c>
      <c r="I6082" t="s">
        <v>57</v>
      </c>
      <c r="J6082" t="s">
        <v>100</v>
      </c>
      <c r="K6082" t="s">
        <v>58</v>
      </c>
      <c r="L6082" t="s">
        <v>46</v>
      </c>
      <c r="M6082" t="s">
        <v>65</v>
      </c>
      <c r="N6082" t="s">
        <v>2731</v>
      </c>
      <c r="O6082">
        <v>60.55</v>
      </c>
      <c r="Q6082">
        <v>167.2</v>
      </c>
      <c r="R6082">
        <v>167.2</v>
      </c>
      <c r="S6082">
        <v>0</v>
      </c>
      <c r="T6082">
        <v>167.2</v>
      </c>
      <c r="U6082">
        <v>429</v>
      </c>
      <c r="V6082">
        <f>SUMIF(货件明细!K:K,F6082,货件明细!AQ:AQ)</f>
        <v>0</v>
      </c>
      <c r="W6082">
        <f t="shared" ref="W6082:W6145" si="380">IF(V6082=U6082,0,1)</f>
        <v>1</v>
      </c>
      <c r="X6082">
        <f t="shared" ref="X6082:X6145" si="381">U6082</f>
        <v>429</v>
      </c>
      <c r="Y6082">
        <f>SUMIF(货件明细!K:K,F6082,货件明细!I:I)</f>
        <v>0</v>
      </c>
      <c r="Z6082">
        <f t="shared" ref="Z6082:Z6145" si="382">O6082-Y6082</f>
        <v>60.55</v>
      </c>
      <c r="AA6082">
        <f>SUMIF(货件明细!K:K,F6082,货件明细!J:J)</f>
        <v>0</v>
      </c>
      <c r="AB6082">
        <f t="shared" ref="AB6082:AB6145" si="383">IF(T6082=AA6082,0,1)</f>
        <v>1</v>
      </c>
    </row>
    <row r="6083" spans="1:28">
      <c r="A6083">
        <v>2025</v>
      </c>
      <c r="B6083">
        <v>9</v>
      </c>
      <c r="C6083">
        <v>39</v>
      </c>
      <c r="D6083" s="4">
        <v>45927</v>
      </c>
      <c r="E6083" t="s">
        <v>28</v>
      </c>
      <c r="F6083" t="s">
        <v>6284</v>
      </c>
      <c r="G6083" t="s">
        <v>1517</v>
      </c>
      <c r="H6083" t="s">
        <v>71</v>
      </c>
      <c r="I6083" t="s">
        <v>57</v>
      </c>
      <c r="J6083" t="s">
        <v>100</v>
      </c>
      <c r="K6083" t="s">
        <v>58</v>
      </c>
      <c r="L6083" t="s">
        <v>46</v>
      </c>
      <c r="M6083" t="s">
        <v>65</v>
      </c>
      <c r="N6083" t="s">
        <v>2731</v>
      </c>
      <c r="O6083">
        <v>60.55</v>
      </c>
      <c r="Q6083">
        <v>168.72</v>
      </c>
      <c r="R6083">
        <v>168.72</v>
      </c>
      <c r="S6083">
        <v>0</v>
      </c>
      <c r="T6083">
        <v>168.72</v>
      </c>
      <c r="U6083">
        <v>429</v>
      </c>
      <c r="V6083">
        <f>SUMIF(货件明细!K:K,F6083,货件明细!AQ:AQ)</f>
        <v>0</v>
      </c>
      <c r="W6083">
        <f t="shared" si="380"/>
        <v>1</v>
      </c>
      <c r="X6083">
        <f t="shared" si="381"/>
        <v>429</v>
      </c>
      <c r="Y6083">
        <f>SUMIF(货件明细!K:K,F6083,货件明细!I:I)</f>
        <v>0</v>
      </c>
      <c r="Z6083">
        <f t="shared" si="382"/>
        <v>60.55</v>
      </c>
      <c r="AA6083">
        <f>SUMIF(货件明细!K:K,F6083,货件明细!J:J)</f>
        <v>0</v>
      </c>
      <c r="AB6083">
        <f t="shared" si="383"/>
        <v>1</v>
      </c>
    </row>
    <row r="6084" spans="1:28">
      <c r="A6084">
        <v>2025</v>
      </c>
      <c r="B6084">
        <v>9</v>
      </c>
      <c r="C6084">
        <v>39</v>
      </c>
      <c r="D6084" s="4">
        <v>45927</v>
      </c>
      <c r="E6084" t="s">
        <v>28</v>
      </c>
      <c r="F6084" t="s">
        <v>6285</v>
      </c>
      <c r="G6084" t="s">
        <v>369</v>
      </c>
      <c r="H6084" t="s">
        <v>31</v>
      </c>
      <c r="I6084" t="s">
        <v>57</v>
      </c>
      <c r="J6084" t="s">
        <v>100</v>
      </c>
      <c r="K6084" t="s">
        <v>4998</v>
      </c>
      <c r="L6084" t="s">
        <v>46</v>
      </c>
      <c r="M6084" t="s">
        <v>2882</v>
      </c>
      <c r="N6084" t="s">
        <v>4823</v>
      </c>
      <c r="O6084">
        <v>60.55</v>
      </c>
      <c r="Q6084">
        <v>407.25</v>
      </c>
      <c r="R6084">
        <v>407.25</v>
      </c>
      <c r="S6084">
        <v>0</v>
      </c>
      <c r="T6084">
        <v>407.25</v>
      </c>
      <c r="U6084">
        <v>432</v>
      </c>
      <c r="V6084">
        <f>SUMIF(货件明细!K:K,F6084,货件明细!AQ:AQ)</f>
        <v>0</v>
      </c>
      <c r="W6084">
        <f t="shared" si="380"/>
        <v>1</v>
      </c>
      <c r="X6084">
        <f t="shared" si="381"/>
        <v>432</v>
      </c>
      <c r="Y6084">
        <f>SUMIF(货件明细!K:K,F6084,货件明细!I:I)</f>
        <v>0</v>
      </c>
      <c r="Z6084">
        <f t="shared" si="382"/>
        <v>60.55</v>
      </c>
      <c r="AA6084">
        <f>SUMIF(货件明细!K:K,F6084,货件明细!J:J)</f>
        <v>0</v>
      </c>
      <c r="AB6084">
        <f t="shared" si="383"/>
        <v>1</v>
      </c>
    </row>
    <row r="6085" spans="1:28">
      <c r="A6085">
        <v>2025</v>
      </c>
      <c r="B6085">
        <v>9</v>
      </c>
      <c r="C6085">
        <v>39</v>
      </c>
      <c r="D6085" s="4">
        <v>45927</v>
      </c>
      <c r="E6085" t="s">
        <v>28</v>
      </c>
      <c r="F6085" t="s">
        <v>6286</v>
      </c>
      <c r="G6085" t="s">
        <v>54</v>
      </c>
      <c r="H6085" t="s">
        <v>31</v>
      </c>
      <c r="I6085" t="s">
        <v>41</v>
      </c>
      <c r="J6085" t="s">
        <v>100</v>
      </c>
      <c r="K6085" t="s">
        <v>4998</v>
      </c>
      <c r="L6085" t="s">
        <v>46</v>
      </c>
      <c r="M6085" t="s">
        <v>2882</v>
      </c>
      <c r="N6085" t="s">
        <v>4823</v>
      </c>
      <c r="O6085">
        <v>38.6</v>
      </c>
      <c r="Q6085">
        <v>267.869230769231</v>
      </c>
      <c r="R6085">
        <v>267.869230769231</v>
      </c>
      <c r="S6085">
        <v>0</v>
      </c>
      <c r="T6085">
        <v>267.869230769231</v>
      </c>
      <c r="U6085">
        <v>138</v>
      </c>
      <c r="V6085">
        <f>SUMIF(货件明细!K:K,F6085,货件明细!AQ:AQ)</f>
        <v>0</v>
      </c>
      <c r="W6085">
        <f t="shared" si="380"/>
        <v>1</v>
      </c>
      <c r="X6085">
        <f t="shared" si="381"/>
        <v>138</v>
      </c>
      <c r="Y6085">
        <f>SUMIF(货件明细!K:K,F6085,货件明细!I:I)</f>
        <v>0</v>
      </c>
      <c r="Z6085">
        <f t="shared" si="382"/>
        <v>38.6</v>
      </c>
      <c r="AA6085">
        <f>SUMIF(货件明细!K:K,F6085,货件明细!J:J)</f>
        <v>0</v>
      </c>
      <c r="AB6085">
        <f t="shared" si="383"/>
        <v>1</v>
      </c>
    </row>
    <row r="6086" spans="1:28">
      <c r="A6086">
        <v>2025</v>
      </c>
      <c r="B6086">
        <v>9</v>
      </c>
      <c r="C6086">
        <v>39</v>
      </c>
      <c r="D6086" s="4">
        <v>45927</v>
      </c>
      <c r="E6086" t="s">
        <v>28</v>
      </c>
      <c r="F6086" t="s">
        <v>6287</v>
      </c>
      <c r="G6086" t="s">
        <v>269</v>
      </c>
      <c r="H6086" t="s">
        <v>31</v>
      </c>
      <c r="I6086" t="s">
        <v>41</v>
      </c>
      <c r="J6086" t="s">
        <v>100</v>
      </c>
      <c r="K6086" t="s">
        <v>4998</v>
      </c>
      <c r="L6086" t="s">
        <v>46</v>
      </c>
      <c r="M6086" t="s">
        <v>2882</v>
      </c>
      <c r="N6086" t="s">
        <v>4823</v>
      </c>
      <c r="O6086">
        <v>38.6</v>
      </c>
      <c r="Q6086">
        <v>255</v>
      </c>
      <c r="R6086">
        <v>255</v>
      </c>
      <c r="S6086">
        <v>0</v>
      </c>
      <c r="T6086">
        <v>255</v>
      </c>
      <c r="U6086">
        <v>138</v>
      </c>
      <c r="V6086">
        <f>SUMIF(货件明细!K:K,F6086,货件明细!AQ:AQ)</f>
        <v>0</v>
      </c>
      <c r="W6086">
        <f t="shared" si="380"/>
        <v>1</v>
      </c>
      <c r="X6086">
        <f t="shared" si="381"/>
        <v>138</v>
      </c>
      <c r="Y6086">
        <f>SUMIF(货件明细!K:K,F6086,货件明细!I:I)</f>
        <v>0</v>
      </c>
      <c r="Z6086">
        <f t="shared" si="382"/>
        <v>38.6</v>
      </c>
      <c r="AA6086">
        <f>SUMIF(货件明细!K:K,F6086,货件明细!J:J)</f>
        <v>0</v>
      </c>
      <c r="AB6086">
        <f t="shared" si="383"/>
        <v>1</v>
      </c>
    </row>
    <row r="6087" spans="1:28">
      <c r="A6087">
        <v>2025</v>
      </c>
      <c r="B6087">
        <v>9</v>
      </c>
      <c r="C6087">
        <v>39</v>
      </c>
      <c r="D6087" s="4">
        <v>45927</v>
      </c>
      <c r="E6087" t="s">
        <v>28</v>
      </c>
      <c r="F6087" t="s">
        <v>6288</v>
      </c>
      <c r="G6087" t="s">
        <v>1610</v>
      </c>
      <c r="H6087" t="s">
        <v>71</v>
      </c>
      <c r="I6087" t="s">
        <v>41</v>
      </c>
      <c r="J6087" t="s">
        <v>100</v>
      </c>
      <c r="K6087" t="s">
        <v>58</v>
      </c>
      <c r="L6087" t="s">
        <v>46</v>
      </c>
      <c r="M6087" t="s">
        <v>5001</v>
      </c>
      <c r="N6087" t="s">
        <v>6037</v>
      </c>
      <c r="O6087">
        <v>38.6</v>
      </c>
      <c r="Q6087">
        <v>126.70875</v>
      </c>
      <c r="R6087">
        <v>126.70875</v>
      </c>
      <c r="S6087">
        <v>0</v>
      </c>
      <c r="T6087">
        <v>126.70875</v>
      </c>
      <c r="U6087">
        <v>138</v>
      </c>
      <c r="V6087">
        <f>SUMIF(货件明细!K:K,F6087,货件明细!AQ:AQ)</f>
        <v>0</v>
      </c>
      <c r="W6087">
        <f t="shared" si="380"/>
        <v>1</v>
      </c>
      <c r="X6087">
        <f t="shared" si="381"/>
        <v>138</v>
      </c>
      <c r="Y6087">
        <f>SUMIF(货件明细!K:K,F6087,货件明细!I:I)</f>
        <v>0</v>
      </c>
      <c r="Z6087">
        <f t="shared" si="382"/>
        <v>38.6</v>
      </c>
      <c r="AA6087">
        <f>SUMIF(货件明细!K:K,F6087,货件明细!J:J)</f>
        <v>0</v>
      </c>
      <c r="AB6087">
        <f t="shared" si="383"/>
        <v>1</v>
      </c>
    </row>
    <row r="6088" spans="1:28">
      <c r="A6088">
        <v>2025</v>
      </c>
      <c r="B6088">
        <v>9</v>
      </c>
      <c r="C6088">
        <v>39</v>
      </c>
      <c r="D6088" s="4">
        <v>45927</v>
      </c>
      <c r="E6088" t="s">
        <v>28</v>
      </c>
      <c r="F6088" t="s">
        <v>6289</v>
      </c>
      <c r="G6088" t="s">
        <v>1517</v>
      </c>
      <c r="H6088" t="s">
        <v>71</v>
      </c>
      <c r="I6088" t="s">
        <v>41</v>
      </c>
      <c r="J6088" t="s">
        <v>100</v>
      </c>
      <c r="K6088" t="s">
        <v>58</v>
      </c>
      <c r="L6088" t="s">
        <v>46</v>
      </c>
      <c r="M6088" t="s">
        <v>5001</v>
      </c>
      <c r="N6088" t="s">
        <v>6037</v>
      </c>
      <c r="O6088">
        <v>38.6</v>
      </c>
      <c r="Q6088">
        <v>126.70875</v>
      </c>
      <c r="R6088">
        <v>126.70875</v>
      </c>
      <c r="S6088">
        <v>0</v>
      </c>
      <c r="T6088">
        <v>126.70875</v>
      </c>
      <c r="U6088">
        <v>138</v>
      </c>
      <c r="V6088">
        <f>SUMIF(货件明细!K:K,F6088,货件明细!AQ:AQ)</f>
        <v>0</v>
      </c>
      <c r="W6088">
        <f t="shared" si="380"/>
        <v>1</v>
      </c>
      <c r="X6088">
        <f t="shared" si="381"/>
        <v>138</v>
      </c>
      <c r="Y6088">
        <f>SUMIF(货件明细!K:K,F6088,货件明细!I:I)</f>
        <v>0</v>
      </c>
      <c r="Z6088">
        <f t="shared" si="382"/>
        <v>38.6</v>
      </c>
      <c r="AA6088">
        <f>SUMIF(货件明细!K:K,F6088,货件明细!J:J)</f>
        <v>0</v>
      </c>
      <c r="AB6088">
        <f t="shared" si="383"/>
        <v>1</v>
      </c>
    </row>
    <row r="6089" spans="1:28">
      <c r="A6089">
        <v>2025</v>
      </c>
      <c r="B6089">
        <v>9</v>
      </c>
      <c r="C6089">
        <v>39</v>
      </c>
      <c r="D6089" s="4">
        <v>45927</v>
      </c>
      <c r="E6089" t="s">
        <v>28</v>
      </c>
      <c r="F6089" t="s">
        <v>6290</v>
      </c>
      <c r="G6089" t="s">
        <v>369</v>
      </c>
      <c r="H6089" t="s">
        <v>31</v>
      </c>
      <c r="I6089" t="s">
        <v>41</v>
      </c>
      <c r="J6089" t="s">
        <v>100</v>
      </c>
      <c r="K6089" t="s">
        <v>4998</v>
      </c>
      <c r="L6089" t="s">
        <v>46</v>
      </c>
      <c r="M6089" t="s">
        <v>2882</v>
      </c>
      <c r="N6089" t="s">
        <v>4823</v>
      </c>
      <c r="O6089">
        <v>38.6</v>
      </c>
      <c r="Q6089">
        <v>271.5</v>
      </c>
      <c r="R6089">
        <v>271.5</v>
      </c>
      <c r="S6089">
        <v>0</v>
      </c>
      <c r="T6089">
        <v>271.5</v>
      </c>
      <c r="U6089">
        <v>138</v>
      </c>
      <c r="V6089">
        <f>SUMIF(货件明细!K:K,F6089,货件明细!AQ:AQ)</f>
        <v>0</v>
      </c>
      <c r="W6089">
        <f t="shared" si="380"/>
        <v>1</v>
      </c>
      <c r="X6089">
        <f t="shared" si="381"/>
        <v>138</v>
      </c>
      <c r="Y6089">
        <f>SUMIF(货件明细!K:K,F6089,货件明细!I:I)</f>
        <v>0</v>
      </c>
      <c r="Z6089">
        <f t="shared" si="382"/>
        <v>38.6</v>
      </c>
      <c r="AA6089">
        <f>SUMIF(货件明细!K:K,F6089,货件明细!J:J)</f>
        <v>0</v>
      </c>
      <c r="AB6089">
        <f t="shared" si="383"/>
        <v>1</v>
      </c>
    </row>
    <row r="6090" spans="1:28">
      <c r="A6090">
        <v>2025</v>
      </c>
      <c r="B6090">
        <v>9</v>
      </c>
      <c r="C6090">
        <v>39</v>
      </c>
      <c r="D6090" s="4">
        <v>45927</v>
      </c>
      <c r="E6090" t="s">
        <v>28</v>
      </c>
      <c r="F6090" t="s">
        <v>6291</v>
      </c>
      <c r="G6090" t="s">
        <v>54</v>
      </c>
      <c r="H6090" t="s">
        <v>31</v>
      </c>
      <c r="I6090" t="s">
        <v>96</v>
      </c>
      <c r="J6090" t="s">
        <v>4998</v>
      </c>
      <c r="K6090" t="s">
        <v>4998</v>
      </c>
      <c r="L6090" t="s">
        <v>46</v>
      </c>
      <c r="M6090" t="s">
        <v>2882</v>
      </c>
      <c r="N6090" t="s">
        <v>4823</v>
      </c>
      <c r="O6090">
        <v>15.85</v>
      </c>
      <c r="Q6090">
        <v>120.040625</v>
      </c>
      <c r="R6090">
        <v>120.040625</v>
      </c>
      <c r="S6090">
        <v>0</v>
      </c>
      <c r="T6090">
        <v>120.040625</v>
      </c>
      <c r="U6090">
        <v>111</v>
      </c>
      <c r="V6090">
        <f>SUMIF(货件明细!K:K,F6090,货件明细!AQ:AQ)</f>
        <v>0</v>
      </c>
      <c r="W6090">
        <f t="shared" si="380"/>
        <v>1</v>
      </c>
      <c r="X6090">
        <f t="shared" si="381"/>
        <v>111</v>
      </c>
      <c r="Y6090">
        <f>SUMIF(货件明细!K:K,F6090,货件明细!I:I)</f>
        <v>0</v>
      </c>
      <c r="Z6090">
        <f t="shared" si="382"/>
        <v>15.85</v>
      </c>
      <c r="AA6090">
        <f>SUMIF(货件明细!K:K,F6090,货件明细!J:J)</f>
        <v>0</v>
      </c>
      <c r="AB6090">
        <f t="shared" si="383"/>
        <v>1</v>
      </c>
    </row>
    <row r="6091" spans="1:28">
      <c r="A6091">
        <v>2025</v>
      </c>
      <c r="B6091">
        <v>9</v>
      </c>
      <c r="C6091">
        <v>39</v>
      </c>
      <c r="D6091" s="4">
        <v>45927</v>
      </c>
      <c r="E6091" t="s">
        <v>28</v>
      </c>
      <c r="F6091" t="s">
        <v>6292</v>
      </c>
      <c r="G6091" t="s">
        <v>269</v>
      </c>
      <c r="H6091" t="s">
        <v>31</v>
      </c>
      <c r="I6091" t="s">
        <v>96</v>
      </c>
      <c r="J6091" t="s">
        <v>4998</v>
      </c>
      <c r="K6091" t="s">
        <v>4998</v>
      </c>
      <c r="L6091" t="s">
        <v>46</v>
      </c>
      <c r="M6091" t="s">
        <v>2882</v>
      </c>
      <c r="N6091" t="s">
        <v>4823</v>
      </c>
      <c r="O6091">
        <v>15.85</v>
      </c>
      <c r="Q6091">
        <v>112.625</v>
      </c>
      <c r="R6091">
        <v>112.625</v>
      </c>
      <c r="S6091">
        <v>0</v>
      </c>
      <c r="T6091">
        <v>112.625</v>
      </c>
      <c r="U6091">
        <v>111</v>
      </c>
      <c r="V6091">
        <f>SUMIF(货件明细!K:K,F6091,货件明细!AQ:AQ)</f>
        <v>0</v>
      </c>
      <c r="W6091">
        <f t="shared" si="380"/>
        <v>1</v>
      </c>
      <c r="X6091">
        <f t="shared" si="381"/>
        <v>111</v>
      </c>
      <c r="Y6091">
        <f>SUMIF(货件明细!K:K,F6091,货件明细!I:I)</f>
        <v>0</v>
      </c>
      <c r="Z6091">
        <f t="shared" si="382"/>
        <v>15.85</v>
      </c>
      <c r="AA6091">
        <f>SUMIF(货件明细!K:K,F6091,货件明细!J:J)</f>
        <v>0</v>
      </c>
      <c r="AB6091">
        <f t="shared" si="383"/>
        <v>1</v>
      </c>
    </row>
    <row r="6092" spans="1:28">
      <c r="A6092">
        <v>2025</v>
      </c>
      <c r="B6092">
        <v>9</v>
      </c>
      <c r="C6092">
        <v>39</v>
      </c>
      <c r="D6092" s="4">
        <v>45927</v>
      </c>
      <c r="E6092" t="s">
        <v>28</v>
      </c>
      <c r="F6092" t="s">
        <v>6293</v>
      </c>
      <c r="G6092" t="s">
        <v>1610</v>
      </c>
      <c r="H6092" t="s">
        <v>71</v>
      </c>
      <c r="I6092" t="s">
        <v>96</v>
      </c>
      <c r="J6092" t="s">
        <v>4998</v>
      </c>
      <c r="K6092" t="s">
        <v>4998</v>
      </c>
      <c r="L6092" t="s">
        <v>46</v>
      </c>
      <c r="M6092" t="s">
        <v>2882</v>
      </c>
      <c r="N6092" t="s">
        <v>6248</v>
      </c>
      <c r="O6092">
        <v>15.85</v>
      </c>
      <c r="Q6092">
        <v>63.3</v>
      </c>
      <c r="R6092">
        <v>63.3</v>
      </c>
      <c r="S6092">
        <v>0</v>
      </c>
      <c r="T6092">
        <v>63.3</v>
      </c>
      <c r="U6092">
        <v>111</v>
      </c>
      <c r="V6092">
        <f>SUMIF(货件明细!K:K,F6092,货件明细!AQ:AQ)</f>
        <v>0</v>
      </c>
      <c r="W6092">
        <f t="shared" si="380"/>
        <v>1</v>
      </c>
      <c r="X6092">
        <f t="shared" si="381"/>
        <v>111</v>
      </c>
      <c r="Y6092">
        <f>SUMIF(货件明细!K:K,F6092,货件明细!I:I)</f>
        <v>0</v>
      </c>
      <c r="Z6092">
        <f t="shared" si="382"/>
        <v>15.85</v>
      </c>
      <c r="AA6092">
        <f>SUMIF(货件明细!K:K,F6092,货件明细!J:J)</f>
        <v>0</v>
      </c>
      <c r="AB6092">
        <f t="shared" si="383"/>
        <v>1</v>
      </c>
    </row>
    <row r="6093" spans="1:28">
      <c r="A6093">
        <v>2025</v>
      </c>
      <c r="B6093">
        <v>9</v>
      </c>
      <c r="C6093">
        <v>39</v>
      </c>
      <c r="D6093" s="4">
        <v>45927</v>
      </c>
      <c r="E6093" t="s">
        <v>28</v>
      </c>
      <c r="F6093" t="s">
        <v>6294</v>
      </c>
      <c r="G6093" t="s">
        <v>1517</v>
      </c>
      <c r="H6093" t="s">
        <v>71</v>
      </c>
      <c r="I6093" t="s">
        <v>96</v>
      </c>
      <c r="J6093" t="s">
        <v>4998</v>
      </c>
      <c r="K6093" t="s">
        <v>4998</v>
      </c>
      <c r="L6093" t="s">
        <v>46</v>
      </c>
      <c r="M6093" t="s">
        <v>2882</v>
      </c>
      <c r="N6093" t="s">
        <v>6248</v>
      </c>
      <c r="O6093">
        <v>15.85</v>
      </c>
      <c r="Q6093">
        <v>63.3</v>
      </c>
      <c r="R6093">
        <v>63.3</v>
      </c>
      <c r="S6093">
        <v>0</v>
      </c>
      <c r="T6093">
        <v>63.3</v>
      </c>
      <c r="U6093">
        <v>111</v>
      </c>
      <c r="V6093">
        <f>SUMIF(货件明细!K:K,F6093,货件明细!AQ:AQ)</f>
        <v>0</v>
      </c>
      <c r="W6093">
        <f t="shared" si="380"/>
        <v>1</v>
      </c>
      <c r="X6093">
        <f t="shared" si="381"/>
        <v>111</v>
      </c>
      <c r="Y6093">
        <f>SUMIF(货件明细!K:K,F6093,货件明细!I:I)</f>
        <v>0</v>
      </c>
      <c r="Z6093">
        <f t="shared" si="382"/>
        <v>15.85</v>
      </c>
      <c r="AA6093">
        <f>SUMIF(货件明细!K:K,F6093,货件明细!J:J)</f>
        <v>0</v>
      </c>
      <c r="AB6093">
        <f t="shared" si="383"/>
        <v>1</v>
      </c>
    </row>
    <row r="6094" spans="1:28">
      <c r="A6094">
        <v>2025</v>
      </c>
      <c r="B6094">
        <v>9</v>
      </c>
      <c r="C6094">
        <v>39</v>
      </c>
      <c r="D6094" s="4">
        <v>45927</v>
      </c>
      <c r="E6094" t="s">
        <v>28</v>
      </c>
      <c r="F6094" t="s">
        <v>6295</v>
      </c>
      <c r="G6094" t="s">
        <v>369</v>
      </c>
      <c r="H6094" t="s">
        <v>31</v>
      </c>
      <c r="I6094" t="s">
        <v>96</v>
      </c>
      <c r="J6094" t="s">
        <v>4998</v>
      </c>
      <c r="K6094" t="s">
        <v>4998</v>
      </c>
      <c r="L6094" t="s">
        <v>46</v>
      </c>
      <c r="M6094" t="s">
        <v>2882</v>
      </c>
      <c r="N6094" t="s">
        <v>4823</v>
      </c>
      <c r="O6094">
        <v>15.85</v>
      </c>
      <c r="Q6094">
        <v>119.9125</v>
      </c>
      <c r="R6094">
        <v>119.9125</v>
      </c>
      <c r="S6094">
        <v>0</v>
      </c>
      <c r="T6094">
        <v>119.9125</v>
      </c>
      <c r="U6094">
        <v>111</v>
      </c>
      <c r="V6094">
        <f>SUMIF(货件明细!K:K,F6094,货件明细!AQ:AQ)</f>
        <v>0</v>
      </c>
      <c r="W6094">
        <f t="shared" si="380"/>
        <v>1</v>
      </c>
      <c r="X6094">
        <f t="shared" si="381"/>
        <v>111</v>
      </c>
      <c r="Y6094">
        <f>SUMIF(货件明细!K:K,F6094,货件明细!I:I)</f>
        <v>0</v>
      </c>
      <c r="Z6094">
        <f t="shared" si="382"/>
        <v>15.85</v>
      </c>
      <c r="AA6094">
        <f>SUMIF(货件明细!K:K,F6094,货件明细!J:J)</f>
        <v>0</v>
      </c>
      <c r="AB6094">
        <f t="shared" si="383"/>
        <v>1</v>
      </c>
    </row>
    <row r="6095" spans="1:28">
      <c r="A6095">
        <v>2025</v>
      </c>
      <c r="B6095">
        <v>9</v>
      </c>
      <c r="C6095">
        <v>39</v>
      </c>
      <c r="D6095" s="4">
        <v>45927</v>
      </c>
      <c r="E6095" t="s">
        <v>28</v>
      </c>
      <c r="F6095" t="s">
        <v>6296</v>
      </c>
      <c r="G6095" t="s">
        <v>54</v>
      </c>
      <c r="H6095" t="s">
        <v>31</v>
      </c>
      <c r="I6095" t="s">
        <v>96</v>
      </c>
      <c r="J6095" t="s">
        <v>45</v>
      </c>
      <c r="K6095" t="s">
        <v>4998</v>
      </c>
      <c r="L6095" t="s">
        <v>46</v>
      </c>
      <c r="M6095" t="s">
        <v>2882</v>
      </c>
      <c r="N6095" t="s">
        <v>4823</v>
      </c>
      <c r="O6095">
        <v>14.7</v>
      </c>
      <c r="Q6095">
        <v>120.040625</v>
      </c>
      <c r="R6095">
        <v>120.040625</v>
      </c>
      <c r="S6095">
        <v>0</v>
      </c>
      <c r="T6095">
        <v>120.040625</v>
      </c>
      <c r="U6095">
        <v>85</v>
      </c>
      <c r="V6095">
        <f>SUMIF(货件明细!K:K,F6095,货件明细!AQ:AQ)</f>
        <v>0</v>
      </c>
      <c r="W6095">
        <f t="shared" si="380"/>
        <v>1</v>
      </c>
      <c r="X6095">
        <f t="shared" si="381"/>
        <v>85</v>
      </c>
      <c r="Y6095">
        <f>SUMIF(货件明细!K:K,F6095,货件明细!I:I)</f>
        <v>0</v>
      </c>
      <c r="Z6095">
        <f t="shared" si="382"/>
        <v>14.7</v>
      </c>
      <c r="AA6095">
        <f>SUMIF(货件明细!K:K,F6095,货件明细!J:J)</f>
        <v>0</v>
      </c>
      <c r="AB6095">
        <f t="shared" si="383"/>
        <v>1</v>
      </c>
    </row>
    <row r="6096" spans="1:28">
      <c r="A6096">
        <v>2025</v>
      </c>
      <c r="B6096">
        <v>9</v>
      </c>
      <c r="C6096">
        <v>39</v>
      </c>
      <c r="D6096" s="4">
        <v>45927</v>
      </c>
      <c r="E6096" t="s">
        <v>28</v>
      </c>
      <c r="F6096" t="s">
        <v>6297</v>
      </c>
      <c r="G6096" t="s">
        <v>269</v>
      </c>
      <c r="H6096" t="s">
        <v>31</v>
      </c>
      <c r="I6096" t="s">
        <v>96</v>
      </c>
      <c r="J6096" t="s">
        <v>45</v>
      </c>
      <c r="K6096" t="s">
        <v>4998</v>
      </c>
      <c r="L6096" t="s">
        <v>46</v>
      </c>
      <c r="M6096" t="s">
        <v>2882</v>
      </c>
      <c r="N6096" t="s">
        <v>4823</v>
      </c>
      <c r="O6096">
        <v>14.7</v>
      </c>
      <c r="Q6096">
        <v>112.625</v>
      </c>
      <c r="R6096">
        <v>112.625</v>
      </c>
      <c r="S6096">
        <v>0</v>
      </c>
      <c r="T6096">
        <v>112.625</v>
      </c>
      <c r="U6096">
        <v>81</v>
      </c>
      <c r="V6096">
        <f>SUMIF(货件明细!K:K,F6096,货件明细!AQ:AQ)</f>
        <v>0</v>
      </c>
      <c r="W6096">
        <f t="shared" si="380"/>
        <v>1</v>
      </c>
      <c r="X6096">
        <f t="shared" si="381"/>
        <v>81</v>
      </c>
      <c r="Y6096">
        <f>SUMIF(货件明细!K:K,F6096,货件明细!I:I)</f>
        <v>0</v>
      </c>
      <c r="Z6096">
        <f t="shared" si="382"/>
        <v>14.7</v>
      </c>
      <c r="AA6096">
        <f>SUMIF(货件明细!K:K,F6096,货件明细!J:J)</f>
        <v>0</v>
      </c>
      <c r="AB6096">
        <f t="shared" si="383"/>
        <v>1</v>
      </c>
    </row>
    <row r="6097" spans="1:28">
      <c r="A6097">
        <v>2025</v>
      </c>
      <c r="B6097">
        <v>9</v>
      </c>
      <c r="C6097">
        <v>39</v>
      </c>
      <c r="D6097" s="4">
        <v>45927</v>
      </c>
      <c r="E6097" t="s">
        <v>28</v>
      </c>
      <c r="F6097" t="s">
        <v>6298</v>
      </c>
      <c r="G6097" t="s">
        <v>1610</v>
      </c>
      <c r="H6097" t="s">
        <v>71</v>
      </c>
      <c r="I6097" t="s">
        <v>96</v>
      </c>
      <c r="J6097" t="s">
        <v>45</v>
      </c>
      <c r="K6097" t="s">
        <v>45</v>
      </c>
      <c r="L6097" t="s">
        <v>46</v>
      </c>
      <c r="M6097" t="s">
        <v>5001</v>
      </c>
      <c r="N6097" t="s">
        <v>5601</v>
      </c>
      <c r="O6097">
        <v>14.7</v>
      </c>
      <c r="Q6097">
        <v>128.295833333333</v>
      </c>
      <c r="R6097">
        <v>128.295833333333</v>
      </c>
      <c r="S6097">
        <v>0</v>
      </c>
      <c r="T6097">
        <v>128.295833333333</v>
      </c>
      <c r="U6097">
        <v>81</v>
      </c>
      <c r="V6097">
        <f>SUMIF(货件明细!K:K,F6097,货件明细!AQ:AQ)</f>
        <v>0</v>
      </c>
      <c r="W6097">
        <f t="shared" si="380"/>
        <v>1</v>
      </c>
      <c r="X6097">
        <f t="shared" si="381"/>
        <v>81</v>
      </c>
      <c r="Y6097">
        <f>SUMIF(货件明细!K:K,F6097,货件明细!I:I)</f>
        <v>0</v>
      </c>
      <c r="Z6097">
        <f t="shared" si="382"/>
        <v>14.7</v>
      </c>
      <c r="AA6097">
        <f>SUMIF(货件明细!K:K,F6097,货件明细!J:J)</f>
        <v>0</v>
      </c>
      <c r="AB6097">
        <f t="shared" si="383"/>
        <v>1</v>
      </c>
    </row>
    <row r="6098" spans="1:28">
      <c r="A6098">
        <v>2025</v>
      </c>
      <c r="B6098">
        <v>9</v>
      </c>
      <c r="C6098">
        <v>39</v>
      </c>
      <c r="D6098" s="4">
        <v>45927</v>
      </c>
      <c r="E6098" t="s">
        <v>28</v>
      </c>
      <c r="F6098" t="s">
        <v>6299</v>
      </c>
      <c r="G6098" t="s">
        <v>1517</v>
      </c>
      <c r="H6098" t="s">
        <v>71</v>
      </c>
      <c r="I6098" t="s">
        <v>96</v>
      </c>
      <c r="J6098" t="s">
        <v>45</v>
      </c>
      <c r="K6098" t="s">
        <v>45</v>
      </c>
      <c r="L6098" t="s">
        <v>46</v>
      </c>
      <c r="M6098" t="s">
        <v>5001</v>
      </c>
      <c r="N6098" t="s">
        <v>5601</v>
      </c>
      <c r="O6098">
        <v>14.7</v>
      </c>
      <c r="Q6098">
        <v>131.425</v>
      </c>
      <c r="R6098">
        <v>131.425</v>
      </c>
      <c r="S6098">
        <v>0</v>
      </c>
      <c r="T6098">
        <v>131.425</v>
      </c>
      <c r="U6098">
        <v>81</v>
      </c>
      <c r="V6098">
        <f>SUMIF(货件明细!K:K,F6098,货件明细!AQ:AQ)</f>
        <v>0</v>
      </c>
      <c r="W6098">
        <f t="shared" si="380"/>
        <v>1</v>
      </c>
      <c r="X6098">
        <f t="shared" si="381"/>
        <v>81</v>
      </c>
      <c r="Y6098">
        <f>SUMIF(货件明细!K:K,F6098,货件明细!I:I)</f>
        <v>0</v>
      </c>
      <c r="Z6098">
        <f t="shared" si="382"/>
        <v>14.7</v>
      </c>
      <c r="AA6098">
        <f>SUMIF(货件明细!K:K,F6098,货件明细!J:J)</f>
        <v>0</v>
      </c>
      <c r="AB6098">
        <f t="shared" si="383"/>
        <v>1</v>
      </c>
    </row>
    <row r="6099" spans="1:28">
      <c r="A6099">
        <v>2025</v>
      </c>
      <c r="B6099">
        <v>9</v>
      </c>
      <c r="C6099">
        <v>39</v>
      </c>
      <c r="D6099" s="4">
        <v>45927</v>
      </c>
      <c r="E6099" t="s">
        <v>28</v>
      </c>
      <c r="F6099" t="s">
        <v>6300</v>
      </c>
      <c r="G6099" t="s">
        <v>369</v>
      </c>
      <c r="H6099" t="s">
        <v>31</v>
      </c>
      <c r="I6099" t="s">
        <v>96</v>
      </c>
      <c r="J6099" t="s">
        <v>45</v>
      </c>
      <c r="K6099" t="s">
        <v>4998</v>
      </c>
      <c r="L6099" t="s">
        <v>46</v>
      </c>
      <c r="M6099" t="s">
        <v>2882</v>
      </c>
      <c r="N6099" t="s">
        <v>4823</v>
      </c>
      <c r="O6099">
        <v>14.7</v>
      </c>
      <c r="Q6099">
        <v>119.9125</v>
      </c>
      <c r="R6099">
        <v>119.9125</v>
      </c>
      <c r="S6099">
        <v>0</v>
      </c>
      <c r="T6099">
        <v>119.9125</v>
      </c>
      <c r="U6099">
        <v>81</v>
      </c>
      <c r="V6099">
        <f>SUMIF(货件明细!K:K,F6099,货件明细!AQ:AQ)</f>
        <v>0</v>
      </c>
      <c r="W6099">
        <f t="shared" si="380"/>
        <v>1</v>
      </c>
      <c r="X6099">
        <f t="shared" si="381"/>
        <v>81</v>
      </c>
      <c r="Y6099">
        <f>SUMIF(货件明细!K:K,F6099,货件明细!I:I)</f>
        <v>0</v>
      </c>
      <c r="Z6099">
        <f t="shared" si="382"/>
        <v>14.7</v>
      </c>
      <c r="AA6099">
        <f>SUMIF(货件明细!K:K,F6099,货件明细!J:J)</f>
        <v>0</v>
      </c>
      <c r="AB6099">
        <f t="shared" si="383"/>
        <v>1</v>
      </c>
    </row>
    <row r="6100" spans="1:28">
      <c r="A6100">
        <v>2025</v>
      </c>
      <c r="B6100">
        <v>9</v>
      </c>
      <c r="C6100">
        <v>39</v>
      </c>
      <c r="D6100" s="4">
        <v>45927</v>
      </c>
      <c r="E6100" t="s">
        <v>28</v>
      </c>
      <c r="F6100" t="s">
        <v>6301</v>
      </c>
      <c r="G6100" t="s">
        <v>54</v>
      </c>
      <c r="H6100" t="s">
        <v>31</v>
      </c>
      <c r="I6100" t="s">
        <v>39</v>
      </c>
      <c r="J6100" t="s">
        <v>100</v>
      </c>
      <c r="K6100" t="s">
        <v>4998</v>
      </c>
      <c r="L6100" t="s">
        <v>46</v>
      </c>
      <c r="M6100" t="s">
        <v>2882</v>
      </c>
      <c r="N6100" t="s">
        <v>4823</v>
      </c>
      <c r="O6100">
        <v>91</v>
      </c>
      <c r="Q6100">
        <v>669.673076923077</v>
      </c>
      <c r="R6100">
        <v>669.673076923077</v>
      </c>
      <c r="S6100">
        <v>0</v>
      </c>
      <c r="T6100">
        <v>669.673076923077</v>
      </c>
      <c r="U6100">
        <v>321</v>
      </c>
      <c r="V6100">
        <f>SUMIF(货件明细!K:K,F6100,货件明细!AQ:AQ)</f>
        <v>0</v>
      </c>
      <c r="W6100">
        <f t="shared" si="380"/>
        <v>1</v>
      </c>
      <c r="X6100">
        <f t="shared" si="381"/>
        <v>321</v>
      </c>
      <c r="Y6100">
        <f>SUMIF(货件明细!K:K,F6100,货件明细!I:I)</f>
        <v>0</v>
      </c>
      <c r="Z6100">
        <f t="shared" si="382"/>
        <v>91</v>
      </c>
      <c r="AA6100">
        <f>SUMIF(货件明细!K:K,F6100,货件明细!J:J)</f>
        <v>0</v>
      </c>
      <c r="AB6100">
        <f t="shared" si="383"/>
        <v>1</v>
      </c>
    </row>
    <row r="6101" spans="1:28">
      <c r="A6101">
        <v>2025</v>
      </c>
      <c r="B6101">
        <v>9</v>
      </c>
      <c r="C6101">
        <v>39</v>
      </c>
      <c r="D6101" s="4">
        <v>45927</v>
      </c>
      <c r="E6101" t="s">
        <v>28</v>
      </c>
      <c r="F6101" t="s">
        <v>6302</v>
      </c>
      <c r="G6101" t="s">
        <v>269</v>
      </c>
      <c r="H6101" t="s">
        <v>31</v>
      </c>
      <c r="I6101" t="s">
        <v>39</v>
      </c>
      <c r="J6101" t="s">
        <v>100</v>
      </c>
      <c r="K6101" t="s">
        <v>4998</v>
      </c>
      <c r="L6101" t="s">
        <v>46</v>
      </c>
      <c r="M6101" t="s">
        <v>2882</v>
      </c>
      <c r="N6101" t="s">
        <v>4823</v>
      </c>
      <c r="O6101">
        <v>91</v>
      </c>
      <c r="Q6101">
        <v>637.5</v>
      </c>
      <c r="R6101">
        <v>637.5</v>
      </c>
      <c r="S6101">
        <v>0</v>
      </c>
      <c r="T6101">
        <v>637.5</v>
      </c>
      <c r="U6101">
        <v>321</v>
      </c>
      <c r="V6101">
        <f>SUMIF(货件明细!K:K,F6101,货件明细!AQ:AQ)</f>
        <v>0</v>
      </c>
      <c r="W6101">
        <f t="shared" si="380"/>
        <v>1</v>
      </c>
      <c r="X6101">
        <f t="shared" si="381"/>
        <v>321</v>
      </c>
      <c r="Y6101">
        <f>SUMIF(货件明细!K:K,F6101,货件明细!I:I)</f>
        <v>0</v>
      </c>
      <c r="Z6101">
        <f t="shared" si="382"/>
        <v>91</v>
      </c>
      <c r="AA6101">
        <f>SUMIF(货件明细!K:K,F6101,货件明细!J:J)</f>
        <v>0</v>
      </c>
      <c r="AB6101">
        <f t="shared" si="383"/>
        <v>1</v>
      </c>
    </row>
    <row r="6102" spans="1:28">
      <c r="A6102">
        <v>2025</v>
      </c>
      <c r="B6102">
        <v>9</v>
      </c>
      <c r="C6102">
        <v>39</v>
      </c>
      <c r="D6102" s="4">
        <v>45927</v>
      </c>
      <c r="E6102" t="s">
        <v>28</v>
      </c>
      <c r="F6102" t="s">
        <v>6303</v>
      </c>
      <c r="G6102" t="s">
        <v>1610</v>
      </c>
      <c r="H6102" t="s">
        <v>71</v>
      </c>
      <c r="I6102" t="s">
        <v>39</v>
      </c>
      <c r="J6102" t="s">
        <v>100</v>
      </c>
      <c r="K6102" t="s">
        <v>58</v>
      </c>
      <c r="L6102" t="s">
        <v>46</v>
      </c>
      <c r="M6102" t="s">
        <v>65</v>
      </c>
      <c r="N6102" t="s">
        <v>2731</v>
      </c>
      <c r="O6102">
        <v>91</v>
      </c>
      <c r="Q6102">
        <v>278.666666666667</v>
      </c>
      <c r="R6102">
        <v>278.666666666667</v>
      </c>
      <c r="S6102">
        <v>0</v>
      </c>
      <c r="T6102">
        <v>278.666666666667</v>
      </c>
      <c r="U6102">
        <v>321</v>
      </c>
      <c r="V6102">
        <f>SUMIF(货件明细!K:K,F6102,货件明细!AQ:AQ)</f>
        <v>0</v>
      </c>
      <c r="W6102">
        <f t="shared" si="380"/>
        <v>1</v>
      </c>
      <c r="X6102">
        <f t="shared" si="381"/>
        <v>321</v>
      </c>
      <c r="Y6102">
        <f>SUMIF(货件明细!K:K,F6102,货件明细!I:I)</f>
        <v>0</v>
      </c>
      <c r="Z6102">
        <f t="shared" si="382"/>
        <v>91</v>
      </c>
      <c r="AA6102">
        <f>SUMIF(货件明细!K:K,F6102,货件明细!J:J)</f>
        <v>0</v>
      </c>
      <c r="AB6102">
        <f t="shared" si="383"/>
        <v>1</v>
      </c>
    </row>
    <row r="6103" spans="1:28">
      <c r="A6103">
        <v>2025</v>
      </c>
      <c r="B6103">
        <v>9</v>
      </c>
      <c r="C6103">
        <v>39</v>
      </c>
      <c r="D6103" s="4">
        <v>45927</v>
      </c>
      <c r="E6103" t="s">
        <v>28</v>
      </c>
      <c r="F6103" t="s">
        <v>6304</v>
      </c>
      <c r="G6103" t="s">
        <v>1517</v>
      </c>
      <c r="H6103" t="s">
        <v>71</v>
      </c>
      <c r="I6103" t="s">
        <v>39</v>
      </c>
      <c r="J6103" t="s">
        <v>100</v>
      </c>
      <c r="K6103" t="s">
        <v>58</v>
      </c>
      <c r="L6103" t="s">
        <v>46</v>
      </c>
      <c r="M6103" t="s">
        <v>65</v>
      </c>
      <c r="N6103" t="s">
        <v>2731</v>
      </c>
      <c r="O6103">
        <v>91</v>
      </c>
      <c r="Q6103">
        <v>281.2</v>
      </c>
      <c r="R6103">
        <v>281.2</v>
      </c>
      <c r="S6103">
        <v>0</v>
      </c>
      <c r="T6103">
        <v>281.2</v>
      </c>
      <c r="U6103">
        <v>321</v>
      </c>
      <c r="V6103">
        <f>SUMIF(货件明细!K:K,F6103,货件明细!AQ:AQ)</f>
        <v>0</v>
      </c>
      <c r="W6103">
        <f t="shared" si="380"/>
        <v>1</v>
      </c>
      <c r="X6103">
        <f t="shared" si="381"/>
        <v>321</v>
      </c>
      <c r="Y6103">
        <f>SUMIF(货件明细!K:K,F6103,货件明细!I:I)</f>
        <v>0</v>
      </c>
      <c r="Z6103">
        <f t="shared" si="382"/>
        <v>91</v>
      </c>
      <c r="AA6103">
        <f>SUMIF(货件明细!K:K,F6103,货件明细!J:J)</f>
        <v>0</v>
      </c>
      <c r="AB6103">
        <f t="shared" si="383"/>
        <v>1</v>
      </c>
    </row>
    <row r="6104" spans="1:28">
      <c r="A6104">
        <v>2025</v>
      </c>
      <c r="B6104">
        <v>9</v>
      </c>
      <c r="C6104">
        <v>39</v>
      </c>
      <c r="D6104" s="4">
        <v>45927</v>
      </c>
      <c r="E6104" t="s">
        <v>28</v>
      </c>
      <c r="F6104" t="s">
        <v>6305</v>
      </c>
      <c r="G6104" t="s">
        <v>369</v>
      </c>
      <c r="H6104" t="s">
        <v>31</v>
      </c>
      <c r="I6104" t="s">
        <v>39</v>
      </c>
      <c r="J6104" t="s">
        <v>100</v>
      </c>
      <c r="K6104" t="s">
        <v>4998</v>
      </c>
      <c r="L6104" t="s">
        <v>46</v>
      </c>
      <c r="M6104" t="s">
        <v>2882</v>
      </c>
      <c r="N6104" t="s">
        <v>4823</v>
      </c>
      <c r="O6104">
        <v>91</v>
      </c>
      <c r="Q6104">
        <v>678.75</v>
      </c>
      <c r="R6104">
        <v>678.75</v>
      </c>
      <c r="S6104">
        <v>0</v>
      </c>
      <c r="T6104">
        <v>678.75</v>
      </c>
      <c r="U6104">
        <v>321</v>
      </c>
      <c r="V6104">
        <f>SUMIF(货件明细!K:K,F6104,货件明细!AQ:AQ)</f>
        <v>0</v>
      </c>
      <c r="W6104">
        <f t="shared" si="380"/>
        <v>1</v>
      </c>
      <c r="X6104">
        <f t="shared" si="381"/>
        <v>321</v>
      </c>
      <c r="Y6104">
        <f>SUMIF(货件明细!K:K,F6104,货件明细!I:I)</f>
        <v>0</v>
      </c>
      <c r="Z6104">
        <f t="shared" si="382"/>
        <v>91</v>
      </c>
      <c r="AA6104">
        <f>SUMIF(货件明细!K:K,F6104,货件明细!J:J)</f>
        <v>0</v>
      </c>
      <c r="AB6104">
        <f t="shared" si="383"/>
        <v>1</v>
      </c>
    </row>
    <row r="6105" spans="1:28">
      <c r="A6105">
        <v>2025</v>
      </c>
      <c r="B6105">
        <v>9</v>
      </c>
      <c r="C6105">
        <v>39</v>
      </c>
      <c r="D6105" s="4">
        <v>45927</v>
      </c>
      <c r="E6105" t="s">
        <v>28</v>
      </c>
      <c r="F6105" t="s">
        <v>6306</v>
      </c>
      <c r="G6105" t="s">
        <v>54</v>
      </c>
      <c r="H6105" t="s">
        <v>31</v>
      </c>
      <c r="I6105" t="s">
        <v>41</v>
      </c>
      <c r="J6105" t="s">
        <v>100</v>
      </c>
      <c r="K6105" t="s">
        <v>4998</v>
      </c>
      <c r="L6105" t="s">
        <v>46</v>
      </c>
      <c r="M6105" t="s">
        <v>2882</v>
      </c>
      <c r="N6105" t="s">
        <v>4823</v>
      </c>
      <c r="O6105">
        <v>92.75</v>
      </c>
      <c r="Q6105">
        <v>669.673076923077</v>
      </c>
      <c r="R6105">
        <v>669.673076923077</v>
      </c>
      <c r="S6105">
        <v>0</v>
      </c>
      <c r="T6105">
        <v>669.673076923077</v>
      </c>
      <c r="U6105">
        <v>451</v>
      </c>
      <c r="V6105">
        <f>SUMIF(货件明细!K:K,F6105,货件明细!AQ:AQ)</f>
        <v>0</v>
      </c>
      <c r="W6105">
        <f t="shared" si="380"/>
        <v>1</v>
      </c>
      <c r="X6105">
        <f t="shared" si="381"/>
        <v>451</v>
      </c>
      <c r="Y6105">
        <f>SUMIF(货件明细!K:K,F6105,货件明细!I:I)</f>
        <v>0</v>
      </c>
      <c r="Z6105">
        <f t="shared" si="382"/>
        <v>92.75</v>
      </c>
      <c r="AA6105">
        <f>SUMIF(货件明细!K:K,F6105,货件明细!J:J)</f>
        <v>0</v>
      </c>
      <c r="AB6105">
        <f t="shared" si="383"/>
        <v>1</v>
      </c>
    </row>
    <row r="6106" spans="1:28">
      <c r="A6106">
        <v>2025</v>
      </c>
      <c r="B6106">
        <v>9</v>
      </c>
      <c r="C6106">
        <v>39</v>
      </c>
      <c r="D6106" s="4">
        <v>45927</v>
      </c>
      <c r="E6106" t="s">
        <v>28</v>
      </c>
      <c r="F6106" t="s">
        <v>6307</v>
      </c>
      <c r="G6106" t="s">
        <v>269</v>
      </c>
      <c r="H6106" t="s">
        <v>31</v>
      </c>
      <c r="I6106" t="s">
        <v>41</v>
      </c>
      <c r="J6106" t="s">
        <v>100</v>
      </c>
      <c r="K6106" t="s">
        <v>4998</v>
      </c>
      <c r="L6106" t="s">
        <v>46</v>
      </c>
      <c r="M6106" t="s">
        <v>2882</v>
      </c>
      <c r="N6106" t="s">
        <v>4823</v>
      </c>
      <c r="O6106">
        <v>92.75</v>
      </c>
      <c r="Q6106">
        <v>637.5</v>
      </c>
      <c r="R6106">
        <v>637.5</v>
      </c>
      <c r="S6106">
        <v>0</v>
      </c>
      <c r="T6106">
        <v>637.5</v>
      </c>
      <c r="U6106">
        <v>451</v>
      </c>
      <c r="V6106">
        <f>SUMIF(货件明细!K:K,F6106,货件明细!AQ:AQ)</f>
        <v>0</v>
      </c>
      <c r="W6106">
        <f t="shared" si="380"/>
        <v>1</v>
      </c>
      <c r="X6106">
        <f t="shared" si="381"/>
        <v>451</v>
      </c>
      <c r="Y6106">
        <f>SUMIF(货件明细!K:K,F6106,货件明细!I:I)</f>
        <v>0</v>
      </c>
      <c r="Z6106">
        <f t="shared" si="382"/>
        <v>92.75</v>
      </c>
      <c r="AA6106">
        <f>SUMIF(货件明细!K:K,F6106,货件明细!J:J)</f>
        <v>0</v>
      </c>
      <c r="AB6106">
        <f t="shared" si="383"/>
        <v>1</v>
      </c>
    </row>
    <row r="6107" spans="1:28">
      <c r="A6107">
        <v>2025</v>
      </c>
      <c r="B6107">
        <v>9</v>
      </c>
      <c r="C6107">
        <v>39</v>
      </c>
      <c r="D6107" s="4">
        <v>45927</v>
      </c>
      <c r="E6107" t="s">
        <v>28</v>
      </c>
      <c r="F6107" t="s">
        <v>6308</v>
      </c>
      <c r="G6107" t="s">
        <v>1610</v>
      </c>
      <c r="H6107" t="s">
        <v>71</v>
      </c>
      <c r="I6107" t="s">
        <v>41</v>
      </c>
      <c r="J6107" t="s">
        <v>100</v>
      </c>
      <c r="K6107" t="s">
        <v>58</v>
      </c>
      <c r="L6107" t="s">
        <v>46</v>
      </c>
      <c r="M6107" t="s">
        <v>65</v>
      </c>
      <c r="N6107" t="s">
        <v>2731</v>
      </c>
      <c r="O6107">
        <v>92.75</v>
      </c>
      <c r="Q6107">
        <v>278.666666666667</v>
      </c>
      <c r="R6107">
        <v>278.666666666667</v>
      </c>
      <c r="S6107">
        <v>0</v>
      </c>
      <c r="T6107">
        <v>278.666666666667</v>
      </c>
      <c r="U6107">
        <v>451</v>
      </c>
      <c r="V6107">
        <f>SUMIF(货件明细!K:K,F6107,货件明细!AQ:AQ)</f>
        <v>0</v>
      </c>
      <c r="W6107">
        <f t="shared" si="380"/>
        <v>1</v>
      </c>
      <c r="X6107">
        <f t="shared" si="381"/>
        <v>451</v>
      </c>
      <c r="Y6107">
        <f>SUMIF(货件明细!K:K,F6107,货件明细!I:I)</f>
        <v>0</v>
      </c>
      <c r="Z6107">
        <f t="shared" si="382"/>
        <v>92.75</v>
      </c>
      <c r="AA6107">
        <f>SUMIF(货件明细!K:K,F6107,货件明细!J:J)</f>
        <v>0</v>
      </c>
      <c r="AB6107">
        <f t="shared" si="383"/>
        <v>1</v>
      </c>
    </row>
    <row r="6108" spans="1:28">
      <c r="A6108">
        <v>2025</v>
      </c>
      <c r="B6108">
        <v>9</v>
      </c>
      <c r="C6108">
        <v>39</v>
      </c>
      <c r="D6108" s="4">
        <v>45927</v>
      </c>
      <c r="E6108" t="s">
        <v>28</v>
      </c>
      <c r="F6108" t="s">
        <v>6309</v>
      </c>
      <c r="G6108" t="s">
        <v>1517</v>
      </c>
      <c r="H6108" t="s">
        <v>71</v>
      </c>
      <c r="I6108" t="s">
        <v>41</v>
      </c>
      <c r="J6108" t="s">
        <v>100</v>
      </c>
      <c r="K6108" t="s">
        <v>58</v>
      </c>
      <c r="L6108" t="s">
        <v>46</v>
      </c>
      <c r="M6108" t="s">
        <v>65</v>
      </c>
      <c r="N6108" t="s">
        <v>2731</v>
      </c>
      <c r="O6108">
        <v>92.75</v>
      </c>
      <c r="Q6108">
        <v>281.2</v>
      </c>
      <c r="R6108">
        <v>281.2</v>
      </c>
      <c r="S6108">
        <v>0</v>
      </c>
      <c r="T6108">
        <v>281.2</v>
      </c>
      <c r="U6108">
        <v>451</v>
      </c>
      <c r="V6108">
        <f>SUMIF(货件明细!K:K,F6108,货件明细!AQ:AQ)</f>
        <v>0</v>
      </c>
      <c r="W6108">
        <f t="shared" si="380"/>
        <v>1</v>
      </c>
      <c r="X6108">
        <f t="shared" si="381"/>
        <v>451</v>
      </c>
      <c r="Y6108">
        <f>SUMIF(货件明细!K:K,F6108,货件明细!I:I)</f>
        <v>0</v>
      </c>
      <c r="Z6108">
        <f t="shared" si="382"/>
        <v>92.75</v>
      </c>
      <c r="AA6108">
        <f>SUMIF(货件明细!K:K,F6108,货件明细!J:J)</f>
        <v>0</v>
      </c>
      <c r="AB6108">
        <f t="shared" si="383"/>
        <v>1</v>
      </c>
    </row>
    <row r="6109" spans="1:28">
      <c r="A6109">
        <v>2025</v>
      </c>
      <c r="B6109">
        <v>9</v>
      </c>
      <c r="C6109">
        <v>39</v>
      </c>
      <c r="D6109" s="4">
        <v>45927</v>
      </c>
      <c r="E6109" t="s">
        <v>28</v>
      </c>
      <c r="F6109" t="s">
        <v>6310</v>
      </c>
      <c r="G6109" t="s">
        <v>369</v>
      </c>
      <c r="H6109" t="s">
        <v>31</v>
      </c>
      <c r="I6109" t="s">
        <v>41</v>
      </c>
      <c r="J6109" t="s">
        <v>100</v>
      </c>
      <c r="K6109" t="s">
        <v>4998</v>
      </c>
      <c r="L6109" t="s">
        <v>46</v>
      </c>
      <c r="M6109" t="s">
        <v>2882</v>
      </c>
      <c r="N6109" t="s">
        <v>4823</v>
      </c>
      <c r="O6109">
        <v>92.75</v>
      </c>
      <c r="Q6109">
        <v>678.75</v>
      </c>
      <c r="R6109">
        <v>678.75</v>
      </c>
      <c r="S6109">
        <v>0</v>
      </c>
      <c r="T6109">
        <v>678.75</v>
      </c>
      <c r="U6109">
        <v>451</v>
      </c>
      <c r="V6109">
        <f>SUMIF(货件明细!K:K,F6109,货件明细!AQ:AQ)</f>
        <v>0</v>
      </c>
      <c r="W6109">
        <f t="shared" si="380"/>
        <v>1</v>
      </c>
      <c r="X6109">
        <f t="shared" si="381"/>
        <v>451</v>
      </c>
      <c r="Y6109">
        <f>SUMIF(货件明细!K:K,F6109,货件明细!I:I)</f>
        <v>0</v>
      </c>
      <c r="Z6109">
        <f t="shared" si="382"/>
        <v>92.75</v>
      </c>
      <c r="AA6109">
        <f>SUMIF(货件明细!K:K,F6109,货件明细!J:J)</f>
        <v>0</v>
      </c>
      <c r="AB6109">
        <f t="shared" si="383"/>
        <v>1</v>
      </c>
    </row>
    <row r="6110" spans="1:28">
      <c r="A6110">
        <v>2025</v>
      </c>
      <c r="B6110">
        <v>9</v>
      </c>
      <c r="C6110">
        <v>39</v>
      </c>
      <c r="D6110" s="4">
        <v>45927</v>
      </c>
      <c r="E6110" t="s">
        <v>28</v>
      </c>
      <c r="F6110" t="s">
        <v>6311</v>
      </c>
      <c r="G6110" t="s">
        <v>54</v>
      </c>
      <c r="H6110" t="s">
        <v>31</v>
      </c>
      <c r="I6110" t="s">
        <v>41</v>
      </c>
      <c r="J6110" t="s">
        <v>45</v>
      </c>
      <c r="K6110" t="s">
        <v>4998</v>
      </c>
      <c r="L6110" t="s">
        <v>46</v>
      </c>
      <c r="M6110" t="s">
        <v>2882</v>
      </c>
      <c r="N6110" t="s">
        <v>4823</v>
      </c>
      <c r="O6110">
        <v>41.2</v>
      </c>
      <c r="Q6110">
        <v>267.869230769231</v>
      </c>
      <c r="R6110">
        <v>267.869230769231</v>
      </c>
      <c r="S6110">
        <v>0</v>
      </c>
      <c r="T6110">
        <v>267.869230769231</v>
      </c>
      <c r="U6110">
        <v>197</v>
      </c>
      <c r="V6110">
        <f>SUMIF(货件明细!K:K,F6110,货件明细!AQ:AQ)</f>
        <v>0</v>
      </c>
      <c r="W6110">
        <f t="shared" si="380"/>
        <v>1</v>
      </c>
      <c r="X6110">
        <f t="shared" si="381"/>
        <v>197</v>
      </c>
      <c r="Y6110">
        <f>SUMIF(货件明细!K:K,F6110,货件明细!I:I)</f>
        <v>0</v>
      </c>
      <c r="Z6110">
        <f t="shared" si="382"/>
        <v>41.2</v>
      </c>
      <c r="AA6110">
        <f>SUMIF(货件明细!K:K,F6110,货件明细!J:J)</f>
        <v>0</v>
      </c>
      <c r="AB6110">
        <f t="shared" si="383"/>
        <v>1</v>
      </c>
    </row>
    <row r="6111" spans="1:28">
      <c r="A6111">
        <v>2025</v>
      </c>
      <c r="B6111">
        <v>9</v>
      </c>
      <c r="C6111">
        <v>39</v>
      </c>
      <c r="D6111" s="4">
        <v>45927</v>
      </c>
      <c r="E6111" t="s">
        <v>28</v>
      </c>
      <c r="F6111" t="s">
        <v>6312</v>
      </c>
      <c r="G6111" t="s">
        <v>269</v>
      </c>
      <c r="H6111" t="s">
        <v>31</v>
      </c>
      <c r="I6111" t="s">
        <v>41</v>
      </c>
      <c r="J6111" t="s">
        <v>45</v>
      </c>
      <c r="K6111" t="s">
        <v>4998</v>
      </c>
      <c r="L6111" t="s">
        <v>46</v>
      </c>
      <c r="M6111" t="s">
        <v>2882</v>
      </c>
      <c r="N6111" t="s">
        <v>4823</v>
      </c>
      <c r="O6111">
        <v>41.2</v>
      </c>
      <c r="Q6111">
        <v>255</v>
      </c>
      <c r="R6111">
        <v>255</v>
      </c>
      <c r="S6111">
        <v>0</v>
      </c>
      <c r="T6111">
        <v>255</v>
      </c>
      <c r="U6111">
        <v>197</v>
      </c>
      <c r="V6111">
        <f>SUMIF(货件明细!K:K,F6111,货件明细!AQ:AQ)</f>
        <v>0</v>
      </c>
      <c r="W6111">
        <f t="shared" si="380"/>
        <v>1</v>
      </c>
      <c r="X6111">
        <f t="shared" si="381"/>
        <v>197</v>
      </c>
      <c r="Y6111">
        <f>SUMIF(货件明细!K:K,F6111,货件明细!I:I)</f>
        <v>0</v>
      </c>
      <c r="Z6111">
        <f t="shared" si="382"/>
        <v>41.2</v>
      </c>
      <c r="AA6111">
        <f>SUMIF(货件明细!K:K,F6111,货件明细!J:J)</f>
        <v>0</v>
      </c>
      <c r="AB6111">
        <f t="shared" si="383"/>
        <v>1</v>
      </c>
    </row>
    <row r="6112" spans="1:28">
      <c r="A6112">
        <v>2025</v>
      </c>
      <c r="B6112">
        <v>9</v>
      </c>
      <c r="C6112">
        <v>39</v>
      </c>
      <c r="D6112" s="4">
        <v>45927</v>
      </c>
      <c r="E6112" t="s">
        <v>28</v>
      </c>
      <c r="F6112" t="s">
        <v>6313</v>
      </c>
      <c r="G6112" t="s">
        <v>1610</v>
      </c>
      <c r="H6112" t="s">
        <v>71</v>
      </c>
      <c r="I6112" t="s">
        <v>41</v>
      </c>
      <c r="J6112" t="s">
        <v>45</v>
      </c>
      <c r="K6112" t="s">
        <v>45</v>
      </c>
      <c r="L6112" t="s">
        <v>46</v>
      </c>
      <c r="M6112" t="s">
        <v>5001</v>
      </c>
      <c r="N6112" t="s">
        <v>5601</v>
      </c>
      <c r="O6112">
        <v>41.2</v>
      </c>
      <c r="Q6112">
        <v>300.4</v>
      </c>
      <c r="R6112">
        <v>300.4</v>
      </c>
      <c r="S6112">
        <v>0</v>
      </c>
      <c r="T6112">
        <v>300.4</v>
      </c>
      <c r="U6112">
        <v>197</v>
      </c>
      <c r="V6112">
        <f>SUMIF(货件明细!K:K,F6112,货件明细!AQ:AQ)</f>
        <v>0</v>
      </c>
      <c r="W6112">
        <f t="shared" si="380"/>
        <v>1</v>
      </c>
      <c r="X6112">
        <f t="shared" si="381"/>
        <v>197</v>
      </c>
      <c r="Y6112">
        <f>SUMIF(货件明细!K:K,F6112,货件明细!I:I)</f>
        <v>0</v>
      </c>
      <c r="Z6112">
        <f t="shared" si="382"/>
        <v>41.2</v>
      </c>
      <c r="AA6112">
        <f>SUMIF(货件明细!K:K,F6112,货件明细!J:J)</f>
        <v>0</v>
      </c>
      <c r="AB6112">
        <f t="shared" si="383"/>
        <v>1</v>
      </c>
    </row>
    <row r="6113" spans="1:28">
      <c r="A6113">
        <v>2025</v>
      </c>
      <c r="B6113">
        <v>9</v>
      </c>
      <c r="C6113">
        <v>39</v>
      </c>
      <c r="D6113" s="4">
        <v>45927</v>
      </c>
      <c r="E6113" t="s">
        <v>28</v>
      </c>
      <c r="F6113" t="s">
        <v>6314</v>
      </c>
      <c r="G6113" t="s">
        <v>1517</v>
      </c>
      <c r="H6113" t="s">
        <v>71</v>
      </c>
      <c r="I6113" t="s">
        <v>41</v>
      </c>
      <c r="J6113" t="s">
        <v>45</v>
      </c>
      <c r="K6113" t="s">
        <v>45</v>
      </c>
      <c r="L6113" t="s">
        <v>46</v>
      </c>
      <c r="M6113" t="s">
        <v>5001</v>
      </c>
      <c r="N6113" t="s">
        <v>5601</v>
      </c>
      <c r="O6113">
        <v>41.2</v>
      </c>
      <c r="Q6113">
        <v>312.916666666667</v>
      </c>
      <c r="R6113">
        <v>312.916666666667</v>
      </c>
      <c r="S6113">
        <v>0</v>
      </c>
      <c r="T6113">
        <v>312.916666666667</v>
      </c>
      <c r="U6113">
        <v>197</v>
      </c>
      <c r="V6113">
        <f>SUMIF(货件明细!K:K,F6113,货件明细!AQ:AQ)</f>
        <v>0</v>
      </c>
      <c r="W6113">
        <f t="shared" si="380"/>
        <v>1</v>
      </c>
      <c r="X6113">
        <f t="shared" si="381"/>
        <v>197</v>
      </c>
      <c r="Y6113">
        <f>SUMIF(货件明细!K:K,F6113,货件明细!I:I)</f>
        <v>0</v>
      </c>
      <c r="Z6113">
        <f t="shared" si="382"/>
        <v>41.2</v>
      </c>
      <c r="AA6113">
        <f>SUMIF(货件明细!K:K,F6113,货件明细!J:J)</f>
        <v>0</v>
      </c>
      <c r="AB6113">
        <f t="shared" si="383"/>
        <v>1</v>
      </c>
    </row>
    <row r="6114" spans="1:28">
      <c r="A6114">
        <v>2025</v>
      </c>
      <c r="B6114">
        <v>9</v>
      </c>
      <c r="C6114">
        <v>39</v>
      </c>
      <c r="D6114" s="4">
        <v>45927</v>
      </c>
      <c r="E6114" t="s">
        <v>28</v>
      </c>
      <c r="F6114" t="s">
        <v>6315</v>
      </c>
      <c r="G6114" t="s">
        <v>369</v>
      </c>
      <c r="H6114" t="s">
        <v>31</v>
      </c>
      <c r="I6114" t="s">
        <v>41</v>
      </c>
      <c r="J6114" t="s">
        <v>45</v>
      </c>
      <c r="K6114" t="s">
        <v>4998</v>
      </c>
      <c r="L6114" t="s">
        <v>46</v>
      </c>
      <c r="M6114" t="s">
        <v>2882</v>
      </c>
      <c r="N6114" t="s">
        <v>4823</v>
      </c>
      <c r="O6114">
        <v>41.2</v>
      </c>
      <c r="Q6114">
        <v>271.5</v>
      </c>
      <c r="R6114">
        <v>271.5</v>
      </c>
      <c r="S6114">
        <v>0</v>
      </c>
      <c r="T6114">
        <v>271.5</v>
      </c>
      <c r="U6114">
        <v>197</v>
      </c>
      <c r="V6114">
        <f>SUMIF(货件明细!K:K,F6114,货件明细!AQ:AQ)</f>
        <v>0</v>
      </c>
      <c r="W6114">
        <f t="shared" si="380"/>
        <v>1</v>
      </c>
      <c r="X6114">
        <f t="shared" si="381"/>
        <v>197</v>
      </c>
      <c r="Y6114">
        <f>SUMIF(货件明细!K:K,F6114,货件明细!I:I)</f>
        <v>0</v>
      </c>
      <c r="Z6114">
        <f t="shared" si="382"/>
        <v>41.2</v>
      </c>
      <c r="AA6114">
        <f>SUMIF(货件明细!K:K,F6114,货件明细!J:J)</f>
        <v>0</v>
      </c>
      <c r="AB6114">
        <f t="shared" si="383"/>
        <v>1</v>
      </c>
    </row>
    <row r="6115" spans="1:28">
      <c r="A6115">
        <v>2025</v>
      </c>
      <c r="B6115">
        <v>9</v>
      </c>
      <c r="C6115">
        <v>39</v>
      </c>
      <c r="D6115" s="4">
        <v>45927</v>
      </c>
      <c r="E6115" t="s">
        <v>28</v>
      </c>
      <c r="F6115" t="s">
        <v>6316</v>
      </c>
      <c r="G6115" t="s">
        <v>54</v>
      </c>
      <c r="H6115" t="s">
        <v>31</v>
      </c>
      <c r="I6115" t="s">
        <v>129</v>
      </c>
      <c r="J6115" t="s">
        <v>4998</v>
      </c>
      <c r="K6115" t="s">
        <v>4998</v>
      </c>
      <c r="L6115" t="s">
        <v>46</v>
      </c>
      <c r="M6115" t="s">
        <v>2882</v>
      </c>
      <c r="N6115" t="s">
        <v>4823</v>
      </c>
      <c r="O6115">
        <v>18.1</v>
      </c>
      <c r="Q6115">
        <v>120.040625</v>
      </c>
      <c r="R6115">
        <v>120.040625</v>
      </c>
      <c r="S6115">
        <v>0</v>
      </c>
      <c r="T6115">
        <v>120.040625</v>
      </c>
      <c r="U6115">
        <v>107</v>
      </c>
      <c r="V6115">
        <f>SUMIF(货件明细!K:K,F6115,货件明细!AQ:AQ)</f>
        <v>0</v>
      </c>
      <c r="W6115">
        <f t="shared" si="380"/>
        <v>1</v>
      </c>
      <c r="X6115">
        <f t="shared" si="381"/>
        <v>107</v>
      </c>
      <c r="Y6115">
        <f>SUMIF(货件明细!K:K,F6115,货件明细!I:I)</f>
        <v>0</v>
      </c>
      <c r="Z6115">
        <f t="shared" si="382"/>
        <v>18.1</v>
      </c>
      <c r="AA6115">
        <f>SUMIF(货件明细!K:K,F6115,货件明细!J:J)</f>
        <v>0</v>
      </c>
      <c r="AB6115">
        <f t="shared" si="383"/>
        <v>1</v>
      </c>
    </row>
    <row r="6116" spans="1:28">
      <c r="A6116">
        <v>2025</v>
      </c>
      <c r="B6116">
        <v>9</v>
      </c>
      <c r="C6116">
        <v>39</v>
      </c>
      <c r="D6116" s="4">
        <v>45927</v>
      </c>
      <c r="E6116" t="s">
        <v>28</v>
      </c>
      <c r="F6116" t="s">
        <v>6317</v>
      </c>
      <c r="G6116" t="s">
        <v>269</v>
      </c>
      <c r="H6116" t="s">
        <v>31</v>
      </c>
      <c r="I6116" t="s">
        <v>129</v>
      </c>
      <c r="J6116" t="s">
        <v>4998</v>
      </c>
      <c r="K6116" t="s">
        <v>4998</v>
      </c>
      <c r="L6116" t="s">
        <v>46</v>
      </c>
      <c r="M6116" t="s">
        <v>2882</v>
      </c>
      <c r="N6116" t="s">
        <v>4823</v>
      </c>
      <c r="O6116">
        <v>18.1</v>
      </c>
      <c r="Q6116">
        <v>112.625</v>
      </c>
      <c r="R6116">
        <v>112.625</v>
      </c>
      <c r="S6116">
        <v>0</v>
      </c>
      <c r="T6116">
        <v>112.625</v>
      </c>
      <c r="U6116">
        <v>107</v>
      </c>
      <c r="V6116">
        <f>SUMIF(货件明细!K:K,F6116,货件明细!AQ:AQ)</f>
        <v>0</v>
      </c>
      <c r="W6116">
        <f t="shared" si="380"/>
        <v>1</v>
      </c>
      <c r="X6116">
        <f t="shared" si="381"/>
        <v>107</v>
      </c>
      <c r="Y6116">
        <f>SUMIF(货件明细!K:K,F6116,货件明细!I:I)</f>
        <v>0</v>
      </c>
      <c r="Z6116">
        <f t="shared" si="382"/>
        <v>18.1</v>
      </c>
      <c r="AA6116">
        <f>SUMIF(货件明细!K:K,F6116,货件明细!J:J)</f>
        <v>0</v>
      </c>
      <c r="AB6116">
        <f t="shared" si="383"/>
        <v>1</v>
      </c>
    </row>
    <row r="6117" spans="1:28">
      <c r="A6117">
        <v>2025</v>
      </c>
      <c r="B6117">
        <v>9</v>
      </c>
      <c r="C6117">
        <v>39</v>
      </c>
      <c r="D6117" s="4">
        <v>45927</v>
      </c>
      <c r="E6117" t="s">
        <v>28</v>
      </c>
      <c r="F6117" t="s">
        <v>6318</v>
      </c>
      <c r="G6117" t="s">
        <v>1610</v>
      </c>
      <c r="H6117" t="s">
        <v>71</v>
      </c>
      <c r="I6117" t="s">
        <v>129</v>
      </c>
      <c r="J6117" t="s">
        <v>4998</v>
      </c>
      <c r="K6117" t="s">
        <v>4998</v>
      </c>
      <c r="L6117" t="s">
        <v>46</v>
      </c>
      <c r="M6117" t="s">
        <v>2882</v>
      </c>
      <c r="N6117" t="s">
        <v>6248</v>
      </c>
      <c r="O6117">
        <v>18.1</v>
      </c>
      <c r="Q6117">
        <v>63.3</v>
      </c>
      <c r="R6117">
        <v>63.3</v>
      </c>
      <c r="S6117">
        <v>0</v>
      </c>
      <c r="T6117">
        <v>63.3</v>
      </c>
      <c r="U6117">
        <v>107</v>
      </c>
      <c r="V6117">
        <f>SUMIF(货件明细!K:K,F6117,货件明细!AQ:AQ)</f>
        <v>0</v>
      </c>
      <c r="W6117">
        <f t="shared" si="380"/>
        <v>1</v>
      </c>
      <c r="X6117">
        <f t="shared" si="381"/>
        <v>107</v>
      </c>
      <c r="Y6117">
        <f>SUMIF(货件明细!K:K,F6117,货件明细!I:I)</f>
        <v>0</v>
      </c>
      <c r="Z6117">
        <f t="shared" si="382"/>
        <v>18.1</v>
      </c>
      <c r="AA6117">
        <f>SUMIF(货件明细!K:K,F6117,货件明细!J:J)</f>
        <v>0</v>
      </c>
      <c r="AB6117">
        <f t="shared" si="383"/>
        <v>1</v>
      </c>
    </row>
    <row r="6118" spans="1:28">
      <c r="A6118">
        <v>2025</v>
      </c>
      <c r="B6118">
        <v>9</v>
      </c>
      <c r="C6118">
        <v>39</v>
      </c>
      <c r="D6118" s="4">
        <v>45927</v>
      </c>
      <c r="E6118" t="s">
        <v>28</v>
      </c>
      <c r="F6118" t="s">
        <v>6319</v>
      </c>
      <c r="G6118" t="s">
        <v>1517</v>
      </c>
      <c r="H6118" t="s">
        <v>71</v>
      </c>
      <c r="I6118" t="s">
        <v>129</v>
      </c>
      <c r="J6118" t="s">
        <v>4998</v>
      </c>
      <c r="K6118" t="s">
        <v>4998</v>
      </c>
      <c r="L6118" t="s">
        <v>46</v>
      </c>
      <c r="M6118" t="s">
        <v>2882</v>
      </c>
      <c r="N6118" t="s">
        <v>6248</v>
      </c>
      <c r="O6118">
        <v>18.1</v>
      </c>
      <c r="Q6118">
        <v>63.3</v>
      </c>
      <c r="R6118">
        <v>63.3</v>
      </c>
      <c r="S6118">
        <v>0</v>
      </c>
      <c r="T6118">
        <v>63.3</v>
      </c>
      <c r="U6118">
        <v>107</v>
      </c>
      <c r="V6118">
        <f>SUMIF(货件明细!K:K,F6118,货件明细!AQ:AQ)</f>
        <v>0</v>
      </c>
      <c r="W6118">
        <f t="shared" si="380"/>
        <v>1</v>
      </c>
      <c r="X6118">
        <f t="shared" si="381"/>
        <v>107</v>
      </c>
      <c r="Y6118">
        <f>SUMIF(货件明细!K:K,F6118,货件明细!I:I)</f>
        <v>0</v>
      </c>
      <c r="Z6118">
        <f t="shared" si="382"/>
        <v>18.1</v>
      </c>
      <c r="AA6118">
        <f>SUMIF(货件明细!K:K,F6118,货件明细!J:J)</f>
        <v>0</v>
      </c>
      <c r="AB6118">
        <f t="shared" si="383"/>
        <v>1</v>
      </c>
    </row>
    <row r="6119" spans="1:28">
      <c r="A6119">
        <v>2025</v>
      </c>
      <c r="B6119">
        <v>9</v>
      </c>
      <c r="C6119">
        <v>39</v>
      </c>
      <c r="D6119" s="4">
        <v>45927</v>
      </c>
      <c r="E6119" t="s">
        <v>28</v>
      </c>
      <c r="F6119" t="s">
        <v>6320</v>
      </c>
      <c r="G6119" t="s">
        <v>369</v>
      </c>
      <c r="H6119" t="s">
        <v>31</v>
      </c>
      <c r="I6119" t="s">
        <v>129</v>
      </c>
      <c r="J6119" t="s">
        <v>4998</v>
      </c>
      <c r="K6119" t="s">
        <v>4998</v>
      </c>
      <c r="L6119" t="s">
        <v>46</v>
      </c>
      <c r="M6119" t="s">
        <v>2882</v>
      </c>
      <c r="N6119" t="s">
        <v>4823</v>
      </c>
      <c r="O6119">
        <v>18.1</v>
      </c>
      <c r="Q6119">
        <v>119.9125</v>
      </c>
      <c r="R6119">
        <v>119.9125</v>
      </c>
      <c r="S6119">
        <v>0</v>
      </c>
      <c r="T6119">
        <v>119.9125</v>
      </c>
      <c r="U6119">
        <v>107</v>
      </c>
      <c r="V6119">
        <f>SUMIF(货件明细!K:K,F6119,货件明细!AQ:AQ)</f>
        <v>0</v>
      </c>
      <c r="W6119">
        <f t="shared" si="380"/>
        <v>1</v>
      </c>
      <c r="X6119">
        <f t="shared" si="381"/>
        <v>107</v>
      </c>
      <c r="Y6119">
        <f>SUMIF(货件明细!K:K,F6119,货件明细!I:I)</f>
        <v>0</v>
      </c>
      <c r="Z6119">
        <f t="shared" si="382"/>
        <v>18.1</v>
      </c>
      <c r="AA6119">
        <f>SUMIF(货件明细!K:K,F6119,货件明细!J:J)</f>
        <v>0</v>
      </c>
      <c r="AB6119">
        <f t="shared" si="383"/>
        <v>1</v>
      </c>
    </row>
    <row r="6120" spans="1:28">
      <c r="A6120">
        <v>2025</v>
      </c>
      <c r="B6120">
        <v>9</v>
      </c>
      <c r="C6120">
        <v>39</v>
      </c>
      <c r="D6120" s="4">
        <v>45927</v>
      </c>
      <c r="E6120" t="s">
        <v>28</v>
      </c>
      <c r="F6120" t="s">
        <v>6321</v>
      </c>
      <c r="G6120" t="s">
        <v>54</v>
      </c>
      <c r="H6120" t="s">
        <v>31</v>
      </c>
      <c r="I6120" t="s">
        <v>57</v>
      </c>
      <c r="J6120" t="s">
        <v>100</v>
      </c>
      <c r="K6120" t="s">
        <v>4998</v>
      </c>
      <c r="L6120" t="s">
        <v>46</v>
      </c>
      <c r="M6120" t="s">
        <v>2882</v>
      </c>
      <c r="N6120" t="s">
        <v>4823</v>
      </c>
      <c r="O6120">
        <v>42</v>
      </c>
      <c r="Q6120">
        <v>267.869230769231</v>
      </c>
      <c r="R6120">
        <v>267.869230769231</v>
      </c>
      <c r="S6120">
        <v>0</v>
      </c>
      <c r="T6120">
        <v>267.869230769231</v>
      </c>
      <c r="U6120">
        <v>270</v>
      </c>
      <c r="V6120">
        <f>SUMIF(货件明细!K:K,F6120,货件明细!AQ:AQ)</f>
        <v>0</v>
      </c>
      <c r="W6120">
        <f t="shared" si="380"/>
        <v>1</v>
      </c>
      <c r="X6120">
        <f t="shared" si="381"/>
        <v>270</v>
      </c>
      <c r="Y6120">
        <f>SUMIF(货件明细!K:K,F6120,货件明细!I:I)</f>
        <v>0</v>
      </c>
      <c r="Z6120">
        <f t="shared" si="382"/>
        <v>42</v>
      </c>
      <c r="AA6120">
        <f>SUMIF(货件明细!K:K,F6120,货件明细!J:J)</f>
        <v>0</v>
      </c>
      <c r="AB6120">
        <f t="shared" si="383"/>
        <v>1</v>
      </c>
    </row>
    <row r="6121" spans="1:28">
      <c r="A6121">
        <v>2025</v>
      </c>
      <c r="B6121">
        <v>9</v>
      </c>
      <c r="C6121">
        <v>39</v>
      </c>
      <c r="D6121" s="4">
        <v>45927</v>
      </c>
      <c r="E6121" t="s">
        <v>28</v>
      </c>
      <c r="F6121" t="s">
        <v>6322</v>
      </c>
      <c r="G6121" t="s">
        <v>269</v>
      </c>
      <c r="H6121" t="s">
        <v>31</v>
      </c>
      <c r="I6121" t="s">
        <v>57</v>
      </c>
      <c r="J6121" t="s">
        <v>100</v>
      </c>
      <c r="K6121" t="s">
        <v>4998</v>
      </c>
      <c r="L6121" t="s">
        <v>46</v>
      </c>
      <c r="M6121" t="s">
        <v>2882</v>
      </c>
      <c r="N6121" t="s">
        <v>4823</v>
      </c>
      <c r="O6121">
        <v>42</v>
      </c>
      <c r="Q6121">
        <v>255</v>
      </c>
      <c r="R6121">
        <v>255</v>
      </c>
      <c r="S6121">
        <v>0</v>
      </c>
      <c r="T6121">
        <v>255</v>
      </c>
      <c r="U6121">
        <v>273</v>
      </c>
      <c r="V6121">
        <f>SUMIF(货件明细!K:K,F6121,货件明细!AQ:AQ)</f>
        <v>0</v>
      </c>
      <c r="W6121">
        <f t="shared" si="380"/>
        <v>1</v>
      </c>
      <c r="X6121">
        <f t="shared" si="381"/>
        <v>273</v>
      </c>
      <c r="Y6121">
        <f>SUMIF(货件明细!K:K,F6121,货件明细!I:I)</f>
        <v>0</v>
      </c>
      <c r="Z6121">
        <f t="shared" si="382"/>
        <v>42</v>
      </c>
      <c r="AA6121">
        <f>SUMIF(货件明细!K:K,F6121,货件明细!J:J)</f>
        <v>0</v>
      </c>
      <c r="AB6121">
        <f t="shared" si="383"/>
        <v>1</v>
      </c>
    </row>
    <row r="6122" spans="1:28">
      <c r="A6122">
        <v>2025</v>
      </c>
      <c r="B6122">
        <v>9</v>
      </c>
      <c r="C6122">
        <v>39</v>
      </c>
      <c r="D6122" s="4">
        <v>45927</v>
      </c>
      <c r="E6122" t="s">
        <v>28</v>
      </c>
      <c r="F6122" t="s">
        <v>6323</v>
      </c>
      <c r="G6122" t="s">
        <v>1610</v>
      </c>
      <c r="H6122" t="s">
        <v>71</v>
      </c>
      <c r="I6122" t="s">
        <v>57</v>
      </c>
      <c r="J6122" t="s">
        <v>100</v>
      </c>
      <c r="K6122" t="s">
        <v>58</v>
      </c>
      <c r="L6122" t="s">
        <v>46</v>
      </c>
      <c r="M6122" t="s">
        <v>65</v>
      </c>
      <c r="N6122" t="s">
        <v>2731</v>
      </c>
      <c r="O6122">
        <v>42</v>
      </c>
      <c r="Q6122">
        <v>111.466666666667</v>
      </c>
      <c r="R6122">
        <v>111.466666666667</v>
      </c>
      <c r="S6122">
        <v>0</v>
      </c>
      <c r="T6122">
        <v>111.466666666667</v>
      </c>
      <c r="U6122">
        <v>270</v>
      </c>
      <c r="V6122">
        <f>SUMIF(货件明细!K:K,F6122,货件明细!AQ:AQ)</f>
        <v>0</v>
      </c>
      <c r="W6122">
        <f t="shared" si="380"/>
        <v>1</v>
      </c>
      <c r="X6122">
        <f t="shared" si="381"/>
        <v>270</v>
      </c>
      <c r="Y6122">
        <f>SUMIF(货件明细!K:K,F6122,货件明细!I:I)</f>
        <v>0</v>
      </c>
      <c r="Z6122">
        <f t="shared" si="382"/>
        <v>42</v>
      </c>
      <c r="AA6122">
        <f>SUMIF(货件明细!K:K,F6122,货件明细!J:J)</f>
        <v>0</v>
      </c>
      <c r="AB6122">
        <f t="shared" si="383"/>
        <v>1</v>
      </c>
    </row>
    <row r="6123" spans="1:28">
      <c r="A6123">
        <v>2025</v>
      </c>
      <c r="B6123">
        <v>9</v>
      </c>
      <c r="C6123">
        <v>39</v>
      </c>
      <c r="D6123" s="4">
        <v>45927</v>
      </c>
      <c r="E6123" t="s">
        <v>28</v>
      </c>
      <c r="F6123" t="s">
        <v>6324</v>
      </c>
      <c r="G6123" t="s">
        <v>1517</v>
      </c>
      <c r="H6123" t="s">
        <v>71</v>
      </c>
      <c r="I6123" t="s">
        <v>57</v>
      </c>
      <c r="J6123" t="s">
        <v>100</v>
      </c>
      <c r="K6123" t="s">
        <v>58</v>
      </c>
      <c r="L6123" t="s">
        <v>46</v>
      </c>
      <c r="M6123" t="s">
        <v>65</v>
      </c>
      <c r="N6123" t="s">
        <v>2731</v>
      </c>
      <c r="O6123">
        <v>42</v>
      </c>
      <c r="Q6123">
        <v>112.48</v>
      </c>
      <c r="R6123">
        <v>112.48</v>
      </c>
      <c r="S6123">
        <v>0</v>
      </c>
      <c r="T6123">
        <v>112.48</v>
      </c>
      <c r="U6123">
        <v>270</v>
      </c>
      <c r="V6123">
        <f>SUMIF(货件明细!K:K,F6123,货件明细!AQ:AQ)</f>
        <v>0</v>
      </c>
      <c r="W6123">
        <f t="shared" si="380"/>
        <v>1</v>
      </c>
      <c r="X6123">
        <f t="shared" si="381"/>
        <v>270</v>
      </c>
      <c r="Y6123">
        <f>SUMIF(货件明细!K:K,F6123,货件明细!I:I)</f>
        <v>0</v>
      </c>
      <c r="Z6123">
        <f t="shared" si="382"/>
        <v>42</v>
      </c>
      <c r="AA6123">
        <f>SUMIF(货件明细!K:K,F6123,货件明细!J:J)</f>
        <v>0</v>
      </c>
      <c r="AB6123">
        <f t="shared" si="383"/>
        <v>1</v>
      </c>
    </row>
    <row r="6124" spans="1:28">
      <c r="A6124">
        <v>2025</v>
      </c>
      <c r="B6124">
        <v>9</v>
      </c>
      <c r="C6124">
        <v>39</v>
      </c>
      <c r="D6124" s="4">
        <v>45927</v>
      </c>
      <c r="E6124" t="s">
        <v>28</v>
      </c>
      <c r="F6124" t="s">
        <v>6325</v>
      </c>
      <c r="G6124" t="s">
        <v>369</v>
      </c>
      <c r="H6124" t="s">
        <v>31</v>
      </c>
      <c r="I6124" t="s">
        <v>57</v>
      </c>
      <c r="J6124" t="s">
        <v>100</v>
      </c>
      <c r="K6124" t="s">
        <v>4998</v>
      </c>
      <c r="L6124" t="s">
        <v>46</v>
      </c>
      <c r="M6124" t="s">
        <v>2882</v>
      </c>
      <c r="N6124" t="s">
        <v>4823</v>
      </c>
      <c r="O6124">
        <v>42</v>
      </c>
      <c r="Q6124">
        <v>271.5</v>
      </c>
      <c r="R6124">
        <v>271.5</v>
      </c>
      <c r="S6124">
        <v>0</v>
      </c>
      <c r="T6124">
        <v>271.5</v>
      </c>
      <c r="U6124">
        <v>270</v>
      </c>
      <c r="V6124">
        <f>SUMIF(货件明细!K:K,F6124,货件明细!AQ:AQ)</f>
        <v>0</v>
      </c>
      <c r="W6124">
        <f t="shared" si="380"/>
        <v>1</v>
      </c>
      <c r="X6124">
        <f t="shared" si="381"/>
        <v>270</v>
      </c>
      <c r="Y6124">
        <f>SUMIF(货件明细!K:K,F6124,货件明细!I:I)</f>
        <v>0</v>
      </c>
      <c r="Z6124">
        <f t="shared" si="382"/>
        <v>42</v>
      </c>
      <c r="AA6124">
        <f>SUMIF(货件明细!K:K,F6124,货件明细!J:J)</f>
        <v>0</v>
      </c>
      <c r="AB6124">
        <f t="shared" si="383"/>
        <v>1</v>
      </c>
    </row>
    <row r="6125" spans="1:28">
      <c r="A6125">
        <v>2025</v>
      </c>
      <c r="B6125">
        <v>9</v>
      </c>
      <c r="C6125">
        <v>39</v>
      </c>
      <c r="D6125" s="4">
        <v>45927</v>
      </c>
      <c r="E6125" t="s">
        <v>28</v>
      </c>
      <c r="F6125" t="s">
        <v>6326</v>
      </c>
      <c r="G6125" t="s">
        <v>54</v>
      </c>
      <c r="H6125" t="s">
        <v>31</v>
      </c>
      <c r="I6125" t="s">
        <v>57</v>
      </c>
      <c r="J6125" t="s">
        <v>45</v>
      </c>
      <c r="K6125" t="s">
        <v>4998</v>
      </c>
      <c r="L6125" t="s">
        <v>46</v>
      </c>
      <c r="M6125" t="s">
        <v>2882</v>
      </c>
      <c r="N6125" t="s">
        <v>4823</v>
      </c>
      <c r="O6125">
        <v>20</v>
      </c>
      <c r="Q6125">
        <v>133.934615384615</v>
      </c>
      <c r="R6125">
        <v>133.934615384615</v>
      </c>
      <c r="S6125">
        <v>0</v>
      </c>
      <c r="T6125">
        <v>133.934615384615</v>
      </c>
      <c r="U6125">
        <v>150</v>
      </c>
      <c r="V6125">
        <f>SUMIF(货件明细!K:K,F6125,货件明细!AQ:AQ)</f>
        <v>0</v>
      </c>
      <c r="W6125">
        <f t="shared" si="380"/>
        <v>1</v>
      </c>
      <c r="X6125">
        <f t="shared" si="381"/>
        <v>150</v>
      </c>
      <c r="Y6125">
        <f>SUMIF(货件明细!K:K,F6125,货件明细!I:I)</f>
        <v>0</v>
      </c>
      <c r="Z6125">
        <f t="shared" si="382"/>
        <v>20</v>
      </c>
      <c r="AA6125">
        <f>SUMIF(货件明细!K:K,F6125,货件明细!J:J)</f>
        <v>0</v>
      </c>
      <c r="AB6125">
        <f t="shared" si="383"/>
        <v>1</v>
      </c>
    </row>
    <row r="6126" spans="1:28">
      <c r="A6126">
        <v>2025</v>
      </c>
      <c r="B6126">
        <v>9</v>
      </c>
      <c r="C6126">
        <v>39</v>
      </c>
      <c r="D6126" s="4">
        <v>45927</v>
      </c>
      <c r="E6126" t="s">
        <v>28</v>
      </c>
      <c r="F6126" t="s">
        <v>6327</v>
      </c>
      <c r="G6126" t="s">
        <v>269</v>
      </c>
      <c r="H6126" t="s">
        <v>31</v>
      </c>
      <c r="I6126" t="s">
        <v>57</v>
      </c>
      <c r="J6126" t="s">
        <v>45</v>
      </c>
      <c r="K6126" t="s">
        <v>4998</v>
      </c>
      <c r="L6126" t="s">
        <v>46</v>
      </c>
      <c r="M6126" t="s">
        <v>2882</v>
      </c>
      <c r="N6126" t="s">
        <v>4823</v>
      </c>
      <c r="O6126">
        <v>20</v>
      </c>
      <c r="Q6126">
        <v>127.5</v>
      </c>
      <c r="R6126">
        <v>127.5</v>
      </c>
      <c r="S6126">
        <v>0</v>
      </c>
      <c r="T6126">
        <v>127.5</v>
      </c>
      <c r="U6126">
        <v>150</v>
      </c>
      <c r="V6126">
        <f>SUMIF(货件明细!K:K,F6126,货件明细!AQ:AQ)</f>
        <v>0</v>
      </c>
      <c r="W6126">
        <f t="shared" si="380"/>
        <v>1</v>
      </c>
      <c r="X6126">
        <f t="shared" si="381"/>
        <v>150</v>
      </c>
      <c r="Y6126">
        <f>SUMIF(货件明细!K:K,F6126,货件明细!I:I)</f>
        <v>0</v>
      </c>
      <c r="Z6126">
        <f t="shared" si="382"/>
        <v>20</v>
      </c>
      <c r="AA6126">
        <f>SUMIF(货件明细!K:K,F6126,货件明细!J:J)</f>
        <v>0</v>
      </c>
      <c r="AB6126">
        <f t="shared" si="383"/>
        <v>1</v>
      </c>
    </row>
    <row r="6127" spans="1:28">
      <c r="A6127">
        <v>2025</v>
      </c>
      <c r="B6127">
        <v>9</v>
      </c>
      <c r="C6127">
        <v>39</v>
      </c>
      <c r="D6127" s="4">
        <v>45927</v>
      </c>
      <c r="E6127" t="s">
        <v>28</v>
      </c>
      <c r="F6127" t="s">
        <v>6328</v>
      </c>
      <c r="G6127" t="s">
        <v>1610</v>
      </c>
      <c r="H6127" t="s">
        <v>71</v>
      </c>
      <c r="I6127" t="s">
        <v>57</v>
      </c>
      <c r="J6127" t="s">
        <v>45</v>
      </c>
      <c r="K6127" t="s">
        <v>45</v>
      </c>
      <c r="L6127" t="s">
        <v>46</v>
      </c>
      <c r="M6127" t="s">
        <v>5001</v>
      </c>
      <c r="N6127" t="s">
        <v>5601</v>
      </c>
      <c r="O6127">
        <v>20</v>
      </c>
      <c r="Q6127">
        <v>150.2</v>
      </c>
      <c r="R6127">
        <v>150.2</v>
      </c>
      <c r="S6127">
        <v>0</v>
      </c>
      <c r="T6127">
        <v>150.2</v>
      </c>
      <c r="U6127">
        <v>150</v>
      </c>
      <c r="V6127">
        <f>SUMIF(货件明细!K:K,F6127,货件明细!AQ:AQ)</f>
        <v>0</v>
      </c>
      <c r="W6127">
        <f t="shared" si="380"/>
        <v>1</v>
      </c>
      <c r="X6127">
        <f t="shared" si="381"/>
        <v>150</v>
      </c>
      <c r="Y6127">
        <f>SUMIF(货件明细!K:K,F6127,货件明细!I:I)</f>
        <v>0</v>
      </c>
      <c r="Z6127">
        <f t="shared" si="382"/>
        <v>20</v>
      </c>
      <c r="AA6127">
        <f>SUMIF(货件明细!K:K,F6127,货件明细!J:J)</f>
        <v>0</v>
      </c>
      <c r="AB6127">
        <f t="shared" si="383"/>
        <v>1</v>
      </c>
    </row>
    <row r="6128" spans="1:28">
      <c r="A6128">
        <v>2025</v>
      </c>
      <c r="B6128">
        <v>9</v>
      </c>
      <c r="C6128">
        <v>39</v>
      </c>
      <c r="D6128" s="4">
        <v>45927</v>
      </c>
      <c r="E6128" t="s">
        <v>28</v>
      </c>
      <c r="F6128" t="s">
        <v>6329</v>
      </c>
      <c r="G6128" t="s">
        <v>1517</v>
      </c>
      <c r="H6128" t="s">
        <v>71</v>
      </c>
      <c r="I6128" t="s">
        <v>57</v>
      </c>
      <c r="J6128" t="s">
        <v>45</v>
      </c>
      <c r="K6128" t="s">
        <v>45</v>
      </c>
      <c r="L6128" t="s">
        <v>46</v>
      </c>
      <c r="M6128" t="s">
        <v>5001</v>
      </c>
      <c r="N6128" t="s">
        <v>5601</v>
      </c>
      <c r="O6128">
        <v>20</v>
      </c>
      <c r="Q6128">
        <v>156.458333333333</v>
      </c>
      <c r="R6128">
        <v>156.458333333333</v>
      </c>
      <c r="S6128">
        <v>0</v>
      </c>
      <c r="T6128">
        <v>156.458333333333</v>
      </c>
      <c r="U6128">
        <v>150</v>
      </c>
      <c r="V6128">
        <f>SUMIF(货件明细!K:K,F6128,货件明细!AQ:AQ)</f>
        <v>0</v>
      </c>
      <c r="W6128">
        <f t="shared" si="380"/>
        <v>1</v>
      </c>
      <c r="X6128">
        <f t="shared" si="381"/>
        <v>150</v>
      </c>
      <c r="Y6128">
        <f>SUMIF(货件明细!K:K,F6128,货件明细!I:I)</f>
        <v>0</v>
      </c>
      <c r="Z6128">
        <f t="shared" si="382"/>
        <v>20</v>
      </c>
      <c r="AA6128">
        <f>SUMIF(货件明细!K:K,F6128,货件明细!J:J)</f>
        <v>0</v>
      </c>
      <c r="AB6128">
        <f t="shared" si="383"/>
        <v>1</v>
      </c>
    </row>
    <row r="6129" spans="1:28">
      <c r="A6129">
        <v>2025</v>
      </c>
      <c r="B6129">
        <v>9</v>
      </c>
      <c r="C6129">
        <v>39</v>
      </c>
      <c r="D6129" s="4">
        <v>45927</v>
      </c>
      <c r="E6129" t="s">
        <v>28</v>
      </c>
      <c r="F6129" t="s">
        <v>6330</v>
      </c>
      <c r="G6129" t="s">
        <v>369</v>
      </c>
      <c r="H6129" t="s">
        <v>31</v>
      </c>
      <c r="I6129" t="s">
        <v>57</v>
      </c>
      <c r="J6129" t="s">
        <v>45</v>
      </c>
      <c r="K6129" t="s">
        <v>4998</v>
      </c>
      <c r="L6129" t="s">
        <v>46</v>
      </c>
      <c r="M6129" t="s">
        <v>2882</v>
      </c>
      <c r="N6129" t="s">
        <v>4823</v>
      </c>
      <c r="O6129">
        <v>20</v>
      </c>
      <c r="Q6129">
        <v>135.75</v>
      </c>
      <c r="R6129">
        <v>135.75</v>
      </c>
      <c r="S6129">
        <v>0</v>
      </c>
      <c r="T6129">
        <v>135.75</v>
      </c>
      <c r="U6129">
        <v>150</v>
      </c>
      <c r="V6129">
        <f>SUMIF(货件明细!K:K,F6129,货件明细!AQ:AQ)</f>
        <v>0</v>
      </c>
      <c r="W6129">
        <f t="shared" si="380"/>
        <v>1</v>
      </c>
      <c r="X6129">
        <f t="shared" si="381"/>
        <v>150</v>
      </c>
      <c r="Y6129">
        <f>SUMIF(货件明细!K:K,F6129,货件明细!I:I)</f>
        <v>0</v>
      </c>
      <c r="Z6129">
        <f t="shared" si="382"/>
        <v>20</v>
      </c>
      <c r="AA6129">
        <f>SUMIF(货件明细!K:K,F6129,货件明细!J:J)</f>
        <v>0</v>
      </c>
      <c r="AB6129">
        <f t="shared" si="383"/>
        <v>1</v>
      </c>
    </row>
    <row r="6130" spans="1:28">
      <c r="A6130">
        <v>2025</v>
      </c>
      <c r="B6130">
        <v>9</v>
      </c>
      <c r="C6130">
        <v>39</v>
      </c>
      <c r="D6130" s="4">
        <v>45927</v>
      </c>
      <c r="E6130" t="s">
        <v>28</v>
      </c>
      <c r="F6130" t="s">
        <v>6331</v>
      </c>
      <c r="G6130" t="s">
        <v>54</v>
      </c>
      <c r="H6130" t="s">
        <v>31</v>
      </c>
      <c r="I6130" t="s">
        <v>129</v>
      </c>
      <c r="J6130" t="s">
        <v>100</v>
      </c>
      <c r="K6130" t="s">
        <v>4998</v>
      </c>
      <c r="L6130" t="s">
        <v>46</v>
      </c>
      <c r="M6130" t="s">
        <v>2882</v>
      </c>
      <c r="N6130" t="s">
        <v>4823</v>
      </c>
      <c r="O6130">
        <v>19.9</v>
      </c>
      <c r="Q6130">
        <v>120.040625</v>
      </c>
      <c r="R6130">
        <v>120.040625</v>
      </c>
      <c r="S6130">
        <v>0</v>
      </c>
      <c r="T6130">
        <v>120.040625</v>
      </c>
      <c r="U6130">
        <v>108</v>
      </c>
      <c r="V6130">
        <f>SUMIF(货件明细!K:K,F6130,货件明细!AQ:AQ)</f>
        <v>0</v>
      </c>
      <c r="W6130">
        <f t="shared" si="380"/>
        <v>1</v>
      </c>
      <c r="X6130">
        <f t="shared" si="381"/>
        <v>108</v>
      </c>
      <c r="Y6130">
        <f>SUMIF(货件明细!K:K,F6130,货件明细!I:I)</f>
        <v>0</v>
      </c>
      <c r="Z6130">
        <f t="shared" si="382"/>
        <v>19.9</v>
      </c>
      <c r="AA6130">
        <f>SUMIF(货件明细!K:K,F6130,货件明细!J:J)</f>
        <v>0</v>
      </c>
      <c r="AB6130">
        <f t="shared" si="383"/>
        <v>1</v>
      </c>
    </row>
    <row r="6131" spans="1:28">
      <c r="A6131">
        <v>2025</v>
      </c>
      <c r="B6131">
        <v>9</v>
      </c>
      <c r="C6131">
        <v>39</v>
      </c>
      <c r="D6131" s="4">
        <v>45927</v>
      </c>
      <c r="E6131" t="s">
        <v>28</v>
      </c>
      <c r="F6131" t="s">
        <v>6332</v>
      </c>
      <c r="G6131" t="s">
        <v>269</v>
      </c>
      <c r="H6131" t="s">
        <v>31</v>
      </c>
      <c r="I6131" t="s">
        <v>129</v>
      </c>
      <c r="J6131" t="s">
        <v>100</v>
      </c>
      <c r="K6131" t="s">
        <v>4998</v>
      </c>
      <c r="L6131" t="s">
        <v>46</v>
      </c>
      <c r="M6131" t="s">
        <v>2882</v>
      </c>
      <c r="N6131" t="s">
        <v>4823</v>
      </c>
      <c r="O6131">
        <v>19.9</v>
      </c>
      <c r="Q6131">
        <v>112.625</v>
      </c>
      <c r="R6131">
        <v>112.625</v>
      </c>
      <c r="S6131">
        <v>0</v>
      </c>
      <c r="T6131">
        <v>112.625</v>
      </c>
      <c r="U6131">
        <v>108</v>
      </c>
      <c r="V6131">
        <f>SUMIF(货件明细!K:K,F6131,货件明细!AQ:AQ)</f>
        <v>0</v>
      </c>
      <c r="W6131">
        <f t="shared" si="380"/>
        <v>1</v>
      </c>
      <c r="X6131">
        <f t="shared" si="381"/>
        <v>108</v>
      </c>
      <c r="Y6131">
        <f>SUMIF(货件明细!K:K,F6131,货件明细!I:I)</f>
        <v>0</v>
      </c>
      <c r="Z6131">
        <f t="shared" si="382"/>
        <v>19.9</v>
      </c>
      <c r="AA6131">
        <f>SUMIF(货件明细!K:K,F6131,货件明细!J:J)</f>
        <v>0</v>
      </c>
      <c r="AB6131">
        <f t="shared" si="383"/>
        <v>1</v>
      </c>
    </row>
    <row r="6132" spans="1:28">
      <c r="A6132">
        <v>2025</v>
      </c>
      <c r="B6132">
        <v>9</v>
      </c>
      <c r="C6132">
        <v>39</v>
      </c>
      <c r="D6132" s="4">
        <v>45927</v>
      </c>
      <c r="E6132" t="s">
        <v>28</v>
      </c>
      <c r="F6132" t="s">
        <v>6333</v>
      </c>
      <c r="G6132" t="s">
        <v>1610</v>
      </c>
      <c r="H6132" t="s">
        <v>71</v>
      </c>
      <c r="I6132" t="s">
        <v>129</v>
      </c>
      <c r="J6132" t="s">
        <v>100</v>
      </c>
      <c r="K6132" t="s">
        <v>58</v>
      </c>
      <c r="L6132" t="s">
        <v>46</v>
      </c>
      <c r="M6132" t="s">
        <v>5001</v>
      </c>
      <c r="N6132" t="s">
        <v>6037</v>
      </c>
      <c r="O6132">
        <v>19.9</v>
      </c>
      <c r="Q6132">
        <v>56.315</v>
      </c>
      <c r="R6132">
        <v>56.315</v>
      </c>
      <c r="S6132">
        <v>0</v>
      </c>
      <c r="T6132">
        <v>56.315</v>
      </c>
      <c r="U6132">
        <v>108</v>
      </c>
      <c r="V6132">
        <f>SUMIF(货件明细!K:K,F6132,货件明细!AQ:AQ)</f>
        <v>0</v>
      </c>
      <c r="W6132">
        <f t="shared" si="380"/>
        <v>1</v>
      </c>
      <c r="X6132">
        <f t="shared" si="381"/>
        <v>108</v>
      </c>
      <c r="Y6132">
        <f>SUMIF(货件明细!K:K,F6132,货件明细!I:I)</f>
        <v>0</v>
      </c>
      <c r="Z6132">
        <f t="shared" si="382"/>
        <v>19.9</v>
      </c>
      <c r="AA6132">
        <f>SUMIF(货件明细!K:K,F6132,货件明细!J:J)</f>
        <v>0</v>
      </c>
      <c r="AB6132">
        <f t="shared" si="383"/>
        <v>1</v>
      </c>
    </row>
    <row r="6133" spans="1:28">
      <c r="A6133">
        <v>2025</v>
      </c>
      <c r="B6133">
        <v>9</v>
      </c>
      <c r="C6133">
        <v>39</v>
      </c>
      <c r="D6133" s="4">
        <v>45927</v>
      </c>
      <c r="E6133" t="s">
        <v>28</v>
      </c>
      <c r="F6133" t="s">
        <v>6334</v>
      </c>
      <c r="G6133" t="s">
        <v>1517</v>
      </c>
      <c r="H6133" t="s">
        <v>71</v>
      </c>
      <c r="I6133" t="s">
        <v>129</v>
      </c>
      <c r="J6133" t="s">
        <v>100</v>
      </c>
      <c r="K6133" t="s">
        <v>58</v>
      </c>
      <c r="L6133" t="s">
        <v>46</v>
      </c>
      <c r="M6133" t="s">
        <v>5001</v>
      </c>
      <c r="N6133" t="s">
        <v>6037</v>
      </c>
      <c r="O6133">
        <v>19.9</v>
      </c>
      <c r="Q6133">
        <v>56.315</v>
      </c>
      <c r="R6133">
        <v>56.315</v>
      </c>
      <c r="S6133">
        <v>0</v>
      </c>
      <c r="T6133">
        <v>56.315</v>
      </c>
      <c r="U6133">
        <v>108</v>
      </c>
      <c r="V6133">
        <f>SUMIF(货件明细!K:K,F6133,货件明细!AQ:AQ)</f>
        <v>0</v>
      </c>
      <c r="W6133">
        <f t="shared" si="380"/>
        <v>1</v>
      </c>
      <c r="X6133">
        <f t="shared" si="381"/>
        <v>108</v>
      </c>
      <c r="Y6133">
        <f>SUMIF(货件明细!K:K,F6133,货件明细!I:I)</f>
        <v>0</v>
      </c>
      <c r="Z6133">
        <f t="shared" si="382"/>
        <v>19.9</v>
      </c>
      <c r="AA6133">
        <f>SUMIF(货件明细!K:K,F6133,货件明细!J:J)</f>
        <v>0</v>
      </c>
      <c r="AB6133">
        <f t="shared" si="383"/>
        <v>1</v>
      </c>
    </row>
    <row r="6134" spans="1:28">
      <c r="A6134">
        <v>2025</v>
      </c>
      <c r="B6134">
        <v>9</v>
      </c>
      <c r="C6134">
        <v>39</v>
      </c>
      <c r="D6134" s="4">
        <v>45927</v>
      </c>
      <c r="E6134" t="s">
        <v>28</v>
      </c>
      <c r="F6134" t="s">
        <v>6335</v>
      </c>
      <c r="G6134" t="s">
        <v>369</v>
      </c>
      <c r="H6134" t="s">
        <v>31</v>
      </c>
      <c r="I6134" t="s">
        <v>129</v>
      </c>
      <c r="J6134" t="s">
        <v>100</v>
      </c>
      <c r="K6134" t="s">
        <v>4998</v>
      </c>
      <c r="L6134" t="s">
        <v>46</v>
      </c>
      <c r="M6134" t="s">
        <v>2882</v>
      </c>
      <c r="N6134" t="s">
        <v>4823</v>
      </c>
      <c r="O6134">
        <v>19.9</v>
      </c>
      <c r="Q6134">
        <v>119.9125</v>
      </c>
      <c r="R6134">
        <v>119.9125</v>
      </c>
      <c r="S6134">
        <v>0</v>
      </c>
      <c r="T6134">
        <v>119.9125</v>
      </c>
      <c r="U6134">
        <v>108</v>
      </c>
      <c r="V6134">
        <f>SUMIF(货件明细!K:K,F6134,货件明细!AQ:AQ)</f>
        <v>0</v>
      </c>
      <c r="W6134">
        <f t="shared" si="380"/>
        <v>1</v>
      </c>
      <c r="X6134">
        <f t="shared" si="381"/>
        <v>108</v>
      </c>
      <c r="Y6134">
        <f>SUMIF(货件明细!K:K,F6134,货件明细!I:I)</f>
        <v>0</v>
      </c>
      <c r="Z6134">
        <f t="shared" si="382"/>
        <v>19.9</v>
      </c>
      <c r="AA6134">
        <f>SUMIF(货件明细!K:K,F6134,货件明细!J:J)</f>
        <v>0</v>
      </c>
      <c r="AB6134">
        <f t="shared" si="383"/>
        <v>1</v>
      </c>
    </row>
    <row r="6135" spans="1:28">
      <c r="A6135">
        <v>2025</v>
      </c>
      <c r="B6135">
        <v>9</v>
      </c>
      <c r="C6135">
        <v>39</v>
      </c>
      <c r="D6135" s="4">
        <v>45927</v>
      </c>
      <c r="E6135" t="s">
        <v>28</v>
      </c>
      <c r="F6135" t="s">
        <v>6336</v>
      </c>
      <c r="G6135" t="s">
        <v>54</v>
      </c>
      <c r="H6135" t="s">
        <v>31</v>
      </c>
      <c r="I6135" t="s">
        <v>57</v>
      </c>
      <c r="J6135" t="s">
        <v>100</v>
      </c>
      <c r="K6135" t="s">
        <v>4998</v>
      </c>
      <c r="L6135" t="s">
        <v>46</v>
      </c>
      <c r="M6135" t="s">
        <v>2882</v>
      </c>
      <c r="N6135" t="s">
        <v>4823</v>
      </c>
      <c r="O6135">
        <v>62.3</v>
      </c>
      <c r="Q6135">
        <v>401.803846153846</v>
      </c>
      <c r="R6135">
        <v>401.803846153846</v>
      </c>
      <c r="S6135">
        <v>0</v>
      </c>
      <c r="T6135">
        <v>401.803846153846</v>
      </c>
      <c r="U6135">
        <v>521</v>
      </c>
      <c r="V6135">
        <f>SUMIF(货件明细!K:K,F6135,货件明细!AQ:AQ)</f>
        <v>0</v>
      </c>
      <c r="W6135">
        <f t="shared" si="380"/>
        <v>1</v>
      </c>
      <c r="X6135">
        <f t="shared" si="381"/>
        <v>521</v>
      </c>
      <c r="Y6135">
        <f>SUMIF(货件明细!K:K,F6135,货件明细!I:I)</f>
        <v>0</v>
      </c>
      <c r="Z6135">
        <f t="shared" si="382"/>
        <v>62.3</v>
      </c>
      <c r="AA6135">
        <f>SUMIF(货件明细!K:K,F6135,货件明细!J:J)</f>
        <v>0</v>
      </c>
      <c r="AB6135">
        <f t="shared" si="383"/>
        <v>1</v>
      </c>
    </row>
    <row r="6136" spans="1:28">
      <c r="A6136">
        <v>2025</v>
      </c>
      <c r="B6136">
        <v>9</v>
      </c>
      <c r="C6136">
        <v>39</v>
      </c>
      <c r="D6136" s="4">
        <v>45927</v>
      </c>
      <c r="E6136" t="s">
        <v>28</v>
      </c>
      <c r="F6136" t="s">
        <v>6337</v>
      </c>
      <c r="G6136" t="s">
        <v>269</v>
      </c>
      <c r="H6136" t="s">
        <v>31</v>
      </c>
      <c r="I6136" t="s">
        <v>57</v>
      </c>
      <c r="J6136" t="s">
        <v>100</v>
      </c>
      <c r="K6136" t="s">
        <v>4998</v>
      </c>
      <c r="L6136" t="s">
        <v>46</v>
      </c>
      <c r="M6136" t="s">
        <v>2882</v>
      </c>
      <c r="N6136" t="s">
        <v>4823</v>
      </c>
      <c r="O6136">
        <v>62.3</v>
      </c>
      <c r="Q6136">
        <v>382.5</v>
      </c>
      <c r="R6136">
        <v>382.5</v>
      </c>
      <c r="S6136">
        <v>0</v>
      </c>
      <c r="T6136">
        <v>382.5</v>
      </c>
      <c r="U6136">
        <v>521</v>
      </c>
      <c r="V6136">
        <f>SUMIF(货件明细!K:K,F6136,货件明细!AQ:AQ)</f>
        <v>0</v>
      </c>
      <c r="W6136">
        <f t="shared" si="380"/>
        <v>1</v>
      </c>
      <c r="X6136">
        <f t="shared" si="381"/>
        <v>521</v>
      </c>
      <c r="Y6136">
        <f>SUMIF(货件明细!K:K,F6136,货件明细!I:I)</f>
        <v>0</v>
      </c>
      <c r="Z6136">
        <f t="shared" si="382"/>
        <v>62.3</v>
      </c>
      <c r="AA6136">
        <f>SUMIF(货件明细!K:K,F6136,货件明细!J:J)</f>
        <v>0</v>
      </c>
      <c r="AB6136">
        <f t="shared" si="383"/>
        <v>1</v>
      </c>
    </row>
    <row r="6137" spans="1:28">
      <c r="A6137">
        <v>2025</v>
      </c>
      <c r="B6137">
        <v>9</v>
      </c>
      <c r="C6137">
        <v>39</v>
      </c>
      <c r="D6137" s="4">
        <v>45927</v>
      </c>
      <c r="E6137" t="s">
        <v>28</v>
      </c>
      <c r="F6137" t="s">
        <v>6338</v>
      </c>
      <c r="G6137" t="s">
        <v>1610</v>
      </c>
      <c r="H6137" t="s">
        <v>71</v>
      </c>
      <c r="I6137" t="s">
        <v>57</v>
      </c>
      <c r="J6137" t="s">
        <v>100</v>
      </c>
      <c r="K6137" t="s">
        <v>58</v>
      </c>
      <c r="L6137" t="s">
        <v>46</v>
      </c>
      <c r="M6137" t="s">
        <v>5001</v>
      </c>
      <c r="N6137" t="s">
        <v>6037</v>
      </c>
      <c r="O6137">
        <v>62.3</v>
      </c>
      <c r="Q6137">
        <v>190.063125</v>
      </c>
      <c r="R6137">
        <v>190.063125</v>
      </c>
      <c r="S6137">
        <v>0</v>
      </c>
      <c r="T6137">
        <v>190.063125</v>
      </c>
      <c r="U6137">
        <v>521</v>
      </c>
      <c r="V6137">
        <f>SUMIF(货件明细!K:K,F6137,货件明细!AQ:AQ)</f>
        <v>0</v>
      </c>
      <c r="W6137">
        <f t="shared" si="380"/>
        <v>1</v>
      </c>
      <c r="X6137">
        <f t="shared" si="381"/>
        <v>521</v>
      </c>
      <c r="Y6137">
        <f>SUMIF(货件明细!K:K,F6137,货件明细!I:I)</f>
        <v>0</v>
      </c>
      <c r="Z6137">
        <f t="shared" si="382"/>
        <v>62.3</v>
      </c>
      <c r="AA6137">
        <f>SUMIF(货件明细!K:K,F6137,货件明细!J:J)</f>
        <v>0</v>
      </c>
      <c r="AB6137">
        <f t="shared" si="383"/>
        <v>1</v>
      </c>
    </row>
    <row r="6138" spans="1:28">
      <c r="A6138">
        <v>2025</v>
      </c>
      <c r="B6138">
        <v>9</v>
      </c>
      <c r="C6138">
        <v>39</v>
      </c>
      <c r="D6138" s="4">
        <v>45927</v>
      </c>
      <c r="E6138" t="s">
        <v>28</v>
      </c>
      <c r="F6138" t="s">
        <v>6339</v>
      </c>
      <c r="G6138" t="s">
        <v>1517</v>
      </c>
      <c r="H6138" t="s">
        <v>71</v>
      </c>
      <c r="I6138" t="s">
        <v>57</v>
      </c>
      <c r="J6138" t="s">
        <v>100</v>
      </c>
      <c r="K6138" t="s">
        <v>58</v>
      </c>
      <c r="L6138" t="s">
        <v>46</v>
      </c>
      <c r="M6138" t="s">
        <v>5001</v>
      </c>
      <c r="N6138" t="s">
        <v>6037</v>
      </c>
      <c r="O6138">
        <v>62.3</v>
      </c>
      <c r="Q6138">
        <v>190.063125</v>
      </c>
      <c r="R6138">
        <v>190.063125</v>
      </c>
      <c r="S6138">
        <v>0</v>
      </c>
      <c r="T6138">
        <v>190.063125</v>
      </c>
      <c r="U6138">
        <v>521</v>
      </c>
      <c r="V6138">
        <f>SUMIF(货件明细!K:K,F6138,货件明细!AQ:AQ)</f>
        <v>0</v>
      </c>
      <c r="W6138">
        <f t="shared" si="380"/>
        <v>1</v>
      </c>
      <c r="X6138">
        <f t="shared" si="381"/>
        <v>521</v>
      </c>
      <c r="Y6138">
        <f>SUMIF(货件明细!K:K,F6138,货件明细!I:I)</f>
        <v>0</v>
      </c>
      <c r="Z6138">
        <f t="shared" si="382"/>
        <v>62.3</v>
      </c>
      <c r="AA6138">
        <f>SUMIF(货件明细!K:K,F6138,货件明细!J:J)</f>
        <v>0</v>
      </c>
      <c r="AB6138">
        <f t="shared" si="383"/>
        <v>1</v>
      </c>
    </row>
    <row r="6139" spans="1:28">
      <c r="A6139">
        <v>2025</v>
      </c>
      <c r="B6139">
        <v>9</v>
      </c>
      <c r="C6139">
        <v>39</v>
      </c>
      <c r="D6139" s="4">
        <v>45927</v>
      </c>
      <c r="E6139" t="s">
        <v>28</v>
      </c>
      <c r="F6139" t="s">
        <v>6340</v>
      </c>
      <c r="G6139" t="s">
        <v>369</v>
      </c>
      <c r="H6139" t="s">
        <v>31</v>
      </c>
      <c r="I6139" t="s">
        <v>57</v>
      </c>
      <c r="J6139" t="s">
        <v>100</v>
      </c>
      <c r="K6139" t="s">
        <v>4998</v>
      </c>
      <c r="L6139" t="s">
        <v>46</v>
      </c>
      <c r="M6139" t="s">
        <v>2882</v>
      </c>
      <c r="N6139" t="s">
        <v>4823</v>
      </c>
      <c r="O6139">
        <v>62.3</v>
      </c>
      <c r="Q6139">
        <v>407.25</v>
      </c>
      <c r="R6139">
        <v>407.25</v>
      </c>
      <c r="S6139">
        <v>0</v>
      </c>
      <c r="T6139">
        <v>407.25</v>
      </c>
      <c r="U6139">
        <v>521</v>
      </c>
      <c r="V6139">
        <f>SUMIF(货件明细!K:K,F6139,货件明细!AQ:AQ)</f>
        <v>0</v>
      </c>
      <c r="W6139">
        <f t="shared" si="380"/>
        <v>1</v>
      </c>
      <c r="X6139">
        <f t="shared" si="381"/>
        <v>521</v>
      </c>
      <c r="Y6139">
        <f>SUMIF(货件明细!K:K,F6139,货件明细!I:I)</f>
        <v>0</v>
      </c>
      <c r="Z6139">
        <f t="shared" si="382"/>
        <v>62.3</v>
      </c>
      <c r="AA6139">
        <f>SUMIF(货件明细!K:K,F6139,货件明细!J:J)</f>
        <v>0</v>
      </c>
      <c r="AB6139">
        <f t="shared" si="383"/>
        <v>1</v>
      </c>
    </row>
    <row r="6140" spans="1:28">
      <c r="A6140">
        <v>2025</v>
      </c>
      <c r="B6140">
        <v>9</v>
      </c>
      <c r="C6140">
        <v>39</v>
      </c>
      <c r="D6140" s="4">
        <v>45927</v>
      </c>
      <c r="E6140" t="s">
        <v>28</v>
      </c>
      <c r="F6140" t="s">
        <v>6341</v>
      </c>
      <c r="G6140" t="s">
        <v>54</v>
      </c>
      <c r="H6140" t="s">
        <v>31</v>
      </c>
      <c r="I6140" t="s">
        <v>39</v>
      </c>
      <c r="J6140" t="s">
        <v>100</v>
      </c>
      <c r="K6140" t="s">
        <v>4998</v>
      </c>
      <c r="L6140" t="s">
        <v>46</v>
      </c>
      <c r="M6140" t="s">
        <v>2882</v>
      </c>
      <c r="N6140" t="s">
        <v>4823</v>
      </c>
      <c r="O6140">
        <v>36.55</v>
      </c>
      <c r="Q6140">
        <v>401.803846153846</v>
      </c>
      <c r="R6140">
        <v>401.803846153846</v>
      </c>
      <c r="S6140">
        <v>0</v>
      </c>
      <c r="T6140">
        <v>401.803846153846</v>
      </c>
      <c r="U6140">
        <v>191</v>
      </c>
      <c r="V6140">
        <f>SUMIF(货件明细!K:K,F6140,货件明细!AQ:AQ)</f>
        <v>0</v>
      </c>
      <c r="W6140">
        <f t="shared" si="380"/>
        <v>1</v>
      </c>
      <c r="X6140">
        <f t="shared" si="381"/>
        <v>191</v>
      </c>
      <c r="Y6140">
        <f>SUMIF(货件明细!K:K,F6140,货件明细!I:I)</f>
        <v>0</v>
      </c>
      <c r="Z6140">
        <f t="shared" si="382"/>
        <v>36.55</v>
      </c>
      <c r="AA6140">
        <f>SUMIF(货件明细!K:K,F6140,货件明细!J:J)</f>
        <v>0</v>
      </c>
      <c r="AB6140">
        <f t="shared" si="383"/>
        <v>1</v>
      </c>
    </row>
    <row r="6141" spans="1:28">
      <c r="A6141">
        <v>2025</v>
      </c>
      <c r="B6141">
        <v>9</v>
      </c>
      <c r="C6141">
        <v>39</v>
      </c>
      <c r="D6141" s="4">
        <v>45927</v>
      </c>
      <c r="E6141" t="s">
        <v>28</v>
      </c>
      <c r="F6141" t="s">
        <v>6342</v>
      </c>
      <c r="G6141" t="s">
        <v>269</v>
      </c>
      <c r="H6141" t="s">
        <v>31</v>
      </c>
      <c r="I6141" t="s">
        <v>39</v>
      </c>
      <c r="J6141" t="s">
        <v>100</v>
      </c>
      <c r="K6141" t="s">
        <v>4998</v>
      </c>
      <c r="L6141" t="s">
        <v>46</v>
      </c>
      <c r="M6141" t="s">
        <v>2882</v>
      </c>
      <c r="N6141" t="s">
        <v>4823</v>
      </c>
      <c r="O6141">
        <v>36.55</v>
      </c>
      <c r="Q6141">
        <v>382.5</v>
      </c>
      <c r="R6141">
        <v>382.5</v>
      </c>
      <c r="S6141">
        <v>0</v>
      </c>
      <c r="T6141">
        <v>382.5</v>
      </c>
      <c r="U6141">
        <v>191</v>
      </c>
      <c r="V6141">
        <f>SUMIF(货件明细!K:K,F6141,货件明细!AQ:AQ)</f>
        <v>0</v>
      </c>
      <c r="W6141">
        <f t="shared" si="380"/>
        <v>1</v>
      </c>
      <c r="X6141">
        <f t="shared" si="381"/>
        <v>191</v>
      </c>
      <c r="Y6141">
        <f>SUMIF(货件明细!K:K,F6141,货件明细!I:I)</f>
        <v>0</v>
      </c>
      <c r="Z6141">
        <f t="shared" si="382"/>
        <v>36.55</v>
      </c>
      <c r="AA6141">
        <f>SUMIF(货件明细!K:K,F6141,货件明细!J:J)</f>
        <v>0</v>
      </c>
      <c r="AB6141">
        <f t="shared" si="383"/>
        <v>1</v>
      </c>
    </row>
    <row r="6142" spans="1:28">
      <c r="A6142">
        <v>2025</v>
      </c>
      <c r="B6142">
        <v>9</v>
      </c>
      <c r="C6142">
        <v>39</v>
      </c>
      <c r="D6142" s="4">
        <v>45927</v>
      </c>
      <c r="E6142" t="s">
        <v>28</v>
      </c>
      <c r="F6142" t="s">
        <v>6343</v>
      </c>
      <c r="G6142" t="s">
        <v>1610</v>
      </c>
      <c r="H6142" t="s">
        <v>71</v>
      </c>
      <c r="I6142" t="s">
        <v>39</v>
      </c>
      <c r="J6142" t="s">
        <v>100</v>
      </c>
      <c r="K6142" t="s">
        <v>58</v>
      </c>
      <c r="L6142" t="s">
        <v>46</v>
      </c>
      <c r="M6142" t="s">
        <v>5001</v>
      </c>
      <c r="N6142" t="s">
        <v>6037</v>
      </c>
      <c r="O6142">
        <v>36.55</v>
      </c>
      <c r="Q6142">
        <v>190.063125</v>
      </c>
      <c r="R6142">
        <v>190.063125</v>
      </c>
      <c r="S6142">
        <v>0</v>
      </c>
      <c r="T6142">
        <v>190.063125</v>
      </c>
      <c r="U6142">
        <v>191</v>
      </c>
      <c r="V6142">
        <f>SUMIF(货件明细!K:K,F6142,货件明细!AQ:AQ)</f>
        <v>0</v>
      </c>
      <c r="W6142">
        <f t="shared" si="380"/>
        <v>1</v>
      </c>
      <c r="X6142">
        <f t="shared" si="381"/>
        <v>191</v>
      </c>
      <c r="Y6142">
        <f>SUMIF(货件明细!K:K,F6142,货件明细!I:I)</f>
        <v>0</v>
      </c>
      <c r="Z6142">
        <f t="shared" si="382"/>
        <v>36.55</v>
      </c>
      <c r="AA6142">
        <f>SUMIF(货件明细!K:K,F6142,货件明细!J:J)</f>
        <v>0</v>
      </c>
      <c r="AB6142">
        <f t="shared" si="383"/>
        <v>1</v>
      </c>
    </row>
    <row r="6143" spans="1:28">
      <c r="A6143">
        <v>2025</v>
      </c>
      <c r="B6143">
        <v>9</v>
      </c>
      <c r="C6143">
        <v>39</v>
      </c>
      <c r="D6143" s="4">
        <v>45927</v>
      </c>
      <c r="E6143" t="s">
        <v>28</v>
      </c>
      <c r="F6143" t="s">
        <v>6344</v>
      </c>
      <c r="G6143" t="s">
        <v>1517</v>
      </c>
      <c r="H6143" t="s">
        <v>71</v>
      </c>
      <c r="I6143" t="s">
        <v>39</v>
      </c>
      <c r="J6143" t="s">
        <v>100</v>
      </c>
      <c r="K6143" t="s">
        <v>58</v>
      </c>
      <c r="L6143" t="s">
        <v>46</v>
      </c>
      <c r="M6143" t="s">
        <v>5001</v>
      </c>
      <c r="N6143" t="s">
        <v>6037</v>
      </c>
      <c r="O6143">
        <v>36.55</v>
      </c>
      <c r="Q6143">
        <v>190.063125</v>
      </c>
      <c r="R6143">
        <v>190.063125</v>
      </c>
      <c r="S6143">
        <v>0</v>
      </c>
      <c r="T6143">
        <v>190.063125</v>
      </c>
      <c r="U6143">
        <v>191</v>
      </c>
      <c r="V6143">
        <f>SUMIF(货件明细!K:K,F6143,货件明细!AQ:AQ)</f>
        <v>0</v>
      </c>
      <c r="W6143">
        <f t="shared" si="380"/>
        <v>1</v>
      </c>
      <c r="X6143">
        <f t="shared" si="381"/>
        <v>191</v>
      </c>
      <c r="Y6143">
        <f>SUMIF(货件明细!K:K,F6143,货件明细!I:I)</f>
        <v>0</v>
      </c>
      <c r="Z6143">
        <f t="shared" si="382"/>
        <v>36.55</v>
      </c>
      <c r="AA6143">
        <f>SUMIF(货件明细!K:K,F6143,货件明细!J:J)</f>
        <v>0</v>
      </c>
      <c r="AB6143">
        <f t="shared" si="383"/>
        <v>1</v>
      </c>
    </row>
    <row r="6144" spans="1:28">
      <c r="A6144">
        <v>2025</v>
      </c>
      <c r="B6144">
        <v>9</v>
      </c>
      <c r="C6144">
        <v>39</v>
      </c>
      <c r="D6144" s="4">
        <v>45927</v>
      </c>
      <c r="E6144" t="s">
        <v>28</v>
      </c>
      <c r="F6144" t="s">
        <v>6345</v>
      </c>
      <c r="G6144" t="s">
        <v>369</v>
      </c>
      <c r="H6144" t="s">
        <v>31</v>
      </c>
      <c r="I6144" t="s">
        <v>39</v>
      </c>
      <c r="J6144" t="s">
        <v>100</v>
      </c>
      <c r="K6144" t="s">
        <v>4998</v>
      </c>
      <c r="L6144" t="s">
        <v>46</v>
      </c>
      <c r="M6144" t="s">
        <v>2882</v>
      </c>
      <c r="N6144" t="s">
        <v>4823</v>
      </c>
      <c r="O6144">
        <v>36.55</v>
      </c>
      <c r="Q6144">
        <v>407.25</v>
      </c>
      <c r="R6144">
        <v>407.25</v>
      </c>
      <c r="S6144">
        <v>0</v>
      </c>
      <c r="T6144">
        <v>407.25</v>
      </c>
      <c r="U6144">
        <v>191</v>
      </c>
      <c r="V6144">
        <f>SUMIF(货件明细!K:K,F6144,货件明细!AQ:AQ)</f>
        <v>0</v>
      </c>
      <c r="W6144">
        <f t="shared" si="380"/>
        <v>1</v>
      </c>
      <c r="X6144">
        <f t="shared" si="381"/>
        <v>191</v>
      </c>
      <c r="Y6144">
        <f>SUMIF(货件明细!K:K,F6144,货件明细!I:I)</f>
        <v>0</v>
      </c>
      <c r="Z6144">
        <f t="shared" si="382"/>
        <v>36.55</v>
      </c>
      <c r="AA6144">
        <f>SUMIF(货件明细!K:K,F6144,货件明细!J:J)</f>
        <v>0</v>
      </c>
      <c r="AB6144">
        <f t="shared" si="383"/>
        <v>1</v>
      </c>
    </row>
    <row r="6145" spans="1:28">
      <c r="A6145">
        <v>2025</v>
      </c>
      <c r="B6145">
        <v>9</v>
      </c>
      <c r="C6145">
        <v>39</v>
      </c>
      <c r="D6145" s="4">
        <v>45926</v>
      </c>
      <c r="E6145" t="s">
        <v>28</v>
      </c>
      <c r="F6145" t="s">
        <v>6346</v>
      </c>
      <c r="G6145" t="s">
        <v>30</v>
      </c>
      <c r="H6145" t="s">
        <v>31</v>
      </c>
      <c r="I6145" t="s">
        <v>39</v>
      </c>
      <c r="J6145" t="s">
        <v>1110</v>
      </c>
      <c r="K6145" t="s">
        <v>1110</v>
      </c>
      <c r="L6145" t="s">
        <v>34</v>
      </c>
      <c r="M6145" t="s">
        <v>65</v>
      </c>
      <c r="N6145" t="s">
        <v>4245</v>
      </c>
      <c r="O6145">
        <v>12</v>
      </c>
      <c r="Q6145">
        <v>591.6</v>
      </c>
      <c r="R6145">
        <v>591.6</v>
      </c>
      <c r="S6145">
        <v>102.32352</v>
      </c>
      <c r="T6145">
        <v>693.92352</v>
      </c>
      <c r="U6145">
        <v>69</v>
      </c>
      <c r="V6145">
        <f>SUMIF(货件明细!K:K,F6145,货件明细!AQ:AQ)</f>
        <v>0</v>
      </c>
      <c r="W6145">
        <f t="shared" si="380"/>
        <v>1</v>
      </c>
      <c r="X6145">
        <f t="shared" si="381"/>
        <v>69</v>
      </c>
      <c r="Y6145">
        <f>SUMIF(货件明细!K:K,F6145,货件明细!I:I)</f>
        <v>0</v>
      </c>
      <c r="Z6145">
        <f t="shared" si="382"/>
        <v>12</v>
      </c>
      <c r="AA6145">
        <f>SUMIF(货件明细!K:K,F6145,货件明细!J:J)</f>
        <v>0</v>
      </c>
      <c r="AB6145">
        <f t="shared" si="383"/>
        <v>1</v>
      </c>
    </row>
    <row r="6146" spans="1:28">
      <c r="A6146">
        <v>2025</v>
      </c>
      <c r="B6146">
        <v>9</v>
      </c>
      <c r="C6146">
        <v>39</v>
      </c>
      <c r="D6146" s="4">
        <v>45926</v>
      </c>
      <c r="E6146" t="s">
        <v>28</v>
      </c>
      <c r="F6146" t="s">
        <v>6347</v>
      </c>
      <c r="G6146" t="s">
        <v>30</v>
      </c>
      <c r="H6146" t="s">
        <v>31</v>
      </c>
      <c r="I6146" t="s">
        <v>41</v>
      </c>
      <c r="J6146" t="s">
        <v>1110</v>
      </c>
      <c r="K6146" t="s">
        <v>1110</v>
      </c>
      <c r="L6146" t="s">
        <v>34</v>
      </c>
      <c r="M6146" t="s">
        <v>65</v>
      </c>
      <c r="N6146" t="s">
        <v>4245</v>
      </c>
      <c r="O6146">
        <v>26.65</v>
      </c>
      <c r="Q6146">
        <v>1331.1</v>
      </c>
      <c r="R6146">
        <v>1331.1</v>
      </c>
      <c r="S6146">
        <v>233.216</v>
      </c>
      <c r="T6146">
        <v>1564.316</v>
      </c>
      <c r="U6146">
        <v>198</v>
      </c>
      <c r="V6146">
        <f>SUMIF(货件明细!K:K,F6146,货件明细!AQ:AQ)</f>
        <v>0</v>
      </c>
      <c r="W6146">
        <f t="shared" ref="W6146:W6209" si="384">IF(V6146=U6146,0,1)</f>
        <v>1</v>
      </c>
      <c r="X6146">
        <f t="shared" ref="X6146:X6209" si="385">U6146</f>
        <v>198</v>
      </c>
      <c r="Y6146">
        <f>SUMIF(货件明细!K:K,F6146,货件明细!I:I)</f>
        <v>0</v>
      </c>
      <c r="Z6146">
        <f t="shared" ref="Z6146:Z6209" si="386">O6146-Y6146</f>
        <v>26.65</v>
      </c>
      <c r="AA6146">
        <f>SUMIF(货件明细!K:K,F6146,货件明细!J:J)</f>
        <v>0</v>
      </c>
      <c r="AB6146">
        <f t="shared" ref="AB6146:AB6209" si="387">IF(T6146=AA6146,0,1)</f>
        <v>1</v>
      </c>
    </row>
    <row r="6147" spans="1:28">
      <c r="A6147">
        <v>2025</v>
      </c>
      <c r="B6147">
        <v>9</v>
      </c>
      <c r="C6147">
        <v>39</v>
      </c>
      <c r="D6147" s="4">
        <v>45926</v>
      </c>
      <c r="E6147" t="s">
        <v>28</v>
      </c>
      <c r="F6147" t="s">
        <v>6348</v>
      </c>
      <c r="G6147" t="s">
        <v>870</v>
      </c>
      <c r="H6147" t="s">
        <v>31</v>
      </c>
      <c r="I6147" t="s">
        <v>111</v>
      </c>
      <c r="J6147" t="s">
        <v>1110</v>
      </c>
      <c r="K6147" t="s">
        <v>1110</v>
      </c>
      <c r="L6147" t="s">
        <v>34</v>
      </c>
      <c r="M6147" t="s">
        <v>65</v>
      </c>
      <c r="N6147" t="s">
        <v>4245</v>
      </c>
      <c r="O6147">
        <v>18.85</v>
      </c>
      <c r="Q6147">
        <v>936.7</v>
      </c>
      <c r="R6147">
        <v>936.7</v>
      </c>
      <c r="S6147">
        <v>222.13824</v>
      </c>
      <c r="T6147">
        <v>1158.83824</v>
      </c>
      <c r="U6147">
        <v>111</v>
      </c>
      <c r="V6147">
        <f>SUMIF(货件明细!K:K,F6147,货件明细!AQ:AQ)</f>
        <v>0</v>
      </c>
      <c r="W6147">
        <f t="shared" si="384"/>
        <v>1</v>
      </c>
      <c r="X6147">
        <f t="shared" si="385"/>
        <v>111</v>
      </c>
      <c r="Y6147">
        <f>SUMIF(货件明细!K:K,F6147,货件明细!I:I)</f>
        <v>0</v>
      </c>
      <c r="Z6147">
        <f t="shared" si="386"/>
        <v>18.85</v>
      </c>
      <c r="AA6147">
        <f>SUMIF(货件明细!K:K,F6147,货件明细!J:J)</f>
        <v>0</v>
      </c>
      <c r="AB6147">
        <f t="shared" si="387"/>
        <v>1</v>
      </c>
    </row>
    <row r="6148" spans="1:28">
      <c r="A6148">
        <v>2025</v>
      </c>
      <c r="B6148">
        <v>9</v>
      </c>
      <c r="C6148">
        <v>40</v>
      </c>
      <c r="D6148" s="4">
        <v>45928</v>
      </c>
      <c r="E6148" t="s">
        <v>28</v>
      </c>
      <c r="F6148" t="s">
        <v>6349</v>
      </c>
      <c r="G6148" t="s">
        <v>54</v>
      </c>
      <c r="H6148" t="s">
        <v>31</v>
      </c>
      <c r="I6148" t="s">
        <v>145</v>
      </c>
      <c r="J6148" t="s">
        <v>1452</v>
      </c>
      <c r="K6148" t="s">
        <v>1452</v>
      </c>
      <c r="L6148" t="s">
        <v>46</v>
      </c>
      <c r="M6148" t="s">
        <v>65</v>
      </c>
      <c r="N6148" t="s">
        <v>1992</v>
      </c>
      <c r="O6148">
        <v>12.55</v>
      </c>
      <c r="Q6148">
        <v>163.2</v>
      </c>
      <c r="R6148">
        <v>175.2</v>
      </c>
      <c r="S6148">
        <v>0</v>
      </c>
      <c r="T6148">
        <v>175.2</v>
      </c>
      <c r="U6148">
        <v>55</v>
      </c>
      <c r="V6148">
        <f>SUMIF(货件明细!K:K,F6148,货件明细!AQ:AQ)</f>
        <v>0</v>
      </c>
      <c r="W6148">
        <f t="shared" si="384"/>
        <v>1</v>
      </c>
      <c r="X6148">
        <f t="shared" si="385"/>
        <v>55</v>
      </c>
      <c r="Y6148">
        <f>SUMIF(货件明细!K:K,F6148,货件明细!I:I)</f>
        <v>0</v>
      </c>
      <c r="Z6148">
        <f t="shared" si="386"/>
        <v>12.55</v>
      </c>
      <c r="AA6148">
        <f>SUMIF(货件明细!K:K,F6148,货件明细!J:J)</f>
        <v>0</v>
      </c>
      <c r="AB6148">
        <f t="shared" si="387"/>
        <v>1</v>
      </c>
    </row>
    <row r="6149" spans="1:28">
      <c r="A6149">
        <v>2025</v>
      </c>
      <c r="B6149">
        <v>9</v>
      </c>
      <c r="C6149">
        <v>40</v>
      </c>
      <c r="D6149" s="4">
        <v>45928</v>
      </c>
      <c r="E6149" t="s">
        <v>28</v>
      </c>
      <c r="F6149" t="s">
        <v>6350</v>
      </c>
      <c r="G6149" t="s">
        <v>50</v>
      </c>
      <c r="H6149" t="s">
        <v>31</v>
      </c>
      <c r="I6149" t="s">
        <v>145</v>
      </c>
      <c r="J6149" t="s">
        <v>1452</v>
      </c>
      <c r="K6149" t="s">
        <v>1452</v>
      </c>
      <c r="L6149" t="s">
        <v>46</v>
      </c>
      <c r="M6149" t="s">
        <v>65</v>
      </c>
      <c r="N6149" t="s">
        <v>1992</v>
      </c>
      <c r="O6149">
        <v>12.55</v>
      </c>
      <c r="Q6149">
        <v>168</v>
      </c>
      <c r="R6149">
        <v>180</v>
      </c>
      <c r="S6149">
        <v>0</v>
      </c>
      <c r="T6149">
        <v>180</v>
      </c>
      <c r="U6149">
        <v>55</v>
      </c>
      <c r="V6149">
        <f>SUMIF(货件明细!K:K,F6149,货件明细!AQ:AQ)</f>
        <v>0</v>
      </c>
      <c r="W6149">
        <f t="shared" si="384"/>
        <v>1</v>
      </c>
      <c r="X6149">
        <f t="shared" si="385"/>
        <v>55</v>
      </c>
      <c r="Y6149">
        <f>SUMIF(货件明细!K:K,F6149,货件明细!I:I)</f>
        <v>0</v>
      </c>
      <c r="Z6149">
        <f t="shared" si="386"/>
        <v>12.55</v>
      </c>
      <c r="AA6149">
        <f>SUMIF(货件明细!K:K,F6149,货件明细!J:J)</f>
        <v>0</v>
      </c>
      <c r="AB6149">
        <f t="shared" si="387"/>
        <v>1</v>
      </c>
    </row>
    <row r="6150" spans="1:28">
      <c r="A6150">
        <v>2025</v>
      </c>
      <c r="B6150">
        <v>9</v>
      </c>
      <c r="C6150">
        <v>40</v>
      </c>
      <c r="D6150" s="4">
        <v>45928</v>
      </c>
      <c r="E6150" t="s">
        <v>28</v>
      </c>
      <c r="F6150" t="s">
        <v>6351</v>
      </c>
      <c r="G6150" t="s">
        <v>114</v>
      </c>
      <c r="H6150" t="s">
        <v>44</v>
      </c>
      <c r="I6150" t="s">
        <v>145</v>
      </c>
      <c r="J6150" t="s">
        <v>1452</v>
      </c>
      <c r="K6150" t="s">
        <v>1452</v>
      </c>
      <c r="L6150" t="s">
        <v>46</v>
      </c>
      <c r="M6150" t="s">
        <v>65</v>
      </c>
      <c r="N6150" t="s">
        <v>1992</v>
      </c>
      <c r="O6150">
        <v>12.55</v>
      </c>
      <c r="Q6150">
        <v>159.6</v>
      </c>
      <c r="R6150">
        <v>171.6</v>
      </c>
      <c r="S6150">
        <v>0</v>
      </c>
      <c r="T6150">
        <v>171.6</v>
      </c>
      <c r="U6150">
        <v>55</v>
      </c>
      <c r="V6150">
        <f>SUMIF(货件明细!K:K,F6150,货件明细!AQ:AQ)</f>
        <v>0</v>
      </c>
      <c r="W6150">
        <f t="shared" si="384"/>
        <v>1</v>
      </c>
      <c r="X6150">
        <f t="shared" si="385"/>
        <v>55</v>
      </c>
      <c r="Y6150">
        <f>SUMIF(货件明细!K:K,F6150,货件明细!I:I)</f>
        <v>0</v>
      </c>
      <c r="Z6150">
        <f t="shared" si="386"/>
        <v>12.55</v>
      </c>
      <c r="AA6150">
        <f>SUMIF(货件明细!K:K,F6150,货件明细!J:J)</f>
        <v>0</v>
      </c>
      <c r="AB6150">
        <f t="shared" si="387"/>
        <v>1</v>
      </c>
    </row>
    <row r="6151" spans="1:28">
      <c r="A6151">
        <v>2025</v>
      </c>
      <c r="B6151">
        <v>9</v>
      </c>
      <c r="C6151">
        <v>40</v>
      </c>
      <c r="D6151" s="4">
        <v>45928</v>
      </c>
      <c r="E6151" t="s">
        <v>28</v>
      </c>
      <c r="F6151" t="s">
        <v>6352</v>
      </c>
      <c r="G6151" t="s">
        <v>1517</v>
      </c>
      <c r="H6151" t="s">
        <v>71</v>
      </c>
      <c r="I6151" t="s">
        <v>145</v>
      </c>
      <c r="J6151" t="s">
        <v>1452</v>
      </c>
      <c r="K6151" t="s">
        <v>1452</v>
      </c>
      <c r="L6151" t="s">
        <v>46</v>
      </c>
      <c r="M6151" t="s">
        <v>65</v>
      </c>
      <c r="N6151" t="s">
        <v>1992</v>
      </c>
      <c r="O6151">
        <v>12.55</v>
      </c>
      <c r="Q6151">
        <v>127.2</v>
      </c>
      <c r="R6151">
        <v>139.2</v>
      </c>
      <c r="S6151">
        <v>0</v>
      </c>
      <c r="T6151">
        <v>139.2</v>
      </c>
      <c r="U6151">
        <v>55</v>
      </c>
      <c r="V6151">
        <f>SUMIF(货件明细!K:K,F6151,货件明细!AQ:AQ)</f>
        <v>0</v>
      </c>
      <c r="W6151">
        <f t="shared" si="384"/>
        <v>1</v>
      </c>
      <c r="X6151">
        <f t="shared" si="385"/>
        <v>55</v>
      </c>
      <c r="Y6151">
        <f>SUMIF(货件明细!K:K,F6151,货件明细!I:I)</f>
        <v>0</v>
      </c>
      <c r="Z6151">
        <f t="shared" si="386"/>
        <v>12.55</v>
      </c>
      <c r="AA6151">
        <f>SUMIF(货件明细!K:K,F6151,货件明细!J:J)</f>
        <v>0</v>
      </c>
      <c r="AB6151">
        <f t="shared" si="387"/>
        <v>1</v>
      </c>
    </row>
    <row r="6152" spans="1:28">
      <c r="A6152">
        <v>2025</v>
      </c>
      <c r="B6152">
        <v>9</v>
      </c>
      <c r="C6152">
        <v>40</v>
      </c>
      <c r="D6152" s="4">
        <v>45928</v>
      </c>
      <c r="E6152" t="s">
        <v>28</v>
      </c>
      <c r="F6152" t="s">
        <v>6353</v>
      </c>
      <c r="G6152" t="s">
        <v>163</v>
      </c>
      <c r="H6152" t="s">
        <v>71</v>
      </c>
      <c r="I6152" t="s">
        <v>145</v>
      </c>
      <c r="J6152" t="s">
        <v>1452</v>
      </c>
      <c r="K6152" t="s">
        <v>1452</v>
      </c>
      <c r="L6152" t="s">
        <v>46</v>
      </c>
      <c r="M6152" t="s">
        <v>65</v>
      </c>
      <c r="N6152" t="s">
        <v>1992</v>
      </c>
      <c r="O6152">
        <v>12.55</v>
      </c>
      <c r="Q6152">
        <v>134.4</v>
      </c>
      <c r="R6152">
        <v>146.4</v>
      </c>
      <c r="S6152">
        <v>0</v>
      </c>
      <c r="T6152">
        <v>146.4</v>
      </c>
      <c r="U6152">
        <v>55</v>
      </c>
      <c r="V6152">
        <f>SUMIF(货件明细!K:K,F6152,货件明细!AQ:AQ)</f>
        <v>0</v>
      </c>
      <c r="W6152">
        <f t="shared" si="384"/>
        <v>1</v>
      </c>
      <c r="X6152">
        <f t="shared" si="385"/>
        <v>55</v>
      </c>
      <c r="Y6152">
        <f>SUMIF(货件明细!K:K,F6152,货件明细!I:I)</f>
        <v>0</v>
      </c>
      <c r="Z6152">
        <f t="shared" si="386"/>
        <v>12.55</v>
      </c>
      <c r="AA6152">
        <f>SUMIF(货件明细!K:K,F6152,货件明细!J:J)</f>
        <v>0</v>
      </c>
      <c r="AB6152">
        <f t="shared" si="387"/>
        <v>1</v>
      </c>
    </row>
    <row r="6153" spans="1:28">
      <c r="A6153">
        <v>2025</v>
      </c>
      <c r="B6153">
        <v>9</v>
      </c>
      <c r="C6153">
        <v>40</v>
      </c>
      <c r="D6153" s="4">
        <v>45928</v>
      </c>
      <c r="E6153" t="s">
        <v>28</v>
      </c>
      <c r="F6153" t="s">
        <v>6354</v>
      </c>
      <c r="G6153" t="s">
        <v>54</v>
      </c>
      <c r="H6153" t="s">
        <v>31</v>
      </c>
      <c r="I6153" t="s">
        <v>41</v>
      </c>
      <c r="J6153" t="s">
        <v>1452</v>
      </c>
      <c r="K6153" t="s">
        <v>1452</v>
      </c>
      <c r="L6153" t="s">
        <v>46</v>
      </c>
      <c r="M6153" t="s">
        <v>65</v>
      </c>
      <c r="N6153" t="s">
        <v>1992</v>
      </c>
      <c r="O6153">
        <v>20.75</v>
      </c>
      <c r="Q6153">
        <v>285.6</v>
      </c>
      <c r="R6153">
        <v>306.6</v>
      </c>
      <c r="S6153">
        <v>0</v>
      </c>
      <c r="T6153">
        <v>306.6</v>
      </c>
      <c r="U6153">
        <v>98</v>
      </c>
      <c r="V6153">
        <f>SUMIF(货件明细!K:K,F6153,货件明细!AQ:AQ)</f>
        <v>0</v>
      </c>
      <c r="W6153">
        <f t="shared" si="384"/>
        <v>1</v>
      </c>
      <c r="X6153">
        <f t="shared" si="385"/>
        <v>98</v>
      </c>
      <c r="Y6153">
        <f>SUMIF(货件明细!K:K,F6153,货件明细!I:I)</f>
        <v>0</v>
      </c>
      <c r="Z6153">
        <f t="shared" si="386"/>
        <v>20.75</v>
      </c>
      <c r="AA6153">
        <f>SUMIF(货件明细!K:K,F6153,货件明细!J:J)</f>
        <v>0</v>
      </c>
      <c r="AB6153">
        <f t="shared" si="387"/>
        <v>1</v>
      </c>
    </row>
    <row r="6154" spans="1:28">
      <c r="A6154">
        <v>2025</v>
      </c>
      <c r="B6154">
        <v>9</v>
      </c>
      <c r="C6154">
        <v>40</v>
      </c>
      <c r="D6154" s="4">
        <v>45928</v>
      </c>
      <c r="E6154" t="s">
        <v>28</v>
      </c>
      <c r="F6154" t="s">
        <v>6355</v>
      </c>
      <c r="G6154" t="s">
        <v>50</v>
      </c>
      <c r="H6154" t="s">
        <v>31</v>
      </c>
      <c r="I6154" t="s">
        <v>41</v>
      </c>
      <c r="J6154" t="s">
        <v>1452</v>
      </c>
      <c r="K6154" t="s">
        <v>1452</v>
      </c>
      <c r="L6154" t="s">
        <v>46</v>
      </c>
      <c r="M6154" t="s">
        <v>65</v>
      </c>
      <c r="N6154" t="s">
        <v>1992</v>
      </c>
      <c r="O6154">
        <v>20.75</v>
      </c>
      <c r="Q6154">
        <v>294</v>
      </c>
      <c r="R6154">
        <v>315</v>
      </c>
      <c r="S6154">
        <v>0</v>
      </c>
      <c r="T6154">
        <v>315</v>
      </c>
      <c r="U6154">
        <v>98</v>
      </c>
      <c r="V6154">
        <f>SUMIF(货件明细!K:K,F6154,货件明细!AQ:AQ)</f>
        <v>0</v>
      </c>
      <c r="W6154">
        <f t="shared" si="384"/>
        <v>1</v>
      </c>
      <c r="X6154">
        <f t="shared" si="385"/>
        <v>98</v>
      </c>
      <c r="Y6154">
        <f>SUMIF(货件明细!K:K,F6154,货件明细!I:I)</f>
        <v>0</v>
      </c>
      <c r="Z6154">
        <f t="shared" si="386"/>
        <v>20.75</v>
      </c>
      <c r="AA6154">
        <f>SUMIF(货件明细!K:K,F6154,货件明细!J:J)</f>
        <v>0</v>
      </c>
      <c r="AB6154">
        <f t="shared" si="387"/>
        <v>1</v>
      </c>
    </row>
    <row r="6155" spans="1:28">
      <c r="A6155">
        <v>2025</v>
      </c>
      <c r="B6155">
        <v>9</v>
      </c>
      <c r="C6155">
        <v>40</v>
      </c>
      <c r="D6155" s="4">
        <v>45928</v>
      </c>
      <c r="E6155" t="s">
        <v>28</v>
      </c>
      <c r="F6155" t="s">
        <v>6356</v>
      </c>
      <c r="G6155" t="s">
        <v>114</v>
      </c>
      <c r="H6155" t="s">
        <v>44</v>
      </c>
      <c r="I6155" t="s">
        <v>41</v>
      </c>
      <c r="J6155" t="s">
        <v>1452</v>
      </c>
      <c r="K6155" t="s">
        <v>1452</v>
      </c>
      <c r="L6155" t="s">
        <v>46</v>
      </c>
      <c r="M6155" t="s">
        <v>65</v>
      </c>
      <c r="N6155" t="s">
        <v>1992</v>
      </c>
      <c r="O6155">
        <v>20.75</v>
      </c>
      <c r="Q6155">
        <v>279.3</v>
      </c>
      <c r="R6155">
        <v>300.3</v>
      </c>
      <c r="S6155">
        <v>0</v>
      </c>
      <c r="T6155">
        <v>300.3</v>
      </c>
      <c r="U6155">
        <v>98</v>
      </c>
      <c r="V6155">
        <f>SUMIF(货件明细!K:K,F6155,货件明细!AQ:AQ)</f>
        <v>0</v>
      </c>
      <c r="W6155">
        <f t="shared" si="384"/>
        <v>1</v>
      </c>
      <c r="X6155">
        <f t="shared" si="385"/>
        <v>98</v>
      </c>
      <c r="Y6155">
        <f>SUMIF(货件明细!K:K,F6155,货件明细!I:I)</f>
        <v>0</v>
      </c>
      <c r="Z6155">
        <f t="shared" si="386"/>
        <v>20.75</v>
      </c>
      <c r="AA6155">
        <f>SUMIF(货件明细!K:K,F6155,货件明细!J:J)</f>
        <v>0</v>
      </c>
      <c r="AB6155">
        <f t="shared" si="387"/>
        <v>1</v>
      </c>
    </row>
    <row r="6156" spans="1:28">
      <c r="A6156">
        <v>2025</v>
      </c>
      <c r="B6156">
        <v>9</v>
      </c>
      <c r="C6156">
        <v>40</v>
      </c>
      <c r="D6156" s="4">
        <v>45928</v>
      </c>
      <c r="E6156" t="s">
        <v>28</v>
      </c>
      <c r="F6156" t="s">
        <v>6357</v>
      </c>
      <c r="G6156" t="s">
        <v>1517</v>
      </c>
      <c r="H6156" t="s">
        <v>71</v>
      </c>
      <c r="I6156" t="s">
        <v>41</v>
      </c>
      <c r="J6156" t="s">
        <v>1452</v>
      </c>
      <c r="K6156" t="s">
        <v>1452</v>
      </c>
      <c r="L6156" t="s">
        <v>46</v>
      </c>
      <c r="M6156" t="s">
        <v>65</v>
      </c>
      <c r="N6156" t="s">
        <v>1992</v>
      </c>
      <c r="O6156">
        <v>20.75</v>
      </c>
      <c r="Q6156">
        <v>222.6</v>
      </c>
      <c r="R6156">
        <v>243.6</v>
      </c>
      <c r="S6156">
        <v>0</v>
      </c>
      <c r="T6156">
        <v>243.6</v>
      </c>
      <c r="U6156">
        <v>98</v>
      </c>
      <c r="V6156">
        <f>SUMIF(货件明细!K:K,F6156,货件明细!AQ:AQ)</f>
        <v>0</v>
      </c>
      <c r="W6156">
        <f t="shared" si="384"/>
        <v>1</v>
      </c>
      <c r="X6156">
        <f t="shared" si="385"/>
        <v>98</v>
      </c>
      <c r="Y6156">
        <f>SUMIF(货件明细!K:K,F6156,货件明细!I:I)</f>
        <v>0</v>
      </c>
      <c r="Z6156">
        <f t="shared" si="386"/>
        <v>20.75</v>
      </c>
      <c r="AA6156">
        <f>SUMIF(货件明细!K:K,F6156,货件明细!J:J)</f>
        <v>0</v>
      </c>
      <c r="AB6156">
        <f t="shared" si="387"/>
        <v>1</v>
      </c>
    </row>
    <row r="6157" spans="1:28">
      <c r="A6157">
        <v>2025</v>
      </c>
      <c r="B6157">
        <v>9</v>
      </c>
      <c r="C6157">
        <v>40</v>
      </c>
      <c r="D6157" s="4">
        <v>45928</v>
      </c>
      <c r="E6157" t="s">
        <v>28</v>
      </c>
      <c r="F6157" t="s">
        <v>6358</v>
      </c>
      <c r="G6157" t="s">
        <v>163</v>
      </c>
      <c r="H6157" t="s">
        <v>71</v>
      </c>
      <c r="I6157" t="s">
        <v>41</v>
      </c>
      <c r="J6157" t="s">
        <v>1452</v>
      </c>
      <c r="K6157" t="s">
        <v>1452</v>
      </c>
      <c r="L6157" t="s">
        <v>46</v>
      </c>
      <c r="M6157" t="s">
        <v>65</v>
      </c>
      <c r="N6157" t="s">
        <v>1992</v>
      </c>
      <c r="O6157">
        <v>20.75</v>
      </c>
      <c r="Q6157">
        <v>235.2</v>
      </c>
      <c r="R6157">
        <v>256.2</v>
      </c>
      <c r="S6157">
        <v>0</v>
      </c>
      <c r="T6157">
        <v>256.2</v>
      </c>
      <c r="U6157">
        <v>98</v>
      </c>
      <c r="V6157">
        <f>SUMIF(货件明细!K:K,F6157,货件明细!AQ:AQ)</f>
        <v>0</v>
      </c>
      <c r="W6157">
        <f t="shared" si="384"/>
        <v>1</v>
      </c>
      <c r="X6157">
        <f t="shared" si="385"/>
        <v>98</v>
      </c>
      <c r="Y6157">
        <f>SUMIF(货件明细!K:K,F6157,货件明细!I:I)</f>
        <v>0</v>
      </c>
      <c r="Z6157">
        <f t="shared" si="386"/>
        <v>20.75</v>
      </c>
      <c r="AA6157">
        <f>SUMIF(货件明细!K:K,F6157,货件明细!J:J)</f>
        <v>0</v>
      </c>
      <c r="AB6157">
        <f t="shared" si="387"/>
        <v>1</v>
      </c>
    </row>
    <row r="6158" spans="1:28">
      <c r="A6158">
        <v>2025</v>
      </c>
      <c r="B6158">
        <v>9</v>
      </c>
      <c r="C6158">
        <v>40</v>
      </c>
      <c r="D6158" s="4">
        <v>45928</v>
      </c>
      <c r="E6158" t="s">
        <v>28</v>
      </c>
      <c r="F6158" t="s">
        <v>6359</v>
      </c>
      <c r="G6158" t="s">
        <v>54</v>
      </c>
      <c r="H6158" t="s">
        <v>31</v>
      </c>
      <c r="I6158" t="s">
        <v>32</v>
      </c>
      <c r="J6158" t="s">
        <v>1452</v>
      </c>
      <c r="K6158" t="s">
        <v>1452</v>
      </c>
      <c r="L6158" t="s">
        <v>46</v>
      </c>
      <c r="M6158" t="s">
        <v>65</v>
      </c>
      <c r="N6158" t="s">
        <v>1992</v>
      </c>
      <c r="O6158">
        <v>20.45</v>
      </c>
      <c r="Q6158">
        <v>285.6</v>
      </c>
      <c r="R6158">
        <v>306.6</v>
      </c>
      <c r="S6158">
        <v>0</v>
      </c>
      <c r="T6158">
        <v>306.6</v>
      </c>
      <c r="U6158">
        <v>77</v>
      </c>
      <c r="V6158">
        <f>SUMIF(货件明细!K:K,F6158,货件明细!AQ:AQ)</f>
        <v>0</v>
      </c>
      <c r="W6158">
        <f t="shared" si="384"/>
        <v>1</v>
      </c>
      <c r="X6158">
        <f t="shared" si="385"/>
        <v>77</v>
      </c>
      <c r="Y6158">
        <f>SUMIF(货件明细!K:K,F6158,货件明细!I:I)</f>
        <v>0</v>
      </c>
      <c r="Z6158">
        <f t="shared" si="386"/>
        <v>20.45</v>
      </c>
      <c r="AA6158">
        <f>SUMIF(货件明细!K:K,F6158,货件明细!J:J)</f>
        <v>0</v>
      </c>
      <c r="AB6158">
        <f t="shared" si="387"/>
        <v>1</v>
      </c>
    </row>
    <row r="6159" spans="1:28">
      <c r="A6159">
        <v>2025</v>
      </c>
      <c r="B6159">
        <v>9</v>
      </c>
      <c r="C6159">
        <v>40</v>
      </c>
      <c r="D6159" s="4">
        <v>45928</v>
      </c>
      <c r="E6159" t="s">
        <v>28</v>
      </c>
      <c r="F6159" t="s">
        <v>6360</v>
      </c>
      <c r="G6159" t="s">
        <v>50</v>
      </c>
      <c r="H6159" t="s">
        <v>31</v>
      </c>
      <c r="I6159" t="s">
        <v>32</v>
      </c>
      <c r="J6159" t="s">
        <v>1452</v>
      </c>
      <c r="K6159" t="s">
        <v>1452</v>
      </c>
      <c r="L6159" t="s">
        <v>46</v>
      </c>
      <c r="M6159" t="s">
        <v>65</v>
      </c>
      <c r="N6159" t="s">
        <v>1992</v>
      </c>
      <c r="O6159">
        <v>20.45</v>
      </c>
      <c r="Q6159">
        <v>294</v>
      </c>
      <c r="R6159">
        <v>315</v>
      </c>
      <c r="S6159">
        <v>0</v>
      </c>
      <c r="T6159">
        <v>315</v>
      </c>
      <c r="U6159">
        <v>77</v>
      </c>
      <c r="V6159">
        <f>SUMIF(货件明细!K:K,F6159,货件明细!AQ:AQ)</f>
        <v>0</v>
      </c>
      <c r="W6159">
        <f t="shared" si="384"/>
        <v>1</v>
      </c>
      <c r="X6159">
        <f t="shared" si="385"/>
        <v>77</v>
      </c>
      <c r="Y6159">
        <f>SUMIF(货件明细!K:K,F6159,货件明细!I:I)</f>
        <v>0</v>
      </c>
      <c r="Z6159">
        <f t="shared" si="386"/>
        <v>20.45</v>
      </c>
      <c r="AA6159">
        <f>SUMIF(货件明细!K:K,F6159,货件明细!J:J)</f>
        <v>0</v>
      </c>
      <c r="AB6159">
        <f t="shared" si="387"/>
        <v>1</v>
      </c>
    </row>
    <row r="6160" spans="1:28">
      <c r="A6160">
        <v>2025</v>
      </c>
      <c r="B6160">
        <v>9</v>
      </c>
      <c r="C6160">
        <v>40</v>
      </c>
      <c r="D6160" s="4">
        <v>45928</v>
      </c>
      <c r="E6160" t="s">
        <v>28</v>
      </c>
      <c r="F6160" t="s">
        <v>6361</v>
      </c>
      <c r="G6160" t="s">
        <v>114</v>
      </c>
      <c r="H6160" t="s">
        <v>44</v>
      </c>
      <c r="I6160" t="s">
        <v>32</v>
      </c>
      <c r="J6160" t="s">
        <v>1452</v>
      </c>
      <c r="K6160" t="s">
        <v>1452</v>
      </c>
      <c r="L6160" t="s">
        <v>46</v>
      </c>
      <c r="M6160" t="s">
        <v>65</v>
      </c>
      <c r="N6160" t="s">
        <v>1992</v>
      </c>
      <c r="O6160">
        <v>20.45</v>
      </c>
      <c r="Q6160">
        <v>279.3</v>
      </c>
      <c r="R6160">
        <v>300.3</v>
      </c>
      <c r="S6160">
        <v>0</v>
      </c>
      <c r="T6160">
        <v>300.3</v>
      </c>
      <c r="U6160">
        <v>77</v>
      </c>
      <c r="V6160">
        <f>SUMIF(货件明细!K:K,F6160,货件明细!AQ:AQ)</f>
        <v>0</v>
      </c>
      <c r="W6160">
        <f t="shared" si="384"/>
        <v>1</v>
      </c>
      <c r="X6160">
        <f t="shared" si="385"/>
        <v>77</v>
      </c>
      <c r="Y6160">
        <f>SUMIF(货件明细!K:K,F6160,货件明细!I:I)</f>
        <v>0</v>
      </c>
      <c r="Z6160">
        <f t="shared" si="386"/>
        <v>20.45</v>
      </c>
      <c r="AA6160">
        <f>SUMIF(货件明细!K:K,F6160,货件明细!J:J)</f>
        <v>0</v>
      </c>
      <c r="AB6160">
        <f t="shared" si="387"/>
        <v>1</v>
      </c>
    </row>
    <row r="6161" spans="1:28">
      <c r="A6161">
        <v>2025</v>
      </c>
      <c r="B6161">
        <v>9</v>
      </c>
      <c r="C6161">
        <v>40</v>
      </c>
      <c r="D6161" s="4">
        <v>45928</v>
      </c>
      <c r="E6161" t="s">
        <v>28</v>
      </c>
      <c r="F6161" t="s">
        <v>6362</v>
      </c>
      <c r="G6161" t="s">
        <v>1517</v>
      </c>
      <c r="H6161" t="s">
        <v>71</v>
      </c>
      <c r="I6161" t="s">
        <v>32</v>
      </c>
      <c r="J6161" t="s">
        <v>1452</v>
      </c>
      <c r="K6161" t="s">
        <v>1452</v>
      </c>
      <c r="L6161" t="s">
        <v>46</v>
      </c>
      <c r="M6161" t="s">
        <v>65</v>
      </c>
      <c r="N6161" t="s">
        <v>1992</v>
      </c>
      <c r="O6161">
        <v>20.45</v>
      </c>
      <c r="Q6161">
        <v>222.6</v>
      </c>
      <c r="R6161">
        <v>243.6</v>
      </c>
      <c r="S6161">
        <v>0</v>
      </c>
      <c r="T6161">
        <v>243.6</v>
      </c>
      <c r="U6161">
        <v>77</v>
      </c>
      <c r="V6161">
        <f>SUMIF(货件明细!K:K,F6161,货件明细!AQ:AQ)</f>
        <v>0</v>
      </c>
      <c r="W6161">
        <f t="shared" si="384"/>
        <v>1</v>
      </c>
      <c r="X6161">
        <f t="shared" si="385"/>
        <v>77</v>
      </c>
      <c r="Y6161">
        <f>SUMIF(货件明细!K:K,F6161,货件明细!I:I)</f>
        <v>0</v>
      </c>
      <c r="Z6161">
        <f t="shared" si="386"/>
        <v>20.45</v>
      </c>
      <c r="AA6161">
        <f>SUMIF(货件明细!K:K,F6161,货件明细!J:J)</f>
        <v>0</v>
      </c>
      <c r="AB6161">
        <f t="shared" si="387"/>
        <v>1</v>
      </c>
    </row>
    <row r="6162" spans="1:28">
      <c r="A6162">
        <v>2025</v>
      </c>
      <c r="B6162">
        <v>9</v>
      </c>
      <c r="C6162">
        <v>40</v>
      </c>
      <c r="D6162" s="4">
        <v>45928</v>
      </c>
      <c r="E6162" t="s">
        <v>28</v>
      </c>
      <c r="F6162" t="s">
        <v>6363</v>
      </c>
      <c r="G6162" t="s">
        <v>163</v>
      </c>
      <c r="H6162" t="s">
        <v>71</v>
      </c>
      <c r="I6162" t="s">
        <v>32</v>
      </c>
      <c r="J6162" t="s">
        <v>1452</v>
      </c>
      <c r="K6162" t="s">
        <v>1452</v>
      </c>
      <c r="L6162" t="s">
        <v>46</v>
      </c>
      <c r="M6162" t="s">
        <v>65</v>
      </c>
      <c r="N6162" t="s">
        <v>1992</v>
      </c>
      <c r="O6162">
        <v>20.45</v>
      </c>
      <c r="Q6162">
        <v>235.2</v>
      </c>
      <c r="R6162">
        <v>256.2</v>
      </c>
      <c r="S6162">
        <v>0</v>
      </c>
      <c r="T6162">
        <v>256.2</v>
      </c>
      <c r="U6162">
        <v>77</v>
      </c>
      <c r="V6162">
        <f>SUMIF(货件明细!K:K,F6162,货件明细!AQ:AQ)</f>
        <v>0</v>
      </c>
      <c r="W6162">
        <f t="shared" si="384"/>
        <v>1</v>
      </c>
      <c r="X6162">
        <f t="shared" si="385"/>
        <v>77</v>
      </c>
      <c r="Y6162">
        <f>SUMIF(货件明细!K:K,F6162,货件明细!I:I)</f>
        <v>0</v>
      </c>
      <c r="Z6162">
        <f t="shared" si="386"/>
        <v>20.45</v>
      </c>
      <c r="AA6162">
        <f>SUMIF(货件明细!K:K,F6162,货件明细!J:J)</f>
        <v>0</v>
      </c>
      <c r="AB6162">
        <f t="shared" si="387"/>
        <v>1</v>
      </c>
    </row>
    <row r="6163" spans="1:28">
      <c r="A6163">
        <v>2025</v>
      </c>
      <c r="B6163">
        <v>9</v>
      </c>
      <c r="C6163">
        <v>40</v>
      </c>
      <c r="D6163" s="4">
        <v>45928</v>
      </c>
      <c r="E6163" t="s">
        <v>28</v>
      </c>
      <c r="F6163" t="s">
        <v>6364</v>
      </c>
      <c r="G6163" t="s">
        <v>50</v>
      </c>
      <c r="H6163" t="s">
        <v>31</v>
      </c>
      <c r="I6163" t="s">
        <v>39</v>
      </c>
      <c r="J6163" t="s">
        <v>1452</v>
      </c>
      <c r="K6163" t="s">
        <v>1452</v>
      </c>
      <c r="L6163" t="s">
        <v>46</v>
      </c>
      <c r="M6163" t="s">
        <v>65</v>
      </c>
      <c r="N6163" t="s">
        <v>1992</v>
      </c>
      <c r="O6163">
        <v>11.45</v>
      </c>
      <c r="Q6163">
        <v>168</v>
      </c>
      <c r="R6163">
        <v>180</v>
      </c>
      <c r="S6163">
        <v>0</v>
      </c>
      <c r="T6163">
        <v>180</v>
      </c>
      <c r="U6163">
        <v>72</v>
      </c>
      <c r="V6163">
        <f>SUMIF(货件明细!K:K,F6163,货件明细!AQ:AQ)</f>
        <v>0</v>
      </c>
      <c r="W6163">
        <f t="shared" si="384"/>
        <v>1</v>
      </c>
      <c r="X6163">
        <f t="shared" si="385"/>
        <v>72</v>
      </c>
      <c r="Y6163">
        <f>SUMIF(货件明细!K:K,F6163,货件明细!I:I)</f>
        <v>0</v>
      </c>
      <c r="Z6163">
        <f t="shared" si="386"/>
        <v>11.45</v>
      </c>
      <c r="AA6163">
        <f>SUMIF(货件明细!K:K,F6163,货件明细!J:J)</f>
        <v>0</v>
      </c>
      <c r="AB6163">
        <f t="shared" si="387"/>
        <v>1</v>
      </c>
    </row>
    <row r="6164" spans="1:28">
      <c r="A6164">
        <v>2025</v>
      </c>
      <c r="B6164">
        <v>9</v>
      </c>
      <c r="C6164">
        <v>40</v>
      </c>
      <c r="D6164" s="4">
        <v>45928</v>
      </c>
      <c r="E6164" t="s">
        <v>28</v>
      </c>
      <c r="F6164" t="s">
        <v>6365</v>
      </c>
      <c r="G6164" t="s">
        <v>114</v>
      </c>
      <c r="H6164" t="s">
        <v>44</v>
      </c>
      <c r="I6164" t="s">
        <v>39</v>
      </c>
      <c r="J6164" t="s">
        <v>1452</v>
      </c>
      <c r="K6164" t="s">
        <v>1452</v>
      </c>
      <c r="L6164" t="s">
        <v>46</v>
      </c>
      <c r="M6164" t="s">
        <v>65</v>
      </c>
      <c r="N6164" t="s">
        <v>1992</v>
      </c>
      <c r="O6164">
        <v>11.45</v>
      </c>
      <c r="Q6164">
        <v>159.6</v>
      </c>
      <c r="R6164">
        <v>171.6</v>
      </c>
      <c r="S6164">
        <v>0</v>
      </c>
      <c r="T6164">
        <v>171.6</v>
      </c>
      <c r="U6164">
        <v>72</v>
      </c>
      <c r="V6164">
        <f>SUMIF(货件明细!K:K,F6164,货件明细!AQ:AQ)</f>
        <v>0</v>
      </c>
      <c r="W6164">
        <f t="shared" si="384"/>
        <v>1</v>
      </c>
      <c r="X6164">
        <f t="shared" si="385"/>
        <v>72</v>
      </c>
      <c r="Y6164">
        <f>SUMIF(货件明细!K:K,F6164,货件明细!I:I)</f>
        <v>0</v>
      </c>
      <c r="Z6164">
        <f t="shared" si="386"/>
        <v>11.45</v>
      </c>
      <c r="AA6164">
        <f>SUMIF(货件明细!K:K,F6164,货件明细!J:J)</f>
        <v>0</v>
      </c>
      <c r="AB6164">
        <f t="shared" si="387"/>
        <v>1</v>
      </c>
    </row>
    <row r="6165" spans="1:28">
      <c r="A6165">
        <v>2025</v>
      </c>
      <c r="B6165">
        <v>9</v>
      </c>
      <c r="C6165">
        <v>40</v>
      </c>
      <c r="D6165" s="4">
        <v>45928</v>
      </c>
      <c r="E6165" t="s">
        <v>28</v>
      </c>
      <c r="F6165" t="s">
        <v>6366</v>
      </c>
      <c r="G6165" t="s">
        <v>1517</v>
      </c>
      <c r="H6165" t="s">
        <v>71</v>
      </c>
      <c r="I6165" t="s">
        <v>39</v>
      </c>
      <c r="J6165" t="s">
        <v>1452</v>
      </c>
      <c r="K6165" t="s">
        <v>1452</v>
      </c>
      <c r="L6165" t="s">
        <v>46</v>
      </c>
      <c r="M6165" t="s">
        <v>65</v>
      </c>
      <c r="N6165" t="s">
        <v>1992</v>
      </c>
      <c r="O6165">
        <v>11.45</v>
      </c>
      <c r="Q6165">
        <v>127.2</v>
      </c>
      <c r="R6165">
        <v>139.2</v>
      </c>
      <c r="S6165">
        <v>0</v>
      </c>
      <c r="T6165">
        <v>139.2</v>
      </c>
      <c r="U6165">
        <v>72</v>
      </c>
      <c r="V6165">
        <f>SUMIF(货件明细!K:K,F6165,货件明细!AQ:AQ)</f>
        <v>0</v>
      </c>
      <c r="W6165">
        <f t="shared" si="384"/>
        <v>1</v>
      </c>
      <c r="X6165">
        <f t="shared" si="385"/>
        <v>72</v>
      </c>
      <c r="Y6165">
        <f>SUMIF(货件明细!K:K,F6165,货件明细!I:I)</f>
        <v>0</v>
      </c>
      <c r="Z6165">
        <f t="shared" si="386"/>
        <v>11.45</v>
      </c>
      <c r="AA6165">
        <f>SUMIF(货件明细!K:K,F6165,货件明细!J:J)</f>
        <v>0</v>
      </c>
      <c r="AB6165">
        <f t="shared" si="387"/>
        <v>1</v>
      </c>
    </row>
    <row r="6166" spans="1:28">
      <c r="A6166">
        <v>2025</v>
      </c>
      <c r="B6166">
        <v>9</v>
      </c>
      <c r="C6166">
        <v>40</v>
      </c>
      <c r="D6166" s="4">
        <v>45928</v>
      </c>
      <c r="E6166" t="s">
        <v>28</v>
      </c>
      <c r="F6166" t="s">
        <v>6367</v>
      </c>
      <c r="G6166" t="s">
        <v>163</v>
      </c>
      <c r="H6166" t="s">
        <v>71</v>
      </c>
      <c r="I6166" t="s">
        <v>39</v>
      </c>
      <c r="J6166" t="s">
        <v>1452</v>
      </c>
      <c r="K6166" t="s">
        <v>1452</v>
      </c>
      <c r="L6166" t="s">
        <v>46</v>
      </c>
      <c r="M6166" t="s">
        <v>65</v>
      </c>
      <c r="N6166" t="s">
        <v>1992</v>
      </c>
      <c r="O6166">
        <v>11.45</v>
      </c>
      <c r="Q6166">
        <v>134.4</v>
      </c>
      <c r="R6166">
        <v>146.4</v>
      </c>
      <c r="S6166">
        <v>0</v>
      </c>
      <c r="T6166">
        <v>146.4</v>
      </c>
      <c r="U6166">
        <v>72</v>
      </c>
      <c r="V6166">
        <f>SUMIF(货件明细!K:K,F6166,货件明细!AQ:AQ)</f>
        <v>0</v>
      </c>
      <c r="W6166">
        <f t="shared" si="384"/>
        <v>1</v>
      </c>
      <c r="X6166">
        <f t="shared" si="385"/>
        <v>72</v>
      </c>
      <c r="Y6166">
        <f>SUMIF(货件明细!K:K,F6166,货件明细!I:I)</f>
        <v>0</v>
      </c>
      <c r="Z6166">
        <f t="shared" si="386"/>
        <v>11.45</v>
      </c>
      <c r="AA6166">
        <f>SUMIF(货件明细!K:K,F6166,货件明细!J:J)</f>
        <v>0</v>
      </c>
      <c r="AB6166">
        <f t="shared" si="387"/>
        <v>1</v>
      </c>
    </row>
    <row r="6167" spans="1:28">
      <c r="A6167">
        <v>2025</v>
      </c>
      <c r="B6167">
        <v>9</v>
      </c>
      <c r="C6167">
        <v>40</v>
      </c>
      <c r="D6167" s="4">
        <v>45928</v>
      </c>
      <c r="E6167" t="s">
        <v>28</v>
      </c>
      <c r="F6167" t="s">
        <v>6368</v>
      </c>
      <c r="G6167" t="s">
        <v>54</v>
      </c>
      <c r="H6167" t="s">
        <v>31</v>
      </c>
      <c r="I6167" t="s">
        <v>39</v>
      </c>
      <c r="J6167" t="s">
        <v>1452</v>
      </c>
      <c r="K6167" t="s">
        <v>1452</v>
      </c>
      <c r="L6167" t="s">
        <v>46</v>
      </c>
      <c r="M6167" t="s">
        <v>65</v>
      </c>
      <c r="N6167" t="s">
        <v>1992</v>
      </c>
      <c r="O6167">
        <v>11.85</v>
      </c>
      <c r="Q6167">
        <v>163.2</v>
      </c>
      <c r="R6167">
        <v>175.2</v>
      </c>
      <c r="S6167">
        <v>0</v>
      </c>
      <c r="T6167">
        <v>175.2</v>
      </c>
      <c r="U6167">
        <v>75</v>
      </c>
      <c r="V6167">
        <f>SUMIF(货件明细!K:K,F6167,货件明细!AQ:AQ)</f>
        <v>0</v>
      </c>
      <c r="W6167">
        <f t="shared" si="384"/>
        <v>1</v>
      </c>
      <c r="X6167">
        <f t="shared" si="385"/>
        <v>75</v>
      </c>
      <c r="Y6167">
        <f>SUMIF(货件明细!K:K,F6167,货件明细!I:I)</f>
        <v>0</v>
      </c>
      <c r="Z6167">
        <f t="shared" si="386"/>
        <v>11.85</v>
      </c>
      <c r="AA6167">
        <f>SUMIF(货件明细!K:K,F6167,货件明细!J:J)</f>
        <v>0</v>
      </c>
      <c r="AB6167">
        <f t="shared" si="387"/>
        <v>1</v>
      </c>
    </row>
    <row r="6168" spans="1:28">
      <c r="A6168">
        <v>2025</v>
      </c>
      <c r="B6168">
        <v>9</v>
      </c>
      <c r="C6168">
        <v>40</v>
      </c>
      <c r="D6168" s="4">
        <v>45928</v>
      </c>
      <c r="E6168" t="s">
        <v>28</v>
      </c>
      <c r="F6168" t="s">
        <v>6369</v>
      </c>
      <c r="G6168" t="s">
        <v>54</v>
      </c>
      <c r="H6168" t="s">
        <v>31</v>
      </c>
      <c r="I6168" t="s">
        <v>129</v>
      </c>
      <c r="J6168" t="s">
        <v>1452</v>
      </c>
      <c r="K6168" t="s">
        <v>1452</v>
      </c>
      <c r="L6168" t="s">
        <v>46</v>
      </c>
      <c r="M6168" t="s">
        <v>65</v>
      </c>
      <c r="N6168" t="s">
        <v>1992</v>
      </c>
      <c r="O6168">
        <v>13.1</v>
      </c>
      <c r="Q6168">
        <v>176.8</v>
      </c>
      <c r="R6168">
        <v>189.8</v>
      </c>
      <c r="S6168">
        <v>0</v>
      </c>
      <c r="T6168">
        <v>189.8</v>
      </c>
      <c r="U6168">
        <v>85</v>
      </c>
      <c r="V6168">
        <f>SUMIF(货件明细!K:K,F6168,货件明细!AQ:AQ)</f>
        <v>0</v>
      </c>
      <c r="W6168">
        <f t="shared" si="384"/>
        <v>1</v>
      </c>
      <c r="X6168">
        <f t="shared" si="385"/>
        <v>85</v>
      </c>
      <c r="Y6168">
        <f>SUMIF(货件明细!K:K,F6168,货件明细!I:I)</f>
        <v>0</v>
      </c>
      <c r="Z6168">
        <f t="shared" si="386"/>
        <v>13.1</v>
      </c>
      <c r="AA6168">
        <f>SUMIF(货件明细!K:K,F6168,货件明细!J:J)</f>
        <v>0</v>
      </c>
      <c r="AB6168">
        <f t="shared" si="387"/>
        <v>1</v>
      </c>
    </row>
    <row r="6169" spans="1:28">
      <c r="A6169">
        <v>2025</v>
      </c>
      <c r="B6169">
        <v>9</v>
      </c>
      <c r="C6169">
        <v>40</v>
      </c>
      <c r="D6169" s="4">
        <v>45928</v>
      </c>
      <c r="E6169" t="s">
        <v>28</v>
      </c>
      <c r="F6169" t="s">
        <v>6370</v>
      </c>
      <c r="G6169" t="s">
        <v>50</v>
      </c>
      <c r="H6169" t="s">
        <v>31</v>
      </c>
      <c r="I6169" t="s">
        <v>129</v>
      </c>
      <c r="J6169" t="s">
        <v>1452</v>
      </c>
      <c r="K6169" t="s">
        <v>1452</v>
      </c>
      <c r="L6169" t="s">
        <v>46</v>
      </c>
      <c r="M6169" t="s">
        <v>65</v>
      </c>
      <c r="N6169" t="s">
        <v>1992</v>
      </c>
      <c r="O6169">
        <v>13.1</v>
      </c>
      <c r="Q6169">
        <v>182</v>
      </c>
      <c r="R6169">
        <v>195</v>
      </c>
      <c r="S6169">
        <v>0</v>
      </c>
      <c r="T6169">
        <v>195</v>
      </c>
      <c r="U6169">
        <v>85</v>
      </c>
      <c r="V6169">
        <f>SUMIF(货件明细!K:K,F6169,货件明细!AQ:AQ)</f>
        <v>0</v>
      </c>
      <c r="W6169">
        <f t="shared" si="384"/>
        <v>1</v>
      </c>
      <c r="X6169">
        <f t="shared" si="385"/>
        <v>85</v>
      </c>
      <c r="Y6169">
        <f>SUMIF(货件明细!K:K,F6169,货件明细!I:I)</f>
        <v>0</v>
      </c>
      <c r="Z6169">
        <f t="shared" si="386"/>
        <v>13.1</v>
      </c>
      <c r="AA6169">
        <f>SUMIF(货件明细!K:K,F6169,货件明细!J:J)</f>
        <v>0</v>
      </c>
      <c r="AB6169">
        <f t="shared" si="387"/>
        <v>1</v>
      </c>
    </row>
    <row r="6170" spans="1:28">
      <c r="A6170">
        <v>2025</v>
      </c>
      <c r="B6170">
        <v>9</v>
      </c>
      <c r="C6170">
        <v>40</v>
      </c>
      <c r="D6170" s="4">
        <v>45928</v>
      </c>
      <c r="E6170" t="s">
        <v>28</v>
      </c>
      <c r="F6170" t="s">
        <v>6371</v>
      </c>
      <c r="G6170" t="s">
        <v>114</v>
      </c>
      <c r="H6170" t="s">
        <v>44</v>
      </c>
      <c r="I6170" t="s">
        <v>129</v>
      </c>
      <c r="J6170" t="s">
        <v>1452</v>
      </c>
      <c r="K6170" t="s">
        <v>1452</v>
      </c>
      <c r="L6170" t="s">
        <v>46</v>
      </c>
      <c r="M6170" t="s">
        <v>65</v>
      </c>
      <c r="N6170" t="s">
        <v>1992</v>
      </c>
      <c r="O6170">
        <v>13.1</v>
      </c>
      <c r="Q6170">
        <v>172.9</v>
      </c>
      <c r="R6170">
        <v>185.9</v>
      </c>
      <c r="S6170">
        <v>0</v>
      </c>
      <c r="T6170">
        <v>185.9</v>
      </c>
      <c r="U6170">
        <v>85</v>
      </c>
      <c r="V6170">
        <f>SUMIF(货件明细!K:K,F6170,货件明细!AQ:AQ)</f>
        <v>0</v>
      </c>
      <c r="W6170">
        <f t="shared" si="384"/>
        <v>1</v>
      </c>
      <c r="X6170">
        <f t="shared" si="385"/>
        <v>85</v>
      </c>
      <c r="Y6170">
        <f>SUMIF(货件明细!K:K,F6170,货件明细!I:I)</f>
        <v>0</v>
      </c>
      <c r="Z6170">
        <f t="shared" si="386"/>
        <v>13.1</v>
      </c>
      <c r="AA6170">
        <f>SUMIF(货件明细!K:K,F6170,货件明细!J:J)</f>
        <v>0</v>
      </c>
      <c r="AB6170">
        <f t="shared" si="387"/>
        <v>1</v>
      </c>
    </row>
    <row r="6171" spans="1:28">
      <c r="A6171">
        <v>2025</v>
      </c>
      <c r="B6171">
        <v>9</v>
      </c>
      <c r="C6171">
        <v>40</v>
      </c>
      <c r="D6171" s="4">
        <v>45928</v>
      </c>
      <c r="E6171" t="s">
        <v>28</v>
      </c>
      <c r="F6171" t="s">
        <v>6372</v>
      </c>
      <c r="G6171" t="s">
        <v>1517</v>
      </c>
      <c r="H6171" t="s">
        <v>71</v>
      </c>
      <c r="I6171" t="s">
        <v>129</v>
      </c>
      <c r="J6171" t="s">
        <v>1452</v>
      </c>
      <c r="K6171" t="s">
        <v>1452</v>
      </c>
      <c r="L6171" t="s">
        <v>46</v>
      </c>
      <c r="M6171" t="s">
        <v>65</v>
      </c>
      <c r="N6171" t="s">
        <v>1992</v>
      </c>
      <c r="O6171">
        <v>13.1</v>
      </c>
      <c r="Q6171">
        <v>137.8</v>
      </c>
      <c r="R6171">
        <v>150.8</v>
      </c>
      <c r="S6171">
        <v>0</v>
      </c>
      <c r="T6171">
        <v>150.8</v>
      </c>
      <c r="U6171">
        <v>85</v>
      </c>
      <c r="V6171">
        <f>SUMIF(货件明细!K:K,F6171,货件明细!AQ:AQ)</f>
        <v>0</v>
      </c>
      <c r="W6171">
        <f t="shared" si="384"/>
        <v>1</v>
      </c>
      <c r="X6171">
        <f t="shared" si="385"/>
        <v>85</v>
      </c>
      <c r="Y6171">
        <f>SUMIF(货件明细!K:K,F6171,货件明细!I:I)</f>
        <v>0</v>
      </c>
      <c r="Z6171">
        <f t="shared" si="386"/>
        <v>13.1</v>
      </c>
      <c r="AA6171">
        <f>SUMIF(货件明细!K:K,F6171,货件明细!J:J)</f>
        <v>0</v>
      </c>
      <c r="AB6171">
        <f t="shared" si="387"/>
        <v>1</v>
      </c>
    </row>
    <row r="6172" spans="1:28">
      <c r="A6172">
        <v>2025</v>
      </c>
      <c r="B6172">
        <v>9</v>
      </c>
      <c r="C6172">
        <v>40</v>
      </c>
      <c r="D6172" s="4">
        <v>45928</v>
      </c>
      <c r="E6172" t="s">
        <v>28</v>
      </c>
      <c r="F6172" t="s">
        <v>6373</v>
      </c>
      <c r="G6172" t="s">
        <v>163</v>
      </c>
      <c r="H6172" t="s">
        <v>71</v>
      </c>
      <c r="I6172" t="s">
        <v>129</v>
      </c>
      <c r="J6172" t="s">
        <v>1452</v>
      </c>
      <c r="K6172" t="s">
        <v>1452</v>
      </c>
      <c r="L6172" t="s">
        <v>46</v>
      </c>
      <c r="M6172" t="s">
        <v>65</v>
      </c>
      <c r="N6172" t="s">
        <v>1992</v>
      </c>
      <c r="O6172">
        <v>13.1</v>
      </c>
      <c r="Q6172">
        <v>145.6</v>
      </c>
      <c r="R6172">
        <v>158.6</v>
      </c>
      <c r="S6172">
        <v>0</v>
      </c>
      <c r="T6172">
        <v>158.6</v>
      </c>
      <c r="U6172">
        <v>85</v>
      </c>
      <c r="V6172">
        <f>SUMIF(货件明细!K:K,F6172,货件明细!AQ:AQ)</f>
        <v>0</v>
      </c>
      <c r="W6172">
        <f t="shared" si="384"/>
        <v>1</v>
      </c>
      <c r="X6172">
        <f t="shared" si="385"/>
        <v>85</v>
      </c>
      <c r="Y6172">
        <f>SUMIF(货件明细!K:K,F6172,货件明细!I:I)</f>
        <v>0</v>
      </c>
      <c r="Z6172">
        <f t="shared" si="386"/>
        <v>13.1</v>
      </c>
      <c r="AA6172">
        <f>SUMIF(货件明细!K:K,F6172,货件明细!J:J)</f>
        <v>0</v>
      </c>
      <c r="AB6172">
        <f t="shared" si="387"/>
        <v>1</v>
      </c>
    </row>
    <row r="6173" spans="1:28">
      <c r="A6173">
        <v>2025</v>
      </c>
      <c r="B6173">
        <v>9</v>
      </c>
      <c r="C6173">
        <v>40</v>
      </c>
      <c r="D6173" s="4">
        <v>45929</v>
      </c>
      <c r="E6173" t="s">
        <v>28</v>
      </c>
      <c r="F6173" t="s">
        <v>6374</v>
      </c>
      <c r="G6173" t="s">
        <v>30</v>
      </c>
      <c r="H6173" t="s">
        <v>31</v>
      </c>
      <c r="I6173" t="s">
        <v>145</v>
      </c>
      <c r="J6173" t="s">
        <v>1110</v>
      </c>
      <c r="K6173" t="s">
        <v>1110</v>
      </c>
      <c r="L6173" t="s">
        <v>34</v>
      </c>
      <c r="M6173" t="s">
        <v>65</v>
      </c>
      <c r="N6173" t="s">
        <v>2857</v>
      </c>
      <c r="O6173">
        <v>15.7</v>
      </c>
      <c r="Q6173">
        <v>788.8</v>
      </c>
      <c r="R6173">
        <v>788.8</v>
      </c>
      <c r="S6173">
        <v>106.11328</v>
      </c>
      <c r="T6173">
        <v>894.91328</v>
      </c>
      <c r="U6173">
        <v>91</v>
      </c>
      <c r="V6173">
        <f>SUMIF(货件明细!K:K,F6173,货件明细!AQ:AQ)</f>
        <v>0</v>
      </c>
      <c r="W6173">
        <f t="shared" si="384"/>
        <v>1</v>
      </c>
      <c r="X6173">
        <f t="shared" si="385"/>
        <v>91</v>
      </c>
      <c r="Y6173">
        <f>SUMIF(货件明细!K:K,F6173,货件明细!I:I)</f>
        <v>0</v>
      </c>
      <c r="Z6173">
        <f t="shared" si="386"/>
        <v>15.7</v>
      </c>
      <c r="AA6173">
        <f>SUMIF(货件明细!K:K,F6173,货件明细!J:J)</f>
        <v>0</v>
      </c>
      <c r="AB6173">
        <f t="shared" si="387"/>
        <v>1</v>
      </c>
    </row>
    <row r="6174" spans="1:28">
      <c r="A6174">
        <v>2025</v>
      </c>
      <c r="B6174">
        <v>9</v>
      </c>
      <c r="C6174">
        <v>40</v>
      </c>
      <c r="D6174" s="4">
        <v>45929</v>
      </c>
      <c r="E6174" t="s">
        <v>28</v>
      </c>
      <c r="F6174" t="s">
        <v>6375</v>
      </c>
      <c r="G6174" t="s">
        <v>30</v>
      </c>
      <c r="H6174" t="s">
        <v>31</v>
      </c>
      <c r="I6174" t="s">
        <v>80</v>
      </c>
      <c r="J6174" t="s">
        <v>1110</v>
      </c>
      <c r="K6174" t="s">
        <v>1110</v>
      </c>
      <c r="L6174" t="s">
        <v>34</v>
      </c>
      <c r="M6174" t="s">
        <v>65</v>
      </c>
      <c r="N6174" t="s">
        <v>2857</v>
      </c>
      <c r="O6174">
        <v>16.8</v>
      </c>
      <c r="Q6174">
        <v>838.1</v>
      </c>
      <c r="R6174">
        <v>838.1</v>
      </c>
      <c r="S6174">
        <v>209.8944</v>
      </c>
      <c r="T6174">
        <v>1047.9944</v>
      </c>
      <c r="U6174">
        <v>180</v>
      </c>
      <c r="V6174">
        <f>SUMIF(货件明细!K:K,F6174,货件明细!AQ:AQ)</f>
        <v>0</v>
      </c>
      <c r="W6174">
        <f t="shared" si="384"/>
        <v>1</v>
      </c>
      <c r="X6174">
        <f t="shared" si="385"/>
        <v>180</v>
      </c>
      <c r="Y6174">
        <f>SUMIF(货件明细!K:K,F6174,货件明细!I:I)</f>
        <v>0</v>
      </c>
      <c r="Z6174">
        <f t="shared" si="386"/>
        <v>16.8</v>
      </c>
      <c r="AA6174">
        <f>SUMIF(货件明细!K:K,F6174,货件明细!J:J)</f>
        <v>0</v>
      </c>
      <c r="AB6174">
        <f t="shared" si="387"/>
        <v>1</v>
      </c>
    </row>
    <row r="6175" spans="1:28">
      <c r="A6175">
        <v>2025</v>
      </c>
      <c r="B6175">
        <v>9</v>
      </c>
      <c r="C6175">
        <v>40</v>
      </c>
      <c r="D6175" s="4">
        <v>45929</v>
      </c>
      <c r="E6175" t="s">
        <v>28</v>
      </c>
      <c r="F6175" t="s">
        <v>6376</v>
      </c>
      <c r="G6175" t="s">
        <v>275</v>
      </c>
      <c r="H6175" t="s">
        <v>31</v>
      </c>
      <c r="I6175" t="s">
        <v>96</v>
      </c>
      <c r="J6175" t="s">
        <v>33</v>
      </c>
      <c r="K6175" t="s">
        <v>33</v>
      </c>
      <c r="L6175" t="s">
        <v>34</v>
      </c>
      <c r="M6175" t="s">
        <v>3882</v>
      </c>
      <c r="N6175" t="s">
        <v>4816</v>
      </c>
      <c r="O6175">
        <v>21.8</v>
      </c>
      <c r="Q6175">
        <v>1067</v>
      </c>
      <c r="R6175">
        <v>1237</v>
      </c>
      <c r="S6175">
        <v>201.73184</v>
      </c>
      <c r="T6175">
        <v>1438.73184</v>
      </c>
      <c r="U6175">
        <v>173</v>
      </c>
      <c r="V6175">
        <f>SUMIF(货件明细!K:K,F6175,货件明细!AQ:AQ)</f>
        <v>0</v>
      </c>
      <c r="W6175">
        <f t="shared" si="384"/>
        <v>1</v>
      </c>
      <c r="X6175">
        <f t="shared" si="385"/>
        <v>173</v>
      </c>
      <c r="Y6175">
        <f>SUMIF(货件明细!K:K,F6175,货件明细!I:I)</f>
        <v>0</v>
      </c>
      <c r="Z6175">
        <f t="shared" si="386"/>
        <v>21.8</v>
      </c>
      <c r="AA6175">
        <f>SUMIF(货件明细!K:K,F6175,货件明细!J:J)</f>
        <v>0</v>
      </c>
      <c r="AB6175">
        <f t="shared" si="387"/>
        <v>1</v>
      </c>
    </row>
    <row r="6176" spans="1:28">
      <c r="A6176">
        <v>2025</v>
      </c>
      <c r="B6176">
        <v>9</v>
      </c>
      <c r="C6176">
        <v>40</v>
      </c>
      <c r="D6176" s="4">
        <v>45930</v>
      </c>
      <c r="E6176" t="s">
        <v>28</v>
      </c>
      <c r="F6176" t="s">
        <v>6377</v>
      </c>
      <c r="G6176" t="s">
        <v>30</v>
      </c>
      <c r="H6176" t="s">
        <v>31</v>
      </c>
      <c r="I6176" t="s">
        <v>96</v>
      </c>
      <c r="J6176" t="s">
        <v>1110</v>
      </c>
      <c r="K6176" t="s">
        <v>1110</v>
      </c>
      <c r="L6176" t="s">
        <v>34</v>
      </c>
      <c r="M6176" t="s">
        <v>65</v>
      </c>
      <c r="N6176" t="s">
        <v>2857</v>
      </c>
      <c r="O6176">
        <v>11.7</v>
      </c>
      <c r="Q6176">
        <v>591.6</v>
      </c>
      <c r="R6176">
        <v>591.6</v>
      </c>
      <c r="S6176">
        <v>100.28288</v>
      </c>
      <c r="T6176">
        <v>691.88288</v>
      </c>
      <c r="U6176">
        <v>86</v>
      </c>
      <c r="V6176">
        <f>SUMIF(货件明细!K:K,F6176,货件明细!AQ:AQ)</f>
        <v>0</v>
      </c>
      <c r="W6176">
        <f t="shared" si="384"/>
        <v>1</v>
      </c>
      <c r="X6176">
        <f t="shared" si="385"/>
        <v>86</v>
      </c>
      <c r="Y6176">
        <f>SUMIF(货件明细!K:K,F6176,货件明细!I:I)</f>
        <v>0</v>
      </c>
      <c r="Z6176">
        <f t="shared" si="386"/>
        <v>11.7</v>
      </c>
      <c r="AA6176">
        <f>SUMIF(货件明细!K:K,F6176,货件明细!J:J)</f>
        <v>0</v>
      </c>
      <c r="AB6176">
        <f t="shared" si="387"/>
        <v>1</v>
      </c>
    </row>
    <row r="6177" spans="1:28">
      <c r="A6177">
        <v>2025</v>
      </c>
      <c r="B6177">
        <v>9</v>
      </c>
      <c r="C6177">
        <v>40</v>
      </c>
      <c r="D6177" s="4">
        <v>45930</v>
      </c>
      <c r="E6177" t="s">
        <v>28</v>
      </c>
      <c r="F6177" t="s">
        <v>6378</v>
      </c>
      <c r="G6177" t="s">
        <v>870</v>
      </c>
      <c r="H6177" t="s">
        <v>31</v>
      </c>
      <c r="I6177" t="s">
        <v>39</v>
      </c>
      <c r="J6177" t="s">
        <v>1110</v>
      </c>
      <c r="K6177" t="s">
        <v>1110</v>
      </c>
      <c r="L6177" t="s">
        <v>34</v>
      </c>
      <c r="M6177" t="s">
        <v>65</v>
      </c>
      <c r="N6177" t="s">
        <v>2857</v>
      </c>
      <c r="O6177">
        <v>12.85</v>
      </c>
      <c r="Q6177">
        <v>739.5</v>
      </c>
      <c r="R6177">
        <v>739.5</v>
      </c>
      <c r="S6177">
        <v>165.72912</v>
      </c>
      <c r="T6177">
        <v>905.22912</v>
      </c>
      <c r="U6177">
        <v>74</v>
      </c>
      <c r="V6177">
        <f>SUMIF(货件明细!K:K,F6177,货件明细!AQ:AQ)</f>
        <v>0</v>
      </c>
      <c r="W6177">
        <f t="shared" si="384"/>
        <v>1</v>
      </c>
      <c r="X6177">
        <f t="shared" si="385"/>
        <v>74</v>
      </c>
      <c r="Y6177">
        <f>SUMIF(货件明细!K:K,F6177,货件明细!I:I)</f>
        <v>0</v>
      </c>
      <c r="Z6177">
        <f t="shared" si="386"/>
        <v>12.85</v>
      </c>
      <c r="AA6177">
        <f>SUMIF(货件明细!K:K,F6177,货件明细!J:J)</f>
        <v>0</v>
      </c>
      <c r="AB6177">
        <f t="shared" si="387"/>
        <v>1</v>
      </c>
    </row>
    <row r="6178" spans="1:28">
      <c r="A6178">
        <v>2025</v>
      </c>
      <c r="B6178">
        <v>9</v>
      </c>
      <c r="C6178">
        <v>40</v>
      </c>
      <c r="D6178" s="4">
        <v>45930</v>
      </c>
      <c r="E6178" t="s">
        <v>28</v>
      </c>
      <c r="F6178" t="s">
        <v>6379</v>
      </c>
      <c r="G6178" t="s">
        <v>50</v>
      </c>
      <c r="H6178" t="s">
        <v>31</v>
      </c>
      <c r="I6178" t="s">
        <v>41</v>
      </c>
      <c r="J6178" t="s">
        <v>1110</v>
      </c>
      <c r="K6178" t="s">
        <v>1110</v>
      </c>
      <c r="L6178" t="s">
        <v>34</v>
      </c>
      <c r="M6178" t="s">
        <v>65</v>
      </c>
      <c r="N6178" t="s">
        <v>2857</v>
      </c>
      <c r="O6178">
        <v>14.5</v>
      </c>
      <c r="Q6178">
        <v>739.5</v>
      </c>
      <c r="R6178">
        <v>739.5</v>
      </c>
      <c r="S6178">
        <v>0</v>
      </c>
      <c r="T6178">
        <v>739.5</v>
      </c>
      <c r="U6178">
        <v>40</v>
      </c>
      <c r="V6178">
        <f>SUMIF(货件明细!K:K,F6178,货件明细!AQ:AQ)</f>
        <v>0</v>
      </c>
      <c r="W6178">
        <f t="shared" si="384"/>
        <v>1</v>
      </c>
      <c r="X6178">
        <f t="shared" si="385"/>
        <v>40</v>
      </c>
      <c r="Y6178">
        <f>SUMIF(货件明细!K:K,F6178,货件明细!I:I)</f>
        <v>0</v>
      </c>
      <c r="Z6178">
        <f t="shared" si="386"/>
        <v>14.5</v>
      </c>
      <c r="AA6178">
        <f>SUMIF(货件明细!K:K,F6178,货件明细!J:J)</f>
        <v>0</v>
      </c>
      <c r="AB6178">
        <f t="shared" si="387"/>
        <v>1</v>
      </c>
    </row>
    <row r="6179" spans="1:28">
      <c r="A6179">
        <v>2025</v>
      </c>
      <c r="B6179">
        <v>9</v>
      </c>
      <c r="C6179">
        <v>40</v>
      </c>
      <c r="D6179" s="4">
        <v>45930</v>
      </c>
      <c r="E6179" t="s">
        <v>28</v>
      </c>
      <c r="F6179" t="s">
        <v>6380</v>
      </c>
      <c r="G6179" t="s">
        <v>43</v>
      </c>
      <c r="H6179" t="s">
        <v>44</v>
      </c>
      <c r="I6179" t="s">
        <v>41</v>
      </c>
      <c r="J6179" t="s">
        <v>1110</v>
      </c>
      <c r="K6179" t="s">
        <v>1110</v>
      </c>
      <c r="L6179" t="s">
        <v>34</v>
      </c>
      <c r="M6179" t="s">
        <v>65</v>
      </c>
      <c r="N6179" t="s">
        <v>2857</v>
      </c>
      <c r="O6179">
        <v>14.5</v>
      </c>
      <c r="Q6179">
        <v>739.5</v>
      </c>
      <c r="R6179">
        <v>739.5</v>
      </c>
      <c r="S6179">
        <v>0</v>
      </c>
      <c r="T6179">
        <v>739.5</v>
      </c>
      <c r="U6179">
        <v>40</v>
      </c>
      <c r="V6179">
        <f>SUMIF(货件明细!K:K,F6179,货件明细!AQ:AQ)</f>
        <v>0</v>
      </c>
      <c r="W6179">
        <f t="shared" si="384"/>
        <v>1</v>
      </c>
      <c r="X6179">
        <f t="shared" si="385"/>
        <v>40</v>
      </c>
      <c r="Y6179">
        <f>SUMIF(货件明细!K:K,F6179,货件明细!I:I)</f>
        <v>0</v>
      </c>
      <c r="Z6179">
        <f t="shared" si="386"/>
        <v>14.5</v>
      </c>
      <c r="AA6179">
        <f>SUMIF(货件明细!K:K,F6179,货件明细!J:J)</f>
        <v>0</v>
      </c>
      <c r="AB6179">
        <f t="shared" si="387"/>
        <v>1</v>
      </c>
    </row>
    <row r="6180" spans="1:28">
      <c r="A6180">
        <v>2025</v>
      </c>
      <c r="B6180">
        <v>9</v>
      </c>
      <c r="C6180">
        <v>40</v>
      </c>
      <c r="D6180" s="4">
        <v>45930</v>
      </c>
      <c r="E6180" t="s">
        <v>28</v>
      </c>
      <c r="F6180" t="s">
        <v>6381</v>
      </c>
      <c r="G6180" t="s">
        <v>56</v>
      </c>
      <c r="H6180" t="s">
        <v>44</v>
      </c>
      <c r="I6180" t="s">
        <v>41</v>
      </c>
      <c r="J6180" t="s">
        <v>1110</v>
      </c>
      <c r="K6180" t="s">
        <v>1110</v>
      </c>
      <c r="L6180" t="s">
        <v>34</v>
      </c>
      <c r="M6180" t="s">
        <v>65</v>
      </c>
      <c r="N6180" t="s">
        <v>2857</v>
      </c>
      <c r="O6180">
        <v>14.5</v>
      </c>
      <c r="Q6180">
        <v>739.5</v>
      </c>
      <c r="R6180">
        <v>739.5</v>
      </c>
      <c r="S6180">
        <v>0</v>
      </c>
      <c r="T6180">
        <v>739.5</v>
      </c>
      <c r="U6180">
        <v>40</v>
      </c>
      <c r="V6180">
        <f>SUMIF(货件明细!K:K,F6180,货件明细!AQ:AQ)</f>
        <v>0</v>
      </c>
      <c r="W6180">
        <f t="shared" si="384"/>
        <v>1</v>
      </c>
      <c r="X6180">
        <f t="shared" si="385"/>
        <v>40</v>
      </c>
      <c r="Y6180">
        <f>SUMIF(货件明细!K:K,F6180,货件明细!I:I)</f>
        <v>0</v>
      </c>
      <c r="Z6180">
        <f t="shared" si="386"/>
        <v>14.5</v>
      </c>
      <c r="AA6180">
        <f>SUMIF(货件明细!K:K,F6180,货件明细!J:J)</f>
        <v>0</v>
      </c>
      <c r="AB6180">
        <f t="shared" si="387"/>
        <v>1</v>
      </c>
    </row>
    <row r="6181" spans="1:28">
      <c r="A6181">
        <v>2025</v>
      </c>
      <c r="B6181">
        <v>9</v>
      </c>
      <c r="C6181">
        <v>40</v>
      </c>
      <c r="D6181" s="4">
        <v>45930</v>
      </c>
      <c r="E6181" t="s">
        <v>28</v>
      </c>
      <c r="F6181" t="s">
        <v>6382</v>
      </c>
      <c r="G6181" t="s">
        <v>1610</v>
      </c>
      <c r="H6181" t="s">
        <v>71</v>
      </c>
      <c r="I6181" t="s">
        <v>41</v>
      </c>
      <c r="J6181" t="s">
        <v>1110</v>
      </c>
      <c r="K6181" t="s">
        <v>1110</v>
      </c>
      <c r="L6181" t="s">
        <v>34</v>
      </c>
      <c r="M6181" t="s">
        <v>65</v>
      </c>
      <c r="N6181" t="s">
        <v>2857</v>
      </c>
      <c r="O6181">
        <v>14.5</v>
      </c>
      <c r="Q6181">
        <v>788.8</v>
      </c>
      <c r="R6181">
        <v>788.8</v>
      </c>
      <c r="S6181">
        <v>0</v>
      </c>
      <c r="T6181">
        <v>788.8</v>
      </c>
      <c r="U6181">
        <v>40</v>
      </c>
      <c r="V6181">
        <f>SUMIF(货件明细!K:K,F6181,货件明细!AQ:AQ)</f>
        <v>0</v>
      </c>
      <c r="W6181">
        <f t="shared" si="384"/>
        <v>1</v>
      </c>
      <c r="X6181">
        <f t="shared" si="385"/>
        <v>40</v>
      </c>
      <c r="Y6181">
        <f>SUMIF(货件明细!K:K,F6181,货件明细!I:I)</f>
        <v>0</v>
      </c>
      <c r="Z6181">
        <f t="shared" si="386"/>
        <v>14.5</v>
      </c>
      <c r="AA6181">
        <f>SUMIF(货件明细!K:K,F6181,货件明细!J:J)</f>
        <v>0</v>
      </c>
      <c r="AB6181">
        <f t="shared" si="387"/>
        <v>1</v>
      </c>
    </row>
    <row r="6182" spans="1:28">
      <c r="A6182">
        <v>2025</v>
      </c>
      <c r="B6182">
        <v>9</v>
      </c>
      <c r="C6182">
        <v>40</v>
      </c>
      <c r="D6182" s="4">
        <v>45930</v>
      </c>
      <c r="E6182" t="s">
        <v>28</v>
      </c>
      <c r="F6182" t="s">
        <v>6383</v>
      </c>
      <c r="G6182" t="s">
        <v>68</v>
      </c>
      <c r="H6182" t="s">
        <v>31</v>
      </c>
      <c r="I6182" t="s">
        <v>41</v>
      </c>
      <c r="J6182" t="s">
        <v>1110</v>
      </c>
      <c r="K6182" t="s">
        <v>1110</v>
      </c>
      <c r="L6182" t="s">
        <v>34</v>
      </c>
      <c r="M6182" t="s">
        <v>65</v>
      </c>
      <c r="N6182" t="s">
        <v>2857</v>
      </c>
      <c r="O6182">
        <v>14.5</v>
      </c>
      <c r="Q6182">
        <v>690.2</v>
      </c>
      <c r="R6182">
        <v>690.2</v>
      </c>
      <c r="S6182">
        <v>0</v>
      </c>
      <c r="T6182">
        <v>690.2</v>
      </c>
      <c r="U6182">
        <v>40</v>
      </c>
      <c r="V6182">
        <f>SUMIF(货件明细!K:K,F6182,货件明细!AQ:AQ)</f>
        <v>0</v>
      </c>
      <c r="W6182">
        <f t="shared" si="384"/>
        <v>1</v>
      </c>
      <c r="X6182">
        <f t="shared" si="385"/>
        <v>40</v>
      </c>
      <c r="Y6182">
        <f>SUMIF(货件明细!K:K,F6182,货件明细!I:I)</f>
        <v>0</v>
      </c>
      <c r="Z6182">
        <f t="shared" si="386"/>
        <v>14.5</v>
      </c>
      <c r="AA6182">
        <f>SUMIF(货件明细!K:K,F6182,货件明细!J:J)</f>
        <v>0</v>
      </c>
      <c r="AB6182">
        <f t="shared" si="387"/>
        <v>1</v>
      </c>
    </row>
    <row r="6183" spans="1:28">
      <c r="A6183">
        <v>2025</v>
      </c>
      <c r="B6183">
        <v>9</v>
      </c>
      <c r="C6183">
        <v>40</v>
      </c>
      <c r="D6183" s="4">
        <v>45930</v>
      </c>
      <c r="E6183" t="s">
        <v>28</v>
      </c>
      <c r="F6183" t="s">
        <v>6384</v>
      </c>
      <c r="G6183" t="s">
        <v>870</v>
      </c>
      <c r="H6183" t="s">
        <v>31</v>
      </c>
      <c r="I6183" t="s">
        <v>41</v>
      </c>
      <c r="J6183" t="s">
        <v>1110</v>
      </c>
      <c r="K6183" t="s">
        <v>1110</v>
      </c>
      <c r="L6183" t="s">
        <v>34</v>
      </c>
      <c r="M6183" t="s">
        <v>65</v>
      </c>
      <c r="N6183" t="s">
        <v>4245</v>
      </c>
      <c r="O6183">
        <v>35.55</v>
      </c>
      <c r="Q6183">
        <v>1774.8</v>
      </c>
      <c r="R6183">
        <v>1774.8</v>
      </c>
      <c r="S6183">
        <v>182.78304</v>
      </c>
      <c r="T6183">
        <v>1957.58304</v>
      </c>
      <c r="U6183">
        <v>76</v>
      </c>
      <c r="V6183">
        <f>SUMIF(货件明细!K:K,F6183,货件明细!AQ:AQ)</f>
        <v>0</v>
      </c>
      <c r="W6183">
        <f t="shared" si="384"/>
        <v>1</v>
      </c>
      <c r="X6183">
        <f t="shared" si="385"/>
        <v>76</v>
      </c>
      <c r="Y6183">
        <f>SUMIF(货件明细!K:K,F6183,货件明细!I:I)</f>
        <v>0</v>
      </c>
      <c r="Z6183">
        <f t="shared" si="386"/>
        <v>35.55</v>
      </c>
      <c r="AA6183">
        <f>SUMIF(货件明细!K:K,F6183,货件明细!J:J)</f>
        <v>0</v>
      </c>
      <c r="AB6183">
        <f t="shared" si="387"/>
        <v>1</v>
      </c>
    </row>
    <row r="6184" spans="1:28">
      <c r="A6184">
        <v>2025</v>
      </c>
      <c r="B6184">
        <v>9</v>
      </c>
      <c r="C6184">
        <v>40</v>
      </c>
      <c r="D6184" s="4">
        <v>45930</v>
      </c>
      <c r="E6184" t="s">
        <v>28</v>
      </c>
      <c r="F6184" t="s">
        <v>6385</v>
      </c>
      <c r="G6184" t="s">
        <v>54</v>
      </c>
      <c r="H6184" t="s">
        <v>31</v>
      </c>
      <c r="I6184" t="s">
        <v>129</v>
      </c>
      <c r="J6184" t="s">
        <v>45</v>
      </c>
      <c r="K6184" t="s">
        <v>4998</v>
      </c>
      <c r="L6184" t="s">
        <v>46</v>
      </c>
      <c r="M6184" t="s">
        <v>2882</v>
      </c>
      <c r="N6184" t="s">
        <v>4823</v>
      </c>
      <c r="O6184">
        <v>19.75</v>
      </c>
      <c r="Q6184">
        <v>134.625</v>
      </c>
      <c r="R6184">
        <v>134.625</v>
      </c>
      <c r="S6184">
        <v>0</v>
      </c>
      <c r="T6184">
        <v>134.625</v>
      </c>
      <c r="U6184">
        <v>136</v>
      </c>
      <c r="V6184">
        <f>SUMIF(货件明细!K:K,F6184,货件明细!AQ:AQ)</f>
        <v>0</v>
      </c>
      <c r="W6184">
        <f t="shared" si="384"/>
        <v>1</v>
      </c>
      <c r="X6184">
        <f t="shared" si="385"/>
        <v>136</v>
      </c>
      <c r="Y6184">
        <f>SUMIF(货件明细!K:K,F6184,货件明细!I:I)</f>
        <v>0</v>
      </c>
      <c r="Z6184">
        <f t="shared" si="386"/>
        <v>19.75</v>
      </c>
      <c r="AA6184">
        <f>SUMIF(货件明细!K:K,F6184,货件明细!J:J)</f>
        <v>0</v>
      </c>
      <c r="AB6184">
        <f t="shared" si="387"/>
        <v>1</v>
      </c>
    </row>
    <row r="6185" spans="1:28">
      <c r="A6185">
        <v>2025</v>
      </c>
      <c r="B6185">
        <v>9</v>
      </c>
      <c r="C6185">
        <v>40</v>
      </c>
      <c r="D6185" s="4">
        <v>45930</v>
      </c>
      <c r="E6185" t="s">
        <v>28</v>
      </c>
      <c r="F6185" t="s">
        <v>6386</v>
      </c>
      <c r="G6185" t="s">
        <v>50</v>
      </c>
      <c r="H6185" t="s">
        <v>31</v>
      </c>
      <c r="I6185" t="s">
        <v>129</v>
      </c>
      <c r="J6185" t="s">
        <v>45</v>
      </c>
      <c r="K6185" t="s">
        <v>4998</v>
      </c>
      <c r="L6185" t="s">
        <v>46</v>
      </c>
      <c r="M6185" t="s">
        <v>2882</v>
      </c>
      <c r="N6185" t="s">
        <v>4823</v>
      </c>
      <c r="O6185">
        <v>19.75</v>
      </c>
      <c r="Q6185">
        <v>111.842307692308</v>
      </c>
      <c r="R6185">
        <v>111.842307692308</v>
      </c>
      <c r="S6185">
        <v>0</v>
      </c>
      <c r="T6185">
        <v>111.842307692308</v>
      </c>
      <c r="U6185">
        <v>136</v>
      </c>
      <c r="V6185">
        <f>SUMIF(货件明细!K:K,F6185,货件明细!AQ:AQ)</f>
        <v>0</v>
      </c>
      <c r="W6185">
        <f t="shared" si="384"/>
        <v>1</v>
      </c>
      <c r="X6185">
        <f t="shared" si="385"/>
        <v>136</v>
      </c>
      <c r="Y6185">
        <f>SUMIF(货件明细!K:K,F6185,货件明细!I:I)</f>
        <v>0</v>
      </c>
      <c r="Z6185">
        <f t="shared" si="386"/>
        <v>19.75</v>
      </c>
      <c r="AA6185">
        <f>SUMIF(货件明细!K:K,F6185,货件明细!J:J)</f>
        <v>0</v>
      </c>
      <c r="AB6185">
        <f t="shared" si="387"/>
        <v>1</v>
      </c>
    </row>
    <row r="6186" spans="1:28">
      <c r="A6186">
        <v>2025</v>
      </c>
      <c r="B6186">
        <v>9</v>
      </c>
      <c r="C6186">
        <v>40</v>
      </c>
      <c r="D6186" s="4">
        <v>45930</v>
      </c>
      <c r="E6186" t="s">
        <v>28</v>
      </c>
      <c r="F6186" t="s">
        <v>6387</v>
      </c>
      <c r="G6186" t="s">
        <v>114</v>
      </c>
      <c r="H6186" t="s">
        <v>44</v>
      </c>
      <c r="I6186" t="s">
        <v>129</v>
      </c>
      <c r="J6186" t="s">
        <v>45</v>
      </c>
      <c r="K6186" t="s">
        <v>45</v>
      </c>
      <c r="L6186" t="s">
        <v>46</v>
      </c>
      <c r="M6186" t="s">
        <v>5001</v>
      </c>
      <c r="N6186" t="s">
        <v>5601</v>
      </c>
      <c r="O6186">
        <v>19.75</v>
      </c>
      <c r="Q6186">
        <v>155.958</v>
      </c>
      <c r="R6186">
        <v>155.958</v>
      </c>
      <c r="S6186">
        <v>0</v>
      </c>
      <c r="T6186">
        <v>155.958</v>
      </c>
      <c r="U6186">
        <v>136</v>
      </c>
      <c r="V6186">
        <f>SUMIF(货件明细!K:K,F6186,货件明细!AQ:AQ)</f>
        <v>0</v>
      </c>
      <c r="W6186">
        <f t="shared" si="384"/>
        <v>1</v>
      </c>
      <c r="X6186">
        <f t="shared" si="385"/>
        <v>136</v>
      </c>
      <c r="Y6186">
        <f>SUMIF(货件明细!K:K,F6186,货件明细!I:I)</f>
        <v>0</v>
      </c>
      <c r="Z6186">
        <f t="shared" si="386"/>
        <v>19.75</v>
      </c>
      <c r="AA6186">
        <f>SUMIF(货件明细!K:K,F6186,货件明细!J:J)</f>
        <v>0</v>
      </c>
      <c r="AB6186">
        <f t="shared" si="387"/>
        <v>1</v>
      </c>
    </row>
    <row r="6187" spans="1:28">
      <c r="A6187">
        <v>2025</v>
      </c>
      <c r="B6187">
        <v>9</v>
      </c>
      <c r="C6187">
        <v>40</v>
      </c>
      <c r="D6187" s="4">
        <v>45930</v>
      </c>
      <c r="E6187" t="s">
        <v>28</v>
      </c>
      <c r="F6187" t="s">
        <v>6388</v>
      </c>
      <c r="G6187" t="s">
        <v>1563</v>
      </c>
      <c r="H6187" t="s">
        <v>71</v>
      </c>
      <c r="I6187" t="s">
        <v>129</v>
      </c>
      <c r="J6187" t="s">
        <v>45</v>
      </c>
      <c r="K6187" t="s">
        <v>45</v>
      </c>
      <c r="L6187" t="s">
        <v>46</v>
      </c>
      <c r="M6187" t="s">
        <v>5001</v>
      </c>
      <c r="N6187" t="s">
        <v>5601</v>
      </c>
      <c r="O6187">
        <v>19.75</v>
      </c>
      <c r="Q6187">
        <v>150.2</v>
      </c>
      <c r="R6187">
        <v>150.2</v>
      </c>
      <c r="S6187">
        <v>0</v>
      </c>
      <c r="T6187">
        <v>150.2</v>
      </c>
      <c r="U6187">
        <v>136</v>
      </c>
      <c r="V6187">
        <f>SUMIF(货件明细!K:K,F6187,货件明细!AQ:AQ)</f>
        <v>0</v>
      </c>
      <c r="W6187">
        <f t="shared" si="384"/>
        <v>1</v>
      </c>
      <c r="X6187">
        <f t="shared" si="385"/>
        <v>136</v>
      </c>
      <c r="Y6187">
        <f>SUMIF(货件明细!K:K,F6187,货件明细!I:I)</f>
        <v>0</v>
      </c>
      <c r="Z6187">
        <f t="shared" si="386"/>
        <v>19.75</v>
      </c>
      <c r="AA6187">
        <f>SUMIF(货件明细!K:K,F6187,货件明细!J:J)</f>
        <v>0</v>
      </c>
      <c r="AB6187">
        <f t="shared" si="387"/>
        <v>1</v>
      </c>
    </row>
    <row r="6188" spans="1:28">
      <c r="A6188">
        <v>2025</v>
      </c>
      <c r="B6188">
        <v>9</v>
      </c>
      <c r="C6188">
        <v>40</v>
      </c>
      <c r="D6188" s="4">
        <v>45930</v>
      </c>
      <c r="E6188" t="s">
        <v>28</v>
      </c>
      <c r="F6188" t="s">
        <v>6389</v>
      </c>
      <c r="G6188" t="s">
        <v>267</v>
      </c>
      <c r="H6188" t="s">
        <v>71</v>
      </c>
      <c r="I6188" t="s">
        <v>129</v>
      </c>
      <c r="J6188" t="s">
        <v>45</v>
      </c>
      <c r="K6188" t="s">
        <v>45</v>
      </c>
      <c r="L6188" t="s">
        <v>46</v>
      </c>
      <c r="M6188" t="s">
        <v>5001</v>
      </c>
      <c r="N6188" t="s">
        <v>5601</v>
      </c>
      <c r="O6188">
        <v>19.75</v>
      </c>
      <c r="Q6188">
        <v>160.56</v>
      </c>
      <c r="R6188">
        <v>160.56</v>
      </c>
      <c r="S6188">
        <v>0</v>
      </c>
      <c r="T6188">
        <v>160.56</v>
      </c>
      <c r="U6188">
        <v>136</v>
      </c>
      <c r="V6188">
        <f>SUMIF(货件明细!K:K,F6188,货件明细!AQ:AQ)</f>
        <v>0</v>
      </c>
      <c r="W6188">
        <f t="shared" si="384"/>
        <v>1</v>
      </c>
      <c r="X6188">
        <f t="shared" si="385"/>
        <v>136</v>
      </c>
      <c r="Y6188">
        <f>SUMIF(货件明细!K:K,F6188,货件明细!I:I)</f>
        <v>0</v>
      </c>
      <c r="Z6188">
        <f t="shared" si="386"/>
        <v>19.75</v>
      </c>
      <c r="AA6188">
        <f>SUMIF(货件明细!K:K,F6188,货件明细!J:J)</f>
        <v>0</v>
      </c>
      <c r="AB6188">
        <f t="shared" si="387"/>
        <v>1</v>
      </c>
    </row>
    <row r="6189" spans="1:28">
      <c r="A6189">
        <v>2025</v>
      </c>
      <c r="B6189">
        <v>9</v>
      </c>
      <c r="C6189">
        <v>40</v>
      </c>
      <c r="D6189" s="4">
        <v>45930</v>
      </c>
      <c r="E6189" t="s">
        <v>28</v>
      </c>
      <c r="F6189" t="s">
        <v>6390</v>
      </c>
      <c r="G6189" t="s">
        <v>50</v>
      </c>
      <c r="H6189" t="s">
        <v>31</v>
      </c>
      <c r="I6189" t="s">
        <v>80</v>
      </c>
      <c r="J6189" t="s">
        <v>45</v>
      </c>
      <c r="K6189" t="s">
        <v>4998</v>
      </c>
      <c r="L6189" t="s">
        <v>46</v>
      </c>
      <c r="M6189" t="s">
        <v>2882</v>
      </c>
      <c r="N6189" t="s">
        <v>4823</v>
      </c>
      <c r="O6189">
        <v>15.9</v>
      </c>
      <c r="Q6189">
        <v>111.842307692308</v>
      </c>
      <c r="R6189">
        <v>111.842307692308</v>
      </c>
      <c r="S6189">
        <v>0</v>
      </c>
      <c r="T6189">
        <v>111.842307692308</v>
      </c>
      <c r="U6189">
        <v>95</v>
      </c>
      <c r="V6189">
        <f>SUMIF(货件明细!K:K,F6189,货件明细!AQ:AQ)</f>
        <v>0</v>
      </c>
      <c r="W6189">
        <f t="shared" si="384"/>
        <v>1</v>
      </c>
      <c r="X6189">
        <f t="shared" si="385"/>
        <v>95</v>
      </c>
      <c r="Y6189">
        <f>SUMIF(货件明细!K:K,F6189,货件明细!I:I)</f>
        <v>0</v>
      </c>
      <c r="Z6189">
        <f t="shared" si="386"/>
        <v>15.9</v>
      </c>
      <c r="AA6189">
        <f>SUMIF(货件明细!K:K,F6189,货件明细!J:J)</f>
        <v>0</v>
      </c>
      <c r="AB6189">
        <f t="shared" si="387"/>
        <v>1</v>
      </c>
    </row>
    <row r="6190" spans="1:28">
      <c r="A6190">
        <v>2025</v>
      </c>
      <c r="B6190">
        <v>9</v>
      </c>
      <c r="C6190">
        <v>40</v>
      </c>
      <c r="D6190" s="4">
        <v>45930</v>
      </c>
      <c r="E6190" t="s">
        <v>28</v>
      </c>
      <c r="F6190" t="s">
        <v>6391</v>
      </c>
      <c r="G6190" t="s">
        <v>70</v>
      </c>
      <c r="H6190" t="s">
        <v>71</v>
      </c>
      <c r="I6190" t="s">
        <v>80</v>
      </c>
      <c r="J6190" t="s">
        <v>45</v>
      </c>
      <c r="K6190" t="s">
        <v>45</v>
      </c>
      <c r="L6190" t="s">
        <v>46</v>
      </c>
      <c r="M6190" t="s">
        <v>5001</v>
      </c>
      <c r="N6190" t="s">
        <v>5601</v>
      </c>
      <c r="O6190">
        <v>15.9</v>
      </c>
      <c r="Q6190">
        <v>120.42</v>
      </c>
      <c r="R6190">
        <v>120.42</v>
      </c>
      <c r="S6190">
        <v>0</v>
      </c>
      <c r="T6190">
        <v>120.42</v>
      </c>
      <c r="U6190">
        <v>95</v>
      </c>
      <c r="V6190">
        <f>SUMIF(货件明细!K:K,F6190,货件明细!AQ:AQ)</f>
        <v>0</v>
      </c>
      <c r="W6190">
        <f t="shared" si="384"/>
        <v>1</v>
      </c>
      <c r="X6190">
        <f t="shared" si="385"/>
        <v>95</v>
      </c>
      <c r="Y6190">
        <f>SUMIF(货件明细!K:K,F6190,货件明细!I:I)</f>
        <v>0</v>
      </c>
      <c r="Z6190">
        <f t="shared" si="386"/>
        <v>15.9</v>
      </c>
      <c r="AA6190">
        <f>SUMIF(货件明细!K:K,F6190,货件明细!J:J)</f>
        <v>0</v>
      </c>
      <c r="AB6190">
        <f t="shared" si="387"/>
        <v>1</v>
      </c>
    </row>
    <row r="6191" spans="1:28">
      <c r="A6191">
        <v>2025</v>
      </c>
      <c r="B6191">
        <v>9</v>
      </c>
      <c r="C6191">
        <v>40</v>
      </c>
      <c r="D6191" s="4">
        <v>45930</v>
      </c>
      <c r="E6191" t="s">
        <v>28</v>
      </c>
      <c r="F6191" t="s">
        <v>6392</v>
      </c>
      <c r="G6191" t="s">
        <v>114</v>
      </c>
      <c r="H6191" t="s">
        <v>44</v>
      </c>
      <c r="I6191" t="s">
        <v>80</v>
      </c>
      <c r="J6191" t="s">
        <v>45</v>
      </c>
      <c r="K6191" t="s">
        <v>45</v>
      </c>
      <c r="L6191" t="s">
        <v>46</v>
      </c>
      <c r="M6191" t="s">
        <v>5001</v>
      </c>
      <c r="N6191" t="s">
        <v>5601</v>
      </c>
      <c r="O6191">
        <v>15.9</v>
      </c>
      <c r="Q6191">
        <v>155.958</v>
      </c>
      <c r="R6191">
        <v>155.958</v>
      </c>
      <c r="S6191">
        <v>0</v>
      </c>
      <c r="T6191">
        <v>155.958</v>
      </c>
      <c r="U6191">
        <v>95</v>
      </c>
      <c r="V6191">
        <f>SUMIF(货件明细!K:K,F6191,货件明细!AQ:AQ)</f>
        <v>0</v>
      </c>
      <c r="W6191">
        <f t="shared" si="384"/>
        <v>1</v>
      </c>
      <c r="X6191">
        <f t="shared" si="385"/>
        <v>95</v>
      </c>
      <c r="Y6191">
        <f>SUMIF(货件明细!K:K,F6191,货件明细!I:I)</f>
        <v>0</v>
      </c>
      <c r="Z6191">
        <f t="shared" si="386"/>
        <v>15.9</v>
      </c>
      <c r="AA6191">
        <f>SUMIF(货件明细!K:K,F6191,货件明细!J:J)</f>
        <v>0</v>
      </c>
      <c r="AB6191">
        <f t="shared" si="387"/>
        <v>1</v>
      </c>
    </row>
    <row r="6192" spans="1:28">
      <c r="A6192">
        <v>2025</v>
      </c>
      <c r="B6192">
        <v>9</v>
      </c>
      <c r="C6192">
        <v>40</v>
      </c>
      <c r="D6192" s="4">
        <v>45930</v>
      </c>
      <c r="E6192" t="s">
        <v>28</v>
      </c>
      <c r="F6192" t="s">
        <v>6393</v>
      </c>
      <c r="G6192" t="s">
        <v>1517</v>
      </c>
      <c r="H6192" t="s">
        <v>71</v>
      </c>
      <c r="I6192" t="s">
        <v>80</v>
      </c>
      <c r="J6192" t="s">
        <v>45</v>
      </c>
      <c r="K6192" t="s">
        <v>45</v>
      </c>
      <c r="L6192" t="s">
        <v>46</v>
      </c>
      <c r="M6192" t="s">
        <v>5001</v>
      </c>
      <c r="N6192" t="s">
        <v>5601</v>
      </c>
      <c r="O6192">
        <v>15.9</v>
      </c>
      <c r="Q6192">
        <v>112.65</v>
      </c>
      <c r="R6192">
        <v>112.65</v>
      </c>
      <c r="S6192">
        <v>0</v>
      </c>
      <c r="T6192">
        <v>112.65</v>
      </c>
      <c r="U6192">
        <v>95</v>
      </c>
      <c r="V6192">
        <f>SUMIF(货件明细!K:K,F6192,货件明细!AQ:AQ)</f>
        <v>0</v>
      </c>
      <c r="W6192">
        <f t="shared" si="384"/>
        <v>1</v>
      </c>
      <c r="X6192">
        <f t="shared" si="385"/>
        <v>95</v>
      </c>
      <c r="Y6192">
        <f>SUMIF(货件明细!K:K,F6192,货件明细!I:I)</f>
        <v>0</v>
      </c>
      <c r="Z6192">
        <f t="shared" si="386"/>
        <v>15.9</v>
      </c>
      <c r="AA6192">
        <f>SUMIF(货件明细!K:K,F6192,货件明细!J:J)</f>
        <v>0</v>
      </c>
      <c r="AB6192">
        <f t="shared" si="387"/>
        <v>1</v>
      </c>
    </row>
    <row r="6193" spans="1:28">
      <c r="A6193">
        <v>2025</v>
      </c>
      <c r="B6193">
        <v>9</v>
      </c>
      <c r="C6193">
        <v>40</v>
      </c>
      <c r="D6193" s="4">
        <v>45930</v>
      </c>
      <c r="E6193" t="s">
        <v>28</v>
      </c>
      <c r="F6193" t="s">
        <v>6394</v>
      </c>
      <c r="G6193" t="s">
        <v>223</v>
      </c>
      <c r="H6193" t="s">
        <v>31</v>
      </c>
      <c r="I6193" t="s">
        <v>80</v>
      </c>
      <c r="J6193" t="s">
        <v>45</v>
      </c>
      <c r="K6193" t="s">
        <v>4998</v>
      </c>
      <c r="L6193" t="s">
        <v>46</v>
      </c>
      <c r="M6193" t="s">
        <v>2882</v>
      </c>
      <c r="N6193" t="s">
        <v>4823</v>
      </c>
      <c r="O6193">
        <v>15.9</v>
      </c>
      <c r="Q6193">
        <v>106.954545454545</v>
      </c>
      <c r="R6193">
        <v>106.954545454545</v>
      </c>
      <c r="S6193">
        <v>0</v>
      </c>
      <c r="T6193">
        <v>106.954545454545</v>
      </c>
      <c r="U6193">
        <v>95</v>
      </c>
      <c r="V6193">
        <f>SUMIF(货件明细!K:K,F6193,货件明细!AQ:AQ)</f>
        <v>0</v>
      </c>
      <c r="W6193">
        <f t="shared" si="384"/>
        <v>1</v>
      </c>
      <c r="X6193">
        <f t="shared" si="385"/>
        <v>95</v>
      </c>
      <c r="Y6193">
        <f>SUMIF(货件明细!K:K,F6193,货件明细!I:I)</f>
        <v>0</v>
      </c>
      <c r="Z6193">
        <f t="shared" si="386"/>
        <v>15.9</v>
      </c>
      <c r="AA6193">
        <f>SUMIF(货件明细!K:K,F6193,货件明细!J:J)</f>
        <v>0</v>
      </c>
      <c r="AB6193">
        <f t="shared" si="387"/>
        <v>1</v>
      </c>
    </row>
    <row r="6194" spans="1:28">
      <c r="A6194">
        <v>2025</v>
      </c>
      <c r="B6194">
        <v>9</v>
      </c>
      <c r="C6194">
        <v>40</v>
      </c>
      <c r="D6194" s="4">
        <v>45930</v>
      </c>
      <c r="E6194" t="s">
        <v>28</v>
      </c>
      <c r="F6194" t="s">
        <v>6395</v>
      </c>
      <c r="G6194" t="s">
        <v>50</v>
      </c>
      <c r="H6194" t="s">
        <v>31</v>
      </c>
      <c r="I6194" t="s">
        <v>145</v>
      </c>
      <c r="J6194" t="s">
        <v>100</v>
      </c>
      <c r="K6194" t="s">
        <v>4998</v>
      </c>
      <c r="L6194" t="s">
        <v>46</v>
      </c>
      <c r="M6194" t="s">
        <v>2882</v>
      </c>
      <c r="N6194" t="s">
        <v>4823</v>
      </c>
      <c r="O6194">
        <v>50.85</v>
      </c>
      <c r="Q6194">
        <v>335.526923076923</v>
      </c>
      <c r="R6194">
        <v>335.526923076923</v>
      </c>
      <c r="S6194">
        <v>0</v>
      </c>
      <c r="T6194">
        <v>335.526923076923</v>
      </c>
      <c r="U6194">
        <v>270</v>
      </c>
      <c r="V6194">
        <f>SUMIF(货件明细!K:K,F6194,货件明细!AQ:AQ)</f>
        <v>0</v>
      </c>
      <c r="W6194">
        <f t="shared" si="384"/>
        <v>1</v>
      </c>
      <c r="X6194">
        <f t="shared" si="385"/>
        <v>270</v>
      </c>
      <c r="Y6194">
        <f>SUMIF(货件明细!K:K,F6194,货件明细!I:I)</f>
        <v>0</v>
      </c>
      <c r="Z6194">
        <f t="shared" si="386"/>
        <v>50.85</v>
      </c>
      <c r="AA6194">
        <f>SUMIF(货件明细!K:K,F6194,货件明细!J:J)</f>
        <v>0</v>
      </c>
      <c r="AB6194">
        <f t="shared" si="387"/>
        <v>1</v>
      </c>
    </row>
    <row r="6195" spans="1:28">
      <c r="A6195">
        <v>2025</v>
      </c>
      <c r="B6195">
        <v>9</v>
      </c>
      <c r="C6195">
        <v>40</v>
      </c>
      <c r="D6195" s="4">
        <v>45930</v>
      </c>
      <c r="E6195" t="s">
        <v>28</v>
      </c>
      <c r="F6195" t="s">
        <v>6396</v>
      </c>
      <c r="G6195" t="s">
        <v>70</v>
      </c>
      <c r="H6195" t="s">
        <v>71</v>
      </c>
      <c r="I6195" t="s">
        <v>145</v>
      </c>
      <c r="J6195" t="s">
        <v>100</v>
      </c>
      <c r="K6195" t="s">
        <v>58</v>
      </c>
      <c r="L6195" t="s">
        <v>46</v>
      </c>
      <c r="M6195" t="s">
        <v>5001</v>
      </c>
      <c r="N6195" t="s">
        <v>6037</v>
      </c>
      <c r="O6195">
        <v>50.85</v>
      </c>
      <c r="Q6195">
        <v>171.65625</v>
      </c>
      <c r="R6195">
        <v>171.65625</v>
      </c>
      <c r="S6195">
        <v>0</v>
      </c>
      <c r="T6195">
        <v>171.65625</v>
      </c>
      <c r="U6195">
        <v>270</v>
      </c>
      <c r="V6195">
        <f>SUMIF(货件明细!K:K,F6195,货件明细!AQ:AQ)</f>
        <v>0</v>
      </c>
      <c r="W6195">
        <f t="shared" si="384"/>
        <v>1</v>
      </c>
      <c r="X6195">
        <f t="shared" si="385"/>
        <v>270</v>
      </c>
      <c r="Y6195">
        <f>SUMIF(货件明细!K:K,F6195,货件明细!I:I)</f>
        <v>0</v>
      </c>
      <c r="Z6195">
        <f t="shared" si="386"/>
        <v>50.85</v>
      </c>
      <c r="AA6195">
        <f>SUMIF(货件明细!K:K,F6195,货件明细!J:J)</f>
        <v>0</v>
      </c>
      <c r="AB6195">
        <f t="shared" si="387"/>
        <v>1</v>
      </c>
    </row>
    <row r="6196" spans="1:28">
      <c r="A6196">
        <v>2025</v>
      </c>
      <c r="B6196">
        <v>9</v>
      </c>
      <c r="C6196">
        <v>40</v>
      </c>
      <c r="D6196" s="4">
        <v>45930</v>
      </c>
      <c r="E6196" t="s">
        <v>28</v>
      </c>
      <c r="F6196" t="s">
        <v>6397</v>
      </c>
      <c r="G6196" t="s">
        <v>114</v>
      </c>
      <c r="H6196" t="s">
        <v>44</v>
      </c>
      <c r="I6196" t="s">
        <v>145</v>
      </c>
      <c r="J6196" t="s">
        <v>100</v>
      </c>
      <c r="K6196" t="s">
        <v>4998</v>
      </c>
      <c r="L6196" t="s">
        <v>46</v>
      </c>
      <c r="M6196" t="s">
        <v>2882</v>
      </c>
      <c r="N6196" t="s">
        <v>4823</v>
      </c>
      <c r="O6196">
        <v>50.85</v>
      </c>
      <c r="Q6196">
        <v>289.40625</v>
      </c>
      <c r="R6196">
        <v>289.40625</v>
      </c>
      <c r="S6196">
        <v>0</v>
      </c>
      <c r="T6196">
        <v>289.40625</v>
      </c>
      <c r="U6196">
        <v>270</v>
      </c>
      <c r="V6196">
        <f>SUMIF(货件明细!K:K,F6196,货件明细!AQ:AQ)</f>
        <v>0</v>
      </c>
      <c r="W6196">
        <f t="shared" si="384"/>
        <v>1</v>
      </c>
      <c r="X6196">
        <f t="shared" si="385"/>
        <v>270</v>
      </c>
      <c r="Y6196">
        <f>SUMIF(货件明细!K:K,F6196,货件明细!I:I)</f>
        <v>0</v>
      </c>
      <c r="Z6196">
        <f t="shared" si="386"/>
        <v>50.85</v>
      </c>
      <c r="AA6196">
        <f>SUMIF(货件明细!K:K,F6196,货件明细!J:J)</f>
        <v>0</v>
      </c>
      <c r="AB6196">
        <f t="shared" si="387"/>
        <v>1</v>
      </c>
    </row>
    <row r="6197" spans="1:28">
      <c r="A6197">
        <v>2025</v>
      </c>
      <c r="B6197">
        <v>9</v>
      </c>
      <c r="C6197">
        <v>40</v>
      </c>
      <c r="D6197" s="4">
        <v>45930</v>
      </c>
      <c r="E6197" t="s">
        <v>28</v>
      </c>
      <c r="F6197" t="s">
        <v>6398</v>
      </c>
      <c r="G6197" t="s">
        <v>1517</v>
      </c>
      <c r="H6197" t="s">
        <v>71</v>
      </c>
      <c r="I6197" t="s">
        <v>145</v>
      </c>
      <c r="J6197" t="s">
        <v>100</v>
      </c>
      <c r="K6197" t="s">
        <v>58</v>
      </c>
      <c r="L6197" t="s">
        <v>46</v>
      </c>
      <c r="M6197" t="s">
        <v>5001</v>
      </c>
      <c r="N6197" t="s">
        <v>6037</v>
      </c>
      <c r="O6197">
        <v>50.85</v>
      </c>
      <c r="Q6197">
        <v>147.826875</v>
      </c>
      <c r="R6197">
        <v>147.826875</v>
      </c>
      <c r="S6197">
        <v>0</v>
      </c>
      <c r="T6197">
        <v>147.826875</v>
      </c>
      <c r="U6197">
        <v>270</v>
      </c>
      <c r="V6197">
        <f>SUMIF(货件明细!K:K,F6197,货件明细!AQ:AQ)</f>
        <v>0</v>
      </c>
      <c r="W6197">
        <f t="shared" si="384"/>
        <v>1</v>
      </c>
      <c r="X6197">
        <f t="shared" si="385"/>
        <v>270</v>
      </c>
      <c r="Y6197">
        <f>SUMIF(货件明细!K:K,F6197,货件明细!I:I)</f>
        <v>0</v>
      </c>
      <c r="Z6197">
        <f t="shared" si="386"/>
        <v>50.85</v>
      </c>
      <c r="AA6197">
        <f>SUMIF(货件明细!K:K,F6197,货件明细!J:J)</f>
        <v>0</v>
      </c>
      <c r="AB6197">
        <f t="shared" si="387"/>
        <v>1</v>
      </c>
    </row>
    <row r="6198" spans="1:28">
      <c r="A6198">
        <v>2025</v>
      </c>
      <c r="B6198">
        <v>9</v>
      </c>
      <c r="C6198">
        <v>40</v>
      </c>
      <c r="D6198" s="4">
        <v>45930</v>
      </c>
      <c r="E6198" t="s">
        <v>28</v>
      </c>
      <c r="F6198" t="s">
        <v>6399</v>
      </c>
      <c r="G6198" t="s">
        <v>223</v>
      </c>
      <c r="H6198" t="s">
        <v>31</v>
      </c>
      <c r="I6198" t="s">
        <v>145</v>
      </c>
      <c r="J6198" t="s">
        <v>100</v>
      </c>
      <c r="K6198" t="s">
        <v>4998</v>
      </c>
      <c r="L6198" t="s">
        <v>46</v>
      </c>
      <c r="M6198" t="s">
        <v>2882</v>
      </c>
      <c r="N6198" t="s">
        <v>4823</v>
      </c>
      <c r="O6198">
        <v>50.85</v>
      </c>
      <c r="Q6198">
        <v>320.863636363636</v>
      </c>
      <c r="R6198">
        <v>320.863636363636</v>
      </c>
      <c r="S6198">
        <v>0</v>
      </c>
      <c r="T6198">
        <v>320.863636363636</v>
      </c>
      <c r="U6198">
        <v>270</v>
      </c>
      <c r="V6198">
        <f>SUMIF(货件明细!K:K,F6198,货件明细!AQ:AQ)</f>
        <v>0</v>
      </c>
      <c r="W6198">
        <f t="shared" si="384"/>
        <v>1</v>
      </c>
      <c r="X6198">
        <f t="shared" si="385"/>
        <v>270</v>
      </c>
      <c r="Y6198">
        <f>SUMIF(货件明细!K:K,F6198,货件明细!I:I)</f>
        <v>0</v>
      </c>
      <c r="Z6198">
        <f t="shared" si="386"/>
        <v>50.85</v>
      </c>
      <c r="AA6198">
        <f>SUMIF(货件明细!K:K,F6198,货件明细!J:J)</f>
        <v>0</v>
      </c>
      <c r="AB6198">
        <f t="shared" si="387"/>
        <v>1</v>
      </c>
    </row>
    <row r="6199" spans="1:28">
      <c r="A6199">
        <v>2025</v>
      </c>
      <c r="B6199">
        <v>9</v>
      </c>
      <c r="C6199">
        <v>40</v>
      </c>
      <c r="D6199" s="4">
        <v>45930</v>
      </c>
      <c r="E6199" t="s">
        <v>28</v>
      </c>
      <c r="F6199" t="s">
        <v>6400</v>
      </c>
      <c r="G6199" t="s">
        <v>50</v>
      </c>
      <c r="H6199" t="s">
        <v>31</v>
      </c>
      <c r="I6199" t="s">
        <v>57</v>
      </c>
      <c r="J6199" t="s">
        <v>100</v>
      </c>
      <c r="K6199" t="s">
        <v>4998</v>
      </c>
      <c r="L6199" t="s">
        <v>46</v>
      </c>
      <c r="M6199" t="s">
        <v>2882</v>
      </c>
      <c r="N6199" t="s">
        <v>4823</v>
      </c>
      <c r="O6199">
        <v>35.49</v>
      </c>
      <c r="Q6199">
        <v>233.35</v>
      </c>
      <c r="R6199">
        <v>233.35</v>
      </c>
      <c r="S6199">
        <v>0</v>
      </c>
      <c r="T6199">
        <v>233.35</v>
      </c>
      <c r="U6199">
        <v>209</v>
      </c>
      <c r="V6199">
        <f>SUMIF(货件明细!K:K,F6199,货件明细!AQ:AQ)</f>
        <v>0</v>
      </c>
      <c r="W6199">
        <f t="shared" si="384"/>
        <v>1</v>
      </c>
      <c r="X6199">
        <f t="shared" si="385"/>
        <v>209</v>
      </c>
      <c r="Y6199">
        <f>SUMIF(货件明细!K:K,F6199,货件明细!I:I)</f>
        <v>0</v>
      </c>
      <c r="Z6199">
        <f t="shared" si="386"/>
        <v>35.49</v>
      </c>
      <c r="AA6199">
        <f>SUMIF(货件明细!K:K,F6199,货件明细!J:J)</f>
        <v>0</v>
      </c>
      <c r="AB6199">
        <f t="shared" si="387"/>
        <v>1</v>
      </c>
    </row>
    <row r="6200" spans="1:28">
      <c r="A6200">
        <v>2025</v>
      </c>
      <c r="B6200">
        <v>9</v>
      </c>
      <c r="C6200">
        <v>40</v>
      </c>
      <c r="D6200" s="4">
        <v>45930</v>
      </c>
      <c r="E6200" t="s">
        <v>28</v>
      </c>
      <c r="F6200" t="s">
        <v>6401</v>
      </c>
      <c r="G6200" t="s">
        <v>70</v>
      </c>
      <c r="H6200" t="s">
        <v>71</v>
      </c>
      <c r="I6200" t="s">
        <v>57</v>
      </c>
      <c r="J6200" t="s">
        <v>100</v>
      </c>
      <c r="K6200" t="s">
        <v>58</v>
      </c>
      <c r="L6200" t="s">
        <v>46</v>
      </c>
      <c r="M6200" t="s">
        <v>5001</v>
      </c>
      <c r="N6200" t="s">
        <v>6037</v>
      </c>
      <c r="O6200">
        <v>35.49</v>
      </c>
      <c r="Q6200">
        <v>124.101111111111</v>
      </c>
      <c r="R6200">
        <v>124.101111111111</v>
      </c>
      <c r="S6200">
        <v>0</v>
      </c>
      <c r="T6200">
        <v>124.101111111111</v>
      </c>
      <c r="U6200">
        <v>209</v>
      </c>
      <c r="V6200">
        <f>SUMIF(货件明细!K:K,F6200,货件明细!AQ:AQ)</f>
        <v>0</v>
      </c>
      <c r="W6200">
        <f t="shared" si="384"/>
        <v>1</v>
      </c>
      <c r="X6200">
        <f t="shared" si="385"/>
        <v>209</v>
      </c>
      <c r="Y6200">
        <f>SUMIF(货件明细!K:K,F6200,货件明细!I:I)</f>
        <v>0</v>
      </c>
      <c r="Z6200">
        <f t="shared" si="386"/>
        <v>35.49</v>
      </c>
      <c r="AA6200">
        <f>SUMIF(货件明细!K:K,F6200,货件明细!J:J)</f>
        <v>0</v>
      </c>
      <c r="AB6200">
        <f t="shared" si="387"/>
        <v>1</v>
      </c>
    </row>
    <row r="6201" spans="1:28">
      <c r="A6201">
        <v>2025</v>
      </c>
      <c r="B6201">
        <v>9</v>
      </c>
      <c r="C6201">
        <v>40</v>
      </c>
      <c r="D6201" s="4">
        <v>45930</v>
      </c>
      <c r="E6201" t="s">
        <v>28</v>
      </c>
      <c r="F6201" t="s">
        <v>6402</v>
      </c>
      <c r="G6201" t="s">
        <v>114</v>
      </c>
      <c r="H6201" t="s">
        <v>44</v>
      </c>
      <c r="I6201" t="s">
        <v>57</v>
      </c>
      <c r="J6201" t="s">
        <v>100</v>
      </c>
      <c r="K6201" t="s">
        <v>4998</v>
      </c>
      <c r="L6201" t="s">
        <v>46</v>
      </c>
      <c r="M6201" t="s">
        <v>2882</v>
      </c>
      <c r="N6201" t="s">
        <v>4823</v>
      </c>
      <c r="O6201">
        <v>35.49</v>
      </c>
      <c r="Q6201">
        <v>210</v>
      </c>
      <c r="R6201">
        <v>210</v>
      </c>
      <c r="S6201">
        <v>0</v>
      </c>
      <c r="T6201">
        <v>210</v>
      </c>
      <c r="U6201">
        <v>209</v>
      </c>
      <c r="V6201">
        <f>SUMIF(货件明细!K:K,F6201,货件明细!AQ:AQ)</f>
        <v>0</v>
      </c>
      <c r="W6201">
        <f t="shared" si="384"/>
        <v>1</v>
      </c>
      <c r="X6201">
        <f t="shared" si="385"/>
        <v>209</v>
      </c>
      <c r="Y6201">
        <f>SUMIF(货件明细!K:K,F6201,货件明细!I:I)</f>
        <v>0</v>
      </c>
      <c r="Z6201">
        <f t="shared" si="386"/>
        <v>35.49</v>
      </c>
      <c r="AA6201">
        <f>SUMIF(货件明细!K:K,F6201,货件明细!J:J)</f>
        <v>0</v>
      </c>
      <c r="AB6201">
        <f t="shared" si="387"/>
        <v>1</v>
      </c>
    </row>
    <row r="6202" spans="1:28">
      <c r="A6202">
        <v>2025</v>
      </c>
      <c r="B6202">
        <v>9</v>
      </c>
      <c r="C6202">
        <v>40</v>
      </c>
      <c r="D6202" s="4">
        <v>45930</v>
      </c>
      <c r="E6202" t="s">
        <v>28</v>
      </c>
      <c r="F6202" t="s">
        <v>6403</v>
      </c>
      <c r="G6202" t="s">
        <v>1517</v>
      </c>
      <c r="H6202" t="s">
        <v>71</v>
      </c>
      <c r="I6202" t="s">
        <v>57</v>
      </c>
      <c r="J6202" t="s">
        <v>100</v>
      </c>
      <c r="K6202" t="s">
        <v>58</v>
      </c>
      <c r="L6202" t="s">
        <v>46</v>
      </c>
      <c r="M6202" t="s">
        <v>5001</v>
      </c>
      <c r="N6202" t="s">
        <v>6037</v>
      </c>
      <c r="O6202">
        <v>35.49</v>
      </c>
      <c r="Q6202">
        <v>109.054444444444</v>
      </c>
      <c r="R6202">
        <v>109.054444444444</v>
      </c>
      <c r="S6202">
        <v>0</v>
      </c>
      <c r="T6202">
        <v>109.054444444444</v>
      </c>
      <c r="U6202">
        <v>209</v>
      </c>
      <c r="V6202">
        <f>SUMIF(货件明细!K:K,F6202,货件明细!AQ:AQ)</f>
        <v>0</v>
      </c>
      <c r="W6202">
        <f t="shared" si="384"/>
        <v>1</v>
      </c>
      <c r="X6202">
        <f t="shared" si="385"/>
        <v>209</v>
      </c>
      <c r="Y6202">
        <f>SUMIF(货件明细!K:K,F6202,货件明细!I:I)</f>
        <v>0</v>
      </c>
      <c r="Z6202">
        <f t="shared" si="386"/>
        <v>35.49</v>
      </c>
      <c r="AA6202">
        <f>SUMIF(货件明细!K:K,F6202,货件明细!J:J)</f>
        <v>0</v>
      </c>
      <c r="AB6202">
        <f t="shared" si="387"/>
        <v>1</v>
      </c>
    </row>
    <row r="6203" spans="1:28">
      <c r="A6203">
        <v>2025</v>
      </c>
      <c r="B6203">
        <v>9</v>
      </c>
      <c r="C6203">
        <v>40</v>
      </c>
      <c r="D6203" s="4">
        <v>45930</v>
      </c>
      <c r="E6203" t="s">
        <v>28</v>
      </c>
      <c r="F6203" t="s">
        <v>6404</v>
      </c>
      <c r="G6203" t="s">
        <v>223</v>
      </c>
      <c r="H6203" t="s">
        <v>31</v>
      </c>
      <c r="I6203" t="s">
        <v>57</v>
      </c>
      <c r="J6203" t="s">
        <v>100</v>
      </c>
      <c r="K6203" t="s">
        <v>4998</v>
      </c>
      <c r="L6203" t="s">
        <v>46</v>
      </c>
      <c r="M6203" t="s">
        <v>2882</v>
      </c>
      <c r="N6203" t="s">
        <v>4823</v>
      </c>
      <c r="O6203">
        <v>35.49</v>
      </c>
      <c r="Q6203">
        <v>231.68</v>
      </c>
      <c r="R6203">
        <v>231.68</v>
      </c>
      <c r="S6203">
        <v>0</v>
      </c>
      <c r="T6203">
        <v>231.68</v>
      </c>
      <c r="U6203">
        <v>209</v>
      </c>
      <c r="V6203">
        <f>SUMIF(货件明细!K:K,F6203,货件明细!AQ:AQ)</f>
        <v>0</v>
      </c>
      <c r="W6203">
        <f t="shared" si="384"/>
        <v>1</v>
      </c>
      <c r="X6203">
        <f t="shared" si="385"/>
        <v>209</v>
      </c>
      <c r="Y6203">
        <f>SUMIF(货件明细!K:K,F6203,货件明细!I:I)</f>
        <v>0</v>
      </c>
      <c r="Z6203">
        <f t="shared" si="386"/>
        <v>35.49</v>
      </c>
      <c r="AA6203">
        <f>SUMIF(货件明细!K:K,F6203,货件明细!J:J)</f>
        <v>0</v>
      </c>
      <c r="AB6203">
        <f t="shared" si="387"/>
        <v>1</v>
      </c>
    </row>
    <row r="6204" spans="1:28">
      <c r="A6204">
        <v>2025</v>
      </c>
      <c r="B6204">
        <v>9</v>
      </c>
      <c r="C6204">
        <v>40</v>
      </c>
      <c r="D6204" s="4">
        <v>45930</v>
      </c>
      <c r="E6204" t="s">
        <v>28</v>
      </c>
      <c r="F6204" t="s">
        <v>6405</v>
      </c>
      <c r="G6204" t="s">
        <v>50</v>
      </c>
      <c r="H6204" t="s">
        <v>31</v>
      </c>
      <c r="I6204" t="s">
        <v>57</v>
      </c>
      <c r="J6204" t="s">
        <v>100</v>
      </c>
      <c r="K6204" t="s">
        <v>4998</v>
      </c>
      <c r="L6204" t="s">
        <v>46</v>
      </c>
      <c r="M6204" t="s">
        <v>2882</v>
      </c>
      <c r="N6204" t="s">
        <v>4823</v>
      </c>
      <c r="O6204">
        <v>20.15</v>
      </c>
      <c r="Q6204">
        <v>116.675</v>
      </c>
      <c r="R6204">
        <v>116.675</v>
      </c>
      <c r="S6204">
        <v>0</v>
      </c>
      <c r="T6204">
        <v>116.675</v>
      </c>
      <c r="U6204">
        <v>100</v>
      </c>
      <c r="V6204">
        <f>SUMIF(货件明细!K:K,F6204,货件明细!AQ:AQ)</f>
        <v>0</v>
      </c>
      <c r="W6204">
        <f t="shared" si="384"/>
        <v>1</v>
      </c>
      <c r="X6204">
        <f t="shared" si="385"/>
        <v>100</v>
      </c>
      <c r="Y6204">
        <f>SUMIF(货件明细!K:K,F6204,货件明细!I:I)</f>
        <v>0</v>
      </c>
      <c r="Z6204">
        <f t="shared" si="386"/>
        <v>20.15</v>
      </c>
      <c r="AA6204">
        <f>SUMIF(货件明细!K:K,F6204,货件明细!J:J)</f>
        <v>0</v>
      </c>
      <c r="AB6204">
        <f t="shared" si="387"/>
        <v>1</v>
      </c>
    </row>
    <row r="6205" spans="1:28">
      <c r="A6205">
        <v>2025</v>
      </c>
      <c r="B6205">
        <v>9</v>
      </c>
      <c r="C6205">
        <v>40</v>
      </c>
      <c r="D6205" s="4">
        <v>45930</v>
      </c>
      <c r="E6205" t="s">
        <v>28</v>
      </c>
      <c r="F6205" t="s">
        <v>6406</v>
      </c>
      <c r="G6205" t="s">
        <v>70</v>
      </c>
      <c r="H6205" t="s">
        <v>71</v>
      </c>
      <c r="I6205" t="s">
        <v>57</v>
      </c>
      <c r="J6205" t="s">
        <v>100</v>
      </c>
      <c r="K6205" t="s">
        <v>58</v>
      </c>
      <c r="L6205" t="s">
        <v>46</v>
      </c>
      <c r="M6205" t="s">
        <v>5001</v>
      </c>
      <c r="N6205" t="s">
        <v>6037</v>
      </c>
      <c r="O6205">
        <v>20.15</v>
      </c>
      <c r="Q6205">
        <v>62.0505555555555</v>
      </c>
      <c r="R6205">
        <v>62.0505555555555</v>
      </c>
      <c r="S6205">
        <v>0</v>
      </c>
      <c r="T6205">
        <v>62.0505555555555</v>
      </c>
      <c r="U6205">
        <v>100</v>
      </c>
      <c r="V6205">
        <f>SUMIF(货件明细!K:K,F6205,货件明细!AQ:AQ)</f>
        <v>0</v>
      </c>
      <c r="W6205">
        <f t="shared" si="384"/>
        <v>1</v>
      </c>
      <c r="X6205">
        <f t="shared" si="385"/>
        <v>100</v>
      </c>
      <c r="Y6205">
        <f>SUMIF(货件明细!K:K,F6205,货件明细!I:I)</f>
        <v>0</v>
      </c>
      <c r="Z6205">
        <f t="shared" si="386"/>
        <v>20.15</v>
      </c>
      <c r="AA6205">
        <f>SUMIF(货件明细!K:K,F6205,货件明细!J:J)</f>
        <v>0</v>
      </c>
      <c r="AB6205">
        <f t="shared" si="387"/>
        <v>1</v>
      </c>
    </row>
    <row r="6206" spans="1:28">
      <c r="A6206">
        <v>2025</v>
      </c>
      <c r="B6206">
        <v>9</v>
      </c>
      <c r="C6206">
        <v>40</v>
      </c>
      <c r="D6206" s="4">
        <v>45930</v>
      </c>
      <c r="E6206" t="s">
        <v>28</v>
      </c>
      <c r="F6206" t="s">
        <v>6407</v>
      </c>
      <c r="G6206" t="s">
        <v>1517</v>
      </c>
      <c r="H6206" t="s">
        <v>71</v>
      </c>
      <c r="I6206" t="s">
        <v>57</v>
      </c>
      <c r="J6206" t="s">
        <v>100</v>
      </c>
      <c r="K6206" t="s">
        <v>58</v>
      </c>
      <c r="L6206" t="s">
        <v>46</v>
      </c>
      <c r="M6206" t="s">
        <v>5001</v>
      </c>
      <c r="N6206" t="s">
        <v>6037</v>
      </c>
      <c r="O6206">
        <v>20.15</v>
      </c>
      <c r="Q6206">
        <v>54.5272222222222</v>
      </c>
      <c r="R6206">
        <v>54.5272222222222</v>
      </c>
      <c r="S6206">
        <v>0</v>
      </c>
      <c r="T6206">
        <v>54.5272222222222</v>
      </c>
      <c r="U6206">
        <v>100</v>
      </c>
      <c r="V6206">
        <f>SUMIF(货件明细!K:K,F6206,货件明细!AQ:AQ)</f>
        <v>0</v>
      </c>
      <c r="W6206">
        <f t="shared" si="384"/>
        <v>1</v>
      </c>
      <c r="X6206">
        <f t="shared" si="385"/>
        <v>100</v>
      </c>
      <c r="Y6206">
        <f>SUMIF(货件明细!K:K,F6206,货件明细!I:I)</f>
        <v>0</v>
      </c>
      <c r="Z6206">
        <f t="shared" si="386"/>
        <v>20.15</v>
      </c>
      <c r="AA6206">
        <f>SUMIF(货件明细!K:K,F6206,货件明细!J:J)</f>
        <v>0</v>
      </c>
      <c r="AB6206">
        <f t="shared" si="387"/>
        <v>1</v>
      </c>
    </row>
    <row r="6207" spans="1:28">
      <c r="A6207">
        <v>2025</v>
      </c>
      <c r="B6207">
        <v>9</v>
      </c>
      <c r="C6207">
        <v>40</v>
      </c>
      <c r="D6207" s="4">
        <v>45930</v>
      </c>
      <c r="E6207" t="s">
        <v>28</v>
      </c>
      <c r="F6207" t="s">
        <v>6408</v>
      </c>
      <c r="G6207" t="s">
        <v>223</v>
      </c>
      <c r="H6207" t="s">
        <v>31</v>
      </c>
      <c r="I6207" t="s">
        <v>57</v>
      </c>
      <c r="J6207" t="s">
        <v>100</v>
      </c>
      <c r="K6207" t="s">
        <v>4998</v>
      </c>
      <c r="L6207" t="s">
        <v>46</v>
      </c>
      <c r="M6207" t="s">
        <v>2882</v>
      </c>
      <c r="N6207" t="s">
        <v>4823</v>
      </c>
      <c r="O6207">
        <v>20.15</v>
      </c>
      <c r="Q6207">
        <v>115.84</v>
      </c>
      <c r="R6207">
        <v>115.84</v>
      </c>
      <c r="S6207">
        <v>0</v>
      </c>
      <c r="T6207">
        <v>115.84</v>
      </c>
      <c r="U6207">
        <v>100</v>
      </c>
      <c r="V6207">
        <f>SUMIF(货件明细!K:K,F6207,货件明细!AQ:AQ)</f>
        <v>0</v>
      </c>
      <c r="W6207">
        <f t="shared" si="384"/>
        <v>1</v>
      </c>
      <c r="X6207">
        <f t="shared" si="385"/>
        <v>100</v>
      </c>
      <c r="Y6207">
        <f>SUMIF(货件明细!K:K,F6207,货件明细!I:I)</f>
        <v>0</v>
      </c>
      <c r="Z6207">
        <f t="shared" si="386"/>
        <v>20.15</v>
      </c>
      <c r="AA6207">
        <f>SUMIF(货件明细!K:K,F6207,货件明细!J:J)</f>
        <v>0</v>
      </c>
      <c r="AB6207">
        <f t="shared" si="387"/>
        <v>1</v>
      </c>
    </row>
    <row r="6208" spans="1:28">
      <c r="A6208">
        <v>2025</v>
      </c>
      <c r="B6208">
        <v>9</v>
      </c>
      <c r="C6208">
        <v>40</v>
      </c>
      <c r="D6208" s="4">
        <v>45930</v>
      </c>
      <c r="E6208" t="s">
        <v>28</v>
      </c>
      <c r="F6208" t="s">
        <v>6409</v>
      </c>
      <c r="G6208" t="s">
        <v>114</v>
      </c>
      <c r="H6208" t="s">
        <v>44</v>
      </c>
      <c r="I6208" t="s">
        <v>57</v>
      </c>
      <c r="J6208" t="s">
        <v>100</v>
      </c>
      <c r="K6208" t="s">
        <v>4998</v>
      </c>
      <c r="L6208" t="s">
        <v>46</v>
      </c>
      <c r="M6208" t="s">
        <v>2882</v>
      </c>
      <c r="N6208" t="s">
        <v>4823</v>
      </c>
      <c r="O6208">
        <v>20.6</v>
      </c>
      <c r="Q6208">
        <v>105</v>
      </c>
      <c r="R6208">
        <v>105</v>
      </c>
      <c r="S6208">
        <v>0</v>
      </c>
      <c r="T6208">
        <v>105</v>
      </c>
      <c r="U6208">
        <v>102</v>
      </c>
      <c r="V6208">
        <f>SUMIF(货件明细!K:K,F6208,货件明细!AQ:AQ)</f>
        <v>0</v>
      </c>
      <c r="W6208">
        <f t="shared" si="384"/>
        <v>1</v>
      </c>
      <c r="X6208">
        <f t="shared" si="385"/>
        <v>102</v>
      </c>
      <c r="Y6208">
        <f>SUMIF(货件明细!K:K,F6208,货件明细!I:I)</f>
        <v>0</v>
      </c>
      <c r="Z6208">
        <f t="shared" si="386"/>
        <v>20.6</v>
      </c>
      <c r="AA6208">
        <f>SUMIF(货件明细!K:K,F6208,货件明细!J:J)</f>
        <v>0</v>
      </c>
      <c r="AB6208">
        <f t="shared" si="387"/>
        <v>1</v>
      </c>
    </row>
    <row r="6209" spans="1:28">
      <c r="A6209">
        <v>2025</v>
      </c>
      <c r="B6209">
        <v>9</v>
      </c>
      <c r="C6209">
        <v>40</v>
      </c>
      <c r="D6209" s="4">
        <v>45930</v>
      </c>
      <c r="E6209" t="s">
        <v>28</v>
      </c>
      <c r="F6209" t="s">
        <v>6410</v>
      </c>
      <c r="G6209" t="s">
        <v>50</v>
      </c>
      <c r="H6209" t="s">
        <v>31</v>
      </c>
      <c r="I6209" t="s">
        <v>80</v>
      </c>
      <c r="J6209" t="s">
        <v>100</v>
      </c>
      <c r="K6209" t="s">
        <v>4998</v>
      </c>
      <c r="L6209" t="s">
        <v>46</v>
      </c>
      <c r="M6209" t="s">
        <v>2882</v>
      </c>
      <c r="N6209" t="s">
        <v>4823</v>
      </c>
      <c r="O6209">
        <v>20.35</v>
      </c>
      <c r="Q6209">
        <v>111.842307692308</v>
      </c>
      <c r="R6209">
        <v>111.842307692308</v>
      </c>
      <c r="S6209">
        <v>0</v>
      </c>
      <c r="T6209">
        <v>111.842307692308</v>
      </c>
      <c r="U6209">
        <v>101</v>
      </c>
      <c r="V6209">
        <f>SUMIF(货件明细!K:K,F6209,货件明细!AQ:AQ)</f>
        <v>0</v>
      </c>
      <c r="W6209">
        <f t="shared" si="384"/>
        <v>1</v>
      </c>
      <c r="X6209">
        <f t="shared" si="385"/>
        <v>101</v>
      </c>
      <c r="Y6209">
        <f>SUMIF(货件明细!K:K,F6209,货件明细!I:I)</f>
        <v>0</v>
      </c>
      <c r="Z6209">
        <f t="shared" si="386"/>
        <v>20.35</v>
      </c>
      <c r="AA6209">
        <f>SUMIF(货件明细!K:K,F6209,货件明细!J:J)</f>
        <v>0</v>
      </c>
      <c r="AB6209">
        <f t="shared" si="387"/>
        <v>1</v>
      </c>
    </row>
    <row r="6210" spans="1:28">
      <c r="A6210">
        <v>2025</v>
      </c>
      <c r="B6210">
        <v>9</v>
      </c>
      <c r="C6210">
        <v>40</v>
      </c>
      <c r="D6210" s="4">
        <v>45930</v>
      </c>
      <c r="E6210" t="s">
        <v>28</v>
      </c>
      <c r="F6210" t="s">
        <v>6411</v>
      </c>
      <c r="G6210" t="s">
        <v>70</v>
      </c>
      <c r="H6210" t="s">
        <v>71</v>
      </c>
      <c r="I6210" t="s">
        <v>80</v>
      </c>
      <c r="J6210" t="s">
        <v>100</v>
      </c>
      <c r="K6210" t="s">
        <v>58</v>
      </c>
      <c r="L6210" t="s">
        <v>46</v>
      </c>
      <c r="M6210" t="s">
        <v>5001</v>
      </c>
      <c r="N6210" t="s">
        <v>6037</v>
      </c>
      <c r="O6210">
        <v>20.35</v>
      </c>
      <c r="Q6210">
        <v>57.21875</v>
      </c>
      <c r="R6210">
        <v>57.21875</v>
      </c>
      <c r="S6210">
        <v>0</v>
      </c>
      <c r="T6210">
        <v>57.21875</v>
      </c>
      <c r="U6210">
        <v>101</v>
      </c>
      <c r="V6210">
        <f>SUMIF(货件明细!K:K,F6210,货件明细!AQ:AQ)</f>
        <v>0</v>
      </c>
      <c r="W6210">
        <f t="shared" ref="W6210:W6273" si="388">IF(V6210=U6210,0,1)</f>
        <v>1</v>
      </c>
      <c r="X6210">
        <f t="shared" ref="X6210:X6273" si="389">U6210</f>
        <v>101</v>
      </c>
      <c r="Y6210">
        <f>SUMIF(货件明细!K:K,F6210,货件明细!I:I)</f>
        <v>0</v>
      </c>
      <c r="Z6210">
        <f t="shared" ref="Z6210:Z6273" si="390">O6210-Y6210</f>
        <v>20.35</v>
      </c>
      <c r="AA6210">
        <f>SUMIF(货件明细!K:K,F6210,货件明细!J:J)</f>
        <v>0</v>
      </c>
      <c r="AB6210">
        <f t="shared" ref="AB6210:AB6273" si="391">IF(T6210=AA6210,0,1)</f>
        <v>1</v>
      </c>
    </row>
    <row r="6211" spans="1:28">
      <c r="A6211">
        <v>2025</v>
      </c>
      <c r="B6211">
        <v>9</v>
      </c>
      <c r="C6211">
        <v>40</v>
      </c>
      <c r="D6211" s="4">
        <v>45930</v>
      </c>
      <c r="E6211" t="s">
        <v>28</v>
      </c>
      <c r="F6211" t="s">
        <v>6412</v>
      </c>
      <c r="G6211" t="s">
        <v>114</v>
      </c>
      <c r="H6211" t="s">
        <v>44</v>
      </c>
      <c r="I6211" t="s">
        <v>80</v>
      </c>
      <c r="J6211" t="s">
        <v>100</v>
      </c>
      <c r="K6211" t="s">
        <v>4998</v>
      </c>
      <c r="L6211" t="s">
        <v>46</v>
      </c>
      <c r="M6211" t="s">
        <v>2882</v>
      </c>
      <c r="N6211" t="s">
        <v>4823</v>
      </c>
      <c r="O6211">
        <v>20.35</v>
      </c>
      <c r="Q6211">
        <v>96.46875</v>
      </c>
      <c r="R6211">
        <v>96.46875</v>
      </c>
      <c r="S6211">
        <v>0</v>
      </c>
      <c r="T6211">
        <v>96.46875</v>
      </c>
      <c r="U6211">
        <v>101</v>
      </c>
      <c r="V6211">
        <f>SUMIF(货件明细!K:K,F6211,货件明细!AQ:AQ)</f>
        <v>0</v>
      </c>
      <c r="W6211">
        <f t="shared" si="388"/>
        <v>1</v>
      </c>
      <c r="X6211">
        <f t="shared" si="389"/>
        <v>101</v>
      </c>
      <c r="Y6211">
        <f>SUMIF(货件明细!K:K,F6211,货件明细!I:I)</f>
        <v>0</v>
      </c>
      <c r="Z6211">
        <f t="shared" si="390"/>
        <v>20.35</v>
      </c>
      <c r="AA6211">
        <f>SUMIF(货件明细!K:K,F6211,货件明细!J:J)</f>
        <v>0</v>
      </c>
      <c r="AB6211">
        <f t="shared" si="391"/>
        <v>1</v>
      </c>
    </row>
    <row r="6212" spans="1:28">
      <c r="A6212">
        <v>2025</v>
      </c>
      <c r="B6212">
        <v>9</v>
      </c>
      <c r="C6212">
        <v>40</v>
      </c>
      <c r="D6212" s="4">
        <v>45930</v>
      </c>
      <c r="E6212" t="s">
        <v>28</v>
      </c>
      <c r="F6212" t="s">
        <v>6413</v>
      </c>
      <c r="G6212" t="s">
        <v>1517</v>
      </c>
      <c r="H6212" t="s">
        <v>71</v>
      </c>
      <c r="I6212" t="s">
        <v>80</v>
      </c>
      <c r="J6212" t="s">
        <v>100</v>
      </c>
      <c r="K6212" t="s">
        <v>58</v>
      </c>
      <c r="L6212" t="s">
        <v>46</v>
      </c>
      <c r="M6212" t="s">
        <v>5001</v>
      </c>
      <c r="N6212" t="s">
        <v>6037</v>
      </c>
      <c r="O6212">
        <v>20.35</v>
      </c>
      <c r="Q6212">
        <v>49.275625</v>
      </c>
      <c r="R6212">
        <v>49.275625</v>
      </c>
      <c r="S6212">
        <v>0</v>
      </c>
      <c r="T6212">
        <v>49.275625</v>
      </c>
      <c r="U6212">
        <v>101</v>
      </c>
      <c r="V6212">
        <f>SUMIF(货件明细!K:K,F6212,货件明细!AQ:AQ)</f>
        <v>0</v>
      </c>
      <c r="W6212">
        <f t="shared" si="388"/>
        <v>1</v>
      </c>
      <c r="X6212">
        <f t="shared" si="389"/>
        <v>101</v>
      </c>
      <c r="Y6212">
        <f>SUMIF(货件明细!K:K,F6212,货件明细!I:I)</f>
        <v>0</v>
      </c>
      <c r="Z6212">
        <f t="shared" si="390"/>
        <v>20.35</v>
      </c>
      <c r="AA6212">
        <f>SUMIF(货件明细!K:K,F6212,货件明细!J:J)</f>
        <v>0</v>
      </c>
      <c r="AB6212">
        <f t="shared" si="391"/>
        <v>1</v>
      </c>
    </row>
    <row r="6213" spans="1:28">
      <c r="A6213">
        <v>2025</v>
      </c>
      <c r="B6213">
        <v>9</v>
      </c>
      <c r="C6213">
        <v>40</v>
      </c>
      <c r="D6213" s="4">
        <v>45930</v>
      </c>
      <c r="E6213" t="s">
        <v>28</v>
      </c>
      <c r="F6213" t="s">
        <v>6414</v>
      </c>
      <c r="G6213" t="s">
        <v>223</v>
      </c>
      <c r="H6213" t="s">
        <v>31</v>
      </c>
      <c r="I6213" t="s">
        <v>80</v>
      </c>
      <c r="J6213" t="s">
        <v>100</v>
      </c>
      <c r="K6213" t="s">
        <v>4998</v>
      </c>
      <c r="L6213" t="s">
        <v>46</v>
      </c>
      <c r="M6213" t="s">
        <v>2882</v>
      </c>
      <c r="N6213" t="s">
        <v>4823</v>
      </c>
      <c r="O6213">
        <v>20.35</v>
      </c>
      <c r="Q6213">
        <v>106.954545454545</v>
      </c>
      <c r="R6213">
        <v>106.954545454545</v>
      </c>
      <c r="S6213">
        <v>0</v>
      </c>
      <c r="T6213">
        <v>106.954545454545</v>
      </c>
      <c r="U6213">
        <v>101</v>
      </c>
      <c r="V6213">
        <f>SUMIF(货件明细!K:K,F6213,货件明细!AQ:AQ)</f>
        <v>0</v>
      </c>
      <c r="W6213">
        <f t="shared" si="388"/>
        <v>1</v>
      </c>
      <c r="X6213">
        <f t="shared" si="389"/>
        <v>101</v>
      </c>
      <c r="Y6213">
        <f>SUMIF(货件明细!K:K,F6213,货件明细!I:I)</f>
        <v>0</v>
      </c>
      <c r="Z6213">
        <f t="shared" si="390"/>
        <v>20.35</v>
      </c>
      <c r="AA6213">
        <f>SUMIF(货件明细!K:K,F6213,货件明细!J:J)</f>
        <v>0</v>
      </c>
      <c r="AB6213">
        <f t="shared" si="391"/>
        <v>1</v>
      </c>
    </row>
    <row r="6214" spans="1:28">
      <c r="A6214">
        <v>2025</v>
      </c>
      <c r="B6214">
        <v>9</v>
      </c>
      <c r="C6214">
        <v>40</v>
      </c>
      <c r="D6214" s="4">
        <v>45930</v>
      </c>
      <c r="E6214" t="s">
        <v>28</v>
      </c>
      <c r="F6214" t="s">
        <v>6415</v>
      </c>
      <c r="G6214" t="s">
        <v>50</v>
      </c>
      <c r="H6214" t="s">
        <v>31</v>
      </c>
      <c r="I6214" t="s">
        <v>129</v>
      </c>
      <c r="J6214" t="s">
        <v>100</v>
      </c>
      <c r="K6214" t="s">
        <v>4998</v>
      </c>
      <c r="L6214" t="s">
        <v>46</v>
      </c>
      <c r="M6214" t="s">
        <v>2882</v>
      </c>
      <c r="N6214" t="s">
        <v>4823</v>
      </c>
      <c r="O6214">
        <v>13</v>
      </c>
      <c r="Q6214">
        <v>111.842307692308</v>
      </c>
      <c r="R6214">
        <v>111.842307692308</v>
      </c>
      <c r="S6214">
        <v>0</v>
      </c>
      <c r="T6214">
        <v>111.842307692308</v>
      </c>
      <c r="U6214">
        <v>86</v>
      </c>
      <c r="V6214">
        <f>SUMIF(货件明细!K:K,F6214,货件明细!AQ:AQ)</f>
        <v>0</v>
      </c>
      <c r="W6214">
        <f t="shared" si="388"/>
        <v>1</v>
      </c>
      <c r="X6214">
        <f t="shared" si="389"/>
        <v>86</v>
      </c>
      <c r="Y6214">
        <f>SUMIF(货件明细!K:K,F6214,货件明细!I:I)</f>
        <v>0</v>
      </c>
      <c r="Z6214">
        <f t="shared" si="390"/>
        <v>13</v>
      </c>
      <c r="AA6214">
        <f>SUMIF(货件明细!K:K,F6214,货件明细!J:J)</f>
        <v>0</v>
      </c>
      <c r="AB6214">
        <f t="shared" si="391"/>
        <v>1</v>
      </c>
    </row>
    <row r="6215" spans="1:28">
      <c r="A6215">
        <v>2025</v>
      </c>
      <c r="B6215">
        <v>9</v>
      </c>
      <c r="C6215">
        <v>40</v>
      </c>
      <c r="D6215" s="4">
        <v>45930</v>
      </c>
      <c r="E6215" t="s">
        <v>28</v>
      </c>
      <c r="F6215" t="s">
        <v>6416</v>
      </c>
      <c r="G6215" t="s">
        <v>70</v>
      </c>
      <c r="H6215" t="s">
        <v>71</v>
      </c>
      <c r="I6215" t="s">
        <v>129</v>
      </c>
      <c r="J6215" t="s">
        <v>100</v>
      </c>
      <c r="K6215" t="s">
        <v>58</v>
      </c>
      <c r="L6215" t="s">
        <v>46</v>
      </c>
      <c r="M6215" t="s">
        <v>5001</v>
      </c>
      <c r="N6215" t="s">
        <v>6037</v>
      </c>
      <c r="O6215">
        <v>13</v>
      </c>
      <c r="Q6215">
        <v>57.21875</v>
      </c>
      <c r="R6215">
        <v>57.21875</v>
      </c>
      <c r="S6215">
        <v>0</v>
      </c>
      <c r="T6215">
        <v>57.21875</v>
      </c>
      <c r="U6215">
        <v>86</v>
      </c>
      <c r="V6215">
        <f>SUMIF(货件明细!K:K,F6215,货件明细!AQ:AQ)</f>
        <v>0</v>
      </c>
      <c r="W6215">
        <f t="shared" si="388"/>
        <v>1</v>
      </c>
      <c r="X6215">
        <f t="shared" si="389"/>
        <v>86</v>
      </c>
      <c r="Y6215">
        <f>SUMIF(货件明细!K:K,F6215,货件明细!I:I)</f>
        <v>0</v>
      </c>
      <c r="Z6215">
        <f t="shared" si="390"/>
        <v>13</v>
      </c>
      <c r="AA6215">
        <f>SUMIF(货件明细!K:K,F6215,货件明细!J:J)</f>
        <v>0</v>
      </c>
      <c r="AB6215">
        <f t="shared" si="391"/>
        <v>1</v>
      </c>
    </row>
    <row r="6216" spans="1:28">
      <c r="A6216">
        <v>2025</v>
      </c>
      <c r="B6216">
        <v>9</v>
      </c>
      <c r="C6216">
        <v>40</v>
      </c>
      <c r="D6216" s="4">
        <v>45930</v>
      </c>
      <c r="E6216" t="s">
        <v>28</v>
      </c>
      <c r="F6216" t="s">
        <v>6417</v>
      </c>
      <c r="G6216" t="s">
        <v>114</v>
      </c>
      <c r="H6216" t="s">
        <v>44</v>
      </c>
      <c r="I6216" t="s">
        <v>129</v>
      </c>
      <c r="J6216" t="s">
        <v>100</v>
      </c>
      <c r="K6216" t="s">
        <v>4998</v>
      </c>
      <c r="L6216" t="s">
        <v>46</v>
      </c>
      <c r="M6216" t="s">
        <v>2882</v>
      </c>
      <c r="N6216" t="s">
        <v>4823</v>
      </c>
      <c r="O6216">
        <v>13</v>
      </c>
      <c r="Q6216">
        <v>96.46875</v>
      </c>
      <c r="R6216">
        <v>96.46875</v>
      </c>
      <c r="S6216">
        <v>0</v>
      </c>
      <c r="T6216">
        <v>96.46875</v>
      </c>
      <c r="U6216">
        <v>86</v>
      </c>
      <c r="V6216">
        <f>SUMIF(货件明细!K:K,F6216,货件明细!AQ:AQ)</f>
        <v>0</v>
      </c>
      <c r="W6216">
        <f t="shared" si="388"/>
        <v>1</v>
      </c>
      <c r="X6216">
        <f t="shared" si="389"/>
        <v>86</v>
      </c>
      <c r="Y6216">
        <f>SUMIF(货件明细!K:K,F6216,货件明细!I:I)</f>
        <v>0</v>
      </c>
      <c r="Z6216">
        <f t="shared" si="390"/>
        <v>13</v>
      </c>
      <c r="AA6216">
        <f>SUMIF(货件明细!K:K,F6216,货件明细!J:J)</f>
        <v>0</v>
      </c>
      <c r="AB6216">
        <f t="shared" si="391"/>
        <v>1</v>
      </c>
    </row>
    <row r="6217" spans="1:28">
      <c r="A6217">
        <v>2025</v>
      </c>
      <c r="B6217">
        <v>9</v>
      </c>
      <c r="C6217">
        <v>40</v>
      </c>
      <c r="D6217" s="4">
        <v>45930</v>
      </c>
      <c r="E6217" t="s">
        <v>28</v>
      </c>
      <c r="F6217" t="s">
        <v>6418</v>
      </c>
      <c r="G6217" t="s">
        <v>1517</v>
      </c>
      <c r="H6217" t="s">
        <v>71</v>
      </c>
      <c r="I6217" t="s">
        <v>129</v>
      </c>
      <c r="J6217" t="s">
        <v>100</v>
      </c>
      <c r="K6217" t="s">
        <v>58</v>
      </c>
      <c r="L6217" t="s">
        <v>46</v>
      </c>
      <c r="M6217" t="s">
        <v>5001</v>
      </c>
      <c r="N6217" t="s">
        <v>6037</v>
      </c>
      <c r="O6217">
        <v>13</v>
      </c>
      <c r="Q6217">
        <v>49.275625</v>
      </c>
      <c r="R6217">
        <v>49.275625</v>
      </c>
      <c r="S6217">
        <v>0</v>
      </c>
      <c r="T6217">
        <v>49.275625</v>
      </c>
      <c r="U6217">
        <v>86</v>
      </c>
      <c r="V6217">
        <f>SUMIF(货件明细!K:K,F6217,货件明细!AQ:AQ)</f>
        <v>0</v>
      </c>
      <c r="W6217">
        <f t="shared" si="388"/>
        <v>1</v>
      </c>
      <c r="X6217">
        <f t="shared" si="389"/>
        <v>86</v>
      </c>
      <c r="Y6217">
        <f>SUMIF(货件明细!K:K,F6217,货件明细!I:I)</f>
        <v>0</v>
      </c>
      <c r="Z6217">
        <f t="shared" si="390"/>
        <v>13</v>
      </c>
      <c r="AA6217">
        <f>SUMIF(货件明细!K:K,F6217,货件明细!J:J)</f>
        <v>0</v>
      </c>
      <c r="AB6217">
        <f t="shared" si="391"/>
        <v>1</v>
      </c>
    </row>
    <row r="6218" spans="1:28">
      <c r="A6218">
        <v>2025</v>
      </c>
      <c r="B6218">
        <v>9</v>
      </c>
      <c r="C6218">
        <v>40</v>
      </c>
      <c r="D6218" s="4">
        <v>45930</v>
      </c>
      <c r="E6218" t="s">
        <v>28</v>
      </c>
      <c r="F6218" t="s">
        <v>6419</v>
      </c>
      <c r="G6218" t="s">
        <v>223</v>
      </c>
      <c r="H6218" t="s">
        <v>31</v>
      </c>
      <c r="I6218" t="s">
        <v>129</v>
      </c>
      <c r="J6218" t="s">
        <v>100</v>
      </c>
      <c r="K6218" t="s">
        <v>4998</v>
      </c>
      <c r="L6218" t="s">
        <v>46</v>
      </c>
      <c r="M6218" t="s">
        <v>2882</v>
      </c>
      <c r="N6218" t="s">
        <v>4823</v>
      </c>
      <c r="O6218">
        <v>13</v>
      </c>
      <c r="Q6218">
        <v>106.954545454545</v>
      </c>
      <c r="R6218">
        <v>106.954545454545</v>
      </c>
      <c r="S6218">
        <v>0</v>
      </c>
      <c r="T6218">
        <v>106.954545454545</v>
      </c>
      <c r="U6218">
        <v>86</v>
      </c>
      <c r="V6218">
        <f>SUMIF(货件明细!K:K,F6218,货件明细!AQ:AQ)</f>
        <v>0</v>
      </c>
      <c r="W6218">
        <f t="shared" si="388"/>
        <v>1</v>
      </c>
      <c r="X6218">
        <f t="shared" si="389"/>
        <v>86</v>
      </c>
      <c r="Y6218">
        <f>SUMIF(货件明细!K:K,F6218,货件明细!I:I)</f>
        <v>0</v>
      </c>
      <c r="Z6218">
        <f t="shared" si="390"/>
        <v>13</v>
      </c>
      <c r="AA6218">
        <f>SUMIF(货件明细!K:K,F6218,货件明细!J:J)</f>
        <v>0</v>
      </c>
      <c r="AB6218">
        <f t="shared" si="391"/>
        <v>1</v>
      </c>
    </row>
    <row r="6219" spans="1:28">
      <c r="A6219">
        <v>2025</v>
      </c>
      <c r="B6219">
        <v>9</v>
      </c>
      <c r="C6219">
        <v>40</v>
      </c>
      <c r="D6219" s="4">
        <v>45930</v>
      </c>
      <c r="E6219" t="s">
        <v>28</v>
      </c>
      <c r="F6219" t="s">
        <v>6420</v>
      </c>
      <c r="G6219" t="s">
        <v>50</v>
      </c>
      <c r="H6219" t="s">
        <v>31</v>
      </c>
      <c r="I6219" t="s">
        <v>57</v>
      </c>
      <c r="J6219" t="s">
        <v>45</v>
      </c>
      <c r="K6219" t="s">
        <v>4998</v>
      </c>
      <c r="L6219" t="s">
        <v>46</v>
      </c>
      <c r="M6219" t="s">
        <v>2882</v>
      </c>
      <c r="N6219" t="s">
        <v>4823</v>
      </c>
      <c r="O6219">
        <v>10.75</v>
      </c>
      <c r="Q6219">
        <v>116.675</v>
      </c>
      <c r="R6219">
        <v>116.675</v>
      </c>
      <c r="S6219">
        <v>0</v>
      </c>
      <c r="T6219">
        <v>116.675</v>
      </c>
      <c r="U6219">
        <v>49</v>
      </c>
      <c r="V6219">
        <f>SUMIF(货件明细!K:K,F6219,货件明细!AQ:AQ)</f>
        <v>0</v>
      </c>
      <c r="W6219">
        <f t="shared" si="388"/>
        <v>1</v>
      </c>
      <c r="X6219">
        <f t="shared" si="389"/>
        <v>49</v>
      </c>
      <c r="Y6219">
        <f>SUMIF(货件明细!K:K,F6219,货件明细!I:I)</f>
        <v>0</v>
      </c>
      <c r="Z6219">
        <f t="shared" si="390"/>
        <v>10.75</v>
      </c>
      <c r="AA6219">
        <f>SUMIF(货件明细!K:K,F6219,货件明细!J:J)</f>
        <v>0</v>
      </c>
      <c r="AB6219">
        <f t="shared" si="391"/>
        <v>1</v>
      </c>
    </row>
    <row r="6220" spans="1:28">
      <c r="A6220">
        <v>2025</v>
      </c>
      <c r="B6220">
        <v>9</v>
      </c>
      <c r="C6220">
        <v>40</v>
      </c>
      <c r="D6220" s="4">
        <v>45930</v>
      </c>
      <c r="E6220" t="s">
        <v>28</v>
      </c>
      <c r="F6220" t="s">
        <v>6421</v>
      </c>
      <c r="G6220" t="s">
        <v>70</v>
      </c>
      <c r="H6220" t="s">
        <v>71</v>
      </c>
      <c r="I6220" t="s">
        <v>57</v>
      </c>
      <c r="J6220" t="s">
        <v>45</v>
      </c>
      <c r="K6220" t="s">
        <v>45</v>
      </c>
      <c r="L6220" t="s">
        <v>46</v>
      </c>
      <c r="M6220" t="s">
        <v>5001</v>
      </c>
      <c r="N6220" t="s">
        <v>5601</v>
      </c>
      <c r="O6220">
        <v>10.75</v>
      </c>
      <c r="Q6220">
        <v>116.6</v>
      </c>
      <c r="R6220">
        <v>116.6</v>
      </c>
      <c r="S6220">
        <v>0</v>
      </c>
      <c r="T6220">
        <v>116.6</v>
      </c>
      <c r="U6220">
        <v>49</v>
      </c>
      <c r="V6220">
        <f>SUMIF(货件明细!K:K,F6220,货件明细!AQ:AQ)</f>
        <v>0</v>
      </c>
      <c r="W6220">
        <f t="shared" si="388"/>
        <v>1</v>
      </c>
      <c r="X6220">
        <f t="shared" si="389"/>
        <v>49</v>
      </c>
      <c r="Y6220">
        <f>SUMIF(货件明细!K:K,F6220,货件明细!I:I)</f>
        <v>0</v>
      </c>
      <c r="Z6220">
        <f t="shared" si="390"/>
        <v>10.75</v>
      </c>
      <c r="AA6220">
        <f>SUMIF(货件明细!K:K,F6220,货件明细!J:J)</f>
        <v>0</v>
      </c>
      <c r="AB6220">
        <f t="shared" si="391"/>
        <v>1</v>
      </c>
    </row>
    <row r="6221" spans="1:28">
      <c r="A6221">
        <v>2025</v>
      </c>
      <c r="B6221">
        <v>9</v>
      </c>
      <c r="C6221">
        <v>40</v>
      </c>
      <c r="D6221" s="4">
        <v>45930</v>
      </c>
      <c r="E6221" t="s">
        <v>28</v>
      </c>
      <c r="F6221" t="s">
        <v>6422</v>
      </c>
      <c r="G6221" t="s">
        <v>114</v>
      </c>
      <c r="H6221" t="s">
        <v>44</v>
      </c>
      <c r="I6221" t="s">
        <v>57</v>
      </c>
      <c r="J6221" t="s">
        <v>45</v>
      </c>
      <c r="K6221" t="s">
        <v>45</v>
      </c>
      <c r="L6221" t="s">
        <v>46</v>
      </c>
      <c r="M6221" t="s">
        <v>5001</v>
      </c>
      <c r="N6221" t="s">
        <v>5601</v>
      </c>
      <c r="O6221">
        <v>10.75</v>
      </c>
      <c r="Q6221">
        <v>136.4</v>
      </c>
      <c r="R6221">
        <v>136.4</v>
      </c>
      <c r="S6221">
        <v>0</v>
      </c>
      <c r="T6221">
        <v>136.4</v>
      </c>
      <c r="U6221">
        <v>49</v>
      </c>
      <c r="V6221">
        <f>SUMIF(货件明细!K:K,F6221,货件明细!AQ:AQ)</f>
        <v>0</v>
      </c>
      <c r="W6221">
        <f t="shared" si="388"/>
        <v>1</v>
      </c>
      <c r="X6221">
        <f t="shared" si="389"/>
        <v>49</v>
      </c>
      <c r="Y6221">
        <f>SUMIF(货件明细!K:K,F6221,货件明细!I:I)</f>
        <v>0</v>
      </c>
      <c r="Z6221">
        <f t="shared" si="390"/>
        <v>10.75</v>
      </c>
      <c r="AA6221">
        <f>SUMIF(货件明细!K:K,F6221,货件明细!J:J)</f>
        <v>0</v>
      </c>
      <c r="AB6221">
        <f t="shared" si="391"/>
        <v>1</v>
      </c>
    </row>
    <row r="6222" spans="1:28">
      <c r="A6222">
        <v>2025</v>
      </c>
      <c r="B6222">
        <v>9</v>
      </c>
      <c r="C6222">
        <v>40</v>
      </c>
      <c r="D6222" s="4">
        <v>45930</v>
      </c>
      <c r="E6222" t="s">
        <v>28</v>
      </c>
      <c r="F6222" t="s">
        <v>6423</v>
      </c>
      <c r="G6222" t="s">
        <v>1517</v>
      </c>
      <c r="H6222" t="s">
        <v>71</v>
      </c>
      <c r="I6222" t="s">
        <v>57</v>
      </c>
      <c r="J6222" t="s">
        <v>45</v>
      </c>
      <c r="K6222" t="s">
        <v>45</v>
      </c>
      <c r="L6222" t="s">
        <v>46</v>
      </c>
      <c r="M6222" t="s">
        <v>5001</v>
      </c>
      <c r="N6222" t="s">
        <v>5601</v>
      </c>
      <c r="O6222">
        <v>10.75</v>
      </c>
      <c r="Q6222">
        <v>108.9</v>
      </c>
      <c r="R6222">
        <v>108.9</v>
      </c>
      <c r="S6222">
        <v>0</v>
      </c>
      <c r="T6222">
        <v>108.9</v>
      </c>
      <c r="U6222">
        <v>49</v>
      </c>
      <c r="V6222">
        <f>SUMIF(货件明细!K:K,F6222,货件明细!AQ:AQ)</f>
        <v>0</v>
      </c>
      <c r="W6222">
        <f t="shared" si="388"/>
        <v>1</v>
      </c>
      <c r="X6222">
        <f t="shared" si="389"/>
        <v>49</v>
      </c>
      <c r="Y6222">
        <f>SUMIF(货件明细!K:K,F6222,货件明细!I:I)</f>
        <v>0</v>
      </c>
      <c r="Z6222">
        <f t="shared" si="390"/>
        <v>10.75</v>
      </c>
      <c r="AA6222">
        <f>SUMIF(货件明细!K:K,F6222,货件明细!J:J)</f>
        <v>0</v>
      </c>
      <c r="AB6222">
        <f t="shared" si="391"/>
        <v>1</v>
      </c>
    </row>
    <row r="6223" spans="1:28">
      <c r="A6223">
        <v>2025</v>
      </c>
      <c r="B6223">
        <v>9</v>
      </c>
      <c r="C6223">
        <v>40</v>
      </c>
      <c r="D6223" s="4">
        <v>45930</v>
      </c>
      <c r="E6223" t="s">
        <v>28</v>
      </c>
      <c r="F6223" t="s">
        <v>6424</v>
      </c>
      <c r="G6223" t="s">
        <v>223</v>
      </c>
      <c r="H6223" t="s">
        <v>31</v>
      </c>
      <c r="I6223" t="s">
        <v>57</v>
      </c>
      <c r="J6223" t="s">
        <v>45</v>
      </c>
      <c r="K6223" t="s">
        <v>4998</v>
      </c>
      <c r="L6223" t="s">
        <v>46</v>
      </c>
      <c r="M6223" t="s">
        <v>2882</v>
      </c>
      <c r="N6223" t="s">
        <v>4823</v>
      </c>
      <c r="O6223">
        <v>10.75</v>
      </c>
      <c r="Q6223">
        <v>115.84</v>
      </c>
      <c r="R6223">
        <v>115.84</v>
      </c>
      <c r="S6223">
        <v>0</v>
      </c>
      <c r="T6223">
        <v>115.84</v>
      </c>
      <c r="U6223">
        <v>49</v>
      </c>
      <c r="V6223">
        <f>SUMIF(货件明细!K:K,F6223,货件明细!AQ:AQ)</f>
        <v>0</v>
      </c>
      <c r="W6223">
        <f t="shared" si="388"/>
        <v>1</v>
      </c>
      <c r="X6223">
        <f t="shared" si="389"/>
        <v>49</v>
      </c>
      <c r="Y6223">
        <f>SUMIF(货件明细!K:K,F6223,货件明细!I:I)</f>
        <v>0</v>
      </c>
      <c r="Z6223">
        <f t="shared" si="390"/>
        <v>10.75</v>
      </c>
      <c r="AA6223">
        <f>SUMIF(货件明细!K:K,F6223,货件明细!J:J)</f>
        <v>0</v>
      </c>
      <c r="AB6223">
        <f t="shared" si="391"/>
        <v>1</v>
      </c>
    </row>
    <row r="6224" spans="1:28">
      <c r="A6224">
        <v>2025</v>
      </c>
      <c r="B6224">
        <v>9</v>
      </c>
      <c r="C6224">
        <v>40</v>
      </c>
      <c r="D6224" s="4">
        <v>45930</v>
      </c>
      <c r="E6224" t="s">
        <v>28</v>
      </c>
      <c r="F6224" t="s">
        <v>6425</v>
      </c>
      <c r="G6224" t="s">
        <v>372</v>
      </c>
      <c r="H6224" t="s">
        <v>71</v>
      </c>
      <c r="I6224" t="s">
        <v>111</v>
      </c>
      <c r="J6224" t="s">
        <v>100</v>
      </c>
      <c r="K6224" t="s">
        <v>58</v>
      </c>
      <c r="L6224" t="s">
        <v>46</v>
      </c>
      <c r="M6224" t="s">
        <v>5001</v>
      </c>
      <c r="N6224" t="s">
        <v>6037</v>
      </c>
      <c r="O6224">
        <v>20.7</v>
      </c>
      <c r="Q6224">
        <v>91.55</v>
      </c>
      <c r="R6224">
        <v>91.55</v>
      </c>
      <c r="S6224">
        <v>0</v>
      </c>
      <c r="T6224">
        <v>91.55</v>
      </c>
      <c r="U6224">
        <v>135</v>
      </c>
      <c r="V6224">
        <f>SUMIF(货件明细!K:K,F6224,货件明细!AQ:AQ)</f>
        <v>0</v>
      </c>
      <c r="W6224">
        <f t="shared" si="388"/>
        <v>1</v>
      </c>
      <c r="X6224">
        <f t="shared" si="389"/>
        <v>135</v>
      </c>
      <c r="Y6224">
        <f>SUMIF(货件明细!K:K,F6224,货件明细!I:I)</f>
        <v>0</v>
      </c>
      <c r="Z6224">
        <f t="shared" si="390"/>
        <v>20.7</v>
      </c>
      <c r="AA6224">
        <f>SUMIF(货件明细!K:K,F6224,货件明细!J:J)</f>
        <v>0</v>
      </c>
      <c r="AB6224">
        <f t="shared" si="391"/>
        <v>1</v>
      </c>
    </row>
    <row r="6225" spans="1:28">
      <c r="A6225">
        <v>2025</v>
      </c>
      <c r="B6225">
        <v>9</v>
      </c>
      <c r="C6225">
        <v>40</v>
      </c>
      <c r="D6225" s="4">
        <v>45930</v>
      </c>
      <c r="E6225" t="s">
        <v>28</v>
      </c>
      <c r="F6225" t="s">
        <v>6426</v>
      </c>
      <c r="G6225" t="s">
        <v>68</v>
      </c>
      <c r="H6225" t="s">
        <v>31</v>
      </c>
      <c r="I6225" t="s">
        <v>111</v>
      </c>
      <c r="J6225" t="s">
        <v>100</v>
      </c>
      <c r="K6225" t="s">
        <v>100</v>
      </c>
      <c r="L6225" t="s">
        <v>46</v>
      </c>
      <c r="M6225" t="s">
        <v>47</v>
      </c>
      <c r="N6225" t="s">
        <v>5549</v>
      </c>
      <c r="O6225">
        <v>20.7</v>
      </c>
      <c r="Q6225">
        <v>233.1</v>
      </c>
      <c r="R6225">
        <v>233.1</v>
      </c>
      <c r="S6225">
        <v>0</v>
      </c>
      <c r="T6225">
        <v>233.1</v>
      </c>
      <c r="U6225">
        <v>135</v>
      </c>
      <c r="V6225">
        <f>SUMIF(货件明细!K:K,F6225,货件明细!AQ:AQ)</f>
        <v>0</v>
      </c>
      <c r="W6225">
        <f t="shared" si="388"/>
        <v>1</v>
      </c>
      <c r="X6225">
        <f t="shared" si="389"/>
        <v>135</v>
      </c>
      <c r="Y6225">
        <f>SUMIF(货件明细!K:K,F6225,货件明细!I:I)</f>
        <v>0</v>
      </c>
      <c r="Z6225">
        <f t="shared" si="390"/>
        <v>20.7</v>
      </c>
      <c r="AA6225">
        <f>SUMIF(货件明细!K:K,F6225,货件明细!J:J)</f>
        <v>0</v>
      </c>
      <c r="AB6225">
        <f t="shared" si="391"/>
        <v>1</v>
      </c>
    </row>
    <row r="6226" spans="1:28">
      <c r="A6226">
        <v>2025</v>
      </c>
      <c r="B6226">
        <v>9</v>
      </c>
      <c r="C6226">
        <v>40</v>
      </c>
      <c r="D6226" s="4">
        <v>45930</v>
      </c>
      <c r="E6226" t="s">
        <v>28</v>
      </c>
      <c r="F6226" t="s">
        <v>6427</v>
      </c>
      <c r="G6226" t="s">
        <v>283</v>
      </c>
      <c r="H6226" t="s">
        <v>31</v>
      </c>
      <c r="I6226" t="s">
        <v>111</v>
      </c>
      <c r="J6226" t="s">
        <v>100</v>
      </c>
      <c r="K6226" t="s">
        <v>100</v>
      </c>
      <c r="L6226" t="s">
        <v>46</v>
      </c>
      <c r="M6226" t="s">
        <v>47</v>
      </c>
      <c r="N6226" t="s">
        <v>5549</v>
      </c>
      <c r="O6226">
        <v>20.7</v>
      </c>
      <c r="Q6226">
        <v>233.1</v>
      </c>
      <c r="R6226">
        <v>233.1</v>
      </c>
      <c r="S6226">
        <v>0</v>
      </c>
      <c r="T6226">
        <v>233.1</v>
      </c>
      <c r="U6226">
        <v>135</v>
      </c>
      <c r="V6226">
        <f>SUMIF(货件明细!K:K,F6226,货件明细!AQ:AQ)</f>
        <v>0</v>
      </c>
      <c r="W6226">
        <f t="shared" si="388"/>
        <v>1</v>
      </c>
      <c r="X6226">
        <f t="shared" si="389"/>
        <v>135</v>
      </c>
      <c r="Y6226">
        <f>SUMIF(货件明细!K:K,F6226,货件明细!I:I)</f>
        <v>0</v>
      </c>
      <c r="Z6226">
        <f t="shared" si="390"/>
        <v>20.7</v>
      </c>
      <c r="AA6226">
        <f>SUMIF(货件明细!K:K,F6226,货件明细!J:J)</f>
        <v>0</v>
      </c>
      <c r="AB6226">
        <f t="shared" si="391"/>
        <v>1</v>
      </c>
    </row>
    <row r="6227" spans="1:28">
      <c r="A6227">
        <v>2025</v>
      </c>
      <c r="B6227">
        <v>9</v>
      </c>
      <c r="C6227">
        <v>40</v>
      </c>
      <c r="D6227" s="4">
        <v>45930</v>
      </c>
      <c r="E6227" t="s">
        <v>28</v>
      </c>
      <c r="F6227" t="s">
        <v>6428</v>
      </c>
      <c r="G6227" t="s">
        <v>43</v>
      </c>
      <c r="H6227" t="s">
        <v>44</v>
      </c>
      <c r="I6227" t="s">
        <v>111</v>
      </c>
      <c r="J6227" t="s">
        <v>100</v>
      </c>
      <c r="K6227" t="s">
        <v>4998</v>
      </c>
      <c r="L6227" t="s">
        <v>46</v>
      </c>
      <c r="M6227" t="s">
        <v>2882</v>
      </c>
      <c r="N6227" t="s">
        <v>4823</v>
      </c>
      <c r="O6227">
        <v>21.2</v>
      </c>
      <c r="Q6227">
        <v>137.666666666667</v>
      </c>
      <c r="R6227">
        <v>137.666666666667</v>
      </c>
      <c r="S6227">
        <v>0</v>
      </c>
      <c r="T6227">
        <v>137.666666666667</v>
      </c>
      <c r="U6227">
        <v>137</v>
      </c>
      <c r="V6227">
        <f>SUMIF(货件明细!K:K,F6227,货件明细!AQ:AQ)</f>
        <v>0</v>
      </c>
      <c r="W6227">
        <f t="shared" si="388"/>
        <v>1</v>
      </c>
      <c r="X6227">
        <f t="shared" si="389"/>
        <v>137</v>
      </c>
      <c r="Y6227">
        <f>SUMIF(货件明细!K:K,F6227,货件明细!I:I)</f>
        <v>0</v>
      </c>
      <c r="Z6227">
        <f t="shared" si="390"/>
        <v>21.2</v>
      </c>
      <c r="AA6227">
        <f>SUMIF(货件明细!K:K,F6227,货件明细!J:J)</f>
        <v>0</v>
      </c>
      <c r="AB6227">
        <f t="shared" si="391"/>
        <v>1</v>
      </c>
    </row>
    <row r="6228" spans="1:28">
      <c r="A6228">
        <v>2025</v>
      </c>
      <c r="B6228">
        <v>9</v>
      </c>
      <c r="C6228">
        <v>40</v>
      </c>
      <c r="D6228" s="4">
        <v>45930</v>
      </c>
      <c r="E6228" t="s">
        <v>28</v>
      </c>
      <c r="F6228" t="s">
        <v>6429</v>
      </c>
      <c r="G6228" t="s">
        <v>56</v>
      </c>
      <c r="H6228" t="s">
        <v>44</v>
      </c>
      <c r="I6228" t="s">
        <v>111</v>
      </c>
      <c r="J6228" t="s">
        <v>100</v>
      </c>
      <c r="K6228" t="s">
        <v>4998</v>
      </c>
      <c r="L6228" t="s">
        <v>46</v>
      </c>
      <c r="M6228" t="s">
        <v>2882</v>
      </c>
      <c r="N6228" t="s">
        <v>4823</v>
      </c>
      <c r="O6228">
        <v>21.6</v>
      </c>
      <c r="Q6228">
        <v>136.5</v>
      </c>
      <c r="R6228">
        <v>136.5</v>
      </c>
      <c r="S6228">
        <v>0</v>
      </c>
      <c r="T6228">
        <v>136.5</v>
      </c>
      <c r="U6228">
        <v>142</v>
      </c>
      <c r="V6228">
        <f>SUMIF(货件明细!K:K,F6228,货件明细!AQ:AQ)</f>
        <v>0</v>
      </c>
      <c r="W6228">
        <f t="shared" si="388"/>
        <v>1</v>
      </c>
      <c r="X6228">
        <f t="shared" si="389"/>
        <v>142</v>
      </c>
      <c r="Y6228">
        <f>SUMIF(货件明细!K:K,F6228,货件明细!I:I)</f>
        <v>0</v>
      </c>
      <c r="Z6228">
        <f t="shared" si="390"/>
        <v>21.6</v>
      </c>
      <c r="AA6228">
        <f>SUMIF(货件明细!K:K,F6228,货件明细!J:J)</f>
        <v>0</v>
      </c>
      <c r="AB6228">
        <f t="shared" si="391"/>
        <v>1</v>
      </c>
    </row>
    <row r="6229" spans="1:28">
      <c r="A6229">
        <v>2025</v>
      </c>
      <c r="B6229">
        <v>9</v>
      </c>
      <c r="C6229">
        <v>40</v>
      </c>
      <c r="D6229" s="4">
        <v>45930</v>
      </c>
      <c r="E6229" t="s">
        <v>28</v>
      </c>
      <c r="F6229" t="s">
        <v>6430</v>
      </c>
      <c r="G6229" t="s">
        <v>50</v>
      </c>
      <c r="H6229" t="s">
        <v>31</v>
      </c>
      <c r="I6229" t="s">
        <v>145</v>
      </c>
      <c r="J6229" t="s">
        <v>45</v>
      </c>
      <c r="K6229" t="s">
        <v>4998</v>
      </c>
      <c r="L6229" t="s">
        <v>46</v>
      </c>
      <c r="M6229" t="s">
        <v>2882</v>
      </c>
      <c r="N6229" t="s">
        <v>4823</v>
      </c>
      <c r="O6229">
        <v>20.4</v>
      </c>
      <c r="Q6229">
        <v>111.842307692308</v>
      </c>
      <c r="R6229">
        <v>111.842307692308</v>
      </c>
      <c r="S6229">
        <v>0</v>
      </c>
      <c r="T6229">
        <v>111.842307692308</v>
      </c>
      <c r="U6229">
        <v>99</v>
      </c>
      <c r="V6229">
        <f>SUMIF(货件明细!K:K,F6229,货件明细!AQ:AQ)</f>
        <v>0</v>
      </c>
      <c r="W6229">
        <f t="shared" si="388"/>
        <v>1</v>
      </c>
      <c r="X6229">
        <f t="shared" si="389"/>
        <v>99</v>
      </c>
      <c r="Y6229">
        <f>SUMIF(货件明细!K:K,F6229,货件明细!I:I)</f>
        <v>0</v>
      </c>
      <c r="Z6229">
        <f t="shared" si="390"/>
        <v>20.4</v>
      </c>
      <c r="AA6229">
        <f>SUMIF(货件明细!K:K,F6229,货件明细!J:J)</f>
        <v>0</v>
      </c>
      <c r="AB6229">
        <f t="shared" si="391"/>
        <v>1</v>
      </c>
    </row>
    <row r="6230" spans="1:28">
      <c r="A6230">
        <v>2025</v>
      </c>
      <c r="B6230">
        <v>9</v>
      </c>
      <c r="C6230">
        <v>40</v>
      </c>
      <c r="D6230" s="4">
        <v>45930</v>
      </c>
      <c r="E6230" t="s">
        <v>28</v>
      </c>
      <c r="F6230" t="s">
        <v>6431</v>
      </c>
      <c r="G6230" t="s">
        <v>70</v>
      </c>
      <c r="H6230" t="s">
        <v>71</v>
      </c>
      <c r="I6230" t="s">
        <v>145</v>
      </c>
      <c r="J6230" t="s">
        <v>45</v>
      </c>
      <c r="K6230" t="s">
        <v>45</v>
      </c>
      <c r="L6230" t="s">
        <v>46</v>
      </c>
      <c r="M6230" t="s">
        <v>5001</v>
      </c>
      <c r="N6230" t="s">
        <v>5601</v>
      </c>
      <c r="O6230">
        <v>20.4</v>
      </c>
      <c r="Q6230">
        <v>120.42</v>
      </c>
      <c r="R6230">
        <v>120.42</v>
      </c>
      <c r="S6230">
        <v>0</v>
      </c>
      <c r="T6230">
        <v>120.42</v>
      </c>
      <c r="U6230">
        <v>99</v>
      </c>
      <c r="V6230">
        <f>SUMIF(货件明细!K:K,F6230,货件明细!AQ:AQ)</f>
        <v>0</v>
      </c>
      <c r="W6230">
        <f t="shared" si="388"/>
        <v>1</v>
      </c>
      <c r="X6230">
        <f t="shared" si="389"/>
        <v>99</v>
      </c>
      <c r="Y6230">
        <f>SUMIF(货件明细!K:K,F6230,货件明细!I:I)</f>
        <v>0</v>
      </c>
      <c r="Z6230">
        <f t="shared" si="390"/>
        <v>20.4</v>
      </c>
      <c r="AA6230">
        <f>SUMIF(货件明细!K:K,F6230,货件明细!J:J)</f>
        <v>0</v>
      </c>
      <c r="AB6230">
        <f t="shared" si="391"/>
        <v>1</v>
      </c>
    </row>
    <row r="6231" spans="1:28">
      <c r="A6231">
        <v>2025</v>
      </c>
      <c r="B6231">
        <v>9</v>
      </c>
      <c r="C6231">
        <v>40</v>
      </c>
      <c r="D6231" s="4">
        <v>45930</v>
      </c>
      <c r="E6231" t="s">
        <v>28</v>
      </c>
      <c r="F6231" t="s">
        <v>6432</v>
      </c>
      <c r="G6231" t="s">
        <v>114</v>
      </c>
      <c r="H6231" t="s">
        <v>44</v>
      </c>
      <c r="I6231" t="s">
        <v>145</v>
      </c>
      <c r="J6231" t="s">
        <v>45</v>
      </c>
      <c r="K6231" t="s">
        <v>45</v>
      </c>
      <c r="L6231" t="s">
        <v>46</v>
      </c>
      <c r="M6231" t="s">
        <v>5001</v>
      </c>
      <c r="N6231" t="s">
        <v>5601</v>
      </c>
      <c r="O6231">
        <v>20.4</v>
      </c>
      <c r="Q6231">
        <v>155.958</v>
      </c>
      <c r="R6231">
        <v>155.958</v>
      </c>
      <c r="S6231">
        <v>0</v>
      </c>
      <c r="T6231">
        <v>155.958</v>
      </c>
      <c r="U6231">
        <v>99</v>
      </c>
      <c r="V6231">
        <f>SUMIF(货件明细!K:K,F6231,货件明细!AQ:AQ)</f>
        <v>0</v>
      </c>
      <c r="W6231">
        <f t="shared" si="388"/>
        <v>1</v>
      </c>
      <c r="X6231">
        <f t="shared" si="389"/>
        <v>99</v>
      </c>
      <c r="Y6231">
        <f>SUMIF(货件明细!K:K,F6231,货件明细!I:I)</f>
        <v>0</v>
      </c>
      <c r="Z6231">
        <f t="shared" si="390"/>
        <v>20.4</v>
      </c>
      <c r="AA6231">
        <f>SUMIF(货件明细!K:K,F6231,货件明细!J:J)</f>
        <v>0</v>
      </c>
      <c r="AB6231">
        <f t="shared" si="391"/>
        <v>1</v>
      </c>
    </row>
    <row r="6232" spans="1:28">
      <c r="A6232">
        <v>2025</v>
      </c>
      <c r="B6232">
        <v>9</v>
      </c>
      <c r="C6232">
        <v>40</v>
      </c>
      <c r="D6232" s="4">
        <v>45930</v>
      </c>
      <c r="E6232" t="s">
        <v>28</v>
      </c>
      <c r="F6232" t="s">
        <v>6433</v>
      </c>
      <c r="G6232" t="s">
        <v>1517</v>
      </c>
      <c r="H6232" t="s">
        <v>71</v>
      </c>
      <c r="I6232" t="s">
        <v>145</v>
      </c>
      <c r="J6232" t="s">
        <v>45</v>
      </c>
      <c r="K6232" t="s">
        <v>45</v>
      </c>
      <c r="L6232" t="s">
        <v>46</v>
      </c>
      <c r="M6232" t="s">
        <v>5001</v>
      </c>
      <c r="N6232" t="s">
        <v>5601</v>
      </c>
      <c r="O6232">
        <v>20.4</v>
      </c>
      <c r="Q6232">
        <v>112.65</v>
      </c>
      <c r="R6232">
        <v>112.65</v>
      </c>
      <c r="S6232">
        <v>0</v>
      </c>
      <c r="T6232">
        <v>112.65</v>
      </c>
      <c r="U6232">
        <v>99</v>
      </c>
      <c r="V6232">
        <f>SUMIF(货件明细!K:K,F6232,货件明细!AQ:AQ)</f>
        <v>0</v>
      </c>
      <c r="W6232">
        <f t="shared" si="388"/>
        <v>1</v>
      </c>
      <c r="X6232">
        <f t="shared" si="389"/>
        <v>99</v>
      </c>
      <c r="Y6232">
        <f>SUMIF(货件明细!K:K,F6232,货件明细!I:I)</f>
        <v>0</v>
      </c>
      <c r="Z6232">
        <f t="shared" si="390"/>
        <v>20.4</v>
      </c>
      <c r="AA6232">
        <f>SUMIF(货件明细!K:K,F6232,货件明细!J:J)</f>
        <v>0</v>
      </c>
      <c r="AB6232">
        <f t="shared" si="391"/>
        <v>1</v>
      </c>
    </row>
    <row r="6233" spans="1:28">
      <c r="A6233">
        <v>2025</v>
      </c>
      <c r="B6233">
        <v>9</v>
      </c>
      <c r="C6233">
        <v>40</v>
      </c>
      <c r="D6233" s="4">
        <v>45930</v>
      </c>
      <c r="E6233" t="s">
        <v>28</v>
      </c>
      <c r="F6233" t="s">
        <v>6434</v>
      </c>
      <c r="G6233" t="s">
        <v>223</v>
      </c>
      <c r="H6233" t="s">
        <v>31</v>
      </c>
      <c r="I6233" t="s">
        <v>145</v>
      </c>
      <c r="J6233" t="s">
        <v>45</v>
      </c>
      <c r="K6233" t="s">
        <v>4998</v>
      </c>
      <c r="L6233" t="s">
        <v>46</v>
      </c>
      <c r="M6233" t="s">
        <v>2882</v>
      </c>
      <c r="N6233" t="s">
        <v>4823</v>
      </c>
      <c r="O6233">
        <v>20.4</v>
      </c>
      <c r="Q6233">
        <v>106.954545454545</v>
      </c>
      <c r="R6233">
        <v>106.954545454545</v>
      </c>
      <c r="S6233">
        <v>0</v>
      </c>
      <c r="T6233">
        <v>106.954545454545</v>
      </c>
      <c r="U6233">
        <v>99</v>
      </c>
      <c r="V6233">
        <f>SUMIF(货件明细!K:K,F6233,货件明细!AQ:AQ)</f>
        <v>0</v>
      </c>
      <c r="W6233">
        <f t="shared" si="388"/>
        <v>1</v>
      </c>
      <c r="X6233">
        <f t="shared" si="389"/>
        <v>99</v>
      </c>
      <c r="Y6233">
        <f>SUMIF(货件明细!K:K,F6233,货件明细!I:I)</f>
        <v>0</v>
      </c>
      <c r="Z6233">
        <f t="shared" si="390"/>
        <v>20.4</v>
      </c>
      <c r="AA6233">
        <f>SUMIF(货件明细!K:K,F6233,货件明细!J:J)</f>
        <v>0</v>
      </c>
      <c r="AB6233">
        <f t="shared" si="391"/>
        <v>1</v>
      </c>
    </row>
    <row r="6234" spans="1:28">
      <c r="A6234">
        <v>2025</v>
      </c>
      <c r="B6234">
        <v>9</v>
      </c>
      <c r="C6234">
        <v>40</v>
      </c>
      <c r="D6234" s="4">
        <v>45930</v>
      </c>
      <c r="E6234" t="s">
        <v>28</v>
      </c>
      <c r="F6234" t="s">
        <v>6435</v>
      </c>
      <c r="G6234" t="s">
        <v>50</v>
      </c>
      <c r="H6234" t="s">
        <v>31</v>
      </c>
      <c r="I6234" t="s">
        <v>39</v>
      </c>
      <c r="J6234" t="s">
        <v>100</v>
      </c>
      <c r="K6234" t="s">
        <v>4998</v>
      </c>
      <c r="L6234" t="s">
        <v>46</v>
      </c>
      <c r="M6234" t="s">
        <v>2882</v>
      </c>
      <c r="N6234" t="s">
        <v>4823</v>
      </c>
      <c r="O6234">
        <v>52.85</v>
      </c>
      <c r="Q6234">
        <v>466.7</v>
      </c>
      <c r="R6234">
        <v>466.7</v>
      </c>
      <c r="S6234">
        <v>0</v>
      </c>
      <c r="T6234">
        <v>466.7</v>
      </c>
      <c r="U6234">
        <v>201</v>
      </c>
      <c r="V6234">
        <f>SUMIF(货件明细!K:K,F6234,货件明细!AQ:AQ)</f>
        <v>0</v>
      </c>
      <c r="W6234">
        <f t="shared" si="388"/>
        <v>1</v>
      </c>
      <c r="X6234">
        <f t="shared" si="389"/>
        <v>201</v>
      </c>
      <c r="Y6234">
        <f>SUMIF(货件明细!K:K,F6234,货件明细!I:I)</f>
        <v>0</v>
      </c>
      <c r="Z6234">
        <f t="shared" si="390"/>
        <v>52.85</v>
      </c>
      <c r="AA6234">
        <f>SUMIF(货件明细!K:K,F6234,货件明细!J:J)</f>
        <v>0</v>
      </c>
      <c r="AB6234">
        <f t="shared" si="391"/>
        <v>1</v>
      </c>
    </row>
    <row r="6235" spans="1:28">
      <c r="A6235">
        <v>2025</v>
      </c>
      <c r="B6235">
        <v>9</v>
      </c>
      <c r="C6235">
        <v>40</v>
      </c>
      <c r="D6235" s="4">
        <v>45930</v>
      </c>
      <c r="E6235" t="s">
        <v>28</v>
      </c>
      <c r="F6235" t="s">
        <v>6436</v>
      </c>
      <c r="G6235" t="s">
        <v>70</v>
      </c>
      <c r="H6235" t="s">
        <v>71</v>
      </c>
      <c r="I6235" t="s">
        <v>39</v>
      </c>
      <c r="J6235" t="s">
        <v>100</v>
      </c>
      <c r="K6235" t="s">
        <v>58</v>
      </c>
      <c r="L6235" t="s">
        <v>46</v>
      </c>
      <c r="M6235" t="s">
        <v>5001</v>
      </c>
      <c r="N6235" t="s">
        <v>6037</v>
      </c>
      <c r="O6235">
        <v>52.85</v>
      </c>
      <c r="Q6235">
        <v>248.202222222222</v>
      </c>
      <c r="R6235">
        <v>248.202222222222</v>
      </c>
      <c r="S6235">
        <v>0</v>
      </c>
      <c r="T6235">
        <v>248.202222222222</v>
      </c>
      <c r="U6235">
        <v>201</v>
      </c>
      <c r="V6235">
        <f>SUMIF(货件明细!K:K,F6235,货件明细!AQ:AQ)</f>
        <v>0</v>
      </c>
      <c r="W6235">
        <f t="shared" si="388"/>
        <v>1</v>
      </c>
      <c r="X6235">
        <f t="shared" si="389"/>
        <v>201</v>
      </c>
      <c r="Y6235">
        <f>SUMIF(货件明细!K:K,F6235,货件明细!I:I)</f>
        <v>0</v>
      </c>
      <c r="Z6235">
        <f t="shared" si="390"/>
        <v>52.85</v>
      </c>
      <c r="AA6235">
        <f>SUMIF(货件明细!K:K,F6235,货件明细!J:J)</f>
        <v>0</v>
      </c>
      <c r="AB6235">
        <f t="shared" si="391"/>
        <v>1</v>
      </c>
    </row>
    <row r="6236" spans="1:28">
      <c r="A6236">
        <v>2025</v>
      </c>
      <c r="B6236">
        <v>9</v>
      </c>
      <c r="C6236">
        <v>40</v>
      </c>
      <c r="D6236" s="4">
        <v>45930</v>
      </c>
      <c r="E6236" t="s">
        <v>28</v>
      </c>
      <c r="F6236" t="s">
        <v>6437</v>
      </c>
      <c r="G6236" t="s">
        <v>114</v>
      </c>
      <c r="H6236" t="s">
        <v>44</v>
      </c>
      <c r="I6236" t="s">
        <v>39</v>
      </c>
      <c r="J6236" t="s">
        <v>100</v>
      </c>
      <c r="K6236" t="s">
        <v>4998</v>
      </c>
      <c r="L6236" t="s">
        <v>46</v>
      </c>
      <c r="M6236" t="s">
        <v>2882</v>
      </c>
      <c r="N6236" t="s">
        <v>4823</v>
      </c>
      <c r="O6236">
        <v>52.85</v>
      </c>
      <c r="Q6236">
        <v>420</v>
      </c>
      <c r="R6236">
        <v>420</v>
      </c>
      <c r="S6236">
        <v>0</v>
      </c>
      <c r="T6236">
        <v>420</v>
      </c>
      <c r="U6236">
        <v>201</v>
      </c>
      <c r="V6236">
        <f>SUMIF(货件明细!K:K,F6236,货件明细!AQ:AQ)</f>
        <v>0</v>
      </c>
      <c r="W6236">
        <f t="shared" si="388"/>
        <v>1</v>
      </c>
      <c r="X6236">
        <f t="shared" si="389"/>
        <v>201</v>
      </c>
      <c r="Y6236">
        <f>SUMIF(货件明细!K:K,F6236,货件明细!I:I)</f>
        <v>0</v>
      </c>
      <c r="Z6236">
        <f t="shared" si="390"/>
        <v>52.85</v>
      </c>
      <c r="AA6236">
        <f>SUMIF(货件明细!K:K,F6236,货件明细!J:J)</f>
        <v>0</v>
      </c>
      <c r="AB6236">
        <f t="shared" si="391"/>
        <v>1</v>
      </c>
    </row>
    <row r="6237" spans="1:28">
      <c r="A6237">
        <v>2025</v>
      </c>
      <c r="B6237">
        <v>9</v>
      </c>
      <c r="C6237">
        <v>40</v>
      </c>
      <c r="D6237" s="4">
        <v>45930</v>
      </c>
      <c r="E6237" t="s">
        <v>28</v>
      </c>
      <c r="F6237" t="s">
        <v>6438</v>
      </c>
      <c r="G6237" t="s">
        <v>1517</v>
      </c>
      <c r="H6237" t="s">
        <v>71</v>
      </c>
      <c r="I6237" t="s">
        <v>39</v>
      </c>
      <c r="J6237" t="s">
        <v>100</v>
      </c>
      <c r="K6237" t="s">
        <v>58</v>
      </c>
      <c r="L6237" t="s">
        <v>46</v>
      </c>
      <c r="M6237" t="s">
        <v>5001</v>
      </c>
      <c r="N6237" t="s">
        <v>6037</v>
      </c>
      <c r="O6237">
        <v>52.85</v>
      </c>
      <c r="Q6237">
        <v>218.108888888889</v>
      </c>
      <c r="R6237">
        <v>218.108888888889</v>
      </c>
      <c r="S6237">
        <v>0</v>
      </c>
      <c r="T6237">
        <v>218.108888888889</v>
      </c>
      <c r="U6237">
        <v>201</v>
      </c>
      <c r="V6237">
        <f>SUMIF(货件明细!K:K,F6237,货件明细!AQ:AQ)</f>
        <v>0</v>
      </c>
      <c r="W6237">
        <f t="shared" si="388"/>
        <v>1</v>
      </c>
      <c r="X6237">
        <f t="shared" si="389"/>
        <v>201</v>
      </c>
      <c r="Y6237">
        <f>SUMIF(货件明细!K:K,F6237,货件明细!I:I)</f>
        <v>0</v>
      </c>
      <c r="Z6237">
        <f t="shared" si="390"/>
        <v>52.85</v>
      </c>
      <c r="AA6237">
        <f>SUMIF(货件明细!K:K,F6237,货件明细!J:J)</f>
        <v>0</v>
      </c>
      <c r="AB6237">
        <f t="shared" si="391"/>
        <v>1</v>
      </c>
    </row>
    <row r="6238" spans="1:28">
      <c r="A6238">
        <v>2025</v>
      </c>
      <c r="B6238">
        <v>9</v>
      </c>
      <c r="C6238">
        <v>40</v>
      </c>
      <c r="D6238" s="4">
        <v>45930</v>
      </c>
      <c r="E6238" t="s">
        <v>28</v>
      </c>
      <c r="F6238" t="s">
        <v>6439</v>
      </c>
      <c r="G6238" t="s">
        <v>223</v>
      </c>
      <c r="H6238" t="s">
        <v>31</v>
      </c>
      <c r="I6238" t="s">
        <v>39</v>
      </c>
      <c r="J6238" t="s">
        <v>100</v>
      </c>
      <c r="K6238" t="s">
        <v>4998</v>
      </c>
      <c r="L6238" t="s">
        <v>46</v>
      </c>
      <c r="M6238" t="s">
        <v>2882</v>
      </c>
      <c r="N6238" t="s">
        <v>4823</v>
      </c>
      <c r="O6238">
        <v>52.85</v>
      </c>
      <c r="Q6238">
        <v>463.36</v>
      </c>
      <c r="R6238">
        <v>463.36</v>
      </c>
      <c r="S6238">
        <v>0</v>
      </c>
      <c r="T6238">
        <v>463.36</v>
      </c>
      <c r="U6238">
        <v>201</v>
      </c>
      <c r="V6238">
        <f>SUMIF(货件明细!K:K,F6238,货件明细!AQ:AQ)</f>
        <v>0</v>
      </c>
      <c r="W6238">
        <f t="shared" si="388"/>
        <v>1</v>
      </c>
      <c r="X6238">
        <f t="shared" si="389"/>
        <v>201</v>
      </c>
      <c r="Y6238">
        <f>SUMIF(货件明细!K:K,F6238,货件明细!I:I)</f>
        <v>0</v>
      </c>
      <c r="Z6238">
        <f t="shared" si="390"/>
        <v>52.85</v>
      </c>
      <c r="AA6238">
        <f>SUMIF(货件明细!K:K,F6238,货件明细!J:J)</f>
        <v>0</v>
      </c>
      <c r="AB6238">
        <f t="shared" si="391"/>
        <v>1</v>
      </c>
    </row>
    <row r="6239" spans="1:28">
      <c r="A6239">
        <v>2025</v>
      </c>
      <c r="B6239">
        <v>9</v>
      </c>
      <c r="C6239">
        <v>40</v>
      </c>
      <c r="D6239" s="4">
        <v>45930</v>
      </c>
      <c r="E6239" t="s">
        <v>28</v>
      </c>
      <c r="F6239" t="s">
        <v>6440</v>
      </c>
      <c r="G6239" t="s">
        <v>50</v>
      </c>
      <c r="H6239" t="s">
        <v>31</v>
      </c>
      <c r="I6239" t="s">
        <v>96</v>
      </c>
      <c r="J6239" t="s">
        <v>45</v>
      </c>
      <c r="K6239" t="s">
        <v>4998</v>
      </c>
      <c r="L6239" t="s">
        <v>46</v>
      </c>
      <c r="M6239" t="s">
        <v>2882</v>
      </c>
      <c r="N6239" t="s">
        <v>4823</v>
      </c>
      <c r="O6239">
        <v>12.35</v>
      </c>
      <c r="Q6239">
        <v>111.842307692308</v>
      </c>
      <c r="R6239">
        <v>111.842307692308</v>
      </c>
      <c r="S6239">
        <v>0</v>
      </c>
      <c r="T6239">
        <v>111.842307692308</v>
      </c>
      <c r="U6239">
        <v>93</v>
      </c>
      <c r="V6239">
        <f>SUMIF(货件明细!K:K,F6239,货件明细!AQ:AQ)</f>
        <v>0</v>
      </c>
      <c r="W6239">
        <f t="shared" si="388"/>
        <v>1</v>
      </c>
      <c r="X6239">
        <f t="shared" si="389"/>
        <v>93</v>
      </c>
      <c r="Y6239">
        <f>SUMIF(货件明细!K:K,F6239,货件明细!I:I)</f>
        <v>0</v>
      </c>
      <c r="Z6239">
        <f t="shared" si="390"/>
        <v>12.35</v>
      </c>
      <c r="AA6239">
        <f>SUMIF(货件明细!K:K,F6239,货件明细!J:J)</f>
        <v>0</v>
      </c>
      <c r="AB6239">
        <f t="shared" si="391"/>
        <v>1</v>
      </c>
    </row>
    <row r="6240" spans="1:28">
      <c r="A6240">
        <v>2025</v>
      </c>
      <c r="B6240">
        <v>9</v>
      </c>
      <c r="C6240">
        <v>40</v>
      </c>
      <c r="D6240" s="4">
        <v>45930</v>
      </c>
      <c r="E6240" t="s">
        <v>28</v>
      </c>
      <c r="F6240" t="s">
        <v>6441</v>
      </c>
      <c r="G6240" t="s">
        <v>70</v>
      </c>
      <c r="H6240" t="s">
        <v>71</v>
      </c>
      <c r="I6240" t="s">
        <v>96</v>
      </c>
      <c r="J6240" t="s">
        <v>45</v>
      </c>
      <c r="K6240" t="s">
        <v>45</v>
      </c>
      <c r="L6240" t="s">
        <v>46</v>
      </c>
      <c r="M6240" t="s">
        <v>5001</v>
      </c>
      <c r="N6240" t="s">
        <v>5601</v>
      </c>
      <c r="O6240">
        <v>12.35</v>
      </c>
      <c r="Q6240">
        <v>120.42</v>
      </c>
      <c r="R6240">
        <v>120.42</v>
      </c>
      <c r="S6240">
        <v>0</v>
      </c>
      <c r="T6240">
        <v>120.42</v>
      </c>
      <c r="U6240">
        <v>93</v>
      </c>
      <c r="V6240">
        <f>SUMIF(货件明细!K:K,F6240,货件明细!AQ:AQ)</f>
        <v>0</v>
      </c>
      <c r="W6240">
        <f t="shared" si="388"/>
        <v>1</v>
      </c>
      <c r="X6240">
        <f t="shared" si="389"/>
        <v>93</v>
      </c>
      <c r="Y6240">
        <f>SUMIF(货件明细!K:K,F6240,货件明细!I:I)</f>
        <v>0</v>
      </c>
      <c r="Z6240">
        <f t="shared" si="390"/>
        <v>12.35</v>
      </c>
      <c r="AA6240">
        <f>SUMIF(货件明细!K:K,F6240,货件明细!J:J)</f>
        <v>0</v>
      </c>
      <c r="AB6240">
        <f t="shared" si="391"/>
        <v>1</v>
      </c>
    </row>
    <row r="6241" spans="1:28">
      <c r="A6241">
        <v>2025</v>
      </c>
      <c r="B6241">
        <v>9</v>
      </c>
      <c r="C6241">
        <v>40</v>
      </c>
      <c r="D6241" s="4">
        <v>45930</v>
      </c>
      <c r="E6241" t="s">
        <v>28</v>
      </c>
      <c r="F6241" t="s">
        <v>6442</v>
      </c>
      <c r="G6241" t="s">
        <v>114</v>
      </c>
      <c r="H6241" t="s">
        <v>44</v>
      </c>
      <c r="I6241" t="s">
        <v>96</v>
      </c>
      <c r="J6241" t="s">
        <v>45</v>
      </c>
      <c r="K6241" t="s">
        <v>45</v>
      </c>
      <c r="L6241" t="s">
        <v>46</v>
      </c>
      <c r="M6241" t="s">
        <v>5001</v>
      </c>
      <c r="N6241" t="s">
        <v>5601</v>
      </c>
      <c r="O6241">
        <v>12.35</v>
      </c>
      <c r="Q6241">
        <v>155.958</v>
      </c>
      <c r="R6241">
        <v>155.958</v>
      </c>
      <c r="S6241">
        <v>0</v>
      </c>
      <c r="T6241">
        <v>155.958</v>
      </c>
      <c r="U6241">
        <v>93</v>
      </c>
      <c r="V6241">
        <f>SUMIF(货件明细!K:K,F6241,货件明细!AQ:AQ)</f>
        <v>0</v>
      </c>
      <c r="W6241">
        <f t="shared" si="388"/>
        <v>1</v>
      </c>
      <c r="X6241">
        <f t="shared" si="389"/>
        <v>93</v>
      </c>
      <c r="Y6241">
        <f>SUMIF(货件明细!K:K,F6241,货件明细!I:I)</f>
        <v>0</v>
      </c>
      <c r="Z6241">
        <f t="shared" si="390"/>
        <v>12.35</v>
      </c>
      <c r="AA6241">
        <f>SUMIF(货件明细!K:K,F6241,货件明细!J:J)</f>
        <v>0</v>
      </c>
      <c r="AB6241">
        <f t="shared" si="391"/>
        <v>1</v>
      </c>
    </row>
    <row r="6242" spans="1:28">
      <c r="A6242">
        <v>2025</v>
      </c>
      <c r="B6242">
        <v>9</v>
      </c>
      <c r="C6242">
        <v>40</v>
      </c>
      <c r="D6242" s="4">
        <v>45930</v>
      </c>
      <c r="E6242" t="s">
        <v>28</v>
      </c>
      <c r="F6242" t="s">
        <v>6443</v>
      </c>
      <c r="G6242" t="s">
        <v>1517</v>
      </c>
      <c r="H6242" t="s">
        <v>71</v>
      </c>
      <c r="I6242" t="s">
        <v>96</v>
      </c>
      <c r="J6242" t="s">
        <v>45</v>
      </c>
      <c r="K6242" t="s">
        <v>45</v>
      </c>
      <c r="L6242" t="s">
        <v>46</v>
      </c>
      <c r="M6242" t="s">
        <v>5001</v>
      </c>
      <c r="N6242" t="s">
        <v>5601</v>
      </c>
      <c r="O6242">
        <v>12.35</v>
      </c>
      <c r="Q6242">
        <v>112.65</v>
      </c>
      <c r="R6242">
        <v>112.65</v>
      </c>
      <c r="S6242">
        <v>0</v>
      </c>
      <c r="T6242">
        <v>112.65</v>
      </c>
      <c r="U6242">
        <v>93</v>
      </c>
      <c r="V6242">
        <f>SUMIF(货件明细!K:K,F6242,货件明细!AQ:AQ)</f>
        <v>0</v>
      </c>
      <c r="W6242">
        <f t="shared" si="388"/>
        <v>1</v>
      </c>
      <c r="X6242">
        <f t="shared" si="389"/>
        <v>93</v>
      </c>
      <c r="Y6242">
        <f>SUMIF(货件明细!K:K,F6242,货件明细!I:I)</f>
        <v>0</v>
      </c>
      <c r="Z6242">
        <f t="shared" si="390"/>
        <v>12.35</v>
      </c>
      <c r="AA6242">
        <f>SUMIF(货件明细!K:K,F6242,货件明细!J:J)</f>
        <v>0</v>
      </c>
      <c r="AB6242">
        <f t="shared" si="391"/>
        <v>1</v>
      </c>
    </row>
    <row r="6243" spans="1:28">
      <c r="A6243">
        <v>2025</v>
      </c>
      <c r="B6243">
        <v>9</v>
      </c>
      <c r="C6243">
        <v>40</v>
      </c>
      <c r="D6243" s="4">
        <v>45930</v>
      </c>
      <c r="E6243" t="s">
        <v>28</v>
      </c>
      <c r="F6243" t="s">
        <v>6444</v>
      </c>
      <c r="G6243" t="s">
        <v>223</v>
      </c>
      <c r="H6243" t="s">
        <v>31</v>
      </c>
      <c r="I6243" t="s">
        <v>96</v>
      </c>
      <c r="J6243" t="s">
        <v>45</v>
      </c>
      <c r="K6243" t="s">
        <v>4998</v>
      </c>
      <c r="L6243" t="s">
        <v>46</v>
      </c>
      <c r="M6243" t="s">
        <v>2882</v>
      </c>
      <c r="N6243" t="s">
        <v>4823</v>
      </c>
      <c r="O6243">
        <v>12.35</v>
      </c>
      <c r="Q6243">
        <v>106.954545454545</v>
      </c>
      <c r="R6243">
        <v>106.954545454545</v>
      </c>
      <c r="S6243">
        <v>0</v>
      </c>
      <c r="T6243">
        <v>106.954545454545</v>
      </c>
      <c r="U6243">
        <v>93</v>
      </c>
      <c r="V6243">
        <f>SUMIF(货件明细!K:K,F6243,货件明细!AQ:AQ)</f>
        <v>0</v>
      </c>
      <c r="W6243">
        <f t="shared" si="388"/>
        <v>1</v>
      </c>
      <c r="X6243">
        <f t="shared" si="389"/>
        <v>93</v>
      </c>
      <c r="Y6243">
        <f>SUMIF(货件明细!K:K,F6243,货件明细!I:I)</f>
        <v>0</v>
      </c>
      <c r="Z6243">
        <f t="shared" si="390"/>
        <v>12.35</v>
      </c>
      <c r="AA6243">
        <f>SUMIF(货件明细!K:K,F6243,货件明细!J:J)</f>
        <v>0</v>
      </c>
      <c r="AB6243">
        <f t="shared" si="391"/>
        <v>1</v>
      </c>
    </row>
    <row r="6244" spans="1:28">
      <c r="A6244">
        <v>2025</v>
      </c>
      <c r="B6244">
        <v>9</v>
      </c>
      <c r="C6244">
        <v>40</v>
      </c>
      <c r="D6244" s="4">
        <v>45930</v>
      </c>
      <c r="E6244" t="s">
        <v>28</v>
      </c>
      <c r="F6244" t="s">
        <v>6445</v>
      </c>
      <c r="G6244" t="s">
        <v>50</v>
      </c>
      <c r="H6244" t="s">
        <v>31</v>
      </c>
      <c r="I6244" t="s">
        <v>41</v>
      </c>
      <c r="J6244" t="s">
        <v>100</v>
      </c>
      <c r="K6244" t="s">
        <v>4998</v>
      </c>
      <c r="L6244" t="s">
        <v>46</v>
      </c>
      <c r="M6244" t="s">
        <v>2882</v>
      </c>
      <c r="N6244" t="s">
        <v>4823</v>
      </c>
      <c r="O6244">
        <v>34.65</v>
      </c>
      <c r="Q6244">
        <v>233.35</v>
      </c>
      <c r="R6244">
        <v>233.35</v>
      </c>
      <c r="S6244">
        <v>0</v>
      </c>
      <c r="T6244">
        <v>233.35</v>
      </c>
      <c r="U6244">
        <v>145</v>
      </c>
      <c r="V6244">
        <f>SUMIF(货件明细!K:K,F6244,货件明细!AQ:AQ)</f>
        <v>0</v>
      </c>
      <c r="W6244">
        <f t="shared" si="388"/>
        <v>1</v>
      </c>
      <c r="X6244">
        <f t="shared" si="389"/>
        <v>145</v>
      </c>
      <c r="Y6244">
        <f>SUMIF(货件明细!K:K,F6244,货件明细!I:I)</f>
        <v>0</v>
      </c>
      <c r="Z6244">
        <f t="shared" si="390"/>
        <v>34.65</v>
      </c>
      <c r="AA6244">
        <f>SUMIF(货件明细!K:K,F6244,货件明细!J:J)</f>
        <v>0</v>
      </c>
      <c r="AB6244">
        <f t="shared" si="391"/>
        <v>1</v>
      </c>
    </row>
    <row r="6245" spans="1:28">
      <c r="A6245">
        <v>2025</v>
      </c>
      <c r="B6245">
        <v>9</v>
      </c>
      <c r="C6245">
        <v>40</v>
      </c>
      <c r="D6245" s="4">
        <v>45930</v>
      </c>
      <c r="E6245" t="s">
        <v>28</v>
      </c>
      <c r="F6245" t="s">
        <v>6446</v>
      </c>
      <c r="G6245" t="s">
        <v>70</v>
      </c>
      <c r="H6245" t="s">
        <v>71</v>
      </c>
      <c r="I6245" t="s">
        <v>41</v>
      </c>
      <c r="J6245" t="s">
        <v>100</v>
      </c>
      <c r="K6245" t="s">
        <v>58</v>
      </c>
      <c r="L6245" t="s">
        <v>46</v>
      </c>
      <c r="M6245" t="s">
        <v>5001</v>
      </c>
      <c r="N6245" t="s">
        <v>6037</v>
      </c>
      <c r="O6245">
        <v>34.65</v>
      </c>
      <c r="Q6245">
        <v>124.101111111111</v>
      </c>
      <c r="R6245">
        <v>124.101111111111</v>
      </c>
      <c r="S6245">
        <v>0</v>
      </c>
      <c r="T6245">
        <v>124.101111111111</v>
      </c>
      <c r="U6245">
        <v>145</v>
      </c>
      <c r="V6245">
        <f>SUMIF(货件明细!K:K,F6245,货件明细!AQ:AQ)</f>
        <v>0</v>
      </c>
      <c r="W6245">
        <f t="shared" si="388"/>
        <v>1</v>
      </c>
      <c r="X6245">
        <f t="shared" si="389"/>
        <v>145</v>
      </c>
      <c r="Y6245">
        <f>SUMIF(货件明细!K:K,F6245,货件明细!I:I)</f>
        <v>0</v>
      </c>
      <c r="Z6245">
        <f t="shared" si="390"/>
        <v>34.65</v>
      </c>
      <c r="AA6245">
        <f>SUMIF(货件明细!K:K,F6245,货件明细!J:J)</f>
        <v>0</v>
      </c>
      <c r="AB6245">
        <f t="shared" si="391"/>
        <v>1</v>
      </c>
    </row>
    <row r="6246" spans="1:28">
      <c r="A6246">
        <v>2025</v>
      </c>
      <c r="B6246">
        <v>9</v>
      </c>
      <c r="C6246">
        <v>40</v>
      </c>
      <c r="D6246" s="4">
        <v>45930</v>
      </c>
      <c r="E6246" t="s">
        <v>28</v>
      </c>
      <c r="F6246" t="s">
        <v>6447</v>
      </c>
      <c r="G6246" t="s">
        <v>114</v>
      </c>
      <c r="H6246" t="s">
        <v>44</v>
      </c>
      <c r="I6246" t="s">
        <v>41</v>
      </c>
      <c r="J6246" t="s">
        <v>100</v>
      </c>
      <c r="K6246" t="s">
        <v>4998</v>
      </c>
      <c r="L6246" t="s">
        <v>46</v>
      </c>
      <c r="M6246" t="s">
        <v>2882</v>
      </c>
      <c r="N6246" t="s">
        <v>4823</v>
      </c>
      <c r="O6246">
        <v>34.65</v>
      </c>
      <c r="Q6246">
        <v>210</v>
      </c>
      <c r="R6246">
        <v>210</v>
      </c>
      <c r="S6246">
        <v>0</v>
      </c>
      <c r="T6246">
        <v>210</v>
      </c>
      <c r="U6246">
        <v>145</v>
      </c>
      <c r="V6246">
        <f>SUMIF(货件明细!K:K,F6246,货件明细!AQ:AQ)</f>
        <v>0</v>
      </c>
      <c r="W6246">
        <f t="shared" si="388"/>
        <v>1</v>
      </c>
      <c r="X6246">
        <f t="shared" si="389"/>
        <v>145</v>
      </c>
      <c r="Y6246">
        <f>SUMIF(货件明细!K:K,F6246,货件明细!I:I)</f>
        <v>0</v>
      </c>
      <c r="Z6246">
        <f t="shared" si="390"/>
        <v>34.65</v>
      </c>
      <c r="AA6246">
        <f>SUMIF(货件明细!K:K,F6246,货件明细!J:J)</f>
        <v>0</v>
      </c>
      <c r="AB6246">
        <f t="shared" si="391"/>
        <v>1</v>
      </c>
    </row>
    <row r="6247" spans="1:28">
      <c r="A6247">
        <v>2025</v>
      </c>
      <c r="B6247">
        <v>9</v>
      </c>
      <c r="C6247">
        <v>40</v>
      </c>
      <c r="D6247" s="4">
        <v>45930</v>
      </c>
      <c r="E6247" t="s">
        <v>28</v>
      </c>
      <c r="F6247" t="s">
        <v>6448</v>
      </c>
      <c r="G6247" t="s">
        <v>1517</v>
      </c>
      <c r="H6247" t="s">
        <v>71</v>
      </c>
      <c r="I6247" t="s">
        <v>41</v>
      </c>
      <c r="J6247" t="s">
        <v>100</v>
      </c>
      <c r="K6247" t="s">
        <v>58</v>
      </c>
      <c r="L6247" t="s">
        <v>46</v>
      </c>
      <c r="M6247" t="s">
        <v>5001</v>
      </c>
      <c r="N6247" t="s">
        <v>6037</v>
      </c>
      <c r="O6247">
        <v>34.65</v>
      </c>
      <c r="Q6247">
        <v>109.054444444444</v>
      </c>
      <c r="R6247">
        <v>109.054444444444</v>
      </c>
      <c r="S6247">
        <v>0</v>
      </c>
      <c r="T6247">
        <v>109.054444444444</v>
      </c>
      <c r="U6247">
        <v>145</v>
      </c>
      <c r="V6247">
        <f>SUMIF(货件明细!K:K,F6247,货件明细!AQ:AQ)</f>
        <v>0</v>
      </c>
      <c r="W6247">
        <f t="shared" si="388"/>
        <v>1</v>
      </c>
      <c r="X6247">
        <f t="shared" si="389"/>
        <v>145</v>
      </c>
      <c r="Y6247">
        <f>SUMIF(货件明细!K:K,F6247,货件明细!I:I)</f>
        <v>0</v>
      </c>
      <c r="Z6247">
        <f t="shared" si="390"/>
        <v>34.65</v>
      </c>
      <c r="AA6247">
        <f>SUMIF(货件明细!K:K,F6247,货件明细!J:J)</f>
        <v>0</v>
      </c>
      <c r="AB6247">
        <f t="shared" si="391"/>
        <v>1</v>
      </c>
    </row>
    <row r="6248" spans="1:28">
      <c r="A6248">
        <v>2025</v>
      </c>
      <c r="B6248">
        <v>9</v>
      </c>
      <c r="C6248">
        <v>40</v>
      </c>
      <c r="D6248" s="4">
        <v>45930</v>
      </c>
      <c r="E6248" t="s">
        <v>28</v>
      </c>
      <c r="F6248" t="s">
        <v>6449</v>
      </c>
      <c r="G6248" t="s">
        <v>223</v>
      </c>
      <c r="H6248" t="s">
        <v>31</v>
      </c>
      <c r="I6248" t="s">
        <v>41</v>
      </c>
      <c r="J6248" t="s">
        <v>100</v>
      </c>
      <c r="K6248" t="s">
        <v>4998</v>
      </c>
      <c r="L6248" t="s">
        <v>46</v>
      </c>
      <c r="M6248" t="s">
        <v>2882</v>
      </c>
      <c r="N6248" t="s">
        <v>4823</v>
      </c>
      <c r="O6248">
        <v>34.65</v>
      </c>
      <c r="Q6248">
        <v>231.68</v>
      </c>
      <c r="R6248">
        <v>231.68</v>
      </c>
      <c r="S6248">
        <v>0</v>
      </c>
      <c r="T6248">
        <v>231.68</v>
      </c>
      <c r="U6248">
        <v>145</v>
      </c>
      <c r="V6248">
        <f>SUMIF(货件明细!K:K,F6248,货件明细!AQ:AQ)</f>
        <v>0</v>
      </c>
      <c r="W6248">
        <f t="shared" si="388"/>
        <v>1</v>
      </c>
      <c r="X6248">
        <f t="shared" si="389"/>
        <v>145</v>
      </c>
      <c r="Y6248">
        <f>SUMIF(货件明细!K:K,F6248,货件明细!I:I)</f>
        <v>0</v>
      </c>
      <c r="Z6248">
        <f t="shared" si="390"/>
        <v>34.65</v>
      </c>
      <c r="AA6248">
        <f>SUMIF(货件明细!K:K,F6248,货件明细!J:J)</f>
        <v>0</v>
      </c>
      <c r="AB6248">
        <f t="shared" si="391"/>
        <v>1</v>
      </c>
    </row>
    <row r="6249" spans="1:28">
      <c r="A6249">
        <v>2025</v>
      </c>
      <c r="B6249">
        <v>9</v>
      </c>
      <c r="C6249">
        <v>40</v>
      </c>
      <c r="D6249" s="4">
        <v>45930</v>
      </c>
      <c r="E6249" t="s">
        <v>28</v>
      </c>
      <c r="F6249" t="s">
        <v>6450</v>
      </c>
      <c r="G6249" t="s">
        <v>50</v>
      </c>
      <c r="H6249" t="s">
        <v>31</v>
      </c>
      <c r="I6249" t="s">
        <v>96</v>
      </c>
      <c r="J6249" t="s">
        <v>100</v>
      </c>
      <c r="K6249" t="s">
        <v>4998</v>
      </c>
      <c r="L6249" t="s">
        <v>46</v>
      </c>
      <c r="M6249" t="s">
        <v>2882</v>
      </c>
      <c r="N6249" t="s">
        <v>4823</v>
      </c>
      <c r="O6249">
        <v>34.9</v>
      </c>
      <c r="Q6249">
        <v>223.684615384615</v>
      </c>
      <c r="R6249">
        <v>223.684615384615</v>
      </c>
      <c r="S6249">
        <v>0</v>
      </c>
      <c r="T6249">
        <v>223.684615384615</v>
      </c>
      <c r="U6249">
        <v>229</v>
      </c>
      <c r="V6249">
        <f>SUMIF(货件明细!K:K,F6249,货件明细!AQ:AQ)</f>
        <v>0</v>
      </c>
      <c r="W6249">
        <f t="shared" si="388"/>
        <v>1</v>
      </c>
      <c r="X6249">
        <f t="shared" si="389"/>
        <v>229</v>
      </c>
      <c r="Y6249">
        <f>SUMIF(货件明细!K:K,F6249,货件明细!I:I)</f>
        <v>0</v>
      </c>
      <c r="Z6249">
        <f t="shared" si="390"/>
        <v>34.9</v>
      </c>
      <c r="AA6249">
        <f>SUMIF(货件明细!K:K,F6249,货件明细!J:J)</f>
        <v>0</v>
      </c>
      <c r="AB6249">
        <f t="shared" si="391"/>
        <v>1</v>
      </c>
    </row>
    <row r="6250" spans="1:28">
      <c r="A6250">
        <v>2025</v>
      </c>
      <c r="B6250">
        <v>9</v>
      </c>
      <c r="C6250">
        <v>40</v>
      </c>
      <c r="D6250" s="4">
        <v>45930</v>
      </c>
      <c r="E6250" t="s">
        <v>28</v>
      </c>
      <c r="F6250" t="s">
        <v>6451</v>
      </c>
      <c r="G6250" t="s">
        <v>70</v>
      </c>
      <c r="H6250" t="s">
        <v>71</v>
      </c>
      <c r="I6250" t="s">
        <v>96</v>
      </c>
      <c r="J6250" t="s">
        <v>100</v>
      </c>
      <c r="K6250" t="s">
        <v>58</v>
      </c>
      <c r="L6250" t="s">
        <v>46</v>
      </c>
      <c r="M6250" t="s">
        <v>5001</v>
      </c>
      <c r="N6250" t="s">
        <v>6037</v>
      </c>
      <c r="O6250">
        <v>34.9</v>
      </c>
      <c r="Q6250">
        <v>114.4375</v>
      </c>
      <c r="R6250">
        <v>114.4375</v>
      </c>
      <c r="S6250">
        <v>0</v>
      </c>
      <c r="T6250">
        <v>114.4375</v>
      </c>
      <c r="U6250">
        <v>229</v>
      </c>
      <c r="V6250">
        <f>SUMIF(货件明细!K:K,F6250,货件明细!AQ:AQ)</f>
        <v>0</v>
      </c>
      <c r="W6250">
        <f t="shared" si="388"/>
        <v>1</v>
      </c>
      <c r="X6250">
        <f t="shared" si="389"/>
        <v>229</v>
      </c>
      <c r="Y6250">
        <f>SUMIF(货件明细!K:K,F6250,货件明细!I:I)</f>
        <v>0</v>
      </c>
      <c r="Z6250">
        <f t="shared" si="390"/>
        <v>34.9</v>
      </c>
      <c r="AA6250">
        <f>SUMIF(货件明细!K:K,F6250,货件明细!J:J)</f>
        <v>0</v>
      </c>
      <c r="AB6250">
        <f t="shared" si="391"/>
        <v>1</v>
      </c>
    </row>
    <row r="6251" spans="1:28">
      <c r="A6251">
        <v>2025</v>
      </c>
      <c r="B6251">
        <v>9</v>
      </c>
      <c r="C6251">
        <v>40</v>
      </c>
      <c r="D6251" s="4">
        <v>45930</v>
      </c>
      <c r="E6251" t="s">
        <v>28</v>
      </c>
      <c r="F6251" t="s">
        <v>6452</v>
      </c>
      <c r="G6251" t="s">
        <v>1517</v>
      </c>
      <c r="H6251" t="s">
        <v>71</v>
      </c>
      <c r="I6251" t="s">
        <v>96</v>
      </c>
      <c r="J6251" t="s">
        <v>100</v>
      </c>
      <c r="K6251" t="s">
        <v>58</v>
      </c>
      <c r="L6251" t="s">
        <v>46</v>
      </c>
      <c r="M6251" t="s">
        <v>5001</v>
      </c>
      <c r="N6251" t="s">
        <v>6037</v>
      </c>
      <c r="O6251">
        <v>34.9</v>
      </c>
      <c r="Q6251">
        <v>98.55125</v>
      </c>
      <c r="R6251">
        <v>98.55125</v>
      </c>
      <c r="S6251">
        <v>0</v>
      </c>
      <c r="T6251">
        <v>98.55125</v>
      </c>
      <c r="U6251">
        <v>229</v>
      </c>
      <c r="V6251">
        <f>SUMIF(货件明细!K:K,F6251,货件明细!AQ:AQ)</f>
        <v>0</v>
      </c>
      <c r="W6251">
        <f t="shared" si="388"/>
        <v>1</v>
      </c>
      <c r="X6251">
        <f t="shared" si="389"/>
        <v>229</v>
      </c>
      <c r="Y6251">
        <f>SUMIF(货件明细!K:K,F6251,货件明细!I:I)</f>
        <v>0</v>
      </c>
      <c r="Z6251">
        <f t="shared" si="390"/>
        <v>34.9</v>
      </c>
      <c r="AA6251">
        <f>SUMIF(货件明细!K:K,F6251,货件明细!J:J)</f>
        <v>0</v>
      </c>
      <c r="AB6251">
        <f t="shared" si="391"/>
        <v>1</v>
      </c>
    </row>
    <row r="6252" spans="1:28">
      <c r="A6252">
        <v>2025</v>
      </c>
      <c r="B6252">
        <v>9</v>
      </c>
      <c r="C6252">
        <v>40</v>
      </c>
      <c r="D6252" s="4">
        <v>45930</v>
      </c>
      <c r="E6252" t="s">
        <v>28</v>
      </c>
      <c r="F6252" t="s">
        <v>6453</v>
      </c>
      <c r="G6252" t="s">
        <v>223</v>
      </c>
      <c r="H6252" t="s">
        <v>31</v>
      </c>
      <c r="I6252" t="s">
        <v>96</v>
      </c>
      <c r="J6252" t="s">
        <v>100</v>
      </c>
      <c r="K6252" t="s">
        <v>4998</v>
      </c>
      <c r="L6252" t="s">
        <v>46</v>
      </c>
      <c r="M6252" t="s">
        <v>2882</v>
      </c>
      <c r="N6252" t="s">
        <v>4823</v>
      </c>
      <c r="O6252">
        <v>34.9</v>
      </c>
      <c r="Q6252">
        <v>213.909090909091</v>
      </c>
      <c r="R6252">
        <v>213.909090909091</v>
      </c>
      <c r="S6252">
        <v>0</v>
      </c>
      <c r="T6252">
        <v>213.909090909091</v>
      </c>
      <c r="U6252">
        <v>229</v>
      </c>
      <c r="V6252">
        <f>SUMIF(货件明细!K:K,F6252,货件明细!AQ:AQ)</f>
        <v>0</v>
      </c>
      <c r="W6252">
        <f t="shared" si="388"/>
        <v>1</v>
      </c>
      <c r="X6252">
        <f t="shared" si="389"/>
        <v>229</v>
      </c>
      <c r="Y6252">
        <f>SUMIF(货件明细!K:K,F6252,货件明细!I:I)</f>
        <v>0</v>
      </c>
      <c r="Z6252">
        <f t="shared" si="390"/>
        <v>34.9</v>
      </c>
      <c r="AA6252">
        <f>SUMIF(货件明细!K:K,F6252,货件明细!J:J)</f>
        <v>0</v>
      </c>
      <c r="AB6252">
        <f t="shared" si="391"/>
        <v>1</v>
      </c>
    </row>
    <row r="6253" spans="1:28">
      <c r="A6253">
        <v>2025</v>
      </c>
      <c r="B6253">
        <v>9</v>
      </c>
      <c r="C6253">
        <v>40</v>
      </c>
      <c r="D6253" s="4">
        <v>45930</v>
      </c>
      <c r="E6253" t="s">
        <v>28</v>
      </c>
      <c r="F6253" t="s">
        <v>6454</v>
      </c>
      <c r="G6253" t="s">
        <v>114</v>
      </c>
      <c r="H6253" t="s">
        <v>44</v>
      </c>
      <c r="I6253" t="s">
        <v>96</v>
      </c>
      <c r="J6253" t="s">
        <v>100</v>
      </c>
      <c r="K6253" t="s">
        <v>4998</v>
      </c>
      <c r="L6253" t="s">
        <v>46</v>
      </c>
      <c r="M6253" t="s">
        <v>2882</v>
      </c>
      <c r="N6253" t="s">
        <v>4823</v>
      </c>
      <c r="O6253">
        <v>35.05</v>
      </c>
      <c r="Q6253">
        <v>192.9375</v>
      </c>
      <c r="R6253">
        <v>192.9375</v>
      </c>
      <c r="S6253">
        <v>0</v>
      </c>
      <c r="T6253">
        <v>192.9375</v>
      </c>
      <c r="U6253">
        <v>230</v>
      </c>
      <c r="V6253">
        <f>SUMIF(货件明细!K:K,F6253,货件明细!AQ:AQ)</f>
        <v>0</v>
      </c>
      <c r="W6253">
        <f t="shared" si="388"/>
        <v>1</v>
      </c>
      <c r="X6253">
        <f t="shared" si="389"/>
        <v>230</v>
      </c>
      <c r="Y6253">
        <f>SUMIF(货件明细!K:K,F6253,货件明细!I:I)</f>
        <v>0</v>
      </c>
      <c r="Z6253">
        <f t="shared" si="390"/>
        <v>35.05</v>
      </c>
      <c r="AA6253">
        <f>SUMIF(货件明细!K:K,F6253,货件明细!J:J)</f>
        <v>0</v>
      </c>
      <c r="AB6253">
        <f t="shared" si="391"/>
        <v>1</v>
      </c>
    </row>
    <row r="6254" spans="1:28">
      <c r="A6254">
        <v>2025</v>
      </c>
      <c r="B6254">
        <v>9</v>
      </c>
      <c r="C6254">
        <v>40</v>
      </c>
      <c r="D6254" s="4">
        <v>45930</v>
      </c>
      <c r="E6254" t="s">
        <v>28</v>
      </c>
      <c r="F6254" t="s">
        <v>6455</v>
      </c>
      <c r="G6254" t="s">
        <v>54</v>
      </c>
      <c r="H6254" t="s">
        <v>31</v>
      </c>
      <c r="I6254" t="s">
        <v>32</v>
      </c>
      <c r="J6254" t="s">
        <v>45</v>
      </c>
      <c r="K6254" t="s">
        <v>4998</v>
      </c>
      <c r="L6254" t="s">
        <v>46</v>
      </c>
      <c r="M6254" t="s">
        <v>2882</v>
      </c>
      <c r="N6254" t="s">
        <v>4823</v>
      </c>
      <c r="O6254">
        <v>19.75</v>
      </c>
      <c r="Q6254">
        <v>134.625</v>
      </c>
      <c r="R6254">
        <v>134.625</v>
      </c>
      <c r="S6254">
        <v>0</v>
      </c>
      <c r="T6254">
        <v>134.625</v>
      </c>
      <c r="U6254">
        <v>51</v>
      </c>
      <c r="V6254">
        <f>SUMIF(货件明细!K:K,F6254,货件明细!AQ:AQ)</f>
        <v>0</v>
      </c>
      <c r="W6254">
        <f t="shared" si="388"/>
        <v>1</v>
      </c>
      <c r="X6254">
        <f t="shared" si="389"/>
        <v>51</v>
      </c>
      <c r="Y6254">
        <f>SUMIF(货件明细!K:K,F6254,货件明细!I:I)</f>
        <v>0</v>
      </c>
      <c r="Z6254">
        <f t="shared" si="390"/>
        <v>19.75</v>
      </c>
      <c r="AA6254">
        <f>SUMIF(货件明细!K:K,F6254,货件明细!J:J)</f>
        <v>0</v>
      </c>
      <c r="AB6254">
        <f t="shared" si="391"/>
        <v>1</v>
      </c>
    </row>
    <row r="6255" spans="1:28">
      <c r="A6255">
        <v>2025</v>
      </c>
      <c r="B6255">
        <v>9</v>
      </c>
      <c r="C6255">
        <v>40</v>
      </c>
      <c r="D6255" s="4">
        <v>45930</v>
      </c>
      <c r="E6255" t="s">
        <v>28</v>
      </c>
      <c r="F6255" t="s">
        <v>6456</v>
      </c>
      <c r="G6255" t="s">
        <v>50</v>
      </c>
      <c r="H6255" t="s">
        <v>31</v>
      </c>
      <c r="I6255" t="s">
        <v>32</v>
      </c>
      <c r="J6255" t="s">
        <v>45</v>
      </c>
      <c r="K6255" t="s">
        <v>4998</v>
      </c>
      <c r="L6255" t="s">
        <v>46</v>
      </c>
      <c r="M6255" t="s">
        <v>2882</v>
      </c>
      <c r="N6255" t="s">
        <v>4823</v>
      </c>
      <c r="O6255">
        <v>19.75</v>
      </c>
      <c r="Q6255">
        <v>111.842307692308</v>
      </c>
      <c r="R6255">
        <v>111.842307692308</v>
      </c>
      <c r="S6255">
        <v>0</v>
      </c>
      <c r="T6255">
        <v>111.842307692308</v>
      </c>
      <c r="U6255">
        <v>51</v>
      </c>
      <c r="V6255">
        <f>SUMIF(货件明细!K:K,F6255,货件明细!AQ:AQ)</f>
        <v>0</v>
      </c>
      <c r="W6255">
        <f t="shared" si="388"/>
        <v>1</v>
      </c>
      <c r="X6255">
        <f t="shared" si="389"/>
        <v>51</v>
      </c>
      <c r="Y6255">
        <f>SUMIF(货件明细!K:K,F6255,货件明细!I:I)</f>
        <v>0</v>
      </c>
      <c r="Z6255">
        <f t="shared" si="390"/>
        <v>19.75</v>
      </c>
      <c r="AA6255">
        <f>SUMIF(货件明细!K:K,F6255,货件明细!J:J)</f>
        <v>0</v>
      </c>
      <c r="AB6255">
        <f t="shared" si="391"/>
        <v>1</v>
      </c>
    </row>
    <row r="6256" spans="1:28">
      <c r="A6256">
        <v>2025</v>
      </c>
      <c r="B6256">
        <v>9</v>
      </c>
      <c r="C6256">
        <v>40</v>
      </c>
      <c r="D6256" s="4">
        <v>45930</v>
      </c>
      <c r="E6256" t="s">
        <v>28</v>
      </c>
      <c r="F6256" t="s">
        <v>6457</v>
      </c>
      <c r="G6256" t="s">
        <v>114</v>
      </c>
      <c r="H6256" t="s">
        <v>44</v>
      </c>
      <c r="I6256" t="s">
        <v>32</v>
      </c>
      <c r="J6256" t="s">
        <v>45</v>
      </c>
      <c r="K6256" t="s">
        <v>45</v>
      </c>
      <c r="L6256" t="s">
        <v>46</v>
      </c>
      <c r="M6256" t="s">
        <v>5001</v>
      </c>
      <c r="N6256" t="s">
        <v>5601</v>
      </c>
      <c r="O6256">
        <v>19.75</v>
      </c>
      <c r="Q6256">
        <v>155.958</v>
      </c>
      <c r="R6256">
        <v>155.958</v>
      </c>
      <c r="S6256">
        <v>0</v>
      </c>
      <c r="T6256">
        <v>155.958</v>
      </c>
      <c r="U6256">
        <v>51</v>
      </c>
      <c r="V6256">
        <f>SUMIF(货件明细!K:K,F6256,货件明细!AQ:AQ)</f>
        <v>0</v>
      </c>
      <c r="W6256">
        <f t="shared" si="388"/>
        <v>1</v>
      </c>
      <c r="X6256">
        <f t="shared" si="389"/>
        <v>51</v>
      </c>
      <c r="Y6256">
        <f>SUMIF(货件明细!K:K,F6256,货件明细!I:I)</f>
        <v>0</v>
      </c>
      <c r="Z6256">
        <f t="shared" si="390"/>
        <v>19.75</v>
      </c>
      <c r="AA6256">
        <f>SUMIF(货件明细!K:K,F6256,货件明细!J:J)</f>
        <v>0</v>
      </c>
      <c r="AB6256">
        <f t="shared" si="391"/>
        <v>1</v>
      </c>
    </row>
    <row r="6257" spans="1:28">
      <c r="A6257">
        <v>2025</v>
      </c>
      <c r="B6257">
        <v>9</v>
      </c>
      <c r="C6257">
        <v>40</v>
      </c>
      <c r="D6257" s="4">
        <v>45930</v>
      </c>
      <c r="E6257" t="s">
        <v>28</v>
      </c>
      <c r="F6257" t="s">
        <v>6458</v>
      </c>
      <c r="G6257" t="s">
        <v>1563</v>
      </c>
      <c r="H6257" t="s">
        <v>71</v>
      </c>
      <c r="I6257" t="s">
        <v>32</v>
      </c>
      <c r="J6257" t="s">
        <v>45</v>
      </c>
      <c r="K6257" t="s">
        <v>45</v>
      </c>
      <c r="L6257" t="s">
        <v>46</v>
      </c>
      <c r="M6257" t="s">
        <v>5001</v>
      </c>
      <c r="N6257" t="s">
        <v>5601</v>
      </c>
      <c r="O6257">
        <v>19.75</v>
      </c>
      <c r="Q6257">
        <v>150.2</v>
      </c>
      <c r="R6257">
        <v>150.2</v>
      </c>
      <c r="S6257">
        <v>0</v>
      </c>
      <c r="T6257">
        <v>150.2</v>
      </c>
      <c r="U6257">
        <v>51</v>
      </c>
      <c r="V6257">
        <f>SUMIF(货件明细!K:K,F6257,货件明细!AQ:AQ)</f>
        <v>0</v>
      </c>
      <c r="W6257">
        <f t="shared" si="388"/>
        <v>1</v>
      </c>
      <c r="X6257">
        <f t="shared" si="389"/>
        <v>51</v>
      </c>
      <c r="Y6257">
        <f>SUMIF(货件明细!K:K,F6257,货件明细!I:I)</f>
        <v>0</v>
      </c>
      <c r="Z6257">
        <f t="shared" si="390"/>
        <v>19.75</v>
      </c>
      <c r="AA6257">
        <f>SUMIF(货件明细!K:K,F6257,货件明细!J:J)</f>
        <v>0</v>
      </c>
      <c r="AB6257">
        <f t="shared" si="391"/>
        <v>1</v>
      </c>
    </row>
    <row r="6258" spans="1:28">
      <c r="A6258">
        <v>2025</v>
      </c>
      <c r="B6258">
        <v>9</v>
      </c>
      <c r="C6258">
        <v>40</v>
      </c>
      <c r="D6258" s="4">
        <v>45930</v>
      </c>
      <c r="E6258" t="s">
        <v>28</v>
      </c>
      <c r="F6258" t="s">
        <v>6459</v>
      </c>
      <c r="G6258" t="s">
        <v>267</v>
      </c>
      <c r="H6258" t="s">
        <v>71</v>
      </c>
      <c r="I6258" t="s">
        <v>32</v>
      </c>
      <c r="J6258" t="s">
        <v>45</v>
      </c>
      <c r="K6258" t="s">
        <v>45</v>
      </c>
      <c r="L6258" t="s">
        <v>46</v>
      </c>
      <c r="M6258" t="s">
        <v>5001</v>
      </c>
      <c r="N6258" t="s">
        <v>5601</v>
      </c>
      <c r="O6258">
        <v>19.75</v>
      </c>
      <c r="Q6258">
        <v>160.56</v>
      </c>
      <c r="R6258">
        <v>160.56</v>
      </c>
      <c r="S6258">
        <v>0</v>
      </c>
      <c r="T6258">
        <v>160.56</v>
      </c>
      <c r="U6258">
        <v>51</v>
      </c>
      <c r="V6258">
        <f>SUMIF(货件明细!K:K,F6258,货件明细!AQ:AQ)</f>
        <v>0</v>
      </c>
      <c r="W6258">
        <f t="shared" si="388"/>
        <v>1</v>
      </c>
      <c r="X6258">
        <f t="shared" si="389"/>
        <v>51</v>
      </c>
      <c r="Y6258">
        <f>SUMIF(货件明细!K:K,F6258,货件明细!I:I)</f>
        <v>0</v>
      </c>
      <c r="Z6258">
        <f t="shared" si="390"/>
        <v>19.75</v>
      </c>
      <c r="AA6258">
        <f>SUMIF(货件明细!K:K,F6258,货件明细!J:J)</f>
        <v>0</v>
      </c>
      <c r="AB6258">
        <f t="shared" si="391"/>
        <v>1</v>
      </c>
    </row>
    <row r="6259" spans="1:28">
      <c r="A6259">
        <v>2025</v>
      </c>
      <c r="B6259">
        <v>9</v>
      </c>
      <c r="C6259">
        <v>40</v>
      </c>
      <c r="D6259" s="4">
        <v>45930</v>
      </c>
      <c r="E6259" t="s">
        <v>28</v>
      </c>
      <c r="F6259" t="s">
        <v>6460</v>
      </c>
      <c r="G6259" t="s">
        <v>43</v>
      </c>
      <c r="H6259" t="s">
        <v>44</v>
      </c>
      <c r="I6259" t="s">
        <v>111</v>
      </c>
      <c r="J6259" t="s">
        <v>100</v>
      </c>
      <c r="K6259" t="s">
        <v>4998</v>
      </c>
      <c r="L6259" t="s">
        <v>46</v>
      </c>
      <c r="M6259" t="s">
        <v>2882</v>
      </c>
      <c r="N6259" t="s">
        <v>4823</v>
      </c>
      <c r="O6259">
        <v>9.55</v>
      </c>
      <c r="Q6259">
        <v>68.8333333333333</v>
      </c>
      <c r="R6259">
        <v>68.8333333333333</v>
      </c>
      <c r="S6259">
        <v>0</v>
      </c>
      <c r="T6259">
        <v>68.8333333333333</v>
      </c>
      <c r="U6259">
        <v>67</v>
      </c>
      <c r="V6259">
        <f>SUMIF(货件明细!K:K,F6259,货件明细!AQ:AQ)</f>
        <v>0</v>
      </c>
      <c r="W6259">
        <f t="shared" si="388"/>
        <v>1</v>
      </c>
      <c r="X6259">
        <f t="shared" si="389"/>
        <v>67</v>
      </c>
      <c r="Y6259">
        <f>SUMIF(货件明细!K:K,F6259,货件明细!I:I)</f>
        <v>0</v>
      </c>
      <c r="Z6259">
        <f t="shared" si="390"/>
        <v>9.55</v>
      </c>
      <c r="AA6259">
        <f>SUMIF(货件明细!K:K,F6259,货件明细!J:J)</f>
        <v>0</v>
      </c>
      <c r="AB6259">
        <f t="shared" si="391"/>
        <v>1</v>
      </c>
    </row>
    <row r="6260" spans="1:28">
      <c r="A6260">
        <v>2025</v>
      </c>
      <c r="B6260">
        <v>9</v>
      </c>
      <c r="C6260">
        <v>40</v>
      </c>
      <c r="D6260" s="4">
        <v>45930</v>
      </c>
      <c r="E6260" t="s">
        <v>28</v>
      </c>
      <c r="F6260" t="s">
        <v>6461</v>
      </c>
      <c r="G6260" t="s">
        <v>372</v>
      </c>
      <c r="H6260" t="s">
        <v>71</v>
      </c>
      <c r="I6260" t="s">
        <v>111</v>
      </c>
      <c r="J6260" t="s">
        <v>100</v>
      </c>
      <c r="K6260" t="s">
        <v>58</v>
      </c>
      <c r="L6260" t="s">
        <v>46</v>
      </c>
      <c r="M6260" t="s">
        <v>5001</v>
      </c>
      <c r="N6260" t="s">
        <v>6037</v>
      </c>
      <c r="O6260">
        <v>9.55</v>
      </c>
      <c r="Q6260">
        <v>45.775</v>
      </c>
      <c r="R6260">
        <v>45.775</v>
      </c>
      <c r="S6260">
        <v>0</v>
      </c>
      <c r="T6260">
        <v>45.775</v>
      </c>
      <c r="U6260">
        <v>67</v>
      </c>
      <c r="V6260">
        <f>SUMIF(货件明细!K:K,F6260,货件明细!AQ:AQ)</f>
        <v>0</v>
      </c>
      <c r="W6260">
        <f t="shared" si="388"/>
        <v>1</v>
      </c>
      <c r="X6260">
        <f t="shared" si="389"/>
        <v>67</v>
      </c>
      <c r="Y6260">
        <f>SUMIF(货件明细!K:K,F6260,货件明细!I:I)</f>
        <v>0</v>
      </c>
      <c r="Z6260">
        <f t="shared" si="390"/>
        <v>9.55</v>
      </c>
      <c r="AA6260">
        <f>SUMIF(货件明细!K:K,F6260,货件明细!J:J)</f>
        <v>0</v>
      </c>
      <c r="AB6260">
        <f t="shared" si="391"/>
        <v>1</v>
      </c>
    </row>
    <row r="6261" spans="1:28">
      <c r="A6261">
        <v>2025</v>
      </c>
      <c r="B6261">
        <v>9</v>
      </c>
      <c r="C6261">
        <v>40</v>
      </c>
      <c r="D6261" s="4">
        <v>45930</v>
      </c>
      <c r="E6261" t="s">
        <v>28</v>
      </c>
      <c r="F6261" t="s">
        <v>6462</v>
      </c>
      <c r="G6261" t="s">
        <v>68</v>
      </c>
      <c r="H6261" t="s">
        <v>31</v>
      </c>
      <c r="I6261" t="s">
        <v>111</v>
      </c>
      <c r="J6261" t="s">
        <v>100</v>
      </c>
      <c r="K6261" t="s">
        <v>100</v>
      </c>
      <c r="L6261" t="s">
        <v>46</v>
      </c>
      <c r="M6261" t="s">
        <v>47</v>
      </c>
      <c r="N6261" t="s">
        <v>5549</v>
      </c>
      <c r="O6261">
        <v>9.55</v>
      </c>
      <c r="Q6261">
        <v>111</v>
      </c>
      <c r="R6261">
        <v>111</v>
      </c>
      <c r="S6261">
        <v>0</v>
      </c>
      <c r="T6261">
        <v>111</v>
      </c>
      <c r="U6261">
        <v>67</v>
      </c>
      <c r="V6261">
        <f>SUMIF(货件明细!K:K,F6261,货件明细!AQ:AQ)</f>
        <v>0</v>
      </c>
      <c r="W6261">
        <f t="shared" si="388"/>
        <v>1</v>
      </c>
      <c r="X6261">
        <f t="shared" si="389"/>
        <v>67</v>
      </c>
      <c r="Y6261">
        <f>SUMIF(货件明细!K:K,F6261,货件明细!I:I)</f>
        <v>0</v>
      </c>
      <c r="Z6261">
        <f t="shared" si="390"/>
        <v>9.55</v>
      </c>
      <c r="AA6261">
        <f>SUMIF(货件明细!K:K,F6261,货件明细!J:J)</f>
        <v>0</v>
      </c>
      <c r="AB6261">
        <f t="shared" si="391"/>
        <v>1</v>
      </c>
    </row>
    <row r="6262" spans="1:28">
      <c r="A6262">
        <v>2025</v>
      </c>
      <c r="B6262">
        <v>9</v>
      </c>
      <c r="C6262">
        <v>40</v>
      </c>
      <c r="D6262" s="4">
        <v>45930</v>
      </c>
      <c r="E6262" t="s">
        <v>28</v>
      </c>
      <c r="F6262" t="s">
        <v>6463</v>
      </c>
      <c r="G6262" t="s">
        <v>283</v>
      </c>
      <c r="H6262" t="s">
        <v>31</v>
      </c>
      <c r="I6262" t="s">
        <v>111</v>
      </c>
      <c r="J6262" t="s">
        <v>100</v>
      </c>
      <c r="K6262" t="s">
        <v>100</v>
      </c>
      <c r="L6262" t="s">
        <v>46</v>
      </c>
      <c r="M6262" t="s">
        <v>47</v>
      </c>
      <c r="N6262" t="s">
        <v>5549</v>
      </c>
      <c r="O6262">
        <v>9.55</v>
      </c>
      <c r="Q6262">
        <v>111</v>
      </c>
      <c r="R6262">
        <v>111</v>
      </c>
      <c r="S6262">
        <v>0</v>
      </c>
      <c r="T6262">
        <v>111</v>
      </c>
      <c r="U6262">
        <v>67</v>
      </c>
      <c r="V6262">
        <f>SUMIF(货件明细!K:K,F6262,货件明细!AQ:AQ)</f>
        <v>0</v>
      </c>
      <c r="W6262">
        <f t="shared" si="388"/>
        <v>1</v>
      </c>
      <c r="X6262">
        <f t="shared" si="389"/>
        <v>67</v>
      </c>
      <c r="Y6262">
        <f>SUMIF(货件明细!K:K,F6262,货件明细!I:I)</f>
        <v>0</v>
      </c>
      <c r="Z6262">
        <f t="shared" si="390"/>
        <v>9.55</v>
      </c>
      <c r="AA6262">
        <f>SUMIF(货件明细!K:K,F6262,货件明细!J:J)</f>
        <v>0</v>
      </c>
      <c r="AB6262">
        <f t="shared" si="391"/>
        <v>1</v>
      </c>
    </row>
    <row r="6263" spans="1:28">
      <c r="A6263">
        <v>2025</v>
      </c>
      <c r="B6263">
        <v>9</v>
      </c>
      <c r="C6263">
        <v>40</v>
      </c>
      <c r="D6263" s="4">
        <v>45930</v>
      </c>
      <c r="E6263" t="s">
        <v>28</v>
      </c>
      <c r="F6263" t="s">
        <v>6464</v>
      </c>
      <c r="G6263" t="s">
        <v>56</v>
      </c>
      <c r="H6263" t="s">
        <v>44</v>
      </c>
      <c r="I6263" t="s">
        <v>111</v>
      </c>
      <c r="J6263" t="s">
        <v>100</v>
      </c>
      <c r="K6263" t="s">
        <v>4998</v>
      </c>
      <c r="L6263" t="s">
        <v>46</v>
      </c>
      <c r="M6263" t="s">
        <v>2882</v>
      </c>
      <c r="N6263" t="s">
        <v>4823</v>
      </c>
      <c r="O6263">
        <v>9.85</v>
      </c>
      <c r="Q6263">
        <v>68.25</v>
      </c>
      <c r="R6263">
        <v>68.25</v>
      </c>
      <c r="S6263">
        <v>0</v>
      </c>
      <c r="T6263">
        <v>68.25</v>
      </c>
      <c r="U6263">
        <v>69</v>
      </c>
      <c r="V6263">
        <f>SUMIF(货件明细!K:K,F6263,货件明细!AQ:AQ)</f>
        <v>0</v>
      </c>
      <c r="W6263">
        <f t="shared" si="388"/>
        <v>1</v>
      </c>
      <c r="X6263">
        <f t="shared" si="389"/>
        <v>69</v>
      </c>
      <c r="Y6263">
        <f>SUMIF(货件明细!K:K,F6263,货件明细!I:I)</f>
        <v>0</v>
      </c>
      <c r="Z6263">
        <f t="shared" si="390"/>
        <v>9.85</v>
      </c>
      <c r="AA6263">
        <f>SUMIF(货件明细!K:K,F6263,货件明细!J:J)</f>
        <v>0</v>
      </c>
      <c r="AB6263">
        <f t="shared" si="391"/>
        <v>1</v>
      </c>
    </row>
    <row r="6264" spans="1:28">
      <c r="A6264">
        <v>2025</v>
      </c>
      <c r="B6264">
        <v>9</v>
      </c>
      <c r="C6264">
        <v>40</v>
      </c>
      <c r="D6264" s="4">
        <v>45930</v>
      </c>
      <c r="E6264" t="s">
        <v>28</v>
      </c>
      <c r="F6264" t="s">
        <v>6465</v>
      </c>
      <c r="G6264" t="s">
        <v>50</v>
      </c>
      <c r="H6264" t="s">
        <v>31</v>
      </c>
      <c r="I6264" t="s">
        <v>32</v>
      </c>
      <c r="J6264" t="s">
        <v>100</v>
      </c>
      <c r="K6264" t="s">
        <v>4998</v>
      </c>
      <c r="L6264" t="s">
        <v>46</v>
      </c>
      <c r="M6264" t="s">
        <v>2882</v>
      </c>
      <c r="N6264" t="s">
        <v>4823</v>
      </c>
      <c r="O6264">
        <v>15.67</v>
      </c>
      <c r="Q6264">
        <v>111.842307692308</v>
      </c>
      <c r="R6264">
        <v>111.842307692308</v>
      </c>
      <c r="S6264">
        <v>0</v>
      </c>
      <c r="T6264">
        <v>111.842307692308</v>
      </c>
      <c r="U6264">
        <v>83</v>
      </c>
      <c r="V6264">
        <f>SUMIF(货件明细!K:K,F6264,货件明细!AQ:AQ)</f>
        <v>0</v>
      </c>
      <c r="W6264">
        <f t="shared" si="388"/>
        <v>1</v>
      </c>
      <c r="X6264">
        <f t="shared" si="389"/>
        <v>83</v>
      </c>
      <c r="Y6264">
        <f>SUMIF(货件明细!K:K,F6264,货件明细!I:I)</f>
        <v>0</v>
      </c>
      <c r="Z6264">
        <f t="shared" si="390"/>
        <v>15.67</v>
      </c>
      <c r="AA6264">
        <f>SUMIF(货件明细!K:K,F6264,货件明细!J:J)</f>
        <v>0</v>
      </c>
      <c r="AB6264">
        <f t="shared" si="391"/>
        <v>1</v>
      </c>
    </row>
    <row r="6265" spans="1:28">
      <c r="A6265">
        <v>2025</v>
      </c>
      <c r="B6265">
        <v>9</v>
      </c>
      <c r="C6265">
        <v>40</v>
      </c>
      <c r="D6265" s="4">
        <v>45930</v>
      </c>
      <c r="E6265" t="s">
        <v>28</v>
      </c>
      <c r="F6265" t="s">
        <v>6466</v>
      </c>
      <c r="G6265" t="s">
        <v>70</v>
      </c>
      <c r="H6265" t="s">
        <v>71</v>
      </c>
      <c r="I6265" t="s">
        <v>32</v>
      </c>
      <c r="J6265" t="s">
        <v>100</v>
      </c>
      <c r="K6265" t="s">
        <v>58</v>
      </c>
      <c r="L6265" t="s">
        <v>46</v>
      </c>
      <c r="M6265" t="s">
        <v>5001</v>
      </c>
      <c r="N6265" t="s">
        <v>6037</v>
      </c>
      <c r="O6265">
        <v>15.67</v>
      </c>
      <c r="Q6265">
        <v>57.21875</v>
      </c>
      <c r="R6265">
        <v>57.21875</v>
      </c>
      <c r="S6265">
        <v>0</v>
      </c>
      <c r="T6265">
        <v>57.21875</v>
      </c>
      <c r="U6265">
        <v>83</v>
      </c>
      <c r="V6265">
        <f>SUMIF(货件明细!K:K,F6265,货件明细!AQ:AQ)</f>
        <v>0</v>
      </c>
      <c r="W6265">
        <f t="shared" si="388"/>
        <v>1</v>
      </c>
      <c r="X6265">
        <f t="shared" si="389"/>
        <v>83</v>
      </c>
      <c r="Y6265">
        <f>SUMIF(货件明细!K:K,F6265,货件明细!I:I)</f>
        <v>0</v>
      </c>
      <c r="Z6265">
        <f t="shared" si="390"/>
        <v>15.67</v>
      </c>
      <c r="AA6265">
        <f>SUMIF(货件明细!K:K,F6265,货件明细!J:J)</f>
        <v>0</v>
      </c>
      <c r="AB6265">
        <f t="shared" si="391"/>
        <v>1</v>
      </c>
    </row>
    <row r="6266" spans="1:28">
      <c r="A6266">
        <v>2025</v>
      </c>
      <c r="B6266">
        <v>9</v>
      </c>
      <c r="C6266">
        <v>40</v>
      </c>
      <c r="D6266" s="4">
        <v>45930</v>
      </c>
      <c r="E6266" t="s">
        <v>28</v>
      </c>
      <c r="F6266" t="s">
        <v>6467</v>
      </c>
      <c r="G6266" t="s">
        <v>114</v>
      </c>
      <c r="H6266" t="s">
        <v>44</v>
      </c>
      <c r="I6266" t="s">
        <v>32</v>
      </c>
      <c r="J6266" t="s">
        <v>100</v>
      </c>
      <c r="K6266" t="s">
        <v>4998</v>
      </c>
      <c r="L6266" t="s">
        <v>46</v>
      </c>
      <c r="M6266" t="s">
        <v>2882</v>
      </c>
      <c r="N6266" t="s">
        <v>4823</v>
      </c>
      <c r="O6266">
        <v>15.67</v>
      </c>
      <c r="Q6266">
        <v>96.46875</v>
      </c>
      <c r="R6266">
        <v>96.46875</v>
      </c>
      <c r="S6266">
        <v>0</v>
      </c>
      <c r="T6266">
        <v>96.46875</v>
      </c>
      <c r="U6266">
        <v>83</v>
      </c>
      <c r="V6266">
        <f>SUMIF(货件明细!K:K,F6266,货件明细!AQ:AQ)</f>
        <v>0</v>
      </c>
      <c r="W6266">
        <f t="shared" si="388"/>
        <v>1</v>
      </c>
      <c r="X6266">
        <f t="shared" si="389"/>
        <v>83</v>
      </c>
      <c r="Y6266">
        <f>SUMIF(货件明细!K:K,F6266,货件明细!I:I)</f>
        <v>0</v>
      </c>
      <c r="Z6266">
        <f t="shared" si="390"/>
        <v>15.67</v>
      </c>
      <c r="AA6266">
        <f>SUMIF(货件明细!K:K,F6266,货件明细!J:J)</f>
        <v>0</v>
      </c>
      <c r="AB6266">
        <f t="shared" si="391"/>
        <v>1</v>
      </c>
    </row>
    <row r="6267" spans="1:28">
      <c r="A6267">
        <v>2025</v>
      </c>
      <c r="B6267">
        <v>9</v>
      </c>
      <c r="C6267">
        <v>40</v>
      </c>
      <c r="D6267" s="4">
        <v>45930</v>
      </c>
      <c r="E6267" t="s">
        <v>28</v>
      </c>
      <c r="F6267" t="s">
        <v>6468</v>
      </c>
      <c r="G6267" t="s">
        <v>1517</v>
      </c>
      <c r="H6267" t="s">
        <v>71</v>
      </c>
      <c r="I6267" t="s">
        <v>32</v>
      </c>
      <c r="J6267" t="s">
        <v>100</v>
      </c>
      <c r="K6267" t="s">
        <v>58</v>
      </c>
      <c r="L6267" t="s">
        <v>46</v>
      </c>
      <c r="M6267" t="s">
        <v>5001</v>
      </c>
      <c r="N6267" t="s">
        <v>6037</v>
      </c>
      <c r="O6267">
        <v>15.67</v>
      </c>
      <c r="Q6267">
        <v>49.275625</v>
      </c>
      <c r="R6267">
        <v>49.275625</v>
      </c>
      <c r="S6267">
        <v>0</v>
      </c>
      <c r="T6267">
        <v>49.275625</v>
      </c>
      <c r="U6267">
        <v>83</v>
      </c>
      <c r="V6267">
        <f>SUMIF(货件明细!K:K,F6267,货件明细!AQ:AQ)</f>
        <v>0</v>
      </c>
      <c r="W6267">
        <f t="shared" si="388"/>
        <v>1</v>
      </c>
      <c r="X6267">
        <f t="shared" si="389"/>
        <v>83</v>
      </c>
      <c r="Y6267">
        <f>SUMIF(货件明细!K:K,F6267,货件明细!I:I)</f>
        <v>0</v>
      </c>
      <c r="Z6267">
        <f t="shared" si="390"/>
        <v>15.67</v>
      </c>
      <c r="AA6267">
        <f>SUMIF(货件明细!K:K,F6267,货件明细!J:J)</f>
        <v>0</v>
      </c>
      <c r="AB6267">
        <f t="shared" si="391"/>
        <v>1</v>
      </c>
    </row>
    <row r="6268" spans="1:28">
      <c r="A6268">
        <v>2025</v>
      </c>
      <c r="B6268">
        <v>9</v>
      </c>
      <c r="C6268">
        <v>40</v>
      </c>
      <c r="D6268" s="4">
        <v>45930</v>
      </c>
      <c r="E6268" t="s">
        <v>28</v>
      </c>
      <c r="F6268" t="s">
        <v>6469</v>
      </c>
      <c r="G6268" t="s">
        <v>223</v>
      </c>
      <c r="H6268" t="s">
        <v>31</v>
      </c>
      <c r="I6268" t="s">
        <v>32</v>
      </c>
      <c r="J6268" t="s">
        <v>100</v>
      </c>
      <c r="K6268" t="s">
        <v>4998</v>
      </c>
      <c r="L6268" t="s">
        <v>46</v>
      </c>
      <c r="M6268" t="s">
        <v>2882</v>
      </c>
      <c r="N6268" t="s">
        <v>4823</v>
      </c>
      <c r="O6268">
        <v>15.67</v>
      </c>
      <c r="Q6268">
        <v>106.954545454545</v>
      </c>
      <c r="R6268">
        <v>106.954545454545</v>
      </c>
      <c r="S6268">
        <v>0</v>
      </c>
      <c r="T6268">
        <v>106.954545454545</v>
      </c>
      <c r="U6268">
        <v>83</v>
      </c>
      <c r="V6268">
        <f>SUMIF(货件明细!K:K,F6268,货件明细!AQ:AQ)</f>
        <v>0</v>
      </c>
      <c r="W6268">
        <f t="shared" si="388"/>
        <v>1</v>
      </c>
      <c r="X6268">
        <f t="shared" si="389"/>
        <v>83</v>
      </c>
      <c r="Y6268">
        <f>SUMIF(货件明细!K:K,F6268,货件明细!I:I)</f>
        <v>0</v>
      </c>
      <c r="Z6268">
        <f t="shared" si="390"/>
        <v>15.67</v>
      </c>
      <c r="AA6268">
        <f>SUMIF(货件明细!K:K,F6268,货件明细!J:J)</f>
        <v>0</v>
      </c>
      <c r="AB6268">
        <f t="shared" si="391"/>
        <v>1</v>
      </c>
    </row>
    <row r="6269" spans="1:28">
      <c r="A6269">
        <v>2025</v>
      </c>
      <c r="B6269">
        <v>9</v>
      </c>
      <c r="C6269">
        <v>40</v>
      </c>
      <c r="D6269" s="4">
        <v>45930</v>
      </c>
      <c r="E6269" t="s">
        <v>28</v>
      </c>
      <c r="F6269" t="s">
        <v>6470</v>
      </c>
      <c r="G6269" t="s">
        <v>50</v>
      </c>
      <c r="H6269" t="s">
        <v>31</v>
      </c>
      <c r="I6269" t="s">
        <v>41</v>
      </c>
      <c r="J6269" t="s">
        <v>45</v>
      </c>
      <c r="K6269" t="s">
        <v>4998</v>
      </c>
      <c r="L6269" t="s">
        <v>46</v>
      </c>
      <c r="M6269" t="s">
        <v>2882</v>
      </c>
      <c r="N6269" t="s">
        <v>4823</v>
      </c>
      <c r="O6269">
        <v>40.4</v>
      </c>
      <c r="Q6269">
        <v>269.25</v>
      </c>
      <c r="R6269">
        <v>269.25</v>
      </c>
      <c r="S6269">
        <v>0</v>
      </c>
      <c r="T6269">
        <v>269.25</v>
      </c>
      <c r="U6269">
        <v>150</v>
      </c>
      <c r="V6269">
        <f>SUMIF(货件明细!K:K,F6269,货件明细!AQ:AQ)</f>
        <v>0</v>
      </c>
      <c r="W6269">
        <f t="shared" si="388"/>
        <v>1</v>
      </c>
      <c r="X6269">
        <f t="shared" si="389"/>
        <v>150</v>
      </c>
      <c r="Y6269">
        <f>SUMIF(货件明细!K:K,F6269,货件明细!I:I)</f>
        <v>0</v>
      </c>
      <c r="Z6269">
        <f t="shared" si="390"/>
        <v>40.4</v>
      </c>
      <c r="AA6269">
        <f>SUMIF(货件明细!K:K,F6269,货件明细!J:J)</f>
        <v>0</v>
      </c>
      <c r="AB6269">
        <f t="shared" si="391"/>
        <v>1</v>
      </c>
    </row>
    <row r="6270" spans="1:28">
      <c r="A6270">
        <v>2025</v>
      </c>
      <c r="B6270">
        <v>9</v>
      </c>
      <c r="C6270">
        <v>40</v>
      </c>
      <c r="D6270" s="4">
        <v>45930</v>
      </c>
      <c r="E6270" t="s">
        <v>28</v>
      </c>
      <c r="F6270" t="s">
        <v>6471</v>
      </c>
      <c r="G6270" t="s">
        <v>56</v>
      </c>
      <c r="H6270" t="s">
        <v>44</v>
      </c>
      <c r="I6270" t="s">
        <v>41</v>
      </c>
      <c r="J6270" t="s">
        <v>45</v>
      </c>
      <c r="K6270" t="s">
        <v>45</v>
      </c>
      <c r="L6270" t="s">
        <v>46</v>
      </c>
      <c r="M6270" t="s">
        <v>5001</v>
      </c>
      <c r="N6270" t="s">
        <v>5601</v>
      </c>
      <c r="O6270">
        <v>40.4</v>
      </c>
      <c r="Q6270">
        <v>378.08</v>
      </c>
      <c r="R6270">
        <v>378.08</v>
      </c>
      <c r="S6270">
        <v>0</v>
      </c>
      <c r="T6270">
        <v>378.08</v>
      </c>
      <c r="U6270">
        <v>150</v>
      </c>
      <c r="V6270">
        <f>SUMIF(货件明细!K:K,F6270,货件明细!AQ:AQ)</f>
        <v>0</v>
      </c>
      <c r="W6270">
        <f t="shared" si="388"/>
        <v>1</v>
      </c>
      <c r="X6270">
        <f t="shared" si="389"/>
        <v>150</v>
      </c>
      <c r="Y6270">
        <f>SUMIF(货件明细!K:K,F6270,货件明细!I:I)</f>
        <v>0</v>
      </c>
      <c r="Z6270">
        <f t="shared" si="390"/>
        <v>40.4</v>
      </c>
      <c r="AA6270">
        <f>SUMIF(货件明细!K:K,F6270,货件明细!J:J)</f>
        <v>0</v>
      </c>
      <c r="AB6270">
        <f t="shared" si="391"/>
        <v>1</v>
      </c>
    </row>
    <row r="6271" spans="1:28">
      <c r="A6271">
        <v>2025</v>
      </c>
      <c r="B6271">
        <v>9</v>
      </c>
      <c r="C6271">
        <v>40</v>
      </c>
      <c r="D6271" s="4">
        <v>45930</v>
      </c>
      <c r="E6271" t="s">
        <v>28</v>
      </c>
      <c r="F6271" t="s">
        <v>6472</v>
      </c>
      <c r="G6271" t="s">
        <v>1563</v>
      </c>
      <c r="H6271" t="s">
        <v>71</v>
      </c>
      <c r="I6271" t="s">
        <v>41</v>
      </c>
      <c r="J6271" t="s">
        <v>45</v>
      </c>
      <c r="K6271" t="s">
        <v>45</v>
      </c>
      <c r="L6271" t="s">
        <v>46</v>
      </c>
      <c r="M6271" t="s">
        <v>5001</v>
      </c>
      <c r="N6271" t="s">
        <v>5601</v>
      </c>
      <c r="O6271">
        <v>40.4</v>
      </c>
      <c r="Q6271">
        <v>300.4</v>
      </c>
      <c r="R6271">
        <v>300.4</v>
      </c>
      <c r="S6271">
        <v>0</v>
      </c>
      <c r="T6271">
        <v>300.4</v>
      </c>
      <c r="U6271">
        <v>150</v>
      </c>
      <c r="V6271">
        <f>SUMIF(货件明细!K:K,F6271,货件明细!AQ:AQ)</f>
        <v>0</v>
      </c>
      <c r="W6271">
        <f t="shared" si="388"/>
        <v>1</v>
      </c>
      <c r="X6271">
        <f t="shared" si="389"/>
        <v>150</v>
      </c>
      <c r="Y6271">
        <f>SUMIF(货件明细!K:K,F6271,货件明细!I:I)</f>
        <v>0</v>
      </c>
      <c r="Z6271">
        <f t="shared" si="390"/>
        <v>40.4</v>
      </c>
      <c r="AA6271">
        <f>SUMIF(货件明细!K:K,F6271,货件明细!J:J)</f>
        <v>0</v>
      </c>
      <c r="AB6271">
        <f t="shared" si="391"/>
        <v>1</v>
      </c>
    </row>
    <row r="6272" spans="1:28">
      <c r="A6272">
        <v>2025</v>
      </c>
      <c r="B6272">
        <v>9</v>
      </c>
      <c r="C6272">
        <v>40</v>
      </c>
      <c r="D6272" s="4">
        <v>45930</v>
      </c>
      <c r="E6272" t="s">
        <v>28</v>
      </c>
      <c r="F6272" t="s">
        <v>6473</v>
      </c>
      <c r="G6272" t="s">
        <v>114</v>
      </c>
      <c r="H6272" t="s">
        <v>44</v>
      </c>
      <c r="I6272" t="s">
        <v>41</v>
      </c>
      <c r="J6272" t="s">
        <v>45</v>
      </c>
      <c r="K6272" t="s">
        <v>45</v>
      </c>
      <c r="L6272" t="s">
        <v>46</v>
      </c>
      <c r="M6272" t="s">
        <v>5001</v>
      </c>
      <c r="N6272" t="s">
        <v>5601</v>
      </c>
      <c r="O6272">
        <v>40.4</v>
      </c>
      <c r="Q6272">
        <v>378.08</v>
      </c>
      <c r="R6272">
        <v>378.08</v>
      </c>
      <c r="S6272">
        <v>0</v>
      </c>
      <c r="T6272">
        <v>378.08</v>
      </c>
      <c r="U6272">
        <v>150</v>
      </c>
      <c r="V6272">
        <f>SUMIF(货件明细!K:K,F6272,货件明细!AQ:AQ)</f>
        <v>0</v>
      </c>
      <c r="W6272">
        <f t="shared" si="388"/>
        <v>1</v>
      </c>
      <c r="X6272">
        <f t="shared" si="389"/>
        <v>150</v>
      </c>
      <c r="Y6272">
        <f>SUMIF(货件明细!K:K,F6272,货件明细!I:I)</f>
        <v>0</v>
      </c>
      <c r="Z6272">
        <f t="shared" si="390"/>
        <v>40.4</v>
      </c>
      <c r="AA6272">
        <f>SUMIF(货件明细!K:K,F6272,货件明细!J:J)</f>
        <v>0</v>
      </c>
      <c r="AB6272">
        <f t="shared" si="391"/>
        <v>1</v>
      </c>
    </row>
    <row r="6273" spans="1:28">
      <c r="A6273">
        <v>2025</v>
      </c>
      <c r="B6273">
        <v>9</v>
      </c>
      <c r="C6273">
        <v>40</v>
      </c>
      <c r="D6273" s="4">
        <v>45930</v>
      </c>
      <c r="E6273" t="s">
        <v>28</v>
      </c>
      <c r="F6273" t="s">
        <v>6474</v>
      </c>
      <c r="G6273" t="s">
        <v>70</v>
      </c>
      <c r="H6273" t="s">
        <v>71</v>
      </c>
      <c r="I6273" t="s">
        <v>41</v>
      </c>
      <c r="J6273" t="s">
        <v>45</v>
      </c>
      <c r="K6273" t="s">
        <v>45</v>
      </c>
      <c r="L6273" t="s">
        <v>46</v>
      </c>
      <c r="M6273" t="s">
        <v>5001</v>
      </c>
      <c r="N6273" t="s">
        <v>5601</v>
      </c>
      <c r="O6273">
        <v>40.4</v>
      </c>
      <c r="Q6273">
        <v>321.12</v>
      </c>
      <c r="R6273">
        <v>321.12</v>
      </c>
      <c r="S6273">
        <v>0</v>
      </c>
      <c r="T6273">
        <v>321.12</v>
      </c>
      <c r="U6273">
        <v>150</v>
      </c>
      <c r="V6273">
        <f>SUMIF(货件明细!K:K,F6273,货件明细!AQ:AQ)</f>
        <v>0</v>
      </c>
      <c r="W6273">
        <f t="shared" si="388"/>
        <v>1</v>
      </c>
      <c r="X6273">
        <f t="shared" si="389"/>
        <v>150</v>
      </c>
      <c r="Y6273">
        <f>SUMIF(货件明细!K:K,F6273,货件明细!I:I)</f>
        <v>0</v>
      </c>
      <c r="Z6273">
        <f t="shared" si="390"/>
        <v>40.4</v>
      </c>
      <c r="AA6273">
        <f>SUMIF(货件明细!K:K,F6273,货件明细!J:J)</f>
        <v>0</v>
      </c>
      <c r="AB6273">
        <f t="shared" si="391"/>
        <v>1</v>
      </c>
    </row>
    <row r="6274" spans="1:28">
      <c r="A6274">
        <v>2025</v>
      </c>
      <c r="B6274">
        <v>10</v>
      </c>
      <c r="C6274">
        <v>41</v>
      </c>
      <c r="D6274" s="4">
        <v>45938</v>
      </c>
      <c r="E6274" t="s">
        <v>28</v>
      </c>
      <c r="F6274" t="s">
        <v>6475</v>
      </c>
      <c r="G6274" t="s">
        <v>30</v>
      </c>
      <c r="H6274" t="s">
        <v>31</v>
      </c>
      <c r="I6274" t="s">
        <v>41</v>
      </c>
      <c r="J6274" t="s">
        <v>33</v>
      </c>
      <c r="K6274" t="s">
        <v>33</v>
      </c>
      <c r="L6274" t="s">
        <v>34</v>
      </c>
      <c r="M6274" t="s">
        <v>35</v>
      </c>
      <c r="N6274" t="s">
        <v>4805</v>
      </c>
      <c r="O6274">
        <v>21.85</v>
      </c>
      <c r="Q6274">
        <v>1056</v>
      </c>
      <c r="R6274">
        <v>1112.13333333333</v>
      </c>
      <c r="S6274">
        <v>180.45088</v>
      </c>
      <c r="T6274">
        <v>1292.58421333333</v>
      </c>
      <c r="U6274">
        <v>143</v>
      </c>
      <c r="V6274">
        <f>SUMIF(货件明细!K:K,F6274,货件明细!AQ:AQ)</f>
        <v>0</v>
      </c>
      <c r="W6274">
        <f t="shared" ref="W6274:W6337" si="392">IF(V6274=U6274,0,1)</f>
        <v>1</v>
      </c>
      <c r="X6274">
        <f t="shared" ref="X6274:X6337" si="393">U6274</f>
        <v>143</v>
      </c>
      <c r="Y6274">
        <f>SUMIF(货件明细!K:K,F6274,货件明细!I:I)</f>
        <v>0</v>
      </c>
      <c r="Z6274">
        <f t="shared" ref="Z6274:Z6337" si="394">O6274-Y6274</f>
        <v>21.85</v>
      </c>
      <c r="AA6274">
        <f>SUMIF(货件明细!K:K,F6274,货件明细!J:J)</f>
        <v>0</v>
      </c>
      <c r="AB6274">
        <f t="shared" ref="AB6274:AB6337" si="395">IF(T6274=AA6274,0,1)</f>
        <v>1</v>
      </c>
    </row>
    <row r="6275" spans="1:28">
      <c r="A6275">
        <v>2025</v>
      </c>
      <c r="B6275">
        <v>10</v>
      </c>
      <c r="C6275">
        <v>41</v>
      </c>
      <c r="D6275" s="4">
        <v>45938</v>
      </c>
      <c r="E6275" t="s">
        <v>28</v>
      </c>
      <c r="F6275" t="s">
        <v>6476</v>
      </c>
      <c r="G6275" t="s">
        <v>30</v>
      </c>
      <c r="H6275" t="s">
        <v>31</v>
      </c>
      <c r="I6275" t="s">
        <v>57</v>
      </c>
      <c r="J6275" t="s">
        <v>33</v>
      </c>
      <c r="K6275" t="s">
        <v>33</v>
      </c>
      <c r="L6275" t="s">
        <v>34</v>
      </c>
      <c r="M6275" t="s">
        <v>35</v>
      </c>
      <c r="N6275" t="s">
        <v>4805</v>
      </c>
      <c r="O6275">
        <v>24.85</v>
      </c>
      <c r="Q6275">
        <v>1200</v>
      </c>
      <c r="R6275">
        <v>1256.13333333333</v>
      </c>
      <c r="S6275">
        <v>130.01792</v>
      </c>
      <c r="T6275">
        <v>1386.15125333333</v>
      </c>
      <c r="U6275">
        <v>92</v>
      </c>
      <c r="V6275">
        <f>SUMIF(货件明细!K:K,F6275,货件明细!AQ:AQ)</f>
        <v>0</v>
      </c>
      <c r="W6275">
        <f t="shared" si="392"/>
        <v>1</v>
      </c>
      <c r="X6275">
        <f t="shared" si="393"/>
        <v>92</v>
      </c>
      <c r="Y6275">
        <f>SUMIF(货件明细!K:K,F6275,货件明细!I:I)</f>
        <v>0</v>
      </c>
      <c r="Z6275">
        <f t="shared" si="394"/>
        <v>24.85</v>
      </c>
      <c r="AA6275">
        <f>SUMIF(货件明细!K:K,F6275,货件明细!J:J)</f>
        <v>0</v>
      </c>
      <c r="AB6275">
        <f t="shared" si="395"/>
        <v>1</v>
      </c>
    </row>
    <row r="6276" spans="1:28">
      <c r="A6276">
        <v>2025</v>
      </c>
      <c r="B6276">
        <v>10</v>
      </c>
      <c r="C6276">
        <v>41</v>
      </c>
      <c r="D6276" s="4">
        <v>45938</v>
      </c>
      <c r="E6276" t="s">
        <v>28</v>
      </c>
      <c r="F6276" t="s">
        <v>6477</v>
      </c>
      <c r="G6276" t="s">
        <v>30</v>
      </c>
      <c r="H6276" t="s">
        <v>31</v>
      </c>
      <c r="I6276" t="s">
        <v>39</v>
      </c>
      <c r="J6276" t="s">
        <v>33</v>
      </c>
      <c r="K6276" t="s">
        <v>33</v>
      </c>
      <c r="L6276" t="s">
        <v>34</v>
      </c>
      <c r="M6276" t="s">
        <v>35</v>
      </c>
      <c r="N6276" t="s">
        <v>4805</v>
      </c>
      <c r="O6276">
        <v>16.8</v>
      </c>
      <c r="Q6276">
        <v>816</v>
      </c>
      <c r="R6276">
        <v>872.133333333333</v>
      </c>
      <c r="S6276">
        <v>173.74592</v>
      </c>
      <c r="T6276">
        <v>1045.87925333333</v>
      </c>
      <c r="U6276">
        <v>149</v>
      </c>
      <c r="V6276">
        <f>SUMIF(货件明细!K:K,F6276,货件明细!AQ:AQ)</f>
        <v>0</v>
      </c>
      <c r="W6276">
        <f t="shared" si="392"/>
        <v>1</v>
      </c>
      <c r="X6276">
        <f t="shared" si="393"/>
        <v>149</v>
      </c>
      <c r="Y6276">
        <f>SUMIF(货件明细!K:K,F6276,货件明细!I:I)</f>
        <v>0</v>
      </c>
      <c r="Z6276">
        <f t="shared" si="394"/>
        <v>16.8</v>
      </c>
      <c r="AA6276">
        <f>SUMIF(货件明细!K:K,F6276,货件明细!J:J)</f>
        <v>0</v>
      </c>
      <c r="AB6276">
        <f t="shared" si="395"/>
        <v>1</v>
      </c>
    </row>
    <row r="6277" spans="1:28">
      <c r="A6277">
        <v>2025</v>
      </c>
      <c r="B6277">
        <v>10</v>
      </c>
      <c r="C6277">
        <v>41</v>
      </c>
      <c r="D6277" s="4">
        <v>45938</v>
      </c>
      <c r="E6277" t="s">
        <v>28</v>
      </c>
      <c r="F6277" t="s">
        <v>6478</v>
      </c>
      <c r="G6277" t="s">
        <v>30</v>
      </c>
      <c r="H6277" t="s">
        <v>31</v>
      </c>
      <c r="I6277" t="s">
        <v>41</v>
      </c>
      <c r="J6277" t="s">
        <v>1110</v>
      </c>
      <c r="K6277" t="s">
        <v>1110</v>
      </c>
      <c r="L6277" t="s">
        <v>34</v>
      </c>
      <c r="M6277" t="s">
        <v>65</v>
      </c>
      <c r="N6277" t="s">
        <v>4245</v>
      </c>
      <c r="O6277">
        <v>86.8</v>
      </c>
      <c r="Q6277">
        <v>4115.1</v>
      </c>
      <c r="R6277">
        <v>4115.1</v>
      </c>
      <c r="S6277">
        <v>339.47504</v>
      </c>
      <c r="T6277">
        <v>4454.57504</v>
      </c>
      <c r="U6277">
        <v>221</v>
      </c>
      <c r="V6277">
        <f>SUMIF(货件明细!K:K,F6277,货件明细!AQ:AQ)</f>
        <v>0</v>
      </c>
      <c r="W6277">
        <f t="shared" si="392"/>
        <v>1</v>
      </c>
      <c r="X6277">
        <f t="shared" si="393"/>
        <v>221</v>
      </c>
      <c r="Y6277">
        <f>SUMIF(货件明细!K:K,F6277,货件明细!I:I)</f>
        <v>0</v>
      </c>
      <c r="Z6277">
        <f t="shared" si="394"/>
        <v>86.8</v>
      </c>
      <c r="AA6277">
        <f>SUMIF(货件明细!K:K,F6277,货件明细!J:J)</f>
        <v>0</v>
      </c>
      <c r="AB6277">
        <f t="shared" si="395"/>
        <v>1</v>
      </c>
    </row>
    <row r="6278" spans="1:28">
      <c r="A6278">
        <v>2025</v>
      </c>
      <c r="B6278">
        <v>10</v>
      </c>
      <c r="C6278">
        <v>41</v>
      </c>
      <c r="D6278" s="4">
        <v>45939</v>
      </c>
      <c r="E6278" t="s">
        <v>28</v>
      </c>
      <c r="F6278" t="s">
        <v>6479</v>
      </c>
      <c r="G6278" t="s">
        <v>275</v>
      </c>
      <c r="H6278" t="s">
        <v>31</v>
      </c>
      <c r="I6278" t="s">
        <v>129</v>
      </c>
      <c r="J6278" t="s">
        <v>1110</v>
      </c>
      <c r="K6278" t="s">
        <v>1110</v>
      </c>
      <c r="L6278" t="s">
        <v>34</v>
      </c>
      <c r="M6278" t="s">
        <v>65</v>
      </c>
      <c r="N6278" t="s">
        <v>4245</v>
      </c>
      <c r="O6278">
        <v>16.65</v>
      </c>
      <c r="Q6278">
        <v>829.6</v>
      </c>
      <c r="R6278">
        <v>829.6</v>
      </c>
      <c r="S6278">
        <v>145.17696</v>
      </c>
      <c r="T6278">
        <v>974.77696</v>
      </c>
      <c r="U6278">
        <v>124</v>
      </c>
      <c r="V6278">
        <f>SUMIF(货件明细!K:K,F6278,货件明细!AQ:AQ)</f>
        <v>0</v>
      </c>
      <c r="W6278">
        <f t="shared" si="392"/>
        <v>1</v>
      </c>
      <c r="X6278">
        <f t="shared" si="393"/>
        <v>124</v>
      </c>
      <c r="Y6278">
        <f>SUMIF(货件明细!K:K,F6278,货件明细!I:I)</f>
        <v>0</v>
      </c>
      <c r="Z6278">
        <f t="shared" si="394"/>
        <v>16.65</v>
      </c>
      <c r="AA6278">
        <f>SUMIF(货件明细!K:K,F6278,货件明细!J:J)</f>
        <v>0</v>
      </c>
      <c r="AB6278">
        <f t="shared" si="395"/>
        <v>1</v>
      </c>
    </row>
    <row r="6279" spans="1:28">
      <c r="A6279">
        <v>2025</v>
      </c>
      <c r="B6279">
        <v>10</v>
      </c>
      <c r="C6279">
        <v>41</v>
      </c>
      <c r="D6279" s="4">
        <v>45939</v>
      </c>
      <c r="E6279" t="s">
        <v>28</v>
      </c>
      <c r="F6279" t="s">
        <v>6480</v>
      </c>
      <c r="G6279" t="s">
        <v>275</v>
      </c>
      <c r="H6279" t="s">
        <v>31</v>
      </c>
      <c r="I6279" t="s">
        <v>145</v>
      </c>
      <c r="J6279" t="s">
        <v>1110</v>
      </c>
      <c r="K6279" t="s">
        <v>1110</v>
      </c>
      <c r="L6279" t="s">
        <v>34</v>
      </c>
      <c r="M6279" t="s">
        <v>65</v>
      </c>
      <c r="N6279" t="s">
        <v>2857</v>
      </c>
      <c r="O6279">
        <v>29.65</v>
      </c>
      <c r="Q6279">
        <v>1455</v>
      </c>
      <c r="R6279">
        <v>1455</v>
      </c>
      <c r="S6279">
        <v>241.08704</v>
      </c>
      <c r="T6279">
        <v>1696.08704</v>
      </c>
      <c r="U6279">
        <v>203</v>
      </c>
      <c r="V6279">
        <f>SUMIF(货件明细!K:K,F6279,货件明细!AQ:AQ)</f>
        <v>0</v>
      </c>
      <c r="W6279">
        <f t="shared" si="392"/>
        <v>1</v>
      </c>
      <c r="X6279">
        <f t="shared" si="393"/>
        <v>203</v>
      </c>
      <c r="Y6279">
        <f>SUMIF(货件明细!K:K,F6279,货件明细!I:I)</f>
        <v>0</v>
      </c>
      <c r="Z6279">
        <f t="shared" si="394"/>
        <v>29.65</v>
      </c>
      <c r="AA6279">
        <f>SUMIF(货件明细!K:K,F6279,货件明细!J:J)</f>
        <v>0</v>
      </c>
      <c r="AB6279">
        <f t="shared" si="395"/>
        <v>1</v>
      </c>
    </row>
    <row r="6280" spans="1:28">
      <c r="A6280">
        <v>2025</v>
      </c>
      <c r="B6280">
        <v>10</v>
      </c>
      <c r="C6280">
        <v>41</v>
      </c>
      <c r="D6280" s="4">
        <v>45939</v>
      </c>
      <c r="E6280" t="s">
        <v>28</v>
      </c>
      <c r="F6280" t="s">
        <v>6481</v>
      </c>
      <c r="G6280" t="s">
        <v>30</v>
      </c>
      <c r="H6280" t="s">
        <v>31</v>
      </c>
      <c r="I6280" t="s">
        <v>96</v>
      </c>
      <c r="J6280" t="s">
        <v>1110</v>
      </c>
      <c r="K6280" t="s">
        <v>1110</v>
      </c>
      <c r="L6280" t="s">
        <v>34</v>
      </c>
      <c r="M6280" t="s">
        <v>65</v>
      </c>
      <c r="N6280" t="s">
        <v>2857</v>
      </c>
      <c r="O6280">
        <v>12.7</v>
      </c>
      <c r="Q6280">
        <v>630.5</v>
      </c>
      <c r="R6280">
        <v>630.5</v>
      </c>
      <c r="S6280">
        <v>93.14064</v>
      </c>
      <c r="T6280">
        <v>723.64064</v>
      </c>
      <c r="U6280">
        <v>71</v>
      </c>
      <c r="V6280">
        <f>SUMIF(货件明细!K:K,F6280,货件明细!AQ:AQ)</f>
        <v>0</v>
      </c>
      <c r="W6280">
        <f t="shared" si="392"/>
        <v>1</v>
      </c>
      <c r="X6280">
        <f t="shared" si="393"/>
        <v>71</v>
      </c>
      <c r="Y6280">
        <f>SUMIF(货件明细!K:K,F6280,货件明细!I:I)</f>
        <v>0</v>
      </c>
      <c r="Z6280">
        <f t="shared" si="394"/>
        <v>12.7</v>
      </c>
      <c r="AA6280">
        <f>SUMIF(货件明细!K:K,F6280,货件明细!J:J)</f>
        <v>0</v>
      </c>
      <c r="AB6280">
        <f t="shared" si="395"/>
        <v>1</v>
      </c>
    </row>
    <row r="6281" spans="1:28">
      <c r="A6281">
        <v>2025</v>
      </c>
      <c r="B6281">
        <v>10</v>
      </c>
      <c r="C6281">
        <v>41</v>
      </c>
      <c r="D6281" s="4">
        <v>45939</v>
      </c>
      <c r="E6281" t="s">
        <v>28</v>
      </c>
      <c r="F6281" t="s">
        <v>6482</v>
      </c>
      <c r="G6281" t="s">
        <v>30</v>
      </c>
      <c r="H6281" t="s">
        <v>31</v>
      </c>
      <c r="I6281" t="s">
        <v>57</v>
      </c>
      <c r="J6281" t="s">
        <v>1110</v>
      </c>
      <c r="K6281" t="s">
        <v>1110</v>
      </c>
      <c r="L6281" t="s">
        <v>34</v>
      </c>
      <c r="M6281" t="s">
        <v>65</v>
      </c>
      <c r="N6281" t="s">
        <v>4245</v>
      </c>
      <c r="O6281">
        <v>16.8</v>
      </c>
      <c r="Q6281">
        <v>829.6</v>
      </c>
      <c r="R6281">
        <v>829.6</v>
      </c>
      <c r="S6281">
        <v>221.40944</v>
      </c>
      <c r="T6281">
        <v>1051.00944</v>
      </c>
      <c r="U6281">
        <v>188</v>
      </c>
      <c r="V6281">
        <f>SUMIF(货件明细!K:K,F6281,货件明细!AQ:AQ)</f>
        <v>0</v>
      </c>
      <c r="W6281">
        <f t="shared" si="392"/>
        <v>1</v>
      </c>
      <c r="X6281">
        <f t="shared" si="393"/>
        <v>188</v>
      </c>
      <c r="Y6281">
        <f>SUMIF(货件明细!K:K,F6281,货件明细!I:I)</f>
        <v>0</v>
      </c>
      <c r="Z6281">
        <f t="shared" si="394"/>
        <v>16.8</v>
      </c>
      <c r="AA6281">
        <f>SUMIF(货件明细!K:K,F6281,货件明细!J:J)</f>
        <v>0</v>
      </c>
      <c r="AB6281">
        <f t="shared" si="395"/>
        <v>1</v>
      </c>
    </row>
    <row r="6282" spans="1:28">
      <c r="A6282">
        <v>2025</v>
      </c>
      <c r="B6282">
        <v>10</v>
      </c>
      <c r="C6282">
        <v>41</v>
      </c>
      <c r="D6282" s="4">
        <v>45940</v>
      </c>
      <c r="E6282" t="s">
        <v>28</v>
      </c>
      <c r="F6282" t="s">
        <v>6483</v>
      </c>
      <c r="G6282" t="s">
        <v>30</v>
      </c>
      <c r="H6282" t="s">
        <v>31</v>
      </c>
      <c r="I6282" t="s">
        <v>80</v>
      </c>
      <c r="J6282" t="s">
        <v>1110</v>
      </c>
      <c r="K6282" t="s">
        <v>1110</v>
      </c>
      <c r="L6282" t="s">
        <v>34</v>
      </c>
      <c r="M6282" t="s">
        <v>65</v>
      </c>
      <c r="N6282" t="s">
        <v>2857</v>
      </c>
      <c r="O6282">
        <v>17.7</v>
      </c>
      <c r="Q6282">
        <v>846</v>
      </c>
      <c r="R6282">
        <v>846</v>
      </c>
      <c r="S6282">
        <v>148.96672</v>
      </c>
      <c r="T6282">
        <v>994.96672</v>
      </c>
      <c r="U6282">
        <v>121</v>
      </c>
      <c r="V6282">
        <f>SUMIF(货件明细!K:K,F6282,货件明细!AQ:AQ)</f>
        <v>0</v>
      </c>
      <c r="W6282">
        <f t="shared" si="392"/>
        <v>1</v>
      </c>
      <c r="X6282">
        <f t="shared" si="393"/>
        <v>121</v>
      </c>
      <c r="Y6282">
        <f>SUMIF(货件明细!K:K,F6282,货件明细!I:I)</f>
        <v>0</v>
      </c>
      <c r="Z6282">
        <f t="shared" si="394"/>
        <v>17.7</v>
      </c>
      <c r="AA6282">
        <f>SUMIF(货件明细!K:K,F6282,货件明细!J:J)</f>
        <v>0</v>
      </c>
      <c r="AB6282">
        <f t="shared" si="395"/>
        <v>1</v>
      </c>
    </row>
    <row r="6283" spans="1:28">
      <c r="A6283">
        <v>2025</v>
      </c>
      <c r="B6283">
        <v>10</v>
      </c>
      <c r="C6283">
        <v>41</v>
      </c>
      <c r="D6283" s="4">
        <v>45940</v>
      </c>
      <c r="E6283" t="s">
        <v>28</v>
      </c>
      <c r="F6283" t="s">
        <v>6484</v>
      </c>
      <c r="G6283" t="s">
        <v>30</v>
      </c>
      <c r="H6283" t="s">
        <v>31</v>
      </c>
      <c r="I6283" t="s">
        <v>32</v>
      </c>
      <c r="J6283" t="s">
        <v>1110</v>
      </c>
      <c r="K6283" t="s">
        <v>1110</v>
      </c>
      <c r="L6283" t="s">
        <v>34</v>
      </c>
      <c r="M6283" t="s">
        <v>65</v>
      </c>
      <c r="N6283" t="s">
        <v>2857</v>
      </c>
      <c r="O6283">
        <v>48.7</v>
      </c>
      <c r="Q6283">
        <v>2303</v>
      </c>
      <c r="R6283">
        <v>2303</v>
      </c>
      <c r="S6283">
        <v>171.9968</v>
      </c>
      <c r="T6283">
        <v>2474.9968</v>
      </c>
      <c r="U6283">
        <v>110</v>
      </c>
      <c r="V6283">
        <f>SUMIF(货件明细!K:K,F6283,货件明细!AQ:AQ)</f>
        <v>0</v>
      </c>
      <c r="W6283">
        <f t="shared" si="392"/>
        <v>1</v>
      </c>
      <c r="X6283">
        <f t="shared" si="393"/>
        <v>110</v>
      </c>
      <c r="Y6283">
        <f>SUMIF(货件明细!K:K,F6283,货件明细!I:I)</f>
        <v>0</v>
      </c>
      <c r="Z6283">
        <f t="shared" si="394"/>
        <v>48.7</v>
      </c>
      <c r="AA6283">
        <f>SUMIF(货件明细!K:K,F6283,货件明细!J:J)</f>
        <v>0</v>
      </c>
      <c r="AB6283">
        <f t="shared" si="395"/>
        <v>1</v>
      </c>
    </row>
    <row r="6284" spans="1:28">
      <c r="A6284">
        <v>2025</v>
      </c>
      <c r="B6284">
        <v>10</v>
      </c>
      <c r="C6284">
        <v>41</v>
      </c>
      <c r="D6284" s="4">
        <v>45940</v>
      </c>
      <c r="E6284" t="s">
        <v>28</v>
      </c>
      <c r="F6284" t="s">
        <v>6485</v>
      </c>
      <c r="G6284" t="s">
        <v>30</v>
      </c>
      <c r="H6284" t="s">
        <v>31</v>
      </c>
      <c r="I6284" t="s">
        <v>39</v>
      </c>
      <c r="J6284" t="s">
        <v>1110</v>
      </c>
      <c r="K6284" t="s">
        <v>1110</v>
      </c>
      <c r="L6284" t="s">
        <v>34</v>
      </c>
      <c r="M6284" t="s">
        <v>65</v>
      </c>
      <c r="N6284" t="s">
        <v>2857</v>
      </c>
      <c r="O6284">
        <v>30.6</v>
      </c>
      <c r="Q6284">
        <v>1503.5</v>
      </c>
      <c r="R6284">
        <v>1503.5</v>
      </c>
      <c r="S6284">
        <v>290.35392</v>
      </c>
      <c r="T6284">
        <v>1793.85392</v>
      </c>
      <c r="U6284">
        <v>249</v>
      </c>
      <c r="V6284">
        <f>SUMIF(货件明细!K:K,F6284,货件明细!AQ:AQ)</f>
        <v>0</v>
      </c>
      <c r="W6284">
        <f t="shared" si="392"/>
        <v>1</v>
      </c>
      <c r="X6284">
        <f t="shared" si="393"/>
        <v>249</v>
      </c>
      <c r="Y6284">
        <f>SUMIF(货件明细!K:K,F6284,货件明细!I:I)</f>
        <v>0</v>
      </c>
      <c r="Z6284">
        <f t="shared" si="394"/>
        <v>30.6</v>
      </c>
      <c r="AA6284">
        <f>SUMIF(货件明细!K:K,F6284,货件明细!J:J)</f>
        <v>0</v>
      </c>
      <c r="AB6284">
        <f t="shared" si="395"/>
        <v>1</v>
      </c>
    </row>
    <row r="6285" spans="1:28">
      <c r="A6285">
        <v>2025</v>
      </c>
      <c r="B6285">
        <v>10</v>
      </c>
      <c r="C6285">
        <v>41</v>
      </c>
      <c r="D6285" s="4">
        <v>45940</v>
      </c>
      <c r="E6285" t="s">
        <v>28</v>
      </c>
      <c r="F6285" t="s">
        <v>6486</v>
      </c>
      <c r="G6285" t="s">
        <v>30</v>
      </c>
      <c r="H6285" t="s">
        <v>31</v>
      </c>
      <c r="I6285" t="s">
        <v>32</v>
      </c>
      <c r="J6285" t="s">
        <v>33</v>
      </c>
      <c r="K6285" t="s">
        <v>33</v>
      </c>
      <c r="L6285" t="s">
        <v>34</v>
      </c>
      <c r="M6285" t="s">
        <v>3882</v>
      </c>
      <c r="N6285" t="s">
        <v>4644</v>
      </c>
      <c r="O6285">
        <v>18.8</v>
      </c>
      <c r="Q6285">
        <v>1235</v>
      </c>
      <c r="R6285">
        <v>1310</v>
      </c>
      <c r="S6285">
        <v>166.74944</v>
      </c>
      <c r="T6285">
        <v>1476.74944</v>
      </c>
      <c r="U6285">
        <v>143</v>
      </c>
      <c r="V6285">
        <f>SUMIF(货件明细!K:K,F6285,货件明细!AQ:AQ)</f>
        <v>0</v>
      </c>
      <c r="W6285">
        <f t="shared" si="392"/>
        <v>1</v>
      </c>
      <c r="X6285">
        <f t="shared" si="393"/>
        <v>143</v>
      </c>
      <c r="Y6285">
        <f>SUMIF(货件明细!K:K,F6285,货件明细!I:I)</f>
        <v>0</v>
      </c>
      <c r="Z6285">
        <f t="shared" si="394"/>
        <v>18.8</v>
      </c>
      <c r="AA6285">
        <f>SUMIF(货件明细!K:K,F6285,货件明细!J:J)</f>
        <v>0</v>
      </c>
      <c r="AB6285">
        <f t="shared" si="395"/>
        <v>1</v>
      </c>
    </row>
    <row r="6286" spans="1:28">
      <c r="A6286">
        <v>2025</v>
      </c>
      <c r="B6286">
        <v>10</v>
      </c>
      <c r="C6286">
        <v>41</v>
      </c>
      <c r="D6286" s="4">
        <v>45940</v>
      </c>
      <c r="E6286" t="s">
        <v>28</v>
      </c>
      <c r="F6286" t="s">
        <v>6487</v>
      </c>
      <c r="G6286" t="s">
        <v>30</v>
      </c>
      <c r="H6286" t="s">
        <v>31</v>
      </c>
      <c r="I6286" t="s">
        <v>80</v>
      </c>
      <c r="J6286" t="s">
        <v>33</v>
      </c>
      <c r="K6286" t="s">
        <v>33</v>
      </c>
      <c r="L6286" t="s">
        <v>34</v>
      </c>
      <c r="M6286" t="s">
        <v>3882</v>
      </c>
      <c r="N6286" t="s">
        <v>4644</v>
      </c>
      <c r="O6286">
        <v>21.65</v>
      </c>
      <c r="Q6286">
        <v>1430</v>
      </c>
      <c r="R6286">
        <v>1505</v>
      </c>
      <c r="S6286">
        <v>156.25472</v>
      </c>
      <c r="T6286">
        <v>1661.25472</v>
      </c>
      <c r="U6286">
        <v>125</v>
      </c>
      <c r="V6286">
        <f>SUMIF(货件明细!K:K,F6286,货件明细!AQ:AQ)</f>
        <v>0</v>
      </c>
      <c r="W6286">
        <f t="shared" si="392"/>
        <v>1</v>
      </c>
      <c r="X6286">
        <f t="shared" si="393"/>
        <v>125</v>
      </c>
      <c r="Y6286">
        <f>SUMIF(货件明细!K:K,F6286,货件明细!I:I)</f>
        <v>0</v>
      </c>
      <c r="Z6286">
        <f t="shared" si="394"/>
        <v>21.65</v>
      </c>
      <c r="AA6286">
        <f>SUMIF(货件明细!K:K,F6286,货件明细!J:J)</f>
        <v>0</v>
      </c>
      <c r="AB6286">
        <f t="shared" si="395"/>
        <v>1</v>
      </c>
    </row>
    <row r="6287" spans="1:28">
      <c r="A6287">
        <v>2025</v>
      </c>
      <c r="B6287">
        <v>10</v>
      </c>
      <c r="C6287">
        <v>41</v>
      </c>
      <c r="D6287" s="4">
        <v>45940</v>
      </c>
      <c r="E6287" t="s">
        <v>28</v>
      </c>
      <c r="F6287" t="s">
        <v>6488</v>
      </c>
      <c r="G6287" t="s">
        <v>30</v>
      </c>
      <c r="H6287" t="s">
        <v>31</v>
      </c>
      <c r="I6287" t="s">
        <v>41</v>
      </c>
      <c r="J6287" t="s">
        <v>33</v>
      </c>
      <c r="K6287" t="s">
        <v>33</v>
      </c>
      <c r="L6287" t="s">
        <v>34</v>
      </c>
      <c r="M6287" t="s">
        <v>35</v>
      </c>
      <c r="N6287" t="s">
        <v>6489</v>
      </c>
      <c r="O6287">
        <v>21.8</v>
      </c>
      <c r="Q6287">
        <v>1386</v>
      </c>
      <c r="R6287">
        <v>1454.4</v>
      </c>
      <c r="S6287">
        <v>138.472</v>
      </c>
      <c r="T6287">
        <v>1592.872</v>
      </c>
      <c r="U6287">
        <v>205</v>
      </c>
      <c r="V6287">
        <f>SUMIF(货件明细!K:K,F6287,货件明细!AQ:AQ)</f>
        <v>0</v>
      </c>
      <c r="W6287">
        <f t="shared" si="392"/>
        <v>1</v>
      </c>
      <c r="X6287">
        <f t="shared" si="393"/>
        <v>205</v>
      </c>
      <c r="Y6287">
        <f>SUMIF(货件明细!K:K,F6287,货件明细!I:I)</f>
        <v>0</v>
      </c>
      <c r="Z6287">
        <f t="shared" si="394"/>
        <v>21.8</v>
      </c>
      <c r="AA6287">
        <f>SUMIF(货件明细!K:K,F6287,货件明细!J:J)</f>
        <v>0</v>
      </c>
      <c r="AB6287">
        <f t="shared" si="395"/>
        <v>1</v>
      </c>
    </row>
    <row r="6288" spans="1:28">
      <c r="A6288">
        <v>2025</v>
      </c>
      <c r="B6288">
        <v>10</v>
      </c>
      <c r="C6288">
        <v>41</v>
      </c>
      <c r="D6288" s="4">
        <v>45940</v>
      </c>
      <c r="E6288" t="s">
        <v>28</v>
      </c>
      <c r="F6288" t="s">
        <v>6490</v>
      </c>
      <c r="G6288" t="s">
        <v>54</v>
      </c>
      <c r="H6288" t="s">
        <v>31</v>
      </c>
      <c r="I6288" t="s">
        <v>96</v>
      </c>
      <c r="J6288" t="s">
        <v>45</v>
      </c>
      <c r="K6288" t="s">
        <v>100</v>
      </c>
      <c r="L6288" t="s">
        <v>46</v>
      </c>
      <c r="M6288" t="s">
        <v>47</v>
      </c>
      <c r="N6288" t="s">
        <v>5148</v>
      </c>
      <c r="O6288">
        <v>14.6</v>
      </c>
      <c r="Q6288">
        <v>111.015384615385</v>
      </c>
      <c r="R6288">
        <v>111.015384615385</v>
      </c>
      <c r="S6288">
        <v>0</v>
      </c>
      <c r="T6288">
        <v>111.015384615385</v>
      </c>
      <c r="U6288">
        <v>82</v>
      </c>
      <c r="V6288">
        <f>SUMIF(货件明细!K:K,F6288,货件明细!AQ:AQ)</f>
        <v>0</v>
      </c>
      <c r="W6288">
        <f t="shared" si="392"/>
        <v>1</v>
      </c>
      <c r="X6288">
        <f t="shared" si="393"/>
        <v>82</v>
      </c>
      <c r="Y6288">
        <f>SUMIF(货件明细!K:K,F6288,货件明细!I:I)</f>
        <v>0</v>
      </c>
      <c r="Z6288">
        <f t="shared" si="394"/>
        <v>14.6</v>
      </c>
      <c r="AA6288">
        <f>SUMIF(货件明细!K:K,F6288,货件明细!J:J)</f>
        <v>0</v>
      </c>
      <c r="AB6288">
        <f t="shared" si="395"/>
        <v>1</v>
      </c>
    </row>
    <row r="6289" spans="1:28">
      <c r="A6289">
        <v>2025</v>
      </c>
      <c r="B6289">
        <v>10</v>
      </c>
      <c r="C6289">
        <v>41</v>
      </c>
      <c r="D6289" s="4">
        <v>45940</v>
      </c>
      <c r="E6289" t="s">
        <v>28</v>
      </c>
      <c r="F6289" t="s">
        <v>6491</v>
      </c>
      <c r="G6289" t="s">
        <v>43</v>
      </c>
      <c r="H6289" t="s">
        <v>44</v>
      </c>
      <c r="I6289" t="s">
        <v>96</v>
      </c>
      <c r="J6289" t="s">
        <v>45</v>
      </c>
      <c r="K6289" t="s">
        <v>4998</v>
      </c>
      <c r="L6289" t="s">
        <v>46</v>
      </c>
      <c r="M6289" t="s">
        <v>2882</v>
      </c>
      <c r="N6289" t="s">
        <v>4823</v>
      </c>
      <c r="O6289">
        <v>14.6</v>
      </c>
      <c r="Q6289">
        <v>88.5</v>
      </c>
      <c r="R6289">
        <v>88.5</v>
      </c>
      <c r="S6289">
        <v>0</v>
      </c>
      <c r="T6289">
        <v>88.5</v>
      </c>
      <c r="U6289">
        <v>82</v>
      </c>
      <c r="V6289">
        <f>SUMIF(货件明细!K:K,F6289,货件明细!AQ:AQ)</f>
        <v>0</v>
      </c>
      <c r="W6289">
        <f t="shared" si="392"/>
        <v>1</v>
      </c>
      <c r="X6289">
        <f t="shared" si="393"/>
        <v>82</v>
      </c>
      <c r="Y6289">
        <f>SUMIF(货件明细!K:K,F6289,货件明细!I:I)</f>
        <v>0</v>
      </c>
      <c r="Z6289">
        <f t="shared" si="394"/>
        <v>14.6</v>
      </c>
      <c r="AA6289">
        <f>SUMIF(货件明细!K:K,F6289,货件明细!J:J)</f>
        <v>0</v>
      </c>
      <c r="AB6289">
        <f t="shared" si="395"/>
        <v>1</v>
      </c>
    </row>
    <row r="6290" spans="1:28">
      <c r="A6290">
        <v>2025</v>
      </c>
      <c r="B6290">
        <v>10</v>
      </c>
      <c r="C6290">
        <v>41</v>
      </c>
      <c r="D6290" s="4">
        <v>45940</v>
      </c>
      <c r="E6290" t="s">
        <v>28</v>
      </c>
      <c r="F6290" t="s">
        <v>6492</v>
      </c>
      <c r="G6290" t="s">
        <v>114</v>
      </c>
      <c r="H6290" t="s">
        <v>44</v>
      </c>
      <c r="I6290" t="s">
        <v>96</v>
      </c>
      <c r="J6290" t="s">
        <v>45</v>
      </c>
      <c r="K6290" t="s">
        <v>4998</v>
      </c>
      <c r="L6290" t="s">
        <v>46</v>
      </c>
      <c r="M6290" t="s">
        <v>2882</v>
      </c>
      <c r="N6290" t="s">
        <v>4823</v>
      </c>
      <c r="O6290">
        <v>14.6</v>
      </c>
      <c r="Q6290">
        <v>94.5</v>
      </c>
      <c r="R6290">
        <v>94.5</v>
      </c>
      <c r="S6290">
        <v>0</v>
      </c>
      <c r="T6290">
        <v>94.5</v>
      </c>
      <c r="U6290">
        <v>82</v>
      </c>
      <c r="V6290">
        <f>SUMIF(货件明细!K:K,F6290,货件明细!AQ:AQ)</f>
        <v>0</v>
      </c>
      <c r="W6290">
        <f t="shared" si="392"/>
        <v>1</v>
      </c>
      <c r="X6290">
        <f t="shared" si="393"/>
        <v>82</v>
      </c>
      <c r="Y6290">
        <f>SUMIF(货件明细!K:K,F6290,货件明细!I:I)</f>
        <v>0</v>
      </c>
      <c r="Z6290">
        <f t="shared" si="394"/>
        <v>14.6</v>
      </c>
      <c r="AA6290">
        <f>SUMIF(货件明细!K:K,F6290,货件明细!J:J)</f>
        <v>0</v>
      </c>
      <c r="AB6290">
        <f t="shared" si="395"/>
        <v>1</v>
      </c>
    </row>
    <row r="6291" spans="1:28">
      <c r="A6291">
        <v>2025</v>
      </c>
      <c r="B6291">
        <v>10</v>
      </c>
      <c r="C6291">
        <v>41</v>
      </c>
      <c r="D6291" s="4">
        <v>45940</v>
      </c>
      <c r="E6291" t="s">
        <v>28</v>
      </c>
      <c r="F6291" t="s">
        <v>6493</v>
      </c>
      <c r="G6291" t="s">
        <v>163</v>
      </c>
      <c r="H6291" t="s">
        <v>71</v>
      </c>
      <c r="I6291" t="s">
        <v>96</v>
      </c>
      <c r="J6291" t="s">
        <v>45</v>
      </c>
      <c r="K6291" t="s">
        <v>45</v>
      </c>
      <c r="L6291" t="s">
        <v>46</v>
      </c>
      <c r="M6291" t="s">
        <v>5001</v>
      </c>
      <c r="N6291" t="s">
        <v>5601</v>
      </c>
      <c r="O6291">
        <v>14.6</v>
      </c>
      <c r="Q6291">
        <v>123.287142857143</v>
      </c>
      <c r="R6291">
        <v>123.287142857143</v>
      </c>
      <c r="S6291">
        <v>0</v>
      </c>
      <c r="T6291">
        <v>123.287142857143</v>
      </c>
      <c r="U6291">
        <v>82</v>
      </c>
      <c r="V6291">
        <f>SUMIF(货件明细!K:K,F6291,货件明细!AQ:AQ)</f>
        <v>0</v>
      </c>
      <c r="W6291">
        <f t="shared" si="392"/>
        <v>1</v>
      </c>
      <c r="X6291">
        <f t="shared" si="393"/>
        <v>82</v>
      </c>
      <c r="Y6291">
        <f>SUMIF(货件明细!K:K,F6291,货件明细!I:I)</f>
        <v>0</v>
      </c>
      <c r="Z6291">
        <f t="shared" si="394"/>
        <v>14.6</v>
      </c>
      <c r="AA6291">
        <f>SUMIF(货件明细!K:K,F6291,货件明细!J:J)</f>
        <v>0</v>
      </c>
      <c r="AB6291">
        <f t="shared" si="395"/>
        <v>1</v>
      </c>
    </row>
    <row r="6292" spans="1:28">
      <c r="A6292">
        <v>2025</v>
      </c>
      <c r="B6292">
        <v>10</v>
      </c>
      <c r="C6292">
        <v>41</v>
      </c>
      <c r="D6292" s="4">
        <v>45940</v>
      </c>
      <c r="E6292" t="s">
        <v>28</v>
      </c>
      <c r="F6292" t="s">
        <v>6494</v>
      </c>
      <c r="G6292" t="s">
        <v>50</v>
      </c>
      <c r="H6292" t="s">
        <v>31</v>
      </c>
      <c r="I6292" t="s">
        <v>96</v>
      </c>
      <c r="J6292" t="s">
        <v>45</v>
      </c>
      <c r="K6292" t="s">
        <v>4998</v>
      </c>
      <c r="L6292" t="s">
        <v>46</v>
      </c>
      <c r="M6292" t="s">
        <v>2882</v>
      </c>
      <c r="N6292" t="s">
        <v>4823</v>
      </c>
      <c r="O6292">
        <v>15.8</v>
      </c>
      <c r="Q6292">
        <v>111.842307692308</v>
      </c>
      <c r="R6292">
        <v>111.842307692308</v>
      </c>
      <c r="S6292">
        <v>0</v>
      </c>
      <c r="T6292">
        <v>111.842307692308</v>
      </c>
      <c r="U6292">
        <v>89</v>
      </c>
      <c r="V6292">
        <f>SUMIF(货件明细!K:K,F6292,货件明细!AQ:AQ)</f>
        <v>0</v>
      </c>
      <c r="W6292">
        <f t="shared" si="392"/>
        <v>1</v>
      </c>
      <c r="X6292">
        <f t="shared" si="393"/>
        <v>89</v>
      </c>
      <c r="Y6292">
        <f>SUMIF(货件明细!K:K,F6292,货件明细!I:I)</f>
        <v>0</v>
      </c>
      <c r="Z6292">
        <f t="shared" si="394"/>
        <v>15.8</v>
      </c>
      <c r="AA6292">
        <f>SUMIF(货件明细!K:K,F6292,货件明细!J:J)</f>
        <v>0</v>
      </c>
      <c r="AB6292">
        <f t="shared" si="395"/>
        <v>1</v>
      </c>
    </row>
    <row r="6293" spans="1:28">
      <c r="A6293">
        <v>2025</v>
      </c>
      <c r="B6293">
        <v>10</v>
      </c>
      <c r="C6293">
        <v>41</v>
      </c>
      <c r="D6293" s="4">
        <v>45940</v>
      </c>
      <c r="E6293" t="s">
        <v>28</v>
      </c>
      <c r="F6293" t="s">
        <v>6495</v>
      </c>
      <c r="G6293" t="s">
        <v>54</v>
      </c>
      <c r="H6293" t="s">
        <v>31</v>
      </c>
      <c r="I6293" t="s">
        <v>80</v>
      </c>
      <c r="J6293" t="s">
        <v>45</v>
      </c>
      <c r="K6293" t="s">
        <v>100</v>
      </c>
      <c r="L6293" t="s">
        <v>46</v>
      </c>
      <c r="M6293" t="s">
        <v>47</v>
      </c>
      <c r="N6293" t="s">
        <v>5148</v>
      </c>
      <c r="O6293">
        <v>6.75</v>
      </c>
      <c r="Q6293">
        <v>111.015384615385</v>
      </c>
      <c r="R6293">
        <v>111.015384615385</v>
      </c>
      <c r="S6293">
        <v>0</v>
      </c>
      <c r="T6293">
        <v>111.015384615385</v>
      </c>
      <c r="U6293">
        <v>57</v>
      </c>
      <c r="V6293">
        <f>SUMIF(货件明细!K:K,F6293,货件明细!AQ:AQ)</f>
        <v>0</v>
      </c>
      <c r="W6293">
        <f t="shared" si="392"/>
        <v>1</v>
      </c>
      <c r="X6293">
        <f t="shared" si="393"/>
        <v>57</v>
      </c>
      <c r="Y6293">
        <f>SUMIF(货件明细!K:K,F6293,货件明细!I:I)</f>
        <v>0</v>
      </c>
      <c r="Z6293">
        <f t="shared" si="394"/>
        <v>6.75</v>
      </c>
      <c r="AA6293">
        <f>SUMIF(货件明细!K:K,F6293,货件明细!J:J)</f>
        <v>0</v>
      </c>
      <c r="AB6293">
        <f t="shared" si="395"/>
        <v>1</v>
      </c>
    </row>
    <row r="6294" spans="1:28">
      <c r="A6294">
        <v>2025</v>
      </c>
      <c r="B6294">
        <v>10</v>
      </c>
      <c r="C6294">
        <v>41</v>
      </c>
      <c r="D6294" s="4">
        <v>45940</v>
      </c>
      <c r="E6294" t="s">
        <v>28</v>
      </c>
      <c r="F6294" t="s">
        <v>6496</v>
      </c>
      <c r="G6294" t="s">
        <v>43</v>
      </c>
      <c r="H6294" t="s">
        <v>44</v>
      </c>
      <c r="I6294" t="s">
        <v>80</v>
      </c>
      <c r="J6294" t="s">
        <v>45</v>
      </c>
      <c r="K6294" t="s">
        <v>4998</v>
      </c>
      <c r="L6294" t="s">
        <v>46</v>
      </c>
      <c r="M6294" t="s">
        <v>2882</v>
      </c>
      <c r="N6294" t="s">
        <v>4823</v>
      </c>
      <c r="O6294">
        <v>6.75</v>
      </c>
      <c r="Q6294">
        <v>88.5</v>
      </c>
      <c r="R6294">
        <v>88.5</v>
      </c>
      <c r="S6294">
        <v>0</v>
      </c>
      <c r="T6294">
        <v>88.5</v>
      </c>
      <c r="U6294">
        <v>57</v>
      </c>
      <c r="V6294">
        <f>SUMIF(货件明细!K:K,F6294,货件明细!AQ:AQ)</f>
        <v>0</v>
      </c>
      <c r="W6294">
        <f t="shared" si="392"/>
        <v>1</v>
      </c>
      <c r="X6294">
        <f t="shared" si="393"/>
        <v>57</v>
      </c>
      <c r="Y6294">
        <f>SUMIF(货件明细!K:K,F6294,货件明细!I:I)</f>
        <v>0</v>
      </c>
      <c r="Z6294">
        <f t="shared" si="394"/>
        <v>6.75</v>
      </c>
      <c r="AA6294">
        <f>SUMIF(货件明细!K:K,F6294,货件明细!J:J)</f>
        <v>0</v>
      </c>
      <c r="AB6294">
        <f t="shared" si="395"/>
        <v>1</v>
      </c>
    </row>
    <row r="6295" spans="1:28">
      <c r="A6295">
        <v>2025</v>
      </c>
      <c r="B6295">
        <v>10</v>
      </c>
      <c r="C6295">
        <v>41</v>
      </c>
      <c r="D6295" s="4">
        <v>45940</v>
      </c>
      <c r="E6295" t="s">
        <v>28</v>
      </c>
      <c r="F6295" t="s">
        <v>6497</v>
      </c>
      <c r="G6295" t="s">
        <v>114</v>
      </c>
      <c r="H6295" t="s">
        <v>44</v>
      </c>
      <c r="I6295" t="s">
        <v>80</v>
      </c>
      <c r="J6295" t="s">
        <v>45</v>
      </c>
      <c r="K6295" t="s">
        <v>4998</v>
      </c>
      <c r="L6295" t="s">
        <v>46</v>
      </c>
      <c r="M6295" t="s">
        <v>2882</v>
      </c>
      <c r="N6295" t="s">
        <v>4823</v>
      </c>
      <c r="O6295">
        <v>6.75</v>
      </c>
      <c r="Q6295">
        <v>94.5</v>
      </c>
      <c r="R6295">
        <v>94.5</v>
      </c>
      <c r="S6295">
        <v>0</v>
      </c>
      <c r="T6295">
        <v>94.5</v>
      </c>
      <c r="U6295">
        <v>57</v>
      </c>
      <c r="V6295">
        <f>SUMIF(货件明细!K:K,F6295,货件明细!AQ:AQ)</f>
        <v>0</v>
      </c>
      <c r="W6295">
        <f t="shared" si="392"/>
        <v>1</v>
      </c>
      <c r="X6295">
        <f t="shared" si="393"/>
        <v>57</v>
      </c>
      <c r="Y6295">
        <f>SUMIF(货件明细!K:K,F6295,货件明细!I:I)</f>
        <v>0</v>
      </c>
      <c r="Z6295">
        <f t="shared" si="394"/>
        <v>6.75</v>
      </c>
      <c r="AA6295">
        <f>SUMIF(货件明细!K:K,F6295,货件明细!J:J)</f>
        <v>0</v>
      </c>
      <c r="AB6295">
        <f t="shared" si="395"/>
        <v>1</v>
      </c>
    </row>
    <row r="6296" spans="1:28">
      <c r="A6296">
        <v>2025</v>
      </c>
      <c r="B6296">
        <v>10</v>
      </c>
      <c r="C6296">
        <v>41</v>
      </c>
      <c r="D6296" s="4">
        <v>45940</v>
      </c>
      <c r="E6296" t="s">
        <v>28</v>
      </c>
      <c r="F6296" t="s">
        <v>6498</v>
      </c>
      <c r="G6296" t="s">
        <v>163</v>
      </c>
      <c r="H6296" t="s">
        <v>71</v>
      </c>
      <c r="I6296" t="s">
        <v>80</v>
      </c>
      <c r="J6296" t="s">
        <v>45</v>
      </c>
      <c r="K6296" t="s">
        <v>45</v>
      </c>
      <c r="L6296" t="s">
        <v>46</v>
      </c>
      <c r="M6296" t="s">
        <v>5001</v>
      </c>
      <c r="N6296" t="s">
        <v>5601</v>
      </c>
      <c r="O6296">
        <v>6.75</v>
      </c>
      <c r="Q6296">
        <v>123.287142857143</v>
      </c>
      <c r="R6296">
        <v>123.287142857143</v>
      </c>
      <c r="S6296">
        <v>0</v>
      </c>
      <c r="T6296">
        <v>123.287142857143</v>
      </c>
      <c r="U6296">
        <v>57</v>
      </c>
      <c r="V6296">
        <f>SUMIF(货件明细!K:K,F6296,货件明细!AQ:AQ)</f>
        <v>0</v>
      </c>
      <c r="W6296">
        <f t="shared" si="392"/>
        <v>1</v>
      </c>
      <c r="X6296">
        <f t="shared" si="393"/>
        <v>57</v>
      </c>
      <c r="Y6296">
        <f>SUMIF(货件明细!K:K,F6296,货件明细!I:I)</f>
        <v>0</v>
      </c>
      <c r="Z6296">
        <f t="shared" si="394"/>
        <v>6.75</v>
      </c>
      <c r="AA6296">
        <f>SUMIF(货件明细!K:K,F6296,货件明细!J:J)</f>
        <v>0</v>
      </c>
      <c r="AB6296">
        <f t="shared" si="395"/>
        <v>1</v>
      </c>
    </row>
    <row r="6297" spans="1:28">
      <c r="A6297">
        <v>2025</v>
      </c>
      <c r="B6297">
        <v>10</v>
      </c>
      <c r="C6297">
        <v>41</v>
      </c>
      <c r="D6297" s="4">
        <v>45940</v>
      </c>
      <c r="E6297" t="s">
        <v>28</v>
      </c>
      <c r="F6297" t="s">
        <v>6499</v>
      </c>
      <c r="G6297" t="s">
        <v>50</v>
      </c>
      <c r="H6297" t="s">
        <v>31</v>
      </c>
      <c r="I6297" t="s">
        <v>80</v>
      </c>
      <c r="J6297" t="s">
        <v>45</v>
      </c>
      <c r="K6297" t="s">
        <v>4998</v>
      </c>
      <c r="L6297" t="s">
        <v>46</v>
      </c>
      <c r="M6297" t="s">
        <v>2882</v>
      </c>
      <c r="N6297" t="s">
        <v>4823</v>
      </c>
      <c r="O6297">
        <v>7.25</v>
      </c>
      <c r="Q6297">
        <v>111.842307692308</v>
      </c>
      <c r="R6297">
        <v>111.842307692308</v>
      </c>
      <c r="S6297">
        <v>0</v>
      </c>
      <c r="T6297">
        <v>111.842307692308</v>
      </c>
      <c r="U6297">
        <v>61</v>
      </c>
      <c r="V6297">
        <f>SUMIF(货件明细!K:K,F6297,货件明细!AQ:AQ)</f>
        <v>0</v>
      </c>
      <c r="W6297">
        <f t="shared" si="392"/>
        <v>1</v>
      </c>
      <c r="X6297">
        <f t="shared" si="393"/>
        <v>61</v>
      </c>
      <c r="Y6297">
        <f>SUMIF(货件明细!K:K,F6297,货件明细!I:I)</f>
        <v>0</v>
      </c>
      <c r="Z6297">
        <f t="shared" si="394"/>
        <v>7.25</v>
      </c>
      <c r="AA6297">
        <f>SUMIF(货件明细!K:K,F6297,货件明细!J:J)</f>
        <v>0</v>
      </c>
      <c r="AB6297">
        <f t="shared" si="395"/>
        <v>1</v>
      </c>
    </row>
    <row r="6298" spans="1:28">
      <c r="A6298">
        <v>2025</v>
      </c>
      <c r="B6298">
        <v>10</v>
      </c>
      <c r="C6298">
        <v>41</v>
      </c>
      <c r="D6298" s="4">
        <v>45940</v>
      </c>
      <c r="E6298" t="s">
        <v>28</v>
      </c>
      <c r="F6298" t="s">
        <v>6500</v>
      </c>
      <c r="G6298" t="s">
        <v>50</v>
      </c>
      <c r="H6298" t="s">
        <v>31</v>
      </c>
      <c r="I6298" t="s">
        <v>96</v>
      </c>
      <c r="J6298" t="s">
        <v>100</v>
      </c>
      <c r="K6298" t="s">
        <v>4998</v>
      </c>
      <c r="L6298" t="s">
        <v>46</v>
      </c>
      <c r="M6298" t="s">
        <v>2882</v>
      </c>
      <c r="N6298" t="s">
        <v>4823</v>
      </c>
      <c r="O6298">
        <v>35.25</v>
      </c>
      <c r="Q6298">
        <v>223.684615384615</v>
      </c>
      <c r="R6298">
        <v>223.684615384615</v>
      </c>
      <c r="S6298">
        <v>0</v>
      </c>
      <c r="T6298">
        <v>223.684615384615</v>
      </c>
      <c r="U6298">
        <v>223</v>
      </c>
      <c r="V6298">
        <f>SUMIF(货件明细!K:K,F6298,货件明细!AQ:AQ)</f>
        <v>0</v>
      </c>
      <c r="W6298">
        <f t="shared" si="392"/>
        <v>1</v>
      </c>
      <c r="X6298">
        <f t="shared" si="393"/>
        <v>223</v>
      </c>
      <c r="Y6298">
        <f>SUMIF(货件明细!K:K,F6298,货件明细!I:I)</f>
        <v>0</v>
      </c>
      <c r="Z6298">
        <f t="shared" si="394"/>
        <v>35.25</v>
      </c>
      <c r="AA6298">
        <f>SUMIF(货件明细!K:K,F6298,货件明细!J:J)</f>
        <v>0</v>
      </c>
      <c r="AB6298">
        <f t="shared" si="395"/>
        <v>1</v>
      </c>
    </row>
    <row r="6299" spans="1:28">
      <c r="A6299">
        <v>2025</v>
      </c>
      <c r="B6299">
        <v>10</v>
      </c>
      <c r="C6299">
        <v>41</v>
      </c>
      <c r="D6299" s="4">
        <v>45940</v>
      </c>
      <c r="E6299" t="s">
        <v>28</v>
      </c>
      <c r="F6299" t="s">
        <v>6501</v>
      </c>
      <c r="G6299" t="s">
        <v>43</v>
      </c>
      <c r="H6299" t="s">
        <v>44</v>
      </c>
      <c r="I6299" t="s">
        <v>96</v>
      </c>
      <c r="J6299" t="s">
        <v>100</v>
      </c>
      <c r="K6299" t="s">
        <v>4998</v>
      </c>
      <c r="L6299" t="s">
        <v>46</v>
      </c>
      <c r="M6299" t="s">
        <v>2882</v>
      </c>
      <c r="N6299" t="s">
        <v>4823</v>
      </c>
      <c r="O6299">
        <v>35.25</v>
      </c>
      <c r="Q6299">
        <v>177</v>
      </c>
      <c r="R6299">
        <v>177</v>
      </c>
      <c r="S6299">
        <v>0</v>
      </c>
      <c r="T6299">
        <v>177</v>
      </c>
      <c r="U6299">
        <v>223</v>
      </c>
      <c r="V6299">
        <f>SUMIF(货件明细!K:K,F6299,货件明细!AQ:AQ)</f>
        <v>0</v>
      </c>
      <c r="W6299">
        <f t="shared" si="392"/>
        <v>1</v>
      </c>
      <c r="X6299">
        <f t="shared" si="393"/>
        <v>223</v>
      </c>
      <c r="Y6299">
        <f>SUMIF(货件明细!K:K,F6299,货件明细!I:I)</f>
        <v>0</v>
      </c>
      <c r="Z6299">
        <f t="shared" si="394"/>
        <v>35.25</v>
      </c>
      <c r="AA6299">
        <f>SUMIF(货件明细!K:K,F6299,货件明细!J:J)</f>
        <v>0</v>
      </c>
      <c r="AB6299">
        <f t="shared" si="395"/>
        <v>1</v>
      </c>
    </row>
    <row r="6300" spans="1:28">
      <c r="A6300">
        <v>2025</v>
      </c>
      <c r="B6300">
        <v>10</v>
      </c>
      <c r="C6300">
        <v>41</v>
      </c>
      <c r="D6300" s="4">
        <v>45940</v>
      </c>
      <c r="E6300" t="s">
        <v>28</v>
      </c>
      <c r="F6300" t="s">
        <v>6502</v>
      </c>
      <c r="G6300" t="s">
        <v>114</v>
      </c>
      <c r="H6300" t="s">
        <v>44</v>
      </c>
      <c r="I6300" t="s">
        <v>96</v>
      </c>
      <c r="J6300" t="s">
        <v>100</v>
      </c>
      <c r="K6300" t="s">
        <v>4998</v>
      </c>
      <c r="L6300" t="s">
        <v>46</v>
      </c>
      <c r="M6300" t="s">
        <v>2882</v>
      </c>
      <c r="N6300" t="s">
        <v>4823</v>
      </c>
      <c r="O6300">
        <v>35.25</v>
      </c>
      <c r="Q6300">
        <v>189</v>
      </c>
      <c r="R6300">
        <v>189</v>
      </c>
      <c r="S6300">
        <v>0</v>
      </c>
      <c r="T6300">
        <v>189</v>
      </c>
      <c r="U6300">
        <v>223</v>
      </c>
      <c r="V6300">
        <f>SUMIF(货件明细!K:K,F6300,货件明细!AQ:AQ)</f>
        <v>0</v>
      </c>
      <c r="W6300">
        <f t="shared" si="392"/>
        <v>1</v>
      </c>
      <c r="X6300">
        <f t="shared" si="393"/>
        <v>223</v>
      </c>
      <c r="Y6300">
        <f>SUMIF(货件明细!K:K,F6300,货件明细!I:I)</f>
        <v>0</v>
      </c>
      <c r="Z6300">
        <f t="shared" si="394"/>
        <v>35.25</v>
      </c>
      <c r="AA6300">
        <f>SUMIF(货件明细!K:K,F6300,货件明细!J:J)</f>
        <v>0</v>
      </c>
      <c r="AB6300">
        <f t="shared" si="395"/>
        <v>1</v>
      </c>
    </row>
    <row r="6301" spans="1:28">
      <c r="A6301">
        <v>2025</v>
      </c>
      <c r="B6301">
        <v>10</v>
      </c>
      <c r="C6301">
        <v>41</v>
      </c>
      <c r="D6301" s="4">
        <v>45940</v>
      </c>
      <c r="E6301" t="s">
        <v>28</v>
      </c>
      <c r="F6301" t="s">
        <v>6503</v>
      </c>
      <c r="G6301" t="s">
        <v>163</v>
      </c>
      <c r="H6301" t="s">
        <v>71</v>
      </c>
      <c r="I6301" t="s">
        <v>96</v>
      </c>
      <c r="J6301" t="s">
        <v>100</v>
      </c>
      <c r="K6301" t="s">
        <v>58</v>
      </c>
      <c r="L6301" t="s">
        <v>46</v>
      </c>
      <c r="M6301" t="s">
        <v>5001</v>
      </c>
      <c r="N6301" t="s">
        <v>6037</v>
      </c>
      <c r="O6301">
        <v>35.25</v>
      </c>
      <c r="Q6301">
        <v>119.015</v>
      </c>
      <c r="R6301">
        <v>119.015</v>
      </c>
      <c r="S6301">
        <v>0</v>
      </c>
      <c r="T6301">
        <v>119.015</v>
      </c>
      <c r="U6301">
        <v>223</v>
      </c>
      <c r="V6301">
        <f>SUMIF(货件明细!K:K,F6301,货件明细!AQ:AQ)</f>
        <v>0</v>
      </c>
      <c r="W6301">
        <f t="shared" si="392"/>
        <v>1</v>
      </c>
      <c r="X6301">
        <f t="shared" si="393"/>
        <v>223</v>
      </c>
      <c r="Y6301">
        <f>SUMIF(货件明细!K:K,F6301,货件明细!I:I)</f>
        <v>0</v>
      </c>
      <c r="Z6301">
        <f t="shared" si="394"/>
        <v>35.25</v>
      </c>
      <c r="AA6301">
        <f>SUMIF(货件明细!K:K,F6301,货件明细!J:J)</f>
        <v>0</v>
      </c>
      <c r="AB6301">
        <f t="shared" si="395"/>
        <v>1</v>
      </c>
    </row>
    <row r="6302" spans="1:28">
      <c r="A6302">
        <v>2025</v>
      </c>
      <c r="B6302">
        <v>10</v>
      </c>
      <c r="C6302">
        <v>41</v>
      </c>
      <c r="D6302" s="4">
        <v>45940</v>
      </c>
      <c r="E6302" t="s">
        <v>28</v>
      </c>
      <c r="F6302" t="s">
        <v>6504</v>
      </c>
      <c r="G6302" t="s">
        <v>54</v>
      </c>
      <c r="H6302" t="s">
        <v>31</v>
      </c>
      <c r="I6302" t="s">
        <v>96</v>
      </c>
      <c r="J6302" t="s">
        <v>100</v>
      </c>
      <c r="K6302" t="s">
        <v>100</v>
      </c>
      <c r="L6302" t="s">
        <v>46</v>
      </c>
      <c r="M6302" t="s">
        <v>47</v>
      </c>
      <c r="N6302" t="s">
        <v>5148</v>
      </c>
      <c r="O6302">
        <v>35.75</v>
      </c>
      <c r="Q6302">
        <v>222.030769230769</v>
      </c>
      <c r="R6302">
        <v>222.030769230769</v>
      </c>
      <c r="S6302">
        <v>0</v>
      </c>
      <c r="T6302">
        <v>222.030769230769</v>
      </c>
      <c r="U6302">
        <v>224</v>
      </c>
      <c r="V6302">
        <f>SUMIF(货件明细!K:K,F6302,货件明细!AQ:AQ)</f>
        <v>0</v>
      </c>
      <c r="W6302">
        <f t="shared" si="392"/>
        <v>1</v>
      </c>
      <c r="X6302">
        <f t="shared" si="393"/>
        <v>224</v>
      </c>
      <c r="Y6302">
        <f>SUMIF(货件明细!K:K,F6302,货件明细!I:I)</f>
        <v>0</v>
      </c>
      <c r="Z6302">
        <f t="shared" si="394"/>
        <v>35.75</v>
      </c>
      <c r="AA6302">
        <f>SUMIF(货件明细!K:K,F6302,货件明细!J:J)</f>
        <v>0</v>
      </c>
      <c r="AB6302">
        <f t="shared" si="395"/>
        <v>1</v>
      </c>
    </row>
    <row r="6303" spans="1:28">
      <c r="A6303">
        <v>2025</v>
      </c>
      <c r="B6303">
        <v>10</v>
      </c>
      <c r="C6303">
        <v>41</v>
      </c>
      <c r="D6303" s="4">
        <v>45940</v>
      </c>
      <c r="E6303" t="s">
        <v>28</v>
      </c>
      <c r="F6303" t="s">
        <v>6505</v>
      </c>
      <c r="G6303" t="s">
        <v>50</v>
      </c>
      <c r="H6303" t="s">
        <v>31</v>
      </c>
      <c r="I6303" t="s">
        <v>39</v>
      </c>
      <c r="J6303" t="s">
        <v>100</v>
      </c>
      <c r="K6303" t="s">
        <v>4998</v>
      </c>
      <c r="L6303" t="s">
        <v>46</v>
      </c>
      <c r="M6303" t="s">
        <v>2882</v>
      </c>
      <c r="N6303" t="s">
        <v>4823</v>
      </c>
      <c r="O6303">
        <v>34.7</v>
      </c>
      <c r="Q6303">
        <v>287.2</v>
      </c>
      <c r="R6303">
        <v>287.2</v>
      </c>
      <c r="S6303">
        <v>0</v>
      </c>
      <c r="T6303">
        <v>287.2</v>
      </c>
      <c r="U6303">
        <v>108</v>
      </c>
      <c r="V6303">
        <f>SUMIF(货件明细!K:K,F6303,货件明细!AQ:AQ)</f>
        <v>0</v>
      </c>
      <c r="W6303">
        <f t="shared" si="392"/>
        <v>1</v>
      </c>
      <c r="X6303">
        <f t="shared" si="393"/>
        <v>108</v>
      </c>
      <c r="Y6303">
        <f>SUMIF(货件明细!K:K,F6303,货件明细!I:I)</f>
        <v>0</v>
      </c>
      <c r="Z6303">
        <f t="shared" si="394"/>
        <v>34.7</v>
      </c>
      <c r="AA6303">
        <f>SUMIF(货件明细!K:K,F6303,货件明细!J:J)</f>
        <v>0</v>
      </c>
      <c r="AB6303">
        <f t="shared" si="395"/>
        <v>1</v>
      </c>
    </row>
    <row r="6304" spans="1:28">
      <c r="A6304">
        <v>2025</v>
      </c>
      <c r="B6304">
        <v>10</v>
      </c>
      <c r="C6304">
        <v>41</v>
      </c>
      <c r="D6304" s="4">
        <v>45940</v>
      </c>
      <c r="E6304" t="s">
        <v>28</v>
      </c>
      <c r="F6304" t="s">
        <v>6506</v>
      </c>
      <c r="G6304" t="s">
        <v>54</v>
      </c>
      <c r="H6304" t="s">
        <v>31</v>
      </c>
      <c r="I6304" t="s">
        <v>39</v>
      </c>
      <c r="J6304" t="s">
        <v>100</v>
      </c>
      <c r="K6304" t="s">
        <v>100</v>
      </c>
      <c r="L6304" t="s">
        <v>46</v>
      </c>
      <c r="M6304" t="s">
        <v>47</v>
      </c>
      <c r="N6304" t="s">
        <v>5148</v>
      </c>
      <c r="O6304">
        <v>52.1</v>
      </c>
      <c r="Q6304">
        <v>422.4</v>
      </c>
      <c r="R6304">
        <v>422.4</v>
      </c>
      <c r="S6304">
        <v>0</v>
      </c>
      <c r="T6304">
        <v>422.4</v>
      </c>
      <c r="U6304">
        <v>154</v>
      </c>
      <c r="V6304">
        <f>SUMIF(货件明细!K:K,F6304,货件明细!AQ:AQ)</f>
        <v>0</v>
      </c>
      <c r="W6304">
        <f t="shared" si="392"/>
        <v>1</v>
      </c>
      <c r="X6304">
        <f t="shared" si="393"/>
        <v>154</v>
      </c>
      <c r="Y6304">
        <f>SUMIF(货件明细!K:K,F6304,货件明细!I:I)</f>
        <v>0</v>
      </c>
      <c r="Z6304">
        <f t="shared" si="394"/>
        <v>52.1</v>
      </c>
      <c r="AA6304">
        <f>SUMIF(货件明细!K:K,F6304,货件明细!J:J)</f>
        <v>0</v>
      </c>
      <c r="AB6304">
        <f t="shared" si="395"/>
        <v>1</v>
      </c>
    </row>
    <row r="6305" spans="1:28">
      <c r="A6305">
        <v>2025</v>
      </c>
      <c r="B6305">
        <v>10</v>
      </c>
      <c r="C6305">
        <v>41</v>
      </c>
      <c r="D6305" s="4">
        <v>45940</v>
      </c>
      <c r="E6305" t="s">
        <v>28</v>
      </c>
      <c r="F6305" t="s">
        <v>6507</v>
      </c>
      <c r="G6305" t="s">
        <v>43</v>
      </c>
      <c r="H6305" t="s">
        <v>44</v>
      </c>
      <c r="I6305" t="s">
        <v>39</v>
      </c>
      <c r="J6305" t="s">
        <v>100</v>
      </c>
      <c r="K6305" t="s">
        <v>4998</v>
      </c>
      <c r="L6305" t="s">
        <v>46</v>
      </c>
      <c r="M6305" t="s">
        <v>2882</v>
      </c>
      <c r="N6305" t="s">
        <v>4823</v>
      </c>
      <c r="O6305">
        <v>52.1</v>
      </c>
      <c r="Q6305">
        <v>371.7</v>
      </c>
      <c r="R6305">
        <v>371.7</v>
      </c>
      <c r="S6305">
        <v>0</v>
      </c>
      <c r="T6305">
        <v>371.7</v>
      </c>
      <c r="U6305">
        <v>154</v>
      </c>
      <c r="V6305">
        <f>SUMIF(货件明细!K:K,F6305,货件明细!AQ:AQ)</f>
        <v>0</v>
      </c>
      <c r="W6305">
        <f t="shared" si="392"/>
        <v>1</v>
      </c>
      <c r="X6305">
        <f t="shared" si="393"/>
        <v>154</v>
      </c>
      <c r="Y6305">
        <f>SUMIF(货件明细!K:K,F6305,货件明细!I:I)</f>
        <v>0</v>
      </c>
      <c r="Z6305">
        <f t="shared" si="394"/>
        <v>52.1</v>
      </c>
      <c r="AA6305">
        <f>SUMIF(货件明细!K:K,F6305,货件明细!J:J)</f>
        <v>0</v>
      </c>
      <c r="AB6305">
        <f t="shared" si="395"/>
        <v>1</v>
      </c>
    </row>
    <row r="6306" spans="1:28">
      <c r="A6306">
        <v>2025</v>
      </c>
      <c r="B6306">
        <v>10</v>
      </c>
      <c r="C6306">
        <v>41</v>
      </c>
      <c r="D6306" s="4">
        <v>45940</v>
      </c>
      <c r="E6306" t="s">
        <v>28</v>
      </c>
      <c r="F6306" t="s">
        <v>6508</v>
      </c>
      <c r="G6306" t="s">
        <v>114</v>
      </c>
      <c r="H6306" t="s">
        <v>44</v>
      </c>
      <c r="I6306" t="s">
        <v>39</v>
      </c>
      <c r="J6306" t="s">
        <v>100</v>
      </c>
      <c r="K6306" t="s">
        <v>4998</v>
      </c>
      <c r="L6306" t="s">
        <v>46</v>
      </c>
      <c r="M6306" t="s">
        <v>2882</v>
      </c>
      <c r="N6306" t="s">
        <v>4823</v>
      </c>
      <c r="O6306">
        <v>52.1</v>
      </c>
      <c r="Q6306">
        <v>396.9</v>
      </c>
      <c r="R6306">
        <v>396.9</v>
      </c>
      <c r="S6306">
        <v>0</v>
      </c>
      <c r="T6306">
        <v>396.9</v>
      </c>
      <c r="U6306">
        <v>154</v>
      </c>
      <c r="V6306">
        <f>SUMIF(货件明细!K:K,F6306,货件明细!AQ:AQ)</f>
        <v>0</v>
      </c>
      <c r="W6306">
        <f t="shared" si="392"/>
        <v>1</v>
      </c>
      <c r="X6306">
        <f t="shared" si="393"/>
        <v>154</v>
      </c>
      <c r="Y6306">
        <f>SUMIF(货件明细!K:K,F6306,货件明细!I:I)</f>
        <v>0</v>
      </c>
      <c r="Z6306">
        <f t="shared" si="394"/>
        <v>52.1</v>
      </c>
      <c r="AA6306">
        <f>SUMIF(货件明细!K:K,F6306,货件明细!J:J)</f>
        <v>0</v>
      </c>
      <c r="AB6306">
        <f t="shared" si="395"/>
        <v>1</v>
      </c>
    </row>
    <row r="6307" spans="1:28">
      <c r="A6307">
        <v>2025</v>
      </c>
      <c r="B6307">
        <v>10</v>
      </c>
      <c r="C6307">
        <v>41</v>
      </c>
      <c r="D6307" s="4">
        <v>45940</v>
      </c>
      <c r="E6307" t="s">
        <v>28</v>
      </c>
      <c r="F6307" t="s">
        <v>6509</v>
      </c>
      <c r="G6307" t="s">
        <v>163</v>
      </c>
      <c r="H6307" t="s">
        <v>71</v>
      </c>
      <c r="I6307" t="s">
        <v>39</v>
      </c>
      <c r="J6307" t="s">
        <v>100</v>
      </c>
      <c r="K6307" t="s">
        <v>58</v>
      </c>
      <c r="L6307" t="s">
        <v>46</v>
      </c>
      <c r="M6307" t="s">
        <v>5001</v>
      </c>
      <c r="N6307" t="s">
        <v>6037</v>
      </c>
      <c r="O6307">
        <v>69.5</v>
      </c>
      <c r="Q6307">
        <v>311.27</v>
      </c>
      <c r="R6307">
        <v>311.27</v>
      </c>
      <c r="S6307">
        <v>0</v>
      </c>
      <c r="T6307">
        <v>311.27</v>
      </c>
      <c r="U6307">
        <v>200</v>
      </c>
      <c r="V6307">
        <f>SUMIF(货件明细!K:K,F6307,货件明细!AQ:AQ)</f>
        <v>0</v>
      </c>
      <c r="W6307">
        <f t="shared" si="392"/>
        <v>1</v>
      </c>
      <c r="X6307">
        <f t="shared" si="393"/>
        <v>200</v>
      </c>
      <c r="Y6307">
        <f>SUMIF(货件明细!K:K,F6307,货件明细!I:I)</f>
        <v>0</v>
      </c>
      <c r="Z6307">
        <f t="shared" si="394"/>
        <v>69.5</v>
      </c>
      <c r="AA6307">
        <f>SUMIF(货件明细!K:K,F6307,货件明细!J:J)</f>
        <v>0</v>
      </c>
      <c r="AB6307">
        <f t="shared" si="395"/>
        <v>1</v>
      </c>
    </row>
    <row r="6308" spans="1:28">
      <c r="A6308">
        <v>2025</v>
      </c>
      <c r="B6308">
        <v>10</v>
      </c>
      <c r="C6308">
        <v>41</v>
      </c>
      <c r="D6308" s="4">
        <v>45940</v>
      </c>
      <c r="E6308" t="s">
        <v>28</v>
      </c>
      <c r="F6308" t="s">
        <v>6510</v>
      </c>
      <c r="G6308" t="s">
        <v>54</v>
      </c>
      <c r="H6308" t="s">
        <v>31</v>
      </c>
      <c r="I6308" t="s">
        <v>80</v>
      </c>
      <c r="J6308" t="s">
        <v>100</v>
      </c>
      <c r="K6308" t="s">
        <v>100</v>
      </c>
      <c r="L6308" t="s">
        <v>46</v>
      </c>
      <c r="M6308" t="s">
        <v>47</v>
      </c>
      <c r="N6308" t="s">
        <v>5148</v>
      </c>
      <c r="O6308">
        <v>12.65</v>
      </c>
      <c r="Q6308">
        <v>111.015384615385</v>
      </c>
      <c r="R6308">
        <v>111.015384615385</v>
      </c>
      <c r="S6308">
        <v>0</v>
      </c>
      <c r="T6308">
        <v>111.015384615385</v>
      </c>
      <c r="U6308">
        <v>56</v>
      </c>
      <c r="V6308">
        <f>SUMIF(货件明细!K:K,F6308,货件明细!AQ:AQ)</f>
        <v>0</v>
      </c>
      <c r="W6308">
        <f t="shared" si="392"/>
        <v>1</v>
      </c>
      <c r="X6308">
        <f t="shared" si="393"/>
        <v>56</v>
      </c>
      <c r="Y6308">
        <f>SUMIF(货件明细!K:K,F6308,货件明细!I:I)</f>
        <v>0</v>
      </c>
      <c r="Z6308">
        <f t="shared" si="394"/>
        <v>12.65</v>
      </c>
      <c r="AA6308">
        <f>SUMIF(货件明细!K:K,F6308,货件明细!J:J)</f>
        <v>0</v>
      </c>
      <c r="AB6308">
        <f t="shared" si="395"/>
        <v>1</v>
      </c>
    </row>
    <row r="6309" spans="1:28">
      <c r="A6309">
        <v>2025</v>
      </c>
      <c r="B6309">
        <v>10</v>
      </c>
      <c r="C6309">
        <v>41</v>
      </c>
      <c r="D6309" s="4">
        <v>45940</v>
      </c>
      <c r="E6309" t="s">
        <v>28</v>
      </c>
      <c r="F6309" t="s">
        <v>6511</v>
      </c>
      <c r="G6309" t="s">
        <v>43</v>
      </c>
      <c r="H6309" t="s">
        <v>44</v>
      </c>
      <c r="I6309" t="s">
        <v>80</v>
      </c>
      <c r="J6309" t="s">
        <v>100</v>
      </c>
      <c r="K6309" t="s">
        <v>4998</v>
      </c>
      <c r="L6309" t="s">
        <v>46</v>
      </c>
      <c r="M6309" t="s">
        <v>2882</v>
      </c>
      <c r="N6309" t="s">
        <v>4823</v>
      </c>
      <c r="O6309">
        <v>12.65</v>
      </c>
      <c r="Q6309">
        <v>88.5</v>
      </c>
      <c r="R6309">
        <v>88.5</v>
      </c>
      <c r="S6309">
        <v>0</v>
      </c>
      <c r="T6309">
        <v>88.5</v>
      </c>
      <c r="U6309">
        <v>56</v>
      </c>
      <c r="V6309">
        <f>SUMIF(货件明细!K:K,F6309,货件明细!AQ:AQ)</f>
        <v>0</v>
      </c>
      <c r="W6309">
        <f t="shared" si="392"/>
        <v>1</v>
      </c>
      <c r="X6309">
        <f t="shared" si="393"/>
        <v>56</v>
      </c>
      <c r="Y6309">
        <f>SUMIF(货件明细!K:K,F6309,货件明细!I:I)</f>
        <v>0</v>
      </c>
      <c r="Z6309">
        <f t="shared" si="394"/>
        <v>12.65</v>
      </c>
      <c r="AA6309">
        <f>SUMIF(货件明细!K:K,F6309,货件明细!J:J)</f>
        <v>0</v>
      </c>
      <c r="AB6309">
        <f t="shared" si="395"/>
        <v>1</v>
      </c>
    </row>
    <row r="6310" spans="1:28">
      <c r="A6310">
        <v>2025</v>
      </c>
      <c r="B6310">
        <v>10</v>
      </c>
      <c r="C6310">
        <v>41</v>
      </c>
      <c r="D6310" s="4">
        <v>45940</v>
      </c>
      <c r="E6310" t="s">
        <v>28</v>
      </c>
      <c r="F6310" t="s">
        <v>6512</v>
      </c>
      <c r="G6310" t="s">
        <v>114</v>
      </c>
      <c r="H6310" t="s">
        <v>44</v>
      </c>
      <c r="I6310" t="s">
        <v>80</v>
      </c>
      <c r="J6310" t="s">
        <v>100</v>
      </c>
      <c r="K6310" t="s">
        <v>4998</v>
      </c>
      <c r="L6310" t="s">
        <v>46</v>
      </c>
      <c r="M6310" t="s">
        <v>2882</v>
      </c>
      <c r="N6310" t="s">
        <v>4823</v>
      </c>
      <c r="O6310">
        <v>12.65</v>
      </c>
      <c r="Q6310">
        <v>94.5</v>
      </c>
      <c r="R6310">
        <v>94.5</v>
      </c>
      <c r="S6310">
        <v>0</v>
      </c>
      <c r="T6310">
        <v>94.5</v>
      </c>
      <c r="U6310">
        <v>56</v>
      </c>
      <c r="V6310">
        <f>SUMIF(货件明细!K:K,F6310,货件明细!AQ:AQ)</f>
        <v>0</v>
      </c>
      <c r="W6310">
        <f t="shared" si="392"/>
        <v>1</v>
      </c>
      <c r="X6310">
        <f t="shared" si="393"/>
        <v>56</v>
      </c>
      <c r="Y6310">
        <f>SUMIF(货件明细!K:K,F6310,货件明细!I:I)</f>
        <v>0</v>
      </c>
      <c r="Z6310">
        <f t="shared" si="394"/>
        <v>12.65</v>
      </c>
      <c r="AA6310">
        <f>SUMIF(货件明细!K:K,F6310,货件明细!J:J)</f>
        <v>0</v>
      </c>
      <c r="AB6310">
        <f t="shared" si="395"/>
        <v>1</v>
      </c>
    </row>
    <row r="6311" spans="1:28">
      <c r="A6311">
        <v>2025</v>
      </c>
      <c r="B6311">
        <v>10</v>
      </c>
      <c r="C6311">
        <v>41</v>
      </c>
      <c r="D6311" s="4">
        <v>45940</v>
      </c>
      <c r="E6311" t="s">
        <v>28</v>
      </c>
      <c r="F6311" t="s">
        <v>6513</v>
      </c>
      <c r="G6311" t="s">
        <v>163</v>
      </c>
      <c r="H6311" t="s">
        <v>71</v>
      </c>
      <c r="I6311" t="s">
        <v>80</v>
      </c>
      <c r="J6311" t="s">
        <v>100</v>
      </c>
      <c r="K6311" t="s">
        <v>58</v>
      </c>
      <c r="L6311" t="s">
        <v>46</v>
      </c>
      <c r="M6311" t="s">
        <v>5001</v>
      </c>
      <c r="N6311" t="s">
        <v>6037</v>
      </c>
      <c r="O6311">
        <v>12.65</v>
      </c>
      <c r="Q6311">
        <v>59.5075</v>
      </c>
      <c r="R6311">
        <v>59.5075</v>
      </c>
      <c r="S6311">
        <v>0</v>
      </c>
      <c r="T6311">
        <v>59.5075</v>
      </c>
      <c r="U6311">
        <v>56</v>
      </c>
      <c r="V6311">
        <f>SUMIF(货件明细!K:K,F6311,货件明细!AQ:AQ)</f>
        <v>0</v>
      </c>
      <c r="W6311">
        <f t="shared" si="392"/>
        <v>1</v>
      </c>
      <c r="X6311">
        <f t="shared" si="393"/>
        <v>56</v>
      </c>
      <c r="Y6311">
        <f>SUMIF(货件明细!K:K,F6311,货件明细!I:I)</f>
        <v>0</v>
      </c>
      <c r="Z6311">
        <f t="shared" si="394"/>
        <v>12.65</v>
      </c>
      <c r="AA6311">
        <f>SUMIF(货件明细!K:K,F6311,货件明细!J:J)</f>
        <v>0</v>
      </c>
      <c r="AB6311">
        <f t="shared" si="395"/>
        <v>1</v>
      </c>
    </row>
    <row r="6312" spans="1:28">
      <c r="A6312">
        <v>2025</v>
      </c>
      <c r="B6312">
        <v>10</v>
      </c>
      <c r="C6312">
        <v>41</v>
      </c>
      <c r="D6312" s="4">
        <v>45940</v>
      </c>
      <c r="E6312" t="s">
        <v>28</v>
      </c>
      <c r="F6312" t="s">
        <v>6514</v>
      </c>
      <c r="G6312" t="s">
        <v>50</v>
      </c>
      <c r="H6312" t="s">
        <v>31</v>
      </c>
      <c r="I6312" t="s">
        <v>80</v>
      </c>
      <c r="J6312" t="s">
        <v>100</v>
      </c>
      <c r="K6312" t="s">
        <v>4998</v>
      </c>
      <c r="L6312" t="s">
        <v>46</v>
      </c>
      <c r="M6312" t="s">
        <v>2882</v>
      </c>
      <c r="N6312" t="s">
        <v>4823</v>
      </c>
      <c r="O6312">
        <v>13.25</v>
      </c>
      <c r="Q6312">
        <v>111.842307692308</v>
      </c>
      <c r="R6312">
        <v>111.842307692308</v>
      </c>
      <c r="S6312">
        <v>0</v>
      </c>
      <c r="T6312">
        <v>111.842307692308</v>
      </c>
      <c r="U6312">
        <v>61</v>
      </c>
      <c r="V6312">
        <f>SUMIF(货件明细!K:K,F6312,货件明细!AQ:AQ)</f>
        <v>0</v>
      </c>
      <c r="W6312">
        <f t="shared" si="392"/>
        <v>1</v>
      </c>
      <c r="X6312">
        <f t="shared" si="393"/>
        <v>61</v>
      </c>
      <c r="Y6312">
        <f>SUMIF(货件明细!K:K,F6312,货件明细!I:I)</f>
        <v>0</v>
      </c>
      <c r="Z6312">
        <f t="shared" si="394"/>
        <v>13.25</v>
      </c>
      <c r="AA6312">
        <f>SUMIF(货件明细!K:K,F6312,货件明细!J:J)</f>
        <v>0</v>
      </c>
      <c r="AB6312">
        <f t="shared" si="395"/>
        <v>1</v>
      </c>
    </row>
    <row r="6313" spans="1:28">
      <c r="A6313">
        <v>2025</v>
      </c>
      <c r="B6313">
        <v>10</v>
      </c>
      <c r="C6313">
        <v>41</v>
      </c>
      <c r="D6313" s="4">
        <v>45940</v>
      </c>
      <c r="E6313" t="s">
        <v>28</v>
      </c>
      <c r="F6313" t="s">
        <v>6515</v>
      </c>
      <c r="G6313" t="s">
        <v>54</v>
      </c>
      <c r="H6313" t="s">
        <v>31</v>
      </c>
      <c r="I6313" t="s">
        <v>41</v>
      </c>
      <c r="J6313" t="s">
        <v>45</v>
      </c>
      <c r="K6313" t="s">
        <v>100</v>
      </c>
      <c r="L6313" t="s">
        <v>46</v>
      </c>
      <c r="M6313" t="s">
        <v>47</v>
      </c>
      <c r="N6313" t="s">
        <v>5148</v>
      </c>
      <c r="O6313">
        <v>63.6</v>
      </c>
      <c r="Q6313">
        <v>422.4</v>
      </c>
      <c r="R6313">
        <v>422.4</v>
      </c>
      <c r="S6313">
        <v>0</v>
      </c>
      <c r="T6313">
        <v>422.4</v>
      </c>
      <c r="U6313">
        <v>259</v>
      </c>
      <c r="V6313">
        <f>SUMIF(货件明细!K:K,F6313,货件明细!AQ:AQ)</f>
        <v>0</v>
      </c>
      <c r="W6313">
        <f t="shared" si="392"/>
        <v>1</v>
      </c>
      <c r="X6313">
        <f t="shared" si="393"/>
        <v>259</v>
      </c>
      <c r="Y6313">
        <f>SUMIF(货件明细!K:K,F6313,货件明细!I:I)</f>
        <v>0</v>
      </c>
      <c r="Z6313">
        <f t="shared" si="394"/>
        <v>63.6</v>
      </c>
      <c r="AA6313">
        <f>SUMIF(货件明细!K:K,F6313,货件明细!J:J)</f>
        <v>0</v>
      </c>
      <c r="AB6313">
        <f t="shared" si="395"/>
        <v>1</v>
      </c>
    </row>
    <row r="6314" spans="1:28">
      <c r="A6314">
        <v>2025</v>
      </c>
      <c r="B6314">
        <v>10</v>
      </c>
      <c r="C6314">
        <v>41</v>
      </c>
      <c r="D6314" s="4">
        <v>45940</v>
      </c>
      <c r="E6314" t="s">
        <v>28</v>
      </c>
      <c r="F6314" t="s">
        <v>6516</v>
      </c>
      <c r="G6314" t="s">
        <v>50</v>
      </c>
      <c r="H6314" t="s">
        <v>31</v>
      </c>
      <c r="I6314" t="s">
        <v>41</v>
      </c>
      <c r="J6314" t="s">
        <v>45</v>
      </c>
      <c r="K6314" t="s">
        <v>4998</v>
      </c>
      <c r="L6314" t="s">
        <v>46</v>
      </c>
      <c r="M6314" t="s">
        <v>2882</v>
      </c>
      <c r="N6314" t="s">
        <v>4823</v>
      </c>
      <c r="O6314">
        <v>63.6</v>
      </c>
      <c r="Q6314">
        <v>430.8</v>
      </c>
      <c r="R6314">
        <v>430.8</v>
      </c>
      <c r="S6314">
        <v>0</v>
      </c>
      <c r="T6314">
        <v>430.8</v>
      </c>
      <c r="U6314">
        <v>259</v>
      </c>
      <c r="V6314">
        <f>SUMIF(货件明细!K:K,F6314,货件明细!AQ:AQ)</f>
        <v>0</v>
      </c>
      <c r="W6314">
        <f t="shared" si="392"/>
        <v>1</v>
      </c>
      <c r="X6314">
        <f t="shared" si="393"/>
        <v>259</v>
      </c>
      <c r="Y6314">
        <f>SUMIF(货件明细!K:K,F6314,货件明细!I:I)</f>
        <v>0</v>
      </c>
      <c r="Z6314">
        <f t="shared" si="394"/>
        <v>63.6</v>
      </c>
      <c r="AA6314">
        <f>SUMIF(货件明细!K:K,F6314,货件明细!J:J)</f>
        <v>0</v>
      </c>
      <c r="AB6314">
        <f t="shared" si="395"/>
        <v>1</v>
      </c>
    </row>
    <row r="6315" spans="1:28">
      <c r="A6315">
        <v>2025</v>
      </c>
      <c r="B6315">
        <v>10</v>
      </c>
      <c r="C6315">
        <v>41</v>
      </c>
      <c r="D6315" s="4">
        <v>45940</v>
      </c>
      <c r="E6315" t="s">
        <v>28</v>
      </c>
      <c r="F6315" t="s">
        <v>6517</v>
      </c>
      <c r="G6315" t="s">
        <v>43</v>
      </c>
      <c r="H6315" t="s">
        <v>44</v>
      </c>
      <c r="I6315" t="s">
        <v>41</v>
      </c>
      <c r="J6315" t="s">
        <v>45</v>
      </c>
      <c r="K6315" t="s">
        <v>45</v>
      </c>
      <c r="L6315" t="s">
        <v>46</v>
      </c>
      <c r="M6315" t="s">
        <v>5001</v>
      </c>
      <c r="N6315" t="s">
        <v>5601</v>
      </c>
      <c r="O6315">
        <v>63.6</v>
      </c>
      <c r="Q6315">
        <v>558.375</v>
      </c>
      <c r="R6315">
        <v>558.375</v>
      </c>
      <c r="S6315">
        <v>0</v>
      </c>
      <c r="T6315">
        <v>558.375</v>
      </c>
      <c r="U6315">
        <v>259</v>
      </c>
      <c r="V6315">
        <f>SUMIF(货件明细!K:K,F6315,货件明细!AQ:AQ)</f>
        <v>0</v>
      </c>
      <c r="W6315">
        <f t="shared" si="392"/>
        <v>1</v>
      </c>
      <c r="X6315">
        <f t="shared" si="393"/>
        <v>259</v>
      </c>
      <c r="Y6315">
        <f>SUMIF(货件明细!K:K,F6315,货件明细!I:I)</f>
        <v>0</v>
      </c>
      <c r="Z6315">
        <f t="shared" si="394"/>
        <v>63.6</v>
      </c>
      <c r="AA6315">
        <f>SUMIF(货件明细!K:K,F6315,货件明细!J:J)</f>
        <v>0</v>
      </c>
      <c r="AB6315">
        <f t="shared" si="395"/>
        <v>1</v>
      </c>
    </row>
    <row r="6316" spans="1:28">
      <c r="A6316">
        <v>2025</v>
      </c>
      <c r="B6316">
        <v>10</v>
      </c>
      <c r="C6316">
        <v>41</v>
      </c>
      <c r="D6316" s="4">
        <v>45940</v>
      </c>
      <c r="E6316" t="s">
        <v>28</v>
      </c>
      <c r="F6316" t="s">
        <v>6518</v>
      </c>
      <c r="G6316" t="s">
        <v>114</v>
      </c>
      <c r="H6316" t="s">
        <v>44</v>
      </c>
      <c r="I6316" t="s">
        <v>41</v>
      </c>
      <c r="J6316" t="s">
        <v>45</v>
      </c>
      <c r="K6316" t="s">
        <v>45</v>
      </c>
      <c r="L6316" t="s">
        <v>46</v>
      </c>
      <c r="M6316" t="s">
        <v>5001</v>
      </c>
      <c r="N6316" t="s">
        <v>5601</v>
      </c>
      <c r="O6316">
        <v>63.6</v>
      </c>
      <c r="Q6316">
        <v>567.12</v>
      </c>
      <c r="R6316">
        <v>567.12</v>
      </c>
      <c r="S6316">
        <v>0</v>
      </c>
      <c r="T6316">
        <v>567.12</v>
      </c>
      <c r="U6316">
        <v>259</v>
      </c>
      <c r="V6316">
        <f>SUMIF(货件明细!K:K,F6316,货件明细!AQ:AQ)</f>
        <v>0</v>
      </c>
      <c r="W6316">
        <f t="shared" si="392"/>
        <v>1</v>
      </c>
      <c r="X6316">
        <f t="shared" si="393"/>
        <v>259</v>
      </c>
      <c r="Y6316">
        <f>SUMIF(货件明细!K:K,F6316,货件明细!I:I)</f>
        <v>0</v>
      </c>
      <c r="Z6316">
        <f t="shared" si="394"/>
        <v>63.6</v>
      </c>
      <c r="AA6316">
        <f>SUMIF(货件明细!K:K,F6316,货件明细!J:J)</f>
        <v>0</v>
      </c>
      <c r="AB6316">
        <f t="shared" si="395"/>
        <v>1</v>
      </c>
    </row>
    <row r="6317" spans="1:28">
      <c r="A6317">
        <v>2025</v>
      </c>
      <c r="B6317">
        <v>10</v>
      </c>
      <c r="C6317">
        <v>41</v>
      </c>
      <c r="D6317" s="4">
        <v>45940</v>
      </c>
      <c r="E6317" t="s">
        <v>28</v>
      </c>
      <c r="F6317" t="s">
        <v>6519</v>
      </c>
      <c r="G6317" t="s">
        <v>163</v>
      </c>
      <c r="H6317" t="s">
        <v>71</v>
      </c>
      <c r="I6317" t="s">
        <v>41</v>
      </c>
      <c r="J6317" t="s">
        <v>45</v>
      </c>
      <c r="K6317" t="s">
        <v>45</v>
      </c>
      <c r="L6317" t="s">
        <v>46</v>
      </c>
      <c r="M6317" t="s">
        <v>5001</v>
      </c>
      <c r="N6317" t="s">
        <v>5601</v>
      </c>
      <c r="O6317">
        <v>63.6</v>
      </c>
      <c r="Q6317">
        <v>481.68</v>
      </c>
      <c r="R6317">
        <v>481.68</v>
      </c>
      <c r="S6317">
        <v>0</v>
      </c>
      <c r="T6317">
        <v>481.68</v>
      </c>
      <c r="U6317">
        <v>259</v>
      </c>
      <c r="V6317">
        <f>SUMIF(货件明细!K:K,F6317,货件明细!AQ:AQ)</f>
        <v>0</v>
      </c>
      <c r="W6317">
        <f t="shared" si="392"/>
        <v>1</v>
      </c>
      <c r="X6317">
        <f t="shared" si="393"/>
        <v>259</v>
      </c>
      <c r="Y6317">
        <f>SUMIF(货件明细!K:K,F6317,货件明细!I:I)</f>
        <v>0</v>
      </c>
      <c r="Z6317">
        <f t="shared" si="394"/>
        <v>63.6</v>
      </c>
      <c r="AA6317">
        <f>SUMIF(货件明细!K:K,F6317,货件明细!J:J)</f>
        <v>0</v>
      </c>
      <c r="AB6317">
        <f t="shared" si="395"/>
        <v>1</v>
      </c>
    </row>
    <row r="6318" spans="1:28">
      <c r="A6318">
        <v>2025</v>
      </c>
      <c r="B6318">
        <v>10</v>
      </c>
      <c r="C6318">
        <v>41</v>
      </c>
      <c r="D6318" s="4">
        <v>45940</v>
      </c>
      <c r="E6318" t="s">
        <v>28</v>
      </c>
      <c r="F6318" t="s">
        <v>6520</v>
      </c>
      <c r="G6318" t="s">
        <v>269</v>
      </c>
      <c r="H6318" t="s">
        <v>31</v>
      </c>
      <c r="I6318" t="s">
        <v>129</v>
      </c>
      <c r="J6318" t="s">
        <v>45</v>
      </c>
      <c r="K6318" t="s">
        <v>4998</v>
      </c>
      <c r="L6318" t="s">
        <v>46</v>
      </c>
      <c r="M6318" t="s">
        <v>2882</v>
      </c>
      <c r="N6318" t="s">
        <v>4823</v>
      </c>
      <c r="O6318">
        <v>7.95</v>
      </c>
      <c r="Q6318">
        <v>68</v>
      </c>
      <c r="R6318">
        <v>68</v>
      </c>
      <c r="S6318">
        <v>0</v>
      </c>
      <c r="T6318">
        <v>68</v>
      </c>
      <c r="U6318">
        <v>49</v>
      </c>
      <c r="V6318">
        <f>SUMIF(货件明细!K:K,F6318,货件明细!AQ:AQ)</f>
        <v>0</v>
      </c>
      <c r="W6318">
        <f t="shared" si="392"/>
        <v>1</v>
      </c>
      <c r="X6318">
        <f t="shared" si="393"/>
        <v>49</v>
      </c>
      <c r="Y6318">
        <f>SUMIF(货件明细!K:K,F6318,货件明细!I:I)</f>
        <v>0</v>
      </c>
      <c r="Z6318">
        <f t="shared" si="394"/>
        <v>7.95</v>
      </c>
      <c r="AA6318">
        <f>SUMIF(货件明细!K:K,F6318,货件明细!J:J)</f>
        <v>0</v>
      </c>
      <c r="AB6318">
        <f t="shared" si="395"/>
        <v>1</v>
      </c>
    </row>
    <row r="6319" spans="1:28">
      <c r="A6319">
        <v>2025</v>
      </c>
      <c r="B6319">
        <v>10</v>
      </c>
      <c r="C6319">
        <v>41</v>
      </c>
      <c r="D6319" s="4">
        <v>45940</v>
      </c>
      <c r="E6319" t="s">
        <v>28</v>
      </c>
      <c r="F6319" t="s">
        <v>6521</v>
      </c>
      <c r="G6319" t="s">
        <v>64</v>
      </c>
      <c r="H6319" t="s">
        <v>44</v>
      </c>
      <c r="I6319" t="s">
        <v>129</v>
      </c>
      <c r="J6319" t="s">
        <v>45</v>
      </c>
      <c r="K6319" t="s">
        <v>45</v>
      </c>
      <c r="L6319" t="s">
        <v>46</v>
      </c>
      <c r="M6319" t="s">
        <v>5001</v>
      </c>
      <c r="N6319" t="s">
        <v>5601</v>
      </c>
      <c r="O6319">
        <v>7.95</v>
      </c>
      <c r="Q6319">
        <v>126.026666666667</v>
      </c>
      <c r="R6319">
        <v>126.026666666667</v>
      </c>
      <c r="S6319">
        <v>0</v>
      </c>
      <c r="T6319">
        <v>126.026666666667</v>
      </c>
      <c r="U6319">
        <v>49</v>
      </c>
      <c r="V6319">
        <f>SUMIF(货件明细!K:K,F6319,货件明细!AQ:AQ)</f>
        <v>0</v>
      </c>
      <c r="W6319">
        <f t="shared" si="392"/>
        <v>1</v>
      </c>
      <c r="X6319">
        <f t="shared" si="393"/>
        <v>49</v>
      </c>
      <c r="Y6319">
        <f>SUMIF(货件明细!K:K,F6319,货件明细!I:I)</f>
        <v>0</v>
      </c>
      <c r="Z6319">
        <f t="shared" si="394"/>
        <v>7.95</v>
      </c>
      <c r="AA6319">
        <f>SUMIF(货件明细!K:K,F6319,货件明细!J:J)</f>
        <v>0</v>
      </c>
      <c r="AB6319">
        <f t="shared" si="395"/>
        <v>1</v>
      </c>
    </row>
    <row r="6320" spans="1:28">
      <c r="A6320">
        <v>2025</v>
      </c>
      <c r="B6320">
        <v>10</v>
      </c>
      <c r="C6320">
        <v>41</v>
      </c>
      <c r="D6320" s="4">
        <v>45940</v>
      </c>
      <c r="E6320" t="s">
        <v>28</v>
      </c>
      <c r="F6320" t="s">
        <v>6522</v>
      </c>
      <c r="G6320" t="s">
        <v>1610</v>
      </c>
      <c r="H6320" t="s">
        <v>71</v>
      </c>
      <c r="I6320" t="s">
        <v>129</v>
      </c>
      <c r="J6320" t="s">
        <v>45</v>
      </c>
      <c r="K6320" t="s">
        <v>45</v>
      </c>
      <c r="L6320" t="s">
        <v>46</v>
      </c>
      <c r="M6320" t="s">
        <v>5001</v>
      </c>
      <c r="N6320" t="s">
        <v>5601</v>
      </c>
      <c r="O6320">
        <v>7.95</v>
      </c>
      <c r="Q6320">
        <v>106.391666666667</v>
      </c>
      <c r="R6320">
        <v>106.391666666667</v>
      </c>
      <c r="S6320">
        <v>0</v>
      </c>
      <c r="T6320">
        <v>106.391666666667</v>
      </c>
      <c r="U6320">
        <v>49</v>
      </c>
      <c r="V6320">
        <f>SUMIF(货件明细!K:K,F6320,货件明细!AQ:AQ)</f>
        <v>0</v>
      </c>
      <c r="W6320">
        <f t="shared" si="392"/>
        <v>1</v>
      </c>
      <c r="X6320">
        <f t="shared" si="393"/>
        <v>49</v>
      </c>
      <c r="Y6320">
        <f>SUMIF(货件明细!K:K,F6320,货件明细!I:I)</f>
        <v>0</v>
      </c>
      <c r="Z6320">
        <f t="shared" si="394"/>
        <v>7.95</v>
      </c>
      <c r="AA6320">
        <f>SUMIF(货件明细!K:K,F6320,货件明细!J:J)</f>
        <v>0</v>
      </c>
      <c r="AB6320">
        <f t="shared" si="395"/>
        <v>1</v>
      </c>
    </row>
    <row r="6321" spans="1:28">
      <c r="A6321">
        <v>2025</v>
      </c>
      <c r="B6321">
        <v>10</v>
      </c>
      <c r="C6321">
        <v>41</v>
      </c>
      <c r="D6321" s="4">
        <v>45940</v>
      </c>
      <c r="E6321" t="s">
        <v>28</v>
      </c>
      <c r="F6321" t="s">
        <v>6523</v>
      </c>
      <c r="G6321" t="s">
        <v>392</v>
      </c>
      <c r="H6321" t="s">
        <v>44</v>
      </c>
      <c r="I6321" t="s">
        <v>129</v>
      </c>
      <c r="J6321" t="s">
        <v>45</v>
      </c>
      <c r="K6321" t="s">
        <v>45</v>
      </c>
      <c r="L6321" t="s">
        <v>46</v>
      </c>
      <c r="M6321" t="s">
        <v>5001</v>
      </c>
      <c r="N6321" t="s">
        <v>5601</v>
      </c>
      <c r="O6321">
        <v>7.95</v>
      </c>
      <c r="Q6321">
        <v>133.903333333333</v>
      </c>
      <c r="R6321">
        <v>133.903333333333</v>
      </c>
      <c r="S6321">
        <v>0</v>
      </c>
      <c r="T6321">
        <v>133.903333333333</v>
      </c>
      <c r="U6321">
        <v>49</v>
      </c>
      <c r="V6321">
        <f>SUMIF(货件明细!K:K,F6321,货件明细!AQ:AQ)</f>
        <v>0</v>
      </c>
      <c r="W6321">
        <f t="shared" si="392"/>
        <v>1</v>
      </c>
      <c r="X6321">
        <f t="shared" si="393"/>
        <v>49</v>
      </c>
      <c r="Y6321">
        <f>SUMIF(货件明细!K:K,F6321,货件明细!I:I)</f>
        <v>0</v>
      </c>
      <c r="Z6321">
        <f t="shared" si="394"/>
        <v>7.95</v>
      </c>
      <c r="AA6321">
        <f>SUMIF(货件明细!K:K,F6321,货件明细!J:J)</f>
        <v>0</v>
      </c>
      <c r="AB6321">
        <f t="shared" si="395"/>
        <v>1</v>
      </c>
    </row>
    <row r="6322" spans="1:28">
      <c r="A6322">
        <v>2025</v>
      </c>
      <c r="B6322">
        <v>10</v>
      </c>
      <c r="C6322">
        <v>41</v>
      </c>
      <c r="D6322" s="4">
        <v>45940</v>
      </c>
      <c r="E6322" t="s">
        <v>28</v>
      </c>
      <c r="F6322" t="s">
        <v>6524</v>
      </c>
      <c r="G6322" t="s">
        <v>369</v>
      </c>
      <c r="H6322" t="s">
        <v>31</v>
      </c>
      <c r="I6322" t="s">
        <v>129</v>
      </c>
      <c r="J6322" t="s">
        <v>45</v>
      </c>
      <c r="K6322" t="s">
        <v>4998</v>
      </c>
      <c r="L6322" t="s">
        <v>46</v>
      </c>
      <c r="M6322" t="s">
        <v>2882</v>
      </c>
      <c r="N6322" t="s">
        <v>4823</v>
      </c>
      <c r="O6322">
        <v>7.95</v>
      </c>
      <c r="Q6322">
        <v>96.5333333333333</v>
      </c>
      <c r="R6322">
        <v>96.5333333333333</v>
      </c>
      <c r="S6322">
        <v>0</v>
      </c>
      <c r="T6322">
        <v>96.5333333333333</v>
      </c>
      <c r="U6322">
        <v>49</v>
      </c>
      <c r="V6322">
        <f>SUMIF(货件明细!K:K,F6322,货件明细!AQ:AQ)</f>
        <v>0</v>
      </c>
      <c r="W6322">
        <f t="shared" si="392"/>
        <v>1</v>
      </c>
      <c r="X6322">
        <f t="shared" si="393"/>
        <v>49</v>
      </c>
      <c r="Y6322">
        <f>SUMIF(货件明细!K:K,F6322,货件明细!I:I)</f>
        <v>0</v>
      </c>
      <c r="Z6322">
        <f t="shared" si="394"/>
        <v>7.95</v>
      </c>
      <c r="AA6322">
        <f>SUMIF(货件明细!K:K,F6322,货件明细!J:J)</f>
        <v>0</v>
      </c>
      <c r="AB6322">
        <f t="shared" si="395"/>
        <v>1</v>
      </c>
    </row>
    <row r="6323" spans="1:28">
      <c r="A6323">
        <v>2025</v>
      </c>
      <c r="B6323">
        <v>10</v>
      </c>
      <c r="C6323">
        <v>41</v>
      </c>
      <c r="D6323" s="4">
        <v>45940</v>
      </c>
      <c r="E6323" t="s">
        <v>28</v>
      </c>
      <c r="F6323" t="s">
        <v>6525</v>
      </c>
      <c r="G6323" t="s">
        <v>54</v>
      </c>
      <c r="H6323" t="s">
        <v>31</v>
      </c>
      <c r="I6323" t="s">
        <v>145</v>
      </c>
      <c r="J6323" t="s">
        <v>45</v>
      </c>
      <c r="K6323" t="s">
        <v>100</v>
      </c>
      <c r="L6323" t="s">
        <v>46</v>
      </c>
      <c r="M6323" t="s">
        <v>47</v>
      </c>
      <c r="N6323" t="s">
        <v>5148</v>
      </c>
      <c r="O6323">
        <v>21.15</v>
      </c>
      <c r="Q6323">
        <v>111.015384615385</v>
      </c>
      <c r="R6323">
        <v>111.015384615385</v>
      </c>
      <c r="S6323">
        <v>0</v>
      </c>
      <c r="T6323">
        <v>111.015384615385</v>
      </c>
      <c r="U6323">
        <v>117</v>
      </c>
      <c r="V6323">
        <f>SUMIF(货件明细!K:K,F6323,货件明细!AQ:AQ)</f>
        <v>0</v>
      </c>
      <c r="W6323">
        <f t="shared" si="392"/>
        <v>1</v>
      </c>
      <c r="X6323">
        <f t="shared" si="393"/>
        <v>117</v>
      </c>
      <c r="Y6323">
        <f>SUMIF(货件明细!K:K,F6323,货件明细!I:I)</f>
        <v>0</v>
      </c>
      <c r="Z6323">
        <f t="shared" si="394"/>
        <v>21.15</v>
      </c>
      <c r="AA6323">
        <f>SUMIF(货件明细!K:K,F6323,货件明细!J:J)</f>
        <v>0</v>
      </c>
      <c r="AB6323">
        <f t="shared" si="395"/>
        <v>1</v>
      </c>
    </row>
    <row r="6324" spans="1:28">
      <c r="A6324">
        <v>2025</v>
      </c>
      <c r="B6324">
        <v>10</v>
      </c>
      <c r="C6324">
        <v>41</v>
      </c>
      <c r="D6324" s="4">
        <v>45940</v>
      </c>
      <c r="E6324" t="s">
        <v>28</v>
      </c>
      <c r="F6324" t="s">
        <v>6526</v>
      </c>
      <c r="G6324" t="s">
        <v>50</v>
      </c>
      <c r="H6324" t="s">
        <v>31</v>
      </c>
      <c r="I6324" t="s">
        <v>145</v>
      </c>
      <c r="J6324" t="s">
        <v>45</v>
      </c>
      <c r="K6324" t="s">
        <v>4998</v>
      </c>
      <c r="L6324" t="s">
        <v>46</v>
      </c>
      <c r="M6324" t="s">
        <v>2882</v>
      </c>
      <c r="N6324" t="s">
        <v>4823</v>
      </c>
      <c r="O6324">
        <v>21.15</v>
      </c>
      <c r="Q6324">
        <v>111.842307692308</v>
      </c>
      <c r="R6324">
        <v>111.842307692308</v>
      </c>
      <c r="S6324">
        <v>0</v>
      </c>
      <c r="T6324">
        <v>111.842307692308</v>
      </c>
      <c r="U6324">
        <v>117</v>
      </c>
      <c r="V6324">
        <f>SUMIF(货件明细!K:K,F6324,货件明细!AQ:AQ)</f>
        <v>0</v>
      </c>
      <c r="W6324">
        <f t="shared" si="392"/>
        <v>1</v>
      </c>
      <c r="X6324">
        <f t="shared" si="393"/>
        <v>117</v>
      </c>
      <c r="Y6324">
        <f>SUMIF(货件明细!K:K,F6324,货件明细!I:I)</f>
        <v>0</v>
      </c>
      <c r="Z6324">
        <f t="shared" si="394"/>
        <v>21.15</v>
      </c>
      <c r="AA6324">
        <f>SUMIF(货件明细!K:K,F6324,货件明细!J:J)</f>
        <v>0</v>
      </c>
      <c r="AB6324">
        <f t="shared" si="395"/>
        <v>1</v>
      </c>
    </row>
    <row r="6325" spans="1:28">
      <c r="A6325">
        <v>2025</v>
      </c>
      <c r="B6325">
        <v>10</v>
      </c>
      <c r="C6325">
        <v>41</v>
      </c>
      <c r="D6325" s="4">
        <v>45940</v>
      </c>
      <c r="E6325" t="s">
        <v>28</v>
      </c>
      <c r="F6325" t="s">
        <v>6527</v>
      </c>
      <c r="G6325" t="s">
        <v>43</v>
      </c>
      <c r="H6325" t="s">
        <v>44</v>
      </c>
      <c r="I6325" t="s">
        <v>145</v>
      </c>
      <c r="J6325" t="s">
        <v>45</v>
      </c>
      <c r="K6325" t="s">
        <v>4998</v>
      </c>
      <c r="L6325" t="s">
        <v>46</v>
      </c>
      <c r="M6325" t="s">
        <v>2882</v>
      </c>
      <c r="N6325" t="s">
        <v>4823</v>
      </c>
      <c r="O6325">
        <v>21.15</v>
      </c>
      <c r="Q6325">
        <v>88.5</v>
      </c>
      <c r="R6325">
        <v>88.5</v>
      </c>
      <c r="S6325">
        <v>0</v>
      </c>
      <c r="T6325">
        <v>88.5</v>
      </c>
      <c r="U6325">
        <v>117</v>
      </c>
      <c r="V6325">
        <f>SUMIF(货件明细!K:K,F6325,货件明细!AQ:AQ)</f>
        <v>0</v>
      </c>
      <c r="W6325">
        <f t="shared" si="392"/>
        <v>1</v>
      </c>
      <c r="X6325">
        <f t="shared" si="393"/>
        <v>117</v>
      </c>
      <c r="Y6325">
        <f>SUMIF(货件明细!K:K,F6325,货件明细!I:I)</f>
        <v>0</v>
      </c>
      <c r="Z6325">
        <f t="shared" si="394"/>
        <v>21.15</v>
      </c>
      <c r="AA6325">
        <f>SUMIF(货件明细!K:K,F6325,货件明细!J:J)</f>
        <v>0</v>
      </c>
      <c r="AB6325">
        <f t="shared" si="395"/>
        <v>1</v>
      </c>
    </row>
    <row r="6326" spans="1:28">
      <c r="A6326">
        <v>2025</v>
      </c>
      <c r="B6326">
        <v>10</v>
      </c>
      <c r="C6326">
        <v>41</v>
      </c>
      <c r="D6326" s="4">
        <v>45940</v>
      </c>
      <c r="E6326" t="s">
        <v>28</v>
      </c>
      <c r="F6326" t="s">
        <v>6528</v>
      </c>
      <c r="G6326" t="s">
        <v>114</v>
      </c>
      <c r="H6326" t="s">
        <v>44</v>
      </c>
      <c r="I6326" t="s">
        <v>145</v>
      </c>
      <c r="J6326" t="s">
        <v>45</v>
      </c>
      <c r="K6326" t="s">
        <v>4998</v>
      </c>
      <c r="L6326" t="s">
        <v>46</v>
      </c>
      <c r="M6326" t="s">
        <v>2882</v>
      </c>
      <c r="N6326" t="s">
        <v>4823</v>
      </c>
      <c r="O6326">
        <v>21.15</v>
      </c>
      <c r="Q6326">
        <v>94.5</v>
      </c>
      <c r="R6326">
        <v>94.5</v>
      </c>
      <c r="S6326">
        <v>0</v>
      </c>
      <c r="T6326">
        <v>94.5</v>
      </c>
      <c r="U6326">
        <v>117</v>
      </c>
      <c r="V6326">
        <f>SUMIF(货件明细!K:K,F6326,货件明细!AQ:AQ)</f>
        <v>0</v>
      </c>
      <c r="W6326">
        <f t="shared" si="392"/>
        <v>1</v>
      </c>
      <c r="X6326">
        <f t="shared" si="393"/>
        <v>117</v>
      </c>
      <c r="Y6326">
        <f>SUMIF(货件明细!K:K,F6326,货件明细!I:I)</f>
        <v>0</v>
      </c>
      <c r="Z6326">
        <f t="shared" si="394"/>
        <v>21.15</v>
      </c>
      <c r="AA6326">
        <f>SUMIF(货件明细!K:K,F6326,货件明细!J:J)</f>
        <v>0</v>
      </c>
      <c r="AB6326">
        <f t="shared" si="395"/>
        <v>1</v>
      </c>
    </row>
    <row r="6327" spans="1:28">
      <c r="A6327">
        <v>2025</v>
      </c>
      <c r="B6327">
        <v>10</v>
      </c>
      <c r="C6327">
        <v>41</v>
      </c>
      <c r="D6327" s="4">
        <v>45940</v>
      </c>
      <c r="E6327" t="s">
        <v>28</v>
      </c>
      <c r="F6327" t="s">
        <v>6529</v>
      </c>
      <c r="G6327" t="s">
        <v>163</v>
      </c>
      <c r="H6327" t="s">
        <v>71</v>
      </c>
      <c r="I6327" t="s">
        <v>145</v>
      </c>
      <c r="J6327" t="s">
        <v>45</v>
      </c>
      <c r="K6327" t="s">
        <v>45</v>
      </c>
      <c r="L6327" t="s">
        <v>46</v>
      </c>
      <c r="M6327" t="s">
        <v>5001</v>
      </c>
      <c r="N6327" t="s">
        <v>5601</v>
      </c>
      <c r="O6327">
        <v>21.15</v>
      </c>
      <c r="Q6327">
        <v>123.287142857143</v>
      </c>
      <c r="R6327">
        <v>123.287142857143</v>
      </c>
      <c r="S6327">
        <v>0</v>
      </c>
      <c r="T6327">
        <v>123.287142857143</v>
      </c>
      <c r="U6327">
        <v>117</v>
      </c>
      <c r="V6327">
        <f>SUMIF(货件明细!K:K,F6327,货件明细!AQ:AQ)</f>
        <v>0</v>
      </c>
      <c r="W6327">
        <f t="shared" si="392"/>
        <v>1</v>
      </c>
      <c r="X6327">
        <f t="shared" si="393"/>
        <v>117</v>
      </c>
      <c r="Y6327">
        <f>SUMIF(货件明细!K:K,F6327,货件明细!I:I)</f>
        <v>0</v>
      </c>
      <c r="Z6327">
        <f t="shared" si="394"/>
        <v>21.15</v>
      </c>
      <c r="AA6327">
        <f>SUMIF(货件明细!K:K,F6327,货件明细!J:J)</f>
        <v>0</v>
      </c>
      <c r="AB6327">
        <f t="shared" si="395"/>
        <v>1</v>
      </c>
    </row>
    <row r="6328" spans="1:28">
      <c r="A6328">
        <v>2025</v>
      </c>
      <c r="B6328">
        <v>10</v>
      </c>
      <c r="C6328">
        <v>41</v>
      </c>
      <c r="D6328" s="4">
        <v>45940</v>
      </c>
      <c r="E6328" t="s">
        <v>28</v>
      </c>
      <c r="F6328" t="s">
        <v>6530</v>
      </c>
      <c r="G6328" t="s">
        <v>269</v>
      </c>
      <c r="H6328" t="s">
        <v>31</v>
      </c>
      <c r="I6328" t="s">
        <v>129</v>
      </c>
      <c r="J6328" t="s">
        <v>100</v>
      </c>
      <c r="K6328" t="s">
        <v>4998</v>
      </c>
      <c r="L6328" t="s">
        <v>46</v>
      </c>
      <c r="M6328" t="s">
        <v>2882</v>
      </c>
      <c r="N6328" t="s">
        <v>4823</v>
      </c>
      <c r="O6328">
        <v>32.65</v>
      </c>
      <c r="Q6328">
        <v>221</v>
      </c>
      <c r="R6328">
        <v>221</v>
      </c>
      <c r="S6328">
        <v>0</v>
      </c>
      <c r="T6328">
        <v>221</v>
      </c>
      <c r="U6328">
        <v>147</v>
      </c>
      <c r="V6328">
        <f>SUMIF(货件明细!K:K,F6328,货件明细!AQ:AQ)</f>
        <v>0</v>
      </c>
      <c r="W6328">
        <f t="shared" si="392"/>
        <v>1</v>
      </c>
      <c r="X6328">
        <f t="shared" si="393"/>
        <v>147</v>
      </c>
      <c r="Y6328">
        <f>SUMIF(货件明细!K:K,F6328,货件明细!I:I)</f>
        <v>0</v>
      </c>
      <c r="Z6328">
        <f t="shared" si="394"/>
        <v>32.65</v>
      </c>
      <c r="AA6328">
        <f>SUMIF(货件明细!K:K,F6328,货件明细!J:J)</f>
        <v>0</v>
      </c>
      <c r="AB6328">
        <f t="shared" si="395"/>
        <v>1</v>
      </c>
    </row>
    <row r="6329" spans="1:28">
      <c r="A6329">
        <v>2025</v>
      </c>
      <c r="B6329">
        <v>10</v>
      </c>
      <c r="C6329">
        <v>41</v>
      </c>
      <c r="D6329" s="4">
        <v>45940</v>
      </c>
      <c r="E6329" t="s">
        <v>28</v>
      </c>
      <c r="F6329" t="s">
        <v>6531</v>
      </c>
      <c r="G6329" t="s">
        <v>64</v>
      </c>
      <c r="H6329" t="s">
        <v>44</v>
      </c>
      <c r="I6329" t="s">
        <v>129</v>
      </c>
      <c r="J6329" t="s">
        <v>100</v>
      </c>
      <c r="K6329" t="s">
        <v>45</v>
      </c>
      <c r="L6329" t="s">
        <v>46</v>
      </c>
      <c r="M6329" t="s">
        <v>5001</v>
      </c>
      <c r="N6329" t="s">
        <v>5601</v>
      </c>
      <c r="O6329">
        <v>32.65</v>
      </c>
      <c r="Q6329">
        <v>252.053333333333</v>
      </c>
      <c r="R6329">
        <v>252.053333333333</v>
      </c>
      <c r="S6329">
        <v>0</v>
      </c>
      <c r="T6329">
        <v>252.053333333333</v>
      </c>
      <c r="U6329">
        <v>147</v>
      </c>
      <c r="V6329">
        <f>SUMIF(货件明细!K:K,F6329,货件明细!AQ:AQ)</f>
        <v>0</v>
      </c>
      <c r="W6329">
        <f t="shared" si="392"/>
        <v>1</v>
      </c>
      <c r="X6329">
        <f t="shared" si="393"/>
        <v>147</v>
      </c>
      <c r="Y6329">
        <f>SUMIF(货件明细!K:K,F6329,货件明细!I:I)</f>
        <v>0</v>
      </c>
      <c r="Z6329">
        <f t="shared" si="394"/>
        <v>32.65</v>
      </c>
      <c r="AA6329">
        <f>SUMIF(货件明细!K:K,F6329,货件明细!J:J)</f>
        <v>0</v>
      </c>
      <c r="AB6329">
        <f t="shared" si="395"/>
        <v>1</v>
      </c>
    </row>
    <row r="6330" spans="1:28">
      <c r="A6330">
        <v>2025</v>
      </c>
      <c r="B6330">
        <v>10</v>
      </c>
      <c r="C6330">
        <v>41</v>
      </c>
      <c r="D6330" s="4">
        <v>45940</v>
      </c>
      <c r="E6330" t="s">
        <v>28</v>
      </c>
      <c r="F6330" t="s">
        <v>6532</v>
      </c>
      <c r="G6330" t="s">
        <v>1610</v>
      </c>
      <c r="H6330" t="s">
        <v>71</v>
      </c>
      <c r="I6330" t="s">
        <v>129</v>
      </c>
      <c r="J6330" t="s">
        <v>100</v>
      </c>
      <c r="K6330" t="s">
        <v>45</v>
      </c>
      <c r="L6330" t="s">
        <v>46</v>
      </c>
      <c r="M6330" t="s">
        <v>5001</v>
      </c>
      <c r="N6330" t="s">
        <v>5601</v>
      </c>
      <c r="O6330">
        <v>32.65</v>
      </c>
      <c r="Q6330">
        <v>212.783333333333</v>
      </c>
      <c r="R6330">
        <v>212.783333333333</v>
      </c>
      <c r="S6330">
        <v>0</v>
      </c>
      <c r="T6330">
        <v>212.783333333333</v>
      </c>
      <c r="U6330">
        <v>147</v>
      </c>
      <c r="V6330">
        <f>SUMIF(货件明细!K:K,F6330,货件明细!AQ:AQ)</f>
        <v>0</v>
      </c>
      <c r="W6330">
        <f t="shared" si="392"/>
        <v>1</v>
      </c>
      <c r="X6330">
        <f t="shared" si="393"/>
        <v>147</v>
      </c>
      <c r="Y6330">
        <f>SUMIF(货件明细!K:K,F6330,货件明细!I:I)</f>
        <v>0</v>
      </c>
      <c r="Z6330">
        <f t="shared" si="394"/>
        <v>32.65</v>
      </c>
      <c r="AA6330">
        <f>SUMIF(货件明细!K:K,F6330,货件明细!J:J)</f>
        <v>0</v>
      </c>
      <c r="AB6330">
        <f t="shared" si="395"/>
        <v>1</v>
      </c>
    </row>
    <row r="6331" spans="1:28">
      <c r="A6331">
        <v>2025</v>
      </c>
      <c r="B6331">
        <v>10</v>
      </c>
      <c r="C6331">
        <v>41</v>
      </c>
      <c r="D6331" s="4">
        <v>45940</v>
      </c>
      <c r="E6331" t="s">
        <v>28</v>
      </c>
      <c r="F6331" t="s">
        <v>6533</v>
      </c>
      <c r="G6331" t="s">
        <v>392</v>
      </c>
      <c r="H6331" t="s">
        <v>44</v>
      </c>
      <c r="I6331" t="s">
        <v>129</v>
      </c>
      <c r="J6331" t="s">
        <v>100</v>
      </c>
      <c r="K6331" t="s">
        <v>45</v>
      </c>
      <c r="L6331" t="s">
        <v>46</v>
      </c>
      <c r="M6331" t="s">
        <v>5001</v>
      </c>
      <c r="N6331" t="s">
        <v>5601</v>
      </c>
      <c r="O6331">
        <v>32.65</v>
      </c>
      <c r="Q6331">
        <v>267.806666666667</v>
      </c>
      <c r="R6331">
        <v>267.806666666667</v>
      </c>
      <c r="S6331">
        <v>0</v>
      </c>
      <c r="T6331">
        <v>267.806666666667</v>
      </c>
      <c r="U6331">
        <v>147</v>
      </c>
      <c r="V6331">
        <f>SUMIF(货件明细!K:K,F6331,货件明细!AQ:AQ)</f>
        <v>0</v>
      </c>
      <c r="W6331">
        <f t="shared" si="392"/>
        <v>1</v>
      </c>
      <c r="X6331">
        <f t="shared" si="393"/>
        <v>147</v>
      </c>
      <c r="Y6331">
        <f>SUMIF(货件明细!K:K,F6331,货件明细!I:I)</f>
        <v>0</v>
      </c>
      <c r="Z6331">
        <f t="shared" si="394"/>
        <v>32.65</v>
      </c>
      <c r="AA6331">
        <f>SUMIF(货件明细!K:K,F6331,货件明细!J:J)</f>
        <v>0</v>
      </c>
      <c r="AB6331">
        <f t="shared" si="395"/>
        <v>1</v>
      </c>
    </row>
    <row r="6332" spans="1:28">
      <c r="A6332">
        <v>2025</v>
      </c>
      <c r="B6332">
        <v>10</v>
      </c>
      <c r="C6332">
        <v>41</v>
      </c>
      <c r="D6332" s="4">
        <v>45940</v>
      </c>
      <c r="E6332" t="s">
        <v>28</v>
      </c>
      <c r="F6332" t="s">
        <v>6534</v>
      </c>
      <c r="G6332" t="s">
        <v>369</v>
      </c>
      <c r="H6332" t="s">
        <v>31</v>
      </c>
      <c r="I6332" t="s">
        <v>129</v>
      </c>
      <c r="J6332" t="s">
        <v>100</v>
      </c>
      <c r="K6332" t="s">
        <v>4998</v>
      </c>
      <c r="L6332" t="s">
        <v>46</v>
      </c>
      <c r="M6332" t="s">
        <v>2882</v>
      </c>
      <c r="N6332" t="s">
        <v>4823</v>
      </c>
      <c r="O6332">
        <v>32.65</v>
      </c>
      <c r="Q6332">
        <v>193.066666666667</v>
      </c>
      <c r="R6332">
        <v>193.066666666667</v>
      </c>
      <c r="S6332">
        <v>0</v>
      </c>
      <c r="T6332">
        <v>193.066666666667</v>
      </c>
      <c r="U6332">
        <v>147</v>
      </c>
      <c r="V6332">
        <f>SUMIF(货件明细!K:K,F6332,货件明细!AQ:AQ)</f>
        <v>0</v>
      </c>
      <c r="W6332">
        <f t="shared" si="392"/>
        <v>1</v>
      </c>
      <c r="X6332">
        <f t="shared" si="393"/>
        <v>147</v>
      </c>
      <c r="Y6332">
        <f>SUMIF(货件明细!K:K,F6332,货件明细!I:I)</f>
        <v>0</v>
      </c>
      <c r="Z6332">
        <f t="shared" si="394"/>
        <v>32.65</v>
      </c>
      <c r="AA6332">
        <f>SUMIF(货件明细!K:K,F6332,货件明细!J:J)</f>
        <v>0</v>
      </c>
      <c r="AB6332">
        <f t="shared" si="395"/>
        <v>1</v>
      </c>
    </row>
    <row r="6333" spans="1:28">
      <c r="A6333">
        <v>2025</v>
      </c>
      <c r="B6333">
        <v>10</v>
      </c>
      <c r="C6333">
        <v>41</v>
      </c>
      <c r="D6333" s="4">
        <v>45940</v>
      </c>
      <c r="E6333" t="s">
        <v>28</v>
      </c>
      <c r="F6333" t="s">
        <v>6535</v>
      </c>
      <c r="G6333" t="s">
        <v>269</v>
      </c>
      <c r="H6333" t="s">
        <v>31</v>
      </c>
      <c r="I6333" t="s">
        <v>57</v>
      </c>
      <c r="J6333" t="s">
        <v>100</v>
      </c>
      <c r="K6333" t="s">
        <v>4998</v>
      </c>
      <c r="L6333" t="s">
        <v>46</v>
      </c>
      <c r="M6333" t="s">
        <v>2882</v>
      </c>
      <c r="N6333" t="s">
        <v>4823</v>
      </c>
      <c r="O6333">
        <v>53.8</v>
      </c>
      <c r="Q6333">
        <v>367.2</v>
      </c>
      <c r="R6333">
        <v>367.2</v>
      </c>
      <c r="S6333">
        <v>0</v>
      </c>
      <c r="T6333">
        <v>367.2</v>
      </c>
      <c r="U6333">
        <v>364</v>
      </c>
      <c r="V6333">
        <f>SUMIF(货件明细!K:K,F6333,货件明细!AQ:AQ)</f>
        <v>0</v>
      </c>
      <c r="W6333">
        <f t="shared" si="392"/>
        <v>1</v>
      </c>
      <c r="X6333">
        <f t="shared" si="393"/>
        <v>364</v>
      </c>
      <c r="Y6333">
        <f>SUMIF(货件明细!K:K,F6333,货件明细!I:I)</f>
        <v>0</v>
      </c>
      <c r="Z6333">
        <f t="shared" si="394"/>
        <v>53.8</v>
      </c>
      <c r="AA6333">
        <f>SUMIF(货件明细!K:K,F6333,货件明细!J:J)</f>
        <v>0</v>
      </c>
      <c r="AB6333">
        <f t="shared" si="395"/>
        <v>1</v>
      </c>
    </row>
    <row r="6334" spans="1:28">
      <c r="A6334">
        <v>2025</v>
      </c>
      <c r="B6334">
        <v>10</v>
      </c>
      <c r="C6334">
        <v>41</v>
      </c>
      <c r="D6334" s="4">
        <v>45940</v>
      </c>
      <c r="E6334" t="s">
        <v>28</v>
      </c>
      <c r="F6334" t="s">
        <v>6536</v>
      </c>
      <c r="G6334" t="s">
        <v>64</v>
      </c>
      <c r="H6334" t="s">
        <v>44</v>
      </c>
      <c r="I6334" t="s">
        <v>57</v>
      </c>
      <c r="J6334" t="s">
        <v>100</v>
      </c>
      <c r="K6334" t="s">
        <v>4998</v>
      </c>
      <c r="L6334" t="s">
        <v>46</v>
      </c>
      <c r="M6334" t="s">
        <v>2882</v>
      </c>
      <c r="N6334" t="s">
        <v>4823</v>
      </c>
      <c r="O6334">
        <v>53.8</v>
      </c>
      <c r="Q6334">
        <v>346.5</v>
      </c>
      <c r="R6334">
        <v>346.5</v>
      </c>
      <c r="S6334">
        <v>0</v>
      </c>
      <c r="T6334">
        <v>346.5</v>
      </c>
      <c r="U6334">
        <v>364</v>
      </c>
      <c r="V6334">
        <f>SUMIF(货件明细!K:K,F6334,货件明细!AQ:AQ)</f>
        <v>0</v>
      </c>
      <c r="W6334">
        <f t="shared" si="392"/>
        <v>1</v>
      </c>
      <c r="X6334">
        <f t="shared" si="393"/>
        <v>364</v>
      </c>
      <c r="Y6334">
        <f>SUMIF(货件明细!K:K,F6334,货件明细!I:I)</f>
        <v>0</v>
      </c>
      <c r="Z6334">
        <f t="shared" si="394"/>
        <v>53.8</v>
      </c>
      <c r="AA6334">
        <f>SUMIF(货件明细!K:K,F6334,货件明细!J:J)</f>
        <v>0</v>
      </c>
      <c r="AB6334">
        <f t="shared" si="395"/>
        <v>1</v>
      </c>
    </row>
    <row r="6335" spans="1:28">
      <c r="A6335">
        <v>2025</v>
      </c>
      <c r="B6335">
        <v>10</v>
      </c>
      <c r="C6335">
        <v>41</v>
      </c>
      <c r="D6335" s="4">
        <v>45940</v>
      </c>
      <c r="E6335" t="s">
        <v>28</v>
      </c>
      <c r="F6335" t="s">
        <v>6537</v>
      </c>
      <c r="G6335" t="s">
        <v>1610</v>
      </c>
      <c r="H6335" t="s">
        <v>71</v>
      </c>
      <c r="I6335" t="s">
        <v>57</v>
      </c>
      <c r="J6335" t="s">
        <v>100</v>
      </c>
      <c r="K6335" t="s">
        <v>58</v>
      </c>
      <c r="L6335" t="s">
        <v>46</v>
      </c>
      <c r="M6335" t="s">
        <v>5001</v>
      </c>
      <c r="N6335" t="s">
        <v>6037</v>
      </c>
      <c r="O6335">
        <v>53.8</v>
      </c>
      <c r="Q6335">
        <v>176.99</v>
      </c>
      <c r="R6335">
        <v>176.99</v>
      </c>
      <c r="S6335">
        <v>0</v>
      </c>
      <c r="T6335">
        <v>176.99</v>
      </c>
      <c r="U6335">
        <v>364</v>
      </c>
      <c r="V6335">
        <f>SUMIF(货件明细!K:K,F6335,货件明细!AQ:AQ)</f>
        <v>0</v>
      </c>
      <c r="W6335">
        <f t="shared" si="392"/>
        <v>1</v>
      </c>
      <c r="X6335">
        <f t="shared" si="393"/>
        <v>364</v>
      </c>
      <c r="Y6335">
        <f>SUMIF(货件明细!K:K,F6335,货件明细!I:I)</f>
        <v>0</v>
      </c>
      <c r="Z6335">
        <f t="shared" si="394"/>
        <v>53.8</v>
      </c>
      <c r="AA6335">
        <f>SUMIF(货件明细!K:K,F6335,货件明细!J:J)</f>
        <v>0</v>
      </c>
      <c r="AB6335">
        <f t="shared" si="395"/>
        <v>1</v>
      </c>
    </row>
    <row r="6336" spans="1:28">
      <c r="A6336">
        <v>2025</v>
      </c>
      <c r="B6336">
        <v>10</v>
      </c>
      <c r="C6336">
        <v>41</v>
      </c>
      <c r="D6336" s="4">
        <v>45940</v>
      </c>
      <c r="E6336" t="s">
        <v>28</v>
      </c>
      <c r="F6336" t="s">
        <v>6538</v>
      </c>
      <c r="G6336" t="s">
        <v>392</v>
      </c>
      <c r="H6336" t="s">
        <v>44</v>
      </c>
      <c r="I6336" t="s">
        <v>57</v>
      </c>
      <c r="J6336" t="s">
        <v>100</v>
      </c>
      <c r="K6336" t="s">
        <v>100</v>
      </c>
      <c r="L6336" t="s">
        <v>46</v>
      </c>
      <c r="M6336" t="s">
        <v>47</v>
      </c>
      <c r="N6336" t="s">
        <v>4252</v>
      </c>
      <c r="O6336">
        <v>53.8</v>
      </c>
      <c r="Q6336">
        <v>347.6</v>
      </c>
      <c r="R6336">
        <v>347.6</v>
      </c>
      <c r="S6336">
        <v>0</v>
      </c>
      <c r="T6336">
        <v>347.6</v>
      </c>
      <c r="U6336">
        <v>364</v>
      </c>
      <c r="V6336">
        <f>SUMIF(货件明细!K:K,F6336,货件明细!AQ:AQ)</f>
        <v>0</v>
      </c>
      <c r="W6336">
        <f t="shared" si="392"/>
        <v>1</v>
      </c>
      <c r="X6336">
        <f t="shared" si="393"/>
        <v>364</v>
      </c>
      <c r="Y6336">
        <f>SUMIF(货件明细!K:K,F6336,货件明细!I:I)</f>
        <v>0</v>
      </c>
      <c r="Z6336">
        <f t="shared" si="394"/>
        <v>53.8</v>
      </c>
      <c r="AA6336">
        <f>SUMIF(货件明细!K:K,F6336,货件明细!J:J)</f>
        <v>0</v>
      </c>
      <c r="AB6336">
        <f t="shared" si="395"/>
        <v>1</v>
      </c>
    </row>
    <row r="6337" spans="1:28">
      <c r="A6337">
        <v>2025</v>
      </c>
      <c r="B6337">
        <v>10</v>
      </c>
      <c r="C6337">
        <v>41</v>
      </c>
      <c r="D6337" s="4">
        <v>45940</v>
      </c>
      <c r="E6337" t="s">
        <v>28</v>
      </c>
      <c r="F6337" t="s">
        <v>6539</v>
      </c>
      <c r="G6337" t="s">
        <v>369</v>
      </c>
      <c r="H6337" t="s">
        <v>31</v>
      </c>
      <c r="I6337" t="s">
        <v>57</v>
      </c>
      <c r="J6337" t="s">
        <v>100</v>
      </c>
      <c r="K6337" t="s">
        <v>4998</v>
      </c>
      <c r="L6337" t="s">
        <v>46</v>
      </c>
      <c r="M6337" t="s">
        <v>2882</v>
      </c>
      <c r="N6337" t="s">
        <v>4823</v>
      </c>
      <c r="O6337">
        <v>53.8</v>
      </c>
      <c r="Q6337">
        <v>380.1</v>
      </c>
      <c r="R6337">
        <v>380.1</v>
      </c>
      <c r="S6337">
        <v>0</v>
      </c>
      <c r="T6337">
        <v>380.1</v>
      </c>
      <c r="U6337">
        <v>364</v>
      </c>
      <c r="V6337">
        <f>SUMIF(货件明细!K:K,F6337,货件明细!AQ:AQ)</f>
        <v>0</v>
      </c>
      <c r="W6337">
        <f t="shared" si="392"/>
        <v>1</v>
      </c>
      <c r="X6337">
        <f t="shared" si="393"/>
        <v>364</v>
      </c>
      <c r="Y6337">
        <f>SUMIF(货件明细!K:K,F6337,货件明细!I:I)</f>
        <v>0</v>
      </c>
      <c r="Z6337">
        <f t="shared" si="394"/>
        <v>53.8</v>
      </c>
      <c r="AA6337">
        <f>SUMIF(货件明细!K:K,F6337,货件明细!J:J)</f>
        <v>0</v>
      </c>
      <c r="AB6337">
        <f t="shared" si="395"/>
        <v>1</v>
      </c>
    </row>
    <row r="6338" spans="1:28">
      <c r="A6338">
        <v>2025</v>
      </c>
      <c r="B6338">
        <v>10</v>
      </c>
      <c r="C6338">
        <v>41</v>
      </c>
      <c r="D6338" s="4">
        <v>45940</v>
      </c>
      <c r="E6338" t="s">
        <v>28</v>
      </c>
      <c r="F6338" t="s">
        <v>6540</v>
      </c>
      <c r="G6338" t="s">
        <v>269</v>
      </c>
      <c r="H6338" t="s">
        <v>31</v>
      </c>
      <c r="I6338" t="s">
        <v>57</v>
      </c>
      <c r="J6338" t="s">
        <v>45</v>
      </c>
      <c r="K6338" t="s">
        <v>4998</v>
      </c>
      <c r="L6338" t="s">
        <v>46</v>
      </c>
      <c r="M6338" t="s">
        <v>2882</v>
      </c>
      <c r="N6338" t="s">
        <v>4823</v>
      </c>
      <c r="O6338">
        <v>37.5</v>
      </c>
      <c r="Q6338">
        <v>244.8</v>
      </c>
      <c r="R6338">
        <v>244.8</v>
      </c>
      <c r="S6338">
        <v>0</v>
      </c>
      <c r="T6338">
        <v>244.8</v>
      </c>
      <c r="U6338">
        <v>247</v>
      </c>
      <c r="V6338">
        <f>SUMIF(货件明细!K:K,F6338,货件明细!AQ:AQ)</f>
        <v>0</v>
      </c>
      <c r="W6338">
        <f t="shared" ref="W6338:W6401" si="396">IF(V6338=U6338,0,1)</f>
        <v>1</v>
      </c>
      <c r="X6338">
        <f t="shared" ref="X6338:X6401" si="397">U6338</f>
        <v>247</v>
      </c>
      <c r="Y6338">
        <f>SUMIF(货件明细!K:K,F6338,货件明细!I:I)</f>
        <v>0</v>
      </c>
      <c r="Z6338">
        <f t="shared" ref="Z6338:Z6401" si="398">O6338-Y6338</f>
        <v>37.5</v>
      </c>
      <c r="AA6338">
        <f>SUMIF(货件明细!K:K,F6338,货件明细!J:J)</f>
        <v>0</v>
      </c>
      <c r="AB6338">
        <f t="shared" ref="AB6338:AB6401" si="399">IF(T6338=AA6338,0,1)</f>
        <v>1</v>
      </c>
    </row>
    <row r="6339" spans="1:28">
      <c r="A6339">
        <v>2025</v>
      </c>
      <c r="B6339">
        <v>10</v>
      </c>
      <c r="C6339">
        <v>41</v>
      </c>
      <c r="D6339" s="4">
        <v>45940</v>
      </c>
      <c r="E6339" t="s">
        <v>28</v>
      </c>
      <c r="F6339" t="s">
        <v>6541</v>
      </c>
      <c r="G6339" t="s">
        <v>64</v>
      </c>
      <c r="H6339" t="s">
        <v>44</v>
      </c>
      <c r="I6339" t="s">
        <v>57</v>
      </c>
      <c r="J6339" t="s">
        <v>45</v>
      </c>
      <c r="K6339" t="s">
        <v>45</v>
      </c>
      <c r="L6339" t="s">
        <v>46</v>
      </c>
      <c r="M6339" t="s">
        <v>5001</v>
      </c>
      <c r="N6339" t="s">
        <v>5601</v>
      </c>
      <c r="O6339">
        <v>37.5</v>
      </c>
      <c r="Q6339">
        <v>330.82</v>
      </c>
      <c r="R6339">
        <v>330.82</v>
      </c>
      <c r="S6339">
        <v>0</v>
      </c>
      <c r="T6339">
        <v>330.82</v>
      </c>
      <c r="U6339">
        <v>247</v>
      </c>
      <c r="V6339">
        <f>SUMIF(货件明细!K:K,F6339,货件明细!AQ:AQ)</f>
        <v>0</v>
      </c>
      <c r="W6339">
        <f t="shared" si="396"/>
        <v>1</v>
      </c>
      <c r="X6339">
        <f t="shared" si="397"/>
        <v>247</v>
      </c>
      <c r="Y6339">
        <f>SUMIF(货件明细!K:K,F6339,货件明细!I:I)</f>
        <v>0</v>
      </c>
      <c r="Z6339">
        <f t="shared" si="398"/>
        <v>37.5</v>
      </c>
      <c r="AA6339">
        <f>SUMIF(货件明细!K:K,F6339,货件明细!J:J)</f>
        <v>0</v>
      </c>
      <c r="AB6339">
        <f t="shared" si="399"/>
        <v>1</v>
      </c>
    </row>
    <row r="6340" spans="1:28">
      <c r="A6340">
        <v>2025</v>
      </c>
      <c r="B6340">
        <v>10</v>
      </c>
      <c r="C6340">
        <v>41</v>
      </c>
      <c r="D6340" s="4">
        <v>45940</v>
      </c>
      <c r="E6340" t="s">
        <v>28</v>
      </c>
      <c r="F6340" t="s">
        <v>6542</v>
      </c>
      <c r="G6340" t="s">
        <v>1610</v>
      </c>
      <c r="H6340" t="s">
        <v>71</v>
      </c>
      <c r="I6340" t="s">
        <v>57</v>
      </c>
      <c r="J6340" t="s">
        <v>45</v>
      </c>
      <c r="K6340" t="s">
        <v>45</v>
      </c>
      <c r="L6340" t="s">
        <v>46</v>
      </c>
      <c r="M6340" t="s">
        <v>5001</v>
      </c>
      <c r="N6340" t="s">
        <v>5601</v>
      </c>
      <c r="O6340">
        <v>37.5</v>
      </c>
      <c r="Q6340">
        <v>262.85</v>
      </c>
      <c r="R6340">
        <v>262.85</v>
      </c>
      <c r="S6340">
        <v>0</v>
      </c>
      <c r="T6340">
        <v>262.85</v>
      </c>
      <c r="U6340">
        <v>247</v>
      </c>
      <c r="V6340">
        <f>SUMIF(货件明细!K:K,F6340,货件明细!AQ:AQ)</f>
        <v>0</v>
      </c>
      <c r="W6340">
        <f t="shared" si="396"/>
        <v>1</v>
      </c>
      <c r="X6340">
        <f t="shared" si="397"/>
        <v>247</v>
      </c>
      <c r="Y6340">
        <f>SUMIF(货件明细!K:K,F6340,货件明细!I:I)</f>
        <v>0</v>
      </c>
      <c r="Z6340">
        <f t="shared" si="398"/>
        <v>37.5</v>
      </c>
      <c r="AA6340">
        <f>SUMIF(货件明细!K:K,F6340,货件明细!J:J)</f>
        <v>0</v>
      </c>
      <c r="AB6340">
        <f t="shared" si="399"/>
        <v>1</v>
      </c>
    </row>
    <row r="6341" spans="1:28">
      <c r="A6341">
        <v>2025</v>
      </c>
      <c r="B6341">
        <v>10</v>
      </c>
      <c r="C6341">
        <v>41</v>
      </c>
      <c r="D6341" s="4">
        <v>45940</v>
      </c>
      <c r="E6341" t="s">
        <v>28</v>
      </c>
      <c r="F6341" t="s">
        <v>6543</v>
      </c>
      <c r="G6341" t="s">
        <v>392</v>
      </c>
      <c r="H6341" t="s">
        <v>44</v>
      </c>
      <c r="I6341" t="s">
        <v>57</v>
      </c>
      <c r="J6341" t="s">
        <v>45</v>
      </c>
      <c r="K6341" t="s">
        <v>45</v>
      </c>
      <c r="L6341" t="s">
        <v>46</v>
      </c>
      <c r="M6341" t="s">
        <v>5001</v>
      </c>
      <c r="N6341" t="s">
        <v>5601</v>
      </c>
      <c r="O6341">
        <v>37.5</v>
      </c>
      <c r="Q6341">
        <v>330.82</v>
      </c>
      <c r="R6341">
        <v>330.82</v>
      </c>
      <c r="S6341">
        <v>0</v>
      </c>
      <c r="T6341">
        <v>330.82</v>
      </c>
      <c r="U6341">
        <v>247</v>
      </c>
      <c r="V6341">
        <f>SUMIF(货件明细!K:K,F6341,货件明细!AQ:AQ)</f>
        <v>0</v>
      </c>
      <c r="W6341">
        <f t="shared" si="396"/>
        <v>1</v>
      </c>
      <c r="X6341">
        <f t="shared" si="397"/>
        <v>247</v>
      </c>
      <c r="Y6341">
        <f>SUMIF(货件明细!K:K,F6341,货件明细!I:I)</f>
        <v>0</v>
      </c>
      <c r="Z6341">
        <f t="shared" si="398"/>
        <v>37.5</v>
      </c>
      <c r="AA6341">
        <f>SUMIF(货件明细!K:K,F6341,货件明细!J:J)</f>
        <v>0</v>
      </c>
      <c r="AB6341">
        <f t="shared" si="399"/>
        <v>1</v>
      </c>
    </row>
    <row r="6342" spans="1:28">
      <c r="A6342">
        <v>2025</v>
      </c>
      <c r="B6342">
        <v>10</v>
      </c>
      <c r="C6342">
        <v>41</v>
      </c>
      <c r="D6342" s="4">
        <v>45940</v>
      </c>
      <c r="E6342" t="s">
        <v>28</v>
      </c>
      <c r="F6342" t="s">
        <v>6544</v>
      </c>
      <c r="G6342" t="s">
        <v>369</v>
      </c>
      <c r="H6342" t="s">
        <v>31</v>
      </c>
      <c r="I6342" t="s">
        <v>57</v>
      </c>
      <c r="J6342" t="s">
        <v>45</v>
      </c>
      <c r="K6342" t="s">
        <v>4998</v>
      </c>
      <c r="L6342" t="s">
        <v>46</v>
      </c>
      <c r="M6342" t="s">
        <v>2882</v>
      </c>
      <c r="N6342" t="s">
        <v>4823</v>
      </c>
      <c r="O6342">
        <v>37.5</v>
      </c>
      <c r="Q6342">
        <v>253.4</v>
      </c>
      <c r="R6342">
        <v>253.4</v>
      </c>
      <c r="S6342">
        <v>0</v>
      </c>
      <c r="T6342">
        <v>253.4</v>
      </c>
      <c r="U6342">
        <v>247</v>
      </c>
      <c r="V6342">
        <f>SUMIF(货件明细!K:K,F6342,货件明细!AQ:AQ)</f>
        <v>0</v>
      </c>
      <c r="W6342">
        <f t="shared" si="396"/>
        <v>1</v>
      </c>
      <c r="X6342">
        <f t="shared" si="397"/>
        <v>247</v>
      </c>
      <c r="Y6342">
        <f>SUMIF(货件明细!K:K,F6342,货件明细!I:I)</f>
        <v>0</v>
      </c>
      <c r="Z6342">
        <f t="shared" si="398"/>
        <v>37.5</v>
      </c>
      <c r="AA6342">
        <f>SUMIF(货件明细!K:K,F6342,货件明细!J:J)</f>
        <v>0</v>
      </c>
      <c r="AB6342">
        <f t="shared" si="399"/>
        <v>1</v>
      </c>
    </row>
    <row r="6343" spans="1:28">
      <c r="A6343">
        <v>2025</v>
      </c>
      <c r="B6343">
        <v>10</v>
      </c>
      <c r="C6343">
        <v>41</v>
      </c>
      <c r="D6343" s="4">
        <v>45940</v>
      </c>
      <c r="E6343" t="s">
        <v>28</v>
      </c>
      <c r="F6343" t="s">
        <v>6545</v>
      </c>
      <c r="G6343" t="s">
        <v>43</v>
      </c>
      <c r="H6343" t="s">
        <v>44</v>
      </c>
      <c r="I6343" t="s">
        <v>111</v>
      </c>
      <c r="J6343" t="s">
        <v>45</v>
      </c>
      <c r="K6343" t="s">
        <v>4998</v>
      </c>
      <c r="L6343" t="s">
        <v>46</v>
      </c>
      <c r="M6343" t="s">
        <v>2882</v>
      </c>
      <c r="N6343" t="s">
        <v>4823</v>
      </c>
      <c r="O6343">
        <v>7.4</v>
      </c>
      <c r="Q6343">
        <v>88.5</v>
      </c>
      <c r="R6343">
        <v>88.5</v>
      </c>
      <c r="S6343">
        <v>0</v>
      </c>
      <c r="T6343">
        <v>88.5</v>
      </c>
      <c r="U6343">
        <v>39</v>
      </c>
      <c r="V6343">
        <f>SUMIF(货件明细!K:K,F6343,货件明细!AQ:AQ)</f>
        <v>0</v>
      </c>
      <c r="W6343">
        <f t="shared" si="396"/>
        <v>1</v>
      </c>
      <c r="X6343">
        <f t="shared" si="397"/>
        <v>39</v>
      </c>
      <c r="Y6343">
        <f>SUMIF(货件明细!K:K,F6343,货件明细!I:I)</f>
        <v>0</v>
      </c>
      <c r="Z6343">
        <f t="shared" si="398"/>
        <v>7.4</v>
      </c>
      <c r="AA6343">
        <f>SUMIF(货件明细!K:K,F6343,货件明细!J:J)</f>
        <v>0</v>
      </c>
      <c r="AB6343">
        <f t="shared" si="399"/>
        <v>1</v>
      </c>
    </row>
    <row r="6344" spans="1:28">
      <c r="A6344">
        <v>2025</v>
      </c>
      <c r="B6344">
        <v>10</v>
      </c>
      <c r="C6344">
        <v>41</v>
      </c>
      <c r="D6344" s="4">
        <v>45940</v>
      </c>
      <c r="E6344" t="s">
        <v>28</v>
      </c>
      <c r="F6344" t="s">
        <v>6546</v>
      </c>
      <c r="G6344" t="s">
        <v>56</v>
      </c>
      <c r="H6344" t="s">
        <v>44</v>
      </c>
      <c r="I6344" t="s">
        <v>111</v>
      </c>
      <c r="J6344" t="s">
        <v>45</v>
      </c>
      <c r="K6344" t="s">
        <v>45</v>
      </c>
      <c r="L6344" t="s">
        <v>46</v>
      </c>
      <c r="M6344" t="s">
        <v>5001</v>
      </c>
      <c r="N6344" t="s">
        <v>5601</v>
      </c>
      <c r="O6344">
        <v>7.4</v>
      </c>
      <c r="Q6344">
        <v>99.2</v>
      </c>
      <c r="R6344">
        <v>99.2</v>
      </c>
      <c r="S6344">
        <v>0</v>
      </c>
      <c r="T6344">
        <v>99.2</v>
      </c>
      <c r="U6344">
        <v>39</v>
      </c>
      <c r="V6344">
        <f>SUMIF(货件明细!K:K,F6344,货件明细!AQ:AQ)</f>
        <v>0</v>
      </c>
      <c r="W6344">
        <f t="shared" si="396"/>
        <v>1</v>
      </c>
      <c r="X6344">
        <f t="shared" si="397"/>
        <v>39</v>
      </c>
      <c r="Y6344">
        <f>SUMIF(货件明细!K:K,F6344,货件明细!I:I)</f>
        <v>0</v>
      </c>
      <c r="Z6344">
        <f t="shared" si="398"/>
        <v>7.4</v>
      </c>
      <c r="AA6344">
        <f>SUMIF(货件明细!K:K,F6344,货件明细!J:J)</f>
        <v>0</v>
      </c>
      <c r="AB6344">
        <f t="shared" si="399"/>
        <v>1</v>
      </c>
    </row>
    <row r="6345" spans="1:28">
      <c r="A6345">
        <v>2025</v>
      </c>
      <c r="B6345">
        <v>10</v>
      </c>
      <c r="C6345">
        <v>41</v>
      </c>
      <c r="D6345" s="4">
        <v>45940</v>
      </c>
      <c r="E6345" t="s">
        <v>28</v>
      </c>
      <c r="F6345" t="s">
        <v>6547</v>
      </c>
      <c r="G6345" t="s">
        <v>372</v>
      </c>
      <c r="H6345" t="s">
        <v>71</v>
      </c>
      <c r="I6345" t="s">
        <v>111</v>
      </c>
      <c r="J6345" t="s">
        <v>45</v>
      </c>
      <c r="K6345" t="s">
        <v>45</v>
      </c>
      <c r="L6345" t="s">
        <v>46</v>
      </c>
      <c r="M6345" t="s">
        <v>5001</v>
      </c>
      <c r="N6345" t="s">
        <v>5601</v>
      </c>
      <c r="O6345">
        <v>7.4</v>
      </c>
      <c r="Q6345">
        <v>84.8</v>
      </c>
      <c r="R6345">
        <v>84.8</v>
      </c>
      <c r="S6345">
        <v>0</v>
      </c>
      <c r="T6345">
        <v>84.8</v>
      </c>
      <c r="U6345">
        <v>39</v>
      </c>
      <c r="V6345">
        <f>SUMIF(货件明细!K:K,F6345,货件明细!AQ:AQ)</f>
        <v>0</v>
      </c>
      <c r="W6345">
        <f t="shared" si="396"/>
        <v>1</v>
      </c>
      <c r="X6345">
        <f t="shared" si="397"/>
        <v>39</v>
      </c>
      <c r="Y6345">
        <f>SUMIF(货件明细!K:K,F6345,货件明细!I:I)</f>
        <v>0</v>
      </c>
      <c r="Z6345">
        <f t="shared" si="398"/>
        <v>7.4</v>
      </c>
      <c r="AA6345">
        <f>SUMIF(货件明细!K:K,F6345,货件明细!J:J)</f>
        <v>0</v>
      </c>
      <c r="AB6345">
        <f t="shared" si="399"/>
        <v>1</v>
      </c>
    </row>
    <row r="6346" spans="1:28">
      <c r="A6346">
        <v>2025</v>
      </c>
      <c r="B6346">
        <v>10</v>
      </c>
      <c r="C6346">
        <v>41</v>
      </c>
      <c r="D6346" s="4">
        <v>45940</v>
      </c>
      <c r="E6346" t="s">
        <v>28</v>
      </c>
      <c r="F6346" t="s">
        <v>6548</v>
      </c>
      <c r="G6346" t="s">
        <v>114</v>
      </c>
      <c r="H6346" t="s">
        <v>44</v>
      </c>
      <c r="I6346" t="s">
        <v>111</v>
      </c>
      <c r="J6346" t="s">
        <v>45</v>
      </c>
      <c r="K6346" t="s">
        <v>4998</v>
      </c>
      <c r="L6346" t="s">
        <v>46</v>
      </c>
      <c r="M6346" t="s">
        <v>2882</v>
      </c>
      <c r="N6346" t="s">
        <v>4823</v>
      </c>
      <c r="O6346">
        <v>7.4</v>
      </c>
      <c r="Q6346">
        <v>94.5</v>
      </c>
      <c r="R6346">
        <v>94.5</v>
      </c>
      <c r="S6346">
        <v>0</v>
      </c>
      <c r="T6346">
        <v>94.5</v>
      </c>
      <c r="U6346">
        <v>39</v>
      </c>
      <c r="V6346">
        <f>SUMIF(货件明细!K:K,F6346,货件明细!AQ:AQ)</f>
        <v>0</v>
      </c>
      <c r="W6346">
        <f t="shared" si="396"/>
        <v>1</v>
      </c>
      <c r="X6346">
        <f t="shared" si="397"/>
        <v>39</v>
      </c>
      <c r="Y6346">
        <f>SUMIF(货件明细!K:K,F6346,货件明细!I:I)</f>
        <v>0</v>
      </c>
      <c r="Z6346">
        <f t="shared" si="398"/>
        <v>7.4</v>
      </c>
      <c r="AA6346">
        <f>SUMIF(货件明细!K:K,F6346,货件明细!J:J)</f>
        <v>0</v>
      </c>
      <c r="AB6346">
        <f t="shared" si="399"/>
        <v>1</v>
      </c>
    </row>
    <row r="6347" spans="1:28">
      <c r="A6347">
        <v>2025</v>
      </c>
      <c r="B6347">
        <v>10</v>
      </c>
      <c r="C6347">
        <v>41</v>
      </c>
      <c r="D6347" s="4">
        <v>45940</v>
      </c>
      <c r="E6347" t="s">
        <v>28</v>
      </c>
      <c r="F6347" t="s">
        <v>6549</v>
      </c>
      <c r="G6347" t="s">
        <v>283</v>
      </c>
      <c r="H6347" t="s">
        <v>31</v>
      </c>
      <c r="I6347" t="s">
        <v>111</v>
      </c>
      <c r="J6347" t="s">
        <v>45</v>
      </c>
      <c r="K6347" t="s">
        <v>100</v>
      </c>
      <c r="L6347" t="s">
        <v>46</v>
      </c>
      <c r="M6347" t="s">
        <v>47</v>
      </c>
      <c r="N6347" t="s">
        <v>5549</v>
      </c>
      <c r="O6347">
        <v>8.65</v>
      </c>
      <c r="Q6347">
        <v>99.9</v>
      </c>
      <c r="R6347">
        <v>99.9</v>
      </c>
      <c r="S6347">
        <v>0</v>
      </c>
      <c r="T6347">
        <v>99.9</v>
      </c>
      <c r="U6347">
        <v>46</v>
      </c>
      <c r="V6347">
        <f>SUMIF(货件明细!K:K,F6347,货件明细!AQ:AQ)</f>
        <v>0</v>
      </c>
      <c r="W6347">
        <f t="shared" si="396"/>
        <v>1</v>
      </c>
      <c r="X6347">
        <f t="shared" si="397"/>
        <v>46</v>
      </c>
      <c r="Y6347">
        <f>SUMIF(货件明细!K:K,F6347,货件明细!I:I)</f>
        <v>0</v>
      </c>
      <c r="Z6347">
        <f t="shared" si="398"/>
        <v>8.65</v>
      </c>
      <c r="AA6347">
        <f>SUMIF(货件明细!K:K,F6347,货件明细!J:J)</f>
        <v>0</v>
      </c>
      <c r="AB6347">
        <f t="shared" si="399"/>
        <v>1</v>
      </c>
    </row>
    <row r="6348" spans="1:28">
      <c r="A6348">
        <v>2025</v>
      </c>
      <c r="B6348">
        <v>10</v>
      </c>
      <c r="C6348">
        <v>41</v>
      </c>
      <c r="D6348" s="4">
        <v>45940</v>
      </c>
      <c r="E6348" t="s">
        <v>28</v>
      </c>
      <c r="F6348" t="s">
        <v>6550</v>
      </c>
      <c r="G6348" t="s">
        <v>54</v>
      </c>
      <c r="H6348" t="s">
        <v>31</v>
      </c>
      <c r="I6348" t="s">
        <v>32</v>
      </c>
      <c r="J6348" t="s">
        <v>45</v>
      </c>
      <c r="K6348" t="s">
        <v>100</v>
      </c>
      <c r="L6348" t="s">
        <v>46</v>
      </c>
      <c r="M6348" t="s">
        <v>47</v>
      </c>
      <c r="N6348" t="s">
        <v>5148</v>
      </c>
      <c r="O6348">
        <v>77.1</v>
      </c>
      <c r="Q6348">
        <v>444.061538461538</v>
      </c>
      <c r="R6348">
        <v>444.061538461538</v>
      </c>
      <c r="S6348">
        <v>0</v>
      </c>
      <c r="T6348">
        <v>444.061538461538</v>
      </c>
      <c r="U6348">
        <v>231</v>
      </c>
      <c r="V6348">
        <f>SUMIF(货件明细!K:K,F6348,货件明细!AQ:AQ)</f>
        <v>0</v>
      </c>
      <c r="W6348">
        <f t="shared" si="396"/>
        <v>1</v>
      </c>
      <c r="X6348">
        <f t="shared" si="397"/>
        <v>231</v>
      </c>
      <c r="Y6348">
        <f>SUMIF(货件明细!K:K,F6348,货件明细!I:I)</f>
        <v>0</v>
      </c>
      <c r="Z6348">
        <f t="shared" si="398"/>
        <v>77.1</v>
      </c>
      <c r="AA6348">
        <f>SUMIF(货件明细!K:K,F6348,货件明细!J:J)</f>
        <v>0</v>
      </c>
      <c r="AB6348">
        <f t="shared" si="399"/>
        <v>1</v>
      </c>
    </row>
    <row r="6349" spans="1:28">
      <c r="A6349">
        <v>2025</v>
      </c>
      <c r="B6349">
        <v>10</v>
      </c>
      <c r="C6349">
        <v>41</v>
      </c>
      <c r="D6349" s="4">
        <v>45940</v>
      </c>
      <c r="E6349" t="s">
        <v>28</v>
      </c>
      <c r="F6349" t="s">
        <v>6551</v>
      </c>
      <c r="G6349" t="s">
        <v>50</v>
      </c>
      <c r="H6349" t="s">
        <v>31</v>
      </c>
      <c r="I6349" t="s">
        <v>32</v>
      </c>
      <c r="J6349" t="s">
        <v>45</v>
      </c>
      <c r="K6349" t="s">
        <v>4998</v>
      </c>
      <c r="L6349" t="s">
        <v>46</v>
      </c>
      <c r="M6349" t="s">
        <v>2882</v>
      </c>
      <c r="N6349" t="s">
        <v>4823</v>
      </c>
      <c r="O6349">
        <v>77.1</v>
      </c>
      <c r="Q6349">
        <v>447.369230769231</v>
      </c>
      <c r="R6349">
        <v>447.369230769231</v>
      </c>
      <c r="S6349">
        <v>0</v>
      </c>
      <c r="T6349">
        <v>447.369230769231</v>
      </c>
      <c r="U6349">
        <v>231</v>
      </c>
      <c r="V6349">
        <f>SUMIF(货件明细!K:K,F6349,货件明细!AQ:AQ)</f>
        <v>0</v>
      </c>
      <c r="W6349">
        <f t="shared" si="396"/>
        <v>1</v>
      </c>
      <c r="X6349">
        <f t="shared" si="397"/>
        <v>231</v>
      </c>
      <c r="Y6349">
        <f>SUMIF(货件明细!K:K,F6349,货件明细!I:I)</f>
        <v>0</v>
      </c>
      <c r="Z6349">
        <f t="shared" si="398"/>
        <v>77.1</v>
      </c>
      <c r="AA6349">
        <f>SUMIF(货件明细!K:K,F6349,货件明细!J:J)</f>
        <v>0</v>
      </c>
      <c r="AB6349">
        <f t="shared" si="399"/>
        <v>1</v>
      </c>
    </row>
    <row r="6350" spans="1:28">
      <c r="A6350">
        <v>2025</v>
      </c>
      <c r="B6350">
        <v>10</v>
      </c>
      <c r="C6350">
        <v>41</v>
      </c>
      <c r="D6350" s="4">
        <v>45940</v>
      </c>
      <c r="E6350" t="s">
        <v>28</v>
      </c>
      <c r="F6350" t="s">
        <v>6552</v>
      </c>
      <c r="G6350" t="s">
        <v>43</v>
      </c>
      <c r="H6350" t="s">
        <v>44</v>
      </c>
      <c r="I6350" t="s">
        <v>32</v>
      </c>
      <c r="J6350" t="s">
        <v>45</v>
      </c>
      <c r="K6350" t="s">
        <v>4998</v>
      </c>
      <c r="L6350" t="s">
        <v>46</v>
      </c>
      <c r="M6350" t="s">
        <v>2882</v>
      </c>
      <c r="N6350" t="s">
        <v>4823</v>
      </c>
      <c r="O6350">
        <v>77.1</v>
      </c>
      <c r="Q6350">
        <v>354</v>
      </c>
      <c r="R6350">
        <v>354</v>
      </c>
      <c r="S6350">
        <v>0</v>
      </c>
      <c r="T6350">
        <v>354</v>
      </c>
      <c r="U6350">
        <v>231</v>
      </c>
      <c r="V6350">
        <f>SUMIF(货件明细!K:K,F6350,货件明细!AQ:AQ)</f>
        <v>0</v>
      </c>
      <c r="W6350">
        <f t="shared" si="396"/>
        <v>1</v>
      </c>
      <c r="X6350">
        <f t="shared" si="397"/>
        <v>231</v>
      </c>
      <c r="Y6350">
        <f>SUMIF(货件明细!K:K,F6350,货件明细!I:I)</f>
        <v>0</v>
      </c>
      <c r="Z6350">
        <f t="shared" si="398"/>
        <v>77.1</v>
      </c>
      <c r="AA6350">
        <f>SUMIF(货件明细!K:K,F6350,货件明细!J:J)</f>
        <v>0</v>
      </c>
      <c r="AB6350">
        <f t="shared" si="399"/>
        <v>1</v>
      </c>
    </row>
    <row r="6351" spans="1:28">
      <c r="A6351">
        <v>2025</v>
      </c>
      <c r="B6351">
        <v>10</v>
      </c>
      <c r="C6351">
        <v>41</v>
      </c>
      <c r="D6351" s="4">
        <v>45940</v>
      </c>
      <c r="E6351" t="s">
        <v>28</v>
      </c>
      <c r="F6351" t="s">
        <v>6553</v>
      </c>
      <c r="G6351" t="s">
        <v>114</v>
      </c>
      <c r="H6351" t="s">
        <v>44</v>
      </c>
      <c r="I6351" t="s">
        <v>32</v>
      </c>
      <c r="J6351" t="s">
        <v>45</v>
      </c>
      <c r="K6351" t="s">
        <v>4998</v>
      </c>
      <c r="L6351" t="s">
        <v>46</v>
      </c>
      <c r="M6351" t="s">
        <v>2882</v>
      </c>
      <c r="N6351" t="s">
        <v>4823</v>
      </c>
      <c r="O6351">
        <v>77.1</v>
      </c>
      <c r="Q6351">
        <v>378</v>
      </c>
      <c r="R6351">
        <v>378</v>
      </c>
      <c r="S6351">
        <v>0</v>
      </c>
      <c r="T6351">
        <v>378</v>
      </c>
      <c r="U6351">
        <v>231</v>
      </c>
      <c r="V6351">
        <f>SUMIF(货件明细!K:K,F6351,货件明细!AQ:AQ)</f>
        <v>0</v>
      </c>
      <c r="W6351">
        <f t="shared" si="396"/>
        <v>1</v>
      </c>
      <c r="X6351">
        <f t="shared" si="397"/>
        <v>231</v>
      </c>
      <c r="Y6351">
        <f>SUMIF(货件明细!K:K,F6351,货件明细!I:I)</f>
        <v>0</v>
      </c>
      <c r="Z6351">
        <f t="shared" si="398"/>
        <v>77.1</v>
      </c>
      <c r="AA6351">
        <f>SUMIF(货件明细!K:K,F6351,货件明细!J:J)</f>
        <v>0</v>
      </c>
      <c r="AB6351">
        <f t="shared" si="399"/>
        <v>1</v>
      </c>
    </row>
    <row r="6352" spans="1:28">
      <c r="A6352">
        <v>2025</v>
      </c>
      <c r="B6352">
        <v>10</v>
      </c>
      <c r="C6352">
        <v>41</v>
      </c>
      <c r="D6352" s="4">
        <v>45940</v>
      </c>
      <c r="E6352" t="s">
        <v>28</v>
      </c>
      <c r="F6352" t="s">
        <v>6554</v>
      </c>
      <c r="G6352" t="s">
        <v>163</v>
      </c>
      <c r="H6352" t="s">
        <v>71</v>
      </c>
      <c r="I6352" t="s">
        <v>32</v>
      </c>
      <c r="J6352" t="s">
        <v>45</v>
      </c>
      <c r="K6352" t="s">
        <v>45</v>
      </c>
      <c r="L6352" t="s">
        <v>46</v>
      </c>
      <c r="M6352" t="s">
        <v>5001</v>
      </c>
      <c r="N6352" t="s">
        <v>5601</v>
      </c>
      <c r="O6352">
        <v>77.1</v>
      </c>
      <c r="Q6352">
        <v>493.148571428571</v>
      </c>
      <c r="R6352">
        <v>493.148571428571</v>
      </c>
      <c r="S6352">
        <v>0</v>
      </c>
      <c r="T6352">
        <v>493.148571428571</v>
      </c>
      <c r="U6352">
        <v>231</v>
      </c>
      <c r="V6352">
        <f>SUMIF(货件明细!K:K,F6352,货件明细!AQ:AQ)</f>
        <v>0</v>
      </c>
      <c r="W6352">
        <f t="shared" si="396"/>
        <v>1</v>
      </c>
      <c r="X6352">
        <f t="shared" si="397"/>
        <v>231</v>
      </c>
      <c r="Y6352">
        <f>SUMIF(货件明细!K:K,F6352,货件明细!I:I)</f>
        <v>0</v>
      </c>
      <c r="Z6352">
        <f t="shared" si="398"/>
        <v>77.1</v>
      </c>
      <c r="AA6352">
        <f>SUMIF(货件明细!K:K,F6352,货件明细!J:J)</f>
        <v>0</v>
      </c>
      <c r="AB6352">
        <f t="shared" si="399"/>
        <v>1</v>
      </c>
    </row>
    <row r="6353" spans="1:28">
      <c r="A6353">
        <v>2025</v>
      </c>
      <c r="B6353">
        <v>10</v>
      </c>
      <c r="C6353">
        <v>41</v>
      </c>
      <c r="D6353" s="4">
        <v>45940</v>
      </c>
      <c r="E6353" t="s">
        <v>28</v>
      </c>
      <c r="F6353" t="s">
        <v>6555</v>
      </c>
      <c r="G6353" t="s">
        <v>54</v>
      </c>
      <c r="H6353" t="s">
        <v>31</v>
      </c>
      <c r="I6353" t="s">
        <v>145</v>
      </c>
      <c r="J6353" t="s">
        <v>100</v>
      </c>
      <c r="K6353" t="s">
        <v>100</v>
      </c>
      <c r="L6353" t="s">
        <v>46</v>
      </c>
      <c r="M6353" t="s">
        <v>47</v>
      </c>
      <c r="N6353" t="s">
        <v>5148</v>
      </c>
      <c r="O6353">
        <v>40.45</v>
      </c>
      <c r="Q6353">
        <v>222.030769230769</v>
      </c>
      <c r="R6353">
        <v>222.030769230769</v>
      </c>
      <c r="S6353">
        <v>0</v>
      </c>
      <c r="T6353">
        <v>222.030769230769</v>
      </c>
      <c r="U6353">
        <v>170</v>
      </c>
      <c r="V6353">
        <f>SUMIF(货件明细!K:K,F6353,货件明细!AQ:AQ)</f>
        <v>0</v>
      </c>
      <c r="W6353">
        <f t="shared" si="396"/>
        <v>1</v>
      </c>
      <c r="X6353">
        <f t="shared" si="397"/>
        <v>170</v>
      </c>
      <c r="Y6353">
        <f>SUMIF(货件明细!K:K,F6353,货件明细!I:I)</f>
        <v>0</v>
      </c>
      <c r="Z6353">
        <f t="shared" si="398"/>
        <v>40.45</v>
      </c>
      <c r="AA6353">
        <f>SUMIF(货件明细!K:K,F6353,货件明细!J:J)</f>
        <v>0</v>
      </c>
      <c r="AB6353">
        <f t="shared" si="399"/>
        <v>1</v>
      </c>
    </row>
    <row r="6354" spans="1:28">
      <c r="A6354">
        <v>2025</v>
      </c>
      <c r="B6354">
        <v>10</v>
      </c>
      <c r="C6354">
        <v>41</v>
      </c>
      <c r="D6354" s="4">
        <v>45940</v>
      </c>
      <c r="E6354" t="s">
        <v>28</v>
      </c>
      <c r="F6354" t="s">
        <v>6556</v>
      </c>
      <c r="G6354" t="s">
        <v>50</v>
      </c>
      <c r="H6354" t="s">
        <v>31</v>
      </c>
      <c r="I6354" t="s">
        <v>145</v>
      </c>
      <c r="J6354" t="s">
        <v>100</v>
      </c>
      <c r="K6354" t="s">
        <v>4998</v>
      </c>
      <c r="L6354" t="s">
        <v>46</v>
      </c>
      <c r="M6354" t="s">
        <v>2882</v>
      </c>
      <c r="N6354" t="s">
        <v>4823</v>
      </c>
      <c r="O6354">
        <v>40.45</v>
      </c>
      <c r="Q6354">
        <v>223.684615384615</v>
      </c>
      <c r="R6354">
        <v>223.684615384615</v>
      </c>
      <c r="S6354">
        <v>0</v>
      </c>
      <c r="T6354">
        <v>223.684615384615</v>
      </c>
      <c r="U6354">
        <v>170</v>
      </c>
      <c r="V6354">
        <f>SUMIF(货件明细!K:K,F6354,货件明细!AQ:AQ)</f>
        <v>0</v>
      </c>
      <c r="W6354">
        <f t="shared" si="396"/>
        <v>1</v>
      </c>
      <c r="X6354">
        <f t="shared" si="397"/>
        <v>170</v>
      </c>
      <c r="Y6354">
        <f>SUMIF(货件明细!K:K,F6354,货件明细!I:I)</f>
        <v>0</v>
      </c>
      <c r="Z6354">
        <f t="shared" si="398"/>
        <v>40.45</v>
      </c>
      <c r="AA6354">
        <f>SUMIF(货件明细!K:K,F6354,货件明细!J:J)</f>
        <v>0</v>
      </c>
      <c r="AB6354">
        <f t="shared" si="399"/>
        <v>1</v>
      </c>
    </row>
    <row r="6355" spans="1:28">
      <c r="A6355">
        <v>2025</v>
      </c>
      <c r="B6355">
        <v>10</v>
      </c>
      <c r="C6355">
        <v>41</v>
      </c>
      <c r="D6355" s="4">
        <v>45940</v>
      </c>
      <c r="E6355" t="s">
        <v>28</v>
      </c>
      <c r="F6355" t="s">
        <v>6557</v>
      </c>
      <c r="G6355" t="s">
        <v>43</v>
      </c>
      <c r="H6355" t="s">
        <v>44</v>
      </c>
      <c r="I6355" t="s">
        <v>145</v>
      </c>
      <c r="J6355" t="s">
        <v>100</v>
      </c>
      <c r="K6355" t="s">
        <v>4998</v>
      </c>
      <c r="L6355" t="s">
        <v>46</v>
      </c>
      <c r="M6355" t="s">
        <v>2882</v>
      </c>
      <c r="N6355" t="s">
        <v>4823</v>
      </c>
      <c r="O6355">
        <v>40.45</v>
      </c>
      <c r="Q6355">
        <v>177</v>
      </c>
      <c r="R6355">
        <v>177</v>
      </c>
      <c r="S6355">
        <v>0</v>
      </c>
      <c r="T6355">
        <v>177</v>
      </c>
      <c r="U6355">
        <v>170</v>
      </c>
      <c r="V6355">
        <f>SUMIF(货件明细!K:K,F6355,货件明细!AQ:AQ)</f>
        <v>0</v>
      </c>
      <c r="W6355">
        <f t="shared" si="396"/>
        <v>1</v>
      </c>
      <c r="X6355">
        <f t="shared" si="397"/>
        <v>170</v>
      </c>
      <c r="Y6355">
        <f>SUMIF(货件明细!K:K,F6355,货件明细!I:I)</f>
        <v>0</v>
      </c>
      <c r="Z6355">
        <f t="shared" si="398"/>
        <v>40.45</v>
      </c>
      <c r="AA6355">
        <f>SUMIF(货件明细!K:K,F6355,货件明细!J:J)</f>
        <v>0</v>
      </c>
      <c r="AB6355">
        <f t="shared" si="399"/>
        <v>1</v>
      </c>
    </row>
    <row r="6356" spans="1:28">
      <c r="A6356">
        <v>2025</v>
      </c>
      <c r="B6356">
        <v>10</v>
      </c>
      <c r="C6356">
        <v>41</v>
      </c>
      <c r="D6356" s="4">
        <v>45940</v>
      </c>
      <c r="E6356" t="s">
        <v>28</v>
      </c>
      <c r="F6356" t="s">
        <v>6558</v>
      </c>
      <c r="G6356" t="s">
        <v>114</v>
      </c>
      <c r="H6356" t="s">
        <v>44</v>
      </c>
      <c r="I6356" t="s">
        <v>145</v>
      </c>
      <c r="J6356" t="s">
        <v>100</v>
      </c>
      <c r="K6356" t="s">
        <v>4998</v>
      </c>
      <c r="L6356" t="s">
        <v>46</v>
      </c>
      <c r="M6356" t="s">
        <v>2882</v>
      </c>
      <c r="N6356" t="s">
        <v>4823</v>
      </c>
      <c r="O6356">
        <v>40.45</v>
      </c>
      <c r="Q6356">
        <v>189</v>
      </c>
      <c r="R6356">
        <v>189</v>
      </c>
      <c r="S6356">
        <v>0</v>
      </c>
      <c r="T6356">
        <v>189</v>
      </c>
      <c r="U6356">
        <v>170</v>
      </c>
      <c r="V6356">
        <f>SUMIF(货件明细!K:K,F6356,货件明细!AQ:AQ)</f>
        <v>0</v>
      </c>
      <c r="W6356">
        <f t="shared" si="396"/>
        <v>1</v>
      </c>
      <c r="X6356">
        <f t="shared" si="397"/>
        <v>170</v>
      </c>
      <c r="Y6356">
        <f>SUMIF(货件明细!K:K,F6356,货件明细!I:I)</f>
        <v>0</v>
      </c>
      <c r="Z6356">
        <f t="shared" si="398"/>
        <v>40.45</v>
      </c>
      <c r="AA6356">
        <f>SUMIF(货件明细!K:K,F6356,货件明细!J:J)</f>
        <v>0</v>
      </c>
      <c r="AB6356">
        <f t="shared" si="399"/>
        <v>1</v>
      </c>
    </row>
    <row r="6357" spans="1:28">
      <c r="A6357">
        <v>2025</v>
      </c>
      <c r="B6357">
        <v>10</v>
      </c>
      <c r="C6357">
        <v>41</v>
      </c>
      <c r="D6357" s="4">
        <v>45940</v>
      </c>
      <c r="E6357" t="s">
        <v>28</v>
      </c>
      <c r="F6357" t="s">
        <v>6559</v>
      </c>
      <c r="G6357" t="s">
        <v>163</v>
      </c>
      <c r="H6357" t="s">
        <v>71</v>
      </c>
      <c r="I6357" t="s">
        <v>145</v>
      </c>
      <c r="J6357" t="s">
        <v>100</v>
      </c>
      <c r="K6357" t="s">
        <v>58</v>
      </c>
      <c r="L6357" t="s">
        <v>46</v>
      </c>
      <c r="M6357" t="s">
        <v>5001</v>
      </c>
      <c r="N6357" t="s">
        <v>6037</v>
      </c>
      <c r="O6357">
        <v>40.45</v>
      </c>
      <c r="Q6357">
        <v>119.015</v>
      </c>
      <c r="R6357">
        <v>119.015</v>
      </c>
      <c r="S6357">
        <v>0</v>
      </c>
      <c r="T6357">
        <v>119.015</v>
      </c>
      <c r="U6357">
        <v>170</v>
      </c>
      <c r="V6357">
        <f>SUMIF(货件明细!K:K,F6357,货件明细!AQ:AQ)</f>
        <v>0</v>
      </c>
      <c r="W6357">
        <f t="shared" si="396"/>
        <v>1</v>
      </c>
      <c r="X6357">
        <f t="shared" si="397"/>
        <v>170</v>
      </c>
      <c r="Y6357">
        <f>SUMIF(货件明细!K:K,F6357,货件明细!I:I)</f>
        <v>0</v>
      </c>
      <c r="Z6357">
        <f t="shared" si="398"/>
        <v>40.45</v>
      </c>
      <c r="AA6357">
        <f>SUMIF(货件明细!K:K,F6357,货件明细!J:J)</f>
        <v>0</v>
      </c>
      <c r="AB6357">
        <f t="shared" si="399"/>
        <v>1</v>
      </c>
    </row>
    <row r="6358" spans="1:28">
      <c r="A6358">
        <v>2025</v>
      </c>
      <c r="B6358">
        <v>10</v>
      </c>
      <c r="C6358">
        <v>41</v>
      </c>
      <c r="D6358" s="4">
        <v>45940</v>
      </c>
      <c r="E6358" t="s">
        <v>28</v>
      </c>
      <c r="F6358" t="s">
        <v>6560</v>
      </c>
      <c r="G6358" t="s">
        <v>54</v>
      </c>
      <c r="H6358" t="s">
        <v>31</v>
      </c>
      <c r="I6358" t="s">
        <v>96</v>
      </c>
      <c r="J6358" t="s">
        <v>100</v>
      </c>
      <c r="K6358" t="s">
        <v>100</v>
      </c>
      <c r="L6358" t="s">
        <v>46</v>
      </c>
      <c r="M6358" t="s">
        <v>47</v>
      </c>
      <c r="N6358" t="s">
        <v>5148</v>
      </c>
      <c r="O6358">
        <v>13.9</v>
      </c>
      <c r="Q6358">
        <v>111.015384615385</v>
      </c>
      <c r="R6358">
        <v>111.015384615385</v>
      </c>
      <c r="S6358">
        <v>0</v>
      </c>
      <c r="T6358">
        <v>111.015384615385</v>
      </c>
      <c r="U6358">
        <v>62</v>
      </c>
      <c r="V6358">
        <f>SUMIF(货件明细!K:K,F6358,货件明细!AQ:AQ)</f>
        <v>0</v>
      </c>
      <c r="W6358">
        <f t="shared" si="396"/>
        <v>1</v>
      </c>
      <c r="X6358">
        <f t="shared" si="397"/>
        <v>62</v>
      </c>
      <c r="Y6358">
        <f>SUMIF(货件明细!K:K,F6358,货件明细!I:I)</f>
        <v>0</v>
      </c>
      <c r="Z6358">
        <f t="shared" si="398"/>
        <v>13.9</v>
      </c>
      <c r="AA6358">
        <f>SUMIF(货件明细!K:K,F6358,货件明细!J:J)</f>
        <v>0</v>
      </c>
      <c r="AB6358">
        <f t="shared" si="399"/>
        <v>1</v>
      </c>
    </row>
    <row r="6359" spans="1:28">
      <c r="A6359">
        <v>2025</v>
      </c>
      <c r="B6359">
        <v>10</v>
      </c>
      <c r="C6359">
        <v>41</v>
      </c>
      <c r="D6359" s="4">
        <v>45940</v>
      </c>
      <c r="E6359" t="s">
        <v>28</v>
      </c>
      <c r="F6359" t="s">
        <v>6561</v>
      </c>
      <c r="G6359" t="s">
        <v>43</v>
      </c>
      <c r="H6359" t="s">
        <v>44</v>
      </c>
      <c r="I6359" t="s">
        <v>96</v>
      </c>
      <c r="J6359" t="s">
        <v>100</v>
      </c>
      <c r="K6359" t="s">
        <v>4998</v>
      </c>
      <c r="L6359" t="s">
        <v>46</v>
      </c>
      <c r="M6359" t="s">
        <v>2882</v>
      </c>
      <c r="N6359" t="s">
        <v>4823</v>
      </c>
      <c r="O6359">
        <v>13.9</v>
      </c>
      <c r="Q6359">
        <v>88.5</v>
      </c>
      <c r="R6359">
        <v>88.5</v>
      </c>
      <c r="S6359">
        <v>0</v>
      </c>
      <c r="T6359">
        <v>88.5</v>
      </c>
      <c r="U6359">
        <v>62</v>
      </c>
      <c r="V6359">
        <f>SUMIF(货件明细!K:K,F6359,货件明细!AQ:AQ)</f>
        <v>0</v>
      </c>
      <c r="W6359">
        <f t="shared" si="396"/>
        <v>1</v>
      </c>
      <c r="X6359">
        <f t="shared" si="397"/>
        <v>62</v>
      </c>
      <c r="Y6359">
        <f>SUMIF(货件明细!K:K,F6359,货件明细!I:I)</f>
        <v>0</v>
      </c>
      <c r="Z6359">
        <f t="shared" si="398"/>
        <v>13.9</v>
      </c>
      <c r="AA6359">
        <f>SUMIF(货件明细!K:K,F6359,货件明细!J:J)</f>
        <v>0</v>
      </c>
      <c r="AB6359">
        <f t="shared" si="399"/>
        <v>1</v>
      </c>
    </row>
    <row r="6360" spans="1:28">
      <c r="A6360">
        <v>2025</v>
      </c>
      <c r="B6360">
        <v>10</v>
      </c>
      <c r="C6360">
        <v>41</v>
      </c>
      <c r="D6360" s="4">
        <v>45940</v>
      </c>
      <c r="E6360" t="s">
        <v>28</v>
      </c>
      <c r="F6360" t="s">
        <v>6562</v>
      </c>
      <c r="G6360" t="s">
        <v>114</v>
      </c>
      <c r="H6360" t="s">
        <v>44</v>
      </c>
      <c r="I6360" t="s">
        <v>96</v>
      </c>
      <c r="J6360" t="s">
        <v>100</v>
      </c>
      <c r="K6360" t="s">
        <v>4998</v>
      </c>
      <c r="L6360" t="s">
        <v>46</v>
      </c>
      <c r="M6360" t="s">
        <v>2882</v>
      </c>
      <c r="N6360" t="s">
        <v>4823</v>
      </c>
      <c r="O6360">
        <v>13.9</v>
      </c>
      <c r="Q6360">
        <v>94.5</v>
      </c>
      <c r="R6360">
        <v>94.5</v>
      </c>
      <c r="S6360">
        <v>0</v>
      </c>
      <c r="T6360">
        <v>94.5</v>
      </c>
      <c r="U6360">
        <v>62</v>
      </c>
      <c r="V6360">
        <f>SUMIF(货件明细!K:K,F6360,货件明细!AQ:AQ)</f>
        <v>0</v>
      </c>
      <c r="W6360">
        <f t="shared" si="396"/>
        <v>1</v>
      </c>
      <c r="X6360">
        <f t="shared" si="397"/>
        <v>62</v>
      </c>
      <c r="Y6360">
        <f>SUMIF(货件明细!K:K,F6360,货件明细!I:I)</f>
        <v>0</v>
      </c>
      <c r="Z6360">
        <f t="shared" si="398"/>
        <v>13.9</v>
      </c>
      <c r="AA6360">
        <f>SUMIF(货件明细!K:K,F6360,货件明细!J:J)</f>
        <v>0</v>
      </c>
      <c r="AB6360">
        <f t="shared" si="399"/>
        <v>1</v>
      </c>
    </row>
    <row r="6361" spans="1:28">
      <c r="A6361">
        <v>2025</v>
      </c>
      <c r="B6361">
        <v>10</v>
      </c>
      <c r="C6361">
        <v>41</v>
      </c>
      <c r="D6361" s="4">
        <v>45940</v>
      </c>
      <c r="E6361" t="s">
        <v>28</v>
      </c>
      <c r="F6361" t="s">
        <v>6563</v>
      </c>
      <c r="G6361" t="s">
        <v>163</v>
      </c>
      <c r="H6361" t="s">
        <v>71</v>
      </c>
      <c r="I6361" t="s">
        <v>96</v>
      </c>
      <c r="J6361" t="s">
        <v>100</v>
      </c>
      <c r="K6361" t="s">
        <v>58</v>
      </c>
      <c r="L6361" t="s">
        <v>46</v>
      </c>
      <c r="M6361" t="s">
        <v>5001</v>
      </c>
      <c r="N6361" t="s">
        <v>6037</v>
      </c>
      <c r="O6361">
        <v>13.9</v>
      </c>
      <c r="Q6361">
        <v>59.5075</v>
      </c>
      <c r="R6361">
        <v>59.5075</v>
      </c>
      <c r="S6361">
        <v>0</v>
      </c>
      <c r="T6361">
        <v>59.5075</v>
      </c>
      <c r="U6361">
        <v>62</v>
      </c>
      <c r="V6361">
        <f>SUMIF(货件明细!K:K,F6361,货件明细!AQ:AQ)</f>
        <v>0</v>
      </c>
      <c r="W6361">
        <f t="shared" si="396"/>
        <v>1</v>
      </c>
      <c r="X6361">
        <f t="shared" si="397"/>
        <v>62</v>
      </c>
      <c r="Y6361">
        <f>SUMIF(货件明细!K:K,F6361,货件明细!I:I)</f>
        <v>0</v>
      </c>
      <c r="Z6361">
        <f t="shared" si="398"/>
        <v>13.9</v>
      </c>
      <c r="AA6361">
        <f>SUMIF(货件明细!K:K,F6361,货件明细!J:J)</f>
        <v>0</v>
      </c>
      <c r="AB6361">
        <f t="shared" si="399"/>
        <v>1</v>
      </c>
    </row>
    <row r="6362" spans="1:28">
      <c r="A6362">
        <v>2025</v>
      </c>
      <c r="B6362">
        <v>10</v>
      </c>
      <c r="C6362">
        <v>41</v>
      </c>
      <c r="D6362" s="4">
        <v>45940</v>
      </c>
      <c r="E6362" t="s">
        <v>28</v>
      </c>
      <c r="F6362" t="s">
        <v>6564</v>
      </c>
      <c r="G6362" t="s">
        <v>50</v>
      </c>
      <c r="H6362" t="s">
        <v>31</v>
      </c>
      <c r="I6362" t="s">
        <v>96</v>
      </c>
      <c r="J6362" t="s">
        <v>100</v>
      </c>
      <c r="K6362" t="s">
        <v>4998</v>
      </c>
      <c r="L6362" t="s">
        <v>46</v>
      </c>
      <c r="M6362" t="s">
        <v>2882</v>
      </c>
      <c r="N6362" t="s">
        <v>4823</v>
      </c>
      <c r="O6362">
        <v>15.3</v>
      </c>
      <c r="Q6362">
        <v>111.842307692308</v>
      </c>
      <c r="R6362">
        <v>111.842307692308</v>
      </c>
      <c r="S6362">
        <v>0</v>
      </c>
      <c r="T6362">
        <v>111.842307692308</v>
      </c>
      <c r="U6362">
        <v>66</v>
      </c>
      <c r="V6362">
        <f>SUMIF(货件明细!K:K,F6362,货件明细!AQ:AQ)</f>
        <v>0</v>
      </c>
      <c r="W6362">
        <f t="shared" si="396"/>
        <v>1</v>
      </c>
      <c r="X6362">
        <f t="shared" si="397"/>
        <v>66</v>
      </c>
      <c r="Y6362">
        <f>SUMIF(货件明细!K:K,F6362,货件明细!I:I)</f>
        <v>0</v>
      </c>
      <c r="Z6362">
        <f t="shared" si="398"/>
        <v>15.3</v>
      </c>
      <c r="AA6362">
        <f>SUMIF(货件明细!K:K,F6362,货件明细!J:J)</f>
        <v>0</v>
      </c>
      <c r="AB6362">
        <f t="shared" si="399"/>
        <v>1</v>
      </c>
    </row>
    <row r="6363" spans="1:28">
      <c r="A6363">
        <v>2025</v>
      </c>
      <c r="B6363">
        <v>10</v>
      </c>
      <c r="C6363">
        <v>41</v>
      </c>
      <c r="D6363" s="4">
        <v>45940</v>
      </c>
      <c r="E6363" t="s">
        <v>28</v>
      </c>
      <c r="F6363" t="s">
        <v>6565</v>
      </c>
      <c r="G6363" t="s">
        <v>43</v>
      </c>
      <c r="H6363" t="s">
        <v>44</v>
      </c>
      <c r="I6363" t="s">
        <v>111</v>
      </c>
      <c r="J6363" t="s">
        <v>100</v>
      </c>
      <c r="K6363" t="s">
        <v>4998</v>
      </c>
      <c r="L6363" t="s">
        <v>46</v>
      </c>
      <c r="M6363" t="s">
        <v>2882</v>
      </c>
      <c r="N6363" t="s">
        <v>4823</v>
      </c>
      <c r="O6363">
        <v>8.7</v>
      </c>
      <c r="Q6363">
        <v>88.5</v>
      </c>
      <c r="R6363">
        <v>88.5</v>
      </c>
      <c r="S6363">
        <v>0</v>
      </c>
      <c r="T6363">
        <v>88.5</v>
      </c>
      <c r="U6363">
        <v>54</v>
      </c>
      <c r="V6363">
        <f>SUMIF(货件明细!K:K,F6363,货件明细!AQ:AQ)</f>
        <v>0</v>
      </c>
      <c r="W6363">
        <f t="shared" si="396"/>
        <v>1</v>
      </c>
      <c r="X6363">
        <f t="shared" si="397"/>
        <v>54</v>
      </c>
      <c r="Y6363">
        <f>SUMIF(货件明细!K:K,F6363,货件明细!I:I)</f>
        <v>0</v>
      </c>
      <c r="Z6363">
        <f t="shared" si="398"/>
        <v>8.7</v>
      </c>
      <c r="AA6363">
        <f>SUMIF(货件明细!K:K,F6363,货件明细!J:J)</f>
        <v>0</v>
      </c>
      <c r="AB6363">
        <f t="shared" si="399"/>
        <v>1</v>
      </c>
    </row>
    <row r="6364" spans="1:28">
      <c r="A6364">
        <v>2025</v>
      </c>
      <c r="B6364">
        <v>10</v>
      </c>
      <c r="C6364">
        <v>41</v>
      </c>
      <c r="D6364" s="4">
        <v>45940</v>
      </c>
      <c r="E6364" t="s">
        <v>28</v>
      </c>
      <c r="F6364" t="s">
        <v>6566</v>
      </c>
      <c r="G6364" t="s">
        <v>372</v>
      </c>
      <c r="H6364" t="s">
        <v>71</v>
      </c>
      <c r="I6364" t="s">
        <v>111</v>
      </c>
      <c r="J6364" t="s">
        <v>100</v>
      </c>
      <c r="K6364" t="s">
        <v>45</v>
      </c>
      <c r="L6364" t="s">
        <v>46</v>
      </c>
      <c r="M6364" t="s">
        <v>5001</v>
      </c>
      <c r="N6364" t="s">
        <v>5601</v>
      </c>
      <c r="O6364">
        <v>8.7</v>
      </c>
      <c r="Q6364">
        <v>84.8</v>
      </c>
      <c r="R6364">
        <v>84.8</v>
      </c>
      <c r="S6364">
        <v>0</v>
      </c>
      <c r="T6364">
        <v>84.8</v>
      </c>
      <c r="U6364">
        <v>54</v>
      </c>
      <c r="V6364">
        <f>SUMIF(货件明细!K:K,F6364,货件明细!AQ:AQ)</f>
        <v>0</v>
      </c>
      <c r="W6364">
        <f t="shared" si="396"/>
        <v>1</v>
      </c>
      <c r="X6364">
        <f t="shared" si="397"/>
        <v>54</v>
      </c>
      <c r="Y6364">
        <f>SUMIF(货件明细!K:K,F6364,货件明细!I:I)</f>
        <v>0</v>
      </c>
      <c r="Z6364">
        <f t="shared" si="398"/>
        <v>8.7</v>
      </c>
      <c r="AA6364">
        <f>SUMIF(货件明细!K:K,F6364,货件明细!J:J)</f>
        <v>0</v>
      </c>
      <c r="AB6364">
        <f t="shared" si="399"/>
        <v>1</v>
      </c>
    </row>
    <row r="6365" spans="1:28">
      <c r="A6365">
        <v>2025</v>
      </c>
      <c r="B6365">
        <v>10</v>
      </c>
      <c r="C6365">
        <v>41</v>
      </c>
      <c r="D6365" s="4">
        <v>45940</v>
      </c>
      <c r="E6365" t="s">
        <v>28</v>
      </c>
      <c r="F6365" t="s">
        <v>6567</v>
      </c>
      <c r="G6365" t="s">
        <v>114</v>
      </c>
      <c r="H6365" t="s">
        <v>44</v>
      </c>
      <c r="I6365" t="s">
        <v>111</v>
      </c>
      <c r="J6365" t="s">
        <v>100</v>
      </c>
      <c r="K6365" t="s">
        <v>4998</v>
      </c>
      <c r="L6365" t="s">
        <v>46</v>
      </c>
      <c r="M6365" t="s">
        <v>2882</v>
      </c>
      <c r="N6365" t="s">
        <v>4823</v>
      </c>
      <c r="O6365">
        <v>8.7</v>
      </c>
      <c r="Q6365">
        <v>94.5</v>
      </c>
      <c r="R6365">
        <v>94.5</v>
      </c>
      <c r="S6365">
        <v>0</v>
      </c>
      <c r="T6365">
        <v>94.5</v>
      </c>
      <c r="U6365">
        <v>54</v>
      </c>
      <c r="V6365">
        <f>SUMIF(货件明细!K:K,F6365,货件明细!AQ:AQ)</f>
        <v>0</v>
      </c>
      <c r="W6365">
        <f t="shared" si="396"/>
        <v>1</v>
      </c>
      <c r="X6365">
        <f t="shared" si="397"/>
        <v>54</v>
      </c>
      <c r="Y6365">
        <f>SUMIF(货件明细!K:K,F6365,货件明细!I:I)</f>
        <v>0</v>
      </c>
      <c r="Z6365">
        <f t="shared" si="398"/>
        <v>8.7</v>
      </c>
      <c r="AA6365">
        <f>SUMIF(货件明细!K:K,F6365,货件明细!J:J)</f>
        <v>0</v>
      </c>
      <c r="AB6365">
        <f t="shared" si="399"/>
        <v>1</v>
      </c>
    </row>
    <row r="6366" spans="1:28">
      <c r="A6366">
        <v>2025</v>
      </c>
      <c r="B6366">
        <v>10</v>
      </c>
      <c r="C6366">
        <v>41</v>
      </c>
      <c r="D6366" s="4">
        <v>45940</v>
      </c>
      <c r="E6366" t="s">
        <v>28</v>
      </c>
      <c r="F6366" t="s">
        <v>6568</v>
      </c>
      <c r="G6366" t="s">
        <v>283</v>
      </c>
      <c r="H6366" t="s">
        <v>31</v>
      </c>
      <c r="I6366" t="s">
        <v>111</v>
      </c>
      <c r="J6366" t="s">
        <v>100</v>
      </c>
      <c r="K6366" t="s">
        <v>100</v>
      </c>
      <c r="L6366" t="s">
        <v>46</v>
      </c>
      <c r="M6366" t="s">
        <v>47</v>
      </c>
      <c r="N6366" t="s">
        <v>5549</v>
      </c>
      <c r="O6366">
        <v>8.7</v>
      </c>
      <c r="Q6366">
        <v>99.9</v>
      </c>
      <c r="R6366">
        <v>99.9</v>
      </c>
      <c r="S6366">
        <v>0</v>
      </c>
      <c r="T6366">
        <v>99.9</v>
      </c>
      <c r="U6366">
        <v>54</v>
      </c>
      <c r="V6366">
        <f>SUMIF(货件明细!K:K,F6366,货件明细!AQ:AQ)</f>
        <v>0</v>
      </c>
      <c r="W6366">
        <f t="shared" si="396"/>
        <v>1</v>
      </c>
      <c r="X6366">
        <f t="shared" si="397"/>
        <v>54</v>
      </c>
      <c r="Y6366">
        <f>SUMIF(货件明细!K:K,F6366,货件明细!I:I)</f>
        <v>0</v>
      </c>
      <c r="Z6366">
        <f t="shared" si="398"/>
        <v>8.7</v>
      </c>
      <c r="AA6366">
        <f>SUMIF(货件明细!K:K,F6366,货件明细!J:J)</f>
        <v>0</v>
      </c>
      <c r="AB6366">
        <f t="shared" si="399"/>
        <v>1</v>
      </c>
    </row>
    <row r="6367" spans="1:28">
      <c r="A6367">
        <v>2025</v>
      </c>
      <c r="B6367">
        <v>10</v>
      </c>
      <c r="C6367">
        <v>41</v>
      </c>
      <c r="D6367" s="4">
        <v>45940</v>
      </c>
      <c r="E6367" t="s">
        <v>28</v>
      </c>
      <c r="F6367" t="s">
        <v>6569</v>
      </c>
      <c r="G6367" t="s">
        <v>56</v>
      </c>
      <c r="H6367" t="s">
        <v>44</v>
      </c>
      <c r="I6367" t="s">
        <v>111</v>
      </c>
      <c r="J6367" t="s">
        <v>100</v>
      </c>
      <c r="K6367" t="s">
        <v>45</v>
      </c>
      <c r="L6367" t="s">
        <v>46</v>
      </c>
      <c r="M6367" t="s">
        <v>5001</v>
      </c>
      <c r="N6367" t="s">
        <v>5601</v>
      </c>
      <c r="O6367">
        <v>9.6</v>
      </c>
      <c r="Q6367">
        <v>111.6</v>
      </c>
      <c r="R6367">
        <v>111.6</v>
      </c>
      <c r="S6367">
        <v>0</v>
      </c>
      <c r="T6367">
        <v>111.6</v>
      </c>
      <c r="U6367">
        <v>59</v>
      </c>
      <c r="V6367">
        <f>SUMIF(货件明细!K:K,F6367,货件明细!AQ:AQ)</f>
        <v>0</v>
      </c>
      <c r="W6367">
        <f t="shared" si="396"/>
        <v>1</v>
      </c>
      <c r="X6367">
        <f t="shared" si="397"/>
        <v>59</v>
      </c>
      <c r="Y6367">
        <f>SUMIF(货件明细!K:K,F6367,货件明细!I:I)</f>
        <v>0</v>
      </c>
      <c r="Z6367">
        <f t="shared" si="398"/>
        <v>9.6</v>
      </c>
      <c r="AA6367">
        <f>SUMIF(货件明细!K:K,F6367,货件明细!J:J)</f>
        <v>0</v>
      </c>
      <c r="AB6367">
        <f t="shared" si="399"/>
        <v>1</v>
      </c>
    </row>
    <row r="6368" spans="1:28">
      <c r="A6368">
        <v>2025</v>
      </c>
      <c r="B6368">
        <v>10</v>
      </c>
      <c r="C6368">
        <v>41</v>
      </c>
      <c r="D6368" s="4">
        <v>45940</v>
      </c>
      <c r="E6368" t="s">
        <v>28</v>
      </c>
      <c r="F6368" t="s">
        <v>6570</v>
      </c>
      <c r="G6368" t="s">
        <v>54</v>
      </c>
      <c r="H6368" t="s">
        <v>31</v>
      </c>
      <c r="I6368" t="s">
        <v>41</v>
      </c>
      <c r="J6368" t="s">
        <v>100</v>
      </c>
      <c r="K6368" t="s">
        <v>100</v>
      </c>
      <c r="L6368" t="s">
        <v>46</v>
      </c>
      <c r="M6368" t="s">
        <v>47</v>
      </c>
      <c r="N6368" t="s">
        <v>5148</v>
      </c>
      <c r="O6368">
        <v>36.45</v>
      </c>
      <c r="Q6368">
        <v>281.6</v>
      </c>
      <c r="R6368">
        <v>281.6</v>
      </c>
      <c r="S6368">
        <v>0</v>
      </c>
      <c r="T6368">
        <v>281.6</v>
      </c>
      <c r="U6368">
        <v>129</v>
      </c>
      <c r="V6368">
        <f>SUMIF(货件明细!K:K,F6368,货件明细!AQ:AQ)</f>
        <v>0</v>
      </c>
      <c r="W6368">
        <f t="shared" si="396"/>
        <v>1</v>
      </c>
      <c r="X6368">
        <f t="shared" si="397"/>
        <v>129</v>
      </c>
      <c r="Y6368">
        <f>SUMIF(货件明细!K:K,F6368,货件明细!I:I)</f>
        <v>0</v>
      </c>
      <c r="Z6368">
        <f t="shared" si="398"/>
        <v>36.45</v>
      </c>
      <c r="AA6368">
        <f>SUMIF(货件明细!K:K,F6368,货件明细!J:J)</f>
        <v>0</v>
      </c>
      <c r="AB6368">
        <f t="shared" si="399"/>
        <v>1</v>
      </c>
    </row>
    <row r="6369" spans="1:28">
      <c r="A6369">
        <v>2025</v>
      </c>
      <c r="B6369">
        <v>10</v>
      </c>
      <c r="C6369">
        <v>41</v>
      </c>
      <c r="D6369" s="4">
        <v>45940</v>
      </c>
      <c r="E6369" t="s">
        <v>28</v>
      </c>
      <c r="F6369" t="s">
        <v>6571</v>
      </c>
      <c r="G6369" t="s">
        <v>50</v>
      </c>
      <c r="H6369" t="s">
        <v>31</v>
      </c>
      <c r="I6369" t="s">
        <v>41</v>
      </c>
      <c r="J6369" t="s">
        <v>100</v>
      </c>
      <c r="K6369" t="s">
        <v>4998</v>
      </c>
      <c r="L6369" t="s">
        <v>46</v>
      </c>
      <c r="M6369" t="s">
        <v>2882</v>
      </c>
      <c r="N6369" t="s">
        <v>4823</v>
      </c>
      <c r="O6369">
        <v>36.45</v>
      </c>
      <c r="Q6369">
        <v>287.2</v>
      </c>
      <c r="R6369">
        <v>287.2</v>
      </c>
      <c r="S6369">
        <v>0</v>
      </c>
      <c r="T6369">
        <v>287.2</v>
      </c>
      <c r="U6369">
        <v>129</v>
      </c>
      <c r="V6369">
        <f>SUMIF(货件明细!K:K,F6369,货件明细!AQ:AQ)</f>
        <v>0</v>
      </c>
      <c r="W6369">
        <f t="shared" si="396"/>
        <v>1</v>
      </c>
      <c r="X6369">
        <f t="shared" si="397"/>
        <v>129</v>
      </c>
      <c r="Y6369">
        <f>SUMIF(货件明细!K:K,F6369,货件明细!I:I)</f>
        <v>0</v>
      </c>
      <c r="Z6369">
        <f t="shared" si="398"/>
        <v>36.45</v>
      </c>
      <c r="AA6369">
        <f>SUMIF(货件明细!K:K,F6369,货件明细!J:J)</f>
        <v>0</v>
      </c>
      <c r="AB6369">
        <f t="shared" si="399"/>
        <v>1</v>
      </c>
    </row>
    <row r="6370" spans="1:28">
      <c r="A6370">
        <v>2025</v>
      </c>
      <c r="B6370">
        <v>10</v>
      </c>
      <c r="C6370">
        <v>41</v>
      </c>
      <c r="D6370" s="4">
        <v>45940</v>
      </c>
      <c r="E6370" t="s">
        <v>28</v>
      </c>
      <c r="F6370" t="s">
        <v>6572</v>
      </c>
      <c r="G6370" t="s">
        <v>43</v>
      </c>
      <c r="H6370" t="s">
        <v>44</v>
      </c>
      <c r="I6370" t="s">
        <v>41</v>
      </c>
      <c r="J6370" t="s">
        <v>100</v>
      </c>
      <c r="K6370" t="s">
        <v>4998</v>
      </c>
      <c r="L6370" t="s">
        <v>46</v>
      </c>
      <c r="M6370" t="s">
        <v>2882</v>
      </c>
      <c r="N6370" t="s">
        <v>4823</v>
      </c>
      <c r="O6370">
        <v>36.45</v>
      </c>
      <c r="Q6370">
        <v>247.8</v>
      </c>
      <c r="R6370">
        <v>247.8</v>
      </c>
      <c r="S6370">
        <v>0</v>
      </c>
      <c r="T6370">
        <v>247.8</v>
      </c>
      <c r="U6370">
        <v>129</v>
      </c>
      <c r="V6370">
        <f>SUMIF(货件明细!K:K,F6370,货件明细!AQ:AQ)</f>
        <v>0</v>
      </c>
      <c r="W6370">
        <f t="shared" si="396"/>
        <v>1</v>
      </c>
      <c r="X6370">
        <f t="shared" si="397"/>
        <v>129</v>
      </c>
      <c r="Y6370">
        <f>SUMIF(货件明细!K:K,F6370,货件明细!I:I)</f>
        <v>0</v>
      </c>
      <c r="Z6370">
        <f t="shared" si="398"/>
        <v>36.45</v>
      </c>
      <c r="AA6370">
        <f>SUMIF(货件明细!K:K,F6370,货件明细!J:J)</f>
        <v>0</v>
      </c>
      <c r="AB6370">
        <f t="shared" si="399"/>
        <v>1</v>
      </c>
    </row>
    <row r="6371" spans="1:28">
      <c r="A6371">
        <v>2025</v>
      </c>
      <c r="B6371">
        <v>10</v>
      </c>
      <c r="C6371">
        <v>41</v>
      </c>
      <c r="D6371" s="4">
        <v>45940</v>
      </c>
      <c r="E6371" t="s">
        <v>28</v>
      </c>
      <c r="F6371" t="s">
        <v>6573</v>
      </c>
      <c r="G6371" t="s">
        <v>114</v>
      </c>
      <c r="H6371" t="s">
        <v>44</v>
      </c>
      <c r="I6371" t="s">
        <v>41</v>
      </c>
      <c r="J6371" t="s">
        <v>100</v>
      </c>
      <c r="K6371" t="s">
        <v>4998</v>
      </c>
      <c r="L6371" t="s">
        <v>46</v>
      </c>
      <c r="M6371" t="s">
        <v>2882</v>
      </c>
      <c r="N6371" t="s">
        <v>4823</v>
      </c>
      <c r="O6371">
        <v>36.45</v>
      </c>
      <c r="Q6371">
        <v>264.6</v>
      </c>
      <c r="R6371">
        <v>264.6</v>
      </c>
      <c r="S6371">
        <v>0</v>
      </c>
      <c r="T6371">
        <v>264.6</v>
      </c>
      <c r="U6371">
        <v>129</v>
      </c>
      <c r="V6371">
        <f>SUMIF(货件明细!K:K,F6371,货件明细!AQ:AQ)</f>
        <v>0</v>
      </c>
      <c r="W6371">
        <f t="shared" si="396"/>
        <v>1</v>
      </c>
      <c r="X6371">
        <f t="shared" si="397"/>
        <v>129</v>
      </c>
      <c r="Y6371">
        <f>SUMIF(货件明细!K:K,F6371,货件明细!I:I)</f>
        <v>0</v>
      </c>
      <c r="Z6371">
        <f t="shared" si="398"/>
        <v>36.45</v>
      </c>
      <c r="AA6371">
        <f>SUMIF(货件明细!K:K,F6371,货件明细!J:J)</f>
        <v>0</v>
      </c>
      <c r="AB6371">
        <f t="shared" si="399"/>
        <v>1</v>
      </c>
    </row>
    <row r="6372" spans="1:28">
      <c r="A6372">
        <v>2025</v>
      </c>
      <c r="B6372">
        <v>10</v>
      </c>
      <c r="C6372">
        <v>41</v>
      </c>
      <c r="D6372" s="4">
        <v>45940</v>
      </c>
      <c r="E6372" t="s">
        <v>28</v>
      </c>
      <c r="F6372" t="s">
        <v>6574</v>
      </c>
      <c r="G6372" t="s">
        <v>163</v>
      </c>
      <c r="H6372" t="s">
        <v>71</v>
      </c>
      <c r="I6372" t="s">
        <v>41</v>
      </c>
      <c r="J6372" t="s">
        <v>100</v>
      </c>
      <c r="K6372" t="s">
        <v>58</v>
      </c>
      <c r="L6372" t="s">
        <v>46</v>
      </c>
      <c r="M6372" t="s">
        <v>5001</v>
      </c>
      <c r="N6372" t="s">
        <v>6037</v>
      </c>
      <c r="O6372">
        <v>36.45</v>
      </c>
      <c r="Q6372">
        <v>155.635</v>
      </c>
      <c r="R6372">
        <v>155.635</v>
      </c>
      <c r="S6372">
        <v>0</v>
      </c>
      <c r="T6372">
        <v>155.635</v>
      </c>
      <c r="U6372">
        <v>129</v>
      </c>
      <c r="V6372">
        <f>SUMIF(货件明细!K:K,F6372,货件明细!AQ:AQ)</f>
        <v>0</v>
      </c>
      <c r="W6372">
        <f t="shared" si="396"/>
        <v>1</v>
      </c>
      <c r="X6372">
        <f t="shared" si="397"/>
        <v>129</v>
      </c>
      <c r="Y6372">
        <f>SUMIF(货件明细!K:K,F6372,货件明细!I:I)</f>
        <v>0</v>
      </c>
      <c r="Z6372">
        <f t="shared" si="398"/>
        <v>36.45</v>
      </c>
      <c r="AA6372">
        <f>SUMIF(货件明细!K:K,F6372,货件明细!J:J)</f>
        <v>0</v>
      </c>
      <c r="AB6372">
        <f t="shared" si="399"/>
        <v>1</v>
      </c>
    </row>
    <row r="6373" spans="1:28">
      <c r="A6373">
        <v>2025</v>
      </c>
      <c r="B6373">
        <v>10</v>
      </c>
      <c r="C6373">
        <v>42</v>
      </c>
      <c r="D6373" s="4">
        <v>45943</v>
      </c>
      <c r="E6373" t="s">
        <v>28</v>
      </c>
      <c r="F6373" t="s">
        <v>6575</v>
      </c>
      <c r="G6373" t="s">
        <v>1517</v>
      </c>
      <c r="H6373" t="s">
        <v>71</v>
      </c>
      <c r="I6373" t="s">
        <v>39</v>
      </c>
      <c r="J6373" t="s">
        <v>1452</v>
      </c>
      <c r="K6373" t="s">
        <v>1452</v>
      </c>
      <c r="L6373" t="s">
        <v>46</v>
      </c>
      <c r="M6373" t="s">
        <v>65</v>
      </c>
      <c r="N6373" t="s">
        <v>1992</v>
      </c>
      <c r="O6373">
        <v>31.7</v>
      </c>
      <c r="Q6373">
        <v>339.2</v>
      </c>
      <c r="R6373">
        <v>339.2</v>
      </c>
      <c r="S6373">
        <v>0</v>
      </c>
      <c r="T6373">
        <v>339.2</v>
      </c>
      <c r="U6373">
        <v>170</v>
      </c>
      <c r="V6373">
        <f>SUMIF(货件明细!K:K,F6373,货件明细!AQ:AQ)</f>
        <v>0</v>
      </c>
      <c r="W6373">
        <f t="shared" si="396"/>
        <v>1</v>
      </c>
      <c r="X6373">
        <f t="shared" si="397"/>
        <v>170</v>
      </c>
      <c r="Y6373">
        <f>SUMIF(货件明细!K:K,F6373,货件明细!I:I)</f>
        <v>0</v>
      </c>
      <c r="Z6373">
        <f t="shared" si="398"/>
        <v>31.7</v>
      </c>
      <c r="AA6373">
        <f>SUMIF(货件明细!K:K,F6373,货件明细!J:J)</f>
        <v>0</v>
      </c>
      <c r="AB6373">
        <f t="shared" si="399"/>
        <v>1</v>
      </c>
    </row>
    <row r="6374" spans="1:28">
      <c r="A6374">
        <v>2025</v>
      </c>
      <c r="B6374">
        <v>10</v>
      </c>
      <c r="C6374">
        <v>42</v>
      </c>
      <c r="D6374" s="4">
        <v>45943</v>
      </c>
      <c r="E6374" t="s">
        <v>28</v>
      </c>
      <c r="F6374" t="s">
        <v>6576</v>
      </c>
      <c r="G6374" t="s">
        <v>54</v>
      </c>
      <c r="H6374" t="s">
        <v>31</v>
      </c>
      <c r="I6374" t="s">
        <v>39</v>
      </c>
      <c r="J6374" t="s">
        <v>1452</v>
      </c>
      <c r="K6374" t="s">
        <v>1452</v>
      </c>
      <c r="L6374" t="s">
        <v>46</v>
      </c>
      <c r="M6374" t="s">
        <v>65</v>
      </c>
      <c r="N6374" t="s">
        <v>1992</v>
      </c>
      <c r="O6374">
        <v>15.85</v>
      </c>
      <c r="Q6374">
        <v>217.6</v>
      </c>
      <c r="R6374">
        <v>217.6</v>
      </c>
      <c r="S6374">
        <v>0</v>
      </c>
      <c r="T6374">
        <v>217.6</v>
      </c>
      <c r="U6374">
        <v>85</v>
      </c>
      <c r="V6374">
        <f>SUMIF(货件明细!K:K,F6374,货件明细!AQ:AQ)</f>
        <v>0</v>
      </c>
      <c r="W6374">
        <f t="shared" si="396"/>
        <v>1</v>
      </c>
      <c r="X6374">
        <f t="shared" si="397"/>
        <v>85</v>
      </c>
      <c r="Y6374">
        <f>SUMIF(货件明细!K:K,F6374,货件明细!I:I)</f>
        <v>0</v>
      </c>
      <c r="Z6374">
        <f t="shared" si="398"/>
        <v>15.85</v>
      </c>
      <c r="AA6374">
        <f>SUMIF(货件明细!K:K,F6374,货件明细!J:J)</f>
        <v>0</v>
      </c>
      <c r="AB6374">
        <f t="shared" si="399"/>
        <v>1</v>
      </c>
    </row>
    <row r="6375" spans="1:28">
      <c r="A6375">
        <v>2025</v>
      </c>
      <c r="B6375">
        <v>10</v>
      </c>
      <c r="C6375">
        <v>42</v>
      </c>
      <c r="D6375" s="4">
        <v>45943</v>
      </c>
      <c r="E6375" t="s">
        <v>28</v>
      </c>
      <c r="F6375" t="s">
        <v>6577</v>
      </c>
      <c r="G6375" t="s">
        <v>269</v>
      </c>
      <c r="H6375" t="s">
        <v>31</v>
      </c>
      <c r="I6375" t="s">
        <v>39</v>
      </c>
      <c r="J6375" t="s">
        <v>1452</v>
      </c>
      <c r="K6375" t="s">
        <v>1452</v>
      </c>
      <c r="L6375" t="s">
        <v>46</v>
      </c>
      <c r="M6375" t="s">
        <v>65</v>
      </c>
      <c r="N6375" t="s">
        <v>1992</v>
      </c>
      <c r="O6375">
        <v>15.85</v>
      </c>
      <c r="Q6375">
        <v>236.8</v>
      </c>
      <c r="R6375">
        <v>236.8</v>
      </c>
      <c r="S6375">
        <v>0</v>
      </c>
      <c r="T6375">
        <v>236.8</v>
      </c>
      <c r="U6375">
        <v>85</v>
      </c>
      <c r="V6375">
        <f>SUMIF(货件明细!K:K,F6375,货件明细!AQ:AQ)</f>
        <v>0</v>
      </c>
      <c r="W6375">
        <f t="shared" si="396"/>
        <v>1</v>
      </c>
      <c r="X6375">
        <f t="shared" si="397"/>
        <v>85</v>
      </c>
      <c r="Y6375">
        <f>SUMIF(货件明细!K:K,F6375,货件明细!I:I)</f>
        <v>0</v>
      </c>
      <c r="Z6375">
        <f t="shared" si="398"/>
        <v>15.85</v>
      </c>
      <c r="AA6375">
        <f>SUMIF(货件明细!K:K,F6375,货件明细!J:J)</f>
        <v>0</v>
      </c>
      <c r="AB6375">
        <f t="shared" si="399"/>
        <v>1</v>
      </c>
    </row>
    <row r="6376" spans="1:28">
      <c r="A6376">
        <v>2025</v>
      </c>
      <c r="B6376">
        <v>10</v>
      </c>
      <c r="C6376">
        <v>42</v>
      </c>
      <c r="D6376" s="4">
        <v>45943</v>
      </c>
      <c r="E6376" t="s">
        <v>28</v>
      </c>
      <c r="F6376" t="s">
        <v>6578</v>
      </c>
      <c r="G6376" t="s">
        <v>369</v>
      </c>
      <c r="H6376" t="s">
        <v>31</v>
      </c>
      <c r="I6376" t="s">
        <v>39</v>
      </c>
      <c r="J6376" t="s">
        <v>1452</v>
      </c>
      <c r="K6376" t="s">
        <v>1452</v>
      </c>
      <c r="L6376" t="s">
        <v>46</v>
      </c>
      <c r="M6376" t="s">
        <v>65</v>
      </c>
      <c r="N6376" t="s">
        <v>1992</v>
      </c>
      <c r="O6376">
        <v>15.85</v>
      </c>
      <c r="Q6376">
        <v>217.6</v>
      </c>
      <c r="R6376">
        <v>217.6</v>
      </c>
      <c r="S6376">
        <v>0</v>
      </c>
      <c r="T6376">
        <v>217.6</v>
      </c>
      <c r="U6376">
        <v>85</v>
      </c>
      <c r="V6376">
        <f>SUMIF(货件明细!K:K,F6376,货件明细!AQ:AQ)</f>
        <v>0</v>
      </c>
      <c r="W6376">
        <f t="shared" si="396"/>
        <v>1</v>
      </c>
      <c r="X6376">
        <f t="shared" si="397"/>
        <v>85</v>
      </c>
      <c r="Y6376">
        <f>SUMIF(货件明细!K:K,F6376,货件明细!I:I)</f>
        <v>0</v>
      </c>
      <c r="Z6376">
        <f t="shared" si="398"/>
        <v>15.85</v>
      </c>
      <c r="AA6376">
        <f>SUMIF(货件明细!K:K,F6376,货件明细!J:J)</f>
        <v>0</v>
      </c>
      <c r="AB6376">
        <f t="shared" si="399"/>
        <v>1</v>
      </c>
    </row>
    <row r="6377" spans="1:28">
      <c r="A6377">
        <v>2025</v>
      </c>
      <c r="B6377">
        <v>10</v>
      </c>
      <c r="C6377">
        <v>42</v>
      </c>
      <c r="D6377" s="4">
        <v>45943</v>
      </c>
      <c r="E6377" t="s">
        <v>28</v>
      </c>
      <c r="F6377" t="s">
        <v>6579</v>
      </c>
      <c r="G6377" t="s">
        <v>54</v>
      </c>
      <c r="H6377" t="s">
        <v>31</v>
      </c>
      <c r="I6377" t="s">
        <v>80</v>
      </c>
      <c r="J6377" t="s">
        <v>1452</v>
      </c>
      <c r="K6377" t="s">
        <v>1452</v>
      </c>
      <c r="L6377" t="s">
        <v>46</v>
      </c>
      <c r="M6377" t="s">
        <v>65</v>
      </c>
      <c r="N6377" t="s">
        <v>1992</v>
      </c>
      <c r="O6377">
        <v>9.1</v>
      </c>
      <c r="Q6377">
        <v>122.4</v>
      </c>
      <c r="R6377">
        <v>131.4</v>
      </c>
      <c r="S6377">
        <v>0</v>
      </c>
      <c r="T6377">
        <v>131.4</v>
      </c>
      <c r="U6377">
        <v>40</v>
      </c>
      <c r="V6377">
        <f>SUMIF(货件明细!K:K,F6377,货件明细!AQ:AQ)</f>
        <v>0</v>
      </c>
      <c r="W6377">
        <f t="shared" si="396"/>
        <v>1</v>
      </c>
      <c r="X6377">
        <f t="shared" si="397"/>
        <v>40</v>
      </c>
      <c r="Y6377">
        <f>SUMIF(货件明细!K:K,F6377,货件明细!I:I)</f>
        <v>0</v>
      </c>
      <c r="Z6377">
        <f t="shared" si="398"/>
        <v>9.1</v>
      </c>
      <c r="AA6377">
        <f>SUMIF(货件明细!K:K,F6377,货件明细!J:J)</f>
        <v>0</v>
      </c>
      <c r="AB6377">
        <f t="shared" si="399"/>
        <v>1</v>
      </c>
    </row>
    <row r="6378" spans="1:28">
      <c r="A6378">
        <v>2025</v>
      </c>
      <c r="B6378">
        <v>10</v>
      </c>
      <c r="C6378">
        <v>42</v>
      </c>
      <c r="D6378" s="4">
        <v>45943</v>
      </c>
      <c r="E6378" t="s">
        <v>28</v>
      </c>
      <c r="F6378" t="s">
        <v>6580</v>
      </c>
      <c r="G6378" t="s">
        <v>269</v>
      </c>
      <c r="H6378" t="s">
        <v>31</v>
      </c>
      <c r="I6378" t="s">
        <v>80</v>
      </c>
      <c r="J6378" t="s">
        <v>1452</v>
      </c>
      <c r="K6378" t="s">
        <v>1452</v>
      </c>
      <c r="L6378" t="s">
        <v>46</v>
      </c>
      <c r="M6378" t="s">
        <v>65</v>
      </c>
      <c r="N6378" t="s">
        <v>1992</v>
      </c>
      <c r="O6378">
        <v>9.1</v>
      </c>
      <c r="Q6378">
        <v>133.2</v>
      </c>
      <c r="R6378">
        <v>142.2</v>
      </c>
      <c r="S6378">
        <v>0</v>
      </c>
      <c r="T6378">
        <v>142.2</v>
      </c>
      <c r="U6378">
        <v>40</v>
      </c>
      <c r="V6378">
        <f>SUMIF(货件明细!K:K,F6378,货件明细!AQ:AQ)</f>
        <v>0</v>
      </c>
      <c r="W6378">
        <f t="shared" si="396"/>
        <v>1</v>
      </c>
      <c r="X6378">
        <f t="shared" si="397"/>
        <v>40</v>
      </c>
      <c r="Y6378">
        <f>SUMIF(货件明细!K:K,F6378,货件明细!I:I)</f>
        <v>0</v>
      </c>
      <c r="Z6378">
        <f t="shared" si="398"/>
        <v>9.1</v>
      </c>
      <c r="AA6378">
        <f>SUMIF(货件明细!K:K,F6378,货件明细!J:J)</f>
        <v>0</v>
      </c>
      <c r="AB6378">
        <f t="shared" si="399"/>
        <v>1</v>
      </c>
    </row>
    <row r="6379" spans="1:28">
      <c r="A6379">
        <v>2025</v>
      </c>
      <c r="B6379">
        <v>10</v>
      </c>
      <c r="C6379">
        <v>42</v>
      </c>
      <c r="D6379" s="4">
        <v>45943</v>
      </c>
      <c r="E6379" t="s">
        <v>28</v>
      </c>
      <c r="F6379" t="s">
        <v>6581</v>
      </c>
      <c r="G6379" t="s">
        <v>369</v>
      </c>
      <c r="H6379" t="s">
        <v>31</v>
      </c>
      <c r="I6379" t="s">
        <v>80</v>
      </c>
      <c r="J6379" t="s">
        <v>1452</v>
      </c>
      <c r="K6379" t="s">
        <v>1452</v>
      </c>
      <c r="L6379" t="s">
        <v>46</v>
      </c>
      <c r="M6379" t="s">
        <v>65</v>
      </c>
      <c r="N6379" t="s">
        <v>1992</v>
      </c>
      <c r="O6379">
        <v>9.1</v>
      </c>
      <c r="Q6379">
        <v>122.4</v>
      </c>
      <c r="R6379">
        <v>131.4</v>
      </c>
      <c r="S6379">
        <v>0</v>
      </c>
      <c r="T6379">
        <v>131.4</v>
      </c>
      <c r="U6379">
        <v>40</v>
      </c>
      <c r="V6379">
        <f>SUMIF(货件明细!K:K,F6379,货件明细!AQ:AQ)</f>
        <v>0</v>
      </c>
      <c r="W6379">
        <f t="shared" si="396"/>
        <v>1</v>
      </c>
      <c r="X6379">
        <f t="shared" si="397"/>
        <v>40</v>
      </c>
      <c r="Y6379">
        <f>SUMIF(货件明细!K:K,F6379,货件明细!I:I)</f>
        <v>0</v>
      </c>
      <c r="Z6379">
        <f t="shared" si="398"/>
        <v>9.1</v>
      </c>
      <c r="AA6379">
        <f>SUMIF(货件明细!K:K,F6379,货件明细!J:J)</f>
        <v>0</v>
      </c>
      <c r="AB6379">
        <f t="shared" si="399"/>
        <v>1</v>
      </c>
    </row>
    <row r="6380" spans="1:28">
      <c r="A6380">
        <v>2025</v>
      </c>
      <c r="B6380">
        <v>10</v>
      </c>
      <c r="C6380">
        <v>42</v>
      </c>
      <c r="D6380" s="4">
        <v>45943</v>
      </c>
      <c r="E6380" t="s">
        <v>28</v>
      </c>
      <c r="F6380" t="s">
        <v>6582</v>
      </c>
      <c r="G6380" t="s">
        <v>1517</v>
      </c>
      <c r="H6380" t="s">
        <v>71</v>
      </c>
      <c r="I6380" t="s">
        <v>80</v>
      </c>
      <c r="J6380" t="s">
        <v>1452</v>
      </c>
      <c r="K6380" t="s">
        <v>1452</v>
      </c>
      <c r="L6380" t="s">
        <v>46</v>
      </c>
      <c r="M6380" t="s">
        <v>65</v>
      </c>
      <c r="N6380" t="s">
        <v>1992</v>
      </c>
      <c r="O6380">
        <v>18.2</v>
      </c>
      <c r="Q6380">
        <v>190.8</v>
      </c>
      <c r="R6380">
        <v>208.8</v>
      </c>
      <c r="S6380">
        <v>0</v>
      </c>
      <c r="T6380">
        <v>208.8</v>
      </c>
      <c r="U6380">
        <v>80</v>
      </c>
      <c r="V6380">
        <f>SUMIF(货件明细!K:K,F6380,货件明细!AQ:AQ)</f>
        <v>0</v>
      </c>
      <c r="W6380">
        <f t="shared" si="396"/>
        <v>1</v>
      </c>
      <c r="X6380">
        <f t="shared" si="397"/>
        <v>80</v>
      </c>
      <c r="Y6380">
        <f>SUMIF(货件明细!K:K,F6380,货件明细!I:I)</f>
        <v>0</v>
      </c>
      <c r="Z6380">
        <f t="shared" si="398"/>
        <v>18.2</v>
      </c>
      <c r="AA6380">
        <f>SUMIF(货件明细!K:K,F6380,货件明细!J:J)</f>
        <v>0</v>
      </c>
      <c r="AB6380">
        <f t="shared" si="399"/>
        <v>1</v>
      </c>
    </row>
    <row r="6381" spans="1:28">
      <c r="A6381">
        <v>2025</v>
      </c>
      <c r="B6381">
        <v>10</v>
      </c>
      <c r="C6381">
        <v>42</v>
      </c>
      <c r="D6381" s="4">
        <v>45943</v>
      </c>
      <c r="E6381" t="s">
        <v>28</v>
      </c>
      <c r="F6381" t="s">
        <v>6583</v>
      </c>
      <c r="G6381" t="s">
        <v>54</v>
      </c>
      <c r="H6381" t="s">
        <v>31</v>
      </c>
      <c r="I6381" t="s">
        <v>96</v>
      </c>
      <c r="J6381" t="s">
        <v>1452</v>
      </c>
      <c r="K6381" t="s">
        <v>1452</v>
      </c>
      <c r="L6381" t="s">
        <v>46</v>
      </c>
      <c r="M6381" t="s">
        <v>65</v>
      </c>
      <c r="N6381" t="s">
        <v>1992</v>
      </c>
      <c r="O6381">
        <v>15.75</v>
      </c>
      <c r="Q6381">
        <v>217.6</v>
      </c>
      <c r="R6381">
        <v>233.6</v>
      </c>
      <c r="S6381">
        <v>0</v>
      </c>
      <c r="T6381">
        <v>233.6</v>
      </c>
      <c r="U6381">
        <v>86</v>
      </c>
      <c r="V6381">
        <f>SUMIF(货件明细!K:K,F6381,货件明细!AQ:AQ)</f>
        <v>0</v>
      </c>
      <c r="W6381">
        <f t="shared" si="396"/>
        <v>1</v>
      </c>
      <c r="X6381">
        <f t="shared" si="397"/>
        <v>86</v>
      </c>
      <c r="Y6381">
        <f>SUMIF(货件明细!K:K,F6381,货件明细!I:I)</f>
        <v>0</v>
      </c>
      <c r="Z6381">
        <f t="shared" si="398"/>
        <v>15.75</v>
      </c>
      <c r="AA6381">
        <f>SUMIF(货件明细!K:K,F6381,货件明细!J:J)</f>
        <v>0</v>
      </c>
      <c r="AB6381">
        <f t="shared" si="399"/>
        <v>1</v>
      </c>
    </row>
    <row r="6382" spans="1:28">
      <c r="A6382">
        <v>2025</v>
      </c>
      <c r="B6382">
        <v>10</v>
      </c>
      <c r="C6382">
        <v>42</v>
      </c>
      <c r="D6382" s="4">
        <v>45943</v>
      </c>
      <c r="E6382" t="s">
        <v>28</v>
      </c>
      <c r="F6382" t="s">
        <v>6584</v>
      </c>
      <c r="G6382" t="s">
        <v>269</v>
      </c>
      <c r="H6382" t="s">
        <v>31</v>
      </c>
      <c r="I6382" t="s">
        <v>96</v>
      </c>
      <c r="J6382" t="s">
        <v>1452</v>
      </c>
      <c r="K6382" t="s">
        <v>1452</v>
      </c>
      <c r="L6382" t="s">
        <v>46</v>
      </c>
      <c r="M6382" t="s">
        <v>65</v>
      </c>
      <c r="N6382" t="s">
        <v>1992</v>
      </c>
      <c r="O6382">
        <v>15.75</v>
      </c>
      <c r="Q6382">
        <v>236.8</v>
      </c>
      <c r="R6382">
        <v>252.8</v>
      </c>
      <c r="S6382">
        <v>0</v>
      </c>
      <c r="T6382">
        <v>252.8</v>
      </c>
      <c r="U6382">
        <v>86</v>
      </c>
      <c r="V6382">
        <f>SUMIF(货件明细!K:K,F6382,货件明细!AQ:AQ)</f>
        <v>0</v>
      </c>
      <c r="W6382">
        <f t="shared" si="396"/>
        <v>1</v>
      </c>
      <c r="X6382">
        <f t="shared" si="397"/>
        <v>86</v>
      </c>
      <c r="Y6382">
        <f>SUMIF(货件明细!K:K,F6382,货件明细!I:I)</f>
        <v>0</v>
      </c>
      <c r="Z6382">
        <f t="shared" si="398"/>
        <v>15.75</v>
      </c>
      <c r="AA6382">
        <f>SUMIF(货件明细!K:K,F6382,货件明细!J:J)</f>
        <v>0</v>
      </c>
      <c r="AB6382">
        <f t="shared" si="399"/>
        <v>1</v>
      </c>
    </row>
    <row r="6383" spans="1:28">
      <c r="A6383">
        <v>2025</v>
      </c>
      <c r="B6383">
        <v>10</v>
      </c>
      <c r="C6383">
        <v>42</v>
      </c>
      <c r="D6383" s="4">
        <v>45943</v>
      </c>
      <c r="E6383" t="s">
        <v>28</v>
      </c>
      <c r="F6383" t="s">
        <v>6585</v>
      </c>
      <c r="G6383" t="s">
        <v>369</v>
      </c>
      <c r="H6383" t="s">
        <v>31</v>
      </c>
      <c r="I6383" t="s">
        <v>96</v>
      </c>
      <c r="J6383" t="s">
        <v>1452</v>
      </c>
      <c r="K6383" t="s">
        <v>1452</v>
      </c>
      <c r="L6383" t="s">
        <v>46</v>
      </c>
      <c r="M6383" t="s">
        <v>65</v>
      </c>
      <c r="N6383" t="s">
        <v>1992</v>
      </c>
      <c r="O6383">
        <v>15.75</v>
      </c>
      <c r="Q6383">
        <v>217.6</v>
      </c>
      <c r="R6383">
        <v>233.6</v>
      </c>
      <c r="S6383">
        <v>0</v>
      </c>
      <c r="T6383">
        <v>233.6</v>
      </c>
      <c r="U6383">
        <v>86</v>
      </c>
      <c r="V6383">
        <f>SUMIF(货件明细!K:K,F6383,货件明细!AQ:AQ)</f>
        <v>0</v>
      </c>
      <c r="W6383">
        <f t="shared" si="396"/>
        <v>1</v>
      </c>
      <c r="X6383">
        <f t="shared" si="397"/>
        <v>86</v>
      </c>
      <c r="Y6383">
        <f>SUMIF(货件明细!K:K,F6383,货件明细!I:I)</f>
        <v>0</v>
      </c>
      <c r="Z6383">
        <f t="shared" si="398"/>
        <v>15.75</v>
      </c>
      <c r="AA6383">
        <f>SUMIF(货件明细!K:K,F6383,货件明细!J:J)</f>
        <v>0</v>
      </c>
      <c r="AB6383">
        <f t="shared" si="399"/>
        <v>1</v>
      </c>
    </row>
    <row r="6384" spans="1:28">
      <c r="A6384">
        <v>2025</v>
      </c>
      <c r="B6384">
        <v>10</v>
      </c>
      <c r="C6384">
        <v>42</v>
      </c>
      <c r="D6384" s="4">
        <v>45943</v>
      </c>
      <c r="E6384" t="s">
        <v>28</v>
      </c>
      <c r="F6384" t="s">
        <v>6586</v>
      </c>
      <c r="G6384" t="s">
        <v>1517</v>
      </c>
      <c r="H6384" t="s">
        <v>71</v>
      </c>
      <c r="I6384" t="s">
        <v>96</v>
      </c>
      <c r="J6384" t="s">
        <v>1452</v>
      </c>
      <c r="K6384" t="s">
        <v>1452</v>
      </c>
      <c r="L6384" t="s">
        <v>46</v>
      </c>
      <c r="M6384" t="s">
        <v>65</v>
      </c>
      <c r="N6384" t="s">
        <v>1992</v>
      </c>
      <c r="O6384">
        <v>33.55</v>
      </c>
      <c r="Q6384">
        <v>360.4</v>
      </c>
      <c r="R6384">
        <v>394.4</v>
      </c>
      <c r="S6384">
        <v>0</v>
      </c>
      <c r="T6384">
        <v>394.4</v>
      </c>
      <c r="U6384">
        <v>183</v>
      </c>
      <c r="V6384">
        <f>SUMIF(货件明细!K:K,F6384,货件明细!AQ:AQ)</f>
        <v>0</v>
      </c>
      <c r="W6384">
        <f t="shared" si="396"/>
        <v>1</v>
      </c>
      <c r="X6384">
        <f t="shared" si="397"/>
        <v>183</v>
      </c>
      <c r="Y6384">
        <f>SUMIF(货件明细!K:K,F6384,货件明细!I:I)</f>
        <v>0</v>
      </c>
      <c r="Z6384">
        <f t="shared" si="398"/>
        <v>33.55</v>
      </c>
      <c r="AA6384">
        <f>SUMIF(货件明细!K:K,F6384,货件明细!J:J)</f>
        <v>0</v>
      </c>
      <c r="AB6384">
        <f t="shared" si="399"/>
        <v>1</v>
      </c>
    </row>
    <row r="6385" spans="1:28">
      <c r="A6385">
        <v>2025</v>
      </c>
      <c r="B6385">
        <v>10</v>
      </c>
      <c r="C6385">
        <v>42</v>
      </c>
      <c r="D6385" s="4">
        <v>45943</v>
      </c>
      <c r="E6385" t="s">
        <v>28</v>
      </c>
      <c r="F6385" t="s">
        <v>6587</v>
      </c>
      <c r="G6385" t="s">
        <v>30</v>
      </c>
      <c r="H6385" t="s">
        <v>31</v>
      </c>
      <c r="I6385" t="s">
        <v>41</v>
      </c>
      <c r="J6385" t="s">
        <v>1110</v>
      </c>
      <c r="K6385" t="s">
        <v>1110</v>
      </c>
      <c r="L6385" t="s">
        <v>34</v>
      </c>
      <c r="M6385" t="s">
        <v>65</v>
      </c>
      <c r="N6385" t="s">
        <v>4245</v>
      </c>
      <c r="O6385">
        <v>17.65</v>
      </c>
      <c r="Q6385">
        <v>896.4</v>
      </c>
      <c r="R6385">
        <v>896.4</v>
      </c>
      <c r="S6385">
        <v>83.52048</v>
      </c>
      <c r="T6385">
        <v>979.92048</v>
      </c>
      <c r="U6385">
        <v>60</v>
      </c>
      <c r="V6385">
        <f>SUMIF(货件明细!K:K,F6385,货件明细!AQ:AQ)</f>
        <v>0</v>
      </c>
      <c r="W6385">
        <f t="shared" si="396"/>
        <v>1</v>
      </c>
      <c r="X6385">
        <f t="shared" si="397"/>
        <v>60</v>
      </c>
      <c r="Y6385">
        <f>SUMIF(货件明细!K:K,F6385,货件明细!I:I)</f>
        <v>0</v>
      </c>
      <c r="Z6385">
        <f t="shared" si="398"/>
        <v>17.65</v>
      </c>
      <c r="AA6385">
        <f>SUMIF(货件明细!K:K,F6385,货件明细!J:J)</f>
        <v>0</v>
      </c>
      <c r="AB6385">
        <f t="shared" si="399"/>
        <v>1</v>
      </c>
    </row>
    <row r="6386" spans="1:28">
      <c r="A6386">
        <v>2025</v>
      </c>
      <c r="B6386">
        <v>10</v>
      </c>
      <c r="C6386">
        <v>42</v>
      </c>
      <c r="D6386" s="4">
        <v>45943</v>
      </c>
      <c r="E6386" t="s">
        <v>28</v>
      </c>
      <c r="F6386" t="s">
        <v>6588</v>
      </c>
      <c r="G6386" t="s">
        <v>30</v>
      </c>
      <c r="H6386" t="s">
        <v>31</v>
      </c>
      <c r="I6386" t="s">
        <v>145</v>
      </c>
      <c r="J6386" t="s">
        <v>33</v>
      </c>
      <c r="K6386" t="s">
        <v>33</v>
      </c>
      <c r="L6386" t="s">
        <v>34</v>
      </c>
      <c r="M6386" t="s">
        <v>3882</v>
      </c>
      <c r="N6386" t="s">
        <v>4644</v>
      </c>
      <c r="O6386">
        <v>21.7</v>
      </c>
      <c r="Q6386">
        <v>1397</v>
      </c>
      <c r="R6386">
        <v>1472</v>
      </c>
      <c r="S6386">
        <v>173.74592</v>
      </c>
      <c r="T6386">
        <v>1645.74592</v>
      </c>
      <c r="U6386">
        <v>149</v>
      </c>
      <c r="V6386">
        <f>SUMIF(货件明细!K:K,F6386,货件明细!AQ:AQ)</f>
        <v>0</v>
      </c>
      <c r="W6386">
        <f t="shared" si="396"/>
        <v>1</v>
      </c>
      <c r="X6386">
        <f t="shared" si="397"/>
        <v>149</v>
      </c>
      <c r="Y6386">
        <f>SUMIF(货件明细!K:K,F6386,货件明细!I:I)</f>
        <v>0</v>
      </c>
      <c r="Z6386">
        <f t="shared" si="398"/>
        <v>21.7</v>
      </c>
      <c r="AA6386">
        <f>SUMIF(货件明细!K:K,F6386,货件明细!J:J)</f>
        <v>0</v>
      </c>
      <c r="AB6386">
        <f t="shared" si="399"/>
        <v>1</v>
      </c>
    </row>
    <row r="6387" spans="1:28">
      <c r="A6387">
        <v>2025</v>
      </c>
      <c r="B6387">
        <v>10</v>
      </c>
      <c r="C6387">
        <v>42</v>
      </c>
      <c r="D6387" s="4">
        <v>45943</v>
      </c>
      <c r="E6387" t="s">
        <v>28</v>
      </c>
      <c r="F6387" t="s">
        <v>6589</v>
      </c>
      <c r="G6387" t="s">
        <v>30</v>
      </c>
      <c r="H6387" t="s">
        <v>31</v>
      </c>
      <c r="I6387" t="s">
        <v>96</v>
      </c>
      <c r="J6387" t="s">
        <v>33</v>
      </c>
      <c r="K6387" t="s">
        <v>33</v>
      </c>
      <c r="L6387" t="s">
        <v>34</v>
      </c>
      <c r="M6387" t="s">
        <v>3882</v>
      </c>
      <c r="N6387" t="s">
        <v>4644</v>
      </c>
      <c r="O6387">
        <v>18.85</v>
      </c>
      <c r="Q6387">
        <v>1206.5</v>
      </c>
      <c r="R6387">
        <v>1281.5</v>
      </c>
      <c r="S6387">
        <v>127.10272</v>
      </c>
      <c r="T6387">
        <v>1408.60272</v>
      </c>
      <c r="U6387">
        <v>109</v>
      </c>
      <c r="V6387">
        <f>SUMIF(货件明细!K:K,F6387,货件明细!AQ:AQ)</f>
        <v>0</v>
      </c>
      <c r="W6387">
        <f t="shared" si="396"/>
        <v>1</v>
      </c>
      <c r="X6387">
        <f t="shared" si="397"/>
        <v>109</v>
      </c>
      <c r="Y6387">
        <f>SUMIF(货件明细!K:K,F6387,货件明细!I:I)</f>
        <v>0</v>
      </c>
      <c r="Z6387">
        <f t="shared" si="398"/>
        <v>18.85</v>
      </c>
      <c r="AA6387">
        <f>SUMIF(货件明细!K:K,F6387,货件明细!J:J)</f>
        <v>0</v>
      </c>
      <c r="AB6387">
        <f t="shared" si="399"/>
        <v>1</v>
      </c>
    </row>
    <row r="6388" spans="1:28">
      <c r="A6388">
        <v>2025</v>
      </c>
      <c r="B6388">
        <v>10</v>
      </c>
      <c r="C6388">
        <v>42</v>
      </c>
      <c r="D6388" s="4">
        <v>45943</v>
      </c>
      <c r="E6388" t="s">
        <v>28</v>
      </c>
      <c r="F6388" t="s">
        <v>6590</v>
      </c>
      <c r="G6388" t="s">
        <v>30</v>
      </c>
      <c r="H6388" t="s">
        <v>31</v>
      </c>
      <c r="I6388" t="s">
        <v>96</v>
      </c>
      <c r="J6388" t="s">
        <v>1110</v>
      </c>
      <c r="K6388" t="s">
        <v>1110</v>
      </c>
      <c r="L6388" t="s">
        <v>34</v>
      </c>
      <c r="M6388" t="s">
        <v>65</v>
      </c>
      <c r="N6388" t="s">
        <v>2857</v>
      </c>
      <c r="O6388">
        <v>36.6</v>
      </c>
      <c r="Q6388">
        <v>1887</v>
      </c>
      <c r="R6388">
        <v>1887</v>
      </c>
      <c r="S6388">
        <v>246.04288</v>
      </c>
      <c r="T6388">
        <v>2133.04288</v>
      </c>
      <c r="U6388">
        <v>217</v>
      </c>
      <c r="V6388">
        <f>SUMIF(货件明细!K:K,F6388,货件明细!AQ:AQ)</f>
        <v>0</v>
      </c>
      <c r="W6388">
        <f t="shared" si="396"/>
        <v>1</v>
      </c>
      <c r="X6388">
        <f t="shared" si="397"/>
        <v>217</v>
      </c>
      <c r="Y6388">
        <f>SUMIF(货件明细!K:K,F6388,货件明细!I:I)</f>
        <v>0</v>
      </c>
      <c r="Z6388">
        <f t="shared" si="398"/>
        <v>36.6</v>
      </c>
      <c r="AA6388">
        <f>SUMIF(货件明细!K:K,F6388,货件明细!J:J)</f>
        <v>0</v>
      </c>
      <c r="AB6388">
        <f t="shared" si="399"/>
        <v>1</v>
      </c>
    </row>
    <row r="6389" spans="1:28">
      <c r="A6389">
        <v>2025</v>
      </c>
      <c r="B6389">
        <v>10</v>
      </c>
      <c r="C6389">
        <v>42</v>
      </c>
      <c r="D6389" s="4">
        <v>45943</v>
      </c>
      <c r="E6389" t="s">
        <v>28</v>
      </c>
      <c r="F6389" t="s">
        <v>6591</v>
      </c>
      <c r="G6389" t="s">
        <v>30</v>
      </c>
      <c r="H6389" t="s">
        <v>31</v>
      </c>
      <c r="I6389" t="s">
        <v>80</v>
      </c>
      <c r="J6389" t="s">
        <v>1110</v>
      </c>
      <c r="K6389" t="s">
        <v>1110</v>
      </c>
      <c r="L6389" t="s">
        <v>34</v>
      </c>
      <c r="M6389" t="s">
        <v>65</v>
      </c>
      <c r="N6389" t="s">
        <v>2857</v>
      </c>
      <c r="O6389">
        <v>12.65</v>
      </c>
      <c r="Q6389">
        <v>663</v>
      </c>
      <c r="R6389">
        <v>663</v>
      </c>
      <c r="S6389">
        <v>142.26176</v>
      </c>
      <c r="T6389">
        <v>805.26176</v>
      </c>
      <c r="U6389">
        <v>122</v>
      </c>
      <c r="V6389">
        <f>SUMIF(货件明细!K:K,F6389,货件明细!AQ:AQ)</f>
        <v>0</v>
      </c>
      <c r="W6389">
        <f t="shared" si="396"/>
        <v>1</v>
      </c>
      <c r="X6389">
        <f t="shared" si="397"/>
        <v>122</v>
      </c>
      <c r="Y6389">
        <f>SUMIF(货件明细!K:K,F6389,货件明细!I:I)</f>
        <v>0</v>
      </c>
      <c r="Z6389">
        <f t="shared" si="398"/>
        <v>12.65</v>
      </c>
      <c r="AA6389">
        <f>SUMIF(货件明细!K:K,F6389,货件明细!J:J)</f>
        <v>0</v>
      </c>
      <c r="AB6389">
        <f t="shared" si="399"/>
        <v>1</v>
      </c>
    </row>
    <row r="6390" spans="1:28">
      <c r="A6390">
        <v>2025</v>
      </c>
      <c r="B6390">
        <v>10</v>
      </c>
      <c r="C6390">
        <v>42</v>
      </c>
      <c r="D6390" s="4">
        <v>45945</v>
      </c>
      <c r="E6390" t="s">
        <v>28</v>
      </c>
      <c r="F6390" t="s">
        <v>6592</v>
      </c>
      <c r="G6390" t="s">
        <v>30</v>
      </c>
      <c r="H6390" t="s">
        <v>31</v>
      </c>
      <c r="I6390" t="s">
        <v>57</v>
      </c>
      <c r="J6390" t="s">
        <v>1110</v>
      </c>
      <c r="K6390" t="s">
        <v>1110</v>
      </c>
      <c r="L6390" t="s">
        <v>34</v>
      </c>
      <c r="M6390" t="s">
        <v>65</v>
      </c>
      <c r="N6390" t="s">
        <v>4245</v>
      </c>
      <c r="O6390">
        <v>18.75</v>
      </c>
      <c r="Q6390">
        <v>917.7</v>
      </c>
      <c r="R6390">
        <v>917.7</v>
      </c>
      <c r="S6390">
        <v>124.69768</v>
      </c>
      <c r="T6390">
        <v>1042.39768</v>
      </c>
      <c r="U6390">
        <v>88</v>
      </c>
      <c r="V6390">
        <f>SUMIF(货件明细!K:K,F6390,货件明细!AQ:AQ)</f>
        <v>0</v>
      </c>
      <c r="W6390">
        <f t="shared" si="396"/>
        <v>1</v>
      </c>
      <c r="X6390">
        <f t="shared" si="397"/>
        <v>88</v>
      </c>
      <c r="Y6390">
        <f>SUMIF(货件明细!K:K,F6390,货件明细!I:I)</f>
        <v>0</v>
      </c>
      <c r="Z6390">
        <f t="shared" si="398"/>
        <v>18.75</v>
      </c>
      <c r="AA6390">
        <f>SUMIF(货件明细!K:K,F6390,货件明细!J:J)</f>
        <v>0</v>
      </c>
      <c r="AB6390">
        <f t="shared" si="399"/>
        <v>1</v>
      </c>
    </row>
    <row r="6391" spans="1:28">
      <c r="A6391">
        <v>2025</v>
      </c>
      <c r="B6391">
        <v>10</v>
      </c>
      <c r="C6391">
        <v>42</v>
      </c>
      <c r="D6391" s="4">
        <v>45945</v>
      </c>
      <c r="E6391" t="s">
        <v>28</v>
      </c>
      <c r="F6391" t="s">
        <v>6593</v>
      </c>
      <c r="G6391" t="s">
        <v>30</v>
      </c>
      <c r="H6391" t="s">
        <v>31</v>
      </c>
      <c r="I6391" t="s">
        <v>41</v>
      </c>
      <c r="J6391" t="s">
        <v>1110</v>
      </c>
      <c r="K6391" t="s">
        <v>1110</v>
      </c>
      <c r="L6391" t="s">
        <v>34</v>
      </c>
      <c r="M6391" t="s">
        <v>65</v>
      </c>
      <c r="N6391" t="s">
        <v>4245</v>
      </c>
      <c r="O6391">
        <v>36.8</v>
      </c>
      <c r="Q6391">
        <v>1787.1</v>
      </c>
      <c r="R6391">
        <v>1787.1</v>
      </c>
      <c r="S6391">
        <v>247.64624</v>
      </c>
      <c r="T6391">
        <v>2034.74624</v>
      </c>
      <c r="U6391">
        <v>194</v>
      </c>
      <c r="V6391">
        <f>SUMIF(货件明细!K:K,F6391,货件明细!AQ:AQ)</f>
        <v>0</v>
      </c>
      <c r="W6391">
        <f t="shared" si="396"/>
        <v>1</v>
      </c>
      <c r="X6391">
        <f t="shared" si="397"/>
        <v>194</v>
      </c>
      <c r="Y6391">
        <f>SUMIF(货件明细!K:K,F6391,货件明细!I:I)</f>
        <v>0</v>
      </c>
      <c r="Z6391">
        <f t="shared" si="398"/>
        <v>36.8</v>
      </c>
      <c r="AA6391">
        <f>SUMIF(货件明细!K:K,F6391,货件明细!J:J)</f>
        <v>0</v>
      </c>
      <c r="AB6391">
        <f t="shared" si="399"/>
        <v>1</v>
      </c>
    </row>
    <row r="6392" spans="1:28">
      <c r="A6392">
        <v>2025</v>
      </c>
      <c r="B6392">
        <v>10</v>
      </c>
      <c r="C6392">
        <v>42</v>
      </c>
      <c r="D6392" s="4">
        <v>45945</v>
      </c>
      <c r="E6392" t="s">
        <v>28</v>
      </c>
      <c r="F6392" t="s">
        <v>6594</v>
      </c>
      <c r="G6392" t="s">
        <v>30</v>
      </c>
      <c r="H6392" t="s">
        <v>31</v>
      </c>
      <c r="I6392" t="s">
        <v>96</v>
      </c>
      <c r="J6392" t="s">
        <v>1110</v>
      </c>
      <c r="K6392" t="s">
        <v>1110</v>
      </c>
      <c r="L6392" t="s">
        <v>34</v>
      </c>
      <c r="M6392" t="s">
        <v>65</v>
      </c>
      <c r="N6392" t="s">
        <v>2857</v>
      </c>
      <c r="O6392">
        <v>31.55</v>
      </c>
      <c r="Q6392">
        <v>1680</v>
      </c>
      <c r="R6392">
        <v>1680</v>
      </c>
      <c r="S6392">
        <v>116.608</v>
      </c>
      <c r="T6392">
        <v>1796.608</v>
      </c>
      <c r="U6392">
        <v>100</v>
      </c>
      <c r="V6392">
        <f>SUMIF(货件明细!K:K,F6392,货件明细!AQ:AQ)</f>
        <v>0</v>
      </c>
      <c r="W6392">
        <f t="shared" si="396"/>
        <v>1</v>
      </c>
      <c r="X6392">
        <f t="shared" si="397"/>
        <v>100</v>
      </c>
      <c r="Y6392">
        <f>SUMIF(货件明细!K:K,F6392,货件明细!I:I)</f>
        <v>0</v>
      </c>
      <c r="Z6392">
        <f t="shared" si="398"/>
        <v>31.55</v>
      </c>
      <c r="AA6392">
        <f>SUMIF(货件明细!K:K,F6392,货件明细!J:J)</f>
        <v>0</v>
      </c>
      <c r="AB6392">
        <f t="shared" si="399"/>
        <v>1</v>
      </c>
    </row>
    <row r="6393" spans="1:28">
      <c r="A6393">
        <v>2025</v>
      </c>
      <c r="B6393">
        <v>10</v>
      </c>
      <c r="C6393">
        <v>42</v>
      </c>
      <c r="D6393" s="4">
        <v>45947</v>
      </c>
      <c r="E6393" t="s">
        <v>28</v>
      </c>
      <c r="F6393" t="s">
        <v>6595</v>
      </c>
      <c r="G6393" t="s">
        <v>3407</v>
      </c>
      <c r="H6393" t="s">
        <v>71</v>
      </c>
      <c r="I6393" t="s">
        <v>41</v>
      </c>
      <c r="J6393" t="s">
        <v>100</v>
      </c>
      <c r="K6393" t="s">
        <v>58</v>
      </c>
      <c r="L6393" t="s">
        <v>46</v>
      </c>
      <c r="M6393" t="s">
        <v>47</v>
      </c>
      <c r="N6393" t="s">
        <v>5178</v>
      </c>
      <c r="O6393">
        <v>36.75</v>
      </c>
      <c r="Q6393">
        <v>130</v>
      </c>
      <c r="R6393">
        <v>130</v>
      </c>
      <c r="S6393">
        <v>233.14312</v>
      </c>
      <c r="T6393">
        <v>363.14312</v>
      </c>
      <c r="U6393">
        <v>101</v>
      </c>
      <c r="V6393">
        <f>SUMIF(货件明细!K:K,F6393,货件明细!AQ:AQ)</f>
        <v>0</v>
      </c>
      <c r="W6393">
        <f t="shared" si="396"/>
        <v>1</v>
      </c>
      <c r="X6393">
        <f t="shared" si="397"/>
        <v>101</v>
      </c>
      <c r="Y6393">
        <f>SUMIF(货件明细!K:K,F6393,货件明细!I:I)</f>
        <v>0</v>
      </c>
      <c r="Z6393">
        <f t="shared" si="398"/>
        <v>36.75</v>
      </c>
      <c r="AA6393">
        <f>SUMIF(货件明细!K:K,F6393,货件明细!J:J)</f>
        <v>0</v>
      </c>
      <c r="AB6393">
        <f t="shared" si="399"/>
        <v>1</v>
      </c>
    </row>
    <row r="6394" spans="1:28">
      <c r="A6394">
        <v>2025</v>
      </c>
      <c r="B6394">
        <v>10</v>
      </c>
      <c r="C6394">
        <v>42</v>
      </c>
      <c r="D6394" s="4">
        <v>45946</v>
      </c>
      <c r="E6394" t="s">
        <v>28</v>
      </c>
      <c r="F6394" t="s">
        <v>6596</v>
      </c>
      <c r="G6394" t="s">
        <v>30</v>
      </c>
      <c r="H6394" t="s">
        <v>31</v>
      </c>
      <c r="I6394" t="s">
        <v>96</v>
      </c>
      <c r="J6394" t="s">
        <v>33</v>
      </c>
      <c r="K6394" t="s">
        <v>33</v>
      </c>
      <c r="L6394" t="s">
        <v>34</v>
      </c>
      <c r="M6394" t="s">
        <v>3882</v>
      </c>
      <c r="N6394" t="s">
        <v>4644</v>
      </c>
      <c r="O6394">
        <v>21.8</v>
      </c>
      <c r="Q6394">
        <v>1397</v>
      </c>
      <c r="R6394">
        <v>1547</v>
      </c>
      <c r="S6394">
        <v>140.51264</v>
      </c>
      <c r="T6394">
        <v>1687.51264</v>
      </c>
      <c r="U6394">
        <v>114</v>
      </c>
      <c r="V6394">
        <f>SUMIF(货件明细!K:K,F6394,货件明细!AQ:AQ)</f>
        <v>0</v>
      </c>
      <c r="W6394">
        <f t="shared" si="396"/>
        <v>1</v>
      </c>
      <c r="X6394">
        <f t="shared" si="397"/>
        <v>114</v>
      </c>
      <c r="Y6394">
        <f>SUMIF(货件明细!K:K,F6394,货件明细!I:I)</f>
        <v>0</v>
      </c>
      <c r="Z6394">
        <f t="shared" si="398"/>
        <v>21.8</v>
      </c>
      <c r="AA6394">
        <f>SUMIF(货件明细!K:K,F6394,货件明细!J:J)</f>
        <v>0</v>
      </c>
      <c r="AB6394">
        <f t="shared" si="399"/>
        <v>1</v>
      </c>
    </row>
    <row r="6395" spans="1:28">
      <c r="A6395">
        <v>2025</v>
      </c>
      <c r="B6395">
        <v>10</v>
      </c>
      <c r="C6395">
        <v>42</v>
      </c>
      <c r="D6395" s="4">
        <v>45946</v>
      </c>
      <c r="E6395" t="s">
        <v>28</v>
      </c>
      <c r="F6395" t="s">
        <v>6597</v>
      </c>
      <c r="G6395" t="s">
        <v>30</v>
      </c>
      <c r="H6395" t="s">
        <v>31</v>
      </c>
      <c r="I6395" t="s">
        <v>96</v>
      </c>
      <c r="J6395" t="s">
        <v>1110</v>
      </c>
      <c r="K6395" t="s">
        <v>1110</v>
      </c>
      <c r="L6395" t="s">
        <v>34</v>
      </c>
      <c r="M6395" t="s">
        <v>65</v>
      </c>
      <c r="N6395" t="s">
        <v>2857</v>
      </c>
      <c r="O6395">
        <v>29.7</v>
      </c>
      <c r="Q6395">
        <v>1635</v>
      </c>
      <c r="R6395">
        <v>1635</v>
      </c>
      <c r="S6395">
        <v>182.2</v>
      </c>
      <c r="T6395">
        <v>1817.2</v>
      </c>
      <c r="U6395">
        <v>149</v>
      </c>
      <c r="V6395">
        <f>SUMIF(货件明细!K:K,F6395,货件明细!AQ:AQ)</f>
        <v>0</v>
      </c>
      <c r="W6395">
        <f t="shared" si="396"/>
        <v>1</v>
      </c>
      <c r="X6395">
        <f t="shared" si="397"/>
        <v>149</v>
      </c>
      <c r="Y6395">
        <f>SUMIF(货件明细!K:K,F6395,货件明细!I:I)</f>
        <v>0</v>
      </c>
      <c r="Z6395">
        <f t="shared" si="398"/>
        <v>29.7</v>
      </c>
      <c r="AA6395">
        <f>SUMIF(货件明细!K:K,F6395,货件明细!J:J)</f>
        <v>0</v>
      </c>
      <c r="AB6395">
        <f t="shared" si="399"/>
        <v>1</v>
      </c>
    </row>
    <row r="6396" spans="1:28">
      <c r="A6396">
        <v>2025</v>
      </c>
      <c r="B6396">
        <v>10</v>
      </c>
      <c r="C6396">
        <v>42</v>
      </c>
      <c r="D6396" s="4">
        <v>45947</v>
      </c>
      <c r="E6396" t="s">
        <v>28</v>
      </c>
      <c r="F6396" t="s">
        <v>6598</v>
      </c>
      <c r="G6396" t="s">
        <v>163</v>
      </c>
      <c r="H6396" t="s">
        <v>71</v>
      </c>
      <c r="I6396" t="s">
        <v>39</v>
      </c>
      <c r="J6396" t="s">
        <v>100</v>
      </c>
      <c r="K6396" t="s">
        <v>100</v>
      </c>
      <c r="L6396" t="s">
        <v>46</v>
      </c>
      <c r="M6396" t="s">
        <v>59</v>
      </c>
      <c r="N6396" t="s">
        <v>2012</v>
      </c>
      <c r="O6396">
        <v>169.11</v>
      </c>
      <c r="P6396">
        <v>25</v>
      </c>
      <c r="Q6396">
        <v>1095.12</v>
      </c>
      <c r="R6396">
        <v>1095.12</v>
      </c>
      <c r="S6396">
        <v>0</v>
      </c>
      <c r="T6396">
        <v>1120.12</v>
      </c>
      <c r="U6396">
        <v>376</v>
      </c>
      <c r="V6396">
        <f>SUMIF(货件明细!K:K,F6396,货件明细!AQ:AQ)</f>
        <v>0</v>
      </c>
      <c r="W6396">
        <f t="shared" si="396"/>
        <v>1</v>
      </c>
      <c r="X6396">
        <f t="shared" si="397"/>
        <v>376</v>
      </c>
      <c r="Y6396">
        <f>SUMIF(货件明细!K:K,F6396,货件明细!I:I)</f>
        <v>0</v>
      </c>
      <c r="Z6396">
        <f t="shared" si="398"/>
        <v>169.11</v>
      </c>
      <c r="AA6396">
        <f>SUMIF(货件明细!K:K,F6396,货件明细!J:J)</f>
        <v>0</v>
      </c>
      <c r="AB6396">
        <f t="shared" si="399"/>
        <v>1</v>
      </c>
    </row>
    <row r="6397" spans="1:28">
      <c r="A6397">
        <v>2025</v>
      </c>
      <c r="B6397">
        <v>10</v>
      </c>
      <c r="C6397">
        <v>42</v>
      </c>
      <c r="D6397" s="4">
        <v>45947</v>
      </c>
      <c r="E6397" t="s">
        <v>28</v>
      </c>
      <c r="F6397" t="s">
        <v>6599</v>
      </c>
      <c r="G6397" t="s">
        <v>50</v>
      </c>
      <c r="H6397" t="s">
        <v>31</v>
      </c>
      <c r="I6397" t="s">
        <v>39</v>
      </c>
      <c r="J6397" t="s">
        <v>100</v>
      </c>
      <c r="K6397" t="s">
        <v>100</v>
      </c>
      <c r="L6397" t="s">
        <v>46</v>
      </c>
      <c r="M6397" t="s">
        <v>59</v>
      </c>
      <c r="N6397" t="s">
        <v>2012</v>
      </c>
      <c r="O6397">
        <v>176.99</v>
      </c>
      <c r="P6397">
        <v>25</v>
      </c>
      <c r="Q6397">
        <v>1748.76</v>
      </c>
      <c r="R6397">
        <v>1748.76</v>
      </c>
      <c r="S6397">
        <v>0</v>
      </c>
      <c r="T6397">
        <v>1773.76</v>
      </c>
      <c r="U6397">
        <v>418</v>
      </c>
      <c r="V6397">
        <f>SUMIF(货件明细!K:K,F6397,货件明细!AQ:AQ)</f>
        <v>0</v>
      </c>
      <c r="W6397">
        <f t="shared" si="396"/>
        <v>1</v>
      </c>
      <c r="X6397">
        <f t="shared" si="397"/>
        <v>418</v>
      </c>
      <c r="Y6397">
        <f>SUMIF(货件明细!K:K,F6397,货件明细!I:I)</f>
        <v>0</v>
      </c>
      <c r="Z6397">
        <f t="shared" si="398"/>
        <v>176.99</v>
      </c>
      <c r="AA6397">
        <f>SUMIF(货件明细!K:K,F6397,货件明细!J:J)</f>
        <v>0</v>
      </c>
      <c r="AB6397">
        <f t="shared" si="399"/>
        <v>1</v>
      </c>
    </row>
    <row r="6398" spans="1:28">
      <c r="A6398">
        <v>2025</v>
      </c>
      <c r="B6398">
        <v>10</v>
      </c>
      <c r="C6398">
        <v>42</v>
      </c>
      <c r="D6398" s="4">
        <v>45947</v>
      </c>
      <c r="E6398" t="s">
        <v>28</v>
      </c>
      <c r="F6398" t="s">
        <v>6600</v>
      </c>
      <c r="G6398" t="s">
        <v>54</v>
      </c>
      <c r="H6398" t="s">
        <v>31</v>
      </c>
      <c r="I6398" t="s">
        <v>39</v>
      </c>
      <c r="J6398" t="s">
        <v>100</v>
      </c>
      <c r="K6398" t="s">
        <v>100</v>
      </c>
      <c r="L6398" t="s">
        <v>46</v>
      </c>
      <c r="M6398" t="s">
        <v>59</v>
      </c>
      <c r="N6398" t="s">
        <v>2012</v>
      </c>
      <c r="O6398">
        <v>211.01</v>
      </c>
      <c r="P6398">
        <v>25</v>
      </c>
      <c r="Q6398">
        <v>2084.68</v>
      </c>
      <c r="R6398">
        <v>2084.68</v>
      </c>
      <c r="S6398">
        <v>0</v>
      </c>
      <c r="T6398">
        <v>2109.68</v>
      </c>
      <c r="U6398">
        <v>494</v>
      </c>
      <c r="V6398">
        <f>SUMIF(货件明细!K:K,F6398,货件明细!AQ:AQ)</f>
        <v>0</v>
      </c>
      <c r="W6398">
        <f t="shared" si="396"/>
        <v>1</v>
      </c>
      <c r="X6398">
        <f t="shared" si="397"/>
        <v>494</v>
      </c>
      <c r="Y6398">
        <f>SUMIF(货件明细!K:K,F6398,货件明细!I:I)</f>
        <v>0</v>
      </c>
      <c r="Z6398">
        <f t="shared" si="398"/>
        <v>211.01</v>
      </c>
      <c r="AA6398">
        <f>SUMIF(货件明细!K:K,F6398,货件明细!J:J)</f>
        <v>0</v>
      </c>
      <c r="AB6398">
        <f t="shared" si="399"/>
        <v>1</v>
      </c>
    </row>
    <row r="6399" spans="1:28">
      <c r="A6399">
        <v>2025</v>
      </c>
      <c r="B6399">
        <v>10</v>
      </c>
      <c r="C6399">
        <v>42</v>
      </c>
      <c r="D6399" s="4">
        <v>45947</v>
      </c>
      <c r="E6399" t="s">
        <v>28</v>
      </c>
      <c r="F6399" t="s">
        <v>6601</v>
      </c>
      <c r="G6399" t="s">
        <v>269</v>
      </c>
      <c r="H6399" t="s">
        <v>31</v>
      </c>
      <c r="I6399" t="s">
        <v>39</v>
      </c>
      <c r="J6399" t="s">
        <v>100</v>
      </c>
      <c r="K6399" t="s">
        <v>100</v>
      </c>
      <c r="L6399" t="s">
        <v>46</v>
      </c>
      <c r="M6399" t="s">
        <v>59</v>
      </c>
      <c r="N6399" t="s">
        <v>2012</v>
      </c>
      <c r="O6399">
        <v>211.19</v>
      </c>
      <c r="P6399">
        <v>25</v>
      </c>
      <c r="Q6399">
        <v>2084.68</v>
      </c>
      <c r="R6399">
        <v>2084.68</v>
      </c>
      <c r="S6399">
        <v>0</v>
      </c>
      <c r="T6399">
        <v>2109.68</v>
      </c>
      <c r="U6399">
        <v>494</v>
      </c>
      <c r="V6399">
        <f>SUMIF(货件明细!K:K,F6399,货件明细!AQ:AQ)</f>
        <v>0</v>
      </c>
      <c r="W6399">
        <f t="shared" si="396"/>
        <v>1</v>
      </c>
      <c r="X6399">
        <f t="shared" si="397"/>
        <v>494</v>
      </c>
      <c r="Y6399">
        <f>SUMIF(货件明细!K:K,F6399,货件明细!I:I)</f>
        <v>0</v>
      </c>
      <c r="Z6399">
        <f t="shared" si="398"/>
        <v>211.19</v>
      </c>
      <c r="AA6399">
        <f>SUMIF(货件明细!K:K,F6399,货件明细!J:J)</f>
        <v>0</v>
      </c>
      <c r="AB6399">
        <f t="shared" si="399"/>
        <v>1</v>
      </c>
    </row>
    <row r="6400" spans="1:28">
      <c r="A6400">
        <v>2025</v>
      </c>
      <c r="B6400">
        <v>10</v>
      </c>
      <c r="C6400">
        <v>42</v>
      </c>
      <c r="D6400" s="4">
        <v>45947</v>
      </c>
      <c r="E6400" t="s">
        <v>28</v>
      </c>
      <c r="F6400" t="s">
        <v>6602</v>
      </c>
      <c r="G6400" t="s">
        <v>64</v>
      </c>
      <c r="H6400" t="s">
        <v>44</v>
      </c>
      <c r="I6400" t="s">
        <v>39</v>
      </c>
      <c r="J6400" t="s">
        <v>100</v>
      </c>
      <c r="K6400" t="s">
        <v>100</v>
      </c>
      <c r="L6400" t="s">
        <v>46</v>
      </c>
      <c r="M6400" t="s">
        <v>59</v>
      </c>
      <c r="N6400" t="s">
        <v>2012</v>
      </c>
      <c r="O6400">
        <v>287.35</v>
      </c>
      <c r="P6400">
        <v>25</v>
      </c>
      <c r="Q6400">
        <v>2405.06</v>
      </c>
      <c r="R6400">
        <v>2405.06</v>
      </c>
      <c r="S6400">
        <v>0</v>
      </c>
      <c r="T6400">
        <v>2430.06</v>
      </c>
      <c r="U6400">
        <v>688</v>
      </c>
      <c r="V6400">
        <f>SUMIF(货件明细!K:K,F6400,货件明细!AQ:AQ)</f>
        <v>0</v>
      </c>
      <c r="W6400">
        <f t="shared" si="396"/>
        <v>1</v>
      </c>
      <c r="X6400">
        <f t="shared" si="397"/>
        <v>688</v>
      </c>
      <c r="Y6400">
        <f>SUMIF(货件明细!K:K,F6400,货件明细!I:I)</f>
        <v>0</v>
      </c>
      <c r="Z6400">
        <f t="shared" si="398"/>
        <v>287.35</v>
      </c>
      <c r="AA6400">
        <f>SUMIF(货件明细!K:K,F6400,货件明细!J:J)</f>
        <v>0</v>
      </c>
      <c r="AB6400">
        <f t="shared" si="399"/>
        <v>1</v>
      </c>
    </row>
    <row r="6401" spans="1:28">
      <c r="A6401">
        <v>2025</v>
      </c>
      <c r="B6401">
        <v>10</v>
      </c>
      <c r="C6401">
        <v>42</v>
      </c>
      <c r="D6401" s="4">
        <v>45947</v>
      </c>
      <c r="E6401" t="s">
        <v>28</v>
      </c>
      <c r="F6401" t="s">
        <v>6603</v>
      </c>
      <c r="G6401" t="s">
        <v>163</v>
      </c>
      <c r="H6401" t="s">
        <v>71</v>
      </c>
      <c r="I6401" t="s">
        <v>41</v>
      </c>
      <c r="J6401" t="s">
        <v>100</v>
      </c>
      <c r="K6401" t="s">
        <v>100</v>
      </c>
      <c r="L6401" t="s">
        <v>46</v>
      </c>
      <c r="M6401" t="s">
        <v>59</v>
      </c>
      <c r="N6401" t="s">
        <v>2012</v>
      </c>
      <c r="O6401">
        <v>60.85</v>
      </c>
      <c r="P6401">
        <v>25</v>
      </c>
      <c r="Q6401">
        <v>395.28</v>
      </c>
      <c r="R6401">
        <v>395.28</v>
      </c>
      <c r="S6401">
        <v>0</v>
      </c>
      <c r="T6401">
        <v>420.28</v>
      </c>
      <c r="U6401">
        <v>135</v>
      </c>
      <c r="V6401">
        <f>SUMIF(货件明细!K:K,F6401,货件明细!AQ:AQ)</f>
        <v>0</v>
      </c>
      <c r="W6401">
        <f t="shared" si="396"/>
        <v>1</v>
      </c>
      <c r="X6401">
        <f t="shared" si="397"/>
        <v>135</v>
      </c>
      <c r="Y6401">
        <f>SUMIF(货件明细!K:K,F6401,货件明细!I:I)</f>
        <v>0</v>
      </c>
      <c r="Z6401">
        <f t="shared" si="398"/>
        <v>60.85</v>
      </c>
      <c r="AA6401">
        <f>SUMIF(货件明细!K:K,F6401,货件明细!J:J)</f>
        <v>0</v>
      </c>
      <c r="AB6401">
        <f t="shared" si="399"/>
        <v>1</v>
      </c>
    </row>
    <row r="6402" spans="1:28">
      <c r="A6402">
        <v>2025</v>
      </c>
      <c r="B6402">
        <v>10</v>
      </c>
      <c r="C6402">
        <v>42</v>
      </c>
      <c r="D6402" s="4">
        <v>45947</v>
      </c>
      <c r="E6402" t="s">
        <v>28</v>
      </c>
      <c r="F6402" t="s">
        <v>6604</v>
      </c>
      <c r="G6402" t="s">
        <v>54</v>
      </c>
      <c r="H6402" t="s">
        <v>31</v>
      </c>
      <c r="I6402" t="s">
        <v>41</v>
      </c>
      <c r="J6402" t="s">
        <v>100</v>
      </c>
      <c r="K6402" t="s">
        <v>100</v>
      </c>
      <c r="L6402" t="s">
        <v>46</v>
      </c>
      <c r="M6402" t="s">
        <v>59</v>
      </c>
      <c r="N6402" t="s">
        <v>2012</v>
      </c>
      <c r="O6402">
        <v>100.55</v>
      </c>
      <c r="P6402">
        <v>25</v>
      </c>
      <c r="Q6402">
        <v>997.88</v>
      </c>
      <c r="R6402">
        <v>997.88</v>
      </c>
      <c r="S6402">
        <v>0</v>
      </c>
      <c r="T6402">
        <v>1022.88</v>
      </c>
      <c r="U6402">
        <v>332</v>
      </c>
      <c r="V6402">
        <f>SUMIF(货件明细!K:K,F6402,货件明细!AQ:AQ)</f>
        <v>0</v>
      </c>
      <c r="W6402">
        <f t="shared" ref="W6402:W6465" si="400">IF(V6402=U6402,0,1)</f>
        <v>1</v>
      </c>
      <c r="X6402">
        <f t="shared" ref="X6402:X6465" si="401">U6402</f>
        <v>332</v>
      </c>
      <c r="Y6402">
        <f>SUMIF(货件明细!K:K,F6402,货件明细!I:I)</f>
        <v>0</v>
      </c>
      <c r="Z6402">
        <f t="shared" ref="Z6402:Z6465" si="402">O6402-Y6402</f>
        <v>100.55</v>
      </c>
      <c r="AA6402">
        <f>SUMIF(货件明细!K:K,F6402,货件明细!J:J)</f>
        <v>0</v>
      </c>
      <c r="AB6402">
        <f t="shared" ref="AB6402:AB6465" si="403">IF(T6402=AA6402,0,1)</f>
        <v>1</v>
      </c>
    </row>
    <row r="6403" spans="1:28">
      <c r="A6403">
        <v>2025</v>
      </c>
      <c r="B6403">
        <v>10</v>
      </c>
      <c r="C6403">
        <v>42</v>
      </c>
      <c r="D6403" s="4">
        <v>45947</v>
      </c>
      <c r="E6403" t="s">
        <v>28</v>
      </c>
      <c r="F6403" t="s">
        <v>6605</v>
      </c>
      <c r="G6403" t="s">
        <v>50</v>
      </c>
      <c r="H6403" t="s">
        <v>31</v>
      </c>
      <c r="I6403" t="s">
        <v>41</v>
      </c>
      <c r="J6403" t="s">
        <v>100</v>
      </c>
      <c r="K6403" t="s">
        <v>100</v>
      </c>
      <c r="L6403" t="s">
        <v>46</v>
      </c>
      <c r="M6403" t="s">
        <v>59</v>
      </c>
      <c r="N6403" t="s">
        <v>2012</v>
      </c>
      <c r="O6403">
        <v>100.55</v>
      </c>
      <c r="P6403">
        <v>25</v>
      </c>
      <c r="Q6403">
        <v>997.88</v>
      </c>
      <c r="R6403">
        <v>997.88</v>
      </c>
      <c r="S6403">
        <v>0</v>
      </c>
      <c r="T6403">
        <v>1022.88</v>
      </c>
      <c r="U6403">
        <v>332</v>
      </c>
      <c r="V6403">
        <f>SUMIF(货件明细!K:K,F6403,货件明细!AQ:AQ)</f>
        <v>0</v>
      </c>
      <c r="W6403">
        <f t="shared" si="400"/>
        <v>1</v>
      </c>
      <c r="X6403">
        <f t="shared" si="401"/>
        <v>332</v>
      </c>
      <c r="Y6403">
        <f>SUMIF(货件明细!K:K,F6403,货件明细!I:I)</f>
        <v>0</v>
      </c>
      <c r="Z6403">
        <f t="shared" si="402"/>
        <v>100.55</v>
      </c>
      <c r="AA6403">
        <f>SUMIF(货件明细!K:K,F6403,货件明细!J:J)</f>
        <v>0</v>
      </c>
      <c r="AB6403">
        <f t="shared" si="403"/>
        <v>1</v>
      </c>
    </row>
    <row r="6404" spans="1:28">
      <c r="A6404">
        <v>2025</v>
      </c>
      <c r="B6404">
        <v>10</v>
      </c>
      <c r="C6404">
        <v>42</v>
      </c>
      <c r="D6404" s="4">
        <v>45947</v>
      </c>
      <c r="E6404" t="s">
        <v>28</v>
      </c>
      <c r="F6404" t="s">
        <v>6606</v>
      </c>
      <c r="G6404" t="s">
        <v>269</v>
      </c>
      <c r="H6404" t="s">
        <v>31</v>
      </c>
      <c r="I6404" t="s">
        <v>41</v>
      </c>
      <c r="J6404" t="s">
        <v>100</v>
      </c>
      <c r="K6404" t="s">
        <v>100</v>
      </c>
      <c r="L6404" t="s">
        <v>46</v>
      </c>
      <c r="M6404" t="s">
        <v>59</v>
      </c>
      <c r="N6404" t="s">
        <v>2012</v>
      </c>
      <c r="O6404">
        <v>100.55</v>
      </c>
      <c r="P6404">
        <v>25</v>
      </c>
      <c r="Q6404">
        <v>997.88</v>
      </c>
      <c r="R6404">
        <v>997.88</v>
      </c>
      <c r="S6404">
        <v>0</v>
      </c>
      <c r="T6404">
        <v>1022.88</v>
      </c>
      <c r="U6404">
        <v>332</v>
      </c>
      <c r="V6404">
        <f>SUMIF(货件明细!K:K,F6404,货件明细!AQ:AQ)</f>
        <v>0</v>
      </c>
      <c r="W6404">
        <f t="shared" si="400"/>
        <v>1</v>
      </c>
      <c r="X6404">
        <f t="shared" si="401"/>
        <v>332</v>
      </c>
      <c r="Y6404">
        <f>SUMIF(货件明细!K:K,F6404,货件明细!I:I)</f>
        <v>0</v>
      </c>
      <c r="Z6404">
        <f t="shared" si="402"/>
        <v>100.55</v>
      </c>
      <c r="AA6404">
        <f>SUMIF(货件明细!K:K,F6404,货件明细!J:J)</f>
        <v>0</v>
      </c>
      <c r="AB6404">
        <f t="shared" si="403"/>
        <v>1</v>
      </c>
    </row>
    <row r="6405" spans="1:28">
      <c r="A6405">
        <v>2025</v>
      </c>
      <c r="B6405">
        <v>10</v>
      </c>
      <c r="C6405">
        <v>42</v>
      </c>
      <c r="D6405" s="4">
        <v>45947</v>
      </c>
      <c r="E6405" t="s">
        <v>28</v>
      </c>
      <c r="F6405" t="s">
        <v>6607</v>
      </c>
      <c r="G6405" t="s">
        <v>64</v>
      </c>
      <c r="H6405" t="s">
        <v>44</v>
      </c>
      <c r="I6405" t="s">
        <v>41</v>
      </c>
      <c r="J6405" t="s">
        <v>100</v>
      </c>
      <c r="K6405" t="s">
        <v>100</v>
      </c>
      <c r="L6405" t="s">
        <v>46</v>
      </c>
      <c r="M6405" t="s">
        <v>59</v>
      </c>
      <c r="N6405" t="s">
        <v>2012</v>
      </c>
      <c r="O6405">
        <v>140.25</v>
      </c>
      <c r="P6405">
        <v>25</v>
      </c>
      <c r="Q6405">
        <v>1181.58</v>
      </c>
      <c r="R6405">
        <v>1181.58</v>
      </c>
      <c r="S6405">
        <v>0</v>
      </c>
      <c r="T6405">
        <v>1206.58</v>
      </c>
      <c r="U6405">
        <v>529</v>
      </c>
      <c r="V6405">
        <f>SUMIF(货件明细!K:K,F6405,货件明细!AQ:AQ)</f>
        <v>0</v>
      </c>
      <c r="W6405">
        <f t="shared" si="400"/>
        <v>1</v>
      </c>
      <c r="X6405">
        <f t="shared" si="401"/>
        <v>529</v>
      </c>
      <c r="Y6405">
        <f>SUMIF(货件明细!K:K,F6405,货件明细!I:I)</f>
        <v>0</v>
      </c>
      <c r="Z6405">
        <f t="shared" si="402"/>
        <v>140.25</v>
      </c>
      <c r="AA6405">
        <f>SUMIF(货件明细!K:K,F6405,货件明细!J:J)</f>
        <v>0</v>
      </c>
      <c r="AB6405">
        <f t="shared" si="403"/>
        <v>1</v>
      </c>
    </row>
    <row r="6406" spans="1:28">
      <c r="A6406">
        <v>2025</v>
      </c>
      <c r="B6406">
        <v>10</v>
      </c>
      <c r="C6406">
        <v>42</v>
      </c>
      <c r="D6406" s="4">
        <v>45947</v>
      </c>
      <c r="E6406" t="s">
        <v>28</v>
      </c>
      <c r="F6406" t="s">
        <v>6608</v>
      </c>
      <c r="G6406" t="s">
        <v>64</v>
      </c>
      <c r="H6406" t="s">
        <v>44</v>
      </c>
      <c r="I6406" t="s">
        <v>57</v>
      </c>
      <c r="J6406" t="s">
        <v>100</v>
      </c>
      <c r="K6406" t="s">
        <v>100</v>
      </c>
      <c r="L6406" t="s">
        <v>46</v>
      </c>
      <c r="M6406" t="s">
        <v>59</v>
      </c>
      <c r="N6406" t="s">
        <v>2012</v>
      </c>
      <c r="O6406">
        <v>193</v>
      </c>
      <c r="P6406">
        <v>25</v>
      </c>
      <c r="Q6406">
        <v>1617.34</v>
      </c>
      <c r="R6406">
        <v>1617.34</v>
      </c>
      <c r="S6406">
        <v>0</v>
      </c>
      <c r="T6406">
        <v>1642.34</v>
      </c>
      <c r="U6406">
        <v>1404</v>
      </c>
      <c r="V6406">
        <f>SUMIF(货件明细!K:K,F6406,货件明细!AQ:AQ)</f>
        <v>0</v>
      </c>
      <c r="W6406">
        <f t="shared" si="400"/>
        <v>1</v>
      </c>
      <c r="X6406">
        <f t="shared" si="401"/>
        <v>1404</v>
      </c>
      <c r="Y6406">
        <f>SUMIF(货件明细!K:K,F6406,货件明细!I:I)</f>
        <v>0</v>
      </c>
      <c r="Z6406">
        <f t="shared" si="402"/>
        <v>193</v>
      </c>
      <c r="AA6406">
        <f>SUMIF(货件明细!K:K,F6406,货件明细!J:J)</f>
        <v>0</v>
      </c>
      <c r="AB6406">
        <f t="shared" si="403"/>
        <v>1</v>
      </c>
    </row>
    <row r="6407" spans="1:28">
      <c r="A6407">
        <v>2025</v>
      </c>
      <c r="B6407">
        <v>10</v>
      </c>
      <c r="C6407">
        <v>42</v>
      </c>
      <c r="D6407" s="4">
        <v>45947</v>
      </c>
      <c r="E6407" t="s">
        <v>28</v>
      </c>
      <c r="F6407" t="s">
        <v>6609</v>
      </c>
      <c r="G6407" t="s">
        <v>54</v>
      </c>
      <c r="H6407" t="s">
        <v>31</v>
      </c>
      <c r="I6407" t="s">
        <v>57</v>
      </c>
      <c r="J6407" t="s">
        <v>100</v>
      </c>
      <c r="K6407" t="s">
        <v>100</v>
      </c>
      <c r="L6407" t="s">
        <v>46</v>
      </c>
      <c r="M6407" t="s">
        <v>59</v>
      </c>
      <c r="N6407" t="s">
        <v>2012</v>
      </c>
      <c r="O6407">
        <v>96.5</v>
      </c>
      <c r="P6407">
        <v>25</v>
      </c>
      <c r="Q6407">
        <v>958.36</v>
      </c>
      <c r="R6407">
        <v>958.36</v>
      </c>
      <c r="S6407">
        <v>0</v>
      </c>
      <c r="T6407">
        <v>983.36</v>
      </c>
      <c r="U6407">
        <v>702</v>
      </c>
      <c r="V6407">
        <f>SUMIF(货件明细!K:K,F6407,货件明细!AQ:AQ)</f>
        <v>0</v>
      </c>
      <c r="W6407">
        <f t="shared" si="400"/>
        <v>1</v>
      </c>
      <c r="X6407">
        <f t="shared" si="401"/>
        <v>702</v>
      </c>
      <c r="Y6407">
        <f>SUMIF(货件明细!K:K,F6407,货件明细!I:I)</f>
        <v>0</v>
      </c>
      <c r="Z6407">
        <f t="shared" si="402"/>
        <v>96.5</v>
      </c>
      <c r="AA6407">
        <f>SUMIF(货件明细!K:K,F6407,货件明细!J:J)</f>
        <v>0</v>
      </c>
      <c r="AB6407">
        <f t="shared" si="403"/>
        <v>1</v>
      </c>
    </row>
    <row r="6408" spans="1:28">
      <c r="A6408">
        <v>2025</v>
      </c>
      <c r="B6408">
        <v>10</v>
      </c>
      <c r="C6408">
        <v>42</v>
      </c>
      <c r="D6408" s="4">
        <v>45947</v>
      </c>
      <c r="E6408" t="s">
        <v>28</v>
      </c>
      <c r="F6408" t="s">
        <v>6610</v>
      </c>
      <c r="G6408" t="s">
        <v>50</v>
      </c>
      <c r="H6408" t="s">
        <v>31</v>
      </c>
      <c r="I6408" t="s">
        <v>57</v>
      </c>
      <c r="J6408" t="s">
        <v>100</v>
      </c>
      <c r="K6408" t="s">
        <v>100</v>
      </c>
      <c r="L6408" t="s">
        <v>46</v>
      </c>
      <c r="M6408" t="s">
        <v>59</v>
      </c>
      <c r="N6408" t="s">
        <v>2012</v>
      </c>
      <c r="O6408">
        <v>96.5</v>
      </c>
      <c r="P6408">
        <v>25</v>
      </c>
      <c r="Q6408">
        <v>958.36</v>
      </c>
      <c r="R6408">
        <v>958.36</v>
      </c>
      <c r="S6408">
        <v>0</v>
      </c>
      <c r="T6408">
        <v>983.36</v>
      </c>
      <c r="U6408">
        <v>702</v>
      </c>
      <c r="V6408">
        <f>SUMIF(货件明细!K:K,F6408,货件明细!AQ:AQ)</f>
        <v>0</v>
      </c>
      <c r="W6408">
        <f t="shared" si="400"/>
        <v>1</v>
      </c>
      <c r="X6408">
        <f t="shared" si="401"/>
        <v>702</v>
      </c>
      <c r="Y6408">
        <f>SUMIF(货件明细!K:K,F6408,货件明细!I:I)</f>
        <v>0</v>
      </c>
      <c r="Z6408">
        <f t="shared" si="402"/>
        <v>96.5</v>
      </c>
      <c r="AA6408">
        <f>SUMIF(货件明细!K:K,F6408,货件明细!J:J)</f>
        <v>0</v>
      </c>
      <c r="AB6408">
        <f t="shared" si="403"/>
        <v>1</v>
      </c>
    </row>
    <row r="6409" spans="1:28">
      <c r="A6409">
        <v>2025</v>
      </c>
      <c r="B6409">
        <v>10</v>
      </c>
      <c r="C6409">
        <v>42</v>
      </c>
      <c r="D6409" s="4">
        <v>45947</v>
      </c>
      <c r="E6409" t="s">
        <v>28</v>
      </c>
      <c r="F6409" t="s">
        <v>6611</v>
      </c>
      <c r="G6409" t="s">
        <v>269</v>
      </c>
      <c r="H6409" t="s">
        <v>31</v>
      </c>
      <c r="I6409" t="s">
        <v>57</v>
      </c>
      <c r="J6409" t="s">
        <v>100</v>
      </c>
      <c r="K6409" t="s">
        <v>100</v>
      </c>
      <c r="L6409" t="s">
        <v>46</v>
      </c>
      <c r="M6409" t="s">
        <v>59</v>
      </c>
      <c r="N6409" t="s">
        <v>2012</v>
      </c>
      <c r="O6409">
        <v>96.5</v>
      </c>
      <c r="P6409">
        <v>25</v>
      </c>
      <c r="Q6409">
        <v>958.36</v>
      </c>
      <c r="R6409">
        <v>958.36</v>
      </c>
      <c r="S6409">
        <v>0</v>
      </c>
      <c r="T6409">
        <v>983.36</v>
      </c>
      <c r="U6409">
        <v>702</v>
      </c>
      <c r="V6409">
        <f>SUMIF(货件明细!K:K,F6409,货件明细!AQ:AQ)</f>
        <v>0</v>
      </c>
      <c r="W6409">
        <f t="shared" si="400"/>
        <v>1</v>
      </c>
      <c r="X6409">
        <f t="shared" si="401"/>
        <v>702</v>
      </c>
      <c r="Y6409">
        <f>SUMIF(货件明细!K:K,F6409,货件明细!I:I)</f>
        <v>0</v>
      </c>
      <c r="Z6409">
        <f t="shared" si="402"/>
        <v>96.5</v>
      </c>
      <c r="AA6409">
        <f>SUMIF(货件明细!K:K,F6409,货件明细!J:J)</f>
        <v>0</v>
      </c>
      <c r="AB6409">
        <f t="shared" si="403"/>
        <v>1</v>
      </c>
    </row>
    <row r="6410" spans="1:28">
      <c r="A6410">
        <v>2025</v>
      </c>
      <c r="B6410">
        <v>10</v>
      </c>
      <c r="C6410">
        <v>42</v>
      </c>
      <c r="D6410" s="4">
        <v>45947</v>
      </c>
      <c r="E6410" t="s">
        <v>28</v>
      </c>
      <c r="F6410" t="s">
        <v>6612</v>
      </c>
      <c r="G6410" t="s">
        <v>50</v>
      </c>
      <c r="H6410" t="s">
        <v>31</v>
      </c>
      <c r="I6410" t="s">
        <v>129</v>
      </c>
      <c r="J6410" t="s">
        <v>45</v>
      </c>
      <c r="K6410" t="s">
        <v>4998</v>
      </c>
      <c r="L6410" t="s">
        <v>46</v>
      </c>
      <c r="M6410" t="s">
        <v>2882</v>
      </c>
      <c r="N6410" t="s">
        <v>4823</v>
      </c>
      <c r="O6410">
        <v>12.55</v>
      </c>
      <c r="Q6410">
        <v>104.285714285714</v>
      </c>
      <c r="R6410">
        <v>104.285714285714</v>
      </c>
      <c r="S6410">
        <v>0</v>
      </c>
      <c r="T6410">
        <v>104.285714285714</v>
      </c>
      <c r="U6410">
        <v>74</v>
      </c>
      <c r="V6410">
        <f>SUMIF(货件明细!K:K,F6410,货件明细!AQ:AQ)</f>
        <v>0</v>
      </c>
      <c r="W6410">
        <f t="shared" si="400"/>
        <v>1</v>
      </c>
      <c r="X6410">
        <f t="shared" si="401"/>
        <v>74</v>
      </c>
      <c r="Y6410">
        <f>SUMIF(货件明细!K:K,F6410,货件明细!I:I)</f>
        <v>0</v>
      </c>
      <c r="Z6410">
        <f t="shared" si="402"/>
        <v>12.55</v>
      </c>
      <c r="AA6410">
        <f>SUMIF(货件明细!K:K,F6410,货件明细!J:J)</f>
        <v>0</v>
      </c>
      <c r="AB6410">
        <f t="shared" si="403"/>
        <v>1</v>
      </c>
    </row>
    <row r="6411" spans="1:28">
      <c r="A6411">
        <v>2025</v>
      </c>
      <c r="B6411">
        <v>10</v>
      </c>
      <c r="C6411">
        <v>42</v>
      </c>
      <c r="D6411" s="4">
        <v>45947</v>
      </c>
      <c r="E6411" t="s">
        <v>28</v>
      </c>
      <c r="F6411" t="s">
        <v>6613</v>
      </c>
      <c r="G6411" t="s">
        <v>114</v>
      </c>
      <c r="H6411" t="s">
        <v>44</v>
      </c>
      <c r="I6411" t="s">
        <v>129</v>
      </c>
      <c r="J6411" t="s">
        <v>45</v>
      </c>
      <c r="K6411" t="s">
        <v>45</v>
      </c>
      <c r="L6411" t="s">
        <v>46</v>
      </c>
      <c r="M6411" t="s">
        <v>5001</v>
      </c>
      <c r="N6411" t="s">
        <v>5601</v>
      </c>
      <c r="O6411">
        <v>12.55</v>
      </c>
      <c r="Q6411">
        <v>141.78</v>
      </c>
      <c r="R6411">
        <v>141.78</v>
      </c>
      <c r="S6411">
        <v>0</v>
      </c>
      <c r="T6411">
        <v>141.78</v>
      </c>
      <c r="U6411">
        <v>74</v>
      </c>
      <c r="V6411">
        <f>SUMIF(货件明细!K:K,F6411,货件明细!AQ:AQ)</f>
        <v>0</v>
      </c>
      <c r="W6411">
        <f t="shared" si="400"/>
        <v>1</v>
      </c>
      <c r="X6411">
        <f t="shared" si="401"/>
        <v>74</v>
      </c>
      <c r="Y6411">
        <f>SUMIF(货件明细!K:K,F6411,货件明细!I:I)</f>
        <v>0</v>
      </c>
      <c r="Z6411">
        <f t="shared" si="402"/>
        <v>12.55</v>
      </c>
      <c r="AA6411">
        <f>SUMIF(货件明细!K:K,F6411,货件明细!J:J)</f>
        <v>0</v>
      </c>
      <c r="AB6411">
        <f t="shared" si="403"/>
        <v>1</v>
      </c>
    </row>
    <row r="6412" spans="1:28">
      <c r="A6412">
        <v>2025</v>
      </c>
      <c r="B6412">
        <v>10</v>
      </c>
      <c r="C6412">
        <v>42</v>
      </c>
      <c r="D6412" s="4">
        <v>45947</v>
      </c>
      <c r="E6412" t="s">
        <v>28</v>
      </c>
      <c r="F6412" t="s">
        <v>6614</v>
      </c>
      <c r="G6412" t="s">
        <v>105</v>
      </c>
      <c r="H6412" t="s">
        <v>31</v>
      </c>
      <c r="I6412" t="s">
        <v>129</v>
      </c>
      <c r="J6412" t="s">
        <v>45</v>
      </c>
      <c r="K6412" t="s">
        <v>100</v>
      </c>
      <c r="L6412" t="s">
        <v>46</v>
      </c>
      <c r="M6412" t="s">
        <v>5001</v>
      </c>
      <c r="N6412" t="s">
        <v>6615</v>
      </c>
      <c r="O6412">
        <v>12.55</v>
      </c>
      <c r="Q6412">
        <v>134.729</v>
      </c>
      <c r="R6412">
        <v>134.729</v>
      </c>
      <c r="S6412">
        <v>0</v>
      </c>
      <c r="T6412">
        <v>134.729</v>
      </c>
      <c r="U6412">
        <v>74</v>
      </c>
      <c r="V6412">
        <f>SUMIF(货件明细!K:K,F6412,货件明细!AQ:AQ)</f>
        <v>0</v>
      </c>
      <c r="W6412">
        <f t="shared" si="400"/>
        <v>1</v>
      </c>
      <c r="X6412">
        <f t="shared" si="401"/>
        <v>74</v>
      </c>
      <c r="Y6412">
        <f>SUMIF(货件明细!K:K,F6412,货件明细!I:I)</f>
        <v>0</v>
      </c>
      <c r="Z6412">
        <f t="shared" si="402"/>
        <v>12.55</v>
      </c>
      <c r="AA6412">
        <f>SUMIF(货件明细!K:K,F6412,货件明细!J:J)</f>
        <v>0</v>
      </c>
      <c r="AB6412">
        <f t="shared" si="403"/>
        <v>1</v>
      </c>
    </row>
    <row r="6413" spans="1:28">
      <c r="A6413">
        <v>2025</v>
      </c>
      <c r="B6413">
        <v>10</v>
      </c>
      <c r="C6413">
        <v>42</v>
      </c>
      <c r="D6413" s="4">
        <v>45947</v>
      </c>
      <c r="E6413" t="s">
        <v>28</v>
      </c>
      <c r="F6413" t="s">
        <v>6616</v>
      </c>
      <c r="G6413" t="s">
        <v>1563</v>
      </c>
      <c r="H6413" t="s">
        <v>71</v>
      </c>
      <c r="I6413" t="s">
        <v>129</v>
      </c>
      <c r="J6413" t="s">
        <v>45</v>
      </c>
      <c r="K6413" t="s">
        <v>45</v>
      </c>
      <c r="L6413" t="s">
        <v>46</v>
      </c>
      <c r="M6413" t="s">
        <v>5001</v>
      </c>
      <c r="N6413" t="s">
        <v>5601</v>
      </c>
      <c r="O6413">
        <v>25.1</v>
      </c>
      <c r="Q6413">
        <v>215.9125</v>
      </c>
      <c r="R6413">
        <v>215.9125</v>
      </c>
      <c r="S6413">
        <v>0</v>
      </c>
      <c r="T6413">
        <v>215.9125</v>
      </c>
      <c r="U6413">
        <v>148</v>
      </c>
      <c r="V6413">
        <f>SUMIF(货件明细!K:K,F6413,货件明细!AQ:AQ)</f>
        <v>0</v>
      </c>
      <c r="W6413">
        <f t="shared" si="400"/>
        <v>1</v>
      </c>
      <c r="X6413">
        <f t="shared" si="401"/>
        <v>148</v>
      </c>
      <c r="Y6413">
        <f>SUMIF(货件明细!K:K,F6413,货件明细!I:I)</f>
        <v>0</v>
      </c>
      <c r="Z6413">
        <f t="shared" si="402"/>
        <v>25.1</v>
      </c>
      <c r="AA6413">
        <f>SUMIF(货件明细!K:K,F6413,货件明细!J:J)</f>
        <v>0</v>
      </c>
      <c r="AB6413">
        <f t="shared" si="403"/>
        <v>1</v>
      </c>
    </row>
    <row r="6414" spans="1:28">
      <c r="A6414">
        <v>2025</v>
      </c>
      <c r="B6414">
        <v>10</v>
      </c>
      <c r="C6414">
        <v>42</v>
      </c>
      <c r="D6414" s="4">
        <v>45947</v>
      </c>
      <c r="E6414" t="s">
        <v>28</v>
      </c>
      <c r="F6414" t="s">
        <v>6617</v>
      </c>
      <c r="G6414" t="s">
        <v>50</v>
      </c>
      <c r="H6414" t="s">
        <v>31</v>
      </c>
      <c r="I6414" t="s">
        <v>57</v>
      </c>
      <c r="J6414" t="s">
        <v>100</v>
      </c>
      <c r="K6414" t="s">
        <v>4998</v>
      </c>
      <c r="L6414" t="s">
        <v>46</v>
      </c>
      <c r="M6414" t="s">
        <v>2882</v>
      </c>
      <c r="N6414" t="s">
        <v>4823</v>
      </c>
      <c r="O6414">
        <v>42.2</v>
      </c>
      <c r="Q6414">
        <v>324.288461538462</v>
      </c>
      <c r="R6414">
        <v>324.288461538462</v>
      </c>
      <c r="S6414">
        <v>0</v>
      </c>
      <c r="T6414">
        <v>324.288461538462</v>
      </c>
      <c r="U6414">
        <v>334</v>
      </c>
      <c r="V6414">
        <f>SUMIF(货件明细!K:K,F6414,货件明细!AQ:AQ)</f>
        <v>0</v>
      </c>
      <c r="W6414">
        <f t="shared" si="400"/>
        <v>1</v>
      </c>
      <c r="X6414">
        <f t="shared" si="401"/>
        <v>334</v>
      </c>
      <c r="Y6414">
        <f>SUMIF(货件明细!K:K,F6414,货件明细!I:I)</f>
        <v>0</v>
      </c>
      <c r="Z6414">
        <f t="shared" si="402"/>
        <v>42.2</v>
      </c>
      <c r="AA6414">
        <f>SUMIF(货件明细!K:K,F6414,货件明细!J:J)</f>
        <v>0</v>
      </c>
      <c r="AB6414">
        <f t="shared" si="403"/>
        <v>1</v>
      </c>
    </row>
    <row r="6415" spans="1:28">
      <c r="A6415">
        <v>2025</v>
      </c>
      <c r="B6415">
        <v>10</v>
      </c>
      <c r="C6415">
        <v>42</v>
      </c>
      <c r="D6415" s="4">
        <v>45947</v>
      </c>
      <c r="E6415" t="s">
        <v>28</v>
      </c>
      <c r="F6415" t="s">
        <v>6618</v>
      </c>
      <c r="G6415" t="s">
        <v>223</v>
      </c>
      <c r="H6415" t="s">
        <v>31</v>
      </c>
      <c r="I6415" t="s">
        <v>57</v>
      </c>
      <c r="J6415" t="s">
        <v>100</v>
      </c>
      <c r="K6415" t="s">
        <v>100</v>
      </c>
      <c r="L6415" t="s">
        <v>46</v>
      </c>
      <c r="M6415" t="s">
        <v>5001</v>
      </c>
      <c r="N6415" t="s">
        <v>6615</v>
      </c>
      <c r="O6415">
        <v>42.2</v>
      </c>
      <c r="Q6415">
        <v>346.446</v>
      </c>
      <c r="R6415">
        <v>346.446</v>
      </c>
      <c r="S6415">
        <v>0</v>
      </c>
      <c r="T6415">
        <v>346.446</v>
      </c>
      <c r="U6415">
        <v>334</v>
      </c>
      <c r="V6415">
        <f>SUMIF(货件明细!K:K,F6415,货件明细!AQ:AQ)</f>
        <v>0</v>
      </c>
      <c r="W6415">
        <f t="shared" si="400"/>
        <v>1</v>
      </c>
      <c r="X6415">
        <f t="shared" si="401"/>
        <v>334</v>
      </c>
      <c r="Y6415">
        <f>SUMIF(货件明细!K:K,F6415,货件明细!I:I)</f>
        <v>0</v>
      </c>
      <c r="Z6415">
        <f t="shared" si="402"/>
        <v>42.2</v>
      </c>
      <c r="AA6415">
        <f>SUMIF(货件明细!K:K,F6415,货件明细!J:J)</f>
        <v>0</v>
      </c>
      <c r="AB6415">
        <f t="shared" si="403"/>
        <v>1</v>
      </c>
    </row>
    <row r="6416" spans="1:28">
      <c r="A6416">
        <v>2025</v>
      </c>
      <c r="B6416">
        <v>10</v>
      </c>
      <c r="C6416">
        <v>42</v>
      </c>
      <c r="D6416" s="4">
        <v>45947</v>
      </c>
      <c r="E6416" t="s">
        <v>28</v>
      </c>
      <c r="F6416" t="s">
        <v>6619</v>
      </c>
      <c r="G6416" t="s">
        <v>68</v>
      </c>
      <c r="H6416" t="s">
        <v>31</v>
      </c>
      <c r="I6416" t="s">
        <v>57</v>
      </c>
      <c r="J6416" t="s">
        <v>100</v>
      </c>
      <c r="K6416" t="s">
        <v>100</v>
      </c>
      <c r="L6416" t="s">
        <v>46</v>
      </c>
      <c r="M6416" t="s">
        <v>5001</v>
      </c>
      <c r="N6416" t="s">
        <v>6615</v>
      </c>
      <c r="O6416">
        <v>42.2</v>
      </c>
      <c r="Q6416">
        <v>308.329</v>
      </c>
      <c r="R6416">
        <v>308.329</v>
      </c>
      <c r="S6416">
        <v>0</v>
      </c>
      <c r="T6416">
        <v>308.329</v>
      </c>
      <c r="U6416">
        <v>334</v>
      </c>
      <c r="V6416">
        <f>SUMIF(货件明细!K:K,F6416,货件明细!AQ:AQ)</f>
        <v>0</v>
      </c>
      <c r="W6416">
        <f t="shared" si="400"/>
        <v>1</v>
      </c>
      <c r="X6416">
        <f t="shared" si="401"/>
        <v>334</v>
      </c>
      <c r="Y6416">
        <f>SUMIF(货件明细!K:K,F6416,货件明细!I:I)</f>
        <v>0</v>
      </c>
      <c r="Z6416">
        <f t="shared" si="402"/>
        <v>42.2</v>
      </c>
      <c r="AA6416">
        <f>SUMIF(货件明细!K:K,F6416,货件明细!J:J)</f>
        <v>0</v>
      </c>
      <c r="AB6416">
        <f t="shared" si="403"/>
        <v>1</v>
      </c>
    </row>
    <row r="6417" spans="1:28">
      <c r="A6417">
        <v>2025</v>
      </c>
      <c r="B6417">
        <v>10</v>
      </c>
      <c r="C6417">
        <v>42</v>
      </c>
      <c r="D6417" s="4">
        <v>45947</v>
      </c>
      <c r="E6417" t="s">
        <v>28</v>
      </c>
      <c r="F6417" t="s">
        <v>6620</v>
      </c>
      <c r="G6417" t="s">
        <v>1517</v>
      </c>
      <c r="H6417" t="s">
        <v>71</v>
      </c>
      <c r="I6417" t="s">
        <v>57</v>
      </c>
      <c r="J6417" t="s">
        <v>100</v>
      </c>
      <c r="K6417" t="s">
        <v>58</v>
      </c>
      <c r="L6417" t="s">
        <v>46</v>
      </c>
      <c r="M6417" t="s">
        <v>5001</v>
      </c>
      <c r="N6417" t="s">
        <v>6037</v>
      </c>
      <c r="O6417">
        <v>84.4</v>
      </c>
      <c r="Q6417">
        <v>284.8335</v>
      </c>
      <c r="R6417">
        <v>284.8335</v>
      </c>
      <c r="S6417">
        <v>0</v>
      </c>
      <c r="T6417">
        <v>284.8335</v>
      </c>
      <c r="U6417">
        <v>668</v>
      </c>
      <c r="V6417">
        <f>SUMIF(货件明细!K:K,F6417,货件明细!AQ:AQ)</f>
        <v>0</v>
      </c>
      <c r="W6417">
        <f t="shared" si="400"/>
        <v>1</v>
      </c>
      <c r="X6417">
        <f t="shared" si="401"/>
        <v>668</v>
      </c>
      <c r="Y6417">
        <f>SUMIF(货件明细!K:K,F6417,货件明细!I:I)</f>
        <v>0</v>
      </c>
      <c r="Z6417">
        <f t="shared" si="402"/>
        <v>84.4</v>
      </c>
      <c r="AA6417">
        <f>SUMIF(货件明细!K:K,F6417,货件明细!J:J)</f>
        <v>0</v>
      </c>
      <c r="AB6417">
        <f t="shared" si="403"/>
        <v>1</v>
      </c>
    </row>
    <row r="6418" spans="1:28">
      <c r="A6418">
        <v>2025</v>
      </c>
      <c r="B6418">
        <v>10</v>
      </c>
      <c r="C6418">
        <v>42</v>
      </c>
      <c r="D6418" s="4">
        <v>45947</v>
      </c>
      <c r="E6418" t="s">
        <v>28</v>
      </c>
      <c r="F6418" t="s">
        <v>6621</v>
      </c>
      <c r="G6418" t="s">
        <v>54</v>
      </c>
      <c r="H6418" t="s">
        <v>31</v>
      </c>
      <c r="I6418" t="s">
        <v>39</v>
      </c>
      <c r="J6418" t="s">
        <v>100</v>
      </c>
      <c r="K6418" t="s">
        <v>100</v>
      </c>
      <c r="L6418" t="s">
        <v>46</v>
      </c>
      <c r="M6418" t="s">
        <v>47</v>
      </c>
      <c r="N6418" t="s">
        <v>5148</v>
      </c>
      <c r="O6418">
        <v>9.8</v>
      </c>
      <c r="Q6418">
        <v>107.8</v>
      </c>
      <c r="R6418">
        <v>107.8</v>
      </c>
      <c r="S6418">
        <v>0</v>
      </c>
      <c r="T6418">
        <v>107.8</v>
      </c>
      <c r="U6418">
        <v>38</v>
      </c>
      <c r="V6418">
        <f>SUMIF(货件明细!K:K,F6418,货件明细!AQ:AQ)</f>
        <v>0</v>
      </c>
      <c r="W6418">
        <f t="shared" si="400"/>
        <v>1</v>
      </c>
      <c r="X6418">
        <f t="shared" si="401"/>
        <v>38</v>
      </c>
      <c r="Y6418">
        <f>SUMIF(货件明细!K:K,F6418,货件明细!I:I)</f>
        <v>0</v>
      </c>
      <c r="Z6418">
        <f t="shared" si="402"/>
        <v>9.8</v>
      </c>
      <c r="AA6418">
        <f>SUMIF(货件明细!K:K,F6418,货件明细!J:J)</f>
        <v>0</v>
      </c>
      <c r="AB6418">
        <f t="shared" si="403"/>
        <v>1</v>
      </c>
    </row>
    <row r="6419" spans="1:28">
      <c r="A6419">
        <v>2025</v>
      </c>
      <c r="B6419">
        <v>10</v>
      </c>
      <c r="C6419">
        <v>42</v>
      </c>
      <c r="D6419" s="4">
        <v>45947</v>
      </c>
      <c r="E6419" t="s">
        <v>28</v>
      </c>
      <c r="F6419" t="s">
        <v>6622</v>
      </c>
      <c r="G6419" t="s">
        <v>50</v>
      </c>
      <c r="H6419" t="s">
        <v>31</v>
      </c>
      <c r="I6419" t="s">
        <v>39</v>
      </c>
      <c r="J6419" t="s">
        <v>100</v>
      </c>
      <c r="K6419" t="s">
        <v>4998</v>
      </c>
      <c r="L6419" t="s">
        <v>46</v>
      </c>
      <c r="M6419" t="s">
        <v>2882</v>
      </c>
      <c r="N6419" t="s">
        <v>4823</v>
      </c>
      <c r="O6419">
        <v>9.8</v>
      </c>
      <c r="Q6419">
        <v>108.096153846154</v>
      </c>
      <c r="R6419">
        <v>108.096153846154</v>
      </c>
      <c r="S6419">
        <v>0</v>
      </c>
      <c r="T6419">
        <v>108.096153846154</v>
      </c>
      <c r="U6419">
        <v>38</v>
      </c>
      <c r="V6419">
        <f>SUMIF(货件明细!K:K,F6419,货件明细!AQ:AQ)</f>
        <v>0</v>
      </c>
      <c r="W6419">
        <f t="shared" si="400"/>
        <v>1</v>
      </c>
      <c r="X6419">
        <f t="shared" si="401"/>
        <v>38</v>
      </c>
      <c r="Y6419">
        <f>SUMIF(货件明细!K:K,F6419,货件明细!I:I)</f>
        <v>0</v>
      </c>
      <c r="Z6419">
        <f t="shared" si="402"/>
        <v>9.8</v>
      </c>
      <c r="AA6419">
        <f>SUMIF(货件明细!K:K,F6419,货件明细!J:J)</f>
        <v>0</v>
      </c>
      <c r="AB6419">
        <f t="shared" si="403"/>
        <v>1</v>
      </c>
    </row>
    <row r="6420" spans="1:28">
      <c r="A6420">
        <v>2025</v>
      </c>
      <c r="B6420">
        <v>10</v>
      </c>
      <c r="C6420">
        <v>42</v>
      </c>
      <c r="D6420" s="4">
        <v>45947</v>
      </c>
      <c r="E6420" t="s">
        <v>28</v>
      </c>
      <c r="F6420" t="s">
        <v>6623</v>
      </c>
      <c r="G6420" t="s">
        <v>114</v>
      </c>
      <c r="H6420" t="s">
        <v>44</v>
      </c>
      <c r="I6420" t="s">
        <v>39</v>
      </c>
      <c r="J6420" t="s">
        <v>100</v>
      </c>
      <c r="K6420" t="s">
        <v>4998</v>
      </c>
      <c r="L6420" t="s">
        <v>46</v>
      </c>
      <c r="M6420" t="s">
        <v>2882</v>
      </c>
      <c r="N6420" t="s">
        <v>4823</v>
      </c>
      <c r="O6420">
        <v>9.8</v>
      </c>
      <c r="Q6420">
        <v>96.3</v>
      </c>
      <c r="R6420">
        <v>96.3</v>
      </c>
      <c r="S6420">
        <v>0</v>
      </c>
      <c r="T6420">
        <v>96.3</v>
      </c>
      <c r="U6420">
        <v>38</v>
      </c>
      <c r="V6420">
        <f>SUMIF(货件明细!K:K,F6420,货件明细!AQ:AQ)</f>
        <v>0</v>
      </c>
      <c r="W6420">
        <f t="shared" si="400"/>
        <v>1</v>
      </c>
      <c r="X6420">
        <f t="shared" si="401"/>
        <v>38</v>
      </c>
      <c r="Y6420">
        <f>SUMIF(货件明细!K:K,F6420,货件明细!I:I)</f>
        <v>0</v>
      </c>
      <c r="Z6420">
        <f t="shared" si="402"/>
        <v>9.8</v>
      </c>
      <c r="AA6420">
        <f>SUMIF(货件明细!K:K,F6420,货件明细!J:J)</f>
        <v>0</v>
      </c>
      <c r="AB6420">
        <f t="shared" si="403"/>
        <v>1</v>
      </c>
    </row>
    <row r="6421" spans="1:28">
      <c r="A6421">
        <v>2025</v>
      </c>
      <c r="B6421">
        <v>10</v>
      </c>
      <c r="C6421">
        <v>42</v>
      </c>
      <c r="D6421" s="4">
        <v>45947</v>
      </c>
      <c r="E6421" t="s">
        <v>28</v>
      </c>
      <c r="F6421" t="s">
        <v>6624</v>
      </c>
      <c r="G6421" t="s">
        <v>1563</v>
      </c>
      <c r="H6421" t="s">
        <v>71</v>
      </c>
      <c r="I6421" t="s">
        <v>39</v>
      </c>
      <c r="J6421" t="s">
        <v>100</v>
      </c>
      <c r="K6421" t="s">
        <v>58</v>
      </c>
      <c r="L6421" t="s">
        <v>46</v>
      </c>
      <c r="M6421" t="s">
        <v>5001</v>
      </c>
      <c r="N6421" t="s">
        <v>6037</v>
      </c>
      <c r="O6421">
        <v>19.6</v>
      </c>
      <c r="Q6421">
        <v>98.9092153846154</v>
      </c>
      <c r="R6421">
        <v>98.9092153846154</v>
      </c>
      <c r="S6421">
        <v>0</v>
      </c>
      <c r="T6421">
        <v>98.9092153846154</v>
      </c>
      <c r="U6421">
        <v>76</v>
      </c>
      <c r="V6421">
        <f>SUMIF(货件明细!K:K,F6421,货件明细!AQ:AQ)</f>
        <v>0</v>
      </c>
      <c r="W6421">
        <f t="shared" si="400"/>
        <v>1</v>
      </c>
      <c r="X6421">
        <f t="shared" si="401"/>
        <v>76</v>
      </c>
      <c r="Y6421">
        <f>SUMIF(货件明细!K:K,F6421,货件明细!I:I)</f>
        <v>0</v>
      </c>
      <c r="Z6421">
        <f t="shared" si="402"/>
        <v>19.6</v>
      </c>
      <c r="AA6421">
        <f>SUMIF(货件明细!K:K,F6421,货件明细!J:J)</f>
        <v>0</v>
      </c>
      <c r="AB6421">
        <f t="shared" si="403"/>
        <v>1</v>
      </c>
    </row>
    <row r="6422" spans="1:28">
      <c r="A6422">
        <v>2025</v>
      </c>
      <c r="B6422">
        <v>10</v>
      </c>
      <c r="C6422">
        <v>42</v>
      </c>
      <c r="D6422" s="4">
        <v>45947</v>
      </c>
      <c r="E6422" t="s">
        <v>28</v>
      </c>
      <c r="F6422" t="s">
        <v>6625</v>
      </c>
      <c r="G6422" t="s">
        <v>54</v>
      </c>
      <c r="H6422" t="s">
        <v>31</v>
      </c>
      <c r="I6422" t="s">
        <v>41</v>
      </c>
      <c r="J6422" t="s">
        <v>45</v>
      </c>
      <c r="K6422" t="s">
        <v>100</v>
      </c>
      <c r="L6422" t="s">
        <v>46</v>
      </c>
      <c r="M6422" t="s">
        <v>47</v>
      </c>
      <c r="N6422" t="s">
        <v>5148</v>
      </c>
      <c r="O6422">
        <v>19</v>
      </c>
      <c r="Q6422">
        <v>107.8</v>
      </c>
      <c r="R6422">
        <v>107.8</v>
      </c>
      <c r="S6422">
        <v>0</v>
      </c>
      <c r="T6422">
        <v>107.8</v>
      </c>
      <c r="U6422">
        <v>96</v>
      </c>
      <c r="V6422">
        <f>SUMIF(货件明细!K:K,F6422,货件明细!AQ:AQ)</f>
        <v>0</v>
      </c>
      <c r="W6422">
        <f t="shared" si="400"/>
        <v>1</v>
      </c>
      <c r="X6422">
        <f t="shared" si="401"/>
        <v>96</v>
      </c>
      <c r="Y6422">
        <f>SUMIF(货件明细!K:K,F6422,货件明细!I:I)</f>
        <v>0</v>
      </c>
      <c r="Z6422">
        <f t="shared" si="402"/>
        <v>19</v>
      </c>
      <c r="AA6422">
        <f>SUMIF(货件明细!K:K,F6422,货件明细!J:J)</f>
        <v>0</v>
      </c>
      <c r="AB6422">
        <f t="shared" si="403"/>
        <v>1</v>
      </c>
    </row>
    <row r="6423" spans="1:28">
      <c r="A6423">
        <v>2025</v>
      </c>
      <c r="B6423">
        <v>10</v>
      </c>
      <c r="C6423">
        <v>42</v>
      </c>
      <c r="D6423" s="4">
        <v>45947</v>
      </c>
      <c r="E6423" t="s">
        <v>28</v>
      </c>
      <c r="F6423" t="s">
        <v>6626</v>
      </c>
      <c r="G6423" t="s">
        <v>50</v>
      </c>
      <c r="H6423" t="s">
        <v>31</v>
      </c>
      <c r="I6423" t="s">
        <v>41</v>
      </c>
      <c r="J6423" t="s">
        <v>45</v>
      </c>
      <c r="K6423" t="s">
        <v>4998</v>
      </c>
      <c r="L6423" t="s">
        <v>46</v>
      </c>
      <c r="M6423" t="s">
        <v>2882</v>
      </c>
      <c r="N6423" t="s">
        <v>4823</v>
      </c>
      <c r="O6423">
        <v>19</v>
      </c>
      <c r="Q6423">
        <v>108.096153846154</v>
      </c>
      <c r="R6423">
        <v>108.096153846154</v>
      </c>
      <c r="S6423">
        <v>0</v>
      </c>
      <c r="T6423">
        <v>108.096153846154</v>
      </c>
      <c r="U6423">
        <v>96</v>
      </c>
      <c r="V6423">
        <f>SUMIF(货件明细!K:K,F6423,货件明细!AQ:AQ)</f>
        <v>0</v>
      </c>
      <c r="W6423">
        <f t="shared" si="400"/>
        <v>1</v>
      </c>
      <c r="X6423">
        <f t="shared" si="401"/>
        <v>96</v>
      </c>
      <c r="Y6423">
        <f>SUMIF(货件明细!K:K,F6423,货件明细!I:I)</f>
        <v>0</v>
      </c>
      <c r="Z6423">
        <f t="shared" si="402"/>
        <v>19</v>
      </c>
      <c r="AA6423">
        <f>SUMIF(货件明细!K:K,F6423,货件明细!J:J)</f>
        <v>0</v>
      </c>
      <c r="AB6423">
        <f t="shared" si="403"/>
        <v>1</v>
      </c>
    </row>
    <row r="6424" spans="1:28">
      <c r="A6424">
        <v>2025</v>
      </c>
      <c r="B6424">
        <v>10</v>
      </c>
      <c r="C6424">
        <v>42</v>
      </c>
      <c r="D6424" s="4">
        <v>45947</v>
      </c>
      <c r="E6424" t="s">
        <v>28</v>
      </c>
      <c r="F6424" t="s">
        <v>6627</v>
      </c>
      <c r="G6424" t="s">
        <v>114</v>
      </c>
      <c r="H6424" t="s">
        <v>44</v>
      </c>
      <c r="I6424" t="s">
        <v>41</v>
      </c>
      <c r="J6424" t="s">
        <v>45</v>
      </c>
      <c r="K6424" t="s">
        <v>45</v>
      </c>
      <c r="L6424" t="s">
        <v>46</v>
      </c>
      <c r="M6424" t="s">
        <v>5001</v>
      </c>
      <c r="N6424" t="s">
        <v>5601</v>
      </c>
      <c r="O6424">
        <v>19</v>
      </c>
      <c r="Q6424">
        <v>235.6</v>
      </c>
      <c r="R6424">
        <v>235.6</v>
      </c>
      <c r="S6424">
        <v>0</v>
      </c>
      <c r="T6424">
        <v>235.6</v>
      </c>
      <c r="U6424">
        <v>96</v>
      </c>
      <c r="V6424">
        <f>SUMIF(货件明细!K:K,F6424,货件明细!AQ:AQ)</f>
        <v>0</v>
      </c>
      <c r="W6424">
        <f t="shared" si="400"/>
        <v>1</v>
      </c>
      <c r="X6424">
        <f t="shared" si="401"/>
        <v>96</v>
      </c>
      <c r="Y6424">
        <f>SUMIF(货件明细!K:K,F6424,货件明细!I:I)</f>
        <v>0</v>
      </c>
      <c r="Z6424">
        <f t="shared" si="402"/>
        <v>19</v>
      </c>
      <c r="AA6424">
        <f>SUMIF(货件明细!K:K,F6424,货件明细!J:J)</f>
        <v>0</v>
      </c>
      <c r="AB6424">
        <f t="shared" si="403"/>
        <v>1</v>
      </c>
    </row>
    <row r="6425" spans="1:28">
      <c r="A6425">
        <v>2025</v>
      </c>
      <c r="B6425">
        <v>10</v>
      </c>
      <c r="C6425">
        <v>42</v>
      </c>
      <c r="D6425" s="4">
        <v>45947</v>
      </c>
      <c r="E6425" t="s">
        <v>28</v>
      </c>
      <c r="F6425" t="s">
        <v>6628</v>
      </c>
      <c r="G6425" t="s">
        <v>1563</v>
      </c>
      <c r="H6425" t="s">
        <v>71</v>
      </c>
      <c r="I6425" t="s">
        <v>41</v>
      </c>
      <c r="J6425" t="s">
        <v>45</v>
      </c>
      <c r="K6425" t="s">
        <v>45</v>
      </c>
      <c r="L6425" t="s">
        <v>46</v>
      </c>
      <c r="M6425" t="s">
        <v>5001</v>
      </c>
      <c r="N6425" t="s">
        <v>5601</v>
      </c>
      <c r="O6425">
        <v>38</v>
      </c>
      <c r="Q6425">
        <v>244.075</v>
      </c>
      <c r="R6425">
        <v>244.075</v>
      </c>
      <c r="S6425">
        <v>0</v>
      </c>
      <c r="T6425">
        <v>244.075</v>
      </c>
      <c r="U6425">
        <v>192</v>
      </c>
      <c r="V6425">
        <f>SUMIF(货件明细!K:K,F6425,货件明细!AQ:AQ)</f>
        <v>0</v>
      </c>
      <c r="W6425">
        <f t="shared" si="400"/>
        <v>1</v>
      </c>
      <c r="X6425">
        <f t="shared" si="401"/>
        <v>192</v>
      </c>
      <c r="Y6425">
        <f>SUMIF(货件明细!K:K,F6425,货件明细!I:I)</f>
        <v>0</v>
      </c>
      <c r="Z6425">
        <f t="shared" si="402"/>
        <v>38</v>
      </c>
      <c r="AA6425">
        <f>SUMIF(货件明细!K:K,F6425,货件明细!J:J)</f>
        <v>0</v>
      </c>
      <c r="AB6425">
        <f t="shared" si="403"/>
        <v>1</v>
      </c>
    </row>
    <row r="6426" spans="1:28">
      <c r="A6426">
        <v>2025</v>
      </c>
      <c r="B6426">
        <v>10</v>
      </c>
      <c r="C6426">
        <v>42</v>
      </c>
      <c r="D6426" s="4">
        <v>45947</v>
      </c>
      <c r="E6426" t="s">
        <v>28</v>
      </c>
      <c r="F6426" t="s">
        <v>6629</v>
      </c>
      <c r="G6426" t="s">
        <v>54</v>
      </c>
      <c r="H6426" t="s">
        <v>31</v>
      </c>
      <c r="I6426" t="s">
        <v>96</v>
      </c>
      <c r="J6426" t="s">
        <v>100</v>
      </c>
      <c r="K6426" t="s">
        <v>100</v>
      </c>
      <c r="L6426" t="s">
        <v>46</v>
      </c>
      <c r="M6426" t="s">
        <v>47</v>
      </c>
      <c r="N6426" t="s">
        <v>5148</v>
      </c>
      <c r="O6426">
        <v>22.95</v>
      </c>
      <c r="Q6426">
        <v>190.666666666667</v>
      </c>
      <c r="R6426">
        <v>190.666666666667</v>
      </c>
      <c r="S6426">
        <v>0</v>
      </c>
      <c r="T6426">
        <v>190.666666666667</v>
      </c>
      <c r="U6426">
        <v>150</v>
      </c>
      <c r="V6426">
        <f>SUMIF(货件明细!K:K,F6426,货件明细!AQ:AQ)</f>
        <v>0</v>
      </c>
      <c r="W6426">
        <f t="shared" si="400"/>
        <v>1</v>
      </c>
      <c r="X6426">
        <f t="shared" si="401"/>
        <v>150</v>
      </c>
      <c r="Y6426">
        <f>SUMIF(货件明细!K:K,F6426,货件明细!I:I)</f>
        <v>0</v>
      </c>
      <c r="Z6426">
        <f t="shared" si="402"/>
        <v>22.95</v>
      </c>
      <c r="AA6426">
        <f>SUMIF(货件明细!K:K,F6426,货件明细!J:J)</f>
        <v>0</v>
      </c>
      <c r="AB6426">
        <f t="shared" si="403"/>
        <v>1</v>
      </c>
    </row>
    <row r="6427" spans="1:28">
      <c r="A6427">
        <v>2025</v>
      </c>
      <c r="B6427">
        <v>10</v>
      </c>
      <c r="C6427">
        <v>42</v>
      </c>
      <c r="D6427" s="4">
        <v>45947</v>
      </c>
      <c r="E6427" t="s">
        <v>28</v>
      </c>
      <c r="F6427" t="s">
        <v>6630</v>
      </c>
      <c r="G6427" t="s">
        <v>50</v>
      </c>
      <c r="H6427" t="s">
        <v>31</v>
      </c>
      <c r="I6427" t="s">
        <v>96</v>
      </c>
      <c r="J6427" t="s">
        <v>100</v>
      </c>
      <c r="K6427" t="s">
        <v>4998</v>
      </c>
      <c r="L6427" t="s">
        <v>46</v>
      </c>
      <c r="M6427" t="s">
        <v>2882</v>
      </c>
      <c r="N6427" t="s">
        <v>4823</v>
      </c>
      <c r="O6427">
        <v>22.95</v>
      </c>
      <c r="Q6427">
        <v>208.571428571429</v>
      </c>
      <c r="R6427">
        <v>208.571428571429</v>
      </c>
      <c r="S6427">
        <v>0</v>
      </c>
      <c r="T6427">
        <v>208.571428571429</v>
      </c>
      <c r="U6427">
        <v>150</v>
      </c>
      <c r="V6427">
        <f>SUMIF(货件明细!K:K,F6427,货件明细!AQ:AQ)</f>
        <v>0</v>
      </c>
      <c r="W6427">
        <f t="shared" si="400"/>
        <v>1</v>
      </c>
      <c r="X6427">
        <f t="shared" si="401"/>
        <v>150</v>
      </c>
      <c r="Y6427">
        <f>SUMIF(货件明细!K:K,F6427,货件明细!I:I)</f>
        <v>0</v>
      </c>
      <c r="Z6427">
        <f t="shared" si="402"/>
        <v>22.95</v>
      </c>
      <c r="AA6427">
        <f>SUMIF(货件明细!K:K,F6427,货件明细!J:J)</f>
        <v>0</v>
      </c>
      <c r="AB6427">
        <f t="shared" si="403"/>
        <v>1</v>
      </c>
    </row>
    <row r="6428" spans="1:28">
      <c r="A6428">
        <v>2025</v>
      </c>
      <c r="B6428">
        <v>10</v>
      </c>
      <c r="C6428">
        <v>42</v>
      </c>
      <c r="D6428" s="4">
        <v>45947</v>
      </c>
      <c r="E6428" t="s">
        <v>28</v>
      </c>
      <c r="F6428" t="s">
        <v>6631</v>
      </c>
      <c r="G6428" t="s">
        <v>114</v>
      </c>
      <c r="H6428" t="s">
        <v>44</v>
      </c>
      <c r="I6428" t="s">
        <v>96</v>
      </c>
      <c r="J6428" t="s">
        <v>100</v>
      </c>
      <c r="K6428" t="s">
        <v>4998</v>
      </c>
      <c r="L6428" t="s">
        <v>46</v>
      </c>
      <c r="M6428" t="s">
        <v>2882</v>
      </c>
      <c r="N6428" t="s">
        <v>4823</v>
      </c>
      <c r="O6428">
        <v>22.95</v>
      </c>
      <c r="Q6428">
        <v>174.766666666667</v>
      </c>
      <c r="R6428">
        <v>174.766666666667</v>
      </c>
      <c r="S6428">
        <v>0</v>
      </c>
      <c r="T6428">
        <v>174.766666666667</v>
      </c>
      <c r="U6428">
        <v>150</v>
      </c>
      <c r="V6428">
        <f>SUMIF(货件明细!K:K,F6428,货件明细!AQ:AQ)</f>
        <v>0</v>
      </c>
      <c r="W6428">
        <f t="shared" si="400"/>
        <v>1</v>
      </c>
      <c r="X6428">
        <f t="shared" si="401"/>
        <v>150</v>
      </c>
      <c r="Y6428">
        <f>SUMIF(货件明细!K:K,F6428,货件明细!I:I)</f>
        <v>0</v>
      </c>
      <c r="Z6428">
        <f t="shared" si="402"/>
        <v>22.95</v>
      </c>
      <c r="AA6428">
        <f>SUMIF(货件明细!K:K,F6428,货件明细!J:J)</f>
        <v>0</v>
      </c>
      <c r="AB6428">
        <f t="shared" si="403"/>
        <v>1</v>
      </c>
    </row>
    <row r="6429" spans="1:28">
      <c r="A6429">
        <v>2025</v>
      </c>
      <c r="B6429">
        <v>10</v>
      </c>
      <c r="C6429">
        <v>42</v>
      </c>
      <c r="D6429" s="4">
        <v>45947</v>
      </c>
      <c r="E6429" t="s">
        <v>28</v>
      </c>
      <c r="F6429" t="s">
        <v>6632</v>
      </c>
      <c r="G6429" t="s">
        <v>1563</v>
      </c>
      <c r="H6429" t="s">
        <v>71</v>
      </c>
      <c r="I6429" t="s">
        <v>96</v>
      </c>
      <c r="J6429" t="s">
        <v>100</v>
      </c>
      <c r="K6429" t="s">
        <v>58</v>
      </c>
      <c r="L6429" t="s">
        <v>46</v>
      </c>
      <c r="M6429" t="s">
        <v>5001</v>
      </c>
      <c r="N6429" t="s">
        <v>6037</v>
      </c>
      <c r="O6429">
        <v>46.05</v>
      </c>
      <c r="Q6429">
        <v>177.229733333333</v>
      </c>
      <c r="R6429">
        <v>177.229733333333</v>
      </c>
      <c r="S6429">
        <v>0</v>
      </c>
      <c r="T6429">
        <v>177.229733333333</v>
      </c>
      <c r="U6429">
        <v>301</v>
      </c>
      <c r="V6429">
        <f>SUMIF(货件明细!K:K,F6429,货件明细!AQ:AQ)</f>
        <v>0</v>
      </c>
      <c r="W6429">
        <f t="shared" si="400"/>
        <v>1</v>
      </c>
      <c r="X6429">
        <f t="shared" si="401"/>
        <v>301</v>
      </c>
      <c r="Y6429">
        <f>SUMIF(货件明细!K:K,F6429,货件明细!I:I)</f>
        <v>0</v>
      </c>
      <c r="Z6429">
        <f t="shared" si="402"/>
        <v>46.05</v>
      </c>
      <c r="AA6429">
        <f>SUMIF(货件明细!K:K,F6429,货件明细!J:J)</f>
        <v>0</v>
      </c>
      <c r="AB6429">
        <f t="shared" si="403"/>
        <v>1</v>
      </c>
    </row>
    <row r="6430" spans="1:28">
      <c r="A6430">
        <v>2025</v>
      </c>
      <c r="B6430">
        <v>10</v>
      </c>
      <c r="C6430">
        <v>42</v>
      </c>
      <c r="D6430" s="4">
        <v>45947</v>
      </c>
      <c r="E6430" t="s">
        <v>28</v>
      </c>
      <c r="F6430" t="s">
        <v>6633</v>
      </c>
      <c r="G6430" t="s">
        <v>54</v>
      </c>
      <c r="H6430" t="s">
        <v>31</v>
      </c>
      <c r="I6430" t="s">
        <v>96</v>
      </c>
      <c r="J6430" t="s">
        <v>45</v>
      </c>
      <c r="K6430" t="s">
        <v>100</v>
      </c>
      <c r="L6430" t="s">
        <v>46</v>
      </c>
      <c r="M6430" t="s">
        <v>47</v>
      </c>
      <c r="N6430" t="s">
        <v>5148</v>
      </c>
      <c r="O6430">
        <v>7.25</v>
      </c>
      <c r="Q6430">
        <v>95.3333333333333</v>
      </c>
      <c r="R6430">
        <v>95.3333333333333</v>
      </c>
      <c r="S6430">
        <v>0</v>
      </c>
      <c r="T6430">
        <v>95.3333333333333</v>
      </c>
      <c r="U6430">
        <v>42</v>
      </c>
      <c r="V6430">
        <f>SUMIF(货件明细!K:K,F6430,货件明细!AQ:AQ)</f>
        <v>0</v>
      </c>
      <c r="W6430">
        <f t="shared" si="400"/>
        <v>1</v>
      </c>
      <c r="X6430">
        <f t="shared" si="401"/>
        <v>42</v>
      </c>
      <c r="Y6430">
        <f>SUMIF(货件明细!K:K,F6430,货件明细!I:I)</f>
        <v>0</v>
      </c>
      <c r="Z6430">
        <f t="shared" si="402"/>
        <v>7.25</v>
      </c>
      <c r="AA6430">
        <f>SUMIF(货件明细!K:K,F6430,货件明细!J:J)</f>
        <v>0</v>
      </c>
      <c r="AB6430">
        <f t="shared" si="403"/>
        <v>1</v>
      </c>
    </row>
    <row r="6431" spans="1:28">
      <c r="A6431">
        <v>2025</v>
      </c>
      <c r="B6431">
        <v>10</v>
      </c>
      <c r="C6431">
        <v>42</v>
      </c>
      <c r="D6431" s="4">
        <v>45947</v>
      </c>
      <c r="E6431" t="s">
        <v>28</v>
      </c>
      <c r="F6431" t="s">
        <v>6634</v>
      </c>
      <c r="G6431" t="s">
        <v>50</v>
      </c>
      <c r="H6431" t="s">
        <v>31</v>
      </c>
      <c r="I6431" t="s">
        <v>96</v>
      </c>
      <c r="J6431" t="s">
        <v>45</v>
      </c>
      <c r="K6431" t="s">
        <v>4998</v>
      </c>
      <c r="L6431" t="s">
        <v>46</v>
      </c>
      <c r="M6431" t="s">
        <v>2882</v>
      </c>
      <c r="N6431" t="s">
        <v>4823</v>
      </c>
      <c r="O6431">
        <v>7.25</v>
      </c>
      <c r="Q6431">
        <v>104.285714285714</v>
      </c>
      <c r="R6431">
        <v>104.285714285714</v>
      </c>
      <c r="S6431">
        <v>0</v>
      </c>
      <c r="T6431">
        <v>104.285714285714</v>
      </c>
      <c r="U6431">
        <v>42</v>
      </c>
      <c r="V6431">
        <f>SUMIF(货件明细!K:K,F6431,货件明细!AQ:AQ)</f>
        <v>0</v>
      </c>
      <c r="W6431">
        <f t="shared" si="400"/>
        <v>1</v>
      </c>
      <c r="X6431">
        <f t="shared" si="401"/>
        <v>42</v>
      </c>
      <c r="Y6431">
        <f>SUMIF(货件明细!K:K,F6431,货件明细!I:I)</f>
        <v>0</v>
      </c>
      <c r="Z6431">
        <f t="shared" si="402"/>
        <v>7.25</v>
      </c>
      <c r="AA6431">
        <f>SUMIF(货件明细!K:K,F6431,货件明细!J:J)</f>
        <v>0</v>
      </c>
      <c r="AB6431">
        <f t="shared" si="403"/>
        <v>1</v>
      </c>
    </row>
    <row r="6432" spans="1:28">
      <c r="A6432">
        <v>2025</v>
      </c>
      <c r="B6432">
        <v>10</v>
      </c>
      <c r="C6432">
        <v>42</v>
      </c>
      <c r="D6432" s="4">
        <v>45947</v>
      </c>
      <c r="E6432" t="s">
        <v>28</v>
      </c>
      <c r="F6432" t="s">
        <v>6635</v>
      </c>
      <c r="G6432" t="s">
        <v>114</v>
      </c>
      <c r="H6432" t="s">
        <v>44</v>
      </c>
      <c r="I6432" t="s">
        <v>96</v>
      </c>
      <c r="J6432" t="s">
        <v>45</v>
      </c>
      <c r="K6432" t="s">
        <v>45</v>
      </c>
      <c r="L6432" t="s">
        <v>46</v>
      </c>
      <c r="M6432" t="s">
        <v>5001</v>
      </c>
      <c r="N6432" t="s">
        <v>5601</v>
      </c>
      <c r="O6432">
        <v>7.25</v>
      </c>
      <c r="Q6432">
        <v>141.78</v>
      </c>
      <c r="R6432">
        <v>141.78</v>
      </c>
      <c r="S6432">
        <v>0</v>
      </c>
      <c r="T6432">
        <v>141.78</v>
      </c>
      <c r="U6432">
        <v>42</v>
      </c>
      <c r="V6432">
        <f>SUMIF(货件明细!K:K,F6432,货件明细!AQ:AQ)</f>
        <v>0</v>
      </c>
      <c r="W6432">
        <f t="shared" si="400"/>
        <v>1</v>
      </c>
      <c r="X6432">
        <f t="shared" si="401"/>
        <v>42</v>
      </c>
      <c r="Y6432">
        <f>SUMIF(货件明细!K:K,F6432,货件明细!I:I)</f>
        <v>0</v>
      </c>
      <c r="Z6432">
        <f t="shared" si="402"/>
        <v>7.25</v>
      </c>
      <c r="AA6432">
        <f>SUMIF(货件明细!K:K,F6432,货件明细!J:J)</f>
        <v>0</v>
      </c>
      <c r="AB6432">
        <f t="shared" si="403"/>
        <v>1</v>
      </c>
    </row>
    <row r="6433" spans="1:28">
      <c r="A6433">
        <v>2025</v>
      </c>
      <c r="B6433">
        <v>10</v>
      </c>
      <c r="C6433">
        <v>42</v>
      </c>
      <c r="D6433" s="4">
        <v>45947</v>
      </c>
      <c r="E6433" t="s">
        <v>28</v>
      </c>
      <c r="F6433" t="s">
        <v>6636</v>
      </c>
      <c r="G6433" t="s">
        <v>1563</v>
      </c>
      <c r="H6433" t="s">
        <v>71</v>
      </c>
      <c r="I6433" t="s">
        <v>96</v>
      </c>
      <c r="J6433" t="s">
        <v>45</v>
      </c>
      <c r="K6433" t="s">
        <v>45</v>
      </c>
      <c r="L6433" t="s">
        <v>46</v>
      </c>
      <c r="M6433" t="s">
        <v>5001</v>
      </c>
      <c r="N6433" t="s">
        <v>5601</v>
      </c>
      <c r="O6433">
        <v>14.5</v>
      </c>
      <c r="Q6433">
        <v>215.9125</v>
      </c>
      <c r="R6433">
        <v>215.9125</v>
      </c>
      <c r="S6433">
        <v>0</v>
      </c>
      <c r="T6433">
        <v>215.9125</v>
      </c>
      <c r="U6433">
        <v>84</v>
      </c>
      <c r="V6433">
        <f>SUMIF(货件明细!K:K,F6433,货件明细!AQ:AQ)</f>
        <v>0</v>
      </c>
      <c r="W6433">
        <f t="shared" si="400"/>
        <v>1</v>
      </c>
      <c r="X6433">
        <f t="shared" si="401"/>
        <v>84</v>
      </c>
      <c r="Y6433">
        <f>SUMIF(货件明细!K:K,F6433,货件明细!I:I)</f>
        <v>0</v>
      </c>
      <c r="Z6433">
        <f t="shared" si="402"/>
        <v>14.5</v>
      </c>
      <c r="AA6433">
        <f>SUMIF(货件明细!K:K,F6433,货件明细!J:J)</f>
        <v>0</v>
      </c>
      <c r="AB6433">
        <f t="shared" si="403"/>
        <v>1</v>
      </c>
    </row>
    <row r="6434" spans="1:28">
      <c r="A6434">
        <v>2025</v>
      </c>
      <c r="B6434">
        <v>10</v>
      </c>
      <c r="C6434">
        <v>42</v>
      </c>
      <c r="D6434" s="4">
        <v>45947</v>
      </c>
      <c r="E6434" t="s">
        <v>28</v>
      </c>
      <c r="F6434" t="s">
        <v>6637</v>
      </c>
      <c r="G6434" t="s">
        <v>54</v>
      </c>
      <c r="H6434" t="s">
        <v>31</v>
      </c>
      <c r="I6434" t="s">
        <v>80</v>
      </c>
      <c r="J6434" t="s">
        <v>100</v>
      </c>
      <c r="K6434" t="s">
        <v>100</v>
      </c>
      <c r="L6434" t="s">
        <v>46</v>
      </c>
      <c r="M6434" t="s">
        <v>47</v>
      </c>
      <c r="N6434" t="s">
        <v>5148</v>
      </c>
      <c r="O6434">
        <v>9.7</v>
      </c>
      <c r="Q6434">
        <v>95.3333333333333</v>
      </c>
      <c r="R6434">
        <v>95.3333333333333</v>
      </c>
      <c r="S6434">
        <v>0</v>
      </c>
      <c r="T6434">
        <v>95.3333333333333</v>
      </c>
      <c r="U6434">
        <v>60</v>
      </c>
      <c r="V6434">
        <f>SUMIF(货件明细!K:K,F6434,货件明细!AQ:AQ)</f>
        <v>0</v>
      </c>
      <c r="W6434">
        <f t="shared" si="400"/>
        <v>1</v>
      </c>
      <c r="X6434">
        <f t="shared" si="401"/>
        <v>60</v>
      </c>
      <c r="Y6434">
        <f>SUMIF(货件明细!K:K,F6434,货件明细!I:I)</f>
        <v>0</v>
      </c>
      <c r="Z6434">
        <f t="shared" si="402"/>
        <v>9.7</v>
      </c>
      <c r="AA6434">
        <f>SUMIF(货件明细!K:K,F6434,货件明细!J:J)</f>
        <v>0</v>
      </c>
      <c r="AB6434">
        <f t="shared" si="403"/>
        <v>1</v>
      </c>
    </row>
    <row r="6435" spans="1:28">
      <c r="A6435">
        <v>2025</v>
      </c>
      <c r="B6435">
        <v>10</v>
      </c>
      <c r="C6435">
        <v>42</v>
      </c>
      <c r="D6435" s="4">
        <v>45947</v>
      </c>
      <c r="E6435" t="s">
        <v>28</v>
      </c>
      <c r="F6435" t="s">
        <v>6638</v>
      </c>
      <c r="G6435" t="s">
        <v>50</v>
      </c>
      <c r="H6435" t="s">
        <v>31</v>
      </c>
      <c r="I6435" t="s">
        <v>80</v>
      </c>
      <c r="J6435" t="s">
        <v>100</v>
      </c>
      <c r="K6435" t="s">
        <v>4998</v>
      </c>
      <c r="L6435" t="s">
        <v>46</v>
      </c>
      <c r="M6435" t="s">
        <v>2882</v>
      </c>
      <c r="N6435" t="s">
        <v>4823</v>
      </c>
      <c r="O6435">
        <v>9.7</v>
      </c>
      <c r="Q6435">
        <v>104.285714285714</v>
      </c>
      <c r="R6435">
        <v>104.285714285714</v>
      </c>
      <c r="S6435">
        <v>0</v>
      </c>
      <c r="T6435">
        <v>104.285714285714</v>
      </c>
      <c r="U6435">
        <v>60</v>
      </c>
      <c r="V6435">
        <f>SUMIF(货件明细!K:K,F6435,货件明细!AQ:AQ)</f>
        <v>0</v>
      </c>
      <c r="W6435">
        <f t="shared" si="400"/>
        <v>1</v>
      </c>
      <c r="X6435">
        <f t="shared" si="401"/>
        <v>60</v>
      </c>
      <c r="Y6435">
        <f>SUMIF(货件明细!K:K,F6435,货件明细!I:I)</f>
        <v>0</v>
      </c>
      <c r="Z6435">
        <f t="shared" si="402"/>
        <v>9.7</v>
      </c>
      <c r="AA6435">
        <f>SUMIF(货件明细!K:K,F6435,货件明细!J:J)</f>
        <v>0</v>
      </c>
      <c r="AB6435">
        <f t="shared" si="403"/>
        <v>1</v>
      </c>
    </row>
    <row r="6436" spans="1:28">
      <c r="A6436">
        <v>2025</v>
      </c>
      <c r="B6436">
        <v>10</v>
      </c>
      <c r="C6436">
        <v>42</v>
      </c>
      <c r="D6436" s="4">
        <v>45947</v>
      </c>
      <c r="E6436" t="s">
        <v>28</v>
      </c>
      <c r="F6436" t="s">
        <v>6639</v>
      </c>
      <c r="G6436" t="s">
        <v>114</v>
      </c>
      <c r="H6436" t="s">
        <v>44</v>
      </c>
      <c r="I6436" t="s">
        <v>80</v>
      </c>
      <c r="J6436" t="s">
        <v>100</v>
      </c>
      <c r="K6436" t="s">
        <v>4998</v>
      </c>
      <c r="L6436" t="s">
        <v>46</v>
      </c>
      <c r="M6436" t="s">
        <v>2882</v>
      </c>
      <c r="N6436" t="s">
        <v>4823</v>
      </c>
      <c r="O6436">
        <v>9.7</v>
      </c>
      <c r="Q6436">
        <v>87.3833333333333</v>
      </c>
      <c r="R6436">
        <v>87.3833333333333</v>
      </c>
      <c r="S6436">
        <v>0</v>
      </c>
      <c r="T6436">
        <v>87.3833333333333</v>
      </c>
      <c r="U6436">
        <v>60</v>
      </c>
      <c r="V6436">
        <f>SUMIF(货件明细!K:K,F6436,货件明细!AQ:AQ)</f>
        <v>0</v>
      </c>
      <c r="W6436">
        <f t="shared" si="400"/>
        <v>1</v>
      </c>
      <c r="X6436">
        <f t="shared" si="401"/>
        <v>60</v>
      </c>
      <c r="Y6436">
        <f>SUMIF(货件明细!K:K,F6436,货件明细!I:I)</f>
        <v>0</v>
      </c>
      <c r="Z6436">
        <f t="shared" si="402"/>
        <v>9.7</v>
      </c>
      <c r="AA6436">
        <f>SUMIF(货件明细!K:K,F6436,货件明细!J:J)</f>
        <v>0</v>
      </c>
      <c r="AB6436">
        <f t="shared" si="403"/>
        <v>1</v>
      </c>
    </row>
    <row r="6437" spans="1:28">
      <c r="A6437">
        <v>2025</v>
      </c>
      <c r="B6437">
        <v>10</v>
      </c>
      <c r="C6437">
        <v>42</v>
      </c>
      <c r="D6437" s="4">
        <v>45947</v>
      </c>
      <c r="E6437" t="s">
        <v>28</v>
      </c>
      <c r="F6437" t="s">
        <v>6640</v>
      </c>
      <c r="G6437" t="s">
        <v>1563</v>
      </c>
      <c r="H6437" t="s">
        <v>71</v>
      </c>
      <c r="I6437" t="s">
        <v>80</v>
      </c>
      <c r="J6437" t="s">
        <v>100</v>
      </c>
      <c r="K6437" t="s">
        <v>58</v>
      </c>
      <c r="L6437" t="s">
        <v>46</v>
      </c>
      <c r="M6437" t="s">
        <v>5001</v>
      </c>
      <c r="N6437" t="s">
        <v>6037</v>
      </c>
      <c r="O6437">
        <v>19.4</v>
      </c>
      <c r="Q6437">
        <v>88.6148666666667</v>
      </c>
      <c r="R6437">
        <v>88.6148666666667</v>
      </c>
      <c r="S6437">
        <v>0</v>
      </c>
      <c r="T6437">
        <v>88.6148666666667</v>
      </c>
      <c r="U6437">
        <v>120</v>
      </c>
      <c r="V6437">
        <f>SUMIF(货件明细!K:K,F6437,货件明细!AQ:AQ)</f>
        <v>0</v>
      </c>
      <c r="W6437">
        <f t="shared" si="400"/>
        <v>1</v>
      </c>
      <c r="X6437">
        <f t="shared" si="401"/>
        <v>120</v>
      </c>
      <c r="Y6437">
        <f>SUMIF(货件明细!K:K,F6437,货件明细!I:I)</f>
        <v>0</v>
      </c>
      <c r="Z6437">
        <f t="shared" si="402"/>
        <v>19.4</v>
      </c>
      <c r="AA6437">
        <f>SUMIF(货件明细!K:K,F6437,货件明细!J:J)</f>
        <v>0</v>
      </c>
      <c r="AB6437">
        <f t="shared" si="403"/>
        <v>1</v>
      </c>
    </row>
    <row r="6438" spans="1:28">
      <c r="A6438">
        <v>2025</v>
      </c>
      <c r="B6438">
        <v>10</v>
      </c>
      <c r="C6438">
        <v>42</v>
      </c>
      <c r="D6438" s="4">
        <v>45947</v>
      </c>
      <c r="E6438" t="s">
        <v>28</v>
      </c>
      <c r="F6438" t="s">
        <v>6641</v>
      </c>
      <c r="G6438" t="s">
        <v>54</v>
      </c>
      <c r="H6438" t="s">
        <v>31</v>
      </c>
      <c r="I6438" t="s">
        <v>145</v>
      </c>
      <c r="J6438" t="s">
        <v>100</v>
      </c>
      <c r="K6438" t="s">
        <v>100</v>
      </c>
      <c r="L6438" t="s">
        <v>46</v>
      </c>
      <c r="M6438" t="s">
        <v>47</v>
      </c>
      <c r="N6438" t="s">
        <v>5148</v>
      </c>
      <c r="O6438">
        <v>23.6</v>
      </c>
      <c r="Q6438">
        <v>190.666666666667</v>
      </c>
      <c r="R6438">
        <v>190.666666666667</v>
      </c>
      <c r="S6438">
        <v>0</v>
      </c>
      <c r="T6438">
        <v>190.666666666667</v>
      </c>
      <c r="U6438">
        <v>136</v>
      </c>
      <c r="V6438">
        <f>SUMIF(货件明细!K:K,F6438,货件明细!AQ:AQ)</f>
        <v>0</v>
      </c>
      <c r="W6438">
        <f t="shared" si="400"/>
        <v>1</v>
      </c>
      <c r="X6438">
        <f t="shared" si="401"/>
        <v>136</v>
      </c>
      <c r="Y6438">
        <f>SUMIF(货件明细!K:K,F6438,货件明细!I:I)</f>
        <v>0</v>
      </c>
      <c r="Z6438">
        <f t="shared" si="402"/>
        <v>23.6</v>
      </c>
      <c r="AA6438">
        <f>SUMIF(货件明细!K:K,F6438,货件明细!J:J)</f>
        <v>0</v>
      </c>
      <c r="AB6438">
        <f t="shared" si="403"/>
        <v>1</v>
      </c>
    </row>
    <row r="6439" spans="1:28">
      <c r="A6439">
        <v>2025</v>
      </c>
      <c r="B6439">
        <v>10</v>
      </c>
      <c r="C6439">
        <v>42</v>
      </c>
      <c r="D6439" s="4">
        <v>45947</v>
      </c>
      <c r="E6439" t="s">
        <v>28</v>
      </c>
      <c r="F6439" t="s">
        <v>6642</v>
      </c>
      <c r="G6439" t="s">
        <v>50</v>
      </c>
      <c r="H6439" t="s">
        <v>31</v>
      </c>
      <c r="I6439" t="s">
        <v>145</v>
      </c>
      <c r="J6439" t="s">
        <v>100</v>
      </c>
      <c r="K6439" t="s">
        <v>4998</v>
      </c>
      <c r="L6439" t="s">
        <v>46</v>
      </c>
      <c r="M6439" t="s">
        <v>2882</v>
      </c>
      <c r="N6439" t="s">
        <v>4823</v>
      </c>
      <c r="O6439">
        <v>23.6</v>
      </c>
      <c r="Q6439">
        <v>208.571428571429</v>
      </c>
      <c r="R6439">
        <v>208.571428571429</v>
      </c>
      <c r="S6439">
        <v>0</v>
      </c>
      <c r="T6439">
        <v>208.571428571429</v>
      </c>
      <c r="U6439">
        <v>136</v>
      </c>
      <c r="V6439">
        <f>SUMIF(货件明细!K:K,F6439,货件明细!AQ:AQ)</f>
        <v>0</v>
      </c>
      <c r="W6439">
        <f t="shared" si="400"/>
        <v>1</v>
      </c>
      <c r="X6439">
        <f t="shared" si="401"/>
        <v>136</v>
      </c>
      <c r="Y6439">
        <f>SUMIF(货件明细!K:K,F6439,货件明细!I:I)</f>
        <v>0</v>
      </c>
      <c r="Z6439">
        <f t="shared" si="402"/>
        <v>23.6</v>
      </c>
      <c r="AA6439">
        <f>SUMIF(货件明细!K:K,F6439,货件明细!J:J)</f>
        <v>0</v>
      </c>
      <c r="AB6439">
        <f t="shared" si="403"/>
        <v>1</v>
      </c>
    </row>
    <row r="6440" spans="1:28">
      <c r="A6440">
        <v>2025</v>
      </c>
      <c r="B6440">
        <v>10</v>
      </c>
      <c r="C6440">
        <v>42</v>
      </c>
      <c r="D6440" s="4">
        <v>45947</v>
      </c>
      <c r="E6440" t="s">
        <v>28</v>
      </c>
      <c r="F6440" t="s">
        <v>6643</v>
      </c>
      <c r="G6440" t="s">
        <v>114</v>
      </c>
      <c r="H6440" t="s">
        <v>44</v>
      </c>
      <c r="I6440" t="s">
        <v>145</v>
      </c>
      <c r="J6440" t="s">
        <v>100</v>
      </c>
      <c r="K6440" t="s">
        <v>4998</v>
      </c>
      <c r="L6440" t="s">
        <v>46</v>
      </c>
      <c r="M6440" t="s">
        <v>2882</v>
      </c>
      <c r="N6440" t="s">
        <v>4823</v>
      </c>
      <c r="O6440">
        <v>23.6</v>
      </c>
      <c r="Q6440">
        <v>174.766666666667</v>
      </c>
      <c r="R6440">
        <v>174.766666666667</v>
      </c>
      <c r="S6440">
        <v>0</v>
      </c>
      <c r="T6440">
        <v>174.766666666667</v>
      </c>
      <c r="U6440">
        <v>136</v>
      </c>
      <c r="V6440">
        <f>SUMIF(货件明细!K:K,F6440,货件明细!AQ:AQ)</f>
        <v>0</v>
      </c>
      <c r="W6440">
        <f t="shared" si="400"/>
        <v>1</v>
      </c>
      <c r="X6440">
        <f t="shared" si="401"/>
        <v>136</v>
      </c>
      <c r="Y6440">
        <f>SUMIF(货件明细!K:K,F6440,货件明细!I:I)</f>
        <v>0</v>
      </c>
      <c r="Z6440">
        <f t="shared" si="402"/>
        <v>23.6</v>
      </c>
      <c r="AA6440">
        <f>SUMIF(货件明细!K:K,F6440,货件明细!J:J)</f>
        <v>0</v>
      </c>
      <c r="AB6440">
        <f t="shared" si="403"/>
        <v>1</v>
      </c>
    </row>
    <row r="6441" spans="1:28">
      <c r="A6441">
        <v>2025</v>
      </c>
      <c r="B6441">
        <v>10</v>
      </c>
      <c r="C6441">
        <v>42</v>
      </c>
      <c r="D6441" s="4">
        <v>45947</v>
      </c>
      <c r="E6441" t="s">
        <v>28</v>
      </c>
      <c r="F6441" t="s">
        <v>6644</v>
      </c>
      <c r="G6441" t="s">
        <v>1563</v>
      </c>
      <c r="H6441" t="s">
        <v>71</v>
      </c>
      <c r="I6441" t="s">
        <v>145</v>
      </c>
      <c r="J6441" t="s">
        <v>100</v>
      </c>
      <c r="K6441" t="s">
        <v>58</v>
      </c>
      <c r="L6441" t="s">
        <v>46</v>
      </c>
      <c r="M6441" t="s">
        <v>5001</v>
      </c>
      <c r="N6441" t="s">
        <v>6037</v>
      </c>
      <c r="O6441">
        <v>47.2</v>
      </c>
      <c r="Q6441">
        <v>177.229733333333</v>
      </c>
      <c r="R6441">
        <v>177.229733333333</v>
      </c>
      <c r="S6441">
        <v>0</v>
      </c>
      <c r="T6441">
        <v>177.229733333333</v>
      </c>
      <c r="U6441">
        <v>272</v>
      </c>
      <c r="V6441">
        <f>SUMIF(货件明细!K:K,F6441,货件明细!AQ:AQ)</f>
        <v>0</v>
      </c>
      <c r="W6441">
        <f t="shared" si="400"/>
        <v>1</v>
      </c>
      <c r="X6441">
        <f t="shared" si="401"/>
        <v>272</v>
      </c>
      <c r="Y6441">
        <f>SUMIF(货件明细!K:K,F6441,货件明细!I:I)</f>
        <v>0</v>
      </c>
      <c r="Z6441">
        <f t="shared" si="402"/>
        <v>47.2</v>
      </c>
      <c r="AA6441">
        <f>SUMIF(货件明细!K:K,F6441,货件明细!J:J)</f>
        <v>0</v>
      </c>
      <c r="AB6441">
        <f t="shared" si="403"/>
        <v>1</v>
      </c>
    </row>
    <row r="6442" spans="1:28">
      <c r="A6442">
        <v>2025</v>
      </c>
      <c r="B6442">
        <v>10</v>
      </c>
      <c r="C6442">
        <v>42</v>
      </c>
      <c r="D6442" s="4">
        <v>45947</v>
      </c>
      <c r="E6442" t="s">
        <v>28</v>
      </c>
      <c r="F6442" t="s">
        <v>6645</v>
      </c>
      <c r="G6442" t="s">
        <v>54</v>
      </c>
      <c r="H6442" t="s">
        <v>31</v>
      </c>
      <c r="I6442" t="s">
        <v>41</v>
      </c>
      <c r="J6442" t="s">
        <v>100</v>
      </c>
      <c r="K6442" t="s">
        <v>100</v>
      </c>
      <c r="L6442" t="s">
        <v>46</v>
      </c>
      <c r="M6442" t="s">
        <v>47</v>
      </c>
      <c r="N6442" t="s">
        <v>5148</v>
      </c>
      <c r="O6442">
        <v>12.6</v>
      </c>
      <c r="Q6442">
        <v>107.8</v>
      </c>
      <c r="R6442">
        <v>107.8</v>
      </c>
      <c r="S6442">
        <v>0</v>
      </c>
      <c r="T6442">
        <v>107.8</v>
      </c>
      <c r="U6442">
        <v>66</v>
      </c>
      <c r="V6442">
        <f>SUMIF(货件明细!K:K,F6442,货件明细!AQ:AQ)</f>
        <v>0</v>
      </c>
      <c r="W6442">
        <f t="shared" si="400"/>
        <v>1</v>
      </c>
      <c r="X6442">
        <f t="shared" si="401"/>
        <v>66</v>
      </c>
      <c r="Y6442">
        <f>SUMIF(货件明细!K:K,F6442,货件明细!I:I)</f>
        <v>0</v>
      </c>
      <c r="Z6442">
        <f t="shared" si="402"/>
        <v>12.6</v>
      </c>
      <c r="AA6442">
        <f>SUMIF(货件明细!K:K,F6442,货件明细!J:J)</f>
        <v>0</v>
      </c>
      <c r="AB6442">
        <f t="shared" si="403"/>
        <v>1</v>
      </c>
    </row>
    <row r="6443" spans="1:28">
      <c r="A6443">
        <v>2025</v>
      </c>
      <c r="B6443">
        <v>10</v>
      </c>
      <c r="C6443">
        <v>42</v>
      </c>
      <c r="D6443" s="4">
        <v>45947</v>
      </c>
      <c r="E6443" t="s">
        <v>28</v>
      </c>
      <c r="F6443" t="s">
        <v>6646</v>
      </c>
      <c r="G6443" t="s">
        <v>50</v>
      </c>
      <c r="H6443" t="s">
        <v>31</v>
      </c>
      <c r="I6443" t="s">
        <v>41</v>
      </c>
      <c r="J6443" t="s">
        <v>100</v>
      </c>
      <c r="K6443" t="s">
        <v>4998</v>
      </c>
      <c r="L6443" t="s">
        <v>46</v>
      </c>
      <c r="M6443" t="s">
        <v>2882</v>
      </c>
      <c r="N6443" t="s">
        <v>4823</v>
      </c>
      <c r="O6443">
        <v>12.6</v>
      </c>
      <c r="Q6443">
        <v>108.096153846154</v>
      </c>
      <c r="R6443">
        <v>108.096153846154</v>
      </c>
      <c r="S6443">
        <v>0</v>
      </c>
      <c r="T6443">
        <v>108.096153846154</v>
      </c>
      <c r="U6443">
        <v>66</v>
      </c>
      <c r="V6443">
        <f>SUMIF(货件明细!K:K,F6443,货件明细!AQ:AQ)</f>
        <v>0</v>
      </c>
      <c r="W6443">
        <f t="shared" si="400"/>
        <v>1</v>
      </c>
      <c r="X6443">
        <f t="shared" si="401"/>
        <v>66</v>
      </c>
      <c r="Y6443">
        <f>SUMIF(货件明细!K:K,F6443,货件明细!I:I)</f>
        <v>0</v>
      </c>
      <c r="Z6443">
        <f t="shared" si="402"/>
        <v>12.6</v>
      </c>
      <c r="AA6443">
        <f>SUMIF(货件明细!K:K,F6443,货件明细!J:J)</f>
        <v>0</v>
      </c>
      <c r="AB6443">
        <f t="shared" si="403"/>
        <v>1</v>
      </c>
    </row>
    <row r="6444" spans="1:28">
      <c r="A6444">
        <v>2025</v>
      </c>
      <c r="B6444">
        <v>10</v>
      </c>
      <c r="C6444">
        <v>42</v>
      </c>
      <c r="D6444" s="4">
        <v>45947</v>
      </c>
      <c r="E6444" t="s">
        <v>28</v>
      </c>
      <c r="F6444" t="s">
        <v>6647</v>
      </c>
      <c r="G6444" t="s">
        <v>114</v>
      </c>
      <c r="H6444" t="s">
        <v>44</v>
      </c>
      <c r="I6444" t="s">
        <v>41</v>
      </c>
      <c r="J6444" t="s">
        <v>100</v>
      </c>
      <c r="K6444" t="s">
        <v>4998</v>
      </c>
      <c r="L6444" t="s">
        <v>46</v>
      </c>
      <c r="M6444" t="s">
        <v>2882</v>
      </c>
      <c r="N6444" t="s">
        <v>4823</v>
      </c>
      <c r="O6444">
        <v>12.6</v>
      </c>
      <c r="Q6444">
        <v>96.3</v>
      </c>
      <c r="R6444">
        <v>96.3</v>
      </c>
      <c r="S6444">
        <v>0</v>
      </c>
      <c r="T6444">
        <v>96.3</v>
      </c>
      <c r="U6444">
        <v>66</v>
      </c>
      <c r="V6444">
        <f>SUMIF(货件明细!K:K,F6444,货件明细!AQ:AQ)</f>
        <v>0</v>
      </c>
      <c r="W6444">
        <f t="shared" si="400"/>
        <v>1</v>
      </c>
      <c r="X6444">
        <f t="shared" si="401"/>
        <v>66</v>
      </c>
      <c r="Y6444">
        <f>SUMIF(货件明细!K:K,F6444,货件明细!I:I)</f>
        <v>0</v>
      </c>
      <c r="Z6444">
        <f t="shared" si="402"/>
        <v>12.6</v>
      </c>
      <c r="AA6444">
        <f>SUMIF(货件明细!K:K,F6444,货件明细!J:J)</f>
        <v>0</v>
      </c>
      <c r="AB6444">
        <f t="shared" si="403"/>
        <v>1</v>
      </c>
    </row>
    <row r="6445" spans="1:28">
      <c r="A6445">
        <v>2025</v>
      </c>
      <c r="B6445">
        <v>10</v>
      </c>
      <c r="C6445">
        <v>42</v>
      </c>
      <c r="D6445" s="4">
        <v>45947</v>
      </c>
      <c r="E6445" t="s">
        <v>28</v>
      </c>
      <c r="F6445" t="s">
        <v>6648</v>
      </c>
      <c r="G6445" t="s">
        <v>1563</v>
      </c>
      <c r="H6445" t="s">
        <v>71</v>
      </c>
      <c r="I6445" t="s">
        <v>41</v>
      </c>
      <c r="J6445" t="s">
        <v>100</v>
      </c>
      <c r="K6445" t="s">
        <v>58</v>
      </c>
      <c r="L6445" t="s">
        <v>46</v>
      </c>
      <c r="M6445" t="s">
        <v>5001</v>
      </c>
      <c r="N6445" t="s">
        <v>6037</v>
      </c>
      <c r="O6445">
        <v>25.2</v>
      </c>
      <c r="Q6445">
        <v>98.9092153846154</v>
      </c>
      <c r="R6445">
        <v>98.9092153846154</v>
      </c>
      <c r="S6445">
        <v>0</v>
      </c>
      <c r="T6445">
        <v>98.9092153846154</v>
      </c>
      <c r="U6445">
        <v>132</v>
      </c>
      <c r="V6445">
        <f>SUMIF(货件明细!K:K,F6445,货件明细!AQ:AQ)</f>
        <v>0</v>
      </c>
      <c r="W6445">
        <f t="shared" si="400"/>
        <v>1</v>
      </c>
      <c r="X6445">
        <f t="shared" si="401"/>
        <v>132</v>
      </c>
      <c r="Y6445">
        <f>SUMIF(货件明细!K:K,F6445,货件明细!I:I)</f>
        <v>0</v>
      </c>
      <c r="Z6445">
        <f t="shared" si="402"/>
        <v>25.2</v>
      </c>
      <c r="AA6445">
        <f>SUMIF(货件明细!K:K,F6445,货件明细!J:J)</f>
        <v>0</v>
      </c>
      <c r="AB6445">
        <f t="shared" si="403"/>
        <v>1</v>
      </c>
    </row>
    <row r="6446" spans="1:28">
      <c r="A6446">
        <v>2025</v>
      </c>
      <c r="B6446">
        <v>10</v>
      </c>
      <c r="C6446">
        <v>42</v>
      </c>
      <c r="D6446" s="4">
        <v>45947</v>
      </c>
      <c r="E6446" t="s">
        <v>28</v>
      </c>
      <c r="F6446" t="s">
        <v>6649</v>
      </c>
      <c r="G6446" t="s">
        <v>54</v>
      </c>
      <c r="H6446" t="s">
        <v>31</v>
      </c>
      <c r="I6446" t="s">
        <v>145</v>
      </c>
      <c r="J6446" t="s">
        <v>45</v>
      </c>
      <c r="K6446" t="s">
        <v>100</v>
      </c>
      <c r="L6446" t="s">
        <v>46</v>
      </c>
      <c r="M6446" t="s">
        <v>47</v>
      </c>
      <c r="N6446" t="s">
        <v>5148</v>
      </c>
      <c r="O6446">
        <v>14.7</v>
      </c>
      <c r="Q6446">
        <v>95.3333333333333</v>
      </c>
      <c r="R6446">
        <v>95.3333333333333</v>
      </c>
      <c r="S6446">
        <v>0</v>
      </c>
      <c r="T6446">
        <v>95.3333333333333</v>
      </c>
      <c r="U6446">
        <v>55</v>
      </c>
      <c r="V6446">
        <f>SUMIF(货件明细!K:K,F6446,货件明细!AQ:AQ)</f>
        <v>0</v>
      </c>
      <c r="W6446">
        <f t="shared" si="400"/>
        <v>1</v>
      </c>
      <c r="X6446">
        <f t="shared" si="401"/>
        <v>55</v>
      </c>
      <c r="Y6446">
        <f>SUMIF(货件明细!K:K,F6446,货件明细!I:I)</f>
        <v>0</v>
      </c>
      <c r="Z6446">
        <f t="shared" si="402"/>
        <v>14.7</v>
      </c>
      <c r="AA6446">
        <f>SUMIF(货件明细!K:K,F6446,货件明细!J:J)</f>
        <v>0</v>
      </c>
      <c r="AB6446">
        <f t="shared" si="403"/>
        <v>1</v>
      </c>
    </row>
    <row r="6447" spans="1:28">
      <c r="A6447">
        <v>2025</v>
      </c>
      <c r="B6447">
        <v>10</v>
      </c>
      <c r="C6447">
        <v>42</v>
      </c>
      <c r="D6447" s="4">
        <v>45947</v>
      </c>
      <c r="E6447" t="s">
        <v>28</v>
      </c>
      <c r="F6447" t="s">
        <v>6650</v>
      </c>
      <c r="G6447" t="s">
        <v>50</v>
      </c>
      <c r="H6447" t="s">
        <v>31</v>
      </c>
      <c r="I6447" t="s">
        <v>145</v>
      </c>
      <c r="J6447" t="s">
        <v>45</v>
      </c>
      <c r="K6447" t="s">
        <v>4998</v>
      </c>
      <c r="L6447" t="s">
        <v>46</v>
      </c>
      <c r="M6447" t="s">
        <v>2882</v>
      </c>
      <c r="N6447" t="s">
        <v>4823</v>
      </c>
      <c r="O6447">
        <v>14.7</v>
      </c>
      <c r="Q6447">
        <v>104.285714285714</v>
      </c>
      <c r="R6447">
        <v>104.285714285714</v>
      </c>
      <c r="S6447">
        <v>0</v>
      </c>
      <c r="T6447">
        <v>104.285714285714</v>
      </c>
      <c r="U6447">
        <v>55</v>
      </c>
      <c r="V6447">
        <f>SUMIF(货件明细!K:K,F6447,货件明细!AQ:AQ)</f>
        <v>0</v>
      </c>
      <c r="W6447">
        <f t="shared" si="400"/>
        <v>1</v>
      </c>
      <c r="X6447">
        <f t="shared" si="401"/>
        <v>55</v>
      </c>
      <c r="Y6447">
        <f>SUMIF(货件明细!K:K,F6447,货件明细!I:I)</f>
        <v>0</v>
      </c>
      <c r="Z6447">
        <f t="shared" si="402"/>
        <v>14.7</v>
      </c>
      <c r="AA6447">
        <f>SUMIF(货件明细!K:K,F6447,货件明细!J:J)</f>
        <v>0</v>
      </c>
      <c r="AB6447">
        <f t="shared" si="403"/>
        <v>1</v>
      </c>
    </row>
    <row r="6448" spans="1:28">
      <c r="A6448">
        <v>2025</v>
      </c>
      <c r="B6448">
        <v>10</v>
      </c>
      <c r="C6448">
        <v>42</v>
      </c>
      <c r="D6448" s="4">
        <v>45947</v>
      </c>
      <c r="E6448" t="s">
        <v>28</v>
      </c>
      <c r="F6448" t="s">
        <v>6651</v>
      </c>
      <c r="G6448" t="s">
        <v>114</v>
      </c>
      <c r="H6448" t="s">
        <v>44</v>
      </c>
      <c r="I6448" t="s">
        <v>145</v>
      </c>
      <c r="J6448" t="s">
        <v>45</v>
      </c>
      <c r="K6448" t="s">
        <v>45</v>
      </c>
      <c r="L6448" t="s">
        <v>46</v>
      </c>
      <c r="M6448" t="s">
        <v>5001</v>
      </c>
      <c r="N6448" t="s">
        <v>5601</v>
      </c>
      <c r="O6448">
        <v>14.7</v>
      </c>
      <c r="Q6448">
        <v>141.78</v>
      </c>
      <c r="R6448">
        <v>141.78</v>
      </c>
      <c r="S6448">
        <v>0</v>
      </c>
      <c r="T6448">
        <v>141.78</v>
      </c>
      <c r="U6448">
        <v>55</v>
      </c>
      <c r="V6448">
        <f>SUMIF(货件明细!K:K,F6448,货件明细!AQ:AQ)</f>
        <v>0</v>
      </c>
      <c r="W6448">
        <f t="shared" si="400"/>
        <v>1</v>
      </c>
      <c r="X6448">
        <f t="shared" si="401"/>
        <v>55</v>
      </c>
      <c r="Y6448">
        <f>SUMIF(货件明细!K:K,F6448,货件明细!I:I)</f>
        <v>0</v>
      </c>
      <c r="Z6448">
        <f t="shared" si="402"/>
        <v>14.7</v>
      </c>
      <c r="AA6448">
        <f>SUMIF(货件明细!K:K,F6448,货件明细!J:J)</f>
        <v>0</v>
      </c>
      <c r="AB6448">
        <f t="shared" si="403"/>
        <v>1</v>
      </c>
    </row>
    <row r="6449" spans="1:28">
      <c r="A6449">
        <v>2025</v>
      </c>
      <c r="B6449">
        <v>10</v>
      </c>
      <c r="C6449">
        <v>42</v>
      </c>
      <c r="D6449" s="4">
        <v>45947</v>
      </c>
      <c r="E6449" t="s">
        <v>28</v>
      </c>
      <c r="F6449" t="s">
        <v>6652</v>
      </c>
      <c r="G6449" t="s">
        <v>1563</v>
      </c>
      <c r="H6449" t="s">
        <v>71</v>
      </c>
      <c r="I6449" t="s">
        <v>145</v>
      </c>
      <c r="J6449" t="s">
        <v>45</v>
      </c>
      <c r="K6449" t="s">
        <v>45</v>
      </c>
      <c r="L6449" t="s">
        <v>46</v>
      </c>
      <c r="M6449" t="s">
        <v>5001</v>
      </c>
      <c r="N6449" t="s">
        <v>5601</v>
      </c>
      <c r="O6449">
        <v>29.4</v>
      </c>
      <c r="Q6449">
        <v>215.9125</v>
      </c>
      <c r="R6449">
        <v>215.9125</v>
      </c>
      <c r="S6449">
        <v>0</v>
      </c>
      <c r="T6449">
        <v>215.9125</v>
      </c>
      <c r="U6449">
        <v>110</v>
      </c>
      <c r="V6449">
        <f>SUMIF(货件明细!K:K,F6449,货件明细!AQ:AQ)</f>
        <v>0</v>
      </c>
      <c r="W6449">
        <f t="shared" si="400"/>
        <v>1</v>
      </c>
      <c r="X6449">
        <f t="shared" si="401"/>
        <v>110</v>
      </c>
      <c r="Y6449">
        <f>SUMIF(货件明细!K:K,F6449,货件明细!I:I)</f>
        <v>0</v>
      </c>
      <c r="Z6449">
        <f t="shared" si="402"/>
        <v>29.4</v>
      </c>
      <c r="AA6449">
        <f>SUMIF(货件明细!K:K,F6449,货件明细!J:J)</f>
        <v>0</v>
      </c>
      <c r="AB6449">
        <f t="shared" si="403"/>
        <v>1</v>
      </c>
    </row>
    <row r="6450" spans="1:28">
      <c r="A6450">
        <v>2025</v>
      </c>
      <c r="B6450">
        <v>10</v>
      </c>
      <c r="C6450">
        <v>42</v>
      </c>
      <c r="D6450" s="4">
        <v>45947</v>
      </c>
      <c r="E6450" t="s">
        <v>28</v>
      </c>
      <c r="F6450" t="s">
        <v>6653</v>
      </c>
      <c r="G6450" t="s">
        <v>50</v>
      </c>
      <c r="H6450" t="s">
        <v>31</v>
      </c>
      <c r="I6450" t="s">
        <v>129</v>
      </c>
      <c r="J6450" t="s">
        <v>100</v>
      </c>
      <c r="K6450" t="s">
        <v>4998</v>
      </c>
      <c r="L6450" t="s">
        <v>46</v>
      </c>
      <c r="M6450" t="s">
        <v>2882</v>
      </c>
      <c r="N6450" t="s">
        <v>4823</v>
      </c>
      <c r="O6450">
        <v>19.8</v>
      </c>
      <c r="Q6450">
        <v>104.285714285714</v>
      </c>
      <c r="R6450">
        <v>104.285714285714</v>
      </c>
      <c r="S6450">
        <v>0</v>
      </c>
      <c r="T6450">
        <v>104.285714285714</v>
      </c>
      <c r="U6450">
        <v>132</v>
      </c>
      <c r="V6450">
        <f>SUMIF(货件明细!K:K,F6450,货件明细!AQ:AQ)</f>
        <v>0</v>
      </c>
      <c r="W6450">
        <f t="shared" si="400"/>
        <v>1</v>
      </c>
      <c r="X6450">
        <f t="shared" si="401"/>
        <v>132</v>
      </c>
      <c r="Y6450">
        <f>SUMIF(货件明细!K:K,F6450,货件明细!I:I)</f>
        <v>0</v>
      </c>
      <c r="Z6450">
        <f t="shared" si="402"/>
        <v>19.8</v>
      </c>
      <c r="AA6450">
        <f>SUMIF(货件明细!K:K,F6450,货件明细!J:J)</f>
        <v>0</v>
      </c>
      <c r="AB6450">
        <f t="shared" si="403"/>
        <v>1</v>
      </c>
    </row>
    <row r="6451" spans="1:28">
      <c r="A6451">
        <v>2025</v>
      </c>
      <c r="B6451">
        <v>10</v>
      </c>
      <c r="C6451">
        <v>42</v>
      </c>
      <c r="D6451" s="4">
        <v>45947</v>
      </c>
      <c r="E6451" t="s">
        <v>28</v>
      </c>
      <c r="F6451" t="s">
        <v>6654</v>
      </c>
      <c r="G6451" t="s">
        <v>114</v>
      </c>
      <c r="H6451" t="s">
        <v>44</v>
      </c>
      <c r="I6451" t="s">
        <v>129</v>
      </c>
      <c r="J6451" t="s">
        <v>100</v>
      </c>
      <c r="K6451" t="s">
        <v>4998</v>
      </c>
      <c r="L6451" t="s">
        <v>46</v>
      </c>
      <c r="M6451" t="s">
        <v>2882</v>
      </c>
      <c r="N6451" t="s">
        <v>4823</v>
      </c>
      <c r="O6451">
        <v>19.8</v>
      </c>
      <c r="Q6451">
        <v>87.3833333333333</v>
      </c>
      <c r="R6451">
        <v>87.3833333333333</v>
      </c>
      <c r="S6451">
        <v>0</v>
      </c>
      <c r="T6451">
        <v>87.3833333333333</v>
      </c>
      <c r="U6451">
        <v>132</v>
      </c>
      <c r="V6451">
        <f>SUMIF(货件明细!K:K,F6451,货件明细!AQ:AQ)</f>
        <v>0</v>
      </c>
      <c r="W6451">
        <f t="shared" si="400"/>
        <v>1</v>
      </c>
      <c r="X6451">
        <f t="shared" si="401"/>
        <v>132</v>
      </c>
      <c r="Y6451">
        <f>SUMIF(货件明细!K:K,F6451,货件明细!I:I)</f>
        <v>0</v>
      </c>
      <c r="Z6451">
        <f t="shared" si="402"/>
        <v>19.8</v>
      </c>
      <c r="AA6451">
        <f>SUMIF(货件明细!K:K,F6451,货件明细!J:J)</f>
        <v>0</v>
      </c>
      <c r="AB6451">
        <f t="shared" si="403"/>
        <v>1</v>
      </c>
    </row>
    <row r="6452" spans="1:28">
      <c r="A6452">
        <v>2025</v>
      </c>
      <c r="B6452">
        <v>10</v>
      </c>
      <c r="C6452">
        <v>42</v>
      </c>
      <c r="D6452" s="4">
        <v>45947</v>
      </c>
      <c r="E6452" t="s">
        <v>28</v>
      </c>
      <c r="F6452" t="s">
        <v>6655</v>
      </c>
      <c r="G6452" t="s">
        <v>105</v>
      </c>
      <c r="H6452" t="s">
        <v>31</v>
      </c>
      <c r="I6452" t="s">
        <v>129</v>
      </c>
      <c r="J6452" t="s">
        <v>100</v>
      </c>
      <c r="K6452" t="s">
        <v>100</v>
      </c>
      <c r="L6452" t="s">
        <v>46</v>
      </c>
      <c r="M6452" t="s">
        <v>5001</v>
      </c>
      <c r="N6452" t="s">
        <v>6615</v>
      </c>
      <c r="O6452">
        <v>19.8</v>
      </c>
      <c r="Q6452">
        <v>134.729</v>
      </c>
      <c r="R6452">
        <v>134.729</v>
      </c>
      <c r="S6452">
        <v>0</v>
      </c>
      <c r="T6452">
        <v>134.729</v>
      </c>
      <c r="U6452">
        <v>132</v>
      </c>
      <c r="V6452">
        <f>SUMIF(货件明细!K:K,F6452,货件明细!AQ:AQ)</f>
        <v>0</v>
      </c>
      <c r="W6452">
        <f t="shared" si="400"/>
        <v>1</v>
      </c>
      <c r="X6452">
        <f t="shared" si="401"/>
        <v>132</v>
      </c>
      <c r="Y6452">
        <f>SUMIF(货件明细!K:K,F6452,货件明细!I:I)</f>
        <v>0</v>
      </c>
      <c r="Z6452">
        <f t="shared" si="402"/>
        <v>19.8</v>
      </c>
      <c r="AA6452">
        <f>SUMIF(货件明细!K:K,F6452,货件明细!J:J)</f>
        <v>0</v>
      </c>
      <c r="AB6452">
        <f t="shared" si="403"/>
        <v>1</v>
      </c>
    </row>
    <row r="6453" spans="1:28">
      <c r="A6453">
        <v>2025</v>
      </c>
      <c r="B6453">
        <v>10</v>
      </c>
      <c r="C6453">
        <v>42</v>
      </c>
      <c r="D6453" s="4">
        <v>45947</v>
      </c>
      <c r="E6453" t="s">
        <v>28</v>
      </c>
      <c r="F6453" t="s">
        <v>6656</v>
      </c>
      <c r="G6453" t="s">
        <v>1563</v>
      </c>
      <c r="H6453" t="s">
        <v>71</v>
      </c>
      <c r="I6453" t="s">
        <v>129</v>
      </c>
      <c r="J6453" t="s">
        <v>100</v>
      </c>
      <c r="K6453" t="s">
        <v>58</v>
      </c>
      <c r="L6453" t="s">
        <v>46</v>
      </c>
      <c r="M6453" t="s">
        <v>5001</v>
      </c>
      <c r="N6453" t="s">
        <v>6037</v>
      </c>
      <c r="O6453">
        <v>39.6</v>
      </c>
      <c r="Q6453">
        <v>88.6148666666667</v>
      </c>
      <c r="R6453">
        <v>88.6148666666667</v>
      </c>
      <c r="S6453">
        <v>0</v>
      </c>
      <c r="T6453">
        <v>88.6148666666667</v>
      </c>
      <c r="U6453">
        <v>264</v>
      </c>
      <c r="V6453">
        <f>SUMIF(货件明细!K:K,F6453,货件明细!AQ:AQ)</f>
        <v>0</v>
      </c>
      <c r="W6453">
        <f t="shared" si="400"/>
        <v>1</v>
      </c>
      <c r="X6453">
        <f t="shared" si="401"/>
        <v>264</v>
      </c>
      <c r="Y6453">
        <f>SUMIF(货件明细!K:K,F6453,货件明细!I:I)</f>
        <v>0</v>
      </c>
      <c r="Z6453">
        <f t="shared" si="402"/>
        <v>39.6</v>
      </c>
      <c r="AA6453">
        <f>SUMIF(货件明细!K:K,F6453,货件明细!J:J)</f>
        <v>0</v>
      </c>
      <c r="AB6453">
        <f t="shared" si="403"/>
        <v>1</v>
      </c>
    </row>
    <row r="6454" spans="1:28">
      <c r="A6454">
        <v>2025</v>
      </c>
      <c r="B6454">
        <v>10</v>
      </c>
      <c r="C6454">
        <v>42</v>
      </c>
      <c r="D6454" s="4">
        <v>45947</v>
      </c>
      <c r="E6454" t="s">
        <v>28</v>
      </c>
      <c r="F6454" t="s">
        <v>6657</v>
      </c>
      <c r="G6454" t="s">
        <v>54</v>
      </c>
      <c r="H6454" t="s">
        <v>31</v>
      </c>
      <c r="I6454" t="s">
        <v>32</v>
      </c>
      <c r="J6454" t="s">
        <v>100</v>
      </c>
      <c r="K6454" t="s">
        <v>100</v>
      </c>
      <c r="L6454" t="s">
        <v>46</v>
      </c>
      <c r="M6454" t="s">
        <v>47</v>
      </c>
      <c r="N6454" t="s">
        <v>5148</v>
      </c>
      <c r="O6454">
        <v>12.2</v>
      </c>
      <c r="Q6454">
        <v>95.3333333333333</v>
      </c>
      <c r="R6454">
        <v>95.3333333333333</v>
      </c>
      <c r="S6454">
        <v>0</v>
      </c>
      <c r="T6454">
        <v>95.3333333333333</v>
      </c>
      <c r="U6454">
        <v>66</v>
      </c>
      <c r="V6454">
        <f>SUMIF(货件明细!K:K,F6454,货件明细!AQ:AQ)</f>
        <v>0</v>
      </c>
      <c r="W6454">
        <f t="shared" si="400"/>
        <v>1</v>
      </c>
      <c r="X6454">
        <f t="shared" si="401"/>
        <v>66</v>
      </c>
      <c r="Y6454">
        <f>SUMIF(货件明细!K:K,F6454,货件明细!I:I)</f>
        <v>0</v>
      </c>
      <c r="Z6454">
        <f t="shared" si="402"/>
        <v>12.2</v>
      </c>
      <c r="AA6454">
        <f>SUMIF(货件明细!K:K,F6454,货件明细!J:J)</f>
        <v>0</v>
      </c>
      <c r="AB6454">
        <f t="shared" si="403"/>
        <v>1</v>
      </c>
    </row>
    <row r="6455" spans="1:28">
      <c r="A6455">
        <v>2025</v>
      </c>
      <c r="B6455">
        <v>10</v>
      </c>
      <c r="C6455">
        <v>42</v>
      </c>
      <c r="D6455" s="4">
        <v>45947</v>
      </c>
      <c r="E6455" t="s">
        <v>28</v>
      </c>
      <c r="F6455" t="s">
        <v>6658</v>
      </c>
      <c r="G6455" t="s">
        <v>50</v>
      </c>
      <c r="H6455" t="s">
        <v>31</v>
      </c>
      <c r="I6455" t="s">
        <v>32</v>
      </c>
      <c r="J6455" t="s">
        <v>100</v>
      </c>
      <c r="K6455" t="s">
        <v>4998</v>
      </c>
      <c r="L6455" t="s">
        <v>46</v>
      </c>
      <c r="M6455" t="s">
        <v>2882</v>
      </c>
      <c r="N6455" t="s">
        <v>4823</v>
      </c>
      <c r="O6455">
        <v>12.2</v>
      </c>
      <c r="Q6455">
        <v>104.285714285714</v>
      </c>
      <c r="R6455">
        <v>104.285714285714</v>
      </c>
      <c r="S6455">
        <v>0</v>
      </c>
      <c r="T6455">
        <v>104.285714285714</v>
      </c>
      <c r="U6455">
        <v>66</v>
      </c>
      <c r="V6455">
        <f>SUMIF(货件明细!K:K,F6455,货件明细!AQ:AQ)</f>
        <v>0</v>
      </c>
      <c r="W6455">
        <f t="shared" si="400"/>
        <v>1</v>
      </c>
      <c r="X6455">
        <f t="shared" si="401"/>
        <v>66</v>
      </c>
      <c r="Y6455">
        <f>SUMIF(货件明细!K:K,F6455,货件明细!I:I)</f>
        <v>0</v>
      </c>
      <c r="Z6455">
        <f t="shared" si="402"/>
        <v>12.2</v>
      </c>
      <c r="AA6455">
        <f>SUMIF(货件明细!K:K,F6455,货件明细!J:J)</f>
        <v>0</v>
      </c>
      <c r="AB6455">
        <f t="shared" si="403"/>
        <v>1</v>
      </c>
    </row>
    <row r="6456" spans="1:28">
      <c r="A6456">
        <v>2025</v>
      </c>
      <c r="B6456">
        <v>10</v>
      </c>
      <c r="C6456">
        <v>42</v>
      </c>
      <c r="D6456" s="4">
        <v>45947</v>
      </c>
      <c r="E6456" t="s">
        <v>28</v>
      </c>
      <c r="F6456" t="s">
        <v>6659</v>
      </c>
      <c r="G6456" t="s">
        <v>114</v>
      </c>
      <c r="H6456" t="s">
        <v>44</v>
      </c>
      <c r="I6456" t="s">
        <v>32</v>
      </c>
      <c r="J6456" t="s">
        <v>100</v>
      </c>
      <c r="K6456" t="s">
        <v>4998</v>
      </c>
      <c r="L6456" t="s">
        <v>46</v>
      </c>
      <c r="M6456" t="s">
        <v>2882</v>
      </c>
      <c r="N6456" t="s">
        <v>4823</v>
      </c>
      <c r="O6456">
        <v>12.2</v>
      </c>
      <c r="Q6456">
        <v>87.3833333333333</v>
      </c>
      <c r="R6456">
        <v>87.3833333333333</v>
      </c>
      <c r="S6456">
        <v>0</v>
      </c>
      <c r="T6456">
        <v>87.3833333333333</v>
      </c>
      <c r="U6456">
        <v>66</v>
      </c>
      <c r="V6456">
        <f>SUMIF(货件明细!K:K,F6456,货件明细!AQ:AQ)</f>
        <v>0</v>
      </c>
      <c r="W6456">
        <f t="shared" si="400"/>
        <v>1</v>
      </c>
      <c r="X6456">
        <f t="shared" si="401"/>
        <v>66</v>
      </c>
      <c r="Y6456">
        <f>SUMIF(货件明细!K:K,F6456,货件明细!I:I)</f>
        <v>0</v>
      </c>
      <c r="Z6456">
        <f t="shared" si="402"/>
        <v>12.2</v>
      </c>
      <c r="AA6456">
        <f>SUMIF(货件明细!K:K,F6456,货件明细!J:J)</f>
        <v>0</v>
      </c>
      <c r="AB6456">
        <f t="shared" si="403"/>
        <v>1</v>
      </c>
    </row>
    <row r="6457" spans="1:28">
      <c r="A6457">
        <v>2025</v>
      </c>
      <c r="B6457">
        <v>10</v>
      </c>
      <c r="C6457">
        <v>42</v>
      </c>
      <c r="D6457" s="4">
        <v>45947</v>
      </c>
      <c r="E6457" t="s">
        <v>28</v>
      </c>
      <c r="F6457" t="s">
        <v>6660</v>
      </c>
      <c r="G6457" t="s">
        <v>1563</v>
      </c>
      <c r="H6457" t="s">
        <v>71</v>
      </c>
      <c r="I6457" t="s">
        <v>32</v>
      </c>
      <c r="J6457" t="s">
        <v>100</v>
      </c>
      <c r="K6457" t="s">
        <v>58</v>
      </c>
      <c r="L6457" t="s">
        <v>46</v>
      </c>
      <c r="M6457" t="s">
        <v>5001</v>
      </c>
      <c r="N6457" t="s">
        <v>6037</v>
      </c>
      <c r="O6457">
        <v>24.4</v>
      </c>
      <c r="Q6457">
        <v>88.6148666666667</v>
      </c>
      <c r="R6457">
        <v>88.6148666666667</v>
      </c>
      <c r="S6457">
        <v>0</v>
      </c>
      <c r="T6457">
        <v>88.6148666666667</v>
      </c>
      <c r="U6457">
        <v>132</v>
      </c>
      <c r="V6457">
        <f>SUMIF(货件明细!K:K,F6457,货件明细!AQ:AQ)</f>
        <v>0</v>
      </c>
      <c r="W6457">
        <f t="shared" si="400"/>
        <v>1</v>
      </c>
      <c r="X6457">
        <f t="shared" si="401"/>
        <v>132</v>
      </c>
      <c r="Y6457">
        <f>SUMIF(货件明细!K:K,F6457,货件明细!I:I)</f>
        <v>0</v>
      </c>
      <c r="Z6457">
        <f t="shared" si="402"/>
        <v>24.4</v>
      </c>
      <c r="AA6457">
        <f>SUMIF(货件明细!K:K,F6457,货件明细!J:J)</f>
        <v>0</v>
      </c>
      <c r="AB6457">
        <f t="shared" si="403"/>
        <v>1</v>
      </c>
    </row>
    <row r="6458" spans="1:28">
      <c r="A6458">
        <v>2025</v>
      </c>
      <c r="B6458">
        <v>10</v>
      </c>
      <c r="C6458">
        <v>42</v>
      </c>
      <c r="D6458" s="4">
        <v>45947</v>
      </c>
      <c r="E6458" t="s">
        <v>28</v>
      </c>
      <c r="F6458" t="s">
        <v>6661</v>
      </c>
      <c r="G6458" t="s">
        <v>54</v>
      </c>
      <c r="H6458" t="s">
        <v>31</v>
      </c>
      <c r="I6458" t="s">
        <v>145</v>
      </c>
      <c r="J6458" t="s">
        <v>100</v>
      </c>
      <c r="K6458" t="s">
        <v>100</v>
      </c>
      <c r="L6458" t="s">
        <v>46</v>
      </c>
      <c r="M6458" t="s">
        <v>47</v>
      </c>
      <c r="N6458" t="s">
        <v>5148</v>
      </c>
      <c r="O6458">
        <v>41.75</v>
      </c>
      <c r="Q6458">
        <v>190.666666666667</v>
      </c>
      <c r="R6458">
        <v>190.666666666667</v>
      </c>
      <c r="S6458">
        <v>0</v>
      </c>
      <c r="T6458">
        <v>190.666666666667</v>
      </c>
      <c r="U6458">
        <v>149</v>
      </c>
      <c r="V6458">
        <f>SUMIF(货件明细!K:K,F6458,货件明细!AQ:AQ)</f>
        <v>0</v>
      </c>
      <c r="W6458">
        <f t="shared" si="400"/>
        <v>1</v>
      </c>
      <c r="X6458">
        <f t="shared" si="401"/>
        <v>149</v>
      </c>
      <c r="Y6458">
        <f>SUMIF(货件明细!K:K,F6458,货件明细!I:I)</f>
        <v>0</v>
      </c>
      <c r="Z6458">
        <f t="shared" si="402"/>
        <v>41.75</v>
      </c>
      <c r="AA6458">
        <f>SUMIF(货件明细!K:K,F6458,货件明细!J:J)</f>
        <v>0</v>
      </c>
      <c r="AB6458">
        <f t="shared" si="403"/>
        <v>1</v>
      </c>
    </row>
    <row r="6459" spans="1:28">
      <c r="A6459">
        <v>2025</v>
      </c>
      <c r="B6459">
        <v>10</v>
      </c>
      <c r="C6459">
        <v>42</v>
      </c>
      <c r="D6459" s="4">
        <v>45947</v>
      </c>
      <c r="E6459" t="s">
        <v>28</v>
      </c>
      <c r="F6459" t="s">
        <v>6662</v>
      </c>
      <c r="G6459" t="s">
        <v>50</v>
      </c>
      <c r="H6459" t="s">
        <v>31</v>
      </c>
      <c r="I6459" t="s">
        <v>145</v>
      </c>
      <c r="J6459" t="s">
        <v>100</v>
      </c>
      <c r="K6459" t="s">
        <v>4998</v>
      </c>
      <c r="L6459" t="s">
        <v>46</v>
      </c>
      <c r="M6459" t="s">
        <v>2882</v>
      </c>
      <c r="N6459" t="s">
        <v>4823</v>
      </c>
      <c r="O6459">
        <v>41.75</v>
      </c>
      <c r="Q6459">
        <v>208.571428571429</v>
      </c>
      <c r="R6459">
        <v>208.571428571429</v>
      </c>
      <c r="S6459">
        <v>0</v>
      </c>
      <c r="T6459">
        <v>208.571428571429</v>
      </c>
      <c r="U6459">
        <v>149</v>
      </c>
      <c r="V6459">
        <f>SUMIF(货件明细!K:K,F6459,货件明细!AQ:AQ)</f>
        <v>0</v>
      </c>
      <c r="W6459">
        <f t="shared" si="400"/>
        <v>1</v>
      </c>
      <c r="X6459">
        <f t="shared" si="401"/>
        <v>149</v>
      </c>
      <c r="Y6459">
        <f>SUMIF(货件明细!K:K,F6459,货件明细!I:I)</f>
        <v>0</v>
      </c>
      <c r="Z6459">
        <f t="shared" si="402"/>
        <v>41.75</v>
      </c>
      <c r="AA6459">
        <f>SUMIF(货件明细!K:K,F6459,货件明细!J:J)</f>
        <v>0</v>
      </c>
      <c r="AB6459">
        <f t="shared" si="403"/>
        <v>1</v>
      </c>
    </row>
    <row r="6460" spans="1:28">
      <c r="A6460">
        <v>2025</v>
      </c>
      <c r="B6460">
        <v>10</v>
      </c>
      <c r="C6460">
        <v>42</v>
      </c>
      <c r="D6460" s="4">
        <v>45947</v>
      </c>
      <c r="E6460" t="s">
        <v>28</v>
      </c>
      <c r="F6460" t="s">
        <v>6663</v>
      </c>
      <c r="G6460" t="s">
        <v>114</v>
      </c>
      <c r="H6460" t="s">
        <v>44</v>
      </c>
      <c r="I6460" t="s">
        <v>145</v>
      </c>
      <c r="J6460" t="s">
        <v>100</v>
      </c>
      <c r="K6460" t="s">
        <v>4998</v>
      </c>
      <c r="L6460" t="s">
        <v>46</v>
      </c>
      <c r="M6460" t="s">
        <v>2882</v>
      </c>
      <c r="N6460" t="s">
        <v>4823</v>
      </c>
      <c r="O6460">
        <v>41.75</v>
      </c>
      <c r="Q6460">
        <v>174.766666666667</v>
      </c>
      <c r="R6460">
        <v>174.766666666667</v>
      </c>
      <c r="S6460">
        <v>0</v>
      </c>
      <c r="T6460">
        <v>174.766666666667</v>
      </c>
      <c r="U6460">
        <v>149</v>
      </c>
      <c r="V6460">
        <f>SUMIF(货件明细!K:K,F6460,货件明细!AQ:AQ)</f>
        <v>0</v>
      </c>
      <c r="W6460">
        <f t="shared" si="400"/>
        <v>1</v>
      </c>
      <c r="X6460">
        <f t="shared" si="401"/>
        <v>149</v>
      </c>
      <c r="Y6460">
        <f>SUMIF(货件明细!K:K,F6460,货件明细!I:I)</f>
        <v>0</v>
      </c>
      <c r="Z6460">
        <f t="shared" si="402"/>
        <v>41.75</v>
      </c>
      <c r="AA6460">
        <f>SUMIF(货件明细!K:K,F6460,货件明细!J:J)</f>
        <v>0</v>
      </c>
      <c r="AB6460">
        <f t="shared" si="403"/>
        <v>1</v>
      </c>
    </row>
    <row r="6461" spans="1:28">
      <c r="A6461">
        <v>2025</v>
      </c>
      <c r="B6461">
        <v>10</v>
      </c>
      <c r="C6461">
        <v>42</v>
      </c>
      <c r="D6461" s="4">
        <v>45947</v>
      </c>
      <c r="E6461" t="s">
        <v>28</v>
      </c>
      <c r="F6461" t="s">
        <v>6664</v>
      </c>
      <c r="G6461" t="s">
        <v>1563</v>
      </c>
      <c r="H6461" t="s">
        <v>71</v>
      </c>
      <c r="I6461" t="s">
        <v>145</v>
      </c>
      <c r="J6461" t="s">
        <v>100</v>
      </c>
      <c r="K6461" t="s">
        <v>58</v>
      </c>
      <c r="L6461" t="s">
        <v>46</v>
      </c>
      <c r="M6461" t="s">
        <v>5001</v>
      </c>
      <c r="N6461" t="s">
        <v>6037</v>
      </c>
      <c r="O6461">
        <v>83.5</v>
      </c>
      <c r="Q6461">
        <v>177.229733333333</v>
      </c>
      <c r="R6461">
        <v>177.229733333333</v>
      </c>
      <c r="S6461">
        <v>0</v>
      </c>
      <c r="T6461">
        <v>177.229733333333</v>
      </c>
      <c r="U6461">
        <v>298</v>
      </c>
      <c r="V6461">
        <f>SUMIF(货件明细!K:K,F6461,货件明细!AQ:AQ)</f>
        <v>0</v>
      </c>
      <c r="W6461">
        <f t="shared" si="400"/>
        <v>1</v>
      </c>
      <c r="X6461">
        <f t="shared" si="401"/>
        <v>298</v>
      </c>
      <c r="Y6461">
        <f>SUMIF(货件明细!K:K,F6461,货件明细!I:I)</f>
        <v>0</v>
      </c>
      <c r="Z6461">
        <f t="shared" si="402"/>
        <v>83.5</v>
      </c>
      <c r="AA6461">
        <f>SUMIF(货件明细!K:K,F6461,货件明细!J:J)</f>
        <v>0</v>
      </c>
      <c r="AB6461">
        <f t="shared" si="403"/>
        <v>1</v>
      </c>
    </row>
    <row r="6462" spans="1:28">
      <c r="A6462">
        <v>2025</v>
      </c>
      <c r="B6462">
        <v>10</v>
      </c>
      <c r="C6462">
        <v>42</v>
      </c>
      <c r="D6462" s="4">
        <v>45947</v>
      </c>
      <c r="E6462" t="s">
        <v>28</v>
      </c>
      <c r="F6462" t="s">
        <v>6665</v>
      </c>
      <c r="G6462" t="s">
        <v>50</v>
      </c>
      <c r="H6462" t="s">
        <v>31</v>
      </c>
      <c r="I6462" t="s">
        <v>57</v>
      </c>
      <c r="J6462" t="s">
        <v>45</v>
      </c>
      <c r="K6462" t="s">
        <v>4998</v>
      </c>
      <c r="L6462" t="s">
        <v>46</v>
      </c>
      <c r="M6462" t="s">
        <v>2882</v>
      </c>
      <c r="N6462" t="s">
        <v>4823</v>
      </c>
      <c r="O6462">
        <v>34.9</v>
      </c>
      <c r="Q6462">
        <v>216.192307692308</v>
      </c>
      <c r="R6462">
        <v>216.192307692308</v>
      </c>
      <c r="S6462">
        <v>0</v>
      </c>
      <c r="T6462">
        <v>216.192307692308</v>
      </c>
      <c r="U6462">
        <v>253</v>
      </c>
      <c r="V6462">
        <f>SUMIF(货件明细!K:K,F6462,货件明细!AQ:AQ)</f>
        <v>0</v>
      </c>
      <c r="W6462">
        <f t="shared" si="400"/>
        <v>1</v>
      </c>
      <c r="X6462">
        <f t="shared" si="401"/>
        <v>253</v>
      </c>
      <c r="Y6462">
        <f>SUMIF(货件明细!K:K,F6462,货件明细!I:I)</f>
        <v>0</v>
      </c>
      <c r="Z6462">
        <f t="shared" si="402"/>
        <v>34.9</v>
      </c>
      <c r="AA6462">
        <f>SUMIF(货件明细!K:K,F6462,货件明细!J:J)</f>
        <v>0</v>
      </c>
      <c r="AB6462">
        <f t="shared" si="403"/>
        <v>1</v>
      </c>
    </row>
    <row r="6463" spans="1:28">
      <c r="A6463">
        <v>2025</v>
      </c>
      <c r="B6463">
        <v>10</v>
      </c>
      <c r="C6463">
        <v>42</v>
      </c>
      <c r="D6463" s="4">
        <v>45947</v>
      </c>
      <c r="E6463" t="s">
        <v>28</v>
      </c>
      <c r="F6463" t="s">
        <v>6666</v>
      </c>
      <c r="G6463" t="s">
        <v>68</v>
      </c>
      <c r="H6463" t="s">
        <v>31</v>
      </c>
      <c r="I6463" t="s">
        <v>57</v>
      </c>
      <c r="J6463" t="s">
        <v>45</v>
      </c>
      <c r="K6463" t="s">
        <v>100</v>
      </c>
      <c r="L6463" t="s">
        <v>46</v>
      </c>
      <c r="M6463" t="s">
        <v>5001</v>
      </c>
      <c r="N6463" t="s">
        <v>6615</v>
      </c>
      <c r="O6463">
        <v>34.9</v>
      </c>
      <c r="Q6463">
        <v>199.507</v>
      </c>
      <c r="R6463">
        <v>199.507</v>
      </c>
      <c r="S6463">
        <v>0</v>
      </c>
      <c r="T6463">
        <v>199.507</v>
      </c>
      <c r="U6463">
        <v>253</v>
      </c>
      <c r="V6463">
        <f>SUMIF(货件明细!K:K,F6463,货件明细!AQ:AQ)</f>
        <v>0</v>
      </c>
      <c r="W6463">
        <f t="shared" si="400"/>
        <v>1</v>
      </c>
      <c r="X6463">
        <f t="shared" si="401"/>
        <v>253</v>
      </c>
      <c r="Y6463">
        <f>SUMIF(货件明细!K:K,F6463,货件明细!I:I)</f>
        <v>0</v>
      </c>
      <c r="Z6463">
        <f t="shared" si="402"/>
        <v>34.9</v>
      </c>
      <c r="AA6463">
        <f>SUMIF(货件明细!K:K,F6463,货件明细!J:J)</f>
        <v>0</v>
      </c>
      <c r="AB6463">
        <f t="shared" si="403"/>
        <v>1</v>
      </c>
    </row>
    <row r="6464" spans="1:28">
      <c r="A6464">
        <v>2025</v>
      </c>
      <c r="B6464">
        <v>10</v>
      </c>
      <c r="C6464">
        <v>42</v>
      </c>
      <c r="D6464" s="4">
        <v>45947</v>
      </c>
      <c r="E6464" t="s">
        <v>28</v>
      </c>
      <c r="F6464" t="s">
        <v>6667</v>
      </c>
      <c r="G6464" t="s">
        <v>223</v>
      </c>
      <c r="H6464" t="s">
        <v>31</v>
      </c>
      <c r="I6464" t="s">
        <v>57</v>
      </c>
      <c r="J6464" t="s">
        <v>45</v>
      </c>
      <c r="K6464" t="s">
        <v>100</v>
      </c>
      <c r="L6464" t="s">
        <v>46</v>
      </c>
      <c r="M6464" t="s">
        <v>5001</v>
      </c>
      <c r="N6464" t="s">
        <v>6615</v>
      </c>
      <c r="O6464">
        <v>35.39</v>
      </c>
      <c r="Q6464">
        <v>211.717</v>
      </c>
      <c r="R6464">
        <v>211.717</v>
      </c>
      <c r="S6464">
        <v>0</v>
      </c>
      <c r="T6464">
        <v>211.717</v>
      </c>
      <c r="U6464">
        <v>257</v>
      </c>
      <c r="V6464">
        <f>SUMIF(货件明细!K:K,F6464,货件明细!AQ:AQ)</f>
        <v>0</v>
      </c>
      <c r="W6464">
        <f t="shared" si="400"/>
        <v>1</v>
      </c>
      <c r="X6464">
        <f t="shared" si="401"/>
        <v>257</v>
      </c>
      <c r="Y6464">
        <f>SUMIF(货件明细!K:K,F6464,货件明细!I:I)</f>
        <v>0</v>
      </c>
      <c r="Z6464">
        <f t="shared" si="402"/>
        <v>35.39</v>
      </c>
      <c r="AA6464">
        <f>SUMIF(货件明细!K:K,F6464,货件明细!J:J)</f>
        <v>0</v>
      </c>
      <c r="AB6464">
        <f t="shared" si="403"/>
        <v>1</v>
      </c>
    </row>
    <row r="6465" spans="1:28">
      <c r="A6465">
        <v>2025</v>
      </c>
      <c r="B6465">
        <v>10</v>
      </c>
      <c r="C6465">
        <v>42</v>
      </c>
      <c r="D6465" s="4">
        <v>45947</v>
      </c>
      <c r="E6465" t="s">
        <v>28</v>
      </c>
      <c r="F6465" t="s">
        <v>6668</v>
      </c>
      <c r="G6465" t="s">
        <v>1517</v>
      </c>
      <c r="H6465" t="s">
        <v>71</v>
      </c>
      <c r="I6465" t="s">
        <v>57</v>
      </c>
      <c r="J6465" t="s">
        <v>45</v>
      </c>
      <c r="K6465" t="s">
        <v>45</v>
      </c>
      <c r="L6465" t="s">
        <v>46</v>
      </c>
      <c r="M6465" t="s">
        <v>5001</v>
      </c>
      <c r="N6465" t="s">
        <v>5601</v>
      </c>
      <c r="O6465">
        <v>70.3</v>
      </c>
      <c r="Q6465">
        <v>431.825</v>
      </c>
      <c r="R6465">
        <v>431.825</v>
      </c>
      <c r="S6465">
        <v>0</v>
      </c>
      <c r="T6465">
        <v>431.825</v>
      </c>
      <c r="U6465">
        <v>510</v>
      </c>
      <c r="V6465">
        <f>SUMIF(货件明细!K:K,F6465,货件明细!AQ:AQ)</f>
        <v>0</v>
      </c>
      <c r="W6465">
        <f t="shared" si="400"/>
        <v>1</v>
      </c>
      <c r="X6465">
        <f t="shared" si="401"/>
        <v>510</v>
      </c>
      <c r="Y6465">
        <f>SUMIF(货件明细!K:K,F6465,货件明细!I:I)</f>
        <v>0</v>
      </c>
      <c r="Z6465">
        <f t="shared" si="402"/>
        <v>70.3</v>
      </c>
      <c r="AA6465">
        <f>SUMIF(货件明细!K:K,F6465,货件明细!J:J)</f>
        <v>0</v>
      </c>
      <c r="AB6465">
        <f t="shared" si="403"/>
        <v>1</v>
      </c>
    </row>
    <row r="6466" spans="1:28">
      <c r="A6466">
        <v>2025</v>
      </c>
      <c r="B6466">
        <v>10</v>
      </c>
      <c r="C6466">
        <v>42</v>
      </c>
      <c r="D6466" s="4">
        <v>45947</v>
      </c>
      <c r="E6466" t="s">
        <v>28</v>
      </c>
      <c r="F6466" t="s">
        <v>6669</v>
      </c>
      <c r="G6466" t="s">
        <v>54</v>
      </c>
      <c r="H6466" t="s">
        <v>31</v>
      </c>
      <c r="I6466" t="s">
        <v>32</v>
      </c>
      <c r="J6466" t="s">
        <v>45</v>
      </c>
      <c r="K6466" t="s">
        <v>100</v>
      </c>
      <c r="L6466" t="s">
        <v>46</v>
      </c>
      <c r="M6466" t="s">
        <v>47</v>
      </c>
      <c r="N6466" t="s">
        <v>5148</v>
      </c>
      <c r="O6466">
        <v>13.65</v>
      </c>
      <c r="Q6466">
        <v>95.3333333333333</v>
      </c>
      <c r="R6466">
        <v>95.3333333333333</v>
      </c>
      <c r="S6466">
        <v>0</v>
      </c>
      <c r="T6466">
        <v>95.3333333333333</v>
      </c>
      <c r="U6466">
        <v>48</v>
      </c>
      <c r="V6466">
        <f>SUMIF(货件明细!K:K,F6466,货件明细!AQ:AQ)</f>
        <v>0</v>
      </c>
      <c r="W6466">
        <f t="shared" ref="W6466:W6529" si="404">IF(V6466=U6466,0,1)</f>
        <v>1</v>
      </c>
      <c r="X6466">
        <f t="shared" ref="X6466:X6529" si="405">U6466</f>
        <v>48</v>
      </c>
      <c r="Y6466">
        <f>SUMIF(货件明细!K:K,F6466,货件明细!I:I)</f>
        <v>0</v>
      </c>
      <c r="Z6466">
        <f t="shared" ref="Z6466:Z6529" si="406">O6466-Y6466</f>
        <v>13.65</v>
      </c>
      <c r="AA6466">
        <f>SUMIF(货件明细!K:K,F6466,货件明细!J:J)</f>
        <v>0</v>
      </c>
      <c r="AB6466">
        <f t="shared" ref="AB6466:AB6529" si="407">IF(T6466=AA6466,0,1)</f>
        <v>1</v>
      </c>
    </row>
    <row r="6467" spans="1:28">
      <c r="A6467">
        <v>2025</v>
      </c>
      <c r="B6467">
        <v>10</v>
      </c>
      <c r="C6467">
        <v>42</v>
      </c>
      <c r="D6467" s="4">
        <v>45947</v>
      </c>
      <c r="E6467" t="s">
        <v>28</v>
      </c>
      <c r="F6467" t="s">
        <v>6670</v>
      </c>
      <c r="G6467" t="s">
        <v>50</v>
      </c>
      <c r="H6467" t="s">
        <v>31</v>
      </c>
      <c r="I6467" t="s">
        <v>32</v>
      </c>
      <c r="J6467" t="s">
        <v>45</v>
      </c>
      <c r="K6467" t="s">
        <v>4998</v>
      </c>
      <c r="L6467" t="s">
        <v>46</v>
      </c>
      <c r="M6467" t="s">
        <v>2882</v>
      </c>
      <c r="N6467" t="s">
        <v>4823</v>
      </c>
      <c r="O6467">
        <v>13.65</v>
      </c>
      <c r="Q6467">
        <v>104.285714285714</v>
      </c>
      <c r="R6467">
        <v>104.285714285714</v>
      </c>
      <c r="S6467">
        <v>0</v>
      </c>
      <c r="T6467">
        <v>104.285714285714</v>
      </c>
      <c r="U6467">
        <v>48</v>
      </c>
      <c r="V6467">
        <f>SUMIF(货件明细!K:K,F6467,货件明细!AQ:AQ)</f>
        <v>0</v>
      </c>
      <c r="W6467">
        <f t="shared" si="404"/>
        <v>1</v>
      </c>
      <c r="X6467">
        <f t="shared" si="405"/>
        <v>48</v>
      </c>
      <c r="Y6467">
        <f>SUMIF(货件明细!K:K,F6467,货件明细!I:I)</f>
        <v>0</v>
      </c>
      <c r="Z6467">
        <f t="shared" si="406"/>
        <v>13.65</v>
      </c>
      <c r="AA6467">
        <f>SUMIF(货件明细!K:K,F6467,货件明细!J:J)</f>
        <v>0</v>
      </c>
      <c r="AB6467">
        <f t="shared" si="407"/>
        <v>1</v>
      </c>
    </row>
    <row r="6468" spans="1:28">
      <c r="A6468">
        <v>2025</v>
      </c>
      <c r="B6468">
        <v>10</v>
      </c>
      <c r="C6468">
        <v>42</v>
      </c>
      <c r="D6468" s="4">
        <v>45947</v>
      </c>
      <c r="E6468" t="s">
        <v>28</v>
      </c>
      <c r="F6468" t="s">
        <v>6671</v>
      </c>
      <c r="G6468" t="s">
        <v>114</v>
      </c>
      <c r="H6468" t="s">
        <v>44</v>
      </c>
      <c r="I6468" t="s">
        <v>32</v>
      </c>
      <c r="J6468" t="s">
        <v>45</v>
      </c>
      <c r="K6468" t="s">
        <v>45</v>
      </c>
      <c r="L6468" t="s">
        <v>46</v>
      </c>
      <c r="M6468" t="s">
        <v>5001</v>
      </c>
      <c r="N6468" t="s">
        <v>5601</v>
      </c>
      <c r="O6468">
        <v>13.65</v>
      </c>
      <c r="Q6468">
        <v>141.78</v>
      </c>
      <c r="R6468">
        <v>141.78</v>
      </c>
      <c r="S6468">
        <v>0</v>
      </c>
      <c r="T6468">
        <v>141.78</v>
      </c>
      <c r="U6468">
        <v>48</v>
      </c>
      <c r="V6468">
        <f>SUMIF(货件明细!K:K,F6468,货件明细!AQ:AQ)</f>
        <v>0</v>
      </c>
      <c r="W6468">
        <f t="shared" si="404"/>
        <v>1</v>
      </c>
      <c r="X6468">
        <f t="shared" si="405"/>
        <v>48</v>
      </c>
      <c r="Y6468">
        <f>SUMIF(货件明细!K:K,F6468,货件明细!I:I)</f>
        <v>0</v>
      </c>
      <c r="Z6468">
        <f t="shared" si="406"/>
        <v>13.65</v>
      </c>
      <c r="AA6468">
        <f>SUMIF(货件明细!K:K,F6468,货件明细!J:J)</f>
        <v>0</v>
      </c>
      <c r="AB6468">
        <f t="shared" si="407"/>
        <v>1</v>
      </c>
    </row>
    <row r="6469" spans="1:28">
      <c r="A6469">
        <v>2025</v>
      </c>
      <c r="B6469">
        <v>10</v>
      </c>
      <c r="C6469">
        <v>42</v>
      </c>
      <c r="D6469" s="4">
        <v>45947</v>
      </c>
      <c r="E6469" t="s">
        <v>28</v>
      </c>
      <c r="F6469" t="s">
        <v>6672</v>
      </c>
      <c r="G6469" t="s">
        <v>1563</v>
      </c>
      <c r="H6469" t="s">
        <v>71</v>
      </c>
      <c r="I6469" t="s">
        <v>32</v>
      </c>
      <c r="J6469" t="s">
        <v>45</v>
      </c>
      <c r="K6469" t="s">
        <v>45</v>
      </c>
      <c r="L6469" t="s">
        <v>46</v>
      </c>
      <c r="M6469" t="s">
        <v>5001</v>
      </c>
      <c r="N6469" t="s">
        <v>5601</v>
      </c>
      <c r="O6469">
        <v>27.3</v>
      </c>
      <c r="Q6469">
        <v>215.9125</v>
      </c>
      <c r="R6469">
        <v>215.9125</v>
      </c>
      <c r="S6469">
        <v>0</v>
      </c>
      <c r="T6469">
        <v>215.9125</v>
      </c>
      <c r="U6469">
        <v>96</v>
      </c>
      <c r="V6469">
        <f>SUMIF(货件明细!K:K,F6469,货件明细!AQ:AQ)</f>
        <v>0</v>
      </c>
      <c r="W6469">
        <f t="shared" si="404"/>
        <v>1</v>
      </c>
      <c r="X6469">
        <f t="shared" si="405"/>
        <v>96</v>
      </c>
      <c r="Y6469">
        <f>SUMIF(货件明细!K:K,F6469,货件明细!I:I)</f>
        <v>0</v>
      </c>
      <c r="Z6469">
        <f t="shared" si="406"/>
        <v>27.3</v>
      </c>
      <c r="AA6469">
        <f>SUMIF(货件明细!K:K,F6469,货件明细!J:J)</f>
        <v>0</v>
      </c>
      <c r="AB6469">
        <f t="shared" si="407"/>
        <v>1</v>
      </c>
    </row>
    <row r="6470" spans="1:28">
      <c r="A6470">
        <v>2025</v>
      </c>
      <c r="B6470">
        <v>10</v>
      </c>
      <c r="C6470">
        <v>42</v>
      </c>
      <c r="D6470" s="4">
        <v>45947</v>
      </c>
      <c r="E6470" t="s">
        <v>28</v>
      </c>
      <c r="F6470" t="s">
        <v>6673</v>
      </c>
      <c r="G6470" t="s">
        <v>882</v>
      </c>
      <c r="H6470" t="s">
        <v>71</v>
      </c>
      <c r="I6470" t="s">
        <v>39</v>
      </c>
      <c r="J6470" t="s">
        <v>100</v>
      </c>
      <c r="K6470" t="s">
        <v>58</v>
      </c>
      <c r="L6470" t="s">
        <v>46</v>
      </c>
      <c r="M6470" t="s">
        <v>5001</v>
      </c>
      <c r="N6470" t="s">
        <v>6037</v>
      </c>
      <c r="O6470">
        <v>11.4</v>
      </c>
      <c r="Q6470">
        <v>54</v>
      </c>
      <c r="R6470">
        <v>54</v>
      </c>
      <c r="S6470">
        <v>0</v>
      </c>
      <c r="T6470">
        <v>54</v>
      </c>
      <c r="U6470">
        <v>24</v>
      </c>
      <c r="V6470">
        <f>SUMIF(货件明细!K:K,F6470,货件明细!AQ:AQ)</f>
        <v>0</v>
      </c>
      <c r="W6470">
        <f t="shared" si="404"/>
        <v>1</v>
      </c>
      <c r="X6470">
        <f t="shared" si="405"/>
        <v>24</v>
      </c>
      <c r="Y6470">
        <f>SUMIF(货件明细!K:K,F6470,货件明细!I:I)</f>
        <v>0</v>
      </c>
      <c r="Z6470">
        <f t="shared" si="406"/>
        <v>11.4</v>
      </c>
      <c r="AA6470">
        <f>SUMIF(货件明细!K:K,F6470,货件明细!J:J)</f>
        <v>0</v>
      </c>
      <c r="AB6470">
        <f t="shared" si="407"/>
        <v>1</v>
      </c>
    </row>
    <row r="6471" spans="1:28">
      <c r="A6471">
        <v>2025</v>
      </c>
      <c r="B6471">
        <v>10</v>
      </c>
      <c r="C6471">
        <v>42</v>
      </c>
      <c r="D6471" s="4">
        <v>45947</v>
      </c>
      <c r="E6471" t="s">
        <v>28</v>
      </c>
      <c r="F6471" t="s">
        <v>6674</v>
      </c>
      <c r="G6471" t="s">
        <v>54</v>
      </c>
      <c r="H6471" t="s">
        <v>31</v>
      </c>
      <c r="I6471" t="s">
        <v>39</v>
      </c>
      <c r="J6471" t="s">
        <v>100</v>
      </c>
      <c r="K6471" t="s">
        <v>100</v>
      </c>
      <c r="L6471" t="s">
        <v>46</v>
      </c>
      <c r="M6471" t="s">
        <v>47</v>
      </c>
      <c r="N6471" t="s">
        <v>5148</v>
      </c>
      <c r="O6471">
        <v>20.7</v>
      </c>
      <c r="Q6471">
        <v>215.6</v>
      </c>
      <c r="R6471">
        <v>215.6</v>
      </c>
      <c r="S6471">
        <v>0</v>
      </c>
      <c r="T6471">
        <v>215.6</v>
      </c>
      <c r="U6471">
        <v>61</v>
      </c>
      <c r="V6471">
        <f>SUMIF(货件明细!K:K,F6471,货件明细!AQ:AQ)</f>
        <v>0</v>
      </c>
      <c r="W6471">
        <f t="shared" si="404"/>
        <v>1</v>
      </c>
      <c r="X6471">
        <f t="shared" si="405"/>
        <v>61</v>
      </c>
      <c r="Y6471">
        <f>SUMIF(货件明细!K:K,F6471,货件明细!I:I)</f>
        <v>0</v>
      </c>
      <c r="Z6471">
        <f t="shared" si="406"/>
        <v>20.7</v>
      </c>
      <c r="AA6471">
        <f>SUMIF(货件明细!K:K,F6471,货件明细!J:J)</f>
        <v>0</v>
      </c>
      <c r="AB6471">
        <f t="shared" si="407"/>
        <v>1</v>
      </c>
    </row>
    <row r="6472" spans="1:28">
      <c r="A6472">
        <v>2025</v>
      </c>
      <c r="B6472">
        <v>10</v>
      </c>
      <c r="C6472">
        <v>42</v>
      </c>
      <c r="D6472" s="4">
        <v>45947</v>
      </c>
      <c r="E6472" t="s">
        <v>28</v>
      </c>
      <c r="F6472" t="s">
        <v>6675</v>
      </c>
      <c r="G6472" t="s">
        <v>50</v>
      </c>
      <c r="H6472" t="s">
        <v>31</v>
      </c>
      <c r="I6472" t="s">
        <v>39</v>
      </c>
      <c r="J6472" t="s">
        <v>100</v>
      </c>
      <c r="K6472" t="s">
        <v>4998</v>
      </c>
      <c r="L6472" t="s">
        <v>46</v>
      </c>
      <c r="M6472" t="s">
        <v>2882</v>
      </c>
      <c r="N6472" t="s">
        <v>4823</v>
      </c>
      <c r="O6472">
        <v>20.7</v>
      </c>
      <c r="Q6472">
        <v>216.192307692308</v>
      </c>
      <c r="R6472">
        <v>216.192307692308</v>
      </c>
      <c r="S6472">
        <v>0</v>
      </c>
      <c r="T6472">
        <v>216.192307692308</v>
      </c>
      <c r="U6472">
        <v>61</v>
      </c>
      <c r="V6472">
        <f>SUMIF(货件明细!K:K,F6472,货件明细!AQ:AQ)</f>
        <v>0</v>
      </c>
      <c r="W6472">
        <f t="shared" si="404"/>
        <v>1</v>
      </c>
      <c r="X6472">
        <f t="shared" si="405"/>
        <v>61</v>
      </c>
      <c r="Y6472">
        <f>SUMIF(货件明细!K:K,F6472,货件明细!I:I)</f>
        <v>0</v>
      </c>
      <c r="Z6472">
        <f t="shared" si="406"/>
        <v>20.7</v>
      </c>
      <c r="AA6472">
        <f>SUMIF(货件明细!K:K,F6472,货件明细!J:J)</f>
        <v>0</v>
      </c>
      <c r="AB6472">
        <f t="shared" si="407"/>
        <v>1</v>
      </c>
    </row>
    <row r="6473" spans="1:28">
      <c r="A6473">
        <v>2025</v>
      </c>
      <c r="B6473">
        <v>10</v>
      </c>
      <c r="C6473">
        <v>42</v>
      </c>
      <c r="D6473" s="4">
        <v>45947</v>
      </c>
      <c r="E6473" t="s">
        <v>28</v>
      </c>
      <c r="F6473" t="s">
        <v>6676</v>
      </c>
      <c r="G6473" t="s">
        <v>114</v>
      </c>
      <c r="H6473" t="s">
        <v>44</v>
      </c>
      <c r="I6473" t="s">
        <v>39</v>
      </c>
      <c r="J6473" t="s">
        <v>100</v>
      </c>
      <c r="K6473" t="s">
        <v>4998</v>
      </c>
      <c r="L6473" t="s">
        <v>46</v>
      </c>
      <c r="M6473" t="s">
        <v>2882</v>
      </c>
      <c r="N6473" t="s">
        <v>4823</v>
      </c>
      <c r="O6473">
        <v>20.7</v>
      </c>
      <c r="Q6473">
        <v>192.6</v>
      </c>
      <c r="R6473">
        <v>192.6</v>
      </c>
      <c r="S6473">
        <v>0</v>
      </c>
      <c r="T6473">
        <v>192.6</v>
      </c>
      <c r="U6473">
        <v>61</v>
      </c>
      <c r="V6473">
        <f>SUMIF(货件明细!K:K,F6473,货件明细!AQ:AQ)</f>
        <v>0</v>
      </c>
      <c r="W6473">
        <f t="shared" si="404"/>
        <v>1</v>
      </c>
      <c r="X6473">
        <f t="shared" si="405"/>
        <v>61</v>
      </c>
      <c r="Y6473">
        <f>SUMIF(货件明细!K:K,F6473,货件明细!I:I)</f>
        <v>0</v>
      </c>
      <c r="Z6473">
        <f t="shared" si="406"/>
        <v>20.7</v>
      </c>
      <c r="AA6473">
        <f>SUMIF(货件明细!K:K,F6473,货件明细!J:J)</f>
        <v>0</v>
      </c>
      <c r="AB6473">
        <f t="shared" si="407"/>
        <v>1</v>
      </c>
    </row>
    <row r="6474" spans="1:28">
      <c r="A6474">
        <v>2025</v>
      </c>
      <c r="B6474">
        <v>10</v>
      </c>
      <c r="C6474">
        <v>42</v>
      </c>
      <c r="D6474" s="4">
        <v>45947</v>
      </c>
      <c r="E6474" t="s">
        <v>28</v>
      </c>
      <c r="F6474" t="s">
        <v>6677</v>
      </c>
      <c r="G6474" t="s">
        <v>1563</v>
      </c>
      <c r="H6474" t="s">
        <v>71</v>
      </c>
      <c r="I6474" t="s">
        <v>39</v>
      </c>
      <c r="J6474" t="s">
        <v>100</v>
      </c>
      <c r="K6474" t="s">
        <v>58</v>
      </c>
      <c r="L6474" t="s">
        <v>46</v>
      </c>
      <c r="M6474" t="s">
        <v>5001</v>
      </c>
      <c r="N6474" t="s">
        <v>6037</v>
      </c>
      <c r="O6474">
        <v>30</v>
      </c>
      <c r="Q6474">
        <v>148.363823076923</v>
      </c>
      <c r="R6474">
        <v>148.363823076923</v>
      </c>
      <c r="S6474">
        <v>0</v>
      </c>
      <c r="T6474">
        <v>148.363823076923</v>
      </c>
      <c r="U6474">
        <v>98</v>
      </c>
      <c r="V6474">
        <f>SUMIF(货件明细!K:K,F6474,货件明细!AQ:AQ)</f>
        <v>0</v>
      </c>
      <c r="W6474">
        <f t="shared" si="404"/>
        <v>1</v>
      </c>
      <c r="X6474">
        <f t="shared" si="405"/>
        <v>98</v>
      </c>
      <c r="Y6474">
        <f>SUMIF(货件明细!K:K,F6474,货件明细!I:I)</f>
        <v>0</v>
      </c>
      <c r="Z6474">
        <f t="shared" si="406"/>
        <v>30</v>
      </c>
      <c r="AA6474">
        <f>SUMIF(货件明细!K:K,F6474,货件明细!J:J)</f>
        <v>0</v>
      </c>
      <c r="AB6474">
        <f t="shared" si="407"/>
        <v>1</v>
      </c>
    </row>
    <row r="6475" spans="1:28">
      <c r="A6475">
        <v>2025</v>
      </c>
      <c r="B6475">
        <v>10</v>
      </c>
      <c r="C6475">
        <v>42</v>
      </c>
      <c r="D6475" s="4">
        <v>45947</v>
      </c>
      <c r="E6475" t="s">
        <v>28</v>
      </c>
      <c r="F6475" t="s">
        <v>6678</v>
      </c>
      <c r="G6475" t="s">
        <v>54</v>
      </c>
      <c r="H6475" t="s">
        <v>31</v>
      </c>
      <c r="I6475" t="s">
        <v>41</v>
      </c>
      <c r="J6475" t="s">
        <v>100</v>
      </c>
      <c r="K6475" t="s">
        <v>100</v>
      </c>
      <c r="L6475" t="s">
        <v>46</v>
      </c>
      <c r="M6475" t="s">
        <v>47</v>
      </c>
      <c r="N6475" t="s">
        <v>5148</v>
      </c>
      <c r="O6475">
        <v>50.55</v>
      </c>
      <c r="Q6475">
        <v>323.4</v>
      </c>
      <c r="R6475">
        <v>323.4</v>
      </c>
      <c r="S6475">
        <v>0</v>
      </c>
      <c r="T6475">
        <v>323.4</v>
      </c>
      <c r="U6475">
        <v>229</v>
      </c>
      <c r="V6475">
        <f>SUMIF(货件明细!K:K,F6475,货件明细!AQ:AQ)</f>
        <v>0</v>
      </c>
      <c r="W6475">
        <f t="shared" si="404"/>
        <v>1</v>
      </c>
      <c r="X6475">
        <f t="shared" si="405"/>
        <v>229</v>
      </c>
      <c r="Y6475">
        <f>SUMIF(货件明细!K:K,F6475,货件明细!I:I)</f>
        <v>0</v>
      </c>
      <c r="Z6475">
        <f t="shared" si="406"/>
        <v>50.55</v>
      </c>
      <c r="AA6475">
        <f>SUMIF(货件明细!K:K,F6475,货件明细!J:J)</f>
        <v>0</v>
      </c>
      <c r="AB6475">
        <f t="shared" si="407"/>
        <v>1</v>
      </c>
    </row>
    <row r="6476" spans="1:28">
      <c r="A6476">
        <v>2025</v>
      </c>
      <c r="B6476">
        <v>10</v>
      </c>
      <c r="C6476">
        <v>42</v>
      </c>
      <c r="D6476" s="4">
        <v>45947</v>
      </c>
      <c r="E6476" t="s">
        <v>28</v>
      </c>
      <c r="F6476" t="s">
        <v>6679</v>
      </c>
      <c r="G6476" t="s">
        <v>50</v>
      </c>
      <c r="H6476" t="s">
        <v>31</v>
      </c>
      <c r="I6476" t="s">
        <v>41</v>
      </c>
      <c r="J6476" t="s">
        <v>100</v>
      </c>
      <c r="K6476" t="s">
        <v>4998</v>
      </c>
      <c r="L6476" t="s">
        <v>46</v>
      </c>
      <c r="M6476" t="s">
        <v>2882</v>
      </c>
      <c r="N6476" t="s">
        <v>4823</v>
      </c>
      <c r="O6476">
        <v>50.55</v>
      </c>
      <c r="Q6476">
        <v>324.288461538462</v>
      </c>
      <c r="R6476">
        <v>324.288461538462</v>
      </c>
      <c r="S6476">
        <v>0</v>
      </c>
      <c r="T6476">
        <v>324.288461538462</v>
      </c>
      <c r="U6476">
        <v>229</v>
      </c>
      <c r="V6476">
        <f>SUMIF(货件明细!K:K,F6476,货件明细!AQ:AQ)</f>
        <v>0</v>
      </c>
      <c r="W6476">
        <f t="shared" si="404"/>
        <v>1</v>
      </c>
      <c r="X6476">
        <f t="shared" si="405"/>
        <v>229</v>
      </c>
      <c r="Y6476">
        <f>SUMIF(货件明细!K:K,F6476,货件明细!I:I)</f>
        <v>0</v>
      </c>
      <c r="Z6476">
        <f t="shared" si="406"/>
        <v>50.55</v>
      </c>
      <c r="AA6476">
        <f>SUMIF(货件明细!K:K,F6476,货件明细!J:J)</f>
        <v>0</v>
      </c>
      <c r="AB6476">
        <f t="shared" si="407"/>
        <v>1</v>
      </c>
    </row>
    <row r="6477" spans="1:28">
      <c r="A6477">
        <v>2025</v>
      </c>
      <c r="B6477">
        <v>10</v>
      </c>
      <c r="C6477">
        <v>42</v>
      </c>
      <c r="D6477" s="4">
        <v>45947</v>
      </c>
      <c r="E6477" t="s">
        <v>28</v>
      </c>
      <c r="F6477" t="s">
        <v>6680</v>
      </c>
      <c r="G6477" t="s">
        <v>114</v>
      </c>
      <c r="H6477" t="s">
        <v>44</v>
      </c>
      <c r="I6477" t="s">
        <v>41</v>
      </c>
      <c r="J6477" t="s">
        <v>100</v>
      </c>
      <c r="K6477" t="s">
        <v>4998</v>
      </c>
      <c r="L6477" t="s">
        <v>46</v>
      </c>
      <c r="M6477" t="s">
        <v>2882</v>
      </c>
      <c r="N6477" t="s">
        <v>4823</v>
      </c>
      <c r="O6477">
        <v>50.55</v>
      </c>
      <c r="Q6477">
        <v>288.9</v>
      </c>
      <c r="R6477">
        <v>288.9</v>
      </c>
      <c r="S6477">
        <v>0</v>
      </c>
      <c r="T6477">
        <v>288.9</v>
      </c>
      <c r="U6477">
        <v>229</v>
      </c>
      <c r="V6477">
        <f>SUMIF(货件明细!K:K,F6477,货件明细!AQ:AQ)</f>
        <v>0</v>
      </c>
      <c r="W6477">
        <f t="shared" si="404"/>
        <v>1</v>
      </c>
      <c r="X6477">
        <f t="shared" si="405"/>
        <v>229</v>
      </c>
      <c r="Y6477">
        <f>SUMIF(货件明细!K:K,F6477,货件明细!I:I)</f>
        <v>0</v>
      </c>
      <c r="Z6477">
        <f t="shared" si="406"/>
        <v>50.55</v>
      </c>
      <c r="AA6477">
        <f>SUMIF(货件明细!K:K,F6477,货件明细!J:J)</f>
        <v>0</v>
      </c>
      <c r="AB6477">
        <f t="shared" si="407"/>
        <v>1</v>
      </c>
    </row>
    <row r="6478" spans="1:28">
      <c r="A6478">
        <v>2025</v>
      </c>
      <c r="B6478">
        <v>10</v>
      </c>
      <c r="C6478">
        <v>42</v>
      </c>
      <c r="D6478" s="4">
        <v>45947</v>
      </c>
      <c r="E6478" t="s">
        <v>28</v>
      </c>
      <c r="F6478" t="s">
        <v>6681</v>
      </c>
      <c r="G6478" t="s">
        <v>1563</v>
      </c>
      <c r="H6478" t="s">
        <v>71</v>
      </c>
      <c r="I6478" t="s">
        <v>41</v>
      </c>
      <c r="J6478" t="s">
        <v>100</v>
      </c>
      <c r="K6478" t="s">
        <v>58</v>
      </c>
      <c r="L6478" t="s">
        <v>46</v>
      </c>
      <c r="M6478" t="s">
        <v>5001</v>
      </c>
      <c r="N6478" t="s">
        <v>6037</v>
      </c>
      <c r="O6478">
        <v>101.1</v>
      </c>
      <c r="Q6478">
        <v>296.727646153846</v>
      </c>
      <c r="R6478">
        <v>296.727646153846</v>
      </c>
      <c r="S6478">
        <v>0</v>
      </c>
      <c r="T6478">
        <v>296.727646153846</v>
      </c>
      <c r="U6478">
        <v>458</v>
      </c>
      <c r="V6478">
        <f>SUMIF(货件明细!K:K,F6478,货件明细!AQ:AQ)</f>
        <v>0</v>
      </c>
      <c r="W6478">
        <f t="shared" si="404"/>
        <v>1</v>
      </c>
      <c r="X6478">
        <f t="shared" si="405"/>
        <v>458</v>
      </c>
      <c r="Y6478">
        <f>SUMIF(货件明细!K:K,F6478,货件明细!I:I)</f>
        <v>0</v>
      </c>
      <c r="Z6478">
        <f t="shared" si="406"/>
        <v>101.1</v>
      </c>
      <c r="AA6478">
        <f>SUMIF(货件明细!K:K,F6478,货件明细!J:J)</f>
        <v>0</v>
      </c>
      <c r="AB6478">
        <f t="shared" si="407"/>
        <v>1</v>
      </c>
    </row>
    <row r="6479" spans="1:28">
      <c r="A6479">
        <v>2025</v>
      </c>
      <c r="B6479">
        <v>10</v>
      </c>
      <c r="C6479">
        <v>42</v>
      </c>
      <c r="D6479" s="4">
        <v>45947</v>
      </c>
      <c r="E6479" t="s">
        <v>28</v>
      </c>
      <c r="F6479" t="s">
        <v>6682</v>
      </c>
      <c r="G6479" t="s">
        <v>392</v>
      </c>
      <c r="H6479" t="s">
        <v>44</v>
      </c>
      <c r="I6479" t="s">
        <v>111</v>
      </c>
      <c r="J6479" t="s">
        <v>100</v>
      </c>
      <c r="K6479" t="s">
        <v>100</v>
      </c>
      <c r="L6479" t="s">
        <v>46</v>
      </c>
      <c r="M6479" t="s">
        <v>47</v>
      </c>
      <c r="N6479" t="s">
        <v>5739</v>
      </c>
      <c r="O6479">
        <v>10.15</v>
      </c>
      <c r="Q6479">
        <v>99</v>
      </c>
      <c r="R6479">
        <v>99</v>
      </c>
      <c r="S6479">
        <v>0</v>
      </c>
      <c r="T6479">
        <v>99</v>
      </c>
      <c r="U6479">
        <v>95</v>
      </c>
      <c r="V6479">
        <f>SUMIF(货件明细!K:K,F6479,货件明细!AQ:AQ)</f>
        <v>0</v>
      </c>
      <c r="W6479">
        <f t="shared" si="404"/>
        <v>1</v>
      </c>
      <c r="X6479">
        <f t="shared" si="405"/>
        <v>95</v>
      </c>
      <c r="Y6479">
        <f>SUMIF(货件明细!K:K,F6479,货件明细!I:I)</f>
        <v>0</v>
      </c>
      <c r="Z6479">
        <f t="shared" si="406"/>
        <v>10.15</v>
      </c>
      <c r="AA6479">
        <f>SUMIF(货件明细!K:K,F6479,货件明细!J:J)</f>
        <v>0</v>
      </c>
      <c r="AB6479">
        <f t="shared" si="407"/>
        <v>1</v>
      </c>
    </row>
    <row r="6480" spans="1:28">
      <c r="A6480">
        <v>2025</v>
      </c>
      <c r="B6480">
        <v>10</v>
      </c>
      <c r="C6480">
        <v>42</v>
      </c>
      <c r="D6480" s="4">
        <v>45947</v>
      </c>
      <c r="E6480" t="s">
        <v>28</v>
      </c>
      <c r="F6480" t="s">
        <v>6683</v>
      </c>
      <c r="G6480" t="s">
        <v>4027</v>
      </c>
      <c r="H6480" t="s">
        <v>31</v>
      </c>
      <c r="I6480" t="s">
        <v>111</v>
      </c>
      <c r="J6480" t="s">
        <v>100</v>
      </c>
      <c r="K6480" t="s">
        <v>100</v>
      </c>
      <c r="L6480" t="s">
        <v>46</v>
      </c>
      <c r="M6480" t="s">
        <v>47</v>
      </c>
      <c r="N6480" t="s">
        <v>5549</v>
      </c>
      <c r="O6480">
        <v>10.15</v>
      </c>
      <c r="Q6480">
        <v>166.1</v>
      </c>
      <c r="R6480">
        <v>166.1</v>
      </c>
      <c r="S6480">
        <v>0</v>
      </c>
      <c r="T6480">
        <v>166.1</v>
      </c>
      <c r="U6480">
        <v>95</v>
      </c>
      <c r="V6480">
        <f>SUMIF(货件明细!K:K,F6480,货件明细!AQ:AQ)</f>
        <v>0</v>
      </c>
      <c r="W6480">
        <f t="shared" si="404"/>
        <v>1</v>
      </c>
      <c r="X6480">
        <f t="shared" si="405"/>
        <v>95</v>
      </c>
      <c r="Y6480">
        <f>SUMIF(货件明细!K:K,F6480,货件明细!I:I)</f>
        <v>0</v>
      </c>
      <c r="Z6480">
        <f t="shared" si="406"/>
        <v>10.15</v>
      </c>
      <c r="AA6480">
        <f>SUMIF(货件明细!K:K,F6480,货件明细!J:J)</f>
        <v>0</v>
      </c>
      <c r="AB6480">
        <f t="shared" si="407"/>
        <v>1</v>
      </c>
    </row>
    <row r="6481" spans="1:28">
      <c r="A6481">
        <v>2025</v>
      </c>
      <c r="B6481">
        <v>10</v>
      </c>
      <c r="C6481">
        <v>42</v>
      </c>
      <c r="D6481" s="4">
        <v>45947</v>
      </c>
      <c r="E6481" t="s">
        <v>28</v>
      </c>
      <c r="F6481" t="s">
        <v>6684</v>
      </c>
      <c r="G6481" t="s">
        <v>1517</v>
      </c>
      <c r="H6481" t="s">
        <v>71</v>
      </c>
      <c r="I6481" t="s">
        <v>111</v>
      </c>
      <c r="J6481" t="s">
        <v>100</v>
      </c>
      <c r="K6481" t="s">
        <v>58</v>
      </c>
      <c r="L6481" t="s">
        <v>46</v>
      </c>
      <c r="M6481" t="s">
        <v>5001</v>
      </c>
      <c r="N6481" t="s">
        <v>6037</v>
      </c>
      <c r="O6481">
        <v>20.3</v>
      </c>
      <c r="Q6481">
        <v>81.381</v>
      </c>
      <c r="R6481">
        <v>81.381</v>
      </c>
      <c r="S6481">
        <v>0</v>
      </c>
      <c r="T6481">
        <v>81.381</v>
      </c>
      <c r="U6481">
        <v>190</v>
      </c>
      <c r="V6481">
        <f>SUMIF(货件明细!K:K,F6481,货件明细!AQ:AQ)</f>
        <v>0</v>
      </c>
      <c r="W6481">
        <f t="shared" si="404"/>
        <v>1</v>
      </c>
      <c r="X6481">
        <f t="shared" si="405"/>
        <v>190</v>
      </c>
      <c r="Y6481">
        <f>SUMIF(货件明细!K:K,F6481,货件明细!I:I)</f>
        <v>0</v>
      </c>
      <c r="Z6481">
        <f t="shared" si="406"/>
        <v>20.3</v>
      </c>
      <c r="AA6481">
        <f>SUMIF(货件明细!K:K,F6481,货件明细!J:J)</f>
        <v>0</v>
      </c>
      <c r="AB6481">
        <f t="shared" si="407"/>
        <v>1</v>
      </c>
    </row>
    <row r="6482" spans="1:28">
      <c r="A6482">
        <v>2025</v>
      </c>
      <c r="B6482">
        <v>10</v>
      </c>
      <c r="C6482">
        <v>42</v>
      </c>
      <c r="D6482" s="4">
        <v>45947</v>
      </c>
      <c r="E6482" t="s">
        <v>28</v>
      </c>
      <c r="F6482" t="s">
        <v>6685</v>
      </c>
      <c r="G6482" t="s">
        <v>283</v>
      </c>
      <c r="H6482" t="s">
        <v>31</v>
      </c>
      <c r="I6482" t="s">
        <v>111</v>
      </c>
      <c r="J6482" t="s">
        <v>100</v>
      </c>
      <c r="K6482" t="s">
        <v>100</v>
      </c>
      <c r="L6482" t="s">
        <v>46</v>
      </c>
      <c r="M6482" t="s">
        <v>47</v>
      </c>
      <c r="N6482" t="s">
        <v>5549</v>
      </c>
      <c r="O6482">
        <v>10.15</v>
      </c>
      <c r="Q6482">
        <v>122.1</v>
      </c>
      <c r="R6482">
        <v>122.1</v>
      </c>
      <c r="S6482">
        <v>0</v>
      </c>
      <c r="T6482">
        <v>122.1</v>
      </c>
      <c r="U6482">
        <v>95</v>
      </c>
      <c r="V6482">
        <f>SUMIF(货件明细!K:K,F6482,货件明细!AQ:AQ)</f>
        <v>0</v>
      </c>
      <c r="W6482">
        <f t="shared" si="404"/>
        <v>1</v>
      </c>
      <c r="X6482">
        <f t="shared" si="405"/>
        <v>95</v>
      </c>
      <c r="Y6482">
        <f>SUMIF(货件明细!K:K,F6482,货件明细!I:I)</f>
        <v>0</v>
      </c>
      <c r="Z6482">
        <f t="shared" si="406"/>
        <v>10.15</v>
      </c>
      <c r="AA6482">
        <f>SUMIF(货件明细!K:K,F6482,货件明细!J:J)</f>
        <v>0</v>
      </c>
      <c r="AB6482">
        <f t="shared" si="407"/>
        <v>1</v>
      </c>
    </row>
    <row r="6483" spans="1:28">
      <c r="A6483">
        <v>2025</v>
      </c>
      <c r="B6483">
        <v>10</v>
      </c>
      <c r="C6483">
        <v>42</v>
      </c>
      <c r="D6483" s="4">
        <v>45947</v>
      </c>
      <c r="E6483" t="s">
        <v>28</v>
      </c>
      <c r="F6483" t="s">
        <v>6686</v>
      </c>
      <c r="G6483" t="s">
        <v>114</v>
      </c>
      <c r="H6483" t="s">
        <v>44</v>
      </c>
      <c r="I6483" t="s">
        <v>96</v>
      </c>
      <c r="J6483" t="s">
        <v>45</v>
      </c>
      <c r="K6483" t="s">
        <v>45</v>
      </c>
      <c r="L6483" t="s">
        <v>46</v>
      </c>
      <c r="M6483" t="s">
        <v>5001</v>
      </c>
      <c r="N6483" t="s">
        <v>5601</v>
      </c>
      <c r="O6483">
        <v>15.75</v>
      </c>
      <c r="Q6483">
        <v>141.78</v>
      </c>
      <c r="R6483">
        <v>141.78</v>
      </c>
      <c r="S6483">
        <v>0</v>
      </c>
      <c r="T6483">
        <v>141.78</v>
      </c>
      <c r="U6483">
        <v>65</v>
      </c>
      <c r="V6483">
        <f>SUMIF(货件明细!K:K,F6483,货件明细!AQ:AQ)</f>
        <v>0</v>
      </c>
      <c r="W6483">
        <f t="shared" si="404"/>
        <v>1</v>
      </c>
      <c r="X6483">
        <f t="shared" si="405"/>
        <v>65</v>
      </c>
      <c r="Y6483">
        <f>SUMIF(货件明细!K:K,F6483,货件明细!I:I)</f>
        <v>0</v>
      </c>
      <c r="Z6483">
        <f t="shared" si="406"/>
        <v>15.75</v>
      </c>
      <c r="AA6483">
        <f>SUMIF(货件明细!K:K,F6483,货件明细!J:J)</f>
        <v>0</v>
      </c>
      <c r="AB6483">
        <f t="shared" si="407"/>
        <v>1</v>
      </c>
    </row>
    <row r="6484" spans="1:28">
      <c r="A6484">
        <v>2025</v>
      </c>
      <c r="B6484">
        <v>10</v>
      </c>
      <c r="C6484">
        <v>42</v>
      </c>
      <c r="D6484" s="4">
        <v>45947</v>
      </c>
      <c r="E6484" t="s">
        <v>28</v>
      </c>
      <c r="F6484" t="s">
        <v>6687</v>
      </c>
      <c r="G6484" t="s">
        <v>50</v>
      </c>
      <c r="H6484" t="s">
        <v>31</v>
      </c>
      <c r="I6484" t="s">
        <v>96</v>
      </c>
      <c r="J6484" t="s">
        <v>45</v>
      </c>
      <c r="K6484" t="s">
        <v>4998</v>
      </c>
      <c r="L6484" t="s">
        <v>46</v>
      </c>
      <c r="M6484" t="s">
        <v>2882</v>
      </c>
      <c r="N6484" t="s">
        <v>4823</v>
      </c>
      <c r="O6484">
        <v>15.75</v>
      </c>
      <c r="Q6484">
        <v>104.285714285714</v>
      </c>
      <c r="R6484">
        <v>104.285714285714</v>
      </c>
      <c r="S6484">
        <v>0</v>
      </c>
      <c r="T6484">
        <v>104.285714285714</v>
      </c>
      <c r="U6484">
        <v>65</v>
      </c>
      <c r="V6484">
        <f>SUMIF(货件明细!K:K,F6484,货件明细!AQ:AQ)</f>
        <v>0</v>
      </c>
      <c r="W6484">
        <f t="shared" si="404"/>
        <v>1</v>
      </c>
      <c r="X6484">
        <f t="shared" si="405"/>
        <v>65</v>
      </c>
      <c r="Y6484">
        <f>SUMIF(货件明细!K:K,F6484,货件明细!I:I)</f>
        <v>0</v>
      </c>
      <c r="Z6484">
        <f t="shared" si="406"/>
        <v>15.75</v>
      </c>
      <c r="AA6484">
        <f>SUMIF(货件明细!K:K,F6484,货件明细!J:J)</f>
        <v>0</v>
      </c>
      <c r="AB6484">
        <f t="shared" si="407"/>
        <v>1</v>
      </c>
    </row>
    <row r="6485" spans="1:28">
      <c r="A6485">
        <v>2025</v>
      </c>
      <c r="B6485">
        <v>10</v>
      </c>
      <c r="C6485">
        <v>42</v>
      </c>
      <c r="D6485" s="4">
        <v>45947</v>
      </c>
      <c r="E6485" t="s">
        <v>28</v>
      </c>
      <c r="F6485" t="s">
        <v>6688</v>
      </c>
      <c r="G6485" t="s">
        <v>74</v>
      </c>
      <c r="H6485" t="s">
        <v>44</v>
      </c>
      <c r="I6485" t="s">
        <v>96</v>
      </c>
      <c r="J6485" t="s">
        <v>45</v>
      </c>
      <c r="K6485" t="s">
        <v>45</v>
      </c>
      <c r="L6485" t="s">
        <v>46</v>
      </c>
      <c r="M6485" t="s">
        <v>5001</v>
      </c>
      <c r="N6485" t="s">
        <v>5601</v>
      </c>
      <c r="O6485">
        <v>31.5</v>
      </c>
      <c r="Q6485">
        <v>374.4</v>
      </c>
      <c r="R6485">
        <v>374.4</v>
      </c>
      <c r="S6485">
        <v>0</v>
      </c>
      <c r="T6485">
        <v>374.4</v>
      </c>
      <c r="U6485">
        <v>130</v>
      </c>
      <c r="V6485">
        <f>SUMIF(货件明细!K:K,F6485,货件明细!AQ:AQ)</f>
        <v>0</v>
      </c>
      <c r="W6485">
        <f t="shared" si="404"/>
        <v>1</v>
      </c>
      <c r="X6485">
        <f t="shared" si="405"/>
        <v>130</v>
      </c>
      <c r="Y6485">
        <f>SUMIF(货件明细!K:K,F6485,货件明细!I:I)</f>
        <v>0</v>
      </c>
      <c r="Z6485">
        <f t="shared" si="406"/>
        <v>31.5</v>
      </c>
      <c r="AA6485">
        <f>SUMIF(货件明细!K:K,F6485,货件明细!J:J)</f>
        <v>0</v>
      </c>
      <c r="AB6485">
        <f t="shared" si="407"/>
        <v>1</v>
      </c>
    </row>
    <row r="6486" spans="1:28">
      <c r="A6486">
        <v>2025</v>
      </c>
      <c r="B6486">
        <v>10</v>
      </c>
      <c r="C6486">
        <v>42</v>
      </c>
      <c r="D6486" s="4">
        <v>45947</v>
      </c>
      <c r="E6486" t="s">
        <v>28</v>
      </c>
      <c r="F6486" t="s">
        <v>6689</v>
      </c>
      <c r="G6486" t="s">
        <v>54</v>
      </c>
      <c r="H6486" t="s">
        <v>31</v>
      </c>
      <c r="I6486" t="s">
        <v>96</v>
      </c>
      <c r="J6486" t="s">
        <v>45</v>
      </c>
      <c r="K6486" t="s">
        <v>100</v>
      </c>
      <c r="L6486" t="s">
        <v>46</v>
      </c>
      <c r="M6486" t="s">
        <v>47</v>
      </c>
      <c r="N6486" t="s">
        <v>5148</v>
      </c>
      <c r="O6486">
        <v>15.75</v>
      </c>
      <c r="Q6486">
        <v>95.3333333333333</v>
      </c>
      <c r="R6486">
        <v>95.3333333333333</v>
      </c>
      <c r="S6486">
        <v>0</v>
      </c>
      <c r="T6486">
        <v>95.3333333333333</v>
      </c>
      <c r="U6486">
        <v>65</v>
      </c>
      <c r="V6486">
        <f>SUMIF(货件明细!K:K,F6486,货件明细!AQ:AQ)</f>
        <v>0</v>
      </c>
      <c r="W6486">
        <f t="shared" si="404"/>
        <v>1</v>
      </c>
      <c r="X6486">
        <f t="shared" si="405"/>
        <v>65</v>
      </c>
      <c r="Y6486">
        <f>SUMIF(货件明细!K:K,F6486,货件明细!I:I)</f>
        <v>0</v>
      </c>
      <c r="Z6486">
        <f t="shared" si="406"/>
        <v>15.75</v>
      </c>
      <c r="AA6486">
        <f>SUMIF(货件明细!K:K,F6486,货件明细!J:J)</f>
        <v>0</v>
      </c>
      <c r="AB6486">
        <f t="shared" si="407"/>
        <v>1</v>
      </c>
    </row>
    <row r="6487" spans="1:28">
      <c r="A6487">
        <v>2025</v>
      </c>
      <c r="B6487">
        <v>10</v>
      </c>
      <c r="C6487">
        <v>42</v>
      </c>
      <c r="D6487" s="4">
        <v>45947</v>
      </c>
      <c r="E6487" t="s">
        <v>28</v>
      </c>
      <c r="F6487" t="s">
        <v>6690</v>
      </c>
      <c r="G6487" t="s">
        <v>30</v>
      </c>
      <c r="H6487" t="s">
        <v>31</v>
      </c>
      <c r="I6487" t="s">
        <v>32</v>
      </c>
      <c r="J6487" t="s">
        <v>1110</v>
      </c>
      <c r="K6487" t="s">
        <v>1110</v>
      </c>
      <c r="L6487" t="s">
        <v>34</v>
      </c>
      <c r="M6487" t="s">
        <v>65</v>
      </c>
      <c r="N6487" t="s">
        <v>4245</v>
      </c>
      <c r="O6487">
        <v>11.6</v>
      </c>
      <c r="Q6487">
        <v>621.6</v>
      </c>
      <c r="R6487">
        <v>621.6</v>
      </c>
      <c r="S6487">
        <v>59.17856</v>
      </c>
      <c r="T6487">
        <v>680.77856</v>
      </c>
      <c r="U6487">
        <v>44</v>
      </c>
      <c r="V6487">
        <f>SUMIF(货件明细!K:K,F6487,货件明细!AQ:AQ)</f>
        <v>0</v>
      </c>
      <c r="W6487">
        <f t="shared" si="404"/>
        <v>1</v>
      </c>
      <c r="X6487">
        <f t="shared" si="405"/>
        <v>44</v>
      </c>
      <c r="Y6487">
        <f>SUMIF(货件明细!K:K,F6487,货件明细!I:I)</f>
        <v>0</v>
      </c>
      <c r="Z6487">
        <f t="shared" si="406"/>
        <v>11.6</v>
      </c>
      <c r="AA6487">
        <f>SUMIF(货件明细!K:K,F6487,货件明细!J:J)</f>
        <v>0</v>
      </c>
      <c r="AB6487">
        <f t="shared" si="407"/>
        <v>1</v>
      </c>
    </row>
    <row r="6488" spans="1:28">
      <c r="A6488">
        <v>2025</v>
      </c>
      <c r="B6488">
        <v>10</v>
      </c>
      <c r="C6488">
        <v>42</v>
      </c>
      <c r="D6488" s="4">
        <v>45947</v>
      </c>
      <c r="E6488" t="s">
        <v>28</v>
      </c>
      <c r="F6488" t="s">
        <v>6691</v>
      </c>
      <c r="G6488" t="s">
        <v>30</v>
      </c>
      <c r="H6488" t="s">
        <v>31</v>
      </c>
      <c r="I6488" t="s">
        <v>129</v>
      </c>
      <c r="J6488" t="s">
        <v>1110</v>
      </c>
      <c r="K6488" t="s">
        <v>1110</v>
      </c>
      <c r="L6488" t="s">
        <v>34</v>
      </c>
      <c r="M6488" t="s">
        <v>65</v>
      </c>
      <c r="N6488" t="s">
        <v>4245</v>
      </c>
      <c r="O6488">
        <v>13.85</v>
      </c>
      <c r="Q6488">
        <v>725.2</v>
      </c>
      <c r="R6488">
        <v>725.2</v>
      </c>
      <c r="S6488">
        <v>102.61504</v>
      </c>
      <c r="T6488">
        <v>827.81504</v>
      </c>
      <c r="U6488">
        <v>88</v>
      </c>
      <c r="V6488">
        <f>SUMIF(货件明细!K:K,F6488,货件明细!AQ:AQ)</f>
        <v>0</v>
      </c>
      <c r="W6488">
        <f t="shared" si="404"/>
        <v>1</v>
      </c>
      <c r="X6488">
        <f t="shared" si="405"/>
        <v>88</v>
      </c>
      <c r="Y6488">
        <f>SUMIF(货件明细!K:K,F6488,货件明细!I:I)</f>
        <v>0</v>
      </c>
      <c r="Z6488">
        <f t="shared" si="406"/>
        <v>13.85</v>
      </c>
      <c r="AA6488">
        <f>SUMIF(货件明细!K:K,F6488,货件明细!J:J)</f>
        <v>0</v>
      </c>
      <c r="AB6488">
        <f t="shared" si="407"/>
        <v>1</v>
      </c>
    </row>
    <row r="6489" spans="1:28">
      <c r="A6489">
        <v>2025</v>
      </c>
      <c r="B6489">
        <v>10</v>
      </c>
      <c r="C6489">
        <v>42</v>
      </c>
      <c r="D6489" s="4">
        <v>45947</v>
      </c>
      <c r="E6489" t="s">
        <v>28</v>
      </c>
      <c r="F6489" t="s">
        <v>6692</v>
      </c>
      <c r="G6489" t="s">
        <v>30</v>
      </c>
      <c r="H6489" t="s">
        <v>31</v>
      </c>
      <c r="I6489" t="s">
        <v>96</v>
      </c>
      <c r="J6489" t="s">
        <v>1110</v>
      </c>
      <c r="K6489" t="s">
        <v>1110</v>
      </c>
      <c r="L6489" t="s">
        <v>34</v>
      </c>
      <c r="M6489" t="s">
        <v>65</v>
      </c>
      <c r="N6489" t="s">
        <v>2857</v>
      </c>
      <c r="O6489">
        <v>13.6</v>
      </c>
      <c r="Q6489">
        <v>763</v>
      </c>
      <c r="R6489">
        <v>763</v>
      </c>
      <c r="S6489">
        <v>95.61856</v>
      </c>
      <c r="T6489">
        <v>858.61856</v>
      </c>
      <c r="U6489">
        <v>82</v>
      </c>
      <c r="V6489">
        <f>SUMIF(货件明细!K:K,F6489,货件明细!AQ:AQ)</f>
        <v>0</v>
      </c>
      <c r="W6489">
        <f t="shared" si="404"/>
        <v>1</v>
      </c>
      <c r="X6489">
        <f t="shared" si="405"/>
        <v>82</v>
      </c>
      <c r="Y6489">
        <f>SUMIF(货件明细!K:K,F6489,货件明细!I:I)</f>
        <v>0</v>
      </c>
      <c r="Z6489">
        <f t="shared" si="406"/>
        <v>13.6</v>
      </c>
      <c r="AA6489">
        <f>SUMIF(货件明细!K:K,F6489,货件明细!J:J)</f>
        <v>0</v>
      </c>
      <c r="AB6489">
        <f t="shared" si="407"/>
        <v>1</v>
      </c>
    </row>
    <row r="6490" spans="1:28">
      <c r="A6490">
        <v>2025</v>
      </c>
      <c r="B6490">
        <v>10</v>
      </c>
      <c r="C6490">
        <v>42</v>
      </c>
      <c r="D6490" s="4">
        <v>45947</v>
      </c>
      <c r="E6490" t="s">
        <v>28</v>
      </c>
      <c r="F6490" t="s">
        <v>6693</v>
      </c>
      <c r="G6490" t="s">
        <v>30</v>
      </c>
      <c r="H6490" t="s">
        <v>31</v>
      </c>
      <c r="I6490" t="s">
        <v>145</v>
      </c>
      <c r="J6490" t="s">
        <v>1110</v>
      </c>
      <c r="K6490" t="s">
        <v>1110</v>
      </c>
      <c r="L6490" t="s">
        <v>34</v>
      </c>
      <c r="M6490" t="s">
        <v>65</v>
      </c>
      <c r="N6490" t="s">
        <v>2857</v>
      </c>
      <c r="O6490">
        <v>18.7</v>
      </c>
      <c r="Q6490">
        <v>1035.5</v>
      </c>
      <c r="R6490">
        <v>1035.5</v>
      </c>
      <c r="S6490">
        <v>186.5728</v>
      </c>
      <c r="T6490">
        <v>1222.0728</v>
      </c>
      <c r="U6490">
        <v>160</v>
      </c>
      <c r="V6490">
        <f>SUMIF(货件明细!K:K,F6490,货件明细!AQ:AQ)</f>
        <v>0</v>
      </c>
      <c r="W6490">
        <f t="shared" si="404"/>
        <v>1</v>
      </c>
      <c r="X6490">
        <f t="shared" si="405"/>
        <v>160</v>
      </c>
      <c r="Y6490">
        <f>SUMIF(货件明细!K:K,F6490,货件明细!I:I)</f>
        <v>0</v>
      </c>
      <c r="Z6490">
        <f t="shared" si="406"/>
        <v>18.7</v>
      </c>
      <c r="AA6490">
        <f>SUMIF(货件明细!K:K,F6490,货件明细!J:J)</f>
        <v>0</v>
      </c>
      <c r="AB6490">
        <f t="shared" si="407"/>
        <v>1</v>
      </c>
    </row>
    <row r="6491" spans="1:28">
      <c r="A6491">
        <v>2025</v>
      </c>
      <c r="B6491">
        <v>10</v>
      </c>
      <c r="C6491">
        <v>43</v>
      </c>
      <c r="D6491" s="4">
        <v>45950</v>
      </c>
      <c r="E6491" t="s">
        <v>28</v>
      </c>
      <c r="F6491" t="s">
        <v>6694</v>
      </c>
      <c r="G6491" t="s">
        <v>369</v>
      </c>
      <c r="H6491" t="s">
        <v>31</v>
      </c>
      <c r="I6491" t="s">
        <v>145</v>
      </c>
      <c r="J6491" t="s">
        <v>1452</v>
      </c>
      <c r="K6491" t="s">
        <v>1452</v>
      </c>
      <c r="L6491" t="s">
        <v>46</v>
      </c>
      <c r="M6491" t="s">
        <v>65</v>
      </c>
      <c r="N6491" t="s">
        <v>1992</v>
      </c>
      <c r="O6491">
        <v>10.85</v>
      </c>
      <c r="Q6491">
        <v>149.6</v>
      </c>
      <c r="R6491">
        <v>149.6</v>
      </c>
      <c r="S6491">
        <v>0</v>
      </c>
      <c r="T6491">
        <v>149.6</v>
      </c>
      <c r="U6491">
        <v>47</v>
      </c>
      <c r="V6491">
        <f>SUMIF(货件明细!K:K,F6491,货件明细!AQ:AQ)</f>
        <v>0</v>
      </c>
      <c r="W6491">
        <f t="shared" si="404"/>
        <v>1</v>
      </c>
      <c r="X6491">
        <f t="shared" si="405"/>
        <v>47</v>
      </c>
      <c r="Y6491">
        <f>SUMIF(货件明细!K:K,F6491,货件明细!I:I)</f>
        <v>0</v>
      </c>
      <c r="Z6491">
        <f t="shared" si="406"/>
        <v>10.85</v>
      </c>
      <c r="AA6491">
        <f>SUMIF(货件明细!K:K,F6491,货件明细!J:J)</f>
        <v>0</v>
      </c>
      <c r="AB6491">
        <f t="shared" si="407"/>
        <v>1</v>
      </c>
    </row>
    <row r="6492" spans="1:28">
      <c r="A6492">
        <v>2025</v>
      </c>
      <c r="B6492">
        <v>10</v>
      </c>
      <c r="C6492">
        <v>43</v>
      </c>
      <c r="D6492" s="4">
        <v>45950</v>
      </c>
      <c r="E6492" t="s">
        <v>28</v>
      </c>
      <c r="F6492" t="s">
        <v>6695</v>
      </c>
      <c r="G6492" t="s">
        <v>54</v>
      </c>
      <c r="H6492" t="s">
        <v>31</v>
      </c>
      <c r="I6492" t="s">
        <v>145</v>
      </c>
      <c r="J6492" t="s">
        <v>1452</v>
      </c>
      <c r="K6492" t="s">
        <v>1452</v>
      </c>
      <c r="L6492" t="s">
        <v>46</v>
      </c>
      <c r="M6492" t="s">
        <v>65</v>
      </c>
      <c r="N6492" t="s">
        <v>1992</v>
      </c>
      <c r="O6492">
        <v>10.85</v>
      </c>
      <c r="Q6492">
        <v>149.6</v>
      </c>
      <c r="R6492">
        <v>149.6</v>
      </c>
      <c r="S6492">
        <v>0</v>
      </c>
      <c r="T6492">
        <v>149.6</v>
      </c>
      <c r="U6492">
        <v>47</v>
      </c>
      <c r="V6492">
        <f>SUMIF(货件明细!K:K,F6492,货件明细!AQ:AQ)</f>
        <v>0</v>
      </c>
      <c r="W6492">
        <f t="shared" si="404"/>
        <v>1</v>
      </c>
      <c r="X6492">
        <f t="shared" si="405"/>
        <v>47</v>
      </c>
      <c r="Y6492">
        <f>SUMIF(货件明细!K:K,F6492,货件明细!I:I)</f>
        <v>0</v>
      </c>
      <c r="Z6492">
        <f t="shared" si="406"/>
        <v>10.85</v>
      </c>
      <c r="AA6492">
        <f>SUMIF(货件明细!K:K,F6492,货件明细!J:J)</f>
        <v>0</v>
      </c>
      <c r="AB6492">
        <f t="shared" si="407"/>
        <v>1</v>
      </c>
    </row>
    <row r="6493" spans="1:28">
      <c r="A6493">
        <v>2025</v>
      </c>
      <c r="B6493">
        <v>10</v>
      </c>
      <c r="C6493">
        <v>43</v>
      </c>
      <c r="D6493" s="4">
        <v>45950</v>
      </c>
      <c r="E6493" t="s">
        <v>28</v>
      </c>
      <c r="F6493" t="s">
        <v>6696</v>
      </c>
      <c r="G6493" t="s">
        <v>1563</v>
      </c>
      <c r="H6493" t="s">
        <v>71</v>
      </c>
      <c r="I6493" t="s">
        <v>145</v>
      </c>
      <c r="J6493" t="s">
        <v>1452</v>
      </c>
      <c r="K6493" t="s">
        <v>1452</v>
      </c>
      <c r="L6493" t="s">
        <v>46</v>
      </c>
      <c r="M6493" t="s">
        <v>65</v>
      </c>
      <c r="N6493" t="s">
        <v>1992</v>
      </c>
      <c r="O6493">
        <v>21.7</v>
      </c>
      <c r="Q6493">
        <v>233.2</v>
      </c>
      <c r="R6493">
        <v>233.2</v>
      </c>
      <c r="S6493">
        <v>0</v>
      </c>
      <c r="T6493">
        <v>233.2</v>
      </c>
      <c r="U6493">
        <v>94</v>
      </c>
      <c r="V6493">
        <f>SUMIF(货件明细!K:K,F6493,货件明细!AQ:AQ)</f>
        <v>0</v>
      </c>
      <c r="W6493">
        <f t="shared" si="404"/>
        <v>1</v>
      </c>
      <c r="X6493">
        <f t="shared" si="405"/>
        <v>94</v>
      </c>
      <c r="Y6493">
        <f>SUMIF(货件明细!K:K,F6493,货件明细!I:I)</f>
        <v>0</v>
      </c>
      <c r="Z6493">
        <f t="shared" si="406"/>
        <v>21.7</v>
      </c>
      <c r="AA6493">
        <f>SUMIF(货件明细!K:K,F6493,货件明细!J:J)</f>
        <v>0</v>
      </c>
      <c r="AB6493">
        <f t="shared" si="407"/>
        <v>1</v>
      </c>
    </row>
    <row r="6494" spans="1:28">
      <c r="A6494">
        <v>2025</v>
      </c>
      <c r="B6494">
        <v>10</v>
      </c>
      <c r="C6494">
        <v>43</v>
      </c>
      <c r="D6494" s="4">
        <v>45950</v>
      </c>
      <c r="E6494" t="s">
        <v>28</v>
      </c>
      <c r="F6494" t="s">
        <v>6697</v>
      </c>
      <c r="G6494" t="s">
        <v>114</v>
      </c>
      <c r="H6494" t="s">
        <v>44</v>
      </c>
      <c r="I6494" t="s">
        <v>145</v>
      </c>
      <c r="J6494" t="s">
        <v>1452</v>
      </c>
      <c r="K6494" t="s">
        <v>1452</v>
      </c>
      <c r="L6494" t="s">
        <v>46</v>
      </c>
      <c r="M6494" t="s">
        <v>65</v>
      </c>
      <c r="N6494" t="s">
        <v>1992</v>
      </c>
      <c r="O6494">
        <v>10.85</v>
      </c>
      <c r="Q6494">
        <v>146.3</v>
      </c>
      <c r="R6494">
        <v>146.3</v>
      </c>
      <c r="S6494">
        <v>0</v>
      </c>
      <c r="T6494">
        <v>146.3</v>
      </c>
      <c r="U6494">
        <v>47</v>
      </c>
      <c r="V6494">
        <f>SUMIF(货件明细!K:K,F6494,货件明细!AQ:AQ)</f>
        <v>0</v>
      </c>
      <c r="W6494">
        <f t="shared" si="404"/>
        <v>1</v>
      </c>
      <c r="X6494">
        <f t="shared" si="405"/>
        <v>47</v>
      </c>
      <c r="Y6494">
        <f>SUMIF(货件明细!K:K,F6494,货件明细!I:I)</f>
        <v>0</v>
      </c>
      <c r="Z6494">
        <f t="shared" si="406"/>
        <v>10.85</v>
      </c>
      <c r="AA6494">
        <f>SUMIF(货件明细!K:K,F6494,货件明细!J:J)</f>
        <v>0</v>
      </c>
      <c r="AB6494">
        <f t="shared" si="407"/>
        <v>1</v>
      </c>
    </row>
    <row r="6495" spans="1:28">
      <c r="A6495">
        <v>2025</v>
      </c>
      <c r="B6495">
        <v>10</v>
      </c>
      <c r="C6495">
        <v>43</v>
      </c>
      <c r="D6495" s="4">
        <v>45950</v>
      </c>
      <c r="E6495" t="s">
        <v>28</v>
      </c>
      <c r="F6495" t="s">
        <v>6698</v>
      </c>
      <c r="G6495" t="s">
        <v>54</v>
      </c>
      <c r="H6495" t="s">
        <v>31</v>
      </c>
      <c r="I6495" t="s">
        <v>41</v>
      </c>
      <c r="J6495" t="s">
        <v>1452</v>
      </c>
      <c r="K6495" t="s">
        <v>1452</v>
      </c>
      <c r="L6495" t="s">
        <v>46</v>
      </c>
      <c r="M6495" t="s">
        <v>65</v>
      </c>
      <c r="N6495" t="s">
        <v>1992</v>
      </c>
      <c r="O6495">
        <v>13.9</v>
      </c>
      <c r="Q6495">
        <v>190.4</v>
      </c>
      <c r="R6495">
        <v>190.4</v>
      </c>
      <c r="S6495">
        <v>0</v>
      </c>
      <c r="T6495">
        <v>190.4</v>
      </c>
      <c r="U6495">
        <v>46</v>
      </c>
      <c r="V6495">
        <f>SUMIF(货件明细!K:K,F6495,货件明细!AQ:AQ)</f>
        <v>0</v>
      </c>
      <c r="W6495">
        <f t="shared" si="404"/>
        <v>1</v>
      </c>
      <c r="X6495">
        <f t="shared" si="405"/>
        <v>46</v>
      </c>
      <c r="Y6495">
        <f>SUMIF(货件明细!K:K,F6495,货件明细!I:I)</f>
        <v>0</v>
      </c>
      <c r="Z6495">
        <f t="shared" si="406"/>
        <v>13.9</v>
      </c>
      <c r="AA6495">
        <f>SUMIF(货件明细!K:K,F6495,货件明细!J:J)</f>
        <v>0</v>
      </c>
      <c r="AB6495">
        <f t="shared" si="407"/>
        <v>1</v>
      </c>
    </row>
    <row r="6496" spans="1:28">
      <c r="A6496">
        <v>2025</v>
      </c>
      <c r="B6496">
        <v>10</v>
      </c>
      <c r="C6496">
        <v>43</v>
      </c>
      <c r="D6496" s="4">
        <v>45950</v>
      </c>
      <c r="E6496" t="s">
        <v>28</v>
      </c>
      <c r="F6496" t="s">
        <v>6699</v>
      </c>
      <c r="G6496" t="s">
        <v>369</v>
      </c>
      <c r="H6496" t="s">
        <v>31</v>
      </c>
      <c r="I6496" t="s">
        <v>41</v>
      </c>
      <c r="J6496" t="s">
        <v>1452</v>
      </c>
      <c r="K6496" t="s">
        <v>1452</v>
      </c>
      <c r="L6496" t="s">
        <v>46</v>
      </c>
      <c r="M6496" t="s">
        <v>65</v>
      </c>
      <c r="N6496" t="s">
        <v>1992</v>
      </c>
      <c r="O6496">
        <v>13.9</v>
      </c>
      <c r="Q6496">
        <v>190.4</v>
      </c>
      <c r="R6496">
        <v>190.4</v>
      </c>
      <c r="S6496">
        <v>0</v>
      </c>
      <c r="T6496">
        <v>190.4</v>
      </c>
      <c r="U6496">
        <v>46</v>
      </c>
      <c r="V6496">
        <f>SUMIF(货件明细!K:K,F6496,货件明细!AQ:AQ)</f>
        <v>0</v>
      </c>
      <c r="W6496">
        <f t="shared" si="404"/>
        <v>1</v>
      </c>
      <c r="X6496">
        <f t="shared" si="405"/>
        <v>46</v>
      </c>
      <c r="Y6496">
        <f>SUMIF(货件明细!K:K,F6496,货件明细!I:I)</f>
        <v>0</v>
      </c>
      <c r="Z6496">
        <f t="shared" si="406"/>
        <v>13.9</v>
      </c>
      <c r="AA6496">
        <f>SUMIF(货件明细!K:K,F6496,货件明细!J:J)</f>
        <v>0</v>
      </c>
      <c r="AB6496">
        <f t="shared" si="407"/>
        <v>1</v>
      </c>
    </row>
    <row r="6497" spans="1:28">
      <c r="A6497">
        <v>2025</v>
      </c>
      <c r="B6497">
        <v>10</v>
      </c>
      <c r="C6497">
        <v>43</v>
      </c>
      <c r="D6497" s="4">
        <v>45950</v>
      </c>
      <c r="E6497" t="s">
        <v>28</v>
      </c>
      <c r="F6497" t="s">
        <v>6700</v>
      </c>
      <c r="G6497" t="s">
        <v>1563</v>
      </c>
      <c r="H6497" t="s">
        <v>71</v>
      </c>
      <c r="I6497" t="s">
        <v>41</v>
      </c>
      <c r="J6497" t="s">
        <v>1452</v>
      </c>
      <c r="K6497" t="s">
        <v>1452</v>
      </c>
      <c r="L6497" t="s">
        <v>46</v>
      </c>
      <c r="M6497" t="s">
        <v>65</v>
      </c>
      <c r="N6497" t="s">
        <v>1992</v>
      </c>
      <c r="O6497">
        <v>27.8</v>
      </c>
      <c r="Q6497">
        <v>296.8</v>
      </c>
      <c r="R6497">
        <v>296.8</v>
      </c>
      <c r="S6497">
        <v>0</v>
      </c>
      <c r="T6497">
        <v>296.8</v>
      </c>
      <c r="U6497">
        <v>92</v>
      </c>
      <c r="V6497">
        <f>SUMIF(货件明细!K:K,F6497,货件明细!AQ:AQ)</f>
        <v>0</v>
      </c>
      <c r="W6497">
        <f t="shared" si="404"/>
        <v>1</v>
      </c>
      <c r="X6497">
        <f t="shared" si="405"/>
        <v>92</v>
      </c>
      <c r="Y6497">
        <f>SUMIF(货件明细!K:K,F6497,货件明细!I:I)</f>
        <v>0</v>
      </c>
      <c r="Z6497">
        <f t="shared" si="406"/>
        <v>27.8</v>
      </c>
      <c r="AA6497">
        <f>SUMIF(货件明细!K:K,F6497,货件明细!J:J)</f>
        <v>0</v>
      </c>
      <c r="AB6497">
        <f t="shared" si="407"/>
        <v>1</v>
      </c>
    </row>
    <row r="6498" spans="1:28">
      <c r="A6498">
        <v>2025</v>
      </c>
      <c r="B6498">
        <v>10</v>
      </c>
      <c r="C6498">
        <v>43</v>
      </c>
      <c r="D6498" s="4">
        <v>45950</v>
      </c>
      <c r="E6498" t="s">
        <v>28</v>
      </c>
      <c r="F6498" t="s">
        <v>6701</v>
      </c>
      <c r="G6498" t="s">
        <v>114</v>
      </c>
      <c r="H6498" t="s">
        <v>44</v>
      </c>
      <c r="I6498" t="s">
        <v>41</v>
      </c>
      <c r="J6498" t="s">
        <v>1452</v>
      </c>
      <c r="K6498" t="s">
        <v>1452</v>
      </c>
      <c r="L6498" t="s">
        <v>46</v>
      </c>
      <c r="M6498" t="s">
        <v>65</v>
      </c>
      <c r="N6498" t="s">
        <v>1992</v>
      </c>
      <c r="O6498">
        <v>13.9</v>
      </c>
      <c r="Q6498">
        <v>186.2</v>
      </c>
      <c r="R6498">
        <v>186.2</v>
      </c>
      <c r="S6498">
        <v>0</v>
      </c>
      <c r="T6498">
        <v>186.2</v>
      </c>
      <c r="U6498">
        <v>46</v>
      </c>
      <c r="V6498">
        <f>SUMIF(货件明细!K:K,F6498,货件明细!AQ:AQ)</f>
        <v>0</v>
      </c>
      <c r="W6498">
        <f t="shared" si="404"/>
        <v>1</v>
      </c>
      <c r="X6498">
        <f t="shared" si="405"/>
        <v>46</v>
      </c>
      <c r="Y6498">
        <f>SUMIF(货件明细!K:K,F6498,货件明细!I:I)</f>
        <v>0</v>
      </c>
      <c r="Z6498">
        <f t="shared" si="406"/>
        <v>13.9</v>
      </c>
      <c r="AA6498">
        <f>SUMIF(货件明细!K:K,F6498,货件明细!J:J)</f>
        <v>0</v>
      </c>
      <c r="AB6498">
        <f t="shared" si="407"/>
        <v>1</v>
      </c>
    </row>
    <row r="6499" spans="1:28">
      <c r="A6499">
        <v>2025</v>
      </c>
      <c r="B6499">
        <v>10</v>
      </c>
      <c r="C6499">
        <v>43</v>
      </c>
      <c r="D6499" s="4">
        <v>45950</v>
      </c>
      <c r="E6499" t="s">
        <v>28</v>
      </c>
      <c r="F6499" t="s">
        <v>6702</v>
      </c>
      <c r="G6499" t="s">
        <v>275</v>
      </c>
      <c r="H6499" t="s">
        <v>31</v>
      </c>
      <c r="I6499" t="s">
        <v>80</v>
      </c>
      <c r="J6499" t="s">
        <v>33</v>
      </c>
      <c r="K6499" t="s">
        <v>33</v>
      </c>
      <c r="L6499" t="s">
        <v>34</v>
      </c>
      <c r="M6499" t="s">
        <v>3882</v>
      </c>
      <c r="N6499" t="s">
        <v>4644</v>
      </c>
      <c r="O6499">
        <v>10.7</v>
      </c>
      <c r="Q6499">
        <v>693</v>
      </c>
      <c r="R6499">
        <v>743</v>
      </c>
      <c r="S6499">
        <v>94.45248</v>
      </c>
      <c r="T6499">
        <v>837.45248</v>
      </c>
      <c r="U6499">
        <v>81</v>
      </c>
      <c r="V6499">
        <f>SUMIF(货件明细!K:K,F6499,货件明细!AQ:AQ)</f>
        <v>0</v>
      </c>
      <c r="W6499">
        <f t="shared" si="404"/>
        <v>1</v>
      </c>
      <c r="X6499">
        <f t="shared" si="405"/>
        <v>81</v>
      </c>
      <c r="Y6499">
        <f>SUMIF(货件明细!K:K,F6499,货件明细!I:I)</f>
        <v>0</v>
      </c>
      <c r="Z6499">
        <f t="shared" si="406"/>
        <v>10.7</v>
      </c>
      <c r="AA6499">
        <f>SUMIF(货件明细!K:K,F6499,货件明细!J:J)</f>
        <v>0</v>
      </c>
      <c r="AB6499">
        <f t="shared" si="407"/>
        <v>1</v>
      </c>
    </row>
    <row r="6500" spans="1:28">
      <c r="A6500">
        <v>2025</v>
      </c>
      <c r="B6500">
        <v>10</v>
      </c>
      <c r="C6500">
        <v>43</v>
      </c>
      <c r="D6500" s="4">
        <v>45950</v>
      </c>
      <c r="E6500" t="s">
        <v>28</v>
      </c>
      <c r="F6500" t="s">
        <v>6703</v>
      </c>
      <c r="G6500" t="s">
        <v>275</v>
      </c>
      <c r="H6500" t="s">
        <v>31</v>
      </c>
      <c r="I6500" t="s">
        <v>145</v>
      </c>
      <c r="J6500" t="s">
        <v>33</v>
      </c>
      <c r="K6500" t="s">
        <v>33</v>
      </c>
      <c r="L6500" t="s">
        <v>34</v>
      </c>
      <c r="M6500" t="s">
        <v>3882</v>
      </c>
      <c r="N6500" t="s">
        <v>4644</v>
      </c>
      <c r="O6500">
        <v>18.85</v>
      </c>
      <c r="Q6500">
        <v>1197</v>
      </c>
      <c r="R6500">
        <v>1247</v>
      </c>
      <c r="S6500">
        <v>265.86624</v>
      </c>
      <c r="T6500">
        <v>1512.86624</v>
      </c>
      <c r="U6500">
        <v>228</v>
      </c>
      <c r="V6500">
        <f>SUMIF(货件明细!K:K,F6500,货件明细!AQ:AQ)</f>
        <v>0</v>
      </c>
      <c r="W6500">
        <f t="shared" si="404"/>
        <v>1</v>
      </c>
      <c r="X6500">
        <f t="shared" si="405"/>
        <v>228</v>
      </c>
      <c r="Y6500">
        <f>SUMIF(货件明细!K:K,F6500,货件明细!I:I)</f>
        <v>0</v>
      </c>
      <c r="Z6500">
        <f t="shared" si="406"/>
        <v>18.85</v>
      </c>
      <c r="AA6500">
        <f>SUMIF(货件明细!K:K,F6500,货件明细!J:J)</f>
        <v>0</v>
      </c>
      <c r="AB6500">
        <f t="shared" si="407"/>
        <v>1</v>
      </c>
    </row>
    <row r="6501" spans="1:28">
      <c r="A6501">
        <v>2025</v>
      </c>
      <c r="B6501">
        <v>10</v>
      </c>
      <c r="C6501">
        <v>43</v>
      </c>
      <c r="D6501" s="4">
        <v>45950</v>
      </c>
      <c r="E6501" t="s">
        <v>28</v>
      </c>
      <c r="F6501" t="s">
        <v>6704</v>
      </c>
      <c r="G6501" t="s">
        <v>275</v>
      </c>
      <c r="H6501" t="s">
        <v>31</v>
      </c>
      <c r="I6501" t="s">
        <v>96</v>
      </c>
      <c r="J6501" t="s">
        <v>33</v>
      </c>
      <c r="K6501" t="s">
        <v>33</v>
      </c>
      <c r="L6501" t="s">
        <v>34</v>
      </c>
      <c r="M6501" t="s">
        <v>3882</v>
      </c>
      <c r="N6501" t="s">
        <v>4644</v>
      </c>
      <c r="O6501">
        <v>8.8</v>
      </c>
      <c r="Q6501">
        <v>567</v>
      </c>
      <c r="R6501">
        <v>617</v>
      </c>
      <c r="S6501">
        <v>37.31456</v>
      </c>
      <c r="T6501">
        <v>654.31456</v>
      </c>
      <c r="U6501">
        <v>32</v>
      </c>
      <c r="V6501">
        <f>SUMIF(货件明细!K:K,F6501,货件明细!AQ:AQ)</f>
        <v>0</v>
      </c>
      <c r="W6501">
        <f t="shared" si="404"/>
        <v>1</v>
      </c>
      <c r="X6501">
        <f t="shared" si="405"/>
        <v>32</v>
      </c>
      <c r="Y6501">
        <f>SUMIF(货件明细!K:K,F6501,货件明细!I:I)</f>
        <v>0</v>
      </c>
      <c r="Z6501">
        <f t="shared" si="406"/>
        <v>8.8</v>
      </c>
      <c r="AA6501">
        <f>SUMIF(货件明细!K:K,F6501,货件明细!J:J)</f>
        <v>0</v>
      </c>
      <c r="AB6501">
        <f t="shared" si="407"/>
        <v>1</v>
      </c>
    </row>
    <row r="6502" spans="1:28">
      <c r="A6502">
        <v>2025</v>
      </c>
      <c r="B6502">
        <v>10</v>
      </c>
      <c r="C6502">
        <v>43</v>
      </c>
      <c r="D6502" s="4">
        <v>45950</v>
      </c>
      <c r="E6502" t="s">
        <v>28</v>
      </c>
      <c r="F6502" t="s">
        <v>6705</v>
      </c>
      <c r="G6502" t="s">
        <v>275</v>
      </c>
      <c r="H6502" t="s">
        <v>31</v>
      </c>
      <c r="I6502" t="s">
        <v>41</v>
      </c>
      <c r="J6502" t="s">
        <v>33</v>
      </c>
      <c r="K6502" t="s">
        <v>33</v>
      </c>
      <c r="L6502" t="s">
        <v>34</v>
      </c>
      <c r="M6502" t="s">
        <v>35</v>
      </c>
      <c r="N6502" t="s">
        <v>6706</v>
      </c>
      <c r="O6502">
        <v>25.6</v>
      </c>
      <c r="Q6502">
        <v>1482</v>
      </c>
      <c r="R6502">
        <v>1550.4</v>
      </c>
      <c r="S6502">
        <v>210.18592</v>
      </c>
      <c r="T6502">
        <v>1760.58592</v>
      </c>
      <c r="U6502">
        <v>169</v>
      </c>
      <c r="V6502">
        <f>SUMIF(货件明细!K:K,F6502,货件明细!AQ:AQ)</f>
        <v>0</v>
      </c>
      <c r="W6502">
        <f t="shared" si="404"/>
        <v>1</v>
      </c>
      <c r="X6502">
        <f t="shared" si="405"/>
        <v>169</v>
      </c>
      <c r="Y6502">
        <f>SUMIF(货件明细!K:K,F6502,货件明细!I:I)</f>
        <v>0</v>
      </c>
      <c r="Z6502">
        <f t="shared" si="406"/>
        <v>25.6</v>
      </c>
      <c r="AA6502">
        <f>SUMIF(货件明细!K:K,F6502,货件明细!J:J)</f>
        <v>0</v>
      </c>
      <c r="AB6502">
        <f t="shared" si="407"/>
        <v>1</v>
      </c>
    </row>
    <row r="6503" spans="1:28">
      <c r="A6503">
        <v>2025</v>
      </c>
      <c r="B6503">
        <v>10</v>
      </c>
      <c r="C6503">
        <v>43</v>
      </c>
      <c r="D6503" s="4">
        <v>45950</v>
      </c>
      <c r="E6503" t="s">
        <v>28</v>
      </c>
      <c r="F6503" t="s">
        <v>6707</v>
      </c>
      <c r="G6503" t="s">
        <v>275</v>
      </c>
      <c r="H6503" t="s">
        <v>31</v>
      </c>
      <c r="I6503" t="s">
        <v>57</v>
      </c>
      <c r="J6503" t="s">
        <v>33</v>
      </c>
      <c r="K6503" t="s">
        <v>33</v>
      </c>
      <c r="L6503" t="s">
        <v>34</v>
      </c>
      <c r="M6503" t="s">
        <v>3882</v>
      </c>
      <c r="N6503" t="s">
        <v>4644</v>
      </c>
      <c r="O6503">
        <v>29.45</v>
      </c>
      <c r="Q6503">
        <v>1890</v>
      </c>
      <c r="R6503">
        <v>2090</v>
      </c>
      <c r="S6503">
        <v>314.40432</v>
      </c>
      <c r="T6503">
        <v>2404.40432</v>
      </c>
      <c r="U6503">
        <v>266</v>
      </c>
      <c r="V6503">
        <f>SUMIF(货件明细!K:K,F6503,货件明细!AQ:AQ)</f>
        <v>0</v>
      </c>
      <c r="W6503">
        <f t="shared" si="404"/>
        <v>1</v>
      </c>
      <c r="X6503">
        <f t="shared" si="405"/>
        <v>266</v>
      </c>
      <c r="Y6503">
        <f>SUMIF(货件明细!K:K,F6503,货件明细!I:I)</f>
        <v>0</v>
      </c>
      <c r="Z6503">
        <f t="shared" si="406"/>
        <v>29.45</v>
      </c>
      <c r="AA6503">
        <f>SUMIF(货件明细!K:K,F6503,货件明细!J:J)</f>
        <v>0</v>
      </c>
      <c r="AB6503">
        <f t="shared" si="407"/>
        <v>1</v>
      </c>
    </row>
    <row r="6504" spans="1:28">
      <c r="A6504">
        <v>2025</v>
      </c>
      <c r="B6504">
        <v>10</v>
      </c>
      <c r="C6504">
        <v>43</v>
      </c>
      <c r="D6504" s="4">
        <v>45950</v>
      </c>
      <c r="E6504" t="s">
        <v>28</v>
      </c>
      <c r="F6504" t="s">
        <v>6708</v>
      </c>
      <c r="G6504" t="s">
        <v>275</v>
      </c>
      <c r="H6504" t="s">
        <v>31</v>
      </c>
      <c r="I6504" t="s">
        <v>111</v>
      </c>
      <c r="J6504" t="s">
        <v>1110</v>
      </c>
      <c r="K6504" t="s">
        <v>1110</v>
      </c>
      <c r="L6504" t="s">
        <v>34</v>
      </c>
      <c r="M6504" t="s">
        <v>65</v>
      </c>
      <c r="N6504" t="s">
        <v>2857</v>
      </c>
      <c r="O6504">
        <v>16.85</v>
      </c>
      <c r="Q6504">
        <v>960.5</v>
      </c>
      <c r="R6504">
        <v>960.5</v>
      </c>
      <c r="S6504">
        <v>137.59744</v>
      </c>
      <c r="T6504">
        <v>1098.09744</v>
      </c>
      <c r="U6504">
        <v>118</v>
      </c>
      <c r="V6504">
        <f>SUMIF(货件明细!K:K,F6504,货件明细!AQ:AQ)</f>
        <v>0</v>
      </c>
      <c r="W6504">
        <f t="shared" si="404"/>
        <v>1</v>
      </c>
      <c r="X6504">
        <f t="shared" si="405"/>
        <v>118</v>
      </c>
      <c r="Y6504">
        <f>SUMIF(货件明细!K:K,F6504,货件明细!I:I)</f>
        <v>0</v>
      </c>
      <c r="Z6504">
        <f t="shared" si="406"/>
        <v>16.85</v>
      </c>
      <c r="AA6504">
        <f>SUMIF(货件明细!K:K,F6504,货件明细!J:J)</f>
        <v>0</v>
      </c>
      <c r="AB6504">
        <f t="shared" si="407"/>
        <v>1</v>
      </c>
    </row>
    <row r="6505" spans="1:28">
      <c r="A6505">
        <v>2025</v>
      </c>
      <c r="B6505">
        <v>10</v>
      </c>
      <c r="C6505">
        <v>43</v>
      </c>
      <c r="D6505" s="4">
        <v>45950</v>
      </c>
      <c r="E6505" t="s">
        <v>28</v>
      </c>
      <c r="F6505" t="s">
        <v>6709</v>
      </c>
      <c r="G6505" t="s">
        <v>275</v>
      </c>
      <c r="H6505" t="s">
        <v>31</v>
      </c>
      <c r="I6505" t="s">
        <v>80</v>
      </c>
      <c r="J6505" t="s">
        <v>1110</v>
      </c>
      <c r="K6505" t="s">
        <v>1110</v>
      </c>
      <c r="L6505" t="s">
        <v>34</v>
      </c>
      <c r="M6505" t="s">
        <v>65</v>
      </c>
      <c r="N6505" t="s">
        <v>2857</v>
      </c>
      <c r="O6505">
        <v>14.75</v>
      </c>
      <c r="Q6505">
        <v>847.5</v>
      </c>
      <c r="R6505">
        <v>847.5</v>
      </c>
      <c r="S6505">
        <v>103.78112</v>
      </c>
      <c r="T6505">
        <v>951.28112</v>
      </c>
      <c r="U6505">
        <v>89</v>
      </c>
      <c r="V6505">
        <f>SUMIF(货件明细!K:K,F6505,货件明细!AQ:AQ)</f>
        <v>0</v>
      </c>
      <c r="W6505">
        <f t="shared" si="404"/>
        <v>1</v>
      </c>
      <c r="X6505">
        <f t="shared" si="405"/>
        <v>89</v>
      </c>
      <c r="Y6505">
        <f>SUMIF(货件明细!K:K,F6505,货件明细!I:I)</f>
        <v>0</v>
      </c>
      <c r="Z6505">
        <f t="shared" si="406"/>
        <v>14.75</v>
      </c>
      <c r="AA6505">
        <f>SUMIF(货件明细!K:K,F6505,货件明细!J:J)</f>
        <v>0</v>
      </c>
      <c r="AB6505">
        <f t="shared" si="407"/>
        <v>1</v>
      </c>
    </row>
    <row r="6506" spans="1:28">
      <c r="A6506">
        <v>2025</v>
      </c>
      <c r="B6506">
        <v>10</v>
      </c>
      <c r="C6506">
        <v>43</v>
      </c>
      <c r="D6506" s="4">
        <v>45950</v>
      </c>
      <c r="E6506" t="s">
        <v>28</v>
      </c>
      <c r="F6506" t="s">
        <v>6710</v>
      </c>
      <c r="G6506" t="s">
        <v>275</v>
      </c>
      <c r="H6506" t="s">
        <v>31</v>
      </c>
      <c r="I6506" t="s">
        <v>129</v>
      </c>
      <c r="J6506" t="s">
        <v>1110</v>
      </c>
      <c r="K6506" t="s">
        <v>1110</v>
      </c>
      <c r="L6506" t="s">
        <v>34</v>
      </c>
      <c r="M6506" t="s">
        <v>65</v>
      </c>
      <c r="N6506" t="s">
        <v>4245</v>
      </c>
      <c r="O6506">
        <v>15.75</v>
      </c>
      <c r="Q6506">
        <v>896</v>
      </c>
      <c r="R6506">
        <v>896</v>
      </c>
      <c r="S6506">
        <v>169.0816</v>
      </c>
      <c r="T6506">
        <v>1065.0816</v>
      </c>
      <c r="U6506">
        <v>145</v>
      </c>
      <c r="V6506">
        <f>SUMIF(货件明细!K:K,F6506,货件明细!AQ:AQ)</f>
        <v>0</v>
      </c>
      <c r="W6506">
        <f t="shared" si="404"/>
        <v>1</v>
      </c>
      <c r="X6506">
        <f t="shared" si="405"/>
        <v>145</v>
      </c>
      <c r="Y6506">
        <f>SUMIF(货件明细!K:K,F6506,货件明细!I:I)</f>
        <v>0</v>
      </c>
      <c r="Z6506">
        <f t="shared" si="406"/>
        <v>15.75</v>
      </c>
      <c r="AA6506">
        <f>SUMIF(货件明细!K:K,F6506,货件明细!J:J)</f>
        <v>0</v>
      </c>
      <c r="AB6506">
        <f t="shared" si="407"/>
        <v>1</v>
      </c>
    </row>
    <row r="6507" spans="1:28">
      <c r="A6507">
        <v>2025</v>
      </c>
      <c r="B6507">
        <v>10</v>
      </c>
      <c r="C6507">
        <v>43</v>
      </c>
      <c r="D6507" s="4">
        <v>45950</v>
      </c>
      <c r="E6507" t="s">
        <v>28</v>
      </c>
      <c r="F6507" t="s">
        <v>6711</v>
      </c>
      <c r="G6507" t="s">
        <v>275</v>
      </c>
      <c r="H6507" t="s">
        <v>31</v>
      </c>
      <c r="I6507" t="s">
        <v>41</v>
      </c>
      <c r="J6507" t="s">
        <v>1110</v>
      </c>
      <c r="K6507" t="s">
        <v>1110</v>
      </c>
      <c r="L6507" t="s">
        <v>34</v>
      </c>
      <c r="M6507" t="s">
        <v>65</v>
      </c>
      <c r="N6507" t="s">
        <v>4245</v>
      </c>
      <c r="O6507">
        <v>30.8</v>
      </c>
      <c r="Q6507">
        <v>1736</v>
      </c>
      <c r="R6507">
        <v>1736</v>
      </c>
      <c r="S6507">
        <v>253.76816</v>
      </c>
      <c r="T6507">
        <v>1989.76816</v>
      </c>
      <c r="U6507">
        <v>204</v>
      </c>
      <c r="V6507">
        <f>SUMIF(货件明细!K:K,F6507,货件明细!AQ:AQ)</f>
        <v>0</v>
      </c>
      <c r="W6507">
        <f t="shared" si="404"/>
        <v>1</v>
      </c>
      <c r="X6507">
        <f t="shared" si="405"/>
        <v>204</v>
      </c>
      <c r="Y6507">
        <f>SUMIF(货件明细!K:K,F6507,货件明细!I:I)</f>
        <v>0</v>
      </c>
      <c r="Z6507">
        <f t="shared" si="406"/>
        <v>30.8</v>
      </c>
      <c r="AA6507">
        <f>SUMIF(货件明细!K:K,F6507,货件明细!J:J)</f>
        <v>0</v>
      </c>
      <c r="AB6507">
        <f t="shared" si="407"/>
        <v>1</v>
      </c>
    </row>
    <row r="6508" spans="1:28">
      <c r="A6508">
        <v>2025</v>
      </c>
      <c r="B6508">
        <v>10</v>
      </c>
      <c r="C6508">
        <v>43</v>
      </c>
      <c r="D6508" s="4">
        <v>45951</v>
      </c>
      <c r="E6508" t="s">
        <v>28</v>
      </c>
      <c r="F6508" t="s">
        <v>6712</v>
      </c>
      <c r="G6508" t="s">
        <v>30</v>
      </c>
      <c r="H6508" t="s">
        <v>31</v>
      </c>
      <c r="I6508" t="s">
        <v>32</v>
      </c>
      <c r="J6508" t="s">
        <v>1110</v>
      </c>
      <c r="K6508" t="s">
        <v>1110</v>
      </c>
      <c r="L6508" t="s">
        <v>34</v>
      </c>
      <c r="M6508" t="s">
        <v>65</v>
      </c>
      <c r="N6508" t="s">
        <v>2857</v>
      </c>
      <c r="O6508">
        <v>16.65</v>
      </c>
      <c r="Q6508">
        <v>960.5</v>
      </c>
      <c r="R6508">
        <v>960.5</v>
      </c>
      <c r="S6508">
        <v>92.70336</v>
      </c>
      <c r="T6508">
        <v>1053.20336</v>
      </c>
      <c r="U6508">
        <v>72</v>
      </c>
      <c r="V6508">
        <f>SUMIF(货件明细!K:K,F6508,货件明细!AQ:AQ)</f>
        <v>0</v>
      </c>
      <c r="W6508">
        <f t="shared" si="404"/>
        <v>1</v>
      </c>
      <c r="X6508">
        <f t="shared" si="405"/>
        <v>72</v>
      </c>
      <c r="Y6508">
        <f>SUMIF(货件明细!K:K,F6508,货件明细!I:I)</f>
        <v>0</v>
      </c>
      <c r="Z6508">
        <f t="shared" si="406"/>
        <v>16.65</v>
      </c>
      <c r="AA6508">
        <f>SUMIF(货件明细!K:K,F6508,货件明细!J:J)</f>
        <v>0</v>
      </c>
      <c r="AB6508">
        <f t="shared" si="407"/>
        <v>1</v>
      </c>
    </row>
    <row r="6509" spans="1:28">
      <c r="A6509">
        <v>2025</v>
      </c>
      <c r="B6509">
        <v>10</v>
      </c>
      <c r="C6509">
        <v>43</v>
      </c>
      <c r="D6509" s="4">
        <v>45951</v>
      </c>
      <c r="E6509" t="s">
        <v>28</v>
      </c>
      <c r="F6509" t="s">
        <v>6713</v>
      </c>
      <c r="G6509" t="s">
        <v>30</v>
      </c>
      <c r="H6509" t="s">
        <v>31</v>
      </c>
      <c r="I6509" t="s">
        <v>80</v>
      </c>
      <c r="J6509" t="s">
        <v>1110</v>
      </c>
      <c r="K6509" t="s">
        <v>1110</v>
      </c>
      <c r="L6509" t="s">
        <v>34</v>
      </c>
      <c r="M6509" t="s">
        <v>65</v>
      </c>
      <c r="N6509" t="s">
        <v>2857</v>
      </c>
      <c r="O6509">
        <v>14.7</v>
      </c>
      <c r="Q6509">
        <v>847.5</v>
      </c>
      <c r="R6509">
        <v>847.5</v>
      </c>
      <c r="S6509">
        <v>117.77408</v>
      </c>
      <c r="T6509">
        <v>965.27408</v>
      </c>
      <c r="U6509">
        <v>101</v>
      </c>
      <c r="V6509">
        <f>SUMIF(货件明细!K:K,F6509,货件明细!AQ:AQ)</f>
        <v>0</v>
      </c>
      <c r="W6509">
        <f t="shared" si="404"/>
        <v>1</v>
      </c>
      <c r="X6509">
        <f t="shared" si="405"/>
        <v>101</v>
      </c>
      <c r="Y6509">
        <f>SUMIF(货件明细!K:K,F6509,货件明细!I:I)</f>
        <v>0</v>
      </c>
      <c r="Z6509">
        <f t="shared" si="406"/>
        <v>14.7</v>
      </c>
      <c r="AA6509">
        <f>SUMIF(货件明细!K:K,F6509,货件明细!J:J)</f>
        <v>0</v>
      </c>
      <c r="AB6509">
        <f t="shared" si="407"/>
        <v>1</v>
      </c>
    </row>
    <row r="6510" spans="1:28">
      <c r="A6510">
        <v>2025</v>
      </c>
      <c r="B6510">
        <v>10</v>
      </c>
      <c r="C6510">
        <v>43</v>
      </c>
      <c r="D6510" s="4">
        <v>45951</v>
      </c>
      <c r="E6510" t="s">
        <v>28</v>
      </c>
      <c r="F6510" t="s">
        <v>6714</v>
      </c>
      <c r="G6510" t="s">
        <v>275</v>
      </c>
      <c r="H6510" t="s">
        <v>31</v>
      </c>
      <c r="I6510" t="s">
        <v>32</v>
      </c>
      <c r="J6510" t="s">
        <v>33</v>
      </c>
      <c r="K6510" t="s">
        <v>33</v>
      </c>
      <c r="L6510" t="s">
        <v>34</v>
      </c>
      <c r="M6510" t="s">
        <v>3882</v>
      </c>
      <c r="N6510" t="s">
        <v>4644</v>
      </c>
      <c r="O6510">
        <v>23.4</v>
      </c>
      <c r="Q6510">
        <v>1512</v>
      </c>
      <c r="R6510">
        <v>1682</v>
      </c>
      <c r="S6510">
        <v>174.912</v>
      </c>
      <c r="T6510">
        <v>1856.912</v>
      </c>
      <c r="U6510">
        <v>150</v>
      </c>
      <c r="V6510">
        <f>SUMIF(货件明细!K:K,F6510,货件明细!AQ:AQ)</f>
        <v>0</v>
      </c>
      <c r="W6510">
        <f t="shared" si="404"/>
        <v>1</v>
      </c>
      <c r="X6510">
        <f t="shared" si="405"/>
        <v>150</v>
      </c>
      <c r="Y6510">
        <f>SUMIF(货件明细!K:K,F6510,货件明细!I:I)</f>
        <v>0</v>
      </c>
      <c r="Z6510">
        <f t="shared" si="406"/>
        <v>23.4</v>
      </c>
      <c r="AA6510">
        <f>SUMIF(货件明细!K:K,F6510,货件明细!J:J)</f>
        <v>0</v>
      </c>
      <c r="AB6510">
        <f t="shared" si="407"/>
        <v>1</v>
      </c>
    </row>
    <row r="6511" spans="1:28">
      <c r="A6511">
        <v>2025</v>
      </c>
      <c r="B6511">
        <v>10</v>
      </c>
      <c r="C6511">
        <v>43</v>
      </c>
      <c r="D6511" s="4">
        <v>45951</v>
      </c>
      <c r="E6511" t="s">
        <v>28</v>
      </c>
      <c r="F6511" t="s">
        <v>6715</v>
      </c>
      <c r="G6511" t="s">
        <v>30</v>
      </c>
      <c r="H6511" t="s">
        <v>31</v>
      </c>
      <c r="I6511" t="s">
        <v>57</v>
      </c>
      <c r="J6511" t="s">
        <v>1110</v>
      </c>
      <c r="K6511" t="s">
        <v>1110</v>
      </c>
      <c r="L6511" t="s">
        <v>34</v>
      </c>
      <c r="M6511" t="s">
        <v>65</v>
      </c>
      <c r="N6511" t="s">
        <v>4245</v>
      </c>
      <c r="O6511">
        <v>48.75</v>
      </c>
      <c r="Q6511">
        <v>2670.5</v>
      </c>
      <c r="R6511">
        <v>2670.5</v>
      </c>
      <c r="S6511">
        <v>500.83136</v>
      </c>
      <c r="T6511">
        <v>3171.33136</v>
      </c>
      <c r="U6511">
        <v>422</v>
      </c>
      <c r="V6511">
        <f>SUMIF(货件明细!K:K,F6511,货件明细!AQ:AQ)</f>
        <v>0</v>
      </c>
      <c r="W6511">
        <f t="shared" si="404"/>
        <v>1</v>
      </c>
      <c r="X6511">
        <f t="shared" si="405"/>
        <v>422</v>
      </c>
      <c r="Y6511">
        <f>SUMIF(货件明细!K:K,F6511,货件明细!I:I)</f>
        <v>0</v>
      </c>
      <c r="Z6511">
        <f t="shared" si="406"/>
        <v>48.75</v>
      </c>
      <c r="AA6511">
        <f>SUMIF(货件明细!K:K,F6511,货件明细!J:J)</f>
        <v>0</v>
      </c>
      <c r="AB6511">
        <f t="shared" si="407"/>
        <v>1</v>
      </c>
    </row>
    <row r="6512" spans="1:28">
      <c r="A6512">
        <v>2025</v>
      </c>
      <c r="B6512">
        <v>10</v>
      </c>
      <c r="C6512">
        <v>43</v>
      </c>
      <c r="D6512" s="4">
        <v>45951</v>
      </c>
      <c r="E6512" t="s">
        <v>28</v>
      </c>
      <c r="F6512" t="s">
        <v>6716</v>
      </c>
      <c r="G6512" t="s">
        <v>30</v>
      </c>
      <c r="H6512" t="s">
        <v>31</v>
      </c>
      <c r="I6512" t="s">
        <v>41</v>
      </c>
      <c r="J6512" t="s">
        <v>1110</v>
      </c>
      <c r="K6512" t="s">
        <v>1110</v>
      </c>
      <c r="L6512" t="s">
        <v>34</v>
      </c>
      <c r="M6512" t="s">
        <v>65</v>
      </c>
      <c r="N6512" t="s">
        <v>4245</v>
      </c>
      <c r="O6512">
        <v>30.8</v>
      </c>
      <c r="Q6512">
        <v>1689.5</v>
      </c>
      <c r="R6512">
        <v>1689.5</v>
      </c>
      <c r="S6512">
        <v>255.37152</v>
      </c>
      <c r="T6512">
        <v>1944.87152</v>
      </c>
      <c r="U6512">
        <v>219</v>
      </c>
      <c r="V6512">
        <f>SUMIF(货件明细!K:K,F6512,货件明细!AQ:AQ)</f>
        <v>0</v>
      </c>
      <c r="W6512">
        <f t="shared" si="404"/>
        <v>1</v>
      </c>
      <c r="X6512">
        <f t="shared" si="405"/>
        <v>219</v>
      </c>
      <c r="Y6512">
        <f>SUMIF(货件明细!K:K,F6512,货件明细!I:I)</f>
        <v>0</v>
      </c>
      <c r="Z6512">
        <f t="shared" si="406"/>
        <v>30.8</v>
      </c>
      <c r="AA6512">
        <f>SUMIF(货件明细!K:K,F6512,货件明细!J:J)</f>
        <v>0</v>
      </c>
      <c r="AB6512">
        <f t="shared" si="407"/>
        <v>1</v>
      </c>
    </row>
    <row r="6513" spans="1:28">
      <c r="A6513">
        <v>2025</v>
      </c>
      <c r="B6513">
        <v>10</v>
      </c>
      <c r="C6513">
        <v>43</v>
      </c>
      <c r="D6513" s="4">
        <v>45952</v>
      </c>
      <c r="E6513" t="s">
        <v>28</v>
      </c>
      <c r="F6513" t="s">
        <v>6717</v>
      </c>
      <c r="G6513" t="s">
        <v>275</v>
      </c>
      <c r="H6513" t="s">
        <v>31</v>
      </c>
      <c r="I6513" t="s">
        <v>32</v>
      </c>
      <c r="J6513" t="s">
        <v>1110</v>
      </c>
      <c r="K6513" t="s">
        <v>1110</v>
      </c>
      <c r="L6513" t="s">
        <v>34</v>
      </c>
      <c r="M6513" t="s">
        <v>65</v>
      </c>
      <c r="N6513" t="s">
        <v>2857</v>
      </c>
      <c r="O6513">
        <v>13.8</v>
      </c>
      <c r="Q6513">
        <v>791</v>
      </c>
      <c r="R6513">
        <v>791</v>
      </c>
      <c r="S6513">
        <v>51.7448</v>
      </c>
      <c r="T6513">
        <v>842.7448</v>
      </c>
      <c r="U6513">
        <v>35</v>
      </c>
      <c r="V6513">
        <f>SUMIF(货件明细!K:K,F6513,货件明细!AQ:AQ)</f>
        <v>0</v>
      </c>
      <c r="W6513">
        <f t="shared" si="404"/>
        <v>1</v>
      </c>
      <c r="X6513">
        <f t="shared" si="405"/>
        <v>35</v>
      </c>
      <c r="Y6513">
        <f>SUMIF(货件明细!K:K,F6513,货件明细!I:I)</f>
        <v>0</v>
      </c>
      <c r="Z6513">
        <f t="shared" si="406"/>
        <v>13.8</v>
      </c>
      <c r="AA6513">
        <f>SUMIF(货件明细!K:K,F6513,货件明细!J:J)</f>
        <v>0</v>
      </c>
      <c r="AB6513">
        <f t="shared" si="407"/>
        <v>1</v>
      </c>
    </row>
    <row r="6514" spans="1:28">
      <c r="A6514">
        <v>2025</v>
      </c>
      <c r="B6514">
        <v>10</v>
      </c>
      <c r="C6514">
        <v>43</v>
      </c>
      <c r="D6514" s="4">
        <v>45952</v>
      </c>
      <c r="E6514" t="s">
        <v>28</v>
      </c>
      <c r="F6514" t="s">
        <v>6718</v>
      </c>
      <c r="G6514" t="s">
        <v>3580</v>
      </c>
      <c r="H6514" t="s">
        <v>31</v>
      </c>
      <c r="I6514" t="s">
        <v>145</v>
      </c>
      <c r="J6514" t="s">
        <v>1110</v>
      </c>
      <c r="K6514" t="s">
        <v>1110</v>
      </c>
      <c r="L6514" t="s">
        <v>34</v>
      </c>
      <c r="M6514" t="s">
        <v>65</v>
      </c>
      <c r="N6514" t="s">
        <v>2857</v>
      </c>
      <c r="O6514">
        <v>16.7</v>
      </c>
      <c r="Q6514">
        <v>960.5</v>
      </c>
      <c r="R6514">
        <v>960.5</v>
      </c>
      <c r="S6514">
        <v>279.8592</v>
      </c>
      <c r="T6514">
        <v>1240.3592</v>
      </c>
      <c r="U6514">
        <v>225</v>
      </c>
      <c r="V6514">
        <f>SUMIF(货件明细!K:K,F6514,货件明细!AQ:AQ)</f>
        <v>0</v>
      </c>
      <c r="W6514">
        <f t="shared" si="404"/>
        <v>1</v>
      </c>
      <c r="X6514">
        <f t="shared" si="405"/>
        <v>225</v>
      </c>
      <c r="Y6514">
        <f>SUMIF(货件明细!K:K,F6514,货件明细!I:I)</f>
        <v>0</v>
      </c>
      <c r="Z6514">
        <f t="shared" si="406"/>
        <v>16.7</v>
      </c>
      <c r="AA6514">
        <f>SUMIF(货件明细!K:K,F6514,货件明细!J:J)</f>
        <v>0</v>
      </c>
      <c r="AB6514">
        <f t="shared" si="407"/>
        <v>1</v>
      </c>
    </row>
    <row r="6515" spans="1:28">
      <c r="A6515">
        <v>2025</v>
      </c>
      <c r="B6515">
        <v>10</v>
      </c>
      <c r="C6515">
        <v>43</v>
      </c>
      <c r="D6515" s="4">
        <v>45952</v>
      </c>
      <c r="E6515" t="s">
        <v>28</v>
      </c>
      <c r="F6515" t="s">
        <v>6719</v>
      </c>
      <c r="G6515" t="s">
        <v>30</v>
      </c>
      <c r="H6515" t="s">
        <v>31</v>
      </c>
      <c r="I6515" t="s">
        <v>4634</v>
      </c>
      <c r="J6515" t="s">
        <v>1110</v>
      </c>
      <c r="K6515" t="s">
        <v>1110</v>
      </c>
      <c r="L6515" t="s">
        <v>34</v>
      </c>
      <c r="M6515" t="s">
        <v>65</v>
      </c>
      <c r="N6515" t="s">
        <v>2857</v>
      </c>
      <c r="O6515">
        <v>40.6</v>
      </c>
      <c r="Q6515">
        <v>2316.5</v>
      </c>
      <c r="R6515">
        <v>2316.5</v>
      </c>
      <c r="S6515">
        <v>176.3696</v>
      </c>
      <c r="T6515">
        <v>2492.8696</v>
      </c>
      <c r="U6515">
        <v>110</v>
      </c>
      <c r="V6515">
        <f>SUMIF(货件明细!K:K,F6515,货件明细!AQ:AQ)</f>
        <v>0</v>
      </c>
      <c r="W6515">
        <f t="shared" si="404"/>
        <v>1</v>
      </c>
      <c r="X6515">
        <f t="shared" si="405"/>
        <v>110</v>
      </c>
      <c r="Y6515">
        <f>SUMIF(货件明细!K:K,F6515,货件明细!I:I)</f>
        <v>0</v>
      </c>
      <c r="Z6515">
        <f t="shared" si="406"/>
        <v>40.6</v>
      </c>
      <c r="AA6515">
        <f>SUMIF(货件明细!K:K,F6515,货件明细!J:J)</f>
        <v>0</v>
      </c>
      <c r="AB6515">
        <f t="shared" si="407"/>
        <v>1</v>
      </c>
    </row>
    <row r="6516" spans="1:28">
      <c r="A6516">
        <v>2025</v>
      </c>
      <c r="B6516">
        <v>10</v>
      </c>
      <c r="C6516">
        <v>43</v>
      </c>
      <c r="D6516" s="4">
        <v>45953</v>
      </c>
      <c r="E6516" t="s">
        <v>28</v>
      </c>
      <c r="F6516" t="s">
        <v>6720</v>
      </c>
      <c r="G6516" t="s">
        <v>275</v>
      </c>
      <c r="H6516" t="s">
        <v>31</v>
      </c>
      <c r="I6516" t="s">
        <v>129</v>
      </c>
      <c r="J6516" t="s">
        <v>1110</v>
      </c>
      <c r="K6516" t="s">
        <v>1110</v>
      </c>
      <c r="L6516" t="s">
        <v>34</v>
      </c>
      <c r="M6516" t="s">
        <v>65</v>
      </c>
      <c r="N6516" t="s">
        <v>4245</v>
      </c>
      <c r="O6516">
        <v>13.65</v>
      </c>
      <c r="Q6516">
        <v>784</v>
      </c>
      <c r="R6516">
        <v>784</v>
      </c>
      <c r="S6516">
        <v>96.78464</v>
      </c>
      <c r="T6516">
        <v>880.78464</v>
      </c>
      <c r="U6516">
        <v>83</v>
      </c>
      <c r="V6516">
        <f>SUMIF(货件明细!K:K,F6516,货件明细!AQ:AQ)</f>
        <v>0</v>
      </c>
      <c r="W6516">
        <f t="shared" si="404"/>
        <v>1</v>
      </c>
      <c r="X6516">
        <f t="shared" si="405"/>
        <v>83</v>
      </c>
      <c r="Y6516">
        <f>SUMIF(货件明细!K:K,F6516,货件明细!I:I)</f>
        <v>0</v>
      </c>
      <c r="Z6516">
        <f t="shared" si="406"/>
        <v>13.65</v>
      </c>
      <c r="AA6516">
        <f>SUMIF(货件明细!K:K,F6516,货件明细!J:J)</f>
        <v>0</v>
      </c>
      <c r="AB6516">
        <f t="shared" si="407"/>
        <v>1</v>
      </c>
    </row>
    <row r="6517" spans="1:28">
      <c r="A6517">
        <v>2025</v>
      </c>
      <c r="B6517">
        <v>10</v>
      </c>
      <c r="C6517">
        <v>43</v>
      </c>
      <c r="D6517" s="4">
        <v>45953</v>
      </c>
      <c r="E6517" t="s">
        <v>28</v>
      </c>
      <c r="F6517" t="s">
        <v>6721</v>
      </c>
      <c r="G6517" t="s">
        <v>6239</v>
      </c>
      <c r="H6517" t="s">
        <v>71</v>
      </c>
      <c r="I6517" t="s">
        <v>4634</v>
      </c>
      <c r="J6517" t="s">
        <v>45</v>
      </c>
      <c r="K6517" t="s">
        <v>45</v>
      </c>
      <c r="L6517" t="s">
        <v>46</v>
      </c>
      <c r="M6517" t="s">
        <v>65</v>
      </c>
      <c r="N6517" t="s">
        <v>1825</v>
      </c>
      <c r="O6517">
        <v>21.7</v>
      </c>
      <c r="Q6517">
        <v>250.8</v>
      </c>
      <c r="R6517">
        <v>250.8</v>
      </c>
      <c r="S6517">
        <v>176.29672</v>
      </c>
      <c r="T6517">
        <v>427.09672</v>
      </c>
      <c r="U6517">
        <v>59</v>
      </c>
      <c r="V6517">
        <f>SUMIF(货件明细!K:K,F6517,货件明细!AQ:AQ)</f>
        <v>0</v>
      </c>
      <c r="W6517">
        <f t="shared" si="404"/>
        <v>1</v>
      </c>
      <c r="X6517">
        <f t="shared" si="405"/>
        <v>59</v>
      </c>
      <c r="Y6517">
        <f>SUMIF(货件明细!K:K,F6517,货件明细!I:I)</f>
        <v>0</v>
      </c>
      <c r="Z6517">
        <f t="shared" si="406"/>
        <v>21.7</v>
      </c>
      <c r="AA6517">
        <f>SUMIF(货件明细!K:K,F6517,货件明细!J:J)</f>
        <v>0</v>
      </c>
      <c r="AB6517">
        <f t="shared" si="407"/>
        <v>1</v>
      </c>
    </row>
    <row r="6518" spans="1:28">
      <c r="A6518">
        <v>2025</v>
      </c>
      <c r="B6518">
        <v>10</v>
      </c>
      <c r="C6518">
        <v>43</v>
      </c>
      <c r="D6518" s="4">
        <v>45954</v>
      </c>
      <c r="E6518" t="s">
        <v>28</v>
      </c>
      <c r="F6518" t="s">
        <v>6722</v>
      </c>
      <c r="G6518" t="s">
        <v>50</v>
      </c>
      <c r="H6518" t="s">
        <v>31</v>
      </c>
      <c r="I6518" t="s">
        <v>57</v>
      </c>
      <c r="J6518" t="s">
        <v>100</v>
      </c>
      <c r="K6518" t="s">
        <v>100</v>
      </c>
      <c r="L6518" t="s">
        <v>46</v>
      </c>
      <c r="M6518" t="s">
        <v>47</v>
      </c>
      <c r="N6518" t="s">
        <v>5148</v>
      </c>
      <c r="O6518">
        <v>12.95</v>
      </c>
      <c r="Q6518">
        <v>139.62</v>
      </c>
      <c r="R6518">
        <v>139.62</v>
      </c>
      <c r="S6518">
        <v>0</v>
      </c>
      <c r="T6518">
        <v>139.62</v>
      </c>
      <c r="U6518">
        <v>124</v>
      </c>
      <c r="V6518">
        <f>SUMIF(货件明细!K:K,F6518,货件明细!AQ:AQ)</f>
        <v>0</v>
      </c>
      <c r="W6518">
        <f t="shared" si="404"/>
        <v>1</v>
      </c>
      <c r="X6518">
        <f t="shared" si="405"/>
        <v>124</v>
      </c>
      <c r="Y6518">
        <f>SUMIF(货件明细!K:K,F6518,货件明细!I:I)</f>
        <v>0</v>
      </c>
      <c r="Z6518">
        <f t="shared" si="406"/>
        <v>12.95</v>
      </c>
      <c r="AA6518">
        <f>SUMIF(货件明细!K:K,F6518,货件明细!J:J)</f>
        <v>0</v>
      </c>
      <c r="AB6518">
        <f t="shared" si="407"/>
        <v>1</v>
      </c>
    </row>
    <row r="6519" spans="1:28">
      <c r="A6519">
        <v>2025</v>
      </c>
      <c r="B6519">
        <v>10</v>
      </c>
      <c r="C6519">
        <v>43</v>
      </c>
      <c r="D6519" s="4">
        <v>45954</v>
      </c>
      <c r="E6519" t="s">
        <v>28</v>
      </c>
      <c r="F6519" t="s">
        <v>6723</v>
      </c>
      <c r="G6519" t="s">
        <v>6724</v>
      </c>
      <c r="H6519" t="s">
        <v>71</v>
      </c>
      <c r="I6519" t="s">
        <v>57</v>
      </c>
      <c r="J6519" t="s">
        <v>100</v>
      </c>
      <c r="K6519" t="s">
        <v>58</v>
      </c>
      <c r="L6519" t="s">
        <v>46</v>
      </c>
      <c r="M6519" t="s">
        <v>5001</v>
      </c>
      <c r="N6519" t="s">
        <v>6725</v>
      </c>
      <c r="O6519">
        <v>13.15</v>
      </c>
      <c r="Q6519">
        <v>77.330275</v>
      </c>
      <c r="R6519">
        <v>77.330275</v>
      </c>
      <c r="S6519">
        <v>0</v>
      </c>
      <c r="T6519">
        <v>77.330275</v>
      </c>
      <c r="U6519">
        <v>126</v>
      </c>
      <c r="V6519">
        <f>SUMIF(货件明细!K:K,F6519,货件明细!AQ:AQ)</f>
        <v>0</v>
      </c>
      <c r="W6519">
        <f t="shared" si="404"/>
        <v>1</v>
      </c>
      <c r="X6519">
        <f t="shared" si="405"/>
        <v>126</v>
      </c>
      <c r="Y6519">
        <f>SUMIF(货件明细!K:K,F6519,货件明细!I:I)</f>
        <v>0</v>
      </c>
      <c r="Z6519">
        <f t="shared" si="406"/>
        <v>13.15</v>
      </c>
      <c r="AA6519">
        <f>SUMIF(货件明细!K:K,F6519,货件明细!J:J)</f>
        <v>0</v>
      </c>
      <c r="AB6519">
        <f t="shared" si="407"/>
        <v>1</v>
      </c>
    </row>
    <row r="6520" spans="1:28">
      <c r="A6520">
        <v>2025</v>
      </c>
      <c r="B6520">
        <v>10</v>
      </c>
      <c r="C6520">
        <v>43</v>
      </c>
      <c r="D6520" s="4">
        <v>45954</v>
      </c>
      <c r="E6520" t="s">
        <v>28</v>
      </c>
      <c r="F6520" t="s">
        <v>6726</v>
      </c>
      <c r="G6520" t="s">
        <v>105</v>
      </c>
      <c r="H6520" t="s">
        <v>31</v>
      </c>
      <c r="I6520" t="s">
        <v>57</v>
      </c>
      <c r="J6520" t="s">
        <v>100</v>
      </c>
      <c r="K6520" t="s">
        <v>100</v>
      </c>
      <c r="L6520" t="s">
        <v>46</v>
      </c>
      <c r="M6520" t="s">
        <v>5001</v>
      </c>
      <c r="N6520" t="s">
        <v>6615</v>
      </c>
      <c r="O6520">
        <v>12.95</v>
      </c>
      <c r="Q6520">
        <v>149.16425</v>
      </c>
      <c r="R6520">
        <v>149.16425</v>
      </c>
      <c r="S6520">
        <v>0</v>
      </c>
      <c r="T6520">
        <v>149.16425</v>
      </c>
      <c r="U6520">
        <v>124</v>
      </c>
      <c r="V6520">
        <f>SUMIF(货件明细!K:K,F6520,货件明细!AQ:AQ)</f>
        <v>0</v>
      </c>
      <c r="W6520">
        <f t="shared" si="404"/>
        <v>1</v>
      </c>
      <c r="X6520">
        <f t="shared" si="405"/>
        <v>124</v>
      </c>
      <c r="Y6520">
        <f>SUMIF(货件明细!K:K,F6520,货件明细!I:I)</f>
        <v>0</v>
      </c>
      <c r="Z6520">
        <f t="shared" si="406"/>
        <v>12.95</v>
      </c>
      <c r="AA6520">
        <f>SUMIF(货件明细!K:K,F6520,货件明细!J:J)</f>
        <v>0</v>
      </c>
      <c r="AB6520">
        <f t="shared" si="407"/>
        <v>1</v>
      </c>
    </row>
    <row r="6521" spans="1:28">
      <c r="A6521">
        <v>2025</v>
      </c>
      <c r="B6521">
        <v>10</v>
      </c>
      <c r="C6521">
        <v>43</v>
      </c>
      <c r="D6521" s="4">
        <v>45954</v>
      </c>
      <c r="E6521" t="s">
        <v>28</v>
      </c>
      <c r="F6521" t="s">
        <v>6727</v>
      </c>
      <c r="G6521" t="s">
        <v>1563</v>
      </c>
      <c r="H6521" t="s">
        <v>71</v>
      </c>
      <c r="I6521" t="s">
        <v>57</v>
      </c>
      <c r="J6521" t="s">
        <v>100</v>
      </c>
      <c r="K6521" t="s">
        <v>58</v>
      </c>
      <c r="L6521" t="s">
        <v>46</v>
      </c>
      <c r="M6521" t="s">
        <v>65</v>
      </c>
      <c r="N6521" t="s">
        <v>2731</v>
      </c>
      <c r="O6521">
        <v>12.95</v>
      </c>
      <c r="Q6521">
        <v>65.1</v>
      </c>
      <c r="R6521">
        <v>65.1</v>
      </c>
      <c r="S6521">
        <v>0</v>
      </c>
      <c r="T6521">
        <v>65.1</v>
      </c>
      <c r="U6521">
        <v>124</v>
      </c>
      <c r="V6521">
        <f>SUMIF(货件明细!K:K,F6521,货件明细!AQ:AQ)</f>
        <v>0</v>
      </c>
      <c r="W6521">
        <f t="shared" si="404"/>
        <v>1</v>
      </c>
      <c r="X6521">
        <f t="shared" si="405"/>
        <v>124</v>
      </c>
      <c r="Y6521">
        <f>SUMIF(货件明细!K:K,F6521,货件明细!I:I)</f>
        <v>0</v>
      </c>
      <c r="Z6521">
        <f t="shared" si="406"/>
        <v>12.95</v>
      </c>
      <c r="AA6521">
        <f>SUMIF(货件明细!K:K,F6521,货件明细!J:J)</f>
        <v>0</v>
      </c>
      <c r="AB6521">
        <f t="shared" si="407"/>
        <v>1</v>
      </c>
    </row>
    <row r="6522" spans="1:28">
      <c r="A6522">
        <v>2025</v>
      </c>
      <c r="B6522">
        <v>10</v>
      </c>
      <c r="C6522">
        <v>43</v>
      </c>
      <c r="D6522" s="4">
        <v>45954</v>
      </c>
      <c r="E6522" t="s">
        <v>28</v>
      </c>
      <c r="F6522" t="s">
        <v>6728</v>
      </c>
      <c r="G6522" t="s">
        <v>267</v>
      </c>
      <c r="H6522" t="s">
        <v>71</v>
      </c>
      <c r="I6522" t="s">
        <v>57</v>
      </c>
      <c r="J6522" t="s">
        <v>100</v>
      </c>
      <c r="K6522" t="s">
        <v>58</v>
      </c>
      <c r="L6522" t="s">
        <v>46</v>
      </c>
      <c r="M6522" t="s">
        <v>65</v>
      </c>
      <c r="N6522" t="s">
        <v>2731</v>
      </c>
      <c r="O6522">
        <v>12.95</v>
      </c>
      <c r="Q6522">
        <v>73.5</v>
      </c>
      <c r="R6522">
        <v>73.5</v>
      </c>
      <c r="S6522">
        <v>0</v>
      </c>
      <c r="T6522">
        <v>73.5</v>
      </c>
      <c r="U6522">
        <v>124</v>
      </c>
      <c r="V6522">
        <f>SUMIF(货件明细!K:K,F6522,货件明细!AQ:AQ)</f>
        <v>0</v>
      </c>
      <c r="W6522">
        <f t="shared" si="404"/>
        <v>1</v>
      </c>
      <c r="X6522">
        <f t="shared" si="405"/>
        <v>124</v>
      </c>
      <c r="Y6522">
        <f>SUMIF(货件明细!K:K,F6522,货件明细!I:I)</f>
        <v>0</v>
      </c>
      <c r="Z6522">
        <f t="shared" si="406"/>
        <v>12.95</v>
      </c>
      <c r="AA6522">
        <f>SUMIF(货件明细!K:K,F6522,货件明细!J:J)</f>
        <v>0</v>
      </c>
      <c r="AB6522">
        <f t="shared" si="407"/>
        <v>1</v>
      </c>
    </row>
    <row r="6523" spans="1:28">
      <c r="A6523">
        <v>2025</v>
      </c>
      <c r="B6523">
        <v>10</v>
      </c>
      <c r="C6523">
        <v>43</v>
      </c>
      <c r="D6523" s="4">
        <v>45954</v>
      </c>
      <c r="E6523" t="s">
        <v>28</v>
      </c>
      <c r="F6523" t="s">
        <v>6729</v>
      </c>
      <c r="G6523" t="s">
        <v>50</v>
      </c>
      <c r="H6523" t="s">
        <v>31</v>
      </c>
      <c r="I6523" t="s">
        <v>41</v>
      </c>
      <c r="J6523" t="s">
        <v>100</v>
      </c>
      <c r="K6523" t="s">
        <v>100</v>
      </c>
      <c r="L6523" t="s">
        <v>46</v>
      </c>
      <c r="M6523" t="s">
        <v>47</v>
      </c>
      <c r="N6523" t="s">
        <v>5148</v>
      </c>
      <c r="O6523">
        <v>20.4</v>
      </c>
      <c r="Q6523">
        <v>139.62</v>
      </c>
      <c r="R6523">
        <v>139.62</v>
      </c>
      <c r="S6523">
        <v>0</v>
      </c>
      <c r="T6523">
        <v>139.62</v>
      </c>
      <c r="U6523">
        <v>71</v>
      </c>
      <c r="V6523">
        <f>SUMIF(货件明细!K:K,F6523,货件明细!AQ:AQ)</f>
        <v>0</v>
      </c>
      <c r="W6523">
        <f t="shared" si="404"/>
        <v>1</v>
      </c>
      <c r="X6523">
        <f t="shared" si="405"/>
        <v>71</v>
      </c>
      <c r="Y6523">
        <f>SUMIF(货件明细!K:K,F6523,货件明细!I:I)</f>
        <v>0</v>
      </c>
      <c r="Z6523">
        <f t="shared" si="406"/>
        <v>20.4</v>
      </c>
      <c r="AA6523">
        <f>SUMIF(货件明细!K:K,F6523,货件明细!J:J)</f>
        <v>0</v>
      </c>
      <c r="AB6523">
        <f t="shared" si="407"/>
        <v>1</v>
      </c>
    </row>
    <row r="6524" spans="1:28">
      <c r="A6524">
        <v>2025</v>
      </c>
      <c r="B6524">
        <v>10</v>
      </c>
      <c r="C6524">
        <v>43</v>
      </c>
      <c r="D6524" s="4">
        <v>45954</v>
      </c>
      <c r="E6524" t="s">
        <v>28</v>
      </c>
      <c r="F6524" t="s">
        <v>6730</v>
      </c>
      <c r="G6524" t="s">
        <v>6724</v>
      </c>
      <c r="H6524" t="s">
        <v>71</v>
      </c>
      <c r="I6524" t="s">
        <v>41</v>
      </c>
      <c r="J6524" t="s">
        <v>100</v>
      </c>
      <c r="K6524" t="s">
        <v>58</v>
      </c>
      <c r="L6524" t="s">
        <v>46</v>
      </c>
      <c r="M6524" t="s">
        <v>5001</v>
      </c>
      <c r="N6524" t="s">
        <v>6725</v>
      </c>
      <c r="O6524">
        <v>20.4</v>
      </c>
      <c r="Q6524">
        <v>77.330275</v>
      </c>
      <c r="R6524">
        <v>77.330275</v>
      </c>
      <c r="S6524">
        <v>0</v>
      </c>
      <c r="T6524">
        <v>77.330275</v>
      </c>
      <c r="U6524">
        <v>71</v>
      </c>
      <c r="V6524">
        <f>SUMIF(货件明细!K:K,F6524,货件明细!AQ:AQ)</f>
        <v>0</v>
      </c>
      <c r="W6524">
        <f t="shared" si="404"/>
        <v>1</v>
      </c>
      <c r="X6524">
        <f t="shared" si="405"/>
        <v>71</v>
      </c>
      <c r="Y6524">
        <f>SUMIF(货件明细!K:K,F6524,货件明细!I:I)</f>
        <v>0</v>
      </c>
      <c r="Z6524">
        <f t="shared" si="406"/>
        <v>20.4</v>
      </c>
      <c r="AA6524">
        <f>SUMIF(货件明细!K:K,F6524,货件明细!J:J)</f>
        <v>0</v>
      </c>
      <c r="AB6524">
        <f t="shared" si="407"/>
        <v>1</v>
      </c>
    </row>
    <row r="6525" spans="1:28">
      <c r="A6525">
        <v>2025</v>
      </c>
      <c r="B6525">
        <v>10</v>
      </c>
      <c r="C6525">
        <v>43</v>
      </c>
      <c r="D6525" s="4">
        <v>45954</v>
      </c>
      <c r="E6525" t="s">
        <v>28</v>
      </c>
      <c r="F6525" t="s">
        <v>6731</v>
      </c>
      <c r="G6525" t="s">
        <v>105</v>
      </c>
      <c r="H6525" t="s">
        <v>31</v>
      </c>
      <c r="I6525" t="s">
        <v>41</v>
      </c>
      <c r="J6525" t="s">
        <v>100</v>
      </c>
      <c r="K6525" t="s">
        <v>100</v>
      </c>
      <c r="L6525" t="s">
        <v>46</v>
      </c>
      <c r="M6525" t="s">
        <v>5001</v>
      </c>
      <c r="N6525" t="s">
        <v>6615</v>
      </c>
      <c r="O6525">
        <v>20.4</v>
      </c>
      <c r="Q6525">
        <v>149.16425</v>
      </c>
      <c r="R6525">
        <v>149.16425</v>
      </c>
      <c r="S6525">
        <v>0</v>
      </c>
      <c r="T6525">
        <v>149.16425</v>
      </c>
      <c r="U6525">
        <v>71</v>
      </c>
      <c r="V6525">
        <f>SUMIF(货件明细!K:K,F6525,货件明细!AQ:AQ)</f>
        <v>0</v>
      </c>
      <c r="W6525">
        <f t="shared" si="404"/>
        <v>1</v>
      </c>
      <c r="X6525">
        <f t="shared" si="405"/>
        <v>71</v>
      </c>
      <c r="Y6525">
        <f>SUMIF(货件明细!K:K,F6525,货件明细!I:I)</f>
        <v>0</v>
      </c>
      <c r="Z6525">
        <f t="shared" si="406"/>
        <v>20.4</v>
      </c>
      <c r="AA6525">
        <f>SUMIF(货件明细!K:K,F6525,货件明细!J:J)</f>
        <v>0</v>
      </c>
      <c r="AB6525">
        <f t="shared" si="407"/>
        <v>1</v>
      </c>
    </row>
    <row r="6526" spans="1:28">
      <c r="A6526">
        <v>2025</v>
      </c>
      <c r="B6526">
        <v>10</v>
      </c>
      <c r="C6526">
        <v>43</v>
      </c>
      <c r="D6526" s="4">
        <v>45954</v>
      </c>
      <c r="E6526" t="s">
        <v>28</v>
      </c>
      <c r="F6526" t="s">
        <v>6732</v>
      </c>
      <c r="G6526" t="s">
        <v>1563</v>
      </c>
      <c r="H6526" t="s">
        <v>71</v>
      </c>
      <c r="I6526" t="s">
        <v>41</v>
      </c>
      <c r="J6526" t="s">
        <v>100</v>
      </c>
      <c r="K6526" t="s">
        <v>58</v>
      </c>
      <c r="L6526" t="s">
        <v>46</v>
      </c>
      <c r="M6526" t="s">
        <v>65</v>
      </c>
      <c r="N6526" t="s">
        <v>2731</v>
      </c>
      <c r="O6526">
        <v>20.4</v>
      </c>
      <c r="Q6526">
        <v>65.1</v>
      </c>
      <c r="R6526">
        <v>65.1</v>
      </c>
      <c r="S6526">
        <v>0</v>
      </c>
      <c r="T6526">
        <v>65.1</v>
      </c>
      <c r="U6526">
        <v>71</v>
      </c>
      <c r="V6526">
        <f>SUMIF(货件明细!K:K,F6526,货件明细!AQ:AQ)</f>
        <v>0</v>
      </c>
      <c r="W6526">
        <f t="shared" si="404"/>
        <v>1</v>
      </c>
      <c r="X6526">
        <f t="shared" si="405"/>
        <v>71</v>
      </c>
      <c r="Y6526">
        <f>SUMIF(货件明细!K:K,F6526,货件明细!I:I)</f>
        <v>0</v>
      </c>
      <c r="Z6526">
        <f t="shared" si="406"/>
        <v>20.4</v>
      </c>
      <c r="AA6526">
        <f>SUMIF(货件明细!K:K,F6526,货件明细!J:J)</f>
        <v>0</v>
      </c>
      <c r="AB6526">
        <f t="shared" si="407"/>
        <v>1</v>
      </c>
    </row>
    <row r="6527" spans="1:28">
      <c r="A6527">
        <v>2025</v>
      </c>
      <c r="B6527">
        <v>10</v>
      </c>
      <c r="C6527">
        <v>43</v>
      </c>
      <c r="D6527" s="4">
        <v>45954</v>
      </c>
      <c r="E6527" t="s">
        <v>28</v>
      </c>
      <c r="F6527" t="s">
        <v>6733</v>
      </c>
      <c r="G6527" t="s">
        <v>267</v>
      </c>
      <c r="H6527" t="s">
        <v>71</v>
      </c>
      <c r="I6527" t="s">
        <v>41</v>
      </c>
      <c r="J6527" t="s">
        <v>100</v>
      </c>
      <c r="K6527" t="s">
        <v>58</v>
      </c>
      <c r="L6527" t="s">
        <v>46</v>
      </c>
      <c r="M6527" t="s">
        <v>65</v>
      </c>
      <c r="N6527" t="s">
        <v>2731</v>
      </c>
      <c r="O6527">
        <v>20.4</v>
      </c>
      <c r="Q6527">
        <v>73.5</v>
      </c>
      <c r="R6527">
        <v>73.5</v>
      </c>
      <c r="S6527">
        <v>0</v>
      </c>
      <c r="T6527">
        <v>73.5</v>
      </c>
      <c r="U6527">
        <v>71</v>
      </c>
      <c r="V6527">
        <f>SUMIF(货件明细!K:K,F6527,货件明细!AQ:AQ)</f>
        <v>0</v>
      </c>
      <c r="W6527">
        <f t="shared" si="404"/>
        <v>1</v>
      </c>
      <c r="X6527">
        <f t="shared" si="405"/>
        <v>71</v>
      </c>
      <c r="Y6527">
        <f>SUMIF(货件明细!K:K,F6527,货件明细!I:I)</f>
        <v>0</v>
      </c>
      <c r="Z6527">
        <f t="shared" si="406"/>
        <v>20.4</v>
      </c>
      <c r="AA6527">
        <f>SUMIF(货件明细!K:K,F6527,货件明细!J:J)</f>
        <v>0</v>
      </c>
      <c r="AB6527">
        <f t="shared" si="407"/>
        <v>1</v>
      </c>
    </row>
    <row r="6528" spans="1:28">
      <c r="A6528">
        <v>2025</v>
      </c>
      <c r="B6528">
        <v>10</v>
      </c>
      <c r="C6528">
        <v>43</v>
      </c>
      <c r="D6528" s="4">
        <v>45954</v>
      </c>
      <c r="E6528" t="s">
        <v>28</v>
      </c>
      <c r="F6528" t="s">
        <v>6734</v>
      </c>
      <c r="G6528" t="s">
        <v>50</v>
      </c>
      <c r="H6528" t="s">
        <v>31</v>
      </c>
      <c r="I6528" t="s">
        <v>39</v>
      </c>
      <c r="J6528" t="s">
        <v>45</v>
      </c>
      <c r="K6528" t="s">
        <v>45</v>
      </c>
      <c r="L6528" t="s">
        <v>46</v>
      </c>
      <c r="M6528" t="s">
        <v>5001</v>
      </c>
      <c r="N6528" t="s">
        <v>5601</v>
      </c>
      <c r="O6528">
        <v>27.65</v>
      </c>
      <c r="Q6528">
        <v>291.592</v>
      </c>
      <c r="R6528">
        <v>291.592</v>
      </c>
      <c r="S6528">
        <v>0</v>
      </c>
      <c r="T6528">
        <v>291.592</v>
      </c>
      <c r="U6528">
        <v>116</v>
      </c>
      <c r="V6528">
        <f>SUMIF(货件明细!K:K,F6528,货件明细!AQ:AQ)</f>
        <v>0</v>
      </c>
      <c r="W6528">
        <f t="shared" si="404"/>
        <v>1</v>
      </c>
      <c r="X6528">
        <f t="shared" si="405"/>
        <v>116</v>
      </c>
      <c r="Y6528">
        <f>SUMIF(货件明细!K:K,F6528,货件明细!I:I)</f>
        <v>0</v>
      </c>
      <c r="Z6528">
        <f t="shared" si="406"/>
        <v>27.65</v>
      </c>
      <c r="AA6528">
        <f>SUMIF(货件明细!K:K,F6528,货件明细!J:J)</f>
        <v>0</v>
      </c>
      <c r="AB6528">
        <f t="shared" si="407"/>
        <v>1</v>
      </c>
    </row>
    <row r="6529" spans="1:28">
      <c r="A6529">
        <v>2025</v>
      </c>
      <c r="B6529">
        <v>10</v>
      </c>
      <c r="C6529">
        <v>43</v>
      </c>
      <c r="D6529" s="4">
        <v>45954</v>
      </c>
      <c r="E6529" t="s">
        <v>28</v>
      </c>
      <c r="F6529" t="s">
        <v>6735</v>
      </c>
      <c r="G6529" t="s">
        <v>269</v>
      </c>
      <c r="H6529" t="s">
        <v>31</v>
      </c>
      <c r="I6529" t="s">
        <v>39</v>
      </c>
      <c r="J6529" t="s">
        <v>45</v>
      </c>
      <c r="K6529" t="s">
        <v>45</v>
      </c>
      <c r="L6529" t="s">
        <v>46</v>
      </c>
      <c r="M6529" t="s">
        <v>5001</v>
      </c>
      <c r="N6529" t="s">
        <v>5601</v>
      </c>
      <c r="O6529">
        <v>27.65</v>
      </c>
      <c r="Q6529">
        <v>225.99</v>
      </c>
      <c r="R6529">
        <v>225.99</v>
      </c>
      <c r="S6529">
        <v>0</v>
      </c>
      <c r="T6529">
        <v>225.99</v>
      </c>
      <c r="U6529">
        <v>116</v>
      </c>
      <c r="V6529">
        <f>SUMIF(货件明细!K:K,F6529,货件明细!AQ:AQ)</f>
        <v>0</v>
      </c>
      <c r="W6529">
        <f t="shared" si="404"/>
        <v>1</v>
      </c>
      <c r="X6529">
        <f t="shared" si="405"/>
        <v>116</v>
      </c>
      <c r="Y6529">
        <f>SUMIF(货件明细!K:K,F6529,货件明细!I:I)</f>
        <v>0</v>
      </c>
      <c r="Z6529">
        <f t="shared" si="406"/>
        <v>27.65</v>
      </c>
      <c r="AA6529">
        <f>SUMIF(货件明细!K:K,F6529,货件明细!J:J)</f>
        <v>0</v>
      </c>
      <c r="AB6529">
        <f t="shared" si="407"/>
        <v>1</v>
      </c>
    </row>
    <row r="6530" spans="1:28">
      <c r="A6530">
        <v>2025</v>
      </c>
      <c r="B6530">
        <v>10</v>
      </c>
      <c r="C6530">
        <v>43</v>
      </c>
      <c r="D6530" s="4">
        <v>45954</v>
      </c>
      <c r="E6530" t="s">
        <v>28</v>
      </c>
      <c r="F6530" t="s">
        <v>6736</v>
      </c>
      <c r="G6530" t="s">
        <v>64</v>
      </c>
      <c r="H6530" t="s">
        <v>44</v>
      </c>
      <c r="I6530" t="s">
        <v>39</v>
      </c>
      <c r="J6530" t="s">
        <v>45</v>
      </c>
      <c r="K6530" t="s">
        <v>45</v>
      </c>
      <c r="L6530" t="s">
        <v>46</v>
      </c>
      <c r="M6530" t="s">
        <v>5001</v>
      </c>
      <c r="N6530" t="s">
        <v>5601</v>
      </c>
      <c r="O6530">
        <v>27.65</v>
      </c>
      <c r="Q6530">
        <v>212.67</v>
      </c>
      <c r="R6530">
        <v>212.67</v>
      </c>
      <c r="S6530">
        <v>0</v>
      </c>
      <c r="T6530">
        <v>212.67</v>
      </c>
      <c r="U6530">
        <v>116</v>
      </c>
      <c r="V6530">
        <f>SUMIF(货件明细!K:K,F6530,货件明细!AQ:AQ)</f>
        <v>0</v>
      </c>
      <c r="W6530">
        <f t="shared" ref="W6530:W6593" si="408">IF(V6530=U6530,0,1)</f>
        <v>1</v>
      </c>
      <c r="X6530">
        <f t="shared" ref="X6530:X6593" si="409">U6530</f>
        <v>116</v>
      </c>
      <c r="Y6530">
        <f>SUMIF(货件明细!K:K,F6530,货件明细!I:I)</f>
        <v>0</v>
      </c>
      <c r="Z6530">
        <f t="shared" ref="Z6530:Z6593" si="410">O6530-Y6530</f>
        <v>27.65</v>
      </c>
      <c r="AA6530">
        <f>SUMIF(货件明细!K:K,F6530,货件明细!J:J)</f>
        <v>0</v>
      </c>
      <c r="AB6530">
        <f t="shared" ref="AB6530:AB6593" si="411">IF(T6530=AA6530,0,1)</f>
        <v>1</v>
      </c>
    </row>
    <row r="6531" spans="1:28">
      <c r="A6531">
        <v>2025</v>
      </c>
      <c r="B6531">
        <v>10</v>
      </c>
      <c r="C6531">
        <v>43</v>
      </c>
      <c r="D6531" s="4">
        <v>45954</v>
      </c>
      <c r="E6531" t="s">
        <v>28</v>
      </c>
      <c r="F6531" t="s">
        <v>6737</v>
      </c>
      <c r="G6531" t="s">
        <v>1610</v>
      </c>
      <c r="H6531" t="s">
        <v>71</v>
      </c>
      <c r="I6531" t="s">
        <v>39</v>
      </c>
      <c r="J6531" t="s">
        <v>45</v>
      </c>
      <c r="K6531" t="s">
        <v>100</v>
      </c>
      <c r="L6531" t="s">
        <v>46</v>
      </c>
      <c r="M6531" t="s">
        <v>2882</v>
      </c>
      <c r="N6531" t="s">
        <v>3338</v>
      </c>
      <c r="O6531">
        <v>27.65</v>
      </c>
      <c r="Q6531">
        <v>165.2</v>
      </c>
      <c r="R6531">
        <v>165.2</v>
      </c>
      <c r="S6531">
        <v>0</v>
      </c>
      <c r="T6531">
        <v>165.2</v>
      </c>
      <c r="U6531">
        <v>116</v>
      </c>
      <c r="V6531">
        <f>SUMIF(货件明细!K:K,F6531,货件明细!AQ:AQ)</f>
        <v>0</v>
      </c>
      <c r="W6531">
        <f t="shared" si="408"/>
        <v>1</v>
      </c>
      <c r="X6531">
        <f t="shared" si="409"/>
        <v>116</v>
      </c>
      <c r="Y6531">
        <f>SUMIF(货件明细!K:K,F6531,货件明细!I:I)</f>
        <v>0</v>
      </c>
      <c r="Z6531">
        <f t="shared" si="410"/>
        <v>27.65</v>
      </c>
      <c r="AA6531">
        <f>SUMIF(货件明细!K:K,F6531,货件明细!J:J)</f>
        <v>0</v>
      </c>
      <c r="AB6531">
        <f t="shared" si="411"/>
        <v>1</v>
      </c>
    </row>
    <row r="6532" spans="1:28">
      <c r="A6532">
        <v>2025</v>
      </c>
      <c r="B6532">
        <v>10</v>
      </c>
      <c r="C6532">
        <v>43</v>
      </c>
      <c r="D6532" s="4">
        <v>45954</v>
      </c>
      <c r="E6532" t="s">
        <v>28</v>
      </c>
      <c r="F6532" t="s">
        <v>6738</v>
      </c>
      <c r="G6532" t="s">
        <v>392</v>
      </c>
      <c r="H6532" t="s">
        <v>44</v>
      </c>
      <c r="I6532" t="s">
        <v>39</v>
      </c>
      <c r="J6532" t="s">
        <v>45</v>
      </c>
      <c r="K6532" t="s">
        <v>45</v>
      </c>
      <c r="L6532" t="s">
        <v>46</v>
      </c>
      <c r="M6532" t="s">
        <v>5001</v>
      </c>
      <c r="N6532" t="s">
        <v>5601</v>
      </c>
      <c r="O6532">
        <v>27.65</v>
      </c>
      <c r="Q6532">
        <v>189.04</v>
      </c>
      <c r="R6532">
        <v>189.04</v>
      </c>
      <c r="S6532">
        <v>0</v>
      </c>
      <c r="T6532">
        <v>189.04</v>
      </c>
      <c r="U6532">
        <v>116</v>
      </c>
      <c r="V6532">
        <f>SUMIF(货件明细!K:K,F6532,货件明细!AQ:AQ)</f>
        <v>0</v>
      </c>
      <c r="W6532">
        <f t="shared" si="408"/>
        <v>1</v>
      </c>
      <c r="X6532">
        <f t="shared" si="409"/>
        <v>116</v>
      </c>
      <c r="Y6532">
        <f>SUMIF(货件明细!K:K,F6532,货件明细!I:I)</f>
        <v>0</v>
      </c>
      <c r="Z6532">
        <f t="shared" si="410"/>
        <v>27.65</v>
      </c>
      <c r="AA6532">
        <f>SUMIF(货件明细!K:K,F6532,货件明细!J:J)</f>
        <v>0</v>
      </c>
      <c r="AB6532">
        <f t="shared" si="411"/>
        <v>1</v>
      </c>
    </row>
    <row r="6533" spans="1:28">
      <c r="A6533">
        <v>2025</v>
      </c>
      <c r="B6533">
        <v>10</v>
      </c>
      <c r="C6533">
        <v>43</v>
      </c>
      <c r="D6533" s="4">
        <v>45954</v>
      </c>
      <c r="E6533" t="s">
        <v>28</v>
      </c>
      <c r="F6533" t="s">
        <v>6739</v>
      </c>
      <c r="G6533" t="s">
        <v>50</v>
      </c>
      <c r="H6533" t="s">
        <v>31</v>
      </c>
      <c r="I6533" t="s">
        <v>39</v>
      </c>
      <c r="J6533" t="s">
        <v>100</v>
      </c>
      <c r="K6533" t="s">
        <v>100</v>
      </c>
      <c r="L6533" t="s">
        <v>46</v>
      </c>
      <c r="M6533" t="s">
        <v>47</v>
      </c>
      <c r="N6533" t="s">
        <v>5148</v>
      </c>
      <c r="O6533">
        <v>14.6</v>
      </c>
      <c r="Q6533">
        <v>139.62</v>
      </c>
      <c r="R6533">
        <v>139.62</v>
      </c>
      <c r="S6533">
        <v>0</v>
      </c>
      <c r="T6533">
        <v>139.62</v>
      </c>
      <c r="U6533">
        <v>58</v>
      </c>
      <c r="V6533">
        <f>SUMIF(货件明细!K:K,F6533,货件明细!AQ:AQ)</f>
        <v>0</v>
      </c>
      <c r="W6533">
        <f t="shared" si="408"/>
        <v>1</v>
      </c>
      <c r="X6533">
        <f t="shared" si="409"/>
        <v>58</v>
      </c>
      <c r="Y6533">
        <f>SUMIF(货件明细!K:K,F6533,货件明细!I:I)</f>
        <v>0</v>
      </c>
      <c r="Z6533">
        <f t="shared" si="410"/>
        <v>14.6</v>
      </c>
      <c r="AA6533">
        <f>SUMIF(货件明细!K:K,F6533,货件明细!J:J)</f>
        <v>0</v>
      </c>
      <c r="AB6533">
        <f t="shared" si="411"/>
        <v>1</v>
      </c>
    </row>
    <row r="6534" spans="1:28">
      <c r="A6534">
        <v>2025</v>
      </c>
      <c r="B6534">
        <v>10</v>
      </c>
      <c r="C6534">
        <v>43</v>
      </c>
      <c r="D6534" s="4">
        <v>45954</v>
      </c>
      <c r="E6534" t="s">
        <v>28</v>
      </c>
      <c r="F6534" t="s">
        <v>6740</v>
      </c>
      <c r="G6534" t="s">
        <v>269</v>
      </c>
      <c r="H6534" t="s">
        <v>31</v>
      </c>
      <c r="I6534" t="s">
        <v>39</v>
      </c>
      <c r="J6534" t="s">
        <v>100</v>
      </c>
      <c r="K6534" t="s">
        <v>4998</v>
      </c>
      <c r="L6534" t="s">
        <v>46</v>
      </c>
      <c r="M6534" t="s">
        <v>2882</v>
      </c>
      <c r="N6534" t="s">
        <v>6072</v>
      </c>
      <c r="O6534">
        <v>14.6</v>
      </c>
      <c r="Q6534">
        <v>142.95</v>
      </c>
      <c r="R6534">
        <v>142.95</v>
      </c>
      <c r="S6534">
        <v>0</v>
      </c>
      <c r="T6534">
        <v>142.95</v>
      </c>
      <c r="U6534">
        <v>58</v>
      </c>
      <c r="V6534">
        <f>SUMIF(货件明细!K:K,F6534,货件明细!AQ:AQ)</f>
        <v>0</v>
      </c>
      <c r="W6534">
        <f t="shared" si="408"/>
        <v>1</v>
      </c>
      <c r="X6534">
        <f t="shared" si="409"/>
        <v>58</v>
      </c>
      <c r="Y6534">
        <f>SUMIF(货件明细!K:K,F6534,货件明细!I:I)</f>
        <v>0</v>
      </c>
      <c r="Z6534">
        <f t="shared" si="410"/>
        <v>14.6</v>
      </c>
      <c r="AA6534">
        <f>SUMIF(货件明细!K:K,F6534,货件明细!J:J)</f>
        <v>0</v>
      </c>
      <c r="AB6534">
        <f t="shared" si="411"/>
        <v>1</v>
      </c>
    </row>
    <row r="6535" spans="1:28">
      <c r="A6535">
        <v>2025</v>
      </c>
      <c r="B6535">
        <v>10</v>
      </c>
      <c r="C6535">
        <v>43</v>
      </c>
      <c r="D6535" s="4">
        <v>45954</v>
      </c>
      <c r="E6535" t="s">
        <v>28</v>
      </c>
      <c r="F6535" t="s">
        <v>6741</v>
      </c>
      <c r="G6535" t="s">
        <v>64</v>
      </c>
      <c r="H6535" t="s">
        <v>44</v>
      </c>
      <c r="I6535" t="s">
        <v>39</v>
      </c>
      <c r="J6535" t="s">
        <v>100</v>
      </c>
      <c r="K6535" t="s">
        <v>4998</v>
      </c>
      <c r="L6535" t="s">
        <v>46</v>
      </c>
      <c r="M6535" t="s">
        <v>2882</v>
      </c>
      <c r="N6535" t="s">
        <v>6072</v>
      </c>
      <c r="O6535">
        <v>14.6</v>
      </c>
      <c r="Q6535">
        <v>128.85</v>
      </c>
      <c r="R6535">
        <v>128.85</v>
      </c>
      <c r="S6535">
        <v>0</v>
      </c>
      <c r="T6535">
        <v>128.85</v>
      </c>
      <c r="U6535">
        <v>58</v>
      </c>
      <c r="V6535">
        <f>SUMIF(货件明细!K:K,F6535,货件明细!AQ:AQ)</f>
        <v>0</v>
      </c>
      <c r="W6535">
        <f t="shared" si="408"/>
        <v>1</v>
      </c>
      <c r="X6535">
        <f t="shared" si="409"/>
        <v>58</v>
      </c>
      <c r="Y6535">
        <f>SUMIF(货件明细!K:K,F6535,货件明细!I:I)</f>
        <v>0</v>
      </c>
      <c r="Z6535">
        <f t="shared" si="410"/>
        <v>14.6</v>
      </c>
      <c r="AA6535">
        <f>SUMIF(货件明细!K:K,F6535,货件明细!J:J)</f>
        <v>0</v>
      </c>
      <c r="AB6535">
        <f t="shared" si="411"/>
        <v>1</v>
      </c>
    </row>
    <row r="6536" spans="1:28">
      <c r="A6536">
        <v>2025</v>
      </c>
      <c r="B6536">
        <v>10</v>
      </c>
      <c r="C6536">
        <v>43</v>
      </c>
      <c r="D6536" s="4">
        <v>45954</v>
      </c>
      <c r="E6536" t="s">
        <v>28</v>
      </c>
      <c r="F6536" t="s">
        <v>6742</v>
      </c>
      <c r="G6536" t="s">
        <v>1610</v>
      </c>
      <c r="H6536" t="s">
        <v>71</v>
      </c>
      <c r="I6536" t="s">
        <v>39</v>
      </c>
      <c r="J6536" t="s">
        <v>100</v>
      </c>
      <c r="K6536" t="s">
        <v>58</v>
      </c>
      <c r="L6536" t="s">
        <v>46</v>
      </c>
      <c r="M6536" t="s">
        <v>2882</v>
      </c>
      <c r="N6536" t="s">
        <v>5857</v>
      </c>
      <c r="O6536">
        <v>14.6</v>
      </c>
      <c r="Q6536">
        <v>61.05</v>
      </c>
      <c r="R6536">
        <v>61.05</v>
      </c>
      <c r="S6536">
        <v>0</v>
      </c>
      <c r="T6536">
        <v>61.05</v>
      </c>
      <c r="U6536">
        <v>58</v>
      </c>
      <c r="V6536">
        <f>SUMIF(货件明细!K:K,F6536,货件明细!AQ:AQ)</f>
        <v>0</v>
      </c>
      <c r="W6536">
        <f t="shared" si="408"/>
        <v>1</v>
      </c>
      <c r="X6536">
        <f t="shared" si="409"/>
        <v>58</v>
      </c>
      <c r="Y6536">
        <f>SUMIF(货件明细!K:K,F6536,货件明细!I:I)</f>
        <v>0</v>
      </c>
      <c r="Z6536">
        <f t="shared" si="410"/>
        <v>14.6</v>
      </c>
      <c r="AA6536">
        <f>SUMIF(货件明细!K:K,F6536,货件明细!J:J)</f>
        <v>0</v>
      </c>
      <c r="AB6536">
        <f t="shared" si="411"/>
        <v>1</v>
      </c>
    </row>
    <row r="6537" spans="1:28">
      <c r="A6537">
        <v>2025</v>
      </c>
      <c r="B6537">
        <v>10</v>
      </c>
      <c r="C6537">
        <v>43</v>
      </c>
      <c r="D6537" s="4">
        <v>45954</v>
      </c>
      <c r="E6537" t="s">
        <v>28</v>
      </c>
      <c r="F6537" t="s">
        <v>6743</v>
      </c>
      <c r="G6537" t="s">
        <v>392</v>
      </c>
      <c r="H6537" t="s">
        <v>44</v>
      </c>
      <c r="I6537" t="s">
        <v>39</v>
      </c>
      <c r="J6537" t="s">
        <v>100</v>
      </c>
      <c r="K6537" t="s">
        <v>4998</v>
      </c>
      <c r="L6537" t="s">
        <v>46</v>
      </c>
      <c r="M6537" t="s">
        <v>2882</v>
      </c>
      <c r="N6537" t="s">
        <v>6072</v>
      </c>
      <c r="O6537">
        <v>14.6</v>
      </c>
      <c r="Q6537">
        <v>128.85</v>
      </c>
      <c r="R6537">
        <v>128.85</v>
      </c>
      <c r="S6537">
        <v>0</v>
      </c>
      <c r="T6537">
        <v>128.85</v>
      </c>
      <c r="U6537">
        <v>58</v>
      </c>
      <c r="V6537">
        <f>SUMIF(货件明细!K:K,F6537,货件明细!AQ:AQ)</f>
        <v>0</v>
      </c>
      <c r="W6537">
        <f t="shared" si="408"/>
        <v>1</v>
      </c>
      <c r="X6537">
        <f t="shared" si="409"/>
        <v>58</v>
      </c>
      <c r="Y6537">
        <f>SUMIF(货件明细!K:K,F6537,货件明细!I:I)</f>
        <v>0</v>
      </c>
      <c r="Z6537">
        <f t="shared" si="410"/>
        <v>14.6</v>
      </c>
      <c r="AA6537">
        <f>SUMIF(货件明细!K:K,F6537,货件明细!J:J)</f>
        <v>0</v>
      </c>
      <c r="AB6537">
        <f t="shared" si="411"/>
        <v>1</v>
      </c>
    </row>
    <row r="6538" spans="1:28">
      <c r="A6538">
        <v>2025</v>
      </c>
      <c r="B6538">
        <v>10</v>
      </c>
      <c r="C6538">
        <v>43</v>
      </c>
      <c r="D6538" s="4">
        <v>45954</v>
      </c>
      <c r="E6538" t="s">
        <v>28</v>
      </c>
      <c r="F6538" t="s">
        <v>6744</v>
      </c>
      <c r="G6538" t="s">
        <v>1517</v>
      </c>
      <c r="H6538" t="s">
        <v>71</v>
      </c>
      <c r="I6538" t="s">
        <v>111</v>
      </c>
      <c r="J6538" t="s">
        <v>45</v>
      </c>
      <c r="K6538" t="s">
        <v>45</v>
      </c>
      <c r="L6538" t="s">
        <v>46</v>
      </c>
      <c r="M6538" t="s">
        <v>2882</v>
      </c>
      <c r="N6538" t="s">
        <v>6745</v>
      </c>
      <c r="O6538">
        <v>15.1</v>
      </c>
      <c r="Q6538">
        <v>151.52</v>
      </c>
      <c r="R6538">
        <v>151.52</v>
      </c>
      <c r="S6538">
        <v>0</v>
      </c>
      <c r="T6538">
        <v>151.52</v>
      </c>
      <c r="U6538">
        <v>81</v>
      </c>
      <c r="V6538">
        <f>SUMIF(货件明细!K:K,F6538,货件明细!AQ:AQ)</f>
        <v>0</v>
      </c>
      <c r="W6538">
        <f t="shared" si="408"/>
        <v>1</v>
      </c>
      <c r="X6538">
        <f t="shared" si="409"/>
        <v>81</v>
      </c>
      <c r="Y6538">
        <f>SUMIF(货件明细!K:K,F6538,货件明细!I:I)</f>
        <v>0</v>
      </c>
      <c r="Z6538">
        <f t="shared" si="410"/>
        <v>15.1</v>
      </c>
      <c r="AA6538">
        <f>SUMIF(货件明细!K:K,F6538,货件明细!J:J)</f>
        <v>0</v>
      </c>
      <c r="AB6538">
        <f t="shared" si="411"/>
        <v>1</v>
      </c>
    </row>
    <row r="6539" spans="1:28">
      <c r="A6539">
        <v>2025</v>
      </c>
      <c r="B6539">
        <v>10</v>
      </c>
      <c r="C6539">
        <v>43</v>
      </c>
      <c r="D6539" s="4">
        <v>45954</v>
      </c>
      <c r="E6539" t="s">
        <v>28</v>
      </c>
      <c r="F6539" t="s">
        <v>6746</v>
      </c>
      <c r="G6539" t="s">
        <v>395</v>
      </c>
      <c r="H6539" t="s">
        <v>44</v>
      </c>
      <c r="I6539" t="s">
        <v>111</v>
      </c>
      <c r="J6539" t="s">
        <v>45</v>
      </c>
      <c r="K6539" t="s">
        <v>45</v>
      </c>
      <c r="L6539" t="s">
        <v>46</v>
      </c>
      <c r="M6539" t="s">
        <v>5001</v>
      </c>
      <c r="N6539" t="s">
        <v>5601</v>
      </c>
      <c r="O6539">
        <v>15.1</v>
      </c>
      <c r="Q6539">
        <v>198.4</v>
      </c>
      <c r="R6539">
        <v>198.4</v>
      </c>
      <c r="S6539">
        <v>0</v>
      </c>
      <c r="T6539">
        <v>198.4</v>
      </c>
      <c r="U6539">
        <v>81</v>
      </c>
      <c r="V6539">
        <f>SUMIF(货件明细!K:K,F6539,货件明细!AQ:AQ)</f>
        <v>0</v>
      </c>
      <c r="W6539">
        <f t="shared" si="408"/>
        <v>1</v>
      </c>
      <c r="X6539">
        <f t="shared" si="409"/>
        <v>81</v>
      </c>
      <c r="Y6539">
        <f>SUMIF(货件明细!K:K,F6539,货件明细!I:I)</f>
        <v>0</v>
      </c>
      <c r="Z6539">
        <f t="shared" si="410"/>
        <v>15.1</v>
      </c>
      <c r="AA6539">
        <f>SUMIF(货件明细!K:K,F6539,货件明细!J:J)</f>
        <v>0</v>
      </c>
      <c r="AB6539">
        <f t="shared" si="411"/>
        <v>1</v>
      </c>
    </row>
    <row r="6540" spans="1:28">
      <c r="A6540">
        <v>2025</v>
      </c>
      <c r="B6540">
        <v>10</v>
      </c>
      <c r="C6540">
        <v>43</v>
      </c>
      <c r="D6540" s="4">
        <v>45954</v>
      </c>
      <c r="E6540" t="s">
        <v>28</v>
      </c>
      <c r="F6540" t="s">
        <v>6747</v>
      </c>
      <c r="G6540" t="s">
        <v>206</v>
      </c>
      <c r="H6540" t="s">
        <v>71</v>
      </c>
      <c r="I6540" t="s">
        <v>111</v>
      </c>
      <c r="J6540" t="s">
        <v>45</v>
      </c>
      <c r="K6540" t="s">
        <v>45</v>
      </c>
      <c r="L6540" t="s">
        <v>46</v>
      </c>
      <c r="M6540" t="s">
        <v>2882</v>
      </c>
      <c r="N6540" t="s">
        <v>6745</v>
      </c>
      <c r="O6540">
        <v>15.1</v>
      </c>
      <c r="Q6540">
        <v>159.04</v>
      </c>
      <c r="R6540">
        <v>159.04</v>
      </c>
      <c r="S6540">
        <v>0</v>
      </c>
      <c r="T6540">
        <v>159.04</v>
      </c>
      <c r="U6540">
        <v>81</v>
      </c>
      <c r="V6540">
        <f>SUMIF(货件明细!K:K,F6540,货件明细!AQ:AQ)</f>
        <v>0</v>
      </c>
      <c r="W6540">
        <f t="shared" si="408"/>
        <v>1</v>
      </c>
      <c r="X6540">
        <f t="shared" si="409"/>
        <v>81</v>
      </c>
      <c r="Y6540">
        <f>SUMIF(货件明细!K:K,F6540,货件明细!I:I)</f>
        <v>0</v>
      </c>
      <c r="Z6540">
        <f t="shared" si="410"/>
        <v>15.1</v>
      </c>
      <c r="AA6540">
        <f>SUMIF(货件明细!K:K,F6540,货件明细!J:J)</f>
        <v>0</v>
      </c>
      <c r="AB6540">
        <f t="shared" si="411"/>
        <v>1</v>
      </c>
    </row>
    <row r="6541" spans="1:28">
      <c r="A6541">
        <v>2025</v>
      </c>
      <c r="B6541">
        <v>10</v>
      </c>
      <c r="C6541">
        <v>43</v>
      </c>
      <c r="D6541" s="4">
        <v>45954</v>
      </c>
      <c r="E6541" t="s">
        <v>28</v>
      </c>
      <c r="F6541" t="s">
        <v>6748</v>
      </c>
      <c r="G6541" t="s">
        <v>62</v>
      </c>
      <c r="H6541" t="s">
        <v>31</v>
      </c>
      <c r="I6541" t="s">
        <v>111</v>
      </c>
      <c r="J6541" t="s">
        <v>45</v>
      </c>
      <c r="K6541" t="s">
        <v>45</v>
      </c>
      <c r="L6541" t="s">
        <v>46</v>
      </c>
      <c r="M6541" t="s">
        <v>5001</v>
      </c>
      <c r="N6541" t="s">
        <v>5601</v>
      </c>
      <c r="O6541">
        <v>15.1</v>
      </c>
      <c r="Q6541">
        <v>219.2</v>
      </c>
      <c r="R6541">
        <v>219.2</v>
      </c>
      <c r="S6541">
        <v>0</v>
      </c>
      <c r="T6541">
        <v>219.2</v>
      </c>
      <c r="U6541">
        <v>81</v>
      </c>
      <c r="V6541">
        <f>SUMIF(货件明细!K:K,F6541,货件明细!AQ:AQ)</f>
        <v>0</v>
      </c>
      <c r="W6541">
        <f t="shared" si="408"/>
        <v>1</v>
      </c>
      <c r="X6541">
        <f t="shared" si="409"/>
        <v>81</v>
      </c>
      <c r="Y6541">
        <f>SUMIF(货件明细!K:K,F6541,货件明细!I:I)</f>
        <v>0</v>
      </c>
      <c r="Z6541">
        <f t="shared" si="410"/>
        <v>15.1</v>
      </c>
      <c r="AA6541">
        <f>SUMIF(货件明细!K:K,F6541,货件明细!J:J)</f>
        <v>0</v>
      </c>
      <c r="AB6541">
        <f t="shared" si="411"/>
        <v>1</v>
      </c>
    </row>
    <row r="6542" spans="1:28">
      <c r="A6542">
        <v>2025</v>
      </c>
      <c r="B6542">
        <v>10</v>
      </c>
      <c r="C6542">
        <v>43</v>
      </c>
      <c r="D6542" s="4">
        <v>45954</v>
      </c>
      <c r="E6542" t="s">
        <v>28</v>
      </c>
      <c r="F6542" t="s">
        <v>6749</v>
      </c>
      <c r="G6542" t="s">
        <v>114</v>
      </c>
      <c r="H6542" t="s">
        <v>44</v>
      </c>
      <c r="I6542" t="s">
        <v>111</v>
      </c>
      <c r="J6542" t="s">
        <v>45</v>
      </c>
      <c r="K6542" t="s">
        <v>45</v>
      </c>
      <c r="L6542" t="s">
        <v>46</v>
      </c>
      <c r="M6542" t="s">
        <v>5001</v>
      </c>
      <c r="N6542" t="s">
        <v>5601</v>
      </c>
      <c r="O6542">
        <v>16.1</v>
      </c>
      <c r="Q6542">
        <v>210.8</v>
      </c>
      <c r="R6542">
        <v>210.8</v>
      </c>
      <c r="S6542">
        <v>0</v>
      </c>
      <c r="T6542">
        <v>210.8</v>
      </c>
      <c r="U6542">
        <v>86</v>
      </c>
      <c r="V6542">
        <f>SUMIF(货件明细!K:K,F6542,货件明细!AQ:AQ)</f>
        <v>0</v>
      </c>
      <c r="W6542">
        <f t="shared" si="408"/>
        <v>1</v>
      </c>
      <c r="X6542">
        <f t="shared" si="409"/>
        <v>86</v>
      </c>
      <c r="Y6542">
        <f>SUMIF(货件明细!K:K,F6542,货件明细!I:I)</f>
        <v>0</v>
      </c>
      <c r="Z6542">
        <f t="shared" si="410"/>
        <v>16.1</v>
      </c>
      <c r="AA6542">
        <f>SUMIF(货件明细!K:K,F6542,货件明细!J:J)</f>
        <v>0</v>
      </c>
      <c r="AB6542">
        <f t="shared" si="411"/>
        <v>1</v>
      </c>
    </row>
    <row r="6543" spans="1:28">
      <c r="A6543">
        <v>2025</v>
      </c>
      <c r="B6543">
        <v>10</v>
      </c>
      <c r="C6543">
        <v>43</v>
      </c>
      <c r="D6543" s="4">
        <v>45954</v>
      </c>
      <c r="E6543" t="s">
        <v>28</v>
      </c>
      <c r="F6543" t="s">
        <v>6750</v>
      </c>
      <c r="G6543" t="s">
        <v>50</v>
      </c>
      <c r="H6543" t="s">
        <v>31</v>
      </c>
      <c r="I6543" t="s">
        <v>41</v>
      </c>
      <c r="J6543" t="s">
        <v>45</v>
      </c>
      <c r="K6543" t="s">
        <v>45</v>
      </c>
      <c r="L6543" t="s">
        <v>46</v>
      </c>
      <c r="M6543" t="s">
        <v>5001</v>
      </c>
      <c r="N6543" t="s">
        <v>5601</v>
      </c>
      <c r="O6543">
        <v>21.1</v>
      </c>
      <c r="Q6543">
        <v>145.796</v>
      </c>
      <c r="R6543">
        <v>145.796</v>
      </c>
      <c r="S6543">
        <v>0</v>
      </c>
      <c r="T6543">
        <v>145.796</v>
      </c>
      <c r="U6543">
        <v>136</v>
      </c>
      <c r="V6543">
        <f>SUMIF(货件明细!K:K,F6543,货件明细!AQ:AQ)</f>
        <v>0</v>
      </c>
      <c r="W6543">
        <f t="shared" si="408"/>
        <v>1</v>
      </c>
      <c r="X6543">
        <f t="shared" si="409"/>
        <v>136</v>
      </c>
      <c r="Y6543">
        <f>SUMIF(货件明细!K:K,F6543,货件明细!I:I)</f>
        <v>0</v>
      </c>
      <c r="Z6543">
        <f t="shared" si="410"/>
        <v>21.1</v>
      </c>
      <c r="AA6543">
        <f>SUMIF(货件明细!K:K,F6543,货件明细!J:J)</f>
        <v>0</v>
      </c>
      <c r="AB6543">
        <f t="shared" si="411"/>
        <v>1</v>
      </c>
    </row>
    <row r="6544" spans="1:28">
      <c r="A6544">
        <v>2025</v>
      </c>
      <c r="B6544">
        <v>10</v>
      </c>
      <c r="C6544">
        <v>43</v>
      </c>
      <c r="D6544" s="4">
        <v>45954</v>
      </c>
      <c r="E6544" t="s">
        <v>28</v>
      </c>
      <c r="F6544" t="s">
        <v>6751</v>
      </c>
      <c r="G6544" t="s">
        <v>6724</v>
      </c>
      <c r="H6544" t="s">
        <v>71</v>
      </c>
      <c r="I6544" t="s">
        <v>41</v>
      </c>
      <c r="J6544" t="s">
        <v>45</v>
      </c>
      <c r="K6544" t="s">
        <v>100</v>
      </c>
      <c r="L6544" t="s">
        <v>46</v>
      </c>
      <c r="M6544" t="s">
        <v>2882</v>
      </c>
      <c r="N6544" t="s">
        <v>3338</v>
      </c>
      <c r="O6544">
        <v>21.1</v>
      </c>
      <c r="Q6544">
        <v>134.64</v>
      </c>
      <c r="R6544">
        <v>134.64</v>
      </c>
      <c r="S6544">
        <v>0</v>
      </c>
      <c r="T6544">
        <v>134.64</v>
      </c>
      <c r="U6544">
        <v>136</v>
      </c>
      <c r="V6544">
        <f>SUMIF(货件明细!K:K,F6544,货件明细!AQ:AQ)</f>
        <v>0</v>
      </c>
      <c r="W6544">
        <f t="shared" si="408"/>
        <v>1</v>
      </c>
      <c r="X6544">
        <f t="shared" si="409"/>
        <v>136</v>
      </c>
      <c r="Y6544">
        <f>SUMIF(货件明细!K:K,F6544,货件明细!I:I)</f>
        <v>0</v>
      </c>
      <c r="Z6544">
        <f t="shared" si="410"/>
        <v>21.1</v>
      </c>
      <c r="AA6544">
        <f>SUMIF(货件明细!K:K,F6544,货件明细!J:J)</f>
        <v>0</v>
      </c>
      <c r="AB6544">
        <f t="shared" si="411"/>
        <v>1</v>
      </c>
    </row>
    <row r="6545" spans="1:28">
      <c r="A6545">
        <v>2025</v>
      </c>
      <c r="B6545">
        <v>10</v>
      </c>
      <c r="C6545">
        <v>43</v>
      </c>
      <c r="D6545" s="4">
        <v>45954</v>
      </c>
      <c r="E6545" t="s">
        <v>28</v>
      </c>
      <c r="F6545" t="s">
        <v>6752</v>
      </c>
      <c r="G6545" t="s">
        <v>105</v>
      </c>
      <c r="H6545" t="s">
        <v>31</v>
      </c>
      <c r="I6545" t="s">
        <v>41</v>
      </c>
      <c r="J6545" t="s">
        <v>45</v>
      </c>
      <c r="K6545" t="s">
        <v>45</v>
      </c>
      <c r="L6545" t="s">
        <v>46</v>
      </c>
      <c r="M6545" t="s">
        <v>5001</v>
      </c>
      <c r="N6545" t="s">
        <v>5601</v>
      </c>
      <c r="O6545">
        <v>21.1</v>
      </c>
      <c r="Q6545">
        <v>164.888333333333</v>
      </c>
      <c r="R6545">
        <v>164.888333333333</v>
      </c>
      <c r="S6545">
        <v>0</v>
      </c>
      <c r="T6545">
        <v>164.888333333333</v>
      </c>
      <c r="U6545">
        <v>136</v>
      </c>
      <c r="V6545">
        <f>SUMIF(货件明细!K:K,F6545,货件明细!AQ:AQ)</f>
        <v>0</v>
      </c>
      <c r="W6545">
        <f t="shared" si="408"/>
        <v>1</v>
      </c>
      <c r="X6545">
        <f t="shared" si="409"/>
        <v>136</v>
      </c>
      <c r="Y6545">
        <f>SUMIF(货件明细!K:K,F6545,货件明细!I:I)</f>
        <v>0</v>
      </c>
      <c r="Z6545">
        <f t="shared" si="410"/>
        <v>21.1</v>
      </c>
      <c r="AA6545">
        <f>SUMIF(货件明细!K:K,F6545,货件明细!J:J)</f>
        <v>0</v>
      </c>
      <c r="AB6545">
        <f t="shared" si="411"/>
        <v>1</v>
      </c>
    </row>
    <row r="6546" spans="1:28">
      <c r="A6546">
        <v>2025</v>
      </c>
      <c r="B6546">
        <v>10</v>
      </c>
      <c r="C6546">
        <v>43</v>
      </c>
      <c r="D6546" s="4">
        <v>45954</v>
      </c>
      <c r="E6546" t="s">
        <v>28</v>
      </c>
      <c r="F6546" t="s">
        <v>6753</v>
      </c>
      <c r="G6546" t="s">
        <v>1563</v>
      </c>
      <c r="H6546" t="s">
        <v>71</v>
      </c>
      <c r="I6546" t="s">
        <v>41</v>
      </c>
      <c r="J6546" t="s">
        <v>45</v>
      </c>
      <c r="K6546" t="s">
        <v>100</v>
      </c>
      <c r="L6546" t="s">
        <v>46</v>
      </c>
      <c r="M6546" t="s">
        <v>2882</v>
      </c>
      <c r="N6546" t="s">
        <v>3338</v>
      </c>
      <c r="O6546">
        <v>21.1</v>
      </c>
      <c r="Q6546">
        <v>129.8</v>
      </c>
      <c r="R6546">
        <v>129.8</v>
      </c>
      <c r="S6546">
        <v>0</v>
      </c>
      <c r="T6546">
        <v>129.8</v>
      </c>
      <c r="U6546">
        <v>136</v>
      </c>
      <c r="V6546">
        <f>SUMIF(货件明细!K:K,F6546,货件明细!AQ:AQ)</f>
        <v>0</v>
      </c>
      <c r="W6546">
        <f t="shared" si="408"/>
        <v>1</v>
      </c>
      <c r="X6546">
        <f t="shared" si="409"/>
        <v>136</v>
      </c>
      <c r="Y6546">
        <f>SUMIF(货件明细!K:K,F6546,货件明细!I:I)</f>
        <v>0</v>
      </c>
      <c r="Z6546">
        <f t="shared" si="410"/>
        <v>21.1</v>
      </c>
      <c r="AA6546">
        <f>SUMIF(货件明细!K:K,F6546,货件明细!J:J)</f>
        <v>0</v>
      </c>
      <c r="AB6546">
        <f t="shared" si="411"/>
        <v>1</v>
      </c>
    </row>
    <row r="6547" spans="1:28">
      <c r="A6547">
        <v>2025</v>
      </c>
      <c r="B6547">
        <v>10</v>
      </c>
      <c r="C6547">
        <v>43</v>
      </c>
      <c r="D6547" s="4">
        <v>45954</v>
      </c>
      <c r="E6547" t="s">
        <v>28</v>
      </c>
      <c r="F6547" t="s">
        <v>6754</v>
      </c>
      <c r="G6547" t="s">
        <v>267</v>
      </c>
      <c r="H6547" t="s">
        <v>71</v>
      </c>
      <c r="I6547" t="s">
        <v>41</v>
      </c>
      <c r="J6547" t="s">
        <v>45</v>
      </c>
      <c r="K6547" t="s">
        <v>100</v>
      </c>
      <c r="L6547" t="s">
        <v>46</v>
      </c>
      <c r="M6547" t="s">
        <v>2882</v>
      </c>
      <c r="N6547" t="s">
        <v>3338</v>
      </c>
      <c r="O6547">
        <v>21.1</v>
      </c>
      <c r="Q6547">
        <v>140.14</v>
      </c>
      <c r="R6547">
        <v>140.14</v>
      </c>
      <c r="S6547">
        <v>0</v>
      </c>
      <c r="T6547">
        <v>140.14</v>
      </c>
      <c r="U6547">
        <v>136</v>
      </c>
      <c r="V6547">
        <f>SUMIF(货件明细!K:K,F6547,货件明细!AQ:AQ)</f>
        <v>0</v>
      </c>
      <c r="W6547">
        <f t="shared" si="408"/>
        <v>1</v>
      </c>
      <c r="X6547">
        <f t="shared" si="409"/>
        <v>136</v>
      </c>
      <c r="Y6547">
        <f>SUMIF(货件明细!K:K,F6547,货件明细!I:I)</f>
        <v>0</v>
      </c>
      <c r="Z6547">
        <f t="shared" si="410"/>
        <v>21.1</v>
      </c>
      <c r="AA6547">
        <f>SUMIF(货件明细!K:K,F6547,货件明细!J:J)</f>
        <v>0</v>
      </c>
      <c r="AB6547">
        <f t="shared" si="411"/>
        <v>1</v>
      </c>
    </row>
    <row r="6548" spans="1:28">
      <c r="A6548">
        <v>2025</v>
      </c>
      <c r="B6548">
        <v>10</v>
      </c>
      <c r="C6548">
        <v>43</v>
      </c>
      <c r="D6548" s="4">
        <v>45954</v>
      </c>
      <c r="E6548" t="s">
        <v>28</v>
      </c>
      <c r="F6548" t="s">
        <v>6755</v>
      </c>
      <c r="G6548" t="s">
        <v>50</v>
      </c>
      <c r="H6548" t="s">
        <v>31</v>
      </c>
      <c r="I6548" t="s">
        <v>57</v>
      </c>
      <c r="J6548" t="s">
        <v>45</v>
      </c>
      <c r="K6548" t="s">
        <v>45</v>
      </c>
      <c r="L6548" t="s">
        <v>46</v>
      </c>
      <c r="M6548" t="s">
        <v>5001</v>
      </c>
      <c r="N6548" t="s">
        <v>5601</v>
      </c>
      <c r="O6548">
        <v>25.95</v>
      </c>
      <c r="Q6548">
        <v>291.592</v>
      </c>
      <c r="R6548">
        <v>291.592</v>
      </c>
      <c r="S6548">
        <v>0</v>
      </c>
      <c r="T6548">
        <v>291.592</v>
      </c>
      <c r="U6548">
        <v>227</v>
      </c>
      <c r="V6548">
        <f>SUMIF(货件明细!K:K,F6548,货件明细!AQ:AQ)</f>
        <v>0</v>
      </c>
      <c r="W6548">
        <f t="shared" si="408"/>
        <v>1</v>
      </c>
      <c r="X6548">
        <f t="shared" si="409"/>
        <v>227</v>
      </c>
      <c r="Y6548">
        <f>SUMIF(货件明细!K:K,F6548,货件明细!I:I)</f>
        <v>0</v>
      </c>
      <c r="Z6548">
        <f t="shared" si="410"/>
        <v>25.95</v>
      </c>
      <c r="AA6548">
        <f>SUMIF(货件明细!K:K,F6548,货件明细!J:J)</f>
        <v>0</v>
      </c>
      <c r="AB6548">
        <f t="shared" si="411"/>
        <v>1</v>
      </c>
    </row>
    <row r="6549" spans="1:28">
      <c r="A6549">
        <v>2025</v>
      </c>
      <c r="B6549">
        <v>10</v>
      </c>
      <c r="C6549">
        <v>43</v>
      </c>
      <c r="D6549" s="4">
        <v>45954</v>
      </c>
      <c r="E6549" t="s">
        <v>28</v>
      </c>
      <c r="F6549" t="s">
        <v>6756</v>
      </c>
      <c r="G6549" t="s">
        <v>6724</v>
      </c>
      <c r="H6549" t="s">
        <v>71</v>
      </c>
      <c r="I6549" t="s">
        <v>57</v>
      </c>
      <c r="J6549" t="s">
        <v>45</v>
      </c>
      <c r="K6549" t="s">
        <v>100</v>
      </c>
      <c r="L6549" t="s">
        <v>46</v>
      </c>
      <c r="M6549" t="s">
        <v>2882</v>
      </c>
      <c r="N6549" t="s">
        <v>3338</v>
      </c>
      <c r="O6549">
        <v>25.95</v>
      </c>
      <c r="Q6549">
        <v>159.12</v>
      </c>
      <c r="R6549">
        <v>159.12</v>
      </c>
      <c r="S6549">
        <v>0</v>
      </c>
      <c r="T6549">
        <v>159.12</v>
      </c>
      <c r="U6549">
        <v>228</v>
      </c>
      <c r="V6549">
        <f>SUMIF(货件明细!K:K,F6549,货件明细!AQ:AQ)</f>
        <v>0</v>
      </c>
      <c r="W6549">
        <f t="shared" si="408"/>
        <v>1</v>
      </c>
      <c r="X6549">
        <f t="shared" si="409"/>
        <v>228</v>
      </c>
      <c r="Y6549">
        <f>SUMIF(货件明细!K:K,F6549,货件明细!I:I)</f>
        <v>0</v>
      </c>
      <c r="Z6549">
        <f t="shared" si="410"/>
        <v>25.95</v>
      </c>
      <c r="AA6549">
        <f>SUMIF(货件明细!K:K,F6549,货件明细!J:J)</f>
        <v>0</v>
      </c>
      <c r="AB6549">
        <f t="shared" si="411"/>
        <v>1</v>
      </c>
    </row>
    <row r="6550" spans="1:28">
      <c r="A6550">
        <v>2025</v>
      </c>
      <c r="B6550">
        <v>10</v>
      </c>
      <c r="C6550">
        <v>43</v>
      </c>
      <c r="D6550" s="4">
        <v>45954</v>
      </c>
      <c r="E6550" t="s">
        <v>28</v>
      </c>
      <c r="F6550" t="s">
        <v>6757</v>
      </c>
      <c r="G6550" t="s">
        <v>1563</v>
      </c>
      <c r="H6550" t="s">
        <v>71</v>
      </c>
      <c r="I6550" t="s">
        <v>57</v>
      </c>
      <c r="J6550" t="s">
        <v>45</v>
      </c>
      <c r="K6550" t="s">
        <v>100</v>
      </c>
      <c r="L6550" t="s">
        <v>46</v>
      </c>
      <c r="M6550" t="s">
        <v>2882</v>
      </c>
      <c r="N6550" t="s">
        <v>3338</v>
      </c>
      <c r="O6550">
        <v>25.95</v>
      </c>
      <c r="Q6550">
        <v>153.4</v>
      </c>
      <c r="R6550">
        <v>153.4</v>
      </c>
      <c r="S6550">
        <v>0</v>
      </c>
      <c r="T6550">
        <v>153.4</v>
      </c>
      <c r="U6550">
        <v>227</v>
      </c>
      <c r="V6550">
        <f>SUMIF(货件明细!K:K,F6550,货件明细!AQ:AQ)</f>
        <v>0</v>
      </c>
      <c r="W6550">
        <f t="shared" si="408"/>
        <v>1</v>
      </c>
      <c r="X6550">
        <f t="shared" si="409"/>
        <v>227</v>
      </c>
      <c r="Y6550">
        <f>SUMIF(货件明细!K:K,F6550,货件明细!I:I)</f>
        <v>0</v>
      </c>
      <c r="Z6550">
        <f t="shared" si="410"/>
        <v>25.95</v>
      </c>
      <c r="AA6550">
        <f>SUMIF(货件明细!K:K,F6550,货件明细!J:J)</f>
        <v>0</v>
      </c>
      <c r="AB6550">
        <f t="shared" si="411"/>
        <v>1</v>
      </c>
    </row>
    <row r="6551" spans="1:28">
      <c r="A6551">
        <v>2025</v>
      </c>
      <c r="B6551">
        <v>10</v>
      </c>
      <c r="C6551">
        <v>43</v>
      </c>
      <c r="D6551" s="4">
        <v>45954</v>
      </c>
      <c r="E6551" t="s">
        <v>28</v>
      </c>
      <c r="F6551" t="s">
        <v>6758</v>
      </c>
      <c r="G6551" t="s">
        <v>267</v>
      </c>
      <c r="H6551" t="s">
        <v>71</v>
      </c>
      <c r="I6551" t="s">
        <v>57</v>
      </c>
      <c r="J6551" t="s">
        <v>45</v>
      </c>
      <c r="K6551" t="s">
        <v>100</v>
      </c>
      <c r="L6551" t="s">
        <v>46</v>
      </c>
      <c r="M6551" t="s">
        <v>2882</v>
      </c>
      <c r="N6551" t="s">
        <v>3338</v>
      </c>
      <c r="O6551">
        <v>25.95</v>
      </c>
      <c r="Q6551">
        <v>165.62</v>
      </c>
      <c r="R6551">
        <v>165.62</v>
      </c>
      <c r="S6551">
        <v>0</v>
      </c>
      <c r="T6551">
        <v>165.62</v>
      </c>
      <c r="U6551">
        <v>227</v>
      </c>
      <c r="V6551">
        <f>SUMIF(货件明细!K:K,F6551,货件明细!AQ:AQ)</f>
        <v>0</v>
      </c>
      <c r="W6551">
        <f t="shared" si="408"/>
        <v>1</v>
      </c>
      <c r="X6551">
        <f t="shared" si="409"/>
        <v>227</v>
      </c>
      <c r="Y6551">
        <f>SUMIF(货件明细!K:K,F6551,货件明细!I:I)</f>
        <v>0</v>
      </c>
      <c r="Z6551">
        <f t="shared" si="410"/>
        <v>25.95</v>
      </c>
      <c r="AA6551">
        <f>SUMIF(货件明细!K:K,F6551,货件明细!J:J)</f>
        <v>0</v>
      </c>
      <c r="AB6551">
        <f t="shared" si="411"/>
        <v>1</v>
      </c>
    </row>
    <row r="6552" spans="1:28">
      <c r="A6552">
        <v>2025</v>
      </c>
      <c r="B6552">
        <v>10</v>
      </c>
      <c r="C6552">
        <v>43</v>
      </c>
      <c r="D6552" s="4">
        <v>45954</v>
      </c>
      <c r="E6552" t="s">
        <v>28</v>
      </c>
      <c r="F6552" t="s">
        <v>6759</v>
      </c>
      <c r="G6552" t="s">
        <v>105</v>
      </c>
      <c r="H6552" t="s">
        <v>31</v>
      </c>
      <c r="I6552" t="s">
        <v>57</v>
      </c>
      <c r="J6552" t="s">
        <v>45</v>
      </c>
      <c r="K6552" t="s">
        <v>45</v>
      </c>
      <c r="L6552" t="s">
        <v>46</v>
      </c>
      <c r="M6552" t="s">
        <v>5001</v>
      </c>
      <c r="N6552" t="s">
        <v>5601</v>
      </c>
      <c r="O6552">
        <v>26.9</v>
      </c>
      <c r="Q6552">
        <v>329.776666666667</v>
      </c>
      <c r="R6552">
        <v>329.776666666667</v>
      </c>
      <c r="S6552">
        <v>0</v>
      </c>
      <c r="T6552">
        <v>329.776666666667</v>
      </c>
      <c r="U6552">
        <v>235</v>
      </c>
      <c r="V6552">
        <f>SUMIF(货件明细!K:K,F6552,货件明细!AQ:AQ)</f>
        <v>0</v>
      </c>
      <c r="W6552">
        <f t="shared" si="408"/>
        <v>1</v>
      </c>
      <c r="X6552">
        <f t="shared" si="409"/>
        <v>235</v>
      </c>
      <c r="Y6552">
        <f>SUMIF(货件明细!K:K,F6552,货件明细!I:I)</f>
        <v>0</v>
      </c>
      <c r="Z6552">
        <f t="shared" si="410"/>
        <v>26.9</v>
      </c>
      <c r="AA6552">
        <f>SUMIF(货件明细!K:K,F6552,货件明细!J:J)</f>
        <v>0</v>
      </c>
      <c r="AB6552">
        <f t="shared" si="411"/>
        <v>1</v>
      </c>
    </row>
    <row r="6553" spans="1:28">
      <c r="A6553">
        <v>2025</v>
      </c>
      <c r="B6553">
        <v>10</v>
      </c>
      <c r="C6553">
        <v>43</v>
      </c>
      <c r="D6553" s="4">
        <v>45954</v>
      </c>
      <c r="E6553" t="s">
        <v>28</v>
      </c>
      <c r="F6553" t="s">
        <v>6760</v>
      </c>
      <c r="G6553" t="s">
        <v>50</v>
      </c>
      <c r="H6553" t="s">
        <v>31</v>
      </c>
      <c r="I6553" t="s">
        <v>57</v>
      </c>
      <c r="J6553" t="s">
        <v>100</v>
      </c>
      <c r="K6553" t="s">
        <v>100</v>
      </c>
      <c r="L6553" t="s">
        <v>46</v>
      </c>
      <c r="M6553" t="s">
        <v>47</v>
      </c>
      <c r="N6553" t="s">
        <v>5148</v>
      </c>
      <c r="O6553">
        <v>34.15</v>
      </c>
      <c r="Q6553">
        <v>279.24</v>
      </c>
      <c r="R6553">
        <v>279.24</v>
      </c>
      <c r="S6553">
        <v>0</v>
      </c>
      <c r="T6553">
        <v>279.24</v>
      </c>
      <c r="U6553">
        <v>287</v>
      </c>
      <c r="V6553">
        <f>SUMIF(货件明细!K:K,F6553,货件明细!AQ:AQ)</f>
        <v>0</v>
      </c>
      <c r="W6553">
        <f t="shared" si="408"/>
        <v>1</v>
      </c>
      <c r="X6553">
        <f t="shared" si="409"/>
        <v>287</v>
      </c>
      <c r="Y6553">
        <f>SUMIF(货件明细!K:K,F6553,货件明细!I:I)</f>
        <v>0</v>
      </c>
      <c r="Z6553">
        <f t="shared" si="410"/>
        <v>34.15</v>
      </c>
      <c r="AA6553">
        <f>SUMIF(货件明细!K:K,F6553,货件明细!J:J)</f>
        <v>0</v>
      </c>
      <c r="AB6553">
        <f t="shared" si="411"/>
        <v>1</v>
      </c>
    </row>
    <row r="6554" spans="1:28">
      <c r="A6554">
        <v>2025</v>
      </c>
      <c r="B6554">
        <v>10</v>
      </c>
      <c r="C6554">
        <v>43</v>
      </c>
      <c r="D6554" s="4">
        <v>45954</v>
      </c>
      <c r="E6554" t="s">
        <v>28</v>
      </c>
      <c r="F6554" t="s">
        <v>6761</v>
      </c>
      <c r="G6554" t="s">
        <v>6724</v>
      </c>
      <c r="H6554" t="s">
        <v>71</v>
      </c>
      <c r="I6554" t="s">
        <v>57</v>
      </c>
      <c r="J6554" t="s">
        <v>100</v>
      </c>
      <c r="K6554" t="s">
        <v>58</v>
      </c>
      <c r="L6554" t="s">
        <v>46</v>
      </c>
      <c r="M6554" t="s">
        <v>5001</v>
      </c>
      <c r="N6554" t="s">
        <v>6725</v>
      </c>
      <c r="O6554">
        <v>34.15</v>
      </c>
      <c r="Q6554">
        <v>154.66055</v>
      </c>
      <c r="R6554">
        <v>154.66055</v>
      </c>
      <c r="S6554">
        <v>0</v>
      </c>
      <c r="T6554">
        <v>154.66055</v>
      </c>
      <c r="U6554">
        <v>287</v>
      </c>
      <c r="V6554">
        <f>SUMIF(货件明细!K:K,F6554,货件明细!AQ:AQ)</f>
        <v>0</v>
      </c>
      <c r="W6554">
        <f t="shared" si="408"/>
        <v>1</v>
      </c>
      <c r="X6554">
        <f t="shared" si="409"/>
        <v>287</v>
      </c>
      <c r="Y6554">
        <f>SUMIF(货件明细!K:K,F6554,货件明细!I:I)</f>
        <v>0</v>
      </c>
      <c r="Z6554">
        <f t="shared" si="410"/>
        <v>34.15</v>
      </c>
      <c r="AA6554">
        <f>SUMIF(货件明细!K:K,F6554,货件明细!J:J)</f>
        <v>0</v>
      </c>
      <c r="AB6554">
        <f t="shared" si="411"/>
        <v>1</v>
      </c>
    </row>
    <row r="6555" spans="1:28">
      <c r="A6555">
        <v>2025</v>
      </c>
      <c r="B6555">
        <v>10</v>
      </c>
      <c r="C6555">
        <v>43</v>
      </c>
      <c r="D6555" s="4">
        <v>45954</v>
      </c>
      <c r="E6555" t="s">
        <v>28</v>
      </c>
      <c r="F6555" t="s">
        <v>6762</v>
      </c>
      <c r="G6555" t="s">
        <v>105</v>
      </c>
      <c r="H6555" t="s">
        <v>31</v>
      </c>
      <c r="I6555" t="s">
        <v>57</v>
      </c>
      <c r="J6555" t="s">
        <v>100</v>
      </c>
      <c r="K6555" t="s">
        <v>100</v>
      </c>
      <c r="L6555" t="s">
        <v>46</v>
      </c>
      <c r="M6555" t="s">
        <v>5001</v>
      </c>
      <c r="N6555" t="s">
        <v>6615</v>
      </c>
      <c r="O6555">
        <v>34.15</v>
      </c>
      <c r="Q6555">
        <v>298.3285</v>
      </c>
      <c r="R6555">
        <v>298.3285</v>
      </c>
      <c r="S6555">
        <v>0</v>
      </c>
      <c r="T6555">
        <v>298.3285</v>
      </c>
      <c r="U6555">
        <v>287</v>
      </c>
      <c r="V6555">
        <f>SUMIF(货件明细!K:K,F6555,货件明细!AQ:AQ)</f>
        <v>0</v>
      </c>
      <c r="W6555">
        <f t="shared" si="408"/>
        <v>1</v>
      </c>
      <c r="X6555">
        <f t="shared" si="409"/>
        <v>287</v>
      </c>
      <c r="Y6555">
        <f>SUMIF(货件明细!K:K,F6555,货件明细!I:I)</f>
        <v>0</v>
      </c>
      <c r="Z6555">
        <f t="shared" si="410"/>
        <v>34.15</v>
      </c>
      <c r="AA6555">
        <f>SUMIF(货件明细!K:K,F6555,货件明细!J:J)</f>
        <v>0</v>
      </c>
      <c r="AB6555">
        <f t="shared" si="411"/>
        <v>1</v>
      </c>
    </row>
    <row r="6556" spans="1:28">
      <c r="A6556">
        <v>2025</v>
      </c>
      <c r="B6556">
        <v>10</v>
      </c>
      <c r="C6556">
        <v>43</v>
      </c>
      <c r="D6556" s="4">
        <v>45954</v>
      </c>
      <c r="E6556" t="s">
        <v>28</v>
      </c>
      <c r="F6556" t="s">
        <v>6763</v>
      </c>
      <c r="G6556" t="s">
        <v>1563</v>
      </c>
      <c r="H6556" t="s">
        <v>71</v>
      </c>
      <c r="I6556" t="s">
        <v>57</v>
      </c>
      <c r="J6556" t="s">
        <v>100</v>
      </c>
      <c r="K6556" t="s">
        <v>58</v>
      </c>
      <c r="L6556" t="s">
        <v>46</v>
      </c>
      <c r="M6556" t="s">
        <v>65</v>
      </c>
      <c r="N6556" t="s">
        <v>2731</v>
      </c>
      <c r="O6556">
        <v>34.15</v>
      </c>
      <c r="Q6556">
        <v>130.2</v>
      </c>
      <c r="R6556">
        <v>130.2</v>
      </c>
      <c r="S6556">
        <v>0</v>
      </c>
      <c r="T6556">
        <v>130.2</v>
      </c>
      <c r="U6556">
        <v>287</v>
      </c>
      <c r="V6556">
        <f>SUMIF(货件明细!K:K,F6556,货件明细!AQ:AQ)</f>
        <v>0</v>
      </c>
      <c r="W6556">
        <f t="shared" si="408"/>
        <v>1</v>
      </c>
      <c r="X6556">
        <f t="shared" si="409"/>
        <v>287</v>
      </c>
      <c r="Y6556">
        <f>SUMIF(货件明细!K:K,F6556,货件明细!I:I)</f>
        <v>0</v>
      </c>
      <c r="Z6556">
        <f t="shared" si="410"/>
        <v>34.15</v>
      </c>
      <c r="AA6556">
        <f>SUMIF(货件明细!K:K,F6556,货件明细!J:J)</f>
        <v>0</v>
      </c>
      <c r="AB6556">
        <f t="shared" si="411"/>
        <v>1</v>
      </c>
    </row>
    <row r="6557" spans="1:28">
      <c r="A6557">
        <v>2025</v>
      </c>
      <c r="B6557">
        <v>10</v>
      </c>
      <c r="C6557">
        <v>43</v>
      </c>
      <c r="D6557" s="4">
        <v>45954</v>
      </c>
      <c r="E6557" t="s">
        <v>28</v>
      </c>
      <c r="F6557" t="s">
        <v>6764</v>
      </c>
      <c r="G6557" t="s">
        <v>267</v>
      </c>
      <c r="H6557" t="s">
        <v>71</v>
      </c>
      <c r="I6557" t="s">
        <v>57</v>
      </c>
      <c r="J6557" t="s">
        <v>100</v>
      </c>
      <c r="K6557" t="s">
        <v>58</v>
      </c>
      <c r="L6557" t="s">
        <v>46</v>
      </c>
      <c r="M6557" t="s">
        <v>65</v>
      </c>
      <c r="N6557" t="s">
        <v>2731</v>
      </c>
      <c r="O6557">
        <v>34.15</v>
      </c>
      <c r="Q6557">
        <v>147</v>
      </c>
      <c r="R6557">
        <v>147</v>
      </c>
      <c r="S6557">
        <v>0</v>
      </c>
      <c r="T6557">
        <v>147</v>
      </c>
      <c r="U6557">
        <v>287</v>
      </c>
      <c r="V6557">
        <f>SUMIF(货件明细!K:K,F6557,货件明细!AQ:AQ)</f>
        <v>0</v>
      </c>
      <c r="W6557">
        <f t="shared" si="408"/>
        <v>1</v>
      </c>
      <c r="X6557">
        <f t="shared" si="409"/>
        <v>287</v>
      </c>
      <c r="Y6557">
        <f>SUMIF(货件明细!K:K,F6557,货件明细!I:I)</f>
        <v>0</v>
      </c>
      <c r="Z6557">
        <f t="shared" si="410"/>
        <v>34.15</v>
      </c>
      <c r="AA6557">
        <f>SUMIF(货件明细!K:K,F6557,货件明细!J:J)</f>
        <v>0</v>
      </c>
      <c r="AB6557">
        <f t="shared" si="411"/>
        <v>1</v>
      </c>
    </row>
    <row r="6558" spans="1:28">
      <c r="A6558">
        <v>2025</v>
      </c>
      <c r="B6558">
        <v>10</v>
      </c>
      <c r="C6558">
        <v>43</v>
      </c>
      <c r="D6558" s="4">
        <v>45954</v>
      </c>
      <c r="E6558" t="s">
        <v>28</v>
      </c>
      <c r="F6558" t="s">
        <v>6765</v>
      </c>
      <c r="G6558" t="s">
        <v>54</v>
      </c>
      <c r="H6558" t="s">
        <v>31</v>
      </c>
      <c r="I6558" t="s">
        <v>80</v>
      </c>
      <c r="J6558" t="s">
        <v>100</v>
      </c>
      <c r="K6558" t="s">
        <v>100</v>
      </c>
      <c r="L6558" t="s">
        <v>46</v>
      </c>
      <c r="M6558" t="s">
        <v>47</v>
      </c>
      <c r="N6558" t="s">
        <v>5148</v>
      </c>
      <c r="O6558">
        <v>9.3</v>
      </c>
      <c r="Q6558">
        <v>104.4</v>
      </c>
      <c r="R6558">
        <v>104.4</v>
      </c>
      <c r="S6558">
        <v>0</v>
      </c>
      <c r="T6558">
        <v>104.4</v>
      </c>
      <c r="U6558">
        <v>56</v>
      </c>
      <c r="V6558">
        <f>SUMIF(货件明细!K:K,F6558,货件明细!AQ:AQ)</f>
        <v>0</v>
      </c>
      <c r="W6558">
        <f t="shared" si="408"/>
        <v>1</v>
      </c>
      <c r="X6558">
        <f t="shared" si="409"/>
        <v>56</v>
      </c>
      <c r="Y6558">
        <f>SUMIF(货件明细!K:K,F6558,货件明细!I:I)</f>
        <v>0</v>
      </c>
      <c r="Z6558">
        <f t="shared" si="410"/>
        <v>9.3</v>
      </c>
      <c r="AA6558">
        <f>SUMIF(货件明细!K:K,F6558,货件明细!J:J)</f>
        <v>0</v>
      </c>
      <c r="AB6558">
        <f t="shared" si="411"/>
        <v>1</v>
      </c>
    </row>
    <row r="6559" spans="1:28">
      <c r="A6559">
        <v>2025</v>
      </c>
      <c r="B6559">
        <v>10</v>
      </c>
      <c r="C6559">
        <v>43</v>
      </c>
      <c r="D6559" s="4">
        <v>45954</v>
      </c>
      <c r="E6559" t="s">
        <v>28</v>
      </c>
      <c r="F6559" t="s">
        <v>6766</v>
      </c>
      <c r="G6559" t="s">
        <v>50</v>
      </c>
      <c r="H6559" t="s">
        <v>31</v>
      </c>
      <c r="I6559" t="s">
        <v>80</v>
      </c>
      <c r="J6559" t="s">
        <v>100</v>
      </c>
      <c r="K6559" t="s">
        <v>100</v>
      </c>
      <c r="L6559" t="s">
        <v>46</v>
      </c>
      <c r="M6559" t="s">
        <v>47</v>
      </c>
      <c r="N6559" t="s">
        <v>5148</v>
      </c>
      <c r="O6559">
        <v>9.3</v>
      </c>
      <c r="Q6559">
        <v>109.957142857143</v>
      </c>
      <c r="R6559">
        <v>109.957142857143</v>
      </c>
      <c r="S6559">
        <v>0</v>
      </c>
      <c r="T6559">
        <v>109.957142857143</v>
      </c>
      <c r="U6559">
        <v>56</v>
      </c>
      <c r="V6559">
        <f>SUMIF(货件明细!K:K,F6559,货件明细!AQ:AQ)</f>
        <v>0</v>
      </c>
      <c r="W6559">
        <f t="shared" si="408"/>
        <v>1</v>
      </c>
      <c r="X6559">
        <f t="shared" si="409"/>
        <v>56</v>
      </c>
      <c r="Y6559">
        <f>SUMIF(货件明细!K:K,F6559,货件明细!I:I)</f>
        <v>0</v>
      </c>
      <c r="Z6559">
        <f t="shared" si="410"/>
        <v>9.3</v>
      </c>
      <c r="AA6559">
        <f>SUMIF(货件明细!K:K,F6559,货件明细!J:J)</f>
        <v>0</v>
      </c>
      <c r="AB6559">
        <f t="shared" si="411"/>
        <v>1</v>
      </c>
    </row>
    <row r="6560" spans="1:28">
      <c r="A6560">
        <v>2025</v>
      </c>
      <c r="B6560">
        <v>10</v>
      </c>
      <c r="C6560">
        <v>43</v>
      </c>
      <c r="D6560" s="4">
        <v>45954</v>
      </c>
      <c r="E6560" t="s">
        <v>28</v>
      </c>
      <c r="F6560" t="s">
        <v>6767</v>
      </c>
      <c r="G6560" t="s">
        <v>68</v>
      </c>
      <c r="H6560" t="s">
        <v>31</v>
      </c>
      <c r="I6560" t="s">
        <v>80</v>
      </c>
      <c r="J6560" t="s">
        <v>100</v>
      </c>
      <c r="K6560" t="s">
        <v>100</v>
      </c>
      <c r="L6560" t="s">
        <v>46</v>
      </c>
      <c r="M6560" t="s">
        <v>5001</v>
      </c>
      <c r="N6560" t="s">
        <v>6615</v>
      </c>
      <c r="O6560">
        <v>9.3</v>
      </c>
      <c r="Q6560">
        <v>111.413</v>
      </c>
      <c r="R6560">
        <v>111.413</v>
      </c>
      <c r="S6560">
        <v>0</v>
      </c>
      <c r="T6560">
        <v>111.413</v>
      </c>
      <c r="U6560">
        <v>56</v>
      </c>
      <c r="V6560">
        <f>SUMIF(货件明细!K:K,F6560,货件明细!AQ:AQ)</f>
        <v>0</v>
      </c>
      <c r="W6560">
        <f t="shared" si="408"/>
        <v>1</v>
      </c>
      <c r="X6560">
        <f t="shared" si="409"/>
        <v>56</v>
      </c>
      <c r="Y6560">
        <f>SUMIF(货件明细!K:K,F6560,货件明细!I:I)</f>
        <v>0</v>
      </c>
      <c r="Z6560">
        <f t="shared" si="410"/>
        <v>9.3</v>
      </c>
      <c r="AA6560">
        <f>SUMIF(货件明细!K:K,F6560,货件明细!J:J)</f>
        <v>0</v>
      </c>
      <c r="AB6560">
        <f t="shared" si="411"/>
        <v>1</v>
      </c>
    </row>
    <row r="6561" spans="1:28">
      <c r="A6561">
        <v>2025</v>
      </c>
      <c r="B6561">
        <v>10</v>
      </c>
      <c r="C6561">
        <v>43</v>
      </c>
      <c r="D6561" s="4">
        <v>45954</v>
      </c>
      <c r="E6561" t="s">
        <v>28</v>
      </c>
      <c r="F6561" t="s">
        <v>6768</v>
      </c>
      <c r="G6561" t="s">
        <v>1563</v>
      </c>
      <c r="H6561" t="s">
        <v>71</v>
      </c>
      <c r="I6561" t="s">
        <v>80</v>
      </c>
      <c r="J6561" t="s">
        <v>100</v>
      </c>
      <c r="K6561" t="s">
        <v>58</v>
      </c>
      <c r="L6561" t="s">
        <v>46</v>
      </c>
      <c r="M6561" t="s">
        <v>65</v>
      </c>
      <c r="N6561" t="s">
        <v>2731</v>
      </c>
      <c r="O6561">
        <v>9.3</v>
      </c>
      <c r="Q6561">
        <v>49</v>
      </c>
      <c r="R6561">
        <v>49</v>
      </c>
      <c r="S6561">
        <v>0</v>
      </c>
      <c r="T6561">
        <v>49</v>
      </c>
      <c r="U6561">
        <v>56</v>
      </c>
      <c r="V6561">
        <f>SUMIF(货件明细!K:K,F6561,货件明细!AQ:AQ)</f>
        <v>0</v>
      </c>
      <c r="W6561">
        <f t="shared" si="408"/>
        <v>1</v>
      </c>
      <c r="X6561">
        <f t="shared" si="409"/>
        <v>56</v>
      </c>
      <c r="Y6561">
        <f>SUMIF(货件明细!K:K,F6561,货件明细!I:I)</f>
        <v>0</v>
      </c>
      <c r="Z6561">
        <f t="shared" si="410"/>
        <v>9.3</v>
      </c>
      <c r="AA6561">
        <f>SUMIF(货件明细!K:K,F6561,货件明细!J:J)</f>
        <v>0</v>
      </c>
      <c r="AB6561">
        <f t="shared" si="411"/>
        <v>1</v>
      </c>
    </row>
    <row r="6562" spans="1:28">
      <c r="A6562">
        <v>2025</v>
      </c>
      <c r="B6562">
        <v>10</v>
      </c>
      <c r="C6562">
        <v>43</v>
      </c>
      <c r="D6562" s="4">
        <v>45954</v>
      </c>
      <c r="E6562" t="s">
        <v>28</v>
      </c>
      <c r="F6562" t="s">
        <v>6769</v>
      </c>
      <c r="G6562" t="s">
        <v>267</v>
      </c>
      <c r="H6562" t="s">
        <v>71</v>
      </c>
      <c r="I6562" t="s">
        <v>80</v>
      </c>
      <c r="J6562" t="s">
        <v>100</v>
      </c>
      <c r="K6562" t="s">
        <v>58</v>
      </c>
      <c r="L6562" t="s">
        <v>46</v>
      </c>
      <c r="M6562" t="s">
        <v>65</v>
      </c>
      <c r="N6562" t="s">
        <v>2731</v>
      </c>
      <c r="O6562">
        <v>9.3</v>
      </c>
      <c r="Q6562">
        <v>57.1666666666667</v>
      </c>
      <c r="R6562">
        <v>57.1666666666667</v>
      </c>
      <c r="S6562">
        <v>0</v>
      </c>
      <c r="T6562">
        <v>57.1666666666667</v>
      </c>
      <c r="U6562">
        <v>56</v>
      </c>
      <c r="V6562">
        <f>SUMIF(货件明细!K:K,F6562,货件明细!AQ:AQ)</f>
        <v>0</v>
      </c>
      <c r="W6562">
        <f t="shared" si="408"/>
        <v>1</v>
      </c>
      <c r="X6562">
        <f t="shared" si="409"/>
        <v>56</v>
      </c>
      <c r="Y6562">
        <f>SUMIF(货件明细!K:K,F6562,货件明细!I:I)</f>
        <v>0</v>
      </c>
      <c r="Z6562">
        <f t="shared" si="410"/>
        <v>9.3</v>
      </c>
      <c r="AA6562">
        <f>SUMIF(货件明细!K:K,F6562,货件明细!J:J)</f>
        <v>0</v>
      </c>
      <c r="AB6562">
        <f t="shared" si="411"/>
        <v>1</v>
      </c>
    </row>
    <row r="6563" spans="1:28">
      <c r="A6563">
        <v>2025</v>
      </c>
      <c r="B6563">
        <v>10</v>
      </c>
      <c r="C6563">
        <v>43</v>
      </c>
      <c r="D6563" s="4">
        <v>45954</v>
      </c>
      <c r="E6563" t="s">
        <v>28</v>
      </c>
      <c r="F6563" t="s">
        <v>6770</v>
      </c>
      <c r="G6563" t="s">
        <v>54</v>
      </c>
      <c r="H6563" t="s">
        <v>31</v>
      </c>
      <c r="I6563" t="s">
        <v>145</v>
      </c>
      <c r="J6563" t="s">
        <v>100</v>
      </c>
      <c r="K6563" t="s">
        <v>100</v>
      </c>
      <c r="L6563" t="s">
        <v>46</v>
      </c>
      <c r="M6563" t="s">
        <v>47</v>
      </c>
      <c r="N6563" t="s">
        <v>5148</v>
      </c>
      <c r="O6563">
        <v>11.55</v>
      </c>
      <c r="Q6563">
        <v>104.4</v>
      </c>
      <c r="R6563">
        <v>104.4</v>
      </c>
      <c r="S6563">
        <v>0</v>
      </c>
      <c r="T6563">
        <v>104.4</v>
      </c>
      <c r="U6563">
        <v>69</v>
      </c>
      <c r="V6563">
        <f>SUMIF(货件明细!K:K,F6563,货件明细!AQ:AQ)</f>
        <v>0</v>
      </c>
      <c r="W6563">
        <f t="shared" si="408"/>
        <v>1</v>
      </c>
      <c r="X6563">
        <f t="shared" si="409"/>
        <v>69</v>
      </c>
      <c r="Y6563">
        <f>SUMIF(货件明细!K:K,F6563,货件明细!I:I)</f>
        <v>0</v>
      </c>
      <c r="Z6563">
        <f t="shared" si="410"/>
        <v>11.55</v>
      </c>
      <c r="AA6563">
        <f>SUMIF(货件明细!K:K,F6563,货件明细!J:J)</f>
        <v>0</v>
      </c>
      <c r="AB6563">
        <f t="shared" si="411"/>
        <v>1</v>
      </c>
    </row>
    <row r="6564" spans="1:28">
      <c r="A6564">
        <v>2025</v>
      </c>
      <c r="B6564">
        <v>10</v>
      </c>
      <c r="C6564">
        <v>43</v>
      </c>
      <c r="D6564" s="4">
        <v>45954</v>
      </c>
      <c r="E6564" t="s">
        <v>28</v>
      </c>
      <c r="F6564" t="s">
        <v>6771</v>
      </c>
      <c r="G6564" t="s">
        <v>50</v>
      </c>
      <c r="H6564" t="s">
        <v>31</v>
      </c>
      <c r="I6564" t="s">
        <v>145</v>
      </c>
      <c r="J6564" t="s">
        <v>100</v>
      </c>
      <c r="K6564" t="s">
        <v>100</v>
      </c>
      <c r="L6564" t="s">
        <v>46</v>
      </c>
      <c r="M6564" t="s">
        <v>47</v>
      </c>
      <c r="N6564" t="s">
        <v>5148</v>
      </c>
      <c r="O6564">
        <v>11.55</v>
      </c>
      <c r="Q6564">
        <v>109.957142857143</v>
      </c>
      <c r="R6564">
        <v>109.957142857143</v>
      </c>
      <c r="S6564">
        <v>0</v>
      </c>
      <c r="T6564">
        <v>109.957142857143</v>
      </c>
      <c r="U6564">
        <v>69</v>
      </c>
      <c r="V6564">
        <f>SUMIF(货件明细!K:K,F6564,货件明细!AQ:AQ)</f>
        <v>0</v>
      </c>
      <c r="W6564">
        <f t="shared" si="408"/>
        <v>1</v>
      </c>
      <c r="X6564">
        <f t="shared" si="409"/>
        <v>69</v>
      </c>
      <c r="Y6564">
        <f>SUMIF(货件明细!K:K,F6564,货件明细!I:I)</f>
        <v>0</v>
      </c>
      <c r="Z6564">
        <f t="shared" si="410"/>
        <v>11.55</v>
      </c>
      <c r="AA6564">
        <f>SUMIF(货件明细!K:K,F6564,货件明细!J:J)</f>
        <v>0</v>
      </c>
      <c r="AB6564">
        <f t="shared" si="411"/>
        <v>1</v>
      </c>
    </row>
    <row r="6565" spans="1:28">
      <c r="A6565">
        <v>2025</v>
      </c>
      <c r="B6565">
        <v>10</v>
      </c>
      <c r="C6565">
        <v>43</v>
      </c>
      <c r="D6565" s="4">
        <v>45954</v>
      </c>
      <c r="E6565" t="s">
        <v>28</v>
      </c>
      <c r="F6565" t="s">
        <v>6772</v>
      </c>
      <c r="G6565" t="s">
        <v>68</v>
      </c>
      <c r="H6565" t="s">
        <v>31</v>
      </c>
      <c r="I6565" t="s">
        <v>145</v>
      </c>
      <c r="J6565" t="s">
        <v>100</v>
      </c>
      <c r="K6565" t="s">
        <v>100</v>
      </c>
      <c r="L6565" t="s">
        <v>46</v>
      </c>
      <c r="M6565" t="s">
        <v>5001</v>
      </c>
      <c r="N6565" t="s">
        <v>6615</v>
      </c>
      <c r="O6565">
        <v>11.55</v>
      </c>
      <c r="Q6565">
        <v>111.413</v>
      </c>
      <c r="R6565">
        <v>111.413</v>
      </c>
      <c r="S6565">
        <v>0</v>
      </c>
      <c r="T6565">
        <v>111.413</v>
      </c>
      <c r="U6565">
        <v>69</v>
      </c>
      <c r="V6565">
        <f>SUMIF(货件明细!K:K,F6565,货件明细!AQ:AQ)</f>
        <v>0</v>
      </c>
      <c r="W6565">
        <f t="shared" si="408"/>
        <v>1</v>
      </c>
      <c r="X6565">
        <f t="shared" si="409"/>
        <v>69</v>
      </c>
      <c r="Y6565">
        <f>SUMIF(货件明细!K:K,F6565,货件明细!I:I)</f>
        <v>0</v>
      </c>
      <c r="Z6565">
        <f t="shared" si="410"/>
        <v>11.55</v>
      </c>
      <c r="AA6565">
        <f>SUMIF(货件明细!K:K,F6565,货件明细!J:J)</f>
        <v>0</v>
      </c>
      <c r="AB6565">
        <f t="shared" si="411"/>
        <v>1</v>
      </c>
    </row>
    <row r="6566" spans="1:28">
      <c r="A6566">
        <v>2025</v>
      </c>
      <c r="B6566">
        <v>10</v>
      </c>
      <c r="C6566">
        <v>43</v>
      </c>
      <c r="D6566" s="4">
        <v>45954</v>
      </c>
      <c r="E6566" t="s">
        <v>28</v>
      </c>
      <c r="F6566" t="s">
        <v>6773</v>
      </c>
      <c r="G6566" t="s">
        <v>1563</v>
      </c>
      <c r="H6566" t="s">
        <v>71</v>
      </c>
      <c r="I6566" t="s">
        <v>145</v>
      </c>
      <c r="J6566" t="s">
        <v>100</v>
      </c>
      <c r="K6566" t="s">
        <v>58</v>
      </c>
      <c r="L6566" t="s">
        <v>46</v>
      </c>
      <c r="M6566" t="s">
        <v>65</v>
      </c>
      <c r="N6566" t="s">
        <v>2731</v>
      </c>
      <c r="O6566">
        <v>11.55</v>
      </c>
      <c r="Q6566">
        <v>49</v>
      </c>
      <c r="R6566">
        <v>49</v>
      </c>
      <c r="S6566">
        <v>0</v>
      </c>
      <c r="T6566">
        <v>49</v>
      </c>
      <c r="U6566">
        <v>69</v>
      </c>
      <c r="V6566">
        <f>SUMIF(货件明细!K:K,F6566,货件明细!AQ:AQ)</f>
        <v>0</v>
      </c>
      <c r="W6566">
        <f t="shared" si="408"/>
        <v>1</v>
      </c>
      <c r="X6566">
        <f t="shared" si="409"/>
        <v>69</v>
      </c>
      <c r="Y6566">
        <f>SUMIF(货件明细!K:K,F6566,货件明细!I:I)</f>
        <v>0</v>
      </c>
      <c r="Z6566">
        <f t="shared" si="410"/>
        <v>11.55</v>
      </c>
      <c r="AA6566">
        <f>SUMIF(货件明细!K:K,F6566,货件明细!J:J)</f>
        <v>0</v>
      </c>
      <c r="AB6566">
        <f t="shared" si="411"/>
        <v>1</v>
      </c>
    </row>
    <row r="6567" spans="1:28">
      <c r="A6567">
        <v>2025</v>
      </c>
      <c r="B6567">
        <v>10</v>
      </c>
      <c r="C6567">
        <v>43</v>
      </c>
      <c r="D6567" s="4">
        <v>45954</v>
      </c>
      <c r="E6567" t="s">
        <v>28</v>
      </c>
      <c r="F6567" t="s">
        <v>6774</v>
      </c>
      <c r="G6567" t="s">
        <v>267</v>
      </c>
      <c r="H6567" t="s">
        <v>71</v>
      </c>
      <c r="I6567" t="s">
        <v>145</v>
      </c>
      <c r="J6567" t="s">
        <v>100</v>
      </c>
      <c r="K6567" t="s">
        <v>58</v>
      </c>
      <c r="L6567" t="s">
        <v>46</v>
      </c>
      <c r="M6567" t="s">
        <v>65</v>
      </c>
      <c r="N6567" t="s">
        <v>2731</v>
      </c>
      <c r="O6567">
        <v>11.55</v>
      </c>
      <c r="Q6567">
        <v>57.1666666666667</v>
      </c>
      <c r="R6567">
        <v>57.1666666666667</v>
      </c>
      <c r="S6567">
        <v>0</v>
      </c>
      <c r="T6567">
        <v>57.1666666666667</v>
      </c>
      <c r="U6567">
        <v>69</v>
      </c>
      <c r="V6567">
        <f>SUMIF(货件明细!K:K,F6567,货件明细!AQ:AQ)</f>
        <v>0</v>
      </c>
      <c r="W6567">
        <f t="shared" si="408"/>
        <v>1</v>
      </c>
      <c r="X6567">
        <f t="shared" si="409"/>
        <v>69</v>
      </c>
      <c r="Y6567">
        <f>SUMIF(货件明细!K:K,F6567,货件明细!I:I)</f>
        <v>0</v>
      </c>
      <c r="Z6567">
        <f t="shared" si="410"/>
        <v>11.55</v>
      </c>
      <c r="AA6567">
        <f>SUMIF(货件明细!K:K,F6567,货件明细!J:J)</f>
        <v>0</v>
      </c>
      <c r="AB6567">
        <f t="shared" si="411"/>
        <v>1</v>
      </c>
    </row>
    <row r="6568" spans="1:28">
      <c r="A6568">
        <v>2025</v>
      </c>
      <c r="B6568">
        <v>10</v>
      </c>
      <c r="C6568">
        <v>43</v>
      </c>
      <c r="D6568" s="4">
        <v>45954</v>
      </c>
      <c r="E6568" t="s">
        <v>28</v>
      </c>
      <c r="F6568" t="s">
        <v>6775</v>
      </c>
      <c r="G6568" t="s">
        <v>54</v>
      </c>
      <c r="H6568" t="s">
        <v>31</v>
      </c>
      <c r="I6568" t="s">
        <v>96</v>
      </c>
      <c r="J6568" t="s">
        <v>100</v>
      </c>
      <c r="K6568" t="s">
        <v>100</v>
      </c>
      <c r="L6568" t="s">
        <v>46</v>
      </c>
      <c r="M6568" t="s">
        <v>47</v>
      </c>
      <c r="N6568" t="s">
        <v>5148</v>
      </c>
      <c r="O6568">
        <v>27.05</v>
      </c>
      <c r="Q6568">
        <v>208.8</v>
      </c>
      <c r="R6568">
        <v>208.8</v>
      </c>
      <c r="S6568">
        <v>0</v>
      </c>
      <c r="T6568">
        <v>208.8</v>
      </c>
      <c r="U6568">
        <v>188</v>
      </c>
      <c r="V6568">
        <f>SUMIF(货件明细!K:K,F6568,货件明细!AQ:AQ)</f>
        <v>0</v>
      </c>
      <c r="W6568">
        <f t="shared" si="408"/>
        <v>1</v>
      </c>
      <c r="X6568">
        <f t="shared" si="409"/>
        <v>188</v>
      </c>
      <c r="Y6568">
        <f>SUMIF(货件明细!K:K,F6568,货件明细!I:I)</f>
        <v>0</v>
      </c>
      <c r="Z6568">
        <f t="shared" si="410"/>
        <v>27.05</v>
      </c>
      <c r="AA6568">
        <f>SUMIF(货件明细!K:K,F6568,货件明细!J:J)</f>
        <v>0</v>
      </c>
      <c r="AB6568">
        <f t="shared" si="411"/>
        <v>1</v>
      </c>
    </row>
    <row r="6569" spans="1:28">
      <c r="A6569">
        <v>2025</v>
      </c>
      <c r="B6569">
        <v>10</v>
      </c>
      <c r="C6569">
        <v>43</v>
      </c>
      <c r="D6569" s="4">
        <v>45954</v>
      </c>
      <c r="E6569" t="s">
        <v>28</v>
      </c>
      <c r="F6569" t="s">
        <v>6776</v>
      </c>
      <c r="G6569" t="s">
        <v>50</v>
      </c>
      <c r="H6569" t="s">
        <v>31</v>
      </c>
      <c r="I6569" t="s">
        <v>96</v>
      </c>
      <c r="J6569" t="s">
        <v>100</v>
      </c>
      <c r="K6569" t="s">
        <v>100</v>
      </c>
      <c r="L6569" t="s">
        <v>46</v>
      </c>
      <c r="M6569" t="s">
        <v>47</v>
      </c>
      <c r="N6569" t="s">
        <v>5148</v>
      </c>
      <c r="O6569">
        <v>27.05</v>
      </c>
      <c r="Q6569">
        <v>219.914285714286</v>
      </c>
      <c r="R6569">
        <v>219.914285714286</v>
      </c>
      <c r="S6569">
        <v>0</v>
      </c>
      <c r="T6569">
        <v>219.914285714286</v>
      </c>
      <c r="U6569">
        <v>188</v>
      </c>
      <c r="V6569">
        <f>SUMIF(货件明细!K:K,F6569,货件明细!AQ:AQ)</f>
        <v>0</v>
      </c>
      <c r="W6569">
        <f t="shared" si="408"/>
        <v>1</v>
      </c>
      <c r="X6569">
        <f t="shared" si="409"/>
        <v>188</v>
      </c>
      <c r="Y6569">
        <f>SUMIF(货件明细!K:K,F6569,货件明细!I:I)</f>
        <v>0</v>
      </c>
      <c r="Z6569">
        <f t="shared" si="410"/>
        <v>27.05</v>
      </c>
      <c r="AA6569">
        <f>SUMIF(货件明细!K:K,F6569,货件明细!J:J)</f>
        <v>0</v>
      </c>
      <c r="AB6569">
        <f t="shared" si="411"/>
        <v>1</v>
      </c>
    </row>
    <row r="6570" spans="1:28">
      <c r="A6570">
        <v>2025</v>
      </c>
      <c r="B6570">
        <v>10</v>
      </c>
      <c r="C6570">
        <v>43</v>
      </c>
      <c r="D6570" s="4">
        <v>45954</v>
      </c>
      <c r="E6570" t="s">
        <v>28</v>
      </c>
      <c r="F6570" t="s">
        <v>6777</v>
      </c>
      <c r="G6570" t="s">
        <v>68</v>
      </c>
      <c r="H6570" t="s">
        <v>31</v>
      </c>
      <c r="I6570" t="s">
        <v>96</v>
      </c>
      <c r="J6570" t="s">
        <v>100</v>
      </c>
      <c r="K6570" t="s">
        <v>100</v>
      </c>
      <c r="L6570" t="s">
        <v>46</v>
      </c>
      <c r="M6570" t="s">
        <v>5001</v>
      </c>
      <c r="N6570" t="s">
        <v>6615</v>
      </c>
      <c r="O6570">
        <v>27.05</v>
      </c>
      <c r="Q6570">
        <v>222.826</v>
      </c>
      <c r="R6570">
        <v>222.826</v>
      </c>
      <c r="S6570">
        <v>0</v>
      </c>
      <c r="T6570">
        <v>222.826</v>
      </c>
      <c r="U6570">
        <v>188</v>
      </c>
      <c r="V6570">
        <f>SUMIF(货件明细!K:K,F6570,货件明细!AQ:AQ)</f>
        <v>0</v>
      </c>
      <c r="W6570">
        <f t="shared" si="408"/>
        <v>1</v>
      </c>
      <c r="X6570">
        <f t="shared" si="409"/>
        <v>188</v>
      </c>
      <c r="Y6570">
        <f>SUMIF(货件明细!K:K,F6570,货件明细!I:I)</f>
        <v>0</v>
      </c>
      <c r="Z6570">
        <f t="shared" si="410"/>
        <v>27.05</v>
      </c>
      <c r="AA6570">
        <f>SUMIF(货件明细!K:K,F6570,货件明细!J:J)</f>
        <v>0</v>
      </c>
      <c r="AB6570">
        <f t="shared" si="411"/>
        <v>1</v>
      </c>
    </row>
    <row r="6571" spans="1:28">
      <c r="A6571">
        <v>2025</v>
      </c>
      <c r="B6571">
        <v>10</v>
      </c>
      <c r="C6571">
        <v>43</v>
      </c>
      <c r="D6571" s="4">
        <v>45954</v>
      </c>
      <c r="E6571" t="s">
        <v>28</v>
      </c>
      <c r="F6571" t="s">
        <v>6778</v>
      </c>
      <c r="G6571" t="s">
        <v>1563</v>
      </c>
      <c r="H6571" t="s">
        <v>71</v>
      </c>
      <c r="I6571" t="s">
        <v>96</v>
      </c>
      <c r="J6571" t="s">
        <v>100</v>
      </c>
      <c r="K6571" t="s">
        <v>58</v>
      </c>
      <c r="L6571" t="s">
        <v>46</v>
      </c>
      <c r="M6571" t="s">
        <v>65</v>
      </c>
      <c r="N6571" t="s">
        <v>2731</v>
      </c>
      <c r="O6571">
        <v>27.05</v>
      </c>
      <c r="Q6571">
        <v>98</v>
      </c>
      <c r="R6571">
        <v>98</v>
      </c>
      <c r="S6571">
        <v>0</v>
      </c>
      <c r="T6571">
        <v>98</v>
      </c>
      <c r="U6571">
        <v>188</v>
      </c>
      <c r="V6571">
        <f>SUMIF(货件明细!K:K,F6571,货件明细!AQ:AQ)</f>
        <v>0</v>
      </c>
      <c r="W6571">
        <f t="shared" si="408"/>
        <v>1</v>
      </c>
      <c r="X6571">
        <f t="shared" si="409"/>
        <v>188</v>
      </c>
      <c r="Y6571">
        <f>SUMIF(货件明细!K:K,F6571,货件明细!I:I)</f>
        <v>0</v>
      </c>
      <c r="Z6571">
        <f t="shared" si="410"/>
        <v>27.05</v>
      </c>
      <c r="AA6571">
        <f>SUMIF(货件明细!K:K,F6571,货件明细!J:J)</f>
        <v>0</v>
      </c>
      <c r="AB6571">
        <f t="shared" si="411"/>
        <v>1</v>
      </c>
    </row>
    <row r="6572" spans="1:28">
      <c r="A6572">
        <v>2025</v>
      </c>
      <c r="B6572">
        <v>10</v>
      </c>
      <c r="C6572">
        <v>43</v>
      </c>
      <c r="D6572" s="4">
        <v>45954</v>
      </c>
      <c r="E6572" t="s">
        <v>28</v>
      </c>
      <c r="F6572" t="s">
        <v>6779</v>
      </c>
      <c r="G6572" t="s">
        <v>267</v>
      </c>
      <c r="H6572" t="s">
        <v>71</v>
      </c>
      <c r="I6572" t="s">
        <v>96</v>
      </c>
      <c r="J6572" t="s">
        <v>100</v>
      </c>
      <c r="K6572" t="s">
        <v>58</v>
      </c>
      <c r="L6572" t="s">
        <v>46</v>
      </c>
      <c r="M6572" t="s">
        <v>65</v>
      </c>
      <c r="N6572" t="s">
        <v>2731</v>
      </c>
      <c r="O6572">
        <v>27.15</v>
      </c>
      <c r="Q6572">
        <v>114.333333333333</v>
      </c>
      <c r="R6572">
        <v>114.333333333333</v>
      </c>
      <c r="S6572">
        <v>0</v>
      </c>
      <c r="T6572">
        <v>114.333333333333</v>
      </c>
      <c r="U6572">
        <v>189</v>
      </c>
      <c r="V6572">
        <f>SUMIF(货件明细!K:K,F6572,货件明细!AQ:AQ)</f>
        <v>0</v>
      </c>
      <c r="W6572">
        <f t="shared" si="408"/>
        <v>1</v>
      </c>
      <c r="X6572">
        <f t="shared" si="409"/>
        <v>189</v>
      </c>
      <c r="Y6572">
        <f>SUMIF(货件明细!K:K,F6572,货件明细!I:I)</f>
        <v>0</v>
      </c>
      <c r="Z6572">
        <f t="shared" si="410"/>
        <v>27.15</v>
      </c>
      <c r="AA6572">
        <f>SUMIF(货件明细!K:K,F6572,货件明细!J:J)</f>
        <v>0</v>
      </c>
      <c r="AB6572">
        <f t="shared" si="411"/>
        <v>1</v>
      </c>
    </row>
    <row r="6573" spans="1:28">
      <c r="A6573">
        <v>2025</v>
      </c>
      <c r="B6573">
        <v>10</v>
      </c>
      <c r="C6573">
        <v>43</v>
      </c>
      <c r="D6573" s="4">
        <v>45954</v>
      </c>
      <c r="E6573" t="s">
        <v>28</v>
      </c>
      <c r="F6573" t="s">
        <v>6780</v>
      </c>
      <c r="G6573" t="s">
        <v>50</v>
      </c>
      <c r="H6573" t="s">
        <v>31</v>
      </c>
      <c r="I6573" t="s">
        <v>80</v>
      </c>
      <c r="J6573" t="s">
        <v>45</v>
      </c>
      <c r="K6573" t="s">
        <v>45</v>
      </c>
      <c r="L6573" t="s">
        <v>46</v>
      </c>
      <c r="M6573" t="s">
        <v>5001</v>
      </c>
      <c r="N6573" t="s">
        <v>5601</v>
      </c>
      <c r="O6573">
        <v>9.35</v>
      </c>
      <c r="Q6573">
        <v>130.175</v>
      </c>
      <c r="R6573">
        <v>130.175</v>
      </c>
      <c r="S6573">
        <v>0</v>
      </c>
      <c r="T6573">
        <v>130.175</v>
      </c>
      <c r="U6573">
        <v>75</v>
      </c>
      <c r="V6573">
        <f>SUMIF(货件明细!K:K,F6573,货件明细!AQ:AQ)</f>
        <v>0</v>
      </c>
      <c r="W6573">
        <f t="shared" si="408"/>
        <v>1</v>
      </c>
      <c r="X6573">
        <f t="shared" si="409"/>
        <v>75</v>
      </c>
      <c r="Y6573">
        <f>SUMIF(货件明细!K:K,F6573,货件明细!I:I)</f>
        <v>0</v>
      </c>
      <c r="Z6573">
        <f t="shared" si="410"/>
        <v>9.35</v>
      </c>
      <c r="AA6573">
        <f>SUMIF(货件明细!K:K,F6573,货件明细!J:J)</f>
        <v>0</v>
      </c>
      <c r="AB6573">
        <f t="shared" si="411"/>
        <v>1</v>
      </c>
    </row>
    <row r="6574" spans="1:28">
      <c r="A6574">
        <v>2025</v>
      </c>
      <c r="B6574">
        <v>10</v>
      </c>
      <c r="C6574">
        <v>43</v>
      </c>
      <c r="D6574" s="4">
        <v>45954</v>
      </c>
      <c r="E6574" t="s">
        <v>28</v>
      </c>
      <c r="F6574" t="s">
        <v>6781</v>
      </c>
      <c r="G6574" t="s">
        <v>68</v>
      </c>
      <c r="H6574" t="s">
        <v>31</v>
      </c>
      <c r="I6574" t="s">
        <v>80</v>
      </c>
      <c r="J6574" t="s">
        <v>45</v>
      </c>
      <c r="K6574" t="s">
        <v>45</v>
      </c>
      <c r="L6574" t="s">
        <v>46</v>
      </c>
      <c r="M6574" t="s">
        <v>5001</v>
      </c>
      <c r="N6574" t="s">
        <v>5601</v>
      </c>
      <c r="O6574">
        <v>9.35</v>
      </c>
      <c r="Q6574">
        <v>125.55</v>
      </c>
      <c r="R6574">
        <v>125.55</v>
      </c>
      <c r="S6574">
        <v>0</v>
      </c>
      <c r="T6574">
        <v>125.55</v>
      </c>
      <c r="U6574">
        <v>75</v>
      </c>
      <c r="V6574">
        <f>SUMIF(货件明细!K:K,F6574,货件明细!AQ:AQ)</f>
        <v>0</v>
      </c>
      <c r="W6574">
        <f t="shared" si="408"/>
        <v>1</v>
      </c>
      <c r="X6574">
        <f t="shared" si="409"/>
        <v>75</v>
      </c>
      <c r="Y6574">
        <f>SUMIF(货件明细!K:K,F6574,货件明细!I:I)</f>
        <v>0</v>
      </c>
      <c r="Z6574">
        <f t="shared" si="410"/>
        <v>9.35</v>
      </c>
      <c r="AA6574">
        <f>SUMIF(货件明细!K:K,F6574,货件明细!J:J)</f>
        <v>0</v>
      </c>
      <c r="AB6574">
        <f t="shared" si="411"/>
        <v>1</v>
      </c>
    </row>
    <row r="6575" spans="1:28">
      <c r="A6575">
        <v>2025</v>
      </c>
      <c r="B6575">
        <v>10</v>
      </c>
      <c r="C6575">
        <v>43</v>
      </c>
      <c r="D6575" s="4">
        <v>45954</v>
      </c>
      <c r="E6575" t="s">
        <v>28</v>
      </c>
      <c r="F6575" t="s">
        <v>6782</v>
      </c>
      <c r="G6575" t="s">
        <v>1563</v>
      </c>
      <c r="H6575" t="s">
        <v>71</v>
      </c>
      <c r="I6575" t="s">
        <v>80</v>
      </c>
      <c r="J6575" t="s">
        <v>45</v>
      </c>
      <c r="K6575" t="s">
        <v>45</v>
      </c>
      <c r="L6575" t="s">
        <v>46</v>
      </c>
      <c r="M6575" t="s">
        <v>5001</v>
      </c>
      <c r="N6575" t="s">
        <v>5601</v>
      </c>
      <c r="O6575">
        <v>9.35</v>
      </c>
      <c r="Q6575">
        <v>101.385</v>
      </c>
      <c r="R6575">
        <v>101.385</v>
      </c>
      <c r="S6575">
        <v>0</v>
      </c>
      <c r="T6575">
        <v>101.385</v>
      </c>
      <c r="U6575">
        <v>75</v>
      </c>
      <c r="V6575">
        <f>SUMIF(货件明细!K:K,F6575,货件明细!AQ:AQ)</f>
        <v>0</v>
      </c>
      <c r="W6575">
        <f t="shared" si="408"/>
        <v>1</v>
      </c>
      <c r="X6575">
        <f t="shared" si="409"/>
        <v>75</v>
      </c>
      <c r="Y6575">
        <f>SUMIF(货件明细!K:K,F6575,货件明细!I:I)</f>
        <v>0</v>
      </c>
      <c r="Z6575">
        <f t="shared" si="410"/>
        <v>9.35</v>
      </c>
      <c r="AA6575">
        <f>SUMIF(货件明细!K:K,F6575,货件明细!J:J)</f>
        <v>0</v>
      </c>
      <c r="AB6575">
        <f t="shared" si="411"/>
        <v>1</v>
      </c>
    </row>
    <row r="6576" spans="1:28">
      <c r="A6576">
        <v>2025</v>
      </c>
      <c r="B6576">
        <v>10</v>
      </c>
      <c r="C6576">
        <v>43</v>
      </c>
      <c r="D6576" s="4">
        <v>45954</v>
      </c>
      <c r="E6576" t="s">
        <v>28</v>
      </c>
      <c r="F6576" t="s">
        <v>6783</v>
      </c>
      <c r="G6576" t="s">
        <v>267</v>
      </c>
      <c r="H6576" t="s">
        <v>71</v>
      </c>
      <c r="I6576" t="s">
        <v>80</v>
      </c>
      <c r="J6576" t="s">
        <v>45</v>
      </c>
      <c r="K6576" t="s">
        <v>45</v>
      </c>
      <c r="L6576" t="s">
        <v>46</v>
      </c>
      <c r="M6576" t="s">
        <v>5001</v>
      </c>
      <c r="N6576" t="s">
        <v>5601</v>
      </c>
      <c r="O6576">
        <v>9.35</v>
      </c>
      <c r="Q6576">
        <v>108.378</v>
      </c>
      <c r="R6576">
        <v>108.378</v>
      </c>
      <c r="S6576">
        <v>0</v>
      </c>
      <c r="T6576">
        <v>108.378</v>
      </c>
      <c r="U6576">
        <v>75</v>
      </c>
      <c r="V6576">
        <f>SUMIF(货件明细!K:K,F6576,货件明细!AQ:AQ)</f>
        <v>0</v>
      </c>
      <c r="W6576">
        <f t="shared" si="408"/>
        <v>1</v>
      </c>
      <c r="X6576">
        <f t="shared" si="409"/>
        <v>75</v>
      </c>
      <c r="Y6576">
        <f>SUMIF(货件明细!K:K,F6576,货件明细!I:I)</f>
        <v>0</v>
      </c>
      <c r="Z6576">
        <f t="shared" si="410"/>
        <v>9.35</v>
      </c>
      <c r="AA6576">
        <f>SUMIF(货件明细!K:K,F6576,货件明细!J:J)</f>
        <v>0</v>
      </c>
      <c r="AB6576">
        <f t="shared" si="411"/>
        <v>1</v>
      </c>
    </row>
    <row r="6577" spans="1:28">
      <c r="A6577">
        <v>2025</v>
      </c>
      <c r="B6577">
        <v>10</v>
      </c>
      <c r="C6577">
        <v>43</v>
      </c>
      <c r="D6577" s="4">
        <v>45954</v>
      </c>
      <c r="E6577" t="s">
        <v>28</v>
      </c>
      <c r="F6577" t="s">
        <v>6784</v>
      </c>
      <c r="G6577" t="s">
        <v>54</v>
      </c>
      <c r="H6577" t="s">
        <v>31</v>
      </c>
      <c r="I6577" t="s">
        <v>80</v>
      </c>
      <c r="J6577" t="s">
        <v>45</v>
      </c>
      <c r="K6577" t="s">
        <v>45</v>
      </c>
      <c r="L6577" t="s">
        <v>46</v>
      </c>
      <c r="M6577" t="s">
        <v>5001</v>
      </c>
      <c r="N6577" t="s">
        <v>5601</v>
      </c>
      <c r="O6577">
        <v>9.5</v>
      </c>
      <c r="Q6577">
        <v>130.175</v>
      </c>
      <c r="R6577">
        <v>130.175</v>
      </c>
      <c r="S6577">
        <v>0</v>
      </c>
      <c r="T6577">
        <v>130.175</v>
      </c>
      <c r="U6577">
        <v>77</v>
      </c>
      <c r="V6577">
        <f>SUMIF(货件明细!K:K,F6577,货件明细!AQ:AQ)</f>
        <v>0</v>
      </c>
      <c r="W6577">
        <f t="shared" si="408"/>
        <v>1</v>
      </c>
      <c r="X6577">
        <f t="shared" si="409"/>
        <v>77</v>
      </c>
      <c r="Y6577">
        <f>SUMIF(货件明细!K:K,F6577,货件明细!I:I)</f>
        <v>0</v>
      </c>
      <c r="Z6577">
        <f t="shared" si="410"/>
        <v>9.5</v>
      </c>
      <c r="AA6577">
        <f>SUMIF(货件明细!K:K,F6577,货件明细!J:J)</f>
        <v>0</v>
      </c>
      <c r="AB6577">
        <f t="shared" si="411"/>
        <v>1</v>
      </c>
    </row>
    <row r="6578" spans="1:28">
      <c r="A6578">
        <v>2025</v>
      </c>
      <c r="B6578">
        <v>10</v>
      </c>
      <c r="C6578">
        <v>43</v>
      </c>
      <c r="D6578" s="4">
        <v>45954</v>
      </c>
      <c r="E6578" t="s">
        <v>28</v>
      </c>
      <c r="F6578" t="s">
        <v>6785</v>
      </c>
      <c r="G6578" t="s">
        <v>50</v>
      </c>
      <c r="H6578" t="s">
        <v>31</v>
      </c>
      <c r="I6578" t="s">
        <v>96</v>
      </c>
      <c r="J6578" t="s">
        <v>45</v>
      </c>
      <c r="K6578" t="s">
        <v>45</v>
      </c>
      <c r="L6578" t="s">
        <v>46</v>
      </c>
      <c r="M6578" t="s">
        <v>5001</v>
      </c>
      <c r="N6578" t="s">
        <v>5601</v>
      </c>
      <c r="O6578">
        <v>22.85</v>
      </c>
      <c r="Q6578">
        <v>260.35</v>
      </c>
      <c r="R6578">
        <v>260.35</v>
      </c>
      <c r="S6578">
        <v>0</v>
      </c>
      <c r="T6578">
        <v>260.35</v>
      </c>
      <c r="U6578">
        <v>136</v>
      </c>
      <c r="V6578">
        <f>SUMIF(货件明细!K:K,F6578,货件明细!AQ:AQ)</f>
        <v>0</v>
      </c>
      <c r="W6578">
        <f t="shared" si="408"/>
        <v>1</v>
      </c>
      <c r="X6578">
        <f t="shared" si="409"/>
        <v>136</v>
      </c>
      <c r="Y6578">
        <f>SUMIF(货件明细!K:K,F6578,货件明细!I:I)</f>
        <v>0</v>
      </c>
      <c r="Z6578">
        <f t="shared" si="410"/>
        <v>22.85</v>
      </c>
      <c r="AA6578">
        <f>SUMIF(货件明细!K:K,F6578,货件明细!J:J)</f>
        <v>0</v>
      </c>
      <c r="AB6578">
        <f t="shared" si="411"/>
        <v>1</v>
      </c>
    </row>
    <row r="6579" spans="1:28">
      <c r="A6579">
        <v>2025</v>
      </c>
      <c r="B6579">
        <v>10</v>
      </c>
      <c r="C6579">
        <v>43</v>
      </c>
      <c r="D6579" s="4">
        <v>45954</v>
      </c>
      <c r="E6579" t="s">
        <v>28</v>
      </c>
      <c r="F6579" t="s">
        <v>6786</v>
      </c>
      <c r="G6579" t="s">
        <v>1563</v>
      </c>
      <c r="H6579" t="s">
        <v>71</v>
      </c>
      <c r="I6579" t="s">
        <v>96</v>
      </c>
      <c r="J6579" t="s">
        <v>45</v>
      </c>
      <c r="K6579" t="s">
        <v>45</v>
      </c>
      <c r="L6579" t="s">
        <v>46</v>
      </c>
      <c r="M6579" t="s">
        <v>5001</v>
      </c>
      <c r="N6579" t="s">
        <v>5601</v>
      </c>
      <c r="O6579">
        <v>22.85</v>
      </c>
      <c r="Q6579">
        <v>202.77</v>
      </c>
      <c r="R6579">
        <v>202.77</v>
      </c>
      <c r="S6579">
        <v>0</v>
      </c>
      <c r="T6579">
        <v>202.77</v>
      </c>
      <c r="U6579">
        <v>136</v>
      </c>
      <c r="V6579">
        <f>SUMIF(货件明细!K:K,F6579,货件明细!AQ:AQ)</f>
        <v>0</v>
      </c>
      <c r="W6579">
        <f t="shared" si="408"/>
        <v>1</v>
      </c>
      <c r="X6579">
        <f t="shared" si="409"/>
        <v>136</v>
      </c>
      <c r="Y6579">
        <f>SUMIF(货件明细!K:K,F6579,货件明细!I:I)</f>
        <v>0</v>
      </c>
      <c r="Z6579">
        <f t="shared" si="410"/>
        <v>22.85</v>
      </c>
      <c r="AA6579">
        <f>SUMIF(货件明细!K:K,F6579,货件明细!J:J)</f>
        <v>0</v>
      </c>
      <c r="AB6579">
        <f t="shared" si="411"/>
        <v>1</v>
      </c>
    </row>
    <row r="6580" spans="1:28">
      <c r="A6580">
        <v>2025</v>
      </c>
      <c r="B6580">
        <v>10</v>
      </c>
      <c r="C6580">
        <v>43</v>
      </c>
      <c r="D6580" s="4">
        <v>45954</v>
      </c>
      <c r="E6580" t="s">
        <v>28</v>
      </c>
      <c r="F6580" t="s">
        <v>6787</v>
      </c>
      <c r="G6580" t="s">
        <v>267</v>
      </c>
      <c r="H6580" t="s">
        <v>71</v>
      </c>
      <c r="I6580" t="s">
        <v>96</v>
      </c>
      <c r="J6580" t="s">
        <v>45</v>
      </c>
      <c r="K6580" t="s">
        <v>45</v>
      </c>
      <c r="L6580" t="s">
        <v>46</v>
      </c>
      <c r="M6580" t="s">
        <v>5001</v>
      </c>
      <c r="N6580" t="s">
        <v>5601</v>
      </c>
      <c r="O6580">
        <v>22.85</v>
      </c>
      <c r="Q6580">
        <v>216.756</v>
      </c>
      <c r="R6580">
        <v>216.756</v>
      </c>
      <c r="S6580">
        <v>0</v>
      </c>
      <c r="T6580">
        <v>216.756</v>
      </c>
      <c r="U6580">
        <v>136</v>
      </c>
      <c r="V6580">
        <f>SUMIF(货件明细!K:K,F6580,货件明细!AQ:AQ)</f>
        <v>0</v>
      </c>
      <c r="W6580">
        <f t="shared" si="408"/>
        <v>1</v>
      </c>
      <c r="X6580">
        <f t="shared" si="409"/>
        <v>136</v>
      </c>
      <c r="Y6580">
        <f>SUMIF(货件明细!K:K,F6580,货件明细!I:I)</f>
        <v>0</v>
      </c>
      <c r="Z6580">
        <f t="shared" si="410"/>
        <v>22.85</v>
      </c>
      <c r="AA6580">
        <f>SUMIF(货件明细!K:K,F6580,货件明细!J:J)</f>
        <v>0</v>
      </c>
      <c r="AB6580">
        <f t="shared" si="411"/>
        <v>1</v>
      </c>
    </row>
    <row r="6581" spans="1:28">
      <c r="A6581">
        <v>2025</v>
      </c>
      <c r="B6581">
        <v>10</v>
      </c>
      <c r="C6581">
        <v>43</v>
      </c>
      <c r="D6581" s="4">
        <v>45954</v>
      </c>
      <c r="E6581" t="s">
        <v>28</v>
      </c>
      <c r="F6581" t="s">
        <v>6788</v>
      </c>
      <c r="G6581" t="s">
        <v>54</v>
      </c>
      <c r="H6581" t="s">
        <v>31</v>
      </c>
      <c r="I6581" t="s">
        <v>96</v>
      </c>
      <c r="J6581" t="s">
        <v>45</v>
      </c>
      <c r="K6581" t="s">
        <v>45</v>
      </c>
      <c r="L6581" t="s">
        <v>46</v>
      </c>
      <c r="M6581" t="s">
        <v>5001</v>
      </c>
      <c r="N6581" t="s">
        <v>5601</v>
      </c>
      <c r="O6581">
        <v>23.5</v>
      </c>
      <c r="Q6581">
        <v>260.35</v>
      </c>
      <c r="R6581">
        <v>260.35</v>
      </c>
      <c r="S6581">
        <v>0</v>
      </c>
      <c r="T6581">
        <v>260.35</v>
      </c>
      <c r="U6581">
        <v>141</v>
      </c>
      <c r="V6581">
        <f>SUMIF(货件明细!K:K,F6581,货件明细!AQ:AQ)</f>
        <v>0</v>
      </c>
      <c r="W6581">
        <f t="shared" si="408"/>
        <v>1</v>
      </c>
      <c r="X6581">
        <f t="shared" si="409"/>
        <v>141</v>
      </c>
      <c r="Y6581">
        <f>SUMIF(货件明细!K:K,F6581,货件明细!I:I)</f>
        <v>0</v>
      </c>
      <c r="Z6581">
        <f t="shared" si="410"/>
        <v>23.5</v>
      </c>
      <c r="AA6581">
        <f>SUMIF(货件明细!K:K,F6581,货件明细!J:J)</f>
        <v>0</v>
      </c>
      <c r="AB6581">
        <f t="shared" si="411"/>
        <v>1</v>
      </c>
    </row>
    <row r="6582" spans="1:28">
      <c r="A6582">
        <v>2025</v>
      </c>
      <c r="B6582">
        <v>10</v>
      </c>
      <c r="C6582">
        <v>43</v>
      </c>
      <c r="D6582" s="4">
        <v>45954</v>
      </c>
      <c r="E6582" t="s">
        <v>28</v>
      </c>
      <c r="F6582" t="s">
        <v>6789</v>
      </c>
      <c r="G6582" t="s">
        <v>68</v>
      </c>
      <c r="H6582" t="s">
        <v>31</v>
      </c>
      <c r="I6582" t="s">
        <v>96</v>
      </c>
      <c r="J6582" t="s">
        <v>45</v>
      </c>
      <c r="K6582" t="s">
        <v>45</v>
      </c>
      <c r="L6582" t="s">
        <v>46</v>
      </c>
      <c r="M6582" t="s">
        <v>5001</v>
      </c>
      <c r="N6582" t="s">
        <v>5601</v>
      </c>
      <c r="O6582">
        <v>23.9</v>
      </c>
      <c r="Q6582">
        <v>251.1</v>
      </c>
      <c r="R6582">
        <v>251.1</v>
      </c>
      <c r="S6582">
        <v>0</v>
      </c>
      <c r="T6582">
        <v>251.1</v>
      </c>
      <c r="U6582">
        <v>147</v>
      </c>
      <c r="V6582">
        <f>SUMIF(货件明细!K:K,F6582,货件明细!AQ:AQ)</f>
        <v>0</v>
      </c>
      <c r="W6582">
        <f t="shared" si="408"/>
        <v>1</v>
      </c>
      <c r="X6582">
        <f t="shared" si="409"/>
        <v>147</v>
      </c>
      <c r="Y6582">
        <f>SUMIF(货件明细!K:K,F6582,货件明细!I:I)</f>
        <v>0</v>
      </c>
      <c r="Z6582">
        <f t="shared" si="410"/>
        <v>23.9</v>
      </c>
      <c r="AA6582">
        <f>SUMIF(货件明细!K:K,F6582,货件明细!J:J)</f>
        <v>0</v>
      </c>
      <c r="AB6582">
        <f t="shared" si="411"/>
        <v>1</v>
      </c>
    </row>
    <row r="6583" spans="1:28">
      <c r="A6583">
        <v>2025</v>
      </c>
      <c r="B6583">
        <v>10</v>
      </c>
      <c r="C6583">
        <v>43</v>
      </c>
      <c r="D6583" s="4">
        <v>45954</v>
      </c>
      <c r="E6583" t="s">
        <v>28</v>
      </c>
      <c r="F6583" t="s">
        <v>6790</v>
      </c>
      <c r="G6583" t="s">
        <v>54</v>
      </c>
      <c r="H6583" t="s">
        <v>31</v>
      </c>
      <c r="I6583" t="s">
        <v>129</v>
      </c>
      <c r="J6583" t="s">
        <v>100</v>
      </c>
      <c r="K6583" t="s">
        <v>100</v>
      </c>
      <c r="L6583" t="s">
        <v>46</v>
      </c>
      <c r="M6583" t="s">
        <v>47</v>
      </c>
      <c r="N6583" t="s">
        <v>5148</v>
      </c>
      <c r="O6583">
        <v>38.95</v>
      </c>
      <c r="Q6583">
        <v>208.8</v>
      </c>
      <c r="R6583">
        <v>208.8</v>
      </c>
      <c r="S6583">
        <v>0</v>
      </c>
      <c r="T6583">
        <v>208.8</v>
      </c>
      <c r="U6583">
        <v>209</v>
      </c>
      <c r="V6583">
        <f>SUMIF(货件明细!K:K,F6583,货件明细!AQ:AQ)</f>
        <v>0</v>
      </c>
      <c r="W6583">
        <f t="shared" si="408"/>
        <v>1</v>
      </c>
      <c r="X6583">
        <f t="shared" si="409"/>
        <v>209</v>
      </c>
      <c r="Y6583">
        <f>SUMIF(货件明细!K:K,F6583,货件明细!I:I)</f>
        <v>0</v>
      </c>
      <c r="Z6583">
        <f t="shared" si="410"/>
        <v>38.95</v>
      </c>
      <c r="AA6583">
        <f>SUMIF(货件明细!K:K,F6583,货件明细!J:J)</f>
        <v>0</v>
      </c>
      <c r="AB6583">
        <f t="shared" si="411"/>
        <v>1</v>
      </c>
    </row>
    <row r="6584" spans="1:28">
      <c r="A6584">
        <v>2025</v>
      </c>
      <c r="B6584">
        <v>10</v>
      </c>
      <c r="C6584">
        <v>43</v>
      </c>
      <c r="D6584" s="4">
        <v>45954</v>
      </c>
      <c r="E6584" t="s">
        <v>28</v>
      </c>
      <c r="F6584" t="s">
        <v>6791</v>
      </c>
      <c r="G6584" t="s">
        <v>50</v>
      </c>
      <c r="H6584" t="s">
        <v>31</v>
      </c>
      <c r="I6584" t="s">
        <v>129</v>
      </c>
      <c r="J6584" t="s">
        <v>100</v>
      </c>
      <c r="K6584" t="s">
        <v>100</v>
      </c>
      <c r="L6584" t="s">
        <v>46</v>
      </c>
      <c r="M6584" t="s">
        <v>47</v>
      </c>
      <c r="N6584" t="s">
        <v>5148</v>
      </c>
      <c r="O6584">
        <v>38.95</v>
      </c>
      <c r="Q6584">
        <v>219.914285714286</v>
      </c>
      <c r="R6584">
        <v>219.914285714286</v>
      </c>
      <c r="S6584">
        <v>0</v>
      </c>
      <c r="T6584">
        <v>219.914285714286</v>
      </c>
      <c r="U6584">
        <v>209</v>
      </c>
      <c r="V6584">
        <f>SUMIF(货件明细!K:K,F6584,货件明细!AQ:AQ)</f>
        <v>0</v>
      </c>
      <c r="W6584">
        <f t="shared" si="408"/>
        <v>1</v>
      </c>
      <c r="X6584">
        <f t="shared" si="409"/>
        <v>209</v>
      </c>
      <c r="Y6584">
        <f>SUMIF(货件明细!K:K,F6584,货件明细!I:I)</f>
        <v>0</v>
      </c>
      <c r="Z6584">
        <f t="shared" si="410"/>
        <v>38.95</v>
      </c>
      <c r="AA6584">
        <f>SUMIF(货件明细!K:K,F6584,货件明细!J:J)</f>
        <v>0</v>
      </c>
      <c r="AB6584">
        <f t="shared" si="411"/>
        <v>1</v>
      </c>
    </row>
    <row r="6585" spans="1:28">
      <c r="A6585">
        <v>2025</v>
      </c>
      <c r="B6585">
        <v>10</v>
      </c>
      <c r="C6585">
        <v>43</v>
      </c>
      <c r="D6585" s="4">
        <v>45954</v>
      </c>
      <c r="E6585" t="s">
        <v>28</v>
      </c>
      <c r="F6585" t="s">
        <v>6792</v>
      </c>
      <c r="G6585" t="s">
        <v>68</v>
      </c>
      <c r="H6585" t="s">
        <v>31</v>
      </c>
      <c r="I6585" t="s">
        <v>129</v>
      </c>
      <c r="J6585" t="s">
        <v>100</v>
      </c>
      <c r="K6585" t="s">
        <v>100</v>
      </c>
      <c r="L6585" t="s">
        <v>46</v>
      </c>
      <c r="M6585" t="s">
        <v>5001</v>
      </c>
      <c r="N6585" t="s">
        <v>6615</v>
      </c>
      <c r="O6585">
        <v>38.95</v>
      </c>
      <c r="Q6585">
        <v>222.826</v>
      </c>
      <c r="R6585">
        <v>222.826</v>
      </c>
      <c r="S6585">
        <v>0</v>
      </c>
      <c r="T6585">
        <v>222.826</v>
      </c>
      <c r="U6585">
        <v>209</v>
      </c>
      <c r="V6585">
        <f>SUMIF(货件明细!K:K,F6585,货件明细!AQ:AQ)</f>
        <v>0</v>
      </c>
      <c r="W6585">
        <f t="shared" si="408"/>
        <v>1</v>
      </c>
      <c r="X6585">
        <f t="shared" si="409"/>
        <v>209</v>
      </c>
      <c r="Y6585">
        <f>SUMIF(货件明细!K:K,F6585,货件明细!I:I)</f>
        <v>0</v>
      </c>
      <c r="Z6585">
        <f t="shared" si="410"/>
        <v>38.95</v>
      </c>
      <c r="AA6585">
        <f>SUMIF(货件明细!K:K,F6585,货件明细!J:J)</f>
        <v>0</v>
      </c>
      <c r="AB6585">
        <f t="shared" si="411"/>
        <v>1</v>
      </c>
    </row>
    <row r="6586" spans="1:28">
      <c r="A6586">
        <v>2025</v>
      </c>
      <c r="B6586">
        <v>10</v>
      </c>
      <c r="C6586">
        <v>43</v>
      </c>
      <c r="D6586" s="4">
        <v>45954</v>
      </c>
      <c r="E6586" t="s">
        <v>28</v>
      </c>
      <c r="F6586" t="s">
        <v>6793</v>
      </c>
      <c r="G6586" t="s">
        <v>1563</v>
      </c>
      <c r="H6586" t="s">
        <v>71</v>
      </c>
      <c r="I6586" t="s">
        <v>129</v>
      </c>
      <c r="J6586" t="s">
        <v>100</v>
      </c>
      <c r="K6586" t="s">
        <v>58</v>
      </c>
      <c r="L6586" t="s">
        <v>46</v>
      </c>
      <c r="M6586" t="s">
        <v>65</v>
      </c>
      <c r="N6586" t="s">
        <v>2731</v>
      </c>
      <c r="O6586">
        <v>38.95</v>
      </c>
      <c r="Q6586">
        <v>98</v>
      </c>
      <c r="R6586">
        <v>98</v>
      </c>
      <c r="S6586">
        <v>0</v>
      </c>
      <c r="T6586">
        <v>98</v>
      </c>
      <c r="U6586">
        <v>209</v>
      </c>
      <c r="V6586">
        <f>SUMIF(货件明细!K:K,F6586,货件明细!AQ:AQ)</f>
        <v>0</v>
      </c>
      <c r="W6586">
        <f t="shared" si="408"/>
        <v>1</v>
      </c>
      <c r="X6586">
        <f t="shared" si="409"/>
        <v>209</v>
      </c>
      <c r="Y6586">
        <f>SUMIF(货件明细!K:K,F6586,货件明细!I:I)</f>
        <v>0</v>
      </c>
      <c r="Z6586">
        <f t="shared" si="410"/>
        <v>38.95</v>
      </c>
      <c r="AA6586">
        <f>SUMIF(货件明细!K:K,F6586,货件明细!J:J)</f>
        <v>0</v>
      </c>
      <c r="AB6586">
        <f t="shared" si="411"/>
        <v>1</v>
      </c>
    </row>
    <row r="6587" spans="1:28">
      <c r="A6587">
        <v>2025</v>
      </c>
      <c r="B6587">
        <v>10</v>
      </c>
      <c r="C6587">
        <v>43</v>
      </c>
      <c r="D6587" s="4">
        <v>45954</v>
      </c>
      <c r="E6587" t="s">
        <v>28</v>
      </c>
      <c r="F6587" t="s">
        <v>6794</v>
      </c>
      <c r="G6587" t="s">
        <v>267</v>
      </c>
      <c r="H6587" t="s">
        <v>71</v>
      </c>
      <c r="I6587" t="s">
        <v>129</v>
      </c>
      <c r="J6587" t="s">
        <v>100</v>
      </c>
      <c r="K6587" t="s">
        <v>58</v>
      </c>
      <c r="L6587" t="s">
        <v>46</v>
      </c>
      <c r="M6587" t="s">
        <v>65</v>
      </c>
      <c r="N6587" t="s">
        <v>2731</v>
      </c>
      <c r="O6587">
        <v>38.95</v>
      </c>
      <c r="Q6587">
        <v>114.333333333333</v>
      </c>
      <c r="R6587">
        <v>114.333333333333</v>
      </c>
      <c r="S6587">
        <v>0</v>
      </c>
      <c r="T6587">
        <v>114.333333333333</v>
      </c>
      <c r="U6587">
        <v>209</v>
      </c>
      <c r="V6587">
        <f>SUMIF(货件明细!K:K,F6587,货件明细!AQ:AQ)</f>
        <v>0</v>
      </c>
      <c r="W6587">
        <f t="shared" si="408"/>
        <v>1</v>
      </c>
      <c r="X6587">
        <f t="shared" si="409"/>
        <v>209</v>
      </c>
      <c r="Y6587">
        <f>SUMIF(货件明细!K:K,F6587,货件明细!I:I)</f>
        <v>0</v>
      </c>
      <c r="Z6587">
        <f t="shared" si="410"/>
        <v>38.95</v>
      </c>
      <c r="AA6587">
        <f>SUMIF(货件明细!K:K,F6587,货件明细!J:J)</f>
        <v>0</v>
      </c>
      <c r="AB6587">
        <f t="shared" si="411"/>
        <v>1</v>
      </c>
    </row>
    <row r="6588" spans="1:28">
      <c r="A6588">
        <v>2025</v>
      </c>
      <c r="B6588">
        <v>10</v>
      </c>
      <c r="C6588">
        <v>43</v>
      </c>
      <c r="D6588" s="4">
        <v>45954</v>
      </c>
      <c r="E6588" t="s">
        <v>28</v>
      </c>
      <c r="F6588" t="s">
        <v>6795</v>
      </c>
      <c r="G6588" t="s">
        <v>54</v>
      </c>
      <c r="H6588" t="s">
        <v>31</v>
      </c>
      <c r="I6588" t="s">
        <v>32</v>
      </c>
      <c r="J6588" t="s">
        <v>45</v>
      </c>
      <c r="K6588" t="s">
        <v>100</v>
      </c>
      <c r="L6588" t="s">
        <v>46</v>
      </c>
      <c r="M6588" t="s">
        <v>47</v>
      </c>
      <c r="N6588" t="s">
        <v>5148</v>
      </c>
      <c r="O6588">
        <v>18.9</v>
      </c>
      <c r="Q6588">
        <v>104.4</v>
      </c>
      <c r="R6588">
        <v>104.4</v>
      </c>
      <c r="S6588">
        <v>0</v>
      </c>
      <c r="T6588">
        <v>104.4</v>
      </c>
      <c r="U6588">
        <v>106</v>
      </c>
      <c r="V6588">
        <f>SUMIF(货件明细!K:K,F6588,货件明细!AQ:AQ)</f>
        <v>0</v>
      </c>
      <c r="W6588">
        <f t="shared" si="408"/>
        <v>1</v>
      </c>
      <c r="X6588">
        <f t="shared" si="409"/>
        <v>106</v>
      </c>
      <c r="Y6588">
        <f>SUMIF(货件明细!K:K,F6588,货件明细!I:I)</f>
        <v>0</v>
      </c>
      <c r="Z6588">
        <f t="shared" si="410"/>
        <v>18.9</v>
      </c>
      <c r="AA6588">
        <f>SUMIF(货件明细!K:K,F6588,货件明细!J:J)</f>
        <v>0</v>
      </c>
      <c r="AB6588">
        <f t="shared" si="411"/>
        <v>1</v>
      </c>
    </row>
    <row r="6589" spans="1:28">
      <c r="A6589">
        <v>2025</v>
      </c>
      <c r="B6589">
        <v>10</v>
      </c>
      <c r="C6589">
        <v>43</v>
      </c>
      <c r="D6589" s="4">
        <v>45954</v>
      </c>
      <c r="E6589" t="s">
        <v>28</v>
      </c>
      <c r="F6589" t="s">
        <v>6796</v>
      </c>
      <c r="G6589" t="s">
        <v>50</v>
      </c>
      <c r="H6589" t="s">
        <v>31</v>
      </c>
      <c r="I6589" t="s">
        <v>32</v>
      </c>
      <c r="J6589" t="s">
        <v>45</v>
      </c>
      <c r="K6589" t="s">
        <v>100</v>
      </c>
      <c r="L6589" t="s">
        <v>46</v>
      </c>
      <c r="M6589" t="s">
        <v>47</v>
      </c>
      <c r="N6589" t="s">
        <v>5148</v>
      </c>
      <c r="O6589">
        <v>18.9</v>
      </c>
      <c r="Q6589">
        <v>109.957142857143</v>
      </c>
      <c r="R6589">
        <v>109.957142857143</v>
      </c>
      <c r="S6589">
        <v>0</v>
      </c>
      <c r="T6589">
        <v>109.957142857143</v>
      </c>
      <c r="U6589">
        <v>106</v>
      </c>
      <c r="V6589">
        <f>SUMIF(货件明细!K:K,F6589,货件明细!AQ:AQ)</f>
        <v>0</v>
      </c>
      <c r="W6589">
        <f t="shared" si="408"/>
        <v>1</v>
      </c>
      <c r="X6589">
        <f t="shared" si="409"/>
        <v>106</v>
      </c>
      <c r="Y6589">
        <f>SUMIF(货件明细!K:K,F6589,货件明细!I:I)</f>
        <v>0</v>
      </c>
      <c r="Z6589">
        <f t="shared" si="410"/>
        <v>18.9</v>
      </c>
      <c r="AA6589">
        <f>SUMIF(货件明细!K:K,F6589,货件明细!J:J)</f>
        <v>0</v>
      </c>
      <c r="AB6589">
        <f t="shared" si="411"/>
        <v>1</v>
      </c>
    </row>
    <row r="6590" spans="1:28">
      <c r="A6590">
        <v>2025</v>
      </c>
      <c r="B6590">
        <v>10</v>
      </c>
      <c r="C6590">
        <v>43</v>
      </c>
      <c r="D6590" s="4">
        <v>45954</v>
      </c>
      <c r="E6590" t="s">
        <v>28</v>
      </c>
      <c r="F6590" t="s">
        <v>6797</v>
      </c>
      <c r="G6590" t="s">
        <v>68</v>
      </c>
      <c r="H6590" t="s">
        <v>31</v>
      </c>
      <c r="I6590" t="s">
        <v>32</v>
      </c>
      <c r="J6590" t="s">
        <v>45</v>
      </c>
      <c r="K6590" t="s">
        <v>100</v>
      </c>
      <c r="L6590" t="s">
        <v>46</v>
      </c>
      <c r="M6590" t="s">
        <v>5001</v>
      </c>
      <c r="N6590" t="s">
        <v>6615</v>
      </c>
      <c r="O6590">
        <v>18.9</v>
      </c>
      <c r="Q6590">
        <v>111.413</v>
      </c>
      <c r="R6590">
        <v>111.413</v>
      </c>
      <c r="S6590">
        <v>0</v>
      </c>
      <c r="T6590">
        <v>111.413</v>
      </c>
      <c r="U6590">
        <v>106</v>
      </c>
      <c r="V6590">
        <f>SUMIF(货件明细!K:K,F6590,货件明细!AQ:AQ)</f>
        <v>0</v>
      </c>
      <c r="W6590">
        <f t="shared" si="408"/>
        <v>1</v>
      </c>
      <c r="X6590">
        <f t="shared" si="409"/>
        <v>106</v>
      </c>
      <c r="Y6590">
        <f>SUMIF(货件明细!K:K,F6590,货件明细!I:I)</f>
        <v>0</v>
      </c>
      <c r="Z6590">
        <f t="shared" si="410"/>
        <v>18.9</v>
      </c>
      <c r="AA6590">
        <f>SUMIF(货件明细!K:K,F6590,货件明细!J:J)</f>
        <v>0</v>
      </c>
      <c r="AB6590">
        <f t="shared" si="411"/>
        <v>1</v>
      </c>
    </row>
    <row r="6591" spans="1:28">
      <c r="A6591">
        <v>2025</v>
      </c>
      <c r="B6591">
        <v>10</v>
      </c>
      <c r="C6591">
        <v>43</v>
      </c>
      <c r="D6591" s="4">
        <v>45954</v>
      </c>
      <c r="E6591" t="s">
        <v>28</v>
      </c>
      <c r="F6591" t="s">
        <v>6798</v>
      </c>
      <c r="G6591" t="s">
        <v>1563</v>
      </c>
      <c r="H6591" t="s">
        <v>71</v>
      </c>
      <c r="I6591" t="s">
        <v>32</v>
      </c>
      <c r="J6591" t="s">
        <v>45</v>
      </c>
      <c r="K6591" t="s">
        <v>45</v>
      </c>
      <c r="L6591" t="s">
        <v>46</v>
      </c>
      <c r="M6591" t="s">
        <v>5001</v>
      </c>
      <c r="N6591" t="s">
        <v>5601</v>
      </c>
      <c r="O6591">
        <v>18.9</v>
      </c>
      <c r="Q6591">
        <v>101.385</v>
      </c>
      <c r="R6591">
        <v>101.385</v>
      </c>
      <c r="S6591">
        <v>0</v>
      </c>
      <c r="T6591">
        <v>101.385</v>
      </c>
      <c r="U6591">
        <v>106</v>
      </c>
      <c r="V6591">
        <f>SUMIF(货件明细!K:K,F6591,货件明细!AQ:AQ)</f>
        <v>0</v>
      </c>
      <c r="W6591">
        <f t="shared" si="408"/>
        <v>1</v>
      </c>
      <c r="X6591">
        <f t="shared" si="409"/>
        <v>106</v>
      </c>
      <c r="Y6591">
        <f>SUMIF(货件明细!K:K,F6591,货件明细!I:I)</f>
        <v>0</v>
      </c>
      <c r="Z6591">
        <f t="shared" si="410"/>
        <v>18.9</v>
      </c>
      <c r="AA6591">
        <f>SUMIF(货件明细!K:K,F6591,货件明细!J:J)</f>
        <v>0</v>
      </c>
      <c r="AB6591">
        <f t="shared" si="411"/>
        <v>1</v>
      </c>
    </row>
    <row r="6592" spans="1:28">
      <c r="A6592">
        <v>2025</v>
      </c>
      <c r="B6592">
        <v>10</v>
      </c>
      <c r="C6592">
        <v>43</v>
      </c>
      <c r="D6592" s="4">
        <v>45954</v>
      </c>
      <c r="E6592" t="s">
        <v>28</v>
      </c>
      <c r="F6592" t="s">
        <v>6799</v>
      </c>
      <c r="G6592" t="s">
        <v>267</v>
      </c>
      <c r="H6592" t="s">
        <v>71</v>
      </c>
      <c r="I6592" t="s">
        <v>32</v>
      </c>
      <c r="J6592" t="s">
        <v>45</v>
      </c>
      <c r="K6592" t="s">
        <v>45</v>
      </c>
      <c r="L6592" t="s">
        <v>46</v>
      </c>
      <c r="M6592" t="s">
        <v>5001</v>
      </c>
      <c r="N6592" t="s">
        <v>5601</v>
      </c>
      <c r="O6592">
        <v>18.9</v>
      </c>
      <c r="Q6592">
        <v>108.378</v>
      </c>
      <c r="R6592">
        <v>108.378</v>
      </c>
      <c r="S6592">
        <v>0</v>
      </c>
      <c r="T6592">
        <v>108.378</v>
      </c>
      <c r="U6592">
        <v>106</v>
      </c>
      <c r="V6592">
        <f>SUMIF(货件明细!K:K,F6592,货件明细!AQ:AQ)</f>
        <v>0</v>
      </c>
      <c r="W6592">
        <f t="shared" si="408"/>
        <v>1</v>
      </c>
      <c r="X6592">
        <f t="shared" si="409"/>
        <v>106</v>
      </c>
      <c r="Y6592">
        <f>SUMIF(货件明细!K:K,F6592,货件明细!I:I)</f>
        <v>0</v>
      </c>
      <c r="Z6592">
        <f t="shared" si="410"/>
        <v>18.9</v>
      </c>
      <c r="AA6592">
        <f>SUMIF(货件明细!K:K,F6592,货件明细!J:J)</f>
        <v>0</v>
      </c>
      <c r="AB6592">
        <f t="shared" si="411"/>
        <v>1</v>
      </c>
    </row>
    <row r="6593" spans="1:28">
      <c r="A6593">
        <v>2025</v>
      </c>
      <c r="B6593">
        <v>10</v>
      </c>
      <c r="C6593">
        <v>43</v>
      </c>
      <c r="D6593" s="4">
        <v>45954</v>
      </c>
      <c r="E6593" t="s">
        <v>28</v>
      </c>
      <c r="F6593" t="s">
        <v>6800</v>
      </c>
      <c r="G6593" t="s">
        <v>54</v>
      </c>
      <c r="H6593" t="s">
        <v>31</v>
      </c>
      <c r="I6593" t="s">
        <v>145</v>
      </c>
      <c r="J6593" t="s">
        <v>45</v>
      </c>
      <c r="K6593" t="s">
        <v>45</v>
      </c>
      <c r="L6593" t="s">
        <v>46</v>
      </c>
      <c r="M6593" t="s">
        <v>5001</v>
      </c>
      <c r="N6593" t="s">
        <v>5601</v>
      </c>
      <c r="O6593">
        <v>14.05</v>
      </c>
      <c r="Q6593">
        <v>130.175</v>
      </c>
      <c r="R6593">
        <v>130.175</v>
      </c>
      <c r="S6593">
        <v>0</v>
      </c>
      <c r="T6593">
        <v>130.175</v>
      </c>
      <c r="U6593">
        <v>72</v>
      </c>
      <c r="V6593">
        <f>SUMIF(货件明细!K:K,F6593,货件明细!AQ:AQ)</f>
        <v>0</v>
      </c>
      <c r="W6593">
        <f t="shared" si="408"/>
        <v>1</v>
      </c>
      <c r="X6593">
        <f t="shared" si="409"/>
        <v>72</v>
      </c>
      <c r="Y6593">
        <f>SUMIF(货件明细!K:K,F6593,货件明细!I:I)</f>
        <v>0</v>
      </c>
      <c r="Z6593">
        <f t="shared" si="410"/>
        <v>14.05</v>
      </c>
      <c r="AA6593">
        <f>SUMIF(货件明细!K:K,F6593,货件明细!J:J)</f>
        <v>0</v>
      </c>
      <c r="AB6593">
        <f t="shared" si="411"/>
        <v>1</v>
      </c>
    </row>
    <row r="6594" spans="1:28">
      <c r="A6594">
        <v>2025</v>
      </c>
      <c r="B6594">
        <v>10</v>
      </c>
      <c r="C6594">
        <v>43</v>
      </c>
      <c r="D6594" s="4">
        <v>45954</v>
      </c>
      <c r="E6594" t="s">
        <v>28</v>
      </c>
      <c r="F6594" t="s">
        <v>6801</v>
      </c>
      <c r="G6594" t="s">
        <v>50</v>
      </c>
      <c r="H6594" t="s">
        <v>31</v>
      </c>
      <c r="I6594" t="s">
        <v>145</v>
      </c>
      <c r="J6594" t="s">
        <v>45</v>
      </c>
      <c r="K6594" t="s">
        <v>45</v>
      </c>
      <c r="L6594" t="s">
        <v>46</v>
      </c>
      <c r="M6594" t="s">
        <v>5001</v>
      </c>
      <c r="N6594" t="s">
        <v>5601</v>
      </c>
      <c r="O6594">
        <v>14.05</v>
      </c>
      <c r="Q6594">
        <v>130.175</v>
      </c>
      <c r="R6594">
        <v>130.175</v>
      </c>
      <c r="S6594">
        <v>0</v>
      </c>
      <c r="T6594">
        <v>130.175</v>
      </c>
      <c r="U6594">
        <v>72</v>
      </c>
      <c r="V6594">
        <f>SUMIF(货件明细!K:K,F6594,货件明细!AQ:AQ)</f>
        <v>0</v>
      </c>
      <c r="W6594">
        <f t="shared" ref="W6594:W6657" si="412">IF(V6594=U6594,0,1)</f>
        <v>1</v>
      </c>
      <c r="X6594">
        <f t="shared" ref="X6594:X6657" si="413">U6594</f>
        <v>72</v>
      </c>
      <c r="Y6594">
        <f>SUMIF(货件明细!K:K,F6594,货件明细!I:I)</f>
        <v>0</v>
      </c>
      <c r="Z6594">
        <f t="shared" ref="Z6594:Z6657" si="414">O6594-Y6594</f>
        <v>14.05</v>
      </c>
      <c r="AA6594">
        <f>SUMIF(货件明细!K:K,F6594,货件明细!J:J)</f>
        <v>0</v>
      </c>
      <c r="AB6594">
        <f t="shared" ref="AB6594:AB6657" si="415">IF(T6594=AA6594,0,1)</f>
        <v>1</v>
      </c>
    </row>
    <row r="6595" spans="1:28">
      <c r="A6595">
        <v>2025</v>
      </c>
      <c r="B6595">
        <v>10</v>
      </c>
      <c r="C6595">
        <v>43</v>
      </c>
      <c r="D6595" s="4">
        <v>45954</v>
      </c>
      <c r="E6595" t="s">
        <v>28</v>
      </c>
      <c r="F6595" t="s">
        <v>6802</v>
      </c>
      <c r="G6595" t="s">
        <v>68</v>
      </c>
      <c r="H6595" t="s">
        <v>31</v>
      </c>
      <c r="I6595" t="s">
        <v>145</v>
      </c>
      <c r="J6595" t="s">
        <v>45</v>
      </c>
      <c r="K6595" t="s">
        <v>45</v>
      </c>
      <c r="L6595" t="s">
        <v>46</v>
      </c>
      <c r="M6595" t="s">
        <v>5001</v>
      </c>
      <c r="N6595" t="s">
        <v>5601</v>
      </c>
      <c r="O6595">
        <v>14.05</v>
      </c>
      <c r="Q6595">
        <v>125.55</v>
      </c>
      <c r="R6595">
        <v>125.55</v>
      </c>
      <c r="S6595">
        <v>0</v>
      </c>
      <c r="T6595">
        <v>125.55</v>
      </c>
      <c r="U6595">
        <v>72</v>
      </c>
      <c r="V6595">
        <f>SUMIF(货件明细!K:K,F6595,货件明细!AQ:AQ)</f>
        <v>0</v>
      </c>
      <c r="W6595">
        <f t="shared" si="412"/>
        <v>1</v>
      </c>
      <c r="X6595">
        <f t="shared" si="413"/>
        <v>72</v>
      </c>
      <c r="Y6595">
        <f>SUMIF(货件明细!K:K,F6595,货件明细!I:I)</f>
        <v>0</v>
      </c>
      <c r="Z6595">
        <f t="shared" si="414"/>
        <v>14.05</v>
      </c>
      <c r="AA6595">
        <f>SUMIF(货件明细!K:K,F6595,货件明细!J:J)</f>
        <v>0</v>
      </c>
      <c r="AB6595">
        <f t="shared" si="415"/>
        <v>1</v>
      </c>
    </row>
    <row r="6596" spans="1:28">
      <c r="A6596">
        <v>2025</v>
      </c>
      <c r="B6596">
        <v>10</v>
      </c>
      <c r="C6596">
        <v>43</v>
      </c>
      <c r="D6596" s="4">
        <v>45954</v>
      </c>
      <c r="E6596" t="s">
        <v>28</v>
      </c>
      <c r="F6596" t="s">
        <v>6803</v>
      </c>
      <c r="G6596" t="s">
        <v>1563</v>
      </c>
      <c r="H6596" t="s">
        <v>71</v>
      </c>
      <c r="I6596" t="s">
        <v>145</v>
      </c>
      <c r="J6596" t="s">
        <v>45</v>
      </c>
      <c r="K6596" t="s">
        <v>45</v>
      </c>
      <c r="L6596" t="s">
        <v>46</v>
      </c>
      <c r="M6596" t="s">
        <v>5001</v>
      </c>
      <c r="N6596" t="s">
        <v>5601</v>
      </c>
      <c r="O6596">
        <v>14.05</v>
      </c>
      <c r="Q6596">
        <v>101.385</v>
      </c>
      <c r="R6596">
        <v>101.385</v>
      </c>
      <c r="S6596">
        <v>0</v>
      </c>
      <c r="T6596">
        <v>101.385</v>
      </c>
      <c r="U6596">
        <v>72</v>
      </c>
      <c r="V6596">
        <f>SUMIF(货件明细!K:K,F6596,货件明细!AQ:AQ)</f>
        <v>0</v>
      </c>
      <c r="W6596">
        <f t="shared" si="412"/>
        <v>1</v>
      </c>
      <c r="X6596">
        <f t="shared" si="413"/>
        <v>72</v>
      </c>
      <c r="Y6596">
        <f>SUMIF(货件明细!K:K,F6596,货件明细!I:I)</f>
        <v>0</v>
      </c>
      <c r="Z6596">
        <f t="shared" si="414"/>
        <v>14.05</v>
      </c>
      <c r="AA6596">
        <f>SUMIF(货件明细!K:K,F6596,货件明细!J:J)</f>
        <v>0</v>
      </c>
      <c r="AB6596">
        <f t="shared" si="415"/>
        <v>1</v>
      </c>
    </row>
    <row r="6597" spans="1:28">
      <c r="A6597">
        <v>2025</v>
      </c>
      <c r="B6597">
        <v>10</v>
      </c>
      <c r="C6597">
        <v>43</v>
      </c>
      <c r="D6597" s="4">
        <v>45954</v>
      </c>
      <c r="E6597" t="s">
        <v>28</v>
      </c>
      <c r="F6597" t="s">
        <v>6804</v>
      </c>
      <c r="G6597" t="s">
        <v>267</v>
      </c>
      <c r="H6597" t="s">
        <v>71</v>
      </c>
      <c r="I6597" t="s">
        <v>145</v>
      </c>
      <c r="J6597" t="s">
        <v>45</v>
      </c>
      <c r="K6597" t="s">
        <v>45</v>
      </c>
      <c r="L6597" t="s">
        <v>46</v>
      </c>
      <c r="M6597" t="s">
        <v>5001</v>
      </c>
      <c r="N6597" t="s">
        <v>5601</v>
      </c>
      <c r="O6597">
        <v>14.05</v>
      </c>
      <c r="Q6597">
        <v>108.378</v>
      </c>
      <c r="R6597">
        <v>108.378</v>
      </c>
      <c r="S6597">
        <v>0</v>
      </c>
      <c r="T6597">
        <v>108.378</v>
      </c>
      <c r="U6597">
        <v>72</v>
      </c>
      <c r="V6597">
        <f>SUMIF(货件明细!K:K,F6597,货件明细!AQ:AQ)</f>
        <v>0</v>
      </c>
      <c r="W6597">
        <f t="shared" si="412"/>
        <v>1</v>
      </c>
      <c r="X6597">
        <f t="shared" si="413"/>
        <v>72</v>
      </c>
      <c r="Y6597">
        <f>SUMIF(货件明细!K:K,F6597,货件明细!I:I)</f>
        <v>0</v>
      </c>
      <c r="Z6597">
        <f t="shared" si="414"/>
        <v>14.05</v>
      </c>
      <c r="AA6597">
        <f>SUMIF(货件明细!K:K,F6597,货件明细!J:J)</f>
        <v>0</v>
      </c>
      <c r="AB6597">
        <f t="shared" si="415"/>
        <v>1</v>
      </c>
    </row>
    <row r="6598" spans="1:28">
      <c r="A6598">
        <v>2025</v>
      </c>
      <c r="B6598">
        <v>10</v>
      </c>
      <c r="C6598">
        <v>43</v>
      </c>
      <c r="D6598" s="4">
        <v>45954</v>
      </c>
      <c r="E6598" t="s">
        <v>28</v>
      </c>
      <c r="F6598" t="s">
        <v>6805</v>
      </c>
      <c r="G6598" t="s">
        <v>30</v>
      </c>
      <c r="H6598" t="s">
        <v>31</v>
      </c>
      <c r="I6598" t="s">
        <v>80</v>
      </c>
      <c r="J6598" t="s">
        <v>1110</v>
      </c>
      <c r="K6598" t="s">
        <v>1110</v>
      </c>
      <c r="L6598" t="s">
        <v>34</v>
      </c>
      <c r="M6598" t="s">
        <v>65</v>
      </c>
      <c r="N6598" t="s">
        <v>2857</v>
      </c>
      <c r="O6598">
        <v>53.8</v>
      </c>
      <c r="Q6598">
        <v>3245</v>
      </c>
      <c r="R6598">
        <v>3245</v>
      </c>
      <c r="S6598">
        <v>216.89088</v>
      </c>
      <c r="T6598">
        <v>3461.89088</v>
      </c>
      <c r="U6598">
        <v>144</v>
      </c>
      <c r="V6598">
        <f>SUMIF(货件明细!K:K,F6598,货件明细!AQ:AQ)</f>
        <v>0</v>
      </c>
      <c r="W6598">
        <f t="shared" si="412"/>
        <v>1</v>
      </c>
      <c r="X6598">
        <f t="shared" si="413"/>
        <v>144</v>
      </c>
      <c r="Y6598">
        <f>SUMIF(货件明细!K:K,F6598,货件明细!I:I)</f>
        <v>0</v>
      </c>
      <c r="Z6598">
        <f t="shared" si="414"/>
        <v>53.8</v>
      </c>
      <c r="AA6598">
        <f>SUMIF(货件明细!K:K,F6598,货件明细!J:J)</f>
        <v>0</v>
      </c>
      <c r="AB6598">
        <f t="shared" si="415"/>
        <v>1</v>
      </c>
    </row>
    <row r="6599" spans="1:28">
      <c r="A6599">
        <v>2025</v>
      </c>
      <c r="B6599">
        <v>10</v>
      </c>
      <c r="C6599">
        <v>43</v>
      </c>
      <c r="D6599" s="4">
        <v>45954</v>
      </c>
      <c r="E6599" t="s">
        <v>28</v>
      </c>
      <c r="F6599" t="s">
        <v>6806</v>
      </c>
      <c r="G6599" t="s">
        <v>30</v>
      </c>
      <c r="H6599" t="s">
        <v>31</v>
      </c>
      <c r="I6599" t="s">
        <v>39</v>
      </c>
      <c r="J6599" t="s">
        <v>1110</v>
      </c>
      <c r="K6599" t="s">
        <v>1110</v>
      </c>
      <c r="L6599" t="s">
        <v>34</v>
      </c>
      <c r="M6599" t="s">
        <v>65</v>
      </c>
      <c r="N6599" t="s">
        <v>2857</v>
      </c>
      <c r="O6599">
        <v>15.8</v>
      </c>
      <c r="Q6599">
        <v>1412.5</v>
      </c>
      <c r="R6599">
        <v>1412.5</v>
      </c>
      <c r="S6599">
        <v>160.336</v>
      </c>
      <c r="T6599">
        <v>1572.836</v>
      </c>
      <c r="U6599">
        <v>100</v>
      </c>
      <c r="V6599">
        <f>SUMIF(货件明细!K:K,F6599,货件明细!AQ:AQ)</f>
        <v>0</v>
      </c>
      <c r="W6599">
        <f t="shared" si="412"/>
        <v>1</v>
      </c>
      <c r="X6599">
        <f t="shared" si="413"/>
        <v>100</v>
      </c>
      <c r="Y6599">
        <f>SUMIF(货件明细!K:K,F6599,货件明细!I:I)</f>
        <v>0</v>
      </c>
      <c r="Z6599">
        <f t="shared" si="414"/>
        <v>15.8</v>
      </c>
      <c r="AA6599">
        <f>SUMIF(货件明细!K:K,F6599,货件明细!J:J)</f>
        <v>0</v>
      </c>
      <c r="AB6599">
        <f t="shared" si="415"/>
        <v>1</v>
      </c>
    </row>
    <row r="6600" spans="1:28">
      <c r="A6600">
        <v>2025</v>
      </c>
      <c r="B6600">
        <v>10</v>
      </c>
      <c r="C6600">
        <v>44</v>
      </c>
      <c r="D6600" s="4">
        <v>45957</v>
      </c>
      <c r="E6600" t="s">
        <v>28</v>
      </c>
      <c r="F6600" t="s">
        <v>6807</v>
      </c>
      <c r="G6600" t="s">
        <v>54</v>
      </c>
      <c r="H6600" t="s">
        <v>31</v>
      </c>
      <c r="I6600" t="s">
        <v>80</v>
      </c>
      <c r="J6600" t="s">
        <v>1452</v>
      </c>
      <c r="K6600" t="s">
        <v>1452</v>
      </c>
      <c r="L6600" t="s">
        <v>46</v>
      </c>
      <c r="M6600" t="s">
        <v>65</v>
      </c>
      <c r="N6600" t="s">
        <v>1992</v>
      </c>
      <c r="O6600">
        <v>21.4</v>
      </c>
      <c r="Q6600">
        <v>326.4</v>
      </c>
      <c r="R6600">
        <v>326.4</v>
      </c>
      <c r="S6600">
        <v>0</v>
      </c>
      <c r="T6600">
        <v>326.4</v>
      </c>
      <c r="U6600">
        <v>65</v>
      </c>
      <c r="V6600">
        <f>SUMIF(货件明细!K:K,F6600,货件明细!AQ:AQ)</f>
        <v>0</v>
      </c>
      <c r="W6600">
        <f t="shared" si="412"/>
        <v>1</v>
      </c>
      <c r="X6600">
        <f t="shared" si="413"/>
        <v>65</v>
      </c>
      <c r="Y6600">
        <f>SUMIF(货件明细!K:K,F6600,货件明细!I:I)</f>
        <v>0</v>
      </c>
      <c r="Z6600">
        <f t="shared" si="414"/>
        <v>21.4</v>
      </c>
      <c r="AA6600">
        <f>SUMIF(货件明细!K:K,F6600,货件明细!J:J)</f>
        <v>0</v>
      </c>
      <c r="AB6600">
        <f t="shared" si="415"/>
        <v>1</v>
      </c>
    </row>
    <row r="6601" spans="1:28">
      <c r="A6601">
        <v>2025</v>
      </c>
      <c r="B6601">
        <v>10</v>
      </c>
      <c r="C6601">
        <v>44</v>
      </c>
      <c r="D6601" s="4">
        <v>45957</v>
      </c>
      <c r="E6601" t="s">
        <v>28</v>
      </c>
      <c r="F6601" t="s">
        <v>6808</v>
      </c>
      <c r="G6601" t="s">
        <v>1610</v>
      </c>
      <c r="H6601" t="s">
        <v>71</v>
      </c>
      <c r="I6601" t="s">
        <v>80</v>
      </c>
      <c r="J6601" t="s">
        <v>1452</v>
      </c>
      <c r="K6601" t="s">
        <v>1452</v>
      </c>
      <c r="L6601" t="s">
        <v>46</v>
      </c>
      <c r="M6601" t="s">
        <v>65</v>
      </c>
      <c r="N6601" t="s">
        <v>1992</v>
      </c>
      <c r="O6601">
        <v>20.5</v>
      </c>
      <c r="Q6601">
        <v>265</v>
      </c>
      <c r="R6601">
        <v>265</v>
      </c>
      <c r="S6601">
        <v>0</v>
      </c>
      <c r="T6601">
        <v>265</v>
      </c>
      <c r="U6601">
        <v>63</v>
      </c>
      <c r="V6601">
        <f>SUMIF(货件明细!K:K,F6601,货件明细!AQ:AQ)</f>
        <v>0</v>
      </c>
      <c r="W6601">
        <f t="shared" si="412"/>
        <v>1</v>
      </c>
      <c r="X6601">
        <f t="shared" si="413"/>
        <v>63</v>
      </c>
      <c r="Y6601">
        <f>SUMIF(货件明细!K:K,F6601,货件明细!I:I)</f>
        <v>0</v>
      </c>
      <c r="Z6601">
        <f t="shared" si="414"/>
        <v>20.5</v>
      </c>
      <c r="AA6601">
        <f>SUMIF(货件明细!K:K,F6601,货件明细!J:J)</f>
        <v>0</v>
      </c>
      <c r="AB6601">
        <f t="shared" si="415"/>
        <v>1</v>
      </c>
    </row>
    <row r="6602" spans="1:28">
      <c r="A6602">
        <v>2025</v>
      </c>
      <c r="B6602">
        <v>10</v>
      </c>
      <c r="C6602">
        <v>44</v>
      </c>
      <c r="D6602" s="4">
        <v>45957</v>
      </c>
      <c r="E6602" t="s">
        <v>28</v>
      </c>
      <c r="F6602" t="s">
        <v>6809</v>
      </c>
      <c r="G6602" t="s">
        <v>114</v>
      </c>
      <c r="H6602" t="s">
        <v>44</v>
      </c>
      <c r="I6602" t="s">
        <v>80</v>
      </c>
      <c r="J6602" t="s">
        <v>1452</v>
      </c>
      <c r="K6602" t="s">
        <v>1452</v>
      </c>
      <c r="L6602" t="s">
        <v>46</v>
      </c>
      <c r="M6602" t="s">
        <v>65</v>
      </c>
      <c r="N6602" t="s">
        <v>1992</v>
      </c>
      <c r="O6602">
        <v>20.5</v>
      </c>
      <c r="Q6602">
        <v>332.5</v>
      </c>
      <c r="R6602">
        <v>332.5</v>
      </c>
      <c r="S6602">
        <v>0</v>
      </c>
      <c r="T6602">
        <v>332.5</v>
      </c>
      <c r="U6602">
        <v>63</v>
      </c>
      <c r="V6602">
        <f>SUMIF(货件明细!K:K,F6602,货件明细!AQ:AQ)</f>
        <v>0</v>
      </c>
      <c r="W6602">
        <f t="shared" si="412"/>
        <v>1</v>
      </c>
      <c r="X6602">
        <f t="shared" si="413"/>
        <v>63</v>
      </c>
      <c r="Y6602">
        <f>SUMIF(货件明细!K:K,F6602,货件明细!I:I)</f>
        <v>0</v>
      </c>
      <c r="Z6602">
        <f t="shared" si="414"/>
        <v>20.5</v>
      </c>
      <c r="AA6602">
        <f>SUMIF(货件明细!K:K,F6602,货件明细!J:J)</f>
        <v>0</v>
      </c>
      <c r="AB6602">
        <f t="shared" si="415"/>
        <v>1</v>
      </c>
    </row>
    <row r="6603" spans="1:28">
      <c r="A6603">
        <v>2025</v>
      </c>
      <c r="B6603">
        <v>10</v>
      </c>
      <c r="C6603">
        <v>44</v>
      </c>
      <c r="D6603" s="4">
        <v>45957</v>
      </c>
      <c r="E6603" t="s">
        <v>28</v>
      </c>
      <c r="F6603" t="s">
        <v>6810</v>
      </c>
      <c r="G6603" t="s">
        <v>1563</v>
      </c>
      <c r="H6603" t="s">
        <v>71</v>
      </c>
      <c r="I6603" t="s">
        <v>80</v>
      </c>
      <c r="J6603" t="s">
        <v>1452</v>
      </c>
      <c r="K6603" t="s">
        <v>1452</v>
      </c>
      <c r="L6603" t="s">
        <v>46</v>
      </c>
      <c r="M6603" t="s">
        <v>65</v>
      </c>
      <c r="N6603" t="s">
        <v>1992</v>
      </c>
      <c r="O6603">
        <v>21.4</v>
      </c>
      <c r="Q6603">
        <v>265</v>
      </c>
      <c r="R6603">
        <v>265</v>
      </c>
      <c r="S6603">
        <v>0</v>
      </c>
      <c r="T6603">
        <v>265</v>
      </c>
      <c r="U6603">
        <v>65</v>
      </c>
      <c r="V6603">
        <f>SUMIF(货件明细!K:K,F6603,货件明细!AQ:AQ)</f>
        <v>0</v>
      </c>
      <c r="W6603">
        <f t="shared" si="412"/>
        <v>1</v>
      </c>
      <c r="X6603">
        <f t="shared" si="413"/>
        <v>65</v>
      </c>
      <c r="Y6603">
        <f>SUMIF(货件明细!K:K,F6603,货件明细!I:I)</f>
        <v>0</v>
      </c>
      <c r="Z6603">
        <f t="shared" si="414"/>
        <v>21.4</v>
      </c>
      <c r="AA6603">
        <f>SUMIF(货件明细!K:K,F6603,货件明细!J:J)</f>
        <v>0</v>
      </c>
      <c r="AB6603">
        <f t="shared" si="415"/>
        <v>1</v>
      </c>
    </row>
    <row r="6604" spans="1:28">
      <c r="A6604">
        <v>2025</v>
      </c>
      <c r="B6604">
        <v>10</v>
      </c>
      <c r="C6604">
        <v>44</v>
      </c>
      <c r="D6604" s="4">
        <v>45957</v>
      </c>
      <c r="E6604" t="s">
        <v>28</v>
      </c>
      <c r="F6604" t="s">
        <v>6811</v>
      </c>
      <c r="G6604" t="s">
        <v>369</v>
      </c>
      <c r="H6604" t="s">
        <v>31</v>
      </c>
      <c r="I6604" t="s">
        <v>80</v>
      </c>
      <c r="J6604" t="s">
        <v>1452</v>
      </c>
      <c r="K6604" t="s">
        <v>1452</v>
      </c>
      <c r="L6604" t="s">
        <v>46</v>
      </c>
      <c r="M6604" t="s">
        <v>65</v>
      </c>
      <c r="N6604" t="s">
        <v>1992</v>
      </c>
      <c r="O6604">
        <v>20.8</v>
      </c>
      <c r="Q6604">
        <v>340</v>
      </c>
      <c r="R6604">
        <v>340</v>
      </c>
      <c r="S6604">
        <v>0</v>
      </c>
      <c r="T6604">
        <v>340</v>
      </c>
      <c r="U6604">
        <v>64</v>
      </c>
      <c r="V6604">
        <f>SUMIF(货件明细!K:K,F6604,货件明细!AQ:AQ)</f>
        <v>0</v>
      </c>
      <c r="W6604">
        <f t="shared" si="412"/>
        <v>1</v>
      </c>
      <c r="X6604">
        <f t="shared" si="413"/>
        <v>64</v>
      </c>
      <c r="Y6604">
        <f>SUMIF(货件明细!K:K,F6604,货件明细!I:I)</f>
        <v>0</v>
      </c>
      <c r="Z6604">
        <f t="shared" si="414"/>
        <v>20.8</v>
      </c>
      <c r="AA6604">
        <f>SUMIF(货件明细!K:K,F6604,货件明细!J:J)</f>
        <v>0</v>
      </c>
      <c r="AB6604">
        <f t="shared" si="415"/>
        <v>1</v>
      </c>
    </row>
    <row r="6605" spans="1:28">
      <c r="A6605">
        <v>2025</v>
      </c>
      <c r="B6605">
        <v>10</v>
      </c>
      <c r="C6605">
        <v>44</v>
      </c>
      <c r="D6605" s="4">
        <v>45957</v>
      </c>
      <c r="E6605" t="s">
        <v>28</v>
      </c>
      <c r="F6605" t="s">
        <v>6812</v>
      </c>
      <c r="G6605" t="s">
        <v>54</v>
      </c>
      <c r="H6605" t="s">
        <v>31</v>
      </c>
      <c r="I6605" t="s">
        <v>41</v>
      </c>
      <c r="J6605" t="s">
        <v>1452</v>
      </c>
      <c r="K6605" t="s">
        <v>1452</v>
      </c>
      <c r="L6605" t="s">
        <v>46</v>
      </c>
      <c r="M6605" t="s">
        <v>65</v>
      </c>
      <c r="N6605" t="s">
        <v>1992</v>
      </c>
      <c r="O6605">
        <v>14.65</v>
      </c>
      <c r="Q6605">
        <v>204</v>
      </c>
      <c r="R6605">
        <v>204</v>
      </c>
      <c r="S6605">
        <v>0</v>
      </c>
      <c r="T6605">
        <v>204</v>
      </c>
      <c r="U6605">
        <v>92</v>
      </c>
      <c r="V6605">
        <f>SUMIF(货件明细!K:K,F6605,货件明细!AQ:AQ)</f>
        <v>0</v>
      </c>
      <c r="W6605">
        <f t="shared" si="412"/>
        <v>1</v>
      </c>
      <c r="X6605">
        <f t="shared" si="413"/>
        <v>92</v>
      </c>
      <c r="Y6605">
        <f>SUMIF(货件明细!K:K,F6605,货件明细!I:I)</f>
        <v>0</v>
      </c>
      <c r="Z6605">
        <f t="shared" si="414"/>
        <v>14.65</v>
      </c>
      <c r="AA6605">
        <f>SUMIF(货件明细!K:K,F6605,货件明细!J:J)</f>
        <v>0</v>
      </c>
      <c r="AB6605">
        <f t="shared" si="415"/>
        <v>1</v>
      </c>
    </row>
    <row r="6606" spans="1:28">
      <c r="A6606">
        <v>2025</v>
      </c>
      <c r="B6606">
        <v>10</v>
      </c>
      <c r="C6606">
        <v>44</v>
      </c>
      <c r="D6606" s="4">
        <v>45957</v>
      </c>
      <c r="E6606" t="s">
        <v>28</v>
      </c>
      <c r="F6606" t="s">
        <v>6813</v>
      </c>
      <c r="G6606" t="s">
        <v>1610</v>
      </c>
      <c r="H6606" t="s">
        <v>71</v>
      </c>
      <c r="I6606" t="s">
        <v>41</v>
      </c>
      <c r="J6606" t="s">
        <v>1452</v>
      </c>
      <c r="K6606" t="s">
        <v>1452</v>
      </c>
      <c r="L6606" t="s">
        <v>46</v>
      </c>
      <c r="M6606" t="s">
        <v>65</v>
      </c>
      <c r="N6606" t="s">
        <v>1992</v>
      </c>
      <c r="O6606">
        <v>14.65</v>
      </c>
      <c r="Q6606">
        <v>159</v>
      </c>
      <c r="R6606">
        <v>159</v>
      </c>
      <c r="S6606">
        <v>0</v>
      </c>
      <c r="T6606">
        <v>159</v>
      </c>
      <c r="U6606">
        <v>92</v>
      </c>
      <c r="V6606">
        <f>SUMIF(货件明细!K:K,F6606,货件明细!AQ:AQ)</f>
        <v>0</v>
      </c>
      <c r="W6606">
        <f t="shared" si="412"/>
        <v>1</v>
      </c>
      <c r="X6606">
        <f t="shared" si="413"/>
        <v>92</v>
      </c>
      <c r="Y6606">
        <f>SUMIF(货件明细!K:K,F6606,货件明细!I:I)</f>
        <v>0</v>
      </c>
      <c r="Z6606">
        <f t="shared" si="414"/>
        <v>14.65</v>
      </c>
      <c r="AA6606">
        <f>SUMIF(货件明细!K:K,F6606,货件明细!J:J)</f>
        <v>0</v>
      </c>
      <c r="AB6606">
        <f t="shared" si="415"/>
        <v>1</v>
      </c>
    </row>
    <row r="6607" spans="1:28">
      <c r="A6607">
        <v>2025</v>
      </c>
      <c r="B6607">
        <v>10</v>
      </c>
      <c r="C6607">
        <v>44</v>
      </c>
      <c r="D6607" s="4">
        <v>45957</v>
      </c>
      <c r="E6607" t="s">
        <v>28</v>
      </c>
      <c r="F6607" t="s">
        <v>6814</v>
      </c>
      <c r="G6607" t="s">
        <v>114</v>
      </c>
      <c r="H6607" t="s">
        <v>44</v>
      </c>
      <c r="I6607" t="s">
        <v>41</v>
      </c>
      <c r="J6607" t="s">
        <v>1452</v>
      </c>
      <c r="K6607" t="s">
        <v>1452</v>
      </c>
      <c r="L6607" t="s">
        <v>46</v>
      </c>
      <c r="M6607" t="s">
        <v>65</v>
      </c>
      <c r="N6607" t="s">
        <v>1992</v>
      </c>
      <c r="O6607">
        <v>14.65</v>
      </c>
      <c r="Q6607">
        <v>199.5</v>
      </c>
      <c r="R6607">
        <v>199.5</v>
      </c>
      <c r="S6607">
        <v>0</v>
      </c>
      <c r="T6607">
        <v>199.5</v>
      </c>
      <c r="U6607">
        <v>92</v>
      </c>
      <c r="V6607">
        <f>SUMIF(货件明细!K:K,F6607,货件明细!AQ:AQ)</f>
        <v>0</v>
      </c>
      <c r="W6607">
        <f t="shared" si="412"/>
        <v>1</v>
      </c>
      <c r="X6607">
        <f t="shared" si="413"/>
        <v>92</v>
      </c>
      <c r="Y6607">
        <f>SUMIF(货件明细!K:K,F6607,货件明细!I:I)</f>
        <v>0</v>
      </c>
      <c r="Z6607">
        <f t="shared" si="414"/>
        <v>14.65</v>
      </c>
      <c r="AA6607">
        <f>SUMIF(货件明细!K:K,F6607,货件明细!J:J)</f>
        <v>0</v>
      </c>
      <c r="AB6607">
        <f t="shared" si="415"/>
        <v>1</v>
      </c>
    </row>
    <row r="6608" spans="1:28">
      <c r="A6608">
        <v>2025</v>
      </c>
      <c r="B6608">
        <v>10</v>
      </c>
      <c r="C6608">
        <v>44</v>
      </c>
      <c r="D6608" s="4">
        <v>45957</v>
      </c>
      <c r="E6608" t="s">
        <v>28</v>
      </c>
      <c r="F6608" t="s">
        <v>6815</v>
      </c>
      <c r="G6608" t="s">
        <v>1563</v>
      </c>
      <c r="H6608" t="s">
        <v>71</v>
      </c>
      <c r="I6608" t="s">
        <v>41</v>
      </c>
      <c r="J6608" t="s">
        <v>1452</v>
      </c>
      <c r="K6608" t="s">
        <v>1452</v>
      </c>
      <c r="L6608" t="s">
        <v>46</v>
      </c>
      <c r="M6608" t="s">
        <v>65</v>
      </c>
      <c r="N6608" t="s">
        <v>1992</v>
      </c>
      <c r="O6608">
        <v>14.65</v>
      </c>
      <c r="Q6608">
        <v>159</v>
      </c>
      <c r="R6608">
        <v>159</v>
      </c>
      <c r="S6608">
        <v>0</v>
      </c>
      <c r="T6608">
        <v>159</v>
      </c>
      <c r="U6608">
        <v>92</v>
      </c>
      <c r="V6608">
        <f>SUMIF(货件明细!K:K,F6608,货件明细!AQ:AQ)</f>
        <v>0</v>
      </c>
      <c r="W6608">
        <f t="shared" si="412"/>
        <v>1</v>
      </c>
      <c r="X6608">
        <f t="shared" si="413"/>
        <v>92</v>
      </c>
      <c r="Y6608">
        <f>SUMIF(货件明细!K:K,F6608,货件明细!I:I)</f>
        <v>0</v>
      </c>
      <c r="Z6608">
        <f t="shared" si="414"/>
        <v>14.65</v>
      </c>
      <c r="AA6608">
        <f>SUMIF(货件明细!K:K,F6608,货件明细!J:J)</f>
        <v>0</v>
      </c>
      <c r="AB6608">
        <f t="shared" si="415"/>
        <v>1</v>
      </c>
    </row>
    <row r="6609" spans="1:28">
      <c r="A6609">
        <v>2025</v>
      </c>
      <c r="B6609">
        <v>10</v>
      </c>
      <c r="C6609">
        <v>44</v>
      </c>
      <c r="D6609" s="4">
        <v>45957</v>
      </c>
      <c r="E6609" t="s">
        <v>28</v>
      </c>
      <c r="F6609" t="s">
        <v>6816</v>
      </c>
      <c r="G6609" t="s">
        <v>369</v>
      </c>
      <c r="H6609" t="s">
        <v>31</v>
      </c>
      <c r="I6609" t="s">
        <v>41</v>
      </c>
      <c r="J6609" t="s">
        <v>1452</v>
      </c>
      <c r="K6609" t="s">
        <v>1452</v>
      </c>
      <c r="L6609" t="s">
        <v>46</v>
      </c>
      <c r="M6609" t="s">
        <v>65</v>
      </c>
      <c r="N6609" t="s">
        <v>1992</v>
      </c>
      <c r="O6609">
        <v>14.65</v>
      </c>
      <c r="Q6609">
        <v>204</v>
      </c>
      <c r="R6609">
        <v>204</v>
      </c>
      <c r="S6609">
        <v>0</v>
      </c>
      <c r="T6609">
        <v>204</v>
      </c>
      <c r="U6609">
        <v>92</v>
      </c>
      <c r="V6609">
        <f>SUMIF(货件明细!K:K,F6609,货件明细!AQ:AQ)</f>
        <v>0</v>
      </c>
      <c r="W6609">
        <f t="shared" si="412"/>
        <v>1</v>
      </c>
      <c r="X6609">
        <f t="shared" si="413"/>
        <v>92</v>
      </c>
      <c r="Y6609">
        <f>SUMIF(货件明细!K:K,F6609,货件明细!I:I)</f>
        <v>0</v>
      </c>
      <c r="Z6609">
        <f t="shared" si="414"/>
        <v>14.65</v>
      </c>
      <c r="AA6609">
        <f>SUMIF(货件明细!K:K,F6609,货件明细!J:J)</f>
        <v>0</v>
      </c>
      <c r="AB6609">
        <f t="shared" si="415"/>
        <v>1</v>
      </c>
    </row>
    <row r="6610" spans="1:28">
      <c r="A6610">
        <v>2025</v>
      </c>
      <c r="B6610">
        <v>10</v>
      </c>
      <c r="C6610">
        <v>44</v>
      </c>
      <c r="D6610" s="4">
        <v>45957</v>
      </c>
      <c r="E6610" t="s">
        <v>28</v>
      </c>
      <c r="F6610" t="s">
        <v>6817</v>
      </c>
      <c r="G6610" t="s">
        <v>54</v>
      </c>
      <c r="H6610" t="s">
        <v>31</v>
      </c>
      <c r="I6610" t="s">
        <v>39</v>
      </c>
      <c r="J6610" t="s">
        <v>1452</v>
      </c>
      <c r="K6610" t="s">
        <v>1452</v>
      </c>
      <c r="L6610" t="s">
        <v>46</v>
      </c>
      <c r="M6610" t="s">
        <v>65</v>
      </c>
      <c r="N6610" t="s">
        <v>1992</v>
      </c>
      <c r="O6610">
        <v>8.95</v>
      </c>
      <c r="Q6610">
        <v>149.6</v>
      </c>
      <c r="R6610">
        <v>149.6</v>
      </c>
      <c r="S6610">
        <v>0</v>
      </c>
      <c r="T6610">
        <v>149.6</v>
      </c>
      <c r="U6610">
        <v>56</v>
      </c>
      <c r="V6610">
        <f>SUMIF(货件明细!K:K,F6610,货件明细!AQ:AQ)</f>
        <v>0</v>
      </c>
      <c r="W6610">
        <f t="shared" si="412"/>
        <v>1</v>
      </c>
      <c r="X6610">
        <f t="shared" si="413"/>
        <v>56</v>
      </c>
      <c r="Y6610">
        <f>SUMIF(货件明细!K:K,F6610,货件明细!I:I)</f>
        <v>0</v>
      </c>
      <c r="Z6610">
        <f t="shared" si="414"/>
        <v>8.95</v>
      </c>
      <c r="AA6610">
        <f>SUMIF(货件明细!K:K,F6610,货件明细!J:J)</f>
        <v>0</v>
      </c>
      <c r="AB6610">
        <f t="shared" si="415"/>
        <v>1</v>
      </c>
    </row>
    <row r="6611" spans="1:28">
      <c r="A6611">
        <v>2025</v>
      </c>
      <c r="B6611">
        <v>10</v>
      </c>
      <c r="C6611">
        <v>44</v>
      </c>
      <c r="D6611" s="4">
        <v>45957</v>
      </c>
      <c r="E6611" t="s">
        <v>28</v>
      </c>
      <c r="F6611" t="s">
        <v>6818</v>
      </c>
      <c r="G6611" t="s">
        <v>114</v>
      </c>
      <c r="H6611" t="s">
        <v>44</v>
      </c>
      <c r="I6611" t="s">
        <v>39</v>
      </c>
      <c r="J6611" t="s">
        <v>1452</v>
      </c>
      <c r="K6611" t="s">
        <v>1452</v>
      </c>
      <c r="L6611" t="s">
        <v>46</v>
      </c>
      <c r="M6611" t="s">
        <v>65</v>
      </c>
      <c r="N6611" t="s">
        <v>1992</v>
      </c>
      <c r="O6611">
        <v>8.95</v>
      </c>
      <c r="Q6611">
        <v>146.3</v>
      </c>
      <c r="R6611">
        <v>146.3</v>
      </c>
      <c r="S6611">
        <v>0</v>
      </c>
      <c r="T6611">
        <v>146.3</v>
      </c>
      <c r="U6611">
        <v>56</v>
      </c>
      <c r="V6611">
        <f>SUMIF(货件明细!K:K,F6611,货件明细!AQ:AQ)</f>
        <v>0</v>
      </c>
      <c r="W6611">
        <f t="shared" si="412"/>
        <v>1</v>
      </c>
      <c r="X6611">
        <f t="shared" si="413"/>
        <v>56</v>
      </c>
      <c r="Y6611">
        <f>SUMIF(货件明细!K:K,F6611,货件明细!I:I)</f>
        <v>0</v>
      </c>
      <c r="Z6611">
        <f t="shared" si="414"/>
        <v>8.95</v>
      </c>
      <c r="AA6611">
        <f>SUMIF(货件明细!K:K,F6611,货件明细!J:J)</f>
        <v>0</v>
      </c>
      <c r="AB6611">
        <f t="shared" si="415"/>
        <v>1</v>
      </c>
    </row>
    <row r="6612" spans="1:28">
      <c r="A6612">
        <v>2025</v>
      </c>
      <c r="B6612">
        <v>10</v>
      </c>
      <c r="C6612">
        <v>44</v>
      </c>
      <c r="D6612" s="4">
        <v>45957</v>
      </c>
      <c r="E6612" t="s">
        <v>28</v>
      </c>
      <c r="F6612" t="s">
        <v>6819</v>
      </c>
      <c r="G6612" t="s">
        <v>1563</v>
      </c>
      <c r="H6612" t="s">
        <v>71</v>
      </c>
      <c r="I6612" t="s">
        <v>39</v>
      </c>
      <c r="J6612" t="s">
        <v>1452</v>
      </c>
      <c r="K6612" t="s">
        <v>1452</v>
      </c>
      <c r="L6612" t="s">
        <v>46</v>
      </c>
      <c r="M6612" t="s">
        <v>65</v>
      </c>
      <c r="N6612" t="s">
        <v>1992</v>
      </c>
      <c r="O6612">
        <v>8.95</v>
      </c>
      <c r="Q6612">
        <v>116.6</v>
      </c>
      <c r="R6612">
        <v>116.6</v>
      </c>
      <c r="S6612">
        <v>0</v>
      </c>
      <c r="T6612">
        <v>116.6</v>
      </c>
      <c r="U6612">
        <v>56</v>
      </c>
      <c r="V6612">
        <f>SUMIF(货件明细!K:K,F6612,货件明细!AQ:AQ)</f>
        <v>0</v>
      </c>
      <c r="W6612">
        <f t="shared" si="412"/>
        <v>1</v>
      </c>
      <c r="X6612">
        <f t="shared" si="413"/>
        <v>56</v>
      </c>
      <c r="Y6612">
        <f>SUMIF(货件明细!K:K,F6612,货件明细!I:I)</f>
        <v>0</v>
      </c>
      <c r="Z6612">
        <f t="shared" si="414"/>
        <v>8.95</v>
      </c>
      <c r="AA6612">
        <f>SUMIF(货件明细!K:K,F6612,货件明细!J:J)</f>
        <v>0</v>
      </c>
      <c r="AB6612">
        <f t="shared" si="415"/>
        <v>1</v>
      </c>
    </row>
    <row r="6613" spans="1:28">
      <c r="A6613">
        <v>2025</v>
      </c>
      <c r="B6613">
        <v>10</v>
      </c>
      <c r="C6613">
        <v>44</v>
      </c>
      <c r="D6613" s="4">
        <v>45957</v>
      </c>
      <c r="E6613" t="s">
        <v>28</v>
      </c>
      <c r="F6613" t="s">
        <v>6820</v>
      </c>
      <c r="G6613" t="s">
        <v>267</v>
      </c>
      <c r="H6613" t="s">
        <v>71</v>
      </c>
      <c r="I6613" t="s">
        <v>39</v>
      </c>
      <c r="J6613" t="s">
        <v>1452</v>
      </c>
      <c r="K6613" t="s">
        <v>1452</v>
      </c>
      <c r="L6613" t="s">
        <v>46</v>
      </c>
      <c r="M6613" t="s">
        <v>65</v>
      </c>
      <c r="N6613" t="s">
        <v>1992</v>
      </c>
      <c r="O6613">
        <v>8.95</v>
      </c>
      <c r="Q6613">
        <v>168</v>
      </c>
      <c r="R6613">
        <v>168</v>
      </c>
      <c r="S6613">
        <v>0</v>
      </c>
      <c r="T6613">
        <v>168</v>
      </c>
      <c r="U6613">
        <v>56</v>
      </c>
      <c r="V6613">
        <f>SUMIF(货件明细!K:K,F6613,货件明细!AQ:AQ)</f>
        <v>0</v>
      </c>
      <c r="W6613">
        <f t="shared" si="412"/>
        <v>1</v>
      </c>
      <c r="X6613">
        <f t="shared" si="413"/>
        <v>56</v>
      </c>
      <c r="Y6613">
        <f>SUMIF(货件明细!K:K,F6613,货件明细!I:I)</f>
        <v>0</v>
      </c>
      <c r="Z6613">
        <f t="shared" si="414"/>
        <v>8.95</v>
      </c>
      <c r="AA6613">
        <f>SUMIF(货件明细!K:K,F6613,货件明细!J:J)</f>
        <v>0</v>
      </c>
      <c r="AB6613">
        <f t="shared" si="415"/>
        <v>1</v>
      </c>
    </row>
    <row r="6614" spans="1:28">
      <c r="A6614">
        <v>2025</v>
      </c>
      <c r="B6614">
        <v>10</v>
      </c>
      <c r="C6614">
        <v>44</v>
      </c>
      <c r="D6614" s="4">
        <v>45957</v>
      </c>
      <c r="E6614" t="s">
        <v>28</v>
      </c>
      <c r="F6614" t="s">
        <v>6821</v>
      </c>
      <c r="G6614" t="s">
        <v>62</v>
      </c>
      <c r="H6614" t="s">
        <v>31</v>
      </c>
      <c r="I6614" t="s">
        <v>39</v>
      </c>
      <c r="J6614" t="s">
        <v>1452</v>
      </c>
      <c r="K6614" t="s">
        <v>1452</v>
      </c>
      <c r="L6614" t="s">
        <v>46</v>
      </c>
      <c r="M6614" t="s">
        <v>65</v>
      </c>
      <c r="N6614" t="s">
        <v>1992</v>
      </c>
      <c r="O6614">
        <v>8.95</v>
      </c>
      <c r="Q6614">
        <v>205.5</v>
      </c>
      <c r="R6614">
        <v>205.5</v>
      </c>
      <c r="S6614">
        <v>0</v>
      </c>
      <c r="T6614">
        <v>205.5</v>
      </c>
      <c r="U6614">
        <v>56</v>
      </c>
      <c r="V6614">
        <f>SUMIF(货件明细!K:K,F6614,货件明细!AQ:AQ)</f>
        <v>0</v>
      </c>
      <c r="W6614">
        <f t="shared" si="412"/>
        <v>1</v>
      </c>
      <c r="X6614">
        <f t="shared" si="413"/>
        <v>56</v>
      </c>
      <c r="Y6614">
        <f>SUMIF(货件明细!K:K,F6614,货件明细!I:I)</f>
        <v>0</v>
      </c>
      <c r="Z6614">
        <f t="shared" si="414"/>
        <v>8.95</v>
      </c>
      <c r="AA6614">
        <f>SUMIF(货件明细!K:K,F6614,货件明细!J:J)</f>
        <v>0</v>
      </c>
      <c r="AB6614">
        <f t="shared" si="415"/>
        <v>1</v>
      </c>
    </row>
    <row r="6615" spans="1:28">
      <c r="A6615">
        <v>2025</v>
      </c>
      <c r="B6615">
        <v>10</v>
      </c>
      <c r="C6615">
        <v>44</v>
      </c>
      <c r="D6615" s="4">
        <v>45957</v>
      </c>
      <c r="E6615" t="s">
        <v>28</v>
      </c>
      <c r="F6615" t="s">
        <v>6822</v>
      </c>
      <c r="G6615" t="s">
        <v>275</v>
      </c>
      <c r="H6615" t="s">
        <v>31</v>
      </c>
      <c r="I6615" t="s">
        <v>145</v>
      </c>
      <c r="J6615" t="s">
        <v>1110</v>
      </c>
      <c r="K6615" t="s">
        <v>1110</v>
      </c>
      <c r="L6615" t="s">
        <v>34</v>
      </c>
      <c r="M6615" t="s">
        <v>65</v>
      </c>
      <c r="N6615" t="s">
        <v>2857</v>
      </c>
      <c r="O6615">
        <v>13.8</v>
      </c>
      <c r="Q6615">
        <v>819</v>
      </c>
      <c r="R6615">
        <v>819</v>
      </c>
      <c r="S6615">
        <v>163.2512</v>
      </c>
      <c r="T6615">
        <v>982.2512</v>
      </c>
      <c r="U6615">
        <v>140</v>
      </c>
      <c r="V6615">
        <f>SUMIF(货件明细!K:K,F6615,货件明细!AQ:AQ)</f>
        <v>0</v>
      </c>
      <c r="W6615">
        <f t="shared" si="412"/>
        <v>1</v>
      </c>
      <c r="X6615">
        <f t="shared" si="413"/>
        <v>140</v>
      </c>
      <c r="Y6615">
        <f>SUMIF(货件明细!K:K,F6615,货件明细!I:I)</f>
        <v>0</v>
      </c>
      <c r="Z6615">
        <f t="shared" si="414"/>
        <v>13.8</v>
      </c>
      <c r="AA6615">
        <f>SUMIF(货件明细!K:K,F6615,货件明细!J:J)</f>
        <v>0</v>
      </c>
      <c r="AB6615">
        <f t="shared" si="415"/>
        <v>1</v>
      </c>
    </row>
    <row r="6616" spans="1:28">
      <c r="A6616">
        <v>2025</v>
      </c>
      <c r="B6616">
        <v>10</v>
      </c>
      <c r="C6616">
        <v>44</v>
      </c>
      <c r="D6616" s="4">
        <v>45957</v>
      </c>
      <c r="E6616" t="s">
        <v>28</v>
      </c>
      <c r="F6616" t="s">
        <v>6823</v>
      </c>
      <c r="G6616" t="s">
        <v>870</v>
      </c>
      <c r="H6616" t="s">
        <v>31</v>
      </c>
      <c r="I6616" t="s">
        <v>129</v>
      </c>
      <c r="J6616" t="s">
        <v>1110</v>
      </c>
      <c r="K6616" t="s">
        <v>1110</v>
      </c>
      <c r="L6616" t="s">
        <v>34</v>
      </c>
      <c r="M6616" t="s">
        <v>65</v>
      </c>
      <c r="N6616" t="s">
        <v>4245</v>
      </c>
      <c r="O6616">
        <v>14.7</v>
      </c>
      <c r="Q6616">
        <v>840</v>
      </c>
      <c r="R6616">
        <v>840</v>
      </c>
      <c r="S6616">
        <v>251.87328</v>
      </c>
      <c r="T6616">
        <v>1091.87328</v>
      </c>
      <c r="U6616">
        <v>132</v>
      </c>
      <c r="V6616">
        <f>SUMIF(货件明细!K:K,F6616,货件明细!AQ:AQ)</f>
        <v>0</v>
      </c>
      <c r="W6616">
        <f t="shared" si="412"/>
        <v>1</v>
      </c>
      <c r="X6616">
        <f t="shared" si="413"/>
        <v>132</v>
      </c>
      <c r="Y6616">
        <f>SUMIF(货件明细!K:K,F6616,货件明细!I:I)</f>
        <v>0</v>
      </c>
      <c r="Z6616">
        <f t="shared" si="414"/>
        <v>14.7</v>
      </c>
      <c r="AA6616">
        <f>SUMIF(货件明细!K:K,F6616,货件明细!J:J)</f>
        <v>0</v>
      </c>
      <c r="AB6616">
        <f t="shared" si="415"/>
        <v>1</v>
      </c>
    </row>
    <row r="6617" spans="1:28">
      <c r="A6617">
        <v>2025</v>
      </c>
      <c r="B6617">
        <v>10</v>
      </c>
      <c r="C6617">
        <v>44</v>
      </c>
      <c r="D6617" s="4">
        <v>45958</v>
      </c>
      <c r="E6617" t="s">
        <v>28</v>
      </c>
      <c r="F6617" t="s">
        <v>6824</v>
      </c>
      <c r="G6617" t="s">
        <v>267</v>
      </c>
      <c r="H6617" t="s">
        <v>71</v>
      </c>
      <c r="I6617" t="s">
        <v>39</v>
      </c>
      <c r="J6617" t="s">
        <v>100</v>
      </c>
      <c r="K6617" t="s">
        <v>58</v>
      </c>
      <c r="L6617" t="s">
        <v>46</v>
      </c>
      <c r="M6617" t="s">
        <v>65</v>
      </c>
      <c r="N6617" t="s">
        <v>2873</v>
      </c>
      <c r="O6617">
        <v>13.85</v>
      </c>
      <c r="Q6617">
        <v>85.4</v>
      </c>
      <c r="R6617">
        <v>85.4</v>
      </c>
      <c r="S6617">
        <v>0</v>
      </c>
      <c r="T6617">
        <v>85.4</v>
      </c>
      <c r="U6617">
        <v>64</v>
      </c>
      <c r="V6617">
        <f>SUMIF(货件明细!K:K,F6617,货件明细!AQ:AQ)</f>
        <v>0</v>
      </c>
      <c r="W6617">
        <f t="shared" si="412"/>
        <v>1</v>
      </c>
      <c r="X6617">
        <f t="shared" si="413"/>
        <v>64</v>
      </c>
      <c r="Y6617">
        <f>SUMIF(货件明细!K:K,F6617,货件明细!I:I)</f>
        <v>0</v>
      </c>
      <c r="Z6617">
        <f t="shared" si="414"/>
        <v>13.85</v>
      </c>
      <c r="AA6617">
        <f>SUMIF(货件明细!K:K,F6617,货件明细!J:J)</f>
        <v>0</v>
      </c>
      <c r="AB6617">
        <f t="shared" si="415"/>
        <v>1</v>
      </c>
    </row>
    <row r="6618" spans="1:28">
      <c r="A6618">
        <v>2025</v>
      </c>
      <c r="B6618">
        <v>10</v>
      </c>
      <c r="C6618">
        <v>44</v>
      </c>
      <c r="D6618" s="4">
        <v>45958</v>
      </c>
      <c r="E6618" t="s">
        <v>28</v>
      </c>
      <c r="F6618" t="s">
        <v>6825</v>
      </c>
      <c r="G6618" t="s">
        <v>1563</v>
      </c>
      <c r="H6618" t="s">
        <v>71</v>
      </c>
      <c r="I6618" t="s">
        <v>39</v>
      </c>
      <c r="J6618" t="s">
        <v>100</v>
      </c>
      <c r="K6618" t="s">
        <v>58</v>
      </c>
      <c r="L6618" t="s">
        <v>46</v>
      </c>
      <c r="M6618" t="s">
        <v>65</v>
      </c>
      <c r="N6618" t="s">
        <v>2873</v>
      </c>
      <c r="O6618">
        <v>13.85</v>
      </c>
      <c r="Q6618">
        <v>75.6</v>
      </c>
      <c r="R6618">
        <v>75.6</v>
      </c>
      <c r="S6618">
        <v>0</v>
      </c>
      <c r="T6618">
        <v>75.6</v>
      </c>
      <c r="U6618">
        <v>64</v>
      </c>
      <c r="V6618">
        <f>SUMIF(货件明细!K:K,F6618,货件明细!AQ:AQ)</f>
        <v>0</v>
      </c>
      <c r="W6618">
        <f t="shared" si="412"/>
        <v>1</v>
      </c>
      <c r="X6618">
        <f t="shared" si="413"/>
        <v>64</v>
      </c>
      <c r="Y6618">
        <f>SUMIF(货件明细!K:K,F6618,货件明细!I:I)</f>
        <v>0</v>
      </c>
      <c r="Z6618">
        <f t="shared" si="414"/>
        <v>13.85</v>
      </c>
      <c r="AA6618">
        <f>SUMIF(货件明细!K:K,F6618,货件明细!J:J)</f>
        <v>0</v>
      </c>
      <c r="AB6618">
        <f t="shared" si="415"/>
        <v>1</v>
      </c>
    </row>
    <row r="6619" spans="1:28">
      <c r="A6619">
        <v>2025</v>
      </c>
      <c r="B6619">
        <v>10</v>
      </c>
      <c r="C6619">
        <v>44</v>
      </c>
      <c r="D6619" s="4">
        <v>45960</v>
      </c>
      <c r="E6619" t="s">
        <v>28</v>
      </c>
      <c r="F6619" t="s">
        <v>6826</v>
      </c>
      <c r="G6619" t="s">
        <v>50</v>
      </c>
      <c r="H6619" t="s">
        <v>31</v>
      </c>
      <c r="I6619" t="s">
        <v>39</v>
      </c>
      <c r="J6619" t="s">
        <v>100</v>
      </c>
      <c r="K6619" t="s">
        <v>100</v>
      </c>
      <c r="L6619" t="s">
        <v>46</v>
      </c>
      <c r="M6619" t="s">
        <v>47</v>
      </c>
      <c r="N6619" t="s">
        <v>5148</v>
      </c>
      <c r="O6619">
        <v>13.85</v>
      </c>
      <c r="Q6619">
        <v>137.233333333333</v>
      </c>
      <c r="R6619">
        <v>137.233333333333</v>
      </c>
      <c r="S6619">
        <v>0</v>
      </c>
      <c r="T6619">
        <v>137.233333333333</v>
      </c>
      <c r="U6619">
        <v>64</v>
      </c>
      <c r="V6619">
        <f>SUMIF(货件明细!K:K,F6619,货件明细!AQ:AQ)</f>
        <v>0</v>
      </c>
      <c r="W6619">
        <f t="shared" si="412"/>
        <v>1</v>
      </c>
      <c r="X6619">
        <f t="shared" si="413"/>
        <v>64</v>
      </c>
      <c r="Y6619">
        <f>SUMIF(货件明细!K:K,F6619,货件明细!I:I)</f>
        <v>0</v>
      </c>
      <c r="Z6619">
        <f t="shared" si="414"/>
        <v>13.85</v>
      </c>
      <c r="AA6619">
        <f>SUMIF(货件明细!K:K,F6619,货件明细!J:J)</f>
        <v>0</v>
      </c>
      <c r="AB6619">
        <f t="shared" si="415"/>
        <v>1</v>
      </c>
    </row>
    <row r="6620" spans="1:28">
      <c r="A6620">
        <v>2025</v>
      </c>
      <c r="B6620">
        <v>10</v>
      </c>
      <c r="C6620">
        <v>44</v>
      </c>
      <c r="D6620" s="4">
        <v>45960</v>
      </c>
      <c r="E6620" t="s">
        <v>28</v>
      </c>
      <c r="F6620" t="s">
        <v>6827</v>
      </c>
      <c r="G6620" t="s">
        <v>54</v>
      </c>
      <c r="H6620" t="s">
        <v>31</v>
      </c>
      <c r="I6620" t="s">
        <v>39</v>
      </c>
      <c r="J6620" t="s">
        <v>100</v>
      </c>
      <c r="K6620" t="s">
        <v>100</v>
      </c>
      <c r="L6620" t="s">
        <v>46</v>
      </c>
      <c r="M6620" t="s">
        <v>47</v>
      </c>
      <c r="N6620" t="s">
        <v>5148</v>
      </c>
      <c r="O6620">
        <v>13.85</v>
      </c>
      <c r="Q6620">
        <v>133.4</v>
      </c>
      <c r="R6620">
        <v>133.4</v>
      </c>
      <c r="S6620">
        <v>0</v>
      </c>
      <c r="T6620">
        <v>133.4</v>
      </c>
      <c r="U6620">
        <v>64</v>
      </c>
      <c r="V6620">
        <f>SUMIF(货件明细!K:K,F6620,货件明细!AQ:AQ)</f>
        <v>0</v>
      </c>
      <c r="W6620">
        <f t="shared" si="412"/>
        <v>1</v>
      </c>
      <c r="X6620">
        <f t="shared" si="413"/>
        <v>64</v>
      </c>
      <c r="Y6620">
        <f>SUMIF(货件明细!K:K,F6620,货件明细!I:I)</f>
        <v>0</v>
      </c>
      <c r="Z6620">
        <f t="shared" si="414"/>
        <v>13.85</v>
      </c>
      <c r="AA6620">
        <f>SUMIF(货件明细!K:K,F6620,货件明细!J:J)</f>
        <v>0</v>
      </c>
      <c r="AB6620">
        <f t="shared" si="415"/>
        <v>1</v>
      </c>
    </row>
    <row r="6621" spans="1:28">
      <c r="A6621">
        <v>2025</v>
      </c>
      <c r="B6621">
        <v>10</v>
      </c>
      <c r="C6621">
        <v>44</v>
      </c>
      <c r="D6621" s="4">
        <v>45960</v>
      </c>
      <c r="E6621" t="s">
        <v>28</v>
      </c>
      <c r="F6621" t="s">
        <v>6828</v>
      </c>
      <c r="G6621" t="s">
        <v>114</v>
      </c>
      <c r="H6621" t="s">
        <v>44</v>
      </c>
      <c r="I6621" t="s">
        <v>39</v>
      </c>
      <c r="J6621" t="s">
        <v>100</v>
      </c>
      <c r="K6621" t="s">
        <v>100</v>
      </c>
      <c r="L6621" t="s">
        <v>46</v>
      </c>
      <c r="M6621" t="s">
        <v>47</v>
      </c>
      <c r="N6621" t="s">
        <v>4252</v>
      </c>
      <c r="O6621">
        <v>13.85</v>
      </c>
      <c r="Q6621">
        <v>131.175</v>
      </c>
      <c r="R6621">
        <v>131.175</v>
      </c>
      <c r="S6621">
        <v>0</v>
      </c>
      <c r="T6621">
        <v>131.175</v>
      </c>
      <c r="U6621">
        <v>64</v>
      </c>
      <c r="V6621">
        <f>SUMIF(货件明细!K:K,F6621,货件明细!AQ:AQ)</f>
        <v>0</v>
      </c>
      <c r="W6621">
        <f t="shared" si="412"/>
        <v>1</v>
      </c>
      <c r="X6621">
        <f t="shared" si="413"/>
        <v>64</v>
      </c>
      <c r="Y6621">
        <f>SUMIF(货件明细!K:K,F6621,货件明细!I:I)</f>
        <v>0</v>
      </c>
      <c r="Z6621">
        <f t="shared" si="414"/>
        <v>13.85</v>
      </c>
      <c r="AA6621">
        <f>SUMIF(货件明细!K:K,F6621,货件明细!J:J)</f>
        <v>0</v>
      </c>
      <c r="AB6621">
        <f t="shared" si="415"/>
        <v>1</v>
      </c>
    </row>
    <row r="6622" spans="1:28">
      <c r="A6622">
        <v>2025</v>
      </c>
      <c r="B6622">
        <v>10</v>
      </c>
      <c r="C6622">
        <v>44</v>
      </c>
      <c r="D6622" s="4">
        <v>45958</v>
      </c>
      <c r="E6622" t="s">
        <v>28</v>
      </c>
      <c r="F6622" t="s">
        <v>6829</v>
      </c>
      <c r="G6622" t="s">
        <v>30</v>
      </c>
      <c r="H6622" t="s">
        <v>31</v>
      </c>
      <c r="I6622" t="s">
        <v>96</v>
      </c>
      <c r="J6622" t="s">
        <v>1110</v>
      </c>
      <c r="K6622" t="s">
        <v>1110</v>
      </c>
      <c r="L6622" t="s">
        <v>34</v>
      </c>
      <c r="M6622" t="s">
        <v>65</v>
      </c>
      <c r="N6622" t="s">
        <v>4245</v>
      </c>
      <c r="O6622">
        <v>18.85</v>
      </c>
      <c r="Q6622">
        <v>1064</v>
      </c>
      <c r="R6622">
        <v>1064</v>
      </c>
      <c r="S6622">
        <v>117.77408</v>
      </c>
      <c r="T6622">
        <v>1181.77408</v>
      </c>
      <c r="U6622">
        <v>101</v>
      </c>
      <c r="V6622">
        <f>SUMIF(货件明细!K:K,F6622,货件明细!AQ:AQ)</f>
        <v>0</v>
      </c>
      <c r="W6622">
        <f t="shared" si="412"/>
        <v>1</v>
      </c>
      <c r="X6622">
        <f t="shared" si="413"/>
        <v>101</v>
      </c>
      <c r="Y6622">
        <f>SUMIF(货件明细!K:K,F6622,货件明细!I:I)</f>
        <v>0</v>
      </c>
      <c r="Z6622">
        <f t="shared" si="414"/>
        <v>18.85</v>
      </c>
      <c r="AA6622">
        <f>SUMIF(货件明细!K:K,F6622,货件明细!J:J)</f>
        <v>0</v>
      </c>
      <c r="AB6622">
        <f t="shared" si="415"/>
        <v>1</v>
      </c>
    </row>
    <row r="6623" spans="1:28">
      <c r="A6623">
        <v>2025</v>
      </c>
      <c r="B6623">
        <v>10</v>
      </c>
      <c r="C6623">
        <v>44</v>
      </c>
      <c r="D6623" s="4">
        <v>45959</v>
      </c>
      <c r="E6623" t="s">
        <v>28</v>
      </c>
      <c r="F6623" t="s">
        <v>6830</v>
      </c>
      <c r="G6623" t="s">
        <v>269</v>
      </c>
      <c r="H6623" t="s">
        <v>31</v>
      </c>
      <c r="I6623" t="s">
        <v>41</v>
      </c>
      <c r="J6623" t="s">
        <v>100</v>
      </c>
      <c r="K6623" t="s">
        <v>100</v>
      </c>
      <c r="L6623" t="s">
        <v>46</v>
      </c>
      <c r="M6623" t="s">
        <v>5001</v>
      </c>
      <c r="N6623" t="s">
        <v>6615</v>
      </c>
      <c r="O6623">
        <v>18</v>
      </c>
      <c r="Q6623">
        <v>89.875</v>
      </c>
      <c r="R6623">
        <v>89.875</v>
      </c>
      <c r="S6623">
        <v>0</v>
      </c>
      <c r="T6623">
        <v>89.875</v>
      </c>
      <c r="U6623">
        <v>88</v>
      </c>
      <c r="V6623">
        <f>SUMIF(货件明细!K:K,F6623,货件明细!AQ:AQ)</f>
        <v>0</v>
      </c>
      <c r="W6623">
        <f t="shared" si="412"/>
        <v>1</v>
      </c>
      <c r="X6623">
        <f t="shared" si="413"/>
        <v>88</v>
      </c>
      <c r="Y6623">
        <f>SUMIF(货件明细!K:K,F6623,货件明细!I:I)</f>
        <v>0</v>
      </c>
      <c r="Z6623">
        <f t="shared" si="414"/>
        <v>18</v>
      </c>
      <c r="AA6623">
        <f>SUMIF(货件明细!K:K,F6623,货件明细!J:J)</f>
        <v>0</v>
      </c>
      <c r="AB6623">
        <f t="shared" si="415"/>
        <v>1</v>
      </c>
    </row>
    <row r="6624" spans="1:28">
      <c r="A6624">
        <v>2025</v>
      </c>
      <c r="B6624">
        <v>10</v>
      </c>
      <c r="C6624">
        <v>44</v>
      </c>
      <c r="D6624" s="4">
        <v>45960</v>
      </c>
      <c r="E6624" t="s">
        <v>28</v>
      </c>
      <c r="F6624" t="s">
        <v>6831</v>
      </c>
      <c r="G6624" t="s">
        <v>56</v>
      </c>
      <c r="H6624" t="s">
        <v>44</v>
      </c>
      <c r="I6624" t="s">
        <v>41</v>
      </c>
      <c r="J6624" t="s">
        <v>100</v>
      </c>
      <c r="K6624" t="s">
        <v>100</v>
      </c>
      <c r="L6624" t="s">
        <v>46</v>
      </c>
      <c r="M6624" t="s">
        <v>47</v>
      </c>
      <c r="N6624" t="s">
        <v>4252</v>
      </c>
      <c r="O6624">
        <v>18</v>
      </c>
      <c r="Q6624">
        <v>79.5</v>
      </c>
      <c r="R6624">
        <v>79.5</v>
      </c>
      <c r="S6624">
        <v>0</v>
      </c>
      <c r="T6624">
        <v>79.5</v>
      </c>
      <c r="U6624">
        <v>88</v>
      </c>
      <c r="V6624">
        <f>SUMIF(货件明细!K:K,F6624,货件明细!AQ:AQ)</f>
        <v>0</v>
      </c>
      <c r="W6624">
        <f t="shared" si="412"/>
        <v>1</v>
      </c>
      <c r="X6624">
        <f t="shared" si="413"/>
        <v>88</v>
      </c>
      <c r="Y6624">
        <f>SUMIF(货件明细!K:K,F6624,货件明细!I:I)</f>
        <v>0</v>
      </c>
      <c r="Z6624">
        <f t="shared" si="414"/>
        <v>18</v>
      </c>
      <c r="AA6624">
        <f>SUMIF(货件明细!K:K,F6624,货件明细!J:J)</f>
        <v>0</v>
      </c>
      <c r="AB6624">
        <f t="shared" si="415"/>
        <v>1</v>
      </c>
    </row>
    <row r="6625" spans="1:28">
      <c r="A6625">
        <v>2025</v>
      </c>
      <c r="B6625">
        <v>10</v>
      </c>
      <c r="C6625">
        <v>44</v>
      </c>
      <c r="D6625" s="4">
        <v>45960</v>
      </c>
      <c r="E6625" t="s">
        <v>28</v>
      </c>
      <c r="F6625" t="s">
        <v>6832</v>
      </c>
      <c r="G6625" t="s">
        <v>74</v>
      </c>
      <c r="H6625" t="s">
        <v>44</v>
      </c>
      <c r="I6625" t="s">
        <v>41</v>
      </c>
      <c r="J6625" t="s">
        <v>100</v>
      </c>
      <c r="K6625" t="s">
        <v>100</v>
      </c>
      <c r="L6625" t="s">
        <v>46</v>
      </c>
      <c r="M6625" t="s">
        <v>47</v>
      </c>
      <c r="N6625" t="s">
        <v>4252</v>
      </c>
      <c r="O6625">
        <v>18</v>
      </c>
      <c r="Q6625">
        <v>95.4</v>
      </c>
      <c r="R6625">
        <v>95.4</v>
      </c>
      <c r="S6625">
        <v>0</v>
      </c>
      <c r="T6625">
        <v>95.4</v>
      </c>
      <c r="U6625">
        <v>88</v>
      </c>
      <c r="V6625">
        <f>SUMIF(货件明细!K:K,F6625,货件明细!AQ:AQ)</f>
        <v>0</v>
      </c>
      <c r="W6625">
        <f t="shared" si="412"/>
        <v>1</v>
      </c>
      <c r="X6625">
        <f t="shared" si="413"/>
        <v>88</v>
      </c>
      <c r="Y6625">
        <f>SUMIF(货件明细!K:K,F6625,货件明细!I:I)</f>
        <v>0</v>
      </c>
      <c r="Z6625">
        <f t="shared" si="414"/>
        <v>18</v>
      </c>
      <c r="AA6625">
        <f>SUMIF(货件明细!K:K,F6625,货件明细!J:J)</f>
        <v>0</v>
      </c>
      <c r="AB6625">
        <f t="shared" si="415"/>
        <v>1</v>
      </c>
    </row>
    <row r="6626" spans="1:28">
      <c r="A6626">
        <v>2025</v>
      </c>
      <c r="B6626">
        <v>10</v>
      </c>
      <c r="C6626">
        <v>44</v>
      </c>
      <c r="D6626" s="4">
        <v>45960</v>
      </c>
      <c r="E6626" t="s">
        <v>28</v>
      </c>
      <c r="F6626" t="s">
        <v>6833</v>
      </c>
      <c r="G6626" t="s">
        <v>283</v>
      </c>
      <c r="H6626" t="s">
        <v>31</v>
      </c>
      <c r="I6626" t="s">
        <v>41</v>
      </c>
      <c r="J6626" t="s">
        <v>100</v>
      </c>
      <c r="K6626" t="s">
        <v>100</v>
      </c>
      <c r="L6626" t="s">
        <v>46</v>
      </c>
      <c r="M6626" t="s">
        <v>47</v>
      </c>
      <c r="N6626" t="s">
        <v>5148</v>
      </c>
      <c r="O6626">
        <v>18</v>
      </c>
      <c r="Q6626">
        <v>121.8</v>
      </c>
      <c r="R6626">
        <v>121.8</v>
      </c>
      <c r="S6626">
        <v>0</v>
      </c>
      <c r="T6626">
        <v>121.8</v>
      </c>
      <c r="U6626">
        <v>88</v>
      </c>
      <c r="V6626">
        <f>SUMIF(货件明细!K:K,F6626,货件明细!AQ:AQ)</f>
        <v>0</v>
      </c>
      <c r="W6626">
        <f t="shared" si="412"/>
        <v>1</v>
      </c>
      <c r="X6626">
        <f t="shared" si="413"/>
        <v>88</v>
      </c>
      <c r="Y6626">
        <f>SUMIF(货件明细!K:K,F6626,货件明细!I:I)</f>
        <v>0</v>
      </c>
      <c r="Z6626">
        <f t="shared" si="414"/>
        <v>18</v>
      </c>
      <c r="AA6626">
        <f>SUMIF(货件明细!K:K,F6626,货件明细!J:J)</f>
        <v>0</v>
      </c>
      <c r="AB6626">
        <f t="shared" si="415"/>
        <v>1</v>
      </c>
    </row>
    <row r="6627" spans="1:28">
      <c r="A6627">
        <v>2025</v>
      </c>
      <c r="B6627">
        <v>10</v>
      </c>
      <c r="C6627">
        <v>44</v>
      </c>
      <c r="D6627" s="4">
        <v>45959</v>
      </c>
      <c r="E6627" t="s">
        <v>28</v>
      </c>
      <c r="F6627" t="s">
        <v>6834</v>
      </c>
      <c r="G6627" t="s">
        <v>267</v>
      </c>
      <c r="H6627" t="s">
        <v>71</v>
      </c>
      <c r="I6627" t="s">
        <v>41</v>
      </c>
      <c r="J6627" t="s">
        <v>100</v>
      </c>
      <c r="K6627" t="s">
        <v>58</v>
      </c>
      <c r="L6627" t="s">
        <v>46</v>
      </c>
      <c r="M6627" t="s">
        <v>5001</v>
      </c>
      <c r="N6627" t="s">
        <v>6725</v>
      </c>
      <c r="O6627">
        <v>18</v>
      </c>
      <c r="Q6627">
        <v>47.0905</v>
      </c>
      <c r="R6627">
        <v>47.0905</v>
      </c>
      <c r="S6627">
        <v>0</v>
      </c>
      <c r="T6627">
        <v>47.0905</v>
      </c>
      <c r="U6627">
        <v>88</v>
      </c>
      <c r="V6627">
        <f>SUMIF(货件明细!K:K,F6627,货件明细!AQ:AQ)</f>
        <v>0</v>
      </c>
      <c r="W6627">
        <f t="shared" si="412"/>
        <v>1</v>
      </c>
      <c r="X6627">
        <f t="shared" si="413"/>
        <v>88</v>
      </c>
      <c r="Y6627">
        <f>SUMIF(货件明细!K:K,F6627,货件明细!I:I)</f>
        <v>0</v>
      </c>
      <c r="Z6627">
        <f t="shared" si="414"/>
        <v>18</v>
      </c>
      <c r="AA6627">
        <f>SUMIF(货件明细!K:K,F6627,货件明细!J:J)</f>
        <v>0</v>
      </c>
      <c r="AB6627">
        <f t="shared" si="415"/>
        <v>1</v>
      </c>
    </row>
    <row r="6628" spans="1:28">
      <c r="A6628">
        <v>2025</v>
      </c>
      <c r="B6628">
        <v>10</v>
      </c>
      <c r="C6628">
        <v>44</v>
      </c>
      <c r="D6628" s="4">
        <v>45959</v>
      </c>
      <c r="E6628" t="s">
        <v>28</v>
      </c>
      <c r="F6628" t="s">
        <v>6835</v>
      </c>
      <c r="G6628" t="s">
        <v>269</v>
      </c>
      <c r="H6628" t="s">
        <v>31</v>
      </c>
      <c r="I6628" t="s">
        <v>80</v>
      </c>
      <c r="J6628" t="s">
        <v>100</v>
      </c>
      <c r="K6628" t="s">
        <v>100</v>
      </c>
      <c r="L6628" t="s">
        <v>46</v>
      </c>
      <c r="M6628" t="s">
        <v>5001</v>
      </c>
      <c r="N6628" t="s">
        <v>6615</v>
      </c>
      <c r="O6628">
        <v>10.35</v>
      </c>
      <c r="Q6628">
        <v>86.8791666666667</v>
      </c>
      <c r="R6628">
        <v>86.8791666666667</v>
      </c>
      <c r="S6628">
        <v>0</v>
      </c>
      <c r="T6628">
        <v>86.8791666666667</v>
      </c>
      <c r="U6628">
        <v>62</v>
      </c>
      <c r="V6628">
        <f>SUMIF(货件明细!K:K,F6628,货件明细!AQ:AQ)</f>
        <v>0</v>
      </c>
      <c r="W6628">
        <f t="shared" si="412"/>
        <v>1</v>
      </c>
      <c r="X6628">
        <f t="shared" si="413"/>
        <v>62</v>
      </c>
      <c r="Y6628">
        <f>SUMIF(货件明细!K:K,F6628,货件明细!I:I)</f>
        <v>0</v>
      </c>
      <c r="Z6628">
        <f t="shared" si="414"/>
        <v>10.35</v>
      </c>
      <c r="AA6628">
        <f>SUMIF(货件明细!K:K,F6628,货件明细!J:J)</f>
        <v>0</v>
      </c>
      <c r="AB6628">
        <f t="shared" si="415"/>
        <v>1</v>
      </c>
    </row>
    <row r="6629" spans="1:28">
      <c r="A6629">
        <v>2025</v>
      </c>
      <c r="B6629">
        <v>10</v>
      </c>
      <c r="C6629">
        <v>44</v>
      </c>
      <c r="D6629" s="4">
        <v>45960</v>
      </c>
      <c r="E6629" t="s">
        <v>28</v>
      </c>
      <c r="F6629" t="s">
        <v>6836</v>
      </c>
      <c r="G6629" t="s">
        <v>56</v>
      </c>
      <c r="H6629" t="s">
        <v>44</v>
      </c>
      <c r="I6629" t="s">
        <v>80</v>
      </c>
      <c r="J6629" t="s">
        <v>100</v>
      </c>
      <c r="K6629" t="s">
        <v>100</v>
      </c>
      <c r="L6629" t="s">
        <v>46</v>
      </c>
      <c r="M6629" t="s">
        <v>47</v>
      </c>
      <c r="N6629" t="s">
        <v>4252</v>
      </c>
      <c r="O6629">
        <v>10.35</v>
      </c>
      <c r="Q6629">
        <v>76.85</v>
      </c>
      <c r="R6629">
        <v>76.85</v>
      </c>
      <c r="S6629">
        <v>0</v>
      </c>
      <c r="T6629">
        <v>76.85</v>
      </c>
      <c r="U6629">
        <v>62</v>
      </c>
      <c r="V6629">
        <f>SUMIF(货件明细!K:K,F6629,货件明细!AQ:AQ)</f>
        <v>0</v>
      </c>
      <c r="W6629">
        <f t="shared" si="412"/>
        <v>1</v>
      </c>
      <c r="X6629">
        <f t="shared" si="413"/>
        <v>62</v>
      </c>
      <c r="Y6629">
        <f>SUMIF(货件明细!K:K,F6629,货件明细!I:I)</f>
        <v>0</v>
      </c>
      <c r="Z6629">
        <f t="shared" si="414"/>
        <v>10.35</v>
      </c>
      <c r="AA6629">
        <f>SUMIF(货件明细!K:K,F6629,货件明细!J:J)</f>
        <v>0</v>
      </c>
      <c r="AB6629">
        <f t="shared" si="415"/>
        <v>1</v>
      </c>
    </row>
    <row r="6630" spans="1:28">
      <c r="A6630">
        <v>2025</v>
      </c>
      <c r="B6630">
        <v>10</v>
      </c>
      <c r="C6630">
        <v>44</v>
      </c>
      <c r="D6630" s="4">
        <v>45960</v>
      </c>
      <c r="E6630" t="s">
        <v>28</v>
      </c>
      <c r="F6630" t="s">
        <v>6837</v>
      </c>
      <c r="G6630" t="s">
        <v>74</v>
      </c>
      <c r="H6630" t="s">
        <v>44</v>
      </c>
      <c r="I6630" t="s">
        <v>80</v>
      </c>
      <c r="J6630" t="s">
        <v>100</v>
      </c>
      <c r="K6630" t="s">
        <v>100</v>
      </c>
      <c r="L6630" t="s">
        <v>46</v>
      </c>
      <c r="M6630" t="s">
        <v>47</v>
      </c>
      <c r="N6630" t="s">
        <v>4252</v>
      </c>
      <c r="O6630">
        <v>10.35</v>
      </c>
      <c r="Q6630">
        <v>76.85</v>
      </c>
      <c r="R6630">
        <v>76.85</v>
      </c>
      <c r="S6630">
        <v>0</v>
      </c>
      <c r="T6630">
        <v>76.85</v>
      </c>
      <c r="U6630">
        <v>62</v>
      </c>
      <c r="V6630">
        <f>SUMIF(货件明细!K:K,F6630,货件明细!AQ:AQ)</f>
        <v>0</v>
      </c>
      <c r="W6630">
        <f t="shared" si="412"/>
        <v>1</v>
      </c>
      <c r="X6630">
        <f t="shared" si="413"/>
        <v>62</v>
      </c>
      <c r="Y6630">
        <f>SUMIF(货件明细!K:K,F6630,货件明细!I:I)</f>
        <v>0</v>
      </c>
      <c r="Z6630">
        <f t="shared" si="414"/>
        <v>10.35</v>
      </c>
      <c r="AA6630">
        <f>SUMIF(货件明细!K:K,F6630,货件明细!J:J)</f>
        <v>0</v>
      </c>
      <c r="AB6630">
        <f t="shared" si="415"/>
        <v>1</v>
      </c>
    </row>
    <row r="6631" spans="1:28">
      <c r="A6631">
        <v>2025</v>
      </c>
      <c r="B6631">
        <v>10</v>
      </c>
      <c r="C6631">
        <v>44</v>
      </c>
      <c r="D6631" s="4">
        <v>45959</v>
      </c>
      <c r="E6631" t="s">
        <v>28</v>
      </c>
      <c r="F6631" t="s">
        <v>6838</v>
      </c>
      <c r="G6631" t="s">
        <v>267</v>
      </c>
      <c r="H6631" t="s">
        <v>71</v>
      </c>
      <c r="I6631" t="s">
        <v>80</v>
      </c>
      <c r="J6631" t="s">
        <v>100</v>
      </c>
      <c r="K6631" t="s">
        <v>58</v>
      </c>
      <c r="L6631" t="s">
        <v>46</v>
      </c>
      <c r="M6631" t="s">
        <v>5001</v>
      </c>
      <c r="N6631" t="s">
        <v>6725</v>
      </c>
      <c r="O6631">
        <v>10.35</v>
      </c>
      <c r="Q6631">
        <v>48.97412</v>
      </c>
      <c r="R6631">
        <v>48.97412</v>
      </c>
      <c r="S6631">
        <v>0</v>
      </c>
      <c r="T6631">
        <v>48.97412</v>
      </c>
      <c r="U6631">
        <v>62</v>
      </c>
      <c r="V6631">
        <f>SUMIF(货件明细!K:K,F6631,货件明细!AQ:AQ)</f>
        <v>0</v>
      </c>
      <c r="W6631">
        <f t="shared" si="412"/>
        <v>1</v>
      </c>
      <c r="X6631">
        <f t="shared" si="413"/>
        <v>62</v>
      </c>
      <c r="Y6631">
        <f>SUMIF(货件明细!K:K,F6631,货件明细!I:I)</f>
        <v>0</v>
      </c>
      <c r="Z6631">
        <f t="shared" si="414"/>
        <v>10.35</v>
      </c>
      <c r="AA6631">
        <f>SUMIF(货件明细!K:K,F6631,货件明细!J:J)</f>
        <v>0</v>
      </c>
      <c r="AB6631">
        <f t="shared" si="415"/>
        <v>1</v>
      </c>
    </row>
    <row r="6632" spans="1:28">
      <c r="A6632">
        <v>2025</v>
      </c>
      <c r="B6632">
        <v>10</v>
      </c>
      <c r="C6632">
        <v>44</v>
      </c>
      <c r="D6632" s="4">
        <v>45960</v>
      </c>
      <c r="E6632" t="s">
        <v>28</v>
      </c>
      <c r="F6632" t="s">
        <v>6839</v>
      </c>
      <c r="G6632" t="s">
        <v>283</v>
      </c>
      <c r="H6632" t="s">
        <v>31</v>
      </c>
      <c r="I6632" t="s">
        <v>80</v>
      </c>
      <c r="J6632" t="s">
        <v>100</v>
      </c>
      <c r="K6632" t="s">
        <v>100</v>
      </c>
      <c r="L6632" t="s">
        <v>46</v>
      </c>
      <c r="M6632" t="s">
        <v>47</v>
      </c>
      <c r="N6632" t="s">
        <v>5148</v>
      </c>
      <c r="O6632">
        <v>11</v>
      </c>
      <c r="Q6632">
        <v>98.1166666666667</v>
      </c>
      <c r="R6632">
        <v>98.1166666666667</v>
      </c>
      <c r="S6632">
        <v>0</v>
      </c>
      <c r="T6632">
        <v>98.1166666666667</v>
      </c>
      <c r="U6632">
        <v>68</v>
      </c>
      <c r="V6632">
        <f>SUMIF(货件明细!K:K,F6632,货件明细!AQ:AQ)</f>
        <v>0</v>
      </c>
      <c r="W6632">
        <f t="shared" si="412"/>
        <v>1</v>
      </c>
      <c r="X6632">
        <f t="shared" si="413"/>
        <v>68</v>
      </c>
      <c r="Y6632">
        <f>SUMIF(货件明细!K:K,F6632,货件明细!I:I)</f>
        <v>0</v>
      </c>
      <c r="Z6632">
        <f t="shared" si="414"/>
        <v>11</v>
      </c>
      <c r="AA6632">
        <f>SUMIF(货件明细!K:K,F6632,货件明细!J:J)</f>
        <v>0</v>
      </c>
      <c r="AB6632">
        <f t="shared" si="415"/>
        <v>1</v>
      </c>
    </row>
    <row r="6633" spans="1:28">
      <c r="A6633">
        <v>2025</v>
      </c>
      <c r="B6633">
        <v>10</v>
      </c>
      <c r="C6633">
        <v>44</v>
      </c>
      <c r="D6633" s="4">
        <v>45959</v>
      </c>
      <c r="E6633" t="s">
        <v>28</v>
      </c>
      <c r="F6633" t="s">
        <v>6840</v>
      </c>
      <c r="G6633" t="s">
        <v>269</v>
      </c>
      <c r="H6633" t="s">
        <v>31</v>
      </c>
      <c r="I6633" t="s">
        <v>129</v>
      </c>
      <c r="J6633" t="s">
        <v>100</v>
      </c>
      <c r="K6633" t="s">
        <v>100</v>
      </c>
      <c r="L6633" t="s">
        <v>46</v>
      </c>
      <c r="M6633" t="s">
        <v>5001</v>
      </c>
      <c r="N6633" t="s">
        <v>6615</v>
      </c>
      <c r="O6633">
        <v>19.1</v>
      </c>
      <c r="Q6633">
        <v>86.8791666666667</v>
      </c>
      <c r="R6633">
        <v>86.8791666666667</v>
      </c>
      <c r="S6633">
        <v>0</v>
      </c>
      <c r="T6633">
        <v>86.8791666666667</v>
      </c>
      <c r="U6633">
        <v>76</v>
      </c>
      <c r="V6633">
        <f>SUMIF(货件明细!K:K,F6633,货件明细!AQ:AQ)</f>
        <v>0</v>
      </c>
      <c r="W6633">
        <f t="shared" si="412"/>
        <v>1</v>
      </c>
      <c r="X6633">
        <f t="shared" si="413"/>
        <v>76</v>
      </c>
      <c r="Y6633">
        <f>SUMIF(货件明细!K:K,F6633,货件明细!I:I)</f>
        <v>0</v>
      </c>
      <c r="Z6633">
        <f t="shared" si="414"/>
        <v>19.1</v>
      </c>
      <c r="AA6633">
        <f>SUMIF(货件明细!K:K,F6633,货件明细!J:J)</f>
        <v>0</v>
      </c>
      <c r="AB6633">
        <f t="shared" si="415"/>
        <v>1</v>
      </c>
    </row>
    <row r="6634" spans="1:28">
      <c r="A6634">
        <v>2025</v>
      </c>
      <c r="B6634">
        <v>10</v>
      </c>
      <c r="C6634">
        <v>44</v>
      </c>
      <c r="D6634" s="4">
        <v>45960</v>
      </c>
      <c r="E6634" t="s">
        <v>28</v>
      </c>
      <c r="F6634" t="s">
        <v>6841</v>
      </c>
      <c r="G6634" t="s">
        <v>56</v>
      </c>
      <c r="H6634" t="s">
        <v>44</v>
      </c>
      <c r="I6634" t="s">
        <v>129</v>
      </c>
      <c r="J6634" t="s">
        <v>100</v>
      </c>
      <c r="K6634" t="s">
        <v>100</v>
      </c>
      <c r="L6634" t="s">
        <v>46</v>
      </c>
      <c r="M6634" t="s">
        <v>47</v>
      </c>
      <c r="N6634" t="s">
        <v>4252</v>
      </c>
      <c r="O6634">
        <v>19.1</v>
      </c>
      <c r="Q6634">
        <v>76.85</v>
      </c>
      <c r="R6634">
        <v>76.85</v>
      </c>
      <c r="S6634">
        <v>0</v>
      </c>
      <c r="T6634">
        <v>76.85</v>
      </c>
      <c r="U6634">
        <v>76</v>
      </c>
      <c r="V6634">
        <f>SUMIF(货件明细!K:K,F6634,货件明细!AQ:AQ)</f>
        <v>0</v>
      </c>
      <c r="W6634">
        <f t="shared" si="412"/>
        <v>1</v>
      </c>
      <c r="X6634">
        <f t="shared" si="413"/>
        <v>76</v>
      </c>
      <c r="Y6634">
        <f>SUMIF(货件明细!K:K,F6634,货件明细!I:I)</f>
        <v>0</v>
      </c>
      <c r="Z6634">
        <f t="shared" si="414"/>
        <v>19.1</v>
      </c>
      <c r="AA6634">
        <f>SUMIF(货件明细!K:K,F6634,货件明细!J:J)</f>
        <v>0</v>
      </c>
      <c r="AB6634">
        <f t="shared" si="415"/>
        <v>1</v>
      </c>
    </row>
    <row r="6635" spans="1:28">
      <c r="A6635">
        <v>2025</v>
      </c>
      <c r="B6635">
        <v>10</v>
      </c>
      <c r="C6635">
        <v>44</v>
      </c>
      <c r="D6635" s="4">
        <v>45960</v>
      </c>
      <c r="E6635" t="s">
        <v>28</v>
      </c>
      <c r="F6635" t="s">
        <v>6842</v>
      </c>
      <c r="G6635" t="s">
        <v>74</v>
      </c>
      <c r="H6635" t="s">
        <v>44</v>
      </c>
      <c r="I6635" t="s">
        <v>129</v>
      </c>
      <c r="J6635" t="s">
        <v>100</v>
      </c>
      <c r="K6635" t="s">
        <v>100</v>
      </c>
      <c r="L6635" t="s">
        <v>46</v>
      </c>
      <c r="M6635" t="s">
        <v>47</v>
      </c>
      <c r="N6635" t="s">
        <v>4252</v>
      </c>
      <c r="O6635">
        <v>19.1</v>
      </c>
      <c r="Q6635">
        <v>76.85</v>
      </c>
      <c r="R6635">
        <v>76.85</v>
      </c>
      <c r="S6635">
        <v>0</v>
      </c>
      <c r="T6635">
        <v>76.85</v>
      </c>
      <c r="U6635">
        <v>76</v>
      </c>
      <c r="V6635">
        <f>SUMIF(货件明细!K:K,F6635,货件明细!AQ:AQ)</f>
        <v>0</v>
      </c>
      <c r="W6635">
        <f t="shared" si="412"/>
        <v>1</v>
      </c>
      <c r="X6635">
        <f t="shared" si="413"/>
        <v>76</v>
      </c>
      <c r="Y6635">
        <f>SUMIF(货件明细!K:K,F6635,货件明细!I:I)</f>
        <v>0</v>
      </c>
      <c r="Z6635">
        <f t="shared" si="414"/>
        <v>19.1</v>
      </c>
      <c r="AA6635">
        <f>SUMIF(货件明细!K:K,F6635,货件明细!J:J)</f>
        <v>0</v>
      </c>
      <c r="AB6635">
        <f t="shared" si="415"/>
        <v>1</v>
      </c>
    </row>
    <row r="6636" spans="1:28">
      <c r="A6636">
        <v>2025</v>
      </c>
      <c r="B6636">
        <v>10</v>
      </c>
      <c r="C6636">
        <v>44</v>
      </c>
      <c r="D6636" s="4">
        <v>45960</v>
      </c>
      <c r="E6636" t="s">
        <v>28</v>
      </c>
      <c r="F6636" t="s">
        <v>6843</v>
      </c>
      <c r="G6636" t="s">
        <v>283</v>
      </c>
      <c r="H6636" t="s">
        <v>31</v>
      </c>
      <c r="I6636" t="s">
        <v>129</v>
      </c>
      <c r="J6636" t="s">
        <v>100</v>
      </c>
      <c r="K6636" t="s">
        <v>100</v>
      </c>
      <c r="L6636" t="s">
        <v>46</v>
      </c>
      <c r="M6636" t="s">
        <v>47</v>
      </c>
      <c r="N6636" t="s">
        <v>5148</v>
      </c>
      <c r="O6636">
        <v>19.1</v>
      </c>
      <c r="Q6636">
        <v>98.1166666666667</v>
      </c>
      <c r="R6636">
        <v>98.1166666666667</v>
      </c>
      <c r="S6636">
        <v>0</v>
      </c>
      <c r="T6636">
        <v>98.1166666666667</v>
      </c>
      <c r="U6636">
        <v>76</v>
      </c>
      <c r="V6636">
        <f>SUMIF(货件明细!K:K,F6636,货件明细!AQ:AQ)</f>
        <v>0</v>
      </c>
      <c r="W6636">
        <f t="shared" si="412"/>
        <v>1</v>
      </c>
      <c r="X6636">
        <f t="shared" si="413"/>
        <v>76</v>
      </c>
      <c r="Y6636">
        <f>SUMIF(货件明细!K:K,F6636,货件明细!I:I)</f>
        <v>0</v>
      </c>
      <c r="Z6636">
        <f t="shared" si="414"/>
        <v>19.1</v>
      </c>
      <c r="AA6636">
        <f>SUMIF(货件明细!K:K,F6636,货件明细!J:J)</f>
        <v>0</v>
      </c>
      <c r="AB6636">
        <f t="shared" si="415"/>
        <v>1</v>
      </c>
    </row>
    <row r="6637" spans="1:28">
      <c r="A6637">
        <v>2025</v>
      </c>
      <c r="B6637">
        <v>10</v>
      </c>
      <c r="C6637">
        <v>44</v>
      </c>
      <c r="D6637" s="4">
        <v>45959</v>
      </c>
      <c r="E6637" t="s">
        <v>28</v>
      </c>
      <c r="F6637" t="s">
        <v>6844</v>
      </c>
      <c r="G6637" t="s">
        <v>267</v>
      </c>
      <c r="H6637" t="s">
        <v>71</v>
      </c>
      <c r="I6637" t="s">
        <v>129</v>
      </c>
      <c r="J6637" t="s">
        <v>100</v>
      </c>
      <c r="K6637" t="s">
        <v>58</v>
      </c>
      <c r="L6637" t="s">
        <v>46</v>
      </c>
      <c r="M6637" t="s">
        <v>5001</v>
      </c>
      <c r="N6637" t="s">
        <v>6725</v>
      </c>
      <c r="O6637">
        <v>19.1</v>
      </c>
      <c r="Q6637">
        <v>48.97412</v>
      </c>
      <c r="R6637">
        <v>48.97412</v>
      </c>
      <c r="S6637">
        <v>0</v>
      </c>
      <c r="T6637">
        <v>48.97412</v>
      </c>
      <c r="U6637">
        <v>76</v>
      </c>
      <c r="V6637">
        <f>SUMIF(货件明细!K:K,F6637,货件明细!AQ:AQ)</f>
        <v>0</v>
      </c>
      <c r="W6637">
        <f t="shared" si="412"/>
        <v>1</v>
      </c>
      <c r="X6637">
        <f t="shared" si="413"/>
        <v>76</v>
      </c>
      <c r="Y6637">
        <f>SUMIF(货件明细!K:K,F6637,货件明细!I:I)</f>
        <v>0</v>
      </c>
      <c r="Z6637">
        <f t="shared" si="414"/>
        <v>19.1</v>
      </c>
      <c r="AA6637">
        <f>SUMIF(货件明细!K:K,F6637,货件明细!J:J)</f>
        <v>0</v>
      </c>
      <c r="AB6637">
        <f t="shared" si="415"/>
        <v>1</v>
      </c>
    </row>
    <row r="6638" spans="1:28">
      <c r="A6638">
        <v>2025</v>
      </c>
      <c r="B6638">
        <v>10</v>
      </c>
      <c r="C6638">
        <v>44</v>
      </c>
      <c r="D6638" s="4">
        <v>45959</v>
      </c>
      <c r="E6638" t="s">
        <v>28</v>
      </c>
      <c r="F6638" t="s">
        <v>6845</v>
      </c>
      <c r="G6638" t="s">
        <v>269</v>
      </c>
      <c r="H6638" t="s">
        <v>31</v>
      </c>
      <c r="I6638" t="s">
        <v>111</v>
      </c>
      <c r="J6638" t="s">
        <v>100</v>
      </c>
      <c r="K6638" t="s">
        <v>100</v>
      </c>
      <c r="L6638" t="s">
        <v>46</v>
      </c>
      <c r="M6638" t="s">
        <v>5001</v>
      </c>
      <c r="N6638" t="s">
        <v>6615</v>
      </c>
      <c r="O6638">
        <v>9.45</v>
      </c>
      <c r="Q6638">
        <v>86.8791666666667</v>
      </c>
      <c r="R6638">
        <v>86.8791666666667</v>
      </c>
      <c r="S6638">
        <v>0</v>
      </c>
      <c r="T6638">
        <v>86.8791666666667</v>
      </c>
      <c r="U6638">
        <v>62</v>
      </c>
      <c r="V6638">
        <f>SUMIF(货件明细!K:K,F6638,货件明细!AQ:AQ)</f>
        <v>0</v>
      </c>
      <c r="W6638">
        <f t="shared" si="412"/>
        <v>1</v>
      </c>
      <c r="X6638">
        <f t="shared" si="413"/>
        <v>62</v>
      </c>
      <c r="Y6638">
        <f>SUMIF(货件明细!K:K,F6638,货件明细!I:I)</f>
        <v>0</v>
      </c>
      <c r="Z6638">
        <f t="shared" si="414"/>
        <v>9.45</v>
      </c>
      <c r="AA6638">
        <f>SUMIF(货件明细!K:K,F6638,货件明细!J:J)</f>
        <v>0</v>
      </c>
      <c r="AB6638">
        <f t="shared" si="415"/>
        <v>1</v>
      </c>
    </row>
    <row r="6639" spans="1:28">
      <c r="A6639">
        <v>2025</v>
      </c>
      <c r="B6639">
        <v>10</v>
      </c>
      <c r="C6639">
        <v>44</v>
      </c>
      <c r="D6639" s="4">
        <v>45960</v>
      </c>
      <c r="E6639" t="s">
        <v>28</v>
      </c>
      <c r="F6639" t="s">
        <v>6846</v>
      </c>
      <c r="G6639" t="s">
        <v>56</v>
      </c>
      <c r="H6639" t="s">
        <v>44</v>
      </c>
      <c r="I6639" t="s">
        <v>111</v>
      </c>
      <c r="J6639" t="s">
        <v>100</v>
      </c>
      <c r="K6639" t="s">
        <v>100</v>
      </c>
      <c r="L6639" t="s">
        <v>46</v>
      </c>
      <c r="M6639" t="s">
        <v>47</v>
      </c>
      <c r="N6639" t="s">
        <v>4252</v>
      </c>
      <c r="O6639">
        <v>9.45</v>
      </c>
      <c r="Q6639">
        <v>76.85</v>
      </c>
      <c r="R6639">
        <v>76.85</v>
      </c>
      <c r="S6639">
        <v>0</v>
      </c>
      <c r="T6639">
        <v>76.85</v>
      </c>
      <c r="U6639">
        <v>62</v>
      </c>
      <c r="V6639">
        <f>SUMIF(货件明细!K:K,F6639,货件明细!AQ:AQ)</f>
        <v>0</v>
      </c>
      <c r="W6639">
        <f t="shared" si="412"/>
        <v>1</v>
      </c>
      <c r="X6639">
        <f t="shared" si="413"/>
        <v>62</v>
      </c>
      <c r="Y6639">
        <f>SUMIF(货件明细!K:K,F6639,货件明细!I:I)</f>
        <v>0</v>
      </c>
      <c r="Z6639">
        <f t="shared" si="414"/>
        <v>9.45</v>
      </c>
      <c r="AA6639">
        <f>SUMIF(货件明细!K:K,F6639,货件明细!J:J)</f>
        <v>0</v>
      </c>
      <c r="AB6639">
        <f t="shared" si="415"/>
        <v>1</v>
      </c>
    </row>
    <row r="6640" spans="1:28">
      <c r="A6640">
        <v>2025</v>
      </c>
      <c r="B6640">
        <v>10</v>
      </c>
      <c r="C6640">
        <v>44</v>
      </c>
      <c r="D6640" s="4">
        <v>45960</v>
      </c>
      <c r="E6640" t="s">
        <v>28</v>
      </c>
      <c r="F6640" t="s">
        <v>6847</v>
      </c>
      <c r="G6640" t="s">
        <v>74</v>
      </c>
      <c r="H6640" t="s">
        <v>44</v>
      </c>
      <c r="I6640" t="s">
        <v>111</v>
      </c>
      <c r="J6640" t="s">
        <v>100</v>
      </c>
      <c r="K6640" t="s">
        <v>100</v>
      </c>
      <c r="L6640" t="s">
        <v>46</v>
      </c>
      <c r="M6640" t="s">
        <v>47</v>
      </c>
      <c r="N6640" t="s">
        <v>4252</v>
      </c>
      <c r="O6640">
        <v>9.45</v>
      </c>
      <c r="Q6640">
        <v>76.85</v>
      </c>
      <c r="R6640">
        <v>76.85</v>
      </c>
      <c r="S6640">
        <v>0</v>
      </c>
      <c r="T6640">
        <v>76.85</v>
      </c>
      <c r="U6640">
        <v>62</v>
      </c>
      <c r="V6640">
        <f>SUMIF(货件明细!K:K,F6640,货件明细!AQ:AQ)</f>
        <v>0</v>
      </c>
      <c r="W6640">
        <f t="shared" si="412"/>
        <v>1</v>
      </c>
      <c r="X6640">
        <f t="shared" si="413"/>
        <v>62</v>
      </c>
      <c r="Y6640">
        <f>SUMIF(货件明细!K:K,F6640,货件明细!I:I)</f>
        <v>0</v>
      </c>
      <c r="Z6640">
        <f t="shared" si="414"/>
        <v>9.45</v>
      </c>
      <c r="AA6640">
        <f>SUMIF(货件明细!K:K,F6640,货件明细!J:J)</f>
        <v>0</v>
      </c>
      <c r="AB6640">
        <f t="shared" si="415"/>
        <v>1</v>
      </c>
    </row>
    <row r="6641" spans="1:28">
      <c r="A6641">
        <v>2025</v>
      </c>
      <c r="B6641">
        <v>10</v>
      </c>
      <c r="C6641">
        <v>44</v>
      </c>
      <c r="D6641" s="4">
        <v>45960</v>
      </c>
      <c r="E6641" t="s">
        <v>28</v>
      </c>
      <c r="F6641" t="s">
        <v>6848</v>
      </c>
      <c r="G6641" t="s">
        <v>283</v>
      </c>
      <c r="H6641" t="s">
        <v>31</v>
      </c>
      <c r="I6641" t="s">
        <v>111</v>
      </c>
      <c r="J6641" t="s">
        <v>100</v>
      </c>
      <c r="K6641" t="s">
        <v>100</v>
      </c>
      <c r="L6641" t="s">
        <v>46</v>
      </c>
      <c r="M6641" t="s">
        <v>47</v>
      </c>
      <c r="N6641" t="s">
        <v>5148</v>
      </c>
      <c r="O6641">
        <v>9.45</v>
      </c>
      <c r="Q6641">
        <v>98.1166666666667</v>
      </c>
      <c r="R6641">
        <v>98.1166666666667</v>
      </c>
      <c r="S6641">
        <v>0</v>
      </c>
      <c r="T6641">
        <v>98.1166666666667</v>
      </c>
      <c r="U6641">
        <v>62</v>
      </c>
      <c r="V6641">
        <f>SUMIF(货件明细!K:K,F6641,货件明细!AQ:AQ)</f>
        <v>0</v>
      </c>
      <c r="W6641">
        <f t="shared" si="412"/>
        <v>1</v>
      </c>
      <c r="X6641">
        <f t="shared" si="413"/>
        <v>62</v>
      </c>
      <c r="Y6641">
        <f>SUMIF(货件明细!K:K,F6641,货件明细!I:I)</f>
        <v>0</v>
      </c>
      <c r="Z6641">
        <f t="shared" si="414"/>
        <v>9.45</v>
      </c>
      <c r="AA6641">
        <f>SUMIF(货件明细!K:K,F6641,货件明细!J:J)</f>
        <v>0</v>
      </c>
      <c r="AB6641">
        <f t="shared" si="415"/>
        <v>1</v>
      </c>
    </row>
    <row r="6642" spans="1:28">
      <c r="A6642">
        <v>2025</v>
      </c>
      <c r="B6642">
        <v>10</v>
      </c>
      <c r="C6642">
        <v>44</v>
      </c>
      <c r="D6642" s="4">
        <v>45960</v>
      </c>
      <c r="E6642" t="s">
        <v>28</v>
      </c>
      <c r="F6642" t="s">
        <v>6849</v>
      </c>
      <c r="G6642" t="s">
        <v>163</v>
      </c>
      <c r="H6642" t="s">
        <v>71</v>
      </c>
      <c r="I6642" t="s">
        <v>111</v>
      </c>
      <c r="J6642" t="s">
        <v>100</v>
      </c>
      <c r="K6642" t="s">
        <v>58</v>
      </c>
      <c r="L6642" t="s">
        <v>46</v>
      </c>
      <c r="M6642" t="s">
        <v>47</v>
      </c>
      <c r="N6642" t="s">
        <v>6850</v>
      </c>
      <c r="O6642">
        <v>9.45</v>
      </c>
      <c r="Q6642">
        <v>50</v>
      </c>
      <c r="R6642">
        <v>50</v>
      </c>
      <c r="S6642">
        <v>0</v>
      </c>
      <c r="T6642">
        <v>50</v>
      </c>
      <c r="U6642">
        <v>62</v>
      </c>
      <c r="V6642">
        <f>SUMIF(货件明细!K:K,F6642,货件明细!AQ:AQ)</f>
        <v>0</v>
      </c>
      <c r="W6642">
        <f t="shared" si="412"/>
        <v>1</v>
      </c>
      <c r="X6642">
        <f t="shared" si="413"/>
        <v>62</v>
      </c>
      <c r="Y6642">
        <f>SUMIF(货件明细!K:K,F6642,货件明细!I:I)</f>
        <v>0</v>
      </c>
      <c r="Z6642">
        <f t="shared" si="414"/>
        <v>9.45</v>
      </c>
      <c r="AA6642">
        <f>SUMIF(货件明细!K:K,F6642,货件明细!J:J)</f>
        <v>0</v>
      </c>
      <c r="AB6642">
        <f t="shared" si="415"/>
        <v>1</v>
      </c>
    </row>
    <row r="6643" spans="1:28">
      <c r="A6643">
        <v>2025</v>
      </c>
      <c r="B6643">
        <v>10</v>
      </c>
      <c r="C6643">
        <v>44</v>
      </c>
      <c r="D6643" s="4">
        <v>45959</v>
      </c>
      <c r="E6643" t="s">
        <v>28</v>
      </c>
      <c r="F6643" t="s">
        <v>6851</v>
      </c>
      <c r="G6643" t="s">
        <v>269</v>
      </c>
      <c r="H6643" t="s">
        <v>31</v>
      </c>
      <c r="I6643" t="s">
        <v>57</v>
      </c>
      <c r="J6643" t="s">
        <v>100</v>
      </c>
      <c r="K6643" t="s">
        <v>100</v>
      </c>
      <c r="L6643" t="s">
        <v>46</v>
      </c>
      <c r="M6643" t="s">
        <v>5001</v>
      </c>
      <c r="N6643" t="s">
        <v>6615</v>
      </c>
      <c r="O6643">
        <v>10.3</v>
      </c>
      <c r="Q6643">
        <v>89.875</v>
      </c>
      <c r="R6643">
        <v>89.875</v>
      </c>
      <c r="S6643">
        <v>0</v>
      </c>
      <c r="T6643">
        <v>89.875</v>
      </c>
      <c r="U6643">
        <v>66</v>
      </c>
      <c r="V6643">
        <f>SUMIF(货件明细!K:K,F6643,货件明细!AQ:AQ)</f>
        <v>0</v>
      </c>
      <c r="W6643">
        <f t="shared" si="412"/>
        <v>1</v>
      </c>
      <c r="X6643">
        <f t="shared" si="413"/>
        <v>66</v>
      </c>
      <c r="Y6643">
        <f>SUMIF(货件明细!K:K,F6643,货件明细!I:I)</f>
        <v>0</v>
      </c>
      <c r="Z6643">
        <f t="shared" si="414"/>
        <v>10.3</v>
      </c>
      <c r="AA6643">
        <f>SUMIF(货件明细!K:K,F6643,货件明细!J:J)</f>
        <v>0</v>
      </c>
      <c r="AB6643">
        <f t="shared" si="415"/>
        <v>1</v>
      </c>
    </row>
    <row r="6644" spans="1:28">
      <c r="A6644">
        <v>2025</v>
      </c>
      <c r="B6644">
        <v>10</v>
      </c>
      <c r="C6644">
        <v>44</v>
      </c>
      <c r="D6644" s="4">
        <v>45960</v>
      </c>
      <c r="E6644" t="s">
        <v>28</v>
      </c>
      <c r="F6644" t="s">
        <v>6852</v>
      </c>
      <c r="G6644" t="s">
        <v>56</v>
      </c>
      <c r="H6644" t="s">
        <v>44</v>
      </c>
      <c r="I6644" t="s">
        <v>57</v>
      </c>
      <c r="J6644" t="s">
        <v>100</v>
      </c>
      <c r="K6644" t="s">
        <v>100</v>
      </c>
      <c r="L6644" t="s">
        <v>46</v>
      </c>
      <c r="M6644" t="s">
        <v>47</v>
      </c>
      <c r="N6644" t="s">
        <v>4252</v>
      </c>
      <c r="O6644">
        <v>10.3</v>
      </c>
      <c r="Q6644">
        <v>79.5</v>
      </c>
      <c r="R6644">
        <v>79.5</v>
      </c>
      <c r="S6644">
        <v>0</v>
      </c>
      <c r="T6644">
        <v>79.5</v>
      </c>
      <c r="U6644">
        <v>66</v>
      </c>
      <c r="V6644">
        <f>SUMIF(货件明细!K:K,F6644,货件明细!AQ:AQ)</f>
        <v>0</v>
      </c>
      <c r="W6644">
        <f t="shared" si="412"/>
        <v>1</v>
      </c>
      <c r="X6644">
        <f t="shared" si="413"/>
        <v>66</v>
      </c>
      <c r="Y6644">
        <f>SUMIF(货件明细!K:K,F6644,货件明细!I:I)</f>
        <v>0</v>
      </c>
      <c r="Z6644">
        <f t="shared" si="414"/>
        <v>10.3</v>
      </c>
      <c r="AA6644">
        <f>SUMIF(货件明细!K:K,F6644,货件明细!J:J)</f>
        <v>0</v>
      </c>
      <c r="AB6644">
        <f t="shared" si="415"/>
        <v>1</v>
      </c>
    </row>
    <row r="6645" spans="1:28">
      <c r="A6645">
        <v>2025</v>
      </c>
      <c r="B6645">
        <v>10</v>
      </c>
      <c r="C6645">
        <v>44</v>
      </c>
      <c r="D6645" s="4">
        <v>45960</v>
      </c>
      <c r="E6645" t="s">
        <v>28</v>
      </c>
      <c r="F6645" t="s">
        <v>6853</v>
      </c>
      <c r="G6645" t="s">
        <v>74</v>
      </c>
      <c r="H6645" t="s">
        <v>44</v>
      </c>
      <c r="I6645" t="s">
        <v>57</v>
      </c>
      <c r="J6645" t="s">
        <v>100</v>
      </c>
      <c r="K6645" t="s">
        <v>100</v>
      </c>
      <c r="L6645" t="s">
        <v>46</v>
      </c>
      <c r="M6645" t="s">
        <v>47</v>
      </c>
      <c r="N6645" t="s">
        <v>4252</v>
      </c>
      <c r="O6645">
        <v>10.3</v>
      </c>
      <c r="Q6645">
        <v>79.5</v>
      </c>
      <c r="R6645">
        <v>79.5</v>
      </c>
      <c r="S6645">
        <v>0</v>
      </c>
      <c r="T6645">
        <v>79.5</v>
      </c>
      <c r="U6645">
        <v>66</v>
      </c>
      <c r="V6645">
        <f>SUMIF(货件明细!K:K,F6645,货件明细!AQ:AQ)</f>
        <v>0</v>
      </c>
      <c r="W6645">
        <f t="shared" si="412"/>
        <v>1</v>
      </c>
      <c r="X6645">
        <f t="shared" si="413"/>
        <v>66</v>
      </c>
      <c r="Y6645">
        <f>SUMIF(货件明细!K:K,F6645,货件明细!I:I)</f>
        <v>0</v>
      </c>
      <c r="Z6645">
        <f t="shared" si="414"/>
        <v>10.3</v>
      </c>
      <c r="AA6645">
        <f>SUMIF(货件明细!K:K,F6645,货件明细!J:J)</f>
        <v>0</v>
      </c>
      <c r="AB6645">
        <f t="shared" si="415"/>
        <v>1</v>
      </c>
    </row>
    <row r="6646" spans="1:28">
      <c r="A6646">
        <v>2025</v>
      </c>
      <c r="B6646">
        <v>10</v>
      </c>
      <c r="C6646">
        <v>44</v>
      </c>
      <c r="D6646" s="4">
        <v>45960</v>
      </c>
      <c r="E6646" t="s">
        <v>28</v>
      </c>
      <c r="F6646" t="s">
        <v>6854</v>
      </c>
      <c r="G6646" t="s">
        <v>283</v>
      </c>
      <c r="H6646" t="s">
        <v>31</v>
      </c>
      <c r="I6646" t="s">
        <v>57</v>
      </c>
      <c r="J6646" t="s">
        <v>100</v>
      </c>
      <c r="K6646" t="s">
        <v>100</v>
      </c>
      <c r="L6646" t="s">
        <v>46</v>
      </c>
      <c r="M6646" t="s">
        <v>47</v>
      </c>
      <c r="N6646" t="s">
        <v>5148</v>
      </c>
      <c r="O6646">
        <v>10.3</v>
      </c>
      <c r="Q6646">
        <v>101.5</v>
      </c>
      <c r="R6646">
        <v>101.5</v>
      </c>
      <c r="S6646">
        <v>0</v>
      </c>
      <c r="T6646">
        <v>101.5</v>
      </c>
      <c r="U6646">
        <v>66</v>
      </c>
      <c r="V6646">
        <f>SUMIF(货件明细!K:K,F6646,货件明细!AQ:AQ)</f>
        <v>0</v>
      </c>
      <c r="W6646">
        <f t="shared" si="412"/>
        <v>1</v>
      </c>
      <c r="X6646">
        <f t="shared" si="413"/>
        <v>66</v>
      </c>
      <c r="Y6646">
        <f>SUMIF(货件明细!K:K,F6646,货件明细!I:I)</f>
        <v>0</v>
      </c>
      <c r="Z6646">
        <f t="shared" si="414"/>
        <v>10.3</v>
      </c>
      <c r="AA6646">
        <f>SUMIF(货件明细!K:K,F6646,货件明细!J:J)</f>
        <v>0</v>
      </c>
      <c r="AB6646">
        <f t="shared" si="415"/>
        <v>1</v>
      </c>
    </row>
    <row r="6647" spans="1:28">
      <c r="A6647">
        <v>2025</v>
      </c>
      <c r="B6647">
        <v>10</v>
      </c>
      <c r="C6647">
        <v>44</v>
      </c>
      <c r="D6647" s="4">
        <v>45959</v>
      </c>
      <c r="E6647" t="s">
        <v>28</v>
      </c>
      <c r="F6647" t="s">
        <v>6855</v>
      </c>
      <c r="G6647" t="s">
        <v>267</v>
      </c>
      <c r="H6647" t="s">
        <v>71</v>
      </c>
      <c r="I6647" t="s">
        <v>57</v>
      </c>
      <c r="J6647" t="s">
        <v>100</v>
      </c>
      <c r="K6647" t="s">
        <v>58</v>
      </c>
      <c r="L6647" t="s">
        <v>46</v>
      </c>
      <c r="M6647" t="s">
        <v>5001</v>
      </c>
      <c r="N6647" t="s">
        <v>6725</v>
      </c>
      <c r="O6647">
        <v>10.3</v>
      </c>
      <c r="Q6647">
        <v>47.0905</v>
      </c>
      <c r="R6647">
        <v>47.0905</v>
      </c>
      <c r="S6647">
        <v>0</v>
      </c>
      <c r="T6647">
        <v>47.0905</v>
      </c>
      <c r="U6647">
        <v>66</v>
      </c>
      <c r="V6647">
        <f>SUMIF(货件明细!K:K,F6647,货件明细!AQ:AQ)</f>
        <v>0</v>
      </c>
      <c r="W6647">
        <f t="shared" si="412"/>
        <v>1</v>
      </c>
      <c r="X6647">
        <f t="shared" si="413"/>
        <v>66</v>
      </c>
      <c r="Y6647">
        <f>SUMIF(货件明细!K:K,F6647,货件明细!I:I)</f>
        <v>0</v>
      </c>
      <c r="Z6647">
        <f t="shared" si="414"/>
        <v>10.3</v>
      </c>
      <c r="AA6647">
        <f>SUMIF(货件明细!K:K,F6647,货件明细!J:J)</f>
        <v>0</v>
      </c>
      <c r="AB6647">
        <f t="shared" si="415"/>
        <v>1</v>
      </c>
    </row>
    <row r="6648" spans="1:28">
      <c r="A6648">
        <v>2025</v>
      </c>
      <c r="B6648">
        <v>10</v>
      </c>
      <c r="C6648">
        <v>44</v>
      </c>
      <c r="D6648" s="4">
        <v>45959</v>
      </c>
      <c r="E6648" t="s">
        <v>28</v>
      </c>
      <c r="F6648" t="s">
        <v>6856</v>
      </c>
      <c r="G6648" t="s">
        <v>269</v>
      </c>
      <c r="H6648" t="s">
        <v>31</v>
      </c>
      <c r="I6648" t="s">
        <v>96</v>
      </c>
      <c r="J6648" t="s">
        <v>100</v>
      </c>
      <c r="K6648" t="s">
        <v>100</v>
      </c>
      <c r="L6648" t="s">
        <v>46</v>
      </c>
      <c r="M6648" t="s">
        <v>5001</v>
      </c>
      <c r="N6648" t="s">
        <v>6615</v>
      </c>
      <c r="O6648">
        <v>10.7</v>
      </c>
      <c r="Q6648">
        <v>86.8791666666667</v>
      </c>
      <c r="R6648">
        <v>86.8791666666667</v>
      </c>
      <c r="S6648">
        <v>0</v>
      </c>
      <c r="T6648">
        <v>86.8791666666667</v>
      </c>
      <c r="U6648">
        <v>70</v>
      </c>
      <c r="V6648">
        <f>SUMIF(货件明细!K:K,F6648,货件明细!AQ:AQ)</f>
        <v>0</v>
      </c>
      <c r="W6648">
        <f t="shared" si="412"/>
        <v>1</v>
      </c>
      <c r="X6648">
        <f t="shared" si="413"/>
        <v>70</v>
      </c>
      <c r="Y6648">
        <f>SUMIF(货件明细!K:K,F6648,货件明细!I:I)</f>
        <v>0</v>
      </c>
      <c r="Z6648">
        <f t="shared" si="414"/>
        <v>10.7</v>
      </c>
      <c r="AA6648">
        <f>SUMIF(货件明细!K:K,F6648,货件明细!J:J)</f>
        <v>0</v>
      </c>
      <c r="AB6648">
        <f t="shared" si="415"/>
        <v>1</v>
      </c>
    </row>
    <row r="6649" spans="1:28">
      <c r="A6649">
        <v>2025</v>
      </c>
      <c r="B6649">
        <v>10</v>
      </c>
      <c r="C6649">
        <v>44</v>
      </c>
      <c r="D6649" s="4">
        <v>45960</v>
      </c>
      <c r="E6649" t="s">
        <v>28</v>
      </c>
      <c r="F6649" t="s">
        <v>6857</v>
      </c>
      <c r="G6649" t="s">
        <v>56</v>
      </c>
      <c r="H6649" t="s">
        <v>44</v>
      </c>
      <c r="I6649" t="s">
        <v>96</v>
      </c>
      <c r="J6649" t="s">
        <v>100</v>
      </c>
      <c r="K6649" t="s">
        <v>100</v>
      </c>
      <c r="L6649" t="s">
        <v>46</v>
      </c>
      <c r="M6649" t="s">
        <v>47</v>
      </c>
      <c r="N6649" t="s">
        <v>4252</v>
      </c>
      <c r="O6649">
        <v>10.7</v>
      </c>
      <c r="Q6649">
        <v>76.85</v>
      </c>
      <c r="R6649">
        <v>76.85</v>
      </c>
      <c r="S6649">
        <v>0</v>
      </c>
      <c r="T6649">
        <v>76.85</v>
      </c>
      <c r="U6649">
        <v>70</v>
      </c>
      <c r="V6649">
        <f>SUMIF(货件明细!K:K,F6649,货件明细!AQ:AQ)</f>
        <v>0</v>
      </c>
      <c r="W6649">
        <f t="shared" si="412"/>
        <v>1</v>
      </c>
      <c r="X6649">
        <f t="shared" si="413"/>
        <v>70</v>
      </c>
      <c r="Y6649">
        <f>SUMIF(货件明细!K:K,F6649,货件明细!I:I)</f>
        <v>0</v>
      </c>
      <c r="Z6649">
        <f t="shared" si="414"/>
        <v>10.7</v>
      </c>
      <c r="AA6649">
        <f>SUMIF(货件明细!K:K,F6649,货件明细!J:J)</f>
        <v>0</v>
      </c>
      <c r="AB6649">
        <f t="shared" si="415"/>
        <v>1</v>
      </c>
    </row>
    <row r="6650" spans="1:28">
      <c r="A6650">
        <v>2025</v>
      </c>
      <c r="B6650">
        <v>10</v>
      </c>
      <c r="C6650">
        <v>44</v>
      </c>
      <c r="D6650" s="4">
        <v>45960</v>
      </c>
      <c r="E6650" t="s">
        <v>28</v>
      </c>
      <c r="F6650" t="s">
        <v>6858</v>
      </c>
      <c r="G6650" t="s">
        <v>74</v>
      </c>
      <c r="H6650" t="s">
        <v>44</v>
      </c>
      <c r="I6650" t="s">
        <v>96</v>
      </c>
      <c r="J6650" t="s">
        <v>100</v>
      </c>
      <c r="K6650" t="s">
        <v>100</v>
      </c>
      <c r="L6650" t="s">
        <v>46</v>
      </c>
      <c r="M6650" t="s">
        <v>47</v>
      </c>
      <c r="N6650" t="s">
        <v>4252</v>
      </c>
      <c r="O6650">
        <v>10.7</v>
      </c>
      <c r="Q6650">
        <v>76.85</v>
      </c>
      <c r="R6650">
        <v>76.85</v>
      </c>
      <c r="S6650">
        <v>0</v>
      </c>
      <c r="T6650">
        <v>76.85</v>
      </c>
      <c r="U6650">
        <v>70</v>
      </c>
      <c r="V6650">
        <f>SUMIF(货件明细!K:K,F6650,货件明细!AQ:AQ)</f>
        <v>0</v>
      </c>
      <c r="W6650">
        <f t="shared" si="412"/>
        <v>1</v>
      </c>
      <c r="X6650">
        <f t="shared" si="413"/>
        <v>70</v>
      </c>
      <c r="Y6650">
        <f>SUMIF(货件明细!K:K,F6650,货件明细!I:I)</f>
        <v>0</v>
      </c>
      <c r="Z6650">
        <f t="shared" si="414"/>
        <v>10.7</v>
      </c>
      <c r="AA6650">
        <f>SUMIF(货件明细!K:K,F6650,货件明细!J:J)</f>
        <v>0</v>
      </c>
      <c r="AB6650">
        <f t="shared" si="415"/>
        <v>1</v>
      </c>
    </row>
    <row r="6651" spans="1:28">
      <c r="A6651">
        <v>2025</v>
      </c>
      <c r="B6651">
        <v>10</v>
      </c>
      <c r="C6651">
        <v>44</v>
      </c>
      <c r="D6651" s="4">
        <v>45959</v>
      </c>
      <c r="E6651" t="s">
        <v>28</v>
      </c>
      <c r="F6651" t="s">
        <v>6859</v>
      </c>
      <c r="G6651" t="s">
        <v>267</v>
      </c>
      <c r="H6651" t="s">
        <v>71</v>
      </c>
      <c r="I6651" t="s">
        <v>96</v>
      </c>
      <c r="J6651" t="s">
        <v>100</v>
      </c>
      <c r="K6651" t="s">
        <v>58</v>
      </c>
      <c r="L6651" t="s">
        <v>46</v>
      </c>
      <c r="M6651" t="s">
        <v>5001</v>
      </c>
      <c r="N6651" t="s">
        <v>6725</v>
      </c>
      <c r="O6651">
        <v>10.7</v>
      </c>
      <c r="Q6651">
        <v>48.97412</v>
      </c>
      <c r="R6651">
        <v>48.97412</v>
      </c>
      <c r="S6651">
        <v>0</v>
      </c>
      <c r="T6651">
        <v>48.97412</v>
      </c>
      <c r="U6651">
        <v>70</v>
      </c>
      <c r="V6651">
        <f>SUMIF(货件明细!K:K,F6651,货件明细!AQ:AQ)</f>
        <v>0</v>
      </c>
      <c r="W6651">
        <f t="shared" si="412"/>
        <v>1</v>
      </c>
      <c r="X6651">
        <f t="shared" si="413"/>
        <v>70</v>
      </c>
      <c r="Y6651">
        <f>SUMIF(货件明细!K:K,F6651,货件明细!I:I)</f>
        <v>0</v>
      </c>
      <c r="Z6651">
        <f t="shared" si="414"/>
        <v>10.7</v>
      </c>
      <c r="AA6651">
        <f>SUMIF(货件明细!K:K,F6651,货件明细!J:J)</f>
        <v>0</v>
      </c>
      <c r="AB6651">
        <f t="shared" si="415"/>
        <v>1</v>
      </c>
    </row>
    <row r="6652" spans="1:28">
      <c r="A6652">
        <v>2025</v>
      </c>
      <c r="B6652">
        <v>10</v>
      </c>
      <c r="C6652">
        <v>44</v>
      </c>
      <c r="D6652" s="4">
        <v>45960</v>
      </c>
      <c r="E6652" t="s">
        <v>28</v>
      </c>
      <c r="F6652" t="s">
        <v>6860</v>
      </c>
      <c r="G6652" t="s">
        <v>283</v>
      </c>
      <c r="H6652" t="s">
        <v>31</v>
      </c>
      <c r="I6652" t="s">
        <v>96</v>
      </c>
      <c r="J6652" t="s">
        <v>100</v>
      </c>
      <c r="K6652" t="s">
        <v>100</v>
      </c>
      <c r="L6652" t="s">
        <v>46</v>
      </c>
      <c r="M6652" t="s">
        <v>47</v>
      </c>
      <c r="N6652" t="s">
        <v>5148</v>
      </c>
      <c r="O6652">
        <v>11.2</v>
      </c>
      <c r="Q6652">
        <v>98.1166666666667</v>
      </c>
      <c r="R6652">
        <v>98.1166666666667</v>
      </c>
      <c r="S6652">
        <v>0</v>
      </c>
      <c r="T6652">
        <v>98.1166666666667</v>
      </c>
      <c r="U6652">
        <v>73</v>
      </c>
      <c r="V6652">
        <f>SUMIF(货件明细!K:K,F6652,货件明细!AQ:AQ)</f>
        <v>0</v>
      </c>
      <c r="W6652">
        <f t="shared" si="412"/>
        <v>1</v>
      </c>
      <c r="X6652">
        <f t="shared" si="413"/>
        <v>73</v>
      </c>
      <c r="Y6652">
        <f>SUMIF(货件明细!K:K,F6652,货件明细!I:I)</f>
        <v>0</v>
      </c>
      <c r="Z6652">
        <f t="shared" si="414"/>
        <v>11.2</v>
      </c>
      <c r="AA6652">
        <f>SUMIF(货件明细!K:K,F6652,货件明细!J:J)</f>
        <v>0</v>
      </c>
      <c r="AB6652">
        <f t="shared" si="415"/>
        <v>1</v>
      </c>
    </row>
    <row r="6653" spans="1:28">
      <c r="A6653">
        <v>2025</v>
      </c>
      <c r="B6653">
        <v>10</v>
      </c>
      <c r="C6653">
        <v>44</v>
      </c>
      <c r="D6653" s="4">
        <v>45959</v>
      </c>
      <c r="E6653" t="s">
        <v>28</v>
      </c>
      <c r="F6653" t="s">
        <v>6861</v>
      </c>
      <c r="G6653" t="s">
        <v>269</v>
      </c>
      <c r="H6653" t="s">
        <v>31</v>
      </c>
      <c r="I6653" t="s">
        <v>145</v>
      </c>
      <c r="J6653" t="s">
        <v>100</v>
      </c>
      <c r="K6653" t="s">
        <v>100</v>
      </c>
      <c r="L6653" t="s">
        <v>46</v>
      </c>
      <c r="M6653" t="s">
        <v>5001</v>
      </c>
      <c r="N6653" t="s">
        <v>6615</v>
      </c>
      <c r="O6653">
        <v>28</v>
      </c>
      <c r="Q6653">
        <v>173.758333333333</v>
      </c>
      <c r="R6653">
        <v>173.758333333333</v>
      </c>
      <c r="S6653">
        <v>0</v>
      </c>
      <c r="T6653">
        <v>173.758333333333</v>
      </c>
      <c r="U6653">
        <v>158</v>
      </c>
      <c r="V6653">
        <f>SUMIF(货件明细!K:K,F6653,货件明细!AQ:AQ)</f>
        <v>0</v>
      </c>
      <c r="W6653">
        <f t="shared" si="412"/>
        <v>1</v>
      </c>
      <c r="X6653">
        <f t="shared" si="413"/>
        <v>158</v>
      </c>
      <c r="Y6653">
        <f>SUMIF(货件明细!K:K,F6653,货件明细!I:I)</f>
        <v>0</v>
      </c>
      <c r="Z6653">
        <f t="shared" si="414"/>
        <v>28</v>
      </c>
      <c r="AA6653">
        <f>SUMIF(货件明细!K:K,F6653,货件明细!J:J)</f>
        <v>0</v>
      </c>
      <c r="AB6653">
        <f t="shared" si="415"/>
        <v>1</v>
      </c>
    </row>
    <row r="6654" spans="1:28">
      <c r="A6654">
        <v>2025</v>
      </c>
      <c r="B6654">
        <v>10</v>
      </c>
      <c r="C6654">
        <v>44</v>
      </c>
      <c r="D6654" s="4">
        <v>45960</v>
      </c>
      <c r="E6654" t="s">
        <v>28</v>
      </c>
      <c r="F6654" t="s">
        <v>6862</v>
      </c>
      <c r="G6654" t="s">
        <v>56</v>
      </c>
      <c r="H6654" t="s">
        <v>44</v>
      </c>
      <c r="I6654" t="s">
        <v>145</v>
      </c>
      <c r="J6654" t="s">
        <v>100</v>
      </c>
      <c r="K6654" t="s">
        <v>100</v>
      </c>
      <c r="L6654" t="s">
        <v>46</v>
      </c>
      <c r="M6654" t="s">
        <v>47</v>
      </c>
      <c r="N6654" t="s">
        <v>4252</v>
      </c>
      <c r="O6654">
        <v>28</v>
      </c>
      <c r="Q6654">
        <v>153.7</v>
      </c>
      <c r="R6654">
        <v>153.7</v>
      </c>
      <c r="S6654">
        <v>0</v>
      </c>
      <c r="T6654">
        <v>153.7</v>
      </c>
      <c r="U6654">
        <v>158</v>
      </c>
      <c r="V6654">
        <f>SUMIF(货件明细!K:K,F6654,货件明细!AQ:AQ)</f>
        <v>0</v>
      </c>
      <c r="W6654">
        <f t="shared" si="412"/>
        <v>1</v>
      </c>
      <c r="X6654">
        <f t="shared" si="413"/>
        <v>158</v>
      </c>
      <c r="Y6654">
        <f>SUMIF(货件明细!K:K,F6654,货件明细!I:I)</f>
        <v>0</v>
      </c>
      <c r="Z6654">
        <f t="shared" si="414"/>
        <v>28</v>
      </c>
      <c r="AA6654">
        <f>SUMIF(货件明细!K:K,F6654,货件明细!J:J)</f>
        <v>0</v>
      </c>
      <c r="AB6654">
        <f t="shared" si="415"/>
        <v>1</v>
      </c>
    </row>
    <row r="6655" spans="1:28">
      <c r="A6655">
        <v>2025</v>
      </c>
      <c r="B6655">
        <v>10</v>
      </c>
      <c r="C6655">
        <v>44</v>
      </c>
      <c r="D6655" s="4">
        <v>45960</v>
      </c>
      <c r="E6655" t="s">
        <v>28</v>
      </c>
      <c r="F6655" t="s">
        <v>6863</v>
      </c>
      <c r="G6655" t="s">
        <v>74</v>
      </c>
      <c r="H6655" t="s">
        <v>44</v>
      </c>
      <c r="I6655" t="s">
        <v>145</v>
      </c>
      <c r="J6655" t="s">
        <v>100</v>
      </c>
      <c r="K6655" t="s">
        <v>100</v>
      </c>
      <c r="L6655" t="s">
        <v>46</v>
      </c>
      <c r="M6655" t="s">
        <v>47</v>
      </c>
      <c r="N6655" t="s">
        <v>4252</v>
      </c>
      <c r="O6655">
        <v>28</v>
      </c>
      <c r="Q6655">
        <v>153.7</v>
      </c>
      <c r="R6655">
        <v>153.7</v>
      </c>
      <c r="S6655">
        <v>0</v>
      </c>
      <c r="T6655">
        <v>153.7</v>
      </c>
      <c r="U6655">
        <v>158</v>
      </c>
      <c r="V6655">
        <f>SUMIF(货件明细!K:K,F6655,货件明细!AQ:AQ)</f>
        <v>0</v>
      </c>
      <c r="W6655">
        <f t="shared" si="412"/>
        <v>1</v>
      </c>
      <c r="X6655">
        <f t="shared" si="413"/>
        <v>158</v>
      </c>
      <c r="Y6655">
        <f>SUMIF(货件明细!K:K,F6655,货件明细!I:I)</f>
        <v>0</v>
      </c>
      <c r="Z6655">
        <f t="shared" si="414"/>
        <v>28</v>
      </c>
      <c r="AA6655">
        <f>SUMIF(货件明细!K:K,F6655,货件明细!J:J)</f>
        <v>0</v>
      </c>
      <c r="AB6655">
        <f t="shared" si="415"/>
        <v>1</v>
      </c>
    </row>
    <row r="6656" spans="1:28">
      <c r="A6656">
        <v>2025</v>
      </c>
      <c r="B6656">
        <v>10</v>
      </c>
      <c r="C6656">
        <v>44</v>
      </c>
      <c r="D6656" s="4">
        <v>45960</v>
      </c>
      <c r="E6656" t="s">
        <v>28</v>
      </c>
      <c r="F6656" t="s">
        <v>6864</v>
      </c>
      <c r="G6656" t="s">
        <v>283</v>
      </c>
      <c r="H6656" t="s">
        <v>31</v>
      </c>
      <c r="I6656" t="s">
        <v>145</v>
      </c>
      <c r="J6656" t="s">
        <v>100</v>
      </c>
      <c r="K6656" t="s">
        <v>100</v>
      </c>
      <c r="L6656" t="s">
        <v>46</v>
      </c>
      <c r="M6656" t="s">
        <v>47</v>
      </c>
      <c r="N6656" t="s">
        <v>5148</v>
      </c>
      <c r="O6656">
        <v>28</v>
      </c>
      <c r="Q6656">
        <v>196.233333333333</v>
      </c>
      <c r="R6656">
        <v>196.233333333333</v>
      </c>
      <c r="S6656">
        <v>0</v>
      </c>
      <c r="T6656">
        <v>196.233333333333</v>
      </c>
      <c r="U6656">
        <v>158</v>
      </c>
      <c r="V6656">
        <f>SUMIF(货件明细!K:K,F6656,货件明细!AQ:AQ)</f>
        <v>0</v>
      </c>
      <c r="W6656">
        <f t="shared" si="412"/>
        <v>1</v>
      </c>
      <c r="X6656">
        <f t="shared" si="413"/>
        <v>158</v>
      </c>
      <c r="Y6656">
        <f>SUMIF(货件明细!K:K,F6656,货件明细!I:I)</f>
        <v>0</v>
      </c>
      <c r="Z6656">
        <f t="shared" si="414"/>
        <v>28</v>
      </c>
      <c r="AA6656">
        <f>SUMIF(货件明细!K:K,F6656,货件明细!J:J)</f>
        <v>0</v>
      </c>
      <c r="AB6656">
        <f t="shared" si="415"/>
        <v>1</v>
      </c>
    </row>
    <row r="6657" spans="1:28">
      <c r="A6657">
        <v>2025</v>
      </c>
      <c r="B6657">
        <v>10</v>
      </c>
      <c r="C6657">
        <v>44</v>
      </c>
      <c r="D6657" s="4">
        <v>45959</v>
      </c>
      <c r="E6657" t="s">
        <v>28</v>
      </c>
      <c r="F6657" t="s">
        <v>6865</v>
      </c>
      <c r="G6657" t="s">
        <v>267</v>
      </c>
      <c r="H6657" t="s">
        <v>71</v>
      </c>
      <c r="I6657" t="s">
        <v>145</v>
      </c>
      <c r="J6657" t="s">
        <v>100</v>
      </c>
      <c r="K6657" t="s">
        <v>58</v>
      </c>
      <c r="L6657" t="s">
        <v>46</v>
      </c>
      <c r="M6657" t="s">
        <v>5001</v>
      </c>
      <c r="N6657" t="s">
        <v>6725</v>
      </c>
      <c r="O6657">
        <v>28</v>
      </c>
      <c r="Q6657">
        <v>97.94824</v>
      </c>
      <c r="R6657">
        <v>97.94824</v>
      </c>
      <c r="S6657">
        <v>0</v>
      </c>
      <c r="T6657">
        <v>97.94824</v>
      </c>
      <c r="U6657">
        <v>158</v>
      </c>
      <c r="V6657">
        <f>SUMIF(货件明细!K:K,F6657,货件明细!AQ:AQ)</f>
        <v>0</v>
      </c>
      <c r="W6657">
        <f t="shared" si="412"/>
        <v>1</v>
      </c>
      <c r="X6657">
        <f t="shared" si="413"/>
        <v>158</v>
      </c>
      <c r="Y6657">
        <f>SUMIF(货件明细!K:K,F6657,货件明细!I:I)</f>
        <v>0</v>
      </c>
      <c r="Z6657">
        <f t="shared" si="414"/>
        <v>28</v>
      </c>
      <c r="AA6657">
        <f>SUMIF(货件明细!K:K,F6657,货件明细!J:J)</f>
        <v>0</v>
      </c>
      <c r="AB6657">
        <f t="shared" si="415"/>
        <v>1</v>
      </c>
    </row>
    <row r="6658" spans="1:28">
      <c r="A6658">
        <v>2025</v>
      </c>
      <c r="B6658">
        <v>10</v>
      </c>
      <c r="C6658">
        <v>44</v>
      </c>
      <c r="D6658" s="4">
        <v>45960</v>
      </c>
      <c r="E6658" t="s">
        <v>28</v>
      </c>
      <c r="F6658" t="s">
        <v>6866</v>
      </c>
      <c r="G6658" t="s">
        <v>54</v>
      </c>
      <c r="H6658" t="s">
        <v>31</v>
      </c>
      <c r="I6658" t="s">
        <v>41</v>
      </c>
      <c r="J6658" t="s">
        <v>100</v>
      </c>
      <c r="K6658" t="s">
        <v>100</v>
      </c>
      <c r="L6658" t="s">
        <v>46</v>
      </c>
      <c r="M6658" t="s">
        <v>47</v>
      </c>
      <c r="N6658" t="s">
        <v>5148</v>
      </c>
      <c r="O6658">
        <v>19.35</v>
      </c>
      <c r="Q6658">
        <v>133.4</v>
      </c>
      <c r="R6658">
        <v>133.4</v>
      </c>
      <c r="S6658">
        <v>0</v>
      </c>
      <c r="T6658">
        <v>133.4</v>
      </c>
      <c r="U6658">
        <v>84</v>
      </c>
      <c r="V6658">
        <f>SUMIF(货件明细!K:K,F6658,货件明细!AQ:AQ)</f>
        <v>0</v>
      </c>
      <c r="W6658">
        <f t="shared" ref="W6658:W6721" si="416">IF(V6658=U6658,0,1)</f>
        <v>1</v>
      </c>
      <c r="X6658">
        <f t="shared" ref="X6658:X6721" si="417">U6658</f>
        <v>84</v>
      </c>
      <c r="Y6658">
        <f>SUMIF(货件明细!K:K,F6658,货件明细!I:I)</f>
        <v>0</v>
      </c>
      <c r="Z6658">
        <f t="shared" ref="Z6658:Z6721" si="418">O6658-Y6658</f>
        <v>19.35</v>
      </c>
      <c r="AA6658">
        <f>SUMIF(货件明细!K:K,F6658,货件明细!J:J)</f>
        <v>0</v>
      </c>
      <c r="AB6658">
        <f t="shared" ref="AB6658:AB6721" si="419">IF(T6658=AA6658,0,1)</f>
        <v>1</v>
      </c>
    </row>
    <row r="6659" spans="1:28">
      <c r="A6659">
        <v>2025</v>
      </c>
      <c r="B6659">
        <v>10</v>
      </c>
      <c r="C6659">
        <v>44</v>
      </c>
      <c r="D6659" s="4">
        <v>45960</v>
      </c>
      <c r="E6659" t="s">
        <v>28</v>
      </c>
      <c r="F6659" t="s">
        <v>6867</v>
      </c>
      <c r="G6659" t="s">
        <v>50</v>
      </c>
      <c r="H6659" t="s">
        <v>31</v>
      </c>
      <c r="I6659" t="s">
        <v>41</v>
      </c>
      <c r="J6659" t="s">
        <v>100</v>
      </c>
      <c r="K6659" t="s">
        <v>100</v>
      </c>
      <c r="L6659" t="s">
        <v>46</v>
      </c>
      <c r="M6659" t="s">
        <v>47</v>
      </c>
      <c r="N6659" t="s">
        <v>5148</v>
      </c>
      <c r="O6659">
        <v>19.35</v>
      </c>
      <c r="Q6659">
        <v>137.233333333333</v>
      </c>
      <c r="R6659">
        <v>137.233333333333</v>
      </c>
      <c r="S6659">
        <v>0</v>
      </c>
      <c r="T6659">
        <v>137.233333333333</v>
      </c>
      <c r="U6659">
        <v>84</v>
      </c>
      <c r="V6659">
        <f>SUMIF(货件明细!K:K,F6659,货件明细!AQ:AQ)</f>
        <v>0</v>
      </c>
      <c r="W6659">
        <f t="shared" si="416"/>
        <v>1</v>
      </c>
      <c r="X6659">
        <f t="shared" si="417"/>
        <v>84</v>
      </c>
      <c r="Y6659">
        <f>SUMIF(货件明细!K:K,F6659,货件明细!I:I)</f>
        <v>0</v>
      </c>
      <c r="Z6659">
        <f t="shared" si="418"/>
        <v>19.35</v>
      </c>
      <c r="AA6659">
        <f>SUMIF(货件明细!K:K,F6659,货件明细!J:J)</f>
        <v>0</v>
      </c>
      <c r="AB6659">
        <f t="shared" si="419"/>
        <v>1</v>
      </c>
    </row>
    <row r="6660" spans="1:28">
      <c r="A6660">
        <v>2025</v>
      </c>
      <c r="B6660">
        <v>10</v>
      </c>
      <c r="C6660">
        <v>44</v>
      </c>
      <c r="D6660" s="4">
        <v>45960</v>
      </c>
      <c r="E6660" t="s">
        <v>28</v>
      </c>
      <c r="F6660" t="s">
        <v>6868</v>
      </c>
      <c r="G6660" t="s">
        <v>43</v>
      </c>
      <c r="H6660" t="s">
        <v>44</v>
      </c>
      <c r="I6660" t="s">
        <v>41</v>
      </c>
      <c r="J6660" t="s">
        <v>100</v>
      </c>
      <c r="K6660" t="s">
        <v>100</v>
      </c>
      <c r="L6660" t="s">
        <v>46</v>
      </c>
      <c r="M6660" t="s">
        <v>47</v>
      </c>
      <c r="N6660" t="s">
        <v>4252</v>
      </c>
      <c r="O6660">
        <v>19.35</v>
      </c>
      <c r="Q6660">
        <v>137.8</v>
      </c>
      <c r="R6660">
        <v>137.8</v>
      </c>
      <c r="S6660">
        <v>0</v>
      </c>
      <c r="T6660">
        <v>137.8</v>
      </c>
      <c r="U6660">
        <v>84</v>
      </c>
      <c r="V6660">
        <f>SUMIF(货件明细!K:K,F6660,货件明细!AQ:AQ)</f>
        <v>0</v>
      </c>
      <c r="W6660">
        <f t="shared" si="416"/>
        <v>1</v>
      </c>
      <c r="X6660">
        <f t="shared" si="417"/>
        <v>84</v>
      </c>
      <c r="Y6660">
        <f>SUMIF(货件明细!K:K,F6660,货件明细!I:I)</f>
        <v>0</v>
      </c>
      <c r="Z6660">
        <f t="shared" si="418"/>
        <v>19.35</v>
      </c>
      <c r="AA6660">
        <f>SUMIF(货件明细!K:K,F6660,货件明细!J:J)</f>
        <v>0</v>
      </c>
      <c r="AB6660">
        <f t="shared" si="419"/>
        <v>1</v>
      </c>
    </row>
    <row r="6661" spans="1:28">
      <c r="A6661">
        <v>2025</v>
      </c>
      <c r="B6661">
        <v>10</v>
      </c>
      <c r="C6661">
        <v>44</v>
      </c>
      <c r="D6661" s="4">
        <v>45960</v>
      </c>
      <c r="E6661" t="s">
        <v>28</v>
      </c>
      <c r="F6661" t="s">
        <v>6869</v>
      </c>
      <c r="G6661" t="s">
        <v>70</v>
      </c>
      <c r="H6661" t="s">
        <v>71</v>
      </c>
      <c r="I6661" t="s">
        <v>41</v>
      </c>
      <c r="J6661" t="s">
        <v>100</v>
      </c>
      <c r="K6661" t="s">
        <v>58</v>
      </c>
      <c r="L6661" t="s">
        <v>46</v>
      </c>
      <c r="M6661" t="s">
        <v>47</v>
      </c>
      <c r="N6661" t="s">
        <v>5178</v>
      </c>
      <c r="O6661">
        <v>19.35</v>
      </c>
      <c r="Q6661">
        <v>78</v>
      </c>
      <c r="R6661">
        <v>78</v>
      </c>
      <c r="S6661">
        <v>0</v>
      </c>
      <c r="T6661">
        <v>78</v>
      </c>
      <c r="U6661">
        <v>84</v>
      </c>
      <c r="V6661">
        <f>SUMIF(货件明细!K:K,F6661,货件明细!AQ:AQ)</f>
        <v>0</v>
      </c>
      <c r="W6661">
        <f t="shared" si="416"/>
        <v>1</v>
      </c>
      <c r="X6661">
        <f t="shared" si="417"/>
        <v>84</v>
      </c>
      <c r="Y6661">
        <f>SUMIF(货件明细!K:K,F6661,货件明细!I:I)</f>
        <v>0</v>
      </c>
      <c r="Z6661">
        <f t="shared" si="418"/>
        <v>19.35</v>
      </c>
      <c r="AA6661">
        <f>SUMIF(货件明细!K:K,F6661,货件明细!J:J)</f>
        <v>0</v>
      </c>
      <c r="AB6661">
        <f t="shared" si="419"/>
        <v>1</v>
      </c>
    </row>
    <row r="6662" spans="1:28">
      <c r="A6662">
        <v>2025</v>
      </c>
      <c r="B6662">
        <v>10</v>
      </c>
      <c r="C6662">
        <v>44</v>
      </c>
      <c r="D6662" s="4">
        <v>45960</v>
      </c>
      <c r="E6662" t="s">
        <v>28</v>
      </c>
      <c r="F6662" t="s">
        <v>6870</v>
      </c>
      <c r="G6662" t="s">
        <v>114</v>
      </c>
      <c r="H6662" t="s">
        <v>44</v>
      </c>
      <c r="I6662" t="s">
        <v>41</v>
      </c>
      <c r="J6662" t="s">
        <v>100</v>
      </c>
      <c r="K6662" t="s">
        <v>100</v>
      </c>
      <c r="L6662" t="s">
        <v>46</v>
      </c>
      <c r="M6662" t="s">
        <v>47</v>
      </c>
      <c r="N6662" t="s">
        <v>4252</v>
      </c>
      <c r="O6662">
        <v>19.35</v>
      </c>
      <c r="Q6662">
        <v>131.175</v>
      </c>
      <c r="R6662">
        <v>131.175</v>
      </c>
      <c r="S6662">
        <v>0</v>
      </c>
      <c r="T6662">
        <v>131.175</v>
      </c>
      <c r="U6662">
        <v>84</v>
      </c>
      <c r="V6662">
        <f>SUMIF(货件明细!K:K,F6662,货件明细!AQ:AQ)</f>
        <v>0</v>
      </c>
      <c r="W6662">
        <f t="shared" si="416"/>
        <v>1</v>
      </c>
      <c r="X6662">
        <f t="shared" si="417"/>
        <v>84</v>
      </c>
      <c r="Y6662">
        <f>SUMIF(货件明细!K:K,F6662,货件明细!I:I)</f>
        <v>0</v>
      </c>
      <c r="Z6662">
        <f t="shared" si="418"/>
        <v>19.35</v>
      </c>
      <c r="AA6662">
        <f>SUMIF(货件明细!K:K,F6662,货件明细!J:J)</f>
        <v>0</v>
      </c>
      <c r="AB6662">
        <f t="shared" si="419"/>
        <v>1</v>
      </c>
    </row>
    <row r="6663" spans="1:28">
      <c r="A6663">
        <v>2025</v>
      </c>
      <c r="B6663">
        <v>10</v>
      </c>
      <c r="C6663">
        <v>44</v>
      </c>
      <c r="D6663" s="4">
        <v>45960</v>
      </c>
      <c r="E6663" t="s">
        <v>28</v>
      </c>
      <c r="F6663" t="s">
        <v>6871</v>
      </c>
      <c r="G6663" t="s">
        <v>54</v>
      </c>
      <c r="H6663" t="s">
        <v>31</v>
      </c>
      <c r="I6663" t="s">
        <v>57</v>
      </c>
      <c r="J6663" t="s">
        <v>100</v>
      </c>
      <c r="K6663" t="s">
        <v>100</v>
      </c>
      <c r="L6663" t="s">
        <v>46</v>
      </c>
      <c r="M6663" t="s">
        <v>47</v>
      </c>
      <c r="N6663" t="s">
        <v>5148</v>
      </c>
      <c r="O6663">
        <v>19.9</v>
      </c>
      <c r="Q6663">
        <v>133.4</v>
      </c>
      <c r="R6663">
        <v>133.4</v>
      </c>
      <c r="S6663">
        <v>0</v>
      </c>
      <c r="T6663">
        <v>133.4</v>
      </c>
      <c r="U6663">
        <v>174</v>
      </c>
      <c r="V6663">
        <f>SUMIF(货件明细!K:K,F6663,货件明细!AQ:AQ)</f>
        <v>0</v>
      </c>
      <c r="W6663">
        <f t="shared" si="416"/>
        <v>1</v>
      </c>
      <c r="X6663">
        <f t="shared" si="417"/>
        <v>174</v>
      </c>
      <c r="Y6663">
        <f>SUMIF(货件明细!K:K,F6663,货件明细!I:I)</f>
        <v>0</v>
      </c>
      <c r="Z6663">
        <f t="shared" si="418"/>
        <v>19.9</v>
      </c>
      <c r="AA6663">
        <f>SUMIF(货件明细!K:K,F6663,货件明细!J:J)</f>
        <v>0</v>
      </c>
      <c r="AB6663">
        <f t="shared" si="419"/>
        <v>1</v>
      </c>
    </row>
    <row r="6664" spans="1:28">
      <c r="A6664">
        <v>2025</v>
      </c>
      <c r="B6664">
        <v>10</v>
      </c>
      <c r="C6664">
        <v>44</v>
      </c>
      <c r="D6664" s="4">
        <v>45960</v>
      </c>
      <c r="E6664" t="s">
        <v>28</v>
      </c>
      <c r="F6664" t="s">
        <v>6872</v>
      </c>
      <c r="G6664" t="s">
        <v>50</v>
      </c>
      <c r="H6664" t="s">
        <v>31</v>
      </c>
      <c r="I6664" t="s">
        <v>57</v>
      </c>
      <c r="J6664" t="s">
        <v>100</v>
      </c>
      <c r="K6664" t="s">
        <v>100</v>
      </c>
      <c r="L6664" t="s">
        <v>46</v>
      </c>
      <c r="M6664" t="s">
        <v>47</v>
      </c>
      <c r="N6664" t="s">
        <v>5148</v>
      </c>
      <c r="O6664">
        <v>19.9</v>
      </c>
      <c r="Q6664">
        <v>137.233333333333</v>
      </c>
      <c r="R6664">
        <v>137.233333333333</v>
      </c>
      <c r="S6664">
        <v>0</v>
      </c>
      <c r="T6664">
        <v>137.233333333333</v>
      </c>
      <c r="U6664">
        <v>174</v>
      </c>
      <c r="V6664">
        <f>SUMIF(货件明细!K:K,F6664,货件明细!AQ:AQ)</f>
        <v>0</v>
      </c>
      <c r="W6664">
        <f t="shared" si="416"/>
        <v>1</v>
      </c>
      <c r="X6664">
        <f t="shared" si="417"/>
        <v>174</v>
      </c>
      <c r="Y6664">
        <f>SUMIF(货件明细!K:K,F6664,货件明细!I:I)</f>
        <v>0</v>
      </c>
      <c r="Z6664">
        <f t="shared" si="418"/>
        <v>19.9</v>
      </c>
      <c r="AA6664">
        <f>SUMIF(货件明细!K:K,F6664,货件明细!J:J)</f>
        <v>0</v>
      </c>
      <c r="AB6664">
        <f t="shared" si="419"/>
        <v>1</v>
      </c>
    </row>
    <row r="6665" spans="1:28">
      <c r="A6665">
        <v>2025</v>
      </c>
      <c r="B6665">
        <v>10</v>
      </c>
      <c r="C6665">
        <v>44</v>
      </c>
      <c r="D6665" s="4">
        <v>45960</v>
      </c>
      <c r="E6665" t="s">
        <v>28</v>
      </c>
      <c r="F6665" t="s">
        <v>6873</v>
      </c>
      <c r="G6665" t="s">
        <v>43</v>
      </c>
      <c r="H6665" t="s">
        <v>44</v>
      </c>
      <c r="I6665" t="s">
        <v>57</v>
      </c>
      <c r="J6665" t="s">
        <v>100</v>
      </c>
      <c r="K6665" t="s">
        <v>100</v>
      </c>
      <c r="L6665" t="s">
        <v>46</v>
      </c>
      <c r="M6665" t="s">
        <v>47</v>
      </c>
      <c r="N6665" t="s">
        <v>4252</v>
      </c>
      <c r="O6665">
        <v>19.9</v>
      </c>
      <c r="Q6665">
        <v>137.8</v>
      </c>
      <c r="R6665">
        <v>137.8</v>
      </c>
      <c r="S6665">
        <v>0</v>
      </c>
      <c r="T6665">
        <v>137.8</v>
      </c>
      <c r="U6665">
        <v>174</v>
      </c>
      <c r="V6665">
        <f>SUMIF(货件明细!K:K,F6665,货件明细!AQ:AQ)</f>
        <v>0</v>
      </c>
      <c r="W6665">
        <f t="shared" si="416"/>
        <v>1</v>
      </c>
      <c r="X6665">
        <f t="shared" si="417"/>
        <v>174</v>
      </c>
      <c r="Y6665">
        <f>SUMIF(货件明细!K:K,F6665,货件明细!I:I)</f>
        <v>0</v>
      </c>
      <c r="Z6665">
        <f t="shared" si="418"/>
        <v>19.9</v>
      </c>
      <c r="AA6665">
        <f>SUMIF(货件明细!K:K,F6665,货件明细!J:J)</f>
        <v>0</v>
      </c>
      <c r="AB6665">
        <f t="shared" si="419"/>
        <v>1</v>
      </c>
    </row>
    <row r="6666" spans="1:28">
      <c r="A6666">
        <v>2025</v>
      </c>
      <c r="B6666">
        <v>10</v>
      </c>
      <c r="C6666">
        <v>44</v>
      </c>
      <c r="D6666" s="4">
        <v>45960</v>
      </c>
      <c r="E6666" t="s">
        <v>28</v>
      </c>
      <c r="F6666" t="s">
        <v>6874</v>
      </c>
      <c r="G6666" t="s">
        <v>70</v>
      </c>
      <c r="H6666" t="s">
        <v>71</v>
      </c>
      <c r="I6666" t="s">
        <v>57</v>
      </c>
      <c r="J6666" t="s">
        <v>100</v>
      </c>
      <c r="K6666" t="s">
        <v>58</v>
      </c>
      <c r="L6666" t="s">
        <v>46</v>
      </c>
      <c r="M6666" t="s">
        <v>47</v>
      </c>
      <c r="N6666" t="s">
        <v>5178</v>
      </c>
      <c r="O6666">
        <v>19.9</v>
      </c>
      <c r="Q6666">
        <v>78</v>
      </c>
      <c r="R6666">
        <v>78</v>
      </c>
      <c r="S6666">
        <v>0</v>
      </c>
      <c r="T6666">
        <v>78</v>
      </c>
      <c r="U6666">
        <v>174</v>
      </c>
      <c r="V6666">
        <f>SUMIF(货件明细!K:K,F6666,货件明细!AQ:AQ)</f>
        <v>0</v>
      </c>
      <c r="W6666">
        <f t="shared" si="416"/>
        <v>1</v>
      </c>
      <c r="X6666">
        <f t="shared" si="417"/>
        <v>174</v>
      </c>
      <c r="Y6666">
        <f>SUMIF(货件明细!K:K,F6666,货件明细!I:I)</f>
        <v>0</v>
      </c>
      <c r="Z6666">
        <f t="shared" si="418"/>
        <v>19.9</v>
      </c>
      <c r="AA6666">
        <f>SUMIF(货件明细!K:K,F6666,货件明细!J:J)</f>
        <v>0</v>
      </c>
      <c r="AB6666">
        <f t="shared" si="419"/>
        <v>1</v>
      </c>
    </row>
    <row r="6667" spans="1:28">
      <c r="A6667">
        <v>2025</v>
      </c>
      <c r="B6667">
        <v>10</v>
      </c>
      <c r="C6667">
        <v>44</v>
      </c>
      <c r="D6667" s="4">
        <v>45960</v>
      </c>
      <c r="E6667" t="s">
        <v>28</v>
      </c>
      <c r="F6667" t="s">
        <v>6875</v>
      </c>
      <c r="G6667" t="s">
        <v>114</v>
      </c>
      <c r="H6667" t="s">
        <v>44</v>
      </c>
      <c r="I6667" t="s">
        <v>57</v>
      </c>
      <c r="J6667" t="s">
        <v>100</v>
      </c>
      <c r="K6667" t="s">
        <v>100</v>
      </c>
      <c r="L6667" t="s">
        <v>46</v>
      </c>
      <c r="M6667" t="s">
        <v>47</v>
      </c>
      <c r="N6667" t="s">
        <v>4252</v>
      </c>
      <c r="O6667">
        <v>19.9</v>
      </c>
      <c r="Q6667">
        <v>131.175</v>
      </c>
      <c r="R6667">
        <v>131.175</v>
      </c>
      <c r="S6667">
        <v>0</v>
      </c>
      <c r="T6667">
        <v>131.175</v>
      </c>
      <c r="U6667">
        <v>174</v>
      </c>
      <c r="V6667">
        <f>SUMIF(货件明细!K:K,F6667,货件明细!AQ:AQ)</f>
        <v>0</v>
      </c>
      <c r="W6667">
        <f t="shared" si="416"/>
        <v>1</v>
      </c>
      <c r="X6667">
        <f t="shared" si="417"/>
        <v>174</v>
      </c>
      <c r="Y6667">
        <f>SUMIF(货件明细!K:K,F6667,货件明细!I:I)</f>
        <v>0</v>
      </c>
      <c r="Z6667">
        <f t="shared" si="418"/>
        <v>19.9</v>
      </c>
      <c r="AA6667">
        <f>SUMIF(货件明细!K:K,F6667,货件明细!J:J)</f>
        <v>0</v>
      </c>
      <c r="AB6667">
        <f t="shared" si="419"/>
        <v>1</v>
      </c>
    </row>
    <row r="6668" spans="1:28">
      <c r="A6668">
        <v>2025</v>
      </c>
      <c r="B6668">
        <v>10</v>
      </c>
      <c r="C6668">
        <v>44</v>
      </c>
      <c r="D6668" s="4">
        <v>45960</v>
      </c>
      <c r="E6668" t="s">
        <v>28</v>
      </c>
      <c r="F6668" t="s">
        <v>6876</v>
      </c>
      <c r="G6668" t="s">
        <v>43</v>
      </c>
      <c r="H6668" t="s">
        <v>44</v>
      </c>
      <c r="I6668" t="s">
        <v>39</v>
      </c>
      <c r="J6668" t="s">
        <v>100</v>
      </c>
      <c r="K6668" t="s">
        <v>100</v>
      </c>
      <c r="L6668" t="s">
        <v>46</v>
      </c>
      <c r="M6668" t="s">
        <v>47</v>
      </c>
      <c r="N6668" t="s">
        <v>4252</v>
      </c>
      <c r="O6668">
        <v>19.4</v>
      </c>
      <c r="Q6668">
        <v>137.8</v>
      </c>
      <c r="R6668">
        <v>137.8</v>
      </c>
      <c r="S6668">
        <v>0</v>
      </c>
      <c r="T6668">
        <v>137.8</v>
      </c>
      <c r="U6668">
        <v>60</v>
      </c>
      <c r="V6668">
        <f>SUMIF(货件明细!K:K,F6668,货件明细!AQ:AQ)</f>
        <v>0</v>
      </c>
      <c r="W6668">
        <f t="shared" si="416"/>
        <v>1</v>
      </c>
      <c r="X6668">
        <f t="shared" si="417"/>
        <v>60</v>
      </c>
      <c r="Y6668">
        <f>SUMIF(货件明细!K:K,F6668,货件明细!I:I)</f>
        <v>0</v>
      </c>
      <c r="Z6668">
        <f t="shared" si="418"/>
        <v>19.4</v>
      </c>
      <c r="AA6668">
        <f>SUMIF(货件明细!K:K,F6668,货件明细!J:J)</f>
        <v>0</v>
      </c>
      <c r="AB6668">
        <f t="shared" si="419"/>
        <v>1</v>
      </c>
    </row>
    <row r="6669" spans="1:28">
      <c r="A6669">
        <v>2025</v>
      </c>
      <c r="B6669">
        <v>10</v>
      </c>
      <c r="C6669">
        <v>44</v>
      </c>
      <c r="D6669" s="4">
        <v>45960</v>
      </c>
      <c r="E6669" t="s">
        <v>28</v>
      </c>
      <c r="F6669" t="s">
        <v>6877</v>
      </c>
      <c r="G6669" t="s">
        <v>114</v>
      </c>
      <c r="H6669" t="s">
        <v>44</v>
      </c>
      <c r="I6669" t="s">
        <v>39</v>
      </c>
      <c r="J6669" t="s">
        <v>100</v>
      </c>
      <c r="K6669" t="s">
        <v>100</v>
      </c>
      <c r="L6669" t="s">
        <v>46</v>
      </c>
      <c r="M6669" t="s">
        <v>47</v>
      </c>
      <c r="N6669" t="s">
        <v>4252</v>
      </c>
      <c r="O6669">
        <v>19.4</v>
      </c>
      <c r="Q6669">
        <v>131.175</v>
      </c>
      <c r="R6669">
        <v>131.175</v>
      </c>
      <c r="S6669">
        <v>0</v>
      </c>
      <c r="T6669">
        <v>131.175</v>
      </c>
      <c r="U6669">
        <v>60</v>
      </c>
      <c r="V6669">
        <f>SUMIF(货件明细!K:K,F6669,货件明细!AQ:AQ)</f>
        <v>0</v>
      </c>
      <c r="W6669">
        <f t="shared" si="416"/>
        <v>1</v>
      </c>
      <c r="X6669">
        <f t="shared" si="417"/>
        <v>60</v>
      </c>
      <c r="Y6669">
        <f>SUMIF(货件明细!K:K,F6669,货件明细!I:I)</f>
        <v>0</v>
      </c>
      <c r="Z6669">
        <f t="shared" si="418"/>
        <v>19.4</v>
      </c>
      <c r="AA6669">
        <f>SUMIF(货件明细!K:K,F6669,货件明细!J:J)</f>
        <v>0</v>
      </c>
      <c r="AB6669">
        <f t="shared" si="419"/>
        <v>1</v>
      </c>
    </row>
    <row r="6670" spans="1:28">
      <c r="A6670">
        <v>2025</v>
      </c>
      <c r="B6670">
        <v>10</v>
      </c>
      <c r="C6670">
        <v>44</v>
      </c>
      <c r="D6670" s="4">
        <v>45960</v>
      </c>
      <c r="E6670" t="s">
        <v>28</v>
      </c>
      <c r="F6670" t="s">
        <v>6878</v>
      </c>
      <c r="G6670" t="s">
        <v>392</v>
      </c>
      <c r="H6670" t="s">
        <v>44</v>
      </c>
      <c r="I6670" t="s">
        <v>39</v>
      </c>
      <c r="J6670" t="s">
        <v>100</v>
      </c>
      <c r="K6670" t="s">
        <v>100</v>
      </c>
      <c r="L6670" t="s">
        <v>46</v>
      </c>
      <c r="M6670" t="s">
        <v>47</v>
      </c>
      <c r="N6670" t="s">
        <v>4252</v>
      </c>
      <c r="O6670">
        <v>19.4</v>
      </c>
      <c r="Q6670">
        <v>174.9</v>
      </c>
      <c r="R6670">
        <v>174.9</v>
      </c>
      <c r="S6670">
        <v>0</v>
      </c>
      <c r="T6670">
        <v>174.9</v>
      </c>
      <c r="U6670">
        <v>60</v>
      </c>
      <c r="V6670">
        <f>SUMIF(货件明细!K:K,F6670,货件明细!AQ:AQ)</f>
        <v>0</v>
      </c>
      <c r="W6670">
        <f t="shared" si="416"/>
        <v>1</v>
      </c>
      <c r="X6670">
        <f t="shared" si="417"/>
        <v>60</v>
      </c>
      <c r="Y6670">
        <f>SUMIF(货件明细!K:K,F6670,货件明细!I:I)</f>
        <v>0</v>
      </c>
      <c r="Z6670">
        <f t="shared" si="418"/>
        <v>19.4</v>
      </c>
      <c r="AA6670">
        <f>SUMIF(货件明细!K:K,F6670,货件明细!J:J)</f>
        <v>0</v>
      </c>
      <c r="AB6670">
        <f t="shared" si="419"/>
        <v>1</v>
      </c>
    </row>
    <row r="6671" spans="1:28">
      <c r="A6671">
        <v>2025</v>
      </c>
      <c r="B6671">
        <v>10</v>
      </c>
      <c r="C6671">
        <v>44</v>
      </c>
      <c r="D6671" s="4">
        <v>45960</v>
      </c>
      <c r="E6671" t="s">
        <v>28</v>
      </c>
      <c r="F6671" t="s">
        <v>6879</v>
      </c>
      <c r="G6671" t="s">
        <v>62</v>
      </c>
      <c r="H6671" t="s">
        <v>31</v>
      </c>
      <c r="I6671" t="s">
        <v>39</v>
      </c>
      <c r="J6671" t="s">
        <v>100</v>
      </c>
      <c r="K6671" t="s">
        <v>100</v>
      </c>
      <c r="L6671" t="s">
        <v>46</v>
      </c>
      <c r="M6671" t="s">
        <v>47</v>
      </c>
      <c r="N6671" t="s">
        <v>5549</v>
      </c>
      <c r="O6671">
        <v>19.4</v>
      </c>
      <c r="Q6671">
        <v>180</v>
      </c>
      <c r="R6671">
        <v>180</v>
      </c>
      <c r="S6671">
        <v>0</v>
      </c>
      <c r="T6671">
        <v>180</v>
      </c>
      <c r="U6671">
        <v>60</v>
      </c>
      <c r="V6671">
        <f>SUMIF(货件明细!K:K,F6671,货件明细!AQ:AQ)</f>
        <v>0</v>
      </c>
      <c r="W6671">
        <f t="shared" si="416"/>
        <v>1</v>
      </c>
      <c r="X6671">
        <f t="shared" si="417"/>
        <v>60</v>
      </c>
      <c r="Y6671">
        <f>SUMIF(货件明细!K:K,F6671,货件明细!I:I)</f>
        <v>0</v>
      </c>
      <c r="Z6671">
        <f t="shared" si="418"/>
        <v>19.4</v>
      </c>
      <c r="AA6671">
        <f>SUMIF(货件明细!K:K,F6671,货件明细!J:J)</f>
        <v>0</v>
      </c>
      <c r="AB6671">
        <f t="shared" si="419"/>
        <v>1</v>
      </c>
    </row>
    <row r="6672" spans="1:28">
      <c r="A6672">
        <v>2025</v>
      </c>
      <c r="B6672">
        <v>10</v>
      </c>
      <c r="C6672">
        <v>44</v>
      </c>
      <c r="D6672" s="4">
        <v>45960</v>
      </c>
      <c r="E6672" t="s">
        <v>28</v>
      </c>
      <c r="F6672" t="s">
        <v>6880</v>
      </c>
      <c r="G6672" t="s">
        <v>163</v>
      </c>
      <c r="H6672" t="s">
        <v>71</v>
      </c>
      <c r="I6672" t="s">
        <v>39</v>
      </c>
      <c r="J6672" t="s">
        <v>100</v>
      </c>
      <c r="K6672" t="s">
        <v>58</v>
      </c>
      <c r="L6672" t="s">
        <v>46</v>
      </c>
      <c r="M6672" t="s">
        <v>47</v>
      </c>
      <c r="N6672" t="s">
        <v>6850</v>
      </c>
      <c r="O6672">
        <v>19.4</v>
      </c>
      <c r="Q6672">
        <v>100</v>
      </c>
      <c r="R6672">
        <v>100</v>
      </c>
      <c r="S6672">
        <v>0</v>
      </c>
      <c r="T6672">
        <v>100</v>
      </c>
      <c r="U6672">
        <v>60</v>
      </c>
      <c r="V6672">
        <f>SUMIF(货件明细!K:K,F6672,货件明细!AQ:AQ)</f>
        <v>0</v>
      </c>
      <c r="W6672">
        <f t="shared" si="416"/>
        <v>1</v>
      </c>
      <c r="X6672">
        <f t="shared" si="417"/>
        <v>60</v>
      </c>
      <c r="Y6672">
        <f>SUMIF(货件明细!K:K,F6672,货件明细!I:I)</f>
        <v>0</v>
      </c>
      <c r="Z6672">
        <f t="shared" si="418"/>
        <v>19.4</v>
      </c>
      <c r="AA6672">
        <f>SUMIF(货件明细!K:K,F6672,货件明细!J:J)</f>
        <v>0</v>
      </c>
      <c r="AB6672">
        <f t="shared" si="419"/>
        <v>1</v>
      </c>
    </row>
    <row r="6673" spans="1:28">
      <c r="A6673">
        <v>2025</v>
      </c>
      <c r="B6673">
        <v>10</v>
      </c>
      <c r="C6673">
        <v>44</v>
      </c>
      <c r="D6673" s="4">
        <v>45960</v>
      </c>
      <c r="E6673" t="s">
        <v>28</v>
      </c>
      <c r="F6673" t="s">
        <v>6881</v>
      </c>
      <c r="G6673" t="s">
        <v>54</v>
      </c>
      <c r="H6673" t="s">
        <v>31</v>
      </c>
      <c r="I6673" t="s">
        <v>145</v>
      </c>
      <c r="J6673" t="s">
        <v>45</v>
      </c>
      <c r="K6673" t="s">
        <v>100</v>
      </c>
      <c r="L6673" t="s">
        <v>46</v>
      </c>
      <c r="M6673" t="s">
        <v>47</v>
      </c>
      <c r="N6673" t="s">
        <v>5148</v>
      </c>
      <c r="O6673">
        <v>13.5</v>
      </c>
      <c r="Q6673">
        <v>87</v>
      </c>
      <c r="R6673">
        <v>87</v>
      </c>
      <c r="S6673">
        <v>0</v>
      </c>
      <c r="T6673">
        <v>87</v>
      </c>
      <c r="U6673">
        <v>77</v>
      </c>
      <c r="V6673">
        <f>SUMIF(货件明细!K:K,F6673,货件明细!AQ:AQ)</f>
        <v>0</v>
      </c>
      <c r="W6673">
        <f t="shared" si="416"/>
        <v>1</v>
      </c>
      <c r="X6673">
        <f t="shared" si="417"/>
        <v>77</v>
      </c>
      <c r="Y6673">
        <f>SUMIF(货件明细!K:K,F6673,货件明细!I:I)</f>
        <v>0</v>
      </c>
      <c r="Z6673">
        <f t="shared" si="418"/>
        <v>13.5</v>
      </c>
      <c r="AA6673">
        <f>SUMIF(货件明细!K:K,F6673,货件明细!J:J)</f>
        <v>0</v>
      </c>
      <c r="AB6673">
        <f t="shared" si="419"/>
        <v>1</v>
      </c>
    </row>
    <row r="6674" spans="1:28">
      <c r="A6674">
        <v>2025</v>
      </c>
      <c r="B6674">
        <v>10</v>
      </c>
      <c r="C6674">
        <v>44</v>
      </c>
      <c r="D6674" s="4">
        <v>45960</v>
      </c>
      <c r="E6674" t="s">
        <v>28</v>
      </c>
      <c r="F6674" t="s">
        <v>6882</v>
      </c>
      <c r="G6674" t="s">
        <v>50</v>
      </c>
      <c r="H6674" t="s">
        <v>31</v>
      </c>
      <c r="I6674" t="s">
        <v>145</v>
      </c>
      <c r="J6674" t="s">
        <v>45</v>
      </c>
      <c r="K6674" t="s">
        <v>100</v>
      </c>
      <c r="L6674" t="s">
        <v>46</v>
      </c>
      <c r="M6674" t="s">
        <v>47</v>
      </c>
      <c r="N6674" t="s">
        <v>5148</v>
      </c>
      <c r="O6674">
        <v>13.5</v>
      </c>
      <c r="Q6674">
        <v>89.5</v>
      </c>
      <c r="R6674">
        <v>89.5</v>
      </c>
      <c r="S6674">
        <v>0</v>
      </c>
      <c r="T6674">
        <v>89.5</v>
      </c>
      <c r="U6674">
        <v>77</v>
      </c>
      <c r="V6674">
        <f>SUMIF(货件明细!K:K,F6674,货件明细!AQ:AQ)</f>
        <v>0</v>
      </c>
      <c r="W6674">
        <f t="shared" si="416"/>
        <v>1</v>
      </c>
      <c r="X6674">
        <f t="shared" si="417"/>
        <v>77</v>
      </c>
      <c r="Y6674">
        <f>SUMIF(货件明细!K:K,F6674,货件明细!I:I)</f>
        <v>0</v>
      </c>
      <c r="Z6674">
        <f t="shared" si="418"/>
        <v>13.5</v>
      </c>
      <c r="AA6674">
        <f>SUMIF(货件明细!K:K,F6674,货件明细!J:J)</f>
        <v>0</v>
      </c>
      <c r="AB6674">
        <f t="shared" si="419"/>
        <v>1</v>
      </c>
    </row>
    <row r="6675" spans="1:28">
      <c r="A6675">
        <v>2025</v>
      </c>
      <c r="B6675">
        <v>10</v>
      </c>
      <c r="C6675">
        <v>44</v>
      </c>
      <c r="D6675" s="4">
        <v>45961</v>
      </c>
      <c r="E6675" t="s">
        <v>28</v>
      </c>
      <c r="F6675" t="s">
        <v>6883</v>
      </c>
      <c r="G6675" t="s">
        <v>74</v>
      </c>
      <c r="H6675" t="s">
        <v>44</v>
      </c>
      <c r="I6675" t="s">
        <v>145</v>
      </c>
      <c r="J6675" t="s">
        <v>45</v>
      </c>
      <c r="K6675" t="s">
        <v>45</v>
      </c>
      <c r="L6675" t="s">
        <v>46</v>
      </c>
      <c r="M6675" t="s">
        <v>5001</v>
      </c>
      <c r="N6675" t="s">
        <v>5601</v>
      </c>
      <c r="O6675">
        <v>13.5</v>
      </c>
      <c r="Q6675">
        <v>110.675</v>
      </c>
      <c r="R6675">
        <v>110.675</v>
      </c>
      <c r="S6675">
        <v>0</v>
      </c>
      <c r="T6675">
        <v>110.675</v>
      </c>
      <c r="U6675">
        <v>77</v>
      </c>
      <c r="V6675">
        <f>SUMIF(货件明细!K:K,F6675,货件明细!AQ:AQ)</f>
        <v>0</v>
      </c>
      <c r="W6675">
        <f t="shared" si="416"/>
        <v>1</v>
      </c>
      <c r="X6675">
        <f t="shared" si="417"/>
        <v>77</v>
      </c>
      <c r="Y6675">
        <f>SUMIF(货件明细!K:K,F6675,货件明细!I:I)</f>
        <v>0</v>
      </c>
      <c r="Z6675">
        <f t="shared" si="418"/>
        <v>13.5</v>
      </c>
      <c r="AA6675">
        <f>SUMIF(货件明细!K:K,F6675,货件明细!J:J)</f>
        <v>0</v>
      </c>
      <c r="AB6675">
        <f t="shared" si="419"/>
        <v>1</v>
      </c>
    </row>
    <row r="6676" spans="1:28">
      <c r="A6676">
        <v>2025</v>
      </c>
      <c r="B6676">
        <v>10</v>
      </c>
      <c r="C6676">
        <v>44</v>
      </c>
      <c r="D6676" s="4">
        <v>45961</v>
      </c>
      <c r="E6676" t="s">
        <v>28</v>
      </c>
      <c r="F6676" t="s">
        <v>6884</v>
      </c>
      <c r="G6676" t="s">
        <v>114</v>
      </c>
      <c r="H6676" t="s">
        <v>44</v>
      </c>
      <c r="I6676" t="s">
        <v>145</v>
      </c>
      <c r="J6676" t="s">
        <v>45</v>
      </c>
      <c r="K6676" t="s">
        <v>45</v>
      </c>
      <c r="L6676" t="s">
        <v>46</v>
      </c>
      <c r="M6676" t="s">
        <v>5001</v>
      </c>
      <c r="N6676" t="s">
        <v>5601</v>
      </c>
      <c r="O6676">
        <v>13.5</v>
      </c>
      <c r="Q6676">
        <v>117.15</v>
      </c>
      <c r="R6676">
        <v>117.15</v>
      </c>
      <c r="S6676">
        <v>0</v>
      </c>
      <c r="T6676">
        <v>117.15</v>
      </c>
      <c r="U6676">
        <v>77</v>
      </c>
      <c r="V6676">
        <f>SUMIF(货件明细!K:K,F6676,货件明细!AQ:AQ)</f>
        <v>0</v>
      </c>
      <c r="W6676">
        <f t="shared" si="416"/>
        <v>1</v>
      </c>
      <c r="X6676">
        <f t="shared" si="417"/>
        <v>77</v>
      </c>
      <c r="Y6676">
        <f>SUMIF(货件明细!K:K,F6676,货件明细!I:I)</f>
        <v>0</v>
      </c>
      <c r="Z6676">
        <f t="shared" si="418"/>
        <v>13.5</v>
      </c>
      <c r="AA6676">
        <f>SUMIF(货件明细!K:K,F6676,货件明细!J:J)</f>
        <v>0</v>
      </c>
      <c r="AB6676">
        <f t="shared" si="419"/>
        <v>1</v>
      </c>
    </row>
    <row r="6677" spans="1:28">
      <c r="A6677">
        <v>2025</v>
      </c>
      <c r="B6677">
        <v>10</v>
      </c>
      <c r="C6677">
        <v>44</v>
      </c>
      <c r="D6677" s="4">
        <v>45961</v>
      </c>
      <c r="E6677" t="s">
        <v>28</v>
      </c>
      <c r="F6677" t="s">
        <v>6885</v>
      </c>
      <c r="G6677" t="s">
        <v>206</v>
      </c>
      <c r="H6677" t="s">
        <v>71</v>
      </c>
      <c r="I6677" t="s">
        <v>145</v>
      </c>
      <c r="J6677" t="s">
        <v>45</v>
      </c>
      <c r="K6677" t="s">
        <v>45</v>
      </c>
      <c r="L6677" t="s">
        <v>46</v>
      </c>
      <c r="M6677" t="s">
        <v>5001</v>
      </c>
      <c r="N6677" t="s">
        <v>5601</v>
      </c>
      <c r="O6677">
        <v>13.5</v>
      </c>
      <c r="Q6677">
        <v>99.35</v>
      </c>
      <c r="R6677">
        <v>99.35</v>
      </c>
      <c r="S6677">
        <v>0</v>
      </c>
      <c r="T6677">
        <v>99.35</v>
      </c>
      <c r="U6677">
        <v>77</v>
      </c>
      <c r="V6677">
        <f>SUMIF(货件明细!K:K,F6677,货件明细!AQ:AQ)</f>
        <v>0</v>
      </c>
      <c r="W6677">
        <f t="shared" si="416"/>
        <v>1</v>
      </c>
      <c r="X6677">
        <f t="shared" si="417"/>
        <v>77</v>
      </c>
      <c r="Y6677">
        <f>SUMIF(货件明细!K:K,F6677,货件明细!I:I)</f>
        <v>0</v>
      </c>
      <c r="Z6677">
        <f t="shared" si="418"/>
        <v>13.5</v>
      </c>
      <c r="AA6677">
        <f>SUMIF(货件明细!K:K,F6677,货件明细!J:J)</f>
        <v>0</v>
      </c>
      <c r="AB6677">
        <f t="shared" si="419"/>
        <v>1</v>
      </c>
    </row>
    <row r="6678" spans="1:28">
      <c r="A6678">
        <v>2025</v>
      </c>
      <c r="B6678">
        <v>10</v>
      </c>
      <c r="C6678">
        <v>44</v>
      </c>
      <c r="D6678" s="4">
        <v>45960</v>
      </c>
      <c r="E6678" t="s">
        <v>28</v>
      </c>
      <c r="F6678" t="s">
        <v>6886</v>
      </c>
      <c r="G6678" t="s">
        <v>54</v>
      </c>
      <c r="H6678" t="s">
        <v>31</v>
      </c>
      <c r="I6678" t="s">
        <v>129</v>
      </c>
      <c r="J6678" t="s">
        <v>45</v>
      </c>
      <c r="K6678" t="s">
        <v>100</v>
      </c>
      <c r="L6678" t="s">
        <v>46</v>
      </c>
      <c r="M6678" t="s">
        <v>47</v>
      </c>
      <c r="N6678" t="s">
        <v>5148</v>
      </c>
      <c r="O6678">
        <v>8.2</v>
      </c>
      <c r="Q6678">
        <v>87</v>
      </c>
      <c r="R6678">
        <v>87</v>
      </c>
      <c r="S6678">
        <v>0</v>
      </c>
      <c r="T6678">
        <v>87</v>
      </c>
      <c r="U6678">
        <v>24</v>
      </c>
      <c r="V6678">
        <f>SUMIF(货件明细!K:K,F6678,货件明细!AQ:AQ)</f>
        <v>0</v>
      </c>
      <c r="W6678">
        <f t="shared" si="416"/>
        <v>1</v>
      </c>
      <c r="X6678">
        <f t="shared" si="417"/>
        <v>24</v>
      </c>
      <c r="Y6678">
        <f>SUMIF(货件明细!K:K,F6678,货件明细!I:I)</f>
        <v>0</v>
      </c>
      <c r="Z6678">
        <f t="shared" si="418"/>
        <v>8.2</v>
      </c>
      <c r="AA6678">
        <f>SUMIF(货件明细!K:K,F6678,货件明细!J:J)</f>
        <v>0</v>
      </c>
      <c r="AB6678">
        <f t="shared" si="419"/>
        <v>1</v>
      </c>
    </row>
    <row r="6679" spans="1:28">
      <c r="A6679">
        <v>2025</v>
      </c>
      <c r="B6679">
        <v>10</v>
      </c>
      <c r="C6679">
        <v>44</v>
      </c>
      <c r="D6679" s="4">
        <v>45960</v>
      </c>
      <c r="E6679" t="s">
        <v>28</v>
      </c>
      <c r="F6679" t="s">
        <v>6887</v>
      </c>
      <c r="G6679" t="s">
        <v>50</v>
      </c>
      <c r="H6679" t="s">
        <v>31</v>
      </c>
      <c r="I6679" t="s">
        <v>129</v>
      </c>
      <c r="J6679" t="s">
        <v>45</v>
      </c>
      <c r="K6679" t="s">
        <v>100</v>
      </c>
      <c r="L6679" t="s">
        <v>46</v>
      </c>
      <c r="M6679" t="s">
        <v>47</v>
      </c>
      <c r="N6679" t="s">
        <v>5148</v>
      </c>
      <c r="O6679">
        <v>8.2</v>
      </c>
      <c r="Q6679">
        <v>89.5</v>
      </c>
      <c r="R6679">
        <v>89.5</v>
      </c>
      <c r="S6679">
        <v>0</v>
      </c>
      <c r="T6679">
        <v>89.5</v>
      </c>
      <c r="U6679">
        <v>24</v>
      </c>
      <c r="V6679">
        <f>SUMIF(货件明细!K:K,F6679,货件明细!AQ:AQ)</f>
        <v>0</v>
      </c>
      <c r="W6679">
        <f t="shared" si="416"/>
        <v>1</v>
      </c>
      <c r="X6679">
        <f t="shared" si="417"/>
        <v>24</v>
      </c>
      <c r="Y6679">
        <f>SUMIF(货件明细!K:K,F6679,货件明细!I:I)</f>
        <v>0</v>
      </c>
      <c r="Z6679">
        <f t="shared" si="418"/>
        <v>8.2</v>
      </c>
      <c r="AA6679">
        <f>SUMIF(货件明细!K:K,F6679,货件明细!J:J)</f>
        <v>0</v>
      </c>
      <c r="AB6679">
        <f t="shared" si="419"/>
        <v>1</v>
      </c>
    </row>
    <row r="6680" spans="1:28">
      <c r="A6680">
        <v>2025</v>
      </c>
      <c r="B6680">
        <v>10</v>
      </c>
      <c r="C6680">
        <v>44</v>
      </c>
      <c r="D6680" s="4">
        <v>45961</v>
      </c>
      <c r="E6680" t="s">
        <v>28</v>
      </c>
      <c r="F6680" t="s">
        <v>6888</v>
      </c>
      <c r="G6680" t="s">
        <v>74</v>
      </c>
      <c r="H6680" t="s">
        <v>44</v>
      </c>
      <c r="I6680" t="s">
        <v>129</v>
      </c>
      <c r="J6680" t="s">
        <v>45</v>
      </c>
      <c r="K6680" t="s">
        <v>45</v>
      </c>
      <c r="L6680" t="s">
        <v>46</v>
      </c>
      <c r="M6680" t="s">
        <v>5001</v>
      </c>
      <c r="N6680" t="s">
        <v>5601</v>
      </c>
      <c r="O6680">
        <v>8.2</v>
      </c>
      <c r="Q6680">
        <v>110.675</v>
      </c>
      <c r="R6680">
        <v>110.675</v>
      </c>
      <c r="S6680">
        <v>0</v>
      </c>
      <c r="T6680">
        <v>110.675</v>
      </c>
      <c r="U6680">
        <v>24</v>
      </c>
      <c r="V6680">
        <f>SUMIF(货件明细!K:K,F6680,货件明细!AQ:AQ)</f>
        <v>0</v>
      </c>
      <c r="W6680">
        <f t="shared" si="416"/>
        <v>1</v>
      </c>
      <c r="X6680">
        <f t="shared" si="417"/>
        <v>24</v>
      </c>
      <c r="Y6680">
        <f>SUMIF(货件明细!K:K,F6680,货件明细!I:I)</f>
        <v>0</v>
      </c>
      <c r="Z6680">
        <f t="shared" si="418"/>
        <v>8.2</v>
      </c>
      <c r="AA6680">
        <f>SUMIF(货件明细!K:K,F6680,货件明细!J:J)</f>
        <v>0</v>
      </c>
      <c r="AB6680">
        <f t="shared" si="419"/>
        <v>1</v>
      </c>
    </row>
    <row r="6681" spans="1:28">
      <c r="A6681">
        <v>2025</v>
      </c>
      <c r="B6681">
        <v>10</v>
      </c>
      <c r="C6681">
        <v>44</v>
      </c>
      <c r="D6681" s="4">
        <v>45961</v>
      </c>
      <c r="E6681" t="s">
        <v>28</v>
      </c>
      <c r="F6681" t="s">
        <v>6889</v>
      </c>
      <c r="G6681" t="s">
        <v>114</v>
      </c>
      <c r="H6681" t="s">
        <v>44</v>
      </c>
      <c r="I6681" t="s">
        <v>129</v>
      </c>
      <c r="J6681" t="s">
        <v>45</v>
      </c>
      <c r="K6681" t="s">
        <v>45</v>
      </c>
      <c r="L6681" t="s">
        <v>46</v>
      </c>
      <c r="M6681" t="s">
        <v>5001</v>
      </c>
      <c r="N6681" t="s">
        <v>5601</v>
      </c>
      <c r="O6681">
        <v>8.2</v>
      </c>
      <c r="Q6681">
        <v>117.15</v>
      </c>
      <c r="R6681">
        <v>117.15</v>
      </c>
      <c r="S6681">
        <v>0</v>
      </c>
      <c r="T6681">
        <v>117.15</v>
      </c>
      <c r="U6681">
        <v>24</v>
      </c>
      <c r="V6681">
        <f>SUMIF(货件明细!K:K,F6681,货件明细!AQ:AQ)</f>
        <v>0</v>
      </c>
      <c r="W6681">
        <f t="shared" si="416"/>
        <v>1</v>
      </c>
      <c r="X6681">
        <f t="shared" si="417"/>
        <v>24</v>
      </c>
      <c r="Y6681">
        <f>SUMIF(货件明细!K:K,F6681,货件明细!I:I)</f>
        <v>0</v>
      </c>
      <c r="Z6681">
        <f t="shared" si="418"/>
        <v>8.2</v>
      </c>
      <c r="AA6681">
        <f>SUMIF(货件明细!K:K,F6681,货件明细!J:J)</f>
        <v>0</v>
      </c>
      <c r="AB6681">
        <f t="shared" si="419"/>
        <v>1</v>
      </c>
    </row>
    <row r="6682" spans="1:28">
      <c r="A6682">
        <v>2025</v>
      </c>
      <c r="B6682">
        <v>10</v>
      </c>
      <c r="C6682">
        <v>44</v>
      </c>
      <c r="D6682" s="4">
        <v>45961</v>
      </c>
      <c r="E6682" t="s">
        <v>28</v>
      </c>
      <c r="F6682" t="s">
        <v>6890</v>
      </c>
      <c r="G6682" t="s">
        <v>206</v>
      </c>
      <c r="H6682" t="s">
        <v>71</v>
      </c>
      <c r="I6682" t="s">
        <v>129</v>
      </c>
      <c r="J6682" t="s">
        <v>45</v>
      </c>
      <c r="K6682" t="s">
        <v>45</v>
      </c>
      <c r="L6682" t="s">
        <v>46</v>
      </c>
      <c r="M6682" t="s">
        <v>5001</v>
      </c>
      <c r="N6682" t="s">
        <v>5601</v>
      </c>
      <c r="O6682">
        <v>8.2</v>
      </c>
      <c r="Q6682">
        <v>99.35</v>
      </c>
      <c r="R6682">
        <v>99.35</v>
      </c>
      <c r="S6682">
        <v>0</v>
      </c>
      <c r="T6682">
        <v>99.35</v>
      </c>
      <c r="U6682">
        <v>24</v>
      </c>
      <c r="V6682">
        <f>SUMIF(货件明细!K:K,F6682,货件明细!AQ:AQ)</f>
        <v>0</v>
      </c>
      <c r="W6682">
        <f t="shared" si="416"/>
        <v>1</v>
      </c>
      <c r="X6682">
        <f t="shared" si="417"/>
        <v>24</v>
      </c>
      <c r="Y6682">
        <f>SUMIF(货件明细!K:K,F6682,货件明细!I:I)</f>
        <v>0</v>
      </c>
      <c r="Z6682">
        <f t="shared" si="418"/>
        <v>8.2</v>
      </c>
      <c r="AA6682">
        <f>SUMIF(货件明细!K:K,F6682,货件明细!J:J)</f>
        <v>0</v>
      </c>
      <c r="AB6682">
        <f t="shared" si="419"/>
        <v>1</v>
      </c>
    </row>
    <row r="6683" spans="1:28">
      <c r="A6683">
        <v>2025</v>
      </c>
      <c r="B6683">
        <v>10</v>
      </c>
      <c r="C6683">
        <v>44</v>
      </c>
      <c r="D6683" s="4">
        <v>45960</v>
      </c>
      <c r="E6683" t="s">
        <v>28</v>
      </c>
      <c r="F6683" t="s">
        <v>6891</v>
      </c>
      <c r="G6683" t="s">
        <v>54</v>
      </c>
      <c r="H6683" t="s">
        <v>31</v>
      </c>
      <c r="I6683" t="s">
        <v>32</v>
      </c>
      <c r="J6683" t="s">
        <v>45</v>
      </c>
      <c r="K6683" t="s">
        <v>100</v>
      </c>
      <c r="L6683" t="s">
        <v>46</v>
      </c>
      <c r="M6683" t="s">
        <v>47</v>
      </c>
      <c r="N6683" t="s">
        <v>5148</v>
      </c>
      <c r="O6683">
        <v>14</v>
      </c>
      <c r="Q6683">
        <v>87</v>
      </c>
      <c r="R6683">
        <v>87</v>
      </c>
      <c r="S6683">
        <v>0</v>
      </c>
      <c r="T6683">
        <v>87</v>
      </c>
      <c r="U6683">
        <v>78</v>
      </c>
      <c r="V6683">
        <f>SUMIF(货件明细!K:K,F6683,货件明细!AQ:AQ)</f>
        <v>0</v>
      </c>
      <c r="W6683">
        <f t="shared" si="416"/>
        <v>1</v>
      </c>
      <c r="X6683">
        <f t="shared" si="417"/>
        <v>78</v>
      </c>
      <c r="Y6683">
        <f>SUMIF(货件明细!K:K,F6683,货件明细!I:I)</f>
        <v>0</v>
      </c>
      <c r="Z6683">
        <f t="shared" si="418"/>
        <v>14</v>
      </c>
      <c r="AA6683">
        <f>SUMIF(货件明细!K:K,F6683,货件明细!J:J)</f>
        <v>0</v>
      </c>
      <c r="AB6683">
        <f t="shared" si="419"/>
        <v>1</v>
      </c>
    </row>
    <row r="6684" spans="1:28">
      <c r="A6684">
        <v>2025</v>
      </c>
      <c r="B6684">
        <v>10</v>
      </c>
      <c r="C6684">
        <v>44</v>
      </c>
      <c r="D6684" s="4">
        <v>45960</v>
      </c>
      <c r="E6684" t="s">
        <v>28</v>
      </c>
      <c r="F6684" t="s">
        <v>6892</v>
      </c>
      <c r="G6684" t="s">
        <v>50</v>
      </c>
      <c r="H6684" t="s">
        <v>31</v>
      </c>
      <c r="I6684" t="s">
        <v>32</v>
      </c>
      <c r="J6684" t="s">
        <v>45</v>
      </c>
      <c r="K6684" t="s">
        <v>100</v>
      </c>
      <c r="L6684" t="s">
        <v>46</v>
      </c>
      <c r="M6684" t="s">
        <v>47</v>
      </c>
      <c r="N6684" t="s">
        <v>5148</v>
      </c>
      <c r="O6684">
        <v>14</v>
      </c>
      <c r="Q6684">
        <v>89.5</v>
      </c>
      <c r="R6684">
        <v>89.5</v>
      </c>
      <c r="S6684">
        <v>0</v>
      </c>
      <c r="T6684">
        <v>89.5</v>
      </c>
      <c r="U6684">
        <v>78</v>
      </c>
      <c r="V6684">
        <f>SUMIF(货件明细!K:K,F6684,货件明细!AQ:AQ)</f>
        <v>0</v>
      </c>
      <c r="W6684">
        <f t="shared" si="416"/>
        <v>1</v>
      </c>
      <c r="X6684">
        <f t="shared" si="417"/>
        <v>78</v>
      </c>
      <c r="Y6684">
        <f>SUMIF(货件明细!K:K,F6684,货件明细!I:I)</f>
        <v>0</v>
      </c>
      <c r="Z6684">
        <f t="shared" si="418"/>
        <v>14</v>
      </c>
      <c r="AA6684">
        <f>SUMIF(货件明细!K:K,F6684,货件明细!J:J)</f>
        <v>0</v>
      </c>
      <c r="AB6684">
        <f t="shared" si="419"/>
        <v>1</v>
      </c>
    </row>
    <row r="6685" spans="1:28">
      <c r="A6685">
        <v>2025</v>
      </c>
      <c r="B6685">
        <v>10</v>
      </c>
      <c r="C6685">
        <v>44</v>
      </c>
      <c r="D6685" s="4">
        <v>45961</v>
      </c>
      <c r="E6685" t="s">
        <v>28</v>
      </c>
      <c r="F6685" t="s">
        <v>6893</v>
      </c>
      <c r="G6685" t="s">
        <v>74</v>
      </c>
      <c r="H6685" t="s">
        <v>44</v>
      </c>
      <c r="I6685" t="s">
        <v>32</v>
      </c>
      <c r="J6685" t="s">
        <v>45</v>
      </c>
      <c r="K6685" t="s">
        <v>45</v>
      </c>
      <c r="L6685" t="s">
        <v>46</v>
      </c>
      <c r="M6685" t="s">
        <v>5001</v>
      </c>
      <c r="N6685" t="s">
        <v>5601</v>
      </c>
      <c r="O6685">
        <v>14</v>
      </c>
      <c r="Q6685">
        <v>110.675</v>
      </c>
      <c r="R6685">
        <v>110.675</v>
      </c>
      <c r="S6685">
        <v>0</v>
      </c>
      <c r="T6685">
        <v>110.675</v>
      </c>
      <c r="U6685">
        <v>78</v>
      </c>
      <c r="V6685">
        <f>SUMIF(货件明细!K:K,F6685,货件明细!AQ:AQ)</f>
        <v>0</v>
      </c>
      <c r="W6685">
        <f t="shared" si="416"/>
        <v>1</v>
      </c>
      <c r="X6685">
        <f t="shared" si="417"/>
        <v>78</v>
      </c>
      <c r="Y6685">
        <f>SUMIF(货件明细!K:K,F6685,货件明细!I:I)</f>
        <v>0</v>
      </c>
      <c r="Z6685">
        <f t="shared" si="418"/>
        <v>14</v>
      </c>
      <c r="AA6685">
        <f>SUMIF(货件明细!K:K,F6685,货件明细!J:J)</f>
        <v>0</v>
      </c>
      <c r="AB6685">
        <f t="shared" si="419"/>
        <v>1</v>
      </c>
    </row>
    <row r="6686" spans="1:28">
      <c r="A6686">
        <v>2025</v>
      </c>
      <c r="B6686">
        <v>10</v>
      </c>
      <c r="C6686">
        <v>44</v>
      </c>
      <c r="D6686" s="4">
        <v>45961</v>
      </c>
      <c r="E6686" t="s">
        <v>28</v>
      </c>
      <c r="F6686" t="s">
        <v>6894</v>
      </c>
      <c r="G6686" t="s">
        <v>114</v>
      </c>
      <c r="H6686" t="s">
        <v>44</v>
      </c>
      <c r="I6686" t="s">
        <v>32</v>
      </c>
      <c r="J6686" t="s">
        <v>45</v>
      </c>
      <c r="K6686" t="s">
        <v>45</v>
      </c>
      <c r="L6686" t="s">
        <v>46</v>
      </c>
      <c r="M6686" t="s">
        <v>5001</v>
      </c>
      <c r="N6686" t="s">
        <v>5601</v>
      </c>
      <c r="O6686">
        <v>14</v>
      </c>
      <c r="Q6686">
        <v>117.15</v>
      </c>
      <c r="R6686">
        <v>117.15</v>
      </c>
      <c r="S6686">
        <v>0</v>
      </c>
      <c r="T6686">
        <v>117.15</v>
      </c>
      <c r="U6686">
        <v>78</v>
      </c>
      <c r="V6686">
        <f>SUMIF(货件明细!K:K,F6686,货件明细!AQ:AQ)</f>
        <v>0</v>
      </c>
      <c r="W6686">
        <f t="shared" si="416"/>
        <v>1</v>
      </c>
      <c r="X6686">
        <f t="shared" si="417"/>
        <v>78</v>
      </c>
      <c r="Y6686">
        <f>SUMIF(货件明细!K:K,F6686,货件明细!I:I)</f>
        <v>0</v>
      </c>
      <c r="Z6686">
        <f t="shared" si="418"/>
        <v>14</v>
      </c>
      <c r="AA6686">
        <f>SUMIF(货件明细!K:K,F6686,货件明细!J:J)</f>
        <v>0</v>
      </c>
      <c r="AB6686">
        <f t="shared" si="419"/>
        <v>1</v>
      </c>
    </row>
    <row r="6687" spans="1:28">
      <c r="A6687">
        <v>2025</v>
      </c>
      <c r="B6687">
        <v>10</v>
      </c>
      <c r="C6687">
        <v>44</v>
      </c>
      <c r="D6687" s="4">
        <v>45961</v>
      </c>
      <c r="E6687" t="s">
        <v>28</v>
      </c>
      <c r="F6687" t="s">
        <v>6895</v>
      </c>
      <c r="G6687" t="s">
        <v>206</v>
      </c>
      <c r="H6687" t="s">
        <v>71</v>
      </c>
      <c r="I6687" t="s">
        <v>32</v>
      </c>
      <c r="J6687" t="s">
        <v>45</v>
      </c>
      <c r="K6687" t="s">
        <v>45</v>
      </c>
      <c r="L6687" t="s">
        <v>46</v>
      </c>
      <c r="M6687" t="s">
        <v>5001</v>
      </c>
      <c r="N6687" t="s">
        <v>5601</v>
      </c>
      <c r="O6687">
        <v>14</v>
      </c>
      <c r="Q6687">
        <v>99.35</v>
      </c>
      <c r="R6687">
        <v>99.35</v>
      </c>
      <c r="S6687">
        <v>0</v>
      </c>
      <c r="T6687">
        <v>99.35</v>
      </c>
      <c r="U6687">
        <v>78</v>
      </c>
      <c r="V6687">
        <f>SUMIF(货件明细!K:K,F6687,货件明细!AQ:AQ)</f>
        <v>0</v>
      </c>
      <c r="W6687">
        <f t="shared" si="416"/>
        <v>1</v>
      </c>
      <c r="X6687">
        <f t="shared" si="417"/>
        <v>78</v>
      </c>
      <c r="Y6687">
        <f>SUMIF(货件明细!K:K,F6687,货件明细!I:I)</f>
        <v>0</v>
      </c>
      <c r="Z6687">
        <f t="shared" si="418"/>
        <v>14</v>
      </c>
      <c r="AA6687">
        <f>SUMIF(货件明细!K:K,F6687,货件明细!J:J)</f>
        <v>0</v>
      </c>
      <c r="AB6687">
        <f t="shared" si="419"/>
        <v>1</v>
      </c>
    </row>
    <row r="6688" spans="1:28">
      <c r="A6688">
        <v>2025</v>
      </c>
      <c r="B6688">
        <v>10</v>
      </c>
      <c r="C6688">
        <v>44</v>
      </c>
      <c r="D6688" s="4">
        <v>45960</v>
      </c>
      <c r="E6688" t="s">
        <v>28</v>
      </c>
      <c r="F6688" t="s">
        <v>6896</v>
      </c>
      <c r="G6688" t="s">
        <v>30</v>
      </c>
      <c r="H6688" t="s">
        <v>31</v>
      </c>
      <c r="I6688" t="s">
        <v>41</v>
      </c>
      <c r="J6688" t="s">
        <v>1110</v>
      </c>
      <c r="K6688" t="s">
        <v>1110</v>
      </c>
      <c r="L6688" t="s">
        <v>34</v>
      </c>
      <c r="M6688" t="s">
        <v>65</v>
      </c>
      <c r="N6688" t="s">
        <v>4245</v>
      </c>
      <c r="O6688">
        <v>29.7</v>
      </c>
      <c r="Q6688">
        <v>1680</v>
      </c>
      <c r="R6688">
        <v>1680</v>
      </c>
      <c r="S6688">
        <v>154.5056</v>
      </c>
      <c r="T6688">
        <v>1834.5056</v>
      </c>
      <c r="U6688">
        <v>120</v>
      </c>
      <c r="V6688">
        <f>SUMIF(货件明细!K:K,F6688,货件明细!AQ:AQ)</f>
        <v>0</v>
      </c>
      <c r="W6688">
        <f t="shared" si="416"/>
        <v>1</v>
      </c>
      <c r="X6688">
        <f t="shared" si="417"/>
        <v>120</v>
      </c>
      <c r="Y6688">
        <f>SUMIF(货件明细!K:K,F6688,货件明细!I:I)</f>
        <v>0</v>
      </c>
      <c r="Z6688">
        <f t="shared" si="418"/>
        <v>29.7</v>
      </c>
      <c r="AA6688">
        <f>SUMIF(货件明细!K:K,F6688,货件明细!J:J)</f>
        <v>0</v>
      </c>
      <c r="AB6688">
        <f t="shared" si="419"/>
        <v>1</v>
      </c>
    </row>
    <row r="6689" spans="1:28">
      <c r="A6689">
        <v>2025</v>
      </c>
      <c r="B6689">
        <v>10</v>
      </c>
      <c r="C6689">
        <v>44</v>
      </c>
      <c r="D6689" s="4">
        <v>45960</v>
      </c>
      <c r="E6689" t="s">
        <v>28</v>
      </c>
      <c r="F6689" t="s">
        <v>6897</v>
      </c>
      <c r="G6689" t="s">
        <v>30</v>
      </c>
      <c r="H6689" t="s">
        <v>31</v>
      </c>
      <c r="I6689" t="s">
        <v>57</v>
      </c>
      <c r="J6689" t="s">
        <v>1110</v>
      </c>
      <c r="K6689" t="s">
        <v>1110</v>
      </c>
      <c r="L6689" t="s">
        <v>34</v>
      </c>
      <c r="M6689" t="s">
        <v>65</v>
      </c>
      <c r="N6689" t="s">
        <v>4245</v>
      </c>
      <c r="O6689">
        <v>11.85</v>
      </c>
      <c r="Q6689">
        <v>672</v>
      </c>
      <c r="R6689">
        <v>672</v>
      </c>
      <c r="S6689">
        <v>131.76704</v>
      </c>
      <c r="T6689">
        <v>803.76704</v>
      </c>
      <c r="U6689">
        <v>113</v>
      </c>
      <c r="V6689">
        <f>SUMIF(货件明细!K:K,F6689,货件明细!AQ:AQ)</f>
        <v>0</v>
      </c>
      <c r="W6689">
        <f t="shared" si="416"/>
        <v>1</v>
      </c>
      <c r="X6689">
        <f t="shared" si="417"/>
        <v>113</v>
      </c>
      <c r="Y6689">
        <f>SUMIF(货件明细!K:K,F6689,货件明细!I:I)</f>
        <v>0</v>
      </c>
      <c r="Z6689">
        <f t="shared" si="418"/>
        <v>11.85</v>
      </c>
      <c r="AA6689">
        <f>SUMIF(货件明细!K:K,F6689,货件明细!J:J)</f>
        <v>0</v>
      </c>
      <c r="AB6689">
        <f t="shared" si="419"/>
        <v>1</v>
      </c>
    </row>
    <row r="6690" spans="1:28">
      <c r="A6690">
        <v>2025</v>
      </c>
      <c r="B6690">
        <v>10</v>
      </c>
      <c r="C6690">
        <v>44</v>
      </c>
      <c r="D6690" s="4">
        <v>45961</v>
      </c>
      <c r="E6690" t="s">
        <v>28</v>
      </c>
      <c r="F6690" t="s">
        <v>6898</v>
      </c>
      <c r="G6690" t="s">
        <v>269</v>
      </c>
      <c r="H6690" t="s">
        <v>31</v>
      </c>
      <c r="I6690" t="s">
        <v>39</v>
      </c>
      <c r="J6690" t="s">
        <v>45</v>
      </c>
      <c r="K6690" t="s">
        <v>100</v>
      </c>
      <c r="L6690" t="s">
        <v>46</v>
      </c>
      <c r="M6690" t="s">
        <v>5001</v>
      </c>
      <c r="N6690" t="s">
        <v>6615</v>
      </c>
      <c r="O6690">
        <v>10</v>
      </c>
      <c r="Q6690">
        <v>98</v>
      </c>
      <c r="R6690">
        <v>98</v>
      </c>
      <c r="S6690">
        <v>0</v>
      </c>
      <c r="T6690">
        <v>98</v>
      </c>
      <c r="U6690">
        <v>46</v>
      </c>
      <c r="V6690">
        <f>SUMIF(货件明细!K:K,F6690,货件明细!AQ:AQ)</f>
        <v>0</v>
      </c>
      <c r="W6690">
        <f t="shared" si="416"/>
        <v>1</v>
      </c>
      <c r="X6690">
        <f t="shared" si="417"/>
        <v>46</v>
      </c>
      <c r="Y6690">
        <f>SUMIF(货件明细!K:K,F6690,货件明细!I:I)</f>
        <v>0</v>
      </c>
      <c r="Z6690">
        <f t="shared" si="418"/>
        <v>10</v>
      </c>
      <c r="AA6690">
        <f>SUMIF(货件明细!K:K,F6690,货件明细!J:J)</f>
        <v>0</v>
      </c>
      <c r="AB6690">
        <f t="shared" si="419"/>
        <v>1</v>
      </c>
    </row>
    <row r="6691" spans="1:28">
      <c r="A6691">
        <v>2025</v>
      </c>
      <c r="B6691">
        <v>10</v>
      </c>
      <c r="C6691">
        <v>44</v>
      </c>
      <c r="D6691" s="4">
        <v>45961</v>
      </c>
      <c r="E6691" t="s">
        <v>28</v>
      </c>
      <c r="F6691" t="s">
        <v>6899</v>
      </c>
      <c r="G6691" t="s">
        <v>43</v>
      </c>
      <c r="H6691" t="s">
        <v>44</v>
      </c>
      <c r="I6691" t="s">
        <v>39</v>
      </c>
      <c r="J6691" t="s">
        <v>45</v>
      </c>
      <c r="K6691" t="s">
        <v>45</v>
      </c>
      <c r="L6691" t="s">
        <v>46</v>
      </c>
      <c r="M6691" t="s">
        <v>5001</v>
      </c>
      <c r="N6691" t="s">
        <v>5601</v>
      </c>
      <c r="O6691">
        <v>10</v>
      </c>
      <c r="Q6691">
        <v>127.27625</v>
      </c>
      <c r="R6691">
        <v>127.27625</v>
      </c>
      <c r="S6691">
        <v>0</v>
      </c>
      <c r="T6691">
        <v>127.27625</v>
      </c>
      <c r="U6691">
        <v>46</v>
      </c>
      <c r="V6691">
        <f>SUMIF(货件明细!K:K,F6691,货件明细!AQ:AQ)</f>
        <v>0</v>
      </c>
      <c r="W6691">
        <f t="shared" si="416"/>
        <v>1</v>
      </c>
      <c r="X6691">
        <f t="shared" si="417"/>
        <v>46</v>
      </c>
      <c r="Y6691">
        <f>SUMIF(货件明细!K:K,F6691,货件明细!I:I)</f>
        <v>0</v>
      </c>
      <c r="Z6691">
        <f t="shared" si="418"/>
        <v>10</v>
      </c>
      <c r="AA6691">
        <f>SUMIF(货件明细!K:K,F6691,货件明细!J:J)</f>
        <v>0</v>
      </c>
      <c r="AB6691">
        <f t="shared" si="419"/>
        <v>1</v>
      </c>
    </row>
    <row r="6692" spans="1:28">
      <c r="A6692">
        <v>2025</v>
      </c>
      <c r="B6692">
        <v>10</v>
      </c>
      <c r="C6692">
        <v>44</v>
      </c>
      <c r="D6692" s="4">
        <v>45961</v>
      </c>
      <c r="E6692" t="s">
        <v>28</v>
      </c>
      <c r="F6692" t="s">
        <v>6900</v>
      </c>
      <c r="G6692" t="s">
        <v>56</v>
      </c>
      <c r="H6692" t="s">
        <v>44</v>
      </c>
      <c r="I6692" t="s">
        <v>39</v>
      </c>
      <c r="J6692" t="s">
        <v>45</v>
      </c>
      <c r="K6692" t="s">
        <v>45</v>
      </c>
      <c r="L6692" t="s">
        <v>46</v>
      </c>
      <c r="M6692" t="s">
        <v>5001</v>
      </c>
      <c r="N6692" t="s">
        <v>5601</v>
      </c>
      <c r="O6692">
        <v>10</v>
      </c>
      <c r="Q6692">
        <v>123</v>
      </c>
      <c r="R6692">
        <v>123</v>
      </c>
      <c r="S6692">
        <v>0</v>
      </c>
      <c r="T6692">
        <v>123</v>
      </c>
      <c r="U6692">
        <v>46</v>
      </c>
      <c r="V6692">
        <f>SUMIF(货件明细!K:K,F6692,货件明细!AQ:AQ)</f>
        <v>0</v>
      </c>
      <c r="W6692">
        <f t="shared" si="416"/>
        <v>1</v>
      </c>
      <c r="X6692">
        <f t="shared" si="417"/>
        <v>46</v>
      </c>
      <c r="Y6692">
        <f>SUMIF(货件明细!K:K,F6692,货件明细!I:I)</f>
        <v>0</v>
      </c>
      <c r="Z6692">
        <f t="shared" si="418"/>
        <v>10</v>
      </c>
      <c r="AA6692">
        <f>SUMIF(货件明细!K:K,F6692,货件明细!J:J)</f>
        <v>0</v>
      </c>
      <c r="AB6692">
        <f t="shared" si="419"/>
        <v>1</v>
      </c>
    </row>
    <row r="6693" spans="1:28">
      <c r="A6693">
        <v>2025</v>
      </c>
      <c r="B6693">
        <v>10</v>
      </c>
      <c r="C6693">
        <v>44</v>
      </c>
      <c r="D6693" s="4">
        <v>45961</v>
      </c>
      <c r="E6693" t="s">
        <v>28</v>
      </c>
      <c r="F6693" t="s">
        <v>6901</v>
      </c>
      <c r="G6693" t="s">
        <v>1610</v>
      </c>
      <c r="H6693" t="s">
        <v>71</v>
      </c>
      <c r="I6693" t="s">
        <v>39</v>
      </c>
      <c r="J6693" t="s">
        <v>45</v>
      </c>
      <c r="K6693" t="s">
        <v>45</v>
      </c>
      <c r="L6693" t="s">
        <v>46</v>
      </c>
      <c r="M6693" t="s">
        <v>5001</v>
      </c>
      <c r="N6693" t="s">
        <v>5601</v>
      </c>
      <c r="O6693">
        <v>10</v>
      </c>
      <c r="Q6693">
        <v>98</v>
      </c>
      <c r="R6693">
        <v>98</v>
      </c>
      <c r="S6693">
        <v>0</v>
      </c>
      <c r="T6693">
        <v>98</v>
      </c>
      <c r="U6693">
        <v>46</v>
      </c>
      <c r="V6693">
        <f>SUMIF(货件明细!K:K,F6693,货件明细!AQ:AQ)</f>
        <v>0</v>
      </c>
      <c r="W6693">
        <f t="shared" si="416"/>
        <v>1</v>
      </c>
      <c r="X6693">
        <f t="shared" si="417"/>
        <v>46</v>
      </c>
      <c r="Y6693">
        <f>SUMIF(货件明细!K:K,F6693,货件明细!I:I)</f>
        <v>0</v>
      </c>
      <c r="Z6693">
        <f t="shared" si="418"/>
        <v>10</v>
      </c>
      <c r="AA6693">
        <f>SUMIF(货件明细!K:K,F6693,货件明细!J:J)</f>
        <v>0</v>
      </c>
      <c r="AB6693">
        <f t="shared" si="419"/>
        <v>1</v>
      </c>
    </row>
    <row r="6694" spans="1:28">
      <c r="A6694">
        <v>2025</v>
      </c>
      <c r="B6694">
        <v>10</v>
      </c>
      <c r="C6694">
        <v>44</v>
      </c>
      <c r="D6694" s="4">
        <v>45961</v>
      </c>
      <c r="E6694" t="s">
        <v>28</v>
      </c>
      <c r="F6694" t="s">
        <v>6902</v>
      </c>
      <c r="G6694" t="s">
        <v>50</v>
      </c>
      <c r="H6694" t="s">
        <v>31</v>
      </c>
      <c r="I6694" t="s">
        <v>39</v>
      </c>
      <c r="J6694" t="s">
        <v>45</v>
      </c>
      <c r="K6694" t="s">
        <v>100</v>
      </c>
      <c r="L6694" t="s">
        <v>46</v>
      </c>
      <c r="M6694" t="s">
        <v>5001</v>
      </c>
      <c r="N6694" t="s">
        <v>6615</v>
      </c>
      <c r="O6694">
        <v>10</v>
      </c>
      <c r="Q6694">
        <v>104</v>
      </c>
      <c r="R6694">
        <v>104</v>
      </c>
      <c r="S6694">
        <v>0</v>
      </c>
      <c r="T6694">
        <v>104</v>
      </c>
      <c r="U6694">
        <v>46</v>
      </c>
      <c r="V6694">
        <f>SUMIF(货件明细!K:K,F6694,货件明细!AQ:AQ)</f>
        <v>0</v>
      </c>
      <c r="W6694">
        <f t="shared" si="416"/>
        <v>1</v>
      </c>
      <c r="X6694">
        <f t="shared" si="417"/>
        <v>46</v>
      </c>
      <c r="Y6694">
        <f>SUMIF(货件明细!K:K,F6694,货件明细!I:I)</f>
        <v>0</v>
      </c>
      <c r="Z6694">
        <f t="shared" si="418"/>
        <v>10</v>
      </c>
      <c r="AA6694">
        <f>SUMIF(货件明细!K:K,F6694,货件明细!J:J)</f>
        <v>0</v>
      </c>
      <c r="AB6694">
        <f t="shared" si="419"/>
        <v>1</v>
      </c>
    </row>
    <row r="6695" spans="1:28">
      <c r="A6695">
        <v>2025</v>
      </c>
      <c r="B6695">
        <v>10</v>
      </c>
      <c r="C6695">
        <v>44</v>
      </c>
      <c r="D6695" s="4">
        <v>45961</v>
      </c>
      <c r="E6695" t="s">
        <v>28</v>
      </c>
      <c r="F6695" t="s">
        <v>6903</v>
      </c>
      <c r="G6695" t="s">
        <v>43</v>
      </c>
      <c r="H6695" t="s">
        <v>44</v>
      </c>
      <c r="I6695" t="s">
        <v>41</v>
      </c>
      <c r="J6695" t="s">
        <v>45</v>
      </c>
      <c r="K6695" t="s">
        <v>45</v>
      </c>
      <c r="L6695" t="s">
        <v>46</v>
      </c>
      <c r="M6695" t="s">
        <v>5001</v>
      </c>
      <c r="N6695" t="s">
        <v>5601</v>
      </c>
      <c r="O6695">
        <v>16.6</v>
      </c>
      <c r="Q6695">
        <v>127.27625</v>
      </c>
      <c r="R6695">
        <v>127.27625</v>
      </c>
      <c r="S6695">
        <v>0</v>
      </c>
      <c r="T6695">
        <v>127.27625</v>
      </c>
      <c r="U6695">
        <v>89</v>
      </c>
      <c r="V6695">
        <f>SUMIF(货件明细!K:K,F6695,货件明细!AQ:AQ)</f>
        <v>0</v>
      </c>
      <c r="W6695">
        <f t="shared" si="416"/>
        <v>1</v>
      </c>
      <c r="X6695">
        <f t="shared" si="417"/>
        <v>89</v>
      </c>
      <c r="Y6695">
        <f>SUMIF(货件明细!K:K,F6695,货件明细!I:I)</f>
        <v>0</v>
      </c>
      <c r="Z6695">
        <f t="shared" si="418"/>
        <v>16.6</v>
      </c>
      <c r="AA6695">
        <f>SUMIF(货件明细!K:K,F6695,货件明细!J:J)</f>
        <v>0</v>
      </c>
      <c r="AB6695">
        <f t="shared" si="419"/>
        <v>1</v>
      </c>
    </row>
    <row r="6696" spans="1:28">
      <c r="A6696">
        <v>2025</v>
      </c>
      <c r="B6696">
        <v>10</v>
      </c>
      <c r="C6696">
        <v>44</v>
      </c>
      <c r="D6696" s="4">
        <v>45961</v>
      </c>
      <c r="E6696" t="s">
        <v>28</v>
      </c>
      <c r="F6696" t="s">
        <v>6904</v>
      </c>
      <c r="G6696" t="s">
        <v>114</v>
      </c>
      <c r="H6696" t="s">
        <v>44</v>
      </c>
      <c r="I6696" t="s">
        <v>41</v>
      </c>
      <c r="J6696" t="s">
        <v>45</v>
      </c>
      <c r="K6696" t="s">
        <v>45</v>
      </c>
      <c r="L6696" t="s">
        <v>46</v>
      </c>
      <c r="M6696" t="s">
        <v>5001</v>
      </c>
      <c r="N6696" t="s">
        <v>5601</v>
      </c>
      <c r="O6696">
        <v>16.6</v>
      </c>
      <c r="Q6696">
        <v>148.39</v>
      </c>
      <c r="R6696">
        <v>148.39</v>
      </c>
      <c r="S6696">
        <v>0</v>
      </c>
      <c r="T6696">
        <v>148.39</v>
      </c>
      <c r="U6696">
        <v>89</v>
      </c>
      <c r="V6696">
        <f>SUMIF(货件明细!K:K,F6696,货件明细!AQ:AQ)</f>
        <v>0</v>
      </c>
      <c r="W6696">
        <f t="shared" si="416"/>
        <v>1</v>
      </c>
      <c r="X6696">
        <f t="shared" si="417"/>
        <v>89</v>
      </c>
      <c r="Y6696">
        <f>SUMIF(货件明细!K:K,F6696,货件明细!I:I)</f>
        <v>0</v>
      </c>
      <c r="Z6696">
        <f t="shared" si="418"/>
        <v>16.6</v>
      </c>
      <c r="AA6696">
        <f>SUMIF(货件明细!K:K,F6696,货件明细!J:J)</f>
        <v>0</v>
      </c>
      <c r="AB6696">
        <f t="shared" si="419"/>
        <v>1</v>
      </c>
    </row>
    <row r="6697" spans="1:28">
      <c r="A6697">
        <v>2025</v>
      </c>
      <c r="B6697">
        <v>10</v>
      </c>
      <c r="C6697">
        <v>44</v>
      </c>
      <c r="D6697" s="4">
        <v>45961</v>
      </c>
      <c r="E6697" t="s">
        <v>28</v>
      </c>
      <c r="F6697" t="s">
        <v>6905</v>
      </c>
      <c r="G6697" t="s">
        <v>392</v>
      </c>
      <c r="H6697" t="s">
        <v>44</v>
      </c>
      <c r="I6697" t="s">
        <v>41</v>
      </c>
      <c r="J6697" t="s">
        <v>45</v>
      </c>
      <c r="K6697" t="s">
        <v>45</v>
      </c>
      <c r="L6697" t="s">
        <v>46</v>
      </c>
      <c r="M6697" t="s">
        <v>5001</v>
      </c>
      <c r="N6697" t="s">
        <v>5601</v>
      </c>
      <c r="O6697">
        <v>16.6</v>
      </c>
      <c r="Q6697">
        <v>148.39</v>
      </c>
      <c r="R6697">
        <v>148.39</v>
      </c>
      <c r="S6697">
        <v>0</v>
      </c>
      <c r="T6697">
        <v>148.39</v>
      </c>
      <c r="U6697">
        <v>89</v>
      </c>
      <c r="V6697">
        <f>SUMIF(货件明细!K:K,F6697,货件明细!AQ:AQ)</f>
        <v>0</v>
      </c>
      <c r="W6697">
        <f t="shared" si="416"/>
        <v>1</v>
      </c>
      <c r="X6697">
        <f t="shared" si="417"/>
        <v>89</v>
      </c>
      <c r="Y6697">
        <f>SUMIF(货件明细!K:K,F6697,货件明细!I:I)</f>
        <v>0</v>
      </c>
      <c r="Z6697">
        <f t="shared" si="418"/>
        <v>16.6</v>
      </c>
      <c r="AA6697">
        <f>SUMIF(货件明细!K:K,F6697,货件明细!J:J)</f>
        <v>0</v>
      </c>
      <c r="AB6697">
        <f t="shared" si="419"/>
        <v>1</v>
      </c>
    </row>
    <row r="6698" spans="1:28">
      <c r="A6698">
        <v>2025</v>
      </c>
      <c r="B6698">
        <v>10</v>
      </c>
      <c r="C6698">
        <v>44</v>
      </c>
      <c r="D6698" s="4">
        <v>45961</v>
      </c>
      <c r="E6698" t="s">
        <v>28</v>
      </c>
      <c r="F6698" t="s">
        <v>6906</v>
      </c>
      <c r="G6698" t="s">
        <v>267</v>
      </c>
      <c r="H6698" t="s">
        <v>71</v>
      </c>
      <c r="I6698" t="s">
        <v>41</v>
      </c>
      <c r="J6698" t="s">
        <v>45</v>
      </c>
      <c r="K6698" t="s">
        <v>45</v>
      </c>
      <c r="L6698" t="s">
        <v>46</v>
      </c>
      <c r="M6698" t="s">
        <v>5001</v>
      </c>
      <c r="N6698" t="s">
        <v>5601</v>
      </c>
      <c r="O6698">
        <v>16.6</v>
      </c>
      <c r="Q6698">
        <v>119.22</v>
      </c>
      <c r="R6698">
        <v>119.22</v>
      </c>
      <c r="S6698">
        <v>0</v>
      </c>
      <c r="T6698">
        <v>119.22</v>
      </c>
      <c r="U6698">
        <v>89</v>
      </c>
      <c r="V6698">
        <f>SUMIF(货件明细!K:K,F6698,货件明细!AQ:AQ)</f>
        <v>0</v>
      </c>
      <c r="W6698">
        <f t="shared" si="416"/>
        <v>1</v>
      </c>
      <c r="X6698">
        <f t="shared" si="417"/>
        <v>89</v>
      </c>
      <c r="Y6698">
        <f>SUMIF(货件明细!K:K,F6698,货件明细!I:I)</f>
        <v>0</v>
      </c>
      <c r="Z6698">
        <f t="shared" si="418"/>
        <v>16.6</v>
      </c>
      <c r="AA6698">
        <f>SUMIF(货件明细!K:K,F6698,货件明细!J:J)</f>
        <v>0</v>
      </c>
      <c r="AB6698">
        <f t="shared" si="419"/>
        <v>1</v>
      </c>
    </row>
    <row r="6699" spans="1:28">
      <c r="A6699">
        <v>2025</v>
      </c>
      <c r="B6699">
        <v>10</v>
      </c>
      <c r="C6699">
        <v>44</v>
      </c>
      <c r="D6699" s="4">
        <v>45961</v>
      </c>
      <c r="E6699" t="s">
        <v>28</v>
      </c>
      <c r="F6699" t="s">
        <v>6907</v>
      </c>
      <c r="G6699" t="s">
        <v>369</v>
      </c>
      <c r="H6699" t="s">
        <v>31</v>
      </c>
      <c r="I6699" t="s">
        <v>41</v>
      </c>
      <c r="J6699" t="s">
        <v>45</v>
      </c>
      <c r="K6699" t="s">
        <v>100</v>
      </c>
      <c r="L6699" t="s">
        <v>46</v>
      </c>
      <c r="M6699" t="s">
        <v>5001</v>
      </c>
      <c r="N6699" t="s">
        <v>6615</v>
      </c>
      <c r="O6699">
        <v>16.6</v>
      </c>
      <c r="Q6699">
        <v>120.871666666667</v>
      </c>
      <c r="R6699">
        <v>120.871666666667</v>
      </c>
      <c r="S6699">
        <v>0</v>
      </c>
      <c r="T6699">
        <v>120.871666666667</v>
      </c>
      <c r="U6699">
        <v>89</v>
      </c>
      <c r="V6699">
        <f>SUMIF(货件明细!K:K,F6699,货件明细!AQ:AQ)</f>
        <v>0</v>
      </c>
      <c r="W6699">
        <f t="shared" si="416"/>
        <v>1</v>
      </c>
      <c r="X6699">
        <f t="shared" si="417"/>
        <v>89</v>
      </c>
      <c r="Y6699">
        <f>SUMIF(货件明细!K:K,F6699,货件明细!I:I)</f>
        <v>0</v>
      </c>
      <c r="Z6699">
        <f t="shared" si="418"/>
        <v>16.6</v>
      </c>
      <c r="AA6699">
        <f>SUMIF(货件明细!K:K,F6699,货件明细!J:J)</f>
        <v>0</v>
      </c>
      <c r="AB6699">
        <f t="shared" si="419"/>
        <v>1</v>
      </c>
    </row>
    <row r="6700" spans="1:28">
      <c r="A6700">
        <v>2025</v>
      </c>
      <c r="B6700">
        <v>10</v>
      </c>
      <c r="C6700">
        <v>44</v>
      </c>
      <c r="D6700" s="4">
        <v>45961</v>
      </c>
      <c r="E6700" t="s">
        <v>28</v>
      </c>
      <c r="F6700" t="s">
        <v>6908</v>
      </c>
      <c r="G6700" t="s">
        <v>43</v>
      </c>
      <c r="H6700" t="s">
        <v>44</v>
      </c>
      <c r="I6700" t="s">
        <v>57</v>
      </c>
      <c r="J6700" t="s">
        <v>45</v>
      </c>
      <c r="K6700" t="s">
        <v>45</v>
      </c>
      <c r="L6700" t="s">
        <v>46</v>
      </c>
      <c r="M6700" t="s">
        <v>5001</v>
      </c>
      <c r="N6700" t="s">
        <v>5601</v>
      </c>
      <c r="O6700">
        <v>25.1</v>
      </c>
      <c r="Q6700">
        <v>254.5525</v>
      </c>
      <c r="R6700">
        <v>254.5525</v>
      </c>
      <c r="S6700">
        <v>0</v>
      </c>
      <c r="T6700">
        <v>254.5525</v>
      </c>
      <c r="U6700">
        <v>254</v>
      </c>
      <c r="V6700">
        <f>SUMIF(货件明细!K:K,F6700,货件明细!AQ:AQ)</f>
        <v>0</v>
      </c>
      <c r="W6700">
        <f t="shared" si="416"/>
        <v>1</v>
      </c>
      <c r="X6700">
        <f t="shared" si="417"/>
        <v>254</v>
      </c>
      <c r="Y6700">
        <f>SUMIF(货件明细!K:K,F6700,货件明细!I:I)</f>
        <v>0</v>
      </c>
      <c r="Z6700">
        <f t="shared" si="418"/>
        <v>25.1</v>
      </c>
      <c r="AA6700">
        <f>SUMIF(货件明细!K:K,F6700,货件明细!J:J)</f>
        <v>0</v>
      </c>
      <c r="AB6700">
        <f t="shared" si="419"/>
        <v>1</v>
      </c>
    </row>
    <row r="6701" spans="1:28">
      <c r="A6701">
        <v>2025</v>
      </c>
      <c r="B6701">
        <v>10</v>
      </c>
      <c r="C6701">
        <v>44</v>
      </c>
      <c r="D6701" s="4">
        <v>45961</v>
      </c>
      <c r="E6701" t="s">
        <v>28</v>
      </c>
      <c r="F6701" t="s">
        <v>6909</v>
      </c>
      <c r="G6701" t="s">
        <v>114</v>
      </c>
      <c r="H6701" t="s">
        <v>44</v>
      </c>
      <c r="I6701" t="s">
        <v>57</v>
      </c>
      <c r="J6701" t="s">
        <v>45</v>
      </c>
      <c r="K6701" t="s">
        <v>45</v>
      </c>
      <c r="L6701" t="s">
        <v>46</v>
      </c>
      <c r="M6701" t="s">
        <v>5001</v>
      </c>
      <c r="N6701" t="s">
        <v>5601</v>
      </c>
      <c r="O6701">
        <v>25.1</v>
      </c>
      <c r="Q6701">
        <v>296.78</v>
      </c>
      <c r="R6701">
        <v>296.78</v>
      </c>
      <c r="S6701">
        <v>0</v>
      </c>
      <c r="T6701">
        <v>296.78</v>
      </c>
      <c r="U6701">
        <v>254</v>
      </c>
      <c r="V6701">
        <f>SUMIF(货件明细!K:K,F6701,货件明细!AQ:AQ)</f>
        <v>0</v>
      </c>
      <c r="W6701">
        <f t="shared" si="416"/>
        <v>1</v>
      </c>
      <c r="X6701">
        <f t="shared" si="417"/>
        <v>254</v>
      </c>
      <c r="Y6701">
        <f>SUMIF(货件明细!K:K,F6701,货件明细!I:I)</f>
        <v>0</v>
      </c>
      <c r="Z6701">
        <f t="shared" si="418"/>
        <v>25.1</v>
      </c>
      <c r="AA6701">
        <f>SUMIF(货件明细!K:K,F6701,货件明细!J:J)</f>
        <v>0</v>
      </c>
      <c r="AB6701">
        <f t="shared" si="419"/>
        <v>1</v>
      </c>
    </row>
    <row r="6702" spans="1:28">
      <c r="A6702">
        <v>2025</v>
      </c>
      <c r="B6702">
        <v>10</v>
      </c>
      <c r="C6702">
        <v>44</v>
      </c>
      <c r="D6702" s="4">
        <v>45961</v>
      </c>
      <c r="E6702" t="s">
        <v>28</v>
      </c>
      <c r="F6702" t="s">
        <v>6910</v>
      </c>
      <c r="G6702" t="s">
        <v>392</v>
      </c>
      <c r="H6702" t="s">
        <v>44</v>
      </c>
      <c r="I6702" t="s">
        <v>57</v>
      </c>
      <c r="J6702" t="s">
        <v>45</v>
      </c>
      <c r="K6702" t="s">
        <v>45</v>
      </c>
      <c r="L6702" t="s">
        <v>46</v>
      </c>
      <c r="M6702" t="s">
        <v>5001</v>
      </c>
      <c r="N6702" t="s">
        <v>5601</v>
      </c>
      <c r="O6702">
        <v>25.1</v>
      </c>
      <c r="Q6702">
        <v>296.78</v>
      </c>
      <c r="R6702">
        <v>296.78</v>
      </c>
      <c r="S6702">
        <v>0</v>
      </c>
      <c r="T6702">
        <v>296.78</v>
      </c>
      <c r="U6702">
        <v>254</v>
      </c>
      <c r="V6702">
        <f>SUMIF(货件明细!K:K,F6702,货件明细!AQ:AQ)</f>
        <v>0</v>
      </c>
      <c r="W6702">
        <f t="shared" si="416"/>
        <v>1</v>
      </c>
      <c r="X6702">
        <f t="shared" si="417"/>
        <v>254</v>
      </c>
      <c r="Y6702">
        <f>SUMIF(货件明细!K:K,F6702,货件明细!I:I)</f>
        <v>0</v>
      </c>
      <c r="Z6702">
        <f t="shared" si="418"/>
        <v>25.1</v>
      </c>
      <c r="AA6702">
        <f>SUMIF(货件明细!K:K,F6702,货件明细!J:J)</f>
        <v>0</v>
      </c>
      <c r="AB6702">
        <f t="shared" si="419"/>
        <v>1</v>
      </c>
    </row>
    <row r="6703" spans="1:28">
      <c r="A6703">
        <v>2025</v>
      </c>
      <c r="B6703">
        <v>10</v>
      </c>
      <c r="C6703">
        <v>44</v>
      </c>
      <c r="D6703" s="4">
        <v>45961</v>
      </c>
      <c r="E6703" t="s">
        <v>28</v>
      </c>
      <c r="F6703" t="s">
        <v>6911</v>
      </c>
      <c r="G6703" t="s">
        <v>267</v>
      </c>
      <c r="H6703" t="s">
        <v>71</v>
      </c>
      <c r="I6703" t="s">
        <v>57</v>
      </c>
      <c r="J6703" t="s">
        <v>45</v>
      </c>
      <c r="K6703" t="s">
        <v>45</v>
      </c>
      <c r="L6703" t="s">
        <v>46</v>
      </c>
      <c r="M6703" t="s">
        <v>5001</v>
      </c>
      <c r="N6703" t="s">
        <v>5601</v>
      </c>
      <c r="O6703">
        <v>25.1</v>
      </c>
      <c r="Q6703">
        <v>238.44</v>
      </c>
      <c r="R6703">
        <v>238.44</v>
      </c>
      <c r="S6703">
        <v>0</v>
      </c>
      <c r="T6703">
        <v>238.44</v>
      </c>
      <c r="U6703">
        <v>254</v>
      </c>
      <c r="V6703">
        <f>SUMIF(货件明细!K:K,F6703,货件明细!AQ:AQ)</f>
        <v>0</v>
      </c>
      <c r="W6703">
        <f t="shared" si="416"/>
        <v>1</v>
      </c>
      <c r="X6703">
        <f t="shared" si="417"/>
        <v>254</v>
      </c>
      <c r="Y6703">
        <f>SUMIF(货件明细!K:K,F6703,货件明细!I:I)</f>
        <v>0</v>
      </c>
      <c r="Z6703">
        <f t="shared" si="418"/>
        <v>25.1</v>
      </c>
      <c r="AA6703">
        <f>SUMIF(货件明细!K:K,F6703,货件明细!J:J)</f>
        <v>0</v>
      </c>
      <c r="AB6703">
        <f t="shared" si="419"/>
        <v>1</v>
      </c>
    </row>
    <row r="6704" spans="1:28">
      <c r="A6704">
        <v>2025</v>
      </c>
      <c r="B6704">
        <v>10</v>
      </c>
      <c r="C6704">
        <v>44</v>
      </c>
      <c r="D6704" s="4">
        <v>45961</v>
      </c>
      <c r="E6704" t="s">
        <v>28</v>
      </c>
      <c r="F6704" t="s">
        <v>6912</v>
      </c>
      <c r="G6704" t="s">
        <v>369</v>
      </c>
      <c r="H6704" t="s">
        <v>31</v>
      </c>
      <c r="I6704" t="s">
        <v>57</v>
      </c>
      <c r="J6704" t="s">
        <v>45</v>
      </c>
      <c r="K6704" t="s">
        <v>100</v>
      </c>
      <c r="L6704" t="s">
        <v>46</v>
      </c>
      <c r="M6704" t="s">
        <v>5001</v>
      </c>
      <c r="N6704" t="s">
        <v>6615</v>
      </c>
      <c r="O6704">
        <v>25.1</v>
      </c>
      <c r="Q6704">
        <v>241.743333333333</v>
      </c>
      <c r="R6704">
        <v>241.743333333333</v>
      </c>
      <c r="S6704">
        <v>0</v>
      </c>
      <c r="T6704">
        <v>241.743333333333</v>
      </c>
      <c r="U6704">
        <v>254</v>
      </c>
      <c r="V6704">
        <f>SUMIF(货件明细!K:K,F6704,货件明细!AQ:AQ)</f>
        <v>0</v>
      </c>
      <c r="W6704">
        <f t="shared" si="416"/>
        <v>1</v>
      </c>
      <c r="X6704">
        <f t="shared" si="417"/>
        <v>254</v>
      </c>
      <c r="Y6704">
        <f>SUMIF(货件明细!K:K,F6704,货件明细!I:I)</f>
        <v>0</v>
      </c>
      <c r="Z6704">
        <f t="shared" si="418"/>
        <v>25.1</v>
      </c>
      <c r="AA6704">
        <f>SUMIF(货件明细!K:K,F6704,货件明细!J:J)</f>
        <v>0</v>
      </c>
      <c r="AB6704">
        <f t="shared" si="419"/>
        <v>1</v>
      </c>
    </row>
    <row r="6705" spans="1:28">
      <c r="A6705">
        <v>2025</v>
      </c>
      <c r="B6705">
        <v>10</v>
      </c>
      <c r="C6705">
        <v>44</v>
      </c>
      <c r="D6705" s="4">
        <v>45961</v>
      </c>
      <c r="E6705" t="s">
        <v>28</v>
      </c>
      <c r="F6705" t="s">
        <v>6913</v>
      </c>
      <c r="G6705" t="s">
        <v>30</v>
      </c>
      <c r="H6705" t="s">
        <v>31</v>
      </c>
      <c r="I6705" t="s">
        <v>57</v>
      </c>
      <c r="J6705" t="s">
        <v>1110</v>
      </c>
      <c r="K6705" t="s">
        <v>1110</v>
      </c>
      <c r="L6705" t="s">
        <v>34</v>
      </c>
      <c r="M6705" t="s">
        <v>65</v>
      </c>
      <c r="N6705" t="s">
        <v>4245</v>
      </c>
      <c r="O6705">
        <v>54.55</v>
      </c>
      <c r="Q6705">
        <v>2997.5</v>
      </c>
      <c r="R6705">
        <v>2997.5</v>
      </c>
      <c r="S6705">
        <v>634.34752</v>
      </c>
      <c r="T6705">
        <v>3631.84752</v>
      </c>
      <c r="U6705">
        <v>544</v>
      </c>
      <c r="V6705">
        <f>SUMIF(货件明细!K:K,F6705,货件明细!AQ:AQ)</f>
        <v>0</v>
      </c>
      <c r="W6705">
        <f t="shared" si="416"/>
        <v>1</v>
      </c>
      <c r="X6705">
        <f t="shared" si="417"/>
        <v>544</v>
      </c>
      <c r="Y6705">
        <f>SUMIF(货件明细!K:K,F6705,货件明细!I:I)</f>
        <v>0</v>
      </c>
      <c r="Z6705">
        <f t="shared" si="418"/>
        <v>54.55</v>
      </c>
      <c r="AA6705">
        <f>SUMIF(货件明细!K:K,F6705,货件明细!J:J)</f>
        <v>0</v>
      </c>
      <c r="AB6705">
        <f t="shared" si="419"/>
        <v>1</v>
      </c>
    </row>
    <row r="6706" spans="1:28">
      <c r="A6706">
        <v>2025</v>
      </c>
      <c r="B6706">
        <v>10</v>
      </c>
      <c r="C6706">
        <v>44</v>
      </c>
      <c r="D6706" s="4">
        <v>45961</v>
      </c>
      <c r="E6706" t="s">
        <v>28</v>
      </c>
      <c r="F6706" t="s">
        <v>6914</v>
      </c>
      <c r="G6706" t="s">
        <v>3580</v>
      </c>
      <c r="H6706" t="s">
        <v>31</v>
      </c>
      <c r="I6706" t="s">
        <v>96</v>
      </c>
      <c r="J6706" t="s">
        <v>1110</v>
      </c>
      <c r="K6706" t="s">
        <v>1110</v>
      </c>
      <c r="L6706" t="s">
        <v>34</v>
      </c>
      <c r="M6706" t="s">
        <v>65</v>
      </c>
      <c r="N6706" t="s">
        <v>2857</v>
      </c>
      <c r="O6706">
        <v>24.1</v>
      </c>
      <c r="Q6706">
        <v>1356</v>
      </c>
      <c r="R6706">
        <v>1356</v>
      </c>
      <c r="S6706">
        <v>164.56304</v>
      </c>
      <c r="T6706">
        <v>1520.56304</v>
      </c>
      <c r="U6706">
        <v>128</v>
      </c>
      <c r="V6706">
        <f>SUMIF(货件明细!K:K,F6706,货件明细!AQ:AQ)</f>
        <v>0</v>
      </c>
      <c r="W6706">
        <f t="shared" si="416"/>
        <v>1</v>
      </c>
      <c r="X6706">
        <f t="shared" si="417"/>
        <v>128</v>
      </c>
      <c r="Y6706">
        <f>SUMIF(货件明细!K:K,F6706,货件明细!I:I)</f>
        <v>0</v>
      </c>
      <c r="Z6706">
        <f t="shared" si="418"/>
        <v>24.1</v>
      </c>
      <c r="AA6706">
        <f>SUMIF(货件明细!K:K,F6706,货件明细!J:J)</f>
        <v>0</v>
      </c>
      <c r="AB6706">
        <f t="shared" si="419"/>
        <v>1</v>
      </c>
    </row>
    <row r="6707" spans="1:28">
      <c r="A6707">
        <v>2025</v>
      </c>
      <c r="B6707">
        <v>11</v>
      </c>
      <c r="C6707">
        <v>45</v>
      </c>
      <c r="D6707" s="4">
        <v>45969</v>
      </c>
      <c r="E6707" t="s">
        <v>28</v>
      </c>
      <c r="F6707" t="s">
        <v>6915</v>
      </c>
      <c r="G6707" t="s">
        <v>62</v>
      </c>
      <c r="H6707" t="s">
        <v>31</v>
      </c>
      <c r="I6707" t="s">
        <v>57</v>
      </c>
      <c r="J6707" t="s">
        <v>58</v>
      </c>
      <c r="K6707" t="s">
        <v>58</v>
      </c>
      <c r="L6707" t="s">
        <v>46</v>
      </c>
      <c r="M6707" t="s">
        <v>5001</v>
      </c>
      <c r="N6707" t="s">
        <v>6725</v>
      </c>
      <c r="O6707">
        <v>38.5</v>
      </c>
      <c r="Q6707">
        <v>238</v>
      </c>
      <c r="R6707">
        <v>238</v>
      </c>
      <c r="S6707">
        <v>0</v>
      </c>
      <c r="T6707">
        <v>238</v>
      </c>
      <c r="U6707">
        <v>204</v>
      </c>
      <c r="V6707">
        <f>SUMIF(货件明细!K:K,F6707,货件明细!AQ:AQ)</f>
        <v>0</v>
      </c>
      <c r="W6707">
        <f t="shared" si="416"/>
        <v>1</v>
      </c>
      <c r="X6707">
        <f t="shared" si="417"/>
        <v>204</v>
      </c>
      <c r="Y6707">
        <f>SUMIF(货件明细!K:K,F6707,货件明细!I:I)</f>
        <v>0</v>
      </c>
      <c r="Z6707">
        <f t="shared" si="418"/>
        <v>38.5</v>
      </c>
      <c r="AA6707">
        <f>SUMIF(货件明细!K:K,F6707,货件明细!J:J)</f>
        <v>0</v>
      </c>
      <c r="AB6707">
        <f t="shared" si="419"/>
        <v>1</v>
      </c>
    </row>
    <row r="6708" spans="1:28">
      <c r="A6708">
        <v>2025</v>
      </c>
      <c r="B6708">
        <v>11</v>
      </c>
      <c r="C6708">
        <v>45</v>
      </c>
      <c r="D6708" s="4">
        <v>45969</v>
      </c>
      <c r="E6708" t="s">
        <v>28</v>
      </c>
      <c r="F6708" t="s">
        <v>6916</v>
      </c>
      <c r="G6708" t="s">
        <v>372</v>
      </c>
      <c r="H6708" t="s">
        <v>71</v>
      </c>
      <c r="I6708" t="s">
        <v>57</v>
      </c>
      <c r="J6708" t="s">
        <v>58</v>
      </c>
      <c r="K6708" t="s">
        <v>58</v>
      </c>
      <c r="L6708" t="s">
        <v>46</v>
      </c>
      <c r="M6708" t="s">
        <v>5001</v>
      </c>
      <c r="N6708" t="s">
        <v>6917</v>
      </c>
      <c r="O6708">
        <v>38.5</v>
      </c>
      <c r="Q6708">
        <v>134.16</v>
      </c>
      <c r="R6708">
        <v>134.16</v>
      </c>
      <c r="S6708">
        <v>0</v>
      </c>
      <c r="T6708">
        <v>134.16</v>
      </c>
      <c r="U6708">
        <v>204</v>
      </c>
      <c r="V6708">
        <f>SUMIF(货件明细!K:K,F6708,货件明细!AQ:AQ)</f>
        <v>0</v>
      </c>
      <c r="W6708">
        <f t="shared" si="416"/>
        <v>1</v>
      </c>
      <c r="X6708">
        <f t="shared" si="417"/>
        <v>204</v>
      </c>
      <c r="Y6708">
        <f>SUMIF(货件明细!K:K,F6708,货件明细!I:I)</f>
        <v>0</v>
      </c>
      <c r="Z6708">
        <f t="shared" si="418"/>
        <v>38.5</v>
      </c>
      <c r="AA6708">
        <f>SUMIF(货件明细!K:K,F6708,货件明细!J:J)</f>
        <v>0</v>
      </c>
      <c r="AB6708">
        <f t="shared" si="419"/>
        <v>1</v>
      </c>
    </row>
    <row r="6709" spans="1:28">
      <c r="A6709">
        <v>2025</v>
      </c>
      <c r="B6709">
        <v>11</v>
      </c>
      <c r="C6709">
        <v>45</v>
      </c>
      <c r="D6709" s="4">
        <v>45969</v>
      </c>
      <c r="E6709" t="s">
        <v>28</v>
      </c>
      <c r="F6709" t="s">
        <v>6918</v>
      </c>
      <c r="G6709" t="s">
        <v>105</v>
      </c>
      <c r="H6709" t="s">
        <v>31</v>
      </c>
      <c r="I6709" t="s">
        <v>57</v>
      </c>
      <c r="J6709" t="s">
        <v>58</v>
      </c>
      <c r="K6709" t="s">
        <v>58</v>
      </c>
      <c r="L6709" t="s">
        <v>46</v>
      </c>
      <c r="M6709" t="s">
        <v>5001</v>
      </c>
      <c r="N6709" t="s">
        <v>6725</v>
      </c>
      <c r="O6709">
        <v>38.5</v>
      </c>
      <c r="Q6709">
        <v>238</v>
      </c>
      <c r="R6709">
        <v>238</v>
      </c>
      <c r="S6709">
        <v>0</v>
      </c>
      <c r="T6709">
        <v>238</v>
      </c>
      <c r="U6709">
        <v>204</v>
      </c>
      <c r="V6709">
        <f>SUMIF(货件明细!K:K,F6709,货件明细!AQ:AQ)</f>
        <v>0</v>
      </c>
      <c r="W6709">
        <f t="shared" si="416"/>
        <v>1</v>
      </c>
      <c r="X6709">
        <f t="shared" si="417"/>
        <v>204</v>
      </c>
      <c r="Y6709">
        <f>SUMIF(货件明细!K:K,F6709,货件明细!I:I)</f>
        <v>0</v>
      </c>
      <c r="Z6709">
        <f t="shared" si="418"/>
        <v>38.5</v>
      </c>
      <c r="AA6709">
        <f>SUMIF(货件明细!K:K,F6709,货件明细!J:J)</f>
        <v>0</v>
      </c>
      <c r="AB6709">
        <f t="shared" si="419"/>
        <v>1</v>
      </c>
    </row>
    <row r="6710" spans="1:28">
      <c r="A6710">
        <v>2025</v>
      </c>
      <c r="B6710">
        <v>11</v>
      </c>
      <c r="C6710">
        <v>45</v>
      </c>
      <c r="D6710" s="4">
        <v>45969</v>
      </c>
      <c r="E6710" t="s">
        <v>28</v>
      </c>
      <c r="F6710" t="s">
        <v>6919</v>
      </c>
      <c r="G6710" t="s">
        <v>1517</v>
      </c>
      <c r="H6710" t="s">
        <v>71</v>
      </c>
      <c r="I6710" t="s">
        <v>57</v>
      </c>
      <c r="J6710" t="s">
        <v>58</v>
      </c>
      <c r="K6710" t="s">
        <v>58</v>
      </c>
      <c r="L6710" t="s">
        <v>46</v>
      </c>
      <c r="M6710" t="s">
        <v>5001</v>
      </c>
      <c r="N6710" t="s">
        <v>6917</v>
      </c>
      <c r="O6710">
        <v>38.5</v>
      </c>
      <c r="Q6710">
        <v>113.44</v>
      </c>
      <c r="R6710">
        <v>113.44</v>
      </c>
      <c r="S6710">
        <v>0</v>
      </c>
      <c r="T6710">
        <v>113.44</v>
      </c>
      <c r="U6710">
        <v>204</v>
      </c>
      <c r="V6710">
        <f>SUMIF(货件明细!K:K,F6710,货件明细!AQ:AQ)</f>
        <v>0</v>
      </c>
      <c r="W6710">
        <f t="shared" si="416"/>
        <v>1</v>
      </c>
      <c r="X6710">
        <f t="shared" si="417"/>
        <v>204</v>
      </c>
      <c r="Y6710">
        <f>SUMIF(货件明细!K:K,F6710,货件明细!I:I)</f>
        <v>0</v>
      </c>
      <c r="Z6710">
        <f t="shared" si="418"/>
        <v>38.5</v>
      </c>
      <c r="AA6710">
        <f>SUMIF(货件明细!K:K,F6710,货件明细!J:J)</f>
        <v>0</v>
      </c>
      <c r="AB6710">
        <f t="shared" si="419"/>
        <v>1</v>
      </c>
    </row>
    <row r="6711" spans="1:28">
      <c r="A6711">
        <v>2025</v>
      </c>
      <c r="B6711">
        <v>11</v>
      </c>
      <c r="C6711">
        <v>45</v>
      </c>
      <c r="D6711" s="4">
        <v>45969</v>
      </c>
      <c r="E6711" t="s">
        <v>28</v>
      </c>
      <c r="F6711" t="s">
        <v>6920</v>
      </c>
      <c r="G6711" t="s">
        <v>114</v>
      </c>
      <c r="H6711" t="s">
        <v>44</v>
      </c>
      <c r="I6711" t="s">
        <v>57</v>
      </c>
      <c r="J6711" t="s">
        <v>58</v>
      </c>
      <c r="K6711" t="s">
        <v>58</v>
      </c>
      <c r="L6711" t="s">
        <v>46</v>
      </c>
      <c r="M6711" t="s">
        <v>5001</v>
      </c>
      <c r="N6711" t="s">
        <v>6725</v>
      </c>
      <c r="O6711">
        <v>38.5</v>
      </c>
      <c r="Q6711">
        <v>202.48</v>
      </c>
      <c r="R6711">
        <v>202.48</v>
      </c>
      <c r="S6711">
        <v>0</v>
      </c>
      <c r="T6711">
        <v>202.48</v>
      </c>
      <c r="U6711">
        <v>204</v>
      </c>
      <c r="V6711">
        <f>SUMIF(货件明细!K:K,F6711,货件明细!AQ:AQ)</f>
        <v>0</v>
      </c>
      <c r="W6711">
        <f t="shared" si="416"/>
        <v>1</v>
      </c>
      <c r="X6711">
        <f t="shared" si="417"/>
        <v>204</v>
      </c>
      <c r="Y6711">
        <f>SUMIF(货件明细!K:K,F6711,货件明细!I:I)</f>
        <v>0</v>
      </c>
      <c r="Z6711">
        <f t="shared" si="418"/>
        <v>38.5</v>
      </c>
      <c r="AA6711">
        <f>SUMIF(货件明细!K:K,F6711,货件明细!J:J)</f>
        <v>0</v>
      </c>
      <c r="AB6711">
        <f t="shared" si="419"/>
        <v>1</v>
      </c>
    </row>
    <row r="6712" spans="1:28">
      <c r="A6712">
        <v>2025</v>
      </c>
      <c r="B6712">
        <v>11</v>
      </c>
      <c r="C6712">
        <v>45</v>
      </c>
      <c r="D6712" s="4">
        <v>45969</v>
      </c>
      <c r="E6712" t="s">
        <v>28</v>
      </c>
      <c r="F6712" t="s">
        <v>6921</v>
      </c>
      <c r="G6712" t="s">
        <v>269</v>
      </c>
      <c r="H6712" t="s">
        <v>31</v>
      </c>
      <c r="I6712" t="s">
        <v>111</v>
      </c>
      <c r="J6712" t="s">
        <v>58</v>
      </c>
      <c r="K6712" t="s">
        <v>58</v>
      </c>
      <c r="L6712" t="s">
        <v>46</v>
      </c>
      <c r="M6712" t="s">
        <v>5001</v>
      </c>
      <c r="N6712" t="s">
        <v>6725</v>
      </c>
      <c r="O6712">
        <v>62.95</v>
      </c>
      <c r="Q6712">
        <v>362.7</v>
      </c>
      <c r="R6712">
        <v>362.7</v>
      </c>
      <c r="S6712">
        <v>0</v>
      </c>
      <c r="T6712">
        <v>362.7</v>
      </c>
      <c r="U6712">
        <v>304</v>
      </c>
      <c r="V6712">
        <f>SUMIF(货件明细!K:K,F6712,货件明细!AQ:AQ)</f>
        <v>0</v>
      </c>
      <c r="W6712">
        <f t="shared" si="416"/>
        <v>1</v>
      </c>
      <c r="X6712">
        <f t="shared" si="417"/>
        <v>304</v>
      </c>
      <c r="Y6712">
        <f>SUMIF(货件明细!K:K,F6712,货件明细!I:I)</f>
        <v>0</v>
      </c>
      <c r="Z6712">
        <f t="shared" si="418"/>
        <v>62.95</v>
      </c>
      <c r="AA6712">
        <f>SUMIF(货件明细!K:K,F6712,货件明细!J:J)</f>
        <v>0</v>
      </c>
      <c r="AB6712">
        <f t="shared" si="419"/>
        <v>1</v>
      </c>
    </row>
    <row r="6713" spans="1:28">
      <c r="A6713">
        <v>2025</v>
      </c>
      <c r="B6713">
        <v>11</v>
      </c>
      <c r="C6713">
        <v>45</v>
      </c>
      <c r="D6713" s="4">
        <v>45969</v>
      </c>
      <c r="E6713" t="s">
        <v>28</v>
      </c>
      <c r="F6713" t="s">
        <v>6922</v>
      </c>
      <c r="G6713" t="s">
        <v>206</v>
      </c>
      <c r="H6713" t="s">
        <v>71</v>
      </c>
      <c r="I6713" t="s">
        <v>111</v>
      </c>
      <c r="J6713" t="s">
        <v>58</v>
      </c>
      <c r="K6713" t="s">
        <v>58</v>
      </c>
      <c r="L6713" t="s">
        <v>46</v>
      </c>
      <c r="M6713" t="s">
        <v>5001</v>
      </c>
      <c r="N6713" t="s">
        <v>6725</v>
      </c>
      <c r="O6713">
        <v>62.95</v>
      </c>
      <c r="Q6713">
        <v>238.254545454545</v>
      </c>
      <c r="R6713">
        <v>238.254545454545</v>
      </c>
      <c r="S6713">
        <v>0</v>
      </c>
      <c r="T6713">
        <v>238.254545454545</v>
      </c>
      <c r="U6713">
        <v>304</v>
      </c>
      <c r="V6713">
        <f>SUMIF(货件明细!K:K,F6713,货件明细!AQ:AQ)</f>
        <v>0</v>
      </c>
      <c r="W6713">
        <f t="shared" si="416"/>
        <v>1</v>
      </c>
      <c r="X6713">
        <f t="shared" si="417"/>
        <v>304</v>
      </c>
      <c r="Y6713">
        <f>SUMIF(货件明细!K:K,F6713,货件明细!I:I)</f>
        <v>0</v>
      </c>
      <c r="Z6713">
        <f t="shared" si="418"/>
        <v>62.95</v>
      </c>
      <c r="AA6713">
        <f>SUMIF(货件明细!K:K,F6713,货件明细!J:J)</f>
        <v>0</v>
      </c>
      <c r="AB6713">
        <f t="shared" si="419"/>
        <v>1</v>
      </c>
    </row>
    <row r="6714" spans="1:28">
      <c r="A6714">
        <v>2025</v>
      </c>
      <c r="B6714">
        <v>11</v>
      </c>
      <c r="C6714">
        <v>45</v>
      </c>
      <c r="D6714" s="4">
        <v>45969</v>
      </c>
      <c r="E6714" t="s">
        <v>28</v>
      </c>
      <c r="F6714" t="s">
        <v>6923</v>
      </c>
      <c r="G6714" t="s">
        <v>1517</v>
      </c>
      <c r="H6714" t="s">
        <v>71</v>
      </c>
      <c r="I6714" t="s">
        <v>111</v>
      </c>
      <c r="J6714" t="s">
        <v>58</v>
      </c>
      <c r="K6714" t="s">
        <v>58</v>
      </c>
      <c r="L6714" t="s">
        <v>46</v>
      </c>
      <c r="M6714" t="s">
        <v>5001</v>
      </c>
      <c r="N6714" t="s">
        <v>6917</v>
      </c>
      <c r="O6714">
        <v>62.95</v>
      </c>
      <c r="Q6714">
        <v>184.34</v>
      </c>
      <c r="R6714">
        <v>184.34</v>
      </c>
      <c r="S6714">
        <v>0</v>
      </c>
      <c r="T6714">
        <v>184.34</v>
      </c>
      <c r="U6714">
        <v>304</v>
      </c>
      <c r="V6714">
        <f>SUMIF(货件明细!K:K,F6714,货件明细!AQ:AQ)</f>
        <v>0</v>
      </c>
      <c r="W6714">
        <f t="shared" si="416"/>
        <v>1</v>
      </c>
      <c r="X6714">
        <f t="shared" si="417"/>
        <v>304</v>
      </c>
      <c r="Y6714">
        <f>SUMIF(货件明细!K:K,F6714,货件明细!I:I)</f>
        <v>0</v>
      </c>
      <c r="Z6714">
        <f t="shared" si="418"/>
        <v>62.95</v>
      </c>
      <c r="AA6714">
        <f>SUMIF(货件明细!K:K,F6714,货件明细!J:J)</f>
        <v>0</v>
      </c>
      <c r="AB6714">
        <f t="shared" si="419"/>
        <v>1</v>
      </c>
    </row>
    <row r="6715" spans="1:28">
      <c r="A6715">
        <v>2025</v>
      </c>
      <c r="B6715">
        <v>11</v>
      </c>
      <c r="C6715">
        <v>45</v>
      </c>
      <c r="D6715" s="4">
        <v>45969</v>
      </c>
      <c r="E6715" t="s">
        <v>28</v>
      </c>
      <c r="F6715" t="s">
        <v>6924</v>
      </c>
      <c r="G6715" t="s">
        <v>62</v>
      </c>
      <c r="H6715" t="s">
        <v>31</v>
      </c>
      <c r="I6715" t="s">
        <v>111</v>
      </c>
      <c r="J6715" t="s">
        <v>58</v>
      </c>
      <c r="K6715" t="s">
        <v>58</v>
      </c>
      <c r="L6715" t="s">
        <v>46</v>
      </c>
      <c r="M6715" t="s">
        <v>5001</v>
      </c>
      <c r="N6715" t="s">
        <v>6725</v>
      </c>
      <c r="O6715">
        <v>62.95</v>
      </c>
      <c r="Q6715">
        <v>425.425</v>
      </c>
      <c r="R6715">
        <v>425.425</v>
      </c>
      <c r="S6715">
        <v>0</v>
      </c>
      <c r="T6715">
        <v>425.425</v>
      </c>
      <c r="U6715">
        <v>304</v>
      </c>
      <c r="V6715">
        <f>SUMIF(货件明细!K:K,F6715,货件明细!AQ:AQ)</f>
        <v>0</v>
      </c>
      <c r="W6715">
        <f t="shared" si="416"/>
        <v>1</v>
      </c>
      <c r="X6715">
        <f t="shared" si="417"/>
        <v>304</v>
      </c>
      <c r="Y6715">
        <f>SUMIF(货件明细!K:K,F6715,货件明细!I:I)</f>
        <v>0</v>
      </c>
      <c r="Z6715">
        <f t="shared" si="418"/>
        <v>62.95</v>
      </c>
      <c r="AA6715">
        <f>SUMIF(货件明细!K:K,F6715,货件明细!J:J)</f>
        <v>0</v>
      </c>
      <c r="AB6715">
        <f t="shared" si="419"/>
        <v>1</v>
      </c>
    </row>
    <row r="6716" spans="1:28">
      <c r="A6716">
        <v>2025</v>
      </c>
      <c r="B6716">
        <v>11</v>
      </c>
      <c r="C6716">
        <v>45</v>
      </c>
      <c r="D6716" s="4">
        <v>45969</v>
      </c>
      <c r="E6716" t="s">
        <v>28</v>
      </c>
      <c r="F6716" t="s">
        <v>6925</v>
      </c>
      <c r="G6716" t="s">
        <v>392</v>
      </c>
      <c r="H6716" t="s">
        <v>44</v>
      </c>
      <c r="I6716" t="s">
        <v>111</v>
      </c>
      <c r="J6716" t="s">
        <v>58</v>
      </c>
      <c r="K6716" t="s">
        <v>58</v>
      </c>
      <c r="L6716" t="s">
        <v>46</v>
      </c>
      <c r="M6716" t="s">
        <v>5001</v>
      </c>
      <c r="N6716" t="s">
        <v>6725</v>
      </c>
      <c r="O6716">
        <v>62.95</v>
      </c>
      <c r="Q6716">
        <v>316.375</v>
      </c>
      <c r="R6716">
        <v>316.375</v>
      </c>
      <c r="S6716">
        <v>0</v>
      </c>
      <c r="T6716">
        <v>316.375</v>
      </c>
      <c r="U6716">
        <v>304</v>
      </c>
      <c r="V6716">
        <f>SUMIF(货件明细!K:K,F6716,货件明细!AQ:AQ)</f>
        <v>0</v>
      </c>
      <c r="W6716">
        <f t="shared" si="416"/>
        <v>1</v>
      </c>
      <c r="X6716">
        <f t="shared" si="417"/>
        <v>304</v>
      </c>
      <c r="Y6716">
        <f>SUMIF(货件明细!K:K,F6716,货件明细!I:I)</f>
        <v>0</v>
      </c>
      <c r="Z6716">
        <f t="shared" si="418"/>
        <v>62.95</v>
      </c>
      <c r="AA6716">
        <f>SUMIF(货件明细!K:K,F6716,货件明细!J:J)</f>
        <v>0</v>
      </c>
      <c r="AB6716">
        <f t="shared" si="419"/>
        <v>1</v>
      </c>
    </row>
    <row r="6717" spans="1:28">
      <c r="A6717">
        <v>2025</v>
      </c>
      <c r="B6717">
        <v>11</v>
      </c>
      <c r="C6717">
        <v>45</v>
      </c>
      <c r="D6717" s="4">
        <v>45969</v>
      </c>
      <c r="E6717" t="s">
        <v>28</v>
      </c>
      <c r="F6717" t="s">
        <v>6926</v>
      </c>
      <c r="G6717" t="s">
        <v>54</v>
      </c>
      <c r="H6717" t="s">
        <v>31</v>
      </c>
      <c r="I6717" t="s">
        <v>96</v>
      </c>
      <c r="J6717" t="s">
        <v>58</v>
      </c>
      <c r="K6717" t="s">
        <v>58</v>
      </c>
      <c r="L6717" t="s">
        <v>46</v>
      </c>
      <c r="M6717" t="s">
        <v>5001</v>
      </c>
      <c r="N6717" t="s">
        <v>6725</v>
      </c>
      <c r="O6717">
        <v>19.65</v>
      </c>
      <c r="Q6717">
        <v>108.5</v>
      </c>
      <c r="R6717">
        <v>108.5</v>
      </c>
      <c r="S6717">
        <v>0</v>
      </c>
      <c r="T6717">
        <v>108.5</v>
      </c>
      <c r="U6717">
        <v>174</v>
      </c>
      <c r="V6717">
        <f>SUMIF(货件明细!K:K,F6717,货件明细!AQ:AQ)</f>
        <v>0</v>
      </c>
      <c r="W6717">
        <f t="shared" si="416"/>
        <v>1</v>
      </c>
      <c r="X6717">
        <f t="shared" si="417"/>
        <v>174</v>
      </c>
      <c r="Y6717">
        <f>SUMIF(货件明细!K:K,F6717,货件明细!I:I)</f>
        <v>0</v>
      </c>
      <c r="Z6717">
        <f t="shared" si="418"/>
        <v>19.65</v>
      </c>
      <c r="AA6717">
        <f>SUMIF(货件明细!K:K,F6717,货件明细!J:J)</f>
        <v>0</v>
      </c>
      <c r="AB6717">
        <f t="shared" si="419"/>
        <v>1</v>
      </c>
    </row>
    <row r="6718" spans="1:28">
      <c r="A6718">
        <v>2025</v>
      </c>
      <c r="B6718">
        <v>11</v>
      </c>
      <c r="C6718">
        <v>45</v>
      </c>
      <c r="D6718" s="4">
        <v>45969</v>
      </c>
      <c r="E6718" t="s">
        <v>28</v>
      </c>
      <c r="F6718" t="s">
        <v>6927</v>
      </c>
      <c r="G6718" t="s">
        <v>74</v>
      </c>
      <c r="H6718" t="s">
        <v>44</v>
      </c>
      <c r="I6718" t="s">
        <v>96</v>
      </c>
      <c r="J6718" t="s">
        <v>58</v>
      </c>
      <c r="K6718" t="s">
        <v>58</v>
      </c>
      <c r="L6718" t="s">
        <v>46</v>
      </c>
      <c r="M6718" t="s">
        <v>5001</v>
      </c>
      <c r="N6718" t="s">
        <v>6725</v>
      </c>
      <c r="O6718">
        <v>19.65</v>
      </c>
      <c r="Q6718">
        <v>86.25</v>
      </c>
      <c r="R6718">
        <v>86.25</v>
      </c>
      <c r="S6718">
        <v>0</v>
      </c>
      <c r="T6718">
        <v>86.25</v>
      </c>
      <c r="U6718">
        <v>174</v>
      </c>
      <c r="V6718">
        <f>SUMIF(货件明细!K:K,F6718,货件明细!AQ:AQ)</f>
        <v>0</v>
      </c>
      <c r="W6718">
        <f t="shared" si="416"/>
        <v>1</v>
      </c>
      <c r="X6718">
        <f t="shared" si="417"/>
        <v>174</v>
      </c>
      <c r="Y6718">
        <f>SUMIF(货件明细!K:K,F6718,货件明细!I:I)</f>
        <v>0</v>
      </c>
      <c r="Z6718">
        <f t="shared" si="418"/>
        <v>19.65</v>
      </c>
      <c r="AA6718">
        <f>SUMIF(货件明细!K:K,F6718,货件明细!J:J)</f>
        <v>0</v>
      </c>
      <c r="AB6718">
        <f t="shared" si="419"/>
        <v>1</v>
      </c>
    </row>
    <row r="6719" spans="1:28">
      <c r="A6719">
        <v>2025</v>
      </c>
      <c r="B6719">
        <v>11</v>
      </c>
      <c r="C6719">
        <v>45</v>
      </c>
      <c r="D6719" s="4">
        <v>45969</v>
      </c>
      <c r="E6719" t="s">
        <v>28</v>
      </c>
      <c r="F6719" t="s">
        <v>6928</v>
      </c>
      <c r="G6719" t="s">
        <v>114</v>
      </c>
      <c r="H6719" t="s">
        <v>44</v>
      </c>
      <c r="I6719" t="s">
        <v>96</v>
      </c>
      <c r="J6719" t="s">
        <v>58</v>
      </c>
      <c r="K6719" t="s">
        <v>58</v>
      </c>
      <c r="L6719" t="s">
        <v>46</v>
      </c>
      <c r="M6719" t="s">
        <v>5001</v>
      </c>
      <c r="N6719" t="s">
        <v>6725</v>
      </c>
      <c r="O6719">
        <v>19.65</v>
      </c>
      <c r="Q6719">
        <v>92.3070588235294</v>
      </c>
      <c r="R6719">
        <v>92.3070588235294</v>
      </c>
      <c r="S6719">
        <v>0</v>
      </c>
      <c r="T6719">
        <v>92.3070588235294</v>
      </c>
      <c r="U6719">
        <v>174</v>
      </c>
      <c r="V6719">
        <f>SUMIF(货件明细!K:K,F6719,货件明细!AQ:AQ)</f>
        <v>0</v>
      </c>
      <c r="W6719">
        <f t="shared" si="416"/>
        <v>1</v>
      </c>
      <c r="X6719">
        <f t="shared" si="417"/>
        <v>174</v>
      </c>
      <c r="Y6719">
        <f>SUMIF(货件明细!K:K,F6719,货件明细!I:I)</f>
        <v>0</v>
      </c>
      <c r="Z6719">
        <f t="shared" si="418"/>
        <v>19.65</v>
      </c>
      <c r="AA6719">
        <f>SUMIF(货件明细!K:K,F6719,货件明细!J:J)</f>
        <v>0</v>
      </c>
      <c r="AB6719">
        <f t="shared" si="419"/>
        <v>1</v>
      </c>
    </row>
    <row r="6720" spans="1:28">
      <c r="A6720">
        <v>2025</v>
      </c>
      <c r="B6720">
        <v>11</v>
      </c>
      <c r="C6720">
        <v>45</v>
      </c>
      <c r="D6720" s="4">
        <v>45969</v>
      </c>
      <c r="E6720" t="s">
        <v>28</v>
      </c>
      <c r="F6720" t="s">
        <v>6929</v>
      </c>
      <c r="G6720" t="s">
        <v>206</v>
      </c>
      <c r="H6720" t="s">
        <v>71</v>
      </c>
      <c r="I6720" t="s">
        <v>96</v>
      </c>
      <c r="J6720" t="s">
        <v>58</v>
      </c>
      <c r="K6720" t="s">
        <v>58</v>
      </c>
      <c r="L6720" t="s">
        <v>46</v>
      </c>
      <c r="M6720" t="s">
        <v>5001</v>
      </c>
      <c r="N6720" t="s">
        <v>6725</v>
      </c>
      <c r="O6720">
        <v>19.65</v>
      </c>
      <c r="Q6720">
        <v>59.5636363636364</v>
      </c>
      <c r="R6720">
        <v>59.5636363636364</v>
      </c>
      <c r="S6720">
        <v>0</v>
      </c>
      <c r="T6720">
        <v>59.5636363636364</v>
      </c>
      <c r="U6720">
        <v>174</v>
      </c>
      <c r="V6720">
        <f>SUMIF(货件明细!K:K,F6720,货件明细!AQ:AQ)</f>
        <v>0</v>
      </c>
      <c r="W6720">
        <f t="shared" si="416"/>
        <v>1</v>
      </c>
      <c r="X6720">
        <f t="shared" si="417"/>
        <v>174</v>
      </c>
      <c r="Y6720">
        <f>SUMIF(货件明细!K:K,F6720,货件明细!I:I)</f>
        <v>0</v>
      </c>
      <c r="Z6720">
        <f t="shared" si="418"/>
        <v>19.65</v>
      </c>
      <c r="AA6720">
        <f>SUMIF(货件明细!K:K,F6720,货件明细!J:J)</f>
        <v>0</v>
      </c>
      <c r="AB6720">
        <f t="shared" si="419"/>
        <v>1</v>
      </c>
    </row>
    <row r="6721" spans="1:28">
      <c r="A6721">
        <v>2025</v>
      </c>
      <c r="B6721">
        <v>11</v>
      </c>
      <c r="C6721">
        <v>45</v>
      </c>
      <c r="D6721" s="4">
        <v>45969</v>
      </c>
      <c r="E6721" t="s">
        <v>28</v>
      </c>
      <c r="F6721" t="s">
        <v>6930</v>
      </c>
      <c r="G6721" t="s">
        <v>62</v>
      </c>
      <c r="H6721" t="s">
        <v>31</v>
      </c>
      <c r="I6721" t="s">
        <v>96</v>
      </c>
      <c r="J6721" t="s">
        <v>58</v>
      </c>
      <c r="K6721" t="s">
        <v>58</v>
      </c>
      <c r="L6721" t="s">
        <v>46</v>
      </c>
      <c r="M6721" t="s">
        <v>5001</v>
      </c>
      <c r="N6721" t="s">
        <v>6725</v>
      </c>
      <c r="O6721">
        <v>19.65</v>
      </c>
      <c r="Q6721">
        <v>106.35625</v>
      </c>
      <c r="R6721">
        <v>106.35625</v>
      </c>
      <c r="S6721">
        <v>0</v>
      </c>
      <c r="T6721">
        <v>106.35625</v>
      </c>
      <c r="U6721">
        <v>174</v>
      </c>
      <c r="V6721">
        <f>SUMIF(货件明细!K:K,F6721,货件明细!AQ:AQ)</f>
        <v>0</v>
      </c>
      <c r="W6721">
        <f t="shared" si="416"/>
        <v>1</v>
      </c>
      <c r="X6721">
        <f t="shared" si="417"/>
        <v>174</v>
      </c>
      <c r="Y6721">
        <f>SUMIF(货件明细!K:K,F6721,货件明细!I:I)</f>
        <v>0</v>
      </c>
      <c r="Z6721">
        <f t="shared" si="418"/>
        <v>19.65</v>
      </c>
      <c r="AA6721">
        <f>SUMIF(货件明细!K:K,F6721,货件明细!J:J)</f>
        <v>0</v>
      </c>
      <c r="AB6721">
        <f t="shared" si="419"/>
        <v>1</v>
      </c>
    </row>
    <row r="6722" spans="1:28">
      <c r="A6722">
        <v>2025</v>
      </c>
      <c r="B6722">
        <v>11</v>
      </c>
      <c r="C6722">
        <v>45</v>
      </c>
      <c r="D6722" s="4">
        <v>45969</v>
      </c>
      <c r="E6722" t="s">
        <v>28</v>
      </c>
      <c r="F6722" t="s">
        <v>6931</v>
      </c>
      <c r="G6722" t="s">
        <v>62</v>
      </c>
      <c r="H6722" t="s">
        <v>31</v>
      </c>
      <c r="I6722" t="s">
        <v>80</v>
      </c>
      <c r="J6722" t="s">
        <v>58</v>
      </c>
      <c r="K6722" t="s">
        <v>58</v>
      </c>
      <c r="L6722" t="s">
        <v>46</v>
      </c>
      <c r="M6722" t="s">
        <v>5001</v>
      </c>
      <c r="N6722" t="s">
        <v>6725</v>
      </c>
      <c r="O6722">
        <v>65.3</v>
      </c>
      <c r="Q6722">
        <v>425.425</v>
      </c>
      <c r="R6722">
        <v>425.425</v>
      </c>
      <c r="S6722">
        <v>0</v>
      </c>
      <c r="T6722">
        <v>425.425</v>
      </c>
      <c r="U6722">
        <v>550</v>
      </c>
      <c r="V6722">
        <f>SUMIF(货件明细!K:K,F6722,货件明细!AQ:AQ)</f>
        <v>0</v>
      </c>
      <c r="W6722">
        <f t="shared" ref="W6722:W6785" si="420">IF(V6722=U6722,0,1)</f>
        <v>1</v>
      </c>
      <c r="X6722">
        <f t="shared" ref="X6722:X6785" si="421">U6722</f>
        <v>550</v>
      </c>
      <c r="Y6722">
        <f>SUMIF(货件明细!K:K,F6722,货件明细!I:I)</f>
        <v>0</v>
      </c>
      <c r="Z6722">
        <f t="shared" ref="Z6722:Z6785" si="422">O6722-Y6722</f>
        <v>65.3</v>
      </c>
      <c r="AA6722">
        <f>SUMIF(货件明细!K:K,F6722,货件明细!J:J)</f>
        <v>0</v>
      </c>
      <c r="AB6722">
        <f t="shared" ref="AB6722:AB6785" si="423">IF(T6722=AA6722,0,1)</f>
        <v>1</v>
      </c>
    </row>
    <row r="6723" spans="1:28">
      <c r="A6723">
        <v>2025</v>
      </c>
      <c r="B6723">
        <v>11</v>
      </c>
      <c r="C6723">
        <v>45</v>
      </c>
      <c r="D6723" s="4">
        <v>45969</v>
      </c>
      <c r="E6723" t="s">
        <v>28</v>
      </c>
      <c r="F6723" t="s">
        <v>6932</v>
      </c>
      <c r="G6723" t="s">
        <v>54</v>
      </c>
      <c r="H6723" t="s">
        <v>31</v>
      </c>
      <c r="I6723" t="s">
        <v>80</v>
      </c>
      <c r="J6723" t="s">
        <v>58</v>
      </c>
      <c r="K6723" t="s">
        <v>58</v>
      </c>
      <c r="L6723" t="s">
        <v>46</v>
      </c>
      <c r="M6723" t="s">
        <v>5001</v>
      </c>
      <c r="N6723" t="s">
        <v>6725</v>
      </c>
      <c r="O6723">
        <v>76.6</v>
      </c>
      <c r="Q6723">
        <v>542.5</v>
      </c>
      <c r="R6723">
        <v>542.5</v>
      </c>
      <c r="S6723">
        <v>0</v>
      </c>
      <c r="T6723">
        <v>542.5</v>
      </c>
      <c r="U6723">
        <v>578</v>
      </c>
      <c r="V6723">
        <f>SUMIF(货件明细!K:K,F6723,货件明细!AQ:AQ)</f>
        <v>0</v>
      </c>
      <c r="W6723">
        <f t="shared" si="420"/>
        <v>1</v>
      </c>
      <c r="X6723">
        <f t="shared" si="421"/>
        <v>578</v>
      </c>
      <c r="Y6723">
        <f>SUMIF(货件明细!K:K,F6723,货件明细!I:I)</f>
        <v>0</v>
      </c>
      <c r="Z6723">
        <f t="shared" si="422"/>
        <v>76.6</v>
      </c>
      <c r="AA6723">
        <f>SUMIF(货件明细!K:K,F6723,货件明细!J:J)</f>
        <v>0</v>
      </c>
      <c r="AB6723">
        <f t="shared" si="423"/>
        <v>1</v>
      </c>
    </row>
    <row r="6724" spans="1:28">
      <c r="A6724">
        <v>2025</v>
      </c>
      <c r="B6724">
        <v>11</v>
      </c>
      <c r="C6724">
        <v>45</v>
      </c>
      <c r="D6724" s="4">
        <v>45969</v>
      </c>
      <c r="E6724" t="s">
        <v>28</v>
      </c>
      <c r="F6724" t="s">
        <v>6933</v>
      </c>
      <c r="G6724" t="s">
        <v>74</v>
      </c>
      <c r="H6724" t="s">
        <v>44</v>
      </c>
      <c r="I6724" t="s">
        <v>80</v>
      </c>
      <c r="J6724" t="s">
        <v>58</v>
      </c>
      <c r="K6724" t="s">
        <v>58</v>
      </c>
      <c r="L6724" t="s">
        <v>46</v>
      </c>
      <c r="M6724" t="s">
        <v>5001</v>
      </c>
      <c r="N6724" t="s">
        <v>6725</v>
      </c>
      <c r="O6724">
        <v>76.6</v>
      </c>
      <c r="Q6724">
        <v>431.25</v>
      </c>
      <c r="R6724">
        <v>431.25</v>
      </c>
      <c r="S6724">
        <v>0</v>
      </c>
      <c r="T6724">
        <v>431.25</v>
      </c>
      <c r="U6724">
        <v>578</v>
      </c>
      <c r="V6724">
        <f>SUMIF(货件明细!K:K,F6724,货件明细!AQ:AQ)</f>
        <v>0</v>
      </c>
      <c r="W6724">
        <f t="shared" si="420"/>
        <v>1</v>
      </c>
      <c r="X6724">
        <f t="shared" si="421"/>
        <v>578</v>
      </c>
      <c r="Y6724">
        <f>SUMIF(货件明细!K:K,F6724,货件明细!I:I)</f>
        <v>0</v>
      </c>
      <c r="Z6724">
        <f t="shared" si="422"/>
        <v>76.6</v>
      </c>
      <c r="AA6724">
        <f>SUMIF(货件明细!K:K,F6724,货件明细!J:J)</f>
        <v>0</v>
      </c>
      <c r="AB6724">
        <f t="shared" si="423"/>
        <v>1</v>
      </c>
    </row>
    <row r="6725" spans="1:28">
      <c r="A6725">
        <v>2025</v>
      </c>
      <c r="B6725">
        <v>11</v>
      </c>
      <c r="C6725">
        <v>45</v>
      </c>
      <c r="D6725" s="4">
        <v>45969</v>
      </c>
      <c r="E6725" t="s">
        <v>28</v>
      </c>
      <c r="F6725" t="s">
        <v>6934</v>
      </c>
      <c r="G6725" t="s">
        <v>114</v>
      </c>
      <c r="H6725" t="s">
        <v>44</v>
      </c>
      <c r="I6725" t="s">
        <v>80</v>
      </c>
      <c r="J6725" t="s">
        <v>58</v>
      </c>
      <c r="K6725" t="s">
        <v>58</v>
      </c>
      <c r="L6725" t="s">
        <v>46</v>
      </c>
      <c r="M6725" t="s">
        <v>5001</v>
      </c>
      <c r="N6725" t="s">
        <v>6725</v>
      </c>
      <c r="O6725">
        <v>76.6</v>
      </c>
      <c r="Q6725">
        <v>461.535294117647</v>
      </c>
      <c r="R6725">
        <v>461.535294117647</v>
      </c>
      <c r="S6725">
        <v>0</v>
      </c>
      <c r="T6725">
        <v>461.535294117647</v>
      </c>
      <c r="U6725">
        <v>578</v>
      </c>
      <c r="V6725">
        <f>SUMIF(货件明细!K:K,F6725,货件明细!AQ:AQ)</f>
        <v>0</v>
      </c>
      <c r="W6725">
        <f t="shared" si="420"/>
        <v>1</v>
      </c>
      <c r="X6725">
        <f t="shared" si="421"/>
        <v>578</v>
      </c>
      <c r="Y6725">
        <f>SUMIF(货件明细!K:K,F6725,货件明细!I:I)</f>
        <v>0</v>
      </c>
      <c r="Z6725">
        <f t="shared" si="422"/>
        <v>76.6</v>
      </c>
      <c r="AA6725">
        <f>SUMIF(货件明细!K:K,F6725,货件明细!J:J)</f>
        <v>0</v>
      </c>
      <c r="AB6725">
        <f t="shared" si="423"/>
        <v>1</v>
      </c>
    </row>
    <row r="6726" spans="1:28">
      <c r="A6726">
        <v>2025</v>
      </c>
      <c r="B6726">
        <v>11</v>
      </c>
      <c r="C6726">
        <v>45</v>
      </c>
      <c r="D6726" s="4">
        <v>45969</v>
      </c>
      <c r="E6726" t="s">
        <v>28</v>
      </c>
      <c r="F6726" t="s">
        <v>6935</v>
      </c>
      <c r="G6726" t="s">
        <v>206</v>
      </c>
      <c r="H6726" t="s">
        <v>71</v>
      </c>
      <c r="I6726" t="s">
        <v>80</v>
      </c>
      <c r="J6726" t="s">
        <v>58</v>
      </c>
      <c r="K6726" t="s">
        <v>58</v>
      </c>
      <c r="L6726" t="s">
        <v>46</v>
      </c>
      <c r="M6726" t="s">
        <v>5001</v>
      </c>
      <c r="N6726" t="s">
        <v>6725</v>
      </c>
      <c r="O6726">
        <v>87.9</v>
      </c>
      <c r="Q6726">
        <v>357.381818181818</v>
      </c>
      <c r="R6726">
        <v>357.381818181818</v>
      </c>
      <c r="S6726">
        <v>0</v>
      </c>
      <c r="T6726">
        <v>357.381818181818</v>
      </c>
      <c r="U6726">
        <v>606</v>
      </c>
      <c r="V6726">
        <f>SUMIF(货件明细!K:K,F6726,货件明细!AQ:AQ)</f>
        <v>0</v>
      </c>
      <c r="W6726">
        <f t="shared" si="420"/>
        <v>1</v>
      </c>
      <c r="X6726">
        <f t="shared" si="421"/>
        <v>606</v>
      </c>
      <c r="Y6726">
        <f>SUMIF(货件明细!K:K,F6726,货件明细!I:I)</f>
        <v>0</v>
      </c>
      <c r="Z6726">
        <f t="shared" si="422"/>
        <v>87.9</v>
      </c>
      <c r="AA6726">
        <f>SUMIF(货件明细!K:K,F6726,货件明细!J:J)</f>
        <v>0</v>
      </c>
      <c r="AB6726">
        <f t="shared" si="423"/>
        <v>1</v>
      </c>
    </row>
    <row r="6727" spans="1:28">
      <c r="A6727">
        <v>2025</v>
      </c>
      <c r="B6727">
        <v>11</v>
      </c>
      <c r="C6727">
        <v>45</v>
      </c>
      <c r="D6727" s="4">
        <v>45969</v>
      </c>
      <c r="E6727" t="s">
        <v>28</v>
      </c>
      <c r="F6727" t="s">
        <v>6936</v>
      </c>
      <c r="G6727" t="s">
        <v>54</v>
      </c>
      <c r="H6727" t="s">
        <v>31</v>
      </c>
      <c r="I6727" t="s">
        <v>129</v>
      </c>
      <c r="J6727" t="s">
        <v>58</v>
      </c>
      <c r="K6727" t="s">
        <v>58</v>
      </c>
      <c r="L6727" t="s">
        <v>46</v>
      </c>
      <c r="M6727" t="s">
        <v>5001</v>
      </c>
      <c r="N6727" t="s">
        <v>6725</v>
      </c>
      <c r="O6727">
        <v>58.45</v>
      </c>
      <c r="Q6727">
        <v>325.5</v>
      </c>
      <c r="R6727">
        <v>325.5</v>
      </c>
      <c r="S6727">
        <v>0</v>
      </c>
      <c r="T6727">
        <v>325.5</v>
      </c>
      <c r="U6727">
        <v>437</v>
      </c>
      <c r="V6727">
        <f>SUMIF(货件明细!K:K,F6727,货件明细!AQ:AQ)</f>
        <v>0</v>
      </c>
      <c r="W6727">
        <f t="shared" si="420"/>
        <v>1</v>
      </c>
      <c r="X6727">
        <f t="shared" si="421"/>
        <v>437</v>
      </c>
      <c r="Y6727">
        <f>SUMIF(货件明细!K:K,F6727,货件明细!I:I)</f>
        <v>0</v>
      </c>
      <c r="Z6727">
        <f t="shared" si="422"/>
        <v>58.45</v>
      </c>
      <c r="AA6727">
        <f>SUMIF(货件明细!K:K,F6727,货件明细!J:J)</f>
        <v>0</v>
      </c>
      <c r="AB6727">
        <f t="shared" si="423"/>
        <v>1</v>
      </c>
    </row>
    <row r="6728" spans="1:28">
      <c r="A6728">
        <v>2025</v>
      </c>
      <c r="B6728">
        <v>11</v>
      </c>
      <c r="C6728">
        <v>45</v>
      </c>
      <c r="D6728" s="4">
        <v>45969</v>
      </c>
      <c r="E6728" t="s">
        <v>28</v>
      </c>
      <c r="F6728" t="s">
        <v>6937</v>
      </c>
      <c r="G6728" t="s">
        <v>74</v>
      </c>
      <c r="H6728" t="s">
        <v>44</v>
      </c>
      <c r="I6728" t="s">
        <v>129</v>
      </c>
      <c r="J6728" t="s">
        <v>58</v>
      </c>
      <c r="K6728" t="s">
        <v>58</v>
      </c>
      <c r="L6728" t="s">
        <v>46</v>
      </c>
      <c r="M6728" t="s">
        <v>5001</v>
      </c>
      <c r="N6728" t="s">
        <v>6725</v>
      </c>
      <c r="O6728">
        <v>58.45</v>
      </c>
      <c r="Q6728">
        <v>258.75</v>
      </c>
      <c r="R6728">
        <v>258.75</v>
      </c>
      <c r="S6728">
        <v>0</v>
      </c>
      <c r="T6728">
        <v>258.75</v>
      </c>
      <c r="U6728">
        <v>437</v>
      </c>
      <c r="V6728">
        <f>SUMIF(货件明细!K:K,F6728,货件明细!AQ:AQ)</f>
        <v>0</v>
      </c>
      <c r="W6728">
        <f t="shared" si="420"/>
        <v>1</v>
      </c>
      <c r="X6728">
        <f t="shared" si="421"/>
        <v>437</v>
      </c>
      <c r="Y6728">
        <f>SUMIF(货件明细!K:K,F6728,货件明细!I:I)</f>
        <v>0</v>
      </c>
      <c r="Z6728">
        <f t="shared" si="422"/>
        <v>58.45</v>
      </c>
      <c r="AA6728">
        <f>SUMIF(货件明细!K:K,F6728,货件明细!J:J)</f>
        <v>0</v>
      </c>
      <c r="AB6728">
        <f t="shared" si="423"/>
        <v>1</v>
      </c>
    </row>
    <row r="6729" spans="1:28">
      <c r="A6729">
        <v>2025</v>
      </c>
      <c r="B6729">
        <v>11</v>
      </c>
      <c r="C6729">
        <v>45</v>
      </c>
      <c r="D6729" s="4">
        <v>45969</v>
      </c>
      <c r="E6729" t="s">
        <v>28</v>
      </c>
      <c r="F6729" t="s">
        <v>6938</v>
      </c>
      <c r="G6729" t="s">
        <v>114</v>
      </c>
      <c r="H6729" t="s">
        <v>44</v>
      </c>
      <c r="I6729" t="s">
        <v>129</v>
      </c>
      <c r="J6729" t="s">
        <v>58</v>
      </c>
      <c r="K6729" t="s">
        <v>58</v>
      </c>
      <c r="L6729" t="s">
        <v>46</v>
      </c>
      <c r="M6729" t="s">
        <v>5001</v>
      </c>
      <c r="N6729" t="s">
        <v>6725</v>
      </c>
      <c r="O6729">
        <v>58.45</v>
      </c>
      <c r="Q6729">
        <v>276.921176470588</v>
      </c>
      <c r="R6729">
        <v>276.921176470588</v>
      </c>
      <c r="S6729">
        <v>0</v>
      </c>
      <c r="T6729">
        <v>276.921176470588</v>
      </c>
      <c r="U6729">
        <v>437</v>
      </c>
      <c r="V6729">
        <f>SUMIF(货件明细!K:K,F6729,货件明细!AQ:AQ)</f>
        <v>0</v>
      </c>
      <c r="W6729">
        <f t="shared" si="420"/>
        <v>1</v>
      </c>
      <c r="X6729">
        <f t="shared" si="421"/>
        <v>437</v>
      </c>
      <c r="Y6729">
        <f>SUMIF(货件明细!K:K,F6729,货件明细!I:I)</f>
        <v>0</v>
      </c>
      <c r="Z6729">
        <f t="shared" si="422"/>
        <v>58.45</v>
      </c>
      <c r="AA6729">
        <f>SUMIF(货件明细!K:K,F6729,货件明细!J:J)</f>
        <v>0</v>
      </c>
      <c r="AB6729">
        <f t="shared" si="423"/>
        <v>1</v>
      </c>
    </row>
    <row r="6730" spans="1:28">
      <c r="A6730">
        <v>2025</v>
      </c>
      <c r="B6730">
        <v>11</v>
      </c>
      <c r="C6730">
        <v>45</v>
      </c>
      <c r="D6730" s="4">
        <v>45969</v>
      </c>
      <c r="E6730" t="s">
        <v>28</v>
      </c>
      <c r="F6730" t="s">
        <v>6939</v>
      </c>
      <c r="G6730" t="s">
        <v>206</v>
      </c>
      <c r="H6730" t="s">
        <v>71</v>
      </c>
      <c r="I6730" t="s">
        <v>129</v>
      </c>
      <c r="J6730" t="s">
        <v>58</v>
      </c>
      <c r="K6730" t="s">
        <v>58</v>
      </c>
      <c r="L6730" t="s">
        <v>46</v>
      </c>
      <c r="M6730" t="s">
        <v>5001</v>
      </c>
      <c r="N6730" t="s">
        <v>6725</v>
      </c>
      <c r="O6730">
        <v>58.45</v>
      </c>
      <c r="Q6730">
        <v>178.690909090909</v>
      </c>
      <c r="R6730">
        <v>178.690909090909</v>
      </c>
      <c r="S6730">
        <v>0</v>
      </c>
      <c r="T6730">
        <v>178.690909090909</v>
      </c>
      <c r="U6730">
        <v>437</v>
      </c>
      <c r="V6730">
        <f>SUMIF(货件明细!K:K,F6730,货件明细!AQ:AQ)</f>
        <v>0</v>
      </c>
      <c r="W6730">
        <f t="shared" si="420"/>
        <v>1</v>
      </c>
      <c r="X6730">
        <f t="shared" si="421"/>
        <v>437</v>
      </c>
      <c r="Y6730">
        <f>SUMIF(货件明细!K:K,F6730,货件明细!I:I)</f>
        <v>0</v>
      </c>
      <c r="Z6730">
        <f t="shared" si="422"/>
        <v>58.45</v>
      </c>
      <c r="AA6730">
        <f>SUMIF(货件明细!K:K,F6730,货件明细!J:J)</f>
        <v>0</v>
      </c>
      <c r="AB6730">
        <f t="shared" si="423"/>
        <v>1</v>
      </c>
    </row>
    <row r="6731" spans="1:28">
      <c r="A6731">
        <v>2025</v>
      </c>
      <c r="B6731">
        <v>11</v>
      </c>
      <c r="C6731">
        <v>45</v>
      </c>
      <c r="D6731" s="4">
        <v>45969</v>
      </c>
      <c r="E6731" t="s">
        <v>28</v>
      </c>
      <c r="F6731" t="s">
        <v>6940</v>
      </c>
      <c r="G6731" t="s">
        <v>62</v>
      </c>
      <c r="H6731" t="s">
        <v>31</v>
      </c>
      <c r="I6731" t="s">
        <v>129</v>
      </c>
      <c r="J6731" t="s">
        <v>58</v>
      </c>
      <c r="K6731" t="s">
        <v>58</v>
      </c>
      <c r="L6731" t="s">
        <v>46</v>
      </c>
      <c r="M6731" t="s">
        <v>5001</v>
      </c>
      <c r="N6731" t="s">
        <v>6725</v>
      </c>
      <c r="O6731">
        <v>58.45</v>
      </c>
      <c r="Q6731">
        <v>319.06875</v>
      </c>
      <c r="R6731">
        <v>319.06875</v>
      </c>
      <c r="S6731">
        <v>0</v>
      </c>
      <c r="T6731">
        <v>319.06875</v>
      </c>
      <c r="U6731">
        <v>437</v>
      </c>
      <c r="V6731">
        <f>SUMIF(货件明细!K:K,F6731,货件明细!AQ:AQ)</f>
        <v>0</v>
      </c>
      <c r="W6731">
        <f t="shared" si="420"/>
        <v>1</v>
      </c>
      <c r="X6731">
        <f t="shared" si="421"/>
        <v>437</v>
      </c>
      <c r="Y6731">
        <f>SUMIF(货件明细!K:K,F6731,货件明细!I:I)</f>
        <v>0</v>
      </c>
      <c r="Z6731">
        <f t="shared" si="422"/>
        <v>58.45</v>
      </c>
      <c r="AA6731">
        <f>SUMIF(货件明细!K:K,F6731,货件明细!J:J)</f>
        <v>0</v>
      </c>
      <c r="AB6731">
        <f t="shared" si="423"/>
        <v>1</v>
      </c>
    </row>
    <row r="6732" spans="1:28">
      <c r="A6732">
        <v>2025</v>
      </c>
      <c r="B6732">
        <v>11</v>
      </c>
      <c r="C6732">
        <v>45</v>
      </c>
      <c r="D6732" s="4">
        <v>45969</v>
      </c>
      <c r="E6732" t="s">
        <v>28</v>
      </c>
      <c r="F6732" t="s">
        <v>6941</v>
      </c>
      <c r="G6732" t="s">
        <v>54</v>
      </c>
      <c r="H6732" t="s">
        <v>31</v>
      </c>
      <c r="I6732" t="s">
        <v>129</v>
      </c>
      <c r="J6732" t="s">
        <v>58</v>
      </c>
      <c r="K6732" t="s">
        <v>58</v>
      </c>
      <c r="L6732" t="s">
        <v>46</v>
      </c>
      <c r="M6732" t="s">
        <v>5001</v>
      </c>
      <c r="N6732" t="s">
        <v>6725</v>
      </c>
      <c r="O6732">
        <v>75.05</v>
      </c>
      <c r="Q6732">
        <v>434</v>
      </c>
      <c r="R6732">
        <v>434</v>
      </c>
      <c r="S6732">
        <v>0</v>
      </c>
      <c r="T6732">
        <v>434</v>
      </c>
      <c r="U6732">
        <v>548</v>
      </c>
      <c r="V6732">
        <f>SUMIF(货件明细!K:K,F6732,货件明细!AQ:AQ)</f>
        <v>0</v>
      </c>
      <c r="W6732">
        <f t="shared" si="420"/>
        <v>1</v>
      </c>
      <c r="X6732">
        <f t="shared" si="421"/>
        <v>548</v>
      </c>
      <c r="Y6732">
        <f>SUMIF(货件明细!K:K,F6732,货件明细!I:I)</f>
        <v>0</v>
      </c>
      <c r="Z6732">
        <f t="shared" si="422"/>
        <v>75.05</v>
      </c>
      <c r="AA6732">
        <f>SUMIF(货件明细!K:K,F6732,货件明细!J:J)</f>
        <v>0</v>
      </c>
      <c r="AB6732">
        <f t="shared" si="423"/>
        <v>1</v>
      </c>
    </row>
    <row r="6733" spans="1:28">
      <c r="A6733">
        <v>2025</v>
      </c>
      <c r="B6733">
        <v>11</v>
      </c>
      <c r="C6733">
        <v>45</v>
      </c>
      <c r="D6733" s="4">
        <v>45969</v>
      </c>
      <c r="E6733" t="s">
        <v>28</v>
      </c>
      <c r="F6733" t="s">
        <v>6942</v>
      </c>
      <c r="G6733" t="s">
        <v>74</v>
      </c>
      <c r="H6733" t="s">
        <v>44</v>
      </c>
      <c r="I6733" t="s">
        <v>129</v>
      </c>
      <c r="J6733" t="s">
        <v>58</v>
      </c>
      <c r="K6733" t="s">
        <v>58</v>
      </c>
      <c r="L6733" t="s">
        <v>46</v>
      </c>
      <c r="M6733" t="s">
        <v>5001</v>
      </c>
      <c r="N6733" t="s">
        <v>6725</v>
      </c>
      <c r="O6733">
        <v>75.05</v>
      </c>
      <c r="Q6733">
        <v>345</v>
      </c>
      <c r="R6733">
        <v>345</v>
      </c>
      <c r="S6733">
        <v>0</v>
      </c>
      <c r="T6733">
        <v>345</v>
      </c>
      <c r="U6733">
        <v>548</v>
      </c>
      <c r="V6733">
        <f>SUMIF(货件明细!K:K,F6733,货件明细!AQ:AQ)</f>
        <v>0</v>
      </c>
      <c r="W6733">
        <f t="shared" si="420"/>
        <v>1</v>
      </c>
      <c r="X6733">
        <f t="shared" si="421"/>
        <v>548</v>
      </c>
      <c r="Y6733">
        <f>SUMIF(货件明细!K:K,F6733,货件明细!I:I)</f>
        <v>0</v>
      </c>
      <c r="Z6733">
        <f t="shared" si="422"/>
        <v>75.05</v>
      </c>
      <c r="AA6733">
        <f>SUMIF(货件明细!K:K,F6733,货件明细!J:J)</f>
        <v>0</v>
      </c>
      <c r="AB6733">
        <f t="shared" si="423"/>
        <v>1</v>
      </c>
    </row>
    <row r="6734" spans="1:28">
      <c r="A6734">
        <v>2025</v>
      </c>
      <c r="B6734">
        <v>11</v>
      </c>
      <c r="C6734">
        <v>45</v>
      </c>
      <c r="D6734" s="4">
        <v>45969</v>
      </c>
      <c r="E6734" t="s">
        <v>28</v>
      </c>
      <c r="F6734" t="s">
        <v>6943</v>
      </c>
      <c r="G6734" t="s">
        <v>114</v>
      </c>
      <c r="H6734" t="s">
        <v>44</v>
      </c>
      <c r="I6734" t="s">
        <v>129</v>
      </c>
      <c r="J6734" t="s">
        <v>58</v>
      </c>
      <c r="K6734" t="s">
        <v>58</v>
      </c>
      <c r="L6734" t="s">
        <v>46</v>
      </c>
      <c r="M6734" t="s">
        <v>5001</v>
      </c>
      <c r="N6734" t="s">
        <v>6725</v>
      </c>
      <c r="O6734">
        <v>75.05</v>
      </c>
      <c r="Q6734">
        <v>369.228235294118</v>
      </c>
      <c r="R6734">
        <v>369.228235294118</v>
      </c>
      <c r="S6734">
        <v>0</v>
      </c>
      <c r="T6734">
        <v>369.228235294118</v>
      </c>
      <c r="U6734">
        <v>548</v>
      </c>
      <c r="V6734">
        <f>SUMIF(货件明细!K:K,F6734,货件明细!AQ:AQ)</f>
        <v>0</v>
      </c>
      <c r="W6734">
        <f t="shared" si="420"/>
        <v>1</v>
      </c>
      <c r="X6734">
        <f t="shared" si="421"/>
        <v>548</v>
      </c>
      <c r="Y6734">
        <f>SUMIF(货件明细!K:K,F6734,货件明细!I:I)</f>
        <v>0</v>
      </c>
      <c r="Z6734">
        <f t="shared" si="422"/>
        <v>75.05</v>
      </c>
      <c r="AA6734">
        <f>SUMIF(货件明细!K:K,F6734,货件明细!J:J)</f>
        <v>0</v>
      </c>
      <c r="AB6734">
        <f t="shared" si="423"/>
        <v>1</v>
      </c>
    </row>
    <row r="6735" spans="1:28">
      <c r="A6735">
        <v>2025</v>
      </c>
      <c r="B6735">
        <v>11</v>
      </c>
      <c r="C6735">
        <v>45</v>
      </c>
      <c r="D6735" s="4">
        <v>45969</v>
      </c>
      <c r="E6735" t="s">
        <v>28</v>
      </c>
      <c r="F6735" t="s">
        <v>6944</v>
      </c>
      <c r="G6735" t="s">
        <v>206</v>
      </c>
      <c r="H6735" t="s">
        <v>71</v>
      </c>
      <c r="I6735" t="s">
        <v>129</v>
      </c>
      <c r="J6735" t="s">
        <v>58</v>
      </c>
      <c r="K6735" t="s">
        <v>58</v>
      </c>
      <c r="L6735" t="s">
        <v>46</v>
      </c>
      <c r="M6735" t="s">
        <v>5001</v>
      </c>
      <c r="N6735" t="s">
        <v>6725</v>
      </c>
      <c r="O6735">
        <v>75.05</v>
      </c>
      <c r="Q6735">
        <v>238.254545454545</v>
      </c>
      <c r="R6735">
        <v>238.254545454545</v>
      </c>
      <c r="S6735">
        <v>0</v>
      </c>
      <c r="T6735">
        <v>238.254545454545</v>
      </c>
      <c r="U6735">
        <v>548</v>
      </c>
      <c r="V6735">
        <f>SUMIF(货件明细!K:K,F6735,货件明细!AQ:AQ)</f>
        <v>0</v>
      </c>
      <c r="W6735">
        <f t="shared" si="420"/>
        <v>1</v>
      </c>
      <c r="X6735">
        <f t="shared" si="421"/>
        <v>548</v>
      </c>
      <c r="Y6735">
        <f>SUMIF(货件明细!K:K,F6735,货件明细!I:I)</f>
        <v>0</v>
      </c>
      <c r="Z6735">
        <f t="shared" si="422"/>
        <v>75.05</v>
      </c>
      <c r="AA6735">
        <f>SUMIF(货件明细!K:K,F6735,货件明细!J:J)</f>
        <v>0</v>
      </c>
      <c r="AB6735">
        <f t="shared" si="423"/>
        <v>1</v>
      </c>
    </row>
    <row r="6736" spans="1:28">
      <c r="A6736">
        <v>2025</v>
      </c>
      <c r="B6736">
        <v>11</v>
      </c>
      <c r="C6736">
        <v>45</v>
      </c>
      <c r="D6736" s="4">
        <v>45969</v>
      </c>
      <c r="E6736" t="s">
        <v>28</v>
      </c>
      <c r="F6736" t="s">
        <v>6945</v>
      </c>
      <c r="G6736" t="s">
        <v>62</v>
      </c>
      <c r="H6736" t="s">
        <v>31</v>
      </c>
      <c r="I6736" t="s">
        <v>129</v>
      </c>
      <c r="J6736" t="s">
        <v>58</v>
      </c>
      <c r="K6736" t="s">
        <v>58</v>
      </c>
      <c r="L6736" t="s">
        <v>46</v>
      </c>
      <c r="M6736" t="s">
        <v>5001</v>
      </c>
      <c r="N6736" t="s">
        <v>6725</v>
      </c>
      <c r="O6736">
        <v>75.05</v>
      </c>
      <c r="Q6736">
        <v>425.425</v>
      </c>
      <c r="R6736">
        <v>425.425</v>
      </c>
      <c r="S6736">
        <v>0</v>
      </c>
      <c r="T6736">
        <v>425.425</v>
      </c>
      <c r="U6736">
        <v>548</v>
      </c>
      <c r="V6736">
        <f>SUMIF(货件明细!K:K,F6736,货件明细!AQ:AQ)</f>
        <v>0</v>
      </c>
      <c r="W6736">
        <f t="shared" si="420"/>
        <v>1</v>
      </c>
      <c r="X6736">
        <f t="shared" si="421"/>
        <v>548</v>
      </c>
      <c r="Y6736">
        <f>SUMIF(货件明细!K:K,F6736,货件明细!I:I)</f>
        <v>0</v>
      </c>
      <c r="Z6736">
        <f t="shared" si="422"/>
        <v>75.05</v>
      </c>
      <c r="AA6736">
        <f>SUMIF(货件明细!K:K,F6736,货件明细!J:J)</f>
        <v>0</v>
      </c>
      <c r="AB6736">
        <f t="shared" si="423"/>
        <v>1</v>
      </c>
    </row>
    <row r="6737" spans="1:28">
      <c r="A6737">
        <v>2025</v>
      </c>
      <c r="B6737">
        <v>11</v>
      </c>
      <c r="C6737">
        <v>45</v>
      </c>
      <c r="D6737" s="4">
        <v>45969</v>
      </c>
      <c r="E6737" t="s">
        <v>28</v>
      </c>
      <c r="F6737" t="s">
        <v>6946</v>
      </c>
      <c r="G6737" t="s">
        <v>54</v>
      </c>
      <c r="H6737" t="s">
        <v>31</v>
      </c>
      <c r="I6737" t="s">
        <v>96</v>
      </c>
      <c r="J6737" t="s">
        <v>58</v>
      </c>
      <c r="K6737" t="s">
        <v>58</v>
      </c>
      <c r="L6737" t="s">
        <v>46</v>
      </c>
      <c r="M6737" t="s">
        <v>5001</v>
      </c>
      <c r="N6737" t="s">
        <v>6725</v>
      </c>
      <c r="O6737">
        <v>82.15</v>
      </c>
      <c r="Q6737">
        <v>434</v>
      </c>
      <c r="R6737">
        <v>434</v>
      </c>
      <c r="S6737">
        <v>0</v>
      </c>
      <c r="T6737">
        <v>434</v>
      </c>
      <c r="U6737">
        <v>582</v>
      </c>
      <c r="V6737">
        <f>SUMIF(货件明细!K:K,F6737,货件明细!AQ:AQ)</f>
        <v>0</v>
      </c>
      <c r="W6737">
        <f t="shared" si="420"/>
        <v>1</v>
      </c>
      <c r="X6737">
        <f t="shared" si="421"/>
        <v>582</v>
      </c>
      <c r="Y6737">
        <f>SUMIF(货件明细!K:K,F6737,货件明细!I:I)</f>
        <v>0</v>
      </c>
      <c r="Z6737">
        <f t="shared" si="422"/>
        <v>82.15</v>
      </c>
      <c r="AA6737">
        <f>SUMIF(货件明细!K:K,F6737,货件明细!J:J)</f>
        <v>0</v>
      </c>
      <c r="AB6737">
        <f t="shared" si="423"/>
        <v>1</v>
      </c>
    </row>
    <row r="6738" spans="1:28">
      <c r="A6738">
        <v>2025</v>
      </c>
      <c r="B6738">
        <v>11</v>
      </c>
      <c r="C6738">
        <v>45</v>
      </c>
      <c r="D6738" s="4">
        <v>45969</v>
      </c>
      <c r="E6738" t="s">
        <v>28</v>
      </c>
      <c r="F6738" t="s">
        <v>6947</v>
      </c>
      <c r="G6738" t="s">
        <v>74</v>
      </c>
      <c r="H6738" t="s">
        <v>44</v>
      </c>
      <c r="I6738" t="s">
        <v>96</v>
      </c>
      <c r="J6738" t="s">
        <v>58</v>
      </c>
      <c r="K6738" t="s">
        <v>58</v>
      </c>
      <c r="L6738" t="s">
        <v>46</v>
      </c>
      <c r="M6738" t="s">
        <v>5001</v>
      </c>
      <c r="N6738" t="s">
        <v>6725</v>
      </c>
      <c r="O6738">
        <v>82.15</v>
      </c>
      <c r="Q6738">
        <v>345</v>
      </c>
      <c r="R6738">
        <v>345</v>
      </c>
      <c r="S6738">
        <v>0</v>
      </c>
      <c r="T6738">
        <v>345</v>
      </c>
      <c r="U6738">
        <v>582</v>
      </c>
      <c r="V6738">
        <f>SUMIF(货件明细!K:K,F6738,货件明细!AQ:AQ)</f>
        <v>0</v>
      </c>
      <c r="W6738">
        <f t="shared" si="420"/>
        <v>1</v>
      </c>
      <c r="X6738">
        <f t="shared" si="421"/>
        <v>582</v>
      </c>
      <c r="Y6738">
        <f>SUMIF(货件明细!K:K,F6738,货件明细!I:I)</f>
        <v>0</v>
      </c>
      <c r="Z6738">
        <f t="shared" si="422"/>
        <v>82.15</v>
      </c>
      <c r="AA6738">
        <f>SUMIF(货件明细!K:K,F6738,货件明细!J:J)</f>
        <v>0</v>
      </c>
      <c r="AB6738">
        <f t="shared" si="423"/>
        <v>1</v>
      </c>
    </row>
    <row r="6739" spans="1:28">
      <c r="A6739">
        <v>2025</v>
      </c>
      <c r="B6739">
        <v>11</v>
      </c>
      <c r="C6739">
        <v>45</v>
      </c>
      <c r="D6739" s="4">
        <v>45969</v>
      </c>
      <c r="E6739" t="s">
        <v>28</v>
      </c>
      <c r="F6739" t="s">
        <v>6948</v>
      </c>
      <c r="G6739" t="s">
        <v>114</v>
      </c>
      <c r="H6739" t="s">
        <v>44</v>
      </c>
      <c r="I6739" t="s">
        <v>96</v>
      </c>
      <c r="J6739" t="s">
        <v>58</v>
      </c>
      <c r="K6739" t="s">
        <v>58</v>
      </c>
      <c r="L6739" t="s">
        <v>46</v>
      </c>
      <c r="M6739" t="s">
        <v>5001</v>
      </c>
      <c r="N6739" t="s">
        <v>6725</v>
      </c>
      <c r="O6739">
        <v>82.15</v>
      </c>
      <c r="Q6739">
        <v>369.228235294118</v>
      </c>
      <c r="R6739">
        <v>369.228235294118</v>
      </c>
      <c r="S6739">
        <v>0</v>
      </c>
      <c r="T6739">
        <v>369.228235294118</v>
      </c>
      <c r="U6739">
        <v>582</v>
      </c>
      <c r="V6739">
        <f>SUMIF(货件明细!K:K,F6739,货件明细!AQ:AQ)</f>
        <v>0</v>
      </c>
      <c r="W6739">
        <f t="shared" si="420"/>
        <v>1</v>
      </c>
      <c r="X6739">
        <f t="shared" si="421"/>
        <v>582</v>
      </c>
      <c r="Y6739">
        <f>SUMIF(货件明细!K:K,F6739,货件明细!I:I)</f>
        <v>0</v>
      </c>
      <c r="Z6739">
        <f t="shared" si="422"/>
        <v>82.15</v>
      </c>
      <c r="AA6739">
        <f>SUMIF(货件明细!K:K,F6739,货件明细!J:J)</f>
        <v>0</v>
      </c>
      <c r="AB6739">
        <f t="shared" si="423"/>
        <v>1</v>
      </c>
    </row>
    <row r="6740" spans="1:28">
      <c r="A6740">
        <v>2025</v>
      </c>
      <c r="B6740">
        <v>11</v>
      </c>
      <c r="C6740">
        <v>45</v>
      </c>
      <c r="D6740" s="4">
        <v>45969</v>
      </c>
      <c r="E6740" t="s">
        <v>28</v>
      </c>
      <c r="F6740" t="s">
        <v>6949</v>
      </c>
      <c r="G6740" t="s">
        <v>206</v>
      </c>
      <c r="H6740" t="s">
        <v>71</v>
      </c>
      <c r="I6740" t="s">
        <v>96</v>
      </c>
      <c r="J6740" t="s">
        <v>58</v>
      </c>
      <c r="K6740" t="s">
        <v>58</v>
      </c>
      <c r="L6740" t="s">
        <v>46</v>
      </c>
      <c r="M6740" t="s">
        <v>5001</v>
      </c>
      <c r="N6740" t="s">
        <v>6725</v>
      </c>
      <c r="O6740">
        <v>82.15</v>
      </c>
      <c r="Q6740">
        <v>238.254545454545</v>
      </c>
      <c r="R6740">
        <v>238.254545454545</v>
      </c>
      <c r="S6740">
        <v>0</v>
      </c>
      <c r="T6740">
        <v>238.254545454545</v>
      </c>
      <c r="U6740">
        <v>582</v>
      </c>
      <c r="V6740">
        <f>SUMIF(货件明细!K:K,F6740,货件明细!AQ:AQ)</f>
        <v>0</v>
      </c>
      <c r="W6740">
        <f t="shared" si="420"/>
        <v>1</v>
      </c>
      <c r="X6740">
        <f t="shared" si="421"/>
        <v>582</v>
      </c>
      <c r="Y6740">
        <f>SUMIF(货件明细!K:K,F6740,货件明细!I:I)</f>
        <v>0</v>
      </c>
      <c r="Z6740">
        <f t="shared" si="422"/>
        <v>82.15</v>
      </c>
      <c r="AA6740">
        <f>SUMIF(货件明细!K:K,F6740,货件明细!J:J)</f>
        <v>0</v>
      </c>
      <c r="AB6740">
        <f t="shared" si="423"/>
        <v>1</v>
      </c>
    </row>
    <row r="6741" spans="1:28">
      <c r="A6741">
        <v>2025</v>
      </c>
      <c r="B6741">
        <v>11</v>
      </c>
      <c r="C6741">
        <v>45</v>
      </c>
      <c r="D6741" s="4">
        <v>45969</v>
      </c>
      <c r="E6741" t="s">
        <v>28</v>
      </c>
      <c r="F6741" t="s">
        <v>6950</v>
      </c>
      <c r="G6741" t="s">
        <v>62</v>
      </c>
      <c r="H6741" t="s">
        <v>31</v>
      </c>
      <c r="I6741" t="s">
        <v>96</v>
      </c>
      <c r="J6741" t="s">
        <v>58</v>
      </c>
      <c r="K6741" t="s">
        <v>58</v>
      </c>
      <c r="L6741" t="s">
        <v>46</v>
      </c>
      <c r="M6741" t="s">
        <v>5001</v>
      </c>
      <c r="N6741" t="s">
        <v>6725</v>
      </c>
      <c r="O6741">
        <v>82.15</v>
      </c>
      <c r="Q6741">
        <v>425.425</v>
      </c>
      <c r="R6741">
        <v>425.425</v>
      </c>
      <c r="S6741">
        <v>0</v>
      </c>
      <c r="T6741">
        <v>425.425</v>
      </c>
      <c r="U6741">
        <v>582</v>
      </c>
      <c r="V6741">
        <f>SUMIF(货件明细!K:K,F6741,货件明细!AQ:AQ)</f>
        <v>0</v>
      </c>
      <c r="W6741">
        <f t="shared" si="420"/>
        <v>1</v>
      </c>
      <c r="X6741">
        <f t="shared" si="421"/>
        <v>582</v>
      </c>
      <c r="Y6741">
        <f>SUMIF(货件明细!K:K,F6741,货件明细!I:I)</f>
        <v>0</v>
      </c>
      <c r="Z6741">
        <f t="shared" si="422"/>
        <v>82.15</v>
      </c>
      <c r="AA6741">
        <f>SUMIF(货件明细!K:K,F6741,货件明细!J:J)</f>
        <v>0</v>
      </c>
      <c r="AB6741">
        <f t="shared" si="423"/>
        <v>1</v>
      </c>
    </row>
    <row r="6742" spans="1:28">
      <c r="A6742">
        <v>2025</v>
      </c>
      <c r="B6742">
        <v>11</v>
      </c>
      <c r="C6742">
        <v>45</v>
      </c>
      <c r="D6742" s="4">
        <v>45964</v>
      </c>
      <c r="E6742" t="s">
        <v>28</v>
      </c>
      <c r="F6742" t="s">
        <v>6951</v>
      </c>
      <c r="G6742" t="s">
        <v>114</v>
      </c>
      <c r="H6742" t="s">
        <v>44</v>
      </c>
      <c r="I6742" t="s">
        <v>96</v>
      </c>
      <c r="J6742" t="s">
        <v>1452</v>
      </c>
      <c r="K6742" t="s">
        <v>1452</v>
      </c>
      <c r="L6742" t="s">
        <v>46</v>
      </c>
      <c r="M6742" t="s">
        <v>65</v>
      </c>
      <c r="N6742" t="s">
        <v>1992</v>
      </c>
      <c r="O6742">
        <v>17.05</v>
      </c>
      <c r="Q6742">
        <v>229.5</v>
      </c>
      <c r="R6742">
        <v>229.5</v>
      </c>
      <c r="S6742">
        <v>0</v>
      </c>
      <c r="T6742">
        <v>229.5</v>
      </c>
      <c r="U6742">
        <v>72</v>
      </c>
      <c r="V6742">
        <f>SUMIF(货件明细!K:K,F6742,货件明细!AQ:AQ)</f>
        <v>0</v>
      </c>
      <c r="W6742">
        <f t="shared" si="420"/>
        <v>1</v>
      </c>
      <c r="X6742">
        <f t="shared" si="421"/>
        <v>72</v>
      </c>
      <c r="Y6742">
        <f>SUMIF(货件明细!K:K,F6742,货件明细!I:I)</f>
        <v>0</v>
      </c>
      <c r="Z6742">
        <f t="shared" si="422"/>
        <v>17.05</v>
      </c>
      <c r="AA6742">
        <f>SUMIF(货件明细!K:K,F6742,货件明细!J:J)</f>
        <v>0</v>
      </c>
      <c r="AB6742">
        <f t="shared" si="423"/>
        <v>1</v>
      </c>
    </row>
    <row r="6743" spans="1:28">
      <c r="A6743">
        <v>2025</v>
      </c>
      <c r="B6743">
        <v>11</v>
      </c>
      <c r="C6743">
        <v>45</v>
      </c>
      <c r="D6743" s="4">
        <v>45964</v>
      </c>
      <c r="E6743" t="s">
        <v>28</v>
      </c>
      <c r="F6743" t="s">
        <v>6952</v>
      </c>
      <c r="G6743" t="s">
        <v>1563</v>
      </c>
      <c r="H6743" t="s">
        <v>71</v>
      </c>
      <c r="I6743" t="s">
        <v>96</v>
      </c>
      <c r="J6743" t="s">
        <v>1452</v>
      </c>
      <c r="K6743" t="s">
        <v>1452</v>
      </c>
      <c r="L6743" t="s">
        <v>46</v>
      </c>
      <c r="M6743" t="s">
        <v>65</v>
      </c>
      <c r="N6743" t="s">
        <v>1992</v>
      </c>
      <c r="O6743">
        <v>16.8</v>
      </c>
      <c r="Q6743">
        <v>183.6</v>
      </c>
      <c r="R6743">
        <v>183.6</v>
      </c>
      <c r="S6743">
        <v>0</v>
      </c>
      <c r="T6743">
        <v>183.6</v>
      </c>
      <c r="U6743">
        <v>71</v>
      </c>
      <c r="V6743">
        <f>SUMIF(货件明细!K:K,F6743,货件明细!AQ:AQ)</f>
        <v>0</v>
      </c>
      <c r="W6743">
        <f t="shared" si="420"/>
        <v>1</v>
      </c>
      <c r="X6743">
        <f t="shared" si="421"/>
        <v>71</v>
      </c>
      <c r="Y6743">
        <f>SUMIF(货件明细!K:K,F6743,货件明细!I:I)</f>
        <v>0</v>
      </c>
      <c r="Z6743">
        <f t="shared" si="422"/>
        <v>16.8</v>
      </c>
      <c r="AA6743">
        <f>SUMIF(货件明细!K:K,F6743,货件明细!J:J)</f>
        <v>0</v>
      </c>
      <c r="AB6743">
        <f t="shared" si="423"/>
        <v>1</v>
      </c>
    </row>
    <row r="6744" spans="1:28">
      <c r="A6744">
        <v>2025</v>
      </c>
      <c r="B6744">
        <v>11</v>
      </c>
      <c r="C6744">
        <v>45</v>
      </c>
      <c r="D6744" s="4">
        <v>45964</v>
      </c>
      <c r="E6744" t="s">
        <v>28</v>
      </c>
      <c r="F6744" t="s">
        <v>6953</v>
      </c>
      <c r="G6744" t="s">
        <v>1610</v>
      </c>
      <c r="H6744" t="s">
        <v>71</v>
      </c>
      <c r="I6744" t="s">
        <v>96</v>
      </c>
      <c r="J6744" t="s">
        <v>1452</v>
      </c>
      <c r="K6744" t="s">
        <v>1452</v>
      </c>
      <c r="L6744" t="s">
        <v>46</v>
      </c>
      <c r="M6744" t="s">
        <v>65</v>
      </c>
      <c r="N6744" t="s">
        <v>1992</v>
      </c>
      <c r="O6744">
        <v>17.05</v>
      </c>
      <c r="Q6744">
        <v>194.4</v>
      </c>
      <c r="R6744">
        <v>194.4</v>
      </c>
      <c r="S6744">
        <v>0</v>
      </c>
      <c r="T6744">
        <v>194.4</v>
      </c>
      <c r="U6744">
        <v>72</v>
      </c>
      <c r="V6744">
        <f>SUMIF(货件明细!K:K,F6744,货件明细!AQ:AQ)</f>
        <v>0</v>
      </c>
      <c r="W6744">
        <f t="shared" si="420"/>
        <v>1</v>
      </c>
      <c r="X6744">
        <f t="shared" si="421"/>
        <v>72</v>
      </c>
      <c r="Y6744">
        <f>SUMIF(货件明细!K:K,F6744,货件明细!I:I)</f>
        <v>0</v>
      </c>
      <c r="Z6744">
        <f t="shared" si="422"/>
        <v>17.05</v>
      </c>
      <c r="AA6744">
        <f>SUMIF(货件明细!K:K,F6744,货件明细!J:J)</f>
        <v>0</v>
      </c>
      <c r="AB6744">
        <f t="shared" si="423"/>
        <v>1</v>
      </c>
    </row>
    <row r="6745" spans="1:28">
      <c r="A6745">
        <v>2025</v>
      </c>
      <c r="B6745">
        <v>11</v>
      </c>
      <c r="C6745">
        <v>45</v>
      </c>
      <c r="D6745" s="4">
        <v>45964</v>
      </c>
      <c r="E6745" t="s">
        <v>28</v>
      </c>
      <c r="F6745" t="s">
        <v>6954</v>
      </c>
      <c r="G6745" t="s">
        <v>54</v>
      </c>
      <c r="H6745" t="s">
        <v>31</v>
      </c>
      <c r="I6745" t="s">
        <v>96</v>
      </c>
      <c r="J6745" t="s">
        <v>1452</v>
      </c>
      <c r="K6745" t="s">
        <v>1452</v>
      </c>
      <c r="L6745" t="s">
        <v>46</v>
      </c>
      <c r="M6745" t="s">
        <v>65</v>
      </c>
      <c r="N6745" t="s">
        <v>1992</v>
      </c>
      <c r="O6745">
        <v>17.05</v>
      </c>
      <c r="Q6745">
        <v>234.6</v>
      </c>
      <c r="R6745">
        <v>234.6</v>
      </c>
      <c r="S6745">
        <v>0</v>
      </c>
      <c r="T6745">
        <v>234.6</v>
      </c>
      <c r="U6745">
        <v>72</v>
      </c>
      <c r="V6745">
        <f>SUMIF(货件明细!K:K,F6745,货件明细!AQ:AQ)</f>
        <v>0</v>
      </c>
      <c r="W6745">
        <f t="shared" si="420"/>
        <v>1</v>
      </c>
      <c r="X6745">
        <f t="shared" si="421"/>
        <v>72</v>
      </c>
      <c r="Y6745">
        <f>SUMIF(货件明细!K:K,F6745,货件明细!I:I)</f>
        <v>0</v>
      </c>
      <c r="Z6745">
        <f t="shared" si="422"/>
        <v>17.05</v>
      </c>
      <c r="AA6745">
        <f>SUMIF(货件明细!K:K,F6745,货件明细!J:J)</f>
        <v>0</v>
      </c>
      <c r="AB6745">
        <f t="shared" si="423"/>
        <v>1</v>
      </c>
    </row>
    <row r="6746" spans="1:28">
      <c r="A6746">
        <v>2025</v>
      </c>
      <c r="B6746">
        <v>11</v>
      </c>
      <c r="C6746">
        <v>45</v>
      </c>
      <c r="D6746" s="4">
        <v>45964</v>
      </c>
      <c r="E6746" t="s">
        <v>28</v>
      </c>
      <c r="F6746" t="s">
        <v>6955</v>
      </c>
      <c r="G6746" t="s">
        <v>50</v>
      </c>
      <c r="H6746" t="s">
        <v>31</v>
      </c>
      <c r="I6746" t="s">
        <v>96</v>
      </c>
      <c r="J6746" t="s">
        <v>1452</v>
      </c>
      <c r="K6746" t="s">
        <v>1452</v>
      </c>
      <c r="L6746" t="s">
        <v>46</v>
      </c>
      <c r="M6746" t="s">
        <v>65</v>
      </c>
      <c r="N6746" t="s">
        <v>1992</v>
      </c>
      <c r="O6746">
        <v>17.05</v>
      </c>
      <c r="Q6746">
        <v>255.6</v>
      </c>
      <c r="R6746">
        <v>255.6</v>
      </c>
      <c r="S6746">
        <v>0</v>
      </c>
      <c r="T6746">
        <v>255.6</v>
      </c>
      <c r="U6746">
        <v>72</v>
      </c>
      <c r="V6746">
        <f>SUMIF(货件明细!K:K,F6746,货件明细!AQ:AQ)</f>
        <v>0</v>
      </c>
      <c r="W6746">
        <f t="shared" si="420"/>
        <v>1</v>
      </c>
      <c r="X6746">
        <f t="shared" si="421"/>
        <v>72</v>
      </c>
      <c r="Y6746">
        <f>SUMIF(货件明细!K:K,F6746,货件明细!I:I)</f>
        <v>0</v>
      </c>
      <c r="Z6746">
        <f t="shared" si="422"/>
        <v>17.05</v>
      </c>
      <c r="AA6746">
        <f>SUMIF(货件明细!K:K,F6746,货件明细!J:J)</f>
        <v>0</v>
      </c>
      <c r="AB6746">
        <f t="shared" si="423"/>
        <v>1</v>
      </c>
    </row>
    <row r="6747" spans="1:28">
      <c r="A6747">
        <v>2025</v>
      </c>
      <c r="B6747">
        <v>11</v>
      </c>
      <c r="C6747">
        <v>45</v>
      </c>
      <c r="D6747" s="4">
        <v>45968</v>
      </c>
      <c r="E6747" t="s">
        <v>28</v>
      </c>
      <c r="F6747" t="s">
        <v>6956</v>
      </c>
      <c r="G6747" t="s">
        <v>223</v>
      </c>
      <c r="H6747" t="s">
        <v>31</v>
      </c>
      <c r="I6747" t="s">
        <v>111</v>
      </c>
      <c r="J6747" t="s">
        <v>58</v>
      </c>
      <c r="K6747" t="s">
        <v>58</v>
      </c>
      <c r="L6747" t="s">
        <v>46</v>
      </c>
      <c r="M6747" t="s">
        <v>5001</v>
      </c>
      <c r="N6747" t="s">
        <v>6725</v>
      </c>
      <c r="O6747">
        <v>36.2</v>
      </c>
      <c r="Q6747">
        <v>296</v>
      </c>
      <c r="R6747">
        <v>296</v>
      </c>
      <c r="S6747">
        <v>0</v>
      </c>
      <c r="T6747">
        <v>296</v>
      </c>
      <c r="U6747">
        <v>154</v>
      </c>
      <c r="V6747">
        <f>SUMIF(货件明细!K:K,F6747,货件明细!AQ:AQ)</f>
        <v>0</v>
      </c>
      <c r="W6747">
        <f t="shared" si="420"/>
        <v>1</v>
      </c>
      <c r="X6747">
        <f t="shared" si="421"/>
        <v>154</v>
      </c>
      <c r="Y6747">
        <f>SUMIF(货件明细!K:K,F6747,货件明细!I:I)</f>
        <v>0</v>
      </c>
      <c r="Z6747">
        <f t="shared" si="422"/>
        <v>36.2</v>
      </c>
      <c r="AA6747">
        <f>SUMIF(货件明细!K:K,F6747,货件明细!J:J)</f>
        <v>0</v>
      </c>
      <c r="AB6747">
        <f t="shared" si="423"/>
        <v>1</v>
      </c>
    </row>
    <row r="6748" spans="1:28">
      <c r="A6748">
        <v>2025</v>
      </c>
      <c r="B6748">
        <v>11</v>
      </c>
      <c r="C6748">
        <v>45</v>
      </c>
      <c r="D6748" s="4">
        <v>45968</v>
      </c>
      <c r="E6748" t="s">
        <v>28</v>
      </c>
      <c r="F6748" t="s">
        <v>6957</v>
      </c>
      <c r="G6748" t="s">
        <v>62</v>
      </c>
      <c r="H6748" t="s">
        <v>31</v>
      </c>
      <c r="I6748" t="s">
        <v>111</v>
      </c>
      <c r="J6748" t="s">
        <v>58</v>
      </c>
      <c r="K6748" t="s">
        <v>58</v>
      </c>
      <c r="L6748" t="s">
        <v>46</v>
      </c>
      <c r="M6748" t="s">
        <v>5001</v>
      </c>
      <c r="N6748" t="s">
        <v>6725</v>
      </c>
      <c r="O6748">
        <v>36.2</v>
      </c>
      <c r="Q6748">
        <v>296</v>
      </c>
      <c r="R6748">
        <v>296</v>
      </c>
      <c r="S6748">
        <v>0</v>
      </c>
      <c r="T6748">
        <v>296</v>
      </c>
      <c r="U6748">
        <v>154</v>
      </c>
      <c r="V6748">
        <f>SUMIF(货件明细!K:K,F6748,货件明细!AQ:AQ)</f>
        <v>0</v>
      </c>
      <c r="W6748">
        <f t="shared" si="420"/>
        <v>1</v>
      </c>
      <c r="X6748">
        <f t="shared" si="421"/>
        <v>154</v>
      </c>
      <c r="Y6748">
        <f>SUMIF(货件明细!K:K,F6748,货件明细!I:I)</f>
        <v>0</v>
      </c>
      <c r="Z6748">
        <f t="shared" si="422"/>
        <v>36.2</v>
      </c>
      <c r="AA6748">
        <f>SUMIF(货件明细!K:K,F6748,货件明细!J:J)</f>
        <v>0</v>
      </c>
      <c r="AB6748">
        <f t="shared" si="423"/>
        <v>1</v>
      </c>
    </row>
    <row r="6749" spans="1:28">
      <c r="A6749">
        <v>2025</v>
      </c>
      <c r="B6749">
        <v>11</v>
      </c>
      <c r="C6749">
        <v>45</v>
      </c>
      <c r="D6749" s="4">
        <v>45968</v>
      </c>
      <c r="E6749" t="s">
        <v>28</v>
      </c>
      <c r="F6749" t="s">
        <v>6958</v>
      </c>
      <c r="G6749" t="s">
        <v>882</v>
      </c>
      <c r="H6749" t="s">
        <v>71</v>
      </c>
      <c r="I6749" t="s">
        <v>111</v>
      </c>
      <c r="J6749" t="s">
        <v>58</v>
      </c>
      <c r="K6749" t="s">
        <v>58</v>
      </c>
      <c r="L6749" t="s">
        <v>46</v>
      </c>
      <c r="M6749" t="s">
        <v>5001</v>
      </c>
      <c r="N6749" t="s">
        <v>6725</v>
      </c>
      <c r="O6749">
        <v>36.2</v>
      </c>
      <c r="Q6749">
        <v>155.4</v>
      </c>
      <c r="R6749">
        <v>155.4</v>
      </c>
      <c r="S6749">
        <v>0</v>
      </c>
      <c r="T6749">
        <v>155.4</v>
      </c>
      <c r="U6749">
        <v>154</v>
      </c>
      <c r="V6749">
        <f>SUMIF(货件明细!K:K,F6749,货件明细!AQ:AQ)</f>
        <v>0</v>
      </c>
      <c r="W6749">
        <f t="shared" si="420"/>
        <v>1</v>
      </c>
      <c r="X6749">
        <f t="shared" si="421"/>
        <v>154</v>
      </c>
      <c r="Y6749">
        <f>SUMIF(货件明细!K:K,F6749,货件明细!I:I)</f>
        <v>0</v>
      </c>
      <c r="Z6749">
        <f t="shared" si="422"/>
        <v>36.2</v>
      </c>
      <c r="AA6749">
        <f>SUMIF(货件明细!K:K,F6749,货件明细!J:J)</f>
        <v>0</v>
      </c>
      <c r="AB6749">
        <f t="shared" si="423"/>
        <v>1</v>
      </c>
    </row>
    <row r="6750" spans="1:28">
      <c r="A6750">
        <v>2025</v>
      </c>
      <c r="B6750">
        <v>11</v>
      </c>
      <c r="C6750">
        <v>45</v>
      </c>
      <c r="D6750" s="4">
        <v>45968</v>
      </c>
      <c r="E6750" t="s">
        <v>28</v>
      </c>
      <c r="F6750" t="s">
        <v>6959</v>
      </c>
      <c r="G6750" t="s">
        <v>114</v>
      </c>
      <c r="H6750" t="s">
        <v>44</v>
      </c>
      <c r="I6750" t="s">
        <v>111</v>
      </c>
      <c r="J6750" t="s">
        <v>58</v>
      </c>
      <c r="K6750" t="s">
        <v>58</v>
      </c>
      <c r="L6750" t="s">
        <v>46</v>
      </c>
      <c r="M6750" t="s">
        <v>5001</v>
      </c>
      <c r="N6750" t="s">
        <v>6725</v>
      </c>
      <c r="O6750">
        <v>36.2</v>
      </c>
      <c r="Q6750">
        <v>251.6</v>
      </c>
      <c r="R6750">
        <v>251.6</v>
      </c>
      <c r="S6750">
        <v>0</v>
      </c>
      <c r="T6750">
        <v>251.6</v>
      </c>
      <c r="U6750">
        <v>154</v>
      </c>
      <c r="V6750">
        <f>SUMIF(货件明细!K:K,F6750,货件明细!AQ:AQ)</f>
        <v>0</v>
      </c>
      <c r="W6750">
        <f t="shared" si="420"/>
        <v>1</v>
      </c>
      <c r="X6750">
        <f t="shared" si="421"/>
        <v>154</v>
      </c>
      <c r="Y6750">
        <f>SUMIF(货件明细!K:K,F6750,货件明细!I:I)</f>
        <v>0</v>
      </c>
      <c r="Z6750">
        <f t="shared" si="422"/>
        <v>36.2</v>
      </c>
      <c r="AA6750">
        <f>SUMIF(货件明细!K:K,F6750,货件明细!J:J)</f>
        <v>0</v>
      </c>
      <c r="AB6750">
        <f t="shared" si="423"/>
        <v>1</v>
      </c>
    </row>
    <row r="6751" spans="1:28">
      <c r="A6751">
        <v>2025</v>
      </c>
      <c r="B6751">
        <v>11</v>
      </c>
      <c r="C6751">
        <v>45</v>
      </c>
      <c r="D6751" s="4">
        <v>45968</v>
      </c>
      <c r="E6751" t="s">
        <v>28</v>
      </c>
      <c r="F6751" t="s">
        <v>6960</v>
      </c>
      <c r="G6751" t="s">
        <v>1563</v>
      </c>
      <c r="H6751" t="s">
        <v>71</v>
      </c>
      <c r="I6751" t="s">
        <v>111</v>
      </c>
      <c r="J6751" t="s">
        <v>58</v>
      </c>
      <c r="K6751" t="s">
        <v>58</v>
      </c>
      <c r="L6751" t="s">
        <v>46</v>
      </c>
      <c r="M6751" t="s">
        <v>5001</v>
      </c>
      <c r="N6751" t="s">
        <v>6725</v>
      </c>
      <c r="O6751">
        <v>36.2</v>
      </c>
      <c r="Q6751">
        <v>155.4</v>
      </c>
      <c r="R6751">
        <v>155.4</v>
      </c>
      <c r="S6751">
        <v>0</v>
      </c>
      <c r="T6751">
        <v>155.4</v>
      </c>
      <c r="U6751">
        <v>154</v>
      </c>
      <c r="V6751">
        <f>SUMIF(货件明细!K:K,F6751,货件明细!AQ:AQ)</f>
        <v>0</v>
      </c>
      <c r="W6751">
        <f t="shared" si="420"/>
        <v>1</v>
      </c>
      <c r="X6751">
        <f t="shared" si="421"/>
        <v>154</v>
      </c>
      <c r="Y6751">
        <f>SUMIF(货件明细!K:K,F6751,货件明细!I:I)</f>
        <v>0</v>
      </c>
      <c r="Z6751">
        <f t="shared" si="422"/>
        <v>36.2</v>
      </c>
      <c r="AA6751">
        <f>SUMIF(货件明细!K:K,F6751,货件明细!J:J)</f>
        <v>0</v>
      </c>
      <c r="AB6751">
        <f t="shared" si="423"/>
        <v>1</v>
      </c>
    </row>
    <row r="6752" spans="1:28">
      <c r="A6752">
        <v>2025</v>
      </c>
      <c r="B6752">
        <v>11</v>
      </c>
      <c r="C6752">
        <v>45</v>
      </c>
      <c r="D6752" s="4">
        <v>45965</v>
      </c>
      <c r="E6752" t="s">
        <v>28</v>
      </c>
      <c r="F6752" t="s">
        <v>6961</v>
      </c>
      <c r="G6752" t="s">
        <v>54</v>
      </c>
      <c r="H6752" t="s">
        <v>31</v>
      </c>
      <c r="I6752" t="s">
        <v>41</v>
      </c>
      <c r="J6752" t="s">
        <v>58</v>
      </c>
      <c r="K6752" t="s">
        <v>58</v>
      </c>
      <c r="L6752" t="s">
        <v>46</v>
      </c>
      <c r="M6752" t="s">
        <v>5001</v>
      </c>
      <c r="N6752" t="s">
        <v>6725</v>
      </c>
      <c r="O6752">
        <v>246.65</v>
      </c>
      <c r="Q6752">
        <v>1178.1</v>
      </c>
      <c r="R6752">
        <v>1178.1</v>
      </c>
      <c r="S6752">
        <v>0</v>
      </c>
      <c r="T6752">
        <v>1178.1</v>
      </c>
      <c r="U6752">
        <v>539</v>
      </c>
      <c r="V6752">
        <f>SUMIF(货件明细!K:K,F6752,货件明细!AQ:AQ)</f>
        <v>0</v>
      </c>
      <c r="W6752">
        <f t="shared" si="420"/>
        <v>1</v>
      </c>
      <c r="X6752">
        <f t="shared" si="421"/>
        <v>539</v>
      </c>
      <c r="Y6752">
        <f>SUMIF(货件明细!K:K,F6752,货件明细!I:I)</f>
        <v>0</v>
      </c>
      <c r="Z6752">
        <f t="shared" si="422"/>
        <v>246.65</v>
      </c>
      <c r="AA6752">
        <f>SUMIF(货件明细!K:K,F6752,货件明细!J:J)</f>
        <v>0</v>
      </c>
      <c r="AB6752">
        <f t="shared" si="423"/>
        <v>1</v>
      </c>
    </row>
    <row r="6753" spans="1:28">
      <c r="A6753">
        <v>2025</v>
      </c>
      <c r="B6753">
        <v>11</v>
      </c>
      <c r="C6753">
        <v>45</v>
      </c>
      <c r="D6753" s="4">
        <v>45965</v>
      </c>
      <c r="E6753" t="s">
        <v>28</v>
      </c>
      <c r="F6753" t="s">
        <v>6962</v>
      </c>
      <c r="G6753" t="s">
        <v>50</v>
      </c>
      <c r="H6753" t="s">
        <v>31</v>
      </c>
      <c r="I6753" t="s">
        <v>41</v>
      </c>
      <c r="J6753" t="s">
        <v>58</v>
      </c>
      <c r="K6753" t="s">
        <v>58</v>
      </c>
      <c r="L6753" t="s">
        <v>46</v>
      </c>
      <c r="M6753" t="s">
        <v>5001</v>
      </c>
      <c r="N6753" t="s">
        <v>6725</v>
      </c>
      <c r="O6753">
        <v>246.65</v>
      </c>
      <c r="Q6753">
        <v>1276.96153846154</v>
      </c>
      <c r="R6753">
        <v>1276.96153846154</v>
      </c>
      <c r="S6753">
        <v>0</v>
      </c>
      <c r="T6753">
        <v>1276.96153846154</v>
      </c>
      <c r="U6753">
        <v>539</v>
      </c>
      <c r="V6753">
        <f>SUMIF(货件明细!K:K,F6753,货件明细!AQ:AQ)</f>
        <v>0</v>
      </c>
      <c r="W6753">
        <f t="shared" si="420"/>
        <v>1</v>
      </c>
      <c r="X6753">
        <f t="shared" si="421"/>
        <v>539</v>
      </c>
      <c r="Y6753">
        <f>SUMIF(货件明细!K:K,F6753,货件明细!I:I)</f>
        <v>0</v>
      </c>
      <c r="Z6753">
        <f t="shared" si="422"/>
        <v>246.65</v>
      </c>
      <c r="AA6753">
        <f>SUMIF(货件明细!K:K,F6753,货件明细!J:J)</f>
        <v>0</v>
      </c>
      <c r="AB6753">
        <f t="shared" si="423"/>
        <v>1</v>
      </c>
    </row>
    <row r="6754" spans="1:28">
      <c r="A6754">
        <v>2025</v>
      </c>
      <c r="B6754">
        <v>11</v>
      </c>
      <c r="C6754">
        <v>45</v>
      </c>
      <c r="D6754" s="4">
        <v>45965</v>
      </c>
      <c r="E6754" t="s">
        <v>28</v>
      </c>
      <c r="F6754" t="s">
        <v>6963</v>
      </c>
      <c r="G6754" t="s">
        <v>1610</v>
      </c>
      <c r="H6754" t="s">
        <v>71</v>
      </c>
      <c r="I6754" t="s">
        <v>41</v>
      </c>
      <c r="J6754" t="s">
        <v>58</v>
      </c>
      <c r="K6754" t="s">
        <v>58</v>
      </c>
      <c r="L6754" t="s">
        <v>46</v>
      </c>
      <c r="M6754" t="s">
        <v>5001</v>
      </c>
      <c r="N6754" t="s">
        <v>6917</v>
      </c>
      <c r="O6754">
        <v>246.65</v>
      </c>
      <c r="Q6754">
        <v>550.184</v>
      </c>
      <c r="R6754">
        <v>550.184</v>
      </c>
      <c r="S6754">
        <v>0</v>
      </c>
      <c r="T6754">
        <v>550.184</v>
      </c>
      <c r="U6754">
        <v>539</v>
      </c>
      <c r="V6754">
        <f>SUMIF(货件明细!K:K,F6754,货件明细!AQ:AQ)</f>
        <v>0</v>
      </c>
      <c r="W6754">
        <f t="shared" si="420"/>
        <v>1</v>
      </c>
      <c r="X6754">
        <f t="shared" si="421"/>
        <v>539</v>
      </c>
      <c r="Y6754">
        <f>SUMIF(货件明细!K:K,F6754,货件明细!I:I)</f>
        <v>0</v>
      </c>
      <c r="Z6754">
        <f t="shared" si="422"/>
        <v>246.65</v>
      </c>
      <c r="AA6754">
        <f>SUMIF(货件明细!K:K,F6754,货件明细!J:J)</f>
        <v>0</v>
      </c>
      <c r="AB6754">
        <f t="shared" si="423"/>
        <v>1</v>
      </c>
    </row>
    <row r="6755" spans="1:28">
      <c r="A6755">
        <v>2025</v>
      </c>
      <c r="B6755">
        <v>11</v>
      </c>
      <c r="C6755">
        <v>45</v>
      </c>
      <c r="D6755" s="4">
        <v>45965</v>
      </c>
      <c r="E6755" t="s">
        <v>28</v>
      </c>
      <c r="F6755" t="s">
        <v>6964</v>
      </c>
      <c r="G6755" t="s">
        <v>114</v>
      </c>
      <c r="H6755" t="s">
        <v>44</v>
      </c>
      <c r="I6755" t="s">
        <v>41</v>
      </c>
      <c r="J6755" t="s">
        <v>58</v>
      </c>
      <c r="K6755" t="s">
        <v>58</v>
      </c>
      <c r="L6755" t="s">
        <v>46</v>
      </c>
      <c r="M6755" t="s">
        <v>5001</v>
      </c>
      <c r="N6755" t="s">
        <v>6725</v>
      </c>
      <c r="O6755">
        <v>246.65</v>
      </c>
      <c r="Q6755">
        <v>1002.276</v>
      </c>
      <c r="R6755">
        <v>1002.276</v>
      </c>
      <c r="S6755">
        <v>0</v>
      </c>
      <c r="T6755">
        <v>1002.276</v>
      </c>
      <c r="U6755">
        <v>539</v>
      </c>
      <c r="V6755">
        <f>SUMIF(货件明细!K:K,F6755,货件明细!AQ:AQ)</f>
        <v>0</v>
      </c>
      <c r="W6755">
        <f t="shared" si="420"/>
        <v>1</v>
      </c>
      <c r="X6755">
        <f t="shared" si="421"/>
        <v>539</v>
      </c>
      <c r="Y6755">
        <f>SUMIF(货件明细!K:K,F6755,货件明细!I:I)</f>
        <v>0</v>
      </c>
      <c r="Z6755">
        <f t="shared" si="422"/>
        <v>246.65</v>
      </c>
      <c r="AA6755">
        <f>SUMIF(货件明细!K:K,F6755,货件明细!J:J)</f>
        <v>0</v>
      </c>
      <c r="AB6755">
        <f t="shared" si="423"/>
        <v>1</v>
      </c>
    </row>
    <row r="6756" spans="1:28">
      <c r="A6756">
        <v>2025</v>
      </c>
      <c r="B6756">
        <v>11</v>
      </c>
      <c r="C6756">
        <v>45</v>
      </c>
      <c r="D6756" s="4">
        <v>45965</v>
      </c>
      <c r="E6756" t="s">
        <v>28</v>
      </c>
      <c r="F6756" t="s">
        <v>6965</v>
      </c>
      <c r="G6756" t="s">
        <v>1517</v>
      </c>
      <c r="H6756" t="s">
        <v>71</v>
      </c>
      <c r="I6756" t="s">
        <v>41</v>
      </c>
      <c r="J6756" t="s">
        <v>58</v>
      </c>
      <c r="K6756" t="s">
        <v>58</v>
      </c>
      <c r="L6756" t="s">
        <v>46</v>
      </c>
      <c r="M6756" t="s">
        <v>5001</v>
      </c>
      <c r="N6756" t="s">
        <v>6917</v>
      </c>
      <c r="O6756">
        <v>246.65</v>
      </c>
      <c r="Q6756">
        <v>595.56</v>
      </c>
      <c r="R6756">
        <v>595.56</v>
      </c>
      <c r="S6756">
        <v>0</v>
      </c>
      <c r="T6756">
        <v>595.56</v>
      </c>
      <c r="U6756">
        <v>539</v>
      </c>
      <c r="V6756">
        <f>SUMIF(货件明细!K:K,F6756,货件明细!AQ:AQ)</f>
        <v>0</v>
      </c>
      <c r="W6756">
        <f t="shared" si="420"/>
        <v>1</v>
      </c>
      <c r="X6756">
        <f t="shared" si="421"/>
        <v>539</v>
      </c>
      <c r="Y6756">
        <f>SUMIF(货件明细!K:K,F6756,货件明细!I:I)</f>
        <v>0</v>
      </c>
      <c r="Z6756">
        <f t="shared" si="422"/>
        <v>246.65</v>
      </c>
      <c r="AA6756">
        <f>SUMIF(货件明细!K:K,F6756,货件明细!J:J)</f>
        <v>0</v>
      </c>
      <c r="AB6756">
        <f t="shared" si="423"/>
        <v>1</v>
      </c>
    </row>
    <row r="6757" spans="1:28">
      <c r="A6757">
        <v>2025</v>
      </c>
      <c r="B6757">
        <v>11</v>
      </c>
      <c r="C6757">
        <v>45</v>
      </c>
      <c r="D6757" s="4">
        <v>45965</v>
      </c>
      <c r="E6757" t="s">
        <v>28</v>
      </c>
      <c r="F6757" t="s">
        <v>6966</v>
      </c>
      <c r="G6757" t="s">
        <v>54</v>
      </c>
      <c r="H6757" t="s">
        <v>31</v>
      </c>
      <c r="I6757" t="s">
        <v>39</v>
      </c>
      <c r="J6757" t="s">
        <v>58</v>
      </c>
      <c r="K6757" t="s">
        <v>58</v>
      </c>
      <c r="L6757" t="s">
        <v>46</v>
      </c>
      <c r="M6757" t="s">
        <v>5001</v>
      </c>
      <c r="N6757" t="s">
        <v>6725</v>
      </c>
      <c r="O6757">
        <v>31.05</v>
      </c>
      <c r="Q6757">
        <v>196.35</v>
      </c>
      <c r="R6757">
        <v>196.35</v>
      </c>
      <c r="S6757">
        <v>0</v>
      </c>
      <c r="T6757">
        <v>196.35</v>
      </c>
      <c r="U6757">
        <v>146</v>
      </c>
      <c r="V6757">
        <f>SUMIF(货件明细!K:K,F6757,货件明细!AQ:AQ)</f>
        <v>0</v>
      </c>
      <c r="W6757">
        <f t="shared" si="420"/>
        <v>1</v>
      </c>
      <c r="X6757">
        <f t="shared" si="421"/>
        <v>146</v>
      </c>
      <c r="Y6757">
        <f>SUMIF(货件明细!K:K,F6757,货件明细!I:I)</f>
        <v>0</v>
      </c>
      <c r="Z6757">
        <f t="shared" si="422"/>
        <v>31.05</v>
      </c>
      <c r="AA6757">
        <f>SUMIF(货件明细!K:K,F6757,货件明细!J:J)</f>
        <v>0</v>
      </c>
      <c r="AB6757">
        <f t="shared" si="423"/>
        <v>1</v>
      </c>
    </row>
    <row r="6758" spans="1:28">
      <c r="A6758">
        <v>2025</v>
      </c>
      <c r="B6758">
        <v>11</v>
      </c>
      <c r="C6758">
        <v>45</v>
      </c>
      <c r="D6758" s="4">
        <v>45965</v>
      </c>
      <c r="E6758" t="s">
        <v>28</v>
      </c>
      <c r="F6758" t="s">
        <v>6967</v>
      </c>
      <c r="G6758" t="s">
        <v>74</v>
      </c>
      <c r="H6758" t="s">
        <v>44</v>
      </c>
      <c r="I6758" t="s">
        <v>39</v>
      </c>
      <c r="J6758" t="s">
        <v>58</v>
      </c>
      <c r="K6758" t="s">
        <v>58</v>
      </c>
      <c r="L6758" t="s">
        <v>46</v>
      </c>
      <c r="M6758" t="s">
        <v>5001</v>
      </c>
      <c r="N6758" t="s">
        <v>6725</v>
      </c>
      <c r="O6758">
        <v>31.05</v>
      </c>
      <c r="Q6758">
        <v>117.3</v>
      </c>
      <c r="R6758">
        <v>117.3</v>
      </c>
      <c r="S6758">
        <v>0</v>
      </c>
      <c r="T6758">
        <v>117.3</v>
      </c>
      <c r="U6758">
        <v>146</v>
      </c>
      <c r="V6758">
        <f>SUMIF(货件明细!K:K,F6758,货件明细!AQ:AQ)</f>
        <v>0</v>
      </c>
      <c r="W6758">
        <f t="shared" si="420"/>
        <v>1</v>
      </c>
      <c r="X6758">
        <f t="shared" si="421"/>
        <v>146</v>
      </c>
      <c r="Y6758">
        <f>SUMIF(货件明细!K:K,F6758,货件明细!I:I)</f>
        <v>0</v>
      </c>
      <c r="Z6758">
        <f t="shared" si="422"/>
        <v>31.05</v>
      </c>
      <c r="AA6758">
        <f>SUMIF(货件明细!K:K,F6758,货件明细!J:J)</f>
        <v>0</v>
      </c>
      <c r="AB6758">
        <f t="shared" si="423"/>
        <v>1</v>
      </c>
    </row>
    <row r="6759" spans="1:28">
      <c r="A6759">
        <v>2025</v>
      </c>
      <c r="B6759">
        <v>11</v>
      </c>
      <c r="C6759">
        <v>45</v>
      </c>
      <c r="D6759" s="4">
        <v>45965</v>
      </c>
      <c r="E6759" t="s">
        <v>28</v>
      </c>
      <c r="F6759" t="s">
        <v>6968</v>
      </c>
      <c r="G6759" t="s">
        <v>1610</v>
      </c>
      <c r="H6759" t="s">
        <v>71</v>
      </c>
      <c r="I6759" t="s">
        <v>39</v>
      </c>
      <c r="J6759" t="s">
        <v>58</v>
      </c>
      <c r="K6759" t="s">
        <v>58</v>
      </c>
      <c r="L6759" t="s">
        <v>46</v>
      </c>
      <c r="M6759" t="s">
        <v>5001</v>
      </c>
      <c r="N6759" t="s">
        <v>6917</v>
      </c>
      <c r="O6759">
        <v>31.05</v>
      </c>
      <c r="Q6759">
        <v>91.6973333333333</v>
      </c>
      <c r="R6759">
        <v>91.6973333333333</v>
      </c>
      <c r="S6759">
        <v>0</v>
      </c>
      <c r="T6759">
        <v>91.6973333333333</v>
      </c>
      <c r="U6759">
        <v>146</v>
      </c>
      <c r="V6759">
        <f>SUMIF(货件明细!K:K,F6759,货件明细!AQ:AQ)</f>
        <v>0</v>
      </c>
      <c r="W6759">
        <f t="shared" si="420"/>
        <v>1</v>
      </c>
      <c r="X6759">
        <f t="shared" si="421"/>
        <v>146</v>
      </c>
      <c r="Y6759">
        <f>SUMIF(货件明细!K:K,F6759,货件明细!I:I)</f>
        <v>0</v>
      </c>
      <c r="Z6759">
        <f t="shared" si="422"/>
        <v>31.05</v>
      </c>
      <c r="AA6759">
        <f>SUMIF(货件明细!K:K,F6759,货件明细!J:J)</f>
        <v>0</v>
      </c>
      <c r="AB6759">
        <f t="shared" si="423"/>
        <v>1</v>
      </c>
    </row>
    <row r="6760" spans="1:28">
      <c r="A6760">
        <v>2025</v>
      </c>
      <c r="B6760">
        <v>11</v>
      </c>
      <c r="C6760">
        <v>45</v>
      </c>
      <c r="D6760" s="4">
        <v>45965</v>
      </c>
      <c r="E6760" t="s">
        <v>28</v>
      </c>
      <c r="F6760" t="s">
        <v>6969</v>
      </c>
      <c r="G6760" t="s">
        <v>114</v>
      </c>
      <c r="H6760" t="s">
        <v>44</v>
      </c>
      <c r="I6760" t="s">
        <v>39</v>
      </c>
      <c r="J6760" t="s">
        <v>58</v>
      </c>
      <c r="K6760" t="s">
        <v>58</v>
      </c>
      <c r="L6760" t="s">
        <v>46</v>
      </c>
      <c r="M6760" t="s">
        <v>5001</v>
      </c>
      <c r="N6760" t="s">
        <v>6725</v>
      </c>
      <c r="O6760">
        <v>31.05</v>
      </c>
      <c r="Q6760">
        <v>167.046</v>
      </c>
      <c r="R6760">
        <v>167.046</v>
      </c>
      <c r="S6760">
        <v>0</v>
      </c>
      <c r="T6760">
        <v>167.046</v>
      </c>
      <c r="U6760">
        <v>146</v>
      </c>
      <c r="V6760">
        <f>SUMIF(货件明细!K:K,F6760,货件明细!AQ:AQ)</f>
        <v>0</v>
      </c>
      <c r="W6760">
        <f t="shared" si="420"/>
        <v>1</v>
      </c>
      <c r="X6760">
        <f t="shared" si="421"/>
        <v>146</v>
      </c>
      <c r="Y6760">
        <f>SUMIF(货件明细!K:K,F6760,货件明细!I:I)</f>
        <v>0</v>
      </c>
      <c r="Z6760">
        <f t="shared" si="422"/>
        <v>31.05</v>
      </c>
      <c r="AA6760">
        <f>SUMIF(货件明细!K:K,F6760,货件明细!J:J)</f>
        <v>0</v>
      </c>
      <c r="AB6760">
        <f t="shared" si="423"/>
        <v>1</v>
      </c>
    </row>
    <row r="6761" spans="1:28">
      <c r="A6761">
        <v>2025</v>
      </c>
      <c r="B6761">
        <v>11</v>
      </c>
      <c r="C6761">
        <v>45</v>
      </c>
      <c r="D6761" s="4">
        <v>45965</v>
      </c>
      <c r="E6761" t="s">
        <v>28</v>
      </c>
      <c r="F6761" t="s">
        <v>6970</v>
      </c>
      <c r="G6761" t="s">
        <v>62</v>
      </c>
      <c r="H6761" t="s">
        <v>31</v>
      </c>
      <c r="I6761" t="s">
        <v>39</v>
      </c>
      <c r="J6761" t="s">
        <v>58</v>
      </c>
      <c r="K6761" t="s">
        <v>58</v>
      </c>
      <c r="L6761" t="s">
        <v>46</v>
      </c>
      <c r="M6761" t="s">
        <v>5001</v>
      </c>
      <c r="N6761" t="s">
        <v>6725</v>
      </c>
      <c r="O6761">
        <v>31.05</v>
      </c>
      <c r="Q6761">
        <v>148.75</v>
      </c>
      <c r="R6761">
        <v>148.75</v>
      </c>
      <c r="S6761">
        <v>0</v>
      </c>
      <c r="T6761">
        <v>148.75</v>
      </c>
      <c r="U6761">
        <v>146</v>
      </c>
      <c r="V6761">
        <f>SUMIF(货件明细!K:K,F6761,货件明细!AQ:AQ)</f>
        <v>0</v>
      </c>
      <c r="W6761">
        <f t="shared" si="420"/>
        <v>1</v>
      </c>
      <c r="X6761">
        <f t="shared" si="421"/>
        <v>146</v>
      </c>
      <c r="Y6761">
        <f>SUMIF(货件明细!K:K,F6761,货件明细!I:I)</f>
        <v>0</v>
      </c>
      <c r="Z6761">
        <f t="shared" si="422"/>
        <v>31.05</v>
      </c>
      <c r="AA6761">
        <f>SUMIF(货件明细!K:K,F6761,货件明细!J:J)</f>
        <v>0</v>
      </c>
      <c r="AB6761">
        <f t="shared" si="423"/>
        <v>1</v>
      </c>
    </row>
    <row r="6762" spans="1:28">
      <c r="A6762">
        <v>2025</v>
      </c>
      <c r="B6762">
        <v>11</v>
      </c>
      <c r="C6762">
        <v>45</v>
      </c>
      <c r="D6762" s="4">
        <v>45965</v>
      </c>
      <c r="E6762" t="s">
        <v>28</v>
      </c>
      <c r="F6762" t="s">
        <v>6971</v>
      </c>
      <c r="G6762" t="s">
        <v>54</v>
      </c>
      <c r="H6762" t="s">
        <v>31</v>
      </c>
      <c r="I6762" t="s">
        <v>57</v>
      </c>
      <c r="J6762" t="s">
        <v>58</v>
      </c>
      <c r="K6762" t="s">
        <v>58</v>
      </c>
      <c r="L6762" t="s">
        <v>46</v>
      </c>
      <c r="M6762" t="s">
        <v>5001</v>
      </c>
      <c r="N6762" t="s">
        <v>6725</v>
      </c>
      <c r="O6762">
        <v>14</v>
      </c>
      <c r="Q6762">
        <v>98.175</v>
      </c>
      <c r="R6762">
        <v>98.175</v>
      </c>
      <c r="S6762">
        <v>0</v>
      </c>
      <c r="T6762">
        <v>98.175</v>
      </c>
      <c r="U6762">
        <v>124</v>
      </c>
      <c r="V6762">
        <f>SUMIF(货件明细!K:K,F6762,货件明细!AQ:AQ)</f>
        <v>0</v>
      </c>
      <c r="W6762">
        <f t="shared" si="420"/>
        <v>1</v>
      </c>
      <c r="X6762">
        <f t="shared" si="421"/>
        <v>124</v>
      </c>
      <c r="Y6762">
        <f>SUMIF(货件明细!K:K,F6762,货件明细!I:I)</f>
        <v>0</v>
      </c>
      <c r="Z6762">
        <f t="shared" si="422"/>
        <v>14</v>
      </c>
      <c r="AA6762">
        <f>SUMIF(货件明细!K:K,F6762,货件明细!J:J)</f>
        <v>0</v>
      </c>
      <c r="AB6762">
        <f t="shared" si="423"/>
        <v>1</v>
      </c>
    </row>
    <row r="6763" spans="1:28">
      <c r="A6763">
        <v>2025</v>
      </c>
      <c r="B6763">
        <v>11</v>
      </c>
      <c r="C6763">
        <v>45</v>
      </c>
      <c r="D6763" s="4">
        <v>45965</v>
      </c>
      <c r="E6763" t="s">
        <v>28</v>
      </c>
      <c r="F6763" t="s">
        <v>6972</v>
      </c>
      <c r="G6763" t="s">
        <v>50</v>
      </c>
      <c r="H6763" t="s">
        <v>31</v>
      </c>
      <c r="I6763" t="s">
        <v>57</v>
      </c>
      <c r="J6763" t="s">
        <v>58</v>
      </c>
      <c r="K6763" t="s">
        <v>58</v>
      </c>
      <c r="L6763" t="s">
        <v>46</v>
      </c>
      <c r="M6763" t="s">
        <v>5001</v>
      </c>
      <c r="N6763" t="s">
        <v>6725</v>
      </c>
      <c r="O6763">
        <v>14</v>
      </c>
      <c r="Q6763">
        <v>106.413461538462</v>
      </c>
      <c r="R6763">
        <v>106.413461538462</v>
      </c>
      <c r="S6763">
        <v>0</v>
      </c>
      <c r="T6763">
        <v>106.413461538462</v>
      </c>
      <c r="U6763">
        <v>124</v>
      </c>
      <c r="V6763">
        <f>SUMIF(货件明细!K:K,F6763,货件明细!AQ:AQ)</f>
        <v>0</v>
      </c>
      <c r="W6763">
        <f t="shared" si="420"/>
        <v>1</v>
      </c>
      <c r="X6763">
        <f t="shared" si="421"/>
        <v>124</v>
      </c>
      <c r="Y6763">
        <f>SUMIF(货件明细!K:K,F6763,货件明细!I:I)</f>
        <v>0</v>
      </c>
      <c r="Z6763">
        <f t="shared" si="422"/>
        <v>14</v>
      </c>
      <c r="AA6763">
        <f>SUMIF(货件明细!K:K,F6763,货件明细!J:J)</f>
        <v>0</v>
      </c>
      <c r="AB6763">
        <f t="shared" si="423"/>
        <v>1</v>
      </c>
    </row>
    <row r="6764" spans="1:28">
      <c r="A6764">
        <v>2025</v>
      </c>
      <c r="B6764">
        <v>11</v>
      </c>
      <c r="C6764">
        <v>45</v>
      </c>
      <c r="D6764" s="4">
        <v>45965</v>
      </c>
      <c r="E6764" t="s">
        <v>28</v>
      </c>
      <c r="F6764" t="s">
        <v>6973</v>
      </c>
      <c r="G6764" t="s">
        <v>1610</v>
      </c>
      <c r="H6764" t="s">
        <v>71</v>
      </c>
      <c r="I6764" t="s">
        <v>57</v>
      </c>
      <c r="J6764" t="s">
        <v>58</v>
      </c>
      <c r="K6764" t="s">
        <v>58</v>
      </c>
      <c r="L6764" t="s">
        <v>46</v>
      </c>
      <c r="M6764" t="s">
        <v>5001</v>
      </c>
      <c r="N6764" t="s">
        <v>6917</v>
      </c>
      <c r="O6764">
        <v>14</v>
      </c>
      <c r="Q6764">
        <v>45.8486666666667</v>
      </c>
      <c r="R6764">
        <v>45.8486666666667</v>
      </c>
      <c r="S6764">
        <v>0</v>
      </c>
      <c r="T6764">
        <v>45.8486666666667</v>
      </c>
      <c r="U6764">
        <v>124</v>
      </c>
      <c r="V6764">
        <f>SUMIF(货件明细!K:K,F6764,货件明细!AQ:AQ)</f>
        <v>0</v>
      </c>
      <c r="W6764">
        <f t="shared" si="420"/>
        <v>1</v>
      </c>
      <c r="X6764">
        <f t="shared" si="421"/>
        <v>124</v>
      </c>
      <c r="Y6764">
        <f>SUMIF(货件明细!K:K,F6764,货件明细!I:I)</f>
        <v>0</v>
      </c>
      <c r="Z6764">
        <f t="shared" si="422"/>
        <v>14</v>
      </c>
      <c r="AA6764">
        <f>SUMIF(货件明细!K:K,F6764,货件明细!J:J)</f>
        <v>0</v>
      </c>
      <c r="AB6764">
        <f t="shared" si="423"/>
        <v>1</v>
      </c>
    </row>
    <row r="6765" spans="1:28">
      <c r="A6765">
        <v>2025</v>
      </c>
      <c r="B6765">
        <v>11</v>
      </c>
      <c r="C6765">
        <v>45</v>
      </c>
      <c r="D6765" s="4">
        <v>45965</v>
      </c>
      <c r="E6765" t="s">
        <v>28</v>
      </c>
      <c r="F6765" t="s">
        <v>6974</v>
      </c>
      <c r="G6765" t="s">
        <v>114</v>
      </c>
      <c r="H6765" t="s">
        <v>44</v>
      </c>
      <c r="I6765" t="s">
        <v>57</v>
      </c>
      <c r="J6765" t="s">
        <v>58</v>
      </c>
      <c r="K6765" t="s">
        <v>58</v>
      </c>
      <c r="L6765" t="s">
        <v>46</v>
      </c>
      <c r="M6765" t="s">
        <v>5001</v>
      </c>
      <c r="N6765" t="s">
        <v>6725</v>
      </c>
      <c r="O6765">
        <v>14</v>
      </c>
      <c r="Q6765">
        <v>83.523</v>
      </c>
      <c r="R6765">
        <v>83.523</v>
      </c>
      <c r="S6765">
        <v>0</v>
      </c>
      <c r="T6765">
        <v>83.523</v>
      </c>
      <c r="U6765">
        <v>124</v>
      </c>
      <c r="V6765">
        <f>SUMIF(货件明细!K:K,F6765,货件明细!AQ:AQ)</f>
        <v>0</v>
      </c>
      <c r="W6765">
        <f t="shared" si="420"/>
        <v>1</v>
      </c>
      <c r="X6765">
        <f t="shared" si="421"/>
        <v>124</v>
      </c>
      <c r="Y6765">
        <f>SUMIF(货件明细!K:K,F6765,货件明细!I:I)</f>
        <v>0</v>
      </c>
      <c r="Z6765">
        <f t="shared" si="422"/>
        <v>14</v>
      </c>
      <c r="AA6765">
        <f>SUMIF(货件明细!K:K,F6765,货件明细!J:J)</f>
        <v>0</v>
      </c>
      <c r="AB6765">
        <f t="shared" si="423"/>
        <v>1</v>
      </c>
    </row>
    <row r="6766" spans="1:28">
      <c r="A6766">
        <v>2025</v>
      </c>
      <c r="B6766">
        <v>11</v>
      </c>
      <c r="C6766">
        <v>45</v>
      </c>
      <c r="D6766" s="4">
        <v>45965</v>
      </c>
      <c r="E6766" t="s">
        <v>28</v>
      </c>
      <c r="F6766" t="s">
        <v>6975</v>
      </c>
      <c r="G6766" t="s">
        <v>1517</v>
      </c>
      <c r="H6766" t="s">
        <v>71</v>
      </c>
      <c r="I6766" t="s">
        <v>57</v>
      </c>
      <c r="J6766" t="s">
        <v>58</v>
      </c>
      <c r="K6766" t="s">
        <v>58</v>
      </c>
      <c r="L6766" t="s">
        <v>46</v>
      </c>
      <c r="M6766" t="s">
        <v>5001</v>
      </c>
      <c r="N6766" t="s">
        <v>6917</v>
      </c>
      <c r="O6766">
        <v>14</v>
      </c>
      <c r="Q6766">
        <v>49.63</v>
      </c>
      <c r="R6766">
        <v>49.63</v>
      </c>
      <c r="S6766">
        <v>0</v>
      </c>
      <c r="T6766">
        <v>49.63</v>
      </c>
      <c r="U6766">
        <v>124</v>
      </c>
      <c r="V6766">
        <f>SUMIF(货件明细!K:K,F6766,货件明细!AQ:AQ)</f>
        <v>0</v>
      </c>
      <c r="W6766">
        <f t="shared" si="420"/>
        <v>1</v>
      </c>
      <c r="X6766">
        <f t="shared" si="421"/>
        <v>124</v>
      </c>
      <c r="Y6766">
        <f>SUMIF(货件明细!K:K,F6766,货件明细!I:I)</f>
        <v>0</v>
      </c>
      <c r="Z6766">
        <f t="shared" si="422"/>
        <v>14</v>
      </c>
      <c r="AA6766">
        <f>SUMIF(货件明细!K:K,F6766,货件明细!J:J)</f>
        <v>0</v>
      </c>
      <c r="AB6766">
        <f t="shared" si="423"/>
        <v>1</v>
      </c>
    </row>
    <row r="6767" spans="1:28">
      <c r="A6767">
        <v>2025</v>
      </c>
      <c r="B6767">
        <v>11</v>
      </c>
      <c r="C6767">
        <v>45</v>
      </c>
      <c r="D6767" s="4">
        <v>45966</v>
      </c>
      <c r="E6767" t="s">
        <v>28</v>
      </c>
      <c r="F6767" t="s">
        <v>6976</v>
      </c>
      <c r="G6767" t="s">
        <v>54</v>
      </c>
      <c r="H6767" t="s">
        <v>31</v>
      </c>
      <c r="I6767" t="s">
        <v>41</v>
      </c>
      <c r="J6767" t="s">
        <v>58</v>
      </c>
      <c r="K6767" t="s">
        <v>58</v>
      </c>
      <c r="L6767" t="s">
        <v>46</v>
      </c>
      <c r="M6767" t="s">
        <v>3906</v>
      </c>
      <c r="N6767" t="s">
        <v>3909</v>
      </c>
      <c r="O6767">
        <v>87.35</v>
      </c>
      <c r="P6767">
        <v>106.666666666667</v>
      </c>
      <c r="Q6767">
        <v>393.229166666667</v>
      </c>
      <c r="R6767">
        <v>393.229166666667</v>
      </c>
      <c r="S6767">
        <v>0</v>
      </c>
      <c r="T6767">
        <v>499.895833333334</v>
      </c>
      <c r="U6767">
        <v>550</v>
      </c>
      <c r="V6767">
        <f>SUMIF(货件明细!K:K,F6767,货件明细!AQ:AQ)</f>
        <v>0</v>
      </c>
      <c r="W6767">
        <f t="shared" si="420"/>
        <v>1</v>
      </c>
      <c r="X6767">
        <f t="shared" si="421"/>
        <v>550</v>
      </c>
      <c r="Y6767">
        <f>SUMIF(货件明细!K:K,F6767,货件明细!I:I)</f>
        <v>0</v>
      </c>
      <c r="Z6767">
        <f t="shared" si="422"/>
        <v>87.35</v>
      </c>
      <c r="AA6767">
        <f>SUMIF(货件明细!K:K,F6767,货件明细!J:J)</f>
        <v>0</v>
      </c>
      <c r="AB6767">
        <f t="shared" si="423"/>
        <v>1</v>
      </c>
    </row>
    <row r="6768" spans="1:28">
      <c r="A6768">
        <v>2025</v>
      </c>
      <c r="B6768">
        <v>11</v>
      </c>
      <c r="C6768">
        <v>45</v>
      </c>
      <c r="D6768" s="4">
        <v>45966</v>
      </c>
      <c r="E6768" t="s">
        <v>28</v>
      </c>
      <c r="F6768" t="s">
        <v>6977</v>
      </c>
      <c r="G6768" t="s">
        <v>50</v>
      </c>
      <c r="H6768" t="s">
        <v>31</v>
      </c>
      <c r="I6768" t="s">
        <v>41</v>
      </c>
      <c r="J6768" t="s">
        <v>58</v>
      </c>
      <c r="K6768" t="s">
        <v>58</v>
      </c>
      <c r="L6768" t="s">
        <v>46</v>
      </c>
      <c r="M6768" t="s">
        <v>3906</v>
      </c>
      <c r="N6768" t="s">
        <v>3909</v>
      </c>
      <c r="O6768">
        <v>87.35</v>
      </c>
      <c r="P6768">
        <v>106.666666666667</v>
      </c>
      <c r="Q6768">
        <v>404.947916666667</v>
      </c>
      <c r="R6768">
        <v>404.947916666667</v>
      </c>
      <c r="S6768">
        <v>0</v>
      </c>
      <c r="T6768">
        <v>511.614583333334</v>
      </c>
      <c r="U6768">
        <v>550</v>
      </c>
      <c r="V6768">
        <f>SUMIF(货件明细!K:K,F6768,货件明细!AQ:AQ)</f>
        <v>0</v>
      </c>
      <c r="W6768">
        <f t="shared" si="420"/>
        <v>1</v>
      </c>
      <c r="X6768">
        <f t="shared" si="421"/>
        <v>550</v>
      </c>
      <c r="Y6768">
        <f>SUMIF(货件明细!K:K,F6768,货件明细!I:I)</f>
        <v>0</v>
      </c>
      <c r="Z6768">
        <f t="shared" si="422"/>
        <v>87.35</v>
      </c>
      <c r="AA6768">
        <f>SUMIF(货件明细!K:K,F6768,货件明细!J:J)</f>
        <v>0</v>
      </c>
      <c r="AB6768">
        <f t="shared" si="423"/>
        <v>1</v>
      </c>
    </row>
    <row r="6769" spans="1:28">
      <c r="A6769">
        <v>2025</v>
      </c>
      <c r="B6769">
        <v>11</v>
      </c>
      <c r="C6769">
        <v>45</v>
      </c>
      <c r="D6769" s="4">
        <v>45966</v>
      </c>
      <c r="E6769" t="s">
        <v>28</v>
      </c>
      <c r="F6769" t="s">
        <v>6978</v>
      </c>
      <c r="G6769" t="s">
        <v>1610</v>
      </c>
      <c r="H6769" t="s">
        <v>71</v>
      </c>
      <c r="I6769" t="s">
        <v>41</v>
      </c>
      <c r="J6769" t="s">
        <v>58</v>
      </c>
      <c r="K6769" t="s">
        <v>58</v>
      </c>
      <c r="L6769" t="s">
        <v>46</v>
      </c>
      <c r="M6769" t="s">
        <v>3906</v>
      </c>
      <c r="N6769" t="s">
        <v>3909</v>
      </c>
      <c r="O6769">
        <v>87.35</v>
      </c>
      <c r="P6769">
        <v>106.666666666667</v>
      </c>
      <c r="Q6769">
        <v>264.322916666667</v>
      </c>
      <c r="R6769">
        <v>264.322916666667</v>
      </c>
      <c r="S6769">
        <v>0</v>
      </c>
      <c r="T6769">
        <v>370.989583333334</v>
      </c>
      <c r="U6769">
        <v>550</v>
      </c>
      <c r="V6769">
        <f>SUMIF(货件明细!K:K,F6769,货件明细!AQ:AQ)</f>
        <v>0</v>
      </c>
      <c r="W6769">
        <f t="shared" si="420"/>
        <v>1</v>
      </c>
      <c r="X6769">
        <f t="shared" si="421"/>
        <v>550</v>
      </c>
      <c r="Y6769">
        <f>SUMIF(货件明细!K:K,F6769,货件明细!I:I)</f>
        <v>0</v>
      </c>
      <c r="Z6769">
        <f t="shared" si="422"/>
        <v>87.35</v>
      </c>
      <c r="AA6769">
        <f>SUMIF(货件明细!K:K,F6769,货件明细!J:J)</f>
        <v>0</v>
      </c>
      <c r="AB6769">
        <f t="shared" si="423"/>
        <v>1</v>
      </c>
    </row>
    <row r="6770" spans="1:28">
      <c r="A6770">
        <v>2025</v>
      </c>
      <c r="B6770">
        <v>11</v>
      </c>
      <c r="C6770">
        <v>45</v>
      </c>
      <c r="D6770" s="4">
        <v>45966</v>
      </c>
      <c r="E6770" t="s">
        <v>28</v>
      </c>
      <c r="F6770" t="s">
        <v>6979</v>
      </c>
      <c r="G6770" t="s">
        <v>114</v>
      </c>
      <c r="H6770" t="s">
        <v>44</v>
      </c>
      <c r="I6770" t="s">
        <v>41</v>
      </c>
      <c r="J6770" t="s">
        <v>58</v>
      </c>
      <c r="K6770" t="s">
        <v>58</v>
      </c>
      <c r="L6770" t="s">
        <v>46</v>
      </c>
      <c r="M6770" t="s">
        <v>3906</v>
      </c>
      <c r="N6770" t="s">
        <v>3909</v>
      </c>
      <c r="O6770">
        <v>87.35</v>
      </c>
      <c r="P6770">
        <v>106.666666666667</v>
      </c>
      <c r="Q6770">
        <v>330.742424242424</v>
      </c>
      <c r="R6770">
        <v>330.742424242424</v>
      </c>
      <c r="S6770">
        <v>0</v>
      </c>
      <c r="T6770">
        <v>437.409090909091</v>
      </c>
      <c r="U6770">
        <v>550</v>
      </c>
      <c r="V6770">
        <f>SUMIF(货件明细!K:K,F6770,货件明细!AQ:AQ)</f>
        <v>0</v>
      </c>
      <c r="W6770">
        <f t="shared" si="420"/>
        <v>1</v>
      </c>
      <c r="X6770">
        <f t="shared" si="421"/>
        <v>550</v>
      </c>
      <c r="Y6770">
        <f>SUMIF(货件明细!K:K,F6770,货件明细!I:I)</f>
        <v>0</v>
      </c>
      <c r="Z6770">
        <f t="shared" si="422"/>
        <v>87.35</v>
      </c>
      <c r="AA6770">
        <f>SUMIF(货件明细!K:K,F6770,货件明细!J:J)</f>
        <v>0</v>
      </c>
      <c r="AB6770">
        <f t="shared" si="423"/>
        <v>1</v>
      </c>
    </row>
    <row r="6771" spans="1:28">
      <c r="A6771">
        <v>2025</v>
      </c>
      <c r="B6771">
        <v>11</v>
      </c>
      <c r="C6771">
        <v>45</v>
      </c>
      <c r="D6771" s="4">
        <v>45966</v>
      </c>
      <c r="E6771" t="s">
        <v>28</v>
      </c>
      <c r="F6771" t="s">
        <v>6980</v>
      </c>
      <c r="G6771" t="s">
        <v>1517</v>
      </c>
      <c r="H6771" t="s">
        <v>71</v>
      </c>
      <c r="I6771" t="s">
        <v>41</v>
      </c>
      <c r="J6771" t="s">
        <v>58</v>
      </c>
      <c r="K6771" t="s">
        <v>58</v>
      </c>
      <c r="L6771" t="s">
        <v>46</v>
      </c>
      <c r="M6771" t="s">
        <v>3906</v>
      </c>
      <c r="N6771" t="s">
        <v>3909</v>
      </c>
      <c r="O6771">
        <v>87.35</v>
      </c>
      <c r="P6771">
        <v>106.666666666667</v>
      </c>
      <c r="Q6771">
        <v>264.322916666667</v>
      </c>
      <c r="R6771">
        <v>264.322916666667</v>
      </c>
      <c r="S6771">
        <v>0</v>
      </c>
      <c r="T6771">
        <v>370.989583333334</v>
      </c>
      <c r="U6771">
        <v>550</v>
      </c>
      <c r="V6771">
        <f>SUMIF(货件明细!K:K,F6771,货件明细!AQ:AQ)</f>
        <v>0</v>
      </c>
      <c r="W6771">
        <f t="shared" si="420"/>
        <v>1</v>
      </c>
      <c r="X6771">
        <f t="shared" si="421"/>
        <v>550</v>
      </c>
      <c r="Y6771">
        <f>SUMIF(货件明细!K:K,F6771,货件明细!I:I)</f>
        <v>0</v>
      </c>
      <c r="Z6771">
        <f t="shared" si="422"/>
        <v>87.35</v>
      </c>
      <c r="AA6771">
        <f>SUMIF(货件明细!K:K,F6771,货件明细!J:J)</f>
        <v>0</v>
      </c>
      <c r="AB6771">
        <f t="shared" si="423"/>
        <v>1</v>
      </c>
    </row>
    <row r="6772" spans="1:28">
      <c r="A6772">
        <v>2025</v>
      </c>
      <c r="B6772">
        <v>11</v>
      </c>
      <c r="C6772">
        <v>45</v>
      </c>
      <c r="D6772" s="4">
        <v>45966</v>
      </c>
      <c r="E6772" t="s">
        <v>28</v>
      </c>
      <c r="F6772" t="s">
        <v>6981</v>
      </c>
      <c r="G6772" t="s">
        <v>54</v>
      </c>
      <c r="H6772" t="s">
        <v>31</v>
      </c>
      <c r="I6772" t="s">
        <v>57</v>
      </c>
      <c r="J6772" t="s">
        <v>58</v>
      </c>
      <c r="K6772" t="s">
        <v>58</v>
      </c>
      <c r="L6772" t="s">
        <v>46</v>
      </c>
      <c r="M6772" t="s">
        <v>3906</v>
      </c>
      <c r="N6772" t="s">
        <v>3909</v>
      </c>
      <c r="O6772">
        <v>360.13</v>
      </c>
      <c r="P6772">
        <v>106.666666666667</v>
      </c>
      <c r="Q6772">
        <v>1494.27083333333</v>
      </c>
      <c r="R6772">
        <v>1494.27083333333</v>
      </c>
      <c r="S6772">
        <v>0</v>
      </c>
      <c r="T6772">
        <v>1600.9375</v>
      </c>
      <c r="U6772">
        <v>2916</v>
      </c>
      <c r="V6772">
        <f>SUMIF(货件明细!K:K,F6772,货件明细!AQ:AQ)</f>
        <v>0</v>
      </c>
      <c r="W6772">
        <f t="shared" si="420"/>
        <v>1</v>
      </c>
      <c r="X6772">
        <f t="shared" si="421"/>
        <v>2916</v>
      </c>
      <c r="Y6772">
        <f>SUMIF(货件明细!K:K,F6772,货件明细!I:I)</f>
        <v>0</v>
      </c>
      <c r="Z6772">
        <f t="shared" si="422"/>
        <v>360.13</v>
      </c>
      <c r="AA6772">
        <f>SUMIF(货件明细!K:K,F6772,货件明细!J:J)</f>
        <v>0</v>
      </c>
      <c r="AB6772">
        <f t="shared" si="423"/>
        <v>1</v>
      </c>
    </row>
    <row r="6773" spans="1:28">
      <c r="A6773">
        <v>2025</v>
      </c>
      <c r="B6773">
        <v>11</v>
      </c>
      <c r="C6773">
        <v>45</v>
      </c>
      <c r="D6773" s="4">
        <v>45966</v>
      </c>
      <c r="E6773" t="s">
        <v>28</v>
      </c>
      <c r="F6773" t="s">
        <v>6982</v>
      </c>
      <c r="G6773" t="s">
        <v>50</v>
      </c>
      <c r="H6773" t="s">
        <v>31</v>
      </c>
      <c r="I6773" t="s">
        <v>57</v>
      </c>
      <c r="J6773" t="s">
        <v>58</v>
      </c>
      <c r="K6773" t="s">
        <v>58</v>
      </c>
      <c r="L6773" t="s">
        <v>46</v>
      </c>
      <c r="M6773" t="s">
        <v>3906</v>
      </c>
      <c r="N6773" t="s">
        <v>3909</v>
      </c>
      <c r="O6773">
        <v>360.13</v>
      </c>
      <c r="P6773">
        <v>106.666666666667</v>
      </c>
      <c r="Q6773">
        <v>1538.80208333333</v>
      </c>
      <c r="R6773">
        <v>1538.80208333333</v>
      </c>
      <c r="S6773">
        <v>0</v>
      </c>
      <c r="T6773">
        <v>1645.46875</v>
      </c>
      <c r="U6773">
        <v>2916</v>
      </c>
      <c r="V6773">
        <f>SUMIF(货件明细!K:K,F6773,货件明细!AQ:AQ)</f>
        <v>0</v>
      </c>
      <c r="W6773">
        <f t="shared" si="420"/>
        <v>1</v>
      </c>
      <c r="X6773">
        <f t="shared" si="421"/>
        <v>2916</v>
      </c>
      <c r="Y6773">
        <f>SUMIF(货件明细!K:K,F6773,货件明细!I:I)</f>
        <v>0</v>
      </c>
      <c r="Z6773">
        <f t="shared" si="422"/>
        <v>360.13</v>
      </c>
      <c r="AA6773">
        <f>SUMIF(货件明细!K:K,F6773,货件明细!J:J)</f>
        <v>0</v>
      </c>
      <c r="AB6773">
        <f t="shared" si="423"/>
        <v>1</v>
      </c>
    </row>
    <row r="6774" spans="1:28">
      <c r="A6774">
        <v>2025</v>
      </c>
      <c r="B6774">
        <v>11</v>
      </c>
      <c r="C6774">
        <v>45</v>
      </c>
      <c r="D6774" s="4">
        <v>45966</v>
      </c>
      <c r="E6774" t="s">
        <v>28</v>
      </c>
      <c r="F6774" t="s">
        <v>6983</v>
      </c>
      <c r="G6774" t="s">
        <v>1610</v>
      </c>
      <c r="H6774" t="s">
        <v>71</v>
      </c>
      <c r="I6774" t="s">
        <v>57</v>
      </c>
      <c r="J6774" t="s">
        <v>58</v>
      </c>
      <c r="K6774" t="s">
        <v>58</v>
      </c>
      <c r="L6774" t="s">
        <v>46</v>
      </c>
      <c r="M6774" t="s">
        <v>3906</v>
      </c>
      <c r="N6774" t="s">
        <v>3909</v>
      </c>
      <c r="O6774">
        <v>360.13</v>
      </c>
      <c r="P6774">
        <v>106.666666666667</v>
      </c>
      <c r="Q6774">
        <v>1004.42708333333</v>
      </c>
      <c r="R6774">
        <v>1004.42708333333</v>
      </c>
      <c r="S6774">
        <v>0</v>
      </c>
      <c r="T6774">
        <v>1111.09375</v>
      </c>
      <c r="U6774">
        <v>2916</v>
      </c>
      <c r="V6774">
        <f>SUMIF(货件明细!K:K,F6774,货件明细!AQ:AQ)</f>
        <v>0</v>
      </c>
      <c r="W6774">
        <f t="shared" si="420"/>
        <v>1</v>
      </c>
      <c r="X6774">
        <f t="shared" si="421"/>
        <v>2916</v>
      </c>
      <c r="Y6774">
        <f>SUMIF(货件明细!K:K,F6774,货件明细!I:I)</f>
        <v>0</v>
      </c>
      <c r="Z6774">
        <f t="shared" si="422"/>
        <v>360.13</v>
      </c>
      <c r="AA6774">
        <f>SUMIF(货件明细!K:K,F6774,货件明细!J:J)</f>
        <v>0</v>
      </c>
      <c r="AB6774">
        <f t="shared" si="423"/>
        <v>1</v>
      </c>
    </row>
    <row r="6775" spans="1:28">
      <c r="A6775">
        <v>2025</v>
      </c>
      <c r="B6775">
        <v>11</v>
      </c>
      <c r="C6775">
        <v>45</v>
      </c>
      <c r="D6775" s="4">
        <v>45966</v>
      </c>
      <c r="E6775" t="s">
        <v>28</v>
      </c>
      <c r="F6775" t="s">
        <v>6984</v>
      </c>
      <c r="G6775" t="s">
        <v>114</v>
      </c>
      <c r="H6775" t="s">
        <v>44</v>
      </c>
      <c r="I6775" t="s">
        <v>57</v>
      </c>
      <c r="J6775" t="s">
        <v>58</v>
      </c>
      <c r="K6775" t="s">
        <v>58</v>
      </c>
      <c r="L6775" t="s">
        <v>46</v>
      </c>
      <c r="M6775" t="s">
        <v>3906</v>
      </c>
      <c r="N6775" t="s">
        <v>3909</v>
      </c>
      <c r="O6775">
        <v>360.13</v>
      </c>
      <c r="P6775">
        <v>106.666666666667</v>
      </c>
      <c r="Q6775">
        <v>1256.82121212121</v>
      </c>
      <c r="R6775">
        <v>1256.82121212121</v>
      </c>
      <c r="S6775">
        <v>0</v>
      </c>
      <c r="T6775">
        <v>1363.48787878788</v>
      </c>
      <c r="U6775">
        <v>2916</v>
      </c>
      <c r="V6775">
        <f>SUMIF(货件明细!K:K,F6775,货件明细!AQ:AQ)</f>
        <v>0</v>
      </c>
      <c r="W6775">
        <f t="shared" si="420"/>
        <v>1</v>
      </c>
      <c r="X6775">
        <f t="shared" si="421"/>
        <v>2916</v>
      </c>
      <c r="Y6775">
        <f>SUMIF(货件明细!K:K,F6775,货件明细!I:I)</f>
        <v>0</v>
      </c>
      <c r="Z6775">
        <f t="shared" si="422"/>
        <v>360.13</v>
      </c>
      <c r="AA6775">
        <f>SUMIF(货件明细!K:K,F6775,货件明细!J:J)</f>
        <v>0</v>
      </c>
      <c r="AB6775">
        <f t="shared" si="423"/>
        <v>1</v>
      </c>
    </row>
    <row r="6776" spans="1:28">
      <c r="A6776">
        <v>2025</v>
      </c>
      <c r="B6776">
        <v>11</v>
      </c>
      <c r="C6776">
        <v>45</v>
      </c>
      <c r="D6776" s="4">
        <v>45966</v>
      </c>
      <c r="E6776" t="s">
        <v>28</v>
      </c>
      <c r="F6776" t="s">
        <v>6985</v>
      </c>
      <c r="G6776" t="s">
        <v>1517</v>
      </c>
      <c r="H6776" t="s">
        <v>71</v>
      </c>
      <c r="I6776" t="s">
        <v>57</v>
      </c>
      <c r="J6776" t="s">
        <v>58</v>
      </c>
      <c r="K6776" t="s">
        <v>58</v>
      </c>
      <c r="L6776" t="s">
        <v>46</v>
      </c>
      <c r="M6776" t="s">
        <v>3906</v>
      </c>
      <c r="N6776" t="s">
        <v>3909</v>
      </c>
      <c r="O6776">
        <v>360.13</v>
      </c>
      <c r="P6776">
        <v>106.666666666667</v>
      </c>
      <c r="Q6776">
        <v>1004.42708333333</v>
      </c>
      <c r="R6776">
        <v>1004.42708333333</v>
      </c>
      <c r="S6776">
        <v>0</v>
      </c>
      <c r="T6776">
        <v>1111.09375</v>
      </c>
      <c r="U6776">
        <v>2916</v>
      </c>
      <c r="V6776">
        <f>SUMIF(货件明细!K:K,F6776,货件明细!AQ:AQ)</f>
        <v>0</v>
      </c>
      <c r="W6776">
        <f t="shared" si="420"/>
        <v>1</v>
      </c>
      <c r="X6776">
        <f t="shared" si="421"/>
        <v>2916</v>
      </c>
      <c r="Y6776">
        <f>SUMIF(货件明细!K:K,F6776,货件明细!I:I)</f>
        <v>0</v>
      </c>
      <c r="Z6776">
        <f t="shared" si="422"/>
        <v>360.13</v>
      </c>
      <c r="AA6776">
        <f>SUMIF(货件明细!K:K,F6776,货件明细!J:J)</f>
        <v>0</v>
      </c>
      <c r="AB6776">
        <f t="shared" si="423"/>
        <v>1</v>
      </c>
    </row>
    <row r="6777" spans="1:28">
      <c r="A6777">
        <v>2025</v>
      </c>
      <c r="B6777">
        <v>11</v>
      </c>
      <c r="C6777">
        <v>45</v>
      </c>
      <c r="D6777" s="4">
        <v>45966</v>
      </c>
      <c r="E6777" t="s">
        <v>28</v>
      </c>
      <c r="F6777" t="s">
        <v>6986</v>
      </c>
      <c r="G6777" t="s">
        <v>882</v>
      </c>
      <c r="H6777" t="s">
        <v>71</v>
      </c>
      <c r="I6777" t="s">
        <v>39</v>
      </c>
      <c r="J6777" t="s">
        <v>58</v>
      </c>
      <c r="K6777" t="s">
        <v>58</v>
      </c>
      <c r="L6777" t="s">
        <v>46</v>
      </c>
      <c r="M6777" t="s">
        <v>3906</v>
      </c>
      <c r="N6777" t="s">
        <v>3909</v>
      </c>
      <c r="O6777">
        <v>163.2</v>
      </c>
      <c r="P6777">
        <v>106.666666666667</v>
      </c>
      <c r="Q6777">
        <v>456.75</v>
      </c>
      <c r="R6777">
        <v>456.75</v>
      </c>
      <c r="S6777">
        <v>0</v>
      </c>
      <c r="T6777">
        <v>563.416666666667</v>
      </c>
      <c r="U6777">
        <v>862</v>
      </c>
      <c r="V6777">
        <f>SUMIF(货件明细!K:K,F6777,货件明细!AQ:AQ)</f>
        <v>0</v>
      </c>
      <c r="W6777">
        <f t="shared" si="420"/>
        <v>1</v>
      </c>
      <c r="X6777">
        <f t="shared" si="421"/>
        <v>862</v>
      </c>
      <c r="Y6777">
        <f>SUMIF(货件明细!K:K,F6777,货件明细!I:I)</f>
        <v>0</v>
      </c>
      <c r="Z6777">
        <f t="shared" si="422"/>
        <v>163.2</v>
      </c>
      <c r="AA6777">
        <f>SUMIF(货件明细!K:K,F6777,货件明细!J:J)</f>
        <v>0</v>
      </c>
      <c r="AB6777">
        <f t="shared" si="423"/>
        <v>1</v>
      </c>
    </row>
    <row r="6778" spans="1:28">
      <c r="A6778">
        <v>2025</v>
      </c>
      <c r="B6778">
        <v>11</v>
      </c>
      <c r="C6778">
        <v>45</v>
      </c>
      <c r="D6778" s="4">
        <v>45966</v>
      </c>
      <c r="E6778" t="s">
        <v>28</v>
      </c>
      <c r="F6778" t="s">
        <v>6987</v>
      </c>
      <c r="G6778" t="s">
        <v>1563</v>
      </c>
      <c r="H6778" t="s">
        <v>71</v>
      </c>
      <c r="I6778" t="s">
        <v>39</v>
      </c>
      <c r="J6778" t="s">
        <v>58</v>
      </c>
      <c r="K6778" t="s">
        <v>58</v>
      </c>
      <c r="L6778" t="s">
        <v>46</v>
      </c>
      <c r="M6778" t="s">
        <v>3906</v>
      </c>
      <c r="N6778" t="s">
        <v>3909</v>
      </c>
      <c r="O6778">
        <v>163.2</v>
      </c>
      <c r="P6778">
        <v>106.666666666667</v>
      </c>
      <c r="Q6778">
        <v>456.75</v>
      </c>
      <c r="R6778">
        <v>456.75</v>
      </c>
      <c r="S6778">
        <v>0</v>
      </c>
      <c r="T6778">
        <v>563.416666666667</v>
      </c>
      <c r="U6778">
        <v>862</v>
      </c>
      <c r="V6778">
        <f>SUMIF(货件明细!K:K,F6778,货件明细!AQ:AQ)</f>
        <v>0</v>
      </c>
      <c r="W6778">
        <f t="shared" si="420"/>
        <v>1</v>
      </c>
      <c r="X6778">
        <f t="shared" si="421"/>
        <v>862</v>
      </c>
      <c r="Y6778">
        <f>SUMIF(货件明细!K:K,F6778,货件明细!I:I)</f>
        <v>0</v>
      </c>
      <c r="Z6778">
        <f t="shared" si="422"/>
        <v>163.2</v>
      </c>
      <c r="AA6778">
        <f>SUMIF(货件明细!K:K,F6778,货件明细!J:J)</f>
        <v>0</v>
      </c>
      <c r="AB6778">
        <f t="shared" si="423"/>
        <v>1</v>
      </c>
    </row>
    <row r="6779" spans="1:28">
      <c r="A6779">
        <v>2025</v>
      </c>
      <c r="B6779">
        <v>11</v>
      </c>
      <c r="C6779">
        <v>45</v>
      </c>
      <c r="D6779" s="4">
        <v>45966</v>
      </c>
      <c r="E6779" t="s">
        <v>28</v>
      </c>
      <c r="F6779" t="s">
        <v>6988</v>
      </c>
      <c r="G6779" t="s">
        <v>62</v>
      </c>
      <c r="H6779" t="s">
        <v>31</v>
      </c>
      <c r="I6779" t="s">
        <v>39</v>
      </c>
      <c r="J6779" t="s">
        <v>58</v>
      </c>
      <c r="K6779" t="s">
        <v>58</v>
      </c>
      <c r="L6779" t="s">
        <v>46</v>
      </c>
      <c r="M6779" t="s">
        <v>3906</v>
      </c>
      <c r="N6779" t="s">
        <v>3909</v>
      </c>
      <c r="O6779">
        <v>163.2</v>
      </c>
      <c r="P6779">
        <v>106.666666666667</v>
      </c>
      <c r="Q6779">
        <v>699.75</v>
      </c>
      <c r="R6779">
        <v>699.75</v>
      </c>
      <c r="S6779">
        <v>0</v>
      </c>
      <c r="T6779">
        <v>806.416666666667</v>
      </c>
      <c r="U6779">
        <v>862</v>
      </c>
      <c r="V6779">
        <f>SUMIF(货件明细!K:K,F6779,货件明细!AQ:AQ)</f>
        <v>0</v>
      </c>
      <c r="W6779">
        <f t="shared" si="420"/>
        <v>1</v>
      </c>
      <c r="X6779">
        <f t="shared" si="421"/>
        <v>862</v>
      </c>
      <c r="Y6779">
        <f>SUMIF(货件明细!K:K,F6779,货件明细!I:I)</f>
        <v>0</v>
      </c>
      <c r="Z6779">
        <f t="shared" si="422"/>
        <v>163.2</v>
      </c>
      <c r="AA6779">
        <f>SUMIF(货件明细!K:K,F6779,货件明细!J:J)</f>
        <v>0</v>
      </c>
      <c r="AB6779">
        <f t="shared" si="423"/>
        <v>1</v>
      </c>
    </row>
    <row r="6780" spans="1:28">
      <c r="A6780">
        <v>2025</v>
      </c>
      <c r="B6780">
        <v>11</v>
      </c>
      <c r="C6780">
        <v>45</v>
      </c>
      <c r="D6780" s="4">
        <v>45966</v>
      </c>
      <c r="E6780" t="s">
        <v>28</v>
      </c>
      <c r="F6780" t="s">
        <v>6989</v>
      </c>
      <c r="G6780" t="s">
        <v>56</v>
      </c>
      <c r="H6780" t="s">
        <v>44</v>
      </c>
      <c r="I6780" t="s">
        <v>39</v>
      </c>
      <c r="J6780" t="s">
        <v>58</v>
      </c>
      <c r="K6780" t="s">
        <v>58</v>
      </c>
      <c r="L6780" t="s">
        <v>46</v>
      </c>
      <c r="M6780" t="s">
        <v>3906</v>
      </c>
      <c r="N6780" t="s">
        <v>3909</v>
      </c>
      <c r="O6780">
        <v>179.35</v>
      </c>
      <c r="P6780">
        <v>106.666666666667</v>
      </c>
      <c r="Q6780">
        <v>657.5</v>
      </c>
      <c r="R6780">
        <v>657.5</v>
      </c>
      <c r="S6780">
        <v>0</v>
      </c>
      <c r="T6780">
        <v>764.166666666667</v>
      </c>
      <c r="U6780">
        <v>937</v>
      </c>
      <c r="V6780">
        <f>SUMIF(货件明细!K:K,F6780,货件明细!AQ:AQ)</f>
        <v>0</v>
      </c>
      <c r="W6780">
        <f t="shared" si="420"/>
        <v>1</v>
      </c>
      <c r="X6780">
        <f t="shared" si="421"/>
        <v>937</v>
      </c>
      <c r="Y6780">
        <f>SUMIF(货件明细!K:K,F6780,货件明细!I:I)</f>
        <v>0</v>
      </c>
      <c r="Z6780">
        <f t="shared" si="422"/>
        <v>179.35</v>
      </c>
      <c r="AA6780">
        <f>SUMIF(货件明细!K:K,F6780,货件明细!J:J)</f>
        <v>0</v>
      </c>
      <c r="AB6780">
        <f t="shared" si="423"/>
        <v>1</v>
      </c>
    </row>
    <row r="6781" spans="1:28">
      <c r="A6781">
        <v>2025</v>
      </c>
      <c r="B6781">
        <v>11</v>
      </c>
      <c r="C6781">
        <v>45</v>
      </c>
      <c r="D6781" s="4">
        <v>45966</v>
      </c>
      <c r="E6781" t="s">
        <v>28</v>
      </c>
      <c r="F6781" t="s">
        <v>6990</v>
      </c>
      <c r="G6781" t="s">
        <v>114</v>
      </c>
      <c r="H6781" t="s">
        <v>44</v>
      </c>
      <c r="I6781" t="s">
        <v>39</v>
      </c>
      <c r="J6781" t="s">
        <v>58</v>
      </c>
      <c r="K6781" t="s">
        <v>58</v>
      </c>
      <c r="L6781" t="s">
        <v>46</v>
      </c>
      <c r="M6781" t="s">
        <v>3906</v>
      </c>
      <c r="N6781" t="s">
        <v>3909</v>
      </c>
      <c r="O6781">
        <v>147.05</v>
      </c>
      <c r="P6781">
        <v>106.666666666667</v>
      </c>
      <c r="Q6781">
        <v>595.336363636364</v>
      </c>
      <c r="R6781">
        <v>595.336363636364</v>
      </c>
      <c r="S6781">
        <v>0</v>
      </c>
      <c r="T6781">
        <v>702.003030303031</v>
      </c>
      <c r="U6781">
        <v>787</v>
      </c>
      <c r="V6781">
        <f>SUMIF(货件明细!K:K,F6781,货件明细!AQ:AQ)</f>
        <v>0</v>
      </c>
      <c r="W6781">
        <f t="shared" si="420"/>
        <v>1</v>
      </c>
      <c r="X6781">
        <f t="shared" si="421"/>
        <v>787</v>
      </c>
      <c r="Y6781">
        <f>SUMIF(货件明细!K:K,F6781,货件明细!I:I)</f>
        <v>0</v>
      </c>
      <c r="Z6781">
        <f t="shared" si="422"/>
        <v>147.05</v>
      </c>
      <c r="AA6781">
        <f>SUMIF(货件明细!K:K,F6781,货件明细!J:J)</f>
        <v>0</v>
      </c>
      <c r="AB6781">
        <f t="shared" si="423"/>
        <v>1</v>
      </c>
    </row>
    <row r="6782" spans="1:28">
      <c r="A6782">
        <v>2025</v>
      </c>
      <c r="B6782">
        <v>11</v>
      </c>
      <c r="C6782">
        <v>45</v>
      </c>
      <c r="D6782" s="4">
        <v>45964</v>
      </c>
      <c r="E6782" t="s">
        <v>28</v>
      </c>
      <c r="F6782" t="s">
        <v>6991</v>
      </c>
      <c r="G6782" t="s">
        <v>2562</v>
      </c>
      <c r="H6782" t="s">
        <v>31</v>
      </c>
      <c r="I6782" t="s">
        <v>39</v>
      </c>
      <c r="J6782" t="s">
        <v>1110</v>
      </c>
      <c r="K6782" t="s">
        <v>1110</v>
      </c>
      <c r="L6782" t="s">
        <v>34</v>
      </c>
      <c r="M6782" t="s">
        <v>65</v>
      </c>
      <c r="N6782" t="s">
        <v>2857</v>
      </c>
      <c r="O6782">
        <v>34.65</v>
      </c>
      <c r="Q6782">
        <v>1977.5</v>
      </c>
      <c r="R6782">
        <v>1977.5</v>
      </c>
      <c r="S6782">
        <v>293.77928</v>
      </c>
      <c r="T6782">
        <v>2271.27928</v>
      </c>
      <c r="U6782">
        <v>144</v>
      </c>
      <c r="V6782">
        <f>SUMIF(货件明细!K:K,F6782,货件明细!AQ:AQ)</f>
        <v>0</v>
      </c>
      <c r="W6782">
        <f t="shared" si="420"/>
        <v>1</v>
      </c>
      <c r="X6782">
        <f t="shared" si="421"/>
        <v>144</v>
      </c>
      <c r="Y6782">
        <f>SUMIF(货件明细!K:K,F6782,货件明细!I:I)</f>
        <v>0</v>
      </c>
      <c r="Z6782">
        <f t="shared" si="422"/>
        <v>34.65</v>
      </c>
      <c r="AA6782">
        <f>SUMIF(货件明细!K:K,F6782,货件明细!J:J)</f>
        <v>0</v>
      </c>
      <c r="AB6782">
        <f t="shared" si="423"/>
        <v>1</v>
      </c>
    </row>
    <row r="6783" spans="1:28">
      <c r="A6783">
        <v>2025</v>
      </c>
      <c r="B6783">
        <v>11</v>
      </c>
      <c r="C6783">
        <v>45</v>
      </c>
      <c r="D6783" s="4">
        <v>45966</v>
      </c>
      <c r="E6783" t="s">
        <v>28</v>
      </c>
      <c r="F6783" t="s">
        <v>6992</v>
      </c>
      <c r="G6783" t="s">
        <v>2562</v>
      </c>
      <c r="H6783" t="s">
        <v>31</v>
      </c>
      <c r="I6783" t="s">
        <v>57</v>
      </c>
      <c r="J6783" t="s">
        <v>1110</v>
      </c>
      <c r="K6783" t="s">
        <v>1110</v>
      </c>
      <c r="L6783" t="s">
        <v>34</v>
      </c>
      <c r="M6783" t="s">
        <v>65</v>
      </c>
      <c r="N6783" t="s">
        <v>2857</v>
      </c>
      <c r="O6783">
        <v>12.8</v>
      </c>
      <c r="Q6783">
        <v>734.5</v>
      </c>
      <c r="R6783">
        <v>734.5</v>
      </c>
      <c r="S6783">
        <v>186.28128</v>
      </c>
      <c r="T6783">
        <v>920.78128</v>
      </c>
      <c r="U6783">
        <v>92</v>
      </c>
      <c r="V6783">
        <f>SUMIF(货件明细!K:K,F6783,货件明细!AQ:AQ)</f>
        <v>0</v>
      </c>
      <c r="W6783">
        <f t="shared" si="420"/>
        <v>1</v>
      </c>
      <c r="X6783">
        <f t="shared" si="421"/>
        <v>92</v>
      </c>
      <c r="Y6783">
        <f>SUMIF(货件明细!K:K,F6783,货件明细!I:I)</f>
        <v>0</v>
      </c>
      <c r="Z6783">
        <f t="shared" si="422"/>
        <v>12.8</v>
      </c>
      <c r="AA6783">
        <f>SUMIF(货件明细!K:K,F6783,货件明细!J:J)</f>
        <v>0</v>
      </c>
      <c r="AB6783">
        <f t="shared" si="423"/>
        <v>1</v>
      </c>
    </row>
    <row r="6784" spans="1:28">
      <c r="A6784">
        <v>2025</v>
      </c>
      <c r="B6784">
        <v>11</v>
      </c>
      <c r="C6784">
        <v>45</v>
      </c>
      <c r="D6784" s="4">
        <v>45966</v>
      </c>
      <c r="E6784" t="s">
        <v>28</v>
      </c>
      <c r="F6784" t="s">
        <v>6993</v>
      </c>
      <c r="G6784" t="s">
        <v>275</v>
      </c>
      <c r="H6784" t="s">
        <v>31</v>
      </c>
      <c r="I6784" t="s">
        <v>32</v>
      </c>
      <c r="J6784" t="s">
        <v>1110</v>
      </c>
      <c r="K6784" t="s">
        <v>1110</v>
      </c>
      <c r="L6784" t="s">
        <v>34</v>
      </c>
      <c r="M6784" t="s">
        <v>65</v>
      </c>
      <c r="N6784" t="s">
        <v>2857</v>
      </c>
      <c r="O6784">
        <v>17.7</v>
      </c>
      <c r="Q6784">
        <v>1017</v>
      </c>
      <c r="R6784">
        <v>1017</v>
      </c>
      <c r="S6784">
        <v>63.98864</v>
      </c>
      <c r="T6784">
        <v>1080.98864</v>
      </c>
      <c r="U6784">
        <v>39</v>
      </c>
      <c r="V6784">
        <f>SUMIF(货件明细!K:K,F6784,货件明细!AQ:AQ)</f>
        <v>0</v>
      </c>
      <c r="W6784">
        <f t="shared" si="420"/>
        <v>1</v>
      </c>
      <c r="X6784">
        <f t="shared" si="421"/>
        <v>39</v>
      </c>
      <c r="Y6784">
        <f>SUMIF(货件明细!K:K,F6784,货件明细!I:I)</f>
        <v>0</v>
      </c>
      <c r="Z6784">
        <f t="shared" si="422"/>
        <v>17.7</v>
      </c>
      <c r="AA6784">
        <f>SUMIF(货件明细!K:K,F6784,货件明细!J:J)</f>
        <v>0</v>
      </c>
      <c r="AB6784">
        <f t="shared" si="423"/>
        <v>1</v>
      </c>
    </row>
    <row r="6785" spans="1:28">
      <c r="A6785">
        <v>2025</v>
      </c>
      <c r="B6785">
        <v>11</v>
      </c>
      <c r="C6785">
        <v>45</v>
      </c>
      <c r="D6785" s="4">
        <v>45966</v>
      </c>
      <c r="E6785" t="s">
        <v>28</v>
      </c>
      <c r="F6785" t="s">
        <v>6994</v>
      </c>
      <c r="G6785" t="s">
        <v>2562</v>
      </c>
      <c r="H6785" t="s">
        <v>31</v>
      </c>
      <c r="I6785" t="s">
        <v>96</v>
      </c>
      <c r="J6785" t="s">
        <v>1110</v>
      </c>
      <c r="K6785" t="s">
        <v>1110</v>
      </c>
      <c r="L6785" t="s">
        <v>34</v>
      </c>
      <c r="M6785" t="s">
        <v>65</v>
      </c>
      <c r="N6785" t="s">
        <v>2857</v>
      </c>
      <c r="O6785">
        <v>23.65</v>
      </c>
      <c r="Q6785">
        <v>1356</v>
      </c>
      <c r="R6785">
        <v>1356</v>
      </c>
      <c r="S6785">
        <v>210.47744</v>
      </c>
      <c r="T6785">
        <v>1566.47744</v>
      </c>
      <c r="U6785">
        <v>105</v>
      </c>
      <c r="V6785">
        <f>SUMIF(货件明细!K:K,F6785,货件明细!AQ:AQ)</f>
        <v>0</v>
      </c>
      <c r="W6785">
        <f t="shared" si="420"/>
        <v>1</v>
      </c>
      <c r="X6785">
        <f t="shared" si="421"/>
        <v>105</v>
      </c>
      <c r="Y6785">
        <f>SUMIF(货件明细!K:K,F6785,货件明细!I:I)</f>
        <v>0</v>
      </c>
      <c r="Z6785">
        <f t="shared" si="422"/>
        <v>23.65</v>
      </c>
      <c r="AA6785">
        <f>SUMIF(货件明细!K:K,F6785,货件明细!J:J)</f>
        <v>0</v>
      </c>
      <c r="AB6785">
        <f t="shared" si="423"/>
        <v>1</v>
      </c>
    </row>
    <row r="6786" spans="1:28">
      <c r="A6786">
        <v>2025</v>
      </c>
      <c r="B6786">
        <v>11</v>
      </c>
      <c r="C6786">
        <v>45</v>
      </c>
      <c r="D6786" s="4">
        <v>45966</v>
      </c>
      <c r="E6786" t="s">
        <v>28</v>
      </c>
      <c r="F6786" t="s">
        <v>6995</v>
      </c>
      <c r="G6786" t="s">
        <v>2562</v>
      </c>
      <c r="H6786" t="s">
        <v>31</v>
      </c>
      <c r="I6786" t="s">
        <v>129</v>
      </c>
      <c r="J6786" t="s">
        <v>33</v>
      </c>
      <c r="K6786" t="s">
        <v>33</v>
      </c>
      <c r="L6786" t="s">
        <v>34</v>
      </c>
      <c r="M6786" t="s">
        <v>3882</v>
      </c>
      <c r="N6786" t="s">
        <v>4805</v>
      </c>
      <c r="O6786">
        <v>32.6</v>
      </c>
      <c r="Q6786">
        <v>2095.5</v>
      </c>
      <c r="R6786">
        <v>2265.5</v>
      </c>
      <c r="S6786">
        <v>516.7192</v>
      </c>
      <c r="T6786">
        <v>2782.2192</v>
      </c>
      <c r="U6786">
        <v>272</v>
      </c>
      <c r="V6786">
        <f>SUMIF(货件明细!K:K,F6786,货件明细!AQ:AQ)</f>
        <v>0</v>
      </c>
      <c r="W6786">
        <f t="shared" ref="W6786:W6849" si="424">IF(V6786=U6786,0,1)</f>
        <v>1</v>
      </c>
      <c r="X6786">
        <f t="shared" ref="X6786:X6849" si="425">U6786</f>
        <v>272</v>
      </c>
      <c r="Y6786">
        <f>SUMIF(货件明细!K:K,F6786,货件明细!I:I)</f>
        <v>0</v>
      </c>
      <c r="Z6786">
        <f t="shared" ref="Z6786:Z6849" si="426">O6786-Y6786</f>
        <v>32.6</v>
      </c>
      <c r="AA6786">
        <f>SUMIF(货件明细!K:K,F6786,货件明细!J:J)</f>
        <v>0</v>
      </c>
      <c r="AB6786">
        <f t="shared" ref="AB6786:AB6849" si="427">IF(T6786=AA6786,0,1)</f>
        <v>1</v>
      </c>
    </row>
    <row r="6787" spans="1:28">
      <c r="A6787">
        <v>2025</v>
      </c>
      <c r="B6787">
        <v>11</v>
      </c>
      <c r="C6787">
        <v>45</v>
      </c>
      <c r="D6787" s="4">
        <v>45968</v>
      </c>
      <c r="E6787" t="s">
        <v>28</v>
      </c>
      <c r="F6787" t="s">
        <v>6996</v>
      </c>
      <c r="G6787" t="s">
        <v>50</v>
      </c>
      <c r="H6787" t="s">
        <v>31</v>
      </c>
      <c r="I6787" t="s">
        <v>39</v>
      </c>
      <c r="J6787" t="s">
        <v>58</v>
      </c>
      <c r="K6787" t="s">
        <v>58</v>
      </c>
      <c r="L6787" t="s">
        <v>46</v>
      </c>
      <c r="M6787" t="s">
        <v>5001</v>
      </c>
      <c r="N6787" t="s">
        <v>6725</v>
      </c>
      <c r="O6787">
        <v>9.35</v>
      </c>
      <c r="Q6787">
        <v>77.35</v>
      </c>
      <c r="R6787">
        <v>77.35</v>
      </c>
      <c r="S6787">
        <v>0</v>
      </c>
      <c r="T6787">
        <v>77.35</v>
      </c>
      <c r="U6787">
        <v>50</v>
      </c>
      <c r="V6787">
        <f>SUMIF(货件明细!K:K,F6787,货件明细!AQ:AQ)</f>
        <v>0</v>
      </c>
      <c r="W6787">
        <f t="shared" si="424"/>
        <v>1</v>
      </c>
      <c r="X6787">
        <f t="shared" si="425"/>
        <v>50</v>
      </c>
      <c r="Y6787">
        <f>SUMIF(货件明细!K:K,F6787,货件明细!I:I)</f>
        <v>0</v>
      </c>
      <c r="Z6787">
        <f t="shared" si="426"/>
        <v>9.35</v>
      </c>
      <c r="AA6787">
        <f>SUMIF(货件明细!K:K,F6787,货件明细!J:J)</f>
        <v>0</v>
      </c>
      <c r="AB6787">
        <f t="shared" si="427"/>
        <v>1</v>
      </c>
    </row>
    <row r="6788" spans="1:28">
      <c r="A6788">
        <v>2025</v>
      </c>
      <c r="B6788">
        <v>11</v>
      </c>
      <c r="C6788">
        <v>45</v>
      </c>
      <c r="D6788" s="4">
        <v>45968</v>
      </c>
      <c r="E6788" t="s">
        <v>28</v>
      </c>
      <c r="F6788" t="s">
        <v>6997</v>
      </c>
      <c r="G6788" t="s">
        <v>43</v>
      </c>
      <c r="H6788" t="s">
        <v>44</v>
      </c>
      <c r="I6788" t="s">
        <v>39</v>
      </c>
      <c r="J6788" t="s">
        <v>58</v>
      </c>
      <c r="K6788" t="s">
        <v>58</v>
      </c>
      <c r="L6788" t="s">
        <v>46</v>
      </c>
      <c r="M6788" t="s">
        <v>5001</v>
      </c>
      <c r="N6788" t="s">
        <v>6725</v>
      </c>
      <c r="O6788">
        <v>9.35</v>
      </c>
      <c r="Q6788">
        <v>63</v>
      </c>
      <c r="R6788">
        <v>63</v>
      </c>
      <c r="S6788">
        <v>0</v>
      </c>
      <c r="T6788">
        <v>63</v>
      </c>
      <c r="U6788">
        <v>50</v>
      </c>
      <c r="V6788">
        <f>SUMIF(货件明细!K:K,F6788,货件明细!AQ:AQ)</f>
        <v>0</v>
      </c>
      <c r="W6788">
        <f t="shared" si="424"/>
        <v>1</v>
      </c>
      <c r="X6788">
        <f t="shared" si="425"/>
        <v>50</v>
      </c>
      <c r="Y6788">
        <f>SUMIF(货件明细!K:K,F6788,货件明细!I:I)</f>
        <v>0</v>
      </c>
      <c r="Z6788">
        <f t="shared" si="426"/>
        <v>9.35</v>
      </c>
      <c r="AA6788">
        <f>SUMIF(货件明细!K:K,F6788,货件明细!J:J)</f>
        <v>0</v>
      </c>
      <c r="AB6788">
        <f t="shared" si="427"/>
        <v>1</v>
      </c>
    </row>
    <row r="6789" spans="1:28">
      <c r="A6789">
        <v>2025</v>
      </c>
      <c r="B6789">
        <v>11</v>
      </c>
      <c r="C6789">
        <v>45</v>
      </c>
      <c r="D6789" s="4">
        <v>45968</v>
      </c>
      <c r="E6789" t="s">
        <v>28</v>
      </c>
      <c r="F6789" t="s">
        <v>6998</v>
      </c>
      <c r="G6789" t="s">
        <v>56</v>
      </c>
      <c r="H6789" t="s">
        <v>44</v>
      </c>
      <c r="I6789" t="s">
        <v>39</v>
      </c>
      <c r="J6789" t="s">
        <v>58</v>
      </c>
      <c r="K6789" t="s">
        <v>58</v>
      </c>
      <c r="L6789" t="s">
        <v>46</v>
      </c>
      <c r="M6789" t="s">
        <v>5001</v>
      </c>
      <c r="N6789" t="s">
        <v>6725</v>
      </c>
      <c r="O6789">
        <v>9.35</v>
      </c>
      <c r="Q6789">
        <v>68</v>
      </c>
      <c r="R6789">
        <v>68</v>
      </c>
      <c r="S6789">
        <v>0</v>
      </c>
      <c r="T6789">
        <v>68</v>
      </c>
      <c r="U6789">
        <v>50</v>
      </c>
      <c r="V6789">
        <f>SUMIF(货件明细!K:K,F6789,货件明细!AQ:AQ)</f>
        <v>0</v>
      </c>
      <c r="W6789">
        <f t="shared" si="424"/>
        <v>1</v>
      </c>
      <c r="X6789">
        <f t="shared" si="425"/>
        <v>50</v>
      </c>
      <c r="Y6789">
        <f>SUMIF(货件明细!K:K,F6789,货件明细!I:I)</f>
        <v>0</v>
      </c>
      <c r="Z6789">
        <f t="shared" si="426"/>
        <v>9.35</v>
      </c>
      <c r="AA6789">
        <f>SUMIF(货件明细!K:K,F6789,货件明细!J:J)</f>
        <v>0</v>
      </c>
      <c r="AB6789">
        <f t="shared" si="427"/>
        <v>1</v>
      </c>
    </row>
    <row r="6790" spans="1:28">
      <c r="A6790">
        <v>2025</v>
      </c>
      <c r="B6790">
        <v>11</v>
      </c>
      <c r="C6790">
        <v>45</v>
      </c>
      <c r="D6790" s="4">
        <v>45968</v>
      </c>
      <c r="E6790" t="s">
        <v>28</v>
      </c>
      <c r="F6790" t="s">
        <v>6999</v>
      </c>
      <c r="G6790" t="s">
        <v>374</v>
      </c>
      <c r="H6790" t="s">
        <v>71</v>
      </c>
      <c r="I6790" t="s">
        <v>39</v>
      </c>
      <c r="J6790" t="s">
        <v>58</v>
      </c>
      <c r="K6790" t="s">
        <v>58</v>
      </c>
      <c r="L6790" t="s">
        <v>46</v>
      </c>
      <c r="M6790" t="s">
        <v>5001</v>
      </c>
      <c r="N6790" t="s">
        <v>6725</v>
      </c>
      <c r="O6790">
        <v>9.35</v>
      </c>
      <c r="Q6790">
        <v>45</v>
      </c>
      <c r="R6790">
        <v>45</v>
      </c>
      <c r="S6790">
        <v>0</v>
      </c>
      <c r="T6790">
        <v>45</v>
      </c>
      <c r="U6790">
        <v>50</v>
      </c>
      <c r="V6790">
        <f>SUMIF(货件明细!K:K,F6790,货件明细!AQ:AQ)</f>
        <v>0</v>
      </c>
      <c r="W6790">
        <f t="shared" si="424"/>
        <v>1</v>
      </c>
      <c r="X6790">
        <f t="shared" si="425"/>
        <v>50</v>
      </c>
      <c r="Y6790">
        <f>SUMIF(货件明细!K:K,F6790,货件明细!I:I)</f>
        <v>0</v>
      </c>
      <c r="Z6790">
        <f t="shared" si="426"/>
        <v>9.35</v>
      </c>
      <c r="AA6790">
        <f>SUMIF(货件明细!K:K,F6790,货件明细!J:J)</f>
        <v>0</v>
      </c>
      <c r="AB6790">
        <f t="shared" si="427"/>
        <v>1</v>
      </c>
    </row>
    <row r="6791" spans="1:28">
      <c r="A6791">
        <v>2025</v>
      </c>
      <c r="B6791">
        <v>11</v>
      </c>
      <c r="C6791">
        <v>45</v>
      </c>
      <c r="D6791" s="4">
        <v>45968</v>
      </c>
      <c r="E6791" t="s">
        <v>28</v>
      </c>
      <c r="F6791" t="s">
        <v>7000</v>
      </c>
      <c r="G6791" t="s">
        <v>163</v>
      </c>
      <c r="H6791" t="s">
        <v>71</v>
      </c>
      <c r="I6791" t="s">
        <v>39</v>
      </c>
      <c r="J6791" t="s">
        <v>58</v>
      </c>
      <c r="K6791" t="s">
        <v>58</v>
      </c>
      <c r="L6791" t="s">
        <v>46</v>
      </c>
      <c r="M6791" t="s">
        <v>5001</v>
      </c>
      <c r="N6791" t="s">
        <v>6725</v>
      </c>
      <c r="O6791">
        <v>9.35</v>
      </c>
      <c r="Q6791">
        <v>47</v>
      </c>
      <c r="R6791">
        <v>47</v>
      </c>
      <c r="S6791">
        <v>0</v>
      </c>
      <c r="T6791">
        <v>47</v>
      </c>
      <c r="U6791">
        <v>50</v>
      </c>
      <c r="V6791">
        <f>SUMIF(货件明细!K:K,F6791,货件明细!AQ:AQ)</f>
        <v>0</v>
      </c>
      <c r="W6791">
        <f t="shared" si="424"/>
        <v>1</v>
      </c>
      <c r="X6791">
        <f t="shared" si="425"/>
        <v>50</v>
      </c>
      <c r="Y6791">
        <f>SUMIF(货件明细!K:K,F6791,货件明细!I:I)</f>
        <v>0</v>
      </c>
      <c r="Z6791">
        <f t="shared" si="426"/>
        <v>9.35</v>
      </c>
      <c r="AA6791">
        <f>SUMIF(货件明细!K:K,F6791,货件明细!J:J)</f>
        <v>0</v>
      </c>
      <c r="AB6791">
        <f t="shared" si="427"/>
        <v>1</v>
      </c>
    </row>
    <row r="6792" spans="1:28">
      <c r="A6792">
        <v>2025</v>
      </c>
      <c r="B6792">
        <v>11</v>
      </c>
      <c r="C6792">
        <v>45</v>
      </c>
      <c r="D6792" s="4">
        <v>45968</v>
      </c>
      <c r="E6792" t="s">
        <v>28</v>
      </c>
      <c r="F6792" t="s">
        <v>7001</v>
      </c>
      <c r="G6792" t="s">
        <v>50</v>
      </c>
      <c r="H6792" t="s">
        <v>31</v>
      </c>
      <c r="I6792" t="s">
        <v>41</v>
      </c>
      <c r="J6792" t="s">
        <v>58</v>
      </c>
      <c r="K6792" t="s">
        <v>58</v>
      </c>
      <c r="L6792" t="s">
        <v>46</v>
      </c>
      <c r="M6792" t="s">
        <v>5001</v>
      </c>
      <c r="N6792" t="s">
        <v>6725</v>
      </c>
      <c r="O6792">
        <v>73.3</v>
      </c>
      <c r="Q6792">
        <v>309.4</v>
      </c>
      <c r="R6792">
        <v>309.4</v>
      </c>
      <c r="S6792">
        <v>0</v>
      </c>
      <c r="T6792">
        <v>309.4</v>
      </c>
      <c r="U6792">
        <v>605</v>
      </c>
      <c r="V6792">
        <f>SUMIF(货件明细!K:K,F6792,货件明细!AQ:AQ)</f>
        <v>0</v>
      </c>
      <c r="W6792">
        <f t="shared" si="424"/>
        <v>1</v>
      </c>
      <c r="X6792">
        <f t="shared" si="425"/>
        <v>605</v>
      </c>
      <c r="Y6792">
        <f>SUMIF(货件明细!K:K,F6792,货件明细!I:I)</f>
        <v>0</v>
      </c>
      <c r="Z6792">
        <f t="shared" si="426"/>
        <v>73.3</v>
      </c>
      <c r="AA6792">
        <f>SUMIF(货件明细!K:K,F6792,货件明细!J:J)</f>
        <v>0</v>
      </c>
      <c r="AB6792">
        <f t="shared" si="427"/>
        <v>1</v>
      </c>
    </row>
    <row r="6793" spans="1:28">
      <c r="A6793">
        <v>2025</v>
      </c>
      <c r="B6793">
        <v>11</v>
      </c>
      <c r="C6793">
        <v>45</v>
      </c>
      <c r="D6793" s="4">
        <v>45968</v>
      </c>
      <c r="E6793" t="s">
        <v>28</v>
      </c>
      <c r="F6793" t="s">
        <v>7002</v>
      </c>
      <c r="G6793" t="s">
        <v>269</v>
      </c>
      <c r="H6793" t="s">
        <v>31</v>
      </c>
      <c r="I6793" t="s">
        <v>41</v>
      </c>
      <c r="J6793" t="s">
        <v>58</v>
      </c>
      <c r="K6793" t="s">
        <v>58</v>
      </c>
      <c r="L6793" t="s">
        <v>46</v>
      </c>
      <c r="M6793" t="s">
        <v>5001</v>
      </c>
      <c r="N6793" t="s">
        <v>6725</v>
      </c>
      <c r="O6793">
        <v>73.3</v>
      </c>
      <c r="Q6793">
        <v>320.85</v>
      </c>
      <c r="R6793">
        <v>320.85</v>
      </c>
      <c r="S6793">
        <v>0</v>
      </c>
      <c r="T6793">
        <v>320.85</v>
      </c>
      <c r="U6793">
        <v>605</v>
      </c>
      <c r="V6793">
        <f>SUMIF(货件明细!K:K,F6793,货件明细!AQ:AQ)</f>
        <v>0</v>
      </c>
      <c r="W6793">
        <f t="shared" si="424"/>
        <v>1</v>
      </c>
      <c r="X6793">
        <f t="shared" si="425"/>
        <v>605</v>
      </c>
      <c r="Y6793">
        <f>SUMIF(货件明细!K:K,F6793,货件明细!I:I)</f>
        <v>0</v>
      </c>
      <c r="Z6793">
        <f t="shared" si="426"/>
        <v>73.3</v>
      </c>
      <c r="AA6793">
        <f>SUMIF(货件明细!K:K,F6793,货件明细!J:J)</f>
        <v>0</v>
      </c>
      <c r="AB6793">
        <f t="shared" si="427"/>
        <v>1</v>
      </c>
    </row>
    <row r="6794" spans="1:28">
      <c r="A6794">
        <v>2025</v>
      </c>
      <c r="B6794">
        <v>11</v>
      </c>
      <c r="C6794">
        <v>45</v>
      </c>
      <c r="D6794" s="4">
        <v>45968</v>
      </c>
      <c r="E6794" t="s">
        <v>28</v>
      </c>
      <c r="F6794" t="s">
        <v>7003</v>
      </c>
      <c r="G6794" t="s">
        <v>1610</v>
      </c>
      <c r="H6794" t="s">
        <v>71</v>
      </c>
      <c r="I6794" t="s">
        <v>41</v>
      </c>
      <c r="J6794" t="s">
        <v>58</v>
      </c>
      <c r="K6794" t="s">
        <v>58</v>
      </c>
      <c r="L6794" t="s">
        <v>46</v>
      </c>
      <c r="M6794" t="s">
        <v>5001</v>
      </c>
      <c r="N6794" t="s">
        <v>6725</v>
      </c>
      <c r="O6794">
        <v>73.3</v>
      </c>
      <c r="Q6794">
        <v>180.435</v>
      </c>
      <c r="R6794">
        <v>180.435</v>
      </c>
      <c r="S6794">
        <v>0</v>
      </c>
      <c r="T6794">
        <v>180.435</v>
      </c>
      <c r="U6794">
        <v>605</v>
      </c>
      <c r="V6794">
        <f>SUMIF(货件明细!K:K,F6794,货件明细!AQ:AQ)</f>
        <v>0</v>
      </c>
      <c r="W6794">
        <f t="shared" si="424"/>
        <v>1</v>
      </c>
      <c r="X6794">
        <f t="shared" si="425"/>
        <v>605</v>
      </c>
      <c r="Y6794">
        <f>SUMIF(货件明细!K:K,F6794,货件明细!I:I)</f>
        <v>0</v>
      </c>
      <c r="Z6794">
        <f t="shared" si="426"/>
        <v>73.3</v>
      </c>
      <c r="AA6794">
        <f>SUMIF(货件明细!K:K,F6794,货件明细!J:J)</f>
        <v>0</v>
      </c>
      <c r="AB6794">
        <f t="shared" si="427"/>
        <v>1</v>
      </c>
    </row>
    <row r="6795" spans="1:28">
      <c r="A6795">
        <v>2025</v>
      </c>
      <c r="B6795">
        <v>11</v>
      </c>
      <c r="C6795">
        <v>45</v>
      </c>
      <c r="D6795" s="4">
        <v>45968</v>
      </c>
      <c r="E6795" t="s">
        <v>28</v>
      </c>
      <c r="F6795" t="s">
        <v>7004</v>
      </c>
      <c r="G6795" t="s">
        <v>392</v>
      </c>
      <c r="H6795" t="s">
        <v>44</v>
      </c>
      <c r="I6795" t="s">
        <v>41</v>
      </c>
      <c r="J6795" t="s">
        <v>58</v>
      </c>
      <c r="K6795" t="s">
        <v>58</v>
      </c>
      <c r="L6795" t="s">
        <v>46</v>
      </c>
      <c r="M6795" t="s">
        <v>5001</v>
      </c>
      <c r="N6795" t="s">
        <v>6725</v>
      </c>
      <c r="O6795">
        <v>73.3</v>
      </c>
      <c r="Q6795">
        <v>291.065</v>
      </c>
      <c r="R6795">
        <v>291.065</v>
      </c>
      <c r="S6795">
        <v>0</v>
      </c>
      <c r="T6795">
        <v>291.065</v>
      </c>
      <c r="U6795">
        <v>605</v>
      </c>
      <c r="V6795">
        <f>SUMIF(货件明细!K:K,F6795,货件明细!AQ:AQ)</f>
        <v>0</v>
      </c>
      <c r="W6795">
        <f t="shared" si="424"/>
        <v>1</v>
      </c>
      <c r="X6795">
        <f t="shared" si="425"/>
        <v>605</v>
      </c>
      <c r="Y6795">
        <f>SUMIF(货件明细!K:K,F6795,货件明细!I:I)</f>
        <v>0</v>
      </c>
      <c r="Z6795">
        <f t="shared" si="426"/>
        <v>73.3</v>
      </c>
      <c r="AA6795">
        <f>SUMIF(货件明细!K:K,F6795,货件明细!J:J)</f>
        <v>0</v>
      </c>
      <c r="AB6795">
        <f t="shared" si="427"/>
        <v>1</v>
      </c>
    </row>
    <row r="6796" spans="1:28">
      <c r="A6796">
        <v>2025</v>
      </c>
      <c r="B6796">
        <v>11</v>
      </c>
      <c r="C6796">
        <v>45</v>
      </c>
      <c r="D6796" s="4">
        <v>45968</v>
      </c>
      <c r="E6796" t="s">
        <v>28</v>
      </c>
      <c r="F6796" t="s">
        <v>7005</v>
      </c>
      <c r="G6796" t="s">
        <v>1517</v>
      </c>
      <c r="H6796" t="s">
        <v>71</v>
      </c>
      <c r="I6796" t="s">
        <v>41</v>
      </c>
      <c r="J6796" t="s">
        <v>58</v>
      </c>
      <c r="K6796" t="s">
        <v>58</v>
      </c>
      <c r="L6796" t="s">
        <v>46</v>
      </c>
      <c r="M6796" t="s">
        <v>5001</v>
      </c>
      <c r="N6796" t="s">
        <v>6725</v>
      </c>
      <c r="O6796">
        <v>73.3</v>
      </c>
      <c r="Q6796">
        <v>180.435</v>
      </c>
      <c r="R6796">
        <v>180.435</v>
      </c>
      <c r="S6796">
        <v>0</v>
      </c>
      <c r="T6796">
        <v>180.435</v>
      </c>
      <c r="U6796">
        <v>605</v>
      </c>
      <c r="V6796">
        <f>SUMIF(货件明细!K:K,F6796,货件明细!AQ:AQ)</f>
        <v>0</v>
      </c>
      <c r="W6796">
        <f t="shared" si="424"/>
        <v>1</v>
      </c>
      <c r="X6796">
        <f t="shared" si="425"/>
        <v>605</v>
      </c>
      <c r="Y6796">
        <f>SUMIF(货件明细!K:K,F6796,货件明细!I:I)</f>
        <v>0</v>
      </c>
      <c r="Z6796">
        <f t="shared" si="426"/>
        <v>73.3</v>
      </c>
      <c r="AA6796">
        <f>SUMIF(货件明细!K:K,F6796,货件明细!J:J)</f>
        <v>0</v>
      </c>
      <c r="AB6796">
        <f t="shared" si="427"/>
        <v>1</v>
      </c>
    </row>
    <row r="6797" spans="1:28">
      <c r="A6797">
        <v>2025</v>
      </c>
      <c r="B6797">
        <v>11</v>
      </c>
      <c r="C6797">
        <v>45</v>
      </c>
      <c r="D6797" s="4">
        <v>45967</v>
      </c>
      <c r="E6797" t="s">
        <v>28</v>
      </c>
      <c r="F6797" t="s">
        <v>7006</v>
      </c>
      <c r="G6797" t="s">
        <v>50</v>
      </c>
      <c r="H6797" t="s">
        <v>31</v>
      </c>
      <c r="I6797" t="s">
        <v>32</v>
      </c>
      <c r="J6797" t="s">
        <v>58</v>
      </c>
      <c r="K6797" t="s">
        <v>58</v>
      </c>
      <c r="L6797" t="s">
        <v>46</v>
      </c>
      <c r="M6797" t="s">
        <v>5001</v>
      </c>
      <c r="N6797" t="s">
        <v>6725</v>
      </c>
      <c r="O6797">
        <v>271.65</v>
      </c>
      <c r="Q6797">
        <v>1428</v>
      </c>
      <c r="R6797">
        <v>1428</v>
      </c>
      <c r="S6797">
        <v>0</v>
      </c>
      <c r="T6797">
        <v>1428</v>
      </c>
      <c r="U6797">
        <v>571</v>
      </c>
      <c r="V6797">
        <f>SUMIF(货件明细!K:K,F6797,货件明细!AQ:AQ)</f>
        <v>0</v>
      </c>
      <c r="W6797">
        <f t="shared" si="424"/>
        <v>1</v>
      </c>
      <c r="X6797">
        <f t="shared" si="425"/>
        <v>571</v>
      </c>
      <c r="Y6797">
        <f>SUMIF(货件明细!K:K,F6797,货件明细!I:I)</f>
        <v>0</v>
      </c>
      <c r="Z6797">
        <f t="shared" si="426"/>
        <v>271.65</v>
      </c>
      <c r="AA6797">
        <f>SUMIF(货件明细!K:K,F6797,货件明细!J:J)</f>
        <v>0</v>
      </c>
      <c r="AB6797">
        <f t="shared" si="427"/>
        <v>1</v>
      </c>
    </row>
    <row r="6798" spans="1:28">
      <c r="A6798">
        <v>2025</v>
      </c>
      <c r="B6798">
        <v>11</v>
      </c>
      <c r="C6798">
        <v>45</v>
      </c>
      <c r="D6798" s="4">
        <v>45967</v>
      </c>
      <c r="E6798" t="s">
        <v>28</v>
      </c>
      <c r="F6798" t="s">
        <v>7007</v>
      </c>
      <c r="G6798" t="s">
        <v>269</v>
      </c>
      <c r="H6798" t="s">
        <v>31</v>
      </c>
      <c r="I6798" t="s">
        <v>32</v>
      </c>
      <c r="J6798" t="s">
        <v>58</v>
      </c>
      <c r="K6798" t="s">
        <v>58</v>
      </c>
      <c r="L6798" t="s">
        <v>46</v>
      </c>
      <c r="M6798" t="s">
        <v>5001</v>
      </c>
      <c r="N6798" t="s">
        <v>6725</v>
      </c>
      <c r="O6798">
        <v>271.65</v>
      </c>
      <c r="Q6798">
        <v>1339.2</v>
      </c>
      <c r="R6798">
        <v>1339.2</v>
      </c>
      <c r="S6798">
        <v>0</v>
      </c>
      <c r="T6798">
        <v>1339.2</v>
      </c>
      <c r="U6798">
        <v>571</v>
      </c>
      <c r="V6798">
        <f>SUMIF(货件明细!K:K,F6798,货件明细!AQ:AQ)</f>
        <v>0</v>
      </c>
      <c r="W6798">
        <f t="shared" si="424"/>
        <v>1</v>
      </c>
      <c r="X6798">
        <f t="shared" si="425"/>
        <v>571</v>
      </c>
      <c r="Y6798">
        <f>SUMIF(货件明细!K:K,F6798,货件明细!I:I)</f>
        <v>0</v>
      </c>
      <c r="Z6798">
        <f t="shared" si="426"/>
        <v>271.65</v>
      </c>
      <c r="AA6798">
        <f>SUMIF(货件明细!K:K,F6798,货件明细!J:J)</f>
        <v>0</v>
      </c>
      <c r="AB6798">
        <f t="shared" si="427"/>
        <v>1</v>
      </c>
    </row>
    <row r="6799" spans="1:28">
      <c r="A6799">
        <v>2025</v>
      </c>
      <c r="B6799">
        <v>11</v>
      </c>
      <c r="C6799">
        <v>45</v>
      </c>
      <c r="D6799" s="4">
        <v>45967</v>
      </c>
      <c r="E6799" t="s">
        <v>28</v>
      </c>
      <c r="F6799" t="s">
        <v>7008</v>
      </c>
      <c r="G6799" t="s">
        <v>1610</v>
      </c>
      <c r="H6799" t="s">
        <v>71</v>
      </c>
      <c r="I6799" t="s">
        <v>32</v>
      </c>
      <c r="J6799" t="s">
        <v>58</v>
      </c>
      <c r="K6799" t="s">
        <v>58</v>
      </c>
      <c r="L6799" t="s">
        <v>46</v>
      </c>
      <c r="M6799" t="s">
        <v>47</v>
      </c>
      <c r="N6799" t="s">
        <v>5178</v>
      </c>
      <c r="O6799">
        <v>315.15</v>
      </c>
      <c r="Q6799">
        <v>864.705882352941</v>
      </c>
      <c r="R6799">
        <v>864.705882352941</v>
      </c>
      <c r="S6799">
        <v>0</v>
      </c>
      <c r="T6799">
        <v>864.705882352941</v>
      </c>
      <c r="U6799">
        <v>661</v>
      </c>
      <c r="V6799">
        <f>SUMIF(货件明细!K:K,F6799,货件明细!AQ:AQ)</f>
        <v>0</v>
      </c>
      <c r="W6799">
        <f t="shared" si="424"/>
        <v>1</v>
      </c>
      <c r="X6799">
        <f t="shared" si="425"/>
        <v>661</v>
      </c>
      <c r="Y6799">
        <f>SUMIF(货件明细!K:K,F6799,货件明细!I:I)</f>
        <v>0</v>
      </c>
      <c r="Z6799">
        <f t="shared" si="426"/>
        <v>315.15</v>
      </c>
      <c r="AA6799">
        <f>SUMIF(货件明细!K:K,F6799,货件明细!J:J)</f>
        <v>0</v>
      </c>
      <c r="AB6799">
        <f t="shared" si="427"/>
        <v>1</v>
      </c>
    </row>
    <row r="6800" spans="1:28">
      <c r="A6800">
        <v>2025</v>
      </c>
      <c r="B6800">
        <v>11</v>
      </c>
      <c r="C6800">
        <v>45</v>
      </c>
      <c r="D6800" s="4">
        <v>45967</v>
      </c>
      <c r="E6800" t="s">
        <v>28</v>
      </c>
      <c r="F6800" t="s">
        <v>7009</v>
      </c>
      <c r="G6800" t="s">
        <v>392</v>
      </c>
      <c r="H6800" t="s">
        <v>44</v>
      </c>
      <c r="I6800" t="s">
        <v>32</v>
      </c>
      <c r="J6800" t="s">
        <v>58</v>
      </c>
      <c r="K6800" t="s">
        <v>58</v>
      </c>
      <c r="L6800" t="s">
        <v>46</v>
      </c>
      <c r="M6800" t="s">
        <v>47</v>
      </c>
      <c r="N6800" t="s">
        <v>5218</v>
      </c>
      <c r="O6800">
        <v>358.65</v>
      </c>
      <c r="Q6800">
        <v>1667.25</v>
      </c>
      <c r="R6800">
        <v>1667.25</v>
      </c>
      <c r="S6800">
        <v>0</v>
      </c>
      <c r="T6800">
        <v>1667.25</v>
      </c>
      <c r="U6800">
        <v>751</v>
      </c>
      <c r="V6800">
        <f>SUMIF(货件明细!K:K,F6800,货件明细!AQ:AQ)</f>
        <v>0</v>
      </c>
      <c r="W6800">
        <f t="shared" si="424"/>
        <v>1</v>
      </c>
      <c r="X6800">
        <f t="shared" si="425"/>
        <v>751</v>
      </c>
      <c r="Y6800">
        <f>SUMIF(货件明细!K:K,F6800,货件明细!I:I)</f>
        <v>0</v>
      </c>
      <c r="Z6800">
        <f t="shared" si="426"/>
        <v>358.65</v>
      </c>
      <c r="AA6800">
        <f>SUMIF(货件明细!K:K,F6800,货件明细!J:J)</f>
        <v>0</v>
      </c>
      <c r="AB6800">
        <f t="shared" si="427"/>
        <v>1</v>
      </c>
    </row>
    <row r="6801" spans="1:28">
      <c r="A6801">
        <v>2025</v>
      </c>
      <c r="B6801">
        <v>11</v>
      </c>
      <c r="C6801">
        <v>45</v>
      </c>
      <c r="D6801" s="4">
        <v>45967</v>
      </c>
      <c r="E6801" t="s">
        <v>28</v>
      </c>
      <c r="F6801" t="s">
        <v>7010</v>
      </c>
      <c r="G6801" t="s">
        <v>1517</v>
      </c>
      <c r="H6801" t="s">
        <v>71</v>
      </c>
      <c r="I6801" t="s">
        <v>32</v>
      </c>
      <c r="J6801" t="s">
        <v>58</v>
      </c>
      <c r="K6801" t="s">
        <v>58</v>
      </c>
      <c r="L6801" t="s">
        <v>46</v>
      </c>
      <c r="M6801" t="s">
        <v>47</v>
      </c>
      <c r="N6801" t="s">
        <v>5178</v>
      </c>
      <c r="O6801">
        <v>358.65</v>
      </c>
      <c r="Q6801">
        <v>975.8</v>
      </c>
      <c r="R6801">
        <v>975.8</v>
      </c>
      <c r="S6801">
        <v>0</v>
      </c>
      <c r="T6801">
        <v>975.8</v>
      </c>
      <c r="U6801">
        <v>751</v>
      </c>
      <c r="V6801">
        <f>SUMIF(货件明细!K:K,F6801,货件明细!AQ:AQ)</f>
        <v>0</v>
      </c>
      <c r="W6801">
        <f t="shared" si="424"/>
        <v>1</v>
      </c>
      <c r="X6801">
        <f t="shared" si="425"/>
        <v>751</v>
      </c>
      <c r="Y6801">
        <f>SUMIF(货件明细!K:K,F6801,货件明细!I:I)</f>
        <v>0</v>
      </c>
      <c r="Z6801">
        <f t="shared" si="426"/>
        <v>358.65</v>
      </c>
      <c r="AA6801">
        <f>SUMIF(货件明细!K:K,F6801,货件明细!J:J)</f>
        <v>0</v>
      </c>
      <c r="AB6801">
        <f t="shared" si="427"/>
        <v>1</v>
      </c>
    </row>
    <row r="6802" spans="1:28">
      <c r="A6802">
        <v>2025</v>
      </c>
      <c r="B6802">
        <v>11</v>
      </c>
      <c r="C6802">
        <v>45</v>
      </c>
      <c r="D6802" s="4">
        <v>45967</v>
      </c>
      <c r="E6802" t="s">
        <v>28</v>
      </c>
      <c r="F6802" t="s">
        <v>7011</v>
      </c>
      <c r="G6802" t="s">
        <v>50</v>
      </c>
      <c r="H6802" t="s">
        <v>31</v>
      </c>
      <c r="I6802" t="s">
        <v>145</v>
      </c>
      <c r="J6802" t="s">
        <v>100</v>
      </c>
      <c r="K6802" t="s">
        <v>100</v>
      </c>
      <c r="L6802" t="s">
        <v>46</v>
      </c>
      <c r="M6802" t="s">
        <v>47</v>
      </c>
      <c r="N6802" t="s">
        <v>5148</v>
      </c>
      <c r="O6802">
        <v>37.6</v>
      </c>
      <c r="Q6802">
        <v>196.65</v>
      </c>
      <c r="R6802">
        <v>196.65</v>
      </c>
      <c r="S6802">
        <v>0</v>
      </c>
      <c r="T6802">
        <v>196.65</v>
      </c>
      <c r="U6802">
        <v>140</v>
      </c>
      <c r="V6802">
        <f>SUMIF(货件明细!K:K,F6802,货件明细!AQ:AQ)</f>
        <v>0</v>
      </c>
      <c r="W6802">
        <f t="shared" si="424"/>
        <v>1</v>
      </c>
      <c r="X6802">
        <f t="shared" si="425"/>
        <v>140</v>
      </c>
      <c r="Y6802">
        <f>SUMIF(货件明细!K:K,F6802,货件明细!I:I)</f>
        <v>0</v>
      </c>
      <c r="Z6802">
        <f t="shared" si="426"/>
        <v>37.6</v>
      </c>
      <c r="AA6802">
        <f>SUMIF(货件明细!K:K,F6802,货件明细!J:J)</f>
        <v>0</v>
      </c>
      <c r="AB6802">
        <f t="shared" si="427"/>
        <v>1</v>
      </c>
    </row>
    <row r="6803" spans="1:28">
      <c r="A6803">
        <v>2025</v>
      </c>
      <c r="B6803">
        <v>11</v>
      </c>
      <c r="C6803">
        <v>45</v>
      </c>
      <c r="D6803" s="4">
        <v>45967</v>
      </c>
      <c r="E6803" t="s">
        <v>28</v>
      </c>
      <c r="F6803" t="s">
        <v>7012</v>
      </c>
      <c r="G6803" t="s">
        <v>269</v>
      </c>
      <c r="H6803" t="s">
        <v>31</v>
      </c>
      <c r="I6803" t="s">
        <v>145</v>
      </c>
      <c r="J6803" t="s">
        <v>100</v>
      </c>
      <c r="K6803" t="s">
        <v>100</v>
      </c>
      <c r="L6803" t="s">
        <v>46</v>
      </c>
      <c r="M6803" t="s">
        <v>5001</v>
      </c>
      <c r="N6803" t="s">
        <v>6615</v>
      </c>
      <c r="O6803">
        <v>37.6</v>
      </c>
      <c r="Q6803">
        <v>196.51875</v>
      </c>
      <c r="R6803">
        <v>196.51875</v>
      </c>
      <c r="S6803">
        <v>0</v>
      </c>
      <c r="T6803">
        <v>196.51875</v>
      </c>
      <c r="U6803">
        <v>140</v>
      </c>
      <c r="V6803">
        <f>SUMIF(货件明细!K:K,F6803,货件明细!AQ:AQ)</f>
        <v>0</v>
      </c>
      <c r="W6803">
        <f t="shared" si="424"/>
        <v>1</v>
      </c>
      <c r="X6803">
        <f t="shared" si="425"/>
        <v>140</v>
      </c>
      <c r="Y6803">
        <f>SUMIF(货件明细!K:K,F6803,货件明细!I:I)</f>
        <v>0</v>
      </c>
      <c r="Z6803">
        <f t="shared" si="426"/>
        <v>37.6</v>
      </c>
      <c r="AA6803">
        <f>SUMIF(货件明细!K:K,F6803,货件明细!J:J)</f>
        <v>0</v>
      </c>
      <c r="AB6803">
        <f t="shared" si="427"/>
        <v>1</v>
      </c>
    </row>
    <row r="6804" spans="1:28">
      <c r="A6804">
        <v>2025</v>
      </c>
      <c r="B6804">
        <v>11</v>
      </c>
      <c r="C6804">
        <v>45</v>
      </c>
      <c r="D6804" s="4">
        <v>45967</v>
      </c>
      <c r="E6804" t="s">
        <v>28</v>
      </c>
      <c r="F6804" t="s">
        <v>7013</v>
      </c>
      <c r="G6804" t="s">
        <v>56</v>
      </c>
      <c r="H6804" t="s">
        <v>44</v>
      </c>
      <c r="I6804" t="s">
        <v>145</v>
      </c>
      <c r="J6804" t="s">
        <v>100</v>
      </c>
      <c r="K6804" t="s">
        <v>100</v>
      </c>
      <c r="L6804" t="s">
        <v>46</v>
      </c>
      <c r="M6804" t="s">
        <v>5001</v>
      </c>
      <c r="N6804" t="s">
        <v>6615</v>
      </c>
      <c r="O6804">
        <v>37.6</v>
      </c>
      <c r="Q6804">
        <v>180.72</v>
      </c>
      <c r="R6804">
        <v>180.72</v>
      </c>
      <c r="S6804">
        <v>0</v>
      </c>
      <c r="T6804">
        <v>180.72</v>
      </c>
      <c r="U6804">
        <v>140</v>
      </c>
      <c r="V6804">
        <f>SUMIF(货件明细!K:K,F6804,货件明细!AQ:AQ)</f>
        <v>0</v>
      </c>
      <c r="W6804">
        <f t="shared" si="424"/>
        <v>1</v>
      </c>
      <c r="X6804">
        <f t="shared" si="425"/>
        <v>140</v>
      </c>
      <c r="Y6804">
        <f>SUMIF(货件明细!K:K,F6804,货件明细!I:I)</f>
        <v>0</v>
      </c>
      <c r="Z6804">
        <f t="shared" si="426"/>
        <v>37.6</v>
      </c>
      <c r="AA6804">
        <f>SUMIF(货件明细!K:K,F6804,货件明细!J:J)</f>
        <v>0</v>
      </c>
      <c r="AB6804">
        <f t="shared" si="427"/>
        <v>1</v>
      </c>
    </row>
    <row r="6805" spans="1:28">
      <c r="A6805">
        <v>2025</v>
      </c>
      <c r="B6805">
        <v>11</v>
      </c>
      <c r="C6805">
        <v>45</v>
      </c>
      <c r="D6805" s="4">
        <v>45967</v>
      </c>
      <c r="E6805" t="s">
        <v>28</v>
      </c>
      <c r="F6805" t="s">
        <v>7014</v>
      </c>
      <c r="G6805" t="s">
        <v>372</v>
      </c>
      <c r="H6805" t="s">
        <v>71</v>
      </c>
      <c r="I6805" t="s">
        <v>145</v>
      </c>
      <c r="J6805" t="s">
        <v>100</v>
      </c>
      <c r="K6805" t="s">
        <v>58</v>
      </c>
      <c r="L6805" t="s">
        <v>46</v>
      </c>
      <c r="M6805" t="s">
        <v>47</v>
      </c>
      <c r="N6805" t="s">
        <v>5178</v>
      </c>
      <c r="O6805">
        <v>37.6</v>
      </c>
      <c r="Q6805">
        <v>122.2</v>
      </c>
      <c r="R6805">
        <v>122.2</v>
      </c>
      <c r="S6805">
        <v>0</v>
      </c>
      <c r="T6805">
        <v>122.2</v>
      </c>
      <c r="U6805">
        <v>140</v>
      </c>
      <c r="V6805">
        <f>SUMIF(货件明细!K:K,F6805,货件明细!AQ:AQ)</f>
        <v>0</v>
      </c>
      <c r="W6805">
        <f t="shared" si="424"/>
        <v>1</v>
      </c>
      <c r="X6805">
        <f t="shared" si="425"/>
        <v>140</v>
      </c>
      <c r="Y6805">
        <f>SUMIF(货件明细!K:K,F6805,货件明细!I:I)</f>
        <v>0</v>
      </c>
      <c r="Z6805">
        <f t="shared" si="426"/>
        <v>37.6</v>
      </c>
      <c r="AA6805">
        <f>SUMIF(货件明细!K:K,F6805,货件明细!J:J)</f>
        <v>0</v>
      </c>
      <c r="AB6805">
        <f t="shared" si="427"/>
        <v>1</v>
      </c>
    </row>
    <row r="6806" spans="1:28">
      <c r="A6806">
        <v>2025</v>
      </c>
      <c r="B6806">
        <v>11</v>
      </c>
      <c r="C6806">
        <v>45</v>
      </c>
      <c r="D6806" s="4">
        <v>45967</v>
      </c>
      <c r="E6806" t="s">
        <v>28</v>
      </c>
      <c r="F6806" t="s">
        <v>7015</v>
      </c>
      <c r="G6806" t="s">
        <v>1517</v>
      </c>
      <c r="H6806" t="s">
        <v>71</v>
      </c>
      <c r="I6806" t="s">
        <v>145</v>
      </c>
      <c r="J6806" t="s">
        <v>100</v>
      </c>
      <c r="K6806" t="s">
        <v>58</v>
      </c>
      <c r="L6806" t="s">
        <v>46</v>
      </c>
      <c r="M6806" t="s">
        <v>47</v>
      </c>
      <c r="N6806" t="s">
        <v>5178</v>
      </c>
      <c r="O6806">
        <v>37.6</v>
      </c>
      <c r="Q6806">
        <v>114.8</v>
      </c>
      <c r="R6806">
        <v>114.8</v>
      </c>
      <c r="S6806">
        <v>0</v>
      </c>
      <c r="T6806">
        <v>114.8</v>
      </c>
      <c r="U6806">
        <v>140</v>
      </c>
      <c r="V6806">
        <f>SUMIF(货件明细!K:K,F6806,货件明细!AQ:AQ)</f>
        <v>0</v>
      </c>
      <c r="W6806">
        <f t="shared" si="424"/>
        <v>1</v>
      </c>
      <c r="X6806">
        <f t="shared" si="425"/>
        <v>140</v>
      </c>
      <c r="Y6806">
        <f>SUMIF(货件明细!K:K,F6806,货件明细!I:I)</f>
        <v>0</v>
      </c>
      <c r="Z6806">
        <f t="shared" si="426"/>
        <v>37.6</v>
      </c>
      <c r="AA6806">
        <f>SUMIF(货件明细!K:K,F6806,货件明细!J:J)</f>
        <v>0</v>
      </c>
      <c r="AB6806">
        <f t="shared" si="427"/>
        <v>1</v>
      </c>
    </row>
    <row r="6807" spans="1:28">
      <c r="A6807">
        <v>2025</v>
      </c>
      <c r="B6807">
        <v>11</v>
      </c>
      <c r="C6807">
        <v>45</v>
      </c>
      <c r="D6807" s="4">
        <v>45967</v>
      </c>
      <c r="E6807" t="s">
        <v>28</v>
      </c>
      <c r="F6807" t="s">
        <v>7016</v>
      </c>
      <c r="G6807" t="s">
        <v>50</v>
      </c>
      <c r="H6807" t="s">
        <v>31</v>
      </c>
      <c r="I6807" t="s">
        <v>32</v>
      </c>
      <c r="J6807" t="s">
        <v>100</v>
      </c>
      <c r="K6807" t="s">
        <v>100</v>
      </c>
      <c r="L6807" t="s">
        <v>46</v>
      </c>
      <c r="M6807" t="s">
        <v>47</v>
      </c>
      <c r="N6807" t="s">
        <v>5148</v>
      </c>
      <c r="O6807">
        <v>15.6</v>
      </c>
      <c r="Q6807">
        <v>98.325</v>
      </c>
      <c r="R6807">
        <v>98.325</v>
      </c>
      <c r="S6807">
        <v>0</v>
      </c>
      <c r="T6807">
        <v>98.325</v>
      </c>
      <c r="U6807">
        <v>86</v>
      </c>
      <c r="V6807">
        <f>SUMIF(货件明细!K:K,F6807,货件明细!AQ:AQ)</f>
        <v>0</v>
      </c>
      <c r="W6807">
        <f t="shared" si="424"/>
        <v>1</v>
      </c>
      <c r="X6807">
        <f t="shared" si="425"/>
        <v>86</v>
      </c>
      <c r="Y6807">
        <f>SUMIF(货件明细!K:K,F6807,货件明细!I:I)</f>
        <v>0</v>
      </c>
      <c r="Z6807">
        <f t="shared" si="426"/>
        <v>15.6</v>
      </c>
      <c r="AA6807">
        <f>SUMIF(货件明细!K:K,F6807,货件明细!J:J)</f>
        <v>0</v>
      </c>
      <c r="AB6807">
        <f t="shared" si="427"/>
        <v>1</v>
      </c>
    </row>
    <row r="6808" spans="1:28">
      <c r="A6808">
        <v>2025</v>
      </c>
      <c r="B6808">
        <v>11</v>
      </c>
      <c r="C6808">
        <v>45</v>
      </c>
      <c r="D6808" s="4">
        <v>45967</v>
      </c>
      <c r="E6808" t="s">
        <v>28</v>
      </c>
      <c r="F6808" t="s">
        <v>7017</v>
      </c>
      <c r="G6808" t="s">
        <v>269</v>
      </c>
      <c r="H6808" t="s">
        <v>31</v>
      </c>
      <c r="I6808" t="s">
        <v>32</v>
      </c>
      <c r="J6808" t="s">
        <v>100</v>
      </c>
      <c r="K6808" t="s">
        <v>100</v>
      </c>
      <c r="L6808" t="s">
        <v>46</v>
      </c>
      <c r="M6808" t="s">
        <v>5001</v>
      </c>
      <c r="N6808" t="s">
        <v>6615</v>
      </c>
      <c r="O6808">
        <v>15.6</v>
      </c>
      <c r="Q6808">
        <v>98.259375</v>
      </c>
      <c r="R6808">
        <v>98.259375</v>
      </c>
      <c r="S6808">
        <v>0</v>
      </c>
      <c r="T6808">
        <v>98.259375</v>
      </c>
      <c r="U6808">
        <v>86</v>
      </c>
      <c r="V6808">
        <f>SUMIF(货件明细!K:K,F6808,货件明细!AQ:AQ)</f>
        <v>0</v>
      </c>
      <c r="W6808">
        <f t="shared" si="424"/>
        <v>1</v>
      </c>
      <c r="X6808">
        <f t="shared" si="425"/>
        <v>86</v>
      </c>
      <c r="Y6808">
        <f>SUMIF(货件明细!K:K,F6808,货件明细!I:I)</f>
        <v>0</v>
      </c>
      <c r="Z6808">
        <f t="shared" si="426"/>
        <v>15.6</v>
      </c>
      <c r="AA6808">
        <f>SUMIF(货件明细!K:K,F6808,货件明细!J:J)</f>
        <v>0</v>
      </c>
      <c r="AB6808">
        <f t="shared" si="427"/>
        <v>1</v>
      </c>
    </row>
    <row r="6809" spans="1:28">
      <c r="A6809">
        <v>2025</v>
      </c>
      <c r="B6809">
        <v>11</v>
      </c>
      <c r="C6809">
        <v>45</v>
      </c>
      <c r="D6809" s="4">
        <v>45967</v>
      </c>
      <c r="E6809" t="s">
        <v>28</v>
      </c>
      <c r="F6809" t="s">
        <v>7018</v>
      </c>
      <c r="G6809" t="s">
        <v>1610</v>
      </c>
      <c r="H6809" t="s">
        <v>71</v>
      </c>
      <c r="I6809" t="s">
        <v>32</v>
      </c>
      <c r="J6809" t="s">
        <v>100</v>
      </c>
      <c r="K6809" t="s">
        <v>58</v>
      </c>
      <c r="L6809" t="s">
        <v>46</v>
      </c>
      <c r="M6809" t="s">
        <v>47</v>
      </c>
      <c r="N6809" t="s">
        <v>5178</v>
      </c>
      <c r="O6809">
        <v>15.6</v>
      </c>
      <c r="Q6809">
        <v>57.6470588235294</v>
      </c>
      <c r="R6809">
        <v>57.6470588235294</v>
      </c>
      <c r="S6809">
        <v>0</v>
      </c>
      <c r="T6809">
        <v>57.6470588235294</v>
      </c>
      <c r="U6809">
        <v>86</v>
      </c>
      <c r="V6809">
        <f>SUMIF(货件明细!K:K,F6809,货件明细!AQ:AQ)</f>
        <v>0</v>
      </c>
      <c r="W6809">
        <f t="shared" si="424"/>
        <v>1</v>
      </c>
      <c r="X6809">
        <f t="shared" si="425"/>
        <v>86</v>
      </c>
      <c r="Y6809">
        <f>SUMIF(货件明细!K:K,F6809,货件明细!I:I)</f>
        <v>0</v>
      </c>
      <c r="Z6809">
        <f t="shared" si="426"/>
        <v>15.6</v>
      </c>
      <c r="AA6809">
        <f>SUMIF(货件明细!K:K,F6809,货件明细!J:J)</f>
        <v>0</v>
      </c>
      <c r="AB6809">
        <f t="shared" si="427"/>
        <v>1</v>
      </c>
    </row>
    <row r="6810" spans="1:28">
      <c r="A6810">
        <v>2025</v>
      </c>
      <c r="B6810">
        <v>11</v>
      </c>
      <c r="C6810">
        <v>45</v>
      </c>
      <c r="D6810" s="4">
        <v>45967</v>
      </c>
      <c r="E6810" t="s">
        <v>28</v>
      </c>
      <c r="F6810" t="s">
        <v>7019</v>
      </c>
      <c r="G6810" t="s">
        <v>392</v>
      </c>
      <c r="H6810" t="s">
        <v>44</v>
      </c>
      <c r="I6810" t="s">
        <v>32</v>
      </c>
      <c r="J6810" t="s">
        <v>100</v>
      </c>
      <c r="K6810" t="s">
        <v>100</v>
      </c>
      <c r="L6810" t="s">
        <v>46</v>
      </c>
      <c r="M6810" t="s">
        <v>5001</v>
      </c>
      <c r="N6810" t="s">
        <v>6615</v>
      </c>
      <c r="O6810">
        <v>15.6</v>
      </c>
      <c r="Q6810">
        <v>105.42</v>
      </c>
      <c r="R6810">
        <v>105.42</v>
      </c>
      <c r="S6810">
        <v>0</v>
      </c>
      <c r="T6810">
        <v>105.42</v>
      </c>
      <c r="U6810">
        <v>86</v>
      </c>
      <c r="V6810">
        <f>SUMIF(货件明细!K:K,F6810,货件明细!AQ:AQ)</f>
        <v>0</v>
      </c>
      <c r="W6810">
        <f t="shared" si="424"/>
        <v>1</v>
      </c>
      <c r="X6810">
        <f t="shared" si="425"/>
        <v>86</v>
      </c>
      <c r="Y6810">
        <f>SUMIF(货件明细!K:K,F6810,货件明细!I:I)</f>
        <v>0</v>
      </c>
      <c r="Z6810">
        <f t="shared" si="426"/>
        <v>15.6</v>
      </c>
      <c r="AA6810">
        <f>SUMIF(货件明细!K:K,F6810,货件明细!J:J)</f>
        <v>0</v>
      </c>
      <c r="AB6810">
        <f t="shared" si="427"/>
        <v>1</v>
      </c>
    </row>
    <row r="6811" spans="1:28">
      <c r="A6811">
        <v>2025</v>
      </c>
      <c r="B6811">
        <v>11</v>
      </c>
      <c r="C6811">
        <v>45</v>
      </c>
      <c r="D6811" s="4">
        <v>45967</v>
      </c>
      <c r="E6811" t="s">
        <v>28</v>
      </c>
      <c r="F6811" t="s">
        <v>7020</v>
      </c>
      <c r="G6811" t="s">
        <v>1517</v>
      </c>
      <c r="H6811" t="s">
        <v>71</v>
      </c>
      <c r="I6811" t="s">
        <v>32</v>
      </c>
      <c r="J6811" t="s">
        <v>100</v>
      </c>
      <c r="K6811" t="s">
        <v>58</v>
      </c>
      <c r="L6811" t="s">
        <v>46</v>
      </c>
      <c r="M6811" t="s">
        <v>47</v>
      </c>
      <c r="N6811" t="s">
        <v>5178</v>
      </c>
      <c r="O6811">
        <v>15.6</v>
      </c>
      <c r="Q6811">
        <v>57.4</v>
      </c>
      <c r="R6811">
        <v>57.4</v>
      </c>
      <c r="S6811">
        <v>0</v>
      </c>
      <c r="T6811">
        <v>57.4</v>
      </c>
      <c r="U6811">
        <v>86</v>
      </c>
      <c r="V6811">
        <f>SUMIF(货件明细!K:K,F6811,货件明细!AQ:AQ)</f>
        <v>0</v>
      </c>
      <c r="W6811">
        <f t="shared" si="424"/>
        <v>1</v>
      </c>
      <c r="X6811">
        <f t="shared" si="425"/>
        <v>86</v>
      </c>
      <c r="Y6811">
        <f>SUMIF(货件明细!K:K,F6811,货件明细!I:I)</f>
        <v>0</v>
      </c>
      <c r="Z6811">
        <f t="shared" si="426"/>
        <v>15.6</v>
      </c>
      <c r="AA6811">
        <f>SUMIF(货件明细!K:K,F6811,货件明细!J:J)</f>
        <v>0</v>
      </c>
      <c r="AB6811">
        <f t="shared" si="427"/>
        <v>1</v>
      </c>
    </row>
    <row r="6812" spans="1:28">
      <c r="A6812">
        <v>2025</v>
      </c>
      <c r="B6812">
        <v>11</v>
      </c>
      <c r="C6812">
        <v>45</v>
      </c>
      <c r="D6812" s="4">
        <v>45967</v>
      </c>
      <c r="E6812" t="s">
        <v>28</v>
      </c>
      <c r="F6812" t="s">
        <v>7021</v>
      </c>
      <c r="G6812" t="s">
        <v>50</v>
      </c>
      <c r="H6812" t="s">
        <v>31</v>
      </c>
      <c r="I6812" t="s">
        <v>32</v>
      </c>
      <c r="J6812" t="s">
        <v>58</v>
      </c>
      <c r="K6812" t="s">
        <v>58</v>
      </c>
      <c r="L6812" t="s">
        <v>46</v>
      </c>
      <c r="M6812" t="s">
        <v>5001</v>
      </c>
      <c r="N6812" t="s">
        <v>6725</v>
      </c>
      <c r="O6812">
        <v>230.95</v>
      </c>
      <c r="Q6812">
        <v>1190</v>
      </c>
      <c r="R6812">
        <v>1190</v>
      </c>
      <c r="S6812">
        <v>0</v>
      </c>
      <c r="T6812">
        <v>1190</v>
      </c>
      <c r="U6812">
        <v>483</v>
      </c>
      <c r="V6812">
        <f>SUMIF(货件明细!K:K,F6812,货件明细!AQ:AQ)</f>
        <v>0</v>
      </c>
      <c r="W6812">
        <f t="shared" si="424"/>
        <v>1</v>
      </c>
      <c r="X6812">
        <f t="shared" si="425"/>
        <v>483</v>
      </c>
      <c r="Y6812">
        <f>SUMIF(货件明细!K:K,F6812,货件明细!I:I)</f>
        <v>0</v>
      </c>
      <c r="Z6812">
        <f t="shared" si="426"/>
        <v>230.95</v>
      </c>
      <c r="AA6812">
        <f>SUMIF(货件明细!K:K,F6812,货件明细!J:J)</f>
        <v>0</v>
      </c>
      <c r="AB6812">
        <f t="shared" si="427"/>
        <v>1</v>
      </c>
    </row>
    <row r="6813" spans="1:28">
      <c r="A6813">
        <v>2025</v>
      </c>
      <c r="B6813">
        <v>11</v>
      </c>
      <c r="C6813">
        <v>45</v>
      </c>
      <c r="D6813" s="4">
        <v>45967</v>
      </c>
      <c r="E6813" t="s">
        <v>28</v>
      </c>
      <c r="F6813" t="s">
        <v>7022</v>
      </c>
      <c r="G6813" t="s">
        <v>269</v>
      </c>
      <c r="H6813" t="s">
        <v>31</v>
      </c>
      <c r="I6813" t="s">
        <v>32</v>
      </c>
      <c r="J6813" t="s">
        <v>58</v>
      </c>
      <c r="K6813" t="s">
        <v>58</v>
      </c>
      <c r="L6813" t="s">
        <v>46</v>
      </c>
      <c r="M6813" t="s">
        <v>5001</v>
      </c>
      <c r="N6813" t="s">
        <v>6725</v>
      </c>
      <c r="O6813">
        <v>230.95</v>
      </c>
      <c r="Q6813">
        <v>1116</v>
      </c>
      <c r="R6813">
        <v>1116</v>
      </c>
      <c r="S6813">
        <v>0</v>
      </c>
      <c r="T6813">
        <v>1116</v>
      </c>
      <c r="U6813">
        <v>483</v>
      </c>
      <c r="V6813">
        <f>SUMIF(货件明细!K:K,F6813,货件明细!AQ:AQ)</f>
        <v>0</v>
      </c>
      <c r="W6813">
        <f t="shared" si="424"/>
        <v>1</v>
      </c>
      <c r="X6813">
        <f t="shared" si="425"/>
        <v>483</v>
      </c>
      <c r="Y6813">
        <f>SUMIF(货件明细!K:K,F6813,货件明细!I:I)</f>
        <v>0</v>
      </c>
      <c r="Z6813">
        <f t="shared" si="426"/>
        <v>230.95</v>
      </c>
      <c r="AA6813">
        <f>SUMIF(货件明细!K:K,F6813,货件明细!J:J)</f>
        <v>0</v>
      </c>
      <c r="AB6813">
        <f t="shared" si="427"/>
        <v>1</v>
      </c>
    </row>
    <row r="6814" spans="1:28">
      <c r="A6814">
        <v>2025</v>
      </c>
      <c r="B6814">
        <v>11</v>
      </c>
      <c r="C6814">
        <v>45</v>
      </c>
      <c r="D6814" s="4">
        <v>45967</v>
      </c>
      <c r="E6814" t="s">
        <v>28</v>
      </c>
      <c r="F6814" t="s">
        <v>7023</v>
      </c>
      <c r="G6814" t="s">
        <v>1610</v>
      </c>
      <c r="H6814" t="s">
        <v>71</v>
      </c>
      <c r="I6814" t="s">
        <v>32</v>
      </c>
      <c r="J6814" t="s">
        <v>58</v>
      </c>
      <c r="K6814" t="s">
        <v>58</v>
      </c>
      <c r="L6814" t="s">
        <v>46</v>
      </c>
      <c r="M6814" t="s">
        <v>47</v>
      </c>
      <c r="N6814" t="s">
        <v>5178</v>
      </c>
      <c r="O6814">
        <v>274.45</v>
      </c>
      <c r="Q6814">
        <v>749.411764705882</v>
      </c>
      <c r="R6814">
        <v>749.411764705882</v>
      </c>
      <c r="S6814">
        <v>0</v>
      </c>
      <c r="T6814">
        <v>749.411764705882</v>
      </c>
      <c r="U6814">
        <v>573</v>
      </c>
      <c r="V6814">
        <f>SUMIF(货件明细!K:K,F6814,货件明细!AQ:AQ)</f>
        <v>0</v>
      </c>
      <c r="W6814">
        <f t="shared" si="424"/>
        <v>1</v>
      </c>
      <c r="X6814">
        <f t="shared" si="425"/>
        <v>573</v>
      </c>
      <c r="Y6814">
        <f>SUMIF(货件明细!K:K,F6814,货件明细!I:I)</f>
        <v>0</v>
      </c>
      <c r="Z6814">
        <f t="shared" si="426"/>
        <v>274.45</v>
      </c>
      <c r="AA6814">
        <f>SUMIF(货件明细!K:K,F6814,货件明细!J:J)</f>
        <v>0</v>
      </c>
      <c r="AB6814">
        <f t="shared" si="427"/>
        <v>1</v>
      </c>
    </row>
    <row r="6815" spans="1:28">
      <c r="A6815">
        <v>2025</v>
      </c>
      <c r="B6815">
        <v>11</v>
      </c>
      <c r="C6815">
        <v>45</v>
      </c>
      <c r="D6815" s="4">
        <v>45967</v>
      </c>
      <c r="E6815" t="s">
        <v>28</v>
      </c>
      <c r="F6815" t="s">
        <v>7024</v>
      </c>
      <c r="G6815" t="s">
        <v>392</v>
      </c>
      <c r="H6815" t="s">
        <v>44</v>
      </c>
      <c r="I6815" t="s">
        <v>32</v>
      </c>
      <c r="J6815" t="s">
        <v>58</v>
      </c>
      <c r="K6815" t="s">
        <v>58</v>
      </c>
      <c r="L6815" t="s">
        <v>46</v>
      </c>
      <c r="M6815" t="s">
        <v>47</v>
      </c>
      <c r="N6815" t="s">
        <v>5218</v>
      </c>
      <c r="O6815">
        <v>317.95</v>
      </c>
      <c r="Q6815">
        <v>1471.10294117647</v>
      </c>
      <c r="R6815">
        <v>1471.10294117647</v>
      </c>
      <c r="S6815">
        <v>0</v>
      </c>
      <c r="T6815">
        <v>1471.10294117647</v>
      </c>
      <c r="U6815">
        <v>663</v>
      </c>
      <c r="V6815">
        <f>SUMIF(货件明细!K:K,F6815,货件明细!AQ:AQ)</f>
        <v>0</v>
      </c>
      <c r="W6815">
        <f t="shared" si="424"/>
        <v>1</v>
      </c>
      <c r="X6815">
        <f t="shared" si="425"/>
        <v>663</v>
      </c>
      <c r="Y6815">
        <f>SUMIF(货件明细!K:K,F6815,货件明细!I:I)</f>
        <v>0</v>
      </c>
      <c r="Z6815">
        <f t="shared" si="426"/>
        <v>317.95</v>
      </c>
      <c r="AA6815">
        <f>SUMIF(货件明细!K:K,F6815,货件明细!J:J)</f>
        <v>0</v>
      </c>
      <c r="AB6815">
        <f t="shared" si="427"/>
        <v>1</v>
      </c>
    </row>
    <row r="6816" spans="1:28">
      <c r="A6816">
        <v>2025</v>
      </c>
      <c r="B6816">
        <v>11</v>
      </c>
      <c r="C6816">
        <v>45</v>
      </c>
      <c r="D6816" s="4">
        <v>45967</v>
      </c>
      <c r="E6816" t="s">
        <v>28</v>
      </c>
      <c r="F6816" t="s">
        <v>7025</v>
      </c>
      <c r="G6816" t="s">
        <v>1517</v>
      </c>
      <c r="H6816" t="s">
        <v>71</v>
      </c>
      <c r="I6816" t="s">
        <v>32</v>
      </c>
      <c r="J6816" t="s">
        <v>58</v>
      </c>
      <c r="K6816" t="s">
        <v>58</v>
      </c>
      <c r="L6816" t="s">
        <v>46</v>
      </c>
      <c r="M6816" t="s">
        <v>47</v>
      </c>
      <c r="N6816" t="s">
        <v>5178</v>
      </c>
      <c r="O6816">
        <v>317.95</v>
      </c>
      <c r="Q6816">
        <v>861</v>
      </c>
      <c r="R6816">
        <v>861</v>
      </c>
      <c r="S6816">
        <v>0</v>
      </c>
      <c r="T6816">
        <v>861</v>
      </c>
      <c r="U6816">
        <v>663</v>
      </c>
      <c r="V6816">
        <f>SUMIF(货件明细!K:K,F6816,货件明细!AQ:AQ)</f>
        <v>0</v>
      </c>
      <c r="W6816">
        <f t="shared" si="424"/>
        <v>1</v>
      </c>
      <c r="X6816">
        <f t="shared" si="425"/>
        <v>663</v>
      </c>
      <c r="Y6816">
        <f>SUMIF(货件明细!K:K,F6816,货件明细!I:I)</f>
        <v>0</v>
      </c>
      <c r="Z6816">
        <f t="shared" si="426"/>
        <v>317.95</v>
      </c>
      <c r="AA6816">
        <f>SUMIF(货件明细!K:K,F6816,货件明细!J:J)</f>
        <v>0</v>
      </c>
      <c r="AB6816">
        <f t="shared" si="427"/>
        <v>1</v>
      </c>
    </row>
    <row r="6817" spans="1:28">
      <c r="A6817">
        <v>2025</v>
      </c>
      <c r="B6817">
        <v>11</v>
      </c>
      <c r="C6817">
        <v>45</v>
      </c>
      <c r="D6817" s="4">
        <v>45967</v>
      </c>
      <c r="E6817" t="s">
        <v>28</v>
      </c>
      <c r="F6817" t="s">
        <v>7026</v>
      </c>
      <c r="G6817" t="s">
        <v>50</v>
      </c>
      <c r="H6817" t="s">
        <v>31</v>
      </c>
      <c r="I6817" t="s">
        <v>129</v>
      </c>
      <c r="J6817" t="s">
        <v>100</v>
      </c>
      <c r="K6817" t="s">
        <v>100</v>
      </c>
      <c r="L6817" t="s">
        <v>46</v>
      </c>
      <c r="M6817" t="s">
        <v>47</v>
      </c>
      <c r="N6817" t="s">
        <v>5148</v>
      </c>
      <c r="O6817">
        <v>19.5</v>
      </c>
      <c r="Q6817">
        <v>98.325</v>
      </c>
      <c r="R6817">
        <v>98.325</v>
      </c>
      <c r="S6817">
        <v>0</v>
      </c>
      <c r="T6817">
        <v>98.325</v>
      </c>
      <c r="U6817">
        <v>89</v>
      </c>
      <c r="V6817">
        <f>SUMIF(货件明细!K:K,F6817,货件明细!AQ:AQ)</f>
        <v>0</v>
      </c>
      <c r="W6817">
        <f t="shared" si="424"/>
        <v>1</v>
      </c>
      <c r="X6817">
        <f t="shared" si="425"/>
        <v>89</v>
      </c>
      <c r="Y6817">
        <f>SUMIF(货件明细!K:K,F6817,货件明细!I:I)</f>
        <v>0</v>
      </c>
      <c r="Z6817">
        <f t="shared" si="426"/>
        <v>19.5</v>
      </c>
      <c r="AA6817">
        <f>SUMIF(货件明细!K:K,F6817,货件明细!J:J)</f>
        <v>0</v>
      </c>
      <c r="AB6817">
        <f t="shared" si="427"/>
        <v>1</v>
      </c>
    </row>
    <row r="6818" spans="1:28">
      <c r="A6818">
        <v>2025</v>
      </c>
      <c r="B6818">
        <v>11</v>
      </c>
      <c r="C6818">
        <v>45</v>
      </c>
      <c r="D6818" s="4">
        <v>45967</v>
      </c>
      <c r="E6818" t="s">
        <v>28</v>
      </c>
      <c r="F6818" t="s">
        <v>7027</v>
      </c>
      <c r="G6818" t="s">
        <v>269</v>
      </c>
      <c r="H6818" t="s">
        <v>31</v>
      </c>
      <c r="I6818" t="s">
        <v>129</v>
      </c>
      <c r="J6818" t="s">
        <v>100</v>
      </c>
      <c r="K6818" t="s">
        <v>100</v>
      </c>
      <c r="L6818" t="s">
        <v>46</v>
      </c>
      <c r="M6818" t="s">
        <v>5001</v>
      </c>
      <c r="N6818" t="s">
        <v>6615</v>
      </c>
      <c r="O6818">
        <v>19.5</v>
      </c>
      <c r="Q6818">
        <v>98.259375</v>
      </c>
      <c r="R6818">
        <v>98.259375</v>
      </c>
      <c r="S6818">
        <v>0</v>
      </c>
      <c r="T6818">
        <v>98.259375</v>
      </c>
      <c r="U6818">
        <v>89</v>
      </c>
      <c r="V6818">
        <f>SUMIF(货件明细!K:K,F6818,货件明细!AQ:AQ)</f>
        <v>0</v>
      </c>
      <c r="W6818">
        <f t="shared" si="424"/>
        <v>1</v>
      </c>
      <c r="X6818">
        <f t="shared" si="425"/>
        <v>89</v>
      </c>
      <c r="Y6818">
        <f>SUMIF(货件明细!K:K,F6818,货件明细!I:I)</f>
        <v>0</v>
      </c>
      <c r="Z6818">
        <f t="shared" si="426"/>
        <v>19.5</v>
      </c>
      <c r="AA6818">
        <f>SUMIF(货件明细!K:K,F6818,货件明细!J:J)</f>
        <v>0</v>
      </c>
      <c r="AB6818">
        <f t="shared" si="427"/>
        <v>1</v>
      </c>
    </row>
    <row r="6819" spans="1:28">
      <c r="A6819">
        <v>2025</v>
      </c>
      <c r="B6819">
        <v>11</v>
      </c>
      <c r="C6819">
        <v>45</v>
      </c>
      <c r="D6819" s="4">
        <v>45967</v>
      </c>
      <c r="E6819" t="s">
        <v>28</v>
      </c>
      <c r="F6819" t="s">
        <v>7028</v>
      </c>
      <c r="G6819" t="s">
        <v>1610</v>
      </c>
      <c r="H6819" t="s">
        <v>71</v>
      </c>
      <c r="I6819" t="s">
        <v>129</v>
      </c>
      <c r="J6819" t="s">
        <v>100</v>
      </c>
      <c r="K6819" t="s">
        <v>58</v>
      </c>
      <c r="L6819" t="s">
        <v>46</v>
      </c>
      <c r="M6819" t="s">
        <v>47</v>
      </c>
      <c r="N6819" t="s">
        <v>5178</v>
      </c>
      <c r="O6819">
        <v>19.5</v>
      </c>
      <c r="Q6819">
        <v>57.6470588235294</v>
      </c>
      <c r="R6819">
        <v>57.6470588235294</v>
      </c>
      <c r="S6819">
        <v>0</v>
      </c>
      <c r="T6819">
        <v>57.6470588235294</v>
      </c>
      <c r="U6819">
        <v>89</v>
      </c>
      <c r="V6819">
        <f>SUMIF(货件明细!K:K,F6819,货件明细!AQ:AQ)</f>
        <v>0</v>
      </c>
      <c r="W6819">
        <f t="shared" si="424"/>
        <v>1</v>
      </c>
      <c r="X6819">
        <f t="shared" si="425"/>
        <v>89</v>
      </c>
      <c r="Y6819">
        <f>SUMIF(货件明细!K:K,F6819,货件明细!I:I)</f>
        <v>0</v>
      </c>
      <c r="Z6819">
        <f t="shared" si="426"/>
        <v>19.5</v>
      </c>
      <c r="AA6819">
        <f>SUMIF(货件明细!K:K,F6819,货件明细!J:J)</f>
        <v>0</v>
      </c>
      <c r="AB6819">
        <f t="shared" si="427"/>
        <v>1</v>
      </c>
    </row>
    <row r="6820" spans="1:28">
      <c r="A6820">
        <v>2025</v>
      </c>
      <c r="B6820">
        <v>11</v>
      </c>
      <c r="C6820">
        <v>45</v>
      </c>
      <c r="D6820" s="4">
        <v>45967</v>
      </c>
      <c r="E6820" t="s">
        <v>28</v>
      </c>
      <c r="F6820" t="s">
        <v>7029</v>
      </c>
      <c r="G6820" t="s">
        <v>392</v>
      </c>
      <c r="H6820" t="s">
        <v>44</v>
      </c>
      <c r="I6820" t="s">
        <v>129</v>
      </c>
      <c r="J6820" t="s">
        <v>100</v>
      </c>
      <c r="K6820" t="s">
        <v>100</v>
      </c>
      <c r="L6820" t="s">
        <v>46</v>
      </c>
      <c r="M6820" t="s">
        <v>5001</v>
      </c>
      <c r="N6820" t="s">
        <v>6615</v>
      </c>
      <c r="O6820">
        <v>19.5</v>
      </c>
      <c r="Q6820">
        <v>105.42</v>
      </c>
      <c r="R6820">
        <v>105.42</v>
      </c>
      <c r="S6820">
        <v>0</v>
      </c>
      <c r="T6820">
        <v>105.42</v>
      </c>
      <c r="U6820">
        <v>89</v>
      </c>
      <c r="V6820">
        <f>SUMIF(货件明细!K:K,F6820,货件明细!AQ:AQ)</f>
        <v>0</v>
      </c>
      <c r="W6820">
        <f t="shared" si="424"/>
        <v>1</v>
      </c>
      <c r="X6820">
        <f t="shared" si="425"/>
        <v>89</v>
      </c>
      <c r="Y6820">
        <f>SUMIF(货件明细!K:K,F6820,货件明细!I:I)</f>
        <v>0</v>
      </c>
      <c r="Z6820">
        <f t="shared" si="426"/>
        <v>19.5</v>
      </c>
      <c r="AA6820">
        <f>SUMIF(货件明细!K:K,F6820,货件明细!J:J)</f>
        <v>0</v>
      </c>
      <c r="AB6820">
        <f t="shared" si="427"/>
        <v>1</v>
      </c>
    </row>
    <row r="6821" spans="1:28">
      <c r="A6821">
        <v>2025</v>
      </c>
      <c r="B6821">
        <v>11</v>
      </c>
      <c r="C6821">
        <v>45</v>
      </c>
      <c r="D6821" s="4">
        <v>45967</v>
      </c>
      <c r="E6821" t="s">
        <v>28</v>
      </c>
      <c r="F6821" t="s">
        <v>7030</v>
      </c>
      <c r="G6821" t="s">
        <v>1517</v>
      </c>
      <c r="H6821" t="s">
        <v>71</v>
      </c>
      <c r="I6821" t="s">
        <v>129</v>
      </c>
      <c r="J6821" t="s">
        <v>100</v>
      </c>
      <c r="K6821" t="s">
        <v>58</v>
      </c>
      <c r="L6821" t="s">
        <v>46</v>
      </c>
      <c r="M6821" t="s">
        <v>47</v>
      </c>
      <c r="N6821" t="s">
        <v>5178</v>
      </c>
      <c r="O6821">
        <v>19.5</v>
      </c>
      <c r="Q6821">
        <v>57.4</v>
      </c>
      <c r="R6821">
        <v>57.4</v>
      </c>
      <c r="S6821">
        <v>0</v>
      </c>
      <c r="T6821">
        <v>57.4</v>
      </c>
      <c r="U6821">
        <v>89</v>
      </c>
      <c r="V6821">
        <f>SUMIF(货件明细!K:K,F6821,货件明细!AQ:AQ)</f>
        <v>0</v>
      </c>
      <c r="W6821">
        <f t="shared" si="424"/>
        <v>1</v>
      </c>
      <c r="X6821">
        <f t="shared" si="425"/>
        <v>89</v>
      </c>
      <c r="Y6821">
        <f>SUMIF(货件明细!K:K,F6821,货件明细!I:I)</f>
        <v>0</v>
      </c>
      <c r="Z6821">
        <f t="shared" si="426"/>
        <v>19.5</v>
      </c>
      <c r="AA6821">
        <f>SUMIF(货件明细!K:K,F6821,货件明细!J:J)</f>
        <v>0</v>
      </c>
      <c r="AB6821">
        <f t="shared" si="427"/>
        <v>1</v>
      </c>
    </row>
    <row r="6822" spans="1:28">
      <c r="A6822">
        <v>2025</v>
      </c>
      <c r="B6822">
        <v>11</v>
      </c>
      <c r="C6822">
        <v>45</v>
      </c>
      <c r="D6822" s="4">
        <v>45967</v>
      </c>
      <c r="E6822" t="s">
        <v>28</v>
      </c>
      <c r="F6822" t="s">
        <v>7031</v>
      </c>
      <c r="G6822" t="s">
        <v>50</v>
      </c>
      <c r="H6822" t="s">
        <v>31</v>
      </c>
      <c r="I6822" t="s">
        <v>32</v>
      </c>
      <c r="J6822" t="s">
        <v>58</v>
      </c>
      <c r="K6822" t="s">
        <v>58</v>
      </c>
      <c r="L6822" t="s">
        <v>46</v>
      </c>
      <c r="M6822" t="s">
        <v>5001</v>
      </c>
      <c r="N6822" t="s">
        <v>6725</v>
      </c>
      <c r="O6822">
        <v>31.9</v>
      </c>
      <c r="Q6822">
        <v>178.5</v>
      </c>
      <c r="R6822">
        <v>178.5</v>
      </c>
      <c r="S6822">
        <v>0</v>
      </c>
      <c r="T6822">
        <v>178.5</v>
      </c>
      <c r="U6822">
        <v>271</v>
      </c>
      <c r="V6822">
        <f>SUMIF(货件明细!K:K,F6822,货件明细!AQ:AQ)</f>
        <v>0</v>
      </c>
      <c r="W6822">
        <f t="shared" si="424"/>
        <v>1</v>
      </c>
      <c r="X6822">
        <f t="shared" si="425"/>
        <v>271</v>
      </c>
      <c r="Y6822">
        <f>SUMIF(货件明细!K:K,F6822,货件明细!I:I)</f>
        <v>0</v>
      </c>
      <c r="Z6822">
        <f t="shared" si="426"/>
        <v>31.9</v>
      </c>
      <c r="AA6822">
        <f>SUMIF(货件明细!K:K,F6822,货件明细!J:J)</f>
        <v>0</v>
      </c>
      <c r="AB6822">
        <f t="shared" si="427"/>
        <v>1</v>
      </c>
    </row>
    <row r="6823" spans="1:28">
      <c r="A6823">
        <v>2025</v>
      </c>
      <c r="B6823">
        <v>11</v>
      </c>
      <c r="C6823">
        <v>45</v>
      </c>
      <c r="D6823" s="4">
        <v>45967</v>
      </c>
      <c r="E6823" t="s">
        <v>28</v>
      </c>
      <c r="F6823" t="s">
        <v>7032</v>
      </c>
      <c r="G6823" t="s">
        <v>269</v>
      </c>
      <c r="H6823" t="s">
        <v>31</v>
      </c>
      <c r="I6823" t="s">
        <v>32</v>
      </c>
      <c r="J6823" t="s">
        <v>58</v>
      </c>
      <c r="K6823" t="s">
        <v>58</v>
      </c>
      <c r="L6823" t="s">
        <v>46</v>
      </c>
      <c r="M6823" t="s">
        <v>5001</v>
      </c>
      <c r="N6823" t="s">
        <v>6725</v>
      </c>
      <c r="O6823">
        <v>31.9</v>
      </c>
      <c r="Q6823">
        <v>167.4</v>
      </c>
      <c r="R6823">
        <v>167.4</v>
      </c>
      <c r="S6823">
        <v>0</v>
      </c>
      <c r="T6823">
        <v>167.4</v>
      </c>
      <c r="U6823">
        <v>271</v>
      </c>
      <c r="V6823">
        <f>SUMIF(货件明细!K:K,F6823,货件明细!AQ:AQ)</f>
        <v>0</v>
      </c>
      <c r="W6823">
        <f t="shared" si="424"/>
        <v>1</v>
      </c>
      <c r="X6823">
        <f t="shared" si="425"/>
        <v>271</v>
      </c>
      <c r="Y6823">
        <f>SUMIF(货件明细!K:K,F6823,货件明细!I:I)</f>
        <v>0</v>
      </c>
      <c r="Z6823">
        <f t="shared" si="426"/>
        <v>31.9</v>
      </c>
      <c r="AA6823">
        <f>SUMIF(货件明细!K:K,F6823,货件明细!J:J)</f>
        <v>0</v>
      </c>
      <c r="AB6823">
        <f t="shared" si="427"/>
        <v>1</v>
      </c>
    </row>
    <row r="6824" spans="1:28">
      <c r="A6824">
        <v>2025</v>
      </c>
      <c r="B6824">
        <v>11</v>
      </c>
      <c r="C6824">
        <v>45</v>
      </c>
      <c r="D6824" s="4">
        <v>45967</v>
      </c>
      <c r="E6824" t="s">
        <v>28</v>
      </c>
      <c r="F6824" t="s">
        <v>7033</v>
      </c>
      <c r="G6824" t="s">
        <v>1610</v>
      </c>
      <c r="H6824" t="s">
        <v>71</v>
      </c>
      <c r="I6824" t="s">
        <v>32</v>
      </c>
      <c r="J6824" t="s">
        <v>58</v>
      </c>
      <c r="K6824" t="s">
        <v>58</v>
      </c>
      <c r="L6824" t="s">
        <v>46</v>
      </c>
      <c r="M6824" t="s">
        <v>47</v>
      </c>
      <c r="N6824" t="s">
        <v>5178</v>
      </c>
      <c r="O6824">
        <v>31.9</v>
      </c>
      <c r="Q6824">
        <v>115.294117647059</v>
      </c>
      <c r="R6824">
        <v>115.294117647059</v>
      </c>
      <c r="S6824">
        <v>0</v>
      </c>
      <c r="T6824">
        <v>115.294117647059</v>
      </c>
      <c r="U6824">
        <v>271</v>
      </c>
      <c r="V6824">
        <f>SUMIF(货件明细!K:K,F6824,货件明细!AQ:AQ)</f>
        <v>0</v>
      </c>
      <c r="W6824">
        <f t="shared" si="424"/>
        <v>1</v>
      </c>
      <c r="X6824">
        <f t="shared" si="425"/>
        <v>271</v>
      </c>
      <c r="Y6824">
        <f>SUMIF(货件明细!K:K,F6824,货件明细!I:I)</f>
        <v>0</v>
      </c>
      <c r="Z6824">
        <f t="shared" si="426"/>
        <v>31.9</v>
      </c>
      <c r="AA6824">
        <f>SUMIF(货件明细!K:K,F6824,货件明细!J:J)</f>
        <v>0</v>
      </c>
      <c r="AB6824">
        <f t="shared" si="427"/>
        <v>1</v>
      </c>
    </row>
    <row r="6825" spans="1:28">
      <c r="A6825">
        <v>2025</v>
      </c>
      <c r="B6825">
        <v>11</v>
      </c>
      <c r="C6825">
        <v>45</v>
      </c>
      <c r="D6825" s="4">
        <v>45967</v>
      </c>
      <c r="E6825" t="s">
        <v>28</v>
      </c>
      <c r="F6825" t="s">
        <v>7034</v>
      </c>
      <c r="G6825" t="s">
        <v>392</v>
      </c>
      <c r="H6825" t="s">
        <v>44</v>
      </c>
      <c r="I6825" t="s">
        <v>32</v>
      </c>
      <c r="J6825" t="s">
        <v>58</v>
      </c>
      <c r="K6825" t="s">
        <v>58</v>
      </c>
      <c r="L6825" t="s">
        <v>46</v>
      </c>
      <c r="M6825" t="s">
        <v>47</v>
      </c>
      <c r="N6825" t="s">
        <v>5218</v>
      </c>
      <c r="O6825">
        <v>31.9</v>
      </c>
      <c r="Q6825">
        <v>196.147058823529</v>
      </c>
      <c r="R6825">
        <v>196.147058823529</v>
      </c>
      <c r="S6825">
        <v>0</v>
      </c>
      <c r="T6825">
        <v>196.147058823529</v>
      </c>
      <c r="U6825">
        <v>271</v>
      </c>
      <c r="V6825">
        <f>SUMIF(货件明细!K:K,F6825,货件明细!AQ:AQ)</f>
        <v>0</v>
      </c>
      <c r="W6825">
        <f t="shared" si="424"/>
        <v>1</v>
      </c>
      <c r="X6825">
        <f t="shared" si="425"/>
        <v>271</v>
      </c>
      <c r="Y6825">
        <f>SUMIF(货件明细!K:K,F6825,货件明细!I:I)</f>
        <v>0</v>
      </c>
      <c r="Z6825">
        <f t="shared" si="426"/>
        <v>31.9</v>
      </c>
      <c r="AA6825">
        <f>SUMIF(货件明细!K:K,F6825,货件明细!J:J)</f>
        <v>0</v>
      </c>
      <c r="AB6825">
        <f t="shared" si="427"/>
        <v>1</v>
      </c>
    </row>
    <row r="6826" spans="1:28">
      <c r="A6826">
        <v>2025</v>
      </c>
      <c r="B6826">
        <v>11</v>
      </c>
      <c r="C6826">
        <v>45</v>
      </c>
      <c r="D6826" s="4">
        <v>45967</v>
      </c>
      <c r="E6826" t="s">
        <v>28</v>
      </c>
      <c r="F6826" t="s">
        <v>7035</v>
      </c>
      <c r="G6826" t="s">
        <v>1517</v>
      </c>
      <c r="H6826" t="s">
        <v>71</v>
      </c>
      <c r="I6826" t="s">
        <v>32</v>
      </c>
      <c r="J6826" t="s">
        <v>58</v>
      </c>
      <c r="K6826" t="s">
        <v>58</v>
      </c>
      <c r="L6826" t="s">
        <v>46</v>
      </c>
      <c r="M6826" t="s">
        <v>47</v>
      </c>
      <c r="N6826" t="s">
        <v>5178</v>
      </c>
      <c r="O6826">
        <v>31.9</v>
      </c>
      <c r="Q6826">
        <v>114.8</v>
      </c>
      <c r="R6826">
        <v>114.8</v>
      </c>
      <c r="S6826">
        <v>0</v>
      </c>
      <c r="T6826">
        <v>114.8</v>
      </c>
      <c r="U6826">
        <v>271</v>
      </c>
      <c r="V6826">
        <f>SUMIF(货件明细!K:K,F6826,货件明细!AQ:AQ)</f>
        <v>0</v>
      </c>
      <c r="W6826">
        <f t="shared" si="424"/>
        <v>1</v>
      </c>
      <c r="X6826">
        <f t="shared" si="425"/>
        <v>271</v>
      </c>
      <c r="Y6826">
        <f>SUMIF(货件明细!K:K,F6826,货件明细!I:I)</f>
        <v>0</v>
      </c>
      <c r="Z6826">
        <f t="shared" si="426"/>
        <v>31.9</v>
      </c>
      <c r="AA6826">
        <f>SUMIF(货件明细!K:K,F6826,货件明细!J:J)</f>
        <v>0</v>
      </c>
      <c r="AB6826">
        <f t="shared" si="427"/>
        <v>1</v>
      </c>
    </row>
    <row r="6827" spans="1:28">
      <c r="A6827">
        <v>2025</v>
      </c>
      <c r="B6827">
        <v>11</v>
      </c>
      <c r="C6827">
        <v>45</v>
      </c>
      <c r="D6827" s="4">
        <v>45967</v>
      </c>
      <c r="E6827" t="s">
        <v>28</v>
      </c>
      <c r="F6827" t="s">
        <v>7036</v>
      </c>
      <c r="G6827" t="s">
        <v>50</v>
      </c>
      <c r="H6827" t="s">
        <v>31</v>
      </c>
      <c r="I6827" t="s">
        <v>145</v>
      </c>
      <c r="J6827" t="s">
        <v>45</v>
      </c>
      <c r="K6827" t="s">
        <v>100</v>
      </c>
      <c r="L6827" t="s">
        <v>46</v>
      </c>
      <c r="M6827" t="s">
        <v>47</v>
      </c>
      <c r="N6827" t="s">
        <v>5148</v>
      </c>
      <c r="O6827">
        <v>9.35</v>
      </c>
      <c r="Q6827">
        <v>98.325</v>
      </c>
      <c r="R6827">
        <v>98.325</v>
      </c>
      <c r="S6827">
        <v>0</v>
      </c>
      <c r="T6827">
        <v>98.325</v>
      </c>
      <c r="U6827">
        <v>50</v>
      </c>
      <c r="V6827">
        <f>SUMIF(货件明细!K:K,F6827,货件明细!AQ:AQ)</f>
        <v>0</v>
      </c>
      <c r="W6827">
        <f t="shared" si="424"/>
        <v>1</v>
      </c>
      <c r="X6827">
        <f t="shared" si="425"/>
        <v>50</v>
      </c>
      <c r="Y6827">
        <f>SUMIF(货件明细!K:K,F6827,货件明细!I:I)</f>
        <v>0</v>
      </c>
      <c r="Z6827">
        <f t="shared" si="426"/>
        <v>9.35</v>
      </c>
      <c r="AA6827">
        <f>SUMIF(货件明细!K:K,F6827,货件明细!J:J)</f>
        <v>0</v>
      </c>
      <c r="AB6827">
        <f t="shared" si="427"/>
        <v>1</v>
      </c>
    </row>
    <row r="6828" spans="1:28">
      <c r="A6828">
        <v>2025</v>
      </c>
      <c r="B6828">
        <v>11</v>
      </c>
      <c r="C6828">
        <v>45</v>
      </c>
      <c r="D6828" s="4">
        <v>45967</v>
      </c>
      <c r="E6828" t="s">
        <v>28</v>
      </c>
      <c r="F6828" t="s">
        <v>7037</v>
      </c>
      <c r="G6828" t="s">
        <v>269</v>
      </c>
      <c r="H6828" t="s">
        <v>31</v>
      </c>
      <c r="I6828" t="s">
        <v>145</v>
      </c>
      <c r="J6828" t="s">
        <v>45</v>
      </c>
      <c r="K6828" t="s">
        <v>100</v>
      </c>
      <c r="L6828" t="s">
        <v>46</v>
      </c>
      <c r="M6828" t="s">
        <v>5001</v>
      </c>
      <c r="N6828" t="s">
        <v>6615</v>
      </c>
      <c r="O6828">
        <v>9.35</v>
      </c>
      <c r="Q6828">
        <v>98.259375</v>
      </c>
      <c r="R6828">
        <v>98.259375</v>
      </c>
      <c r="S6828">
        <v>0</v>
      </c>
      <c r="T6828">
        <v>98.259375</v>
      </c>
      <c r="U6828">
        <v>50</v>
      </c>
      <c r="V6828">
        <f>SUMIF(货件明细!K:K,F6828,货件明细!AQ:AQ)</f>
        <v>0</v>
      </c>
      <c r="W6828">
        <f t="shared" si="424"/>
        <v>1</v>
      </c>
      <c r="X6828">
        <f t="shared" si="425"/>
        <v>50</v>
      </c>
      <c r="Y6828">
        <f>SUMIF(货件明细!K:K,F6828,货件明细!I:I)</f>
        <v>0</v>
      </c>
      <c r="Z6828">
        <f t="shared" si="426"/>
        <v>9.35</v>
      </c>
      <c r="AA6828">
        <f>SUMIF(货件明细!K:K,F6828,货件明细!J:J)</f>
        <v>0</v>
      </c>
      <c r="AB6828">
        <f t="shared" si="427"/>
        <v>1</v>
      </c>
    </row>
    <row r="6829" spans="1:28">
      <c r="A6829">
        <v>2025</v>
      </c>
      <c r="B6829">
        <v>11</v>
      </c>
      <c r="C6829">
        <v>45</v>
      </c>
      <c r="D6829" s="4">
        <v>45967</v>
      </c>
      <c r="E6829" t="s">
        <v>28</v>
      </c>
      <c r="F6829" t="s">
        <v>7038</v>
      </c>
      <c r="G6829" t="s">
        <v>1610</v>
      </c>
      <c r="H6829" t="s">
        <v>71</v>
      </c>
      <c r="I6829" t="s">
        <v>145</v>
      </c>
      <c r="J6829" t="s">
        <v>45</v>
      </c>
      <c r="K6829" t="s">
        <v>45</v>
      </c>
      <c r="L6829" t="s">
        <v>46</v>
      </c>
      <c r="M6829" t="s">
        <v>5001</v>
      </c>
      <c r="N6829" t="s">
        <v>5601</v>
      </c>
      <c r="O6829">
        <v>9.35</v>
      </c>
      <c r="Q6829">
        <v>97</v>
      </c>
      <c r="R6829">
        <v>97</v>
      </c>
      <c r="S6829">
        <v>0</v>
      </c>
      <c r="T6829">
        <v>97</v>
      </c>
      <c r="U6829">
        <v>50</v>
      </c>
      <c r="V6829">
        <f>SUMIF(货件明细!K:K,F6829,货件明细!AQ:AQ)</f>
        <v>0</v>
      </c>
      <c r="W6829">
        <f t="shared" si="424"/>
        <v>1</v>
      </c>
      <c r="X6829">
        <f t="shared" si="425"/>
        <v>50</v>
      </c>
      <c r="Y6829">
        <f>SUMIF(货件明细!K:K,F6829,货件明细!I:I)</f>
        <v>0</v>
      </c>
      <c r="Z6829">
        <f t="shared" si="426"/>
        <v>9.35</v>
      </c>
      <c r="AA6829">
        <f>SUMIF(货件明细!K:K,F6829,货件明细!J:J)</f>
        <v>0</v>
      </c>
      <c r="AB6829">
        <f t="shared" si="427"/>
        <v>1</v>
      </c>
    </row>
    <row r="6830" spans="1:28">
      <c r="A6830">
        <v>2025</v>
      </c>
      <c r="B6830">
        <v>11</v>
      </c>
      <c r="C6830">
        <v>45</v>
      </c>
      <c r="D6830" s="4">
        <v>45967</v>
      </c>
      <c r="E6830" t="s">
        <v>28</v>
      </c>
      <c r="F6830" t="s">
        <v>7039</v>
      </c>
      <c r="G6830" t="s">
        <v>392</v>
      </c>
      <c r="H6830" t="s">
        <v>44</v>
      </c>
      <c r="I6830" t="s">
        <v>145</v>
      </c>
      <c r="J6830" t="s">
        <v>45</v>
      </c>
      <c r="K6830" t="s">
        <v>45</v>
      </c>
      <c r="L6830" t="s">
        <v>46</v>
      </c>
      <c r="M6830" t="s">
        <v>5001</v>
      </c>
      <c r="N6830" t="s">
        <v>5601</v>
      </c>
      <c r="O6830">
        <v>9.35</v>
      </c>
      <c r="Q6830">
        <v>120</v>
      </c>
      <c r="R6830">
        <v>120</v>
      </c>
      <c r="S6830">
        <v>0</v>
      </c>
      <c r="T6830">
        <v>120</v>
      </c>
      <c r="U6830">
        <v>50</v>
      </c>
      <c r="V6830">
        <f>SUMIF(货件明细!K:K,F6830,货件明细!AQ:AQ)</f>
        <v>0</v>
      </c>
      <c r="W6830">
        <f t="shared" si="424"/>
        <v>1</v>
      </c>
      <c r="X6830">
        <f t="shared" si="425"/>
        <v>50</v>
      </c>
      <c r="Y6830">
        <f>SUMIF(货件明细!K:K,F6830,货件明细!I:I)</f>
        <v>0</v>
      </c>
      <c r="Z6830">
        <f t="shared" si="426"/>
        <v>9.35</v>
      </c>
      <c r="AA6830">
        <f>SUMIF(货件明细!K:K,F6830,货件明细!J:J)</f>
        <v>0</v>
      </c>
      <c r="AB6830">
        <f t="shared" si="427"/>
        <v>1</v>
      </c>
    </row>
    <row r="6831" spans="1:28">
      <c r="A6831">
        <v>2025</v>
      </c>
      <c r="B6831">
        <v>11</v>
      </c>
      <c r="C6831">
        <v>45</v>
      </c>
      <c r="D6831" s="4">
        <v>45967</v>
      </c>
      <c r="E6831" t="s">
        <v>28</v>
      </c>
      <c r="F6831" t="s">
        <v>7040</v>
      </c>
      <c r="G6831" t="s">
        <v>1517</v>
      </c>
      <c r="H6831" t="s">
        <v>71</v>
      </c>
      <c r="I6831" t="s">
        <v>145</v>
      </c>
      <c r="J6831" t="s">
        <v>45</v>
      </c>
      <c r="K6831" t="s">
        <v>45</v>
      </c>
      <c r="L6831" t="s">
        <v>46</v>
      </c>
      <c r="M6831" t="s">
        <v>5001</v>
      </c>
      <c r="N6831" t="s">
        <v>5601</v>
      </c>
      <c r="O6831">
        <v>9.35</v>
      </c>
      <c r="Q6831">
        <v>97</v>
      </c>
      <c r="R6831">
        <v>97</v>
      </c>
      <c r="S6831">
        <v>0</v>
      </c>
      <c r="T6831">
        <v>97</v>
      </c>
      <c r="U6831">
        <v>50</v>
      </c>
      <c r="V6831">
        <f>SUMIF(货件明细!K:K,F6831,货件明细!AQ:AQ)</f>
        <v>0</v>
      </c>
      <c r="W6831">
        <f t="shared" si="424"/>
        <v>1</v>
      </c>
      <c r="X6831">
        <f t="shared" si="425"/>
        <v>50</v>
      </c>
      <c r="Y6831">
        <f>SUMIF(货件明细!K:K,F6831,货件明细!I:I)</f>
        <v>0</v>
      </c>
      <c r="Z6831">
        <f t="shared" si="426"/>
        <v>9.35</v>
      </c>
      <c r="AA6831">
        <f>SUMIF(货件明细!K:K,F6831,货件明细!J:J)</f>
        <v>0</v>
      </c>
      <c r="AB6831">
        <f t="shared" si="427"/>
        <v>1</v>
      </c>
    </row>
    <row r="6832" spans="1:28">
      <c r="A6832">
        <v>2025</v>
      </c>
      <c r="B6832">
        <v>11</v>
      </c>
      <c r="C6832">
        <v>45</v>
      </c>
      <c r="D6832" s="4">
        <v>45967</v>
      </c>
      <c r="E6832" t="s">
        <v>28</v>
      </c>
      <c r="F6832" t="s">
        <v>7041</v>
      </c>
      <c r="G6832" t="s">
        <v>392</v>
      </c>
      <c r="H6832" t="s">
        <v>44</v>
      </c>
      <c r="I6832" t="s">
        <v>129</v>
      </c>
      <c r="J6832" t="s">
        <v>100</v>
      </c>
      <c r="K6832" t="s">
        <v>100</v>
      </c>
      <c r="L6832" t="s">
        <v>46</v>
      </c>
      <c r="M6832" t="s">
        <v>5001</v>
      </c>
      <c r="N6832" t="s">
        <v>6615</v>
      </c>
      <c r="O6832">
        <v>16.8</v>
      </c>
      <c r="Q6832">
        <v>105.42</v>
      </c>
      <c r="R6832">
        <v>105.42</v>
      </c>
      <c r="S6832">
        <v>0</v>
      </c>
      <c r="T6832">
        <v>105.42</v>
      </c>
      <c r="U6832">
        <v>82</v>
      </c>
      <c r="V6832">
        <f>SUMIF(货件明细!K:K,F6832,货件明细!AQ:AQ)</f>
        <v>0</v>
      </c>
      <c r="W6832">
        <f t="shared" si="424"/>
        <v>1</v>
      </c>
      <c r="X6832">
        <f t="shared" si="425"/>
        <v>82</v>
      </c>
      <c r="Y6832">
        <f>SUMIF(货件明细!K:K,F6832,货件明细!I:I)</f>
        <v>0</v>
      </c>
      <c r="Z6832">
        <f t="shared" si="426"/>
        <v>16.8</v>
      </c>
      <c r="AA6832">
        <f>SUMIF(货件明细!K:K,F6832,货件明细!J:J)</f>
        <v>0</v>
      </c>
      <c r="AB6832">
        <f t="shared" si="427"/>
        <v>1</v>
      </c>
    </row>
    <row r="6833" spans="1:28">
      <c r="A6833">
        <v>2025</v>
      </c>
      <c r="B6833">
        <v>11</v>
      </c>
      <c r="C6833">
        <v>45</v>
      </c>
      <c r="D6833" s="4">
        <v>45967</v>
      </c>
      <c r="E6833" t="s">
        <v>28</v>
      </c>
      <c r="F6833" t="s">
        <v>7042</v>
      </c>
      <c r="G6833" t="s">
        <v>50</v>
      </c>
      <c r="H6833" t="s">
        <v>31</v>
      </c>
      <c r="I6833" t="s">
        <v>129</v>
      </c>
      <c r="J6833" t="s">
        <v>100</v>
      </c>
      <c r="K6833" t="s">
        <v>100</v>
      </c>
      <c r="L6833" t="s">
        <v>46</v>
      </c>
      <c r="M6833" t="s">
        <v>47</v>
      </c>
      <c r="N6833" t="s">
        <v>5148</v>
      </c>
      <c r="O6833">
        <v>16.9</v>
      </c>
      <c r="Q6833">
        <v>98.325</v>
      </c>
      <c r="R6833">
        <v>98.325</v>
      </c>
      <c r="S6833">
        <v>0</v>
      </c>
      <c r="T6833">
        <v>98.325</v>
      </c>
      <c r="U6833">
        <v>83</v>
      </c>
      <c r="V6833">
        <f>SUMIF(货件明细!K:K,F6833,货件明细!AQ:AQ)</f>
        <v>0</v>
      </c>
      <c r="W6833">
        <f t="shared" si="424"/>
        <v>1</v>
      </c>
      <c r="X6833">
        <f t="shared" si="425"/>
        <v>83</v>
      </c>
      <c r="Y6833">
        <f>SUMIF(货件明细!K:K,F6833,货件明细!I:I)</f>
        <v>0</v>
      </c>
      <c r="Z6833">
        <f t="shared" si="426"/>
        <v>16.9</v>
      </c>
      <c r="AA6833">
        <f>SUMIF(货件明细!K:K,F6833,货件明细!J:J)</f>
        <v>0</v>
      </c>
      <c r="AB6833">
        <f t="shared" si="427"/>
        <v>1</v>
      </c>
    </row>
    <row r="6834" spans="1:28">
      <c r="A6834">
        <v>2025</v>
      </c>
      <c r="B6834">
        <v>11</v>
      </c>
      <c r="C6834">
        <v>45</v>
      </c>
      <c r="D6834" s="4">
        <v>45967</v>
      </c>
      <c r="E6834" t="s">
        <v>28</v>
      </c>
      <c r="F6834" t="s">
        <v>7043</v>
      </c>
      <c r="G6834" t="s">
        <v>269</v>
      </c>
      <c r="H6834" t="s">
        <v>31</v>
      </c>
      <c r="I6834" t="s">
        <v>129</v>
      </c>
      <c r="J6834" t="s">
        <v>100</v>
      </c>
      <c r="K6834" t="s">
        <v>100</v>
      </c>
      <c r="L6834" t="s">
        <v>46</v>
      </c>
      <c r="M6834" t="s">
        <v>5001</v>
      </c>
      <c r="N6834" t="s">
        <v>6615</v>
      </c>
      <c r="O6834">
        <v>16.9</v>
      </c>
      <c r="Q6834">
        <v>98.259375</v>
      </c>
      <c r="R6834">
        <v>98.259375</v>
      </c>
      <c r="S6834">
        <v>0</v>
      </c>
      <c r="T6834">
        <v>98.259375</v>
      </c>
      <c r="U6834">
        <v>83</v>
      </c>
      <c r="V6834">
        <f>SUMIF(货件明细!K:K,F6834,货件明细!AQ:AQ)</f>
        <v>0</v>
      </c>
      <c r="W6834">
        <f t="shared" si="424"/>
        <v>1</v>
      </c>
      <c r="X6834">
        <f t="shared" si="425"/>
        <v>83</v>
      </c>
      <c r="Y6834">
        <f>SUMIF(货件明细!K:K,F6834,货件明细!I:I)</f>
        <v>0</v>
      </c>
      <c r="Z6834">
        <f t="shared" si="426"/>
        <v>16.9</v>
      </c>
      <c r="AA6834">
        <f>SUMIF(货件明细!K:K,F6834,货件明细!J:J)</f>
        <v>0</v>
      </c>
      <c r="AB6834">
        <f t="shared" si="427"/>
        <v>1</v>
      </c>
    </row>
    <row r="6835" spans="1:28">
      <c r="A6835">
        <v>2025</v>
      </c>
      <c r="B6835">
        <v>11</v>
      </c>
      <c r="C6835">
        <v>45</v>
      </c>
      <c r="D6835" s="4">
        <v>45967</v>
      </c>
      <c r="E6835" t="s">
        <v>28</v>
      </c>
      <c r="F6835" t="s">
        <v>7044</v>
      </c>
      <c r="G6835" t="s">
        <v>1610</v>
      </c>
      <c r="H6835" t="s">
        <v>71</v>
      </c>
      <c r="I6835" t="s">
        <v>129</v>
      </c>
      <c r="J6835" t="s">
        <v>100</v>
      </c>
      <c r="K6835" t="s">
        <v>58</v>
      </c>
      <c r="L6835" t="s">
        <v>46</v>
      </c>
      <c r="M6835" t="s">
        <v>47</v>
      </c>
      <c r="N6835" t="s">
        <v>5178</v>
      </c>
      <c r="O6835">
        <v>16.9</v>
      </c>
      <c r="Q6835">
        <v>57.6470588235294</v>
      </c>
      <c r="R6835">
        <v>57.6470588235294</v>
      </c>
      <c r="S6835">
        <v>0</v>
      </c>
      <c r="T6835">
        <v>57.6470588235294</v>
      </c>
      <c r="U6835">
        <v>83</v>
      </c>
      <c r="V6835">
        <f>SUMIF(货件明细!K:K,F6835,货件明细!AQ:AQ)</f>
        <v>0</v>
      </c>
      <c r="W6835">
        <f t="shared" si="424"/>
        <v>1</v>
      </c>
      <c r="X6835">
        <f t="shared" si="425"/>
        <v>83</v>
      </c>
      <c r="Y6835">
        <f>SUMIF(货件明细!K:K,F6835,货件明细!I:I)</f>
        <v>0</v>
      </c>
      <c r="Z6835">
        <f t="shared" si="426"/>
        <v>16.9</v>
      </c>
      <c r="AA6835">
        <f>SUMIF(货件明细!K:K,F6835,货件明细!J:J)</f>
        <v>0</v>
      </c>
      <c r="AB6835">
        <f t="shared" si="427"/>
        <v>1</v>
      </c>
    </row>
    <row r="6836" spans="1:28">
      <c r="A6836">
        <v>2025</v>
      </c>
      <c r="B6836">
        <v>11</v>
      </c>
      <c r="C6836">
        <v>45</v>
      </c>
      <c r="D6836" s="4">
        <v>45967</v>
      </c>
      <c r="E6836" t="s">
        <v>28</v>
      </c>
      <c r="F6836" t="s">
        <v>7045</v>
      </c>
      <c r="G6836" t="s">
        <v>1517</v>
      </c>
      <c r="H6836" t="s">
        <v>71</v>
      </c>
      <c r="I6836" t="s">
        <v>129</v>
      </c>
      <c r="J6836" t="s">
        <v>100</v>
      </c>
      <c r="K6836" t="s">
        <v>58</v>
      </c>
      <c r="L6836" t="s">
        <v>46</v>
      </c>
      <c r="M6836" t="s">
        <v>47</v>
      </c>
      <c r="N6836" t="s">
        <v>5178</v>
      </c>
      <c r="O6836">
        <v>16.9</v>
      </c>
      <c r="Q6836">
        <v>57.4</v>
      </c>
      <c r="R6836">
        <v>57.4</v>
      </c>
      <c r="S6836">
        <v>0</v>
      </c>
      <c r="T6836">
        <v>57.4</v>
      </c>
      <c r="U6836">
        <v>83</v>
      </c>
      <c r="V6836">
        <f>SUMIF(货件明细!K:K,F6836,货件明细!AQ:AQ)</f>
        <v>0</v>
      </c>
      <c r="W6836">
        <f t="shared" si="424"/>
        <v>1</v>
      </c>
      <c r="X6836">
        <f t="shared" si="425"/>
        <v>83</v>
      </c>
      <c r="Y6836">
        <f>SUMIF(货件明细!K:K,F6836,货件明细!I:I)</f>
        <v>0</v>
      </c>
      <c r="Z6836">
        <f t="shared" si="426"/>
        <v>16.9</v>
      </c>
      <c r="AA6836">
        <f>SUMIF(货件明细!K:K,F6836,货件明细!J:J)</f>
        <v>0</v>
      </c>
      <c r="AB6836">
        <f t="shared" si="427"/>
        <v>1</v>
      </c>
    </row>
    <row r="6837" spans="1:28">
      <c r="A6837">
        <v>2025</v>
      </c>
      <c r="B6837">
        <v>11</v>
      </c>
      <c r="C6837">
        <v>45</v>
      </c>
      <c r="D6837" s="4">
        <v>45967</v>
      </c>
      <c r="E6837" t="s">
        <v>28</v>
      </c>
      <c r="F6837" t="s">
        <v>7046</v>
      </c>
      <c r="G6837" t="s">
        <v>50</v>
      </c>
      <c r="H6837" t="s">
        <v>31</v>
      </c>
      <c r="I6837" t="s">
        <v>96</v>
      </c>
      <c r="J6837" t="s">
        <v>100</v>
      </c>
      <c r="K6837" t="s">
        <v>100</v>
      </c>
      <c r="L6837" t="s">
        <v>46</v>
      </c>
      <c r="M6837" t="s">
        <v>47</v>
      </c>
      <c r="N6837" t="s">
        <v>5148</v>
      </c>
      <c r="O6837">
        <v>16.45</v>
      </c>
      <c r="Q6837">
        <v>98.325</v>
      </c>
      <c r="R6837">
        <v>98.325</v>
      </c>
      <c r="S6837">
        <v>0</v>
      </c>
      <c r="T6837">
        <v>98.325</v>
      </c>
      <c r="U6837">
        <v>89</v>
      </c>
      <c r="V6837">
        <f>SUMIF(货件明细!K:K,F6837,货件明细!AQ:AQ)</f>
        <v>0</v>
      </c>
      <c r="W6837">
        <f t="shared" si="424"/>
        <v>1</v>
      </c>
      <c r="X6837">
        <f t="shared" si="425"/>
        <v>89</v>
      </c>
      <c r="Y6837">
        <f>SUMIF(货件明细!K:K,F6837,货件明细!I:I)</f>
        <v>0</v>
      </c>
      <c r="Z6837">
        <f t="shared" si="426"/>
        <v>16.45</v>
      </c>
      <c r="AA6837">
        <f>SUMIF(货件明细!K:K,F6837,货件明细!J:J)</f>
        <v>0</v>
      </c>
      <c r="AB6837">
        <f t="shared" si="427"/>
        <v>1</v>
      </c>
    </row>
    <row r="6838" spans="1:28">
      <c r="A6838">
        <v>2025</v>
      </c>
      <c r="B6838">
        <v>11</v>
      </c>
      <c r="C6838">
        <v>45</v>
      </c>
      <c r="D6838" s="4">
        <v>45967</v>
      </c>
      <c r="E6838" t="s">
        <v>28</v>
      </c>
      <c r="F6838" t="s">
        <v>7047</v>
      </c>
      <c r="G6838" t="s">
        <v>269</v>
      </c>
      <c r="H6838" t="s">
        <v>31</v>
      </c>
      <c r="I6838" t="s">
        <v>96</v>
      </c>
      <c r="J6838" t="s">
        <v>100</v>
      </c>
      <c r="K6838" t="s">
        <v>100</v>
      </c>
      <c r="L6838" t="s">
        <v>46</v>
      </c>
      <c r="M6838" t="s">
        <v>5001</v>
      </c>
      <c r="N6838" t="s">
        <v>6615</v>
      </c>
      <c r="O6838">
        <v>16.45</v>
      </c>
      <c r="Q6838">
        <v>98.259375</v>
      </c>
      <c r="R6838">
        <v>98.259375</v>
      </c>
      <c r="S6838">
        <v>0</v>
      </c>
      <c r="T6838">
        <v>98.259375</v>
      </c>
      <c r="U6838">
        <v>89</v>
      </c>
      <c r="V6838">
        <f>SUMIF(货件明细!K:K,F6838,货件明细!AQ:AQ)</f>
        <v>0</v>
      </c>
      <c r="W6838">
        <f t="shared" si="424"/>
        <v>1</v>
      </c>
      <c r="X6838">
        <f t="shared" si="425"/>
        <v>89</v>
      </c>
      <c r="Y6838">
        <f>SUMIF(货件明细!K:K,F6838,货件明细!I:I)</f>
        <v>0</v>
      </c>
      <c r="Z6838">
        <f t="shared" si="426"/>
        <v>16.45</v>
      </c>
      <c r="AA6838">
        <f>SUMIF(货件明细!K:K,F6838,货件明细!J:J)</f>
        <v>0</v>
      </c>
      <c r="AB6838">
        <f t="shared" si="427"/>
        <v>1</v>
      </c>
    </row>
    <row r="6839" spans="1:28">
      <c r="A6839">
        <v>2025</v>
      </c>
      <c r="B6839">
        <v>11</v>
      </c>
      <c r="C6839">
        <v>45</v>
      </c>
      <c r="D6839" s="4">
        <v>45967</v>
      </c>
      <c r="E6839" t="s">
        <v>28</v>
      </c>
      <c r="F6839" t="s">
        <v>7048</v>
      </c>
      <c r="G6839" t="s">
        <v>1610</v>
      </c>
      <c r="H6839" t="s">
        <v>71</v>
      </c>
      <c r="I6839" t="s">
        <v>96</v>
      </c>
      <c r="J6839" t="s">
        <v>100</v>
      </c>
      <c r="K6839" t="s">
        <v>58</v>
      </c>
      <c r="L6839" t="s">
        <v>46</v>
      </c>
      <c r="M6839" t="s">
        <v>47</v>
      </c>
      <c r="N6839" t="s">
        <v>5178</v>
      </c>
      <c r="O6839">
        <v>16.45</v>
      </c>
      <c r="Q6839">
        <v>57.6470588235294</v>
      </c>
      <c r="R6839">
        <v>57.6470588235294</v>
      </c>
      <c r="S6839">
        <v>0</v>
      </c>
      <c r="T6839">
        <v>57.6470588235294</v>
      </c>
      <c r="U6839">
        <v>89</v>
      </c>
      <c r="V6839">
        <f>SUMIF(货件明细!K:K,F6839,货件明细!AQ:AQ)</f>
        <v>0</v>
      </c>
      <c r="W6839">
        <f t="shared" si="424"/>
        <v>1</v>
      </c>
      <c r="X6839">
        <f t="shared" si="425"/>
        <v>89</v>
      </c>
      <c r="Y6839">
        <f>SUMIF(货件明细!K:K,F6839,货件明细!I:I)</f>
        <v>0</v>
      </c>
      <c r="Z6839">
        <f t="shared" si="426"/>
        <v>16.45</v>
      </c>
      <c r="AA6839">
        <f>SUMIF(货件明细!K:K,F6839,货件明细!J:J)</f>
        <v>0</v>
      </c>
      <c r="AB6839">
        <f t="shared" si="427"/>
        <v>1</v>
      </c>
    </row>
    <row r="6840" spans="1:28">
      <c r="A6840">
        <v>2025</v>
      </c>
      <c r="B6840">
        <v>11</v>
      </c>
      <c r="C6840">
        <v>45</v>
      </c>
      <c r="D6840" s="4">
        <v>45967</v>
      </c>
      <c r="E6840" t="s">
        <v>28</v>
      </c>
      <c r="F6840" t="s">
        <v>7049</v>
      </c>
      <c r="G6840" t="s">
        <v>392</v>
      </c>
      <c r="H6840" t="s">
        <v>44</v>
      </c>
      <c r="I6840" t="s">
        <v>96</v>
      </c>
      <c r="J6840" t="s">
        <v>100</v>
      </c>
      <c r="K6840" t="s">
        <v>100</v>
      </c>
      <c r="L6840" t="s">
        <v>46</v>
      </c>
      <c r="M6840" t="s">
        <v>5001</v>
      </c>
      <c r="N6840" t="s">
        <v>6615</v>
      </c>
      <c r="O6840">
        <v>16.45</v>
      </c>
      <c r="Q6840">
        <v>105.42</v>
      </c>
      <c r="R6840">
        <v>105.42</v>
      </c>
      <c r="S6840">
        <v>0</v>
      </c>
      <c r="T6840">
        <v>105.42</v>
      </c>
      <c r="U6840">
        <v>89</v>
      </c>
      <c r="V6840">
        <f>SUMIF(货件明细!K:K,F6840,货件明细!AQ:AQ)</f>
        <v>0</v>
      </c>
      <c r="W6840">
        <f t="shared" si="424"/>
        <v>1</v>
      </c>
      <c r="X6840">
        <f t="shared" si="425"/>
        <v>89</v>
      </c>
      <c r="Y6840">
        <f>SUMIF(货件明细!K:K,F6840,货件明细!I:I)</f>
        <v>0</v>
      </c>
      <c r="Z6840">
        <f t="shared" si="426"/>
        <v>16.45</v>
      </c>
      <c r="AA6840">
        <f>SUMIF(货件明细!K:K,F6840,货件明细!J:J)</f>
        <v>0</v>
      </c>
      <c r="AB6840">
        <f t="shared" si="427"/>
        <v>1</v>
      </c>
    </row>
    <row r="6841" spans="1:28">
      <c r="A6841">
        <v>2025</v>
      </c>
      <c r="B6841">
        <v>11</v>
      </c>
      <c r="C6841">
        <v>45</v>
      </c>
      <c r="D6841" s="4">
        <v>45967</v>
      </c>
      <c r="E6841" t="s">
        <v>28</v>
      </c>
      <c r="F6841" t="s">
        <v>7050</v>
      </c>
      <c r="G6841" t="s">
        <v>1517</v>
      </c>
      <c r="H6841" t="s">
        <v>71</v>
      </c>
      <c r="I6841" t="s">
        <v>96</v>
      </c>
      <c r="J6841" t="s">
        <v>100</v>
      </c>
      <c r="K6841" t="s">
        <v>58</v>
      </c>
      <c r="L6841" t="s">
        <v>46</v>
      </c>
      <c r="M6841" t="s">
        <v>47</v>
      </c>
      <c r="N6841" t="s">
        <v>5178</v>
      </c>
      <c r="O6841">
        <v>17</v>
      </c>
      <c r="Q6841">
        <v>57.4</v>
      </c>
      <c r="R6841">
        <v>57.4</v>
      </c>
      <c r="S6841">
        <v>0</v>
      </c>
      <c r="T6841">
        <v>57.4</v>
      </c>
      <c r="U6841">
        <v>92</v>
      </c>
      <c r="V6841">
        <f>SUMIF(货件明细!K:K,F6841,货件明细!AQ:AQ)</f>
        <v>0</v>
      </c>
      <c r="W6841">
        <f t="shared" si="424"/>
        <v>1</v>
      </c>
      <c r="X6841">
        <f t="shared" si="425"/>
        <v>92</v>
      </c>
      <c r="Y6841">
        <f>SUMIF(货件明细!K:K,F6841,货件明细!I:I)</f>
        <v>0</v>
      </c>
      <c r="Z6841">
        <f t="shared" si="426"/>
        <v>17</v>
      </c>
      <c r="AA6841">
        <f>SUMIF(货件明细!K:K,F6841,货件明细!J:J)</f>
        <v>0</v>
      </c>
      <c r="AB6841">
        <f t="shared" si="427"/>
        <v>1</v>
      </c>
    </row>
    <row r="6842" spans="1:28">
      <c r="A6842">
        <v>2025</v>
      </c>
      <c r="B6842">
        <v>11</v>
      </c>
      <c r="C6842">
        <v>45</v>
      </c>
      <c r="D6842" s="4">
        <v>45967</v>
      </c>
      <c r="E6842" t="s">
        <v>28</v>
      </c>
      <c r="F6842" t="s">
        <v>7051</v>
      </c>
      <c r="G6842" t="s">
        <v>50</v>
      </c>
      <c r="H6842" t="s">
        <v>31</v>
      </c>
      <c r="I6842" t="s">
        <v>32</v>
      </c>
      <c r="J6842" t="s">
        <v>45</v>
      </c>
      <c r="K6842" t="s">
        <v>100</v>
      </c>
      <c r="L6842" t="s">
        <v>46</v>
      </c>
      <c r="M6842" t="s">
        <v>47</v>
      </c>
      <c r="N6842" t="s">
        <v>5148</v>
      </c>
      <c r="O6842">
        <v>6.25</v>
      </c>
      <c r="Q6842">
        <v>98.325</v>
      </c>
      <c r="R6842">
        <v>98.325</v>
      </c>
      <c r="S6842">
        <v>0</v>
      </c>
      <c r="T6842">
        <v>98.325</v>
      </c>
      <c r="U6842">
        <v>42</v>
      </c>
      <c r="V6842">
        <f>SUMIF(货件明细!K:K,F6842,货件明细!AQ:AQ)</f>
        <v>0</v>
      </c>
      <c r="W6842">
        <f t="shared" si="424"/>
        <v>1</v>
      </c>
      <c r="X6842">
        <f t="shared" si="425"/>
        <v>42</v>
      </c>
      <c r="Y6842">
        <f>SUMIF(货件明细!K:K,F6842,货件明细!I:I)</f>
        <v>0</v>
      </c>
      <c r="Z6842">
        <f t="shared" si="426"/>
        <v>6.25</v>
      </c>
      <c r="AA6842">
        <f>SUMIF(货件明细!K:K,F6842,货件明细!J:J)</f>
        <v>0</v>
      </c>
      <c r="AB6842">
        <f t="shared" si="427"/>
        <v>1</v>
      </c>
    </row>
    <row r="6843" spans="1:28">
      <c r="A6843">
        <v>2025</v>
      </c>
      <c r="B6843">
        <v>11</v>
      </c>
      <c r="C6843">
        <v>45</v>
      </c>
      <c r="D6843" s="4">
        <v>45967</v>
      </c>
      <c r="E6843" t="s">
        <v>28</v>
      </c>
      <c r="F6843" t="s">
        <v>7052</v>
      </c>
      <c r="G6843" t="s">
        <v>269</v>
      </c>
      <c r="H6843" t="s">
        <v>31</v>
      </c>
      <c r="I6843" t="s">
        <v>32</v>
      </c>
      <c r="J6843" t="s">
        <v>45</v>
      </c>
      <c r="K6843" t="s">
        <v>100</v>
      </c>
      <c r="L6843" t="s">
        <v>46</v>
      </c>
      <c r="M6843" t="s">
        <v>5001</v>
      </c>
      <c r="N6843" t="s">
        <v>6615</v>
      </c>
      <c r="O6843">
        <v>6.25</v>
      </c>
      <c r="Q6843">
        <v>98.259375</v>
      </c>
      <c r="R6843">
        <v>98.259375</v>
      </c>
      <c r="S6843">
        <v>0</v>
      </c>
      <c r="T6843">
        <v>98.259375</v>
      </c>
      <c r="U6843">
        <v>42</v>
      </c>
      <c r="V6843">
        <f>SUMIF(货件明细!K:K,F6843,货件明细!AQ:AQ)</f>
        <v>0</v>
      </c>
      <c r="W6843">
        <f t="shared" si="424"/>
        <v>1</v>
      </c>
      <c r="X6843">
        <f t="shared" si="425"/>
        <v>42</v>
      </c>
      <c r="Y6843">
        <f>SUMIF(货件明细!K:K,F6843,货件明细!I:I)</f>
        <v>0</v>
      </c>
      <c r="Z6843">
        <f t="shared" si="426"/>
        <v>6.25</v>
      </c>
      <c r="AA6843">
        <f>SUMIF(货件明细!K:K,F6843,货件明细!J:J)</f>
        <v>0</v>
      </c>
      <c r="AB6843">
        <f t="shared" si="427"/>
        <v>1</v>
      </c>
    </row>
    <row r="6844" spans="1:28">
      <c r="A6844">
        <v>2025</v>
      </c>
      <c r="B6844">
        <v>11</v>
      </c>
      <c r="C6844">
        <v>45</v>
      </c>
      <c r="D6844" s="4">
        <v>45967</v>
      </c>
      <c r="E6844" t="s">
        <v>28</v>
      </c>
      <c r="F6844" t="s">
        <v>7053</v>
      </c>
      <c r="G6844" t="s">
        <v>1610</v>
      </c>
      <c r="H6844" t="s">
        <v>71</v>
      </c>
      <c r="I6844" t="s">
        <v>32</v>
      </c>
      <c r="J6844" t="s">
        <v>45</v>
      </c>
      <c r="K6844" t="s">
        <v>45</v>
      </c>
      <c r="L6844" t="s">
        <v>46</v>
      </c>
      <c r="M6844" t="s">
        <v>5001</v>
      </c>
      <c r="N6844" t="s">
        <v>5601</v>
      </c>
      <c r="O6844">
        <v>6.25</v>
      </c>
      <c r="Q6844">
        <v>58.2</v>
      </c>
      <c r="R6844">
        <v>58.2</v>
      </c>
      <c r="S6844">
        <v>0</v>
      </c>
      <c r="T6844">
        <v>58.2</v>
      </c>
      <c r="U6844">
        <v>42</v>
      </c>
      <c r="V6844">
        <f>SUMIF(货件明细!K:K,F6844,货件明细!AQ:AQ)</f>
        <v>0</v>
      </c>
      <c r="W6844">
        <f t="shared" si="424"/>
        <v>1</v>
      </c>
      <c r="X6844">
        <f t="shared" si="425"/>
        <v>42</v>
      </c>
      <c r="Y6844">
        <f>SUMIF(货件明细!K:K,F6844,货件明细!I:I)</f>
        <v>0</v>
      </c>
      <c r="Z6844">
        <f t="shared" si="426"/>
        <v>6.25</v>
      </c>
      <c r="AA6844">
        <f>SUMIF(货件明细!K:K,F6844,货件明细!J:J)</f>
        <v>0</v>
      </c>
      <c r="AB6844">
        <f t="shared" si="427"/>
        <v>1</v>
      </c>
    </row>
    <row r="6845" spans="1:28">
      <c r="A6845">
        <v>2025</v>
      </c>
      <c r="B6845">
        <v>11</v>
      </c>
      <c r="C6845">
        <v>45</v>
      </c>
      <c r="D6845" s="4">
        <v>45967</v>
      </c>
      <c r="E6845" t="s">
        <v>28</v>
      </c>
      <c r="F6845" t="s">
        <v>7054</v>
      </c>
      <c r="G6845" t="s">
        <v>392</v>
      </c>
      <c r="H6845" t="s">
        <v>44</v>
      </c>
      <c r="I6845" t="s">
        <v>32</v>
      </c>
      <c r="J6845" t="s">
        <v>45</v>
      </c>
      <c r="K6845" t="s">
        <v>45</v>
      </c>
      <c r="L6845" t="s">
        <v>46</v>
      </c>
      <c r="M6845" t="s">
        <v>5001</v>
      </c>
      <c r="N6845" t="s">
        <v>5601</v>
      </c>
      <c r="O6845">
        <v>6.25</v>
      </c>
      <c r="Q6845">
        <v>72</v>
      </c>
      <c r="R6845">
        <v>72</v>
      </c>
      <c r="S6845">
        <v>0</v>
      </c>
      <c r="T6845">
        <v>72</v>
      </c>
      <c r="U6845">
        <v>42</v>
      </c>
      <c r="V6845">
        <f>SUMIF(货件明细!K:K,F6845,货件明细!AQ:AQ)</f>
        <v>0</v>
      </c>
      <c r="W6845">
        <f t="shared" si="424"/>
        <v>1</v>
      </c>
      <c r="X6845">
        <f t="shared" si="425"/>
        <v>42</v>
      </c>
      <c r="Y6845">
        <f>SUMIF(货件明细!K:K,F6845,货件明细!I:I)</f>
        <v>0</v>
      </c>
      <c r="Z6845">
        <f t="shared" si="426"/>
        <v>6.25</v>
      </c>
      <c r="AA6845">
        <f>SUMIF(货件明细!K:K,F6845,货件明细!J:J)</f>
        <v>0</v>
      </c>
      <c r="AB6845">
        <f t="shared" si="427"/>
        <v>1</v>
      </c>
    </row>
    <row r="6846" spans="1:28">
      <c r="A6846">
        <v>2025</v>
      </c>
      <c r="B6846">
        <v>11</v>
      </c>
      <c r="C6846">
        <v>45</v>
      </c>
      <c r="D6846" s="4">
        <v>45967</v>
      </c>
      <c r="E6846" t="s">
        <v>28</v>
      </c>
      <c r="F6846" t="s">
        <v>7055</v>
      </c>
      <c r="G6846" t="s">
        <v>1517</v>
      </c>
      <c r="H6846" t="s">
        <v>71</v>
      </c>
      <c r="I6846" t="s">
        <v>32</v>
      </c>
      <c r="J6846" t="s">
        <v>45</v>
      </c>
      <c r="K6846" t="s">
        <v>45</v>
      </c>
      <c r="L6846" t="s">
        <v>46</v>
      </c>
      <c r="M6846" t="s">
        <v>5001</v>
      </c>
      <c r="N6846" t="s">
        <v>5601</v>
      </c>
      <c r="O6846">
        <v>6.25</v>
      </c>
      <c r="Q6846">
        <v>58.2</v>
      </c>
      <c r="R6846">
        <v>58.2</v>
      </c>
      <c r="S6846">
        <v>0</v>
      </c>
      <c r="T6846">
        <v>58.2</v>
      </c>
      <c r="U6846">
        <v>42</v>
      </c>
      <c r="V6846">
        <f>SUMIF(货件明细!K:K,F6846,货件明细!AQ:AQ)</f>
        <v>0</v>
      </c>
      <c r="W6846">
        <f t="shared" si="424"/>
        <v>1</v>
      </c>
      <c r="X6846">
        <f t="shared" si="425"/>
        <v>42</v>
      </c>
      <c r="Y6846">
        <f>SUMIF(货件明细!K:K,F6846,货件明细!I:I)</f>
        <v>0</v>
      </c>
      <c r="Z6846">
        <f t="shared" si="426"/>
        <v>6.25</v>
      </c>
      <c r="AA6846">
        <f>SUMIF(货件明细!K:K,F6846,货件明细!J:J)</f>
        <v>0</v>
      </c>
      <c r="AB6846">
        <f t="shared" si="427"/>
        <v>1</v>
      </c>
    </row>
    <row r="6847" spans="1:28">
      <c r="A6847">
        <v>2025</v>
      </c>
      <c r="B6847">
        <v>11</v>
      </c>
      <c r="C6847">
        <v>45</v>
      </c>
      <c r="D6847" s="4">
        <v>45968</v>
      </c>
      <c r="E6847" t="s">
        <v>28</v>
      </c>
      <c r="F6847" t="s">
        <v>7056</v>
      </c>
      <c r="G6847" t="s">
        <v>50</v>
      </c>
      <c r="H6847" t="s">
        <v>31</v>
      </c>
      <c r="I6847" t="s">
        <v>39</v>
      </c>
      <c r="J6847" t="s">
        <v>100</v>
      </c>
      <c r="K6847" t="s">
        <v>100</v>
      </c>
      <c r="L6847" t="s">
        <v>46</v>
      </c>
      <c r="M6847" t="s">
        <v>47</v>
      </c>
      <c r="N6847" t="s">
        <v>5148</v>
      </c>
      <c r="O6847">
        <v>64.5</v>
      </c>
      <c r="Q6847">
        <v>539.6</v>
      </c>
      <c r="R6847">
        <v>539.6</v>
      </c>
      <c r="S6847">
        <v>0</v>
      </c>
      <c r="T6847">
        <v>539.6</v>
      </c>
      <c r="U6847">
        <v>208</v>
      </c>
      <c r="V6847">
        <f>SUMIF(货件明细!K:K,F6847,货件明细!AQ:AQ)</f>
        <v>0</v>
      </c>
      <c r="W6847">
        <f t="shared" si="424"/>
        <v>1</v>
      </c>
      <c r="X6847">
        <f t="shared" si="425"/>
        <v>208</v>
      </c>
      <c r="Y6847">
        <f>SUMIF(货件明细!K:K,F6847,货件明细!I:I)</f>
        <v>0</v>
      </c>
      <c r="Z6847">
        <f t="shared" si="426"/>
        <v>64.5</v>
      </c>
      <c r="AA6847">
        <f>SUMIF(货件明细!K:K,F6847,货件明细!J:J)</f>
        <v>0</v>
      </c>
      <c r="AB6847">
        <f t="shared" si="427"/>
        <v>1</v>
      </c>
    </row>
    <row r="6848" spans="1:28">
      <c r="A6848">
        <v>2025</v>
      </c>
      <c r="B6848">
        <v>11</v>
      </c>
      <c r="C6848">
        <v>45</v>
      </c>
      <c r="D6848" s="4">
        <v>45968</v>
      </c>
      <c r="E6848" t="s">
        <v>28</v>
      </c>
      <c r="F6848" t="s">
        <v>7057</v>
      </c>
      <c r="G6848" t="s">
        <v>267</v>
      </c>
      <c r="H6848" t="s">
        <v>71</v>
      </c>
      <c r="I6848" t="s">
        <v>39</v>
      </c>
      <c r="J6848" t="s">
        <v>100</v>
      </c>
      <c r="K6848" t="s">
        <v>58</v>
      </c>
      <c r="L6848" t="s">
        <v>46</v>
      </c>
      <c r="M6848" t="s">
        <v>5001</v>
      </c>
      <c r="N6848" t="s">
        <v>6725</v>
      </c>
      <c r="O6848">
        <v>64.5</v>
      </c>
      <c r="Q6848">
        <v>310.8</v>
      </c>
      <c r="R6848">
        <v>310.8</v>
      </c>
      <c r="S6848">
        <v>0</v>
      </c>
      <c r="T6848">
        <v>310.8</v>
      </c>
      <c r="U6848">
        <v>208</v>
      </c>
      <c r="V6848">
        <f>SUMIF(货件明细!K:K,F6848,货件明细!AQ:AQ)</f>
        <v>0</v>
      </c>
      <c r="W6848">
        <f t="shared" si="424"/>
        <v>1</v>
      </c>
      <c r="X6848">
        <f t="shared" si="425"/>
        <v>208</v>
      </c>
      <c r="Y6848">
        <f>SUMIF(货件明细!K:K,F6848,货件明细!I:I)</f>
        <v>0</v>
      </c>
      <c r="Z6848">
        <f t="shared" si="426"/>
        <v>64.5</v>
      </c>
      <c r="AA6848">
        <f>SUMIF(货件明细!K:K,F6848,货件明细!J:J)</f>
        <v>0</v>
      </c>
      <c r="AB6848">
        <f t="shared" si="427"/>
        <v>1</v>
      </c>
    </row>
    <row r="6849" spans="1:28">
      <c r="A6849">
        <v>2025</v>
      </c>
      <c r="B6849">
        <v>11</v>
      </c>
      <c r="C6849">
        <v>45</v>
      </c>
      <c r="D6849" s="4">
        <v>45968</v>
      </c>
      <c r="E6849" t="s">
        <v>28</v>
      </c>
      <c r="F6849" t="s">
        <v>7058</v>
      </c>
      <c r="G6849" t="s">
        <v>269</v>
      </c>
      <c r="H6849" t="s">
        <v>31</v>
      </c>
      <c r="I6849" t="s">
        <v>39</v>
      </c>
      <c r="J6849" t="s">
        <v>100</v>
      </c>
      <c r="K6849" t="s">
        <v>100</v>
      </c>
      <c r="L6849" t="s">
        <v>46</v>
      </c>
      <c r="M6849" t="s">
        <v>5001</v>
      </c>
      <c r="N6849" t="s">
        <v>6615</v>
      </c>
      <c r="O6849">
        <v>65.15</v>
      </c>
      <c r="Q6849">
        <v>594</v>
      </c>
      <c r="R6849">
        <v>594</v>
      </c>
      <c r="S6849">
        <v>0</v>
      </c>
      <c r="T6849">
        <v>594</v>
      </c>
      <c r="U6849">
        <v>209</v>
      </c>
      <c r="V6849">
        <f>SUMIF(货件明细!K:K,F6849,货件明细!AQ:AQ)</f>
        <v>0</v>
      </c>
      <c r="W6849">
        <f t="shared" si="424"/>
        <v>1</v>
      </c>
      <c r="X6849">
        <f t="shared" si="425"/>
        <v>209</v>
      </c>
      <c r="Y6849">
        <f>SUMIF(货件明细!K:K,F6849,货件明细!I:I)</f>
        <v>0</v>
      </c>
      <c r="Z6849">
        <f t="shared" si="426"/>
        <v>65.15</v>
      </c>
      <c r="AA6849">
        <f>SUMIF(货件明细!K:K,F6849,货件明细!J:J)</f>
        <v>0</v>
      </c>
      <c r="AB6849">
        <f t="shared" si="427"/>
        <v>1</v>
      </c>
    </row>
    <row r="6850" spans="1:28">
      <c r="A6850">
        <v>2025</v>
      </c>
      <c r="B6850">
        <v>11</v>
      </c>
      <c r="C6850">
        <v>45</v>
      </c>
      <c r="D6850" s="4">
        <v>45968</v>
      </c>
      <c r="E6850" t="s">
        <v>28</v>
      </c>
      <c r="F6850" t="s">
        <v>7059</v>
      </c>
      <c r="G6850" t="s">
        <v>54</v>
      </c>
      <c r="H6850" t="s">
        <v>31</v>
      </c>
      <c r="I6850" t="s">
        <v>39</v>
      </c>
      <c r="J6850" t="s">
        <v>100</v>
      </c>
      <c r="K6850" t="s">
        <v>100</v>
      </c>
      <c r="L6850" t="s">
        <v>46</v>
      </c>
      <c r="M6850" t="s">
        <v>47</v>
      </c>
      <c r="N6850" t="s">
        <v>5549</v>
      </c>
      <c r="O6850">
        <v>65.4</v>
      </c>
      <c r="Q6850">
        <v>580.8</v>
      </c>
      <c r="R6850">
        <v>580.8</v>
      </c>
      <c r="S6850">
        <v>0</v>
      </c>
      <c r="T6850">
        <v>580.8</v>
      </c>
      <c r="U6850">
        <v>210</v>
      </c>
      <c r="V6850">
        <f>SUMIF(货件明细!K:K,F6850,货件明细!AQ:AQ)</f>
        <v>0</v>
      </c>
      <c r="W6850">
        <f t="shared" ref="W6850:W6913" si="428">IF(V6850=U6850,0,1)</f>
        <v>1</v>
      </c>
      <c r="X6850">
        <f t="shared" ref="X6850:X6913" si="429">U6850</f>
        <v>210</v>
      </c>
      <c r="Y6850">
        <f>SUMIF(货件明细!K:K,F6850,货件明细!I:I)</f>
        <v>0</v>
      </c>
      <c r="Z6850">
        <f t="shared" ref="Z6850:Z6913" si="430">O6850-Y6850</f>
        <v>65.4</v>
      </c>
      <c r="AA6850">
        <f>SUMIF(货件明细!K:K,F6850,货件明细!J:J)</f>
        <v>0</v>
      </c>
      <c r="AB6850">
        <f t="shared" ref="AB6850:AB6913" si="431">IF(T6850=AA6850,0,1)</f>
        <v>1</v>
      </c>
    </row>
    <row r="6851" spans="1:28">
      <c r="A6851">
        <v>2025</v>
      </c>
      <c r="B6851">
        <v>11</v>
      </c>
      <c r="C6851">
        <v>45</v>
      </c>
      <c r="D6851" s="4">
        <v>45968</v>
      </c>
      <c r="E6851" t="s">
        <v>28</v>
      </c>
      <c r="F6851" t="s">
        <v>7060</v>
      </c>
      <c r="G6851" t="s">
        <v>64</v>
      </c>
      <c r="H6851" t="s">
        <v>44</v>
      </c>
      <c r="I6851" t="s">
        <v>39</v>
      </c>
      <c r="J6851" t="s">
        <v>100</v>
      </c>
      <c r="K6851" t="s">
        <v>100</v>
      </c>
      <c r="L6851" t="s">
        <v>46</v>
      </c>
      <c r="M6851" t="s">
        <v>5001</v>
      </c>
      <c r="N6851" t="s">
        <v>6615</v>
      </c>
      <c r="O6851">
        <v>66.1</v>
      </c>
      <c r="Q6851">
        <v>499.131428571429</v>
      </c>
      <c r="R6851">
        <v>499.131428571429</v>
      </c>
      <c r="S6851">
        <v>0</v>
      </c>
      <c r="T6851">
        <v>499.131428571429</v>
      </c>
      <c r="U6851">
        <v>214</v>
      </c>
      <c r="V6851">
        <f>SUMIF(货件明细!K:K,F6851,货件明细!AQ:AQ)</f>
        <v>0</v>
      </c>
      <c r="W6851">
        <f t="shared" si="428"/>
        <v>1</v>
      </c>
      <c r="X6851">
        <f t="shared" si="429"/>
        <v>214</v>
      </c>
      <c r="Y6851">
        <f>SUMIF(货件明细!K:K,F6851,货件明细!I:I)</f>
        <v>0</v>
      </c>
      <c r="Z6851">
        <f t="shared" si="430"/>
        <v>66.1</v>
      </c>
      <c r="AA6851">
        <f>SUMIF(货件明细!K:K,F6851,货件明细!J:J)</f>
        <v>0</v>
      </c>
      <c r="AB6851">
        <f t="shared" si="431"/>
        <v>1</v>
      </c>
    </row>
    <row r="6852" spans="1:28">
      <c r="A6852">
        <v>2025</v>
      </c>
      <c r="B6852">
        <v>11</v>
      </c>
      <c r="C6852">
        <v>45</v>
      </c>
      <c r="D6852" s="4">
        <v>45968</v>
      </c>
      <c r="E6852" t="s">
        <v>28</v>
      </c>
      <c r="F6852" t="s">
        <v>7061</v>
      </c>
      <c r="G6852" t="s">
        <v>50</v>
      </c>
      <c r="H6852" t="s">
        <v>31</v>
      </c>
      <c r="I6852" t="s">
        <v>57</v>
      </c>
      <c r="J6852" t="s">
        <v>100</v>
      </c>
      <c r="K6852" t="s">
        <v>100</v>
      </c>
      <c r="L6852" t="s">
        <v>46</v>
      </c>
      <c r="M6852" t="s">
        <v>47</v>
      </c>
      <c r="N6852" t="s">
        <v>5148</v>
      </c>
      <c r="O6852">
        <v>30.83</v>
      </c>
      <c r="Q6852">
        <v>269.8</v>
      </c>
      <c r="R6852">
        <v>269.8</v>
      </c>
      <c r="S6852">
        <v>0</v>
      </c>
      <c r="T6852">
        <v>269.8</v>
      </c>
      <c r="U6852">
        <v>226</v>
      </c>
      <c r="V6852">
        <f>SUMIF(货件明细!K:K,F6852,货件明细!AQ:AQ)</f>
        <v>0</v>
      </c>
      <c r="W6852">
        <f t="shared" si="428"/>
        <v>1</v>
      </c>
      <c r="X6852">
        <f t="shared" si="429"/>
        <v>226</v>
      </c>
      <c r="Y6852">
        <f>SUMIF(货件明细!K:K,F6852,货件明细!I:I)</f>
        <v>0</v>
      </c>
      <c r="Z6852">
        <f t="shared" si="430"/>
        <v>30.83</v>
      </c>
      <c r="AA6852">
        <f>SUMIF(货件明细!K:K,F6852,货件明细!J:J)</f>
        <v>0</v>
      </c>
      <c r="AB6852">
        <f t="shared" si="431"/>
        <v>1</v>
      </c>
    </row>
    <row r="6853" spans="1:28">
      <c r="A6853">
        <v>2025</v>
      </c>
      <c r="B6853">
        <v>11</v>
      </c>
      <c r="C6853">
        <v>45</v>
      </c>
      <c r="D6853" s="4">
        <v>45968</v>
      </c>
      <c r="E6853" t="s">
        <v>28</v>
      </c>
      <c r="F6853" t="s">
        <v>7062</v>
      </c>
      <c r="G6853" t="s">
        <v>56</v>
      </c>
      <c r="H6853" t="s">
        <v>44</v>
      </c>
      <c r="I6853" t="s">
        <v>57</v>
      </c>
      <c r="J6853" t="s">
        <v>100</v>
      </c>
      <c r="K6853" t="s">
        <v>100</v>
      </c>
      <c r="L6853" t="s">
        <v>46</v>
      </c>
      <c r="M6853" t="s">
        <v>5001</v>
      </c>
      <c r="N6853" t="s">
        <v>6615</v>
      </c>
      <c r="O6853">
        <v>30.83</v>
      </c>
      <c r="Q6853">
        <v>195.78</v>
      </c>
      <c r="R6853">
        <v>195.78</v>
      </c>
      <c r="S6853">
        <v>0</v>
      </c>
      <c r="T6853">
        <v>195.78</v>
      </c>
      <c r="U6853">
        <v>226</v>
      </c>
      <c r="V6853">
        <f>SUMIF(货件明细!K:K,F6853,货件明细!AQ:AQ)</f>
        <v>0</v>
      </c>
      <c r="W6853">
        <f t="shared" si="428"/>
        <v>1</v>
      </c>
      <c r="X6853">
        <f t="shared" si="429"/>
        <v>226</v>
      </c>
      <c r="Y6853">
        <f>SUMIF(货件明细!K:K,F6853,货件明细!I:I)</f>
        <v>0</v>
      </c>
      <c r="Z6853">
        <f t="shared" si="430"/>
        <v>30.83</v>
      </c>
      <c r="AA6853">
        <f>SUMIF(货件明细!K:K,F6853,货件明细!J:J)</f>
        <v>0</v>
      </c>
      <c r="AB6853">
        <f t="shared" si="431"/>
        <v>1</v>
      </c>
    </row>
    <row r="6854" spans="1:28">
      <c r="A6854">
        <v>2025</v>
      </c>
      <c r="B6854">
        <v>11</v>
      </c>
      <c r="C6854">
        <v>45</v>
      </c>
      <c r="D6854" s="4">
        <v>45968</v>
      </c>
      <c r="E6854" t="s">
        <v>28</v>
      </c>
      <c r="F6854" t="s">
        <v>7063</v>
      </c>
      <c r="G6854" t="s">
        <v>64</v>
      </c>
      <c r="H6854" t="s">
        <v>44</v>
      </c>
      <c r="I6854" t="s">
        <v>57</v>
      </c>
      <c r="J6854" t="s">
        <v>100</v>
      </c>
      <c r="K6854" t="s">
        <v>100</v>
      </c>
      <c r="L6854" t="s">
        <v>46</v>
      </c>
      <c r="M6854" t="s">
        <v>5001</v>
      </c>
      <c r="N6854" t="s">
        <v>6615</v>
      </c>
      <c r="O6854">
        <v>30.83</v>
      </c>
      <c r="Q6854">
        <v>249.565714285714</v>
      </c>
      <c r="R6854">
        <v>249.565714285714</v>
      </c>
      <c r="S6854">
        <v>0</v>
      </c>
      <c r="T6854">
        <v>249.565714285714</v>
      </c>
      <c r="U6854">
        <v>226</v>
      </c>
      <c r="V6854">
        <f>SUMIF(货件明细!K:K,F6854,货件明细!AQ:AQ)</f>
        <v>0</v>
      </c>
      <c r="W6854">
        <f t="shared" si="428"/>
        <v>1</v>
      </c>
      <c r="X6854">
        <f t="shared" si="429"/>
        <v>226</v>
      </c>
      <c r="Y6854">
        <f>SUMIF(货件明细!K:K,F6854,货件明细!I:I)</f>
        <v>0</v>
      </c>
      <c r="Z6854">
        <f t="shared" si="430"/>
        <v>30.83</v>
      </c>
      <c r="AA6854">
        <f>SUMIF(货件明细!K:K,F6854,货件明细!J:J)</f>
        <v>0</v>
      </c>
      <c r="AB6854">
        <f t="shared" si="431"/>
        <v>1</v>
      </c>
    </row>
    <row r="6855" spans="1:28">
      <c r="A6855">
        <v>2025</v>
      </c>
      <c r="B6855">
        <v>11</v>
      </c>
      <c r="C6855">
        <v>45</v>
      </c>
      <c r="D6855" s="4">
        <v>45968</v>
      </c>
      <c r="E6855" t="s">
        <v>28</v>
      </c>
      <c r="F6855" t="s">
        <v>7064</v>
      </c>
      <c r="G6855" t="s">
        <v>6724</v>
      </c>
      <c r="H6855" t="s">
        <v>71</v>
      </c>
      <c r="I6855" t="s">
        <v>57</v>
      </c>
      <c r="J6855" t="s">
        <v>100</v>
      </c>
      <c r="K6855" t="s">
        <v>58</v>
      </c>
      <c r="L6855" t="s">
        <v>46</v>
      </c>
      <c r="M6855" t="s">
        <v>5001</v>
      </c>
      <c r="N6855" t="s">
        <v>6725</v>
      </c>
      <c r="O6855">
        <v>30.83</v>
      </c>
      <c r="Q6855">
        <v>101.985</v>
      </c>
      <c r="R6855">
        <v>101.985</v>
      </c>
      <c r="S6855">
        <v>0</v>
      </c>
      <c r="T6855">
        <v>101.985</v>
      </c>
      <c r="U6855">
        <v>226</v>
      </c>
      <c r="V6855">
        <f>SUMIF(货件明细!K:K,F6855,货件明细!AQ:AQ)</f>
        <v>0</v>
      </c>
      <c r="W6855">
        <f t="shared" si="428"/>
        <v>1</v>
      </c>
      <c r="X6855">
        <f t="shared" si="429"/>
        <v>226</v>
      </c>
      <c r="Y6855">
        <f>SUMIF(货件明细!K:K,F6855,货件明细!I:I)</f>
        <v>0</v>
      </c>
      <c r="Z6855">
        <f t="shared" si="430"/>
        <v>30.83</v>
      </c>
      <c r="AA6855">
        <f>SUMIF(货件明细!K:K,F6855,货件明细!J:J)</f>
        <v>0</v>
      </c>
      <c r="AB6855">
        <f t="shared" si="431"/>
        <v>1</v>
      </c>
    </row>
    <row r="6856" spans="1:28">
      <c r="A6856">
        <v>2025</v>
      </c>
      <c r="B6856">
        <v>11</v>
      </c>
      <c r="C6856">
        <v>45</v>
      </c>
      <c r="D6856" s="4">
        <v>45968</v>
      </c>
      <c r="E6856" t="s">
        <v>28</v>
      </c>
      <c r="F6856" t="s">
        <v>7065</v>
      </c>
      <c r="G6856" t="s">
        <v>206</v>
      </c>
      <c r="H6856" t="s">
        <v>71</v>
      </c>
      <c r="I6856" t="s">
        <v>57</v>
      </c>
      <c r="J6856" t="s">
        <v>100</v>
      </c>
      <c r="K6856" t="s">
        <v>58</v>
      </c>
      <c r="L6856" t="s">
        <v>46</v>
      </c>
      <c r="M6856" t="s">
        <v>5001</v>
      </c>
      <c r="N6856" t="s">
        <v>6725</v>
      </c>
      <c r="O6856">
        <v>30.83</v>
      </c>
      <c r="Q6856">
        <v>117.6</v>
      </c>
      <c r="R6856">
        <v>117.6</v>
      </c>
      <c r="S6856">
        <v>0</v>
      </c>
      <c r="T6856">
        <v>117.6</v>
      </c>
      <c r="U6856">
        <v>226</v>
      </c>
      <c r="V6856">
        <f>SUMIF(货件明细!K:K,F6856,货件明细!AQ:AQ)</f>
        <v>0</v>
      </c>
      <c r="W6856">
        <f t="shared" si="428"/>
        <v>1</v>
      </c>
      <c r="X6856">
        <f t="shared" si="429"/>
        <v>226</v>
      </c>
      <c r="Y6856">
        <f>SUMIF(货件明细!K:K,F6856,货件明细!I:I)</f>
        <v>0</v>
      </c>
      <c r="Z6856">
        <f t="shared" si="430"/>
        <v>30.83</v>
      </c>
      <c r="AA6856">
        <f>SUMIF(货件明细!K:K,F6856,货件明细!J:J)</f>
        <v>0</v>
      </c>
      <c r="AB6856">
        <f t="shared" si="431"/>
        <v>1</v>
      </c>
    </row>
    <row r="6857" spans="1:28">
      <c r="A6857">
        <v>2025</v>
      </c>
      <c r="B6857">
        <v>11</v>
      </c>
      <c r="C6857">
        <v>45</v>
      </c>
      <c r="D6857" s="4">
        <v>45968</v>
      </c>
      <c r="E6857" t="s">
        <v>28</v>
      </c>
      <c r="F6857" t="s">
        <v>7066</v>
      </c>
      <c r="G6857" t="s">
        <v>50</v>
      </c>
      <c r="H6857" t="s">
        <v>31</v>
      </c>
      <c r="I6857" t="s">
        <v>80</v>
      </c>
      <c r="J6857" t="s">
        <v>58</v>
      </c>
      <c r="K6857" t="s">
        <v>58</v>
      </c>
      <c r="L6857" t="s">
        <v>46</v>
      </c>
      <c r="M6857" t="s">
        <v>5001</v>
      </c>
      <c r="N6857" t="s">
        <v>6725</v>
      </c>
      <c r="O6857">
        <v>8.75</v>
      </c>
      <c r="Q6857">
        <v>95.8611111111111</v>
      </c>
      <c r="R6857">
        <v>95.8611111111111</v>
      </c>
      <c r="S6857">
        <v>0</v>
      </c>
      <c r="T6857">
        <v>95.8611111111111</v>
      </c>
      <c r="U6857">
        <v>80</v>
      </c>
      <c r="V6857">
        <f>SUMIF(货件明细!K:K,F6857,货件明细!AQ:AQ)</f>
        <v>0</v>
      </c>
      <c r="W6857">
        <f t="shared" si="428"/>
        <v>1</v>
      </c>
      <c r="X6857">
        <f t="shared" si="429"/>
        <v>80</v>
      </c>
      <c r="Y6857">
        <f>SUMIF(货件明细!K:K,F6857,货件明细!I:I)</f>
        <v>0</v>
      </c>
      <c r="Z6857">
        <f t="shared" si="430"/>
        <v>8.75</v>
      </c>
      <c r="AA6857">
        <f>SUMIF(货件明细!K:K,F6857,货件明细!J:J)</f>
        <v>0</v>
      </c>
      <c r="AB6857">
        <f t="shared" si="431"/>
        <v>1</v>
      </c>
    </row>
    <row r="6858" spans="1:28">
      <c r="A6858">
        <v>2025</v>
      </c>
      <c r="B6858">
        <v>11</v>
      </c>
      <c r="C6858">
        <v>45</v>
      </c>
      <c r="D6858" s="4">
        <v>45968</v>
      </c>
      <c r="E6858" t="s">
        <v>28</v>
      </c>
      <c r="F6858" t="s">
        <v>7067</v>
      </c>
      <c r="G6858" t="s">
        <v>269</v>
      </c>
      <c r="H6858" t="s">
        <v>31</v>
      </c>
      <c r="I6858" t="s">
        <v>80</v>
      </c>
      <c r="J6858" t="s">
        <v>58</v>
      </c>
      <c r="K6858" t="s">
        <v>58</v>
      </c>
      <c r="L6858" t="s">
        <v>46</v>
      </c>
      <c r="M6858" t="s">
        <v>5001</v>
      </c>
      <c r="N6858" t="s">
        <v>6725</v>
      </c>
      <c r="O6858">
        <v>8.75</v>
      </c>
      <c r="Q6858">
        <v>89.9</v>
      </c>
      <c r="R6858">
        <v>89.9</v>
      </c>
      <c r="S6858">
        <v>0</v>
      </c>
      <c r="T6858">
        <v>89.9</v>
      </c>
      <c r="U6858">
        <v>80</v>
      </c>
      <c r="V6858">
        <f>SUMIF(货件明细!K:K,F6858,货件明细!AQ:AQ)</f>
        <v>0</v>
      </c>
      <c r="W6858">
        <f t="shared" si="428"/>
        <v>1</v>
      </c>
      <c r="X6858">
        <f t="shared" si="429"/>
        <v>80</v>
      </c>
      <c r="Y6858">
        <f>SUMIF(货件明细!K:K,F6858,货件明细!I:I)</f>
        <v>0</v>
      </c>
      <c r="Z6858">
        <f t="shared" si="430"/>
        <v>8.75</v>
      </c>
      <c r="AA6858">
        <f>SUMIF(货件明细!K:K,F6858,货件明细!J:J)</f>
        <v>0</v>
      </c>
      <c r="AB6858">
        <f t="shared" si="431"/>
        <v>1</v>
      </c>
    </row>
    <row r="6859" spans="1:28">
      <c r="A6859">
        <v>2025</v>
      </c>
      <c r="B6859">
        <v>11</v>
      </c>
      <c r="C6859">
        <v>45</v>
      </c>
      <c r="D6859" s="4">
        <v>45968</v>
      </c>
      <c r="E6859" t="s">
        <v>28</v>
      </c>
      <c r="F6859" t="s">
        <v>7068</v>
      </c>
      <c r="G6859" t="s">
        <v>56</v>
      </c>
      <c r="H6859" t="s">
        <v>44</v>
      </c>
      <c r="I6859" t="s">
        <v>80</v>
      </c>
      <c r="J6859" t="s">
        <v>58</v>
      </c>
      <c r="K6859" t="s">
        <v>58</v>
      </c>
      <c r="L6859" t="s">
        <v>46</v>
      </c>
      <c r="M6859" t="s">
        <v>5001</v>
      </c>
      <c r="N6859" t="s">
        <v>6725</v>
      </c>
      <c r="O6859">
        <v>8.75</v>
      </c>
      <c r="Q6859">
        <v>82.9605555555555</v>
      </c>
      <c r="R6859">
        <v>82.9605555555555</v>
      </c>
      <c r="S6859">
        <v>0</v>
      </c>
      <c r="T6859">
        <v>82.9605555555555</v>
      </c>
      <c r="U6859">
        <v>80</v>
      </c>
      <c r="V6859">
        <f>SUMIF(货件明细!K:K,F6859,货件明细!AQ:AQ)</f>
        <v>0</v>
      </c>
      <c r="W6859">
        <f t="shared" si="428"/>
        <v>1</v>
      </c>
      <c r="X6859">
        <f t="shared" si="429"/>
        <v>80</v>
      </c>
      <c r="Y6859">
        <f>SUMIF(货件明细!K:K,F6859,货件明细!I:I)</f>
        <v>0</v>
      </c>
      <c r="Z6859">
        <f t="shared" si="430"/>
        <v>8.75</v>
      </c>
      <c r="AA6859">
        <f>SUMIF(货件明细!K:K,F6859,货件明细!J:J)</f>
        <v>0</v>
      </c>
      <c r="AB6859">
        <f t="shared" si="431"/>
        <v>1</v>
      </c>
    </row>
    <row r="6860" spans="1:28">
      <c r="A6860">
        <v>2025</v>
      </c>
      <c r="B6860">
        <v>11</v>
      </c>
      <c r="C6860">
        <v>45</v>
      </c>
      <c r="D6860" s="4">
        <v>45968</v>
      </c>
      <c r="E6860" t="s">
        <v>28</v>
      </c>
      <c r="F6860" t="s">
        <v>7069</v>
      </c>
      <c r="G6860" t="s">
        <v>64</v>
      </c>
      <c r="H6860" t="s">
        <v>44</v>
      </c>
      <c r="I6860" t="s">
        <v>80</v>
      </c>
      <c r="J6860" t="s">
        <v>58</v>
      </c>
      <c r="K6860" t="s">
        <v>58</v>
      </c>
      <c r="L6860" t="s">
        <v>46</v>
      </c>
      <c r="M6860" t="s">
        <v>5001</v>
      </c>
      <c r="N6860" t="s">
        <v>6725</v>
      </c>
      <c r="O6860">
        <v>8.75</v>
      </c>
      <c r="Q6860">
        <v>81.5544444444444</v>
      </c>
      <c r="R6860">
        <v>81.5544444444444</v>
      </c>
      <c r="S6860">
        <v>0</v>
      </c>
      <c r="T6860">
        <v>81.5544444444444</v>
      </c>
      <c r="U6860">
        <v>80</v>
      </c>
      <c r="V6860">
        <f>SUMIF(货件明细!K:K,F6860,货件明细!AQ:AQ)</f>
        <v>0</v>
      </c>
      <c r="W6860">
        <f t="shared" si="428"/>
        <v>1</v>
      </c>
      <c r="X6860">
        <f t="shared" si="429"/>
        <v>80</v>
      </c>
      <c r="Y6860">
        <f>SUMIF(货件明细!K:K,F6860,货件明细!I:I)</f>
        <v>0</v>
      </c>
      <c r="Z6860">
        <f t="shared" si="430"/>
        <v>8.75</v>
      </c>
      <c r="AA6860">
        <f>SUMIF(货件明细!K:K,F6860,货件明细!J:J)</f>
        <v>0</v>
      </c>
      <c r="AB6860">
        <f t="shared" si="431"/>
        <v>1</v>
      </c>
    </row>
    <row r="6861" spans="1:28">
      <c r="A6861">
        <v>2025</v>
      </c>
      <c r="B6861">
        <v>11</v>
      </c>
      <c r="C6861">
        <v>45</v>
      </c>
      <c r="D6861" s="4">
        <v>45968</v>
      </c>
      <c r="E6861" t="s">
        <v>28</v>
      </c>
      <c r="F6861" t="s">
        <v>7070</v>
      </c>
      <c r="G6861" t="s">
        <v>163</v>
      </c>
      <c r="H6861" t="s">
        <v>71</v>
      </c>
      <c r="I6861" t="s">
        <v>80</v>
      </c>
      <c r="J6861" t="s">
        <v>58</v>
      </c>
      <c r="K6861" t="s">
        <v>58</v>
      </c>
      <c r="L6861" t="s">
        <v>46</v>
      </c>
      <c r="M6861" t="s">
        <v>5001</v>
      </c>
      <c r="N6861" t="s">
        <v>6725</v>
      </c>
      <c r="O6861">
        <v>8.75</v>
      </c>
      <c r="Q6861">
        <v>56.5177777777778</v>
      </c>
      <c r="R6861">
        <v>56.5177777777778</v>
      </c>
      <c r="S6861">
        <v>0</v>
      </c>
      <c r="T6861">
        <v>56.5177777777778</v>
      </c>
      <c r="U6861">
        <v>80</v>
      </c>
      <c r="V6861">
        <f>SUMIF(货件明细!K:K,F6861,货件明细!AQ:AQ)</f>
        <v>0</v>
      </c>
      <c r="W6861">
        <f t="shared" si="428"/>
        <v>1</v>
      </c>
      <c r="X6861">
        <f t="shared" si="429"/>
        <v>80</v>
      </c>
      <c r="Y6861">
        <f>SUMIF(货件明细!K:K,F6861,货件明细!I:I)</f>
        <v>0</v>
      </c>
      <c r="Z6861">
        <f t="shared" si="430"/>
        <v>8.75</v>
      </c>
      <c r="AA6861">
        <f>SUMIF(货件明细!K:K,F6861,货件明细!J:J)</f>
        <v>0</v>
      </c>
      <c r="AB6861">
        <f t="shared" si="431"/>
        <v>1</v>
      </c>
    </row>
    <row r="6862" spans="1:28">
      <c r="A6862">
        <v>2025</v>
      </c>
      <c r="B6862">
        <v>11</v>
      </c>
      <c r="C6862">
        <v>45</v>
      </c>
      <c r="D6862" s="4">
        <v>45968</v>
      </c>
      <c r="E6862" t="s">
        <v>28</v>
      </c>
      <c r="F6862" t="s">
        <v>7071</v>
      </c>
      <c r="G6862" t="s">
        <v>50</v>
      </c>
      <c r="H6862" t="s">
        <v>31</v>
      </c>
      <c r="I6862" t="s">
        <v>57</v>
      </c>
      <c r="J6862" t="s">
        <v>45</v>
      </c>
      <c r="K6862" t="s">
        <v>100</v>
      </c>
      <c r="L6862" t="s">
        <v>46</v>
      </c>
      <c r="M6862" t="s">
        <v>47</v>
      </c>
      <c r="N6862" t="s">
        <v>5148</v>
      </c>
      <c r="O6862">
        <v>11.4</v>
      </c>
      <c r="Q6862">
        <v>134.9</v>
      </c>
      <c r="R6862">
        <v>134.9</v>
      </c>
      <c r="S6862">
        <v>0</v>
      </c>
      <c r="T6862">
        <v>134.9</v>
      </c>
      <c r="U6862">
        <v>98</v>
      </c>
      <c r="V6862">
        <f>SUMIF(货件明细!K:K,F6862,货件明细!AQ:AQ)</f>
        <v>0</v>
      </c>
      <c r="W6862">
        <f t="shared" si="428"/>
        <v>1</v>
      </c>
      <c r="X6862">
        <f t="shared" si="429"/>
        <v>98</v>
      </c>
      <c r="Y6862">
        <f>SUMIF(货件明细!K:K,F6862,货件明细!I:I)</f>
        <v>0</v>
      </c>
      <c r="Z6862">
        <f t="shared" si="430"/>
        <v>11.4</v>
      </c>
      <c r="AA6862">
        <f>SUMIF(货件明细!K:K,F6862,货件明细!J:J)</f>
        <v>0</v>
      </c>
      <c r="AB6862">
        <f t="shared" si="431"/>
        <v>1</v>
      </c>
    </row>
    <row r="6863" spans="1:28">
      <c r="A6863">
        <v>2025</v>
      </c>
      <c r="B6863">
        <v>11</v>
      </c>
      <c r="C6863">
        <v>45</v>
      </c>
      <c r="D6863" s="4">
        <v>45968</v>
      </c>
      <c r="E6863" t="s">
        <v>28</v>
      </c>
      <c r="F6863" t="s">
        <v>7072</v>
      </c>
      <c r="G6863" t="s">
        <v>56</v>
      </c>
      <c r="H6863" t="s">
        <v>44</v>
      </c>
      <c r="I6863" t="s">
        <v>57</v>
      </c>
      <c r="J6863" t="s">
        <v>45</v>
      </c>
      <c r="K6863" t="s">
        <v>45</v>
      </c>
      <c r="L6863" t="s">
        <v>46</v>
      </c>
      <c r="M6863" t="s">
        <v>5001</v>
      </c>
      <c r="N6863" t="s">
        <v>5601</v>
      </c>
      <c r="O6863">
        <v>11.4</v>
      </c>
      <c r="Q6863">
        <v>162.4</v>
      </c>
      <c r="R6863">
        <v>162.4</v>
      </c>
      <c r="S6863">
        <v>0</v>
      </c>
      <c r="T6863">
        <v>162.4</v>
      </c>
      <c r="U6863">
        <v>98</v>
      </c>
      <c r="V6863">
        <f>SUMIF(货件明细!K:K,F6863,货件明细!AQ:AQ)</f>
        <v>0</v>
      </c>
      <c r="W6863">
        <f t="shared" si="428"/>
        <v>1</v>
      </c>
      <c r="X6863">
        <f t="shared" si="429"/>
        <v>98</v>
      </c>
      <c r="Y6863">
        <f>SUMIF(货件明细!K:K,F6863,货件明细!I:I)</f>
        <v>0</v>
      </c>
      <c r="Z6863">
        <f t="shared" si="430"/>
        <v>11.4</v>
      </c>
      <c r="AA6863">
        <f>SUMIF(货件明细!K:K,F6863,货件明细!J:J)</f>
        <v>0</v>
      </c>
      <c r="AB6863">
        <f t="shared" si="431"/>
        <v>1</v>
      </c>
    </row>
    <row r="6864" spans="1:28">
      <c r="A6864">
        <v>2025</v>
      </c>
      <c r="B6864">
        <v>11</v>
      </c>
      <c r="C6864">
        <v>45</v>
      </c>
      <c r="D6864" s="4">
        <v>45968</v>
      </c>
      <c r="E6864" t="s">
        <v>28</v>
      </c>
      <c r="F6864" t="s">
        <v>7073</v>
      </c>
      <c r="G6864" t="s">
        <v>64</v>
      </c>
      <c r="H6864" t="s">
        <v>44</v>
      </c>
      <c r="I6864" t="s">
        <v>57</v>
      </c>
      <c r="J6864" t="s">
        <v>45</v>
      </c>
      <c r="K6864" t="s">
        <v>45</v>
      </c>
      <c r="L6864" t="s">
        <v>46</v>
      </c>
      <c r="M6864" t="s">
        <v>5001</v>
      </c>
      <c r="N6864" t="s">
        <v>5601</v>
      </c>
      <c r="O6864">
        <v>11.4</v>
      </c>
      <c r="Q6864">
        <v>162.4</v>
      </c>
      <c r="R6864">
        <v>162.4</v>
      </c>
      <c r="S6864">
        <v>0</v>
      </c>
      <c r="T6864">
        <v>162.4</v>
      </c>
      <c r="U6864">
        <v>98</v>
      </c>
      <c r="V6864">
        <f>SUMIF(货件明细!K:K,F6864,货件明细!AQ:AQ)</f>
        <v>0</v>
      </c>
      <c r="W6864">
        <f t="shared" si="428"/>
        <v>1</v>
      </c>
      <c r="X6864">
        <f t="shared" si="429"/>
        <v>98</v>
      </c>
      <c r="Y6864">
        <f>SUMIF(货件明细!K:K,F6864,货件明细!I:I)</f>
        <v>0</v>
      </c>
      <c r="Z6864">
        <f t="shared" si="430"/>
        <v>11.4</v>
      </c>
      <c r="AA6864">
        <f>SUMIF(货件明细!K:K,F6864,货件明细!J:J)</f>
        <v>0</v>
      </c>
      <c r="AB6864">
        <f t="shared" si="431"/>
        <v>1</v>
      </c>
    </row>
    <row r="6865" spans="1:28">
      <c r="A6865">
        <v>2025</v>
      </c>
      <c r="B6865">
        <v>11</v>
      </c>
      <c r="C6865">
        <v>45</v>
      </c>
      <c r="D6865" s="4">
        <v>45968</v>
      </c>
      <c r="E6865" t="s">
        <v>28</v>
      </c>
      <c r="F6865" t="s">
        <v>7074</v>
      </c>
      <c r="G6865" t="s">
        <v>6724</v>
      </c>
      <c r="H6865" t="s">
        <v>71</v>
      </c>
      <c r="I6865" t="s">
        <v>57</v>
      </c>
      <c r="J6865" t="s">
        <v>45</v>
      </c>
      <c r="K6865" t="s">
        <v>45</v>
      </c>
      <c r="L6865" t="s">
        <v>46</v>
      </c>
      <c r="M6865" t="s">
        <v>5001</v>
      </c>
      <c r="N6865" t="s">
        <v>5601</v>
      </c>
      <c r="O6865">
        <v>11.4</v>
      </c>
      <c r="Q6865">
        <v>131.6</v>
      </c>
      <c r="R6865">
        <v>131.6</v>
      </c>
      <c r="S6865">
        <v>0</v>
      </c>
      <c r="T6865">
        <v>131.6</v>
      </c>
      <c r="U6865">
        <v>98</v>
      </c>
      <c r="V6865">
        <f>SUMIF(货件明细!K:K,F6865,货件明细!AQ:AQ)</f>
        <v>0</v>
      </c>
      <c r="W6865">
        <f t="shared" si="428"/>
        <v>1</v>
      </c>
      <c r="X6865">
        <f t="shared" si="429"/>
        <v>98</v>
      </c>
      <c r="Y6865">
        <f>SUMIF(货件明细!K:K,F6865,货件明细!I:I)</f>
        <v>0</v>
      </c>
      <c r="Z6865">
        <f t="shared" si="430"/>
        <v>11.4</v>
      </c>
      <c r="AA6865">
        <f>SUMIF(货件明细!K:K,F6865,货件明细!J:J)</f>
        <v>0</v>
      </c>
      <c r="AB6865">
        <f t="shared" si="431"/>
        <v>1</v>
      </c>
    </row>
    <row r="6866" spans="1:28">
      <c r="A6866">
        <v>2025</v>
      </c>
      <c r="B6866">
        <v>11</v>
      </c>
      <c r="C6866">
        <v>45</v>
      </c>
      <c r="D6866" s="4">
        <v>45968</v>
      </c>
      <c r="E6866" t="s">
        <v>28</v>
      </c>
      <c r="F6866" t="s">
        <v>7075</v>
      </c>
      <c r="G6866" t="s">
        <v>206</v>
      </c>
      <c r="H6866" t="s">
        <v>71</v>
      </c>
      <c r="I6866" t="s">
        <v>57</v>
      </c>
      <c r="J6866" t="s">
        <v>45</v>
      </c>
      <c r="K6866" t="s">
        <v>45</v>
      </c>
      <c r="L6866" t="s">
        <v>46</v>
      </c>
      <c r="M6866" t="s">
        <v>5001</v>
      </c>
      <c r="N6866" t="s">
        <v>5601</v>
      </c>
      <c r="O6866">
        <v>11.4</v>
      </c>
      <c r="Q6866">
        <v>136.78</v>
      </c>
      <c r="R6866">
        <v>136.78</v>
      </c>
      <c r="S6866">
        <v>0</v>
      </c>
      <c r="T6866">
        <v>136.78</v>
      </c>
      <c r="U6866">
        <v>98</v>
      </c>
      <c r="V6866">
        <f>SUMIF(货件明细!K:K,F6866,货件明细!AQ:AQ)</f>
        <v>0</v>
      </c>
      <c r="W6866">
        <f t="shared" si="428"/>
        <v>1</v>
      </c>
      <c r="X6866">
        <f t="shared" si="429"/>
        <v>98</v>
      </c>
      <c r="Y6866">
        <f>SUMIF(货件明细!K:K,F6866,货件明细!I:I)</f>
        <v>0</v>
      </c>
      <c r="Z6866">
        <f t="shared" si="430"/>
        <v>11.4</v>
      </c>
      <c r="AA6866">
        <f>SUMIF(货件明细!K:K,F6866,货件明细!J:J)</f>
        <v>0</v>
      </c>
      <c r="AB6866">
        <f t="shared" si="431"/>
        <v>1</v>
      </c>
    </row>
    <row r="6867" spans="1:28">
      <c r="A6867">
        <v>2025</v>
      </c>
      <c r="B6867">
        <v>11</v>
      </c>
      <c r="C6867">
        <v>45</v>
      </c>
      <c r="D6867" s="4">
        <v>45968</v>
      </c>
      <c r="E6867" t="s">
        <v>28</v>
      </c>
      <c r="F6867" t="s">
        <v>7076</v>
      </c>
      <c r="G6867" t="s">
        <v>50</v>
      </c>
      <c r="H6867" t="s">
        <v>31</v>
      </c>
      <c r="I6867" t="s">
        <v>129</v>
      </c>
      <c r="J6867" t="s">
        <v>58</v>
      </c>
      <c r="K6867" t="s">
        <v>58</v>
      </c>
      <c r="L6867" t="s">
        <v>46</v>
      </c>
      <c r="M6867" t="s">
        <v>5001</v>
      </c>
      <c r="N6867" t="s">
        <v>6725</v>
      </c>
      <c r="O6867">
        <v>14.15</v>
      </c>
      <c r="Q6867">
        <v>95.8611111111111</v>
      </c>
      <c r="R6867">
        <v>95.8611111111111</v>
      </c>
      <c r="S6867">
        <v>0</v>
      </c>
      <c r="T6867">
        <v>95.8611111111111</v>
      </c>
      <c r="U6867">
        <v>131</v>
      </c>
      <c r="V6867">
        <f>SUMIF(货件明细!K:K,F6867,货件明细!AQ:AQ)</f>
        <v>0</v>
      </c>
      <c r="W6867">
        <f t="shared" si="428"/>
        <v>1</v>
      </c>
      <c r="X6867">
        <f t="shared" si="429"/>
        <v>131</v>
      </c>
      <c r="Y6867">
        <f>SUMIF(货件明细!K:K,F6867,货件明细!I:I)</f>
        <v>0</v>
      </c>
      <c r="Z6867">
        <f t="shared" si="430"/>
        <v>14.15</v>
      </c>
      <c r="AA6867">
        <f>SUMIF(货件明细!K:K,F6867,货件明细!J:J)</f>
        <v>0</v>
      </c>
      <c r="AB6867">
        <f t="shared" si="431"/>
        <v>1</v>
      </c>
    </row>
    <row r="6868" spans="1:28">
      <c r="A6868">
        <v>2025</v>
      </c>
      <c r="B6868">
        <v>11</v>
      </c>
      <c r="C6868">
        <v>45</v>
      </c>
      <c r="D6868" s="4">
        <v>45968</v>
      </c>
      <c r="E6868" t="s">
        <v>28</v>
      </c>
      <c r="F6868" t="s">
        <v>7077</v>
      </c>
      <c r="G6868" t="s">
        <v>269</v>
      </c>
      <c r="H6868" t="s">
        <v>31</v>
      </c>
      <c r="I6868" t="s">
        <v>129</v>
      </c>
      <c r="J6868" t="s">
        <v>58</v>
      </c>
      <c r="K6868" t="s">
        <v>58</v>
      </c>
      <c r="L6868" t="s">
        <v>46</v>
      </c>
      <c r="M6868" t="s">
        <v>5001</v>
      </c>
      <c r="N6868" t="s">
        <v>6725</v>
      </c>
      <c r="O6868">
        <v>14.15</v>
      </c>
      <c r="Q6868">
        <v>89.9</v>
      </c>
      <c r="R6868">
        <v>89.9</v>
      </c>
      <c r="S6868">
        <v>0</v>
      </c>
      <c r="T6868">
        <v>89.9</v>
      </c>
      <c r="U6868">
        <v>131</v>
      </c>
      <c r="V6868">
        <f>SUMIF(货件明细!K:K,F6868,货件明细!AQ:AQ)</f>
        <v>0</v>
      </c>
      <c r="W6868">
        <f t="shared" si="428"/>
        <v>1</v>
      </c>
      <c r="X6868">
        <f t="shared" si="429"/>
        <v>131</v>
      </c>
      <c r="Y6868">
        <f>SUMIF(货件明细!K:K,F6868,货件明细!I:I)</f>
        <v>0</v>
      </c>
      <c r="Z6868">
        <f t="shared" si="430"/>
        <v>14.15</v>
      </c>
      <c r="AA6868">
        <f>SUMIF(货件明细!K:K,F6868,货件明细!J:J)</f>
        <v>0</v>
      </c>
      <c r="AB6868">
        <f t="shared" si="431"/>
        <v>1</v>
      </c>
    </row>
    <row r="6869" spans="1:28">
      <c r="A6869">
        <v>2025</v>
      </c>
      <c r="B6869">
        <v>11</v>
      </c>
      <c r="C6869">
        <v>45</v>
      </c>
      <c r="D6869" s="4">
        <v>45968</v>
      </c>
      <c r="E6869" t="s">
        <v>28</v>
      </c>
      <c r="F6869" t="s">
        <v>7078</v>
      </c>
      <c r="G6869" t="s">
        <v>56</v>
      </c>
      <c r="H6869" t="s">
        <v>44</v>
      </c>
      <c r="I6869" t="s">
        <v>129</v>
      </c>
      <c r="J6869" t="s">
        <v>58</v>
      </c>
      <c r="K6869" t="s">
        <v>58</v>
      </c>
      <c r="L6869" t="s">
        <v>46</v>
      </c>
      <c r="M6869" t="s">
        <v>5001</v>
      </c>
      <c r="N6869" t="s">
        <v>6725</v>
      </c>
      <c r="O6869">
        <v>14.15</v>
      </c>
      <c r="Q6869">
        <v>82.9605555555555</v>
      </c>
      <c r="R6869">
        <v>82.9605555555555</v>
      </c>
      <c r="S6869">
        <v>0</v>
      </c>
      <c r="T6869">
        <v>82.9605555555555</v>
      </c>
      <c r="U6869">
        <v>131</v>
      </c>
      <c r="V6869">
        <f>SUMIF(货件明细!K:K,F6869,货件明细!AQ:AQ)</f>
        <v>0</v>
      </c>
      <c r="W6869">
        <f t="shared" si="428"/>
        <v>1</v>
      </c>
      <c r="X6869">
        <f t="shared" si="429"/>
        <v>131</v>
      </c>
      <c r="Y6869">
        <f>SUMIF(货件明细!K:K,F6869,货件明细!I:I)</f>
        <v>0</v>
      </c>
      <c r="Z6869">
        <f t="shared" si="430"/>
        <v>14.15</v>
      </c>
      <c r="AA6869">
        <f>SUMIF(货件明细!K:K,F6869,货件明细!J:J)</f>
        <v>0</v>
      </c>
      <c r="AB6869">
        <f t="shared" si="431"/>
        <v>1</v>
      </c>
    </row>
    <row r="6870" spans="1:28">
      <c r="A6870">
        <v>2025</v>
      </c>
      <c r="B6870">
        <v>11</v>
      </c>
      <c r="C6870">
        <v>45</v>
      </c>
      <c r="D6870" s="4">
        <v>45968</v>
      </c>
      <c r="E6870" t="s">
        <v>28</v>
      </c>
      <c r="F6870" t="s">
        <v>7079</v>
      </c>
      <c r="G6870" t="s">
        <v>64</v>
      </c>
      <c r="H6870" t="s">
        <v>44</v>
      </c>
      <c r="I6870" t="s">
        <v>129</v>
      </c>
      <c r="J6870" t="s">
        <v>58</v>
      </c>
      <c r="K6870" t="s">
        <v>58</v>
      </c>
      <c r="L6870" t="s">
        <v>46</v>
      </c>
      <c r="M6870" t="s">
        <v>5001</v>
      </c>
      <c r="N6870" t="s">
        <v>6725</v>
      </c>
      <c r="O6870">
        <v>14.15</v>
      </c>
      <c r="Q6870">
        <v>81.5544444444444</v>
      </c>
      <c r="R6870">
        <v>81.5544444444444</v>
      </c>
      <c r="S6870">
        <v>0</v>
      </c>
      <c r="T6870">
        <v>81.5544444444444</v>
      </c>
      <c r="U6870">
        <v>131</v>
      </c>
      <c r="V6870">
        <f>SUMIF(货件明细!K:K,F6870,货件明细!AQ:AQ)</f>
        <v>0</v>
      </c>
      <c r="W6870">
        <f t="shared" si="428"/>
        <v>1</v>
      </c>
      <c r="X6870">
        <f t="shared" si="429"/>
        <v>131</v>
      </c>
      <c r="Y6870">
        <f>SUMIF(货件明细!K:K,F6870,货件明细!I:I)</f>
        <v>0</v>
      </c>
      <c r="Z6870">
        <f t="shared" si="430"/>
        <v>14.15</v>
      </c>
      <c r="AA6870">
        <f>SUMIF(货件明细!K:K,F6870,货件明细!J:J)</f>
        <v>0</v>
      </c>
      <c r="AB6870">
        <f t="shared" si="431"/>
        <v>1</v>
      </c>
    </row>
    <row r="6871" spans="1:28">
      <c r="A6871">
        <v>2025</v>
      </c>
      <c r="B6871">
        <v>11</v>
      </c>
      <c r="C6871">
        <v>45</v>
      </c>
      <c r="D6871" s="4">
        <v>45968</v>
      </c>
      <c r="E6871" t="s">
        <v>28</v>
      </c>
      <c r="F6871" t="s">
        <v>7080</v>
      </c>
      <c r="G6871" t="s">
        <v>163</v>
      </c>
      <c r="H6871" t="s">
        <v>71</v>
      </c>
      <c r="I6871" t="s">
        <v>129</v>
      </c>
      <c r="J6871" t="s">
        <v>58</v>
      </c>
      <c r="K6871" t="s">
        <v>58</v>
      </c>
      <c r="L6871" t="s">
        <v>46</v>
      </c>
      <c r="M6871" t="s">
        <v>5001</v>
      </c>
      <c r="N6871" t="s">
        <v>6725</v>
      </c>
      <c r="O6871">
        <v>14.15</v>
      </c>
      <c r="Q6871">
        <v>56.5177777777778</v>
      </c>
      <c r="R6871">
        <v>56.5177777777778</v>
      </c>
      <c r="S6871">
        <v>0</v>
      </c>
      <c r="T6871">
        <v>56.5177777777778</v>
      </c>
      <c r="U6871">
        <v>131</v>
      </c>
      <c r="V6871">
        <f>SUMIF(货件明细!K:K,F6871,货件明细!AQ:AQ)</f>
        <v>0</v>
      </c>
      <c r="W6871">
        <f t="shared" si="428"/>
        <v>1</v>
      </c>
      <c r="X6871">
        <f t="shared" si="429"/>
        <v>131</v>
      </c>
      <c r="Y6871">
        <f>SUMIF(货件明细!K:K,F6871,货件明细!I:I)</f>
        <v>0</v>
      </c>
      <c r="Z6871">
        <f t="shared" si="430"/>
        <v>14.15</v>
      </c>
      <c r="AA6871">
        <f>SUMIF(货件明细!K:K,F6871,货件明细!J:J)</f>
        <v>0</v>
      </c>
      <c r="AB6871">
        <f t="shared" si="431"/>
        <v>1</v>
      </c>
    </row>
    <row r="6872" spans="1:28">
      <c r="A6872">
        <v>2025</v>
      </c>
      <c r="B6872">
        <v>11</v>
      </c>
      <c r="C6872">
        <v>45</v>
      </c>
      <c r="D6872" s="4">
        <v>45968</v>
      </c>
      <c r="E6872" t="s">
        <v>28</v>
      </c>
      <c r="F6872" t="s">
        <v>7081</v>
      </c>
      <c r="G6872" t="s">
        <v>50</v>
      </c>
      <c r="H6872" t="s">
        <v>31</v>
      </c>
      <c r="I6872" t="s">
        <v>41</v>
      </c>
      <c r="J6872" t="s">
        <v>45</v>
      </c>
      <c r="K6872" t="s">
        <v>100</v>
      </c>
      <c r="L6872" t="s">
        <v>46</v>
      </c>
      <c r="M6872" t="s">
        <v>47</v>
      </c>
      <c r="N6872" t="s">
        <v>5148</v>
      </c>
      <c r="O6872">
        <v>18.4</v>
      </c>
      <c r="Q6872">
        <v>134.9</v>
      </c>
      <c r="R6872">
        <v>134.9</v>
      </c>
      <c r="S6872">
        <v>0</v>
      </c>
      <c r="T6872">
        <v>134.9</v>
      </c>
      <c r="U6872">
        <v>139</v>
      </c>
      <c r="V6872">
        <f>SUMIF(货件明细!K:K,F6872,货件明细!AQ:AQ)</f>
        <v>0</v>
      </c>
      <c r="W6872">
        <f t="shared" si="428"/>
        <v>1</v>
      </c>
      <c r="X6872">
        <f t="shared" si="429"/>
        <v>139</v>
      </c>
      <c r="Y6872">
        <f>SUMIF(货件明细!K:K,F6872,货件明细!I:I)</f>
        <v>0</v>
      </c>
      <c r="Z6872">
        <f t="shared" si="430"/>
        <v>18.4</v>
      </c>
      <c r="AA6872">
        <f>SUMIF(货件明细!K:K,F6872,货件明细!J:J)</f>
        <v>0</v>
      </c>
      <c r="AB6872">
        <f t="shared" si="431"/>
        <v>1</v>
      </c>
    </row>
    <row r="6873" spans="1:28">
      <c r="A6873">
        <v>2025</v>
      </c>
      <c r="B6873">
        <v>11</v>
      </c>
      <c r="C6873">
        <v>45</v>
      </c>
      <c r="D6873" s="4">
        <v>45968</v>
      </c>
      <c r="E6873" t="s">
        <v>28</v>
      </c>
      <c r="F6873" t="s">
        <v>7082</v>
      </c>
      <c r="G6873" t="s">
        <v>56</v>
      </c>
      <c r="H6873" t="s">
        <v>44</v>
      </c>
      <c r="I6873" t="s">
        <v>41</v>
      </c>
      <c r="J6873" t="s">
        <v>45</v>
      </c>
      <c r="K6873" t="s">
        <v>45</v>
      </c>
      <c r="L6873" t="s">
        <v>46</v>
      </c>
      <c r="M6873" t="s">
        <v>5001</v>
      </c>
      <c r="N6873" t="s">
        <v>5601</v>
      </c>
      <c r="O6873">
        <v>18.4</v>
      </c>
      <c r="Q6873">
        <v>162.4</v>
      </c>
      <c r="R6873">
        <v>162.4</v>
      </c>
      <c r="S6873">
        <v>0</v>
      </c>
      <c r="T6873">
        <v>162.4</v>
      </c>
      <c r="U6873">
        <v>139</v>
      </c>
      <c r="V6873">
        <f>SUMIF(货件明细!K:K,F6873,货件明细!AQ:AQ)</f>
        <v>0</v>
      </c>
      <c r="W6873">
        <f t="shared" si="428"/>
        <v>1</v>
      </c>
      <c r="X6873">
        <f t="shared" si="429"/>
        <v>139</v>
      </c>
      <c r="Y6873">
        <f>SUMIF(货件明细!K:K,F6873,货件明细!I:I)</f>
        <v>0</v>
      </c>
      <c r="Z6873">
        <f t="shared" si="430"/>
        <v>18.4</v>
      </c>
      <c r="AA6873">
        <f>SUMIF(货件明细!K:K,F6873,货件明细!J:J)</f>
        <v>0</v>
      </c>
      <c r="AB6873">
        <f t="shared" si="431"/>
        <v>1</v>
      </c>
    </row>
    <row r="6874" spans="1:28">
      <c r="A6874">
        <v>2025</v>
      </c>
      <c r="B6874">
        <v>11</v>
      </c>
      <c r="C6874">
        <v>45</v>
      </c>
      <c r="D6874" s="4">
        <v>45968</v>
      </c>
      <c r="E6874" t="s">
        <v>28</v>
      </c>
      <c r="F6874" t="s">
        <v>7083</v>
      </c>
      <c r="G6874" t="s">
        <v>64</v>
      </c>
      <c r="H6874" t="s">
        <v>44</v>
      </c>
      <c r="I6874" t="s">
        <v>41</v>
      </c>
      <c r="J6874" t="s">
        <v>45</v>
      </c>
      <c r="K6874" t="s">
        <v>45</v>
      </c>
      <c r="L6874" t="s">
        <v>46</v>
      </c>
      <c r="M6874" t="s">
        <v>5001</v>
      </c>
      <c r="N6874" t="s">
        <v>5601</v>
      </c>
      <c r="O6874">
        <v>18.4</v>
      </c>
      <c r="Q6874">
        <v>162.4</v>
      </c>
      <c r="R6874">
        <v>162.4</v>
      </c>
      <c r="S6874">
        <v>0</v>
      </c>
      <c r="T6874">
        <v>162.4</v>
      </c>
      <c r="U6874">
        <v>139</v>
      </c>
      <c r="V6874">
        <f>SUMIF(货件明细!K:K,F6874,货件明细!AQ:AQ)</f>
        <v>0</v>
      </c>
      <c r="W6874">
        <f t="shared" si="428"/>
        <v>1</v>
      </c>
      <c r="X6874">
        <f t="shared" si="429"/>
        <v>139</v>
      </c>
      <c r="Y6874">
        <f>SUMIF(货件明细!K:K,F6874,货件明细!I:I)</f>
        <v>0</v>
      </c>
      <c r="Z6874">
        <f t="shared" si="430"/>
        <v>18.4</v>
      </c>
      <c r="AA6874">
        <f>SUMIF(货件明细!K:K,F6874,货件明细!J:J)</f>
        <v>0</v>
      </c>
      <c r="AB6874">
        <f t="shared" si="431"/>
        <v>1</v>
      </c>
    </row>
    <row r="6875" spans="1:28">
      <c r="A6875">
        <v>2025</v>
      </c>
      <c r="B6875">
        <v>11</v>
      </c>
      <c r="C6875">
        <v>45</v>
      </c>
      <c r="D6875" s="4">
        <v>45968</v>
      </c>
      <c r="E6875" t="s">
        <v>28</v>
      </c>
      <c r="F6875" t="s">
        <v>7084</v>
      </c>
      <c r="G6875" t="s">
        <v>6724</v>
      </c>
      <c r="H6875" t="s">
        <v>71</v>
      </c>
      <c r="I6875" t="s">
        <v>41</v>
      </c>
      <c r="J6875" t="s">
        <v>45</v>
      </c>
      <c r="K6875" t="s">
        <v>45</v>
      </c>
      <c r="L6875" t="s">
        <v>46</v>
      </c>
      <c r="M6875" t="s">
        <v>5001</v>
      </c>
      <c r="N6875" t="s">
        <v>5601</v>
      </c>
      <c r="O6875">
        <v>18.4</v>
      </c>
      <c r="Q6875">
        <v>131.6</v>
      </c>
      <c r="R6875">
        <v>131.6</v>
      </c>
      <c r="S6875">
        <v>0</v>
      </c>
      <c r="T6875">
        <v>131.6</v>
      </c>
      <c r="U6875">
        <v>139</v>
      </c>
      <c r="V6875">
        <f>SUMIF(货件明细!K:K,F6875,货件明细!AQ:AQ)</f>
        <v>0</v>
      </c>
      <c r="W6875">
        <f t="shared" si="428"/>
        <v>1</v>
      </c>
      <c r="X6875">
        <f t="shared" si="429"/>
        <v>139</v>
      </c>
      <c r="Y6875">
        <f>SUMIF(货件明细!K:K,F6875,货件明细!I:I)</f>
        <v>0</v>
      </c>
      <c r="Z6875">
        <f t="shared" si="430"/>
        <v>18.4</v>
      </c>
      <c r="AA6875">
        <f>SUMIF(货件明细!K:K,F6875,货件明细!J:J)</f>
        <v>0</v>
      </c>
      <c r="AB6875">
        <f t="shared" si="431"/>
        <v>1</v>
      </c>
    </row>
    <row r="6876" spans="1:28">
      <c r="A6876">
        <v>2025</v>
      </c>
      <c r="B6876">
        <v>11</v>
      </c>
      <c r="C6876">
        <v>45</v>
      </c>
      <c r="D6876" s="4">
        <v>45968</v>
      </c>
      <c r="E6876" t="s">
        <v>28</v>
      </c>
      <c r="F6876" t="s">
        <v>7085</v>
      </c>
      <c r="G6876" t="s">
        <v>206</v>
      </c>
      <c r="H6876" t="s">
        <v>71</v>
      </c>
      <c r="I6876" t="s">
        <v>41</v>
      </c>
      <c r="J6876" t="s">
        <v>45</v>
      </c>
      <c r="K6876" t="s">
        <v>45</v>
      </c>
      <c r="L6876" t="s">
        <v>46</v>
      </c>
      <c r="M6876" t="s">
        <v>5001</v>
      </c>
      <c r="N6876" t="s">
        <v>5601</v>
      </c>
      <c r="O6876">
        <v>18.4</v>
      </c>
      <c r="Q6876">
        <v>136.78</v>
      </c>
      <c r="R6876">
        <v>136.78</v>
      </c>
      <c r="S6876">
        <v>0</v>
      </c>
      <c r="T6876">
        <v>136.78</v>
      </c>
      <c r="U6876">
        <v>139</v>
      </c>
      <c r="V6876">
        <f>SUMIF(货件明细!K:K,F6876,货件明细!AQ:AQ)</f>
        <v>0</v>
      </c>
      <c r="W6876">
        <f t="shared" si="428"/>
        <v>1</v>
      </c>
      <c r="X6876">
        <f t="shared" si="429"/>
        <v>139</v>
      </c>
      <c r="Y6876">
        <f>SUMIF(货件明细!K:K,F6876,货件明细!I:I)</f>
        <v>0</v>
      </c>
      <c r="Z6876">
        <f t="shared" si="430"/>
        <v>18.4</v>
      </c>
      <c r="AA6876">
        <f>SUMIF(货件明细!K:K,F6876,货件明细!J:J)</f>
        <v>0</v>
      </c>
      <c r="AB6876">
        <f t="shared" si="431"/>
        <v>1</v>
      </c>
    </row>
    <row r="6877" spans="1:28">
      <c r="A6877">
        <v>2025</v>
      </c>
      <c r="B6877">
        <v>11</v>
      </c>
      <c r="C6877">
        <v>45</v>
      </c>
      <c r="D6877" s="4">
        <v>45968</v>
      </c>
      <c r="E6877" t="s">
        <v>28</v>
      </c>
      <c r="F6877" t="s">
        <v>7086</v>
      </c>
      <c r="G6877" t="s">
        <v>50</v>
      </c>
      <c r="H6877" t="s">
        <v>31</v>
      </c>
      <c r="I6877" t="s">
        <v>96</v>
      </c>
      <c r="J6877" t="s">
        <v>58</v>
      </c>
      <c r="K6877" t="s">
        <v>58</v>
      </c>
      <c r="L6877" t="s">
        <v>46</v>
      </c>
      <c r="M6877" t="s">
        <v>5001</v>
      </c>
      <c r="N6877" t="s">
        <v>6725</v>
      </c>
      <c r="O6877">
        <v>124.45</v>
      </c>
      <c r="Q6877">
        <v>671.027777777778</v>
      </c>
      <c r="R6877">
        <v>671.027777777778</v>
      </c>
      <c r="S6877">
        <v>0</v>
      </c>
      <c r="T6877">
        <v>671.027777777778</v>
      </c>
      <c r="U6877">
        <v>730</v>
      </c>
      <c r="V6877">
        <f>SUMIF(货件明细!K:K,F6877,货件明细!AQ:AQ)</f>
        <v>0</v>
      </c>
      <c r="W6877">
        <f t="shared" si="428"/>
        <v>1</v>
      </c>
      <c r="X6877">
        <f t="shared" si="429"/>
        <v>730</v>
      </c>
      <c r="Y6877">
        <f>SUMIF(货件明细!K:K,F6877,货件明细!I:I)</f>
        <v>0</v>
      </c>
      <c r="Z6877">
        <f t="shared" si="430"/>
        <v>124.45</v>
      </c>
      <c r="AA6877">
        <f>SUMIF(货件明细!K:K,F6877,货件明细!J:J)</f>
        <v>0</v>
      </c>
      <c r="AB6877">
        <f t="shared" si="431"/>
        <v>1</v>
      </c>
    </row>
    <row r="6878" spans="1:28">
      <c r="A6878">
        <v>2025</v>
      </c>
      <c r="B6878">
        <v>11</v>
      </c>
      <c r="C6878">
        <v>45</v>
      </c>
      <c r="D6878" s="4">
        <v>45968</v>
      </c>
      <c r="E6878" t="s">
        <v>28</v>
      </c>
      <c r="F6878" t="s">
        <v>7087</v>
      </c>
      <c r="G6878" t="s">
        <v>269</v>
      </c>
      <c r="H6878" t="s">
        <v>31</v>
      </c>
      <c r="I6878" t="s">
        <v>96</v>
      </c>
      <c r="J6878" t="s">
        <v>58</v>
      </c>
      <c r="K6878" t="s">
        <v>58</v>
      </c>
      <c r="L6878" t="s">
        <v>46</v>
      </c>
      <c r="M6878" t="s">
        <v>5001</v>
      </c>
      <c r="N6878" t="s">
        <v>6725</v>
      </c>
      <c r="O6878">
        <v>124.45</v>
      </c>
      <c r="Q6878">
        <v>629.3</v>
      </c>
      <c r="R6878">
        <v>629.3</v>
      </c>
      <c r="S6878">
        <v>0</v>
      </c>
      <c r="T6878">
        <v>629.3</v>
      </c>
      <c r="U6878">
        <v>730</v>
      </c>
      <c r="V6878">
        <f>SUMIF(货件明细!K:K,F6878,货件明细!AQ:AQ)</f>
        <v>0</v>
      </c>
      <c r="W6878">
        <f t="shared" si="428"/>
        <v>1</v>
      </c>
      <c r="X6878">
        <f t="shared" si="429"/>
        <v>730</v>
      </c>
      <c r="Y6878">
        <f>SUMIF(货件明细!K:K,F6878,货件明细!I:I)</f>
        <v>0</v>
      </c>
      <c r="Z6878">
        <f t="shared" si="430"/>
        <v>124.45</v>
      </c>
      <c r="AA6878">
        <f>SUMIF(货件明细!K:K,F6878,货件明细!J:J)</f>
        <v>0</v>
      </c>
      <c r="AB6878">
        <f t="shared" si="431"/>
        <v>1</v>
      </c>
    </row>
    <row r="6879" spans="1:28">
      <c r="A6879">
        <v>2025</v>
      </c>
      <c r="B6879">
        <v>11</v>
      </c>
      <c r="C6879">
        <v>45</v>
      </c>
      <c r="D6879" s="4">
        <v>45968</v>
      </c>
      <c r="E6879" t="s">
        <v>28</v>
      </c>
      <c r="F6879" t="s">
        <v>7088</v>
      </c>
      <c r="G6879" t="s">
        <v>56</v>
      </c>
      <c r="H6879" t="s">
        <v>44</v>
      </c>
      <c r="I6879" t="s">
        <v>96</v>
      </c>
      <c r="J6879" t="s">
        <v>58</v>
      </c>
      <c r="K6879" t="s">
        <v>58</v>
      </c>
      <c r="L6879" t="s">
        <v>46</v>
      </c>
      <c r="M6879" t="s">
        <v>5001</v>
      </c>
      <c r="N6879" t="s">
        <v>6725</v>
      </c>
      <c r="O6879">
        <v>124.45</v>
      </c>
      <c r="Q6879">
        <v>580.723888888889</v>
      </c>
      <c r="R6879">
        <v>580.723888888889</v>
      </c>
      <c r="S6879">
        <v>0</v>
      </c>
      <c r="T6879">
        <v>580.723888888889</v>
      </c>
      <c r="U6879">
        <v>730</v>
      </c>
      <c r="V6879">
        <f>SUMIF(货件明细!K:K,F6879,货件明细!AQ:AQ)</f>
        <v>0</v>
      </c>
      <c r="W6879">
        <f t="shared" si="428"/>
        <v>1</v>
      </c>
      <c r="X6879">
        <f t="shared" si="429"/>
        <v>730</v>
      </c>
      <c r="Y6879">
        <f>SUMIF(货件明细!K:K,F6879,货件明细!I:I)</f>
        <v>0</v>
      </c>
      <c r="Z6879">
        <f t="shared" si="430"/>
        <v>124.45</v>
      </c>
      <c r="AA6879">
        <f>SUMIF(货件明细!K:K,F6879,货件明细!J:J)</f>
        <v>0</v>
      </c>
      <c r="AB6879">
        <f t="shared" si="431"/>
        <v>1</v>
      </c>
    </row>
    <row r="6880" spans="1:28">
      <c r="A6880">
        <v>2025</v>
      </c>
      <c r="B6880">
        <v>11</v>
      </c>
      <c r="C6880">
        <v>45</v>
      </c>
      <c r="D6880" s="4">
        <v>45968</v>
      </c>
      <c r="E6880" t="s">
        <v>28</v>
      </c>
      <c r="F6880" t="s">
        <v>7089</v>
      </c>
      <c r="G6880" t="s">
        <v>64</v>
      </c>
      <c r="H6880" t="s">
        <v>44</v>
      </c>
      <c r="I6880" t="s">
        <v>96</v>
      </c>
      <c r="J6880" t="s">
        <v>58</v>
      </c>
      <c r="K6880" t="s">
        <v>58</v>
      </c>
      <c r="L6880" t="s">
        <v>46</v>
      </c>
      <c r="M6880" t="s">
        <v>5001</v>
      </c>
      <c r="N6880" t="s">
        <v>6725</v>
      </c>
      <c r="O6880">
        <v>124.45</v>
      </c>
      <c r="Q6880">
        <v>570.881111111111</v>
      </c>
      <c r="R6880">
        <v>570.881111111111</v>
      </c>
      <c r="S6880">
        <v>0</v>
      </c>
      <c r="T6880">
        <v>570.881111111111</v>
      </c>
      <c r="U6880">
        <v>730</v>
      </c>
      <c r="V6880">
        <f>SUMIF(货件明细!K:K,F6880,货件明细!AQ:AQ)</f>
        <v>0</v>
      </c>
      <c r="W6880">
        <f t="shared" si="428"/>
        <v>1</v>
      </c>
      <c r="X6880">
        <f t="shared" si="429"/>
        <v>730</v>
      </c>
      <c r="Y6880">
        <f>SUMIF(货件明细!K:K,F6880,货件明细!I:I)</f>
        <v>0</v>
      </c>
      <c r="Z6880">
        <f t="shared" si="430"/>
        <v>124.45</v>
      </c>
      <c r="AA6880">
        <f>SUMIF(货件明细!K:K,F6880,货件明细!J:J)</f>
        <v>0</v>
      </c>
      <c r="AB6880">
        <f t="shared" si="431"/>
        <v>1</v>
      </c>
    </row>
    <row r="6881" spans="1:28">
      <c r="A6881">
        <v>2025</v>
      </c>
      <c r="B6881">
        <v>11</v>
      </c>
      <c r="C6881">
        <v>45</v>
      </c>
      <c r="D6881" s="4">
        <v>45968</v>
      </c>
      <c r="E6881" t="s">
        <v>28</v>
      </c>
      <c r="F6881" t="s">
        <v>7090</v>
      </c>
      <c r="G6881" t="s">
        <v>163</v>
      </c>
      <c r="H6881" t="s">
        <v>71</v>
      </c>
      <c r="I6881" t="s">
        <v>96</v>
      </c>
      <c r="J6881" t="s">
        <v>58</v>
      </c>
      <c r="K6881" t="s">
        <v>58</v>
      </c>
      <c r="L6881" t="s">
        <v>46</v>
      </c>
      <c r="M6881" t="s">
        <v>5001</v>
      </c>
      <c r="N6881" t="s">
        <v>6725</v>
      </c>
      <c r="O6881">
        <v>124.45</v>
      </c>
      <c r="Q6881">
        <v>395.624444444444</v>
      </c>
      <c r="R6881">
        <v>395.624444444444</v>
      </c>
      <c r="S6881">
        <v>0</v>
      </c>
      <c r="T6881">
        <v>395.624444444444</v>
      </c>
      <c r="U6881">
        <v>730</v>
      </c>
      <c r="V6881">
        <f>SUMIF(货件明细!K:K,F6881,货件明细!AQ:AQ)</f>
        <v>0</v>
      </c>
      <c r="W6881">
        <f t="shared" si="428"/>
        <v>1</v>
      </c>
      <c r="X6881">
        <f t="shared" si="429"/>
        <v>730</v>
      </c>
      <c r="Y6881">
        <f>SUMIF(货件明细!K:K,F6881,货件明细!I:I)</f>
        <v>0</v>
      </c>
      <c r="Z6881">
        <f t="shared" si="430"/>
        <v>124.45</v>
      </c>
      <c r="AA6881">
        <f>SUMIF(货件明细!K:K,F6881,货件明细!J:J)</f>
        <v>0</v>
      </c>
      <c r="AB6881">
        <f t="shared" si="431"/>
        <v>1</v>
      </c>
    </row>
    <row r="6882" spans="1:28">
      <c r="A6882">
        <v>2025</v>
      </c>
      <c r="B6882">
        <v>11</v>
      </c>
      <c r="C6882">
        <v>45</v>
      </c>
      <c r="D6882" s="4">
        <v>45968</v>
      </c>
      <c r="E6882" t="s">
        <v>28</v>
      </c>
      <c r="F6882" t="s">
        <v>7091</v>
      </c>
      <c r="G6882" t="s">
        <v>56</v>
      </c>
      <c r="H6882" t="s">
        <v>44</v>
      </c>
      <c r="I6882" t="s">
        <v>111</v>
      </c>
      <c r="J6882" t="s">
        <v>100</v>
      </c>
      <c r="K6882" t="s">
        <v>100</v>
      </c>
      <c r="L6882" t="s">
        <v>46</v>
      </c>
      <c r="M6882" t="s">
        <v>5001</v>
      </c>
      <c r="N6882" t="s">
        <v>6615</v>
      </c>
      <c r="O6882">
        <v>10.14</v>
      </c>
      <c r="Q6882">
        <v>89.1</v>
      </c>
      <c r="R6882">
        <v>89.1</v>
      </c>
      <c r="S6882">
        <v>0</v>
      </c>
      <c r="T6882">
        <v>89.1</v>
      </c>
      <c r="U6882">
        <v>68</v>
      </c>
      <c r="V6882">
        <f>SUMIF(货件明细!K:K,F6882,货件明细!AQ:AQ)</f>
        <v>0</v>
      </c>
      <c r="W6882">
        <f t="shared" si="428"/>
        <v>1</v>
      </c>
      <c r="X6882">
        <f t="shared" si="429"/>
        <v>68</v>
      </c>
      <c r="Y6882">
        <f>SUMIF(货件明细!K:K,F6882,货件明细!I:I)</f>
        <v>0</v>
      </c>
      <c r="Z6882">
        <f t="shared" si="430"/>
        <v>10.14</v>
      </c>
      <c r="AA6882">
        <f>SUMIF(货件明细!K:K,F6882,货件明细!J:J)</f>
        <v>0</v>
      </c>
      <c r="AB6882">
        <f t="shared" si="431"/>
        <v>1</v>
      </c>
    </row>
    <row r="6883" spans="1:28">
      <c r="A6883">
        <v>2025</v>
      </c>
      <c r="B6883">
        <v>11</v>
      </c>
      <c r="C6883">
        <v>45</v>
      </c>
      <c r="D6883" s="4">
        <v>45968</v>
      </c>
      <c r="E6883" t="s">
        <v>28</v>
      </c>
      <c r="F6883" t="s">
        <v>7092</v>
      </c>
      <c r="G6883" t="s">
        <v>882</v>
      </c>
      <c r="H6883" t="s">
        <v>71</v>
      </c>
      <c r="I6883" t="s">
        <v>111</v>
      </c>
      <c r="J6883" t="s">
        <v>100</v>
      </c>
      <c r="K6883" t="s">
        <v>58</v>
      </c>
      <c r="L6883" t="s">
        <v>46</v>
      </c>
      <c r="M6883" t="s">
        <v>5001</v>
      </c>
      <c r="N6883" t="s">
        <v>6725</v>
      </c>
      <c r="O6883">
        <v>10.14</v>
      </c>
      <c r="Q6883">
        <v>42</v>
      </c>
      <c r="R6883">
        <v>42</v>
      </c>
      <c r="S6883">
        <v>0</v>
      </c>
      <c r="T6883">
        <v>42</v>
      </c>
      <c r="U6883">
        <v>68</v>
      </c>
      <c r="V6883">
        <f>SUMIF(货件明细!K:K,F6883,货件明细!AQ:AQ)</f>
        <v>0</v>
      </c>
      <c r="W6883">
        <f t="shared" si="428"/>
        <v>1</v>
      </c>
      <c r="X6883">
        <f t="shared" si="429"/>
        <v>68</v>
      </c>
      <c r="Y6883">
        <f>SUMIF(货件明细!K:K,F6883,货件明细!I:I)</f>
        <v>0</v>
      </c>
      <c r="Z6883">
        <f t="shared" si="430"/>
        <v>10.14</v>
      </c>
      <c r="AA6883">
        <f>SUMIF(货件明细!K:K,F6883,货件明细!J:J)</f>
        <v>0</v>
      </c>
      <c r="AB6883">
        <f t="shared" si="431"/>
        <v>1</v>
      </c>
    </row>
    <row r="6884" spans="1:28">
      <c r="A6884">
        <v>2025</v>
      </c>
      <c r="B6884">
        <v>11</v>
      </c>
      <c r="C6884">
        <v>45</v>
      </c>
      <c r="D6884" s="4">
        <v>45968</v>
      </c>
      <c r="E6884" t="s">
        <v>28</v>
      </c>
      <c r="F6884" t="s">
        <v>7093</v>
      </c>
      <c r="G6884" t="s">
        <v>114</v>
      </c>
      <c r="H6884" t="s">
        <v>44</v>
      </c>
      <c r="I6884" t="s">
        <v>111</v>
      </c>
      <c r="J6884" t="s">
        <v>100</v>
      </c>
      <c r="K6884" t="s">
        <v>100</v>
      </c>
      <c r="L6884" t="s">
        <v>46</v>
      </c>
      <c r="M6884" t="s">
        <v>5001</v>
      </c>
      <c r="N6884" t="s">
        <v>6615</v>
      </c>
      <c r="O6884">
        <v>10.14</v>
      </c>
      <c r="Q6884">
        <v>89.1</v>
      </c>
      <c r="R6884">
        <v>89.1</v>
      </c>
      <c r="S6884">
        <v>0</v>
      </c>
      <c r="T6884">
        <v>89.1</v>
      </c>
      <c r="U6884">
        <v>68</v>
      </c>
      <c r="V6884">
        <f>SUMIF(货件明细!K:K,F6884,货件明细!AQ:AQ)</f>
        <v>0</v>
      </c>
      <c r="W6884">
        <f t="shared" si="428"/>
        <v>1</v>
      </c>
      <c r="X6884">
        <f t="shared" si="429"/>
        <v>68</v>
      </c>
      <c r="Y6884">
        <f>SUMIF(货件明细!K:K,F6884,货件明细!I:I)</f>
        <v>0</v>
      </c>
      <c r="Z6884">
        <f t="shared" si="430"/>
        <v>10.14</v>
      </c>
      <c r="AA6884">
        <f>SUMIF(货件明细!K:K,F6884,货件明细!J:J)</f>
        <v>0</v>
      </c>
      <c r="AB6884">
        <f t="shared" si="431"/>
        <v>1</v>
      </c>
    </row>
    <row r="6885" spans="1:28">
      <c r="A6885">
        <v>2025</v>
      </c>
      <c r="B6885">
        <v>11</v>
      </c>
      <c r="C6885">
        <v>45</v>
      </c>
      <c r="D6885" s="4">
        <v>45968</v>
      </c>
      <c r="E6885" t="s">
        <v>28</v>
      </c>
      <c r="F6885" t="s">
        <v>7094</v>
      </c>
      <c r="G6885" t="s">
        <v>283</v>
      </c>
      <c r="H6885" t="s">
        <v>31</v>
      </c>
      <c r="I6885" t="s">
        <v>111</v>
      </c>
      <c r="J6885" t="s">
        <v>100</v>
      </c>
      <c r="K6885" t="s">
        <v>100</v>
      </c>
      <c r="L6885" t="s">
        <v>46</v>
      </c>
      <c r="M6885" t="s">
        <v>47</v>
      </c>
      <c r="N6885" t="s">
        <v>5549</v>
      </c>
      <c r="O6885">
        <v>10.14</v>
      </c>
      <c r="Q6885">
        <v>119.9</v>
      </c>
      <c r="R6885">
        <v>119.9</v>
      </c>
      <c r="S6885">
        <v>0</v>
      </c>
      <c r="T6885">
        <v>119.9</v>
      </c>
      <c r="U6885">
        <v>68</v>
      </c>
      <c r="V6885">
        <f>SUMIF(货件明细!K:K,F6885,货件明细!AQ:AQ)</f>
        <v>0</v>
      </c>
      <c r="W6885">
        <f t="shared" si="428"/>
        <v>1</v>
      </c>
      <c r="X6885">
        <f t="shared" si="429"/>
        <v>68</v>
      </c>
      <c r="Y6885">
        <f>SUMIF(货件明细!K:K,F6885,货件明细!I:I)</f>
        <v>0</v>
      </c>
      <c r="Z6885">
        <f t="shared" si="430"/>
        <v>10.14</v>
      </c>
      <c r="AA6885">
        <f>SUMIF(货件明细!K:K,F6885,货件明细!J:J)</f>
        <v>0</v>
      </c>
      <c r="AB6885">
        <f t="shared" si="431"/>
        <v>1</v>
      </c>
    </row>
    <row r="6886" spans="1:28">
      <c r="A6886">
        <v>2025</v>
      </c>
      <c r="B6886">
        <v>11</v>
      </c>
      <c r="C6886">
        <v>45</v>
      </c>
      <c r="D6886" s="4">
        <v>45968</v>
      </c>
      <c r="E6886" t="s">
        <v>28</v>
      </c>
      <c r="F6886" t="s">
        <v>7095</v>
      </c>
      <c r="G6886" t="s">
        <v>1563</v>
      </c>
      <c r="H6886" t="s">
        <v>71</v>
      </c>
      <c r="I6886" t="s">
        <v>111</v>
      </c>
      <c r="J6886" t="s">
        <v>100</v>
      </c>
      <c r="K6886" t="s">
        <v>58</v>
      </c>
      <c r="L6886" t="s">
        <v>46</v>
      </c>
      <c r="M6886" t="s">
        <v>5001</v>
      </c>
      <c r="N6886" t="s">
        <v>6725</v>
      </c>
      <c r="O6886">
        <v>10.14</v>
      </c>
      <c r="Q6886">
        <v>42</v>
      </c>
      <c r="R6886">
        <v>42</v>
      </c>
      <c r="S6886">
        <v>0</v>
      </c>
      <c r="T6886">
        <v>42</v>
      </c>
      <c r="U6886">
        <v>68</v>
      </c>
      <c r="V6886">
        <f>SUMIF(货件明细!K:K,F6886,货件明细!AQ:AQ)</f>
        <v>0</v>
      </c>
      <c r="W6886">
        <f t="shared" si="428"/>
        <v>1</v>
      </c>
      <c r="X6886">
        <f t="shared" si="429"/>
        <v>68</v>
      </c>
      <c r="Y6886">
        <f>SUMIF(货件明细!K:K,F6886,货件明细!I:I)</f>
        <v>0</v>
      </c>
      <c r="Z6886">
        <f t="shared" si="430"/>
        <v>10.14</v>
      </c>
      <c r="AA6886">
        <f>SUMIF(货件明细!K:K,F6886,货件明细!J:J)</f>
        <v>0</v>
      </c>
      <c r="AB6886">
        <f t="shared" si="431"/>
        <v>1</v>
      </c>
    </row>
    <row r="6887" spans="1:28">
      <c r="A6887">
        <v>2025</v>
      </c>
      <c r="B6887">
        <v>11</v>
      </c>
      <c r="C6887">
        <v>45</v>
      </c>
      <c r="D6887" s="4">
        <v>45968</v>
      </c>
      <c r="E6887" t="s">
        <v>28</v>
      </c>
      <c r="F6887" t="s">
        <v>7096</v>
      </c>
      <c r="G6887" t="s">
        <v>50</v>
      </c>
      <c r="H6887" t="s">
        <v>31</v>
      </c>
      <c r="I6887" t="s">
        <v>41</v>
      </c>
      <c r="J6887" t="s">
        <v>100</v>
      </c>
      <c r="K6887" t="s">
        <v>100</v>
      </c>
      <c r="L6887" t="s">
        <v>46</v>
      </c>
      <c r="M6887" t="s">
        <v>47</v>
      </c>
      <c r="N6887" t="s">
        <v>5148</v>
      </c>
      <c r="O6887">
        <v>18.95</v>
      </c>
      <c r="Q6887">
        <v>134.9</v>
      </c>
      <c r="R6887">
        <v>134.9</v>
      </c>
      <c r="S6887">
        <v>0</v>
      </c>
      <c r="T6887">
        <v>134.9</v>
      </c>
      <c r="U6887">
        <v>98</v>
      </c>
      <c r="V6887">
        <f>SUMIF(货件明细!K:K,F6887,货件明细!AQ:AQ)</f>
        <v>0</v>
      </c>
      <c r="W6887">
        <f t="shared" si="428"/>
        <v>1</v>
      </c>
      <c r="X6887">
        <f t="shared" si="429"/>
        <v>98</v>
      </c>
      <c r="Y6887">
        <f>SUMIF(货件明细!K:K,F6887,货件明细!I:I)</f>
        <v>0</v>
      </c>
      <c r="Z6887">
        <f t="shared" si="430"/>
        <v>18.95</v>
      </c>
      <c r="AA6887">
        <f>SUMIF(货件明细!K:K,F6887,货件明细!J:J)</f>
        <v>0</v>
      </c>
      <c r="AB6887">
        <f t="shared" si="431"/>
        <v>1</v>
      </c>
    </row>
    <row r="6888" spans="1:28">
      <c r="A6888">
        <v>2025</v>
      </c>
      <c r="B6888">
        <v>11</v>
      </c>
      <c r="C6888">
        <v>45</v>
      </c>
      <c r="D6888" s="4">
        <v>45968</v>
      </c>
      <c r="E6888" t="s">
        <v>28</v>
      </c>
      <c r="F6888" t="s">
        <v>7097</v>
      </c>
      <c r="G6888" t="s">
        <v>56</v>
      </c>
      <c r="H6888" t="s">
        <v>44</v>
      </c>
      <c r="I6888" t="s">
        <v>41</v>
      </c>
      <c r="J6888" t="s">
        <v>100</v>
      </c>
      <c r="K6888" t="s">
        <v>100</v>
      </c>
      <c r="L6888" t="s">
        <v>46</v>
      </c>
      <c r="M6888" t="s">
        <v>5001</v>
      </c>
      <c r="N6888" t="s">
        <v>6615</v>
      </c>
      <c r="O6888">
        <v>18.95</v>
      </c>
      <c r="Q6888">
        <v>105.42</v>
      </c>
      <c r="R6888">
        <v>105.42</v>
      </c>
      <c r="S6888">
        <v>0</v>
      </c>
      <c r="T6888">
        <v>105.42</v>
      </c>
      <c r="U6888">
        <v>98</v>
      </c>
      <c r="V6888">
        <f>SUMIF(货件明细!K:K,F6888,货件明细!AQ:AQ)</f>
        <v>0</v>
      </c>
      <c r="W6888">
        <f t="shared" si="428"/>
        <v>1</v>
      </c>
      <c r="X6888">
        <f t="shared" si="429"/>
        <v>98</v>
      </c>
      <c r="Y6888">
        <f>SUMIF(货件明细!K:K,F6888,货件明细!I:I)</f>
        <v>0</v>
      </c>
      <c r="Z6888">
        <f t="shared" si="430"/>
        <v>18.95</v>
      </c>
      <c r="AA6888">
        <f>SUMIF(货件明细!K:K,F6888,货件明细!J:J)</f>
        <v>0</v>
      </c>
      <c r="AB6888">
        <f t="shared" si="431"/>
        <v>1</v>
      </c>
    </row>
    <row r="6889" spans="1:28">
      <c r="A6889">
        <v>2025</v>
      </c>
      <c r="B6889">
        <v>11</v>
      </c>
      <c r="C6889">
        <v>45</v>
      </c>
      <c r="D6889" s="4">
        <v>45968</v>
      </c>
      <c r="E6889" t="s">
        <v>28</v>
      </c>
      <c r="F6889" t="s">
        <v>7098</v>
      </c>
      <c r="G6889" t="s">
        <v>64</v>
      </c>
      <c r="H6889" t="s">
        <v>44</v>
      </c>
      <c r="I6889" t="s">
        <v>41</v>
      </c>
      <c r="J6889" t="s">
        <v>100</v>
      </c>
      <c r="K6889" t="s">
        <v>100</v>
      </c>
      <c r="L6889" t="s">
        <v>46</v>
      </c>
      <c r="M6889" t="s">
        <v>5001</v>
      </c>
      <c r="N6889" t="s">
        <v>6615</v>
      </c>
      <c r="O6889">
        <v>18.95</v>
      </c>
      <c r="Q6889">
        <v>124.782857142857</v>
      </c>
      <c r="R6889">
        <v>124.782857142857</v>
      </c>
      <c r="S6889">
        <v>0</v>
      </c>
      <c r="T6889">
        <v>124.782857142857</v>
      </c>
      <c r="U6889">
        <v>98</v>
      </c>
      <c r="V6889">
        <f>SUMIF(货件明细!K:K,F6889,货件明细!AQ:AQ)</f>
        <v>0</v>
      </c>
      <c r="W6889">
        <f t="shared" si="428"/>
        <v>1</v>
      </c>
      <c r="X6889">
        <f t="shared" si="429"/>
        <v>98</v>
      </c>
      <c r="Y6889">
        <f>SUMIF(货件明细!K:K,F6889,货件明细!I:I)</f>
        <v>0</v>
      </c>
      <c r="Z6889">
        <f t="shared" si="430"/>
        <v>18.95</v>
      </c>
      <c r="AA6889">
        <f>SUMIF(货件明细!K:K,F6889,货件明细!J:J)</f>
        <v>0</v>
      </c>
      <c r="AB6889">
        <f t="shared" si="431"/>
        <v>1</v>
      </c>
    </row>
    <row r="6890" spans="1:28">
      <c r="A6890">
        <v>2025</v>
      </c>
      <c r="B6890">
        <v>11</v>
      </c>
      <c r="C6890">
        <v>45</v>
      </c>
      <c r="D6890" s="4">
        <v>45968</v>
      </c>
      <c r="E6890" t="s">
        <v>28</v>
      </c>
      <c r="F6890" t="s">
        <v>7099</v>
      </c>
      <c r="G6890" t="s">
        <v>6724</v>
      </c>
      <c r="H6890" t="s">
        <v>71</v>
      </c>
      <c r="I6890" t="s">
        <v>41</v>
      </c>
      <c r="J6890" t="s">
        <v>100</v>
      </c>
      <c r="K6890" t="s">
        <v>58</v>
      </c>
      <c r="L6890" t="s">
        <v>46</v>
      </c>
      <c r="M6890" t="s">
        <v>5001</v>
      </c>
      <c r="N6890" t="s">
        <v>6725</v>
      </c>
      <c r="O6890">
        <v>18.95</v>
      </c>
      <c r="Q6890">
        <v>54.915</v>
      </c>
      <c r="R6890">
        <v>54.915</v>
      </c>
      <c r="S6890">
        <v>0</v>
      </c>
      <c r="T6890">
        <v>54.915</v>
      </c>
      <c r="U6890">
        <v>98</v>
      </c>
      <c r="V6890">
        <f>SUMIF(货件明细!K:K,F6890,货件明细!AQ:AQ)</f>
        <v>0</v>
      </c>
      <c r="W6890">
        <f t="shared" si="428"/>
        <v>1</v>
      </c>
      <c r="X6890">
        <f t="shared" si="429"/>
        <v>98</v>
      </c>
      <c r="Y6890">
        <f>SUMIF(货件明细!K:K,F6890,货件明细!I:I)</f>
        <v>0</v>
      </c>
      <c r="Z6890">
        <f t="shared" si="430"/>
        <v>18.95</v>
      </c>
      <c r="AA6890">
        <f>SUMIF(货件明细!K:K,F6890,货件明细!J:J)</f>
        <v>0</v>
      </c>
      <c r="AB6890">
        <f t="shared" si="431"/>
        <v>1</v>
      </c>
    </row>
    <row r="6891" spans="1:28">
      <c r="A6891">
        <v>2025</v>
      </c>
      <c r="B6891">
        <v>11</v>
      </c>
      <c r="C6891">
        <v>45</v>
      </c>
      <c r="D6891" s="4">
        <v>45968</v>
      </c>
      <c r="E6891" t="s">
        <v>28</v>
      </c>
      <c r="F6891" t="s">
        <v>7100</v>
      </c>
      <c r="G6891" t="s">
        <v>206</v>
      </c>
      <c r="H6891" t="s">
        <v>71</v>
      </c>
      <c r="I6891" t="s">
        <v>41</v>
      </c>
      <c r="J6891" t="s">
        <v>100</v>
      </c>
      <c r="K6891" t="s">
        <v>58</v>
      </c>
      <c r="L6891" t="s">
        <v>46</v>
      </c>
      <c r="M6891" t="s">
        <v>5001</v>
      </c>
      <c r="N6891" t="s">
        <v>6725</v>
      </c>
      <c r="O6891">
        <v>18.95</v>
      </c>
      <c r="Q6891">
        <v>58.8</v>
      </c>
      <c r="R6891">
        <v>58.8</v>
      </c>
      <c r="S6891">
        <v>0</v>
      </c>
      <c r="T6891">
        <v>58.8</v>
      </c>
      <c r="U6891">
        <v>98</v>
      </c>
      <c r="V6891">
        <f>SUMIF(货件明细!K:K,F6891,货件明细!AQ:AQ)</f>
        <v>0</v>
      </c>
      <c r="W6891">
        <f t="shared" si="428"/>
        <v>1</v>
      </c>
      <c r="X6891">
        <f t="shared" si="429"/>
        <v>98</v>
      </c>
      <c r="Y6891">
        <f>SUMIF(货件明细!K:K,F6891,货件明细!I:I)</f>
        <v>0</v>
      </c>
      <c r="Z6891">
        <f t="shared" si="430"/>
        <v>18.95</v>
      </c>
      <c r="AA6891">
        <f>SUMIF(货件明细!K:K,F6891,货件明细!J:J)</f>
        <v>0</v>
      </c>
      <c r="AB6891">
        <f t="shared" si="431"/>
        <v>1</v>
      </c>
    </row>
    <row r="6892" spans="1:28">
      <c r="A6892">
        <v>2025</v>
      </c>
      <c r="B6892">
        <v>11</v>
      </c>
      <c r="C6892">
        <v>46</v>
      </c>
      <c r="D6892" s="4">
        <v>45971</v>
      </c>
      <c r="E6892" t="s">
        <v>28</v>
      </c>
      <c r="F6892" t="s">
        <v>7101</v>
      </c>
      <c r="G6892" t="s">
        <v>275</v>
      </c>
      <c r="H6892" t="s">
        <v>31</v>
      </c>
      <c r="I6892" t="s">
        <v>111</v>
      </c>
      <c r="J6892" t="s">
        <v>1110</v>
      </c>
      <c r="K6892" t="s">
        <v>1110</v>
      </c>
      <c r="L6892" t="s">
        <v>34</v>
      </c>
      <c r="M6892" t="s">
        <v>65</v>
      </c>
      <c r="N6892" t="s">
        <v>2857</v>
      </c>
      <c r="O6892">
        <v>11.65</v>
      </c>
      <c r="Q6892">
        <v>702</v>
      </c>
      <c r="R6892">
        <v>702</v>
      </c>
      <c r="S6892">
        <v>86.28992</v>
      </c>
      <c r="T6892">
        <v>788.28992</v>
      </c>
      <c r="U6892">
        <v>74</v>
      </c>
      <c r="V6892">
        <f>SUMIF(货件明细!K:K,F6892,货件明细!AQ:AQ)</f>
        <v>0</v>
      </c>
      <c r="W6892">
        <f t="shared" si="428"/>
        <v>1</v>
      </c>
      <c r="X6892">
        <f t="shared" si="429"/>
        <v>74</v>
      </c>
      <c r="Y6892">
        <f>SUMIF(货件明细!K:K,F6892,货件明细!I:I)</f>
        <v>0</v>
      </c>
      <c r="Z6892">
        <f t="shared" si="430"/>
        <v>11.65</v>
      </c>
      <c r="AA6892">
        <f>SUMIF(货件明细!K:K,F6892,货件明细!J:J)</f>
        <v>0</v>
      </c>
      <c r="AB6892">
        <f t="shared" si="431"/>
        <v>1</v>
      </c>
    </row>
    <row r="6893" spans="1:28">
      <c r="A6893">
        <v>2025</v>
      </c>
      <c r="B6893">
        <v>11</v>
      </c>
      <c r="C6893">
        <v>46</v>
      </c>
      <c r="D6893" s="4">
        <v>45971</v>
      </c>
      <c r="E6893" t="s">
        <v>28</v>
      </c>
      <c r="F6893" t="s">
        <v>7102</v>
      </c>
      <c r="G6893" t="s">
        <v>269</v>
      </c>
      <c r="H6893" t="s">
        <v>31</v>
      </c>
      <c r="I6893" t="s">
        <v>145</v>
      </c>
      <c r="J6893" t="s">
        <v>1452</v>
      </c>
      <c r="K6893" t="s">
        <v>1452</v>
      </c>
      <c r="L6893" t="s">
        <v>46</v>
      </c>
      <c r="M6893" t="s">
        <v>65</v>
      </c>
      <c r="N6893" t="s">
        <v>1992</v>
      </c>
      <c r="O6893">
        <v>13.95</v>
      </c>
      <c r="Q6893">
        <v>208.6</v>
      </c>
      <c r="R6893">
        <v>208.6</v>
      </c>
      <c r="S6893">
        <v>0</v>
      </c>
      <c r="T6893">
        <v>208.6</v>
      </c>
      <c r="U6893">
        <v>82</v>
      </c>
      <c r="V6893">
        <f>SUMIF(货件明细!K:K,F6893,货件明细!AQ:AQ)</f>
        <v>0</v>
      </c>
      <c r="W6893">
        <f t="shared" si="428"/>
        <v>1</v>
      </c>
      <c r="X6893">
        <f t="shared" si="429"/>
        <v>82</v>
      </c>
      <c r="Y6893">
        <f>SUMIF(货件明细!K:K,F6893,货件明细!I:I)</f>
        <v>0</v>
      </c>
      <c r="Z6893">
        <f t="shared" si="430"/>
        <v>13.95</v>
      </c>
      <c r="AA6893">
        <f>SUMIF(货件明细!K:K,F6893,货件明细!J:J)</f>
        <v>0</v>
      </c>
      <c r="AB6893">
        <f t="shared" si="431"/>
        <v>1</v>
      </c>
    </row>
    <row r="6894" spans="1:28">
      <c r="A6894">
        <v>2025</v>
      </c>
      <c r="B6894">
        <v>11</v>
      </c>
      <c r="C6894">
        <v>46</v>
      </c>
      <c r="D6894" s="4">
        <v>45971</v>
      </c>
      <c r="E6894" t="s">
        <v>28</v>
      </c>
      <c r="F6894" t="s">
        <v>7103</v>
      </c>
      <c r="G6894" t="s">
        <v>43</v>
      </c>
      <c r="H6894" t="s">
        <v>44</v>
      </c>
      <c r="I6894" t="s">
        <v>145</v>
      </c>
      <c r="J6894" t="s">
        <v>1452</v>
      </c>
      <c r="K6894" t="s">
        <v>1452</v>
      </c>
      <c r="L6894" t="s">
        <v>46</v>
      </c>
      <c r="M6894" t="s">
        <v>65</v>
      </c>
      <c r="N6894" t="s">
        <v>1992</v>
      </c>
      <c r="O6894">
        <v>13.95</v>
      </c>
      <c r="Q6894">
        <v>184.8</v>
      </c>
      <c r="R6894">
        <v>184.8</v>
      </c>
      <c r="S6894">
        <v>0</v>
      </c>
      <c r="T6894">
        <v>184.8</v>
      </c>
      <c r="U6894">
        <v>82</v>
      </c>
      <c r="V6894">
        <f>SUMIF(货件明细!K:K,F6894,货件明细!AQ:AQ)</f>
        <v>0</v>
      </c>
      <c r="W6894">
        <f t="shared" si="428"/>
        <v>1</v>
      </c>
      <c r="X6894">
        <f t="shared" si="429"/>
        <v>82</v>
      </c>
      <c r="Y6894">
        <f>SUMIF(货件明细!K:K,F6894,货件明细!I:I)</f>
        <v>0</v>
      </c>
      <c r="Z6894">
        <f t="shared" si="430"/>
        <v>13.95</v>
      </c>
      <c r="AA6894">
        <f>SUMIF(货件明细!K:K,F6894,货件明细!J:J)</f>
        <v>0</v>
      </c>
      <c r="AB6894">
        <f t="shared" si="431"/>
        <v>1</v>
      </c>
    </row>
    <row r="6895" spans="1:28">
      <c r="A6895">
        <v>2025</v>
      </c>
      <c r="B6895">
        <v>11</v>
      </c>
      <c r="C6895">
        <v>46</v>
      </c>
      <c r="D6895" s="4">
        <v>45971</v>
      </c>
      <c r="E6895" t="s">
        <v>28</v>
      </c>
      <c r="F6895" t="s">
        <v>7104</v>
      </c>
      <c r="G6895" t="s">
        <v>392</v>
      </c>
      <c r="H6895" t="s">
        <v>44</v>
      </c>
      <c r="I6895" t="s">
        <v>145</v>
      </c>
      <c r="J6895" t="s">
        <v>1452</v>
      </c>
      <c r="K6895" t="s">
        <v>1452</v>
      </c>
      <c r="L6895" t="s">
        <v>46</v>
      </c>
      <c r="M6895" t="s">
        <v>65</v>
      </c>
      <c r="N6895" t="s">
        <v>1992</v>
      </c>
      <c r="O6895">
        <v>13.95</v>
      </c>
      <c r="Q6895">
        <v>189</v>
      </c>
      <c r="R6895">
        <v>189</v>
      </c>
      <c r="S6895">
        <v>0</v>
      </c>
      <c r="T6895">
        <v>189</v>
      </c>
      <c r="U6895">
        <v>82</v>
      </c>
      <c r="V6895">
        <f>SUMIF(货件明细!K:K,F6895,货件明细!AQ:AQ)</f>
        <v>0</v>
      </c>
      <c r="W6895">
        <f t="shared" si="428"/>
        <v>1</v>
      </c>
      <c r="X6895">
        <f t="shared" si="429"/>
        <v>82</v>
      </c>
      <c r="Y6895">
        <f>SUMIF(货件明细!K:K,F6895,货件明细!I:I)</f>
        <v>0</v>
      </c>
      <c r="Z6895">
        <f t="shared" si="430"/>
        <v>13.95</v>
      </c>
      <c r="AA6895">
        <f>SUMIF(货件明细!K:K,F6895,货件明细!J:J)</f>
        <v>0</v>
      </c>
      <c r="AB6895">
        <f t="shared" si="431"/>
        <v>1</v>
      </c>
    </row>
    <row r="6896" spans="1:28">
      <c r="A6896">
        <v>2025</v>
      </c>
      <c r="B6896">
        <v>11</v>
      </c>
      <c r="C6896">
        <v>46</v>
      </c>
      <c r="D6896" s="4">
        <v>45971</v>
      </c>
      <c r="E6896" t="s">
        <v>28</v>
      </c>
      <c r="F6896" t="s">
        <v>7105</v>
      </c>
      <c r="G6896" t="s">
        <v>206</v>
      </c>
      <c r="H6896" t="s">
        <v>71</v>
      </c>
      <c r="I6896" t="s">
        <v>145</v>
      </c>
      <c r="J6896" t="s">
        <v>1452</v>
      </c>
      <c r="K6896" t="s">
        <v>1452</v>
      </c>
      <c r="L6896" t="s">
        <v>46</v>
      </c>
      <c r="M6896" t="s">
        <v>65</v>
      </c>
      <c r="N6896" t="s">
        <v>1992</v>
      </c>
      <c r="O6896">
        <v>13.95</v>
      </c>
      <c r="Q6896">
        <v>159.6</v>
      </c>
      <c r="R6896">
        <v>159.6</v>
      </c>
      <c r="S6896">
        <v>0</v>
      </c>
      <c r="T6896">
        <v>159.6</v>
      </c>
      <c r="U6896">
        <v>82</v>
      </c>
      <c r="V6896">
        <f>SUMIF(货件明细!K:K,F6896,货件明细!AQ:AQ)</f>
        <v>0</v>
      </c>
      <c r="W6896">
        <f t="shared" si="428"/>
        <v>1</v>
      </c>
      <c r="X6896">
        <f t="shared" si="429"/>
        <v>82</v>
      </c>
      <c r="Y6896">
        <f>SUMIF(货件明细!K:K,F6896,货件明细!I:I)</f>
        <v>0</v>
      </c>
      <c r="Z6896">
        <f t="shared" si="430"/>
        <v>13.95</v>
      </c>
      <c r="AA6896">
        <f>SUMIF(货件明细!K:K,F6896,货件明细!J:J)</f>
        <v>0</v>
      </c>
      <c r="AB6896">
        <f t="shared" si="431"/>
        <v>1</v>
      </c>
    </row>
    <row r="6897" spans="1:28">
      <c r="A6897">
        <v>2025</v>
      </c>
      <c r="B6897">
        <v>11</v>
      </c>
      <c r="C6897">
        <v>46</v>
      </c>
      <c r="D6897" s="4">
        <v>45971</v>
      </c>
      <c r="E6897" t="s">
        <v>28</v>
      </c>
      <c r="F6897" t="s">
        <v>7106</v>
      </c>
      <c r="G6897" t="s">
        <v>62</v>
      </c>
      <c r="H6897" t="s">
        <v>31</v>
      </c>
      <c r="I6897" t="s">
        <v>145</v>
      </c>
      <c r="J6897" t="s">
        <v>1452</v>
      </c>
      <c r="K6897" t="s">
        <v>1452</v>
      </c>
      <c r="L6897" t="s">
        <v>46</v>
      </c>
      <c r="M6897" t="s">
        <v>65</v>
      </c>
      <c r="N6897" t="s">
        <v>1992</v>
      </c>
      <c r="O6897">
        <v>13.95</v>
      </c>
      <c r="Q6897">
        <v>207.2</v>
      </c>
      <c r="R6897">
        <v>207.2</v>
      </c>
      <c r="S6897">
        <v>0</v>
      </c>
      <c r="T6897">
        <v>207.2</v>
      </c>
      <c r="U6897">
        <v>82</v>
      </c>
      <c r="V6897">
        <f>SUMIF(货件明细!K:K,F6897,货件明细!AQ:AQ)</f>
        <v>0</v>
      </c>
      <c r="W6897">
        <f t="shared" si="428"/>
        <v>1</v>
      </c>
      <c r="X6897">
        <f t="shared" si="429"/>
        <v>82</v>
      </c>
      <c r="Y6897">
        <f>SUMIF(货件明细!K:K,F6897,货件明细!I:I)</f>
        <v>0</v>
      </c>
      <c r="Z6897">
        <f t="shared" si="430"/>
        <v>13.95</v>
      </c>
      <c r="AA6897">
        <f>SUMIF(货件明细!K:K,F6897,货件明细!J:J)</f>
        <v>0</v>
      </c>
      <c r="AB6897">
        <f t="shared" si="431"/>
        <v>1</v>
      </c>
    </row>
    <row r="6898" spans="1:28">
      <c r="A6898">
        <v>2025</v>
      </c>
      <c r="B6898">
        <v>11</v>
      </c>
      <c r="C6898">
        <v>46</v>
      </c>
      <c r="D6898" s="4">
        <v>45971</v>
      </c>
      <c r="E6898" t="s">
        <v>28</v>
      </c>
      <c r="F6898" t="s">
        <v>7107</v>
      </c>
      <c r="G6898" t="s">
        <v>269</v>
      </c>
      <c r="H6898" t="s">
        <v>31</v>
      </c>
      <c r="I6898" t="s">
        <v>80</v>
      </c>
      <c r="J6898" t="s">
        <v>1452</v>
      </c>
      <c r="K6898" t="s">
        <v>1452</v>
      </c>
      <c r="L6898" t="s">
        <v>46</v>
      </c>
      <c r="M6898" t="s">
        <v>65</v>
      </c>
      <c r="N6898" t="s">
        <v>1992</v>
      </c>
      <c r="O6898">
        <v>8.2</v>
      </c>
      <c r="Q6898">
        <v>134.1</v>
      </c>
      <c r="R6898">
        <v>134.1</v>
      </c>
      <c r="S6898">
        <v>0</v>
      </c>
      <c r="T6898">
        <v>134.1</v>
      </c>
      <c r="U6898">
        <v>69</v>
      </c>
      <c r="V6898">
        <f>SUMIF(货件明细!K:K,F6898,货件明细!AQ:AQ)</f>
        <v>0</v>
      </c>
      <c r="W6898">
        <f t="shared" si="428"/>
        <v>1</v>
      </c>
      <c r="X6898">
        <f t="shared" si="429"/>
        <v>69</v>
      </c>
      <c r="Y6898">
        <f>SUMIF(货件明细!K:K,F6898,货件明细!I:I)</f>
        <v>0</v>
      </c>
      <c r="Z6898">
        <f t="shared" si="430"/>
        <v>8.2</v>
      </c>
      <c r="AA6898">
        <f>SUMIF(货件明细!K:K,F6898,货件明细!J:J)</f>
        <v>0</v>
      </c>
      <c r="AB6898">
        <f t="shared" si="431"/>
        <v>1</v>
      </c>
    </row>
    <row r="6899" spans="1:28">
      <c r="A6899">
        <v>2025</v>
      </c>
      <c r="B6899">
        <v>11</v>
      </c>
      <c r="C6899">
        <v>46</v>
      </c>
      <c r="D6899" s="4">
        <v>45971</v>
      </c>
      <c r="E6899" t="s">
        <v>28</v>
      </c>
      <c r="F6899" t="s">
        <v>7108</v>
      </c>
      <c r="G6899" t="s">
        <v>392</v>
      </c>
      <c r="H6899" t="s">
        <v>44</v>
      </c>
      <c r="I6899" t="s">
        <v>80</v>
      </c>
      <c r="J6899" t="s">
        <v>1452</v>
      </c>
      <c r="K6899" t="s">
        <v>1452</v>
      </c>
      <c r="L6899" t="s">
        <v>46</v>
      </c>
      <c r="M6899" t="s">
        <v>65</v>
      </c>
      <c r="N6899" t="s">
        <v>1992</v>
      </c>
      <c r="O6899">
        <v>8.2</v>
      </c>
      <c r="Q6899">
        <v>121.5</v>
      </c>
      <c r="R6899">
        <v>121.5</v>
      </c>
      <c r="S6899">
        <v>0</v>
      </c>
      <c r="T6899">
        <v>121.5</v>
      </c>
      <c r="U6899">
        <v>69</v>
      </c>
      <c r="V6899">
        <f>SUMIF(货件明细!K:K,F6899,货件明细!AQ:AQ)</f>
        <v>0</v>
      </c>
      <c r="W6899">
        <f t="shared" si="428"/>
        <v>1</v>
      </c>
      <c r="X6899">
        <f t="shared" si="429"/>
        <v>69</v>
      </c>
      <c r="Y6899">
        <f>SUMIF(货件明细!K:K,F6899,货件明细!I:I)</f>
        <v>0</v>
      </c>
      <c r="Z6899">
        <f t="shared" si="430"/>
        <v>8.2</v>
      </c>
      <c r="AA6899">
        <f>SUMIF(货件明细!K:K,F6899,货件明细!J:J)</f>
        <v>0</v>
      </c>
      <c r="AB6899">
        <f t="shared" si="431"/>
        <v>1</v>
      </c>
    </row>
    <row r="6900" spans="1:28">
      <c r="A6900">
        <v>2025</v>
      </c>
      <c r="B6900">
        <v>11</v>
      </c>
      <c r="C6900">
        <v>46</v>
      </c>
      <c r="D6900" s="4">
        <v>45971</v>
      </c>
      <c r="E6900" t="s">
        <v>28</v>
      </c>
      <c r="F6900" t="s">
        <v>7109</v>
      </c>
      <c r="G6900" t="s">
        <v>206</v>
      </c>
      <c r="H6900" t="s">
        <v>71</v>
      </c>
      <c r="I6900" t="s">
        <v>80</v>
      </c>
      <c r="J6900" t="s">
        <v>1452</v>
      </c>
      <c r="K6900" t="s">
        <v>1452</v>
      </c>
      <c r="L6900" t="s">
        <v>46</v>
      </c>
      <c r="M6900" t="s">
        <v>65</v>
      </c>
      <c r="N6900" t="s">
        <v>1992</v>
      </c>
      <c r="O6900">
        <v>8.2</v>
      </c>
      <c r="Q6900">
        <v>102.6</v>
      </c>
      <c r="R6900">
        <v>102.6</v>
      </c>
      <c r="S6900">
        <v>0</v>
      </c>
      <c r="T6900">
        <v>102.6</v>
      </c>
      <c r="U6900">
        <v>69</v>
      </c>
      <c r="V6900">
        <f>SUMIF(货件明细!K:K,F6900,货件明细!AQ:AQ)</f>
        <v>0</v>
      </c>
      <c r="W6900">
        <f t="shared" si="428"/>
        <v>1</v>
      </c>
      <c r="X6900">
        <f t="shared" si="429"/>
        <v>69</v>
      </c>
      <c r="Y6900">
        <f>SUMIF(货件明细!K:K,F6900,货件明细!I:I)</f>
        <v>0</v>
      </c>
      <c r="Z6900">
        <f t="shared" si="430"/>
        <v>8.2</v>
      </c>
      <c r="AA6900">
        <f>SUMIF(货件明细!K:K,F6900,货件明细!J:J)</f>
        <v>0</v>
      </c>
      <c r="AB6900">
        <f t="shared" si="431"/>
        <v>1</v>
      </c>
    </row>
    <row r="6901" spans="1:28">
      <c r="A6901">
        <v>2025</v>
      </c>
      <c r="B6901">
        <v>11</v>
      </c>
      <c r="C6901">
        <v>46</v>
      </c>
      <c r="D6901" s="4">
        <v>45971</v>
      </c>
      <c r="E6901" t="s">
        <v>28</v>
      </c>
      <c r="F6901" t="s">
        <v>7110</v>
      </c>
      <c r="G6901" t="s">
        <v>62</v>
      </c>
      <c r="H6901" t="s">
        <v>31</v>
      </c>
      <c r="I6901" t="s">
        <v>80</v>
      </c>
      <c r="J6901" t="s">
        <v>1452</v>
      </c>
      <c r="K6901" t="s">
        <v>1452</v>
      </c>
      <c r="L6901" t="s">
        <v>46</v>
      </c>
      <c r="M6901" t="s">
        <v>65</v>
      </c>
      <c r="N6901" t="s">
        <v>1992</v>
      </c>
      <c r="O6901">
        <v>8.2</v>
      </c>
      <c r="Q6901">
        <v>133.2</v>
      </c>
      <c r="R6901">
        <v>133.2</v>
      </c>
      <c r="S6901">
        <v>0</v>
      </c>
      <c r="T6901">
        <v>133.2</v>
      </c>
      <c r="U6901">
        <v>69</v>
      </c>
      <c r="V6901">
        <f>SUMIF(货件明细!K:K,F6901,货件明细!AQ:AQ)</f>
        <v>0</v>
      </c>
      <c r="W6901">
        <f t="shared" si="428"/>
        <v>1</v>
      </c>
      <c r="X6901">
        <f t="shared" si="429"/>
        <v>69</v>
      </c>
      <c r="Y6901">
        <f>SUMIF(货件明细!K:K,F6901,货件明细!I:I)</f>
        <v>0</v>
      </c>
      <c r="Z6901">
        <f t="shared" si="430"/>
        <v>8.2</v>
      </c>
      <c r="AA6901">
        <f>SUMIF(货件明细!K:K,F6901,货件明细!J:J)</f>
        <v>0</v>
      </c>
      <c r="AB6901">
        <f t="shared" si="431"/>
        <v>1</v>
      </c>
    </row>
    <row r="6902" spans="1:28">
      <c r="A6902">
        <v>2025</v>
      </c>
      <c r="B6902">
        <v>11</v>
      </c>
      <c r="C6902">
        <v>46</v>
      </c>
      <c r="D6902" s="4">
        <v>45971</v>
      </c>
      <c r="E6902" t="s">
        <v>28</v>
      </c>
      <c r="F6902" t="s">
        <v>7111</v>
      </c>
      <c r="G6902" t="s">
        <v>43</v>
      </c>
      <c r="H6902" t="s">
        <v>44</v>
      </c>
      <c r="I6902" t="s">
        <v>80</v>
      </c>
      <c r="J6902" t="s">
        <v>1452</v>
      </c>
      <c r="K6902" t="s">
        <v>1452</v>
      </c>
      <c r="L6902" t="s">
        <v>46</v>
      </c>
      <c r="M6902" t="s">
        <v>65</v>
      </c>
      <c r="N6902" t="s">
        <v>1992</v>
      </c>
      <c r="O6902">
        <v>8.5</v>
      </c>
      <c r="Q6902">
        <v>118.8</v>
      </c>
      <c r="R6902">
        <v>118.8</v>
      </c>
      <c r="S6902">
        <v>0</v>
      </c>
      <c r="T6902">
        <v>118.8</v>
      </c>
      <c r="U6902">
        <v>72</v>
      </c>
      <c r="V6902">
        <f>SUMIF(货件明细!K:K,F6902,货件明细!AQ:AQ)</f>
        <v>0</v>
      </c>
      <c r="W6902">
        <f t="shared" si="428"/>
        <v>1</v>
      </c>
      <c r="X6902">
        <f t="shared" si="429"/>
        <v>72</v>
      </c>
      <c r="Y6902">
        <f>SUMIF(货件明细!K:K,F6902,货件明细!I:I)</f>
        <v>0</v>
      </c>
      <c r="Z6902">
        <f t="shared" si="430"/>
        <v>8.5</v>
      </c>
      <c r="AA6902">
        <f>SUMIF(货件明细!K:K,F6902,货件明细!J:J)</f>
        <v>0</v>
      </c>
      <c r="AB6902">
        <f t="shared" si="431"/>
        <v>1</v>
      </c>
    </row>
    <row r="6903" spans="1:28">
      <c r="A6903">
        <v>2025</v>
      </c>
      <c r="B6903">
        <v>11</v>
      </c>
      <c r="C6903">
        <v>46</v>
      </c>
      <c r="D6903" s="4">
        <v>45972</v>
      </c>
      <c r="E6903" t="s">
        <v>28</v>
      </c>
      <c r="F6903" t="s">
        <v>7112</v>
      </c>
      <c r="G6903" t="s">
        <v>54</v>
      </c>
      <c r="H6903" t="s">
        <v>31</v>
      </c>
      <c r="I6903" t="s">
        <v>41</v>
      </c>
      <c r="J6903" t="s">
        <v>100</v>
      </c>
      <c r="K6903" t="s">
        <v>100</v>
      </c>
      <c r="L6903" t="s">
        <v>46</v>
      </c>
      <c r="M6903" t="s">
        <v>47</v>
      </c>
      <c r="N6903" t="s">
        <v>5148</v>
      </c>
      <c r="O6903">
        <v>114.25</v>
      </c>
      <c r="Q6903">
        <v>647.4</v>
      </c>
      <c r="R6903">
        <v>647.4</v>
      </c>
      <c r="S6903">
        <v>0</v>
      </c>
      <c r="T6903">
        <v>647.4</v>
      </c>
      <c r="U6903">
        <v>403</v>
      </c>
      <c r="V6903">
        <f>SUMIF(货件明细!K:K,F6903,货件明细!AQ:AQ)</f>
        <v>0</v>
      </c>
      <c r="W6903">
        <f t="shared" si="428"/>
        <v>1</v>
      </c>
      <c r="X6903">
        <f t="shared" si="429"/>
        <v>403</v>
      </c>
      <c r="Y6903">
        <f>SUMIF(货件明细!K:K,F6903,货件明细!I:I)</f>
        <v>0</v>
      </c>
      <c r="Z6903">
        <f t="shared" si="430"/>
        <v>114.25</v>
      </c>
      <c r="AA6903">
        <f>SUMIF(货件明细!K:K,F6903,货件明细!J:J)</f>
        <v>0</v>
      </c>
      <c r="AB6903">
        <f t="shared" si="431"/>
        <v>1</v>
      </c>
    </row>
    <row r="6904" spans="1:28">
      <c r="A6904">
        <v>2025</v>
      </c>
      <c r="B6904">
        <v>11</v>
      </c>
      <c r="C6904">
        <v>46</v>
      </c>
      <c r="D6904" s="4">
        <v>45972</v>
      </c>
      <c r="E6904" t="s">
        <v>28</v>
      </c>
      <c r="F6904" t="s">
        <v>7113</v>
      </c>
      <c r="G6904" t="s">
        <v>50</v>
      </c>
      <c r="H6904" t="s">
        <v>31</v>
      </c>
      <c r="I6904" t="s">
        <v>41</v>
      </c>
      <c r="J6904" t="s">
        <v>100</v>
      </c>
      <c r="K6904" t="s">
        <v>100</v>
      </c>
      <c r="L6904" t="s">
        <v>46</v>
      </c>
      <c r="M6904" t="s">
        <v>47</v>
      </c>
      <c r="N6904" t="s">
        <v>5148</v>
      </c>
      <c r="O6904">
        <v>114.25</v>
      </c>
      <c r="Q6904">
        <v>684</v>
      </c>
      <c r="R6904">
        <v>684</v>
      </c>
      <c r="S6904">
        <v>0</v>
      </c>
      <c r="T6904">
        <v>684</v>
      </c>
      <c r="U6904">
        <v>403</v>
      </c>
      <c r="V6904">
        <f>SUMIF(货件明细!K:K,F6904,货件明细!AQ:AQ)</f>
        <v>0</v>
      </c>
      <c r="W6904">
        <f t="shared" si="428"/>
        <v>1</v>
      </c>
      <c r="X6904">
        <f t="shared" si="429"/>
        <v>403</v>
      </c>
      <c r="Y6904">
        <f>SUMIF(货件明细!K:K,F6904,货件明细!I:I)</f>
        <v>0</v>
      </c>
      <c r="Z6904">
        <f t="shared" si="430"/>
        <v>114.25</v>
      </c>
      <c r="AA6904">
        <f>SUMIF(货件明细!K:K,F6904,货件明细!J:J)</f>
        <v>0</v>
      </c>
      <c r="AB6904">
        <f t="shared" si="431"/>
        <v>1</v>
      </c>
    </row>
    <row r="6905" spans="1:28">
      <c r="A6905">
        <v>2025</v>
      </c>
      <c r="B6905">
        <v>11</v>
      </c>
      <c r="C6905">
        <v>46</v>
      </c>
      <c r="D6905" s="4">
        <v>45972</v>
      </c>
      <c r="E6905" t="s">
        <v>28</v>
      </c>
      <c r="F6905" t="s">
        <v>7114</v>
      </c>
      <c r="G6905" t="s">
        <v>374</v>
      </c>
      <c r="H6905" t="s">
        <v>71</v>
      </c>
      <c r="I6905" t="s">
        <v>41</v>
      </c>
      <c r="J6905" t="s">
        <v>100</v>
      </c>
      <c r="K6905" t="s">
        <v>58</v>
      </c>
      <c r="L6905" t="s">
        <v>46</v>
      </c>
      <c r="M6905" t="s">
        <v>5001</v>
      </c>
      <c r="N6905" t="s">
        <v>6725</v>
      </c>
      <c r="O6905">
        <v>114.25</v>
      </c>
      <c r="Q6905">
        <v>329.6</v>
      </c>
      <c r="R6905">
        <v>329.6</v>
      </c>
      <c r="S6905">
        <v>0</v>
      </c>
      <c r="T6905">
        <v>329.6</v>
      </c>
      <c r="U6905">
        <v>403</v>
      </c>
      <c r="V6905">
        <f>SUMIF(货件明细!K:K,F6905,货件明细!AQ:AQ)</f>
        <v>0</v>
      </c>
      <c r="W6905">
        <f t="shared" si="428"/>
        <v>1</v>
      </c>
      <c r="X6905">
        <f t="shared" si="429"/>
        <v>403</v>
      </c>
      <c r="Y6905">
        <f>SUMIF(货件明细!K:K,F6905,货件明细!I:I)</f>
        <v>0</v>
      </c>
      <c r="Z6905">
        <f t="shared" si="430"/>
        <v>114.25</v>
      </c>
      <c r="AA6905">
        <f>SUMIF(货件明细!K:K,F6905,货件明细!J:J)</f>
        <v>0</v>
      </c>
      <c r="AB6905">
        <f t="shared" si="431"/>
        <v>1</v>
      </c>
    </row>
    <row r="6906" spans="1:28">
      <c r="A6906">
        <v>2025</v>
      </c>
      <c r="B6906">
        <v>11</v>
      </c>
      <c r="C6906">
        <v>46</v>
      </c>
      <c r="D6906" s="4">
        <v>45972</v>
      </c>
      <c r="E6906" t="s">
        <v>28</v>
      </c>
      <c r="F6906" t="s">
        <v>7115</v>
      </c>
      <c r="G6906" t="s">
        <v>74</v>
      </c>
      <c r="H6906" t="s">
        <v>44</v>
      </c>
      <c r="I6906" t="s">
        <v>41</v>
      </c>
      <c r="J6906" t="s">
        <v>100</v>
      </c>
      <c r="K6906" t="s">
        <v>100</v>
      </c>
      <c r="L6906" t="s">
        <v>46</v>
      </c>
      <c r="M6906" t="s">
        <v>2882</v>
      </c>
      <c r="N6906" t="s">
        <v>4823</v>
      </c>
      <c r="O6906">
        <v>114.25</v>
      </c>
      <c r="Q6906">
        <v>598</v>
      </c>
      <c r="R6906">
        <v>598</v>
      </c>
      <c r="S6906">
        <v>0</v>
      </c>
      <c r="T6906">
        <v>598</v>
      </c>
      <c r="U6906">
        <v>403</v>
      </c>
      <c r="V6906">
        <f>SUMIF(货件明细!K:K,F6906,货件明细!AQ:AQ)</f>
        <v>0</v>
      </c>
      <c r="W6906">
        <f t="shared" si="428"/>
        <v>1</v>
      </c>
      <c r="X6906">
        <f t="shared" si="429"/>
        <v>403</v>
      </c>
      <c r="Y6906">
        <f>SUMIF(货件明细!K:K,F6906,货件明细!I:I)</f>
        <v>0</v>
      </c>
      <c r="Z6906">
        <f t="shared" si="430"/>
        <v>114.25</v>
      </c>
      <c r="AA6906">
        <f>SUMIF(货件明细!K:K,F6906,货件明细!J:J)</f>
        <v>0</v>
      </c>
      <c r="AB6906">
        <f t="shared" si="431"/>
        <v>1</v>
      </c>
    </row>
    <row r="6907" spans="1:28">
      <c r="A6907">
        <v>2025</v>
      </c>
      <c r="B6907">
        <v>11</v>
      </c>
      <c r="C6907">
        <v>46</v>
      </c>
      <c r="D6907" s="4">
        <v>45972</v>
      </c>
      <c r="E6907" t="s">
        <v>28</v>
      </c>
      <c r="F6907" t="s">
        <v>7116</v>
      </c>
      <c r="G6907" t="s">
        <v>1610</v>
      </c>
      <c r="H6907" t="s">
        <v>71</v>
      </c>
      <c r="I6907" t="s">
        <v>41</v>
      </c>
      <c r="J6907" t="s">
        <v>100</v>
      </c>
      <c r="K6907" t="s">
        <v>58</v>
      </c>
      <c r="L6907" t="s">
        <v>46</v>
      </c>
      <c r="M6907" t="s">
        <v>5001</v>
      </c>
      <c r="N6907" t="s">
        <v>6725</v>
      </c>
      <c r="O6907">
        <v>114.25</v>
      </c>
      <c r="Q6907">
        <v>307.4</v>
      </c>
      <c r="R6907">
        <v>307.4</v>
      </c>
      <c r="S6907">
        <v>0</v>
      </c>
      <c r="T6907">
        <v>307.4</v>
      </c>
      <c r="U6907">
        <v>403</v>
      </c>
      <c r="V6907">
        <f>SUMIF(货件明细!K:K,F6907,货件明细!AQ:AQ)</f>
        <v>0</v>
      </c>
      <c r="W6907">
        <f t="shared" si="428"/>
        <v>1</v>
      </c>
      <c r="X6907">
        <f t="shared" si="429"/>
        <v>403</v>
      </c>
      <c r="Y6907">
        <f>SUMIF(货件明细!K:K,F6907,货件明细!I:I)</f>
        <v>0</v>
      </c>
      <c r="Z6907">
        <f t="shared" si="430"/>
        <v>114.25</v>
      </c>
      <c r="AA6907">
        <f>SUMIF(货件明细!K:K,F6907,货件明细!J:J)</f>
        <v>0</v>
      </c>
      <c r="AB6907">
        <f t="shared" si="431"/>
        <v>1</v>
      </c>
    </row>
    <row r="6908" spans="1:28">
      <c r="A6908">
        <v>2025</v>
      </c>
      <c r="B6908">
        <v>11</v>
      </c>
      <c r="C6908">
        <v>46</v>
      </c>
      <c r="D6908" s="4">
        <v>45972</v>
      </c>
      <c r="E6908" t="s">
        <v>28</v>
      </c>
      <c r="F6908" t="s">
        <v>7117</v>
      </c>
      <c r="G6908" t="s">
        <v>54</v>
      </c>
      <c r="H6908" t="s">
        <v>31</v>
      </c>
      <c r="I6908" t="s">
        <v>57</v>
      </c>
      <c r="J6908" t="s">
        <v>100</v>
      </c>
      <c r="K6908" t="s">
        <v>100</v>
      </c>
      <c r="L6908" t="s">
        <v>46</v>
      </c>
      <c r="M6908" t="s">
        <v>47</v>
      </c>
      <c r="N6908" t="s">
        <v>5148</v>
      </c>
      <c r="O6908">
        <v>43.05</v>
      </c>
      <c r="Q6908">
        <v>215.8</v>
      </c>
      <c r="R6908">
        <v>215.8</v>
      </c>
      <c r="S6908">
        <v>0</v>
      </c>
      <c r="T6908">
        <v>215.8</v>
      </c>
      <c r="U6908">
        <v>129</v>
      </c>
      <c r="V6908">
        <f>SUMIF(货件明细!K:K,F6908,货件明细!AQ:AQ)</f>
        <v>0</v>
      </c>
      <c r="W6908">
        <f t="shared" si="428"/>
        <v>1</v>
      </c>
      <c r="X6908">
        <f t="shared" si="429"/>
        <v>129</v>
      </c>
      <c r="Y6908">
        <f>SUMIF(货件明细!K:K,F6908,货件明细!I:I)</f>
        <v>0</v>
      </c>
      <c r="Z6908">
        <f t="shared" si="430"/>
        <v>43.05</v>
      </c>
      <c r="AA6908">
        <f>SUMIF(货件明细!K:K,F6908,货件明细!J:J)</f>
        <v>0</v>
      </c>
      <c r="AB6908">
        <f t="shared" si="431"/>
        <v>1</v>
      </c>
    </row>
    <row r="6909" spans="1:28">
      <c r="A6909">
        <v>2025</v>
      </c>
      <c r="B6909">
        <v>11</v>
      </c>
      <c r="C6909">
        <v>46</v>
      </c>
      <c r="D6909" s="4">
        <v>45972</v>
      </c>
      <c r="E6909" t="s">
        <v>28</v>
      </c>
      <c r="F6909" t="s">
        <v>7118</v>
      </c>
      <c r="G6909" t="s">
        <v>50</v>
      </c>
      <c r="H6909" t="s">
        <v>31</v>
      </c>
      <c r="I6909" t="s">
        <v>57</v>
      </c>
      <c r="J6909" t="s">
        <v>100</v>
      </c>
      <c r="K6909" t="s">
        <v>100</v>
      </c>
      <c r="L6909" t="s">
        <v>46</v>
      </c>
      <c r="M6909" t="s">
        <v>47</v>
      </c>
      <c r="N6909" t="s">
        <v>5148</v>
      </c>
      <c r="O6909">
        <v>43.05</v>
      </c>
      <c r="Q6909">
        <v>324.9</v>
      </c>
      <c r="R6909">
        <v>324.9</v>
      </c>
      <c r="S6909">
        <v>0</v>
      </c>
      <c r="T6909">
        <v>324.9</v>
      </c>
      <c r="U6909">
        <v>129</v>
      </c>
      <c r="V6909">
        <f>SUMIF(货件明细!K:K,F6909,货件明细!AQ:AQ)</f>
        <v>0</v>
      </c>
      <c r="W6909">
        <f t="shared" si="428"/>
        <v>1</v>
      </c>
      <c r="X6909">
        <f t="shared" si="429"/>
        <v>129</v>
      </c>
      <c r="Y6909">
        <f>SUMIF(货件明细!K:K,F6909,货件明细!I:I)</f>
        <v>0</v>
      </c>
      <c r="Z6909">
        <f t="shared" si="430"/>
        <v>43.05</v>
      </c>
      <c r="AA6909">
        <f>SUMIF(货件明细!K:K,F6909,货件明细!J:J)</f>
        <v>0</v>
      </c>
      <c r="AB6909">
        <f t="shared" si="431"/>
        <v>1</v>
      </c>
    </row>
    <row r="6910" spans="1:28">
      <c r="A6910">
        <v>2025</v>
      </c>
      <c r="B6910">
        <v>11</v>
      </c>
      <c r="C6910">
        <v>46</v>
      </c>
      <c r="D6910" s="4">
        <v>45972</v>
      </c>
      <c r="E6910" t="s">
        <v>28</v>
      </c>
      <c r="F6910" t="s">
        <v>7119</v>
      </c>
      <c r="G6910" t="s">
        <v>374</v>
      </c>
      <c r="H6910" t="s">
        <v>71</v>
      </c>
      <c r="I6910" t="s">
        <v>57</v>
      </c>
      <c r="J6910" t="s">
        <v>100</v>
      </c>
      <c r="K6910" t="s">
        <v>58</v>
      </c>
      <c r="L6910" t="s">
        <v>46</v>
      </c>
      <c r="M6910" t="s">
        <v>5001</v>
      </c>
      <c r="N6910" t="s">
        <v>6725</v>
      </c>
      <c r="O6910">
        <v>43.05</v>
      </c>
      <c r="Q6910">
        <v>164.8</v>
      </c>
      <c r="R6910">
        <v>164.8</v>
      </c>
      <c r="S6910">
        <v>0</v>
      </c>
      <c r="T6910">
        <v>164.8</v>
      </c>
      <c r="U6910">
        <v>129</v>
      </c>
      <c r="V6910">
        <f>SUMIF(货件明细!K:K,F6910,货件明细!AQ:AQ)</f>
        <v>0</v>
      </c>
      <c r="W6910">
        <f t="shared" si="428"/>
        <v>1</v>
      </c>
      <c r="X6910">
        <f t="shared" si="429"/>
        <v>129</v>
      </c>
      <c r="Y6910">
        <f>SUMIF(货件明细!K:K,F6910,货件明细!I:I)</f>
        <v>0</v>
      </c>
      <c r="Z6910">
        <f t="shared" si="430"/>
        <v>43.05</v>
      </c>
      <c r="AA6910">
        <f>SUMIF(货件明细!K:K,F6910,货件明细!J:J)</f>
        <v>0</v>
      </c>
      <c r="AB6910">
        <f t="shared" si="431"/>
        <v>1</v>
      </c>
    </row>
    <row r="6911" spans="1:28">
      <c r="A6911">
        <v>2025</v>
      </c>
      <c r="B6911">
        <v>11</v>
      </c>
      <c r="C6911">
        <v>46</v>
      </c>
      <c r="D6911" s="4">
        <v>45972</v>
      </c>
      <c r="E6911" t="s">
        <v>28</v>
      </c>
      <c r="F6911" t="s">
        <v>7120</v>
      </c>
      <c r="G6911" t="s">
        <v>74</v>
      </c>
      <c r="H6911" t="s">
        <v>44</v>
      </c>
      <c r="I6911" t="s">
        <v>57</v>
      </c>
      <c r="J6911" t="s">
        <v>100</v>
      </c>
      <c r="K6911" t="s">
        <v>100</v>
      </c>
      <c r="L6911" t="s">
        <v>46</v>
      </c>
      <c r="M6911" t="s">
        <v>2882</v>
      </c>
      <c r="N6911" t="s">
        <v>4823</v>
      </c>
      <c r="O6911">
        <v>43.05</v>
      </c>
      <c r="Q6911">
        <v>284.05</v>
      </c>
      <c r="R6911">
        <v>284.05</v>
      </c>
      <c r="S6911">
        <v>0</v>
      </c>
      <c r="T6911">
        <v>284.05</v>
      </c>
      <c r="U6911">
        <v>129</v>
      </c>
      <c r="V6911">
        <f>SUMIF(货件明细!K:K,F6911,货件明细!AQ:AQ)</f>
        <v>0</v>
      </c>
      <c r="W6911">
        <f t="shared" si="428"/>
        <v>1</v>
      </c>
      <c r="X6911">
        <f t="shared" si="429"/>
        <v>129</v>
      </c>
      <c r="Y6911">
        <f>SUMIF(货件明细!K:K,F6911,货件明细!I:I)</f>
        <v>0</v>
      </c>
      <c r="Z6911">
        <f t="shared" si="430"/>
        <v>43.05</v>
      </c>
      <c r="AA6911">
        <f>SUMIF(货件明细!K:K,F6911,货件明细!J:J)</f>
        <v>0</v>
      </c>
      <c r="AB6911">
        <f t="shared" si="431"/>
        <v>1</v>
      </c>
    </row>
    <row r="6912" spans="1:28">
      <c r="A6912">
        <v>2025</v>
      </c>
      <c r="B6912">
        <v>11</v>
      </c>
      <c r="C6912">
        <v>46</v>
      </c>
      <c r="D6912" s="4">
        <v>45972</v>
      </c>
      <c r="E6912" t="s">
        <v>28</v>
      </c>
      <c r="F6912" t="s">
        <v>7121</v>
      </c>
      <c r="G6912" t="s">
        <v>1610</v>
      </c>
      <c r="H6912" t="s">
        <v>71</v>
      </c>
      <c r="I6912" t="s">
        <v>57</v>
      </c>
      <c r="J6912" t="s">
        <v>100</v>
      </c>
      <c r="K6912" t="s">
        <v>58</v>
      </c>
      <c r="L6912" t="s">
        <v>46</v>
      </c>
      <c r="M6912" t="s">
        <v>5001</v>
      </c>
      <c r="N6912" t="s">
        <v>6725</v>
      </c>
      <c r="O6912">
        <v>43.05</v>
      </c>
      <c r="Q6912">
        <v>153.7</v>
      </c>
      <c r="R6912">
        <v>153.7</v>
      </c>
      <c r="S6912">
        <v>0</v>
      </c>
      <c r="T6912">
        <v>153.7</v>
      </c>
      <c r="U6912">
        <v>129</v>
      </c>
      <c r="V6912">
        <f>SUMIF(货件明细!K:K,F6912,货件明细!AQ:AQ)</f>
        <v>0</v>
      </c>
      <c r="W6912">
        <f t="shared" si="428"/>
        <v>1</v>
      </c>
      <c r="X6912">
        <f t="shared" si="429"/>
        <v>129</v>
      </c>
      <c r="Y6912">
        <f>SUMIF(货件明细!K:K,F6912,货件明细!I:I)</f>
        <v>0</v>
      </c>
      <c r="Z6912">
        <f t="shared" si="430"/>
        <v>43.05</v>
      </c>
      <c r="AA6912">
        <f>SUMIF(货件明细!K:K,F6912,货件明细!J:J)</f>
        <v>0</v>
      </c>
      <c r="AB6912">
        <f t="shared" si="431"/>
        <v>1</v>
      </c>
    </row>
    <row r="6913" spans="1:28">
      <c r="A6913">
        <v>2025</v>
      </c>
      <c r="B6913">
        <v>11</v>
      </c>
      <c r="C6913">
        <v>46</v>
      </c>
      <c r="D6913" s="4">
        <v>45972</v>
      </c>
      <c r="E6913" t="s">
        <v>28</v>
      </c>
      <c r="F6913" t="s">
        <v>7122</v>
      </c>
      <c r="G6913" t="s">
        <v>62</v>
      </c>
      <c r="H6913" t="s">
        <v>31</v>
      </c>
      <c r="I6913" t="s">
        <v>129</v>
      </c>
      <c r="J6913" t="s">
        <v>100</v>
      </c>
      <c r="K6913" t="s">
        <v>100</v>
      </c>
      <c r="L6913" t="s">
        <v>46</v>
      </c>
      <c r="M6913" t="s">
        <v>47</v>
      </c>
      <c r="N6913" t="s">
        <v>5148</v>
      </c>
      <c r="O6913">
        <v>55.55</v>
      </c>
      <c r="Q6913">
        <v>348.6</v>
      </c>
      <c r="R6913">
        <v>348.6</v>
      </c>
      <c r="S6913">
        <v>0</v>
      </c>
      <c r="T6913">
        <v>348.6</v>
      </c>
      <c r="U6913">
        <v>437</v>
      </c>
      <c r="V6913">
        <f>SUMIF(货件明细!K:K,F6913,货件明细!AQ:AQ)</f>
        <v>0</v>
      </c>
      <c r="W6913">
        <f t="shared" si="428"/>
        <v>1</v>
      </c>
      <c r="X6913">
        <f t="shared" si="429"/>
        <v>437</v>
      </c>
      <c r="Y6913">
        <f>SUMIF(货件明细!K:K,F6913,货件明细!I:I)</f>
        <v>0</v>
      </c>
      <c r="Z6913">
        <f t="shared" si="430"/>
        <v>55.55</v>
      </c>
      <c r="AA6913">
        <f>SUMIF(货件明细!K:K,F6913,货件明细!J:J)</f>
        <v>0</v>
      </c>
      <c r="AB6913">
        <f t="shared" si="431"/>
        <v>1</v>
      </c>
    </row>
    <row r="6914" spans="1:28">
      <c r="A6914">
        <v>2025</v>
      </c>
      <c r="B6914">
        <v>11</v>
      </c>
      <c r="C6914">
        <v>46</v>
      </c>
      <c r="D6914" s="4">
        <v>45972</v>
      </c>
      <c r="E6914" t="s">
        <v>28</v>
      </c>
      <c r="F6914" t="s">
        <v>7123</v>
      </c>
      <c r="G6914" t="s">
        <v>372</v>
      </c>
      <c r="H6914" t="s">
        <v>71</v>
      </c>
      <c r="I6914" t="s">
        <v>129</v>
      </c>
      <c r="J6914" t="s">
        <v>100</v>
      </c>
      <c r="K6914" t="s">
        <v>58</v>
      </c>
      <c r="L6914" t="s">
        <v>46</v>
      </c>
      <c r="M6914" t="s">
        <v>5001</v>
      </c>
      <c r="N6914" t="s">
        <v>6725</v>
      </c>
      <c r="O6914">
        <v>55.55</v>
      </c>
      <c r="Q6914">
        <v>173.04</v>
      </c>
      <c r="R6914">
        <v>173.04</v>
      </c>
      <c r="S6914">
        <v>0</v>
      </c>
      <c r="T6914">
        <v>173.04</v>
      </c>
      <c r="U6914">
        <v>437</v>
      </c>
      <c r="V6914">
        <f>SUMIF(货件明细!K:K,F6914,货件明细!AQ:AQ)</f>
        <v>0</v>
      </c>
      <c r="W6914">
        <f t="shared" ref="W6914:W6977" si="432">IF(V6914=U6914,0,1)</f>
        <v>1</v>
      </c>
      <c r="X6914">
        <f t="shared" ref="X6914:X6977" si="433">U6914</f>
        <v>437</v>
      </c>
      <c r="Y6914">
        <f>SUMIF(货件明细!K:K,F6914,货件明细!I:I)</f>
        <v>0</v>
      </c>
      <c r="Z6914">
        <f t="shared" ref="Z6914:Z6977" si="434">O6914-Y6914</f>
        <v>55.55</v>
      </c>
      <c r="AA6914">
        <f>SUMIF(货件明细!K:K,F6914,货件明细!J:J)</f>
        <v>0</v>
      </c>
      <c r="AB6914">
        <f t="shared" ref="AB6914:AB6977" si="435">IF(T6914=AA6914,0,1)</f>
        <v>1</v>
      </c>
    </row>
    <row r="6915" spans="1:28">
      <c r="A6915">
        <v>2025</v>
      </c>
      <c r="B6915">
        <v>11</v>
      </c>
      <c r="C6915">
        <v>46</v>
      </c>
      <c r="D6915" s="4">
        <v>45972</v>
      </c>
      <c r="E6915" t="s">
        <v>28</v>
      </c>
      <c r="F6915" t="s">
        <v>7124</v>
      </c>
      <c r="G6915" t="s">
        <v>114</v>
      </c>
      <c r="H6915" t="s">
        <v>44</v>
      </c>
      <c r="I6915" t="s">
        <v>129</v>
      </c>
      <c r="J6915" t="s">
        <v>100</v>
      </c>
      <c r="K6915" t="s">
        <v>4998</v>
      </c>
      <c r="L6915" t="s">
        <v>46</v>
      </c>
      <c r="M6915" t="s">
        <v>2882</v>
      </c>
      <c r="N6915" t="s">
        <v>4823</v>
      </c>
      <c r="O6915">
        <v>55.55</v>
      </c>
      <c r="Q6915">
        <v>313.95</v>
      </c>
      <c r="R6915">
        <v>313.95</v>
      </c>
      <c r="S6915">
        <v>0</v>
      </c>
      <c r="T6915">
        <v>313.95</v>
      </c>
      <c r="U6915">
        <v>437</v>
      </c>
      <c r="V6915">
        <f>SUMIF(货件明细!K:K,F6915,货件明细!AQ:AQ)</f>
        <v>0</v>
      </c>
      <c r="W6915">
        <f t="shared" si="432"/>
        <v>1</v>
      </c>
      <c r="X6915">
        <f t="shared" si="433"/>
        <v>437</v>
      </c>
      <c r="Y6915">
        <f>SUMIF(货件明细!K:K,F6915,货件明细!I:I)</f>
        <v>0</v>
      </c>
      <c r="Z6915">
        <f t="shared" si="434"/>
        <v>55.55</v>
      </c>
      <c r="AA6915">
        <f>SUMIF(货件明细!K:K,F6915,货件明细!J:J)</f>
        <v>0</v>
      </c>
      <c r="AB6915">
        <f t="shared" si="435"/>
        <v>1</v>
      </c>
    </row>
    <row r="6916" spans="1:28">
      <c r="A6916">
        <v>2025</v>
      </c>
      <c r="B6916">
        <v>11</v>
      </c>
      <c r="C6916">
        <v>46</v>
      </c>
      <c r="D6916" s="4">
        <v>45972</v>
      </c>
      <c r="E6916" t="s">
        <v>28</v>
      </c>
      <c r="F6916" t="s">
        <v>7125</v>
      </c>
      <c r="G6916" t="s">
        <v>105</v>
      </c>
      <c r="H6916" t="s">
        <v>31</v>
      </c>
      <c r="I6916" t="s">
        <v>129</v>
      </c>
      <c r="J6916" t="s">
        <v>100</v>
      </c>
      <c r="K6916" t="s">
        <v>100</v>
      </c>
      <c r="L6916" t="s">
        <v>46</v>
      </c>
      <c r="M6916" t="s">
        <v>47</v>
      </c>
      <c r="N6916" t="s">
        <v>5148</v>
      </c>
      <c r="O6916">
        <v>55.55</v>
      </c>
      <c r="Q6916">
        <v>396.9</v>
      </c>
      <c r="R6916">
        <v>396.9</v>
      </c>
      <c r="S6916">
        <v>0</v>
      </c>
      <c r="T6916">
        <v>396.9</v>
      </c>
      <c r="U6916">
        <v>437</v>
      </c>
      <c r="V6916">
        <f>SUMIF(货件明细!K:K,F6916,货件明细!AQ:AQ)</f>
        <v>0</v>
      </c>
      <c r="W6916">
        <f t="shared" si="432"/>
        <v>1</v>
      </c>
      <c r="X6916">
        <f t="shared" si="433"/>
        <v>437</v>
      </c>
      <c r="Y6916">
        <f>SUMIF(货件明细!K:K,F6916,货件明细!I:I)</f>
        <v>0</v>
      </c>
      <c r="Z6916">
        <f t="shared" si="434"/>
        <v>55.55</v>
      </c>
      <c r="AA6916">
        <f>SUMIF(货件明细!K:K,F6916,货件明细!J:J)</f>
        <v>0</v>
      </c>
      <c r="AB6916">
        <f t="shared" si="435"/>
        <v>1</v>
      </c>
    </row>
    <row r="6917" spans="1:28">
      <c r="A6917">
        <v>2025</v>
      </c>
      <c r="B6917">
        <v>11</v>
      </c>
      <c r="C6917">
        <v>46</v>
      </c>
      <c r="D6917" s="4">
        <v>45972</v>
      </c>
      <c r="E6917" t="s">
        <v>28</v>
      </c>
      <c r="F6917" t="s">
        <v>7126</v>
      </c>
      <c r="G6917" t="s">
        <v>64</v>
      </c>
      <c r="H6917" t="s">
        <v>44</v>
      </c>
      <c r="I6917" t="s">
        <v>129</v>
      </c>
      <c r="J6917" t="s">
        <v>100</v>
      </c>
      <c r="K6917" t="s">
        <v>4998</v>
      </c>
      <c r="L6917" t="s">
        <v>46</v>
      </c>
      <c r="M6917" t="s">
        <v>2882</v>
      </c>
      <c r="N6917" t="s">
        <v>4823</v>
      </c>
      <c r="O6917">
        <v>55.55</v>
      </c>
      <c r="Q6917">
        <v>299</v>
      </c>
      <c r="R6917">
        <v>299</v>
      </c>
      <c r="S6917">
        <v>0</v>
      </c>
      <c r="T6917">
        <v>299</v>
      </c>
      <c r="U6917">
        <v>437</v>
      </c>
      <c r="V6917">
        <f>SUMIF(货件明细!K:K,F6917,货件明细!AQ:AQ)</f>
        <v>0</v>
      </c>
      <c r="W6917">
        <f t="shared" si="432"/>
        <v>1</v>
      </c>
      <c r="X6917">
        <f t="shared" si="433"/>
        <v>437</v>
      </c>
      <c r="Y6917">
        <f>SUMIF(货件明细!K:K,F6917,货件明细!I:I)</f>
        <v>0</v>
      </c>
      <c r="Z6917">
        <f t="shared" si="434"/>
        <v>55.55</v>
      </c>
      <c r="AA6917">
        <f>SUMIF(货件明细!K:K,F6917,货件明细!J:J)</f>
        <v>0</v>
      </c>
      <c r="AB6917">
        <f t="shared" si="435"/>
        <v>1</v>
      </c>
    </row>
    <row r="6918" spans="1:28">
      <c r="A6918">
        <v>2025</v>
      </c>
      <c r="B6918">
        <v>11</v>
      </c>
      <c r="C6918">
        <v>46</v>
      </c>
      <c r="D6918" s="4">
        <v>45972</v>
      </c>
      <c r="E6918" t="s">
        <v>28</v>
      </c>
      <c r="F6918" t="s">
        <v>7127</v>
      </c>
      <c r="G6918" t="s">
        <v>64</v>
      </c>
      <c r="H6918" t="s">
        <v>44</v>
      </c>
      <c r="I6918" t="s">
        <v>32</v>
      </c>
      <c r="J6918" t="s">
        <v>100</v>
      </c>
      <c r="K6918" t="s">
        <v>4998</v>
      </c>
      <c r="L6918" t="s">
        <v>46</v>
      </c>
      <c r="M6918" t="s">
        <v>2882</v>
      </c>
      <c r="N6918" t="s">
        <v>4823</v>
      </c>
      <c r="O6918">
        <v>211.17</v>
      </c>
      <c r="Q6918">
        <v>1121.25</v>
      </c>
      <c r="R6918">
        <v>1121.25</v>
      </c>
      <c r="S6918">
        <v>0</v>
      </c>
      <c r="T6918">
        <v>1121.25</v>
      </c>
      <c r="U6918">
        <v>513</v>
      </c>
      <c r="V6918">
        <f>SUMIF(货件明细!K:K,F6918,货件明细!AQ:AQ)</f>
        <v>0</v>
      </c>
      <c r="W6918">
        <f t="shared" si="432"/>
        <v>1</v>
      </c>
      <c r="X6918">
        <f t="shared" si="433"/>
        <v>513</v>
      </c>
      <c r="Y6918">
        <f>SUMIF(货件明细!K:K,F6918,货件明细!I:I)</f>
        <v>0</v>
      </c>
      <c r="Z6918">
        <f t="shared" si="434"/>
        <v>211.17</v>
      </c>
      <c r="AA6918">
        <f>SUMIF(货件明细!K:K,F6918,货件明细!J:J)</f>
        <v>0</v>
      </c>
      <c r="AB6918">
        <f t="shared" si="435"/>
        <v>1</v>
      </c>
    </row>
    <row r="6919" spans="1:28">
      <c r="A6919">
        <v>2025</v>
      </c>
      <c r="B6919">
        <v>11</v>
      </c>
      <c r="C6919">
        <v>46</v>
      </c>
      <c r="D6919" s="4">
        <v>45972</v>
      </c>
      <c r="E6919" t="s">
        <v>28</v>
      </c>
      <c r="F6919" t="s">
        <v>7128</v>
      </c>
      <c r="G6919" t="s">
        <v>882</v>
      </c>
      <c r="H6919" t="s">
        <v>71</v>
      </c>
      <c r="I6919" t="s">
        <v>32</v>
      </c>
      <c r="J6919" t="s">
        <v>100</v>
      </c>
      <c r="K6919" t="s">
        <v>58</v>
      </c>
      <c r="L6919" t="s">
        <v>46</v>
      </c>
      <c r="M6919" t="s">
        <v>5001</v>
      </c>
      <c r="N6919" t="s">
        <v>6725</v>
      </c>
      <c r="O6919">
        <v>211.17</v>
      </c>
      <c r="Q6919">
        <v>584.06</v>
      </c>
      <c r="R6919">
        <v>584.06</v>
      </c>
      <c r="S6919">
        <v>0</v>
      </c>
      <c r="T6919">
        <v>584.06</v>
      </c>
      <c r="U6919">
        <v>513</v>
      </c>
      <c r="V6919">
        <f>SUMIF(货件明细!K:K,F6919,货件明细!AQ:AQ)</f>
        <v>0</v>
      </c>
      <c r="W6919">
        <f t="shared" si="432"/>
        <v>1</v>
      </c>
      <c r="X6919">
        <f t="shared" si="433"/>
        <v>513</v>
      </c>
      <c r="Y6919">
        <f>SUMIF(货件明细!K:K,F6919,货件明细!I:I)</f>
        <v>0</v>
      </c>
      <c r="Z6919">
        <f t="shared" si="434"/>
        <v>211.17</v>
      </c>
      <c r="AA6919">
        <f>SUMIF(货件明细!K:K,F6919,货件明细!J:J)</f>
        <v>0</v>
      </c>
      <c r="AB6919">
        <f t="shared" si="435"/>
        <v>1</v>
      </c>
    </row>
    <row r="6920" spans="1:28">
      <c r="A6920">
        <v>2025</v>
      </c>
      <c r="B6920">
        <v>11</v>
      </c>
      <c r="C6920">
        <v>46</v>
      </c>
      <c r="D6920" s="4">
        <v>45972</v>
      </c>
      <c r="E6920" t="s">
        <v>28</v>
      </c>
      <c r="F6920" t="s">
        <v>7129</v>
      </c>
      <c r="G6920" t="s">
        <v>269</v>
      </c>
      <c r="H6920" t="s">
        <v>31</v>
      </c>
      <c r="I6920" t="s">
        <v>32</v>
      </c>
      <c r="J6920" t="s">
        <v>100</v>
      </c>
      <c r="K6920" t="s">
        <v>100</v>
      </c>
      <c r="L6920" t="s">
        <v>46</v>
      </c>
      <c r="M6920" t="s">
        <v>47</v>
      </c>
      <c r="N6920" t="s">
        <v>5148</v>
      </c>
      <c r="O6920">
        <v>211.17</v>
      </c>
      <c r="Q6920">
        <v>1462.5</v>
      </c>
      <c r="R6920">
        <v>1462.5</v>
      </c>
      <c r="S6920">
        <v>0</v>
      </c>
      <c r="T6920">
        <v>1462.5</v>
      </c>
      <c r="U6920">
        <v>513</v>
      </c>
      <c r="V6920">
        <f>SUMIF(货件明细!K:K,F6920,货件明细!AQ:AQ)</f>
        <v>0</v>
      </c>
      <c r="W6920">
        <f t="shared" si="432"/>
        <v>1</v>
      </c>
      <c r="X6920">
        <f t="shared" si="433"/>
        <v>513</v>
      </c>
      <c r="Y6920">
        <f>SUMIF(货件明细!K:K,F6920,货件明细!I:I)</f>
        <v>0</v>
      </c>
      <c r="Z6920">
        <f t="shared" si="434"/>
        <v>211.17</v>
      </c>
      <c r="AA6920">
        <f>SUMIF(货件明细!K:K,F6920,货件明细!J:J)</f>
        <v>0</v>
      </c>
      <c r="AB6920">
        <f t="shared" si="435"/>
        <v>1</v>
      </c>
    </row>
    <row r="6921" spans="1:28">
      <c r="A6921">
        <v>2025</v>
      </c>
      <c r="B6921">
        <v>11</v>
      </c>
      <c r="C6921">
        <v>46</v>
      </c>
      <c r="D6921" s="4">
        <v>45972</v>
      </c>
      <c r="E6921" t="s">
        <v>28</v>
      </c>
      <c r="F6921" t="s">
        <v>7130</v>
      </c>
      <c r="G6921" t="s">
        <v>50</v>
      </c>
      <c r="H6921" t="s">
        <v>31</v>
      </c>
      <c r="I6921" t="s">
        <v>32</v>
      </c>
      <c r="J6921" t="s">
        <v>100</v>
      </c>
      <c r="K6921" t="s">
        <v>100</v>
      </c>
      <c r="L6921" t="s">
        <v>46</v>
      </c>
      <c r="M6921" t="s">
        <v>47</v>
      </c>
      <c r="N6921" t="s">
        <v>5148</v>
      </c>
      <c r="O6921">
        <v>211.17</v>
      </c>
      <c r="Q6921">
        <v>1282.5</v>
      </c>
      <c r="R6921">
        <v>1282.5</v>
      </c>
      <c r="S6921">
        <v>0</v>
      </c>
      <c r="T6921">
        <v>1282.5</v>
      </c>
      <c r="U6921">
        <v>513</v>
      </c>
      <c r="V6921">
        <f>SUMIF(货件明细!K:K,F6921,货件明细!AQ:AQ)</f>
        <v>0</v>
      </c>
      <c r="W6921">
        <f t="shared" si="432"/>
        <v>1</v>
      </c>
      <c r="X6921">
        <f t="shared" si="433"/>
        <v>513</v>
      </c>
      <c r="Y6921">
        <f>SUMIF(货件明细!K:K,F6921,货件明细!I:I)</f>
        <v>0</v>
      </c>
      <c r="Z6921">
        <f t="shared" si="434"/>
        <v>211.17</v>
      </c>
      <c r="AA6921">
        <f>SUMIF(货件明细!K:K,F6921,货件明细!J:J)</f>
        <v>0</v>
      </c>
      <c r="AB6921">
        <f t="shared" si="435"/>
        <v>1</v>
      </c>
    </row>
    <row r="6922" spans="1:28">
      <c r="A6922">
        <v>2025</v>
      </c>
      <c r="B6922">
        <v>11</v>
      </c>
      <c r="C6922">
        <v>46</v>
      </c>
      <c r="D6922" s="4">
        <v>45972</v>
      </c>
      <c r="E6922" t="s">
        <v>28</v>
      </c>
      <c r="F6922" t="s">
        <v>7131</v>
      </c>
      <c r="G6922" t="s">
        <v>392</v>
      </c>
      <c r="H6922" t="s">
        <v>44</v>
      </c>
      <c r="I6922" t="s">
        <v>32</v>
      </c>
      <c r="J6922" t="s">
        <v>100</v>
      </c>
      <c r="K6922" t="s">
        <v>4998</v>
      </c>
      <c r="L6922" t="s">
        <v>46</v>
      </c>
      <c r="M6922" t="s">
        <v>2882</v>
      </c>
      <c r="N6922" t="s">
        <v>4823</v>
      </c>
      <c r="O6922">
        <v>211.17</v>
      </c>
      <c r="Q6922">
        <v>1076.4</v>
      </c>
      <c r="R6922">
        <v>1076.4</v>
      </c>
      <c r="S6922">
        <v>0</v>
      </c>
      <c r="T6922">
        <v>1076.4</v>
      </c>
      <c r="U6922">
        <v>513</v>
      </c>
      <c r="V6922">
        <f>SUMIF(货件明细!K:K,F6922,货件明细!AQ:AQ)</f>
        <v>0</v>
      </c>
      <c r="W6922">
        <f t="shared" si="432"/>
        <v>1</v>
      </c>
      <c r="X6922">
        <f t="shared" si="433"/>
        <v>513</v>
      </c>
      <c r="Y6922">
        <f>SUMIF(货件明细!K:K,F6922,货件明细!I:I)</f>
        <v>0</v>
      </c>
      <c r="Z6922">
        <f t="shared" si="434"/>
        <v>211.17</v>
      </c>
      <c r="AA6922">
        <f>SUMIF(货件明细!K:K,F6922,货件明细!J:J)</f>
        <v>0</v>
      </c>
      <c r="AB6922">
        <f t="shared" si="435"/>
        <v>1</v>
      </c>
    </row>
    <row r="6923" spans="1:28">
      <c r="A6923">
        <v>2025</v>
      </c>
      <c r="B6923">
        <v>11</v>
      </c>
      <c r="C6923">
        <v>46</v>
      </c>
      <c r="D6923" s="4">
        <v>45972</v>
      </c>
      <c r="E6923" t="s">
        <v>28</v>
      </c>
      <c r="F6923" t="s">
        <v>7132</v>
      </c>
      <c r="G6923" t="s">
        <v>30</v>
      </c>
      <c r="H6923" t="s">
        <v>31</v>
      </c>
      <c r="I6923" t="s">
        <v>39</v>
      </c>
      <c r="J6923" t="s">
        <v>1110</v>
      </c>
      <c r="K6923" t="s">
        <v>1110</v>
      </c>
      <c r="L6923" t="s">
        <v>34</v>
      </c>
      <c r="M6923" t="s">
        <v>65</v>
      </c>
      <c r="N6923" t="s">
        <v>2857</v>
      </c>
      <c r="O6923">
        <v>33.75</v>
      </c>
      <c r="Q6923">
        <v>1989</v>
      </c>
      <c r="R6923">
        <v>1989</v>
      </c>
      <c r="S6923">
        <v>209.01984</v>
      </c>
      <c r="T6923">
        <v>2198.01984</v>
      </c>
      <c r="U6923">
        <v>173</v>
      </c>
      <c r="V6923">
        <f>SUMIF(货件明细!K:K,F6923,货件明细!AQ:AQ)</f>
        <v>0</v>
      </c>
      <c r="W6923">
        <f t="shared" si="432"/>
        <v>1</v>
      </c>
      <c r="X6923">
        <f t="shared" si="433"/>
        <v>173</v>
      </c>
      <c r="Y6923">
        <f>SUMIF(货件明细!K:K,F6923,货件明细!I:I)</f>
        <v>0</v>
      </c>
      <c r="Z6923">
        <f t="shared" si="434"/>
        <v>33.75</v>
      </c>
      <c r="AA6923">
        <f>SUMIF(货件明细!K:K,F6923,货件明细!J:J)</f>
        <v>0</v>
      </c>
      <c r="AB6923">
        <f t="shared" si="435"/>
        <v>1</v>
      </c>
    </row>
    <row r="6924" spans="1:28">
      <c r="A6924">
        <v>2025</v>
      </c>
      <c r="B6924">
        <v>11</v>
      </c>
      <c r="C6924">
        <v>46</v>
      </c>
      <c r="D6924" s="4">
        <v>45972</v>
      </c>
      <c r="E6924" t="s">
        <v>28</v>
      </c>
      <c r="F6924" t="s">
        <v>7133</v>
      </c>
      <c r="G6924" t="s">
        <v>30</v>
      </c>
      <c r="H6924" t="s">
        <v>31</v>
      </c>
      <c r="I6924" t="s">
        <v>80</v>
      </c>
      <c r="J6924" t="s">
        <v>1110</v>
      </c>
      <c r="K6924" t="s">
        <v>1110</v>
      </c>
      <c r="L6924" t="s">
        <v>34</v>
      </c>
      <c r="M6924" t="s">
        <v>65</v>
      </c>
      <c r="N6924" t="s">
        <v>2857</v>
      </c>
      <c r="O6924">
        <v>15.7</v>
      </c>
      <c r="Q6924">
        <v>912</v>
      </c>
      <c r="R6924">
        <v>912</v>
      </c>
      <c r="S6924">
        <v>156.54624</v>
      </c>
      <c r="T6924">
        <v>1068.54624</v>
      </c>
      <c r="U6924">
        <v>133</v>
      </c>
      <c r="V6924">
        <f>SUMIF(货件明细!K:K,F6924,货件明细!AQ:AQ)</f>
        <v>0</v>
      </c>
      <c r="W6924">
        <f t="shared" si="432"/>
        <v>1</v>
      </c>
      <c r="X6924">
        <f t="shared" si="433"/>
        <v>133</v>
      </c>
      <c r="Y6924">
        <f>SUMIF(货件明细!K:K,F6924,货件明细!I:I)</f>
        <v>0</v>
      </c>
      <c r="Z6924">
        <f t="shared" si="434"/>
        <v>15.7</v>
      </c>
      <c r="AA6924">
        <f>SUMIF(货件明细!K:K,F6924,货件明细!J:J)</f>
        <v>0</v>
      </c>
      <c r="AB6924">
        <f t="shared" si="435"/>
        <v>1</v>
      </c>
    </row>
    <row r="6925" spans="1:28">
      <c r="A6925">
        <v>2025</v>
      </c>
      <c r="B6925">
        <v>11</v>
      </c>
      <c r="C6925">
        <v>46</v>
      </c>
      <c r="D6925" s="4">
        <v>45972</v>
      </c>
      <c r="E6925" t="s">
        <v>28</v>
      </c>
      <c r="F6925" t="s">
        <v>7134</v>
      </c>
      <c r="G6925" t="s">
        <v>30</v>
      </c>
      <c r="H6925" t="s">
        <v>31</v>
      </c>
      <c r="I6925" t="s">
        <v>32</v>
      </c>
      <c r="J6925" t="s">
        <v>1110</v>
      </c>
      <c r="K6925" t="s">
        <v>1110</v>
      </c>
      <c r="L6925" t="s">
        <v>34</v>
      </c>
      <c r="M6925" t="s">
        <v>65</v>
      </c>
      <c r="N6925" t="s">
        <v>2857</v>
      </c>
      <c r="O6925">
        <v>16.65</v>
      </c>
      <c r="Q6925">
        <v>969</v>
      </c>
      <c r="R6925">
        <v>969</v>
      </c>
      <c r="S6925">
        <v>93.2864</v>
      </c>
      <c r="T6925">
        <v>1062.2864</v>
      </c>
      <c r="U6925">
        <v>81</v>
      </c>
      <c r="V6925">
        <f>SUMIF(货件明细!K:K,F6925,货件明细!AQ:AQ)</f>
        <v>0</v>
      </c>
      <c r="W6925">
        <f t="shared" si="432"/>
        <v>1</v>
      </c>
      <c r="X6925">
        <f t="shared" si="433"/>
        <v>81</v>
      </c>
      <c r="Y6925">
        <f>SUMIF(货件明细!K:K,F6925,货件明细!I:I)</f>
        <v>0</v>
      </c>
      <c r="Z6925">
        <f t="shared" si="434"/>
        <v>16.65</v>
      </c>
      <c r="AA6925">
        <f>SUMIF(货件明细!K:K,F6925,货件明细!J:J)</f>
        <v>0</v>
      </c>
      <c r="AB6925">
        <f t="shared" si="435"/>
        <v>1</v>
      </c>
    </row>
    <row r="6926" spans="1:28">
      <c r="A6926">
        <v>2025</v>
      </c>
      <c r="B6926">
        <v>11</v>
      </c>
      <c r="C6926">
        <v>46</v>
      </c>
      <c r="D6926" s="4">
        <v>45972</v>
      </c>
      <c r="E6926" t="s">
        <v>28</v>
      </c>
      <c r="F6926" t="s">
        <v>7135</v>
      </c>
      <c r="G6926" t="s">
        <v>30</v>
      </c>
      <c r="H6926" t="s">
        <v>31</v>
      </c>
      <c r="I6926" t="s">
        <v>129</v>
      </c>
      <c r="J6926" t="s">
        <v>1110</v>
      </c>
      <c r="K6926" t="s">
        <v>1110</v>
      </c>
      <c r="L6926" t="s">
        <v>34</v>
      </c>
      <c r="M6926" t="s">
        <v>65</v>
      </c>
      <c r="N6926" t="s">
        <v>2857</v>
      </c>
      <c r="O6926">
        <v>20.3</v>
      </c>
      <c r="Q6926">
        <v>1140</v>
      </c>
      <c r="R6926">
        <v>1140</v>
      </c>
      <c r="S6926">
        <v>198.2336</v>
      </c>
      <c r="T6926">
        <v>1338.2336</v>
      </c>
      <c r="U6926">
        <v>170</v>
      </c>
      <c r="V6926">
        <f>SUMIF(货件明细!K:K,F6926,货件明细!AQ:AQ)</f>
        <v>0</v>
      </c>
      <c r="W6926">
        <f t="shared" si="432"/>
        <v>1</v>
      </c>
      <c r="X6926">
        <f t="shared" si="433"/>
        <v>170</v>
      </c>
      <c r="Y6926">
        <f>SUMIF(货件明细!K:K,F6926,货件明细!I:I)</f>
        <v>0</v>
      </c>
      <c r="Z6926">
        <f t="shared" si="434"/>
        <v>20.3</v>
      </c>
      <c r="AA6926">
        <f>SUMIF(货件明细!K:K,F6926,货件明细!J:J)</f>
        <v>0</v>
      </c>
      <c r="AB6926">
        <f t="shared" si="435"/>
        <v>1</v>
      </c>
    </row>
    <row r="6927" spans="1:28">
      <c r="A6927">
        <v>2025</v>
      </c>
      <c r="B6927">
        <v>11</v>
      </c>
      <c r="C6927">
        <v>46</v>
      </c>
      <c r="D6927" s="4">
        <v>45973</v>
      </c>
      <c r="E6927" t="s">
        <v>28</v>
      </c>
      <c r="F6927" t="s">
        <v>7136</v>
      </c>
      <c r="G6927" t="s">
        <v>30</v>
      </c>
      <c r="H6927" t="s">
        <v>31</v>
      </c>
      <c r="I6927" t="s">
        <v>41</v>
      </c>
      <c r="J6927" t="s">
        <v>1110</v>
      </c>
      <c r="K6927" t="s">
        <v>1110</v>
      </c>
      <c r="L6927" t="s">
        <v>34</v>
      </c>
      <c r="M6927" t="s">
        <v>65</v>
      </c>
      <c r="N6927" t="s">
        <v>2857</v>
      </c>
      <c r="O6927">
        <v>21.7</v>
      </c>
      <c r="Q6927">
        <v>1287</v>
      </c>
      <c r="R6927">
        <v>1287</v>
      </c>
      <c r="S6927">
        <v>123.75024</v>
      </c>
      <c r="T6927">
        <v>1410.75024</v>
      </c>
      <c r="U6927">
        <v>101</v>
      </c>
      <c r="V6927">
        <f>SUMIF(货件明细!K:K,F6927,货件明细!AQ:AQ)</f>
        <v>0</v>
      </c>
      <c r="W6927">
        <f t="shared" si="432"/>
        <v>1</v>
      </c>
      <c r="X6927">
        <f t="shared" si="433"/>
        <v>101</v>
      </c>
      <c r="Y6927">
        <f>SUMIF(货件明细!K:K,F6927,货件明细!I:I)</f>
        <v>0</v>
      </c>
      <c r="Z6927">
        <f t="shared" si="434"/>
        <v>21.7</v>
      </c>
      <c r="AA6927">
        <f>SUMIF(货件明细!K:K,F6927,货件明细!J:J)</f>
        <v>0</v>
      </c>
      <c r="AB6927">
        <f t="shared" si="435"/>
        <v>1</v>
      </c>
    </row>
    <row r="6928" spans="1:28">
      <c r="A6928">
        <v>2025</v>
      </c>
      <c r="B6928">
        <v>11</v>
      </c>
      <c r="C6928">
        <v>46</v>
      </c>
      <c r="D6928" s="4">
        <v>45973</v>
      </c>
      <c r="E6928" t="s">
        <v>28</v>
      </c>
      <c r="F6928" t="s">
        <v>7137</v>
      </c>
      <c r="G6928" t="s">
        <v>30</v>
      </c>
      <c r="H6928" t="s">
        <v>31</v>
      </c>
      <c r="I6928" t="s">
        <v>96</v>
      </c>
      <c r="J6928" t="s">
        <v>1110</v>
      </c>
      <c r="K6928" t="s">
        <v>1110</v>
      </c>
      <c r="L6928" t="s">
        <v>34</v>
      </c>
      <c r="M6928" t="s">
        <v>65</v>
      </c>
      <c r="N6928" t="s">
        <v>2857</v>
      </c>
      <c r="O6928">
        <v>25.65</v>
      </c>
      <c r="Q6928">
        <v>1521</v>
      </c>
      <c r="R6928">
        <v>1521</v>
      </c>
      <c r="S6928">
        <v>235.54816</v>
      </c>
      <c r="T6928">
        <v>1756.54816</v>
      </c>
      <c r="U6928">
        <v>202</v>
      </c>
      <c r="V6928">
        <f>SUMIF(货件明细!K:K,F6928,货件明细!AQ:AQ)</f>
        <v>0</v>
      </c>
      <c r="W6928">
        <f t="shared" si="432"/>
        <v>1</v>
      </c>
      <c r="X6928">
        <f t="shared" si="433"/>
        <v>202</v>
      </c>
      <c r="Y6928">
        <f>SUMIF(货件明细!K:K,F6928,货件明细!I:I)</f>
        <v>0</v>
      </c>
      <c r="Z6928">
        <f t="shared" si="434"/>
        <v>25.65</v>
      </c>
      <c r="AA6928">
        <f>SUMIF(货件明细!K:K,F6928,货件明细!J:J)</f>
        <v>0</v>
      </c>
      <c r="AB6928">
        <f t="shared" si="435"/>
        <v>1</v>
      </c>
    </row>
    <row r="6929" spans="1:28">
      <c r="A6929">
        <v>2025</v>
      </c>
      <c r="B6929">
        <v>11</v>
      </c>
      <c r="C6929">
        <v>46</v>
      </c>
      <c r="D6929" s="4">
        <v>45974</v>
      </c>
      <c r="E6929" t="s">
        <v>28</v>
      </c>
      <c r="F6929" t="s">
        <v>7138</v>
      </c>
      <c r="G6929" t="s">
        <v>275</v>
      </c>
      <c r="H6929" t="s">
        <v>31</v>
      </c>
      <c r="I6929" t="s">
        <v>129</v>
      </c>
      <c r="J6929" t="s">
        <v>1110</v>
      </c>
      <c r="K6929" t="s">
        <v>1110</v>
      </c>
      <c r="L6929" t="s">
        <v>34</v>
      </c>
      <c r="M6929" t="s">
        <v>65</v>
      </c>
      <c r="N6929" t="s">
        <v>2857</v>
      </c>
      <c r="O6929">
        <v>12.86</v>
      </c>
      <c r="Q6929">
        <v>760.5</v>
      </c>
      <c r="R6929">
        <v>760.5</v>
      </c>
      <c r="S6929">
        <v>145.76</v>
      </c>
      <c r="T6929">
        <v>906.26</v>
      </c>
      <c r="U6929">
        <v>124</v>
      </c>
      <c r="V6929">
        <f>SUMIF(货件明细!K:K,F6929,货件明细!AQ:AQ)</f>
        <v>0</v>
      </c>
      <c r="W6929">
        <f t="shared" si="432"/>
        <v>1</v>
      </c>
      <c r="X6929">
        <f t="shared" si="433"/>
        <v>124</v>
      </c>
      <c r="Y6929">
        <f>SUMIF(货件明细!K:K,F6929,货件明细!I:I)</f>
        <v>0</v>
      </c>
      <c r="Z6929">
        <f t="shared" si="434"/>
        <v>12.86</v>
      </c>
      <c r="AA6929">
        <f>SUMIF(货件明细!K:K,F6929,货件明细!J:J)</f>
        <v>0</v>
      </c>
      <c r="AB6929">
        <f t="shared" si="435"/>
        <v>1</v>
      </c>
    </row>
    <row r="6930" spans="1:28">
      <c r="A6930">
        <v>2025</v>
      </c>
      <c r="B6930">
        <v>11</v>
      </c>
      <c r="C6930">
        <v>46</v>
      </c>
      <c r="D6930" s="4">
        <v>45974</v>
      </c>
      <c r="E6930" t="s">
        <v>28</v>
      </c>
      <c r="F6930" t="s">
        <v>7139</v>
      </c>
      <c r="G6930" t="s">
        <v>275</v>
      </c>
      <c r="H6930" t="s">
        <v>31</v>
      </c>
      <c r="I6930" t="s">
        <v>145</v>
      </c>
      <c r="J6930" t="s">
        <v>1110</v>
      </c>
      <c r="K6930" t="s">
        <v>1110</v>
      </c>
      <c r="L6930" t="s">
        <v>34</v>
      </c>
      <c r="M6930" t="s">
        <v>65</v>
      </c>
      <c r="N6930" t="s">
        <v>2857</v>
      </c>
      <c r="O6930">
        <v>15.9</v>
      </c>
      <c r="Q6930">
        <v>936</v>
      </c>
      <c r="R6930">
        <v>936</v>
      </c>
      <c r="S6930">
        <v>200.42</v>
      </c>
      <c r="T6930">
        <v>1136.42</v>
      </c>
      <c r="U6930">
        <v>170</v>
      </c>
      <c r="V6930">
        <f>SUMIF(货件明细!K:K,F6930,货件明细!AQ:AQ)</f>
        <v>0</v>
      </c>
      <c r="W6930">
        <f t="shared" si="432"/>
        <v>1</v>
      </c>
      <c r="X6930">
        <f t="shared" si="433"/>
        <v>170</v>
      </c>
      <c r="Y6930">
        <f>SUMIF(货件明细!K:K,F6930,货件明细!I:I)</f>
        <v>0</v>
      </c>
      <c r="Z6930">
        <f t="shared" si="434"/>
        <v>15.9</v>
      </c>
      <c r="AA6930">
        <f>SUMIF(货件明细!K:K,F6930,货件明细!J:J)</f>
        <v>0</v>
      </c>
      <c r="AB6930">
        <f t="shared" si="435"/>
        <v>1</v>
      </c>
    </row>
    <row r="6931" spans="1:28">
      <c r="A6931">
        <v>2025</v>
      </c>
      <c r="B6931">
        <v>11</v>
      </c>
      <c r="C6931">
        <v>46</v>
      </c>
      <c r="D6931" s="4">
        <v>45974</v>
      </c>
      <c r="E6931" t="s">
        <v>28</v>
      </c>
      <c r="F6931" t="s">
        <v>7140</v>
      </c>
      <c r="G6931" t="s">
        <v>206</v>
      </c>
      <c r="H6931" t="s">
        <v>71</v>
      </c>
      <c r="I6931" t="s">
        <v>32</v>
      </c>
      <c r="J6931" t="s">
        <v>1110</v>
      </c>
      <c r="K6931" t="s">
        <v>1110</v>
      </c>
      <c r="L6931" t="s">
        <v>34</v>
      </c>
      <c r="M6931" t="s">
        <v>65</v>
      </c>
      <c r="N6931" t="s">
        <v>2857</v>
      </c>
      <c r="O6931">
        <v>14.75</v>
      </c>
      <c r="Q6931">
        <v>877.5</v>
      </c>
      <c r="R6931">
        <v>877.5</v>
      </c>
      <c r="S6931">
        <v>0</v>
      </c>
      <c r="T6931">
        <v>877.5</v>
      </c>
      <c r="U6931">
        <v>42</v>
      </c>
      <c r="V6931">
        <f>SUMIF(货件明细!K:K,F6931,货件明细!AQ:AQ)</f>
        <v>0</v>
      </c>
      <c r="W6931">
        <f t="shared" si="432"/>
        <v>1</v>
      </c>
      <c r="X6931">
        <f t="shared" si="433"/>
        <v>42</v>
      </c>
      <c r="Y6931">
        <f>SUMIF(货件明细!K:K,F6931,货件明细!I:I)</f>
        <v>0</v>
      </c>
      <c r="Z6931">
        <f t="shared" si="434"/>
        <v>14.75</v>
      </c>
      <c r="AA6931">
        <f>SUMIF(货件明细!K:K,F6931,货件明细!J:J)</f>
        <v>0</v>
      </c>
      <c r="AB6931">
        <f t="shared" si="435"/>
        <v>1</v>
      </c>
    </row>
    <row r="6932" spans="1:28">
      <c r="A6932">
        <v>2025</v>
      </c>
      <c r="B6932">
        <v>11</v>
      </c>
      <c r="C6932">
        <v>46</v>
      </c>
      <c r="D6932" s="4">
        <v>45974</v>
      </c>
      <c r="E6932" t="s">
        <v>28</v>
      </c>
      <c r="F6932" t="s">
        <v>7141</v>
      </c>
      <c r="G6932" t="s">
        <v>1563</v>
      </c>
      <c r="H6932" t="s">
        <v>71</v>
      </c>
      <c r="I6932" t="s">
        <v>32</v>
      </c>
      <c r="J6932" t="s">
        <v>1110</v>
      </c>
      <c r="K6932" t="s">
        <v>1110</v>
      </c>
      <c r="L6932" t="s">
        <v>34</v>
      </c>
      <c r="M6932" t="s">
        <v>65</v>
      </c>
      <c r="N6932" t="s">
        <v>2857</v>
      </c>
      <c r="O6932">
        <v>14.75</v>
      </c>
      <c r="Q6932">
        <v>877.5</v>
      </c>
      <c r="R6932">
        <v>877.5</v>
      </c>
      <c r="S6932">
        <v>0</v>
      </c>
      <c r="T6932">
        <v>877.5</v>
      </c>
      <c r="U6932">
        <v>42</v>
      </c>
      <c r="V6932">
        <f>SUMIF(货件明细!K:K,F6932,货件明细!AQ:AQ)</f>
        <v>0</v>
      </c>
      <c r="W6932">
        <f t="shared" si="432"/>
        <v>1</v>
      </c>
      <c r="X6932">
        <f t="shared" si="433"/>
        <v>42</v>
      </c>
      <c r="Y6932">
        <f>SUMIF(货件明细!K:K,F6932,货件明细!I:I)</f>
        <v>0</v>
      </c>
      <c r="Z6932">
        <f t="shared" si="434"/>
        <v>14.75</v>
      </c>
      <c r="AA6932">
        <f>SUMIF(货件明细!K:K,F6932,货件明细!J:J)</f>
        <v>0</v>
      </c>
      <c r="AB6932">
        <f t="shared" si="435"/>
        <v>1</v>
      </c>
    </row>
    <row r="6933" spans="1:28">
      <c r="A6933">
        <v>2025</v>
      </c>
      <c r="B6933">
        <v>11</v>
      </c>
      <c r="C6933">
        <v>46</v>
      </c>
      <c r="D6933" s="4">
        <v>45974</v>
      </c>
      <c r="E6933" t="s">
        <v>28</v>
      </c>
      <c r="F6933" t="s">
        <v>7142</v>
      </c>
      <c r="G6933" t="s">
        <v>56</v>
      </c>
      <c r="H6933" t="s">
        <v>44</v>
      </c>
      <c r="I6933" t="s">
        <v>32</v>
      </c>
      <c r="J6933" t="s">
        <v>1110</v>
      </c>
      <c r="K6933" t="s">
        <v>1110</v>
      </c>
      <c r="L6933" t="s">
        <v>34</v>
      </c>
      <c r="M6933" t="s">
        <v>65</v>
      </c>
      <c r="N6933" t="s">
        <v>2857</v>
      </c>
      <c r="O6933">
        <v>14.75</v>
      </c>
      <c r="Q6933">
        <v>877.5</v>
      </c>
      <c r="R6933">
        <v>877.5</v>
      </c>
      <c r="S6933">
        <v>0</v>
      </c>
      <c r="T6933">
        <v>877.5</v>
      </c>
      <c r="U6933">
        <v>42</v>
      </c>
      <c r="V6933">
        <f>SUMIF(货件明细!K:K,F6933,货件明细!AQ:AQ)</f>
        <v>0</v>
      </c>
      <c r="W6933">
        <f t="shared" si="432"/>
        <v>1</v>
      </c>
      <c r="X6933">
        <f t="shared" si="433"/>
        <v>42</v>
      </c>
      <c r="Y6933">
        <f>SUMIF(货件明细!K:K,F6933,货件明细!I:I)</f>
        <v>0</v>
      </c>
      <c r="Z6933">
        <f t="shared" si="434"/>
        <v>14.75</v>
      </c>
      <c r="AA6933">
        <f>SUMIF(货件明细!K:K,F6933,货件明细!J:J)</f>
        <v>0</v>
      </c>
      <c r="AB6933">
        <f t="shared" si="435"/>
        <v>1</v>
      </c>
    </row>
    <row r="6934" spans="1:28">
      <c r="A6934">
        <v>2025</v>
      </c>
      <c r="B6934">
        <v>11</v>
      </c>
      <c r="C6934">
        <v>46</v>
      </c>
      <c r="D6934" s="4">
        <v>45974</v>
      </c>
      <c r="E6934" t="s">
        <v>28</v>
      </c>
      <c r="F6934" t="s">
        <v>7143</v>
      </c>
      <c r="G6934" t="s">
        <v>269</v>
      </c>
      <c r="H6934" t="s">
        <v>31</v>
      </c>
      <c r="I6934" t="s">
        <v>32</v>
      </c>
      <c r="J6934" t="s">
        <v>1110</v>
      </c>
      <c r="K6934" t="s">
        <v>1110</v>
      </c>
      <c r="L6934" t="s">
        <v>34</v>
      </c>
      <c r="M6934" t="s">
        <v>65</v>
      </c>
      <c r="N6934" t="s">
        <v>2857</v>
      </c>
      <c r="O6934">
        <v>14.75</v>
      </c>
      <c r="Q6934">
        <v>877.5</v>
      </c>
      <c r="R6934">
        <v>877.5</v>
      </c>
      <c r="S6934">
        <v>0</v>
      </c>
      <c r="T6934">
        <v>877.5</v>
      </c>
      <c r="U6934">
        <v>42</v>
      </c>
      <c r="V6934">
        <f>SUMIF(货件明细!K:K,F6934,货件明细!AQ:AQ)</f>
        <v>0</v>
      </c>
      <c r="W6934">
        <f t="shared" si="432"/>
        <v>1</v>
      </c>
      <c r="X6934">
        <f t="shared" si="433"/>
        <v>42</v>
      </c>
      <c r="Y6934">
        <f>SUMIF(货件明细!K:K,F6934,货件明细!I:I)</f>
        <v>0</v>
      </c>
      <c r="Z6934">
        <f t="shared" si="434"/>
        <v>14.75</v>
      </c>
      <c r="AA6934">
        <f>SUMIF(货件明细!K:K,F6934,货件明细!J:J)</f>
        <v>0</v>
      </c>
      <c r="AB6934">
        <f t="shared" si="435"/>
        <v>1</v>
      </c>
    </row>
    <row r="6935" spans="1:28">
      <c r="A6935">
        <v>2025</v>
      </c>
      <c r="B6935">
        <v>11</v>
      </c>
      <c r="C6935">
        <v>46</v>
      </c>
      <c r="D6935" s="4">
        <v>45974</v>
      </c>
      <c r="E6935" t="s">
        <v>28</v>
      </c>
      <c r="F6935" t="s">
        <v>7144</v>
      </c>
      <c r="G6935" t="s">
        <v>50</v>
      </c>
      <c r="H6935" t="s">
        <v>31</v>
      </c>
      <c r="I6935" t="s">
        <v>32</v>
      </c>
      <c r="J6935" t="s">
        <v>1110</v>
      </c>
      <c r="K6935" t="s">
        <v>1110</v>
      </c>
      <c r="L6935" t="s">
        <v>34</v>
      </c>
      <c r="M6935" t="s">
        <v>65</v>
      </c>
      <c r="N6935" t="s">
        <v>2857</v>
      </c>
      <c r="O6935">
        <v>14.75</v>
      </c>
      <c r="Q6935">
        <v>877.5</v>
      </c>
      <c r="R6935">
        <v>877.5</v>
      </c>
      <c r="S6935">
        <v>0</v>
      </c>
      <c r="T6935">
        <v>877.5</v>
      </c>
      <c r="U6935">
        <v>42</v>
      </c>
      <c r="V6935">
        <f>SUMIF(货件明细!K:K,F6935,货件明细!AQ:AQ)</f>
        <v>0</v>
      </c>
      <c r="W6935">
        <f t="shared" si="432"/>
        <v>1</v>
      </c>
      <c r="X6935">
        <f t="shared" si="433"/>
        <v>42</v>
      </c>
      <c r="Y6935">
        <f>SUMIF(货件明细!K:K,F6935,货件明细!I:I)</f>
        <v>0</v>
      </c>
      <c r="Z6935">
        <f t="shared" si="434"/>
        <v>14.75</v>
      </c>
      <c r="AA6935">
        <f>SUMIF(货件明细!K:K,F6935,货件明细!J:J)</f>
        <v>0</v>
      </c>
      <c r="AB6935">
        <f t="shared" si="435"/>
        <v>1</v>
      </c>
    </row>
    <row r="6936" spans="1:28">
      <c r="A6936">
        <v>2025</v>
      </c>
      <c r="B6936">
        <v>11</v>
      </c>
      <c r="C6936">
        <v>46</v>
      </c>
      <c r="D6936" s="4">
        <v>45975</v>
      </c>
      <c r="E6936" t="s">
        <v>28</v>
      </c>
      <c r="F6936" t="s">
        <v>7145</v>
      </c>
      <c r="G6936" t="s">
        <v>50</v>
      </c>
      <c r="H6936" t="s">
        <v>31</v>
      </c>
      <c r="I6936" t="s">
        <v>39</v>
      </c>
      <c r="J6936" t="s">
        <v>100</v>
      </c>
      <c r="K6936" t="s">
        <v>100</v>
      </c>
      <c r="L6936" t="s">
        <v>46</v>
      </c>
      <c r="M6936" t="s">
        <v>47</v>
      </c>
      <c r="N6936" t="s">
        <v>5148</v>
      </c>
      <c r="O6936">
        <v>14.4</v>
      </c>
      <c r="Q6936">
        <v>136.8</v>
      </c>
      <c r="R6936">
        <v>136.8</v>
      </c>
      <c r="S6936">
        <v>0</v>
      </c>
      <c r="T6936">
        <v>136.8</v>
      </c>
      <c r="U6936">
        <v>71</v>
      </c>
      <c r="V6936">
        <f>SUMIF(货件明细!K:K,F6936,货件明细!AQ:AQ)</f>
        <v>0</v>
      </c>
      <c r="W6936">
        <f t="shared" si="432"/>
        <v>1</v>
      </c>
      <c r="X6936">
        <f t="shared" si="433"/>
        <v>71</v>
      </c>
      <c r="Y6936">
        <f>SUMIF(货件明细!K:K,F6936,货件明细!I:I)</f>
        <v>0</v>
      </c>
      <c r="Z6936">
        <f t="shared" si="434"/>
        <v>14.4</v>
      </c>
      <c r="AA6936">
        <f>SUMIF(货件明细!K:K,F6936,货件明细!J:J)</f>
        <v>0</v>
      </c>
      <c r="AB6936">
        <f t="shared" si="435"/>
        <v>1</v>
      </c>
    </row>
    <row r="6937" spans="1:28">
      <c r="A6937">
        <v>2025</v>
      </c>
      <c r="B6937">
        <v>11</v>
      </c>
      <c r="C6937">
        <v>46</v>
      </c>
      <c r="D6937" s="4">
        <v>45975</v>
      </c>
      <c r="E6937" t="s">
        <v>28</v>
      </c>
      <c r="F6937" t="s">
        <v>7146</v>
      </c>
      <c r="G6937" t="s">
        <v>56</v>
      </c>
      <c r="H6937" t="s">
        <v>44</v>
      </c>
      <c r="I6937" t="s">
        <v>39</v>
      </c>
      <c r="J6937" t="s">
        <v>100</v>
      </c>
      <c r="K6937" t="s">
        <v>4998</v>
      </c>
      <c r="L6937" t="s">
        <v>46</v>
      </c>
      <c r="M6937" t="s">
        <v>2882</v>
      </c>
      <c r="N6937" t="s">
        <v>4823</v>
      </c>
      <c r="O6937">
        <v>14.4</v>
      </c>
      <c r="Q6937">
        <v>59.8</v>
      </c>
      <c r="R6937">
        <v>59.8</v>
      </c>
      <c r="S6937">
        <v>0</v>
      </c>
      <c r="T6937">
        <v>59.8</v>
      </c>
      <c r="U6937">
        <v>71</v>
      </c>
      <c r="V6937">
        <f>SUMIF(货件明细!K:K,F6937,货件明细!AQ:AQ)</f>
        <v>0</v>
      </c>
      <c r="W6937">
        <f t="shared" si="432"/>
        <v>1</v>
      </c>
      <c r="X6937">
        <f t="shared" si="433"/>
        <v>71</v>
      </c>
      <c r="Y6937">
        <f>SUMIF(货件明细!K:K,F6937,货件明细!I:I)</f>
        <v>0</v>
      </c>
      <c r="Z6937">
        <f t="shared" si="434"/>
        <v>14.4</v>
      </c>
      <c r="AA6937">
        <f>SUMIF(货件明细!K:K,F6937,货件明细!J:J)</f>
        <v>0</v>
      </c>
      <c r="AB6937">
        <f t="shared" si="435"/>
        <v>1</v>
      </c>
    </row>
    <row r="6938" spans="1:28">
      <c r="A6938">
        <v>2025</v>
      </c>
      <c r="B6938">
        <v>11</v>
      </c>
      <c r="C6938">
        <v>46</v>
      </c>
      <c r="D6938" s="4">
        <v>45975</v>
      </c>
      <c r="E6938" t="s">
        <v>28</v>
      </c>
      <c r="F6938" t="s">
        <v>7147</v>
      </c>
      <c r="G6938" t="s">
        <v>1610</v>
      </c>
      <c r="H6938" t="s">
        <v>71</v>
      </c>
      <c r="I6938" t="s">
        <v>39</v>
      </c>
      <c r="J6938" t="s">
        <v>100</v>
      </c>
      <c r="K6938" t="s">
        <v>58</v>
      </c>
      <c r="L6938" t="s">
        <v>46</v>
      </c>
      <c r="M6938" t="s">
        <v>5001</v>
      </c>
      <c r="N6938" t="s">
        <v>6725</v>
      </c>
      <c r="O6938">
        <v>14.4</v>
      </c>
      <c r="Q6938">
        <v>61.48</v>
      </c>
      <c r="R6938">
        <v>61.48</v>
      </c>
      <c r="S6938">
        <v>0</v>
      </c>
      <c r="T6938">
        <v>61.48</v>
      </c>
      <c r="U6938">
        <v>71</v>
      </c>
      <c r="V6938">
        <f>SUMIF(货件明细!K:K,F6938,货件明细!AQ:AQ)</f>
        <v>0</v>
      </c>
      <c r="W6938">
        <f t="shared" si="432"/>
        <v>1</v>
      </c>
      <c r="X6938">
        <f t="shared" si="433"/>
        <v>71</v>
      </c>
      <c r="Y6938">
        <f>SUMIF(货件明细!K:K,F6938,货件明细!I:I)</f>
        <v>0</v>
      </c>
      <c r="Z6938">
        <f t="shared" si="434"/>
        <v>14.4</v>
      </c>
      <c r="AA6938">
        <f>SUMIF(货件明细!K:K,F6938,货件明细!J:J)</f>
        <v>0</v>
      </c>
      <c r="AB6938">
        <f t="shared" si="435"/>
        <v>1</v>
      </c>
    </row>
    <row r="6939" spans="1:28">
      <c r="A6939">
        <v>2025</v>
      </c>
      <c r="B6939">
        <v>11</v>
      </c>
      <c r="C6939">
        <v>46</v>
      </c>
      <c r="D6939" s="4">
        <v>45975</v>
      </c>
      <c r="E6939" t="s">
        <v>28</v>
      </c>
      <c r="F6939" t="s">
        <v>7148</v>
      </c>
      <c r="G6939" t="s">
        <v>263</v>
      </c>
      <c r="H6939" t="s">
        <v>44</v>
      </c>
      <c r="I6939" t="s">
        <v>39</v>
      </c>
      <c r="J6939" t="s">
        <v>100</v>
      </c>
      <c r="K6939" t="s">
        <v>4998</v>
      </c>
      <c r="L6939" t="s">
        <v>46</v>
      </c>
      <c r="M6939" t="s">
        <v>2882</v>
      </c>
      <c r="N6939" t="s">
        <v>4823</v>
      </c>
      <c r="O6939">
        <v>14.4</v>
      </c>
      <c r="Q6939">
        <v>44.85</v>
      </c>
      <c r="R6939">
        <v>44.85</v>
      </c>
      <c r="S6939">
        <v>0</v>
      </c>
      <c r="T6939">
        <v>44.85</v>
      </c>
      <c r="U6939">
        <v>71</v>
      </c>
      <c r="V6939">
        <f>SUMIF(货件明细!K:K,F6939,货件明细!AQ:AQ)</f>
        <v>0</v>
      </c>
      <c r="W6939">
        <f t="shared" si="432"/>
        <v>1</v>
      </c>
      <c r="X6939">
        <f t="shared" si="433"/>
        <v>71</v>
      </c>
      <c r="Y6939">
        <f>SUMIF(货件明细!K:K,F6939,货件明细!I:I)</f>
        <v>0</v>
      </c>
      <c r="Z6939">
        <f t="shared" si="434"/>
        <v>14.4</v>
      </c>
      <c r="AA6939">
        <f>SUMIF(货件明细!K:K,F6939,货件明细!J:J)</f>
        <v>0</v>
      </c>
      <c r="AB6939">
        <f t="shared" si="435"/>
        <v>1</v>
      </c>
    </row>
    <row r="6940" spans="1:28">
      <c r="A6940">
        <v>2025</v>
      </c>
      <c r="B6940">
        <v>11</v>
      </c>
      <c r="C6940">
        <v>46</v>
      </c>
      <c r="D6940" s="4">
        <v>45975</v>
      </c>
      <c r="E6940" t="s">
        <v>28</v>
      </c>
      <c r="F6940" t="s">
        <v>7149</v>
      </c>
      <c r="G6940" t="s">
        <v>114</v>
      </c>
      <c r="H6940" t="s">
        <v>44</v>
      </c>
      <c r="I6940" t="s">
        <v>39</v>
      </c>
      <c r="J6940" t="s">
        <v>100</v>
      </c>
      <c r="K6940" t="s">
        <v>4998</v>
      </c>
      <c r="L6940" t="s">
        <v>46</v>
      </c>
      <c r="M6940" t="s">
        <v>2882</v>
      </c>
      <c r="N6940" t="s">
        <v>4823</v>
      </c>
      <c r="O6940">
        <v>14.4</v>
      </c>
      <c r="Q6940">
        <v>127.075</v>
      </c>
      <c r="R6940">
        <v>127.075</v>
      </c>
      <c r="S6940">
        <v>0</v>
      </c>
      <c r="T6940">
        <v>127.075</v>
      </c>
      <c r="U6940">
        <v>71</v>
      </c>
      <c r="V6940">
        <f>SUMIF(货件明细!K:K,F6940,货件明细!AQ:AQ)</f>
        <v>0</v>
      </c>
      <c r="W6940">
        <f t="shared" si="432"/>
        <v>1</v>
      </c>
      <c r="X6940">
        <f t="shared" si="433"/>
        <v>71</v>
      </c>
      <c r="Y6940">
        <f>SUMIF(货件明细!K:K,F6940,货件明细!I:I)</f>
        <v>0</v>
      </c>
      <c r="Z6940">
        <f t="shared" si="434"/>
        <v>14.4</v>
      </c>
      <c r="AA6940">
        <f>SUMIF(货件明细!K:K,F6940,货件明细!J:J)</f>
        <v>0</v>
      </c>
      <c r="AB6940">
        <f t="shared" si="435"/>
        <v>1</v>
      </c>
    </row>
    <row r="6941" spans="1:28">
      <c r="A6941">
        <v>2025</v>
      </c>
      <c r="B6941">
        <v>11</v>
      </c>
      <c r="C6941">
        <v>46</v>
      </c>
      <c r="D6941" s="4">
        <v>45975</v>
      </c>
      <c r="E6941" t="s">
        <v>28</v>
      </c>
      <c r="F6941" t="s">
        <v>7150</v>
      </c>
      <c r="G6941" t="s">
        <v>50</v>
      </c>
      <c r="H6941" t="s">
        <v>31</v>
      </c>
      <c r="I6941" t="s">
        <v>39</v>
      </c>
      <c r="J6941" t="s">
        <v>100</v>
      </c>
      <c r="K6941" t="s">
        <v>100</v>
      </c>
      <c r="L6941" t="s">
        <v>46</v>
      </c>
      <c r="M6941" t="s">
        <v>47</v>
      </c>
      <c r="N6941" t="s">
        <v>5148</v>
      </c>
      <c r="O6941">
        <v>56.45</v>
      </c>
      <c r="Q6941">
        <v>547.2</v>
      </c>
      <c r="R6941">
        <v>547.2</v>
      </c>
      <c r="S6941">
        <v>0</v>
      </c>
      <c r="T6941">
        <v>547.2</v>
      </c>
      <c r="U6941">
        <v>146</v>
      </c>
      <c r="V6941">
        <f>SUMIF(货件明细!K:K,F6941,货件明细!AQ:AQ)</f>
        <v>0</v>
      </c>
      <c r="W6941">
        <f t="shared" si="432"/>
        <v>1</v>
      </c>
      <c r="X6941">
        <f t="shared" si="433"/>
        <v>146</v>
      </c>
      <c r="Y6941">
        <f>SUMIF(货件明细!K:K,F6941,货件明细!I:I)</f>
        <v>0</v>
      </c>
      <c r="Z6941">
        <f t="shared" si="434"/>
        <v>56.45</v>
      </c>
      <c r="AA6941">
        <f>SUMIF(货件明细!K:K,F6941,货件明细!J:J)</f>
        <v>0</v>
      </c>
      <c r="AB6941">
        <f t="shared" si="435"/>
        <v>1</v>
      </c>
    </row>
    <row r="6942" spans="1:28">
      <c r="A6942">
        <v>2025</v>
      </c>
      <c r="B6942">
        <v>11</v>
      </c>
      <c r="C6942">
        <v>46</v>
      </c>
      <c r="D6942" s="4">
        <v>45975</v>
      </c>
      <c r="E6942" t="s">
        <v>28</v>
      </c>
      <c r="F6942" t="s">
        <v>7151</v>
      </c>
      <c r="G6942" t="s">
        <v>56</v>
      </c>
      <c r="H6942" t="s">
        <v>44</v>
      </c>
      <c r="I6942" t="s">
        <v>39</v>
      </c>
      <c r="J6942" t="s">
        <v>100</v>
      </c>
      <c r="K6942" t="s">
        <v>4998</v>
      </c>
      <c r="L6942" t="s">
        <v>46</v>
      </c>
      <c r="M6942" t="s">
        <v>2882</v>
      </c>
      <c r="N6942" t="s">
        <v>4823</v>
      </c>
      <c r="O6942">
        <v>56.45</v>
      </c>
      <c r="Q6942">
        <v>553.15</v>
      </c>
      <c r="R6942">
        <v>553.15</v>
      </c>
      <c r="S6942">
        <v>0</v>
      </c>
      <c r="T6942">
        <v>553.15</v>
      </c>
      <c r="U6942">
        <v>146</v>
      </c>
      <c r="V6942">
        <f>SUMIF(货件明细!K:K,F6942,货件明细!AQ:AQ)</f>
        <v>0</v>
      </c>
      <c r="W6942">
        <f t="shared" si="432"/>
        <v>1</v>
      </c>
      <c r="X6942">
        <f t="shared" si="433"/>
        <v>146</v>
      </c>
      <c r="Y6942">
        <f>SUMIF(货件明细!K:K,F6942,货件明细!I:I)</f>
        <v>0</v>
      </c>
      <c r="Z6942">
        <f t="shared" si="434"/>
        <v>56.45</v>
      </c>
      <c r="AA6942">
        <f>SUMIF(货件明细!K:K,F6942,货件明细!J:J)</f>
        <v>0</v>
      </c>
      <c r="AB6942">
        <f t="shared" si="435"/>
        <v>1</v>
      </c>
    </row>
    <row r="6943" spans="1:28">
      <c r="A6943">
        <v>2025</v>
      </c>
      <c r="B6943">
        <v>11</v>
      </c>
      <c r="C6943">
        <v>46</v>
      </c>
      <c r="D6943" s="4">
        <v>45975</v>
      </c>
      <c r="E6943" t="s">
        <v>28</v>
      </c>
      <c r="F6943" t="s">
        <v>7152</v>
      </c>
      <c r="G6943" t="s">
        <v>1610</v>
      </c>
      <c r="H6943" t="s">
        <v>71</v>
      </c>
      <c r="I6943" t="s">
        <v>39</v>
      </c>
      <c r="J6943" t="s">
        <v>100</v>
      </c>
      <c r="K6943" t="s">
        <v>58</v>
      </c>
      <c r="L6943" t="s">
        <v>46</v>
      </c>
      <c r="M6943" t="s">
        <v>5001</v>
      </c>
      <c r="N6943" t="s">
        <v>6725</v>
      </c>
      <c r="O6943">
        <v>56.45</v>
      </c>
      <c r="Q6943">
        <v>245.92</v>
      </c>
      <c r="R6943">
        <v>245.92</v>
      </c>
      <c r="S6943">
        <v>0</v>
      </c>
      <c r="T6943">
        <v>245.92</v>
      </c>
      <c r="U6943">
        <v>146</v>
      </c>
      <c r="V6943">
        <f>SUMIF(货件明细!K:K,F6943,货件明细!AQ:AQ)</f>
        <v>0</v>
      </c>
      <c r="W6943">
        <f t="shared" si="432"/>
        <v>1</v>
      </c>
      <c r="X6943">
        <f t="shared" si="433"/>
        <v>146</v>
      </c>
      <c r="Y6943">
        <f>SUMIF(货件明细!K:K,F6943,货件明细!I:I)</f>
        <v>0</v>
      </c>
      <c r="Z6943">
        <f t="shared" si="434"/>
        <v>56.45</v>
      </c>
      <c r="AA6943">
        <f>SUMIF(货件明细!K:K,F6943,货件明细!J:J)</f>
        <v>0</v>
      </c>
      <c r="AB6943">
        <f t="shared" si="435"/>
        <v>1</v>
      </c>
    </row>
    <row r="6944" spans="1:28">
      <c r="A6944">
        <v>2025</v>
      </c>
      <c r="B6944">
        <v>11</v>
      </c>
      <c r="C6944">
        <v>46</v>
      </c>
      <c r="D6944" s="4">
        <v>45975</v>
      </c>
      <c r="E6944" t="s">
        <v>28</v>
      </c>
      <c r="F6944" t="s">
        <v>7153</v>
      </c>
      <c r="G6944" t="s">
        <v>263</v>
      </c>
      <c r="H6944" t="s">
        <v>44</v>
      </c>
      <c r="I6944" t="s">
        <v>39</v>
      </c>
      <c r="J6944" t="s">
        <v>100</v>
      </c>
      <c r="K6944" t="s">
        <v>4998</v>
      </c>
      <c r="L6944" t="s">
        <v>46</v>
      </c>
      <c r="M6944" t="s">
        <v>2882</v>
      </c>
      <c r="N6944" t="s">
        <v>4823</v>
      </c>
      <c r="O6944">
        <v>56.45</v>
      </c>
      <c r="Q6944">
        <v>553.15</v>
      </c>
      <c r="R6944">
        <v>553.15</v>
      </c>
      <c r="S6944">
        <v>0</v>
      </c>
      <c r="T6944">
        <v>553.15</v>
      </c>
      <c r="U6944">
        <v>146</v>
      </c>
      <c r="V6944">
        <f>SUMIF(货件明细!K:K,F6944,货件明细!AQ:AQ)</f>
        <v>0</v>
      </c>
      <c r="W6944">
        <f t="shared" si="432"/>
        <v>1</v>
      </c>
      <c r="X6944">
        <f t="shared" si="433"/>
        <v>146</v>
      </c>
      <c r="Y6944">
        <f>SUMIF(货件明细!K:K,F6944,货件明细!I:I)</f>
        <v>0</v>
      </c>
      <c r="Z6944">
        <f t="shared" si="434"/>
        <v>56.45</v>
      </c>
      <c r="AA6944">
        <f>SUMIF(货件明细!K:K,F6944,货件明细!J:J)</f>
        <v>0</v>
      </c>
      <c r="AB6944">
        <f t="shared" si="435"/>
        <v>1</v>
      </c>
    </row>
    <row r="6945" spans="1:28">
      <c r="A6945">
        <v>2025</v>
      </c>
      <c r="B6945">
        <v>11</v>
      </c>
      <c r="C6945">
        <v>46</v>
      </c>
      <c r="D6945" s="4">
        <v>45975</v>
      </c>
      <c r="E6945" t="s">
        <v>28</v>
      </c>
      <c r="F6945" t="s">
        <v>7154</v>
      </c>
      <c r="G6945" t="s">
        <v>114</v>
      </c>
      <c r="H6945" t="s">
        <v>44</v>
      </c>
      <c r="I6945" t="s">
        <v>39</v>
      </c>
      <c r="J6945" t="s">
        <v>100</v>
      </c>
      <c r="K6945" t="s">
        <v>4998</v>
      </c>
      <c r="L6945" t="s">
        <v>46</v>
      </c>
      <c r="M6945" t="s">
        <v>2882</v>
      </c>
      <c r="N6945" t="s">
        <v>4823</v>
      </c>
      <c r="O6945">
        <v>132.2</v>
      </c>
      <c r="Q6945">
        <v>1143.675</v>
      </c>
      <c r="R6945">
        <v>1143.675</v>
      </c>
      <c r="S6945">
        <v>0</v>
      </c>
      <c r="T6945">
        <v>1143.675</v>
      </c>
      <c r="U6945">
        <v>306</v>
      </c>
      <c r="V6945">
        <f>SUMIF(货件明细!K:K,F6945,货件明细!AQ:AQ)</f>
        <v>0</v>
      </c>
      <c r="W6945">
        <f t="shared" si="432"/>
        <v>1</v>
      </c>
      <c r="X6945">
        <f t="shared" si="433"/>
        <v>306</v>
      </c>
      <c r="Y6945">
        <f>SUMIF(货件明细!K:K,F6945,货件明细!I:I)</f>
        <v>0</v>
      </c>
      <c r="Z6945">
        <f t="shared" si="434"/>
        <v>132.2</v>
      </c>
      <c r="AA6945">
        <f>SUMIF(货件明细!K:K,F6945,货件明细!J:J)</f>
        <v>0</v>
      </c>
      <c r="AB6945">
        <f t="shared" si="435"/>
        <v>1</v>
      </c>
    </row>
    <row r="6946" spans="1:28">
      <c r="A6946">
        <v>2025</v>
      </c>
      <c r="B6946">
        <v>11</v>
      </c>
      <c r="C6946">
        <v>46</v>
      </c>
      <c r="D6946" s="4">
        <v>45975</v>
      </c>
      <c r="E6946" t="s">
        <v>28</v>
      </c>
      <c r="F6946" t="s">
        <v>7155</v>
      </c>
      <c r="G6946" t="s">
        <v>882</v>
      </c>
      <c r="H6946" t="s">
        <v>71</v>
      </c>
      <c r="I6946" t="s">
        <v>111</v>
      </c>
      <c r="J6946" t="s">
        <v>100</v>
      </c>
      <c r="K6946" t="s">
        <v>58</v>
      </c>
      <c r="L6946" t="s">
        <v>46</v>
      </c>
      <c r="M6946" t="s">
        <v>5001</v>
      </c>
      <c r="N6946" t="s">
        <v>6725</v>
      </c>
      <c r="O6946">
        <v>21.1</v>
      </c>
      <c r="Q6946">
        <v>106.891363636364</v>
      </c>
      <c r="R6946">
        <v>106.891363636364</v>
      </c>
      <c r="S6946">
        <v>0</v>
      </c>
      <c r="T6946">
        <v>106.891363636364</v>
      </c>
      <c r="U6946">
        <v>173</v>
      </c>
      <c r="V6946">
        <f>SUMIF(货件明细!K:K,F6946,货件明细!AQ:AQ)</f>
        <v>0</v>
      </c>
      <c r="W6946">
        <f t="shared" si="432"/>
        <v>1</v>
      </c>
      <c r="X6946">
        <f t="shared" si="433"/>
        <v>173</v>
      </c>
      <c r="Y6946">
        <f>SUMIF(货件明细!K:K,F6946,货件明细!I:I)</f>
        <v>0</v>
      </c>
      <c r="Z6946">
        <f t="shared" si="434"/>
        <v>21.1</v>
      </c>
      <c r="AA6946">
        <f>SUMIF(货件明细!K:K,F6946,货件明细!J:J)</f>
        <v>0</v>
      </c>
      <c r="AB6946">
        <f t="shared" si="435"/>
        <v>1</v>
      </c>
    </row>
    <row r="6947" spans="1:28">
      <c r="A6947">
        <v>2025</v>
      </c>
      <c r="B6947">
        <v>11</v>
      </c>
      <c r="C6947">
        <v>46</v>
      </c>
      <c r="D6947" s="4">
        <v>45975</v>
      </c>
      <c r="E6947" t="s">
        <v>28</v>
      </c>
      <c r="F6947" t="s">
        <v>7156</v>
      </c>
      <c r="G6947" t="s">
        <v>114</v>
      </c>
      <c r="H6947" t="s">
        <v>44</v>
      </c>
      <c r="I6947" t="s">
        <v>111</v>
      </c>
      <c r="J6947" t="s">
        <v>100</v>
      </c>
      <c r="K6947" t="s">
        <v>100</v>
      </c>
      <c r="L6947" t="s">
        <v>46</v>
      </c>
      <c r="M6947" t="s">
        <v>5001</v>
      </c>
      <c r="N6947" t="s">
        <v>6615</v>
      </c>
      <c r="O6947">
        <v>21.1</v>
      </c>
      <c r="Q6947">
        <v>205.890909090909</v>
      </c>
      <c r="R6947">
        <v>205.890909090909</v>
      </c>
      <c r="S6947">
        <v>0</v>
      </c>
      <c r="T6947">
        <v>205.890909090909</v>
      </c>
      <c r="U6947">
        <v>173</v>
      </c>
      <c r="V6947">
        <f>SUMIF(货件明细!K:K,F6947,货件明细!AQ:AQ)</f>
        <v>0</v>
      </c>
      <c r="W6947">
        <f t="shared" si="432"/>
        <v>1</v>
      </c>
      <c r="X6947">
        <f t="shared" si="433"/>
        <v>173</v>
      </c>
      <c r="Y6947">
        <f>SUMIF(货件明细!K:K,F6947,货件明细!I:I)</f>
        <v>0</v>
      </c>
      <c r="Z6947">
        <f t="shared" si="434"/>
        <v>21.1</v>
      </c>
      <c r="AA6947">
        <f>SUMIF(货件明细!K:K,F6947,货件明细!J:J)</f>
        <v>0</v>
      </c>
      <c r="AB6947">
        <f t="shared" si="435"/>
        <v>1</v>
      </c>
    </row>
    <row r="6948" spans="1:28">
      <c r="A6948">
        <v>2025</v>
      </c>
      <c r="B6948">
        <v>11</v>
      </c>
      <c r="C6948">
        <v>46</v>
      </c>
      <c r="D6948" s="4">
        <v>45975</v>
      </c>
      <c r="E6948" t="s">
        <v>28</v>
      </c>
      <c r="F6948" t="s">
        <v>7157</v>
      </c>
      <c r="G6948" t="s">
        <v>1517</v>
      </c>
      <c r="H6948" t="s">
        <v>71</v>
      </c>
      <c r="I6948" t="s">
        <v>111</v>
      </c>
      <c r="J6948" t="s">
        <v>100</v>
      </c>
      <c r="K6948" t="s">
        <v>58</v>
      </c>
      <c r="L6948" t="s">
        <v>46</v>
      </c>
      <c r="M6948" t="s">
        <v>5001</v>
      </c>
      <c r="N6948" t="s">
        <v>6725</v>
      </c>
      <c r="O6948">
        <v>21.1</v>
      </c>
      <c r="Q6948">
        <v>96.0625</v>
      </c>
      <c r="R6948">
        <v>96.0625</v>
      </c>
      <c r="S6948">
        <v>0</v>
      </c>
      <c r="T6948">
        <v>96.0625</v>
      </c>
      <c r="U6948">
        <v>173</v>
      </c>
      <c r="V6948">
        <f>SUMIF(货件明细!K:K,F6948,货件明细!AQ:AQ)</f>
        <v>0</v>
      </c>
      <c r="W6948">
        <f t="shared" si="432"/>
        <v>1</v>
      </c>
      <c r="X6948">
        <f t="shared" si="433"/>
        <v>173</v>
      </c>
      <c r="Y6948">
        <f>SUMIF(货件明细!K:K,F6948,货件明细!I:I)</f>
        <v>0</v>
      </c>
      <c r="Z6948">
        <f t="shared" si="434"/>
        <v>21.1</v>
      </c>
      <c r="AA6948">
        <f>SUMIF(货件明细!K:K,F6948,货件明细!J:J)</f>
        <v>0</v>
      </c>
      <c r="AB6948">
        <f t="shared" si="435"/>
        <v>1</v>
      </c>
    </row>
    <row r="6949" spans="1:28">
      <c r="A6949">
        <v>2025</v>
      </c>
      <c r="B6949">
        <v>11</v>
      </c>
      <c r="C6949">
        <v>46</v>
      </c>
      <c r="D6949" s="4">
        <v>45975</v>
      </c>
      <c r="E6949" t="s">
        <v>28</v>
      </c>
      <c r="F6949" t="s">
        <v>7158</v>
      </c>
      <c r="G6949" t="s">
        <v>105</v>
      </c>
      <c r="H6949" t="s">
        <v>31</v>
      </c>
      <c r="I6949" t="s">
        <v>111</v>
      </c>
      <c r="J6949" t="s">
        <v>100</v>
      </c>
      <c r="K6949" t="s">
        <v>100</v>
      </c>
      <c r="L6949" t="s">
        <v>46</v>
      </c>
      <c r="M6949" t="s">
        <v>47</v>
      </c>
      <c r="N6949" t="s">
        <v>5148</v>
      </c>
      <c r="O6949">
        <v>21.1</v>
      </c>
      <c r="Q6949">
        <v>236.25</v>
      </c>
      <c r="R6949">
        <v>236.25</v>
      </c>
      <c r="S6949">
        <v>0</v>
      </c>
      <c r="T6949">
        <v>236.25</v>
      </c>
      <c r="U6949">
        <v>173</v>
      </c>
      <c r="V6949">
        <f>SUMIF(货件明细!K:K,F6949,货件明细!AQ:AQ)</f>
        <v>0</v>
      </c>
      <c r="W6949">
        <f t="shared" si="432"/>
        <v>1</v>
      </c>
      <c r="X6949">
        <f t="shared" si="433"/>
        <v>173</v>
      </c>
      <c r="Y6949">
        <f>SUMIF(货件明细!K:K,F6949,货件明细!I:I)</f>
        <v>0</v>
      </c>
      <c r="Z6949">
        <f t="shared" si="434"/>
        <v>21.1</v>
      </c>
      <c r="AA6949">
        <f>SUMIF(货件明细!K:K,F6949,货件明细!J:J)</f>
        <v>0</v>
      </c>
      <c r="AB6949">
        <f t="shared" si="435"/>
        <v>1</v>
      </c>
    </row>
    <row r="6950" spans="1:28">
      <c r="A6950">
        <v>2025</v>
      </c>
      <c r="B6950">
        <v>11</v>
      </c>
      <c r="C6950">
        <v>46</v>
      </c>
      <c r="D6950" s="4">
        <v>45975</v>
      </c>
      <c r="E6950" t="s">
        <v>28</v>
      </c>
      <c r="F6950" t="s">
        <v>7159</v>
      </c>
      <c r="G6950" t="s">
        <v>369</v>
      </c>
      <c r="H6950" t="s">
        <v>31</v>
      </c>
      <c r="I6950" t="s">
        <v>111</v>
      </c>
      <c r="J6950" t="s">
        <v>100</v>
      </c>
      <c r="K6950" t="s">
        <v>100</v>
      </c>
      <c r="L6950" t="s">
        <v>46</v>
      </c>
      <c r="M6950" t="s">
        <v>47</v>
      </c>
      <c r="N6950" t="s">
        <v>5148</v>
      </c>
      <c r="O6950">
        <v>21.4</v>
      </c>
      <c r="Q6950">
        <v>236.25</v>
      </c>
      <c r="R6950">
        <v>236.25</v>
      </c>
      <c r="S6950">
        <v>0</v>
      </c>
      <c r="T6950">
        <v>236.25</v>
      </c>
      <c r="U6950">
        <v>176</v>
      </c>
      <c r="V6950">
        <f>SUMIF(货件明细!K:K,F6950,货件明细!AQ:AQ)</f>
        <v>0</v>
      </c>
      <c r="W6950">
        <f t="shared" si="432"/>
        <v>1</v>
      </c>
      <c r="X6950">
        <f t="shared" si="433"/>
        <v>176</v>
      </c>
      <c r="Y6950">
        <f>SUMIF(货件明细!K:K,F6950,货件明细!I:I)</f>
        <v>0</v>
      </c>
      <c r="Z6950">
        <f t="shared" si="434"/>
        <v>21.4</v>
      </c>
      <c r="AA6950">
        <f>SUMIF(货件明细!K:K,F6950,货件明细!J:J)</f>
        <v>0</v>
      </c>
      <c r="AB6950">
        <f t="shared" si="435"/>
        <v>1</v>
      </c>
    </row>
    <row r="6951" spans="1:28">
      <c r="A6951">
        <v>2025</v>
      </c>
      <c r="B6951">
        <v>11</v>
      </c>
      <c r="C6951">
        <v>46</v>
      </c>
      <c r="D6951" s="4">
        <v>45975</v>
      </c>
      <c r="E6951" t="s">
        <v>28</v>
      </c>
      <c r="F6951" t="s">
        <v>7160</v>
      </c>
      <c r="G6951" t="s">
        <v>50</v>
      </c>
      <c r="H6951" t="s">
        <v>31</v>
      </c>
      <c r="I6951" t="s">
        <v>129</v>
      </c>
      <c r="J6951" t="s">
        <v>45</v>
      </c>
      <c r="K6951" t="s">
        <v>100</v>
      </c>
      <c r="L6951" t="s">
        <v>46</v>
      </c>
      <c r="M6951" t="s">
        <v>47</v>
      </c>
      <c r="N6951" t="s">
        <v>5148</v>
      </c>
      <c r="O6951">
        <v>19.4</v>
      </c>
      <c r="Q6951">
        <v>97.395652173913</v>
      </c>
      <c r="R6951">
        <v>97.395652173913</v>
      </c>
      <c r="S6951">
        <v>0</v>
      </c>
      <c r="T6951">
        <v>97.395652173913</v>
      </c>
      <c r="U6951">
        <v>111</v>
      </c>
      <c r="V6951">
        <f>SUMIF(货件明细!K:K,F6951,货件明细!AQ:AQ)</f>
        <v>0</v>
      </c>
      <c r="W6951">
        <f t="shared" si="432"/>
        <v>1</v>
      </c>
      <c r="X6951">
        <f t="shared" si="433"/>
        <v>111</v>
      </c>
      <c r="Y6951">
        <f>SUMIF(货件明细!K:K,F6951,货件明细!I:I)</f>
        <v>0</v>
      </c>
      <c r="Z6951">
        <f t="shared" si="434"/>
        <v>19.4</v>
      </c>
      <c r="AA6951">
        <f>SUMIF(货件明细!K:K,F6951,货件明细!J:J)</f>
        <v>0</v>
      </c>
      <c r="AB6951">
        <f t="shared" si="435"/>
        <v>1</v>
      </c>
    </row>
    <row r="6952" spans="1:28">
      <c r="A6952">
        <v>2025</v>
      </c>
      <c r="B6952">
        <v>11</v>
      </c>
      <c r="C6952">
        <v>46</v>
      </c>
      <c r="D6952" s="4">
        <v>45975</v>
      </c>
      <c r="E6952" t="s">
        <v>28</v>
      </c>
      <c r="F6952" t="s">
        <v>7161</v>
      </c>
      <c r="G6952" t="s">
        <v>56</v>
      </c>
      <c r="H6952" t="s">
        <v>44</v>
      </c>
      <c r="I6952" t="s">
        <v>129</v>
      </c>
      <c r="J6952" t="s">
        <v>45</v>
      </c>
      <c r="K6952" t="s">
        <v>45</v>
      </c>
      <c r="L6952" t="s">
        <v>46</v>
      </c>
      <c r="M6952" t="s">
        <v>5001</v>
      </c>
      <c r="N6952" t="s">
        <v>5601</v>
      </c>
      <c r="O6952">
        <v>19.4</v>
      </c>
      <c r="Q6952">
        <v>163.8</v>
      </c>
      <c r="R6952">
        <v>163.8</v>
      </c>
      <c r="S6952">
        <v>0</v>
      </c>
      <c r="T6952">
        <v>163.8</v>
      </c>
      <c r="U6952">
        <v>111</v>
      </c>
      <c r="V6952">
        <f>SUMIF(货件明细!K:K,F6952,货件明细!AQ:AQ)</f>
        <v>0</v>
      </c>
      <c r="W6952">
        <f t="shared" si="432"/>
        <v>1</v>
      </c>
      <c r="X6952">
        <f t="shared" si="433"/>
        <v>111</v>
      </c>
      <c r="Y6952">
        <f>SUMIF(货件明细!K:K,F6952,货件明细!I:I)</f>
        <v>0</v>
      </c>
      <c r="Z6952">
        <f t="shared" si="434"/>
        <v>19.4</v>
      </c>
      <c r="AA6952">
        <f>SUMIF(货件明细!K:K,F6952,货件明细!J:J)</f>
        <v>0</v>
      </c>
      <c r="AB6952">
        <f t="shared" si="435"/>
        <v>1</v>
      </c>
    </row>
    <row r="6953" spans="1:28">
      <c r="A6953">
        <v>2025</v>
      </c>
      <c r="B6953">
        <v>11</v>
      </c>
      <c r="C6953">
        <v>46</v>
      </c>
      <c r="D6953" s="4">
        <v>45975</v>
      </c>
      <c r="E6953" t="s">
        <v>28</v>
      </c>
      <c r="F6953" t="s">
        <v>7162</v>
      </c>
      <c r="G6953" t="s">
        <v>64</v>
      </c>
      <c r="H6953" t="s">
        <v>44</v>
      </c>
      <c r="I6953" t="s">
        <v>129</v>
      </c>
      <c r="J6953" t="s">
        <v>45</v>
      </c>
      <c r="K6953" t="s">
        <v>45</v>
      </c>
      <c r="L6953" t="s">
        <v>46</v>
      </c>
      <c r="M6953" t="s">
        <v>5001</v>
      </c>
      <c r="N6953" t="s">
        <v>5601</v>
      </c>
      <c r="O6953">
        <v>19.4</v>
      </c>
      <c r="Q6953">
        <v>163.8</v>
      </c>
      <c r="R6953">
        <v>163.8</v>
      </c>
      <c r="S6953">
        <v>0</v>
      </c>
      <c r="T6953">
        <v>163.8</v>
      </c>
      <c r="U6953">
        <v>111</v>
      </c>
      <c r="V6953">
        <f>SUMIF(货件明细!K:K,F6953,货件明细!AQ:AQ)</f>
        <v>0</v>
      </c>
      <c r="W6953">
        <f t="shared" si="432"/>
        <v>1</v>
      </c>
      <c r="X6953">
        <f t="shared" si="433"/>
        <v>111</v>
      </c>
      <c r="Y6953">
        <f>SUMIF(货件明细!K:K,F6953,货件明细!I:I)</f>
        <v>0</v>
      </c>
      <c r="Z6953">
        <f t="shared" si="434"/>
        <v>19.4</v>
      </c>
      <c r="AA6953">
        <f>SUMIF(货件明细!K:K,F6953,货件明细!J:J)</f>
        <v>0</v>
      </c>
      <c r="AB6953">
        <f t="shared" si="435"/>
        <v>1</v>
      </c>
    </row>
    <row r="6954" spans="1:28">
      <c r="A6954">
        <v>2025</v>
      </c>
      <c r="B6954">
        <v>11</v>
      </c>
      <c r="C6954">
        <v>46</v>
      </c>
      <c r="D6954" s="4">
        <v>45975</v>
      </c>
      <c r="E6954" t="s">
        <v>28</v>
      </c>
      <c r="F6954" t="s">
        <v>7163</v>
      </c>
      <c r="G6954" t="s">
        <v>70</v>
      </c>
      <c r="H6954" t="s">
        <v>71</v>
      </c>
      <c r="I6954" t="s">
        <v>129</v>
      </c>
      <c r="J6954" t="s">
        <v>45</v>
      </c>
      <c r="K6954" t="s">
        <v>45</v>
      </c>
      <c r="L6954" t="s">
        <v>46</v>
      </c>
      <c r="M6954" t="s">
        <v>5001</v>
      </c>
      <c r="N6954" t="s">
        <v>5601</v>
      </c>
      <c r="O6954">
        <v>19.4</v>
      </c>
      <c r="Q6954">
        <v>138.18</v>
      </c>
      <c r="R6954">
        <v>138.18</v>
      </c>
      <c r="S6954">
        <v>0</v>
      </c>
      <c r="T6954">
        <v>138.18</v>
      </c>
      <c r="U6954">
        <v>111</v>
      </c>
      <c r="V6954">
        <f>SUMIF(货件明细!K:K,F6954,货件明细!AQ:AQ)</f>
        <v>0</v>
      </c>
      <c r="W6954">
        <f t="shared" si="432"/>
        <v>1</v>
      </c>
      <c r="X6954">
        <f t="shared" si="433"/>
        <v>111</v>
      </c>
      <c r="Y6954">
        <f>SUMIF(货件明细!K:K,F6954,货件明细!I:I)</f>
        <v>0</v>
      </c>
      <c r="Z6954">
        <f t="shared" si="434"/>
        <v>19.4</v>
      </c>
      <c r="AA6954">
        <f>SUMIF(货件明细!K:K,F6954,货件明细!J:J)</f>
        <v>0</v>
      </c>
      <c r="AB6954">
        <f t="shared" si="435"/>
        <v>1</v>
      </c>
    </row>
    <row r="6955" spans="1:28">
      <c r="A6955">
        <v>2025</v>
      </c>
      <c r="B6955">
        <v>11</v>
      </c>
      <c r="C6955">
        <v>46</v>
      </c>
      <c r="D6955" s="4">
        <v>45975</v>
      </c>
      <c r="E6955" t="s">
        <v>28</v>
      </c>
      <c r="F6955" t="s">
        <v>7164</v>
      </c>
      <c r="G6955" t="s">
        <v>68</v>
      </c>
      <c r="H6955" t="s">
        <v>31</v>
      </c>
      <c r="I6955" t="s">
        <v>129</v>
      </c>
      <c r="J6955" t="s">
        <v>45</v>
      </c>
      <c r="K6955" t="s">
        <v>100</v>
      </c>
      <c r="L6955" t="s">
        <v>46</v>
      </c>
      <c r="M6955" t="s">
        <v>47</v>
      </c>
      <c r="N6955" t="s">
        <v>5148</v>
      </c>
      <c r="O6955">
        <v>19.4</v>
      </c>
      <c r="Q6955">
        <v>106.173913043478</v>
      </c>
      <c r="R6955">
        <v>106.173913043478</v>
      </c>
      <c r="S6955">
        <v>0</v>
      </c>
      <c r="T6955">
        <v>106.173913043478</v>
      </c>
      <c r="U6955">
        <v>111</v>
      </c>
      <c r="V6955">
        <f>SUMIF(货件明细!K:K,F6955,货件明细!AQ:AQ)</f>
        <v>0</v>
      </c>
      <c r="W6955">
        <f t="shared" si="432"/>
        <v>1</v>
      </c>
      <c r="X6955">
        <f t="shared" si="433"/>
        <v>111</v>
      </c>
      <c r="Y6955">
        <f>SUMIF(货件明细!K:K,F6955,货件明细!I:I)</f>
        <v>0</v>
      </c>
      <c r="Z6955">
        <f t="shared" si="434"/>
        <v>19.4</v>
      </c>
      <c r="AA6955">
        <f>SUMIF(货件明细!K:K,F6955,货件明细!J:J)</f>
        <v>0</v>
      </c>
      <c r="AB6955">
        <f t="shared" si="435"/>
        <v>1</v>
      </c>
    </row>
    <row r="6956" spans="1:28">
      <c r="A6956">
        <v>2025</v>
      </c>
      <c r="B6956">
        <v>11</v>
      </c>
      <c r="C6956">
        <v>46</v>
      </c>
      <c r="D6956" s="4">
        <v>45975</v>
      </c>
      <c r="E6956" t="s">
        <v>28</v>
      </c>
      <c r="F6956" t="s">
        <v>7165</v>
      </c>
      <c r="G6956" t="s">
        <v>50</v>
      </c>
      <c r="H6956" t="s">
        <v>31</v>
      </c>
      <c r="I6956" t="s">
        <v>145</v>
      </c>
      <c r="J6956" t="s">
        <v>100</v>
      </c>
      <c r="K6956" t="s">
        <v>100</v>
      </c>
      <c r="L6956" t="s">
        <v>46</v>
      </c>
      <c r="M6956" t="s">
        <v>47</v>
      </c>
      <c r="N6956" t="s">
        <v>5148</v>
      </c>
      <c r="O6956">
        <v>104.85</v>
      </c>
      <c r="Q6956">
        <v>681.769565217391</v>
      </c>
      <c r="R6956">
        <v>681.769565217391</v>
      </c>
      <c r="S6956">
        <v>0</v>
      </c>
      <c r="T6956">
        <v>681.769565217391</v>
      </c>
      <c r="U6956">
        <v>430</v>
      </c>
      <c r="V6956">
        <f>SUMIF(货件明细!K:K,F6956,货件明细!AQ:AQ)</f>
        <v>0</v>
      </c>
      <c r="W6956">
        <f t="shared" si="432"/>
        <v>1</v>
      </c>
      <c r="X6956">
        <f t="shared" si="433"/>
        <v>430</v>
      </c>
      <c r="Y6956">
        <f>SUMIF(货件明细!K:K,F6956,货件明细!I:I)</f>
        <v>0</v>
      </c>
      <c r="Z6956">
        <f t="shared" si="434"/>
        <v>104.85</v>
      </c>
      <c r="AA6956">
        <f>SUMIF(货件明细!K:K,F6956,货件明细!J:J)</f>
        <v>0</v>
      </c>
      <c r="AB6956">
        <f t="shared" si="435"/>
        <v>1</v>
      </c>
    </row>
    <row r="6957" spans="1:28">
      <c r="A6957">
        <v>2025</v>
      </c>
      <c r="B6957">
        <v>11</v>
      </c>
      <c r="C6957">
        <v>46</v>
      </c>
      <c r="D6957" s="4">
        <v>45975</v>
      </c>
      <c r="E6957" t="s">
        <v>28</v>
      </c>
      <c r="F6957" t="s">
        <v>7166</v>
      </c>
      <c r="G6957" t="s">
        <v>56</v>
      </c>
      <c r="H6957" t="s">
        <v>44</v>
      </c>
      <c r="I6957" t="s">
        <v>145</v>
      </c>
      <c r="J6957" t="s">
        <v>100</v>
      </c>
      <c r="K6957" t="s">
        <v>100</v>
      </c>
      <c r="L6957" t="s">
        <v>46</v>
      </c>
      <c r="M6957" t="s">
        <v>5001</v>
      </c>
      <c r="N6957" t="s">
        <v>6615</v>
      </c>
      <c r="O6957">
        <v>104.85</v>
      </c>
      <c r="Q6957">
        <v>673.721621621622</v>
      </c>
      <c r="R6957">
        <v>673.721621621622</v>
      </c>
      <c r="S6957">
        <v>0</v>
      </c>
      <c r="T6957">
        <v>673.721621621622</v>
      </c>
      <c r="U6957">
        <v>430</v>
      </c>
      <c r="V6957">
        <f>SUMIF(货件明细!K:K,F6957,货件明细!AQ:AQ)</f>
        <v>0</v>
      </c>
      <c r="W6957">
        <f t="shared" si="432"/>
        <v>1</v>
      </c>
      <c r="X6957">
        <f t="shared" si="433"/>
        <v>430</v>
      </c>
      <c r="Y6957">
        <f>SUMIF(货件明细!K:K,F6957,货件明细!I:I)</f>
        <v>0</v>
      </c>
      <c r="Z6957">
        <f t="shared" si="434"/>
        <v>104.85</v>
      </c>
      <c r="AA6957">
        <f>SUMIF(货件明细!K:K,F6957,货件明细!J:J)</f>
        <v>0</v>
      </c>
      <c r="AB6957">
        <f t="shared" si="435"/>
        <v>1</v>
      </c>
    </row>
    <row r="6958" spans="1:28">
      <c r="A6958">
        <v>2025</v>
      </c>
      <c r="B6958">
        <v>11</v>
      </c>
      <c r="C6958">
        <v>46</v>
      </c>
      <c r="D6958" s="4">
        <v>45975</v>
      </c>
      <c r="E6958" t="s">
        <v>28</v>
      </c>
      <c r="F6958" t="s">
        <v>7167</v>
      </c>
      <c r="G6958" t="s">
        <v>64</v>
      </c>
      <c r="H6958" t="s">
        <v>44</v>
      </c>
      <c r="I6958" t="s">
        <v>145</v>
      </c>
      <c r="J6958" t="s">
        <v>100</v>
      </c>
      <c r="K6958" t="s">
        <v>100</v>
      </c>
      <c r="L6958" t="s">
        <v>46</v>
      </c>
      <c r="M6958" t="s">
        <v>5001</v>
      </c>
      <c r="N6958" t="s">
        <v>6615</v>
      </c>
      <c r="O6958">
        <v>104.85</v>
      </c>
      <c r="Q6958">
        <v>536.4</v>
      </c>
      <c r="R6958">
        <v>536.4</v>
      </c>
      <c r="S6958">
        <v>0</v>
      </c>
      <c r="T6958">
        <v>536.4</v>
      </c>
      <c r="U6958">
        <v>430</v>
      </c>
      <c r="V6958">
        <f>SUMIF(货件明细!K:K,F6958,货件明细!AQ:AQ)</f>
        <v>0</v>
      </c>
      <c r="W6958">
        <f t="shared" si="432"/>
        <v>1</v>
      </c>
      <c r="X6958">
        <f t="shared" si="433"/>
        <v>430</v>
      </c>
      <c r="Y6958">
        <f>SUMIF(货件明细!K:K,F6958,货件明细!I:I)</f>
        <v>0</v>
      </c>
      <c r="Z6958">
        <f t="shared" si="434"/>
        <v>104.85</v>
      </c>
      <c r="AA6958">
        <f>SUMIF(货件明细!K:K,F6958,货件明细!J:J)</f>
        <v>0</v>
      </c>
      <c r="AB6958">
        <f t="shared" si="435"/>
        <v>1</v>
      </c>
    </row>
    <row r="6959" spans="1:28">
      <c r="A6959">
        <v>2025</v>
      </c>
      <c r="B6959">
        <v>11</v>
      </c>
      <c r="C6959">
        <v>46</v>
      </c>
      <c r="D6959" s="4">
        <v>45975</v>
      </c>
      <c r="E6959" t="s">
        <v>28</v>
      </c>
      <c r="F6959" t="s">
        <v>7168</v>
      </c>
      <c r="G6959" t="s">
        <v>70</v>
      </c>
      <c r="H6959" t="s">
        <v>71</v>
      </c>
      <c r="I6959" t="s">
        <v>145</v>
      </c>
      <c r="J6959" t="s">
        <v>100</v>
      </c>
      <c r="K6959" t="s">
        <v>58</v>
      </c>
      <c r="L6959" t="s">
        <v>46</v>
      </c>
      <c r="M6959" t="s">
        <v>5001</v>
      </c>
      <c r="N6959" t="s">
        <v>6725</v>
      </c>
      <c r="O6959">
        <v>104.85</v>
      </c>
      <c r="Q6959">
        <v>330.901052631579</v>
      </c>
      <c r="R6959">
        <v>330.901052631579</v>
      </c>
      <c r="S6959">
        <v>0</v>
      </c>
      <c r="T6959">
        <v>330.901052631579</v>
      </c>
      <c r="U6959">
        <v>430</v>
      </c>
      <c r="V6959">
        <f>SUMIF(货件明细!K:K,F6959,货件明细!AQ:AQ)</f>
        <v>0</v>
      </c>
      <c r="W6959">
        <f t="shared" si="432"/>
        <v>1</v>
      </c>
      <c r="X6959">
        <f t="shared" si="433"/>
        <v>430</v>
      </c>
      <c r="Y6959">
        <f>SUMIF(货件明细!K:K,F6959,货件明细!I:I)</f>
        <v>0</v>
      </c>
      <c r="Z6959">
        <f t="shared" si="434"/>
        <v>104.85</v>
      </c>
      <c r="AA6959">
        <f>SUMIF(货件明细!K:K,F6959,货件明细!J:J)</f>
        <v>0</v>
      </c>
      <c r="AB6959">
        <f t="shared" si="435"/>
        <v>1</v>
      </c>
    </row>
    <row r="6960" spans="1:28">
      <c r="A6960">
        <v>2025</v>
      </c>
      <c r="B6960">
        <v>11</v>
      </c>
      <c r="C6960">
        <v>46</v>
      </c>
      <c r="D6960" s="4">
        <v>45975</v>
      </c>
      <c r="E6960" t="s">
        <v>28</v>
      </c>
      <c r="F6960" t="s">
        <v>7169</v>
      </c>
      <c r="G6960" t="s">
        <v>68</v>
      </c>
      <c r="H6960" t="s">
        <v>31</v>
      </c>
      <c r="I6960" t="s">
        <v>145</v>
      </c>
      <c r="J6960" t="s">
        <v>100</v>
      </c>
      <c r="K6960" t="s">
        <v>100</v>
      </c>
      <c r="L6960" t="s">
        <v>46</v>
      </c>
      <c r="M6960" t="s">
        <v>47</v>
      </c>
      <c r="N6960" t="s">
        <v>5148</v>
      </c>
      <c r="O6960">
        <v>104.85</v>
      </c>
      <c r="Q6960">
        <v>743.217391304348</v>
      </c>
      <c r="R6960">
        <v>743.217391304348</v>
      </c>
      <c r="S6960">
        <v>0</v>
      </c>
      <c r="T6960">
        <v>743.217391304348</v>
      </c>
      <c r="U6960">
        <v>430</v>
      </c>
      <c r="V6960">
        <f>SUMIF(货件明细!K:K,F6960,货件明细!AQ:AQ)</f>
        <v>0</v>
      </c>
      <c r="W6960">
        <f t="shared" si="432"/>
        <v>1</v>
      </c>
      <c r="X6960">
        <f t="shared" si="433"/>
        <v>430</v>
      </c>
      <c r="Y6960">
        <f>SUMIF(货件明细!K:K,F6960,货件明细!I:I)</f>
        <v>0</v>
      </c>
      <c r="Z6960">
        <f t="shared" si="434"/>
        <v>104.85</v>
      </c>
      <c r="AA6960">
        <f>SUMIF(货件明细!K:K,F6960,货件明细!J:J)</f>
        <v>0</v>
      </c>
      <c r="AB6960">
        <f t="shared" si="435"/>
        <v>1</v>
      </c>
    </row>
    <row r="6961" spans="1:28">
      <c r="A6961">
        <v>2025</v>
      </c>
      <c r="B6961">
        <v>11</v>
      </c>
      <c r="C6961">
        <v>46</v>
      </c>
      <c r="D6961" s="4">
        <v>45975</v>
      </c>
      <c r="E6961" t="s">
        <v>28</v>
      </c>
      <c r="F6961" t="s">
        <v>7170</v>
      </c>
      <c r="G6961" t="s">
        <v>50</v>
      </c>
      <c r="H6961" t="s">
        <v>31</v>
      </c>
      <c r="I6961" t="s">
        <v>32</v>
      </c>
      <c r="J6961" t="s">
        <v>45</v>
      </c>
      <c r="K6961" t="s">
        <v>100</v>
      </c>
      <c r="L6961" t="s">
        <v>46</v>
      </c>
      <c r="M6961" t="s">
        <v>47</v>
      </c>
      <c r="N6961" t="s">
        <v>5148</v>
      </c>
      <c r="O6961">
        <v>7.85</v>
      </c>
      <c r="Q6961">
        <v>97.395652173913</v>
      </c>
      <c r="R6961">
        <v>97.395652173913</v>
      </c>
      <c r="S6961">
        <v>0</v>
      </c>
      <c r="T6961">
        <v>97.395652173913</v>
      </c>
      <c r="U6961">
        <v>48</v>
      </c>
      <c r="V6961">
        <f>SUMIF(货件明细!K:K,F6961,货件明细!AQ:AQ)</f>
        <v>0</v>
      </c>
      <c r="W6961">
        <f t="shared" si="432"/>
        <v>1</v>
      </c>
      <c r="X6961">
        <f t="shared" si="433"/>
        <v>48</v>
      </c>
      <c r="Y6961">
        <f>SUMIF(货件明细!K:K,F6961,货件明细!I:I)</f>
        <v>0</v>
      </c>
      <c r="Z6961">
        <f t="shared" si="434"/>
        <v>7.85</v>
      </c>
      <c r="AA6961">
        <f>SUMIF(货件明细!K:K,F6961,货件明细!J:J)</f>
        <v>0</v>
      </c>
      <c r="AB6961">
        <f t="shared" si="435"/>
        <v>1</v>
      </c>
    </row>
    <row r="6962" spans="1:28">
      <c r="A6962">
        <v>2025</v>
      </c>
      <c r="B6962">
        <v>11</v>
      </c>
      <c r="C6962">
        <v>46</v>
      </c>
      <c r="D6962" s="4">
        <v>45975</v>
      </c>
      <c r="E6962" t="s">
        <v>28</v>
      </c>
      <c r="F6962" t="s">
        <v>7171</v>
      </c>
      <c r="G6962" t="s">
        <v>56</v>
      </c>
      <c r="H6962" t="s">
        <v>44</v>
      </c>
      <c r="I6962" t="s">
        <v>32</v>
      </c>
      <c r="J6962" t="s">
        <v>45</v>
      </c>
      <c r="K6962" t="s">
        <v>45</v>
      </c>
      <c r="L6962" t="s">
        <v>46</v>
      </c>
      <c r="M6962" t="s">
        <v>5001</v>
      </c>
      <c r="N6962" t="s">
        <v>5601</v>
      </c>
      <c r="O6962">
        <v>7.85</v>
      </c>
      <c r="Q6962">
        <v>70.2</v>
      </c>
      <c r="R6962">
        <v>70.2</v>
      </c>
      <c r="S6962">
        <v>0</v>
      </c>
      <c r="T6962">
        <v>70.2</v>
      </c>
      <c r="U6962">
        <v>48</v>
      </c>
      <c r="V6962">
        <f>SUMIF(货件明细!K:K,F6962,货件明细!AQ:AQ)</f>
        <v>0</v>
      </c>
      <c r="W6962">
        <f t="shared" si="432"/>
        <v>1</v>
      </c>
      <c r="X6962">
        <f t="shared" si="433"/>
        <v>48</v>
      </c>
      <c r="Y6962">
        <f>SUMIF(货件明细!K:K,F6962,货件明细!I:I)</f>
        <v>0</v>
      </c>
      <c r="Z6962">
        <f t="shared" si="434"/>
        <v>7.85</v>
      </c>
      <c r="AA6962">
        <f>SUMIF(货件明细!K:K,F6962,货件明细!J:J)</f>
        <v>0</v>
      </c>
      <c r="AB6962">
        <f t="shared" si="435"/>
        <v>1</v>
      </c>
    </row>
    <row r="6963" spans="1:28">
      <c r="A6963">
        <v>2025</v>
      </c>
      <c r="B6963">
        <v>11</v>
      </c>
      <c r="C6963">
        <v>46</v>
      </c>
      <c r="D6963" s="4">
        <v>45975</v>
      </c>
      <c r="E6963" t="s">
        <v>28</v>
      </c>
      <c r="F6963" t="s">
        <v>7172</v>
      </c>
      <c r="G6963" t="s">
        <v>64</v>
      </c>
      <c r="H6963" t="s">
        <v>44</v>
      </c>
      <c r="I6963" t="s">
        <v>32</v>
      </c>
      <c r="J6963" t="s">
        <v>45</v>
      </c>
      <c r="K6963" t="s">
        <v>45</v>
      </c>
      <c r="L6963" t="s">
        <v>46</v>
      </c>
      <c r="M6963" t="s">
        <v>5001</v>
      </c>
      <c r="N6963" t="s">
        <v>5601</v>
      </c>
      <c r="O6963">
        <v>7.85</v>
      </c>
      <c r="Q6963">
        <v>70.2</v>
      </c>
      <c r="R6963">
        <v>70.2</v>
      </c>
      <c r="S6963">
        <v>0</v>
      </c>
      <c r="T6963">
        <v>70.2</v>
      </c>
      <c r="U6963">
        <v>48</v>
      </c>
      <c r="V6963">
        <f>SUMIF(货件明细!K:K,F6963,货件明细!AQ:AQ)</f>
        <v>0</v>
      </c>
      <c r="W6963">
        <f t="shared" si="432"/>
        <v>1</v>
      </c>
      <c r="X6963">
        <f t="shared" si="433"/>
        <v>48</v>
      </c>
      <c r="Y6963">
        <f>SUMIF(货件明细!K:K,F6963,货件明细!I:I)</f>
        <v>0</v>
      </c>
      <c r="Z6963">
        <f t="shared" si="434"/>
        <v>7.85</v>
      </c>
      <c r="AA6963">
        <f>SUMIF(货件明细!K:K,F6963,货件明细!J:J)</f>
        <v>0</v>
      </c>
      <c r="AB6963">
        <f t="shared" si="435"/>
        <v>1</v>
      </c>
    </row>
    <row r="6964" spans="1:28">
      <c r="A6964">
        <v>2025</v>
      </c>
      <c r="B6964">
        <v>11</v>
      </c>
      <c r="C6964">
        <v>46</v>
      </c>
      <c r="D6964" s="4">
        <v>45975</v>
      </c>
      <c r="E6964" t="s">
        <v>28</v>
      </c>
      <c r="F6964" t="s">
        <v>7173</v>
      </c>
      <c r="G6964" t="s">
        <v>70</v>
      </c>
      <c r="H6964" t="s">
        <v>71</v>
      </c>
      <c r="I6964" t="s">
        <v>32</v>
      </c>
      <c r="J6964" t="s">
        <v>45</v>
      </c>
      <c r="K6964" t="s">
        <v>45</v>
      </c>
      <c r="L6964" t="s">
        <v>46</v>
      </c>
      <c r="M6964" t="s">
        <v>5001</v>
      </c>
      <c r="N6964" t="s">
        <v>5601</v>
      </c>
      <c r="O6964">
        <v>7.85</v>
      </c>
      <c r="Q6964">
        <v>59.22</v>
      </c>
      <c r="R6964">
        <v>59.22</v>
      </c>
      <c r="S6964">
        <v>0</v>
      </c>
      <c r="T6964">
        <v>59.22</v>
      </c>
      <c r="U6964">
        <v>48</v>
      </c>
      <c r="V6964">
        <f>SUMIF(货件明细!K:K,F6964,货件明细!AQ:AQ)</f>
        <v>0</v>
      </c>
      <c r="W6964">
        <f t="shared" si="432"/>
        <v>1</v>
      </c>
      <c r="X6964">
        <f t="shared" si="433"/>
        <v>48</v>
      </c>
      <c r="Y6964">
        <f>SUMIF(货件明细!K:K,F6964,货件明细!I:I)</f>
        <v>0</v>
      </c>
      <c r="Z6964">
        <f t="shared" si="434"/>
        <v>7.85</v>
      </c>
      <c r="AA6964">
        <f>SUMIF(货件明细!K:K,F6964,货件明细!J:J)</f>
        <v>0</v>
      </c>
      <c r="AB6964">
        <f t="shared" si="435"/>
        <v>1</v>
      </c>
    </row>
    <row r="6965" spans="1:28">
      <c r="A6965">
        <v>2025</v>
      </c>
      <c r="B6965">
        <v>11</v>
      </c>
      <c r="C6965">
        <v>46</v>
      </c>
      <c r="D6965" s="4">
        <v>45975</v>
      </c>
      <c r="E6965" t="s">
        <v>28</v>
      </c>
      <c r="F6965" t="s">
        <v>7174</v>
      </c>
      <c r="G6965" t="s">
        <v>68</v>
      </c>
      <c r="H6965" t="s">
        <v>31</v>
      </c>
      <c r="I6965" t="s">
        <v>32</v>
      </c>
      <c r="J6965" t="s">
        <v>45</v>
      </c>
      <c r="K6965" t="s">
        <v>100</v>
      </c>
      <c r="L6965" t="s">
        <v>46</v>
      </c>
      <c r="M6965" t="s">
        <v>47</v>
      </c>
      <c r="N6965" t="s">
        <v>5148</v>
      </c>
      <c r="O6965">
        <v>7.85</v>
      </c>
      <c r="Q6965">
        <v>106.173913043478</v>
      </c>
      <c r="R6965">
        <v>106.173913043478</v>
      </c>
      <c r="S6965">
        <v>0</v>
      </c>
      <c r="T6965">
        <v>106.173913043478</v>
      </c>
      <c r="U6965">
        <v>48</v>
      </c>
      <c r="V6965">
        <f>SUMIF(货件明细!K:K,F6965,货件明细!AQ:AQ)</f>
        <v>0</v>
      </c>
      <c r="W6965">
        <f t="shared" si="432"/>
        <v>1</v>
      </c>
      <c r="X6965">
        <f t="shared" si="433"/>
        <v>48</v>
      </c>
      <c r="Y6965">
        <f>SUMIF(货件明细!K:K,F6965,货件明细!I:I)</f>
        <v>0</v>
      </c>
      <c r="Z6965">
        <f t="shared" si="434"/>
        <v>7.85</v>
      </c>
      <c r="AA6965">
        <f>SUMIF(货件明细!K:K,F6965,货件明细!J:J)</f>
        <v>0</v>
      </c>
      <c r="AB6965">
        <f t="shared" si="435"/>
        <v>1</v>
      </c>
    </row>
    <row r="6966" spans="1:28">
      <c r="A6966">
        <v>2025</v>
      </c>
      <c r="B6966">
        <v>11</v>
      </c>
      <c r="C6966">
        <v>46</v>
      </c>
      <c r="D6966" s="4">
        <v>45975</v>
      </c>
      <c r="E6966" t="s">
        <v>28</v>
      </c>
      <c r="F6966" t="s">
        <v>7175</v>
      </c>
      <c r="G6966" t="s">
        <v>50</v>
      </c>
      <c r="H6966" t="s">
        <v>31</v>
      </c>
      <c r="I6966" t="s">
        <v>80</v>
      </c>
      <c r="J6966" t="s">
        <v>100</v>
      </c>
      <c r="K6966" t="s">
        <v>100</v>
      </c>
      <c r="L6966" t="s">
        <v>46</v>
      </c>
      <c r="M6966" t="s">
        <v>47</v>
      </c>
      <c r="N6966" t="s">
        <v>5148</v>
      </c>
      <c r="O6966">
        <v>45.35</v>
      </c>
      <c r="Q6966">
        <v>292.186956521739</v>
      </c>
      <c r="R6966">
        <v>292.186956521739</v>
      </c>
      <c r="S6966">
        <v>0</v>
      </c>
      <c r="T6966">
        <v>292.186956521739</v>
      </c>
      <c r="U6966">
        <v>221</v>
      </c>
      <c r="V6966">
        <f>SUMIF(货件明细!K:K,F6966,货件明细!AQ:AQ)</f>
        <v>0</v>
      </c>
      <c r="W6966">
        <f t="shared" si="432"/>
        <v>1</v>
      </c>
      <c r="X6966">
        <f t="shared" si="433"/>
        <v>221</v>
      </c>
      <c r="Y6966">
        <f>SUMIF(货件明细!K:K,F6966,货件明细!I:I)</f>
        <v>0</v>
      </c>
      <c r="Z6966">
        <f t="shared" si="434"/>
        <v>45.35</v>
      </c>
      <c r="AA6966">
        <f>SUMIF(货件明细!K:K,F6966,货件明细!J:J)</f>
        <v>0</v>
      </c>
      <c r="AB6966">
        <f t="shared" si="435"/>
        <v>1</v>
      </c>
    </row>
    <row r="6967" spans="1:28">
      <c r="A6967">
        <v>2025</v>
      </c>
      <c r="B6967">
        <v>11</v>
      </c>
      <c r="C6967">
        <v>46</v>
      </c>
      <c r="D6967" s="4">
        <v>45975</v>
      </c>
      <c r="E6967" t="s">
        <v>28</v>
      </c>
      <c r="F6967" t="s">
        <v>7176</v>
      </c>
      <c r="G6967" t="s">
        <v>56</v>
      </c>
      <c r="H6967" t="s">
        <v>44</v>
      </c>
      <c r="I6967" t="s">
        <v>80</v>
      </c>
      <c r="J6967" t="s">
        <v>100</v>
      </c>
      <c r="K6967" t="s">
        <v>100</v>
      </c>
      <c r="L6967" t="s">
        <v>46</v>
      </c>
      <c r="M6967" t="s">
        <v>5001</v>
      </c>
      <c r="N6967" t="s">
        <v>6615</v>
      </c>
      <c r="O6967">
        <v>45.35</v>
      </c>
      <c r="Q6967">
        <v>288.737837837838</v>
      </c>
      <c r="R6967">
        <v>288.737837837838</v>
      </c>
      <c r="S6967">
        <v>0</v>
      </c>
      <c r="T6967">
        <v>288.737837837838</v>
      </c>
      <c r="U6967">
        <v>221</v>
      </c>
      <c r="V6967">
        <f>SUMIF(货件明细!K:K,F6967,货件明细!AQ:AQ)</f>
        <v>0</v>
      </c>
      <c r="W6967">
        <f t="shared" si="432"/>
        <v>1</v>
      </c>
      <c r="X6967">
        <f t="shared" si="433"/>
        <v>221</v>
      </c>
      <c r="Y6967">
        <f>SUMIF(货件明细!K:K,F6967,货件明细!I:I)</f>
        <v>0</v>
      </c>
      <c r="Z6967">
        <f t="shared" si="434"/>
        <v>45.35</v>
      </c>
      <c r="AA6967">
        <f>SUMIF(货件明细!K:K,F6967,货件明细!J:J)</f>
        <v>0</v>
      </c>
      <c r="AB6967">
        <f t="shared" si="435"/>
        <v>1</v>
      </c>
    </row>
    <row r="6968" spans="1:28">
      <c r="A6968">
        <v>2025</v>
      </c>
      <c r="B6968">
        <v>11</v>
      </c>
      <c r="C6968">
        <v>46</v>
      </c>
      <c r="D6968" s="4">
        <v>45975</v>
      </c>
      <c r="E6968" t="s">
        <v>28</v>
      </c>
      <c r="F6968" t="s">
        <v>7177</v>
      </c>
      <c r="G6968" t="s">
        <v>70</v>
      </c>
      <c r="H6968" t="s">
        <v>71</v>
      </c>
      <c r="I6968" t="s">
        <v>80</v>
      </c>
      <c r="J6968" t="s">
        <v>100</v>
      </c>
      <c r="K6968" t="s">
        <v>58</v>
      </c>
      <c r="L6968" t="s">
        <v>46</v>
      </c>
      <c r="M6968" t="s">
        <v>5001</v>
      </c>
      <c r="N6968" t="s">
        <v>6725</v>
      </c>
      <c r="O6968">
        <v>45.35</v>
      </c>
      <c r="Q6968">
        <v>141.814736842105</v>
      </c>
      <c r="R6968">
        <v>141.814736842105</v>
      </c>
      <c r="S6968">
        <v>0</v>
      </c>
      <c r="T6968">
        <v>141.814736842105</v>
      </c>
      <c r="U6968">
        <v>221</v>
      </c>
      <c r="V6968">
        <f>SUMIF(货件明细!K:K,F6968,货件明细!AQ:AQ)</f>
        <v>0</v>
      </c>
      <c r="W6968">
        <f t="shared" si="432"/>
        <v>1</v>
      </c>
      <c r="X6968">
        <f t="shared" si="433"/>
        <v>221</v>
      </c>
      <c r="Y6968">
        <f>SUMIF(货件明细!K:K,F6968,货件明细!I:I)</f>
        <v>0</v>
      </c>
      <c r="Z6968">
        <f t="shared" si="434"/>
        <v>45.35</v>
      </c>
      <c r="AA6968">
        <f>SUMIF(货件明细!K:K,F6968,货件明细!J:J)</f>
        <v>0</v>
      </c>
      <c r="AB6968">
        <f t="shared" si="435"/>
        <v>1</v>
      </c>
    </row>
    <row r="6969" spans="1:28">
      <c r="A6969">
        <v>2025</v>
      </c>
      <c r="B6969">
        <v>11</v>
      </c>
      <c r="C6969">
        <v>46</v>
      </c>
      <c r="D6969" s="4">
        <v>45975</v>
      </c>
      <c r="E6969" t="s">
        <v>28</v>
      </c>
      <c r="F6969" t="s">
        <v>7178</v>
      </c>
      <c r="G6969" t="s">
        <v>68</v>
      </c>
      <c r="H6969" t="s">
        <v>31</v>
      </c>
      <c r="I6969" t="s">
        <v>80</v>
      </c>
      <c r="J6969" t="s">
        <v>100</v>
      </c>
      <c r="K6969" t="s">
        <v>100</v>
      </c>
      <c r="L6969" t="s">
        <v>46</v>
      </c>
      <c r="M6969" t="s">
        <v>47</v>
      </c>
      <c r="N6969" t="s">
        <v>5148</v>
      </c>
      <c r="O6969">
        <v>45.35</v>
      </c>
      <c r="Q6969">
        <v>318.521739130435</v>
      </c>
      <c r="R6969">
        <v>318.521739130435</v>
      </c>
      <c r="S6969">
        <v>0</v>
      </c>
      <c r="T6969">
        <v>318.521739130435</v>
      </c>
      <c r="U6969">
        <v>221</v>
      </c>
      <c r="V6969">
        <f>SUMIF(货件明细!K:K,F6969,货件明细!AQ:AQ)</f>
        <v>0</v>
      </c>
      <c r="W6969">
        <f t="shared" si="432"/>
        <v>1</v>
      </c>
      <c r="X6969">
        <f t="shared" si="433"/>
        <v>221</v>
      </c>
      <c r="Y6969">
        <f>SUMIF(货件明细!K:K,F6969,货件明细!I:I)</f>
        <v>0</v>
      </c>
      <c r="Z6969">
        <f t="shared" si="434"/>
        <v>45.35</v>
      </c>
      <c r="AA6969">
        <f>SUMIF(货件明细!K:K,F6969,货件明细!J:J)</f>
        <v>0</v>
      </c>
      <c r="AB6969">
        <f t="shared" si="435"/>
        <v>1</v>
      </c>
    </row>
    <row r="6970" spans="1:28">
      <c r="A6970">
        <v>2025</v>
      </c>
      <c r="B6970">
        <v>11</v>
      </c>
      <c r="C6970">
        <v>46</v>
      </c>
      <c r="D6970" s="4">
        <v>45975</v>
      </c>
      <c r="E6970" t="s">
        <v>28</v>
      </c>
      <c r="F6970" t="s">
        <v>7179</v>
      </c>
      <c r="G6970" t="s">
        <v>64</v>
      </c>
      <c r="H6970" t="s">
        <v>44</v>
      </c>
      <c r="I6970" t="s">
        <v>80</v>
      </c>
      <c r="J6970" t="s">
        <v>100</v>
      </c>
      <c r="K6970" t="s">
        <v>100</v>
      </c>
      <c r="L6970" t="s">
        <v>46</v>
      </c>
      <c r="M6970" t="s">
        <v>5001</v>
      </c>
      <c r="N6970" t="s">
        <v>6615</v>
      </c>
      <c r="O6970">
        <v>46.7</v>
      </c>
      <c r="Q6970">
        <v>208.6</v>
      </c>
      <c r="R6970">
        <v>208.6</v>
      </c>
      <c r="S6970">
        <v>0</v>
      </c>
      <c r="T6970">
        <v>208.6</v>
      </c>
      <c r="U6970">
        <v>224</v>
      </c>
      <c r="V6970">
        <f>SUMIF(货件明细!K:K,F6970,货件明细!AQ:AQ)</f>
        <v>0</v>
      </c>
      <c r="W6970">
        <f t="shared" si="432"/>
        <v>1</v>
      </c>
      <c r="X6970">
        <f t="shared" si="433"/>
        <v>224</v>
      </c>
      <c r="Y6970">
        <f>SUMIF(货件明细!K:K,F6970,货件明细!I:I)</f>
        <v>0</v>
      </c>
      <c r="Z6970">
        <f t="shared" si="434"/>
        <v>46.7</v>
      </c>
      <c r="AA6970">
        <f>SUMIF(货件明细!K:K,F6970,货件明细!J:J)</f>
        <v>0</v>
      </c>
      <c r="AB6970">
        <f t="shared" si="435"/>
        <v>1</v>
      </c>
    </row>
    <row r="6971" spans="1:28">
      <c r="A6971">
        <v>2025</v>
      </c>
      <c r="B6971">
        <v>11</v>
      </c>
      <c r="C6971">
        <v>46</v>
      </c>
      <c r="D6971" s="4">
        <v>45975</v>
      </c>
      <c r="E6971" t="s">
        <v>28</v>
      </c>
      <c r="F6971" t="s">
        <v>7180</v>
      </c>
      <c r="G6971" t="s">
        <v>43</v>
      </c>
      <c r="H6971" t="s">
        <v>44</v>
      </c>
      <c r="I6971" t="s">
        <v>96</v>
      </c>
      <c r="J6971" t="s">
        <v>100</v>
      </c>
      <c r="K6971" t="s">
        <v>100</v>
      </c>
      <c r="L6971" t="s">
        <v>46</v>
      </c>
      <c r="M6971" t="s">
        <v>5001</v>
      </c>
      <c r="N6971" t="s">
        <v>6615</v>
      </c>
      <c r="O6971">
        <v>79.5</v>
      </c>
      <c r="Q6971">
        <v>493.006944444444</v>
      </c>
      <c r="R6971">
        <v>493.006944444444</v>
      </c>
      <c r="S6971">
        <v>0</v>
      </c>
      <c r="T6971">
        <v>493.006944444444</v>
      </c>
      <c r="U6971">
        <v>508</v>
      </c>
      <c r="V6971">
        <f>SUMIF(货件明细!K:K,F6971,货件明细!AQ:AQ)</f>
        <v>0</v>
      </c>
      <c r="W6971">
        <f t="shared" si="432"/>
        <v>1</v>
      </c>
      <c r="X6971">
        <f t="shared" si="433"/>
        <v>508</v>
      </c>
      <c r="Y6971">
        <f>SUMIF(货件明细!K:K,F6971,货件明细!I:I)</f>
        <v>0</v>
      </c>
      <c r="Z6971">
        <f t="shared" si="434"/>
        <v>79.5</v>
      </c>
      <c r="AA6971">
        <f>SUMIF(货件明细!K:K,F6971,货件明细!J:J)</f>
        <v>0</v>
      </c>
      <c r="AB6971">
        <f t="shared" si="435"/>
        <v>1</v>
      </c>
    </row>
    <row r="6972" spans="1:28">
      <c r="A6972">
        <v>2025</v>
      </c>
      <c r="B6972">
        <v>11</v>
      </c>
      <c r="C6972">
        <v>46</v>
      </c>
      <c r="D6972" s="4">
        <v>45975</v>
      </c>
      <c r="E6972" t="s">
        <v>28</v>
      </c>
      <c r="F6972" t="s">
        <v>7181</v>
      </c>
      <c r="G6972" t="s">
        <v>56</v>
      </c>
      <c r="H6972" t="s">
        <v>44</v>
      </c>
      <c r="I6972" t="s">
        <v>96</v>
      </c>
      <c r="J6972" t="s">
        <v>100</v>
      </c>
      <c r="K6972" t="s">
        <v>100</v>
      </c>
      <c r="L6972" t="s">
        <v>46</v>
      </c>
      <c r="M6972" t="s">
        <v>5001</v>
      </c>
      <c r="N6972" t="s">
        <v>6615</v>
      </c>
      <c r="O6972">
        <v>79.5</v>
      </c>
      <c r="Q6972">
        <v>481.22972972973</v>
      </c>
      <c r="R6972">
        <v>481.22972972973</v>
      </c>
      <c r="S6972">
        <v>0</v>
      </c>
      <c r="T6972">
        <v>481.22972972973</v>
      </c>
      <c r="U6972">
        <v>508</v>
      </c>
      <c r="V6972">
        <f>SUMIF(货件明细!K:K,F6972,货件明细!AQ:AQ)</f>
        <v>0</v>
      </c>
      <c r="W6972">
        <f t="shared" si="432"/>
        <v>1</v>
      </c>
      <c r="X6972">
        <f t="shared" si="433"/>
        <v>508</v>
      </c>
      <c r="Y6972">
        <f>SUMIF(货件明细!K:K,F6972,货件明细!I:I)</f>
        <v>0</v>
      </c>
      <c r="Z6972">
        <f t="shared" si="434"/>
        <v>79.5</v>
      </c>
      <c r="AA6972">
        <f>SUMIF(货件明细!K:K,F6972,货件明细!J:J)</f>
        <v>0</v>
      </c>
      <c r="AB6972">
        <f t="shared" si="435"/>
        <v>1</v>
      </c>
    </row>
    <row r="6973" spans="1:28">
      <c r="A6973">
        <v>2025</v>
      </c>
      <c r="B6973">
        <v>11</v>
      </c>
      <c r="C6973">
        <v>46</v>
      </c>
      <c r="D6973" s="4">
        <v>45975</v>
      </c>
      <c r="E6973" t="s">
        <v>28</v>
      </c>
      <c r="F6973" t="s">
        <v>7182</v>
      </c>
      <c r="G6973" t="s">
        <v>882</v>
      </c>
      <c r="H6973" t="s">
        <v>71</v>
      </c>
      <c r="I6973" t="s">
        <v>96</v>
      </c>
      <c r="J6973" t="s">
        <v>100</v>
      </c>
      <c r="K6973" t="s">
        <v>58</v>
      </c>
      <c r="L6973" t="s">
        <v>46</v>
      </c>
      <c r="M6973" t="s">
        <v>5001</v>
      </c>
      <c r="N6973" t="s">
        <v>6725</v>
      </c>
      <c r="O6973">
        <v>79.5</v>
      </c>
      <c r="Q6973">
        <v>267.228409090909</v>
      </c>
      <c r="R6973">
        <v>267.228409090909</v>
      </c>
      <c r="S6973">
        <v>0</v>
      </c>
      <c r="T6973">
        <v>267.228409090909</v>
      </c>
      <c r="U6973">
        <v>508</v>
      </c>
      <c r="V6973">
        <f>SUMIF(货件明细!K:K,F6973,货件明细!AQ:AQ)</f>
        <v>0</v>
      </c>
      <c r="W6973">
        <f t="shared" si="432"/>
        <v>1</v>
      </c>
      <c r="X6973">
        <f t="shared" si="433"/>
        <v>508</v>
      </c>
      <c r="Y6973">
        <f>SUMIF(货件明细!K:K,F6973,货件明细!I:I)</f>
        <v>0</v>
      </c>
      <c r="Z6973">
        <f t="shared" si="434"/>
        <v>79.5</v>
      </c>
      <c r="AA6973">
        <f>SUMIF(货件明细!K:K,F6973,货件明细!J:J)</f>
        <v>0</v>
      </c>
      <c r="AB6973">
        <f t="shared" si="435"/>
        <v>1</v>
      </c>
    </row>
    <row r="6974" spans="1:28">
      <c r="A6974">
        <v>2025</v>
      </c>
      <c r="B6974">
        <v>11</v>
      </c>
      <c r="C6974">
        <v>46</v>
      </c>
      <c r="D6974" s="4">
        <v>45975</v>
      </c>
      <c r="E6974" t="s">
        <v>28</v>
      </c>
      <c r="F6974" t="s">
        <v>7183</v>
      </c>
      <c r="G6974" t="s">
        <v>114</v>
      </c>
      <c r="H6974" t="s">
        <v>44</v>
      </c>
      <c r="I6974" t="s">
        <v>96</v>
      </c>
      <c r="J6974" t="s">
        <v>100</v>
      </c>
      <c r="K6974" t="s">
        <v>100</v>
      </c>
      <c r="L6974" t="s">
        <v>46</v>
      </c>
      <c r="M6974" t="s">
        <v>5001</v>
      </c>
      <c r="N6974" t="s">
        <v>6615</v>
      </c>
      <c r="O6974">
        <v>79.5</v>
      </c>
      <c r="Q6974">
        <v>514.727272727273</v>
      </c>
      <c r="R6974">
        <v>514.727272727273</v>
      </c>
      <c r="S6974">
        <v>0</v>
      </c>
      <c r="T6974">
        <v>514.727272727273</v>
      </c>
      <c r="U6974">
        <v>508</v>
      </c>
      <c r="V6974">
        <f>SUMIF(货件明细!K:K,F6974,货件明细!AQ:AQ)</f>
        <v>0</v>
      </c>
      <c r="W6974">
        <f t="shared" si="432"/>
        <v>1</v>
      </c>
      <c r="X6974">
        <f t="shared" si="433"/>
        <v>508</v>
      </c>
      <c r="Y6974">
        <f>SUMIF(货件明细!K:K,F6974,货件明细!I:I)</f>
        <v>0</v>
      </c>
      <c r="Z6974">
        <f t="shared" si="434"/>
        <v>79.5</v>
      </c>
      <c r="AA6974">
        <f>SUMIF(货件明细!K:K,F6974,货件明细!J:J)</f>
        <v>0</v>
      </c>
      <c r="AB6974">
        <f t="shared" si="435"/>
        <v>1</v>
      </c>
    </row>
    <row r="6975" spans="1:28">
      <c r="A6975">
        <v>2025</v>
      </c>
      <c r="B6975">
        <v>11</v>
      </c>
      <c r="C6975">
        <v>46</v>
      </c>
      <c r="D6975" s="4">
        <v>45975</v>
      </c>
      <c r="E6975" t="s">
        <v>28</v>
      </c>
      <c r="F6975" t="s">
        <v>7184</v>
      </c>
      <c r="G6975" t="s">
        <v>62</v>
      </c>
      <c r="H6975" t="s">
        <v>31</v>
      </c>
      <c r="I6975" t="s">
        <v>96</v>
      </c>
      <c r="J6975" t="s">
        <v>100</v>
      </c>
      <c r="K6975" t="s">
        <v>100</v>
      </c>
      <c r="L6975" t="s">
        <v>46</v>
      </c>
      <c r="M6975" t="s">
        <v>47</v>
      </c>
      <c r="N6975" t="s">
        <v>5148</v>
      </c>
      <c r="O6975">
        <v>79.5</v>
      </c>
      <c r="Q6975">
        <v>576.388888888889</v>
      </c>
      <c r="R6975">
        <v>709.838888888889</v>
      </c>
      <c r="S6975">
        <v>0</v>
      </c>
      <c r="T6975">
        <v>709.838888888889</v>
      </c>
      <c r="U6975">
        <v>508</v>
      </c>
      <c r="V6975">
        <f>SUMIF(货件明细!K:K,F6975,货件明细!AQ:AQ)</f>
        <v>0</v>
      </c>
      <c r="W6975">
        <f t="shared" si="432"/>
        <v>1</v>
      </c>
      <c r="X6975">
        <f t="shared" si="433"/>
        <v>508</v>
      </c>
      <c r="Y6975">
        <f>SUMIF(货件明细!K:K,F6975,货件明细!I:I)</f>
        <v>0</v>
      </c>
      <c r="Z6975">
        <f t="shared" si="434"/>
        <v>79.5</v>
      </c>
      <c r="AA6975">
        <f>SUMIF(货件明细!K:K,F6975,货件明细!J:J)</f>
        <v>0</v>
      </c>
      <c r="AB6975">
        <f t="shared" si="435"/>
        <v>1</v>
      </c>
    </row>
    <row r="6976" spans="1:28">
      <c r="A6976">
        <v>2025</v>
      </c>
      <c r="B6976">
        <v>11</v>
      </c>
      <c r="C6976">
        <v>46</v>
      </c>
      <c r="D6976" s="4">
        <v>45975</v>
      </c>
      <c r="E6976" t="s">
        <v>28</v>
      </c>
      <c r="F6976" t="s">
        <v>7185</v>
      </c>
      <c r="G6976" t="s">
        <v>50</v>
      </c>
      <c r="H6976" t="s">
        <v>31</v>
      </c>
      <c r="I6976" t="s">
        <v>129</v>
      </c>
      <c r="J6976" t="s">
        <v>100</v>
      </c>
      <c r="K6976" t="s">
        <v>100</v>
      </c>
      <c r="L6976" t="s">
        <v>46</v>
      </c>
      <c r="M6976" t="s">
        <v>47</v>
      </c>
      <c r="N6976" t="s">
        <v>5148</v>
      </c>
      <c r="O6976">
        <v>64.12</v>
      </c>
      <c r="Q6976">
        <v>389.582608695652</v>
      </c>
      <c r="R6976">
        <v>389.582608695652</v>
      </c>
      <c r="S6976">
        <v>0</v>
      </c>
      <c r="T6976">
        <v>389.582608695652</v>
      </c>
      <c r="U6976">
        <v>374</v>
      </c>
      <c r="V6976">
        <f>SUMIF(货件明细!K:K,F6976,货件明细!AQ:AQ)</f>
        <v>0</v>
      </c>
      <c r="W6976">
        <f t="shared" si="432"/>
        <v>1</v>
      </c>
      <c r="X6976">
        <f t="shared" si="433"/>
        <v>374</v>
      </c>
      <c r="Y6976">
        <f>SUMIF(货件明细!K:K,F6976,货件明细!I:I)</f>
        <v>0</v>
      </c>
      <c r="Z6976">
        <f t="shared" si="434"/>
        <v>64.12</v>
      </c>
      <c r="AA6976">
        <f>SUMIF(货件明细!K:K,F6976,货件明细!J:J)</f>
        <v>0</v>
      </c>
      <c r="AB6976">
        <f t="shared" si="435"/>
        <v>1</v>
      </c>
    </row>
    <row r="6977" spans="1:28">
      <c r="A6977">
        <v>2025</v>
      </c>
      <c r="B6977">
        <v>11</v>
      </c>
      <c r="C6977">
        <v>46</v>
      </c>
      <c r="D6977" s="4">
        <v>45975</v>
      </c>
      <c r="E6977" t="s">
        <v>28</v>
      </c>
      <c r="F6977" t="s">
        <v>7186</v>
      </c>
      <c r="G6977" t="s">
        <v>56</v>
      </c>
      <c r="H6977" t="s">
        <v>44</v>
      </c>
      <c r="I6977" t="s">
        <v>129</v>
      </c>
      <c r="J6977" t="s">
        <v>100</v>
      </c>
      <c r="K6977" t="s">
        <v>100</v>
      </c>
      <c r="L6977" t="s">
        <v>46</v>
      </c>
      <c r="M6977" t="s">
        <v>5001</v>
      </c>
      <c r="N6977" t="s">
        <v>6615</v>
      </c>
      <c r="O6977">
        <v>64.12</v>
      </c>
      <c r="Q6977">
        <v>384.983783783784</v>
      </c>
      <c r="R6977">
        <v>384.983783783784</v>
      </c>
      <c r="S6977">
        <v>0</v>
      </c>
      <c r="T6977">
        <v>384.983783783784</v>
      </c>
      <c r="U6977">
        <v>374</v>
      </c>
      <c r="V6977">
        <f>SUMIF(货件明细!K:K,F6977,货件明细!AQ:AQ)</f>
        <v>0</v>
      </c>
      <c r="W6977">
        <f t="shared" si="432"/>
        <v>1</v>
      </c>
      <c r="X6977">
        <f t="shared" si="433"/>
        <v>374</v>
      </c>
      <c r="Y6977">
        <f>SUMIF(货件明细!K:K,F6977,货件明细!I:I)</f>
        <v>0</v>
      </c>
      <c r="Z6977">
        <f t="shared" si="434"/>
        <v>64.12</v>
      </c>
      <c r="AA6977">
        <f>SUMIF(货件明细!K:K,F6977,货件明细!J:J)</f>
        <v>0</v>
      </c>
      <c r="AB6977">
        <f t="shared" si="435"/>
        <v>1</v>
      </c>
    </row>
    <row r="6978" spans="1:28">
      <c r="A6978">
        <v>2025</v>
      </c>
      <c r="B6978">
        <v>11</v>
      </c>
      <c r="C6978">
        <v>46</v>
      </c>
      <c r="D6978" s="4">
        <v>45975</v>
      </c>
      <c r="E6978" t="s">
        <v>28</v>
      </c>
      <c r="F6978" t="s">
        <v>7187</v>
      </c>
      <c r="G6978" t="s">
        <v>64</v>
      </c>
      <c r="H6978" t="s">
        <v>44</v>
      </c>
      <c r="I6978" t="s">
        <v>129</v>
      </c>
      <c r="J6978" t="s">
        <v>100</v>
      </c>
      <c r="K6978" t="s">
        <v>100</v>
      </c>
      <c r="L6978" t="s">
        <v>46</v>
      </c>
      <c r="M6978" t="s">
        <v>5001</v>
      </c>
      <c r="N6978" t="s">
        <v>6615</v>
      </c>
      <c r="O6978">
        <v>64.12</v>
      </c>
      <c r="Q6978">
        <v>372.5</v>
      </c>
      <c r="R6978">
        <v>372.5</v>
      </c>
      <c r="S6978">
        <v>0</v>
      </c>
      <c r="T6978">
        <v>372.5</v>
      </c>
      <c r="U6978">
        <v>374</v>
      </c>
      <c r="V6978">
        <f>SUMIF(货件明细!K:K,F6978,货件明细!AQ:AQ)</f>
        <v>0</v>
      </c>
      <c r="W6978">
        <f t="shared" ref="W6978:W7041" si="436">IF(V6978=U6978,0,1)</f>
        <v>1</v>
      </c>
      <c r="X6978">
        <f t="shared" ref="X6978:X7041" si="437">U6978</f>
        <v>374</v>
      </c>
      <c r="Y6978">
        <f>SUMIF(货件明细!K:K,F6978,货件明细!I:I)</f>
        <v>0</v>
      </c>
      <c r="Z6978">
        <f t="shared" ref="Z6978:Z7041" si="438">O6978-Y6978</f>
        <v>64.12</v>
      </c>
      <c r="AA6978">
        <f>SUMIF(货件明细!K:K,F6978,货件明细!J:J)</f>
        <v>0</v>
      </c>
      <c r="AB6978">
        <f t="shared" ref="AB6978:AB7041" si="439">IF(T6978=AA6978,0,1)</f>
        <v>1</v>
      </c>
    </row>
    <row r="6979" spans="1:28">
      <c r="A6979">
        <v>2025</v>
      </c>
      <c r="B6979">
        <v>11</v>
      </c>
      <c r="C6979">
        <v>46</v>
      </c>
      <c r="D6979" s="4">
        <v>45975</v>
      </c>
      <c r="E6979" t="s">
        <v>28</v>
      </c>
      <c r="F6979" t="s">
        <v>7188</v>
      </c>
      <c r="G6979" t="s">
        <v>70</v>
      </c>
      <c r="H6979" t="s">
        <v>71</v>
      </c>
      <c r="I6979" t="s">
        <v>129</v>
      </c>
      <c r="J6979" t="s">
        <v>100</v>
      </c>
      <c r="K6979" t="s">
        <v>58</v>
      </c>
      <c r="L6979" t="s">
        <v>46</v>
      </c>
      <c r="M6979" t="s">
        <v>5001</v>
      </c>
      <c r="N6979" t="s">
        <v>6725</v>
      </c>
      <c r="O6979">
        <v>64.12</v>
      </c>
      <c r="Q6979">
        <v>189.086315789474</v>
      </c>
      <c r="R6979">
        <v>189.086315789474</v>
      </c>
      <c r="S6979">
        <v>0</v>
      </c>
      <c r="T6979">
        <v>189.086315789474</v>
      </c>
      <c r="U6979">
        <v>374</v>
      </c>
      <c r="V6979">
        <f>SUMIF(货件明细!K:K,F6979,货件明细!AQ:AQ)</f>
        <v>0</v>
      </c>
      <c r="W6979">
        <f t="shared" si="436"/>
        <v>1</v>
      </c>
      <c r="X6979">
        <f t="shared" si="437"/>
        <v>374</v>
      </c>
      <c r="Y6979">
        <f>SUMIF(货件明细!K:K,F6979,货件明细!I:I)</f>
        <v>0</v>
      </c>
      <c r="Z6979">
        <f t="shared" si="438"/>
        <v>64.12</v>
      </c>
      <c r="AA6979">
        <f>SUMIF(货件明细!K:K,F6979,货件明细!J:J)</f>
        <v>0</v>
      </c>
      <c r="AB6979">
        <f t="shared" si="439"/>
        <v>1</v>
      </c>
    </row>
    <row r="6980" spans="1:28">
      <c r="A6980">
        <v>2025</v>
      </c>
      <c r="B6980">
        <v>11</v>
      </c>
      <c r="C6980">
        <v>46</v>
      </c>
      <c r="D6980" s="4">
        <v>45975</v>
      </c>
      <c r="E6980" t="s">
        <v>28</v>
      </c>
      <c r="F6980" t="s">
        <v>7189</v>
      </c>
      <c r="G6980" t="s">
        <v>68</v>
      </c>
      <c r="H6980" t="s">
        <v>31</v>
      </c>
      <c r="I6980" t="s">
        <v>129</v>
      </c>
      <c r="J6980" t="s">
        <v>100</v>
      </c>
      <c r="K6980" t="s">
        <v>100</v>
      </c>
      <c r="L6980" t="s">
        <v>46</v>
      </c>
      <c r="M6980" t="s">
        <v>47</v>
      </c>
      <c r="N6980" t="s">
        <v>5148</v>
      </c>
      <c r="O6980">
        <v>64.12</v>
      </c>
      <c r="Q6980">
        <v>424.695652173913</v>
      </c>
      <c r="R6980">
        <v>424.695652173913</v>
      </c>
      <c r="S6980">
        <v>0</v>
      </c>
      <c r="T6980">
        <v>424.695652173913</v>
      </c>
      <c r="U6980">
        <v>374</v>
      </c>
      <c r="V6980">
        <f>SUMIF(货件明细!K:K,F6980,货件明细!AQ:AQ)</f>
        <v>0</v>
      </c>
      <c r="W6980">
        <f t="shared" si="436"/>
        <v>1</v>
      </c>
      <c r="X6980">
        <f t="shared" si="437"/>
        <v>374</v>
      </c>
      <c r="Y6980">
        <f>SUMIF(货件明细!K:K,F6980,货件明细!I:I)</f>
        <v>0</v>
      </c>
      <c r="Z6980">
        <f t="shared" si="438"/>
        <v>64.12</v>
      </c>
      <c r="AA6980">
        <f>SUMIF(货件明细!K:K,F6980,货件明细!J:J)</f>
        <v>0</v>
      </c>
      <c r="AB6980">
        <f t="shared" si="439"/>
        <v>1</v>
      </c>
    </row>
    <row r="6981" spans="1:28">
      <c r="A6981">
        <v>2025</v>
      </c>
      <c r="B6981">
        <v>11</v>
      </c>
      <c r="C6981">
        <v>46</v>
      </c>
      <c r="D6981" s="4">
        <v>45975</v>
      </c>
      <c r="E6981" t="s">
        <v>28</v>
      </c>
      <c r="F6981" t="s">
        <v>7190</v>
      </c>
      <c r="G6981" t="s">
        <v>43</v>
      </c>
      <c r="H6981" t="s">
        <v>44</v>
      </c>
      <c r="I6981" t="s">
        <v>145</v>
      </c>
      <c r="J6981" t="s">
        <v>100</v>
      </c>
      <c r="K6981" t="s">
        <v>100</v>
      </c>
      <c r="L6981" t="s">
        <v>46</v>
      </c>
      <c r="M6981" t="s">
        <v>5001</v>
      </c>
      <c r="N6981" t="s">
        <v>6615</v>
      </c>
      <c r="O6981">
        <v>58.75</v>
      </c>
      <c r="Q6981">
        <v>295.804166666667</v>
      </c>
      <c r="R6981">
        <v>295.804166666667</v>
      </c>
      <c r="S6981">
        <v>0</v>
      </c>
      <c r="T6981">
        <v>295.804166666667</v>
      </c>
      <c r="U6981">
        <v>409</v>
      </c>
      <c r="V6981">
        <f>SUMIF(货件明细!K:K,F6981,货件明细!AQ:AQ)</f>
        <v>0</v>
      </c>
      <c r="W6981">
        <f t="shared" si="436"/>
        <v>1</v>
      </c>
      <c r="X6981">
        <f t="shared" si="437"/>
        <v>409</v>
      </c>
      <c r="Y6981">
        <f>SUMIF(货件明细!K:K,F6981,货件明细!I:I)</f>
        <v>0</v>
      </c>
      <c r="Z6981">
        <f t="shared" si="438"/>
        <v>58.75</v>
      </c>
      <c r="AA6981">
        <f>SUMIF(货件明细!K:K,F6981,货件明细!J:J)</f>
        <v>0</v>
      </c>
      <c r="AB6981">
        <f t="shared" si="439"/>
        <v>1</v>
      </c>
    </row>
    <row r="6982" spans="1:28">
      <c r="A6982">
        <v>2025</v>
      </c>
      <c r="B6982">
        <v>11</v>
      </c>
      <c r="C6982">
        <v>46</v>
      </c>
      <c r="D6982" s="4">
        <v>45975</v>
      </c>
      <c r="E6982" t="s">
        <v>28</v>
      </c>
      <c r="F6982" t="s">
        <v>7191</v>
      </c>
      <c r="G6982" t="s">
        <v>56</v>
      </c>
      <c r="H6982" t="s">
        <v>44</v>
      </c>
      <c r="I6982" t="s">
        <v>145</v>
      </c>
      <c r="J6982" t="s">
        <v>100</v>
      </c>
      <c r="K6982" t="s">
        <v>100</v>
      </c>
      <c r="L6982" t="s">
        <v>46</v>
      </c>
      <c r="M6982" t="s">
        <v>5001</v>
      </c>
      <c r="N6982" t="s">
        <v>6615</v>
      </c>
      <c r="O6982">
        <v>58.75</v>
      </c>
      <c r="Q6982">
        <v>288.737837837838</v>
      </c>
      <c r="R6982">
        <v>288.737837837838</v>
      </c>
      <c r="S6982">
        <v>0</v>
      </c>
      <c r="T6982">
        <v>288.737837837838</v>
      </c>
      <c r="U6982">
        <v>409</v>
      </c>
      <c r="V6982">
        <f>SUMIF(货件明细!K:K,F6982,货件明细!AQ:AQ)</f>
        <v>0</v>
      </c>
      <c r="W6982">
        <f t="shared" si="436"/>
        <v>1</v>
      </c>
      <c r="X6982">
        <f t="shared" si="437"/>
        <v>409</v>
      </c>
      <c r="Y6982">
        <f>SUMIF(货件明细!K:K,F6982,货件明细!I:I)</f>
        <v>0</v>
      </c>
      <c r="Z6982">
        <f t="shared" si="438"/>
        <v>58.75</v>
      </c>
      <c r="AA6982">
        <f>SUMIF(货件明细!K:K,F6982,货件明细!J:J)</f>
        <v>0</v>
      </c>
      <c r="AB6982">
        <f t="shared" si="439"/>
        <v>1</v>
      </c>
    </row>
    <row r="6983" spans="1:28">
      <c r="A6983">
        <v>2025</v>
      </c>
      <c r="B6983">
        <v>11</v>
      </c>
      <c r="C6983">
        <v>46</v>
      </c>
      <c r="D6983" s="4">
        <v>45975</v>
      </c>
      <c r="E6983" t="s">
        <v>28</v>
      </c>
      <c r="F6983" t="s">
        <v>7192</v>
      </c>
      <c r="G6983" t="s">
        <v>882</v>
      </c>
      <c r="H6983" t="s">
        <v>71</v>
      </c>
      <c r="I6983" t="s">
        <v>145</v>
      </c>
      <c r="J6983" t="s">
        <v>100</v>
      </c>
      <c r="K6983" t="s">
        <v>58</v>
      </c>
      <c r="L6983" t="s">
        <v>46</v>
      </c>
      <c r="M6983" t="s">
        <v>5001</v>
      </c>
      <c r="N6983" t="s">
        <v>6725</v>
      </c>
      <c r="O6983">
        <v>58.75</v>
      </c>
      <c r="Q6983">
        <v>160.337045454545</v>
      </c>
      <c r="R6983">
        <v>160.337045454545</v>
      </c>
      <c r="S6983">
        <v>0</v>
      </c>
      <c r="T6983">
        <v>160.337045454545</v>
      </c>
      <c r="U6983">
        <v>409</v>
      </c>
      <c r="V6983">
        <f>SUMIF(货件明细!K:K,F6983,货件明细!AQ:AQ)</f>
        <v>0</v>
      </c>
      <c r="W6983">
        <f t="shared" si="436"/>
        <v>1</v>
      </c>
      <c r="X6983">
        <f t="shared" si="437"/>
        <v>409</v>
      </c>
      <c r="Y6983">
        <f>SUMIF(货件明细!K:K,F6983,货件明细!I:I)</f>
        <v>0</v>
      </c>
      <c r="Z6983">
        <f t="shared" si="438"/>
        <v>58.75</v>
      </c>
      <c r="AA6983">
        <f>SUMIF(货件明细!K:K,F6983,货件明细!J:J)</f>
        <v>0</v>
      </c>
      <c r="AB6983">
        <f t="shared" si="439"/>
        <v>1</v>
      </c>
    </row>
    <row r="6984" spans="1:28">
      <c r="A6984">
        <v>2025</v>
      </c>
      <c r="B6984">
        <v>11</v>
      </c>
      <c r="C6984">
        <v>46</v>
      </c>
      <c r="D6984" s="4">
        <v>45975</v>
      </c>
      <c r="E6984" t="s">
        <v>28</v>
      </c>
      <c r="F6984" t="s">
        <v>7193</v>
      </c>
      <c r="G6984" t="s">
        <v>114</v>
      </c>
      <c r="H6984" t="s">
        <v>44</v>
      </c>
      <c r="I6984" t="s">
        <v>145</v>
      </c>
      <c r="J6984" t="s">
        <v>100</v>
      </c>
      <c r="K6984" t="s">
        <v>100</v>
      </c>
      <c r="L6984" t="s">
        <v>46</v>
      </c>
      <c r="M6984" t="s">
        <v>5001</v>
      </c>
      <c r="N6984" t="s">
        <v>6615</v>
      </c>
      <c r="O6984">
        <v>58.75</v>
      </c>
      <c r="Q6984">
        <v>308.836363636364</v>
      </c>
      <c r="R6984">
        <v>308.836363636364</v>
      </c>
      <c r="S6984">
        <v>0</v>
      </c>
      <c r="T6984">
        <v>308.836363636364</v>
      </c>
      <c r="U6984">
        <v>409</v>
      </c>
      <c r="V6984">
        <f>SUMIF(货件明细!K:K,F6984,货件明细!AQ:AQ)</f>
        <v>0</v>
      </c>
      <c r="W6984">
        <f t="shared" si="436"/>
        <v>1</v>
      </c>
      <c r="X6984">
        <f t="shared" si="437"/>
        <v>409</v>
      </c>
      <c r="Y6984">
        <f>SUMIF(货件明细!K:K,F6984,货件明细!I:I)</f>
        <v>0</v>
      </c>
      <c r="Z6984">
        <f t="shared" si="438"/>
        <v>58.75</v>
      </c>
      <c r="AA6984">
        <f>SUMIF(货件明细!K:K,F6984,货件明细!J:J)</f>
        <v>0</v>
      </c>
      <c r="AB6984">
        <f t="shared" si="439"/>
        <v>1</v>
      </c>
    </row>
    <row r="6985" spans="1:28">
      <c r="A6985">
        <v>2025</v>
      </c>
      <c r="B6985">
        <v>11</v>
      </c>
      <c r="C6985">
        <v>46</v>
      </c>
      <c r="D6985" s="4">
        <v>45975</v>
      </c>
      <c r="E6985" t="s">
        <v>28</v>
      </c>
      <c r="F6985" t="s">
        <v>7194</v>
      </c>
      <c r="G6985" t="s">
        <v>62</v>
      </c>
      <c r="H6985" t="s">
        <v>31</v>
      </c>
      <c r="I6985" t="s">
        <v>145</v>
      </c>
      <c r="J6985" t="s">
        <v>100</v>
      </c>
      <c r="K6985" t="s">
        <v>100</v>
      </c>
      <c r="L6985" t="s">
        <v>46</v>
      </c>
      <c r="M6985" t="s">
        <v>47</v>
      </c>
      <c r="N6985" t="s">
        <v>5148</v>
      </c>
      <c r="O6985">
        <v>58.75</v>
      </c>
      <c r="Q6985">
        <v>345.833333333333</v>
      </c>
      <c r="R6985">
        <v>345.833333333333</v>
      </c>
      <c r="S6985">
        <v>0</v>
      </c>
      <c r="T6985">
        <v>345.833333333333</v>
      </c>
      <c r="U6985">
        <v>409</v>
      </c>
      <c r="V6985">
        <f>SUMIF(货件明细!K:K,F6985,货件明细!AQ:AQ)</f>
        <v>0</v>
      </c>
      <c r="W6985">
        <f t="shared" si="436"/>
        <v>1</v>
      </c>
      <c r="X6985">
        <f t="shared" si="437"/>
        <v>409</v>
      </c>
      <c r="Y6985">
        <f>SUMIF(货件明细!K:K,F6985,货件明细!I:I)</f>
        <v>0</v>
      </c>
      <c r="Z6985">
        <f t="shared" si="438"/>
        <v>58.75</v>
      </c>
      <c r="AA6985">
        <f>SUMIF(货件明细!K:K,F6985,货件明细!J:J)</f>
        <v>0</v>
      </c>
      <c r="AB6985">
        <f t="shared" si="439"/>
        <v>1</v>
      </c>
    </row>
    <row r="6986" spans="1:28">
      <c r="A6986">
        <v>2025</v>
      </c>
      <c r="B6986">
        <v>11</v>
      </c>
      <c r="C6986">
        <v>46</v>
      </c>
      <c r="D6986" s="4">
        <v>45975</v>
      </c>
      <c r="E6986" t="s">
        <v>28</v>
      </c>
      <c r="F6986" t="s">
        <v>7195</v>
      </c>
      <c r="G6986" t="s">
        <v>43</v>
      </c>
      <c r="H6986" t="s">
        <v>44</v>
      </c>
      <c r="I6986" t="s">
        <v>80</v>
      </c>
      <c r="J6986" t="s">
        <v>100</v>
      </c>
      <c r="K6986" t="s">
        <v>100</v>
      </c>
      <c r="L6986" t="s">
        <v>46</v>
      </c>
      <c r="M6986" t="s">
        <v>5001</v>
      </c>
      <c r="N6986" t="s">
        <v>6615</v>
      </c>
      <c r="O6986">
        <v>28.75</v>
      </c>
      <c r="Q6986">
        <v>197.202777777778</v>
      </c>
      <c r="R6986">
        <v>197.202777777778</v>
      </c>
      <c r="S6986">
        <v>0</v>
      </c>
      <c r="T6986">
        <v>197.202777777778</v>
      </c>
      <c r="U6986">
        <v>208</v>
      </c>
      <c r="V6986">
        <f>SUMIF(货件明细!K:K,F6986,货件明细!AQ:AQ)</f>
        <v>0</v>
      </c>
      <c r="W6986">
        <f t="shared" si="436"/>
        <v>1</v>
      </c>
      <c r="X6986">
        <f t="shared" si="437"/>
        <v>208</v>
      </c>
      <c r="Y6986">
        <f>SUMIF(货件明细!K:K,F6986,货件明细!I:I)</f>
        <v>0</v>
      </c>
      <c r="Z6986">
        <f t="shared" si="438"/>
        <v>28.75</v>
      </c>
      <c r="AA6986">
        <f>SUMIF(货件明细!K:K,F6986,货件明细!J:J)</f>
        <v>0</v>
      </c>
      <c r="AB6986">
        <f t="shared" si="439"/>
        <v>1</v>
      </c>
    </row>
    <row r="6987" spans="1:28">
      <c r="A6987">
        <v>2025</v>
      </c>
      <c r="B6987">
        <v>11</v>
      </c>
      <c r="C6987">
        <v>46</v>
      </c>
      <c r="D6987" s="4">
        <v>45975</v>
      </c>
      <c r="E6987" t="s">
        <v>28</v>
      </c>
      <c r="F6987" t="s">
        <v>7196</v>
      </c>
      <c r="G6987" t="s">
        <v>56</v>
      </c>
      <c r="H6987" t="s">
        <v>44</v>
      </c>
      <c r="I6987" t="s">
        <v>80</v>
      </c>
      <c r="J6987" t="s">
        <v>100</v>
      </c>
      <c r="K6987" t="s">
        <v>100</v>
      </c>
      <c r="L6987" t="s">
        <v>46</v>
      </c>
      <c r="M6987" t="s">
        <v>5001</v>
      </c>
      <c r="N6987" t="s">
        <v>6615</v>
      </c>
      <c r="O6987">
        <v>28.75</v>
      </c>
      <c r="Q6987">
        <v>192.491891891892</v>
      </c>
      <c r="R6987">
        <v>192.491891891892</v>
      </c>
      <c r="S6987">
        <v>0</v>
      </c>
      <c r="T6987">
        <v>192.491891891892</v>
      </c>
      <c r="U6987">
        <v>208</v>
      </c>
      <c r="V6987">
        <f>SUMIF(货件明细!K:K,F6987,货件明细!AQ:AQ)</f>
        <v>0</v>
      </c>
      <c r="W6987">
        <f t="shared" si="436"/>
        <v>1</v>
      </c>
      <c r="X6987">
        <f t="shared" si="437"/>
        <v>208</v>
      </c>
      <c r="Y6987">
        <f>SUMIF(货件明细!K:K,F6987,货件明细!I:I)</f>
        <v>0</v>
      </c>
      <c r="Z6987">
        <f t="shared" si="438"/>
        <v>28.75</v>
      </c>
      <c r="AA6987">
        <f>SUMIF(货件明细!K:K,F6987,货件明细!J:J)</f>
        <v>0</v>
      </c>
      <c r="AB6987">
        <f t="shared" si="439"/>
        <v>1</v>
      </c>
    </row>
    <row r="6988" spans="1:28">
      <c r="A6988">
        <v>2025</v>
      </c>
      <c r="B6988">
        <v>11</v>
      </c>
      <c r="C6988">
        <v>46</v>
      </c>
      <c r="D6988" s="4">
        <v>45975</v>
      </c>
      <c r="E6988" t="s">
        <v>28</v>
      </c>
      <c r="F6988" t="s">
        <v>7197</v>
      </c>
      <c r="G6988" t="s">
        <v>882</v>
      </c>
      <c r="H6988" t="s">
        <v>71</v>
      </c>
      <c r="I6988" t="s">
        <v>80</v>
      </c>
      <c r="J6988" t="s">
        <v>100</v>
      </c>
      <c r="K6988" t="s">
        <v>58</v>
      </c>
      <c r="L6988" t="s">
        <v>46</v>
      </c>
      <c r="M6988" t="s">
        <v>5001</v>
      </c>
      <c r="N6988" t="s">
        <v>6725</v>
      </c>
      <c r="O6988">
        <v>28.75</v>
      </c>
      <c r="Q6988">
        <v>106.891363636364</v>
      </c>
      <c r="R6988">
        <v>106.891363636364</v>
      </c>
      <c r="S6988">
        <v>0</v>
      </c>
      <c r="T6988">
        <v>106.891363636364</v>
      </c>
      <c r="U6988">
        <v>208</v>
      </c>
      <c r="V6988">
        <f>SUMIF(货件明细!K:K,F6988,货件明细!AQ:AQ)</f>
        <v>0</v>
      </c>
      <c r="W6988">
        <f t="shared" si="436"/>
        <v>1</v>
      </c>
      <c r="X6988">
        <f t="shared" si="437"/>
        <v>208</v>
      </c>
      <c r="Y6988">
        <f>SUMIF(货件明细!K:K,F6988,货件明细!I:I)</f>
        <v>0</v>
      </c>
      <c r="Z6988">
        <f t="shared" si="438"/>
        <v>28.75</v>
      </c>
      <c r="AA6988">
        <f>SUMIF(货件明细!K:K,F6988,货件明细!J:J)</f>
        <v>0</v>
      </c>
      <c r="AB6988">
        <f t="shared" si="439"/>
        <v>1</v>
      </c>
    </row>
    <row r="6989" spans="1:28">
      <c r="A6989">
        <v>2025</v>
      </c>
      <c r="B6989">
        <v>11</v>
      </c>
      <c r="C6989">
        <v>46</v>
      </c>
      <c r="D6989" s="4">
        <v>45975</v>
      </c>
      <c r="E6989" t="s">
        <v>28</v>
      </c>
      <c r="F6989" t="s">
        <v>7198</v>
      </c>
      <c r="G6989" t="s">
        <v>114</v>
      </c>
      <c r="H6989" t="s">
        <v>44</v>
      </c>
      <c r="I6989" t="s">
        <v>80</v>
      </c>
      <c r="J6989" t="s">
        <v>100</v>
      </c>
      <c r="K6989" t="s">
        <v>100</v>
      </c>
      <c r="L6989" t="s">
        <v>46</v>
      </c>
      <c r="M6989" t="s">
        <v>5001</v>
      </c>
      <c r="N6989" t="s">
        <v>6615</v>
      </c>
      <c r="O6989">
        <v>28.75</v>
      </c>
      <c r="Q6989">
        <v>205.890909090909</v>
      </c>
      <c r="R6989">
        <v>205.890909090909</v>
      </c>
      <c r="S6989">
        <v>0</v>
      </c>
      <c r="T6989">
        <v>205.890909090909</v>
      </c>
      <c r="U6989">
        <v>208</v>
      </c>
      <c r="V6989">
        <f>SUMIF(货件明细!K:K,F6989,货件明细!AQ:AQ)</f>
        <v>0</v>
      </c>
      <c r="W6989">
        <f t="shared" si="436"/>
        <v>1</v>
      </c>
      <c r="X6989">
        <f t="shared" si="437"/>
        <v>208</v>
      </c>
      <c r="Y6989">
        <f>SUMIF(货件明细!K:K,F6989,货件明细!I:I)</f>
        <v>0</v>
      </c>
      <c r="Z6989">
        <f t="shared" si="438"/>
        <v>28.75</v>
      </c>
      <c r="AA6989">
        <f>SUMIF(货件明细!K:K,F6989,货件明细!J:J)</f>
        <v>0</v>
      </c>
      <c r="AB6989">
        <f t="shared" si="439"/>
        <v>1</v>
      </c>
    </row>
    <row r="6990" spans="1:28">
      <c r="A6990">
        <v>2025</v>
      </c>
      <c r="B6990">
        <v>11</v>
      </c>
      <c r="C6990">
        <v>46</v>
      </c>
      <c r="D6990" s="4">
        <v>45975</v>
      </c>
      <c r="E6990" t="s">
        <v>28</v>
      </c>
      <c r="F6990" t="s">
        <v>7199</v>
      </c>
      <c r="G6990" t="s">
        <v>62</v>
      </c>
      <c r="H6990" t="s">
        <v>31</v>
      </c>
      <c r="I6990" t="s">
        <v>80</v>
      </c>
      <c r="J6990" t="s">
        <v>100</v>
      </c>
      <c r="K6990" t="s">
        <v>100</v>
      </c>
      <c r="L6990" t="s">
        <v>46</v>
      </c>
      <c r="M6990" t="s">
        <v>47</v>
      </c>
      <c r="N6990" t="s">
        <v>5148</v>
      </c>
      <c r="O6990">
        <v>28.75</v>
      </c>
      <c r="Q6990">
        <v>230.555555555556</v>
      </c>
      <c r="R6990">
        <v>230.555555555556</v>
      </c>
      <c r="S6990">
        <v>0</v>
      </c>
      <c r="T6990">
        <v>230.555555555556</v>
      </c>
      <c r="U6990">
        <v>208</v>
      </c>
      <c r="V6990">
        <f>SUMIF(货件明细!K:K,F6990,货件明细!AQ:AQ)</f>
        <v>0</v>
      </c>
      <c r="W6990">
        <f t="shared" si="436"/>
        <v>1</v>
      </c>
      <c r="X6990">
        <f t="shared" si="437"/>
        <v>208</v>
      </c>
      <c r="Y6990">
        <f>SUMIF(货件明细!K:K,F6990,货件明细!I:I)</f>
        <v>0</v>
      </c>
      <c r="Z6990">
        <f t="shared" si="438"/>
        <v>28.75</v>
      </c>
      <c r="AA6990">
        <f>SUMIF(货件明细!K:K,F6990,货件明细!J:J)</f>
        <v>0</v>
      </c>
      <c r="AB6990">
        <f t="shared" si="439"/>
        <v>1</v>
      </c>
    </row>
    <row r="6991" spans="1:28">
      <c r="A6991">
        <v>2025</v>
      </c>
      <c r="B6991">
        <v>11</v>
      </c>
      <c r="C6991">
        <v>46</v>
      </c>
      <c r="D6991" s="4">
        <v>45975</v>
      </c>
      <c r="E6991" t="s">
        <v>28</v>
      </c>
      <c r="F6991" t="s">
        <v>7200</v>
      </c>
      <c r="G6991" t="s">
        <v>50</v>
      </c>
      <c r="H6991" t="s">
        <v>31</v>
      </c>
      <c r="I6991" t="s">
        <v>57</v>
      </c>
      <c r="J6991" t="s">
        <v>45</v>
      </c>
      <c r="K6991" t="s">
        <v>100</v>
      </c>
      <c r="L6991" t="s">
        <v>46</v>
      </c>
      <c r="M6991" t="s">
        <v>47</v>
      </c>
      <c r="N6991" t="s">
        <v>5148</v>
      </c>
      <c r="O6991">
        <v>21.85</v>
      </c>
      <c r="Q6991">
        <v>153.9</v>
      </c>
      <c r="R6991">
        <v>153.9</v>
      </c>
      <c r="S6991">
        <v>0</v>
      </c>
      <c r="T6991">
        <v>153.9</v>
      </c>
      <c r="U6991">
        <v>121</v>
      </c>
      <c r="V6991">
        <f>SUMIF(货件明细!K:K,F6991,货件明细!AQ:AQ)</f>
        <v>0</v>
      </c>
      <c r="W6991">
        <f t="shared" si="436"/>
        <v>1</v>
      </c>
      <c r="X6991">
        <f t="shared" si="437"/>
        <v>121</v>
      </c>
      <c r="Y6991">
        <f>SUMIF(货件明细!K:K,F6991,货件明细!I:I)</f>
        <v>0</v>
      </c>
      <c r="Z6991">
        <f t="shared" si="438"/>
        <v>21.85</v>
      </c>
      <c r="AA6991">
        <f>SUMIF(货件明细!K:K,F6991,货件明细!J:J)</f>
        <v>0</v>
      </c>
      <c r="AB6991">
        <f t="shared" si="439"/>
        <v>1</v>
      </c>
    </row>
    <row r="6992" spans="1:28">
      <c r="A6992">
        <v>2025</v>
      </c>
      <c r="B6992">
        <v>11</v>
      </c>
      <c r="C6992">
        <v>46</v>
      </c>
      <c r="D6992" s="4">
        <v>45975</v>
      </c>
      <c r="E6992" t="s">
        <v>28</v>
      </c>
      <c r="F6992" t="s">
        <v>7201</v>
      </c>
      <c r="G6992" t="s">
        <v>56</v>
      </c>
      <c r="H6992" t="s">
        <v>44</v>
      </c>
      <c r="I6992" t="s">
        <v>57</v>
      </c>
      <c r="J6992" t="s">
        <v>45</v>
      </c>
      <c r="K6992" t="s">
        <v>45</v>
      </c>
      <c r="L6992" t="s">
        <v>46</v>
      </c>
      <c r="M6992" t="s">
        <v>5001</v>
      </c>
      <c r="N6992" t="s">
        <v>5601</v>
      </c>
      <c r="O6992">
        <v>21.85</v>
      </c>
      <c r="Q6992">
        <v>210.6</v>
      </c>
      <c r="R6992">
        <v>210.6</v>
      </c>
      <c r="S6992">
        <v>0</v>
      </c>
      <c r="T6992">
        <v>210.6</v>
      </c>
      <c r="U6992">
        <v>121</v>
      </c>
      <c r="V6992">
        <f>SUMIF(货件明细!K:K,F6992,货件明细!AQ:AQ)</f>
        <v>0</v>
      </c>
      <c r="W6992">
        <f t="shared" si="436"/>
        <v>1</v>
      </c>
      <c r="X6992">
        <f t="shared" si="437"/>
        <v>121</v>
      </c>
      <c r="Y6992">
        <f>SUMIF(货件明细!K:K,F6992,货件明细!I:I)</f>
        <v>0</v>
      </c>
      <c r="Z6992">
        <f t="shared" si="438"/>
        <v>21.85</v>
      </c>
      <c r="AA6992">
        <f>SUMIF(货件明细!K:K,F6992,货件明细!J:J)</f>
        <v>0</v>
      </c>
      <c r="AB6992">
        <f t="shared" si="439"/>
        <v>1</v>
      </c>
    </row>
    <row r="6993" spans="1:28">
      <c r="A6993">
        <v>2025</v>
      </c>
      <c r="B6993">
        <v>11</v>
      </c>
      <c r="C6993">
        <v>46</v>
      </c>
      <c r="D6993" s="4">
        <v>45975</v>
      </c>
      <c r="E6993" t="s">
        <v>28</v>
      </c>
      <c r="F6993" t="s">
        <v>7202</v>
      </c>
      <c r="G6993" t="s">
        <v>68</v>
      </c>
      <c r="H6993" t="s">
        <v>31</v>
      </c>
      <c r="I6993" t="s">
        <v>57</v>
      </c>
      <c r="J6993" t="s">
        <v>45</v>
      </c>
      <c r="K6993" t="s">
        <v>100</v>
      </c>
      <c r="L6993" t="s">
        <v>46</v>
      </c>
      <c r="M6993" t="s">
        <v>47</v>
      </c>
      <c r="N6993" t="s">
        <v>5148</v>
      </c>
      <c r="O6993">
        <v>21.85</v>
      </c>
      <c r="Q6993">
        <v>121.40625</v>
      </c>
      <c r="R6993">
        <v>121.40625</v>
      </c>
      <c r="S6993">
        <v>0</v>
      </c>
      <c r="T6993">
        <v>121.40625</v>
      </c>
      <c r="U6993">
        <v>121</v>
      </c>
      <c r="V6993">
        <f>SUMIF(货件明细!K:K,F6993,货件明细!AQ:AQ)</f>
        <v>0</v>
      </c>
      <c r="W6993">
        <f t="shared" si="436"/>
        <v>1</v>
      </c>
      <c r="X6993">
        <f t="shared" si="437"/>
        <v>121</v>
      </c>
      <c r="Y6993">
        <f>SUMIF(货件明细!K:K,F6993,货件明细!I:I)</f>
        <v>0</v>
      </c>
      <c r="Z6993">
        <f t="shared" si="438"/>
        <v>21.85</v>
      </c>
      <c r="AA6993">
        <f>SUMIF(货件明细!K:K,F6993,货件明细!J:J)</f>
        <v>0</v>
      </c>
      <c r="AB6993">
        <f t="shared" si="439"/>
        <v>1</v>
      </c>
    </row>
    <row r="6994" spans="1:28">
      <c r="A6994">
        <v>2025</v>
      </c>
      <c r="B6994">
        <v>11</v>
      </c>
      <c r="C6994">
        <v>46</v>
      </c>
      <c r="D6994" s="4">
        <v>45975</v>
      </c>
      <c r="E6994" t="s">
        <v>28</v>
      </c>
      <c r="F6994" t="s">
        <v>7203</v>
      </c>
      <c r="G6994" t="s">
        <v>1563</v>
      </c>
      <c r="H6994" t="s">
        <v>71</v>
      </c>
      <c r="I6994" t="s">
        <v>57</v>
      </c>
      <c r="J6994" t="s">
        <v>45</v>
      </c>
      <c r="K6994" t="s">
        <v>45</v>
      </c>
      <c r="L6994" t="s">
        <v>46</v>
      </c>
      <c r="M6994" t="s">
        <v>5001</v>
      </c>
      <c r="N6994" t="s">
        <v>5601</v>
      </c>
      <c r="O6994">
        <v>21.85</v>
      </c>
      <c r="Q6994">
        <v>166.005</v>
      </c>
      <c r="R6994">
        <v>166.005</v>
      </c>
      <c r="S6994">
        <v>0</v>
      </c>
      <c r="T6994">
        <v>166.005</v>
      </c>
      <c r="U6994">
        <v>121</v>
      </c>
      <c r="V6994">
        <f>SUMIF(货件明细!K:K,F6994,货件明细!AQ:AQ)</f>
        <v>0</v>
      </c>
      <c r="W6994">
        <f t="shared" si="436"/>
        <v>1</v>
      </c>
      <c r="X6994">
        <f t="shared" si="437"/>
        <v>121</v>
      </c>
      <c r="Y6994">
        <f>SUMIF(货件明细!K:K,F6994,货件明细!I:I)</f>
        <v>0</v>
      </c>
      <c r="Z6994">
        <f t="shared" si="438"/>
        <v>21.85</v>
      </c>
      <c r="AA6994">
        <f>SUMIF(货件明细!K:K,F6994,货件明细!J:J)</f>
        <v>0</v>
      </c>
      <c r="AB6994">
        <f t="shared" si="439"/>
        <v>1</v>
      </c>
    </row>
    <row r="6995" spans="1:28">
      <c r="A6995">
        <v>2025</v>
      </c>
      <c r="B6995">
        <v>11</v>
      </c>
      <c r="C6995">
        <v>46</v>
      </c>
      <c r="D6995" s="4">
        <v>45975</v>
      </c>
      <c r="E6995" t="s">
        <v>28</v>
      </c>
      <c r="F6995" t="s">
        <v>7204</v>
      </c>
      <c r="G6995" t="s">
        <v>206</v>
      </c>
      <c r="H6995" t="s">
        <v>71</v>
      </c>
      <c r="I6995" t="s">
        <v>57</v>
      </c>
      <c r="J6995" t="s">
        <v>45</v>
      </c>
      <c r="K6995" t="s">
        <v>45</v>
      </c>
      <c r="L6995" t="s">
        <v>46</v>
      </c>
      <c r="M6995" t="s">
        <v>5001</v>
      </c>
      <c r="N6995" t="s">
        <v>5601</v>
      </c>
      <c r="O6995">
        <v>21.85</v>
      </c>
      <c r="Q6995">
        <v>177.66</v>
      </c>
      <c r="R6995">
        <v>177.66</v>
      </c>
      <c r="S6995">
        <v>0</v>
      </c>
      <c r="T6995">
        <v>177.66</v>
      </c>
      <c r="U6995">
        <v>121</v>
      </c>
      <c r="V6995">
        <f>SUMIF(货件明细!K:K,F6995,货件明细!AQ:AQ)</f>
        <v>0</v>
      </c>
      <c r="W6995">
        <f t="shared" si="436"/>
        <v>1</v>
      </c>
      <c r="X6995">
        <f t="shared" si="437"/>
        <v>121</v>
      </c>
      <c r="Y6995">
        <f>SUMIF(货件明细!K:K,F6995,货件明细!I:I)</f>
        <v>0</v>
      </c>
      <c r="Z6995">
        <f t="shared" si="438"/>
        <v>21.85</v>
      </c>
      <c r="AA6995">
        <f>SUMIF(货件明细!K:K,F6995,货件明细!J:J)</f>
        <v>0</v>
      </c>
      <c r="AB6995">
        <f t="shared" si="439"/>
        <v>1</v>
      </c>
    </row>
    <row r="6996" spans="1:28">
      <c r="A6996">
        <v>2025</v>
      </c>
      <c r="B6996">
        <v>11</v>
      </c>
      <c r="C6996">
        <v>46</v>
      </c>
      <c r="D6996" s="4">
        <v>45975</v>
      </c>
      <c r="E6996" t="s">
        <v>28</v>
      </c>
      <c r="F6996" t="s">
        <v>7205</v>
      </c>
      <c r="G6996" t="s">
        <v>50</v>
      </c>
      <c r="H6996" t="s">
        <v>31</v>
      </c>
      <c r="I6996" t="s">
        <v>41</v>
      </c>
      <c r="J6996" t="s">
        <v>100</v>
      </c>
      <c r="K6996" t="s">
        <v>100</v>
      </c>
      <c r="L6996" t="s">
        <v>46</v>
      </c>
      <c r="M6996" t="s">
        <v>47</v>
      </c>
      <c r="N6996" t="s">
        <v>5148</v>
      </c>
      <c r="O6996">
        <v>88.3</v>
      </c>
      <c r="Q6996">
        <v>615.6</v>
      </c>
      <c r="R6996">
        <v>615.6</v>
      </c>
      <c r="S6996">
        <v>0</v>
      </c>
      <c r="T6996">
        <v>615.6</v>
      </c>
      <c r="U6996">
        <v>414</v>
      </c>
      <c r="V6996">
        <f>SUMIF(货件明细!K:K,F6996,货件明细!AQ:AQ)</f>
        <v>0</v>
      </c>
      <c r="W6996">
        <f t="shared" si="436"/>
        <v>1</v>
      </c>
      <c r="X6996">
        <f t="shared" si="437"/>
        <v>414</v>
      </c>
      <c r="Y6996">
        <f>SUMIF(货件明细!K:K,F6996,货件明细!I:I)</f>
        <v>0</v>
      </c>
      <c r="Z6996">
        <f t="shared" si="438"/>
        <v>88.3</v>
      </c>
      <c r="AA6996">
        <f>SUMIF(货件明细!K:K,F6996,货件明细!J:J)</f>
        <v>0</v>
      </c>
      <c r="AB6996">
        <f t="shared" si="439"/>
        <v>1</v>
      </c>
    </row>
    <row r="6997" spans="1:28">
      <c r="A6997">
        <v>2025</v>
      </c>
      <c r="B6997">
        <v>11</v>
      </c>
      <c r="C6997">
        <v>46</v>
      </c>
      <c r="D6997" s="4">
        <v>45975</v>
      </c>
      <c r="E6997" t="s">
        <v>28</v>
      </c>
      <c r="F6997" t="s">
        <v>7206</v>
      </c>
      <c r="G6997" t="s">
        <v>56</v>
      </c>
      <c r="H6997" t="s">
        <v>44</v>
      </c>
      <c r="I6997" t="s">
        <v>41</v>
      </c>
      <c r="J6997" t="s">
        <v>100</v>
      </c>
      <c r="K6997" t="s">
        <v>100</v>
      </c>
      <c r="L6997" t="s">
        <v>46</v>
      </c>
      <c r="M6997" t="s">
        <v>5001</v>
      </c>
      <c r="N6997" t="s">
        <v>6615</v>
      </c>
      <c r="O6997">
        <v>88.3</v>
      </c>
      <c r="Q6997">
        <v>465.625</v>
      </c>
      <c r="R6997">
        <v>465.625</v>
      </c>
      <c r="S6997">
        <v>0</v>
      </c>
      <c r="T6997">
        <v>465.625</v>
      </c>
      <c r="U6997">
        <v>414</v>
      </c>
      <c r="V6997">
        <f>SUMIF(货件明细!K:K,F6997,货件明细!AQ:AQ)</f>
        <v>0</v>
      </c>
      <c r="W6997">
        <f t="shared" si="436"/>
        <v>1</v>
      </c>
      <c r="X6997">
        <f t="shared" si="437"/>
        <v>414</v>
      </c>
      <c r="Y6997">
        <f>SUMIF(货件明细!K:K,F6997,货件明细!I:I)</f>
        <v>0</v>
      </c>
      <c r="Z6997">
        <f t="shared" si="438"/>
        <v>88.3</v>
      </c>
      <c r="AA6997">
        <f>SUMIF(货件明细!K:K,F6997,货件明细!J:J)</f>
        <v>0</v>
      </c>
      <c r="AB6997">
        <f t="shared" si="439"/>
        <v>1</v>
      </c>
    </row>
    <row r="6998" spans="1:28">
      <c r="A6998">
        <v>2025</v>
      </c>
      <c r="B6998">
        <v>11</v>
      </c>
      <c r="C6998">
        <v>46</v>
      </c>
      <c r="D6998" s="4">
        <v>45975</v>
      </c>
      <c r="E6998" t="s">
        <v>28</v>
      </c>
      <c r="F6998" t="s">
        <v>7207</v>
      </c>
      <c r="G6998" t="s">
        <v>68</v>
      </c>
      <c r="H6998" t="s">
        <v>31</v>
      </c>
      <c r="I6998" t="s">
        <v>41</v>
      </c>
      <c r="J6998" t="s">
        <v>100</v>
      </c>
      <c r="K6998" t="s">
        <v>100</v>
      </c>
      <c r="L6998" t="s">
        <v>46</v>
      </c>
      <c r="M6998" t="s">
        <v>47</v>
      </c>
      <c r="N6998" t="s">
        <v>5148</v>
      </c>
      <c r="O6998">
        <v>88.3</v>
      </c>
      <c r="Q6998">
        <v>607.03125</v>
      </c>
      <c r="R6998">
        <v>607.03125</v>
      </c>
      <c r="S6998">
        <v>0</v>
      </c>
      <c r="T6998">
        <v>607.03125</v>
      </c>
      <c r="U6998">
        <v>414</v>
      </c>
      <c r="V6998">
        <f>SUMIF(货件明细!K:K,F6998,货件明细!AQ:AQ)</f>
        <v>0</v>
      </c>
      <c r="W6998">
        <f t="shared" si="436"/>
        <v>1</v>
      </c>
      <c r="X6998">
        <f t="shared" si="437"/>
        <v>414</v>
      </c>
      <c r="Y6998">
        <f>SUMIF(货件明细!K:K,F6998,货件明细!I:I)</f>
        <v>0</v>
      </c>
      <c r="Z6998">
        <f t="shared" si="438"/>
        <v>88.3</v>
      </c>
      <c r="AA6998">
        <f>SUMIF(货件明细!K:K,F6998,货件明细!J:J)</f>
        <v>0</v>
      </c>
      <c r="AB6998">
        <f t="shared" si="439"/>
        <v>1</v>
      </c>
    </row>
    <row r="6999" spans="1:28">
      <c r="A6999">
        <v>2025</v>
      </c>
      <c r="B6999">
        <v>11</v>
      </c>
      <c r="C6999">
        <v>46</v>
      </c>
      <c r="D6999" s="4">
        <v>45975</v>
      </c>
      <c r="E6999" t="s">
        <v>28</v>
      </c>
      <c r="F6999" t="s">
        <v>7208</v>
      </c>
      <c r="G6999" t="s">
        <v>1563</v>
      </c>
      <c r="H6999" t="s">
        <v>71</v>
      </c>
      <c r="I6999" t="s">
        <v>41</v>
      </c>
      <c r="J6999" t="s">
        <v>100</v>
      </c>
      <c r="K6999" t="s">
        <v>58</v>
      </c>
      <c r="L6999" t="s">
        <v>46</v>
      </c>
      <c r="M6999" t="s">
        <v>5001</v>
      </c>
      <c r="N6999" t="s">
        <v>6725</v>
      </c>
      <c r="O6999">
        <v>88.3</v>
      </c>
      <c r="Q6999">
        <v>264.705555555556</v>
      </c>
      <c r="R6999">
        <v>264.705555555556</v>
      </c>
      <c r="S6999">
        <v>0</v>
      </c>
      <c r="T6999">
        <v>264.705555555556</v>
      </c>
      <c r="U6999">
        <v>414</v>
      </c>
      <c r="V6999">
        <f>SUMIF(货件明细!K:K,F6999,货件明细!AQ:AQ)</f>
        <v>0</v>
      </c>
      <c r="W6999">
        <f t="shared" si="436"/>
        <v>1</v>
      </c>
      <c r="X6999">
        <f t="shared" si="437"/>
        <v>414</v>
      </c>
      <c r="Y6999">
        <f>SUMIF(货件明细!K:K,F6999,货件明细!I:I)</f>
        <v>0</v>
      </c>
      <c r="Z6999">
        <f t="shared" si="438"/>
        <v>88.3</v>
      </c>
      <c r="AA6999">
        <f>SUMIF(货件明细!K:K,F6999,货件明细!J:J)</f>
        <v>0</v>
      </c>
      <c r="AB6999">
        <f t="shared" si="439"/>
        <v>1</v>
      </c>
    </row>
    <row r="7000" spans="1:28">
      <c r="A7000">
        <v>2025</v>
      </c>
      <c r="B7000">
        <v>11</v>
      </c>
      <c r="C7000">
        <v>46</v>
      </c>
      <c r="D7000" s="4">
        <v>45975</v>
      </c>
      <c r="E7000" t="s">
        <v>28</v>
      </c>
      <c r="F7000" t="s">
        <v>7209</v>
      </c>
      <c r="G7000" t="s">
        <v>206</v>
      </c>
      <c r="H7000" t="s">
        <v>71</v>
      </c>
      <c r="I7000" t="s">
        <v>41</v>
      </c>
      <c r="J7000" t="s">
        <v>100</v>
      </c>
      <c r="K7000" t="s">
        <v>58</v>
      </c>
      <c r="L7000" t="s">
        <v>46</v>
      </c>
      <c r="M7000" t="s">
        <v>5001</v>
      </c>
      <c r="N7000" t="s">
        <v>6725</v>
      </c>
      <c r="O7000">
        <v>88.3</v>
      </c>
      <c r="Q7000">
        <v>283.822222222222</v>
      </c>
      <c r="R7000">
        <v>283.822222222222</v>
      </c>
      <c r="S7000">
        <v>0</v>
      </c>
      <c r="T7000">
        <v>283.822222222222</v>
      </c>
      <c r="U7000">
        <v>414</v>
      </c>
      <c r="V7000">
        <f>SUMIF(货件明细!K:K,F7000,货件明细!AQ:AQ)</f>
        <v>0</v>
      </c>
      <c r="W7000">
        <f t="shared" si="436"/>
        <v>1</v>
      </c>
      <c r="X7000">
        <f t="shared" si="437"/>
        <v>414</v>
      </c>
      <c r="Y7000">
        <f>SUMIF(货件明细!K:K,F7000,货件明细!I:I)</f>
        <v>0</v>
      </c>
      <c r="Z7000">
        <f t="shared" si="438"/>
        <v>88.3</v>
      </c>
      <c r="AA7000">
        <f>SUMIF(货件明细!K:K,F7000,货件明细!J:J)</f>
        <v>0</v>
      </c>
      <c r="AB7000">
        <f t="shared" si="439"/>
        <v>1</v>
      </c>
    </row>
    <row r="7001" spans="1:28">
      <c r="A7001">
        <v>2025</v>
      </c>
      <c r="B7001">
        <v>11</v>
      </c>
      <c r="C7001">
        <v>46</v>
      </c>
      <c r="D7001" s="4">
        <v>45975</v>
      </c>
      <c r="E7001" t="s">
        <v>28</v>
      </c>
      <c r="F7001" t="s">
        <v>7210</v>
      </c>
      <c r="G7001" t="s">
        <v>50</v>
      </c>
      <c r="H7001" t="s">
        <v>31</v>
      </c>
      <c r="I7001" t="s">
        <v>41</v>
      </c>
      <c r="J7001" t="s">
        <v>45</v>
      </c>
      <c r="K7001" t="s">
        <v>100</v>
      </c>
      <c r="L7001" t="s">
        <v>46</v>
      </c>
      <c r="M7001" t="s">
        <v>47</v>
      </c>
      <c r="N7001" t="s">
        <v>5148</v>
      </c>
      <c r="O7001">
        <v>21.35</v>
      </c>
      <c r="Q7001">
        <v>153.9</v>
      </c>
      <c r="R7001">
        <v>153.9</v>
      </c>
      <c r="S7001">
        <v>0</v>
      </c>
      <c r="T7001">
        <v>153.9</v>
      </c>
      <c r="U7001">
        <v>92</v>
      </c>
      <c r="V7001">
        <f>SUMIF(货件明细!K:K,F7001,货件明细!AQ:AQ)</f>
        <v>0</v>
      </c>
      <c r="W7001">
        <f t="shared" si="436"/>
        <v>1</v>
      </c>
      <c r="X7001">
        <f t="shared" si="437"/>
        <v>92</v>
      </c>
      <c r="Y7001">
        <f>SUMIF(货件明细!K:K,F7001,货件明细!I:I)</f>
        <v>0</v>
      </c>
      <c r="Z7001">
        <f t="shared" si="438"/>
        <v>21.35</v>
      </c>
      <c r="AA7001">
        <f>SUMIF(货件明细!K:K,F7001,货件明细!J:J)</f>
        <v>0</v>
      </c>
      <c r="AB7001">
        <f t="shared" si="439"/>
        <v>1</v>
      </c>
    </row>
    <row r="7002" spans="1:28">
      <c r="A7002">
        <v>2025</v>
      </c>
      <c r="B7002">
        <v>11</v>
      </c>
      <c r="C7002">
        <v>46</v>
      </c>
      <c r="D7002" s="4">
        <v>45975</v>
      </c>
      <c r="E7002" t="s">
        <v>28</v>
      </c>
      <c r="F7002" t="s">
        <v>7211</v>
      </c>
      <c r="G7002" t="s">
        <v>56</v>
      </c>
      <c r="H7002" t="s">
        <v>44</v>
      </c>
      <c r="I7002" t="s">
        <v>41</v>
      </c>
      <c r="J7002" t="s">
        <v>45</v>
      </c>
      <c r="K7002" t="s">
        <v>45</v>
      </c>
      <c r="L7002" t="s">
        <v>46</v>
      </c>
      <c r="M7002" t="s">
        <v>5001</v>
      </c>
      <c r="N7002" t="s">
        <v>5601</v>
      </c>
      <c r="O7002">
        <v>21.35</v>
      </c>
      <c r="Q7002">
        <v>210.6</v>
      </c>
      <c r="R7002">
        <v>210.6</v>
      </c>
      <c r="S7002">
        <v>0</v>
      </c>
      <c r="T7002">
        <v>210.6</v>
      </c>
      <c r="U7002">
        <v>92</v>
      </c>
      <c r="V7002">
        <f>SUMIF(货件明细!K:K,F7002,货件明细!AQ:AQ)</f>
        <v>0</v>
      </c>
      <c r="W7002">
        <f t="shared" si="436"/>
        <v>1</v>
      </c>
      <c r="X7002">
        <f t="shared" si="437"/>
        <v>92</v>
      </c>
      <c r="Y7002">
        <f>SUMIF(货件明细!K:K,F7002,货件明细!I:I)</f>
        <v>0</v>
      </c>
      <c r="Z7002">
        <f t="shared" si="438"/>
        <v>21.35</v>
      </c>
      <c r="AA7002">
        <f>SUMIF(货件明细!K:K,F7002,货件明细!J:J)</f>
        <v>0</v>
      </c>
      <c r="AB7002">
        <f t="shared" si="439"/>
        <v>1</v>
      </c>
    </row>
    <row r="7003" spans="1:28">
      <c r="A7003">
        <v>2025</v>
      </c>
      <c r="B7003">
        <v>11</v>
      </c>
      <c r="C7003">
        <v>46</v>
      </c>
      <c r="D7003" s="4">
        <v>45975</v>
      </c>
      <c r="E7003" t="s">
        <v>28</v>
      </c>
      <c r="F7003" t="s">
        <v>7212</v>
      </c>
      <c r="G7003" t="s">
        <v>68</v>
      </c>
      <c r="H7003" t="s">
        <v>31</v>
      </c>
      <c r="I7003" t="s">
        <v>41</v>
      </c>
      <c r="J7003" t="s">
        <v>45</v>
      </c>
      <c r="K7003" t="s">
        <v>100</v>
      </c>
      <c r="L7003" t="s">
        <v>46</v>
      </c>
      <c r="M7003" t="s">
        <v>47</v>
      </c>
      <c r="N7003" t="s">
        <v>5148</v>
      </c>
      <c r="O7003">
        <v>21.35</v>
      </c>
      <c r="Q7003">
        <v>121.40625</v>
      </c>
      <c r="R7003">
        <v>121.40625</v>
      </c>
      <c r="S7003">
        <v>0</v>
      </c>
      <c r="T7003">
        <v>121.40625</v>
      </c>
      <c r="U7003">
        <v>92</v>
      </c>
      <c r="V7003">
        <f>SUMIF(货件明细!K:K,F7003,货件明细!AQ:AQ)</f>
        <v>0</v>
      </c>
      <c r="W7003">
        <f t="shared" si="436"/>
        <v>1</v>
      </c>
      <c r="X7003">
        <f t="shared" si="437"/>
        <v>92</v>
      </c>
      <c r="Y7003">
        <f>SUMIF(货件明细!K:K,F7003,货件明细!I:I)</f>
        <v>0</v>
      </c>
      <c r="Z7003">
        <f t="shared" si="438"/>
        <v>21.35</v>
      </c>
      <c r="AA7003">
        <f>SUMIF(货件明细!K:K,F7003,货件明细!J:J)</f>
        <v>0</v>
      </c>
      <c r="AB7003">
        <f t="shared" si="439"/>
        <v>1</v>
      </c>
    </row>
    <row r="7004" spans="1:28">
      <c r="A7004">
        <v>2025</v>
      </c>
      <c r="B7004">
        <v>11</v>
      </c>
      <c r="C7004">
        <v>46</v>
      </c>
      <c r="D7004" s="4">
        <v>45975</v>
      </c>
      <c r="E7004" t="s">
        <v>28</v>
      </c>
      <c r="F7004" t="s">
        <v>7213</v>
      </c>
      <c r="G7004" t="s">
        <v>1563</v>
      </c>
      <c r="H7004" t="s">
        <v>71</v>
      </c>
      <c r="I7004" t="s">
        <v>41</v>
      </c>
      <c r="J7004" t="s">
        <v>45</v>
      </c>
      <c r="K7004" t="s">
        <v>45</v>
      </c>
      <c r="L7004" t="s">
        <v>46</v>
      </c>
      <c r="M7004" t="s">
        <v>5001</v>
      </c>
      <c r="N7004" t="s">
        <v>5601</v>
      </c>
      <c r="O7004">
        <v>21.35</v>
      </c>
      <c r="Q7004">
        <v>166.005</v>
      </c>
      <c r="R7004">
        <v>166.005</v>
      </c>
      <c r="S7004">
        <v>0</v>
      </c>
      <c r="T7004">
        <v>166.005</v>
      </c>
      <c r="U7004">
        <v>92</v>
      </c>
      <c r="V7004">
        <f>SUMIF(货件明细!K:K,F7004,货件明细!AQ:AQ)</f>
        <v>0</v>
      </c>
      <c r="W7004">
        <f t="shared" si="436"/>
        <v>1</v>
      </c>
      <c r="X7004">
        <f t="shared" si="437"/>
        <v>92</v>
      </c>
      <c r="Y7004">
        <f>SUMIF(货件明细!K:K,F7004,货件明细!I:I)</f>
        <v>0</v>
      </c>
      <c r="Z7004">
        <f t="shared" si="438"/>
        <v>21.35</v>
      </c>
      <c r="AA7004">
        <f>SUMIF(货件明细!K:K,F7004,货件明细!J:J)</f>
        <v>0</v>
      </c>
      <c r="AB7004">
        <f t="shared" si="439"/>
        <v>1</v>
      </c>
    </row>
    <row r="7005" spans="1:28">
      <c r="A7005">
        <v>2025</v>
      </c>
      <c r="B7005">
        <v>11</v>
      </c>
      <c r="C7005">
        <v>46</v>
      </c>
      <c r="D7005" s="4">
        <v>45975</v>
      </c>
      <c r="E7005" t="s">
        <v>28</v>
      </c>
      <c r="F7005" t="s">
        <v>7214</v>
      </c>
      <c r="G7005" t="s">
        <v>206</v>
      </c>
      <c r="H7005" t="s">
        <v>71</v>
      </c>
      <c r="I7005" t="s">
        <v>41</v>
      </c>
      <c r="J7005" t="s">
        <v>45</v>
      </c>
      <c r="K7005" t="s">
        <v>45</v>
      </c>
      <c r="L7005" t="s">
        <v>46</v>
      </c>
      <c r="M7005" t="s">
        <v>5001</v>
      </c>
      <c r="N7005" t="s">
        <v>5601</v>
      </c>
      <c r="O7005">
        <v>21.35</v>
      </c>
      <c r="Q7005">
        <v>177.66</v>
      </c>
      <c r="R7005">
        <v>177.66</v>
      </c>
      <c r="S7005">
        <v>0</v>
      </c>
      <c r="T7005">
        <v>177.66</v>
      </c>
      <c r="U7005">
        <v>92</v>
      </c>
      <c r="V7005">
        <f>SUMIF(货件明细!K:K,F7005,货件明细!AQ:AQ)</f>
        <v>0</v>
      </c>
      <c r="W7005">
        <f t="shared" si="436"/>
        <v>1</v>
      </c>
      <c r="X7005">
        <f t="shared" si="437"/>
        <v>92</v>
      </c>
      <c r="Y7005">
        <f>SUMIF(货件明细!K:K,F7005,货件明细!I:I)</f>
        <v>0</v>
      </c>
      <c r="Z7005">
        <f t="shared" si="438"/>
        <v>21.35</v>
      </c>
      <c r="AA7005">
        <f>SUMIF(货件明细!K:K,F7005,货件明细!J:J)</f>
        <v>0</v>
      </c>
      <c r="AB7005">
        <f t="shared" si="439"/>
        <v>1</v>
      </c>
    </row>
    <row r="7006" spans="1:28">
      <c r="A7006">
        <v>2025</v>
      </c>
      <c r="B7006">
        <v>11</v>
      </c>
      <c r="C7006">
        <v>46</v>
      </c>
      <c r="D7006" s="4">
        <v>45975</v>
      </c>
      <c r="E7006" t="s">
        <v>28</v>
      </c>
      <c r="F7006" t="s">
        <v>7215</v>
      </c>
      <c r="G7006" t="s">
        <v>70</v>
      </c>
      <c r="H7006" t="s">
        <v>71</v>
      </c>
      <c r="I7006" t="s">
        <v>39</v>
      </c>
      <c r="J7006" t="s">
        <v>45</v>
      </c>
      <c r="K7006" t="s">
        <v>45</v>
      </c>
      <c r="L7006" t="s">
        <v>46</v>
      </c>
      <c r="M7006" t="s">
        <v>5001</v>
      </c>
      <c r="N7006" t="s">
        <v>5601</v>
      </c>
      <c r="O7006">
        <v>21.55</v>
      </c>
      <c r="Q7006">
        <v>249.6</v>
      </c>
      <c r="R7006">
        <v>249.6</v>
      </c>
      <c r="S7006">
        <v>0</v>
      </c>
      <c r="T7006">
        <v>249.6</v>
      </c>
      <c r="U7006">
        <v>76</v>
      </c>
      <c r="V7006">
        <f>SUMIF(货件明细!K:K,F7006,货件明细!AQ:AQ)</f>
        <v>0</v>
      </c>
      <c r="W7006">
        <f t="shared" si="436"/>
        <v>1</v>
      </c>
      <c r="X7006">
        <f t="shared" si="437"/>
        <v>76</v>
      </c>
      <c r="Y7006">
        <f>SUMIF(货件明细!K:K,F7006,货件明细!I:I)</f>
        <v>0</v>
      </c>
      <c r="Z7006">
        <f t="shared" si="438"/>
        <v>21.55</v>
      </c>
      <c r="AA7006">
        <f>SUMIF(货件明细!K:K,F7006,货件明细!J:J)</f>
        <v>0</v>
      </c>
      <c r="AB7006">
        <f t="shared" si="439"/>
        <v>1</v>
      </c>
    </row>
    <row r="7007" spans="1:28">
      <c r="A7007">
        <v>2025</v>
      </c>
      <c r="B7007">
        <v>11</v>
      </c>
      <c r="C7007">
        <v>46</v>
      </c>
      <c r="D7007" s="4">
        <v>45975</v>
      </c>
      <c r="E7007" t="s">
        <v>28</v>
      </c>
      <c r="F7007" t="s">
        <v>7216</v>
      </c>
      <c r="G7007" t="s">
        <v>56</v>
      </c>
      <c r="H7007" t="s">
        <v>44</v>
      </c>
      <c r="I7007" t="s">
        <v>39</v>
      </c>
      <c r="J7007" t="s">
        <v>45</v>
      </c>
      <c r="K7007" t="s">
        <v>45</v>
      </c>
      <c r="L7007" t="s">
        <v>46</v>
      </c>
      <c r="M7007" t="s">
        <v>5001</v>
      </c>
      <c r="N7007" t="s">
        <v>5601</v>
      </c>
      <c r="O7007">
        <v>21</v>
      </c>
      <c r="Q7007">
        <v>327.6</v>
      </c>
      <c r="R7007">
        <v>327.6</v>
      </c>
      <c r="S7007">
        <v>0</v>
      </c>
      <c r="T7007">
        <v>327.6</v>
      </c>
      <c r="U7007">
        <v>72</v>
      </c>
      <c r="V7007">
        <f>SUMIF(货件明细!K:K,F7007,货件明细!AQ:AQ)</f>
        <v>0</v>
      </c>
      <c r="W7007">
        <f t="shared" si="436"/>
        <v>1</v>
      </c>
      <c r="X7007">
        <f t="shared" si="437"/>
        <v>72</v>
      </c>
      <c r="Y7007">
        <f>SUMIF(货件明细!K:K,F7007,货件明细!I:I)</f>
        <v>0</v>
      </c>
      <c r="Z7007">
        <f t="shared" si="438"/>
        <v>21</v>
      </c>
      <c r="AA7007">
        <f>SUMIF(货件明细!K:K,F7007,货件明细!J:J)</f>
        <v>0</v>
      </c>
      <c r="AB7007">
        <f t="shared" si="439"/>
        <v>1</v>
      </c>
    </row>
    <row r="7008" spans="1:28">
      <c r="A7008">
        <v>2025</v>
      </c>
      <c r="B7008">
        <v>11</v>
      </c>
      <c r="C7008">
        <v>46</v>
      </c>
      <c r="D7008" s="4">
        <v>45975</v>
      </c>
      <c r="E7008" t="s">
        <v>28</v>
      </c>
      <c r="F7008" t="s">
        <v>7217</v>
      </c>
      <c r="G7008" t="s">
        <v>263</v>
      </c>
      <c r="H7008" t="s">
        <v>44</v>
      </c>
      <c r="I7008" t="s">
        <v>39</v>
      </c>
      <c r="J7008" t="s">
        <v>45</v>
      </c>
      <c r="K7008" t="s">
        <v>45</v>
      </c>
      <c r="L7008" t="s">
        <v>46</v>
      </c>
      <c r="M7008" t="s">
        <v>5001</v>
      </c>
      <c r="N7008" t="s">
        <v>5601</v>
      </c>
      <c r="O7008">
        <v>21</v>
      </c>
      <c r="Q7008">
        <v>276</v>
      </c>
      <c r="R7008">
        <v>276</v>
      </c>
      <c r="S7008">
        <v>0</v>
      </c>
      <c r="T7008">
        <v>276</v>
      </c>
      <c r="U7008">
        <v>72</v>
      </c>
      <c r="V7008">
        <f>SUMIF(货件明细!K:K,F7008,货件明细!AQ:AQ)</f>
        <v>0</v>
      </c>
      <c r="W7008">
        <f t="shared" si="436"/>
        <v>1</v>
      </c>
      <c r="X7008">
        <f t="shared" si="437"/>
        <v>72</v>
      </c>
      <c r="Y7008">
        <f>SUMIF(货件明细!K:K,F7008,货件明细!I:I)</f>
        <v>0</v>
      </c>
      <c r="Z7008">
        <f t="shared" si="438"/>
        <v>21</v>
      </c>
      <c r="AA7008">
        <f>SUMIF(货件明细!K:K,F7008,货件明细!J:J)</f>
        <v>0</v>
      </c>
      <c r="AB7008">
        <f t="shared" si="439"/>
        <v>1</v>
      </c>
    </row>
    <row r="7009" spans="1:28">
      <c r="A7009">
        <v>2025</v>
      </c>
      <c r="B7009">
        <v>11</v>
      </c>
      <c r="C7009">
        <v>46</v>
      </c>
      <c r="D7009" s="4">
        <v>45975</v>
      </c>
      <c r="E7009" t="s">
        <v>28</v>
      </c>
      <c r="F7009" t="s">
        <v>7218</v>
      </c>
      <c r="G7009" t="s">
        <v>68</v>
      </c>
      <c r="H7009" t="s">
        <v>31</v>
      </c>
      <c r="I7009" t="s">
        <v>39</v>
      </c>
      <c r="J7009" t="s">
        <v>45</v>
      </c>
      <c r="K7009" t="s">
        <v>100</v>
      </c>
      <c r="L7009" t="s">
        <v>46</v>
      </c>
      <c r="M7009" t="s">
        <v>47</v>
      </c>
      <c r="N7009" t="s">
        <v>5148</v>
      </c>
      <c r="O7009">
        <v>21</v>
      </c>
      <c r="Q7009">
        <v>242.8125</v>
      </c>
      <c r="R7009">
        <v>242.8125</v>
      </c>
      <c r="S7009">
        <v>0</v>
      </c>
      <c r="T7009">
        <v>242.8125</v>
      </c>
      <c r="U7009">
        <v>72</v>
      </c>
      <c r="V7009">
        <f>SUMIF(货件明细!K:K,F7009,货件明细!AQ:AQ)</f>
        <v>0</v>
      </c>
      <c r="W7009">
        <f t="shared" si="436"/>
        <v>1</v>
      </c>
      <c r="X7009">
        <f t="shared" si="437"/>
        <v>72</v>
      </c>
      <c r="Y7009">
        <f>SUMIF(货件明细!K:K,F7009,货件明细!I:I)</f>
        <v>0</v>
      </c>
      <c r="Z7009">
        <f t="shared" si="438"/>
        <v>21</v>
      </c>
      <c r="AA7009">
        <f>SUMIF(货件明细!K:K,F7009,货件明细!J:J)</f>
        <v>0</v>
      </c>
      <c r="AB7009">
        <f t="shared" si="439"/>
        <v>1</v>
      </c>
    </row>
    <row r="7010" spans="1:28">
      <c r="A7010">
        <v>2025</v>
      </c>
      <c r="B7010">
        <v>11</v>
      </c>
      <c r="C7010">
        <v>46</v>
      </c>
      <c r="D7010" s="4">
        <v>45975</v>
      </c>
      <c r="E7010" t="s">
        <v>28</v>
      </c>
      <c r="F7010" t="s">
        <v>7219</v>
      </c>
      <c r="G7010" t="s">
        <v>62</v>
      </c>
      <c r="H7010" t="s">
        <v>31</v>
      </c>
      <c r="I7010" t="s">
        <v>39</v>
      </c>
      <c r="J7010" t="s">
        <v>45</v>
      </c>
      <c r="K7010" t="s">
        <v>100</v>
      </c>
      <c r="L7010" t="s">
        <v>46</v>
      </c>
      <c r="M7010" t="s">
        <v>47</v>
      </c>
      <c r="N7010" t="s">
        <v>5148</v>
      </c>
      <c r="O7010">
        <v>21</v>
      </c>
      <c r="Q7010">
        <v>179.28</v>
      </c>
      <c r="R7010">
        <v>179.28</v>
      </c>
      <c r="S7010">
        <v>0</v>
      </c>
      <c r="T7010">
        <v>179.28</v>
      </c>
      <c r="U7010">
        <v>72</v>
      </c>
      <c r="V7010">
        <f>SUMIF(货件明细!K:K,F7010,货件明细!AQ:AQ)</f>
        <v>0</v>
      </c>
      <c r="W7010">
        <f t="shared" si="436"/>
        <v>1</v>
      </c>
      <c r="X7010">
        <f t="shared" si="437"/>
        <v>72</v>
      </c>
      <c r="Y7010">
        <f>SUMIF(货件明细!K:K,F7010,货件明细!I:I)</f>
        <v>0</v>
      </c>
      <c r="Z7010">
        <f t="shared" si="438"/>
        <v>21</v>
      </c>
      <c r="AA7010">
        <f>SUMIF(货件明细!K:K,F7010,货件明细!J:J)</f>
        <v>0</v>
      </c>
      <c r="AB7010">
        <f t="shared" si="439"/>
        <v>1</v>
      </c>
    </row>
    <row r="7011" spans="1:28">
      <c r="A7011">
        <v>2025</v>
      </c>
      <c r="B7011">
        <v>11</v>
      </c>
      <c r="C7011">
        <v>46</v>
      </c>
      <c r="D7011" s="4">
        <v>45975</v>
      </c>
      <c r="E7011" t="s">
        <v>28</v>
      </c>
      <c r="F7011" t="s">
        <v>7220</v>
      </c>
      <c r="G7011" t="s">
        <v>50</v>
      </c>
      <c r="H7011" t="s">
        <v>31</v>
      </c>
      <c r="I7011" t="s">
        <v>32</v>
      </c>
      <c r="J7011" t="s">
        <v>100</v>
      </c>
      <c r="K7011" t="s">
        <v>100</v>
      </c>
      <c r="L7011" t="s">
        <v>46</v>
      </c>
      <c r="M7011" t="s">
        <v>47</v>
      </c>
      <c r="N7011" t="s">
        <v>5148</v>
      </c>
      <c r="O7011">
        <v>18.6</v>
      </c>
      <c r="Q7011">
        <v>97.395652173913</v>
      </c>
      <c r="R7011">
        <v>97.395652173913</v>
      </c>
      <c r="S7011">
        <v>0</v>
      </c>
      <c r="T7011">
        <v>97.395652173913</v>
      </c>
      <c r="U7011">
        <v>114</v>
      </c>
      <c r="V7011">
        <f>SUMIF(货件明细!K:K,F7011,货件明细!AQ:AQ)</f>
        <v>0</v>
      </c>
      <c r="W7011">
        <f t="shared" si="436"/>
        <v>1</v>
      </c>
      <c r="X7011">
        <f t="shared" si="437"/>
        <v>114</v>
      </c>
      <c r="Y7011">
        <f>SUMIF(货件明细!K:K,F7011,货件明细!I:I)</f>
        <v>0</v>
      </c>
      <c r="Z7011">
        <f t="shared" si="438"/>
        <v>18.6</v>
      </c>
      <c r="AA7011">
        <f>SUMIF(货件明细!K:K,F7011,货件明细!J:J)</f>
        <v>0</v>
      </c>
      <c r="AB7011">
        <f t="shared" si="439"/>
        <v>1</v>
      </c>
    </row>
    <row r="7012" spans="1:28">
      <c r="A7012">
        <v>2025</v>
      </c>
      <c r="B7012">
        <v>11</v>
      </c>
      <c r="C7012">
        <v>46</v>
      </c>
      <c r="D7012" s="4">
        <v>45975</v>
      </c>
      <c r="E7012" t="s">
        <v>28</v>
      </c>
      <c r="F7012" t="s">
        <v>7221</v>
      </c>
      <c r="G7012" t="s">
        <v>56</v>
      </c>
      <c r="H7012" t="s">
        <v>44</v>
      </c>
      <c r="I7012" t="s">
        <v>32</v>
      </c>
      <c r="J7012" t="s">
        <v>100</v>
      </c>
      <c r="K7012" t="s">
        <v>100</v>
      </c>
      <c r="L7012" t="s">
        <v>46</v>
      </c>
      <c r="M7012" t="s">
        <v>5001</v>
      </c>
      <c r="N7012" t="s">
        <v>6615</v>
      </c>
      <c r="O7012">
        <v>18.6</v>
      </c>
      <c r="Q7012">
        <v>96.245945945946</v>
      </c>
      <c r="R7012">
        <v>96.245945945946</v>
      </c>
      <c r="S7012">
        <v>0</v>
      </c>
      <c r="T7012">
        <v>96.245945945946</v>
      </c>
      <c r="U7012">
        <v>114</v>
      </c>
      <c r="V7012">
        <f>SUMIF(货件明细!K:K,F7012,货件明细!AQ:AQ)</f>
        <v>0</v>
      </c>
      <c r="W7012">
        <f t="shared" si="436"/>
        <v>1</v>
      </c>
      <c r="X7012">
        <f t="shared" si="437"/>
        <v>114</v>
      </c>
      <c r="Y7012">
        <f>SUMIF(货件明细!K:K,F7012,货件明细!I:I)</f>
        <v>0</v>
      </c>
      <c r="Z7012">
        <f t="shared" si="438"/>
        <v>18.6</v>
      </c>
      <c r="AA7012">
        <f>SUMIF(货件明细!K:K,F7012,货件明细!J:J)</f>
        <v>0</v>
      </c>
      <c r="AB7012">
        <f t="shared" si="439"/>
        <v>1</v>
      </c>
    </row>
    <row r="7013" spans="1:28">
      <c r="A7013">
        <v>2025</v>
      </c>
      <c r="B7013">
        <v>11</v>
      </c>
      <c r="C7013">
        <v>46</v>
      </c>
      <c r="D7013" s="4">
        <v>45975</v>
      </c>
      <c r="E7013" t="s">
        <v>28</v>
      </c>
      <c r="F7013" t="s">
        <v>7222</v>
      </c>
      <c r="G7013" t="s">
        <v>64</v>
      </c>
      <c r="H7013" t="s">
        <v>44</v>
      </c>
      <c r="I7013" t="s">
        <v>32</v>
      </c>
      <c r="J7013" t="s">
        <v>100</v>
      </c>
      <c r="K7013" t="s">
        <v>100</v>
      </c>
      <c r="L7013" t="s">
        <v>46</v>
      </c>
      <c r="M7013" t="s">
        <v>5001</v>
      </c>
      <c r="N7013" t="s">
        <v>6615</v>
      </c>
      <c r="O7013">
        <v>18.6</v>
      </c>
      <c r="Q7013">
        <v>104.3</v>
      </c>
      <c r="R7013">
        <v>104.3</v>
      </c>
      <c r="S7013">
        <v>0</v>
      </c>
      <c r="T7013">
        <v>104.3</v>
      </c>
      <c r="U7013">
        <v>114</v>
      </c>
      <c r="V7013">
        <f>SUMIF(货件明细!K:K,F7013,货件明细!AQ:AQ)</f>
        <v>0</v>
      </c>
      <c r="W7013">
        <f t="shared" si="436"/>
        <v>1</v>
      </c>
      <c r="X7013">
        <f t="shared" si="437"/>
        <v>114</v>
      </c>
      <c r="Y7013">
        <f>SUMIF(货件明细!K:K,F7013,货件明细!I:I)</f>
        <v>0</v>
      </c>
      <c r="Z7013">
        <f t="shared" si="438"/>
        <v>18.6</v>
      </c>
      <c r="AA7013">
        <f>SUMIF(货件明细!K:K,F7013,货件明细!J:J)</f>
        <v>0</v>
      </c>
      <c r="AB7013">
        <f t="shared" si="439"/>
        <v>1</v>
      </c>
    </row>
    <row r="7014" spans="1:28">
      <c r="A7014">
        <v>2025</v>
      </c>
      <c r="B7014">
        <v>11</v>
      </c>
      <c r="C7014">
        <v>46</v>
      </c>
      <c r="D7014" s="4">
        <v>45975</v>
      </c>
      <c r="E7014" t="s">
        <v>28</v>
      </c>
      <c r="F7014" t="s">
        <v>7223</v>
      </c>
      <c r="G7014" t="s">
        <v>70</v>
      </c>
      <c r="H7014" t="s">
        <v>71</v>
      </c>
      <c r="I7014" t="s">
        <v>32</v>
      </c>
      <c r="J7014" t="s">
        <v>100</v>
      </c>
      <c r="K7014" t="s">
        <v>58</v>
      </c>
      <c r="L7014" t="s">
        <v>46</v>
      </c>
      <c r="M7014" t="s">
        <v>5001</v>
      </c>
      <c r="N7014" t="s">
        <v>6725</v>
      </c>
      <c r="O7014">
        <v>18.6</v>
      </c>
      <c r="Q7014">
        <v>47.2715789473684</v>
      </c>
      <c r="R7014">
        <v>47.2715789473684</v>
      </c>
      <c r="S7014">
        <v>0</v>
      </c>
      <c r="T7014">
        <v>47.2715789473684</v>
      </c>
      <c r="U7014">
        <v>114</v>
      </c>
      <c r="V7014">
        <f>SUMIF(货件明细!K:K,F7014,货件明细!AQ:AQ)</f>
        <v>0</v>
      </c>
      <c r="W7014">
        <f t="shared" si="436"/>
        <v>1</v>
      </c>
      <c r="X7014">
        <f t="shared" si="437"/>
        <v>114</v>
      </c>
      <c r="Y7014">
        <f>SUMIF(货件明细!K:K,F7014,货件明细!I:I)</f>
        <v>0</v>
      </c>
      <c r="Z7014">
        <f t="shared" si="438"/>
        <v>18.6</v>
      </c>
      <c r="AA7014">
        <f>SUMIF(货件明细!K:K,F7014,货件明细!J:J)</f>
        <v>0</v>
      </c>
      <c r="AB7014">
        <f t="shared" si="439"/>
        <v>1</v>
      </c>
    </row>
    <row r="7015" spans="1:28">
      <c r="A7015">
        <v>2025</v>
      </c>
      <c r="B7015">
        <v>11</v>
      </c>
      <c r="C7015">
        <v>46</v>
      </c>
      <c r="D7015" s="4">
        <v>45975</v>
      </c>
      <c r="E7015" t="s">
        <v>28</v>
      </c>
      <c r="F7015" t="s">
        <v>7224</v>
      </c>
      <c r="G7015" t="s">
        <v>68</v>
      </c>
      <c r="H7015" t="s">
        <v>31</v>
      </c>
      <c r="I7015" t="s">
        <v>32</v>
      </c>
      <c r="J7015" t="s">
        <v>100</v>
      </c>
      <c r="K7015" t="s">
        <v>100</v>
      </c>
      <c r="L7015" t="s">
        <v>46</v>
      </c>
      <c r="M7015" t="s">
        <v>47</v>
      </c>
      <c r="N7015" t="s">
        <v>5148</v>
      </c>
      <c r="O7015">
        <v>18.6</v>
      </c>
      <c r="Q7015">
        <v>106.173913043478</v>
      </c>
      <c r="R7015">
        <v>106.173913043478</v>
      </c>
      <c r="S7015">
        <v>0</v>
      </c>
      <c r="T7015">
        <v>106.173913043478</v>
      </c>
      <c r="U7015">
        <v>114</v>
      </c>
      <c r="V7015">
        <f>SUMIF(货件明细!K:K,F7015,货件明细!AQ:AQ)</f>
        <v>0</v>
      </c>
      <c r="W7015">
        <f t="shared" si="436"/>
        <v>1</v>
      </c>
      <c r="X7015">
        <f t="shared" si="437"/>
        <v>114</v>
      </c>
      <c r="Y7015">
        <f>SUMIF(货件明细!K:K,F7015,货件明细!I:I)</f>
        <v>0</v>
      </c>
      <c r="Z7015">
        <f t="shared" si="438"/>
        <v>18.6</v>
      </c>
      <c r="AA7015">
        <f>SUMIF(货件明细!K:K,F7015,货件明细!J:J)</f>
        <v>0</v>
      </c>
      <c r="AB7015">
        <f t="shared" si="439"/>
        <v>1</v>
      </c>
    </row>
    <row r="7016" spans="1:28">
      <c r="A7016">
        <v>2025</v>
      </c>
      <c r="B7016">
        <v>11</v>
      </c>
      <c r="C7016">
        <v>46</v>
      </c>
      <c r="D7016" s="4">
        <v>45975</v>
      </c>
      <c r="E7016" t="s">
        <v>28</v>
      </c>
      <c r="F7016" t="s">
        <v>7225</v>
      </c>
      <c r="G7016" t="s">
        <v>50</v>
      </c>
      <c r="H7016" t="s">
        <v>31</v>
      </c>
      <c r="I7016" t="s">
        <v>145</v>
      </c>
      <c r="J7016" t="s">
        <v>45</v>
      </c>
      <c r="K7016" t="s">
        <v>100</v>
      </c>
      <c r="L7016" t="s">
        <v>46</v>
      </c>
      <c r="M7016" t="s">
        <v>47</v>
      </c>
      <c r="N7016" t="s">
        <v>5148</v>
      </c>
      <c r="O7016">
        <v>39.9</v>
      </c>
      <c r="Q7016">
        <v>194.791304347826</v>
      </c>
      <c r="R7016">
        <v>194.791304347826</v>
      </c>
      <c r="S7016">
        <v>0</v>
      </c>
      <c r="T7016">
        <v>194.791304347826</v>
      </c>
      <c r="U7016">
        <v>156</v>
      </c>
      <c r="V7016">
        <f>SUMIF(货件明细!K:K,F7016,货件明细!AQ:AQ)</f>
        <v>0</v>
      </c>
      <c r="W7016">
        <f t="shared" si="436"/>
        <v>1</v>
      </c>
      <c r="X7016">
        <f t="shared" si="437"/>
        <v>156</v>
      </c>
      <c r="Y7016">
        <f>SUMIF(货件明细!K:K,F7016,货件明细!I:I)</f>
        <v>0</v>
      </c>
      <c r="Z7016">
        <f t="shared" si="438"/>
        <v>39.9</v>
      </c>
      <c r="AA7016">
        <f>SUMIF(货件明细!K:K,F7016,货件明细!J:J)</f>
        <v>0</v>
      </c>
      <c r="AB7016">
        <f t="shared" si="439"/>
        <v>1</v>
      </c>
    </row>
    <row r="7017" spans="1:28">
      <c r="A7017">
        <v>2025</v>
      </c>
      <c r="B7017">
        <v>11</v>
      </c>
      <c r="C7017">
        <v>46</v>
      </c>
      <c r="D7017" s="4">
        <v>45975</v>
      </c>
      <c r="E7017" t="s">
        <v>28</v>
      </c>
      <c r="F7017" t="s">
        <v>7226</v>
      </c>
      <c r="G7017" t="s">
        <v>56</v>
      </c>
      <c r="H7017" t="s">
        <v>44</v>
      </c>
      <c r="I7017" t="s">
        <v>145</v>
      </c>
      <c r="J7017" t="s">
        <v>45</v>
      </c>
      <c r="K7017" t="s">
        <v>45</v>
      </c>
      <c r="L7017" t="s">
        <v>46</v>
      </c>
      <c r="M7017" t="s">
        <v>5001</v>
      </c>
      <c r="N7017" t="s">
        <v>5601</v>
      </c>
      <c r="O7017">
        <v>39.9</v>
      </c>
      <c r="Q7017">
        <v>327.6</v>
      </c>
      <c r="R7017">
        <v>327.6</v>
      </c>
      <c r="S7017">
        <v>0</v>
      </c>
      <c r="T7017">
        <v>327.6</v>
      </c>
      <c r="U7017">
        <v>156</v>
      </c>
      <c r="V7017">
        <f>SUMIF(货件明细!K:K,F7017,货件明细!AQ:AQ)</f>
        <v>0</v>
      </c>
      <c r="W7017">
        <f t="shared" si="436"/>
        <v>1</v>
      </c>
      <c r="X7017">
        <f t="shared" si="437"/>
        <v>156</v>
      </c>
      <c r="Y7017">
        <f>SUMIF(货件明细!K:K,F7017,货件明细!I:I)</f>
        <v>0</v>
      </c>
      <c r="Z7017">
        <f t="shared" si="438"/>
        <v>39.9</v>
      </c>
      <c r="AA7017">
        <f>SUMIF(货件明细!K:K,F7017,货件明细!J:J)</f>
        <v>0</v>
      </c>
      <c r="AB7017">
        <f t="shared" si="439"/>
        <v>1</v>
      </c>
    </row>
    <row r="7018" spans="1:28">
      <c r="A7018">
        <v>2025</v>
      </c>
      <c r="B7018">
        <v>11</v>
      </c>
      <c r="C7018">
        <v>46</v>
      </c>
      <c r="D7018" s="4">
        <v>45975</v>
      </c>
      <c r="E7018" t="s">
        <v>28</v>
      </c>
      <c r="F7018" t="s">
        <v>7227</v>
      </c>
      <c r="G7018" t="s">
        <v>64</v>
      </c>
      <c r="H7018" t="s">
        <v>44</v>
      </c>
      <c r="I7018" t="s">
        <v>145</v>
      </c>
      <c r="J7018" t="s">
        <v>45</v>
      </c>
      <c r="K7018" t="s">
        <v>45</v>
      </c>
      <c r="L7018" t="s">
        <v>46</v>
      </c>
      <c r="M7018" t="s">
        <v>5001</v>
      </c>
      <c r="N7018" t="s">
        <v>5601</v>
      </c>
      <c r="O7018">
        <v>39.9</v>
      </c>
      <c r="Q7018">
        <v>327.6</v>
      </c>
      <c r="R7018">
        <v>327.6</v>
      </c>
      <c r="S7018">
        <v>0</v>
      </c>
      <c r="T7018">
        <v>327.6</v>
      </c>
      <c r="U7018">
        <v>156</v>
      </c>
      <c r="V7018">
        <f>SUMIF(货件明细!K:K,F7018,货件明细!AQ:AQ)</f>
        <v>0</v>
      </c>
      <c r="W7018">
        <f t="shared" si="436"/>
        <v>1</v>
      </c>
      <c r="X7018">
        <f t="shared" si="437"/>
        <v>156</v>
      </c>
      <c r="Y7018">
        <f>SUMIF(货件明细!K:K,F7018,货件明细!I:I)</f>
        <v>0</v>
      </c>
      <c r="Z7018">
        <f t="shared" si="438"/>
        <v>39.9</v>
      </c>
      <c r="AA7018">
        <f>SUMIF(货件明细!K:K,F7018,货件明细!J:J)</f>
        <v>0</v>
      </c>
      <c r="AB7018">
        <f t="shared" si="439"/>
        <v>1</v>
      </c>
    </row>
    <row r="7019" spans="1:28">
      <c r="A7019">
        <v>2025</v>
      </c>
      <c r="B7019">
        <v>11</v>
      </c>
      <c r="C7019">
        <v>46</v>
      </c>
      <c r="D7019" s="4">
        <v>45975</v>
      </c>
      <c r="E7019" t="s">
        <v>28</v>
      </c>
      <c r="F7019" t="s">
        <v>7228</v>
      </c>
      <c r="G7019" t="s">
        <v>70</v>
      </c>
      <c r="H7019" t="s">
        <v>71</v>
      </c>
      <c r="I7019" t="s">
        <v>145</v>
      </c>
      <c r="J7019" t="s">
        <v>45</v>
      </c>
      <c r="K7019" t="s">
        <v>45</v>
      </c>
      <c r="L7019" t="s">
        <v>46</v>
      </c>
      <c r="M7019" t="s">
        <v>5001</v>
      </c>
      <c r="N7019" t="s">
        <v>5601</v>
      </c>
      <c r="O7019">
        <v>39.9</v>
      </c>
      <c r="Q7019">
        <v>276.36</v>
      </c>
      <c r="R7019">
        <v>276.36</v>
      </c>
      <c r="S7019">
        <v>0</v>
      </c>
      <c r="T7019">
        <v>276.36</v>
      </c>
      <c r="U7019">
        <v>156</v>
      </c>
      <c r="V7019">
        <f>SUMIF(货件明细!K:K,F7019,货件明细!AQ:AQ)</f>
        <v>0</v>
      </c>
      <c r="W7019">
        <f t="shared" si="436"/>
        <v>1</v>
      </c>
      <c r="X7019">
        <f t="shared" si="437"/>
        <v>156</v>
      </c>
      <c r="Y7019">
        <f>SUMIF(货件明细!K:K,F7019,货件明细!I:I)</f>
        <v>0</v>
      </c>
      <c r="Z7019">
        <f t="shared" si="438"/>
        <v>39.9</v>
      </c>
      <c r="AA7019">
        <f>SUMIF(货件明细!K:K,F7019,货件明细!J:J)</f>
        <v>0</v>
      </c>
      <c r="AB7019">
        <f t="shared" si="439"/>
        <v>1</v>
      </c>
    </row>
    <row r="7020" spans="1:28">
      <c r="A7020">
        <v>2025</v>
      </c>
      <c r="B7020">
        <v>11</v>
      </c>
      <c r="C7020">
        <v>46</v>
      </c>
      <c r="D7020" s="4">
        <v>45975</v>
      </c>
      <c r="E7020" t="s">
        <v>28</v>
      </c>
      <c r="F7020" t="s">
        <v>7229</v>
      </c>
      <c r="G7020" t="s">
        <v>68</v>
      </c>
      <c r="H7020" t="s">
        <v>31</v>
      </c>
      <c r="I7020" t="s">
        <v>145</v>
      </c>
      <c r="J7020" t="s">
        <v>45</v>
      </c>
      <c r="K7020" t="s">
        <v>100</v>
      </c>
      <c r="L7020" t="s">
        <v>46</v>
      </c>
      <c r="M7020" t="s">
        <v>47</v>
      </c>
      <c r="N7020" t="s">
        <v>5148</v>
      </c>
      <c r="O7020">
        <v>39.9</v>
      </c>
      <c r="Q7020">
        <v>212.347826086957</v>
      </c>
      <c r="R7020">
        <v>212.347826086957</v>
      </c>
      <c r="S7020">
        <v>0</v>
      </c>
      <c r="T7020">
        <v>212.347826086957</v>
      </c>
      <c r="U7020">
        <v>156</v>
      </c>
      <c r="V7020">
        <f>SUMIF(货件明细!K:K,F7020,货件明细!AQ:AQ)</f>
        <v>0</v>
      </c>
      <c r="W7020">
        <f t="shared" si="436"/>
        <v>1</v>
      </c>
      <c r="X7020">
        <f t="shared" si="437"/>
        <v>156</v>
      </c>
      <c r="Y7020">
        <f>SUMIF(货件明细!K:K,F7020,货件明细!I:I)</f>
        <v>0</v>
      </c>
      <c r="Z7020">
        <f t="shared" si="438"/>
        <v>39.9</v>
      </c>
      <c r="AA7020">
        <f>SUMIF(货件明细!K:K,F7020,货件明细!J:J)</f>
        <v>0</v>
      </c>
      <c r="AB7020">
        <f t="shared" si="439"/>
        <v>1</v>
      </c>
    </row>
    <row r="7021" spans="1:28">
      <c r="A7021">
        <v>2025</v>
      </c>
      <c r="B7021">
        <v>11</v>
      </c>
      <c r="C7021">
        <v>46</v>
      </c>
      <c r="D7021" s="4">
        <v>45975</v>
      </c>
      <c r="E7021" t="s">
        <v>28</v>
      </c>
      <c r="F7021" t="s">
        <v>7230</v>
      </c>
      <c r="G7021" t="s">
        <v>50</v>
      </c>
      <c r="H7021" t="s">
        <v>31</v>
      </c>
      <c r="I7021" t="s">
        <v>57</v>
      </c>
      <c r="J7021" t="s">
        <v>100</v>
      </c>
      <c r="K7021" t="s">
        <v>100</v>
      </c>
      <c r="L7021" t="s">
        <v>46</v>
      </c>
      <c r="M7021" t="s">
        <v>47</v>
      </c>
      <c r="N7021" t="s">
        <v>5148</v>
      </c>
      <c r="O7021">
        <v>62.85</v>
      </c>
      <c r="Q7021">
        <v>427.5</v>
      </c>
      <c r="R7021">
        <v>427.5</v>
      </c>
      <c r="S7021">
        <v>0</v>
      </c>
      <c r="T7021">
        <v>427.5</v>
      </c>
      <c r="U7021">
        <v>488</v>
      </c>
      <c r="V7021">
        <f>SUMIF(货件明细!K:K,F7021,货件明细!AQ:AQ)</f>
        <v>0</v>
      </c>
      <c r="W7021">
        <f t="shared" si="436"/>
        <v>1</v>
      </c>
      <c r="X7021">
        <f t="shared" si="437"/>
        <v>488</v>
      </c>
      <c r="Y7021">
        <f>SUMIF(货件明细!K:K,F7021,货件明细!I:I)</f>
        <v>0</v>
      </c>
      <c r="Z7021">
        <f t="shared" si="438"/>
        <v>62.85</v>
      </c>
      <c r="AA7021">
        <f>SUMIF(货件明细!K:K,F7021,货件明细!J:J)</f>
        <v>0</v>
      </c>
      <c r="AB7021">
        <f t="shared" si="439"/>
        <v>1</v>
      </c>
    </row>
    <row r="7022" spans="1:28">
      <c r="A7022">
        <v>2025</v>
      </c>
      <c r="B7022">
        <v>11</v>
      </c>
      <c r="C7022">
        <v>46</v>
      </c>
      <c r="D7022" s="4">
        <v>45975</v>
      </c>
      <c r="E7022" t="s">
        <v>28</v>
      </c>
      <c r="F7022" t="s">
        <v>7231</v>
      </c>
      <c r="G7022" t="s">
        <v>56</v>
      </c>
      <c r="H7022" t="s">
        <v>44</v>
      </c>
      <c r="I7022" t="s">
        <v>57</v>
      </c>
      <c r="J7022" t="s">
        <v>100</v>
      </c>
      <c r="K7022" t="s">
        <v>100</v>
      </c>
      <c r="L7022" t="s">
        <v>46</v>
      </c>
      <c r="M7022" t="s">
        <v>5001</v>
      </c>
      <c r="N7022" t="s">
        <v>6615</v>
      </c>
      <c r="O7022">
        <v>62.85</v>
      </c>
      <c r="Q7022">
        <v>372.5</v>
      </c>
      <c r="R7022">
        <v>372.5</v>
      </c>
      <c r="S7022">
        <v>0</v>
      </c>
      <c r="T7022">
        <v>372.5</v>
      </c>
      <c r="U7022">
        <v>488</v>
      </c>
      <c r="V7022">
        <f>SUMIF(货件明细!K:K,F7022,货件明细!AQ:AQ)</f>
        <v>0</v>
      </c>
      <c r="W7022">
        <f t="shared" si="436"/>
        <v>1</v>
      </c>
      <c r="X7022">
        <f t="shared" si="437"/>
        <v>488</v>
      </c>
      <c r="Y7022">
        <f>SUMIF(货件明细!K:K,F7022,货件明细!I:I)</f>
        <v>0</v>
      </c>
      <c r="Z7022">
        <f t="shared" si="438"/>
        <v>62.85</v>
      </c>
      <c r="AA7022">
        <f>SUMIF(货件明细!K:K,F7022,货件明细!J:J)</f>
        <v>0</v>
      </c>
      <c r="AB7022">
        <f t="shared" si="439"/>
        <v>1</v>
      </c>
    </row>
    <row r="7023" spans="1:28">
      <c r="A7023">
        <v>2025</v>
      </c>
      <c r="B7023">
        <v>11</v>
      </c>
      <c r="C7023">
        <v>46</v>
      </c>
      <c r="D7023" s="4">
        <v>45975</v>
      </c>
      <c r="E7023" t="s">
        <v>28</v>
      </c>
      <c r="F7023" t="s">
        <v>7232</v>
      </c>
      <c r="G7023" t="s">
        <v>68</v>
      </c>
      <c r="H7023" t="s">
        <v>31</v>
      </c>
      <c r="I7023" t="s">
        <v>57</v>
      </c>
      <c r="J7023" t="s">
        <v>100</v>
      </c>
      <c r="K7023" t="s">
        <v>100</v>
      </c>
      <c r="L7023" t="s">
        <v>46</v>
      </c>
      <c r="M7023" t="s">
        <v>47</v>
      </c>
      <c r="N7023" t="s">
        <v>5148</v>
      </c>
      <c r="O7023">
        <v>62.85</v>
      </c>
      <c r="Q7023">
        <v>485.625</v>
      </c>
      <c r="R7023">
        <v>485.625</v>
      </c>
      <c r="S7023">
        <v>0</v>
      </c>
      <c r="T7023">
        <v>485.625</v>
      </c>
      <c r="U7023">
        <v>488</v>
      </c>
      <c r="V7023">
        <f>SUMIF(货件明细!K:K,F7023,货件明细!AQ:AQ)</f>
        <v>0</v>
      </c>
      <c r="W7023">
        <f t="shared" si="436"/>
        <v>1</v>
      </c>
      <c r="X7023">
        <f t="shared" si="437"/>
        <v>488</v>
      </c>
      <c r="Y7023">
        <f>SUMIF(货件明细!K:K,F7023,货件明细!I:I)</f>
        <v>0</v>
      </c>
      <c r="Z7023">
        <f t="shared" si="438"/>
        <v>62.85</v>
      </c>
      <c r="AA7023">
        <f>SUMIF(货件明细!K:K,F7023,货件明细!J:J)</f>
        <v>0</v>
      </c>
      <c r="AB7023">
        <f t="shared" si="439"/>
        <v>1</v>
      </c>
    </row>
    <row r="7024" spans="1:28">
      <c r="A7024">
        <v>2025</v>
      </c>
      <c r="B7024">
        <v>11</v>
      </c>
      <c r="C7024">
        <v>46</v>
      </c>
      <c r="D7024" s="4">
        <v>45975</v>
      </c>
      <c r="E7024" t="s">
        <v>28</v>
      </c>
      <c r="F7024" t="s">
        <v>7233</v>
      </c>
      <c r="G7024" t="s">
        <v>1563</v>
      </c>
      <c r="H7024" t="s">
        <v>71</v>
      </c>
      <c r="I7024" t="s">
        <v>57</v>
      </c>
      <c r="J7024" t="s">
        <v>100</v>
      </c>
      <c r="K7024" t="s">
        <v>58</v>
      </c>
      <c r="L7024" t="s">
        <v>46</v>
      </c>
      <c r="M7024" t="s">
        <v>5001</v>
      </c>
      <c r="N7024" t="s">
        <v>6725</v>
      </c>
      <c r="O7024">
        <v>62.85</v>
      </c>
      <c r="Q7024">
        <v>211.764444444444</v>
      </c>
      <c r="R7024">
        <v>211.764444444444</v>
      </c>
      <c r="S7024">
        <v>0</v>
      </c>
      <c r="T7024">
        <v>211.764444444444</v>
      </c>
      <c r="U7024">
        <v>488</v>
      </c>
      <c r="V7024">
        <f>SUMIF(货件明细!K:K,F7024,货件明细!AQ:AQ)</f>
        <v>0</v>
      </c>
      <c r="W7024">
        <f t="shared" si="436"/>
        <v>1</v>
      </c>
      <c r="X7024">
        <f t="shared" si="437"/>
        <v>488</v>
      </c>
      <c r="Y7024">
        <f>SUMIF(货件明细!K:K,F7024,货件明细!I:I)</f>
        <v>0</v>
      </c>
      <c r="Z7024">
        <f t="shared" si="438"/>
        <v>62.85</v>
      </c>
      <c r="AA7024">
        <f>SUMIF(货件明细!K:K,F7024,货件明细!J:J)</f>
        <v>0</v>
      </c>
      <c r="AB7024">
        <f t="shared" si="439"/>
        <v>1</v>
      </c>
    </row>
    <row r="7025" spans="1:28">
      <c r="A7025">
        <v>2025</v>
      </c>
      <c r="B7025">
        <v>11</v>
      </c>
      <c r="C7025">
        <v>46</v>
      </c>
      <c r="D7025" s="4">
        <v>45975</v>
      </c>
      <c r="E7025" t="s">
        <v>28</v>
      </c>
      <c r="F7025" t="s">
        <v>7234</v>
      </c>
      <c r="G7025" t="s">
        <v>206</v>
      </c>
      <c r="H7025" t="s">
        <v>71</v>
      </c>
      <c r="I7025" t="s">
        <v>57</v>
      </c>
      <c r="J7025" t="s">
        <v>100</v>
      </c>
      <c r="K7025" t="s">
        <v>58</v>
      </c>
      <c r="L7025" t="s">
        <v>46</v>
      </c>
      <c r="M7025" t="s">
        <v>5001</v>
      </c>
      <c r="N7025" t="s">
        <v>6725</v>
      </c>
      <c r="O7025">
        <v>62.85</v>
      </c>
      <c r="Q7025">
        <v>227.057777777778</v>
      </c>
      <c r="R7025">
        <v>227.057777777778</v>
      </c>
      <c r="S7025">
        <v>0</v>
      </c>
      <c r="T7025">
        <v>227.057777777778</v>
      </c>
      <c r="U7025">
        <v>488</v>
      </c>
      <c r="V7025">
        <f>SUMIF(货件明细!K:K,F7025,货件明细!AQ:AQ)</f>
        <v>0</v>
      </c>
      <c r="W7025">
        <f t="shared" si="436"/>
        <v>1</v>
      </c>
      <c r="X7025">
        <f t="shared" si="437"/>
        <v>488</v>
      </c>
      <c r="Y7025">
        <f>SUMIF(货件明细!K:K,F7025,货件明细!I:I)</f>
        <v>0</v>
      </c>
      <c r="Z7025">
        <f t="shared" si="438"/>
        <v>62.85</v>
      </c>
      <c r="AA7025">
        <f>SUMIF(货件明细!K:K,F7025,货件明细!J:J)</f>
        <v>0</v>
      </c>
      <c r="AB7025">
        <f t="shared" si="439"/>
        <v>1</v>
      </c>
    </row>
    <row r="7026" spans="1:28">
      <c r="A7026">
        <v>2025</v>
      </c>
      <c r="B7026">
        <v>11</v>
      </c>
      <c r="C7026">
        <v>46</v>
      </c>
      <c r="D7026" s="4">
        <v>45975</v>
      </c>
      <c r="E7026" t="s">
        <v>28</v>
      </c>
      <c r="F7026" t="s">
        <v>7235</v>
      </c>
      <c r="G7026" t="s">
        <v>50</v>
      </c>
      <c r="H7026" t="s">
        <v>31</v>
      </c>
      <c r="I7026" t="s">
        <v>96</v>
      </c>
      <c r="J7026" t="s">
        <v>100</v>
      </c>
      <c r="K7026" t="s">
        <v>100</v>
      </c>
      <c r="L7026" t="s">
        <v>46</v>
      </c>
      <c r="M7026" t="s">
        <v>47</v>
      </c>
      <c r="N7026" t="s">
        <v>5148</v>
      </c>
      <c r="O7026">
        <v>64.15</v>
      </c>
      <c r="Q7026">
        <v>389.582608695652</v>
      </c>
      <c r="R7026">
        <v>389.582608695652</v>
      </c>
      <c r="S7026">
        <v>0</v>
      </c>
      <c r="T7026">
        <v>389.582608695652</v>
      </c>
      <c r="U7026">
        <v>371</v>
      </c>
      <c r="V7026">
        <f>SUMIF(货件明细!K:K,F7026,货件明细!AQ:AQ)</f>
        <v>0</v>
      </c>
      <c r="W7026">
        <f t="shared" si="436"/>
        <v>1</v>
      </c>
      <c r="X7026">
        <f t="shared" si="437"/>
        <v>371</v>
      </c>
      <c r="Y7026">
        <f>SUMIF(货件明细!K:K,F7026,货件明细!I:I)</f>
        <v>0</v>
      </c>
      <c r="Z7026">
        <f t="shared" si="438"/>
        <v>64.15</v>
      </c>
      <c r="AA7026">
        <f>SUMIF(货件明细!K:K,F7026,货件明细!J:J)</f>
        <v>0</v>
      </c>
      <c r="AB7026">
        <f t="shared" si="439"/>
        <v>1</v>
      </c>
    </row>
    <row r="7027" spans="1:28">
      <c r="A7027">
        <v>2025</v>
      </c>
      <c r="B7027">
        <v>11</v>
      </c>
      <c r="C7027">
        <v>46</v>
      </c>
      <c r="D7027" s="4">
        <v>45975</v>
      </c>
      <c r="E7027" t="s">
        <v>28</v>
      </c>
      <c r="F7027" t="s">
        <v>7236</v>
      </c>
      <c r="G7027" t="s">
        <v>68</v>
      </c>
      <c r="H7027" t="s">
        <v>31</v>
      </c>
      <c r="I7027" t="s">
        <v>96</v>
      </c>
      <c r="J7027" t="s">
        <v>100</v>
      </c>
      <c r="K7027" t="s">
        <v>100</v>
      </c>
      <c r="L7027" t="s">
        <v>46</v>
      </c>
      <c r="M7027" t="s">
        <v>47</v>
      </c>
      <c r="N7027" t="s">
        <v>5148</v>
      </c>
      <c r="O7027">
        <v>64.15</v>
      </c>
      <c r="Q7027">
        <v>424.695652173913</v>
      </c>
      <c r="R7027">
        <v>424.695652173913</v>
      </c>
      <c r="S7027">
        <v>0</v>
      </c>
      <c r="T7027">
        <v>424.695652173913</v>
      </c>
      <c r="U7027">
        <v>371</v>
      </c>
      <c r="V7027">
        <f>SUMIF(货件明细!K:K,F7027,货件明细!AQ:AQ)</f>
        <v>0</v>
      </c>
      <c r="W7027">
        <f t="shared" si="436"/>
        <v>1</v>
      </c>
      <c r="X7027">
        <f t="shared" si="437"/>
        <v>371</v>
      </c>
      <c r="Y7027">
        <f>SUMIF(货件明细!K:K,F7027,货件明细!I:I)</f>
        <v>0</v>
      </c>
      <c r="Z7027">
        <f t="shared" si="438"/>
        <v>64.15</v>
      </c>
      <c r="AA7027">
        <f>SUMIF(货件明细!K:K,F7027,货件明细!J:J)</f>
        <v>0</v>
      </c>
      <c r="AB7027">
        <f t="shared" si="439"/>
        <v>1</v>
      </c>
    </row>
    <row r="7028" spans="1:28">
      <c r="A7028">
        <v>2025</v>
      </c>
      <c r="B7028">
        <v>11</v>
      </c>
      <c r="C7028">
        <v>46</v>
      </c>
      <c r="D7028" s="4">
        <v>45975</v>
      </c>
      <c r="E7028" t="s">
        <v>28</v>
      </c>
      <c r="F7028" t="s">
        <v>7237</v>
      </c>
      <c r="G7028" t="s">
        <v>70</v>
      </c>
      <c r="H7028" t="s">
        <v>71</v>
      </c>
      <c r="I7028" t="s">
        <v>96</v>
      </c>
      <c r="J7028" t="s">
        <v>100</v>
      </c>
      <c r="K7028" t="s">
        <v>58</v>
      </c>
      <c r="L7028" t="s">
        <v>46</v>
      </c>
      <c r="M7028" t="s">
        <v>5001</v>
      </c>
      <c r="N7028" t="s">
        <v>6725</v>
      </c>
      <c r="O7028">
        <v>65.1</v>
      </c>
      <c r="Q7028">
        <v>189.086315789474</v>
      </c>
      <c r="R7028">
        <v>189.086315789474</v>
      </c>
      <c r="S7028">
        <v>0</v>
      </c>
      <c r="T7028">
        <v>189.086315789474</v>
      </c>
      <c r="U7028">
        <v>372</v>
      </c>
      <c r="V7028">
        <f>SUMIF(货件明细!K:K,F7028,货件明细!AQ:AQ)</f>
        <v>0</v>
      </c>
      <c r="W7028">
        <f t="shared" si="436"/>
        <v>1</v>
      </c>
      <c r="X7028">
        <f t="shared" si="437"/>
        <v>372</v>
      </c>
      <c r="Y7028">
        <f>SUMIF(货件明细!K:K,F7028,货件明细!I:I)</f>
        <v>0</v>
      </c>
      <c r="Z7028">
        <f t="shared" si="438"/>
        <v>65.1</v>
      </c>
      <c r="AA7028">
        <f>SUMIF(货件明细!K:K,F7028,货件明细!J:J)</f>
        <v>0</v>
      </c>
      <c r="AB7028">
        <f t="shared" si="439"/>
        <v>1</v>
      </c>
    </row>
    <row r="7029" spans="1:28">
      <c r="A7029">
        <v>2025</v>
      </c>
      <c r="B7029">
        <v>11</v>
      </c>
      <c r="C7029">
        <v>46</v>
      </c>
      <c r="D7029" s="4">
        <v>45975</v>
      </c>
      <c r="E7029" t="s">
        <v>28</v>
      </c>
      <c r="F7029" t="s">
        <v>7238</v>
      </c>
      <c r="G7029" t="s">
        <v>56</v>
      </c>
      <c r="H7029" t="s">
        <v>44</v>
      </c>
      <c r="I7029" t="s">
        <v>96</v>
      </c>
      <c r="J7029" t="s">
        <v>100</v>
      </c>
      <c r="K7029" t="s">
        <v>100</v>
      </c>
      <c r="L7029" t="s">
        <v>46</v>
      </c>
      <c r="M7029" t="s">
        <v>5001</v>
      </c>
      <c r="N7029" t="s">
        <v>6615</v>
      </c>
      <c r="O7029">
        <v>65</v>
      </c>
      <c r="Q7029">
        <v>384.983783783784</v>
      </c>
      <c r="R7029">
        <v>384.983783783784</v>
      </c>
      <c r="S7029">
        <v>0</v>
      </c>
      <c r="T7029">
        <v>384.983783783784</v>
      </c>
      <c r="U7029">
        <v>371</v>
      </c>
      <c r="V7029">
        <f>SUMIF(货件明细!K:K,F7029,货件明细!AQ:AQ)</f>
        <v>0</v>
      </c>
      <c r="W7029">
        <f t="shared" si="436"/>
        <v>1</v>
      </c>
      <c r="X7029">
        <f t="shared" si="437"/>
        <v>371</v>
      </c>
      <c r="Y7029">
        <f>SUMIF(货件明细!K:K,F7029,货件明细!I:I)</f>
        <v>0</v>
      </c>
      <c r="Z7029">
        <f t="shared" si="438"/>
        <v>65</v>
      </c>
      <c r="AA7029">
        <f>SUMIF(货件明细!K:K,F7029,货件明细!J:J)</f>
        <v>0</v>
      </c>
      <c r="AB7029">
        <f t="shared" si="439"/>
        <v>1</v>
      </c>
    </row>
    <row r="7030" spans="1:28">
      <c r="A7030">
        <v>2025</v>
      </c>
      <c r="B7030">
        <v>11</v>
      </c>
      <c r="C7030">
        <v>46</v>
      </c>
      <c r="D7030" s="4">
        <v>45975</v>
      </c>
      <c r="E7030" t="s">
        <v>28</v>
      </c>
      <c r="F7030" t="s">
        <v>7239</v>
      </c>
      <c r="G7030" t="s">
        <v>64</v>
      </c>
      <c r="H7030" t="s">
        <v>44</v>
      </c>
      <c r="I7030" t="s">
        <v>96</v>
      </c>
      <c r="J7030" t="s">
        <v>100</v>
      </c>
      <c r="K7030" t="s">
        <v>100</v>
      </c>
      <c r="L7030" t="s">
        <v>46</v>
      </c>
      <c r="M7030" t="s">
        <v>5001</v>
      </c>
      <c r="N7030" t="s">
        <v>6615</v>
      </c>
      <c r="O7030">
        <v>65</v>
      </c>
      <c r="Q7030">
        <v>417.2</v>
      </c>
      <c r="R7030">
        <v>417.2</v>
      </c>
      <c r="S7030">
        <v>0</v>
      </c>
      <c r="T7030">
        <v>417.2</v>
      </c>
      <c r="U7030">
        <v>371</v>
      </c>
      <c r="V7030">
        <f>SUMIF(货件明细!K:K,F7030,货件明细!AQ:AQ)</f>
        <v>0</v>
      </c>
      <c r="W7030">
        <f t="shared" si="436"/>
        <v>1</v>
      </c>
      <c r="X7030">
        <f t="shared" si="437"/>
        <v>371</v>
      </c>
      <c r="Y7030">
        <f>SUMIF(货件明细!K:K,F7030,货件明细!I:I)</f>
        <v>0</v>
      </c>
      <c r="Z7030">
        <f t="shared" si="438"/>
        <v>65</v>
      </c>
      <c r="AA7030">
        <f>SUMIF(货件明细!K:K,F7030,货件明细!J:J)</f>
        <v>0</v>
      </c>
      <c r="AB7030">
        <f t="shared" si="439"/>
        <v>1</v>
      </c>
    </row>
    <row r="7031" spans="1:28">
      <c r="A7031">
        <v>2025</v>
      </c>
      <c r="B7031">
        <v>11</v>
      </c>
      <c r="C7031">
        <v>46</v>
      </c>
      <c r="D7031" s="4">
        <v>45975</v>
      </c>
      <c r="E7031" t="s">
        <v>28</v>
      </c>
      <c r="F7031" t="s">
        <v>7240</v>
      </c>
      <c r="G7031" t="s">
        <v>43</v>
      </c>
      <c r="H7031" t="s">
        <v>44</v>
      </c>
      <c r="I7031" t="s">
        <v>145</v>
      </c>
      <c r="J7031" t="s">
        <v>100</v>
      </c>
      <c r="K7031" t="s">
        <v>100</v>
      </c>
      <c r="L7031" t="s">
        <v>46</v>
      </c>
      <c r="M7031" t="s">
        <v>5001</v>
      </c>
      <c r="N7031" t="s">
        <v>6615</v>
      </c>
      <c r="O7031">
        <v>154.85</v>
      </c>
      <c r="Q7031">
        <v>788.811111111111</v>
      </c>
      <c r="R7031">
        <v>788.811111111111</v>
      </c>
      <c r="S7031">
        <v>0</v>
      </c>
      <c r="T7031">
        <v>788.811111111111</v>
      </c>
      <c r="U7031">
        <v>946</v>
      </c>
      <c r="V7031">
        <f>SUMIF(货件明细!K:K,F7031,货件明细!AQ:AQ)</f>
        <v>0</v>
      </c>
      <c r="W7031">
        <f t="shared" si="436"/>
        <v>1</v>
      </c>
      <c r="X7031">
        <f t="shared" si="437"/>
        <v>946</v>
      </c>
      <c r="Y7031">
        <f>SUMIF(货件明细!K:K,F7031,货件明细!I:I)</f>
        <v>0</v>
      </c>
      <c r="Z7031">
        <f t="shared" si="438"/>
        <v>154.85</v>
      </c>
      <c r="AA7031">
        <f>SUMIF(货件明细!K:K,F7031,货件明细!J:J)</f>
        <v>0</v>
      </c>
      <c r="AB7031">
        <f t="shared" si="439"/>
        <v>1</v>
      </c>
    </row>
    <row r="7032" spans="1:28">
      <c r="A7032">
        <v>2025</v>
      </c>
      <c r="B7032">
        <v>11</v>
      </c>
      <c r="C7032">
        <v>46</v>
      </c>
      <c r="D7032" s="4">
        <v>45975</v>
      </c>
      <c r="E7032" t="s">
        <v>28</v>
      </c>
      <c r="F7032" t="s">
        <v>7241</v>
      </c>
      <c r="G7032" t="s">
        <v>56</v>
      </c>
      <c r="H7032" t="s">
        <v>44</v>
      </c>
      <c r="I7032" t="s">
        <v>145</v>
      </c>
      <c r="J7032" t="s">
        <v>100</v>
      </c>
      <c r="K7032" t="s">
        <v>100</v>
      </c>
      <c r="L7032" t="s">
        <v>46</v>
      </c>
      <c r="M7032" t="s">
        <v>5001</v>
      </c>
      <c r="N7032" t="s">
        <v>6615</v>
      </c>
      <c r="O7032">
        <v>154.85</v>
      </c>
      <c r="Q7032">
        <v>769.967567567568</v>
      </c>
      <c r="R7032">
        <v>769.967567567568</v>
      </c>
      <c r="S7032">
        <v>0</v>
      </c>
      <c r="T7032">
        <v>769.967567567568</v>
      </c>
      <c r="U7032">
        <v>946</v>
      </c>
      <c r="V7032">
        <f>SUMIF(货件明细!K:K,F7032,货件明细!AQ:AQ)</f>
        <v>0</v>
      </c>
      <c r="W7032">
        <f t="shared" si="436"/>
        <v>1</v>
      </c>
      <c r="X7032">
        <f t="shared" si="437"/>
        <v>946</v>
      </c>
      <c r="Y7032">
        <f>SUMIF(货件明细!K:K,F7032,货件明细!I:I)</f>
        <v>0</v>
      </c>
      <c r="Z7032">
        <f t="shared" si="438"/>
        <v>154.85</v>
      </c>
      <c r="AA7032">
        <f>SUMIF(货件明细!K:K,F7032,货件明细!J:J)</f>
        <v>0</v>
      </c>
      <c r="AB7032">
        <f t="shared" si="439"/>
        <v>1</v>
      </c>
    </row>
    <row r="7033" spans="1:28">
      <c r="A7033">
        <v>2025</v>
      </c>
      <c r="B7033">
        <v>11</v>
      </c>
      <c r="C7033">
        <v>46</v>
      </c>
      <c r="D7033" s="4">
        <v>45975</v>
      </c>
      <c r="E7033" t="s">
        <v>28</v>
      </c>
      <c r="F7033" t="s">
        <v>7242</v>
      </c>
      <c r="G7033" t="s">
        <v>882</v>
      </c>
      <c r="H7033" t="s">
        <v>71</v>
      </c>
      <c r="I7033" t="s">
        <v>145</v>
      </c>
      <c r="J7033" t="s">
        <v>100</v>
      </c>
      <c r="K7033" t="s">
        <v>58</v>
      </c>
      <c r="L7033" t="s">
        <v>46</v>
      </c>
      <c r="M7033" t="s">
        <v>5001</v>
      </c>
      <c r="N7033" t="s">
        <v>6725</v>
      </c>
      <c r="O7033">
        <v>154.85</v>
      </c>
      <c r="Q7033">
        <v>427.565454545455</v>
      </c>
      <c r="R7033">
        <v>427.565454545455</v>
      </c>
      <c r="S7033">
        <v>0</v>
      </c>
      <c r="T7033">
        <v>427.565454545455</v>
      </c>
      <c r="U7033">
        <v>946</v>
      </c>
      <c r="V7033">
        <f>SUMIF(货件明细!K:K,F7033,货件明细!AQ:AQ)</f>
        <v>0</v>
      </c>
      <c r="W7033">
        <f t="shared" si="436"/>
        <v>1</v>
      </c>
      <c r="X7033">
        <f t="shared" si="437"/>
        <v>946</v>
      </c>
      <c r="Y7033">
        <f>SUMIF(货件明细!K:K,F7033,货件明细!I:I)</f>
        <v>0</v>
      </c>
      <c r="Z7033">
        <f t="shared" si="438"/>
        <v>154.85</v>
      </c>
      <c r="AA7033">
        <f>SUMIF(货件明细!K:K,F7033,货件明细!J:J)</f>
        <v>0</v>
      </c>
      <c r="AB7033">
        <f t="shared" si="439"/>
        <v>1</v>
      </c>
    </row>
    <row r="7034" spans="1:28">
      <c r="A7034">
        <v>2025</v>
      </c>
      <c r="B7034">
        <v>11</v>
      </c>
      <c r="C7034">
        <v>46</v>
      </c>
      <c r="D7034" s="4">
        <v>45975</v>
      </c>
      <c r="E7034" t="s">
        <v>28</v>
      </c>
      <c r="F7034" t="s">
        <v>7243</v>
      </c>
      <c r="G7034" t="s">
        <v>114</v>
      </c>
      <c r="H7034" t="s">
        <v>44</v>
      </c>
      <c r="I7034" t="s">
        <v>145</v>
      </c>
      <c r="J7034" t="s">
        <v>100</v>
      </c>
      <c r="K7034" t="s">
        <v>100</v>
      </c>
      <c r="L7034" t="s">
        <v>46</v>
      </c>
      <c r="M7034" t="s">
        <v>5001</v>
      </c>
      <c r="N7034" t="s">
        <v>6615</v>
      </c>
      <c r="O7034">
        <v>154.85</v>
      </c>
      <c r="Q7034">
        <v>823.563636363636</v>
      </c>
      <c r="R7034">
        <v>823.563636363636</v>
      </c>
      <c r="S7034">
        <v>0</v>
      </c>
      <c r="T7034">
        <v>823.563636363636</v>
      </c>
      <c r="U7034">
        <v>946</v>
      </c>
      <c r="V7034">
        <f>SUMIF(货件明细!K:K,F7034,货件明细!AQ:AQ)</f>
        <v>0</v>
      </c>
      <c r="W7034">
        <f t="shared" si="436"/>
        <v>1</v>
      </c>
      <c r="X7034">
        <f t="shared" si="437"/>
        <v>946</v>
      </c>
      <c r="Y7034">
        <f>SUMIF(货件明细!K:K,F7034,货件明细!I:I)</f>
        <v>0</v>
      </c>
      <c r="Z7034">
        <f t="shared" si="438"/>
        <v>154.85</v>
      </c>
      <c r="AA7034">
        <f>SUMIF(货件明细!K:K,F7034,货件明细!J:J)</f>
        <v>0</v>
      </c>
      <c r="AB7034">
        <f t="shared" si="439"/>
        <v>1</v>
      </c>
    </row>
    <row r="7035" spans="1:28">
      <c r="A7035">
        <v>2025</v>
      </c>
      <c r="B7035">
        <v>11</v>
      </c>
      <c r="C7035">
        <v>46</v>
      </c>
      <c r="D7035" s="4">
        <v>45975</v>
      </c>
      <c r="E7035" t="s">
        <v>28</v>
      </c>
      <c r="F7035" t="s">
        <v>7244</v>
      </c>
      <c r="G7035" t="s">
        <v>62</v>
      </c>
      <c r="H7035" t="s">
        <v>31</v>
      </c>
      <c r="I7035" t="s">
        <v>145</v>
      </c>
      <c r="J7035" t="s">
        <v>100</v>
      </c>
      <c r="K7035" t="s">
        <v>100</v>
      </c>
      <c r="L7035" t="s">
        <v>46</v>
      </c>
      <c r="M7035" t="s">
        <v>47</v>
      </c>
      <c r="N7035" t="s">
        <v>5148</v>
      </c>
      <c r="O7035">
        <v>154.85</v>
      </c>
      <c r="Q7035">
        <v>922.222222222222</v>
      </c>
      <c r="R7035">
        <v>922.222222222222</v>
      </c>
      <c r="S7035">
        <v>0</v>
      </c>
      <c r="T7035">
        <v>922.222222222222</v>
      </c>
      <c r="U7035">
        <v>946</v>
      </c>
      <c r="V7035">
        <f>SUMIF(货件明细!K:K,F7035,货件明细!AQ:AQ)</f>
        <v>0</v>
      </c>
      <c r="W7035">
        <f t="shared" si="436"/>
        <v>1</v>
      </c>
      <c r="X7035">
        <f t="shared" si="437"/>
        <v>946</v>
      </c>
      <c r="Y7035">
        <f>SUMIF(货件明细!K:K,F7035,货件明细!I:I)</f>
        <v>0</v>
      </c>
      <c r="Z7035">
        <f t="shared" si="438"/>
        <v>154.85</v>
      </c>
      <c r="AA7035">
        <f>SUMIF(货件明细!K:K,F7035,货件明细!J:J)</f>
        <v>0</v>
      </c>
      <c r="AB7035">
        <f t="shared" si="439"/>
        <v>1</v>
      </c>
    </row>
    <row r="7036" spans="1:28">
      <c r="A7036">
        <v>2025</v>
      </c>
      <c r="B7036">
        <v>11</v>
      </c>
      <c r="C7036">
        <v>46</v>
      </c>
      <c r="D7036" s="4">
        <v>45975</v>
      </c>
      <c r="E7036" t="s">
        <v>28</v>
      </c>
      <c r="F7036" t="s">
        <v>7245</v>
      </c>
      <c r="G7036" t="s">
        <v>56</v>
      </c>
      <c r="H7036" t="s">
        <v>44</v>
      </c>
      <c r="I7036" t="s">
        <v>39</v>
      </c>
      <c r="J7036" t="s">
        <v>100</v>
      </c>
      <c r="K7036" t="s">
        <v>100</v>
      </c>
      <c r="L7036" t="s">
        <v>46</v>
      </c>
      <c r="M7036" t="s">
        <v>5001</v>
      </c>
      <c r="N7036" t="s">
        <v>6615</v>
      </c>
      <c r="O7036">
        <v>42.65</v>
      </c>
      <c r="Q7036">
        <v>279.375</v>
      </c>
      <c r="R7036">
        <v>279.375</v>
      </c>
      <c r="S7036">
        <v>0</v>
      </c>
      <c r="T7036">
        <v>279.375</v>
      </c>
      <c r="U7036">
        <v>292</v>
      </c>
      <c r="V7036">
        <f>SUMIF(货件明细!K:K,F7036,货件明细!AQ:AQ)</f>
        <v>0</v>
      </c>
      <c r="W7036">
        <f t="shared" si="436"/>
        <v>1</v>
      </c>
      <c r="X7036">
        <f t="shared" si="437"/>
        <v>292</v>
      </c>
      <c r="Y7036">
        <f>SUMIF(货件明细!K:K,F7036,货件明细!I:I)</f>
        <v>0</v>
      </c>
      <c r="Z7036">
        <f t="shared" si="438"/>
        <v>42.65</v>
      </c>
      <c r="AA7036">
        <f>SUMIF(货件明细!K:K,F7036,货件明细!J:J)</f>
        <v>0</v>
      </c>
      <c r="AB7036">
        <f t="shared" si="439"/>
        <v>1</v>
      </c>
    </row>
    <row r="7037" spans="1:28">
      <c r="A7037">
        <v>2025</v>
      </c>
      <c r="B7037">
        <v>11</v>
      </c>
      <c r="C7037">
        <v>46</v>
      </c>
      <c r="D7037" s="4">
        <v>45975</v>
      </c>
      <c r="E7037" t="s">
        <v>28</v>
      </c>
      <c r="F7037" t="s">
        <v>7246</v>
      </c>
      <c r="G7037" t="s">
        <v>70</v>
      </c>
      <c r="H7037" t="s">
        <v>71</v>
      </c>
      <c r="I7037" t="s">
        <v>39</v>
      </c>
      <c r="J7037" t="s">
        <v>100</v>
      </c>
      <c r="K7037" t="s">
        <v>58</v>
      </c>
      <c r="L7037" t="s">
        <v>46</v>
      </c>
      <c r="M7037" t="s">
        <v>5001</v>
      </c>
      <c r="N7037" t="s">
        <v>6725</v>
      </c>
      <c r="O7037">
        <v>42.65</v>
      </c>
      <c r="Q7037">
        <v>107.12</v>
      </c>
      <c r="R7037">
        <v>107.12</v>
      </c>
      <c r="S7037">
        <v>0</v>
      </c>
      <c r="T7037">
        <v>107.12</v>
      </c>
      <c r="U7037">
        <v>292</v>
      </c>
      <c r="V7037">
        <f>SUMIF(货件明细!K:K,F7037,货件明细!AQ:AQ)</f>
        <v>0</v>
      </c>
      <c r="W7037">
        <f t="shared" si="436"/>
        <v>1</v>
      </c>
      <c r="X7037">
        <f t="shared" si="437"/>
        <v>292</v>
      </c>
      <c r="Y7037">
        <f>SUMIF(货件明细!K:K,F7037,货件明细!I:I)</f>
        <v>0</v>
      </c>
      <c r="Z7037">
        <f t="shared" si="438"/>
        <v>42.65</v>
      </c>
      <c r="AA7037">
        <f>SUMIF(货件明细!K:K,F7037,货件明细!J:J)</f>
        <v>0</v>
      </c>
      <c r="AB7037">
        <f t="shared" si="439"/>
        <v>1</v>
      </c>
    </row>
    <row r="7038" spans="1:28">
      <c r="A7038">
        <v>2025</v>
      </c>
      <c r="B7038">
        <v>11</v>
      </c>
      <c r="C7038">
        <v>46</v>
      </c>
      <c r="D7038" s="4">
        <v>45975</v>
      </c>
      <c r="E7038" t="s">
        <v>28</v>
      </c>
      <c r="F7038" t="s">
        <v>7247</v>
      </c>
      <c r="G7038" t="s">
        <v>263</v>
      </c>
      <c r="H7038" t="s">
        <v>44</v>
      </c>
      <c r="I7038" t="s">
        <v>39</v>
      </c>
      <c r="J7038" t="s">
        <v>100</v>
      </c>
      <c r="K7038" t="s">
        <v>100</v>
      </c>
      <c r="L7038" t="s">
        <v>46</v>
      </c>
      <c r="M7038" t="s">
        <v>5001</v>
      </c>
      <c r="N7038" t="s">
        <v>6615</v>
      </c>
      <c r="O7038">
        <v>42.65</v>
      </c>
      <c r="Q7038">
        <v>208.6</v>
      </c>
      <c r="R7038">
        <v>208.6</v>
      </c>
      <c r="S7038">
        <v>0</v>
      </c>
      <c r="T7038">
        <v>208.6</v>
      </c>
      <c r="U7038">
        <v>292</v>
      </c>
      <c r="V7038">
        <f>SUMIF(货件明细!K:K,F7038,货件明细!AQ:AQ)</f>
        <v>0</v>
      </c>
      <c r="W7038">
        <f t="shared" si="436"/>
        <v>1</v>
      </c>
      <c r="X7038">
        <f t="shared" si="437"/>
        <v>292</v>
      </c>
      <c r="Y7038">
        <f>SUMIF(货件明细!K:K,F7038,货件明细!I:I)</f>
        <v>0</v>
      </c>
      <c r="Z7038">
        <f t="shared" si="438"/>
        <v>42.65</v>
      </c>
      <c r="AA7038">
        <f>SUMIF(货件明细!K:K,F7038,货件明细!J:J)</f>
        <v>0</v>
      </c>
      <c r="AB7038">
        <f t="shared" si="439"/>
        <v>1</v>
      </c>
    </row>
    <row r="7039" spans="1:28">
      <c r="A7039">
        <v>2025</v>
      </c>
      <c r="B7039">
        <v>11</v>
      </c>
      <c r="C7039">
        <v>46</v>
      </c>
      <c r="D7039" s="4">
        <v>45975</v>
      </c>
      <c r="E7039" t="s">
        <v>28</v>
      </c>
      <c r="F7039" t="s">
        <v>7248</v>
      </c>
      <c r="G7039" t="s">
        <v>68</v>
      </c>
      <c r="H7039" t="s">
        <v>31</v>
      </c>
      <c r="I7039" t="s">
        <v>39</v>
      </c>
      <c r="J7039" t="s">
        <v>100</v>
      </c>
      <c r="K7039" t="s">
        <v>100</v>
      </c>
      <c r="L7039" t="s">
        <v>46</v>
      </c>
      <c r="M7039" t="s">
        <v>47</v>
      </c>
      <c r="N7039" t="s">
        <v>5148</v>
      </c>
      <c r="O7039">
        <v>42.65</v>
      </c>
      <c r="Q7039">
        <v>364.21875</v>
      </c>
      <c r="R7039">
        <v>364.21875</v>
      </c>
      <c r="S7039">
        <v>0</v>
      </c>
      <c r="T7039">
        <v>364.21875</v>
      </c>
      <c r="U7039">
        <v>292</v>
      </c>
      <c r="V7039">
        <f>SUMIF(货件明细!K:K,F7039,货件明细!AQ:AQ)</f>
        <v>0</v>
      </c>
      <c r="W7039">
        <f t="shared" si="436"/>
        <v>1</v>
      </c>
      <c r="X7039">
        <f t="shared" si="437"/>
        <v>292</v>
      </c>
      <c r="Y7039">
        <f>SUMIF(货件明细!K:K,F7039,货件明细!I:I)</f>
        <v>0</v>
      </c>
      <c r="Z7039">
        <f t="shared" si="438"/>
        <v>42.65</v>
      </c>
      <c r="AA7039">
        <f>SUMIF(货件明细!K:K,F7039,货件明细!J:J)</f>
        <v>0</v>
      </c>
      <c r="AB7039">
        <f t="shared" si="439"/>
        <v>1</v>
      </c>
    </row>
    <row r="7040" spans="1:28">
      <c r="A7040">
        <v>2025</v>
      </c>
      <c r="B7040">
        <v>11</v>
      </c>
      <c r="C7040">
        <v>46</v>
      </c>
      <c r="D7040" s="4">
        <v>45975</v>
      </c>
      <c r="E7040" t="s">
        <v>28</v>
      </c>
      <c r="F7040" t="s">
        <v>7249</v>
      </c>
      <c r="G7040" t="s">
        <v>62</v>
      </c>
      <c r="H7040" t="s">
        <v>31</v>
      </c>
      <c r="I7040" t="s">
        <v>39</v>
      </c>
      <c r="J7040" t="s">
        <v>100</v>
      </c>
      <c r="K7040" t="s">
        <v>100</v>
      </c>
      <c r="L7040" t="s">
        <v>46</v>
      </c>
      <c r="M7040" t="s">
        <v>47</v>
      </c>
      <c r="N7040" t="s">
        <v>5148</v>
      </c>
      <c r="O7040">
        <v>42.65</v>
      </c>
      <c r="Q7040">
        <v>268.92</v>
      </c>
      <c r="R7040">
        <v>268.92</v>
      </c>
      <c r="S7040">
        <v>0</v>
      </c>
      <c r="T7040">
        <v>268.92</v>
      </c>
      <c r="U7040">
        <v>292</v>
      </c>
      <c r="V7040">
        <f>SUMIF(货件明细!K:K,F7040,货件明细!AQ:AQ)</f>
        <v>0</v>
      </c>
      <c r="W7040">
        <f t="shared" si="436"/>
        <v>1</v>
      </c>
      <c r="X7040">
        <f t="shared" si="437"/>
        <v>292</v>
      </c>
      <c r="Y7040">
        <f>SUMIF(货件明细!K:K,F7040,货件明细!I:I)</f>
        <v>0</v>
      </c>
      <c r="Z7040">
        <f t="shared" si="438"/>
        <v>42.65</v>
      </c>
      <c r="AA7040">
        <f>SUMIF(货件明细!K:K,F7040,货件明细!J:J)</f>
        <v>0</v>
      </c>
      <c r="AB7040">
        <f t="shared" si="439"/>
        <v>1</v>
      </c>
    </row>
    <row r="7041" spans="1:28">
      <c r="A7041">
        <v>2025</v>
      </c>
      <c r="B7041">
        <v>11</v>
      </c>
      <c r="C7041">
        <v>46</v>
      </c>
      <c r="D7041" s="4">
        <v>45975</v>
      </c>
      <c r="E7041" t="s">
        <v>28</v>
      </c>
      <c r="F7041" t="s">
        <v>7250</v>
      </c>
      <c r="G7041" t="s">
        <v>882</v>
      </c>
      <c r="H7041" t="s">
        <v>71</v>
      </c>
      <c r="I7041" t="s">
        <v>111</v>
      </c>
      <c r="J7041" t="s">
        <v>100</v>
      </c>
      <c r="K7041" t="s">
        <v>58</v>
      </c>
      <c r="L7041" t="s">
        <v>46</v>
      </c>
      <c r="M7041" t="s">
        <v>5001</v>
      </c>
      <c r="N7041" t="s">
        <v>6725</v>
      </c>
      <c r="O7041">
        <v>31.46</v>
      </c>
      <c r="Q7041">
        <v>106.891363636364</v>
      </c>
      <c r="R7041">
        <v>106.891363636364</v>
      </c>
      <c r="S7041">
        <v>0</v>
      </c>
      <c r="T7041">
        <v>106.891363636364</v>
      </c>
      <c r="U7041">
        <v>148</v>
      </c>
      <c r="V7041">
        <f>SUMIF(货件明细!K:K,F7041,货件明细!AQ:AQ)</f>
        <v>0</v>
      </c>
      <c r="W7041">
        <f t="shared" si="436"/>
        <v>1</v>
      </c>
      <c r="X7041">
        <f t="shared" si="437"/>
        <v>148</v>
      </c>
      <c r="Y7041">
        <f>SUMIF(货件明细!K:K,F7041,货件明细!I:I)</f>
        <v>0</v>
      </c>
      <c r="Z7041">
        <f t="shared" si="438"/>
        <v>31.46</v>
      </c>
      <c r="AA7041">
        <f>SUMIF(货件明细!K:K,F7041,货件明细!J:J)</f>
        <v>0</v>
      </c>
      <c r="AB7041">
        <f t="shared" si="439"/>
        <v>1</v>
      </c>
    </row>
    <row r="7042" spans="1:28">
      <c r="A7042">
        <v>2025</v>
      </c>
      <c r="B7042">
        <v>11</v>
      </c>
      <c r="C7042">
        <v>46</v>
      </c>
      <c r="D7042" s="4">
        <v>45975</v>
      </c>
      <c r="E7042" t="s">
        <v>28</v>
      </c>
      <c r="F7042" t="s">
        <v>7251</v>
      </c>
      <c r="G7042" t="s">
        <v>114</v>
      </c>
      <c r="H7042" t="s">
        <v>44</v>
      </c>
      <c r="I7042" t="s">
        <v>111</v>
      </c>
      <c r="J7042" t="s">
        <v>100</v>
      </c>
      <c r="K7042" t="s">
        <v>100</v>
      </c>
      <c r="L7042" t="s">
        <v>46</v>
      </c>
      <c r="M7042" t="s">
        <v>5001</v>
      </c>
      <c r="N7042" t="s">
        <v>6615</v>
      </c>
      <c r="O7042">
        <v>31.46</v>
      </c>
      <c r="Q7042">
        <v>205.890909090909</v>
      </c>
      <c r="R7042">
        <v>205.890909090909</v>
      </c>
      <c r="S7042">
        <v>0</v>
      </c>
      <c r="T7042">
        <v>205.890909090909</v>
      </c>
      <c r="U7042">
        <v>148</v>
      </c>
      <c r="V7042">
        <f>SUMIF(货件明细!K:K,F7042,货件明细!AQ:AQ)</f>
        <v>0</v>
      </c>
      <c r="W7042">
        <f t="shared" ref="W7042:W7105" si="440">IF(V7042=U7042,0,1)</f>
        <v>1</v>
      </c>
      <c r="X7042">
        <f t="shared" ref="X7042:X7105" si="441">U7042</f>
        <v>148</v>
      </c>
      <c r="Y7042">
        <f>SUMIF(货件明细!K:K,F7042,货件明细!I:I)</f>
        <v>0</v>
      </c>
      <c r="Z7042">
        <f t="shared" ref="Z7042:Z7105" si="442">O7042-Y7042</f>
        <v>31.46</v>
      </c>
      <c r="AA7042">
        <f>SUMIF(货件明细!K:K,F7042,货件明细!J:J)</f>
        <v>0</v>
      </c>
      <c r="AB7042">
        <f t="shared" ref="AB7042:AB7105" si="443">IF(T7042=AA7042,0,1)</f>
        <v>1</v>
      </c>
    </row>
    <row r="7043" spans="1:28">
      <c r="A7043">
        <v>2025</v>
      </c>
      <c r="B7043">
        <v>11</v>
      </c>
      <c r="C7043">
        <v>46</v>
      </c>
      <c r="D7043" s="4">
        <v>45975</v>
      </c>
      <c r="E7043" t="s">
        <v>28</v>
      </c>
      <c r="F7043" t="s">
        <v>7252</v>
      </c>
      <c r="G7043" t="s">
        <v>1517</v>
      </c>
      <c r="H7043" t="s">
        <v>71</v>
      </c>
      <c r="I7043" t="s">
        <v>111</v>
      </c>
      <c r="J7043" t="s">
        <v>100</v>
      </c>
      <c r="K7043" t="s">
        <v>58</v>
      </c>
      <c r="L7043" t="s">
        <v>46</v>
      </c>
      <c r="M7043" t="s">
        <v>5001</v>
      </c>
      <c r="N7043" t="s">
        <v>6725</v>
      </c>
      <c r="O7043">
        <v>31.46</v>
      </c>
      <c r="Q7043">
        <v>96.0625</v>
      </c>
      <c r="R7043">
        <v>96.0625</v>
      </c>
      <c r="S7043">
        <v>0</v>
      </c>
      <c r="T7043">
        <v>96.0625</v>
      </c>
      <c r="U7043">
        <v>148</v>
      </c>
      <c r="V7043">
        <f>SUMIF(货件明细!K:K,F7043,货件明细!AQ:AQ)</f>
        <v>0</v>
      </c>
      <c r="W7043">
        <f t="shared" si="440"/>
        <v>1</v>
      </c>
      <c r="X7043">
        <f t="shared" si="441"/>
        <v>148</v>
      </c>
      <c r="Y7043">
        <f>SUMIF(货件明细!K:K,F7043,货件明细!I:I)</f>
        <v>0</v>
      </c>
      <c r="Z7043">
        <f t="shared" si="442"/>
        <v>31.46</v>
      </c>
      <c r="AA7043">
        <f>SUMIF(货件明细!K:K,F7043,货件明细!J:J)</f>
        <v>0</v>
      </c>
      <c r="AB7043">
        <f t="shared" si="443"/>
        <v>1</v>
      </c>
    </row>
    <row r="7044" spans="1:28">
      <c r="A7044">
        <v>2025</v>
      </c>
      <c r="B7044">
        <v>11</v>
      </c>
      <c r="C7044">
        <v>46</v>
      </c>
      <c r="D7044" s="4">
        <v>45975</v>
      </c>
      <c r="E7044" t="s">
        <v>28</v>
      </c>
      <c r="F7044" t="s">
        <v>7253</v>
      </c>
      <c r="G7044" t="s">
        <v>105</v>
      </c>
      <c r="H7044" t="s">
        <v>31</v>
      </c>
      <c r="I7044" t="s">
        <v>111</v>
      </c>
      <c r="J7044" t="s">
        <v>100</v>
      </c>
      <c r="K7044" t="s">
        <v>100</v>
      </c>
      <c r="L7044" t="s">
        <v>46</v>
      </c>
      <c r="M7044" t="s">
        <v>47</v>
      </c>
      <c r="N7044" t="s">
        <v>5148</v>
      </c>
      <c r="O7044">
        <v>31.46</v>
      </c>
      <c r="Q7044">
        <v>236.25</v>
      </c>
      <c r="R7044">
        <v>236.25</v>
      </c>
      <c r="S7044">
        <v>0</v>
      </c>
      <c r="T7044">
        <v>236.25</v>
      </c>
      <c r="U7044">
        <v>148</v>
      </c>
      <c r="V7044">
        <f>SUMIF(货件明细!K:K,F7044,货件明细!AQ:AQ)</f>
        <v>0</v>
      </c>
      <c r="W7044">
        <f t="shared" si="440"/>
        <v>1</v>
      </c>
      <c r="X7044">
        <f t="shared" si="441"/>
        <v>148</v>
      </c>
      <c r="Y7044">
        <f>SUMIF(货件明细!K:K,F7044,货件明细!I:I)</f>
        <v>0</v>
      </c>
      <c r="Z7044">
        <f t="shared" si="442"/>
        <v>31.46</v>
      </c>
      <c r="AA7044">
        <f>SUMIF(货件明细!K:K,F7044,货件明细!J:J)</f>
        <v>0</v>
      </c>
      <c r="AB7044">
        <f t="shared" si="443"/>
        <v>1</v>
      </c>
    </row>
    <row r="7045" spans="1:28">
      <c r="A7045">
        <v>2025</v>
      </c>
      <c r="B7045">
        <v>11</v>
      </c>
      <c r="C7045">
        <v>46</v>
      </c>
      <c r="D7045" s="4">
        <v>45975</v>
      </c>
      <c r="E7045" t="s">
        <v>28</v>
      </c>
      <c r="F7045" t="s">
        <v>7254</v>
      </c>
      <c r="G7045" t="s">
        <v>369</v>
      </c>
      <c r="H7045" t="s">
        <v>31</v>
      </c>
      <c r="I7045" t="s">
        <v>111</v>
      </c>
      <c r="J7045" t="s">
        <v>100</v>
      </c>
      <c r="K7045" t="s">
        <v>100</v>
      </c>
      <c r="L7045" t="s">
        <v>46</v>
      </c>
      <c r="M7045" t="s">
        <v>47</v>
      </c>
      <c r="N7045" t="s">
        <v>5148</v>
      </c>
      <c r="O7045">
        <v>31.46</v>
      </c>
      <c r="Q7045">
        <v>236.25</v>
      </c>
      <c r="R7045">
        <v>236.25</v>
      </c>
      <c r="S7045">
        <v>0</v>
      </c>
      <c r="T7045">
        <v>236.25</v>
      </c>
      <c r="U7045">
        <v>148</v>
      </c>
      <c r="V7045">
        <f>SUMIF(货件明细!K:K,F7045,货件明细!AQ:AQ)</f>
        <v>0</v>
      </c>
      <c r="W7045">
        <f t="shared" si="440"/>
        <v>1</v>
      </c>
      <c r="X7045">
        <f t="shared" si="441"/>
        <v>148</v>
      </c>
      <c r="Y7045">
        <f>SUMIF(货件明细!K:K,F7045,货件明细!I:I)</f>
        <v>0</v>
      </c>
      <c r="Z7045">
        <f t="shared" si="442"/>
        <v>31.46</v>
      </c>
      <c r="AA7045">
        <f>SUMIF(货件明细!K:K,F7045,货件明细!J:J)</f>
        <v>0</v>
      </c>
      <c r="AB7045">
        <f t="shared" si="443"/>
        <v>1</v>
      </c>
    </row>
    <row r="7046" spans="1:28">
      <c r="A7046">
        <v>2025</v>
      </c>
      <c r="B7046">
        <v>11</v>
      </c>
      <c r="C7046">
        <v>46</v>
      </c>
      <c r="D7046" s="4">
        <v>45976</v>
      </c>
      <c r="E7046" t="s">
        <v>28</v>
      </c>
      <c r="F7046" t="s">
        <v>7255</v>
      </c>
      <c r="G7046" t="s">
        <v>30</v>
      </c>
      <c r="H7046" t="s">
        <v>31</v>
      </c>
      <c r="I7046" t="s">
        <v>39</v>
      </c>
      <c r="J7046" t="s">
        <v>1110</v>
      </c>
      <c r="K7046" t="s">
        <v>1110</v>
      </c>
      <c r="L7046" t="s">
        <v>34</v>
      </c>
      <c r="M7046" t="s">
        <v>65</v>
      </c>
      <c r="N7046" t="s">
        <v>4245</v>
      </c>
      <c r="O7046">
        <v>33.09</v>
      </c>
      <c r="Q7046">
        <v>1848</v>
      </c>
      <c r="R7046">
        <v>1848</v>
      </c>
      <c r="S7046">
        <v>186.5728</v>
      </c>
      <c r="T7046">
        <v>2034.5728</v>
      </c>
      <c r="U7046">
        <v>160</v>
      </c>
      <c r="V7046">
        <f>SUMIF(货件明细!K:K,F7046,货件明细!AQ:AQ)</f>
        <v>0</v>
      </c>
      <c r="W7046">
        <f t="shared" si="440"/>
        <v>1</v>
      </c>
      <c r="X7046">
        <f t="shared" si="441"/>
        <v>160</v>
      </c>
      <c r="Y7046">
        <f>SUMIF(货件明细!K:K,F7046,货件明细!I:I)</f>
        <v>0</v>
      </c>
      <c r="Z7046">
        <f t="shared" si="442"/>
        <v>33.09</v>
      </c>
      <c r="AA7046">
        <f>SUMIF(货件明细!K:K,F7046,货件明细!J:J)</f>
        <v>0</v>
      </c>
      <c r="AB7046">
        <f t="shared" si="443"/>
        <v>1</v>
      </c>
    </row>
    <row r="7047" spans="1:28">
      <c r="A7047">
        <v>2025</v>
      </c>
      <c r="B7047">
        <v>11</v>
      </c>
      <c r="C7047">
        <v>46</v>
      </c>
      <c r="D7047" s="4">
        <v>45976</v>
      </c>
      <c r="E7047" t="s">
        <v>28</v>
      </c>
      <c r="F7047" t="s">
        <v>7256</v>
      </c>
      <c r="G7047" t="s">
        <v>30</v>
      </c>
      <c r="H7047" t="s">
        <v>31</v>
      </c>
      <c r="I7047" t="s">
        <v>39</v>
      </c>
      <c r="J7047" t="s">
        <v>1110</v>
      </c>
      <c r="K7047" t="s">
        <v>1110</v>
      </c>
      <c r="L7047" t="s">
        <v>34</v>
      </c>
      <c r="M7047" t="s">
        <v>65</v>
      </c>
      <c r="N7047" t="s">
        <v>4245</v>
      </c>
      <c r="O7047">
        <v>12.68</v>
      </c>
      <c r="Q7047">
        <v>728</v>
      </c>
      <c r="R7047">
        <v>728</v>
      </c>
      <c r="S7047">
        <v>118.7944</v>
      </c>
      <c r="T7047">
        <v>846.7944</v>
      </c>
      <c r="U7047">
        <v>95</v>
      </c>
      <c r="V7047">
        <f>SUMIF(货件明细!K:K,F7047,货件明细!AQ:AQ)</f>
        <v>0</v>
      </c>
      <c r="W7047">
        <f t="shared" si="440"/>
        <v>1</v>
      </c>
      <c r="X7047">
        <f t="shared" si="441"/>
        <v>95</v>
      </c>
      <c r="Y7047">
        <f>SUMIF(货件明细!K:K,F7047,货件明细!I:I)</f>
        <v>0</v>
      </c>
      <c r="Z7047">
        <f t="shared" si="442"/>
        <v>12.68</v>
      </c>
      <c r="AA7047">
        <f>SUMIF(货件明细!K:K,F7047,货件明细!J:J)</f>
        <v>0</v>
      </c>
      <c r="AB7047">
        <f t="shared" si="443"/>
        <v>1</v>
      </c>
    </row>
    <row r="7048" spans="1:28">
      <c r="A7048">
        <v>2025</v>
      </c>
      <c r="B7048">
        <v>11</v>
      </c>
      <c r="C7048">
        <v>46</v>
      </c>
      <c r="D7048" s="4">
        <v>45975</v>
      </c>
      <c r="E7048" t="s">
        <v>4249</v>
      </c>
      <c r="F7048" t="s">
        <v>7257</v>
      </c>
      <c r="G7048" t="s">
        <v>7258</v>
      </c>
      <c r="H7048" t="s">
        <v>31</v>
      </c>
      <c r="I7048" t="s">
        <v>32</v>
      </c>
      <c r="J7048" t="s">
        <v>100</v>
      </c>
      <c r="K7048" t="s">
        <v>100</v>
      </c>
      <c r="L7048" t="s">
        <v>46</v>
      </c>
      <c r="M7048" t="s">
        <v>47</v>
      </c>
      <c r="N7048" t="s">
        <v>5148</v>
      </c>
      <c r="O7048">
        <v>41.4</v>
      </c>
      <c r="Q7048">
        <v>250.425</v>
      </c>
      <c r="R7048">
        <v>250.425</v>
      </c>
      <c r="S7048">
        <v>0</v>
      </c>
      <c r="T7048">
        <v>250.425</v>
      </c>
      <c r="U7048">
        <v>90</v>
      </c>
      <c r="V7048">
        <f>SUMIF(货件明细!K:K,F7048,货件明细!AQ:AQ)</f>
        <v>0</v>
      </c>
      <c r="W7048">
        <f t="shared" si="440"/>
        <v>1</v>
      </c>
      <c r="X7048">
        <f t="shared" si="441"/>
        <v>90</v>
      </c>
      <c r="Y7048">
        <f>SUMIF(货件明细!K:K,F7048,货件明细!I:I)</f>
        <v>0</v>
      </c>
      <c r="Z7048">
        <f t="shared" si="442"/>
        <v>41.4</v>
      </c>
      <c r="AA7048">
        <f>SUMIF(货件明细!K:K,F7048,货件明细!J:J)</f>
        <v>0</v>
      </c>
      <c r="AB7048">
        <f t="shared" si="443"/>
        <v>1</v>
      </c>
    </row>
    <row r="7049" spans="1:28">
      <c r="A7049">
        <v>2025</v>
      </c>
      <c r="B7049">
        <v>11</v>
      </c>
      <c r="C7049">
        <v>46</v>
      </c>
      <c r="D7049" s="4">
        <v>45975</v>
      </c>
      <c r="E7049" t="s">
        <v>4249</v>
      </c>
      <c r="F7049" t="s">
        <v>7259</v>
      </c>
      <c r="G7049" t="s">
        <v>7258</v>
      </c>
      <c r="H7049" t="s">
        <v>31</v>
      </c>
      <c r="I7049" t="s">
        <v>111</v>
      </c>
      <c r="J7049" t="s">
        <v>100</v>
      </c>
      <c r="K7049" t="s">
        <v>100</v>
      </c>
      <c r="L7049" t="s">
        <v>46</v>
      </c>
      <c r="M7049" t="s">
        <v>47</v>
      </c>
      <c r="N7049" t="s">
        <v>5148</v>
      </c>
      <c r="O7049">
        <v>29.85</v>
      </c>
      <c r="Q7049">
        <v>500.85</v>
      </c>
      <c r="R7049">
        <v>500.85</v>
      </c>
      <c r="S7049">
        <v>0</v>
      </c>
      <c r="T7049">
        <v>500.85</v>
      </c>
      <c r="U7049">
        <v>120</v>
      </c>
      <c r="V7049">
        <f>SUMIF(货件明细!K:K,F7049,货件明细!AQ:AQ)</f>
        <v>0</v>
      </c>
      <c r="W7049">
        <f t="shared" si="440"/>
        <v>1</v>
      </c>
      <c r="X7049">
        <f t="shared" si="441"/>
        <v>120</v>
      </c>
      <c r="Y7049">
        <f>SUMIF(货件明细!K:K,F7049,货件明细!I:I)</f>
        <v>0</v>
      </c>
      <c r="Z7049">
        <f t="shared" si="442"/>
        <v>29.85</v>
      </c>
      <c r="AA7049">
        <f>SUMIF(货件明细!K:K,F7049,货件明细!J:J)</f>
        <v>0</v>
      </c>
      <c r="AB7049">
        <f t="shared" si="443"/>
        <v>1</v>
      </c>
    </row>
    <row r="7050" spans="1:28">
      <c r="A7050">
        <v>2025</v>
      </c>
      <c r="B7050">
        <v>11</v>
      </c>
      <c r="C7050">
        <v>46</v>
      </c>
      <c r="D7050" s="4">
        <v>45975</v>
      </c>
      <c r="E7050" t="s">
        <v>4249</v>
      </c>
      <c r="F7050" t="s">
        <v>7260</v>
      </c>
      <c r="G7050" t="s">
        <v>7258</v>
      </c>
      <c r="H7050" t="s">
        <v>31</v>
      </c>
      <c r="I7050" t="s">
        <v>80</v>
      </c>
      <c r="J7050" t="s">
        <v>100</v>
      </c>
      <c r="K7050" t="s">
        <v>100</v>
      </c>
      <c r="L7050" t="s">
        <v>46</v>
      </c>
      <c r="M7050" t="s">
        <v>47</v>
      </c>
      <c r="N7050" t="s">
        <v>5148</v>
      </c>
      <c r="O7050">
        <v>24.32</v>
      </c>
      <c r="Q7050">
        <v>250.425</v>
      </c>
      <c r="R7050">
        <v>250.425</v>
      </c>
      <c r="S7050">
        <v>0</v>
      </c>
      <c r="T7050">
        <v>250.425</v>
      </c>
      <c r="U7050">
        <v>60</v>
      </c>
      <c r="V7050">
        <f>SUMIF(货件明细!K:K,F7050,货件明细!AQ:AQ)</f>
        <v>0</v>
      </c>
      <c r="W7050">
        <f t="shared" si="440"/>
        <v>1</v>
      </c>
      <c r="X7050">
        <f t="shared" si="441"/>
        <v>60</v>
      </c>
      <c r="Y7050">
        <f>SUMIF(货件明细!K:K,F7050,货件明细!I:I)</f>
        <v>0</v>
      </c>
      <c r="Z7050">
        <f t="shared" si="442"/>
        <v>24.32</v>
      </c>
      <c r="AA7050">
        <f>SUMIF(货件明细!K:K,F7050,货件明细!J:J)</f>
        <v>0</v>
      </c>
      <c r="AB7050">
        <f t="shared" si="443"/>
        <v>1</v>
      </c>
    </row>
    <row r="7051" spans="1:28">
      <c r="A7051">
        <v>2025</v>
      </c>
      <c r="B7051">
        <v>11</v>
      </c>
      <c r="C7051">
        <v>46</v>
      </c>
      <c r="D7051" s="4">
        <v>45976</v>
      </c>
      <c r="E7051" t="s">
        <v>4249</v>
      </c>
      <c r="F7051" t="s">
        <v>7261</v>
      </c>
      <c r="G7051" t="s">
        <v>7258</v>
      </c>
      <c r="H7051" t="s">
        <v>31</v>
      </c>
      <c r="I7051" t="s">
        <v>41</v>
      </c>
      <c r="J7051" t="s">
        <v>100</v>
      </c>
      <c r="K7051" t="s">
        <v>58</v>
      </c>
      <c r="L7051" t="s">
        <v>46</v>
      </c>
      <c r="M7051" t="s">
        <v>3906</v>
      </c>
      <c r="N7051" t="s">
        <v>7262</v>
      </c>
      <c r="O7051">
        <v>55</v>
      </c>
      <c r="P7051">
        <v>300</v>
      </c>
      <c r="Q7051">
        <v>341</v>
      </c>
      <c r="R7051">
        <v>341</v>
      </c>
      <c r="S7051">
        <v>0</v>
      </c>
      <c r="T7051">
        <v>641</v>
      </c>
      <c r="U7051">
        <v>170</v>
      </c>
      <c r="V7051">
        <f>SUMIF(货件明细!K:K,F7051,货件明细!AQ:AQ)</f>
        <v>0</v>
      </c>
      <c r="W7051">
        <f t="shared" si="440"/>
        <v>1</v>
      </c>
      <c r="X7051">
        <f t="shared" si="441"/>
        <v>170</v>
      </c>
      <c r="Y7051">
        <f>SUMIF(货件明细!K:K,F7051,货件明细!I:I)</f>
        <v>0</v>
      </c>
      <c r="Z7051">
        <f t="shared" si="442"/>
        <v>55</v>
      </c>
      <c r="AA7051">
        <f>SUMIF(货件明细!K:K,F7051,货件明细!J:J)</f>
        <v>0</v>
      </c>
      <c r="AB7051">
        <f t="shared" si="443"/>
        <v>1</v>
      </c>
    </row>
    <row r="7052" spans="1:28">
      <c r="A7052">
        <v>2025</v>
      </c>
      <c r="B7052">
        <v>11</v>
      </c>
      <c r="C7052">
        <v>46</v>
      </c>
      <c r="D7052" s="4">
        <v>45976</v>
      </c>
      <c r="E7052" t="s">
        <v>28</v>
      </c>
      <c r="F7052" t="s">
        <v>7263</v>
      </c>
      <c r="G7052" t="s">
        <v>263</v>
      </c>
      <c r="H7052" t="s">
        <v>44</v>
      </c>
      <c r="I7052" t="s">
        <v>39</v>
      </c>
      <c r="J7052" t="s">
        <v>100</v>
      </c>
      <c r="K7052" t="s">
        <v>100</v>
      </c>
      <c r="L7052" t="s">
        <v>46</v>
      </c>
      <c r="M7052" t="s">
        <v>3906</v>
      </c>
      <c r="N7052" t="s">
        <v>7264</v>
      </c>
      <c r="O7052">
        <v>232.45</v>
      </c>
      <c r="P7052">
        <v>26.6666666666667</v>
      </c>
      <c r="Q7052">
        <v>1722.8</v>
      </c>
      <c r="R7052">
        <v>1722.8</v>
      </c>
      <c r="S7052">
        <v>0</v>
      </c>
      <c r="T7052">
        <v>1749.46666666667</v>
      </c>
      <c r="U7052">
        <v>570</v>
      </c>
      <c r="V7052">
        <f>SUMIF(货件明细!K:K,F7052,货件明细!AQ:AQ)</f>
        <v>0</v>
      </c>
      <c r="W7052">
        <f t="shared" si="440"/>
        <v>1</v>
      </c>
      <c r="X7052">
        <f t="shared" si="441"/>
        <v>570</v>
      </c>
      <c r="Y7052">
        <f>SUMIF(货件明细!K:K,F7052,货件明细!I:I)</f>
        <v>0</v>
      </c>
      <c r="Z7052">
        <f t="shared" si="442"/>
        <v>232.45</v>
      </c>
      <c r="AA7052">
        <f>SUMIF(货件明细!K:K,F7052,货件明细!J:J)</f>
        <v>0</v>
      </c>
      <c r="AB7052">
        <f t="shared" si="443"/>
        <v>1</v>
      </c>
    </row>
    <row r="7053" spans="1:28">
      <c r="A7053">
        <v>2025</v>
      </c>
      <c r="B7053">
        <v>11</v>
      </c>
      <c r="C7053">
        <v>46</v>
      </c>
      <c r="D7053" s="4">
        <v>45976</v>
      </c>
      <c r="E7053" t="s">
        <v>28</v>
      </c>
      <c r="F7053" t="s">
        <v>7265</v>
      </c>
      <c r="G7053" t="s">
        <v>1610</v>
      </c>
      <c r="H7053" t="s">
        <v>71</v>
      </c>
      <c r="I7053" t="s">
        <v>39</v>
      </c>
      <c r="J7053" t="s">
        <v>100</v>
      </c>
      <c r="K7053" t="s">
        <v>100</v>
      </c>
      <c r="L7053" t="s">
        <v>46</v>
      </c>
      <c r="M7053" t="s">
        <v>3906</v>
      </c>
      <c r="N7053" t="s">
        <v>7264</v>
      </c>
      <c r="O7053">
        <v>292.3</v>
      </c>
      <c r="P7053">
        <v>26.6666666666667</v>
      </c>
      <c r="Q7053">
        <v>1628</v>
      </c>
      <c r="R7053">
        <v>1628</v>
      </c>
      <c r="S7053">
        <v>0</v>
      </c>
      <c r="T7053">
        <v>1654.66666666667</v>
      </c>
      <c r="U7053">
        <v>698</v>
      </c>
      <c r="V7053">
        <f>SUMIF(货件明细!K:K,F7053,货件明细!AQ:AQ)</f>
        <v>0</v>
      </c>
      <c r="W7053">
        <f t="shared" si="440"/>
        <v>1</v>
      </c>
      <c r="X7053">
        <f t="shared" si="441"/>
        <v>698</v>
      </c>
      <c r="Y7053">
        <f>SUMIF(货件明细!K:K,F7053,货件明细!I:I)</f>
        <v>0</v>
      </c>
      <c r="Z7053">
        <f t="shared" si="442"/>
        <v>292.3</v>
      </c>
      <c r="AA7053">
        <f>SUMIF(货件明细!K:K,F7053,货件明细!J:J)</f>
        <v>0</v>
      </c>
      <c r="AB7053">
        <f t="shared" si="443"/>
        <v>1</v>
      </c>
    </row>
    <row r="7054" spans="1:28">
      <c r="A7054">
        <v>2025</v>
      </c>
      <c r="B7054">
        <v>11</v>
      </c>
      <c r="C7054">
        <v>46</v>
      </c>
      <c r="D7054" s="4">
        <v>45976</v>
      </c>
      <c r="E7054" t="s">
        <v>28</v>
      </c>
      <c r="F7054" t="s">
        <v>7266</v>
      </c>
      <c r="G7054" t="s">
        <v>50</v>
      </c>
      <c r="H7054" t="s">
        <v>31</v>
      </c>
      <c r="I7054" t="s">
        <v>39</v>
      </c>
      <c r="J7054" t="s">
        <v>100</v>
      </c>
      <c r="K7054" t="s">
        <v>100</v>
      </c>
      <c r="L7054" t="s">
        <v>46</v>
      </c>
      <c r="M7054" t="s">
        <v>3906</v>
      </c>
      <c r="N7054" t="s">
        <v>7264</v>
      </c>
      <c r="O7054">
        <v>53.9</v>
      </c>
      <c r="P7054">
        <v>26.6666666666667</v>
      </c>
      <c r="Q7054">
        <v>507.3</v>
      </c>
      <c r="R7054">
        <v>507.3</v>
      </c>
      <c r="S7054">
        <v>0</v>
      </c>
      <c r="T7054">
        <v>533.966666666667</v>
      </c>
      <c r="U7054">
        <v>186</v>
      </c>
      <c r="V7054">
        <f>SUMIF(货件明细!K:K,F7054,货件明细!AQ:AQ)</f>
        <v>0</v>
      </c>
      <c r="W7054">
        <f t="shared" si="440"/>
        <v>1</v>
      </c>
      <c r="X7054">
        <f t="shared" si="441"/>
        <v>186</v>
      </c>
      <c r="Y7054">
        <f>SUMIF(货件明细!K:K,F7054,货件明细!I:I)</f>
        <v>0</v>
      </c>
      <c r="Z7054">
        <f t="shared" si="442"/>
        <v>53.9</v>
      </c>
      <c r="AA7054">
        <f>SUMIF(货件明细!K:K,F7054,货件明细!J:J)</f>
        <v>0</v>
      </c>
      <c r="AB7054">
        <f t="shared" si="443"/>
        <v>1</v>
      </c>
    </row>
    <row r="7055" spans="1:28">
      <c r="A7055">
        <v>2025</v>
      </c>
      <c r="B7055">
        <v>11</v>
      </c>
      <c r="C7055">
        <v>46</v>
      </c>
      <c r="D7055" s="4">
        <v>45976</v>
      </c>
      <c r="E7055" t="s">
        <v>28</v>
      </c>
      <c r="F7055" t="s">
        <v>7267</v>
      </c>
      <c r="G7055" t="s">
        <v>68</v>
      </c>
      <c r="H7055" t="s">
        <v>31</v>
      </c>
      <c r="I7055" t="s">
        <v>39</v>
      </c>
      <c r="J7055" t="s">
        <v>100</v>
      </c>
      <c r="K7055" t="s">
        <v>100</v>
      </c>
      <c r="L7055" t="s">
        <v>46</v>
      </c>
      <c r="M7055" t="s">
        <v>3906</v>
      </c>
      <c r="N7055" t="s">
        <v>7264</v>
      </c>
      <c r="O7055">
        <v>83.7</v>
      </c>
      <c r="P7055">
        <v>26.6666666666667</v>
      </c>
      <c r="Q7055">
        <v>739.6</v>
      </c>
      <c r="R7055">
        <v>739.6</v>
      </c>
      <c r="S7055">
        <v>0</v>
      </c>
      <c r="T7055">
        <v>766.266666666667</v>
      </c>
      <c r="U7055">
        <v>250</v>
      </c>
      <c r="V7055">
        <f>SUMIF(货件明细!K:K,F7055,货件明细!AQ:AQ)</f>
        <v>0</v>
      </c>
      <c r="W7055">
        <f t="shared" si="440"/>
        <v>1</v>
      </c>
      <c r="X7055">
        <f t="shared" si="441"/>
        <v>250</v>
      </c>
      <c r="Y7055">
        <f>SUMIF(货件明细!K:K,F7055,货件明细!I:I)</f>
        <v>0</v>
      </c>
      <c r="Z7055">
        <f t="shared" si="442"/>
        <v>83.7</v>
      </c>
      <c r="AA7055">
        <f>SUMIF(货件明细!K:K,F7055,货件明细!J:J)</f>
        <v>0</v>
      </c>
      <c r="AB7055">
        <f t="shared" si="443"/>
        <v>1</v>
      </c>
    </row>
    <row r="7056" spans="1:28">
      <c r="A7056">
        <v>2025</v>
      </c>
      <c r="B7056">
        <v>11</v>
      </c>
      <c r="C7056">
        <v>46</v>
      </c>
      <c r="D7056" s="4">
        <v>45976</v>
      </c>
      <c r="E7056" t="s">
        <v>28</v>
      </c>
      <c r="F7056" t="s">
        <v>7268</v>
      </c>
      <c r="G7056" t="s">
        <v>54</v>
      </c>
      <c r="H7056" t="s">
        <v>31</v>
      </c>
      <c r="I7056" t="s">
        <v>39</v>
      </c>
      <c r="J7056" t="s">
        <v>100</v>
      </c>
      <c r="K7056" t="s">
        <v>100</v>
      </c>
      <c r="L7056" t="s">
        <v>46</v>
      </c>
      <c r="M7056" t="s">
        <v>3906</v>
      </c>
      <c r="N7056" t="s">
        <v>7264</v>
      </c>
      <c r="O7056">
        <v>128.4</v>
      </c>
      <c r="P7056">
        <v>26.6666666666667</v>
      </c>
      <c r="Q7056">
        <v>1109.4</v>
      </c>
      <c r="R7056">
        <v>1109.4</v>
      </c>
      <c r="S7056">
        <v>0</v>
      </c>
      <c r="T7056">
        <v>1136.06666666667</v>
      </c>
      <c r="U7056">
        <v>346</v>
      </c>
      <c r="V7056">
        <f>SUMIF(货件明细!K:K,F7056,货件明细!AQ:AQ)</f>
        <v>0</v>
      </c>
      <c r="W7056">
        <f t="shared" si="440"/>
        <v>1</v>
      </c>
      <c r="X7056">
        <f t="shared" si="441"/>
        <v>346</v>
      </c>
      <c r="Y7056">
        <f>SUMIF(货件明细!K:K,F7056,货件明细!I:I)</f>
        <v>0</v>
      </c>
      <c r="Z7056">
        <f t="shared" si="442"/>
        <v>128.4</v>
      </c>
      <c r="AA7056">
        <f>SUMIF(货件明细!K:K,F7056,货件明细!J:J)</f>
        <v>0</v>
      </c>
      <c r="AB7056">
        <f t="shared" si="443"/>
        <v>1</v>
      </c>
    </row>
    <row r="7057" spans="1:28">
      <c r="A7057">
        <v>2025</v>
      </c>
      <c r="B7057">
        <v>11</v>
      </c>
      <c r="C7057">
        <v>46</v>
      </c>
      <c r="D7057" s="4">
        <v>45976</v>
      </c>
      <c r="E7057" t="s">
        <v>28</v>
      </c>
      <c r="F7057" t="s">
        <v>7269</v>
      </c>
      <c r="G7057" t="s">
        <v>54</v>
      </c>
      <c r="H7057" t="s">
        <v>31</v>
      </c>
      <c r="I7057" t="s">
        <v>41</v>
      </c>
      <c r="J7057" t="s">
        <v>100</v>
      </c>
      <c r="K7057" t="s">
        <v>100</v>
      </c>
      <c r="L7057" t="s">
        <v>46</v>
      </c>
      <c r="M7057" t="s">
        <v>3906</v>
      </c>
      <c r="N7057" t="s">
        <v>7264</v>
      </c>
      <c r="O7057">
        <v>40.7</v>
      </c>
      <c r="P7057">
        <v>26.6666666666667</v>
      </c>
      <c r="Q7057">
        <v>352.6</v>
      </c>
      <c r="R7057">
        <v>352.6</v>
      </c>
      <c r="S7057">
        <v>0</v>
      </c>
      <c r="T7057">
        <v>379.266666666667</v>
      </c>
      <c r="U7057">
        <v>154</v>
      </c>
      <c r="V7057">
        <f>SUMIF(货件明细!K:K,F7057,货件明细!AQ:AQ)</f>
        <v>0</v>
      </c>
      <c r="W7057">
        <f t="shared" si="440"/>
        <v>1</v>
      </c>
      <c r="X7057">
        <f t="shared" si="441"/>
        <v>154</v>
      </c>
      <c r="Y7057">
        <f>SUMIF(货件明细!K:K,F7057,货件明细!I:I)</f>
        <v>0</v>
      </c>
      <c r="Z7057">
        <f t="shared" si="442"/>
        <v>40.7</v>
      </c>
      <c r="AA7057">
        <f>SUMIF(货件明细!K:K,F7057,货件明细!J:J)</f>
        <v>0</v>
      </c>
      <c r="AB7057">
        <f t="shared" si="443"/>
        <v>1</v>
      </c>
    </row>
    <row r="7058" spans="1:28">
      <c r="A7058">
        <v>2025</v>
      </c>
      <c r="B7058">
        <v>11</v>
      </c>
      <c r="C7058">
        <v>46</v>
      </c>
      <c r="D7058" s="4">
        <v>45976</v>
      </c>
      <c r="E7058" t="s">
        <v>28</v>
      </c>
      <c r="F7058" t="s">
        <v>7270</v>
      </c>
      <c r="G7058" t="s">
        <v>64</v>
      </c>
      <c r="H7058" t="s">
        <v>44</v>
      </c>
      <c r="I7058" t="s">
        <v>41</v>
      </c>
      <c r="J7058" t="s">
        <v>100</v>
      </c>
      <c r="K7058" t="s">
        <v>100</v>
      </c>
      <c r="L7058" t="s">
        <v>46</v>
      </c>
      <c r="M7058" t="s">
        <v>3906</v>
      </c>
      <c r="N7058" t="s">
        <v>7264</v>
      </c>
      <c r="O7058">
        <v>40.7</v>
      </c>
      <c r="P7058">
        <v>26.6666666666667</v>
      </c>
      <c r="Q7058">
        <v>262.4</v>
      </c>
      <c r="R7058">
        <v>262.4</v>
      </c>
      <c r="S7058">
        <v>0</v>
      </c>
      <c r="T7058">
        <v>289.066666666667</v>
      </c>
      <c r="U7058">
        <v>154</v>
      </c>
      <c r="V7058">
        <f>SUMIF(货件明细!K:K,F7058,货件明细!AQ:AQ)</f>
        <v>0</v>
      </c>
      <c r="W7058">
        <f t="shared" si="440"/>
        <v>1</v>
      </c>
      <c r="X7058">
        <f t="shared" si="441"/>
        <v>154</v>
      </c>
      <c r="Y7058">
        <f>SUMIF(货件明细!K:K,F7058,货件明细!I:I)</f>
        <v>0</v>
      </c>
      <c r="Z7058">
        <f t="shared" si="442"/>
        <v>40.7</v>
      </c>
      <c r="AA7058">
        <f>SUMIF(货件明细!K:K,F7058,货件明细!J:J)</f>
        <v>0</v>
      </c>
      <c r="AB7058">
        <f t="shared" si="443"/>
        <v>1</v>
      </c>
    </row>
    <row r="7059" spans="1:28">
      <c r="A7059">
        <v>2025</v>
      </c>
      <c r="B7059">
        <v>11</v>
      </c>
      <c r="C7059">
        <v>46</v>
      </c>
      <c r="D7059" s="4">
        <v>45976</v>
      </c>
      <c r="E7059" t="s">
        <v>28</v>
      </c>
      <c r="F7059" t="s">
        <v>7271</v>
      </c>
      <c r="G7059" t="s">
        <v>2298</v>
      </c>
      <c r="H7059" t="s">
        <v>31</v>
      </c>
      <c r="I7059" t="s">
        <v>41</v>
      </c>
      <c r="J7059" t="s">
        <v>100</v>
      </c>
      <c r="K7059" t="s">
        <v>100</v>
      </c>
      <c r="L7059" t="s">
        <v>46</v>
      </c>
      <c r="M7059" t="s">
        <v>3906</v>
      </c>
      <c r="N7059" t="s">
        <v>7264</v>
      </c>
      <c r="O7059">
        <v>40.7</v>
      </c>
      <c r="P7059">
        <v>26.6666666666667</v>
      </c>
      <c r="Q7059">
        <v>278.8</v>
      </c>
      <c r="R7059">
        <v>278.8</v>
      </c>
      <c r="S7059">
        <v>0</v>
      </c>
      <c r="T7059">
        <v>305.466666666667</v>
      </c>
      <c r="U7059">
        <v>154</v>
      </c>
      <c r="V7059">
        <f>SUMIF(货件明细!K:K,F7059,货件明细!AQ:AQ)</f>
        <v>0</v>
      </c>
      <c r="W7059">
        <f t="shared" si="440"/>
        <v>1</v>
      </c>
      <c r="X7059">
        <f t="shared" si="441"/>
        <v>154</v>
      </c>
      <c r="Y7059">
        <f>SUMIF(货件明细!K:K,F7059,货件明细!I:I)</f>
        <v>0</v>
      </c>
      <c r="Z7059">
        <f t="shared" si="442"/>
        <v>40.7</v>
      </c>
      <c r="AA7059">
        <f>SUMIF(货件明细!K:K,F7059,货件明细!J:J)</f>
        <v>0</v>
      </c>
      <c r="AB7059">
        <f t="shared" si="443"/>
        <v>1</v>
      </c>
    </row>
    <row r="7060" spans="1:28">
      <c r="A7060">
        <v>2025</v>
      </c>
      <c r="B7060">
        <v>11</v>
      </c>
      <c r="C7060">
        <v>46</v>
      </c>
      <c r="D7060" s="4">
        <v>45976</v>
      </c>
      <c r="E7060" t="s">
        <v>28</v>
      </c>
      <c r="F7060" t="s">
        <v>7272</v>
      </c>
      <c r="G7060" t="s">
        <v>70</v>
      </c>
      <c r="H7060" t="s">
        <v>71</v>
      </c>
      <c r="I7060" t="s">
        <v>41</v>
      </c>
      <c r="J7060" t="s">
        <v>100</v>
      </c>
      <c r="K7060" t="s">
        <v>100</v>
      </c>
      <c r="L7060" t="s">
        <v>46</v>
      </c>
      <c r="M7060" t="s">
        <v>3906</v>
      </c>
      <c r="N7060" t="s">
        <v>7264</v>
      </c>
      <c r="O7060">
        <v>40.7</v>
      </c>
      <c r="P7060">
        <v>26.6666666666667</v>
      </c>
      <c r="Q7060">
        <v>225.5</v>
      </c>
      <c r="R7060">
        <v>225.5</v>
      </c>
      <c r="S7060">
        <v>0</v>
      </c>
      <c r="T7060">
        <v>252.166666666667</v>
      </c>
      <c r="U7060">
        <v>154</v>
      </c>
      <c r="V7060">
        <f>SUMIF(货件明细!K:K,F7060,货件明细!AQ:AQ)</f>
        <v>0</v>
      </c>
      <c r="W7060">
        <f t="shared" si="440"/>
        <v>1</v>
      </c>
      <c r="X7060">
        <f t="shared" si="441"/>
        <v>154</v>
      </c>
      <c r="Y7060">
        <f>SUMIF(货件明细!K:K,F7060,货件明细!I:I)</f>
        <v>0</v>
      </c>
      <c r="Z7060">
        <f t="shared" si="442"/>
        <v>40.7</v>
      </c>
      <c r="AA7060">
        <f>SUMIF(货件明细!K:K,F7060,货件明细!J:J)</f>
        <v>0</v>
      </c>
      <c r="AB7060">
        <f t="shared" si="443"/>
        <v>1</v>
      </c>
    </row>
    <row r="7061" spans="1:28">
      <c r="A7061">
        <v>2025</v>
      </c>
      <c r="B7061">
        <v>11</v>
      </c>
      <c r="C7061">
        <v>46</v>
      </c>
      <c r="D7061" s="4">
        <v>45976</v>
      </c>
      <c r="E7061" t="s">
        <v>28</v>
      </c>
      <c r="F7061" t="s">
        <v>7273</v>
      </c>
      <c r="G7061" t="s">
        <v>6724</v>
      </c>
      <c r="H7061" t="s">
        <v>71</v>
      </c>
      <c r="I7061" t="s">
        <v>41</v>
      </c>
      <c r="J7061" t="s">
        <v>100</v>
      </c>
      <c r="K7061" t="s">
        <v>100</v>
      </c>
      <c r="L7061" t="s">
        <v>46</v>
      </c>
      <c r="M7061" t="s">
        <v>3906</v>
      </c>
      <c r="N7061" t="s">
        <v>7264</v>
      </c>
      <c r="O7061">
        <v>40.7</v>
      </c>
      <c r="P7061">
        <v>26.6666666666667</v>
      </c>
      <c r="Q7061">
        <v>225.5</v>
      </c>
      <c r="R7061">
        <v>225.5</v>
      </c>
      <c r="S7061">
        <v>0</v>
      </c>
      <c r="T7061">
        <v>252.166666666667</v>
      </c>
      <c r="U7061">
        <v>154</v>
      </c>
      <c r="V7061">
        <f>SUMIF(货件明细!K:K,F7061,货件明细!AQ:AQ)</f>
        <v>0</v>
      </c>
      <c r="W7061">
        <f t="shared" si="440"/>
        <v>1</v>
      </c>
      <c r="X7061">
        <f t="shared" si="441"/>
        <v>154</v>
      </c>
      <c r="Y7061">
        <f>SUMIF(货件明细!K:K,F7061,货件明细!I:I)</f>
        <v>0</v>
      </c>
      <c r="Z7061">
        <f t="shared" si="442"/>
        <v>40.7</v>
      </c>
      <c r="AA7061">
        <f>SUMIF(货件明细!K:K,F7061,货件明细!J:J)</f>
        <v>0</v>
      </c>
      <c r="AB7061">
        <f t="shared" si="443"/>
        <v>1</v>
      </c>
    </row>
    <row r="7062" spans="1:28">
      <c r="A7062">
        <v>2025</v>
      </c>
      <c r="B7062">
        <v>11</v>
      </c>
      <c r="C7062">
        <v>46</v>
      </c>
      <c r="D7062" s="4">
        <v>45976</v>
      </c>
      <c r="E7062" t="s">
        <v>28</v>
      </c>
      <c r="F7062" t="s">
        <v>7274</v>
      </c>
      <c r="G7062" t="s">
        <v>54</v>
      </c>
      <c r="H7062" t="s">
        <v>31</v>
      </c>
      <c r="I7062" t="s">
        <v>57</v>
      </c>
      <c r="J7062" t="s">
        <v>100</v>
      </c>
      <c r="K7062" t="s">
        <v>100</v>
      </c>
      <c r="L7062" t="s">
        <v>46</v>
      </c>
      <c r="M7062" t="s">
        <v>3906</v>
      </c>
      <c r="N7062" t="s">
        <v>7264</v>
      </c>
      <c r="O7062">
        <v>57.55</v>
      </c>
      <c r="P7062">
        <v>26.6666666666667</v>
      </c>
      <c r="Q7062">
        <v>490.2</v>
      </c>
      <c r="R7062">
        <v>490.2</v>
      </c>
      <c r="S7062">
        <v>0</v>
      </c>
      <c r="T7062">
        <v>516.866666666667</v>
      </c>
      <c r="U7062">
        <v>378</v>
      </c>
      <c r="V7062">
        <f>SUMIF(货件明细!K:K,F7062,货件明细!AQ:AQ)</f>
        <v>0</v>
      </c>
      <c r="W7062">
        <f t="shared" si="440"/>
        <v>1</v>
      </c>
      <c r="X7062">
        <f t="shared" si="441"/>
        <v>378</v>
      </c>
      <c r="Y7062">
        <f>SUMIF(货件明细!K:K,F7062,货件明细!I:I)</f>
        <v>0</v>
      </c>
      <c r="Z7062">
        <f t="shared" si="442"/>
        <v>57.55</v>
      </c>
      <c r="AA7062">
        <f>SUMIF(货件明细!K:K,F7062,货件明细!J:J)</f>
        <v>0</v>
      </c>
      <c r="AB7062">
        <f t="shared" si="443"/>
        <v>1</v>
      </c>
    </row>
    <row r="7063" spans="1:28">
      <c r="A7063">
        <v>2025</v>
      </c>
      <c r="B7063">
        <v>11</v>
      </c>
      <c r="C7063">
        <v>46</v>
      </c>
      <c r="D7063" s="4">
        <v>45976</v>
      </c>
      <c r="E7063" t="s">
        <v>28</v>
      </c>
      <c r="F7063" t="s">
        <v>7275</v>
      </c>
      <c r="G7063" t="s">
        <v>64</v>
      </c>
      <c r="H7063" t="s">
        <v>44</v>
      </c>
      <c r="I7063" t="s">
        <v>57</v>
      </c>
      <c r="J7063" t="s">
        <v>100</v>
      </c>
      <c r="K7063" t="s">
        <v>100</v>
      </c>
      <c r="L7063" t="s">
        <v>46</v>
      </c>
      <c r="M7063" t="s">
        <v>3906</v>
      </c>
      <c r="N7063" t="s">
        <v>7264</v>
      </c>
      <c r="O7063">
        <v>57.55</v>
      </c>
      <c r="P7063">
        <v>26.6666666666667</v>
      </c>
      <c r="Q7063">
        <v>371.2</v>
      </c>
      <c r="R7063">
        <v>371.2</v>
      </c>
      <c r="S7063">
        <v>0</v>
      </c>
      <c r="T7063">
        <v>397.866666666667</v>
      </c>
      <c r="U7063">
        <v>378</v>
      </c>
      <c r="V7063">
        <f>SUMIF(货件明细!K:K,F7063,货件明细!AQ:AQ)</f>
        <v>0</v>
      </c>
      <c r="W7063">
        <f t="shared" si="440"/>
        <v>1</v>
      </c>
      <c r="X7063">
        <f t="shared" si="441"/>
        <v>378</v>
      </c>
      <c r="Y7063">
        <f>SUMIF(货件明细!K:K,F7063,货件明细!I:I)</f>
        <v>0</v>
      </c>
      <c r="Z7063">
        <f t="shared" si="442"/>
        <v>57.55</v>
      </c>
      <c r="AA7063">
        <f>SUMIF(货件明细!K:K,F7063,货件明细!J:J)</f>
        <v>0</v>
      </c>
      <c r="AB7063">
        <f t="shared" si="443"/>
        <v>1</v>
      </c>
    </row>
    <row r="7064" spans="1:28">
      <c r="A7064">
        <v>2025</v>
      </c>
      <c r="B7064">
        <v>11</v>
      </c>
      <c r="C7064">
        <v>46</v>
      </c>
      <c r="D7064" s="4">
        <v>45976</v>
      </c>
      <c r="E7064" t="s">
        <v>28</v>
      </c>
      <c r="F7064" t="s">
        <v>7276</v>
      </c>
      <c r="G7064" t="s">
        <v>2298</v>
      </c>
      <c r="H7064" t="s">
        <v>31</v>
      </c>
      <c r="I7064" t="s">
        <v>57</v>
      </c>
      <c r="J7064" t="s">
        <v>100</v>
      </c>
      <c r="K7064" t="s">
        <v>100</v>
      </c>
      <c r="L7064" t="s">
        <v>46</v>
      </c>
      <c r="M7064" t="s">
        <v>3906</v>
      </c>
      <c r="N7064" t="s">
        <v>7264</v>
      </c>
      <c r="O7064">
        <v>57.55</v>
      </c>
      <c r="P7064">
        <v>26.6666666666667</v>
      </c>
      <c r="Q7064">
        <v>394.4</v>
      </c>
      <c r="R7064">
        <v>394.4</v>
      </c>
      <c r="S7064">
        <v>0</v>
      </c>
      <c r="T7064">
        <v>421.066666666667</v>
      </c>
      <c r="U7064">
        <v>378</v>
      </c>
      <c r="V7064">
        <f>SUMIF(货件明细!K:K,F7064,货件明细!AQ:AQ)</f>
        <v>0</v>
      </c>
      <c r="W7064">
        <f t="shared" si="440"/>
        <v>1</v>
      </c>
      <c r="X7064">
        <f t="shared" si="441"/>
        <v>378</v>
      </c>
      <c r="Y7064">
        <f>SUMIF(货件明细!K:K,F7064,货件明细!I:I)</f>
        <v>0</v>
      </c>
      <c r="Z7064">
        <f t="shared" si="442"/>
        <v>57.55</v>
      </c>
      <c r="AA7064">
        <f>SUMIF(货件明细!K:K,F7064,货件明细!J:J)</f>
        <v>0</v>
      </c>
      <c r="AB7064">
        <f t="shared" si="443"/>
        <v>1</v>
      </c>
    </row>
    <row r="7065" spans="1:28">
      <c r="A7065">
        <v>2025</v>
      </c>
      <c r="B7065">
        <v>11</v>
      </c>
      <c r="C7065">
        <v>46</v>
      </c>
      <c r="D7065" s="4">
        <v>45976</v>
      </c>
      <c r="E7065" t="s">
        <v>28</v>
      </c>
      <c r="F7065" t="s">
        <v>7277</v>
      </c>
      <c r="G7065" t="s">
        <v>70</v>
      </c>
      <c r="H7065" t="s">
        <v>71</v>
      </c>
      <c r="I7065" t="s">
        <v>57</v>
      </c>
      <c r="J7065" t="s">
        <v>100</v>
      </c>
      <c r="K7065" t="s">
        <v>100</v>
      </c>
      <c r="L7065" t="s">
        <v>46</v>
      </c>
      <c r="M7065" t="s">
        <v>3906</v>
      </c>
      <c r="N7065" t="s">
        <v>7264</v>
      </c>
      <c r="O7065">
        <v>57.55</v>
      </c>
      <c r="P7065">
        <v>26.6666666666667</v>
      </c>
      <c r="Q7065">
        <v>319</v>
      </c>
      <c r="R7065">
        <v>319</v>
      </c>
      <c r="S7065">
        <v>0</v>
      </c>
      <c r="T7065">
        <v>345.666666666667</v>
      </c>
      <c r="U7065">
        <v>378</v>
      </c>
      <c r="V7065">
        <f>SUMIF(货件明细!K:K,F7065,货件明细!AQ:AQ)</f>
        <v>0</v>
      </c>
      <c r="W7065">
        <f t="shared" si="440"/>
        <v>1</v>
      </c>
      <c r="X7065">
        <f t="shared" si="441"/>
        <v>378</v>
      </c>
      <c r="Y7065">
        <f>SUMIF(货件明细!K:K,F7065,货件明细!I:I)</f>
        <v>0</v>
      </c>
      <c r="Z7065">
        <f t="shared" si="442"/>
        <v>57.55</v>
      </c>
      <c r="AA7065">
        <f>SUMIF(货件明细!K:K,F7065,货件明细!J:J)</f>
        <v>0</v>
      </c>
      <c r="AB7065">
        <f t="shared" si="443"/>
        <v>1</v>
      </c>
    </row>
    <row r="7066" spans="1:28">
      <c r="A7066">
        <v>2025</v>
      </c>
      <c r="B7066">
        <v>11</v>
      </c>
      <c r="C7066">
        <v>46</v>
      </c>
      <c r="D7066" s="4">
        <v>45976</v>
      </c>
      <c r="E7066" t="s">
        <v>28</v>
      </c>
      <c r="F7066" t="s">
        <v>7278</v>
      </c>
      <c r="G7066" t="s">
        <v>6724</v>
      </c>
      <c r="H7066" t="s">
        <v>71</v>
      </c>
      <c r="I7066" t="s">
        <v>57</v>
      </c>
      <c r="J7066" t="s">
        <v>100</v>
      </c>
      <c r="K7066" t="s">
        <v>100</v>
      </c>
      <c r="L7066" t="s">
        <v>46</v>
      </c>
      <c r="M7066" t="s">
        <v>3906</v>
      </c>
      <c r="N7066" t="s">
        <v>7264</v>
      </c>
      <c r="O7066">
        <v>57.55</v>
      </c>
      <c r="P7066">
        <v>26.6666666666667</v>
      </c>
      <c r="Q7066">
        <v>319</v>
      </c>
      <c r="R7066">
        <v>319</v>
      </c>
      <c r="S7066">
        <v>0</v>
      </c>
      <c r="T7066">
        <v>345.666666666667</v>
      </c>
      <c r="U7066">
        <v>378</v>
      </c>
      <c r="V7066">
        <f>SUMIF(货件明细!K:K,F7066,货件明细!AQ:AQ)</f>
        <v>0</v>
      </c>
      <c r="W7066">
        <f t="shared" si="440"/>
        <v>1</v>
      </c>
      <c r="X7066">
        <f t="shared" si="441"/>
        <v>378</v>
      </c>
      <c r="Y7066">
        <f>SUMIF(货件明细!K:K,F7066,货件明细!I:I)</f>
        <v>0</v>
      </c>
      <c r="Z7066">
        <f t="shared" si="442"/>
        <v>57.55</v>
      </c>
      <c r="AA7066">
        <f>SUMIF(货件明细!K:K,F7066,货件明细!J:J)</f>
        <v>0</v>
      </c>
      <c r="AB7066">
        <f t="shared" si="443"/>
        <v>1</v>
      </c>
    </row>
    <row r="7067" spans="1:28">
      <c r="A7067">
        <v>2025</v>
      </c>
      <c r="B7067">
        <v>11</v>
      </c>
      <c r="C7067">
        <v>46</v>
      </c>
      <c r="D7067" s="4">
        <v>45976</v>
      </c>
      <c r="E7067" t="s">
        <v>28</v>
      </c>
      <c r="F7067" t="s">
        <v>7279</v>
      </c>
      <c r="G7067" t="s">
        <v>30</v>
      </c>
      <c r="H7067" t="s">
        <v>31</v>
      </c>
      <c r="I7067" t="s">
        <v>80</v>
      </c>
      <c r="J7067" t="s">
        <v>1110</v>
      </c>
      <c r="K7067" t="s">
        <v>1110</v>
      </c>
      <c r="L7067" t="s">
        <v>34</v>
      </c>
      <c r="M7067" t="s">
        <v>65</v>
      </c>
      <c r="N7067" t="s">
        <v>2857</v>
      </c>
      <c r="O7067">
        <v>20.7</v>
      </c>
      <c r="Q7067">
        <v>1228.5</v>
      </c>
      <c r="R7067">
        <v>1228.5</v>
      </c>
      <c r="S7067">
        <v>241.37856</v>
      </c>
      <c r="T7067">
        <v>1469.87856</v>
      </c>
      <c r="U7067">
        <v>207</v>
      </c>
      <c r="V7067">
        <f>SUMIF(货件明细!K:K,F7067,货件明细!AQ:AQ)</f>
        <v>0</v>
      </c>
      <c r="W7067">
        <f t="shared" si="440"/>
        <v>1</v>
      </c>
      <c r="X7067">
        <f t="shared" si="441"/>
        <v>207</v>
      </c>
      <c r="Y7067">
        <f>SUMIF(货件明细!K:K,F7067,货件明细!I:I)</f>
        <v>0</v>
      </c>
      <c r="Z7067">
        <f t="shared" si="442"/>
        <v>20.7</v>
      </c>
      <c r="AA7067">
        <f>SUMIF(货件明细!K:K,F7067,货件明细!J:J)</f>
        <v>0</v>
      </c>
      <c r="AB7067">
        <f t="shared" si="443"/>
        <v>1</v>
      </c>
    </row>
    <row r="7068" spans="1:28">
      <c r="A7068">
        <v>2025</v>
      </c>
      <c r="B7068">
        <v>11</v>
      </c>
      <c r="C7068">
        <v>47</v>
      </c>
      <c r="D7068" s="4">
        <v>45978</v>
      </c>
      <c r="E7068" t="s">
        <v>28</v>
      </c>
      <c r="F7068" t="s">
        <v>7280</v>
      </c>
      <c r="G7068" t="s">
        <v>275</v>
      </c>
      <c r="H7068" t="s">
        <v>31</v>
      </c>
      <c r="I7068" t="s">
        <v>111</v>
      </c>
      <c r="J7068" t="s">
        <v>1110</v>
      </c>
      <c r="K7068" t="s">
        <v>1110</v>
      </c>
      <c r="L7068" t="s">
        <v>34</v>
      </c>
      <c r="M7068" t="s">
        <v>3882</v>
      </c>
      <c r="N7068" t="s">
        <v>2857</v>
      </c>
      <c r="O7068">
        <v>13.7</v>
      </c>
      <c r="Q7068">
        <v>805</v>
      </c>
      <c r="R7068">
        <v>805</v>
      </c>
      <c r="S7068">
        <v>122.4384</v>
      </c>
      <c r="T7068">
        <v>927.4384</v>
      </c>
      <c r="U7068">
        <v>105</v>
      </c>
      <c r="V7068">
        <f>SUMIF(货件明细!K:K,F7068,货件明细!AQ:AQ)</f>
        <v>0</v>
      </c>
      <c r="W7068">
        <f t="shared" si="440"/>
        <v>1</v>
      </c>
      <c r="X7068">
        <f t="shared" si="441"/>
        <v>105</v>
      </c>
      <c r="Y7068">
        <f>SUMIF(货件明细!K:K,F7068,货件明细!I:I)</f>
        <v>0</v>
      </c>
      <c r="Z7068">
        <f t="shared" si="442"/>
        <v>13.7</v>
      </c>
      <c r="AA7068">
        <f>SUMIF(货件明细!K:K,F7068,货件明细!J:J)</f>
        <v>0</v>
      </c>
      <c r="AB7068">
        <f t="shared" si="443"/>
        <v>1</v>
      </c>
    </row>
    <row r="7069" spans="1:28">
      <c r="A7069">
        <v>2025</v>
      </c>
      <c r="B7069">
        <v>11</v>
      </c>
      <c r="C7069">
        <v>47</v>
      </c>
      <c r="D7069" s="4">
        <v>45978</v>
      </c>
      <c r="E7069" t="s">
        <v>28</v>
      </c>
      <c r="F7069" t="s">
        <v>7281</v>
      </c>
      <c r="G7069" t="s">
        <v>275</v>
      </c>
      <c r="H7069" t="s">
        <v>31</v>
      </c>
      <c r="I7069" t="s">
        <v>80</v>
      </c>
      <c r="J7069" t="s">
        <v>1110</v>
      </c>
      <c r="K7069" t="s">
        <v>1110</v>
      </c>
      <c r="L7069" t="s">
        <v>34</v>
      </c>
      <c r="M7069" t="s">
        <v>3882</v>
      </c>
      <c r="N7069" t="s">
        <v>2857</v>
      </c>
      <c r="O7069">
        <v>12.8</v>
      </c>
      <c r="Q7069">
        <v>747.5</v>
      </c>
      <c r="R7069">
        <v>747.5</v>
      </c>
      <c r="S7069">
        <v>148.09216</v>
      </c>
      <c r="T7069">
        <v>895.59216</v>
      </c>
      <c r="U7069">
        <v>127</v>
      </c>
      <c r="V7069">
        <f>SUMIF(货件明细!K:K,F7069,货件明细!AQ:AQ)</f>
        <v>0</v>
      </c>
      <c r="W7069">
        <f t="shared" si="440"/>
        <v>1</v>
      </c>
      <c r="X7069">
        <f t="shared" si="441"/>
        <v>127</v>
      </c>
      <c r="Y7069">
        <f>SUMIF(货件明细!K:K,F7069,货件明细!I:I)</f>
        <v>0</v>
      </c>
      <c r="Z7069">
        <f t="shared" si="442"/>
        <v>12.8</v>
      </c>
      <c r="AA7069">
        <f>SUMIF(货件明细!K:K,F7069,货件明细!J:J)</f>
        <v>0</v>
      </c>
      <c r="AB7069">
        <f t="shared" si="443"/>
        <v>1</v>
      </c>
    </row>
    <row r="7070" spans="1:28">
      <c r="A7070">
        <v>2025</v>
      </c>
      <c r="B7070">
        <v>11</v>
      </c>
      <c r="C7070">
        <v>47</v>
      </c>
      <c r="D7070" s="4">
        <v>45978</v>
      </c>
      <c r="E7070" t="s">
        <v>28</v>
      </c>
      <c r="F7070" t="s">
        <v>7282</v>
      </c>
      <c r="G7070" t="s">
        <v>275</v>
      </c>
      <c r="H7070" t="s">
        <v>31</v>
      </c>
      <c r="I7070" t="s">
        <v>39</v>
      </c>
      <c r="J7070" t="s">
        <v>1110</v>
      </c>
      <c r="K7070" t="s">
        <v>1110</v>
      </c>
      <c r="L7070" t="s">
        <v>34</v>
      </c>
      <c r="M7070" t="s">
        <v>3882</v>
      </c>
      <c r="N7070" t="s">
        <v>2857</v>
      </c>
      <c r="O7070">
        <v>18.8</v>
      </c>
      <c r="Q7070">
        <v>1102</v>
      </c>
      <c r="R7070">
        <v>1102</v>
      </c>
      <c r="S7070">
        <v>129.14336</v>
      </c>
      <c r="T7070">
        <v>1231.14336</v>
      </c>
      <c r="U7070">
        <v>104</v>
      </c>
      <c r="V7070">
        <f>SUMIF(货件明细!K:K,F7070,货件明细!AQ:AQ)</f>
        <v>0</v>
      </c>
      <c r="W7070">
        <f t="shared" si="440"/>
        <v>1</v>
      </c>
      <c r="X7070">
        <f t="shared" si="441"/>
        <v>104</v>
      </c>
      <c r="Y7070">
        <f>SUMIF(货件明细!K:K,F7070,货件明细!I:I)</f>
        <v>0</v>
      </c>
      <c r="Z7070">
        <f t="shared" si="442"/>
        <v>18.8</v>
      </c>
      <c r="AA7070">
        <f>SUMIF(货件明细!K:K,F7070,货件明细!J:J)</f>
        <v>0</v>
      </c>
      <c r="AB7070">
        <f t="shared" si="443"/>
        <v>1</v>
      </c>
    </row>
    <row r="7071" spans="1:28">
      <c r="A7071">
        <v>2025</v>
      </c>
      <c r="B7071">
        <v>11</v>
      </c>
      <c r="C7071">
        <v>47</v>
      </c>
      <c r="D7071" s="4">
        <v>45980</v>
      </c>
      <c r="E7071" t="s">
        <v>28</v>
      </c>
      <c r="F7071" t="s">
        <v>7283</v>
      </c>
      <c r="G7071" t="s">
        <v>275</v>
      </c>
      <c r="H7071" t="s">
        <v>31</v>
      </c>
      <c r="I7071" t="s">
        <v>80</v>
      </c>
      <c r="J7071" t="s">
        <v>1110</v>
      </c>
      <c r="K7071" t="s">
        <v>1110</v>
      </c>
      <c r="L7071" t="s">
        <v>34</v>
      </c>
      <c r="M7071" t="s">
        <v>3882</v>
      </c>
      <c r="N7071" t="s">
        <v>7284</v>
      </c>
      <c r="O7071">
        <v>21.8</v>
      </c>
      <c r="Q7071">
        <v>1364</v>
      </c>
      <c r="R7071">
        <v>1364</v>
      </c>
      <c r="S7071">
        <v>249.2496</v>
      </c>
      <c r="T7071">
        <v>1613.2496</v>
      </c>
      <c r="U7071">
        <v>210</v>
      </c>
      <c r="V7071">
        <f>SUMIF(货件明细!K:K,F7071,货件明细!AQ:AQ)</f>
        <v>0</v>
      </c>
      <c r="W7071">
        <f t="shared" si="440"/>
        <v>1</v>
      </c>
      <c r="X7071">
        <f t="shared" si="441"/>
        <v>210</v>
      </c>
      <c r="Y7071">
        <f>SUMIF(货件明细!K:K,F7071,货件明细!I:I)</f>
        <v>0</v>
      </c>
      <c r="Z7071">
        <f t="shared" si="442"/>
        <v>21.8</v>
      </c>
      <c r="AA7071">
        <f>SUMIF(货件明细!K:K,F7071,货件明细!J:J)</f>
        <v>0</v>
      </c>
      <c r="AB7071">
        <f t="shared" si="443"/>
        <v>1</v>
      </c>
    </row>
    <row r="7072" spans="1:28">
      <c r="A7072">
        <v>2025</v>
      </c>
      <c r="B7072">
        <v>11</v>
      </c>
      <c r="C7072">
        <v>47</v>
      </c>
      <c r="D7072" s="4">
        <v>45980</v>
      </c>
      <c r="E7072" t="s">
        <v>28</v>
      </c>
      <c r="F7072" t="s">
        <v>7285</v>
      </c>
      <c r="G7072" t="s">
        <v>275</v>
      </c>
      <c r="H7072" t="s">
        <v>31</v>
      </c>
      <c r="I7072" t="s">
        <v>39</v>
      </c>
      <c r="J7072" t="s">
        <v>1110</v>
      </c>
      <c r="K7072" t="s">
        <v>1110</v>
      </c>
      <c r="L7072" t="s">
        <v>34</v>
      </c>
      <c r="M7072" t="s">
        <v>3882</v>
      </c>
      <c r="N7072" t="s">
        <v>7284</v>
      </c>
      <c r="O7072">
        <v>71.75</v>
      </c>
      <c r="Q7072">
        <v>4392</v>
      </c>
      <c r="R7072">
        <v>4392</v>
      </c>
      <c r="S7072">
        <v>419.49728</v>
      </c>
      <c r="T7072">
        <v>4811.49728</v>
      </c>
      <c r="U7072">
        <v>355</v>
      </c>
      <c r="V7072">
        <f>SUMIF(货件明细!K:K,F7072,货件明细!AQ:AQ)</f>
        <v>0</v>
      </c>
      <c r="W7072">
        <f t="shared" si="440"/>
        <v>1</v>
      </c>
      <c r="X7072">
        <f t="shared" si="441"/>
        <v>355</v>
      </c>
      <c r="Y7072">
        <f>SUMIF(货件明细!K:K,F7072,货件明细!I:I)</f>
        <v>0</v>
      </c>
      <c r="Z7072">
        <f t="shared" si="442"/>
        <v>71.75</v>
      </c>
      <c r="AA7072">
        <f>SUMIF(货件明细!K:K,F7072,货件明细!J:J)</f>
        <v>0</v>
      </c>
      <c r="AB7072">
        <f t="shared" si="443"/>
        <v>1</v>
      </c>
    </row>
    <row r="7073" spans="1:28">
      <c r="A7073">
        <v>2025</v>
      </c>
      <c r="B7073">
        <v>11</v>
      </c>
      <c r="C7073">
        <v>47</v>
      </c>
      <c r="D7073" s="4">
        <v>45981</v>
      </c>
      <c r="E7073" t="s">
        <v>28</v>
      </c>
      <c r="F7073" t="s">
        <v>7286</v>
      </c>
      <c r="G7073" t="s">
        <v>275</v>
      </c>
      <c r="H7073" t="s">
        <v>31</v>
      </c>
      <c r="I7073" t="s">
        <v>80</v>
      </c>
      <c r="J7073" t="s">
        <v>33</v>
      </c>
      <c r="K7073" t="s">
        <v>33</v>
      </c>
      <c r="L7073" t="s">
        <v>34</v>
      </c>
      <c r="M7073" t="s">
        <v>3882</v>
      </c>
      <c r="N7073" t="s">
        <v>4809</v>
      </c>
      <c r="O7073">
        <v>13.7</v>
      </c>
      <c r="Q7073">
        <v>812</v>
      </c>
      <c r="R7073">
        <v>897</v>
      </c>
      <c r="S7073">
        <v>139.9296</v>
      </c>
      <c r="T7073">
        <v>1036.9296</v>
      </c>
      <c r="U7073">
        <v>120</v>
      </c>
      <c r="V7073">
        <f>SUMIF(货件明细!K:K,F7073,货件明细!AQ:AQ)</f>
        <v>0</v>
      </c>
      <c r="W7073">
        <f t="shared" si="440"/>
        <v>1</v>
      </c>
      <c r="X7073">
        <f t="shared" si="441"/>
        <v>120</v>
      </c>
      <c r="Y7073">
        <f>SUMIF(货件明细!K:K,F7073,货件明细!I:I)</f>
        <v>0</v>
      </c>
      <c r="Z7073">
        <f t="shared" si="442"/>
        <v>13.7</v>
      </c>
      <c r="AA7073">
        <f>SUMIF(货件明细!K:K,F7073,货件明细!J:J)</f>
        <v>0</v>
      </c>
      <c r="AB7073">
        <f t="shared" si="443"/>
        <v>1</v>
      </c>
    </row>
    <row r="7074" spans="1:28">
      <c r="A7074">
        <v>2025</v>
      </c>
      <c r="B7074">
        <v>11</v>
      </c>
      <c r="C7074">
        <v>47</v>
      </c>
      <c r="D7074" s="4">
        <v>45981</v>
      </c>
      <c r="E7074" t="s">
        <v>28</v>
      </c>
      <c r="F7074" t="s">
        <v>7287</v>
      </c>
      <c r="G7074" t="s">
        <v>275</v>
      </c>
      <c r="H7074" t="s">
        <v>31</v>
      </c>
      <c r="I7074" t="s">
        <v>96</v>
      </c>
      <c r="J7074" t="s">
        <v>33</v>
      </c>
      <c r="K7074" t="s">
        <v>33</v>
      </c>
      <c r="L7074" t="s">
        <v>34</v>
      </c>
      <c r="M7074" t="s">
        <v>3882</v>
      </c>
      <c r="N7074" t="s">
        <v>4809</v>
      </c>
      <c r="O7074">
        <v>12.8</v>
      </c>
      <c r="Q7074">
        <v>754</v>
      </c>
      <c r="R7074">
        <v>839</v>
      </c>
      <c r="S7074">
        <v>84.5408</v>
      </c>
      <c r="T7074">
        <v>923.5408</v>
      </c>
      <c r="U7074">
        <v>70</v>
      </c>
      <c r="V7074">
        <f>SUMIF(货件明细!K:K,F7074,货件明细!AQ:AQ)</f>
        <v>0</v>
      </c>
      <c r="W7074">
        <f t="shared" si="440"/>
        <v>1</v>
      </c>
      <c r="X7074">
        <f t="shared" si="441"/>
        <v>70</v>
      </c>
      <c r="Y7074">
        <f>SUMIF(货件明细!K:K,F7074,货件明细!I:I)</f>
        <v>0</v>
      </c>
      <c r="Z7074">
        <f t="shared" si="442"/>
        <v>12.8</v>
      </c>
      <c r="AA7074">
        <f>SUMIF(货件明细!K:K,F7074,货件明细!J:J)</f>
        <v>0</v>
      </c>
      <c r="AB7074">
        <f t="shared" si="443"/>
        <v>1</v>
      </c>
    </row>
    <row r="7075" spans="1:28">
      <c r="A7075">
        <v>2025</v>
      </c>
      <c r="B7075">
        <v>11</v>
      </c>
      <c r="C7075">
        <v>47</v>
      </c>
      <c r="D7075" s="4">
        <v>45982</v>
      </c>
      <c r="E7075" t="s">
        <v>28</v>
      </c>
      <c r="F7075" t="s">
        <v>7288</v>
      </c>
      <c r="G7075" t="s">
        <v>7289</v>
      </c>
      <c r="H7075" t="s">
        <v>71</v>
      </c>
      <c r="I7075" t="s">
        <v>4634</v>
      </c>
      <c r="J7075" t="s">
        <v>45</v>
      </c>
      <c r="K7075" t="s">
        <v>100</v>
      </c>
      <c r="L7075" t="s">
        <v>46</v>
      </c>
      <c r="M7075" t="s">
        <v>2882</v>
      </c>
      <c r="N7075" t="s">
        <v>3338</v>
      </c>
      <c r="O7075">
        <v>21.7</v>
      </c>
      <c r="Q7075">
        <v>128.04</v>
      </c>
      <c r="R7075">
        <v>128.04</v>
      </c>
      <c r="S7075">
        <v>213.5384</v>
      </c>
      <c r="T7075">
        <v>341.5784</v>
      </c>
      <c r="U7075">
        <v>80</v>
      </c>
      <c r="V7075">
        <f>SUMIF(货件明细!K:K,F7075,货件明细!AQ:AQ)</f>
        <v>0</v>
      </c>
      <c r="W7075">
        <f t="shared" si="440"/>
        <v>1</v>
      </c>
      <c r="X7075">
        <f t="shared" si="441"/>
        <v>80</v>
      </c>
      <c r="Y7075">
        <f>SUMIF(货件明细!K:K,F7075,货件明细!I:I)</f>
        <v>0</v>
      </c>
      <c r="Z7075">
        <f t="shared" si="442"/>
        <v>21.7</v>
      </c>
      <c r="AA7075">
        <f>SUMIF(货件明细!K:K,F7075,货件明细!J:J)</f>
        <v>0</v>
      </c>
      <c r="AB7075">
        <f t="shared" si="443"/>
        <v>1</v>
      </c>
    </row>
    <row r="7076" spans="1:28">
      <c r="A7076">
        <v>2025</v>
      </c>
      <c r="B7076">
        <v>11</v>
      </c>
      <c r="C7076">
        <v>47</v>
      </c>
      <c r="D7076" s="4">
        <v>45982</v>
      </c>
      <c r="E7076" t="s">
        <v>28</v>
      </c>
      <c r="F7076" t="s">
        <v>7290</v>
      </c>
      <c r="G7076" t="s">
        <v>50</v>
      </c>
      <c r="H7076" t="s">
        <v>31</v>
      </c>
      <c r="I7076" t="s">
        <v>57</v>
      </c>
      <c r="J7076" t="s">
        <v>100</v>
      </c>
      <c r="K7076" t="s">
        <v>100</v>
      </c>
      <c r="L7076" t="s">
        <v>46</v>
      </c>
      <c r="M7076" t="s">
        <v>47</v>
      </c>
      <c r="N7076" t="s">
        <v>5148</v>
      </c>
      <c r="O7076">
        <v>42.75</v>
      </c>
      <c r="Q7076">
        <v>234.4875</v>
      </c>
      <c r="R7076">
        <v>234.4875</v>
      </c>
      <c r="S7076">
        <v>0</v>
      </c>
      <c r="T7076">
        <v>234.4875</v>
      </c>
      <c r="U7076">
        <v>418</v>
      </c>
      <c r="V7076">
        <f>SUMIF(货件明细!K:K,F7076,货件明细!AQ:AQ)</f>
        <v>0</v>
      </c>
      <c r="W7076">
        <f t="shared" si="440"/>
        <v>1</v>
      </c>
      <c r="X7076">
        <f t="shared" si="441"/>
        <v>418</v>
      </c>
      <c r="Y7076">
        <f>SUMIF(货件明细!K:K,F7076,货件明细!I:I)</f>
        <v>0</v>
      </c>
      <c r="Z7076">
        <f t="shared" si="442"/>
        <v>42.75</v>
      </c>
      <c r="AA7076">
        <f>SUMIF(货件明细!K:K,F7076,货件明细!J:J)</f>
        <v>0</v>
      </c>
      <c r="AB7076">
        <f t="shared" si="443"/>
        <v>1</v>
      </c>
    </row>
    <row r="7077" spans="1:28">
      <c r="A7077">
        <v>2025</v>
      </c>
      <c r="B7077">
        <v>11</v>
      </c>
      <c r="C7077">
        <v>47</v>
      </c>
      <c r="D7077" s="4">
        <v>45982</v>
      </c>
      <c r="E7077" t="s">
        <v>28</v>
      </c>
      <c r="F7077" t="s">
        <v>7291</v>
      </c>
      <c r="G7077" t="s">
        <v>43</v>
      </c>
      <c r="H7077" t="s">
        <v>44</v>
      </c>
      <c r="I7077" t="s">
        <v>57</v>
      </c>
      <c r="J7077" t="s">
        <v>100</v>
      </c>
      <c r="K7077" t="s">
        <v>100</v>
      </c>
      <c r="L7077" t="s">
        <v>46</v>
      </c>
      <c r="M7077" t="s">
        <v>5001</v>
      </c>
      <c r="N7077" t="s">
        <v>6615</v>
      </c>
      <c r="O7077">
        <v>42.75</v>
      </c>
      <c r="Q7077">
        <v>234.175</v>
      </c>
      <c r="R7077">
        <v>234.175</v>
      </c>
      <c r="S7077">
        <v>0</v>
      </c>
      <c r="T7077">
        <v>234.175</v>
      </c>
      <c r="U7077">
        <v>418</v>
      </c>
      <c r="V7077">
        <f>SUMIF(货件明细!K:K,F7077,货件明细!AQ:AQ)</f>
        <v>0</v>
      </c>
      <c r="W7077">
        <f t="shared" si="440"/>
        <v>1</v>
      </c>
      <c r="X7077">
        <f t="shared" si="441"/>
        <v>418</v>
      </c>
      <c r="Y7077">
        <f>SUMIF(货件明细!K:K,F7077,货件明细!I:I)</f>
        <v>0</v>
      </c>
      <c r="Z7077">
        <f t="shared" si="442"/>
        <v>42.75</v>
      </c>
      <c r="AA7077">
        <f>SUMIF(货件明细!K:K,F7077,货件明细!J:J)</f>
        <v>0</v>
      </c>
      <c r="AB7077">
        <f t="shared" si="443"/>
        <v>1</v>
      </c>
    </row>
    <row r="7078" spans="1:28">
      <c r="A7078">
        <v>2025</v>
      </c>
      <c r="B7078">
        <v>11</v>
      </c>
      <c r="C7078">
        <v>47</v>
      </c>
      <c r="D7078" s="4">
        <v>45982</v>
      </c>
      <c r="E7078" t="s">
        <v>28</v>
      </c>
      <c r="F7078" t="s">
        <v>7292</v>
      </c>
      <c r="G7078" t="s">
        <v>56</v>
      </c>
      <c r="H7078" t="s">
        <v>44</v>
      </c>
      <c r="I7078" t="s">
        <v>57</v>
      </c>
      <c r="J7078" t="s">
        <v>100</v>
      </c>
      <c r="K7078" t="s">
        <v>4998</v>
      </c>
      <c r="L7078" t="s">
        <v>46</v>
      </c>
      <c r="M7078" t="s">
        <v>2882</v>
      </c>
      <c r="N7078" t="s">
        <v>4823</v>
      </c>
      <c r="O7078">
        <v>42.75</v>
      </c>
      <c r="Q7078">
        <v>247.35</v>
      </c>
      <c r="R7078">
        <v>247.35</v>
      </c>
      <c r="S7078">
        <v>0</v>
      </c>
      <c r="T7078">
        <v>247.35</v>
      </c>
      <c r="U7078">
        <v>418</v>
      </c>
      <c r="V7078">
        <f>SUMIF(货件明细!K:K,F7078,货件明细!AQ:AQ)</f>
        <v>0</v>
      </c>
      <c r="W7078">
        <f t="shared" si="440"/>
        <v>1</v>
      </c>
      <c r="X7078">
        <f t="shared" si="441"/>
        <v>418</v>
      </c>
      <c r="Y7078">
        <f>SUMIF(货件明细!K:K,F7078,货件明细!I:I)</f>
        <v>0</v>
      </c>
      <c r="Z7078">
        <f t="shared" si="442"/>
        <v>42.75</v>
      </c>
      <c r="AA7078">
        <f>SUMIF(货件明细!K:K,F7078,货件明细!J:J)</f>
        <v>0</v>
      </c>
      <c r="AB7078">
        <f t="shared" si="443"/>
        <v>1</v>
      </c>
    </row>
    <row r="7079" spans="1:28">
      <c r="A7079">
        <v>2025</v>
      </c>
      <c r="B7079">
        <v>11</v>
      </c>
      <c r="C7079">
        <v>47</v>
      </c>
      <c r="D7079" s="4">
        <v>45982</v>
      </c>
      <c r="E7079" t="s">
        <v>28</v>
      </c>
      <c r="F7079" t="s">
        <v>7293</v>
      </c>
      <c r="G7079" t="s">
        <v>70</v>
      </c>
      <c r="H7079" t="s">
        <v>71</v>
      </c>
      <c r="I7079" t="s">
        <v>57</v>
      </c>
      <c r="J7079" t="s">
        <v>100</v>
      </c>
      <c r="K7079" t="s">
        <v>58</v>
      </c>
      <c r="L7079" t="s">
        <v>46</v>
      </c>
      <c r="M7079" t="s">
        <v>5001</v>
      </c>
      <c r="N7079" t="s">
        <v>6725</v>
      </c>
      <c r="O7079">
        <v>42.75</v>
      </c>
      <c r="Q7079">
        <v>96.48</v>
      </c>
      <c r="R7079">
        <v>96.48</v>
      </c>
      <c r="S7079">
        <v>0</v>
      </c>
      <c r="T7079">
        <v>96.48</v>
      </c>
      <c r="U7079">
        <v>418</v>
      </c>
      <c r="V7079">
        <f>SUMIF(货件明细!K:K,F7079,货件明细!AQ:AQ)</f>
        <v>0</v>
      </c>
      <c r="W7079">
        <f t="shared" si="440"/>
        <v>1</v>
      </c>
      <c r="X7079">
        <f t="shared" si="441"/>
        <v>418</v>
      </c>
      <c r="Y7079">
        <f>SUMIF(货件明细!K:K,F7079,货件明细!I:I)</f>
        <v>0</v>
      </c>
      <c r="Z7079">
        <f t="shared" si="442"/>
        <v>42.75</v>
      </c>
      <c r="AA7079">
        <f>SUMIF(货件明细!K:K,F7079,货件明细!J:J)</f>
        <v>0</v>
      </c>
      <c r="AB7079">
        <f t="shared" si="443"/>
        <v>1</v>
      </c>
    </row>
    <row r="7080" spans="1:28">
      <c r="A7080">
        <v>2025</v>
      </c>
      <c r="B7080">
        <v>11</v>
      </c>
      <c r="C7080">
        <v>47</v>
      </c>
      <c r="D7080" s="4">
        <v>45982</v>
      </c>
      <c r="E7080" t="s">
        <v>28</v>
      </c>
      <c r="F7080" t="s">
        <v>7294</v>
      </c>
      <c r="G7080" t="s">
        <v>114</v>
      </c>
      <c r="H7080" t="s">
        <v>44</v>
      </c>
      <c r="I7080" t="s">
        <v>57</v>
      </c>
      <c r="J7080" t="s">
        <v>100</v>
      </c>
      <c r="K7080" t="s">
        <v>4998</v>
      </c>
      <c r="L7080" t="s">
        <v>46</v>
      </c>
      <c r="M7080" t="s">
        <v>2882</v>
      </c>
      <c r="N7080" t="s">
        <v>4823</v>
      </c>
      <c r="O7080">
        <v>42.75</v>
      </c>
      <c r="Q7080">
        <v>197.88</v>
      </c>
      <c r="R7080">
        <v>197.88</v>
      </c>
      <c r="S7080">
        <v>0</v>
      </c>
      <c r="T7080">
        <v>197.88</v>
      </c>
      <c r="U7080">
        <v>418</v>
      </c>
      <c r="V7080">
        <f>SUMIF(货件明细!K:K,F7080,货件明细!AQ:AQ)</f>
        <v>0</v>
      </c>
      <c r="W7080">
        <f t="shared" si="440"/>
        <v>1</v>
      </c>
      <c r="X7080">
        <f t="shared" si="441"/>
        <v>418</v>
      </c>
      <c r="Y7080">
        <f>SUMIF(货件明细!K:K,F7080,货件明细!I:I)</f>
        <v>0</v>
      </c>
      <c r="Z7080">
        <f t="shared" si="442"/>
        <v>42.75</v>
      </c>
      <c r="AA7080">
        <f>SUMIF(货件明细!K:K,F7080,货件明细!J:J)</f>
        <v>0</v>
      </c>
      <c r="AB7080">
        <f t="shared" si="443"/>
        <v>1</v>
      </c>
    </row>
    <row r="7081" spans="1:28">
      <c r="A7081">
        <v>2025</v>
      </c>
      <c r="B7081">
        <v>11</v>
      </c>
      <c r="C7081">
        <v>47</v>
      </c>
      <c r="D7081" s="4">
        <v>45982</v>
      </c>
      <c r="E7081" t="s">
        <v>28</v>
      </c>
      <c r="F7081" t="s">
        <v>7295</v>
      </c>
      <c r="G7081" t="s">
        <v>50</v>
      </c>
      <c r="H7081" t="s">
        <v>31</v>
      </c>
      <c r="I7081" t="s">
        <v>57</v>
      </c>
      <c r="J7081" t="s">
        <v>100</v>
      </c>
      <c r="K7081" t="s">
        <v>100</v>
      </c>
      <c r="L7081" t="s">
        <v>46</v>
      </c>
      <c r="M7081" t="s">
        <v>47</v>
      </c>
      <c r="N7081" t="s">
        <v>5148</v>
      </c>
      <c r="O7081">
        <v>40.96</v>
      </c>
      <c r="Q7081">
        <v>234.4875</v>
      </c>
      <c r="R7081">
        <v>234.4875</v>
      </c>
      <c r="S7081">
        <v>0</v>
      </c>
      <c r="T7081">
        <v>234.4875</v>
      </c>
      <c r="U7081">
        <v>210</v>
      </c>
      <c r="V7081">
        <f>SUMIF(货件明细!K:K,F7081,货件明细!AQ:AQ)</f>
        <v>0</v>
      </c>
      <c r="W7081">
        <f t="shared" si="440"/>
        <v>1</v>
      </c>
      <c r="X7081">
        <f t="shared" si="441"/>
        <v>210</v>
      </c>
      <c r="Y7081">
        <f>SUMIF(货件明细!K:K,F7081,货件明细!I:I)</f>
        <v>0</v>
      </c>
      <c r="Z7081">
        <f t="shared" si="442"/>
        <v>40.96</v>
      </c>
      <c r="AA7081">
        <f>SUMIF(货件明细!K:K,F7081,货件明细!J:J)</f>
        <v>0</v>
      </c>
      <c r="AB7081">
        <f t="shared" si="443"/>
        <v>1</v>
      </c>
    </row>
    <row r="7082" spans="1:28">
      <c r="A7082">
        <v>2025</v>
      </c>
      <c r="B7082">
        <v>11</v>
      </c>
      <c r="C7082">
        <v>47</v>
      </c>
      <c r="D7082" s="4">
        <v>45982</v>
      </c>
      <c r="E7082" t="s">
        <v>28</v>
      </c>
      <c r="F7082" t="s">
        <v>7296</v>
      </c>
      <c r="G7082" t="s">
        <v>43</v>
      </c>
      <c r="H7082" t="s">
        <v>44</v>
      </c>
      <c r="I7082" t="s">
        <v>57</v>
      </c>
      <c r="J7082" t="s">
        <v>100</v>
      </c>
      <c r="K7082" t="s">
        <v>100</v>
      </c>
      <c r="L7082" t="s">
        <v>46</v>
      </c>
      <c r="M7082" t="s">
        <v>5001</v>
      </c>
      <c r="N7082" t="s">
        <v>6615</v>
      </c>
      <c r="O7082">
        <v>40.96</v>
      </c>
      <c r="Q7082">
        <v>206.625</v>
      </c>
      <c r="R7082">
        <v>206.625</v>
      </c>
      <c r="S7082">
        <v>0</v>
      </c>
      <c r="T7082">
        <v>206.625</v>
      </c>
      <c r="U7082">
        <v>210</v>
      </c>
      <c r="V7082">
        <f>SUMIF(货件明细!K:K,F7082,货件明细!AQ:AQ)</f>
        <v>0</v>
      </c>
      <c r="W7082">
        <f t="shared" si="440"/>
        <v>1</v>
      </c>
      <c r="X7082">
        <f t="shared" si="441"/>
        <v>210</v>
      </c>
      <c r="Y7082">
        <f>SUMIF(货件明细!K:K,F7082,货件明细!I:I)</f>
        <v>0</v>
      </c>
      <c r="Z7082">
        <f t="shared" si="442"/>
        <v>40.96</v>
      </c>
      <c r="AA7082">
        <f>SUMIF(货件明细!K:K,F7082,货件明细!J:J)</f>
        <v>0</v>
      </c>
      <c r="AB7082">
        <f t="shared" si="443"/>
        <v>1</v>
      </c>
    </row>
    <row r="7083" spans="1:28">
      <c r="A7083">
        <v>2025</v>
      </c>
      <c r="B7083">
        <v>11</v>
      </c>
      <c r="C7083">
        <v>47</v>
      </c>
      <c r="D7083" s="4">
        <v>45982</v>
      </c>
      <c r="E7083" t="s">
        <v>28</v>
      </c>
      <c r="F7083" t="s">
        <v>7297</v>
      </c>
      <c r="G7083" t="s">
        <v>56</v>
      </c>
      <c r="H7083" t="s">
        <v>44</v>
      </c>
      <c r="I7083" t="s">
        <v>57</v>
      </c>
      <c r="J7083" t="s">
        <v>100</v>
      </c>
      <c r="K7083" t="s">
        <v>4998</v>
      </c>
      <c r="L7083" t="s">
        <v>46</v>
      </c>
      <c r="M7083" t="s">
        <v>2882</v>
      </c>
      <c r="N7083" t="s">
        <v>4823</v>
      </c>
      <c r="O7083">
        <v>40.96</v>
      </c>
      <c r="Q7083">
        <v>218.25</v>
      </c>
      <c r="R7083">
        <v>218.25</v>
      </c>
      <c r="S7083">
        <v>0</v>
      </c>
      <c r="T7083">
        <v>218.25</v>
      </c>
      <c r="U7083">
        <v>210</v>
      </c>
      <c r="V7083">
        <f>SUMIF(货件明细!K:K,F7083,货件明细!AQ:AQ)</f>
        <v>0</v>
      </c>
      <c r="W7083">
        <f t="shared" si="440"/>
        <v>1</v>
      </c>
      <c r="X7083">
        <f t="shared" si="441"/>
        <v>210</v>
      </c>
      <c r="Y7083">
        <f>SUMIF(货件明细!K:K,F7083,货件明细!I:I)</f>
        <v>0</v>
      </c>
      <c r="Z7083">
        <f t="shared" si="442"/>
        <v>40.96</v>
      </c>
      <c r="AA7083">
        <f>SUMIF(货件明细!K:K,F7083,货件明细!J:J)</f>
        <v>0</v>
      </c>
      <c r="AB7083">
        <f t="shared" si="443"/>
        <v>1</v>
      </c>
    </row>
    <row r="7084" spans="1:28">
      <c r="A7084">
        <v>2025</v>
      </c>
      <c r="B7084">
        <v>11</v>
      </c>
      <c r="C7084">
        <v>47</v>
      </c>
      <c r="D7084" s="4">
        <v>45982</v>
      </c>
      <c r="E7084" t="s">
        <v>28</v>
      </c>
      <c r="F7084" t="s">
        <v>7298</v>
      </c>
      <c r="G7084" t="s">
        <v>70</v>
      </c>
      <c r="H7084" t="s">
        <v>71</v>
      </c>
      <c r="I7084" t="s">
        <v>57</v>
      </c>
      <c r="J7084" t="s">
        <v>100</v>
      </c>
      <c r="K7084" t="s">
        <v>58</v>
      </c>
      <c r="L7084" t="s">
        <v>46</v>
      </c>
      <c r="M7084" t="s">
        <v>5001</v>
      </c>
      <c r="N7084" t="s">
        <v>6725</v>
      </c>
      <c r="O7084">
        <v>40.96</v>
      </c>
      <c r="Q7084">
        <v>96.48</v>
      </c>
      <c r="R7084">
        <v>96.48</v>
      </c>
      <c r="S7084">
        <v>0</v>
      </c>
      <c r="T7084">
        <v>96.48</v>
      </c>
      <c r="U7084">
        <v>210</v>
      </c>
      <c r="V7084">
        <f>SUMIF(货件明细!K:K,F7084,货件明细!AQ:AQ)</f>
        <v>0</v>
      </c>
      <c r="W7084">
        <f t="shared" si="440"/>
        <v>1</v>
      </c>
      <c r="X7084">
        <f t="shared" si="441"/>
        <v>210</v>
      </c>
      <c r="Y7084">
        <f>SUMIF(货件明细!K:K,F7084,货件明细!I:I)</f>
        <v>0</v>
      </c>
      <c r="Z7084">
        <f t="shared" si="442"/>
        <v>40.96</v>
      </c>
      <c r="AA7084">
        <f>SUMIF(货件明细!K:K,F7084,货件明细!J:J)</f>
        <v>0</v>
      </c>
      <c r="AB7084">
        <f t="shared" si="443"/>
        <v>1</v>
      </c>
    </row>
    <row r="7085" spans="1:28">
      <c r="A7085">
        <v>2025</v>
      </c>
      <c r="B7085">
        <v>11</v>
      </c>
      <c r="C7085">
        <v>47</v>
      </c>
      <c r="D7085" s="4">
        <v>45982</v>
      </c>
      <c r="E7085" t="s">
        <v>28</v>
      </c>
      <c r="F7085" t="s">
        <v>7299</v>
      </c>
      <c r="G7085" t="s">
        <v>114</v>
      </c>
      <c r="H7085" t="s">
        <v>44</v>
      </c>
      <c r="I7085" t="s">
        <v>57</v>
      </c>
      <c r="J7085" t="s">
        <v>100</v>
      </c>
      <c r="K7085" t="s">
        <v>4998</v>
      </c>
      <c r="L7085" t="s">
        <v>46</v>
      </c>
      <c r="M7085" t="s">
        <v>2882</v>
      </c>
      <c r="N7085" t="s">
        <v>4823</v>
      </c>
      <c r="O7085">
        <v>40.96</v>
      </c>
      <c r="Q7085">
        <v>197.88</v>
      </c>
      <c r="R7085">
        <v>197.88</v>
      </c>
      <c r="S7085">
        <v>0</v>
      </c>
      <c r="T7085">
        <v>197.88</v>
      </c>
      <c r="U7085">
        <v>210</v>
      </c>
      <c r="V7085">
        <f>SUMIF(货件明细!K:K,F7085,货件明细!AQ:AQ)</f>
        <v>0</v>
      </c>
      <c r="W7085">
        <f t="shared" si="440"/>
        <v>1</v>
      </c>
      <c r="X7085">
        <f t="shared" si="441"/>
        <v>210</v>
      </c>
      <c r="Y7085">
        <f>SUMIF(货件明细!K:K,F7085,货件明细!I:I)</f>
        <v>0</v>
      </c>
      <c r="Z7085">
        <f t="shared" si="442"/>
        <v>40.96</v>
      </c>
      <c r="AA7085">
        <f>SUMIF(货件明细!K:K,F7085,货件明细!J:J)</f>
        <v>0</v>
      </c>
      <c r="AB7085">
        <f t="shared" si="443"/>
        <v>1</v>
      </c>
    </row>
    <row r="7086" spans="1:28">
      <c r="A7086">
        <v>2025</v>
      </c>
      <c r="B7086">
        <v>11</v>
      </c>
      <c r="C7086">
        <v>47</v>
      </c>
      <c r="D7086" s="4">
        <v>45982</v>
      </c>
      <c r="E7086" t="s">
        <v>28</v>
      </c>
      <c r="F7086" t="s">
        <v>7300</v>
      </c>
      <c r="G7086" t="s">
        <v>50</v>
      </c>
      <c r="H7086" t="s">
        <v>31</v>
      </c>
      <c r="I7086" t="s">
        <v>41</v>
      </c>
      <c r="J7086" t="s">
        <v>100</v>
      </c>
      <c r="K7086" t="s">
        <v>100</v>
      </c>
      <c r="L7086" t="s">
        <v>46</v>
      </c>
      <c r="M7086" t="s">
        <v>47</v>
      </c>
      <c r="N7086" t="s">
        <v>5148</v>
      </c>
      <c r="O7086">
        <v>35.52</v>
      </c>
      <c r="Q7086">
        <v>234.4875</v>
      </c>
      <c r="R7086">
        <v>234.4875</v>
      </c>
      <c r="S7086">
        <v>0</v>
      </c>
      <c r="T7086">
        <v>234.4875</v>
      </c>
      <c r="U7086">
        <v>116</v>
      </c>
      <c r="V7086">
        <f>SUMIF(货件明细!K:K,F7086,货件明细!AQ:AQ)</f>
        <v>0</v>
      </c>
      <c r="W7086">
        <f t="shared" si="440"/>
        <v>1</v>
      </c>
      <c r="X7086">
        <f t="shared" si="441"/>
        <v>116</v>
      </c>
      <c r="Y7086">
        <f>SUMIF(货件明细!K:K,F7086,货件明细!I:I)</f>
        <v>0</v>
      </c>
      <c r="Z7086">
        <f t="shared" si="442"/>
        <v>35.52</v>
      </c>
      <c r="AA7086">
        <f>SUMIF(货件明细!K:K,F7086,货件明细!J:J)</f>
        <v>0</v>
      </c>
      <c r="AB7086">
        <f t="shared" si="443"/>
        <v>1</v>
      </c>
    </row>
    <row r="7087" spans="1:28">
      <c r="A7087">
        <v>2025</v>
      </c>
      <c r="B7087">
        <v>11</v>
      </c>
      <c r="C7087">
        <v>47</v>
      </c>
      <c r="D7087" s="4">
        <v>45982</v>
      </c>
      <c r="E7087" t="s">
        <v>28</v>
      </c>
      <c r="F7087" t="s">
        <v>7301</v>
      </c>
      <c r="G7087" t="s">
        <v>43</v>
      </c>
      <c r="H7087" t="s">
        <v>44</v>
      </c>
      <c r="I7087" t="s">
        <v>41</v>
      </c>
      <c r="J7087" t="s">
        <v>100</v>
      </c>
      <c r="K7087" t="s">
        <v>100</v>
      </c>
      <c r="L7087" t="s">
        <v>46</v>
      </c>
      <c r="M7087" t="s">
        <v>5001</v>
      </c>
      <c r="N7087" t="s">
        <v>6615</v>
      </c>
      <c r="O7087">
        <v>35.52</v>
      </c>
      <c r="Q7087">
        <v>179.075</v>
      </c>
      <c r="R7087">
        <v>179.075</v>
      </c>
      <c r="S7087">
        <v>0</v>
      </c>
      <c r="T7087">
        <v>179.075</v>
      </c>
      <c r="U7087">
        <v>116</v>
      </c>
      <c r="V7087">
        <f>SUMIF(货件明细!K:K,F7087,货件明细!AQ:AQ)</f>
        <v>0</v>
      </c>
      <c r="W7087">
        <f t="shared" si="440"/>
        <v>1</v>
      </c>
      <c r="X7087">
        <f t="shared" si="441"/>
        <v>116</v>
      </c>
      <c r="Y7087">
        <f>SUMIF(货件明细!K:K,F7087,货件明细!I:I)</f>
        <v>0</v>
      </c>
      <c r="Z7087">
        <f t="shared" si="442"/>
        <v>35.52</v>
      </c>
      <c r="AA7087">
        <f>SUMIF(货件明细!K:K,F7087,货件明细!J:J)</f>
        <v>0</v>
      </c>
      <c r="AB7087">
        <f t="shared" si="443"/>
        <v>1</v>
      </c>
    </row>
    <row r="7088" spans="1:28">
      <c r="A7088">
        <v>2025</v>
      </c>
      <c r="B7088">
        <v>11</v>
      </c>
      <c r="C7088">
        <v>47</v>
      </c>
      <c r="D7088" s="4">
        <v>45982</v>
      </c>
      <c r="E7088" t="s">
        <v>28</v>
      </c>
      <c r="F7088" t="s">
        <v>7302</v>
      </c>
      <c r="G7088" t="s">
        <v>56</v>
      </c>
      <c r="H7088" t="s">
        <v>44</v>
      </c>
      <c r="I7088" t="s">
        <v>41</v>
      </c>
      <c r="J7088" t="s">
        <v>100</v>
      </c>
      <c r="K7088" t="s">
        <v>4998</v>
      </c>
      <c r="L7088" t="s">
        <v>46</v>
      </c>
      <c r="M7088" t="s">
        <v>2882</v>
      </c>
      <c r="N7088" t="s">
        <v>4823</v>
      </c>
      <c r="O7088">
        <v>35.52</v>
      </c>
      <c r="Q7088">
        <v>189.15</v>
      </c>
      <c r="R7088">
        <v>189.15</v>
      </c>
      <c r="S7088">
        <v>0</v>
      </c>
      <c r="T7088">
        <v>189.15</v>
      </c>
      <c r="U7088">
        <v>116</v>
      </c>
      <c r="V7088">
        <f>SUMIF(货件明细!K:K,F7088,货件明细!AQ:AQ)</f>
        <v>0</v>
      </c>
      <c r="W7088">
        <f t="shared" si="440"/>
        <v>1</v>
      </c>
      <c r="X7088">
        <f t="shared" si="441"/>
        <v>116</v>
      </c>
      <c r="Y7088">
        <f>SUMIF(货件明细!K:K,F7088,货件明细!I:I)</f>
        <v>0</v>
      </c>
      <c r="Z7088">
        <f t="shared" si="442"/>
        <v>35.52</v>
      </c>
      <c r="AA7088">
        <f>SUMIF(货件明细!K:K,F7088,货件明细!J:J)</f>
        <v>0</v>
      </c>
      <c r="AB7088">
        <f t="shared" si="443"/>
        <v>1</v>
      </c>
    </row>
    <row r="7089" spans="1:28">
      <c r="A7089">
        <v>2025</v>
      </c>
      <c r="B7089">
        <v>11</v>
      </c>
      <c r="C7089">
        <v>47</v>
      </c>
      <c r="D7089" s="4">
        <v>45982</v>
      </c>
      <c r="E7089" t="s">
        <v>28</v>
      </c>
      <c r="F7089" t="s">
        <v>7303</v>
      </c>
      <c r="G7089" t="s">
        <v>70</v>
      </c>
      <c r="H7089" t="s">
        <v>71</v>
      </c>
      <c r="I7089" t="s">
        <v>41</v>
      </c>
      <c r="J7089" t="s">
        <v>100</v>
      </c>
      <c r="K7089" t="s">
        <v>58</v>
      </c>
      <c r="L7089" t="s">
        <v>46</v>
      </c>
      <c r="M7089" t="s">
        <v>5001</v>
      </c>
      <c r="N7089" t="s">
        <v>6725</v>
      </c>
      <c r="O7089">
        <v>35.52</v>
      </c>
      <c r="Q7089">
        <v>96.48</v>
      </c>
      <c r="R7089">
        <v>96.48</v>
      </c>
      <c r="S7089">
        <v>0</v>
      </c>
      <c r="T7089">
        <v>96.48</v>
      </c>
      <c r="U7089">
        <v>116</v>
      </c>
      <c r="V7089">
        <f>SUMIF(货件明细!K:K,F7089,货件明细!AQ:AQ)</f>
        <v>0</v>
      </c>
      <c r="W7089">
        <f t="shared" si="440"/>
        <v>1</v>
      </c>
      <c r="X7089">
        <f t="shared" si="441"/>
        <v>116</v>
      </c>
      <c r="Y7089">
        <f>SUMIF(货件明细!K:K,F7089,货件明细!I:I)</f>
        <v>0</v>
      </c>
      <c r="Z7089">
        <f t="shared" si="442"/>
        <v>35.52</v>
      </c>
      <c r="AA7089">
        <f>SUMIF(货件明细!K:K,F7089,货件明细!J:J)</f>
        <v>0</v>
      </c>
      <c r="AB7089">
        <f t="shared" si="443"/>
        <v>1</v>
      </c>
    </row>
    <row r="7090" spans="1:28">
      <c r="A7090">
        <v>2025</v>
      </c>
      <c r="B7090">
        <v>11</v>
      </c>
      <c r="C7090">
        <v>47</v>
      </c>
      <c r="D7090" s="4">
        <v>45982</v>
      </c>
      <c r="E7090" t="s">
        <v>28</v>
      </c>
      <c r="F7090" t="s">
        <v>7304</v>
      </c>
      <c r="G7090" t="s">
        <v>114</v>
      </c>
      <c r="H7090" t="s">
        <v>44</v>
      </c>
      <c r="I7090" t="s">
        <v>41</v>
      </c>
      <c r="J7090" t="s">
        <v>100</v>
      </c>
      <c r="K7090" t="s">
        <v>4998</v>
      </c>
      <c r="L7090" t="s">
        <v>46</v>
      </c>
      <c r="M7090" t="s">
        <v>2882</v>
      </c>
      <c r="N7090" t="s">
        <v>4823</v>
      </c>
      <c r="O7090">
        <v>35.52</v>
      </c>
      <c r="Q7090">
        <v>197.88</v>
      </c>
      <c r="R7090">
        <v>197.88</v>
      </c>
      <c r="S7090">
        <v>0</v>
      </c>
      <c r="T7090">
        <v>197.88</v>
      </c>
      <c r="U7090">
        <v>116</v>
      </c>
      <c r="V7090">
        <f>SUMIF(货件明细!K:K,F7090,货件明细!AQ:AQ)</f>
        <v>0</v>
      </c>
      <c r="W7090">
        <f t="shared" si="440"/>
        <v>1</v>
      </c>
      <c r="X7090">
        <f t="shared" si="441"/>
        <v>116</v>
      </c>
      <c r="Y7090">
        <f>SUMIF(货件明细!K:K,F7090,货件明细!I:I)</f>
        <v>0</v>
      </c>
      <c r="Z7090">
        <f t="shared" si="442"/>
        <v>35.52</v>
      </c>
      <c r="AA7090">
        <f>SUMIF(货件明细!K:K,F7090,货件明细!J:J)</f>
        <v>0</v>
      </c>
      <c r="AB7090">
        <f t="shared" si="443"/>
        <v>1</v>
      </c>
    </row>
    <row r="7091" spans="1:28">
      <c r="A7091">
        <v>2025</v>
      </c>
      <c r="B7091">
        <v>11</v>
      </c>
      <c r="C7091">
        <v>47</v>
      </c>
      <c r="D7091" s="4">
        <v>45982</v>
      </c>
      <c r="E7091" t="s">
        <v>28</v>
      </c>
      <c r="F7091" t="s">
        <v>7305</v>
      </c>
      <c r="G7091" t="s">
        <v>50</v>
      </c>
      <c r="H7091" t="s">
        <v>31</v>
      </c>
      <c r="I7091" t="s">
        <v>57</v>
      </c>
      <c r="J7091" t="s">
        <v>58</v>
      </c>
      <c r="K7091" t="s">
        <v>58</v>
      </c>
      <c r="L7091" t="s">
        <v>46</v>
      </c>
      <c r="M7091" t="s">
        <v>5001</v>
      </c>
      <c r="N7091" t="s">
        <v>6725</v>
      </c>
      <c r="O7091">
        <v>147.77</v>
      </c>
      <c r="Q7091">
        <v>616.8875</v>
      </c>
      <c r="R7091">
        <v>616.8875</v>
      </c>
      <c r="S7091">
        <v>0</v>
      </c>
      <c r="T7091">
        <v>616.8875</v>
      </c>
      <c r="U7091">
        <v>1258</v>
      </c>
      <c r="V7091">
        <f>SUMIF(货件明细!K:K,F7091,货件明细!AQ:AQ)</f>
        <v>0</v>
      </c>
      <c r="W7091">
        <f t="shared" si="440"/>
        <v>1</v>
      </c>
      <c r="X7091">
        <f t="shared" si="441"/>
        <v>1258</v>
      </c>
      <c r="Y7091">
        <f>SUMIF(货件明细!K:K,F7091,货件明细!I:I)</f>
        <v>0</v>
      </c>
      <c r="Z7091">
        <f t="shared" si="442"/>
        <v>147.77</v>
      </c>
      <c r="AA7091">
        <f>SUMIF(货件明细!K:K,F7091,货件明细!J:J)</f>
        <v>0</v>
      </c>
      <c r="AB7091">
        <f t="shared" si="443"/>
        <v>1</v>
      </c>
    </row>
    <row r="7092" spans="1:28">
      <c r="A7092">
        <v>2025</v>
      </c>
      <c r="B7092">
        <v>11</v>
      </c>
      <c r="C7092">
        <v>47</v>
      </c>
      <c r="D7092" s="4">
        <v>45982</v>
      </c>
      <c r="E7092" t="s">
        <v>28</v>
      </c>
      <c r="F7092" t="s">
        <v>7306</v>
      </c>
      <c r="G7092" t="s">
        <v>43</v>
      </c>
      <c r="H7092" t="s">
        <v>44</v>
      </c>
      <c r="I7092" t="s">
        <v>57</v>
      </c>
      <c r="J7092" t="s">
        <v>58</v>
      </c>
      <c r="K7092" t="s">
        <v>58</v>
      </c>
      <c r="L7092" t="s">
        <v>46</v>
      </c>
      <c r="M7092" t="s">
        <v>5001</v>
      </c>
      <c r="N7092" t="s">
        <v>6725</v>
      </c>
      <c r="O7092">
        <v>147.77</v>
      </c>
      <c r="Q7092">
        <v>466.17</v>
      </c>
      <c r="R7092">
        <v>466.17</v>
      </c>
      <c r="S7092">
        <v>0</v>
      </c>
      <c r="T7092">
        <v>466.17</v>
      </c>
      <c r="U7092">
        <v>1258</v>
      </c>
      <c r="V7092">
        <f>SUMIF(货件明细!K:K,F7092,货件明细!AQ:AQ)</f>
        <v>0</v>
      </c>
      <c r="W7092">
        <f t="shared" si="440"/>
        <v>1</v>
      </c>
      <c r="X7092">
        <f t="shared" si="441"/>
        <v>1258</v>
      </c>
      <c r="Y7092">
        <f>SUMIF(货件明细!K:K,F7092,货件明细!I:I)</f>
        <v>0</v>
      </c>
      <c r="Z7092">
        <f t="shared" si="442"/>
        <v>147.77</v>
      </c>
      <c r="AA7092">
        <f>SUMIF(货件明细!K:K,F7092,货件明细!J:J)</f>
        <v>0</v>
      </c>
      <c r="AB7092">
        <f t="shared" si="443"/>
        <v>1</v>
      </c>
    </row>
    <row r="7093" spans="1:28">
      <c r="A7093">
        <v>2025</v>
      </c>
      <c r="B7093">
        <v>11</v>
      </c>
      <c r="C7093">
        <v>47</v>
      </c>
      <c r="D7093" s="4">
        <v>45982</v>
      </c>
      <c r="E7093" t="s">
        <v>28</v>
      </c>
      <c r="F7093" t="s">
        <v>7307</v>
      </c>
      <c r="G7093" t="s">
        <v>56</v>
      </c>
      <c r="H7093" t="s">
        <v>44</v>
      </c>
      <c r="I7093" t="s">
        <v>57</v>
      </c>
      <c r="J7093" t="s">
        <v>58</v>
      </c>
      <c r="K7093" t="s">
        <v>58</v>
      </c>
      <c r="L7093" t="s">
        <v>46</v>
      </c>
      <c r="M7093" t="s">
        <v>5001</v>
      </c>
      <c r="N7093" t="s">
        <v>6725</v>
      </c>
      <c r="O7093">
        <v>147.77</v>
      </c>
      <c r="Q7093">
        <v>528.685</v>
      </c>
      <c r="R7093">
        <v>528.685</v>
      </c>
      <c r="S7093">
        <v>0</v>
      </c>
      <c r="T7093">
        <v>528.685</v>
      </c>
      <c r="U7093">
        <v>1258</v>
      </c>
      <c r="V7093">
        <f>SUMIF(货件明细!K:K,F7093,货件明细!AQ:AQ)</f>
        <v>0</v>
      </c>
      <c r="W7093">
        <f t="shared" si="440"/>
        <v>1</v>
      </c>
      <c r="X7093">
        <f t="shared" si="441"/>
        <v>1258</v>
      </c>
      <c r="Y7093">
        <f>SUMIF(货件明细!K:K,F7093,货件明细!I:I)</f>
        <v>0</v>
      </c>
      <c r="Z7093">
        <f t="shared" si="442"/>
        <v>147.77</v>
      </c>
      <c r="AA7093">
        <f>SUMIF(货件明细!K:K,F7093,货件明细!J:J)</f>
        <v>0</v>
      </c>
      <c r="AB7093">
        <f t="shared" si="443"/>
        <v>1</v>
      </c>
    </row>
    <row r="7094" spans="1:28">
      <c r="A7094">
        <v>2025</v>
      </c>
      <c r="B7094">
        <v>11</v>
      </c>
      <c r="C7094">
        <v>47</v>
      </c>
      <c r="D7094" s="4">
        <v>45982</v>
      </c>
      <c r="E7094" t="s">
        <v>28</v>
      </c>
      <c r="F7094" t="s">
        <v>7308</v>
      </c>
      <c r="G7094" t="s">
        <v>70</v>
      </c>
      <c r="H7094" t="s">
        <v>71</v>
      </c>
      <c r="I7094" t="s">
        <v>57</v>
      </c>
      <c r="J7094" t="s">
        <v>58</v>
      </c>
      <c r="K7094" t="s">
        <v>58</v>
      </c>
      <c r="L7094" t="s">
        <v>46</v>
      </c>
      <c r="M7094" t="s">
        <v>5001</v>
      </c>
      <c r="N7094" t="s">
        <v>6725</v>
      </c>
      <c r="O7094">
        <v>147.77</v>
      </c>
      <c r="Q7094">
        <v>385.92</v>
      </c>
      <c r="R7094">
        <v>385.92</v>
      </c>
      <c r="S7094">
        <v>0</v>
      </c>
      <c r="T7094">
        <v>385.92</v>
      </c>
      <c r="U7094">
        <v>1258</v>
      </c>
      <c r="V7094">
        <f>SUMIF(货件明细!K:K,F7094,货件明细!AQ:AQ)</f>
        <v>0</v>
      </c>
      <c r="W7094">
        <f t="shared" si="440"/>
        <v>1</v>
      </c>
      <c r="X7094">
        <f t="shared" si="441"/>
        <v>1258</v>
      </c>
      <c r="Y7094">
        <f>SUMIF(货件明细!K:K,F7094,货件明细!I:I)</f>
        <v>0</v>
      </c>
      <c r="Z7094">
        <f t="shared" si="442"/>
        <v>147.77</v>
      </c>
      <c r="AA7094">
        <f>SUMIF(货件明细!K:K,F7094,货件明细!J:J)</f>
        <v>0</v>
      </c>
      <c r="AB7094">
        <f t="shared" si="443"/>
        <v>1</v>
      </c>
    </row>
    <row r="7095" spans="1:28">
      <c r="A7095">
        <v>2025</v>
      </c>
      <c r="B7095">
        <v>11</v>
      </c>
      <c r="C7095">
        <v>47</v>
      </c>
      <c r="D7095" s="4">
        <v>45982</v>
      </c>
      <c r="E7095" t="s">
        <v>28</v>
      </c>
      <c r="F7095" t="s">
        <v>7309</v>
      </c>
      <c r="G7095" t="s">
        <v>114</v>
      </c>
      <c r="H7095" t="s">
        <v>44</v>
      </c>
      <c r="I7095" t="s">
        <v>57</v>
      </c>
      <c r="J7095" t="s">
        <v>58</v>
      </c>
      <c r="K7095" t="s">
        <v>58</v>
      </c>
      <c r="L7095" t="s">
        <v>46</v>
      </c>
      <c r="M7095" t="s">
        <v>5001</v>
      </c>
      <c r="N7095" t="s">
        <v>6725</v>
      </c>
      <c r="O7095">
        <v>147.77</v>
      </c>
      <c r="Q7095">
        <v>528.685</v>
      </c>
      <c r="R7095">
        <v>528.685</v>
      </c>
      <c r="S7095">
        <v>0</v>
      </c>
      <c r="T7095">
        <v>528.685</v>
      </c>
      <c r="U7095">
        <v>1258</v>
      </c>
      <c r="V7095">
        <f>SUMIF(货件明细!K:K,F7095,货件明细!AQ:AQ)</f>
        <v>0</v>
      </c>
      <c r="W7095">
        <f t="shared" si="440"/>
        <v>1</v>
      </c>
      <c r="X7095">
        <f t="shared" si="441"/>
        <v>1258</v>
      </c>
      <c r="Y7095">
        <f>SUMIF(货件明细!K:K,F7095,货件明细!I:I)</f>
        <v>0</v>
      </c>
      <c r="Z7095">
        <f t="shared" si="442"/>
        <v>147.77</v>
      </c>
      <c r="AA7095">
        <f>SUMIF(货件明细!K:K,F7095,货件明细!J:J)</f>
        <v>0</v>
      </c>
      <c r="AB7095">
        <f t="shared" si="443"/>
        <v>1</v>
      </c>
    </row>
    <row r="7096" spans="1:28">
      <c r="A7096">
        <v>2025</v>
      </c>
      <c r="B7096">
        <v>11</v>
      </c>
      <c r="C7096">
        <v>47</v>
      </c>
      <c r="D7096" s="4">
        <v>45982</v>
      </c>
      <c r="E7096" t="s">
        <v>28</v>
      </c>
      <c r="F7096" t="s">
        <v>7310</v>
      </c>
      <c r="G7096" t="s">
        <v>50</v>
      </c>
      <c r="H7096" t="s">
        <v>31</v>
      </c>
      <c r="I7096" t="s">
        <v>39</v>
      </c>
      <c r="J7096" t="s">
        <v>58</v>
      </c>
      <c r="K7096" t="s">
        <v>58</v>
      </c>
      <c r="L7096" t="s">
        <v>46</v>
      </c>
      <c r="M7096" t="s">
        <v>5001</v>
      </c>
      <c r="N7096" t="s">
        <v>6725</v>
      </c>
      <c r="O7096">
        <v>51.3</v>
      </c>
      <c r="Q7096">
        <v>231.3328125</v>
      </c>
      <c r="R7096">
        <v>231.3328125</v>
      </c>
      <c r="S7096">
        <v>0</v>
      </c>
      <c r="T7096">
        <v>231.3328125</v>
      </c>
      <c r="U7096">
        <v>324</v>
      </c>
      <c r="V7096">
        <f>SUMIF(货件明细!K:K,F7096,货件明细!AQ:AQ)</f>
        <v>0</v>
      </c>
      <c r="W7096">
        <f t="shared" si="440"/>
        <v>1</v>
      </c>
      <c r="X7096">
        <f t="shared" si="441"/>
        <v>324</v>
      </c>
      <c r="Y7096">
        <f>SUMIF(货件明细!K:K,F7096,货件明细!I:I)</f>
        <v>0</v>
      </c>
      <c r="Z7096">
        <f t="shared" si="442"/>
        <v>51.3</v>
      </c>
      <c r="AA7096">
        <f>SUMIF(货件明细!K:K,F7096,货件明细!J:J)</f>
        <v>0</v>
      </c>
      <c r="AB7096">
        <f t="shared" si="443"/>
        <v>1</v>
      </c>
    </row>
    <row r="7097" spans="1:28">
      <c r="A7097">
        <v>2025</v>
      </c>
      <c r="B7097">
        <v>11</v>
      </c>
      <c r="C7097">
        <v>47</v>
      </c>
      <c r="D7097" s="4">
        <v>45982</v>
      </c>
      <c r="E7097" t="s">
        <v>28</v>
      </c>
      <c r="F7097" t="s">
        <v>7311</v>
      </c>
      <c r="G7097" t="s">
        <v>56</v>
      </c>
      <c r="H7097" t="s">
        <v>44</v>
      </c>
      <c r="I7097" t="s">
        <v>39</v>
      </c>
      <c r="J7097" t="s">
        <v>58</v>
      </c>
      <c r="K7097" t="s">
        <v>58</v>
      </c>
      <c r="L7097" t="s">
        <v>46</v>
      </c>
      <c r="M7097" t="s">
        <v>5001</v>
      </c>
      <c r="N7097" t="s">
        <v>6725</v>
      </c>
      <c r="O7097">
        <v>51.3</v>
      </c>
      <c r="Q7097">
        <v>198.256875</v>
      </c>
      <c r="R7097">
        <v>198.256875</v>
      </c>
      <c r="S7097">
        <v>0</v>
      </c>
      <c r="T7097">
        <v>198.256875</v>
      </c>
      <c r="U7097">
        <v>324</v>
      </c>
      <c r="V7097">
        <f>SUMIF(货件明细!K:K,F7097,货件明细!AQ:AQ)</f>
        <v>0</v>
      </c>
      <c r="W7097">
        <f t="shared" si="440"/>
        <v>1</v>
      </c>
      <c r="X7097">
        <f t="shared" si="441"/>
        <v>324</v>
      </c>
      <c r="Y7097">
        <f>SUMIF(货件明细!K:K,F7097,货件明细!I:I)</f>
        <v>0</v>
      </c>
      <c r="Z7097">
        <f t="shared" si="442"/>
        <v>51.3</v>
      </c>
      <c r="AA7097">
        <f>SUMIF(货件明细!K:K,F7097,货件明细!J:J)</f>
        <v>0</v>
      </c>
      <c r="AB7097">
        <f t="shared" si="443"/>
        <v>1</v>
      </c>
    </row>
    <row r="7098" spans="1:28">
      <c r="A7098">
        <v>2025</v>
      </c>
      <c r="B7098">
        <v>11</v>
      </c>
      <c r="C7098">
        <v>47</v>
      </c>
      <c r="D7098" s="4">
        <v>45982</v>
      </c>
      <c r="E7098" t="s">
        <v>28</v>
      </c>
      <c r="F7098" t="s">
        <v>7312</v>
      </c>
      <c r="G7098" t="s">
        <v>7313</v>
      </c>
      <c r="H7098" t="s">
        <v>71</v>
      </c>
      <c r="I7098" t="s">
        <v>39</v>
      </c>
      <c r="J7098" t="s">
        <v>58</v>
      </c>
      <c r="K7098" t="s">
        <v>58</v>
      </c>
      <c r="L7098" t="s">
        <v>46</v>
      </c>
      <c r="M7098" t="s">
        <v>5001</v>
      </c>
      <c r="N7098" t="s">
        <v>6725</v>
      </c>
      <c r="O7098">
        <v>51.3</v>
      </c>
      <c r="Q7098">
        <v>166.26</v>
      </c>
      <c r="R7098">
        <v>166.26</v>
      </c>
      <c r="S7098">
        <v>0</v>
      </c>
      <c r="T7098">
        <v>166.26</v>
      </c>
      <c r="U7098">
        <v>324</v>
      </c>
      <c r="V7098">
        <f>SUMIF(货件明细!K:K,F7098,货件明细!AQ:AQ)</f>
        <v>0</v>
      </c>
      <c r="W7098">
        <f t="shared" si="440"/>
        <v>1</v>
      </c>
      <c r="X7098">
        <f t="shared" si="441"/>
        <v>324</v>
      </c>
      <c r="Y7098">
        <f>SUMIF(货件明细!K:K,F7098,货件明细!I:I)</f>
        <v>0</v>
      </c>
      <c r="Z7098">
        <f t="shared" si="442"/>
        <v>51.3</v>
      </c>
      <c r="AA7098">
        <f>SUMIF(货件明细!K:K,F7098,货件明细!J:J)</f>
        <v>0</v>
      </c>
      <c r="AB7098">
        <f t="shared" si="443"/>
        <v>1</v>
      </c>
    </row>
    <row r="7099" spans="1:28">
      <c r="A7099">
        <v>2025</v>
      </c>
      <c r="B7099">
        <v>11</v>
      </c>
      <c r="C7099">
        <v>47</v>
      </c>
      <c r="D7099" s="4">
        <v>45982</v>
      </c>
      <c r="E7099" t="s">
        <v>28</v>
      </c>
      <c r="F7099" t="s">
        <v>7314</v>
      </c>
      <c r="G7099" t="s">
        <v>114</v>
      </c>
      <c r="H7099" t="s">
        <v>44</v>
      </c>
      <c r="I7099" t="s">
        <v>39</v>
      </c>
      <c r="J7099" t="s">
        <v>58</v>
      </c>
      <c r="K7099" t="s">
        <v>58</v>
      </c>
      <c r="L7099" t="s">
        <v>46</v>
      </c>
      <c r="M7099" t="s">
        <v>5001</v>
      </c>
      <c r="N7099" t="s">
        <v>6725</v>
      </c>
      <c r="O7099">
        <v>51.3</v>
      </c>
      <c r="Q7099">
        <v>198.256875</v>
      </c>
      <c r="R7099">
        <v>198.256875</v>
      </c>
      <c r="S7099">
        <v>0</v>
      </c>
      <c r="T7099">
        <v>198.256875</v>
      </c>
      <c r="U7099">
        <v>324</v>
      </c>
      <c r="V7099">
        <f>SUMIF(货件明细!K:K,F7099,货件明细!AQ:AQ)</f>
        <v>0</v>
      </c>
      <c r="W7099">
        <f t="shared" si="440"/>
        <v>1</v>
      </c>
      <c r="X7099">
        <f t="shared" si="441"/>
        <v>324</v>
      </c>
      <c r="Y7099">
        <f>SUMIF(货件明细!K:K,F7099,货件明细!I:I)</f>
        <v>0</v>
      </c>
      <c r="Z7099">
        <f t="shared" si="442"/>
        <v>51.3</v>
      </c>
      <c r="AA7099">
        <f>SUMIF(货件明细!K:K,F7099,货件明细!J:J)</f>
        <v>0</v>
      </c>
      <c r="AB7099">
        <f t="shared" si="443"/>
        <v>1</v>
      </c>
    </row>
    <row r="7100" spans="1:28">
      <c r="A7100">
        <v>2025</v>
      </c>
      <c r="B7100">
        <v>11</v>
      </c>
      <c r="C7100">
        <v>47</v>
      </c>
      <c r="D7100" s="4">
        <v>45982</v>
      </c>
      <c r="E7100" t="s">
        <v>28</v>
      </c>
      <c r="F7100" t="s">
        <v>7315</v>
      </c>
      <c r="G7100" t="s">
        <v>1563</v>
      </c>
      <c r="H7100" t="s">
        <v>71</v>
      </c>
      <c r="I7100" t="s">
        <v>39</v>
      </c>
      <c r="J7100" t="s">
        <v>58</v>
      </c>
      <c r="K7100" t="s">
        <v>58</v>
      </c>
      <c r="L7100" t="s">
        <v>46</v>
      </c>
      <c r="M7100" t="s">
        <v>5001</v>
      </c>
      <c r="N7100" t="s">
        <v>6725</v>
      </c>
      <c r="O7100">
        <v>51.3</v>
      </c>
      <c r="Q7100">
        <v>140.854090909091</v>
      </c>
      <c r="R7100">
        <v>140.854090909091</v>
      </c>
      <c r="S7100">
        <v>0</v>
      </c>
      <c r="T7100">
        <v>140.854090909091</v>
      </c>
      <c r="U7100">
        <v>324</v>
      </c>
      <c r="V7100">
        <f>SUMIF(货件明细!K:K,F7100,货件明细!AQ:AQ)</f>
        <v>0</v>
      </c>
      <c r="W7100">
        <f t="shared" si="440"/>
        <v>1</v>
      </c>
      <c r="X7100">
        <f t="shared" si="441"/>
        <v>324</v>
      </c>
      <c r="Y7100">
        <f>SUMIF(货件明细!K:K,F7100,货件明细!I:I)</f>
        <v>0</v>
      </c>
      <c r="Z7100">
        <f t="shared" si="442"/>
        <v>51.3</v>
      </c>
      <c r="AA7100">
        <f>SUMIF(货件明细!K:K,F7100,货件明细!J:J)</f>
        <v>0</v>
      </c>
      <c r="AB7100">
        <f t="shared" si="443"/>
        <v>1</v>
      </c>
    </row>
    <row r="7101" spans="1:28">
      <c r="A7101">
        <v>2025</v>
      </c>
      <c r="B7101">
        <v>11</v>
      </c>
      <c r="C7101">
        <v>47</v>
      </c>
      <c r="D7101" s="4">
        <v>45982</v>
      </c>
      <c r="E7101" t="s">
        <v>28</v>
      </c>
      <c r="F7101" t="s">
        <v>7316</v>
      </c>
      <c r="G7101" t="s">
        <v>50</v>
      </c>
      <c r="H7101" t="s">
        <v>31</v>
      </c>
      <c r="I7101" t="s">
        <v>111</v>
      </c>
      <c r="J7101" t="s">
        <v>58</v>
      </c>
      <c r="K7101" t="s">
        <v>58</v>
      </c>
      <c r="L7101" t="s">
        <v>46</v>
      </c>
      <c r="M7101" t="s">
        <v>5001</v>
      </c>
      <c r="N7101" t="s">
        <v>6725</v>
      </c>
      <c r="O7101">
        <v>30.96</v>
      </c>
      <c r="Q7101">
        <v>217.725</v>
      </c>
      <c r="R7101">
        <v>217.725</v>
      </c>
      <c r="S7101">
        <v>0</v>
      </c>
      <c r="T7101">
        <v>217.725</v>
      </c>
      <c r="U7101">
        <v>146</v>
      </c>
      <c r="V7101">
        <f>SUMIF(货件明细!K:K,F7101,货件明细!AQ:AQ)</f>
        <v>0</v>
      </c>
      <c r="W7101">
        <f t="shared" si="440"/>
        <v>1</v>
      </c>
      <c r="X7101">
        <f t="shared" si="441"/>
        <v>146</v>
      </c>
      <c r="Y7101">
        <f>SUMIF(货件明细!K:K,F7101,货件明细!I:I)</f>
        <v>0</v>
      </c>
      <c r="Z7101">
        <f t="shared" si="442"/>
        <v>30.96</v>
      </c>
      <c r="AA7101">
        <f>SUMIF(货件明细!K:K,F7101,货件明细!J:J)</f>
        <v>0</v>
      </c>
      <c r="AB7101">
        <f t="shared" si="443"/>
        <v>1</v>
      </c>
    </row>
    <row r="7102" spans="1:28">
      <c r="A7102">
        <v>2025</v>
      </c>
      <c r="B7102">
        <v>11</v>
      </c>
      <c r="C7102">
        <v>47</v>
      </c>
      <c r="D7102" s="4">
        <v>45982</v>
      </c>
      <c r="E7102" t="s">
        <v>28</v>
      </c>
      <c r="F7102" t="s">
        <v>7317</v>
      </c>
      <c r="G7102" t="s">
        <v>56</v>
      </c>
      <c r="H7102" t="s">
        <v>44</v>
      </c>
      <c r="I7102" t="s">
        <v>111</v>
      </c>
      <c r="J7102" t="s">
        <v>58</v>
      </c>
      <c r="K7102" t="s">
        <v>58</v>
      </c>
      <c r="L7102" t="s">
        <v>46</v>
      </c>
      <c r="M7102" t="s">
        <v>5001</v>
      </c>
      <c r="N7102" t="s">
        <v>6725</v>
      </c>
      <c r="O7102">
        <v>30.96</v>
      </c>
      <c r="Q7102">
        <v>143.069090909091</v>
      </c>
      <c r="R7102">
        <v>143.069090909091</v>
      </c>
      <c r="S7102">
        <v>0</v>
      </c>
      <c r="T7102">
        <v>143.069090909091</v>
      </c>
      <c r="U7102">
        <v>146</v>
      </c>
      <c r="V7102">
        <f>SUMIF(货件明细!K:K,F7102,货件明细!AQ:AQ)</f>
        <v>0</v>
      </c>
      <c r="W7102">
        <f t="shared" si="440"/>
        <v>1</v>
      </c>
      <c r="X7102">
        <f t="shared" si="441"/>
        <v>146</v>
      </c>
      <c r="Y7102">
        <f>SUMIF(货件明细!K:K,F7102,货件明细!I:I)</f>
        <v>0</v>
      </c>
      <c r="Z7102">
        <f t="shared" si="442"/>
        <v>30.96</v>
      </c>
      <c r="AA7102">
        <f>SUMIF(货件明细!K:K,F7102,货件明细!J:J)</f>
        <v>0</v>
      </c>
      <c r="AB7102">
        <f t="shared" si="443"/>
        <v>1</v>
      </c>
    </row>
    <row r="7103" spans="1:28">
      <c r="A7103">
        <v>2025</v>
      </c>
      <c r="B7103">
        <v>11</v>
      </c>
      <c r="C7103">
        <v>47</v>
      </c>
      <c r="D7103" s="4">
        <v>45982</v>
      </c>
      <c r="E7103" t="s">
        <v>28</v>
      </c>
      <c r="F7103" t="s">
        <v>7318</v>
      </c>
      <c r="G7103" t="s">
        <v>7313</v>
      </c>
      <c r="H7103" t="s">
        <v>71</v>
      </c>
      <c r="I7103" t="s">
        <v>111</v>
      </c>
      <c r="J7103" t="s">
        <v>58</v>
      </c>
      <c r="K7103" t="s">
        <v>58</v>
      </c>
      <c r="L7103" t="s">
        <v>46</v>
      </c>
      <c r="M7103" t="s">
        <v>5001</v>
      </c>
      <c r="N7103" t="s">
        <v>6725</v>
      </c>
      <c r="O7103">
        <v>30.96</v>
      </c>
      <c r="Q7103">
        <v>134.475</v>
      </c>
      <c r="R7103">
        <v>134.475</v>
      </c>
      <c r="S7103">
        <v>0</v>
      </c>
      <c r="T7103">
        <v>134.475</v>
      </c>
      <c r="U7103">
        <v>146</v>
      </c>
      <c r="V7103">
        <f>SUMIF(货件明细!K:K,F7103,货件明细!AQ:AQ)</f>
        <v>0</v>
      </c>
      <c r="W7103">
        <f t="shared" si="440"/>
        <v>1</v>
      </c>
      <c r="X7103">
        <f t="shared" si="441"/>
        <v>146</v>
      </c>
      <c r="Y7103">
        <f>SUMIF(货件明细!K:K,F7103,货件明细!I:I)</f>
        <v>0</v>
      </c>
      <c r="Z7103">
        <f t="shared" si="442"/>
        <v>30.96</v>
      </c>
      <c r="AA7103">
        <f>SUMIF(货件明细!K:K,F7103,货件明细!J:J)</f>
        <v>0</v>
      </c>
      <c r="AB7103">
        <f t="shared" si="443"/>
        <v>1</v>
      </c>
    </row>
    <row r="7104" spans="1:28">
      <c r="A7104">
        <v>2025</v>
      </c>
      <c r="B7104">
        <v>11</v>
      </c>
      <c r="C7104">
        <v>47</v>
      </c>
      <c r="D7104" s="4">
        <v>45982</v>
      </c>
      <c r="E7104" t="s">
        <v>28</v>
      </c>
      <c r="F7104" t="s">
        <v>7319</v>
      </c>
      <c r="G7104" t="s">
        <v>114</v>
      </c>
      <c r="H7104" t="s">
        <v>44</v>
      </c>
      <c r="I7104" t="s">
        <v>111</v>
      </c>
      <c r="J7104" t="s">
        <v>58</v>
      </c>
      <c r="K7104" t="s">
        <v>58</v>
      </c>
      <c r="L7104" t="s">
        <v>46</v>
      </c>
      <c r="M7104" t="s">
        <v>5001</v>
      </c>
      <c r="N7104" t="s">
        <v>6725</v>
      </c>
      <c r="O7104">
        <v>30.96</v>
      </c>
      <c r="Q7104">
        <v>184.425</v>
      </c>
      <c r="R7104">
        <v>184.425</v>
      </c>
      <c r="S7104">
        <v>0</v>
      </c>
      <c r="T7104">
        <v>184.425</v>
      </c>
      <c r="U7104">
        <v>146</v>
      </c>
      <c r="V7104">
        <f>SUMIF(货件明细!K:K,F7104,货件明细!AQ:AQ)</f>
        <v>0</v>
      </c>
      <c r="W7104">
        <f t="shared" si="440"/>
        <v>1</v>
      </c>
      <c r="X7104">
        <f t="shared" si="441"/>
        <v>146</v>
      </c>
      <c r="Y7104">
        <f>SUMIF(货件明细!K:K,F7104,货件明细!I:I)</f>
        <v>0</v>
      </c>
      <c r="Z7104">
        <f t="shared" si="442"/>
        <v>30.96</v>
      </c>
      <c r="AA7104">
        <f>SUMIF(货件明细!K:K,F7104,货件明细!J:J)</f>
        <v>0</v>
      </c>
      <c r="AB7104">
        <f t="shared" si="443"/>
        <v>1</v>
      </c>
    </row>
    <row r="7105" spans="1:28">
      <c r="A7105">
        <v>2025</v>
      </c>
      <c r="B7105">
        <v>11</v>
      </c>
      <c r="C7105">
        <v>47</v>
      </c>
      <c r="D7105" s="4">
        <v>45982</v>
      </c>
      <c r="E7105" t="s">
        <v>28</v>
      </c>
      <c r="F7105" t="s">
        <v>7320</v>
      </c>
      <c r="G7105" t="s">
        <v>1563</v>
      </c>
      <c r="H7105" t="s">
        <v>71</v>
      </c>
      <c r="I7105" t="s">
        <v>111</v>
      </c>
      <c r="J7105" t="s">
        <v>58</v>
      </c>
      <c r="K7105" t="s">
        <v>58</v>
      </c>
      <c r="L7105" t="s">
        <v>46</v>
      </c>
      <c r="M7105" t="s">
        <v>5001</v>
      </c>
      <c r="N7105" t="s">
        <v>6725</v>
      </c>
      <c r="O7105">
        <v>30.96</v>
      </c>
      <c r="Q7105">
        <v>100.5796875</v>
      </c>
      <c r="R7105">
        <v>100.5796875</v>
      </c>
      <c r="S7105">
        <v>0</v>
      </c>
      <c r="T7105">
        <v>100.5796875</v>
      </c>
      <c r="U7105">
        <v>146</v>
      </c>
      <c r="V7105">
        <f>SUMIF(货件明细!K:K,F7105,货件明细!AQ:AQ)</f>
        <v>0</v>
      </c>
      <c r="W7105">
        <f t="shared" si="440"/>
        <v>1</v>
      </c>
      <c r="X7105">
        <f t="shared" si="441"/>
        <v>146</v>
      </c>
      <c r="Y7105">
        <f>SUMIF(货件明细!K:K,F7105,货件明细!I:I)</f>
        <v>0</v>
      </c>
      <c r="Z7105">
        <f t="shared" si="442"/>
        <v>30.96</v>
      </c>
      <c r="AA7105">
        <f>SUMIF(货件明细!K:K,F7105,货件明细!J:J)</f>
        <v>0</v>
      </c>
      <c r="AB7105">
        <f t="shared" si="443"/>
        <v>1</v>
      </c>
    </row>
    <row r="7106" spans="1:28">
      <c r="A7106">
        <v>2025</v>
      </c>
      <c r="B7106">
        <v>11</v>
      </c>
      <c r="C7106">
        <v>47</v>
      </c>
      <c r="D7106" s="4">
        <v>45982</v>
      </c>
      <c r="E7106" t="s">
        <v>28</v>
      </c>
      <c r="F7106" t="s">
        <v>7321</v>
      </c>
      <c r="G7106" t="s">
        <v>50</v>
      </c>
      <c r="H7106" t="s">
        <v>31</v>
      </c>
      <c r="I7106" t="s">
        <v>41</v>
      </c>
      <c r="J7106" t="s">
        <v>100</v>
      </c>
      <c r="K7106" t="s">
        <v>100</v>
      </c>
      <c r="L7106" t="s">
        <v>46</v>
      </c>
      <c r="M7106" t="s">
        <v>47</v>
      </c>
      <c r="N7106" t="s">
        <v>5148</v>
      </c>
      <c r="O7106">
        <v>21.42</v>
      </c>
      <c r="Q7106">
        <v>117.24375</v>
      </c>
      <c r="R7106">
        <v>117.24375</v>
      </c>
      <c r="S7106">
        <v>0</v>
      </c>
      <c r="T7106">
        <v>117.24375</v>
      </c>
      <c r="U7106">
        <v>66</v>
      </c>
      <c r="V7106">
        <f>SUMIF(货件明细!K:K,F7106,货件明细!AQ:AQ)</f>
        <v>0</v>
      </c>
      <c r="W7106">
        <f t="shared" ref="W7106:W7169" si="444">IF(V7106=U7106,0,1)</f>
        <v>1</v>
      </c>
      <c r="X7106">
        <f t="shared" ref="X7106:X7169" si="445">U7106</f>
        <v>66</v>
      </c>
      <c r="Y7106">
        <f>SUMIF(货件明细!K:K,F7106,货件明细!I:I)</f>
        <v>0</v>
      </c>
      <c r="Z7106">
        <f t="shared" ref="Z7106:Z7169" si="446">O7106-Y7106</f>
        <v>21.42</v>
      </c>
      <c r="AA7106">
        <f>SUMIF(货件明细!K:K,F7106,货件明细!J:J)</f>
        <v>0</v>
      </c>
      <c r="AB7106">
        <f t="shared" ref="AB7106:AB7169" si="447">IF(T7106=AA7106,0,1)</f>
        <v>1</v>
      </c>
    </row>
    <row r="7107" spans="1:28">
      <c r="A7107">
        <v>2025</v>
      </c>
      <c r="B7107">
        <v>11</v>
      </c>
      <c r="C7107">
        <v>47</v>
      </c>
      <c r="D7107" s="4">
        <v>45982</v>
      </c>
      <c r="E7107" t="s">
        <v>28</v>
      </c>
      <c r="F7107" t="s">
        <v>7322</v>
      </c>
      <c r="G7107" t="s">
        <v>56</v>
      </c>
      <c r="H7107" t="s">
        <v>44</v>
      </c>
      <c r="I7107" t="s">
        <v>41</v>
      </c>
      <c r="J7107" t="s">
        <v>100</v>
      </c>
      <c r="K7107" t="s">
        <v>4998</v>
      </c>
      <c r="L7107" t="s">
        <v>46</v>
      </c>
      <c r="M7107" t="s">
        <v>2882</v>
      </c>
      <c r="N7107" t="s">
        <v>4823</v>
      </c>
      <c r="O7107">
        <v>21.42</v>
      </c>
      <c r="Q7107">
        <v>116.4</v>
      </c>
      <c r="R7107">
        <v>116.4</v>
      </c>
      <c r="S7107">
        <v>0</v>
      </c>
      <c r="T7107">
        <v>116.4</v>
      </c>
      <c r="U7107">
        <v>66</v>
      </c>
      <c r="V7107">
        <f>SUMIF(货件明细!K:K,F7107,货件明细!AQ:AQ)</f>
        <v>0</v>
      </c>
      <c r="W7107">
        <f t="shared" si="444"/>
        <v>1</v>
      </c>
      <c r="X7107">
        <f t="shared" si="445"/>
        <v>66</v>
      </c>
      <c r="Y7107">
        <f>SUMIF(货件明细!K:K,F7107,货件明细!I:I)</f>
        <v>0</v>
      </c>
      <c r="Z7107">
        <f t="shared" si="446"/>
        <v>21.42</v>
      </c>
      <c r="AA7107">
        <f>SUMIF(货件明细!K:K,F7107,货件明细!J:J)</f>
        <v>0</v>
      </c>
      <c r="AB7107">
        <f t="shared" si="447"/>
        <v>1</v>
      </c>
    </row>
    <row r="7108" spans="1:28">
      <c r="A7108">
        <v>2025</v>
      </c>
      <c r="B7108">
        <v>11</v>
      </c>
      <c r="C7108">
        <v>47</v>
      </c>
      <c r="D7108" s="4">
        <v>45982</v>
      </c>
      <c r="E7108" t="s">
        <v>28</v>
      </c>
      <c r="F7108" t="s">
        <v>7323</v>
      </c>
      <c r="G7108" t="s">
        <v>7313</v>
      </c>
      <c r="H7108" t="s">
        <v>71</v>
      </c>
      <c r="I7108" t="s">
        <v>41</v>
      </c>
      <c r="J7108" t="s">
        <v>100</v>
      </c>
      <c r="K7108" t="s">
        <v>58</v>
      </c>
      <c r="L7108" t="s">
        <v>46</v>
      </c>
      <c r="M7108" t="s">
        <v>5001</v>
      </c>
      <c r="N7108" t="s">
        <v>6725</v>
      </c>
      <c r="O7108">
        <v>21.42</v>
      </c>
      <c r="Q7108">
        <v>55.42</v>
      </c>
      <c r="R7108">
        <v>55.42</v>
      </c>
      <c r="S7108">
        <v>0</v>
      </c>
      <c r="T7108">
        <v>55.42</v>
      </c>
      <c r="U7108">
        <v>66</v>
      </c>
      <c r="V7108">
        <f>SUMIF(货件明细!K:K,F7108,货件明细!AQ:AQ)</f>
        <v>0</v>
      </c>
      <c r="W7108">
        <f t="shared" si="444"/>
        <v>1</v>
      </c>
      <c r="X7108">
        <f t="shared" si="445"/>
        <v>66</v>
      </c>
      <c r="Y7108">
        <f>SUMIF(货件明细!K:K,F7108,货件明细!I:I)</f>
        <v>0</v>
      </c>
      <c r="Z7108">
        <f t="shared" si="446"/>
        <v>21.42</v>
      </c>
      <c r="AA7108">
        <f>SUMIF(货件明细!K:K,F7108,货件明细!J:J)</f>
        <v>0</v>
      </c>
      <c r="AB7108">
        <f t="shared" si="447"/>
        <v>1</v>
      </c>
    </row>
    <row r="7109" spans="1:28">
      <c r="A7109">
        <v>2025</v>
      </c>
      <c r="B7109">
        <v>11</v>
      </c>
      <c r="C7109">
        <v>47</v>
      </c>
      <c r="D7109" s="4">
        <v>45982</v>
      </c>
      <c r="E7109" t="s">
        <v>28</v>
      </c>
      <c r="F7109" t="s">
        <v>7324</v>
      </c>
      <c r="G7109" t="s">
        <v>114</v>
      </c>
      <c r="H7109" t="s">
        <v>44</v>
      </c>
      <c r="I7109" t="s">
        <v>41</v>
      </c>
      <c r="J7109" t="s">
        <v>100</v>
      </c>
      <c r="K7109" t="s">
        <v>4998</v>
      </c>
      <c r="L7109" t="s">
        <v>46</v>
      </c>
      <c r="M7109" t="s">
        <v>2882</v>
      </c>
      <c r="N7109" t="s">
        <v>4823</v>
      </c>
      <c r="O7109">
        <v>21.42</v>
      </c>
      <c r="Q7109">
        <v>98.94</v>
      </c>
      <c r="R7109">
        <v>98.94</v>
      </c>
      <c r="S7109">
        <v>0</v>
      </c>
      <c r="T7109">
        <v>98.94</v>
      </c>
      <c r="U7109">
        <v>66</v>
      </c>
      <c r="V7109">
        <f>SUMIF(货件明细!K:K,F7109,货件明细!AQ:AQ)</f>
        <v>0</v>
      </c>
      <c r="W7109">
        <f t="shared" si="444"/>
        <v>1</v>
      </c>
      <c r="X7109">
        <f t="shared" si="445"/>
        <v>66</v>
      </c>
      <c r="Y7109">
        <f>SUMIF(货件明细!K:K,F7109,货件明细!I:I)</f>
        <v>0</v>
      </c>
      <c r="Z7109">
        <f t="shared" si="446"/>
        <v>21.42</v>
      </c>
      <c r="AA7109">
        <f>SUMIF(货件明细!K:K,F7109,货件明细!J:J)</f>
        <v>0</v>
      </c>
      <c r="AB7109">
        <f t="shared" si="447"/>
        <v>1</v>
      </c>
    </row>
    <row r="7110" spans="1:28">
      <c r="A7110">
        <v>2025</v>
      </c>
      <c r="B7110">
        <v>11</v>
      </c>
      <c r="C7110">
        <v>47</v>
      </c>
      <c r="D7110" s="4">
        <v>45982</v>
      </c>
      <c r="E7110" t="s">
        <v>28</v>
      </c>
      <c r="F7110" t="s">
        <v>7325</v>
      </c>
      <c r="G7110" t="s">
        <v>1563</v>
      </c>
      <c r="H7110" t="s">
        <v>71</v>
      </c>
      <c r="I7110" t="s">
        <v>41</v>
      </c>
      <c r="J7110" t="s">
        <v>100</v>
      </c>
      <c r="K7110" t="s">
        <v>58</v>
      </c>
      <c r="L7110" t="s">
        <v>46</v>
      </c>
      <c r="M7110" t="s">
        <v>5001</v>
      </c>
      <c r="N7110" t="s">
        <v>6725</v>
      </c>
      <c r="O7110">
        <v>21.42</v>
      </c>
      <c r="Q7110">
        <v>46.9513636363636</v>
      </c>
      <c r="R7110">
        <v>46.9513636363636</v>
      </c>
      <c r="S7110">
        <v>0</v>
      </c>
      <c r="T7110">
        <v>46.9513636363636</v>
      </c>
      <c r="U7110">
        <v>66</v>
      </c>
      <c r="V7110">
        <f>SUMIF(货件明细!K:K,F7110,货件明细!AQ:AQ)</f>
        <v>0</v>
      </c>
      <c r="W7110">
        <f t="shared" si="444"/>
        <v>1</v>
      </c>
      <c r="X7110">
        <f t="shared" si="445"/>
        <v>66</v>
      </c>
      <c r="Y7110">
        <f>SUMIF(货件明细!K:K,F7110,货件明细!I:I)</f>
        <v>0</v>
      </c>
      <c r="Z7110">
        <f t="shared" si="446"/>
        <v>21.42</v>
      </c>
      <c r="AA7110">
        <f>SUMIF(货件明细!K:K,F7110,货件明细!J:J)</f>
        <v>0</v>
      </c>
      <c r="AB7110">
        <f t="shared" si="447"/>
        <v>1</v>
      </c>
    </row>
    <row r="7111" spans="1:28">
      <c r="A7111">
        <v>2025</v>
      </c>
      <c r="B7111">
        <v>11</v>
      </c>
      <c r="C7111">
        <v>47</v>
      </c>
      <c r="D7111" s="4">
        <v>45982</v>
      </c>
      <c r="E7111" t="s">
        <v>28</v>
      </c>
      <c r="F7111" t="s">
        <v>7326</v>
      </c>
      <c r="G7111" t="s">
        <v>50</v>
      </c>
      <c r="H7111" t="s">
        <v>31</v>
      </c>
      <c r="I7111" t="s">
        <v>39</v>
      </c>
      <c r="J7111" t="s">
        <v>100</v>
      </c>
      <c r="K7111" t="s">
        <v>100</v>
      </c>
      <c r="L7111" t="s">
        <v>46</v>
      </c>
      <c r="M7111" t="s">
        <v>47</v>
      </c>
      <c r="N7111" t="s">
        <v>5148</v>
      </c>
      <c r="O7111">
        <v>31.89</v>
      </c>
      <c r="Q7111">
        <v>234.4875</v>
      </c>
      <c r="R7111">
        <v>234.4875</v>
      </c>
      <c r="S7111">
        <v>0</v>
      </c>
      <c r="T7111">
        <v>234.4875</v>
      </c>
      <c r="U7111">
        <v>132</v>
      </c>
      <c r="V7111">
        <f>SUMIF(货件明细!K:K,F7111,货件明细!AQ:AQ)</f>
        <v>0</v>
      </c>
      <c r="W7111">
        <f t="shared" si="444"/>
        <v>1</v>
      </c>
      <c r="X7111">
        <f t="shared" si="445"/>
        <v>132</v>
      </c>
      <c r="Y7111">
        <f>SUMIF(货件明细!K:K,F7111,货件明细!I:I)</f>
        <v>0</v>
      </c>
      <c r="Z7111">
        <f t="shared" si="446"/>
        <v>31.89</v>
      </c>
      <c r="AA7111">
        <f>SUMIF(货件明细!K:K,F7111,货件明细!J:J)</f>
        <v>0</v>
      </c>
      <c r="AB7111">
        <f t="shared" si="447"/>
        <v>1</v>
      </c>
    </row>
    <row r="7112" spans="1:28">
      <c r="A7112">
        <v>2025</v>
      </c>
      <c r="B7112">
        <v>11</v>
      </c>
      <c r="C7112">
        <v>47</v>
      </c>
      <c r="D7112" s="4">
        <v>45982</v>
      </c>
      <c r="E7112" t="s">
        <v>28</v>
      </c>
      <c r="F7112" t="s">
        <v>7327</v>
      </c>
      <c r="G7112" t="s">
        <v>56</v>
      </c>
      <c r="H7112" t="s">
        <v>44</v>
      </c>
      <c r="I7112" t="s">
        <v>39</v>
      </c>
      <c r="J7112" t="s">
        <v>100</v>
      </c>
      <c r="K7112" t="s">
        <v>4998</v>
      </c>
      <c r="L7112" t="s">
        <v>46</v>
      </c>
      <c r="M7112" t="s">
        <v>2882</v>
      </c>
      <c r="N7112" t="s">
        <v>4823</v>
      </c>
      <c r="O7112">
        <v>31.89</v>
      </c>
      <c r="Q7112">
        <v>218.25</v>
      </c>
      <c r="R7112">
        <v>218.25</v>
      </c>
      <c r="S7112">
        <v>0</v>
      </c>
      <c r="T7112">
        <v>218.25</v>
      </c>
      <c r="U7112">
        <v>132</v>
      </c>
      <c r="V7112">
        <f>SUMIF(货件明细!K:K,F7112,货件明细!AQ:AQ)</f>
        <v>0</v>
      </c>
      <c r="W7112">
        <f t="shared" si="444"/>
        <v>1</v>
      </c>
      <c r="X7112">
        <f t="shared" si="445"/>
        <v>132</v>
      </c>
      <c r="Y7112">
        <f>SUMIF(货件明细!K:K,F7112,货件明细!I:I)</f>
        <v>0</v>
      </c>
      <c r="Z7112">
        <f t="shared" si="446"/>
        <v>31.89</v>
      </c>
      <c r="AA7112">
        <f>SUMIF(货件明细!K:K,F7112,货件明细!J:J)</f>
        <v>0</v>
      </c>
      <c r="AB7112">
        <f t="shared" si="447"/>
        <v>1</v>
      </c>
    </row>
    <row r="7113" spans="1:28">
      <c r="A7113">
        <v>2025</v>
      </c>
      <c r="B7113">
        <v>11</v>
      </c>
      <c r="C7113">
        <v>47</v>
      </c>
      <c r="D7113" s="4">
        <v>45982</v>
      </c>
      <c r="E7113" t="s">
        <v>28</v>
      </c>
      <c r="F7113" t="s">
        <v>7328</v>
      </c>
      <c r="G7113" t="s">
        <v>7313</v>
      </c>
      <c r="H7113" t="s">
        <v>71</v>
      </c>
      <c r="I7113" t="s">
        <v>39</v>
      </c>
      <c r="J7113" t="s">
        <v>100</v>
      </c>
      <c r="K7113" t="s">
        <v>58</v>
      </c>
      <c r="L7113" t="s">
        <v>46</v>
      </c>
      <c r="M7113" t="s">
        <v>5001</v>
      </c>
      <c r="N7113" t="s">
        <v>6725</v>
      </c>
      <c r="O7113">
        <v>31.89</v>
      </c>
      <c r="Q7113">
        <v>110.84</v>
      </c>
      <c r="R7113">
        <v>110.84</v>
      </c>
      <c r="S7113">
        <v>0</v>
      </c>
      <c r="T7113">
        <v>110.84</v>
      </c>
      <c r="U7113">
        <v>132</v>
      </c>
      <c r="V7113">
        <f>SUMIF(货件明细!K:K,F7113,货件明细!AQ:AQ)</f>
        <v>0</v>
      </c>
      <c r="W7113">
        <f t="shared" si="444"/>
        <v>1</v>
      </c>
      <c r="X7113">
        <f t="shared" si="445"/>
        <v>132</v>
      </c>
      <c r="Y7113">
        <f>SUMIF(货件明细!K:K,F7113,货件明细!I:I)</f>
        <v>0</v>
      </c>
      <c r="Z7113">
        <f t="shared" si="446"/>
        <v>31.89</v>
      </c>
      <c r="AA7113">
        <f>SUMIF(货件明细!K:K,F7113,货件明细!J:J)</f>
        <v>0</v>
      </c>
      <c r="AB7113">
        <f t="shared" si="447"/>
        <v>1</v>
      </c>
    </row>
    <row r="7114" spans="1:28">
      <c r="A7114">
        <v>2025</v>
      </c>
      <c r="B7114">
        <v>11</v>
      </c>
      <c r="C7114">
        <v>47</v>
      </c>
      <c r="D7114" s="4">
        <v>45982</v>
      </c>
      <c r="E7114" t="s">
        <v>28</v>
      </c>
      <c r="F7114" t="s">
        <v>7329</v>
      </c>
      <c r="G7114" t="s">
        <v>114</v>
      </c>
      <c r="H7114" t="s">
        <v>44</v>
      </c>
      <c r="I7114" t="s">
        <v>39</v>
      </c>
      <c r="J7114" t="s">
        <v>100</v>
      </c>
      <c r="K7114" t="s">
        <v>4998</v>
      </c>
      <c r="L7114" t="s">
        <v>46</v>
      </c>
      <c r="M7114" t="s">
        <v>2882</v>
      </c>
      <c r="N7114" t="s">
        <v>4823</v>
      </c>
      <c r="O7114">
        <v>31.89</v>
      </c>
      <c r="Q7114">
        <v>197.88</v>
      </c>
      <c r="R7114">
        <v>197.88</v>
      </c>
      <c r="S7114">
        <v>0</v>
      </c>
      <c r="T7114">
        <v>197.88</v>
      </c>
      <c r="U7114">
        <v>132</v>
      </c>
      <c r="V7114">
        <f>SUMIF(货件明细!K:K,F7114,货件明细!AQ:AQ)</f>
        <v>0</v>
      </c>
      <c r="W7114">
        <f t="shared" si="444"/>
        <v>1</v>
      </c>
      <c r="X7114">
        <f t="shared" si="445"/>
        <v>132</v>
      </c>
      <c r="Y7114">
        <f>SUMIF(货件明细!K:K,F7114,货件明细!I:I)</f>
        <v>0</v>
      </c>
      <c r="Z7114">
        <f t="shared" si="446"/>
        <v>31.89</v>
      </c>
      <c r="AA7114">
        <f>SUMIF(货件明细!K:K,F7114,货件明细!J:J)</f>
        <v>0</v>
      </c>
      <c r="AB7114">
        <f t="shared" si="447"/>
        <v>1</v>
      </c>
    </row>
    <row r="7115" spans="1:28">
      <c r="A7115">
        <v>2025</v>
      </c>
      <c r="B7115">
        <v>11</v>
      </c>
      <c r="C7115">
        <v>47</v>
      </c>
      <c r="D7115" s="4">
        <v>45982</v>
      </c>
      <c r="E7115" t="s">
        <v>28</v>
      </c>
      <c r="F7115" t="s">
        <v>7330</v>
      </c>
      <c r="G7115" t="s">
        <v>1563</v>
      </c>
      <c r="H7115" t="s">
        <v>71</v>
      </c>
      <c r="I7115" t="s">
        <v>39</v>
      </c>
      <c r="J7115" t="s">
        <v>100</v>
      </c>
      <c r="K7115" t="s">
        <v>58</v>
      </c>
      <c r="L7115" t="s">
        <v>46</v>
      </c>
      <c r="M7115" t="s">
        <v>5001</v>
      </c>
      <c r="N7115" t="s">
        <v>6725</v>
      </c>
      <c r="O7115">
        <v>31.89</v>
      </c>
      <c r="Q7115">
        <v>93.9027272727273</v>
      </c>
      <c r="R7115">
        <v>93.9027272727273</v>
      </c>
      <c r="S7115">
        <v>0</v>
      </c>
      <c r="T7115">
        <v>93.9027272727273</v>
      </c>
      <c r="U7115">
        <v>132</v>
      </c>
      <c r="V7115">
        <f>SUMIF(货件明细!K:K,F7115,货件明细!AQ:AQ)</f>
        <v>0</v>
      </c>
      <c r="W7115">
        <f t="shared" si="444"/>
        <v>1</v>
      </c>
      <c r="X7115">
        <f t="shared" si="445"/>
        <v>132</v>
      </c>
      <c r="Y7115">
        <f>SUMIF(货件明细!K:K,F7115,货件明细!I:I)</f>
        <v>0</v>
      </c>
      <c r="Z7115">
        <f t="shared" si="446"/>
        <v>31.89</v>
      </c>
      <c r="AA7115">
        <f>SUMIF(货件明细!K:K,F7115,货件明细!J:J)</f>
        <v>0</v>
      </c>
      <c r="AB7115">
        <f t="shared" si="447"/>
        <v>1</v>
      </c>
    </row>
    <row r="7116" spans="1:28">
      <c r="A7116">
        <v>2025</v>
      </c>
      <c r="B7116">
        <v>11</v>
      </c>
      <c r="C7116">
        <v>47</v>
      </c>
      <c r="D7116" s="4">
        <v>45982</v>
      </c>
      <c r="E7116" t="s">
        <v>28</v>
      </c>
      <c r="F7116" t="s">
        <v>7331</v>
      </c>
      <c r="G7116" t="s">
        <v>50</v>
      </c>
      <c r="H7116" t="s">
        <v>31</v>
      </c>
      <c r="I7116" t="s">
        <v>57</v>
      </c>
      <c r="J7116" t="s">
        <v>45</v>
      </c>
      <c r="K7116" t="s">
        <v>100</v>
      </c>
      <c r="L7116" t="s">
        <v>46</v>
      </c>
      <c r="M7116" t="s">
        <v>47</v>
      </c>
      <c r="N7116" t="s">
        <v>5148</v>
      </c>
      <c r="O7116">
        <v>21.85</v>
      </c>
      <c r="Q7116">
        <v>117.24375</v>
      </c>
      <c r="R7116">
        <v>117.24375</v>
      </c>
      <c r="S7116">
        <v>0</v>
      </c>
      <c r="T7116">
        <v>117.24375</v>
      </c>
      <c r="U7116">
        <v>142</v>
      </c>
      <c r="V7116">
        <f>SUMIF(货件明细!K:K,F7116,货件明细!AQ:AQ)</f>
        <v>0</v>
      </c>
      <c r="W7116">
        <f t="shared" si="444"/>
        <v>1</v>
      </c>
      <c r="X7116">
        <f t="shared" si="445"/>
        <v>142</v>
      </c>
      <c r="Y7116">
        <f>SUMIF(货件明细!K:K,F7116,货件明细!I:I)</f>
        <v>0</v>
      </c>
      <c r="Z7116">
        <f t="shared" si="446"/>
        <v>21.85</v>
      </c>
      <c r="AA7116">
        <f>SUMIF(货件明细!K:K,F7116,货件明细!J:J)</f>
        <v>0</v>
      </c>
      <c r="AB7116">
        <f t="shared" si="447"/>
        <v>1</v>
      </c>
    </row>
    <row r="7117" spans="1:28">
      <c r="A7117">
        <v>2025</v>
      </c>
      <c r="B7117">
        <v>11</v>
      </c>
      <c r="C7117">
        <v>47</v>
      </c>
      <c r="D7117" s="4">
        <v>45982</v>
      </c>
      <c r="E7117" t="s">
        <v>28</v>
      </c>
      <c r="F7117" t="s">
        <v>7332</v>
      </c>
      <c r="G7117" t="s">
        <v>43</v>
      </c>
      <c r="H7117" t="s">
        <v>44</v>
      </c>
      <c r="I7117" t="s">
        <v>57</v>
      </c>
      <c r="J7117" t="s">
        <v>45</v>
      </c>
      <c r="K7117" t="s">
        <v>100</v>
      </c>
      <c r="L7117" t="s">
        <v>46</v>
      </c>
      <c r="M7117" t="s">
        <v>2882</v>
      </c>
      <c r="N7117" t="s">
        <v>3338</v>
      </c>
      <c r="O7117">
        <v>21.85</v>
      </c>
      <c r="Q7117">
        <v>185.9</v>
      </c>
      <c r="R7117">
        <v>185.9</v>
      </c>
      <c r="S7117">
        <v>0</v>
      </c>
      <c r="T7117">
        <v>185.9</v>
      </c>
      <c r="U7117">
        <v>142</v>
      </c>
      <c r="V7117">
        <f>SUMIF(货件明细!K:K,F7117,货件明细!AQ:AQ)</f>
        <v>0</v>
      </c>
      <c r="W7117">
        <f t="shared" si="444"/>
        <v>1</v>
      </c>
      <c r="X7117">
        <f t="shared" si="445"/>
        <v>142</v>
      </c>
      <c r="Y7117">
        <f>SUMIF(货件明细!K:K,F7117,货件明细!I:I)</f>
        <v>0</v>
      </c>
      <c r="Z7117">
        <f t="shared" si="446"/>
        <v>21.85</v>
      </c>
      <c r="AA7117">
        <f>SUMIF(货件明细!K:K,F7117,货件明细!J:J)</f>
        <v>0</v>
      </c>
      <c r="AB7117">
        <f t="shared" si="447"/>
        <v>1</v>
      </c>
    </row>
    <row r="7118" spans="1:28">
      <c r="A7118">
        <v>2025</v>
      </c>
      <c r="B7118">
        <v>11</v>
      </c>
      <c r="C7118">
        <v>47</v>
      </c>
      <c r="D7118" s="4">
        <v>45982</v>
      </c>
      <c r="E7118" t="s">
        <v>28</v>
      </c>
      <c r="F7118" t="s">
        <v>7333</v>
      </c>
      <c r="G7118" t="s">
        <v>56</v>
      </c>
      <c r="H7118" t="s">
        <v>44</v>
      </c>
      <c r="I7118" t="s">
        <v>57</v>
      </c>
      <c r="J7118" t="s">
        <v>45</v>
      </c>
      <c r="K7118" t="s">
        <v>100</v>
      </c>
      <c r="L7118" t="s">
        <v>46</v>
      </c>
      <c r="M7118" t="s">
        <v>2882</v>
      </c>
      <c r="N7118" t="s">
        <v>3338</v>
      </c>
      <c r="O7118">
        <v>21.85</v>
      </c>
      <c r="Q7118">
        <v>185.9</v>
      </c>
      <c r="R7118">
        <v>185.9</v>
      </c>
      <c r="S7118">
        <v>0</v>
      </c>
      <c r="T7118">
        <v>185.9</v>
      </c>
      <c r="U7118">
        <v>142</v>
      </c>
      <c r="V7118">
        <f>SUMIF(货件明细!K:K,F7118,货件明细!AQ:AQ)</f>
        <v>0</v>
      </c>
      <c r="W7118">
        <f t="shared" si="444"/>
        <v>1</v>
      </c>
      <c r="X7118">
        <f t="shared" si="445"/>
        <v>142</v>
      </c>
      <c r="Y7118">
        <f>SUMIF(货件明细!K:K,F7118,货件明细!I:I)</f>
        <v>0</v>
      </c>
      <c r="Z7118">
        <f t="shared" si="446"/>
        <v>21.85</v>
      </c>
      <c r="AA7118">
        <f>SUMIF(货件明细!K:K,F7118,货件明细!J:J)</f>
        <v>0</v>
      </c>
      <c r="AB7118">
        <f t="shared" si="447"/>
        <v>1</v>
      </c>
    </row>
    <row r="7119" spans="1:28">
      <c r="A7119">
        <v>2025</v>
      </c>
      <c r="B7119">
        <v>11</v>
      </c>
      <c r="C7119">
        <v>47</v>
      </c>
      <c r="D7119" s="4">
        <v>45982</v>
      </c>
      <c r="E7119" t="s">
        <v>28</v>
      </c>
      <c r="F7119" t="s">
        <v>7334</v>
      </c>
      <c r="G7119" t="s">
        <v>70</v>
      </c>
      <c r="H7119" t="s">
        <v>71</v>
      </c>
      <c r="I7119" t="s">
        <v>57</v>
      </c>
      <c r="J7119" t="s">
        <v>45</v>
      </c>
      <c r="K7119" t="s">
        <v>100</v>
      </c>
      <c r="L7119" t="s">
        <v>46</v>
      </c>
      <c r="M7119" t="s">
        <v>2882</v>
      </c>
      <c r="N7119" t="s">
        <v>3338</v>
      </c>
      <c r="O7119">
        <v>21.85</v>
      </c>
      <c r="Q7119">
        <v>128.04</v>
      </c>
      <c r="R7119">
        <v>128.04</v>
      </c>
      <c r="S7119">
        <v>0</v>
      </c>
      <c r="T7119">
        <v>128.04</v>
      </c>
      <c r="U7119">
        <v>142</v>
      </c>
      <c r="V7119">
        <f>SUMIF(货件明细!K:K,F7119,货件明细!AQ:AQ)</f>
        <v>0</v>
      </c>
      <c r="W7119">
        <f t="shared" si="444"/>
        <v>1</v>
      </c>
      <c r="X7119">
        <f t="shared" si="445"/>
        <v>142</v>
      </c>
      <c r="Y7119">
        <f>SUMIF(货件明细!K:K,F7119,货件明细!I:I)</f>
        <v>0</v>
      </c>
      <c r="Z7119">
        <f t="shared" si="446"/>
        <v>21.85</v>
      </c>
      <c r="AA7119">
        <f>SUMIF(货件明细!K:K,F7119,货件明细!J:J)</f>
        <v>0</v>
      </c>
      <c r="AB7119">
        <f t="shared" si="447"/>
        <v>1</v>
      </c>
    </row>
    <row r="7120" spans="1:28">
      <c r="A7120">
        <v>2025</v>
      </c>
      <c r="B7120">
        <v>11</v>
      </c>
      <c r="C7120">
        <v>47</v>
      </c>
      <c r="D7120" s="4">
        <v>45982</v>
      </c>
      <c r="E7120" t="s">
        <v>28</v>
      </c>
      <c r="F7120" t="s">
        <v>7335</v>
      </c>
      <c r="G7120" t="s">
        <v>114</v>
      </c>
      <c r="H7120" t="s">
        <v>44</v>
      </c>
      <c r="I7120" t="s">
        <v>57</v>
      </c>
      <c r="J7120" t="s">
        <v>45</v>
      </c>
      <c r="K7120" t="s">
        <v>100</v>
      </c>
      <c r="L7120" t="s">
        <v>46</v>
      </c>
      <c r="M7120" t="s">
        <v>2882</v>
      </c>
      <c r="N7120" t="s">
        <v>3338</v>
      </c>
      <c r="O7120">
        <v>21.85</v>
      </c>
      <c r="Q7120">
        <v>185.9</v>
      </c>
      <c r="R7120">
        <v>185.9</v>
      </c>
      <c r="S7120">
        <v>0</v>
      </c>
      <c r="T7120">
        <v>185.9</v>
      </c>
      <c r="U7120">
        <v>142</v>
      </c>
      <c r="V7120">
        <f>SUMIF(货件明细!K:K,F7120,货件明细!AQ:AQ)</f>
        <v>0</v>
      </c>
      <c r="W7120">
        <f t="shared" si="444"/>
        <v>1</v>
      </c>
      <c r="X7120">
        <f t="shared" si="445"/>
        <v>142</v>
      </c>
      <c r="Y7120">
        <f>SUMIF(货件明细!K:K,F7120,货件明细!I:I)</f>
        <v>0</v>
      </c>
      <c r="Z7120">
        <f t="shared" si="446"/>
        <v>21.85</v>
      </c>
      <c r="AA7120">
        <f>SUMIF(货件明细!K:K,F7120,货件明细!J:J)</f>
        <v>0</v>
      </c>
      <c r="AB7120">
        <f t="shared" si="447"/>
        <v>1</v>
      </c>
    </row>
    <row r="7121" spans="1:28">
      <c r="A7121">
        <v>2025</v>
      </c>
      <c r="B7121">
        <v>11</v>
      </c>
      <c r="C7121">
        <v>47</v>
      </c>
      <c r="D7121" s="4">
        <v>45982</v>
      </c>
      <c r="E7121" t="s">
        <v>28</v>
      </c>
      <c r="F7121" t="s">
        <v>7336</v>
      </c>
      <c r="G7121" t="s">
        <v>50</v>
      </c>
      <c r="H7121" t="s">
        <v>31</v>
      </c>
      <c r="I7121" t="s">
        <v>111</v>
      </c>
      <c r="J7121" t="s">
        <v>100</v>
      </c>
      <c r="K7121" t="s">
        <v>100</v>
      </c>
      <c r="L7121" t="s">
        <v>46</v>
      </c>
      <c r="M7121" t="s">
        <v>47</v>
      </c>
      <c r="N7121" t="s">
        <v>5549</v>
      </c>
      <c r="O7121">
        <v>16.05</v>
      </c>
      <c r="Q7121">
        <v>144</v>
      </c>
      <c r="R7121">
        <v>144</v>
      </c>
      <c r="S7121">
        <v>0</v>
      </c>
      <c r="T7121">
        <v>144</v>
      </c>
      <c r="U7121">
        <v>124</v>
      </c>
      <c r="V7121">
        <f>SUMIF(货件明细!K:K,F7121,货件明细!AQ:AQ)</f>
        <v>0</v>
      </c>
      <c r="W7121">
        <f t="shared" si="444"/>
        <v>1</v>
      </c>
      <c r="X7121">
        <f t="shared" si="445"/>
        <v>124</v>
      </c>
      <c r="Y7121">
        <f>SUMIF(货件明细!K:K,F7121,货件明细!I:I)</f>
        <v>0</v>
      </c>
      <c r="Z7121">
        <f t="shared" si="446"/>
        <v>16.05</v>
      </c>
      <c r="AA7121">
        <f>SUMIF(货件明细!K:K,F7121,货件明细!J:J)</f>
        <v>0</v>
      </c>
      <c r="AB7121">
        <f t="shared" si="447"/>
        <v>1</v>
      </c>
    </row>
    <row r="7122" spans="1:28">
      <c r="A7122">
        <v>2025</v>
      </c>
      <c r="B7122">
        <v>11</v>
      </c>
      <c r="C7122">
        <v>47</v>
      </c>
      <c r="D7122" s="4">
        <v>45982</v>
      </c>
      <c r="E7122" t="s">
        <v>28</v>
      </c>
      <c r="F7122" t="s">
        <v>7337</v>
      </c>
      <c r="G7122" t="s">
        <v>56</v>
      </c>
      <c r="H7122" t="s">
        <v>44</v>
      </c>
      <c r="I7122" t="s">
        <v>111</v>
      </c>
      <c r="J7122" t="s">
        <v>100</v>
      </c>
      <c r="K7122" t="s">
        <v>4998</v>
      </c>
      <c r="L7122" t="s">
        <v>46</v>
      </c>
      <c r="M7122" t="s">
        <v>2882</v>
      </c>
      <c r="N7122" t="s">
        <v>6072</v>
      </c>
      <c r="O7122">
        <v>16.05</v>
      </c>
      <c r="Q7122">
        <v>125.76</v>
      </c>
      <c r="R7122">
        <v>125.76</v>
      </c>
      <c r="S7122">
        <v>0</v>
      </c>
      <c r="T7122">
        <v>125.76</v>
      </c>
      <c r="U7122">
        <v>124</v>
      </c>
      <c r="V7122">
        <f>SUMIF(货件明细!K:K,F7122,货件明细!AQ:AQ)</f>
        <v>0</v>
      </c>
      <c r="W7122">
        <f t="shared" si="444"/>
        <v>1</v>
      </c>
      <c r="X7122">
        <f t="shared" si="445"/>
        <v>124</v>
      </c>
      <c r="Y7122">
        <f>SUMIF(货件明细!K:K,F7122,货件明细!I:I)</f>
        <v>0</v>
      </c>
      <c r="Z7122">
        <f t="shared" si="446"/>
        <v>16.05</v>
      </c>
      <c r="AA7122">
        <f>SUMIF(货件明细!K:K,F7122,货件明细!J:J)</f>
        <v>0</v>
      </c>
      <c r="AB7122">
        <f t="shared" si="447"/>
        <v>1</v>
      </c>
    </row>
    <row r="7123" spans="1:28">
      <c r="A7123">
        <v>2025</v>
      </c>
      <c r="B7123">
        <v>11</v>
      </c>
      <c r="C7123">
        <v>47</v>
      </c>
      <c r="D7123" s="4">
        <v>45982</v>
      </c>
      <c r="E7123" t="s">
        <v>28</v>
      </c>
      <c r="F7123" t="s">
        <v>7338</v>
      </c>
      <c r="G7123" t="s">
        <v>7313</v>
      </c>
      <c r="H7123" t="s">
        <v>71</v>
      </c>
      <c r="I7123" t="s">
        <v>111</v>
      </c>
      <c r="J7123" t="s">
        <v>100</v>
      </c>
      <c r="K7123" t="s">
        <v>58</v>
      </c>
      <c r="L7123" t="s">
        <v>46</v>
      </c>
      <c r="M7123" t="s">
        <v>5001</v>
      </c>
      <c r="N7123" t="s">
        <v>6725</v>
      </c>
      <c r="O7123">
        <v>16.05</v>
      </c>
      <c r="Q7123">
        <v>62.755</v>
      </c>
      <c r="R7123">
        <v>62.755</v>
      </c>
      <c r="S7123">
        <v>0</v>
      </c>
      <c r="T7123">
        <v>62.755</v>
      </c>
      <c r="U7123">
        <v>127</v>
      </c>
      <c r="V7123">
        <f>SUMIF(货件明细!K:K,F7123,货件明细!AQ:AQ)</f>
        <v>0</v>
      </c>
      <c r="W7123">
        <f t="shared" si="444"/>
        <v>1</v>
      </c>
      <c r="X7123">
        <f t="shared" si="445"/>
        <v>127</v>
      </c>
      <c r="Y7123">
        <f>SUMIF(货件明细!K:K,F7123,货件明细!I:I)</f>
        <v>0</v>
      </c>
      <c r="Z7123">
        <f t="shared" si="446"/>
        <v>16.05</v>
      </c>
      <c r="AA7123">
        <f>SUMIF(货件明细!K:K,F7123,货件明细!J:J)</f>
        <v>0</v>
      </c>
      <c r="AB7123">
        <f t="shared" si="447"/>
        <v>1</v>
      </c>
    </row>
    <row r="7124" spans="1:28">
      <c r="A7124">
        <v>2025</v>
      </c>
      <c r="B7124">
        <v>11</v>
      </c>
      <c r="C7124">
        <v>47</v>
      </c>
      <c r="D7124" s="4">
        <v>45982</v>
      </c>
      <c r="E7124" t="s">
        <v>28</v>
      </c>
      <c r="F7124" t="s">
        <v>7339</v>
      </c>
      <c r="G7124" t="s">
        <v>114</v>
      </c>
      <c r="H7124" t="s">
        <v>44</v>
      </c>
      <c r="I7124" t="s">
        <v>111</v>
      </c>
      <c r="J7124" t="s">
        <v>100</v>
      </c>
      <c r="K7124" t="s">
        <v>4998</v>
      </c>
      <c r="L7124" t="s">
        <v>46</v>
      </c>
      <c r="M7124" t="s">
        <v>2882</v>
      </c>
      <c r="N7124" t="s">
        <v>6072</v>
      </c>
      <c r="O7124">
        <v>16.05</v>
      </c>
      <c r="Q7124">
        <v>125.76</v>
      </c>
      <c r="R7124">
        <v>125.76</v>
      </c>
      <c r="S7124">
        <v>0</v>
      </c>
      <c r="T7124">
        <v>125.76</v>
      </c>
      <c r="U7124">
        <v>124</v>
      </c>
      <c r="V7124">
        <f>SUMIF(货件明细!K:K,F7124,货件明细!AQ:AQ)</f>
        <v>0</v>
      </c>
      <c r="W7124">
        <f t="shared" si="444"/>
        <v>1</v>
      </c>
      <c r="X7124">
        <f t="shared" si="445"/>
        <v>124</v>
      </c>
      <c r="Y7124">
        <f>SUMIF(货件明细!K:K,F7124,货件明细!I:I)</f>
        <v>0</v>
      </c>
      <c r="Z7124">
        <f t="shared" si="446"/>
        <v>16.05</v>
      </c>
      <c r="AA7124">
        <f>SUMIF(货件明细!K:K,F7124,货件明细!J:J)</f>
        <v>0</v>
      </c>
      <c r="AB7124">
        <f t="shared" si="447"/>
        <v>1</v>
      </c>
    </row>
    <row r="7125" spans="1:28">
      <c r="A7125">
        <v>2025</v>
      </c>
      <c r="B7125">
        <v>11</v>
      </c>
      <c r="C7125">
        <v>47</v>
      </c>
      <c r="D7125" s="4">
        <v>45982</v>
      </c>
      <c r="E7125" t="s">
        <v>28</v>
      </c>
      <c r="F7125" t="s">
        <v>7340</v>
      </c>
      <c r="G7125" t="s">
        <v>1563</v>
      </c>
      <c r="H7125" t="s">
        <v>71</v>
      </c>
      <c r="I7125" t="s">
        <v>111</v>
      </c>
      <c r="J7125" t="s">
        <v>100</v>
      </c>
      <c r="K7125" t="s">
        <v>58</v>
      </c>
      <c r="L7125" t="s">
        <v>46</v>
      </c>
      <c r="M7125" t="s">
        <v>5001</v>
      </c>
      <c r="N7125" t="s">
        <v>6725</v>
      </c>
      <c r="O7125">
        <v>16.05</v>
      </c>
      <c r="Q7125">
        <v>50.28984375</v>
      </c>
      <c r="R7125">
        <v>50.28984375</v>
      </c>
      <c r="S7125">
        <v>0</v>
      </c>
      <c r="T7125">
        <v>50.28984375</v>
      </c>
      <c r="U7125">
        <v>124</v>
      </c>
      <c r="V7125">
        <f>SUMIF(货件明细!K:K,F7125,货件明细!AQ:AQ)</f>
        <v>0</v>
      </c>
      <c r="W7125">
        <f t="shared" si="444"/>
        <v>1</v>
      </c>
      <c r="X7125">
        <f t="shared" si="445"/>
        <v>124</v>
      </c>
      <c r="Y7125">
        <f>SUMIF(货件明细!K:K,F7125,货件明细!I:I)</f>
        <v>0</v>
      </c>
      <c r="Z7125">
        <f t="shared" si="446"/>
        <v>16.05</v>
      </c>
      <c r="AA7125">
        <f>SUMIF(货件明细!K:K,F7125,货件明细!J:J)</f>
        <v>0</v>
      </c>
      <c r="AB7125">
        <f t="shared" si="447"/>
        <v>1</v>
      </c>
    </row>
    <row r="7126" spans="1:28">
      <c r="A7126">
        <v>2025</v>
      </c>
      <c r="B7126">
        <v>11</v>
      </c>
      <c r="C7126">
        <v>47</v>
      </c>
      <c r="D7126" s="4">
        <v>45982</v>
      </c>
      <c r="E7126" t="s">
        <v>28</v>
      </c>
      <c r="F7126" t="s">
        <v>7341</v>
      </c>
      <c r="G7126" t="s">
        <v>50</v>
      </c>
      <c r="H7126" t="s">
        <v>31</v>
      </c>
      <c r="I7126" t="s">
        <v>41</v>
      </c>
      <c r="J7126" t="s">
        <v>58</v>
      </c>
      <c r="K7126" t="s">
        <v>58</v>
      </c>
      <c r="L7126" t="s">
        <v>46</v>
      </c>
      <c r="M7126" t="s">
        <v>5001</v>
      </c>
      <c r="N7126" t="s">
        <v>6725</v>
      </c>
      <c r="O7126">
        <v>91.49</v>
      </c>
      <c r="Q7126">
        <v>385.5546875</v>
      </c>
      <c r="R7126">
        <v>385.5546875</v>
      </c>
      <c r="S7126">
        <v>0</v>
      </c>
      <c r="T7126">
        <v>385.5546875</v>
      </c>
      <c r="U7126">
        <v>385</v>
      </c>
      <c r="V7126">
        <f>SUMIF(货件明细!K:K,F7126,货件明细!AQ:AQ)</f>
        <v>0</v>
      </c>
      <c r="W7126">
        <f t="shared" si="444"/>
        <v>1</v>
      </c>
      <c r="X7126">
        <f t="shared" si="445"/>
        <v>385</v>
      </c>
      <c r="Y7126">
        <f>SUMIF(货件明细!K:K,F7126,货件明细!I:I)</f>
        <v>0</v>
      </c>
      <c r="Z7126">
        <f t="shared" si="446"/>
        <v>91.49</v>
      </c>
      <c r="AA7126">
        <f>SUMIF(货件明细!K:K,F7126,货件明细!J:J)</f>
        <v>0</v>
      </c>
      <c r="AB7126">
        <f t="shared" si="447"/>
        <v>1</v>
      </c>
    </row>
    <row r="7127" spans="1:28">
      <c r="A7127">
        <v>2025</v>
      </c>
      <c r="B7127">
        <v>11</v>
      </c>
      <c r="C7127">
        <v>47</v>
      </c>
      <c r="D7127" s="4">
        <v>45982</v>
      </c>
      <c r="E7127" t="s">
        <v>28</v>
      </c>
      <c r="F7127" t="s">
        <v>7342</v>
      </c>
      <c r="G7127" t="s">
        <v>56</v>
      </c>
      <c r="H7127" t="s">
        <v>44</v>
      </c>
      <c r="I7127" t="s">
        <v>41</v>
      </c>
      <c r="J7127" t="s">
        <v>58</v>
      </c>
      <c r="K7127" t="s">
        <v>58</v>
      </c>
      <c r="L7127" t="s">
        <v>46</v>
      </c>
      <c r="M7127" t="s">
        <v>5001</v>
      </c>
      <c r="N7127" t="s">
        <v>6725</v>
      </c>
      <c r="O7127">
        <v>91.49</v>
      </c>
      <c r="Q7127">
        <v>330.428125</v>
      </c>
      <c r="R7127">
        <v>330.428125</v>
      </c>
      <c r="S7127">
        <v>0</v>
      </c>
      <c r="T7127">
        <v>330.428125</v>
      </c>
      <c r="U7127">
        <v>385</v>
      </c>
      <c r="V7127">
        <f>SUMIF(货件明细!K:K,F7127,货件明细!AQ:AQ)</f>
        <v>0</v>
      </c>
      <c r="W7127">
        <f t="shared" si="444"/>
        <v>1</v>
      </c>
      <c r="X7127">
        <f t="shared" si="445"/>
        <v>385</v>
      </c>
      <c r="Y7127">
        <f>SUMIF(货件明细!K:K,F7127,货件明细!I:I)</f>
        <v>0</v>
      </c>
      <c r="Z7127">
        <f t="shared" si="446"/>
        <v>91.49</v>
      </c>
      <c r="AA7127">
        <f>SUMIF(货件明细!K:K,F7127,货件明细!J:J)</f>
        <v>0</v>
      </c>
      <c r="AB7127">
        <f t="shared" si="447"/>
        <v>1</v>
      </c>
    </row>
    <row r="7128" spans="1:28">
      <c r="A7128">
        <v>2025</v>
      </c>
      <c r="B7128">
        <v>11</v>
      </c>
      <c r="C7128">
        <v>47</v>
      </c>
      <c r="D7128" s="4">
        <v>45982</v>
      </c>
      <c r="E7128" t="s">
        <v>28</v>
      </c>
      <c r="F7128" t="s">
        <v>7343</v>
      </c>
      <c r="G7128" t="s">
        <v>7313</v>
      </c>
      <c r="H7128" t="s">
        <v>71</v>
      </c>
      <c r="I7128" t="s">
        <v>41</v>
      </c>
      <c r="J7128" t="s">
        <v>58</v>
      </c>
      <c r="K7128" t="s">
        <v>58</v>
      </c>
      <c r="L7128" t="s">
        <v>46</v>
      </c>
      <c r="M7128" t="s">
        <v>5001</v>
      </c>
      <c r="N7128" t="s">
        <v>6725</v>
      </c>
      <c r="O7128">
        <v>91.49</v>
      </c>
      <c r="Q7128">
        <v>277.1</v>
      </c>
      <c r="R7128">
        <v>277.1</v>
      </c>
      <c r="S7128">
        <v>0</v>
      </c>
      <c r="T7128">
        <v>277.1</v>
      </c>
      <c r="U7128">
        <v>385</v>
      </c>
      <c r="V7128">
        <f>SUMIF(货件明细!K:K,F7128,货件明细!AQ:AQ)</f>
        <v>0</v>
      </c>
      <c r="W7128">
        <f t="shared" si="444"/>
        <v>1</v>
      </c>
      <c r="X7128">
        <f t="shared" si="445"/>
        <v>385</v>
      </c>
      <c r="Y7128">
        <f>SUMIF(货件明细!K:K,F7128,货件明细!I:I)</f>
        <v>0</v>
      </c>
      <c r="Z7128">
        <f t="shared" si="446"/>
        <v>91.49</v>
      </c>
      <c r="AA7128">
        <f>SUMIF(货件明细!K:K,F7128,货件明细!J:J)</f>
        <v>0</v>
      </c>
      <c r="AB7128">
        <f t="shared" si="447"/>
        <v>1</v>
      </c>
    </row>
    <row r="7129" spans="1:28">
      <c r="A7129">
        <v>2025</v>
      </c>
      <c r="B7129">
        <v>11</v>
      </c>
      <c r="C7129">
        <v>47</v>
      </c>
      <c r="D7129" s="4">
        <v>45982</v>
      </c>
      <c r="E7129" t="s">
        <v>28</v>
      </c>
      <c r="F7129" t="s">
        <v>7344</v>
      </c>
      <c r="G7129" t="s">
        <v>114</v>
      </c>
      <c r="H7129" t="s">
        <v>44</v>
      </c>
      <c r="I7129" t="s">
        <v>41</v>
      </c>
      <c r="J7129" t="s">
        <v>58</v>
      </c>
      <c r="K7129" t="s">
        <v>58</v>
      </c>
      <c r="L7129" t="s">
        <v>46</v>
      </c>
      <c r="M7129" t="s">
        <v>5001</v>
      </c>
      <c r="N7129" t="s">
        <v>6725</v>
      </c>
      <c r="O7129">
        <v>91.49</v>
      </c>
      <c r="Q7129">
        <v>330.428125</v>
      </c>
      <c r="R7129">
        <v>330.428125</v>
      </c>
      <c r="S7129">
        <v>0</v>
      </c>
      <c r="T7129">
        <v>330.428125</v>
      </c>
      <c r="U7129">
        <v>385</v>
      </c>
      <c r="V7129">
        <f>SUMIF(货件明细!K:K,F7129,货件明细!AQ:AQ)</f>
        <v>0</v>
      </c>
      <c r="W7129">
        <f t="shared" si="444"/>
        <v>1</v>
      </c>
      <c r="X7129">
        <f t="shared" si="445"/>
        <v>385</v>
      </c>
      <c r="Y7129">
        <f>SUMIF(货件明细!K:K,F7129,货件明细!I:I)</f>
        <v>0</v>
      </c>
      <c r="Z7129">
        <f t="shared" si="446"/>
        <v>91.49</v>
      </c>
      <c r="AA7129">
        <f>SUMIF(货件明细!K:K,F7129,货件明细!J:J)</f>
        <v>0</v>
      </c>
      <c r="AB7129">
        <f t="shared" si="447"/>
        <v>1</v>
      </c>
    </row>
    <row r="7130" spans="1:28">
      <c r="A7130">
        <v>2025</v>
      </c>
      <c r="B7130">
        <v>11</v>
      </c>
      <c r="C7130">
        <v>47</v>
      </c>
      <c r="D7130" s="4">
        <v>45982</v>
      </c>
      <c r="E7130" t="s">
        <v>28</v>
      </c>
      <c r="F7130" t="s">
        <v>7345</v>
      </c>
      <c r="G7130" t="s">
        <v>1563</v>
      </c>
      <c r="H7130" t="s">
        <v>71</v>
      </c>
      <c r="I7130" t="s">
        <v>41</v>
      </c>
      <c r="J7130" t="s">
        <v>58</v>
      </c>
      <c r="K7130" t="s">
        <v>58</v>
      </c>
      <c r="L7130" t="s">
        <v>46</v>
      </c>
      <c r="M7130" t="s">
        <v>5001</v>
      </c>
      <c r="N7130" t="s">
        <v>6725</v>
      </c>
      <c r="O7130">
        <v>91.49</v>
      </c>
      <c r="Q7130">
        <v>234.756818181818</v>
      </c>
      <c r="R7130">
        <v>234.756818181818</v>
      </c>
      <c r="S7130">
        <v>0</v>
      </c>
      <c r="T7130">
        <v>234.756818181818</v>
      </c>
      <c r="U7130">
        <v>385</v>
      </c>
      <c r="V7130">
        <f>SUMIF(货件明细!K:K,F7130,货件明细!AQ:AQ)</f>
        <v>0</v>
      </c>
      <c r="W7130">
        <f t="shared" si="444"/>
        <v>1</v>
      </c>
      <c r="X7130">
        <f t="shared" si="445"/>
        <v>385</v>
      </c>
      <c r="Y7130">
        <f>SUMIF(货件明细!K:K,F7130,货件明细!I:I)</f>
        <v>0</v>
      </c>
      <c r="Z7130">
        <f t="shared" si="446"/>
        <v>91.49</v>
      </c>
      <c r="AA7130">
        <f>SUMIF(货件明细!K:K,F7130,货件明细!J:J)</f>
        <v>0</v>
      </c>
      <c r="AB7130">
        <f t="shared" si="447"/>
        <v>1</v>
      </c>
    </row>
    <row r="7131" spans="1:28">
      <c r="A7131">
        <v>2025</v>
      </c>
      <c r="B7131">
        <v>11</v>
      </c>
      <c r="C7131">
        <v>47</v>
      </c>
      <c r="D7131" s="4">
        <v>45982</v>
      </c>
      <c r="E7131" t="s">
        <v>28</v>
      </c>
      <c r="F7131" t="s">
        <v>7346</v>
      </c>
      <c r="G7131" t="s">
        <v>50</v>
      </c>
      <c r="H7131" t="s">
        <v>31</v>
      </c>
      <c r="I7131" t="s">
        <v>57</v>
      </c>
      <c r="J7131" t="s">
        <v>100</v>
      </c>
      <c r="K7131" t="s">
        <v>100</v>
      </c>
      <c r="L7131" t="s">
        <v>46</v>
      </c>
      <c r="M7131" t="s">
        <v>47</v>
      </c>
      <c r="N7131" t="s">
        <v>5148</v>
      </c>
      <c r="O7131">
        <v>32.2</v>
      </c>
      <c r="Q7131">
        <v>351.73125</v>
      </c>
      <c r="R7131">
        <v>351.73125</v>
      </c>
      <c r="S7131">
        <v>0</v>
      </c>
      <c r="T7131">
        <v>351.73125</v>
      </c>
      <c r="U7131">
        <v>183</v>
      </c>
      <c r="V7131">
        <f>SUMIF(货件明细!K:K,F7131,货件明细!AQ:AQ)</f>
        <v>0</v>
      </c>
      <c r="W7131">
        <f t="shared" si="444"/>
        <v>1</v>
      </c>
      <c r="X7131">
        <f t="shared" si="445"/>
        <v>183</v>
      </c>
      <c r="Y7131">
        <f>SUMIF(货件明细!K:K,F7131,货件明细!I:I)</f>
        <v>0</v>
      </c>
      <c r="Z7131">
        <f t="shared" si="446"/>
        <v>32.2</v>
      </c>
      <c r="AA7131">
        <f>SUMIF(货件明细!K:K,F7131,货件明细!J:J)</f>
        <v>0</v>
      </c>
      <c r="AB7131">
        <f t="shared" si="447"/>
        <v>1</v>
      </c>
    </row>
    <row r="7132" spans="1:28">
      <c r="A7132">
        <v>2025</v>
      </c>
      <c r="B7132">
        <v>11</v>
      </c>
      <c r="C7132">
        <v>47</v>
      </c>
      <c r="D7132" s="4">
        <v>45982</v>
      </c>
      <c r="E7132" t="s">
        <v>28</v>
      </c>
      <c r="F7132" t="s">
        <v>7347</v>
      </c>
      <c r="G7132" t="s">
        <v>43</v>
      </c>
      <c r="H7132" t="s">
        <v>44</v>
      </c>
      <c r="I7132" t="s">
        <v>57</v>
      </c>
      <c r="J7132" t="s">
        <v>100</v>
      </c>
      <c r="K7132" t="s">
        <v>100</v>
      </c>
      <c r="L7132" t="s">
        <v>46</v>
      </c>
      <c r="M7132" t="s">
        <v>5001</v>
      </c>
      <c r="N7132" t="s">
        <v>6615</v>
      </c>
      <c r="O7132">
        <v>32.2</v>
      </c>
      <c r="Q7132">
        <v>192.85</v>
      </c>
      <c r="R7132">
        <v>192.85</v>
      </c>
      <c r="S7132">
        <v>0</v>
      </c>
      <c r="T7132">
        <v>192.85</v>
      </c>
      <c r="U7132">
        <v>183</v>
      </c>
      <c r="V7132">
        <f>SUMIF(货件明细!K:K,F7132,货件明细!AQ:AQ)</f>
        <v>0</v>
      </c>
      <c r="W7132">
        <f t="shared" si="444"/>
        <v>1</v>
      </c>
      <c r="X7132">
        <f t="shared" si="445"/>
        <v>183</v>
      </c>
      <c r="Y7132">
        <f>SUMIF(货件明细!K:K,F7132,货件明细!I:I)</f>
        <v>0</v>
      </c>
      <c r="Z7132">
        <f t="shared" si="446"/>
        <v>32.2</v>
      </c>
      <c r="AA7132">
        <f>SUMIF(货件明细!K:K,F7132,货件明细!J:J)</f>
        <v>0</v>
      </c>
      <c r="AB7132">
        <f t="shared" si="447"/>
        <v>1</v>
      </c>
    </row>
    <row r="7133" spans="1:28">
      <c r="A7133">
        <v>2025</v>
      </c>
      <c r="B7133">
        <v>11</v>
      </c>
      <c r="C7133">
        <v>47</v>
      </c>
      <c r="D7133" s="4">
        <v>45982</v>
      </c>
      <c r="E7133" t="s">
        <v>28</v>
      </c>
      <c r="F7133" t="s">
        <v>7348</v>
      </c>
      <c r="G7133" t="s">
        <v>56</v>
      </c>
      <c r="H7133" t="s">
        <v>44</v>
      </c>
      <c r="I7133" t="s">
        <v>57</v>
      </c>
      <c r="J7133" t="s">
        <v>100</v>
      </c>
      <c r="K7133" t="s">
        <v>4998</v>
      </c>
      <c r="L7133" t="s">
        <v>46</v>
      </c>
      <c r="M7133" t="s">
        <v>2882</v>
      </c>
      <c r="N7133" t="s">
        <v>4823</v>
      </c>
      <c r="O7133">
        <v>32.2</v>
      </c>
      <c r="Q7133">
        <v>203.7</v>
      </c>
      <c r="R7133">
        <v>203.7</v>
      </c>
      <c r="S7133">
        <v>0</v>
      </c>
      <c r="T7133">
        <v>203.7</v>
      </c>
      <c r="U7133">
        <v>183</v>
      </c>
      <c r="V7133">
        <f>SUMIF(货件明细!K:K,F7133,货件明细!AQ:AQ)</f>
        <v>0</v>
      </c>
      <c r="W7133">
        <f t="shared" si="444"/>
        <v>1</v>
      </c>
      <c r="X7133">
        <f t="shared" si="445"/>
        <v>183</v>
      </c>
      <c r="Y7133">
        <f>SUMIF(货件明细!K:K,F7133,货件明细!I:I)</f>
        <v>0</v>
      </c>
      <c r="Z7133">
        <f t="shared" si="446"/>
        <v>32.2</v>
      </c>
      <c r="AA7133">
        <f>SUMIF(货件明细!K:K,F7133,货件明细!J:J)</f>
        <v>0</v>
      </c>
      <c r="AB7133">
        <f t="shared" si="447"/>
        <v>1</v>
      </c>
    </row>
    <row r="7134" spans="1:28">
      <c r="A7134">
        <v>2025</v>
      </c>
      <c r="B7134">
        <v>11</v>
      </c>
      <c r="C7134">
        <v>47</v>
      </c>
      <c r="D7134" s="4">
        <v>45982</v>
      </c>
      <c r="E7134" t="s">
        <v>28</v>
      </c>
      <c r="F7134" t="s">
        <v>7349</v>
      </c>
      <c r="G7134" t="s">
        <v>70</v>
      </c>
      <c r="H7134" t="s">
        <v>71</v>
      </c>
      <c r="I7134" t="s">
        <v>57</v>
      </c>
      <c r="J7134" t="s">
        <v>100</v>
      </c>
      <c r="K7134" t="s">
        <v>58</v>
      </c>
      <c r="L7134" t="s">
        <v>46</v>
      </c>
      <c r="M7134" t="s">
        <v>5001</v>
      </c>
      <c r="N7134" t="s">
        <v>6725</v>
      </c>
      <c r="O7134">
        <v>32.2</v>
      </c>
      <c r="Q7134">
        <v>144.72</v>
      </c>
      <c r="R7134">
        <v>144.72</v>
      </c>
      <c r="S7134">
        <v>0</v>
      </c>
      <c r="T7134">
        <v>144.72</v>
      </c>
      <c r="U7134">
        <v>183</v>
      </c>
      <c r="V7134">
        <f>SUMIF(货件明细!K:K,F7134,货件明细!AQ:AQ)</f>
        <v>0</v>
      </c>
      <c r="W7134">
        <f t="shared" si="444"/>
        <v>1</v>
      </c>
      <c r="X7134">
        <f t="shared" si="445"/>
        <v>183</v>
      </c>
      <c r="Y7134">
        <f>SUMIF(货件明细!K:K,F7134,货件明细!I:I)</f>
        <v>0</v>
      </c>
      <c r="Z7134">
        <f t="shared" si="446"/>
        <v>32.2</v>
      </c>
      <c r="AA7134">
        <f>SUMIF(货件明细!K:K,F7134,货件明细!J:J)</f>
        <v>0</v>
      </c>
      <c r="AB7134">
        <f t="shared" si="447"/>
        <v>1</v>
      </c>
    </row>
    <row r="7135" spans="1:28">
      <c r="A7135">
        <v>2025</v>
      </c>
      <c r="B7135">
        <v>11</v>
      </c>
      <c r="C7135">
        <v>47</v>
      </c>
      <c r="D7135" s="4">
        <v>45982</v>
      </c>
      <c r="E7135" t="s">
        <v>28</v>
      </c>
      <c r="F7135" t="s">
        <v>7350</v>
      </c>
      <c r="G7135" t="s">
        <v>114</v>
      </c>
      <c r="H7135" t="s">
        <v>44</v>
      </c>
      <c r="I7135" t="s">
        <v>57</v>
      </c>
      <c r="J7135" t="s">
        <v>100</v>
      </c>
      <c r="K7135" t="s">
        <v>4998</v>
      </c>
      <c r="L7135" t="s">
        <v>46</v>
      </c>
      <c r="M7135" t="s">
        <v>2882</v>
      </c>
      <c r="N7135" t="s">
        <v>4823</v>
      </c>
      <c r="O7135">
        <v>32.2</v>
      </c>
      <c r="Q7135">
        <v>296.82</v>
      </c>
      <c r="R7135">
        <v>296.82</v>
      </c>
      <c r="S7135">
        <v>0</v>
      </c>
      <c r="T7135">
        <v>296.82</v>
      </c>
      <c r="U7135">
        <v>183</v>
      </c>
      <c r="V7135">
        <f>SUMIF(货件明细!K:K,F7135,货件明细!AQ:AQ)</f>
        <v>0</v>
      </c>
      <c r="W7135">
        <f t="shared" si="444"/>
        <v>1</v>
      </c>
      <c r="X7135">
        <f t="shared" si="445"/>
        <v>183</v>
      </c>
      <c r="Y7135">
        <f>SUMIF(货件明细!K:K,F7135,货件明细!I:I)</f>
        <v>0</v>
      </c>
      <c r="Z7135">
        <f t="shared" si="446"/>
        <v>32.2</v>
      </c>
      <c r="AA7135">
        <f>SUMIF(货件明细!K:K,F7135,货件明细!J:J)</f>
        <v>0</v>
      </c>
      <c r="AB7135">
        <f t="shared" si="447"/>
        <v>1</v>
      </c>
    </row>
    <row r="7136" spans="1:28">
      <c r="A7136">
        <v>2025</v>
      </c>
      <c r="B7136">
        <v>11</v>
      </c>
      <c r="C7136">
        <v>47</v>
      </c>
      <c r="D7136" s="4">
        <v>45982</v>
      </c>
      <c r="E7136" t="s">
        <v>28</v>
      </c>
      <c r="F7136" t="s">
        <v>7351</v>
      </c>
      <c r="G7136" t="s">
        <v>50</v>
      </c>
      <c r="H7136" t="s">
        <v>31</v>
      </c>
      <c r="I7136" t="s">
        <v>39</v>
      </c>
      <c r="J7136" t="s">
        <v>100</v>
      </c>
      <c r="K7136" t="s">
        <v>100</v>
      </c>
      <c r="L7136" t="s">
        <v>46</v>
      </c>
      <c r="M7136" t="s">
        <v>47</v>
      </c>
      <c r="N7136" t="s">
        <v>5148</v>
      </c>
      <c r="O7136">
        <v>37.3</v>
      </c>
      <c r="Q7136">
        <v>351.73125</v>
      </c>
      <c r="R7136">
        <v>351.73125</v>
      </c>
      <c r="S7136">
        <v>0</v>
      </c>
      <c r="T7136">
        <v>351.73125</v>
      </c>
      <c r="U7136">
        <v>129</v>
      </c>
      <c r="V7136">
        <f>SUMIF(货件明细!K:K,F7136,货件明细!AQ:AQ)</f>
        <v>0</v>
      </c>
      <c r="W7136">
        <f t="shared" si="444"/>
        <v>1</v>
      </c>
      <c r="X7136">
        <f t="shared" si="445"/>
        <v>129</v>
      </c>
      <c r="Y7136">
        <f>SUMIF(货件明细!K:K,F7136,货件明细!I:I)</f>
        <v>0</v>
      </c>
      <c r="Z7136">
        <f t="shared" si="446"/>
        <v>37.3</v>
      </c>
      <c r="AA7136">
        <f>SUMIF(货件明细!K:K,F7136,货件明细!J:J)</f>
        <v>0</v>
      </c>
      <c r="AB7136">
        <f t="shared" si="447"/>
        <v>1</v>
      </c>
    </row>
    <row r="7137" spans="1:28">
      <c r="A7137">
        <v>2025</v>
      </c>
      <c r="B7137">
        <v>11</v>
      </c>
      <c r="C7137">
        <v>47</v>
      </c>
      <c r="D7137" s="4">
        <v>45982</v>
      </c>
      <c r="E7137" t="s">
        <v>28</v>
      </c>
      <c r="F7137" t="s">
        <v>7352</v>
      </c>
      <c r="G7137" t="s">
        <v>43</v>
      </c>
      <c r="H7137" t="s">
        <v>44</v>
      </c>
      <c r="I7137" t="s">
        <v>39</v>
      </c>
      <c r="J7137" t="s">
        <v>100</v>
      </c>
      <c r="K7137" t="s">
        <v>100</v>
      </c>
      <c r="L7137" t="s">
        <v>46</v>
      </c>
      <c r="M7137" t="s">
        <v>5001</v>
      </c>
      <c r="N7137" t="s">
        <v>6615</v>
      </c>
      <c r="O7137">
        <v>37.3</v>
      </c>
      <c r="Q7137">
        <v>289.275</v>
      </c>
      <c r="R7137">
        <v>289.275</v>
      </c>
      <c r="S7137">
        <v>0</v>
      </c>
      <c r="T7137">
        <v>289.275</v>
      </c>
      <c r="U7137">
        <v>129</v>
      </c>
      <c r="V7137">
        <f>SUMIF(货件明细!K:K,F7137,货件明细!AQ:AQ)</f>
        <v>0</v>
      </c>
      <c r="W7137">
        <f t="shared" si="444"/>
        <v>1</v>
      </c>
      <c r="X7137">
        <f t="shared" si="445"/>
        <v>129</v>
      </c>
      <c r="Y7137">
        <f>SUMIF(货件明细!K:K,F7137,货件明细!I:I)</f>
        <v>0</v>
      </c>
      <c r="Z7137">
        <f t="shared" si="446"/>
        <v>37.3</v>
      </c>
      <c r="AA7137">
        <f>SUMIF(货件明细!K:K,F7137,货件明细!J:J)</f>
        <v>0</v>
      </c>
      <c r="AB7137">
        <f t="shared" si="447"/>
        <v>1</v>
      </c>
    </row>
    <row r="7138" spans="1:28">
      <c r="A7138">
        <v>2025</v>
      </c>
      <c r="B7138">
        <v>11</v>
      </c>
      <c r="C7138">
        <v>47</v>
      </c>
      <c r="D7138" s="4">
        <v>45982</v>
      </c>
      <c r="E7138" t="s">
        <v>28</v>
      </c>
      <c r="F7138" t="s">
        <v>7353</v>
      </c>
      <c r="G7138" t="s">
        <v>56</v>
      </c>
      <c r="H7138" t="s">
        <v>44</v>
      </c>
      <c r="I7138" t="s">
        <v>39</v>
      </c>
      <c r="J7138" t="s">
        <v>100</v>
      </c>
      <c r="K7138" t="s">
        <v>4998</v>
      </c>
      <c r="L7138" t="s">
        <v>46</v>
      </c>
      <c r="M7138" t="s">
        <v>2882</v>
      </c>
      <c r="N7138" t="s">
        <v>4823</v>
      </c>
      <c r="O7138">
        <v>37.3</v>
      </c>
      <c r="Q7138">
        <v>305.55</v>
      </c>
      <c r="R7138">
        <v>305.55</v>
      </c>
      <c r="S7138">
        <v>0</v>
      </c>
      <c r="T7138">
        <v>305.55</v>
      </c>
      <c r="U7138">
        <v>129</v>
      </c>
      <c r="V7138">
        <f>SUMIF(货件明细!K:K,F7138,货件明细!AQ:AQ)</f>
        <v>0</v>
      </c>
      <c r="W7138">
        <f t="shared" si="444"/>
        <v>1</v>
      </c>
      <c r="X7138">
        <f t="shared" si="445"/>
        <v>129</v>
      </c>
      <c r="Y7138">
        <f>SUMIF(货件明细!K:K,F7138,货件明细!I:I)</f>
        <v>0</v>
      </c>
      <c r="Z7138">
        <f t="shared" si="446"/>
        <v>37.3</v>
      </c>
      <c r="AA7138">
        <f>SUMIF(货件明细!K:K,F7138,货件明细!J:J)</f>
        <v>0</v>
      </c>
      <c r="AB7138">
        <f t="shared" si="447"/>
        <v>1</v>
      </c>
    </row>
    <row r="7139" spans="1:28">
      <c r="A7139">
        <v>2025</v>
      </c>
      <c r="B7139">
        <v>11</v>
      </c>
      <c r="C7139">
        <v>47</v>
      </c>
      <c r="D7139" s="4">
        <v>45982</v>
      </c>
      <c r="E7139" t="s">
        <v>28</v>
      </c>
      <c r="F7139" t="s">
        <v>7354</v>
      </c>
      <c r="G7139" t="s">
        <v>70</v>
      </c>
      <c r="H7139" t="s">
        <v>71</v>
      </c>
      <c r="I7139" t="s">
        <v>39</v>
      </c>
      <c r="J7139" t="s">
        <v>100</v>
      </c>
      <c r="K7139" t="s">
        <v>58</v>
      </c>
      <c r="L7139" t="s">
        <v>46</v>
      </c>
      <c r="M7139" t="s">
        <v>5001</v>
      </c>
      <c r="N7139" t="s">
        <v>6725</v>
      </c>
      <c r="O7139">
        <v>37.3</v>
      </c>
      <c r="Q7139">
        <v>144.72</v>
      </c>
      <c r="R7139">
        <v>144.72</v>
      </c>
      <c r="S7139">
        <v>0</v>
      </c>
      <c r="T7139">
        <v>144.72</v>
      </c>
      <c r="U7139">
        <v>129</v>
      </c>
      <c r="V7139">
        <f>SUMIF(货件明细!K:K,F7139,货件明细!AQ:AQ)</f>
        <v>0</v>
      </c>
      <c r="W7139">
        <f t="shared" si="444"/>
        <v>1</v>
      </c>
      <c r="X7139">
        <f t="shared" si="445"/>
        <v>129</v>
      </c>
      <c r="Y7139">
        <f>SUMIF(货件明细!K:K,F7139,货件明细!I:I)</f>
        <v>0</v>
      </c>
      <c r="Z7139">
        <f t="shared" si="446"/>
        <v>37.3</v>
      </c>
      <c r="AA7139">
        <f>SUMIF(货件明细!K:K,F7139,货件明细!J:J)</f>
        <v>0</v>
      </c>
      <c r="AB7139">
        <f t="shared" si="447"/>
        <v>1</v>
      </c>
    </row>
    <row r="7140" spans="1:28">
      <c r="A7140">
        <v>2025</v>
      </c>
      <c r="B7140">
        <v>11</v>
      </c>
      <c r="C7140">
        <v>47</v>
      </c>
      <c r="D7140" s="4">
        <v>45982</v>
      </c>
      <c r="E7140" t="s">
        <v>28</v>
      </c>
      <c r="F7140" t="s">
        <v>7355</v>
      </c>
      <c r="G7140" t="s">
        <v>114</v>
      </c>
      <c r="H7140" t="s">
        <v>44</v>
      </c>
      <c r="I7140" t="s">
        <v>39</v>
      </c>
      <c r="J7140" t="s">
        <v>100</v>
      </c>
      <c r="K7140" t="s">
        <v>4998</v>
      </c>
      <c r="L7140" t="s">
        <v>46</v>
      </c>
      <c r="M7140" t="s">
        <v>2882</v>
      </c>
      <c r="N7140" t="s">
        <v>4823</v>
      </c>
      <c r="O7140">
        <v>37.3</v>
      </c>
      <c r="Q7140">
        <v>296.82</v>
      </c>
      <c r="R7140">
        <v>296.82</v>
      </c>
      <c r="S7140">
        <v>0</v>
      </c>
      <c r="T7140">
        <v>296.82</v>
      </c>
      <c r="U7140">
        <v>129</v>
      </c>
      <c r="V7140">
        <f>SUMIF(货件明细!K:K,F7140,货件明细!AQ:AQ)</f>
        <v>0</v>
      </c>
      <c r="W7140">
        <f t="shared" si="444"/>
        <v>1</v>
      </c>
      <c r="X7140">
        <f t="shared" si="445"/>
        <v>129</v>
      </c>
      <c r="Y7140">
        <f>SUMIF(货件明细!K:K,F7140,货件明细!I:I)</f>
        <v>0</v>
      </c>
      <c r="Z7140">
        <f t="shared" si="446"/>
        <v>37.3</v>
      </c>
      <c r="AA7140">
        <f>SUMIF(货件明细!K:K,F7140,货件明细!J:J)</f>
        <v>0</v>
      </c>
      <c r="AB7140">
        <f t="shared" si="447"/>
        <v>1</v>
      </c>
    </row>
    <row r="7141" spans="1:28">
      <c r="A7141">
        <v>2025</v>
      </c>
      <c r="B7141">
        <v>11</v>
      </c>
      <c r="C7141">
        <v>47</v>
      </c>
      <c r="D7141" s="4">
        <v>45982</v>
      </c>
      <c r="E7141" t="s">
        <v>28</v>
      </c>
      <c r="F7141" t="s">
        <v>7356</v>
      </c>
      <c r="G7141" t="s">
        <v>54</v>
      </c>
      <c r="H7141" t="s">
        <v>31</v>
      </c>
      <c r="I7141" t="s">
        <v>80</v>
      </c>
      <c r="J7141" t="s">
        <v>45</v>
      </c>
      <c r="K7141" t="s">
        <v>100</v>
      </c>
      <c r="L7141" t="s">
        <v>46</v>
      </c>
      <c r="M7141" t="s">
        <v>47</v>
      </c>
      <c r="N7141" t="s">
        <v>5148</v>
      </c>
      <c r="O7141">
        <v>9.4</v>
      </c>
      <c r="Q7141">
        <v>95.8105263157895</v>
      </c>
      <c r="R7141">
        <v>95.8105263157895</v>
      </c>
      <c r="S7141">
        <v>0</v>
      </c>
      <c r="T7141">
        <v>95.8105263157895</v>
      </c>
      <c r="U7141">
        <v>50</v>
      </c>
      <c r="V7141">
        <f>SUMIF(货件明细!K:K,F7141,货件明细!AQ:AQ)</f>
        <v>0</v>
      </c>
      <c r="W7141">
        <f t="shared" si="444"/>
        <v>1</v>
      </c>
      <c r="X7141">
        <f t="shared" si="445"/>
        <v>50</v>
      </c>
      <c r="Y7141">
        <f>SUMIF(货件明细!K:K,F7141,货件明细!I:I)</f>
        <v>0</v>
      </c>
      <c r="Z7141">
        <f t="shared" si="446"/>
        <v>9.4</v>
      </c>
      <c r="AA7141">
        <f>SUMIF(货件明细!K:K,F7141,货件明细!J:J)</f>
        <v>0</v>
      </c>
      <c r="AB7141">
        <f t="shared" si="447"/>
        <v>1</v>
      </c>
    </row>
    <row r="7142" spans="1:28">
      <c r="A7142">
        <v>2025</v>
      </c>
      <c r="B7142">
        <v>11</v>
      </c>
      <c r="C7142">
        <v>47</v>
      </c>
      <c r="D7142" s="4">
        <v>45982</v>
      </c>
      <c r="E7142" t="s">
        <v>28</v>
      </c>
      <c r="F7142" t="s">
        <v>7357</v>
      </c>
      <c r="G7142" t="s">
        <v>374</v>
      </c>
      <c r="H7142" t="s">
        <v>71</v>
      </c>
      <c r="I7142" t="s">
        <v>80</v>
      </c>
      <c r="J7142" t="s">
        <v>45</v>
      </c>
      <c r="K7142" t="s">
        <v>100</v>
      </c>
      <c r="L7142" t="s">
        <v>46</v>
      </c>
      <c r="M7142" t="s">
        <v>2882</v>
      </c>
      <c r="N7142" t="s">
        <v>3338</v>
      </c>
      <c r="O7142">
        <v>9.4</v>
      </c>
      <c r="Q7142">
        <v>52.38</v>
      </c>
      <c r="R7142">
        <v>52.38</v>
      </c>
      <c r="S7142">
        <v>0</v>
      </c>
      <c r="T7142">
        <v>52.38</v>
      </c>
      <c r="U7142">
        <v>50</v>
      </c>
      <c r="V7142">
        <f>SUMIF(货件明细!K:K,F7142,货件明细!AQ:AQ)</f>
        <v>0</v>
      </c>
      <c r="W7142">
        <f t="shared" si="444"/>
        <v>1</v>
      </c>
      <c r="X7142">
        <f t="shared" si="445"/>
        <v>50</v>
      </c>
      <c r="Y7142">
        <f>SUMIF(货件明细!K:K,F7142,货件明细!I:I)</f>
        <v>0</v>
      </c>
      <c r="Z7142">
        <f t="shared" si="446"/>
        <v>9.4</v>
      </c>
      <c r="AA7142">
        <f>SUMIF(货件明细!K:K,F7142,货件明细!J:J)</f>
        <v>0</v>
      </c>
      <c r="AB7142">
        <f t="shared" si="447"/>
        <v>1</v>
      </c>
    </row>
    <row r="7143" spans="1:28">
      <c r="A7143">
        <v>2025</v>
      </c>
      <c r="B7143">
        <v>11</v>
      </c>
      <c r="C7143">
        <v>47</v>
      </c>
      <c r="D7143" s="4">
        <v>45982</v>
      </c>
      <c r="E7143" t="s">
        <v>28</v>
      </c>
      <c r="F7143" t="s">
        <v>7358</v>
      </c>
      <c r="G7143" t="s">
        <v>1563</v>
      </c>
      <c r="H7143" t="s">
        <v>71</v>
      </c>
      <c r="I7143" t="s">
        <v>80</v>
      </c>
      <c r="J7143" t="s">
        <v>45</v>
      </c>
      <c r="K7143" t="s">
        <v>100</v>
      </c>
      <c r="L7143" t="s">
        <v>46</v>
      </c>
      <c r="M7143" t="s">
        <v>2882</v>
      </c>
      <c r="N7143" t="s">
        <v>3338</v>
      </c>
      <c r="O7143">
        <v>9.4</v>
      </c>
      <c r="Q7143">
        <v>53.5</v>
      </c>
      <c r="R7143">
        <v>53.5</v>
      </c>
      <c r="S7143">
        <v>0</v>
      </c>
      <c r="T7143">
        <v>53.5</v>
      </c>
      <c r="U7143">
        <v>50</v>
      </c>
      <c r="V7143">
        <f>SUMIF(货件明细!K:K,F7143,货件明细!AQ:AQ)</f>
        <v>0</v>
      </c>
      <c r="W7143">
        <f t="shared" si="444"/>
        <v>1</v>
      </c>
      <c r="X7143">
        <f t="shared" si="445"/>
        <v>50</v>
      </c>
      <c r="Y7143">
        <f>SUMIF(货件明细!K:K,F7143,货件明细!I:I)</f>
        <v>0</v>
      </c>
      <c r="Z7143">
        <f t="shared" si="446"/>
        <v>9.4</v>
      </c>
      <c r="AA7143">
        <f>SUMIF(货件明细!K:K,F7143,货件明细!J:J)</f>
        <v>0</v>
      </c>
      <c r="AB7143">
        <f t="shared" si="447"/>
        <v>1</v>
      </c>
    </row>
    <row r="7144" spans="1:28">
      <c r="A7144">
        <v>2025</v>
      </c>
      <c r="B7144">
        <v>11</v>
      </c>
      <c r="C7144">
        <v>47</v>
      </c>
      <c r="D7144" s="4">
        <v>45982</v>
      </c>
      <c r="E7144" t="s">
        <v>28</v>
      </c>
      <c r="F7144" t="s">
        <v>7359</v>
      </c>
      <c r="G7144" t="s">
        <v>267</v>
      </c>
      <c r="H7144" t="s">
        <v>71</v>
      </c>
      <c r="I7144" t="s">
        <v>80</v>
      </c>
      <c r="J7144" t="s">
        <v>45</v>
      </c>
      <c r="K7144" t="s">
        <v>100</v>
      </c>
      <c r="L7144" t="s">
        <v>46</v>
      </c>
      <c r="M7144" t="s">
        <v>2882</v>
      </c>
      <c r="N7144" t="s">
        <v>3338</v>
      </c>
      <c r="O7144">
        <v>9.4</v>
      </c>
      <c r="Q7144">
        <v>58.2</v>
      </c>
      <c r="R7144">
        <v>58.2</v>
      </c>
      <c r="S7144">
        <v>0</v>
      </c>
      <c r="T7144">
        <v>58.2</v>
      </c>
      <c r="U7144">
        <v>50</v>
      </c>
      <c r="V7144">
        <f>SUMIF(货件明细!K:K,F7144,货件明细!AQ:AQ)</f>
        <v>0</v>
      </c>
      <c r="W7144">
        <f t="shared" si="444"/>
        <v>1</v>
      </c>
      <c r="X7144">
        <f t="shared" si="445"/>
        <v>50</v>
      </c>
      <c r="Y7144">
        <f>SUMIF(货件明细!K:K,F7144,货件明细!I:I)</f>
        <v>0</v>
      </c>
      <c r="Z7144">
        <f t="shared" si="446"/>
        <v>9.4</v>
      </c>
      <c r="AA7144">
        <f>SUMIF(货件明细!K:K,F7144,货件明细!J:J)</f>
        <v>0</v>
      </c>
      <c r="AB7144">
        <f t="shared" si="447"/>
        <v>1</v>
      </c>
    </row>
    <row r="7145" spans="1:28">
      <c r="A7145">
        <v>2025</v>
      </c>
      <c r="B7145">
        <v>11</v>
      </c>
      <c r="C7145">
        <v>47</v>
      </c>
      <c r="D7145" s="4">
        <v>45982</v>
      </c>
      <c r="E7145" t="s">
        <v>28</v>
      </c>
      <c r="F7145" t="s">
        <v>7360</v>
      </c>
      <c r="G7145" t="s">
        <v>62</v>
      </c>
      <c r="H7145" t="s">
        <v>31</v>
      </c>
      <c r="I7145" t="s">
        <v>80</v>
      </c>
      <c r="J7145" t="s">
        <v>45</v>
      </c>
      <c r="K7145" t="s">
        <v>100</v>
      </c>
      <c r="L7145" t="s">
        <v>46</v>
      </c>
      <c r="M7145" t="s">
        <v>47</v>
      </c>
      <c r="N7145" t="s">
        <v>5148</v>
      </c>
      <c r="O7145">
        <v>9.4</v>
      </c>
      <c r="Q7145">
        <v>96.6736842105263</v>
      </c>
      <c r="R7145">
        <v>96.6736842105263</v>
      </c>
      <c r="S7145">
        <v>0</v>
      </c>
      <c r="T7145">
        <v>96.6736842105263</v>
      </c>
      <c r="U7145">
        <v>50</v>
      </c>
      <c r="V7145">
        <f>SUMIF(货件明细!K:K,F7145,货件明细!AQ:AQ)</f>
        <v>0</v>
      </c>
      <c r="W7145">
        <f t="shared" si="444"/>
        <v>1</v>
      </c>
      <c r="X7145">
        <f t="shared" si="445"/>
        <v>50</v>
      </c>
      <c r="Y7145">
        <f>SUMIF(货件明细!K:K,F7145,货件明细!I:I)</f>
        <v>0</v>
      </c>
      <c r="Z7145">
        <f t="shared" si="446"/>
        <v>9.4</v>
      </c>
      <c r="AA7145">
        <f>SUMIF(货件明细!K:K,F7145,货件明细!J:J)</f>
        <v>0</v>
      </c>
      <c r="AB7145">
        <f t="shared" si="447"/>
        <v>1</v>
      </c>
    </row>
    <row r="7146" spans="1:28">
      <c r="A7146">
        <v>2025</v>
      </c>
      <c r="B7146">
        <v>11</v>
      </c>
      <c r="C7146">
        <v>47</v>
      </c>
      <c r="D7146" s="4">
        <v>45982</v>
      </c>
      <c r="E7146" t="s">
        <v>28</v>
      </c>
      <c r="F7146" t="s">
        <v>7361</v>
      </c>
      <c r="G7146" t="s">
        <v>54</v>
      </c>
      <c r="H7146" t="s">
        <v>31</v>
      </c>
      <c r="I7146" t="s">
        <v>32</v>
      </c>
      <c r="J7146" t="s">
        <v>58</v>
      </c>
      <c r="K7146" t="s">
        <v>58</v>
      </c>
      <c r="L7146" t="s">
        <v>46</v>
      </c>
      <c r="M7146" t="s">
        <v>5001</v>
      </c>
      <c r="N7146" t="s">
        <v>6725</v>
      </c>
      <c r="O7146">
        <v>193.55</v>
      </c>
      <c r="Q7146">
        <v>870.9</v>
      </c>
      <c r="R7146">
        <v>870.9</v>
      </c>
      <c r="S7146">
        <v>0</v>
      </c>
      <c r="T7146">
        <v>870.9</v>
      </c>
      <c r="U7146">
        <v>405</v>
      </c>
      <c r="V7146">
        <f>SUMIF(货件明细!K:K,F7146,货件明细!AQ:AQ)</f>
        <v>0</v>
      </c>
      <c r="W7146">
        <f t="shared" si="444"/>
        <v>1</v>
      </c>
      <c r="X7146">
        <f t="shared" si="445"/>
        <v>405</v>
      </c>
      <c r="Y7146">
        <f>SUMIF(货件明细!K:K,F7146,货件明细!I:I)</f>
        <v>0</v>
      </c>
      <c r="Z7146">
        <f t="shared" si="446"/>
        <v>193.55</v>
      </c>
      <c r="AA7146">
        <f>SUMIF(货件明细!K:K,F7146,货件明细!J:J)</f>
        <v>0</v>
      </c>
      <c r="AB7146">
        <f t="shared" si="447"/>
        <v>1</v>
      </c>
    </row>
    <row r="7147" spans="1:28">
      <c r="A7147">
        <v>2025</v>
      </c>
      <c r="B7147">
        <v>11</v>
      </c>
      <c r="C7147">
        <v>47</v>
      </c>
      <c r="D7147" s="4">
        <v>45982</v>
      </c>
      <c r="E7147" t="s">
        <v>28</v>
      </c>
      <c r="F7147" t="s">
        <v>7362</v>
      </c>
      <c r="G7147" t="s">
        <v>374</v>
      </c>
      <c r="H7147" t="s">
        <v>71</v>
      </c>
      <c r="I7147" t="s">
        <v>32</v>
      </c>
      <c r="J7147" t="s">
        <v>58</v>
      </c>
      <c r="K7147" t="s">
        <v>58</v>
      </c>
      <c r="L7147" t="s">
        <v>46</v>
      </c>
      <c r="M7147" t="s">
        <v>5001</v>
      </c>
      <c r="N7147" t="s">
        <v>6725</v>
      </c>
      <c r="O7147">
        <v>193.55</v>
      </c>
      <c r="Q7147">
        <v>479.073103448276</v>
      </c>
      <c r="R7147">
        <v>479.073103448276</v>
      </c>
      <c r="S7147">
        <v>0</v>
      </c>
      <c r="T7147">
        <v>479.073103448276</v>
      </c>
      <c r="U7147">
        <v>405</v>
      </c>
      <c r="V7147">
        <f>SUMIF(货件明细!K:K,F7147,货件明细!AQ:AQ)</f>
        <v>0</v>
      </c>
      <c r="W7147">
        <f t="shared" si="444"/>
        <v>1</v>
      </c>
      <c r="X7147">
        <f t="shared" si="445"/>
        <v>405</v>
      </c>
      <c r="Y7147">
        <f>SUMIF(货件明细!K:K,F7147,货件明细!I:I)</f>
        <v>0</v>
      </c>
      <c r="Z7147">
        <f t="shared" si="446"/>
        <v>193.55</v>
      </c>
      <c r="AA7147">
        <f>SUMIF(货件明细!K:K,F7147,货件明细!J:J)</f>
        <v>0</v>
      </c>
      <c r="AB7147">
        <f t="shared" si="447"/>
        <v>1</v>
      </c>
    </row>
    <row r="7148" spans="1:28">
      <c r="A7148">
        <v>2025</v>
      </c>
      <c r="B7148">
        <v>11</v>
      </c>
      <c r="C7148">
        <v>47</v>
      </c>
      <c r="D7148" s="4">
        <v>45982</v>
      </c>
      <c r="E7148" t="s">
        <v>28</v>
      </c>
      <c r="F7148" t="s">
        <v>7363</v>
      </c>
      <c r="G7148" t="s">
        <v>1563</v>
      </c>
      <c r="H7148" t="s">
        <v>71</v>
      </c>
      <c r="I7148" t="s">
        <v>32</v>
      </c>
      <c r="J7148" t="s">
        <v>58</v>
      </c>
      <c r="K7148" t="s">
        <v>58</v>
      </c>
      <c r="L7148" t="s">
        <v>46</v>
      </c>
      <c r="M7148" t="s">
        <v>5001</v>
      </c>
      <c r="N7148" t="s">
        <v>6725</v>
      </c>
      <c r="O7148">
        <v>193.55</v>
      </c>
      <c r="Q7148">
        <v>452.60859375</v>
      </c>
      <c r="R7148">
        <v>452.60859375</v>
      </c>
      <c r="S7148">
        <v>0</v>
      </c>
      <c r="T7148">
        <v>452.60859375</v>
      </c>
      <c r="U7148">
        <v>405</v>
      </c>
      <c r="V7148">
        <f>SUMIF(货件明细!K:K,F7148,货件明细!AQ:AQ)</f>
        <v>0</v>
      </c>
      <c r="W7148">
        <f t="shared" si="444"/>
        <v>1</v>
      </c>
      <c r="X7148">
        <f t="shared" si="445"/>
        <v>405</v>
      </c>
      <c r="Y7148">
        <f>SUMIF(货件明细!K:K,F7148,货件明细!I:I)</f>
        <v>0</v>
      </c>
      <c r="Z7148">
        <f t="shared" si="446"/>
        <v>193.55</v>
      </c>
      <c r="AA7148">
        <f>SUMIF(货件明细!K:K,F7148,货件明细!J:J)</f>
        <v>0</v>
      </c>
      <c r="AB7148">
        <f t="shared" si="447"/>
        <v>1</v>
      </c>
    </row>
    <row r="7149" spans="1:28">
      <c r="A7149">
        <v>2025</v>
      </c>
      <c r="B7149">
        <v>11</v>
      </c>
      <c r="C7149">
        <v>47</v>
      </c>
      <c r="D7149" s="4">
        <v>45982</v>
      </c>
      <c r="E7149" t="s">
        <v>28</v>
      </c>
      <c r="F7149" t="s">
        <v>7364</v>
      </c>
      <c r="G7149" t="s">
        <v>267</v>
      </c>
      <c r="H7149" t="s">
        <v>71</v>
      </c>
      <c r="I7149" t="s">
        <v>32</v>
      </c>
      <c r="J7149" t="s">
        <v>58</v>
      </c>
      <c r="K7149" t="s">
        <v>58</v>
      </c>
      <c r="L7149" t="s">
        <v>46</v>
      </c>
      <c r="M7149" t="s">
        <v>5001</v>
      </c>
      <c r="N7149" t="s">
        <v>6725</v>
      </c>
      <c r="O7149">
        <v>193.55</v>
      </c>
      <c r="Q7149">
        <v>481.568275862069</v>
      </c>
      <c r="R7149">
        <v>481.568275862069</v>
      </c>
      <c r="S7149">
        <v>0</v>
      </c>
      <c r="T7149">
        <v>481.568275862069</v>
      </c>
      <c r="U7149">
        <v>405</v>
      </c>
      <c r="V7149">
        <f>SUMIF(货件明细!K:K,F7149,货件明细!AQ:AQ)</f>
        <v>0</v>
      </c>
      <c r="W7149">
        <f t="shared" si="444"/>
        <v>1</v>
      </c>
      <c r="X7149">
        <f t="shared" si="445"/>
        <v>405</v>
      </c>
      <c r="Y7149">
        <f>SUMIF(货件明细!K:K,F7149,货件明细!I:I)</f>
        <v>0</v>
      </c>
      <c r="Z7149">
        <f t="shared" si="446"/>
        <v>193.55</v>
      </c>
      <c r="AA7149">
        <f>SUMIF(货件明细!K:K,F7149,货件明细!J:J)</f>
        <v>0</v>
      </c>
      <c r="AB7149">
        <f t="shared" si="447"/>
        <v>1</v>
      </c>
    </row>
    <row r="7150" spans="1:28">
      <c r="A7150">
        <v>2025</v>
      </c>
      <c r="B7150">
        <v>11</v>
      </c>
      <c r="C7150">
        <v>47</v>
      </c>
      <c r="D7150" s="4">
        <v>45982</v>
      </c>
      <c r="E7150" t="s">
        <v>28</v>
      </c>
      <c r="F7150" t="s">
        <v>7365</v>
      </c>
      <c r="G7150" t="s">
        <v>62</v>
      </c>
      <c r="H7150" t="s">
        <v>31</v>
      </c>
      <c r="I7150" t="s">
        <v>32</v>
      </c>
      <c r="J7150" t="s">
        <v>58</v>
      </c>
      <c r="K7150" t="s">
        <v>58</v>
      </c>
      <c r="L7150" t="s">
        <v>46</v>
      </c>
      <c r="M7150" t="s">
        <v>5001</v>
      </c>
      <c r="N7150" t="s">
        <v>6725</v>
      </c>
      <c r="O7150">
        <v>193.55</v>
      </c>
      <c r="Q7150">
        <v>987.02</v>
      </c>
      <c r="R7150">
        <v>987.02</v>
      </c>
      <c r="S7150">
        <v>0</v>
      </c>
      <c r="T7150">
        <v>987.02</v>
      </c>
      <c r="U7150">
        <v>405</v>
      </c>
      <c r="V7150">
        <f>SUMIF(货件明细!K:K,F7150,货件明细!AQ:AQ)</f>
        <v>0</v>
      </c>
      <c r="W7150">
        <f t="shared" si="444"/>
        <v>1</v>
      </c>
      <c r="X7150">
        <f t="shared" si="445"/>
        <v>405</v>
      </c>
      <c r="Y7150">
        <f>SUMIF(货件明细!K:K,F7150,货件明细!I:I)</f>
        <v>0</v>
      </c>
      <c r="Z7150">
        <f t="shared" si="446"/>
        <v>193.55</v>
      </c>
      <c r="AA7150">
        <f>SUMIF(货件明细!K:K,F7150,货件明细!J:J)</f>
        <v>0</v>
      </c>
      <c r="AB7150">
        <f t="shared" si="447"/>
        <v>1</v>
      </c>
    </row>
    <row r="7151" spans="1:28">
      <c r="A7151">
        <v>2025</v>
      </c>
      <c r="B7151">
        <v>11</v>
      </c>
      <c r="C7151">
        <v>47</v>
      </c>
      <c r="D7151" s="4">
        <v>45982</v>
      </c>
      <c r="E7151" t="s">
        <v>28</v>
      </c>
      <c r="F7151" t="s">
        <v>7366</v>
      </c>
      <c r="G7151" t="s">
        <v>54</v>
      </c>
      <c r="H7151" t="s">
        <v>31</v>
      </c>
      <c r="I7151" t="s">
        <v>145</v>
      </c>
      <c r="J7151" t="s">
        <v>100</v>
      </c>
      <c r="K7151" t="s">
        <v>100</v>
      </c>
      <c r="L7151" t="s">
        <v>46</v>
      </c>
      <c r="M7151" t="s">
        <v>47</v>
      </c>
      <c r="N7151" t="s">
        <v>5148</v>
      </c>
      <c r="O7151">
        <v>73.55</v>
      </c>
      <c r="Q7151">
        <v>383.242105263158</v>
      </c>
      <c r="R7151">
        <v>383.242105263158</v>
      </c>
      <c r="S7151">
        <v>0</v>
      </c>
      <c r="T7151">
        <v>383.242105263158</v>
      </c>
      <c r="U7151">
        <v>211</v>
      </c>
      <c r="V7151">
        <f>SUMIF(货件明细!K:K,F7151,货件明细!AQ:AQ)</f>
        <v>0</v>
      </c>
      <c r="W7151">
        <f t="shared" si="444"/>
        <v>1</v>
      </c>
      <c r="X7151">
        <f t="shared" si="445"/>
        <v>211</v>
      </c>
      <c r="Y7151">
        <f>SUMIF(货件明细!K:K,F7151,货件明细!I:I)</f>
        <v>0</v>
      </c>
      <c r="Z7151">
        <f t="shared" si="446"/>
        <v>73.55</v>
      </c>
      <c r="AA7151">
        <f>SUMIF(货件明细!K:K,F7151,货件明细!J:J)</f>
        <v>0</v>
      </c>
      <c r="AB7151">
        <f t="shared" si="447"/>
        <v>1</v>
      </c>
    </row>
    <row r="7152" spans="1:28">
      <c r="A7152">
        <v>2025</v>
      </c>
      <c r="B7152">
        <v>11</v>
      </c>
      <c r="C7152">
        <v>47</v>
      </c>
      <c r="D7152" s="4">
        <v>45982</v>
      </c>
      <c r="E7152" t="s">
        <v>28</v>
      </c>
      <c r="F7152" t="s">
        <v>7367</v>
      </c>
      <c r="G7152" t="s">
        <v>374</v>
      </c>
      <c r="H7152" t="s">
        <v>71</v>
      </c>
      <c r="I7152" t="s">
        <v>145</v>
      </c>
      <c r="J7152" t="s">
        <v>100</v>
      </c>
      <c r="K7152" t="s">
        <v>58</v>
      </c>
      <c r="L7152" t="s">
        <v>46</v>
      </c>
      <c r="M7152" t="s">
        <v>5001</v>
      </c>
      <c r="N7152" t="s">
        <v>6725</v>
      </c>
      <c r="O7152">
        <v>73.55</v>
      </c>
      <c r="Q7152">
        <v>212.921379310345</v>
      </c>
      <c r="R7152">
        <v>212.921379310345</v>
      </c>
      <c r="S7152">
        <v>0</v>
      </c>
      <c r="T7152">
        <v>212.921379310345</v>
      </c>
      <c r="U7152">
        <v>211</v>
      </c>
      <c r="V7152">
        <f>SUMIF(货件明细!K:K,F7152,货件明细!AQ:AQ)</f>
        <v>0</v>
      </c>
      <c r="W7152">
        <f t="shared" si="444"/>
        <v>1</v>
      </c>
      <c r="X7152">
        <f t="shared" si="445"/>
        <v>211</v>
      </c>
      <c r="Y7152">
        <f>SUMIF(货件明细!K:K,F7152,货件明细!I:I)</f>
        <v>0</v>
      </c>
      <c r="Z7152">
        <f t="shared" si="446"/>
        <v>73.55</v>
      </c>
      <c r="AA7152">
        <f>SUMIF(货件明细!K:K,F7152,货件明细!J:J)</f>
        <v>0</v>
      </c>
      <c r="AB7152">
        <f t="shared" si="447"/>
        <v>1</v>
      </c>
    </row>
    <row r="7153" spans="1:28">
      <c r="A7153">
        <v>2025</v>
      </c>
      <c r="B7153">
        <v>11</v>
      </c>
      <c r="C7153">
        <v>47</v>
      </c>
      <c r="D7153" s="4">
        <v>45982</v>
      </c>
      <c r="E7153" t="s">
        <v>28</v>
      </c>
      <c r="F7153" t="s">
        <v>7368</v>
      </c>
      <c r="G7153" t="s">
        <v>1563</v>
      </c>
      <c r="H7153" t="s">
        <v>71</v>
      </c>
      <c r="I7153" t="s">
        <v>145</v>
      </c>
      <c r="J7153" t="s">
        <v>100</v>
      </c>
      <c r="K7153" t="s">
        <v>58</v>
      </c>
      <c r="L7153" t="s">
        <v>46</v>
      </c>
      <c r="M7153" t="s">
        <v>5001</v>
      </c>
      <c r="N7153" t="s">
        <v>6725</v>
      </c>
      <c r="O7153">
        <v>73.55</v>
      </c>
      <c r="Q7153">
        <v>201.159375</v>
      </c>
      <c r="R7153">
        <v>201.159375</v>
      </c>
      <c r="S7153">
        <v>0</v>
      </c>
      <c r="T7153">
        <v>201.159375</v>
      </c>
      <c r="U7153">
        <v>211</v>
      </c>
      <c r="V7153">
        <f>SUMIF(货件明细!K:K,F7153,货件明细!AQ:AQ)</f>
        <v>0</v>
      </c>
      <c r="W7153">
        <f t="shared" si="444"/>
        <v>1</v>
      </c>
      <c r="X7153">
        <f t="shared" si="445"/>
        <v>211</v>
      </c>
      <c r="Y7153">
        <f>SUMIF(货件明细!K:K,F7153,货件明细!I:I)</f>
        <v>0</v>
      </c>
      <c r="Z7153">
        <f t="shared" si="446"/>
        <v>73.55</v>
      </c>
      <c r="AA7153">
        <f>SUMIF(货件明细!K:K,F7153,货件明细!J:J)</f>
        <v>0</v>
      </c>
      <c r="AB7153">
        <f t="shared" si="447"/>
        <v>1</v>
      </c>
    </row>
    <row r="7154" spans="1:28">
      <c r="A7154">
        <v>2025</v>
      </c>
      <c r="B7154">
        <v>11</v>
      </c>
      <c r="C7154">
        <v>47</v>
      </c>
      <c r="D7154" s="4">
        <v>45982</v>
      </c>
      <c r="E7154" t="s">
        <v>28</v>
      </c>
      <c r="F7154" t="s">
        <v>7369</v>
      </c>
      <c r="G7154" t="s">
        <v>267</v>
      </c>
      <c r="H7154" t="s">
        <v>71</v>
      </c>
      <c r="I7154" t="s">
        <v>145</v>
      </c>
      <c r="J7154" t="s">
        <v>100</v>
      </c>
      <c r="K7154" t="s">
        <v>58</v>
      </c>
      <c r="L7154" t="s">
        <v>46</v>
      </c>
      <c r="M7154" t="s">
        <v>5001</v>
      </c>
      <c r="N7154" t="s">
        <v>6725</v>
      </c>
      <c r="O7154">
        <v>73.55</v>
      </c>
      <c r="Q7154">
        <v>214.030344827586</v>
      </c>
      <c r="R7154">
        <v>214.030344827586</v>
      </c>
      <c r="S7154">
        <v>0</v>
      </c>
      <c r="T7154">
        <v>214.030344827586</v>
      </c>
      <c r="U7154">
        <v>211</v>
      </c>
      <c r="V7154">
        <f>SUMIF(货件明细!K:K,F7154,货件明细!AQ:AQ)</f>
        <v>0</v>
      </c>
      <c r="W7154">
        <f t="shared" si="444"/>
        <v>1</v>
      </c>
      <c r="X7154">
        <f t="shared" si="445"/>
        <v>211</v>
      </c>
      <c r="Y7154">
        <f>SUMIF(货件明细!K:K,F7154,货件明细!I:I)</f>
        <v>0</v>
      </c>
      <c r="Z7154">
        <f t="shared" si="446"/>
        <v>73.55</v>
      </c>
      <c r="AA7154">
        <f>SUMIF(货件明细!K:K,F7154,货件明细!J:J)</f>
        <v>0</v>
      </c>
      <c r="AB7154">
        <f t="shared" si="447"/>
        <v>1</v>
      </c>
    </row>
    <row r="7155" spans="1:28">
      <c r="A7155">
        <v>2025</v>
      </c>
      <c r="B7155">
        <v>11</v>
      </c>
      <c r="C7155">
        <v>47</v>
      </c>
      <c r="D7155" s="4">
        <v>45982</v>
      </c>
      <c r="E7155" t="s">
        <v>28</v>
      </c>
      <c r="F7155" t="s">
        <v>7370</v>
      </c>
      <c r="G7155" t="s">
        <v>62</v>
      </c>
      <c r="H7155" t="s">
        <v>31</v>
      </c>
      <c r="I7155" t="s">
        <v>145</v>
      </c>
      <c r="J7155" t="s">
        <v>100</v>
      </c>
      <c r="K7155" t="s">
        <v>100</v>
      </c>
      <c r="L7155" t="s">
        <v>46</v>
      </c>
      <c r="M7155" t="s">
        <v>47</v>
      </c>
      <c r="N7155" t="s">
        <v>5148</v>
      </c>
      <c r="O7155">
        <v>73.55</v>
      </c>
      <c r="Q7155">
        <v>386.694736842105</v>
      </c>
      <c r="R7155">
        <v>386.694736842105</v>
      </c>
      <c r="S7155">
        <v>0</v>
      </c>
      <c r="T7155">
        <v>386.694736842105</v>
      </c>
      <c r="U7155">
        <v>211</v>
      </c>
      <c r="V7155">
        <f>SUMIF(货件明细!K:K,F7155,货件明细!AQ:AQ)</f>
        <v>0</v>
      </c>
      <c r="W7155">
        <f t="shared" si="444"/>
        <v>1</v>
      </c>
      <c r="X7155">
        <f t="shared" si="445"/>
        <v>211</v>
      </c>
      <c r="Y7155">
        <f>SUMIF(货件明细!K:K,F7155,货件明细!I:I)</f>
        <v>0</v>
      </c>
      <c r="Z7155">
        <f t="shared" si="446"/>
        <v>73.55</v>
      </c>
      <c r="AA7155">
        <f>SUMIF(货件明细!K:K,F7155,货件明细!J:J)</f>
        <v>0</v>
      </c>
      <c r="AB7155">
        <f t="shared" si="447"/>
        <v>1</v>
      </c>
    </row>
    <row r="7156" spans="1:28">
      <c r="A7156">
        <v>2025</v>
      </c>
      <c r="B7156">
        <v>11</v>
      </c>
      <c r="C7156">
        <v>47</v>
      </c>
      <c r="D7156" s="4">
        <v>45982</v>
      </c>
      <c r="E7156" t="s">
        <v>28</v>
      </c>
      <c r="F7156" t="s">
        <v>7371</v>
      </c>
      <c r="G7156" t="s">
        <v>54</v>
      </c>
      <c r="H7156" t="s">
        <v>31</v>
      </c>
      <c r="I7156" t="s">
        <v>32</v>
      </c>
      <c r="J7156" t="s">
        <v>58</v>
      </c>
      <c r="K7156" t="s">
        <v>58</v>
      </c>
      <c r="L7156" t="s">
        <v>46</v>
      </c>
      <c r="M7156" t="s">
        <v>5001</v>
      </c>
      <c r="N7156" t="s">
        <v>6725</v>
      </c>
      <c r="O7156">
        <v>11.65</v>
      </c>
      <c r="Q7156">
        <v>96.7666666666667</v>
      </c>
      <c r="R7156">
        <v>96.7666666666667</v>
      </c>
      <c r="S7156">
        <v>0</v>
      </c>
      <c r="T7156">
        <v>96.7666666666667</v>
      </c>
      <c r="U7156">
        <v>76</v>
      </c>
      <c r="V7156">
        <f>SUMIF(货件明细!K:K,F7156,货件明细!AQ:AQ)</f>
        <v>0</v>
      </c>
      <c r="W7156">
        <f t="shared" si="444"/>
        <v>1</v>
      </c>
      <c r="X7156">
        <f t="shared" si="445"/>
        <v>76</v>
      </c>
      <c r="Y7156">
        <f>SUMIF(货件明细!K:K,F7156,货件明细!I:I)</f>
        <v>0</v>
      </c>
      <c r="Z7156">
        <f t="shared" si="446"/>
        <v>11.65</v>
      </c>
      <c r="AA7156">
        <f>SUMIF(货件明细!K:K,F7156,货件明细!J:J)</f>
        <v>0</v>
      </c>
      <c r="AB7156">
        <f t="shared" si="447"/>
        <v>1</v>
      </c>
    </row>
    <row r="7157" spans="1:28">
      <c r="A7157">
        <v>2025</v>
      </c>
      <c r="B7157">
        <v>11</v>
      </c>
      <c r="C7157">
        <v>47</v>
      </c>
      <c r="D7157" s="4">
        <v>45982</v>
      </c>
      <c r="E7157" t="s">
        <v>28</v>
      </c>
      <c r="F7157" t="s">
        <v>7372</v>
      </c>
      <c r="G7157" t="s">
        <v>374</v>
      </c>
      <c r="H7157" t="s">
        <v>71</v>
      </c>
      <c r="I7157" t="s">
        <v>32</v>
      </c>
      <c r="J7157" t="s">
        <v>58</v>
      </c>
      <c r="K7157" t="s">
        <v>58</v>
      </c>
      <c r="L7157" t="s">
        <v>46</v>
      </c>
      <c r="M7157" t="s">
        <v>5001</v>
      </c>
      <c r="N7157" t="s">
        <v>6725</v>
      </c>
      <c r="O7157">
        <v>11.65</v>
      </c>
      <c r="Q7157">
        <v>53.2303448275862</v>
      </c>
      <c r="R7157">
        <v>53.2303448275862</v>
      </c>
      <c r="S7157">
        <v>0</v>
      </c>
      <c r="T7157">
        <v>53.2303448275862</v>
      </c>
      <c r="U7157">
        <v>76</v>
      </c>
      <c r="V7157">
        <f>SUMIF(货件明细!K:K,F7157,货件明细!AQ:AQ)</f>
        <v>0</v>
      </c>
      <c r="W7157">
        <f t="shared" si="444"/>
        <v>1</v>
      </c>
      <c r="X7157">
        <f t="shared" si="445"/>
        <v>76</v>
      </c>
      <c r="Y7157">
        <f>SUMIF(货件明细!K:K,F7157,货件明细!I:I)</f>
        <v>0</v>
      </c>
      <c r="Z7157">
        <f t="shared" si="446"/>
        <v>11.65</v>
      </c>
      <c r="AA7157">
        <f>SUMIF(货件明细!K:K,F7157,货件明细!J:J)</f>
        <v>0</v>
      </c>
      <c r="AB7157">
        <f t="shared" si="447"/>
        <v>1</v>
      </c>
    </row>
    <row r="7158" spans="1:28">
      <c r="A7158">
        <v>2025</v>
      </c>
      <c r="B7158">
        <v>11</v>
      </c>
      <c r="C7158">
        <v>47</v>
      </c>
      <c r="D7158" s="4">
        <v>45982</v>
      </c>
      <c r="E7158" t="s">
        <v>28</v>
      </c>
      <c r="F7158" t="s">
        <v>7373</v>
      </c>
      <c r="G7158" t="s">
        <v>1563</v>
      </c>
      <c r="H7158" t="s">
        <v>71</v>
      </c>
      <c r="I7158" t="s">
        <v>32</v>
      </c>
      <c r="J7158" t="s">
        <v>58</v>
      </c>
      <c r="K7158" t="s">
        <v>58</v>
      </c>
      <c r="L7158" t="s">
        <v>46</v>
      </c>
      <c r="M7158" t="s">
        <v>5001</v>
      </c>
      <c r="N7158" t="s">
        <v>6725</v>
      </c>
      <c r="O7158">
        <v>11.65</v>
      </c>
      <c r="Q7158">
        <v>50.28984375</v>
      </c>
      <c r="R7158">
        <v>50.28984375</v>
      </c>
      <c r="S7158">
        <v>0</v>
      </c>
      <c r="T7158">
        <v>50.28984375</v>
      </c>
      <c r="U7158">
        <v>76</v>
      </c>
      <c r="V7158">
        <f>SUMIF(货件明细!K:K,F7158,货件明细!AQ:AQ)</f>
        <v>0</v>
      </c>
      <c r="W7158">
        <f t="shared" si="444"/>
        <v>1</v>
      </c>
      <c r="X7158">
        <f t="shared" si="445"/>
        <v>76</v>
      </c>
      <c r="Y7158">
        <f>SUMIF(货件明细!K:K,F7158,货件明细!I:I)</f>
        <v>0</v>
      </c>
      <c r="Z7158">
        <f t="shared" si="446"/>
        <v>11.65</v>
      </c>
      <c r="AA7158">
        <f>SUMIF(货件明细!K:K,F7158,货件明细!J:J)</f>
        <v>0</v>
      </c>
      <c r="AB7158">
        <f t="shared" si="447"/>
        <v>1</v>
      </c>
    </row>
    <row r="7159" spans="1:28">
      <c r="A7159">
        <v>2025</v>
      </c>
      <c r="B7159">
        <v>11</v>
      </c>
      <c r="C7159">
        <v>47</v>
      </c>
      <c r="D7159" s="4">
        <v>45982</v>
      </c>
      <c r="E7159" t="s">
        <v>28</v>
      </c>
      <c r="F7159" t="s">
        <v>7374</v>
      </c>
      <c r="G7159" t="s">
        <v>267</v>
      </c>
      <c r="H7159" t="s">
        <v>71</v>
      </c>
      <c r="I7159" t="s">
        <v>32</v>
      </c>
      <c r="J7159" t="s">
        <v>58</v>
      </c>
      <c r="K7159" t="s">
        <v>58</v>
      </c>
      <c r="L7159" t="s">
        <v>46</v>
      </c>
      <c r="M7159" t="s">
        <v>5001</v>
      </c>
      <c r="N7159" t="s">
        <v>6725</v>
      </c>
      <c r="O7159">
        <v>11.65</v>
      </c>
      <c r="Q7159">
        <v>53.5075862068966</v>
      </c>
      <c r="R7159">
        <v>53.5075862068966</v>
      </c>
      <c r="S7159">
        <v>0</v>
      </c>
      <c r="T7159">
        <v>53.5075862068966</v>
      </c>
      <c r="U7159">
        <v>76</v>
      </c>
      <c r="V7159">
        <f>SUMIF(货件明细!K:K,F7159,货件明细!AQ:AQ)</f>
        <v>0</v>
      </c>
      <c r="W7159">
        <f t="shared" si="444"/>
        <v>1</v>
      </c>
      <c r="X7159">
        <f t="shared" si="445"/>
        <v>76</v>
      </c>
      <c r="Y7159">
        <f>SUMIF(货件明细!K:K,F7159,货件明细!I:I)</f>
        <v>0</v>
      </c>
      <c r="Z7159">
        <f t="shared" si="446"/>
        <v>11.65</v>
      </c>
      <c r="AA7159">
        <f>SUMIF(货件明细!K:K,F7159,货件明细!J:J)</f>
        <v>0</v>
      </c>
      <c r="AB7159">
        <f t="shared" si="447"/>
        <v>1</v>
      </c>
    </row>
    <row r="7160" spans="1:28">
      <c r="A7160">
        <v>2025</v>
      </c>
      <c r="B7160">
        <v>11</v>
      </c>
      <c r="C7160">
        <v>47</v>
      </c>
      <c r="D7160" s="4">
        <v>45982</v>
      </c>
      <c r="E7160" t="s">
        <v>28</v>
      </c>
      <c r="F7160" t="s">
        <v>7375</v>
      </c>
      <c r="G7160" t="s">
        <v>62</v>
      </c>
      <c r="H7160" t="s">
        <v>31</v>
      </c>
      <c r="I7160" t="s">
        <v>32</v>
      </c>
      <c r="J7160" t="s">
        <v>58</v>
      </c>
      <c r="K7160" t="s">
        <v>58</v>
      </c>
      <c r="L7160" t="s">
        <v>46</v>
      </c>
      <c r="M7160" t="s">
        <v>5001</v>
      </c>
      <c r="N7160" t="s">
        <v>6725</v>
      </c>
      <c r="O7160">
        <v>11.65</v>
      </c>
      <c r="Q7160">
        <v>72.575</v>
      </c>
      <c r="R7160">
        <v>72.575</v>
      </c>
      <c r="S7160">
        <v>0</v>
      </c>
      <c r="T7160">
        <v>72.575</v>
      </c>
      <c r="U7160">
        <v>76</v>
      </c>
      <c r="V7160">
        <f>SUMIF(货件明细!K:K,F7160,货件明细!AQ:AQ)</f>
        <v>0</v>
      </c>
      <c r="W7160">
        <f t="shared" si="444"/>
        <v>1</v>
      </c>
      <c r="X7160">
        <f t="shared" si="445"/>
        <v>76</v>
      </c>
      <c r="Y7160">
        <f>SUMIF(货件明细!K:K,F7160,货件明细!I:I)</f>
        <v>0</v>
      </c>
      <c r="Z7160">
        <f t="shared" si="446"/>
        <v>11.65</v>
      </c>
      <c r="AA7160">
        <f>SUMIF(货件明细!K:K,F7160,货件明细!J:J)</f>
        <v>0</v>
      </c>
      <c r="AB7160">
        <f t="shared" si="447"/>
        <v>1</v>
      </c>
    </row>
    <row r="7161" spans="1:28">
      <c r="A7161">
        <v>2025</v>
      </c>
      <c r="B7161">
        <v>11</v>
      </c>
      <c r="C7161">
        <v>47</v>
      </c>
      <c r="D7161" s="4">
        <v>45982</v>
      </c>
      <c r="E7161" t="s">
        <v>28</v>
      </c>
      <c r="F7161" t="s">
        <v>7376</v>
      </c>
      <c r="G7161" t="s">
        <v>54</v>
      </c>
      <c r="H7161" t="s">
        <v>31</v>
      </c>
      <c r="I7161" t="s">
        <v>129</v>
      </c>
      <c r="J7161" t="s">
        <v>100</v>
      </c>
      <c r="K7161" t="s">
        <v>100</v>
      </c>
      <c r="L7161" t="s">
        <v>46</v>
      </c>
      <c r="M7161" t="s">
        <v>47</v>
      </c>
      <c r="N7161" t="s">
        <v>5148</v>
      </c>
      <c r="O7161">
        <v>81.7</v>
      </c>
      <c r="Q7161">
        <v>479.052631578947</v>
      </c>
      <c r="R7161">
        <v>479.052631578947</v>
      </c>
      <c r="S7161">
        <v>0</v>
      </c>
      <c r="T7161">
        <v>479.052631578947</v>
      </c>
      <c r="U7161">
        <v>340</v>
      </c>
      <c r="V7161">
        <f>SUMIF(货件明细!K:K,F7161,货件明细!AQ:AQ)</f>
        <v>0</v>
      </c>
      <c r="W7161">
        <f t="shared" si="444"/>
        <v>1</v>
      </c>
      <c r="X7161">
        <f t="shared" si="445"/>
        <v>340</v>
      </c>
      <c r="Y7161">
        <f>SUMIF(货件明细!K:K,F7161,货件明细!I:I)</f>
        <v>0</v>
      </c>
      <c r="Z7161">
        <f t="shared" si="446"/>
        <v>81.7</v>
      </c>
      <c r="AA7161">
        <f>SUMIF(货件明细!K:K,F7161,货件明细!J:J)</f>
        <v>0</v>
      </c>
      <c r="AB7161">
        <f t="shared" si="447"/>
        <v>1</v>
      </c>
    </row>
    <row r="7162" spans="1:28">
      <c r="A7162">
        <v>2025</v>
      </c>
      <c r="B7162">
        <v>11</v>
      </c>
      <c r="C7162">
        <v>47</v>
      </c>
      <c r="D7162" s="4">
        <v>45982</v>
      </c>
      <c r="E7162" t="s">
        <v>28</v>
      </c>
      <c r="F7162" t="s">
        <v>7377</v>
      </c>
      <c r="G7162" t="s">
        <v>374</v>
      </c>
      <c r="H7162" t="s">
        <v>71</v>
      </c>
      <c r="I7162" t="s">
        <v>129</v>
      </c>
      <c r="J7162" t="s">
        <v>100</v>
      </c>
      <c r="K7162" t="s">
        <v>58</v>
      </c>
      <c r="L7162" t="s">
        <v>46</v>
      </c>
      <c r="M7162" t="s">
        <v>5001</v>
      </c>
      <c r="N7162" t="s">
        <v>6725</v>
      </c>
      <c r="O7162">
        <v>81.7</v>
      </c>
      <c r="Q7162">
        <v>266.151724137931</v>
      </c>
      <c r="R7162">
        <v>266.151724137931</v>
      </c>
      <c r="S7162">
        <v>0</v>
      </c>
      <c r="T7162">
        <v>266.151724137931</v>
      </c>
      <c r="U7162">
        <v>340</v>
      </c>
      <c r="V7162">
        <f>SUMIF(货件明细!K:K,F7162,货件明细!AQ:AQ)</f>
        <v>0</v>
      </c>
      <c r="W7162">
        <f t="shared" si="444"/>
        <v>1</v>
      </c>
      <c r="X7162">
        <f t="shared" si="445"/>
        <v>340</v>
      </c>
      <c r="Y7162">
        <f>SUMIF(货件明细!K:K,F7162,货件明细!I:I)</f>
        <v>0</v>
      </c>
      <c r="Z7162">
        <f t="shared" si="446"/>
        <v>81.7</v>
      </c>
      <c r="AA7162">
        <f>SUMIF(货件明细!K:K,F7162,货件明细!J:J)</f>
        <v>0</v>
      </c>
      <c r="AB7162">
        <f t="shared" si="447"/>
        <v>1</v>
      </c>
    </row>
    <row r="7163" spans="1:28">
      <c r="A7163">
        <v>2025</v>
      </c>
      <c r="B7163">
        <v>11</v>
      </c>
      <c r="C7163">
        <v>47</v>
      </c>
      <c r="D7163" s="4">
        <v>45982</v>
      </c>
      <c r="E7163" t="s">
        <v>28</v>
      </c>
      <c r="F7163" t="s">
        <v>7378</v>
      </c>
      <c r="G7163" t="s">
        <v>1563</v>
      </c>
      <c r="H7163" t="s">
        <v>71</v>
      </c>
      <c r="I7163" t="s">
        <v>129</v>
      </c>
      <c r="J7163" t="s">
        <v>100</v>
      </c>
      <c r="K7163" t="s">
        <v>58</v>
      </c>
      <c r="L7163" t="s">
        <v>46</v>
      </c>
      <c r="M7163" t="s">
        <v>5001</v>
      </c>
      <c r="N7163" t="s">
        <v>6725</v>
      </c>
      <c r="O7163">
        <v>81.7</v>
      </c>
      <c r="Q7163">
        <v>251.44921875</v>
      </c>
      <c r="R7163">
        <v>251.44921875</v>
      </c>
      <c r="S7163">
        <v>0</v>
      </c>
      <c r="T7163">
        <v>251.44921875</v>
      </c>
      <c r="U7163">
        <v>340</v>
      </c>
      <c r="V7163">
        <f>SUMIF(货件明细!K:K,F7163,货件明细!AQ:AQ)</f>
        <v>0</v>
      </c>
      <c r="W7163">
        <f t="shared" si="444"/>
        <v>1</v>
      </c>
      <c r="X7163">
        <f t="shared" si="445"/>
        <v>340</v>
      </c>
      <c r="Y7163">
        <f>SUMIF(货件明细!K:K,F7163,货件明细!I:I)</f>
        <v>0</v>
      </c>
      <c r="Z7163">
        <f t="shared" si="446"/>
        <v>81.7</v>
      </c>
      <c r="AA7163">
        <f>SUMIF(货件明细!K:K,F7163,货件明细!J:J)</f>
        <v>0</v>
      </c>
      <c r="AB7163">
        <f t="shared" si="447"/>
        <v>1</v>
      </c>
    </row>
    <row r="7164" spans="1:28">
      <c r="A7164">
        <v>2025</v>
      </c>
      <c r="B7164">
        <v>11</v>
      </c>
      <c r="C7164">
        <v>47</v>
      </c>
      <c r="D7164" s="4">
        <v>45982</v>
      </c>
      <c r="E7164" t="s">
        <v>28</v>
      </c>
      <c r="F7164" t="s">
        <v>7379</v>
      </c>
      <c r="G7164" t="s">
        <v>267</v>
      </c>
      <c r="H7164" t="s">
        <v>71</v>
      </c>
      <c r="I7164" t="s">
        <v>129</v>
      </c>
      <c r="J7164" t="s">
        <v>100</v>
      </c>
      <c r="K7164" t="s">
        <v>58</v>
      </c>
      <c r="L7164" t="s">
        <v>46</v>
      </c>
      <c r="M7164" t="s">
        <v>5001</v>
      </c>
      <c r="N7164" t="s">
        <v>6725</v>
      </c>
      <c r="O7164">
        <v>81.7</v>
      </c>
      <c r="Q7164">
        <v>267.537931034483</v>
      </c>
      <c r="R7164">
        <v>267.537931034483</v>
      </c>
      <c r="S7164">
        <v>0</v>
      </c>
      <c r="T7164">
        <v>267.537931034483</v>
      </c>
      <c r="U7164">
        <v>340</v>
      </c>
      <c r="V7164">
        <f>SUMIF(货件明细!K:K,F7164,货件明细!AQ:AQ)</f>
        <v>0</v>
      </c>
      <c r="W7164">
        <f t="shared" si="444"/>
        <v>1</v>
      </c>
      <c r="X7164">
        <f t="shared" si="445"/>
        <v>340</v>
      </c>
      <c r="Y7164">
        <f>SUMIF(货件明细!K:K,F7164,货件明细!I:I)</f>
        <v>0</v>
      </c>
      <c r="Z7164">
        <f t="shared" si="446"/>
        <v>81.7</v>
      </c>
      <c r="AA7164">
        <f>SUMIF(货件明细!K:K,F7164,货件明细!J:J)</f>
        <v>0</v>
      </c>
      <c r="AB7164">
        <f t="shared" si="447"/>
        <v>1</v>
      </c>
    </row>
    <row r="7165" spans="1:28">
      <c r="A7165">
        <v>2025</v>
      </c>
      <c r="B7165">
        <v>11</v>
      </c>
      <c r="C7165">
        <v>47</v>
      </c>
      <c r="D7165" s="4">
        <v>45982</v>
      </c>
      <c r="E7165" t="s">
        <v>28</v>
      </c>
      <c r="F7165" t="s">
        <v>7380</v>
      </c>
      <c r="G7165" t="s">
        <v>62</v>
      </c>
      <c r="H7165" t="s">
        <v>31</v>
      </c>
      <c r="I7165" t="s">
        <v>129</v>
      </c>
      <c r="J7165" t="s">
        <v>100</v>
      </c>
      <c r="K7165" t="s">
        <v>100</v>
      </c>
      <c r="L7165" t="s">
        <v>46</v>
      </c>
      <c r="M7165" t="s">
        <v>47</v>
      </c>
      <c r="N7165" t="s">
        <v>5148</v>
      </c>
      <c r="O7165">
        <v>81.7</v>
      </c>
      <c r="Q7165">
        <v>483.368421052632</v>
      </c>
      <c r="R7165">
        <v>483.368421052632</v>
      </c>
      <c r="S7165">
        <v>0</v>
      </c>
      <c r="T7165">
        <v>483.368421052632</v>
      </c>
      <c r="U7165">
        <v>340</v>
      </c>
      <c r="V7165">
        <f>SUMIF(货件明细!K:K,F7165,货件明细!AQ:AQ)</f>
        <v>0</v>
      </c>
      <c r="W7165">
        <f t="shared" si="444"/>
        <v>1</v>
      </c>
      <c r="X7165">
        <f t="shared" si="445"/>
        <v>340</v>
      </c>
      <c r="Y7165">
        <f>SUMIF(货件明细!K:K,F7165,货件明细!I:I)</f>
        <v>0</v>
      </c>
      <c r="Z7165">
        <f t="shared" si="446"/>
        <v>81.7</v>
      </c>
      <c r="AA7165">
        <f>SUMIF(货件明细!K:K,F7165,货件明细!J:J)</f>
        <v>0</v>
      </c>
      <c r="AB7165">
        <f t="shared" si="447"/>
        <v>1</v>
      </c>
    </row>
    <row r="7166" spans="1:28">
      <c r="A7166">
        <v>2025</v>
      </c>
      <c r="B7166">
        <v>11</v>
      </c>
      <c r="C7166">
        <v>47</v>
      </c>
      <c r="D7166" s="4">
        <v>45982</v>
      </c>
      <c r="E7166" t="s">
        <v>28</v>
      </c>
      <c r="F7166" t="s">
        <v>7381</v>
      </c>
      <c r="G7166" t="s">
        <v>54</v>
      </c>
      <c r="H7166" t="s">
        <v>31</v>
      </c>
      <c r="I7166" t="s">
        <v>129</v>
      </c>
      <c r="J7166" t="s">
        <v>45</v>
      </c>
      <c r="K7166" t="s">
        <v>100</v>
      </c>
      <c r="L7166" t="s">
        <v>46</v>
      </c>
      <c r="M7166" t="s">
        <v>47</v>
      </c>
      <c r="N7166" t="s">
        <v>5148</v>
      </c>
      <c r="O7166">
        <v>41.7</v>
      </c>
      <c r="Q7166">
        <v>191.621052631579</v>
      </c>
      <c r="R7166">
        <v>191.621052631579</v>
      </c>
      <c r="S7166">
        <v>0</v>
      </c>
      <c r="T7166">
        <v>191.621052631579</v>
      </c>
      <c r="U7166">
        <v>252</v>
      </c>
      <c r="V7166">
        <f>SUMIF(货件明细!K:K,F7166,货件明细!AQ:AQ)</f>
        <v>0</v>
      </c>
      <c r="W7166">
        <f t="shared" si="444"/>
        <v>1</v>
      </c>
      <c r="X7166">
        <f t="shared" si="445"/>
        <v>252</v>
      </c>
      <c r="Y7166">
        <f>SUMIF(货件明细!K:K,F7166,货件明细!I:I)</f>
        <v>0</v>
      </c>
      <c r="Z7166">
        <f t="shared" si="446"/>
        <v>41.7</v>
      </c>
      <c r="AA7166">
        <f>SUMIF(货件明细!K:K,F7166,货件明细!J:J)</f>
        <v>0</v>
      </c>
      <c r="AB7166">
        <f t="shared" si="447"/>
        <v>1</v>
      </c>
    </row>
    <row r="7167" spans="1:28">
      <c r="A7167">
        <v>2025</v>
      </c>
      <c r="B7167">
        <v>11</v>
      </c>
      <c r="C7167">
        <v>47</v>
      </c>
      <c r="D7167" s="4">
        <v>45982</v>
      </c>
      <c r="E7167" t="s">
        <v>28</v>
      </c>
      <c r="F7167" t="s">
        <v>7382</v>
      </c>
      <c r="G7167" t="s">
        <v>374</v>
      </c>
      <c r="H7167" t="s">
        <v>71</v>
      </c>
      <c r="I7167" t="s">
        <v>129</v>
      </c>
      <c r="J7167" t="s">
        <v>45</v>
      </c>
      <c r="K7167" t="s">
        <v>100</v>
      </c>
      <c r="L7167" t="s">
        <v>46</v>
      </c>
      <c r="M7167" t="s">
        <v>2882</v>
      </c>
      <c r="N7167" t="s">
        <v>3338</v>
      </c>
      <c r="O7167">
        <v>41.7</v>
      </c>
      <c r="Q7167">
        <v>244.44</v>
      </c>
      <c r="R7167">
        <v>244.44</v>
      </c>
      <c r="S7167">
        <v>0</v>
      </c>
      <c r="T7167">
        <v>244.44</v>
      </c>
      <c r="U7167">
        <v>252</v>
      </c>
      <c r="V7167">
        <f>SUMIF(货件明细!K:K,F7167,货件明细!AQ:AQ)</f>
        <v>0</v>
      </c>
      <c r="W7167">
        <f t="shared" si="444"/>
        <v>1</v>
      </c>
      <c r="X7167">
        <f t="shared" si="445"/>
        <v>252</v>
      </c>
      <c r="Y7167">
        <f>SUMIF(货件明细!K:K,F7167,货件明细!I:I)</f>
        <v>0</v>
      </c>
      <c r="Z7167">
        <f t="shared" si="446"/>
        <v>41.7</v>
      </c>
      <c r="AA7167">
        <f>SUMIF(货件明细!K:K,F7167,货件明细!J:J)</f>
        <v>0</v>
      </c>
      <c r="AB7167">
        <f t="shared" si="447"/>
        <v>1</v>
      </c>
    </row>
    <row r="7168" spans="1:28">
      <c r="A7168">
        <v>2025</v>
      </c>
      <c r="B7168">
        <v>11</v>
      </c>
      <c r="C7168">
        <v>47</v>
      </c>
      <c r="D7168" s="4">
        <v>45982</v>
      </c>
      <c r="E7168" t="s">
        <v>28</v>
      </c>
      <c r="F7168" t="s">
        <v>7383</v>
      </c>
      <c r="G7168" t="s">
        <v>1563</v>
      </c>
      <c r="H7168" t="s">
        <v>71</v>
      </c>
      <c r="I7168" t="s">
        <v>129</v>
      </c>
      <c r="J7168" t="s">
        <v>45</v>
      </c>
      <c r="K7168" t="s">
        <v>100</v>
      </c>
      <c r="L7168" t="s">
        <v>46</v>
      </c>
      <c r="M7168" t="s">
        <v>2882</v>
      </c>
      <c r="N7168" t="s">
        <v>3338</v>
      </c>
      <c r="O7168">
        <v>41.7</v>
      </c>
      <c r="Q7168">
        <v>224.7</v>
      </c>
      <c r="R7168">
        <v>224.7</v>
      </c>
      <c r="S7168">
        <v>0</v>
      </c>
      <c r="T7168">
        <v>224.7</v>
      </c>
      <c r="U7168">
        <v>252</v>
      </c>
      <c r="V7168">
        <f>SUMIF(货件明细!K:K,F7168,货件明细!AQ:AQ)</f>
        <v>0</v>
      </c>
      <c r="W7168">
        <f t="shared" si="444"/>
        <v>1</v>
      </c>
      <c r="X7168">
        <f t="shared" si="445"/>
        <v>252</v>
      </c>
      <c r="Y7168">
        <f>SUMIF(货件明细!K:K,F7168,货件明细!I:I)</f>
        <v>0</v>
      </c>
      <c r="Z7168">
        <f t="shared" si="446"/>
        <v>41.7</v>
      </c>
      <c r="AA7168">
        <f>SUMIF(货件明细!K:K,F7168,货件明细!J:J)</f>
        <v>0</v>
      </c>
      <c r="AB7168">
        <f t="shared" si="447"/>
        <v>1</v>
      </c>
    </row>
    <row r="7169" spans="1:28">
      <c r="A7169">
        <v>2025</v>
      </c>
      <c r="B7169">
        <v>11</v>
      </c>
      <c r="C7169">
        <v>47</v>
      </c>
      <c r="D7169" s="4">
        <v>45982</v>
      </c>
      <c r="E7169" t="s">
        <v>28</v>
      </c>
      <c r="F7169" t="s">
        <v>7384</v>
      </c>
      <c r="G7169" t="s">
        <v>267</v>
      </c>
      <c r="H7169" t="s">
        <v>71</v>
      </c>
      <c r="I7169" t="s">
        <v>129</v>
      </c>
      <c r="J7169" t="s">
        <v>45</v>
      </c>
      <c r="K7169" t="s">
        <v>100</v>
      </c>
      <c r="L7169" t="s">
        <v>46</v>
      </c>
      <c r="M7169" t="s">
        <v>2882</v>
      </c>
      <c r="N7169" t="s">
        <v>3338</v>
      </c>
      <c r="O7169">
        <v>41.7</v>
      </c>
      <c r="Q7169">
        <v>244.44</v>
      </c>
      <c r="R7169">
        <v>244.44</v>
      </c>
      <c r="S7169">
        <v>0</v>
      </c>
      <c r="T7169">
        <v>244.44</v>
      </c>
      <c r="U7169">
        <v>252</v>
      </c>
      <c r="V7169">
        <f>SUMIF(货件明细!K:K,F7169,货件明细!AQ:AQ)</f>
        <v>0</v>
      </c>
      <c r="W7169">
        <f t="shared" si="444"/>
        <v>1</v>
      </c>
      <c r="X7169">
        <f t="shared" si="445"/>
        <v>252</v>
      </c>
      <c r="Y7169">
        <f>SUMIF(货件明细!K:K,F7169,货件明细!I:I)</f>
        <v>0</v>
      </c>
      <c r="Z7169">
        <f t="shared" si="446"/>
        <v>41.7</v>
      </c>
      <c r="AA7169">
        <f>SUMIF(货件明细!K:K,F7169,货件明细!J:J)</f>
        <v>0</v>
      </c>
      <c r="AB7169">
        <f t="shared" si="447"/>
        <v>1</v>
      </c>
    </row>
    <row r="7170" spans="1:28">
      <c r="A7170">
        <v>2025</v>
      </c>
      <c r="B7170">
        <v>11</v>
      </c>
      <c r="C7170">
        <v>47</v>
      </c>
      <c r="D7170" s="4">
        <v>45982</v>
      </c>
      <c r="E7170" t="s">
        <v>28</v>
      </c>
      <c r="F7170" t="s">
        <v>7385</v>
      </c>
      <c r="G7170" t="s">
        <v>62</v>
      </c>
      <c r="H7170" t="s">
        <v>31</v>
      </c>
      <c r="I7170" t="s">
        <v>129</v>
      </c>
      <c r="J7170" t="s">
        <v>45</v>
      </c>
      <c r="K7170" t="s">
        <v>100</v>
      </c>
      <c r="L7170" t="s">
        <v>46</v>
      </c>
      <c r="M7170" t="s">
        <v>47</v>
      </c>
      <c r="N7170" t="s">
        <v>5148</v>
      </c>
      <c r="O7170">
        <v>41.7</v>
      </c>
      <c r="Q7170">
        <v>193.347368421053</v>
      </c>
      <c r="R7170">
        <v>193.347368421053</v>
      </c>
      <c r="S7170">
        <v>0</v>
      </c>
      <c r="T7170">
        <v>193.347368421053</v>
      </c>
      <c r="U7170">
        <v>252</v>
      </c>
      <c r="V7170">
        <f>SUMIF(货件明细!K:K,F7170,货件明细!AQ:AQ)</f>
        <v>0</v>
      </c>
      <c r="W7170">
        <f t="shared" ref="W7170:W7233" si="448">IF(V7170=U7170,0,1)</f>
        <v>1</v>
      </c>
      <c r="X7170">
        <f t="shared" ref="X7170:X7233" si="449">U7170</f>
        <v>252</v>
      </c>
      <c r="Y7170">
        <f>SUMIF(货件明细!K:K,F7170,货件明细!I:I)</f>
        <v>0</v>
      </c>
      <c r="Z7170">
        <f t="shared" ref="Z7170:Z7233" si="450">O7170-Y7170</f>
        <v>41.7</v>
      </c>
      <c r="AA7170">
        <f>SUMIF(货件明细!K:K,F7170,货件明细!J:J)</f>
        <v>0</v>
      </c>
      <c r="AB7170">
        <f t="shared" ref="AB7170:AB7233" si="451">IF(T7170=AA7170,0,1)</f>
        <v>1</v>
      </c>
    </row>
    <row r="7171" spans="1:28">
      <c r="A7171">
        <v>2025</v>
      </c>
      <c r="B7171">
        <v>11</v>
      </c>
      <c r="C7171">
        <v>47</v>
      </c>
      <c r="D7171" s="4">
        <v>45982</v>
      </c>
      <c r="E7171" t="s">
        <v>28</v>
      </c>
      <c r="F7171" t="s">
        <v>7386</v>
      </c>
      <c r="G7171" t="s">
        <v>54</v>
      </c>
      <c r="H7171" t="s">
        <v>31</v>
      </c>
      <c r="I7171" t="s">
        <v>80</v>
      </c>
      <c r="J7171" t="s">
        <v>58</v>
      </c>
      <c r="K7171" t="s">
        <v>58</v>
      </c>
      <c r="L7171" t="s">
        <v>46</v>
      </c>
      <c r="M7171" t="s">
        <v>5001</v>
      </c>
      <c r="N7171" t="s">
        <v>6725</v>
      </c>
      <c r="O7171">
        <v>28.6</v>
      </c>
      <c r="Q7171">
        <v>193.533333333333</v>
      </c>
      <c r="R7171">
        <v>193.533333333333</v>
      </c>
      <c r="S7171">
        <v>0</v>
      </c>
      <c r="T7171">
        <v>193.533333333333</v>
      </c>
      <c r="U7171">
        <v>220</v>
      </c>
      <c r="V7171">
        <f>SUMIF(货件明细!K:K,F7171,货件明细!AQ:AQ)</f>
        <v>0</v>
      </c>
      <c r="W7171">
        <f t="shared" si="448"/>
        <v>1</v>
      </c>
      <c r="X7171">
        <f t="shared" si="449"/>
        <v>220</v>
      </c>
      <c r="Y7171">
        <f>SUMIF(货件明细!K:K,F7171,货件明细!I:I)</f>
        <v>0</v>
      </c>
      <c r="Z7171">
        <f t="shared" si="450"/>
        <v>28.6</v>
      </c>
      <c r="AA7171">
        <f>SUMIF(货件明细!K:K,F7171,货件明细!J:J)</f>
        <v>0</v>
      </c>
      <c r="AB7171">
        <f t="shared" si="451"/>
        <v>1</v>
      </c>
    </row>
    <row r="7172" spans="1:28">
      <c r="A7172">
        <v>2025</v>
      </c>
      <c r="B7172">
        <v>11</v>
      </c>
      <c r="C7172">
        <v>47</v>
      </c>
      <c r="D7172" s="4">
        <v>45982</v>
      </c>
      <c r="E7172" t="s">
        <v>28</v>
      </c>
      <c r="F7172" t="s">
        <v>7387</v>
      </c>
      <c r="G7172" t="s">
        <v>374</v>
      </c>
      <c r="H7172" t="s">
        <v>71</v>
      </c>
      <c r="I7172" t="s">
        <v>80</v>
      </c>
      <c r="J7172" t="s">
        <v>58</v>
      </c>
      <c r="K7172" t="s">
        <v>58</v>
      </c>
      <c r="L7172" t="s">
        <v>46</v>
      </c>
      <c r="M7172" t="s">
        <v>5001</v>
      </c>
      <c r="N7172" t="s">
        <v>6725</v>
      </c>
      <c r="O7172">
        <v>28.6</v>
      </c>
      <c r="Q7172">
        <v>106.460689655172</v>
      </c>
      <c r="R7172">
        <v>106.460689655172</v>
      </c>
      <c r="S7172">
        <v>0</v>
      </c>
      <c r="T7172">
        <v>106.460689655172</v>
      </c>
      <c r="U7172">
        <v>220</v>
      </c>
      <c r="V7172">
        <f>SUMIF(货件明细!K:K,F7172,货件明细!AQ:AQ)</f>
        <v>0</v>
      </c>
      <c r="W7172">
        <f t="shared" si="448"/>
        <v>1</v>
      </c>
      <c r="X7172">
        <f t="shared" si="449"/>
        <v>220</v>
      </c>
      <c r="Y7172">
        <f>SUMIF(货件明细!K:K,F7172,货件明细!I:I)</f>
        <v>0</v>
      </c>
      <c r="Z7172">
        <f t="shared" si="450"/>
        <v>28.6</v>
      </c>
      <c r="AA7172">
        <f>SUMIF(货件明细!K:K,F7172,货件明细!J:J)</f>
        <v>0</v>
      </c>
      <c r="AB7172">
        <f t="shared" si="451"/>
        <v>1</v>
      </c>
    </row>
    <row r="7173" spans="1:28">
      <c r="A7173">
        <v>2025</v>
      </c>
      <c r="B7173">
        <v>11</v>
      </c>
      <c r="C7173">
        <v>47</v>
      </c>
      <c r="D7173" s="4">
        <v>45982</v>
      </c>
      <c r="E7173" t="s">
        <v>28</v>
      </c>
      <c r="F7173" t="s">
        <v>7388</v>
      </c>
      <c r="G7173" t="s">
        <v>1563</v>
      </c>
      <c r="H7173" t="s">
        <v>71</v>
      </c>
      <c r="I7173" t="s">
        <v>80</v>
      </c>
      <c r="J7173" t="s">
        <v>58</v>
      </c>
      <c r="K7173" t="s">
        <v>58</v>
      </c>
      <c r="L7173" t="s">
        <v>46</v>
      </c>
      <c r="M7173" t="s">
        <v>5001</v>
      </c>
      <c r="N7173" t="s">
        <v>6725</v>
      </c>
      <c r="O7173">
        <v>28.6</v>
      </c>
      <c r="Q7173">
        <v>100.5796875</v>
      </c>
      <c r="R7173">
        <v>100.5796875</v>
      </c>
      <c r="S7173">
        <v>0</v>
      </c>
      <c r="T7173">
        <v>100.5796875</v>
      </c>
      <c r="U7173">
        <v>220</v>
      </c>
      <c r="V7173">
        <f>SUMIF(货件明细!K:K,F7173,货件明细!AQ:AQ)</f>
        <v>0</v>
      </c>
      <c r="W7173">
        <f t="shared" si="448"/>
        <v>1</v>
      </c>
      <c r="X7173">
        <f t="shared" si="449"/>
        <v>220</v>
      </c>
      <c r="Y7173">
        <f>SUMIF(货件明细!K:K,F7173,货件明细!I:I)</f>
        <v>0</v>
      </c>
      <c r="Z7173">
        <f t="shared" si="450"/>
        <v>28.6</v>
      </c>
      <c r="AA7173">
        <f>SUMIF(货件明细!K:K,F7173,货件明细!J:J)</f>
        <v>0</v>
      </c>
      <c r="AB7173">
        <f t="shared" si="451"/>
        <v>1</v>
      </c>
    </row>
    <row r="7174" spans="1:28">
      <c r="A7174">
        <v>2025</v>
      </c>
      <c r="B7174">
        <v>11</v>
      </c>
      <c r="C7174">
        <v>47</v>
      </c>
      <c r="D7174" s="4">
        <v>45982</v>
      </c>
      <c r="E7174" t="s">
        <v>28</v>
      </c>
      <c r="F7174" t="s">
        <v>7389</v>
      </c>
      <c r="G7174" t="s">
        <v>267</v>
      </c>
      <c r="H7174" t="s">
        <v>71</v>
      </c>
      <c r="I7174" t="s">
        <v>80</v>
      </c>
      <c r="J7174" t="s">
        <v>58</v>
      </c>
      <c r="K7174" t="s">
        <v>58</v>
      </c>
      <c r="L7174" t="s">
        <v>46</v>
      </c>
      <c r="M7174" t="s">
        <v>5001</v>
      </c>
      <c r="N7174" t="s">
        <v>6725</v>
      </c>
      <c r="O7174">
        <v>28.6</v>
      </c>
      <c r="Q7174">
        <v>107.015172413793</v>
      </c>
      <c r="R7174">
        <v>107.015172413793</v>
      </c>
      <c r="S7174">
        <v>0</v>
      </c>
      <c r="T7174">
        <v>107.015172413793</v>
      </c>
      <c r="U7174">
        <v>220</v>
      </c>
      <c r="V7174">
        <f>SUMIF(货件明细!K:K,F7174,货件明细!AQ:AQ)</f>
        <v>0</v>
      </c>
      <c r="W7174">
        <f t="shared" si="448"/>
        <v>1</v>
      </c>
      <c r="X7174">
        <f t="shared" si="449"/>
        <v>220</v>
      </c>
      <c r="Y7174">
        <f>SUMIF(货件明细!K:K,F7174,货件明细!I:I)</f>
        <v>0</v>
      </c>
      <c r="Z7174">
        <f t="shared" si="450"/>
        <v>28.6</v>
      </c>
      <c r="AA7174">
        <f>SUMIF(货件明细!K:K,F7174,货件明细!J:J)</f>
        <v>0</v>
      </c>
      <c r="AB7174">
        <f t="shared" si="451"/>
        <v>1</v>
      </c>
    </row>
    <row r="7175" spans="1:28">
      <c r="A7175">
        <v>2025</v>
      </c>
      <c r="B7175">
        <v>11</v>
      </c>
      <c r="C7175">
        <v>47</v>
      </c>
      <c r="D7175" s="4">
        <v>45982</v>
      </c>
      <c r="E7175" t="s">
        <v>28</v>
      </c>
      <c r="F7175" t="s">
        <v>7390</v>
      </c>
      <c r="G7175" t="s">
        <v>62</v>
      </c>
      <c r="H7175" t="s">
        <v>31</v>
      </c>
      <c r="I7175" t="s">
        <v>80</v>
      </c>
      <c r="J7175" t="s">
        <v>58</v>
      </c>
      <c r="K7175" t="s">
        <v>58</v>
      </c>
      <c r="L7175" t="s">
        <v>46</v>
      </c>
      <c r="M7175" t="s">
        <v>5001</v>
      </c>
      <c r="N7175" t="s">
        <v>6725</v>
      </c>
      <c r="O7175">
        <v>28.6</v>
      </c>
      <c r="Q7175">
        <v>217.725</v>
      </c>
      <c r="R7175">
        <v>217.725</v>
      </c>
      <c r="S7175">
        <v>0</v>
      </c>
      <c r="T7175">
        <v>217.725</v>
      </c>
      <c r="U7175">
        <v>220</v>
      </c>
      <c r="V7175">
        <f>SUMIF(货件明细!K:K,F7175,货件明细!AQ:AQ)</f>
        <v>0</v>
      </c>
      <c r="W7175">
        <f t="shared" si="448"/>
        <v>1</v>
      </c>
      <c r="X7175">
        <f t="shared" si="449"/>
        <v>220</v>
      </c>
      <c r="Y7175">
        <f>SUMIF(货件明细!K:K,F7175,货件明细!I:I)</f>
        <v>0</v>
      </c>
      <c r="Z7175">
        <f t="shared" si="450"/>
        <v>28.6</v>
      </c>
      <c r="AA7175">
        <f>SUMIF(货件明细!K:K,F7175,货件明细!J:J)</f>
        <v>0</v>
      </c>
      <c r="AB7175">
        <f t="shared" si="451"/>
        <v>1</v>
      </c>
    </row>
    <row r="7176" spans="1:28">
      <c r="A7176">
        <v>2025</v>
      </c>
      <c r="B7176">
        <v>11</v>
      </c>
      <c r="C7176">
        <v>47</v>
      </c>
      <c r="D7176" s="4">
        <v>45982</v>
      </c>
      <c r="E7176" t="s">
        <v>28</v>
      </c>
      <c r="F7176" t="s">
        <v>7391</v>
      </c>
      <c r="G7176" t="s">
        <v>54</v>
      </c>
      <c r="H7176" t="s">
        <v>31</v>
      </c>
      <c r="I7176" t="s">
        <v>32</v>
      </c>
      <c r="J7176" t="s">
        <v>45</v>
      </c>
      <c r="K7176" t="s">
        <v>100</v>
      </c>
      <c r="L7176" t="s">
        <v>46</v>
      </c>
      <c r="M7176" t="s">
        <v>47</v>
      </c>
      <c r="N7176" t="s">
        <v>5148</v>
      </c>
      <c r="O7176">
        <v>12.44</v>
      </c>
      <c r="Q7176">
        <v>95.8105263157895</v>
      </c>
      <c r="R7176">
        <v>95.8105263157895</v>
      </c>
      <c r="S7176">
        <v>0</v>
      </c>
      <c r="T7176">
        <v>95.8105263157895</v>
      </c>
      <c r="U7176">
        <v>90</v>
      </c>
      <c r="V7176">
        <f>SUMIF(货件明细!K:K,F7176,货件明细!AQ:AQ)</f>
        <v>0</v>
      </c>
      <c r="W7176">
        <f t="shared" si="448"/>
        <v>1</v>
      </c>
      <c r="X7176">
        <f t="shared" si="449"/>
        <v>90</v>
      </c>
      <c r="Y7176">
        <f>SUMIF(货件明细!K:K,F7176,货件明细!I:I)</f>
        <v>0</v>
      </c>
      <c r="Z7176">
        <f t="shared" si="450"/>
        <v>12.44</v>
      </c>
      <c r="AA7176">
        <f>SUMIF(货件明细!K:K,F7176,货件明细!J:J)</f>
        <v>0</v>
      </c>
      <c r="AB7176">
        <f t="shared" si="451"/>
        <v>1</v>
      </c>
    </row>
    <row r="7177" spans="1:28">
      <c r="A7177">
        <v>2025</v>
      </c>
      <c r="B7177">
        <v>11</v>
      </c>
      <c r="C7177">
        <v>47</v>
      </c>
      <c r="D7177" s="4">
        <v>45982</v>
      </c>
      <c r="E7177" t="s">
        <v>28</v>
      </c>
      <c r="F7177" t="s">
        <v>7392</v>
      </c>
      <c r="G7177" t="s">
        <v>374</v>
      </c>
      <c r="H7177" t="s">
        <v>71</v>
      </c>
      <c r="I7177" t="s">
        <v>32</v>
      </c>
      <c r="J7177" t="s">
        <v>45</v>
      </c>
      <c r="K7177" t="s">
        <v>100</v>
      </c>
      <c r="L7177" t="s">
        <v>46</v>
      </c>
      <c r="M7177" t="s">
        <v>2882</v>
      </c>
      <c r="N7177" t="s">
        <v>3338</v>
      </c>
      <c r="O7177">
        <v>12.44</v>
      </c>
      <c r="Q7177">
        <v>75.66</v>
      </c>
      <c r="R7177">
        <v>75.66</v>
      </c>
      <c r="S7177">
        <v>0</v>
      </c>
      <c r="T7177">
        <v>75.66</v>
      </c>
      <c r="U7177">
        <v>90</v>
      </c>
      <c r="V7177">
        <f>SUMIF(货件明细!K:K,F7177,货件明细!AQ:AQ)</f>
        <v>0</v>
      </c>
      <c r="W7177">
        <f t="shared" si="448"/>
        <v>1</v>
      </c>
      <c r="X7177">
        <f t="shared" si="449"/>
        <v>90</v>
      </c>
      <c r="Y7177">
        <f>SUMIF(货件明细!K:K,F7177,货件明细!I:I)</f>
        <v>0</v>
      </c>
      <c r="Z7177">
        <f t="shared" si="450"/>
        <v>12.44</v>
      </c>
      <c r="AA7177">
        <f>SUMIF(货件明细!K:K,F7177,货件明细!J:J)</f>
        <v>0</v>
      </c>
      <c r="AB7177">
        <f t="shared" si="451"/>
        <v>1</v>
      </c>
    </row>
    <row r="7178" spans="1:28">
      <c r="A7178">
        <v>2025</v>
      </c>
      <c r="B7178">
        <v>11</v>
      </c>
      <c r="C7178">
        <v>47</v>
      </c>
      <c r="D7178" s="4">
        <v>45982</v>
      </c>
      <c r="E7178" t="s">
        <v>28</v>
      </c>
      <c r="F7178" t="s">
        <v>7393</v>
      </c>
      <c r="G7178" t="s">
        <v>1563</v>
      </c>
      <c r="H7178" t="s">
        <v>71</v>
      </c>
      <c r="I7178" t="s">
        <v>32</v>
      </c>
      <c r="J7178" t="s">
        <v>45</v>
      </c>
      <c r="K7178" t="s">
        <v>100</v>
      </c>
      <c r="L7178" t="s">
        <v>46</v>
      </c>
      <c r="M7178" t="s">
        <v>2882</v>
      </c>
      <c r="N7178" t="s">
        <v>3338</v>
      </c>
      <c r="O7178">
        <v>12.44</v>
      </c>
      <c r="Q7178">
        <v>64.2</v>
      </c>
      <c r="R7178">
        <v>64.2</v>
      </c>
      <c r="S7178">
        <v>0</v>
      </c>
      <c r="T7178">
        <v>64.2</v>
      </c>
      <c r="U7178">
        <v>90</v>
      </c>
      <c r="V7178">
        <f>SUMIF(货件明细!K:K,F7178,货件明细!AQ:AQ)</f>
        <v>0</v>
      </c>
      <c r="W7178">
        <f t="shared" si="448"/>
        <v>1</v>
      </c>
      <c r="X7178">
        <f t="shared" si="449"/>
        <v>90</v>
      </c>
      <c r="Y7178">
        <f>SUMIF(货件明细!K:K,F7178,货件明细!I:I)</f>
        <v>0</v>
      </c>
      <c r="Z7178">
        <f t="shared" si="450"/>
        <v>12.44</v>
      </c>
      <c r="AA7178">
        <f>SUMIF(货件明细!K:K,F7178,货件明细!J:J)</f>
        <v>0</v>
      </c>
      <c r="AB7178">
        <f t="shared" si="451"/>
        <v>1</v>
      </c>
    </row>
    <row r="7179" spans="1:28">
      <c r="A7179">
        <v>2025</v>
      </c>
      <c r="B7179">
        <v>11</v>
      </c>
      <c r="C7179">
        <v>47</v>
      </c>
      <c r="D7179" s="4">
        <v>45982</v>
      </c>
      <c r="E7179" t="s">
        <v>28</v>
      </c>
      <c r="F7179" t="s">
        <v>7394</v>
      </c>
      <c r="G7179" t="s">
        <v>267</v>
      </c>
      <c r="H7179" t="s">
        <v>71</v>
      </c>
      <c r="I7179" t="s">
        <v>32</v>
      </c>
      <c r="J7179" t="s">
        <v>45</v>
      </c>
      <c r="K7179" t="s">
        <v>100</v>
      </c>
      <c r="L7179" t="s">
        <v>46</v>
      </c>
      <c r="M7179" t="s">
        <v>2882</v>
      </c>
      <c r="N7179" t="s">
        <v>3338</v>
      </c>
      <c r="O7179">
        <v>12.44</v>
      </c>
      <c r="Q7179">
        <v>69.84</v>
      </c>
      <c r="R7179">
        <v>69.84</v>
      </c>
      <c r="S7179">
        <v>0</v>
      </c>
      <c r="T7179">
        <v>69.84</v>
      </c>
      <c r="U7179">
        <v>90</v>
      </c>
      <c r="V7179">
        <f>SUMIF(货件明细!K:K,F7179,货件明细!AQ:AQ)</f>
        <v>0</v>
      </c>
      <c r="W7179">
        <f t="shared" si="448"/>
        <v>1</v>
      </c>
      <c r="X7179">
        <f t="shared" si="449"/>
        <v>90</v>
      </c>
      <c r="Y7179">
        <f>SUMIF(货件明细!K:K,F7179,货件明细!I:I)</f>
        <v>0</v>
      </c>
      <c r="Z7179">
        <f t="shared" si="450"/>
        <v>12.44</v>
      </c>
      <c r="AA7179">
        <f>SUMIF(货件明细!K:K,F7179,货件明细!J:J)</f>
        <v>0</v>
      </c>
      <c r="AB7179">
        <f t="shared" si="451"/>
        <v>1</v>
      </c>
    </row>
    <row r="7180" spans="1:28">
      <c r="A7180">
        <v>2025</v>
      </c>
      <c r="B7180">
        <v>11</v>
      </c>
      <c r="C7180">
        <v>47</v>
      </c>
      <c r="D7180" s="4">
        <v>45982</v>
      </c>
      <c r="E7180" t="s">
        <v>28</v>
      </c>
      <c r="F7180" t="s">
        <v>7395</v>
      </c>
      <c r="G7180" t="s">
        <v>62</v>
      </c>
      <c r="H7180" t="s">
        <v>31</v>
      </c>
      <c r="I7180" t="s">
        <v>32</v>
      </c>
      <c r="J7180" t="s">
        <v>45</v>
      </c>
      <c r="K7180" t="s">
        <v>100</v>
      </c>
      <c r="L7180" t="s">
        <v>46</v>
      </c>
      <c r="M7180" t="s">
        <v>47</v>
      </c>
      <c r="N7180" t="s">
        <v>5148</v>
      </c>
      <c r="O7180">
        <v>12.44</v>
      </c>
      <c r="Q7180">
        <v>96.6736842105263</v>
      </c>
      <c r="R7180">
        <v>96.6736842105263</v>
      </c>
      <c r="S7180">
        <v>0</v>
      </c>
      <c r="T7180">
        <v>96.6736842105263</v>
      </c>
      <c r="U7180">
        <v>90</v>
      </c>
      <c r="V7180">
        <f>SUMIF(货件明细!K:K,F7180,货件明细!AQ:AQ)</f>
        <v>0</v>
      </c>
      <c r="W7180">
        <f t="shared" si="448"/>
        <v>1</v>
      </c>
      <c r="X7180">
        <f t="shared" si="449"/>
        <v>90</v>
      </c>
      <c r="Y7180">
        <f>SUMIF(货件明细!K:K,F7180,货件明细!I:I)</f>
        <v>0</v>
      </c>
      <c r="Z7180">
        <f t="shared" si="450"/>
        <v>12.44</v>
      </c>
      <c r="AA7180">
        <f>SUMIF(货件明细!K:K,F7180,货件明细!J:J)</f>
        <v>0</v>
      </c>
      <c r="AB7180">
        <f t="shared" si="451"/>
        <v>1</v>
      </c>
    </row>
    <row r="7181" spans="1:28">
      <c r="A7181">
        <v>2025</v>
      </c>
      <c r="B7181">
        <v>11</v>
      </c>
      <c r="C7181">
        <v>47</v>
      </c>
      <c r="D7181" s="4">
        <v>45982</v>
      </c>
      <c r="E7181" t="s">
        <v>28</v>
      </c>
      <c r="F7181" t="s">
        <v>7396</v>
      </c>
      <c r="G7181" t="s">
        <v>54</v>
      </c>
      <c r="H7181" t="s">
        <v>31</v>
      </c>
      <c r="I7181" t="s">
        <v>129</v>
      </c>
      <c r="J7181" t="s">
        <v>100</v>
      </c>
      <c r="K7181" t="s">
        <v>100</v>
      </c>
      <c r="L7181" t="s">
        <v>46</v>
      </c>
      <c r="M7181" t="s">
        <v>47</v>
      </c>
      <c r="N7181" t="s">
        <v>5148</v>
      </c>
      <c r="O7181">
        <v>18.55</v>
      </c>
      <c r="Q7181">
        <v>95.8105263157895</v>
      </c>
      <c r="R7181">
        <v>95.8105263157895</v>
      </c>
      <c r="S7181">
        <v>0</v>
      </c>
      <c r="T7181">
        <v>95.8105263157895</v>
      </c>
      <c r="U7181">
        <v>199</v>
      </c>
      <c r="V7181">
        <f>SUMIF(货件明细!K:K,F7181,货件明细!AQ:AQ)</f>
        <v>0</v>
      </c>
      <c r="W7181">
        <f t="shared" si="448"/>
        <v>1</v>
      </c>
      <c r="X7181">
        <f t="shared" si="449"/>
        <v>199</v>
      </c>
      <c r="Y7181">
        <f>SUMIF(货件明细!K:K,F7181,货件明细!I:I)</f>
        <v>0</v>
      </c>
      <c r="Z7181">
        <f t="shared" si="450"/>
        <v>18.55</v>
      </c>
      <c r="AA7181">
        <f>SUMIF(货件明细!K:K,F7181,货件明细!J:J)</f>
        <v>0</v>
      </c>
      <c r="AB7181">
        <f t="shared" si="451"/>
        <v>1</v>
      </c>
    </row>
    <row r="7182" spans="1:28">
      <c r="A7182">
        <v>2025</v>
      </c>
      <c r="B7182">
        <v>11</v>
      </c>
      <c r="C7182">
        <v>47</v>
      </c>
      <c r="D7182" s="4">
        <v>45982</v>
      </c>
      <c r="E7182" t="s">
        <v>28</v>
      </c>
      <c r="F7182" t="s">
        <v>7397</v>
      </c>
      <c r="G7182" t="s">
        <v>374</v>
      </c>
      <c r="H7182" t="s">
        <v>71</v>
      </c>
      <c r="I7182" t="s">
        <v>129</v>
      </c>
      <c r="J7182" t="s">
        <v>100</v>
      </c>
      <c r="K7182" t="s">
        <v>58</v>
      </c>
      <c r="L7182" t="s">
        <v>46</v>
      </c>
      <c r="M7182" t="s">
        <v>5001</v>
      </c>
      <c r="N7182" t="s">
        <v>6725</v>
      </c>
      <c r="O7182">
        <v>18.55</v>
      </c>
      <c r="Q7182">
        <v>53.2303448275862</v>
      </c>
      <c r="R7182">
        <v>53.2303448275862</v>
      </c>
      <c r="S7182">
        <v>0</v>
      </c>
      <c r="T7182">
        <v>53.2303448275862</v>
      </c>
      <c r="U7182">
        <v>199</v>
      </c>
      <c r="V7182">
        <f>SUMIF(货件明细!K:K,F7182,货件明细!AQ:AQ)</f>
        <v>0</v>
      </c>
      <c r="W7182">
        <f t="shared" si="448"/>
        <v>1</v>
      </c>
      <c r="X7182">
        <f t="shared" si="449"/>
        <v>199</v>
      </c>
      <c r="Y7182">
        <f>SUMIF(货件明细!K:K,F7182,货件明细!I:I)</f>
        <v>0</v>
      </c>
      <c r="Z7182">
        <f t="shared" si="450"/>
        <v>18.55</v>
      </c>
      <c r="AA7182">
        <f>SUMIF(货件明细!K:K,F7182,货件明细!J:J)</f>
        <v>0</v>
      </c>
      <c r="AB7182">
        <f t="shared" si="451"/>
        <v>1</v>
      </c>
    </row>
    <row r="7183" spans="1:28">
      <c r="A7183">
        <v>2025</v>
      </c>
      <c r="B7183">
        <v>11</v>
      </c>
      <c r="C7183">
        <v>47</v>
      </c>
      <c r="D7183" s="4">
        <v>45982</v>
      </c>
      <c r="E7183" t="s">
        <v>28</v>
      </c>
      <c r="F7183" t="s">
        <v>7398</v>
      </c>
      <c r="G7183" t="s">
        <v>1563</v>
      </c>
      <c r="H7183" t="s">
        <v>71</v>
      </c>
      <c r="I7183" t="s">
        <v>129</v>
      </c>
      <c r="J7183" t="s">
        <v>100</v>
      </c>
      <c r="K7183" t="s">
        <v>58</v>
      </c>
      <c r="L7183" t="s">
        <v>46</v>
      </c>
      <c r="M7183" t="s">
        <v>5001</v>
      </c>
      <c r="N7183" t="s">
        <v>6725</v>
      </c>
      <c r="O7183">
        <v>18.55</v>
      </c>
      <c r="Q7183">
        <v>50.28984375</v>
      </c>
      <c r="R7183">
        <v>50.28984375</v>
      </c>
      <c r="S7183">
        <v>0</v>
      </c>
      <c r="T7183">
        <v>50.28984375</v>
      </c>
      <c r="U7183">
        <v>199</v>
      </c>
      <c r="V7183">
        <f>SUMIF(货件明细!K:K,F7183,货件明细!AQ:AQ)</f>
        <v>0</v>
      </c>
      <c r="W7183">
        <f t="shared" si="448"/>
        <v>1</v>
      </c>
      <c r="X7183">
        <f t="shared" si="449"/>
        <v>199</v>
      </c>
      <c r="Y7183">
        <f>SUMIF(货件明细!K:K,F7183,货件明细!I:I)</f>
        <v>0</v>
      </c>
      <c r="Z7183">
        <f t="shared" si="450"/>
        <v>18.55</v>
      </c>
      <c r="AA7183">
        <f>SUMIF(货件明细!K:K,F7183,货件明细!J:J)</f>
        <v>0</v>
      </c>
      <c r="AB7183">
        <f t="shared" si="451"/>
        <v>1</v>
      </c>
    </row>
    <row r="7184" spans="1:28">
      <c r="A7184">
        <v>2025</v>
      </c>
      <c r="B7184">
        <v>11</v>
      </c>
      <c r="C7184">
        <v>47</v>
      </c>
      <c r="D7184" s="4">
        <v>45982</v>
      </c>
      <c r="E7184" t="s">
        <v>28</v>
      </c>
      <c r="F7184" t="s">
        <v>7399</v>
      </c>
      <c r="G7184" t="s">
        <v>267</v>
      </c>
      <c r="H7184" t="s">
        <v>71</v>
      </c>
      <c r="I7184" t="s">
        <v>129</v>
      </c>
      <c r="J7184" t="s">
        <v>100</v>
      </c>
      <c r="K7184" t="s">
        <v>58</v>
      </c>
      <c r="L7184" t="s">
        <v>46</v>
      </c>
      <c r="M7184" t="s">
        <v>5001</v>
      </c>
      <c r="N7184" t="s">
        <v>6725</v>
      </c>
      <c r="O7184">
        <v>18.55</v>
      </c>
      <c r="Q7184">
        <v>53.5075862068966</v>
      </c>
      <c r="R7184">
        <v>53.5075862068966</v>
      </c>
      <c r="S7184">
        <v>0</v>
      </c>
      <c r="T7184">
        <v>53.5075862068966</v>
      </c>
      <c r="U7184">
        <v>199</v>
      </c>
      <c r="V7184">
        <f>SUMIF(货件明细!K:K,F7184,货件明细!AQ:AQ)</f>
        <v>0</v>
      </c>
      <c r="W7184">
        <f t="shared" si="448"/>
        <v>1</v>
      </c>
      <c r="X7184">
        <f t="shared" si="449"/>
        <v>199</v>
      </c>
      <c r="Y7184">
        <f>SUMIF(货件明细!K:K,F7184,货件明细!I:I)</f>
        <v>0</v>
      </c>
      <c r="Z7184">
        <f t="shared" si="450"/>
        <v>18.55</v>
      </c>
      <c r="AA7184">
        <f>SUMIF(货件明细!K:K,F7184,货件明细!J:J)</f>
        <v>0</v>
      </c>
      <c r="AB7184">
        <f t="shared" si="451"/>
        <v>1</v>
      </c>
    </row>
    <row r="7185" spans="1:28">
      <c r="A7185">
        <v>2025</v>
      </c>
      <c r="B7185">
        <v>11</v>
      </c>
      <c r="C7185">
        <v>47</v>
      </c>
      <c r="D7185" s="4">
        <v>45982</v>
      </c>
      <c r="E7185" t="s">
        <v>28</v>
      </c>
      <c r="F7185" t="s">
        <v>7400</v>
      </c>
      <c r="G7185" t="s">
        <v>62</v>
      </c>
      <c r="H7185" t="s">
        <v>31</v>
      </c>
      <c r="I7185" t="s">
        <v>129</v>
      </c>
      <c r="J7185" t="s">
        <v>100</v>
      </c>
      <c r="K7185" t="s">
        <v>100</v>
      </c>
      <c r="L7185" t="s">
        <v>46</v>
      </c>
      <c r="M7185" t="s">
        <v>47</v>
      </c>
      <c r="N7185" t="s">
        <v>5148</v>
      </c>
      <c r="O7185">
        <v>18.55</v>
      </c>
      <c r="Q7185">
        <v>96.6736842105263</v>
      </c>
      <c r="R7185">
        <v>96.6736842105263</v>
      </c>
      <c r="S7185">
        <v>0</v>
      </c>
      <c r="T7185">
        <v>96.6736842105263</v>
      </c>
      <c r="U7185">
        <v>199</v>
      </c>
      <c r="V7185">
        <f>SUMIF(货件明细!K:K,F7185,货件明细!AQ:AQ)</f>
        <v>0</v>
      </c>
      <c r="W7185">
        <f t="shared" si="448"/>
        <v>1</v>
      </c>
      <c r="X7185">
        <f t="shared" si="449"/>
        <v>199</v>
      </c>
      <c r="Y7185">
        <f>SUMIF(货件明细!K:K,F7185,货件明细!I:I)</f>
        <v>0</v>
      </c>
      <c r="Z7185">
        <f t="shared" si="450"/>
        <v>18.55</v>
      </c>
      <c r="AA7185">
        <f>SUMIF(货件明细!K:K,F7185,货件明细!J:J)</f>
        <v>0</v>
      </c>
      <c r="AB7185">
        <f t="shared" si="451"/>
        <v>1</v>
      </c>
    </row>
    <row r="7186" spans="1:28">
      <c r="A7186">
        <v>2025</v>
      </c>
      <c r="B7186">
        <v>11</v>
      </c>
      <c r="C7186">
        <v>47</v>
      </c>
      <c r="D7186" s="4">
        <v>45982</v>
      </c>
      <c r="E7186" t="s">
        <v>28</v>
      </c>
      <c r="F7186" t="s">
        <v>7401</v>
      </c>
      <c r="G7186" t="s">
        <v>374</v>
      </c>
      <c r="H7186" t="s">
        <v>71</v>
      </c>
      <c r="I7186" t="s">
        <v>80</v>
      </c>
      <c r="J7186" t="s">
        <v>100</v>
      </c>
      <c r="K7186" t="s">
        <v>58</v>
      </c>
      <c r="L7186" t="s">
        <v>46</v>
      </c>
      <c r="M7186" t="s">
        <v>5001</v>
      </c>
      <c r="N7186" t="s">
        <v>6725</v>
      </c>
      <c r="O7186">
        <v>14.9</v>
      </c>
      <c r="Q7186">
        <v>53.2303448275862</v>
      </c>
      <c r="R7186">
        <v>53.2303448275862</v>
      </c>
      <c r="S7186">
        <v>0</v>
      </c>
      <c r="T7186">
        <v>53.2303448275862</v>
      </c>
      <c r="U7186">
        <v>82</v>
      </c>
      <c r="V7186">
        <f>SUMIF(货件明细!K:K,F7186,货件明细!AQ:AQ)</f>
        <v>0</v>
      </c>
      <c r="W7186">
        <f t="shared" si="448"/>
        <v>1</v>
      </c>
      <c r="X7186">
        <f t="shared" si="449"/>
        <v>82</v>
      </c>
      <c r="Y7186">
        <f>SUMIF(货件明细!K:K,F7186,货件明细!I:I)</f>
        <v>0</v>
      </c>
      <c r="Z7186">
        <f t="shared" si="450"/>
        <v>14.9</v>
      </c>
      <c r="AA7186">
        <f>SUMIF(货件明细!K:K,F7186,货件明细!J:J)</f>
        <v>0</v>
      </c>
      <c r="AB7186">
        <f t="shared" si="451"/>
        <v>1</v>
      </c>
    </row>
    <row r="7187" spans="1:28">
      <c r="A7187">
        <v>2025</v>
      </c>
      <c r="B7187">
        <v>11</v>
      </c>
      <c r="C7187">
        <v>47</v>
      </c>
      <c r="D7187" s="4">
        <v>45982</v>
      </c>
      <c r="E7187" t="s">
        <v>28</v>
      </c>
      <c r="F7187" t="s">
        <v>7402</v>
      </c>
      <c r="G7187" t="s">
        <v>1563</v>
      </c>
      <c r="H7187" t="s">
        <v>71</v>
      </c>
      <c r="I7187" t="s">
        <v>80</v>
      </c>
      <c r="J7187" t="s">
        <v>100</v>
      </c>
      <c r="K7187" t="s">
        <v>58</v>
      </c>
      <c r="L7187" t="s">
        <v>46</v>
      </c>
      <c r="M7187" t="s">
        <v>5001</v>
      </c>
      <c r="N7187" t="s">
        <v>6725</v>
      </c>
      <c r="O7187">
        <v>14.9</v>
      </c>
      <c r="Q7187">
        <v>50.28984375</v>
      </c>
      <c r="R7187">
        <v>50.28984375</v>
      </c>
      <c r="S7187">
        <v>0</v>
      </c>
      <c r="T7187">
        <v>50.28984375</v>
      </c>
      <c r="U7187">
        <v>82</v>
      </c>
      <c r="V7187">
        <f>SUMIF(货件明细!K:K,F7187,货件明细!AQ:AQ)</f>
        <v>0</v>
      </c>
      <c r="W7187">
        <f t="shared" si="448"/>
        <v>1</v>
      </c>
      <c r="X7187">
        <f t="shared" si="449"/>
        <v>82</v>
      </c>
      <c r="Y7187">
        <f>SUMIF(货件明细!K:K,F7187,货件明细!I:I)</f>
        <v>0</v>
      </c>
      <c r="Z7187">
        <f t="shared" si="450"/>
        <v>14.9</v>
      </c>
      <c r="AA7187">
        <f>SUMIF(货件明细!K:K,F7187,货件明细!J:J)</f>
        <v>0</v>
      </c>
      <c r="AB7187">
        <f t="shared" si="451"/>
        <v>1</v>
      </c>
    </row>
    <row r="7188" spans="1:28">
      <c r="A7188">
        <v>2025</v>
      </c>
      <c r="B7188">
        <v>11</v>
      </c>
      <c r="C7188">
        <v>47</v>
      </c>
      <c r="D7188" s="4">
        <v>45982</v>
      </c>
      <c r="E7188" t="s">
        <v>28</v>
      </c>
      <c r="F7188" t="s">
        <v>7403</v>
      </c>
      <c r="G7188" t="s">
        <v>267</v>
      </c>
      <c r="H7188" t="s">
        <v>71</v>
      </c>
      <c r="I7188" t="s">
        <v>80</v>
      </c>
      <c r="J7188" t="s">
        <v>100</v>
      </c>
      <c r="K7188" t="s">
        <v>58</v>
      </c>
      <c r="L7188" t="s">
        <v>46</v>
      </c>
      <c r="M7188" t="s">
        <v>5001</v>
      </c>
      <c r="N7188" t="s">
        <v>6725</v>
      </c>
      <c r="O7188">
        <v>14.9</v>
      </c>
      <c r="Q7188">
        <v>53.5075862068966</v>
      </c>
      <c r="R7188">
        <v>53.5075862068966</v>
      </c>
      <c r="S7188">
        <v>0</v>
      </c>
      <c r="T7188">
        <v>53.5075862068966</v>
      </c>
      <c r="U7188">
        <v>82</v>
      </c>
      <c r="V7188">
        <f>SUMIF(货件明细!K:K,F7188,货件明细!AQ:AQ)</f>
        <v>0</v>
      </c>
      <c r="W7188">
        <f t="shared" si="448"/>
        <v>1</v>
      </c>
      <c r="X7188">
        <f t="shared" si="449"/>
        <v>82</v>
      </c>
      <c r="Y7188">
        <f>SUMIF(货件明细!K:K,F7188,货件明细!I:I)</f>
        <v>0</v>
      </c>
      <c r="Z7188">
        <f t="shared" si="450"/>
        <v>14.9</v>
      </c>
      <c r="AA7188">
        <f>SUMIF(货件明细!K:K,F7188,货件明细!J:J)</f>
        <v>0</v>
      </c>
      <c r="AB7188">
        <f t="shared" si="451"/>
        <v>1</v>
      </c>
    </row>
    <row r="7189" spans="1:28">
      <c r="A7189">
        <v>2025</v>
      </c>
      <c r="B7189">
        <v>11</v>
      </c>
      <c r="C7189">
        <v>47</v>
      </c>
      <c r="D7189" s="4">
        <v>45982</v>
      </c>
      <c r="E7189" t="s">
        <v>28</v>
      </c>
      <c r="F7189" t="s">
        <v>7404</v>
      </c>
      <c r="G7189" t="s">
        <v>62</v>
      </c>
      <c r="H7189" t="s">
        <v>31</v>
      </c>
      <c r="I7189" t="s">
        <v>80</v>
      </c>
      <c r="J7189" t="s">
        <v>100</v>
      </c>
      <c r="K7189" t="s">
        <v>100</v>
      </c>
      <c r="L7189" t="s">
        <v>46</v>
      </c>
      <c r="M7189" t="s">
        <v>47</v>
      </c>
      <c r="N7189" t="s">
        <v>5148</v>
      </c>
      <c r="O7189">
        <v>14.9</v>
      </c>
      <c r="Q7189">
        <v>96.6736842105263</v>
      </c>
      <c r="R7189">
        <v>96.6736842105263</v>
      </c>
      <c r="S7189">
        <v>0</v>
      </c>
      <c r="T7189">
        <v>96.6736842105263</v>
      </c>
      <c r="U7189">
        <v>82</v>
      </c>
      <c r="V7189">
        <f>SUMIF(货件明细!K:K,F7189,货件明细!AQ:AQ)</f>
        <v>0</v>
      </c>
      <c r="W7189">
        <f t="shared" si="448"/>
        <v>1</v>
      </c>
      <c r="X7189">
        <f t="shared" si="449"/>
        <v>82</v>
      </c>
      <c r="Y7189">
        <f>SUMIF(货件明细!K:K,F7189,货件明细!I:I)</f>
        <v>0</v>
      </c>
      <c r="Z7189">
        <f t="shared" si="450"/>
        <v>14.9</v>
      </c>
      <c r="AA7189">
        <f>SUMIF(货件明细!K:K,F7189,货件明细!J:J)</f>
        <v>0</v>
      </c>
      <c r="AB7189">
        <f t="shared" si="451"/>
        <v>1</v>
      </c>
    </row>
    <row r="7190" spans="1:28">
      <c r="A7190">
        <v>2025</v>
      </c>
      <c r="B7190">
        <v>11</v>
      </c>
      <c r="C7190">
        <v>47</v>
      </c>
      <c r="D7190" s="4">
        <v>45982</v>
      </c>
      <c r="E7190" t="s">
        <v>28</v>
      </c>
      <c r="F7190" t="s">
        <v>7405</v>
      </c>
      <c r="G7190" t="s">
        <v>54</v>
      </c>
      <c r="H7190" t="s">
        <v>31</v>
      </c>
      <c r="I7190" t="s">
        <v>80</v>
      </c>
      <c r="J7190" t="s">
        <v>100</v>
      </c>
      <c r="K7190" t="s">
        <v>100</v>
      </c>
      <c r="L7190" t="s">
        <v>46</v>
      </c>
      <c r="M7190" t="s">
        <v>47</v>
      </c>
      <c r="N7190" t="s">
        <v>5148</v>
      </c>
      <c r="O7190">
        <v>15.3</v>
      </c>
      <c r="Q7190">
        <v>95.8105263157895</v>
      </c>
      <c r="R7190">
        <v>95.8105263157895</v>
      </c>
      <c r="S7190">
        <v>0</v>
      </c>
      <c r="T7190">
        <v>95.8105263157895</v>
      </c>
      <c r="U7190">
        <v>86</v>
      </c>
      <c r="V7190">
        <f>SUMIF(货件明细!K:K,F7190,货件明细!AQ:AQ)</f>
        <v>0</v>
      </c>
      <c r="W7190">
        <f t="shared" si="448"/>
        <v>1</v>
      </c>
      <c r="X7190">
        <f t="shared" si="449"/>
        <v>86</v>
      </c>
      <c r="Y7190">
        <f>SUMIF(货件明细!K:K,F7190,货件明细!I:I)</f>
        <v>0</v>
      </c>
      <c r="Z7190">
        <f t="shared" si="450"/>
        <v>15.3</v>
      </c>
      <c r="AA7190">
        <f>SUMIF(货件明细!K:K,F7190,货件明细!J:J)</f>
        <v>0</v>
      </c>
      <c r="AB7190">
        <f t="shared" si="451"/>
        <v>1</v>
      </c>
    </row>
    <row r="7191" spans="1:28">
      <c r="A7191">
        <v>2025</v>
      </c>
      <c r="B7191">
        <v>11</v>
      </c>
      <c r="C7191">
        <v>47</v>
      </c>
      <c r="D7191" s="4">
        <v>45982</v>
      </c>
      <c r="E7191" t="s">
        <v>28</v>
      </c>
      <c r="F7191" t="s">
        <v>7406</v>
      </c>
      <c r="G7191" t="s">
        <v>54</v>
      </c>
      <c r="H7191" t="s">
        <v>31</v>
      </c>
      <c r="I7191" t="s">
        <v>96</v>
      </c>
      <c r="J7191" t="s">
        <v>100</v>
      </c>
      <c r="K7191" t="s">
        <v>100</v>
      </c>
      <c r="L7191" t="s">
        <v>46</v>
      </c>
      <c r="M7191" t="s">
        <v>47</v>
      </c>
      <c r="N7191" t="s">
        <v>5148</v>
      </c>
      <c r="O7191">
        <v>42.5</v>
      </c>
      <c r="Q7191">
        <v>287.431578947368</v>
      </c>
      <c r="R7191">
        <v>287.431578947368</v>
      </c>
      <c r="S7191">
        <v>0</v>
      </c>
      <c r="T7191">
        <v>287.431578947368</v>
      </c>
      <c r="U7191">
        <v>248</v>
      </c>
      <c r="V7191">
        <f>SUMIF(货件明细!K:K,F7191,货件明细!AQ:AQ)</f>
        <v>0</v>
      </c>
      <c r="W7191">
        <f t="shared" si="448"/>
        <v>1</v>
      </c>
      <c r="X7191">
        <f t="shared" si="449"/>
        <v>248</v>
      </c>
      <c r="Y7191">
        <f>SUMIF(货件明细!K:K,F7191,货件明细!I:I)</f>
        <v>0</v>
      </c>
      <c r="Z7191">
        <f t="shared" si="450"/>
        <v>42.5</v>
      </c>
      <c r="AA7191">
        <f>SUMIF(货件明细!K:K,F7191,货件明细!J:J)</f>
        <v>0</v>
      </c>
      <c r="AB7191">
        <f t="shared" si="451"/>
        <v>1</v>
      </c>
    </row>
    <row r="7192" spans="1:28">
      <c r="A7192">
        <v>2025</v>
      </c>
      <c r="B7192">
        <v>11</v>
      </c>
      <c r="C7192">
        <v>47</v>
      </c>
      <c r="D7192" s="4">
        <v>45982</v>
      </c>
      <c r="E7192" t="s">
        <v>28</v>
      </c>
      <c r="F7192" t="s">
        <v>7407</v>
      </c>
      <c r="G7192" t="s">
        <v>374</v>
      </c>
      <c r="H7192" t="s">
        <v>71</v>
      </c>
      <c r="I7192" t="s">
        <v>96</v>
      </c>
      <c r="J7192" t="s">
        <v>100</v>
      </c>
      <c r="K7192" t="s">
        <v>58</v>
      </c>
      <c r="L7192" t="s">
        <v>46</v>
      </c>
      <c r="M7192" t="s">
        <v>5001</v>
      </c>
      <c r="N7192" t="s">
        <v>6725</v>
      </c>
      <c r="O7192">
        <v>42.5</v>
      </c>
      <c r="Q7192">
        <v>159.691034482759</v>
      </c>
      <c r="R7192">
        <v>159.691034482759</v>
      </c>
      <c r="S7192">
        <v>0</v>
      </c>
      <c r="T7192">
        <v>159.691034482759</v>
      </c>
      <c r="U7192">
        <v>248</v>
      </c>
      <c r="V7192">
        <f>SUMIF(货件明细!K:K,F7192,货件明细!AQ:AQ)</f>
        <v>0</v>
      </c>
      <c r="W7192">
        <f t="shared" si="448"/>
        <v>1</v>
      </c>
      <c r="X7192">
        <f t="shared" si="449"/>
        <v>248</v>
      </c>
      <c r="Y7192">
        <f>SUMIF(货件明细!K:K,F7192,货件明细!I:I)</f>
        <v>0</v>
      </c>
      <c r="Z7192">
        <f t="shared" si="450"/>
        <v>42.5</v>
      </c>
      <c r="AA7192">
        <f>SUMIF(货件明细!K:K,F7192,货件明细!J:J)</f>
        <v>0</v>
      </c>
      <c r="AB7192">
        <f t="shared" si="451"/>
        <v>1</v>
      </c>
    </row>
    <row r="7193" spans="1:28">
      <c r="A7193">
        <v>2025</v>
      </c>
      <c r="B7193">
        <v>11</v>
      </c>
      <c r="C7193">
        <v>47</v>
      </c>
      <c r="D7193" s="4">
        <v>45982</v>
      </c>
      <c r="E7193" t="s">
        <v>28</v>
      </c>
      <c r="F7193" t="s">
        <v>7408</v>
      </c>
      <c r="G7193" t="s">
        <v>1563</v>
      </c>
      <c r="H7193" t="s">
        <v>71</v>
      </c>
      <c r="I7193" t="s">
        <v>96</v>
      </c>
      <c r="J7193" t="s">
        <v>100</v>
      </c>
      <c r="K7193" t="s">
        <v>58</v>
      </c>
      <c r="L7193" t="s">
        <v>46</v>
      </c>
      <c r="M7193" t="s">
        <v>5001</v>
      </c>
      <c r="N7193" t="s">
        <v>6725</v>
      </c>
      <c r="O7193">
        <v>42.5</v>
      </c>
      <c r="Q7193">
        <v>150.86953125</v>
      </c>
      <c r="R7193">
        <v>150.86953125</v>
      </c>
      <c r="S7193">
        <v>0</v>
      </c>
      <c r="T7193">
        <v>150.86953125</v>
      </c>
      <c r="U7193">
        <v>248</v>
      </c>
      <c r="V7193">
        <f>SUMIF(货件明细!K:K,F7193,货件明细!AQ:AQ)</f>
        <v>0</v>
      </c>
      <c r="W7193">
        <f t="shared" si="448"/>
        <v>1</v>
      </c>
      <c r="X7193">
        <f t="shared" si="449"/>
        <v>248</v>
      </c>
      <c r="Y7193">
        <f>SUMIF(货件明细!K:K,F7193,货件明细!I:I)</f>
        <v>0</v>
      </c>
      <c r="Z7193">
        <f t="shared" si="450"/>
        <v>42.5</v>
      </c>
      <c r="AA7193">
        <f>SUMIF(货件明细!K:K,F7193,货件明细!J:J)</f>
        <v>0</v>
      </c>
      <c r="AB7193">
        <f t="shared" si="451"/>
        <v>1</v>
      </c>
    </row>
    <row r="7194" spans="1:28">
      <c r="A7194">
        <v>2025</v>
      </c>
      <c r="B7194">
        <v>11</v>
      </c>
      <c r="C7194">
        <v>47</v>
      </c>
      <c r="D7194" s="4">
        <v>45982</v>
      </c>
      <c r="E7194" t="s">
        <v>28</v>
      </c>
      <c r="F7194" t="s">
        <v>7409</v>
      </c>
      <c r="G7194" t="s">
        <v>267</v>
      </c>
      <c r="H7194" t="s">
        <v>71</v>
      </c>
      <c r="I7194" t="s">
        <v>96</v>
      </c>
      <c r="J7194" t="s">
        <v>100</v>
      </c>
      <c r="K7194" t="s">
        <v>58</v>
      </c>
      <c r="L7194" t="s">
        <v>46</v>
      </c>
      <c r="M7194" t="s">
        <v>5001</v>
      </c>
      <c r="N7194" t="s">
        <v>6725</v>
      </c>
      <c r="O7194">
        <v>42.5</v>
      </c>
      <c r="Q7194">
        <v>160.52275862069</v>
      </c>
      <c r="R7194">
        <v>160.52275862069</v>
      </c>
      <c r="S7194">
        <v>0</v>
      </c>
      <c r="T7194">
        <v>160.52275862069</v>
      </c>
      <c r="U7194">
        <v>248</v>
      </c>
      <c r="V7194">
        <f>SUMIF(货件明细!K:K,F7194,货件明细!AQ:AQ)</f>
        <v>0</v>
      </c>
      <c r="W7194">
        <f t="shared" si="448"/>
        <v>1</v>
      </c>
      <c r="X7194">
        <f t="shared" si="449"/>
        <v>248</v>
      </c>
      <c r="Y7194">
        <f>SUMIF(货件明细!K:K,F7194,货件明细!I:I)</f>
        <v>0</v>
      </c>
      <c r="Z7194">
        <f t="shared" si="450"/>
        <v>42.5</v>
      </c>
      <c r="AA7194">
        <f>SUMIF(货件明细!K:K,F7194,货件明细!J:J)</f>
        <v>0</v>
      </c>
      <c r="AB7194">
        <f t="shared" si="451"/>
        <v>1</v>
      </c>
    </row>
    <row r="7195" spans="1:28">
      <c r="A7195">
        <v>2025</v>
      </c>
      <c r="B7195">
        <v>11</v>
      </c>
      <c r="C7195">
        <v>47</v>
      </c>
      <c r="D7195" s="4">
        <v>45982</v>
      </c>
      <c r="E7195" t="s">
        <v>28</v>
      </c>
      <c r="F7195" t="s">
        <v>7410</v>
      </c>
      <c r="G7195" t="s">
        <v>62</v>
      </c>
      <c r="H7195" t="s">
        <v>31</v>
      </c>
      <c r="I7195" t="s">
        <v>96</v>
      </c>
      <c r="J7195" t="s">
        <v>100</v>
      </c>
      <c r="K7195" t="s">
        <v>100</v>
      </c>
      <c r="L7195" t="s">
        <v>46</v>
      </c>
      <c r="M7195" t="s">
        <v>47</v>
      </c>
      <c r="N7195" t="s">
        <v>5148</v>
      </c>
      <c r="O7195">
        <v>43.05</v>
      </c>
      <c r="Q7195">
        <v>290.021052631579</v>
      </c>
      <c r="R7195">
        <v>290.021052631579</v>
      </c>
      <c r="S7195">
        <v>0</v>
      </c>
      <c r="T7195">
        <v>290.021052631579</v>
      </c>
      <c r="U7195">
        <v>253</v>
      </c>
      <c r="V7195">
        <f>SUMIF(货件明细!K:K,F7195,货件明细!AQ:AQ)</f>
        <v>0</v>
      </c>
      <c r="W7195">
        <f t="shared" si="448"/>
        <v>1</v>
      </c>
      <c r="X7195">
        <f t="shared" si="449"/>
        <v>253</v>
      </c>
      <c r="Y7195">
        <f>SUMIF(货件明细!K:K,F7195,货件明细!I:I)</f>
        <v>0</v>
      </c>
      <c r="Z7195">
        <f t="shared" si="450"/>
        <v>43.05</v>
      </c>
      <c r="AA7195">
        <f>SUMIF(货件明细!K:K,F7195,货件明细!J:J)</f>
        <v>0</v>
      </c>
      <c r="AB7195">
        <f t="shared" si="451"/>
        <v>1</v>
      </c>
    </row>
    <row r="7196" spans="1:28">
      <c r="A7196">
        <v>2025</v>
      </c>
      <c r="B7196">
        <v>11</v>
      </c>
      <c r="C7196">
        <v>47</v>
      </c>
      <c r="D7196" s="4">
        <v>45982</v>
      </c>
      <c r="E7196" t="s">
        <v>28</v>
      </c>
      <c r="F7196" t="s">
        <v>7411</v>
      </c>
      <c r="G7196" t="s">
        <v>54</v>
      </c>
      <c r="H7196" t="s">
        <v>31</v>
      </c>
      <c r="I7196" t="s">
        <v>145</v>
      </c>
      <c r="J7196" t="s">
        <v>45</v>
      </c>
      <c r="K7196" t="s">
        <v>100</v>
      </c>
      <c r="L7196" t="s">
        <v>46</v>
      </c>
      <c r="M7196" t="s">
        <v>47</v>
      </c>
      <c r="N7196" t="s">
        <v>5148</v>
      </c>
      <c r="O7196">
        <v>14.15</v>
      </c>
      <c r="Q7196">
        <v>95.8105263157895</v>
      </c>
      <c r="R7196">
        <v>95.8105263157895</v>
      </c>
      <c r="S7196">
        <v>0</v>
      </c>
      <c r="T7196">
        <v>95.8105263157895</v>
      </c>
      <c r="U7196">
        <v>70</v>
      </c>
      <c r="V7196">
        <f>SUMIF(货件明细!K:K,F7196,货件明细!AQ:AQ)</f>
        <v>0</v>
      </c>
      <c r="W7196">
        <f t="shared" si="448"/>
        <v>1</v>
      </c>
      <c r="X7196">
        <f t="shared" si="449"/>
        <v>70</v>
      </c>
      <c r="Y7196">
        <f>SUMIF(货件明细!K:K,F7196,货件明细!I:I)</f>
        <v>0</v>
      </c>
      <c r="Z7196">
        <f t="shared" si="450"/>
        <v>14.15</v>
      </c>
      <c r="AA7196">
        <f>SUMIF(货件明细!K:K,F7196,货件明细!J:J)</f>
        <v>0</v>
      </c>
      <c r="AB7196">
        <f t="shared" si="451"/>
        <v>1</v>
      </c>
    </row>
    <row r="7197" spans="1:28">
      <c r="A7197">
        <v>2025</v>
      </c>
      <c r="B7197">
        <v>11</v>
      </c>
      <c r="C7197">
        <v>47</v>
      </c>
      <c r="D7197" s="4">
        <v>45982</v>
      </c>
      <c r="E7197" t="s">
        <v>28</v>
      </c>
      <c r="F7197" t="s">
        <v>7412</v>
      </c>
      <c r="G7197" t="s">
        <v>374</v>
      </c>
      <c r="H7197" t="s">
        <v>71</v>
      </c>
      <c r="I7197" t="s">
        <v>145</v>
      </c>
      <c r="J7197" t="s">
        <v>45</v>
      </c>
      <c r="K7197" t="s">
        <v>100</v>
      </c>
      <c r="L7197" t="s">
        <v>46</v>
      </c>
      <c r="M7197" t="s">
        <v>2882</v>
      </c>
      <c r="N7197" t="s">
        <v>3338</v>
      </c>
      <c r="O7197">
        <v>14.15</v>
      </c>
      <c r="Q7197">
        <v>81.48</v>
      </c>
      <c r="R7197">
        <v>81.48</v>
      </c>
      <c r="S7197">
        <v>0</v>
      </c>
      <c r="T7197">
        <v>81.48</v>
      </c>
      <c r="U7197">
        <v>70</v>
      </c>
      <c r="V7197">
        <f>SUMIF(货件明细!K:K,F7197,货件明细!AQ:AQ)</f>
        <v>0</v>
      </c>
      <c r="W7197">
        <f t="shared" si="448"/>
        <v>1</v>
      </c>
      <c r="X7197">
        <f t="shared" si="449"/>
        <v>70</v>
      </c>
      <c r="Y7197">
        <f>SUMIF(货件明细!K:K,F7197,货件明细!I:I)</f>
        <v>0</v>
      </c>
      <c r="Z7197">
        <f t="shared" si="450"/>
        <v>14.15</v>
      </c>
      <c r="AA7197">
        <f>SUMIF(货件明细!K:K,F7197,货件明细!J:J)</f>
        <v>0</v>
      </c>
      <c r="AB7197">
        <f t="shared" si="451"/>
        <v>1</v>
      </c>
    </row>
    <row r="7198" spans="1:28">
      <c r="A7198">
        <v>2025</v>
      </c>
      <c r="B7198">
        <v>11</v>
      </c>
      <c r="C7198">
        <v>47</v>
      </c>
      <c r="D7198" s="4">
        <v>45982</v>
      </c>
      <c r="E7198" t="s">
        <v>28</v>
      </c>
      <c r="F7198" t="s">
        <v>7413</v>
      </c>
      <c r="G7198" t="s">
        <v>1563</v>
      </c>
      <c r="H7198" t="s">
        <v>71</v>
      </c>
      <c r="I7198" t="s">
        <v>145</v>
      </c>
      <c r="J7198" t="s">
        <v>45</v>
      </c>
      <c r="K7198" t="s">
        <v>100</v>
      </c>
      <c r="L7198" t="s">
        <v>46</v>
      </c>
      <c r="M7198" t="s">
        <v>2882</v>
      </c>
      <c r="N7198" t="s">
        <v>3338</v>
      </c>
      <c r="O7198">
        <v>14.15</v>
      </c>
      <c r="Q7198">
        <v>74.9</v>
      </c>
      <c r="R7198">
        <v>74.9</v>
      </c>
      <c r="S7198">
        <v>0</v>
      </c>
      <c r="T7198">
        <v>74.9</v>
      </c>
      <c r="U7198">
        <v>70</v>
      </c>
      <c r="V7198">
        <f>SUMIF(货件明细!K:K,F7198,货件明细!AQ:AQ)</f>
        <v>0</v>
      </c>
      <c r="W7198">
        <f t="shared" si="448"/>
        <v>1</v>
      </c>
      <c r="X7198">
        <f t="shared" si="449"/>
        <v>70</v>
      </c>
      <c r="Y7198">
        <f>SUMIF(货件明细!K:K,F7198,货件明细!I:I)</f>
        <v>0</v>
      </c>
      <c r="Z7198">
        <f t="shared" si="450"/>
        <v>14.15</v>
      </c>
      <c r="AA7198">
        <f>SUMIF(货件明细!K:K,F7198,货件明细!J:J)</f>
        <v>0</v>
      </c>
      <c r="AB7198">
        <f t="shared" si="451"/>
        <v>1</v>
      </c>
    </row>
    <row r="7199" spans="1:28">
      <c r="A7199">
        <v>2025</v>
      </c>
      <c r="B7199">
        <v>11</v>
      </c>
      <c r="C7199">
        <v>47</v>
      </c>
      <c r="D7199" s="4">
        <v>45982</v>
      </c>
      <c r="E7199" t="s">
        <v>28</v>
      </c>
      <c r="F7199" t="s">
        <v>7414</v>
      </c>
      <c r="G7199" t="s">
        <v>267</v>
      </c>
      <c r="H7199" t="s">
        <v>71</v>
      </c>
      <c r="I7199" t="s">
        <v>145</v>
      </c>
      <c r="J7199" t="s">
        <v>45</v>
      </c>
      <c r="K7199" t="s">
        <v>100</v>
      </c>
      <c r="L7199" t="s">
        <v>46</v>
      </c>
      <c r="M7199" t="s">
        <v>2882</v>
      </c>
      <c r="N7199" t="s">
        <v>3338</v>
      </c>
      <c r="O7199">
        <v>14.15</v>
      </c>
      <c r="Q7199">
        <v>81.48</v>
      </c>
      <c r="R7199">
        <v>81.48</v>
      </c>
      <c r="S7199">
        <v>0</v>
      </c>
      <c r="T7199">
        <v>81.48</v>
      </c>
      <c r="U7199">
        <v>70</v>
      </c>
      <c r="V7199">
        <f>SUMIF(货件明细!K:K,F7199,货件明细!AQ:AQ)</f>
        <v>0</v>
      </c>
      <c r="W7199">
        <f t="shared" si="448"/>
        <v>1</v>
      </c>
      <c r="X7199">
        <f t="shared" si="449"/>
        <v>70</v>
      </c>
      <c r="Y7199">
        <f>SUMIF(货件明细!K:K,F7199,货件明细!I:I)</f>
        <v>0</v>
      </c>
      <c r="Z7199">
        <f t="shared" si="450"/>
        <v>14.15</v>
      </c>
      <c r="AA7199">
        <f>SUMIF(货件明细!K:K,F7199,货件明细!J:J)</f>
        <v>0</v>
      </c>
      <c r="AB7199">
        <f t="shared" si="451"/>
        <v>1</v>
      </c>
    </row>
    <row r="7200" spans="1:28">
      <c r="A7200">
        <v>2025</v>
      </c>
      <c r="B7200">
        <v>11</v>
      </c>
      <c r="C7200">
        <v>47</v>
      </c>
      <c r="D7200" s="4">
        <v>45982</v>
      </c>
      <c r="E7200" t="s">
        <v>28</v>
      </c>
      <c r="F7200" t="s">
        <v>7415</v>
      </c>
      <c r="G7200" t="s">
        <v>62</v>
      </c>
      <c r="H7200" t="s">
        <v>31</v>
      </c>
      <c r="I7200" t="s">
        <v>145</v>
      </c>
      <c r="J7200" t="s">
        <v>45</v>
      </c>
      <c r="K7200" t="s">
        <v>100</v>
      </c>
      <c r="L7200" t="s">
        <v>46</v>
      </c>
      <c r="M7200" t="s">
        <v>47</v>
      </c>
      <c r="N7200" t="s">
        <v>5148</v>
      </c>
      <c r="O7200">
        <v>14.15</v>
      </c>
      <c r="Q7200">
        <v>96.6736842105263</v>
      </c>
      <c r="R7200">
        <v>96.6736842105263</v>
      </c>
      <c r="S7200">
        <v>0</v>
      </c>
      <c r="T7200">
        <v>96.6736842105263</v>
      </c>
      <c r="U7200">
        <v>70</v>
      </c>
      <c r="V7200">
        <f>SUMIF(货件明细!K:K,F7200,货件明细!AQ:AQ)</f>
        <v>0</v>
      </c>
      <c r="W7200">
        <f t="shared" si="448"/>
        <v>1</v>
      </c>
      <c r="X7200">
        <f t="shared" si="449"/>
        <v>70</v>
      </c>
      <c r="Y7200">
        <f>SUMIF(货件明细!K:K,F7200,货件明细!I:I)</f>
        <v>0</v>
      </c>
      <c r="Z7200">
        <f t="shared" si="450"/>
        <v>14.15</v>
      </c>
      <c r="AA7200">
        <f>SUMIF(货件明细!K:K,F7200,货件明细!J:J)</f>
        <v>0</v>
      </c>
      <c r="AB7200">
        <f t="shared" si="451"/>
        <v>1</v>
      </c>
    </row>
    <row r="7201" spans="1:28">
      <c r="A7201">
        <v>2025</v>
      </c>
      <c r="B7201">
        <v>11</v>
      </c>
      <c r="C7201">
        <v>47</v>
      </c>
      <c r="D7201" s="4">
        <v>45982</v>
      </c>
      <c r="E7201" t="s">
        <v>28</v>
      </c>
      <c r="F7201" t="s">
        <v>7416</v>
      </c>
      <c r="G7201" t="s">
        <v>54</v>
      </c>
      <c r="H7201" t="s">
        <v>31</v>
      </c>
      <c r="I7201" t="s">
        <v>145</v>
      </c>
      <c r="J7201" t="s">
        <v>58</v>
      </c>
      <c r="K7201" t="s">
        <v>58</v>
      </c>
      <c r="L7201" t="s">
        <v>46</v>
      </c>
      <c r="M7201" t="s">
        <v>5001</v>
      </c>
      <c r="N7201" t="s">
        <v>6725</v>
      </c>
      <c r="O7201">
        <v>57.05</v>
      </c>
      <c r="Q7201">
        <v>290.3</v>
      </c>
      <c r="R7201">
        <v>290.3</v>
      </c>
      <c r="S7201">
        <v>0</v>
      </c>
      <c r="T7201">
        <v>290.3</v>
      </c>
      <c r="U7201">
        <v>356</v>
      </c>
      <c r="V7201">
        <f>SUMIF(货件明细!K:K,F7201,货件明细!AQ:AQ)</f>
        <v>0</v>
      </c>
      <c r="W7201">
        <f t="shared" si="448"/>
        <v>1</v>
      </c>
      <c r="X7201">
        <f t="shared" si="449"/>
        <v>356</v>
      </c>
      <c r="Y7201">
        <f>SUMIF(货件明细!K:K,F7201,货件明细!I:I)</f>
        <v>0</v>
      </c>
      <c r="Z7201">
        <f t="shared" si="450"/>
        <v>57.05</v>
      </c>
      <c r="AA7201">
        <f>SUMIF(货件明细!K:K,F7201,货件明细!J:J)</f>
        <v>0</v>
      </c>
      <c r="AB7201">
        <f t="shared" si="451"/>
        <v>1</v>
      </c>
    </row>
    <row r="7202" spans="1:28">
      <c r="A7202">
        <v>2025</v>
      </c>
      <c r="B7202">
        <v>11</v>
      </c>
      <c r="C7202">
        <v>47</v>
      </c>
      <c r="D7202" s="4">
        <v>45982</v>
      </c>
      <c r="E7202" t="s">
        <v>28</v>
      </c>
      <c r="F7202" t="s">
        <v>7417</v>
      </c>
      <c r="G7202" t="s">
        <v>374</v>
      </c>
      <c r="H7202" t="s">
        <v>71</v>
      </c>
      <c r="I7202" t="s">
        <v>145</v>
      </c>
      <c r="J7202" t="s">
        <v>58</v>
      </c>
      <c r="K7202" t="s">
        <v>58</v>
      </c>
      <c r="L7202" t="s">
        <v>46</v>
      </c>
      <c r="M7202" t="s">
        <v>5001</v>
      </c>
      <c r="N7202" t="s">
        <v>6725</v>
      </c>
      <c r="O7202">
        <v>57.05</v>
      </c>
      <c r="Q7202">
        <v>159.691034482759</v>
      </c>
      <c r="R7202">
        <v>159.691034482759</v>
      </c>
      <c r="S7202">
        <v>0</v>
      </c>
      <c r="T7202">
        <v>159.691034482759</v>
      </c>
      <c r="U7202">
        <v>356</v>
      </c>
      <c r="V7202">
        <f>SUMIF(货件明细!K:K,F7202,货件明细!AQ:AQ)</f>
        <v>0</v>
      </c>
      <c r="W7202">
        <f t="shared" si="448"/>
        <v>1</v>
      </c>
      <c r="X7202">
        <f t="shared" si="449"/>
        <v>356</v>
      </c>
      <c r="Y7202">
        <f>SUMIF(货件明细!K:K,F7202,货件明细!I:I)</f>
        <v>0</v>
      </c>
      <c r="Z7202">
        <f t="shared" si="450"/>
        <v>57.05</v>
      </c>
      <c r="AA7202">
        <f>SUMIF(货件明细!K:K,F7202,货件明细!J:J)</f>
        <v>0</v>
      </c>
      <c r="AB7202">
        <f t="shared" si="451"/>
        <v>1</v>
      </c>
    </row>
    <row r="7203" spans="1:28">
      <c r="A7203">
        <v>2025</v>
      </c>
      <c r="B7203">
        <v>11</v>
      </c>
      <c r="C7203">
        <v>47</v>
      </c>
      <c r="D7203" s="4">
        <v>45982</v>
      </c>
      <c r="E7203" t="s">
        <v>28</v>
      </c>
      <c r="F7203" t="s">
        <v>7418</v>
      </c>
      <c r="G7203" t="s">
        <v>1563</v>
      </c>
      <c r="H7203" t="s">
        <v>71</v>
      </c>
      <c r="I7203" t="s">
        <v>145</v>
      </c>
      <c r="J7203" t="s">
        <v>58</v>
      </c>
      <c r="K7203" t="s">
        <v>58</v>
      </c>
      <c r="L7203" t="s">
        <v>46</v>
      </c>
      <c r="M7203" t="s">
        <v>5001</v>
      </c>
      <c r="N7203" t="s">
        <v>6725</v>
      </c>
      <c r="O7203">
        <v>57.05</v>
      </c>
      <c r="Q7203">
        <v>150.86953125</v>
      </c>
      <c r="R7203">
        <v>150.86953125</v>
      </c>
      <c r="S7203">
        <v>0</v>
      </c>
      <c r="T7203">
        <v>150.86953125</v>
      </c>
      <c r="U7203">
        <v>356</v>
      </c>
      <c r="V7203">
        <f>SUMIF(货件明细!K:K,F7203,货件明细!AQ:AQ)</f>
        <v>0</v>
      </c>
      <c r="W7203">
        <f t="shared" si="448"/>
        <v>1</v>
      </c>
      <c r="X7203">
        <f t="shared" si="449"/>
        <v>356</v>
      </c>
      <c r="Y7203">
        <f>SUMIF(货件明细!K:K,F7203,货件明细!I:I)</f>
        <v>0</v>
      </c>
      <c r="Z7203">
        <f t="shared" si="450"/>
        <v>57.05</v>
      </c>
      <c r="AA7203">
        <f>SUMIF(货件明细!K:K,F7203,货件明细!J:J)</f>
        <v>0</v>
      </c>
      <c r="AB7203">
        <f t="shared" si="451"/>
        <v>1</v>
      </c>
    </row>
    <row r="7204" spans="1:28">
      <c r="A7204">
        <v>2025</v>
      </c>
      <c r="B7204">
        <v>11</v>
      </c>
      <c r="C7204">
        <v>47</v>
      </c>
      <c r="D7204" s="4">
        <v>45982</v>
      </c>
      <c r="E7204" t="s">
        <v>28</v>
      </c>
      <c r="F7204" t="s">
        <v>7419</v>
      </c>
      <c r="G7204" t="s">
        <v>267</v>
      </c>
      <c r="H7204" t="s">
        <v>71</v>
      </c>
      <c r="I7204" t="s">
        <v>145</v>
      </c>
      <c r="J7204" t="s">
        <v>58</v>
      </c>
      <c r="K7204" t="s">
        <v>58</v>
      </c>
      <c r="L7204" t="s">
        <v>46</v>
      </c>
      <c r="M7204" t="s">
        <v>5001</v>
      </c>
      <c r="N7204" t="s">
        <v>6725</v>
      </c>
      <c r="O7204">
        <v>57.05</v>
      </c>
      <c r="Q7204">
        <v>160.52275862069</v>
      </c>
      <c r="R7204">
        <v>160.52275862069</v>
      </c>
      <c r="S7204">
        <v>0</v>
      </c>
      <c r="T7204">
        <v>160.52275862069</v>
      </c>
      <c r="U7204">
        <v>356</v>
      </c>
      <c r="V7204">
        <f>SUMIF(货件明细!K:K,F7204,货件明细!AQ:AQ)</f>
        <v>0</v>
      </c>
      <c r="W7204">
        <f t="shared" si="448"/>
        <v>1</v>
      </c>
      <c r="X7204">
        <f t="shared" si="449"/>
        <v>356</v>
      </c>
      <c r="Y7204">
        <f>SUMIF(货件明细!K:K,F7204,货件明细!I:I)</f>
        <v>0</v>
      </c>
      <c r="Z7204">
        <f t="shared" si="450"/>
        <v>57.05</v>
      </c>
      <c r="AA7204">
        <f>SUMIF(货件明细!K:K,F7204,货件明细!J:J)</f>
        <v>0</v>
      </c>
      <c r="AB7204">
        <f t="shared" si="451"/>
        <v>1</v>
      </c>
    </row>
    <row r="7205" spans="1:28">
      <c r="A7205">
        <v>2025</v>
      </c>
      <c r="B7205">
        <v>11</v>
      </c>
      <c r="C7205">
        <v>47</v>
      </c>
      <c r="D7205" s="4">
        <v>45982</v>
      </c>
      <c r="E7205" t="s">
        <v>28</v>
      </c>
      <c r="F7205" t="s">
        <v>7420</v>
      </c>
      <c r="G7205" t="s">
        <v>62</v>
      </c>
      <c r="H7205" t="s">
        <v>31</v>
      </c>
      <c r="I7205" t="s">
        <v>145</v>
      </c>
      <c r="J7205" t="s">
        <v>58</v>
      </c>
      <c r="K7205" t="s">
        <v>58</v>
      </c>
      <c r="L7205" t="s">
        <v>46</v>
      </c>
      <c r="M7205" t="s">
        <v>5001</v>
      </c>
      <c r="N7205" t="s">
        <v>6725</v>
      </c>
      <c r="O7205">
        <v>57.05</v>
      </c>
      <c r="Q7205">
        <v>319.33</v>
      </c>
      <c r="R7205">
        <v>319.33</v>
      </c>
      <c r="S7205">
        <v>0</v>
      </c>
      <c r="T7205">
        <v>319.33</v>
      </c>
      <c r="U7205">
        <v>356</v>
      </c>
      <c r="V7205">
        <f>SUMIF(货件明细!K:K,F7205,货件明细!AQ:AQ)</f>
        <v>0</v>
      </c>
      <c r="W7205">
        <f t="shared" si="448"/>
        <v>1</v>
      </c>
      <c r="X7205">
        <f t="shared" si="449"/>
        <v>356</v>
      </c>
      <c r="Y7205">
        <f>SUMIF(货件明细!K:K,F7205,货件明细!I:I)</f>
        <v>0</v>
      </c>
      <c r="Z7205">
        <f t="shared" si="450"/>
        <v>57.05</v>
      </c>
      <c r="AA7205">
        <f>SUMIF(货件明细!K:K,F7205,货件明细!J:J)</f>
        <v>0</v>
      </c>
      <c r="AB7205">
        <f t="shared" si="451"/>
        <v>1</v>
      </c>
    </row>
    <row r="7206" spans="1:28">
      <c r="A7206">
        <v>2025</v>
      </c>
      <c r="B7206">
        <v>11</v>
      </c>
      <c r="C7206">
        <v>47</v>
      </c>
      <c r="D7206" s="4">
        <v>45982</v>
      </c>
      <c r="E7206" t="s">
        <v>28</v>
      </c>
      <c r="F7206" t="s">
        <v>7421</v>
      </c>
      <c r="G7206" t="s">
        <v>43</v>
      </c>
      <c r="H7206" t="s">
        <v>44</v>
      </c>
      <c r="I7206" t="s">
        <v>96</v>
      </c>
      <c r="J7206" t="s">
        <v>58</v>
      </c>
      <c r="K7206" t="s">
        <v>58</v>
      </c>
      <c r="L7206" t="s">
        <v>46</v>
      </c>
      <c r="M7206" t="s">
        <v>5001</v>
      </c>
      <c r="N7206" t="s">
        <v>6725</v>
      </c>
      <c r="O7206">
        <v>82.6</v>
      </c>
      <c r="Q7206">
        <v>318.36</v>
      </c>
      <c r="R7206">
        <v>318.36</v>
      </c>
      <c r="S7206">
        <v>0</v>
      </c>
      <c r="T7206">
        <v>318.36</v>
      </c>
      <c r="U7206">
        <v>484</v>
      </c>
      <c r="V7206">
        <f>SUMIF(货件明细!K:K,F7206,货件明细!AQ:AQ)</f>
        <v>0</v>
      </c>
      <c r="W7206">
        <f t="shared" si="448"/>
        <v>1</v>
      </c>
      <c r="X7206">
        <f t="shared" si="449"/>
        <v>484</v>
      </c>
      <c r="Y7206">
        <f>SUMIF(货件明细!K:K,F7206,货件明细!I:I)</f>
        <v>0</v>
      </c>
      <c r="Z7206">
        <f t="shared" si="450"/>
        <v>82.6</v>
      </c>
      <c r="AA7206">
        <f>SUMIF(货件明细!K:K,F7206,货件明细!J:J)</f>
        <v>0</v>
      </c>
      <c r="AB7206">
        <f t="shared" si="451"/>
        <v>1</v>
      </c>
    </row>
    <row r="7207" spans="1:28">
      <c r="A7207">
        <v>2025</v>
      </c>
      <c r="B7207">
        <v>11</v>
      </c>
      <c r="C7207">
        <v>47</v>
      </c>
      <c r="D7207" s="4">
        <v>45982</v>
      </c>
      <c r="E7207" t="s">
        <v>28</v>
      </c>
      <c r="F7207" t="s">
        <v>7422</v>
      </c>
      <c r="G7207" t="s">
        <v>56</v>
      </c>
      <c r="H7207" t="s">
        <v>44</v>
      </c>
      <c r="I7207" t="s">
        <v>96</v>
      </c>
      <c r="J7207" t="s">
        <v>58</v>
      </c>
      <c r="K7207" t="s">
        <v>58</v>
      </c>
      <c r="L7207" t="s">
        <v>46</v>
      </c>
      <c r="M7207" t="s">
        <v>5001</v>
      </c>
      <c r="N7207" t="s">
        <v>6725</v>
      </c>
      <c r="O7207">
        <v>82.6</v>
      </c>
      <c r="Q7207">
        <v>429.207272727273</v>
      </c>
      <c r="R7207">
        <v>429.207272727273</v>
      </c>
      <c r="S7207">
        <v>0</v>
      </c>
      <c r="T7207">
        <v>429.207272727273</v>
      </c>
      <c r="U7207">
        <v>484</v>
      </c>
      <c r="V7207">
        <f>SUMIF(货件明细!K:K,F7207,货件明细!AQ:AQ)</f>
        <v>0</v>
      </c>
      <c r="W7207">
        <f t="shared" si="448"/>
        <v>1</v>
      </c>
      <c r="X7207">
        <f t="shared" si="449"/>
        <v>484</v>
      </c>
      <c r="Y7207">
        <f>SUMIF(货件明细!K:K,F7207,货件明细!I:I)</f>
        <v>0</v>
      </c>
      <c r="Z7207">
        <f t="shared" si="450"/>
        <v>82.6</v>
      </c>
      <c r="AA7207">
        <f>SUMIF(货件明细!K:K,F7207,货件明细!J:J)</f>
        <v>0</v>
      </c>
      <c r="AB7207">
        <f t="shared" si="451"/>
        <v>1</v>
      </c>
    </row>
    <row r="7208" spans="1:28">
      <c r="A7208">
        <v>2025</v>
      </c>
      <c r="B7208">
        <v>11</v>
      </c>
      <c r="C7208">
        <v>47</v>
      </c>
      <c r="D7208" s="4">
        <v>45982</v>
      </c>
      <c r="E7208" t="s">
        <v>28</v>
      </c>
      <c r="F7208" t="s">
        <v>7423</v>
      </c>
      <c r="G7208" t="s">
        <v>882</v>
      </c>
      <c r="H7208" t="s">
        <v>71</v>
      </c>
      <c r="I7208" t="s">
        <v>96</v>
      </c>
      <c r="J7208" t="s">
        <v>58</v>
      </c>
      <c r="K7208" t="s">
        <v>58</v>
      </c>
      <c r="L7208" t="s">
        <v>46</v>
      </c>
      <c r="M7208" t="s">
        <v>5001</v>
      </c>
      <c r="N7208" t="s">
        <v>6725</v>
      </c>
      <c r="O7208">
        <v>82.6</v>
      </c>
      <c r="Q7208">
        <v>244.51</v>
      </c>
      <c r="R7208">
        <v>244.51</v>
      </c>
      <c r="S7208">
        <v>0</v>
      </c>
      <c r="T7208">
        <v>244.51</v>
      </c>
      <c r="U7208">
        <v>484</v>
      </c>
      <c r="V7208">
        <f>SUMIF(货件明细!K:K,F7208,货件明细!AQ:AQ)</f>
        <v>0</v>
      </c>
      <c r="W7208">
        <f t="shared" si="448"/>
        <v>1</v>
      </c>
      <c r="X7208">
        <f t="shared" si="449"/>
        <v>484</v>
      </c>
      <c r="Y7208">
        <f>SUMIF(货件明细!K:K,F7208,货件明细!I:I)</f>
        <v>0</v>
      </c>
      <c r="Z7208">
        <f t="shared" si="450"/>
        <v>82.6</v>
      </c>
      <c r="AA7208">
        <f>SUMIF(货件明细!K:K,F7208,货件明细!J:J)</f>
        <v>0</v>
      </c>
      <c r="AB7208">
        <f t="shared" si="451"/>
        <v>1</v>
      </c>
    </row>
    <row r="7209" spans="1:28">
      <c r="A7209">
        <v>2025</v>
      </c>
      <c r="B7209">
        <v>11</v>
      </c>
      <c r="C7209">
        <v>47</v>
      </c>
      <c r="D7209" s="4">
        <v>45982</v>
      </c>
      <c r="E7209" t="s">
        <v>28</v>
      </c>
      <c r="F7209" t="s">
        <v>7424</v>
      </c>
      <c r="G7209" t="s">
        <v>114</v>
      </c>
      <c r="H7209" t="s">
        <v>44</v>
      </c>
      <c r="I7209" t="s">
        <v>96</v>
      </c>
      <c r="J7209" t="s">
        <v>58</v>
      </c>
      <c r="K7209" t="s">
        <v>58</v>
      </c>
      <c r="L7209" t="s">
        <v>46</v>
      </c>
      <c r="M7209" t="s">
        <v>5001</v>
      </c>
      <c r="N7209" t="s">
        <v>6725</v>
      </c>
      <c r="O7209">
        <v>82.6</v>
      </c>
      <c r="Q7209">
        <v>344.26</v>
      </c>
      <c r="R7209">
        <v>344.26</v>
      </c>
      <c r="S7209">
        <v>0</v>
      </c>
      <c r="T7209">
        <v>344.26</v>
      </c>
      <c r="U7209">
        <v>484</v>
      </c>
      <c r="V7209">
        <f>SUMIF(货件明细!K:K,F7209,货件明细!AQ:AQ)</f>
        <v>0</v>
      </c>
      <c r="W7209">
        <f t="shared" si="448"/>
        <v>1</v>
      </c>
      <c r="X7209">
        <f t="shared" si="449"/>
        <v>484</v>
      </c>
      <c r="Y7209">
        <f>SUMIF(货件明细!K:K,F7209,货件明细!I:I)</f>
        <v>0</v>
      </c>
      <c r="Z7209">
        <f t="shared" si="450"/>
        <v>82.6</v>
      </c>
      <c r="AA7209">
        <f>SUMIF(货件明细!K:K,F7209,货件明细!J:J)</f>
        <v>0</v>
      </c>
      <c r="AB7209">
        <f t="shared" si="451"/>
        <v>1</v>
      </c>
    </row>
    <row r="7210" spans="1:28">
      <c r="A7210">
        <v>2025</v>
      </c>
      <c r="B7210">
        <v>11</v>
      </c>
      <c r="C7210">
        <v>47</v>
      </c>
      <c r="D7210" s="4">
        <v>45982</v>
      </c>
      <c r="E7210" t="s">
        <v>28</v>
      </c>
      <c r="F7210" t="s">
        <v>7425</v>
      </c>
      <c r="G7210" t="s">
        <v>62</v>
      </c>
      <c r="H7210" t="s">
        <v>31</v>
      </c>
      <c r="I7210" t="s">
        <v>96</v>
      </c>
      <c r="J7210" t="s">
        <v>58</v>
      </c>
      <c r="K7210" t="s">
        <v>58</v>
      </c>
      <c r="L7210" t="s">
        <v>46</v>
      </c>
      <c r="M7210" t="s">
        <v>5001</v>
      </c>
      <c r="N7210" t="s">
        <v>6725</v>
      </c>
      <c r="O7210">
        <v>82.6</v>
      </c>
      <c r="Q7210">
        <v>406.42</v>
      </c>
      <c r="R7210">
        <v>406.42</v>
      </c>
      <c r="S7210">
        <v>0</v>
      </c>
      <c r="T7210">
        <v>406.42</v>
      </c>
      <c r="U7210">
        <v>484</v>
      </c>
      <c r="V7210">
        <f>SUMIF(货件明细!K:K,F7210,货件明细!AQ:AQ)</f>
        <v>0</v>
      </c>
      <c r="W7210">
        <f t="shared" si="448"/>
        <v>1</v>
      </c>
      <c r="X7210">
        <f t="shared" si="449"/>
        <v>484</v>
      </c>
      <c r="Y7210">
        <f>SUMIF(货件明细!K:K,F7210,货件明细!I:I)</f>
        <v>0</v>
      </c>
      <c r="Z7210">
        <f t="shared" si="450"/>
        <v>82.6</v>
      </c>
      <c r="AA7210">
        <f>SUMIF(货件明细!K:K,F7210,货件明细!J:J)</f>
        <v>0</v>
      </c>
      <c r="AB7210">
        <f t="shared" si="451"/>
        <v>1</v>
      </c>
    </row>
    <row r="7211" spans="1:28">
      <c r="A7211">
        <v>2025</v>
      </c>
      <c r="B7211">
        <v>11</v>
      </c>
      <c r="C7211">
        <v>47</v>
      </c>
      <c r="D7211" s="4">
        <v>45982</v>
      </c>
      <c r="E7211" t="s">
        <v>28</v>
      </c>
      <c r="F7211" t="s">
        <v>7426</v>
      </c>
      <c r="G7211" t="s">
        <v>43</v>
      </c>
      <c r="H7211" t="s">
        <v>44</v>
      </c>
      <c r="I7211" t="s">
        <v>129</v>
      </c>
      <c r="J7211" t="s">
        <v>58</v>
      </c>
      <c r="K7211" t="s">
        <v>58</v>
      </c>
      <c r="L7211" t="s">
        <v>46</v>
      </c>
      <c r="M7211" t="s">
        <v>5001</v>
      </c>
      <c r="N7211" t="s">
        <v>6725</v>
      </c>
      <c r="O7211">
        <v>51.55</v>
      </c>
      <c r="Q7211">
        <v>216.03</v>
      </c>
      <c r="R7211">
        <v>216.03</v>
      </c>
      <c r="S7211">
        <v>0</v>
      </c>
      <c r="T7211">
        <v>216.03</v>
      </c>
      <c r="U7211">
        <v>400</v>
      </c>
      <c r="V7211">
        <f>SUMIF(货件明细!K:K,F7211,货件明细!AQ:AQ)</f>
        <v>0</v>
      </c>
      <c r="W7211">
        <f t="shared" si="448"/>
        <v>1</v>
      </c>
      <c r="X7211">
        <f t="shared" si="449"/>
        <v>400</v>
      </c>
      <c r="Y7211">
        <f>SUMIF(货件明细!K:K,F7211,货件明细!I:I)</f>
        <v>0</v>
      </c>
      <c r="Z7211">
        <f t="shared" si="450"/>
        <v>51.55</v>
      </c>
      <c r="AA7211">
        <f>SUMIF(货件明细!K:K,F7211,货件明细!J:J)</f>
        <v>0</v>
      </c>
      <c r="AB7211">
        <f t="shared" si="451"/>
        <v>1</v>
      </c>
    </row>
    <row r="7212" spans="1:28">
      <c r="A7212">
        <v>2025</v>
      </c>
      <c r="B7212">
        <v>11</v>
      </c>
      <c r="C7212">
        <v>47</v>
      </c>
      <c r="D7212" s="4">
        <v>45982</v>
      </c>
      <c r="E7212" t="s">
        <v>28</v>
      </c>
      <c r="F7212" t="s">
        <v>7427</v>
      </c>
      <c r="G7212" t="s">
        <v>56</v>
      </c>
      <c r="H7212" t="s">
        <v>44</v>
      </c>
      <c r="I7212" t="s">
        <v>129</v>
      </c>
      <c r="J7212" t="s">
        <v>58</v>
      </c>
      <c r="K7212" t="s">
        <v>58</v>
      </c>
      <c r="L7212" t="s">
        <v>46</v>
      </c>
      <c r="M7212" t="s">
        <v>5001</v>
      </c>
      <c r="N7212" t="s">
        <v>6725</v>
      </c>
      <c r="O7212">
        <v>51.55</v>
      </c>
      <c r="Q7212">
        <v>214.603636363636</v>
      </c>
      <c r="R7212">
        <v>214.603636363636</v>
      </c>
      <c r="S7212">
        <v>0</v>
      </c>
      <c r="T7212">
        <v>214.603636363636</v>
      </c>
      <c r="U7212">
        <v>400</v>
      </c>
      <c r="V7212">
        <f>SUMIF(货件明细!K:K,F7212,货件明细!AQ:AQ)</f>
        <v>0</v>
      </c>
      <c r="W7212">
        <f t="shared" si="448"/>
        <v>1</v>
      </c>
      <c r="X7212">
        <f t="shared" si="449"/>
        <v>400</v>
      </c>
      <c r="Y7212">
        <f>SUMIF(货件明细!K:K,F7212,货件明细!I:I)</f>
        <v>0</v>
      </c>
      <c r="Z7212">
        <f t="shared" si="450"/>
        <v>51.55</v>
      </c>
      <c r="AA7212">
        <f>SUMIF(货件明细!K:K,F7212,货件明细!J:J)</f>
        <v>0</v>
      </c>
      <c r="AB7212">
        <f t="shared" si="451"/>
        <v>1</v>
      </c>
    </row>
    <row r="7213" spans="1:28">
      <c r="A7213">
        <v>2025</v>
      </c>
      <c r="B7213">
        <v>11</v>
      </c>
      <c r="C7213">
        <v>47</v>
      </c>
      <c r="D7213" s="4">
        <v>45982</v>
      </c>
      <c r="E7213" t="s">
        <v>28</v>
      </c>
      <c r="F7213" t="s">
        <v>7428</v>
      </c>
      <c r="G7213" t="s">
        <v>882</v>
      </c>
      <c r="H7213" t="s">
        <v>71</v>
      </c>
      <c r="I7213" t="s">
        <v>129</v>
      </c>
      <c r="J7213" t="s">
        <v>58</v>
      </c>
      <c r="K7213" t="s">
        <v>58</v>
      </c>
      <c r="L7213" t="s">
        <v>46</v>
      </c>
      <c r="M7213" t="s">
        <v>5001</v>
      </c>
      <c r="N7213" t="s">
        <v>6725</v>
      </c>
      <c r="O7213">
        <v>51.55</v>
      </c>
      <c r="Q7213">
        <v>122.255</v>
      </c>
      <c r="R7213">
        <v>122.255</v>
      </c>
      <c r="S7213">
        <v>0</v>
      </c>
      <c r="T7213">
        <v>122.255</v>
      </c>
      <c r="U7213">
        <v>400</v>
      </c>
      <c r="V7213">
        <f>SUMIF(货件明细!K:K,F7213,货件明细!AQ:AQ)</f>
        <v>0</v>
      </c>
      <c r="W7213">
        <f t="shared" si="448"/>
        <v>1</v>
      </c>
      <c r="X7213">
        <f t="shared" si="449"/>
        <v>400</v>
      </c>
      <c r="Y7213">
        <f>SUMIF(货件明细!K:K,F7213,货件明细!I:I)</f>
        <v>0</v>
      </c>
      <c r="Z7213">
        <f t="shared" si="450"/>
        <v>51.55</v>
      </c>
      <c r="AA7213">
        <f>SUMIF(货件明细!K:K,F7213,货件明细!J:J)</f>
        <v>0</v>
      </c>
      <c r="AB7213">
        <f t="shared" si="451"/>
        <v>1</v>
      </c>
    </row>
    <row r="7214" spans="1:28">
      <c r="A7214">
        <v>2025</v>
      </c>
      <c r="B7214">
        <v>11</v>
      </c>
      <c r="C7214">
        <v>47</v>
      </c>
      <c r="D7214" s="4">
        <v>45982</v>
      </c>
      <c r="E7214" t="s">
        <v>28</v>
      </c>
      <c r="F7214" t="s">
        <v>7429</v>
      </c>
      <c r="G7214" t="s">
        <v>114</v>
      </c>
      <c r="H7214" t="s">
        <v>44</v>
      </c>
      <c r="I7214" t="s">
        <v>129</v>
      </c>
      <c r="J7214" t="s">
        <v>58</v>
      </c>
      <c r="K7214" t="s">
        <v>58</v>
      </c>
      <c r="L7214" t="s">
        <v>46</v>
      </c>
      <c r="M7214" t="s">
        <v>5001</v>
      </c>
      <c r="N7214" t="s">
        <v>6725</v>
      </c>
      <c r="O7214">
        <v>51.55</v>
      </c>
      <c r="Q7214">
        <v>233.605</v>
      </c>
      <c r="R7214">
        <v>233.605</v>
      </c>
      <c r="S7214">
        <v>0</v>
      </c>
      <c r="T7214">
        <v>233.605</v>
      </c>
      <c r="U7214">
        <v>400</v>
      </c>
      <c r="V7214">
        <f>SUMIF(货件明细!K:K,F7214,货件明细!AQ:AQ)</f>
        <v>0</v>
      </c>
      <c r="W7214">
        <f t="shared" si="448"/>
        <v>1</v>
      </c>
      <c r="X7214">
        <f t="shared" si="449"/>
        <v>400</v>
      </c>
      <c r="Y7214">
        <f>SUMIF(货件明细!K:K,F7214,货件明细!I:I)</f>
        <v>0</v>
      </c>
      <c r="Z7214">
        <f t="shared" si="450"/>
        <v>51.55</v>
      </c>
      <c r="AA7214">
        <f>SUMIF(货件明细!K:K,F7214,货件明细!J:J)</f>
        <v>0</v>
      </c>
      <c r="AB7214">
        <f t="shared" si="451"/>
        <v>1</v>
      </c>
    </row>
    <row r="7215" spans="1:28">
      <c r="A7215">
        <v>2025</v>
      </c>
      <c r="B7215">
        <v>11</v>
      </c>
      <c r="C7215">
        <v>47</v>
      </c>
      <c r="D7215" s="4">
        <v>45982</v>
      </c>
      <c r="E7215" t="s">
        <v>28</v>
      </c>
      <c r="F7215" t="s">
        <v>7430</v>
      </c>
      <c r="G7215" t="s">
        <v>62</v>
      </c>
      <c r="H7215" t="s">
        <v>31</v>
      </c>
      <c r="I7215" t="s">
        <v>129</v>
      </c>
      <c r="J7215" t="s">
        <v>58</v>
      </c>
      <c r="K7215" t="s">
        <v>58</v>
      </c>
      <c r="L7215" t="s">
        <v>46</v>
      </c>
      <c r="M7215" t="s">
        <v>5001</v>
      </c>
      <c r="N7215" t="s">
        <v>6725</v>
      </c>
      <c r="O7215">
        <v>51.55</v>
      </c>
      <c r="Q7215">
        <v>275.785</v>
      </c>
      <c r="R7215">
        <v>275.785</v>
      </c>
      <c r="S7215">
        <v>0</v>
      </c>
      <c r="T7215">
        <v>275.785</v>
      </c>
      <c r="U7215">
        <v>400</v>
      </c>
      <c r="V7215">
        <f>SUMIF(货件明细!K:K,F7215,货件明细!AQ:AQ)</f>
        <v>0</v>
      </c>
      <c r="W7215">
        <f t="shared" si="448"/>
        <v>1</v>
      </c>
      <c r="X7215">
        <f t="shared" si="449"/>
        <v>400</v>
      </c>
      <c r="Y7215">
        <f>SUMIF(货件明细!K:K,F7215,货件明细!I:I)</f>
        <v>0</v>
      </c>
      <c r="Z7215">
        <f t="shared" si="450"/>
        <v>51.55</v>
      </c>
      <c r="AA7215">
        <f>SUMIF(货件明细!K:K,F7215,货件明细!J:J)</f>
        <v>0</v>
      </c>
      <c r="AB7215">
        <f t="shared" si="451"/>
        <v>1</v>
      </c>
    </row>
    <row r="7216" spans="1:28">
      <c r="A7216">
        <v>2025</v>
      </c>
      <c r="B7216">
        <v>11</v>
      </c>
      <c r="C7216">
        <v>48</v>
      </c>
      <c r="D7216" s="4">
        <v>45990</v>
      </c>
      <c r="E7216" t="s">
        <v>28</v>
      </c>
      <c r="F7216" t="s">
        <v>7431</v>
      </c>
      <c r="G7216" t="s">
        <v>56</v>
      </c>
      <c r="H7216" t="s">
        <v>44</v>
      </c>
      <c r="I7216" t="s">
        <v>41</v>
      </c>
      <c r="J7216" t="s">
        <v>58</v>
      </c>
      <c r="K7216" t="s">
        <v>58</v>
      </c>
      <c r="L7216" t="s">
        <v>46</v>
      </c>
      <c r="M7216" t="s">
        <v>3906</v>
      </c>
      <c r="N7216" t="s">
        <v>3909</v>
      </c>
      <c r="O7216">
        <v>119.32</v>
      </c>
      <c r="P7216">
        <v>38.8888888888889</v>
      </c>
      <c r="Q7216">
        <v>320.869230769231</v>
      </c>
      <c r="R7216">
        <v>320.869230769231</v>
      </c>
      <c r="S7216">
        <v>0</v>
      </c>
      <c r="T7216">
        <v>359.75811965812</v>
      </c>
      <c r="U7216">
        <v>1068</v>
      </c>
      <c r="V7216">
        <f>SUMIF(货件明细!K:K,F7216,货件明细!AQ:AQ)</f>
        <v>0</v>
      </c>
      <c r="W7216">
        <f t="shared" si="448"/>
        <v>1</v>
      </c>
      <c r="X7216">
        <f t="shared" si="449"/>
        <v>1068</v>
      </c>
      <c r="Y7216">
        <f>SUMIF(货件明细!K:K,F7216,货件明细!I:I)</f>
        <v>0</v>
      </c>
      <c r="Z7216">
        <f t="shared" si="450"/>
        <v>119.32</v>
      </c>
      <c r="AA7216">
        <f>SUMIF(货件明细!K:K,F7216,货件明细!J:J)</f>
        <v>0</v>
      </c>
      <c r="AB7216">
        <f t="shared" si="451"/>
        <v>1</v>
      </c>
    </row>
    <row r="7217" spans="1:28">
      <c r="A7217">
        <v>2025</v>
      </c>
      <c r="B7217">
        <v>11</v>
      </c>
      <c r="C7217">
        <v>48</v>
      </c>
      <c r="D7217" s="4">
        <v>45990</v>
      </c>
      <c r="E7217" t="s">
        <v>28</v>
      </c>
      <c r="F7217" t="s">
        <v>7432</v>
      </c>
      <c r="G7217" t="s">
        <v>374</v>
      </c>
      <c r="H7217" t="s">
        <v>71</v>
      </c>
      <c r="I7217" t="s">
        <v>41</v>
      </c>
      <c r="J7217" t="s">
        <v>58</v>
      </c>
      <c r="K7217" t="s">
        <v>58</v>
      </c>
      <c r="L7217" t="s">
        <v>46</v>
      </c>
      <c r="M7217" t="s">
        <v>3906</v>
      </c>
      <c r="N7217" t="s">
        <v>3909</v>
      </c>
      <c r="O7217">
        <v>119.32</v>
      </c>
      <c r="P7217">
        <v>43.75</v>
      </c>
      <c r="Q7217">
        <v>250.169230769231</v>
      </c>
      <c r="R7217">
        <v>250.169230769231</v>
      </c>
      <c r="S7217">
        <v>0</v>
      </c>
      <c r="T7217">
        <v>293.919230769231</v>
      </c>
      <c r="U7217">
        <v>1068</v>
      </c>
      <c r="V7217">
        <f>SUMIF(货件明细!K:K,F7217,货件明细!AQ:AQ)</f>
        <v>0</v>
      </c>
      <c r="W7217">
        <f t="shared" si="448"/>
        <v>1</v>
      </c>
      <c r="X7217">
        <f t="shared" si="449"/>
        <v>1068</v>
      </c>
      <c r="Y7217">
        <f>SUMIF(货件明细!K:K,F7217,货件明细!I:I)</f>
        <v>0</v>
      </c>
      <c r="Z7217">
        <f t="shared" si="450"/>
        <v>119.32</v>
      </c>
      <c r="AA7217">
        <f>SUMIF(货件明细!K:K,F7217,货件明细!J:J)</f>
        <v>0</v>
      </c>
      <c r="AB7217">
        <f t="shared" si="451"/>
        <v>1</v>
      </c>
    </row>
    <row r="7218" spans="1:28">
      <c r="A7218">
        <v>2025</v>
      </c>
      <c r="B7218">
        <v>11</v>
      </c>
      <c r="C7218">
        <v>48</v>
      </c>
      <c r="D7218" s="4">
        <v>45990</v>
      </c>
      <c r="E7218" t="s">
        <v>28</v>
      </c>
      <c r="F7218" t="s">
        <v>7433</v>
      </c>
      <c r="G7218" t="s">
        <v>64</v>
      </c>
      <c r="H7218" t="s">
        <v>44</v>
      </c>
      <c r="I7218" t="s">
        <v>41</v>
      </c>
      <c r="J7218" t="s">
        <v>58</v>
      </c>
      <c r="K7218" t="s">
        <v>58</v>
      </c>
      <c r="L7218" t="s">
        <v>46</v>
      </c>
      <c r="M7218" t="s">
        <v>3906</v>
      </c>
      <c r="N7218" t="s">
        <v>3909</v>
      </c>
      <c r="O7218">
        <v>119.32</v>
      </c>
      <c r="P7218">
        <v>38.8888888888889</v>
      </c>
      <c r="Q7218">
        <v>299.115384615385</v>
      </c>
      <c r="R7218">
        <v>299.115384615385</v>
      </c>
      <c r="S7218">
        <v>0</v>
      </c>
      <c r="T7218">
        <v>338.004273504274</v>
      </c>
      <c r="U7218">
        <v>1068</v>
      </c>
      <c r="V7218">
        <f>SUMIF(货件明细!K:K,F7218,货件明细!AQ:AQ)</f>
        <v>0</v>
      </c>
      <c r="W7218">
        <f t="shared" si="448"/>
        <v>1</v>
      </c>
      <c r="X7218">
        <f t="shared" si="449"/>
        <v>1068</v>
      </c>
      <c r="Y7218">
        <f>SUMIF(货件明细!K:K,F7218,货件明细!I:I)</f>
        <v>0</v>
      </c>
      <c r="Z7218">
        <f t="shared" si="450"/>
        <v>119.32</v>
      </c>
      <c r="AA7218">
        <f>SUMIF(货件明细!K:K,F7218,货件明细!J:J)</f>
        <v>0</v>
      </c>
      <c r="AB7218">
        <f t="shared" si="451"/>
        <v>1</v>
      </c>
    </row>
    <row r="7219" spans="1:28">
      <c r="A7219">
        <v>2025</v>
      </c>
      <c r="B7219">
        <v>11</v>
      </c>
      <c r="C7219">
        <v>48</v>
      </c>
      <c r="D7219" s="4">
        <v>45990</v>
      </c>
      <c r="E7219" t="s">
        <v>28</v>
      </c>
      <c r="F7219" t="s">
        <v>7434</v>
      </c>
      <c r="G7219" t="s">
        <v>1610</v>
      </c>
      <c r="H7219" t="s">
        <v>71</v>
      </c>
      <c r="I7219" t="s">
        <v>41</v>
      </c>
      <c r="J7219" t="s">
        <v>58</v>
      </c>
      <c r="K7219" t="s">
        <v>58</v>
      </c>
      <c r="L7219" t="s">
        <v>46</v>
      </c>
      <c r="M7219" t="s">
        <v>3906</v>
      </c>
      <c r="N7219" t="s">
        <v>3909</v>
      </c>
      <c r="O7219">
        <v>119.32</v>
      </c>
      <c r="P7219">
        <v>43.75</v>
      </c>
      <c r="Q7219">
        <v>212.1</v>
      </c>
      <c r="R7219">
        <v>212.1</v>
      </c>
      <c r="S7219">
        <v>0</v>
      </c>
      <c r="T7219">
        <v>255.85</v>
      </c>
      <c r="U7219">
        <v>1068</v>
      </c>
      <c r="V7219">
        <f>SUMIF(货件明细!K:K,F7219,货件明细!AQ:AQ)</f>
        <v>0</v>
      </c>
      <c r="W7219">
        <f t="shared" si="448"/>
        <v>1</v>
      </c>
      <c r="X7219">
        <f t="shared" si="449"/>
        <v>1068</v>
      </c>
      <c r="Y7219">
        <f>SUMIF(货件明细!K:K,F7219,货件明细!I:I)</f>
        <v>0</v>
      </c>
      <c r="Z7219">
        <f t="shared" si="450"/>
        <v>119.32</v>
      </c>
      <c r="AA7219">
        <f>SUMIF(货件明细!K:K,F7219,货件明细!J:J)</f>
        <v>0</v>
      </c>
      <c r="AB7219">
        <f t="shared" si="451"/>
        <v>1</v>
      </c>
    </row>
    <row r="7220" spans="1:28">
      <c r="A7220">
        <v>2025</v>
      </c>
      <c r="B7220">
        <v>11</v>
      </c>
      <c r="C7220">
        <v>48</v>
      </c>
      <c r="D7220" s="4">
        <v>45990</v>
      </c>
      <c r="E7220" t="s">
        <v>28</v>
      </c>
      <c r="F7220" t="s">
        <v>7435</v>
      </c>
      <c r="G7220" t="s">
        <v>62</v>
      </c>
      <c r="H7220" t="s">
        <v>31</v>
      </c>
      <c r="I7220" t="s">
        <v>41</v>
      </c>
      <c r="J7220" t="s">
        <v>58</v>
      </c>
      <c r="K7220" t="s">
        <v>58</v>
      </c>
      <c r="L7220" t="s">
        <v>46</v>
      </c>
      <c r="M7220" t="s">
        <v>3906</v>
      </c>
      <c r="N7220" t="s">
        <v>3909</v>
      </c>
      <c r="O7220">
        <v>119.32</v>
      </c>
      <c r="P7220">
        <v>38.8888888888889</v>
      </c>
      <c r="Q7220">
        <v>407.884615384615</v>
      </c>
      <c r="R7220">
        <v>407.884615384615</v>
      </c>
      <c r="S7220">
        <v>0</v>
      </c>
      <c r="T7220">
        <v>446.773504273504</v>
      </c>
      <c r="U7220">
        <v>1068</v>
      </c>
      <c r="V7220">
        <f>SUMIF(货件明细!K:K,F7220,货件明细!AQ:AQ)</f>
        <v>0</v>
      </c>
      <c r="W7220">
        <f t="shared" si="448"/>
        <v>1</v>
      </c>
      <c r="X7220">
        <f t="shared" si="449"/>
        <v>1068</v>
      </c>
      <c r="Y7220">
        <f>SUMIF(货件明细!K:K,F7220,货件明细!I:I)</f>
        <v>0</v>
      </c>
      <c r="Z7220">
        <f t="shared" si="450"/>
        <v>119.32</v>
      </c>
      <c r="AA7220">
        <f>SUMIF(货件明细!K:K,F7220,货件明细!J:J)</f>
        <v>0</v>
      </c>
      <c r="AB7220">
        <f t="shared" si="451"/>
        <v>1</v>
      </c>
    </row>
    <row r="7221" spans="1:28">
      <c r="A7221">
        <v>2025</v>
      </c>
      <c r="B7221">
        <v>11</v>
      </c>
      <c r="C7221">
        <v>48</v>
      </c>
      <c r="D7221" s="4">
        <v>45990</v>
      </c>
      <c r="E7221" t="s">
        <v>28</v>
      </c>
      <c r="F7221" t="s">
        <v>7436</v>
      </c>
      <c r="G7221" t="s">
        <v>56</v>
      </c>
      <c r="H7221" t="s">
        <v>44</v>
      </c>
      <c r="I7221" t="s">
        <v>57</v>
      </c>
      <c r="J7221" t="s">
        <v>58</v>
      </c>
      <c r="K7221" t="s">
        <v>58</v>
      </c>
      <c r="L7221" t="s">
        <v>46</v>
      </c>
      <c r="M7221" t="s">
        <v>3906</v>
      </c>
      <c r="N7221" t="s">
        <v>3909</v>
      </c>
      <c r="O7221">
        <v>421.03</v>
      </c>
      <c r="P7221">
        <v>38.8888888888889</v>
      </c>
      <c r="Q7221">
        <v>1054.28461538462</v>
      </c>
      <c r="R7221">
        <v>1054.28461538462</v>
      </c>
      <c r="S7221">
        <v>0</v>
      </c>
      <c r="T7221">
        <v>1093.17350427351</v>
      </c>
      <c r="U7221">
        <v>3360</v>
      </c>
      <c r="V7221">
        <f>SUMIF(货件明细!K:K,F7221,货件明细!AQ:AQ)</f>
        <v>0</v>
      </c>
      <c r="W7221">
        <f t="shared" si="448"/>
        <v>1</v>
      </c>
      <c r="X7221">
        <f t="shared" si="449"/>
        <v>3360</v>
      </c>
      <c r="Y7221">
        <f>SUMIF(货件明细!K:K,F7221,货件明细!I:I)</f>
        <v>0</v>
      </c>
      <c r="Z7221">
        <f t="shared" si="450"/>
        <v>421.03</v>
      </c>
      <c r="AA7221">
        <f>SUMIF(货件明细!K:K,F7221,货件明细!J:J)</f>
        <v>0</v>
      </c>
      <c r="AB7221">
        <f t="shared" si="451"/>
        <v>1</v>
      </c>
    </row>
    <row r="7222" spans="1:28">
      <c r="A7222">
        <v>2025</v>
      </c>
      <c r="B7222">
        <v>11</v>
      </c>
      <c r="C7222">
        <v>48</v>
      </c>
      <c r="D7222" s="4">
        <v>45990</v>
      </c>
      <c r="E7222" t="s">
        <v>28</v>
      </c>
      <c r="F7222" t="s">
        <v>7437</v>
      </c>
      <c r="G7222" t="s">
        <v>374</v>
      </c>
      <c r="H7222" t="s">
        <v>71</v>
      </c>
      <c r="I7222" t="s">
        <v>57</v>
      </c>
      <c r="J7222" t="s">
        <v>58</v>
      </c>
      <c r="K7222" t="s">
        <v>58</v>
      </c>
      <c r="L7222" t="s">
        <v>46</v>
      </c>
      <c r="M7222" t="s">
        <v>3906</v>
      </c>
      <c r="N7222" t="s">
        <v>3909</v>
      </c>
      <c r="O7222">
        <v>421.03</v>
      </c>
      <c r="P7222">
        <v>43.75</v>
      </c>
      <c r="Q7222">
        <v>821.984615384615</v>
      </c>
      <c r="R7222">
        <v>821.984615384615</v>
      </c>
      <c r="S7222">
        <v>0</v>
      </c>
      <c r="T7222">
        <v>865.734615384615</v>
      </c>
      <c r="U7222">
        <v>3360</v>
      </c>
      <c r="V7222">
        <f>SUMIF(货件明细!K:K,F7222,货件明细!AQ:AQ)</f>
        <v>0</v>
      </c>
      <c r="W7222">
        <f t="shared" si="448"/>
        <v>1</v>
      </c>
      <c r="X7222">
        <f t="shared" si="449"/>
        <v>3360</v>
      </c>
      <c r="Y7222">
        <f>SUMIF(货件明细!K:K,F7222,货件明细!I:I)</f>
        <v>0</v>
      </c>
      <c r="Z7222">
        <f t="shared" si="450"/>
        <v>421.03</v>
      </c>
      <c r="AA7222">
        <f>SUMIF(货件明细!K:K,F7222,货件明细!J:J)</f>
        <v>0</v>
      </c>
      <c r="AB7222">
        <f t="shared" si="451"/>
        <v>1</v>
      </c>
    </row>
    <row r="7223" spans="1:28">
      <c r="A7223">
        <v>2025</v>
      </c>
      <c r="B7223">
        <v>11</v>
      </c>
      <c r="C7223">
        <v>48</v>
      </c>
      <c r="D7223" s="4">
        <v>45990</v>
      </c>
      <c r="E7223" t="s">
        <v>28</v>
      </c>
      <c r="F7223" t="s">
        <v>7438</v>
      </c>
      <c r="G7223" t="s">
        <v>64</v>
      </c>
      <c r="H7223" t="s">
        <v>44</v>
      </c>
      <c r="I7223" t="s">
        <v>57</v>
      </c>
      <c r="J7223" t="s">
        <v>58</v>
      </c>
      <c r="K7223" t="s">
        <v>58</v>
      </c>
      <c r="L7223" t="s">
        <v>46</v>
      </c>
      <c r="M7223" t="s">
        <v>3906</v>
      </c>
      <c r="N7223" t="s">
        <v>3909</v>
      </c>
      <c r="O7223">
        <v>421.03</v>
      </c>
      <c r="P7223">
        <v>38.8888888888889</v>
      </c>
      <c r="Q7223">
        <v>982.807692307692</v>
      </c>
      <c r="R7223">
        <v>982.807692307692</v>
      </c>
      <c r="S7223">
        <v>0</v>
      </c>
      <c r="T7223">
        <v>1021.69658119658</v>
      </c>
      <c r="U7223">
        <v>3360</v>
      </c>
      <c r="V7223">
        <f>SUMIF(货件明细!K:K,F7223,货件明细!AQ:AQ)</f>
        <v>0</v>
      </c>
      <c r="W7223">
        <f t="shared" si="448"/>
        <v>1</v>
      </c>
      <c r="X7223">
        <f t="shared" si="449"/>
        <v>3360</v>
      </c>
      <c r="Y7223">
        <f>SUMIF(货件明细!K:K,F7223,货件明细!I:I)</f>
        <v>0</v>
      </c>
      <c r="Z7223">
        <f t="shared" si="450"/>
        <v>421.03</v>
      </c>
      <c r="AA7223">
        <f>SUMIF(货件明细!K:K,F7223,货件明细!J:J)</f>
        <v>0</v>
      </c>
      <c r="AB7223">
        <f t="shared" si="451"/>
        <v>1</v>
      </c>
    </row>
    <row r="7224" spans="1:28">
      <c r="A7224">
        <v>2025</v>
      </c>
      <c r="B7224">
        <v>11</v>
      </c>
      <c r="C7224">
        <v>48</v>
      </c>
      <c r="D7224" s="4">
        <v>45990</v>
      </c>
      <c r="E7224" t="s">
        <v>28</v>
      </c>
      <c r="F7224" t="s">
        <v>7439</v>
      </c>
      <c r="G7224" t="s">
        <v>1610</v>
      </c>
      <c r="H7224" t="s">
        <v>71</v>
      </c>
      <c r="I7224" t="s">
        <v>57</v>
      </c>
      <c r="J7224" t="s">
        <v>58</v>
      </c>
      <c r="K7224" t="s">
        <v>58</v>
      </c>
      <c r="L7224" t="s">
        <v>46</v>
      </c>
      <c r="M7224" t="s">
        <v>3906</v>
      </c>
      <c r="N7224" t="s">
        <v>3909</v>
      </c>
      <c r="O7224">
        <v>421.03</v>
      </c>
      <c r="P7224">
        <v>43.75</v>
      </c>
      <c r="Q7224">
        <v>696.9</v>
      </c>
      <c r="R7224">
        <v>696.9</v>
      </c>
      <c r="S7224">
        <v>0</v>
      </c>
      <c r="T7224">
        <v>740.65</v>
      </c>
      <c r="U7224">
        <v>3360</v>
      </c>
      <c r="V7224">
        <f>SUMIF(货件明细!K:K,F7224,货件明细!AQ:AQ)</f>
        <v>0</v>
      </c>
      <c r="W7224">
        <f t="shared" si="448"/>
        <v>1</v>
      </c>
      <c r="X7224">
        <f t="shared" si="449"/>
        <v>3360</v>
      </c>
      <c r="Y7224">
        <f>SUMIF(货件明细!K:K,F7224,货件明细!I:I)</f>
        <v>0</v>
      </c>
      <c r="Z7224">
        <f t="shared" si="450"/>
        <v>421.03</v>
      </c>
      <c r="AA7224">
        <f>SUMIF(货件明细!K:K,F7224,货件明细!J:J)</f>
        <v>0</v>
      </c>
      <c r="AB7224">
        <f t="shared" si="451"/>
        <v>1</v>
      </c>
    </row>
    <row r="7225" spans="1:28">
      <c r="A7225">
        <v>2025</v>
      </c>
      <c r="B7225">
        <v>11</v>
      </c>
      <c r="C7225">
        <v>48</v>
      </c>
      <c r="D7225" s="4">
        <v>45990</v>
      </c>
      <c r="E7225" t="s">
        <v>28</v>
      </c>
      <c r="F7225" t="s">
        <v>7440</v>
      </c>
      <c r="G7225" t="s">
        <v>62</v>
      </c>
      <c r="H7225" t="s">
        <v>31</v>
      </c>
      <c r="I7225" t="s">
        <v>57</v>
      </c>
      <c r="J7225" t="s">
        <v>58</v>
      </c>
      <c r="K7225" t="s">
        <v>58</v>
      </c>
      <c r="L7225" t="s">
        <v>46</v>
      </c>
      <c r="M7225" t="s">
        <v>3906</v>
      </c>
      <c r="N7225" t="s">
        <v>3909</v>
      </c>
      <c r="O7225">
        <v>421.03</v>
      </c>
      <c r="P7225">
        <v>38.8888888888889</v>
      </c>
      <c r="Q7225">
        <v>1340.19230769231</v>
      </c>
      <c r="R7225">
        <v>1340.19230769231</v>
      </c>
      <c r="S7225">
        <v>0</v>
      </c>
      <c r="T7225">
        <v>1379.0811965812</v>
      </c>
      <c r="U7225">
        <v>3360</v>
      </c>
      <c r="V7225">
        <f>SUMIF(货件明细!K:K,F7225,货件明细!AQ:AQ)</f>
        <v>0</v>
      </c>
      <c r="W7225">
        <f t="shared" si="448"/>
        <v>1</v>
      </c>
      <c r="X7225">
        <f t="shared" si="449"/>
        <v>3360</v>
      </c>
      <c r="Y7225">
        <f>SUMIF(货件明细!K:K,F7225,货件明细!I:I)</f>
        <v>0</v>
      </c>
      <c r="Z7225">
        <f t="shared" si="450"/>
        <v>421.03</v>
      </c>
      <c r="AA7225">
        <f>SUMIF(货件明细!K:K,F7225,货件明细!J:J)</f>
        <v>0</v>
      </c>
      <c r="AB7225">
        <f t="shared" si="451"/>
        <v>1</v>
      </c>
    </row>
    <row r="7226" spans="1:28">
      <c r="A7226">
        <v>2025</v>
      </c>
      <c r="B7226">
        <v>11</v>
      </c>
      <c r="C7226">
        <v>48</v>
      </c>
      <c r="D7226" s="4">
        <v>45990</v>
      </c>
      <c r="E7226" t="s">
        <v>28</v>
      </c>
      <c r="F7226" t="s">
        <v>7441</v>
      </c>
      <c r="G7226" t="s">
        <v>56</v>
      </c>
      <c r="H7226" t="s">
        <v>44</v>
      </c>
      <c r="I7226" t="s">
        <v>39</v>
      </c>
      <c r="J7226" t="s">
        <v>58</v>
      </c>
      <c r="K7226" t="s">
        <v>58</v>
      </c>
      <c r="L7226" t="s">
        <v>46</v>
      </c>
      <c r="M7226" t="s">
        <v>3906</v>
      </c>
      <c r="N7226" t="s">
        <v>3909</v>
      </c>
      <c r="O7226">
        <v>174.07</v>
      </c>
      <c r="P7226">
        <v>38.8888888888889</v>
      </c>
      <c r="Q7226">
        <v>412.546153846154</v>
      </c>
      <c r="R7226">
        <v>412.546153846154</v>
      </c>
      <c r="S7226">
        <v>0</v>
      </c>
      <c r="T7226">
        <v>451.435042735043</v>
      </c>
      <c r="U7226">
        <v>860</v>
      </c>
      <c r="V7226">
        <f>SUMIF(货件明细!K:K,F7226,货件明细!AQ:AQ)</f>
        <v>0</v>
      </c>
      <c r="W7226">
        <f t="shared" si="448"/>
        <v>1</v>
      </c>
      <c r="X7226">
        <f t="shared" si="449"/>
        <v>860</v>
      </c>
      <c r="Y7226">
        <f>SUMIF(货件明细!K:K,F7226,货件明细!I:I)</f>
        <v>0</v>
      </c>
      <c r="Z7226">
        <f t="shared" si="450"/>
        <v>174.07</v>
      </c>
      <c r="AA7226">
        <f>SUMIF(货件明细!K:K,F7226,货件明细!J:J)</f>
        <v>0</v>
      </c>
      <c r="AB7226">
        <f t="shared" si="451"/>
        <v>1</v>
      </c>
    </row>
    <row r="7227" spans="1:28">
      <c r="A7227">
        <v>2025</v>
      </c>
      <c r="B7227">
        <v>11</v>
      </c>
      <c r="C7227">
        <v>48</v>
      </c>
      <c r="D7227" s="4">
        <v>45990</v>
      </c>
      <c r="E7227" t="s">
        <v>28</v>
      </c>
      <c r="F7227" t="s">
        <v>7442</v>
      </c>
      <c r="G7227" t="s">
        <v>374</v>
      </c>
      <c r="H7227" t="s">
        <v>71</v>
      </c>
      <c r="I7227" t="s">
        <v>39</v>
      </c>
      <c r="J7227" t="s">
        <v>58</v>
      </c>
      <c r="K7227" t="s">
        <v>58</v>
      </c>
      <c r="L7227" t="s">
        <v>46</v>
      </c>
      <c r="M7227" t="s">
        <v>3906</v>
      </c>
      <c r="N7227" t="s">
        <v>3909</v>
      </c>
      <c r="O7227">
        <v>174.07</v>
      </c>
      <c r="P7227">
        <v>43.75</v>
      </c>
      <c r="Q7227">
        <v>321.646153846154</v>
      </c>
      <c r="R7227">
        <v>321.646153846154</v>
      </c>
      <c r="S7227">
        <v>0</v>
      </c>
      <c r="T7227">
        <v>365.396153846154</v>
      </c>
      <c r="U7227">
        <v>860</v>
      </c>
      <c r="V7227">
        <f>SUMIF(货件明细!K:K,F7227,货件明细!AQ:AQ)</f>
        <v>0</v>
      </c>
      <c r="W7227">
        <f t="shared" si="448"/>
        <v>1</v>
      </c>
      <c r="X7227">
        <f t="shared" si="449"/>
        <v>860</v>
      </c>
      <c r="Y7227">
        <f>SUMIF(货件明细!K:K,F7227,货件明细!I:I)</f>
        <v>0</v>
      </c>
      <c r="Z7227">
        <f t="shared" si="450"/>
        <v>174.07</v>
      </c>
      <c r="AA7227">
        <f>SUMIF(货件明细!K:K,F7227,货件明细!J:J)</f>
        <v>0</v>
      </c>
      <c r="AB7227">
        <f t="shared" si="451"/>
        <v>1</v>
      </c>
    </row>
    <row r="7228" spans="1:28">
      <c r="A7228">
        <v>2025</v>
      </c>
      <c r="B7228">
        <v>11</v>
      </c>
      <c r="C7228">
        <v>48</v>
      </c>
      <c r="D7228" s="4">
        <v>45990</v>
      </c>
      <c r="E7228" t="s">
        <v>28</v>
      </c>
      <c r="F7228" t="s">
        <v>7443</v>
      </c>
      <c r="G7228" t="s">
        <v>64</v>
      </c>
      <c r="H7228" t="s">
        <v>44</v>
      </c>
      <c r="I7228" t="s">
        <v>39</v>
      </c>
      <c r="J7228" t="s">
        <v>58</v>
      </c>
      <c r="K7228" t="s">
        <v>58</v>
      </c>
      <c r="L7228" t="s">
        <v>46</v>
      </c>
      <c r="M7228" t="s">
        <v>3906</v>
      </c>
      <c r="N7228" t="s">
        <v>3909</v>
      </c>
      <c r="O7228">
        <v>174.07</v>
      </c>
      <c r="P7228">
        <v>38.8888888888889</v>
      </c>
      <c r="Q7228">
        <v>384.576923076923</v>
      </c>
      <c r="R7228">
        <v>384.576923076923</v>
      </c>
      <c r="S7228">
        <v>0</v>
      </c>
      <c r="T7228">
        <v>423.465811965812</v>
      </c>
      <c r="U7228">
        <v>860</v>
      </c>
      <c r="V7228">
        <f>SUMIF(货件明细!K:K,F7228,货件明细!AQ:AQ)</f>
        <v>0</v>
      </c>
      <c r="W7228">
        <f t="shared" si="448"/>
        <v>1</v>
      </c>
      <c r="X7228">
        <f t="shared" si="449"/>
        <v>860</v>
      </c>
      <c r="Y7228">
        <f>SUMIF(货件明细!K:K,F7228,货件明细!I:I)</f>
        <v>0</v>
      </c>
      <c r="Z7228">
        <f t="shared" si="450"/>
        <v>174.07</v>
      </c>
      <c r="AA7228">
        <f>SUMIF(货件明细!K:K,F7228,货件明细!J:J)</f>
        <v>0</v>
      </c>
      <c r="AB7228">
        <f t="shared" si="451"/>
        <v>1</v>
      </c>
    </row>
    <row r="7229" spans="1:28">
      <c r="A7229">
        <v>2025</v>
      </c>
      <c r="B7229">
        <v>11</v>
      </c>
      <c r="C7229">
        <v>48</v>
      </c>
      <c r="D7229" s="4">
        <v>45990</v>
      </c>
      <c r="E7229" t="s">
        <v>28</v>
      </c>
      <c r="F7229" t="s">
        <v>7444</v>
      </c>
      <c r="G7229" t="s">
        <v>1610</v>
      </c>
      <c r="H7229" t="s">
        <v>71</v>
      </c>
      <c r="I7229" t="s">
        <v>39</v>
      </c>
      <c r="J7229" t="s">
        <v>58</v>
      </c>
      <c r="K7229" t="s">
        <v>58</v>
      </c>
      <c r="L7229" t="s">
        <v>46</v>
      </c>
      <c r="M7229" t="s">
        <v>3906</v>
      </c>
      <c r="N7229" t="s">
        <v>3909</v>
      </c>
      <c r="O7229">
        <v>174.07</v>
      </c>
      <c r="P7229">
        <v>43.75</v>
      </c>
      <c r="Q7229">
        <v>272.7</v>
      </c>
      <c r="R7229">
        <v>272.7</v>
      </c>
      <c r="S7229">
        <v>0</v>
      </c>
      <c r="T7229">
        <v>316.45</v>
      </c>
      <c r="U7229">
        <v>860</v>
      </c>
      <c r="V7229">
        <f>SUMIF(货件明细!K:K,F7229,货件明细!AQ:AQ)</f>
        <v>0</v>
      </c>
      <c r="W7229">
        <f t="shared" si="448"/>
        <v>1</v>
      </c>
      <c r="X7229">
        <f t="shared" si="449"/>
        <v>860</v>
      </c>
      <c r="Y7229">
        <f>SUMIF(货件明细!K:K,F7229,货件明细!I:I)</f>
        <v>0</v>
      </c>
      <c r="Z7229">
        <f t="shared" si="450"/>
        <v>174.07</v>
      </c>
      <c r="AA7229">
        <f>SUMIF(货件明细!K:K,F7229,货件明细!J:J)</f>
        <v>0</v>
      </c>
      <c r="AB7229">
        <f t="shared" si="451"/>
        <v>1</v>
      </c>
    </row>
    <row r="7230" spans="1:28">
      <c r="A7230">
        <v>2025</v>
      </c>
      <c r="B7230">
        <v>11</v>
      </c>
      <c r="C7230">
        <v>48</v>
      </c>
      <c r="D7230" s="4">
        <v>45990</v>
      </c>
      <c r="E7230" t="s">
        <v>28</v>
      </c>
      <c r="F7230" t="s">
        <v>7445</v>
      </c>
      <c r="G7230" t="s">
        <v>62</v>
      </c>
      <c r="H7230" t="s">
        <v>31</v>
      </c>
      <c r="I7230" t="s">
        <v>39</v>
      </c>
      <c r="J7230" t="s">
        <v>58</v>
      </c>
      <c r="K7230" t="s">
        <v>58</v>
      </c>
      <c r="L7230" t="s">
        <v>46</v>
      </c>
      <c r="M7230" t="s">
        <v>3906</v>
      </c>
      <c r="N7230" t="s">
        <v>3909</v>
      </c>
      <c r="O7230">
        <v>174.07</v>
      </c>
      <c r="P7230">
        <v>38.8888888888889</v>
      </c>
      <c r="Q7230">
        <v>524.423076923077</v>
      </c>
      <c r="R7230">
        <v>524.423076923077</v>
      </c>
      <c r="S7230">
        <v>0</v>
      </c>
      <c r="T7230">
        <v>563.311965811966</v>
      </c>
      <c r="U7230">
        <v>860</v>
      </c>
      <c r="V7230">
        <f>SUMIF(货件明细!K:K,F7230,货件明细!AQ:AQ)</f>
        <v>0</v>
      </c>
      <c r="W7230">
        <f t="shared" si="448"/>
        <v>1</v>
      </c>
      <c r="X7230">
        <f t="shared" si="449"/>
        <v>860</v>
      </c>
      <c r="Y7230">
        <f>SUMIF(货件明细!K:K,F7230,货件明细!I:I)</f>
        <v>0</v>
      </c>
      <c r="Z7230">
        <f t="shared" si="450"/>
        <v>174.07</v>
      </c>
      <c r="AA7230">
        <f>SUMIF(货件明细!K:K,F7230,货件明细!J:J)</f>
        <v>0</v>
      </c>
      <c r="AB7230">
        <f t="shared" si="451"/>
        <v>1</v>
      </c>
    </row>
    <row r="7231" spans="1:28">
      <c r="A7231">
        <v>2025</v>
      </c>
      <c r="B7231">
        <v>11</v>
      </c>
      <c r="C7231">
        <v>48</v>
      </c>
      <c r="D7231" s="4">
        <v>45990</v>
      </c>
      <c r="E7231" t="s">
        <v>4249</v>
      </c>
      <c r="F7231" t="s">
        <v>7446</v>
      </c>
      <c r="G7231" t="s">
        <v>4251</v>
      </c>
      <c r="H7231" t="s">
        <v>71</v>
      </c>
      <c r="I7231" t="s">
        <v>41</v>
      </c>
      <c r="J7231" t="s">
        <v>58</v>
      </c>
      <c r="K7231" t="s">
        <v>58</v>
      </c>
      <c r="L7231" t="s">
        <v>46</v>
      </c>
      <c r="M7231" t="s">
        <v>3906</v>
      </c>
      <c r="N7231" t="s">
        <v>7447</v>
      </c>
      <c r="O7231">
        <v>14.6</v>
      </c>
      <c r="P7231">
        <v>43.75</v>
      </c>
      <c r="Q7231">
        <v>55.5</v>
      </c>
      <c r="R7231">
        <v>55.5</v>
      </c>
      <c r="S7231">
        <v>0</v>
      </c>
      <c r="T7231">
        <v>99.25</v>
      </c>
      <c r="U7231">
        <v>100</v>
      </c>
      <c r="V7231">
        <f>SUMIF(货件明细!K:K,F7231,货件明细!AQ:AQ)</f>
        <v>0</v>
      </c>
      <c r="W7231">
        <f t="shared" si="448"/>
        <v>1</v>
      </c>
      <c r="X7231">
        <f t="shared" si="449"/>
        <v>100</v>
      </c>
      <c r="Y7231">
        <f>SUMIF(货件明细!K:K,F7231,货件明细!I:I)</f>
        <v>0</v>
      </c>
      <c r="Z7231">
        <f t="shared" si="450"/>
        <v>14.6</v>
      </c>
      <c r="AA7231">
        <f>SUMIF(货件明细!K:K,F7231,货件明细!J:J)</f>
        <v>0</v>
      </c>
      <c r="AB7231">
        <f t="shared" si="451"/>
        <v>1</v>
      </c>
    </row>
    <row r="7232" spans="1:28">
      <c r="A7232">
        <v>2025</v>
      </c>
      <c r="B7232">
        <v>11</v>
      </c>
      <c r="C7232">
        <v>48</v>
      </c>
      <c r="D7232" s="4">
        <v>45990</v>
      </c>
      <c r="E7232" t="s">
        <v>4249</v>
      </c>
      <c r="F7232" t="s">
        <v>7448</v>
      </c>
      <c r="G7232" t="s">
        <v>4251</v>
      </c>
      <c r="H7232" t="s">
        <v>71</v>
      </c>
      <c r="I7232" t="s">
        <v>57</v>
      </c>
      <c r="J7232" t="s">
        <v>58</v>
      </c>
      <c r="K7232" t="s">
        <v>58</v>
      </c>
      <c r="L7232" t="s">
        <v>46</v>
      </c>
      <c r="M7232" t="s">
        <v>3906</v>
      </c>
      <c r="N7232" t="s">
        <v>7447</v>
      </c>
      <c r="O7232">
        <v>86.25</v>
      </c>
      <c r="P7232">
        <v>43.75</v>
      </c>
      <c r="Q7232">
        <v>314.5</v>
      </c>
      <c r="R7232">
        <v>314.5</v>
      </c>
      <c r="S7232">
        <v>0</v>
      </c>
      <c r="T7232">
        <v>358.25</v>
      </c>
      <c r="U7232">
        <v>500</v>
      </c>
      <c r="V7232">
        <f>SUMIF(货件明细!K:K,F7232,货件明细!AQ:AQ)</f>
        <v>0</v>
      </c>
      <c r="W7232">
        <f t="shared" si="448"/>
        <v>1</v>
      </c>
      <c r="X7232">
        <f t="shared" si="449"/>
        <v>500</v>
      </c>
      <c r="Y7232">
        <f>SUMIF(货件明细!K:K,F7232,货件明细!I:I)</f>
        <v>0</v>
      </c>
      <c r="Z7232">
        <f t="shared" si="450"/>
        <v>86.25</v>
      </c>
      <c r="AA7232">
        <f>SUMIF(货件明细!K:K,F7232,货件明细!J:J)</f>
        <v>0</v>
      </c>
      <c r="AB7232">
        <f t="shared" si="451"/>
        <v>1</v>
      </c>
    </row>
    <row r="7233" spans="1:28">
      <c r="A7233">
        <v>2025</v>
      </c>
      <c r="B7233">
        <v>11</v>
      </c>
      <c r="C7233">
        <v>48</v>
      </c>
      <c r="D7233" s="4">
        <v>45986</v>
      </c>
      <c r="E7233" t="s">
        <v>4249</v>
      </c>
      <c r="F7233" t="s">
        <v>7449</v>
      </c>
      <c r="G7233" t="s">
        <v>5856</v>
      </c>
      <c r="H7233" t="s">
        <v>71</v>
      </c>
      <c r="I7233" t="s">
        <v>39</v>
      </c>
      <c r="J7233" t="s">
        <v>100</v>
      </c>
      <c r="K7233" t="s">
        <v>100</v>
      </c>
      <c r="L7233" t="s">
        <v>46</v>
      </c>
      <c r="M7233" t="s">
        <v>2882</v>
      </c>
      <c r="N7233" t="s">
        <v>3135</v>
      </c>
      <c r="O7233">
        <v>122.2</v>
      </c>
      <c r="Q7233">
        <v>383.25</v>
      </c>
      <c r="R7233">
        <v>383.25</v>
      </c>
      <c r="S7233">
        <v>0</v>
      </c>
      <c r="T7233">
        <v>383.25</v>
      </c>
      <c r="U7233">
        <v>1060</v>
      </c>
      <c r="V7233">
        <f>SUMIF(货件明细!K:K,F7233,货件明细!AQ:AQ)</f>
        <v>0</v>
      </c>
      <c r="W7233">
        <f t="shared" si="448"/>
        <v>1</v>
      </c>
      <c r="X7233">
        <f t="shared" si="449"/>
        <v>1060</v>
      </c>
      <c r="Y7233">
        <f>SUMIF(货件明细!K:K,F7233,货件明细!I:I)</f>
        <v>0</v>
      </c>
      <c r="Z7233">
        <f t="shared" si="450"/>
        <v>122.2</v>
      </c>
      <c r="AA7233">
        <f>SUMIF(货件明细!K:K,F7233,货件明细!J:J)</f>
        <v>0</v>
      </c>
      <c r="AB7233">
        <f t="shared" si="451"/>
        <v>1</v>
      </c>
    </row>
    <row r="7234" spans="1:28">
      <c r="A7234">
        <v>2025</v>
      </c>
      <c r="B7234">
        <v>11</v>
      </c>
      <c r="C7234">
        <v>48</v>
      </c>
      <c r="D7234" s="4">
        <v>45986</v>
      </c>
      <c r="E7234" t="s">
        <v>4249</v>
      </c>
      <c r="F7234" t="s">
        <v>7450</v>
      </c>
      <c r="G7234" t="s">
        <v>5856</v>
      </c>
      <c r="H7234" t="s">
        <v>71</v>
      </c>
      <c r="I7234" t="s">
        <v>32</v>
      </c>
      <c r="J7234" t="s">
        <v>100</v>
      </c>
      <c r="K7234" t="s">
        <v>100</v>
      </c>
      <c r="L7234" t="s">
        <v>46</v>
      </c>
      <c r="M7234" t="s">
        <v>2882</v>
      </c>
      <c r="N7234" t="s">
        <v>3135</v>
      </c>
      <c r="O7234">
        <v>1020.8</v>
      </c>
      <c r="Q7234">
        <v>3952.95</v>
      </c>
      <c r="R7234">
        <v>3952.95</v>
      </c>
      <c r="S7234">
        <v>0</v>
      </c>
      <c r="T7234">
        <v>3952.95</v>
      </c>
      <c r="U7234">
        <v>2213</v>
      </c>
      <c r="V7234">
        <f>SUMIF(货件明细!K:K,F7234,货件明细!AQ:AQ)</f>
        <v>0</v>
      </c>
      <c r="W7234">
        <f t="shared" ref="W7234:W7297" si="452">IF(V7234=U7234,0,1)</f>
        <v>1</v>
      </c>
      <c r="X7234">
        <f t="shared" ref="X7234:X7297" si="453">U7234</f>
        <v>2213</v>
      </c>
      <c r="Y7234">
        <f>SUMIF(货件明细!K:K,F7234,货件明细!I:I)</f>
        <v>0</v>
      </c>
      <c r="Z7234">
        <f t="shared" ref="Z7234:Z7297" si="454">O7234-Y7234</f>
        <v>1020.8</v>
      </c>
      <c r="AA7234">
        <f>SUMIF(货件明细!K:K,F7234,货件明细!J:J)</f>
        <v>0</v>
      </c>
      <c r="AB7234">
        <f t="shared" ref="AB7234:AB7297" si="455">IF(T7234=AA7234,0,1)</f>
        <v>1</v>
      </c>
    </row>
    <row r="7235" spans="1:28">
      <c r="A7235">
        <v>2025</v>
      </c>
      <c r="B7235">
        <v>11</v>
      </c>
      <c r="C7235">
        <v>48</v>
      </c>
      <c r="D7235" s="4">
        <v>45986</v>
      </c>
      <c r="E7235" t="s">
        <v>4249</v>
      </c>
      <c r="F7235" t="s">
        <v>7451</v>
      </c>
      <c r="G7235" t="s">
        <v>4251</v>
      </c>
      <c r="H7235" t="s">
        <v>71</v>
      </c>
      <c r="I7235" t="s">
        <v>111</v>
      </c>
      <c r="J7235" t="s">
        <v>100</v>
      </c>
      <c r="K7235" t="s">
        <v>100</v>
      </c>
      <c r="L7235" t="s">
        <v>46</v>
      </c>
      <c r="M7235" t="s">
        <v>2882</v>
      </c>
      <c r="N7235" t="s">
        <v>3135</v>
      </c>
      <c r="O7235">
        <v>379.7</v>
      </c>
      <c r="Q7235">
        <v>1812.94811320755</v>
      </c>
      <c r="R7235">
        <v>1812.94811320755</v>
      </c>
      <c r="S7235">
        <v>0</v>
      </c>
      <c r="T7235">
        <v>1812.94811320755</v>
      </c>
      <c r="U7235">
        <v>1693</v>
      </c>
      <c r="V7235">
        <f>SUMIF(货件明细!K:K,F7235,货件明细!AQ:AQ)</f>
        <v>0</v>
      </c>
      <c r="W7235">
        <f t="shared" si="452"/>
        <v>1</v>
      </c>
      <c r="X7235">
        <f t="shared" si="453"/>
        <v>1693</v>
      </c>
      <c r="Y7235">
        <f>SUMIF(货件明细!K:K,F7235,货件明细!I:I)</f>
        <v>0</v>
      </c>
      <c r="Z7235">
        <f t="shared" si="454"/>
        <v>379.7</v>
      </c>
      <c r="AA7235">
        <f>SUMIF(货件明细!K:K,F7235,货件明细!J:J)</f>
        <v>0</v>
      </c>
      <c r="AB7235">
        <f t="shared" si="455"/>
        <v>1</v>
      </c>
    </row>
    <row r="7236" spans="1:28">
      <c r="A7236">
        <v>2025</v>
      </c>
      <c r="B7236">
        <v>11</v>
      </c>
      <c r="C7236">
        <v>48</v>
      </c>
      <c r="D7236" s="4">
        <v>45986</v>
      </c>
      <c r="E7236" t="s">
        <v>4249</v>
      </c>
      <c r="F7236" t="s">
        <v>7452</v>
      </c>
      <c r="G7236" t="s">
        <v>4251</v>
      </c>
      <c r="H7236" t="s">
        <v>71</v>
      </c>
      <c r="I7236" t="s">
        <v>80</v>
      </c>
      <c r="J7236" t="s">
        <v>100</v>
      </c>
      <c r="K7236" t="s">
        <v>100</v>
      </c>
      <c r="L7236" t="s">
        <v>46</v>
      </c>
      <c r="M7236" t="s">
        <v>2882</v>
      </c>
      <c r="N7236" t="s">
        <v>3135</v>
      </c>
      <c r="O7236">
        <v>289.25</v>
      </c>
      <c r="Q7236">
        <v>1275.77830188679</v>
      </c>
      <c r="R7236">
        <v>1275.77830188679</v>
      </c>
      <c r="S7236">
        <v>0</v>
      </c>
      <c r="T7236">
        <v>1275.77830188679</v>
      </c>
      <c r="U7236">
        <v>2459</v>
      </c>
      <c r="V7236">
        <f>SUMIF(货件明细!K:K,F7236,货件明细!AQ:AQ)</f>
        <v>0</v>
      </c>
      <c r="W7236">
        <f t="shared" si="452"/>
        <v>1</v>
      </c>
      <c r="X7236">
        <f t="shared" si="453"/>
        <v>2459</v>
      </c>
      <c r="Y7236">
        <f>SUMIF(货件明细!K:K,F7236,货件明细!I:I)</f>
        <v>0</v>
      </c>
      <c r="Z7236">
        <f t="shared" si="454"/>
        <v>289.25</v>
      </c>
      <c r="AA7236">
        <f>SUMIF(货件明细!K:K,F7236,货件明细!J:J)</f>
        <v>0</v>
      </c>
      <c r="AB7236">
        <f t="shared" si="455"/>
        <v>1</v>
      </c>
    </row>
    <row r="7237" spans="1:28">
      <c r="A7237">
        <v>2025</v>
      </c>
      <c r="B7237">
        <v>11</v>
      </c>
      <c r="C7237">
        <v>48</v>
      </c>
      <c r="D7237" s="4">
        <v>45986</v>
      </c>
      <c r="E7237" t="s">
        <v>4249</v>
      </c>
      <c r="F7237" t="s">
        <v>7453</v>
      </c>
      <c r="G7237" t="s">
        <v>4251</v>
      </c>
      <c r="H7237" t="s">
        <v>71</v>
      </c>
      <c r="I7237" t="s">
        <v>129</v>
      </c>
      <c r="J7237" t="s">
        <v>100</v>
      </c>
      <c r="K7237" t="s">
        <v>100</v>
      </c>
      <c r="L7237" t="s">
        <v>46</v>
      </c>
      <c r="M7237" t="s">
        <v>2882</v>
      </c>
      <c r="N7237" t="s">
        <v>3135</v>
      </c>
      <c r="O7237">
        <v>622.45</v>
      </c>
      <c r="Q7237">
        <v>3155.87264150943</v>
      </c>
      <c r="R7237">
        <v>3155.87264150943</v>
      </c>
      <c r="S7237">
        <v>0</v>
      </c>
      <c r="T7237">
        <v>3155.87264150943</v>
      </c>
      <c r="U7237">
        <v>5020</v>
      </c>
      <c r="V7237">
        <f>SUMIF(货件明细!K:K,F7237,货件明细!AQ:AQ)</f>
        <v>0</v>
      </c>
      <c r="W7237">
        <f t="shared" si="452"/>
        <v>1</v>
      </c>
      <c r="X7237">
        <f t="shared" si="453"/>
        <v>5020</v>
      </c>
      <c r="Y7237">
        <f>SUMIF(货件明细!K:K,F7237,货件明细!I:I)</f>
        <v>0</v>
      </c>
      <c r="Z7237">
        <f t="shared" si="454"/>
        <v>622.45</v>
      </c>
      <c r="AA7237">
        <f>SUMIF(货件明细!K:K,F7237,货件明细!J:J)</f>
        <v>0</v>
      </c>
      <c r="AB7237">
        <f t="shared" si="455"/>
        <v>1</v>
      </c>
    </row>
    <row r="7238" spans="1:28">
      <c r="A7238">
        <v>2025</v>
      </c>
      <c r="B7238">
        <v>11</v>
      </c>
      <c r="C7238">
        <v>48</v>
      </c>
      <c r="D7238" s="4">
        <v>45986</v>
      </c>
      <c r="E7238" t="s">
        <v>4249</v>
      </c>
      <c r="F7238" t="s">
        <v>7454</v>
      </c>
      <c r="G7238" t="s">
        <v>4251</v>
      </c>
      <c r="H7238" t="s">
        <v>71</v>
      </c>
      <c r="I7238" t="s">
        <v>145</v>
      </c>
      <c r="J7238" t="s">
        <v>100</v>
      </c>
      <c r="K7238" t="s">
        <v>100</v>
      </c>
      <c r="L7238" t="s">
        <v>46</v>
      </c>
      <c r="M7238" t="s">
        <v>2882</v>
      </c>
      <c r="N7238" t="s">
        <v>3135</v>
      </c>
      <c r="O7238">
        <v>533.2</v>
      </c>
      <c r="Q7238">
        <v>2618.70283018868</v>
      </c>
      <c r="R7238">
        <v>2618.70283018868</v>
      </c>
      <c r="S7238">
        <v>0</v>
      </c>
      <c r="T7238">
        <v>2618.70283018868</v>
      </c>
      <c r="U7238">
        <v>3989</v>
      </c>
      <c r="V7238">
        <f>SUMIF(货件明细!K:K,F7238,货件明细!AQ:AQ)</f>
        <v>0</v>
      </c>
      <c r="W7238">
        <f t="shared" si="452"/>
        <v>1</v>
      </c>
      <c r="X7238">
        <f t="shared" si="453"/>
        <v>3989</v>
      </c>
      <c r="Y7238">
        <f>SUMIF(货件明细!K:K,F7238,货件明细!I:I)</f>
        <v>0</v>
      </c>
      <c r="Z7238">
        <f t="shared" si="454"/>
        <v>533.2</v>
      </c>
      <c r="AA7238">
        <f>SUMIF(货件明细!K:K,F7238,货件明细!J:J)</f>
        <v>0</v>
      </c>
      <c r="AB7238">
        <f t="shared" si="455"/>
        <v>1</v>
      </c>
    </row>
    <row r="7239" spans="1:28">
      <c r="A7239">
        <v>2025</v>
      </c>
      <c r="B7239">
        <v>11</v>
      </c>
      <c r="C7239">
        <v>48</v>
      </c>
      <c r="D7239" s="4">
        <v>45986</v>
      </c>
      <c r="E7239" t="s">
        <v>4249</v>
      </c>
      <c r="F7239" t="s">
        <v>7455</v>
      </c>
      <c r="G7239" t="s">
        <v>4251</v>
      </c>
      <c r="H7239" t="s">
        <v>71</v>
      </c>
      <c r="I7239" t="s">
        <v>96</v>
      </c>
      <c r="J7239" t="s">
        <v>100</v>
      </c>
      <c r="K7239" t="s">
        <v>100</v>
      </c>
      <c r="L7239" t="s">
        <v>46</v>
      </c>
      <c r="M7239" t="s">
        <v>2882</v>
      </c>
      <c r="N7239" t="s">
        <v>3135</v>
      </c>
      <c r="O7239">
        <v>442.8</v>
      </c>
      <c r="Q7239">
        <v>1812.94811320755</v>
      </c>
      <c r="R7239">
        <v>1812.94811320755</v>
      </c>
      <c r="S7239">
        <v>0</v>
      </c>
      <c r="T7239">
        <v>1812.94811320755</v>
      </c>
      <c r="U7239">
        <v>2918</v>
      </c>
      <c r="V7239">
        <f>SUMIF(货件明细!K:K,F7239,货件明细!AQ:AQ)</f>
        <v>0</v>
      </c>
      <c r="W7239">
        <f t="shared" si="452"/>
        <v>1</v>
      </c>
      <c r="X7239">
        <f t="shared" si="453"/>
        <v>2918</v>
      </c>
      <c r="Y7239">
        <f>SUMIF(货件明细!K:K,F7239,货件明细!I:I)</f>
        <v>0</v>
      </c>
      <c r="Z7239">
        <f t="shared" si="454"/>
        <v>442.8</v>
      </c>
      <c r="AA7239">
        <f>SUMIF(货件明细!K:K,F7239,货件明细!J:J)</f>
        <v>0</v>
      </c>
      <c r="AB7239">
        <f t="shared" si="455"/>
        <v>1</v>
      </c>
    </row>
    <row r="7240" spans="1:28">
      <c r="A7240">
        <v>2025</v>
      </c>
      <c r="B7240">
        <v>11</v>
      </c>
      <c r="C7240">
        <v>48</v>
      </c>
      <c r="D7240" s="4">
        <v>45988</v>
      </c>
      <c r="E7240" t="s">
        <v>28</v>
      </c>
      <c r="F7240" t="s">
        <v>7456</v>
      </c>
      <c r="G7240" t="s">
        <v>56</v>
      </c>
      <c r="H7240" t="s">
        <v>44</v>
      </c>
      <c r="I7240" t="s">
        <v>39</v>
      </c>
      <c r="J7240" t="s">
        <v>100</v>
      </c>
      <c r="K7240" t="s">
        <v>100</v>
      </c>
      <c r="L7240" t="s">
        <v>46</v>
      </c>
      <c r="M7240" t="s">
        <v>47</v>
      </c>
      <c r="N7240" t="s">
        <v>4252</v>
      </c>
      <c r="O7240">
        <v>16.9</v>
      </c>
      <c r="Q7240">
        <v>115.2</v>
      </c>
      <c r="R7240">
        <v>115.2</v>
      </c>
      <c r="S7240">
        <v>0</v>
      </c>
      <c r="T7240">
        <v>115.2</v>
      </c>
      <c r="U7240">
        <v>72</v>
      </c>
      <c r="V7240">
        <f>SUMIF(货件明细!K:K,F7240,货件明细!AQ:AQ)</f>
        <v>0</v>
      </c>
      <c r="W7240">
        <f t="shared" si="452"/>
        <v>1</v>
      </c>
      <c r="X7240">
        <f t="shared" si="453"/>
        <v>72</v>
      </c>
      <c r="Y7240">
        <f>SUMIF(货件明细!K:K,F7240,货件明细!I:I)</f>
        <v>0</v>
      </c>
      <c r="Z7240">
        <f t="shared" si="454"/>
        <v>16.9</v>
      </c>
      <c r="AA7240">
        <f>SUMIF(货件明细!K:K,F7240,货件明细!J:J)</f>
        <v>0</v>
      </c>
      <c r="AB7240">
        <f t="shared" si="455"/>
        <v>1</v>
      </c>
    </row>
    <row r="7241" spans="1:28">
      <c r="A7241">
        <v>2025</v>
      </c>
      <c r="B7241">
        <v>11</v>
      </c>
      <c r="C7241">
        <v>48</v>
      </c>
      <c r="D7241" s="4">
        <v>45988</v>
      </c>
      <c r="E7241" t="s">
        <v>28</v>
      </c>
      <c r="F7241" t="s">
        <v>7457</v>
      </c>
      <c r="G7241" t="s">
        <v>1610</v>
      </c>
      <c r="H7241" t="s">
        <v>71</v>
      </c>
      <c r="I7241" t="s">
        <v>39</v>
      </c>
      <c r="J7241" t="s">
        <v>100</v>
      </c>
      <c r="K7241" t="s">
        <v>58</v>
      </c>
      <c r="L7241" t="s">
        <v>46</v>
      </c>
      <c r="M7241" t="s">
        <v>5001</v>
      </c>
      <c r="N7241" t="s">
        <v>6725</v>
      </c>
      <c r="O7241">
        <v>16.9</v>
      </c>
      <c r="Q7241">
        <v>58.36</v>
      </c>
      <c r="R7241">
        <v>58.36</v>
      </c>
      <c r="S7241">
        <v>0</v>
      </c>
      <c r="T7241">
        <v>58.36</v>
      </c>
      <c r="U7241">
        <v>72</v>
      </c>
      <c r="V7241">
        <f>SUMIF(货件明细!K:K,F7241,货件明细!AQ:AQ)</f>
        <v>0</v>
      </c>
      <c r="W7241">
        <f t="shared" si="452"/>
        <v>1</v>
      </c>
      <c r="X7241">
        <f t="shared" si="453"/>
        <v>72</v>
      </c>
      <c r="Y7241">
        <f>SUMIF(货件明细!K:K,F7241,货件明细!I:I)</f>
        <v>0</v>
      </c>
      <c r="Z7241">
        <f t="shared" si="454"/>
        <v>16.9</v>
      </c>
      <c r="AA7241">
        <f>SUMIF(货件明细!K:K,F7241,货件明细!J:J)</f>
        <v>0</v>
      </c>
      <c r="AB7241">
        <f t="shared" si="455"/>
        <v>1</v>
      </c>
    </row>
    <row r="7242" spans="1:28">
      <c r="A7242">
        <v>2025</v>
      </c>
      <c r="B7242">
        <v>11</v>
      </c>
      <c r="C7242">
        <v>48</v>
      </c>
      <c r="D7242" s="4">
        <v>45988</v>
      </c>
      <c r="E7242" t="s">
        <v>28</v>
      </c>
      <c r="F7242" t="s">
        <v>7458</v>
      </c>
      <c r="G7242" t="s">
        <v>6724</v>
      </c>
      <c r="H7242" t="s">
        <v>71</v>
      </c>
      <c r="I7242" t="s">
        <v>39</v>
      </c>
      <c r="J7242" t="s">
        <v>100</v>
      </c>
      <c r="K7242" t="s">
        <v>58</v>
      </c>
      <c r="L7242" t="s">
        <v>46</v>
      </c>
      <c r="M7242" t="s">
        <v>5001</v>
      </c>
      <c r="N7242" t="s">
        <v>6725</v>
      </c>
      <c r="O7242">
        <v>16.9</v>
      </c>
      <c r="Q7242">
        <v>58.36</v>
      </c>
      <c r="R7242">
        <v>58.36</v>
      </c>
      <c r="S7242">
        <v>0</v>
      </c>
      <c r="T7242">
        <v>58.36</v>
      </c>
      <c r="U7242">
        <v>72</v>
      </c>
      <c r="V7242">
        <f>SUMIF(货件明细!K:K,F7242,货件明细!AQ:AQ)</f>
        <v>0</v>
      </c>
      <c r="W7242">
        <f t="shared" si="452"/>
        <v>1</v>
      </c>
      <c r="X7242">
        <f t="shared" si="453"/>
        <v>72</v>
      </c>
      <c r="Y7242">
        <f>SUMIF(货件明细!K:K,F7242,货件明细!I:I)</f>
        <v>0</v>
      </c>
      <c r="Z7242">
        <f t="shared" si="454"/>
        <v>16.9</v>
      </c>
      <c r="AA7242">
        <f>SUMIF(货件明细!K:K,F7242,货件明细!J:J)</f>
        <v>0</v>
      </c>
      <c r="AB7242">
        <f t="shared" si="455"/>
        <v>1</v>
      </c>
    </row>
    <row r="7243" spans="1:28">
      <c r="A7243">
        <v>2025</v>
      </c>
      <c r="B7243">
        <v>11</v>
      </c>
      <c r="C7243">
        <v>48</v>
      </c>
      <c r="D7243" s="4">
        <v>45988</v>
      </c>
      <c r="E7243" t="s">
        <v>28</v>
      </c>
      <c r="F7243" t="s">
        <v>7459</v>
      </c>
      <c r="G7243" t="s">
        <v>1563</v>
      </c>
      <c r="H7243" t="s">
        <v>71</v>
      </c>
      <c r="I7243" t="s">
        <v>39</v>
      </c>
      <c r="J7243" t="s">
        <v>100</v>
      </c>
      <c r="K7243" t="s">
        <v>58</v>
      </c>
      <c r="L7243" t="s">
        <v>46</v>
      </c>
      <c r="M7243" t="s">
        <v>5001</v>
      </c>
      <c r="N7243" t="s">
        <v>6725</v>
      </c>
      <c r="O7243">
        <v>16.9</v>
      </c>
      <c r="Q7243">
        <v>58.36</v>
      </c>
      <c r="R7243">
        <v>58.36</v>
      </c>
      <c r="S7243">
        <v>0</v>
      </c>
      <c r="T7243">
        <v>58.36</v>
      </c>
      <c r="U7243">
        <v>72</v>
      </c>
      <c r="V7243">
        <f>SUMIF(货件明细!K:K,F7243,货件明细!AQ:AQ)</f>
        <v>0</v>
      </c>
      <c r="W7243">
        <f t="shared" si="452"/>
        <v>1</v>
      </c>
      <c r="X7243">
        <f t="shared" si="453"/>
        <v>72</v>
      </c>
      <c r="Y7243">
        <f>SUMIF(货件明细!K:K,F7243,货件明细!I:I)</f>
        <v>0</v>
      </c>
      <c r="Z7243">
        <f t="shared" si="454"/>
        <v>16.9</v>
      </c>
      <c r="AA7243">
        <f>SUMIF(货件明细!K:K,F7243,货件明细!J:J)</f>
        <v>0</v>
      </c>
      <c r="AB7243">
        <f t="shared" si="455"/>
        <v>1</v>
      </c>
    </row>
    <row r="7244" spans="1:28">
      <c r="A7244">
        <v>2025</v>
      </c>
      <c r="B7244">
        <v>11</v>
      </c>
      <c r="C7244">
        <v>48</v>
      </c>
      <c r="D7244" s="4">
        <v>45988</v>
      </c>
      <c r="E7244" t="s">
        <v>28</v>
      </c>
      <c r="F7244" t="s">
        <v>7460</v>
      </c>
      <c r="G7244" t="s">
        <v>369</v>
      </c>
      <c r="H7244" t="s">
        <v>31</v>
      </c>
      <c r="I7244" t="s">
        <v>39</v>
      </c>
      <c r="J7244" t="s">
        <v>100</v>
      </c>
      <c r="K7244" t="s">
        <v>100</v>
      </c>
      <c r="L7244" t="s">
        <v>46</v>
      </c>
      <c r="M7244" t="s">
        <v>47</v>
      </c>
      <c r="N7244" t="s">
        <v>5148</v>
      </c>
      <c r="O7244">
        <v>16.9</v>
      </c>
      <c r="Q7244">
        <v>135.018181818182</v>
      </c>
      <c r="R7244">
        <v>135.018181818182</v>
      </c>
      <c r="S7244">
        <v>0</v>
      </c>
      <c r="T7244">
        <v>135.018181818182</v>
      </c>
      <c r="U7244">
        <v>72</v>
      </c>
      <c r="V7244">
        <f>SUMIF(货件明细!K:K,F7244,货件明细!AQ:AQ)</f>
        <v>0</v>
      </c>
      <c r="W7244">
        <f t="shared" si="452"/>
        <v>1</v>
      </c>
      <c r="X7244">
        <f t="shared" si="453"/>
        <v>72</v>
      </c>
      <c r="Y7244">
        <f>SUMIF(货件明细!K:K,F7244,货件明细!I:I)</f>
        <v>0</v>
      </c>
      <c r="Z7244">
        <f t="shared" si="454"/>
        <v>16.9</v>
      </c>
      <c r="AA7244">
        <f>SUMIF(货件明细!K:K,F7244,货件明细!J:J)</f>
        <v>0</v>
      </c>
      <c r="AB7244">
        <f t="shared" si="455"/>
        <v>1</v>
      </c>
    </row>
    <row r="7245" spans="1:28">
      <c r="A7245">
        <v>2025</v>
      </c>
      <c r="B7245">
        <v>11</v>
      </c>
      <c r="C7245">
        <v>48</v>
      </c>
      <c r="D7245" s="4">
        <v>45988</v>
      </c>
      <c r="E7245" t="s">
        <v>28</v>
      </c>
      <c r="F7245" t="s">
        <v>7461</v>
      </c>
      <c r="G7245" t="s">
        <v>56</v>
      </c>
      <c r="H7245" t="s">
        <v>44</v>
      </c>
      <c r="I7245" t="s">
        <v>39</v>
      </c>
      <c r="J7245" t="s">
        <v>58</v>
      </c>
      <c r="K7245" t="s">
        <v>58</v>
      </c>
      <c r="L7245" t="s">
        <v>46</v>
      </c>
      <c r="M7245" t="s">
        <v>5001</v>
      </c>
      <c r="N7245" t="s">
        <v>6725</v>
      </c>
      <c r="O7245">
        <v>9</v>
      </c>
      <c r="Q7245">
        <v>36.315</v>
      </c>
      <c r="R7245">
        <v>36.315</v>
      </c>
      <c r="S7245">
        <v>0</v>
      </c>
      <c r="T7245">
        <v>36.315</v>
      </c>
      <c r="U7245">
        <v>76</v>
      </c>
      <c r="V7245">
        <f>SUMIF(货件明细!K:K,F7245,货件明细!AQ:AQ)</f>
        <v>0</v>
      </c>
      <c r="W7245">
        <f t="shared" si="452"/>
        <v>1</v>
      </c>
      <c r="X7245">
        <f t="shared" si="453"/>
        <v>76</v>
      </c>
      <c r="Y7245">
        <f>SUMIF(货件明细!K:K,F7245,货件明细!I:I)</f>
        <v>0</v>
      </c>
      <c r="Z7245">
        <f t="shared" si="454"/>
        <v>9</v>
      </c>
      <c r="AA7245">
        <f>SUMIF(货件明细!K:K,F7245,货件明细!J:J)</f>
        <v>0</v>
      </c>
      <c r="AB7245">
        <f t="shared" si="455"/>
        <v>1</v>
      </c>
    </row>
    <row r="7246" spans="1:28">
      <c r="A7246">
        <v>2025</v>
      </c>
      <c r="B7246">
        <v>11</v>
      </c>
      <c r="C7246">
        <v>48</v>
      </c>
      <c r="D7246" s="4">
        <v>45988</v>
      </c>
      <c r="E7246" t="s">
        <v>28</v>
      </c>
      <c r="F7246" t="s">
        <v>7462</v>
      </c>
      <c r="G7246" t="s">
        <v>1610</v>
      </c>
      <c r="H7246" t="s">
        <v>71</v>
      </c>
      <c r="I7246" t="s">
        <v>39</v>
      </c>
      <c r="J7246" t="s">
        <v>58</v>
      </c>
      <c r="K7246" t="s">
        <v>58</v>
      </c>
      <c r="L7246" t="s">
        <v>46</v>
      </c>
      <c r="M7246" t="s">
        <v>5001</v>
      </c>
      <c r="N7246" t="s">
        <v>6725</v>
      </c>
      <c r="O7246">
        <v>9</v>
      </c>
      <c r="Q7246">
        <v>21.885</v>
      </c>
      <c r="R7246">
        <v>21.885</v>
      </c>
      <c r="S7246">
        <v>0</v>
      </c>
      <c r="T7246">
        <v>21.885</v>
      </c>
      <c r="U7246">
        <v>76</v>
      </c>
      <c r="V7246">
        <f>SUMIF(货件明细!K:K,F7246,货件明细!AQ:AQ)</f>
        <v>0</v>
      </c>
      <c r="W7246">
        <f t="shared" si="452"/>
        <v>1</v>
      </c>
      <c r="X7246">
        <f t="shared" si="453"/>
        <v>76</v>
      </c>
      <c r="Y7246">
        <f>SUMIF(货件明细!K:K,F7246,货件明细!I:I)</f>
        <v>0</v>
      </c>
      <c r="Z7246">
        <f t="shared" si="454"/>
        <v>9</v>
      </c>
      <c r="AA7246">
        <f>SUMIF(货件明细!K:K,F7246,货件明细!J:J)</f>
        <v>0</v>
      </c>
      <c r="AB7246">
        <f t="shared" si="455"/>
        <v>1</v>
      </c>
    </row>
    <row r="7247" spans="1:28">
      <c r="A7247">
        <v>2025</v>
      </c>
      <c r="B7247">
        <v>11</v>
      </c>
      <c r="C7247">
        <v>48</v>
      </c>
      <c r="D7247" s="4">
        <v>45988</v>
      </c>
      <c r="E7247" t="s">
        <v>28</v>
      </c>
      <c r="F7247" t="s">
        <v>7463</v>
      </c>
      <c r="G7247" t="s">
        <v>6724</v>
      </c>
      <c r="H7247" t="s">
        <v>71</v>
      </c>
      <c r="I7247" t="s">
        <v>39</v>
      </c>
      <c r="J7247" t="s">
        <v>58</v>
      </c>
      <c r="K7247" t="s">
        <v>58</v>
      </c>
      <c r="L7247" t="s">
        <v>46</v>
      </c>
      <c r="M7247" t="s">
        <v>5001</v>
      </c>
      <c r="N7247" t="s">
        <v>6725</v>
      </c>
      <c r="O7247">
        <v>9</v>
      </c>
      <c r="Q7247">
        <v>21.885</v>
      </c>
      <c r="R7247">
        <v>21.885</v>
      </c>
      <c r="S7247">
        <v>0</v>
      </c>
      <c r="T7247">
        <v>21.885</v>
      </c>
      <c r="U7247">
        <v>76</v>
      </c>
      <c r="V7247">
        <f>SUMIF(货件明细!K:K,F7247,货件明细!AQ:AQ)</f>
        <v>0</v>
      </c>
      <c r="W7247">
        <f t="shared" si="452"/>
        <v>1</v>
      </c>
      <c r="X7247">
        <f t="shared" si="453"/>
        <v>76</v>
      </c>
      <c r="Y7247">
        <f>SUMIF(货件明细!K:K,F7247,货件明细!I:I)</f>
        <v>0</v>
      </c>
      <c r="Z7247">
        <f t="shared" si="454"/>
        <v>9</v>
      </c>
      <c r="AA7247">
        <f>SUMIF(货件明细!K:K,F7247,货件明细!J:J)</f>
        <v>0</v>
      </c>
      <c r="AB7247">
        <f t="shared" si="455"/>
        <v>1</v>
      </c>
    </row>
    <row r="7248" spans="1:28">
      <c r="A7248">
        <v>2025</v>
      </c>
      <c r="B7248">
        <v>11</v>
      </c>
      <c r="C7248">
        <v>48</v>
      </c>
      <c r="D7248" s="4">
        <v>45988</v>
      </c>
      <c r="E7248" t="s">
        <v>28</v>
      </c>
      <c r="F7248" t="s">
        <v>7464</v>
      </c>
      <c r="G7248" t="s">
        <v>1563</v>
      </c>
      <c r="H7248" t="s">
        <v>71</v>
      </c>
      <c r="I7248" t="s">
        <v>39</v>
      </c>
      <c r="J7248" t="s">
        <v>58</v>
      </c>
      <c r="K7248" t="s">
        <v>58</v>
      </c>
      <c r="L7248" t="s">
        <v>46</v>
      </c>
      <c r="M7248" t="s">
        <v>5001</v>
      </c>
      <c r="N7248" t="s">
        <v>6725</v>
      </c>
      <c r="O7248">
        <v>9</v>
      </c>
      <c r="Q7248">
        <v>21.885</v>
      </c>
      <c r="R7248">
        <v>21.885</v>
      </c>
      <c r="S7248">
        <v>0</v>
      </c>
      <c r="T7248">
        <v>21.885</v>
      </c>
      <c r="U7248">
        <v>76</v>
      </c>
      <c r="V7248">
        <f>SUMIF(货件明细!K:K,F7248,货件明细!AQ:AQ)</f>
        <v>0</v>
      </c>
      <c r="W7248">
        <f t="shared" si="452"/>
        <v>1</v>
      </c>
      <c r="X7248">
        <f t="shared" si="453"/>
        <v>76</v>
      </c>
      <c r="Y7248">
        <f>SUMIF(货件明细!K:K,F7248,货件明细!I:I)</f>
        <v>0</v>
      </c>
      <c r="Z7248">
        <f t="shared" si="454"/>
        <v>9</v>
      </c>
      <c r="AA7248">
        <f>SUMIF(货件明细!K:K,F7248,货件明细!J:J)</f>
        <v>0</v>
      </c>
      <c r="AB7248">
        <f t="shared" si="455"/>
        <v>1</v>
      </c>
    </row>
    <row r="7249" spans="1:28">
      <c r="A7249">
        <v>2025</v>
      </c>
      <c r="B7249">
        <v>11</v>
      </c>
      <c r="C7249">
        <v>48</v>
      </c>
      <c r="D7249" s="4">
        <v>45988</v>
      </c>
      <c r="E7249" t="s">
        <v>28</v>
      </c>
      <c r="F7249" t="s">
        <v>7465</v>
      </c>
      <c r="G7249" t="s">
        <v>369</v>
      </c>
      <c r="H7249" t="s">
        <v>31</v>
      </c>
      <c r="I7249" t="s">
        <v>39</v>
      </c>
      <c r="J7249" t="s">
        <v>58</v>
      </c>
      <c r="K7249" t="s">
        <v>58</v>
      </c>
      <c r="L7249" t="s">
        <v>46</v>
      </c>
      <c r="M7249" t="s">
        <v>5001</v>
      </c>
      <c r="N7249" t="s">
        <v>6725</v>
      </c>
      <c r="O7249">
        <v>9</v>
      </c>
      <c r="Q7249">
        <v>42.975</v>
      </c>
      <c r="R7249">
        <v>42.975</v>
      </c>
      <c r="S7249">
        <v>0</v>
      </c>
      <c r="T7249">
        <v>42.975</v>
      </c>
      <c r="U7249">
        <v>76</v>
      </c>
      <c r="V7249">
        <f>SUMIF(货件明细!K:K,F7249,货件明细!AQ:AQ)</f>
        <v>0</v>
      </c>
      <c r="W7249">
        <f t="shared" si="452"/>
        <v>1</v>
      </c>
      <c r="X7249">
        <f t="shared" si="453"/>
        <v>76</v>
      </c>
      <c r="Y7249">
        <f>SUMIF(货件明细!K:K,F7249,货件明细!I:I)</f>
        <v>0</v>
      </c>
      <c r="Z7249">
        <f t="shared" si="454"/>
        <v>9</v>
      </c>
      <c r="AA7249">
        <f>SUMIF(货件明细!K:K,F7249,货件明细!J:J)</f>
        <v>0</v>
      </c>
      <c r="AB7249">
        <f t="shared" si="455"/>
        <v>1</v>
      </c>
    </row>
    <row r="7250" spans="1:28">
      <c r="A7250">
        <v>2025</v>
      </c>
      <c r="B7250">
        <v>11</v>
      </c>
      <c r="C7250">
        <v>48</v>
      </c>
      <c r="D7250" s="4">
        <v>45988</v>
      </c>
      <c r="E7250" t="s">
        <v>28</v>
      </c>
      <c r="F7250" t="s">
        <v>7466</v>
      </c>
      <c r="G7250" t="s">
        <v>56</v>
      </c>
      <c r="H7250" t="s">
        <v>44</v>
      </c>
      <c r="I7250" t="s">
        <v>57</v>
      </c>
      <c r="J7250" t="s">
        <v>100</v>
      </c>
      <c r="K7250" t="s">
        <v>100</v>
      </c>
      <c r="L7250" t="s">
        <v>46</v>
      </c>
      <c r="M7250" t="s">
        <v>47</v>
      </c>
      <c r="N7250" t="s">
        <v>4252</v>
      </c>
      <c r="O7250">
        <v>39.92</v>
      </c>
      <c r="Q7250">
        <v>216</v>
      </c>
      <c r="R7250">
        <v>216</v>
      </c>
      <c r="S7250">
        <v>0</v>
      </c>
      <c r="T7250">
        <v>216</v>
      </c>
      <c r="U7250">
        <v>260</v>
      </c>
      <c r="V7250">
        <f>SUMIF(货件明细!K:K,F7250,货件明细!AQ:AQ)</f>
        <v>0</v>
      </c>
      <c r="W7250">
        <f t="shared" si="452"/>
        <v>1</v>
      </c>
      <c r="X7250">
        <f t="shared" si="453"/>
        <v>260</v>
      </c>
      <c r="Y7250">
        <f>SUMIF(货件明细!K:K,F7250,货件明细!I:I)</f>
        <v>0</v>
      </c>
      <c r="Z7250">
        <f t="shared" si="454"/>
        <v>39.92</v>
      </c>
      <c r="AA7250">
        <f>SUMIF(货件明细!K:K,F7250,货件明细!J:J)</f>
        <v>0</v>
      </c>
      <c r="AB7250">
        <f t="shared" si="455"/>
        <v>1</v>
      </c>
    </row>
    <row r="7251" spans="1:28">
      <c r="A7251">
        <v>2025</v>
      </c>
      <c r="B7251">
        <v>11</v>
      </c>
      <c r="C7251">
        <v>48</v>
      </c>
      <c r="D7251" s="4">
        <v>45988</v>
      </c>
      <c r="E7251" t="s">
        <v>28</v>
      </c>
      <c r="F7251" t="s">
        <v>7467</v>
      </c>
      <c r="G7251" t="s">
        <v>1610</v>
      </c>
      <c r="H7251" t="s">
        <v>71</v>
      </c>
      <c r="I7251" t="s">
        <v>57</v>
      </c>
      <c r="J7251" t="s">
        <v>100</v>
      </c>
      <c r="K7251" t="s">
        <v>58</v>
      </c>
      <c r="L7251" t="s">
        <v>46</v>
      </c>
      <c r="M7251" t="s">
        <v>5001</v>
      </c>
      <c r="N7251" t="s">
        <v>6725</v>
      </c>
      <c r="O7251">
        <v>39.92</v>
      </c>
      <c r="Q7251">
        <v>109.425</v>
      </c>
      <c r="R7251">
        <v>109.425</v>
      </c>
      <c r="S7251">
        <v>0</v>
      </c>
      <c r="T7251">
        <v>109.425</v>
      </c>
      <c r="U7251">
        <v>260</v>
      </c>
      <c r="V7251">
        <f>SUMIF(货件明细!K:K,F7251,货件明细!AQ:AQ)</f>
        <v>0</v>
      </c>
      <c r="W7251">
        <f t="shared" si="452"/>
        <v>1</v>
      </c>
      <c r="X7251">
        <f t="shared" si="453"/>
        <v>260</v>
      </c>
      <c r="Y7251">
        <f>SUMIF(货件明细!K:K,F7251,货件明细!I:I)</f>
        <v>0</v>
      </c>
      <c r="Z7251">
        <f t="shared" si="454"/>
        <v>39.92</v>
      </c>
      <c r="AA7251">
        <f>SUMIF(货件明细!K:K,F7251,货件明细!J:J)</f>
        <v>0</v>
      </c>
      <c r="AB7251">
        <f t="shared" si="455"/>
        <v>1</v>
      </c>
    </row>
    <row r="7252" spans="1:28">
      <c r="A7252">
        <v>2025</v>
      </c>
      <c r="B7252">
        <v>11</v>
      </c>
      <c r="C7252">
        <v>48</v>
      </c>
      <c r="D7252" s="4">
        <v>45988</v>
      </c>
      <c r="E7252" t="s">
        <v>28</v>
      </c>
      <c r="F7252" t="s">
        <v>7468</v>
      </c>
      <c r="G7252" t="s">
        <v>6724</v>
      </c>
      <c r="H7252" t="s">
        <v>71</v>
      </c>
      <c r="I7252" t="s">
        <v>57</v>
      </c>
      <c r="J7252" t="s">
        <v>100</v>
      </c>
      <c r="K7252" t="s">
        <v>58</v>
      </c>
      <c r="L7252" t="s">
        <v>46</v>
      </c>
      <c r="M7252" t="s">
        <v>5001</v>
      </c>
      <c r="N7252" t="s">
        <v>6725</v>
      </c>
      <c r="O7252">
        <v>39.92</v>
      </c>
      <c r="Q7252">
        <v>109.425</v>
      </c>
      <c r="R7252">
        <v>109.425</v>
      </c>
      <c r="S7252">
        <v>0</v>
      </c>
      <c r="T7252">
        <v>109.425</v>
      </c>
      <c r="U7252">
        <v>260</v>
      </c>
      <c r="V7252">
        <f>SUMIF(货件明细!K:K,F7252,货件明细!AQ:AQ)</f>
        <v>0</v>
      </c>
      <c r="W7252">
        <f t="shared" si="452"/>
        <v>1</v>
      </c>
      <c r="X7252">
        <f t="shared" si="453"/>
        <v>260</v>
      </c>
      <c r="Y7252">
        <f>SUMIF(货件明细!K:K,F7252,货件明细!I:I)</f>
        <v>0</v>
      </c>
      <c r="Z7252">
        <f t="shared" si="454"/>
        <v>39.92</v>
      </c>
      <c r="AA7252">
        <f>SUMIF(货件明细!K:K,F7252,货件明细!J:J)</f>
        <v>0</v>
      </c>
      <c r="AB7252">
        <f t="shared" si="455"/>
        <v>1</v>
      </c>
    </row>
    <row r="7253" spans="1:28">
      <c r="A7253">
        <v>2025</v>
      </c>
      <c r="B7253">
        <v>11</v>
      </c>
      <c r="C7253">
        <v>48</v>
      </c>
      <c r="D7253" s="4">
        <v>45988</v>
      </c>
      <c r="E7253" t="s">
        <v>28</v>
      </c>
      <c r="F7253" t="s">
        <v>7469</v>
      </c>
      <c r="G7253" t="s">
        <v>1563</v>
      </c>
      <c r="H7253" t="s">
        <v>71</v>
      </c>
      <c r="I7253" t="s">
        <v>57</v>
      </c>
      <c r="J7253" t="s">
        <v>100</v>
      </c>
      <c r="K7253" t="s">
        <v>58</v>
      </c>
      <c r="L7253" t="s">
        <v>46</v>
      </c>
      <c r="M7253" t="s">
        <v>5001</v>
      </c>
      <c r="N7253" t="s">
        <v>6725</v>
      </c>
      <c r="O7253">
        <v>39.92</v>
      </c>
      <c r="Q7253">
        <v>109.425</v>
      </c>
      <c r="R7253">
        <v>109.425</v>
      </c>
      <c r="S7253">
        <v>0</v>
      </c>
      <c r="T7253">
        <v>109.425</v>
      </c>
      <c r="U7253">
        <v>260</v>
      </c>
      <c r="V7253">
        <f>SUMIF(货件明细!K:K,F7253,货件明细!AQ:AQ)</f>
        <v>0</v>
      </c>
      <c r="W7253">
        <f t="shared" si="452"/>
        <v>1</v>
      </c>
      <c r="X7253">
        <f t="shared" si="453"/>
        <v>260</v>
      </c>
      <c r="Y7253">
        <f>SUMIF(货件明细!K:K,F7253,货件明细!I:I)</f>
        <v>0</v>
      </c>
      <c r="Z7253">
        <f t="shared" si="454"/>
        <v>39.92</v>
      </c>
      <c r="AA7253">
        <f>SUMIF(货件明细!K:K,F7253,货件明细!J:J)</f>
        <v>0</v>
      </c>
      <c r="AB7253">
        <f t="shared" si="455"/>
        <v>1</v>
      </c>
    </row>
    <row r="7254" spans="1:28">
      <c r="A7254">
        <v>2025</v>
      </c>
      <c r="B7254">
        <v>11</v>
      </c>
      <c r="C7254">
        <v>48</v>
      </c>
      <c r="D7254" s="4">
        <v>45988</v>
      </c>
      <c r="E7254" t="s">
        <v>28</v>
      </c>
      <c r="F7254" t="s">
        <v>7470</v>
      </c>
      <c r="G7254" t="s">
        <v>369</v>
      </c>
      <c r="H7254" t="s">
        <v>31</v>
      </c>
      <c r="I7254" t="s">
        <v>57</v>
      </c>
      <c r="J7254" t="s">
        <v>100</v>
      </c>
      <c r="K7254" t="s">
        <v>100</v>
      </c>
      <c r="L7254" t="s">
        <v>46</v>
      </c>
      <c r="M7254" t="s">
        <v>47</v>
      </c>
      <c r="N7254" t="s">
        <v>5148</v>
      </c>
      <c r="O7254">
        <v>39.92</v>
      </c>
      <c r="Q7254">
        <v>270.036363636364</v>
      </c>
      <c r="R7254">
        <v>270.036363636364</v>
      </c>
      <c r="S7254">
        <v>0</v>
      </c>
      <c r="T7254">
        <v>270.036363636364</v>
      </c>
      <c r="U7254">
        <v>260</v>
      </c>
      <c r="V7254">
        <f>SUMIF(货件明细!K:K,F7254,货件明细!AQ:AQ)</f>
        <v>0</v>
      </c>
      <c r="W7254">
        <f t="shared" si="452"/>
        <v>1</v>
      </c>
      <c r="X7254">
        <f t="shared" si="453"/>
        <v>260</v>
      </c>
      <c r="Y7254">
        <f>SUMIF(货件明细!K:K,F7254,货件明细!I:I)</f>
        <v>0</v>
      </c>
      <c r="Z7254">
        <f t="shared" si="454"/>
        <v>39.92</v>
      </c>
      <c r="AA7254">
        <f>SUMIF(货件明细!K:K,F7254,货件明细!J:J)</f>
        <v>0</v>
      </c>
      <c r="AB7254">
        <f t="shared" si="455"/>
        <v>1</v>
      </c>
    </row>
    <row r="7255" spans="1:28">
      <c r="A7255">
        <v>2025</v>
      </c>
      <c r="B7255">
        <v>11</v>
      </c>
      <c r="C7255">
        <v>48</v>
      </c>
      <c r="D7255" s="4">
        <v>45988</v>
      </c>
      <c r="E7255" t="s">
        <v>28</v>
      </c>
      <c r="F7255" t="s">
        <v>7471</v>
      </c>
      <c r="G7255" t="s">
        <v>56</v>
      </c>
      <c r="H7255" t="s">
        <v>44</v>
      </c>
      <c r="I7255" t="s">
        <v>41</v>
      </c>
      <c r="J7255" t="s">
        <v>100</v>
      </c>
      <c r="K7255" t="s">
        <v>100</v>
      </c>
      <c r="L7255" t="s">
        <v>46</v>
      </c>
      <c r="M7255" t="s">
        <v>47</v>
      </c>
      <c r="N7255" t="s">
        <v>4252</v>
      </c>
      <c r="O7255">
        <v>28.3</v>
      </c>
      <c r="Q7255">
        <v>172.8</v>
      </c>
      <c r="R7255">
        <v>172.8</v>
      </c>
      <c r="S7255">
        <v>0</v>
      </c>
      <c r="T7255">
        <v>172.8</v>
      </c>
      <c r="U7255">
        <v>88</v>
      </c>
      <c r="V7255">
        <f>SUMIF(货件明细!K:K,F7255,货件明细!AQ:AQ)</f>
        <v>0</v>
      </c>
      <c r="W7255">
        <f t="shared" si="452"/>
        <v>1</v>
      </c>
      <c r="X7255">
        <f t="shared" si="453"/>
        <v>88</v>
      </c>
      <c r="Y7255">
        <f>SUMIF(货件明细!K:K,F7255,货件明细!I:I)</f>
        <v>0</v>
      </c>
      <c r="Z7255">
        <f t="shared" si="454"/>
        <v>28.3</v>
      </c>
      <c r="AA7255">
        <f>SUMIF(货件明细!K:K,F7255,货件明细!J:J)</f>
        <v>0</v>
      </c>
      <c r="AB7255">
        <f t="shared" si="455"/>
        <v>1</v>
      </c>
    </row>
    <row r="7256" spans="1:28">
      <c r="A7256">
        <v>2025</v>
      </c>
      <c r="B7256">
        <v>11</v>
      </c>
      <c r="C7256">
        <v>48</v>
      </c>
      <c r="D7256" s="4">
        <v>45988</v>
      </c>
      <c r="E7256" t="s">
        <v>28</v>
      </c>
      <c r="F7256" t="s">
        <v>7472</v>
      </c>
      <c r="G7256" t="s">
        <v>1610</v>
      </c>
      <c r="H7256" t="s">
        <v>71</v>
      </c>
      <c r="I7256" t="s">
        <v>41</v>
      </c>
      <c r="J7256" t="s">
        <v>100</v>
      </c>
      <c r="K7256" t="s">
        <v>58</v>
      </c>
      <c r="L7256" t="s">
        <v>46</v>
      </c>
      <c r="M7256" t="s">
        <v>5001</v>
      </c>
      <c r="N7256" t="s">
        <v>6725</v>
      </c>
      <c r="O7256">
        <v>28.3</v>
      </c>
      <c r="Q7256">
        <v>87.54</v>
      </c>
      <c r="R7256">
        <v>87.54</v>
      </c>
      <c r="S7256">
        <v>0</v>
      </c>
      <c r="T7256">
        <v>87.54</v>
      </c>
      <c r="U7256">
        <v>84</v>
      </c>
      <c r="V7256">
        <f>SUMIF(货件明细!K:K,F7256,货件明细!AQ:AQ)</f>
        <v>0</v>
      </c>
      <c r="W7256">
        <f t="shared" si="452"/>
        <v>1</v>
      </c>
      <c r="X7256">
        <f t="shared" si="453"/>
        <v>84</v>
      </c>
      <c r="Y7256">
        <f>SUMIF(货件明细!K:K,F7256,货件明细!I:I)</f>
        <v>0</v>
      </c>
      <c r="Z7256">
        <f t="shared" si="454"/>
        <v>28.3</v>
      </c>
      <c r="AA7256">
        <f>SUMIF(货件明细!K:K,F7256,货件明细!J:J)</f>
        <v>0</v>
      </c>
      <c r="AB7256">
        <f t="shared" si="455"/>
        <v>1</v>
      </c>
    </row>
    <row r="7257" spans="1:28">
      <c r="A7257">
        <v>2025</v>
      </c>
      <c r="B7257">
        <v>11</v>
      </c>
      <c r="C7257">
        <v>48</v>
      </c>
      <c r="D7257" s="4">
        <v>45988</v>
      </c>
      <c r="E7257" t="s">
        <v>28</v>
      </c>
      <c r="F7257" t="s">
        <v>7473</v>
      </c>
      <c r="G7257" t="s">
        <v>6724</v>
      </c>
      <c r="H7257" t="s">
        <v>71</v>
      </c>
      <c r="I7257" t="s">
        <v>41</v>
      </c>
      <c r="J7257" t="s">
        <v>100</v>
      </c>
      <c r="K7257" t="s">
        <v>58</v>
      </c>
      <c r="L7257" t="s">
        <v>46</v>
      </c>
      <c r="M7257" t="s">
        <v>5001</v>
      </c>
      <c r="N7257" t="s">
        <v>6725</v>
      </c>
      <c r="O7257">
        <v>29.4</v>
      </c>
      <c r="Q7257">
        <v>87.54</v>
      </c>
      <c r="R7257">
        <v>87.54</v>
      </c>
      <c r="S7257">
        <v>0</v>
      </c>
      <c r="T7257">
        <v>87.54</v>
      </c>
      <c r="U7257">
        <v>86</v>
      </c>
      <c r="V7257">
        <f>SUMIF(货件明细!K:K,F7257,货件明细!AQ:AQ)</f>
        <v>0</v>
      </c>
      <c r="W7257">
        <f t="shared" si="452"/>
        <v>1</v>
      </c>
      <c r="X7257">
        <f t="shared" si="453"/>
        <v>86</v>
      </c>
      <c r="Y7257">
        <f>SUMIF(货件明细!K:K,F7257,货件明细!I:I)</f>
        <v>0</v>
      </c>
      <c r="Z7257">
        <f t="shared" si="454"/>
        <v>29.4</v>
      </c>
      <c r="AA7257">
        <f>SUMIF(货件明细!K:K,F7257,货件明细!J:J)</f>
        <v>0</v>
      </c>
      <c r="AB7257">
        <f t="shared" si="455"/>
        <v>1</v>
      </c>
    </row>
    <row r="7258" spans="1:28">
      <c r="A7258">
        <v>2025</v>
      </c>
      <c r="B7258">
        <v>11</v>
      </c>
      <c r="C7258">
        <v>48</v>
      </c>
      <c r="D7258" s="4">
        <v>45988</v>
      </c>
      <c r="E7258" t="s">
        <v>28</v>
      </c>
      <c r="F7258" t="s">
        <v>7474</v>
      </c>
      <c r="G7258" t="s">
        <v>1563</v>
      </c>
      <c r="H7258" t="s">
        <v>71</v>
      </c>
      <c r="I7258" t="s">
        <v>41</v>
      </c>
      <c r="J7258" t="s">
        <v>100</v>
      </c>
      <c r="K7258" t="s">
        <v>58</v>
      </c>
      <c r="L7258" t="s">
        <v>46</v>
      </c>
      <c r="M7258" t="s">
        <v>5001</v>
      </c>
      <c r="N7258" t="s">
        <v>6725</v>
      </c>
      <c r="O7258">
        <v>28.3</v>
      </c>
      <c r="Q7258">
        <v>87.54</v>
      </c>
      <c r="R7258">
        <v>87.54</v>
      </c>
      <c r="S7258">
        <v>0</v>
      </c>
      <c r="T7258">
        <v>87.54</v>
      </c>
      <c r="U7258">
        <v>86</v>
      </c>
      <c r="V7258">
        <f>SUMIF(货件明细!K:K,F7258,货件明细!AQ:AQ)</f>
        <v>0</v>
      </c>
      <c r="W7258">
        <f t="shared" si="452"/>
        <v>1</v>
      </c>
      <c r="X7258">
        <f t="shared" si="453"/>
        <v>86</v>
      </c>
      <c r="Y7258">
        <f>SUMIF(货件明细!K:K,F7258,货件明细!I:I)</f>
        <v>0</v>
      </c>
      <c r="Z7258">
        <f t="shared" si="454"/>
        <v>28.3</v>
      </c>
      <c r="AA7258">
        <f>SUMIF(货件明细!K:K,F7258,货件明细!J:J)</f>
        <v>0</v>
      </c>
      <c r="AB7258">
        <f t="shared" si="455"/>
        <v>1</v>
      </c>
    </row>
    <row r="7259" spans="1:28">
      <c r="A7259">
        <v>2025</v>
      </c>
      <c r="B7259">
        <v>11</v>
      </c>
      <c r="C7259">
        <v>48</v>
      </c>
      <c r="D7259" s="4">
        <v>45988</v>
      </c>
      <c r="E7259" t="s">
        <v>28</v>
      </c>
      <c r="F7259" t="s">
        <v>7475</v>
      </c>
      <c r="G7259" t="s">
        <v>369</v>
      </c>
      <c r="H7259" t="s">
        <v>31</v>
      </c>
      <c r="I7259" t="s">
        <v>41</v>
      </c>
      <c r="J7259" t="s">
        <v>100</v>
      </c>
      <c r="K7259" t="s">
        <v>100</v>
      </c>
      <c r="L7259" t="s">
        <v>46</v>
      </c>
      <c r="M7259" t="s">
        <v>47</v>
      </c>
      <c r="N7259" t="s">
        <v>5148</v>
      </c>
      <c r="O7259">
        <v>28.3</v>
      </c>
      <c r="Q7259">
        <v>270.036363636364</v>
      </c>
      <c r="R7259">
        <v>270.036363636364</v>
      </c>
      <c r="S7259">
        <v>0</v>
      </c>
      <c r="T7259">
        <v>270.036363636364</v>
      </c>
      <c r="U7259">
        <v>86</v>
      </c>
      <c r="V7259">
        <f>SUMIF(货件明细!K:K,F7259,货件明细!AQ:AQ)</f>
        <v>0</v>
      </c>
      <c r="W7259">
        <f t="shared" si="452"/>
        <v>1</v>
      </c>
      <c r="X7259">
        <f t="shared" si="453"/>
        <v>86</v>
      </c>
      <c r="Y7259">
        <f>SUMIF(货件明细!K:K,F7259,货件明细!I:I)</f>
        <v>0</v>
      </c>
      <c r="Z7259">
        <f t="shared" si="454"/>
        <v>28.3</v>
      </c>
      <c r="AA7259">
        <f>SUMIF(货件明细!K:K,F7259,货件明细!J:J)</f>
        <v>0</v>
      </c>
      <c r="AB7259">
        <f t="shared" si="455"/>
        <v>1</v>
      </c>
    </row>
    <row r="7260" spans="1:28">
      <c r="A7260">
        <v>2025</v>
      </c>
      <c r="B7260">
        <v>11</v>
      </c>
      <c r="C7260">
        <v>48</v>
      </c>
      <c r="D7260" s="4">
        <v>45988</v>
      </c>
      <c r="E7260" t="s">
        <v>28</v>
      </c>
      <c r="F7260" t="s">
        <v>7476</v>
      </c>
      <c r="G7260" t="s">
        <v>163</v>
      </c>
      <c r="H7260" t="s">
        <v>71</v>
      </c>
      <c r="I7260" t="s">
        <v>111</v>
      </c>
      <c r="J7260" t="s">
        <v>58</v>
      </c>
      <c r="K7260" t="s">
        <v>58</v>
      </c>
      <c r="L7260" t="s">
        <v>46</v>
      </c>
      <c r="M7260" t="s">
        <v>5001</v>
      </c>
      <c r="N7260" t="s">
        <v>6725</v>
      </c>
      <c r="O7260">
        <v>26.82</v>
      </c>
      <c r="Q7260">
        <v>106.86</v>
      </c>
      <c r="R7260">
        <v>106.86</v>
      </c>
      <c r="S7260">
        <v>0</v>
      </c>
      <c r="T7260">
        <v>106.86</v>
      </c>
      <c r="U7260">
        <v>129</v>
      </c>
      <c r="V7260">
        <f>SUMIF(货件明细!K:K,F7260,货件明细!AQ:AQ)</f>
        <v>0</v>
      </c>
      <c r="W7260">
        <f t="shared" si="452"/>
        <v>1</v>
      </c>
      <c r="X7260">
        <f t="shared" si="453"/>
        <v>129</v>
      </c>
      <c r="Y7260">
        <f>SUMIF(货件明细!K:K,F7260,货件明细!I:I)</f>
        <v>0</v>
      </c>
      <c r="Z7260">
        <f t="shared" si="454"/>
        <v>26.82</v>
      </c>
      <c r="AA7260">
        <f>SUMIF(货件明细!K:K,F7260,货件明细!J:J)</f>
        <v>0</v>
      </c>
      <c r="AB7260">
        <f t="shared" si="455"/>
        <v>1</v>
      </c>
    </row>
    <row r="7261" spans="1:28">
      <c r="A7261">
        <v>2025</v>
      </c>
      <c r="B7261">
        <v>11</v>
      </c>
      <c r="C7261">
        <v>48</v>
      </c>
      <c r="D7261" s="4">
        <v>45988</v>
      </c>
      <c r="E7261" t="s">
        <v>28</v>
      </c>
      <c r="F7261" t="s">
        <v>7477</v>
      </c>
      <c r="G7261" t="s">
        <v>269</v>
      </c>
      <c r="H7261" t="s">
        <v>31</v>
      </c>
      <c r="I7261" t="s">
        <v>111</v>
      </c>
      <c r="J7261" t="s">
        <v>58</v>
      </c>
      <c r="K7261" t="s">
        <v>58</v>
      </c>
      <c r="L7261" t="s">
        <v>46</v>
      </c>
      <c r="M7261" t="s">
        <v>5001</v>
      </c>
      <c r="N7261" t="s">
        <v>6725</v>
      </c>
      <c r="O7261">
        <v>26.82</v>
      </c>
      <c r="Q7261">
        <v>174.2</v>
      </c>
      <c r="R7261">
        <v>174.2</v>
      </c>
      <c r="S7261">
        <v>0</v>
      </c>
      <c r="T7261">
        <v>174.2</v>
      </c>
      <c r="U7261">
        <v>129</v>
      </c>
      <c r="V7261">
        <f>SUMIF(货件明细!K:K,F7261,货件明细!AQ:AQ)</f>
        <v>0</v>
      </c>
      <c r="W7261">
        <f t="shared" si="452"/>
        <v>1</v>
      </c>
      <c r="X7261">
        <f t="shared" si="453"/>
        <v>129</v>
      </c>
      <c r="Y7261">
        <f>SUMIF(货件明细!K:K,F7261,货件明细!I:I)</f>
        <v>0</v>
      </c>
      <c r="Z7261">
        <f t="shared" si="454"/>
        <v>26.82</v>
      </c>
      <c r="AA7261">
        <f>SUMIF(货件明细!K:K,F7261,货件明细!J:J)</f>
        <v>0</v>
      </c>
      <c r="AB7261">
        <f t="shared" si="455"/>
        <v>1</v>
      </c>
    </row>
    <row r="7262" spans="1:28">
      <c r="A7262">
        <v>2025</v>
      </c>
      <c r="B7262">
        <v>11</v>
      </c>
      <c r="C7262">
        <v>48</v>
      </c>
      <c r="D7262" s="4">
        <v>45988</v>
      </c>
      <c r="E7262" t="s">
        <v>28</v>
      </c>
      <c r="F7262" t="s">
        <v>7478</v>
      </c>
      <c r="G7262" t="s">
        <v>64</v>
      </c>
      <c r="H7262" t="s">
        <v>44</v>
      </c>
      <c r="I7262" t="s">
        <v>111</v>
      </c>
      <c r="J7262" t="s">
        <v>58</v>
      </c>
      <c r="K7262" t="s">
        <v>58</v>
      </c>
      <c r="L7262" t="s">
        <v>46</v>
      </c>
      <c r="M7262" t="s">
        <v>5001</v>
      </c>
      <c r="N7262" t="s">
        <v>6725</v>
      </c>
      <c r="O7262">
        <v>26.82</v>
      </c>
      <c r="Q7262">
        <v>157.365</v>
      </c>
      <c r="R7262">
        <v>157.365</v>
      </c>
      <c r="S7262">
        <v>0</v>
      </c>
      <c r="T7262">
        <v>157.365</v>
      </c>
      <c r="U7262">
        <v>129</v>
      </c>
      <c r="V7262">
        <f>SUMIF(货件明细!K:K,F7262,货件明细!AQ:AQ)</f>
        <v>0</v>
      </c>
      <c r="W7262">
        <f t="shared" si="452"/>
        <v>1</v>
      </c>
      <c r="X7262">
        <f t="shared" si="453"/>
        <v>129</v>
      </c>
      <c r="Y7262">
        <f>SUMIF(货件明细!K:K,F7262,货件明细!I:I)</f>
        <v>0</v>
      </c>
      <c r="Z7262">
        <f t="shared" si="454"/>
        <v>26.82</v>
      </c>
      <c r="AA7262">
        <f>SUMIF(货件明细!K:K,F7262,货件明细!J:J)</f>
        <v>0</v>
      </c>
      <c r="AB7262">
        <f t="shared" si="455"/>
        <v>1</v>
      </c>
    </row>
    <row r="7263" spans="1:28">
      <c r="A7263">
        <v>2025</v>
      </c>
      <c r="B7263">
        <v>11</v>
      </c>
      <c r="C7263">
        <v>48</v>
      </c>
      <c r="D7263" s="4">
        <v>45988</v>
      </c>
      <c r="E7263" t="s">
        <v>28</v>
      </c>
      <c r="F7263" t="s">
        <v>7479</v>
      </c>
      <c r="G7263" t="s">
        <v>56</v>
      </c>
      <c r="H7263" t="s">
        <v>44</v>
      </c>
      <c r="I7263" t="s">
        <v>111</v>
      </c>
      <c r="J7263" t="s">
        <v>58</v>
      </c>
      <c r="K7263" t="s">
        <v>58</v>
      </c>
      <c r="L7263" t="s">
        <v>46</v>
      </c>
      <c r="M7263" t="s">
        <v>5001</v>
      </c>
      <c r="N7263" t="s">
        <v>6725</v>
      </c>
      <c r="O7263">
        <v>26.82</v>
      </c>
      <c r="Q7263">
        <v>157.365</v>
      </c>
      <c r="R7263">
        <v>157.365</v>
      </c>
      <c r="S7263">
        <v>0</v>
      </c>
      <c r="T7263">
        <v>157.365</v>
      </c>
      <c r="U7263">
        <v>129</v>
      </c>
      <c r="V7263">
        <f>SUMIF(货件明细!K:K,F7263,货件明细!AQ:AQ)</f>
        <v>0</v>
      </c>
      <c r="W7263">
        <f t="shared" si="452"/>
        <v>1</v>
      </c>
      <c r="X7263">
        <f t="shared" si="453"/>
        <v>129</v>
      </c>
      <c r="Y7263">
        <f>SUMIF(货件明细!K:K,F7263,货件明细!I:I)</f>
        <v>0</v>
      </c>
      <c r="Z7263">
        <f t="shared" si="454"/>
        <v>26.82</v>
      </c>
      <c r="AA7263">
        <f>SUMIF(货件明细!K:K,F7263,货件明细!J:J)</f>
        <v>0</v>
      </c>
      <c r="AB7263">
        <f t="shared" si="455"/>
        <v>1</v>
      </c>
    </row>
    <row r="7264" spans="1:28">
      <c r="A7264">
        <v>2025</v>
      </c>
      <c r="B7264">
        <v>11</v>
      </c>
      <c r="C7264">
        <v>48</v>
      </c>
      <c r="D7264" s="4">
        <v>45988</v>
      </c>
      <c r="E7264" t="s">
        <v>28</v>
      </c>
      <c r="F7264" t="s">
        <v>7480</v>
      </c>
      <c r="G7264" t="s">
        <v>50</v>
      </c>
      <c r="H7264" t="s">
        <v>31</v>
      </c>
      <c r="I7264" t="s">
        <v>111</v>
      </c>
      <c r="J7264" t="s">
        <v>58</v>
      </c>
      <c r="K7264" t="s">
        <v>58</v>
      </c>
      <c r="L7264" t="s">
        <v>46</v>
      </c>
      <c r="M7264" t="s">
        <v>5001</v>
      </c>
      <c r="N7264" t="s">
        <v>6725</v>
      </c>
      <c r="O7264">
        <v>26.82</v>
      </c>
      <c r="Q7264">
        <v>186.225</v>
      </c>
      <c r="R7264">
        <v>186.225</v>
      </c>
      <c r="S7264">
        <v>0</v>
      </c>
      <c r="T7264">
        <v>186.225</v>
      </c>
      <c r="U7264">
        <v>129</v>
      </c>
      <c r="V7264">
        <f>SUMIF(货件明细!K:K,F7264,货件明细!AQ:AQ)</f>
        <v>0</v>
      </c>
      <c r="W7264">
        <f t="shared" si="452"/>
        <v>1</v>
      </c>
      <c r="X7264">
        <f t="shared" si="453"/>
        <v>129</v>
      </c>
      <c r="Y7264">
        <f>SUMIF(货件明细!K:K,F7264,货件明细!I:I)</f>
        <v>0</v>
      </c>
      <c r="Z7264">
        <f t="shared" si="454"/>
        <v>26.82</v>
      </c>
      <c r="AA7264">
        <f>SUMIF(货件明细!K:K,F7264,货件明细!J:J)</f>
        <v>0</v>
      </c>
      <c r="AB7264">
        <f t="shared" si="455"/>
        <v>1</v>
      </c>
    </row>
    <row r="7265" spans="1:28">
      <c r="A7265">
        <v>2025</v>
      </c>
      <c r="B7265">
        <v>11</v>
      </c>
      <c r="C7265">
        <v>48</v>
      </c>
      <c r="D7265" s="4">
        <v>45988</v>
      </c>
      <c r="E7265" t="s">
        <v>28</v>
      </c>
      <c r="F7265" t="s">
        <v>7481</v>
      </c>
      <c r="G7265" t="s">
        <v>269</v>
      </c>
      <c r="H7265" t="s">
        <v>31</v>
      </c>
      <c r="I7265" t="s">
        <v>57</v>
      </c>
      <c r="J7265" t="s">
        <v>58</v>
      </c>
      <c r="K7265" t="s">
        <v>58</v>
      </c>
      <c r="L7265" t="s">
        <v>46</v>
      </c>
      <c r="M7265" t="s">
        <v>5001</v>
      </c>
      <c r="N7265" t="s">
        <v>6725</v>
      </c>
      <c r="O7265">
        <v>34.2</v>
      </c>
      <c r="Q7265">
        <v>201</v>
      </c>
      <c r="R7265">
        <v>201</v>
      </c>
      <c r="S7265">
        <v>0</v>
      </c>
      <c r="T7265">
        <v>201</v>
      </c>
      <c r="U7265">
        <v>159</v>
      </c>
      <c r="V7265">
        <f>SUMIF(货件明细!K:K,F7265,货件明细!AQ:AQ)</f>
        <v>0</v>
      </c>
      <c r="W7265">
        <f t="shared" si="452"/>
        <v>1</v>
      </c>
      <c r="X7265">
        <f t="shared" si="453"/>
        <v>159</v>
      </c>
      <c r="Y7265">
        <f>SUMIF(货件明细!K:K,F7265,货件明细!I:I)</f>
        <v>0</v>
      </c>
      <c r="Z7265">
        <f t="shared" si="454"/>
        <v>34.2</v>
      </c>
      <c r="AA7265">
        <f>SUMIF(货件明细!K:K,F7265,货件明细!J:J)</f>
        <v>0</v>
      </c>
      <c r="AB7265">
        <f t="shared" si="455"/>
        <v>1</v>
      </c>
    </row>
    <row r="7266" spans="1:28">
      <c r="A7266">
        <v>2025</v>
      </c>
      <c r="B7266">
        <v>11</v>
      </c>
      <c r="C7266">
        <v>48</v>
      </c>
      <c r="D7266" s="4">
        <v>45988</v>
      </c>
      <c r="E7266" t="s">
        <v>28</v>
      </c>
      <c r="F7266" t="s">
        <v>7482</v>
      </c>
      <c r="G7266" t="s">
        <v>56</v>
      </c>
      <c r="H7266" t="s">
        <v>44</v>
      </c>
      <c r="I7266" t="s">
        <v>57</v>
      </c>
      <c r="J7266" t="s">
        <v>58</v>
      </c>
      <c r="K7266" t="s">
        <v>58</v>
      </c>
      <c r="L7266" t="s">
        <v>46</v>
      </c>
      <c r="M7266" t="s">
        <v>5001</v>
      </c>
      <c r="N7266" t="s">
        <v>6725</v>
      </c>
      <c r="O7266">
        <v>34.2</v>
      </c>
      <c r="Q7266">
        <v>181.575</v>
      </c>
      <c r="R7266">
        <v>181.575</v>
      </c>
      <c r="S7266">
        <v>0</v>
      </c>
      <c r="T7266">
        <v>181.575</v>
      </c>
      <c r="U7266">
        <v>159</v>
      </c>
      <c r="V7266">
        <f>SUMIF(货件明细!K:K,F7266,货件明细!AQ:AQ)</f>
        <v>0</v>
      </c>
      <c r="W7266">
        <f t="shared" si="452"/>
        <v>1</v>
      </c>
      <c r="X7266">
        <f t="shared" si="453"/>
        <v>159</v>
      </c>
      <c r="Y7266">
        <f>SUMIF(货件明细!K:K,F7266,货件明细!I:I)</f>
        <v>0</v>
      </c>
      <c r="Z7266">
        <f t="shared" si="454"/>
        <v>34.2</v>
      </c>
      <c r="AA7266">
        <f>SUMIF(货件明细!K:K,F7266,货件明细!J:J)</f>
        <v>0</v>
      </c>
      <c r="AB7266">
        <f t="shared" si="455"/>
        <v>1</v>
      </c>
    </row>
    <row r="7267" spans="1:28">
      <c r="A7267">
        <v>2025</v>
      </c>
      <c r="B7267">
        <v>11</v>
      </c>
      <c r="C7267">
        <v>48</v>
      </c>
      <c r="D7267" s="4">
        <v>45988</v>
      </c>
      <c r="E7267" t="s">
        <v>28</v>
      </c>
      <c r="F7267" t="s">
        <v>7483</v>
      </c>
      <c r="G7267" t="s">
        <v>64</v>
      </c>
      <c r="H7267" t="s">
        <v>44</v>
      </c>
      <c r="I7267" t="s">
        <v>57</v>
      </c>
      <c r="J7267" t="s">
        <v>58</v>
      </c>
      <c r="K7267" t="s">
        <v>58</v>
      </c>
      <c r="L7267" t="s">
        <v>46</v>
      </c>
      <c r="M7267" t="s">
        <v>5001</v>
      </c>
      <c r="N7267" t="s">
        <v>6725</v>
      </c>
      <c r="O7267">
        <v>34.2</v>
      </c>
      <c r="Q7267">
        <v>181.575</v>
      </c>
      <c r="R7267">
        <v>181.575</v>
      </c>
      <c r="S7267">
        <v>0</v>
      </c>
      <c r="T7267">
        <v>181.575</v>
      </c>
      <c r="U7267">
        <v>159</v>
      </c>
      <c r="V7267">
        <f>SUMIF(货件明细!K:K,F7267,货件明细!AQ:AQ)</f>
        <v>0</v>
      </c>
      <c r="W7267">
        <f t="shared" si="452"/>
        <v>1</v>
      </c>
      <c r="X7267">
        <f t="shared" si="453"/>
        <v>159</v>
      </c>
      <c r="Y7267">
        <f>SUMIF(货件明细!K:K,F7267,货件明细!I:I)</f>
        <v>0</v>
      </c>
      <c r="Z7267">
        <f t="shared" si="454"/>
        <v>34.2</v>
      </c>
      <c r="AA7267">
        <f>SUMIF(货件明细!K:K,F7267,货件明细!J:J)</f>
        <v>0</v>
      </c>
      <c r="AB7267">
        <f t="shared" si="455"/>
        <v>1</v>
      </c>
    </row>
    <row r="7268" spans="1:28">
      <c r="A7268">
        <v>2025</v>
      </c>
      <c r="B7268">
        <v>11</v>
      </c>
      <c r="C7268">
        <v>48</v>
      </c>
      <c r="D7268" s="4">
        <v>45988</v>
      </c>
      <c r="E7268" t="s">
        <v>28</v>
      </c>
      <c r="F7268" t="s">
        <v>7484</v>
      </c>
      <c r="G7268" t="s">
        <v>206</v>
      </c>
      <c r="H7268" t="s">
        <v>71</v>
      </c>
      <c r="I7268" t="s">
        <v>57</v>
      </c>
      <c r="J7268" t="s">
        <v>58</v>
      </c>
      <c r="K7268" t="s">
        <v>58</v>
      </c>
      <c r="L7268" t="s">
        <v>46</v>
      </c>
      <c r="M7268" t="s">
        <v>5001</v>
      </c>
      <c r="N7268" t="s">
        <v>6725</v>
      </c>
      <c r="O7268">
        <v>34.2</v>
      </c>
      <c r="Q7268">
        <v>117.75</v>
      </c>
      <c r="R7268">
        <v>117.75</v>
      </c>
      <c r="S7268">
        <v>0</v>
      </c>
      <c r="T7268">
        <v>117.75</v>
      </c>
      <c r="U7268">
        <v>159</v>
      </c>
      <c r="V7268">
        <f>SUMIF(货件明细!K:K,F7268,货件明细!AQ:AQ)</f>
        <v>0</v>
      </c>
      <c r="W7268">
        <f t="shared" si="452"/>
        <v>1</v>
      </c>
      <c r="X7268">
        <f t="shared" si="453"/>
        <v>159</v>
      </c>
      <c r="Y7268">
        <f>SUMIF(货件明细!K:K,F7268,货件明细!I:I)</f>
        <v>0</v>
      </c>
      <c r="Z7268">
        <f t="shared" si="454"/>
        <v>34.2</v>
      </c>
      <c r="AA7268">
        <f>SUMIF(货件明细!K:K,F7268,货件明细!J:J)</f>
        <v>0</v>
      </c>
      <c r="AB7268">
        <f t="shared" si="455"/>
        <v>1</v>
      </c>
    </row>
    <row r="7269" spans="1:28">
      <c r="A7269">
        <v>2025</v>
      </c>
      <c r="B7269">
        <v>11</v>
      </c>
      <c r="C7269">
        <v>48</v>
      </c>
      <c r="D7269" s="4">
        <v>45988</v>
      </c>
      <c r="E7269" t="s">
        <v>28</v>
      </c>
      <c r="F7269" t="s">
        <v>7485</v>
      </c>
      <c r="G7269" t="s">
        <v>369</v>
      </c>
      <c r="H7269" t="s">
        <v>31</v>
      </c>
      <c r="I7269" t="s">
        <v>57</v>
      </c>
      <c r="J7269" t="s">
        <v>58</v>
      </c>
      <c r="K7269" t="s">
        <v>58</v>
      </c>
      <c r="L7269" t="s">
        <v>46</v>
      </c>
      <c r="M7269" t="s">
        <v>5001</v>
      </c>
      <c r="N7269" t="s">
        <v>6725</v>
      </c>
      <c r="O7269">
        <v>34.2</v>
      </c>
      <c r="Q7269">
        <v>214.875</v>
      </c>
      <c r="R7269">
        <v>214.875</v>
      </c>
      <c r="S7269">
        <v>0</v>
      </c>
      <c r="T7269">
        <v>214.875</v>
      </c>
      <c r="U7269">
        <v>159</v>
      </c>
      <c r="V7269">
        <f>SUMIF(货件明细!K:K,F7269,货件明细!AQ:AQ)</f>
        <v>0</v>
      </c>
      <c r="W7269">
        <f t="shared" si="452"/>
        <v>1</v>
      </c>
      <c r="X7269">
        <f t="shared" si="453"/>
        <v>159</v>
      </c>
      <c r="Y7269">
        <f>SUMIF(货件明细!K:K,F7269,货件明细!I:I)</f>
        <v>0</v>
      </c>
      <c r="Z7269">
        <f t="shared" si="454"/>
        <v>34.2</v>
      </c>
      <c r="AA7269">
        <f>SUMIF(货件明细!K:K,F7269,货件明细!J:J)</f>
        <v>0</v>
      </c>
      <c r="AB7269">
        <f t="shared" si="455"/>
        <v>1</v>
      </c>
    </row>
    <row r="7270" spans="1:28">
      <c r="A7270">
        <v>2025</v>
      </c>
      <c r="B7270">
        <v>11</v>
      </c>
      <c r="C7270">
        <v>48</v>
      </c>
      <c r="D7270" s="4">
        <v>45988</v>
      </c>
      <c r="E7270" t="s">
        <v>28</v>
      </c>
      <c r="F7270" t="s">
        <v>7486</v>
      </c>
      <c r="G7270" t="s">
        <v>269</v>
      </c>
      <c r="H7270" t="s">
        <v>31</v>
      </c>
      <c r="I7270" t="s">
        <v>57</v>
      </c>
      <c r="J7270" t="s">
        <v>45</v>
      </c>
      <c r="K7270" t="s">
        <v>100</v>
      </c>
      <c r="L7270" t="s">
        <v>46</v>
      </c>
      <c r="M7270" t="s">
        <v>5001</v>
      </c>
      <c r="N7270" t="s">
        <v>6615</v>
      </c>
      <c r="O7270">
        <v>33.85</v>
      </c>
      <c r="Q7270">
        <v>242.625</v>
      </c>
      <c r="R7270">
        <v>242.625</v>
      </c>
      <c r="S7270">
        <v>0</v>
      </c>
      <c r="T7270">
        <v>242.625</v>
      </c>
      <c r="U7270">
        <v>231</v>
      </c>
      <c r="V7270">
        <f>SUMIF(货件明细!K:K,F7270,货件明细!AQ:AQ)</f>
        <v>0</v>
      </c>
      <c r="W7270">
        <f t="shared" si="452"/>
        <v>1</v>
      </c>
      <c r="X7270">
        <f t="shared" si="453"/>
        <v>231</v>
      </c>
      <c r="Y7270">
        <f>SUMIF(货件明细!K:K,F7270,货件明细!I:I)</f>
        <v>0</v>
      </c>
      <c r="Z7270">
        <f t="shared" si="454"/>
        <v>33.85</v>
      </c>
      <c r="AA7270">
        <f>SUMIF(货件明细!K:K,F7270,货件明细!J:J)</f>
        <v>0</v>
      </c>
      <c r="AB7270">
        <f t="shared" si="455"/>
        <v>1</v>
      </c>
    </row>
    <row r="7271" spans="1:28">
      <c r="A7271">
        <v>2025</v>
      </c>
      <c r="B7271">
        <v>11</v>
      </c>
      <c r="C7271">
        <v>48</v>
      </c>
      <c r="D7271" s="4">
        <v>45988</v>
      </c>
      <c r="E7271" t="s">
        <v>28</v>
      </c>
      <c r="F7271" t="s">
        <v>7487</v>
      </c>
      <c r="G7271" t="s">
        <v>56</v>
      </c>
      <c r="H7271" t="s">
        <v>44</v>
      </c>
      <c r="I7271" t="s">
        <v>57</v>
      </c>
      <c r="J7271" t="s">
        <v>45</v>
      </c>
      <c r="K7271" t="s">
        <v>100</v>
      </c>
      <c r="L7271" t="s">
        <v>46</v>
      </c>
      <c r="M7271" t="s">
        <v>2882</v>
      </c>
      <c r="N7271" t="s">
        <v>3135</v>
      </c>
      <c r="O7271">
        <v>33.85</v>
      </c>
      <c r="Q7271">
        <v>231.75</v>
      </c>
      <c r="R7271">
        <v>231.75</v>
      </c>
      <c r="S7271">
        <v>0</v>
      </c>
      <c r="T7271">
        <v>231.75</v>
      </c>
      <c r="U7271">
        <v>231</v>
      </c>
      <c r="V7271">
        <f>SUMIF(货件明细!K:K,F7271,货件明细!AQ:AQ)</f>
        <v>0</v>
      </c>
      <c r="W7271">
        <f t="shared" si="452"/>
        <v>1</v>
      </c>
      <c r="X7271">
        <f t="shared" si="453"/>
        <v>231</v>
      </c>
      <c r="Y7271">
        <f>SUMIF(货件明细!K:K,F7271,货件明细!I:I)</f>
        <v>0</v>
      </c>
      <c r="Z7271">
        <f t="shared" si="454"/>
        <v>33.85</v>
      </c>
      <c r="AA7271">
        <f>SUMIF(货件明细!K:K,F7271,货件明细!J:J)</f>
        <v>0</v>
      </c>
      <c r="AB7271">
        <f t="shared" si="455"/>
        <v>1</v>
      </c>
    </row>
    <row r="7272" spans="1:28">
      <c r="A7272">
        <v>2025</v>
      </c>
      <c r="B7272">
        <v>11</v>
      </c>
      <c r="C7272">
        <v>48</v>
      </c>
      <c r="D7272" s="4">
        <v>45988</v>
      </c>
      <c r="E7272" t="s">
        <v>28</v>
      </c>
      <c r="F7272" t="s">
        <v>7488</v>
      </c>
      <c r="G7272" t="s">
        <v>64</v>
      </c>
      <c r="H7272" t="s">
        <v>44</v>
      </c>
      <c r="I7272" t="s">
        <v>57</v>
      </c>
      <c r="J7272" t="s">
        <v>45</v>
      </c>
      <c r="K7272" t="s">
        <v>100</v>
      </c>
      <c r="L7272" t="s">
        <v>46</v>
      </c>
      <c r="M7272" t="s">
        <v>2882</v>
      </c>
      <c r="N7272" t="s">
        <v>3135</v>
      </c>
      <c r="O7272">
        <v>33.85</v>
      </c>
      <c r="Q7272">
        <v>231.75</v>
      </c>
      <c r="R7272">
        <v>231.75</v>
      </c>
      <c r="S7272">
        <v>0</v>
      </c>
      <c r="T7272">
        <v>231.75</v>
      </c>
      <c r="U7272">
        <v>231</v>
      </c>
      <c r="V7272">
        <f>SUMIF(货件明细!K:K,F7272,货件明细!AQ:AQ)</f>
        <v>0</v>
      </c>
      <c r="W7272">
        <f t="shared" si="452"/>
        <v>1</v>
      </c>
      <c r="X7272">
        <f t="shared" si="453"/>
        <v>231</v>
      </c>
      <c r="Y7272">
        <f>SUMIF(货件明细!K:K,F7272,货件明细!I:I)</f>
        <v>0</v>
      </c>
      <c r="Z7272">
        <f t="shared" si="454"/>
        <v>33.85</v>
      </c>
      <c r="AA7272">
        <f>SUMIF(货件明细!K:K,F7272,货件明细!J:J)</f>
        <v>0</v>
      </c>
      <c r="AB7272">
        <f t="shared" si="455"/>
        <v>1</v>
      </c>
    </row>
    <row r="7273" spans="1:28">
      <c r="A7273">
        <v>2025</v>
      </c>
      <c r="B7273">
        <v>11</v>
      </c>
      <c r="C7273">
        <v>48</v>
      </c>
      <c r="D7273" s="4">
        <v>45988</v>
      </c>
      <c r="E7273" t="s">
        <v>28</v>
      </c>
      <c r="F7273" t="s">
        <v>7489</v>
      </c>
      <c r="G7273" t="s">
        <v>206</v>
      </c>
      <c r="H7273" t="s">
        <v>71</v>
      </c>
      <c r="I7273" t="s">
        <v>57</v>
      </c>
      <c r="J7273" t="s">
        <v>45</v>
      </c>
      <c r="K7273" t="s">
        <v>100</v>
      </c>
      <c r="L7273" t="s">
        <v>46</v>
      </c>
      <c r="M7273" t="s">
        <v>2882</v>
      </c>
      <c r="N7273" t="s">
        <v>3135</v>
      </c>
      <c r="O7273">
        <v>33.85</v>
      </c>
      <c r="Q7273">
        <v>165.9</v>
      </c>
      <c r="R7273">
        <v>165.9</v>
      </c>
      <c r="S7273">
        <v>0</v>
      </c>
      <c r="T7273">
        <v>165.9</v>
      </c>
      <c r="U7273">
        <v>231</v>
      </c>
      <c r="V7273">
        <f>SUMIF(货件明细!K:K,F7273,货件明细!AQ:AQ)</f>
        <v>0</v>
      </c>
      <c r="W7273">
        <f t="shared" si="452"/>
        <v>1</v>
      </c>
      <c r="X7273">
        <f t="shared" si="453"/>
        <v>231</v>
      </c>
      <c r="Y7273">
        <f>SUMIF(货件明细!K:K,F7273,货件明细!I:I)</f>
        <v>0</v>
      </c>
      <c r="Z7273">
        <f t="shared" si="454"/>
        <v>33.85</v>
      </c>
      <c r="AA7273">
        <f>SUMIF(货件明细!K:K,F7273,货件明细!J:J)</f>
        <v>0</v>
      </c>
      <c r="AB7273">
        <f t="shared" si="455"/>
        <v>1</v>
      </c>
    </row>
    <row r="7274" spans="1:28">
      <c r="A7274">
        <v>2025</v>
      </c>
      <c r="B7274">
        <v>11</v>
      </c>
      <c r="C7274">
        <v>48</v>
      </c>
      <c r="D7274" s="4">
        <v>45988</v>
      </c>
      <c r="E7274" t="s">
        <v>28</v>
      </c>
      <c r="F7274" t="s">
        <v>7490</v>
      </c>
      <c r="G7274" t="s">
        <v>369</v>
      </c>
      <c r="H7274" t="s">
        <v>31</v>
      </c>
      <c r="I7274" t="s">
        <v>57</v>
      </c>
      <c r="J7274" t="s">
        <v>45</v>
      </c>
      <c r="K7274" t="s">
        <v>100</v>
      </c>
      <c r="L7274" t="s">
        <v>46</v>
      </c>
      <c r="M7274" t="s">
        <v>47</v>
      </c>
      <c r="N7274" t="s">
        <v>5148</v>
      </c>
      <c r="O7274">
        <v>33.85</v>
      </c>
      <c r="Q7274">
        <v>270.036363636364</v>
      </c>
      <c r="R7274">
        <v>270.036363636364</v>
      </c>
      <c r="S7274">
        <v>0</v>
      </c>
      <c r="T7274">
        <v>270.036363636364</v>
      </c>
      <c r="U7274">
        <v>231</v>
      </c>
      <c r="V7274">
        <f>SUMIF(货件明细!K:K,F7274,货件明细!AQ:AQ)</f>
        <v>0</v>
      </c>
      <c r="W7274">
        <f t="shared" si="452"/>
        <v>1</v>
      </c>
      <c r="X7274">
        <f t="shared" si="453"/>
        <v>231</v>
      </c>
      <c r="Y7274">
        <f>SUMIF(货件明细!K:K,F7274,货件明细!I:I)</f>
        <v>0</v>
      </c>
      <c r="Z7274">
        <f t="shared" si="454"/>
        <v>33.85</v>
      </c>
      <c r="AA7274">
        <f>SUMIF(货件明细!K:K,F7274,货件明细!J:J)</f>
        <v>0</v>
      </c>
      <c r="AB7274">
        <f t="shared" si="455"/>
        <v>1</v>
      </c>
    </row>
    <row r="7275" spans="1:28">
      <c r="A7275">
        <v>2025</v>
      </c>
      <c r="B7275">
        <v>11</v>
      </c>
      <c r="C7275">
        <v>48</v>
      </c>
      <c r="D7275" s="4">
        <v>45988</v>
      </c>
      <c r="E7275" t="s">
        <v>28</v>
      </c>
      <c r="F7275" t="s">
        <v>7491</v>
      </c>
      <c r="G7275" t="s">
        <v>54</v>
      </c>
      <c r="H7275" t="s">
        <v>31</v>
      </c>
      <c r="I7275" t="s">
        <v>111</v>
      </c>
      <c r="J7275" t="s">
        <v>45</v>
      </c>
      <c r="K7275" t="s">
        <v>100</v>
      </c>
      <c r="L7275" t="s">
        <v>46</v>
      </c>
      <c r="M7275" t="s">
        <v>47</v>
      </c>
      <c r="N7275" t="s">
        <v>5549</v>
      </c>
      <c r="O7275">
        <v>18.3</v>
      </c>
      <c r="Q7275">
        <v>167.2</v>
      </c>
      <c r="R7275">
        <v>167.2</v>
      </c>
      <c r="S7275">
        <v>0</v>
      </c>
      <c r="T7275">
        <v>167.2</v>
      </c>
      <c r="U7275">
        <v>122</v>
      </c>
      <c r="V7275">
        <f>SUMIF(货件明细!K:K,F7275,货件明细!AQ:AQ)</f>
        <v>0</v>
      </c>
      <c r="W7275">
        <f t="shared" si="452"/>
        <v>1</v>
      </c>
      <c r="X7275">
        <f t="shared" si="453"/>
        <v>122</v>
      </c>
      <c r="Y7275">
        <f>SUMIF(货件明细!K:K,F7275,货件明细!I:I)</f>
        <v>0</v>
      </c>
      <c r="Z7275">
        <f t="shared" si="454"/>
        <v>18.3</v>
      </c>
      <c r="AA7275">
        <f>SUMIF(货件明细!K:K,F7275,货件明细!J:J)</f>
        <v>0</v>
      </c>
      <c r="AB7275">
        <f t="shared" si="455"/>
        <v>1</v>
      </c>
    </row>
    <row r="7276" spans="1:28">
      <c r="A7276">
        <v>2025</v>
      </c>
      <c r="B7276">
        <v>11</v>
      </c>
      <c r="C7276">
        <v>48</v>
      </c>
      <c r="D7276" s="4">
        <v>45988</v>
      </c>
      <c r="E7276" t="s">
        <v>28</v>
      </c>
      <c r="F7276" t="s">
        <v>7492</v>
      </c>
      <c r="G7276" t="s">
        <v>50</v>
      </c>
      <c r="H7276" t="s">
        <v>31</v>
      </c>
      <c r="I7276" t="s">
        <v>111</v>
      </c>
      <c r="J7276" t="s">
        <v>45</v>
      </c>
      <c r="K7276" t="s">
        <v>100</v>
      </c>
      <c r="L7276" t="s">
        <v>46</v>
      </c>
      <c r="M7276" t="s">
        <v>47</v>
      </c>
      <c r="N7276" t="s">
        <v>5549</v>
      </c>
      <c r="O7276">
        <v>18.3</v>
      </c>
      <c r="Q7276">
        <v>172.9</v>
      </c>
      <c r="R7276">
        <v>172.9</v>
      </c>
      <c r="S7276">
        <v>0</v>
      </c>
      <c r="T7276">
        <v>172.9</v>
      </c>
      <c r="U7276">
        <v>122</v>
      </c>
      <c r="V7276">
        <f>SUMIF(货件明细!K:K,F7276,货件明细!AQ:AQ)</f>
        <v>0</v>
      </c>
      <c r="W7276">
        <f t="shared" si="452"/>
        <v>1</v>
      </c>
      <c r="X7276">
        <f t="shared" si="453"/>
        <v>122</v>
      </c>
      <c r="Y7276">
        <f>SUMIF(货件明细!K:K,F7276,货件明细!I:I)</f>
        <v>0</v>
      </c>
      <c r="Z7276">
        <f t="shared" si="454"/>
        <v>18.3</v>
      </c>
      <c r="AA7276">
        <f>SUMIF(货件明细!K:K,F7276,货件明细!J:J)</f>
        <v>0</v>
      </c>
      <c r="AB7276">
        <f t="shared" si="455"/>
        <v>1</v>
      </c>
    </row>
    <row r="7277" spans="1:28">
      <c r="A7277">
        <v>2025</v>
      </c>
      <c r="B7277">
        <v>11</v>
      </c>
      <c r="C7277">
        <v>48</v>
      </c>
      <c r="D7277" s="4">
        <v>45988</v>
      </c>
      <c r="E7277" t="s">
        <v>28</v>
      </c>
      <c r="F7277" t="s">
        <v>7493</v>
      </c>
      <c r="G7277" t="s">
        <v>43</v>
      </c>
      <c r="H7277" t="s">
        <v>44</v>
      </c>
      <c r="I7277" t="s">
        <v>111</v>
      </c>
      <c r="J7277" t="s">
        <v>45</v>
      </c>
      <c r="K7277" t="s">
        <v>100</v>
      </c>
      <c r="L7277" t="s">
        <v>46</v>
      </c>
      <c r="M7277" t="s">
        <v>2882</v>
      </c>
      <c r="N7277" t="s">
        <v>3338</v>
      </c>
      <c r="O7277">
        <v>18.3</v>
      </c>
      <c r="Q7277">
        <v>158.65</v>
      </c>
      <c r="R7277">
        <v>158.65</v>
      </c>
      <c r="S7277">
        <v>0</v>
      </c>
      <c r="T7277">
        <v>158.65</v>
      </c>
      <c r="U7277">
        <v>122</v>
      </c>
      <c r="V7277">
        <f>SUMIF(货件明细!K:K,F7277,货件明细!AQ:AQ)</f>
        <v>0</v>
      </c>
      <c r="W7277">
        <f t="shared" si="452"/>
        <v>1</v>
      </c>
      <c r="X7277">
        <f t="shared" si="453"/>
        <v>122</v>
      </c>
      <c r="Y7277">
        <f>SUMIF(货件明细!K:K,F7277,货件明细!I:I)</f>
        <v>0</v>
      </c>
      <c r="Z7277">
        <f t="shared" si="454"/>
        <v>18.3</v>
      </c>
      <c r="AA7277">
        <f>SUMIF(货件明细!K:K,F7277,货件明细!J:J)</f>
        <v>0</v>
      </c>
      <c r="AB7277">
        <f t="shared" si="455"/>
        <v>1</v>
      </c>
    </row>
    <row r="7278" spans="1:28">
      <c r="A7278">
        <v>2025</v>
      </c>
      <c r="B7278">
        <v>11</v>
      </c>
      <c r="C7278">
        <v>48</v>
      </c>
      <c r="D7278" s="4">
        <v>45988</v>
      </c>
      <c r="E7278" t="s">
        <v>28</v>
      </c>
      <c r="F7278" t="s">
        <v>7494</v>
      </c>
      <c r="G7278" t="s">
        <v>374</v>
      </c>
      <c r="H7278" t="s">
        <v>71</v>
      </c>
      <c r="I7278" t="s">
        <v>111</v>
      </c>
      <c r="J7278" t="s">
        <v>45</v>
      </c>
      <c r="K7278" t="s">
        <v>100</v>
      </c>
      <c r="L7278" t="s">
        <v>46</v>
      </c>
      <c r="M7278" t="s">
        <v>2882</v>
      </c>
      <c r="N7278" t="s">
        <v>3338</v>
      </c>
      <c r="O7278">
        <v>18.3</v>
      </c>
      <c r="Q7278">
        <v>108.68</v>
      </c>
      <c r="R7278">
        <v>108.68</v>
      </c>
      <c r="S7278">
        <v>0</v>
      </c>
      <c r="T7278">
        <v>108.68</v>
      </c>
      <c r="U7278">
        <v>122</v>
      </c>
      <c r="V7278">
        <f>SUMIF(货件明细!K:K,F7278,货件明细!AQ:AQ)</f>
        <v>0</v>
      </c>
      <c r="W7278">
        <f t="shared" si="452"/>
        <v>1</v>
      </c>
      <c r="X7278">
        <f t="shared" si="453"/>
        <v>122</v>
      </c>
      <c r="Y7278">
        <f>SUMIF(货件明细!K:K,F7278,货件明细!I:I)</f>
        <v>0</v>
      </c>
      <c r="Z7278">
        <f t="shared" si="454"/>
        <v>18.3</v>
      </c>
      <c r="AA7278">
        <f>SUMIF(货件明细!K:K,F7278,货件明细!J:J)</f>
        <v>0</v>
      </c>
      <c r="AB7278">
        <f t="shared" si="455"/>
        <v>1</v>
      </c>
    </row>
    <row r="7279" spans="1:28">
      <c r="A7279">
        <v>2025</v>
      </c>
      <c r="B7279">
        <v>11</v>
      </c>
      <c r="C7279">
        <v>48</v>
      </c>
      <c r="D7279" s="4">
        <v>45988</v>
      </c>
      <c r="E7279" t="s">
        <v>28</v>
      </c>
      <c r="F7279" t="s">
        <v>7495</v>
      </c>
      <c r="G7279" t="s">
        <v>267</v>
      </c>
      <c r="H7279" t="s">
        <v>71</v>
      </c>
      <c r="I7279" t="s">
        <v>111</v>
      </c>
      <c r="J7279" t="s">
        <v>45</v>
      </c>
      <c r="K7279" t="s">
        <v>100</v>
      </c>
      <c r="L7279" t="s">
        <v>46</v>
      </c>
      <c r="M7279" t="s">
        <v>2882</v>
      </c>
      <c r="N7279" t="s">
        <v>3338</v>
      </c>
      <c r="O7279">
        <v>18.3</v>
      </c>
      <c r="Q7279">
        <v>108.68</v>
      </c>
      <c r="R7279">
        <v>108.68</v>
      </c>
      <c r="S7279">
        <v>0</v>
      </c>
      <c r="T7279">
        <v>108.68</v>
      </c>
      <c r="U7279">
        <v>122</v>
      </c>
      <c r="V7279">
        <f>SUMIF(货件明细!K:K,F7279,货件明细!AQ:AQ)</f>
        <v>0</v>
      </c>
      <c r="W7279">
        <f t="shared" si="452"/>
        <v>1</v>
      </c>
      <c r="X7279">
        <f t="shared" si="453"/>
        <v>122</v>
      </c>
      <c r="Y7279">
        <f>SUMIF(货件明细!K:K,F7279,货件明细!I:I)</f>
        <v>0</v>
      </c>
      <c r="Z7279">
        <f t="shared" si="454"/>
        <v>18.3</v>
      </c>
      <c r="AA7279">
        <f>SUMIF(货件明细!K:K,F7279,货件明细!J:J)</f>
        <v>0</v>
      </c>
      <c r="AB7279">
        <f t="shared" si="455"/>
        <v>1</v>
      </c>
    </row>
    <row r="7280" spans="1:28">
      <c r="A7280">
        <v>2025</v>
      </c>
      <c r="B7280">
        <v>11</v>
      </c>
      <c r="C7280">
        <v>48</v>
      </c>
      <c r="D7280" s="4">
        <v>45988</v>
      </c>
      <c r="E7280" t="s">
        <v>28</v>
      </c>
      <c r="F7280" t="s">
        <v>7496</v>
      </c>
      <c r="G7280" t="s">
        <v>269</v>
      </c>
      <c r="H7280" t="s">
        <v>31</v>
      </c>
      <c r="I7280" t="s">
        <v>41</v>
      </c>
      <c r="J7280" t="s">
        <v>58</v>
      </c>
      <c r="K7280" t="s">
        <v>58</v>
      </c>
      <c r="L7280" t="s">
        <v>46</v>
      </c>
      <c r="M7280" t="s">
        <v>5001</v>
      </c>
      <c r="N7280" t="s">
        <v>6725</v>
      </c>
      <c r="O7280">
        <v>36</v>
      </c>
      <c r="Q7280">
        <v>174.2</v>
      </c>
      <c r="R7280">
        <v>174.2</v>
      </c>
      <c r="S7280">
        <v>0</v>
      </c>
      <c r="T7280">
        <v>174.2</v>
      </c>
      <c r="U7280">
        <v>183</v>
      </c>
      <c r="V7280">
        <f>SUMIF(货件明细!K:K,F7280,货件明细!AQ:AQ)</f>
        <v>0</v>
      </c>
      <c r="W7280">
        <f t="shared" si="452"/>
        <v>1</v>
      </c>
      <c r="X7280">
        <f t="shared" si="453"/>
        <v>183</v>
      </c>
      <c r="Y7280">
        <f>SUMIF(货件明细!K:K,F7280,货件明细!I:I)</f>
        <v>0</v>
      </c>
      <c r="Z7280">
        <f t="shared" si="454"/>
        <v>36</v>
      </c>
      <c r="AA7280">
        <f>SUMIF(货件明细!K:K,F7280,货件明细!J:J)</f>
        <v>0</v>
      </c>
      <c r="AB7280">
        <f t="shared" si="455"/>
        <v>1</v>
      </c>
    </row>
    <row r="7281" spans="1:28">
      <c r="A7281">
        <v>2025</v>
      </c>
      <c r="B7281">
        <v>11</v>
      </c>
      <c r="C7281">
        <v>48</v>
      </c>
      <c r="D7281" s="4">
        <v>45988</v>
      </c>
      <c r="E7281" t="s">
        <v>28</v>
      </c>
      <c r="F7281" t="s">
        <v>7497</v>
      </c>
      <c r="G7281" t="s">
        <v>56</v>
      </c>
      <c r="H7281" t="s">
        <v>44</v>
      </c>
      <c r="I7281" t="s">
        <v>41</v>
      </c>
      <c r="J7281" t="s">
        <v>58</v>
      </c>
      <c r="K7281" t="s">
        <v>58</v>
      </c>
      <c r="L7281" t="s">
        <v>46</v>
      </c>
      <c r="M7281" t="s">
        <v>5001</v>
      </c>
      <c r="N7281" t="s">
        <v>6725</v>
      </c>
      <c r="O7281">
        <v>36</v>
      </c>
      <c r="Q7281">
        <v>157.365</v>
      </c>
      <c r="R7281">
        <v>157.365</v>
      </c>
      <c r="S7281">
        <v>0</v>
      </c>
      <c r="T7281">
        <v>157.365</v>
      </c>
      <c r="U7281">
        <v>183</v>
      </c>
      <c r="V7281">
        <f>SUMIF(货件明细!K:K,F7281,货件明细!AQ:AQ)</f>
        <v>0</v>
      </c>
      <c r="W7281">
        <f t="shared" si="452"/>
        <v>1</v>
      </c>
      <c r="X7281">
        <f t="shared" si="453"/>
        <v>183</v>
      </c>
      <c r="Y7281">
        <f>SUMIF(货件明细!K:K,F7281,货件明细!I:I)</f>
        <v>0</v>
      </c>
      <c r="Z7281">
        <f t="shared" si="454"/>
        <v>36</v>
      </c>
      <c r="AA7281">
        <f>SUMIF(货件明细!K:K,F7281,货件明细!J:J)</f>
        <v>0</v>
      </c>
      <c r="AB7281">
        <f t="shared" si="455"/>
        <v>1</v>
      </c>
    </row>
    <row r="7282" spans="1:28">
      <c r="A7282">
        <v>2025</v>
      </c>
      <c r="B7282">
        <v>11</v>
      </c>
      <c r="C7282">
        <v>48</v>
      </c>
      <c r="D7282" s="4">
        <v>45988</v>
      </c>
      <c r="E7282" t="s">
        <v>28</v>
      </c>
      <c r="F7282" t="s">
        <v>7498</v>
      </c>
      <c r="G7282" t="s">
        <v>64</v>
      </c>
      <c r="H7282" t="s">
        <v>44</v>
      </c>
      <c r="I7282" t="s">
        <v>41</v>
      </c>
      <c r="J7282" t="s">
        <v>58</v>
      </c>
      <c r="K7282" t="s">
        <v>58</v>
      </c>
      <c r="L7282" t="s">
        <v>46</v>
      </c>
      <c r="M7282" t="s">
        <v>5001</v>
      </c>
      <c r="N7282" t="s">
        <v>6725</v>
      </c>
      <c r="O7282">
        <v>36</v>
      </c>
      <c r="Q7282">
        <v>157.365</v>
      </c>
      <c r="R7282">
        <v>157.365</v>
      </c>
      <c r="S7282">
        <v>0</v>
      </c>
      <c r="T7282">
        <v>157.365</v>
      </c>
      <c r="U7282">
        <v>183</v>
      </c>
      <c r="V7282">
        <f>SUMIF(货件明细!K:K,F7282,货件明细!AQ:AQ)</f>
        <v>0</v>
      </c>
      <c r="W7282">
        <f t="shared" si="452"/>
        <v>1</v>
      </c>
      <c r="X7282">
        <f t="shared" si="453"/>
        <v>183</v>
      </c>
      <c r="Y7282">
        <f>SUMIF(货件明细!K:K,F7282,货件明细!I:I)</f>
        <v>0</v>
      </c>
      <c r="Z7282">
        <f t="shared" si="454"/>
        <v>36</v>
      </c>
      <c r="AA7282">
        <f>SUMIF(货件明细!K:K,F7282,货件明细!J:J)</f>
        <v>0</v>
      </c>
      <c r="AB7282">
        <f t="shared" si="455"/>
        <v>1</v>
      </c>
    </row>
    <row r="7283" spans="1:28">
      <c r="A7283">
        <v>2025</v>
      </c>
      <c r="B7283">
        <v>11</v>
      </c>
      <c r="C7283">
        <v>48</v>
      </c>
      <c r="D7283" s="4">
        <v>45988</v>
      </c>
      <c r="E7283" t="s">
        <v>28</v>
      </c>
      <c r="F7283" t="s">
        <v>7499</v>
      </c>
      <c r="G7283" t="s">
        <v>206</v>
      </c>
      <c r="H7283" t="s">
        <v>71</v>
      </c>
      <c r="I7283" t="s">
        <v>41</v>
      </c>
      <c r="J7283" t="s">
        <v>58</v>
      </c>
      <c r="K7283" t="s">
        <v>58</v>
      </c>
      <c r="L7283" t="s">
        <v>46</v>
      </c>
      <c r="M7283" t="s">
        <v>5001</v>
      </c>
      <c r="N7283" t="s">
        <v>6725</v>
      </c>
      <c r="O7283">
        <v>36</v>
      </c>
      <c r="Q7283">
        <v>102.05</v>
      </c>
      <c r="R7283">
        <v>102.05</v>
      </c>
      <c r="S7283">
        <v>0</v>
      </c>
      <c r="T7283">
        <v>102.05</v>
      </c>
      <c r="U7283">
        <v>183</v>
      </c>
      <c r="V7283">
        <f>SUMIF(货件明细!K:K,F7283,货件明细!AQ:AQ)</f>
        <v>0</v>
      </c>
      <c r="W7283">
        <f t="shared" si="452"/>
        <v>1</v>
      </c>
      <c r="X7283">
        <f t="shared" si="453"/>
        <v>183</v>
      </c>
      <c r="Y7283">
        <f>SUMIF(货件明细!K:K,F7283,货件明细!I:I)</f>
        <v>0</v>
      </c>
      <c r="Z7283">
        <f t="shared" si="454"/>
        <v>36</v>
      </c>
      <c r="AA7283">
        <f>SUMIF(货件明细!K:K,F7283,货件明细!J:J)</f>
        <v>0</v>
      </c>
      <c r="AB7283">
        <f t="shared" si="455"/>
        <v>1</v>
      </c>
    </row>
    <row r="7284" spans="1:28">
      <c r="A7284">
        <v>2025</v>
      </c>
      <c r="B7284">
        <v>11</v>
      </c>
      <c r="C7284">
        <v>48</v>
      </c>
      <c r="D7284" s="4">
        <v>45988</v>
      </c>
      <c r="E7284" t="s">
        <v>28</v>
      </c>
      <c r="F7284" t="s">
        <v>7500</v>
      </c>
      <c r="G7284" t="s">
        <v>369</v>
      </c>
      <c r="H7284" t="s">
        <v>31</v>
      </c>
      <c r="I7284" t="s">
        <v>41</v>
      </c>
      <c r="J7284" t="s">
        <v>58</v>
      </c>
      <c r="K7284" t="s">
        <v>58</v>
      </c>
      <c r="L7284" t="s">
        <v>46</v>
      </c>
      <c r="M7284" t="s">
        <v>5001</v>
      </c>
      <c r="N7284" t="s">
        <v>6725</v>
      </c>
      <c r="O7284">
        <v>36</v>
      </c>
      <c r="Q7284">
        <v>186.225</v>
      </c>
      <c r="R7284">
        <v>186.225</v>
      </c>
      <c r="S7284">
        <v>0</v>
      </c>
      <c r="T7284">
        <v>186.225</v>
      </c>
      <c r="U7284">
        <v>183</v>
      </c>
      <c r="V7284">
        <f>SUMIF(货件明细!K:K,F7284,货件明细!AQ:AQ)</f>
        <v>0</v>
      </c>
      <c r="W7284">
        <f t="shared" si="452"/>
        <v>1</v>
      </c>
      <c r="X7284">
        <f t="shared" si="453"/>
        <v>183</v>
      </c>
      <c r="Y7284">
        <f>SUMIF(货件明细!K:K,F7284,货件明细!I:I)</f>
        <v>0</v>
      </c>
      <c r="Z7284">
        <f t="shared" si="454"/>
        <v>36</v>
      </c>
      <c r="AA7284">
        <f>SUMIF(货件明细!K:K,F7284,货件明细!J:J)</f>
        <v>0</v>
      </c>
      <c r="AB7284">
        <f t="shared" si="455"/>
        <v>1</v>
      </c>
    </row>
    <row r="7285" spans="1:28">
      <c r="A7285">
        <v>2025</v>
      </c>
      <c r="B7285">
        <v>11</v>
      </c>
      <c r="C7285">
        <v>48</v>
      </c>
      <c r="D7285" s="4">
        <v>45988</v>
      </c>
      <c r="E7285" t="s">
        <v>28</v>
      </c>
      <c r="F7285" t="s">
        <v>7501</v>
      </c>
      <c r="G7285" t="s">
        <v>62</v>
      </c>
      <c r="H7285" t="s">
        <v>31</v>
      </c>
      <c r="I7285" t="s">
        <v>39</v>
      </c>
      <c r="J7285" t="s">
        <v>100</v>
      </c>
      <c r="K7285" t="s">
        <v>100</v>
      </c>
      <c r="L7285" t="s">
        <v>46</v>
      </c>
      <c r="M7285" t="s">
        <v>47</v>
      </c>
      <c r="N7285" t="s">
        <v>5148</v>
      </c>
      <c r="O7285">
        <v>72.87</v>
      </c>
      <c r="Q7285">
        <v>693</v>
      </c>
      <c r="R7285">
        <v>693</v>
      </c>
      <c r="S7285">
        <v>0</v>
      </c>
      <c r="T7285">
        <v>693</v>
      </c>
      <c r="U7285">
        <v>220</v>
      </c>
      <c r="V7285">
        <f>SUMIF(货件明细!K:K,F7285,货件明细!AQ:AQ)</f>
        <v>0</v>
      </c>
      <c r="W7285">
        <f t="shared" si="452"/>
        <v>1</v>
      </c>
      <c r="X7285">
        <f t="shared" si="453"/>
        <v>220</v>
      </c>
      <c r="Y7285">
        <f>SUMIF(货件明细!K:K,F7285,货件明细!I:I)</f>
        <v>0</v>
      </c>
      <c r="Z7285">
        <f t="shared" si="454"/>
        <v>72.87</v>
      </c>
      <c r="AA7285">
        <f>SUMIF(货件明细!K:K,F7285,货件明细!J:J)</f>
        <v>0</v>
      </c>
      <c r="AB7285">
        <f t="shared" si="455"/>
        <v>1</v>
      </c>
    </row>
    <row r="7286" spans="1:28">
      <c r="A7286">
        <v>2025</v>
      </c>
      <c r="B7286">
        <v>11</v>
      </c>
      <c r="C7286">
        <v>48</v>
      </c>
      <c r="D7286" s="4">
        <v>45988</v>
      </c>
      <c r="E7286" t="s">
        <v>28</v>
      </c>
      <c r="F7286" t="s">
        <v>7502</v>
      </c>
      <c r="G7286" t="s">
        <v>74</v>
      </c>
      <c r="H7286" t="s">
        <v>44</v>
      </c>
      <c r="I7286" t="s">
        <v>39</v>
      </c>
      <c r="J7286" t="s">
        <v>100</v>
      </c>
      <c r="K7286" t="s">
        <v>100</v>
      </c>
      <c r="L7286" t="s">
        <v>46</v>
      </c>
      <c r="M7286" t="s">
        <v>5001</v>
      </c>
      <c r="N7286" t="s">
        <v>6615</v>
      </c>
      <c r="O7286">
        <v>147.21</v>
      </c>
      <c r="Q7286">
        <v>1195.48</v>
      </c>
      <c r="R7286">
        <v>1195.48</v>
      </c>
      <c r="S7286">
        <v>0</v>
      </c>
      <c r="T7286">
        <v>1195.48</v>
      </c>
      <c r="U7286">
        <v>396</v>
      </c>
      <c r="V7286">
        <f>SUMIF(货件明细!K:K,F7286,货件明细!AQ:AQ)</f>
        <v>0</v>
      </c>
      <c r="W7286">
        <f t="shared" si="452"/>
        <v>1</v>
      </c>
      <c r="X7286">
        <f t="shared" si="453"/>
        <v>396</v>
      </c>
      <c r="Y7286">
        <f>SUMIF(货件明细!K:K,F7286,货件明细!I:I)</f>
        <v>0</v>
      </c>
      <c r="Z7286">
        <f t="shared" si="454"/>
        <v>147.21</v>
      </c>
      <c r="AA7286">
        <f>SUMIF(货件明细!K:K,F7286,货件明细!J:J)</f>
        <v>0</v>
      </c>
      <c r="AB7286">
        <f t="shared" si="455"/>
        <v>1</v>
      </c>
    </row>
    <row r="7287" spans="1:28">
      <c r="A7287">
        <v>2025</v>
      </c>
      <c r="B7287">
        <v>11</v>
      </c>
      <c r="C7287">
        <v>48</v>
      </c>
      <c r="D7287" s="4">
        <v>45988</v>
      </c>
      <c r="E7287" t="s">
        <v>28</v>
      </c>
      <c r="F7287" t="s">
        <v>7503</v>
      </c>
      <c r="G7287" t="s">
        <v>54</v>
      </c>
      <c r="H7287" t="s">
        <v>31</v>
      </c>
      <c r="I7287" t="s">
        <v>39</v>
      </c>
      <c r="J7287" t="s">
        <v>100</v>
      </c>
      <c r="K7287" t="s">
        <v>100</v>
      </c>
      <c r="L7287" t="s">
        <v>46</v>
      </c>
      <c r="M7287" t="s">
        <v>47</v>
      </c>
      <c r="N7287" t="s">
        <v>5148</v>
      </c>
      <c r="O7287">
        <v>130.66</v>
      </c>
      <c r="Q7287">
        <v>1222.26923076923</v>
      </c>
      <c r="R7287">
        <v>1222.26923076923</v>
      </c>
      <c r="S7287">
        <v>0</v>
      </c>
      <c r="T7287">
        <v>1222.26923076923</v>
      </c>
      <c r="U7287">
        <v>356</v>
      </c>
      <c r="V7287">
        <f>SUMIF(货件明细!K:K,F7287,货件明细!AQ:AQ)</f>
        <v>0</v>
      </c>
      <c r="W7287">
        <f t="shared" si="452"/>
        <v>1</v>
      </c>
      <c r="X7287">
        <f t="shared" si="453"/>
        <v>356</v>
      </c>
      <c r="Y7287">
        <f>SUMIF(货件明细!K:K,F7287,货件明细!I:I)</f>
        <v>0</v>
      </c>
      <c r="Z7287">
        <f t="shared" si="454"/>
        <v>130.66</v>
      </c>
      <c r="AA7287">
        <f>SUMIF(货件明细!K:K,F7287,货件明细!J:J)</f>
        <v>0</v>
      </c>
      <c r="AB7287">
        <f t="shared" si="455"/>
        <v>1</v>
      </c>
    </row>
    <row r="7288" spans="1:28">
      <c r="A7288">
        <v>2025</v>
      </c>
      <c r="B7288">
        <v>11</v>
      </c>
      <c r="C7288">
        <v>48</v>
      </c>
      <c r="D7288" s="4">
        <v>45988</v>
      </c>
      <c r="E7288" t="s">
        <v>28</v>
      </c>
      <c r="F7288" t="s">
        <v>7504</v>
      </c>
      <c r="G7288" t="s">
        <v>374</v>
      </c>
      <c r="H7288" t="s">
        <v>71</v>
      </c>
      <c r="I7288" t="s">
        <v>39</v>
      </c>
      <c r="J7288" t="s">
        <v>100</v>
      </c>
      <c r="K7288" t="s">
        <v>58</v>
      </c>
      <c r="L7288" t="s">
        <v>46</v>
      </c>
      <c r="M7288" t="s">
        <v>5001</v>
      </c>
      <c r="N7288" t="s">
        <v>6725</v>
      </c>
      <c r="O7288">
        <v>130.66</v>
      </c>
      <c r="Q7288">
        <v>620.15</v>
      </c>
      <c r="R7288">
        <v>620.15</v>
      </c>
      <c r="S7288">
        <v>0</v>
      </c>
      <c r="T7288">
        <v>620.15</v>
      </c>
      <c r="U7288">
        <v>356</v>
      </c>
      <c r="V7288">
        <f>SUMIF(货件明细!K:K,F7288,货件明细!AQ:AQ)</f>
        <v>0</v>
      </c>
      <c r="W7288">
        <f t="shared" si="452"/>
        <v>1</v>
      </c>
      <c r="X7288">
        <f t="shared" si="453"/>
        <v>356</v>
      </c>
      <c r="Y7288">
        <f>SUMIF(货件明细!K:K,F7288,货件明细!I:I)</f>
        <v>0</v>
      </c>
      <c r="Z7288">
        <f t="shared" si="454"/>
        <v>130.66</v>
      </c>
      <c r="AA7288">
        <f>SUMIF(货件明细!K:K,F7288,货件明细!J:J)</f>
        <v>0</v>
      </c>
      <c r="AB7288">
        <f t="shared" si="455"/>
        <v>1</v>
      </c>
    </row>
    <row r="7289" spans="1:28">
      <c r="A7289">
        <v>2025</v>
      </c>
      <c r="B7289">
        <v>11</v>
      </c>
      <c r="C7289">
        <v>48</v>
      </c>
      <c r="D7289" s="4">
        <v>45988</v>
      </c>
      <c r="E7289" t="s">
        <v>28</v>
      </c>
      <c r="F7289" t="s">
        <v>7505</v>
      </c>
      <c r="G7289" t="s">
        <v>372</v>
      </c>
      <c r="H7289" t="s">
        <v>71</v>
      </c>
      <c r="I7289" t="s">
        <v>39</v>
      </c>
      <c r="J7289" t="s">
        <v>100</v>
      </c>
      <c r="K7289" t="s">
        <v>58</v>
      </c>
      <c r="L7289" t="s">
        <v>46</v>
      </c>
      <c r="M7289" t="s">
        <v>5001</v>
      </c>
      <c r="N7289" t="s">
        <v>6725</v>
      </c>
      <c r="O7289">
        <v>171.9</v>
      </c>
      <c r="Q7289">
        <v>832.1</v>
      </c>
      <c r="R7289">
        <v>832.1</v>
      </c>
      <c r="S7289">
        <v>0</v>
      </c>
      <c r="T7289">
        <v>832.1</v>
      </c>
      <c r="U7289">
        <v>452</v>
      </c>
      <c r="V7289">
        <f>SUMIF(货件明细!K:K,F7289,货件明细!AQ:AQ)</f>
        <v>0</v>
      </c>
      <c r="W7289">
        <f t="shared" si="452"/>
        <v>1</v>
      </c>
      <c r="X7289">
        <f t="shared" si="453"/>
        <v>452</v>
      </c>
      <c r="Y7289">
        <f>SUMIF(货件明细!K:K,F7289,货件明细!I:I)</f>
        <v>0</v>
      </c>
      <c r="Z7289">
        <f t="shared" si="454"/>
        <v>171.9</v>
      </c>
      <c r="AA7289">
        <f>SUMIF(货件明细!K:K,F7289,货件明细!J:J)</f>
        <v>0</v>
      </c>
      <c r="AB7289">
        <f t="shared" si="455"/>
        <v>1</v>
      </c>
    </row>
    <row r="7290" spans="1:28">
      <c r="A7290">
        <v>2025</v>
      </c>
      <c r="B7290">
        <v>11</v>
      </c>
      <c r="C7290">
        <v>48</v>
      </c>
      <c r="D7290" s="4">
        <v>45988</v>
      </c>
      <c r="E7290" t="s">
        <v>28</v>
      </c>
      <c r="F7290" t="s">
        <v>7506</v>
      </c>
      <c r="G7290" t="s">
        <v>50</v>
      </c>
      <c r="H7290" t="s">
        <v>31</v>
      </c>
      <c r="I7290" t="s">
        <v>39</v>
      </c>
      <c r="J7290" t="s">
        <v>100</v>
      </c>
      <c r="K7290" t="s">
        <v>100</v>
      </c>
      <c r="L7290" t="s">
        <v>46</v>
      </c>
      <c r="M7290" t="s">
        <v>47</v>
      </c>
      <c r="N7290" t="s">
        <v>5148</v>
      </c>
      <c r="O7290">
        <v>26.1</v>
      </c>
      <c r="Q7290">
        <v>119</v>
      </c>
      <c r="R7290">
        <v>119</v>
      </c>
      <c r="S7290">
        <v>0</v>
      </c>
      <c r="T7290">
        <v>119</v>
      </c>
      <c r="U7290">
        <v>123</v>
      </c>
      <c r="V7290">
        <f>SUMIF(货件明细!K:K,F7290,货件明细!AQ:AQ)</f>
        <v>0</v>
      </c>
      <c r="W7290">
        <f t="shared" si="452"/>
        <v>1</v>
      </c>
      <c r="X7290">
        <f t="shared" si="453"/>
        <v>123</v>
      </c>
      <c r="Y7290">
        <f>SUMIF(货件明细!K:K,F7290,货件明细!I:I)</f>
        <v>0</v>
      </c>
      <c r="Z7290">
        <f t="shared" si="454"/>
        <v>26.1</v>
      </c>
      <c r="AA7290">
        <f>SUMIF(货件明细!K:K,F7290,货件明细!J:J)</f>
        <v>0</v>
      </c>
      <c r="AB7290">
        <f t="shared" si="455"/>
        <v>1</v>
      </c>
    </row>
    <row r="7291" spans="1:28">
      <c r="A7291">
        <v>2025</v>
      </c>
      <c r="B7291">
        <v>11</v>
      </c>
      <c r="C7291">
        <v>48</v>
      </c>
      <c r="D7291" s="4">
        <v>45988</v>
      </c>
      <c r="E7291" t="s">
        <v>28</v>
      </c>
      <c r="F7291" t="s">
        <v>7507</v>
      </c>
      <c r="G7291" t="s">
        <v>374</v>
      </c>
      <c r="H7291" t="s">
        <v>71</v>
      </c>
      <c r="I7291" t="s">
        <v>39</v>
      </c>
      <c r="J7291" t="s">
        <v>100</v>
      </c>
      <c r="K7291" t="s">
        <v>58</v>
      </c>
      <c r="L7291" t="s">
        <v>46</v>
      </c>
      <c r="M7291" t="s">
        <v>5001</v>
      </c>
      <c r="N7291" t="s">
        <v>6725</v>
      </c>
      <c r="O7291">
        <v>26.1</v>
      </c>
      <c r="Q7291">
        <v>54.95</v>
      </c>
      <c r="R7291">
        <v>54.95</v>
      </c>
      <c r="S7291">
        <v>0</v>
      </c>
      <c r="T7291">
        <v>54.95</v>
      </c>
      <c r="U7291">
        <v>123</v>
      </c>
      <c r="V7291">
        <f>SUMIF(货件明细!K:K,F7291,货件明细!AQ:AQ)</f>
        <v>0</v>
      </c>
      <c r="W7291">
        <f t="shared" si="452"/>
        <v>1</v>
      </c>
      <c r="X7291">
        <f t="shared" si="453"/>
        <v>123</v>
      </c>
      <c r="Y7291">
        <f>SUMIF(货件明细!K:K,F7291,货件明细!I:I)</f>
        <v>0</v>
      </c>
      <c r="Z7291">
        <f t="shared" si="454"/>
        <v>26.1</v>
      </c>
      <c r="AA7291">
        <f>SUMIF(货件明细!K:K,F7291,货件明细!J:J)</f>
        <v>0</v>
      </c>
      <c r="AB7291">
        <f t="shared" si="455"/>
        <v>1</v>
      </c>
    </row>
    <row r="7292" spans="1:28">
      <c r="A7292">
        <v>2025</v>
      </c>
      <c r="B7292">
        <v>11</v>
      </c>
      <c r="C7292">
        <v>48</v>
      </c>
      <c r="D7292" s="4">
        <v>45988</v>
      </c>
      <c r="E7292" t="s">
        <v>28</v>
      </c>
      <c r="F7292" t="s">
        <v>7508</v>
      </c>
      <c r="G7292" t="s">
        <v>392</v>
      </c>
      <c r="H7292" t="s">
        <v>44</v>
      </c>
      <c r="I7292" t="s">
        <v>39</v>
      </c>
      <c r="J7292" t="s">
        <v>100</v>
      </c>
      <c r="K7292" t="s">
        <v>100</v>
      </c>
      <c r="L7292" t="s">
        <v>46</v>
      </c>
      <c r="M7292" t="s">
        <v>47</v>
      </c>
      <c r="N7292" t="s">
        <v>4252</v>
      </c>
      <c r="O7292">
        <v>26.1</v>
      </c>
      <c r="Q7292">
        <v>144</v>
      </c>
      <c r="R7292">
        <v>144</v>
      </c>
      <c r="S7292">
        <v>0</v>
      </c>
      <c r="T7292">
        <v>144</v>
      </c>
      <c r="U7292">
        <v>123</v>
      </c>
      <c r="V7292">
        <f>SUMIF(货件明细!K:K,F7292,货件明细!AQ:AQ)</f>
        <v>0</v>
      </c>
      <c r="W7292">
        <f t="shared" si="452"/>
        <v>1</v>
      </c>
      <c r="X7292">
        <f t="shared" si="453"/>
        <v>123</v>
      </c>
      <c r="Y7292">
        <f>SUMIF(货件明细!K:K,F7292,货件明细!I:I)</f>
        <v>0</v>
      </c>
      <c r="Z7292">
        <f t="shared" si="454"/>
        <v>26.1</v>
      </c>
      <c r="AA7292">
        <f>SUMIF(货件明细!K:K,F7292,货件明细!J:J)</f>
        <v>0</v>
      </c>
      <c r="AB7292">
        <f t="shared" si="455"/>
        <v>1</v>
      </c>
    </row>
    <row r="7293" spans="1:28">
      <c r="A7293">
        <v>2025</v>
      </c>
      <c r="B7293">
        <v>11</v>
      </c>
      <c r="C7293">
        <v>48</v>
      </c>
      <c r="D7293" s="4">
        <v>45988</v>
      </c>
      <c r="E7293" t="s">
        <v>28</v>
      </c>
      <c r="F7293" t="s">
        <v>7509</v>
      </c>
      <c r="G7293" t="s">
        <v>1517</v>
      </c>
      <c r="H7293" t="s">
        <v>71</v>
      </c>
      <c r="I7293" t="s">
        <v>39</v>
      </c>
      <c r="J7293" t="s">
        <v>100</v>
      </c>
      <c r="K7293" t="s">
        <v>58</v>
      </c>
      <c r="L7293" t="s">
        <v>46</v>
      </c>
      <c r="M7293" t="s">
        <v>5001</v>
      </c>
      <c r="N7293" t="s">
        <v>6725</v>
      </c>
      <c r="O7293">
        <v>26.1</v>
      </c>
      <c r="Q7293">
        <v>51.065</v>
      </c>
      <c r="R7293">
        <v>51.065</v>
      </c>
      <c r="S7293">
        <v>0</v>
      </c>
      <c r="T7293">
        <v>51.065</v>
      </c>
      <c r="U7293">
        <v>122</v>
      </c>
      <c r="V7293">
        <f>SUMIF(货件明细!K:K,F7293,货件明细!AQ:AQ)</f>
        <v>0</v>
      </c>
      <c r="W7293">
        <f t="shared" si="452"/>
        <v>1</v>
      </c>
      <c r="X7293">
        <f t="shared" si="453"/>
        <v>122</v>
      </c>
      <c r="Y7293">
        <f>SUMIF(货件明细!K:K,F7293,货件明细!I:I)</f>
        <v>0</v>
      </c>
      <c r="Z7293">
        <f t="shared" si="454"/>
        <v>26.1</v>
      </c>
      <c r="AA7293">
        <f>SUMIF(货件明细!K:K,F7293,货件明细!J:J)</f>
        <v>0</v>
      </c>
      <c r="AB7293">
        <f t="shared" si="455"/>
        <v>1</v>
      </c>
    </row>
    <row r="7294" spans="1:28">
      <c r="A7294">
        <v>2025</v>
      </c>
      <c r="B7294">
        <v>11</v>
      </c>
      <c r="C7294">
        <v>48</v>
      </c>
      <c r="D7294" s="4">
        <v>45988</v>
      </c>
      <c r="E7294" t="s">
        <v>28</v>
      </c>
      <c r="F7294" t="s">
        <v>7510</v>
      </c>
      <c r="G7294" t="s">
        <v>267</v>
      </c>
      <c r="H7294" t="s">
        <v>71</v>
      </c>
      <c r="I7294" t="s">
        <v>39</v>
      </c>
      <c r="J7294" t="s">
        <v>100</v>
      </c>
      <c r="K7294" t="s">
        <v>58</v>
      </c>
      <c r="L7294" t="s">
        <v>46</v>
      </c>
      <c r="M7294" t="s">
        <v>5001</v>
      </c>
      <c r="N7294" t="s">
        <v>6725</v>
      </c>
      <c r="O7294">
        <v>26.1</v>
      </c>
      <c r="Q7294">
        <v>54.95</v>
      </c>
      <c r="R7294">
        <v>54.95</v>
      </c>
      <c r="S7294">
        <v>0</v>
      </c>
      <c r="T7294">
        <v>54.95</v>
      </c>
      <c r="U7294">
        <v>123</v>
      </c>
      <c r="V7294">
        <f>SUMIF(货件明细!K:K,F7294,货件明细!AQ:AQ)</f>
        <v>0</v>
      </c>
      <c r="W7294">
        <f t="shared" si="452"/>
        <v>1</v>
      </c>
      <c r="X7294">
        <f t="shared" si="453"/>
        <v>123</v>
      </c>
      <c r="Y7294">
        <f>SUMIF(货件明细!K:K,F7294,货件明细!I:I)</f>
        <v>0</v>
      </c>
      <c r="Z7294">
        <f t="shared" si="454"/>
        <v>26.1</v>
      </c>
      <c r="AA7294">
        <f>SUMIF(货件明细!K:K,F7294,货件明细!J:J)</f>
        <v>0</v>
      </c>
      <c r="AB7294">
        <f t="shared" si="455"/>
        <v>1</v>
      </c>
    </row>
    <row r="7295" spans="1:28">
      <c r="A7295">
        <v>2025</v>
      </c>
      <c r="B7295">
        <v>11</v>
      </c>
      <c r="C7295">
        <v>48</v>
      </c>
      <c r="D7295" s="4">
        <v>45988</v>
      </c>
      <c r="E7295" t="s">
        <v>28</v>
      </c>
      <c r="F7295" t="s">
        <v>7511</v>
      </c>
      <c r="G7295" t="s">
        <v>50</v>
      </c>
      <c r="H7295" t="s">
        <v>31</v>
      </c>
      <c r="I7295" t="s">
        <v>39</v>
      </c>
      <c r="J7295" t="s">
        <v>45</v>
      </c>
      <c r="K7295" t="s">
        <v>100</v>
      </c>
      <c r="L7295" t="s">
        <v>46</v>
      </c>
      <c r="M7295" t="s">
        <v>47</v>
      </c>
      <c r="N7295" t="s">
        <v>5148</v>
      </c>
      <c r="O7295">
        <v>12.5</v>
      </c>
      <c r="Q7295">
        <v>68</v>
      </c>
      <c r="R7295">
        <v>68</v>
      </c>
      <c r="S7295">
        <v>0</v>
      </c>
      <c r="T7295">
        <v>68</v>
      </c>
      <c r="U7295">
        <v>24</v>
      </c>
      <c r="V7295">
        <f>SUMIF(货件明细!K:K,F7295,货件明细!AQ:AQ)</f>
        <v>0</v>
      </c>
      <c r="W7295">
        <f t="shared" si="452"/>
        <v>1</v>
      </c>
      <c r="X7295">
        <f t="shared" si="453"/>
        <v>24</v>
      </c>
      <c r="Y7295">
        <f>SUMIF(货件明细!K:K,F7295,货件明细!I:I)</f>
        <v>0</v>
      </c>
      <c r="Z7295">
        <f t="shared" si="454"/>
        <v>12.5</v>
      </c>
      <c r="AA7295">
        <f>SUMIF(货件明细!K:K,F7295,货件明细!J:J)</f>
        <v>0</v>
      </c>
      <c r="AB7295">
        <f t="shared" si="455"/>
        <v>1</v>
      </c>
    </row>
    <row r="7296" spans="1:28">
      <c r="A7296">
        <v>2025</v>
      </c>
      <c r="B7296">
        <v>11</v>
      </c>
      <c r="C7296">
        <v>48</v>
      </c>
      <c r="D7296" s="4">
        <v>45988</v>
      </c>
      <c r="E7296" t="s">
        <v>28</v>
      </c>
      <c r="F7296" t="s">
        <v>7512</v>
      </c>
      <c r="G7296" t="s">
        <v>374</v>
      </c>
      <c r="H7296" t="s">
        <v>71</v>
      </c>
      <c r="I7296" t="s">
        <v>39</v>
      </c>
      <c r="J7296" t="s">
        <v>45</v>
      </c>
      <c r="K7296" t="s">
        <v>100</v>
      </c>
      <c r="L7296" t="s">
        <v>46</v>
      </c>
      <c r="M7296" t="s">
        <v>2882</v>
      </c>
      <c r="N7296" t="s">
        <v>3135</v>
      </c>
      <c r="O7296">
        <v>25</v>
      </c>
      <c r="Q7296">
        <v>94.8</v>
      </c>
      <c r="R7296">
        <v>94.8</v>
      </c>
      <c r="S7296">
        <v>0</v>
      </c>
      <c r="T7296">
        <v>94.8</v>
      </c>
      <c r="U7296">
        <v>48</v>
      </c>
      <c r="V7296">
        <f>SUMIF(货件明细!K:K,F7296,货件明细!AQ:AQ)</f>
        <v>0</v>
      </c>
      <c r="W7296">
        <f t="shared" si="452"/>
        <v>1</v>
      </c>
      <c r="X7296">
        <f t="shared" si="453"/>
        <v>48</v>
      </c>
      <c r="Y7296">
        <f>SUMIF(货件明细!K:K,F7296,货件明细!I:I)</f>
        <v>0</v>
      </c>
      <c r="Z7296">
        <f t="shared" si="454"/>
        <v>25</v>
      </c>
      <c r="AA7296">
        <f>SUMIF(货件明细!K:K,F7296,货件明细!J:J)</f>
        <v>0</v>
      </c>
      <c r="AB7296">
        <f t="shared" si="455"/>
        <v>1</v>
      </c>
    </row>
    <row r="7297" spans="1:28">
      <c r="A7297">
        <v>2025</v>
      </c>
      <c r="B7297">
        <v>11</v>
      </c>
      <c r="C7297">
        <v>48</v>
      </c>
      <c r="D7297" s="4">
        <v>45988</v>
      </c>
      <c r="E7297" t="s">
        <v>28</v>
      </c>
      <c r="F7297" t="s">
        <v>7513</v>
      </c>
      <c r="G7297" t="s">
        <v>392</v>
      </c>
      <c r="H7297" t="s">
        <v>44</v>
      </c>
      <c r="I7297" t="s">
        <v>39</v>
      </c>
      <c r="J7297" t="s">
        <v>45</v>
      </c>
      <c r="K7297" t="s">
        <v>100</v>
      </c>
      <c r="L7297" t="s">
        <v>46</v>
      </c>
      <c r="M7297" t="s">
        <v>2882</v>
      </c>
      <c r="N7297" t="s">
        <v>3338</v>
      </c>
      <c r="O7297">
        <v>25</v>
      </c>
      <c r="Q7297">
        <v>217.1</v>
      </c>
      <c r="R7297">
        <v>217.1</v>
      </c>
      <c r="S7297">
        <v>0</v>
      </c>
      <c r="T7297">
        <v>217.1</v>
      </c>
      <c r="U7297">
        <v>48</v>
      </c>
      <c r="V7297">
        <f>SUMIF(货件明细!K:K,F7297,货件明细!AQ:AQ)</f>
        <v>0</v>
      </c>
      <c r="W7297">
        <f t="shared" si="452"/>
        <v>1</v>
      </c>
      <c r="X7297">
        <f t="shared" si="453"/>
        <v>48</v>
      </c>
      <c r="Y7297">
        <f>SUMIF(货件明细!K:K,F7297,货件明细!I:I)</f>
        <v>0</v>
      </c>
      <c r="Z7297">
        <f t="shared" si="454"/>
        <v>25</v>
      </c>
      <c r="AA7297">
        <f>SUMIF(货件明细!K:K,F7297,货件明细!J:J)</f>
        <v>0</v>
      </c>
      <c r="AB7297">
        <f t="shared" si="455"/>
        <v>1</v>
      </c>
    </row>
    <row r="7298" spans="1:28">
      <c r="A7298">
        <v>2025</v>
      </c>
      <c r="B7298">
        <v>11</v>
      </c>
      <c r="C7298">
        <v>48</v>
      </c>
      <c r="D7298" s="4">
        <v>45988</v>
      </c>
      <c r="E7298" t="s">
        <v>28</v>
      </c>
      <c r="F7298" t="s">
        <v>7514</v>
      </c>
      <c r="G7298" t="s">
        <v>1517</v>
      </c>
      <c r="H7298" t="s">
        <v>71</v>
      </c>
      <c r="I7298" t="s">
        <v>39</v>
      </c>
      <c r="J7298" t="s">
        <v>45</v>
      </c>
      <c r="K7298" t="s">
        <v>100</v>
      </c>
      <c r="L7298" t="s">
        <v>46</v>
      </c>
      <c r="M7298" t="s">
        <v>2882</v>
      </c>
      <c r="N7298" t="s">
        <v>3135</v>
      </c>
      <c r="O7298">
        <v>25</v>
      </c>
      <c r="Q7298">
        <v>87.6</v>
      </c>
      <c r="R7298">
        <v>87.6</v>
      </c>
      <c r="S7298">
        <v>0</v>
      </c>
      <c r="T7298">
        <v>87.6</v>
      </c>
      <c r="U7298">
        <v>48</v>
      </c>
      <c r="V7298">
        <f>SUMIF(货件明细!K:K,F7298,货件明细!AQ:AQ)</f>
        <v>0</v>
      </c>
      <c r="W7298">
        <f t="shared" ref="W7298:W7361" si="456">IF(V7298=U7298,0,1)</f>
        <v>1</v>
      </c>
      <c r="X7298">
        <f t="shared" ref="X7298:X7361" si="457">U7298</f>
        <v>48</v>
      </c>
      <c r="Y7298">
        <f>SUMIF(货件明细!K:K,F7298,货件明细!I:I)</f>
        <v>0</v>
      </c>
      <c r="Z7298">
        <f t="shared" ref="Z7298:Z7361" si="458">O7298-Y7298</f>
        <v>25</v>
      </c>
      <c r="AA7298">
        <f>SUMIF(货件明细!K:K,F7298,货件明细!J:J)</f>
        <v>0</v>
      </c>
      <c r="AB7298">
        <f t="shared" ref="AB7298:AB7361" si="459">IF(T7298=AA7298,0,1)</f>
        <v>1</v>
      </c>
    </row>
    <row r="7299" spans="1:28">
      <c r="A7299">
        <v>2025</v>
      </c>
      <c r="B7299">
        <v>11</v>
      </c>
      <c r="C7299">
        <v>48</v>
      </c>
      <c r="D7299" s="4">
        <v>45988</v>
      </c>
      <c r="E7299" t="s">
        <v>28</v>
      </c>
      <c r="F7299" t="s">
        <v>7515</v>
      </c>
      <c r="G7299" t="s">
        <v>267</v>
      </c>
      <c r="H7299" t="s">
        <v>71</v>
      </c>
      <c r="I7299" t="s">
        <v>39</v>
      </c>
      <c r="J7299" t="s">
        <v>45</v>
      </c>
      <c r="K7299" t="s">
        <v>100</v>
      </c>
      <c r="L7299" t="s">
        <v>46</v>
      </c>
      <c r="M7299" t="s">
        <v>2882</v>
      </c>
      <c r="N7299" t="s">
        <v>3135</v>
      </c>
      <c r="O7299">
        <v>37.5</v>
      </c>
      <c r="Q7299">
        <v>142.2</v>
      </c>
      <c r="R7299">
        <v>142.2</v>
      </c>
      <c r="S7299">
        <v>0</v>
      </c>
      <c r="T7299">
        <v>142.2</v>
      </c>
      <c r="U7299">
        <v>72</v>
      </c>
      <c r="V7299">
        <f>SUMIF(货件明细!K:K,F7299,货件明细!AQ:AQ)</f>
        <v>0</v>
      </c>
      <c r="W7299">
        <f t="shared" si="456"/>
        <v>1</v>
      </c>
      <c r="X7299">
        <f t="shared" si="457"/>
        <v>72</v>
      </c>
      <c r="Y7299">
        <f>SUMIF(货件明细!K:K,F7299,货件明细!I:I)</f>
        <v>0</v>
      </c>
      <c r="Z7299">
        <f t="shared" si="458"/>
        <v>37.5</v>
      </c>
      <c r="AA7299">
        <f>SUMIF(货件明细!K:K,F7299,货件明细!J:J)</f>
        <v>0</v>
      </c>
      <c r="AB7299">
        <f t="shared" si="459"/>
        <v>1</v>
      </c>
    </row>
    <row r="7300" spans="1:28">
      <c r="A7300">
        <v>2025</v>
      </c>
      <c r="B7300">
        <v>11</v>
      </c>
      <c r="C7300">
        <v>48</v>
      </c>
      <c r="D7300" s="4">
        <v>45988</v>
      </c>
      <c r="E7300" t="s">
        <v>28</v>
      </c>
      <c r="F7300" t="s">
        <v>7516</v>
      </c>
      <c r="G7300" t="s">
        <v>1563</v>
      </c>
      <c r="H7300" t="s">
        <v>71</v>
      </c>
      <c r="I7300" t="s">
        <v>41</v>
      </c>
      <c r="J7300" t="s">
        <v>45</v>
      </c>
      <c r="K7300" t="s">
        <v>100</v>
      </c>
      <c r="L7300" t="s">
        <v>46</v>
      </c>
      <c r="M7300" t="s">
        <v>2882</v>
      </c>
      <c r="N7300" t="s">
        <v>3135</v>
      </c>
      <c r="O7300">
        <v>59.6</v>
      </c>
      <c r="Q7300">
        <v>295.65</v>
      </c>
      <c r="R7300">
        <v>295.65</v>
      </c>
      <c r="S7300">
        <v>0</v>
      </c>
      <c r="T7300">
        <v>295.65</v>
      </c>
      <c r="U7300">
        <v>390</v>
      </c>
      <c r="V7300">
        <f>SUMIF(货件明细!K:K,F7300,货件明细!AQ:AQ)</f>
        <v>0</v>
      </c>
      <c r="W7300">
        <f t="shared" si="456"/>
        <v>1</v>
      </c>
      <c r="X7300">
        <f t="shared" si="457"/>
        <v>390</v>
      </c>
      <c r="Y7300">
        <f>SUMIF(货件明细!K:K,F7300,货件明细!I:I)</f>
        <v>0</v>
      </c>
      <c r="Z7300">
        <f t="shared" si="458"/>
        <v>59.6</v>
      </c>
      <c r="AA7300">
        <f>SUMIF(货件明细!K:K,F7300,货件明细!J:J)</f>
        <v>0</v>
      </c>
      <c r="AB7300">
        <f t="shared" si="459"/>
        <v>1</v>
      </c>
    </row>
    <row r="7301" spans="1:28">
      <c r="A7301">
        <v>2025</v>
      </c>
      <c r="B7301">
        <v>11</v>
      </c>
      <c r="C7301">
        <v>48</v>
      </c>
      <c r="D7301" s="4">
        <v>45988</v>
      </c>
      <c r="E7301" t="s">
        <v>28</v>
      </c>
      <c r="F7301" t="s">
        <v>7517</v>
      </c>
      <c r="G7301" t="s">
        <v>269</v>
      </c>
      <c r="H7301" t="s">
        <v>31</v>
      </c>
      <c r="I7301" t="s">
        <v>41</v>
      </c>
      <c r="J7301" t="s">
        <v>45</v>
      </c>
      <c r="K7301" t="s">
        <v>100</v>
      </c>
      <c r="L7301" t="s">
        <v>46</v>
      </c>
      <c r="M7301" t="s">
        <v>5001</v>
      </c>
      <c r="N7301" t="s">
        <v>6615</v>
      </c>
      <c r="O7301">
        <v>59.6</v>
      </c>
      <c r="Q7301">
        <v>485.25</v>
      </c>
      <c r="R7301">
        <v>485.25</v>
      </c>
      <c r="S7301">
        <v>0</v>
      </c>
      <c r="T7301">
        <v>485.25</v>
      </c>
      <c r="U7301">
        <v>390</v>
      </c>
      <c r="V7301">
        <f>SUMIF(货件明细!K:K,F7301,货件明细!AQ:AQ)</f>
        <v>0</v>
      </c>
      <c r="W7301">
        <f t="shared" si="456"/>
        <v>1</v>
      </c>
      <c r="X7301">
        <f t="shared" si="457"/>
        <v>390</v>
      </c>
      <c r="Y7301">
        <f>SUMIF(货件明细!K:K,F7301,货件明细!I:I)</f>
        <v>0</v>
      </c>
      <c r="Z7301">
        <f t="shared" si="458"/>
        <v>59.6</v>
      </c>
      <c r="AA7301">
        <f>SUMIF(货件明细!K:K,F7301,货件明细!J:J)</f>
        <v>0</v>
      </c>
      <c r="AB7301">
        <f t="shared" si="459"/>
        <v>1</v>
      </c>
    </row>
    <row r="7302" spans="1:28">
      <c r="A7302">
        <v>2025</v>
      </c>
      <c r="B7302">
        <v>11</v>
      </c>
      <c r="C7302">
        <v>48</v>
      </c>
      <c r="D7302" s="4">
        <v>45988</v>
      </c>
      <c r="E7302" t="s">
        <v>28</v>
      </c>
      <c r="F7302" t="s">
        <v>7518</v>
      </c>
      <c r="G7302" t="s">
        <v>206</v>
      </c>
      <c r="H7302" t="s">
        <v>71</v>
      </c>
      <c r="I7302" t="s">
        <v>41</v>
      </c>
      <c r="J7302" t="s">
        <v>45</v>
      </c>
      <c r="K7302" t="s">
        <v>100</v>
      </c>
      <c r="L7302" t="s">
        <v>46</v>
      </c>
      <c r="M7302" t="s">
        <v>2882</v>
      </c>
      <c r="N7302" t="s">
        <v>3135</v>
      </c>
      <c r="O7302">
        <v>59.6</v>
      </c>
      <c r="Q7302">
        <v>343.65</v>
      </c>
      <c r="R7302">
        <v>343.65</v>
      </c>
      <c r="S7302">
        <v>0</v>
      </c>
      <c r="T7302">
        <v>343.65</v>
      </c>
      <c r="U7302">
        <v>390</v>
      </c>
      <c r="V7302">
        <f>SUMIF(货件明细!K:K,F7302,货件明细!AQ:AQ)</f>
        <v>0</v>
      </c>
      <c r="W7302">
        <f t="shared" si="456"/>
        <v>1</v>
      </c>
      <c r="X7302">
        <f t="shared" si="457"/>
        <v>390</v>
      </c>
      <c r="Y7302">
        <f>SUMIF(货件明细!K:K,F7302,货件明细!I:I)</f>
        <v>0</v>
      </c>
      <c r="Z7302">
        <f t="shared" si="458"/>
        <v>59.6</v>
      </c>
      <c r="AA7302">
        <f>SUMIF(货件明细!K:K,F7302,货件明细!J:J)</f>
        <v>0</v>
      </c>
      <c r="AB7302">
        <f t="shared" si="459"/>
        <v>1</v>
      </c>
    </row>
    <row r="7303" spans="1:28">
      <c r="A7303">
        <v>2025</v>
      </c>
      <c r="B7303">
        <v>11</v>
      </c>
      <c r="C7303">
        <v>48</v>
      </c>
      <c r="D7303" s="4">
        <v>45988</v>
      </c>
      <c r="E7303" t="s">
        <v>28</v>
      </c>
      <c r="F7303" t="s">
        <v>7519</v>
      </c>
      <c r="G7303" t="s">
        <v>54</v>
      </c>
      <c r="H7303" t="s">
        <v>31</v>
      </c>
      <c r="I7303" t="s">
        <v>41</v>
      </c>
      <c r="J7303" t="s">
        <v>45</v>
      </c>
      <c r="K7303" t="s">
        <v>100</v>
      </c>
      <c r="L7303" t="s">
        <v>46</v>
      </c>
      <c r="M7303" t="s">
        <v>47</v>
      </c>
      <c r="N7303" t="s">
        <v>5148</v>
      </c>
      <c r="O7303">
        <v>59.6</v>
      </c>
      <c r="Q7303">
        <v>543.230769230769</v>
      </c>
      <c r="R7303">
        <v>543.230769230769</v>
      </c>
      <c r="S7303">
        <v>0</v>
      </c>
      <c r="T7303">
        <v>543.230769230769</v>
      </c>
      <c r="U7303">
        <v>390</v>
      </c>
      <c r="V7303">
        <f>SUMIF(货件明细!K:K,F7303,货件明细!AQ:AQ)</f>
        <v>0</v>
      </c>
      <c r="W7303">
        <f t="shared" si="456"/>
        <v>1</v>
      </c>
      <c r="X7303">
        <f t="shared" si="457"/>
        <v>390</v>
      </c>
      <c r="Y7303">
        <f>SUMIF(货件明细!K:K,F7303,货件明细!I:I)</f>
        <v>0</v>
      </c>
      <c r="Z7303">
        <f t="shared" si="458"/>
        <v>59.6</v>
      </c>
      <c r="AA7303">
        <f>SUMIF(货件明细!K:K,F7303,货件明细!J:J)</f>
        <v>0</v>
      </c>
      <c r="AB7303">
        <f t="shared" si="459"/>
        <v>1</v>
      </c>
    </row>
    <row r="7304" spans="1:28">
      <c r="A7304">
        <v>2025</v>
      </c>
      <c r="B7304">
        <v>11</v>
      </c>
      <c r="C7304">
        <v>48</v>
      </c>
      <c r="D7304" s="4">
        <v>45988</v>
      </c>
      <c r="E7304" t="s">
        <v>28</v>
      </c>
      <c r="F7304" t="s">
        <v>7520</v>
      </c>
      <c r="G7304" t="s">
        <v>369</v>
      </c>
      <c r="H7304" t="s">
        <v>31</v>
      </c>
      <c r="I7304" t="s">
        <v>41</v>
      </c>
      <c r="J7304" t="s">
        <v>45</v>
      </c>
      <c r="K7304" t="s">
        <v>100</v>
      </c>
      <c r="L7304" t="s">
        <v>46</v>
      </c>
      <c r="M7304" t="s">
        <v>47</v>
      </c>
      <c r="N7304" t="s">
        <v>5148</v>
      </c>
      <c r="O7304">
        <v>59.6</v>
      </c>
      <c r="Q7304">
        <v>540.072727272727</v>
      </c>
      <c r="R7304">
        <v>540.072727272727</v>
      </c>
      <c r="S7304">
        <v>0</v>
      </c>
      <c r="T7304">
        <v>540.072727272727</v>
      </c>
      <c r="U7304">
        <v>390</v>
      </c>
      <c r="V7304">
        <f>SUMIF(货件明细!K:K,F7304,货件明细!AQ:AQ)</f>
        <v>0</v>
      </c>
      <c r="W7304">
        <f t="shared" si="456"/>
        <v>1</v>
      </c>
      <c r="X7304">
        <f t="shared" si="457"/>
        <v>390</v>
      </c>
      <c r="Y7304">
        <f>SUMIF(货件明细!K:K,F7304,货件明细!I:I)</f>
        <v>0</v>
      </c>
      <c r="Z7304">
        <f t="shared" si="458"/>
        <v>59.6</v>
      </c>
      <c r="AA7304">
        <f>SUMIF(货件明细!K:K,F7304,货件明细!J:J)</f>
        <v>0</v>
      </c>
      <c r="AB7304">
        <f t="shared" si="459"/>
        <v>1</v>
      </c>
    </row>
    <row r="7305" spans="1:28">
      <c r="A7305">
        <v>2025</v>
      </c>
      <c r="B7305">
        <v>11</v>
      </c>
      <c r="C7305">
        <v>48</v>
      </c>
      <c r="D7305" s="4">
        <v>45988</v>
      </c>
      <c r="E7305" t="s">
        <v>4249</v>
      </c>
      <c r="F7305" t="s">
        <v>7521</v>
      </c>
      <c r="G7305" t="s">
        <v>4251</v>
      </c>
      <c r="H7305" t="s">
        <v>71</v>
      </c>
      <c r="I7305" t="s">
        <v>41</v>
      </c>
      <c r="J7305" t="s">
        <v>100</v>
      </c>
      <c r="K7305" t="s">
        <v>100</v>
      </c>
      <c r="L7305" t="s">
        <v>46</v>
      </c>
      <c r="M7305" t="s">
        <v>5001</v>
      </c>
      <c r="N7305" t="s">
        <v>6615</v>
      </c>
      <c r="O7305">
        <v>37.06</v>
      </c>
      <c r="Q7305">
        <v>116.22</v>
      </c>
      <c r="R7305">
        <v>116.22</v>
      </c>
      <c r="S7305">
        <v>0</v>
      </c>
      <c r="T7305">
        <v>116.22</v>
      </c>
      <c r="U7305">
        <v>320</v>
      </c>
      <c r="V7305">
        <f>SUMIF(货件明细!K:K,F7305,货件明细!AQ:AQ)</f>
        <v>0</v>
      </c>
      <c r="W7305">
        <f t="shared" si="456"/>
        <v>1</v>
      </c>
      <c r="X7305">
        <f t="shared" si="457"/>
        <v>320</v>
      </c>
      <c r="Y7305">
        <f>SUMIF(货件明细!K:K,F7305,货件明细!I:I)</f>
        <v>0</v>
      </c>
      <c r="Z7305">
        <f t="shared" si="458"/>
        <v>37.06</v>
      </c>
      <c r="AA7305">
        <f>SUMIF(货件明细!K:K,F7305,货件明细!J:J)</f>
        <v>0</v>
      </c>
      <c r="AB7305">
        <f t="shared" si="459"/>
        <v>1</v>
      </c>
    </row>
    <row r="7306" spans="1:28">
      <c r="A7306">
        <v>2025</v>
      </c>
      <c r="B7306">
        <v>11</v>
      </c>
      <c r="C7306">
        <v>48</v>
      </c>
      <c r="D7306" s="4">
        <v>45988</v>
      </c>
      <c r="E7306" t="s">
        <v>4249</v>
      </c>
      <c r="F7306" t="s">
        <v>7522</v>
      </c>
      <c r="G7306" t="s">
        <v>4251</v>
      </c>
      <c r="H7306" t="s">
        <v>71</v>
      </c>
      <c r="I7306" t="s">
        <v>111</v>
      </c>
      <c r="J7306" t="s">
        <v>58</v>
      </c>
      <c r="K7306" t="s">
        <v>58</v>
      </c>
      <c r="L7306" t="s">
        <v>46</v>
      </c>
      <c r="M7306" t="s">
        <v>5001</v>
      </c>
      <c r="N7306" t="s">
        <v>6725</v>
      </c>
      <c r="O7306">
        <v>63.25</v>
      </c>
      <c r="Q7306">
        <v>291.27</v>
      </c>
      <c r="R7306">
        <v>291.27</v>
      </c>
      <c r="S7306">
        <v>0</v>
      </c>
      <c r="T7306">
        <v>291.27</v>
      </c>
      <c r="U7306">
        <v>318</v>
      </c>
      <c r="V7306">
        <f>SUMIF(货件明细!K:K,F7306,货件明细!AQ:AQ)</f>
        <v>0</v>
      </c>
      <c r="W7306">
        <f t="shared" si="456"/>
        <v>1</v>
      </c>
      <c r="X7306">
        <f t="shared" si="457"/>
        <v>318</v>
      </c>
      <c r="Y7306">
        <f>SUMIF(货件明细!K:K,F7306,货件明细!I:I)</f>
        <v>0</v>
      </c>
      <c r="Z7306">
        <f t="shared" si="458"/>
        <v>63.25</v>
      </c>
      <c r="AA7306">
        <f>SUMIF(货件明细!K:K,F7306,货件明细!J:J)</f>
        <v>0</v>
      </c>
      <c r="AB7306">
        <f t="shared" si="459"/>
        <v>1</v>
      </c>
    </row>
    <row r="7307" spans="1:28">
      <c r="A7307">
        <v>2025</v>
      </c>
      <c r="B7307">
        <v>11</v>
      </c>
      <c r="C7307">
        <v>48</v>
      </c>
      <c r="D7307" s="4">
        <v>45988</v>
      </c>
      <c r="E7307" t="s">
        <v>4249</v>
      </c>
      <c r="F7307" t="s">
        <v>7523</v>
      </c>
      <c r="G7307" t="s">
        <v>5856</v>
      </c>
      <c r="H7307" t="s">
        <v>71</v>
      </c>
      <c r="I7307" t="s">
        <v>111</v>
      </c>
      <c r="J7307" t="s">
        <v>58</v>
      </c>
      <c r="K7307" t="s">
        <v>58</v>
      </c>
      <c r="L7307" t="s">
        <v>46</v>
      </c>
      <c r="M7307" t="s">
        <v>5001</v>
      </c>
      <c r="N7307" t="s">
        <v>6725</v>
      </c>
      <c r="O7307">
        <v>59.18</v>
      </c>
      <c r="Q7307">
        <v>199.29</v>
      </c>
      <c r="R7307">
        <v>199.29</v>
      </c>
      <c r="S7307">
        <v>0</v>
      </c>
      <c r="T7307">
        <v>199.29</v>
      </c>
      <c r="U7307">
        <v>260</v>
      </c>
      <c r="V7307">
        <f>SUMIF(货件明细!K:K,F7307,货件明细!AQ:AQ)</f>
        <v>0</v>
      </c>
      <c r="W7307">
        <f t="shared" si="456"/>
        <v>1</v>
      </c>
      <c r="X7307">
        <f t="shared" si="457"/>
        <v>260</v>
      </c>
      <c r="Y7307">
        <f>SUMIF(货件明细!K:K,F7307,货件明细!I:I)</f>
        <v>0</v>
      </c>
      <c r="Z7307">
        <f t="shared" si="458"/>
        <v>59.18</v>
      </c>
      <c r="AA7307">
        <f>SUMIF(货件明细!K:K,F7307,货件明细!J:J)</f>
        <v>0</v>
      </c>
      <c r="AB7307">
        <f t="shared" si="459"/>
        <v>1</v>
      </c>
    </row>
    <row r="7308" spans="1:28">
      <c r="A7308">
        <v>2025</v>
      </c>
      <c r="B7308">
        <v>11</v>
      </c>
      <c r="C7308">
        <v>48</v>
      </c>
      <c r="D7308" s="4">
        <v>45988</v>
      </c>
      <c r="E7308" t="s">
        <v>28</v>
      </c>
      <c r="F7308" t="s">
        <v>7524</v>
      </c>
      <c r="G7308" t="s">
        <v>50</v>
      </c>
      <c r="H7308" t="s">
        <v>31</v>
      </c>
      <c r="I7308" t="s">
        <v>129</v>
      </c>
      <c r="J7308" t="s">
        <v>45</v>
      </c>
      <c r="K7308" t="s">
        <v>100</v>
      </c>
      <c r="L7308" t="s">
        <v>46</v>
      </c>
      <c r="M7308" t="s">
        <v>47</v>
      </c>
      <c r="N7308" t="s">
        <v>5148</v>
      </c>
      <c r="O7308">
        <v>12.8</v>
      </c>
      <c r="Q7308">
        <v>95.7368421052632</v>
      </c>
      <c r="R7308">
        <v>95.7368421052632</v>
      </c>
      <c r="S7308">
        <v>0</v>
      </c>
      <c r="T7308">
        <v>95.7368421052632</v>
      </c>
      <c r="U7308">
        <v>104</v>
      </c>
      <c r="V7308">
        <f>SUMIF(货件明细!K:K,F7308,货件明细!AQ:AQ)</f>
        <v>0</v>
      </c>
      <c r="W7308">
        <f t="shared" si="456"/>
        <v>1</v>
      </c>
      <c r="X7308">
        <f t="shared" si="457"/>
        <v>104</v>
      </c>
      <c r="Y7308">
        <f>SUMIF(货件明细!K:K,F7308,货件明细!I:I)</f>
        <v>0</v>
      </c>
      <c r="Z7308">
        <f t="shared" si="458"/>
        <v>12.8</v>
      </c>
      <c r="AA7308">
        <f>SUMIF(货件明细!K:K,F7308,货件明细!J:J)</f>
        <v>0</v>
      </c>
      <c r="AB7308">
        <f t="shared" si="459"/>
        <v>1</v>
      </c>
    </row>
    <row r="7309" spans="1:28">
      <c r="A7309">
        <v>2025</v>
      </c>
      <c r="B7309">
        <v>11</v>
      </c>
      <c r="C7309">
        <v>48</v>
      </c>
      <c r="D7309" s="4">
        <v>45988</v>
      </c>
      <c r="E7309" t="s">
        <v>28</v>
      </c>
      <c r="F7309" t="s">
        <v>7525</v>
      </c>
      <c r="G7309" t="s">
        <v>54</v>
      </c>
      <c r="H7309" t="s">
        <v>31</v>
      </c>
      <c r="I7309" t="s">
        <v>129</v>
      </c>
      <c r="J7309" t="s">
        <v>45</v>
      </c>
      <c r="K7309" t="s">
        <v>100</v>
      </c>
      <c r="L7309" t="s">
        <v>46</v>
      </c>
      <c r="M7309" t="s">
        <v>47</v>
      </c>
      <c r="N7309" t="s">
        <v>5148</v>
      </c>
      <c r="O7309">
        <v>12.8</v>
      </c>
      <c r="Q7309">
        <v>92.921052631579</v>
      </c>
      <c r="R7309">
        <v>92.921052631579</v>
      </c>
      <c r="S7309">
        <v>0</v>
      </c>
      <c r="T7309">
        <v>92.921052631579</v>
      </c>
      <c r="U7309">
        <v>104</v>
      </c>
      <c r="V7309">
        <f>SUMIF(货件明细!K:K,F7309,货件明细!AQ:AQ)</f>
        <v>0</v>
      </c>
      <c r="W7309">
        <f t="shared" si="456"/>
        <v>1</v>
      </c>
      <c r="X7309">
        <f t="shared" si="457"/>
        <v>104</v>
      </c>
      <c r="Y7309">
        <f>SUMIF(货件明细!K:K,F7309,货件明细!I:I)</f>
        <v>0</v>
      </c>
      <c r="Z7309">
        <f t="shared" si="458"/>
        <v>12.8</v>
      </c>
      <c r="AA7309">
        <f>SUMIF(货件明细!K:K,F7309,货件明细!J:J)</f>
        <v>0</v>
      </c>
      <c r="AB7309">
        <f t="shared" si="459"/>
        <v>1</v>
      </c>
    </row>
    <row r="7310" spans="1:28">
      <c r="A7310">
        <v>2025</v>
      </c>
      <c r="B7310">
        <v>11</v>
      </c>
      <c r="C7310">
        <v>48</v>
      </c>
      <c r="D7310" s="4">
        <v>45988</v>
      </c>
      <c r="E7310" t="s">
        <v>28</v>
      </c>
      <c r="F7310" t="s">
        <v>7526</v>
      </c>
      <c r="G7310" t="s">
        <v>374</v>
      </c>
      <c r="H7310" t="s">
        <v>71</v>
      </c>
      <c r="I7310" t="s">
        <v>129</v>
      </c>
      <c r="J7310" t="s">
        <v>45</v>
      </c>
      <c r="K7310" t="s">
        <v>100</v>
      </c>
      <c r="L7310" t="s">
        <v>46</v>
      </c>
      <c r="M7310" t="s">
        <v>2882</v>
      </c>
      <c r="N7310" t="s">
        <v>3135</v>
      </c>
      <c r="O7310">
        <v>12.8</v>
      </c>
      <c r="Q7310">
        <v>69.125</v>
      </c>
      <c r="R7310">
        <v>69.125</v>
      </c>
      <c r="S7310">
        <v>0</v>
      </c>
      <c r="T7310">
        <v>69.125</v>
      </c>
      <c r="U7310">
        <v>104</v>
      </c>
      <c r="V7310">
        <f>SUMIF(货件明细!K:K,F7310,货件明细!AQ:AQ)</f>
        <v>0</v>
      </c>
      <c r="W7310">
        <f t="shared" si="456"/>
        <v>1</v>
      </c>
      <c r="X7310">
        <f t="shared" si="457"/>
        <v>104</v>
      </c>
      <c r="Y7310">
        <f>SUMIF(货件明细!K:K,F7310,货件明细!I:I)</f>
        <v>0</v>
      </c>
      <c r="Z7310">
        <f t="shared" si="458"/>
        <v>12.8</v>
      </c>
      <c r="AA7310">
        <f>SUMIF(货件明细!K:K,F7310,货件明细!J:J)</f>
        <v>0</v>
      </c>
      <c r="AB7310">
        <f t="shared" si="459"/>
        <v>1</v>
      </c>
    </row>
    <row r="7311" spans="1:28">
      <c r="A7311">
        <v>2025</v>
      </c>
      <c r="B7311">
        <v>11</v>
      </c>
      <c r="C7311">
        <v>48</v>
      </c>
      <c r="D7311" s="4">
        <v>45988</v>
      </c>
      <c r="E7311" t="s">
        <v>28</v>
      </c>
      <c r="F7311" t="s">
        <v>7527</v>
      </c>
      <c r="G7311" t="s">
        <v>882</v>
      </c>
      <c r="H7311" t="s">
        <v>71</v>
      </c>
      <c r="I7311" t="s">
        <v>129</v>
      </c>
      <c r="J7311" t="s">
        <v>45</v>
      </c>
      <c r="K7311" t="s">
        <v>100</v>
      </c>
      <c r="L7311" t="s">
        <v>46</v>
      </c>
      <c r="M7311" t="s">
        <v>2882</v>
      </c>
      <c r="N7311" t="s">
        <v>3135</v>
      </c>
      <c r="O7311">
        <v>12.8</v>
      </c>
      <c r="Q7311">
        <v>73</v>
      </c>
      <c r="R7311">
        <v>73</v>
      </c>
      <c r="S7311">
        <v>0</v>
      </c>
      <c r="T7311">
        <v>73</v>
      </c>
      <c r="U7311">
        <v>104</v>
      </c>
      <c r="V7311">
        <f>SUMIF(货件明细!K:K,F7311,货件明细!AQ:AQ)</f>
        <v>0</v>
      </c>
      <c r="W7311">
        <f t="shared" si="456"/>
        <v>1</v>
      </c>
      <c r="X7311">
        <f t="shared" si="457"/>
        <v>104</v>
      </c>
      <c r="Y7311">
        <f>SUMIF(货件明细!K:K,F7311,货件明细!I:I)</f>
        <v>0</v>
      </c>
      <c r="Z7311">
        <f t="shared" si="458"/>
        <v>12.8</v>
      </c>
      <c r="AA7311">
        <f>SUMIF(货件明细!K:K,F7311,货件明细!J:J)</f>
        <v>0</v>
      </c>
      <c r="AB7311">
        <f t="shared" si="459"/>
        <v>1</v>
      </c>
    </row>
    <row r="7312" spans="1:28">
      <c r="A7312">
        <v>2025</v>
      </c>
      <c r="B7312">
        <v>11</v>
      </c>
      <c r="C7312">
        <v>48</v>
      </c>
      <c r="D7312" s="4">
        <v>45988</v>
      </c>
      <c r="E7312" t="s">
        <v>28</v>
      </c>
      <c r="F7312" t="s">
        <v>7528</v>
      </c>
      <c r="G7312" t="s">
        <v>1563</v>
      </c>
      <c r="H7312" t="s">
        <v>71</v>
      </c>
      <c r="I7312" t="s">
        <v>129</v>
      </c>
      <c r="J7312" t="s">
        <v>45</v>
      </c>
      <c r="K7312" t="s">
        <v>100</v>
      </c>
      <c r="L7312" t="s">
        <v>46</v>
      </c>
      <c r="M7312" t="s">
        <v>2882</v>
      </c>
      <c r="N7312" t="s">
        <v>3135</v>
      </c>
      <c r="O7312">
        <v>12.8</v>
      </c>
      <c r="Q7312">
        <v>65.7</v>
      </c>
      <c r="R7312">
        <v>65.7</v>
      </c>
      <c r="S7312">
        <v>0</v>
      </c>
      <c r="T7312">
        <v>65.7</v>
      </c>
      <c r="U7312">
        <v>104</v>
      </c>
      <c r="V7312">
        <f>SUMIF(货件明细!K:K,F7312,货件明细!AQ:AQ)</f>
        <v>0</v>
      </c>
      <c r="W7312">
        <f t="shared" si="456"/>
        <v>1</v>
      </c>
      <c r="X7312">
        <f t="shared" si="457"/>
        <v>104</v>
      </c>
      <c r="Y7312">
        <f>SUMIF(货件明细!K:K,F7312,货件明细!I:I)</f>
        <v>0</v>
      </c>
      <c r="Z7312">
        <f t="shared" si="458"/>
        <v>12.8</v>
      </c>
      <c r="AA7312">
        <f>SUMIF(货件明细!K:K,F7312,货件明细!J:J)</f>
        <v>0</v>
      </c>
      <c r="AB7312">
        <f t="shared" si="459"/>
        <v>1</v>
      </c>
    </row>
    <row r="7313" spans="1:28">
      <c r="A7313">
        <v>2025</v>
      </c>
      <c r="B7313">
        <v>11</v>
      </c>
      <c r="C7313">
        <v>48</v>
      </c>
      <c r="D7313" s="4">
        <v>45988</v>
      </c>
      <c r="E7313" t="s">
        <v>28</v>
      </c>
      <c r="F7313" t="s">
        <v>7529</v>
      </c>
      <c r="G7313" t="s">
        <v>54</v>
      </c>
      <c r="H7313" t="s">
        <v>31</v>
      </c>
      <c r="I7313" t="s">
        <v>80</v>
      </c>
      <c r="J7313" t="s">
        <v>45</v>
      </c>
      <c r="K7313" t="s">
        <v>100</v>
      </c>
      <c r="L7313" t="s">
        <v>46</v>
      </c>
      <c r="M7313" t="s">
        <v>47</v>
      </c>
      <c r="N7313" t="s">
        <v>5148</v>
      </c>
      <c r="O7313">
        <v>12.5</v>
      </c>
      <c r="Q7313">
        <v>92.921052631579</v>
      </c>
      <c r="R7313">
        <v>92.921052631579</v>
      </c>
      <c r="S7313">
        <v>0</v>
      </c>
      <c r="T7313">
        <v>92.921052631579</v>
      </c>
      <c r="U7313">
        <v>88</v>
      </c>
      <c r="V7313">
        <f>SUMIF(货件明细!K:K,F7313,货件明细!AQ:AQ)</f>
        <v>0</v>
      </c>
      <c r="W7313">
        <f t="shared" si="456"/>
        <v>1</v>
      </c>
      <c r="X7313">
        <f t="shared" si="457"/>
        <v>88</v>
      </c>
      <c r="Y7313">
        <f>SUMIF(货件明细!K:K,F7313,货件明细!I:I)</f>
        <v>0</v>
      </c>
      <c r="Z7313">
        <f t="shared" si="458"/>
        <v>12.5</v>
      </c>
      <c r="AA7313">
        <f>SUMIF(货件明细!K:K,F7313,货件明细!J:J)</f>
        <v>0</v>
      </c>
      <c r="AB7313">
        <f t="shared" si="459"/>
        <v>1</v>
      </c>
    </row>
    <row r="7314" spans="1:28">
      <c r="A7314">
        <v>2025</v>
      </c>
      <c r="B7314">
        <v>11</v>
      </c>
      <c r="C7314">
        <v>48</v>
      </c>
      <c r="D7314" s="4">
        <v>45988</v>
      </c>
      <c r="E7314" t="s">
        <v>28</v>
      </c>
      <c r="F7314" t="s">
        <v>7530</v>
      </c>
      <c r="G7314" t="s">
        <v>50</v>
      </c>
      <c r="H7314" t="s">
        <v>31</v>
      </c>
      <c r="I7314" t="s">
        <v>80</v>
      </c>
      <c r="J7314" t="s">
        <v>45</v>
      </c>
      <c r="K7314" t="s">
        <v>100</v>
      </c>
      <c r="L7314" t="s">
        <v>46</v>
      </c>
      <c r="M7314" t="s">
        <v>47</v>
      </c>
      <c r="N7314" t="s">
        <v>5148</v>
      </c>
      <c r="O7314">
        <v>12.5</v>
      </c>
      <c r="Q7314">
        <v>95.7368421052632</v>
      </c>
      <c r="R7314">
        <v>95.7368421052632</v>
      </c>
      <c r="S7314">
        <v>0</v>
      </c>
      <c r="T7314">
        <v>95.7368421052632</v>
      </c>
      <c r="U7314">
        <v>88</v>
      </c>
      <c r="V7314">
        <f>SUMIF(货件明细!K:K,F7314,货件明细!AQ:AQ)</f>
        <v>0</v>
      </c>
      <c r="W7314">
        <f t="shared" si="456"/>
        <v>1</v>
      </c>
      <c r="X7314">
        <f t="shared" si="457"/>
        <v>88</v>
      </c>
      <c r="Y7314">
        <f>SUMIF(货件明细!K:K,F7314,货件明细!I:I)</f>
        <v>0</v>
      </c>
      <c r="Z7314">
        <f t="shared" si="458"/>
        <v>12.5</v>
      </c>
      <c r="AA7314">
        <f>SUMIF(货件明细!K:K,F7314,货件明细!J:J)</f>
        <v>0</v>
      </c>
      <c r="AB7314">
        <f t="shared" si="459"/>
        <v>1</v>
      </c>
    </row>
    <row r="7315" spans="1:28">
      <c r="A7315">
        <v>2025</v>
      </c>
      <c r="B7315">
        <v>11</v>
      </c>
      <c r="C7315">
        <v>48</v>
      </c>
      <c r="D7315" s="4">
        <v>45988</v>
      </c>
      <c r="E7315" t="s">
        <v>28</v>
      </c>
      <c r="F7315" t="s">
        <v>7531</v>
      </c>
      <c r="G7315" t="s">
        <v>374</v>
      </c>
      <c r="H7315" t="s">
        <v>71</v>
      </c>
      <c r="I7315" t="s">
        <v>80</v>
      </c>
      <c r="J7315" t="s">
        <v>45</v>
      </c>
      <c r="K7315" t="s">
        <v>100</v>
      </c>
      <c r="L7315" t="s">
        <v>46</v>
      </c>
      <c r="M7315" t="s">
        <v>2882</v>
      </c>
      <c r="N7315" t="s">
        <v>3135</v>
      </c>
      <c r="O7315">
        <v>12.5</v>
      </c>
      <c r="Q7315">
        <v>69.125</v>
      </c>
      <c r="R7315">
        <v>69.125</v>
      </c>
      <c r="S7315">
        <v>0</v>
      </c>
      <c r="T7315">
        <v>69.125</v>
      </c>
      <c r="U7315">
        <v>88</v>
      </c>
      <c r="V7315">
        <f>SUMIF(货件明细!K:K,F7315,货件明细!AQ:AQ)</f>
        <v>0</v>
      </c>
      <c r="W7315">
        <f t="shared" si="456"/>
        <v>1</v>
      </c>
      <c r="X7315">
        <f t="shared" si="457"/>
        <v>88</v>
      </c>
      <c r="Y7315">
        <f>SUMIF(货件明细!K:K,F7315,货件明细!I:I)</f>
        <v>0</v>
      </c>
      <c r="Z7315">
        <f t="shared" si="458"/>
        <v>12.5</v>
      </c>
      <c r="AA7315">
        <f>SUMIF(货件明细!K:K,F7315,货件明细!J:J)</f>
        <v>0</v>
      </c>
      <c r="AB7315">
        <f t="shared" si="459"/>
        <v>1</v>
      </c>
    </row>
    <row r="7316" spans="1:28">
      <c r="A7316">
        <v>2025</v>
      </c>
      <c r="B7316">
        <v>11</v>
      </c>
      <c r="C7316">
        <v>48</v>
      </c>
      <c r="D7316" s="4">
        <v>45988</v>
      </c>
      <c r="E7316" t="s">
        <v>28</v>
      </c>
      <c r="F7316" t="s">
        <v>7532</v>
      </c>
      <c r="G7316" t="s">
        <v>1563</v>
      </c>
      <c r="H7316" t="s">
        <v>71</v>
      </c>
      <c r="I7316" t="s">
        <v>80</v>
      </c>
      <c r="J7316" t="s">
        <v>45</v>
      </c>
      <c r="K7316" t="s">
        <v>100</v>
      </c>
      <c r="L7316" t="s">
        <v>46</v>
      </c>
      <c r="M7316" t="s">
        <v>2882</v>
      </c>
      <c r="N7316" t="s">
        <v>3135</v>
      </c>
      <c r="O7316">
        <v>12.5</v>
      </c>
      <c r="Q7316">
        <v>65.7</v>
      </c>
      <c r="R7316">
        <v>65.7</v>
      </c>
      <c r="S7316">
        <v>0</v>
      </c>
      <c r="T7316">
        <v>65.7</v>
      </c>
      <c r="U7316">
        <v>88</v>
      </c>
      <c r="V7316">
        <f>SUMIF(货件明细!K:K,F7316,货件明细!AQ:AQ)</f>
        <v>0</v>
      </c>
      <c r="W7316">
        <f t="shared" si="456"/>
        <v>1</v>
      </c>
      <c r="X7316">
        <f t="shared" si="457"/>
        <v>88</v>
      </c>
      <c r="Y7316">
        <f>SUMIF(货件明细!K:K,F7316,货件明细!I:I)</f>
        <v>0</v>
      </c>
      <c r="Z7316">
        <f t="shared" si="458"/>
        <v>12.5</v>
      </c>
      <c r="AA7316">
        <f>SUMIF(货件明细!K:K,F7316,货件明细!J:J)</f>
        <v>0</v>
      </c>
      <c r="AB7316">
        <f t="shared" si="459"/>
        <v>1</v>
      </c>
    </row>
    <row r="7317" spans="1:28">
      <c r="A7317">
        <v>2025</v>
      </c>
      <c r="B7317">
        <v>11</v>
      </c>
      <c r="C7317">
        <v>48</v>
      </c>
      <c r="D7317" s="4">
        <v>45988</v>
      </c>
      <c r="E7317" t="s">
        <v>28</v>
      </c>
      <c r="F7317" t="s">
        <v>7533</v>
      </c>
      <c r="G7317" t="s">
        <v>267</v>
      </c>
      <c r="H7317" t="s">
        <v>71</v>
      </c>
      <c r="I7317" t="s">
        <v>80</v>
      </c>
      <c r="J7317" t="s">
        <v>45</v>
      </c>
      <c r="K7317" t="s">
        <v>100</v>
      </c>
      <c r="L7317" t="s">
        <v>46</v>
      </c>
      <c r="M7317" t="s">
        <v>2882</v>
      </c>
      <c r="N7317" t="s">
        <v>3135</v>
      </c>
      <c r="O7317">
        <v>12.5</v>
      </c>
      <c r="Q7317">
        <v>59.25</v>
      </c>
      <c r="R7317">
        <v>59.25</v>
      </c>
      <c r="S7317">
        <v>0</v>
      </c>
      <c r="T7317">
        <v>59.25</v>
      </c>
      <c r="U7317">
        <v>88</v>
      </c>
      <c r="V7317">
        <f>SUMIF(货件明细!K:K,F7317,货件明细!AQ:AQ)</f>
        <v>0</v>
      </c>
      <c r="W7317">
        <f t="shared" si="456"/>
        <v>1</v>
      </c>
      <c r="X7317">
        <f t="shared" si="457"/>
        <v>88</v>
      </c>
      <c r="Y7317">
        <f>SUMIF(货件明细!K:K,F7317,货件明细!I:I)</f>
        <v>0</v>
      </c>
      <c r="Z7317">
        <f t="shared" si="458"/>
        <v>12.5</v>
      </c>
      <c r="AA7317">
        <f>SUMIF(货件明细!K:K,F7317,货件明细!J:J)</f>
        <v>0</v>
      </c>
      <c r="AB7317">
        <f t="shared" si="459"/>
        <v>1</v>
      </c>
    </row>
    <row r="7318" spans="1:28">
      <c r="A7318">
        <v>2025</v>
      </c>
      <c r="B7318">
        <v>11</v>
      </c>
      <c r="C7318">
        <v>48</v>
      </c>
      <c r="D7318" s="4">
        <v>45988</v>
      </c>
      <c r="E7318" t="s">
        <v>28</v>
      </c>
      <c r="F7318" t="s">
        <v>7534</v>
      </c>
      <c r="G7318" t="s">
        <v>54</v>
      </c>
      <c r="H7318" t="s">
        <v>31</v>
      </c>
      <c r="I7318" t="s">
        <v>129</v>
      </c>
      <c r="J7318" t="s">
        <v>45</v>
      </c>
      <c r="K7318" t="s">
        <v>100</v>
      </c>
      <c r="L7318" t="s">
        <v>46</v>
      </c>
      <c r="M7318" t="s">
        <v>47</v>
      </c>
      <c r="N7318" t="s">
        <v>5148</v>
      </c>
      <c r="O7318">
        <v>10.6</v>
      </c>
      <c r="Q7318">
        <v>92.921052631579</v>
      </c>
      <c r="R7318">
        <v>92.921052631579</v>
      </c>
      <c r="S7318">
        <v>0</v>
      </c>
      <c r="T7318">
        <v>92.921052631579</v>
      </c>
      <c r="U7318">
        <v>110</v>
      </c>
      <c r="V7318">
        <f>SUMIF(货件明细!K:K,F7318,货件明细!AQ:AQ)</f>
        <v>0</v>
      </c>
      <c r="W7318">
        <f t="shared" si="456"/>
        <v>1</v>
      </c>
      <c r="X7318">
        <f t="shared" si="457"/>
        <v>110</v>
      </c>
      <c r="Y7318">
        <f>SUMIF(货件明细!K:K,F7318,货件明细!I:I)</f>
        <v>0</v>
      </c>
      <c r="Z7318">
        <f t="shared" si="458"/>
        <v>10.6</v>
      </c>
      <c r="AA7318">
        <f>SUMIF(货件明细!K:K,F7318,货件明细!J:J)</f>
        <v>0</v>
      </c>
      <c r="AB7318">
        <f t="shared" si="459"/>
        <v>1</v>
      </c>
    </row>
    <row r="7319" spans="1:28">
      <c r="A7319">
        <v>2025</v>
      </c>
      <c r="B7319">
        <v>11</v>
      </c>
      <c r="C7319">
        <v>48</v>
      </c>
      <c r="D7319" s="4">
        <v>45988</v>
      </c>
      <c r="E7319" t="s">
        <v>28</v>
      </c>
      <c r="F7319" t="s">
        <v>7535</v>
      </c>
      <c r="G7319" t="s">
        <v>50</v>
      </c>
      <c r="H7319" t="s">
        <v>31</v>
      </c>
      <c r="I7319" t="s">
        <v>129</v>
      </c>
      <c r="J7319" t="s">
        <v>45</v>
      </c>
      <c r="K7319" t="s">
        <v>100</v>
      </c>
      <c r="L7319" t="s">
        <v>46</v>
      </c>
      <c r="M7319" t="s">
        <v>47</v>
      </c>
      <c r="N7319" t="s">
        <v>5148</v>
      </c>
      <c r="O7319">
        <v>10.6</v>
      </c>
      <c r="Q7319">
        <v>95.7368421052632</v>
      </c>
      <c r="R7319">
        <v>95.7368421052632</v>
      </c>
      <c r="S7319">
        <v>0</v>
      </c>
      <c r="T7319">
        <v>95.7368421052632</v>
      </c>
      <c r="U7319">
        <v>110</v>
      </c>
      <c r="V7319">
        <f>SUMIF(货件明细!K:K,F7319,货件明细!AQ:AQ)</f>
        <v>0</v>
      </c>
      <c r="W7319">
        <f t="shared" si="456"/>
        <v>1</v>
      </c>
      <c r="X7319">
        <f t="shared" si="457"/>
        <v>110</v>
      </c>
      <c r="Y7319">
        <f>SUMIF(货件明细!K:K,F7319,货件明细!I:I)</f>
        <v>0</v>
      </c>
      <c r="Z7319">
        <f t="shared" si="458"/>
        <v>10.6</v>
      </c>
      <c r="AA7319">
        <f>SUMIF(货件明细!K:K,F7319,货件明细!J:J)</f>
        <v>0</v>
      </c>
      <c r="AB7319">
        <f t="shared" si="459"/>
        <v>1</v>
      </c>
    </row>
    <row r="7320" spans="1:28">
      <c r="A7320">
        <v>2025</v>
      </c>
      <c r="B7320">
        <v>11</v>
      </c>
      <c r="C7320">
        <v>48</v>
      </c>
      <c r="D7320" s="4">
        <v>45988</v>
      </c>
      <c r="E7320" t="s">
        <v>28</v>
      </c>
      <c r="F7320" t="s">
        <v>7536</v>
      </c>
      <c r="G7320" t="s">
        <v>374</v>
      </c>
      <c r="H7320" t="s">
        <v>71</v>
      </c>
      <c r="I7320" t="s">
        <v>129</v>
      </c>
      <c r="J7320" t="s">
        <v>45</v>
      </c>
      <c r="K7320" t="s">
        <v>100</v>
      </c>
      <c r="L7320" t="s">
        <v>46</v>
      </c>
      <c r="M7320" t="s">
        <v>2882</v>
      </c>
      <c r="N7320" t="s">
        <v>3135</v>
      </c>
      <c r="O7320">
        <v>10.6</v>
      </c>
      <c r="Q7320">
        <v>69.125</v>
      </c>
      <c r="R7320">
        <v>69.125</v>
      </c>
      <c r="S7320">
        <v>0</v>
      </c>
      <c r="T7320">
        <v>69.125</v>
      </c>
      <c r="U7320">
        <v>110</v>
      </c>
      <c r="V7320">
        <f>SUMIF(货件明细!K:K,F7320,货件明细!AQ:AQ)</f>
        <v>0</v>
      </c>
      <c r="W7320">
        <f t="shared" si="456"/>
        <v>1</v>
      </c>
      <c r="X7320">
        <f t="shared" si="457"/>
        <v>110</v>
      </c>
      <c r="Y7320">
        <f>SUMIF(货件明细!K:K,F7320,货件明细!I:I)</f>
        <v>0</v>
      </c>
      <c r="Z7320">
        <f t="shared" si="458"/>
        <v>10.6</v>
      </c>
      <c r="AA7320">
        <f>SUMIF(货件明细!K:K,F7320,货件明细!J:J)</f>
        <v>0</v>
      </c>
      <c r="AB7320">
        <f t="shared" si="459"/>
        <v>1</v>
      </c>
    </row>
    <row r="7321" spans="1:28">
      <c r="A7321">
        <v>2025</v>
      </c>
      <c r="B7321">
        <v>11</v>
      </c>
      <c r="C7321">
        <v>48</v>
      </c>
      <c r="D7321" s="4">
        <v>45988</v>
      </c>
      <c r="E7321" t="s">
        <v>28</v>
      </c>
      <c r="F7321" t="s">
        <v>7537</v>
      </c>
      <c r="G7321" t="s">
        <v>1563</v>
      </c>
      <c r="H7321" t="s">
        <v>71</v>
      </c>
      <c r="I7321" t="s">
        <v>129</v>
      </c>
      <c r="J7321" t="s">
        <v>45</v>
      </c>
      <c r="K7321" t="s">
        <v>100</v>
      </c>
      <c r="L7321" t="s">
        <v>46</v>
      </c>
      <c r="M7321" t="s">
        <v>2882</v>
      </c>
      <c r="N7321" t="s">
        <v>3135</v>
      </c>
      <c r="O7321">
        <v>10.6</v>
      </c>
      <c r="Q7321">
        <v>65.7</v>
      </c>
      <c r="R7321">
        <v>65.7</v>
      </c>
      <c r="S7321">
        <v>0</v>
      </c>
      <c r="T7321">
        <v>65.7</v>
      </c>
      <c r="U7321">
        <v>110</v>
      </c>
      <c r="V7321">
        <f>SUMIF(货件明细!K:K,F7321,货件明细!AQ:AQ)</f>
        <v>0</v>
      </c>
      <c r="W7321">
        <f t="shared" si="456"/>
        <v>1</v>
      </c>
      <c r="X7321">
        <f t="shared" si="457"/>
        <v>110</v>
      </c>
      <c r="Y7321">
        <f>SUMIF(货件明细!K:K,F7321,货件明细!I:I)</f>
        <v>0</v>
      </c>
      <c r="Z7321">
        <f t="shared" si="458"/>
        <v>10.6</v>
      </c>
      <c r="AA7321">
        <f>SUMIF(货件明细!K:K,F7321,货件明细!J:J)</f>
        <v>0</v>
      </c>
      <c r="AB7321">
        <f t="shared" si="459"/>
        <v>1</v>
      </c>
    </row>
    <row r="7322" spans="1:28">
      <c r="A7322">
        <v>2025</v>
      </c>
      <c r="B7322">
        <v>11</v>
      </c>
      <c r="C7322">
        <v>48</v>
      </c>
      <c r="D7322" s="4">
        <v>45988</v>
      </c>
      <c r="E7322" t="s">
        <v>28</v>
      </c>
      <c r="F7322" t="s">
        <v>7538</v>
      </c>
      <c r="G7322" t="s">
        <v>267</v>
      </c>
      <c r="H7322" t="s">
        <v>71</v>
      </c>
      <c r="I7322" t="s">
        <v>129</v>
      </c>
      <c r="J7322" t="s">
        <v>45</v>
      </c>
      <c r="K7322" t="s">
        <v>100</v>
      </c>
      <c r="L7322" t="s">
        <v>46</v>
      </c>
      <c r="M7322" t="s">
        <v>2882</v>
      </c>
      <c r="N7322" t="s">
        <v>3135</v>
      </c>
      <c r="O7322">
        <v>10.6</v>
      </c>
      <c r="Q7322">
        <v>59.25</v>
      </c>
      <c r="R7322">
        <v>59.25</v>
      </c>
      <c r="S7322">
        <v>0</v>
      </c>
      <c r="T7322">
        <v>59.25</v>
      </c>
      <c r="U7322">
        <v>110</v>
      </c>
      <c r="V7322">
        <f>SUMIF(货件明细!K:K,F7322,货件明细!AQ:AQ)</f>
        <v>0</v>
      </c>
      <c r="W7322">
        <f t="shared" si="456"/>
        <v>1</v>
      </c>
      <c r="X7322">
        <f t="shared" si="457"/>
        <v>110</v>
      </c>
      <c r="Y7322">
        <f>SUMIF(货件明细!K:K,F7322,货件明细!I:I)</f>
        <v>0</v>
      </c>
      <c r="Z7322">
        <f t="shared" si="458"/>
        <v>10.6</v>
      </c>
      <c r="AA7322">
        <f>SUMIF(货件明细!K:K,F7322,货件明细!J:J)</f>
        <v>0</v>
      </c>
      <c r="AB7322">
        <f t="shared" si="459"/>
        <v>1</v>
      </c>
    </row>
    <row r="7323" spans="1:28">
      <c r="A7323">
        <v>2025</v>
      </c>
      <c r="B7323">
        <v>11</v>
      </c>
      <c r="C7323">
        <v>48</v>
      </c>
      <c r="D7323" s="4">
        <v>45988</v>
      </c>
      <c r="E7323" t="s">
        <v>28</v>
      </c>
      <c r="F7323" t="s">
        <v>7539</v>
      </c>
      <c r="G7323" t="s">
        <v>54</v>
      </c>
      <c r="H7323" t="s">
        <v>31</v>
      </c>
      <c r="I7323" t="s">
        <v>96</v>
      </c>
      <c r="J7323" t="s">
        <v>58</v>
      </c>
      <c r="K7323" t="s">
        <v>58</v>
      </c>
      <c r="L7323" t="s">
        <v>46</v>
      </c>
      <c r="M7323" t="s">
        <v>5001</v>
      </c>
      <c r="N7323" t="s">
        <v>6725</v>
      </c>
      <c r="O7323">
        <v>10.25</v>
      </c>
      <c r="Q7323">
        <v>100.275</v>
      </c>
      <c r="R7323">
        <v>100.275</v>
      </c>
      <c r="S7323">
        <v>0</v>
      </c>
      <c r="T7323">
        <v>100.275</v>
      </c>
      <c r="U7323">
        <v>46</v>
      </c>
      <c r="V7323">
        <f>SUMIF(货件明细!K:K,F7323,货件明细!AQ:AQ)</f>
        <v>0</v>
      </c>
      <c r="W7323">
        <f t="shared" si="456"/>
        <v>1</v>
      </c>
      <c r="X7323">
        <f t="shared" si="457"/>
        <v>46</v>
      </c>
      <c r="Y7323">
        <f>SUMIF(货件明细!K:K,F7323,货件明细!I:I)</f>
        <v>0</v>
      </c>
      <c r="Z7323">
        <f t="shared" si="458"/>
        <v>10.25</v>
      </c>
      <c r="AA7323">
        <f>SUMIF(货件明细!K:K,F7323,货件明细!J:J)</f>
        <v>0</v>
      </c>
      <c r="AB7323">
        <f t="shared" si="459"/>
        <v>1</v>
      </c>
    </row>
    <row r="7324" spans="1:28">
      <c r="A7324">
        <v>2025</v>
      </c>
      <c r="B7324">
        <v>11</v>
      </c>
      <c r="C7324">
        <v>48</v>
      </c>
      <c r="D7324" s="4">
        <v>45988</v>
      </c>
      <c r="E7324" t="s">
        <v>28</v>
      </c>
      <c r="F7324" t="s">
        <v>7540</v>
      </c>
      <c r="G7324" t="s">
        <v>50</v>
      </c>
      <c r="H7324" t="s">
        <v>31</v>
      </c>
      <c r="I7324" t="s">
        <v>96</v>
      </c>
      <c r="J7324" t="s">
        <v>58</v>
      </c>
      <c r="K7324" t="s">
        <v>58</v>
      </c>
      <c r="L7324" t="s">
        <v>46</v>
      </c>
      <c r="M7324" t="s">
        <v>5001</v>
      </c>
      <c r="N7324" t="s">
        <v>6725</v>
      </c>
      <c r="O7324">
        <v>10.25</v>
      </c>
      <c r="Q7324">
        <v>100.275</v>
      </c>
      <c r="R7324">
        <v>100.275</v>
      </c>
      <c r="S7324">
        <v>0</v>
      </c>
      <c r="T7324">
        <v>100.275</v>
      </c>
      <c r="U7324">
        <v>46</v>
      </c>
      <c r="V7324">
        <f>SUMIF(货件明细!K:K,F7324,货件明细!AQ:AQ)</f>
        <v>0</v>
      </c>
      <c r="W7324">
        <f t="shared" si="456"/>
        <v>1</v>
      </c>
      <c r="X7324">
        <f t="shared" si="457"/>
        <v>46</v>
      </c>
      <c r="Y7324">
        <f>SUMIF(货件明细!K:K,F7324,货件明细!I:I)</f>
        <v>0</v>
      </c>
      <c r="Z7324">
        <f t="shared" si="458"/>
        <v>10.25</v>
      </c>
      <c r="AA7324">
        <f>SUMIF(货件明细!K:K,F7324,货件明细!J:J)</f>
        <v>0</v>
      </c>
      <c r="AB7324">
        <f t="shared" si="459"/>
        <v>1</v>
      </c>
    </row>
    <row r="7325" spans="1:28">
      <c r="A7325">
        <v>2025</v>
      </c>
      <c r="B7325">
        <v>11</v>
      </c>
      <c r="C7325">
        <v>48</v>
      </c>
      <c r="D7325" s="4">
        <v>45988</v>
      </c>
      <c r="E7325" t="s">
        <v>28</v>
      </c>
      <c r="F7325" t="s">
        <v>7541</v>
      </c>
      <c r="G7325" t="s">
        <v>374</v>
      </c>
      <c r="H7325" t="s">
        <v>71</v>
      </c>
      <c r="I7325" t="s">
        <v>96</v>
      </c>
      <c r="J7325" t="s">
        <v>58</v>
      </c>
      <c r="K7325" t="s">
        <v>58</v>
      </c>
      <c r="L7325" t="s">
        <v>46</v>
      </c>
      <c r="M7325" t="s">
        <v>5001</v>
      </c>
      <c r="N7325" t="s">
        <v>6725</v>
      </c>
      <c r="O7325">
        <v>10.25</v>
      </c>
      <c r="Q7325">
        <v>50.3205128205128</v>
      </c>
      <c r="R7325">
        <v>50.3205128205128</v>
      </c>
      <c r="S7325">
        <v>0</v>
      </c>
      <c r="T7325">
        <v>50.3205128205128</v>
      </c>
      <c r="U7325">
        <v>46</v>
      </c>
      <c r="V7325">
        <f>SUMIF(货件明细!K:K,F7325,货件明细!AQ:AQ)</f>
        <v>0</v>
      </c>
      <c r="W7325">
        <f t="shared" si="456"/>
        <v>1</v>
      </c>
      <c r="X7325">
        <f t="shared" si="457"/>
        <v>46</v>
      </c>
      <c r="Y7325">
        <f>SUMIF(货件明细!K:K,F7325,货件明细!I:I)</f>
        <v>0</v>
      </c>
      <c r="Z7325">
        <f t="shared" si="458"/>
        <v>10.25</v>
      </c>
      <c r="AA7325">
        <f>SUMIF(货件明细!K:K,F7325,货件明细!J:J)</f>
        <v>0</v>
      </c>
      <c r="AB7325">
        <f t="shared" si="459"/>
        <v>1</v>
      </c>
    </row>
    <row r="7326" spans="1:28">
      <c r="A7326">
        <v>2025</v>
      </c>
      <c r="B7326">
        <v>11</v>
      </c>
      <c r="C7326">
        <v>48</v>
      </c>
      <c r="D7326" s="4">
        <v>45988</v>
      </c>
      <c r="E7326" t="s">
        <v>28</v>
      </c>
      <c r="F7326" t="s">
        <v>7542</v>
      </c>
      <c r="G7326" t="s">
        <v>1563</v>
      </c>
      <c r="H7326" t="s">
        <v>71</v>
      </c>
      <c r="I7326" t="s">
        <v>96</v>
      </c>
      <c r="J7326" t="s">
        <v>58</v>
      </c>
      <c r="K7326" t="s">
        <v>58</v>
      </c>
      <c r="L7326" t="s">
        <v>46</v>
      </c>
      <c r="M7326" t="s">
        <v>5001</v>
      </c>
      <c r="N7326" t="s">
        <v>6725</v>
      </c>
      <c r="O7326">
        <v>10.25</v>
      </c>
      <c r="Q7326">
        <v>47.3239743589744</v>
      </c>
      <c r="R7326">
        <v>47.3239743589744</v>
      </c>
      <c r="S7326">
        <v>0</v>
      </c>
      <c r="T7326">
        <v>47.3239743589744</v>
      </c>
      <c r="U7326">
        <v>46</v>
      </c>
      <c r="V7326">
        <f>SUMIF(货件明细!K:K,F7326,货件明细!AQ:AQ)</f>
        <v>0</v>
      </c>
      <c r="W7326">
        <f t="shared" si="456"/>
        <v>1</v>
      </c>
      <c r="X7326">
        <f t="shared" si="457"/>
        <v>46</v>
      </c>
      <c r="Y7326">
        <f>SUMIF(货件明细!K:K,F7326,货件明细!I:I)</f>
        <v>0</v>
      </c>
      <c r="Z7326">
        <f t="shared" si="458"/>
        <v>10.25</v>
      </c>
      <c r="AA7326">
        <f>SUMIF(货件明细!K:K,F7326,货件明细!J:J)</f>
        <v>0</v>
      </c>
      <c r="AB7326">
        <f t="shared" si="459"/>
        <v>1</v>
      </c>
    </row>
    <row r="7327" spans="1:28">
      <c r="A7327">
        <v>2025</v>
      </c>
      <c r="B7327">
        <v>11</v>
      </c>
      <c r="C7327">
        <v>48</v>
      </c>
      <c r="D7327" s="4">
        <v>45988</v>
      </c>
      <c r="E7327" t="s">
        <v>28</v>
      </c>
      <c r="F7327" t="s">
        <v>7543</v>
      </c>
      <c r="G7327" t="s">
        <v>267</v>
      </c>
      <c r="H7327" t="s">
        <v>71</v>
      </c>
      <c r="I7327" t="s">
        <v>96</v>
      </c>
      <c r="J7327" t="s">
        <v>58</v>
      </c>
      <c r="K7327" t="s">
        <v>58</v>
      </c>
      <c r="L7327" t="s">
        <v>46</v>
      </c>
      <c r="M7327" t="s">
        <v>5001</v>
      </c>
      <c r="N7327" t="s">
        <v>6725</v>
      </c>
      <c r="O7327">
        <v>10.25</v>
      </c>
      <c r="Q7327">
        <v>35.325</v>
      </c>
      <c r="R7327">
        <v>35.325</v>
      </c>
      <c r="S7327">
        <v>0</v>
      </c>
      <c r="T7327">
        <v>35.325</v>
      </c>
      <c r="U7327">
        <v>46</v>
      </c>
      <c r="V7327">
        <f>SUMIF(货件明细!K:K,F7327,货件明细!AQ:AQ)</f>
        <v>0</v>
      </c>
      <c r="W7327">
        <f t="shared" si="456"/>
        <v>1</v>
      </c>
      <c r="X7327">
        <f t="shared" si="457"/>
        <v>46</v>
      </c>
      <c r="Y7327">
        <f>SUMIF(货件明细!K:K,F7327,货件明细!I:I)</f>
        <v>0</v>
      </c>
      <c r="Z7327">
        <f t="shared" si="458"/>
        <v>10.25</v>
      </c>
      <c r="AA7327">
        <f>SUMIF(货件明细!K:K,F7327,货件明细!J:J)</f>
        <v>0</v>
      </c>
      <c r="AB7327">
        <f t="shared" si="459"/>
        <v>1</v>
      </c>
    </row>
    <row r="7328" spans="1:28">
      <c r="A7328">
        <v>2025</v>
      </c>
      <c r="B7328">
        <v>11</v>
      </c>
      <c r="C7328">
        <v>48</v>
      </c>
      <c r="D7328" s="4">
        <v>45988</v>
      </c>
      <c r="E7328" t="s">
        <v>28</v>
      </c>
      <c r="F7328" t="s">
        <v>7544</v>
      </c>
      <c r="G7328" t="s">
        <v>54</v>
      </c>
      <c r="H7328" t="s">
        <v>31</v>
      </c>
      <c r="I7328" t="s">
        <v>32</v>
      </c>
      <c r="J7328" t="s">
        <v>58</v>
      </c>
      <c r="K7328" t="s">
        <v>58</v>
      </c>
      <c r="L7328" t="s">
        <v>46</v>
      </c>
      <c r="M7328" t="s">
        <v>5001</v>
      </c>
      <c r="N7328" t="s">
        <v>6725</v>
      </c>
      <c r="O7328">
        <v>201.51</v>
      </c>
      <c r="Q7328">
        <v>1031.4</v>
      </c>
      <c r="R7328">
        <v>1031.4</v>
      </c>
      <c r="S7328">
        <v>0</v>
      </c>
      <c r="T7328">
        <v>1031.4</v>
      </c>
      <c r="U7328">
        <v>456</v>
      </c>
      <c r="V7328">
        <f>SUMIF(货件明细!K:K,F7328,货件明细!AQ:AQ)</f>
        <v>0</v>
      </c>
      <c r="W7328">
        <f t="shared" si="456"/>
        <v>1</v>
      </c>
      <c r="X7328">
        <f t="shared" si="457"/>
        <v>456</v>
      </c>
      <c r="Y7328">
        <f>SUMIF(货件明细!K:K,F7328,货件明细!I:I)</f>
        <v>0</v>
      </c>
      <c r="Z7328">
        <f t="shared" si="458"/>
        <v>201.51</v>
      </c>
      <c r="AA7328">
        <f>SUMIF(货件明细!K:K,F7328,货件明细!J:J)</f>
        <v>0</v>
      </c>
      <c r="AB7328">
        <f t="shared" si="459"/>
        <v>1</v>
      </c>
    </row>
    <row r="7329" spans="1:28">
      <c r="A7329">
        <v>2025</v>
      </c>
      <c r="B7329">
        <v>11</v>
      </c>
      <c r="C7329">
        <v>48</v>
      </c>
      <c r="D7329" s="4">
        <v>45988</v>
      </c>
      <c r="E7329" t="s">
        <v>28</v>
      </c>
      <c r="F7329" t="s">
        <v>7545</v>
      </c>
      <c r="G7329" t="s">
        <v>50</v>
      </c>
      <c r="H7329" t="s">
        <v>31</v>
      </c>
      <c r="I7329" t="s">
        <v>32</v>
      </c>
      <c r="J7329" t="s">
        <v>58</v>
      </c>
      <c r="K7329" t="s">
        <v>58</v>
      </c>
      <c r="L7329" t="s">
        <v>46</v>
      </c>
      <c r="M7329" t="s">
        <v>5001</v>
      </c>
      <c r="N7329" t="s">
        <v>6725</v>
      </c>
      <c r="O7329">
        <v>201.51</v>
      </c>
      <c r="Q7329">
        <v>1031.4</v>
      </c>
      <c r="R7329">
        <v>1031.4</v>
      </c>
      <c r="S7329">
        <v>0</v>
      </c>
      <c r="T7329">
        <v>1031.4</v>
      </c>
      <c r="U7329">
        <v>456</v>
      </c>
      <c r="V7329">
        <f>SUMIF(货件明细!K:K,F7329,货件明细!AQ:AQ)</f>
        <v>0</v>
      </c>
      <c r="W7329">
        <f t="shared" si="456"/>
        <v>1</v>
      </c>
      <c r="X7329">
        <f t="shared" si="457"/>
        <v>456</v>
      </c>
      <c r="Y7329">
        <f>SUMIF(货件明细!K:K,F7329,货件明细!I:I)</f>
        <v>0</v>
      </c>
      <c r="Z7329">
        <f t="shared" si="458"/>
        <v>201.51</v>
      </c>
      <c r="AA7329">
        <f>SUMIF(货件明细!K:K,F7329,货件明细!J:J)</f>
        <v>0</v>
      </c>
      <c r="AB7329">
        <f t="shared" si="459"/>
        <v>1</v>
      </c>
    </row>
    <row r="7330" spans="1:28">
      <c r="A7330">
        <v>2025</v>
      </c>
      <c r="B7330">
        <v>11</v>
      </c>
      <c r="C7330">
        <v>48</v>
      </c>
      <c r="D7330" s="4">
        <v>45988</v>
      </c>
      <c r="E7330" t="s">
        <v>28</v>
      </c>
      <c r="F7330" t="s">
        <v>7546</v>
      </c>
      <c r="G7330" t="s">
        <v>374</v>
      </c>
      <c r="H7330" t="s">
        <v>71</v>
      </c>
      <c r="I7330" t="s">
        <v>32</v>
      </c>
      <c r="J7330" t="s">
        <v>58</v>
      </c>
      <c r="K7330" t="s">
        <v>58</v>
      </c>
      <c r="L7330" t="s">
        <v>46</v>
      </c>
      <c r="M7330" t="s">
        <v>5001</v>
      </c>
      <c r="N7330" t="s">
        <v>6725</v>
      </c>
      <c r="O7330">
        <v>201.51</v>
      </c>
      <c r="Q7330">
        <v>553.525641025641</v>
      </c>
      <c r="R7330">
        <v>553.525641025641</v>
      </c>
      <c r="S7330">
        <v>0</v>
      </c>
      <c r="T7330">
        <v>553.525641025641</v>
      </c>
      <c r="U7330">
        <v>456</v>
      </c>
      <c r="V7330">
        <f>SUMIF(货件明细!K:K,F7330,货件明细!AQ:AQ)</f>
        <v>0</v>
      </c>
      <c r="W7330">
        <f t="shared" si="456"/>
        <v>1</v>
      </c>
      <c r="X7330">
        <f t="shared" si="457"/>
        <v>456</v>
      </c>
      <c r="Y7330">
        <f>SUMIF(货件明细!K:K,F7330,货件明细!I:I)</f>
        <v>0</v>
      </c>
      <c r="Z7330">
        <f t="shared" si="458"/>
        <v>201.51</v>
      </c>
      <c r="AA7330">
        <f>SUMIF(货件明细!K:K,F7330,货件明细!J:J)</f>
        <v>0</v>
      </c>
      <c r="AB7330">
        <f t="shared" si="459"/>
        <v>1</v>
      </c>
    </row>
    <row r="7331" spans="1:28">
      <c r="A7331">
        <v>2025</v>
      </c>
      <c r="B7331">
        <v>11</v>
      </c>
      <c r="C7331">
        <v>48</v>
      </c>
      <c r="D7331" s="4">
        <v>45988</v>
      </c>
      <c r="E7331" t="s">
        <v>28</v>
      </c>
      <c r="F7331" t="s">
        <v>7547</v>
      </c>
      <c r="G7331" t="s">
        <v>882</v>
      </c>
      <c r="H7331" t="s">
        <v>71</v>
      </c>
      <c r="I7331" t="s">
        <v>32</v>
      </c>
      <c r="J7331" t="s">
        <v>58</v>
      </c>
      <c r="K7331" t="s">
        <v>58</v>
      </c>
      <c r="L7331" t="s">
        <v>46</v>
      </c>
      <c r="M7331" t="s">
        <v>5001</v>
      </c>
      <c r="N7331" t="s">
        <v>6725</v>
      </c>
      <c r="O7331">
        <v>201.51</v>
      </c>
      <c r="Q7331">
        <v>527.01445945946</v>
      </c>
      <c r="R7331">
        <v>527.01445945946</v>
      </c>
      <c r="S7331">
        <v>0</v>
      </c>
      <c r="T7331">
        <v>527.01445945946</v>
      </c>
      <c r="U7331">
        <v>456</v>
      </c>
      <c r="V7331">
        <f>SUMIF(货件明细!K:K,F7331,货件明细!AQ:AQ)</f>
        <v>0</v>
      </c>
      <c r="W7331">
        <f t="shared" si="456"/>
        <v>1</v>
      </c>
      <c r="X7331">
        <f t="shared" si="457"/>
        <v>456</v>
      </c>
      <c r="Y7331">
        <f>SUMIF(货件明细!K:K,F7331,货件明细!I:I)</f>
        <v>0</v>
      </c>
      <c r="Z7331">
        <f t="shared" si="458"/>
        <v>201.51</v>
      </c>
      <c r="AA7331">
        <f>SUMIF(货件明细!K:K,F7331,货件明细!J:J)</f>
        <v>0</v>
      </c>
      <c r="AB7331">
        <f t="shared" si="459"/>
        <v>1</v>
      </c>
    </row>
    <row r="7332" spans="1:28">
      <c r="A7332">
        <v>2025</v>
      </c>
      <c r="B7332">
        <v>11</v>
      </c>
      <c r="C7332">
        <v>48</v>
      </c>
      <c r="D7332" s="4">
        <v>45988</v>
      </c>
      <c r="E7332" t="s">
        <v>28</v>
      </c>
      <c r="F7332" t="s">
        <v>7548</v>
      </c>
      <c r="G7332" t="s">
        <v>1563</v>
      </c>
      <c r="H7332" t="s">
        <v>71</v>
      </c>
      <c r="I7332" t="s">
        <v>32</v>
      </c>
      <c r="J7332" t="s">
        <v>58</v>
      </c>
      <c r="K7332" t="s">
        <v>58</v>
      </c>
      <c r="L7332" t="s">
        <v>46</v>
      </c>
      <c r="M7332" t="s">
        <v>5001</v>
      </c>
      <c r="N7332" t="s">
        <v>6725</v>
      </c>
      <c r="O7332">
        <v>201.51</v>
      </c>
      <c r="Q7332">
        <v>520.563717948718</v>
      </c>
      <c r="R7332">
        <v>520.563717948718</v>
      </c>
      <c r="S7332">
        <v>0</v>
      </c>
      <c r="T7332">
        <v>520.563717948718</v>
      </c>
      <c r="U7332">
        <v>456</v>
      </c>
      <c r="V7332">
        <f>SUMIF(货件明细!K:K,F7332,货件明细!AQ:AQ)</f>
        <v>0</v>
      </c>
      <c r="W7332">
        <f t="shared" si="456"/>
        <v>1</v>
      </c>
      <c r="X7332">
        <f t="shared" si="457"/>
        <v>456</v>
      </c>
      <c r="Y7332">
        <f>SUMIF(货件明细!K:K,F7332,货件明细!I:I)</f>
        <v>0</v>
      </c>
      <c r="Z7332">
        <f t="shared" si="458"/>
        <v>201.51</v>
      </c>
      <c r="AA7332">
        <f>SUMIF(货件明细!K:K,F7332,货件明细!J:J)</f>
        <v>0</v>
      </c>
      <c r="AB7332">
        <f t="shared" si="459"/>
        <v>1</v>
      </c>
    </row>
    <row r="7333" spans="1:28">
      <c r="A7333">
        <v>2025</v>
      </c>
      <c r="B7333">
        <v>11</v>
      </c>
      <c r="C7333">
        <v>48</v>
      </c>
      <c r="D7333" s="4">
        <v>45988</v>
      </c>
      <c r="E7333" t="s">
        <v>28</v>
      </c>
      <c r="F7333" t="s">
        <v>7549</v>
      </c>
      <c r="G7333" t="s">
        <v>54</v>
      </c>
      <c r="H7333" t="s">
        <v>31</v>
      </c>
      <c r="I7333" t="s">
        <v>129</v>
      </c>
      <c r="J7333" t="s">
        <v>58</v>
      </c>
      <c r="K7333" t="s">
        <v>58</v>
      </c>
      <c r="L7333" t="s">
        <v>46</v>
      </c>
      <c r="M7333" t="s">
        <v>5001</v>
      </c>
      <c r="N7333" t="s">
        <v>6725</v>
      </c>
      <c r="O7333">
        <v>55.2</v>
      </c>
      <c r="Q7333">
        <v>329.475</v>
      </c>
      <c r="R7333">
        <v>329.475</v>
      </c>
      <c r="S7333">
        <v>0</v>
      </c>
      <c r="T7333">
        <v>329.475</v>
      </c>
      <c r="U7333">
        <v>435</v>
      </c>
      <c r="V7333">
        <f>SUMIF(货件明细!K:K,F7333,货件明细!AQ:AQ)</f>
        <v>0</v>
      </c>
      <c r="W7333">
        <f t="shared" si="456"/>
        <v>1</v>
      </c>
      <c r="X7333">
        <f t="shared" si="457"/>
        <v>435</v>
      </c>
      <c r="Y7333">
        <f>SUMIF(货件明细!K:K,F7333,货件明细!I:I)</f>
        <v>0</v>
      </c>
      <c r="Z7333">
        <f t="shared" si="458"/>
        <v>55.2</v>
      </c>
      <c r="AA7333">
        <f>SUMIF(货件明细!K:K,F7333,货件明细!J:J)</f>
        <v>0</v>
      </c>
      <c r="AB7333">
        <f t="shared" si="459"/>
        <v>1</v>
      </c>
    </row>
    <row r="7334" spans="1:28">
      <c r="A7334">
        <v>2025</v>
      </c>
      <c r="B7334">
        <v>11</v>
      </c>
      <c r="C7334">
        <v>48</v>
      </c>
      <c r="D7334" s="4">
        <v>45988</v>
      </c>
      <c r="E7334" t="s">
        <v>28</v>
      </c>
      <c r="F7334" t="s">
        <v>7550</v>
      </c>
      <c r="G7334" t="s">
        <v>50</v>
      </c>
      <c r="H7334" t="s">
        <v>31</v>
      </c>
      <c r="I7334" t="s">
        <v>129</v>
      </c>
      <c r="J7334" t="s">
        <v>58</v>
      </c>
      <c r="K7334" t="s">
        <v>58</v>
      </c>
      <c r="L7334" t="s">
        <v>46</v>
      </c>
      <c r="M7334" t="s">
        <v>5001</v>
      </c>
      <c r="N7334" t="s">
        <v>6725</v>
      </c>
      <c r="O7334">
        <v>55.2</v>
      </c>
      <c r="Q7334">
        <v>329.475</v>
      </c>
      <c r="R7334">
        <v>329.475</v>
      </c>
      <c r="S7334">
        <v>0</v>
      </c>
      <c r="T7334">
        <v>329.475</v>
      </c>
      <c r="U7334">
        <v>440</v>
      </c>
      <c r="V7334">
        <f>SUMIF(货件明细!K:K,F7334,货件明细!AQ:AQ)</f>
        <v>0</v>
      </c>
      <c r="W7334">
        <f t="shared" si="456"/>
        <v>1</v>
      </c>
      <c r="X7334">
        <f t="shared" si="457"/>
        <v>440</v>
      </c>
      <c r="Y7334">
        <f>SUMIF(货件明细!K:K,F7334,货件明细!I:I)</f>
        <v>0</v>
      </c>
      <c r="Z7334">
        <f t="shared" si="458"/>
        <v>55.2</v>
      </c>
      <c r="AA7334">
        <f>SUMIF(货件明细!K:K,F7334,货件明细!J:J)</f>
        <v>0</v>
      </c>
      <c r="AB7334">
        <f t="shared" si="459"/>
        <v>1</v>
      </c>
    </row>
    <row r="7335" spans="1:28">
      <c r="A7335">
        <v>2025</v>
      </c>
      <c r="B7335">
        <v>11</v>
      </c>
      <c r="C7335">
        <v>48</v>
      </c>
      <c r="D7335" s="4">
        <v>45988</v>
      </c>
      <c r="E7335" t="s">
        <v>28</v>
      </c>
      <c r="F7335" t="s">
        <v>7551</v>
      </c>
      <c r="G7335" t="s">
        <v>374</v>
      </c>
      <c r="H7335" t="s">
        <v>71</v>
      </c>
      <c r="I7335" t="s">
        <v>129</v>
      </c>
      <c r="J7335" t="s">
        <v>58</v>
      </c>
      <c r="K7335" t="s">
        <v>58</v>
      </c>
      <c r="L7335" t="s">
        <v>46</v>
      </c>
      <c r="M7335" t="s">
        <v>5001</v>
      </c>
      <c r="N7335" t="s">
        <v>6725</v>
      </c>
      <c r="O7335">
        <v>55.2</v>
      </c>
      <c r="Q7335">
        <v>150.961538461538</v>
      </c>
      <c r="R7335">
        <v>150.961538461538</v>
      </c>
      <c r="S7335">
        <v>0</v>
      </c>
      <c r="T7335">
        <v>150.961538461538</v>
      </c>
      <c r="U7335">
        <v>440</v>
      </c>
      <c r="V7335">
        <f>SUMIF(货件明细!K:K,F7335,货件明细!AQ:AQ)</f>
        <v>0</v>
      </c>
      <c r="W7335">
        <f t="shared" si="456"/>
        <v>1</v>
      </c>
      <c r="X7335">
        <f t="shared" si="457"/>
        <v>440</v>
      </c>
      <c r="Y7335">
        <f>SUMIF(货件明细!K:K,F7335,货件明细!I:I)</f>
        <v>0</v>
      </c>
      <c r="Z7335">
        <f t="shared" si="458"/>
        <v>55.2</v>
      </c>
      <c r="AA7335">
        <f>SUMIF(货件明细!K:K,F7335,货件明细!J:J)</f>
        <v>0</v>
      </c>
      <c r="AB7335">
        <f t="shared" si="459"/>
        <v>1</v>
      </c>
    </row>
    <row r="7336" spans="1:28">
      <c r="A7336">
        <v>2025</v>
      </c>
      <c r="B7336">
        <v>11</v>
      </c>
      <c r="C7336">
        <v>48</v>
      </c>
      <c r="D7336" s="4">
        <v>45988</v>
      </c>
      <c r="E7336" t="s">
        <v>28</v>
      </c>
      <c r="F7336" t="s">
        <v>7552</v>
      </c>
      <c r="G7336" t="s">
        <v>882</v>
      </c>
      <c r="H7336" t="s">
        <v>71</v>
      </c>
      <c r="I7336" t="s">
        <v>129</v>
      </c>
      <c r="J7336" t="s">
        <v>58</v>
      </c>
      <c r="K7336" t="s">
        <v>58</v>
      </c>
      <c r="L7336" t="s">
        <v>46</v>
      </c>
      <c r="M7336" t="s">
        <v>5001</v>
      </c>
      <c r="N7336" t="s">
        <v>6725</v>
      </c>
      <c r="O7336">
        <v>55.2</v>
      </c>
      <c r="Q7336">
        <v>143.731216216216</v>
      </c>
      <c r="R7336">
        <v>143.731216216216</v>
      </c>
      <c r="S7336">
        <v>0</v>
      </c>
      <c r="T7336">
        <v>143.731216216216</v>
      </c>
      <c r="U7336">
        <v>440</v>
      </c>
      <c r="V7336">
        <f>SUMIF(货件明细!K:K,F7336,货件明细!AQ:AQ)</f>
        <v>0</v>
      </c>
      <c r="W7336">
        <f t="shared" si="456"/>
        <v>1</v>
      </c>
      <c r="X7336">
        <f t="shared" si="457"/>
        <v>440</v>
      </c>
      <c r="Y7336">
        <f>SUMIF(货件明细!K:K,F7336,货件明细!I:I)</f>
        <v>0</v>
      </c>
      <c r="Z7336">
        <f t="shared" si="458"/>
        <v>55.2</v>
      </c>
      <c r="AA7336">
        <f>SUMIF(货件明细!K:K,F7336,货件明细!J:J)</f>
        <v>0</v>
      </c>
      <c r="AB7336">
        <f t="shared" si="459"/>
        <v>1</v>
      </c>
    </row>
    <row r="7337" spans="1:28">
      <c r="A7337">
        <v>2025</v>
      </c>
      <c r="B7337">
        <v>11</v>
      </c>
      <c r="C7337">
        <v>48</v>
      </c>
      <c r="D7337" s="4">
        <v>45988</v>
      </c>
      <c r="E7337" t="s">
        <v>28</v>
      </c>
      <c r="F7337" t="s">
        <v>7553</v>
      </c>
      <c r="G7337" t="s">
        <v>1563</v>
      </c>
      <c r="H7337" t="s">
        <v>71</v>
      </c>
      <c r="I7337" t="s">
        <v>129</v>
      </c>
      <c r="J7337" t="s">
        <v>58</v>
      </c>
      <c r="K7337" t="s">
        <v>58</v>
      </c>
      <c r="L7337" t="s">
        <v>46</v>
      </c>
      <c r="M7337" t="s">
        <v>5001</v>
      </c>
      <c r="N7337" t="s">
        <v>6725</v>
      </c>
      <c r="O7337">
        <v>55.2</v>
      </c>
      <c r="Q7337">
        <v>141.971923076923</v>
      </c>
      <c r="R7337">
        <v>141.971923076923</v>
      </c>
      <c r="S7337">
        <v>0</v>
      </c>
      <c r="T7337">
        <v>141.971923076923</v>
      </c>
      <c r="U7337">
        <v>440</v>
      </c>
      <c r="V7337">
        <f>SUMIF(货件明细!K:K,F7337,货件明细!AQ:AQ)</f>
        <v>0</v>
      </c>
      <c r="W7337">
        <f t="shared" si="456"/>
        <v>1</v>
      </c>
      <c r="X7337">
        <f t="shared" si="457"/>
        <v>440</v>
      </c>
      <c r="Y7337">
        <f>SUMIF(货件明细!K:K,F7337,货件明细!I:I)</f>
        <v>0</v>
      </c>
      <c r="Z7337">
        <f t="shared" si="458"/>
        <v>55.2</v>
      </c>
      <c r="AA7337">
        <f>SUMIF(货件明细!K:K,F7337,货件明细!J:J)</f>
        <v>0</v>
      </c>
      <c r="AB7337">
        <f t="shared" si="459"/>
        <v>1</v>
      </c>
    </row>
    <row r="7338" spans="1:28">
      <c r="A7338">
        <v>2025</v>
      </c>
      <c r="B7338">
        <v>11</v>
      </c>
      <c r="C7338">
        <v>48</v>
      </c>
      <c r="D7338" s="4">
        <v>45988</v>
      </c>
      <c r="E7338" t="s">
        <v>28</v>
      </c>
      <c r="F7338" t="s">
        <v>7554</v>
      </c>
      <c r="G7338" t="s">
        <v>54</v>
      </c>
      <c r="H7338" t="s">
        <v>31</v>
      </c>
      <c r="I7338" t="s">
        <v>96</v>
      </c>
      <c r="J7338" t="s">
        <v>100</v>
      </c>
      <c r="K7338" t="s">
        <v>100</v>
      </c>
      <c r="L7338" t="s">
        <v>46</v>
      </c>
      <c r="M7338" t="s">
        <v>47</v>
      </c>
      <c r="N7338" t="s">
        <v>5148</v>
      </c>
      <c r="O7338">
        <v>45.37</v>
      </c>
      <c r="Q7338">
        <v>278.763157894737</v>
      </c>
      <c r="R7338">
        <v>278.763157894737</v>
      </c>
      <c r="S7338">
        <v>0</v>
      </c>
      <c r="T7338">
        <v>278.763157894737</v>
      </c>
      <c r="U7338">
        <v>271</v>
      </c>
      <c r="V7338">
        <f>SUMIF(货件明细!K:K,F7338,货件明细!AQ:AQ)</f>
        <v>0</v>
      </c>
      <c r="W7338">
        <f t="shared" si="456"/>
        <v>1</v>
      </c>
      <c r="X7338">
        <f t="shared" si="457"/>
        <v>271</v>
      </c>
      <c r="Y7338">
        <f>SUMIF(货件明细!K:K,F7338,货件明细!I:I)</f>
        <v>0</v>
      </c>
      <c r="Z7338">
        <f t="shared" si="458"/>
        <v>45.37</v>
      </c>
      <c r="AA7338">
        <f>SUMIF(货件明细!K:K,F7338,货件明细!J:J)</f>
        <v>0</v>
      </c>
      <c r="AB7338">
        <f t="shared" si="459"/>
        <v>1</v>
      </c>
    </row>
    <row r="7339" spans="1:28">
      <c r="A7339">
        <v>2025</v>
      </c>
      <c r="B7339">
        <v>11</v>
      </c>
      <c r="C7339">
        <v>48</v>
      </c>
      <c r="D7339" s="4">
        <v>45988</v>
      </c>
      <c r="E7339" t="s">
        <v>28</v>
      </c>
      <c r="F7339" t="s">
        <v>7555</v>
      </c>
      <c r="G7339" t="s">
        <v>50</v>
      </c>
      <c r="H7339" t="s">
        <v>31</v>
      </c>
      <c r="I7339" t="s">
        <v>96</v>
      </c>
      <c r="J7339" t="s">
        <v>100</v>
      </c>
      <c r="K7339" t="s">
        <v>100</v>
      </c>
      <c r="L7339" t="s">
        <v>46</v>
      </c>
      <c r="M7339" t="s">
        <v>47</v>
      </c>
      <c r="N7339" t="s">
        <v>5148</v>
      </c>
      <c r="O7339">
        <v>45.37</v>
      </c>
      <c r="Q7339">
        <v>287.210526315789</v>
      </c>
      <c r="R7339">
        <v>287.210526315789</v>
      </c>
      <c r="S7339">
        <v>0</v>
      </c>
      <c r="T7339">
        <v>287.210526315789</v>
      </c>
      <c r="U7339">
        <v>271</v>
      </c>
      <c r="V7339">
        <f>SUMIF(货件明细!K:K,F7339,货件明细!AQ:AQ)</f>
        <v>0</v>
      </c>
      <c r="W7339">
        <f t="shared" si="456"/>
        <v>1</v>
      </c>
      <c r="X7339">
        <f t="shared" si="457"/>
        <v>271</v>
      </c>
      <c r="Y7339">
        <f>SUMIF(货件明细!K:K,F7339,货件明细!I:I)</f>
        <v>0</v>
      </c>
      <c r="Z7339">
        <f t="shared" si="458"/>
        <v>45.37</v>
      </c>
      <c r="AA7339">
        <f>SUMIF(货件明细!K:K,F7339,货件明细!J:J)</f>
        <v>0</v>
      </c>
      <c r="AB7339">
        <f t="shared" si="459"/>
        <v>1</v>
      </c>
    </row>
    <row r="7340" spans="1:28">
      <c r="A7340">
        <v>2025</v>
      </c>
      <c r="B7340">
        <v>11</v>
      </c>
      <c r="C7340">
        <v>48</v>
      </c>
      <c r="D7340" s="4">
        <v>45988</v>
      </c>
      <c r="E7340" t="s">
        <v>28</v>
      </c>
      <c r="F7340" t="s">
        <v>7556</v>
      </c>
      <c r="G7340" t="s">
        <v>374</v>
      </c>
      <c r="H7340" t="s">
        <v>71</v>
      </c>
      <c r="I7340" t="s">
        <v>96</v>
      </c>
      <c r="J7340" t="s">
        <v>100</v>
      </c>
      <c r="K7340" t="s">
        <v>58</v>
      </c>
      <c r="L7340" t="s">
        <v>46</v>
      </c>
      <c r="M7340" t="s">
        <v>5001</v>
      </c>
      <c r="N7340" t="s">
        <v>6725</v>
      </c>
      <c r="O7340">
        <v>45.37</v>
      </c>
      <c r="Q7340">
        <v>150.961538461538</v>
      </c>
      <c r="R7340">
        <v>150.961538461538</v>
      </c>
      <c r="S7340">
        <v>0</v>
      </c>
      <c r="T7340">
        <v>150.961538461538</v>
      </c>
      <c r="U7340">
        <v>271</v>
      </c>
      <c r="V7340">
        <f>SUMIF(货件明细!K:K,F7340,货件明细!AQ:AQ)</f>
        <v>0</v>
      </c>
      <c r="W7340">
        <f t="shared" si="456"/>
        <v>1</v>
      </c>
      <c r="X7340">
        <f t="shared" si="457"/>
        <v>271</v>
      </c>
      <c r="Y7340">
        <f>SUMIF(货件明细!K:K,F7340,货件明细!I:I)</f>
        <v>0</v>
      </c>
      <c r="Z7340">
        <f t="shared" si="458"/>
        <v>45.37</v>
      </c>
      <c r="AA7340">
        <f>SUMIF(货件明细!K:K,F7340,货件明细!J:J)</f>
        <v>0</v>
      </c>
      <c r="AB7340">
        <f t="shared" si="459"/>
        <v>1</v>
      </c>
    </row>
    <row r="7341" spans="1:28">
      <c r="A7341">
        <v>2025</v>
      </c>
      <c r="B7341">
        <v>11</v>
      </c>
      <c r="C7341">
        <v>48</v>
      </c>
      <c r="D7341" s="4">
        <v>45988</v>
      </c>
      <c r="E7341" t="s">
        <v>28</v>
      </c>
      <c r="F7341" t="s">
        <v>7557</v>
      </c>
      <c r="G7341" t="s">
        <v>882</v>
      </c>
      <c r="H7341" t="s">
        <v>71</v>
      </c>
      <c r="I7341" t="s">
        <v>96</v>
      </c>
      <c r="J7341" t="s">
        <v>100</v>
      </c>
      <c r="K7341" t="s">
        <v>58</v>
      </c>
      <c r="L7341" t="s">
        <v>46</v>
      </c>
      <c r="M7341" t="s">
        <v>5001</v>
      </c>
      <c r="N7341" t="s">
        <v>6725</v>
      </c>
      <c r="O7341">
        <v>45.37</v>
      </c>
      <c r="Q7341">
        <v>143.731216216216</v>
      </c>
      <c r="R7341">
        <v>143.731216216216</v>
      </c>
      <c r="S7341">
        <v>0</v>
      </c>
      <c r="T7341">
        <v>143.731216216216</v>
      </c>
      <c r="U7341">
        <v>271</v>
      </c>
      <c r="V7341">
        <f>SUMIF(货件明细!K:K,F7341,货件明细!AQ:AQ)</f>
        <v>0</v>
      </c>
      <c r="W7341">
        <f t="shared" si="456"/>
        <v>1</v>
      </c>
      <c r="X7341">
        <f t="shared" si="457"/>
        <v>271</v>
      </c>
      <c r="Y7341">
        <f>SUMIF(货件明细!K:K,F7341,货件明细!I:I)</f>
        <v>0</v>
      </c>
      <c r="Z7341">
        <f t="shared" si="458"/>
        <v>45.37</v>
      </c>
      <c r="AA7341">
        <f>SUMIF(货件明细!K:K,F7341,货件明细!J:J)</f>
        <v>0</v>
      </c>
      <c r="AB7341">
        <f t="shared" si="459"/>
        <v>1</v>
      </c>
    </row>
    <row r="7342" spans="1:28">
      <c r="A7342">
        <v>2025</v>
      </c>
      <c r="B7342">
        <v>11</v>
      </c>
      <c r="C7342">
        <v>48</v>
      </c>
      <c r="D7342" s="4">
        <v>45988</v>
      </c>
      <c r="E7342" t="s">
        <v>28</v>
      </c>
      <c r="F7342" t="s">
        <v>7558</v>
      </c>
      <c r="G7342" t="s">
        <v>1563</v>
      </c>
      <c r="H7342" t="s">
        <v>71</v>
      </c>
      <c r="I7342" t="s">
        <v>96</v>
      </c>
      <c r="J7342" t="s">
        <v>100</v>
      </c>
      <c r="K7342" t="s">
        <v>58</v>
      </c>
      <c r="L7342" t="s">
        <v>46</v>
      </c>
      <c r="M7342" t="s">
        <v>5001</v>
      </c>
      <c r="N7342" t="s">
        <v>6725</v>
      </c>
      <c r="O7342">
        <v>45.37</v>
      </c>
      <c r="Q7342">
        <v>141.971923076923</v>
      </c>
      <c r="R7342">
        <v>141.971923076923</v>
      </c>
      <c r="S7342">
        <v>0</v>
      </c>
      <c r="T7342">
        <v>141.971923076923</v>
      </c>
      <c r="U7342">
        <v>271</v>
      </c>
      <c r="V7342">
        <f>SUMIF(货件明细!K:K,F7342,货件明细!AQ:AQ)</f>
        <v>0</v>
      </c>
      <c r="W7342">
        <f t="shared" si="456"/>
        <v>1</v>
      </c>
      <c r="X7342">
        <f t="shared" si="457"/>
        <v>271</v>
      </c>
      <c r="Y7342">
        <f>SUMIF(货件明细!K:K,F7342,货件明细!I:I)</f>
        <v>0</v>
      </c>
      <c r="Z7342">
        <f t="shared" si="458"/>
        <v>45.37</v>
      </c>
      <c r="AA7342">
        <f>SUMIF(货件明细!K:K,F7342,货件明细!J:J)</f>
        <v>0</v>
      </c>
      <c r="AB7342">
        <f t="shared" si="459"/>
        <v>1</v>
      </c>
    </row>
    <row r="7343" spans="1:28">
      <c r="A7343">
        <v>2025</v>
      </c>
      <c r="B7343">
        <v>11</v>
      </c>
      <c r="C7343">
        <v>48</v>
      </c>
      <c r="D7343" s="4">
        <v>45988</v>
      </c>
      <c r="E7343" t="s">
        <v>28</v>
      </c>
      <c r="F7343" t="s">
        <v>7559</v>
      </c>
      <c r="G7343" t="s">
        <v>54</v>
      </c>
      <c r="H7343" t="s">
        <v>31</v>
      </c>
      <c r="I7343" t="s">
        <v>129</v>
      </c>
      <c r="J7343" t="s">
        <v>100</v>
      </c>
      <c r="K7343" t="s">
        <v>100</v>
      </c>
      <c r="L7343" t="s">
        <v>46</v>
      </c>
      <c r="M7343" t="s">
        <v>47</v>
      </c>
      <c r="N7343" t="s">
        <v>5148</v>
      </c>
      <c r="O7343">
        <v>23.65</v>
      </c>
      <c r="Q7343">
        <v>185.842105263158</v>
      </c>
      <c r="R7343">
        <v>185.842105263158</v>
      </c>
      <c r="S7343">
        <v>0</v>
      </c>
      <c r="T7343">
        <v>185.842105263158</v>
      </c>
      <c r="U7343">
        <v>110</v>
      </c>
      <c r="V7343">
        <f>SUMIF(货件明细!K:K,F7343,货件明细!AQ:AQ)</f>
        <v>0</v>
      </c>
      <c r="W7343">
        <f t="shared" si="456"/>
        <v>1</v>
      </c>
      <c r="X7343">
        <f t="shared" si="457"/>
        <v>110</v>
      </c>
      <c r="Y7343">
        <f>SUMIF(货件明细!K:K,F7343,货件明细!I:I)</f>
        <v>0</v>
      </c>
      <c r="Z7343">
        <f t="shared" si="458"/>
        <v>23.65</v>
      </c>
      <c r="AA7343">
        <f>SUMIF(货件明细!K:K,F7343,货件明细!J:J)</f>
        <v>0</v>
      </c>
      <c r="AB7343">
        <f t="shared" si="459"/>
        <v>1</v>
      </c>
    </row>
    <row r="7344" spans="1:28">
      <c r="A7344">
        <v>2025</v>
      </c>
      <c r="B7344">
        <v>11</v>
      </c>
      <c r="C7344">
        <v>48</v>
      </c>
      <c r="D7344" s="4">
        <v>45988</v>
      </c>
      <c r="E7344" t="s">
        <v>28</v>
      </c>
      <c r="F7344" t="s">
        <v>7560</v>
      </c>
      <c r="G7344" t="s">
        <v>50</v>
      </c>
      <c r="H7344" t="s">
        <v>31</v>
      </c>
      <c r="I7344" t="s">
        <v>129</v>
      </c>
      <c r="J7344" t="s">
        <v>100</v>
      </c>
      <c r="K7344" t="s">
        <v>100</v>
      </c>
      <c r="L7344" t="s">
        <v>46</v>
      </c>
      <c r="M7344" t="s">
        <v>47</v>
      </c>
      <c r="N7344" t="s">
        <v>5148</v>
      </c>
      <c r="O7344">
        <v>23.65</v>
      </c>
      <c r="Q7344">
        <v>191.473684210526</v>
      </c>
      <c r="R7344">
        <v>191.473684210526</v>
      </c>
      <c r="S7344">
        <v>0</v>
      </c>
      <c r="T7344">
        <v>191.473684210526</v>
      </c>
      <c r="U7344">
        <v>110</v>
      </c>
      <c r="V7344">
        <f>SUMIF(货件明细!K:K,F7344,货件明细!AQ:AQ)</f>
        <v>0</v>
      </c>
      <c r="W7344">
        <f t="shared" si="456"/>
        <v>1</v>
      </c>
      <c r="X7344">
        <f t="shared" si="457"/>
        <v>110</v>
      </c>
      <c r="Y7344">
        <f>SUMIF(货件明细!K:K,F7344,货件明细!I:I)</f>
        <v>0</v>
      </c>
      <c r="Z7344">
        <f t="shared" si="458"/>
        <v>23.65</v>
      </c>
      <c r="AA7344">
        <f>SUMIF(货件明细!K:K,F7344,货件明细!J:J)</f>
        <v>0</v>
      </c>
      <c r="AB7344">
        <f t="shared" si="459"/>
        <v>1</v>
      </c>
    </row>
    <row r="7345" spans="1:28">
      <c r="A7345">
        <v>2025</v>
      </c>
      <c r="B7345">
        <v>11</v>
      </c>
      <c r="C7345">
        <v>48</v>
      </c>
      <c r="D7345" s="4">
        <v>45988</v>
      </c>
      <c r="E7345" t="s">
        <v>28</v>
      </c>
      <c r="F7345" t="s">
        <v>7561</v>
      </c>
      <c r="G7345" t="s">
        <v>374</v>
      </c>
      <c r="H7345" t="s">
        <v>71</v>
      </c>
      <c r="I7345" t="s">
        <v>129</v>
      </c>
      <c r="J7345" t="s">
        <v>100</v>
      </c>
      <c r="K7345" t="s">
        <v>58</v>
      </c>
      <c r="L7345" t="s">
        <v>46</v>
      </c>
      <c r="M7345" t="s">
        <v>5001</v>
      </c>
      <c r="N7345" t="s">
        <v>6725</v>
      </c>
      <c r="O7345">
        <v>23.65</v>
      </c>
      <c r="Q7345">
        <v>100.641025641026</v>
      </c>
      <c r="R7345">
        <v>100.641025641026</v>
      </c>
      <c r="S7345">
        <v>0</v>
      </c>
      <c r="T7345">
        <v>100.641025641026</v>
      </c>
      <c r="U7345">
        <v>110</v>
      </c>
      <c r="V7345">
        <f>SUMIF(货件明细!K:K,F7345,货件明细!AQ:AQ)</f>
        <v>0</v>
      </c>
      <c r="W7345">
        <f t="shared" si="456"/>
        <v>1</v>
      </c>
      <c r="X7345">
        <f t="shared" si="457"/>
        <v>110</v>
      </c>
      <c r="Y7345">
        <f>SUMIF(货件明细!K:K,F7345,货件明细!I:I)</f>
        <v>0</v>
      </c>
      <c r="Z7345">
        <f t="shared" si="458"/>
        <v>23.65</v>
      </c>
      <c r="AA7345">
        <f>SUMIF(货件明细!K:K,F7345,货件明细!J:J)</f>
        <v>0</v>
      </c>
      <c r="AB7345">
        <f t="shared" si="459"/>
        <v>1</v>
      </c>
    </row>
    <row r="7346" spans="1:28">
      <c r="A7346">
        <v>2025</v>
      </c>
      <c r="B7346">
        <v>11</v>
      </c>
      <c r="C7346">
        <v>48</v>
      </c>
      <c r="D7346" s="4">
        <v>45988</v>
      </c>
      <c r="E7346" t="s">
        <v>28</v>
      </c>
      <c r="F7346" t="s">
        <v>7562</v>
      </c>
      <c r="G7346" t="s">
        <v>882</v>
      </c>
      <c r="H7346" t="s">
        <v>71</v>
      </c>
      <c r="I7346" t="s">
        <v>129</v>
      </c>
      <c r="J7346" t="s">
        <v>100</v>
      </c>
      <c r="K7346" t="s">
        <v>58</v>
      </c>
      <c r="L7346" t="s">
        <v>46</v>
      </c>
      <c r="M7346" t="s">
        <v>5001</v>
      </c>
      <c r="N7346" t="s">
        <v>6725</v>
      </c>
      <c r="O7346">
        <v>23.65</v>
      </c>
      <c r="Q7346">
        <v>95.8208108108108</v>
      </c>
      <c r="R7346">
        <v>95.8208108108108</v>
      </c>
      <c r="S7346">
        <v>0</v>
      </c>
      <c r="T7346">
        <v>95.8208108108108</v>
      </c>
      <c r="U7346">
        <v>110</v>
      </c>
      <c r="V7346">
        <f>SUMIF(货件明细!K:K,F7346,货件明细!AQ:AQ)</f>
        <v>0</v>
      </c>
      <c r="W7346">
        <f t="shared" si="456"/>
        <v>1</v>
      </c>
      <c r="X7346">
        <f t="shared" si="457"/>
        <v>110</v>
      </c>
      <c r="Y7346">
        <f>SUMIF(货件明细!K:K,F7346,货件明细!I:I)</f>
        <v>0</v>
      </c>
      <c r="Z7346">
        <f t="shared" si="458"/>
        <v>23.65</v>
      </c>
      <c r="AA7346">
        <f>SUMIF(货件明细!K:K,F7346,货件明细!J:J)</f>
        <v>0</v>
      </c>
      <c r="AB7346">
        <f t="shared" si="459"/>
        <v>1</v>
      </c>
    </row>
    <row r="7347" spans="1:28">
      <c r="A7347">
        <v>2025</v>
      </c>
      <c r="B7347">
        <v>11</v>
      </c>
      <c r="C7347">
        <v>48</v>
      </c>
      <c r="D7347" s="4">
        <v>45988</v>
      </c>
      <c r="E7347" t="s">
        <v>28</v>
      </c>
      <c r="F7347" t="s">
        <v>7563</v>
      </c>
      <c r="G7347" t="s">
        <v>1563</v>
      </c>
      <c r="H7347" t="s">
        <v>71</v>
      </c>
      <c r="I7347" t="s">
        <v>129</v>
      </c>
      <c r="J7347" t="s">
        <v>100</v>
      </c>
      <c r="K7347" t="s">
        <v>58</v>
      </c>
      <c r="L7347" t="s">
        <v>46</v>
      </c>
      <c r="M7347" t="s">
        <v>5001</v>
      </c>
      <c r="N7347" t="s">
        <v>6725</v>
      </c>
      <c r="O7347">
        <v>23.65</v>
      </c>
      <c r="Q7347">
        <v>94.6479487179487</v>
      </c>
      <c r="R7347">
        <v>94.6479487179487</v>
      </c>
      <c r="S7347">
        <v>0</v>
      </c>
      <c r="T7347">
        <v>94.6479487179487</v>
      </c>
      <c r="U7347">
        <v>110</v>
      </c>
      <c r="V7347">
        <f>SUMIF(货件明细!K:K,F7347,货件明细!AQ:AQ)</f>
        <v>0</v>
      </c>
      <c r="W7347">
        <f t="shared" si="456"/>
        <v>1</v>
      </c>
      <c r="X7347">
        <f t="shared" si="457"/>
        <v>110</v>
      </c>
      <c r="Y7347">
        <f>SUMIF(货件明细!K:K,F7347,货件明细!I:I)</f>
        <v>0</v>
      </c>
      <c r="Z7347">
        <f t="shared" si="458"/>
        <v>23.65</v>
      </c>
      <c r="AA7347">
        <f>SUMIF(货件明细!K:K,F7347,货件明细!J:J)</f>
        <v>0</v>
      </c>
      <c r="AB7347">
        <f t="shared" si="459"/>
        <v>1</v>
      </c>
    </row>
    <row r="7348" spans="1:28">
      <c r="A7348">
        <v>2025</v>
      </c>
      <c r="B7348">
        <v>11</v>
      </c>
      <c r="C7348">
        <v>48</v>
      </c>
      <c r="D7348" s="4">
        <v>45988</v>
      </c>
      <c r="E7348" t="s">
        <v>28</v>
      </c>
      <c r="F7348" t="s">
        <v>7564</v>
      </c>
      <c r="G7348" t="s">
        <v>54</v>
      </c>
      <c r="H7348" t="s">
        <v>31</v>
      </c>
      <c r="I7348" t="s">
        <v>80</v>
      </c>
      <c r="J7348" t="s">
        <v>100</v>
      </c>
      <c r="K7348" t="s">
        <v>100</v>
      </c>
      <c r="L7348" t="s">
        <v>46</v>
      </c>
      <c r="M7348" t="s">
        <v>47</v>
      </c>
      <c r="N7348" t="s">
        <v>5148</v>
      </c>
      <c r="O7348">
        <v>10.85</v>
      </c>
      <c r="Q7348">
        <v>92.921052631579</v>
      </c>
      <c r="R7348">
        <v>92.921052631579</v>
      </c>
      <c r="S7348">
        <v>0</v>
      </c>
      <c r="T7348">
        <v>92.921052631579</v>
      </c>
      <c r="U7348">
        <v>74</v>
      </c>
      <c r="V7348">
        <f>SUMIF(货件明细!K:K,F7348,货件明细!AQ:AQ)</f>
        <v>0</v>
      </c>
      <c r="W7348">
        <f t="shared" si="456"/>
        <v>1</v>
      </c>
      <c r="X7348">
        <f t="shared" si="457"/>
        <v>74</v>
      </c>
      <c r="Y7348">
        <f>SUMIF(货件明细!K:K,F7348,货件明细!I:I)</f>
        <v>0</v>
      </c>
      <c r="Z7348">
        <f t="shared" si="458"/>
        <v>10.85</v>
      </c>
      <c r="AA7348">
        <f>SUMIF(货件明细!K:K,F7348,货件明细!J:J)</f>
        <v>0</v>
      </c>
      <c r="AB7348">
        <f t="shared" si="459"/>
        <v>1</v>
      </c>
    </row>
    <row r="7349" spans="1:28">
      <c r="A7349">
        <v>2025</v>
      </c>
      <c r="B7349">
        <v>11</v>
      </c>
      <c r="C7349">
        <v>48</v>
      </c>
      <c r="D7349" s="4">
        <v>45988</v>
      </c>
      <c r="E7349" t="s">
        <v>28</v>
      </c>
      <c r="F7349" t="s">
        <v>7565</v>
      </c>
      <c r="G7349" t="s">
        <v>50</v>
      </c>
      <c r="H7349" t="s">
        <v>31</v>
      </c>
      <c r="I7349" t="s">
        <v>80</v>
      </c>
      <c r="J7349" t="s">
        <v>100</v>
      </c>
      <c r="K7349" t="s">
        <v>100</v>
      </c>
      <c r="L7349" t="s">
        <v>46</v>
      </c>
      <c r="M7349" t="s">
        <v>47</v>
      </c>
      <c r="N7349" t="s">
        <v>5148</v>
      </c>
      <c r="O7349">
        <v>10.85</v>
      </c>
      <c r="Q7349">
        <v>95.7368421052632</v>
      </c>
      <c r="R7349">
        <v>95.7368421052632</v>
      </c>
      <c r="S7349">
        <v>0</v>
      </c>
      <c r="T7349">
        <v>95.7368421052632</v>
      </c>
      <c r="U7349">
        <v>74</v>
      </c>
      <c r="V7349">
        <f>SUMIF(货件明细!K:K,F7349,货件明细!AQ:AQ)</f>
        <v>0</v>
      </c>
      <c r="W7349">
        <f t="shared" si="456"/>
        <v>1</v>
      </c>
      <c r="X7349">
        <f t="shared" si="457"/>
        <v>74</v>
      </c>
      <c r="Y7349">
        <f>SUMIF(货件明细!K:K,F7349,货件明细!I:I)</f>
        <v>0</v>
      </c>
      <c r="Z7349">
        <f t="shared" si="458"/>
        <v>10.85</v>
      </c>
      <c r="AA7349">
        <f>SUMIF(货件明细!K:K,F7349,货件明细!J:J)</f>
        <v>0</v>
      </c>
      <c r="AB7349">
        <f t="shared" si="459"/>
        <v>1</v>
      </c>
    </row>
    <row r="7350" spans="1:28">
      <c r="A7350">
        <v>2025</v>
      </c>
      <c r="B7350">
        <v>11</v>
      </c>
      <c r="C7350">
        <v>48</v>
      </c>
      <c r="D7350" s="4">
        <v>45988</v>
      </c>
      <c r="E7350" t="s">
        <v>28</v>
      </c>
      <c r="F7350" t="s">
        <v>7566</v>
      </c>
      <c r="G7350" t="s">
        <v>374</v>
      </c>
      <c r="H7350" t="s">
        <v>71</v>
      </c>
      <c r="I7350" t="s">
        <v>80</v>
      </c>
      <c r="J7350" t="s">
        <v>100</v>
      </c>
      <c r="K7350" t="s">
        <v>58</v>
      </c>
      <c r="L7350" t="s">
        <v>46</v>
      </c>
      <c r="M7350" t="s">
        <v>5001</v>
      </c>
      <c r="N7350" t="s">
        <v>6725</v>
      </c>
      <c r="O7350">
        <v>10.85</v>
      </c>
      <c r="Q7350">
        <v>50.3205128205128</v>
      </c>
      <c r="R7350">
        <v>50.3205128205128</v>
      </c>
      <c r="S7350">
        <v>0</v>
      </c>
      <c r="T7350">
        <v>50.3205128205128</v>
      </c>
      <c r="U7350">
        <v>74</v>
      </c>
      <c r="V7350">
        <f>SUMIF(货件明细!K:K,F7350,货件明细!AQ:AQ)</f>
        <v>0</v>
      </c>
      <c r="W7350">
        <f t="shared" si="456"/>
        <v>1</v>
      </c>
      <c r="X7350">
        <f t="shared" si="457"/>
        <v>74</v>
      </c>
      <c r="Y7350">
        <f>SUMIF(货件明细!K:K,F7350,货件明细!I:I)</f>
        <v>0</v>
      </c>
      <c r="Z7350">
        <f t="shared" si="458"/>
        <v>10.85</v>
      </c>
      <c r="AA7350">
        <f>SUMIF(货件明细!K:K,F7350,货件明细!J:J)</f>
        <v>0</v>
      </c>
      <c r="AB7350">
        <f t="shared" si="459"/>
        <v>1</v>
      </c>
    </row>
    <row r="7351" spans="1:28">
      <c r="A7351">
        <v>2025</v>
      </c>
      <c r="B7351">
        <v>11</v>
      </c>
      <c r="C7351">
        <v>48</v>
      </c>
      <c r="D7351" s="4">
        <v>45988</v>
      </c>
      <c r="E7351" t="s">
        <v>28</v>
      </c>
      <c r="F7351" t="s">
        <v>7567</v>
      </c>
      <c r="G7351" t="s">
        <v>1563</v>
      </c>
      <c r="H7351" t="s">
        <v>71</v>
      </c>
      <c r="I7351" t="s">
        <v>80</v>
      </c>
      <c r="J7351" t="s">
        <v>100</v>
      </c>
      <c r="K7351" t="s">
        <v>58</v>
      </c>
      <c r="L7351" t="s">
        <v>46</v>
      </c>
      <c r="M7351" t="s">
        <v>5001</v>
      </c>
      <c r="N7351" t="s">
        <v>6725</v>
      </c>
      <c r="O7351">
        <v>10.85</v>
      </c>
      <c r="Q7351">
        <v>47.3239743589744</v>
      </c>
      <c r="R7351">
        <v>47.3239743589744</v>
      </c>
      <c r="S7351">
        <v>0</v>
      </c>
      <c r="T7351">
        <v>47.3239743589744</v>
      </c>
      <c r="U7351">
        <v>74</v>
      </c>
      <c r="V7351">
        <f>SUMIF(货件明细!K:K,F7351,货件明细!AQ:AQ)</f>
        <v>0</v>
      </c>
      <c r="W7351">
        <f t="shared" si="456"/>
        <v>1</v>
      </c>
      <c r="X7351">
        <f t="shared" si="457"/>
        <v>74</v>
      </c>
      <c r="Y7351">
        <f>SUMIF(货件明细!K:K,F7351,货件明细!I:I)</f>
        <v>0</v>
      </c>
      <c r="Z7351">
        <f t="shared" si="458"/>
        <v>10.85</v>
      </c>
      <c r="AA7351">
        <f>SUMIF(货件明细!K:K,F7351,货件明细!J:J)</f>
        <v>0</v>
      </c>
      <c r="AB7351">
        <f t="shared" si="459"/>
        <v>1</v>
      </c>
    </row>
    <row r="7352" spans="1:28">
      <c r="A7352">
        <v>2025</v>
      </c>
      <c r="B7352">
        <v>11</v>
      </c>
      <c r="C7352">
        <v>48</v>
      </c>
      <c r="D7352" s="4">
        <v>45988</v>
      </c>
      <c r="E7352" t="s">
        <v>28</v>
      </c>
      <c r="F7352" t="s">
        <v>7568</v>
      </c>
      <c r="G7352" t="s">
        <v>267</v>
      </c>
      <c r="H7352" t="s">
        <v>71</v>
      </c>
      <c r="I7352" t="s">
        <v>80</v>
      </c>
      <c r="J7352" t="s">
        <v>100</v>
      </c>
      <c r="K7352" t="s">
        <v>58</v>
      </c>
      <c r="L7352" t="s">
        <v>46</v>
      </c>
      <c r="M7352" t="s">
        <v>5001</v>
      </c>
      <c r="N7352" t="s">
        <v>6725</v>
      </c>
      <c r="O7352">
        <v>10.85</v>
      </c>
      <c r="Q7352">
        <v>35.325</v>
      </c>
      <c r="R7352">
        <v>35.325</v>
      </c>
      <c r="S7352">
        <v>0</v>
      </c>
      <c r="T7352">
        <v>35.325</v>
      </c>
      <c r="U7352">
        <v>74</v>
      </c>
      <c r="V7352">
        <f>SUMIF(货件明细!K:K,F7352,货件明细!AQ:AQ)</f>
        <v>0</v>
      </c>
      <c r="W7352">
        <f t="shared" si="456"/>
        <v>1</v>
      </c>
      <c r="X7352">
        <f t="shared" si="457"/>
        <v>74</v>
      </c>
      <c r="Y7352">
        <f>SUMIF(货件明细!K:K,F7352,货件明细!I:I)</f>
        <v>0</v>
      </c>
      <c r="Z7352">
        <f t="shared" si="458"/>
        <v>10.85</v>
      </c>
      <c r="AA7352">
        <f>SUMIF(货件明细!K:K,F7352,货件明细!J:J)</f>
        <v>0</v>
      </c>
      <c r="AB7352">
        <f t="shared" si="459"/>
        <v>1</v>
      </c>
    </row>
    <row r="7353" spans="1:28">
      <c r="A7353">
        <v>2025</v>
      </c>
      <c r="B7353">
        <v>11</v>
      </c>
      <c r="C7353">
        <v>48</v>
      </c>
      <c r="D7353" s="4">
        <v>45988</v>
      </c>
      <c r="E7353" t="s">
        <v>28</v>
      </c>
      <c r="F7353" t="s">
        <v>7569</v>
      </c>
      <c r="G7353" t="s">
        <v>54</v>
      </c>
      <c r="H7353" t="s">
        <v>31</v>
      </c>
      <c r="I7353" t="s">
        <v>145</v>
      </c>
      <c r="J7353" t="s">
        <v>45</v>
      </c>
      <c r="K7353" t="s">
        <v>100</v>
      </c>
      <c r="L7353" t="s">
        <v>46</v>
      </c>
      <c r="M7353" t="s">
        <v>47</v>
      </c>
      <c r="N7353" t="s">
        <v>5148</v>
      </c>
      <c r="O7353">
        <v>19.45</v>
      </c>
      <c r="Q7353">
        <v>92.921052631579</v>
      </c>
      <c r="R7353">
        <v>92.921052631579</v>
      </c>
      <c r="S7353">
        <v>0</v>
      </c>
      <c r="T7353">
        <v>92.921052631579</v>
      </c>
      <c r="U7353">
        <v>96</v>
      </c>
      <c r="V7353">
        <f>SUMIF(货件明细!K:K,F7353,货件明细!AQ:AQ)</f>
        <v>0</v>
      </c>
      <c r="W7353">
        <f t="shared" si="456"/>
        <v>1</v>
      </c>
      <c r="X7353">
        <f t="shared" si="457"/>
        <v>96</v>
      </c>
      <c r="Y7353">
        <f>SUMIF(货件明细!K:K,F7353,货件明细!I:I)</f>
        <v>0</v>
      </c>
      <c r="Z7353">
        <f t="shared" si="458"/>
        <v>19.45</v>
      </c>
      <c r="AA7353">
        <f>SUMIF(货件明细!K:K,F7353,货件明细!J:J)</f>
        <v>0</v>
      </c>
      <c r="AB7353">
        <f t="shared" si="459"/>
        <v>1</v>
      </c>
    </row>
    <row r="7354" spans="1:28">
      <c r="A7354">
        <v>2025</v>
      </c>
      <c r="B7354">
        <v>11</v>
      </c>
      <c r="C7354">
        <v>48</v>
      </c>
      <c r="D7354" s="4">
        <v>45988</v>
      </c>
      <c r="E7354" t="s">
        <v>28</v>
      </c>
      <c r="F7354" t="s">
        <v>7570</v>
      </c>
      <c r="G7354" t="s">
        <v>50</v>
      </c>
      <c r="H7354" t="s">
        <v>31</v>
      </c>
      <c r="I7354" t="s">
        <v>145</v>
      </c>
      <c r="J7354" t="s">
        <v>45</v>
      </c>
      <c r="K7354" t="s">
        <v>100</v>
      </c>
      <c r="L7354" t="s">
        <v>46</v>
      </c>
      <c r="M7354" t="s">
        <v>47</v>
      </c>
      <c r="N7354" t="s">
        <v>5148</v>
      </c>
      <c r="O7354">
        <v>19.45</v>
      </c>
      <c r="Q7354">
        <v>95.7368421052632</v>
      </c>
      <c r="R7354">
        <v>95.7368421052632</v>
      </c>
      <c r="S7354">
        <v>0</v>
      </c>
      <c r="T7354">
        <v>95.7368421052632</v>
      </c>
      <c r="U7354">
        <v>96</v>
      </c>
      <c r="V7354">
        <f>SUMIF(货件明细!K:K,F7354,货件明细!AQ:AQ)</f>
        <v>0</v>
      </c>
      <c r="W7354">
        <f t="shared" si="456"/>
        <v>1</v>
      </c>
      <c r="X7354">
        <f t="shared" si="457"/>
        <v>96</v>
      </c>
      <c r="Y7354">
        <f>SUMIF(货件明细!K:K,F7354,货件明细!I:I)</f>
        <v>0</v>
      </c>
      <c r="Z7354">
        <f t="shared" si="458"/>
        <v>19.45</v>
      </c>
      <c r="AA7354">
        <f>SUMIF(货件明细!K:K,F7354,货件明细!J:J)</f>
        <v>0</v>
      </c>
      <c r="AB7354">
        <f t="shared" si="459"/>
        <v>1</v>
      </c>
    </row>
    <row r="7355" spans="1:28">
      <c r="A7355">
        <v>2025</v>
      </c>
      <c r="B7355">
        <v>11</v>
      </c>
      <c r="C7355">
        <v>48</v>
      </c>
      <c r="D7355" s="4">
        <v>45988</v>
      </c>
      <c r="E7355" t="s">
        <v>28</v>
      </c>
      <c r="F7355" t="s">
        <v>7571</v>
      </c>
      <c r="G7355" t="s">
        <v>374</v>
      </c>
      <c r="H7355" t="s">
        <v>71</v>
      </c>
      <c r="I7355" t="s">
        <v>145</v>
      </c>
      <c r="J7355" t="s">
        <v>45</v>
      </c>
      <c r="K7355" t="s">
        <v>100</v>
      </c>
      <c r="L7355" t="s">
        <v>46</v>
      </c>
      <c r="M7355" t="s">
        <v>2882</v>
      </c>
      <c r="N7355" t="s">
        <v>3135</v>
      </c>
      <c r="O7355">
        <v>19.45</v>
      </c>
      <c r="Q7355">
        <v>69.125</v>
      </c>
      <c r="R7355">
        <v>69.125</v>
      </c>
      <c r="S7355">
        <v>0</v>
      </c>
      <c r="T7355">
        <v>69.125</v>
      </c>
      <c r="U7355">
        <v>96</v>
      </c>
      <c r="V7355">
        <f>SUMIF(货件明细!K:K,F7355,货件明细!AQ:AQ)</f>
        <v>0</v>
      </c>
      <c r="W7355">
        <f t="shared" si="456"/>
        <v>1</v>
      </c>
      <c r="X7355">
        <f t="shared" si="457"/>
        <v>96</v>
      </c>
      <c r="Y7355">
        <f>SUMIF(货件明细!K:K,F7355,货件明细!I:I)</f>
        <v>0</v>
      </c>
      <c r="Z7355">
        <f t="shared" si="458"/>
        <v>19.45</v>
      </c>
      <c r="AA7355">
        <f>SUMIF(货件明细!K:K,F7355,货件明细!J:J)</f>
        <v>0</v>
      </c>
      <c r="AB7355">
        <f t="shared" si="459"/>
        <v>1</v>
      </c>
    </row>
    <row r="7356" spans="1:28">
      <c r="A7356">
        <v>2025</v>
      </c>
      <c r="B7356">
        <v>11</v>
      </c>
      <c r="C7356">
        <v>48</v>
      </c>
      <c r="D7356" s="4">
        <v>45988</v>
      </c>
      <c r="E7356" t="s">
        <v>28</v>
      </c>
      <c r="F7356" t="s">
        <v>7572</v>
      </c>
      <c r="G7356" t="s">
        <v>882</v>
      </c>
      <c r="H7356" t="s">
        <v>71</v>
      </c>
      <c r="I7356" t="s">
        <v>145</v>
      </c>
      <c r="J7356" t="s">
        <v>45</v>
      </c>
      <c r="K7356" t="s">
        <v>100</v>
      </c>
      <c r="L7356" t="s">
        <v>46</v>
      </c>
      <c r="M7356" t="s">
        <v>2882</v>
      </c>
      <c r="N7356" t="s">
        <v>3135</v>
      </c>
      <c r="O7356">
        <v>19.45</v>
      </c>
      <c r="Q7356">
        <v>73</v>
      </c>
      <c r="R7356">
        <v>73</v>
      </c>
      <c r="S7356">
        <v>0</v>
      </c>
      <c r="T7356">
        <v>73</v>
      </c>
      <c r="U7356">
        <v>96</v>
      </c>
      <c r="V7356">
        <f>SUMIF(货件明细!K:K,F7356,货件明细!AQ:AQ)</f>
        <v>0</v>
      </c>
      <c r="W7356">
        <f t="shared" si="456"/>
        <v>1</v>
      </c>
      <c r="X7356">
        <f t="shared" si="457"/>
        <v>96</v>
      </c>
      <c r="Y7356">
        <f>SUMIF(货件明细!K:K,F7356,货件明细!I:I)</f>
        <v>0</v>
      </c>
      <c r="Z7356">
        <f t="shared" si="458"/>
        <v>19.45</v>
      </c>
      <c r="AA7356">
        <f>SUMIF(货件明细!K:K,F7356,货件明细!J:J)</f>
        <v>0</v>
      </c>
      <c r="AB7356">
        <f t="shared" si="459"/>
        <v>1</v>
      </c>
    </row>
    <row r="7357" spans="1:28">
      <c r="A7357">
        <v>2025</v>
      </c>
      <c r="B7357">
        <v>11</v>
      </c>
      <c r="C7357">
        <v>48</v>
      </c>
      <c r="D7357" s="4">
        <v>45988</v>
      </c>
      <c r="E7357" t="s">
        <v>28</v>
      </c>
      <c r="F7357" t="s">
        <v>7573</v>
      </c>
      <c r="G7357" t="s">
        <v>1563</v>
      </c>
      <c r="H7357" t="s">
        <v>71</v>
      </c>
      <c r="I7357" t="s">
        <v>145</v>
      </c>
      <c r="J7357" t="s">
        <v>45</v>
      </c>
      <c r="K7357" t="s">
        <v>100</v>
      </c>
      <c r="L7357" t="s">
        <v>46</v>
      </c>
      <c r="M7357" t="s">
        <v>2882</v>
      </c>
      <c r="N7357" t="s">
        <v>3135</v>
      </c>
      <c r="O7357">
        <v>19.45</v>
      </c>
      <c r="Q7357">
        <v>65.7</v>
      </c>
      <c r="R7357">
        <v>65.7</v>
      </c>
      <c r="S7357">
        <v>0</v>
      </c>
      <c r="T7357">
        <v>65.7</v>
      </c>
      <c r="U7357">
        <v>96</v>
      </c>
      <c r="V7357">
        <f>SUMIF(货件明细!K:K,F7357,货件明细!AQ:AQ)</f>
        <v>0</v>
      </c>
      <c r="W7357">
        <f t="shared" si="456"/>
        <v>1</v>
      </c>
      <c r="X7357">
        <f t="shared" si="457"/>
        <v>96</v>
      </c>
      <c r="Y7357">
        <f>SUMIF(货件明细!K:K,F7357,货件明细!I:I)</f>
        <v>0</v>
      </c>
      <c r="Z7357">
        <f t="shared" si="458"/>
        <v>19.45</v>
      </c>
      <c r="AA7357">
        <f>SUMIF(货件明细!K:K,F7357,货件明细!J:J)</f>
        <v>0</v>
      </c>
      <c r="AB7357">
        <f t="shared" si="459"/>
        <v>1</v>
      </c>
    </row>
    <row r="7358" spans="1:28">
      <c r="A7358">
        <v>2025</v>
      </c>
      <c r="B7358">
        <v>11</v>
      </c>
      <c r="C7358">
        <v>48</v>
      </c>
      <c r="D7358" s="4">
        <v>45988</v>
      </c>
      <c r="E7358" t="s">
        <v>28</v>
      </c>
      <c r="F7358" t="s">
        <v>7574</v>
      </c>
      <c r="G7358" t="s">
        <v>54</v>
      </c>
      <c r="H7358" t="s">
        <v>31</v>
      </c>
      <c r="I7358" t="s">
        <v>32</v>
      </c>
      <c r="J7358" t="s">
        <v>45</v>
      </c>
      <c r="K7358" t="s">
        <v>100</v>
      </c>
      <c r="L7358" t="s">
        <v>46</v>
      </c>
      <c r="M7358" t="s">
        <v>47</v>
      </c>
      <c r="N7358" t="s">
        <v>5148</v>
      </c>
      <c r="O7358">
        <v>20.45</v>
      </c>
      <c r="Q7358">
        <v>92.921052631579</v>
      </c>
      <c r="R7358">
        <v>92.921052631579</v>
      </c>
      <c r="S7358">
        <v>0</v>
      </c>
      <c r="T7358">
        <v>92.921052631579</v>
      </c>
      <c r="U7358">
        <v>139</v>
      </c>
      <c r="V7358">
        <f>SUMIF(货件明细!K:K,F7358,货件明细!AQ:AQ)</f>
        <v>0</v>
      </c>
      <c r="W7358">
        <f t="shared" si="456"/>
        <v>1</v>
      </c>
      <c r="X7358">
        <f t="shared" si="457"/>
        <v>139</v>
      </c>
      <c r="Y7358">
        <f>SUMIF(货件明细!K:K,F7358,货件明细!I:I)</f>
        <v>0</v>
      </c>
      <c r="Z7358">
        <f t="shared" si="458"/>
        <v>20.45</v>
      </c>
      <c r="AA7358">
        <f>SUMIF(货件明细!K:K,F7358,货件明细!J:J)</f>
        <v>0</v>
      </c>
      <c r="AB7358">
        <f t="shared" si="459"/>
        <v>1</v>
      </c>
    </row>
    <row r="7359" spans="1:28">
      <c r="A7359">
        <v>2025</v>
      </c>
      <c r="B7359">
        <v>11</v>
      </c>
      <c r="C7359">
        <v>48</v>
      </c>
      <c r="D7359" s="4">
        <v>45988</v>
      </c>
      <c r="E7359" t="s">
        <v>28</v>
      </c>
      <c r="F7359" t="s">
        <v>7575</v>
      </c>
      <c r="G7359" t="s">
        <v>50</v>
      </c>
      <c r="H7359" t="s">
        <v>31</v>
      </c>
      <c r="I7359" t="s">
        <v>32</v>
      </c>
      <c r="J7359" t="s">
        <v>45</v>
      </c>
      <c r="K7359" t="s">
        <v>100</v>
      </c>
      <c r="L7359" t="s">
        <v>46</v>
      </c>
      <c r="M7359" t="s">
        <v>47</v>
      </c>
      <c r="N7359" t="s">
        <v>5148</v>
      </c>
      <c r="O7359">
        <v>20.45</v>
      </c>
      <c r="Q7359">
        <v>95.7368421052632</v>
      </c>
      <c r="R7359">
        <v>95.7368421052632</v>
      </c>
      <c r="S7359">
        <v>0</v>
      </c>
      <c r="T7359">
        <v>95.7368421052632</v>
      </c>
      <c r="U7359">
        <v>139</v>
      </c>
      <c r="V7359">
        <f>SUMIF(货件明细!K:K,F7359,货件明细!AQ:AQ)</f>
        <v>0</v>
      </c>
      <c r="W7359">
        <f t="shared" si="456"/>
        <v>1</v>
      </c>
      <c r="X7359">
        <f t="shared" si="457"/>
        <v>139</v>
      </c>
      <c r="Y7359">
        <f>SUMIF(货件明细!K:K,F7359,货件明细!I:I)</f>
        <v>0</v>
      </c>
      <c r="Z7359">
        <f t="shared" si="458"/>
        <v>20.45</v>
      </c>
      <c r="AA7359">
        <f>SUMIF(货件明细!K:K,F7359,货件明细!J:J)</f>
        <v>0</v>
      </c>
      <c r="AB7359">
        <f t="shared" si="459"/>
        <v>1</v>
      </c>
    </row>
    <row r="7360" spans="1:28">
      <c r="A7360">
        <v>2025</v>
      </c>
      <c r="B7360">
        <v>11</v>
      </c>
      <c r="C7360">
        <v>48</v>
      </c>
      <c r="D7360" s="4">
        <v>45988</v>
      </c>
      <c r="E7360" t="s">
        <v>28</v>
      </c>
      <c r="F7360" t="s">
        <v>7576</v>
      </c>
      <c r="G7360" t="s">
        <v>374</v>
      </c>
      <c r="H7360" t="s">
        <v>71</v>
      </c>
      <c r="I7360" t="s">
        <v>32</v>
      </c>
      <c r="J7360" t="s">
        <v>45</v>
      </c>
      <c r="K7360" t="s">
        <v>100</v>
      </c>
      <c r="L7360" t="s">
        <v>46</v>
      </c>
      <c r="M7360" t="s">
        <v>2882</v>
      </c>
      <c r="N7360" t="s">
        <v>3135</v>
      </c>
      <c r="O7360">
        <v>20.45</v>
      </c>
      <c r="Q7360">
        <v>69.125</v>
      </c>
      <c r="R7360">
        <v>69.125</v>
      </c>
      <c r="S7360">
        <v>0</v>
      </c>
      <c r="T7360">
        <v>69.125</v>
      </c>
      <c r="U7360">
        <v>139</v>
      </c>
      <c r="V7360">
        <f>SUMIF(货件明细!K:K,F7360,货件明细!AQ:AQ)</f>
        <v>0</v>
      </c>
      <c r="W7360">
        <f t="shared" si="456"/>
        <v>1</v>
      </c>
      <c r="X7360">
        <f t="shared" si="457"/>
        <v>139</v>
      </c>
      <c r="Y7360">
        <f>SUMIF(货件明细!K:K,F7360,货件明细!I:I)</f>
        <v>0</v>
      </c>
      <c r="Z7360">
        <f t="shared" si="458"/>
        <v>20.45</v>
      </c>
      <c r="AA7360">
        <f>SUMIF(货件明细!K:K,F7360,货件明细!J:J)</f>
        <v>0</v>
      </c>
      <c r="AB7360">
        <f t="shared" si="459"/>
        <v>1</v>
      </c>
    </row>
    <row r="7361" spans="1:28">
      <c r="A7361">
        <v>2025</v>
      </c>
      <c r="B7361">
        <v>11</v>
      </c>
      <c r="C7361">
        <v>48</v>
      </c>
      <c r="D7361" s="4">
        <v>45988</v>
      </c>
      <c r="E7361" t="s">
        <v>28</v>
      </c>
      <c r="F7361" t="s">
        <v>7577</v>
      </c>
      <c r="G7361" t="s">
        <v>882</v>
      </c>
      <c r="H7361" t="s">
        <v>71</v>
      </c>
      <c r="I7361" t="s">
        <v>32</v>
      </c>
      <c r="J7361" t="s">
        <v>45</v>
      </c>
      <c r="K7361" t="s">
        <v>100</v>
      </c>
      <c r="L7361" t="s">
        <v>46</v>
      </c>
      <c r="M7361" t="s">
        <v>2882</v>
      </c>
      <c r="N7361" t="s">
        <v>3135</v>
      </c>
      <c r="O7361">
        <v>20.45</v>
      </c>
      <c r="Q7361">
        <v>73</v>
      </c>
      <c r="R7361">
        <v>73</v>
      </c>
      <c r="S7361">
        <v>0</v>
      </c>
      <c r="T7361">
        <v>73</v>
      </c>
      <c r="U7361">
        <v>139</v>
      </c>
      <c r="V7361">
        <f>SUMIF(货件明细!K:K,F7361,货件明细!AQ:AQ)</f>
        <v>0</v>
      </c>
      <c r="W7361">
        <f t="shared" si="456"/>
        <v>1</v>
      </c>
      <c r="X7361">
        <f t="shared" si="457"/>
        <v>139</v>
      </c>
      <c r="Y7361">
        <f>SUMIF(货件明细!K:K,F7361,货件明细!I:I)</f>
        <v>0</v>
      </c>
      <c r="Z7361">
        <f t="shared" si="458"/>
        <v>20.45</v>
      </c>
      <c r="AA7361">
        <f>SUMIF(货件明细!K:K,F7361,货件明细!J:J)</f>
        <v>0</v>
      </c>
      <c r="AB7361">
        <f t="shared" si="459"/>
        <v>1</v>
      </c>
    </row>
    <row r="7362" spans="1:28">
      <c r="A7362">
        <v>2025</v>
      </c>
      <c r="B7362">
        <v>11</v>
      </c>
      <c r="C7362">
        <v>48</v>
      </c>
      <c r="D7362" s="4">
        <v>45988</v>
      </c>
      <c r="E7362" t="s">
        <v>28</v>
      </c>
      <c r="F7362" t="s">
        <v>7578</v>
      </c>
      <c r="G7362" t="s">
        <v>1563</v>
      </c>
      <c r="H7362" t="s">
        <v>71</v>
      </c>
      <c r="I7362" t="s">
        <v>32</v>
      </c>
      <c r="J7362" t="s">
        <v>45</v>
      </c>
      <c r="K7362" t="s">
        <v>100</v>
      </c>
      <c r="L7362" t="s">
        <v>46</v>
      </c>
      <c r="M7362" t="s">
        <v>2882</v>
      </c>
      <c r="N7362" t="s">
        <v>3135</v>
      </c>
      <c r="O7362">
        <v>20.45</v>
      </c>
      <c r="Q7362">
        <v>65.7</v>
      </c>
      <c r="R7362">
        <v>65.7</v>
      </c>
      <c r="S7362">
        <v>0</v>
      </c>
      <c r="T7362">
        <v>65.7</v>
      </c>
      <c r="U7362">
        <v>139</v>
      </c>
      <c r="V7362">
        <f>SUMIF(货件明细!K:K,F7362,货件明细!AQ:AQ)</f>
        <v>0</v>
      </c>
      <c r="W7362">
        <f t="shared" ref="W7362:W7425" si="460">IF(V7362=U7362,0,1)</f>
        <v>1</v>
      </c>
      <c r="X7362">
        <f t="shared" ref="X7362:X7425" si="461">U7362</f>
        <v>139</v>
      </c>
      <c r="Y7362">
        <f>SUMIF(货件明细!K:K,F7362,货件明细!I:I)</f>
        <v>0</v>
      </c>
      <c r="Z7362">
        <f t="shared" ref="Z7362:Z7425" si="462">O7362-Y7362</f>
        <v>20.45</v>
      </c>
      <c r="AA7362">
        <f>SUMIF(货件明细!K:K,F7362,货件明细!J:J)</f>
        <v>0</v>
      </c>
      <c r="AB7362">
        <f t="shared" ref="AB7362:AB7425" si="463">IF(T7362=AA7362,0,1)</f>
        <v>1</v>
      </c>
    </row>
    <row r="7363" spans="1:28">
      <c r="A7363">
        <v>2025</v>
      </c>
      <c r="B7363">
        <v>11</v>
      </c>
      <c r="C7363">
        <v>48</v>
      </c>
      <c r="D7363" s="4">
        <v>45988</v>
      </c>
      <c r="E7363" t="s">
        <v>28</v>
      </c>
      <c r="F7363" t="s">
        <v>7579</v>
      </c>
      <c r="G7363" t="s">
        <v>54</v>
      </c>
      <c r="H7363" t="s">
        <v>31</v>
      </c>
      <c r="I7363" t="s">
        <v>96</v>
      </c>
      <c r="J7363" t="s">
        <v>58</v>
      </c>
      <c r="K7363" t="s">
        <v>58</v>
      </c>
      <c r="L7363" t="s">
        <v>46</v>
      </c>
      <c r="M7363" t="s">
        <v>5001</v>
      </c>
      <c r="N7363" t="s">
        <v>6725</v>
      </c>
      <c r="O7363">
        <v>88.7</v>
      </c>
      <c r="Q7363">
        <v>429.75</v>
      </c>
      <c r="R7363">
        <v>429.75</v>
      </c>
      <c r="S7363">
        <v>0</v>
      </c>
      <c r="T7363">
        <v>429.75</v>
      </c>
      <c r="U7363">
        <v>581</v>
      </c>
      <c r="V7363">
        <f>SUMIF(货件明细!K:K,F7363,货件明细!AQ:AQ)</f>
        <v>0</v>
      </c>
      <c r="W7363">
        <f t="shared" si="460"/>
        <v>1</v>
      </c>
      <c r="X7363">
        <f t="shared" si="461"/>
        <v>581</v>
      </c>
      <c r="Y7363">
        <f>SUMIF(货件明细!K:K,F7363,货件明细!I:I)</f>
        <v>0</v>
      </c>
      <c r="Z7363">
        <f t="shared" si="462"/>
        <v>88.7</v>
      </c>
      <c r="AA7363">
        <f>SUMIF(货件明细!K:K,F7363,货件明细!J:J)</f>
        <v>0</v>
      </c>
      <c r="AB7363">
        <f t="shared" si="463"/>
        <v>1</v>
      </c>
    </row>
    <row r="7364" spans="1:28">
      <c r="A7364">
        <v>2025</v>
      </c>
      <c r="B7364">
        <v>11</v>
      </c>
      <c r="C7364">
        <v>48</v>
      </c>
      <c r="D7364" s="4">
        <v>45988</v>
      </c>
      <c r="E7364" t="s">
        <v>28</v>
      </c>
      <c r="F7364" t="s">
        <v>7580</v>
      </c>
      <c r="G7364" t="s">
        <v>50</v>
      </c>
      <c r="H7364" t="s">
        <v>31</v>
      </c>
      <c r="I7364" t="s">
        <v>96</v>
      </c>
      <c r="J7364" t="s">
        <v>58</v>
      </c>
      <c r="K7364" t="s">
        <v>58</v>
      </c>
      <c r="L7364" t="s">
        <v>46</v>
      </c>
      <c r="M7364" t="s">
        <v>5001</v>
      </c>
      <c r="N7364" t="s">
        <v>6725</v>
      </c>
      <c r="O7364">
        <v>88.7</v>
      </c>
      <c r="Q7364">
        <v>429.75</v>
      </c>
      <c r="R7364">
        <v>429.75</v>
      </c>
      <c r="S7364">
        <v>0</v>
      </c>
      <c r="T7364">
        <v>429.75</v>
      </c>
      <c r="U7364">
        <v>581</v>
      </c>
      <c r="V7364">
        <f>SUMIF(货件明细!K:K,F7364,货件明细!AQ:AQ)</f>
        <v>0</v>
      </c>
      <c r="W7364">
        <f t="shared" si="460"/>
        <v>1</v>
      </c>
      <c r="X7364">
        <f t="shared" si="461"/>
        <v>581</v>
      </c>
      <c r="Y7364">
        <f>SUMIF(货件明细!K:K,F7364,货件明细!I:I)</f>
        <v>0</v>
      </c>
      <c r="Z7364">
        <f t="shared" si="462"/>
        <v>88.7</v>
      </c>
      <c r="AA7364">
        <f>SUMIF(货件明细!K:K,F7364,货件明细!J:J)</f>
        <v>0</v>
      </c>
      <c r="AB7364">
        <f t="shared" si="463"/>
        <v>1</v>
      </c>
    </row>
    <row r="7365" spans="1:28">
      <c r="A7365">
        <v>2025</v>
      </c>
      <c r="B7365">
        <v>11</v>
      </c>
      <c r="C7365">
        <v>48</v>
      </c>
      <c r="D7365" s="4">
        <v>45988</v>
      </c>
      <c r="E7365" t="s">
        <v>28</v>
      </c>
      <c r="F7365" t="s">
        <v>7581</v>
      </c>
      <c r="G7365" t="s">
        <v>374</v>
      </c>
      <c r="H7365" t="s">
        <v>71</v>
      </c>
      <c r="I7365" t="s">
        <v>96</v>
      </c>
      <c r="J7365" t="s">
        <v>58</v>
      </c>
      <c r="K7365" t="s">
        <v>58</v>
      </c>
      <c r="L7365" t="s">
        <v>46</v>
      </c>
      <c r="M7365" t="s">
        <v>5001</v>
      </c>
      <c r="N7365" t="s">
        <v>6725</v>
      </c>
      <c r="O7365">
        <v>88.7</v>
      </c>
      <c r="Q7365">
        <v>251.602564102564</v>
      </c>
      <c r="R7365">
        <v>251.602564102564</v>
      </c>
      <c r="S7365">
        <v>0</v>
      </c>
      <c r="T7365">
        <v>251.602564102564</v>
      </c>
      <c r="U7365">
        <v>578</v>
      </c>
      <c r="V7365">
        <f>SUMIF(货件明细!K:K,F7365,货件明细!AQ:AQ)</f>
        <v>0</v>
      </c>
      <c r="W7365">
        <f t="shared" si="460"/>
        <v>1</v>
      </c>
      <c r="X7365">
        <f t="shared" si="461"/>
        <v>578</v>
      </c>
      <c r="Y7365">
        <f>SUMIF(货件明细!K:K,F7365,货件明细!I:I)</f>
        <v>0</v>
      </c>
      <c r="Z7365">
        <f t="shared" si="462"/>
        <v>88.7</v>
      </c>
      <c r="AA7365">
        <f>SUMIF(货件明细!K:K,F7365,货件明细!J:J)</f>
        <v>0</v>
      </c>
      <c r="AB7365">
        <f t="shared" si="463"/>
        <v>1</v>
      </c>
    </row>
    <row r="7366" spans="1:28">
      <c r="A7366">
        <v>2025</v>
      </c>
      <c r="B7366">
        <v>11</v>
      </c>
      <c r="C7366">
        <v>48</v>
      </c>
      <c r="D7366" s="4">
        <v>45988</v>
      </c>
      <c r="E7366" t="s">
        <v>28</v>
      </c>
      <c r="F7366" t="s">
        <v>7582</v>
      </c>
      <c r="G7366" t="s">
        <v>882</v>
      </c>
      <c r="H7366" t="s">
        <v>71</v>
      </c>
      <c r="I7366" t="s">
        <v>96</v>
      </c>
      <c r="J7366" t="s">
        <v>58</v>
      </c>
      <c r="K7366" t="s">
        <v>58</v>
      </c>
      <c r="L7366" t="s">
        <v>46</v>
      </c>
      <c r="M7366" t="s">
        <v>5001</v>
      </c>
      <c r="N7366" t="s">
        <v>6725</v>
      </c>
      <c r="O7366">
        <v>88.7</v>
      </c>
      <c r="Q7366">
        <v>239.552027027027</v>
      </c>
      <c r="R7366">
        <v>239.552027027027</v>
      </c>
      <c r="S7366">
        <v>0</v>
      </c>
      <c r="T7366">
        <v>239.552027027027</v>
      </c>
      <c r="U7366">
        <v>581</v>
      </c>
      <c r="V7366">
        <f>SUMIF(货件明细!K:K,F7366,货件明细!AQ:AQ)</f>
        <v>0</v>
      </c>
      <c r="W7366">
        <f t="shared" si="460"/>
        <v>1</v>
      </c>
      <c r="X7366">
        <f t="shared" si="461"/>
        <v>581</v>
      </c>
      <c r="Y7366">
        <f>SUMIF(货件明细!K:K,F7366,货件明细!I:I)</f>
        <v>0</v>
      </c>
      <c r="Z7366">
        <f t="shared" si="462"/>
        <v>88.7</v>
      </c>
      <c r="AA7366">
        <f>SUMIF(货件明细!K:K,F7366,货件明细!J:J)</f>
        <v>0</v>
      </c>
      <c r="AB7366">
        <f t="shared" si="463"/>
        <v>1</v>
      </c>
    </row>
    <row r="7367" spans="1:28">
      <c r="A7367">
        <v>2025</v>
      </c>
      <c r="B7367">
        <v>11</v>
      </c>
      <c r="C7367">
        <v>48</v>
      </c>
      <c r="D7367" s="4">
        <v>45988</v>
      </c>
      <c r="E7367" t="s">
        <v>28</v>
      </c>
      <c r="F7367" t="s">
        <v>7583</v>
      </c>
      <c r="G7367" t="s">
        <v>1563</v>
      </c>
      <c r="H7367" t="s">
        <v>71</v>
      </c>
      <c r="I7367" t="s">
        <v>96</v>
      </c>
      <c r="J7367" t="s">
        <v>58</v>
      </c>
      <c r="K7367" t="s">
        <v>58</v>
      </c>
      <c r="L7367" t="s">
        <v>46</v>
      </c>
      <c r="M7367" t="s">
        <v>5001</v>
      </c>
      <c r="N7367" t="s">
        <v>6725</v>
      </c>
      <c r="O7367">
        <v>88.7</v>
      </c>
      <c r="Q7367">
        <v>236.619871794872</v>
      </c>
      <c r="R7367">
        <v>236.619871794872</v>
      </c>
      <c r="S7367">
        <v>0</v>
      </c>
      <c r="T7367">
        <v>236.619871794872</v>
      </c>
      <c r="U7367">
        <v>581</v>
      </c>
      <c r="V7367">
        <f>SUMIF(货件明细!K:K,F7367,货件明细!AQ:AQ)</f>
        <v>0</v>
      </c>
      <c r="W7367">
        <f t="shared" si="460"/>
        <v>1</v>
      </c>
      <c r="X7367">
        <f t="shared" si="461"/>
        <v>581</v>
      </c>
      <c r="Y7367">
        <f>SUMIF(货件明细!K:K,F7367,货件明细!I:I)</f>
        <v>0</v>
      </c>
      <c r="Z7367">
        <f t="shared" si="462"/>
        <v>88.7</v>
      </c>
      <c r="AA7367">
        <f>SUMIF(货件明细!K:K,F7367,货件明细!J:J)</f>
        <v>0</v>
      </c>
      <c r="AB7367">
        <f t="shared" si="463"/>
        <v>1</v>
      </c>
    </row>
    <row r="7368" spans="1:28">
      <c r="A7368">
        <v>2025</v>
      </c>
      <c r="B7368">
        <v>11</v>
      </c>
      <c r="C7368">
        <v>48</v>
      </c>
      <c r="D7368" s="4">
        <v>45988</v>
      </c>
      <c r="E7368" t="s">
        <v>28</v>
      </c>
      <c r="F7368" t="s">
        <v>7584</v>
      </c>
      <c r="G7368" t="s">
        <v>54</v>
      </c>
      <c r="H7368" t="s">
        <v>31</v>
      </c>
      <c r="I7368" t="s">
        <v>145</v>
      </c>
      <c r="J7368" t="s">
        <v>100</v>
      </c>
      <c r="K7368" t="s">
        <v>100</v>
      </c>
      <c r="L7368" t="s">
        <v>46</v>
      </c>
      <c r="M7368" t="s">
        <v>47</v>
      </c>
      <c r="N7368" t="s">
        <v>5148</v>
      </c>
      <c r="O7368">
        <v>80</v>
      </c>
      <c r="Q7368">
        <v>464.605263157895</v>
      </c>
      <c r="R7368">
        <v>464.605263157895</v>
      </c>
      <c r="S7368">
        <v>0</v>
      </c>
      <c r="T7368">
        <v>464.605263157895</v>
      </c>
      <c r="U7368">
        <v>272</v>
      </c>
      <c r="V7368">
        <f>SUMIF(货件明细!K:K,F7368,货件明细!AQ:AQ)</f>
        <v>0</v>
      </c>
      <c r="W7368">
        <f t="shared" si="460"/>
        <v>1</v>
      </c>
      <c r="X7368">
        <f t="shared" si="461"/>
        <v>272</v>
      </c>
      <c r="Y7368">
        <f>SUMIF(货件明细!K:K,F7368,货件明细!I:I)</f>
        <v>0</v>
      </c>
      <c r="Z7368">
        <f t="shared" si="462"/>
        <v>80</v>
      </c>
      <c r="AA7368">
        <f>SUMIF(货件明细!K:K,F7368,货件明细!J:J)</f>
        <v>0</v>
      </c>
      <c r="AB7368">
        <f t="shared" si="463"/>
        <v>1</v>
      </c>
    </row>
    <row r="7369" spans="1:28">
      <c r="A7369">
        <v>2025</v>
      </c>
      <c r="B7369">
        <v>11</v>
      </c>
      <c r="C7369">
        <v>48</v>
      </c>
      <c r="D7369" s="4">
        <v>45988</v>
      </c>
      <c r="E7369" t="s">
        <v>28</v>
      </c>
      <c r="F7369" t="s">
        <v>7585</v>
      </c>
      <c r="G7369" t="s">
        <v>50</v>
      </c>
      <c r="H7369" t="s">
        <v>31</v>
      </c>
      <c r="I7369" t="s">
        <v>145</v>
      </c>
      <c r="J7369" t="s">
        <v>100</v>
      </c>
      <c r="K7369" t="s">
        <v>100</v>
      </c>
      <c r="L7369" t="s">
        <v>46</v>
      </c>
      <c r="M7369" t="s">
        <v>47</v>
      </c>
      <c r="N7369" t="s">
        <v>5148</v>
      </c>
      <c r="O7369">
        <v>80</v>
      </c>
      <c r="Q7369">
        <v>478.684210526316</v>
      </c>
      <c r="R7369">
        <v>478.684210526316</v>
      </c>
      <c r="S7369">
        <v>0</v>
      </c>
      <c r="T7369">
        <v>478.684210526316</v>
      </c>
      <c r="U7369">
        <v>272</v>
      </c>
      <c r="V7369">
        <f>SUMIF(货件明细!K:K,F7369,货件明细!AQ:AQ)</f>
        <v>0</v>
      </c>
      <c r="W7369">
        <f t="shared" si="460"/>
        <v>1</v>
      </c>
      <c r="X7369">
        <f t="shared" si="461"/>
        <v>272</v>
      </c>
      <c r="Y7369">
        <f>SUMIF(货件明细!K:K,F7369,货件明细!I:I)</f>
        <v>0</v>
      </c>
      <c r="Z7369">
        <f t="shared" si="462"/>
        <v>80</v>
      </c>
      <c r="AA7369">
        <f>SUMIF(货件明细!K:K,F7369,货件明细!J:J)</f>
        <v>0</v>
      </c>
      <c r="AB7369">
        <f t="shared" si="463"/>
        <v>1</v>
      </c>
    </row>
    <row r="7370" spans="1:28">
      <c r="A7370">
        <v>2025</v>
      </c>
      <c r="B7370">
        <v>11</v>
      </c>
      <c r="C7370">
        <v>48</v>
      </c>
      <c r="D7370" s="4">
        <v>45988</v>
      </c>
      <c r="E7370" t="s">
        <v>28</v>
      </c>
      <c r="F7370" t="s">
        <v>7586</v>
      </c>
      <c r="G7370" t="s">
        <v>374</v>
      </c>
      <c r="H7370" t="s">
        <v>71</v>
      </c>
      <c r="I7370" t="s">
        <v>145</v>
      </c>
      <c r="J7370" t="s">
        <v>100</v>
      </c>
      <c r="K7370" t="s">
        <v>58</v>
      </c>
      <c r="L7370" t="s">
        <v>46</v>
      </c>
      <c r="M7370" t="s">
        <v>5001</v>
      </c>
      <c r="N7370" t="s">
        <v>6725</v>
      </c>
      <c r="O7370">
        <v>80</v>
      </c>
      <c r="Q7370">
        <v>251.602564102564</v>
      </c>
      <c r="R7370">
        <v>251.602564102564</v>
      </c>
      <c r="S7370">
        <v>0</v>
      </c>
      <c r="T7370">
        <v>251.602564102564</v>
      </c>
      <c r="U7370">
        <v>272</v>
      </c>
      <c r="V7370">
        <f>SUMIF(货件明细!K:K,F7370,货件明细!AQ:AQ)</f>
        <v>0</v>
      </c>
      <c r="W7370">
        <f t="shared" si="460"/>
        <v>1</v>
      </c>
      <c r="X7370">
        <f t="shared" si="461"/>
        <v>272</v>
      </c>
      <c r="Y7370">
        <f>SUMIF(货件明细!K:K,F7370,货件明细!I:I)</f>
        <v>0</v>
      </c>
      <c r="Z7370">
        <f t="shared" si="462"/>
        <v>80</v>
      </c>
      <c r="AA7370">
        <f>SUMIF(货件明细!K:K,F7370,货件明细!J:J)</f>
        <v>0</v>
      </c>
      <c r="AB7370">
        <f t="shared" si="463"/>
        <v>1</v>
      </c>
    </row>
    <row r="7371" spans="1:28">
      <c r="A7371">
        <v>2025</v>
      </c>
      <c r="B7371">
        <v>11</v>
      </c>
      <c r="C7371">
        <v>48</v>
      </c>
      <c r="D7371" s="4">
        <v>45988</v>
      </c>
      <c r="E7371" t="s">
        <v>28</v>
      </c>
      <c r="F7371" t="s">
        <v>7587</v>
      </c>
      <c r="G7371" t="s">
        <v>882</v>
      </c>
      <c r="H7371" t="s">
        <v>71</v>
      </c>
      <c r="I7371" t="s">
        <v>145</v>
      </c>
      <c r="J7371" t="s">
        <v>100</v>
      </c>
      <c r="K7371" t="s">
        <v>58</v>
      </c>
      <c r="L7371" t="s">
        <v>46</v>
      </c>
      <c r="M7371" t="s">
        <v>5001</v>
      </c>
      <c r="N7371" t="s">
        <v>6725</v>
      </c>
      <c r="O7371">
        <v>80</v>
      </c>
      <c r="Q7371">
        <v>239.552027027027</v>
      </c>
      <c r="R7371">
        <v>239.552027027027</v>
      </c>
      <c r="S7371">
        <v>0</v>
      </c>
      <c r="T7371">
        <v>239.552027027027</v>
      </c>
      <c r="U7371">
        <v>272</v>
      </c>
      <c r="V7371">
        <f>SUMIF(货件明细!K:K,F7371,货件明细!AQ:AQ)</f>
        <v>0</v>
      </c>
      <c r="W7371">
        <f t="shared" si="460"/>
        <v>1</v>
      </c>
      <c r="X7371">
        <f t="shared" si="461"/>
        <v>272</v>
      </c>
      <c r="Y7371">
        <f>SUMIF(货件明细!K:K,F7371,货件明细!I:I)</f>
        <v>0</v>
      </c>
      <c r="Z7371">
        <f t="shared" si="462"/>
        <v>80</v>
      </c>
      <c r="AA7371">
        <f>SUMIF(货件明细!K:K,F7371,货件明细!J:J)</f>
        <v>0</v>
      </c>
      <c r="AB7371">
        <f t="shared" si="463"/>
        <v>1</v>
      </c>
    </row>
    <row r="7372" spans="1:28">
      <c r="A7372">
        <v>2025</v>
      </c>
      <c r="B7372">
        <v>11</v>
      </c>
      <c r="C7372">
        <v>48</v>
      </c>
      <c r="D7372" s="4">
        <v>45988</v>
      </c>
      <c r="E7372" t="s">
        <v>28</v>
      </c>
      <c r="F7372" t="s">
        <v>7588</v>
      </c>
      <c r="G7372" t="s">
        <v>1563</v>
      </c>
      <c r="H7372" t="s">
        <v>71</v>
      </c>
      <c r="I7372" t="s">
        <v>145</v>
      </c>
      <c r="J7372" t="s">
        <v>100</v>
      </c>
      <c r="K7372" t="s">
        <v>58</v>
      </c>
      <c r="L7372" t="s">
        <v>46</v>
      </c>
      <c r="M7372" t="s">
        <v>5001</v>
      </c>
      <c r="N7372" t="s">
        <v>6725</v>
      </c>
      <c r="O7372">
        <v>80</v>
      </c>
      <c r="Q7372">
        <v>236.619871794872</v>
      </c>
      <c r="R7372">
        <v>236.619871794872</v>
      </c>
      <c r="S7372">
        <v>0</v>
      </c>
      <c r="T7372">
        <v>236.619871794872</v>
      </c>
      <c r="U7372">
        <v>272</v>
      </c>
      <c r="V7372">
        <f>SUMIF(货件明细!K:K,F7372,货件明细!AQ:AQ)</f>
        <v>0</v>
      </c>
      <c r="W7372">
        <f t="shared" si="460"/>
        <v>1</v>
      </c>
      <c r="X7372">
        <f t="shared" si="461"/>
        <v>272</v>
      </c>
      <c r="Y7372">
        <f>SUMIF(货件明细!K:K,F7372,货件明细!I:I)</f>
        <v>0</v>
      </c>
      <c r="Z7372">
        <f t="shared" si="462"/>
        <v>80</v>
      </c>
      <c r="AA7372">
        <f>SUMIF(货件明细!K:K,F7372,货件明细!J:J)</f>
        <v>0</v>
      </c>
      <c r="AB7372">
        <f t="shared" si="463"/>
        <v>1</v>
      </c>
    </row>
    <row r="7373" spans="1:28">
      <c r="A7373">
        <v>2025</v>
      </c>
      <c r="B7373">
        <v>11</v>
      </c>
      <c r="C7373">
        <v>48</v>
      </c>
      <c r="D7373" s="4">
        <v>45988</v>
      </c>
      <c r="E7373" t="s">
        <v>28</v>
      </c>
      <c r="F7373" t="s">
        <v>7589</v>
      </c>
      <c r="G7373" t="s">
        <v>54</v>
      </c>
      <c r="H7373" t="s">
        <v>31</v>
      </c>
      <c r="I7373" t="s">
        <v>96</v>
      </c>
      <c r="J7373" t="s">
        <v>45</v>
      </c>
      <c r="K7373" t="s">
        <v>100</v>
      </c>
      <c r="L7373" t="s">
        <v>46</v>
      </c>
      <c r="M7373" t="s">
        <v>47</v>
      </c>
      <c r="N7373" t="s">
        <v>5148</v>
      </c>
      <c r="O7373">
        <v>10.29</v>
      </c>
      <c r="Q7373">
        <v>92.921052631579</v>
      </c>
      <c r="R7373">
        <v>92.921052631579</v>
      </c>
      <c r="S7373">
        <v>0</v>
      </c>
      <c r="T7373">
        <v>92.921052631579</v>
      </c>
      <c r="U7373">
        <v>20</v>
      </c>
      <c r="V7373">
        <f>SUMIF(货件明细!K:K,F7373,货件明细!AQ:AQ)</f>
        <v>0</v>
      </c>
      <c r="W7373">
        <f t="shared" si="460"/>
        <v>1</v>
      </c>
      <c r="X7373">
        <f t="shared" si="461"/>
        <v>20</v>
      </c>
      <c r="Y7373">
        <f>SUMIF(货件明细!K:K,F7373,货件明细!I:I)</f>
        <v>0</v>
      </c>
      <c r="Z7373">
        <f t="shared" si="462"/>
        <v>10.29</v>
      </c>
      <c r="AA7373">
        <f>SUMIF(货件明细!K:K,F7373,货件明细!J:J)</f>
        <v>0</v>
      </c>
      <c r="AB7373">
        <f t="shared" si="463"/>
        <v>1</v>
      </c>
    </row>
    <row r="7374" spans="1:28">
      <c r="A7374">
        <v>2025</v>
      </c>
      <c r="B7374">
        <v>11</v>
      </c>
      <c r="C7374">
        <v>48</v>
      </c>
      <c r="D7374" s="4">
        <v>45988</v>
      </c>
      <c r="E7374" t="s">
        <v>28</v>
      </c>
      <c r="F7374" t="s">
        <v>7590</v>
      </c>
      <c r="G7374" t="s">
        <v>50</v>
      </c>
      <c r="H7374" t="s">
        <v>31</v>
      </c>
      <c r="I7374" t="s">
        <v>96</v>
      </c>
      <c r="J7374" t="s">
        <v>45</v>
      </c>
      <c r="K7374" t="s">
        <v>100</v>
      </c>
      <c r="L7374" t="s">
        <v>46</v>
      </c>
      <c r="M7374" t="s">
        <v>47</v>
      </c>
      <c r="N7374" t="s">
        <v>5148</v>
      </c>
      <c r="O7374">
        <v>10.29</v>
      </c>
      <c r="Q7374">
        <v>95.7368421052632</v>
      </c>
      <c r="R7374">
        <v>95.7368421052632</v>
      </c>
      <c r="S7374">
        <v>0</v>
      </c>
      <c r="T7374">
        <v>95.7368421052632</v>
      </c>
      <c r="U7374">
        <v>20</v>
      </c>
      <c r="V7374">
        <f>SUMIF(货件明细!K:K,F7374,货件明细!AQ:AQ)</f>
        <v>0</v>
      </c>
      <c r="W7374">
        <f t="shared" si="460"/>
        <v>1</v>
      </c>
      <c r="X7374">
        <f t="shared" si="461"/>
        <v>20</v>
      </c>
      <c r="Y7374">
        <f>SUMIF(货件明细!K:K,F7374,货件明细!I:I)</f>
        <v>0</v>
      </c>
      <c r="Z7374">
        <f t="shared" si="462"/>
        <v>10.29</v>
      </c>
      <c r="AA7374">
        <f>SUMIF(货件明细!K:K,F7374,货件明细!J:J)</f>
        <v>0</v>
      </c>
      <c r="AB7374">
        <f t="shared" si="463"/>
        <v>1</v>
      </c>
    </row>
    <row r="7375" spans="1:28">
      <c r="A7375">
        <v>2025</v>
      </c>
      <c r="B7375">
        <v>11</v>
      </c>
      <c r="C7375">
        <v>48</v>
      </c>
      <c r="D7375" s="4">
        <v>45988</v>
      </c>
      <c r="E7375" t="s">
        <v>28</v>
      </c>
      <c r="F7375" t="s">
        <v>7591</v>
      </c>
      <c r="G7375" t="s">
        <v>374</v>
      </c>
      <c r="H7375" t="s">
        <v>71</v>
      </c>
      <c r="I7375" t="s">
        <v>96</v>
      </c>
      <c r="J7375" t="s">
        <v>45</v>
      </c>
      <c r="K7375" t="s">
        <v>100</v>
      </c>
      <c r="L7375" t="s">
        <v>46</v>
      </c>
      <c r="M7375" t="s">
        <v>2882</v>
      </c>
      <c r="N7375" t="s">
        <v>3135</v>
      </c>
      <c r="O7375">
        <v>10.29</v>
      </c>
      <c r="Q7375">
        <v>69.125</v>
      </c>
      <c r="R7375">
        <v>69.125</v>
      </c>
      <c r="S7375">
        <v>0</v>
      </c>
      <c r="T7375">
        <v>69.125</v>
      </c>
      <c r="U7375">
        <v>20</v>
      </c>
      <c r="V7375">
        <f>SUMIF(货件明细!K:K,F7375,货件明细!AQ:AQ)</f>
        <v>0</v>
      </c>
      <c r="W7375">
        <f t="shared" si="460"/>
        <v>1</v>
      </c>
      <c r="X7375">
        <f t="shared" si="461"/>
        <v>20</v>
      </c>
      <c r="Y7375">
        <f>SUMIF(货件明细!K:K,F7375,货件明细!I:I)</f>
        <v>0</v>
      </c>
      <c r="Z7375">
        <f t="shared" si="462"/>
        <v>10.29</v>
      </c>
      <c r="AA7375">
        <f>SUMIF(货件明细!K:K,F7375,货件明细!J:J)</f>
        <v>0</v>
      </c>
      <c r="AB7375">
        <f t="shared" si="463"/>
        <v>1</v>
      </c>
    </row>
    <row r="7376" spans="1:28">
      <c r="A7376">
        <v>2025</v>
      </c>
      <c r="B7376">
        <v>11</v>
      </c>
      <c r="C7376">
        <v>48</v>
      </c>
      <c r="D7376" s="4">
        <v>45988</v>
      </c>
      <c r="E7376" t="s">
        <v>28</v>
      </c>
      <c r="F7376" t="s">
        <v>7592</v>
      </c>
      <c r="G7376" t="s">
        <v>1563</v>
      </c>
      <c r="H7376" t="s">
        <v>71</v>
      </c>
      <c r="I7376" t="s">
        <v>96</v>
      </c>
      <c r="J7376" t="s">
        <v>45</v>
      </c>
      <c r="K7376" t="s">
        <v>100</v>
      </c>
      <c r="L7376" t="s">
        <v>46</v>
      </c>
      <c r="M7376" t="s">
        <v>2882</v>
      </c>
      <c r="N7376" t="s">
        <v>3135</v>
      </c>
      <c r="O7376">
        <v>10.29</v>
      </c>
      <c r="Q7376">
        <v>65.7</v>
      </c>
      <c r="R7376">
        <v>65.7</v>
      </c>
      <c r="S7376">
        <v>0</v>
      </c>
      <c r="T7376">
        <v>65.7</v>
      </c>
      <c r="U7376">
        <v>20</v>
      </c>
      <c r="V7376">
        <f>SUMIF(货件明细!K:K,F7376,货件明细!AQ:AQ)</f>
        <v>0</v>
      </c>
      <c r="W7376">
        <f t="shared" si="460"/>
        <v>1</v>
      </c>
      <c r="X7376">
        <f t="shared" si="461"/>
        <v>20</v>
      </c>
      <c r="Y7376">
        <f>SUMIF(货件明细!K:K,F7376,货件明细!I:I)</f>
        <v>0</v>
      </c>
      <c r="Z7376">
        <f t="shared" si="462"/>
        <v>10.29</v>
      </c>
      <c r="AA7376">
        <f>SUMIF(货件明细!K:K,F7376,货件明细!J:J)</f>
        <v>0</v>
      </c>
      <c r="AB7376">
        <f t="shared" si="463"/>
        <v>1</v>
      </c>
    </row>
    <row r="7377" spans="1:28">
      <c r="A7377">
        <v>2025</v>
      </c>
      <c r="B7377">
        <v>11</v>
      </c>
      <c r="C7377">
        <v>48</v>
      </c>
      <c r="D7377" s="4">
        <v>45988</v>
      </c>
      <c r="E7377" t="s">
        <v>28</v>
      </c>
      <c r="F7377" t="s">
        <v>7593</v>
      </c>
      <c r="G7377" t="s">
        <v>267</v>
      </c>
      <c r="H7377" t="s">
        <v>71</v>
      </c>
      <c r="I7377" t="s">
        <v>96</v>
      </c>
      <c r="J7377" t="s">
        <v>45</v>
      </c>
      <c r="K7377" t="s">
        <v>100</v>
      </c>
      <c r="L7377" t="s">
        <v>46</v>
      </c>
      <c r="M7377" t="s">
        <v>2882</v>
      </c>
      <c r="N7377" t="s">
        <v>3135</v>
      </c>
      <c r="O7377">
        <v>10.29</v>
      </c>
      <c r="Q7377">
        <v>59.25</v>
      </c>
      <c r="R7377">
        <v>59.25</v>
      </c>
      <c r="S7377">
        <v>0</v>
      </c>
      <c r="T7377">
        <v>59.25</v>
      </c>
      <c r="U7377">
        <v>20</v>
      </c>
      <c r="V7377">
        <f>SUMIF(货件明细!K:K,F7377,货件明细!AQ:AQ)</f>
        <v>0</v>
      </c>
      <c r="W7377">
        <f t="shared" si="460"/>
        <v>1</v>
      </c>
      <c r="X7377">
        <f t="shared" si="461"/>
        <v>20</v>
      </c>
      <c r="Y7377">
        <f>SUMIF(货件明细!K:K,F7377,货件明细!I:I)</f>
        <v>0</v>
      </c>
      <c r="Z7377">
        <f t="shared" si="462"/>
        <v>10.29</v>
      </c>
      <c r="AA7377">
        <f>SUMIF(货件明细!K:K,F7377,货件明细!J:J)</f>
        <v>0</v>
      </c>
      <c r="AB7377">
        <f t="shared" si="463"/>
        <v>1</v>
      </c>
    </row>
    <row r="7378" spans="1:28">
      <c r="A7378">
        <v>2025</v>
      </c>
      <c r="B7378">
        <v>11</v>
      </c>
      <c r="C7378">
        <v>48</v>
      </c>
      <c r="D7378" s="4">
        <v>45988</v>
      </c>
      <c r="E7378" t="s">
        <v>28</v>
      </c>
      <c r="F7378" t="s">
        <v>7594</v>
      </c>
      <c r="G7378" t="s">
        <v>54</v>
      </c>
      <c r="H7378" t="s">
        <v>31</v>
      </c>
      <c r="I7378" t="s">
        <v>96</v>
      </c>
      <c r="J7378" t="s">
        <v>58</v>
      </c>
      <c r="K7378" t="s">
        <v>58</v>
      </c>
      <c r="L7378" t="s">
        <v>46</v>
      </c>
      <c r="M7378" t="s">
        <v>5001</v>
      </c>
      <c r="N7378" t="s">
        <v>6725</v>
      </c>
      <c r="O7378">
        <v>16.28</v>
      </c>
      <c r="Q7378">
        <v>100.275</v>
      </c>
      <c r="R7378">
        <v>100.275</v>
      </c>
      <c r="S7378">
        <v>0</v>
      </c>
      <c r="T7378">
        <v>100.275</v>
      </c>
      <c r="U7378">
        <v>32</v>
      </c>
      <c r="V7378">
        <f>SUMIF(货件明细!K:K,F7378,货件明细!AQ:AQ)</f>
        <v>0</v>
      </c>
      <c r="W7378">
        <f t="shared" si="460"/>
        <v>1</v>
      </c>
      <c r="X7378">
        <f t="shared" si="461"/>
        <v>32</v>
      </c>
      <c r="Y7378">
        <f>SUMIF(货件明细!K:K,F7378,货件明细!I:I)</f>
        <v>0</v>
      </c>
      <c r="Z7378">
        <f t="shared" si="462"/>
        <v>16.28</v>
      </c>
      <c r="AA7378">
        <f>SUMIF(货件明细!K:K,F7378,货件明细!J:J)</f>
        <v>0</v>
      </c>
      <c r="AB7378">
        <f t="shared" si="463"/>
        <v>1</v>
      </c>
    </row>
    <row r="7379" spans="1:28">
      <c r="A7379">
        <v>2025</v>
      </c>
      <c r="B7379">
        <v>11</v>
      </c>
      <c r="C7379">
        <v>48</v>
      </c>
      <c r="D7379" s="4">
        <v>45988</v>
      </c>
      <c r="E7379" t="s">
        <v>28</v>
      </c>
      <c r="F7379" t="s">
        <v>7595</v>
      </c>
      <c r="G7379" t="s">
        <v>50</v>
      </c>
      <c r="H7379" t="s">
        <v>31</v>
      </c>
      <c r="I7379" t="s">
        <v>96</v>
      </c>
      <c r="J7379" t="s">
        <v>58</v>
      </c>
      <c r="K7379" t="s">
        <v>58</v>
      </c>
      <c r="L7379" t="s">
        <v>46</v>
      </c>
      <c r="M7379" t="s">
        <v>5001</v>
      </c>
      <c r="N7379" t="s">
        <v>6725</v>
      </c>
      <c r="O7379">
        <v>16.28</v>
      </c>
      <c r="Q7379">
        <v>100.275</v>
      </c>
      <c r="R7379">
        <v>100.275</v>
      </c>
      <c r="S7379">
        <v>0</v>
      </c>
      <c r="T7379">
        <v>100.275</v>
      </c>
      <c r="U7379">
        <v>32</v>
      </c>
      <c r="V7379">
        <f>SUMIF(货件明细!K:K,F7379,货件明细!AQ:AQ)</f>
        <v>0</v>
      </c>
      <c r="W7379">
        <f t="shared" si="460"/>
        <v>1</v>
      </c>
      <c r="X7379">
        <f t="shared" si="461"/>
        <v>32</v>
      </c>
      <c r="Y7379">
        <f>SUMIF(货件明细!K:K,F7379,货件明细!I:I)</f>
        <v>0</v>
      </c>
      <c r="Z7379">
        <f t="shared" si="462"/>
        <v>16.28</v>
      </c>
      <c r="AA7379">
        <f>SUMIF(货件明细!K:K,F7379,货件明细!J:J)</f>
        <v>0</v>
      </c>
      <c r="AB7379">
        <f t="shared" si="463"/>
        <v>1</v>
      </c>
    </row>
    <row r="7380" spans="1:28">
      <c r="A7380">
        <v>2025</v>
      </c>
      <c r="B7380">
        <v>11</v>
      </c>
      <c r="C7380">
        <v>48</v>
      </c>
      <c r="D7380" s="4">
        <v>45988</v>
      </c>
      <c r="E7380" t="s">
        <v>28</v>
      </c>
      <c r="F7380" t="s">
        <v>7596</v>
      </c>
      <c r="G7380" t="s">
        <v>374</v>
      </c>
      <c r="H7380" t="s">
        <v>71</v>
      </c>
      <c r="I7380" t="s">
        <v>96</v>
      </c>
      <c r="J7380" t="s">
        <v>58</v>
      </c>
      <c r="K7380" t="s">
        <v>58</v>
      </c>
      <c r="L7380" t="s">
        <v>46</v>
      </c>
      <c r="M7380" t="s">
        <v>5001</v>
      </c>
      <c r="N7380" t="s">
        <v>6725</v>
      </c>
      <c r="O7380">
        <v>16.28</v>
      </c>
      <c r="Q7380">
        <v>50.3205128205128</v>
      </c>
      <c r="R7380">
        <v>50.3205128205128</v>
      </c>
      <c r="S7380">
        <v>0</v>
      </c>
      <c r="T7380">
        <v>50.3205128205128</v>
      </c>
      <c r="U7380">
        <v>32</v>
      </c>
      <c r="V7380">
        <f>SUMIF(货件明细!K:K,F7380,货件明细!AQ:AQ)</f>
        <v>0</v>
      </c>
      <c r="W7380">
        <f t="shared" si="460"/>
        <v>1</v>
      </c>
      <c r="X7380">
        <f t="shared" si="461"/>
        <v>32</v>
      </c>
      <c r="Y7380">
        <f>SUMIF(货件明细!K:K,F7380,货件明细!I:I)</f>
        <v>0</v>
      </c>
      <c r="Z7380">
        <f t="shared" si="462"/>
        <v>16.28</v>
      </c>
      <c r="AA7380">
        <f>SUMIF(货件明细!K:K,F7380,货件明细!J:J)</f>
        <v>0</v>
      </c>
      <c r="AB7380">
        <f t="shared" si="463"/>
        <v>1</v>
      </c>
    </row>
    <row r="7381" spans="1:28">
      <c r="A7381">
        <v>2025</v>
      </c>
      <c r="B7381">
        <v>11</v>
      </c>
      <c r="C7381">
        <v>48</v>
      </c>
      <c r="D7381" s="4">
        <v>45988</v>
      </c>
      <c r="E7381" t="s">
        <v>28</v>
      </c>
      <c r="F7381" t="s">
        <v>7597</v>
      </c>
      <c r="G7381" t="s">
        <v>882</v>
      </c>
      <c r="H7381" t="s">
        <v>71</v>
      </c>
      <c r="I7381" t="s">
        <v>96</v>
      </c>
      <c r="J7381" t="s">
        <v>58</v>
      </c>
      <c r="K7381" t="s">
        <v>58</v>
      </c>
      <c r="L7381" t="s">
        <v>46</v>
      </c>
      <c r="M7381" t="s">
        <v>5001</v>
      </c>
      <c r="N7381" t="s">
        <v>6725</v>
      </c>
      <c r="O7381">
        <v>16.28</v>
      </c>
      <c r="Q7381">
        <v>47.9104054054054</v>
      </c>
      <c r="R7381">
        <v>47.9104054054054</v>
      </c>
      <c r="S7381">
        <v>0</v>
      </c>
      <c r="T7381">
        <v>47.9104054054054</v>
      </c>
      <c r="U7381">
        <v>32</v>
      </c>
      <c r="V7381">
        <f>SUMIF(货件明细!K:K,F7381,货件明细!AQ:AQ)</f>
        <v>0</v>
      </c>
      <c r="W7381">
        <f t="shared" si="460"/>
        <v>1</v>
      </c>
      <c r="X7381">
        <f t="shared" si="461"/>
        <v>32</v>
      </c>
      <c r="Y7381">
        <f>SUMIF(货件明细!K:K,F7381,货件明细!I:I)</f>
        <v>0</v>
      </c>
      <c r="Z7381">
        <f t="shared" si="462"/>
        <v>16.28</v>
      </c>
      <c r="AA7381">
        <f>SUMIF(货件明细!K:K,F7381,货件明细!J:J)</f>
        <v>0</v>
      </c>
      <c r="AB7381">
        <f t="shared" si="463"/>
        <v>1</v>
      </c>
    </row>
    <row r="7382" spans="1:28">
      <c r="A7382">
        <v>2025</v>
      </c>
      <c r="B7382">
        <v>11</v>
      </c>
      <c r="C7382">
        <v>48</v>
      </c>
      <c r="D7382" s="4">
        <v>45988</v>
      </c>
      <c r="E7382" t="s">
        <v>28</v>
      </c>
      <c r="F7382" t="s">
        <v>7598</v>
      </c>
      <c r="G7382" t="s">
        <v>1563</v>
      </c>
      <c r="H7382" t="s">
        <v>71</v>
      </c>
      <c r="I7382" t="s">
        <v>96</v>
      </c>
      <c r="J7382" t="s">
        <v>58</v>
      </c>
      <c r="K7382" t="s">
        <v>58</v>
      </c>
      <c r="L7382" t="s">
        <v>46</v>
      </c>
      <c r="M7382" t="s">
        <v>5001</v>
      </c>
      <c r="N7382" t="s">
        <v>6725</v>
      </c>
      <c r="O7382">
        <v>16.28</v>
      </c>
      <c r="Q7382">
        <v>47.3239743589744</v>
      </c>
      <c r="R7382">
        <v>47.3239743589744</v>
      </c>
      <c r="S7382">
        <v>0</v>
      </c>
      <c r="T7382">
        <v>47.3239743589744</v>
      </c>
      <c r="U7382">
        <v>32</v>
      </c>
      <c r="V7382">
        <f>SUMIF(货件明细!K:K,F7382,货件明细!AQ:AQ)</f>
        <v>0</v>
      </c>
      <c r="W7382">
        <f t="shared" si="460"/>
        <v>1</v>
      </c>
      <c r="X7382">
        <f t="shared" si="461"/>
        <v>32</v>
      </c>
      <c r="Y7382">
        <f>SUMIF(货件明细!K:K,F7382,货件明细!I:I)</f>
        <v>0</v>
      </c>
      <c r="Z7382">
        <f t="shared" si="462"/>
        <v>16.28</v>
      </c>
      <c r="AA7382">
        <f>SUMIF(货件明细!K:K,F7382,货件明细!J:J)</f>
        <v>0</v>
      </c>
      <c r="AB7382">
        <f t="shared" si="463"/>
        <v>1</v>
      </c>
    </row>
    <row r="7383" spans="1:28">
      <c r="A7383">
        <v>2025</v>
      </c>
      <c r="B7383">
        <v>11</v>
      </c>
      <c r="C7383">
        <v>48</v>
      </c>
      <c r="D7383" s="4">
        <v>45988</v>
      </c>
      <c r="E7383" t="s">
        <v>28</v>
      </c>
      <c r="F7383" t="s">
        <v>7599</v>
      </c>
      <c r="G7383" t="s">
        <v>54</v>
      </c>
      <c r="H7383" t="s">
        <v>31</v>
      </c>
      <c r="I7383" t="s">
        <v>145</v>
      </c>
      <c r="J7383" t="s">
        <v>58</v>
      </c>
      <c r="K7383" t="s">
        <v>58</v>
      </c>
      <c r="L7383" t="s">
        <v>46</v>
      </c>
      <c r="M7383" t="s">
        <v>5001</v>
      </c>
      <c r="N7383" t="s">
        <v>6725</v>
      </c>
      <c r="O7383">
        <v>57.6</v>
      </c>
      <c r="Q7383">
        <v>343.8</v>
      </c>
      <c r="R7383">
        <v>343.8</v>
      </c>
      <c r="S7383">
        <v>0</v>
      </c>
      <c r="T7383">
        <v>343.8</v>
      </c>
      <c r="U7383">
        <v>349</v>
      </c>
      <c r="V7383">
        <f>SUMIF(货件明细!K:K,F7383,货件明细!AQ:AQ)</f>
        <v>0</v>
      </c>
      <c r="W7383">
        <f t="shared" si="460"/>
        <v>1</v>
      </c>
      <c r="X7383">
        <f t="shared" si="461"/>
        <v>349</v>
      </c>
      <c r="Y7383">
        <f>SUMIF(货件明细!K:K,F7383,货件明细!I:I)</f>
        <v>0</v>
      </c>
      <c r="Z7383">
        <f t="shared" si="462"/>
        <v>57.6</v>
      </c>
      <c r="AA7383">
        <f>SUMIF(货件明细!K:K,F7383,货件明细!J:J)</f>
        <v>0</v>
      </c>
      <c r="AB7383">
        <f t="shared" si="463"/>
        <v>1</v>
      </c>
    </row>
    <row r="7384" spans="1:28">
      <c r="A7384">
        <v>2025</v>
      </c>
      <c r="B7384">
        <v>11</v>
      </c>
      <c r="C7384">
        <v>48</v>
      </c>
      <c r="D7384" s="4">
        <v>45988</v>
      </c>
      <c r="E7384" t="s">
        <v>28</v>
      </c>
      <c r="F7384" t="s">
        <v>7600</v>
      </c>
      <c r="G7384" t="s">
        <v>50</v>
      </c>
      <c r="H7384" t="s">
        <v>31</v>
      </c>
      <c r="I7384" t="s">
        <v>145</v>
      </c>
      <c r="J7384" t="s">
        <v>58</v>
      </c>
      <c r="K7384" t="s">
        <v>58</v>
      </c>
      <c r="L7384" t="s">
        <v>46</v>
      </c>
      <c r="M7384" t="s">
        <v>5001</v>
      </c>
      <c r="N7384" t="s">
        <v>6725</v>
      </c>
      <c r="O7384">
        <v>57.6</v>
      </c>
      <c r="Q7384">
        <v>343.8</v>
      </c>
      <c r="R7384">
        <v>343.8</v>
      </c>
      <c r="S7384">
        <v>0</v>
      </c>
      <c r="T7384">
        <v>343.8</v>
      </c>
      <c r="U7384">
        <v>349</v>
      </c>
      <c r="V7384">
        <f>SUMIF(货件明细!K:K,F7384,货件明细!AQ:AQ)</f>
        <v>0</v>
      </c>
      <c r="W7384">
        <f t="shared" si="460"/>
        <v>1</v>
      </c>
      <c r="X7384">
        <f t="shared" si="461"/>
        <v>349</v>
      </c>
      <c r="Y7384">
        <f>SUMIF(货件明细!K:K,F7384,货件明细!I:I)</f>
        <v>0</v>
      </c>
      <c r="Z7384">
        <f t="shared" si="462"/>
        <v>57.6</v>
      </c>
      <c r="AA7384">
        <f>SUMIF(货件明细!K:K,F7384,货件明细!J:J)</f>
        <v>0</v>
      </c>
      <c r="AB7384">
        <f t="shared" si="463"/>
        <v>1</v>
      </c>
    </row>
    <row r="7385" spans="1:28">
      <c r="A7385">
        <v>2025</v>
      </c>
      <c r="B7385">
        <v>11</v>
      </c>
      <c r="C7385">
        <v>48</v>
      </c>
      <c r="D7385" s="4">
        <v>45988</v>
      </c>
      <c r="E7385" t="s">
        <v>28</v>
      </c>
      <c r="F7385" t="s">
        <v>7601</v>
      </c>
      <c r="G7385" t="s">
        <v>374</v>
      </c>
      <c r="H7385" t="s">
        <v>71</v>
      </c>
      <c r="I7385" t="s">
        <v>145</v>
      </c>
      <c r="J7385" t="s">
        <v>58</v>
      </c>
      <c r="K7385" t="s">
        <v>58</v>
      </c>
      <c r="L7385" t="s">
        <v>46</v>
      </c>
      <c r="M7385" t="s">
        <v>5001</v>
      </c>
      <c r="N7385" t="s">
        <v>6725</v>
      </c>
      <c r="O7385">
        <v>57.6</v>
      </c>
      <c r="Q7385">
        <v>150.961538461538</v>
      </c>
      <c r="R7385">
        <v>150.961538461538</v>
      </c>
      <c r="S7385">
        <v>0</v>
      </c>
      <c r="T7385">
        <v>150.961538461538</v>
      </c>
      <c r="U7385">
        <v>349</v>
      </c>
      <c r="V7385">
        <f>SUMIF(货件明细!K:K,F7385,货件明细!AQ:AQ)</f>
        <v>0</v>
      </c>
      <c r="W7385">
        <f t="shared" si="460"/>
        <v>1</v>
      </c>
      <c r="X7385">
        <f t="shared" si="461"/>
        <v>349</v>
      </c>
      <c r="Y7385">
        <f>SUMIF(货件明细!K:K,F7385,货件明细!I:I)</f>
        <v>0</v>
      </c>
      <c r="Z7385">
        <f t="shared" si="462"/>
        <v>57.6</v>
      </c>
      <c r="AA7385">
        <f>SUMIF(货件明细!K:K,F7385,货件明细!J:J)</f>
        <v>0</v>
      </c>
      <c r="AB7385">
        <f t="shared" si="463"/>
        <v>1</v>
      </c>
    </row>
    <row r="7386" spans="1:28">
      <c r="A7386">
        <v>2025</v>
      </c>
      <c r="B7386">
        <v>11</v>
      </c>
      <c r="C7386">
        <v>48</v>
      </c>
      <c r="D7386" s="4">
        <v>45988</v>
      </c>
      <c r="E7386" t="s">
        <v>28</v>
      </c>
      <c r="F7386" t="s">
        <v>7602</v>
      </c>
      <c r="G7386" t="s">
        <v>882</v>
      </c>
      <c r="H7386" t="s">
        <v>71</v>
      </c>
      <c r="I7386" t="s">
        <v>145</v>
      </c>
      <c r="J7386" t="s">
        <v>58</v>
      </c>
      <c r="K7386" t="s">
        <v>58</v>
      </c>
      <c r="L7386" t="s">
        <v>46</v>
      </c>
      <c r="M7386" t="s">
        <v>5001</v>
      </c>
      <c r="N7386" t="s">
        <v>6725</v>
      </c>
      <c r="O7386">
        <v>57.6</v>
      </c>
      <c r="Q7386">
        <v>143.731216216216</v>
      </c>
      <c r="R7386">
        <v>143.731216216216</v>
      </c>
      <c r="S7386">
        <v>0</v>
      </c>
      <c r="T7386">
        <v>143.731216216216</v>
      </c>
      <c r="U7386">
        <v>349</v>
      </c>
      <c r="V7386">
        <f>SUMIF(货件明细!K:K,F7386,货件明细!AQ:AQ)</f>
        <v>0</v>
      </c>
      <c r="W7386">
        <f t="shared" si="460"/>
        <v>1</v>
      </c>
      <c r="X7386">
        <f t="shared" si="461"/>
        <v>349</v>
      </c>
      <c r="Y7386">
        <f>SUMIF(货件明细!K:K,F7386,货件明细!I:I)</f>
        <v>0</v>
      </c>
      <c r="Z7386">
        <f t="shared" si="462"/>
        <v>57.6</v>
      </c>
      <c r="AA7386">
        <f>SUMIF(货件明细!K:K,F7386,货件明细!J:J)</f>
        <v>0</v>
      </c>
      <c r="AB7386">
        <f t="shared" si="463"/>
        <v>1</v>
      </c>
    </row>
    <row r="7387" spans="1:28">
      <c r="A7387">
        <v>2025</v>
      </c>
      <c r="B7387">
        <v>11</v>
      </c>
      <c r="C7387">
        <v>48</v>
      </c>
      <c r="D7387" s="4">
        <v>45988</v>
      </c>
      <c r="E7387" t="s">
        <v>28</v>
      </c>
      <c r="F7387" t="s">
        <v>7603</v>
      </c>
      <c r="G7387" t="s">
        <v>1563</v>
      </c>
      <c r="H7387" t="s">
        <v>71</v>
      </c>
      <c r="I7387" t="s">
        <v>145</v>
      </c>
      <c r="J7387" t="s">
        <v>58</v>
      </c>
      <c r="K7387" t="s">
        <v>58</v>
      </c>
      <c r="L7387" t="s">
        <v>46</v>
      </c>
      <c r="M7387" t="s">
        <v>5001</v>
      </c>
      <c r="N7387" t="s">
        <v>6725</v>
      </c>
      <c r="O7387">
        <v>57.6</v>
      </c>
      <c r="Q7387">
        <v>141.971923076923</v>
      </c>
      <c r="R7387">
        <v>141.971923076923</v>
      </c>
      <c r="S7387">
        <v>0</v>
      </c>
      <c r="T7387">
        <v>141.971923076923</v>
      </c>
      <c r="U7387">
        <v>349</v>
      </c>
      <c r="V7387">
        <f>SUMIF(货件明细!K:K,F7387,货件明细!AQ:AQ)</f>
        <v>0</v>
      </c>
      <c r="W7387">
        <f t="shared" si="460"/>
        <v>1</v>
      </c>
      <c r="X7387">
        <f t="shared" si="461"/>
        <v>349</v>
      </c>
      <c r="Y7387">
        <f>SUMIF(货件明细!K:K,F7387,货件明细!I:I)</f>
        <v>0</v>
      </c>
      <c r="Z7387">
        <f t="shared" si="462"/>
        <v>57.6</v>
      </c>
      <c r="AA7387">
        <f>SUMIF(货件明细!K:K,F7387,货件明细!J:J)</f>
        <v>0</v>
      </c>
      <c r="AB7387">
        <f t="shared" si="463"/>
        <v>1</v>
      </c>
    </row>
    <row r="7388" spans="1:28">
      <c r="A7388">
        <v>2025</v>
      </c>
      <c r="B7388">
        <v>11</v>
      </c>
      <c r="C7388">
        <v>48</v>
      </c>
      <c r="D7388" s="4">
        <v>45988</v>
      </c>
      <c r="E7388" t="s">
        <v>28</v>
      </c>
      <c r="F7388" t="s">
        <v>7604</v>
      </c>
      <c r="G7388" t="s">
        <v>54</v>
      </c>
      <c r="H7388" t="s">
        <v>31</v>
      </c>
      <c r="I7388" t="s">
        <v>145</v>
      </c>
      <c r="J7388" t="s">
        <v>100</v>
      </c>
      <c r="K7388" t="s">
        <v>100</v>
      </c>
      <c r="L7388" t="s">
        <v>46</v>
      </c>
      <c r="M7388" t="s">
        <v>47</v>
      </c>
      <c r="N7388" t="s">
        <v>5148</v>
      </c>
      <c r="O7388">
        <v>33</v>
      </c>
      <c r="Q7388">
        <v>185.842105263158</v>
      </c>
      <c r="R7388">
        <v>185.842105263158</v>
      </c>
      <c r="S7388">
        <v>0</v>
      </c>
      <c r="T7388">
        <v>185.842105263158</v>
      </c>
      <c r="U7388">
        <v>84</v>
      </c>
      <c r="V7388">
        <f>SUMIF(货件明细!K:K,F7388,货件明细!AQ:AQ)</f>
        <v>0</v>
      </c>
      <c r="W7388">
        <f t="shared" si="460"/>
        <v>1</v>
      </c>
      <c r="X7388">
        <f t="shared" si="461"/>
        <v>84</v>
      </c>
      <c r="Y7388">
        <f>SUMIF(货件明细!K:K,F7388,货件明细!I:I)</f>
        <v>0</v>
      </c>
      <c r="Z7388">
        <f t="shared" si="462"/>
        <v>33</v>
      </c>
      <c r="AA7388">
        <f>SUMIF(货件明细!K:K,F7388,货件明细!J:J)</f>
        <v>0</v>
      </c>
      <c r="AB7388">
        <f t="shared" si="463"/>
        <v>1</v>
      </c>
    </row>
    <row r="7389" spans="1:28">
      <c r="A7389">
        <v>2025</v>
      </c>
      <c r="B7389">
        <v>11</v>
      </c>
      <c r="C7389">
        <v>48</v>
      </c>
      <c r="D7389" s="4">
        <v>45988</v>
      </c>
      <c r="E7389" t="s">
        <v>28</v>
      </c>
      <c r="F7389" t="s">
        <v>7605</v>
      </c>
      <c r="G7389" t="s">
        <v>50</v>
      </c>
      <c r="H7389" t="s">
        <v>31</v>
      </c>
      <c r="I7389" t="s">
        <v>145</v>
      </c>
      <c r="J7389" t="s">
        <v>100</v>
      </c>
      <c r="K7389" t="s">
        <v>100</v>
      </c>
      <c r="L7389" t="s">
        <v>46</v>
      </c>
      <c r="M7389" t="s">
        <v>47</v>
      </c>
      <c r="N7389" t="s">
        <v>5148</v>
      </c>
      <c r="O7389">
        <v>33</v>
      </c>
      <c r="Q7389">
        <v>191.473684210526</v>
      </c>
      <c r="R7389">
        <v>191.473684210526</v>
      </c>
      <c r="S7389">
        <v>0</v>
      </c>
      <c r="T7389">
        <v>191.473684210526</v>
      </c>
      <c r="U7389">
        <v>84</v>
      </c>
      <c r="V7389">
        <f>SUMIF(货件明细!K:K,F7389,货件明细!AQ:AQ)</f>
        <v>0</v>
      </c>
      <c r="W7389">
        <f t="shared" si="460"/>
        <v>1</v>
      </c>
      <c r="X7389">
        <f t="shared" si="461"/>
        <v>84</v>
      </c>
      <c r="Y7389">
        <f>SUMIF(货件明细!K:K,F7389,货件明细!I:I)</f>
        <v>0</v>
      </c>
      <c r="Z7389">
        <f t="shared" si="462"/>
        <v>33</v>
      </c>
      <c r="AA7389">
        <f>SUMIF(货件明细!K:K,F7389,货件明细!J:J)</f>
        <v>0</v>
      </c>
      <c r="AB7389">
        <f t="shared" si="463"/>
        <v>1</v>
      </c>
    </row>
    <row r="7390" spans="1:28">
      <c r="A7390">
        <v>2025</v>
      </c>
      <c r="B7390">
        <v>11</v>
      </c>
      <c r="C7390">
        <v>48</v>
      </c>
      <c r="D7390" s="4">
        <v>45988</v>
      </c>
      <c r="E7390" t="s">
        <v>28</v>
      </c>
      <c r="F7390" t="s">
        <v>7606</v>
      </c>
      <c r="G7390" t="s">
        <v>374</v>
      </c>
      <c r="H7390" t="s">
        <v>71</v>
      </c>
      <c r="I7390" t="s">
        <v>145</v>
      </c>
      <c r="J7390" t="s">
        <v>100</v>
      </c>
      <c r="K7390" t="s">
        <v>58</v>
      </c>
      <c r="L7390" t="s">
        <v>46</v>
      </c>
      <c r="M7390" t="s">
        <v>5001</v>
      </c>
      <c r="N7390" t="s">
        <v>6725</v>
      </c>
      <c r="O7390">
        <v>33</v>
      </c>
      <c r="Q7390">
        <v>100.641025641026</v>
      </c>
      <c r="R7390">
        <v>100.641025641026</v>
      </c>
      <c r="S7390">
        <v>0</v>
      </c>
      <c r="T7390">
        <v>100.641025641026</v>
      </c>
      <c r="U7390">
        <v>84</v>
      </c>
      <c r="V7390">
        <f>SUMIF(货件明细!K:K,F7390,货件明细!AQ:AQ)</f>
        <v>0</v>
      </c>
      <c r="W7390">
        <f t="shared" si="460"/>
        <v>1</v>
      </c>
      <c r="X7390">
        <f t="shared" si="461"/>
        <v>84</v>
      </c>
      <c r="Y7390">
        <f>SUMIF(货件明细!K:K,F7390,货件明细!I:I)</f>
        <v>0</v>
      </c>
      <c r="Z7390">
        <f t="shared" si="462"/>
        <v>33</v>
      </c>
      <c r="AA7390">
        <f>SUMIF(货件明细!K:K,F7390,货件明细!J:J)</f>
        <v>0</v>
      </c>
      <c r="AB7390">
        <f t="shared" si="463"/>
        <v>1</v>
      </c>
    </row>
    <row r="7391" spans="1:28">
      <c r="A7391">
        <v>2025</v>
      </c>
      <c r="B7391">
        <v>11</v>
      </c>
      <c r="C7391">
        <v>48</v>
      </c>
      <c r="D7391" s="4">
        <v>45988</v>
      </c>
      <c r="E7391" t="s">
        <v>28</v>
      </c>
      <c r="F7391" t="s">
        <v>7607</v>
      </c>
      <c r="G7391" t="s">
        <v>882</v>
      </c>
      <c r="H7391" t="s">
        <v>71</v>
      </c>
      <c r="I7391" t="s">
        <v>145</v>
      </c>
      <c r="J7391" t="s">
        <v>100</v>
      </c>
      <c r="K7391" t="s">
        <v>58</v>
      </c>
      <c r="L7391" t="s">
        <v>46</v>
      </c>
      <c r="M7391" t="s">
        <v>5001</v>
      </c>
      <c r="N7391" t="s">
        <v>6725</v>
      </c>
      <c r="O7391">
        <v>33</v>
      </c>
      <c r="Q7391">
        <v>95.8208108108108</v>
      </c>
      <c r="R7391">
        <v>95.8208108108108</v>
      </c>
      <c r="S7391">
        <v>0</v>
      </c>
      <c r="T7391">
        <v>95.8208108108108</v>
      </c>
      <c r="U7391">
        <v>84</v>
      </c>
      <c r="V7391">
        <f>SUMIF(货件明细!K:K,F7391,货件明细!AQ:AQ)</f>
        <v>0</v>
      </c>
      <c r="W7391">
        <f t="shared" si="460"/>
        <v>1</v>
      </c>
      <c r="X7391">
        <f t="shared" si="461"/>
        <v>84</v>
      </c>
      <c r="Y7391">
        <f>SUMIF(货件明细!K:K,F7391,货件明细!I:I)</f>
        <v>0</v>
      </c>
      <c r="Z7391">
        <f t="shared" si="462"/>
        <v>33</v>
      </c>
      <c r="AA7391">
        <f>SUMIF(货件明细!K:K,F7391,货件明细!J:J)</f>
        <v>0</v>
      </c>
      <c r="AB7391">
        <f t="shared" si="463"/>
        <v>1</v>
      </c>
    </row>
    <row r="7392" spans="1:28">
      <c r="A7392">
        <v>2025</v>
      </c>
      <c r="B7392">
        <v>11</v>
      </c>
      <c r="C7392">
        <v>48</v>
      </c>
      <c r="D7392" s="4">
        <v>45988</v>
      </c>
      <c r="E7392" t="s">
        <v>28</v>
      </c>
      <c r="F7392" t="s">
        <v>7608</v>
      </c>
      <c r="G7392" t="s">
        <v>1563</v>
      </c>
      <c r="H7392" t="s">
        <v>71</v>
      </c>
      <c r="I7392" t="s">
        <v>145</v>
      </c>
      <c r="J7392" t="s">
        <v>100</v>
      </c>
      <c r="K7392" t="s">
        <v>58</v>
      </c>
      <c r="L7392" t="s">
        <v>46</v>
      </c>
      <c r="M7392" t="s">
        <v>5001</v>
      </c>
      <c r="N7392" t="s">
        <v>6725</v>
      </c>
      <c r="O7392">
        <v>33</v>
      </c>
      <c r="Q7392">
        <v>94.6479487179487</v>
      </c>
      <c r="R7392">
        <v>94.6479487179487</v>
      </c>
      <c r="S7392">
        <v>0</v>
      </c>
      <c r="T7392">
        <v>94.6479487179487</v>
      </c>
      <c r="U7392">
        <v>84</v>
      </c>
      <c r="V7392">
        <f>SUMIF(货件明细!K:K,F7392,货件明细!AQ:AQ)</f>
        <v>0</v>
      </c>
      <c r="W7392">
        <f t="shared" si="460"/>
        <v>1</v>
      </c>
      <c r="X7392">
        <f t="shared" si="461"/>
        <v>84</v>
      </c>
      <c r="Y7392">
        <f>SUMIF(货件明细!K:K,F7392,货件明细!I:I)</f>
        <v>0</v>
      </c>
      <c r="Z7392">
        <f t="shared" si="462"/>
        <v>33</v>
      </c>
      <c r="AA7392">
        <f>SUMIF(货件明细!K:K,F7392,货件明细!J:J)</f>
        <v>0</v>
      </c>
      <c r="AB7392">
        <f t="shared" si="463"/>
        <v>1</v>
      </c>
    </row>
    <row r="7393" spans="1:28">
      <c r="A7393">
        <v>2025</v>
      </c>
      <c r="B7393">
        <v>11</v>
      </c>
      <c r="C7393">
        <v>48</v>
      </c>
      <c r="D7393" s="4">
        <v>45988</v>
      </c>
      <c r="E7393" t="s">
        <v>28</v>
      </c>
      <c r="F7393" t="s">
        <v>7609</v>
      </c>
      <c r="G7393" t="s">
        <v>54</v>
      </c>
      <c r="H7393" t="s">
        <v>31</v>
      </c>
      <c r="I7393" t="s">
        <v>80</v>
      </c>
      <c r="J7393" t="s">
        <v>58</v>
      </c>
      <c r="K7393" t="s">
        <v>58</v>
      </c>
      <c r="L7393" t="s">
        <v>46</v>
      </c>
      <c r="M7393" t="s">
        <v>5001</v>
      </c>
      <c r="N7393" t="s">
        <v>6725</v>
      </c>
      <c r="O7393">
        <v>35.8</v>
      </c>
      <c r="Q7393">
        <v>243.525</v>
      </c>
      <c r="R7393">
        <v>243.525</v>
      </c>
      <c r="S7393">
        <v>0</v>
      </c>
      <c r="T7393">
        <v>243.525</v>
      </c>
      <c r="U7393">
        <v>268</v>
      </c>
      <c r="V7393">
        <f>SUMIF(货件明细!K:K,F7393,货件明细!AQ:AQ)</f>
        <v>0</v>
      </c>
      <c r="W7393">
        <f t="shared" si="460"/>
        <v>1</v>
      </c>
      <c r="X7393">
        <f t="shared" si="461"/>
        <v>268</v>
      </c>
      <c r="Y7393">
        <f>SUMIF(货件明细!K:K,F7393,货件明细!I:I)</f>
        <v>0</v>
      </c>
      <c r="Z7393">
        <f t="shared" si="462"/>
        <v>35.8</v>
      </c>
      <c r="AA7393">
        <f>SUMIF(货件明细!K:K,F7393,货件明细!J:J)</f>
        <v>0</v>
      </c>
      <c r="AB7393">
        <f t="shared" si="463"/>
        <v>1</v>
      </c>
    </row>
    <row r="7394" spans="1:28">
      <c r="A7394">
        <v>2025</v>
      </c>
      <c r="B7394">
        <v>11</v>
      </c>
      <c r="C7394">
        <v>48</v>
      </c>
      <c r="D7394" s="4">
        <v>45988</v>
      </c>
      <c r="E7394" t="s">
        <v>28</v>
      </c>
      <c r="F7394" t="s">
        <v>7610</v>
      </c>
      <c r="G7394" t="s">
        <v>50</v>
      </c>
      <c r="H7394" t="s">
        <v>31</v>
      </c>
      <c r="I7394" t="s">
        <v>80</v>
      </c>
      <c r="J7394" t="s">
        <v>58</v>
      </c>
      <c r="K7394" t="s">
        <v>58</v>
      </c>
      <c r="L7394" t="s">
        <v>46</v>
      </c>
      <c r="M7394" t="s">
        <v>5001</v>
      </c>
      <c r="N7394" t="s">
        <v>6725</v>
      </c>
      <c r="O7394">
        <v>35.8</v>
      </c>
      <c r="Q7394">
        <v>243.525</v>
      </c>
      <c r="R7394">
        <v>243.525</v>
      </c>
      <c r="S7394">
        <v>0</v>
      </c>
      <c r="T7394">
        <v>243.525</v>
      </c>
      <c r="U7394">
        <v>268</v>
      </c>
      <c r="V7394">
        <f>SUMIF(货件明细!K:K,F7394,货件明细!AQ:AQ)</f>
        <v>0</v>
      </c>
      <c r="W7394">
        <f t="shared" si="460"/>
        <v>1</v>
      </c>
      <c r="X7394">
        <f t="shared" si="461"/>
        <v>268</v>
      </c>
      <c r="Y7394">
        <f>SUMIF(货件明细!K:K,F7394,货件明细!I:I)</f>
        <v>0</v>
      </c>
      <c r="Z7394">
        <f t="shared" si="462"/>
        <v>35.8</v>
      </c>
      <c r="AA7394">
        <f>SUMIF(货件明细!K:K,F7394,货件明细!J:J)</f>
        <v>0</v>
      </c>
      <c r="AB7394">
        <f t="shared" si="463"/>
        <v>1</v>
      </c>
    </row>
    <row r="7395" spans="1:28">
      <c r="A7395">
        <v>2025</v>
      </c>
      <c r="B7395">
        <v>11</v>
      </c>
      <c r="C7395">
        <v>48</v>
      </c>
      <c r="D7395" s="4">
        <v>45988</v>
      </c>
      <c r="E7395" t="s">
        <v>28</v>
      </c>
      <c r="F7395" t="s">
        <v>7611</v>
      </c>
      <c r="G7395" t="s">
        <v>374</v>
      </c>
      <c r="H7395" t="s">
        <v>71</v>
      </c>
      <c r="I7395" t="s">
        <v>80</v>
      </c>
      <c r="J7395" t="s">
        <v>58</v>
      </c>
      <c r="K7395" t="s">
        <v>58</v>
      </c>
      <c r="L7395" t="s">
        <v>46</v>
      </c>
      <c r="M7395" t="s">
        <v>5001</v>
      </c>
      <c r="N7395" t="s">
        <v>6725</v>
      </c>
      <c r="O7395">
        <v>35.8</v>
      </c>
      <c r="Q7395">
        <v>100.641025641026</v>
      </c>
      <c r="R7395">
        <v>100.641025641026</v>
      </c>
      <c r="S7395">
        <v>0</v>
      </c>
      <c r="T7395">
        <v>100.641025641026</v>
      </c>
      <c r="U7395">
        <v>268</v>
      </c>
      <c r="V7395">
        <f>SUMIF(货件明细!K:K,F7395,货件明细!AQ:AQ)</f>
        <v>0</v>
      </c>
      <c r="W7395">
        <f t="shared" si="460"/>
        <v>1</v>
      </c>
      <c r="X7395">
        <f t="shared" si="461"/>
        <v>268</v>
      </c>
      <c r="Y7395">
        <f>SUMIF(货件明细!K:K,F7395,货件明细!I:I)</f>
        <v>0</v>
      </c>
      <c r="Z7395">
        <f t="shared" si="462"/>
        <v>35.8</v>
      </c>
      <c r="AA7395">
        <f>SUMIF(货件明细!K:K,F7395,货件明细!J:J)</f>
        <v>0</v>
      </c>
      <c r="AB7395">
        <f t="shared" si="463"/>
        <v>1</v>
      </c>
    </row>
    <row r="7396" spans="1:28">
      <c r="A7396">
        <v>2025</v>
      </c>
      <c r="B7396">
        <v>11</v>
      </c>
      <c r="C7396">
        <v>48</v>
      </c>
      <c r="D7396" s="4">
        <v>45988</v>
      </c>
      <c r="E7396" t="s">
        <v>28</v>
      </c>
      <c r="F7396" t="s">
        <v>7612</v>
      </c>
      <c r="G7396" t="s">
        <v>882</v>
      </c>
      <c r="H7396" t="s">
        <v>71</v>
      </c>
      <c r="I7396" t="s">
        <v>80</v>
      </c>
      <c r="J7396" t="s">
        <v>58</v>
      </c>
      <c r="K7396" t="s">
        <v>58</v>
      </c>
      <c r="L7396" t="s">
        <v>46</v>
      </c>
      <c r="M7396" t="s">
        <v>5001</v>
      </c>
      <c r="N7396" t="s">
        <v>6725</v>
      </c>
      <c r="O7396">
        <v>35.8</v>
      </c>
      <c r="Q7396">
        <v>95.8208108108108</v>
      </c>
      <c r="R7396">
        <v>95.8208108108108</v>
      </c>
      <c r="S7396">
        <v>0</v>
      </c>
      <c r="T7396">
        <v>95.8208108108108</v>
      </c>
      <c r="U7396">
        <v>268</v>
      </c>
      <c r="V7396">
        <f>SUMIF(货件明细!K:K,F7396,货件明细!AQ:AQ)</f>
        <v>0</v>
      </c>
      <c r="W7396">
        <f t="shared" si="460"/>
        <v>1</v>
      </c>
      <c r="X7396">
        <f t="shared" si="461"/>
        <v>268</v>
      </c>
      <c r="Y7396">
        <f>SUMIF(货件明细!K:K,F7396,货件明细!I:I)</f>
        <v>0</v>
      </c>
      <c r="Z7396">
        <f t="shared" si="462"/>
        <v>35.8</v>
      </c>
      <c r="AA7396">
        <f>SUMIF(货件明细!K:K,F7396,货件明细!J:J)</f>
        <v>0</v>
      </c>
      <c r="AB7396">
        <f t="shared" si="463"/>
        <v>1</v>
      </c>
    </row>
    <row r="7397" spans="1:28">
      <c r="A7397">
        <v>2025</v>
      </c>
      <c r="B7397">
        <v>11</v>
      </c>
      <c r="C7397">
        <v>48</v>
      </c>
      <c r="D7397" s="4">
        <v>45988</v>
      </c>
      <c r="E7397" t="s">
        <v>28</v>
      </c>
      <c r="F7397" t="s">
        <v>7613</v>
      </c>
      <c r="G7397" t="s">
        <v>1563</v>
      </c>
      <c r="H7397" t="s">
        <v>71</v>
      </c>
      <c r="I7397" t="s">
        <v>80</v>
      </c>
      <c r="J7397" t="s">
        <v>58</v>
      </c>
      <c r="K7397" t="s">
        <v>58</v>
      </c>
      <c r="L7397" t="s">
        <v>46</v>
      </c>
      <c r="M7397" t="s">
        <v>5001</v>
      </c>
      <c r="N7397" t="s">
        <v>6725</v>
      </c>
      <c r="O7397">
        <v>35.8</v>
      </c>
      <c r="Q7397">
        <v>94.6479487179487</v>
      </c>
      <c r="R7397">
        <v>94.6479487179487</v>
      </c>
      <c r="S7397">
        <v>0</v>
      </c>
      <c r="T7397">
        <v>94.6479487179487</v>
      </c>
      <c r="U7397">
        <v>268</v>
      </c>
      <c r="V7397">
        <f>SUMIF(货件明细!K:K,F7397,货件明细!AQ:AQ)</f>
        <v>0</v>
      </c>
      <c r="W7397">
        <f t="shared" si="460"/>
        <v>1</v>
      </c>
      <c r="X7397">
        <f t="shared" si="461"/>
        <v>268</v>
      </c>
      <c r="Y7397">
        <f>SUMIF(货件明细!K:K,F7397,货件明细!I:I)</f>
        <v>0</v>
      </c>
      <c r="Z7397">
        <f t="shared" si="462"/>
        <v>35.8</v>
      </c>
      <c r="AA7397">
        <f>SUMIF(货件明细!K:K,F7397,货件明细!J:J)</f>
        <v>0</v>
      </c>
      <c r="AB7397">
        <f t="shared" si="463"/>
        <v>1</v>
      </c>
    </row>
    <row r="7398" spans="1:28">
      <c r="A7398">
        <v>2025</v>
      </c>
      <c r="B7398">
        <v>11</v>
      </c>
      <c r="C7398">
        <v>48</v>
      </c>
      <c r="D7398" s="4">
        <v>45988</v>
      </c>
      <c r="E7398" t="s">
        <v>4249</v>
      </c>
      <c r="F7398" t="s">
        <v>7614</v>
      </c>
      <c r="G7398" t="s">
        <v>4251</v>
      </c>
      <c r="H7398" t="s">
        <v>71</v>
      </c>
      <c r="I7398" t="s">
        <v>80</v>
      </c>
      <c r="J7398" t="s">
        <v>58</v>
      </c>
      <c r="K7398" t="s">
        <v>58</v>
      </c>
      <c r="L7398" t="s">
        <v>46</v>
      </c>
      <c r="M7398" t="s">
        <v>5001</v>
      </c>
      <c r="N7398" t="s">
        <v>6725</v>
      </c>
      <c r="O7398">
        <v>127.24</v>
      </c>
      <c r="Q7398">
        <v>603.81895522388</v>
      </c>
      <c r="R7398">
        <v>603.81895522388</v>
      </c>
      <c r="S7398">
        <v>0</v>
      </c>
      <c r="T7398">
        <v>603.81895522388</v>
      </c>
      <c r="U7398">
        <v>680</v>
      </c>
      <c r="V7398">
        <f>SUMIF(货件明细!K:K,F7398,货件明细!AQ:AQ)</f>
        <v>0</v>
      </c>
      <c r="W7398">
        <f t="shared" si="460"/>
        <v>1</v>
      </c>
      <c r="X7398">
        <f t="shared" si="461"/>
        <v>680</v>
      </c>
      <c r="Y7398">
        <f>SUMIF(货件明细!K:K,F7398,货件明细!I:I)</f>
        <v>0</v>
      </c>
      <c r="Z7398">
        <f t="shared" si="462"/>
        <v>127.24</v>
      </c>
      <c r="AA7398">
        <f>SUMIF(货件明细!K:K,F7398,货件明细!J:J)</f>
        <v>0</v>
      </c>
      <c r="AB7398">
        <f t="shared" si="463"/>
        <v>1</v>
      </c>
    </row>
    <row r="7399" spans="1:28">
      <c r="A7399">
        <v>2025</v>
      </c>
      <c r="B7399">
        <v>11</v>
      </c>
      <c r="C7399">
        <v>48</v>
      </c>
      <c r="D7399" s="4">
        <v>45988</v>
      </c>
      <c r="E7399" t="s">
        <v>4249</v>
      </c>
      <c r="F7399" t="s">
        <v>7615</v>
      </c>
      <c r="G7399" t="s">
        <v>4251</v>
      </c>
      <c r="H7399" t="s">
        <v>71</v>
      </c>
      <c r="I7399" t="s">
        <v>32</v>
      </c>
      <c r="J7399" t="s">
        <v>100</v>
      </c>
      <c r="K7399" t="s">
        <v>100</v>
      </c>
      <c r="L7399" t="s">
        <v>46</v>
      </c>
      <c r="M7399" t="s">
        <v>5001</v>
      </c>
      <c r="N7399" t="s">
        <v>6615</v>
      </c>
      <c r="O7399">
        <v>169.5</v>
      </c>
      <c r="Q7399">
        <v>648.895</v>
      </c>
      <c r="R7399">
        <v>648.895</v>
      </c>
      <c r="S7399">
        <v>0</v>
      </c>
      <c r="T7399">
        <v>648.895</v>
      </c>
      <c r="U7399">
        <v>1505</v>
      </c>
      <c r="V7399">
        <f>SUMIF(货件明细!K:K,F7399,货件明细!AQ:AQ)</f>
        <v>0</v>
      </c>
      <c r="W7399">
        <f t="shared" si="460"/>
        <v>1</v>
      </c>
      <c r="X7399">
        <f t="shared" si="461"/>
        <v>1505</v>
      </c>
      <c r="Y7399">
        <f>SUMIF(货件明细!K:K,F7399,货件明细!I:I)</f>
        <v>0</v>
      </c>
      <c r="Z7399">
        <f t="shared" si="462"/>
        <v>169.5</v>
      </c>
      <c r="AA7399">
        <f>SUMIF(货件明细!K:K,F7399,货件明细!J:J)</f>
        <v>0</v>
      </c>
      <c r="AB7399">
        <f t="shared" si="463"/>
        <v>1</v>
      </c>
    </row>
    <row r="7400" spans="1:28">
      <c r="A7400">
        <v>2025</v>
      </c>
      <c r="B7400">
        <v>11</v>
      </c>
      <c r="C7400">
        <v>48</v>
      </c>
      <c r="D7400" s="4">
        <v>45988</v>
      </c>
      <c r="E7400" t="s">
        <v>4249</v>
      </c>
      <c r="F7400" t="s">
        <v>7616</v>
      </c>
      <c r="G7400" t="s">
        <v>4251</v>
      </c>
      <c r="H7400" t="s">
        <v>71</v>
      </c>
      <c r="I7400" t="s">
        <v>96</v>
      </c>
      <c r="J7400" t="s">
        <v>58</v>
      </c>
      <c r="K7400" t="s">
        <v>58</v>
      </c>
      <c r="L7400" t="s">
        <v>46</v>
      </c>
      <c r="M7400" t="s">
        <v>5001</v>
      </c>
      <c r="N7400" t="s">
        <v>6725</v>
      </c>
      <c r="O7400">
        <v>256.79</v>
      </c>
      <c r="Q7400">
        <v>836.057014925373</v>
      </c>
      <c r="R7400">
        <v>836.057014925373</v>
      </c>
      <c r="S7400">
        <v>0</v>
      </c>
      <c r="T7400">
        <v>836.057014925373</v>
      </c>
      <c r="U7400">
        <v>1610</v>
      </c>
      <c r="V7400">
        <f>SUMIF(货件明细!K:K,F7400,货件明细!AQ:AQ)</f>
        <v>0</v>
      </c>
      <c r="W7400">
        <f t="shared" si="460"/>
        <v>1</v>
      </c>
      <c r="X7400">
        <f t="shared" si="461"/>
        <v>1610</v>
      </c>
      <c r="Y7400">
        <f>SUMIF(货件明细!K:K,F7400,货件明细!I:I)</f>
        <v>0</v>
      </c>
      <c r="Z7400">
        <f t="shared" si="462"/>
        <v>256.79</v>
      </c>
      <c r="AA7400">
        <f>SUMIF(货件明细!K:K,F7400,货件明细!J:J)</f>
        <v>0</v>
      </c>
      <c r="AB7400">
        <f t="shared" si="463"/>
        <v>1</v>
      </c>
    </row>
    <row r="7401" spans="1:28">
      <c r="A7401">
        <v>2025</v>
      </c>
      <c r="B7401">
        <v>11</v>
      </c>
      <c r="C7401">
        <v>48</v>
      </c>
      <c r="D7401" s="4">
        <v>45988</v>
      </c>
      <c r="E7401" t="s">
        <v>4249</v>
      </c>
      <c r="F7401" t="s">
        <v>7617</v>
      </c>
      <c r="G7401" t="s">
        <v>4251</v>
      </c>
      <c r="H7401" t="s">
        <v>71</v>
      </c>
      <c r="I7401" t="s">
        <v>129</v>
      </c>
      <c r="J7401" t="s">
        <v>58</v>
      </c>
      <c r="K7401" t="s">
        <v>58</v>
      </c>
      <c r="L7401" t="s">
        <v>46</v>
      </c>
      <c r="M7401" t="s">
        <v>5001</v>
      </c>
      <c r="N7401" t="s">
        <v>6725</v>
      </c>
      <c r="O7401">
        <v>214.31</v>
      </c>
      <c r="Q7401">
        <v>789.609402985075</v>
      </c>
      <c r="R7401">
        <v>789.609402985075</v>
      </c>
      <c r="S7401">
        <v>0</v>
      </c>
      <c r="T7401">
        <v>789.609402985075</v>
      </c>
      <c r="U7401">
        <v>1705</v>
      </c>
      <c r="V7401">
        <f>SUMIF(货件明细!K:K,F7401,货件明细!AQ:AQ)</f>
        <v>0</v>
      </c>
      <c r="W7401">
        <f t="shared" si="460"/>
        <v>1</v>
      </c>
      <c r="X7401">
        <f t="shared" si="461"/>
        <v>1705</v>
      </c>
      <c r="Y7401">
        <f>SUMIF(货件明细!K:K,F7401,货件明细!I:I)</f>
        <v>0</v>
      </c>
      <c r="Z7401">
        <f t="shared" si="462"/>
        <v>214.31</v>
      </c>
      <c r="AA7401">
        <f>SUMIF(货件明细!K:K,F7401,货件明细!J:J)</f>
        <v>0</v>
      </c>
      <c r="AB7401">
        <f t="shared" si="463"/>
        <v>1</v>
      </c>
    </row>
    <row r="7402" spans="1:28">
      <c r="A7402">
        <v>2025</v>
      </c>
      <c r="B7402">
        <v>11</v>
      </c>
      <c r="C7402">
        <v>48</v>
      </c>
      <c r="D7402" s="4">
        <v>45988</v>
      </c>
      <c r="E7402" t="s">
        <v>4249</v>
      </c>
      <c r="F7402" t="s">
        <v>7618</v>
      </c>
      <c r="G7402" t="s">
        <v>4251</v>
      </c>
      <c r="H7402" t="s">
        <v>71</v>
      </c>
      <c r="I7402" t="s">
        <v>145</v>
      </c>
      <c r="J7402" t="s">
        <v>58</v>
      </c>
      <c r="K7402" t="s">
        <v>58</v>
      </c>
      <c r="L7402" t="s">
        <v>46</v>
      </c>
      <c r="M7402" t="s">
        <v>5001</v>
      </c>
      <c r="N7402" t="s">
        <v>6725</v>
      </c>
      <c r="O7402">
        <v>288.2</v>
      </c>
      <c r="Q7402">
        <v>882.504626865672</v>
      </c>
      <c r="R7402">
        <v>882.504626865672</v>
      </c>
      <c r="S7402">
        <v>0</v>
      </c>
      <c r="T7402">
        <v>882.504626865672</v>
      </c>
      <c r="U7402">
        <v>1293</v>
      </c>
      <c r="V7402">
        <f>SUMIF(货件明细!K:K,F7402,货件明细!AQ:AQ)</f>
        <v>0</v>
      </c>
      <c r="W7402">
        <f t="shared" si="460"/>
        <v>1</v>
      </c>
      <c r="X7402">
        <f t="shared" si="461"/>
        <v>1293</v>
      </c>
      <c r="Y7402">
        <f>SUMIF(货件明细!K:K,F7402,货件明细!I:I)</f>
        <v>0</v>
      </c>
      <c r="Z7402">
        <f t="shared" si="462"/>
        <v>288.2</v>
      </c>
      <c r="AA7402">
        <f>SUMIF(货件明细!K:K,F7402,货件明细!J:J)</f>
        <v>0</v>
      </c>
      <c r="AB7402">
        <f t="shared" si="463"/>
        <v>1</v>
      </c>
    </row>
    <row r="7403" spans="1:28">
      <c r="A7403">
        <v>2025</v>
      </c>
      <c r="B7403">
        <v>11</v>
      </c>
      <c r="C7403">
        <v>48</v>
      </c>
      <c r="D7403" s="4">
        <v>45988</v>
      </c>
      <c r="E7403" t="s">
        <v>4249</v>
      </c>
      <c r="F7403" t="s">
        <v>7619</v>
      </c>
      <c r="G7403" t="s">
        <v>4251</v>
      </c>
      <c r="H7403" t="s">
        <v>71</v>
      </c>
      <c r="I7403" t="s">
        <v>96</v>
      </c>
      <c r="J7403" t="s">
        <v>100</v>
      </c>
      <c r="K7403" t="s">
        <v>100</v>
      </c>
      <c r="L7403" t="s">
        <v>46</v>
      </c>
      <c r="M7403" t="s">
        <v>5001</v>
      </c>
      <c r="N7403" t="s">
        <v>6615</v>
      </c>
      <c r="O7403">
        <v>186.04</v>
      </c>
      <c r="Q7403">
        <v>668.265</v>
      </c>
      <c r="R7403">
        <v>668.265</v>
      </c>
      <c r="S7403">
        <v>0</v>
      </c>
      <c r="T7403">
        <v>668.265</v>
      </c>
      <c r="U7403">
        <v>1200</v>
      </c>
      <c r="V7403">
        <f>SUMIF(货件明细!K:K,F7403,货件明细!AQ:AQ)</f>
        <v>0</v>
      </c>
      <c r="W7403">
        <f t="shared" si="460"/>
        <v>1</v>
      </c>
      <c r="X7403">
        <f t="shared" si="461"/>
        <v>1200</v>
      </c>
      <c r="Y7403">
        <f>SUMIF(货件明细!K:K,F7403,货件明细!I:I)</f>
        <v>0</v>
      </c>
      <c r="Z7403">
        <f t="shared" si="462"/>
        <v>186.04</v>
      </c>
      <c r="AA7403">
        <f>SUMIF(货件明细!K:K,F7403,货件明细!J:J)</f>
        <v>0</v>
      </c>
      <c r="AB7403">
        <f t="shared" si="463"/>
        <v>1</v>
      </c>
    </row>
    <row r="7404" spans="1:28">
      <c r="A7404">
        <v>2025</v>
      </c>
      <c r="B7404">
        <v>12</v>
      </c>
      <c r="C7404">
        <v>49</v>
      </c>
      <c r="D7404" s="4">
        <v>45996</v>
      </c>
      <c r="E7404" t="s">
        <v>28</v>
      </c>
      <c r="F7404" t="s">
        <v>7620</v>
      </c>
      <c r="G7404" t="s">
        <v>269</v>
      </c>
      <c r="H7404" t="s">
        <v>31</v>
      </c>
      <c r="I7404" t="s">
        <v>57</v>
      </c>
      <c r="J7404" t="s">
        <v>100</v>
      </c>
      <c r="K7404" t="s">
        <v>100</v>
      </c>
      <c r="L7404" t="s">
        <v>46</v>
      </c>
      <c r="M7404" t="s">
        <v>47</v>
      </c>
      <c r="N7404" t="s">
        <v>5148</v>
      </c>
      <c r="O7404">
        <v>27.95</v>
      </c>
      <c r="Q7404">
        <v>242.5</v>
      </c>
      <c r="R7404">
        <v>242.5</v>
      </c>
      <c r="S7404">
        <v>0</v>
      </c>
      <c r="T7404">
        <v>242.5</v>
      </c>
      <c r="U7404">
        <v>180</v>
      </c>
      <c r="V7404">
        <f>SUMIF(货件明细!K:K,F7404,货件明细!AQ:AQ)</f>
        <v>0</v>
      </c>
      <c r="W7404">
        <f t="shared" si="460"/>
        <v>1</v>
      </c>
      <c r="X7404">
        <f t="shared" si="461"/>
        <v>180</v>
      </c>
      <c r="Y7404">
        <f>SUMIF(货件明细!K:K,F7404,货件明细!I:I)</f>
        <v>0</v>
      </c>
      <c r="Z7404">
        <f t="shared" si="462"/>
        <v>27.95</v>
      </c>
      <c r="AA7404">
        <f>SUMIF(货件明细!K:K,F7404,货件明细!J:J)</f>
        <v>0</v>
      </c>
      <c r="AB7404">
        <f t="shared" si="463"/>
        <v>1</v>
      </c>
    </row>
    <row r="7405" spans="1:28">
      <c r="A7405">
        <v>2025</v>
      </c>
      <c r="B7405">
        <v>12</v>
      </c>
      <c r="C7405">
        <v>49</v>
      </c>
      <c r="D7405" s="4">
        <v>45996</v>
      </c>
      <c r="E7405" t="s">
        <v>28</v>
      </c>
      <c r="F7405" t="s">
        <v>7621</v>
      </c>
      <c r="G7405" t="s">
        <v>56</v>
      </c>
      <c r="H7405" t="s">
        <v>44</v>
      </c>
      <c r="I7405" t="s">
        <v>57</v>
      </c>
      <c r="J7405" t="s">
        <v>100</v>
      </c>
      <c r="K7405" t="s">
        <v>100</v>
      </c>
      <c r="L7405" t="s">
        <v>46</v>
      </c>
      <c r="M7405" t="s">
        <v>47</v>
      </c>
      <c r="N7405" t="s">
        <v>4252</v>
      </c>
      <c r="O7405">
        <v>27.95</v>
      </c>
      <c r="Q7405">
        <v>144</v>
      </c>
      <c r="R7405">
        <v>144</v>
      </c>
      <c r="S7405">
        <v>0</v>
      </c>
      <c r="T7405">
        <v>144</v>
      </c>
      <c r="U7405">
        <v>180</v>
      </c>
      <c r="V7405">
        <f>SUMIF(货件明细!K:K,F7405,货件明细!AQ:AQ)</f>
        <v>0</v>
      </c>
      <c r="W7405">
        <f t="shared" si="460"/>
        <v>1</v>
      </c>
      <c r="X7405">
        <f t="shared" si="461"/>
        <v>180</v>
      </c>
      <c r="Y7405">
        <f>SUMIF(货件明细!K:K,F7405,货件明细!I:I)</f>
        <v>0</v>
      </c>
      <c r="Z7405">
        <f t="shared" si="462"/>
        <v>27.95</v>
      </c>
      <c r="AA7405">
        <f>SUMIF(货件明细!K:K,F7405,货件明细!J:J)</f>
        <v>0</v>
      </c>
      <c r="AB7405">
        <f t="shared" si="463"/>
        <v>1</v>
      </c>
    </row>
    <row r="7406" spans="1:28">
      <c r="A7406">
        <v>2025</v>
      </c>
      <c r="B7406">
        <v>12</v>
      </c>
      <c r="C7406">
        <v>49</v>
      </c>
      <c r="D7406" s="4">
        <v>45996</v>
      </c>
      <c r="E7406" t="s">
        <v>28</v>
      </c>
      <c r="F7406" t="s">
        <v>7622</v>
      </c>
      <c r="G7406" t="s">
        <v>64</v>
      </c>
      <c r="H7406" t="s">
        <v>44</v>
      </c>
      <c r="I7406" t="s">
        <v>57</v>
      </c>
      <c r="J7406" t="s">
        <v>100</v>
      </c>
      <c r="K7406" t="s">
        <v>100</v>
      </c>
      <c r="L7406" t="s">
        <v>46</v>
      </c>
      <c r="M7406" t="s">
        <v>47</v>
      </c>
      <c r="N7406" t="s">
        <v>4252</v>
      </c>
      <c r="O7406">
        <v>27.95</v>
      </c>
      <c r="Q7406">
        <v>144</v>
      </c>
      <c r="R7406">
        <v>144</v>
      </c>
      <c r="S7406">
        <v>0</v>
      </c>
      <c r="T7406">
        <v>144</v>
      </c>
      <c r="U7406">
        <v>180</v>
      </c>
      <c r="V7406">
        <f>SUMIF(货件明细!K:K,F7406,货件明细!AQ:AQ)</f>
        <v>0</v>
      </c>
      <c r="W7406">
        <f t="shared" si="460"/>
        <v>1</v>
      </c>
      <c r="X7406">
        <f t="shared" si="461"/>
        <v>180</v>
      </c>
      <c r="Y7406">
        <f>SUMIF(货件明细!K:K,F7406,货件明细!I:I)</f>
        <v>0</v>
      </c>
      <c r="Z7406">
        <f t="shared" si="462"/>
        <v>27.95</v>
      </c>
      <c r="AA7406">
        <f>SUMIF(货件明细!K:K,F7406,货件明细!J:J)</f>
        <v>0</v>
      </c>
      <c r="AB7406">
        <f t="shared" si="463"/>
        <v>1</v>
      </c>
    </row>
    <row r="7407" spans="1:28">
      <c r="A7407">
        <v>2025</v>
      </c>
      <c r="B7407">
        <v>12</v>
      </c>
      <c r="C7407">
        <v>49</v>
      </c>
      <c r="D7407" s="4">
        <v>45996</v>
      </c>
      <c r="E7407" t="s">
        <v>28</v>
      </c>
      <c r="F7407" t="s">
        <v>7623</v>
      </c>
      <c r="G7407" t="s">
        <v>206</v>
      </c>
      <c r="H7407" t="s">
        <v>71</v>
      </c>
      <c r="I7407" t="s">
        <v>57</v>
      </c>
      <c r="J7407" t="s">
        <v>100</v>
      </c>
      <c r="K7407" t="s">
        <v>58</v>
      </c>
      <c r="L7407" t="s">
        <v>46</v>
      </c>
      <c r="M7407" t="s">
        <v>5001</v>
      </c>
      <c r="N7407" t="s">
        <v>6725</v>
      </c>
      <c r="O7407">
        <v>27.95</v>
      </c>
      <c r="Q7407">
        <v>78.5</v>
      </c>
      <c r="R7407">
        <v>78.5</v>
      </c>
      <c r="S7407">
        <v>0</v>
      </c>
      <c r="T7407">
        <v>78.5</v>
      </c>
      <c r="U7407">
        <v>180</v>
      </c>
      <c r="V7407">
        <f>SUMIF(货件明细!K:K,F7407,货件明细!AQ:AQ)</f>
        <v>0</v>
      </c>
      <c r="W7407">
        <f t="shared" si="460"/>
        <v>1</v>
      </c>
      <c r="X7407">
        <f t="shared" si="461"/>
        <v>180</v>
      </c>
      <c r="Y7407">
        <f>SUMIF(货件明细!K:K,F7407,货件明细!I:I)</f>
        <v>0</v>
      </c>
      <c r="Z7407">
        <f t="shared" si="462"/>
        <v>27.95</v>
      </c>
      <c r="AA7407">
        <f>SUMIF(货件明细!K:K,F7407,货件明细!J:J)</f>
        <v>0</v>
      </c>
      <c r="AB7407">
        <f t="shared" si="463"/>
        <v>1</v>
      </c>
    </row>
    <row r="7408" spans="1:28">
      <c r="A7408">
        <v>2025</v>
      </c>
      <c r="B7408">
        <v>12</v>
      </c>
      <c r="C7408">
        <v>49</v>
      </c>
      <c r="D7408" s="4">
        <v>45996</v>
      </c>
      <c r="E7408" t="s">
        <v>28</v>
      </c>
      <c r="F7408" t="s">
        <v>7624</v>
      </c>
      <c r="G7408" t="s">
        <v>369</v>
      </c>
      <c r="H7408" t="s">
        <v>31</v>
      </c>
      <c r="I7408" t="s">
        <v>57</v>
      </c>
      <c r="J7408" t="s">
        <v>100</v>
      </c>
      <c r="K7408" t="s">
        <v>100</v>
      </c>
      <c r="L7408" t="s">
        <v>46</v>
      </c>
      <c r="M7408" t="s">
        <v>47</v>
      </c>
      <c r="N7408" t="s">
        <v>5148</v>
      </c>
      <c r="O7408">
        <v>27.95</v>
      </c>
      <c r="Q7408">
        <v>200.533333333333</v>
      </c>
      <c r="R7408">
        <v>200.533333333333</v>
      </c>
      <c r="S7408">
        <v>0</v>
      </c>
      <c r="T7408">
        <v>200.533333333333</v>
      </c>
      <c r="U7408">
        <v>180</v>
      </c>
      <c r="V7408">
        <f>SUMIF(货件明细!K:K,F7408,货件明细!AQ:AQ)</f>
        <v>0</v>
      </c>
      <c r="W7408">
        <f t="shared" si="460"/>
        <v>1</v>
      </c>
      <c r="X7408">
        <f t="shared" si="461"/>
        <v>180</v>
      </c>
      <c r="Y7408">
        <f>SUMIF(货件明细!K:K,F7408,货件明细!I:I)</f>
        <v>0</v>
      </c>
      <c r="Z7408">
        <f t="shared" si="462"/>
        <v>27.95</v>
      </c>
      <c r="AA7408">
        <f>SUMIF(货件明细!K:K,F7408,货件明细!J:J)</f>
        <v>0</v>
      </c>
      <c r="AB7408">
        <f t="shared" si="463"/>
        <v>1</v>
      </c>
    </row>
    <row r="7409" spans="1:28">
      <c r="A7409">
        <v>2025</v>
      </c>
      <c r="B7409">
        <v>12</v>
      </c>
      <c r="C7409">
        <v>49</v>
      </c>
      <c r="D7409" s="4">
        <v>45994</v>
      </c>
      <c r="E7409" t="s">
        <v>28</v>
      </c>
      <c r="F7409" t="s">
        <v>7625</v>
      </c>
      <c r="G7409" t="s">
        <v>54</v>
      </c>
      <c r="H7409" t="s">
        <v>31</v>
      </c>
      <c r="I7409" t="s">
        <v>39</v>
      </c>
      <c r="J7409" t="s">
        <v>58</v>
      </c>
      <c r="K7409" t="s">
        <v>58</v>
      </c>
      <c r="L7409" t="s">
        <v>46</v>
      </c>
      <c r="M7409" t="s">
        <v>5001</v>
      </c>
      <c r="N7409" t="s">
        <v>6725</v>
      </c>
      <c r="O7409">
        <v>63.89</v>
      </c>
      <c r="Q7409">
        <v>491.142857142857</v>
      </c>
      <c r="R7409">
        <v>491.142857142857</v>
      </c>
      <c r="S7409">
        <v>0</v>
      </c>
      <c r="T7409">
        <v>491.142857142857</v>
      </c>
      <c r="U7409">
        <v>146</v>
      </c>
      <c r="V7409">
        <f>SUMIF(货件明细!K:K,F7409,货件明细!AQ:AQ)</f>
        <v>0</v>
      </c>
      <c r="W7409">
        <f t="shared" si="460"/>
        <v>1</v>
      </c>
      <c r="X7409">
        <f t="shared" si="461"/>
        <v>146</v>
      </c>
      <c r="Y7409">
        <f>SUMIF(货件明细!K:K,F7409,货件明细!I:I)</f>
        <v>0</v>
      </c>
      <c r="Z7409">
        <f t="shared" si="462"/>
        <v>63.89</v>
      </c>
      <c r="AA7409">
        <f>SUMIF(货件明细!K:K,F7409,货件明细!J:J)</f>
        <v>0</v>
      </c>
      <c r="AB7409">
        <f t="shared" si="463"/>
        <v>1</v>
      </c>
    </row>
    <row r="7410" spans="1:28">
      <c r="A7410">
        <v>2025</v>
      </c>
      <c r="B7410">
        <v>12</v>
      </c>
      <c r="C7410">
        <v>49</v>
      </c>
      <c r="D7410" s="4">
        <v>45994</v>
      </c>
      <c r="E7410" t="s">
        <v>28</v>
      </c>
      <c r="F7410" t="s">
        <v>7626</v>
      </c>
      <c r="G7410" t="s">
        <v>50</v>
      </c>
      <c r="H7410" t="s">
        <v>31</v>
      </c>
      <c r="I7410" t="s">
        <v>39</v>
      </c>
      <c r="J7410" t="s">
        <v>58</v>
      </c>
      <c r="K7410" t="s">
        <v>58</v>
      </c>
      <c r="L7410" t="s">
        <v>46</v>
      </c>
      <c r="M7410" t="s">
        <v>5001</v>
      </c>
      <c r="N7410" t="s">
        <v>6725</v>
      </c>
      <c r="O7410">
        <v>63.89</v>
      </c>
      <c r="Q7410">
        <v>544.35</v>
      </c>
      <c r="R7410">
        <v>544.35</v>
      </c>
      <c r="S7410">
        <v>0</v>
      </c>
      <c r="T7410">
        <v>544.35</v>
      </c>
      <c r="U7410">
        <v>146</v>
      </c>
      <c r="V7410">
        <f>SUMIF(货件明细!K:K,F7410,货件明细!AQ:AQ)</f>
        <v>0</v>
      </c>
      <c r="W7410">
        <f t="shared" si="460"/>
        <v>1</v>
      </c>
      <c r="X7410">
        <f t="shared" si="461"/>
        <v>146</v>
      </c>
      <c r="Y7410">
        <f>SUMIF(货件明细!K:K,F7410,货件明细!I:I)</f>
        <v>0</v>
      </c>
      <c r="Z7410">
        <f t="shared" si="462"/>
        <v>63.89</v>
      </c>
      <c r="AA7410">
        <f>SUMIF(货件明细!K:K,F7410,货件明细!J:J)</f>
        <v>0</v>
      </c>
      <c r="AB7410">
        <f t="shared" si="463"/>
        <v>1</v>
      </c>
    </row>
    <row r="7411" spans="1:28">
      <c r="A7411">
        <v>2025</v>
      </c>
      <c r="B7411">
        <v>12</v>
      </c>
      <c r="C7411">
        <v>49</v>
      </c>
      <c r="D7411" s="4">
        <v>45994</v>
      </c>
      <c r="E7411" t="s">
        <v>28</v>
      </c>
      <c r="F7411" t="s">
        <v>7627</v>
      </c>
      <c r="G7411" t="s">
        <v>6724</v>
      </c>
      <c r="H7411" t="s">
        <v>71</v>
      </c>
      <c r="I7411" t="s">
        <v>39</v>
      </c>
      <c r="J7411" t="s">
        <v>58</v>
      </c>
      <c r="K7411" t="s">
        <v>58</v>
      </c>
      <c r="L7411" t="s">
        <v>46</v>
      </c>
      <c r="M7411" t="s">
        <v>5001</v>
      </c>
      <c r="N7411" t="s">
        <v>6725</v>
      </c>
      <c r="O7411">
        <v>63.89</v>
      </c>
      <c r="Q7411">
        <v>284.505</v>
      </c>
      <c r="R7411">
        <v>284.505</v>
      </c>
      <c r="S7411">
        <v>0</v>
      </c>
      <c r="T7411">
        <v>284.505</v>
      </c>
      <c r="U7411">
        <v>146</v>
      </c>
      <c r="V7411">
        <f>SUMIF(货件明细!K:K,F7411,货件明细!AQ:AQ)</f>
        <v>0</v>
      </c>
      <c r="W7411">
        <f t="shared" si="460"/>
        <v>1</v>
      </c>
      <c r="X7411">
        <f t="shared" si="461"/>
        <v>146</v>
      </c>
      <c r="Y7411">
        <f>SUMIF(货件明细!K:K,F7411,货件明细!I:I)</f>
        <v>0</v>
      </c>
      <c r="Z7411">
        <f t="shared" si="462"/>
        <v>63.89</v>
      </c>
      <c r="AA7411">
        <f>SUMIF(货件明细!K:K,F7411,货件明细!J:J)</f>
        <v>0</v>
      </c>
      <c r="AB7411">
        <f t="shared" si="463"/>
        <v>1</v>
      </c>
    </row>
    <row r="7412" spans="1:28">
      <c r="A7412">
        <v>2025</v>
      </c>
      <c r="B7412">
        <v>12</v>
      </c>
      <c r="C7412">
        <v>49</v>
      </c>
      <c r="D7412" s="4">
        <v>45994</v>
      </c>
      <c r="E7412" t="s">
        <v>28</v>
      </c>
      <c r="F7412" t="s">
        <v>7628</v>
      </c>
      <c r="G7412" t="s">
        <v>1563</v>
      </c>
      <c r="H7412" t="s">
        <v>71</v>
      </c>
      <c r="I7412" t="s">
        <v>39</v>
      </c>
      <c r="J7412" t="s">
        <v>58</v>
      </c>
      <c r="K7412" t="s">
        <v>58</v>
      </c>
      <c r="L7412" t="s">
        <v>46</v>
      </c>
      <c r="M7412" t="s">
        <v>47</v>
      </c>
      <c r="N7412" t="s">
        <v>5178</v>
      </c>
      <c r="O7412">
        <v>63.89</v>
      </c>
      <c r="Q7412">
        <v>284.7</v>
      </c>
      <c r="R7412">
        <v>284.7</v>
      </c>
      <c r="S7412">
        <v>0</v>
      </c>
      <c r="T7412">
        <v>284.7</v>
      </c>
      <c r="U7412">
        <v>146</v>
      </c>
      <c r="V7412">
        <f>SUMIF(货件明细!K:K,F7412,货件明细!AQ:AQ)</f>
        <v>0</v>
      </c>
      <c r="W7412">
        <f t="shared" si="460"/>
        <v>1</v>
      </c>
      <c r="X7412">
        <f t="shared" si="461"/>
        <v>146</v>
      </c>
      <c r="Y7412">
        <f>SUMIF(货件明细!K:K,F7412,货件明细!I:I)</f>
        <v>0</v>
      </c>
      <c r="Z7412">
        <f t="shared" si="462"/>
        <v>63.89</v>
      </c>
      <c r="AA7412">
        <f>SUMIF(货件明细!K:K,F7412,货件明细!J:J)</f>
        <v>0</v>
      </c>
      <c r="AB7412">
        <f t="shared" si="463"/>
        <v>1</v>
      </c>
    </row>
    <row r="7413" spans="1:28">
      <c r="A7413">
        <v>2025</v>
      </c>
      <c r="B7413">
        <v>12</v>
      </c>
      <c r="C7413">
        <v>49</v>
      </c>
      <c r="D7413" s="4">
        <v>45994</v>
      </c>
      <c r="E7413" t="s">
        <v>28</v>
      </c>
      <c r="F7413" t="s">
        <v>7629</v>
      </c>
      <c r="G7413" t="s">
        <v>163</v>
      </c>
      <c r="H7413" t="s">
        <v>71</v>
      </c>
      <c r="I7413" t="s">
        <v>39</v>
      </c>
      <c r="J7413" t="s">
        <v>58</v>
      </c>
      <c r="K7413" t="s">
        <v>58</v>
      </c>
      <c r="L7413" t="s">
        <v>46</v>
      </c>
      <c r="M7413" t="s">
        <v>5001</v>
      </c>
      <c r="N7413" t="s">
        <v>6725</v>
      </c>
      <c r="O7413">
        <v>63.89</v>
      </c>
      <c r="Q7413">
        <v>325.375</v>
      </c>
      <c r="R7413">
        <v>325.375</v>
      </c>
      <c r="S7413">
        <v>0</v>
      </c>
      <c r="T7413">
        <v>325.375</v>
      </c>
      <c r="U7413">
        <v>146</v>
      </c>
      <c r="V7413">
        <f>SUMIF(货件明细!K:K,F7413,货件明细!AQ:AQ)</f>
        <v>0</v>
      </c>
      <c r="W7413">
        <f t="shared" si="460"/>
        <v>1</v>
      </c>
      <c r="X7413">
        <f t="shared" si="461"/>
        <v>146</v>
      </c>
      <c r="Y7413">
        <f>SUMIF(货件明细!K:K,F7413,货件明细!I:I)</f>
        <v>0</v>
      </c>
      <c r="Z7413">
        <f t="shared" si="462"/>
        <v>63.89</v>
      </c>
      <c r="AA7413">
        <f>SUMIF(货件明细!K:K,F7413,货件明细!J:J)</f>
        <v>0</v>
      </c>
      <c r="AB7413">
        <f t="shared" si="463"/>
        <v>1</v>
      </c>
    </row>
    <row r="7414" spans="1:28">
      <c r="A7414">
        <v>2025</v>
      </c>
      <c r="B7414">
        <v>12</v>
      </c>
      <c r="C7414">
        <v>49</v>
      </c>
      <c r="D7414" s="4">
        <v>45994</v>
      </c>
      <c r="E7414" t="s">
        <v>28</v>
      </c>
      <c r="F7414" t="s">
        <v>7630</v>
      </c>
      <c r="G7414" t="s">
        <v>269</v>
      </c>
      <c r="H7414" t="s">
        <v>31</v>
      </c>
      <c r="I7414" t="s">
        <v>57</v>
      </c>
      <c r="J7414" t="s">
        <v>58</v>
      </c>
      <c r="K7414" t="s">
        <v>58</v>
      </c>
      <c r="L7414" t="s">
        <v>46</v>
      </c>
      <c r="M7414" t="s">
        <v>5001</v>
      </c>
      <c r="N7414" t="s">
        <v>6725</v>
      </c>
      <c r="O7414">
        <v>16.05</v>
      </c>
      <c r="Q7414">
        <v>80.4</v>
      </c>
      <c r="R7414">
        <v>80.4</v>
      </c>
      <c r="S7414">
        <v>0</v>
      </c>
      <c r="T7414">
        <v>80.4</v>
      </c>
      <c r="U7414">
        <v>173</v>
      </c>
      <c r="V7414">
        <f>SUMIF(货件明细!K:K,F7414,货件明细!AQ:AQ)</f>
        <v>0</v>
      </c>
      <c r="W7414">
        <f t="shared" si="460"/>
        <v>1</v>
      </c>
      <c r="X7414">
        <f t="shared" si="461"/>
        <v>173</v>
      </c>
      <c r="Y7414">
        <f>SUMIF(货件明细!K:K,F7414,货件明细!I:I)</f>
        <v>0</v>
      </c>
      <c r="Z7414">
        <f t="shared" si="462"/>
        <v>16.05</v>
      </c>
      <c r="AA7414">
        <f>SUMIF(货件明细!K:K,F7414,货件明细!J:J)</f>
        <v>0</v>
      </c>
      <c r="AB7414">
        <f t="shared" si="463"/>
        <v>1</v>
      </c>
    </row>
    <row r="7415" spans="1:28">
      <c r="A7415">
        <v>2025</v>
      </c>
      <c r="B7415">
        <v>12</v>
      </c>
      <c r="C7415">
        <v>49</v>
      </c>
      <c r="D7415" s="4">
        <v>45994</v>
      </c>
      <c r="E7415" t="s">
        <v>28</v>
      </c>
      <c r="F7415" t="s">
        <v>7631</v>
      </c>
      <c r="G7415" t="s">
        <v>56</v>
      </c>
      <c r="H7415" t="s">
        <v>44</v>
      </c>
      <c r="I7415" t="s">
        <v>57</v>
      </c>
      <c r="J7415" t="s">
        <v>58</v>
      </c>
      <c r="K7415" t="s">
        <v>58</v>
      </c>
      <c r="L7415" t="s">
        <v>46</v>
      </c>
      <c r="M7415" t="s">
        <v>5001</v>
      </c>
      <c r="N7415" t="s">
        <v>6725</v>
      </c>
      <c r="O7415">
        <v>16.05</v>
      </c>
      <c r="Q7415">
        <v>72.63</v>
      </c>
      <c r="R7415">
        <v>72.63</v>
      </c>
      <c r="S7415">
        <v>0</v>
      </c>
      <c r="T7415">
        <v>72.63</v>
      </c>
      <c r="U7415">
        <v>173</v>
      </c>
      <c r="V7415">
        <f>SUMIF(货件明细!K:K,F7415,货件明细!AQ:AQ)</f>
        <v>0</v>
      </c>
      <c r="W7415">
        <f t="shared" si="460"/>
        <v>1</v>
      </c>
      <c r="X7415">
        <f t="shared" si="461"/>
        <v>173</v>
      </c>
      <c r="Y7415">
        <f>SUMIF(货件明细!K:K,F7415,货件明细!I:I)</f>
        <v>0</v>
      </c>
      <c r="Z7415">
        <f t="shared" si="462"/>
        <v>16.05</v>
      </c>
      <c r="AA7415">
        <f>SUMIF(货件明细!K:K,F7415,货件明细!J:J)</f>
        <v>0</v>
      </c>
      <c r="AB7415">
        <f t="shared" si="463"/>
        <v>1</v>
      </c>
    </row>
    <row r="7416" spans="1:28">
      <c r="A7416">
        <v>2025</v>
      </c>
      <c r="B7416">
        <v>12</v>
      </c>
      <c r="C7416">
        <v>49</v>
      </c>
      <c r="D7416" s="4">
        <v>45994</v>
      </c>
      <c r="E7416" t="s">
        <v>28</v>
      </c>
      <c r="F7416" t="s">
        <v>7632</v>
      </c>
      <c r="G7416" t="s">
        <v>70</v>
      </c>
      <c r="H7416" t="s">
        <v>71</v>
      </c>
      <c r="I7416" t="s">
        <v>57</v>
      </c>
      <c r="J7416" t="s">
        <v>58</v>
      </c>
      <c r="K7416" t="s">
        <v>58</v>
      </c>
      <c r="L7416" t="s">
        <v>46</v>
      </c>
      <c r="M7416" t="s">
        <v>5001</v>
      </c>
      <c r="N7416" t="s">
        <v>6725</v>
      </c>
      <c r="O7416">
        <v>16.05</v>
      </c>
      <c r="Q7416">
        <v>47.1</v>
      </c>
      <c r="R7416">
        <v>47.1</v>
      </c>
      <c r="S7416">
        <v>0</v>
      </c>
      <c r="T7416">
        <v>47.1</v>
      </c>
      <c r="U7416">
        <v>173</v>
      </c>
      <c r="V7416">
        <f>SUMIF(货件明细!K:K,F7416,货件明细!AQ:AQ)</f>
        <v>0</v>
      </c>
      <c r="W7416">
        <f t="shared" si="460"/>
        <v>1</v>
      </c>
      <c r="X7416">
        <f t="shared" si="461"/>
        <v>173</v>
      </c>
      <c r="Y7416">
        <f>SUMIF(货件明细!K:K,F7416,货件明细!I:I)</f>
        <v>0</v>
      </c>
      <c r="Z7416">
        <f t="shared" si="462"/>
        <v>16.05</v>
      </c>
      <c r="AA7416">
        <f>SUMIF(货件明细!K:K,F7416,货件明细!J:J)</f>
        <v>0</v>
      </c>
      <c r="AB7416">
        <f t="shared" si="463"/>
        <v>1</v>
      </c>
    </row>
    <row r="7417" spans="1:28">
      <c r="A7417">
        <v>2025</v>
      </c>
      <c r="B7417">
        <v>12</v>
      </c>
      <c r="C7417">
        <v>49</v>
      </c>
      <c r="D7417" s="4">
        <v>45994</v>
      </c>
      <c r="E7417" t="s">
        <v>28</v>
      </c>
      <c r="F7417" t="s">
        <v>7633</v>
      </c>
      <c r="G7417" t="s">
        <v>1563</v>
      </c>
      <c r="H7417" t="s">
        <v>71</v>
      </c>
      <c r="I7417" t="s">
        <v>57</v>
      </c>
      <c r="J7417" t="s">
        <v>58</v>
      </c>
      <c r="K7417" t="s">
        <v>58</v>
      </c>
      <c r="L7417" t="s">
        <v>46</v>
      </c>
      <c r="M7417" t="s">
        <v>47</v>
      </c>
      <c r="N7417" t="s">
        <v>5178</v>
      </c>
      <c r="O7417">
        <v>16.05</v>
      </c>
      <c r="Q7417">
        <v>51.1</v>
      </c>
      <c r="R7417">
        <v>51.1</v>
      </c>
      <c r="S7417">
        <v>0</v>
      </c>
      <c r="T7417">
        <v>51.1</v>
      </c>
      <c r="U7417">
        <v>173</v>
      </c>
      <c r="V7417">
        <f>SUMIF(货件明细!K:K,F7417,货件明细!AQ:AQ)</f>
        <v>0</v>
      </c>
      <c r="W7417">
        <f t="shared" si="460"/>
        <v>1</v>
      </c>
      <c r="X7417">
        <f t="shared" si="461"/>
        <v>173</v>
      </c>
      <c r="Y7417">
        <f>SUMIF(货件明细!K:K,F7417,货件明细!I:I)</f>
        <v>0</v>
      </c>
      <c r="Z7417">
        <f t="shared" si="462"/>
        <v>16.05</v>
      </c>
      <c r="AA7417">
        <f>SUMIF(货件明细!K:K,F7417,货件明细!J:J)</f>
        <v>0</v>
      </c>
      <c r="AB7417">
        <f t="shared" si="463"/>
        <v>1</v>
      </c>
    </row>
    <row r="7418" spans="1:28">
      <c r="A7418">
        <v>2025</v>
      </c>
      <c r="B7418">
        <v>12</v>
      </c>
      <c r="C7418">
        <v>49</v>
      </c>
      <c r="D7418" s="4">
        <v>45994</v>
      </c>
      <c r="E7418" t="s">
        <v>28</v>
      </c>
      <c r="F7418" t="s">
        <v>7634</v>
      </c>
      <c r="G7418" t="s">
        <v>62</v>
      </c>
      <c r="H7418" t="s">
        <v>31</v>
      </c>
      <c r="I7418" t="s">
        <v>57</v>
      </c>
      <c r="J7418" t="s">
        <v>58</v>
      </c>
      <c r="K7418" t="s">
        <v>58</v>
      </c>
      <c r="L7418" t="s">
        <v>46</v>
      </c>
      <c r="M7418" t="s">
        <v>5001</v>
      </c>
      <c r="N7418" t="s">
        <v>6725</v>
      </c>
      <c r="O7418">
        <v>16.05</v>
      </c>
      <c r="Q7418">
        <v>85.95</v>
      </c>
      <c r="R7418">
        <v>85.95</v>
      </c>
      <c r="S7418">
        <v>0</v>
      </c>
      <c r="T7418">
        <v>85.95</v>
      </c>
      <c r="U7418">
        <v>173</v>
      </c>
      <c r="V7418">
        <f>SUMIF(货件明细!K:K,F7418,货件明细!AQ:AQ)</f>
        <v>0</v>
      </c>
      <c r="W7418">
        <f t="shared" si="460"/>
        <v>1</v>
      </c>
      <c r="X7418">
        <f t="shared" si="461"/>
        <v>173</v>
      </c>
      <c r="Y7418">
        <f>SUMIF(货件明细!K:K,F7418,货件明细!I:I)</f>
        <v>0</v>
      </c>
      <c r="Z7418">
        <f t="shared" si="462"/>
        <v>16.05</v>
      </c>
      <c r="AA7418">
        <f>SUMIF(货件明细!K:K,F7418,货件明细!J:J)</f>
        <v>0</v>
      </c>
      <c r="AB7418">
        <f t="shared" si="463"/>
        <v>1</v>
      </c>
    </row>
    <row r="7419" spans="1:28">
      <c r="A7419">
        <v>2025</v>
      </c>
      <c r="B7419">
        <v>12</v>
      </c>
      <c r="C7419">
        <v>49</v>
      </c>
      <c r="D7419" s="4">
        <v>45994</v>
      </c>
      <c r="E7419" t="s">
        <v>28</v>
      </c>
      <c r="F7419" t="s">
        <v>7635</v>
      </c>
      <c r="G7419" t="s">
        <v>50</v>
      </c>
      <c r="H7419" t="s">
        <v>31</v>
      </c>
      <c r="I7419" t="s">
        <v>111</v>
      </c>
      <c r="J7419" t="s">
        <v>45</v>
      </c>
      <c r="K7419" t="s">
        <v>100</v>
      </c>
      <c r="L7419" t="s">
        <v>46</v>
      </c>
      <c r="M7419" t="s">
        <v>47</v>
      </c>
      <c r="N7419" t="s">
        <v>5148</v>
      </c>
      <c r="O7419">
        <v>10</v>
      </c>
      <c r="Q7419">
        <v>76.5</v>
      </c>
      <c r="R7419">
        <v>76.5</v>
      </c>
      <c r="S7419">
        <v>0</v>
      </c>
      <c r="T7419">
        <v>76.5</v>
      </c>
      <c r="U7419">
        <v>79</v>
      </c>
      <c r="V7419">
        <f>SUMIF(货件明细!K:K,F7419,货件明细!AQ:AQ)</f>
        <v>0</v>
      </c>
      <c r="W7419">
        <f t="shared" si="460"/>
        <v>1</v>
      </c>
      <c r="X7419">
        <f t="shared" si="461"/>
        <v>79</v>
      </c>
      <c r="Y7419">
        <f>SUMIF(货件明细!K:K,F7419,货件明细!I:I)</f>
        <v>0</v>
      </c>
      <c r="Z7419">
        <f t="shared" si="462"/>
        <v>10</v>
      </c>
      <c r="AA7419">
        <f>SUMIF(货件明细!K:K,F7419,货件明细!J:J)</f>
        <v>0</v>
      </c>
      <c r="AB7419">
        <f t="shared" si="463"/>
        <v>1</v>
      </c>
    </row>
    <row r="7420" spans="1:28">
      <c r="A7420">
        <v>2025</v>
      </c>
      <c r="B7420">
        <v>12</v>
      </c>
      <c r="C7420">
        <v>49</v>
      </c>
      <c r="D7420" s="4">
        <v>45994</v>
      </c>
      <c r="E7420" t="s">
        <v>28</v>
      </c>
      <c r="F7420" t="s">
        <v>7636</v>
      </c>
      <c r="G7420" t="s">
        <v>43</v>
      </c>
      <c r="H7420" t="s">
        <v>44</v>
      </c>
      <c r="I7420" t="s">
        <v>111</v>
      </c>
      <c r="J7420" t="s">
        <v>45</v>
      </c>
      <c r="K7420" t="s">
        <v>7637</v>
      </c>
      <c r="L7420" t="s">
        <v>46</v>
      </c>
      <c r="M7420" t="s">
        <v>2882</v>
      </c>
      <c r="N7420" t="s">
        <v>3135</v>
      </c>
      <c r="O7420">
        <v>10</v>
      </c>
      <c r="Q7420">
        <v>46.35</v>
      </c>
      <c r="R7420">
        <v>46.35</v>
      </c>
      <c r="S7420">
        <v>0</v>
      </c>
      <c r="T7420">
        <v>46.35</v>
      </c>
      <c r="U7420">
        <v>79</v>
      </c>
      <c r="V7420">
        <f>SUMIF(货件明细!K:K,F7420,货件明细!AQ:AQ)</f>
        <v>0</v>
      </c>
      <c r="W7420">
        <f t="shared" si="460"/>
        <v>1</v>
      </c>
      <c r="X7420">
        <f t="shared" si="461"/>
        <v>79</v>
      </c>
      <c r="Y7420">
        <f>SUMIF(货件明细!K:K,F7420,货件明细!I:I)</f>
        <v>0</v>
      </c>
      <c r="Z7420">
        <f t="shared" si="462"/>
        <v>10</v>
      </c>
      <c r="AA7420">
        <f>SUMIF(货件明细!K:K,F7420,货件明细!J:J)</f>
        <v>0</v>
      </c>
      <c r="AB7420">
        <f t="shared" si="463"/>
        <v>1</v>
      </c>
    </row>
    <row r="7421" spans="1:28">
      <c r="A7421">
        <v>2025</v>
      </c>
      <c r="B7421">
        <v>12</v>
      </c>
      <c r="C7421">
        <v>49</v>
      </c>
      <c r="D7421" s="4">
        <v>45994</v>
      </c>
      <c r="E7421" t="s">
        <v>28</v>
      </c>
      <c r="F7421" t="s">
        <v>7638</v>
      </c>
      <c r="G7421" t="s">
        <v>56</v>
      </c>
      <c r="H7421" t="s">
        <v>44</v>
      </c>
      <c r="I7421" t="s">
        <v>111</v>
      </c>
      <c r="J7421" t="s">
        <v>45</v>
      </c>
      <c r="K7421" t="s">
        <v>7637</v>
      </c>
      <c r="L7421" t="s">
        <v>46</v>
      </c>
      <c r="M7421" t="s">
        <v>2882</v>
      </c>
      <c r="N7421" t="s">
        <v>3338</v>
      </c>
      <c r="O7421">
        <v>10</v>
      </c>
      <c r="Q7421">
        <v>92.95</v>
      </c>
      <c r="R7421">
        <v>92.95</v>
      </c>
      <c r="S7421">
        <v>0</v>
      </c>
      <c r="T7421">
        <v>92.95</v>
      </c>
      <c r="U7421">
        <v>79</v>
      </c>
      <c r="V7421">
        <f>SUMIF(货件明细!K:K,F7421,货件明细!AQ:AQ)</f>
        <v>0</v>
      </c>
      <c r="W7421">
        <f t="shared" si="460"/>
        <v>1</v>
      </c>
      <c r="X7421">
        <f t="shared" si="461"/>
        <v>79</v>
      </c>
      <c r="Y7421">
        <f>SUMIF(货件明细!K:K,F7421,货件明细!I:I)</f>
        <v>0</v>
      </c>
      <c r="Z7421">
        <f t="shared" si="462"/>
        <v>10</v>
      </c>
      <c r="AA7421">
        <f>SUMIF(货件明细!K:K,F7421,货件明细!J:J)</f>
        <v>0</v>
      </c>
      <c r="AB7421">
        <f t="shared" si="463"/>
        <v>1</v>
      </c>
    </row>
    <row r="7422" spans="1:28">
      <c r="A7422">
        <v>2025</v>
      </c>
      <c r="B7422">
        <v>12</v>
      </c>
      <c r="C7422">
        <v>49</v>
      </c>
      <c r="D7422" s="4">
        <v>45994</v>
      </c>
      <c r="E7422" t="s">
        <v>28</v>
      </c>
      <c r="F7422" t="s">
        <v>7639</v>
      </c>
      <c r="G7422" t="s">
        <v>374</v>
      </c>
      <c r="H7422" t="s">
        <v>71</v>
      </c>
      <c r="I7422" t="s">
        <v>111</v>
      </c>
      <c r="J7422" t="s">
        <v>45</v>
      </c>
      <c r="K7422" t="s">
        <v>7637</v>
      </c>
      <c r="L7422" t="s">
        <v>46</v>
      </c>
      <c r="M7422" t="s">
        <v>2882</v>
      </c>
      <c r="N7422" t="s">
        <v>3135</v>
      </c>
      <c r="O7422">
        <v>10</v>
      </c>
      <c r="Q7422">
        <v>72.58125</v>
      </c>
      <c r="R7422">
        <v>72.58125</v>
      </c>
      <c r="S7422">
        <v>0</v>
      </c>
      <c r="T7422">
        <v>72.58125</v>
      </c>
      <c r="U7422">
        <v>79</v>
      </c>
      <c r="V7422">
        <f>SUMIF(货件明细!K:K,F7422,货件明细!AQ:AQ)</f>
        <v>0</v>
      </c>
      <c r="W7422">
        <f t="shared" si="460"/>
        <v>1</v>
      </c>
      <c r="X7422">
        <f t="shared" si="461"/>
        <v>79</v>
      </c>
      <c r="Y7422">
        <f>SUMIF(货件明细!K:K,F7422,货件明细!I:I)</f>
        <v>0</v>
      </c>
      <c r="Z7422">
        <f t="shared" si="462"/>
        <v>10</v>
      </c>
      <c r="AA7422">
        <f>SUMIF(货件明细!K:K,F7422,货件明细!J:J)</f>
        <v>0</v>
      </c>
      <c r="AB7422">
        <f t="shared" si="463"/>
        <v>1</v>
      </c>
    </row>
    <row r="7423" spans="1:28">
      <c r="A7423">
        <v>2025</v>
      </c>
      <c r="B7423">
        <v>12</v>
      </c>
      <c r="C7423">
        <v>49</v>
      </c>
      <c r="D7423" s="4">
        <v>45994</v>
      </c>
      <c r="E7423" t="s">
        <v>28</v>
      </c>
      <c r="F7423" t="s">
        <v>7640</v>
      </c>
      <c r="G7423" t="s">
        <v>70</v>
      </c>
      <c r="H7423" t="s">
        <v>71</v>
      </c>
      <c r="I7423" t="s">
        <v>111</v>
      </c>
      <c r="J7423" t="s">
        <v>45</v>
      </c>
      <c r="K7423" t="s">
        <v>7637</v>
      </c>
      <c r="L7423" t="s">
        <v>46</v>
      </c>
      <c r="M7423" t="s">
        <v>2882</v>
      </c>
      <c r="N7423" t="s">
        <v>3338</v>
      </c>
      <c r="O7423">
        <v>10</v>
      </c>
      <c r="Q7423">
        <v>58.2</v>
      </c>
      <c r="R7423">
        <v>58.2</v>
      </c>
      <c r="S7423">
        <v>0</v>
      </c>
      <c r="T7423">
        <v>58.2</v>
      </c>
      <c r="U7423">
        <v>79</v>
      </c>
      <c r="V7423">
        <f>SUMIF(货件明细!K:K,F7423,货件明细!AQ:AQ)</f>
        <v>0</v>
      </c>
      <c r="W7423">
        <f t="shared" si="460"/>
        <v>1</v>
      </c>
      <c r="X7423">
        <f t="shared" si="461"/>
        <v>79</v>
      </c>
      <c r="Y7423">
        <f>SUMIF(货件明细!K:K,F7423,货件明细!I:I)</f>
        <v>0</v>
      </c>
      <c r="Z7423">
        <f t="shared" si="462"/>
        <v>10</v>
      </c>
      <c r="AA7423">
        <f>SUMIF(货件明细!K:K,F7423,货件明细!J:J)</f>
        <v>0</v>
      </c>
      <c r="AB7423">
        <f t="shared" si="463"/>
        <v>1</v>
      </c>
    </row>
    <row r="7424" spans="1:28">
      <c r="A7424">
        <v>2025</v>
      </c>
      <c r="B7424">
        <v>12</v>
      </c>
      <c r="C7424">
        <v>49</v>
      </c>
      <c r="D7424" s="4">
        <v>45994</v>
      </c>
      <c r="E7424" t="s">
        <v>28</v>
      </c>
      <c r="F7424" t="s">
        <v>7641</v>
      </c>
      <c r="G7424" t="s">
        <v>56</v>
      </c>
      <c r="H7424" t="s">
        <v>44</v>
      </c>
      <c r="I7424" t="s">
        <v>4634</v>
      </c>
      <c r="J7424" t="s">
        <v>45</v>
      </c>
      <c r="K7424" t="s">
        <v>7637</v>
      </c>
      <c r="L7424" t="s">
        <v>46</v>
      </c>
      <c r="M7424" t="s">
        <v>2882</v>
      </c>
      <c r="N7424" t="s">
        <v>3338</v>
      </c>
      <c r="O7424">
        <v>11</v>
      </c>
      <c r="Q7424">
        <v>92.95</v>
      </c>
      <c r="R7424">
        <v>92.95</v>
      </c>
      <c r="S7424">
        <v>0</v>
      </c>
      <c r="T7424">
        <v>92.95</v>
      </c>
      <c r="U7424">
        <v>26</v>
      </c>
      <c r="V7424">
        <f>SUMIF(货件明细!K:K,F7424,货件明细!AQ:AQ)</f>
        <v>0</v>
      </c>
      <c r="W7424">
        <f t="shared" si="460"/>
        <v>1</v>
      </c>
      <c r="X7424">
        <f t="shared" si="461"/>
        <v>26</v>
      </c>
      <c r="Y7424">
        <f>SUMIF(货件明细!K:K,F7424,货件明细!I:I)</f>
        <v>0</v>
      </c>
      <c r="Z7424">
        <f t="shared" si="462"/>
        <v>11</v>
      </c>
      <c r="AA7424">
        <f>SUMIF(货件明细!K:K,F7424,货件明细!J:J)</f>
        <v>0</v>
      </c>
      <c r="AB7424">
        <f t="shared" si="463"/>
        <v>1</v>
      </c>
    </row>
    <row r="7425" spans="1:28">
      <c r="A7425">
        <v>2025</v>
      </c>
      <c r="B7425">
        <v>12</v>
      </c>
      <c r="C7425">
        <v>49</v>
      </c>
      <c r="D7425" s="4">
        <v>45994</v>
      </c>
      <c r="E7425" t="s">
        <v>28</v>
      </c>
      <c r="F7425" t="s">
        <v>7642</v>
      </c>
      <c r="G7425" t="s">
        <v>114</v>
      </c>
      <c r="H7425" t="s">
        <v>44</v>
      </c>
      <c r="I7425" t="s">
        <v>4634</v>
      </c>
      <c r="J7425" t="s">
        <v>45</v>
      </c>
      <c r="K7425" t="s">
        <v>7637</v>
      </c>
      <c r="L7425" t="s">
        <v>46</v>
      </c>
      <c r="M7425" t="s">
        <v>2882</v>
      </c>
      <c r="N7425" t="s">
        <v>3135</v>
      </c>
      <c r="O7425">
        <v>11</v>
      </c>
      <c r="Q7425">
        <v>92.7</v>
      </c>
      <c r="R7425">
        <v>92.7</v>
      </c>
      <c r="S7425">
        <v>0</v>
      </c>
      <c r="T7425">
        <v>92.7</v>
      </c>
      <c r="U7425">
        <v>26</v>
      </c>
      <c r="V7425">
        <f>SUMIF(货件明细!K:K,F7425,货件明细!AQ:AQ)</f>
        <v>0</v>
      </c>
      <c r="W7425">
        <f t="shared" si="460"/>
        <v>1</v>
      </c>
      <c r="X7425">
        <f t="shared" si="461"/>
        <v>26</v>
      </c>
      <c r="Y7425">
        <f>SUMIF(货件明细!K:K,F7425,货件明细!I:I)</f>
        <v>0</v>
      </c>
      <c r="Z7425">
        <f t="shared" si="462"/>
        <v>11</v>
      </c>
      <c r="AA7425">
        <f>SUMIF(货件明细!K:K,F7425,货件明细!J:J)</f>
        <v>0</v>
      </c>
      <c r="AB7425">
        <f t="shared" si="463"/>
        <v>1</v>
      </c>
    </row>
    <row r="7426" spans="1:28">
      <c r="A7426">
        <v>2025</v>
      </c>
      <c r="B7426">
        <v>12</v>
      </c>
      <c r="C7426">
        <v>49</v>
      </c>
      <c r="D7426" s="4">
        <v>45994</v>
      </c>
      <c r="E7426" t="s">
        <v>28</v>
      </c>
      <c r="F7426" t="s">
        <v>7643</v>
      </c>
      <c r="G7426" t="s">
        <v>1563</v>
      </c>
      <c r="H7426" t="s">
        <v>71</v>
      </c>
      <c r="I7426" t="s">
        <v>4634</v>
      </c>
      <c r="J7426" t="s">
        <v>45</v>
      </c>
      <c r="K7426" t="s">
        <v>7637</v>
      </c>
      <c r="L7426" t="s">
        <v>46</v>
      </c>
      <c r="M7426" t="s">
        <v>2882</v>
      </c>
      <c r="N7426" t="s">
        <v>3338</v>
      </c>
      <c r="O7426">
        <v>11</v>
      </c>
      <c r="Q7426">
        <v>58.85</v>
      </c>
      <c r="R7426">
        <v>58.85</v>
      </c>
      <c r="S7426">
        <v>0</v>
      </c>
      <c r="T7426">
        <v>58.85</v>
      </c>
      <c r="U7426">
        <v>26</v>
      </c>
      <c r="V7426">
        <f>SUMIF(货件明细!K:K,F7426,货件明细!AQ:AQ)</f>
        <v>0</v>
      </c>
      <c r="W7426">
        <f t="shared" ref="W7426:W7489" si="464">IF(V7426=U7426,0,1)</f>
        <v>1</v>
      </c>
      <c r="X7426">
        <f t="shared" ref="X7426:X7489" si="465">U7426</f>
        <v>26</v>
      </c>
      <c r="Y7426">
        <f>SUMIF(货件明细!K:K,F7426,货件明细!I:I)</f>
        <v>0</v>
      </c>
      <c r="Z7426">
        <f t="shared" ref="Z7426:Z7489" si="466">O7426-Y7426</f>
        <v>11</v>
      </c>
      <c r="AA7426">
        <f>SUMIF(货件明细!K:K,F7426,货件明细!J:J)</f>
        <v>0</v>
      </c>
      <c r="AB7426">
        <f t="shared" ref="AB7426:AB7489" si="467">IF(T7426=AA7426,0,1)</f>
        <v>1</v>
      </c>
    </row>
    <row r="7427" spans="1:28">
      <c r="A7427">
        <v>2025</v>
      </c>
      <c r="B7427">
        <v>12</v>
      </c>
      <c r="C7427">
        <v>49</v>
      </c>
      <c r="D7427" s="4">
        <v>45994</v>
      </c>
      <c r="E7427" t="s">
        <v>28</v>
      </c>
      <c r="F7427" t="s">
        <v>7644</v>
      </c>
      <c r="G7427" t="s">
        <v>267</v>
      </c>
      <c r="H7427" t="s">
        <v>71</v>
      </c>
      <c r="I7427" t="s">
        <v>4634</v>
      </c>
      <c r="J7427" t="s">
        <v>45</v>
      </c>
      <c r="K7427" t="s">
        <v>7637</v>
      </c>
      <c r="L7427" t="s">
        <v>46</v>
      </c>
      <c r="M7427" t="s">
        <v>2882</v>
      </c>
      <c r="N7427" t="s">
        <v>3135</v>
      </c>
      <c r="O7427">
        <v>11</v>
      </c>
      <c r="Q7427">
        <v>71.1</v>
      </c>
      <c r="R7427">
        <v>71.1</v>
      </c>
      <c r="S7427">
        <v>0</v>
      </c>
      <c r="T7427">
        <v>71.1</v>
      </c>
      <c r="U7427">
        <v>26</v>
      </c>
      <c r="V7427">
        <f>SUMIF(货件明细!K:K,F7427,货件明细!AQ:AQ)</f>
        <v>0</v>
      </c>
      <c r="W7427">
        <f t="shared" si="464"/>
        <v>1</v>
      </c>
      <c r="X7427">
        <f t="shared" si="465"/>
        <v>26</v>
      </c>
      <c r="Y7427">
        <f>SUMIF(货件明细!K:K,F7427,货件明细!I:I)</f>
        <v>0</v>
      </c>
      <c r="Z7427">
        <f t="shared" si="466"/>
        <v>11</v>
      </c>
      <c r="AA7427">
        <f>SUMIF(货件明细!K:K,F7427,货件明细!J:J)</f>
        <v>0</v>
      </c>
      <c r="AB7427">
        <f t="shared" si="467"/>
        <v>1</v>
      </c>
    </row>
    <row r="7428" spans="1:28">
      <c r="A7428">
        <v>2025</v>
      </c>
      <c r="B7428">
        <v>12</v>
      </c>
      <c r="C7428">
        <v>49</v>
      </c>
      <c r="D7428" s="4">
        <v>45994</v>
      </c>
      <c r="E7428" t="s">
        <v>28</v>
      </c>
      <c r="F7428" t="s">
        <v>7645</v>
      </c>
      <c r="G7428" t="s">
        <v>369</v>
      </c>
      <c r="H7428" t="s">
        <v>31</v>
      </c>
      <c r="I7428" t="s">
        <v>4634</v>
      </c>
      <c r="J7428" t="s">
        <v>45</v>
      </c>
      <c r="K7428" t="s">
        <v>100</v>
      </c>
      <c r="L7428" t="s">
        <v>46</v>
      </c>
      <c r="M7428" t="s">
        <v>47</v>
      </c>
      <c r="N7428" t="s">
        <v>5148</v>
      </c>
      <c r="O7428">
        <v>11</v>
      </c>
      <c r="Q7428">
        <v>100.266666666667</v>
      </c>
      <c r="R7428">
        <v>100.266666666667</v>
      </c>
      <c r="S7428">
        <v>0</v>
      </c>
      <c r="T7428">
        <v>100.266666666667</v>
      </c>
      <c r="U7428">
        <v>26</v>
      </c>
      <c r="V7428">
        <f>SUMIF(货件明细!K:K,F7428,货件明细!AQ:AQ)</f>
        <v>0</v>
      </c>
      <c r="W7428">
        <f t="shared" si="464"/>
        <v>1</v>
      </c>
      <c r="X7428">
        <f t="shared" si="465"/>
        <v>26</v>
      </c>
      <c r="Y7428">
        <f>SUMIF(货件明细!K:K,F7428,货件明细!I:I)</f>
        <v>0</v>
      </c>
      <c r="Z7428">
        <f t="shared" si="466"/>
        <v>11</v>
      </c>
      <c r="AA7428">
        <f>SUMIF(货件明细!K:K,F7428,货件明细!J:J)</f>
        <v>0</v>
      </c>
      <c r="AB7428">
        <f t="shared" si="467"/>
        <v>1</v>
      </c>
    </row>
    <row r="7429" spans="1:28">
      <c r="A7429">
        <v>2025</v>
      </c>
      <c r="B7429">
        <v>12</v>
      </c>
      <c r="C7429">
        <v>49</v>
      </c>
      <c r="D7429" s="4">
        <v>45994</v>
      </c>
      <c r="E7429" t="s">
        <v>28</v>
      </c>
      <c r="F7429" t="s">
        <v>7646</v>
      </c>
      <c r="G7429" t="s">
        <v>50</v>
      </c>
      <c r="H7429" t="s">
        <v>31</v>
      </c>
      <c r="I7429" t="s">
        <v>111</v>
      </c>
      <c r="J7429" t="s">
        <v>100</v>
      </c>
      <c r="K7429" t="s">
        <v>100</v>
      </c>
      <c r="L7429" t="s">
        <v>46</v>
      </c>
      <c r="M7429" t="s">
        <v>47</v>
      </c>
      <c r="N7429" t="s">
        <v>5148</v>
      </c>
      <c r="O7429">
        <v>13.08</v>
      </c>
      <c r="Q7429">
        <v>76.5</v>
      </c>
      <c r="R7429">
        <v>76.5</v>
      </c>
      <c r="S7429">
        <v>0</v>
      </c>
      <c r="T7429">
        <v>76.5</v>
      </c>
      <c r="U7429">
        <v>79</v>
      </c>
      <c r="V7429">
        <f>SUMIF(货件明细!K:K,F7429,货件明细!AQ:AQ)</f>
        <v>0</v>
      </c>
      <c r="W7429">
        <f t="shared" si="464"/>
        <v>1</v>
      </c>
      <c r="X7429">
        <f t="shared" si="465"/>
        <v>79</v>
      </c>
      <c r="Y7429">
        <f>SUMIF(货件明细!K:K,F7429,货件明细!I:I)</f>
        <v>0</v>
      </c>
      <c r="Z7429">
        <f t="shared" si="466"/>
        <v>13.08</v>
      </c>
      <c r="AA7429">
        <f>SUMIF(货件明细!K:K,F7429,货件明细!J:J)</f>
        <v>0</v>
      </c>
      <c r="AB7429">
        <f t="shared" si="467"/>
        <v>1</v>
      </c>
    </row>
    <row r="7430" spans="1:28">
      <c r="A7430">
        <v>2025</v>
      </c>
      <c r="B7430">
        <v>12</v>
      </c>
      <c r="C7430">
        <v>49</v>
      </c>
      <c r="D7430" s="4">
        <v>45994</v>
      </c>
      <c r="E7430" t="s">
        <v>28</v>
      </c>
      <c r="F7430" t="s">
        <v>7647</v>
      </c>
      <c r="G7430" t="s">
        <v>43</v>
      </c>
      <c r="H7430" t="s">
        <v>44</v>
      </c>
      <c r="I7430" t="s">
        <v>111</v>
      </c>
      <c r="J7430" t="s">
        <v>100</v>
      </c>
      <c r="K7430" t="s">
        <v>4998</v>
      </c>
      <c r="L7430" t="s">
        <v>46</v>
      </c>
      <c r="M7430" t="s">
        <v>2882</v>
      </c>
      <c r="N7430" t="s">
        <v>6072</v>
      </c>
      <c r="O7430">
        <v>13.08</v>
      </c>
      <c r="Q7430">
        <v>86.46</v>
      </c>
      <c r="R7430">
        <v>86.46</v>
      </c>
      <c r="S7430">
        <v>0</v>
      </c>
      <c r="T7430">
        <v>86.46</v>
      </c>
      <c r="U7430">
        <v>79</v>
      </c>
      <c r="V7430">
        <f>SUMIF(货件明细!K:K,F7430,货件明细!AQ:AQ)</f>
        <v>0</v>
      </c>
      <c r="W7430">
        <f t="shared" si="464"/>
        <v>1</v>
      </c>
      <c r="X7430">
        <f t="shared" si="465"/>
        <v>79</v>
      </c>
      <c r="Y7430">
        <f>SUMIF(货件明细!K:K,F7430,货件明细!I:I)</f>
        <v>0</v>
      </c>
      <c r="Z7430">
        <f t="shared" si="466"/>
        <v>13.08</v>
      </c>
      <c r="AA7430">
        <f>SUMIF(货件明细!K:K,F7430,货件明细!J:J)</f>
        <v>0</v>
      </c>
      <c r="AB7430">
        <f t="shared" si="467"/>
        <v>1</v>
      </c>
    </row>
    <row r="7431" spans="1:28">
      <c r="A7431">
        <v>2025</v>
      </c>
      <c r="B7431">
        <v>12</v>
      </c>
      <c r="C7431">
        <v>49</v>
      </c>
      <c r="D7431" s="4">
        <v>45994</v>
      </c>
      <c r="E7431" t="s">
        <v>28</v>
      </c>
      <c r="F7431" t="s">
        <v>7648</v>
      </c>
      <c r="G7431" t="s">
        <v>56</v>
      </c>
      <c r="H7431" t="s">
        <v>44</v>
      </c>
      <c r="I7431" t="s">
        <v>111</v>
      </c>
      <c r="J7431" t="s">
        <v>100</v>
      </c>
      <c r="K7431" t="s">
        <v>4998</v>
      </c>
      <c r="L7431" t="s">
        <v>46</v>
      </c>
      <c r="M7431" t="s">
        <v>2882</v>
      </c>
      <c r="N7431" t="s">
        <v>6072</v>
      </c>
      <c r="O7431">
        <v>13.08</v>
      </c>
      <c r="Q7431">
        <v>86.46</v>
      </c>
      <c r="R7431">
        <v>86.46</v>
      </c>
      <c r="S7431">
        <v>0</v>
      </c>
      <c r="T7431">
        <v>86.46</v>
      </c>
      <c r="U7431">
        <v>79</v>
      </c>
      <c r="V7431">
        <f>SUMIF(货件明细!K:K,F7431,货件明细!AQ:AQ)</f>
        <v>0</v>
      </c>
      <c r="W7431">
        <f t="shared" si="464"/>
        <v>1</v>
      </c>
      <c r="X7431">
        <f t="shared" si="465"/>
        <v>79</v>
      </c>
      <c r="Y7431">
        <f>SUMIF(货件明细!K:K,F7431,货件明细!I:I)</f>
        <v>0</v>
      </c>
      <c r="Z7431">
        <f t="shared" si="466"/>
        <v>13.08</v>
      </c>
      <c r="AA7431">
        <f>SUMIF(货件明细!K:K,F7431,货件明细!J:J)</f>
        <v>0</v>
      </c>
      <c r="AB7431">
        <f t="shared" si="467"/>
        <v>1</v>
      </c>
    </row>
    <row r="7432" spans="1:28">
      <c r="A7432">
        <v>2025</v>
      </c>
      <c r="B7432">
        <v>12</v>
      </c>
      <c r="C7432">
        <v>49</v>
      </c>
      <c r="D7432" s="4">
        <v>45994</v>
      </c>
      <c r="E7432" t="s">
        <v>28</v>
      </c>
      <c r="F7432" t="s">
        <v>7649</v>
      </c>
      <c r="G7432" t="s">
        <v>374</v>
      </c>
      <c r="H7432" t="s">
        <v>71</v>
      </c>
      <c r="I7432" t="s">
        <v>111</v>
      </c>
      <c r="J7432" t="s">
        <v>100</v>
      </c>
      <c r="K7432" t="s">
        <v>58</v>
      </c>
      <c r="L7432" t="s">
        <v>46</v>
      </c>
      <c r="M7432" t="s">
        <v>5001</v>
      </c>
      <c r="N7432" t="s">
        <v>6725</v>
      </c>
      <c r="O7432">
        <v>13.08</v>
      </c>
      <c r="Q7432">
        <v>39.25</v>
      </c>
      <c r="R7432">
        <v>39.25</v>
      </c>
      <c r="S7432">
        <v>0</v>
      </c>
      <c r="T7432">
        <v>39.25</v>
      </c>
      <c r="U7432">
        <v>79</v>
      </c>
      <c r="V7432">
        <f>SUMIF(货件明细!K:K,F7432,货件明细!AQ:AQ)</f>
        <v>0</v>
      </c>
      <c r="W7432">
        <f t="shared" si="464"/>
        <v>1</v>
      </c>
      <c r="X7432">
        <f t="shared" si="465"/>
        <v>79</v>
      </c>
      <c r="Y7432">
        <f>SUMIF(货件明细!K:K,F7432,货件明细!I:I)</f>
        <v>0</v>
      </c>
      <c r="Z7432">
        <f t="shared" si="466"/>
        <v>13.08</v>
      </c>
      <c r="AA7432">
        <f>SUMIF(货件明细!K:K,F7432,货件明细!J:J)</f>
        <v>0</v>
      </c>
      <c r="AB7432">
        <f t="shared" si="467"/>
        <v>1</v>
      </c>
    </row>
    <row r="7433" spans="1:28">
      <c r="A7433">
        <v>2025</v>
      </c>
      <c r="B7433">
        <v>12</v>
      </c>
      <c r="C7433">
        <v>49</v>
      </c>
      <c r="D7433" s="4">
        <v>45994</v>
      </c>
      <c r="E7433" t="s">
        <v>28</v>
      </c>
      <c r="F7433" t="s">
        <v>7650</v>
      </c>
      <c r="G7433" t="s">
        <v>70</v>
      </c>
      <c r="H7433" t="s">
        <v>71</v>
      </c>
      <c r="I7433" t="s">
        <v>111</v>
      </c>
      <c r="J7433" t="s">
        <v>100</v>
      </c>
      <c r="K7433" t="s">
        <v>58</v>
      </c>
      <c r="L7433" t="s">
        <v>46</v>
      </c>
      <c r="M7433" t="s">
        <v>5001</v>
      </c>
      <c r="N7433" t="s">
        <v>6725</v>
      </c>
      <c r="O7433">
        <v>13.08</v>
      </c>
      <c r="Q7433">
        <v>31.4</v>
      </c>
      <c r="R7433">
        <v>31.4</v>
      </c>
      <c r="S7433">
        <v>0</v>
      </c>
      <c r="T7433">
        <v>31.4</v>
      </c>
      <c r="U7433">
        <v>79</v>
      </c>
      <c r="V7433">
        <f>SUMIF(货件明细!K:K,F7433,货件明细!AQ:AQ)</f>
        <v>0</v>
      </c>
      <c r="W7433">
        <f t="shared" si="464"/>
        <v>1</v>
      </c>
      <c r="X7433">
        <f t="shared" si="465"/>
        <v>79</v>
      </c>
      <c r="Y7433">
        <f>SUMIF(货件明细!K:K,F7433,货件明细!I:I)</f>
        <v>0</v>
      </c>
      <c r="Z7433">
        <f t="shared" si="466"/>
        <v>13.08</v>
      </c>
      <c r="AA7433">
        <f>SUMIF(货件明细!K:K,F7433,货件明细!J:J)</f>
        <v>0</v>
      </c>
      <c r="AB7433">
        <f t="shared" si="467"/>
        <v>1</v>
      </c>
    </row>
    <row r="7434" spans="1:28">
      <c r="A7434">
        <v>2025</v>
      </c>
      <c r="B7434">
        <v>12</v>
      </c>
      <c r="C7434">
        <v>49</v>
      </c>
      <c r="D7434" s="4">
        <v>45994</v>
      </c>
      <c r="E7434" t="s">
        <v>28</v>
      </c>
      <c r="F7434" t="s">
        <v>7651</v>
      </c>
      <c r="G7434" t="s">
        <v>54</v>
      </c>
      <c r="H7434" t="s">
        <v>31</v>
      </c>
      <c r="I7434" t="s">
        <v>41</v>
      </c>
      <c r="J7434" t="s">
        <v>100</v>
      </c>
      <c r="K7434" t="s">
        <v>100</v>
      </c>
      <c r="L7434" t="s">
        <v>46</v>
      </c>
      <c r="M7434" t="s">
        <v>47</v>
      </c>
      <c r="N7434" t="s">
        <v>5148</v>
      </c>
      <c r="O7434">
        <v>34.09</v>
      </c>
      <c r="Q7434">
        <v>240</v>
      </c>
      <c r="R7434">
        <v>240</v>
      </c>
      <c r="S7434">
        <v>0</v>
      </c>
      <c r="T7434">
        <v>240</v>
      </c>
      <c r="U7434">
        <v>152</v>
      </c>
      <c r="V7434">
        <f>SUMIF(货件明细!K:K,F7434,货件明细!AQ:AQ)</f>
        <v>0</v>
      </c>
      <c r="W7434">
        <f t="shared" si="464"/>
        <v>1</v>
      </c>
      <c r="X7434">
        <f t="shared" si="465"/>
        <v>152</v>
      </c>
      <c r="Y7434">
        <f>SUMIF(货件明细!K:K,F7434,货件明细!I:I)</f>
        <v>0</v>
      </c>
      <c r="Z7434">
        <f t="shared" si="466"/>
        <v>34.09</v>
      </c>
      <c r="AA7434">
        <f>SUMIF(货件明细!K:K,F7434,货件明细!J:J)</f>
        <v>0</v>
      </c>
      <c r="AB7434">
        <f t="shared" si="467"/>
        <v>1</v>
      </c>
    </row>
    <row r="7435" spans="1:28">
      <c r="A7435">
        <v>2025</v>
      </c>
      <c r="B7435">
        <v>12</v>
      </c>
      <c r="C7435">
        <v>49</v>
      </c>
      <c r="D7435" s="4">
        <v>45994</v>
      </c>
      <c r="E7435" t="s">
        <v>28</v>
      </c>
      <c r="F7435" t="s">
        <v>7652</v>
      </c>
      <c r="G7435" t="s">
        <v>50</v>
      </c>
      <c r="H7435" t="s">
        <v>31</v>
      </c>
      <c r="I7435" t="s">
        <v>41</v>
      </c>
      <c r="J7435" t="s">
        <v>100</v>
      </c>
      <c r="K7435" t="s">
        <v>100</v>
      </c>
      <c r="L7435" t="s">
        <v>46</v>
      </c>
      <c r="M7435" t="s">
        <v>47</v>
      </c>
      <c r="N7435" t="s">
        <v>5148</v>
      </c>
      <c r="O7435">
        <v>34.09</v>
      </c>
      <c r="Q7435">
        <v>238</v>
      </c>
      <c r="R7435">
        <v>238</v>
      </c>
      <c r="S7435">
        <v>0</v>
      </c>
      <c r="T7435">
        <v>238</v>
      </c>
      <c r="U7435">
        <v>152</v>
      </c>
      <c r="V7435">
        <f>SUMIF(货件明细!K:K,F7435,货件明细!AQ:AQ)</f>
        <v>0</v>
      </c>
      <c r="W7435">
        <f t="shared" si="464"/>
        <v>1</v>
      </c>
      <c r="X7435">
        <f t="shared" si="465"/>
        <v>152</v>
      </c>
      <c r="Y7435">
        <f>SUMIF(货件明细!K:K,F7435,货件明细!I:I)</f>
        <v>0</v>
      </c>
      <c r="Z7435">
        <f t="shared" si="466"/>
        <v>34.09</v>
      </c>
      <c r="AA7435">
        <f>SUMIF(货件明细!K:K,F7435,货件明细!J:J)</f>
        <v>0</v>
      </c>
      <c r="AB7435">
        <f t="shared" si="467"/>
        <v>1</v>
      </c>
    </row>
    <row r="7436" spans="1:28">
      <c r="A7436">
        <v>2025</v>
      </c>
      <c r="B7436">
        <v>12</v>
      </c>
      <c r="C7436">
        <v>49</v>
      </c>
      <c r="D7436" s="4">
        <v>45994</v>
      </c>
      <c r="E7436" t="s">
        <v>28</v>
      </c>
      <c r="F7436" t="s">
        <v>7653</v>
      </c>
      <c r="G7436" t="s">
        <v>6724</v>
      </c>
      <c r="H7436" t="s">
        <v>71</v>
      </c>
      <c r="I7436" t="s">
        <v>41</v>
      </c>
      <c r="J7436" t="s">
        <v>100</v>
      </c>
      <c r="K7436" t="s">
        <v>58</v>
      </c>
      <c r="L7436" t="s">
        <v>46</v>
      </c>
      <c r="M7436" t="s">
        <v>5001</v>
      </c>
      <c r="N7436" t="s">
        <v>6725</v>
      </c>
      <c r="O7436">
        <v>34.09</v>
      </c>
      <c r="Q7436">
        <v>102.13</v>
      </c>
      <c r="R7436">
        <v>102.13</v>
      </c>
      <c r="S7436">
        <v>0</v>
      </c>
      <c r="T7436">
        <v>102.13</v>
      </c>
      <c r="U7436">
        <v>152</v>
      </c>
      <c r="V7436">
        <f>SUMIF(货件明细!K:K,F7436,货件明细!AQ:AQ)</f>
        <v>0</v>
      </c>
      <c r="W7436">
        <f t="shared" si="464"/>
        <v>1</v>
      </c>
      <c r="X7436">
        <f t="shared" si="465"/>
        <v>152</v>
      </c>
      <c r="Y7436">
        <f>SUMIF(货件明细!K:K,F7436,货件明细!I:I)</f>
        <v>0</v>
      </c>
      <c r="Z7436">
        <f t="shared" si="466"/>
        <v>34.09</v>
      </c>
      <c r="AA7436">
        <f>SUMIF(货件明细!K:K,F7436,货件明细!J:J)</f>
        <v>0</v>
      </c>
      <c r="AB7436">
        <f t="shared" si="467"/>
        <v>1</v>
      </c>
    </row>
    <row r="7437" spans="1:28">
      <c r="A7437">
        <v>2025</v>
      </c>
      <c r="B7437">
        <v>12</v>
      </c>
      <c r="C7437">
        <v>49</v>
      </c>
      <c r="D7437" s="4">
        <v>45994</v>
      </c>
      <c r="E7437" t="s">
        <v>28</v>
      </c>
      <c r="F7437" t="s">
        <v>7654</v>
      </c>
      <c r="G7437" t="s">
        <v>1563</v>
      </c>
      <c r="H7437" t="s">
        <v>71</v>
      </c>
      <c r="I7437" t="s">
        <v>41</v>
      </c>
      <c r="J7437" t="s">
        <v>100</v>
      </c>
      <c r="K7437" t="s">
        <v>58</v>
      </c>
      <c r="L7437" t="s">
        <v>46</v>
      </c>
      <c r="M7437" t="s">
        <v>47</v>
      </c>
      <c r="N7437" t="s">
        <v>5178</v>
      </c>
      <c r="O7437">
        <v>34.09</v>
      </c>
      <c r="Q7437">
        <v>102.2</v>
      </c>
      <c r="R7437">
        <v>102.2</v>
      </c>
      <c r="S7437">
        <v>0</v>
      </c>
      <c r="T7437">
        <v>102.2</v>
      </c>
      <c r="U7437">
        <v>152</v>
      </c>
      <c r="V7437">
        <f>SUMIF(货件明细!K:K,F7437,货件明细!AQ:AQ)</f>
        <v>0</v>
      </c>
      <c r="W7437">
        <f t="shared" si="464"/>
        <v>1</v>
      </c>
      <c r="X7437">
        <f t="shared" si="465"/>
        <v>152</v>
      </c>
      <c r="Y7437">
        <f>SUMIF(货件明细!K:K,F7437,货件明细!I:I)</f>
        <v>0</v>
      </c>
      <c r="Z7437">
        <f t="shared" si="466"/>
        <v>34.09</v>
      </c>
      <c r="AA7437">
        <f>SUMIF(货件明细!K:K,F7437,货件明细!J:J)</f>
        <v>0</v>
      </c>
      <c r="AB7437">
        <f t="shared" si="467"/>
        <v>1</v>
      </c>
    </row>
    <row r="7438" spans="1:28">
      <c r="A7438">
        <v>2025</v>
      </c>
      <c r="B7438">
        <v>12</v>
      </c>
      <c r="C7438">
        <v>49</v>
      </c>
      <c r="D7438" s="4">
        <v>45994</v>
      </c>
      <c r="E7438" t="s">
        <v>28</v>
      </c>
      <c r="F7438" t="s">
        <v>7655</v>
      </c>
      <c r="G7438" t="s">
        <v>163</v>
      </c>
      <c r="H7438" t="s">
        <v>71</v>
      </c>
      <c r="I7438" t="s">
        <v>41</v>
      </c>
      <c r="J7438" t="s">
        <v>100</v>
      </c>
      <c r="K7438" t="s">
        <v>58</v>
      </c>
      <c r="L7438" t="s">
        <v>46</v>
      </c>
      <c r="M7438" t="s">
        <v>5001</v>
      </c>
      <c r="N7438" t="s">
        <v>6725</v>
      </c>
      <c r="O7438">
        <v>34.09</v>
      </c>
      <c r="Q7438">
        <v>130.15</v>
      </c>
      <c r="R7438">
        <v>130.15</v>
      </c>
      <c r="S7438">
        <v>0</v>
      </c>
      <c r="T7438">
        <v>130.15</v>
      </c>
      <c r="U7438">
        <v>152</v>
      </c>
      <c r="V7438">
        <f>SUMIF(货件明细!K:K,F7438,货件明细!AQ:AQ)</f>
        <v>0</v>
      </c>
      <c r="W7438">
        <f t="shared" si="464"/>
        <v>1</v>
      </c>
      <c r="X7438">
        <f t="shared" si="465"/>
        <v>152</v>
      </c>
      <c r="Y7438">
        <f>SUMIF(货件明细!K:K,F7438,货件明细!I:I)</f>
        <v>0</v>
      </c>
      <c r="Z7438">
        <f t="shared" si="466"/>
        <v>34.09</v>
      </c>
      <c r="AA7438">
        <f>SUMIF(货件明细!K:K,F7438,货件明细!J:J)</f>
        <v>0</v>
      </c>
      <c r="AB7438">
        <f t="shared" si="467"/>
        <v>1</v>
      </c>
    </row>
    <row r="7439" spans="1:28">
      <c r="A7439">
        <v>2025</v>
      </c>
      <c r="B7439">
        <v>12</v>
      </c>
      <c r="C7439">
        <v>49</v>
      </c>
      <c r="D7439" s="4">
        <v>45994</v>
      </c>
      <c r="E7439" t="s">
        <v>28</v>
      </c>
      <c r="F7439" t="s">
        <v>7656</v>
      </c>
      <c r="G7439" t="s">
        <v>54</v>
      </c>
      <c r="H7439" t="s">
        <v>31</v>
      </c>
      <c r="I7439" t="s">
        <v>111</v>
      </c>
      <c r="J7439" t="s">
        <v>58</v>
      </c>
      <c r="K7439" t="s">
        <v>58</v>
      </c>
      <c r="L7439" t="s">
        <v>46</v>
      </c>
      <c r="M7439" t="s">
        <v>5001</v>
      </c>
      <c r="N7439" t="s">
        <v>6725</v>
      </c>
      <c r="O7439">
        <v>19.21</v>
      </c>
      <c r="Q7439">
        <v>114.6</v>
      </c>
      <c r="R7439">
        <v>114.6</v>
      </c>
      <c r="S7439">
        <v>0</v>
      </c>
      <c r="T7439">
        <v>114.6</v>
      </c>
      <c r="U7439">
        <v>139</v>
      </c>
      <c r="V7439">
        <f>SUMIF(货件明细!K:K,F7439,货件明细!AQ:AQ)</f>
        <v>0</v>
      </c>
      <c r="W7439">
        <f t="shared" si="464"/>
        <v>1</v>
      </c>
      <c r="X7439">
        <f t="shared" si="465"/>
        <v>139</v>
      </c>
      <c r="Y7439">
        <f>SUMIF(货件明细!K:K,F7439,货件明细!I:I)</f>
        <v>0</v>
      </c>
      <c r="Z7439">
        <f t="shared" si="466"/>
        <v>19.21</v>
      </c>
      <c r="AA7439">
        <f>SUMIF(货件明细!K:K,F7439,货件明细!J:J)</f>
        <v>0</v>
      </c>
      <c r="AB7439">
        <f t="shared" si="467"/>
        <v>1</v>
      </c>
    </row>
    <row r="7440" spans="1:28">
      <c r="A7440">
        <v>2025</v>
      </c>
      <c r="B7440">
        <v>12</v>
      </c>
      <c r="C7440">
        <v>49</v>
      </c>
      <c r="D7440" s="4">
        <v>45994</v>
      </c>
      <c r="E7440" t="s">
        <v>28</v>
      </c>
      <c r="F7440" t="s">
        <v>7657</v>
      </c>
      <c r="G7440" t="s">
        <v>50</v>
      </c>
      <c r="H7440" t="s">
        <v>31</v>
      </c>
      <c r="I7440" t="s">
        <v>111</v>
      </c>
      <c r="J7440" t="s">
        <v>58</v>
      </c>
      <c r="K7440" t="s">
        <v>58</v>
      </c>
      <c r="L7440" t="s">
        <v>46</v>
      </c>
      <c r="M7440" t="s">
        <v>5001</v>
      </c>
      <c r="N7440" t="s">
        <v>6725</v>
      </c>
      <c r="O7440">
        <v>19.21</v>
      </c>
      <c r="Q7440">
        <v>114.6</v>
      </c>
      <c r="R7440">
        <v>114.6</v>
      </c>
      <c r="S7440">
        <v>0</v>
      </c>
      <c r="T7440">
        <v>114.6</v>
      </c>
      <c r="U7440">
        <v>139</v>
      </c>
      <c r="V7440">
        <f>SUMIF(货件明细!K:K,F7440,货件明细!AQ:AQ)</f>
        <v>0</v>
      </c>
      <c r="W7440">
        <f t="shared" si="464"/>
        <v>1</v>
      </c>
      <c r="X7440">
        <f t="shared" si="465"/>
        <v>139</v>
      </c>
      <c r="Y7440">
        <f>SUMIF(货件明细!K:K,F7440,货件明细!I:I)</f>
        <v>0</v>
      </c>
      <c r="Z7440">
        <f t="shared" si="466"/>
        <v>19.21</v>
      </c>
      <c r="AA7440">
        <f>SUMIF(货件明细!K:K,F7440,货件明细!J:J)</f>
        <v>0</v>
      </c>
      <c r="AB7440">
        <f t="shared" si="467"/>
        <v>1</v>
      </c>
    </row>
    <row r="7441" spans="1:28">
      <c r="A7441">
        <v>2025</v>
      </c>
      <c r="B7441">
        <v>12</v>
      </c>
      <c r="C7441">
        <v>49</v>
      </c>
      <c r="D7441" s="4">
        <v>45994</v>
      </c>
      <c r="E7441" t="s">
        <v>28</v>
      </c>
      <c r="F7441" t="s">
        <v>7658</v>
      </c>
      <c r="G7441" t="s">
        <v>43</v>
      </c>
      <c r="H7441" t="s">
        <v>44</v>
      </c>
      <c r="I7441" t="s">
        <v>111</v>
      </c>
      <c r="J7441" t="s">
        <v>58</v>
      </c>
      <c r="K7441" t="s">
        <v>58</v>
      </c>
      <c r="L7441" t="s">
        <v>46</v>
      </c>
      <c r="M7441" t="s">
        <v>5001</v>
      </c>
      <c r="N7441" t="s">
        <v>6725</v>
      </c>
      <c r="O7441">
        <v>19.21</v>
      </c>
      <c r="Q7441">
        <v>78.26</v>
      </c>
      <c r="R7441">
        <v>78.26</v>
      </c>
      <c r="S7441">
        <v>0</v>
      </c>
      <c r="T7441">
        <v>78.26</v>
      </c>
      <c r="U7441">
        <v>139</v>
      </c>
      <c r="V7441">
        <f>SUMIF(货件明细!K:K,F7441,货件明细!AQ:AQ)</f>
        <v>0</v>
      </c>
      <c r="W7441">
        <f t="shared" si="464"/>
        <v>1</v>
      </c>
      <c r="X7441">
        <f t="shared" si="465"/>
        <v>139</v>
      </c>
      <c r="Y7441">
        <f>SUMIF(货件明细!K:K,F7441,货件明细!I:I)</f>
        <v>0</v>
      </c>
      <c r="Z7441">
        <f t="shared" si="466"/>
        <v>19.21</v>
      </c>
      <c r="AA7441">
        <f>SUMIF(货件明细!K:K,F7441,货件明细!J:J)</f>
        <v>0</v>
      </c>
      <c r="AB7441">
        <f t="shared" si="467"/>
        <v>1</v>
      </c>
    </row>
    <row r="7442" spans="1:28">
      <c r="A7442">
        <v>2025</v>
      </c>
      <c r="B7442">
        <v>12</v>
      </c>
      <c r="C7442">
        <v>49</v>
      </c>
      <c r="D7442" s="4">
        <v>45994</v>
      </c>
      <c r="E7442" t="s">
        <v>28</v>
      </c>
      <c r="F7442" t="s">
        <v>7659</v>
      </c>
      <c r="G7442" t="s">
        <v>374</v>
      </c>
      <c r="H7442" t="s">
        <v>71</v>
      </c>
      <c r="I7442" t="s">
        <v>111</v>
      </c>
      <c r="J7442" t="s">
        <v>58</v>
      </c>
      <c r="K7442" t="s">
        <v>58</v>
      </c>
      <c r="L7442" t="s">
        <v>46</v>
      </c>
      <c r="M7442" t="s">
        <v>5001</v>
      </c>
      <c r="N7442" t="s">
        <v>6725</v>
      </c>
      <c r="O7442">
        <v>19.21</v>
      </c>
      <c r="Q7442">
        <v>54.95</v>
      </c>
      <c r="R7442">
        <v>54.95</v>
      </c>
      <c r="S7442">
        <v>0</v>
      </c>
      <c r="T7442">
        <v>54.95</v>
      </c>
      <c r="U7442">
        <v>139</v>
      </c>
      <c r="V7442">
        <f>SUMIF(货件明细!K:K,F7442,货件明细!AQ:AQ)</f>
        <v>0</v>
      </c>
      <c r="W7442">
        <f t="shared" si="464"/>
        <v>1</v>
      </c>
      <c r="X7442">
        <f t="shared" si="465"/>
        <v>139</v>
      </c>
      <c r="Y7442">
        <f>SUMIF(货件明细!K:K,F7442,货件明细!I:I)</f>
        <v>0</v>
      </c>
      <c r="Z7442">
        <f t="shared" si="466"/>
        <v>19.21</v>
      </c>
      <c r="AA7442">
        <f>SUMIF(货件明细!K:K,F7442,货件明细!J:J)</f>
        <v>0</v>
      </c>
      <c r="AB7442">
        <f t="shared" si="467"/>
        <v>1</v>
      </c>
    </row>
    <row r="7443" spans="1:28">
      <c r="A7443">
        <v>2025</v>
      </c>
      <c r="B7443">
        <v>12</v>
      </c>
      <c r="C7443">
        <v>49</v>
      </c>
      <c r="D7443" s="4">
        <v>45994</v>
      </c>
      <c r="E7443" t="s">
        <v>28</v>
      </c>
      <c r="F7443" t="s">
        <v>7660</v>
      </c>
      <c r="G7443" t="s">
        <v>206</v>
      </c>
      <c r="H7443" t="s">
        <v>71</v>
      </c>
      <c r="I7443" t="s">
        <v>111</v>
      </c>
      <c r="J7443" t="s">
        <v>58</v>
      </c>
      <c r="K7443" t="s">
        <v>58</v>
      </c>
      <c r="L7443" t="s">
        <v>46</v>
      </c>
      <c r="M7443" t="s">
        <v>5001</v>
      </c>
      <c r="N7443" t="s">
        <v>6725</v>
      </c>
      <c r="O7443">
        <v>19.21</v>
      </c>
      <c r="Q7443">
        <v>54.95</v>
      </c>
      <c r="R7443">
        <v>54.95</v>
      </c>
      <c r="S7443">
        <v>0</v>
      </c>
      <c r="T7443">
        <v>54.95</v>
      </c>
      <c r="U7443">
        <v>139</v>
      </c>
      <c r="V7443">
        <f>SUMIF(货件明细!K:K,F7443,货件明细!AQ:AQ)</f>
        <v>0</v>
      </c>
      <c r="W7443">
        <f t="shared" si="464"/>
        <v>1</v>
      </c>
      <c r="X7443">
        <f t="shared" si="465"/>
        <v>139</v>
      </c>
      <c r="Y7443">
        <f>SUMIF(货件明细!K:K,F7443,货件明细!I:I)</f>
        <v>0</v>
      </c>
      <c r="Z7443">
        <f t="shared" si="466"/>
        <v>19.21</v>
      </c>
      <c r="AA7443">
        <f>SUMIF(货件明细!K:K,F7443,货件明细!J:J)</f>
        <v>0</v>
      </c>
      <c r="AB7443">
        <f t="shared" si="467"/>
        <v>1</v>
      </c>
    </row>
    <row r="7444" spans="1:28">
      <c r="A7444">
        <v>2025</v>
      </c>
      <c r="B7444">
        <v>12</v>
      </c>
      <c r="C7444">
        <v>49</v>
      </c>
      <c r="D7444" s="4">
        <v>45994</v>
      </c>
      <c r="E7444" t="s">
        <v>28</v>
      </c>
      <c r="F7444" t="s">
        <v>7661</v>
      </c>
      <c r="G7444" t="s">
        <v>54</v>
      </c>
      <c r="H7444" t="s">
        <v>31</v>
      </c>
      <c r="I7444" t="s">
        <v>39</v>
      </c>
      <c r="J7444" t="s">
        <v>100</v>
      </c>
      <c r="K7444" t="s">
        <v>100</v>
      </c>
      <c r="L7444" t="s">
        <v>46</v>
      </c>
      <c r="M7444" t="s">
        <v>47</v>
      </c>
      <c r="N7444" t="s">
        <v>5148</v>
      </c>
      <c r="O7444">
        <v>50.35</v>
      </c>
      <c r="Q7444">
        <v>480</v>
      </c>
      <c r="R7444">
        <v>480</v>
      </c>
      <c r="S7444">
        <v>0</v>
      </c>
      <c r="T7444">
        <v>480</v>
      </c>
      <c r="U7444">
        <v>133</v>
      </c>
      <c r="V7444">
        <f>SUMIF(货件明细!K:K,F7444,货件明细!AQ:AQ)</f>
        <v>0</v>
      </c>
      <c r="W7444">
        <f t="shared" si="464"/>
        <v>1</v>
      </c>
      <c r="X7444">
        <f t="shared" si="465"/>
        <v>133</v>
      </c>
      <c r="Y7444">
        <f>SUMIF(货件明细!K:K,F7444,货件明细!I:I)</f>
        <v>0</v>
      </c>
      <c r="Z7444">
        <f t="shared" si="466"/>
        <v>50.35</v>
      </c>
      <c r="AA7444">
        <f>SUMIF(货件明细!K:K,F7444,货件明细!J:J)</f>
        <v>0</v>
      </c>
      <c r="AB7444">
        <f t="shared" si="467"/>
        <v>1</v>
      </c>
    </row>
    <row r="7445" spans="1:28">
      <c r="A7445">
        <v>2025</v>
      </c>
      <c r="B7445">
        <v>12</v>
      </c>
      <c r="C7445">
        <v>49</v>
      </c>
      <c r="D7445" s="4">
        <v>45994</v>
      </c>
      <c r="E7445" t="s">
        <v>28</v>
      </c>
      <c r="F7445" t="s">
        <v>7662</v>
      </c>
      <c r="G7445" t="s">
        <v>50</v>
      </c>
      <c r="H7445" t="s">
        <v>31</v>
      </c>
      <c r="I7445" t="s">
        <v>39</v>
      </c>
      <c r="J7445" t="s">
        <v>100</v>
      </c>
      <c r="K7445" t="s">
        <v>100</v>
      </c>
      <c r="L7445" t="s">
        <v>46</v>
      </c>
      <c r="M7445" t="s">
        <v>47</v>
      </c>
      <c r="N7445" t="s">
        <v>5148</v>
      </c>
      <c r="O7445">
        <v>35.55</v>
      </c>
      <c r="Q7445">
        <v>391</v>
      </c>
      <c r="R7445">
        <v>391</v>
      </c>
      <c r="S7445">
        <v>0</v>
      </c>
      <c r="T7445">
        <v>391</v>
      </c>
      <c r="U7445">
        <v>101</v>
      </c>
      <c r="V7445">
        <f>SUMIF(货件明细!K:K,F7445,货件明细!AQ:AQ)</f>
        <v>0</v>
      </c>
      <c r="W7445">
        <f t="shared" si="464"/>
        <v>1</v>
      </c>
      <c r="X7445">
        <f t="shared" si="465"/>
        <v>101</v>
      </c>
      <c r="Y7445">
        <f>SUMIF(货件明细!K:K,F7445,货件明细!I:I)</f>
        <v>0</v>
      </c>
      <c r="Z7445">
        <f t="shared" si="466"/>
        <v>35.55</v>
      </c>
      <c r="AA7445">
        <f>SUMIF(货件明细!K:K,F7445,货件明细!J:J)</f>
        <v>0</v>
      </c>
      <c r="AB7445">
        <f t="shared" si="467"/>
        <v>1</v>
      </c>
    </row>
    <row r="7446" spans="1:28">
      <c r="A7446">
        <v>2025</v>
      </c>
      <c r="B7446">
        <v>12</v>
      </c>
      <c r="C7446">
        <v>49</v>
      </c>
      <c r="D7446" s="4">
        <v>45994</v>
      </c>
      <c r="E7446" t="s">
        <v>28</v>
      </c>
      <c r="F7446" t="s">
        <v>7663</v>
      </c>
      <c r="G7446" t="s">
        <v>6724</v>
      </c>
      <c r="H7446" t="s">
        <v>71</v>
      </c>
      <c r="I7446" t="s">
        <v>39</v>
      </c>
      <c r="J7446" t="s">
        <v>100</v>
      </c>
      <c r="K7446" t="s">
        <v>58</v>
      </c>
      <c r="L7446" t="s">
        <v>46</v>
      </c>
      <c r="M7446" t="s">
        <v>5001</v>
      </c>
      <c r="N7446" t="s">
        <v>6725</v>
      </c>
      <c r="O7446">
        <v>50.35</v>
      </c>
      <c r="Q7446">
        <v>233.44</v>
      </c>
      <c r="R7446">
        <v>233.44</v>
      </c>
      <c r="S7446">
        <v>0</v>
      </c>
      <c r="T7446">
        <v>233.44</v>
      </c>
      <c r="U7446">
        <v>133</v>
      </c>
      <c r="V7446">
        <f>SUMIF(货件明细!K:K,F7446,货件明细!AQ:AQ)</f>
        <v>0</v>
      </c>
      <c r="W7446">
        <f t="shared" si="464"/>
        <v>1</v>
      </c>
      <c r="X7446">
        <f t="shared" si="465"/>
        <v>133</v>
      </c>
      <c r="Y7446">
        <f>SUMIF(货件明细!K:K,F7446,货件明细!I:I)</f>
        <v>0</v>
      </c>
      <c r="Z7446">
        <f t="shared" si="466"/>
        <v>50.35</v>
      </c>
      <c r="AA7446">
        <f>SUMIF(货件明细!K:K,F7446,货件明细!J:J)</f>
        <v>0</v>
      </c>
      <c r="AB7446">
        <f t="shared" si="467"/>
        <v>1</v>
      </c>
    </row>
    <row r="7447" spans="1:28">
      <c r="A7447">
        <v>2025</v>
      </c>
      <c r="B7447">
        <v>12</v>
      </c>
      <c r="C7447">
        <v>49</v>
      </c>
      <c r="D7447" s="4">
        <v>45994</v>
      </c>
      <c r="E7447" t="s">
        <v>28</v>
      </c>
      <c r="F7447" t="s">
        <v>7664</v>
      </c>
      <c r="G7447" t="s">
        <v>1563</v>
      </c>
      <c r="H7447" t="s">
        <v>71</v>
      </c>
      <c r="I7447" t="s">
        <v>39</v>
      </c>
      <c r="J7447" t="s">
        <v>100</v>
      </c>
      <c r="K7447" t="s">
        <v>58</v>
      </c>
      <c r="L7447" t="s">
        <v>46</v>
      </c>
      <c r="M7447" t="s">
        <v>47</v>
      </c>
      <c r="N7447" t="s">
        <v>5178</v>
      </c>
      <c r="O7447">
        <v>50.35</v>
      </c>
      <c r="Q7447">
        <v>233.6</v>
      </c>
      <c r="R7447">
        <v>233.6</v>
      </c>
      <c r="S7447">
        <v>0</v>
      </c>
      <c r="T7447">
        <v>233.6</v>
      </c>
      <c r="U7447">
        <v>133</v>
      </c>
      <c r="V7447">
        <f>SUMIF(货件明细!K:K,F7447,货件明细!AQ:AQ)</f>
        <v>0</v>
      </c>
      <c r="W7447">
        <f t="shared" si="464"/>
        <v>1</v>
      </c>
      <c r="X7447">
        <f t="shared" si="465"/>
        <v>133</v>
      </c>
      <c r="Y7447">
        <f>SUMIF(货件明细!K:K,F7447,货件明细!I:I)</f>
        <v>0</v>
      </c>
      <c r="Z7447">
        <f t="shared" si="466"/>
        <v>50.35</v>
      </c>
      <c r="AA7447">
        <f>SUMIF(货件明细!K:K,F7447,货件明细!J:J)</f>
        <v>0</v>
      </c>
      <c r="AB7447">
        <f t="shared" si="467"/>
        <v>1</v>
      </c>
    </row>
    <row r="7448" spans="1:28">
      <c r="A7448">
        <v>2025</v>
      </c>
      <c r="B7448">
        <v>12</v>
      </c>
      <c r="C7448">
        <v>49</v>
      </c>
      <c r="D7448" s="4">
        <v>45994</v>
      </c>
      <c r="E7448" t="s">
        <v>28</v>
      </c>
      <c r="F7448" t="s">
        <v>7665</v>
      </c>
      <c r="G7448" t="s">
        <v>163</v>
      </c>
      <c r="H7448" t="s">
        <v>71</v>
      </c>
      <c r="I7448" t="s">
        <v>39</v>
      </c>
      <c r="J7448" t="s">
        <v>100</v>
      </c>
      <c r="K7448" t="s">
        <v>58</v>
      </c>
      <c r="L7448" t="s">
        <v>46</v>
      </c>
      <c r="M7448" t="s">
        <v>5001</v>
      </c>
      <c r="N7448" t="s">
        <v>6725</v>
      </c>
      <c r="O7448">
        <v>65.15</v>
      </c>
      <c r="Q7448">
        <v>325.375</v>
      </c>
      <c r="R7448">
        <v>325.375</v>
      </c>
      <c r="S7448">
        <v>0</v>
      </c>
      <c r="T7448">
        <v>325.375</v>
      </c>
      <c r="U7448">
        <v>165</v>
      </c>
      <c r="V7448">
        <f>SUMIF(货件明细!K:K,F7448,货件明细!AQ:AQ)</f>
        <v>0</v>
      </c>
      <c r="W7448">
        <f t="shared" si="464"/>
        <v>1</v>
      </c>
      <c r="X7448">
        <f t="shared" si="465"/>
        <v>165</v>
      </c>
      <c r="Y7448">
        <f>SUMIF(货件明细!K:K,F7448,货件明细!I:I)</f>
        <v>0</v>
      </c>
      <c r="Z7448">
        <f t="shared" si="466"/>
        <v>65.15</v>
      </c>
      <c r="AA7448">
        <f>SUMIF(货件明细!K:K,F7448,货件明细!J:J)</f>
        <v>0</v>
      </c>
      <c r="AB7448">
        <f t="shared" si="467"/>
        <v>1</v>
      </c>
    </row>
    <row r="7449" spans="1:28">
      <c r="A7449">
        <v>2025</v>
      </c>
      <c r="B7449">
        <v>12</v>
      </c>
      <c r="C7449">
        <v>49</v>
      </c>
      <c r="D7449" s="4">
        <v>45995</v>
      </c>
      <c r="E7449" t="s">
        <v>28</v>
      </c>
      <c r="F7449" t="s">
        <v>7666</v>
      </c>
      <c r="G7449" t="s">
        <v>54</v>
      </c>
      <c r="H7449" t="s">
        <v>31</v>
      </c>
      <c r="I7449" t="s">
        <v>41</v>
      </c>
      <c r="J7449" t="s">
        <v>100</v>
      </c>
      <c r="K7449" t="s">
        <v>100</v>
      </c>
      <c r="L7449" t="s">
        <v>46</v>
      </c>
      <c r="M7449" t="s">
        <v>47</v>
      </c>
      <c r="N7449" t="s">
        <v>5148</v>
      </c>
      <c r="O7449">
        <v>53.57</v>
      </c>
      <c r="Q7449">
        <v>360</v>
      </c>
      <c r="R7449">
        <v>360</v>
      </c>
      <c r="S7449">
        <v>0</v>
      </c>
      <c r="T7449">
        <v>360</v>
      </c>
      <c r="U7449">
        <v>218</v>
      </c>
      <c r="V7449">
        <f>SUMIF(货件明细!K:K,F7449,货件明细!AQ:AQ)</f>
        <v>0</v>
      </c>
      <c r="W7449">
        <f t="shared" si="464"/>
        <v>1</v>
      </c>
      <c r="X7449">
        <f t="shared" si="465"/>
        <v>218</v>
      </c>
      <c r="Y7449">
        <f>SUMIF(货件明细!K:K,F7449,货件明细!I:I)</f>
        <v>0</v>
      </c>
      <c r="Z7449">
        <f t="shared" si="466"/>
        <v>53.57</v>
      </c>
      <c r="AA7449">
        <f>SUMIF(货件明细!K:K,F7449,货件明细!J:J)</f>
        <v>0</v>
      </c>
      <c r="AB7449">
        <f t="shared" si="467"/>
        <v>1</v>
      </c>
    </row>
    <row r="7450" spans="1:28">
      <c r="A7450">
        <v>2025</v>
      </c>
      <c r="B7450">
        <v>12</v>
      </c>
      <c r="C7450">
        <v>49</v>
      </c>
      <c r="D7450" s="4">
        <v>45995</v>
      </c>
      <c r="E7450" t="s">
        <v>28</v>
      </c>
      <c r="F7450" t="s">
        <v>7667</v>
      </c>
      <c r="G7450" t="s">
        <v>43</v>
      </c>
      <c r="H7450" t="s">
        <v>44</v>
      </c>
      <c r="I7450" t="s">
        <v>41</v>
      </c>
      <c r="J7450" t="s">
        <v>100</v>
      </c>
      <c r="K7450" t="s">
        <v>100</v>
      </c>
      <c r="L7450" t="s">
        <v>46</v>
      </c>
      <c r="M7450" t="s">
        <v>5001</v>
      </c>
      <c r="N7450" t="s">
        <v>6615</v>
      </c>
      <c r="O7450">
        <v>53.57</v>
      </c>
      <c r="Q7450">
        <v>263.549</v>
      </c>
      <c r="R7450">
        <v>263.549</v>
      </c>
      <c r="S7450">
        <v>0</v>
      </c>
      <c r="T7450">
        <v>263.549</v>
      </c>
      <c r="U7450">
        <v>218</v>
      </c>
      <c r="V7450">
        <f>SUMIF(货件明细!K:K,F7450,货件明细!AQ:AQ)</f>
        <v>0</v>
      </c>
      <c r="W7450">
        <f t="shared" si="464"/>
        <v>1</v>
      </c>
      <c r="X7450">
        <f t="shared" si="465"/>
        <v>218</v>
      </c>
      <c r="Y7450">
        <f>SUMIF(货件明细!K:K,F7450,货件明细!I:I)</f>
        <v>0</v>
      </c>
      <c r="Z7450">
        <f t="shared" si="466"/>
        <v>53.57</v>
      </c>
      <c r="AA7450">
        <f>SUMIF(货件明细!K:K,F7450,货件明细!J:J)</f>
        <v>0</v>
      </c>
      <c r="AB7450">
        <f t="shared" si="467"/>
        <v>1</v>
      </c>
    </row>
    <row r="7451" spans="1:28">
      <c r="A7451">
        <v>2025</v>
      </c>
      <c r="B7451">
        <v>12</v>
      </c>
      <c r="C7451">
        <v>49</v>
      </c>
      <c r="D7451" s="4">
        <v>45995</v>
      </c>
      <c r="E7451" t="s">
        <v>28</v>
      </c>
      <c r="F7451" t="s">
        <v>7668</v>
      </c>
      <c r="G7451" t="s">
        <v>114</v>
      </c>
      <c r="H7451" t="s">
        <v>44</v>
      </c>
      <c r="I7451" t="s">
        <v>41</v>
      </c>
      <c r="J7451" t="s">
        <v>100</v>
      </c>
      <c r="K7451" t="s">
        <v>100</v>
      </c>
      <c r="L7451" t="s">
        <v>46</v>
      </c>
      <c r="M7451" t="s">
        <v>47</v>
      </c>
      <c r="N7451" t="s">
        <v>4252</v>
      </c>
      <c r="O7451">
        <v>53.57</v>
      </c>
      <c r="Q7451">
        <v>313.2</v>
      </c>
      <c r="R7451">
        <v>313.2</v>
      </c>
      <c r="S7451">
        <v>0</v>
      </c>
      <c r="T7451">
        <v>313.2</v>
      </c>
      <c r="U7451">
        <v>218</v>
      </c>
      <c r="V7451">
        <f>SUMIF(货件明细!K:K,F7451,货件明细!AQ:AQ)</f>
        <v>0</v>
      </c>
      <c r="W7451">
        <f t="shared" si="464"/>
        <v>1</v>
      </c>
      <c r="X7451">
        <f t="shared" si="465"/>
        <v>218</v>
      </c>
      <c r="Y7451">
        <f>SUMIF(货件明细!K:K,F7451,货件明细!I:I)</f>
        <v>0</v>
      </c>
      <c r="Z7451">
        <f t="shared" si="466"/>
        <v>53.57</v>
      </c>
      <c r="AA7451">
        <f>SUMIF(货件明细!K:K,F7451,货件明细!J:J)</f>
        <v>0</v>
      </c>
      <c r="AB7451">
        <f t="shared" si="467"/>
        <v>1</v>
      </c>
    </row>
    <row r="7452" spans="1:28">
      <c r="A7452">
        <v>2025</v>
      </c>
      <c r="B7452">
        <v>12</v>
      </c>
      <c r="C7452">
        <v>49</v>
      </c>
      <c r="D7452" s="4">
        <v>45995</v>
      </c>
      <c r="E7452" t="s">
        <v>28</v>
      </c>
      <c r="F7452" t="s">
        <v>7669</v>
      </c>
      <c r="G7452" t="s">
        <v>267</v>
      </c>
      <c r="H7452" t="s">
        <v>71</v>
      </c>
      <c r="I7452" t="s">
        <v>41</v>
      </c>
      <c r="J7452" t="s">
        <v>100</v>
      </c>
      <c r="K7452" t="s">
        <v>58</v>
      </c>
      <c r="L7452" t="s">
        <v>46</v>
      </c>
      <c r="M7452" t="s">
        <v>5001</v>
      </c>
      <c r="N7452" t="s">
        <v>6725</v>
      </c>
      <c r="O7452">
        <v>53.57</v>
      </c>
      <c r="Q7452">
        <v>180.55</v>
      </c>
      <c r="R7452">
        <v>180.55</v>
      </c>
      <c r="S7452">
        <v>0</v>
      </c>
      <c r="T7452">
        <v>180.55</v>
      </c>
      <c r="U7452">
        <v>218</v>
      </c>
      <c r="V7452">
        <f>SUMIF(货件明细!K:K,F7452,货件明细!AQ:AQ)</f>
        <v>0</v>
      </c>
      <c r="W7452">
        <f t="shared" si="464"/>
        <v>1</v>
      </c>
      <c r="X7452">
        <f t="shared" si="465"/>
        <v>218</v>
      </c>
      <c r="Y7452">
        <f>SUMIF(货件明细!K:K,F7452,货件明细!I:I)</f>
        <v>0</v>
      </c>
      <c r="Z7452">
        <f t="shared" si="466"/>
        <v>53.57</v>
      </c>
      <c r="AA7452">
        <f>SUMIF(货件明细!K:K,F7452,货件明细!J:J)</f>
        <v>0</v>
      </c>
      <c r="AB7452">
        <f t="shared" si="467"/>
        <v>1</v>
      </c>
    </row>
    <row r="7453" spans="1:28">
      <c r="A7453">
        <v>2025</v>
      </c>
      <c r="B7453">
        <v>12</v>
      </c>
      <c r="C7453">
        <v>49</v>
      </c>
      <c r="D7453" s="4">
        <v>45995</v>
      </c>
      <c r="E7453" t="s">
        <v>28</v>
      </c>
      <c r="F7453" t="s">
        <v>7670</v>
      </c>
      <c r="G7453" t="s">
        <v>62</v>
      </c>
      <c r="H7453" t="s">
        <v>31</v>
      </c>
      <c r="I7453" t="s">
        <v>41</v>
      </c>
      <c r="J7453" t="s">
        <v>100</v>
      </c>
      <c r="K7453" t="s">
        <v>100</v>
      </c>
      <c r="L7453" t="s">
        <v>46</v>
      </c>
      <c r="M7453" t="s">
        <v>47</v>
      </c>
      <c r="N7453" t="s">
        <v>5148</v>
      </c>
      <c r="O7453">
        <v>53.57</v>
      </c>
      <c r="Q7453">
        <v>336.6</v>
      </c>
      <c r="R7453">
        <v>336.6</v>
      </c>
      <c r="S7453">
        <v>0</v>
      </c>
      <c r="T7453">
        <v>336.6</v>
      </c>
      <c r="U7453">
        <v>218</v>
      </c>
      <c r="V7453">
        <f>SUMIF(货件明细!K:K,F7453,货件明细!AQ:AQ)</f>
        <v>0</v>
      </c>
      <c r="W7453">
        <f t="shared" si="464"/>
        <v>1</v>
      </c>
      <c r="X7453">
        <f t="shared" si="465"/>
        <v>218</v>
      </c>
      <c r="Y7453">
        <f>SUMIF(货件明细!K:K,F7453,货件明细!I:I)</f>
        <v>0</v>
      </c>
      <c r="Z7453">
        <f t="shared" si="466"/>
        <v>53.57</v>
      </c>
      <c r="AA7453">
        <f>SUMIF(货件明细!K:K,F7453,货件明细!J:J)</f>
        <v>0</v>
      </c>
      <c r="AB7453">
        <f t="shared" si="467"/>
        <v>1</v>
      </c>
    </row>
    <row r="7454" spans="1:28">
      <c r="A7454">
        <v>2025</v>
      </c>
      <c r="B7454">
        <v>12</v>
      </c>
      <c r="C7454">
        <v>49</v>
      </c>
      <c r="D7454" s="4">
        <v>45995</v>
      </c>
      <c r="E7454" t="s">
        <v>28</v>
      </c>
      <c r="F7454" t="s">
        <v>7671</v>
      </c>
      <c r="G7454" t="s">
        <v>54</v>
      </c>
      <c r="H7454" t="s">
        <v>31</v>
      </c>
      <c r="I7454" t="s">
        <v>57</v>
      </c>
      <c r="J7454" t="s">
        <v>58</v>
      </c>
      <c r="K7454" t="s">
        <v>58</v>
      </c>
      <c r="L7454" t="s">
        <v>46</v>
      </c>
      <c r="M7454" t="s">
        <v>5001</v>
      </c>
      <c r="N7454" t="s">
        <v>6725</v>
      </c>
      <c r="O7454">
        <v>36.85</v>
      </c>
      <c r="Q7454">
        <v>196.457142857143</v>
      </c>
      <c r="R7454">
        <v>196.457142857143</v>
      </c>
      <c r="S7454">
        <v>0</v>
      </c>
      <c r="T7454">
        <v>196.457142857143</v>
      </c>
      <c r="U7454">
        <v>222</v>
      </c>
      <c r="V7454">
        <f>SUMIF(货件明细!K:K,F7454,货件明细!AQ:AQ)</f>
        <v>0</v>
      </c>
      <c r="W7454">
        <f t="shared" si="464"/>
        <v>1</v>
      </c>
      <c r="X7454">
        <f t="shared" si="465"/>
        <v>222</v>
      </c>
      <c r="Y7454">
        <f>SUMIF(货件明细!K:K,F7454,货件明细!I:I)</f>
        <v>0</v>
      </c>
      <c r="Z7454">
        <f t="shared" si="466"/>
        <v>36.85</v>
      </c>
      <c r="AA7454">
        <f>SUMIF(货件明细!K:K,F7454,货件明细!J:J)</f>
        <v>0</v>
      </c>
      <c r="AB7454">
        <f t="shared" si="467"/>
        <v>1</v>
      </c>
    </row>
    <row r="7455" spans="1:28">
      <c r="A7455">
        <v>2025</v>
      </c>
      <c r="B7455">
        <v>12</v>
      </c>
      <c r="C7455">
        <v>49</v>
      </c>
      <c r="D7455" s="4">
        <v>45995</v>
      </c>
      <c r="E7455" t="s">
        <v>28</v>
      </c>
      <c r="F7455" t="s">
        <v>7672</v>
      </c>
      <c r="G7455" t="s">
        <v>43</v>
      </c>
      <c r="H7455" t="s">
        <v>44</v>
      </c>
      <c r="I7455" t="s">
        <v>57</v>
      </c>
      <c r="J7455" t="s">
        <v>58</v>
      </c>
      <c r="K7455" t="s">
        <v>58</v>
      </c>
      <c r="L7455" t="s">
        <v>46</v>
      </c>
      <c r="M7455" t="s">
        <v>5001</v>
      </c>
      <c r="N7455" t="s">
        <v>6725</v>
      </c>
      <c r="O7455">
        <v>36.85</v>
      </c>
      <c r="Q7455">
        <v>134.16</v>
      </c>
      <c r="R7455">
        <v>134.16</v>
      </c>
      <c r="S7455">
        <v>0</v>
      </c>
      <c r="T7455">
        <v>134.16</v>
      </c>
      <c r="U7455">
        <v>222</v>
      </c>
      <c r="V7455">
        <f>SUMIF(货件明细!K:K,F7455,货件明细!AQ:AQ)</f>
        <v>0</v>
      </c>
      <c r="W7455">
        <f t="shared" si="464"/>
        <v>1</v>
      </c>
      <c r="X7455">
        <f t="shared" si="465"/>
        <v>222</v>
      </c>
      <c r="Y7455">
        <f>SUMIF(货件明细!K:K,F7455,货件明细!I:I)</f>
        <v>0</v>
      </c>
      <c r="Z7455">
        <f t="shared" si="466"/>
        <v>36.85</v>
      </c>
      <c r="AA7455">
        <f>SUMIF(货件明细!K:K,F7455,货件明细!J:J)</f>
        <v>0</v>
      </c>
      <c r="AB7455">
        <f t="shared" si="467"/>
        <v>1</v>
      </c>
    </row>
    <row r="7456" spans="1:28">
      <c r="A7456">
        <v>2025</v>
      </c>
      <c r="B7456">
        <v>12</v>
      </c>
      <c r="C7456">
        <v>49</v>
      </c>
      <c r="D7456" s="4">
        <v>45995</v>
      </c>
      <c r="E7456" t="s">
        <v>28</v>
      </c>
      <c r="F7456" t="s">
        <v>7673</v>
      </c>
      <c r="G7456" t="s">
        <v>114</v>
      </c>
      <c r="H7456" t="s">
        <v>44</v>
      </c>
      <c r="I7456" t="s">
        <v>57</v>
      </c>
      <c r="J7456" t="s">
        <v>58</v>
      </c>
      <c r="K7456" t="s">
        <v>58</v>
      </c>
      <c r="L7456" t="s">
        <v>46</v>
      </c>
      <c r="M7456" t="s">
        <v>5001</v>
      </c>
      <c r="N7456" t="s">
        <v>6725</v>
      </c>
      <c r="O7456">
        <v>36.85</v>
      </c>
      <c r="Q7456">
        <v>157.365</v>
      </c>
      <c r="R7456">
        <v>157.365</v>
      </c>
      <c r="S7456">
        <v>0</v>
      </c>
      <c r="T7456">
        <v>157.365</v>
      </c>
      <c r="U7456">
        <v>222</v>
      </c>
      <c r="V7456">
        <f>SUMIF(货件明细!K:K,F7456,货件明细!AQ:AQ)</f>
        <v>0</v>
      </c>
      <c r="W7456">
        <f t="shared" si="464"/>
        <v>1</v>
      </c>
      <c r="X7456">
        <f t="shared" si="465"/>
        <v>222</v>
      </c>
      <c r="Y7456">
        <f>SUMIF(货件明细!K:K,F7456,货件明细!I:I)</f>
        <v>0</v>
      </c>
      <c r="Z7456">
        <f t="shared" si="466"/>
        <v>36.85</v>
      </c>
      <c r="AA7456">
        <f>SUMIF(货件明细!K:K,F7456,货件明细!J:J)</f>
        <v>0</v>
      </c>
      <c r="AB7456">
        <f t="shared" si="467"/>
        <v>1</v>
      </c>
    </row>
    <row r="7457" spans="1:28">
      <c r="A7457">
        <v>2025</v>
      </c>
      <c r="B7457">
        <v>12</v>
      </c>
      <c r="C7457">
        <v>49</v>
      </c>
      <c r="D7457" s="4">
        <v>45995</v>
      </c>
      <c r="E7457" t="s">
        <v>28</v>
      </c>
      <c r="F7457" t="s">
        <v>7674</v>
      </c>
      <c r="G7457" t="s">
        <v>267</v>
      </c>
      <c r="H7457" t="s">
        <v>71</v>
      </c>
      <c r="I7457" t="s">
        <v>57</v>
      </c>
      <c r="J7457" t="s">
        <v>58</v>
      </c>
      <c r="K7457" t="s">
        <v>58</v>
      </c>
      <c r="L7457" t="s">
        <v>46</v>
      </c>
      <c r="M7457" t="s">
        <v>5001</v>
      </c>
      <c r="N7457" t="s">
        <v>6725</v>
      </c>
      <c r="O7457">
        <v>36.85</v>
      </c>
      <c r="Q7457">
        <v>94.2</v>
      </c>
      <c r="R7457">
        <v>94.2</v>
      </c>
      <c r="S7457">
        <v>0</v>
      </c>
      <c r="T7457">
        <v>94.2</v>
      </c>
      <c r="U7457">
        <v>222</v>
      </c>
      <c r="V7457">
        <f>SUMIF(货件明细!K:K,F7457,货件明细!AQ:AQ)</f>
        <v>0</v>
      </c>
      <c r="W7457">
        <f t="shared" si="464"/>
        <v>1</v>
      </c>
      <c r="X7457">
        <f t="shared" si="465"/>
        <v>222</v>
      </c>
      <c r="Y7457">
        <f>SUMIF(货件明细!K:K,F7457,货件明细!I:I)</f>
        <v>0</v>
      </c>
      <c r="Z7457">
        <f t="shared" si="466"/>
        <v>36.85</v>
      </c>
      <c r="AA7457">
        <f>SUMIF(货件明细!K:K,F7457,货件明细!J:J)</f>
        <v>0</v>
      </c>
      <c r="AB7457">
        <f t="shared" si="467"/>
        <v>1</v>
      </c>
    </row>
    <row r="7458" spans="1:28">
      <c r="A7458">
        <v>2025</v>
      </c>
      <c r="B7458">
        <v>12</v>
      </c>
      <c r="C7458">
        <v>49</v>
      </c>
      <c r="D7458" s="4">
        <v>45995</v>
      </c>
      <c r="E7458" t="s">
        <v>28</v>
      </c>
      <c r="F7458" t="s">
        <v>7675</v>
      </c>
      <c r="G7458" t="s">
        <v>62</v>
      </c>
      <c r="H7458" t="s">
        <v>31</v>
      </c>
      <c r="I7458" t="s">
        <v>57</v>
      </c>
      <c r="J7458" t="s">
        <v>58</v>
      </c>
      <c r="K7458" t="s">
        <v>58</v>
      </c>
      <c r="L7458" t="s">
        <v>46</v>
      </c>
      <c r="M7458" t="s">
        <v>5001</v>
      </c>
      <c r="N7458" t="s">
        <v>6725</v>
      </c>
      <c r="O7458">
        <v>36.85</v>
      </c>
      <c r="Q7458">
        <v>171.9</v>
      </c>
      <c r="R7458">
        <v>171.9</v>
      </c>
      <c r="S7458">
        <v>0</v>
      </c>
      <c r="T7458">
        <v>171.9</v>
      </c>
      <c r="U7458">
        <v>222</v>
      </c>
      <c r="V7458">
        <f>SUMIF(货件明细!K:K,F7458,货件明细!AQ:AQ)</f>
        <v>0</v>
      </c>
      <c r="W7458">
        <f t="shared" si="464"/>
        <v>1</v>
      </c>
      <c r="X7458">
        <f t="shared" si="465"/>
        <v>222</v>
      </c>
      <c r="Y7458">
        <f>SUMIF(货件明细!K:K,F7458,货件明细!I:I)</f>
        <v>0</v>
      </c>
      <c r="Z7458">
        <f t="shared" si="466"/>
        <v>36.85</v>
      </c>
      <c r="AA7458">
        <f>SUMIF(货件明细!K:K,F7458,货件明细!J:J)</f>
        <v>0</v>
      </c>
      <c r="AB7458">
        <f t="shared" si="467"/>
        <v>1</v>
      </c>
    </row>
    <row r="7459" spans="1:28">
      <c r="A7459">
        <v>2025</v>
      </c>
      <c r="B7459">
        <v>12</v>
      </c>
      <c r="C7459">
        <v>49</v>
      </c>
      <c r="D7459" s="4">
        <v>45995</v>
      </c>
      <c r="E7459" t="s">
        <v>28</v>
      </c>
      <c r="F7459" t="s">
        <v>7676</v>
      </c>
      <c r="G7459" t="s">
        <v>54</v>
      </c>
      <c r="H7459" t="s">
        <v>31</v>
      </c>
      <c r="I7459" t="s">
        <v>57</v>
      </c>
      <c r="J7459" t="s">
        <v>45</v>
      </c>
      <c r="K7459" t="s">
        <v>100</v>
      </c>
      <c r="L7459" t="s">
        <v>46</v>
      </c>
      <c r="M7459" t="s">
        <v>47</v>
      </c>
      <c r="N7459" t="s">
        <v>5148</v>
      </c>
      <c r="O7459">
        <v>13.9</v>
      </c>
      <c r="Q7459">
        <v>120</v>
      </c>
      <c r="R7459">
        <v>120</v>
      </c>
      <c r="S7459">
        <v>0</v>
      </c>
      <c r="T7459">
        <v>120</v>
      </c>
      <c r="U7459">
        <v>84</v>
      </c>
      <c r="V7459">
        <f>SUMIF(货件明细!K:K,F7459,货件明细!AQ:AQ)</f>
        <v>0</v>
      </c>
      <c r="W7459">
        <f t="shared" si="464"/>
        <v>1</v>
      </c>
      <c r="X7459">
        <f t="shared" si="465"/>
        <v>84</v>
      </c>
      <c r="Y7459">
        <f>SUMIF(货件明细!K:K,F7459,货件明细!I:I)</f>
        <v>0</v>
      </c>
      <c r="Z7459">
        <f t="shared" si="466"/>
        <v>13.9</v>
      </c>
      <c r="AA7459">
        <f>SUMIF(货件明细!K:K,F7459,货件明细!J:J)</f>
        <v>0</v>
      </c>
      <c r="AB7459">
        <f t="shared" si="467"/>
        <v>1</v>
      </c>
    </row>
    <row r="7460" spans="1:28">
      <c r="A7460">
        <v>2025</v>
      </c>
      <c r="B7460">
        <v>12</v>
      </c>
      <c r="C7460">
        <v>49</v>
      </c>
      <c r="D7460" s="4">
        <v>45995</v>
      </c>
      <c r="E7460" t="s">
        <v>28</v>
      </c>
      <c r="F7460" t="s">
        <v>7677</v>
      </c>
      <c r="G7460" t="s">
        <v>43</v>
      </c>
      <c r="H7460" t="s">
        <v>44</v>
      </c>
      <c r="I7460" t="s">
        <v>57</v>
      </c>
      <c r="J7460" t="s">
        <v>45</v>
      </c>
      <c r="K7460" t="s">
        <v>7637</v>
      </c>
      <c r="L7460" t="s">
        <v>46</v>
      </c>
      <c r="M7460" t="s">
        <v>2882</v>
      </c>
      <c r="N7460" t="s">
        <v>3338</v>
      </c>
      <c r="O7460">
        <v>13.9</v>
      </c>
      <c r="Q7460">
        <v>118.3</v>
      </c>
      <c r="R7460">
        <v>118.3</v>
      </c>
      <c r="S7460">
        <v>0</v>
      </c>
      <c r="T7460">
        <v>118.3</v>
      </c>
      <c r="U7460">
        <v>84</v>
      </c>
      <c r="V7460">
        <f>SUMIF(货件明细!K:K,F7460,货件明细!AQ:AQ)</f>
        <v>0</v>
      </c>
      <c r="W7460">
        <f t="shared" si="464"/>
        <v>1</v>
      </c>
      <c r="X7460">
        <f t="shared" si="465"/>
        <v>84</v>
      </c>
      <c r="Y7460">
        <f>SUMIF(货件明细!K:K,F7460,货件明细!I:I)</f>
        <v>0</v>
      </c>
      <c r="Z7460">
        <f t="shared" si="466"/>
        <v>13.9</v>
      </c>
      <c r="AA7460">
        <f>SUMIF(货件明细!K:K,F7460,货件明细!J:J)</f>
        <v>0</v>
      </c>
      <c r="AB7460">
        <f t="shared" si="467"/>
        <v>1</v>
      </c>
    </row>
    <row r="7461" spans="1:28">
      <c r="A7461">
        <v>2025</v>
      </c>
      <c r="B7461">
        <v>12</v>
      </c>
      <c r="C7461">
        <v>49</v>
      </c>
      <c r="D7461" s="4">
        <v>45995</v>
      </c>
      <c r="E7461" t="s">
        <v>28</v>
      </c>
      <c r="F7461" t="s">
        <v>7678</v>
      </c>
      <c r="G7461" t="s">
        <v>114</v>
      </c>
      <c r="H7461" t="s">
        <v>44</v>
      </c>
      <c r="I7461" t="s">
        <v>57</v>
      </c>
      <c r="J7461" t="s">
        <v>45</v>
      </c>
      <c r="K7461" t="s">
        <v>7637</v>
      </c>
      <c r="L7461" t="s">
        <v>46</v>
      </c>
      <c r="M7461" t="s">
        <v>2882</v>
      </c>
      <c r="N7461" t="s">
        <v>3135</v>
      </c>
      <c r="O7461">
        <v>13.9</v>
      </c>
      <c r="Q7461">
        <v>92.7</v>
      </c>
      <c r="R7461">
        <v>92.7</v>
      </c>
      <c r="S7461">
        <v>0</v>
      </c>
      <c r="T7461">
        <v>92.7</v>
      </c>
      <c r="U7461">
        <v>84</v>
      </c>
      <c r="V7461">
        <f>SUMIF(货件明细!K:K,F7461,货件明细!AQ:AQ)</f>
        <v>0</v>
      </c>
      <c r="W7461">
        <f t="shared" si="464"/>
        <v>1</v>
      </c>
      <c r="X7461">
        <f t="shared" si="465"/>
        <v>84</v>
      </c>
      <c r="Y7461">
        <f>SUMIF(货件明细!K:K,F7461,货件明细!I:I)</f>
        <v>0</v>
      </c>
      <c r="Z7461">
        <f t="shared" si="466"/>
        <v>13.9</v>
      </c>
      <c r="AA7461">
        <f>SUMIF(货件明细!K:K,F7461,货件明细!J:J)</f>
        <v>0</v>
      </c>
      <c r="AB7461">
        <f t="shared" si="467"/>
        <v>1</v>
      </c>
    </row>
    <row r="7462" spans="1:28">
      <c r="A7462">
        <v>2025</v>
      </c>
      <c r="B7462">
        <v>12</v>
      </c>
      <c r="C7462">
        <v>49</v>
      </c>
      <c r="D7462" s="4">
        <v>45995</v>
      </c>
      <c r="E7462" t="s">
        <v>28</v>
      </c>
      <c r="F7462" t="s">
        <v>7679</v>
      </c>
      <c r="G7462" t="s">
        <v>267</v>
      </c>
      <c r="H7462" t="s">
        <v>71</v>
      </c>
      <c r="I7462" t="s">
        <v>57</v>
      </c>
      <c r="J7462" t="s">
        <v>45</v>
      </c>
      <c r="K7462" t="s">
        <v>7637</v>
      </c>
      <c r="L7462" t="s">
        <v>46</v>
      </c>
      <c r="M7462" t="s">
        <v>2882</v>
      </c>
      <c r="N7462" t="s">
        <v>3135</v>
      </c>
      <c r="O7462">
        <v>13.9</v>
      </c>
      <c r="Q7462">
        <v>71.1</v>
      </c>
      <c r="R7462">
        <v>71.1</v>
      </c>
      <c r="S7462">
        <v>0</v>
      </c>
      <c r="T7462">
        <v>71.1</v>
      </c>
      <c r="U7462">
        <v>84</v>
      </c>
      <c r="V7462">
        <f>SUMIF(货件明细!K:K,F7462,货件明细!AQ:AQ)</f>
        <v>0</v>
      </c>
      <c r="W7462">
        <f t="shared" si="464"/>
        <v>1</v>
      </c>
      <c r="X7462">
        <f t="shared" si="465"/>
        <v>84</v>
      </c>
      <c r="Y7462">
        <f>SUMIF(货件明细!K:K,F7462,货件明细!I:I)</f>
        <v>0</v>
      </c>
      <c r="Z7462">
        <f t="shared" si="466"/>
        <v>13.9</v>
      </c>
      <c r="AA7462">
        <f>SUMIF(货件明细!K:K,F7462,货件明细!J:J)</f>
        <v>0</v>
      </c>
      <c r="AB7462">
        <f t="shared" si="467"/>
        <v>1</v>
      </c>
    </row>
    <row r="7463" spans="1:28">
      <c r="A7463">
        <v>2025</v>
      </c>
      <c r="B7463">
        <v>12</v>
      </c>
      <c r="C7463">
        <v>49</v>
      </c>
      <c r="D7463" s="4">
        <v>45995</v>
      </c>
      <c r="E7463" t="s">
        <v>28</v>
      </c>
      <c r="F7463" t="s">
        <v>7680</v>
      </c>
      <c r="G7463" t="s">
        <v>62</v>
      </c>
      <c r="H7463" t="s">
        <v>31</v>
      </c>
      <c r="I7463" t="s">
        <v>57</v>
      </c>
      <c r="J7463" t="s">
        <v>45</v>
      </c>
      <c r="K7463" t="s">
        <v>100</v>
      </c>
      <c r="L7463" t="s">
        <v>46</v>
      </c>
      <c r="M7463" t="s">
        <v>47</v>
      </c>
      <c r="N7463" t="s">
        <v>5148</v>
      </c>
      <c r="O7463">
        <v>13.9</v>
      </c>
      <c r="Q7463">
        <v>112.2</v>
      </c>
      <c r="R7463">
        <v>112.2</v>
      </c>
      <c r="S7463">
        <v>0</v>
      </c>
      <c r="T7463">
        <v>112.2</v>
      </c>
      <c r="U7463">
        <v>84</v>
      </c>
      <c r="V7463">
        <f>SUMIF(货件明细!K:K,F7463,货件明细!AQ:AQ)</f>
        <v>0</v>
      </c>
      <c r="W7463">
        <f t="shared" si="464"/>
        <v>1</v>
      </c>
      <c r="X7463">
        <f t="shared" si="465"/>
        <v>84</v>
      </c>
      <c r="Y7463">
        <f>SUMIF(货件明细!K:K,F7463,货件明细!I:I)</f>
        <v>0</v>
      </c>
      <c r="Z7463">
        <f t="shared" si="466"/>
        <v>13.9</v>
      </c>
      <c r="AA7463">
        <f>SUMIF(货件明细!K:K,F7463,货件明细!J:J)</f>
        <v>0</v>
      </c>
      <c r="AB7463">
        <f t="shared" si="467"/>
        <v>1</v>
      </c>
    </row>
    <row r="7464" spans="1:28">
      <c r="A7464">
        <v>2025</v>
      </c>
      <c r="B7464">
        <v>12</v>
      </c>
      <c r="C7464">
        <v>49</v>
      </c>
      <c r="D7464" s="4">
        <v>45995</v>
      </c>
      <c r="E7464" t="s">
        <v>28</v>
      </c>
      <c r="F7464" t="s">
        <v>7681</v>
      </c>
      <c r="G7464" t="s">
        <v>54</v>
      </c>
      <c r="H7464" t="s">
        <v>31</v>
      </c>
      <c r="I7464" t="s">
        <v>57</v>
      </c>
      <c r="J7464" t="s">
        <v>100</v>
      </c>
      <c r="K7464" t="s">
        <v>100</v>
      </c>
      <c r="L7464" t="s">
        <v>46</v>
      </c>
      <c r="M7464" t="s">
        <v>47</v>
      </c>
      <c r="N7464" t="s">
        <v>5148</v>
      </c>
      <c r="O7464">
        <v>16.15</v>
      </c>
      <c r="Q7464">
        <v>120</v>
      </c>
      <c r="R7464">
        <v>120</v>
      </c>
      <c r="S7464">
        <v>0</v>
      </c>
      <c r="T7464">
        <v>120</v>
      </c>
      <c r="U7464">
        <v>118</v>
      </c>
      <c r="V7464">
        <f>SUMIF(货件明细!K:K,F7464,货件明细!AQ:AQ)</f>
        <v>0</v>
      </c>
      <c r="W7464">
        <f t="shared" si="464"/>
        <v>1</v>
      </c>
      <c r="X7464">
        <f t="shared" si="465"/>
        <v>118</v>
      </c>
      <c r="Y7464">
        <f>SUMIF(货件明细!K:K,F7464,货件明细!I:I)</f>
        <v>0</v>
      </c>
      <c r="Z7464">
        <f t="shared" si="466"/>
        <v>16.15</v>
      </c>
      <c r="AA7464">
        <f>SUMIF(货件明细!K:K,F7464,货件明细!J:J)</f>
        <v>0</v>
      </c>
      <c r="AB7464">
        <f t="shared" si="467"/>
        <v>1</v>
      </c>
    </row>
    <row r="7465" spans="1:28">
      <c r="A7465">
        <v>2025</v>
      </c>
      <c r="B7465">
        <v>12</v>
      </c>
      <c r="C7465">
        <v>49</v>
      </c>
      <c r="D7465" s="4">
        <v>45995</v>
      </c>
      <c r="E7465" t="s">
        <v>28</v>
      </c>
      <c r="F7465" t="s">
        <v>7682</v>
      </c>
      <c r="G7465" t="s">
        <v>43</v>
      </c>
      <c r="H7465" t="s">
        <v>44</v>
      </c>
      <c r="I7465" t="s">
        <v>57</v>
      </c>
      <c r="J7465" t="s">
        <v>100</v>
      </c>
      <c r="K7465" t="s">
        <v>100</v>
      </c>
      <c r="L7465" t="s">
        <v>46</v>
      </c>
      <c r="M7465" t="s">
        <v>5001</v>
      </c>
      <c r="N7465" t="s">
        <v>6615</v>
      </c>
      <c r="O7465">
        <v>16.15</v>
      </c>
      <c r="Q7465">
        <v>87.8496666666667</v>
      </c>
      <c r="R7465">
        <v>87.8496666666667</v>
      </c>
      <c r="S7465">
        <v>0</v>
      </c>
      <c r="T7465">
        <v>87.8496666666667</v>
      </c>
      <c r="U7465">
        <v>118</v>
      </c>
      <c r="V7465">
        <f>SUMIF(货件明细!K:K,F7465,货件明细!AQ:AQ)</f>
        <v>0</v>
      </c>
      <c r="W7465">
        <f t="shared" si="464"/>
        <v>1</v>
      </c>
      <c r="X7465">
        <f t="shared" si="465"/>
        <v>118</v>
      </c>
      <c r="Y7465">
        <f>SUMIF(货件明细!K:K,F7465,货件明细!I:I)</f>
        <v>0</v>
      </c>
      <c r="Z7465">
        <f t="shared" si="466"/>
        <v>16.15</v>
      </c>
      <c r="AA7465">
        <f>SUMIF(货件明细!K:K,F7465,货件明细!J:J)</f>
        <v>0</v>
      </c>
      <c r="AB7465">
        <f t="shared" si="467"/>
        <v>1</v>
      </c>
    </row>
    <row r="7466" spans="1:28">
      <c r="A7466">
        <v>2025</v>
      </c>
      <c r="B7466">
        <v>12</v>
      </c>
      <c r="C7466">
        <v>49</v>
      </c>
      <c r="D7466" s="4">
        <v>45995</v>
      </c>
      <c r="E7466" t="s">
        <v>28</v>
      </c>
      <c r="F7466" t="s">
        <v>7683</v>
      </c>
      <c r="G7466" t="s">
        <v>114</v>
      </c>
      <c r="H7466" t="s">
        <v>44</v>
      </c>
      <c r="I7466" t="s">
        <v>57</v>
      </c>
      <c r="J7466" t="s">
        <v>100</v>
      </c>
      <c r="K7466" t="s">
        <v>100</v>
      </c>
      <c r="L7466" t="s">
        <v>46</v>
      </c>
      <c r="M7466" t="s">
        <v>47</v>
      </c>
      <c r="N7466" t="s">
        <v>4252</v>
      </c>
      <c r="O7466">
        <v>16.15</v>
      </c>
      <c r="Q7466">
        <v>104.4</v>
      </c>
      <c r="R7466">
        <v>104.4</v>
      </c>
      <c r="S7466">
        <v>0</v>
      </c>
      <c r="T7466">
        <v>104.4</v>
      </c>
      <c r="U7466">
        <v>118</v>
      </c>
      <c r="V7466">
        <f>SUMIF(货件明细!K:K,F7466,货件明细!AQ:AQ)</f>
        <v>0</v>
      </c>
      <c r="W7466">
        <f t="shared" si="464"/>
        <v>1</v>
      </c>
      <c r="X7466">
        <f t="shared" si="465"/>
        <v>118</v>
      </c>
      <c r="Y7466">
        <f>SUMIF(货件明细!K:K,F7466,货件明细!I:I)</f>
        <v>0</v>
      </c>
      <c r="Z7466">
        <f t="shared" si="466"/>
        <v>16.15</v>
      </c>
      <c r="AA7466">
        <f>SUMIF(货件明细!K:K,F7466,货件明细!J:J)</f>
        <v>0</v>
      </c>
      <c r="AB7466">
        <f t="shared" si="467"/>
        <v>1</v>
      </c>
    </row>
    <row r="7467" spans="1:28">
      <c r="A7467">
        <v>2025</v>
      </c>
      <c r="B7467">
        <v>12</v>
      </c>
      <c r="C7467">
        <v>49</v>
      </c>
      <c r="D7467" s="4">
        <v>45995</v>
      </c>
      <c r="E7467" t="s">
        <v>28</v>
      </c>
      <c r="F7467" t="s">
        <v>7684</v>
      </c>
      <c r="G7467" t="s">
        <v>267</v>
      </c>
      <c r="H7467" t="s">
        <v>71</v>
      </c>
      <c r="I7467" t="s">
        <v>57</v>
      </c>
      <c r="J7467" t="s">
        <v>100</v>
      </c>
      <c r="K7467" t="s">
        <v>58</v>
      </c>
      <c r="L7467" t="s">
        <v>46</v>
      </c>
      <c r="M7467" t="s">
        <v>5001</v>
      </c>
      <c r="N7467" t="s">
        <v>6725</v>
      </c>
      <c r="O7467">
        <v>16.15</v>
      </c>
      <c r="Q7467">
        <v>54.95</v>
      </c>
      <c r="R7467">
        <v>54.95</v>
      </c>
      <c r="S7467">
        <v>0</v>
      </c>
      <c r="T7467">
        <v>54.95</v>
      </c>
      <c r="U7467">
        <v>118</v>
      </c>
      <c r="V7467">
        <f>SUMIF(货件明细!K:K,F7467,货件明细!AQ:AQ)</f>
        <v>0</v>
      </c>
      <c r="W7467">
        <f t="shared" si="464"/>
        <v>1</v>
      </c>
      <c r="X7467">
        <f t="shared" si="465"/>
        <v>118</v>
      </c>
      <c r="Y7467">
        <f>SUMIF(货件明细!K:K,F7467,货件明细!I:I)</f>
        <v>0</v>
      </c>
      <c r="Z7467">
        <f t="shared" si="466"/>
        <v>16.15</v>
      </c>
      <c r="AA7467">
        <f>SUMIF(货件明细!K:K,F7467,货件明细!J:J)</f>
        <v>0</v>
      </c>
      <c r="AB7467">
        <f t="shared" si="467"/>
        <v>1</v>
      </c>
    </row>
    <row r="7468" spans="1:28">
      <c r="A7468">
        <v>2025</v>
      </c>
      <c r="B7468">
        <v>12</v>
      </c>
      <c r="C7468">
        <v>49</v>
      </c>
      <c r="D7468" s="4">
        <v>45995</v>
      </c>
      <c r="E7468" t="s">
        <v>28</v>
      </c>
      <c r="F7468" t="s">
        <v>7685</v>
      </c>
      <c r="G7468" t="s">
        <v>62</v>
      </c>
      <c r="H7468" t="s">
        <v>31</v>
      </c>
      <c r="I7468" t="s">
        <v>57</v>
      </c>
      <c r="J7468" t="s">
        <v>100</v>
      </c>
      <c r="K7468" t="s">
        <v>100</v>
      </c>
      <c r="L7468" t="s">
        <v>46</v>
      </c>
      <c r="M7468" t="s">
        <v>47</v>
      </c>
      <c r="N7468" t="s">
        <v>5148</v>
      </c>
      <c r="O7468">
        <v>16.15</v>
      </c>
      <c r="Q7468">
        <v>112.2</v>
      </c>
      <c r="R7468">
        <v>112.2</v>
      </c>
      <c r="S7468">
        <v>0</v>
      </c>
      <c r="T7468">
        <v>112.2</v>
      </c>
      <c r="U7468">
        <v>118</v>
      </c>
      <c r="V7468">
        <f>SUMIF(货件明细!K:K,F7468,货件明细!AQ:AQ)</f>
        <v>0</v>
      </c>
      <c r="W7468">
        <f t="shared" si="464"/>
        <v>1</v>
      </c>
      <c r="X7468">
        <f t="shared" si="465"/>
        <v>118</v>
      </c>
      <c r="Y7468">
        <f>SUMIF(货件明细!K:K,F7468,货件明细!I:I)</f>
        <v>0</v>
      </c>
      <c r="Z7468">
        <f t="shared" si="466"/>
        <v>16.15</v>
      </c>
      <c r="AA7468">
        <f>SUMIF(货件明细!K:K,F7468,货件明细!J:J)</f>
        <v>0</v>
      </c>
      <c r="AB7468">
        <f t="shared" si="467"/>
        <v>1</v>
      </c>
    </row>
    <row r="7469" spans="1:28">
      <c r="A7469">
        <v>2025</v>
      </c>
      <c r="B7469">
        <v>12</v>
      </c>
      <c r="C7469">
        <v>49</v>
      </c>
      <c r="D7469" s="4">
        <v>45996</v>
      </c>
      <c r="E7469" t="s">
        <v>28</v>
      </c>
      <c r="F7469" t="s">
        <v>7686</v>
      </c>
      <c r="G7469" t="s">
        <v>6724</v>
      </c>
      <c r="H7469" t="s">
        <v>71</v>
      </c>
      <c r="I7469" t="s">
        <v>41</v>
      </c>
      <c r="J7469" t="s">
        <v>100</v>
      </c>
      <c r="K7469" t="s">
        <v>58</v>
      </c>
      <c r="L7469" t="s">
        <v>46</v>
      </c>
      <c r="M7469" t="s">
        <v>5001</v>
      </c>
      <c r="N7469" t="s">
        <v>6725</v>
      </c>
      <c r="O7469">
        <v>191.5</v>
      </c>
      <c r="Q7469">
        <v>496.06</v>
      </c>
      <c r="R7469">
        <v>496.06</v>
      </c>
      <c r="S7469">
        <v>0</v>
      </c>
      <c r="T7469">
        <v>496.06</v>
      </c>
      <c r="U7469">
        <v>608</v>
      </c>
      <c r="V7469">
        <f>SUMIF(货件明细!K:K,F7469,货件明细!AQ:AQ)</f>
        <v>0</v>
      </c>
      <c r="W7469">
        <f t="shared" si="464"/>
        <v>1</v>
      </c>
      <c r="X7469">
        <f t="shared" si="465"/>
        <v>608</v>
      </c>
      <c r="Y7469">
        <f>SUMIF(货件明细!K:K,F7469,货件明细!I:I)</f>
        <v>0</v>
      </c>
      <c r="Z7469">
        <f t="shared" si="466"/>
        <v>191.5</v>
      </c>
      <c r="AA7469">
        <f>SUMIF(货件明细!K:K,F7469,货件明细!J:J)</f>
        <v>0</v>
      </c>
      <c r="AB7469">
        <f t="shared" si="467"/>
        <v>1</v>
      </c>
    </row>
    <row r="7470" spans="1:28">
      <c r="A7470">
        <v>2025</v>
      </c>
      <c r="B7470">
        <v>12</v>
      </c>
      <c r="C7470">
        <v>49</v>
      </c>
      <c r="D7470" s="4">
        <v>45996</v>
      </c>
      <c r="E7470" t="s">
        <v>28</v>
      </c>
      <c r="F7470" t="s">
        <v>7687</v>
      </c>
      <c r="G7470" t="s">
        <v>43</v>
      </c>
      <c r="H7470" t="s">
        <v>44</v>
      </c>
      <c r="I7470" t="s">
        <v>41</v>
      </c>
      <c r="J7470" t="s">
        <v>100</v>
      </c>
      <c r="K7470" t="s">
        <v>100</v>
      </c>
      <c r="L7470" t="s">
        <v>46</v>
      </c>
      <c r="M7470" t="s">
        <v>5001</v>
      </c>
      <c r="N7470" t="s">
        <v>6615</v>
      </c>
      <c r="O7470">
        <v>191.5</v>
      </c>
      <c r="Q7470">
        <v>966.346333333333</v>
      </c>
      <c r="R7470">
        <v>966.346333333333</v>
      </c>
      <c r="S7470">
        <v>0</v>
      </c>
      <c r="T7470">
        <v>966.346333333333</v>
      </c>
      <c r="U7470">
        <v>608</v>
      </c>
      <c r="V7470">
        <f>SUMIF(货件明细!K:K,F7470,货件明细!AQ:AQ)</f>
        <v>0</v>
      </c>
      <c r="W7470">
        <f t="shared" si="464"/>
        <v>1</v>
      </c>
      <c r="X7470">
        <f t="shared" si="465"/>
        <v>608</v>
      </c>
      <c r="Y7470">
        <f>SUMIF(货件明细!K:K,F7470,货件明细!I:I)</f>
        <v>0</v>
      </c>
      <c r="Z7470">
        <f t="shared" si="466"/>
        <v>191.5</v>
      </c>
      <c r="AA7470">
        <f>SUMIF(货件明细!K:K,F7470,货件明细!J:J)</f>
        <v>0</v>
      </c>
      <c r="AB7470">
        <f t="shared" si="467"/>
        <v>1</v>
      </c>
    </row>
    <row r="7471" spans="1:28">
      <c r="A7471">
        <v>2025</v>
      </c>
      <c r="B7471">
        <v>12</v>
      </c>
      <c r="C7471">
        <v>49</v>
      </c>
      <c r="D7471" s="4">
        <v>45996</v>
      </c>
      <c r="E7471" t="s">
        <v>28</v>
      </c>
      <c r="F7471" t="s">
        <v>7688</v>
      </c>
      <c r="G7471" t="s">
        <v>50</v>
      </c>
      <c r="H7471" t="s">
        <v>31</v>
      </c>
      <c r="I7471" t="s">
        <v>41</v>
      </c>
      <c r="J7471" t="s">
        <v>100</v>
      </c>
      <c r="K7471" t="s">
        <v>100</v>
      </c>
      <c r="L7471" t="s">
        <v>46</v>
      </c>
      <c r="M7471" t="s">
        <v>47</v>
      </c>
      <c r="N7471" t="s">
        <v>5148</v>
      </c>
      <c r="O7471">
        <v>191.5</v>
      </c>
      <c r="Q7471">
        <v>1156</v>
      </c>
      <c r="R7471">
        <v>1156</v>
      </c>
      <c r="S7471">
        <v>0</v>
      </c>
      <c r="T7471">
        <v>1156</v>
      </c>
      <c r="U7471">
        <v>608</v>
      </c>
      <c r="V7471">
        <f>SUMIF(货件明细!K:K,F7471,货件明细!AQ:AQ)</f>
        <v>0</v>
      </c>
      <c r="W7471">
        <f t="shared" si="464"/>
        <v>1</v>
      </c>
      <c r="X7471">
        <f t="shared" si="465"/>
        <v>608</v>
      </c>
      <c r="Y7471">
        <f>SUMIF(货件明细!K:K,F7471,货件明细!I:I)</f>
        <v>0</v>
      </c>
      <c r="Z7471">
        <f t="shared" si="466"/>
        <v>191.5</v>
      </c>
      <c r="AA7471">
        <f>SUMIF(货件明细!K:K,F7471,货件明细!J:J)</f>
        <v>0</v>
      </c>
      <c r="AB7471">
        <f t="shared" si="467"/>
        <v>1</v>
      </c>
    </row>
    <row r="7472" spans="1:28">
      <c r="A7472">
        <v>2025</v>
      </c>
      <c r="B7472">
        <v>12</v>
      </c>
      <c r="C7472">
        <v>49</v>
      </c>
      <c r="D7472" s="4">
        <v>45996</v>
      </c>
      <c r="E7472" t="s">
        <v>28</v>
      </c>
      <c r="F7472" t="s">
        <v>7689</v>
      </c>
      <c r="G7472" t="s">
        <v>392</v>
      </c>
      <c r="H7472" t="s">
        <v>44</v>
      </c>
      <c r="I7472" t="s">
        <v>41</v>
      </c>
      <c r="J7472" t="s">
        <v>100</v>
      </c>
      <c r="K7472" t="s">
        <v>100</v>
      </c>
      <c r="L7472" t="s">
        <v>46</v>
      </c>
      <c r="M7472" t="s">
        <v>47</v>
      </c>
      <c r="N7472" t="s">
        <v>4252</v>
      </c>
      <c r="O7472">
        <v>191.5</v>
      </c>
      <c r="Q7472">
        <v>993.6</v>
      </c>
      <c r="R7472">
        <v>993.6</v>
      </c>
      <c r="S7472">
        <v>0</v>
      </c>
      <c r="T7472">
        <v>993.6</v>
      </c>
      <c r="U7472">
        <v>608</v>
      </c>
      <c r="V7472">
        <f>SUMIF(货件明细!K:K,F7472,货件明细!AQ:AQ)</f>
        <v>0</v>
      </c>
      <c r="W7472">
        <f t="shared" si="464"/>
        <v>1</v>
      </c>
      <c r="X7472">
        <f t="shared" si="465"/>
        <v>608</v>
      </c>
      <c r="Y7472">
        <f>SUMIF(货件明细!K:K,F7472,货件明细!I:I)</f>
        <v>0</v>
      </c>
      <c r="Z7472">
        <f t="shared" si="466"/>
        <v>191.5</v>
      </c>
      <c r="AA7472">
        <f>SUMIF(货件明细!K:K,F7472,货件明细!J:J)</f>
        <v>0</v>
      </c>
      <c r="AB7472">
        <f t="shared" si="467"/>
        <v>1</v>
      </c>
    </row>
    <row r="7473" spans="1:28">
      <c r="A7473">
        <v>2025</v>
      </c>
      <c r="B7473">
        <v>12</v>
      </c>
      <c r="C7473">
        <v>49</v>
      </c>
      <c r="D7473" s="4">
        <v>45996</v>
      </c>
      <c r="E7473" t="s">
        <v>28</v>
      </c>
      <c r="F7473" t="s">
        <v>7690</v>
      </c>
      <c r="G7473" t="s">
        <v>882</v>
      </c>
      <c r="H7473" t="s">
        <v>71</v>
      </c>
      <c r="I7473" t="s">
        <v>41</v>
      </c>
      <c r="J7473" t="s">
        <v>100</v>
      </c>
      <c r="K7473" t="s">
        <v>58</v>
      </c>
      <c r="L7473" t="s">
        <v>46</v>
      </c>
      <c r="M7473" t="s">
        <v>47</v>
      </c>
      <c r="N7473" t="s">
        <v>5178</v>
      </c>
      <c r="O7473">
        <v>191.5</v>
      </c>
      <c r="Q7473">
        <v>496.4</v>
      </c>
      <c r="R7473">
        <v>496.4</v>
      </c>
      <c r="S7473">
        <v>0</v>
      </c>
      <c r="T7473">
        <v>496.4</v>
      </c>
      <c r="U7473">
        <v>608</v>
      </c>
      <c r="V7473">
        <f>SUMIF(货件明细!K:K,F7473,货件明细!AQ:AQ)</f>
        <v>0</v>
      </c>
      <c r="W7473">
        <f t="shared" si="464"/>
        <v>1</v>
      </c>
      <c r="X7473">
        <f t="shared" si="465"/>
        <v>608</v>
      </c>
      <c r="Y7473">
        <f>SUMIF(货件明细!K:K,F7473,货件明细!I:I)</f>
        <v>0</v>
      </c>
      <c r="Z7473">
        <f t="shared" si="466"/>
        <v>191.5</v>
      </c>
      <c r="AA7473">
        <f>SUMIF(货件明细!K:K,F7473,货件明细!J:J)</f>
        <v>0</v>
      </c>
      <c r="AB7473">
        <f t="shared" si="467"/>
        <v>1</v>
      </c>
    </row>
    <row r="7474" spans="1:28">
      <c r="A7474">
        <v>2025</v>
      </c>
      <c r="B7474">
        <v>12</v>
      </c>
      <c r="C7474">
        <v>49</v>
      </c>
      <c r="D7474" s="4">
        <v>45996</v>
      </c>
      <c r="E7474" t="s">
        <v>28</v>
      </c>
      <c r="F7474" t="s">
        <v>7691</v>
      </c>
      <c r="G7474" t="s">
        <v>374</v>
      </c>
      <c r="H7474" t="s">
        <v>71</v>
      </c>
      <c r="I7474" t="s">
        <v>80</v>
      </c>
      <c r="J7474" t="s">
        <v>58</v>
      </c>
      <c r="K7474" t="s">
        <v>58</v>
      </c>
      <c r="L7474" t="s">
        <v>46</v>
      </c>
      <c r="M7474" t="s">
        <v>5001</v>
      </c>
      <c r="N7474" t="s">
        <v>6725</v>
      </c>
      <c r="O7474">
        <v>30.18</v>
      </c>
      <c r="Q7474">
        <v>70.65</v>
      </c>
      <c r="R7474">
        <v>70.65</v>
      </c>
      <c r="S7474">
        <v>0</v>
      </c>
      <c r="T7474">
        <v>70.65</v>
      </c>
      <c r="U7474">
        <v>157</v>
      </c>
      <c r="V7474">
        <f>SUMIF(货件明细!K:K,F7474,货件明细!AQ:AQ)</f>
        <v>0</v>
      </c>
      <c r="W7474">
        <f t="shared" si="464"/>
        <v>1</v>
      </c>
      <c r="X7474">
        <f t="shared" si="465"/>
        <v>157</v>
      </c>
      <c r="Y7474">
        <f>SUMIF(货件明细!K:K,F7474,货件明细!I:I)</f>
        <v>0</v>
      </c>
      <c r="Z7474">
        <f t="shared" si="466"/>
        <v>30.18</v>
      </c>
      <c r="AA7474">
        <f>SUMIF(货件明细!K:K,F7474,货件明细!J:J)</f>
        <v>0</v>
      </c>
      <c r="AB7474">
        <f t="shared" si="467"/>
        <v>1</v>
      </c>
    </row>
    <row r="7475" spans="1:28">
      <c r="A7475">
        <v>2025</v>
      </c>
      <c r="B7475">
        <v>12</v>
      </c>
      <c r="C7475">
        <v>49</v>
      </c>
      <c r="D7475" s="4">
        <v>45996</v>
      </c>
      <c r="E7475" t="s">
        <v>28</v>
      </c>
      <c r="F7475" t="s">
        <v>7692</v>
      </c>
      <c r="G7475" t="s">
        <v>882</v>
      </c>
      <c r="H7475" t="s">
        <v>71</v>
      </c>
      <c r="I7475" t="s">
        <v>80</v>
      </c>
      <c r="J7475" t="s">
        <v>58</v>
      </c>
      <c r="K7475" t="s">
        <v>58</v>
      </c>
      <c r="L7475" t="s">
        <v>46</v>
      </c>
      <c r="M7475" t="s">
        <v>47</v>
      </c>
      <c r="N7475" t="s">
        <v>5178</v>
      </c>
      <c r="O7475">
        <v>30.18</v>
      </c>
      <c r="Q7475">
        <v>92.61875</v>
      </c>
      <c r="R7475">
        <v>92.61875</v>
      </c>
      <c r="S7475">
        <v>0</v>
      </c>
      <c r="T7475">
        <v>92.61875</v>
      </c>
      <c r="U7475">
        <v>157</v>
      </c>
      <c r="V7475">
        <f>SUMIF(货件明细!K:K,F7475,货件明细!AQ:AQ)</f>
        <v>0</v>
      </c>
      <c r="W7475">
        <f t="shared" si="464"/>
        <v>1</v>
      </c>
      <c r="X7475">
        <f t="shared" si="465"/>
        <v>157</v>
      </c>
      <c r="Y7475">
        <f>SUMIF(货件明细!K:K,F7475,货件明细!I:I)</f>
        <v>0</v>
      </c>
      <c r="Z7475">
        <f t="shared" si="466"/>
        <v>30.18</v>
      </c>
      <c r="AA7475">
        <f>SUMIF(货件明细!K:K,F7475,货件明细!J:J)</f>
        <v>0</v>
      </c>
      <c r="AB7475">
        <f t="shared" si="467"/>
        <v>1</v>
      </c>
    </row>
    <row r="7476" spans="1:28">
      <c r="A7476">
        <v>2025</v>
      </c>
      <c r="B7476">
        <v>12</v>
      </c>
      <c r="C7476">
        <v>49</v>
      </c>
      <c r="D7476" s="4">
        <v>45996</v>
      </c>
      <c r="E7476" t="s">
        <v>28</v>
      </c>
      <c r="F7476" t="s">
        <v>7693</v>
      </c>
      <c r="G7476" t="s">
        <v>263</v>
      </c>
      <c r="H7476" t="s">
        <v>44</v>
      </c>
      <c r="I7476" t="s">
        <v>80</v>
      </c>
      <c r="J7476" t="s">
        <v>58</v>
      </c>
      <c r="K7476" t="s">
        <v>58</v>
      </c>
      <c r="L7476" t="s">
        <v>46</v>
      </c>
      <c r="M7476" t="s">
        <v>5001</v>
      </c>
      <c r="N7476" t="s">
        <v>6725</v>
      </c>
      <c r="O7476">
        <v>30.18</v>
      </c>
      <c r="Q7476">
        <v>160.39125</v>
      </c>
      <c r="R7476">
        <v>160.39125</v>
      </c>
      <c r="S7476">
        <v>0</v>
      </c>
      <c r="T7476">
        <v>160.39125</v>
      </c>
      <c r="U7476">
        <v>157</v>
      </c>
      <c r="V7476">
        <f>SUMIF(货件明细!K:K,F7476,货件明细!AQ:AQ)</f>
        <v>0</v>
      </c>
      <c r="W7476">
        <f t="shared" si="464"/>
        <v>1</v>
      </c>
      <c r="X7476">
        <f t="shared" si="465"/>
        <v>157</v>
      </c>
      <c r="Y7476">
        <f>SUMIF(货件明细!K:K,F7476,货件明细!I:I)</f>
        <v>0</v>
      </c>
      <c r="Z7476">
        <f t="shared" si="466"/>
        <v>30.18</v>
      </c>
      <c r="AA7476">
        <f>SUMIF(货件明细!K:K,F7476,货件明细!J:J)</f>
        <v>0</v>
      </c>
      <c r="AB7476">
        <f t="shared" si="467"/>
        <v>1</v>
      </c>
    </row>
    <row r="7477" spans="1:28">
      <c r="A7477">
        <v>2025</v>
      </c>
      <c r="B7477">
        <v>12</v>
      </c>
      <c r="C7477">
        <v>49</v>
      </c>
      <c r="D7477" s="4">
        <v>45996</v>
      </c>
      <c r="E7477" t="s">
        <v>28</v>
      </c>
      <c r="F7477" t="s">
        <v>7694</v>
      </c>
      <c r="G7477" t="s">
        <v>395</v>
      </c>
      <c r="H7477" t="s">
        <v>44</v>
      </c>
      <c r="I7477" t="s">
        <v>80</v>
      </c>
      <c r="J7477" t="s">
        <v>58</v>
      </c>
      <c r="K7477" t="s">
        <v>58</v>
      </c>
      <c r="L7477" t="s">
        <v>46</v>
      </c>
      <c r="M7477" t="s">
        <v>5001</v>
      </c>
      <c r="N7477" t="s">
        <v>6725</v>
      </c>
      <c r="O7477">
        <v>30.18</v>
      </c>
      <c r="Q7477">
        <v>160.39125</v>
      </c>
      <c r="R7477">
        <v>160.39125</v>
      </c>
      <c r="S7477">
        <v>0</v>
      </c>
      <c r="T7477">
        <v>160.39125</v>
      </c>
      <c r="U7477">
        <v>157</v>
      </c>
      <c r="V7477">
        <f>SUMIF(货件明细!K:K,F7477,货件明细!AQ:AQ)</f>
        <v>0</v>
      </c>
      <c r="W7477">
        <f t="shared" si="464"/>
        <v>1</v>
      </c>
      <c r="X7477">
        <f t="shared" si="465"/>
        <v>157</v>
      </c>
      <c r="Y7477">
        <f>SUMIF(货件明细!K:K,F7477,货件明细!I:I)</f>
        <v>0</v>
      </c>
      <c r="Z7477">
        <f t="shared" si="466"/>
        <v>30.18</v>
      </c>
      <c r="AA7477">
        <f>SUMIF(货件明细!K:K,F7477,货件明细!J:J)</f>
        <v>0</v>
      </c>
      <c r="AB7477">
        <f t="shared" si="467"/>
        <v>1</v>
      </c>
    </row>
    <row r="7478" spans="1:28">
      <c r="A7478">
        <v>2025</v>
      </c>
      <c r="B7478">
        <v>12</v>
      </c>
      <c r="C7478">
        <v>49</v>
      </c>
      <c r="D7478" s="4">
        <v>45996</v>
      </c>
      <c r="E7478" t="s">
        <v>28</v>
      </c>
      <c r="F7478" t="s">
        <v>7695</v>
      </c>
      <c r="G7478" t="s">
        <v>62</v>
      </c>
      <c r="H7478" t="s">
        <v>31</v>
      </c>
      <c r="I7478" t="s">
        <v>80</v>
      </c>
      <c r="J7478" t="s">
        <v>58</v>
      </c>
      <c r="K7478" t="s">
        <v>58</v>
      </c>
      <c r="L7478" t="s">
        <v>46</v>
      </c>
      <c r="M7478" t="s">
        <v>5001</v>
      </c>
      <c r="N7478" t="s">
        <v>6725</v>
      </c>
      <c r="O7478">
        <v>30.18</v>
      </c>
      <c r="Q7478">
        <v>188.6125</v>
      </c>
      <c r="R7478">
        <v>188.6125</v>
      </c>
      <c r="S7478">
        <v>0</v>
      </c>
      <c r="T7478">
        <v>188.6125</v>
      </c>
      <c r="U7478">
        <v>157</v>
      </c>
      <c r="V7478">
        <f>SUMIF(货件明细!K:K,F7478,货件明细!AQ:AQ)</f>
        <v>0</v>
      </c>
      <c r="W7478">
        <f t="shared" si="464"/>
        <v>1</v>
      </c>
      <c r="X7478">
        <f t="shared" si="465"/>
        <v>157</v>
      </c>
      <c r="Y7478">
        <f>SUMIF(货件明细!K:K,F7478,货件明细!I:I)</f>
        <v>0</v>
      </c>
      <c r="Z7478">
        <f t="shared" si="466"/>
        <v>30.18</v>
      </c>
      <c r="AA7478">
        <f>SUMIF(货件明细!K:K,F7478,货件明细!J:J)</f>
        <v>0</v>
      </c>
      <c r="AB7478">
        <f t="shared" si="467"/>
        <v>1</v>
      </c>
    </row>
    <row r="7479" spans="1:28">
      <c r="A7479">
        <v>2025</v>
      </c>
      <c r="B7479">
        <v>12</v>
      </c>
      <c r="C7479">
        <v>49</v>
      </c>
      <c r="D7479" s="4">
        <v>45996</v>
      </c>
      <c r="E7479" t="s">
        <v>28</v>
      </c>
      <c r="F7479" t="s">
        <v>7696</v>
      </c>
      <c r="G7479" t="s">
        <v>374</v>
      </c>
      <c r="H7479" t="s">
        <v>71</v>
      </c>
      <c r="I7479" t="s">
        <v>96</v>
      </c>
      <c r="J7479" t="s">
        <v>45</v>
      </c>
      <c r="K7479" t="s">
        <v>7637</v>
      </c>
      <c r="L7479" t="s">
        <v>46</v>
      </c>
      <c r="M7479" t="s">
        <v>2882</v>
      </c>
      <c r="N7479" t="s">
        <v>3135</v>
      </c>
      <c r="O7479">
        <v>20.9</v>
      </c>
      <c r="Q7479">
        <v>72.58125</v>
      </c>
      <c r="R7479">
        <v>72.58125</v>
      </c>
      <c r="S7479">
        <v>0</v>
      </c>
      <c r="T7479">
        <v>72.58125</v>
      </c>
      <c r="U7479">
        <v>124</v>
      </c>
      <c r="V7479">
        <f>SUMIF(货件明细!K:K,F7479,货件明细!AQ:AQ)</f>
        <v>0</v>
      </c>
      <c r="W7479">
        <f t="shared" si="464"/>
        <v>1</v>
      </c>
      <c r="X7479">
        <f t="shared" si="465"/>
        <v>124</v>
      </c>
      <c r="Y7479">
        <f>SUMIF(货件明细!K:K,F7479,货件明细!I:I)</f>
        <v>0</v>
      </c>
      <c r="Z7479">
        <f t="shared" si="466"/>
        <v>20.9</v>
      </c>
      <c r="AA7479">
        <f>SUMIF(货件明细!K:K,F7479,货件明细!J:J)</f>
        <v>0</v>
      </c>
      <c r="AB7479">
        <f t="shared" si="467"/>
        <v>1</v>
      </c>
    </row>
    <row r="7480" spans="1:28">
      <c r="A7480">
        <v>2025</v>
      </c>
      <c r="B7480">
        <v>12</v>
      </c>
      <c r="C7480">
        <v>49</v>
      </c>
      <c r="D7480" s="4">
        <v>45996</v>
      </c>
      <c r="E7480" t="s">
        <v>28</v>
      </c>
      <c r="F7480" t="s">
        <v>7697</v>
      </c>
      <c r="G7480" t="s">
        <v>882</v>
      </c>
      <c r="H7480" t="s">
        <v>71</v>
      </c>
      <c r="I7480" t="s">
        <v>96</v>
      </c>
      <c r="J7480" t="s">
        <v>45</v>
      </c>
      <c r="K7480" t="s">
        <v>7637</v>
      </c>
      <c r="L7480" t="s">
        <v>46</v>
      </c>
      <c r="M7480" t="s">
        <v>2882</v>
      </c>
      <c r="N7480" t="s">
        <v>3135</v>
      </c>
      <c r="O7480">
        <v>20.9</v>
      </c>
      <c r="Q7480">
        <v>70.3928571428572</v>
      </c>
      <c r="R7480">
        <v>70.3928571428572</v>
      </c>
      <c r="S7480">
        <v>0</v>
      </c>
      <c r="T7480">
        <v>70.3928571428572</v>
      </c>
      <c r="U7480">
        <v>124</v>
      </c>
      <c r="V7480">
        <f>SUMIF(货件明细!K:K,F7480,货件明细!AQ:AQ)</f>
        <v>0</v>
      </c>
      <c r="W7480">
        <f t="shared" si="464"/>
        <v>1</v>
      </c>
      <c r="X7480">
        <f t="shared" si="465"/>
        <v>124</v>
      </c>
      <c r="Y7480">
        <f>SUMIF(货件明细!K:K,F7480,货件明细!I:I)</f>
        <v>0</v>
      </c>
      <c r="Z7480">
        <f t="shared" si="466"/>
        <v>20.9</v>
      </c>
      <c r="AA7480">
        <f>SUMIF(货件明细!K:K,F7480,货件明细!J:J)</f>
        <v>0</v>
      </c>
      <c r="AB7480">
        <f t="shared" si="467"/>
        <v>1</v>
      </c>
    </row>
    <row r="7481" spans="1:28">
      <c r="A7481">
        <v>2025</v>
      </c>
      <c r="B7481">
        <v>12</v>
      </c>
      <c r="C7481">
        <v>49</v>
      </c>
      <c r="D7481" s="4">
        <v>45996</v>
      </c>
      <c r="E7481" t="s">
        <v>28</v>
      </c>
      <c r="F7481" t="s">
        <v>7698</v>
      </c>
      <c r="G7481" t="s">
        <v>263</v>
      </c>
      <c r="H7481" t="s">
        <v>44</v>
      </c>
      <c r="I7481" t="s">
        <v>96</v>
      </c>
      <c r="J7481" t="s">
        <v>45</v>
      </c>
      <c r="K7481" t="s">
        <v>7637</v>
      </c>
      <c r="L7481" t="s">
        <v>46</v>
      </c>
      <c r="M7481" t="s">
        <v>2882</v>
      </c>
      <c r="N7481" t="s">
        <v>3135</v>
      </c>
      <c r="O7481">
        <v>20.9</v>
      </c>
      <c r="Q7481">
        <v>106.275</v>
      </c>
      <c r="R7481">
        <v>106.275</v>
      </c>
      <c r="S7481">
        <v>0</v>
      </c>
      <c r="T7481">
        <v>106.275</v>
      </c>
      <c r="U7481">
        <v>124</v>
      </c>
      <c r="V7481">
        <f>SUMIF(货件明细!K:K,F7481,货件明细!AQ:AQ)</f>
        <v>0</v>
      </c>
      <c r="W7481">
        <f t="shared" si="464"/>
        <v>1</v>
      </c>
      <c r="X7481">
        <f t="shared" si="465"/>
        <v>124</v>
      </c>
      <c r="Y7481">
        <f>SUMIF(货件明细!K:K,F7481,货件明细!I:I)</f>
        <v>0</v>
      </c>
      <c r="Z7481">
        <f t="shared" si="466"/>
        <v>20.9</v>
      </c>
      <c r="AA7481">
        <f>SUMIF(货件明细!K:K,F7481,货件明细!J:J)</f>
        <v>0</v>
      </c>
      <c r="AB7481">
        <f t="shared" si="467"/>
        <v>1</v>
      </c>
    </row>
    <row r="7482" spans="1:28">
      <c r="A7482">
        <v>2025</v>
      </c>
      <c r="B7482">
        <v>12</v>
      </c>
      <c r="C7482">
        <v>49</v>
      </c>
      <c r="D7482" s="4">
        <v>45996</v>
      </c>
      <c r="E7482" t="s">
        <v>28</v>
      </c>
      <c r="F7482" t="s">
        <v>7699</v>
      </c>
      <c r="G7482" t="s">
        <v>395</v>
      </c>
      <c r="H7482" t="s">
        <v>44</v>
      </c>
      <c r="I7482" t="s">
        <v>96</v>
      </c>
      <c r="J7482" t="s">
        <v>45</v>
      </c>
      <c r="K7482" t="s">
        <v>7637</v>
      </c>
      <c r="L7482" t="s">
        <v>46</v>
      </c>
      <c r="M7482" t="s">
        <v>2882</v>
      </c>
      <c r="N7482" t="s">
        <v>3338</v>
      </c>
      <c r="O7482">
        <v>20.9</v>
      </c>
      <c r="Q7482">
        <v>177.45</v>
      </c>
      <c r="R7482">
        <v>177.45</v>
      </c>
      <c r="S7482">
        <v>0</v>
      </c>
      <c r="T7482">
        <v>177.45</v>
      </c>
      <c r="U7482">
        <v>124</v>
      </c>
      <c r="V7482">
        <f>SUMIF(货件明细!K:K,F7482,货件明细!AQ:AQ)</f>
        <v>0</v>
      </c>
      <c r="W7482">
        <f t="shared" si="464"/>
        <v>1</v>
      </c>
      <c r="X7482">
        <f t="shared" si="465"/>
        <v>124</v>
      </c>
      <c r="Y7482">
        <f>SUMIF(货件明细!K:K,F7482,货件明细!I:I)</f>
        <v>0</v>
      </c>
      <c r="Z7482">
        <f t="shared" si="466"/>
        <v>20.9</v>
      </c>
      <c r="AA7482">
        <f>SUMIF(货件明细!K:K,F7482,货件明细!J:J)</f>
        <v>0</v>
      </c>
      <c r="AB7482">
        <f t="shared" si="467"/>
        <v>1</v>
      </c>
    </row>
    <row r="7483" spans="1:28">
      <c r="A7483">
        <v>2025</v>
      </c>
      <c r="B7483">
        <v>12</v>
      </c>
      <c r="C7483">
        <v>49</v>
      </c>
      <c r="D7483" s="4">
        <v>45996</v>
      </c>
      <c r="E7483" t="s">
        <v>28</v>
      </c>
      <c r="F7483" t="s">
        <v>7700</v>
      </c>
      <c r="G7483" t="s">
        <v>62</v>
      </c>
      <c r="H7483" t="s">
        <v>31</v>
      </c>
      <c r="I7483" t="s">
        <v>96</v>
      </c>
      <c r="J7483" t="s">
        <v>45</v>
      </c>
      <c r="K7483" t="s">
        <v>100</v>
      </c>
      <c r="L7483" t="s">
        <v>46</v>
      </c>
      <c r="M7483" t="s">
        <v>47</v>
      </c>
      <c r="N7483" t="s">
        <v>5148</v>
      </c>
      <c r="O7483">
        <v>20.9</v>
      </c>
      <c r="Q7483">
        <v>101.357142857143</v>
      </c>
      <c r="R7483">
        <v>101.357142857143</v>
      </c>
      <c r="S7483">
        <v>0</v>
      </c>
      <c r="T7483">
        <v>101.357142857143</v>
      </c>
      <c r="U7483">
        <v>124</v>
      </c>
      <c r="V7483">
        <f>SUMIF(货件明细!K:K,F7483,货件明细!AQ:AQ)</f>
        <v>0</v>
      </c>
      <c r="W7483">
        <f t="shared" si="464"/>
        <v>1</v>
      </c>
      <c r="X7483">
        <f t="shared" si="465"/>
        <v>124</v>
      </c>
      <c r="Y7483">
        <f>SUMIF(货件明细!K:K,F7483,货件明细!I:I)</f>
        <v>0</v>
      </c>
      <c r="Z7483">
        <f t="shared" si="466"/>
        <v>20.9</v>
      </c>
      <c r="AA7483">
        <f>SUMIF(货件明细!K:K,F7483,货件明细!J:J)</f>
        <v>0</v>
      </c>
      <c r="AB7483">
        <f t="shared" si="467"/>
        <v>1</v>
      </c>
    </row>
    <row r="7484" spans="1:28">
      <c r="A7484">
        <v>2025</v>
      </c>
      <c r="B7484">
        <v>12</v>
      </c>
      <c r="C7484">
        <v>49</v>
      </c>
      <c r="D7484" s="4">
        <v>45996</v>
      </c>
      <c r="E7484" t="s">
        <v>28</v>
      </c>
      <c r="F7484" t="s">
        <v>7701</v>
      </c>
      <c r="G7484" t="s">
        <v>374</v>
      </c>
      <c r="H7484" t="s">
        <v>71</v>
      </c>
      <c r="I7484" t="s">
        <v>145</v>
      </c>
      <c r="J7484" t="s">
        <v>58</v>
      </c>
      <c r="K7484" t="s">
        <v>58</v>
      </c>
      <c r="L7484" t="s">
        <v>46</v>
      </c>
      <c r="M7484" t="s">
        <v>5001</v>
      </c>
      <c r="N7484" t="s">
        <v>6725</v>
      </c>
      <c r="O7484">
        <v>142.7</v>
      </c>
      <c r="Q7484">
        <v>361.1</v>
      </c>
      <c r="R7484">
        <v>361.1</v>
      </c>
      <c r="S7484">
        <v>0</v>
      </c>
      <c r="T7484">
        <v>361.1</v>
      </c>
      <c r="U7484">
        <v>620</v>
      </c>
      <c r="V7484">
        <f>SUMIF(货件明细!K:K,F7484,货件明细!AQ:AQ)</f>
        <v>0</v>
      </c>
      <c r="W7484">
        <f t="shared" si="464"/>
        <v>1</v>
      </c>
      <c r="X7484">
        <f t="shared" si="465"/>
        <v>620</v>
      </c>
      <c r="Y7484">
        <f>SUMIF(货件明细!K:K,F7484,货件明细!I:I)</f>
        <v>0</v>
      </c>
      <c r="Z7484">
        <f t="shared" si="466"/>
        <v>142.7</v>
      </c>
      <c r="AA7484">
        <f>SUMIF(货件明细!K:K,F7484,货件明细!J:J)</f>
        <v>0</v>
      </c>
      <c r="AB7484">
        <f t="shared" si="467"/>
        <v>1</v>
      </c>
    </row>
    <row r="7485" spans="1:28">
      <c r="A7485">
        <v>2025</v>
      </c>
      <c r="B7485">
        <v>12</v>
      </c>
      <c r="C7485">
        <v>49</v>
      </c>
      <c r="D7485" s="4">
        <v>45996</v>
      </c>
      <c r="E7485" t="s">
        <v>28</v>
      </c>
      <c r="F7485" t="s">
        <v>7702</v>
      </c>
      <c r="G7485" t="s">
        <v>882</v>
      </c>
      <c r="H7485" t="s">
        <v>71</v>
      </c>
      <c r="I7485" t="s">
        <v>145</v>
      </c>
      <c r="J7485" t="s">
        <v>58</v>
      </c>
      <c r="K7485" t="s">
        <v>58</v>
      </c>
      <c r="L7485" t="s">
        <v>46</v>
      </c>
      <c r="M7485" t="s">
        <v>47</v>
      </c>
      <c r="N7485" t="s">
        <v>5178</v>
      </c>
      <c r="O7485">
        <v>142.7</v>
      </c>
      <c r="Q7485">
        <v>370.475</v>
      </c>
      <c r="R7485">
        <v>370.475</v>
      </c>
      <c r="S7485">
        <v>0</v>
      </c>
      <c r="T7485">
        <v>370.475</v>
      </c>
      <c r="U7485">
        <v>620</v>
      </c>
      <c r="V7485">
        <f>SUMIF(货件明细!K:K,F7485,货件明细!AQ:AQ)</f>
        <v>0</v>
      </c>
      <c r="W7485">
        <f t="shared" si="464"/>
        <v>1</v>
      </c>
      <c r="X7485">
        <f t="shared" si="465"/>
        <v>620</v>
      </c>
      <c r="Y7485">
        <f>SUMIF(货件明细!K:K,F7485,货件明细!I:I)</f>
        <v>0</v>
      </c>
      <c r="Z7485">
        <f t="shared" si="466"/>
        <v>142.7</v>
      </c>
      <c r="AA7485">
        <f>SUMIF(货件明细!K:K,F7485,货件明细!J:J)</f>
        <v>0</v>
      </c>
      <c r="AB7485">
        <f t="shared" si="467"/>
        <v>1</v>
      </c>
    </row>
    <row r="7486" spans="1:28">
      <c r="A7486">
        <v>2025</v>
      </c>
      <c r="B7486">
        <v>12</v>
      </c>
      <c r="C7486">
        <v>49</v>
      </c>
      <c r="D7486" s="4">
        <v>45996</v>
      </c>
      <c r="E7486" t="s">
        <v>28</v>
      </c>
      <c r="F7486" t="s">
        <v>7703</v>
      </c>
      <c r="G7486" t="s">
        <v>263</v>
      </c>
      <c r="H7486" t="s">
        <v>44</v>
      </c>
      <c r="I7486" t="s">
        <v>145</v>
      </c>
      <c r="J7486" t="s">
        <v>58</v>
      </c>
      <c r="K7486" t="s">
        <v>58</v>
      </c>
      <c r="L7486" t="s">
        <v>46</v>
      </c>
      <c r="M7486" t="s">
        <v>5001</v>
      </c>
      <c r="N7486" t="s">
        <v>6725</v>
      </c>
      <c r="O7486">
        <v>142.7</v>
      </c>
      <c r="Q7486">
        <v>641.565</v>
      </c>
      <c r="R7486">
        <v>641.565</v>
      </c>
      <c r="S7486">
        <v>0</v>
      </c>
      <c r="T7486">
        <v>641.565</v>
      </c>
      <c r="U7486">
        <v>620</v>
      </c>
      <c r="V7486">
        <f>SUMIF(货件明细!K:K,F7486,货件明细!AQ:AQ)</f>
        <v>0</v>
      </c>
      <c r="W7486">
        <f t="shared" si="464"/>
        <v>1</v>
      </c>
      <c r="X7486">
        <f t="shared" si="465"/>
        <v>620</v>
      </c>
      <c r="Y7486">
        <f>SUMIF(货件明细!K:K,F7486,货件明细!I:I)</f>
        <v>0</v>
      </c>
      <c r="Z7486">
        <f t="shared" si="466"/>
        <v>142.7</v>
      </c>
      <c r="AA7486">
        <f>SUMIF(货件明细!K:K,F7486,货件明细!J:J)</f>
        <v>0</v>
      </c>
      <c r="AB7486">
        <f t="shared" si="467"/>
        <v>1</v>
      </c>
    </row>
    <row r="7487" spans="1:28">
      <c r="A7487">
        <v>2025</v>
      </c>
      <c r="B7487">
        <v>12</v>
      </c>
      <c r="C7487">
        <v>49</v>
      </c>
      <c r="D7487" s="4">
        <v>45996</v>
      </c>
      <c r="E7487" t="s">
        <v>28</v>
      </c>
      <c r="F7487" t="s">
        <v>7704</v>
      </c>
      <c r="G7487" t="s">
        <v>395</v>
      </c>
      <c r="H7487" t="s">
        <v>44</v>
      </c>
      <c r="I7487" t="s">
        <v>145</v>
      </c>
      <c r="J7487" t="s">
        <v>58</v>
      </c>
      <c r="K7487" t="s">
        <v>58</v>
      </c>
      <c r="L7487" t="s">
        <v>46</v>
      </c>
      <c r="M7487" t="s">
        <v>5001</v>
      </c>
      <c r="N7487" t="s">
        <v>6725</v>
      </c>
      <c r="O7487">
        <v>142.7</v>
      </c>
      <c r="Q7487">
        <v>641.565</v>
      </c>
      <c r="R7487">
        <v>641.565</v>
      </c>
      <c r="S7487">
        <v>0</v>
      </c>
      <c r="T7487">
        <v>641.565</v>
      </c>
      <c r="U7487">
        <v>620</v>
      </c>
      <c r="V7487">
        <f>SUMIF(货件明细!K:K,F7487,货件明细!AQ:AQ)</f>
        <v>0</v>
      </c>
      <c r="W7487">
        <f t="shared" si="464"/>
        <v>1</v>
      </c>
      <c r="X7487">
        <f t="shared" si="465"/>
        <v>620</v>
      </c>
      <c r="Y7487">
        <f>SUMIF(货件明细!K:K,F7487,货件明细!I:I)</f>
        <v>0</v>
      </c>
      <c r="Z7487">
        <f t="shared" si="466"/>
        <v>142.7</v>
      </c>
      <c r="AA7487">
        <f>SUMIF(货件明细!K:K,F7487,货件明细!J:J)</f>
        <v>0</v>
      </c>
      <c r="AB7487">
        <f t="shared" si="467"/>
        <v>1</v>
      </c>
    </row>
    <row r="7488" spans="1:28">
      <c r="A7488">
        <v>2025</v>
      </c>
      <c r="B7488">
        <v>12</v>
      </c>
      <c r="C7488">
        <v>49</v>
      </c>
      <c r="D7488" s="4">
        <v>45996</v>
      </c>
      <c r="E7488" t="s">
        <v>28</v>
      </c>
      <c r="F7488" t="s">
        <v>7705</v>
      </c>
      <c r="G7488" t="s">
        <v>62</v>
      </c>
      <c r="H7488" t="s">
        <v>31</v>
      </c>
      <c r="I7488" t="s">
        <v>145</v>
      </c>
      <c r="J7488" t="s">
        <v>58</v>
      </c>
      <c r="K7488" t="s">
        <v>58</v>
      </c>
      <c r="L7488" t="s">
        <v>46</v>
      </c>
      <c r="M7488" t="s">
        <v>5001</v>
      </c>
      <c r="N7488" t="s">
        <v>6725</v>
      </c>
      <c r="O7488">
        <v>142.7</v>
      </c>
      <c r="Q7488">
        <v>754.45</v>
      </c>
      <c r="R7488">
        <v>754.45</v>
      </c>
      <c r="S7488">
        <v>0</v>
      </c>
      <c r="T7488">
        <v>754.45</v>
      </c>
      <c r="U7488">
        <v>620</v>
      </c>
      <c r="V7488">
        <f>SUMIF(货件明细!K:K,F7488,货件明细!AQ:AQ)</f>
        <v>0</v>
      </c>
      <c r="W7488">
        <f t="shared" si="464"/>
        <v>1</v>
      </c>
      <c r="X7488">
        <f t="shared" si="465"/>
        <v>620</v>
      </c>
      <c r="Y7488">
        <f>SUMIF(货件明细!K:K,F7488,货件明细!I:I)</f>
        <v>0</v>
      </c>
      <c r="Z7488">
        <f t="shared" si="466"/>
        <v>142.7</v>
      </c>
      <c r="AA7488">
        <f>SUMIF(货件明细!K:K,F7488,货件明细!J:J)</f>
        <v>0</v>
      </c>
      <c r="AB7488">
        <f t="shared" si="467"/>
        <v>1</v>
      </c>
    </row>
    <row r="7489" spans="1:28">
      <c r="A7489">
        <v>2025</v>
      </c>
      <c r="B7489">
        <v>12</v>
      </c>
      <c r="C7489">
        <v>49</v>
      </c>
      <c r="D7489" s="4">
        <v>45996</v>
      </c>
      <c r="E7489" t="s">
        <v>28</v>
      </c>
      <c r="F7489" t="s">
        <v>7706</v>
      </c>
      <c r="G7489" t="s">
        <v>374</v>
      </c>
      <c r="H7489" t="s">
        <v>71</v>
      </c>
      <c r="I7489" t="s">
        <v>129</v>
      </c>
      <c r="J7489" t="s">
        <v>45</v>
      </c>
      <c r="K7489" t="s">
        <v>7637</v>
      </c>
      <c r="L7489" t="s">
        <v>46</v>
      </c>
      <c r="M7489" t="s">
        <v>2882</v>
      </c>
      <c r="N7489" t="s">
        <v>3135</v>
      </c>
      <c r="O7489">
        <v>30.2</v>
      </c>
      <c r="Q7489">
        <v>145.1625</v>
      </c>
      <c r="R7489">
        <v>145.1625</v>
      </c>
      <c r="S7489">
        <v>0</v>
      </c>
      <c r="T7489">
        <v>145.1625</v>
      </c>
      <c r="U7489">
        <v>168</v>
      </c>
      <c r="V7489">
        <f>SUMIF(货件明细!K:K,F7489,货件明细!AQ:AQ)</f>
        <v>0</v>
      </c>
      <c r="W7489">
        <f t="shared" si="464"/>
        <v>1</v>
      </c>
      <c r="X7489">
        <f t="shared" si="465"/>
        <v>168</v>
      </c>
      <c r="Y7489">
        <f>SUMIF(货件明细!K:K,F7489,货件明细!I:I)</f>
        <v>0</v>
      </c>
      <c r="Z7489">
        <f t="shared" si="466"/>
        <v>30.2</v>
      </c>
      <c r="AA7489">
        <f>SUMIF(货件明细!K:K,F7489,货件明细!J:J)</f>
        <v>0</v>
      </c>
      <c r="AB7489">
        <f t="shared" si="467"/>
        <v>1</v>
      </c>
    </row>
    <row r="7490" spans="1:28">
      <c r="A7490">
        <v>2025</v>
      </c>
      <c r="B7490">
        <v>12</v>
      </c>
      <c r="C7490">
        <v>49</v>
      </c>
      <c r="D7490" s="4">
        <v>45996</v>
      </c>
      <c r="E7490" t="s">
        <v>28</v>
      </c>
      <c r="F7490" t="s">
        <v>7707</v>
      </c>
      <c r="G7490" t="s">
        <v>882</v>
      </c>
      <c r="H7490" t="s">
        <v>71</v>
      </c>
      <c r="I7490" t="s">
        <v>129</v>
      </c>
      <c r="J7490" t="s">
        <v>45</v>
      </c>
      <c r="K7490" t="s">
        <v>7637</v>
      </c>
      <c r="L7490" t="s">
        <v>46</v>
      </c>
      <c r="M7490" t="s">
        <v>2882</v>
      </c>
      <c r="N7490" t="s">
        <v>3135</v>
      </c>
      <c r="O7490">
        <v>30.2</v>
      </c>
      <c r="Q7490">
        <v>140.785714285714</v>
      </c>
      <c r="R7490">
        <v>140.785714285714</v>
      </c>
      <c r="S7490">
        <v>0</v>
      </c>
      <c r="T7490">
        <v>140.785714285714</v>
      </c>
      <c r="U7490">
        <v>168</v>
      </c>
      <c r="V7490">
        <f>SUMIF(货件明细!K:K,F7490,货件明细!AQ:AQ)</f>
        <v>0</v>
      </c>
      <c r="W7490">
        <f t="shared" ref="W7490:W7553" si="468">IF(V7490=U7490,0,1)</f>
        <v>1</v>
      </c>
      <c r="X7490">
        <f t="shared" ref="X7490:X7553" si="469">U7490</f>
        <v>168</v>
      </c>
      <c r="Y7490">
        <f>SUMIF(货件明细!K:K,F7490,货件明细!I:I)</f>
        <v>0</v>
      </c>
      <c r="Z7490">
        <f t="shared" ref="Z7490:Z7553" si="470">O7490-Y7490</f>
        <v>30.2</v>
      </c>
      <c r="AA7490">
        <f>SUMIF(货件明细!K:K,F7490,货件明细!J:J)</f>
        <v>0</v>
      </c>
      <c r="AB7490">
        <f t="shared" ref="AB7490:AB7553" si="471">IF(T7490=AA7490,0,1)</f>
        <v>1</v>
      </c>
    </row>
    <row r="7491" spans="1:28">
      <c r="A7491">
        <v>2025</v>
      </c>
      <c r="B7491">
        <v>12</v>
      </c>
      <c r="C7491">
        <v>49</v>
      </c>
      <c r="D7491" s="4">
        <v>45996</v>
      </c>
      <c r="E7491" t="s">
        <v>28</v>
      </c>
      <c r="F7491" t="s">
        <v>7708</v>
      </c>
      <c r="G7491" t="s">
        <v>263</v>
      </c>
      <c r="H7491" t="s">
        <v>44</v>
      </c>
      <c r="I7491" t="s">
        <v>129</v>
      </c>
      <c r="J7491" t="s">
        <v>45</v>
      </c>
      <c r="K7491" t="s">
        <v>7637</v>
      </c>
      <c r="L7491" t="s">
        <v>46</v>
      </c>
      <c r="M7491" t="s">
        <v>2882</v>
      </c>
      <c r="N7491" t="s">
        <v>3135</v>
      </c>
      <c r="O7491">
        <v>30.2</v>
      </c>
      <c r="Q7491">
        <v>212.55</v>
      </c>
      <c r="R7491">
        <v>212.55</v>
      </c>
      <c r="S7491">
        <v>0</v>
      </c>
      <c r="T7491">
        <v>212.55</v>
      </c>
      <c r="U7491">
        <v>168</v>
      </c>
      <c r="V7491">
        <f>SUMIF(货件明细!K:K,F7491,货件明细!AQ:AQ)</f>
        <v>0</v>
      </c>
      <c r="W7491">
        <f t="shared" si="468"/>
        <v>1</v>
      </c>
      <c r="X7491">
        <f t="shared" si="469"/>
        <v>168</v>
      </c>
      <c r="Y7491">
        <f>SUMIF(货件明细!K:K,F7491,货件明细!I:I)</f>
        <v>0</v>
      </c>
      <c r="Z7491">
        <f t="shared" si="470"/>
        <v>30.2</v>
      </c>
      <c r="AA7491">
        <f>SUMIF(货件明细!K:K,F7491,货件明细!J:J)</f>
        <v>0</v>
      </c>
      <c r="AB7491">
        <f t="shared" si="471"/>
        <v>1</v>
      </c>
    </row>
    <row r="7492" spans="1:28">
      <c r="A7492">
        <v>2025</v>
      </c>
      <c r="B7492">
        <v>12</v>
      </c>
      <c r="C7492">
        <v>49</v>
      </c>
      <c r="D7492" s="4">
        <v>45996</v>
      </c>
      <c r="E7492" t="s">
        <v>28</v>
      </c>
      <c r="F7492" t="s">
        <v>7709</v>
      </c>
      <c r="G7492" t="s">
        <v>395</v>
      </c>
      <c r="H7492" t="s">
        <v>44</v>
      </c>
      <c r="I7492" t="s">
        <v>129</v>
      </c>
      <c r="J7492" t="s">
        <v>45</v>
      </c>
      <c r="K7492" t="s">
        <v>7637</v>
      </c>
      <c r="L7492" t="s">
        <v>46</v>
      </c>
      <c r="M7492" t="s">
        <v>2882</v>
      </c>
      <c r="N7492" t="s">
        <v>3338</v>
      </c>
      <c r="O7492">
        <v>30.2</v>
      </c>
      <c r="Q7492">
        <v>253.5</v>
      </c>
      <c r="R7492">
        <v>253.5</v>
      </c>
      <c r="S7492">
        <v>0</v>
      </c>
      <c r="T7492">
        <v>253.5</v>
      </c>
      <c r="U7492">
        <v>168</v>
      </c>
      <c r="V7492">
        <f>SUMIF(货件明细!K:K,F7492,货件明细!AQ:AQ)</f>
        <v>0</v>
      </c>
      <c r="W7492">
        <f t="shared" si="468"/>
        <v>1</v>
      </c>
      <c r="X7492">
        <f t="shared" si="469"/>
        <v>168</v>
      </c>
      <c r="Y7492">
        <f>SUMIF(货件明细!K:K,F7492,货件明细!I:I)</f>
        <v>0</v>
      </c>
      <c r="Z7492">
        <f t="shared" si="470"/>
        <v>30.2</v>
      </c>
      <c r="AA7492">
        <f>SUMIF(货件明细!K:K,F7492,货件明细!J:J)</f>
        <v>0</v>
      </c>
      <c r="AB7492">
        <f t="shared" si="471"/>
        <v>1</v>
      </c>
    </row>
    <row r="7493" spans="1:28">
      <c r="A7493">
        <v>2025</v>
      </c>
      <c r="B7493">
        <v>12</v>
      </c>
      <c r="C7493">
        <v>49</v>
      </c>
      <c r="D7493" s="4">
        <v>45996</v>
      </c>
      <c r="E7493" t="s">
        <v>28</v>
      </c>
      <c r="F7493" t="s">
        <v>7710</v>
      </c>
      <c r="G7493" t="s">
        <v>62</v>
      </c>
      <c r="H7493" t="s">
        <v>31</v>
      </c>
      <c r="I7493" t="s">
        <v>129</v>
      </c>
      <c r="J7493" t="s">
        <v>45</v>
      </c>
      <c r="K7493" t="s">
        <v>100</v>
      </c>
      <c r="L7493" t="s">
        <v>46</v>
      </c>
      <c r="M7493" t="s">
        <v>47</v>
      </c>
      <c r="N7493" t="s">
        <v>5148</v>
      </c>
      <c r="O7493">
        <v>30.2</v>
      </c>
      <c r="Q7493">
        <v>202.714285714286</v>
      </c>
      <c r="R7493">
        <v>202.714285714286</v>
      </c>
      <c r="S7493">
        <v>0</v>
      </c>
      <c r="T7493">
        <v>202.714285714286</v>
      </c>
      <c r="U7493">
        <v>168</v>
      </c>
      <c r="V7493">
        <f>SUMIF(货件明细!K:K,F7493,货件明细!AQ:AQ)</f>
        <v>0</v>
      </c>
      <c r="W7493">
        <f t="shared" si="468"/>
        <v>1</v>
      </c>
      <c r="X7493">
        <f t="shared" si="469"/>
        <v>168</v>
      </c>
      <c r="Y7493">
        <f>SUMIF(货件明细!K:K,F7493,货件明细!I:I)</f>
        <v>0</v>
      </c>
      <c r="Z7493">
        <f t="shared" si="470"/>
        <v>30.2</v>
      </c>
      <c r="AA7493">
        <f>SUMIF(货件明细!K:K,F7493,货件明细!J:J)</f>
        <v>0</v>
      </c>
      <c r="AB7493">
        <f t="shared" si="471"/>
        <v>1</v>
      </c>
    </row>
    <row r="7494" spans="1:28">
      <c r="A7494">
        <v>2025</v>
      </c>
      <c r="B7494">
        <v>12</v>
      </c>
      <c r="C7494">
        <v>49</v>
      </c>
      <c r="D7494" s="4">
        <v>45996</v>
      </c>
      <c r="E7494" t="s">
        <v>28</v>
      </c>
      <c r="F7494" t="s">
        <v>7711</v>
      </c>
      <c r="G7494" t="s">
        <v>374</v>
      </c>
      <c r="H7494" t="s">
        <v>71</v>
      </c>
      <c r="I7494" t="s">
        <v>129</v>
      </c>
      <c r="J7494" t="s">
        <v>58</v>
      </c>
      <c r="K7494" t="s">
        <v>58</v>
      </c>
      <c r="L7494" t="s">
        <v>46</v>
      </c>
      <c r="M7494" t="s">
        <v>5001</v>
      </c>
      <c r="N7494" t="s">
        <v>6725</v>
      </c>
      <c r="O7494">
        <v>73.91</v>
      </c>
      <c r="Q7494">
        <v>219.8</v>
      </c>
      <c r="R7494">
        <v>219.8</v>
      </c>
      <c r="S7494">
        <v>0</v>
      </c>
      <c r="T7494">
        <v>219.8</v>
      </c>
      <c r="U7494">
        <v>358</v>
      </c>
      <c r="V7494">
        <f>SUMIF(货件明细!K:K,F7494,货件明细!AQ:AQ)</f>
        <v>0</v>
      </c>
      <c r="W7494">
        <f t="shared" si="468"/>
        <v>1</v>
      </c>
      <c r="X7494">
        <f t="shared" si="469"/>
        <v>358</v>
      </c>
      <c r="Y7494">
        <f>SUMIF(货件明细!K:K,F7494,货件明细!I:I)</f>
        <v>0</v>
      </c>
      <c r="Z7494">
        <f t="shared" si="470"/>
        <v>73.91</v>
      </c>
      <c r="AA7494">
        <f>SUMIF(货件明细!K:K,F7494,货件明细!J:J)</f>
        <v>0</v>
      </c>
      <c r="AB7494">
        <f t="shared" si="471"/>
        <v>1</v>
      </c>
    </row>
    <row r="7495" spans="1:28">
      <c r="A7495">
        <v>2025</v>
      </c>
      <c r="B7495">
        <v>12</v>
      </c>
      <c r="C7495">
        <v>49</v>
      </c>
      <c r="D7495" s="4">
        <v>45996</v>
      </c>
      <c r="E7495" t="s">
        <v>28</v>
      </c>
      <c r="F7495" t="s">
        <v>7712</v>
      </c>
      <c r="G7495" t="s">
        <v>882</v>
      </c>
      <c r="H7495" t="s">
        <v>71</v>
      </c>
      <c r="I7495" t="s">
        <v>129</v>
      </c>
      <c r="J7495" t="s">
        <v>58</v>
      </c>
      <c r="K7495" t="s">
        <v>58</v>
      </c>
      <c r="L7495" t="s">
        <v>46</v>
      </c>
      <c r="M7495" t="s">
        <v>47</v>
      </c>
      <c r="N7495" t="s">
        <v>5178</v>
      </c>
      <c r="O7495">
        <v>73.91</v>
      </c>
      <c r="Q7495">
        <v>185.2375</v>
      </c>
      <c r="R7495">
        <v>185.2375</v>
      </c>
      <c r="S7495">
        <v>0</v>
      </c>
      <c r="T7495">
        <v>185.2375</v>
      </c>
      <c r="U7495">
        <v>358</v>
      </c>
      <c r="V7495">
        <f>SUMIF(货件明细!K:K,F7495,货件明细!AQ:AQ)</f>
        <v>0</v>
      </c>
      <c r="W7495">
        <f t="shared" si="468"/>
        <v>1</v>
      </c>
      <c r="X7495">
        <f t="shared" si="469"/>
        <v>358</v>
      </c>
      <c r="Y7495">
        <f>SUMIF(货件明细!K:K,F7495,货件明细!I:I)</f>
        <v>0</v>
      </c>
      <c r="Z7495">
        <f t="shared" si="470"/>
        <v>73.91</v>
      </c>
      <c r="AA7495">
        <f>SUMIF(货件明细!K:K,F7495,货件明细!J:J)</f>
        <v>0</v>
      </c>
      <c r="AB7495">
        <f t="shared" si="471"/>
        <v>1</v>
      </c>
    </row>
    <row r="7496" spans="1:28">
      <c r="A7496">
        <v>2025</v>
      </c>
      <c r="B7496">
        <v>12</v>
      </c>
      <c r="C7496">
        <v>49</v>
      </c>
      <c r="D7496" s="4">
        <v>45996</v>
      </c>
      <c r="E7496" t="s">
        <v>28</v>
      </c>
      <c r="F7496" t="s">
        <v>7713</v>
      </c>
      <c r="G7496" t="s">
        <v>263</v>
      </c>
      <c r="H7496" t="s">
        <v>44</v>
      </c>
      <c r="I7496" t="s">
        <v>129</v>
      </c>
      <c r="J7496" t="s">
        <v>58</v>
      </c>
      <c r="K7496" t="s">
        <v>58</v>
      </c>
      <c r="L7496" t="s">
        <v>46</v>
      </c>
      <c r="M7496" t="s">
        <v>5001</v>
      </c>
      <c r="N7496" t="s">
        <v>6725</v>
      </c>
      <c r="O7496">
        <v>73.91</v>
      </c>
      <c r="Q7496">
        <v>320.7825</v>
      </c>
      <c r="R7496">
        <v>320.7825</v>
      </c>
      <c r="S7496">
        <v>0</v>
      </c>
      <c r="T7496">
        <v>320.7825</v>
      </c>
      <c r="U7496">
        <v>358</v>
      </c>
      <c r="V7496">
        <f>SUMIF(货件明细!K:K,F7496,货件明细!AQ:AQ)</f>
        <v>0</v>
      </c>
      <c r="W7496">
        <f t="shared" si="468"/>
        <v>1</v>
      </c>
      <c r="X7496">
        <f t="shared" si="469"/>
        <v>358</v>
      </c>
      <c r="Y7496">
        <f>SUMIF(货件明细!K:K,F7496,货件明细!I:I)</f>
        <v>0</v>
      </c>
      <c r="Z7496">
        <f t="shared" si="470"/>
        <v>73.91</v>
      </c>
      <c r="AA7496">
        <f>SUMIF(货件明细!K:K,F7496,货件明细!J:J)</f>
        <v>0</v>
      </c>
      <c r="AB7496">
        <f t="shared" si="471"/>
        <v>1</v>
      </c>
    </row>
    <row r="7497" spans="1:28">
      <c r="A7497">
        <v>2025</v>
      </c>
      <c r="B7497">
        <v>12</v>
      </c>
      <c r="C7497">
        <v>49</v>
      </c>
      <c r="D7497" s="4">
        <v>45996</v>
      </c>
      <c r="E7497" t="s">
        <v>28</v>
      </c>
      <c r="F7497" t="s">
        <v>7714</v>
      </c>
      <c r="G7497" t="s">
        <v>395</v>
      </c>
      <c r="H7497" t="s">
        <v>44</v>
      </c>
      <c r="I7497" t="s">
        <v>129</v>
      </c>
      <c r="J7497" t="s">
        <v>58</v>
      </c>
      <c r="K7497" t="s">
        <v>58</v>
      </c>
      <c r="L7497" t="s">
        <v>46</v>
      </c>
      <c r="M7497" t="s">
        <v>5001</v>
      </c>
      <c r="N7497" t="s">
        <v>6725</v>
      </c>
      <c r="O7497">
        <v>73.91</v>
      </c>
      <c r="Q7497">
        <v>320.7825</v>
      </c>
      <c r="R7497">
        <v>320.7825</v>
      </c>
      <c r="S7497">
        <v>0</v>
      </c>
      <c r="T7497">
        <v>320.7825</v>
      </c>
      <c r="U7497">
        <v>358</v>
      </c>
      <c r="V7497">
        <f>SUMIF(货件明细!K:K,F7497,货件明细!AQ:AQ)</f>
        <v>0</v>
      </c>
      <c r="W7497">
        <f t="shared" si="468"/>
        <v>1</v>
      </c>
      <c r="X7497">
        <f t="shared" si="469"/>
        <v>358</v>
      </c>
      <c r="Y7497">
        <f>SUMIF(货件明细!K:K,F7497,货件明细!I:I)</f>
        <v>0</v>
      </c>
      <c r="Z7497">
        <f t="shared" si="470"/>
        <v>73.91</v>
      </c>
      <c r="AA7497">
        <f>SUMIF(货件明细!K:K,F7497,货件明细!J:J)</f>
        <v>0</v>
      </c>
      <c r="AB7497">
        <f t="shared" si="471"/>
        <v>1</v>
      </c>
    </row>
    <row r="7498" spans="1:28">
      <c r="A7498">
        <v>2025</v>
      </c>
      <c r="B7498">
        <v>12</v>
      </c>
      <c r="C7498">
        <v>49</v>
      </c>
      <c r="D7498" s="4">
        <v>45996</v>
      </c>
      <c r="E7498" t="s">
        <v>28</v>
      </c>
      <c r="F7498" t="s">
        <v>7715</v>
      </c>
      <c r="G7498" t="s">
        <v>62</v>
      </c>
      <c r="H7498" t="s">
        <v>31</v>
      </c>
      <c r="I7498" t="s">
        <v>129</v>
      </c>
      <c r="J7498" t="s">
        <v>58</v>
      </c>
      <c r="K7498" t="s">
        <v>58</v>
      </c>
      <c r="L7498" t="s">
        <v>46</v>
      </c>
      <c r="M7498" t="s">
        <v>5001</v>
      </c>
      <c r="N7498" t="s">
        <v>6725</v>
      </c>
      <c r="O7498">
        <v>73.91</v>
      </c>
      <c r="Q7498">
        <v>377.225</v>
      </c>
      <c r="R7498">
        <v>377.225</v>
      </c>
      <c r="S7498">
        <v>0</v>
      </c>
      <c r="T7498">
        <v>377.225</v>
      </c>
      <c r="U7498">
        <v>358</v>
      </c>
      <c r="V7498">
        <f>SUMIF(货件明细!K:K,F7498,货件明细!AQ:AQ)</f>
        <v>0</v>
      </c>
      <c r="W7498">
        <f t="shared" si="468"/>
        <v>1</v>
      </c>
      <c r="X7498">
        <f t="shared" si="469"/>
        <v>358</v>
      </c>
      <c r="Y7498">
        <f>SUMIF(货件明细!K:K,F7498,货件明细!I:I)</f>
        <v>0</v>
      </c>
      <c r="Z7498">
        <f t="shared" si="470"/>
        <v>73.91</v>
      </c>
      <c r="AA7498">
        <f>SUMIF(货件明细!K:K,F7498,货件明细!J:J)</f>
        <v>0</v>
      </c>
      <c r="AB7498">
        <f t="shared" si="471"/>
        <v>1</v>
      </c>
    </row>
    <row r="7499" spans="1:28">
      <c r="A7499">
        <v>2025</v>
      </c>
      <c r="B7499">
        <v>12</v>
      </c>
      <c r="C7499">
        <v>49</v>
      </c>
      <c r="D7499" s="4">
        <v>45996</v>
      </c>
      <c r="E7499" t="s">
        <v>28</v>
      </c>
      <c r="F7499" t="s">
        <v>7716</v>
      </c>
      <c r="G7499" t="s">
        <v>374</v>
      </c>
      <c r="H7499" t="s">
        <v>71</v>
      </c>
      <c r="I7499" t="s">
        <v>80</v>
      </c>
      <c r="J7499" t="s">
        <v>100</v>
      </c>
      <c r="K7499" t="s">
        <v>58</v>
      </c>
      <c r="L7499" t="s">
        <v>46</v>
      </c>
      <c r="M7499" t="s">
        <v>5001</v>
      </c>
      <c r="N7499" t="s">
        <v>6725</v>
      </c>
      <c r="O7499">
        <v>16.89</v>
      </c>
      <c r="Q7499">
        <v>39.25</v>
      </c>
      <c r="R7499">
        <v>39.25</v>
      </c>
      <c r="S7499">
        <v>0</v>
      </c>
      <c r="T7499">
        <v>39.25</v>
      </c>
      <c r="U7499">
        <v>46</v>
      </c>
      <c r="V7499">
        <f>SUMIF(货件明细!K:K,F7499,货件明细!AQ:AQ)</f>
        <v>0</v>
      </c>
      <c r="W7499">
        <f t="shared" si="468"/>
        <v>1</v>
      </c>
      <c r="X7499">
        <f t="shared" si="469"/>
        <v>46</v>
      </c>
      <c r="Y7499">
        <f>SUMIF(货件明细!K:K,F7499,货件明细!I:I)</f>
        <v>0</v>
      </c>
      <c r="Z7499">
        <f t="shared" si="470"/>
        <v>16.89</v>
      </c>
      <c r="AA7499">
        <f>SUMIF(货件明细!K:K,F7499,货件明细!J:J)</f>
        <v>0</v>
      </c>
      <c r="AB7499">
        <f t="shared" si="471"/>
        <v>1</v>
      </c>
    </row>
    <row r="7500" spans="1:28">
      <c r="A7500">
        <v>2025</v>
      </c>
      <c r="B7500">
        <v>12</v>
      </c>
      <c r="C7500">
        <v>49</v>
      </c>
      <c r="D7500" s="4">
        <v>45996</v>
      </c>
      <c r="E7500" t="s">
        <v>28</v>
      </c>
      <c r="F7500" t="s">
        <v>7717</v>
      </c>
      <c r="G7500" t="s">
        <v>882</v>
      </c>
      <c r="H7500" t="s">
        <v>71</v>
      </c>
      <c r="I7500" t="s">
        <v>80</v>
      </c>
      <c r="J7500" t="s">
        <v>100</v>
      </c>
      <c r="K7500" t="s">
        <v>58</v>
      </c>
      <c r="L7500" t="s">
        <v>46</v>
      </c>
      <c r="M7500" t="s">
        <v>47</v>
      </c>
      <c r="N7500" t="s">
        <v>5178</v>
      </c>
      <c r="O7500">
        <v>16.89</v>
      </c>
      <c r="Q7500">
        <v>46.309375</v>
      </c>
      <c r="R7500">
        <v>46.309375</v>
      </c>
      <c r="S7500">
        <v>0</v>
      </c>
      <c r="T7500">
        <v>46.309375</v>
      </c>
      <c r="U7500">
        <v>46</v>
      </c>
      <c r="V7500">
        <f>SUMIF(货件明细!K:K,F7500,货件明细!AQ:AQ)</f>
        <v>0</v>
      </c>
      <c r="W7500">
        <f t="shared" si="468"/>
        <v>1</v>
      </c>
      <c r="X7500">
        <f t="shared" si="469"/>
        <v>46</v>
      </c>
      <c r="Y7500">
        <f>SUMIF(货件明细!K:K,F7500,货件明细!I:I)</f>
        <v>0</v>
      </c>
      <c r="Z7500">
        <f t="shared" si="470"/>
        <v>16.89</v>
      </c>
      <c r="AA7500">
        <f>SUMIF(货件明细!K:K,F7500,货件明细!J:J)</f>
        <v>0</v>
      </c>
      <c r="AB7500">
        <f t="shared" si="471"/>
        <v>1</v>
      </c>
    </row>
    <row r="7501" spans="1:28">
      <c r="A7501">
        <v>2025</v>
      </c>
      <c r="B7501">
        <v>12</v>
      </c>
      <c r="C7501">
        <v>49</v>
      </c>
      <c r="D7501" s="4">
        <v>45996</v>
      </c>
      <c r="E7501" t="s">
        <v>28</v>
      </c>
      <c r="F7501" t="s">
        <v>7718</v>
      </c>
      <c r="G7501" t="s">
        <v>263</v>
      </c>
      <c r="H7501" t="s">
        <v>44</v>
      </c>
      <c r="I7501" t="s">
        <v>80</v>
      </c>
      <c r="J7501" t="s">
        <v>100</v>
      </c>
      <c r="K7501" t="s">
        <v>100</v>
      </c>
      <c r="L7501" t="s">
        <v>46</v>
      </c>
      <c r="M7501" t="s">
        <v>47</v>
      </c>
      <c r="N7501" t="s">
        <v>4252</v>
      </c>
      <c r="O7501">
        <v>16.89</v>
      </c>
      <c r="Q7501">
        <v>86.4</v>
      </c>
      <c r="R7501">
        <v>86.4</v>
      </c>
      <c r="S7501">
        <v>0</v>
      </c>
      <c r="T7501">
        <v>86.4</v>
      </c>
      <c r="U7501">
        <v>46</v>
      </c>
      <c r="V7501">
        <f>SUMIF(货件明细!K:K,F7501,货件明细!AQ:AQ)</f>
        <v>0</v>
      </c>
      <c r="W7501">
        <f t="shared" si="468"/>
        <v>1</v>
      </c>
      <c r="X7501">
        <f t="shared" si="469"/>
        <v>46</v>
      </c>
      <c r="Y7501">
        <f>SUMIF(货件明细!K:K,F7501,货件明细!I:I)</f>
        <v>0</v>
      </c>
      <c r="Z7501">
        <f t="shared" si="470"/>
        <v>16.89</v>
      </c>
      <c r="AA7501">
        <f>SUMIF(货件明细!K:K,F7501,货件明细!J:J)</f>
        <v>0</v>
      </c>
      <c r="AB7501">
        <f t="shared" si="471"/>
        <v>1</v>
      </c>
    </row>
    <row r="7502" spans="1:28">
      <c r="A7502">
        <v>2025</v>
      </c>
      <c r="B7502">
        <v>12</v>
      </c>
      <c r="C7502">
        <v>49</v>
      </c>
      <c r="D7502" s="4">
        <v>45996</v>
      </c>
      <c r="E7502" t="s">
        <v>28</v>
      </c>
      <c r="F7502" t="s">
        <v>7719</v>
      </c>
      <c r="G7502" t="s">
        <v>395</v>
      </c>
      <c r="H7502" t="s">
        <v>44</v>
      </c>
      <c r="I7502" t="s">
        <v>80</v>
      </c>
      <c r="J7502" t="s">
        <v>100</v>
      </c>
      <c r="K7502" t="s">
        <v>100</v>
      </c>
      <c r="L7502" t="s">
        <v>46</v>
      </c>
      <c r="M7502" t="s">
        <v>5001</v>
      </c>
      <c r="N7502" t="s">
        <v>6615</v>
      </c>
      <c r="O7502">
        <v>16.89</v>
      </c>
      <c r="Q7502">
        <v>87.06</v>
      </c>
      <c r="R7502">
        <v>87.06</v>
      </c>
      <c r="S7502">
        <v>0</v>
      </c>
      <c r="T7502">
        <v>87.06</v>
      </c>
      <c r="U7502">
        <v>46</v>
      </c>
      <c r="V7502">
        <f>SUMIF(货件明细!K:K,F7502,货件明细!AQ:AQ)</f>
        <v>0</v>
      </c>
      <c r="W7502">
        <f t="shared" si="468"/>
        <v>1</v>
      </c>
      <c r="X7502">
        <f t="shared" si="469"/>
        <v>46</v>
      </c>
      <c r="Y7502">
        <f>SUMIF(货件明细!K:K,F7502,货件明细!I:I)</f>
        <v>0</v>
      </c>
      <c r="Z7502">
        <f t="shared" si="470"/>
        <v>16.89</v>
      </c>
      <c r="AA7502">
        <f>SUMIF(货件明细!K:K,F7502,货件明细!J:J)</f>
        <v>0</v>
      </c>
      <c r="AB7502">
        <f t="shared" si="471"/>
        <v>1</v>
      </c>
    </row>
    <row r="7503" spans="1:28">
      <c r="A7503">
        <v>2025</v>
      </c>
      <c r="B7503">
        <v>12</v>
      </c>
      <c r="C7503">
        <v>49</v>
      </c>
      <c r="D7503" s="4">
        <v>45996</v>
      </c>
      <c r="E7503" t="s">
        <v>28</v>
      </c>
      <c r="F7503" t="s">
        <v>7720</v>
      </c>
      <c r="G7503" t="s">
        <v>62</v>
      </c>
      <c r="H7503" t="s">
        <v>31</v>
      </c>
      <c r="I7503" t="s">
        <v>80</v>
      </c>
      <c r="J7503" t="s">
        <v>100</v>
      </c>
      <c r="K7503" t="s">
        <v>100</v>
      </c>
      <c r="L7503" t="s">
        <v>46</v>
      </c>
      <c r="M7503" t="s">
        <v>47</v>
      </c>
      <c r="N7503" t="s">
        <v>5148</v>
      </c>
      <c r="O7503">
        <v>16.89</v>
      </c>
      <c r="Q7503">
        <v>101.357142857143</v>
      </c>
      <c r="R7503">
        <v>101.357142857143</v>
      </c>
      <c r="S7503">
        <v>0</v>
      </c>
      <c r="T7503">
        <v>101.357142857143</v>
      </c>
      <c r="U7503">
        <v>46</v>
      </c>
      <c r="V7503">
        <f>SUMIF(货件明细!K:K,F7503,货件明细!AQ:AQ)</f>
        <v>0</v>
      </c>
      <c r="W7503">
        <f t="shared" si="468"/>
        <v>1</v>
      </c>
      <c r="X7503">
        <f t="shared" si="469"/>
        <v>46</v>
      </c>
      <c r="Y7503">
        <f>SUMIF(货件明细!K:K,F7503,货件明细!I:I)</f>
        <v>0</v>
      </c>
      <c r="Z7503">
        <f t="shared" si="470"/>
        <v>16.89</v>
      </c>
      <c r="AA7503">
        <f>SUMIF(货件明细!K:K,F7503,货件明细!J:J)</f>
        <v>0</v>
      </c>
      <c r="AB7503">
        <f t="shared" si="471"/>
        <v>1</v>
      </c>
    </row>
    <row r="7504" spans="1:28">
      <c r="A7504">
        <v>2025</v>
      </c>
      <c r="B7504">
        <v>12</v>
      </c>
      <c r="C7504">
        <v>49</v>
      </c>
      <c r="D7504" s="4">
        <v>45996</v>
      </c>
      <c r="E7504" t="s">
        <v>28</v>
      </c>
      <c r="F7504" t="s">
        <v>7721</v>
      </c>
      <c r="G7504" t="s">
        <v>374</v>
      </c>
      <c r="H7504" t="s">
        <v>71</v>
      </c>
      <c r="I7504" t="s">
        <v>96</v>
      </c>
      <c r="J7504" t="s">
        <v>58</v>
      </c>
      <c r="K7504" t="s">
        <v>58</v>
      </c>
      <c r="L7504" t="s">
        <v>46</v>
      </c>
      <c r="M7504" t="s">
        <v>5001</v>
      </c>
      <c r="N7504" t="s">
        <v>6725</v>
      </c>
      <c r="O7504">
        <v>95.65</v>
      </c>
      <c r="Q7504">
        <v>329.7</v>
      </c>
      <c r="R7504">
        <v>329.7</v>
      </c>
      <c r="S7504">
        <v>0</v>
      </c>
      <c r="T7504">
        <v>329.7</v>
      </c>
      <c r="U7504">
        <v>568</v>
      </c>
      <c r="V7504">
        <f>SUMIF(货件明细!K:K,F7504,货件明细!AQ:AQ)</f>
        <v>0</v>
      </c>
      <c r="W7504">
        <f t="shared" si="468"/>
        <v>1</v>
      </c>
      <c r="X7504">
        <f t="shared" si="469"/>
        <v>568</v>
      </c>
      <c r="Y7504">
        <f>SUMIF(货件明细!K:K,F7504,货件明细!I:I)</f>
        <v>0</v>
      </c>
      <c r="Z7504">
        <f t="shared" si="470"/>
        <v>95.65</v>
      </c>
      <c r="AA7504">
        <f>SUMIF(货件明细!K:K,F7504,货件明细!J:J)</f>
        <v>0</v>
      </c>
      <c r="AB7504">
        <f t="shared" si="471"/>
        <v>1</v>
      </c>
    </row>
    <row r="7505" spans="1:28">
      <c r="A7505">
        <v>2025</v>
      </c>
      <c r="B7505">
        <v>12</v>
      </c>
      <c r="C7505">
        <v>49</v>
      </c>
      <c r="D7505" s="4">
        <v>45996</v>
      </c>
      <c r="E7505" t="s">
        <v>28</v>
      </c>
      <c r="F7505" t="s">
        <v>7722</v>
      </c>
      <c r="G7505" t="s">
        <v>882</v>
      </c>
      <c r="H7505" t="s">
        <v>71</v>
      </c>
      <c r="I7505" t="s">
        <v>96</v>
      </c>
      <c r="J7505" t="s">
        <v>58</v>
      </c>
      <c r="K7505" t="s">
        <v>58</v>
      </c>
      <c r="L7505" t="s">
        <v>46</v>
      </c>
      <c r="M7505" t="s">
        <v>47</v>
      </c>
      <c r="N7505" t="s">
        <v>5178</v>
      </c>
      <c r="O7505">
        <v>95.65</v>
      </c>
      <c r="Q7505">
        <v>231.546875</v>
      </c>
      <c r="R7505">
        <v>231.546875</v>
      </c>
      <c r="S7505">
        <v>0</v>
      </c>
      <c r="T7505">
        <v>231.546875</v>
      </c>
      <c r="U7505">
        <v>568</v>
      </c>
      <c r="V7505">
        <f>SUMIF(货件明细!K:K,F7505,货件明细!AQ:AQ)</f>
        <v>0</v>
      </c>
      <c r="W7505">
        <f t="shared" si="468"/>
        <v>1</v>
      </c>
      <c r="X7505">
        <f t="shared" si="469"/>
        <v>568</v>
      </c>
      <c r="Y7505">
        <f>SUMIF(货件明细!K:K,F7505,货件明细!I:I)</f>
        <v>0</v>
      </c>
      <c r="Z7505">
        <f t="shared" si="470"/>
        <v>95.65</v>
      </c>
      <c r="AA7505">
        <f>SUMIF(货件明细!K:K,F7505,货件明细!J:J)</f>
        <v>0</v>
      </c>
      <c r="AB7505">
        <f t="shared" si="471"/>
        <v>1</v>
      </c>
    </row>
    <row r="7506" spans="1:28">
      <c r="A7506">
        <v>2025</v>
      </c>
      <c r="B7506">
        <v>12</v>
      </c>
      <c r="C7506">
        <v>49</v>
      </c>
      <c r="D7506" s="4">
        <v>45996</v>
      </c>
      <c r="E7506" t="s">
        <v>28</v>
      </c>
      <c r="F7506" t="s">
        <v>7723</v>
      </c>
      <c r="G7506" t="s">
        <v>263</v>
      </c>
      <c r="H7506" t="s">
        <v>44</v>
      </c>
      <c r="I7506" t="s">
        <v>96</v>
      </c>
      <c r="J7506" t="s">
        <v>58</v>
      </c>
      <c r="K7506" t="s">
        <v>58</v>
      </c>
      <c r="L7506" t="s">
        <v>46</v>
      </c>
      <c r="M7506" t="s">
        <v>5001</v>
      </c>
      <c r="N7506" t="s">
        <v>6725</v>
      </c>
      <c r="O7506">
        <v>95.65</v>
      </c>
      <c r="Q7506">
        <v>400.978125</v>
      </c>
      <c r="R7506">
        <v>400.978125</v>
      </c>
      <c r="S7506">
        <v>0</v>
      </c>
      <c r="T7506">
        <v>400.978125</v>
      </c>
      <c r="U7506">
        <v>568</v>
      </c>
      <c r="V7506">
        <f>SUMIF(货件明细!K:K,F7506,货件明细!AQ:AQ)</f>
        <v>0</v>
      </c>
      <c r="W7506">
        <f t="shared" si="468"/>
        <v>1</v>
      </c>
      <c r="X7506">
        <f t="shared" si="469"/>
        <v>568</v>
      </c>
      <c r="Y7506">
        <f>SUMIF(货件明细!K:K,F7506,货件明细!I:I)</f>
        <v>0</v>
      </c>
      <c r="Z7506">
        <f t="shared" si="470"/>
        <v>95.65</v>
      </c>
      <c r="AA7506">
        <f>SUMIF(货件明细!K:K,F7506,货件明细!J:J)</f>
        <v>0</v>
      </c>
      <c r="AB7506">
        <f t="shared" si="471"/>
        <v>1</v>
      </c>
    </row>
    <row r="7507" spans="1:28">
      <c r="A7507">
        <v>2025</v>
      </c>
      <c r="B7507">
        <v>12</v>
      </c>
      <c r="C7507">
        <v>49</v>
      </c>
      <c r="D7507" s="4">
        <v>45996</v>
      </c>
      <c r="E7507" t="s">
        <v>28</v>
      </c>
      <c r="F7507" t="s">
        <v>7724</v>
      </c>
      <c r="G7507" t="s">
        <v>395</v>
      </c>
      <c r="H7507" t="s">
        <v>44</v>
      </c>
      <c r="I7507" t="s">
        <v>96</v>
      </c>
      <c r="J7507" t="s">
        <v>58</v>
      </c>
      <c r="K7507" t="s">
        <v>58</v>
      </c>
      <c r="L7507" t="s">
        <v>46</v>
      </c>
      <c r="M7507" t="s">
        <v>5001</v>
      </c>
      <c r="N7507" t="s">
        <v>6725</v>
      </c>
      <c r="O7507">
        <v>95.65</v>
      </c>
      <c r="Q7507">
        <v>400.978125</v>
      </c>
      <c r="R7507">
        <v>400.978125</v>
      </c>
      <c r="S7507">
        <v>0</v>
      </c>
      <c r="T7507">
        <v>400.978125</v>
      </c>
      <c r="U7507">
        <v>568</v>
      </c>
      <c r="V7507">
        <f>SUMIF(货件明细!K:K,F7507,货件明细!AQ:AQ)</f>
        <v>0</v>
      </c>
      <c r="W7507">
        <f t="shared" si="468"/>
        <v>1</v>
      </c>
      <c r="X7507">
        <f t="shared" si="469"/>
        <v>568</v>
      </c>
      <c r="Y7507">
        <f>SUMIF(货件明细!K:K,F7507,货件明细!I:I)</f>
        <v>0</v>
      </c>
      <c r="Z7507">
        <f t="shared" si="470"/>
        <v>95.65</v>
      </c>
      <c r="AA7507">
        <f>SUMIF(货件明细!K:K,F7507,货件明细!J:J)</f>
        <v>0</v>
      </c>
      <c r="AB7507">
        <f t="shared" si="471"/>
        <v>1</v>
      </c>
    </row>
    <row r="7508" spans="1:28">
      <c r="A7508">
        <v>2025</v>
      </c>
      <c r="B7508">
        <v>12</v>
      </c>
      <c r="C7508">
        <v>49</v>
      </c>
      <c r="D7508" s="4">
        <v>45996</v>
      </c>
      <c r="E7508" t="s">
        <v>28</v>
      </c>
      <c r="F7508" t="s">
        <v>7725</v>
      </c>
      <c r="G7508" t="s">
        <v>62</v>
      </c>
      <c r="H7508" t="s">
        <v>31</v>
      </c>
      <c r="I7508" t="s">
        <v>96</v>
      </c>
      <c r="J7508" t="s">
        <v>58</v>
      </c>
      <c r="K7508" t="s">
        <v>58</v>
      </c>
      <c r="L7508" t="s">
        <v>46</v>
      </c>
      <c r="M7508" t="s">
        <v>5001</v>
      </c>
      <c r="N7508" t="s">
        <v>6725</v>
      </c>
      <c r="O7508">
        <v>95.65</v>
      </c>
      <c r="Q7508">
        <v>471.53125</v>
      </c>
      <c r="R7508">
        <v>471.53125</v>
      </c>
      <c r="S7508">
        <v>0</v>
      </c>
      <c r="T7508">
        <v>471.53125</v>
      </c>
      <c r="U7508">
        <v>568</v>
      </c>
      <c r="V7508">
        <f>SUMIF(货件明细!K:K,F7508,货件明细!AQ:AQ)</f>
        <v>0</v>
      </c>
      <c r="W7508">
        <f t="shared" si="468"/>
        <v>1</v>
      </c>
      <c r="X7508">
        <f t="shared" si="469"/>
        <v>568</v>
      </c>
      <c r="Y7508">
        <f>SUMIF(货件明细!K:K,F7508,货件明细!I:I)</f>
        <v>0</v>
      </c>
      <c r="Z7508">
        <f t="shared" si="470"/>
        <v>95.65</v>
      </c>
      <c r="AA7508">
        <f>SUMIF(货件明细!K:K,F7508,货件明细!J:J)</f>
        <v>0</v>
      </c>
      <c r="AB7508">
        <f t="shared" si="471"/>
        <v>1</v>
      </c>
    </row>
    <row r="7509" spans="1:28">
      <c r="A7509">
        <v>2025</v>
      </c>
      <c r="B7509">
        <v>12</v>
      </c>
      <c r="C7509">
        <v>49</v>
      </c>
      <c r="D7509" s="4">
        <v>45996</v>
      </c>
      <c r="E7509" t="s">
        <v>28</v>
      </c>
      <c r="F7509" t="s">
        <v>7726</v>
      </c>
      <c r="G7509" t="s">
        <v>374</v>
      </c>
      <c r="H7509" t="s">
        <v>71</v>
      </c>
      <c r="I7509" t="s">
        <v>32</v>
      </c>
      <c r="J7509" t="s">
        <v>100</v>
      </c>
      <c r="K7509" t="s">
        <v>58</v>
      </c>
      <c r="L7509" t="s">
        <v>46</v>
      </c>
      <c r="M7509" t="s">
        <v>5001</v>
      </c>
      <c r="N7509" t="s">
        <v>6725</v>
      </c>
      <c r="O7509">
        <v>32.52</v>
      </c>
      <c r="Q7509">
        <v>86.35</v>
      </c>
      <c r="R7509">
        <v>86.35</v>
      </c>
      <c r="S7509">
        <v>0</v>
      </c>
      <c r="T7509">
        <v>86.35</v>
      </c>
      <c r="U7509">
        <v>236</v>
      </c>
      <c r="V7509">
        <f>SUMIF(货件明细!K:K,F7509,货件明细!AQ:AQ)</f>
        <v>0</v>
      </c>
      <c r="W7509">
        <f t="shared" si="468"/>
        <v>1</v>
      </c>
      <c r="X7509">
        <f t="shared" si="469"/>
        <v>236</v>
      </c>
      <c r="Y7509">
        <f>SUMIF(货件明细!K:K,F7509,货件明细!I:I)</f>
        <v>0</v>
      </c>
      <c r="Z7509">
        <f t="shared" si="470"/>
        <v>32.52</v>
      </c>
      <c r="AA7509">
        <f>SUMIF(货件明细!K:K,F7509,货件明细!J:J)</f>
        <v>0</v>
      </c>
      <c r="AB7509">
        <f t="shared" si="471"/>
        <v>1</v>
      </c>
    </row>
    <row r="7510" spans="1:28">
      <c r="A7510">
        <v>2025</v>
      </c>
      <c r="B7510">
        <v>12</v>
      </c>
      <c r="C7510">
        <v>49</v>
      </c>
      <c r="D7510" s="4">
        <v>45996</v>
      </c>
      <c r="E7510" t="s">
        <v>28</v>
      </c>
      <c r="F7510" t="s">
        <v>7727</v>
      </c>
      <c r="G7510" t="s">
        <v>882</v>
      </c>
      <c r="H7510" t="s">
        <v>71</v>
      </c>
      <c r="I7510" t="s">
        <v>32</v>
      </c>
      <c r="J7510" t="s">
        <v>100</v>
      </c>
      <c r="K7510" t="s">
        <v>58</v>
      </c>
      <c r="L7510" t="s">
        <v>46</v>
      </c>
      <c r="M7510" t="s">
        <v>47</v>
      </c>
      <c r="N7510" t="s">
        <v>5178</v>
      </c>
      <c r="O7510">
        <v>32.52</v>
      </c>
      <c r="Q7510">
        <v>92.61875</v>
      </c>
      <c r="R7510">
        <v>92.61875</v>
      </c>
      <c r="S7510">
        <v>0</v>
      </c>
      <c r="T7510">
        <v>92.61875</v>
      </c>
      <c r="U7510">
        <v>236</v>
      </c>
      <c r="V7510">
        <f>SUMIF(货件明细!K:K,F7510,货件明细!AQ:AQ)</f>
        <v>0</v>
      </c>
      <c r="W7510">
        <f t="shared" si="468"/>
        <v>1</v>
      </c>
      <c r="X7510">
        <f t="shared" si="469"/>
        <v>236</v>
      </c>
      <c r="Y7510">
        <f>SUMIF(货件明细!K:K,F7510,货件明细!I:I)</f>
        <v>0</v>
      </c>
      <c r="Z7510">
        <f t="shared" si="470"/>
        <v>32.52</v>
      </c>
      <c r="AA7510">
        <f>SUMIF(货件明细!K:K,F7510,货件明细!J:J)</f>
        <v>0</v>
      </c>
      <c r="AB7510">
        <f t="shared" si="471"/>
        <v>1</v>
      </c>
    </row>
    <row r="7511" spans="1:28">
      <c r="A7511">
        <v>2025</v>
      </c>
      <c r="B7511">
        <v>12</v>
      </c>
      <c r="C7511">
        <v>49</v>
      </c>
      <c r="D7511" s="4">
        <v>45996</v>
      </c>
      <c r="E7511" t="s">
        <v>28</v>
      </c>
      <c r="F7511" t="s">
        <v>7728</v>
      </c>
      <c r="G7511" t="s">
        <v>263</v>
      </c>
      <c r="H7511" t="s">
        <v>44</v>
      </c>
      <c r="I7511" t="s">
        <v>32</v>
      </c>
      <c r="J7511" t="s">
        <v>100</v>
      </c>
      <c r="K7511" t="s">
        <v>100</v>
      </c>
      <c r="L7511" t="s">
        <v>46</v>
      </c>
      <c r="M7511" t="s">
        <v>47</v>
      </c>
      <c r="N7511" t="s">
        <v>4252</v>
      </c>
      <c r="O7511">
        <v>32.52</v>
      </c>
      <c r="Q7511">
        <v>172.8</v>
      </c>
      <c r="R7511">
        <v>172.8</v>
      </c>
      <c r="S7511">
        <v>0</v>
      </c>
      <c r="T7511">
        <v>172.8</v>
      </c>
      <c r="U7511">
        <v>236</v>
      </c>
      <c r="V7511">
        <f>SUMIF(货件明细!K:K,F7511,货件明细!AQ:AQ)</f>
        <v>0</v>
      </c>
      <c r="W7511">
        <f t="shared" si="468"/>
        <v>1</v>
      </c>
      <c r="X7511">
        <f t="shared" si="469"/>
        <v>236</v>
      </c>
      <c r="Y7511">
        <f>SUMIF(货件明细!K:K,F7511,货件明细!I:I)</f>
        <v>0</v>
      </c>
      <c r="Z7511">
        <f t="shared" si="470"/>
        <v>32.52</v>
      </c>
      <c r="AA7511">
        <f>SUMIF(货件明细!K:K,F7511,货件明细!J:J)</f>
        <v>0</v>
      </c>
      <c r="AB7511">
        <f t="shared" si="471"/>
        <v>1</v>
      </c>
    </row>
    <row r="7512" spans="1:28">
      <c r="A7512">
        <v>2025</v>
      </c>
      <c r="B7512">
        <v>12</v>
      </c>
      <c r="C7512">
        <v>49</v>
      </c>
      <c r="D7512" s="4">
        <v>45996</v>
      </c>
      <c r="E7512" t="s">
        <v>28</v>
      </c>
      <c r="F7512" t="s">
        <v>7729</v>
      </c>
      <c r="G7512" t="s">
        <v>395</v>
      </c>
      <c r="H7512" t="s">
        <v>44</v>
      </c>
      <c r="I7512" t="s">
        <v>32</v>
      </c>
      <c r="J7512" t="s">
        <v>100</v>
      </c>
      <c r="K7512" t="s">
        <v>100</v>
      </c>
      <c r="L7512" t="s">
        <v>46</v>
      </c>
      <c r="M7512" t="s">
        <v>5001</v>
      </c>
      <c r="N7512" t="s">
        <v>6615</v>
      </c>
      <c r="O7512">
        <v>32.52</v>
      </c>
      <c r="Q7512">
        <v>174.12</v>
      </c>
      <c r="R7512">
        <v>174.12</v>
      </c>
      <c r="S7512">
        <v>0</v>
      </c>
      <c r="T7512">
        <v>174.12</v>
      </c>
      <c r="U7512">
        <v>236</v>
      </c>
      <c r="V7512">
        <f>SUMIF(货件明细!K:K,F7512,货件明细!AQ:AQ)</f>
        <v>0</v>
      </c>
      <c r="W7512">
        <f t="shared" si="468"/>
        <v>1</v>
      </c>
      <c r="X7512">
        <f t="shared" si="469"/>
        <v>236</v>
      </c>
      <c r="Y7512">
        <f>SUMIF(货件明细!K:K,F7512,货件明细!I:I)</f>
        <v>0</v>
      </c>
      <c r="Z7512">
        <f t="shared" si="470"/>
        <v>32.52</v>
      </c>
      <c r="AA7512">
        <f>SUMIF(货件明细!K:K,F7512,货件明细!J:J)</f>
        <v>0</v>
      </c>
      <c r="AB7512">
        <f t="shared" si="471"/>
        <v>1</v>
      </c>
    </row>
    <row r="7513" spans="1:28">
      <c r="A7513">
        <v>2025</v>
      </c>
      <c r="B7513">
        <v>12</v>
      </c>
      <c r="C7513">
        <v>49</v>
      </c>
      <c r="D7513" s="4">
        <v>45996</v>
      </c>
      <c r="E7513" t="s">
        <v>28</v>
      </c>
      <c r="F7513" t="s">
        <v>7730</v>
      </c>
      <c r="G7513" t="s">
        <v>62</v>
      </c>
      <c r="H7513" t="s">
        <v>31</v>
      </c>
      <c r="I7513" t="s">
        <v>32</v>
      </c>
      <c r="J7513" t="s">
        <v>100</v>
      </c>
      <c r="K7513" t="s">
        <v>100</v>
      </c>
      <c r="L7513" t="s">
        <v>46</v>
      </c>
      <c r="M7513" t="s">
        <v>47</v>
      </c>
      <c r="N7513" t="s">
        <v>5148</v>
      </c>
      <c r="O7513">
        <v>32.52</v>
      </c>
      <c r="Q7513">
        <v>202.714285714286</v>
      </c>
      <c r="R7513">
        <v>202.714285714286</v>
      </c>
      <c r="S7513">
        <v>0</v>
      </c>
      <c r="T7513">
        <v>202.714285714286</v>
      </c>
      <c r="U7513">
        <v>236</v>
      </c>
      <c r="V7513">
        <f>SUMIF(货件明细!K:K,F7513,货件明细!AQ:AQ)</f>
        <v>0</v>
      </c>
      <c r="W7513">
        <f t="shared" si="468"/>
        <v>1</v>
      </c>
      <c r="X7513">
        <f t="shared" si="469"/>
        <v>236</v>
      </c>
      <c r="Y7513">
        <f>SUMIF(货件明细!K:K,F7513,货件明细!I:I)</f>
        <v>0</v>
      </c>
      <c r="Z7513">
        <f t="shared" si="470"/>
        <v>32.52</v>
      </c>
      <c r="AA7513">
        <f>SUMIF(货件明细!K:K,F7513,货件明细!J:J)</f>
        <v>0</v>
      </c>
      <c r="AB7513">
        <f t="shared" si="471"/>
        <v>1</v>
      </c>
    </row>
    <row r="7514" spans="1:28">
      <c r="A7514">
        <v>2025</v>
      </c>
      <c r="B7514">
        <v>12</v>
      </c>
      <c r="C7514">
        <v>49</v>
      </c>
      <c r="D7514" s="4">
        <v>45996</v>
      </c>
      <c r="E7514" t="s">
        <v>28</v>
      </c>
      <c r="F7514" t="s">
        <v>7731</v>
      </c>
      <c r="G7514" t="s">
        <v>374</v>
      </c>
      <c r="H7514" t="s">
        <v>71</v>
      </c>
      <c r="I7514" t="s">
        <v>129</v>
      </c>
      <c r="J7514" t="s">
        <v>100</v>
      </c>
      <c r="K7514" t="s">
        <v>58</v>
      </c>
      <c r="L7514" t="s">
        <v>46</v>
      </c>
      <c r="M7514" t="s">
        <v>5001</v>
      </c>
      <c r="N7514" t="s">
        <v>6725</v>
      </c>
      <c r="O7514">
        <v>21.6</v>
      </c>
      <c r="Q7514">
        <v>70.65</v>
      </c>
      <c r="R7514">
        <v>70.65</v>
      </c>
      <c r="S7514">
        <v>0</v>
      </c>
      <c r="T7514">
        <v>70.65</v>
      </c>
      <c r="U7514">
        <v>196</v>
      </c>
      <c r="V7514">
        <f>SUMIF(货件明细!K:K,F7514,货件明细!AQ:AQ)</f>
        <v>0</v>
      </c>
      <c r="W7514">
        <f t="shared" si="468"/>
        <v>1</v>
      </c>
      <c r="X7514">
        <f t="shared" si="469"/>
        <v>196</v>
      </c>
      <c r="Y7514">
        <f>SUMIF(货件明细!K:K,F7514,货件明细!I:I)</f>
        <v>0</v>
      </c>
      <c r="Z7514">
        <f t="shared" si="470"/>
        <v>21.6</v>
      </c>
      <c r="AA7514">
        <f>SUMIF(货件明细!K:K,F7514,货件明细!J:J)</f>
        <v>0</v>
      </c>
      <c r="AB7514">
        <f t="shared" si="471"/>
        <v>1</v>
      </c>
    </row>
    <row r="7515" spans="1:28">
      <c r="A7515">
        <v>2025</v>
      </c>
      <c r="B7515">
        <v>12</v>
      </c>
      <c r="C7515">
        <v>49</v>
      </c>
      <c r="D7515" s="4">
        <v>45996</v>
      </c>
      <c r="E7515" t="s">
        <v>28</v>
      </c>
      <c r="F7515" t="s">
        <v>7732</v>
      </c>
      <c r="G7515" t="s">
        <v>882</v>
      </c>
      <c r="H7515" t="s">
        <v>71</v>
      </c>
      <c r="I7515" t="s">
        <v>129</v>
      </c>
      <c r="J7515" t="s">
        <v>100</v>
      </c>
      <c r="K7515" t="s">
        <v>58</v>
      </c>
      <c r="L7515" t="s">
        <v>46</v>
      </c>
      <c r="M7515" t="s">
        <v>47</v>
      </c>
      <c r="N7515" t="s">
        <v>5178</v>
      </c>
      <c r="O7515">
        <v>21.6</v>
      </c>
      <c r="Q7515">
        <v>46.309375</v>
      </c>
      <c r="R7515">
        <v>46.309375</v>
      </c>
      <c r="S7515">
        <v>0</v>
      </c>
      <c r="T7515">
        <v>46.309375</v>
      </c>
      <c r="U7515">
        <v>196</v>
      </c>
      <c r="V7515">
        <f>SUMIF(货件明细!K:K,F7515,货件明细!AQ:AQ)</f>
        <v>0</v>
      </c>
      <c r="W7515">
        <f t="shared" si="468"/>
        <v>1</v>
      </c>
      <c r="X7515">
        <f t="shared" si="469"/>
        <v>196</v>
      </c>
      <c r="Y7515">
        <f>SUMIF(货件明细!K:K,F7515,货件明细!I:I)</f>
        <v>0</v>
      </c>
      <c r="Z7515">
        <f t="shared" si="470"/>
        <v>21.6</v>
      </c>
      <c r="AA7515">
        <f>SUMIF(货件明细!K:K,F7515,货件明细!J:J)</f>
        <v>0</v>
      </c>
      <c r="AB7515">
        <f t="shared" si="471"/>
        <v>1</v>
      </c>
    </row>
    <row r="7516" spans="1:28">
      <c r="A7516">
        <v>2025</v>
      </c>
      <c r="B7516">
        <v>12</v>
      </c>
      <c r="C7516">
        <v>49</v>
      </c>
      <c r="D7516" s="4">
        <v>45996</v>
      </c>
      <c r="E7516" t="s">
        <v>28</v>
      </c>
      <c r="F7516" t="s">
        <v>7733</v>
      </c>
      <c r="G7516" t="s">
        <v>263</v>
      </c>
      <c r="H7516" t="s">
        <v>44</v>
      </c>
      <c r="I7516" t="s">
        <v>129</v>
      </c>
      <c r="J7516" t="s">
        <v>100</v>
      </c>
      <c r="K7516" t="s">
        <v>100</v>
      </c>
      <c r="L7516" t="s">
        <v>46</v>
      </c>
      <c r="M7516" t="s">
        <v>47</v>
      </c>
      <c r="N7516" t="s">
        <v>4252</v>
      </c>
      <c r="O7516">
        <v>21.6</v>
      </c>
      <c r="Q7516">
        <v>86.4</v>
      </c>
      <c r="R7516">
        <v>86.4</v>
      </c>
      <c r="S7516">
        <v>0</v>
      </c>
      <c r="T7516">
        <v>86.4</v>
      </c>
      <c r="U7516">
        <v>196</v>
      </c>
      <c r="V7516">
        <f>SUMIF(货件明细!K:K,F7516,货件明细!AQ:AQ)</f>
        <v>0</v>
      </c>
      <c r="W7516">
        <f t="shared" si="468"/>
        <v>1</v>
      </c>
      <c r="X7516">
        <f t="shared" si="469"/>
        <v>196</v>
      </c>
      <c r="Y7516">
        <f>SUMIF(货件明细!K:K,F7516,货件明细!I:I)</f>
        <v>0</v>
      </c>
      <c r="Z7516">
        <f t="shared" si="470"/>
        <v>21.6</v>
      </c>
      <c r="AA7516">
        <f>SUMIF(货件明细!K:K,F7516,货件明细!J:J)</f>
        <v>0</v>
      </c>
      <c r="AB7516">
        <f t="shared" si="471"/>
        <v>1</v>
      </c>
    </row>
    <row r="7517" spans="1:28">
      <c r="A7517">
        <v>2025</v>
      </c>
      <c r="B7517">
        <v>12</v>
      </c>
      <c r="C7517">
        <v>49</v>
      </c>
      <c r="D7517" s="4">
        <v>45996</v>
      </c>
      <c r="E7517" t="s">
        <v>28</v>
      </c>
      <c r="F7517" t="s">
        <v>7734</v>
      </c>
      <c r="G7517" t="s">
        <v>395</v>
      </c>
      <c r="H7517" t="s">
        <v>44</v>
      </c>
      <c r="I7517" t="s">
        <v>129</v>
      </c>
      <c r="J7517" t="s">
        <v>100</v>
      </c>
      <c r="K7517" t="s">
        <v>100</v>
      </c>
      <c r="L7517" t="s">
        <v>46</v>
      </c>
      <c r="M7517" t="s">
        <v>5001</v>
      </c>
      <c r="N7517" t="s">
        <v>6615</v>
      </c>
      <c r="O7517">
        <v>21.6</v>
      </c>
      <c r="Q7517">
        <v>87.06</v>
      </c>
      <c r="R7517">
        <v>87.06</v>
      </c>
      <c r="S7517">
        <v>0</v>
      </c>
      <c r="T7517">
        <v>87.06</v>
      </c>
      <c r="U7517">
        <v>196</v>
      </c>
      <c r="V7517">
        <f>SUMIF(货件明细!K:K,F7517,货件明细!AQ:AQ)</f>
        <v>0</v>
      </c>
      <c r="W7517">
        <f t="shared" si="468"/>
        <v>1</v>
      </c>
      <c r="X7517">
        <f t="shared" si="469"/>
        <v>196</v>
      </c>
      <c r="Y7517">
        <f>SUMIF(货件明细!K:K,F7517,货件明细!I:I)</f>
        <v>0</v>
      </c>
      <c r="Z7517">
        <f t="shared" si="470"/>
        <v>21.6</v>
      </c>
      <c r="AA7517">
        <f>SUMIF(货件明细!K:K,F7517,货件明细!J:J)</f>
        <v>0</v>
      </c>
      <c r="AB7517">
        <f t="shared" si="471"/>
        <v>1</v>
      </c>
    </row>
    <row r="7518" spans="1:28">
      <c r="A7518">
        <v>2025</v>
      </c>
      <c r="B7518">
        <v>12</v>
      </c>
      <c r="C7518">
        <v>49</v>
      </c>
      <c r="D7518" s="4">
        <v>45996</v>
      </c>
      <c r="E7518" t="s">
        <v>28</v>
      </c>
      <c r="F7518" t="s">
        <v>7735</v>
      </c>
      <c r="G7518" t="s">
        <v>62</v>
      </c>
      <c r="H7518" t="s">
        <v>31</v>
      </c>
      <c r="I7518" t="s">
        <v>129</v>
      </c>
      <c r="J7518" t="s">
        <v>100</v>
      </c>
      <c r="K7518" t="s">
        <v>100</v>
      </c>
      <c r="L7518" t="s">
        <v>46</v>
      </c>
      <c r="M7518" t="s">
        <v>47</v>
      </c>
      <c r="N7518" t="s">
        <v>5148</v>
      </c>
      <c r="O7518">
        <v>21.6</v>
      </c>
      <c r="Q7518">
        <v>101.357142857143</v>
      </c>
      <c r="R7518">
        <v>101.357142857143</v>
      </c>
      <c r="S7518">
        <v>0</v>
      </c>
      <c r="T7518">
        <v>101.357142857143</v>
      </c>
      <c r="U7518">
        <v>196</v>
      </c>
      <c r="V7518">
        <f>SUMIF(货件明细!K:K,F7518,货件明细!AQ:AQ)</f>
        <v>0</v>
      </c>
      <c r="W7518">
        <f t="shared" si="468"/>
        <v>1</v>
      </c>
      <c r="X7518">
        <f t="shared" si="469"/>
        <v>196</v>
      </c>
      <c r="Y7518">
        <f>SUMIF(货件明细!K:K,F7518,货件明细!I:I)</f>
        <v>0</v>
      </c>
      <c r="Z7518">
        <f t="shared" si="470"/>
        <v>21.6</v>
      </c>
      <c r="AA7518">
        <f>SUMIF(货件明细!K:K,F7518,货件明细!J:J)</f>
        <v>0</v>
      </c>
      <c r="AB7518">
        <f t="shared" si="471"/>
        <v>1</v>
      </c>
    </row>
    <row r="7519" spans="1:28">
      <c r="A7519">
        <v>2025</v>
      </c>
      <c r="B7519">
        <v>12</v>
      </c>
      <c r="C7519">
        <v>49</v>
      </c>
      <c r="D7519" s="4">
        <v>45996</v>
      </c>
      <c r="E7519" t="s">
        <v>28</v>
      </c>
      <c r="F7519" t="s">
        <v>7736</v>
      </c>
      <c r="G7519" t="s">
        <v>374</v>
      </c>
      <c r="H7519" t="s">
        <v>71</v>
      </c>
      <c r="I7519" t="s">
        <v>96</v>
      </c>
      <c r="J7519" t="s">
        <v>58</v>
      </c>
      <c r="K7519" t="s">
        <v>58</v>
      </c>
      <c r="L7519" t="s">
        <v>46</v>
      </c>
      <c r="M7519" t="s">
        <v>5001</v>
      </c>
      <c r="N7519" t="s">
        <v>6725</v>
      </c>
      <c r="O7519">
        <v>87.45</v>
      </c>
      <c r="Q7519">
        <v>274.75</v>
      </c>
      <c r="R7519">
        <v>274.75</v>
      </c>
      <c r="S7519">
        <v>0</v>
      </c>
      <c r="T7519">
        <v>274.75</v>
      </c>
      <c r="U7519">
        <v>438</v>
      </c>
      <c r="V7519">
        <f>SUMIF(货件明细!K:K,F7519,货件明细!AQ:AQ)</f>
        <v>0</v>
      </c>
      <c r="W7519">
        <f t="shared" si="468"/>
        <v>1</v>
      </c>
      <c r="X7519">
        <f t="shared" si="469"/>
        <v>438</v>
      </c>
      <c r="Y7519">
        <f>SUMIF(货件明细!K:K,F7519,货件明细!I:I)</f>
        <v>0</v>
      </c>
      <c r="Z7519">
        <f t="shared" si="470"/>
        <v>87.45</v>
      </c>
      <c r="AA7519">
        <f>SUMIF(货件明细!K:K,F7519,货件明细!J:J)</f>
        <v>0</v>
      </c>
      <c r="AB7519">
        <f t="shared" si="471"/>
        <v>1</v>
      </c>
    </row>
    <row r="7520" spans="1:28">
      <c r="A7520">
        <v>2025</v>
      </c>
      <c r="B7520">
        <v>12</v>
      </c>
      <c r="C7520">
        <v>49</v>
      </c>
      <c r="D7520" s="4">
        <v>45996</v>
      </c>
      <c r="E7520" t="s">
        <v>28</v>
      </c>
      <c r="F7520" t="s">
        <v>7737</v>
      </c>
      <c r="G7520" t="s">
        <v>882</v>
      </c>
      <c r="H7520" t="s">
        <v>71</v>
      </c>
      <c r="I7520" t="s">
        <v>96</v>
      </c>
      <c r="J7520" t="s">
        <v>58</v>
      </c>
      <c r="K7520" t="s">
        <v>58</v>
      </c>
      <c r="L7520" t="s">
        <v>46</v>
      </c>
      <c r="M7520" t="s">
        <v>47</v>
      </c>
      <c r="N7520" t="s">
        <v>5178</v>
      </c>
      <c r="O7520">
        <v>87.45</v>
      </c>
      <c r="Q7520">
        <v>231.546875</v>
      </c>
      <c r="R7520">
        <v>231.546875</v>
      </c>
      <c r="S7520">
        <v>0</v>
      </c>
      <c r="T7520">
        <v>231.546875</v>
      </c>
      <c r="U7520">
        <v>438</v>
      </c>
      <c r="V7520">
        <f>SUMIF(货件明细!K:K,F7520,货件明细!AQ:AQ)</f>
        <v>0</v>
      </c>
      <c r="W7520">
        <f t="shared" si="468"/>
        <v>1</v>
      </c>
      <c r="X7520">
        <f t="shared" si="469"/>
        <v>438</v>
      </c>
      <c r="Y7520">
        <f>SUMIF(货件明细!K:K,F7520,货件明细!I:I)</f>
        <v>0</v>
      </c>
      <c r="Z7520">
        <f t="shared" si="470"/>
        <v>87.45</v>
      </c>
      <c r="AA7520">
        <f>SUMIF(货件明细!K:K,F7520,货件明细!J:J)</f>
        <v>0</v>
      </c>
      <c r="AB7520">
        <f t="shared" si="471"/>
        <v>1</v>
      </c>
    </row>
    <row r="7521" spans="1:28">
      <c r="A7521">
        <v>2025</v>
      </c>
      <c r="B7521">
        <v>12</v>
      </c>
      <c r="C7521">
        <v>49</v>
      </c>
      <c r="D7521" s="4">
        <v>45996</v>
      </c>
      <c r="E7521" t="s">
        <v>28</v>
      </c>
      <c r="F7521" t="s">
        <v>7738</v>
      </c>
      <c r="G7521" t="s">
        <v>263</v>
      </c>
      <c r="H7521" t="s">
        <v>44</v>
      </c>
      <c r="I7521" t="s">
        <v>96</v>
      </c>
      <c r="J7521" t="s">
        <v>58</v>
      </c>
      <c r="K7521" t="s">
        <v>58</v>
      </c>
      <c r="L7521" t="s">
        <v>46</v>
      </c>
      <c r="M7521" t="s">
        <v>5001</v>
      </c>
      <c r="N7521" t="s">
        <v>6725</v>
      </c>
      <c r="O7521">
        <v>87.45</v>
      </c>
      <c r="Q7521">
        <v>400.978125</v>
      </c>
      <c r="R7521">
        <v>400.978125</v>
      </c>
      <c r="S7521">
        <v>0</v>
      </c>
      <c r="T7521">
        <v>400.978125</v>
      </c>
      <c r="U7521">
        <v>438</v>
      </c>
      <c r="V7521">
        <f>SUMIF(货件明细!K:K,F7521,货件明细!AQ:AQ)</f>
        <v>0</v>
      </c>
      <c r="W7521">
        <f t="shared" si="468"/>
        <v>1</v>
      </c>
      <c r="X7521">
        <f t="shared" si="469"/>
        <v>438</v>
      </c>
      <c r="Y7521">
        <f>SUMIF(货件明细!K:K,F7521,货件明细!I:I)</f>
        <v>0</v>
      </c>
      <c r="Z7521">
        <f t="shared" si="470"/>
        <v>87.45</v>
      </c>
      <c r="AA7521">
        <f>SUMIF(货件明细!K:K,F7521,货件明细!J:J)</f>
        <v>0</v>
      </c>
      <c r="AB7521">
        <f t="shared" si="471"/>
        <v>1</v>
      </c>
    </row>
    <row r="7522" spans="1:28">
      <c r="A7522">
        <v>2025</v>
      </c>
      <c r="B7522">
        <v>12</v>
      </c>
      <c r="C7522">
        <v>49</v>
      </c>
      <c r="D7522" s="4">
        <v>45996</v>
      </c>
      <c r="E7522" t="s">
        <v>28</v>
      </c>
      <c r="F7522" t="s">
        <v>7739</v>
      </c>
      <c r="G7522" t="s">
        <v>395</v>
      </c>
      <c r="H7522" t="s">
        <v>44</v>
      </c>
      <c r="I7522" t="s">
        <v>96</v>
      </c>
      <c r="J7522" t="s">
        <v>58</v>
      </c>
      <c r="K7522" t="s">
        <v>58</v>
      </c>
      <c r="L7522" t="s">
        <v>46</v>
      </c>
      <c r="M7522" t="s">
        <v>5001</v>
      </c>
      <c r="N7522" t="s">
        <v>6725</v>
      </c>
      <c r="O7522">
        <v>87.45</v>
      </c>
      <c r="Q7522">
        <v>400.978125</v>
      </c>
      <c r="R7522">
        <v>400.978125</v>
      </c>
      <c r="S7522">
        <v>0</v>
      </c>
      <c r="T7522">
        <v>400.978125</v>
      </c>
      <c r="U7522">
        <v>438</v>
      </c>
      <c r="V7522">
        <f>SUMIF(货件明细!K:K,F7522,货件明细!AQ:AQ)</f>
        <v>0</v>
      </c>
      <c r="W7522">
        <f t="shared" si="468"/>
        <v>1</v>
      </c>
      <c r="X7522">
        <f t="shared" si="469"/>
        <v>438</v>
      </c>
      <c r="Y7522">
        <f>SUMIF(货件明细!K:K,F7522,货件明细!I:I)</f>
        <v>0</v>
      </c>
      <c r="Z7522">
        <f t="shared" si="470"/>
        <v>87.45</v>
      </c>
      <c r="AA7522">
        <f>SUMIF(货件明细!K:K,F7522,货件明细!J:J)</f>
        <v>0</v>
      </c>
      <c r="AB7522">
        <f t="shared" si="471"/>
        <v>1</v>
      </c>
    </row>
    <row r="7523" spans="1:28">
      <c r="A7523">
        <v>2025</v>
      </c>
      <c r="B7523">
        <v>12</v>
      </c>
      <c r="C7523">
        <v>49</v>
      </c>
      <c r="D7523" s="4">
        <v>45996</v>
      </c>
      <c r="E7523" t="s">
        <v>28</v>
      </c>
      <c r="F7523" t="s">
        <v>7740</v>
      </c>
      <c r="G7523" t="s">
        <v>62</v>
      </c>
      <c r="H7523" t="s">
        <v>31</v>
      </c>
      <c r="I7523" t="s">
        <v>96</v>
      </c>
      <c r="J7523" t="s">
        <v>58</v>
      </c>
      <c r="K7523" t="s">
        <v>58</v>
      </c>
      <c r="L7523" t="s">
        <v>46</v>
      </c>
      <c r="M7523" t="s">
        <v>5001</v>
      </c>
      <c r="N7523" t="s">
        <v>6725</v>
      </c>
      <c r="O7523">
        <v>87.45</v>
      </c>
      <c r="Q7523">
        <v>471.53125</v>
      </c>
      <c r="R7523">
        <v>471.53125</v>
      </c>
      <c r="S7523">
        <v>0</v>
      </c>
      <c r="T7523">
        <v>471.53125</v>
      </c>
      <c r="U7523">
        <v>438</v>
      </c>
      <c r="V7523">
        <f>SUMIF(货件明细!K:K,F7523,货件明细!AQ:AQ)</f>
        <v>0</v>
      </c>
      <c r="W7523">
        <f t="shared" si="468"/>
        <v>1</v>
      </c>
      <c r="X7523">
        <f t="shared" si="469"/>
        <v>438</v>
      </c>
      <c r="Y7523">
        <f>SUMIF(货件明细!K:K,F7523,货件明细!I:I)</f>
        <v>0</v>
      </c>
      <c r="Z7523">
        <f t="shared" si="470"/>
        <v>87.45</v>
      </c>
      <c r="AA7523">
        <f>SUMIF(货件明细!K:K,F7523,货件明细!J:J)</f>
        <v>0</v>
      </c>
      <c r="AB7523">
        <f t="shared" si="471"/>
        <v>1</v>
      </c>
    </row>
    <row r="7524" spans="1:28">
      <c r="A7524">
        <v>2025</v>
      </c>
      <c r="B7524">
        <v>12</v>
      </c>
      <c r="C7524">
        <v>49</v>
      </c>
      <c r="D7524" s="4">
        <v>45996</v>
      </c>
      <c r="E7524" t="s">
        <v>28</v>
      </c>
      <c r="F7524" t="s">
        <v>7741</v>
      </c>
      <c r="G7524" t="s">
        <v>374</v>
      </c>
      <c r="H7524" t="s">
        <v>71</v>
      </c>
      <c r="I7524" t="s">
        <v>96</v>
      </c>
      <c r="J7524" t="s">
        <v>45</v>
      </c>
      <c r="K7524" t="s">
        <v>7637</v>
      </c>
      <c r="L7524" t="s">
        <v>46</v>
      </c>
      <c r="M7524" t="s">
        <v>2882</v>
      </c>
      <c r="N7524" t="s">
        <v>3135</v>
      </c>
      <c r="O7524">
        <v>23.7</v>
      </c>
      <c r="Q7524">
        <v>145.1625</v>
      </c>
      <c r="R7524">
        <v>145.1625</v>
      </c>
      <c r="S7524">
        <v>0</v>
      </c>
      <c r="T7524">
        <v>145.1625</v>
      </c>
      <c r="U7524">
        <v>128</v>
      </c>
      <c r="V7524">
        <f>SUMIF(货件明细!K:K,F7524,货件明细!AQ:AQ)</f>
        <v>0</v>
      </c>
      <c r="W7524">
        <f t="shared" si="468"/>
        <v>1</v>
      </c>
      <c r="X7524">
        <f t="shared" si="469"/>
        <v>128</v>
      </c>
      <c r="Y7524">
        <f>SUMIF(货件明细!K:K,F7524,货件明细!I:I)</f>
        <v>0</v>
      </c>
      <c r="Z7524">
        <f t="shared" si="470"/>
        <v>23.7</v>
      </c>
      <c r="AA7524">
        <f>SUMIF(货件明细!K:K,F7524,货件明细!J:J)</f>
        <v>0</v>
      </c>
      <c r="AB7524">
        <f t="shared" si="471"/>
        <v>1</v>
      </c>
    </row>
    <row r="7525" spans="1:28">
      <c r="A7525">
        <v>2025</v>
      </c>
      <c r="B7525">
        <v>12</v>
      </c>
      <c r="C7525">
        <v>49</v>
      </c>
      <c r="D7525" s="4">
        <v>45996</v>
      </c>
      <c r="E7525" t="s">
        <v>28</v>
      </c>
      <c r="F7525" t="s">
        <v>7742</v>
      </c>
      <c r="G7525" t="s">
        <v>882</v>
      </c>
      <c r="H7525" t="s">
        <v>71</v>
      </c>
      <c r="I7525" t="s">
        <v>96</v>
      </c>
      <c r="J7525" t="s">
        <v>45</v>
      </c>
      <c r="K7525" t="s">
        <v>7637</v>
      </c>
      <c r="L7525" t="s">
        <v>46</v>
      </c>
      <c r="M7525" t="s">
        <v>2882</v>
      </c>
      <c r="N7525" t="s">
        <v>3135</v>
      </c>
      <c r="O7525">
        <v>23.7</v>
      </c>
      <c r="Q7525">
        <v>140.785714285714</v>
      </c>
      <c r="R7525">
        <v>140.785714285714</v>
      </c>
      <c r="S7525">
        <v>0</v>
      </c>
      <c r="T7525">
        <v>140.785714285714</v>
      </c>
      <c r="U7525">
        <v>128</v>
      </c>
      <c r="V7525">
        <f>SUMIF(货件明细!K:K,F7525,货件明细!AQ:AQ)</f>
        <v>0</v>
      </c>
      <c r="W7525">
        <f t="shared" si="468"/>
        <v>1</v>
      </c>
      <c r="X7525">
        <f t="shared" si="469"/>
        <v>128</v>
      </c>
      <c r="Y7525">
        <f>SUMIF(货件明细!K:K,F7525,货件明细!I:I)</f>
        <v>0</v>
      </c>
      <c r="Z7525">
        <f t="shared" si="470"/>
        <v>23.7</v>
      </c>
      <c r="AA7525">
        <f>SUMIF(货件明细!K:K,F7525,货件明细!J:J)</f>
        <v>0</v>
      </c>
      <c r="AB7525">
        <f t="shared" si="471"/>
        <v>1</v>
      </c>
    </row>
    <row r="7526" spans="1:28">
      <c r="A7526">
        <v>2025</v>
      </c>
      <c r="B7526">
        <v>12</v>
      </c>
      <c r="C7526">
        <v>49</v>
      </c>
      <c r="D7526" s="4">
        <v>45996</v>
      </c>
      <c r="E7526" t="s">
        <v>28</v>
      </c>
      <c r="F7526" t="s">
        <v>7743</v>
      </c>
      <c r="G7526" t="s">
        <v>263</v>
      </c>
      <c r="H7526" t="s">
        <v>44</v>
      </c>
      <c r="I7526" t="s">
        <v>96</v>
      </c>
      <c r="J7526" t="s">
        <v>45</v>
      </c>
      <c r="K7526" t="s">
        <v>7637</v>
      </c>
      <c r="L7526" t="s">
        <v>46</v>
      </c>
      <c r="M7526" t="s">
        <v>2882</v>
      </c>
      <c r="N7526" t="s">
        <v>3135</v>
      </c>
      <c r="O7526">
        <v>23.7</v>
      </c>
      <c r="Q7526">
        <v>212.55</v>
      </c>
      <c r="R7526">
        <v>212.55</v>
      </c>
      <c r="S7526">
        <v>0</v>
      </c>
      <c r="T7526">
        <v>212.55</v>
      </c>
      <c r="U7526">
        <v>128</v>
      </c>
      <c r="V7526">
        <f>SUMIF(货件明细!K:K,F7526,货件明细!AQ:AQ)</f>
        <v>0</v>
      </c>
      <c r="W7526">
        <f t="shared" si="468"/>
        <v>1</v>
      </c>
      <c r="X7526">
        <f t="shared" si="469"/>
        <v>128</v>
      </c>
      <c r="Y7526">
        <f>SUMIF(货件明细!K:K,F7526,货件明细!I:I)</f>
        <v>0</v>
      </c>
      <c r="Z7526">
        <f t="shared" si="470"/>
        <v>23.7</v>
      </c>
      <c r="AA7526">
        <f>SUMIF(货件明细!K:K,F7526,货件明细!J:J)</f>
        <v>0</v>
      </c>
      <c r="AB7526">
        <f t="shared" si="471"/>
        <v>1</v>
      </c>
    </row>
    <row r="7527" spans="1:28">
      <c r="A7527">
        <v>2025</v>
      </c>
      <c r="B7527">
        <v>12</v>
      </c>
      <c r="C7527">
        <v>49</v>
      </c>
      <c r="D7527" s="4">
        <v>45996</v>
      </c>
      <c r="E7527" t="s">
        <v>28</v>
      </c>
      <c r="F7527" t="s">
        <v>7744</v>
      </c>
      <c r="G7527" t="s">
        <v>395</v>
      </c>
      <c r="H7527" t="s">
        <v>44</v>
      </c>
      <c r="I7527" t="s">
        <v>96</v>
      </c>
      <c r="J7527" t="s">
        <v>45</v>
      </c>
      <c r="K7527" t="s">
        <v>7637</v>
      </c>
      <c r="L7527" t="s">
        <v>46</v>
      </c>
      <c r="M7527" t="s">
        <v>2882</v>
      </c>
      <c r="N7527" t="s">
        <v>3338</v>
      </c>
      <c r="O7527">
        <v>23.7</v>
      </c>
      <c r="Q7527">
        <v>202.8</v>
      </c>
      <c r="R7527">
        <v>202.8</v>
      </c>
      <c r="S7527">
        <v>0</v>
      </c>
      <c r="T7527">
        <v>202.8</v>
      </c>
      <c r="U7527">
        <v>128</v>
      </c>
      <c r="V7527">
        <f>SUMIF(货件明细!K:K,F7527,货件明细!AQ:AQ)</f>
        <v>0</v>
      </c>
      <c r="W7527">
        <f t="shared" si="468"/>
        <v>1</v>
      </c>
      <c r="X7527">
        <f t="shared" si="469"/>
        <v>128</v>
      </c>
      <c r="Y7527">
        <f>SUMIF(货件明细!K:K,F7527,货件明细!I:I)</f>
        <v>0</v>
      </c>
      <c r="Z7527">
        <f t="shared" si="470"/>
        <v>23.7</v>
      </c>
      <c r="AA7527">
        <f>SUMIF(货件明细!K:K,F7527,货件明细!J:J)</f>
        <v>0</v>
      </c>
      <c r="AB7527">
        <f t="shared" si="471"/>
        <v>1</v>
      </c>
    </row>
    <row r="7528" spans="1:28">
      <c r="A7528">
        <v>2025</v>
      </c>
      <c r="B7528">
        <v>12</v>
      </c>
      <c r="C7528">
        <v>49</v>
      </c>
      <c r="D7528" s="4">
        <v>45996</v>
      </c>
      <c r="E7528" t="s">
        <v>28</v>
      </c>
      <c r="F7528" t="s">
        <v>7745</v>
      </c>
      <c r="G7528" t="s">
        <v>62</v>
      </c>
      <c r="H7528" t="s">
        <v>31</v>
      </c>
      <c r="I7528" t="s">
        <v>96</v>
      </c>
      <c r="J7528" t="s">
        <v>45</v>
      </c>
      <c r="K7528" t="s">
        <v>100</v>
      </c>
      <c r="L7528" t="s">
        <v>46</v>
      </c>
      <c r="M7528" t="s">
        <v>47</v>
      </c>
      <c r="N7528" t="s">
        <v>5148</v>
      </c>
      <c r="O7528">
        <v>23.7</v>
      </c>
      <c r="Q7528">
        <v>202.714285714286</v>
      </c>
      <c r="R7528">
        <v>202.714285714286</v>
      </c>
      <c r="S7528">
        <v>0</v>
      </c>
      <c r="T7528">
        <v>202.714285714286</v>
      </c>
      <c r="U7528">
        <v>128</v>
      </c>
      <c r="V7528">
        <f>SUMIF(货件明细!K:K,F7528,货件明细!AQ:AQ)</f>
        <v>0</v>
      </c>
      <c r="W7528">
        <f t="shared" si="468"/>
        <v>1</v>
      </c>
      <c r="X7528">
        <f t="shared" si="469"/>
        <v>128</v>
      </c>
      <c r="Y7528">
        <f>SUMIF(货件明细!K:K,F7528,货件明细!I:I)</f>
        <v>0</v>
      </c>
      <c r="Z7528">
        <f t="shared" si="470"/>
        <v>23.7</v>
      </c>
      <c r="AA7528">
        <f>SUMIF(货件明细!K:K,F7528,货件明细!J:J)</f>
        <v>0</v>
      </c>
      <c r="AB7528">
        <f t="shared" si="471"/>
        <v>1</v>
      </c>
    </row>
    <row r="7529" spans="1:28">
      <c r="A7529">
        <v>2025</v>
      </c>
      <c r="B7529">
        <v>12</v>
      </c>
      <c r="C7529">
        <v>49</v>
      </c>
      <c r="D7529" s="4">
        <v>45996</v>
      </c>
      <c r="E7529" t="s">
        <v>28</v>
      </c>
      <c r="F7529" t="s">
        <v>7746</v>
      </c>
      <c r="G7529" t="s">
        <v>374</v>
      </c>
      <c r="H7529" t="s">
        <v>71</v>
      </c>
      <c r="I7529" t="s">
        <v>129</v>
      </c>
      <c r="J7529" t="s">
        <v>45</v>
      </c>
      <c r="K7529" t="s">
        <v>7637</v>
      </c>
      <c r="L7529" t="s">
        <v>46</v>
      </c>
      <c r="M7529" t="s">
        <v>2882</v>
      </c>
      <c r="N7529" t="s">
        <v>3135</v>
      </c>
      <c r="O7529">
        <v>17.65</v>
      </c>
      <c r="Q7529">
        <v>72.58125</v>
      </c>
      <c r="R7529">
        <v>72.58125</v>
      </c>
      <c r="S7529">
        <v>0</v>
      </c>
      <c r="T7529">
        <v>72.58125</v>
      </c>
      <c r="U7529">
        <v>106</v>
      </c>
      <c r="V7529">
        <f>SUMIF(货件明细!K:K,F7529,货件明细!AQ:AQ)</f>
        <v>0</v>
      </c>
      <c r="W7529">
        <f t="shared" si="468"/>
        <v>1</v>
      </c>
      <c r="X7529">
        <f t="shared" si="469"/>
        <v>106</v>
      </c>
      <c r="Y7529">
        <f>SUMIF(货件明细!K:K,F7529,货件明细!I:I)</f>
        <v>0</v>
      </c>
      <c r="Z7529">
        <f t="shared" si="470"/>
        <v>17.65</v>
      </c>
      <c r="AA7529">
        <f>SUMIF(货件明细!K:K,F7529,货件明细!J:J)</f>
        <v>0</v>
      </c>
      <c r="AB7529">
        <f t="shared" si="471"/>
        <v>1</v>
      </c>
    </row>
    <row r="7530" spans="1:28">
      <c r="A7530">
        <v>2025</v>
      </c>
      <c r="B7530">
        <v>12</v>
      </c>
      <c r="C7530">
        <v>49</v>
      </c>
      <c r="D7530" s="4">
        <v>45996</v>
      </c>
      <c r="E7530" t="s">
        <v>28</v>
      </c>
      <c r="F7530" t="s">
        <v>7747</v>
      </c>
      <c r="G7530" t="s">
        <v>882</v>
      </c>
      <c r="H7530" t="s">
        <v>71</v>
      </c>
      <c r="I7530" t="s">
        <v>129</v>
      </c>
      <c r="J7530" t="s">
        <v>45</v>
      </c>
      <c r="K7530" t="s">
        <v>7637</v>
      </c>
      <c r="L7530" t="s">
        <v>46</v>
      </c>
      <c r="M7530" t="s">
        <v>2882</v>
      </c>
      <c r="N7530" t="s">
        <v>3135</v>
      </c>
      <c r="O7530">
        <v>17.65</v>
      </c>
      <c r="Q7530">
        <v>70.3928571428572</v>
      </c>
      <c r="R7530">
        <v>70.3928571428572</v>
      </c>
      <c r="S7530">
        <v>0</v>
      </c>
      <c r="T7530">
        <v>70.3928571428572</v>
      </c>
      <c r="U7530">
        <v>106</v>
      </c>
      <c r="V7530">
        <f>SUMIF(货件明细!K:K,F7530,货件明细!AQ:AQ)</f>
        <v>0</v>
      </c>
      <c r="W7530">
        <f t="shared" si="468"/>
        <v>1</v>
      </c>
      <c r="X7530">
        <f t="shared" si="469"/>
        <v>106</v>
      </c>
      <c r="Y7530">
        <f>SUMIF(货件明细!K:K,F7530,货件明细!I:I)</f>
        <v>0</v>
      </c>
      <c r="Z7530">
        <f t="shared" si="470"/>
        <v>17.65</v>
      </c>
      <c r="AA7530">
        <f>SUMIF(货件明细!K:K,F7530,货件明细!J:J)</f>
        <v>0</v>
      </c>
      <c r="AB7530">
        <f t="shared" si="471"/>
        <v>1</v>
      </c>
    </row>
    <row r="7531" spans="1:28">
      <c r="A7531">
        <v>2025</v>
      </c>
      <c r="B7531">
        <v>12</v>
      </c>
      <c r="C7531">
        <v>49</v>
      </c>
      <c r="D7531" s="4">
        <v>45996</v>
      </c>
      <c r="E7531" t="s">
        <v>28</v>
      </c>
      <c r="F7531" t="s">
        <v>7748</v>
      </c>
      <c r="G7531" t="s">
        <v>263</v>
      </c>
      <c r="H7531" t="s">
        <v>44</v>
      </c>
      <c r="I7531" t="s">
        <v>129</v>
      </c>
      <c r="J7531" t="s">
        <v>45</v>
      </c>
      <c r="K7531" t="s">
        <v>7637</v>
      </c>
      <c r="L7531" t="s">
        <v>46</v>
      </c>
      <c r="M7531" t="s">
        <v>2882</v>
      </c>
      <c r="N7531" t="s">
        <v>3135</v>
      </c>
      <c r="O7531">
        <v>17.65</v>
      </c>
      <c r="Q7531">
        <v>106.275</v>
      </c>
      <c r="R7531">
        <v>106.275</v>
      </c>
      <c r="S7531">
        <v>0</v>
      </c>
      <c r="T7531">
        <v>106.275</v>
      </c>
      <c r="U7531">
        <v>106</v>
      </c>
      <c r="V7531">
        <f>SUMIF(货件明细!K:K,F7531,货件明细!AQ:AQ)</f>
        <v>0</v>
      </c>
      <c r="W7531">
        <f t="shared" si="468"/>
        <v>1</v>
      </c>
      <c r="X7531">
        <f t="shared" si="469"/>
        <v>106</v>
      </c>
      <c r="Y7531">
        <f>SUMIF(货件明细!K:K,F7531,货件明细!I:I)</f>
        <v>0</v>
      </c>
      <c r="Z7531">
        <f t="shared" si="470"/>
        <v>17.65</v>
      </c>
      <c r="AA7531">
        <f>SUMIF(货件明细!K:K,F7531,货件明细!J:J)</f>
        <v>0</v>
      </c>
      <c r="AB7531">
        <f t="shared" si="471"/>
        <v>1</v>
      </c>
    </row>
    <row r="7532" spans="1:28">
      <c r="A7532">
        <v>2025</v>
      </c>
      <c r="B7532">
        <v>12</v>
      </c>
      <c r="C7532">
        <v>49</v>
      </c>
      <c r="D7532" s="4">
        <v>45996</v>
      </c>
      <c r="E7532" t="s">
        <v>28</v>
      </c>
      <c r="F7532" t="s">
        <v>7749</v>
      </c>
      <c r="G7532" t="s">
        <v>395</v>
      </c>
      <c r="H7532" t="s">
        <v>44</v>
      </c>
      <c r="I7532" t="s">
        <v>129</v>
      </c>
      <c r="J7532" t="s">
        <v>45</v>
      </c>
      <c r="K7532" t="s">
        <v>7637</v>
      </c>
      <c r="L7532" t="s">
        <v>46</v>
      </c>
      <c r="M7532" t="s">
        <v>2882</v>
      </c>
      <c r="N7532" t="s">
        <v>3338</v>
      </c>
      <c r="O7532">
        <v>17.65</v>
      </c>
      <c r="Q7532">
        <v>152.1</v>
      </c>
      <c r="R7532">
        <v>152.1</v>
      </c>
      <c r="S7532">
        <v>0</v>
      </c>
      <c r="T7532">
        <v>152.1</v>
      </c>
      <c r="U7532">
        <v>106</v>
      </c>
      <c r="V7532">
        <f>SUMIF(货件明细!K:K,F7532,货件明细!AQ:AQ)</f>
        <v>0</v>
      </c>
      <c r="W7532">
        <f t="shared" si="468"/>
        <v>1</v>
      </c>
      <c r="X7532">
        <f t="shared" si="469"/>
        <v>106</v>
      </c>
      <c r="Y7532">
        <f>SUMIF(货件明细!K:K,F7532,货件明细!I:I)</f>
        <v>0</v>
      </c>
      <c r="Z7532">
        <f t="shared" si="470"/>
        <v>17.65</v>
      </c>
      <c r="AA7532">
        <f>SUMIF(货件明细!K:K,F7532,货件明细!J:J)</f>
        <v>0</v>
      </c>
      <c r="AB7532">
        <f t="shared" si="471"/>
        <v>1</v>
      </c>
    </row>
    <row r="7533" spans="1:28">
      <c r="A7533">
        <v>2025</v>
      </c>
      <c r="B7533">
        <v>12</v>
      </c>
      <c r="C7533">
        <v>49</v>
      </c>
      <c r="D7533" s="4">
        <v>45996</v>
      </c>
      <c r="E7533" t="s">
        <v>28</v>
      </c>
      <c r="F7533" t="s">
        <v>7750</v>
      </c>
      <c r="G7533" t="s">
        <v>62</v>
      </c>
      <c r="H7533" t="s">
        <v>31</v>
      </c>
      <c r="I7533" t="s">
        <v>129</v>
      </c>
      <c r="J7533" t="s">
        <v>45</v>
      </c>
      <c r="K7533" t="s">
        <v>100</v>
      </c>
      <c r="L7533" t="s">
        <v>46</v>
      </c>
      <c r="M7533" t="s">
        <v>47</v>
      </c>
      <c r="N7533" t="s">
        <v>5148</v>
      </c>
      <c r="O7533">
        <v>17.65</v>
      </c>
      <c r="Q7533">
        <v>101.357142857143</v>
      </c>
      <c r="R7533">
        <v>101.357142857143</v>
      </c>
      <c r="S7533">
        <v>0</v>
      </c>
      <c r="T7533">
        <v>101.357142857143</v>
      </c>
      <c r="U7533">
        <v>106</v>
      </c>
      <c r="V7533">
        <f>SUMIF(货件明细!K:K,F7533,货件明细!AQ:AQ)</f>
        <v>0</v>
      </c>
      <c r="W7533">
        <f t="shared" si="468"/>
        <v>1</v>
      </c>
      <c r="X7533">
        <f t="shared" si="469"/>
        <v>106</v>
      </c>
      <c r="Y7533">
        <f>SUMIF(货件明细!K:K,F7533,货件明细!I:I)</f>
        <v>0</v>
      </c>
      <c r="Z7533">
        <f t="shared" si="470"/>
        <v>17.65</v>
      </c>
      <c r="AA7533">
        <f>SUMIF(货件明细!K:K,F7533,货件明细!J:J)</f>
        <v>0</v>
      </c>
      <c r="AB7533">
        <f t="shared" si="471"/>
        <v>1</v>
      </c>
    </row>
    <row r="7534" spans="1:28">
      <c r="A7534">
        <v>2025</v>
      </c>
      <c r="B7534">
        <v>12</v>
      </c>
      <c r="C7534">
        <v>49</v>
      </c>
      <c r="D7534" s="4">
        <v>45996</v>
      </c>
      <c r="E7534" t="s">
        <v>28</v>
      </c>
      <c r="F7534" t="s">
        <v>7751</v>
      </c>
      <c r="G7534" t="s">
        <v>374</v>
      </c>
      <c r="H7534" t="s">
        <v>71</v>
      </c>
      <c r="I7534" t="s">
        <v>145</v>
      </c>
      <c r="J7534" t="s">
        <v>100</v>
      </c>
      <c r="K7534" t="s">
        <v>58</v>
      </c>
      <c r="L7534" t="s">
        <v>46</v>
      </c>
      <c r="M7534" t="s">
        <v>5001</v>
      </c>
      <c r="N7534" t="s">
        <v>6725</v>
      </c>
      <c r="O7534">
        <v>47.47</v>
      </c>
      <c r="Q7534">
        <v>133.45</v>
      </c>
      <c r="R7534">
        <v>133.45</v>
      </c>
      <c r="S7534">
        <v>0</v>
      </c>
      <c r="T7534">
        <v>133.45</v>
      </c>
      <c r="U7534">
        <v>360</v>
      </c>
      <c r="V7534">
        <f>SUMIF(货件明细!K:K,F7534,货件明细!AQ:AQ)</f>
        <v>0</v>
      </c>
      <c r="W7534">
        <f t="shared" si="468"/>
        <v>1</v>
      </c>
      <c r="X7534">
        <f t="shared" si="469"/>
        <v>360</v>
      </c>
      <c r="Y7534">
        <f>SUMIF(货件明细!K:K,F7534,货件明细!I:I)</f>
        <v>0</v>
      </c>
      <c r="Z7534">
        <f t="shared" si="470"/>
        <v>47.47</v>
      </c>
      <c r="AA7534">
        <f>SUMIF(货件明细!K:K,F7534,货件明细!J:J)</f>
        <v>0</v>
      </c>
      <c r="AB7534">
        <f t="shared" si="471"/>
        <v>1</v>
      </c>
    </row>
    <row r="7535" spans="1:28">
      <c r="A7535">
        <v>2025</v>
      </c>
      <c r="B7535">
        <v>12</v>
      </c>
      <c r="C7535">
        <v>49</v>
      </c>
      <c r="D7535" s="4">
        <v>45996</v>
      </c>
      <c r="E7535" t="s">
        <v>28</v>
      </c>
      <c r="F7535" t="s">
        <v>7752</v>
      </c>
      <c r="G7535" t="s">
        <v>882</v>
      </c>
      <c r="H7535" t="s">
        <v>71</v>
      </c>
      <c r="I7535" t="s">
        <v>145</v>
      </c>
      <c r="J7535" t="s">
        <v>100</v>
      </c>
      <c r="K7535" t="s">
        <v>58</v>
      </c>
      <c r="L7535" t="s">
        <v>46</v>
      </c>
      <c r="M7535" t="s">
        <v>47</v>
      </c>
      <c r="N7535" t="s">
        <v>5178</v>
      </c>
      <c r="O7535">
        <v>47.47</v>
      </c>
      <c r="Q7535">
        <v>138.928125</v>
      </c>
      <c r="R7535">
        <v>138.928125</v>
      </c>
      <c r="S7535">
        <v>0</v>
      </c>
      <c r="T7535">
        <v>138.928125</v>
      </c>
      <c r="U7535">
        <v>360</v>
      </c>
      <c r="V7535">
        <f>SUMIF(货件明细!K:K,F7535,货件明细!AQ:AQ)</f>
        <v>0</v>
      </c>
      <c r="W7535">
        <f t="shared" si="468"/>
        <v>1</v>
      </c>
      <c r="X7535">
        <f t="shared" si="469"/>
        <v>360</v>
      </c>
      <c r="Y7535">
        <f>SUMIF(货件明细!K:K,F7535,货件明细!I:I)</f>
        <v>0</v>
      </c>
      <c r="Z7535">
        <f t="shared" si="470"/>
        <v>47.47</v>
      </c>
      <c r="AA7535">
        <f>SUMIF(货件明细!K:K,F7535,货件明细!J:J)</f>
        <v>0</v>
      </c>
      <c r="AB7535">
        <f t="shared" si="471"/>
        <v>1</v>
      </c>
    </row>
    <row r="7536" spans="1:28">
      <c r="A7536">
        <v>2025</v>
      </c>
      <c r="B7536">
        <v>12</v>
      </c>
      <c r="C7536">
        <v>49</v>
      </c>
      <c r="D7536" s="4">
        <v>45996</v>
      </c>
      <c r="E7536" t="s">
        <v>28</v>
      </c>
      <c r="F7536" t="s">
        <v>7753</v>
      </c>
      <c r="G7536" t="s">
        <v>263</v>
      </c>
      <c r="H7536" t="s">
        <v>44</v>
      </c>
      <c r="I7536" t="s">
        <v>145</v>
      </c>
      <c r="J7536" t="s">
        <v>100</v>
      </c>
      <c r="K7536" t="s">
        <v>100</v>
      </c>
      <c r="L7536" t="s">
        <v>46</v>
      </c>
      <c r="M7536" t="s">
        <v>47</v>
      </c>
      <c r="N7536" t="s">
        <v>4252</v>
      </c>
      <c r="O7536">
        <v>47.47</v>
      </c>
      <c r="Q7536">
        <v>259.2</v>
      </c>
      <c r="R7536">
        <v>259.2</v>
      </c>
      <c r="S7536">
        <v>0</v>
      </c>
      <c r="T7536">
        <v>259.2</v>
      </c>
      <c r="U7536">
        <v>360</v>
      </c>
      <c r="V7536">
        <f>SUMIF(货件明细!K:K,F7536,货件明细!AQ:AQ)</f>
        <v>0</v>
      </c>
      <c r="W7536">
        <f t="shared" si="468"/>
        <v>1</v>
      </c>
      <c r="X7536">
        <f t="shared" si="469"/>
        <v>360</v>
      </c>
      <c r="Y7536">
        <f>SUMIF(货件明细!K:K,F7536,货件明细!I:I)</f>
        <v>0</v>
      </c>
      <c r="Z7536">
        <f t="shared" si="470"/>
        <v>47.47</v>
      </c>
      <c r="AA7536">
        <f>SUMIF(货件明细!K:K,F7536,货件明细!J:J)</f>
        <v>0</v>
      </c>
      <c r="AB7536">
        <f t="shared" si="471"/>
        <v>1</v>
      </c>
    </row>
    <row r="7537" spans="1:28">
      <c r="A7537">
        <v>2025</v>
      </c>
      <c r="B7537">
        <v>12</v>
      </c>
      <c r="C7537">
        <v>49</v>
      </c>
      <c r="D7537" s="4">
        <v>45996</v>
      </c>
      <c r="E7537" t="s">
        <v>28</v>
      </c>
      <c r="F7537" t="s">
        <v>7754</v>
      </c>
      <c r="G7537" t="s">
        <v>395</v>
      </c>
      <c r="H7537" t="s">
        <v>44</v>
      </c>
      <c r="I7537" t="s">
        <v>145</v>
      </c>
      <c r="J7537" t="s">
        <v>100</v>
      </c>
      <c r="K7537" t="s">
        <v>100</v>
      </c>
      <c r="L7537" t="s">
        <v>46</v>
      </c>
      <c r="M7537" t="s">
        <v>5001</v>
      </c>
      <c r="N7537" t="s">
        <v>6615</v>
      </c>
      <c r="O7537">
        <v>47.47</v>
      </c>
      <c r="Q7537">
        <v>261.18</v>
      </c>
      <c r="R7537">
        <v>261.18</v>
      </c>
      <c r="S7537">
        <v>0</v>
      </c>
      <c r="T7537">
        <v>261.18</v>
      </c>
      <c r="U7537">
        <v>360</v>
      </c>
      <c r="V7537">
        <f>SUMIF(货件明细!K:K,F7537,货件明细!AQ:AQ)</f>
        <v>0</v>
      </c>
      <c r="W7537">
        <f t="shared" si="468"/>
        <v>1</v>
      </c>
      <c r="X7537">
        <f t="shared" si="469"/>
        <v>360</v>
      </c>
      <c r="Y7537">
        <f>SUMIF(货件明细!K:K,F7537,货件明细!I:I)</f>
        <v>0</v>
      </c>
      <c r="Z7537">
        <f t="shared" si="470"/>
        <v>47.47</v>
      </c>
      <c r="AA7537">
        <f>SUMIF(货件明细!K:K,F7537,货件明细!J:J)</f>
        <v>0</v>
      </c>
      <c r="AB7537">
        <f t="shared" si="471"/>
        <v>1</v>
      </c>
    </row>
    <row r="7538" spans="1:28">
      <c r="A7538">
        <v>2025</v>
      </c>
      <c r="B7538">
        <v>12</v>
      </c>
      <c r="C7538">
        <v>49</v>
      </c>
      <c r="D7538" s="4">
        <v>45996</v>
      </c>
      <c r="E7538" t="s">
        <v>28</v>
      </c>
      <c r="F7538" t="s">
        <v>7755</v>
      </c>
      <c r="G7538" t="s">
        <v>62</v>
      </c>
      <c r="H7538" t="s">
        <v>31</v>
      </c>
      <c r="I7538" t="s">
        <v>145</v>
      </c>
      <c r="J7538" t="s">
        <v>100</v>
      </c>
      <c r="K7538" t="s">
        <v>100</v>
      </c>
      <c r="L7538" t="s">
        <v>46</v>
      </c>
      <c r="M7538" t="s">
        <v>47</v>
      </c>
      <c r="N7538" t="s">
        <v>5148</v>
      </c>
      <c r="O7538">
        <v>47.47</v>
      </c>
      <c r="Q7538">
        <v>304.071428571429</v>
      </c>
      <c r="R7538">
        <v>304.071428571429</v>
      </c>
      <c r="S7538">
        <v>0</v>
      </c>
      <c r="T7538">
        <v>304.071428571429</v>
      </c>
      <c r="U7538">
        <v>360</v>
      </c>
      <c r="V7538">
        <f>SUMIF(货件明细!K:K,F7538,货件明细!AQ:AQ)</f>
        <v>0</v>
      </c>
      <c r="W7538">
        <f t="shared" si="468"/>
        <v>1</v>
      </c>
      <c r="X7538">
        <f t="shared" si="469"/>
        <v>360</v>
      </c>
      <c r="Y7538">
        <f>SUMIF(货件明细!K:K,F7538,货件明细!I:I)</f>
        <v>0</v>
      </c>
      <c r="Z7538">
        <f t="shared" si="470"/>
        <v>47.47</v>
      </c>
      <c r="AA7538">
        <f>SUMIF(货件明细!K:K,F7538,货件明细!J:J)</f>
        <v>0</v>
      </c>
      <c r="AB7538">
        <f t="shared" si="471"/>
        <v>1</v>
      </c>
    </row>
    <row r="7539" spans="1:28">
      <c r="A7539">
        <v>2025</v>
      </c>
      <c r="B7539">
        <v>12</v>
      </c>
      <c r="C7539">
        <v>49</v>
      </c>
      <c r="D7539" s="4">
        <v>45996</v>
      </c>
      <c r="E7539" t="s">
        <v>28</v>
      </c>
      <c r="F7539" t="s">
        <v>7756</v>
      </c>
      <c r="G7539" t="s">
        <v>374</v>
      </c>
      <c r="H7539" t="s">
        <v>71</v>
      </c>
      <c r="I7539" t="s">
        <v>96</v>
      </c>
      <c r="J7539" t="s">
        <v>100</v>
      </c>
      <c r="K7539" t="s">
        <v>58</v>
      </c>
      <c r="L7539" t="s">
        <v>46</v>
      </c>
      <c r="M7539" t="s">
        <v>5001</v>
      </c>
      <c r="N7539" t="s">
        <v>6725</v>
      </c>
      <c r="O7539">
        <v>13.4</v>
      </c>
      <c r="Q7539">
        <v>39.25</v>
      </c>
      <c r="R7539">
        <v>39.25</v>
      </c>
      <c r="S7539">
        <v>0</v>
      </c>
      <c r="T7539">
        <v>39.25</v>
      </c>
      <c r="U7539">
        <v>96</v>
      </c>
      <c r="V7539">
        <f>SUMIF(货件明细!K:K,F7539,货件明细!AQ:AQ)</f>
        <v>0</v>
      </c>
      <c r="W7539">
        <f t="shared" si="468"/>
        <v>1</v>
      </c>
      <c r="X7539">
        <f t="shared" si="469"/>
        <v>96</v>
      </c>
      <c r="Y7539">
        <f>SUMIF(货件明细!K:K,F7539,货件明细!I:I)</f>
        <v>0</v>
      </c>
      <c r="Z7539">
        <f t="shared" si="470"/>
        <v>13.4</v>
      </c>
      <c r="AA7539">
        <f>SUMIF(货件明细!K:K,F7539,货件明细!J:J)</f>
        <v>0</v>
      </c>
      <c r="AB7539">
        <f t="shared" si="471"/>
        <v>1</v>
      </c>
    </row>
    <row r="7540" spans="1:28">
      <c r="A7540">
        <v>2025</v>
      </c>
      <c r="B7540">
        <v>12</v>
      </c>
      <c r="C7540">
        <v>49</v>
      </c>
      <c r="D7540" s="4">
        <v>45996</v>
      </c>
      <c r="E7540" t="s">
        <v>28</v>
      </c>
      <c r="F7540" t="s">
        <v>7757</v>
      </c>
      <c r="G7540" t="s">
        <v>882</v>
      </c>
      <c r="H7540" t="s">
        <v>71</v>
      </c>
      <c r="I7540" t="s">
        <v>96</v>
      </c>
      <c r="J7540" t="s">
        <v>100</v>
      </c>
      <c r="K7540" t="s">
        <v>58</v>
      </c>
      <c r="L7540" t="s">
        <v>46</v>
      </c>
      <c r="M7540" t="s">
        <v>47</v>
      </c>
      <c r="N7540" t="s">
        <v>5178</v>
      </c>
      <c r="O7540">
        <v>13.4</v>
      </c>
      <c r="Q7540">
        <v>46.309375</v>
      </c>
      <c r="R7540">
        <v>46.309375</v>
      </c>
      <c r="S7540">
        <v>0</v>
      </c>
      <c r="T7540">
        <v>46.309375</v>
      </c>
      <c r="U7540">
        <v>96</v>
      </c>
      <c r="V7540">
        <f>SUMIF(货件明细!K:K,F7540,货件明细!AQ:AQ)</f>
        <v>0</v>
      </c>
      <c r="W7540">
        <f t="shared" si="468"/>
        <v>1</v>
      </c>
      <c r="X7540">
        <f t="shared" si="469"/>
        <v>96</v>
      </c>
      <c r="Y7540">
        <f>SUMIF(货件明细!K:K,F7540,货件明细!I:I)</f>
        <v>0</v>
      </c>
      <c r="Z7540">
        <f t="shared" si="470"/>
        <v>13.4</v>
      </c>
      <c r="AA7540">
        <f>SUMIF(货件明细!K:K,F7540,货件明细!J:J)</f>
        <v>0</v>
      </c>
      <c r="AB7540">
        <f t="shared" si="471"/>
        <v>1</v>
      </c>
    </row>
    <row r="7541" spans="1:28">
      <c r="A7541">
        <v>2025</v>
      </c>
      <c r="B7541">
        <v>12</v>
      </c>
      <c r="C7541">
        <v>49</v>
      </c>
      <c r="D7541" s="4">
        <v>45996</v>
      </c>
      <c r="E7541" t="s">
        <v>28</v>
      </c>
      <c r="F7541" t="s">
        <v>7758</v>
      </c>
      <c r="G7541" t="s">
        <v>263</v>
      </c>
      <c r="H7541" t="s">
        <v>44</v>
      </c>
      <c r="I7541" t="s">
        <v>96</v>
      </c>
      <c r="J7541" t="s">
        <v>100</v>
      </c>
      <c r="K7541" t="s">
        <v>100</v>
      </c>
      <c r="L7541" t="s">
        <v>46</v>
      </c>
      <c r="M7541" t="s">
        <v>47</v>
      </c>
      <c r="N7541" t="s">
        <v>4252</v>
      </c>
      <c r="O7541">
        <v>13.4</v>
      </c>
      <c r="Q7541">
        <v>86.4</v>
      </c>
      <c r="R7541">
        <v>86.4</v>
      </c>
      <c r="S7541">
        <v>0</v>
      </c>
      <c r="T7541">
        <v>86.4</v>
      </c>
      <c r="U7541">
        <v>96</v>
      </c>
      <c r="V7541">
        <f>SUMIF(货件明细!K:K,F7541,货件明细!AQ:AQ)</f>
        <v>0</v>
      </c>
      <c r="W7541">
        <f t="shared" si="468"/>
        <v>1</v>
      </c>
      <c r="X7541">
        <f t="shared" si="469"/>
        <v>96</v>
      </c>
      <c r="Y7541">
        <f>SUMIF(货件明细!K:K,F7541,货件明细!I:I)</f>
        <v>0</v>
      </c>
      <c r="Z7541">
        <f t="shared" si="470"/>
        <v>13.4</v>
      </c>
      <c r="AA7541">
        <f>SUMIF(货件明细!K:K,F7541,货件明细!J:J)</f>
        <v>0</v>
      </c>
      <c r="AB7541">
        <f t="shared" si="471"/>
        <v>1</v>
      </c>
    </row>
    <row r="7542" spans="1:28">
      <c r="A7542">
        <v>2025</v>
      </c>
      <c r="B7542">
        <v>12</v>
      </c>
      <c r="C7542">
        <v>49</v>
      </c>
      <c r="D7542" s="4">
        <v>45996</v>
      </c>
      <c r="E7542" t="s">
        <v>28</v>
      </c>
      <c r="F7542" t="s">
        <v>7759</v>
      </c>
      <c r="G7542" t="s">
        <v>395</v>
      </c>
      <c r="H7542" t="s">
        <v>44</v>
      </c>
      <c r="I7542" t="s">
        <v>96</v>
      </c>
      <c r="J7542" t="s">
        <v>100</v>
      </c>
      <c r="K7542" t="s">
        <v>100</v>
      </c>
      <c r="L7542" t="s">
        <v>46</v>
      </c>
      <c r="M7542" t="s">
        <v>5001</v>
      </c>
      <c r="N7542" t="s">
        <v>6615</v>
      </c>
      <c r="O7542">
        <v>13.4</v>
      </c>
      <c r="Q7542">
        <v>87.06</v>
      </c>
      <c r="R7542">
        <v>87.06</v>
      </c>
      <c r="S7542">
        <v>0</v>
      </c>
      <c r="T7542">
        <v>87.06</v>
      </c>
      <c r="U7542">
        <v>96</v>
      </c>
      <c r="V7542">
        <f>SUMIF(货件明细!K:K,F7542,货件明细!AQ:AQ)</f>
        <v>0</v>
      </c>
      <c r="W7542">
        <f t="shared" si="468"/>
        <v>1</v>
      </c>
      <c r="X7542">
        <f t="shared" si="469"/>
        <v>96</v>
      </c>
      <c r="Y7542">
        <f>SUMIF(货件明细!K:K,F7542,货件明细!I:I)</f>
        <v>0</v>
      </c>
      <c r="Z7542">
        <f t="shared" si="470"/>
        <v>13.4</v>
      </c>
      <c r="AA7542">
        <f>SUMIF(货件明细!K:K,F7542,货件明细!J:J)</f>
        <v>0</v>
      </c>
      <c r="AB7542">
        <f t="shared" si="471"/>
        <v>1</v>
      </c>
    </row>
    <row r="7543" spans="1:28">
      <c r="A7543">
        <v>2025</v>
      </c>
      <c r="B7543">
        <v>12</v>
      </c>
      <c r="C7543">
        <v>49</v>
      </c>
      <c r="D7543" s="4">
        <v>45996</v>
      </c>
      <c r="E7543" t="s">
        <v>28</v>
      </c>
      <c r="F7543" t="s">
        <v>7760</v>
      </c>
      <c r="G7543" t="s">
        <v>62</v>
      </c>
      <c r="H7543" t="s">
        <v>31</v>
      </c>
      <c r="I7543" t="s">
        <v>96</v>
      </c>
      <c r="J7543" t="s">
        <v>100</v>
      </c>
      <c r="K7543" t="s">
        <v>100</v>
      </c>
      <c r="L7543" t="s">
        <v>46</v>
      </c>
      <c r="M7543" t="s">
        <v>47</v>
      </c>
      <c r="N7543" t="s">
        <v>5148</v>
      </c>
      <c r="O7543">
        <v>13.4</v>
      </c>
      <c r="Q7543">
        <v>101.357142857143</v>
      </c>
      <c r="R7543">
        <v>101.357142857143</v>
      </c>
      <c r="S7543">
        <v>0</v>
      </c>
      <c r="T7543">
        <v>101.357142857143</v>
      </c>
      <c r="U7543">
        <v>96</v>
      </c>
      <c r="V7543">
        <f>SUMIF(货件明细!K:K,F7543,货件明细!AQ:AQ)</f>
        <v>0</v>
      </c>
      <c r="W7543">
        <f t="shared" si="468"/>
        <v>1</v>
      </c>
      <c r="X7543">
        <f t="shared" si="469"/>
        <v>96</v>
      </c>
      <c r="Y7543">
        <f>SUMIF(货件明细!K:K,F7543,货件明细!I:I)</f>
        <v>0</v>
      </c>
      <c r="Z7543">
        <f t="shared" si="470"/>
        <v>13.4</v>
      </c>
      <c r="AA7543">
        <f>SUMIF(货件明细!K:K,F7543,货件明细!J:J)</f>
        <v>0</v>
      </c>
      <c r="AB7543">
        <f t="shared" si="471"/>
        <v>1</v>
      </c>
    </row>
    <row r="7544" spans="1:28">
      <c r="A7544">
        <v>2025</v>
      </c>
      <c r="B7544">
        <v>12</v>
      </c>
      <c r="C7544">
        <v>49</v>
      </c>
      <c r="D7544" s="4">
        <v>45996</v>
      </c>
      <c r="E7544" t="s">
        <v>28</v>
      </c>
      <c r="F7544" t="s">
        <v>7761</v>
      </c>
      <c r="G7544" t="s">
        <v>43</v>
      </c>
      <c r="H7544" t="s">
        <v>44</v>
      </c>
      <c r="I7544" t="s">
        <v>145</v>
      </c>
      <c r="J7544" t="s">
        <v>45</v>
      </c>
      <c r="K7544" t="s">
        <v>7637</v>
      </c>
      <c r="L7544" t="s">
        <v>46</v>
      </c>
      <c r="M7544" t="s">
        <v>2882</v>
      </c>
      <c r="N7544" t="s">
        <v>3135</v>
      </c>
      <c r="O7544">
        <v>14.9</v>
      </c>
      <c r="Q7544">
        <v>108.15</v>
      </c>
      <c r="R7544">
        <v>108.15</v>
      </c>
      <c r="S7544">
        <v>0</v>
      </c>
      <c r="T7544">
        <v>108.15</v>
      </c>
      <c r="U7544">
        <v>106</v>
      </c>
      <c r="V7544">
        <f>SUMIF(货件明细!K:K,F7544,货件明细!AQ:AQ)</f>
        <v>0</v>
      </c>
      <c r="W7544">
        <f t="shared" si="468"/>
        <v>1</v>
      </c>
      <c r="X7544">
        <f t="shared" si="469"/>
        <v>106</v>
      </c>
      <c r="Y7544">
        <f>SUMIF(货件明细!K:K,F7544,货件明细!I:I)</f>
        <v>0</v>
      </c>
      <c r="Z7544">
        <f t="shared" si="470"/>
        <v>14.9</v>
      </c>
      <c r="AA7544">
        <f>SUMIF(货件明细!K:K,F7544,货件明细!J:J)</f>
        <v>0</v>
      </c>
      <c r="AB7544">
        <f t="shared" si="471"/>
        <v>1</v>
      </c>
    </row>
    <row r="7545" spans="1:28">
      <c r="A7545">
        <v>2025</v>
      </c>
      <c r="B7545">
        <v>12</v>
      </c>
      <c r="C7545">
        <v>49</v>
      </c>
      <c r="D7545" s="4">
        <v>45996</v>
      </c>
      <c r="E7545" t="s">
        <v>28</v>
      </c>
      <c r="F7545" t="s">
        <v>7762</v>
      </c>
      <c r="G7545" t="s">
        <v>374</v>
      </c>
      <c r="H7545" t="s">
        <v>71</v>
      </c>
      <c r="I7545" t="s">
        <v>145</v>
      </c>
      <c r="J7545" t="s">
        <v>45</v>
      </c>
      <c r="K7545" t="s">
        <v>7637</v>
      </c>
      <c r="L7545" t="s">
        <v>46</v>
      </c>
      <c r="M7545" t="s">
        <v>2882</v>
      </c>
      <c r="N7545" t="s">
        <v>3135</v>
      </c>
      <c r="O7545">
        <v>14.9</v>
      </c>
      <c r="Q7545">
        <v>72.58125</v>
      </c>
      <c r="R7545">
        <v>72.58125</v>
      </c>
      <c r="S7545">
        <v>0</v>
      </c>
      <c r="T7545">
        <v>72.58125</v>
      </c>
      <c r="U7545">
        <v>106</v>
      </c>
      <c r="V7545">
        <f>SUMIF(货件明细!K:K,F7545,货件明细!AQ:AQ)</f>
        <v>0</v>
      </c>
      <c r="W7545">
        <f t="shared" si="468"/>
        <v>1</v>
      </c>
      <c r="X7545">
        <f t="shared" si="469"/>
        <v>106</v>
      </c>
      <c r="Y7545">
        <f>SUMIF(货件明细!K:K,F7545,货件明细!I:I)</f>
        <v>0</v>
      </c>
      <c r="Z7545">
        <f t="shared" si="470"/>
        <v>14.9</v>
      </c>
      <c r="AA7545">
        <f>SUMIF(货件明细!K:K,F7545,货件明细!J:J)</f>
        <v>0</v>
      </c>
      <c r="AB7545">
        <f t="shared" si="471"/>
        <v>1</v>
      </c>
    </row>
    <row r="7546" spans="1:28">
      <c r="A7546">
        <v>2025</v>
      </c>
      <c r="B7546">
        <v>12</v>
      </c>
      <c r="C7546">
        <v>49</v>
      </c>
      <c r="D7546" s="4">
        <v>45996</v>
      </c>
      <c r="E7546" t="s">
        <v>28</v>
      </c>
      <c r="F7546" t="s">
        <v>7763</v>
      </c>
      <c r="G7546" t="s">
        <v>882</v>
      </c>
      <c r="H7546" t="s">
        <v>71</v>
      </c>
      <c r="I7546" t="s">
        <v>145</v>
      </c>
      <c r="J7546" t="s">
        <v>45</v>
      </c>
      <c r="K7546" t="s">
        <v>7637</v>
      </c>
      <c r="L7546" t="s">
        <v>46</v>
      </c>
      <c r="M7546" t="s">
        <v>2882</v>
      </c>
      <c r="N7546" t="s">
        <v>3135</v>
      </c>
      <c r="O7546">
        <v>14.9</v>
      </c>
      <c r="Q7546">
        <v>70.3928571428572</v>
      </c>
      <c r="R7546">
        <v>70.3928571428572</v>
      </c>
      <c r="S7546">
        <v>0</v>
      </c>
      <c r="T7546">
        <v>70.3928571428572</v>
      </c>
      <c r="U7546">
        <v>106</v>
      </c>
      <c r="V7546">
        <f>SUMIF(货件明细!K:K,F7546,货件明细!AQ:AQ)</f>
        <v>0</v>
      </c>
      <c r="W7546">
        <f t="shared" si="468"/>
        <v>1</v>
      </c>
      <c r="X7546">
        <f t="shared" si="469"/>
        <v>106</v>
      </c>
      <c r="Y7546">
        <f>SUMIF(货件明细!K:K,F7546,货件明细!I:I)</f>
        <v>0</v>
      </c>
      <c r="Z7546">
        <f t="shared" si="470"/>
        <v>14.9</v>
      </c>
      <c r="AA7546">
        <f>SUMIF(货件明细!K:K,F7546,货件明细!J:J)</f>
        <v>0</v>
      </c>
      <c r="AB7546">
        <f t="shared" si="471"/>
        <v>1</v>
      </c>
    </row>
    <row r="7547" spans="1:28">
      <c r="A7547">
        <v>2025</v>
      </c>
      <c r="B7547">
        <v>12</v>
      </c>
      <c r="C7547">
        <v>49</v>
      </c>
      <c r="D7547" s="4">
        <v>45996</v>
      </c>
      <c r="E7547" t="s">
        <v>28</v>
      </c>
      <c r="F7547" t="s">
        <v>7764</v>
      </c>
      <c r="G7547" t="s">
        <v>392</v>
      </c>
      <c r="H7547" t="s">
        <v>44</v>
      </c>
      <c r="I7547" t="s">
        <v>145</v>
      </c>
      <c r="J7547" t="s">
        <v>45</v>
      </c>
      <c r="K7547" t="s">
        <v>7637</v>
      </c>
      <c r="L7547" t="s">
        <v>46</v>
      </c>
      <c r="M7547" t="s">
        <v>2882</v>
      </c>
      <c r="N7547" t="s">
        <v>3338</v>
      </c>
      <c r="O7547">
        <v>14.9</v>
      </c>
      <c r="Q7547">
        <v>126.75</v>
      </c>
      <c r="R7547">
        <v>126.75</v>
      </c>
      <c r="S7547">
        <v>0</v>
      </c>
      <c r="T7547">
        <v>126.75</v>
      </c>
      <c r="U7547">
        <v>106</v>
      </c>
      <c r="V7547">
        <f>SUMIF(货件明细!K:K,F7547,货件明细!AQ:AQ)</f>
        <v>0</v>
      </c>
      <c r="W7547">
        <f t="shared" si="468"/>
        <v>1</v>
      </c>
      <c r="X7547">
        <f t="shared" si="469"/>
        <v>106</v>
      </c>
      <c r="Y7547">
        <f>SUMIF(货件明细!K:K,F7547,货件明细!I:I)</f>
        <v>0</v>
      </c>
      <c r="Z7547">
        <f t="shared" si="470"/>
        <v>14.9</v>
      </c>
      <c r="AA7547">
        <f>SUMIF(货件明细!K:K,F7547,货件明细!J:J)</f>
        <v>0</v>
      </c>
      <c r="AB7547">
        <f t="shared" si="471"/>
        <v>1</v>
      </c>
    </row>
    <row r="7548" spans="1:28">
      <c r="A7548">
        <v>2025</v>
      </c>
      <c r="B7548">
        <v>12</v>
      </c>
      <c r="C7548">
        <v>49</v>
      </c>
      <c r="D7548" s="4">
        <v>45996</v>
      </c>
      <c r="E7548" t="s">
        <v>28</v>
      </c>
      <c r="F7548" t="s">
        <v>7765</v>
      </c>
      <c r="G7548" t="s">
        <v>283</v>
      </c>
      <c r="H7548" t="s">
        <v>31</v>
      </c>
      <c r="I7548" t="s">
        <v>145</v>
      </c>
      <c r="J7548" t="s">
        <v>45</v>
      </c>
      <c r="K7548" t="s">
        <v>100</v>
      </c>
      <c r="L7548" t="s">
        <v>46</v>
      </c>
      <c r="M7548" t="s">
        <v>47</v>
      </c>
      <c r="N7548" t="s">
        <v>5549</v>
      </c>
      <c r="O7548">
        <v>14.9</v>
      </c>
      <c r="Q7548">
        <v>163.5</v>
      </c>
      <c r="R7548">
        <v>163.5</v>
      </c>
      <c r="S7548">
        <v>0</v>
      </c>
      <c r="T7548">
        <v>163.5</v>
      </c>
      <c r="U7548">
        <v>106</v>
      </c>
      <c r="V7548">
        <f>SUMIF(货件明细!K:K,F7548,货件明细!AQ:AQ)</f>
        <v>0</v>
      </c>
      <c r="W7548">
        <f t="shared" si="468"/>
        <v>1</v>
      </c>
      <c r="X7548">
        <f t="shared" si="469"/>
        <v>106</v>
      </c>
      <c r="Y7548">
        <f>SUMIF(货件明细!K:K,F7548,货件明细!I:I)</f>
        <v>0</v>
      </c>
      <c r="Z7548">
        <f t="shared" si="470"/>
        <v>14.9</v>
      </c>
      <c r="AA7548">
        <f>SUMIF(货件明细!K:K,F7548,货件明细!J:J)</f>
        <v>0</v>
      </c>
      <c r="AB7548">
        <f t="shared" si="471"/>
        <v>1</v>
      </c>
    </row>
    <row r="7549" spans="1:28">
      <c r="A7549">
        <v>2025</v>
      </c>
      <c r="B7549">
        <v>12</v>
      </c>
      <c r="C7549">
        <v>49</v>
      </c>
      <c r="D7549" s="4">
        <v>45996</v>
      </c>
      <c r="E7549" t="s">
        <v>28</v>
      </c>
      <c r="F7549" t="s">
        <v>7766</v>
      </c>
      <c r="G7549" t="s">
        <v>50</v>
      </c>
      <c r="H7549" t="s">
        <v>31</v>
      </c>
      <c r="I7549" t="s">
        <v>39</v>
      </c>
      <c r="J7549" t="s">
        <v>100</v>
      </c>
      <c r="K7549" t="s">
        <v>100</v>
      </c>
      <c r="L7549" t="s">
        <v>46</v>
      </c>
      <c r="M7549" t="s">
        <v>47</v>
      </c>
      <c r="N7549" t="s">
        <v>5148</v>
      </c>
      <c r="O7549">
        <v>21.53</v>
      </c>
      <c r="Q7549">
        <v>238</v>
      </c>
      <c r="R7549">
        <v>238</v>
      </c>
      <c r="S7549">
        <v>0</v>
      </c>
      <c r="T7549">
        <v>238</v>
      </c>
      <c r="U7549">
        <v>86</v>
      </c>
      <c r="V7549">
        <f>SUMIF(货件明细!K:K,F7549,货件明细!AQ:AQ)</f>
        <v>0</v>
      </c>
      <c r="W7549">
        <f t="shared" si="468"/>
        <v>1</v>
      </c>
      <c r="X7549">
        <f t="shared" si="469"/>
        <v>86</v>
      </c>
      <c r="Y7549">
        <f>SUMIF(货件明细!K:K,F7549,货件明细!I:I)</f>
        <v>0</v>
      </c>
      <c r="Z7549">
        <f t="shared" si="470"/>
        <v>21.53</v>
      </c>
      <c r="AA7549">
        <f>SUMIF(货件明细!K:K,F7549,货件明细!J:J)</f>
        <v>0</v>
      </c>
      <c r="AB7549">
        <f t="shared" si="471"/>
        <v>1</v>
      </c>
    </row>
    <row r="7550" spans="1:28">
      <c r="A7550">
        <v>2025</v>
      </c>
      <c r="B7550">
        <v>12</v>
      </c>
      <c r="C7550">
        <v>49</v>
      </c>
      <c r="D7550" s="4">
        <v>45996</v>
      </c>
      <c r="E7550" t="s">
        <v>28</v>
      </c>
      <c r="F7550" t="s">
        <v>7767</v>
      </c>
      <c r="G7550" t="s">
        <v>269</v>
      </c>
      <c r="H7550" t="s">
        <v>31</v>
      </c>
      <c r="I7550" t="s">
        <v>39</v>
      </c>
      <c r="J7550" t="s">
        <v>100</v>
      </c>
      <c r="K7550" t="s">
        <v>100</v>
      </c>
      <c r="L7550" t="s">
        <v>46</v>
      </c>
      <c r="M7550" t="s">
        <v>47</v>
      </c>
      <c r="N7550" t="s">
        <v>5148</v>
      </c>
      <c r="O7550">
        <v>21.53</v>
      </c>
      <c r="Q7550">
        <v>242.5</v>
      </c>
      <c r="R7550">
        <v>242.5</v>
      </c>
      <c r="S7550">
        <v>0</v>
      </c>
      <c r="T7550">
        <v>242.5</v>
      </c>
      <c r="U7550">
        <v>86</v>
      </c>
      <c r="V7550">
        <f>SUMIF(货件明细!K:K,F7550,货件明细!AQ:AQ)</f>
        <v>0</v>
      </c>
      <c r="W7550">
        <f t="shared" si="468"/>
        <v>1</v>
      </c>
      <c r="X7550">
        <f t="shared" si="469"/>
        <v>86</v>
      </c>
      <c r="Y7550">
        <f>SUMIF(货件明细!K:K,F7550,货件明细!I:I)</f>
        <v>0</v>
      </c>
      <c r="Z7550">
        <f t="shared" si="470"/>
        <v>21.53</v>
      </c>
      <c r="AA7550">
        <f>SUMIF(货件明细!K:K,F7550,货件明细!J:J)</f>
        <v>0</v>
      </c>
      <c r="AB7550">
        <f t="shared" si="471"/>
        <v>1</v>
      </c>
    </row>
    <row r="7551" spans="1:28">
      <c r="A7551">
        <v>2025</v>
      </c>
      <c r="B7551">
        <v>12</v>
      </c>
      <c r="C7551">
        <v>49</v>
      </c>
      <c r="D7551" s="4">
        <v>45996</v>
      </c>
      <c r="E7551" t="s">
        <v>28</v>
      </c>
      <c r="F7551" t="s">
        <v>7768</v>
      </c>
      <c r="G7551" t="s">
        <v>395</v>
      </c>
      <c r="H7551" t="s">
        <v>44</v>
      </c>
      <c r="I7551" t="s">
        <v>39</v>
      </c>
      <c r="J7551" t="s">
        <v>100</v>
      </c>
      <c r="K7551" t="s">
        <v>100</v>
      </c>
      <c r="L7551" t="s">
        <v>46</v>
      </c>
      <c r="M7551" t="s">
        <v>5001</v>
      </c>
      <c r="N7551" t="s">
        <v>6615</v>
      </c>
      <c r="O7551">
        <v>21.53</v>
      </c>
      <c r="Q7551">
        <v>217.65</v>
      </c>
      <c r="R7551">
        <v>217.65</v>
      </c>
      <c r="S7551">
        <v>0</v>
      </c>
      <c r="T7551">
        <v>217.65</v>
      </c>
      <c r="U7551">
        <v>86</v>
      </c>
      <c r="V7551">
        <f>SUMIF(货件明细!K:K,F7551,货件明细!AQ:AQ)</f>
        <v>0</v>
      </c>
      <c r="W7551">
        <f t="shared" si="468"/>
        <v>1</v>
      </c>
      <c r="X7551">
        <f t="shared" si="469"/>
        <v>86</v>
      </c>
      <c r="Y7551">
        <f>SUMIF(货件明细!K:K,F7551,货件明细!I:I)</f>
        <v>0</v>
      </c>
      <c r="Z7551">
        <f t="shared" si="470"/>
        <v>21.53</v>
      </c>
      <c r="AA7551">
        <f>SUMIF(货件明细!K:K,F7551,货件明细!J:J)</f>
        <v>0</v>
      </c>
      <c r="AB7551">
        <f t="shared" si="471"/>
        <v>1</v>
      </c>
    </row>
    <row r="7552" spans="1:28">
      <c r="A7552">
        <v>2025</v>
      </c>
      <c r="B7552">
        <v>12</v>
      </c>
      <c r="C7552">
        <v>49</v>
      </c>
      <c r="D7552" s="4">
        <v>45996</v>
      </c>
      <c r="E7552" t="s">
        <v>28</v>
      </c>
      <c r="F7552" t="s">
        <v>7769</v>
      </c>
      <c r="G7552" t="s">
        <v>1563</v>
      </c>
      <c r="H7552" t="s">
        <v>71</v>
      </c>
      <c r="I7552" t="s">
        <v>39</v>
      </c>
      <c r="J7552" t="s">
        <v>100</v>
      </c>
      <c r="K7552" t="s">
        <v>58</v>
      </c>
      <c r="L7552" t="s">
        <v>46</v>
      </c>
      <c r="M7552" t="s">
        <v>47</v>
      </c>
      <c r="N7552" t="s">
        <v>5178</v>
      </c>
      <c r="O7552">
        <v>21.53</v>
      </c>
      <c r="Q7552">
        <v>102.2</v>
      </c>
      <c r="R7552">
        <v>102.2</v>
      </c>
      <c r="S7552">
        <v>0</v>
      </c>
      <c r="T7552">
        <v>102.2</v>
      </c>
      <c r="U7552">
        <v>86</v>
      </c>
      <c r="V7552">
        <f>SUMIF(货件明细!K:K,F7552,货件明细!AQ:AQ)</f>
        <v>0</v>
      </c>
      <c r="W7552">
        <f t="shared" si="468"/>
        <v>1</v>
      </c>
      <c r="X7552">
        <f t="shared" si="469"/>
        <v>86</v>
      </c>
      <c r="Y7552">
        <f>SUMIF(货件明细!K:K,F7552,货件明细!I:I)</f>
        <v>0</v>
      </c>
      <c r="Z7552">
        <f t="shared" si="470"/>
        <v>21.53</v>
      </c>
      <c r="AA7552">
        <f>SUMIF(货件明细!K:K,F7552,货件明细!J:J)</f>
        <v>0</v>
      </c>
      <c r="AB7552">
        <f t="shared" si="471"/>
        <v>1</v>
      </c>
    </row>
    <row r="7553" spans="1:28">
      <c r="A7553">
        <v>2025</v>
      </c>
      <c r="B7553">
        <v>12</v>
      </c>
      <c r="C7553">
        <v>49</v>
      </c>
      <c r="D7553" s="4">
        <v>45996</v>
      </c>
      <c r="E7553" t="s">
        <v>28</v>
      </c>
      <c r="F7553" t="s">
        <v>7770</v>
      </c>
      <c r="G7553" t="s">
        <v>267</v>
      </c>
      <c r="H7553" t="s">
        <v>71</v>
      </c>
      <c r="I7553" t="s">
        <v>39</v>
      </c>
      <c r="J7553" t="s">
        <v>100</v>
      </c>
      <c r="K7553" t="s">
        <v>58</v>
      </c>
      <c r="L7553" t="s">
        <v>46</v>
      </c>
      <c r="M7553" t="s">
        <v>5001</v>
      </c>
      <c r="N7553" t="s">
        <v>6725</v>
      </c>
      <c r="O7553">
        <v>21.53</v>
      </c>
      <c r="Q7553">
        <v>109.9</v>
      </c>
      <c r="R7553">
        <v>109.9</v>
      </c>
      <c r="S7553">
        <v>0</v>
      </c>
      <c r="T7553">
        <v>109.9</v>
      </c>
      <c r="U7553">
        <v>86</v>
      </c>
      <c r="V7553">
        <f>SUMIF(货件明细!K:K,F7553,货件明细!AQ:AQ)</f>
        <v>0</v>
      </c>
      <c r="W7553">
        <f t="shared" si="468"/>
        <v>1</v>
      </c>
      <c r="X7553">
        <f t="shared" si="469"/>
        <v>86</v>
      </c>
      <c r="Y7553">
        <f>SUMIF(货件明细!K:K,F7553,货件明细!I:I)</f>
        <v>0</v>
      </c>
      <c r="Z7553">
        <f t="shared" si="470"/>
        <v>21.53</v>
      </c>
      <c r="AA7553">
        <f>SUMIF(货件明细!K:K,F7553,货件明细!J:J)</f>
        <v>0</v>
      </c>
      <c r="AB7553">
        <f t="shared" si="471"/>
        <v>1</v>
      </c>
    </row>
    <row r="7554" spans="1:28">
      <c r="A7554">
        <v>2025</v>
      </c>
      <c r="B7554">
        <v>12</v>
      </c>
      <c r="C7554">
        <v>49</v>
      </c>
      <c r="D7554" s="4">
        <v>45996</v>
      </c>
      <c r="E7554" t="s">
        <v>4249</v>
      </c>
      <c r="F7554" t="s">
        <v>7771</v>
      </c>
      <c r="G7554" t="s">
        <v>4251</v>
      </c>
      <c r="H7554" t="s">
        <v>71</v>
      </c>
      <c r="I7554" t="s">
        <v>57</v>
      </c>
      <c r="J7554" t="s">
        <v>100</v>
      </c>
      <c r="K7554" t="s">
        <v>100</v>
      </c>
      <c r="L7554" t="s">
        <v>46</v>
      </c>
      <c r="M7554" t="s">
        <v>47</v>
      </c>
      <c r="N7554" t="s">
        <v>4252</v>
      </c>
      <c r="O7554">
        <v>239.64</v>
      </c>
      <c r="Q7554">
        <v>800.584615384615</v>
      </c>
      <c r="R7554">
        <v>800.584615384615</v>
      </c>
      <c r="S7554">
        <v>0</v>
      </c>
      <c r="T7554">
        <v>800.584615384615</v>
      </c>
      <c r="U7554">
        <v>1600</v>
      </c>
      <c r="V7554">
        <f>SUMIF(货件明细!K:K,F7554,货件明细!AQ:AQ)</f>
        <v>0</v>
      </c>
      <c r="W7554">
        <f t="shared" ref="W7554:W7617" si="472">IF(V7554=U7554,0,1)</f>
        <v>1</v>
      </c>
      <c r="X7554">
        <f t="shared" ref="X7554:X7617" si="473">U7554</f>
        <v>1600</v>
      </c>
      <c r="Y7554">
        <f>SUMIF(货件明细!K:K,F7554,货件明细!I:I)</f>
        <v>0</v>
      </c>
      <c r="Z7554">
        <f t="shared" ref="Z7554:Z7617" si="474">O7554-Y7554</f>
        <v>239.64</v>
      </c>
      <c r="AA7554">
        <f>SUMIF(货件明细!K:K,F7554,货件明细!J:J)</f>
        <v>0</v>
      </c>
      <c r="AB7554">
        <f t="shared" ref="AB7554:AB7617" si="475">IF(T7554=AA7554,0,1)</f>
        <v>1</v>
      </c>
    </row>
    <row r="7555" spans="1:28">
      <c r="A7555">
        <v>2025</v>
      </c>
      <c r="B7555">
        <v>12</v>
      </c>
      <c r="C7555">
        <v>49</v>
      </c>
      <c r="D7555" s="4">
        <v>45996</v>
      </c>
      <c r="E7555" t="s">
        <v>4249</v>
      </c>
      <c r="F7555" t="s">
        <v>7772</v>
      </c>
      <c r="G7555" t="s">
        <v>5856</v>
      </c>
      <c r="H7555" t="s">
        <v>71</v>
      </c>
      <c r="I7555" t="s">
        <v>32</v>
      </c>
      <c r="J7555" t="s">
        <v>58</v>
      </c>
      <c r="K7555" t="s">
        <v>58</v>
      </c>
      <c r="L7555" t="s">
        <v>46</v>
      </c>
      <c r="M7555" t="s">
        <v>2882</v>
      </c>
      <c r="N7555" t="s">
        <v>2883</v>
      </c>
      <c r="O7555">
        <v>984.5</v>
      </c>
      <c r="Q7555">
        <v>2790</v>
      </c>
      <c r="R7555">
        <v>2790</v>
      </c>
      <c r="S7555">
        <v>0</v>
      </c>
      <c r="T7555">
        <v>2790</v>
      </c>
      <c r="U7555">
        <v>2075</v>
      </c>
      <c r="V7555">
        <f>SUMIF(货件明细!K:K,F7555,货件明细!AQ:AQ)</f>
        <v>0</v>
      </c>
      <c r="W7555">
        <f t="shared" si="472"/>
        <v>1</v>
      </c>
      <c r="X7555">
        <f t="shared" si="473"/>
        <v>2075</v>
      </c>
      <c r="Y7555">
        <f>SUMIF(货件明细!K:K,F7555,货件明细!I:I)</f>
        <v>0</v>
      </c>
      <c r="Z7555">
        <f t="shared" si="474"/>
        <v>984.5</v>
      </c>
      <c r="AA7555">
        <f>SUMIF(货件明细!K:K,F7555,货件明细!J:J)</f>
        <v>0</v>
      </c>
      <c r="AB7555">
        <f t="shared" si="475"/>
        <v>1</v>
      </c>
    </row>
    <row r="7556" spans="1:28">
      <c r="A7556">
        <v>2025</v>
      </c>
      <c r="B7556">
        <v>12</v>
      </c>
      <c r="C7556">
        <v>49</v>
      </c>
      <c r="D7556" s="4">
        <v>45996</v>
      </c>
      <c r="E7556" t="s">
        <v>4249</v>
      </c>
      <c r="F7556" t="s">
        <v>7773</v>
      </c>
      <c r="G7556" t="s">
        <v>4251</v>
      </c>
      <c r="H7556" t="s">
        <v>71</v>
      </c>
      <c r="I7556" t="s">
        <v>96</v>
      </c>
      <c r="J7556" t="s">
        <v>100</v>
      </c>
      <c r="K7556" t="s">
        <v>58</v>
      </c>
      <c r="L7556" t="s">
        <v>46</v>
      </c>
      <c r="M7556" t="s">
        <v>47</v>
      </c>
      <c r="N7556" t="s">
        <v>4252</v>
      </c>
      <c r="O7556">
        <v>205.1</v>
      </c>
      <c r="Q7556">
        <v>543.62</v>
      </c>
      <c r="R7556">
        <v>543.62</v>
      </c>
      <c r="S7556">
        <v>0</v>
      </c>
      <c r="T7556">
        <v>543.62</v>
      </c>
      <c r="U7556">
        <v>515</v>
      </c>
      <c r="V7556">
        <f>SUMIF(货件明细!K:K,F7556,货件明细!AQ:AQ)</f>
        <v>0</v>
      </c>
      <c r="W7556">
        <f t="shared" si="472"/>
        <v>1</v>
      </c>
      <c r="X7556">
        <f t="shared" si="473"/>
        <v>515</v>
      </c>
      <c r="Y7556">
        <f>SUMIF(货件明细!K:K,F7556,货件明细!I:I)</f>
        <v>0</v>
      </c>
      <c r="Z7556">
        <f t="shared" si="474"/>
        <v>205.1</v>
      </c>
      <c r="AA7556">
        <f>SUMIF(货件明细!K:K,F7556,货件明细!J:J)</f>
        <v>0</v>
      </c>
      <c r="AB7556">
        <f t="shared" si="475"/>
        <v>1</v>
      </c>
    </row>
    <row r="7557" spans="1:28">
      <c r="A7557">
        <v>2025</v>
      </c>
      <c r="B7557">
        <v>12</v>
      </c>
      <c r="C7557">
        <v>49</v>
      </c>
      <c r="D7557" s="4">
        <v>45996</v>
      </c>
      <c r="E7557" t="s">
        <v>4249</v>
      </c>
      <c r="F7557" t="s">
        <v>7774</v>
      </c>
      <c r="G7557" t="s">
        <v>4251</v>
      </c>
      <c r="H7557" t="s">
        <v>71</v>
      </c>
      <c r="I7557" t="s">
        <v>41</v>
      </c>
      <c r="J7557" t="s">
        <v>100</v>
      </c>
      <c r="K7557" t="s">
        <v>100</v>
      </c>
      <c r="L7557" t="s">
        <v>46</v>
      </c>
      <c r="M7557" t="s">
        <v>47</v>
      </c>
      <c r="N7557" t="s">
        <v>4252</v>
      </c>
      <c r="O7557">
        <v>120.9</v>
      </c>
      <c r="Q7557">
        <v>355.815384615385</v>
      </c>
      <c r="R7557">
        <v>355.815384615385</v>
      </c>
      <c r="S7557">
        <v>0</v>
      </c>
      <c r="T7557">
        <v>355.815384615385</v>
      </c>
      <c r="U7557">
        <v>1070</v>
      </c>
      <c r="V7557">
        <f>SUMIF(货件明细!K:K,F7557,货件明细!AQ:AQ)</f>
        <v>0</v>
      </c>
      <c r="W7557">
        <f t="shared" si="472"/>
        <v>1</v>
      </c>
      <c r="X7557">
        <f t="shared" si="473"/>
        <v>1070</v>
      </c>
      <c r="Y7557">
        <f>SUMIF(货件明细!K:K,F7557,货件明细!I:I)</f>
        <v>0</v>
      </c>
      <c r="Z7557">
        <f t="shared" si="474"/>
        <v>120.9</v>
      </c>
      <c r="AA7557">
        <f>SUMIF(货件明细!K:K,F7557,货件明细!J:J)</f>
        <v>0</v>
      </c>
      <c r="AB7557">
        <f t="shared" si="475"/>
        <v>1</v>
      </c>
    </row>
    <row r="7558" spans="1:28">
      <c r="A7558">
        <v>2025</v>
      </c>
      <c r="B7558">
        <v>12</v>
      </c>
      <c r="C7558">
        <v>49</v>
      </c>
      <c r="D7558" s="4">
        <v>45996</v>
      </c>
      <c r="E7558" t="s">
        <v>4249</v>
      </c>
      <c r="F7558" t="s">
        <v>7775</v>
      </c>
      <c r="G7558" t="s">
        <v>4251</v>
      </c>
      <c r="H7558" t="s">
        <v>71</v>
      </c>
      <c r="I7558" t="s">
        <v>41</v>
      </c>
      <c r="J7558" t="s">
        <v>58</v>
      </c>
      <c r="K7558" t="s">
        <v>58</v>
      </c>
      <c r="L7558" t="s">
        <v>46</v>
      </c>
      <c r="M7558" t="s">
        <v>2882</v>
      </c>
      <c r="N7558" t="s">
        <v>2883</v>
      </c>
      <c r="O7558">
        <v>93.16</v>
      </c>
      <c r="Q7558">
        <v>210</v>
      </c>
      <c r="R7558">
        <v>210</v>
      </c>
      <c r="S7558">
        <v>0</v>
      </c>
      <c r="T7558">
        <v>210</v>
      </c>
      <c r="U7558">
        <v>206</v>
      </c>
      <c r="V7558">
        <f>SUMIF(货件明细!K:K,F7558,货件明细!AQ:AQ)</f>
        <v>0</v>
      </c>
      <c r="W7558">
        <f t="shared" si="472"/>
        <v>1</v>
      </c>
      <c r="X7558">
        <f t="shared" si="473"/>
        <v>206</v>
      </c>
      <c r="Y7558">
        <f>SUMIF(货件明细!K:K,F7558,货件明细!I:I)</f>
        <v>0</v>
      </c>
      <c r="Z7558">
        <f t="shared" si="474"/>
        <v>93.16</v>
      </c>
      <c r="AA7558">
        <f>SUMIF(货件明细!K:K,F7558,货件明细!J:J)</f>
        <v>0</v>
      </c>
      <c r="AB7558">
        <f t="shared" si="475"/>
        <v>1</v>
      </c>
    </row>
    <row r="7559" spans="1:28">
      <c r="A7559">
        <v>2025</v>
      </c>
      <c r="B7559">
        <v>12</v>
      </c>
      <c r="C7559">
        <v>49</v>
      </c>
      <c r="D7559" s="4">
        <v>45996</v>
      </c>
      <c r="E7559" t="s">
        <v>4249</v>
      </c>
      <c r="F7559" t="s">
        <v>7776</v>
      </c>
      <c r="G7559" t="s">
        <v>4251</v>
      </c>
      <c r="H7559" t="s">
        <v>71</v>
      </c>
      <c r="I7559" t="s">
        <v>57</v>
      </c>
      <c r="J7559" t="s">
        <v>58</v>
      </c>
      <c r="K7559" t="s">
        <v>7637</v>
      </c>
      <c r="L7559" t="s">
        <v>46</v>
      </c>
      <c r="M7559" t="s">
        <v>2882</v>
      </c>
      <c r="N7559" t="s">
        <v>3135</v>
      </c>
      <c r="O7559">
        <v>246.08</v>
      </c>
      <c r="Q7559">
        <v>1149.75</v>
      </c>
      <c r="R7559">
        <v>1149.75</v>
      </c>
      <c r="S7559">
        <v>0</v>
      </c>
      <c r="T7559">
        <v>1149.75</v>
      </c>
      <c r="U7559">
        <v>1076</v>
      </c>
      <c r="V7559">
        <f>SUMIF(货件明细!K:K,F7559,货件明细!AQ:AQ)</f>
        <v>0</v>
      </c>
      <c r="W7559">
        <f t="shared" si="472"/>
        <v>1</v>
      </c>
      <c r="X7559">
        <f t="shared" si="473"/>
        <v>1076</v>
      </c>
      <c r="Y7559">
        <f>SUMIF(货件明细!K:K,F7559,货件明细!I:I)</f>
        <v>0</v>
      </c>
      <c r="Z7559">
        <f t="shared" si="474"/>
        <v>246.08</v>
      </c>
      <c r="AA7559">
        <f>SUMIF(货件明细!K:K,F7559,货件明细!J:J)</f>
        <v>0</v>
      </c>
      <c r="AB7559">
        <f t="shared" si="475"/>
        <v>1</v>
      </c>
    </row>
    <row r="7560" spans="1:28">
      <c r="A7560">
        <v>2025</v>
      </c>
      <c r="B7560">
        <v>12</v>
      </c>
      <c r="C7560">
        <v>50</v>
      </c>
      <c r="D7560" s="4">
        <v>46000</v>
      </c>
      <c r="E7560" t="s">
        <v>28</v>
      </c>
      <c r="F7560" t="s">
        <v>7777</v>
      </c>
      <c r="G7560" t="s">
        <v>30</v>
      </c>
      <c r="H7560" t="s">
        <v>31</v>
      </c>
      <c r="I7560" t="s">
        <v>57</v>
      </c>
      <c r="J7560" t="s">
        <v>33</v>
      </c>
      <c r="K7560" t="s">
        <v>33</v>
      </c>
      <c r="L7560" t="s">
        <v>34</v>
      </c>
      <c r="M7560" t="s">
        <v>3882</v>
      </c>
      <c r="N7560" t="s">
        <v>7778</v>
      </c>
      <c r="O7560">
        <v>11.87</v>
      </c>
      <c r="Q7560">
        <v>888</v>
      </c>
      <c r="R7560">
        <v>938</v>
      </c>
      <c r="S7560">
        <v>123.60448</v>
      </c>
      <c r="T7560">
        <v>1061.60448</v>
      </c>
      <c r="U7560">
        <v>106</v>
      </c>
      <c r="V7560">
        <f>SUMIF(货件明细!K:K,F7560,货件明细!AQ:AQ)</f>
        <v>0</v>
      </c>
      <c r="W7560">
        <f t="shared" si="472"/>
        <v>1</v>
      </c>
      <c r="X7560">
        <f t="shared" si="473"/>
        <v>106</v>
      </c>
      <c r="Y7560">
        <f>SUMIF(货件明细!K:K,F7560,货件明细!I:I)</f>
        <v>0</v>
      </c>
      <c r="Z7560">
        <f t="shared" si="474"/>
        <v>11.87</v>
      </c>
      <c r="AA7560">
        <f>SUMIF(货件明细!K:K,F7560,货件明细!J:J)</f>
        <v>0</v>
      </c>
      <c r="AB7560">
        <f t="shared" si="475"/>
        <v>1</v>
      </c>
    </row>
    <row r="7561" spans="1:28">
      <c r="A7561">
        <v>2025</v>
      </c>
      <c r="B7561">
        <v>12</v>
      </c>
      <c r="C7561">
        <v>50</v>
      </c>
      <c r="D7561" s="4">
        <v>46000</v>
      </c>
      <c r="E7561" t="s">
        <v>28</v>
      </c>
      <c r="F7561" t="s">
        <v>7779</v>
      </c>
      <c r="G7561" t="s">
        <v>30</v>
      </c>
      <c r="H7561" t="s">
        <v>31</v>
      </c>
      <c r="I7561" t="s">
        <v>4634</v>
      </c>
      <c r="J7561" t="s">
        <v>33</v>
      </c>
      <c r="K7561" t="s">
        <v>33</v>
      </c>
      <c r="L7561" t="s">
        <v>34</v>
      </c>
      <c r="M7561" t="s">
        <v>3882</v>
      </c>
      <c r="N7561" t="s">
        <v>7778</v>
      </c>
      <c r="O7561">
        <v>14.74</v>
      </c>
      <c r="Q7561">
        <v>1184</v>
      </c>
      <c r="R7561">
        <v>1234</v>
      </c>
      <c r="S7561">
        <v>44.89408</v>
      </c>
      <c r="T7561">
        <v>1278.89408</v>
      </c>
      <c r="U7561">
        <v>28</v>
      </c>
      <c r="V7561">
        <f>SUMIF(货件明细!K:K,F7561,货件明细!AQ:AQ)</f>
        <v>0</v>
      </c>
      <c r="W7561">
        <f t="shared" si="472"/>
        <v>1</v>
      </c>
      <c r="X7561">
        <f t="shared" si="473"/>
        <v>28</v>
      </c>
      <c r="Y7561">
        <f>SUMIF(货件明细!K:K,F7561,货件明细!I:I)</f>
        <v>0</v>
      </c>
      <c r="Z7561">
        <f t="shared" si="474"/>
        <v>14.74</v>
      </c>
      <c r="AA7561">
        <f>SUMIF(货件明细!K:K,F7561,货件明细!J:J)</f>
        <v>0</v>
      </c>
      <c r="AB7561">
        <f t="shared" si="475"/>
        <v>1</v>
      </c>
    </row>
    <row r="7562" spans="1:28">
      <c r="A7562">
        <v>2025</v>
      </c>
      <c r="B7562">
        <v>12</v>
      </c>
      <c r="C7562">
        <v>50</v>
      </c>
      <c r="D7562" s="4">
        <v>46000</v>
      </c>
      <c r="E7562" t="s">
        <v>28</v>
      </c>
      <c r="F7562" t="s">
        <v>7780</v>
      </c>
      <c r="G7562" t="s">
        <v>30</v>
      </c>
      <c r="H7562" t="s">
        <v>31</v>
      </c>
      <c r="I7562" t="s">
        <v>39</v>
      </c>
      <c r="J7562" t="s">
        <v>33</v>
      </c>
      <c r="K7562" t="s">
        <v>33</v>
      </c>
      <c r="L7562" t="s">
        <v>34</v>
      </c>
      <c r="M7562" t="s">
        <v>3882</v>
      </c>
      <c r="N7562" t="s">
        <v>7778</v>
      </c>
      <c r="O7562">
        <v>19.82</v>
      </c>
      <c r="Q7562">
        <v>1480</v>
      </c>
      <c r="R7562">
        <v>1530</v>
      </c>
      <c r="S7562">
        <v>127.10272</v>
      </c>
      <c r="T7562">
        <v>1657.10272</v>
      </c>
      <c r="U7562">
        <v>97</v>
      </c>
      <c r="V7562">
        <f>SUMIF(货件明细!K:K,F7562,货件明细!AQ:AQ)</f>
        <v>0</v>
      </c>
      <c r="W7562">
        <f t="shared" si="472"/>
        <v>1</v>
      </c>
      <c r="X7562">
        <f t="shared" si="473"/>
        <v>97</v>
      </c>
      <c r="Y7562">
        <f>SUMIF(货件明细!K:K,F7562,货件明细!I:I)</f>
        <v>0</v>
      </c>
      <c r="Z7562">
        <f t="shared" si="474"/>
        <v>19.82</v>
      </c>
      <c r="AA7562">
        <f>SUMIF(货件明细!K:K,F7562,货件明细!J:J)</f>
        <v>0</v>
      </c>
      <c r="AB7562">
        <f t="shared" si="475"/>
        <v>1</v>
      </c>
    </row>
    <row r="7563" spans="1:28">
      <c r="A7563">
        <v>2025</v>
      </c>
      <c r="B7563">
        <v>12</v>
      </c>
      <c r="C7563">
        <v>50</v>
      </c>
      <c r="D7563" s="4">
        <v>46002</v>
      </c>
      <c r="E7563" t="s">
        <v>28</v>
      </c>
      <c r="F7563" t="s">
        <v>7781</v>
      </c>
      <c r="G7563" t="s">
        <v>30</v>
      </c>
      <c r="H7563" t="s">
        <v>31</v>
      </c>
      <c r="I7563" t="s">
        <v>41</v>
      </c>
      <c r="J7563" t="s">
        <v>33</v>
      </c>
      <c r="K7563" t="s">
        <v>33</v>
      </c>
      <c r="L7563" t="s">
        <v>34</v>
      </c>
      <c r="M7563" t="s">
        <v>3882</v>
      </c>
      <c r="N7563" t="s">
        <v>4644</v>
      </c>
      <c r="O7563">
        <v>64.83</v>
      </c>
      <c r="P7563">
        <v>200</v>
      </c>
      <c r="Q7563">
        <v>4884</v>
      </c>
      <c r="R7563">
        <v>5034</v>
      </c>
      <c r="S7563">
        <v>489.7536</v>
      </c>
      <c r="T7563">
        <v>5723.7536</v>
      </c>
      <c r="U7563">
        <v>420</v>
      </c>
      <c r="V7563">
        <f>SUMIF(货件明细!K:K,F7563,货件明细!AQ:AQ)</f>
        <v>0</v>
      </c>
      <c r="W7563">
        <f t="shared" si="472"/>
        <v>1</v>
      </c>
      <c r="X7563">
        <f t="shared" si="473"/>
        <v>420</v>
      </c>
      <c r="Y7563">
        <f>SUMIF(货件明细!K:K,F7563,货件明细!I:I)</f>
        <v>0</v>
      </c>
      <c r="Z7563">
        <f t="shared" si="474"/>
        <v>64.83</v>
      </c>
      <c r="AA7563">
        <f>SUMIF(货件明细!K:K,F7563,货件明细!J:J)</f>
        <v>0</v>
      </c>
      <c r="AB7563">
        <f t="shared" si="475"/>
        <v>1</v>
      </c>
    </row>
    <row r="7564" spans="1:28">
      <c r="A7564">
        <v>2025</v>
      </c>
      <c r="B7564">
        <v>12</v>
      </c>
      <c r="C7564">
        <v>50</v>
      </c>
      <c r="D7564" s="4">
        <v>46368</v>
      </c>
      <c r="E7564" t="s">
        <v>28</v>
      </c>
      <c r="F7564" t="s">
        <v>7782</v>
      </c>
      <c r="G7564" t="s">
        <v>54</v>
      </c>
      <c r="H7564" t="s">
        <v>31</v>
      </c>
      <c r="I7564" t="s">
        <v>57</v>
      </c>
      <c r="J7564" t="s">
        <v>100</v>
      </c>
      <c r="K7564" t="s">
        <v>7637</v>
      </c>
      <c r="L7564" t="s">
        <v>46</v>
      </c>
      <c r="M7564" t="s">
        <v>2882</v>
      </c>
      <c r="N7564" t="s">
        <v>3135</v>
      </c>
      <c r="O7564">
        <v>180.35</v>
      </c>
      <c r="P7564">
        <v>17.5</v>
      </c>
      <c r="Q7564">
        <v>1221.33333333333</v>
      </c>
      <c r="R7564">
        <v>1221.33333333333</v>
      </c>
      <c r="S7564">
        <v>0</v>
      </c>
      <c r="T7564">
        <v>1238.83333333333</v>
      </c>
      <c r="U7564">
        <v>1088</v>
      </c>
      <c r="V7564">
        <f>SUMIF(货件明细!K:K,F7564,货件明细!AQ:AQ)</f>
        <v>0</v>
      </c>
      <c r="W7564">
        <f t="shared" si="472"/>
        <v>1</v>
      </c>
      <c r="X7564">
        <f t="shared" si="473"/>
        <v>1088</v>
      </c>
      <c r="Y7564">
        <f>SUMIF(货件明细!K:K,F7564,货件明细!I:I)</f>
        <v>0</v>
      </c>
      <c r="Z7564">
        <f t="shared" si="474"/>
        <v>180.35</v>
      </c>
      <c r="AA7564">
        <f>SUMIF(货件明细!K:K,F7564,货件明细!J:J)</f>
        <v>0</v>
      </c>
      <c r="AB7564">
        <f t="shared" si="475"/>
        <v>1</v>
      </c>
    </row>
    <row r="7565" spans="1:28">
      <c r="A7565">
        <v>2025</v>
      </c>
      <c r="B7565">
        <v>12</v>
      </c>
      <c r="C7565">
        <v>50</v>
      </c>
      <c r="D7565" s="4">
        <v>46368</v>
      </c>
      <c r="E7565" t="s">
        <v>28</v>
      </c>
      <c r="F7565" t="s">
        <v>7783</v>
      </c>
      <c r="G7565" t="s">
        <v>882</v>
      </c>
      <c r="H7565" t="s">
        <v>71</v>
      </c>
      <c r="I7565" t="s">
        <v>57</v>
      </c>
      <c r="J7565" t="s">
        <v>100</v>
      </c>
      <c r="K7565" t="s">
        <v>7637</v>
      </c>
      <c r="L7565" t="s">
        <v>46</v>
      </c>
      <c r="M7565" t="s">
        <v>2882</v>
      </c>
      <c r="N7565" t="s">
        <v>3135</v>
      </c>
      <c r="O7565">
        <v>180.35</v>
      </c>
      <c r="P7565">
        <v>17.5</v>
      </c>
      <c r="Q7565">
        <v>800.410714285714</v>
      </c>
      <c r="R7565">
        <v>800.410714285714</v>
      </c>
      <c r="S7565">
        <v>0</v>
      </c>
      <c r="T7565">
        <v>817.910714285714</v>
      </c>
      <c r="U7565">
        <v>1088</v>
      </c>
      <c r="V7565">
        <f>SUMIF(货件明细!K:K,F7565,货件明细!AQ:AQ)</f>
        <v>0</v>
      </c>
      <c r="W7565">
        <f t="shared" si="472"/>
        <v>1</v>
      </c>
      <c r="X7565">
        <f t="shared" si="473"/>
        <v>1088</v>
      </c>
      <c r="Y7565">
        <f>SUMIF(货件明细!K:K,F7565,货件明细!I:I)</f>
        <v>0</v>
      </c>
      <c r="Z7565">
        <f t="shared" si="474"/>
        <v>180.35</v>
      </c>
      <c r="AA7565">
        <f>SUMIF(货件明细!K:K,F7565,货件明细!J:J)</f>
        <v>0</v>
      </c>
      <c r="AB7565">
        <f t="shared" si="475"/>
        <v>1</v>
      </c>
    </row>
    <row r="7566" spans="1:28">
      <c r="A7566">
        <v>2025</v>
      </c>
      <c r="B7566">
        <v>12</v>
      </c>
      <c r="C7566">
        <v>50</v>
      </c>
      <c r="D7566" s="4">
        <v>46368</v>
      </c>
      <c r="E7566" t="s">
        <v>28</v>
      </c>
      <c r="F7566" t="s">
        <v>7784</v>
      </c>
      <c r="G7566" t="s">
        <v>114</v>
      </c>
      <c r="H7566" t="s">
        <v>44</v>
      </c>
      <c r="I7566" t="s">
        <v>57</v>
      </c>
      <c r="J7566" t="s">
        <v>100</v>
      </c>
      <c r="K7566" t="s">
        <v>7637</v>
      </c>
      <c r="L7566" t="s">
        <v>46</v>
      </c>
      <c r="M7566" t="s">
        <v>2882</v>
      </c>
      <c r="N7566" t="s">
        <v>3135</v>
      </c>
      <c r="O7566">
        <v>180.35</v>
      </c>
      <c r="P7566">
        <v>17.5</v>
      </c>
      <c r="Q7566">
        <v>1060.5</v>
      </c>
      <c r="R7566">
        <v>1060.5</v>
      </c>
      <c r="S7566">
        <v>0</v>
      </c>
      <c r="T7566">
        <v>1078</v>
      </c>
      <c r="U7566">
        <v>1088</v>
      </c>
      <c r="V7566">
        <f>SUMIF(货件明细!K:K,F7566,货件明细!AQ:AQ)</f>
        <v>0</v>
      </c>
      <c r="W7566">
        <f t="shared" si="472"/>
        <v>1</v>
      </c>
      <c r="X7566">
        <f t="shared" si="473"/>
        <v>1088</v>
      </c>
      <c r="Y7566">
        <f>SUMIF(货件明细!K:K,F7566,货件明细!I:I)</f>
        <v>0</v>
      </c>
      <c r="Z7566">
        <f t="shared" si="474"/>
        <v>180.35</v>
      </c>
      <c r="AA7566">
        <f>SUMIF(货件明细!K:K,F7566,货件明细!J:J)</f>
        <v>0</v>
      </c>
      <c r="AB7566">
        <f t="shared" si="475"/>
        <v>1</v>
      </c>
    </row>
    <row r="7567" spans="1:28">
      <c r="A7567">
        <v>2025</v>
      </c>
      <c r="B7567">
        <v>12</v>
      </c>
      <c r="C7567">
        <v>50</v>
      </c>
      <c r="D7567" s="4">
        <v>46368</v>
      </c>
      <c r="E7567" t="s">
        <v>28</v>
      </c>
      <c r="F7567" t="s">
        <v>7785</v>
      </c>
      <c r="G7567" t="s">
        <v>1563</v>
      </c>
      <c r="H7567" t="s">
        <v>71</v>
      </c>
      <c r="I7567" t="s">
        <v>57</v>
      </c>
      <c r="J7567" t="s">
        <v>100</v>
      </c>
      <c r="K7567" t="s">
        <v>7637</v>
      </c>
      <c r="L7567" t="s">
        <v>46</v>
      </c>
      <c r="M7567" t="s">
        <v>2882</v>
      </c>
      <c r="N7567" t="s">
        <v>3135</v>
      </c>
      <c r="O7567">
        <v>180.35</v>
      </c>
      <c r="P7567">
        <v>17.5</v>
      </c>
      <c r="Q7567">
        <v>776.211538461539</v>
      </c>
      <c r="R7567">
        <v>776.211538461539</v>
      </c>
      <c r="S7567">
        <v>0</v>
      </c>
      <c r="T7567">
        <v>793.711538461539</v>
      </c>
      <c r="U7567">
        <v>1088</v>
      </c>
      <c r="V7567">
        <f>SUMIF(货件明细!K:K,F7567,货件明细!AQ:AQ)</f>
        <v>0</v>
      </c>
      <c r="W7567">
        <f t="shared" si="472"/>
        <v>1</v>
      </c>
      <c r="X7567">
        <f t="shared" si="473"/>
        <v>1088</v>
      </c>
      <c r="Y7567">
        <f>SUMIF(货件明细!K:K,F7567,货件明细!I:I)</f>
        <v>0</v>
      </c>
      <c r="Z7567">
        <f t="shared" si="474"/>
        <v>180.35</v>
      </c>
      <c r="AA7567">
        <f>SUMIF(货件明细!K:K,F7567,货件明细!J:J)</f>
        <v>0</v>
      </c>
      <c r="AB7567">
        <f t="shared" si="475"/>
        <v>1</v>
      </c>
    </row>
    <row r="7568" spans="1:28">
      <c r="A7568">
        <v>2025</v>
      </c>
      <c r="B7568">
        <v>12</v>
      </c>
      <c r="C7568">
        <v>50</v>
      </c>
      <c r="D7568" s="4">
        <v>46368</v>
      </c>
      <c r="E7568" t="s">
        <v>28</v>
      </c>
      <c r="F7568" t="s">
        <v>7786</v>
      </c>
      <c r="G7568" t="s">
        <v>369</v>
      </c>
      <c r="H7568" t="s">
        <v>31</v>
      </c>
      <c r="I7568" t="s">
        <v>57</v>
      </c>
      <c r="J7568" t="s">
        <v>100</v>
      </c>
      <c r="K7568" t="s">
        <v>7637</v>
      </c>
      <c r="L7568" t="s">
        <v>46</v>
      </c>
      <c r="M7568" t="s">
        <v>2882</v>
      </c>
      <c r="N7568" t="s">
        <v>3135</v>
      </c>
      <c r="O7568">
        <v>180.35</v>
      </c>
      <c r="P7568">
        <v>17.5</v>
      </c>
      <c r="Q7568">
        <v>1224.25</v>
      </c>
      <c r="R7568">
        <v>1224.25</v>
      </c>
      <c r="S7568">
        <v>0</v>
      </c>
      <c r="T7568">
        <v>1241.75</v>
      </c>
      <c r="U7568">
        <v>1088</v>
      </c>
      <c r="V7568">
        <f>SUMIF(货件明细!K:K,F7568,货件明细!AQ:AQ)</f>
        <v>0</v>
      </c>
      <c r="W7568">
        <f t="shared" si="472"/>
        <v>1</v>
      </c>
      <c r="X7568">
        <f t="shared" si="473"/>
        <v>1088</v>
      </c>
      <c r="Y7568">
        <f>SUMIF(货件明细!K:K,F7568,货件明细!I:I)</f>
        <v>0</v>
      </c>
      <c r="Z7568">
        <f t="shared" si="474"/>
        <v>180.35</v>
      </c>
      <c r="AA7568">
        <f>SUMIF(货件明细!K:K,F7568,货件明细!J:J)</f>
        <v>0</v>
      </c>
      <c r="AB7568">
        <f t="shared" si="475"/>
        <v>1</v>
      </c>
    </row>
    <row r="7569" spans="1:28">
      <c r="A7569">
        <v>2025</v>
      </c>
      <c r="B7569">
        <v>12</v>
      </c>
      <c r="C7569">
        <v>50</v>
      </c>
      <c r="D7569" s="4">
        <v>46368</v>
      </c>
      <c r="E7569" t="s">
        <v>28</v>
      </c>
      <c r="F7569" t="s">
        <v>7787</v>
      </c>
      <c r="G7569" t="s">
        <v>369</v>
      </c>
      <c r="H7569" t="s">
        <v>31</v>
      </c>
      <c r="I7569" t="s">
        <v>39</v>
      </c>
      <c r="J7569" t="s">
        <v>100</v>
      </c>
      <c r="K7569" t="s">
        <v>7637</v>
      </c>
      <c r="L7569" t="s">
        <v>46</v>
      </c>
      <c r="M7569" t="s">
        <v>2882</v>
      </c>
      <c r="N7569" t="s">
        <v>3135</v>
      </c>
      <c r="O7569">
        <v>67.4</v>
      </c>
      <c r="P7569">
        <v>17.5</v>
      </c>
      <c r="Q7569">
        <v>489.7</v>
      </c>
      <c r="R7569">
        <v>489.7</v>
      </c>
      <c r="S7569">
        <v>0</v>
      </c>
      <c r="T7569">
        <v>507.2</v>
      </c>
      <c r="U7569">
        <v>262</v>
      </c>
      <c r="V7569">
        <f>SUMIF(货件明细!K:K,F7569,货件明细!AQ:AQ)</f>
        <v>0</v>
      </c>
      <c r="W7569">
        <f t="shared" si="472"/>
        <v>1</v>
      </c>
      <c r="X7569">
        <f t="shared" si="473"/>
        <v>262</v>
      </c>
      <c r="Y7569">
        <f>SUMIF(货件明细!K:K,F7569,货件明细!I:I)</f>
        <v>0</v>
      </c>
      <c r="Z7569">
        <f t="shared" si="474"/>
        <v>67.4</v>
      </c>
      <c r="AA7569">
        <f>SUMIF(货件明细!K:K,F7569,货件明细!J:J)</f>
        <v>0</v>
      </c>
      <c r="AB7569">
        <f t="shared" si="475"/>
        <v>1</v>
      </c>
    </row>
    <row r="7570" spans="1:28">
      <c r="A7570">
        <v>2025</v>
      </c>
      <c r="B7570">
        <v>12</v>
      </c>
      <c r="C7570">
        <v>50</v>
      </c>
      <c r="D7570" s="4">
        <v>46368</v>
      </c>
      <c r="E7570" t="s">
        <v>28</v>
      </c>
      <c r="F7570" t="s">
        <v>7788</v>
      </c>
      <c r="G7570" t="s">
        <v>54</v>
      </c>
      <c r="H7570" t="s">
        <v>31</v>
      </c>
      <c r="I7570" t="s">
        <v>39</v>
      </c>
      <c r="J7570" t="s">
        <v>100</v>
      </c>
      <c r="K7570" t="s">
        <v>7637</v>
      </c>
      <c r="L7570" t="s">
        <v>46</v>
      </c>
      <c r="M7570" t="s">
        <v>2882</v>
      </c>
      <c r="N7570" t="s">
        <v>3135</v>
      </c>
      <c r="O7570">
        <v>81.9</v>
      </c>
      <c r="P7570">
        <v>17.5</v>
      </c>
      <c r="Q7570">
        <v>610.666666666667</v>
      </c>
      <c r="R7570">
        <v>610.666666666667</v>
      </c>
      <c r="S7570">
        <v>0</v>
      </c>
      <c r="T7570">
        <v>628.166666666667</v>
      </c>
      <c r="U7570">
        <v>294</v>
      </c>
      <c r="V7570">
        <f>SUMIF(货件明细!K:K,F7570,货件明细!AQ:AQ)</f>
        <v>0</v>
      </c>
      <c r="W7570">
        <f t="shared" si="472"/>
        <v>1</v>
      </c>
      <c r="X7570">
        <f t="shared" si="473"/>
        <v>294</v>
      </c>
      <c r="Y7570">
        <f>SUMIF(货件明细!K:K,F7570,货件明细!I:I)</f>
        <v>0</v>
      </c>
      <c r="Z7570">
        <f t="shared" si="474"/>
        <v>81.9</v>
      </c>
      <c r="AA7570">
        <f>SUMIF(货件明细!K:K,F7570,货件明细!J:J)</f>
        <v>0</v>
      </c>
      <c r="AB7570">
        <f t="shared" si="475"/>
        <v>1</v>
      </c>
    </row>
    <row r="7571" spans="1:28">
      <c r="A7571">
        <v>2025</v>
      </c>
      <c r="B7571">
        <v>12</v>
      </c>
      <c r="C7571">
        <v>50</v>
      </c>
      <c r="D7571" s="4">
        <v>46368</v>
      </c>
      <c r="E7571" t="s">
        <v>28</v>
      </c>
      <c r="F7571" t="s">
        <v>7789</v>
      </c>
      <c r="G7571" t="s">
        <v>114</v>
      </c>
      <c r="H7571" t="s">
        <v>44</v>
      </c>
      <c r="I7571" t="s">
        <v>39</v>
      </c>
      <c r="J7571" t="s">
        <v>100</v>
      </c>
      <c r="K7571" t="s">
        <v>7637</v>
      </c>
      <c r="L7571" t="s">
        <v>46</v>
      </c>
      <c r="M7571" t="s">
        <v>2882</v>
      </c>
      <c r="N7571" t="s">
        <v>3135</v>
      </c>
      <c r="O7571">
        <v>81.9</v>
      </c>
      <c r="P7571">
        <v>17.5</v>
      </c>
      <c r="Q7571">
        <v>530.25</v>
      </c>
      <c r="R7571">
        <v>530.25</v>
      </c>
      <c r="S7571">
        <v>0</v>
      </c>
      <c r="T7571">
        <v>547.75</v>
      </c>
      <c r="U7571">
        <v>294</v>
      </c>
      <c r="V7571">
        <f>SUMIF(货件明细!K:K,F7571,货件明细!AQ:AQ)</f>
        <v>0</v>
      </c>
      <c r="W7571">
        <f t="shared" si="472"/>
        <v>1</v>
      </c>
      <c r="X7571">
        <f t="shared" si="473"/>
        <v>294</v>
      </c>
      <c r="Y7571">
        <f>SUMIF(货件明细!K:K,F7571,货件明细!I:I)</f>
        <v>0</v>
      </c>
      <c r="Z7571">
        <f t="shared" si="474"/>
        <v>81.9</v>
      </c>
      <c r="AA7571">
        <f>SUMIF(货件明细!K:K,F7571,货件明细!J:J)</f>
        <v>0</v>
      </c>
      <c r="AB7571">
        <f t="shared" si="475"/>
        <v>1</v>
      </c>
    </row>
    <row r="7572" spans="1:28">
      <c r="A7572">
        <v>2025</v>
      </c>
      <c r="B7572">
        <v>12</v>
      </c>
      <c r="C7572">
        <v>50</v>
      </c>
      <c r="D7572" s="4">
        <v>46368</v>
      </c>
      <c r="E7572" t="s">
        <v>28</v>
      </c>
      <c r="F7572" t="s">
        <v>7790</v>
      </c>
      <c r="G7572" t="s">
        <v>1563</v>
      </c>
      <c r="H7572" t="s">
        <v>71</v>
      </c>
      <c r="I7572" t="s">
        <v>39</v>
      </c>
      <c r="J7572" t="s">
        <v>100</v>
      </c>
      <c r="K7572" t="s">
        <v>7637</v>
      </c>
      <c r="L7572" t="s">
        <v>46</v>
      </c>
      <c r="M7572" t="s">
        <v>2882</v>
      </c>
      <c r="N7572" t="s">
        <v>3135</v>
      </c>
      <c r="O7572">
        <v>81.9</v>
      </c>
      <c r="P7572">
        <v>17.5</v>
      </c>
      <c r="Q7572">
        <v>388.105769230769</v>
      </c>
      <c r="R7572">
        <v>388.105769230769</v>
      </c>
      <c r="S7572">
        <v>0</v>
      </c>
      <c r="T7572">
        <v>405.605769230769</v>
      </c>
      <c r="U7572">
        <v>294</v>
      </c>
      <c r="V7572">
        <f>SUMIF(货件明细!K:K,F7572,货件明细!AQ:AQ)</f>
        <v>0</v>
      </c>
      <c r="W7572">
        <f t="shared" si="472"/>
        <v>1</v>
      </c>
      <c r="X7572">
        <f t="shared" si="473"/>
        <v>294</v>
      </c>
      <c r="Y7572">
        <f>SUMIF(货件明细!K:K,F7572,货件明细!I:I)</f>
        <v>0</v>
      </c>
      <c r="Z7572">
        <f t="shared" si="474"/>
        <v>81.9</v>
      </c>
      <c r="AA7572">
        <f>SUMIF(货件明细!K:K,F7572,货件明细!J:J)</f>
        <v>0</v>
      </c>
      <c r="AB7572">
        <f t="shared" si="475"/>
        <v>1</v>
      </c>
    </row>
    <row r="7573" spans="1:28">
      <c r="A7573">
        <v>2025</v>
      </c>
      <c r="B7573">
        <v>12</v>
      </c>
      <c r="C7573">
        <v>50</v>
      </c>
      <c r="D7573" s="4">
        <v>46368</v>
      </c>
      <c r="E7573" t="s">
        <v>28</v>
      </c>
      <c r="F7573" t="s">
        <v>7791</v>
      </c>
      <c r="G7573" t="s">
        <v>882</v>
      </c>
      <c r="H7573" t="s">
        <v>71</v>
      </c>
      <c r="I7573" t="s">
        <v>39</v>
      </c>
      <c r="J7573" t="s">
        <v>100</v>
      </c>
      <c r="K7573" t="s">
        <v>7637</v>
      </c>
      <c r="L7573" t="s">
        <v>46</v>
      </c>
      <c r="M7573" t="s">
        <v>2882</v>
      </c>
      <c r="N7573" t="s">
        <v>3135</v>
      </c>
      <c r="O7573">
        <v>96.4</v>
      </c>
      <c r="P7573">
        <v>17.5</v>
      </c>
      <c r="Q7573">
        <v>480.246428571428</v>
      </c>
      <c r="R7573">
        <v>480.246428571428</v>
      </c>
      <c r="S7573">
        <v>0</v>
      </c>
      <c r="T7573">
        <v>497.746428571428</v>
      </c>
      <c r="U7573">
        <v>326</v>
      </c>
      <c r="V7573">
        <f>SUMIF(货件明细!K:K,F7573,货件明细!AQ:AQ)</f>
        <v>0</v>
      </c>
      <c r="W7573">
        <f t="shared" si="472"/>
        <v>1</v>
      </c>
      <c r="X7573">
        <f t="shared" si="473"/>
        <v>326</v>
      </c>
      <c r="Y7573">
        <f>SUMIF(货件明细!K:K,F7573,货件明细!I:I)</f>
        <v>0</v>
      </c>
      <c r="Z7573">
        <f t="shared" si="474"/>
        <v>96.4</v>
      </c>
      <c r="AA7573">
        <f>SUMIF(货件明细!K:K,F7573,货件明细!J:J)</f>
        <v>0</v>
      </c>
      <c r="AB7573">
        <f t="shared" si="475"/>
        <v>1</v>
      </c>
    </row>
    <row r="7574" spans="1:28">
      <c r="A7574">
        <v>2025</v>
      </c>
      <c r="B7574">
        <v>12</v>
      </c>
      <c r="C7574">
        <v>50</v>
      </c>
      <c r="D7574" s="4">
        <v>46368</v>
      </c>
      <c r="E7574" t="s">
        <v>28</v>
      </c>
      <c r="F7574" t="s">
        <v>7792</v>
      </c>
      <c r="G7574" t="s">
        <v>369</v>
      </c>
      <c r="H7574" t="s">
        <v>31</v>
      </c>
      <c r="I7574" t="s">
        <v>41</v>
      </c>
      <c r="J7574" t="s">
        <v>100</v>
      </c>
      <c r="K7574" t="s">
        <v>7637</v>
      </c>
      <c r="L7574" t="s">
        <v>46</v>
      </c>
      <c r="M7574" t="s">
        <v>2882</v>
      </c>
      <c r="N7574" t="s">
        <v>3135</v>
      </c>
      <c r="O7574">
        <v>179.87</v>
      </c>
      <c r="P7574">
        <v>17.5</v>
      </c>
      <c r="Q7574">
        <v>1224.25</v>
      </c>
      <c r="R7574">
        <v>1224.25</v>
      </c>
      <c r="S7574">
        <v>0</v>
      </c>
      <c r="T7574">
        <v>1241.75</v>
      </c>
      <c r="U7574">
        <v>1282</v>
      </c>
      <c r="V7574">
        <f>SUMIF(货件明细!K:K,F7574,货件明细!AQ:AQ)</f>
        <v>0</v>
      </c>
      <c r="W7574">
        <f t="shared" si="472"/>
        <v>1</v>
      </c>
      <c r="X7574">
        <f t="shared" si="473"/>
        <v>1282</v>
      </c>
      <c r="Y7574">
        <f>SUMIF(货件明细!K:K,F7574,货件明细!I:I)</f>
        <v>0</v>
      </c>
      <c r="Z7574">
        <f t="shared" si="474"/>
        <v>179.87</v>
      </c>
      <c r="AA7574">
        <f>SUMIF(货件明细!K:K,F7574,货件明细!J:J)</f>
        <v>0</v>
      </c>
      <c r="AB7574">
        <f t="shared" si="475"/>
        <v>1</v>
      </c>
    </row>
    <row r="7575" spans="1:28">
      <c r="A7575">
        <v>2025</v>
      </c>
      <c r="B7575">
        <v>12</v>
      </c>
      <c r="C7575">
        <v>50</v>
      </c>
      <c r="D7575" s="4">
        <v>46368</v>
      </c>
      <c r="E7575" t="s">
        <v>28</v>
      </c>
      <c r="F7575" t="s">
        <v>7793</v>
      </c>
      <c r="G7575" t="s">
        <v>54</v>
      </c>
      <c r="H7575" t="s">
        <v>31</v>
      </c>
      <c r="I7575" t="s">
        <v>41</v>
      </c>
      <c r="J7575" t="s">
        <v>100</v>
      </c>
      <c r="K7575" t="s">
        <v>7637</v>
      </c>
      <c r="L7575" t="s">
        <v>46</v>
      </c>
      <c r="M7575" t="s">
        <v>2882</v>
      </c>
      <c r="N7575" t="s">
        <v>3135</v>
      </c>
      <c r="O7575">
        <v>197.82</v>
      </c>
      <c r="P7575">
        <v>17.5</v>
      </c>
      <c r="Q7575">
        <v>1343.46666666667</v>
      </c>
      <c r="R7575">
        <v>1343.46666666667</v>
      </c>
      <c r="S7575">
        <v>0</v>
      </c>
      <c r="T7575">
        <v>1360.96666666667</v>
      </c>
      <c r="U7575">
        <v>1396</v>
      </c>
      <c r="V7575">
        <f>SUMIF(货件明细!K:K,F7575,货件明细!AQ:AQ)</f>
        <v>0</v>
      </c>
      <c r="W7575">
        <f t="shared" si="472"/>
        <v>1</v>
      </c>
      <c r="X7575">
        <f t="shared" si="473"/>
        <v>1396</v>
      </c>
      <c r="Y7575">
        <f>SUMIF(货件明细!K:K,F7575,货件明细!I:I)</f>
        <v>0</v>
      </c>
      <c r="Z7575">
        <f t="shared" si="474"/>
        <v>197.82</v>
      </c>
      <c r="AA7575">
        <f>SUMIF(货件明细!K:K,F7575,货件明细!J:J)</f>
        <v>0</v>
      </c>
      <c r="AB7575">
        <f t="shared" si="475"/>
        <v>1</v>
      </c>
    </row>
    <row r="7576" spans="1:28">
      <c r="A7576">
        <v>2025</v>
      </c>
      <c r="B7576">
        <v>12</v>
      </c>
      <c r="C7576">
        <v>50</v>
      </c>
      <c r="D7576" s="4">
        <v>46368</v>
      </c>
      <c r="E7576" t="s">
        <v>28</v>
      </c>
      <c r="F7576" t="s">
        <v>7794</v>
      </c>
      <c r="G7576" t="s">
        <v>114</v>
      </c>
      <c r="H7576" t="s">
        <v>44</v>
      </c>
      <c r="I7576" t="s">
        <v>41</v>
      </c>
      <c r="J7576" t="s">
        <v>100</v>
      </c>
      <c r="K7576" t="s">
        <v>7637</v>
      </c>
      <c r="L7576" t="s">
        <v>46</v>
      </c>
      <c r="M7576" t="s">
        <v>2882</v>
      </c>
      <c r="N7576" t="s">
        <v>3135</v>
      </c>
      <c r="O7576">
        <v>197.82</v>
      </c>
      <c r="P7576">
        <v>17.5</v>
      </c>
      <c r="Q7576">
        <v>1166.55</v>
      </c>
      <c r="R7576">
        <v>1166.55</v>
      </c>
      <c r="S7576">
        <v>0</v>
      </c>
      <c r="T7576">
        <v>1184.05</v>
      </c>
      <c r="U7576">
        <v>1396</v>
      </c>
      <c r="V7576">
        <f>SUMIF(货件明细!K:K,F7576,货件明细!AQ:AQ)</f>
        <v>0</v>
      </c>
      <c r="W7576">
        <f t="shared" si="472"/>
        <v>1</v>
      </c>
      <c r="X7576">
        <f t="shared" si="473"/>
        <v>1396</v>
      </c>
      <c r="Y7576">
        <f>SUMIF(货件明细!K:K,F7576,货件明细!I:I)</f>
        <v>0</v>
      </c>
      <c r="Z7576">
        <f t="shared" si="474"/>
        <v>197.82</v>
      </c>
      <c r="AA7576">
        <f>SUMIF(货件明细!K:K,F7576,货件明细!J:J)</f>
        <v>0</v>
      </c>
      <c r="AB7576">
        <f t="shared" si="475"/>
        <v>1</v>
      </c>
    </row>
    <row r="7577" spans="1:28">
      <c r="A7577">
        <v>2025</v>
      </c>
      <c r="B7577">
        <v>12</v>
      </c>
      <c r="C7577">
        <v>50</v>
      </c>
      <c r="D7577" s="4">
        <v>46368</v>
      </c>
      <c r="E7577" t="s">
        <v>28</v>
      </c>
      <c r="F7577" t="s">
        <v>7795</v>
      </c>
      <c r="G7577" t="s">
        <v>1563</v>
      </c>
      <c r="H7577" t="s">
        <v>71</v>
      </c>
      <c r="I7577" t="s">
        <v>41</v>
      </c>
      <c r="J7577" t="s">
        <v>100</v>
      </c>
      <c r="K7577" t="s">
        <v>7637</v>
      </c>
      <c r="L7577" t="s">
        <v>46</v>
      </c>
      <c r="M7577" t="s">
        <v>2882</v>
      </c>
      <c r="N7577" t="s">
        <v>3135</v>
      </c>
      <c r="O7577">
        <v>197.82</v>
      </c>
      <c r="P7577">
        <v>17.5</v>
      </c>
      <c r="Q7577">
        <v>853.832692307692</v>
      </c>
      <c r="R7577">
        <v>853.832692307692</v>
      </c>
      <c r="S7577">
        <v>0</v>
      </c>
      <c r="T7577">
        <v>871.332692307692</v>
      </c>
      <c r="U7577">
        <v>1396</v>
      </c>
      <c r="V7577">
        <f>SUMIF(货件明细!K:K,F7577,货件明细!AQ:AQ)</f>
        <v>0</v>
      </c>
      <c r="W7577">
        <f t="shared" si="472"/>
        <v>1</v>
      </c>
      <c r="X7577">
        <f t="shared" si="473"/>
        <v>1396</v>
      </c>
      <c r="Y7577">
        <f>SUMIF(货件明细!K:K,F7577,货件明细!I:I)</f>
        <v>0</v>
      </c>
      <c r="Z7577">
        <f t="shared" si="474"/>
        <v>197.82</v>
      </c>
      <c r="AA7577">
        <f>SUMIF(货件明细!K:K,F7577,货件明细!J:J)</f>
        <v>0</v>
      </c>
      <c r="AB7577">
        <f t="shared" si="475"/>
        <v>1</v>
      </c>
    </row>
    <row r="7578" spans="1:28">
      <c r="A7578">
        <v>2025</v>
      </c>
      <c r="B7578">
        <v>12</v>
      </c>
      <c r="C7578">
        <v>50</v>
      </c>
      <c r="D7578" s="4">
        <v>46368</v>
      </c>
      <c r="E7578" t="s">
        <v>28</v>
      </c>
      <c r="F7578" t="s">
        <v>7796</v>
      </c>
      <c r="G7578" t="s">
        <v>882</v>
      </c>
      <c r="H7578" t="s">
        <v>71</v>
      </c>
      <c r="I7578" t="s">
        <v>41</v>
      </c>
      <c r="J7578" t="s">
        <v>100</v>
      </c>
      <c r="K7578" t="s">
        <v>7637</v>
      </c>
      <c r="L7578" t="s">
        <v>46</v>
      </c>
      <c r="M7578" t="s">
        <v>2882</v>
      </c>
      <c r="N7578" t="s">
        <v>3135</v>
      </c>
      <c r="O7578">
        <v>215.97</v>
      </c>
      <c r="P7578">
        <v>17.5</v>
      </c>
      <c r="Q7578">
        <v>960.492857142857</v>
      </c>
      <c r="R7578">
        <v>960.492857142857</v>
      </c>
      <c r="S7578">
        <v>0</v>
      </c>
      <c r="T7578">
        <v>977.992857142857</v>
      </c>
      <c r="U7578">
        <v>1510</v>
      </c>
      <c r="V7578">
        <f>SUMIF(货件明细!K:K,F7578,货件明细!AQ:AQ)</f>
        <v>0</v>
      </c>
      <c r="W7578">
        <f t="shared" si="472"/>
        <v>1</v>
      </c>
      <c r="X7578">
        <f t="shared" si="473"/>
        <v>1510</v>
      </c>
      <c r="Y7578">
        <f>SUMIF(货件明细!K:K,F7578,货件明细!I:I)</f>
        <v>0</v>
      </c>
      <c r="Z7578">
        <f t="shared" si="474"/>
        <v>215.97</v>
      </c>
      <c r="AA7578">
        <f>SUMIF(货件明细!K:K,F7578,货件明细!J:J)</f>
        <v>0</v>
      </c>
      <c r="AB7578">
        <f t="shared" si="475"/>
        <v>1</v>
      </c>
    </row>
    <row r="7579" spans="1:28">
      <c r="A7579">
        <v>2025</v>
      </c>
      <c r="B7579">
        <v>12</v>
      </c>
      <c r="C7579">
        <v>50</v>
      </c>
      <c r="D7579" s="4">
        <v>46368</v>
      </c>
      <c r="E7579" t="s">
        <v>28</v>
      </c>
      <c r="F7579" t="s">
        <v>7797</v>
      </c>
      <c r="G7579" t="s">
        <v>50</v>
      </c>
      <c r="H7579" t="s">
        <v>31</v>
      </c>
      <c r="I7579" t="s">
        <v>41</v>
      </c>
      <c r="J7579" t="s">
        <v>7637</v>
      </c>
      <c r="K7579" t="s">
        <v>7637</v>
      </c>
      <c r="L7579" t="s">
        <v>46</v>
      </c>
      <c r="M7579" t="s">
        <v>2882</v>
      </c>
      <c r="N7579" t="s">
        <v>3135</v>
      </c>
      <c r="O7579">
        <v>166.1</v>
      </c>
      <c r="P7579">
        <v>17.5</v>
      </c>
      <c r="Q7579">
        <v>868.8</v>
      </c>
      <c r="R7579">
        <v>868.8</v>
      </c>
      <c r="S7579">
        <v>0</v>
      </c>
      <c r="T7579">
        <v>886.3</v>
      </c>
      <c r="U7579">
        <v>756</v>
      </c>
      <c r="V7579">
        <f>SUMIF(货件明细!K:K,F7579,货件明细!AQ:AQ)</f>
        <v>0</v>
      </c>
      <c r="W7579">
        <f t="shared" si="472"/>
        <v>1</v>
      </c>
      <c r="X7579">
        <f t="shared" si="473"/>
        <v>756</v>
      </c>
      <c r="Y7579">
        <f>SUMIF(货件明细!K:K,F7579,货件明细!I:I)</f>
        <v>0</v>
      </c>
      <c r="Z7579">
        <f t="shared" si="474"/>
        <v>166.1</v>
      </c>
      <c r="AA7579">
        <f>SUMIF(货件明细!K:K,F7579,货件明细!J:J)</f>
        <v>0</v>
      </c>
      <c r="AB7579">
        <f t="shared" si="475"/>
        <v>1</v>
      </c>
    </row>
    <row r="7580" spans="1:28">
      <c r="A7580">
        <v>2025</v>
      </c>
      <c r="B7580">
        <v>12</v>
      </c>
      <c r="C7580">
        <v>50</v>
      </c>
      <c r="D7580" s="4">
        <v>46368</v>
      </c>
      <c r="E7580" t="s">
        <v>28</v>
      </c>
      <c r="F7580" t="s">
        <v>7798</v>
      </c>
      <c r="G7580" t="s">
        <v>269</v>
      </c>
      <c r="H7580" t="s">
        <v>31</v>
      </c>
      <c r="I7580" t="s">
        <v>41</v>
      </c>
      <c r="J7580" t="s">
        <v>7637</v>
      </c>
      <c r="K7580" t="s">
        <v>7637</v>
      </c>
      <c r="L7580" t="s">
        <v>46</v>
      </c>
      <c r="M7580" t="s">
        <v>2882</v>
      </c>
      <c r="N7580" t="s">
        <v>3135</v>
      </c>
      <c r="O7580">
        <v>116.1</v>
      </c>
      <c r="P7580">
        <v>17.5</v>
      </c>
      <c r="Q7580">
        <v>820.15</v>
      </c>
      <c r="R7580">
        <v>820.15</v>
      </c>
      <c r="S7580">
        <v>0</v>
      </c>
      <c r="T7580">
        <v>837.65</v>
      </c>
      <c r="U7580">
        <v>756</v>
      </c>
      <c r="V7580">
        <f>SUMIF(货件明细!K:K,F7580,货件明细!AQ:AQ)</f>
        <v>0</v>
      </c>
      <c r="W7580">
        <f t="shared" si="472"/>
        <v>1</v>
      </c>
      <c r="X7580">
        <f t="shared" si="473"/>
        <v>756</v>
      </c>
      <c r="Y7580">
        <f>SUMIF(货件明细!K:K,F7580,货件明细!I:I)</f>
        <v>0</v>
      </c>
      <c r="Z7580">
        <f t="shared" si="474"/>
        <v>116.1</v>
      </c>
      <c r="AA7580">
        <f>SUMIF(货件明细!K:K,F7580,货件明细!J:J)</f>
        <v>0</v>
      </c>
      <c r="AB7580">
        <f t="shared" si="475"/>
        <v>1</v>
      </c>
    </row>
    <row r="7581" spans="1:28">
      <c r="A7581">
        <v>2025</v>
      </c>
      <c r="B7581">
        <v>12</v>
      </c>
      <c r="C7581">
        <v>50</v>
      </c>
      <c r="D7581" s="4">
        <v>46368</v>
      </c>
      <c r="E7581" t="s">
        <v>28</v>
      </c>
      <c r="F7581" t="s">
        <v>7799</v>
      </c>
      <c r="G7581" t="s">
        <v>54</v>
      </c>
      <c r="H7581" t="s">
        <v>31</v>
      </c>
      <c r="I7581" t="s">
        <v>41</v>
      </c>
      <c r="J7581" t="s">
        <v>7637</v>
      </c>
      <c r="K7581" t="s">
        <v>7637</v>
      </c>
      <c r="L7581" t="s">
        <v>46</v>
      </c>
      <c r="M7581" t="s">
        <v>2882</v>
      </c>
      <c r="N7581" t="s">
        <v>3135</v>
      </c>
      <c r="O7581">
        <v>116.1</v>
      </c>
      <c r="P7581">
        <v>17.5</v>
      </c>
      <c r="Q7581">
        <v>854.933333333333</v>
      </c>
      <c r="R7581">
        <v>854.933333333333</v>
      </c>
      <c r="S7581">
        <v>0</v>
      </c>
      <c r="T7581">
        <v>872.433333333333</v>
      </c>
      <c r="U7581">
        <v>756</v>
      </c>
      <c r="V7581">
        <f>SUMIF(货件明细!K:K,F7581,货件明细!AQ:AQ)</f>
        <v>0</v>
      </c>
      <c r="W7581">
        <f t="shared" si="472"/>
        <v>1</v>
      </c>
      <c r="X7581">
        <f t="shared" si="473"/>
        <v>756</v>
      </c>
      <c r="Y7581">
        <f>SUMIF(货件明细!K:K,F7581,货件明细!I:I)</f>
        <v>0</v>
      </c>
      <c r="Z7581">
        <f t="shared" si="474"/>
        <v>116.1</v>
      </c>
      <c r="AA7581">
        <f>SUMIF(货件明细!K:K,F7581,货件明细!J:J)</f>
        <v>0</v>
      </c>
      <c r="AB7581">
        <f t="shared" si="475"/>
        <v>1</v>
      </c>
    </row>
    <row r="7582" spans="1:28">
      <c r="A7582">
        <v>2025</v>
      </c>
      <c r="B7582">
        <v>12</v>
      </c>
      <c r="C7582">
        <v>50</v>
      </c>
      <c r="D7582" s="4">
        <v>46368</v>
      </c>
      <c r="E7582" t="s">
        <v>28</v>
      </c>
      <c r="F7582" t="s">
        <v>7800</v>
      </c>
      <c r="G7582" t="s">
        <v>267</v>
      </c>
      <c r="H7582" t="s">
        <v>71</v>
      </c>
      <c r="I7582" t="s">
        <v>41</v>
      </c>
      <c r="J7582" t="s">
        <v>7637</v>
      </c>
      <c r="K7582" t="s">
        <v>7637</v>
      </c>
      <c r="L7582" t="s">
        <v>46</v>
      </c>
      <c r="M7582" t="s">
        <v>2882</v>
      </c>
      <c r="N7582" t="s">
        <v>3135</v>
      </c>
      <c r="O7582">
        <v>116.1</v>
      </c>
      <c r="P7582">
        <v>17.5</v>
      </c>
      <c r="Q7582">
        <v>578.4</v>
      </c>
      <c r="R7582">
        <v>578.4</v>
      </c>
      <c r="S7582">
        <v>0</v>
      </c>
      <c r="T7582">
        <v>595.9</v>
      </c>
      <c r="U7582">
        <v>756</v>
      </c>
      <c r="V7582">
        <f>SUMIF(货件明细!K:K,F7582,货件明细!AQ:AQ)</f>
        <v>0</v>
      </c>
      <c r="W7582">
        <f t="shared" si="472"/>
        <v>1</v>
      </c>
      <c r="X7582">
        <f t="shared" si="473"/>
        <v>756</v>
      </c>
      <c r="Y7582">
        <f>SUMIF(货件明细!K:K,F7582,货件明细!I:I)</f>
        <v>0</v>
      </c>
      <c r="Z7582">
        <f t="shared" si="474"/>
        <v>116.1</v>
      </c>
      <c r="AA7582">
        <f>SUMIF(货件明细!K:K,F7582,货件明细!J:J)</f>
        <v>0</v>
      </c>
      <c r="AB7582">
        <f t="shared" si="475"/>
        <v>1</v>
      </c>
    </row>
    <row r="7583" spans="1:28">
      <c r="A7583">
        <v>2025</v>
      </c>
      <c r="B7583">
        <v>12</v>
      </c>
      <c r="C7583">
        <v>50</v>
      </c>
      <c r="D7583" s="4">
        <v>46368</v>
      </c>
      <c r="E7583" t="s">
        <v>28</v>
      </c>
      <c r="F7583" t="s">
        <v>7801</v>
      </c>
      <c r="G7583" t="s">
        <v>1517</v>
      </c>
      <c r="H7583" t="s">
        <v>71</v>
      </c>
      <c r="I7583" t="s">
        <v>41</v>
      </c>
      <c r="J7583" t="s">
        <v>7637</v>
      </c>
      <c r="K7583" t="s">
        <v>7637</v>
      </c>
      <c r="L7583" t="s">
        <v>46</v>
      </c>
      <c r="M7583" t="s">
        <v>2882</v>
      </c>
      <c r="N7583" t="s">
        <v>3135</v>
      </c>
      <c r="O7583">
        <v>116.1</v>
      </c>
      <c r="P7583">
        <v>17.5</v>
      </c>
      <c r="Q7583">
        <v>524.05</v>
      </c>
      <c r="R7583">
        <v>524.05</v>
      </c>
      <c r="S7583">
        <v>0</v>
      </c>
      <c r="T7583">
        <v>541.55</v>
      </c>
      <c r="U7583">
        <v>756</v>
      </c>
      <c r="V7583">
        <f>SUMIF(货件明细!K:K,F7583,货件明细!AQ:AQ)</f>
        <v>0</v>
      </c>
      <c r="W7583">
        <f t="shared" si="472"/>
        <v>1</v>
      </c>
      <c r="X7583">
        <f t="shared" si="473"/>
        <v>756</v>
      </c>
      <c r="Y7583">
        <f>SUMIF(货件明细!K:K,F7583,货件明细!I:I)</f>
        <v>0</v>
      </c>
      <c r="Z7583">
        <f t="shared" si="474"/>
        <v>116.1</v>
      </c>
      <c r="AA7583">
        <f>SUMIF(货件明细!K:K,F7583,货件明细!J:J)</f>
        <v>0</v>
      </c>
      <c r="AB7583">
        <f t="shared" si="475"/>
        <v>1</v>
      </c>
    </row>
    <row r="7584" spans="1:28">
      <c r="A7584">
        <v>2025</v>
      </c>
      <c r="B7584">
        <v>12</v>
      </c>
      <c r="C7584">
        <v>50</v>
      </c>
      <c r="D7584" s="4">
        <v>46003</v>
      </c>
      <c r="E7584" t="s">
        <v>28</v>
      </c>
      <c r="F7584" t="s">
        <v>7802</v>
      </c>
      <c r="G7584" t="s">
        <v>43</v>
      </c>
      <c r="H7584" t="s">
        <v>44</v>
      </c>
      <c r="I7584" t="s">
        <v>39</v>
      </c>
      <c r="J7584" t="s">
        <v>100</v>
      </c>
      <c r="K7584" t="s">
        <v>100</v>
      </c>
      <c r="L7584" t="s">
        <v>46</v>
      </c>
      <c r="M7584" t="s">
        <v>5001</v>
      </c>
      <c r="N7584" t="s">
        <v>6615</v>
      </c>
      <c r="O7584">
        <v>23.95</v>
      </c>
      <c r="Q7584">
        <v>179.875714285714</v>
      </c>
      <c r="R7584">
        <v>179.875714285714</v>
      </c>
      <c r="S7584">
        <v>0</v>
      </c>
      <c r="T7584">
        <v>179.875714285714</v>
      </c>
      <c r="U7584">
        <v>72</v>
      </c>
      <c r="V7584">
        <f>SUMIF(货件明细!K:K,F7584,货件明细!AQ:AQ)</f>
        <v>0</v>
      </c>
      <c r="W7584">
        <f t="shared" si="472"/>
        <v>1</v>
      </c>
      <c r="X7584">
        <f t="shared" si="473"/>
        <v>72</v>
      </c>
      <c r="Y7584">
        <f>SUMIF(货件明细!K:K,F7584,货件明细!I:I)</f>
        <v>0</v>
      </c>
      <c r="Z7584">
        <f t="shared" si="474"/>
        <v>23.95</v>
      </c>
      <c r="AA7584">
        <f>SUMIF(货件明细!K:K,F7584,货件明细!J:J)</f>
        <v>0</v>
      </c>
      <c r="AB7584">
        <f t="shared" si="475"/>
        <v>1</v>
      </c>
    </row>
    <row r="7585" spans="1:28">
      <c r="A7585">
        <v>2025</v>
      </c>
      <c r="B7585">
        <v>12</v>
      </c>
      <c r="C7585">
        <v>50</v>
      </c>
      <c r="D7585" s="4">
        <v>46003</v>
      </c>
      <c r="E7585" t="s">
        <v>28</v>
      </c>
      <c r="F7585" t="s">
        <v>7803</v>
      </c>
      <c r="G7585" t="s">
        <v>1610</v>
      </c>
      <c r="H7585" t="s">
        <v>71</v>
      </c>
      <c r="I7585" t="s">
        <v>39</v>
      </c>
      <c r="J7585" t="s">
        <v>100</v>
      </c>
      <c r="K7585" t="s">
        <v>58</v>
      </c>
      <c r="L7585" t="s">
        <v>46</v>
      </c>
      <c r="M7585" t="s">
        <v>47</v>
      </c>
      <c r="N7585" t="s">
        <v>5178</v>
      </c>
      <c r="O7585">
        <v>23.95</v>
      </c>
      <c r="Q7585">
        <v>96.725</v>
      </c>
      <c r="R7585">
        <v>96.725</v>
      </c>
      <c r="S7585">
        <v>0</v>
      </c>
      <c r="T7585">
        <v>96.725</v>
      </c>
      <c r="U7585">
        <v>72</v>
      </c>
      <c r="V7585">
        <f>SUMIF(货件明细!K:K,F7585,货件明细!AQ:AQ)</f>
        <v>0</v>
      </c>
      <c r="W7585">
        <f t="shared" si="472"/>
        <v>1</v>
      </c>
      <c r="X7585">
        <f t="shared" si="473"/>
        <v>72</v>
      </c>
      <c r="Y7585">
        <f>SUMIF(货件明细!K:K,F7585,货件明细!I:I)</f>
        <v>0</v>
      </c>
      <c r="Z7585">
        <f t="shared" si="474"/>
        <v>23.95</v>
      </c>
      <c r="AA7585">
        <f>SUMIF(货件明细!K:K,F7585,货件明细!J:J)</f>
        <v>0</v>
      </c>
      <c r="AB7585">
        <f t="shared" si="475"/>
        <v>1</v>
      </c>
    </row>
    <row r="7586" spans="1:28">
      <c r="A7586">
        <v>2025</v>
      </c>
      <c r="B7586">
        <v>12</v>
      </c>
      <c r="C7586">
        <v>50</v>
      </c>
      <c r="D7586" s="4">
        <v>46003</v>
      </c>
      <c r="E7586" t="s">
        <v>28</v>
      </c>
      <c r="F7586" t="s">
        <v>7804</v>
      </c>
      <c r="G7586" t="s">
        <v>114</v>
      </c>
      <c r="H7586" t="s">
        <v>44</v>
      </c>
      <c r="I7586" t="s">
        <v>39</v>
      </c>
      <c r="J7586" t="s">
        <v>100</v>
      </c>
      <c r="K7586" t="s">
        <v>4998</v>
      </c>
      <c r="L7586" t="s">
        <v>46</v>
      </c>
      <c r="M7586" t="s">
        <v>2882</v>
      </c>
      <c r="N7586" t="s">
        <v>4823</v>
      </c>
      <c r="O7586">
        <v>23.95</v>
      </c>
      <c r="Q7586">
        <v>180.05</v>
      </c>
      <c r="R7586">
        <v>180.05</v>
      </c>
      <c r="S7586">
        <v>0</v>
      </c>
      <c r="T7586">
        <v>180.05</v>
      </c>
      <c r="U7586">
        <v>72</v>
      </c>
      <c r="V7586">
        <f>SUMIF(货件明细!K:K,F7586,货件明细!AQ:AQ)</f>
        <v>0</v>
      </c>
      <c r="W7586">
        <f t="shared" si="472"/>
        <v>1</v>
      </c>
      <c r="X7586">
        <f t="shared" si="473"/>
        <v>72</v>
      </c>
      <c r="Y7586">
        <f>SUMIF(货件明细!K:K,F7586,货件明细!I:I)</f>
        <v>0</v>
      </c>
      <c r="Z7586">
        <f t="shared" si="474"/>
        <v>23.95</v>
      </c>
      <c r="AA7586">
        <f>SUMIF(货件明细!K:K,F7586,货件明细!J:J)</f>
        <v>0</v>
      </c>
      <c r="AB7586">
        <f t="shared" si="475"/>
        <v>1</v>
      </c>
    </row>
    <row r="7587" spans="1:28">
      <c r="A7587">
        <v>2025</v>
      </c>
      <c r="B7587">
        <v>12</v>
      </c>
      <c r="C7587">
        <v>50</v>
      </c>
      <c r="D7587" s="4">
        <v>46003</v>
      </c>
      <c r="E7587" t="s">
        <v>28</v>
      </c>
      <c r="F7587" t="s">
        <v>7805</v>
      </c>
      <c r="G7587" t="s">
        <v>392</v>
      </c>
      <c r="H7587" t="s">
        <v>44</v>
      </c>
      <c r="I7587" t="s">
        <v>39</v>
      </c>
      <c r="J7587" t="s">
        <v>100</v>
      </c>
      <c r="K7587" t="s">
        <v>4998</v>
      </c>
      <c r="L7587" t="s">
        <v>46</v>
      </c>
      <c r="M7587" t="s">
        <v>2882</v>
      </c>
      <c r="N7587" t="s">
        <v>4823</v>
      </c>
      <c r="O7587">
        <v>23.95</v>
      </c>
      <c r="Q7587">
        <v>193.9</v>
      </c>
      <c r="R7587">
        <v>193.9</v>
      </c>
      <c r="S7587">
        <v>0</v>
      </c>
      <c r="T7587">
        <v>193.9</v>
      </c>
      <c r="U7587">
        <v>72</v>
      </c>
      <c r="V7587">
        <f>SUMIF(货件明细!K:K,F7587,货件明细!AQ:AQ)</f>
        <v>0</v>
      </c>
      <c r="W7587">
        <f t="shared" si="472"/>
        <v>1</v>
      </c>
      <c r="X7587">
        <f t="shared" si="473"/>
        <v>72</v>
      </c>
      <c r="Y7587">
        <f>SUMIF(货件明细!K:K,F7587,货件明细!I:I)</f>
        <v>0</v>
      </c>
      <c r="Z7587">
        <f t="shared" si="474"/>
        <v>23.95</v>
      </c>
      <c r="AA7587">
        <f>SUMIF(货件明细!K:K,F7587,货件明细!J:J)</f>
        <v>0</v>
      </c>
      <c r="AB7587">
        <f t="shared" si="475"/>
        <v>1</v>
      </c>
    </row>
    <row r="7588" spans="1:28">
      <c r="A7588">
        <v>2025</v>
      </c>
      <c r="B7588">
        <v>12</v>
      </c>
      <c r="C7588">
        <v>50</v>
      </c>
      <c r="D7588" s="4">
        <v>46003</v>
      </c>
      <c r="E7588" t="s">
        <v>28</v>
      </c>
      <c r="F7588" t="s">
        <v>7806</v>
      </c>
      <c r="G7588" t="s">
        <v>62</v>
      </c>
      <c r="H7588" t="s">
        <v>31</v>
      </c>
      <c r="I7588" t="s">
        <v>39</v>
      </c>
      <c r="J7588" t="s">
        <v>100</v>
      </c>
      <c r="K7588" t="s">
        <v>100</v>
      </c>
      <c r="L7588" t="s">
        <v>46</v>
      </c>
      <c r="M7588" t="s">
        <v>47</v>
      </c>
      <c r="N7588" t="s">
        <v>5148</v>
      </c>
      <c r="O7588">
        <v>23.95</v>
      </c>
      <c r="Q7588">
        <v>204</v>
      </c>
      <c r="R7588">
        <v>204</v>
      </c>
      <c r="S7588">
        <v>0</v>
      </c>
      <c r="T7588">
        <v>204</v>
      </c>
      <c r="U7588">
        <v>72</v>
      </c>
      <c r="V7588">
        <f>SUMIF(货件明细!K:K,F7588,货件明细!AQ:AQ)</f>
        <v>0</v>
      </c>
      <c r="W7588">
        <f t="shared" si="472"/>
        <v>1</v>
      </c>
      <c r="X7588">
        <f t="shared" si="473"/>
        <v>72</v>
      </c>
      <c r="Y7588">
        <f>SUMIF(货件明细!K:K,F7588,货件明细!I:I)</f>
        <v>0</v>
      </c>
      <c r="Z7588">
        <f t="shared" si="474"/>
        <v>23.95</v>
      </c>
      <c r="AA7588">
        <f>SUMIF(货件明细!K:K,F7588,货件明细!J:J)</f>
        <v>0</v>
      </c>
      <c r="AB7588">
        <f t="shared" si="475"/>
        <v>1</v>
      </c>
    </row>
    <row r="7589" spans="1:28">
      <c r="A7589">
        <v>2025</v>
      </c>
      <c r="B7589">
        <v>12</v>
      </c>
      <c r="C7589">
        <v>50</v>
      </c>
      <c r="D7589" s="4">
        <v>46003</v>
      </c>
      <c r="E7589" t="s">
        <v>28</v>
      </c>
      <c r="F7589" t="s">
        <v>7807</v>
      </c>
      <c r="G7589" t="s">
        <v>50</v>
      </c>
      <c r="H7589" t="s">
        <v>31</v>
      </c>
      <c r="I7589" t="s">
        <v>80</v>
      </c>
      <c r="J7589" t="s">
        <v>100</v>
      </c>
      <c r="K7589" t="s">
        <v>100</v>
      </c>
      <c r="L7589" t="s">
        <v>46</v>
      </c>
      <c r="M7589" t="s">
        <v>47</v>
      </c>
      <c r="N7589" t="s">
        <v>5148</v>
      </c>
      <c r="O7589">
        <v>12.4</v>
      </c>
      <c r="Q7589">
        <v>107.666666666667</v>
      </c>
      <c r="R7589">
        <v>107.666666666667</v>
      </c>
      <c r="S7589">
        <v>0</v>
      </c>
      <c r="T7589">
        <v>107.666666666667</v>
      </c>
      <c r="U7589">
        <v>120</v>
      </c>
      <c r="V7589">
        <f>SUMIF(货件明细!K:K,F7589,货件明细!AQ:AQ)</f>
        <v>0</v>
      </c>
      <c r="W7589">
        <f t="shared" si="472"/>
        <v>1</v>
      </c>
      <c r="X7589">
        <f t="shared" si="473"/>
        <v>120</v>
      </c>
      <c r="Y7589">
        <f>SUMIF(货件明细!K:K,F7589,货件明细!I:I)</f>
        <v>0</v>
      </c>
      <c r="Z7589">
        <f t="shared" si="474"/>
        <v>12.4</v>
      </c>
      <c r="AA7589">
        <f>SUMIF(货件明细!K:K,F7589,货件明细!J:J)</f>
        <v>0</v>
      </c>
      <c r="AB7589">
        <f t="shared" si="475"/>
        <v>1</v>
      </c>
    </row>
    <row r="7590" spans="1:28">
      <c r="A7590">
        <v>2025</v>
      </c>
      <c r="B7590">
        <v>12</v>
      </c>
      <c r="C7590">
        <v>50</v>
      </c>
      <c r="D7590" s="4">
        <v>46003</v>
      </c>
      <c r="E7590" t="s">
        <v>28</v>
      </c>
      <c r="F7590" t="s">
        <v>7808</v>
      </c>
      <c r="G7590" t="s">
        <v>56</v>
      </c>
      <c r="H7590" t="s">
        <v>44</v>
      </c>
      <c r="I7590" t="s">
        <v>80</v>
      </c>
      <c r="J7590" t="s">
        <v>100</v>
      </c>
      <c r="K7590" t="s">
        <v>4998</v>
      </c>
      <c r="L7590" t="s">
        <v>46</v>
      </c>
      <c r="M7590" t="s">
        <v>2882</v>
      </c>
      <c r="N7590" t="s">
        <v>4823</v>
      </c>
      <c r="O7590">
        <v>12.4</v>
      </c>
      <c r="Q7590">
        <v>76.175</v>
      </c>
      <c r="R7590">
        <v>76.175</v>
      </c>
      <c r="S7590">
        <v>0</v>
      </c>
      <c r="T7590">
        <v>76.175</v>
      </c>
      <c r="U7590">
        <v>120</v>
      </c>
      <c r="V7590">
        <f>SUMIF(货件明细!K:K,F7590,货件明细!AQ:AQ)</f>
        <v>0</v>
      </c>
      <c r="W7590">
        <f t="shared" si="472"/>
        <v>1</v>
      </c>
      <c r="X7590">
        <f t="shared" si="473"/>
        <v>120</v>
      </c>
      <c r="Y7590">
        <f>SUMIF(货件明细!K:K,F7590,货件明细!I:I)</f>
        <v>0</v>
      </c>
      <c r="Z7590">
        <f t="shared" si="474"/>
        <v>12.4</v>
      </c>
      <c r="AA7590">
        <f>SUMIF(货件明细!K:K,F7590,货件明细!J:J)</f>
        <v>0</v>
      </c>
      <c r="AB7590">
        <f t="shared" si="475"/>
        <v>1</v>
      </c>
    </row>
    <row r="7591" spans="1:28">
      <c r="A7591">
        <v>2025</v>
      </c>
      <c r="B7591">
        <v>12</v>
      </c>
      <c r="C7591">
        <v>50</v>
      </c>
      <c r="D7591" s="4">
        <v>46003</v>
      </c>
      <c r="E7591" t="s">
        <v>28</v>
      </c>
      <c r="F7591" t="s">
        <v>7809</v>
      </c>
      <c r="G7591" t="s">
        <v>114</v>
      </c>
      <c r="H7591" t="s">
        <v>44</v>
      </c>
      <c r="I7591" t="s">
        <v>80</v>
      </c>
      <c r="J7591" t="s">
        <v>100</v>
      </c>
      <c r="K7591" t="s">
        <v>4998</v>
      </c>
      <c r="L7591" t="s">
        <v>46</v>
      </c>
      <c r="M7591" t="s">
        <v>2882</v>
      </c>
      <c r="N7591" t="s">
        <v>4823</v>
      </c>
      <c r="O7591">
        <v>12.4</v>
      </c>
      <c r="Q7591">
        <v>90.025</v>
      </c>
      <c r="R7591">
        <v>90.025</v>
      </c>
      <c r="S7591">
        <v>0</v>
      </c>
      <c r="T7591">
        <v>90.025</v>
      </c>
      <c r="U7591">
        <v>120</v>
      </c>
      <c r="V7591">
        <f>SUMIF(货件明细!K:K,F7591,货件明细!AQ:AQ)</f>
        <v>0</v>
      </c>
      <c r="W7591">
        <f t="shared" si="472"/>
        <v>1</v>
      </c>
      <c r="X7591">
        <f t="shared" si="473"/>
        <v>120</v>
      </c>
      <c r="Y7591">
        <f>SUMIF(货件明细!K:K,F7591,货件明细!I:I)</f>
        <v>0</v>
      </c>
      <c r="Z7591">
        <f t="shared" si="474"/>
        <v>12.4</v>
      </c>
      <c r="AA7591">
        <f>SUMIF(货件明细!K:K,F7591,货件明细!J:J)</f>
        <v>0</v>
      </c>
      <c r="AB7591">
        <f t="shared" si="475"/>
        <v>1</v>
      </c>
    </row>
    <row r="7592" spans="1:28">
      <c r="A7592">
        <v>2025</v>
      </c>
      <c r="B7592">
        <v>12</v>
      </c>
      <c r="C7592">
        <v>50</v>
      </c>
      <c r="D7592" s="4">
        <v>46003</v>
      </c>
      <c r="E7592" t="s">
        <v>28</v>
      </c>
      <c r="F7592" t="s">
        <v>7810</v>
      </c>
      <c r="G7592" t="s">
        <v>1517</v>
      </c>
      <c r="H7592" t="s">
        <v>71</v>
      </c>
      <c r="I7592" t="s">
        <v>80</v>
      </c>
      <c r="J7592" t="s">
        <v>100</v>
      </c>
      <c r="K7592" t="s">
        <v>58</v>
      </c>
      <c r="L7592" t="s">
        <v>46</v>
      </c>
      <c r="M7592" t="s">
        <v>47</v>
      </c>
      <c r="N7592" t="s">
        <v>5178</v>
      </c>
      <c r="O7592">
        <v>12.4</v>
      </c>
      <c r="Q7592">
        <v>40.15</v>
      </c>
      <c r="R7592">
        <v>40.15</v>
      </c>
      <c r="S7592">
        <v>0</v>
      </c>
      <c r="T7592">
        <v>40.15</v>
      </c>
      <c r="U7592">
        <v>120</v>
      </c>
      <c r="V7592">
        <f>SUMIF(货件明细!K:K,F7592,货件明细!AQ:AQ)</f>
        <v>0</v>
      </c>
      <c r="W7592">
        <f t="shared" si="472"/>
        <v>1</v>
      </c>
      <c r="X7592">
        <f t="shared" si="473"/>
        <v>120</v>
      </c>
      <c r="Y7592">
        <f>SUMIF(货件明细!K:K,F7592,货件明细!I:I)</f>
        <v>0</v>
      </c>
      <c r="Z7592">
        <f t="shared" si="474"/>
        <v>12.4</v>
      </c>
      <c r="AA7592">
        <f>SUMIF(货件明细!K:K,F7592,货件明细!J:J)</f>
        <v>0</v>
      </c>
      <c r="AB7592">
        <f t="shared" si="475"/>
        <v>1</v>
      </c>
    </row>
    <row r="7593" spans="1:28">
      <c r="A7593">
        <v>2025</v>
      </c>
      <c r="B7593">
        <v>12</v>
      </c>
      <c r="C7593">
        <v>50</v>
      </c>
      <c r="D7593" s="4">
        <v>46003</v>
      </c>
      <c r="E7593" t="s">
        <v>28</v>
      </c>
      <c r="F7593" t="s">
        <v>7811</v>
      </c>
      <c r="G7593" t="s">
        <v>267</v>
      </c>
      <c r="H7593" t="s">
        <v>71</v>
      </c>
      <c r="I7593" t="s">
        <v>80</v>
      </c>
      <c r="J7593" t="s">
        <v>100</v>
      </c>
      <c r="K7593" t="s">
        <v>58</v>
      </c>
      <c r="L7593" t="s">
        <v>46</v>
      </c>
      <c r="M7593" t="s">
        <v>5001</v>
      </c>
      <c r="N7593" t="s">
        <v>6725</v>
      </c>
      <c r="O7593">
        <v>12.4</v>
      </c>
      <c r="Q7593">
        <v>45.96</v>
      </c>
      <c r="R7593">
        <v>45.96</v>
      </c>
      <c r="S7593">
        <v>0</v>
      </c>
      <c r="T7593">
        <v>45.96</v>
      </c>
      <c r="U7593">
        <v>120</v>
      </c>
      <c r="V7593">
        <f>SUMIF(货件明细!K:K,F7593,货件明细!AQ:AQ)</f>
        <v>0</v>
      </c>
      <c r="W7593">
        <f t="shared" si="472"/>
        <v>1</v>
      </c>
      <c r="X7593">
        <f t="shared" si="473"/>
        <v>120</v>
      </c>
      <c r="Y7593">
        <f>SUMIF(货件明细!K:K,F7593,货件明细!I:I)</f>
        <v>0</v>
      </c>
      <c r="Z7593">
        <f t="shared" si="474"/>
        <v>12.4</v>
      </c>
      <c r="AA7593">
        <f>SUMIF(货件明细!K:K,F7593,货件明细!J:J)</f>
        <v>0</v>
      </c>
      <c r="AB7593">
        <f t="shared" si="475"/>
        <v>1</v>
      </c>
    </row>
    <row r="7594" spans="1:28">
      <c r="A7594">
        <v>2025</v>
      </c>
      <c r="B7594">
        <v>12</v>
      </c>
      <c r="C7594">
        <v>50</v>
      </c>
      <c r="D7594" s="4">
        <v>46003</v>
      </c>
      <c r="E7594" t="s">
        <v>28</v>
      </c>
      <c r="F7594" t="s">
        <v>7812</v>
      </c>
      <c r="G7594" t="s">
        <v>50</v>
      </c>
      <c r="H7594" t="s">
        <v>31</v>
      </c>
      <c r="I7594" t="s">
        <v>80</v>
      </c>
      <c r="J7594" t="s">
        <v>58</v>
      </c>
      <c r="K7594" t="s">
        <v>58</v>
      </c>
      <c r="L7594" t="s">
        <v>46</v>
      </c>
      <c r="M7594" t="s">
        <v>5001</v>
      </c>
      <c r="N7594" t="s">
        <v>6725</v>
      </c>
      <c r="O7594">
        <v>8.55</v>
      </c>
      <c r="Q7594">
        <v>65.9633333333333</v>
      </c>
      <c r="R7594">
        <v>65.9633333333333</v>
      </c>
      <c r="S7594">
        <v>0</v>
      </c>
      <c r="T7594">
        <v>65.9633333333333</v>
      </c>
      <c r="U7594">
        <v>46</v>
      </c>
      <c r="V7594">
        <f>SUMIF(货件明细!K:K,F7594,货件明细!AQ:AQ)</f>
        <v>0</v>
      </c>
      <c r="W7594">
        <f t="shared" si="472"/>
        <v>1</v>
      </c>
      <c r="X7594">
        <f t="shared" si="473"/>
        <v>46</v>
      </c>
      <c r="Y7594">
        <f>SUMIF(货件明细!K:K,F7594,货件明细!I:I)</f>
        <v>0</v>
      </c>
      <c r="Z7594">
        <f t="shared" si="474"/>
        <v>8.55</v>
      </c>
      <c r="AA7594">
        <f>SUMIF(货件明细!K:K,F7594,货件明细!J:J)</f>
        <v>0</v>
      </c>
      <c r="AB7594">
        <f t="shared" si="475"/>
        <v>1</v>
      </c>
    </row>
    <row r="7595" spans="1:28">
      <c r="A7595">
        <v>2025</v>
      </c>
      <c r="B7595">
        <v>12</v>
      </c>
      <c r="C7595">
        <v>50</v>
      </c>
      <c r="D7595" s="4">
        <v>46003</v>
      </c>
      <c r="E7595" t="s">
        <v>28</v>
      </c>
      <c r="F7595" t="s">
        <v>7813</v>
      </c>
      <c r="G7595" t="s">
        <v>56</v>
      </c>
      <c r="H7595" t="s">
        <v>44</v>
      </c>
      <c r="I7595" t="s">
        <v>80</v>
      </c>
      <c r="J7595" t="s">
        <v>58</v>
      </c>
      <c r="K7595" t="s">
        <v>58</v>
      </c>
      <c r="L7595" t="s">
        <v>46</v>
      </c>
      <c r="M7595" t="s">
        <v>2882</v>
      </c>
      <c r="N7595" t="s">
        <v>2985</v>
      </c>
      <c r="O7595">
        <v>8.55</v>
      </c>
      <c r="Q7595">
        <v>69.16</v>
      </c>
      <c r="R7595">
        <v>69.16</v>
      </c>
      <c r="S7595">
        <v>0</v>
      </c>
      <c r="T7595">
        <v>69.16</v>
      </c>
      <c r="U7595">
        <v>46</v>
      </c>
      <c r="V7595">
        <f>SUMIF(货件明细!K:K,F7595,货件明细!AQ:AQ)</f>
        <v>0</v>
      </c>
      <c r="W7595">
        <f t="shared" si="472"/>
        <v>1</v>
      </c>
      <c r="X7595">
        <f t="shared" si="473"/>
        <v>46</v>
      </c>
      <c r="Y7595">
        <f>SUMIF(货件明细!K:K,F7595,货件明细!I:I)</f>
        <v>0</v>
      </c>
      <c r="Z7595">
        <f t="shared" si="474"/>
        <v>8.55</v>
      </c>
      <c r="AA7595">
        <f>SUMIF(货件明细!K:K,F7595,货件明细!J:J)</f>
        <v>0</v>
      </c>
      <c r="AB7595">
        <f t="shared" si="475"/>
        <v>1</v>
      </c>
    </row>
    <row r="7596" spans="1:28">
      <c r="A7596">
        <v>2025</v>
      </c>
      <c r="B7596">
        <v>12</v>
      </c>
      <c r="C7596">
        <v>50</v>
      </c>
      <c r="D7596" s="4">
        <v>46003</v>
      </c>
      <c r="E7596" t="s">
        <v>28</v>
      </c>
      <c r="F7596" t="s">
        <v>7814</v>
      </c>
      <c r="G7596" t="s">
        <v>114</v>
      </c>
      <c r="H7596" t="s">
        <v>44</v>
      </c>
      <c r="I7596" t="s">
        <v>80</v>
      </c>
      <c r="J7596" t="s">
        <v>58</v>
      </c>
      <c r="K7596" t="s">
        <v>58</v>
      </c>
      <c r="L7596" t="s">
        <v>46</v>
      </c>
      <c r="M7596" t="s">
        <v>5001</v>
      </c>
      <c r="N7596" t="s">
        <v>6725</v>
      </c>
      <c r="O7596">
        <v>8.55</v>
      </c>
      <c r="Q7596">
        <v>62.55375</v>
      </c>
      <c r="R7596">
        <v>62.55375</v>
      </c>
      <c r="S7596">
        <v>0</v>
      </c>
      <c r="T7596">
        <v>62.55375</v>
      </c>
      <c r="U7596">
        <v>46</v>
      </c>
      <c r="V7596">
        <f>SUMIF(货件明细!K:K,F7596,货件明细!AQ:AQ)</f>
        <v>0</v>
      </c>
      <c r="W7596">
        <f t="shared" si="472"/>
        <v>1</v>
      </c>
      <c r="X7596">
        <f t="shared" si="473"/>
        <v>46</v>
      </c>
      <c r="Y7596">
        <f>SUMIF(货件明细!K:K,F7596,货件明细!I:I)</f>
        <v>0</v>
      </c>
      <c r="Z7596">
        <f t="shared" si="474"/>
        <v>8.55</v>
      </c>
      <c r="AA7596">
        <f>SUMIF(货件明细!K:K,F7596,货件明细!J:J)</f>
        <v>0</v>
      </c>
      <c r="AB7596">
        <f t="shared" si="475"/>
        <v>1</v>
      </c>
    </row>
    <row r="7597" spans="1:28">
      <c r="A7597">
        <v>2025</v>
      </c>
      <c r="B7597">
        <v>12</v>
      </c>
      <c r="C7597">
        <v>50</v>
      </c>
      <c r="D7597" s="4">
        <v>46003</v>
      </c>
      <c r="E7597" t="s">
        <v>28</v>
      </c>
      <c r="F7597" t="s">
        <v>7815</v>
      </c>
      <c r="G7597" t="s">
        <v>1517</v>
      </c>
      <c r="H7597" t="s">
        <v>71</v>
      </c>
      <c r="I7597" t="s">
        <v>80</v>
      </c>
      <c r="J7597" t="s">
        <v>58</v>
      </c>
      <c r="K7597" t="s">
        <v>58</v>
      </c>
      <c r="L7597" t="s">
        <v>46</v>
      </c>
      <c r="M7597" t="s">
        <v>47</v>
      </c>
      <c r="N7597" t="s">
        <v>5178</v>
      </c>
      <c r="O7597">
        <v>8.55</v>
      </c>
      <c r="Q7597">
        <v>40.15</v>
      </c>
      <c r="R7597">
        <v>40.15</v>
      </c>
      <c r="S7597">
        <v>0</v>
      </c>
      <c r="T7597">
        <v>40.15</v>
      </c>
      <c r="U7597">
        <v>46</v>
      </c>
      <c r="V7597">
        <f>SUMIF(货件明细!K:K,F7597,货件明细!AQ:AQ)</f>
        <v>0</v>
      </c>
      <c r="W7597">
        <f t="shared" si="472"/>
        <v>1</v>
      </c>
      <c r="X7597">
        <f t="shared" si="473"/>
        <v>46</v>
      </c>
      <c r="Y7597">
        <f>SUMIF(货件明细!K:K,F7597,货件明细!I:I)</f>
        <v>0</v>
      </c>
      <c r="Z7597">
        <f t="shared" si="474"/>
        <v>8.55</v>
      </c>
      <c r="AA7597">
        <f>SUMIF(货件明细!K:K,F7597,货件明细!J:J)</f>
        <v>0</v>
      </c>
      <c r="AB7597">
        <f t="shared" si="475"/>
        <v>1</v>
      </c>
    </row>
    <row r="7598" spans="1:28">
      <c r="A7598">
        <v>2025</v>
      </c>
      <c r="B7598">
        <v>12</v>
      </c>
      <c r="C7598">
        <v>50</v>
      </c>
      <c r="D7598" s="4">
        <v>46003</v>
      </c>
      <c r="E7598" t="s">
        <v>28</v>
      </c>
      <c r="F7598" t="s">
        <v>7816</v>
      </c>
      <c r="G7598" t="s">
        <v>267</v>
      </c>
      <c r="H7598" t="s">
        <v>71</v>
      </c>
      <c r="I7598" t="s">
        <v>80</v>
      </c>
      <c r="J7598" t="s">
        <v>58</v>
      </c>
      <c r="K7598" t="s">
        <v>58</v>
      </c>
      <c r="L7598" t="s">
        <v>46</v>
      </c>
      <c r="M7598" t="s">
        <v>5001</v>
      </c>
      <c r="N7598" t="s">
        <v>6725</v>
      </c>
      <c r="O7598">
        <v>8.55</v>
      </c>
      <c r="Q7598">
        <v>22.98</v>
      </c>
      <c r="R7598">
        <v>22.98</v>
      </c>
      <c r="S7598">
        <v>0</v>
      </c>
      <c r="T7598">
        <v>22.98</v>
      </c>
      <c r="U7598">
        <v>46</v>
      </c>
      <c r="V7598">
        <f>SUMIF(货件明细!K:K,F7598,货件明细!AQ:AQ)</f>
        <v>0</v>
      </c>
      <c r="W7598">
        <f t="shared" si="472"/>
        <v>1</v>
      </c>
      <c r="X7598">
        <f t="shared" si="473"/>
        <v>46</v>
      </c>
      <c r="Y7598">
        <f>SUMIF(货件明细!K:K,F7598,货件明细!I:I)</f>
        <v>0</v>
      </c>
      <c r="Z7598">
        <f t="shared" si="474"/>
        <v>8.55</v>
      </c>
      <c r="AA7598">
        <f>SUMIF(货件明细!K:K,F7598,货件明细!J:J)</f>
        <v>0</v>
      </c>
      <c r="AB7598">
        <f t="shared" si="475"/>
        <v>1</v>
      </c>
    </row>
    <row r="7599" spans="1:28">
      <c r="A7599">
        <v>2025</v>
      </c>
      <c r="B7599">
        <v>12</v>
      </c>
      <c r="C7599">
        <v>50</v>
      </c>
      <c r="D7599" s="4">
        <v>46003</v>
      </c>
      <c r="E7599" t="s">
        <v>28</v>
      </c>
      <c r="F7599" t="s">
        <v>7817</v>
      </c>
      <c r="G7599" t="s">
        <v>43</v>
      </c>
      <c r="H7599" t="s">
        <v>44</v>
      </c>
      <c r="I7599" t="s">
        <v>57</v>
      </c>
      <c r="J7599" t="s">
        <v>100</v>
      </c>
      <c r="K7599" t="s">
        <v>100</v>
      </c>
      <c r="L7599" t="s">
        <v>46</v>
      </c>
      <c r="M7599" t="s">
        <v>5001</v>
      </c>
      <c r="N7599" t="s">
        <v>6615</v>
      </c>
      <c r="O7599">
        <v>17.05</v>
      </c>
      <c r="Q7599">
        <v>89.9378571428571</v>
      </c>
      <c r="R7599">
        <v>89.9378571428571</v>
      </c>
      <c r="S7599">
        <v>0</v>
      </c>
      <c r="T7599">
        <v>89.9378571428571</v>
      </c>
      <c r="U7599">
        <v>130</v>
      </c>
      <c r="V7599">
        <f>SUMIF(货件明细!K:K,F7599,货件明细!AQ:AQ)</f>
        <v>0</v>
      </c>
      <c r="W7599">
        <f t="shared" si="472"/>
        <v>1</v>
      </c>
      <c r="X7599">
        <f t="shared" si="473"/>
        <v>130</v>
      </c>
      <c r="Y7599">
        <f>SUMIF(货件明细!K:K,F7599,货件明细!I:I)</f>
        <v>0</v>
      </c>
      <c r="Z7599">
        <f t="shared" si="474"/>
        <v>17.05</v>
      </c>
      <c r="AA7599">
        <f>SUMIF(货件明细!K:K,F7599,货件明细!J:J)</f>
        <v>0</v>
      </c>
      <c r="AB7599">
        <f t="shared" si="475"/>
        <v>1</v>
      </c>
    </row>
    <row r="7600" spans="1:28">
      <c r="A7600">
        <v>2025</v>
      </c>
      <c r="B7600">
        <v>12</v>
      </c>
      <c r="C7600">
        <v>50</v>
      </c>
      <c r="D7600" s="4">
        <v>46003</v>
      </c>
      <c r="E7600" t="s">
        <v>28</v>
      </c>
      <c r="F7600" t="s">
        <v>7818</v>
      </c>
      <c r="G7600" t="s">
        <v>1610</v>
      </c>
      <c r="H7600" t="s">
        <v>71</v>
      </c>
      <c r="I7600" t="s">
        <v>57</v>
      </c>
      <c r="J7600" t="s">
        <v>100</v>
      </c>
      <c r="K7600" t="s">
        <v>58</v>
      </c>
      <c r="L7600" t="s">
        <v>46</v>
      </c>
      <c r="M7600" t="s">
        <v>47</v>
      </c>
      <c r="N7600" t="s">
        <v>5178</v>
      </c>
      <c r="O7600">
        <v>17.05</v>
      </c>
      <c r="Q7600">
        <v>48.3625</v>
      </c>
      <c r="R7600">
        <v>48.3625</v>
      </c>
      <c r="S7600">
        <v>0</v>
      </c>
      <c r="T7600">
        <v>48.3625</v>
      </c>
      <c r="U7600">
        <v>130</v>
      </c>
      <c r="V7600">
        <f>SUMIF(货件明细!K:K,F7600,货件明细!AQ:AQ)</f>
        <v>0</v>
      </c>
      <c r="W7600">
        <f t="shared" si="472"/>
        <v>1</v>
      </c>
      <c r="X7600">
        <f t="shared" si="473"/>
        <v>130</v>
      </c>
      <c r="Y7600">
        <f>SUMIF(货件明细!K:K,F7600,货件明细!I:I)</f>
        <v>0</v>
      </c>
      <c r="Z7600">
        <f t="shared" si="474"/>
        <v>17.05</v>
      </c>
      <c r="AA7600">
        <f>SUMIF(货件明细!K:K,F7600,货件明细!J:J)</f>
        <v>0</v>
      </c>
      <c r="AB7600">
        <f t="shared" si="475"/>
        <v>1</v>
      </c>
    </row>
    <row r="7601" spans="1:28">
      <c r="A7601">
        <v>2025</v>
      </c>
      <c r="B7601">
        <v>12</v>
      </c>
      <c r="C7601">
        <v>50</v>
      </c>
      <c r="D7601" s="4">
        <v>46003</v>
      </c>
      <c r="E7601" t="s">
        <v>28</v>
      </c>
      <c r="F7601" t="s">
        <v>7819</v>
      </c>
      <c r="G7601" t="s">
        <v>114</v>
      </c>
      <c r="H7601" t="s">
        <v>44</v>
      </c>
      <c r="I7601" t="s">
        <v>57</v>
      </c>
      <c r="J7601" t="s">
        <v>100</v>
      </c>
      <c r="K7601" t="s">
        <v>4998</v>
      </c>
      <c r="L7601" t="s">
        <v>46</v>
      </c>
      <c r="M7601" t="s">
        <v>2882</v>
      </c>
      <c r="N7601" t="s">
        <v>4823</v>
      </c>
      <c r="O7601">
        <v>17.05</v>
      </c>
      <c r="Q7601">
        <v>90.025</v>
      </c>
      <c r="R7601">
        <v>90.025</v>
      </c>
      <c r="S7601">
        <v>0</v>
      </c>
      <c r="T7601">
        <v>90.025</v>
      </c>
      <c r="U7601">
        <v>130</v>
      </c>
      <c r="V7601">
        <f>SUMIF(货件明细!K:K,F7601,货件明细!AQ:AQ)</f>
        <v>0</v>
      </c>
      <c r="W7601">
        <f t="shared" si="472"/>
        <v>1</v>
      </c>
      <c r="X7601">
        <f t="shared" si="473"/>
        <v>130</v>
      </c>
      <c r="Y7601">
        <f>SUMIF(货件明细!K:K,F7601,货件明细!I:I)</f>
        <v>0</v>
      </c>
      <c r="Z7601">
        <f t="shared" si="474"/>
        <v>17.05</v>
      </c>
      <c r="AA7601">
        <f>SUMIF(货件明细!K:K,F7601,货件明细!J:J)</f>
        <v>0</v>
      </c>
      <c r="AB7601">
        <f t="shared" si="475"/>
        <v>1</v>
      </c>
    </row>
    <row r="7602" spans="1:28">
      <c r="A7602">
        <v>2025</v>
      </c>
      <c r="B7602">
        <v>12</v>
      </c>
      <c r="C7602">
        <v>50</v>
      </c>
      <c r="D7602" s="4">
        <v>46003</v>
      </c>
      <c r="E7602" t="s">
        <v>28</v>
      </c>
      <c r="F7602" t="s">
        <v>7820</v>
      </c>
      <c r="G7602" t="s">
        <v>392</v>
      </c>
      <c r="H7602" t="s">
        <v>44</v>
      </c>
      <c r="I7602" t="s">
        <v>57</v>
      </c>
      <c r="J7602" t="s">
        <v>100</v>
      </c>
      <c r="K7602" t="s">
        <v>4998</v>
      </c>
      <c r="L7602" t="s">
        <v>46</v>
      </c>
      <c r="M7602" t="s">
        <v>2882</v>
      </c>
      <c r="N7602" t="s">
        <v>4823</v>
      </c>
      <c r="O7602">
        <v>17.05</v>
      </c>
      <c r="Q7602">
        <v>96.95</v>
      </c>
      <c r="R7602">
        <v>96.95</v>
      </c>
      <c r="S7602">
        <v>0</v>
      </c>
      <c r="T7602">
        <v>96.95</v>
      </c>
      <c r="U7602">
        <v>130</v>
      </c>
      <c r="V7602">
        <f>SUMIF(货件明细!K:K,F7602,货件明细!AQ:AQ)</f>
        <v>0</v>
      </c>
      <c r="W7602">
        <f t="shared" si="472"/>
        <v>1</v>
      </c>
      <c r="X7602">
        <f t="shared" si="473"/>
        <v>130</v>
      </c>
      <c r="Y7602">
        <f>SUMIF(货件明细!K:K,F7602,货件明细!I:I)</f>
        <v>0</v>
      </c>
      <c r="Z7602">
        <f t="shared" si="474"/>
        <v>17.05</v>
      </c>
      <c r="AA7602">
        <f>SUMIF(货件明细!K:K,F7602,货件明细!J:J)</f>
        <v>0</v>
      </c>
      <c r="AB7602">
        <f t="shared" si="475"/>
        <v>1</v>
      </c>
    </row>
    <row r="7603" spans="1:28">
      <c r="A7603">
        <v>2025</v>
      </c>
      <c r="B7603">
        <v>12</v>
      </c>
      <c r="C7603">
        <v>50</v>
      </c>
      <c r="D7603" s="4">
        <v>46003</v>
      </c>
      <c r="E7603" t="s">
        <v>28</v>
      </c>
      <c r="F7603" t="s">
        <v>7821</v>
      </c>
      <c r="G7603" t="s">
        <v>62</v>
      </c>
      <c r="H7603" t="s">
        <v>31</v>
      </c>
      <c r="I7603" t="s">
        <v>57</v>
      </c>
      <c r="J7603" t="s">
        <v>100</v>
      </c>
      <c r="K7603" t="s">
        <v>100</v>
      </c>
      <c r="L7603" t="s">
        <v>46</v>
      </c>
      <c r="M7603" t="s">
        <v>47</v>
      </c>
      <c r="N7603" t="s">
        <v>5148</v>
      </c>
      <c r="O7603">
        <v>17.05</v>
      </c>
      <c r="Q7603">
        <v>102</v>
      </c>
      <c r="R7603">
        <v>102</v>
      </c>
      <c r="S7603">
        <v>0</v>
      </c>
      <c r="T7603">
        <v>102</v>
      </c>
      <c r="U7603">
        <v>130</v>
      </c>
      <c r="V7603">
        <f>SUMIF(货件明细!K:K,F7603,货件明细!AQ:AQ)</f>
        <v>0</v>
      </c>
      <c r="W7603">
        <f t="shared" si="472"/>
        <v>1</v>
      </c>
      <c r="X7603">
        <f t="shared" si="473"/>
        <v>130</v>
      </c>
      <c r="Y7603">
        <f>SUMIF(货件明细!K:K,F7603,货件明细!I:I)</f>
        <v>0</v>
      </c>
      <c r="Z7603">
        <f t="shared" si="474"/>
        <v>17.05</v>
      </c>
      <c r="AA7603">
        <f>SUMIF(货件明细!K:K,F7603,货件明细!J:J)</f>
        <v>0</v>
      </c>
      <c r="AB7603">
        <f t="shared" si="475"/>
        <v>1</v>
      </c>
    </row>
    <row r="7604" spans="1:28">
      <c r="A7604">
        <v>2025</v>
      </c>
      <c r="B7604">
        <v>12</v>
      </c>
      <c r="C7604">
        <v>50</v>
      </c>
      <c r="D7604" s="4">
        <v>46003</v>
      </c>
      <c r="E7604" t="s">
        <v>28</v>
      </c>
      <c r="F7604" t="s">
        <v>7822</v>
      </c>
      <c r="G7604" t="s">
        <v>7823</v>
      </c>
      <c r="H7604" t="s">
        <v>71</v>
      </c>
      <c r="I7604" t="s">
        <v>4634</v>
      </c>
      <c r="J7604" t="s">
        <v>7637</v>
      </c>
      <c r="K7604" t="s">
        <v>7637</v>
      </c>
      <c r="L7604" t="s">
        <v>46</v>
      </c>
      <c r="M7604" t="s">
        <v>2882</v>
      </c>
      <c r="N7604" t="s">
        <v>3338</v>
      </c>
      <c r="O7604">
        <v>21.45</v>
      </c>
      <c r="Q7604">
        <v>128.04</v>
      </c>
      <c r="R7604">
        <v>128.04</v>
      </c>
      <c r="S7604">
        <v>204.4284</v>
      </c>
      <c r="T7604">
        <v>332.4684</v>
      </c>
      <c r="U7604">
        <v>75</v>
      </c>
      <c r="V7604">
        <f>SUMIF(货件明细!K:K,F7604,货件明细!AQ:AQ)</f>
        <v>0</v>
      </c>
      <c r="W7604">
        <f t="shared" si="472"/>
        <v>1</v>
      </c>
      <c r="X7604">
        <f t="shared" si="473"/>
        <v>75</v>
      </c>
      <c r="Y7604">
        <f>SUMIF(货件明细!K:K,F7604,货件明细!I:I)</f>
        <v>0</v>
      </c>
      <c r="Z7604">
        <f t="shared" si="474"/>
        <v>21.45</v>
      </c>
      <c r="AA7604">
        <f>SUMIF(货件明细!K:K,F7604,货件明细!J:J)</f>
        <v>0</v>
      </c>
      <c r="AB7604">
        <f t="shared" si="475"/>
        <v>1</v>
      </c>
    </row>
    <row r="7605" spans="1:28">
      <c r="A7605">
        <v>2025</v>
      </c>
      <c r="B7605">
        <v>12</v>
      </c>
      <c r="C7605">
        <v>50</v>
      </c>
      <c r="D7605" s="4">
        <v>46003</v>
      </c>
      <c r="E7605" t="s">
        <v>28</v>
      </c>
      <c r="F7605" t="s">
        <v>7824</v>
      </c>
      <c r="G7605" t="s">
        <v>50</v>
      </c>
      <c r="H7605" t="s">
        <v>31</v>
      </c>
      <c r="I7605" t="s">
        <v>129</v>
      </c>
      <c r="J7605" t="s">
        <v>100</v>
      </c>
      <c r="K7605" t="s">
        <v>100</v>
      </c>
      <c r="L7605" t="s">
        <v>46</v>
      </c>
      <c r="M7605" t="s">
        <v>47</v>
      </c>
      <c r="N7605" t="s">
        <v>5148</v>
      </c>
      <c r="O7605">
        <v>12.9</v>
      </c>
      <c r="Q7605">
        <v>107.666666666667</v>
      </c>
      <c r="R7605">
        <v>107.666666666667</v>
      </c>
      <c r="S7605">
        <v>0</v>
      </c>
      <c r="T7605">
        <v>107.666666666667</v>
      </c>
      <c r="U7605">
        <v>97</v>
      </c>
      <c r="V7605">
        <f>SUMIF(货件明细!K:K,F7605,货件明细!AQ:AQ)</f>
        <v>0</v>
      </c>
      <c r="W7605">
        <f t="shared" si="472"/>
        <v>1</v>
      </c>
      <c r="X7605">
        <f t="shared" si="473"/>
        <v>97</v>
      </c>
      <c r="Y7605">
        <f>SUMIF(货件明细!K:K,F7605,货件明细!I:I)</f>
        <v>0</v>
      </c>
      <c r="Z7605">
        <f t="shared" si="474"/>
        <v>12.9</v>
      </c>
      <c r="AA7605">
        <f>SUMIF(货件明细!K:K,F7605,货件明细!J:J)</f>
        <v>0</v>
      </c>
      <c r="AB7605">
        <f t="shared" si="475"/>
        <v>1</v>
      </c>
    </row>
    <row r="7606" spans="1:28">
      <c r="A7606">
        <v>2025</v>
      </c>
      <c r="B7606">
        <v>12</v>
      </c>
      <c r="C7606">
        <v>50</v>
      </c>
      <c r="D7606" s="4">
        <v>46003</v>
      </c>
      <c r="E7606" t="s">
        <v>28</v>
      </c>
      <c r="F7606" t="s">
        <v>7825</v>
      </c>
      <c r="G7606" t="s">
        <v>56</v>
      </c>
      <c r="H7606" t="s">
        <v>44</v>
      </c>
      <c r="I7606" t="s">
        <v>129</v>
      </c>
      <c r="J7606" t="s">
        <v>100</v>
      </c>
      <c r="K7606" t="s">
        <v>4998</v>
      </c>
      <c r="L7606" t="s">
        <v>46</v>
      </c>
      <c r="M7606" t="s">
        <v>2882</v>
      </c>
      <c r="N7606" t="s">
        <v>4823</v>
      </c>
      <c r="O7606">
        <v>12.9</v>
      </c>
      <c r="Q7606">
        <v>76.175</v>
      </c>
      <c r="R7606">
        <v>76.175</v>
      </c>
      <c r="S7606">
        <v>0</v>
      </c>
      <c r="T7606">
        <v>76.175</v>
      </c>
      <c r="U7606">
        <v>97</v>
      </c>
      <c r="V7606">
        <f>SUMIF(货件明细!K:K,F7606,货件明细!AQ:AQ)</f>
        <v>0</v>
      </c>
      <c r="W7606">
        <f t="shared" si="472"/>
        <v>1</v>
      </c>
      <c r="X7606">
        <f t="shared" si="473"/>
        <v>97</v>
      </c>
      <c r="Y7606">
        <f>SUMIF(货件明细!K:K,F7606,货件明细!I:I)</f>
        <v>0</v>
      </c>
      <c r="Z7606">
        <f t="shared" si="474"/>
        <v>12.9</v>
      </c>
      <c r="AA7606">
        <f>SUMIF(货件明细!K:K,F7606,货件明细!J:J)</f>
        <v>0</v>
      </c>
      <c r="AB7606">
        <f t="shared" si="475"/>
        <v>1</v>
      </c>
    </row>
    <row r="7607" spans="1:28">
      <c r="A7607">
        <v>2025</v>
      </c>
      <c r="B7607">
        <v>12</v>
      </c>
      <c r="C7607">
        <v>50</v>
      </c>
      <c r="D7607" s="4">
        <v>46003</v>
      </c>
      <c r="E7607" t="s">
        <v>28</v>
      </c>
      <c r="F7607" t="s">
        <v>7826</v>
      </c>
      <c r="G7607" t="s">
        <v>114</v>
      </c>
      <c r="H7607" t="s">
        <v>44</v>
      </c>
      <c r="I7607" t="s">
        <v>129</v>
      </c>
      <c r="J7607" t="s">
        <v>100</v>
      </c>
      <c r="K7607" t="s">
        <v>4998</v>
      </c>
      <c r="L7607" t="s">
        <v>46</v>
      </c>
      <c r="M7607" t="s">
        <v>2882</v>
      </c>
      <c r="N7607" t="s">
        <v>4823</v>
      </c>
      <c r="O7607">
        <v>12.9</v>
      </c>
      <c r="Q7607">
        <v>90.025</v>
      </c>
      <c r="R7607">
        <v>90.025</v>
      </c>
      <c r="S7607">
        <v>0</v>
      </c>
      <c r="T7607">
        <v>90.025</v>
      </c>
      <c r="U7607">
        <v>97</v>
      </c>
      <c r="V7607">
        <f>SUMIF(货件明细!K:K,F7607,货件明细!AQ:AQ)</f>
        <v>0</v>
      </c>
      <c r="W7607">
        <f t="shared" si="472"/>
        <v>1</v>
      </c>
      <c r="X7607">
        <f t="shared" si="473"/>
        <v>97</v>
      </c>
      <c r="Y7607">
        <f>SUMIF(货件明细!K:K,F7607,货件明细!I:I)</f>
        <v>0</v>
      </c>
      <c r="Z7607">
        <f t="shared" si="474"/>
        <v>12.9</v>
      </c>
      <c r="AA7607">
        <f>SUMIF(货件明细!K:K,F7607,货件明细!J:J)</f>
        <v>0</v>
      </c>
      <c r="AB7607">
        <f t="shared" si="475"/>
        <v>1</v>
      </c>
    </row>
    <row r="7608" spans="1:28">
      <c r="A7608">
        <v>2025</v>
      </c>
      <c r="B7608">
        <v>12</v>
      </c>
      <c r="C7608">
        <v>50</v>
      </c>
      <c r="D7608" s="4">
        <v>46003</v>
      </c>
      <c r="E7608" t="s">
        <v>28</v>
      </c>
      <c r="F7608" t="s">
        <v>7827</v>
      </c>
      <c r="G7608" t="s">
        <v>1517</v>
      </c>
      <c r="H7608" t="s">
        <v>71</v>
      </c>
      <c r="I7608" t="s">
        <v>129</v>
      </c>
      <c r="J7608" t="s">
        <v>100</v>
      </c>
      <c r="K7608" t="s">
        <v>58</v>
      </c>
      <c r="L7608" t="s">
        <v>46</v>
      </c>
      <c r="M7608" t="s">
        <v>47</v>
      </c>
      <c r="N7608" t="s">
        <v>5178</v>
      </c>
      <c r="O7608">
        <v>12.9</v>
      </c>
      <c r="Q7608">
        <v>40.15</v>
      </c>
      <c r="R7608">
        <v>40.15</v>
      </c>
      <c r="S7608">
        <v>0</v>
      </c>
      <c r="T7608">
        <v>40.15</v>
      </c>
      <c r="U7608">
        <v>97</v>
      </c>
      <c r="V7608">
        <f>SUMIF(货件明细!K:K,F7608,货件明细!AQ:AQ)</f>
        <v>0</v>
      </c>
      <c r="W7608">
        <f t="shared" si="472"/>
        <v>1</v>
      </c>
      <c r="X7608">
        <f t="shared" si="473"/>
        <v>97</v>
      </c>
      <c r="Y7608">
        <f>SUMIF(货件明细!K:K,F7608,货件明细!I:I)</f>
        <v>0</v>
      </c>
      <c r="Z7608">
        <f t="shared" si="474"/>
        <v>12.9</v>
      </c>
      <c r="AA7608">
        <f>SUMIF(货件明细!K:K,F7608,货件明细!J:J)</f>
        <v>0</v>
      </c>
      <c r="AB7608">
        <f t="shared" si="475"/>
        <v>1</v>
      </c>
    </row>
    <row r="7609" spans="1:28">
      <c r="A7609">
        <v>2025</v>
      </c>
      <c r="B7609">
        <v>12</v>
      </c>
      <c r="C7609">
        <v>50</v>
      </c>
      <c r="D7609" s="4">
        <v>46003</v>
      </c>
      <c r="E7609" t="s">
        <v>28</v>
      </c>
      <c r="F7609" t="s">
        <v>7828</v>
      </c>
      <c r="G7609" t="s">
        <v>267</v>
      </c>
      <c r="H7609" t="s">
        <v>71</v>
      </c>
      <c r="I7609" t="s">
        <v>129</v>
      </c>
      <c r="J7609" t="s">
        <v>100</v>
      </c>
      <c r="K7609" t="s">
        <v>58</v>
      </c>
      <c r="L7609" t="s">
        <v>46</v>
      </c>
      <c r="M7609" t="s">
        <v>5001</v>
      </c>
      <c r="N7609" t="s">
        <v>6725</v>
      </c>
      <c r="O7609">
        <v>12.9</v>
      </c>
      <c r="Q7609">
        <v>45.96</v>
      </c>
      <c r="R7609">
        <v>45.96</v>
      </c>
      <c r="S7609">
        <v>0</v>
      </c>
      <c r="T7609">
        <v>45.96</v>
      </c>
      <c r="U7609">
        <v>97</v>
      </c>
      <c r="V7609">
        <f>SUMIF(货件明细!K:K,F7609,货件明细!AQ:AQ)</f>
        <v>0</v>
      </c>
      <c r="W7609">
        <f t="shared" si="472"/>
        <v>1</v>
      </c>
      <c r="X7609">
        <f t="shared" si="473"/>
        <v>97</v>
      </c>
      <c r="Y7609">
        <f>SUMIF(货件明细!K:K,F7609,货件明细!I:I)</f>
        <v>0</v>
      </c>
      <c r="Z7609">
        <f t="shared" si="474"/>
        <v>12.9</v>
      </c>
      <c r="AA7609">
        <f>SUMIF(货件明细!K:K,F7609,货件明细!J:J)</f>
        <v>0</v>
      </c>
      <c r="AB7609">
        <f t="shared" si="475"/>
        <v>1</v>
      </c>
    </row>
    <row r="7610" spans="1:28">
      <c r="A7610">
        <v>2025</v>
      </c>
      <c r="B7610">
        <v>12</v>
      </c>
      <c r="C7610">
        <v>50</v>
      </c>
      <c r="D7610" s="4">
        <v>46003</v>
      </c>
      <c r="E7610" t="s">
        <v>28</v>
      </c>
      <c r="F7610" t="s">
        <v>7829</v>
      </c>
      <c r="G7610" t="s">
        <v>43</v>
      </c>
      <c r="H7610" t="s">
        <v>44</v>
      </c>
      <c r="I7610" t="s">
        <v>39</v>
      </c>
      <c r="J7610" t="s">
        <v>7637</v>
      </c>
      <c r="K7610" t="s">
        <v>7637</v>
      </c>
      <c r="L7610" t="s">
        <v>46</v>
      </c>
      <c r="M7610" t="s">
        <v>2882</v>
      </c>
      <c r="N7610" t="s">
        <v>3338</v>
      </c>
      <c r="O7610">
        <v>11.2</v>
      </c>
      <c r="Q7610">
        <v>135.2</v>
      </c>
      <c r="R7610">
        <v>135.2</v>
      </c>
      <c r="S7610">
        <v>0</v>
      </c>
      <c r="T7610">
        <v>135.2</v>
      </c>
      <c r="U7610">
        <v>56</v>
      </c>
      <c r="V7610">
        <f>SUMIF(货件明细!K:K,F7610,货件明细!AQ:AQ)</f>
        <v>0</v>
      </c>
      <c r="W7610">
        <f t="shared" si="472"/>
        <v>1</v>
      </c>
      <c r="X7610">
        <f t="shared" si="473"/>
        <v>56</v>
      </c>
      <c r="Y7610">
        <f>SUMIF(货件明细!K:K,F7610,货件明细!I:I)</f>
        <v>0</v>
      </c>
      <c r="Z7610">
        <f t="shared" si="474"/>
        <v>11.2</v>
      </c>
      <c r="AA7610">
        <f>SUMIF(货件明细!K:K,F7610,货件明细!J:J)</f>
        <v>0</v>
      </c>
      <c r="AB7610">
        <f t="shared" si="475"/>
        <v>1</v>
      </c>
    </row>
    <row r="7611" spans="1:28">
      <c r="A7611">
        <v>2025</v>
      </c>
      <c r="B7611">
        <v>12</v>
      </c>
      <c r="C7611">
        <v>50</v>
      </c>
      <c r="D7611" s="4">
        <v>46003</v>
      </c>
      <c r="E7611" t="s">
        <v>28</v>
      </c>
      <c r="F7611" t="s">
        <v>7830</v>
      </c>
      <c r="G7611" t="s">
        <v>1610</v>
      </c>
      <c r="H7611" t="s">
        <v>71</v>
      </c>
      <c r="I7611" t="s">
        <v>39</v>
      </c>
      <c r="J7611" t="s">
        <v>7637</v>
      </c>
      <c r="K7611" t="s">
        <v>7637</v>
      </c>
      <c r="L7611" t="s">
        <v>46</v>
      </c>
      <c r="M7611" t="s">
        <v>2882</v>
      </c>
      <c r="N7611" t="s">
        <v>3338</v>
      </c>
      <c r="O7611">
        <v>11.2</v>
      </c>
      <c r="Q7611">
        <v>80.25</v>
      </c>
      <c r="R7611">
        <v>80.25</v>
      </c>
      <c r="S7611">
        <v>0</v>
      </c>
      <c r="T7611">
        <v>80.25</v>
      </c>
      <c r="U7611">
        <v>56</v>
      </c>
      <c r="V7611">
        <f>SUMIF(货件明细!K:K,F7611,货件明细!AQ:AQ)</f>
        <v>0</v>
      </c>
      <c r="W7611">
        <f t="shared" si="472"/>
        <v>1</v>
      </c>
      <c r="X7611">
        <f t="shared" si="473"/>
        <v>56</v>
      </c>
      <c r="Y7611">
        <f>SUMIF(货件明细!K:K,F7611,货件明细!I:I)</f>
        <v>0</v>
      </c>
      <c r="Z7611">
        <f t="shared" si="474"/>
        <v>11.2</v>
      </c>
      <c r="AA7611">
        <f>SUMIF(货件明细!K:K,F7611,货件明细!J:J)</f>
        <v>0</v>
      </c>
      <c r="AB7611">
        <f t="shared" si="475"/>
        <v>1</v>
      </c>
    </row>
    <row r="7612" spans="1:28">
      <c r="A7612">
        <v>2025</v>
      </c>
      <c r="B7612">
        <v>12</v>
      </c>
      <c r="C7612">
        <v>50</v>
      </c>
      <c r="D7612" s="4">
        <v>46003</v>
      </c>
      <c r="E7612" t="s">
        <v>28</v>
      </c>
      <c r="F7612" t="s">
        <v>7831</v>
      </c>
      <c r="G7612" t="s">
        <v>114</v>
      </c>
      <c r="H7612" t="s">
        <v>44</v>
      </c>
      <c r="I7612" t="s">
        <v>39</v>
      </c>
      <c r="J7612" t="s">
        <v>7637</v>
      </c>
      <c r="K7612" t="s">
        <v>7637</v>
      </c>
      <c r="L7612" t="s">
        <v>46</v>
      </c>
      <c r="M7612" t="s">
        <v>2882</v>
      </c>
      <c r="N7612" t="s">
        <v>3338</v>
      </c>
      <c r="O7612">
        <v>11.2</v>
      </c>
      <c r="Q7612">
        <v>126.75</v>
      </c>
      <c r="R7612">
        <v>126.75</v>
      </c>
      <c r="S7612">
        <v>0</v>
      </c>
      <c r="T7612">
        <v>126.75</v>
      </c>
      <c r="U7612">
        <v>56</v>
      </c>
      <c r="V7612">
        <f>SUMIF(货件明细!K:K,F7612,货件明细!AQ:AQ)</f>
        <v>0</v>
      </c>
      <c r="W7612">
        <f t="shared" si="472"/>
        <v>1</v>
      </c>
      <c r="X7612">
        <f t="shared" si="473"/>
        <v>56</v>
      </c>
      <c r="Y7612">
        <f>SUMIF(货件明细!K:K,F7612,货件明细!I:I)</f>
        <v>0</v>
      </c>
      <c r="Z7612">
        <f t="shared" si="474"/>
        <v>11.2</v>
      </c>
      <c r="AA7612">
        <f>SUMIF(货件明细!K:K,F7612,货件明细!J:J)</f>
        <v>0</v>
      </c>
      <c r="AB7612">
        <f t="shared" si="475"/>
        <v>1</v>
      </c>
    </row>
    <row r="7613" spans="1:28">
      <c r="A7613">
        <v>2025</v>
      </c>
      <c r="B7613">
        <v>12</v>
      </c>
      <c r="C7613">
        <v>50</v>
      </c>
      <c r="D7613" s="4">
        <v>46003</v>
      </c>
      <c r="E7613" t="s">
        <v>28</v>
      </c>
      <c r="F7613" t="s">
        <v>7832</v>
      </c>
      <c r="G7613" t="s">
        <v>392</v>
      </c>
      <c r="H7613" t="s">
        <v>44</v>
      </c>
      <c r="I7613" t="s">
        <v>39</v>
      </c>
      <c r="J7613" t="s">
        <v>7637</v>
      </c>
      <c r="K7613" t="s">
        <v>7637</v>
      </c>
      <c r="L7613" t="s">
        <v>46</v>
      </c>
      <c r="M7613" t="s">
        <v>2882</v>
      </c>
      <c r="N7613" t="s">
        <v>3338</v>
      </c>
      <c r="O7613">
        <v>11.2</v>
      </c>
      <c r="Q7613">
        <v>126.75</v>
      </c>
      <c r="R7613">
        <v>126.75</v>
      </c>
      <c r="S7613">
        <v>0</v>
      </c>
      <c r="T7613">
        <v>126.75</v>
      </c>
      <c r="U7613">
        <v>56</v>
      </c>
      <c r="V7613">
        <f>SUMIF(货件明细!K:K,F7613,货件明细!AQ:AQ)</f>
        <v>0</v>
      </c>
      <c r="W7613">
        <f t="shared" si="472"/>
        <v>1</v>
      </c>
      <c r="X7613">
        <f t="shared" si="473"/>
        <v>56</v>
      </c>
      <c r="Y7613">
        <f>SUMIF(货件明细!K:K,F7613,货件明细!I:I)</f>
        <v>0</v>
      </c>
      <c r="Z7613">
        <f t="shared" si="474"/>
        <v>11.2</v>
      </c>
      <c r="AA7613">
        <f>SUMIF(货件明细!K:K,F7613,货件明细!J:J)</f>
        <v>0</v>
      </c>
      <c r="AB7613">
        <f t="shared" si="475"/>
        <v>1</v>
      </c>
    </row>
    <row r="7614" spans="1:28">
      <c r="A7614">
        <v>2025</v>
      </c>
      <c r="B7614">
        <v>12</v>
      </c>
      <c r="C7614">
        <v>50</v>
      </c>
      <c r="D7614" s="4">
        <v>46003</v>
      </c>
      <c r="E7614" t="s">
        <v>28</v>
      </c>
      <c r="F7614" t="s">
        <v>7833</v>
      </c>
      <c r="G7614" t="s">
        <v>62</v>
      </c>
      <c r="H7614" t="s">
        <v>31</v>
      </c>
      <c r="I7614" t="s">
        <v>39</v>
      </c>
      <c r="J7614" t="s">
        <v>7637</v>
      </c>
      <c r="K7614" t="s">
        <v>100</v>
      </c>
      <c r="L7614" t="s">
        <v>46</v>
      </c>
      <c r="M7614" t="s">
        <v>47</v>
      </c>
      <c r="N7614" t="s">
        <v>5148</v>
      </c>
      <c r="O7614">
        <v>11.2</v>
      </c>
      <c r="Q7614">
        <v>102</v>
      </c>
      <c r="R7614">
        <v>102</v>
      </c>
      <c r="S7614">
        <v>0</v>
      </c>
      <c r="T7614">
        <v>102</v>
      </c>
      <c r="U7614">
        <v>56</v>
      </c>
      <c r="V7614">
        <f>SUMIF(货件明细!K:K,F7614,货件明细!AQ:AQ)</f>
        <v>0</v>
      </c>
      <c r="W7614">
        <f t="shared" si="472"/>
        <v>1</v>
      </c>
      <c r="X7614">
        <f t="shared" si="473"/>
        <v>56</v>
      </c>
      <c r="Y7614">
        <f>SUMIF(货件明细!K:K,F7614,货件明细!I:I)</f>
        <v>0</v>
      </c>
      <c r="Z7614">
        <f t="shared" si="474"/>
        <v>11.2</v>
      </c>
      <c r="AA7614">
        <f>SUMIF(货件明细!K:K,F7614,货件明细!J:J)</f>
        <v>0</v>
      </c>
      <c r="AB7614">
        <f t="shared" si="475"/>
        <v>1</v>
      </c>
    </row>
    <row r="7615" spans="1:28">
      <c r="A7615">
        <v>2025</v>
      </c>
      <c r="B7615">
        <v>12</v>
      </c>
      <c r="C7615">
        <v>50</v>
      </c>
      <c r="D7615" s="4">
        <v>46003</v>
      </c>
      <c r="E7615" t="s">
        <v>28</v>
      </c>
      <c r="F7615" t="s">
        <v>7834</v>
      </c>
      <c r="G7615" t="s">
        <v>56</v>
      </c>
      <c r="H7615" t="s">
        <v>44</v>
      </c>
      <c r="I7615" t="s">
        <v>32</v>
      </c>
      <c r="J7615" t="s">
        <v>100</v>
      </c>
      <c r="K7615" t="s">
        <v>4998</v>
      </c>
      <c r="L7615" t="s">
        <v>46</v>
      </c>
      <c r="M7615" t="s">
        <v>2882</v>
      </c>
      <c r="N7615" t="s">
        <v>4823</v>
      </c>
      <c r="O7615">
        <v>11.55</v>
      </c>
      <c r="Q7615">
        <v>76.175</v>
      </c>
      <c r="R7615">
        <v>76.175</v>
      </c>
      <c r="S7615">
        <v>0</v>
      </c>
      <c r="T7615">
        <v>76.175</v>
      </c>
      <c r="U7615">
        <v>78</v>
      </c>
      <c r="V7615">
        <f>SUMIF(货件明细!K:K,F7615,货件明细!AQ:AQ)</f>
        <v>0</v>
      </c>
      <c r="W7615">
        <f t="shared" si="472"/>
        <v>1</v>
      </c>
      <c r="X7615">
        <f t="shared" si="473"/>
        <v>78</v>
      </c>
      <c r="Y7615">
        <f>SUMIF(货件明细!K:K,F7615,货件明细!I:I)</f>
        <v>0</v>
      </c>
      <c r="Z7615">
        <f t="shared" si="474"/>
        <v>11.55</v>
      </c>
      <c r="AA7615">
        <f>SUMIF(货件明细!K:K,F7615,货件明细!J:J)</f>
        <v>0</v>
      </c>
      <c r="AB7615">
        <f t="shared" si="475"/>
        <v>1</v>
      </c>
    </row>
    <row r="7616" spans="1:28">
      <c r="A7616">
        <v>2025</v>
      </c>
      <c r="B7616">
        <v>12</v>
      </c>
      <c r="C7616">
        <v>50</v>
      </c>
      <c r="D7616" s="4">
        <v>46003</v>
      </c>
      <c r="E7616" t="s">
        <v>28</v>
      </c>
      <c r="F7616" t="s">
        <v>7835</v>
      </c>
      <c r="G7616" t="s">
        <v>374</v>
      </c>
      <c r="H7616" t="s">
        <v>71</v>
      </c>
      <c r="I7616" t="s">
        <v>32</v>
      </c>
      <c r="J7616" t="s">
        <v>100</v>
      </c>
      <c r="K7616" t="s">
        <v>58</v>
      </c>
      <c r="L7616" t="s">
        <v>46</v>
      </c>
      <c r="M7616" t="s">
        <v>5001</v>
      </c>
      <c r="N7616" t="s">
        <v>6725</v>
      </c>
      <c r="O7616">
        <v>11.55</v>
      </c>
      <c r="Q7616">
        <v>38.3</v>
      </c>
      <c r="R7616">
        <v>38.3</v>
      </c>
      <c r="S7616">
        <v>0</v>
      </c>
      <c r="T7616">
        <v>38.3</v>
      </c>
      <c r="U7616">
        <v>78</v>
      </c>
      <c r="V7616">
        <f>SUMIF(货件明细!K:K,F7616,货件明细!AQ:AQ)</f>
        <v>0</v>
      </c>
      <c r="W7616">
        <f t="shared" si="472"/>
        <v>1</v>
      </c>
      <c r="X7616">
        <f t="shared" si="473"/>
        <v>78</v>
      </c>
      <c r="Y7616">
        <f>SUMIF(货件明细!K:K,F7616,货件明细!I:I)</f>
        <v>0</v>
      </c>
      <c r="Z7616">
        <f t="shared" si="474"/>
        <v>11.55</v>
      </c>
      <c r="AA7616">
        <f>SUMIF(货件明细!K:K,F7616,货件明细!J:J)</f>
        <v>0</v>
      </c>
      <c r="AB7616">
        <f t="shared" si="475"/>
        <v>1</v>
      </c>
    </row>
    <row r="7617" spans="1:28">
      <c r="A7617">
        <v>2025</v>
      </c>
      <c r="B7617">
        <v>12</v>
      </c>
      <c r="C7617">
        <v>50</v>
      </c>
      <c r="D7617" s="4">
        <v>46003</v>
      </c>
      <c r="E7617" t="s">
        <v>28</v>
      </c>
      <c r="F7617" t="s">
        <v>7836</v>
      </c>
      <c r="G7617" t="s">
        <v>64</v>
      </c>
      <c r="H7617" t="s">
        <v>44</v>
      </c>
      <c r="I7617" t="s">
        <v>32</v>
      </c>
      <c r="J7617" t="s">
        <v>100</v>
      </c>
      <c r="K7617" t="s">
        <v>4998</v>
      </c>
      <c r="L7617" t="s">
        <v>46</v>
      </c>
      <c r="M7617" t="s">
        <v>2882</v>
      </c>
      <c r="N7617" t="s">
        <v>4823</v>
      </c>
      <c r="O7617">
        <v>11.55</v>
      </c>
      <c r="Q7617">
        <v>69.25</v>
      </c>
      <c r="R7617">
        <v>69.25</v>
      </c>
      <c r="S7617">
        <v>0</v>
      </c>
      <c r="T7617">
        <v>69.25</v>
      </c>
      <c r="U7617">
        <v>78</v>
      </c>
      <c r="V7617">
        <f>SUMIF(货件明细!K:K,F7617,货件明细!AQ:AQ)</f>
        <v>0</v>
      </c>
      <c r="W7617">
        <f t="shared" si="472"/>
        <v>1</v>
      </c>
      <c r="X7617">
        <f t="shared" si="473"/>
        <v>78</v>
      </c>
      <c r="Y7617">
        <f>SUMIF(货件明细!K:K,F7617,货件明细!I:I)</f>
        <v>0</v>
      </c>
      <c r="Z7617">
        <f t="shared" si="474"/>
        <v>11.55</v>
      </c>
      <c r="AA7617">
        <f>SUMIF(货件明细!K:K,F7617,货件明细!J:J)</f>
        <v>0</v>
      </c>
      <c r="AB7617">
        <f t="shared" si="475"/>
        <v>1</v>
      </c>
    </row>
    <row r="7618" spans="1:28">
      <c r="A7618">
        <v>2025</v>
      </c>
      <c r="B7618">
        <v>12</v>
      </c>
      <c r="C7618">
        <v>50</v>
      </c>
      <c r="D7618" s="4">
        <v>46003</v>
      </c>
      <c r="E7618" t="s">
        <v>28</v>
      </c>
      <c r="F7618" t="s">
        <v>7837</v>
      </c>
      <c r="G7618" t="s">
        <v>267</v>
      </c>
      <c r="H7618" t="s">
        <v>71</v>
      </c>
      <c r="I7618" t="s">
        <v>32</v>
      </c>
      <c r="J7618" t="s">
        <v>100</v>
      </c>
      <c r="K7618" t="s">
        <v>58</v>
      </c>
      <c r="L7618" t="s">
        <v>46</v>
      </c>
      <c r="M7618" t="s">
        <v>5001</v>
      </c>
      <c r="N7618" t="s">
        <v>6725</v>
      </c>
      <c r="O7618">
        <v>11.55</v>
      </c>
      <c r="Q7618">
        <v>38.3</v>
      </c>
      <c r="R7618">
        <v>38.3</v>
      </c>
      <c r="S7618">
        <v>0</v>
      </c>
      <c r="T7618">
        <v>38.3</v>
      </c>
      <c r="U7618">
        <v>78</v>
      </c>
      <c r="V7618">
        <f>SUMIF(货件明细!K:K,F7618,货件明细!AQ:AQ)</f>
        <v>0</v>
      </c>
      <c r="W7618">
        <f t="shared" ref="W7618:W7681" si="476">IF(V7618=U7618,0,1)</f>
        <v>1</v>
      </c>
      <c r="X7618">
        <f t="shared" ref="X7618:X7681" si="477">U7618</f>
        <v>78</v>
      </c>
      <c r="Y7618">
        <f>SUMIF(货件明细!K:K,F7618,货件明细!I:I)</f>
        <v>0</v>
      </c>
      <c r="Z7618">
        <f t="shared" ref="Z7618:Z7681" si="478">O7618-Y7618</f>
        <v>11.55</v>
      </c>
      <c r="AA7618">
        <f>SUMIF(货件明细!K:K,F7618,货件明细!J:J)</f>
        <v>0</v>
      </c>
      <c r="AB7618">
        <f t="shared" ref="AB7618:AB7681" si="479">IF(T7618=AA7618,0,1)</f>
        <v>1</v>
      </c>
    </row>
    <row r="7619" spans="1:28">
      <c r="A7619">
        <v>2025</v>
      </c>
      <c r="B7619">
        <v>12</v>
      </c>
      <c r="C7619">
        <v>50</v>
      </c>
      <c r="D7619" s="4">
        <v>46003</v>
      </c>
      <c r="E7619" t="s">
        <v>28</v>
      </c>
      <c r="F7619" t="s">
        <v>7838</v>
      </c>
      <c r="G7619" t="s">
        <v>62</v>
      </c>
      <c r="H7619" t="s">
        <v>31</v>
      </c>
      <c r="I7619" t="s">
        <v>32</v>
      </c>
      <c r="J7619" t="s">
        <v>100</v>
      </c>
      <c r="K7619" t="s">
        <v>100</v>
      </c>
      <c r="L7619" t="s">
        <v>46</v>
      </c>
      <c r="M7619" t="s">
        <v>47</v>
      </c>
      <c r="N7619" t="s">
        <v>5148</v>
      </c>
      <c r="O7619">
        <v>11.55</v>
      </c>
      <c r="Q7619">
        <v>102</v>
      </c>
      <c r="R7619">
        <v>102</v>
      </c>
      <c r="S7619">
        <v>0</v>
      </c>
      <c r="T7619">
        <v>102</v>
      </c>
      <c r="U7619">
        <v>78</v>
      </c>
      <c r="V7619">
        <f>SUMIF(货件明细!K:K,F7619,货件明细!AQ:AQ)</f>
        <v>0</v>
      </c>
      <c r="W7619">
        <f t="shared" si="476"/>
        <v>1</v>
      </c>
      <c r="X7619">
        <f t="shared" si="477"/>
        <v>78</v>
      </c>
      <c r="Y7619">
        <f>SUMIF(货件明细!K:K,F7619,货件明细!I:I)</f>
        <v>0</v>
      </c>
      <c r="Z7619">
        <f t="shared" si="478"/>
        <v>11.55</v>
      </c>
      <c r="AA7619">
        <f>SUMIF(货件明细!K:K,F7619,货件明细!J:J)</f>
        <v>0</v>
      </c>
      <c r="AB7619">
        <f t="shared" si="479"/>
        <v>1</v>
      </c>
    </row>
    <row r="7620" spans="1:28">
      <c r="A7620">
        <v>2025</v>
      </c>
      <c r="B7620">
        <v>12</v>
      </c>
      <c r="C7620">
        <v>50</v>
      </c>
      <c r="D7620" s="4">
        <v>46003</v>
      </c>
      <c r="E7620" t="s">
        <v>28</v>
      </c>
      <c r="F7620" t="s">
        <v>7839</v>
      </c>
      <c r="G7620" t="s">
        <v>50</v>
      </c>
      <c r="H7620" t="s">
        <v>31</v>
      </c>
      <c r="I7620" t="s">
        <v>145</v>
      </c>
      <c r="J7620" t="s">
        <v>100</v>
      </c>
      <c r="K7620" t="s">
        <v>100</v>
      </c>
      <c r="L7620" t="s">
        <v>46</v>
      </c>
      <c r="M7620" t="s">
        <v>47</v>
      </c>
      <c r="N7620" t="s">
        <v>5148</v>
      </c>
      <c r="O7620">
        <v>15.4</v>
      </c>
      <c r="Q7620">
        <v>107.666666666667</v>
      </c>
      <c r="R7620">
        <v>107.666666666667</v>
      </c>
      <c r="S7620">
        <v>0</v>
      </c>
      <c r="T7620">
        <v>107.666666666667</v>
      </c>
      <c r="U7620">
        <v>80</v>
      </c>
      <c r="V7620">
        <f>SUMIF(货件明细!K:K,F7620,货件明细!AQ:AQ)</f>
        <v>0</v>
      </c>
      <c r="W7620">
        <f t="shared" si="476"/>
        <v>1</v>
      </c>
      <c r="X7620">
        <f t="shared" si="477"/>
        <v>80</v>
      </c>
      <c r="Y7620">
        <f>SUMIF(货件明细!K:K,F7620,货件明细!I:I)</f>
        <v>0</v>
      </c>
      <c r="Z7620">
        <f t="shared" si="478"/>
        <v>15.4</v>
      </c>
      <c r="AA7620">
        <f>SUMIF(货件明细!K:K,F7620,货件明细!J:J)</f>
        <v>0</v>
      </c>
      <c r="AB7620">
        <f t="shared" si="479"/>
        <v>1</v>
      </c>
    </row>
    <row r="7621" spans="1:28">
      <c r="A7621">
        <v>2025</v>
      </c>
      <c r="B7621">
        <v>12</v>
      </c>
      <c r="C7621">
        <v>50</v>
      </c>
      <c r="D7621" s="4">
        <v>46003</v>
      </c>
      <c r="E7621" t="s">
        <v>28</v>
      </c>
      <c r="F7621" t="s">
        <v>7840</v>
      </c>
      <c r="G7621" t="s">
        <v>56</v>
      </c>
      <c r="H7621" t="s">
        <v>44</v>
      </c>
      <c r="I7621" t="s">
        <v>145</v>
      </c>
      <c r="J7621" t="s">
        <v>100</v>
      </c>
      <c r="K7621" t="s">
        <v>4998</v>
      </c>
      <c r="L7621" t="s">
        <v>46</v>
      </c>
      <c r="M7621" t="s">
        <v>2882</v>
      </c>
      <c r="N7621" t="s">
        <v>4823</v>
      </c>
      <c r="O7621">
        <v>15.4</v>
      </c>
      <c r="Q7621">
        <v>76.175</v>
      </c>
      <c r="R7621">
        <v>76.175</v>
      </c>
      <c r="S7621">
        <v>0</v>
      </c>
      <c r="T7621">
        <v>76.175</v>
      </c>
      <c r="U7621">
        <v>80</v>
      </c>
      <c r="V7621">
        <f>SUMIF(货件明细!K:K,F7621,货件明细!AQ:AQ)</f>
        <v>0</v>
      </c>
      <c r="W7621">
        <f t="shared" si="476"/>
        <v>1</v>
      </c>
      <c r="X7621">
        <f t="shared" si="477"/>
        <v>80</v>
      </c>
      <c r="Y7621">
        <f>SUMIF(货件明细!K:K,F7621,货件明细!I:I)</f>
        <v>0</v>
      </c>
      <c r="Z7621">
        <f t="shared" si="478"/>
        <v>15.4</v>
      </c>
      <c r="AA7621">
        <f>SUMIF(货件明细!K:K,F7621,货件明细!J:J)</f>
        <v>0</v>
      </c>
      <c r="AB7621">
        <f t="shared" si="479"/>
        <v>1</v>
      </c>
    </row>
    <row r="7622" spans="1:28">
      <c r="A7622">
        <v>2025</v>
      </c>
      <c r="B7622">
        <v>12</v>
      </c>
      <c r="C7622">
        <v>50</v>
      </c>
      <c r="D7622" s="4">
        <v>46003</v>
      </c>
      <c r="E7622" t="s">
        <v>28</v>
      </c>
      <c r="F7622" t="s">
        <v>7841</v>
      </c>
      <c r="G7622" t="s">
        <v>114</v>
      </c>
      <c r="H7622" t="s">
        <v>44</v>
      </c>
      <c r="I7622" t="s">
        <v>145</v>
      </c>
      <c r="J7622" t="s">
        <v>100</v>
      </c>
      <c r="K7622" t="s">
        <v>4998</v>
      </c>
      <c r="L7622" t="s">
        <v>46</v>
      </c>
      <c r="M7622" t="s">
        <v>2882</v>
      </c>
      <c r="N7622" t="s">
        <v>4823</v>
      </c>
      <c r="O7622">
        <v>15.4</v>
      </c>
      <c r="Q7622">
        <v>90.025</v>
      </c>
      <c r="R7622">
        <v>90.025</v>
      </c>
      <c r="S7622">
        <v>0</v>
      </c>
      <c r="T7622">
        <v>90.025</v>
      </c>
      <c r="U7622">
        <v>80</v>
      </c>
      <c r="V7622">
        <f>SUMIF(货件明细!K:K,F7622,货件明细!AQ:AQ)</f>
        <v>0</v>
      </c>
      <c r="W7622">
        <f t="shared" si="476"/>
        <v>1</v>
      </c>
      <c r="X7622">
        <f t="shared" si="477"/>
        <v>80</v>
      </c>
      <c r="Y7622">
        <f>SUMIF(货件明细!K:K,F7622,货件明细!I:I)</f>
        <v>0</v>
      </c>
      <c r="Z7622">
        <f t="shared" si="478"/>
        <v>15.4</v>
      </c>
      <c r="AA7622">
        <f>SUMIF(货件明细!K:K,F7622,货件明细!J:J)</f>
        <v>0</v>
      </c>
      <c r="AB7622">
        <f t="shared" si="479"/>
        <v>1</v>
      </c>
    </row>
    <row r="7623" spans="1:28">
      <c r="A7623">
        <v>2025</v>
      </c>
      <c r="B7623">
        <v>12</v>
      </c>
      <c r="C7623">
        <v>50</v>
      </c>
      <c r="D7623" s="4">
        <v>46003</v>
      </c>
      <c r="E7623" t="s">
        <v>28</v>
      </c>
      <c r="F7623" t="s">
        <v>7842</v>
      </c>
      <c r="G7623" t="s">
        <v>1517</v>
      </c>
      <c r="H7623" t="s">
        <v>71</v>
      </c>
      <c r="I7623" t="s">
        <v>145</v>
      </c>
      <c r="J7623" t="s">
        <v>100</v>
      </c>
      <c r="K7623" t="s">
        <v>58</v>
      </c>
      <c r="L7623" t="s">
        <v>46</v>
      </c>
      <c r="M7623" t="s">
        <v>47</v>
      </c>
      <c r="N7623" t="s">
        <v>5178</v>
      </c>
      <c r="O7623">
        <v>15.4</v>
      </c>
      <c r="Q7623">
        <v>40.15</v>
      </c>
      <c r="R7623">
        <v>40.15</v>
      </c>
      <c r="S7623">
        <v>0</v>
      </c>
      <c r="T7623">
        <v>40.15</v>
      </c>
      <c r="U7623">
        <v>80</v>
      </c>
      <c r="V7623">
        <f>SUMIF(货件明细!K:K,F7623,货件明细!AQ:AQ)</f>
        <v>0</v>
      </c>
      <c r="W7623">
        <f t="shared" si="476"/>
        <v>1</v>
      </c>
      <c r="X7623">
        <f t="shared" si="477"/>
        <v>80</v>
      </c>
      <c r="Y7623">
        <f>SUMIF(货件明细!K:K,F7623,货件明细!I:I)</f>
        <v>0</v>
      </c>
      <c r="Z7623">
        <f t="shared" si="478"/>
        <v>15.4</v>
      </c>
      <c r="AA7623">
        <f>SUMIF(货件明细!K:K,F7623,货件明细!J:J)</f>
        <v>0</v>
      </c>
      <c r="AB7623">
        <f t="shared" si="479"/>
        <v>1</v>
      </c>
    </row>
    <row r="7624" spans="1:28">
      <c r="A7624">
        <v>2025</v>
      </c>
      <c r="B7624">
        <v>12</v>
      </c>
      <c r="C7624">
        <v>50</v>
      </c>
      <c r="D7624" s="4">
        <v>46003</v>
      </c>
      <c r="E7624" t="s">
        <v>28</v>
      </c>
      <c r="F7624" t="s">
        <v>7843</v>
      </c>
      <c r="G7624" t="s">
        <v>267</v>
      </c>
      <c r="H7624" t="s">
        <v>71</v>
      </c>
      <c r="I7624" t="s">
        <v>145</v>
      </c>
      <c r="J7624" t="s">
        <v>100</v>
      </c>
      <c r="K7624" t="s">
        <v>58</v>
      </c>
      <c r="L7624" t="s">
        <v>46</v>
      </c>
      <c r="M7624" t="s">
        <v>5001</v>
      </c>
      <c r="N7624" t="s">
        <v>6725</v>
      </c>
      <c r="O7624">
        <v>15.4</v>
      </c>
      <c r="Q7624">
        <v>53.62</v>
      </c>
      <c r="R7624">
        <v>53.62</v>
      </c>
      <c r="S7624">
        <v>0</v>
      </c>
      <c r="T7624">
        <v>53.62</v>
      </c>
      <c r="U7624">
        <v>80</v>
      </c>
      <c r="V7624">
        <f>SUMIF(货件明细!K:K,F7624,货件明细!AQ:AQ)</f>
        <v>0</v>
      </c>
      <c r="W7624">
        <f t="shared" si="476"/>
        <v>1</v>
      </c>
      <c r="X7624">
        <f t="shared" si="477"/>
        <v>80</v>
      </c>
      <c r="Y7624">
        <f>SUMIF(货件明细!K:K,F7624,货件明细!I:I)</f>
        <v>0</v>
      </c>
      <c r="Z7624">
        <f t="shared" si="478"/>
        <v>15.4</v>
      </c>
      <c r="AA7624">
        <f>SUMIF(货件明细!K:K,F7624,货件明细!J:J)</f>
        <v>0</v>
      </c>
      <c r="AB7624">
        <f t="shared" si="479"/>
        <v>1</v>
      </c>
    </row>
    <row r="7625" spans="1:28">
      <c r="A7625">
        <v>2025</v>
      </c>
      <c r="B7625">
        <v>12</v>
      </c>
      <c r="C7625">
        <v>50</v>
      </c>
      <c r="D7625" s="4">
        <v>46003</v>
      </c>
      <c r="E7625" t="s">
        <v>28</v>
      </c>
      <c r="F7625" t="s">
        <v>7844</v>
      </c>
      <c r="G7625" t="s">
        <v>50</v>
      </c>
      <c r="H7625" t="s">
        <v>31</v>
      </c>
      <c r="I7625" t="s">
        <v>96</v>
      </c>
      <c r="J7625" t="s">
        <v>100</v>
      </c>
      <c r="K7625" t="s">
        <v>100</v>
      </c>
      <c r="L7625" t="s">
        <v>46</v>
      </c>
      <c r="M7625" t="s">
        <v>47</v>
      </c>
      <c r="N7625" t="s">
        <v>5148</v>
      </c>
      <c r="O7625">
        <v>27</v>
      </c>
      <c r="Q7625">
        <v>215.333333333333</v>
      </c>
      <c r="R7625">
        <v>215.333333333333</v>
      </c>
      <c r="S7625">
        <v>0</v>
      </c>
      <c r="T7625">
        <v>215.333333333333</v>
      </c>
      <c r="U7625">
        <v>145</v>
      </c>
      <c r="V7625">
        <f>SUMIF(货件明细!K:K,F7625,货件明细!AQ:AQ)</f>
        <v>0</v>
      </c>
      <c r="W7625">
        <f t="shared" si="476"/>
        <v>1</v>
      </c>
      <c r="X7625">
        <f t="shared" si="477"/>
        <v>145</v>
      </c>
      <c r="Y7625">
        <f>SUMIF(货件明细!K:K,F7625,货件明细!I:I)</f>
        <v>0</v>
      </c>
      <c r="Z7625">
        <f t="shared" si="478"/>
        <v>27</v>
      </c>
      <c r="AA7625">
        <f>SUMIF(货件明细!K:K,F7625,货件明细!J:J)</f>
        <v>0</v>
      </c>
      <c r="AB7625">
        <f t="shared" si="479"/>
        <v>1</v>
      </c>
    </row>
    <row r="7626" spans="1:28">
      <c r="A7626">
        <v>2025</v>
      </c>
      <c r="B7626">
        <v>12</v>
      </c>
      <c r="C7626">
        <v>50</v>
      </c>
      <c r="D7626" s="4">
        <v>46003</v>
      </c>
      <c r="E7626" t="s">
        <v>28</v>
      </c>
      <c r="F7626" t="s">
        <v>7845</v>
      </c>
      <c r="G7626" t="s">
        <v>56</v>
      </c>
      <c r="H7626" t="s">
        <v>44</v>
      </c>
      <c r="I7626" t="s">
        <v>96</v>
      </c>
      <c r="J7626" t="s">
        <v>100</v>
      </c>
      <c r="K7626" t="s">
        <v>4998</v>
      </c>
      <c r="L7626" t="s">
        <v>46</v>
      </c>
      <c r="M7626" t="s">
        <v>2882</v>
      </c>
      <c r="N7626" t="s">
        <v>4823</v>
      </c>
      <c r="O7626">
        <v>27</v>
      </c>
      <c r="Q7626">
        <v>152.35</v>
      </c>
      <c r="R7626">
        <v>152.35</v>
      </c>
      <c r="S7626">
        <v>0</v>
      </c>
      <c r="T7626">
        <v>152.35</v>
      </c>
      <c r="U7626">
        <v>145</v>
      </c>
      <c r="V7626">
        <f>SUMIF(货件明细!K:K,F7626,货件明细!AQ:AQ)</f>
        <v>0</v>
      </c>
      <c r="W7626">
        <f t="shared" si="476"/>
        <v>1</v>
      </c>
      <c r="X7626">
        <f t="shared" si="477"/>
        <v>145</v>
      </c>
      <c r="Y7626">
        <f>SUMIF(货件明细!K:K,F7626,货件明细!I:I)</f>
        <v>0</v>
      </c>
      <c r="Z7626">
        <f t="shared" si="478"/>
        <v>27</v>
      </c>
      <c r="AA7626">
        <f>SUMIF(货件明细!K:K,F7626,货件明细!J:J)</f>
        <v>0</v>
      </c>
      <c r="AB7626">
        <f t="shared" si="479"/>
        <v>1</v>
      </c>
    </row>
    <row r="7627" spans="1:28">
      <c r="A7627">
        <v>2025</v>
      </c>
      <c r="B7627">
        <v>12</v>
      </c>
      <c r="C7627">
        <v>50</v>
      </c>
      <c r="D7627" s="4">
        <v>46003</v>
      </c>
      <c r="E7627" t="s">
        <v>28</v>
      </c>
      <c r="F7627" t="s">
        <v>7846</v>
      </c>
      <c r="G7627" t="s">
        <v>114</v>
      </c>
      <c r="H7627" t="s">
        <v>44</v>
      </c>
      <c r="I7627" t="s">
        <v>96</v>
      </c>
      <c r="J7627" t="s">
        <v>100</v>
      </c>
      <c r="K7627" t="s">
        <v>4998</v>
      </c>
      <c r="L7627" t="s">
        <v>46</v>
      </c>
      <c r="M7627" t="s">
        <v>2882</v>
      </c>
      <c r="N7627" t="s">
        <v>4823</v>
      </c>
      <c r="O7627">
        <v>27</v>
      </c>
      <c r="Q7627">
        <v>180.05</v>
      </c>
      <c r="R7627">
        <v>180.05</v>
      </c>
      <c r="S7627">
        <v>0</v>
      </c>
      <c r="T7627">
        <v>180.05</v>
      </c>
      <c r="U7627">
        <v>145</v>
      </c>
      <c r="V7627">
        <f>SUMIF(货件明细!K:K,F7627,货件明细!AQ:AQ)</f>
        <v>0</v>
      </c>
      <c r="W7627">
        <f t="shared" si="476"/>
        <v>1</v>
      </c>
      <c r="X7627">
        <f t="shared" si="477"/>
        <v>145</v>
      </c>
      <c r="Y7627">
        <f>SUMIF(货件明细!K:K,F7627,货件明细!I:I)</f>
        <v>0</v>
      </c>
      <c r="Z7627">
        <f t="shared" si="478"/>
        <v>27</v>
      </c>
      <c r="AA7627">
        <f>SUMIF(货件明细!K:K,F7627,货件明细!J:J)</f>
        <v>0</v>
      </c>
      <c r="AB7627">
        <f t="shared" si="479"/>
        <v>1</v>
      </c>
    </row>
    <row r="7628" spans="1:28">
      <c r="A7628">
        <v>2025</v>
      </c>
      <c r="B7628">
        <v>12</v>
      </c>
      <c r="C7628">
        <v>50</v>
      </c>
      <c r="D7628" s="4">
        <v>46003</v>
      </c>
      <c r="E7628" t="s">
        <v>28</v>
      </c>
      <c r="F7628" t="s">
        <v>7847</v>
      </c>
      <c r="G7628" t="s">
        <v>1517</v>
      </c>
      <c r="H7628" t="s">
        <v>71</v>
      </c>
      <c r="I7628" t="s">
        <v>96</v>
      </c>
      <c r="J7628" t="s">
        <v>100</v>
      </c>
      <c r="K7628" t="s">
        <v>58</v>
      </c>
      <c r="L7628" t="s">
        <v>46</v>
      </c>
      <c r="M7628" t="s">
        <v>47</v>
      </c>
      <c r="N7628" t="s">
        <v>5178</v>
      </c>
      <c r="O7628">
        <v>27</v>
      </c>
      <c r="Q7628">
        <v>80.3</v>
      </c>
      <c r="R7628">
        <v>80.3</v>
      </c>
      <c r="S7628">
        <v>0</v>
      </c>
      <c r="T7628">
        <v>80.3</v>
      </c>
      <c r="U7628">
        <v>145</v>
      </c>
      <c r="V7628">
        <f>SUMIF(货件明细!K:K,F7628,货件明细!AQ:AQ)</f>
        <v>0</v>
      </c>
      <c r="W7628">
        <f t="shared" si="476"/>
        <v>1</v>
      </c>
      <c r="X7628">
        <f t="shared" si="477"/>
        <v>145</v>
      </c>
      <c r="Y7628">
        <f>SUMIF(货件明细!K:K,F7628,货件明细!I:I)</f>
        <v>0</v>
      </c>
      <c r="Z7628">
        <f t="shared" si="478"/>
        <v>27</v>
      </c>
      <c r="AA7628">
        <f>SUMIF(货件明细!K:K,F7628,货件明细!J:J)</f>
        <v>0</v>
      </c>
      <c r="AB7628">
        <f t="shared" si="479"/>
        <v>1</v>
      </c>
    </row>
    <row r="7629" spans="1:28">
      <c r="A7629">
        <v>2025</v>
      </c>
      <c r="B7629">
        <v>12</v>
      </c>
      <c r="C7629">
        <v>50</v>
      </c>
      <c r="D7629" s="4">
        <v>46003</v>
      </c>
      <c r="E7629" t="s">
        <v>28</v>
      </c>
      <c r="F7629" t="s">
        <v>7848</v>
      </c>
      <c r="G7629" t="s">
        <v>267</v>
      </c>
      <c r="H7629" t="s">
        <v>71</v>
      </c>
      <c r="I7629" t="s">
        <v>96</v>
      </c>
      <c r="J7629" t="s">
        <v>100</v>
      </c>
      <c r="K7629" t="s">
        <v>58</v>
      </c>
      <c r="L7629" t="s">
        <v>46</v>
      </c>
      <c r="M7629" t="s">
        <v>5001</v>
      </c>
      <c r="N7629" t="s">
        <v>6725</v>
      </c>
      <c r="O7629">
        <v>27</v>
      </c>
      <c r="Q7629">
        <v>99.58</v>
      </c>
      <c r="R7629">
        <v>99.58</v>
      </c>
      <c r="S7629">
        <v>0</v>
      </c>
      <c r="T7629">
        <v>99.58</v>
      </c>
      <c r="U7629">
        <v>145</v>
      </c>
      <c r="V7629">
        <f>SUMIF(货件明细!K:K,F7629,货件明细!AQ:AQ)</f>
        <v>0</v>
      </c>
      <c r="W7629">
        <f t="shared" si="476"/>
        <v>1</v>
      </c>
      <c r="X7629">
        <f t="shared" si="477"/>
        <v>145</v>
      </c>
      <c r="Y7629">
        <f>SUMIF(货件明细!K:K,F7629,货件明细!I:I)</f>
        <v>0</v>
      </c>
      <c r="Z7629">
        <f t="shared" si="478"/>
        <v>27</v>
      </c>
      <c r="AA7629">
        <f>SUMIF(货件明细!K:K,F7629,货件明细!J:J)</f>
        <v>0</v>
      </c>
      <c r="AB7629">
        <f t="shared" si="479"/>
        <v>1</v>
      </c>
    </row>
    <row r="7630" spans="1:28">
      <c r="A7630">
        <v>2025</v>
      </c>
      <c r="B7630">
        <v>12</v>
      </c>
      <c r="C7630">
        <v>50</v>
      </c>
      <c r="D7630" s="4">
        <v>46003</v>
      </c>
      <c r="E7630" t="s">
        <v>28</v>
      </c>
      <c r="F7630" t="s">
        <v>7849</v>
      </c>
      <c r="G7630" t="s">
        <v>50</v>
      </c>
      <c r="H7630" t="s">
        <v>31</v>
      </c>
      <c r="I7630" t="s">
        <v>145</v>
      </c>
      <c r="J7630" t="s">
        <v>58</v>
      </c>
      <c r="K7630" t="s">
        <v>58</v>
      </c>
      <c r="L7630" t="s">
        <v>46</v>
      </c>
      <c r="M7630" t="s">
        <v>5001</v>
      </c>
      <c r="N7630" t="s">
        <v>6725</v>
      </c>
      <c r="O7630">
        <v>28.7</v>
      </c>
      <c r="Q7630">
        <v>131.926666666667</v>
      </c>
      <c r="R7630">
        <v>131.926666666667</v>
      </c>
      <c r="S7630">
        <v>0</v>
      </c>
      <c r="T7630">
        <v>131.926666666667</v>
      </c>
      <c r="U7630">
        <v>125</v>
      </c>
      <c r="V7630">
        <f>SUMIF(货件明细!K:K,F7630,货件明细!AQ:AQ)</f>
        <v>0</v>
      </c>
      <c r="W7630">
        <f t="shared" si="476"/>
        <v>1</v>
      </c>
      <c r="X7630">
        <f t="shared" si="477"/>
        <v>125</v>
      </c>
      <c r="Y7630">
        <f>SUMIF(货件明细!K:K,F7630,货件明细!I:I)</f>
        <v>0</v>
      </c>
      <c r="Z7630">
        <f t="shared" si="478"/>
        <v>28.7</v>
      </c>
      <c r="AA7630">
        <f>SUMIF(货件明细!K:K,F7630,货件明细!J:J)</f>
        <v>0</v>
      </c>
      <c r="AB7630">
        <f t="shared" si="479"/>
        <v>1</v>
      </c>
    </row>
    <row r="7631" spans="1:28">
      <c r="A7631">
        <v>2025</v>
      </c>
      <c r="B7631">
        <v>12</v>
      </c>
      <c r="C7631">
        <v>50</v>
      </c>
      <c r="D7631" s="4">
        <v>46003</v>
      </c>
      <c r="E7631" t="s">
        <v>28</v>
      </c>
      <c r="F7631" t="s">
        <v>7850</v>
      </c>
      <c r="G7631" t="s">
        <v>56</v>
      </c>
      <c r="H7631" t="s">
        <v>44</v>
      </c>
      <c r="I7631" t="s">
        <v>145</v>
      </c>
      <c r="J7631" t="s">
        <v>58</v>
      </c>
      <c r="K7631" t="s">
        <v>58</v>
      </c>
      <c r="L7631" t="s">
        <v>46</v>
      </c>
      <c r="M7631" t="s">
        <v>2882</v>
      </c>
      <c r="N7631" t="s">
        <v>2985</v>
      </c>
      <c r="O7631">
        <v>28.7</v>
      </c>
      <c r="Q7631">
        <v>138.32</v>
      </c>
      <c r="R7631">
        <v>138.32</v>
      </c>
      <c r="S7631">
        <v>0</v>
      </c>
      <c r="T7631">
        <v>138.32</v>
      </c>
      <c r="U7631">
        <v>125</v>
      </c>
      <c r="V7631">
        <f>SUMIF(货件明细!K:K,F7631,货件明细!AQ:AQ)</f>
        <v>0</v>
      </c>
      <c r="W7631">
        <f t="shared" si="476"/>
        <v>1</v>
      </c>
      <c r="X7631">
        <f t="shared" si="477"/>
        <v>125</v>
      </c>
      <c r="Y7631">
        <f>SUMIF(货件明细!K:K,F7631,货件明细!I:I)</f>
        <v>0</v>
      </c>
      <c r="Z7631">
        <f t="shared" si="478"/>
        <v>28.7</v>
      </c>
      <c r="AA7631">
        <f>SUMIF(货件明细!K:K,F7631,货件明细!J:J)</f>
        <v>0</v>
      </c>
      <c r="AB7631">
        <f t="shared" si="479"/>
        <v>1</v>
      </c>
    </row>
    <row r="7632" spans="1:28">
      <c r="A7632">
        <v>2025</v>
      </c>
      <c r="B7632">
        <v>12</v>
      </c>
      <c r="C7632">
        <v>50</v>
      </c>
      <c r="D7632" s="4">
        <v>46003</v>
      </c>
      <c r="E7632" t="s">
        <v>28</v>
      </c>
      <c r="F7632" t="s">
        <v>7851</v>
      </c>
      <c r="G7632" t="s">
        <v>114</v>
      </c>
      <c r="H7632" t="s">
        <v>44</v>
      </c>
      <c r="I7632" t="s">
        <v>145</v>
      </c>
      <c r="J7632" t="s">
        <v>58</v>
      </c>
      <c r="K7632" t="s">
        <v>58</v>
      </c>
      <c r="L7632" t="s">
        <v>46</v>
      </c>
      <c r="M7632" t="s">
        <v>5001</v>
      </c>
      <c r="N7632" t="s">
        <v>6725</v>
      </c>
      <c r="O7632">
        <v>28.7</v>
      </c>
      <c r="Q7632">
        <v>125.1075</v>
      </c>
      <c r="R7632">
        <v>125.1075</v>
      </c>
      <c r="S7632">
        <v>0</v>
      </c>
      <c r="T7632">
        <v>125.1075</v>
      </c>
      <c r="U7632">
        <v>125</v>
      </c>
      <c r="V7632">
        <f>SUMIF(货件明细!K:K,F7632,货件明细!AQ:AQ)</f>
        <v>0</v>
      </c>
      <c r="W7632">
        <f t="shared" si="476"/>
        <v>1</v>
      </c>
      <c r="X7632">
        <f t="shared" si="477"/>
        <v>125</v>
      </c>
      <c r="Y7632">
        <f>SUMIF(货件明细!K:K,F7632,货件明细!I:I)</f>
        <v>0</v>
      </c>
      <c r="Z7632">
        <f t="shared" si="478"/>
        <v>28.7</v>
      </c>
      <c r="AA7632">
        <f>SUMIF(货件明细!K:K,F7632,货件明细!J:J)</f>
        <v>0</v>
      </c>
      <c r="AB7632">
        <f t="shared" si="479"/>
        <v>1</v>
      </c>
    </row>
    <row r="7633" spans="1:28">
      <c r="A7633">
        <v>2025</v>
      </c>
      <c r="B7633">
        <v>12</v>
      </c>
      <c r="C7633">
        <v>50</v>
      </c>
      <c r="D7633" s="4">
        <v>46003</v>
      </c>
      <c r="E7633" t="s">
        <v>28</v>
      </c>
      <c r="F7633" t="s">
        <v>7852</v>
      </c>
      <c r="G7633" t="s">
        <v>1517</v>
      </c>
      <c r="H7633" t="s">
        <v>71</v>
      </c>
      <c r="I7633" t="s">
        <v>145</v>
      </c>
      <c r="J7633" t="s">
        <v>58</v>
      </c>
      <c r="K7633" t="s">
        <v>58</v>
      </c>
      <c r="L7633" t="s">
        <v>46</v>
      </c>
      <c r="M7633" t="s">
        <v>47</v>
      </c>
      <c r="N7633" t="s">
        <v>5178</v>
      </c>
      <c r="O7633">
        <v>28.7</v>
      </c>
      <c r="Q7633">
        <v>80.3</v>
      </c>
      <c r="R7633">
        <v>80.3</v>
      </c>
      <c r="S7633">
        <v>0</v>
      </c>
      <c r="T7633">
        <v>80.3</v>
      </c>
      <c r="U7633">
        <v>125</v>
      </c>
      <c r="V7633">
        <f>SUMIF(货件明细!K:K,F7633,货件明细!AQ:AQ)</f>
        <v>0</v>
      </c>
      <c r="W7633">
        <f t="shared" si="476"/>
        <v>1</v>
      </c>
      <c r="X7633">
        <f t="shared" si="477"/>
        <v>125</v>
      </c>
      <c r="Y7633">
        <f>SUMIF(货件明细!K:K,F7633,货件明细!I:I)</f>
        <v>0</v>
      </c>
      <c r="Z7633">
        <f t="shared" si="478"/>
        <v>28.7</v>
      </c>
      <c r="AA7633">
        <f>SUMIF(货件明细!K:K,F7633,货件明细!J:J)</f>
        <v>0</v>
      </c>
      <c r="AB7633">
        <f t="shared" si="479"/>
        <v>1</v>
      </c>
    </row>
    <row r="7634" spans="1:28">
      <c r="A7634">
        <v>2025</v>
      </c>
      <c r="B7634">
        <v>12</v>
      </c>
      <c r="C7634">
        <v>50</v>
      </c>
      <c r="D7634" s="4">
        <v>46003</v>
      </c>
      <c r="E7634" t="s">
        <v>28</v>
      </c>
      <c r="F7634" t="s">
        <v>7853</v>
      </c>
      <c r="G7634" t="s">
        <v>267</v>
      </c>
      <c r="H7634" t="s">
        <v>71</v>
      </c>
      <c r="I7634" t="s">
        <v>145</v>
      </c>
      <c r="J7634" t="s">
        <v>58</v>
      </c>
      <c r="K7634" t="s">
        <v>58</v>
      </c>
      <c r="L7634" t="s">
        <v>46</v>
      </c>
      <c r="M7634" t="s">
        <v>5001</v>
      </c>
      <c r="N7634" t="s">
        <v>6725</v>
      </c>
      <c r="O7634">
        <v>28.7</v>
      </c>
      <c r="Q7634">
        <v>76.6</v>
      </c>
      <c r="R7634">
        <v>76.6</v>
      </c>
      <c r="S7634">
        <v>0</v>
      </c>
      <c r="T7634">
        <v>76.6</v>
      </c>
      <c r="U7634">
        <v>125</v>
      </c>
      <c r="V7634">
        <f>SUMIF(货件明细!K:K,F7634,货件明细!AQ:AQ)</f>
        <v>0</v>
      </c>
      <c r="W7634">
        <f t="shared" si="476"/>
        <v>1</v>
      </c>
      <c r="X7634">
        <f t="shared" si="477"/>
        <v>125</v>
      </c>
      <c r="Y7634">
        <f>SUMIF(货件明细!K:K,F7634,货件明细!I:I)</f>
        <v>0</v>
      </c>
      <c r="Z7634">
        <f t="shared" si="478"/>
        <v>28.7</v>
      </c>
      <c r="AA7634">
        <f>SUMIF(货件明细!K:K,F7634,货件明细!J:J)</f>
        <v>0</v>
      </c>
      <c r="AB7634">
        <f t="shared" si="479"/>
        <v>1</v>
      </c>
    </row>
    <row r="7635" spans="1:28">
      <c r="A7635">
        <v>2025</v>
      </c>
      <c r="B7635">
        <v>12</v>
      </c>
      <c r="C7635">
        <v>50</v>
      </c>
      <c r="D7635" s="4">
        <v>46003</v>
      </c>
      <c r="E7635" t="s">
        <v>28</v>
      </c>
      <c r="F7635" t="s">
        <v>7854</v>
      </c>
      <c r="G7635" t="s">
        <v>43</v>
      </c>
      <c r="H7635" t="s">
        <v>44</v>
      </c>
      <c r="I7635" t="s">
        <v>39</v>
      </c>
      <c r="J7635" t="s">
        <v>100</v>
      </c>
      <c r="K7635" t="s">
        <v>100</v>
      </c>
      <c r="L7635" t="s">
        <v>46</v>
      </c>
      <c r="M7635" t="s">
        <v>5001</v>
      </c>
      <c r="N7635" t="s">
        <v>6615</v>
      </c>
      <c r="O7635">
        <v>21.6</v>
      </c>
      <c r="Q7635">
        <v>179.875714285714</v>
      </c>
      <c r="R7635">
        <v>179.875714285714</v>
      </c>
      <c r="S7635">
        <v>0</v>
      </c>
      <c r="T7635">
        <v>179.875714285714</v>
      </c>
      <c r="U7635">
        <v>85</v>
      </c>
      <c r="V7635">
        <f>SUMIF(货件明细!K:K,F7635,货件明细!AQ:AQ)</f>
        <v>0</v>
      </c>
      <c r="W7635">
        <f t="shared" si="476"/>
        <v>1</v>
      </c>
      <c r="X7635">
        <f t="shared" si="477"/>
        <v>85</v>
      </c>
      <c r="Y7635">
        <f>SUMIF(货件明细!K:K,F7635,货件明细!I:I)</f>
        <v>0</v>
      </c>
      <c r="Z7635">
        <f t="shared" si="478"/>
        <v>21.6</v>
      </c>
      <c r="AA7635">
        <f>SUMIF(货件明细!K:K,F7635,货件明细!J:J)</f>
        <v>0</v>
      </c>
      <c r="AB7635">
        <f t="shared" si="479"/>
        <v>1</v>
      </c>
    </row>
    <row r="7636" spans="1:28">
      <c r="A7636">
        <v>2025</v>
      </c>
      <c r="B7636">
        <v>12</v>
      </c>
      <c r="C7636">
        <v>50</v>
      </c>
      <c r="D7636" s="4">
        <v>46003</v>
      </c>
      <c r="E7636" t="s">
        <v>28</v>
      </c>
      <c r="F7636" t="s">
        <v>7855</v>
      </c>
      <c r="G7636" t="s">
        <v>1610</v>
      </c>
      <c r="H7636" t="s">
        <v>71</v>
      </c>
      <c r="I7636" t="s">
        <v>39</v>
      </c>
      <c r="J7636" t="s">
        <v>100</v>
      </c>
      <c r="K7636" t="s">
        <v>58</v>
      </c>
      <c r="L7636" t="s">
        <v>46</v>
      </c>
      <c r="M7636" t="s">
        <v>47</v>
      </c>
      <c r="N7636" t="s">
        <v>5178</v>
      </c>
      <c r="O7636">
        <v>21.6</v>
      </c>
      <c r="Q7636">
        <v>96.725</v>
      </c>
      <c r="R7636">
        <v>96.725</v>
      </c>
      <c r="S7636">
        <v>0</v>
      </c>
      <c r="T7636">
        <v>96.725</v>
      </c>
      <c r="U7636">
        <v>85</v>
      </c>
      <c r="V7636">
        <f>SUMIF(货件明细!K:K,F7636,货件明细!AQ:AQ)</f>
        <v>0</v>
      </c>
      <c r="W7636">
        <f t="shared" si="476"/>
        <v>1</v>
      </c>
      <c r="X7636">
        <f t="shared" si="477"/>
        <v>85</v>
      </c>
      <c r="Y7636">
        <f>SUMIF(货件明细!K:K,F7636,货件明细!I:I)</f>
        <v>0</v>
      </c>
      <c r="Z7636">
        <f t="shared" si="478"/>
        <v>21.6</v>
      </c>
      <c r="AA7636">
        <f>SUMIF(货件明细!K:K,F7636,货件明细!J:J)</f>
        <v>0</v>
      </c>
      <c r="AB7636">
        <f t="shared" si="479"/>
        <v>1</v>
      </c>
    </row>
    <row r="7637" spans="1:28">
      <c r="A7637">
        <v>2025</v>
      </c>
      <c r="B7637">
        <v>12</v>
      </c>
      <c r="C7637">
        <v>50</v>
      </c>
      <c r="D7637" s="4">
        <v>46003</v>
      </c>
      <c r="E7637" t="s">
        <v>28</v>
      </c>
      <c r="F7637" t="s">
        <v>7856</v>
      </c>
      <c r="G7637" t="s">
        <v>114</v>
      </c>
      <c r="H7637" t="s">
        <v>44</v>
      </c>
      <c r="I7637" t="s">
        <v>39</v>
      </c>
      <c r="J7637" t="s">
        <v>100</v>
      </c>
      <c r="K7637" t="s">
        <v>4998</v>
      </c>
      <c r="L7637" t="s">
        <v>46</v>
      </c>
      <c r="M7637" t="s">
        <v>2882</v>
      </c>
      <c r="N7637" t="s">
        <v>4823</v>
      </c>
      <c r="O7637">
        <v>21.6</v>
      </c>
      <c r="Q7637">
        <v>180.05</v>
      </c>
      <c r="R7637">
        <v>180.05</v>
      </c>
      <c r="S7637">
        <v>0</v>
      </c>
      <c r="T7637">
        <v>180.05</v>
      </c>
      <c r="U7637">
        <v>85</v>
      </c>
      <c r="V7637">
        <f>SUMIF(货件明细!K:K,F7637,货件明细!AQ:AQ)</f>
        <v>0</v>
      </c>
      <c r="W7637">
        <f t="shared" si="476"/>
        <v>1</v>
      </c>
      <c r="X7637">
        <f t="shared" si="477"/>
        <v>85</v>
      </c>
      <c r="Y7637">
        <f>SUMIF(货件明细!K:K,F7637,货件明细!I:I)</f>
        <v>0</v>
      </c>
      <c r="Z7637">
        <f t="shared" si="478"/>
        <v>21.6</v>
      </c>
      <c r="AA7637">
        <f>SUMIF(货件明细!K:K,F7637,货件明细!J:J)</f>
        <v>0</v>
      </c>
      <c r="AB7637">
        <f t="shared" si="479"/>
        <v>1</v>
      </c>
    </row>
    <row r="7638" spans="1:28">
      <c r="A7638">
        <v>2025</v>
      </c>
      <c r="B7638">
        <v>12</v>
      </c>
      <c r="C7638">
        <v>50</v>
      </c>
      <c r="D7638" s="4">
        <v>46003</v>
      </c>
      <c r="E7638" t="s">
        <v>28</v>
      </c>
      <c r="F7638" t="s">
        <v>7857</v>
      </c>
      <c r="G7638" t="s">
        <v>392</v>
      </c>
      <c r="H7638" t="s">
        <v>44</v>
      </c>
      <c r="I7638" t="s">
        <v>39</v>
      </c>
      <c r="J7638" t="s">
        <v>100</v>
      </c>
      <c r="K7638" t="s">
        <v>4998</v>
      </c>
      <c r="L7638" t="s">
        <v>46</v>
      </c>
      <c r="M7638" t="s">
        <v>2882</v>
      </c>
      <c r="N7638" t="s">
        <v>4823</v>
      </c>
      <c r="O7638">
        <v>21.6</v>
      </c>
      <c r="Q7638">
        <v>166.2</v>
      </c>
      <c r="R7638">
        <v>166.2</v>
      </c>
      <c r="S7638">
        <v>0</v>
      </c>
      <c r="T7638">
        <v>166.2</v>
      </c>
      <c r="U7638">
        <v>85</v>
      </c>
      <c r="V7638">
        <f>SUMIF(货件明细!K:K,F7638,货件明细!AQ:AQ)</f>
        <v>0</v>
      </c>
      <c r="W7638">
        <f t="shared" si="476"/>
        <v>1</v>
      </c>
      <c r="X7638">
        <f t="shared" si="477"/>
        <v>85</v>
      </c>
      <c r="Y7638">
        <f>SUMIF(货件明细!K:K,F7638,货件明细!I:I)</f>
        <v>0</v>
      </c>
      <c r="Z7638">
        <f t="shared" si="478"/>
        <v>21.6</v>
      </c>
      <c r="AA7638">
        <f>SUMIF(货件明细!K:K,F7638,货件明细!J:J)</f>
        <v>0</v>
      </c>
      <c r="AB7638">
        <f t="shared" si="479"/>
        <v>1</v>
      </c>
    </row>
    <row r="7639" spans="1:28">
      <c r="A7639">
        <v>2025</v>
      </c>
      <c r="B7639">
        <v>12</v>
      </c>
      <c r="C7639">
        <v>50</v>
      </c>
      <c r="D7639" s="4">
        <v>46003</v>
      </c>
      <c r="E7639" t="s">
        <v>28</v>
      </c>
      <c r="F7639" t="s">
        <v>7858</v>
      </c>
      <c r="G7639" t="s">
        <v>62</v>
      </c>
      <c r="H7639" t="s">
        <v>31</v>
      </c>
      <c r="I7639" t="s">
        <v>39</v>
      </c>
      <c r="J7639" t="s">
        <v>100</v>
      </c>
      <c r="K7639" t="s">
        <v>100</v>
      </c>
      <c r="L7639" t="s">
        <v>46</v>
      </c>
      <c r="M7639" t="s">
        <v>47</v>
      </c>
      <c r="N7639" t="s">
        <v>5148</v>
      </c>
      <c r="O7639">
        <v>21.6</v>
      </c>
      <c r="Q7639">
        <v>204</v>
      </c>
      <c r="R7639">
        <v>204</v>
      </c>
      <c r="S7639">
        <v>0</v>
      </c>
      <c r="T7639">
        <v>204</v>
      </c>
      <c r="U7639">
        <v>85</v>
      </c>
      <c r="V7639">
        <f>SUMIF(货件明细!K:K,F7639,货件明细!AQ:AQ)</f>
        <v>0</v>
      </c>
      <c r="W7639">
        <f t="shared" si="476"/>
        <v>1</v>
      </c>
      <c r="X7639">
        <f t="shared" si="477"/>
        <v>85</v>
      </c>
      <c r="Y7639">
        <f>SUMIF(货件明细!K:K,F7639,货件明细!I:I)</f>
        <v>0</v>
      </c>
      <c r="Z7639">
        <f t="shared" si="478"/>
        <v>21.6</v>
      </c>
      <c r="AA7639">
        <f>SUMIF(货件明细!K:K,F7639,货件明细!J:J)</f>
        <v>0</v>
      </c>
      <c r="AB7639">
        <f t="shared" si="479"/>
        <v>1</v>
      </c>
    </row>
    <row r="7640" spans="1:28">
      <c r="A7640">
        <v>2025</v>
      </c>
      <c r="B7640">
        <v>12</v>
      </c>
      <c r="C7640">
        <v>50</v>
      </c>
      <c r="D7640" s="4">
        <v>46003</v>
      </c>
      <c r="E7640" t="s">
        <v>28</v>
      </c>
      <c r="F7640" t="s">
        <v>7859</v>
      </c>
      <c r="G7640" t="s">
        <v>56</v>
      </c>
      <c r="H7640" t="s">
        <v>44</v>
      </c>
      <c r="I7640" t="s">
        <v>32</v>
      </c>
      <c r="J7640" t="s">
        <v>58</v>
      </c>
      <c r="K7640" t="s">
        <v>58</v>
      </c>
      <c r="L7640" t="s">
        <v>46</v>
      </c>
      <c r="M7640" t="s">
        <v>2882</v>
      </c>
      <c r="N7640" t="s">
        <v>2985</v>
      </c>
      <c r="O7640">
        <v>116.4</v>
      </c>
      <c r="Q7640">
        <v>414.96</v>
      </c>
      <c r="R7640">
        <v>414.96</v>
      </c>
      <c r="S7640">
        <v>0</v>
      </c>
      <c r="T7640">
        <v>414.96</v>
      </c>
      <c r="U7640">
        <v>240</v>
      </c>
      <c r="V7640">
        <f>SUMIF(货件明细!K:K,F7640,货件明细!AQ:AQ)</f>
        <v>0</v>
      </c>
      <c r="W7640">
        <f t="shared" si="476"/>
        <v>1</v>
      </c>
      <c r="X7640">
        <f t="shared" si="477"/>
        <v>240</v>
      </c>
      <c r="Y7640">
        <f>SUMIF(货件明细!K:K,F7640,货件明细!I:I)</f>
        <v>0</v>
      </c>
      <c r="Z7640">
        <f t="shared" si="478"/>
        <v>116.4</v>
      </c>
      <c r="AA7640">
        <f>SUMIF(货件明细!K:K,F7640,货件明细!J:J)</f>
        <v>0</v>
      </c>
      <c r="AB7640">
        <f t="shared" si="479"/>
        <v>1</v>
      </c>
    </row>
    <row r="7641" spans="1:28">
      <c r="A7641">
        <v>2025</v>
      </c>
      <c r="B7641">
        <v>12</v>
      </c>
      <c r="C7641">
        <v>50</v>
      </c>
      <c r="D7641" s="4">
        <v>46003</v>
      </c>
      <c r="E7641" t="s">
        <v>28</v>
      </c>
      <c r="F7641" t="s">
        <v>7860</v>
      </c>
      <c r="G7641" t="s">
        <v>374</v>
      </c>
      <c r="H7641" t="s">
        <v>71</v>
      </c>
      <c r="I7641" t="s">
        <v>32</v>
      </c>
      <c r="J7641" t="s">
        <v>58</v>
      </c>
      <c r="K7641" t="s">
        <v>58</v>
      </c>
      <c r="L7641" t="s">
        <v>46</v>
      </c>
      <c r="M7641" t="s">
        <v>5001</v>
      </c>
      <c r="N7641" t="s">
        <v>6725</v>
      </c>
      <c r="O7641">
        <v>116.4</v>
      </c>
      <c r="Q7641">
        <v>314.06</v>
      </c>
      <c r="R7641">
        <v>314.06</v>
      </c>
      <c r="S7641">
        <v>0</v>
      </c>
      <c r="T7641">
        <v>314.06</v>
      </c>
      <c r="U7641">
        <v>240</v>
      </c>
      <c r="V7641">
        <f>SUMIF(货件明细!K:K,F7641,货件明细!AQ:AQ)</f>
        <v>0</v>
      </c>
      <c r="W7641">
        <f t="shared" si="476"/>
        <v>1</v>
      </c>
      <c r="X7641">
        <f t="shared" si="477"/>
        <v>240</v>
      </c>
      <c r="Y7641">
        <f>SUMIF(货件明细!K:K,F7641,货件明细!I:I)</f>
        <v>0</v>
      </c>
      <c r="Z7641">
        <f t="shared" si="478"/>
        <v>116.4</v>
      </c>
      <c r="AA7641">
        <f>SUMIF(货件明细!K:K,F7641,货件明细!J:J)</f>
        <v>0</v>
      </c>
      <c r="AB7641">
        <f t="shared" si="479"/>
        <v>1</v>
      </c>
    </row>
    <row r="7642" spans="1:28">
      <c r="A7642">
        <v>2025</v>
      </c>
      <c r="B7642">
        <v>12</v>
      </c>
      <c r="C7642">
        <v>50</v>
      </c>
      <c r="D7642" s="4">
        <v>46003</v>
      </c>
      <c r="E7642" t="s">
        <v>28</v>
      </c>
      <c r="F7642" t="s">
        <v>7861</v>
      </c>
      <c r="G7642" t="s">
        <v>64</v>
      </c>
      <c r="H7642" t="s">
        <v>44</v>
      </c>
      <c r="I7642" t="s">
        <v>32</v>
      </c>
      <c r="J7642" t="s">
        <v>58</v>
      </c>
      <c r="K7642" t="s">
        <v>58</v>
      </c>
      <c r="L7642" t="s">
        <v>46</v>
      </c>
      <c r="M7642" t="s">
        <v>2882</v>
      </c>
      <c r="N7642" t="s">
        <v>2985</v>
      </c>
      <c r="O7642">
        <v>116.4</v>
      </c>
      <c r="Q7642">
        <v>476.357142857143</v>
      </c>
      <c r="R7642">
        <v>476.357142857143</v>
      </c>
      <c r="S7642">
        <v>0</v>
      </c>
      <c r="T7642">
        <v>476.357142857143</v>
      </c>
      <c r="U7642">
        <v>240</v>
      </c>
      <c r="V7642">
        <f>SUMIF(货件明细!K:K,F7642,货件明细!AQ:AQ)</f>
        <v>0</v>
      </c>
      <c r="W7642">
        <f t="shared" si="476"/>
        <v>1</v>
      </c>
      <c r="X7642">
        <f t="shared" si="477"/>
        <v>240</v>
      </c>
      <c r="Y7642">
        <f>SUMIF(货件明细!K:K,F7642,货件明细!I:I)</f>
        <v>0</v>
      </c>
      <c r="Z7642">
        <f t="shared" si="478"/>
        <v>116.4</v>
      </c>
      <c r="AA7642">
        <f>SUMIF(货件明细!K:K,F7642,货件明细!J:J)</f>
        <v>0</v>
      </c>
      <c r="AB7642">
        <f t="shared" si="479"/>
        <v>1</v>
      </c>
    </row>
    <row r="7643" spans="1:28">
      <c r="A7643">
        <v>2025</v>
      </c>
      <c r="B7643">
        <v>12</v>
      </c>
      <c r="C7643">
        <v>50</v>
      </c>
      <c r="D7643" s="4">
        <v>46003</v>
      </c>
      <c r="E7643" t="s">
        <v>28</v>
      </c>
      <c r="F7643" t="s">
        <v>7862</v>
      </c>
      <c r="G7643" t="s">
        <v>267</v>
      </c>
      <c r="H7643" t="s">
        <v>71</v>
      </c>
      <c r="I7643" t="s">
        <v>32</v>
      </c>
      <c r="J7643" t="s">
        <v>58</v>
      </c>
      <c r="K7643" t="s">
        <v>58</v>
      </c>
      <c r="L7643" t="s">
        <v>46</v>
      </c>
      <c r="M7643" t="s">
        <v>5001</v>
      </c>
      <c r="N7643" t="s">
        <v>6725</v>
      </c>
      <c r="O7643">
        <v>116.4</v>
      </c>
      <c r="Q7643">
        <v>314.06</v>
      </c>
      <c r="R7643">
        <v>314.06</v>
      </c>
      <c r="S7643">
        <v>0</v>
      </c>
      <c r="T7643">
        <v>314.06</v>
      </c>
      <c r="U7643">
        <v>240</v>
      </c>
      <c r="V7643">
        <f>SUMIF(货件明细!K:K,F7643,货件明细!AQ:AQ)</f>
        <v>0</v>
      </c>
      <c r="W7643">
        <f t="shared" si="476"/>
        <v>1</v>
      </c>
      <c r="X7643">
        <f t="shared" si="477"/>
        <v>240</v>
      </c>
      <c r="Y7643">
        <f>SUMIF(货件明细!K:K,F7643,货件明细!I:I)</f>
        <v>0</v>
      </c>
      <c r="Z7643">
        <f t="shared" si="478"/>
        <v>116.4</v>
      </c>
      <c r="AA7643">
        <f>SUMIF(货件明细!K:K,F7643,货件明细!J:J)</f>
        <v>0</v>
      </c>
      <c r="AB7643">
        <f t="shared" si="479"/>
        <v>1</v>
      </c>
    </row>
    <row r="7644" spans="1:28">
      <c r="A7644">
        <v>2025</v>
      </c>
      <c r="B7644">
        <v>12</v>
      </c>
      <c r="C7644">
        <v>50</v>
      </c>
      <c r="D7644" s="4">
        <v>46003</v>
      </c>
      <c r="E7644" t="s">
        <v>28</v>
      </c>
      <c r="F7644" t="s">
        <v>7863</v>
      </c>
      <c r="G7644" t="s">
        <v>62</v>
      </c>
      <c r="H7644" t="s">
        <v>31</v>
      </c>
      <c r="I7644" t="s">
        <v>32</v>
      </c>
      <c r="J7644" t="s">
        <v>58</v>
      </c>
      <c r="K7644" t="s">
        <v>58</v>
      </c>
      <c r="L7644" t="s">
        <v>46</v>
      </c>
      <c r="M7644" t="s">
        <v>5001</v>
      </c>
      <c r="N7644" t="s">
        <v>6725</v>
      </c>
      <c r="O7644">
        <v>116.4</v>
      </c>
      <c r="Q7644">
        <v>579.535</v>
      </c>
      <c r="R7644">
        <v>579.535</v>
      </c>
      <c r="S7644">
        <v>0</v>
      </c>
      <c r="T7644">
        <v>579.535</v>
      </c>
      <c r="U7644">
        <v>240</v>
      </c>
      <c r="V7644">
        <f>SUMIF(货件明细!K:K,F7644,货件明细!AQ:AQ)</f>
        <v>0</v>
      </c>
      <c r="W7644">
        <f t="shared" si="476"/>
        <v>1</v>
      </c>
      <c r="X7644">
        <f t="shared" si="477"/>
        <v>240</v>
      </c>
      <c r="Y7644">
        <f>SUMIF(货件明细!K:K,F7644,货件明细!I:I)</f>
        <v>0</v>
      </c>
      <c r="Z7644">
        <f t="shared" si="478"/>
        <v>116.4</v>
      </c>
      <c r="AA7644">
        <f>SUMIF(货件明细!K:K,F7644,货件明细!J:J)</f>
        <v>0</v>
      </c>
      <c r="AB7644">
        <f t="shared" si="479"/>
        <v>1</v>
      </c>
    </row>
    <row r="7645" spans="1:28">
      <c r="A7645">
        <v>2025</v>
      </c>
      <c r="B7645">
        <v>12</v>
      </c>
      <c r="C7645">
        <v>50</v>
      </c>
      <c r="D7645" s="4">
        <v>46003</v>
      </c>
      <c r="E7645" t="s">
        <v>28</v>
      </c>
      <c r="F7645" t="s">
        <v>7864</v>
      </c>
      <c r="G7645" t="s">
        <v>43</v>
      </c>
      <c r="H7645" t="s">
        <v>44</v>
      </c>
      <c r="I7645" t="s">
        <v>41</v>
      </c>
      <c r="J7645" t="s">
        <v>100</v>
      </c>
      <c r="K7645" t="s">
        <v>100</v>
      </c>
      <c r="L7645" t="s">
        <v>46</v>
      </c>
      <c r="M7645" t="s">
        <v>5001</v>
      </c>
      <c r="N7645" t="s">
        <v>6615</v>
      </c>
      <c r="O7645">
        <v>34.75</v>
      </c>
      <c r="Q7645">
        <v>179.875714285714</v>
      </c>
      <c r="R7645">
        <v>179.875714285714</v>
      </c>
      <c r="S7645">
        <v>0</v>
      </c>
      <c r="T7645">
        <v>179.875714285714</v>
      </c>
      <c r="U7645">
        <v>162</v>
      </c>
      <c r="V7645">
        <f>SUMIF(货件明细!K:K,F7645,货件明细!AQ:AQ)</f>
        <v>0</v>
      </c>
      <c r="W7645">
        <f t="shared" si="476"/>
        <v>1</v>
      </c>
      <c r="X7645">
        <f t="shared" si="477"/>
        <v>162</v>
      </c>
      <c r="Y7645">
        <f>SUMIF(货件明细!K:K,F7645,货件明细!I:I)</f>
        <v>0</v>
      </c>
      <c r="Z7645">
        <f t="shared" si="478"/>
        <v>34.75</v>
      </c>
      <c r="AA7645">
        <f>SUMIF(货件明细!K:K,F7645,货件明细!J:J)</f>
        <v>0</v>
      </c>
      <c r="AB7645">
        <f t="shared" si="479"/>
        <v>1</v>
      </c>
    </row>
    <row r="7646" spans="1:28">
      <c r="A7646">
        <v>2025</v>
      </c>
      <c r="B7646">
        <v>12</v>
      </c>
      <c r="C7646">
        <v>50</v>
      </c>
      <c r="D7646" s="4">
        <v>46003</v>
      </c>
      <c r="E7646" t="s">
        <v>28</v>
      </c>
      <c r="F7646" t="s">
        <v>7865</v>
      </c>
      <c r="G7646" t="s">
        <v>1610</v>
      </c>
      <c r="H7646" t="s">
        <v>71</v>
      </c>
      <c r="I7646" t="s">
        <v>41</v>
      </c>
      <c r="J7646" t="s">
        <v>100</v>
      </c>
      <c r="K7646" t="s">
        <v>58</v>
      </c>
      <c r="L7646" t="s">
        <v>46</v>
      </c>
      <c r="M7646" t="s">
        <v>47</v>
      </c>
      <c r="N7646" t="s">
        <v>5178</v>
      </c>
      <c r="O7646">
        <v>34.75</v>
      </c>
      <c r="Q7646">
        <v>96.725</v>
      </c>
      <c r="R7646">
        <v>96.725</v>
      </c>
      <c r="S7646">
        <v>0</v>
      </c>
      <c r="T7646">
        <v>96.725</v>
      </c>
      <c r="U7646">
        <v>162</v>
      </c>
      <c r="V7646">
        <f>SUMIF(货件明细!K:K,F7646,货件明细!AQ:AQ)</f>
        <v>0</v>
      </c>
      <c r="W7646">
        <f t="shared" si="476"/>
        <v>1</v>
      </c>
      <c r="X7646">
        <f t="shared" si="477"/>
        <v>162</v>
      </c>
      <c r="Y7646">
        <f>SUMIF(货件明细!K:K,F7646,货件明细!I:I)</f>
        <v>0</v>
      </c>
      <c r="Z7646">
        <f t="shared" si="478"/>
        <v>34.75</v>
      </c>
      <c r="AA7646">
        <f>SUMIF(货件明细!K:K,F7646,货件明细!J:J)</f>
        <v>0</v>
      </c>
      <c r="AB7646">
        <f t="shared" si="479"/>
        <v>1</v>
      </c>
    </row>
    <row r="7647" spans="1:28">
      <c r="A7647">
        <v>2025</v>
      </c>
      <c r="B7647">
        <v>12</v>
      </c>
      <c r="C7647">
        <v>50</v>
      </c>
      <c r="D7647" s="4">
        <v>46003</v>
      </c>
      <c r="E7647" t="s">
        <v>28</v>
      </c>
      <c r="F7647" t="s">
        <v>7866</v>
      </c>
      <c r="G7647" t="s">
        <v>114</v>
      </c>
      <c r="H7647" t="s">
        <v>44</v>
      </c>
      <c r="I7647" t="s">
        <v>41</v>
      </c>
      <c r="J7647" t="s">
        <v>100</v>
      </c>
      <c r="K7647" t="s">
        <v>4998</v>
      </c>
      <c r="L7647" t="s">
        <v>46</v>
      </c>
      <c r="M7647" t="s">
        <v>2882</v>
      </c>
      <c r="N7647" t="s">
        <v>4823</v>
      </c>
      <c r="O7647">
        <v>34.75</v>
      </c>
      <c r="Q7647">
        <v>180.05</v>
      </c>
      <c r="R7647">
        <v>180.05</v>
      </c>
      <c r="S7647">
        <v>0</v>
      </c>
      <c r="T7647">
        <v>180.05</v>
      </c>
      <c r="U7647">
        <v>162</v>
      </c>
      <c r="V7647">
        <f>SUMIF(货件明细!K:K,F7647,货件明细!AQ:AQ)</f>
        <v>0</v>
      </c>
      <c r="W7647">
        <f t="shared" si="476"/>
        <v>1</v>
      </c>
      <c r="X7647">
        <f t="shared" si="477"/>
        <v>162</v>
      </c>
      <c r="Y7647">
        <f>SUMIF(货件明细!K:K,F7647,货件明细!I:I)</f>
        <v>0</v>
      </c>
      <c r="Z7647">
        <f t="shared" si="478"/>
        <v>34.75</v>
      </c>
      <c r="AA7647">
        <f>SUMIF(货件明细!K:K,F7647,货件明细!J:J)</f>
        <v>0</v>
      </c>
      <c r="AB7647">
        <f t="shared" si="479"/>
        <v>1</v>
      </c>
    </row>
    <row r="7648" spans="1:28">
      <c r="A7648">
        <v>2025</v>
      </c>
      <c r="B7648">
        <v>12</v>
      </c>
      <c r="C7648">
        <v>50</v>
      </c>
      <c r="D7648" s="4">
        <v>46003</v>
      </c>
      <c r="E7648" t="s">
        <v>28</v>
      </c>
      <c r="F7648" t="s">
        <v>7867</v>
      </c>
      <c r="G7648" t="s">
        <v>392</v>
      </c>
      <c r="H7648" t="s">
        <v>44</v>
      </c>
      <c r="I7648" t="s">
        <v>41</v>
      </c>
      <c r="J7648" t="s">
        <v>100</v>
      </c>
      <c r="K7648" t="s">
        <v>4998</v>
      </c>
      <c r="L7648" t="s">
        <v>46</v>
      </c>
      <c r="M7648" t="s">
        <v>2882</v>
      </c>
      <c r="N7648" t="s">
        <v>4823</v>
      </c>
      <c r="O7648">
        <v>34.75</v>
      </c>
      <c r="Q7648">
        <v>166.2</v>
      </c>
      <c r="R7648">
        <v>166.2</v>
      </c>
      <c r="S7648">
        <v>0</v>
      </c>
      <c r="T7648">
        <v>166.2</v>
      </c>
      <c r="U7648">
        <v>162</v>
      </c>
      <c r="V7648">
        <f>SUMIF(货件明细!K:K,F7648,货件明细!AQ:AQ)</f>
        <v>0</v>
      </c>
      <c r="W7648">
        <f t="shared" si="476"/>
        <v>1</v>
      </c>
      <c r="X7648">
        <f t="shared" si="477"/>
        <v>162</v>
      </c>
      <c r="Y7648">
        <f>SUMIF(货件明细!K:K,F7648,货件明细!I:I)</f>
        <v>0</v>
      </c>
      <c r="Z7648">
        <f t="shared" si="478"/>
        <v>34.75</v>
      </c>
      <c r="AA7648">
        <f>SUMIF(货件明细!K:K,F7648,货件明细!J:J)</f>
        <v>0</v>
      </c>
      <c r="AB7648">
        <f t="shared" si="479"/>
        <v>1</v>
      </c>
    </row>
    <row r="7649" spans="1:28">
      <c r="A7649">
        <v>2025</v>
      </c>
      <c r="B7649">
        <v>12</v>
      </c>
      <c r="C7649">
        <v>50</v>
      </c>
      <c r="D7649" s="4">
        <v>46003</v>
      </c>
      <c r="E7649" t="s">
        <v>28</v>
      </c>
      <c r="F7649" t="s">
        <v>7868</v>
      </c>
      <c r="G7649" t="s">
        <v>62</v>
      </c>
      <c r="H7649" t="s">
        <v>31</v>
      </c>
      <c r="I7649" t="s">
        <v>41</v>
      </c>
      <c r="J7649" t="s">
        <v>100</v>
      </c>
      <c r="K7649" t="s">
        <v>100</v>
      </c>
      <c r="L7649" t="s">
        <v>46</v>
      </c>
      <c r="M7649" t="s">
        <v>47</v>
      </c>
      <c r="N7649" t="s">
        <v>5148</v>
      </c>
      <c r="O7649">
        <v>34.75</v>
      </c>
      <c r="Q7649">
        <v>204</v>
      </c>
      <c r="R7649">
        <v>204</v>
      </c>
      <c r="S7649">
        <v>0</v>
      </c>
      <c r="T7649">
        <v>204</v>
      </c>
      <c r="U7649">
        <v>162</v>
      </c>
      <c r="V7649">
        <f>SUMIF(货件明细!K:K,F7649,货件明细!AQ:AQ)</f>
        <v>0</v>
      </c>
      <c r="W7649">
        <f t="shared" si="476"/>
        <v>1</v>
      </c>
      <c r="X7649">
        <f t="shared" si="477"/>
        <v>162</v>
      </c>
      <c r="Y7649">
        <f>SUMIF(货件明细!K:K,F7649,货件明细!I:I)</f>
        <v>0</v>
      </c>
      <c r="Z7649">
        <f t="shared" si="478"/>
        <v>34.75</v>
      </c>
      <c r="AA7649">
        <f>SUMIF(货件明细!K:K,F7649,货件明细!J:J)</f>
        <v>0</v>
      </c>
      <c r="AB7649">
        <f t="shared" si="479"/>
        <v>1</v>
      </c>
    </row>
    <row r="7650" spans="1:28">
      <c r="A7650">
        <v>2025</v>
      </c>
      <c r="B7650">
        <v>12</v>
      </c>
      <c r="C7650">
        <v>50</v>
      </c>
      <c r="D7650" s="4">
        <v>46003</v>
      </c>
      <c r="E7650" t="s">
        <v>28</v>
      </c>
      <c r="F7650" t="s">
        <v>7869</v>
      </c>
      <c r="G7650" t="s">
        <v>54</v>
      </c>
      <c r="H7650" t="s">
        <v>31</v>
      </c>
      <c r="I7650" t="s">
        <v>41</v>
      </c>
      <c r="J7650" t="s">
        <v>7637</v>
      </c>
      <c r="K7650" t="s">
        <v>100</v>
      </c>
      <c r="L7650" t="s">
        <v>46</v>
      </c>
      <c r="M7650" t="s">
        <v>47</v>
      </c>
      <c r="N7650" t="s">
        <v>5549</v>
      </c>
      <c r="O7650">
        <v>15.25</v>
      </c>
      <c r="Q7650">
        <v>137.6</v>
      </c>
      <c r="R7650">
        <v>137.6</v>
      </c>
      <c r="S7650">
        <v>0</v>
      </c>
      <c r="T7650">
        <v>137.6</v>
      </c>
      <c r="U7650">
        <v>60</v>
      </c>
      <c r="V7650">
        <f>SUMIF(货件明细!K:K,F7650,货件明细!AQ:AQ)</f>
        <v>0</v>
      </c>
      <c r="W7650">
        <f t="shared" si="476"/>
        <v>1</v>
      </c>
      <c r="X7650">
        <f t="shared" si="477"/>
        <v>60</v>
      </c>
      <c r="Y7650">
        <f>SUMIF(货件明细!K:K,F7650,货件明细!I:I)</f>
        <v>0</v>
      </c>
      <c r="Z7650">
        <f t="shared" si="478"/>
        <v>15.25</v>
      </c>
      <c r="AA7650">
        <f>SUMIF(货件明细!K:K,F7650,货件明细!J:J)</f>
        <v>0</v>
      </c>
      <c r="AB7650">
        <f t="shared" si="479"/>
        <v>1</v>
      </c>
    </row>
    <row r="7651" spans="1:28">
      <c r="A7651">
        <v>2025</v>
      </c>
      <c r="B7651">
        <v>12</v>
      </c>
      <c r="C7651">
        <v>50</v>
      </c>
      <c r="D7651" s="4">
        <v>46003</v>
      </c>
      <c r="E7651" t="s">
        <v>28</v>
      </c>
      <c r="F7651" t="s">
        <v>7870</v>
      </c>
      <c r="G7651" t="s">
        <v>50</v>
      </c>
      <c r="H7651" t="s">
        <v>31</v>
      </c>
      <c r="I7651" t="s">
        <v>41</v>
      </c>
      <c r="J7651" t="s">
        <v>7637</v>
      </c>
      <c r="K7651" t="s">
        <v>100</v>
      </c>
      <c r="L7651" t="s">
        <v>46</v>
      </c>
      <c r="M7651" t="s">
        <v>47</v>
      </c>
      <c r="N7651" t="s">
        <v>5148</v>
      </c>
      <c r="O7651">
        <v>15.25</v>
      </c>
      <c r="Q7651">
        <v>107.666666666667</v>
      </c>
      <c r="R7651">
        <v>107.666666666667</v>
      </c>
      <c r="S7651">
        <v>0</v>
      </c>
      <c r="T7651">
        <v>107.666666666667</v>
      </c>
      <c r="U7651">
        <v>60</v>
      </c>
      <c r="V7651">
        <f>SUMIF(货件明细!K:K,F7651,货件明细!AQ:AQ)</f>
        <v>0</v>
      </c>
      <c r="W7651">
        <f t="shared" si="476"/>
        <v>1</v>
      </c>
      <c r="X7651">
        <f t="shared" si="477"/>
        <v>60</v>
      </c>
      <c r="Y7651">
        <f>SUMIF(货件明细!K:K,F7651,货件明细!I:I)</f>
        <v>0</v>
      </c>
      <c r="Z7651">
        <f t="shared" si="478"/>
        <v>15.25</v>
      </c>
      <c r="AA7651">
        <f>SUMIF(货件明细!K:K,F7651,货件明细!J:J)</f>
        <v>0</v>
      </c>
      <c r="AB7651">
        <f t="shared" si="479"/>
        <v>1</v>
      </c>
    </row>
    <row r="7652" spans="1:28">
      <c r="A7652">
        <v>2025</v>
      </c>
      <c r="B7652">
        <v>12</v>
      </c>
      <c r="C7652">
        <v>50</v>
      </c>
      <c r="D7652" s="4">
        <v>46003</v>
      </c>
      <c r="E7652" t="s">
        <v>28</v>
      </c>
      <c r="F7652" t="s">
        <v>7871</v>
      </c>
      <c r="G7652" t="s">
        <v>374</v>
      </c>
      <c r="H7652" t="s">
        <v>71</v>
      </c>
      <c r="I7652" t="s">
        <v>41</v>
      </c>
      <c r="J7652" t="s">
        <v>7637</v>
      </c>
      <c r="K7652" t="s">
        <v>7637</v>
      </c>
      <c r="L7652" t="s">
        <v>46</v>
      </c>
      <c r="M7652" t="s">
        <v>2882</v>
      </c>
      <c r="N7652" t="s">
        <v>3338</v>
      </c>
      <c r="O7652">
        <v>15.25</v>
      </c>
      <c r="Q7652">
        <v>93.12</v>
      </c>
      <c r="R7652">
        <v>93.12</v>
      </c>
      <c r="S7652">
        <v>0</v>
      </c>
      <c r="T7652">
        <v>93.12</v>
      </c>
      <c r="U7652">
        <v>60</v>
      </c>
      <c r="V7652">
        <f>SUMIF(货件明细!K:K,F7652,货件明细!AQ:AQ)</f>
        <v>0</v>
      </c>
      <c r="W7652">
        <f t="shared" si="476"/>
        <v>1</v>
      </c>
      <c r="X7652">
        <f t="shared" si="477"/>
        <v>60</v>
      </c>
      <c r="Y7652">
        <f>SUMIF(货件明细!K:K,F7652,货件明细!I:I)</f>
        <v>0</v>
      </c>
      <c r="Z7652">
        <f t="shared" si="478"/>
        <v>15.25</v>
      </c>
      <c r="AA7652">
        <f>SUMIF(货件明细!K:K,F7652,货件明细!J:J)</f>
        <v>0</v>
      </c>
      <c r="AB7652">
        <f t="shared" si="479"/>
        <v>1</v>
      </c>
    </row>
    <row r="7653" spans="1:28">
      <c r="A7653">
        <v>2025</v>
      </c>
      <c r="B7653">
        <v>12</v>
      </c>
      <c r="C7653">
        <v>50</v>
      </c>
      <c r="D7653" s="4">
        <v>46003</v>
      </c>
      <c r="E7653" t="s">
        <v>28</v>
      </c>
      <c r="F7653" t="s">
        <v>7872</v>
      </c>
      <c r="G7653" t="s">
        <v>1517</v>
      </c>
      <c r="H7653" t="s">
        <v>71</v>
      </c>
      <c r="I7653" t="s">
        <v>41</v>
      </c>
      <c r="J7653" t="s">
        <v>7637</v>
      </c>
      <c r="K7653" t="s">
        <v>7637</v>
      </c>
      <c r="L7653" t="s">
        <v>46</v>
      </c>
      <c r="M7653" t="s">
        <v>2882</v>
      </c>
      <c r="N7653" t="s">
        <v>3338</v>
      </c>
      <c r="O7653">
        <v>15.25</v>
      </c>
      <c r="Q7653">
        <v>85.6</v>
      </c>
      <c r="R7653">
        <v>85.6</v>
      </c>
      <c r="S7653">
        <v>0</v>
      </c>
      <c r="T7653">
        <v>85.6</v>
      </c>
      <c r="U7653">
        <v>60</v>
      </c>
      <c r="V7653">
        <f>SUMIF(货件明细!K:K,F7653,货件明细!AQ:AQ)</f>
        <v>0</v>
      </c>
      <c r="W7653">
        <f t="shared" si="476"/>
        <v>1</v>
      </c>
      <c r="X7653">
        <f t="shared" si="477"/>
        <v>60</v>
      </c>
      <c r="Y7653">
        <f>SUMIF(货件明细!K:K,F7653,货件明细!I:I)</f>
        <v>0</v>
      </c>
      <c r="Z7653">
        <f t="shared" si="478"/>
        <v>15.25</v>
      </c>
      <c r="AA7653">
        <f>SUMIF(货件明细!K:K,F7653,货件明细!J:J)</f>
        <v>0</v>
      </c>
      <c r="AB7653">
        <f t="shared" si="479"/>
        <v>1</v>
      </c>
    </row>
    <row r="7654" spans="1:28">
      <c r="A7654">
        <v>2025</v>
      </c>
      <c r="B7654">
        <v>12</v>
      </c>
      <c r="C7654">
        <v>50</v>
      </c>
      <c r="D7654" s="4">
        <v>46003</v>
      </c>
      <c r="E7654" t="s">
        <v>28</v>
      </c>
      <c r="F7654" t="s">
        <v>7873</v>
      </c>
      <c r="G7654" t="s">
        <v>163</v>
      </c>
      <c r="H7654" t="s">
        <v>71</v>
      </c>
      <c r="I7654" t="s">
        <v>41</v>
      </c>
      <c r="J7654" t="s">
        <v>7637</v>
      </c>
      <c r="K7654" t="s">
        <v>7637</v>
      </c>
      <c r="L7654" t="s">
        <v>46</v>
      </c>
      <c r="M7654" t="s">
        <v>2882</v>
      </c>
      <c r="N7654" t="s">
        <v>3338</v>
      </c>
      <c r="O7654">
        <v>15.25</v>
      </c>
      <c r="Q7654">
        <v>93.12</v>
      </c>
      <c r="R7654">
        <v>93.12</v>
      </c>
      <c r="S7654">
        <v>0</v>
      </c>
      <c r="T7654">
        <v>93.12</v>
      </c>
      <c r="U7654">
        <v>60</v>
      </c>
      <c r="V7654">
        <f>SUMIF(货件明细!K:K,F7654,货件明细!AQ:AQ)</f>
        <v>0</v>
      </c>
      <c r="W7654">
        <f t="shared" si="476"/>
        <v>1</v>
      </c>
      <c r="X7654">
        <f t="shared" si="477"/>
        <v>60</v>
      </c>
      <c r="Y7654">
        <f>SUMIF(货件明细!K:K,F7654,货件明细!I:I)</f>
        <v>0</v>
      </c>
      <c r="Z7654">
        <f t="shared" si="478"/>
        <v>15.25</v>
      </c>
      <c r="AA7654">
        <f>SUMIF(货件明细!K:K,F7654,货件明细!J:J)</f>
        <v>0</v>
      </c>
      <c r="AB7654">
        <f t="shared" si="479"/>
        <v>1</v>
      </c>
    </row>
    <row r="7655" spans="1:28">
      <c r="A7655">
        <v>2025</v>
      </c>
      <c r="B7655">
        <v>12</v>
      </c>
      <c r="C7655">
        <v>50</v>
      </c>
      <c r="D7655" s="4">
        <v>46003</v>
      </c>
      <c r="E7655" t="s">
        <v>28</v>
      </c>
      <c r="F7655" t="s">
        <v>7874</v>
      </c>
      <c r="G7655" t="s">
        <v>43</v>
      </c>
      <c r="H7655" t="s">
        <v>44</v>
      </c>
      <c r="I7655" t="s">
        <v>41</v>
      </c>
      <c r="J7655" t="s">
        <v>58</v>
      </c>
      <c r="K7655" t="s">
        <v>58</v>
      </c>
      <c r="L7655" t="s">
        <v>46</v>
      </c>
      <c r="M7655" t="s">
        <v>5001</v>
      </c>
      <c r="N7655" t="s">
        <v>6725</v>
      </c>
      <c r="O7655">
        <v>19.65</v>
      </c>
      <c r="Q7655">
        <v>116</v>
      </c>
      <c r="R7655">
        <v>116</v>
      </c>
      <c r="S7655">
        <v>0</v>
      </c>
      <c r="T7655">
        <v>116</v>
      </c>
      <c r="U7655">
        <v>72</v>
      </c>
      <c r="V7655">
        <f>SUMIF(货件明细!K:K,F7655,货件明细!AQ:AQ)</f>
        <v>0</v>
      </c>
      <c r="W7655">
        <f t="shared" si="476"/>
        <v>1</v>
      </c>
      <c r="X7655">
        <f t="shared" si="477"/>
        <v>72</v>
      </c>
      <c r="Y7655">
        <f>SUMIF(货件明细!K:K,F7655,货件明细!I:I)</f>
        <v>0</v>
      </c>
      <c r="Z7655">
        <f t="shared" si="478"/>
        <v>19.65</v>
      </c>
      <c r="AA7655">
        <f>SUMIF(货件明细!K:K,F7655,货件明细!J:J)</f>
        <v>0</v>
      </c>
      <c r="AB7655">
        <f t="shared" si="479"/>
        <v>1</v>
      </c>
    </row>
    <row r="7656" spans="1:28">
      <c r="A7656">
        <v>2025</v>
      </c>
      <c r="B7656">
        <v>12</v>
      </c>
      <c r="C7656">
        <v>50</v>
      </c>
      <c r="D7656" s="4">
        <v>46003</v>
      </c>
      <c r="E7656" t="s">
        <v>28</v>
      </c>
      <c r="F7656" t="s">
        <v>7875</v>
      </c>
      <c r="G7656" t="s">
        <v>1610</v>
      </c>
      <c r="H7656" t="s">
        <v>71</v>
      </c>
      <c r="I7656" t="s">
        <v>41</v>
      </c>
      <c r="J7656" t="s">
        <v>58</v>
      </c>
      <c r="K7656" t="s">
        <v>58</v>
      </c>
      <c r="L7656" t="s">
        <v>46</v>
      </c>
      <c r="M7656" t="s">
        <v>47</v>
      </c>
      <c r="N7656" t="s">
        <v>5178</v>
      </c>
      <c r="O7656">
        <v>19.65</v>
      </c>
      <c r="Q7656">
        <v>48.3625</v>
      </c>
      <c r="R7656">
        <v>48.3625</v>
      </c>
      <c r="S7656">
        <v>0</v>
      </c>
      <c r="T7656">
        <v>48.3625</v>
      </c>
      <c r="U7656">
        <v>72</v>
      </c>
      <c r="V7656">
        <f>SUMIF(货件明细!K:K,F7656,货件明细!AQ:AQ)</f>
        <v>0</v>
      </c>
      <c r="W7656">
        <f t="shared" si="476"/>
        <v>1</v>
      </c>
      <c r="X7656">
        <f t="shared" si="477"/>
        <v>72</v>
      </c>
      <c r="Y7656">
        <f>SUMIF(货件明细!K:K,F7656,货件明细!I:I)</f>
        <v>0</v>
      </c>
      <c r="Z7656">
        <f t="shared" si="478"/>
        <v>19.65</v>
      </c>
      <c r="AA7656">
        <f>SUMIF(货件明细!K:K,F7656,货件明细!J:J)</f>
        <v>0</v>
      </c>
      <c r="AB7656">
        <f t="shared" si="479"/>
        <v>1</v>
      </c>
    </row>
    <row r="7657" spans="1:28">
      <c r="A7657">
        <v>2025</v>
      </c>
      <c r="B7657">
        <v>12</v>
      </c>
      <c r="C7657">
        <v>50</v>
      </c>
      <c r="D7657" s="4">
        <v>46003</v>
      </c>
      <c r="E7657" t="s">
        <v>28</v>
      </c>
      <c r="F7657" t="s">
        <v>7876</v>
      </c>
      <c r="G7657" t="s">
        <v>114</v>
      </c>
      <c r="H7657" t="s">
        <v>44</v>
      </c>
      <c r="I7657" t="s">
        <v>41</v>
      </c>
      <c r="J7657" t="s">
        <v>58</v>
      </c>
      <c r="K7657" t="s">
        <v>58</v>
      </c>
      <c r="L7657" t="s">
        <v>46</v>
      </c>
      <c r="M7657" t="s">
        <v>5001</v>
      </c>
      <c r="N7657" t="s">
        <v>6725</v>
      </c>
      <c r="O7657">
        <v>19.65</v>
      </c>
      <c r="Q7657">
        <v>62.55375</v>
      </c>
      <c r="R7657">
        <v>62.55375</v>
      </c>
      <c r="S7657">
        <v>0</v>
      </c>
      <c r="T7657">
        <v>62.55375</v>
      </c>
      <c r="U7657">
        <v>72</v>
      </c>
      <c r="V7657">
        <f>SUMIF(货件明细!K:K,F7657,货件明细!AQ:AQ)</f>
        <v>0</v>
      </c>
      <c r="W7657">
        <f t="shared" si="476"/>
        <v>1</v>
      </c>
      <c r="X7657">
        <f t="shared" si="477"/>
        <v>72</v>
      </c>
      <c r="Y7657">
        <f>SUMIF(货件明细!K:K,F7657,货件明细!I:I)</f>
        <v>0</v>
      </c>
      <c r="Z7657">
        <f t="shared" si="478"/>
        <v>19.65</v>
      </c>
      <c r="AA7657">
        <f>SUMIF(货件明细!K:K,F7657,货件明细!J:J)</f>
        <v>0</v>
      </c>
      <c r="AB7657">
        <f t="shared" si="479"/>
        <v>1</v>
      </c>
    </row>
    <row r="7658" spans="1:28">
      <c r="A7658">
        <v>2025</v>
      </c>
      <c r="B7658">
        <v>12</v>
      </c>
      <c r="C7658">
        <v>50</v>
      </c>
      <c r="D7658" s="4">
        <v>46003</v>
      </c>
      <c r="E7658" t="s">
        <v>28</v>
      </c>
      <c r="F7658" t="s">
        <v>7877</v>
      </c>
      <c r="G7658" t="s">
        <v>392</v>
      </c>
      <c r="H7658" t="s">
        <v>44</v>
      </c>
      <c r="I7658" t="s">
        <v>41</v>
      </c>
      <c r="J7658" t="s">
        <v>58</v>
      </c>
      <c r="K7658" t="s">
        <v>58</v>
      </c>
      <c r="L7658" t="s">
        <v>46</v>
      </c>
      <c r="M7658" t="s">
        <v>5001</v>
      </c>
      <c r="N7658" t="s">
        <v>6725</v>
      </c>
      <c r="O7658">
        <v>19.65</v>
      </c>
      <c r="Q7658">
        <v>126</v>
      </c>
      <c r="R7658">
        <v>126</v>
      </c>
      <c r="S7658">
        <v>0</v>
      </c>
      <c r="T7658">
        <v>126</v>
      </c>
      <c r="U7658">
        <v>72</v>
      </c>
      <c r="V7658">
        <f>SUMIF(货件明细!K:K,F7658,货件明细!AQ:AQ)</f>
        <v>0</v>
      </c>
      <c r="W7658">
        <f t="shared" si="476"/>
        <v>1</v>
      </c>
      <c r="X7658">
        <f t="shared" si="477"/>
        <v>72</v>
      </c>
      <c r="Y7658">
        <f>SUMIF(货件明细!K:K,F7658,货件明细!I:I)</f>
        <v>0</v>
      </c>
      <c r="Z7658">
        <f t="shared" si="478"/>
        <v>19.65</v>
      </c>
      <c r="AA7658">
        <f>SUMIF(货件明细!K:K,F7658,货件明细!J:J)</f>
        <v>0</v>
      </c>
      <c r="AB7658">
        <f t="shared" si="479"/>
        <v>1</v>
      </c>
    </row>
    <row r="7659" spans="1:28">
      <c r="A7659">
        <v>2025</v>
      </c>
      <c r="B7659">
        <v>12</v>
      </c>
      <c r="C7659">
        <v>50</v>
      </c>
      <c r="D7659" s="4">
        <v>46003</v>
      </c>
      <c r="E7659" t="s">
        <v>28</v>
      </c>
      <c r="F7659" t="s">
        <v>7878</v>
      </c>
      <c r="G7659" t="s">
        <v>62</v>
      </c>
      <c r="H7659" t="s">
        <v>31</v>
      </c>
      <c r="I7659" t="s">
        <v>41</v>
      </c>
      <c r="J7659" t="s">
        <v>58</v>
      </c>
      <c r="K7659" t="s">
        <v>58</v>
      </c>
      <c r="L7659" t="s">
        <v>46</v>
      </c>
      <c r="M7659" t="s">
        <v>5001</v>
      </c>
      <c r="N7659" t="s">
        <v>6725</v>
      </c>
      <c r="O7659">
        <v>19.65</v>
      </c>
      <c r="Q7659">
        <v>98.945</v>
      </c>
      <c r="R7659">
        <v>98.945</v>
      </c>
      <c r="S7659">
        <v>0</v>
      </c>
      <c r="T7659">
        <v>98.945</v>
      </c>
      <c r="U7659">
        <v>72</v>
      </c>
      <c r="V7659">
        <f>SUMIF(货件明细!K:K,F7659,货件明细!AQ:AQ)</f>
        <v>0</v>
      </c>
      <c r="W7659">
        <f t="shared" si="476"/>
        <v>1</v>
      </c>
      <c r="X7659">
        <f t="shared" si="477"/>
        <v>72</v>
      </c>
      <c r="Y7659">
        <f>SUMIF(货件明细!K:K,F7659,货件明细!I:I)</f>
        <v>0</v>
      </c>
      <c r="Z7659">
        <f t="shared" si="478"/>
        <v>19.65</v>
      </c>
      <c r="AA7659">
        <f>SUMIF(货件明细!K:K,F7659,货件明细!J:J)</f>
        <v>0</v>
      </c>
      <c r="AB7659">
        <f t="shared" si="479"/>
        <v>1</v>
      </c>
    </row>
    <row r="7660" spans="1:28">
      <c r="A7660">
        <v>2025</v>
      </c>
      <c r="B7660">
        <v>12</v>
      </c>
      <c r="C7660">
        <v>50</v>
      </c>
      <c r="D7660" s="4">
        <v>46003</v>
      </c>
      <c r="E7660" t="s">
        <v>28</v>
      </c>
      <c r="F7660" t="s">
        <v>7879</v>
      </c>
      <c r="G7660" t="s">
        <v>56</v>
      </c>
      <c r="H7660" t="s">
        <v>44</v>
      </c>
      <c r="I7660" t="s">
        <v>111</v>
      </c>
      <c r="J7660" t="s">
        <v>100</v>
      </c>
      <c r="K7660" t="s">
        <v>4998</v>
      </c>
      <c r="L7660" t="s">
        <v>46</v>
      </c>
      <c r="M7660" t="s">
        <v>2882</v>
      </c>
      <c r="N7660" t="s">
        <v>4823</v>
      </c>
      <c r="O7660">
        <v>11.2</v>
      </c>
      <c r="Q7660">
        <v>76.175</v>
      </c>
      <c r="R7660">
        <v>76.175</v>
      </c>
      <c r="S7660">
        <v>0</v>
      </c>
      <c r="T7660">
        <v>76.175</v>
      </c>
      <c r="U7660">
        <v>82</v>
      </c>
      <c r="V7660">
        <f>SUMIF(货件明细!K:K,F7660,货件明细!AQ:AQ)</f>
        <v>0</v>
      </c>
      <c r="W7660">
        <f t="shared" si="476"/>
        <v>1</v>
      </c>
      <c r="X7660">
        <f t="shared" si="477"/>
        <v>82</v>
      </c>
      <c r="Y7660">
        <f>SUMIF(货件明细!K:K,F7660,货件明细!I:I)</f>
        <v>0</v>
      </c>
      <c r="Z7660">
        <f t="shared" si="478"/>
        <v>11.2</v>
      </c>
      <c r="AA7660">
        <f>SUMIF(货件明细!K:K,F7660,货件明细!J:J)</f>
        <v>0</v>
      </c>
      <c r="AB7660">
        <f t="shared" si="479"/>
        <v>1</v>
      </c>
    </row>
    <row r="7661" spans="1:28">
      <c r="A7661">
        <v>2025</v>
      </c>
      <c r="B7661">
        <v>12</v>
      </c>
      <c r="C7661">
        <v>50</v>
      </c>
      <c r="D7661" s="4">
        <v>46003</v>
      </c>
      <c r="E7661" t="s">
        <v>28</v>
      </c>
      <c r="F7661" t="s">
        <v>7880</v>
      </c>
      <c r="G7661" t="s">
        <v>374</v>
      </c>
      <c r="H7661" t="s">
        <v>71</v>
      </c>
      <c r="I7661" t="s">
        <v>111</v>
      </c>
      <c r="J7661" t="s">
        <v>100</v>
      </c>
      <c r="K7661" t="s">
        <v>58</v>
      </c>
      <c r="L7661" t="s">
        <v>46</v>
      </c>
      <c r="M7661" t="s">
        <v>5001</v>
      </c>
      <c r="N7661" t="s">
        <v>6725</v>
      </c>
      <c r="O7661">
        <v>11.2</v>
      </c>
      <c r="Q7661">
        <v>30.64</v>
      </c>
      <c r="R7661">
        <v>30.64</v>
      </c>
      <c r="S7661">
        <v>0</v>
      </c>
      <c r="T7661">
        <v>30.64</v>
      </c>
      <c r="U7661">
        <v>82</v>
      </c>
      <c r="V7661">
        <f>SUMIF(货件明细!K:K,F7661,货件明细!AQ:AQ)</f>
        <v>0</v>
      </c>
      <c r="W7661">
        <f t="shared" si="476"/>
        <v>1</v>
      </c>
      <c r="X7661">
        <f t="shared" si="477"/>
        <v>82</v>
      </c>
      <c r="Y7661">
        <f>SUMIF(货件明细!K:K,F7661,货件明细!I:I)</f>
        <v>0</v>
      </c>
      <c r="Z7661">
        <f t="shared" si="478"/>
        <v>11.2</v>
      </c>
      <c r="AA7661">
        <f>SUMIF(货件明细!K:K,F7661,货件明细!J:J)</f>
        <v>0</v>
      </c>
      <c r="AB7661">
        <f t="shared" si="479"/>
        <v>1</v>
      </c>
    </row>
    <row r="7662" spans="1:28">
      <c r="A7662">
        <v>2025</v>
      </c>
      <c r="B7662">
        <v>12</v>
      </c>
      <c r="C7662">
        <v>50</v>
      </c>
      <c r="D7662" s="4">
        <v>46003</v>
      </c>
      <c r="E7662" t="s">
        <v>28</v>
      </c>
      <c r="F7662" t="s">
        <v>7881</v>
      </c>
      <c r="G7662" t="s">
        <v>1563</v>
      </c>
      <c r="H7662" t="s">
        <v>71</v>
      </c>
      <c r="I7662" t="s">
        <v>111</v>
      </c>
      <c r="J7662" t="s">
        <v>100</v>
      </c>
      <c r="K7662" t="s">
        <v>58</v>
      </c>
      <c r="L7662" t="s">
        <v>46</v>
      </c>
      <c r="M7662" t="s">
        <v>47</v>
      </c>
      <c r="N7662" t="s">
        <v>6850</v>
      </c>
      <c r="O7662">
        <v>11.2</v>
      </c>
      <c r="Q7662">
        <v>42</v>
      </c>
      <c r="R7662">
        <v>42</v>
      </c>
      <c r="S7662">
        <v>0</v>
      </c>
      <c r="T7662">
        <v>42</v>
      </c>
      <c r="U7662">
        <v>82</v>
      </c>
      <c r="V7662">
        <f>SUMIF(货件明细!K:K,F7662,货件明细!AQ:AQ)</f>
        <v>0</v>
      </c>
      <c r="W7662">
        <f t="shared" si="476"/>
        <v>1</v>
      </c>
      <c r="X7662">
        <f t="shared" si="477"/>
        <v>82</v>
      </c>
      <c r="Y7662">
        <f>SUMIF(货件明细!K:K,F7662,货件明细!I:I)</f>
        <v>0</v>
      </c>
      <c r="Z7662">
        <f t="shared" si="478"/>
        <v>11.2</v>
      </c>
      <c r="AA7662">
        <f>SUMIF(货件明细!K:K,F7662,货件明细!J:J)</f>
        <v>0</v>
      </c>
      <c r="AB7662">
        <f t="shared" si="479"/>
        <v>1</v>
      </c>
    </row>
    <row r="7663" spans="1:28">
      <c r="A7663">
        <v>2025</v>
      </c>
      <c r="B7663">
        <v>12</v>
      </c>
      <c r="C7663">
        <v>50</v>
      </c>
      <c r="D7663" s="4">
        <v>46003</v>
      </c>
      <c r="E7663" t="s">
        <v>28</v>
      </c>
      <c r="F7663" t="s">
        <v>7882</v>
      </c>
      <c r="G7663" t="s">
        <v>267</v>
      </c>
      <c r="H7663" t="s">
        <v>71</v>
      </c>
      <c r="I7663" t="s">
        <v>111</v>
      </c>
      <c r="J7663" t="s">
        <v>100</v>
      </c>
      <c r="K7663" t="s">
        <v>58</v>
      </c>
      <c r="L7663" t="s">
        <v>46</v>
      </c>
      <c r="M7663" t="s">
        <v>5001</v>
      </c>
      <c r="N7663" t="s">
        <v>6725</v>
      </c>
      <c r="O7663">
        <v>11.2</v>
      </c>
      <c r="Q7663">
        <v>30.64</v>
      </c>
      <c r="R7663">
        <v>30.64</v>
      </c>
      <c r="S7663">
        <v>0</v>
      </c>
      <c r="T7663">
        <v>30.64</v>
      </c>
      <c r="U7663">
        <v>82</v>
      </c>
      <c r="V7663">
        <f>SUMIF(货件明细!K:K,F7663,货件明细!AQ:AQ)</f>
        <v>0</v>
      </c>
      <c r="W7663">
        <f t="shared" si="476"/>
        <v>1</v>
      </c>
      <c r="X7663">
        <f t="shared" si="477"/>
        <v>82</v>
      </c>
      <c r="Y7663">
        <f>SUMIF(货件明细!K:K,F7663,货件明细!I:I)</f>
        <v>0</v>
      </c>
      <c r="Z7663">
        <f t="shared" si="478"/>
        <v>11.2</v>
      </c>
      <c r="AA7663">
        <f>SUMIF(货件明细!K:K,F7663,货件明细!J:J)</f>
        <v>0</v>
      </c>
      <c r="AB7663">
        <f t="shared" si="479"/>
        <v>1</v>
      </c>
    </row>
    <row r="7664" spans="1:28">
      <c r="A7664">
        <v>2025</v>
      </c>
      <c r="B7664">
        <v>12</v>
      </c>
      <c r="C7664">
        <v>50</v>
      </c>
      <c r="D7664" s="4">
        <v>46003</v>
      </c>
      <c r="E7664" t="s">
        <v>28</v>
      </c>
      <c r="F7664" t="s">
        <v>7883</v>
      </c>
      <c r="G7664" t="s">
        <v>62</v>
      </c>
      <c r="H7664" t="s">
        <v>31</v>
      </c>
      <c r="I7664" t="s">
        <v>111</v>
      </c>
      <c r="J7664" t="s">
        <v>100</v>
      </c>
      <c r="K7664" t="s">
        <v>100</v>
      </c>
      <c r="L7664" t="s">
        <v>46</v>
      </c>
      <c r="M7664" t="s">
        <v>47</v>
      </c>
      <c r="N7664" t="s">
        <v>5148</v>
      </c>
      <c r="O7664">
        <v>11.2</v>
      </c>
      <c r="Q7664">
        <v>102</v>
      </c>
      <c r="R7664">
        <v>102</v>
      </c>
      <c r="S7664">
        <v>0</v>
      </c>
      <c r="T7664">
        <v>102</v>
      </c>
      <c r="U7664">
        <v>82</v>
      </c>
      <c r="V7664">
        <f>SUMIF(货件明细!K:K,F7664,货件明细!AQ:AQ)</f>
        <v>0</v>
      </c>
      <c r="W7664">
        <f t="shared" si="476"/>
        <v>1</v>
      </c>
      <c r="X7664">
        <f t="shared" si="477"/>
        <v>82</v>
      </c>
      <c r="Y7664">
        <f>SUMIF(货件明细!K:K,F7664,货件明细!I:I)</f>
        <v>0</v>
      </c>
      <c r="Z7664">
        <f t="shared" si="478"/>
        <v>11.2</v>
      </c>
      <c r="AA7664">
        <f>SUMIF(货件明细!K:K,F7664,货件明细!J:J)</f>
        <v>0</v>
      </c>
      <c r="AB7664">
        <f t="shared" si="479"/>
        <v>1</v>
      </c>
    </row>
    <row r="7665" spans="1:28">
      <c r="A7665">
        <v>2025</v>
      </c>
      <c r="B7665">
        <v>12</v>
      </c>
      <c r="C7665">
        <v>50</v>
      </c>
      <c r="D7665" s="4">
        <v>46003</v>
      </c>
      <c r="E7665" t="s">
        <v>28</v>
      </c>
      <c r="F7665" t="s">
        <v>7884</v>
      </c>
      <c r="G7665" t="s">
        <v>56</v>
      </c>
      <c r="H7665" t="s">
        <v>44</v>
      </c>
      <c r="I7665" t="s">
        <v>96</v>
      </c>
      <c r="J7665" t="s">
        <v>100</v>
      </c>
      <c r="K7665" t="s">
        <v>4998</v>
      </c>
      <c r="L7665" t="s">
        <v>46</v>
      </c>
      <c r="M7665" t="s">
        <v>2882</v>
      </c>
      <c r="N7665" t="s">
        <v>4823</v>
      </c>
      <c r="O7665">
        <v>14.3</v>
      </c>
      <c r="Q7665">
        <v>76.175</v>
      </c>
      <c r="R7665">
        <v>76.175</v>
      </c>
      <c r="S7665">
        <v>0</v>
      </c>
      <c r="T7665">
        <v>76.175</v>
      </c>
      <c r="U7665">
        <v>108</v>
      </c>
      <c r="V7665">
        <f>SUMIF(货件明细!K:K,F7665,货件明细!AQ:AQ)</f>
        <v>0</v>
      </c>
      <c r="W7665">
        <f t="shared" si="476"/>
        <v>1</v>
      </c>
      <c r="X7665">
        <f t="shared" si="477"/>
        <v>108</v>
      </c>
      <c r="Y7665">
        <f>SUMIF(货件明细!K:K,F7665,货件明细!I:I)</f>
        <v>0</v>
      </c>
      <c r="Z7665">
        <f t="shared" si="478"/>
        <v>14.3</v>
      </c>
      <c r="AA7665">
        <f>SUMIF(货件明细!K:K,F7665,货件明细!J:J)</f>
        <v>0</v>
      </c>
      <c r="AB7665">
        <f t="shared" si="479"/>
        <v>1</v>
      </c>
    </row>
    <row r="7666" spans="1:28">
      <c r="A7666">
        <v>2025</v>
      </c>
      <c r="B7666">
        <v>12</v>
      </c>
      <c r="C7666">
        <v>50</v>
      </c>
      <c r="D7666" s="4">
        <v>46003</v>
      </c>
      <c r="E7666" t="s">
        <v>28</v>
      </c>
      <c r="F7666" t="s">
        <v>7885</v>
      </c>
      <c r="G7666" t="s">
        <v>374</v>
      </c>
      <c r="H7666" t="s">
        <v>71</v>
      </c>
      <c r="I7666" t="s">
        <v>96</v>
      </c>
      <c r="J7666" t="s">
        <v>100</v>
      </c>
      <c r="K7666" t="s">
        <v>58</v>
      </c>
      <c r="L7666" t="s">
        <v>46</v>
      </c>
      <c r="M7666" t="s">
        <v>5001</v>
      </c>
      <c r="N7666" t="s">
        <v>6725</v>
      </c>
      <c r="O7666">
        <v>14.3</v>
      </c>
      <c r="Q7666">
        <v>30.64</v>
      </c>
      <c r="R7666">
        <v>30.64</v>
      </c>
      <c r="S7666">
        <v>0</v>
      </c>
      <c r="T7666">
        <v>30.64</v>
      </c>
      <c r="U7666">
        <v>108</v>
      </c>
      <c r="V7666">
        <f>SUMIF(货件明细!K:K,F7666,货件明细!AQ:AQ)</f>
        <v>0</v>
      </c>
      <c r="W7666">
        <f t="shared" si="476"/>
        <v>1</v>
      </c>
      <c r="X7666">
        <f t="shared" si="477"/>
        <v>108</v>
      </c>
      <c r="Y7666">
        <f>SUMIF(货件明细!K:K,F7666,货件明细!I:I)</f>
        <v>0</v>
      </c>
      <c r="Z7666">
        <f t="shared" si="478"/>
        <v>14.3</v>
      </c>
      <c r="AA7666">
        <f>SUMIF(货件明细!K:K,F7666,货件明细!J:J)</f>
        <v>0</v>
      </c>
      <c r="AB7666">
        <f t="shared" si="479"/>
        <v>1</v>
      </c>
    </row>
    <row r="7667" spans="1:28">
      <c r="A7667">
        <v>2025</v>
      </c>
      <c r="B7667">
        <v>12</v>
      </c>
      <c r="C7667">
        <v>50</v>
      </c>
      <c r="D7667" s="4">
        <v>46003</v>
      </c>
      <c r="E7667" t="s">
        <v>28</v>
      </c>
      <c r="F7667" t="s">
        <v>7886</v>
      </c>
      <c r="G7667" t="s">
        <v>64</v>
      </c>
      <c r="H7667" t="s">
        <v>44</v>
      </c>
      <c r="I7667" t="s">
        <v>96</v>
      </c>
      <c r="J7667" t="s">
        <v>100</v>
      </c>
      <c r="K7667" t="s">
        <v>4998</v>
      </c>
      <c r="L7667" t="s">
        <v>46</v>
      </c>
      <c r="M7667" t="s">
        <v>2882</v>
      </c>
      <c r="N7667" t="s">
        <v>4823</v>
      </c>
      <c r="O7667">
        <v>14.3</v>
      </c>
      <c r="Q7667">
        <v>69.25</v>
      </c>
      <c r="R7667">
        <v>69.25</v>
      </c>
      <c r="S7667">
        <v>0</v>
      </c>
      <c r="T7667">
        <v>69.25</v>
      </c>
      <c r="U7667">
        <v>108</v>
      </c>
      <c r="V7667">
        <f>SUMIF(货件明细!K:K,F7667,货件明细!AQ:AQ)</f>
        <v>0</v>
      </c>
      <c r="W7667">
        <f t="shared" si="476"/>
        <v>1</v>
      </c>
      <c r="X7667">
        <f t="shared" si="477"/>
        <v>108</v>
      </c>
      <c r="Y7667">
        <f>SUMIF(货件明细!K:K,F7667,货件明细!I:I)</f>
        <v>0</v>
      </c>
      <c r="Z7667">
        <f t="shared" si="478"/>
        <v>14.3</v>
      </c>
      <c r="AA7667">
        <f>SUMIF(货件明细!K:K,F7667,货件明细!J:J)</f>
        <v>0</v>
      </c>
      <c r="AB7667">
        <f t="shared" si="479"/>
        <v>1</v>
      </c>
    </row>
    <row r="7668" spans="1:28">
      <c r="A7668">
        <v>2025</v>
      </c>
      <c r="B7668">
        <v>12</v>
      </c>
      <c r="C7668">
        <v>50</v>
      </c>
      <c r="D7668" s="4">
        <v>46003</v>
      </c>
      <c r="E7668" t="s">
        <v>28</v>
      </c>
      <c r="F7668" t="s">
        <v>7887</v>
      </c>
      <c r="G7668" t="s">
        <v>267</v>
      </c>
      <c r="H7668" t="s">
        <v>71</v>
      </c>
      <c r="I7668" t="s">
        <v>96</v>
      </c>
      <c r="J7668" t="s">
        <v>100</v>
      </c>
      <c r="K7668" t="s">
        <v>58</v>
      </c>
      <c r="L7668" t="s">
        <v>46</v>
      </c>
      <c r="M7668" t="s">
        <v>5001</v>
      </c>
      <c r="N7668" t="s">
        <v>6725</v>
      </c>
      <c r="O7668">
        <v>14.3</v>
      </c>
      <c r="Q7668">
        <v>30.64</v>
      </c>
      <c r="R7668">
        <v>30.64</v>
      </c>
      <c r="S7668">
        <v>0</v>
      </c>
      <c r="T7668">
        <v>30.64</v>
      </c>
      <c r="U7668">
        <v>108</v>
      </c>
      <c r="V7668">
        <f>SUMIF(货件明细!K:K,F7668,货件明细!AQ:AQ)</f>
        <v>0</v>
      </c>
      <c r="W7668">
        <f t="shared" si="476"/>
        <v>1</v>
      </c>
      <c r="X7668">
        <f t="shared" si="477"/>
        <v>108</v>
      </c>
      <c r="Y7668">
        <f>SUMIF(货件明细!K:K,F7668,货件明细!I:I)</f>
        <v>0</v>
      </c>
      <c r="Z7668">
        <f t="shared" si="478"/>
        <v>14.3</v>
      </c>
      <c r="AA7668">
        <f>SUMIF(货件明细!K:K,F7668,货件明细!J:J)</f>
        <v>0</v>
      </c>
      <c r="AB7668">
        <f t="shared" si="479"/>
        <v>1</v>
      </c>
    </row>
    <row r="7669" spans="1:28">
      <c r="A7669">
        <v>2025</v>
      </c>
      <c r="B7669">
        <v>12</v>
      </c>
      <c r="C7669">
        <v>50</v>
      </c>
      <c r="D7669" s="4">
        <v>46003</v>
      </c>
      <c r="E7669" t="s">
        <v>28</v>
      </c>
      <c r="F7669" t="s">
        <v>7888</v>
      </c>
      <c r="G7669" t="s">
        <v>62</v>
      </c>
      <c r="H7669" t="s">
        <v>31</v>
      </c>
      <c r="I7669" t="s">
        <v>96</v>
      </c>
      <c r="J7669" t="s">
        <v>100</v>
      </c>
      <c r="K7669" t="s">
        <v>100</v>
      </c>
      <c r="L7669" t="s">
        <v>46</v>
      </c>
      <c r="M7669" t="s">
        <v>47</v>
      </c>
      <c r="N7669" t="s">
        <v>5148</v>
      </c>
      <c r="O7669">
        <v>14.3</v>
      </c>
      <c r="Q7669">
        <v>102</v>
      </c>
      <c r="R7669">
        <v>102</v>
      </c>
      <c r="S7669">
        <v>0</v>
      </c>
      <c r="T7669">
        <v>102</v>
      </c>
      <c r="U7669">
        <v>108</v>
      </c>
      <c r="V7669">
        <f>SUMIF(货件明细!K:K,F7669,货件明细!AQ:AQ)</f>
        <v>0</v>
      </c>
      <c r="W7669">
        <f t="shared" si="476"/>
        <v>1</v>
      </c>
      <c r="X7669">
        <f t="shared" si="477"/>
        <v>108</v>
      </c>
      <c r="Y7669">
        <f>SUMIF(货件明细!K:K,F7669,货件明细!I:I)</f>
        <v>0</v>
      </c>
      <c r="Z7669">
        <f t="shared" si="478"/>
        <v>14.3</v>
      </c>
      <c r="AA7669">
        <f>SUMIF(货件明细!K:K,F7669,货件明细!J:J)</f>
        <v>0</v>
      </c>
      <c r="AB7669">
        <f t="shared" si="479"/>
        <v>1</v>
      </c>
    </row>
    <row r="7670" spans="1:28">
      <c r="A7670">
        <v>2025</v>
      </c>
      <c r="B7670">
        <v>12</v>
      </c>
      <c r="C7670">
        <v>50</v>
      </c>
      <c r="D7670" s="4">
        <v>46003</v>
      </c>
      <c r="E7670" t="s">
        <v>4249</v>
      </c>
      <c r="F7670" t="s">
        <v>7889</v>
      </c>
      <c r="G7670" t="s">
        <v>5856</v>
      </c>
      <c r="H7670" t="s">
        <v>71</v>
      </c>
      <c r="I7670" t="s">
        <v>129</v>
      </c>
      <c r="J7670" t="s">
        <v>58</v>
      </c>
      <c r="K7670" t="s">
        <v>58</v>
      </c>
      <c r="L7670" t="s">
        <v>46</v>
      </c>
      <c r="M7670" t="s">
        <v>2882</v>
      </c>
      <c r="N7670" t="s">
        <v>2883</v>
      </c>
      <c r="O7670">
        <v>138.05</v>
      </c>
      <c r="Q7670">
        <v>326.454545454545</v>
      </c>
      <c r="R7670">
        <v>326.454545454545</v>
      </c>
      <c r="S7670">
        <v>0</v>
      </c>
      <c r="T7670">
        <v>326.454545454545</v>
      </c>
      <c r="U7670">
        <v>440</v>
      </c>
      <c r="V7670">
        <f>SUMIF(货件明细!K:K,F7670,货件明细!AQ:AQ)</f>
        <v>0</v>
      </c>
      <c r="W7670">
        <f t="shared" si="476"/>
        <v>1</v>
      </c>
      <c r="X7670">
        <f t="shared" si="477"/>
        <v>440</v>
      </c>
      <c r="Y7670">
        <f>SUMIF(货件明细!K:K,F7670,货件明细!I:I)</f>
        <v>0</v>
      </c>
      <c r="Z7670">
        <f t="shared" si="478"/>
        <v>138.05</v>
      </c>
      <c r="AA7670">
        <f>SUMIF(货件明细!K:K,F7670,货件明细!J:J)</f>
        <v>0</v>
      </c>
      <c r="AB7670">
        <f t="shared" si="479"/>
        <v>1</v>
      </c>
    </row>
    <row r="7671" spans="1:28">
      <c r="A7671">
        <v>2025</v>
      </c>
      <c r="B7671">
        <v>12</v>
      </c>
      <c r="C7671">
        <v>50</v>
      </c>
      <c r="D7671" s="4">
        <v>46003</v>
      </c>
      <c r="E7671" t="s">
        <v>4249</v>
      </c>
      <c r="F7671" t="s">
        <v>7890</v>
      </c>
      <c r="G7671" t="s">
        <v>5856</v>
      </c>
      <c r="H7671" t="s">
        <v>71</v>
      </c>
      <c r="I7671" t="s">
        <v>145</v>
      </c>
      <c r="J7671" t="s">
        <v>58</v>
      </c>
      <c r="K7671" t="s">
        <v>58</v>
      </c>
      <c r="L7671" t="s">
        <v>46</v>
      </c>
      <c r="M7671" t="s">
        <v>2882</v>
      </c>
      <c r="N7671" t="s">
        <v>2883</v>
      </c>
      <c r="O7671">
        <v>247.65</v>
      </c>
      <c r="Q7671">
        <v>689.181818181818</v>
      </c>
      <c r="R7671">
        <v>689.181818181818</v>
      </c>
      <c r="S7671">
        <v>0</v>
      </c>
      <c r="T7671">
        <v>689.181818181818</v>
      </c>
      <c r="U7671">
        <v>850</v>
      </c>
      <c r="V7671">
        <f>SUMIF(货件明细!K:K,F7671,货件明细!AQ:AQ)</f>
        <v>0</v>
      </c>
      <c r="W7671">
        <f t="shared" si="476"/>
        <v>1</v>
      </c>
      <c r="X7671">
        <f t="shared" si="477"/>
        <v>850</v>
      </c>
      <c r="Y7671">
        <f>SUMIF(货件明细!K:K,F7671,货件明细!I:I)</f>
        <v>0</v>
      </c>
      <c r="Z7671">
        <f t="shared" si="478"/>
        <v>247.65</v>
      </c>
      <c r="AA7671">
        <f>SUMIF(货件明细!K:K,F7671,货件明细!J:J)</f>
        <v>0</v>
      </c>
      <c r="AB7671">
        <f t="shared" si="479"/>
        <v>1</v>
      </c>
    </row>
    <row r="7672" spans="1:28">
      <c r="A7672">
        <v>2025</v>
      </c>
      <c r="B7672">
        <v>12</v>
      </c>
      <c r="C7672">
        <v>50</v>
      </c>
      <c r="D7672" s="4">
        <v>46003</v>
      </c>
      <c r="E7672" t="s">
        <v>4249</v>
      </c>
      <c r="F7672" t="s">
        <v>7891</v>
      </c>
      <c r="G7672" t="s">
        <v>5856</v>
      </c>
      <c r="H7672" t="s">
        <v>71</v>
      </c>
      <c r="I7672" t="s">
        <v>32</v>
      </c>
      <c r="J7672" t="s">
        <v>58</v>
      </c>
      <c r="K7672" t="s">
        <v>58</v>
      </c>
      <c r="L7672" t="s">
        <v>46</v>
      </c>
      <c r="M7672" t="s">
        <v>2882</v>
      </c>
      <c r="N7672" t="s">
        <v>2883</v>
      </c>
      <c r="O7672">
        <v>51.4</v>
      </c>
      <c r="Q7672">
        <v>145.090909090909</v>
      </c>
      <c r="R7672">
        <v>145.090909090909</v>
      </c>
      <c r="S7672">
        <v>0</v>
      </c>
      <c r="T7672">
        <v>145.090909090909</v>
      </c>
      <c r="U7672">
        <v>280</v>
      </c>
      <c r="V7672">
        <f>SUMIF(货件明细!K:K,F7672,货件明细!AQ:AQ)</f>
        <v>0</v>
      </c>
      <c r="W7672">
        <f t="shared" si="476"/>
        <v>1</v>
      </c>
      <c r="X7672">
        <f t="shared" si="477"/>
        <v>280</v>
      </c>
      <c r="Y7672">
        <f>SUMIF(货件明细!K:K,F7672,货件明细!I:I)</f>
        <v>0</v>
      </c>
      <c r="Z7672">
        <f t="shared" si="478"/>
        <v>51.4</v>
      </c>
      <c r="AA7672">
        <f>SUMIF(货件明细!K:K,F7672,货件明细!J:J)</f>
        <v>0</v>
      </c>
      <c r="AB7672">
        <f t="shared" si="479"/>
        <v>1</v>
      </c>
    </row>
    <row r="7673" spans="1:28">
      <c r="A7673">
        <v>2025</v>
      </c>
      <c r="B7673">
        <v>12</v>
      </c>
      <c r="C7673">
        <v>50</v>
      </c>
      <c r="D7673" s="4">
        <v>46003</v>
      </c>
      <c r="E7673" t="s">
        <v>4249</v>
      </c>
      <c r="F7673" t="s">
        <v>7892</v>
      </c>
      <c r="G7673" t="s">
        <v>5856</v>
      </c>
      <c r="H7673" t="s">
        <v>71</v>
      </c>
      <c r="I7673" t="s">
        <v>41</v>
      </c>
      <c r="J7673" t="s">
        <v>58</v>
      </c>
      <c r="K7673" t="s">
        <v>58</v>
      </c>
      <c r="L7673" t="s">
        <v>46</v>
      </c>
      <c r="M7673" t="s">
        <v>2882</v>
      </c>
      <c r="N7673" t="s">
        <v>2883</v>
      </c>
      <c r="O7673">
        <v>155.55</v>
      </c>
      <c r="Q7673">
        <v>471.545454545455</v>
      </c>
      <c r="R7673">
        <v>471.545454545455</v>
      </c>
      <c r="S7673">
        <v>0</v>
      </c>
      <c r="T7673">
        <v>471.545454545455</v>
      </c>
      <c r="U7673">
        <v>540</v>
      </c>
      <c r="V7673">
        <f>SUMIF(货件明细!K:K,F7673,货件明细!AQ:AQ)</f>
        <v>0</v>
      </c>
      <c r="W7673">
        <f t="shared" si="476"/>
        <v>1</v>
      </c>
      <c r="X7673">
        <f t="shared" si="477"/>
        <v>540</v>
      </c>
      <c r="Y7673">
        <f>SUMIF(货件明细!K:K,F7673,货件明细!I:I)</f>
        <v>0</v>
      </c>
      <c r="Z7673">
        <f t="shared" si="478"/>
        <v>155.55</v>
      </c>
      <c r="AA7673">
        <f>SUMIF(货件明细!K:K,F7673,货件明细!J:J)</f>
        <v>0</v>
      </c>
      <c r="AB7673">
        <f t="shared" si="479"/>
        <v>1</v>
      </c>
    </row>
    <row r="7674" spans="1:28">
      <c r="A7674">
        <v>2025</v>
      </c>
      <c r="B7674">
        <v>12</v>
      </c>
      <c r="C7674">
        <v>50</v>
      </c>
      <c r="D7674" s="4">
        <v>46003</v>
      </c>
      <c r="E7674" t="s">
        <v>4249</v>
      </c>
      <c r="F7674" t="s">
        <v>7893</v>
      </c>
      <c r="G7674" t="s">
        <v>5856</v>
      </c>
      <c r="H7674" t="s">
        <v>71</v>
      </c>
      <c r="I7674" t="s">
        <v>57</v>
      </c>
      <c r="J7674" t="s">
        <v>58</v>
      </c>
      <c r="K7674" t="s">
        <v>58</v>
      </c>
      <c r="L7674" t="s">
        <v>46</v>
      </c>
      <c r="M7674" t="s">
        <v>2882</v>
      </c>
      <c r="N7674" t="s">
        <v>2883</v>
      </c>
      <c r="O7674">
        <v>129.3</v>
      </c>
      <c r="Q7674">
        <v>362.727272727273</v>
      </c>
      <c r="R7674">
        <v>362.727272727273</v>
      </c>
      <c r="S7674">
        <v>0</v>
      </c>
      <c r="T7674">
        <v>362.727272727273</v>
      </c>
      <c r="U7674">
        <v>950</v>
      </c>
      <c r="V7674">
        <f>SUMIF(货件明细!K:K,F7674,货件明细!AQ:AQ)</f>
        <v>0</v>
      </c>
      <c r="W7674">
        <f t="shared" si="476"/>
        <v>1</v>
      </c>
      <c r="X7674">
        <f t="shared" si="477"/>
        <v>950</v>
      </c>
      <c r="Y7674">
        <f>SUMIF(货件明细!K:K,F7674,货件明细!I:I)</f>
        <v>0</v>
      </c>
      <c r="Z7674">
        <f t="shared" si="478"/>
        <v>129.3</v>
      </c>
      <c r="AA7674">
        <f>SUMIF(货件明细!K:K,F7674,货件明细!J:J)</f>
        <v>0</v>
      </c>
      <c r="AB7674">
        <f t="shared" si="479"/>
        <v>1</v>
      </c>
    </row>
    <row r="7675" spans="1:28">
      <c r="A7675">
        <v>2025</v>
      </c>
      <c r="B7675">
        <v>12</v>
      </c>
      <c r="C7675">
        <v>50</v>
      </c>
      <c r="D7675" s="4">
        <v>46003</v>
      </c>
      <c r="E7675" t="s">
        <v>4249</v>
      </c>
      <c r="F7675" t="s">
        <v>7894</v>
      </c>
      <c r="G7675" t="s">
        <v>5856</v>
      </c>
      <c r="H7675" t="s">
        <v>71</v>
      </c>
      <c r="I7675" t="s">
        <v>32</v>
      </c>
      <c r="J7675" t="s">
        <v>100</v>
      </c>
      <c r="K7675" t="s">
        <v>4998</v>
      </c>
      <c r="L7675" t="s">
        <v>46</v>
      </c>
      <c r="M7675" t="s">
        <v>2882</v>
      </c>
      <c r="N7675" t="s">
        <v>6248</v>
      </c>
      <c r="O7675">
        <v>400.4</v>
      </c>
      <c r="Q7675">
        <v>1260</v>
      </c>
      <c r="R7675">
        <v>1260</v>
      </c>
      <c r="S7675">
        <v>0</v>
      </c>
      <c r="T7675">
        <v>1260</v>
      </c>
      <c r="U7675">
        <v>850</v>
      </c>
      <c r="V7675">
        <f>SUMIF(货件明细!K:K,F7675,货件明细!AQ:AQ)</f>
        <v>0</v>
      </c>
      <c r="W7675">
        <f t="shared" si="476"/>
        <v>1</v>
      </c>
      <c r="X7675">
        <f t="shared" si="477"/>
        <v>850</v>
      </c>
      <c r="Y7675">
        <f>SUMIF(货件明细!K:K,F7675,货件明细!I:I)</f>
        <v>0</v>
      </c>
      <c r="Z7675">
        <f t="shared" si="478"/>
        <v>400.4</v>
      </c>
      <c r="AA7675">
        <f>SUMIF(货件明细!K:K,F7675,货件明细!J:J)</f>
        <v>0</v>
      </c>
      <c r="AB7675">
        <f t="shared" si="479"/>
        <v>1</v>
      </c>
    </row>
    <row r="7676" spans="1:28">
      <c r="A7676">
        <v>2025</v>
      </c>
      <c r="B7676">
        <v>12</v>
      </c>
      <c r="C7676">
        <v>50</v>
      </c>
      <c r="D7676" s="4">
        <v>46003</v>
      </c>
      <c r="E7676" t="s">
        <v>28</v>
      </c>
      <c r="F7676" t="s">
        <v>7895</v>
      </c>
      <c r="G7676" t="s">
        <v>374</v>
      </c>
      <c r="H7676" t="s">
        <v>71</v>
      </c>
      <c r="I7676" t="s">
        <v>80</v>
      </c>
      <c r="J7676" t="s">
        <v>58</v>
      </c>
      <c r="K7676" t="s">
        <v>58</v>
      </c>
      <c r="L7676" t="s">
        <v>46</v>
      </c>
      <c r="M7676" t="s">
        <v>5001</v>
      </c>
      <c r="N7676" t="s">
        <v>6725</v>
      </c>
      <c r="O7676">
        <v>11.6</v>
      </c>
      <c r="Q7676">
        <v>45.96</v>
      </c>
      <c r="R7676">
        <v>45.96</v>
      </c>
      <c r="S7676">
        <v>0</v>
      </c>
      <c r="T7676">
        <v>45.96</v>
      </c>
      <c r="U7676">
        <v>42</v>
      </c>
      <c r="V7676">
        <f>SUMIF(货件明细!K:K,F7676,货件明细!AQ:AQ)</f>
        <v>0</v>
      </c>
      <c r="W7676">
        <f t="shared" si="476"/>
        <v>1</v>
      </c>
      <c r="X7676">
        <f t="shared" si="477"/>
        <v>42</v>
      </c>
      <c r="Y7676">
        <f>SUMIF(货件明细!K:K,F7676,货件明细!I:I)</f>
        <v>0</v>
      </c>
      <c r="Z7676">
        <f t="shared" si="478"/>
        <v>11.6</v>
      </c>
      <c r="AA7676">
        <f>SUMIF(货件明细!K:K,F7676,货件明细!J:J)</f>
        <v>0</v>
      </c>
      <c r="AB7676">
        <f t="shared" si="479"/>
        <v>1</v>
      </c>
    </row>
    <row r="7677" spans="1:28">
      <c r="A7677">
        <v>2025</v>
      </c>
      <c r="B7677">
        <v>12</v>
      </c>
      <c r="C7677">
        <v>50</v>
      </c>
      <c r="D7677" s="4">
        <v>46003</v>
      </c>
      <c r="E7677" t="s">
        <v>28</v>
      </c>
      <c r="F7677" t="s">
        <v>7896</v>
      </c>
      <c r="G7677" t="s">
        <v>56</v>
      </c>
      <c r="H7677" t="s">
        <v>44</v>
      </c>
      <c r="I7677" t="s">
        <v>80</v>
      </c>
      <c r="J7677" t="s">
        <v>58</v>
      </c>
      <c r="K7677" t="s">
        <v>58</v>
      </c>
      <c r="L7677" t="s">
        <v>46</v>
      </c>
      <c r="M7677" t="s">
        <v>2882</v>
      </c>
      <c r="N7677" t="s">
        <v>2985</v>
      </c>
      <c r="O7677">
        <v>11.6</v>
      </c>
      <c r="Q7677">
        <v>69.16</v>
      </c>
      <c r="R7677">
        <v>69.16</v>
      </c>
      <c r="S7677">
        <v>0</v>
      </c>
      <c r="T7677">
        <v>69.16</v>
      </c>
      <c r="U7677">
        <v>42</v>
      </c>
      <c r="V7677">
        <f>SUMIF(货件明细!K:K,F7677,货件明细!AQ:AQ)</f>
        <v>0</v>
      </c>
      <c r="W7677">
        <f t="shared" si="476"/>
        <v>1</v>
      </c>
      <c r="X7677">
        <f t="shared" si="477"/>
        <v>42</v>
      </c>
      <c r="Y7677">
        <f>SUMIF(货件明细!K:K,F7677,货件明细!I:I)</f>
        <v>0</v>
      </c>
      <c r="Z7677">
        <f t="shared" si="478"/>
        <v>11.6</v>
      </c>
      <c r="AA7677">
        <f>SUMIF(货件明细!K:K,F7677,货件明细!J:J)</f>
        <v>0</v>
      </c>
      <c r="AB7677">
        <f t="shared" si="479"/>
        <v>1</v>
      </c>
    </row>
    <row r="7678" spans="1:28">
      <c r="A7678">
        <v>2025</v>
      </c>
      <c r="B7678">
        <v>12</v>
      </c>
      <c r="C7678">
        <v>50</v>
      </c>
      <c r="D7678" s="4">
        <v>46003</v>
      </c>
      <c r="E7678" t="s">
        <v>28</v>
      </c>
      <c r="F7678" t="s">
        <v>7897</v>
      </c>
      <c r="G7678" t="s">
        <v>64</v>
      </c>
      <c r="H7678" t="s">
        <v>44</v>
      </c>
      <c r="I7678" t="s">
        <v>80</v>
      </c>
      <c r="J7678" t="s">
        <v>58</v>
      </c>
      <c r="K7678" t="s">
        <v>58</v>
      </c>
      <c r="L7678" t="s">
        <v>46</v>
      </c>
      <c r="M7678" t="s">
        <v>2882</v>
      </c>
      <c r="N7678" t="s">
        <v>2985</v>
      </c>
      <c r="O7678">
        <v>11.6</v>
      </c>
      <c r="Q7678">
        <v>79.3928571428572</v>
      </c>
      <c r="R7678">
        <v>79.3928571428572</v>
      </c>
      <c r="S7678">
        <v>0</v>
      </c>
      <c r="T7678">
        <v>79.3928571428572</v>
      </c>
      <c r="U7678">
        <v>42</v>
      </c>
      <c r="V7678">
        <f>SUMIF(货件明细!K:K,F7678,货件明细!AQ:AQ)</f>
        <v>0</v>
      </c>
      <c r="W7678">
        <f t="shared" si="476"/>
        <v>1</v>
      </c>
      <c r="X7678">
        <f t="shared" si="477"/>
        <v>42</v>
      </c>
      <c r="Y7678">
        <f>SUMIF(货件明细!K:K,F7678,货件明细!I:I)</f>
        <v>0</v>
      </c>
      <c r="Z7678">
        <f t="shared" si="478"/>
        <v>11.6</v>
      </c>
      <c r="AA7678">
        <f>SUMIF(货件明细!K:K,F7678,货件明细!J:J)</f>
        <v>0</v>
      </c>
      <c r="AB7678">
        <f t="shared" si="479"/>
        <v>1</v>
      </c>
    </row>
    <row r="7679" spans="1:28">
      <c r="A7679">
        <v>2025</v>
      </c>
      <c r="B7679">
        <v>12</v>
      </c>
      <c r="C7679">
        <v>50</v>
      </c>
      <c r="D7679" s="4">
        <v>46003</v>
      </c>
      <c r="E7679" t="s">
        <v>28</v>
      </c>
      <c r="F7679" t="s">
        <v>7898</v>
      </c>
      <c r="G7679" t="s">
        <v>62</v>
      </c>
      <c r="H7679" t="s">
        <v>31</v>
      </c>
      <c r="I7679" t="s">
        <v>80</v>
      </c>
      <c r="J7679" t="s">
        <v>58</v>
      </c>
      <c r="K7679" t="s">
        <v>58</v>
      </c>
      <c r="L7679" t="s">
        <v>46</v>
      </c>
      <c r="M7679" t="s">
        <v>5001</v>
      </c>
      <c r="N7679" t="s">
        <v>6725</v>
      </c>
      <c r="O7679">
        <v>11.6</v>
      </c>
      <c r="Q7679">
        <v>84.81</v>
      </c>
      <c r="R7679">
        <v>84.81</v>
      </c>
      <c r="S7679">
        <v>0</v>
      </c>
      <c r="T7679">
        <v>84.81</v>
      </c>
      <c r="U7679">
        <v>42</v>
      </c>
      <c r="V7679">
        <f>SUMIF(货件明细!K:K,F7679,货件明细!AQ:AQ)</f>
        <v>0</v>
      </c>
      <c r="W7679">
        <f t="shared" si="476"/>
        <v>1</v>
      </c>
      <c r="X7679">
        <f t="shared" si="477"/>
        <v>42</v>
      </c>
      <c r="Y7679">
        <f>SUMIF(货件明细!K:K,F7679,货件明细!I:I)</f>
        <v>0</v>
      </c>
      <c r="Z7679">
        <f t="shared" si="478"/>
        <v>11.6</v>
      </c>
      <c r="AA7679">
        <f>SUMIF(货件明细!K:K,F7679,货件明细!J:J)</f>
        <v>0</v>
      </c>
      <c r="AB7679">
        <f t="shared" si="479"/>
        <v>1</v>
      </c>
    </row>
    <row r="7680" spans="1:28">
      <c r="A7680">
        <v>2025</v>
      </c>
      <c r="B7680">
        <v>12</v>
      </c>
      <c r="C7680">
        <v>50</v>
      </c>
      <c r="D7680" s="4">
        <v>46003</v>
      </c>
      <c r="E7680" t="s">
        <v>28</v>
      </c>
      <c r="F7680" t="s">
        <v>7899</v>
      </c>
      <c r="G7680" t="s">
        <v>267</v>
      </c>
      <c r="H7680" t="s">
        <v>71</v>
      </c>
      <c r="I7680" t="s">
        <v>80</v>
      </c>
      <c r="J7680" t="s">
        <v>58</v>
      </c>
      <c r="K7680" t="s">
        <v>58</v>
      </c>
      <c r="L7680" t="s">
        <v>46</v>
      </c>
      <c r="M7680" t="s">
        <v>5001</v>
      </c>
      <c r="N7680" t="s">
        <v>6725</v>
      </c>
      <c r="O7680">
        <v>11.6</v>
      </c>
      <c r="Q7680">
        <v>45.96</v>
      </c>
      <c r="R7680">
        <v>45.96</v>
      </c>
      <c r="S7680">
        <v>0</v>
      </c>
      <c r="T7680">
        <v>45.96</v>
      </c>
      <c r="U7680">
        <v>42</v>
      </c>
      <c r="V7680">
        <f>SUMIF(货件明细!K:K,F7680,货件明细!AQ:AQ)</f>
        <v>0</v>
      </c>
      <c r="W7680">
        <f t="shared" si="476"/>
        <v>1</v>
      </c>
      <c r="X7680">
        <f t="shared" si="477"/>
        <v>42</v>
      </c>
      <c r="Y7680">
        <f>SUMIF(货件明细!K:K,F7680,货件明细!I:I)</f>
        <v>0</v>
      </c>
      <c r="Z7680">
        <f t="shared" si="478"/>
        <v>11.6</v>
      </c>
      <c r="AA7680">
        <f>SUMIF(货件明细!K:K,F7680,货件明细!J:J)</f>
        <v>0</v>
      </c>
      <c r="AB7680">
        <f t="shared" si="479"/>
        <v>1</v>
      </c>
    </row>
    <row r="7681" spans="1:28">
      <c r="A7681">
        <v>2025</v>
      </c>
      <c r="B7681">
        <v>12</v>
      </c>
      <c r="C7681">
        <v>50</v>
      </c>
      <c r="D7681" s="4">
        <v>46003</v>
      </c>
      <c r="E7681" t="s">
        <v>28</v>
      </c>
      <c r="F7681" t="s">
        <v>7900</v>
      </c>
      <c r="G7681" t="s">
        <v>275</v>
      </c>
      <c r="H7681" t="s">
        <v>31</v>
      </c>
      <c r="I7681" t="s">
        <v>41</v>
      </c>
      <c r="J7681" t="s">
        <v>1110</v>
      </c>
      <c r="K7681" t="s">
        <v>1110</v>
      </c>
      <c r="L7681" t="s">
        <v>34</v>
      </c>
      <c r="M7681" t="s">
        <v>65</v>
      </c>
      <c r="N7681" t="s">
        <v>4245</v>
      </c>
      <c r="O7681">
        <v>14.8</v>
      </c>
      <c r="Q7681">
        <v>1002</v>
      </c>
      <c r="R7681">
        <v>1002</v>
      </c>
      <c r="S7681">
        <v>104.9472</v>
      </c>
      <c r="T7681">
        <v>1106.9472</v>
      </c>
      <c r="U7681">
        <v>88</v>
      </c>
      <c r="V7681">
        <f>SUMIF(货件明细!K:K,F7681,货件明细!AQ:AQ)</f>
        <v>0</v>
      </c>
      <c r="W7681">
        <f t="shared" si="476"/>
        <v>1</v>
      </c>
      <c r="X7681">
        <f t="shared" si="477"/>
        <v>88</v>
      </c>
      <c r="Y7681">
        <f>SUMIF(货件明细!K:K,F7681,货件明细!I:I)</f>
        <v>0</v>
      </c>
      <c r="Z7681">
        <f t="shared" si="478"/>
        <v>14.8</v>
      </c>
      <c r="AA7681">
        <f>SUMIF(货件明细!K:K,F7681,货件明细!J:J)</f>
        <v>0</v>
      </c>
      <c r="AB7681">
        <f t="shared" si="479"/>
        <v>1</v>
      </c>
    </row>
    <row r="7682" spans="1:28">
      <c r="A7682">
        <v>2025</v>
      </c>
      <c r="B7682">
        <v>12</v>
      </c>
      <c r="C7682">
        <v>50</v>
      </c>
      <c r="D7682" s="4">
        <v>46003</v>
      </c>
      <c r="E7682" t="s">
        <v>28</v>
      </c>
      <c r="F7682" t="s">
        <v>7901</v>
      </c>
      <c r="G7682" t="s">
        <v>50</v>
      </c>
      <c r="H7682" t="s">
        <v>31</v>
      </c>
      <c r="I7682" t="s">
        <v>96</v>
      </c>
      <c r="J7682" t="s">
        <v>1110</v>
      </c>
      <c r="K7682" t="s">
        <v>1110</v>
      </c>
      <c r="L7682" t="s">
        <v>34</v>
      </c>
      <c r="M7682" t="s">
        <v>65</v>
      </c>
      <c r="N7682" t="s">
        <v>2857</v>
      </c>
      <c r="O7682">
        <v>40.25</v>
      </c>
      <c r="Q7682">
        <v>2521.5</v>
      </c>
      <c r="R7682">
        <v>2521.5</v>
      </c>
      <c r="S7682">
        <v>0</v>
      </c>
      <c r="T7682">
        <v>2521.5</v>
      </c>
      <c r="U7682">
        <v>199</v>
      </c>
      <c r="V7682">
        <f>SUMIF(货件明细!K:K,F7682,货件明细!AQ:AQ)</f>
        <v>0</v>
      </c>
      <c r="W7682">
        <f t="shared" ref="W7682:W7745" si="480">IF(V7682=U7682,0,1)</f>
        <v>1</v>
      </c>
      <c r="X7682">
        <f t="shared" ref="X7682:X7745" si="481">U7682</f>
        <v>199</v>
      </c>
      <c r="Y7682">
        <f>SUMIF(货件明细!K:K,F7682,货件明细!I:I)</f>
        <v>0</v>
      </c>
      <c r="Z7682">
        <f t="shared" ref="Z7682:Z7745" si="482">O7682-Y7682</f>
        <v>40.25</v>
      </c>
      <c r="AA7682">
        <f>SUMIF(货件明细!K:K,F7682,货件明细!J:J)</f>
        <v>0</v>
      </c>
      <c r="AB7682">
        <f t="shared" ref="AB7682:AB7745" si="483">IF(T7682=AA7682,0,1)</f>
        <v>1</v>
      </c>
    </row>
    <row r="7683" spans="1:28">
      <c r="A7683">
        <v>2025</v>
      </c>
      <c r="B7683">
        <v>12</v>
      </c>
      <c r="C7683">
        <v>50</v>
      </c>
      <c r="D7683" s="4">
        <v>46003</v>
      </c>
      <c r="E7683" t="s">
        <v>28</v>
      </c>
      <c r="F7683" t="s">
        <v>7902</v>
      </c>
      <c r="G7683" t="s">
        <v>54</v>
      </c>
      <c r="H7683" t="s">
        <v>31</v>
      </c>
      <c r="I7683" t="s">
        <v>96</v>
      </c>
      <c r="J7683" t="s">
        <v>1110</v>
      </c>
      <c r="K7683" t="s">
        <v>1110</v>
      </c>
      <c r="L7683" t="s">
        <v>34</v>
      </c>
      <c r="M7683" t="s">
        <v>65</v>
      </c>
      <c r="N7683" t="s">
        <v>2857</v>
      </c>
      <c r="O7683">
        <v>40.25</v>
      </c>
      <c r="Q7683">
        <v>2521.5</v>
      </c>
      <c r="R7683">
        <v>2521.5</v>
      </c>
      <c r="S7683">
        <v>0</v>
      </c>
      <c r="T7683">
        <v>2521.5</v>
      </c>
      <c r="U7683">
        <v>199</v>
      </c>
      <c r="V7683">
        <f>SUMIF(货件明细!K:K,F7683,货件明细!AQ:AQ)</f>
        <v>0</v>
      </c>
      <c r="W7683">
        <f t="shared" si="480"/>
        <v>1</v>
      </c>
      <c r="X7683">
        <f t="shared" si="481"/>
        <v>199</v>
      </c>
      <c r="Y7683">
        <f>SUMIF(货件明细!K:K,F7683,货件明细!I:I)</f>
        <v>0</v>
      </c>
      <c r="Z7683">
        <f t="shared" si="482"/>
        <v>40.25</v>
      </c>
      <c r="AA7683">
        <f>SUMIF(货件明细!K:K,F7683,货件明细!J:J)</f>
        <v>0</v>
      </c>
      <c r="AB7683">
        <f t="shared" si="483"/>
        <v>1</v>
      </c>
    </row>
    <row r="7684" spans="1:28">
      <c r="A7684">
        <v>2025</v>
      </c>
      <c r="B7684">
        <v>12</v>
      </c>
      <c r="C7684">
        <v>50</v>
      </c>
      <c r="D7684" s="4">
        <v>46003</v>
      </c>
      <c r="E7684" t="s">
        <v>28</v>
      </c>
      <c r="F7684" t="s">
        <v>7903</v>
      </c>
      <c r="G7684" t="s">
        <v>374</v>
      </c>
      <c r="H7684" t="s">
        <v>71</v>
      </c>
      <c r="I7684" t="s">
        <v>96</v>
      </c>
      <c r="J7684" t="s">
        <v>1110</v>
      </c>
      <c r="K7684" t="s">
        <v>1110</v>
      </c>
      <c r="L7684" t="s">
        <v>34</v>
      </c>
      <c r="M7684" t="s">
        <v>3882</v>
      </c>
      <c r="N7684" t="s">
        <v>2857</v>
      </c>
      <c r="O7684">
        <v>40.25</v>
      </c>
      <c r="Q7684">
        <v>2501</v>
      </c>
      <c r="R7684">
        <v>2501</v>
      </c>
      <c r="S7684">
        <v>0</v>
      </c>
      <c r="T7684">
        <v>2501</v>
      </c>
      <c r="U7684">
        <v>199</v>
      </c>
      <c r="V7684">
        <f>SUMIF(货件明细!K:K,F7684,货件明细!AQ:AQ)</f>
        <v>0</v>
      </c>
      <c r="W7684">
        <f t="shared" si="480"/>
        <v>1</v>
      </c>
      <c r="X7684">
        <f t="shared" si="481"/>
        <v>199</v>
      </c>
      <c r="Y7684">
        <f>SUMIF(货件明细!K:K,F7684,货件明细!I:I)</f>
        <v>0</v>
      </c>
      <c r="Z7684">
        <f t="shared" si="482"/>
        <v>40.25</v>
      </c>
      <c r="AA7684">
        <f>SUMIF(货件明细!K:K,F7684,货件明细!J:J)</f>
        <v>0</v>
      </c>
      <c r="AB7684">
        <f t="shared" si="483"/>
        <v>1</v>
      </c>
    </row>
    <row r="7685" spans="1:28">
      <c r="A7685">
        <v>2025</v>
      </c>
      <c r="B7685">
        <v>12</v>
      </c>
      <c r="C7685">
        <v>50</v>
      </c>
      <c r="D7685" s="4">
        <v>46003</v>
      </c>
      <c r="E7685" t="s">
        <v>28</v>
      </c>
      <c r="F7685" t="s">
        <v>7904</v>
      </c>
      <c r="G7685" t="s">
        <v>882</v>
      </c>
      <c r="H7685" t="s">
        <v>71</v>
      </c>
      <c r="I7685" t="s">
        <v>96</v>
      </c>
      <c r="J7685" t="s">
        <v>1110</v>
      </c>
      <c r="K7685" t="s">
        <v>1110</v>
      </c>
      <c r="L7685" t="s">
        <v>34</v>
      </c>
      <c r="M7685" t="s">
        <v>3882</v>
      </c>
      <c r="N7685" t="s">
        <v>2857</v>
      </c>
      <c r="O7685">
        <v>40.25</v>
      </c>
      <c r="Q7685">
        <v>2501</v>
      </c>
      <c r="R7685">
        <v>2501</v>
      </c>
      <c r="S7685">
        <v>0</v>
      </c>
      <c r="T7685">
        <v>2501</v>
      </c>
      <c r="U7685">
        <v>199</v>
      </c>
      <c r="V7685">
        <f>SUMIF(货件明细!K:K,F7685,货件明细!AQ:AQ)</f>
        <v>0</v>
      </c>
      <c r="W7685">
        <f t="shared" si="480"/>
        <v>1</v>
      </c>
      <c r="X7685">
        <f t="shared" si="481"/>
        <v>199</v>
      </c>
      <c r="Y7685">
        <f>SUMIF(货件明细!K:K,F7685,货件明细!I:I)</f>
        <v>0</v>
      </c>
      <c r="Z7685">
        <f t="shared" si="482"/>
        <v>40.25</v>
      </c>
      <c r="AA7685">
        <f>SUMIF(货件明细!K:K,F7685,货件明细!J:J)</f>
        <v>0</v>
      </c>
      <c r="AB7685">
        <f t="shared" si="483"/>
        <v>1</v>
      </c>
    </row>
    <row r="7686" spans="1:28">
      <c r="A7686">
        <v>2025</v>
      </c>
      <c r="B7686">
        <v>12</v>
      </c>
      <c r="C7686">
        <v>50</v>
      </c>
      <c r="D7686" s="4">
        <v>46003</v>
      </c>
      <c r="E7686" t="s">
        <v>28</v>
      </c>
      <c r="F7686" t="s">
        <v>7905</v>
      </c>
      <c r="G7686" t="s">
        <v>1517</v>
      </c>
      <c r="H7686" t="s">
        <v>71</v>
      </c>
      <c r="I7686" t="s">
        <v>96</v>
      </c>
      <c r="J7686" t="s">
        <v>1110</v>
      </c>
      <c r="K7686" t="s">
        <v>1110</v>
      </c>
      <c r="L7686" t="s">
        <v>34</v>
      </c>
      <c r="M7686" t="s">
        <v>3882</v>
      </c>
      <c r="N7686" t="s">
        <v>2857</v>
      </c>
      <c r="O7686">
        <v>40.25</v>
      </c>
      <c r="Q7686">
        <v>2501</v>
      </c>
      <c r="R7686">
        <v>2501</v>
      </c>
      <c r="S7686">
        <v>0</v>
      </c>
      <c r="T7686">
        <v>2501</v>
      </c>
      <c r="U7686">
        <v>199</v>
      </c>
      <c r="V7686">
        <f>SUMIF(货件明细!K:K,F7686,货件明细!AQ:AQ)</f>
        <v>0</v>
      </c>
      <c r="W7686">
        <f t="shared" si="480"/>
        <v>1</v>
      </c>
      <c r="X7686">
        <f t="shared" si="481"/>
        <v>199</v>
      </c>
      <c r="Y7686">
        <f>SUMIF(货件明细!K:K,F7686,货件明细!I:I)</f>
        <v>0</v>
      </c>
      <c r="Z7686">
        <f t="shared" si="482"/>
        <v>40.25</v>
      </c>
      <c r="AA7686">
        <f>SUMIF(货件明细!K:K,F7686,货件明细!J:J)</f>
        <v>0</v>
      </c>
      <c r="AB7686">
        <f t="shared" si="483"/>
        <v>1</v>
      </c>
    </row>
    <row r="7687" spans="1:28">
      <c r="A7687">
        <v>2025</v>
      </c>
      <c r="B7687">
        <v>12</v>
      </c>
      <c r="C7687">
        <v>50</v>
      </c>
      <c r="D7687" s="4">
        <v>46003</v>
      </c>
      <c r="E7687" t="s">
        <v>28</v>
      </c>
      <c r="F7687" t="s">
        <v>7906</v>
      </c>
      <c r="G7687" t="s">
        <v>275</v>
      </c>
      <c r="H7687" t="s">
        <v>31</v>
      </c>
      <c r="I7687" t="s">
        <v>41</v>
      </c>
      <c r="J7687" t="s">
        <v>1110</v>
      </c>
      <c r="K7687" t="s">
        <v>1110</v>
      </c>
      <c r="L7687" t="s">
        <v>34</v>
      </c>
      <c r="M7687" t="s">
        <v>3882</v>
      </c>
      <c r="N7687" t="s">
        <v>2857</v>
      </c>
      <c r="O7687">
        <v>30.6</v>
      </c>
      <c r="Q7687">
        <v>1767</v>
      </c>
      <c r="R7687">
        <v>1767</v>
      </c>
      <c r="S7687">
        <v>144.3024</v>
      </c>
      <c r="T7687">
        <v>1911.3024</v>
      </c>
      <c r="U7687">
        <v>90</v>
      </c>
      <c r="V7687">
        <f>SUMIF(货件明细!K:K,F7687,货件明细!AQ:AQ)</f>
        <v>0</v>
      </c>
      <c r="W7687">
        <f t="shared" si="480"/>
        <v>1</v>
      </c>
      <c r="X7687">
        <f t="shared" si="481"/>
        <v>90</v>
      </c>
      <c r="Y7687">
        <f>SUMIF(货件明细!K:K,F7687,货件明细!I:I)</f>
        <v>0</v>
      </c>
      <c r="Z7687">
        <f t="shared" si="482"/>
        <v>30.6</v>
      </c>
      <c r="AA7687">
        <f>SUMIF(货件明细!K:K,F7687,货件明细!J:J)</f>
        <v>0</v>
      </c>
      <c r="AB7687">
        <f t="shared" si="483"/>
        <v>1</v>
      </c>
    </row>
    <row r="7688" spans="1:28">
      <c r="A7688">
        <v>2025</v>
      </c>
      <c r="B7688">
        <v>12</v>
      </c>
      <c r="C7688">
        <v>50</v>
      </c>
      <c r="D7688" s="4">
        <v>46003</v>
      </c>
      <c r="E7688" t="s">
        <v>28</v>
      </c>
      <c r="F7688" t="s">
        <v>7907</v>
      </c>
      <c r="G7688" t="s">
        <v>275</v>
      </c>
      <c r="H7688" t="s">
        <v>31</v>
      </c>
      <c r="I7688" t="s">
        <v>39</v>
      </c>
      <c r="J7688" t="s">
        <v>1110</v>
      </c>
      <c r="K7688" t="s">
        <v>1110</v>
      </c>
      <c r="L7688" t="s">
        <v>34</v>
      </c>
      <c r="M7688" t="s">
        <v>3882</v>
      </c>
      <c r="N7688" t="s">
        <v>2857</v>
      </c>
      <c r="O7688">
        <v>35.7</v>
      </c>
      <c r="Q7688">
        <v>2052</v>
      </c>
      <c r="R7688">
        <v>2052</v>
      </c>
      <c r="S7688">
        <v>189.488</v>
      </c>
      <c r="T7688">
        <v>2241.488</v>
      </c>
      <c r="U7688">
        <v>137</v>
      </c>
      <c r="V7688">
        <f>SUMIF(货件明细!K:K,F7688,货件明细!AQ:AQ)</f>
        <v>0</v>
      </c>
      <c r="W7688">
        <f t="shared" si="480"/>
        <v>1</v>
      </c>
      <c r="X7688">
        <f t="shared" si="481"/>
        <v>137</v>
      </c>
      <c r="Y7688">
        <f>SUMIF(货件明细!K:K,F7688,货件明细!I:I)</f>
        <v>0</v>
      </c>
      <c r="Z7688">
        <f t="shared" si="482"/>
        <v>35.7</v>
      </c>
      <c r="AA7688">
        <f>SUMIF(货件明细!K:K,F7688,货件明细!J:J)</f>
        <v>0</v>
      </c>
      <c r="AB7688">
        <f t="shared" si="483"/>
        <v>1</v>
      </c>
    </row>
    <row r="7689" spans="1:28">
      <c r="A7689">
        <v>2025</v>
      </c>
      <c r="B7689">
        <v>12</v>
      </c>
      <c r="C7689">
        <v>50</v>
      </c>
      <c r="D7689" s="4">
        <v>46003</v>
      </c>
      <c r="E7689" t="s">
        <v>28</v>
      </c>
      <c r="F7689" t="s">
        <v>7908</v>
      </c>
      <c r="G7689" t="s">
        <v>275</v>
      </c>
      <c r="H7689" t="s">
        <v>31</v>
      </c>
      <c r="I7689" t="s">
        <v>80</v>
      </c>
      <c r="J7689" t="s">
        <v>1110</v>
      </c>
      <c r="K7689" t="s">
        <v>1110</v>
      </c>
      <c r="L7689" t="s">
        <v>34</v>
      </c>
      <c r="M7689" t="s">
        <v>3882</v>
      </c>
      <c r="N7689" t="s">
        <v>2857</v>
      </c>
      <c r="O7689">
        <v>41.2</v>
      </c>
      <c r="Q7689">
        <v>2337</v>
      </c>
      <c r="R7689">
        <v>2337</v>
      </c>
      <c r="S7689">
        <v>237.88032</v>
      </c>
      <c r="T7689">
        <v>2574.88032</v>
      </c>
      <c r="U7689">
        <v>204</v>
      </c>
      <c r="V7689">
        <f>SUMIF(货件明细!K:K,F7689,货件明细!AQ:AQ)</f>
        <v>0</v>
      </c>
      <c r="W7689">
        <f t="shared" si="480"/>
        <v>1</v>
      </c>
      <c r="X7689">
        <f t="shared" si="481"/>
        <v>204</v>
      </c>
      <c r="Y7689">
        <f>SUMIF(货件明细!K:K,F7689,货件明细!I:I)</f>
        <v>0</v>
      </c>
      <c r="Z7689">
        <f t="shared" si="482"/>
        <v>41.2</v>
      </c>
      <c r="AA7689">
        <f>SUMIF(货件明细!K:K,F7689,货件明细!J:J)</f>
        <v>0</v>
      </c>
      <c r="AB7689">
        <f t="shared" si="483"/>
        <v>1</v>
      </c>
    </row>
    <row r="7690" spans="1:28">
      <c r="A7690">
        <v>2025</v>
      </c>
      <c r="B7690">
        <v>12</v>
      </c>
      <c r="C7690">
        <v>50</v>
      </c>
      <c r="D7690" s="4">
        <v>46003</v>
      </c>
      <c r="E7690" t="s">
        <v>28</v>
      </c>
      <c r="F7690" t="s">
        <v>7909</v>
      </c>
      <c r="G7690" t="s">
        <v>275</v>
      </c>
      <c r="H7690" t="s">
        <v>31</v>
      </c>
      <c r="I7690" t="s">
        <v>96</v>
      </c>
      <c r="J7690" t="s">
        <v>1110</v>
      </c>
      <c r="K7690" t="s">
        <v>1110</v>
      </c>
      <c r="L7690" t="s">
        <v>34</v>
      </c>
      <c r="M7690" t="s">
        <v>3882</v>
      </c>
      <c r="N7690" t="s">
        <v>2857</v>
      </c>
      <c r="O7690">
        <v>34.85</v>
      </c>
      <c r="Q7690">
        <v>1995</v>
      </c>
      <c r="R7690">
        <v>1995</v>
      </c>
      <c r="S7690">
        <v>235.98544</v>
      </c>
      <c r="T7690">
        <v>2230.98544</v>
      </c>
      <c r="U7690">
        <v>186</v>
      </c>
      <c r="V7690">
        <f>SUMIF(货件明细!K:K,F7690,货件明细!AQ:AQ)</f>
        <v>0</v>
      </c>
      <c r="W7690">
        <f t="shared" si="480"/>
        <v>1</v>
      </c>
      <c r="X7690">
        <f t="shared" si="481"/>
        <v>186</v>
      </c>
      <c r="Y7690">
        <f>SUMIF(货件明细!K:K,F7690,货件明细!I:I)</f>
        <v>0</v>
      </c>
      <c r="Z7690">
        <f t="shared" si="482"/>
        <v>34.85</v>
      </c>
      <c r="AA7690">
        <f>SUMIF(货件明细!K:K,F7690,货件明细!J:J)</f>
        <v>0</v>
      </c>
      <c r="AB7690">
        <f t="shared" si="483"/>
        <v>1</v>
      </c>
    </row>
    <row r="7691" spans="1:28">
      <c r="A7691">
        <v>2025</v>
      </c>
      <c r="B7691">
        <v>12</v>
      </c>
      <c r="C7691">
        <v>50</v>
      </c>
      <c r="D7691" s="4">
        <v>46003</v>
      </c>
      <c r="E7691" t="s">
        <v>28</v>
      </c>
      <c r="F7691" t="s">
        <v>7910</v>
      </c>
      <c r="G7691" t="s">
        <v>275</v>
      </c>
      <c r="H7691" t="s">
        <v>31</v>
      </c>
      <c r="I7691" t="s">
        <v>96</v>
      </c>
      <c r="J7691" t="s">
        <v>1110</v>
      </c>
      <c r="K7691" t="s">
        <v>1110</v>
      </c>
      <c r="L7691" t="s">
        <v>34</v>
      </c>
      <c r="M7691" t="s">
        <v>3882</v>
      </c>
      <c r="N7691" t="s">
        <v>2857</v>
      </c>
      <c r="O7691">
        <v>35.45</v>
      </c>
      <c r="Q7691">
        <v>2052</v>
      </c>
      <c r="R7691">
        <v>2052</v>
      </c>
      <c r="S7691">
        <v>256.5376</v>
      </c>
      <c r="T7691">
        <v>2308.5376</v>
      </c>
      <c r="U7691">
        <v>212</v>
      </c>
      <c r="V7691">
        <f>SUMIF(货件明细!K:K,F7691,货件明细!AQ:AQ)</f>
        <v>0</v>
      </c>
      <c r="W7691">
        <f t="shared" si="480"/>
        <v>1</v>
      </c>
      <c r="X7691">
        <f t="shared" si="481"/>
        <v>212</v>
      </c>
      <c r="Y7691">
        <f>SUMIF(货件明细!K:K,F7691,货件明细!I:I)</f>
        <v>0</v>
      </c>
      <c r="Z7691">
        <f t="shared" si="482"/>
        <v>35.45</v>
      </c>
      <c r="AA7691">
        <f>SUMIF(货件明细!K:K,F7691,货件明细!J:J)</f>
        <v>0</v>
      </c>
      <c r="AB7691">
        <f t="shared" si="483"/>
        <v>1</v>
      </c>
    </row>
    <row r="7692" spans="1:28">
      <c r="A7692">
        <v>2025</v>
      </c>
      <c r="B7692">
        <v>12</v>
      </c>
      <c r="C7692">
        <v>50</v>
      </c>
      <c r="D7692" s="4">
        <v>46003</v>
      </c>
      <c r="E7692" t="s">
        <v>28</v>
      </c>
      <c r="F7692" t="s">
        <v>7911</v>
      </c>
      <c r="G7692" t="s">
        <v>275</v>
      </c>
      <c r="H7692" t="s">
        <v>31</v>
      </c>
      <c r="I7692" t="s">
        <v>145</v>
      </c>
      <c r="J7692" t="s">
        <v>1110</v>
      </c>
      <c r="K7692" t="s">
        <v>1110</v>
      </c>
      <c r="L7692" t="s">
        <v>34</v>
      </c>
      <c r="M7692" t="s">
        <v>3882</v>
      </c>
      <c r="N7692" t="s">
        <v>2857</v>
      </c>
      <c r="O7692">
        <v>59.4</v>
      </c>
      <c r="Q7692">
        <v>3420</v>
      </c>
      <c r="R7692">
        <v>3420</v>
      </c>
      <c r="S7692">
        <v>553.888</v>
      </c>
      <c r="T7692">
        <v>3973.888</v>
      </c>
      <c r="U7692">
        <v>471</v>
      </c>
      <c r="V7692">
        <f>SUMIF(货件明细!K:K,F7692,货件明细!AQ:AQ)</f>
        <v>0</v>
      </c>
      <c r="W7692">
        <f t="shared" si="480"/>
        <v>1</v>
      </c>
      <c r="X7692">
        <f t="shared" si="481"/>
        <v>471</v>
      </c>
      <c r="Y7692">
        <f>SUMIF(货件明细!K:K,F7692,货件明细!I:I)</f>
        <v>0</v>
      </c>
      <c r="Z7692">
        <f t="shared" si="482"/>
        <v>59.4</v>
      </c>
      <c r="AA7692">
        <f>SUMIF(货件明细!K:K,F7692,货件明细!J:J)</f>
        <v>0</v>
      </c>
      <c r="AB7692">
        <f t="shared" si="483"/>
        <v>1</v>
      </c>
    </row>
    <row r="7693" spans="1:28">
      <c r="A7693">
        <v>2025</v>
      </c>
      <c r="B7693">
        <v>12</v>
      </c>
      <c r="C7693">
        <v>50</v>
      </c>
      <c r="D7693" s="4">
        <v>46003</v>
      </c>
      <c r="E7693" t="s">
        <v>28</v>
      </c>
      <c r="F7693" t="s">
        <v>7912</v>
      </c>
      <c r="G7693" t="s">
        <v>275</v>
      </c>
      <c r="H7693" t="s">
        <v>31</v>
      </c>
      <c r="I7693" t="s">
        <v>80</v>
      </c>
      <c r="J7693" t="s">
        <v>1110</v>
      </c>
      <c r="K7693" t="s">
        <v>1110</v>
      </c>
      <c r="L7693" t="s">
        <v>34</v>
      </c>
      <c r="M7693" t="s">
        <v>3882</v>
      </c>
      <c r="N7693" t="s">
        <v>2857</v>
      </c>
      <c r="O7693">
        <v>41.7</v>
      </c>
      <c r="Q7693">
        <v>2337</v>
      </c>
      <c r="R7693">
        <v>2337</v>
      </c>
      <c r="S7693">
        <v>460.6016</v>
      </c>
      <c r="T7693">
        <v>2797.6016</v>
      </c>
      <c r="U7693">
        <v>390</v>
      </c>
      <c r="V7693">
        <f>SUMIF(货件明细!K:K,F7693,货件明细!AQ:AQ)</f>
        <v>0</v>
      </c>
      <c r="W7693">
        <f t="shared" si="480"/>
        <v>1</v>
      </c>
      <c r="X7693">
        <f t="shared" si="481"/>
        <v>390</v>
      </c>
      <c r="Y7693">
        <f>SUMIF(货件明细!K:K,F7693,货件明细!I:I)</f>
        <v>0</v>
      </c>
      <c r="Z7693">
        <f t="shared" si="482"/>
        <v>41.7</v>
      </c>
      <c r="AA7693">
        <f>SUMIF(货件明细!K:K,F7693,货件明细!J:J)</f>
        <v>0</v>
      </c>
      <c r="AB7693">
        <f t="shared" si="483"/>
        <v>1</v>
      </c>
    </row>
    <row r="7694" spans="1:28">
      <c r="A7694">
        <v>2025</v>
      </c>
      <c r="B7694">
        <v>12</v>
      </c>
      <c r="C7694">
        <v>50</v>
      </c>
      <c r="D7694" s="4">
        <v>46003</v>
      </c>
      <c r="E7694" t="s">
        <v>28</v>
      </c>
      <c r="F7694" t="s">
        <v>7913</v>
      </c>
      <c r="G7694" t="s">
        <v>275</v>
      </c>
      <c r="H7694" t="s">
        <v>31</v>
      </c>
      <c r="I7694" t="s">
        <v>96</v>
      </c>
      <c r="J7694" t="s">
        <v>1110</v>
      </c>
      <c r="K7694" t="s">
        <v>1110</v>
      </c>
      <c r="L7694" t="s">
        <v>34</v>
      </c>
      <c r="M7694" t="s">
        <v>3882</v>
      </c>
      <c r="N7694" t="s">
        <v>2857</v>
      </c>
      <c r="O7694">
        <v>20.55</v>
      </c>
      <c r="Q7694">
        <v>1197</v>
      </c>
      <c r="R7694">
        <v>1197</v>
      </c>
      <c r="S7694">
        <v>134.0992</v>
      </c>
      <c r="T7694">
        <v>1331.0992</v>
      </c>
      <c r="U7694">
        <v>115</v>
      </c>
      <c r="V7694">
        <f>SUMIF(货件明细!K:K,F7694,货件明细!AQ:AQ)</f>
        <v>0</v>
      </c>
      <c r="W7694">
        <f t="shared" si="480"/>
        <v>1</v>
      </c>
      <c r="X7694">
        <f t="shared" si="481"/>
        <v>115</v>
      </c>
      <c r="Y7694">
        <f>SUMIF(货件明细!K:K,F7694,货件明细!I:I)</f>
        <v>0</v>
      </c>
      <c r="Z7694">
        <f t="shared" si="482"/>
        <v>20.55</v>
      </c>
      <c r="AA7694">
        <f>SUMIF(货件明细!K:K,F7694,货件明细!J:J)</f>
        <v>0</v>
      </c>
      <c r="AB7694">
        <f t="shared" si="483"/>
        <v>1</v>
      </c>
    </row>
    <row r="7695" spans="1:28">
      <c r="A7695">
        <v>2025</v>
      </c>
      <c r="B7695">
        <v>12</v>
      </c>
      <c r="C7695">
        <v>50</v>
      </c>
      <c r="D7695" s="4">
        <v>46004</v>
      </c>
      <c r="E7695" t="s">
        <v>4249</v>
      </c>
      <c r="F7695" t="s">
        <v>7914</v>
      </c>
      <c r="G7695" t="s">
        <v>4251</v>
      </c>
      <c r="H7695" t="s">
        <v>71</v>
      </c>
      <c r="I7695" t="s">
        <v>129</v>
      </c>
      <c r="J7695" t="s">
        <v>100</v>
      </c>
      <c r="K7695" t="s">
        <v>4998</v>
      </c>
      <c r="L7695" t="s">
        <v>46</v>
      </c>
      <c r="M7695" t="s">
        <v>2882</v>
      </c>
      <c r="N7695" t="s">
        <v>6248</v>
      </c>
      <c r="O7695">
        <v>93</v>
      </c>
      <c r="Q7695">
        <v>333</v>
      </c>
      <c r="R7695">
        <v>333</v>
      </c>
      <c r="S7695">
        <v>0</v>
      </c>
      <c r="T7695">
        <v>333</v>
      </c>
      <c r="U7695">
        <v>670</v>
      </c>
      <c r="V7695">
        <f>SUMIF(货件明细!K:K,F7695,货件明细!AQ:AQ)</f>
        <v>0</v>
      </c>
      <c r="W7695">
        <f t="shared" si="480"/>
        <v>1</v>
      </c>
      <c r="X7695">
        <f t="shared" si="481"/>
        <v>670</v>
      </c>
      <c r="Y7695">
        <f>SUMIF(货件明细!K:K,F7695,货件明细!I:I)</f>
        <v>0</v>
      </c>
      <c r="Z7695">
        <f t="shared" si="482"/>
        <v>93</v>
      </c>
      <c r="AA7695">
        <f>SUMIF(货件明细!K:K,F7695,货件明细!J:J)</f>
        <v>0</v>
      </c>
      <c r="AB7695">
        <f t="shared" si="483"/>
        <v>1</v>
      </c>
    </row>
    <row r="7696" spans="1:28">
      <c r="A7696">
        <v>2025</v>
      </c>
      <c r="B7696">
        <v>12</v>
      </c>
      <c r="C7696">
        <v>50</v>
      </c>
      <c r="D7696" s="4">
        <v>46004</v>
      </c>
      <c r="E7696" t="s">
        <v>28</v>
      </c>
      <c r="F7696" t="s">
        <v>7915</v>
      </c>
      <c r="G7696" t="s">
        <v>395</v>
      </c>
      <c r="H7696" t="s">
        <v>44</v>
      </c>
      <c r="I7696" t="s">
        <v>96</v>
      </c>
      <c r="J7696" t="s">
        <v>58</v>
      </c>
      <c r="K7696" t="s">
        <v>58</v>
      </c>
      <c r="L7696" t="s">
        <v>46</v>
      </c>
      <c r="M7696" t="s">
        <v>5001</v>
      </c>
      <c r="N7696" t="s">
        <v>6725</v>
      </c>
      <c r="O7696">
        <v>35.05</v>
      </c>
      <c r="Q7696">
        <v>166.81</v>
      </c>
      <c r="R7696">
        <v>166.81</v>
      </c>
      <c r="S7696">
        <v>0</v>
      </c>
      <c r="T7696">
        <v>166.81</v>
      </c>
      <c r="U7696">
        <v>176</v>
      </c>
      <c r="V7696">
        <f>SUMIF(货件明细!K:K,F7696,货件明细!AQ:AQ)</f>
        <v>0</v>
      </c>
      <c r="W7696">
        <f t="shared" si="480"/>
        <v>1</v>
      </c>
      <c r="X7696">
        <f t="shared" si="481"/>
        <v>176</v>
      </c>
      <c r="Y7696">
        <f>SUMIF(货件明细!K:K,F7696,货件明细!I:I)</f>
        <v>0</v>
      </c>
      <c r="Z7696">
        <f t="shared" si="482"/>
        <v>35.05</v>
      </c>
      <c r="AA7696">
        <f>SUMIF(货件明细!K:K,F7696,货件明细!J:J)</f>
        <v>0</v>
      </c>
      <c r="AB7696">
        <f t="shared" si="483"/>
        <v>1</v>
      </c>
    </row>
    <row r="7697" spans="1:28">
      <c r="A7697">
        <v>2025</v>
      </c>
      <c r="B7697">
        <v>12</v>
      </c>
      <c r="C7697">
        <v>50</v>
      </c>
      <c r="D7697" s="4">
        <v>46004</v>
      </c>
      <c r="E7697" t="s">
        <v>28</v>
      </c>
      <c r="F7697" t="s">
        <v>7916</v>
      </c>
      <c r="G7697" t="s">
        <v>114</v>
      </c>
      <c r="H7697" t="s">
        <v>44</v>
      </c>
      <c r="I7697" t="s">
        <v>96</v>
      </c>
      <c r="J7697" t="s">
        <v>58</v>
      </c>
      <c r="K7697" t="s">
        <v>58</v>
      </c>
      <c r="L7697" t="s">
        <v>46</v>
      </c>
      <c r="M7697" t="s">
        <v>5001</v>
      </c>
      <c r="N7697" t="s">
        <v>6725</v>
      </c>
      <c r="O7697">
        <v>35.05</v>
      </c>
      <c r="Q7697">
        <v>166.81</v>
      </c>
      <c r="R7697">
        <v>166.81</v>
      </c>
      <c r="S7697">
        <v>0</v>
      </c>
      <c r="T7697">
        <v>166.81</v>
      </c>
      <c r="U7697">
        <v>176</v>
      </c>
      <c r="V7697">
        <f>SUMIF(货件明细!K:K,F7697,货件明细!AQ:AQ)</f>
        <v>0</v>
      </c>
      <c r="W7697">
        <f t="shared" si="480"/>
        <v>1</v>
      </c>
      <c r="X7697">
        <f t="shared" si="481"/>
        <v>176</v>
      </c>
      <c r="Y7697">
        <f>SUMIF(货件明细!K:K,F7697,货件明细!I:I)</f>
        <v>0</v>
      </c>
      <c r="Z7697">
        <f t="shared" si="482"/>
        <v>35.05</v>
      </c>
      <c r="AA7697">
        <f>SUMIF(货件明细!K:K,F7697,货件明细!J:J)</f>
        <v>0</v>
      </c>
      <c r="AB7697">
        <f t="shared" si="483"/>
        <v>1</v>
      </c>
    </row>
    <row r="7698" spans="1:28">
      <c r="A7698">
        <v>2025</v>
      </c>
      <c r="B7698">
        <v>12</v>
      </c>
      <c r="C7698">
        <v>50</v>
      </c>
      <c r="D7698" s="4">
        <v>46004</v>
      </c>
      <c r="E7698" t="s">
        <v>28</v>
      </c>
      <c r="F7698" t="s">
        <v>7917</v>
      </c>
      <c r="G7698" t="s">
        <v>43</v>
      </c>
      <c r="H7698" t="s">
        <v>44</v>
      </c>
      <c r="I7698" t="s">
        <v>96</v>
      </c>
      <c r="J7698" t="s">
        <v>58</v>
      </c>
      <c r="K7698" t="s">
        <v>58</v>
      </c>
      <c r="L7698" t="s">
        <v>46</v>
      </c>
      <c r="M7698" t="s">
        <v>5001</v>
      </c>
      <c r="N7698" t="s">
        <v>6725</v>
      </c>
      <c r="O7698">
        <v>35.05</v>
      </c>
      <c r="Q7698">
        <v>153.86</v>
      </c>
      <c r="R7698">
        <v>153.86</v>
      </c>
      <c r="S7698">
        <v>0</v>
      </c>
      <c r="T7698">
        <v>153.86</v>
      </c>
      <c r="U7698">
        <v>176</v>
      </c>
      <c r="V7698">
        <f>SUMIF(货件明细!K:K,F7698,货件明细!AQ:AQ)</f>
        <v>0</v>
      </c>
      <c r="W7698">
        <f t="shared" si="480"/>
        <v>1</v>
      </c>
      <c r="X7698">
        <f t="shared" si="481"/>
        <v>176</v>
      </c>
      <c r="Y7698">
        <f>SUMIF(货件明细!K:K,F7698,货件明细!I:I)</f>
        <v>0</v>
      </c>
      <c r="Z7698">
        <f t="shared" si="482"/>
        <v>35.05</v>
      </c>
      <c r="AA7698">
        <f>SUMIF(货件明细!K:K,F7698,货件明细!J:J)</f>
        <v>0</v>
      </c>
      <c r="AB7698">
        <f t="shared" si="483"/>
        <v>1</v>
      </c>
    </row>
    <row r="7699" spans="1:28">
      <c r="A7699">
        <v>2025</v>
      </c>
      <c r="B7699">
        <v>12</v>
      </c>
      <c r="C7699">
        <v>50</v>
      </c>
      <c r="D7699" s="4">
        <v>46004</v>
      </c>
      <c r="E7699" t="s">
        <v>28</v>
      </c>
      <c r="F7699" t="s">
        <v>7918</v>
      </c>
      <c r="G7699" t="s">
        <v>50</v>
      </c>
      <c r="H7699" t="s">
        <v>31</v>
      </c>
      <c r="I7699" t="s">
        <v>96</v>
      </c>
      <c r="J7699" t="s">
        <v>58</v>
      </c>
      <c r="K7699" t="s">
        <v>58</v>
      </c>
      <c r="L7699" t="s">
        <v>46</v>
      </c>
      <c r="M7699" t="s">
        <v>5001</v>
      </c>
      <c r="N7699" t="s">
        <v>6725</v>
      </c>
      <c r="O7699">
        <v>35.05</v>
      </c>
      <c r="Q7699">
        <v>197.89</v>
      </c>
      <c r="R7699">
        <v>197.89</v>
      </c>
      <c r="S7699">
        <v>0</v>
      </c>
      <c r="T7699">
        <v>197.89</v>
      </c>
      <c r="U7699">
        <v>176</v>
      </c>
      <c r="V7699">
        <f>SUMIF(货件明细!K:K,F7699,货件明细!AQ:AQ)</f>
        <v>0</v>
      </c>
      <c r="W7699">
        <f t="shared" si="480"/>
        <v>1</v>
      </c>
      <c r="X7699">
        <f t="shared" si="481"/>
        <v>176</v>
      </c>
      <c r="Y7699">
        <f>SUMIF(货件明细!K:K,F7699,货件明细!I:I)</f>
        <v>0</v>
      </c>
      <c r="Z7699">
        <f t="shared" si="482"/>
        <v>35.05</v>
      </c>
      <c r="AA7699">
        <f>SUMIF(货件明细!K:K,F7699,货件明细!J:J)</f>
        <v>0</v>
      </c>
      <c r="AB7699">
        <f t="shared" si="483"/>
        <v>1</v>
      </c>
    </row>
    <row r="7700" spans="1:28">
      <c r="A7700">
        <v>2025</v>
      </c>
      <c r="B7700">
        <v>12</v>
      </c>
      <c r="C7700">
        <v>50</v>
      </c>
      <c r="D7700" s="4">
        <v>46004</v>
      </c>
      <c r="E7700" t="s">
        <v>28</v>
      </c>
      <c r="F7700" t="s">
        <v>7919</v>
      </c>
      <c r="G7700" t="s">
        <v>1610</v>
      </c>
      <c r="H7700" t="s">
        <v>71</v>
      </c>
      <c r="I7700" t="s">
        <v>96</v>
      </c>
      <c r="J7700" t="s">
        <v>58</v>
      </c>
      <c r="K7700" t="s">
        <v>58</v>
      </c>
      <c r="L7700" t="s">
        <v>46</v>
      </c>
      <c r="M7700" t="s">
        <v>47</v>
      </c>
      <c r="N7700" t="s">
        <v>5178</v>
      </c>
      <c r="O7700">
        <v>35.05</v>
      </c>
      <c r="Q7700">
        <v>90.52</v>
      </c>
      <c r="R7700">
        <v>90.52</v>
      </c>
      <c r="S7700">
        <v>0</v>
      </c>
      <c r="T7700">
        <v>90.52</v>
      </c>
      <c r="U7700">
        <v>176</v>
      </c>
      <c r="V7700">
        <f>SUMIF(货件明细!K:K,F7700,货件明细!AQ:AQ)</f>
        <v>0</v>
      </c>
      <c r="W7700">
        <f t="shared" si="480"/>
        <v>1</v>
      </c>
      <c r="X7700">
        <f t="shared" si="481"/>
        <v>176</v>
      </c>
      <c r="Y7700">
        <f>SUMIF(货件明细!K:K,F7700,货件明细!I:I)</f>
        <v>0</v>
      </c>
      <c r="Z7700">
        <f t="shared" si="482"/>
        <v>35.05</v>
      </c>
      <c r="AA7700">
        <f>SUMIF(货件明细!K:K,F7700,货件明细!J:J)</f>
        <v>0</v>
      </c>
      <c r="AB7700">
        <f t="shared" si="483"/>
        <v>1</v>
      </c>
    </row>
    <row r="7701" spans="1:28">
      <c r="A7701">
        <v>2025</v>
      </c>
      <c r="B7701">
        <v>12</v>
      </c>
      <c r="C7701">
        <v>50</v>
      </c>
      <c r="D7701" s="4">
        <v>46004</v>
      </c>
      <c r="E7701" t="s">
        <v>28</v>
      </c>
      <c r="F7701" t="s">
        <v>7920</v>
      </c>
      <c r="G7701" t="s">
        <v>43</v>
      </c>
      <c r="H7701" t="s">
        <v>44</v>
      </c>
      <c r="I7701" t="s">
        <v>145</v>
      </c>
      <c r="J7701" t="s">
        <v>100</v>
      </c>
      <c r="K7701" t="s">
        <v>100</v>
      </c>
      <c r="L7701" t="s">
        <v>46</v>
      </c>
      <c r="M7701" t="s">
        <v>5001</v>
      </c>
      <c r="N7701" t="s">
        <v>6615</v>
      </c>
      <c r="O7701">
        <v>75.25</v>
      </c>
      <c r="Q7701">
        <v>388.455</v>
      </c>
      <c r="R7701">
        <v>388.455</v>
      </c>
      <c r="S7701">
        <v>0</v>
      </c>
      <c r="T7701">
        <v>388.455</v>
      </c>
      <c r="U7701">
        <v>450</v>
      </c>
      <c r="V7701">
        <f>SUMIF(货件明细!K:K,F7701,货件明细!AQ:AQ)</f>
        <v>0</v>
      </c>
      <c r="W7701">
        <f t="shared" si="480"/>
        <v>1</v>
      </c>
      <c r="X7701">
        <f t="shared" si="481"/>
        <v>450</v>
      </c>
      <c r="Y7701">
        <f>SUMIF(货件明细!K:K,F7701,货件明细!I:I)</f>
        <v>0</v>
      </c>
      <c r="Z7701">
        <f t="shared" si="482"/>
        <v>75.25</v>
      </c>
      <c r="AA7701">
        <f>SUMIF(货件明细!K:K,F7701,货件明细!J:J)</f>
        <v>0</v>
      </c>
      <c r="AB7701">
        <f t="shared" si="483"/>
        <v>1</v>
      </c>
    </row>
    <row r="7702" spans="1:28">
      <c r="A7702">
        <v>2025</v>
      </c>
      <c r="B7702">
        <v>12</v>
      </c>
      <c r="C7702">
        <v>50</v>
      </c>
      <c r="D7702" s="4">
        <v>46004</v>
      </c>
      <c r="E7702" t="s">
        <v>28</v>
      </c>
      <c r="F7702" t="s">
        <v>7921</v>
      </c>
      <c r="G7702" t="s">
        <v>395</v>
      </c>
      <c r="H7702" t="s">
        <v>44</v>
      </c>
      <c r="I7702" t="s">
        <v>145</v>
      </c>
      <c r="J7702" t="s">
        <v>100</v>
      </c>
      <c r="K7702" t="s">
        <v>4998</v>
      </c>
      <c r="L7702" t="s">
        <v>46</v>
      </c>
      <c r="M7702" t="s">
        <v>2882</v>
      </c>
      <c r="N7702" t="s">
        <v>4823</v>
      </c>
      <c r="O7702">
        <v>75.25</v>
      </c>
      <c r="Q7702">
        <v>415.5</v>
      </c>
      <c r="R7702">
        <v>415.5</v>
      </c>
      <c r="S7702">
        <v>0</v>
      </c>
      <c r="T7702">
        <v>415.5</v>
      </c>
      <c r="U7702">
        <v>450</v>
      </c>
      <c r="V7702">
        <f>SUMIF(货件明细!K:K,F7702,货件明细!AQ:AQ)</f>
        <v>0</v>
      </c>
      <c r="W7702">
        <f t="shared" si="480"/>
        <v>1</v>
      </c>
      <c r="X7702">
        <f t="shared" si="481"/>
        <v>450</v>
      </c>
      <c r="Y7702">
        <f>SUMIF(货件明细!K:K,F7702,货件明细!I:I)</f>
        <v>0</v>
      </c>
      <c r="Z7702">
        <f t="shared" si="482"/>
        <v>75.25</v>
      </c>
      <c r="AA7702">
        <f>SUMIF(货件明细!K:K,F7702,货件明细!J:J)</f>
        <v>0</v>
      </c>
      <c r="AB7702">
        <f t="shared" si="483"/>
        <v>1</v>
      </c>
    </row>
    <row r="7703" spans="1:28">
      <c r="A7703">
        <v>2025</v>
      </c>
      <c r="B7703">
        <v>12</v>
      </c>
      <c r="C7703">
        <v>50</v>
      </c>
      <c r="D7703" s="4">
        <v>46004</v>
      </c>
      <c r="E7703" t="s">
        <v>28</v>
      </c>
      <c r="F7703" t="s">
        <v>7922</v>
      </c>
      <c r="G7703" t="s">
        <v>1610</v>
      </c>
      <c r="H7703" t="s">
        <v>71</v>
      </c>
      <c r="I7703" t="s">
        <v>145</v>
      </c>
      <c r="J7703" t="s">
        <v>100</v>
      </c>
      <c r="K7703" t="s">
        <v>58</v>
      </c>
      <c r="L7703" t="s">
        <v>46</v>
      </c>
      <c r="M7703" t="s">
        <v>47</v>
      </c>
      <c r="N7703" t="s">
        <v>5178</v>
      </c>
      <c r="O7703">
        <v>75.25</v>
      </c>
      <c r="Q7703">
        <v>226.3</v>
      </c>
      <c r="R7703">
        <v>226.3</v>
      </c>
      <c r="S7703">
        <v>0</v>
      </c>
      <c r="T7703">
        <v>226.3</v>
      </c>
      <c r="U7703">
        <v>450</v>
      </c>
      <c r="V7703">
        <f>SUMIF(货件明细!K:K,F7703,货件明细!AQ:AQ)</f>
        <v>0</v>
      </c>
      <c r="W7703">
        <f t="shared" si="480"/>
        <v>1</v>
      </c>
      <c r="X7703">
        <f t="shared" si="481"/>
        <v>450</v>
      </c>
      <c r="Y7703">
        <f>SUMIF(货件明细!K:K,F7703,货件明细!I:I)</f>
        <v>0</v>
      </c>
      <c r="Z7703">
        <f t="shared" si="482"/>
        <v>75.25</v>
      </c>
      <c r="AA7703">
        <f>SUMIF(货件明细!K:K,F7703,货件明细!J:J)</f>
        <v>0</v>
      </c>
      <c r="AB7703">
        <f t="shared" si="483"/>
        <v>1</v>
      </c>
    </row>
    <row r="7704" spans="1:28">
      <c r="A7704">
        <v>2025</v>
      </c>
      <c r="B7704">
        <v>12</v>
      </c>
      <c r="C7704">
        <v>50</v>
      </c>
      <c r="D7704" s="4">
        <v>46004</v>
      </c>
      <c r="E7704" t="s">
        <v>28</v>
      </c>
      <c r="F7704" t="s">
        <v>7923</v>
      </c>
      <c r="G7704" t="s">
        <v>114</v>
      </c>
      <c r="H7704" t="s">
        <v>44</v>
      </c>
      <c r="I7704" t="s">
        <v>145</v>
      </c>
      <c r="J7704" t="s">
        <v>100</v>
      </c>
      <c r="K7704" t="s">
        <v>4998</v>
      </c>
      <c r="L7704" t="s">
        <v>46</v>
      </c>
      <c r="M7704" t="s">
        <v>2882</v>
      </c>
      <c r="N7704" t="s">
        <v>4823</v>
      </c>
      <c r="O7704">
        <v>75.25</v>
      </c>
      <c r="Q7704">
        <v>415.5</v>
      </c>
      <c r="R7704">
        <v>415.5</v>
      </c>
      <c r="S7704">
        <v>0</v>
      </c>
      <c r="T7704">
        <v>415.5</v>
      </c>
      <c r="U7704">
        <v>450</v>
      </c>
      <c r="V7704">
        <f>SUMIF(货件明细!K:K,F7704,货件明细!AQ:AQ)</f>
        <v>0</v>
      </c>
      <c r="W7704">
        <f t="shared" si="480"/>
        <v>1</v>
      </c>
      <c r="X7704">
        <f t="shared" si="481"/>
        <v>450</v>
      </c>
      <c r="Y7704">
        <f>SUMIF(货件明细!K:K,F7704,货件明细!I:I)</f>
        <v>0</v>
      </c>
      <c r="Z7704">
        <f t="shared" si="482"/>
        <v>75.25</v>
      </c>
      <c r="AA7704">
        <f>SUMIF(货件明细!K:K,F7704,货件明细!J:J)</f>
        <v>0</v>
      </c>
      <c r="AB7704">
        <f t="shared" si="483"/>
        <v>1</v>
      </c>
    </row>
    <row r="7705" spans="1:28">
      <c r="A7705">
        <v>2025</v>
      </c>
      <c r="B7705">
        <v>12</v>
      </c>
      <c r="C7705">
        <v>50</v>
      </c>
      <c r="D7705" s="4">
        <v>46004</v>
      </c>
      <c r="E7705" t="s">
        <v>28</v>
      </c>
      <c r="F7705" t="s">
        <v>7924</v>
      </c>
      <c r="G7705" t="s">
        <v>50</v>
      </c>
      <c r="H7705" t="s">
        <v>31</v>
      </c>
      <c r="I7705" t="s">
        <v>145</v>
      </c>
      <c r="J7705" t="s">
        <v>100</v>
      </c>
      <c r="K7705" t="s">
        <v>100</v>
      </c>
      <c r="L7705" t="s">
        <v>46</v>
      </c>
      <c r="M7705" t="s">
        <v>47</v>
      </c>
      <c r="N7705" t="s">
        <v>5148</v>
      </c>
      <c r="O7705">
        <v>75.25</v>
      </c>
      <c r="Q7705">
        <v>493</v>
      </c>
      <c r="R7705">
        <v>493</v>
      </c>
      <c r="S7705">
        <v>0</v>
      </c>
      <c r="T7705">
        <v>493</v>
      </c>
      <c r="U7705">
        <v>450</v>
      </c>
      <c r="V7705">
        <f>SUMIF(货件明细!K:K,F7705,货件明细!AQ:AQ)</f>
        <v>0</v>
      </c>
      <c r="W7705">
        <f t="shared" si="480"/>
        <v>1</v>
      </c>
      <c r="X7705">
        <f t="shared" si="481"/>
        <v>450</v>
      </c>
      <c r="Y7705">
        <f>SUMIF(货件明细!K:K,F7705,货件明细!I:I)</f>
        <v>0</v>
      </c>
      <c r="Z7705">
        <f t="shared" si="482"/>
        <v>75.25</v>
      </c>
      <c r="AA7705">
        <f>SUMIF(货件明细!K:K,F7705,货件明细!J:J)</f>
        <v>0</v>
      </c>
      <c r="AB7705">
        <f t="shared" si="483"/>
        <v>1</v>
      </c>
    </row>
    <row r="7706" spans="1:28">
      <c r="A7706">
        <v>2025</v>
      </c>
      <c r="B7706">
        <v>12</v>
      </c>
      <c r="C7706">
        <v>50</v>
      </c>
      <c r="D7706" s="4">
        <v>46004</v>
      </c>
      <c r="E7706" t="s">
        <v>28</v>
      </c>
      <c r="F7706" t="s">
        <v>7925</v>
      </c>
      <c r="G7706" t="s">
        <v>43</v>
      </c>
      <c r="H7706" t="s">
        <v>44</v>
      </c>
      <c r="I7706" t="s">
        <v>80</v>
      </c>
      <c r="J7706" t="s">
        <v>58</v>
      </c>
      <c r="K7706" t="s">
        <v>58</v>
      </c>
      <c r="L7706" t="s">
        <v>46</v>
      </c>
      <c r="M7706" t="s">
        <v>5001</v>
      </c>
      <c r="N7706" t="s">
        <v>6725</v>
      </c>
      <c r="O7706">
        <v>39.6</v>
      </c>
      <c r="Q7706">
        <v>230.79</v>
      </c>
      <c r="R7706">
        <v>230.79</v>
      </c>
      <c r="S7706">
        <v>0</v>
      </c>
      <c r="T7706">
        <v>230.79</v>
      </c>
      <c r="U7706">
        <v>278</v>
      </c>
      <c r="V7706">
        <f>SUMIF(货件明细!K:K,F7706,货件明细!AQ:AQ)</f>
        <v>0</v>
      </c>
      <c r="W7706">
        <f t="shared" si="480"/>
        <v>1</v>
      </c>
      <c r="X7706">
        <f t="shared" si="481"/>
        <v>278</v>
      </c>
      <c r="Y7706">
        <f>SUMIF(货件明细!K:K,F7706,货件明细!I:I)</f>
        <v>0</v>
      </c>
      <c r="Z7706">
        <f t="shared" si="482"/>
        <v>39.6</v>
      </c>
      <c r="AA7706">
        <f>SUMIF(货件明细!K:K,F7706,货件明细!J:J)</f>
        <v>0</v>
      </c>
      <c r="AB7706">
        <f t="shared" si="483"/>
        <v>1</v>
      </c>
    </row>
    <row r="7707" spans="1:28">
      <c r="A7707">
        <v>2025</v>
      </c>
      <c r="B7707">
        <v>12</v>
      </c>
      <c r="C7707">
        <v>50</v>
      </c>
      <c r="D7707" s="4">
        <v>46004</v>
      </c>
      <c r="E7707" t="s">
        <v>28</v>
      </c>
      <c r="F7707" t="s">
        <v>7926</v>
      </c>
      <c r="G7707" t="s">
        <v>1610</v>
      </c>
      <c r="H7707" t="s">
        <v>71</v>
      </c>
      <c r="I7707" t="s">
        <v>80</v>
      </c>
      <c r="J7707" t="s">
        <v>58</v>
      </c>
      <c r="K7707" t="s">
        <v>58</v>
      </c>
      <c r="L7707" t="s">
        <v>46</v>
      </c>
      <c r="M7707" t="s">
        <v>47</v>
      </c>
      <c r="N7707" t="s">
        <v>5178</v>
      </c>
      <c r="O7707">
        <v>39.6</v>
      </c>
      <c r="Q7707">
        <v>135.78</v>
      </c>
      <c r="R7707">
        <v>135.78</v>
      </c>
      <c r="S7707">
        <v>0</v>
      </c>
      <c r="T7707">
        <v>135.78</v>
      </c>
      <c r="U7707">
        <v>278</v>
      </c>
      <c r="V7707">
        <f>SUMIF(货件明细!K:K,F7707,货件明细!AQ:AQ)</f>
        <v>0</v>
      </c>
      <c r="W7707">
        <f t="shared" si="480"/>
        <v>1</v>
      </c>
      <c r="X7707">
        <f t="shared" si="481"/>
        <v>278</v>
      </c>
      <c r="Y7707">
        <f>SUMIF(货件明细!K:K,F7707,货件明细!I:I)</f>
        <v>0</v>
      </c>
      <c r="Z7707">
        <f t="shared" si="482"/>
        <v>39.6</v>
      </c>
      <c r="AA7707">
        <f>SUMIF(货件明细!K:K,F7707,货件明细!J:J)</f>
        <v>0</v>
      </c>
      <c r="AB7707">
        <f t="shared" si="483"/>
        <v>1</v>
      </c>
    </row>
    <row r="7708" spans="1:28">
      <c r="A7708">
        <v>2025</v>
      </c>
      <c r="B7708">
        <v>12</v>
      </c>
      <c r="C7708">
        <v>50</v>
      </c>
      <c r="D7708" s="4">
        <v>46004</v>
      </c>
      <c r="E7708" t="s">
        <v>28</v>
      </c>
      <c r="F7708" t="s">
        <v>7927</v>
      </c>
      <c r="G7708" t="s">
        <v>50</v>
      </c>
      <c r="H7708" t="s">
        <v>31</v>
      </c>
      <c r="I7708" t="s">
        <v>80</v>
      </c>
      <c r="J7708" t="s">
        <v>58</v>
      </c>
      <c r="K7708" t="s">
        <v>58</v>
      </c>
      <c r="L7708" t="s">
        <v>46</v>
      </c>
      <c r="M7708" t="s">
        <v>5001</v>
      </c>
      <c r="N7708" t="s">
        <v>6725</v>
      </c>
      <c r="O7708">
        <v>39.6</v>
      </c>
      <c r="Q7708">
        <v>296.835</v>
      </c>
      <c r="R7708">
        <v>296.835</v>
      </c>
      <c r="S7708">
        <v>0</v>
      </c>
      <c r="T7708">
        <v>296.835</v>
      </c>
      <c r="U7708">
        <v>278</v>
      </c>
      <c r="V7708">
        <f>SUMIF(货件明细!K:K,F7708,货件明细!AQ:AQ)</f>
        <v>0</v>
      </c>
      <c r="W7708">
        <f t="shared" si="480"/>
        <v>1</v>
      </c>
      <c r="X7708">
        <f t="shared" si="481"/>
        <v>278</v>
      </c>
      <c r="Y7708">
        <f>SUMIF(货件明细!K:K,F7708,货件明细!I:I)</f>
        <v>0</v>
      </c>
      <c r="Z7708">
        <f t="shared" si="482"/>
        <v>39.6</v>
      </c>
      <c r="AA7708">
        <f>SUMIF(货件明细!K:K,F7708,货件明细!J:J)</f>
        <v>0</v>
      </c>
      <c r="AB7708">
        <f t="shared" si="483"/>
        <v>1</v>
      </c>
    </row>
    <row r="7709" spans="1:28">
      <c r="A7709">
        <v>2025</v>
      </c>
      <c r="B7709">
        <v>12</v>
      </c>
      <c r="C7709">
        <v>50</v>
      </c>
      <c r="D7709" s="4">
        <v>46004</v>
      </c>
      <c r="E7709" t="s">
        <v>28</v>
      </c>
      <c r="F7709" t="s">
        <v>7928</v>
      </c>
      <c r="G7709" t="s">
        <v>114</v>
      </c>
      <c r="H7709" t="s">
        <v>44</v>
      </c>
      <c r="I7709" t="s">
        <v>80</v>
      </c>
      <c r="J7709" t="s">
        <v>58</v>
      </c>
      <c r="K7709" t="s">
        <v>58</v>
      </c>
      <c r="L7709" t="s">
        <v>46</v>
      </c>
      <c r="M7709" t="s">
        <v>5001</v>
      </c>
      <c r="N7709" t="s">
        <v>6725</v>
      </c>
      <c r="O7709">
        <v>39.6</v>
      </c>
      <c r="Q7709">
        <v>250.215</v>
      </c>
      <c r="R7709">
        <v>250.215</v>
      </c>
      <c r="S7709">
        <v>0</v>
      </c>
      <c r="T7709">
        <v>250.215</v>
      </c>
      <c r="U7709">
        <v>278</v>
      </c>
      <c r="V7709">
        <f>SUMIF(货件明细!K:K,F7709,货件明细!AQ:AQ)</f>
        <v>0</v>
      </c>
      <c r="W7709">
        <f t="shared" si="480"/>
        <v>1</v>
      </c>
      <c r="X7709">
        <f t="shared" si="481"/>
        <v>278</v>
      </c>
      <c r="Y7709">
        <f>SUMIF(货件明细!K:K,F7709,货件明细!I:I)</f>
        <v>0</v>
      </c>
      <c r="Z7709">
        <f t="shared" si="482"/>
        <v>39.6</v>
      </c>
      <c r="AA7709">
        <f>SUMIF(货件明细!K:K,F7709,货件明细!J:J)</f>
        <v>0</v>
      </c>
      <c r="AB7709">
        <f t="shared" si="483"/>
        <v>1</v>
      </c>
    </row>
    <row r="7710" spans="1:28">
      <c r="A7710">
        <v>2025</v>
      </c>
      <c r="B7710">
        <v>12</v>
      </c>
      <c r="C7710">
        <v>50</v>
      </c>
      <c r="D7710" s="4">
        <v>46004</v>
      </c>
      <c r="E7710" t="s">
        <v>28</v>
      </c>
      <c r="F7710" t="s">
        <v>7929</v>
      </c>
      <c r="G7710" t="s">
        <v>395</v>
      </c>
      <c r="H7710" t="s">
        <v>44</v>
      </c>
      <c r="I7710" t="s">
        <v>80</v>
      </c>
      <c r="J7710" t="s">
        <v>58</v>
      </c>
      <c r="K7710" t="s">
        <v>58</v>
      </c>
      <c r="L7710" t="s">
        <v>46</v>
      </c>
      <c r="M7710" t="s">
        <v>5001</v>
      </c>
      <c r="N7710" t="s">
        <v>6725</v>
      </c>
      <c r="O7710">
        <v>39.6</v>
      </c>
      <c r="Q7710">
        <v>250.215</v>
      </c>
      <c r="R7710">
        <v>250.215</v>
      </c>
      <c r="S7710">
        <v>0</v>
      </c>
      <c r="T7710">
        <v>250.215</v>
      </c>
      <c r="U7710">
        <v>278</v>
      </c>
      <c r="V7710">
        <f>SUMIF(货件明细!K:K,F7710,货件明细!AQ:AQ)</f>
        <v>0</v>
      </c>
      <c r="W7710">
        <f t="shared" si="480"/>
        <v>1</v>
      </c>
      <c r="X7710">
        <f t="shared" si="481"/>
        <v>278</v>
      </c>
      <c r="Y7710">
        <f>SUMIF(货件明细!K:K,F7710,货件明细!I:I)</f>
        <v>0</v>
      </c>
      <c r="Z7710">
        <f t="shared" si="482"/>
        <v>39.6</v>
      </c>
      <c r="AA7710">
        <f>SUMIF(货件明细!K:K,F7710,货件明细!J:J)</f>
        <v>0</v>
      </c>
      <c r="AB7710">
        <f t="shared" si="483"/>
        <v>1</v>
      </c>
    </row>
    <row r="7711" spans="1:28">
      <c r="A7711">
        <v>2025</v>
      </c>
      <c r="B7711">
        <v>12</v>
      </c>
      <c r="C7711">
        <v>50</v>
      </c>
      <c r="D7711" s="4">
        <v>46004</v>
      </c>
      <c r="E7711" t="s">
        <v>28</v>
      </c>
      <c r="F7711" t="s">
        <v>7930</v>
      </c>
      <c r="G7711" t="s">
        <v>395</v>
      </c>
      <c r="H7711" t="s">
        <v>44</v>
      </c>
      <c r="I7711" t="s">
        <v>96</v>
      </c>
      <c r="J7711" t="s">
        <v>7637</v>
      </c>
      <c r="K7711" t="s">
        <v>7637</v>
      </c>
      <c r="L7711" t="s">
        <v>46</v>
      </c>
      <c r="M7711" t="s">
        <v>2882</v>
      </c>
      <c r="N7711" t="s">
        <v>3135</v>
      </c>
      <c r="O7711">
        <v>56.55</v>
      </c>
      <c r="Q7711">
        <v>339.9</v>
      </c>
      <c r="R7711">
        <v>339.9</v>
      </c>
      <c r="S7711">
        <v>0</v>
      </c>
      <c r="T7711">
        <v>339.9</v>
      </c>
      <c r="U7711">
        <v>254</v>
      </c>
      <c r="V7711">
        <f>SUMIF(货件明细!K:K,F7711,货件明细!AQ:AQ)</f>
        <v>0</v>
      </c>
      <c r="W7711">
        <f t="shared" si="480"/>
        <v>1</v>
      </c>
      <c r="X7711">
        <f t="shared" si="481"/>
        <v>254</v>
      </c>
      <c r="Y7711">
        <f>SUMIF(货件明细!K:K,F7711,货件明细!I:I)</f>
        <v>0</v>
      </c>
      <c r="Z7711">
        <f t="shared" si="482"/>
        <v>56.55</v>
      </c>
      <c r="AA7711">
        <f>SUMIF(货件明细!K:K,F7711,货件明细!J:J)</f>
        <v>0</v>
      </c>
      <c r="AB7711">
        <f t="shared" si="483"/>
        <v>1</v>
      </c>
    </row>
    <row r="7712" spans="1:28">
      <c r="A7712">
        <v>2025</v>
      </c>
      <c r="B7712">
        <v>12</v>
      </c>
      <c r="C7712">
        <v>50</v>
      </c>
      <c r="D7712" s="4">
        <v>46004</v>
      </c>
      <c r="E7712" t="s">
        <v>28</v>
      </c>
      <c r="F7712" t="s">
        <v>7931</v>
      </c>
      <c r="G7712" t="s">
        <v>43</v>
      </c>
      <c r="H7712" t="s">
        <v>44</v>
      </c>
      <c r="I7712" t="s">
        <v>96</v>
      </c>
      <c r="J7712" t="s">
        <v>7637</v>
      </c>
      <c r="K7712" t="s">
        <v>7637</v>
      </c>
      <c r="L7712" t="s">
        <v>46</v>
      </c>
      <c r="M7712" t="s">
        <v>2882</v>
      </c>
      <c r="N7712" t="s">
        <v>3135</v>
      </c>
      <c r="O7712">
        <v>56.55</v>
      </c>
      <c r="Q7712">
        <v>339.9</v>
      </c>
      <c r="R7712">
        <v>339.9</v>
      </c>
      <c r="S7712">
        <v>0</v>
      </c>
      <c r="T7712">
        <v>339.9</v>
      </c>
      <c r="U7712">
        <v>254</v>
      </c>
      <c r="V7712">
        <f>SUMIF(货件明细!K:K,F7712,货件明细!AQ:AQ)</f>
        <v>0</v>
      </c>
      <c r="W7712">
        <f t="shared" si="480"/>
        <v>1</v>
      </c>
      <c r="X7712">
        <f t="shared" si="481"/>
        <v>254</v>
      </c>
      <c r="Y7712">
        <f>SUMIF(货件明细!K:K,F7712,货件明细!I:I)</f>
        <v>0</v>
      </c>
      <c r="Z7712">
        <f t="shared" si="482"/>
        <v>56.55</v>
      </c>
      <c r="AA7712">
        <f>SUMIF(货件明细!K:K,F7712,货件明细!J:J)</f>
        <v>0</v>
      </c>
      <c r="AB7712">
        <f t="shared" si="483"/>
        <v>1</v>
      </c>
    </row>
    <row r="7713" spans="1:28">
      <c r="A7713">
        <v>2025</v>
      </c>
      <c r="B7713">
        <v>12</v>
      </c>
      <c r="C7713">
        <v>50</v>
      </c>
      <c r="D7713" s="4">
        <v>46004</v>
      </c>
      <c r="E7713" t="s">
        <v>28</v>
      </c>
      <c r="F7713" t="s">
        <v>7932</v>
      </c>
      <c r="G7713" t="s">
        <v>50</v>
      </c>
      <c r="H7713" t="s">
        <v>31</v>
      </c>
      <c r="I7713" t="s">
        <v>96</v>
      </c>
      <c r="J7713" t="s">
        <v>7637</v>
      </c>
      <c r="K7713" t="s">
        <v>100</v>
      </c>
      <c r="L7713" t="s">
        <v>46</v>
      </c>
      <c r="M7713" t="s">
        <v>47</v>
      </c>
      <c r="N7713" t="s">
        <v>5148</v>
      </c>
      <c r="O7713">
        <v>56.55</v>
      </c>
      <c r="Q7713">
        <v>394.4</v>
      </c>
      <c r="R7713">
        <v>394.4</v>
      </c>
      <c r="S7713">
        <v>0</v>
      </c>
      <c r="T7713">
        <v>394.4</v>
      </c>
      <c r="U7713">
        <v>254</v>
      </c>
      <c r="V7713">
        <f>SUMIF(货件明细!K:K,F7713,货件明细!AQ:AQ)</f>
        <v>0</v>
      </c>
      <c r="W7713">
        <f t="shared" si="480"/>
        <v>1</v>
      </c>
      <c r="X7713">
        <f t="shared" si="481"/>
        <v>254</v>
      </c>
      <c r="Y7713">
        <f>SUMIF(货件明细!K:K,F7713,货件明细!I:I)</f>
        <v>0</v>
      </c>
      <c r="Z7713">
        <f t="shared" si="482"/>
        <v>56.55</v>
      </c>
      <c r="AA7713">
        <f>SUMIF(货件明细!K:K,F7713,货件明细!J:J)</f>
        <v>0</v>
      </c>
      <c r="AB7713">
        <f t="shared" si="483"/>
        <v>1</v>
      </c>
    </row>
    <row r="7714" spans="1:28">
      <c r="A7714">
        <v>2025</v>
      </c>
      <c r="B7714">
        <v>12</v>
      </c>
      <c r="C7714">
        <v>50</v>
      </c>
      <c r="D7714" s="4">
        <v>46004</v>
      </c>
      <c r="E7714" t="s">
        <v>28</v>
      </c>
      <c r="F7714" t="s">
        <v>7933</v>
      </c>
      <c r="G7714" t="s">
        <v>1610</v>
      </c>
      <c r="H7714" t="s">
        <v>71</v>
      </c>
      <c r="I7714" t="s">
        <v>96</v>
      </c>
      <c r="J7714" t="s">
        <v>7637</v>
      </c>
      <c r="K7714" t="s">
        <v>7637</v>
      </c>
      <c r="L7714" t="s">
        <v>46</v>
      </c>
      <c r="M7714" t="s">
        <v>2882</v>
      </c>
      <c r="N7714" t="s">
        <v>3135</v>
      </c>
      <c r="O7714">
        <v>56.55</v>
      </c>
      <c r="Q7714">
        <v>249.66</v>
      </c>
      <c r="R7714">
        <v>249.66</v>
      </c>
      <c r="S7714">
        <v>0</v>
      </c>
      <c r="T7714">
        <v>249.66</v>
      </c>
      <c r="U7714">
        <v>254</v>
      </c>
      <c r="V7714">
        <f>SUMIF(货件明细!K:K,F7714,货件明细!AQ:AQ)</f>
        <v>0</v>
      </c>
      <c r="W7714">
        <f t="shared" si="480"/>
        <v>1</v>
      </c>
      <c r="X7714">
        <f t="shared" si="481"/>
        <v>254</v>
      </c>
      <c r="Y7714">
        <f>SUMIF(货件明细!K:K,F7714,货件明细!I:I)</f>
        <v>0</v>
      </c>
      <c r="Z7714">
        <f t="shared" si="482"/>
        <v>56.55</v>
      </c>
      <c r="AA7714">
        <f>SUMIF(货件明细!K:K,F7714,货件明细!J:J)</f>
        <v>0</v>
      </c>
      <c r="AB7714">
        <f t="shared" si="483"/>
        <v>1</v>
      </c>
    </row>
    <row r="7715" spans="1:28">
      <c r="A7715">
        <v>2025</v>
      </c>
      <c r="B7715">
        <v>12</v>
      </c>
      <c r="C7715">
        <v>50</v>
      </c>
      <c r="D7715" s="4">
        <v>46004</v>
      </c>
      <c r="E7715" t="s">
        <v>28</v>
      </c>
      <c r="F7715" t="s">
        <v>7934</v>
      </c>
      <c r="G7715" t="s">
        <v>114</v>
      </c>
      <c r="H7715" t="s">
        <v>44</v>
      </c>
      <c r="I7715" t="s">
        <v>96</v>
      </c>
      <c r="J7715" t="s">
        <v>7637</v>
      </c>
      <c r="K7715" t="s">
        <v>7637</v>
      </c>
      <c r="L7715" t="s">
        <v>46</v>
      </c>
      <c r="M7715" t="s">
        <v>2882</v>
      </c>
      <c r="N7715" t="s">
        <v>3135</v>
      </c>
      <c r="O7715">
        <v>56.55</v>
      </c>
      <c r="Q7715">
        <v>339.9</v>
      </c>
      <c r="R7715">
        <v>339.9</v>
      </c>
      <c r="S7715">
        <v>0</v>
      </c>
      <c r="T7715">
        <v>339.9</v>
      </c>
      <c r="U7715">
        <v>254</v>
      </c>
      <c r="V7715">
        <f>SUMIF(货件明细!K:K,F7715,货件明细!AQ:AQ)</f>
        <v>0</v>
      </c>
      <c r="W7715">
        <f t="shared" si="480"/>
        <v>1</v>
      </c>
      <c r="X7715">
        <f t="shared" si="481"/>
        <v>254</v>
      </c>
      <c r="Y7715">
        <f>SUMIF(货件明细!K:K,F7715,货件明细!I:I)</f>
        <v>0</v>
      </c>
      <c r="Z7715">
        <f t="shared" si="482"/>
        <v>56.55</v>
      </c>
      <c r="AA7715">
        <f>SUMIF(货件明细!K:K,F7715,货件明细!J:J)</f>
        <v>0</v>
      </c>
      <c r="AB7715">
        <f t="shared" si="483"/>
        <v>1</v>
      </c>
    </row>
    <row r="7716" spans="1:28">
      <c r="A7716">
        <v>2025</v>
      </c>
      <c r="B7716">
        <v>12</v>
      </c>
      <c r="C7716">
        <v>50</v>
      </c>
      <c r="D7716" s="4">
        <v>46004</v>
      </c>
      <c r="E7716" t="s">
        <v>28</v>
      </c>
      <c r="F7716" t="s">
        <v>7935</v>
      </c>
      <c r="G7716" t="s">
        <v>1610</v>
      </c>
      <c r="H7716" t="s">
        <v>71</v>
      </c>
      <c r="I7716" t="s">
        <v>96</v>
      </c>
      <c r="J7716" t="s">
        <v>7637</v>
      </c>
      <c r="K7716" t="s">
        <v>7637</v>
      </c>
      <c r="L7716" t="s">
        <v>46</v>
      </c>
      <c r="M7716" t="s">
        <v>2882</v>
      </c>
      <c r="N7716" t="s">
        <v>3135</v>
      </c>
      <c r="O7716">
        <v>11.25</v>
      </c>
      <c r="Q7716">
        <v>62.415</v>
      </c>
      <c r="R7716">
        <v>62.415</v>
      </c>
      <c r="S7716">
        <v>0</v>
      </c>
      <c r="T7716">
        <v>62.415</v>
      </c>
      <c r="U7716">
        <v>46</v>
      </c>
      <c r="V7716">
        <f>SUMIF(货件明细!K:K,F7716,货件明细!AQ:AQ)</f>
        <v>0</v>
      </c>
      <c r="W7716">
        <f t="shared" si="480"/>
        <v>1</v>
      </c>
      <c r="X7716">
        <f t="shared" si="481"/>
        <v>46</v>
      </c>
      <c r="Y7716">
        <f>SUMIF(货件明细!K:K,F7716,货件明细!I:I)</f>
        <v>0</v>
      </c>
      <c r="Z7716">
        <f t="shared" si="482"/>
        <v>11.25</v>
      </c>
      <c r="AA7716">
        <f>SUMIF(货件明细!K:K,F7716,货件明细!J:J)</f>
        <v>0</v>
      </c>
      <c r="AB7716">
        <f t="shared" si="483"/>
        <v>1</v>
      </c>
    </row>
    <row r="7717" spans="1:28">
      <c r="A7717">
        <v>2025</v>
      </c>
      <c r="B7717">
        <v>12</v>
      </c>
      <c r="C7717">
        <v>50</v>
      </c>
      <c r="D7717" s="4">
        <v>46004</v>
      </c>
      <c r="E7717" t="s">
        <v>28</v>
      </c>
      <c r="F7717" t="s">
        <v>7936</v>
      </c>
      <c r="G7717" t="s">
        <v>50</v>
      </c>
      <c r="H7717" t="s">
        <v>31</v>
      </c>
      <c r="I7717" t="s">
        <v>96</v>
      </c>
      <c r="J7717" t="s">
        <v>7637</v>
      </c>
      <c r="K7717" t="s">
        <v>100</v>
      </c>
      <c r="L7717" t="s">
        <v>46</v>
      </c>
      <c r="M7717" t="s">
        <v>47</v>
      </c>
      <c r="N7717" t="s">
        <v>5148</v>
      </c>
      <c r="O7717">
        <v>11.25</v>
      </c>
      <c r="Q7717">
        <v>98.6</v>
      </c>
      <c r="R7717">
        <v>98.6</v>
      </c>
      <c r="S7717">
        <v>0</v>
      </c>
      <c r="T7717">
        <v>98.6</v>
      </c>
      <c r="U7717">
        <v>46</v>
      </c>
      <c r="V7717">
        <f>SUMIF(货件明细!K:K,F7717,货件明细!AQ:AQ)</f>
        <v>0</v>
      </c>
      <c r="W7717">
        <f t="shared" si="480"/>
        <v>1</v>
      </c>
      <c r="X7717">
        <f t="shared" si="481"/>
        <v>46</v>
      </c>
      <c r="Y7717">
        <f>SUMIF(货件明细!K:K,F7717,货件明细!I:I)</f>
        <v>0</v>
      </c>
      <c r="Z7717">
        <f t="shared" si="482"/>
        <v>11.25</v>
      </c>
      <c r="AA7717">
        <f>SUMIF(货件明细!K:K,F7717,货件明细!J:J)</f>
        <v>0</v>
      </c>
      <c r="AB7717">
        <f t="shared" si="483"/>
        <v>1</v>
      </c>
    </row>
    <row r="7718" spans="1:28">
      <c r="A7718">
        <v>2025</v>
      </c>
      <c r="B7718">
        <v>12</v>
      </c>
      <c r="C7718">
        <v>50</v>
      </c>
      <c r="D7718" s="4">
        <v>46004</v>
      </c>
      <c r="E7718" t="s">
        <v>28</v>
      </c>
      <c r="F7718" t="s">
        <v>7937</v>
      </c>
      <c r="G7718" t="s">
        <v>374</v>
      </c>
      <c r="H7718" t="s">
        <v>71</v>
      </c>
      <c r="I7718" t="s">
        <v>96</v>
      </c>
      <c r="J7718" t="s">
        <v>7637</v>
      </c>
      <c r="K7718" t="s">
        <v>7637</v>
      </c>
      <c r="L7718" t="s">
        <v>46</v>
      </c>
      <c r="M7718" t="s">
        <v>2882</v>
      </c>
      <c r="N7718" t="s">
        <v>3338</v>
      </c>
      <c r="O7718">
        <v>11.25</v>
      </c>
      <c r="Q7718">
        <v>69.84</v>
      </c>
      <c r="R7718">
        <v>69.84</v>
      </c>
      <c r="S7718">
        <v>0</v>
      </c>
      <c r="T7718">
        <v>69.84</v>
      </c>
      <c r="U7718">
        <v>46</v>
      </c>
      <c r="V7718">
        <f>SUMIF(货件明细!K:K,F7718,货件明细!AQ:AQ)</f>
        <v>0</v>
      </c>
      <c r="W7718">
        <f t="shared" si="480"/>
        <v>1</v>
      </c>
      <c r="X7718">
        <f t="shared" si="481"/>
        <v>46</v>
      </c>
      <c r="Y7718">
        <f>SUMIF(货件明细!K:K,F7718,货件明细!I:I)</f>
        <v>0</v>
      </c>
      <c r="Z7718">
        <f t="shared" si="482"/>
        <v>11.25</v>
      </c>
      <c r="AA7718">
        <f>SUMIF(货件明细!K:K,F7718,货件明细!J:J)</f>
        <v>0</v>
      </c>
      <c r="AB7718">
        <f t="shared" si="483"/>
        <v>1</v>
      </c>
    </row>
    <row r="7719" spans="1:28">
      <c r="A7719">
        <v>2025</v>
      </c>
      <c r="B7719">
        <v>12</v>
      </c>
      <c r="C7719">
        <v>50</v>
      </c>
      <c r="D7719" s="4">
        <v>46004</v>
      </c>
      <c r="E7719" t="s">
        <v>28</v>
      </c>
      <c r="F7719" t="s">
        <v>7938</v>
      </c>
      <c r="G7719" t="s">
        <v>392</v>
      </c>
      <c r="H7719" t="s">
        <v>44</v>
      </c>
      <c r="I7719" t="s">
        <v>96</v>
      </c>
      <c r="J7719" t="s">
        <v>7637</v>
      </c>
      <c r="K7719" t="s">
        <v>7637</v>
      </c>
      <c r="L7719" t="s">
        <v>46</v>
      </c>
      <c r="M7719" t="s">
        <v>2882</v>
      </c>
      <c r="N7719" t="s">
        <v>3338</v>
      </c>
      <c r="O7719">
        <v>11.25</v>
      </c>
      <c r="Q7719">
        <v>101.4</v>
      </c>
      <c r="R7719">
        <v>101.4</v>
      </c>
      <c r="S7719">
        <v>0</v>
      </c>
      <c r="T7719">
        <v>101.4</v>
      </c>
      <c r="U7719">
        <v>46</v>
      </c>
      <c r="V7719">
        <f>SUMIF(货件明细!K:K,F7719,货件明细!AQ:AQ)</f>
        <v>0</v>
      </c>
      <c r="W7719">
        <f t="shared" si="480"/>
        <v>1</v>
      </c>
      <c r="X7719">
        <f t="shared" si="481"/>
        <v>46</v>
      </c>
      <c r="Y7719">
        <f>SUMIF(货件明细!K:K,F7719,货件明细!I:I)</f>
        <v>0</v>
      </c>
      <c r="Z7719">
        <f t="shared" si="482"/>
        <v>11.25</v>
      </c>
      <c r="AA7719">
        <f>SUMIF(货件明细!K:K,F7719,货件明细!J:J)</f>
        <v>0</v>
      </c>
      <c r="AB7719">
        <f t="shared" si="483"/>
        <v>1</v>
      </c>
    </row>
    <row r="7720" spans="1:28">
      <c r="A7720">
        <v>2025</v>
      </c>
      <c r="B7720">
        <v>12</v>
      </c>
      <c r="C7720">
        <v>50</v>
      </c>
      <c r="D7720" s="4">
        <v>46004</v>
      </c>
      <c r="E7720" t="s">
        <v>28</v>
      </c>
      <c r="F7720" t="s">
        <v>7939</v>
      </c>
      <c r="G7720" t="s">
        <v>43</v>
      </c>
      <c r="H7720" t="s">
        <v>44</v>
      </c>
      <c r="I7720" t="s">
        <v>96</v>
      </c>
      <c r="J7720" t="s">
        <v>7637</v>
      </c>
      <c r="K7720" t="s">
        <v>7637</v>
      </c>
      <c r="L7720" t="s">
        <v>46</v>
      </c>
      <c r="M7720" t="s">
        <v>2882</v>
      </c>
      <c r="N7720" t="s">
        <v>3135</v>
      </c>
      <c r="O7720">
        <v>11.25</v>
      </c>
      <c r="Q7720">
        <v>77.25</v>
      </c>
      <c r="R7720">
        <v>77.25</v>
      </c>
      <c r="S7720">
        <v>0</v>
      </c>
      <c r="T7720">
        <v>77.25</v>
      </c>
      <c r="U7720">
        <v>46</v>
      </c>
      <c r="V7720">
        <f>SUMIF(货件明细!K:K,F7720,货件明细!AQ:AQ)</f>
        <v>0</v>
      </c>
      <c r="W7720">
        <f t="shared" si="480"/>
        <v>1</v>
      </c>
      <c r="X7720">
        <f t="shared" si="481"/>
        <v>46</v>
      </c>
      <c r="Y7720">
        <f>SUMIF(货件明细!K:K,F7720,货件明细!I:I)</f>
        <v>0</v>
      </c>
      <c r="Z7720">
        <f t="shared" si="482"/>
        <v>11.25</v>
      </c>
      <c r="AA7720">
        <f>SUMIF(货件明细!K:K,F7720,货件明细!J:J)</f>
        <v>0</v>
      </c>
      <c r="AB7720">
        <f t="shared" si="483"/>
        <v>1</v>
      </c>
    </row>
    <row r="7721" spans="1:28">
      <c r="A7721">
        <v>2025</v>
      </c>
      <c r="B7721">
        <v>12</v>
      </c>
      <c r="C7721">
        <v>50</v>
      </c>
      <c r="D7721" s="4">
        <v>46004</v>
      </c>
      <c r="E7721" t="s">
        <v>28</v>
      </c>
      <c r="F7721" t="s">
        <v>7940</v>
      </c>
      <c r="G7721" t="s">
        <v>395</v>
      </c>
      <c r="H7721" t="s">
        <v>44</v>
      </c>
      <c r="I7721" t="s">
        <v>129</v>
      </c>
      <c r="J7721" t="s">
        <v>7637</v>
      </c>
      <c r="K7721" t="s">
        <v>7637</v>
      </c>
      <c r="L7721" t="s">
        <v>46</v>
      </c>
      <c r="M7721" t="s">
        <v>2882</v>
      </c>
      <c r="N7721" t="s">
        <v>3135</v>
      </c>
      <c r="O7721">
        <v>11.6</v>
      </c>
      <c r="Q7721">
        <v>77.25</v>
      </c>
      <c r="R7721">
        <v>77.25</v>
      </c>
      <c r="S7721">
        <v>0</v>
      </c>
      <c r="T7721">
        <v>77.25</v>
      </c>
      <c r="U7721">
        <v>88</v>
      </c>
      <c r="V7721">
        <f>SUMIF(货件明细!K:K,F7721,货件明细!AQ:AQ)</f>
        <v>0</v>
      </c>
      <c r="W7721">
        <f t="shared" si="480"/>
        <v>1</v>
      </c>
      <c r="X7721">
        <f t="shared" si="481"/>
        <v>88</v>
      </c>
      <c r="Y7721">
        <f>SUMIF(货件明细!K:K,F7721,货件明细!I:I)</f>
        <v>0</v>
      </c>
      <c r="Z7721">
        <f t="shared" si="482"/>
        <v>11.6</v>
      </c>
      <c r="AA7721">
        <f>SUMIF(货件明细!K:K,F7721,货件明细!J:J)</f>
        <v>0</v>
      </c>
      <c r="AB7721">
        <f t="shared" si="483"/>
        <v>1</v>
      </c>
    </row>
    <row r="7722" spans="1:28">
      <c r="A7722">
        <v>2025</v>
      </c>
      <c r="B7722">
        <v>12</v>
      </c>
      <c r="C7722">
        <v>50</v>
      </c>
      <c r="D7722" s="4">
        <v>46004</v>
      </c>
      <c r="E7722" t="s">
        <v>28</v>
      </c>
      <c r="F7722" t="s">
        <v>7941</v>
      </c>
      <c r="G7722" t="s">
        <v>50</v>
      </c>
      <c r="H7722" t="s">
        <v>31</v>
      </c>
      <c r="I7722" t="s">
        <v>129</v>
      </c>
      <c r="J7722" t="s">
        <v>7637</v>
      </c>
      <c r="K7722" t="s">
        <v>100</v>
      </c>
      <c r="L7722" t="s">
        <v>46</v>
      </c>
      <c r="M7722" t="s">
        <v>47</v>
      </c>
      <c r="N7722" t="s">
        <v>5148</v>
      </c>
      <c r="O7722">
        <v>11.6</v>
      </c>
      <c r="Q7722">
        <v>98.6</v>
      </c>
      <c r="R7722">
        <v>98.6</v>
      </c>
      <c r="S7722">
        <v>0</v>
      </c>
      <c r="T7722">
        <v>98.6</v>
      </c>
      <c r="U7722">
        <v>88</v>
      </c>
      <c r="V7722">
        <f>SUMIF(货件明细!K:K,F7722,货件明细!AQ:AQ)</f>
        <v>0</v>
      </c>
      <c r="W7722">
        <f t="shared" si="480"/>
        <v>1</v>
      </c>
      <c r="X7722">
        <f t="shared" si="481"/>
        <v>88</v>
      </c>
      <c r="Y7722">
        <f>SUMIF(货件明细!K:K,F7722,货件明细!I:I)</f>
        <v>0</v>
      </c>
      <c r="Z7722">
        <f t="shared" si="482"/>
        <v>11.6</v>
      </c>
      <c r="AA7722">
        <f>SUMIF(货件明细!K:K,F7722,货件明细!J:J)</f>
        <v>0</v>
      </c>
      <c r="AB7722">
        <f t="shared" si="483"/>
        <v>1</v>
      </c>
    </row>
    <row r="7723" spans="1:28">
      <c r="A7723">
        <v>2025</v>
      </c>
      <c r="B7723">
        <v>12</v>
      </c>
      <c r="C7723">
        <v>50</v>
      </c>
      <c r="D7723" s="4">
        <v>46004</v>
      </c>
      <c r="E7723" t="s">
        <v>28</v>
      </c>
      <c r="F7723" t="s">
        <v>7942</v>
      </c>
      <c r="G7723" t="s">
        <v>1610</v>
      </c>
      <c r="H7723" t="s">
        <v>71</v>
      </c>
      <c r="I7723" t="s">
        <v>129</v>
      </c>
      <c r="J7723" t="s">
        <v>7637</v>
      </c>
      <c r="K7723" t="s">
        <v>7637</v>
      </c>
      <c r="L7723" t="s">
        <v>46</v>
      </c>
      <c r="M7723" t="s">
        <v>2882</v>
      </c>
      <c r="N7723" t="s">
        <v>3135</v>
      </c>
      <c r="O7723">
        <v>11.6</v>
      </c>
      <c r="Q7723">
        <v>62.415</v>
      </c>
      <c r="R7723">
        <v>62.415</v>
      </c>
      <c r="S7723">
        <v>0</v>
      </c>
      <c r="T7723">
        <v>62.415</v>
      </c>
      <c r="U7723">
        <v>88</v>
      </c>
      <c r="V7723">
        <f>SUMIF(货件明细!K:K,F7723,货件明细!AQ:AQ)</f>
        <v>0</v>
      </c>
      <c r="W7723">
        <f t="shared" si="480"/>
        <v>1</v>
      </c>
      <c r="X7723">
        <f t="shared" si="481"/>
        <v>88</v>
      </c>
      <c r="Y7723">
        <f>SUMIF(货件明细!K:K,F7723,货件明细!I:I)</f>
        <v>0</v>
      </c>
      <c r="Z7723">
        <f t="shared" si="482"/>
        <v>11.6</v>
      </c>
      <c r="AA7723">
        <f>SUMIF(货件明细!K:K,F7723,货件明细!J:J)</f>
        <v>0</v>
      </c>
      <c r="AB7723">
        <f t="shared" si="483"/>
        <v>1</v>
      </c>
    </row>
    <row r="7724" spans="1:28">
      <c r="A7724">
        <v>2025</v>
      </c>
      <c r="B7724">
        <v>12</v>
      </c>
      <c r="C7724">
        <v>50</v>
      </c>
      <c r="D7724" s="4">
        <v>46004</v>
      </c>
      <c r="E7724" t="s">
        <v>28</v>
      </c>
      <c r="F7724" t="s">
        <v>7943</v>
      </c>
      <c r="G7724" t="s">
        <v>43</v>
      </c>
      <c r="H7724" t="s">
        <v>44</v>
      </c>
      <c r="I7724" t="s">
        <v>129</v>
      </c>
      <c r="J7724" t="s">
        <v>7637</v>
      </c>
      <c r="K7724" t="s">
        <v>7637</v>
      </c>
      <c r="L7724" t="s">
        <v>46</v>
      </c>
      <c r="M7724" t="s">
        <v>2882</v>
      </c>
      <c r="N7724" t="s">
        <v>3135</v>
      </c>
      <c r="O7724">
        <v>11.6</v>
      </c>
      <c r="Q7724">
        <v>77.25</v>
      </c>
      <c r="R7724">
        <v>77.25</v>
      </c>
      <c r="S7724">
        <v>0</v>
      </c>
      <c r="T7724">
        <v>77.25</v>
      </c>
      <c r="U7724">
        <v>88</v>
      </c>
      <c r="V7724">
        <f>SUMIF(货件明细!K:K,F7724,货件明细!AQ:AQ)</f>
        <v>0</v>
      </c>
      <c r="W7724">
        <f t="shared" si="480"/>
        <v>1</v>
      </c>
      <c r="X7724">
        <f t="shared" si="481"/>
        <v>88</v>
      </c>
      <c r="Y7724">
        <f>SUMIF(货件明细!K:K,F7724,货件明细!I:I)</f>
        <v>0</v>
      </c>
      <c r="Z7724">
        <f t="shared" si="482"/>
        <v>11.6</v>
      </c>
      <c r="AA7724">
        <f>SUMIF(货件明细!K:K,F7724,货件明细!J:J)</f>
        <v>0</v>
      </c>
      <c r="AB7724">
        <f t="shared" si="483"/>
        <v>1</v>
      </c>
    </row>
    <row r="7725" spans="1:28">
      <c r="A7725">
        <v>2025</v>
      </c>
      <c r="B7725">
        <v>12</v>
      </c>
      <c r="C7725">
        <v>50</v>
      </c>
      <c r="D7725" s="4">
        <v>46004</v>
      </c>
      <c r="E7725" t="s">
        <v>28</v>
      </c>
      <c r="F7725" t="s">
        <v>7944</v>
      </c>
      <c r="G7725" t="s">
        <v>114</v>
      </c>
      <c r="H7725" t="s">
        <v>44</v>
      </c>
      <c r="I7725" t="s">
        <v>129</v>
      </c>
      <c r="J7725" t="s">
        <v>7637</v>
      </c>
      <c r="K7725" t="s">
        <v>7637</v>
      </c>
      <c r="L7725" t="s">
        <v>46</v>
      </c>
      <c r="M7725" t="s">
        <v>2882</v>
      </c>
      <c r="N7725" t="s">
        <v>3135</v>
      </c>
      <c r="O7725">
        <v>11.6</v>
      </c>
      <c r="Q7725">
        <v>77.25</v>
      </c>
      <c r="R7725">
        <v>77.25</v>
      </c>
      <c r="S7725">
        <v>0</v>
      </c>
      <c r="T7725">
        <v>77.25</v>
      </c>
      <c r="U7725">
        <v>88</v>
      </c>
      <c r="V7725">
        <f>SUMIF(货件明细!K:K,F7725,货件明细!AQ:AQ)</f>
        <v>0</v>
      </c>
      <c r="W7725">
        <f t="shared" si="480"/>
        <v>1</v>
      </c>
      <c r="X7725">
        <f t="shared" si="481"/>
        <v>88</v>
      </c>
      <c r="Y7725">
        <f>SUMIF(货件明细!K:K,F7725,货件明细!I:I)</f>
        <v>0</v>
      </c>
      <c r="Z7725">
        <f t="shared" si="482"/>
        <v>11.6</v>
      </c>
      <c r="AA7725">
        <f>SUMIF(货件明细!K:K,F7725,货件明细!J:J)</f>
        <v>0</v>
      </c>
      <c r="AB7725">
        <f t="shared" si="483"/>
        <v>1</v>
      </c>
    </row>
    <row r="7726" spans="1:28">
      <c r="A7726">
        <v>2025</v>
      </c>
      <c r="B7726">
        <v>12</v>
      </c>
      <c r="C7726">
        <v>50</v>
      </c>
      <c r="D7726" s="4">
        <v>46004</v>
      </c>
      <c r="E7726" t="s">
        <v>28</v>
      </c>
      <c r="F7726" t="s">
        <v>7945</v>
      </c>
      <c r="G7726" t="s">
        <v>1610</v>
      </c>
      <c r="H7726" t="s">
        <v>71</v>
      </c>
      <c r="I7726" t="s">
        <v>145</v>
      </c>
      <c r="J7726" t="s">
        <v>7637</v>
      </c>
      <c r="K7726" t="s">
        <v>7637</v>
      </c>
      <c r="L7726" t="s">
        <v>46</v>
      </c>
      <c r="M7726" t="s">
        <v>2882</v>
      </c>
      <c r="N7726" t="s">
        <v>3135</v>
      </c>
      <c r="O7726">
        <v>35.25</v>
      </c>
      <c r="Q7726">
        <v>124.83</v>
      </c>
      <c r="R7726">
        <v>124.83</v>
      </c>
      <c r="S7726">
        <v>0</v>
      </c>
      <c r="T7726">
        <v>124.83</v>
      </c>
      <c r="U7726">
        <v>220</v>
      </c>
      <c r="V7726">
        <f>SUMIF(货件明细!K:K,F7726,货件明细!AQ:AQ)</f>
        <v>0</v>
      </c>
      <c r="W7726">
        <f t="shared" si="480"/>
        <v>1</v>
      </c>
      <c r="X7726">
        <f t="shared" si="481"/>
        <v>220</v>
      </c>
      <c r="Y7726">
        <f>SUMIF(货件明细!K:K,F7726,货件明细!I:I)</f>
        <v>0</v>
      </c>
      <c r="Z7726">
        <f t="shared" si="482"/>
        <v>35.25</v>
      </c>
      <c r="AA7726">
        <f>SUMIF(货件明细!K:K,F7726,货件明细!J:J)</f>
        <v>0</v>
      </c>
      <c r="AB7726">
        <f t="shared" si="483"/>
        <v>1</v>
      </c>
    </row>
    <row r="7727" spans="1:28">
      <c r="A7727">
        <v>2025</v>
      </c>
      <c r="B7727">
        <v>12</v>
      </c>
      <c r="C7727">
        <v>50</v>
      </c>
      <c r="D7727" s="4">
        <v>46004</v>
      </c>
      <c r="E7727" t="s">
        <v>28</v>
      </c>
      <c r="F7727" t="s">
        <v>7946</v>
      </c>
      <c r="G7727" t="s">
        <v>114</v>
      </c>
      <c r="H7727" t="s">
        <v>44</v>
      </c>
      <c r="I7727" t="s">
        <v>145</v>
      </c>
      <c r="J7727" t="s">
        <v>7637</v>
      </c>
      <c r="K7727" t="s">
        <v>7637</v>
      </c>
      <c r="L7727" t="s">
        <v>46</v>
      </c>
      <c r="M7727" t="s">
        <v>2882</v>
      </c>
      <c r="N7727" t="s">
        <v>3135</v>
      </c>
      <c r="O7727">
        <v>35.25</v>
      </c>
      <c r="Q7727">
        <v>216.3</v>
      </c>
      <c r="R7727">
        <v>216.3</v>
      </c>
      <c r="S7727">
        <v>0</v>
      </c>
      <c r="T7727">
        <v>216.3</v>
      </c>
      <c r="U7727">
        <v>220</v>
      </c>
      <c r="V7727">
        <f>SUMIF(货件明细!K:K,F7727,货件明细!AQ:AQ)</f>
        <v>0</v>
      </c>
      <c r="W7727">
        <f t="shared" si="480"/>
        <v>1</v>
      </c>
      <c r="X7727">
        <f t="shared" si="481"/>
        <v>220</v>
      </c>
      <c r="Y7727">
        <f>SUMIF(货件明细!K:K,F7727,货件明细!I:I)</f>
        <v>0</v>
      </c>
      <c r="Z7727">
        <f t="shared" si="482"/>
        <v>35.25</v>
      </c>
      <c r="AA7727">
        <f>SUMIF(货件明细!K:K,F7727,货件明细!J:J)</f>
        <v>0</v>
      </c>
      <c r="AB7727">
        <f t="shared" si="483"/>
        <v>1</v>
      </c>
    </row>
    <row r="7728" spans="1:28">
      <c r="A7728">
        <v>2025</v>
      </c>
      <c r="B7728">
        <v>12</v>
      </c>
      <c r="C7728">
        <v>50</v>
      </c>
      <c r="D7728" s="4">
        <v>46004</v>
      </c>
      <c r="E7728" t="s">
        <v>28</v>
      </c>
      <c r="F7728" t="s">
        <v>7947</v>
      </c>
      <c r="G7728" t="s">
        <v>395</v>
      </c>
      <c r="H7728" t="s">
        <v>44</v>
      </c>
      <c r="I7728" t="s">
        <v>145</v>
      </c>
      <c r="J7728" t="s">
        <v>7637</v>
      </c>
      <c r="K7728" t="s">
        <v>7637</v>
      </c>
      <c r="L7728" t="s">
        <v>46</v>
      </c>
      <c r="M7728" t="s">
        <v>2882</v>
      </c>
      <c r="N7728" t="s">
        <v>3135</v>
      </c>
      <c r="O7728">
        <v>35.25</v>
      </c>
      <c r="Q7728">
        <v>216.3</v>
      </c>
      <c r="R7728">
        <v>216.3</v>
      </c>
      <c r="S7728">
        <v>0</v>
      </c>
      <c r="T7728">
        <v>216.3</v>
      </c>
      <c r="U7728">
        <v>220</v>
      </c>
      <c r="V7728">
        <f>SUMIF(货件明细!K:K,F7728,货件明细!AQ:AQ)</f>
        <v>0</v>
      </c>
      <c r="W7728">
        <f t="shared" si="480"/>
        <v>1</v>
      </c>
      <c r="X7728">
        <f t="shared" si="481"/>
        <v>220</v>
      </c>
      <c r="Y7728">
        <f>SUMIF(货件明细!K:K,F7728,货件明细!I:I)</f>
        <v>0</v>
      </c>
      <c r="Z7728">
        <f t="shared" si="482"/>
        <v>35.25</v>
      </c>
      <c r="AA7728">
        <f>SUMIF(货件明细!K:K,F7728,货件明细!J:J)</f>
        <v>0</v>
      </c>
      <c r="AB7728">
        <f t="shared" si="483"/>
        <v>1</v>
      </c>
    </row>
    <row r="7729" spans="1:28">
      <c r="A7729">
        <v>2025</v>
      </c>
      <c r="B7729">
        <v>12</v>
      </c>
      <c r="C7729">
        <v>50</v>
      </c>
      <c r="D7729" s="4">
        <v>46004</v>
      </c>
      <c r="E7729" t="s">
        <v>28</v>
      </c>
      <c r="F7729" t="s">
        <v>7948</v>
      </c>
      <c r="G7729" t="s">
        <v>43</v>
      </c>
      <c r="H7729" t="s">
        <v>44</v>
      </c>
      <c r="I7729" t="s">
        <v>145</v>
      </c>
      <c r="J7729" t="s">
        <v>7637</v>
      </c>
      <c r="K7729" t="s">
        <v>7637</v>
      </c>
      <c r="L7729" t="s">
        <v>46</v>
      </c>
      <c r="M7729" t="s">
        <v>2882</v>
      </c>
      <c r="N7729" t="s">
        <v>3135</v>
      </c>
      <c r="O7729">
        <v>35.25</v>
      </c>
      <c r="Q7729">
        <v>216.3</v>
      </c>
      <c r="R7729">
        <v>216.3</v>
      </c>
      <c r="S7729">
        <v>0</v>
      </c>
      <c r="T7729">
        <v>216.3</v>
      </c>
      <c r="U7729">
        <v>220</v>
      </c>
      <c r="V7729">
        <f>SUMIF(货件明细!K:K,F7729,货件明细!AQ:AQ)</f>
        <v>0</v>
      </c>
      <c r="W7729">
        <f t="shared" si="480"/>
        <v>1</v>
      </c>
      <c r="X7729">
        <f t="shared" si="481"/>
        <v>220</v>
      </c>
      <c r="Y7729">
        <f>SUMIF(货件明细!K:K,F7729,货件明细!I:I)</f>
        <v>0</v>
      </c>
      <c r="Z7729">
        <f t="shared" si="482"/>
        <v>35.25</v>
      </c>
      <c r="AA7729">
        <f>SUMIF(货件明细!K:K,F7729,货件明细!J:J)</f>
        <v>0</v>
      </c>
      <c r="AB7729">
        <f t="shared" si="483"/>
        <v>1</v>
      </c>
    </row>
    <row r="7730" spans="1:28">
      <c r="A7730">
        <v>2025</v>
      </c>
      <c r="B7730">
        <v>12</v>
      </c>
      <c r="C7730">
        <v>50</v>
      </c>
      <c r="D7730" s="4">
        <v>46004</v>
      </c>
      <c r="E7730" t="s">
        <v>28</v>
      </c>
      <c r="F7730" t="s">
        <v>7949</v>
      </c>
      <c r="G7730" t="s">
        <v>50</v>
      </c>
      <c r="H7730" t="s">
        <v>31</v>
      </c>
      <c r="I7730" t="s">
        <v>145</v>
      </c>
      <c r="J7730" t="s">
        <v>7637</v>
      </c>
      <c r="K7730" t="s">
        <v>100</v>
      </c>
      <c r="L7730" t="s">
        <v>46</v>
      </c>
      <c r="M7730" t="s">
        <v>47</v>
      </c>
      <c r="N7730" t="s">
        <v>5148</v>
      </c>
      <c r="O7730">
        <v>35.25</v>
      </c>
      <c r="Q7730">
        <v>197.2</v>
      </c>
      <c r="R7730">
        <v>197.2</v>
      </c>
      <c r="S7730">
        <v>0</v>
      </c>
      <c r="T7730">
        <v>197.2</v>
      </c>
      <c r="U7730">
        <v>220</v>
      </c>
      <c r="V7730">
        <f>SUMIF(货件明细!K:K,F7730,货件明细!AQ:AQ)</f>
        <v>0</v>
      </c>
      <c r="W7730">
        <f t="shared" si="480"/>
        <v>1</v>
      </c>
      <c r="X7730">
        <f t="shared" si="481"/>
        <v>220</v>
      </c>
      <c r="Y7730">
        <f>SUMIF(货件明细!K:K,F7730,货件明细!I:I)</f>
        <v>0</v>
      </c>
      <c r="Z7730">
        <f t="shared" si="482"/>
        <v>35.25</v>
      </c>
      <c r="AA7730">
        <f>SUMIF(货件明细!K:K,F7730,货件明细!J:J)</f>
        <v>0</v>
      </c>
      <c r="AB7730">
        <f t="shared" si="483"/>
        <v>1</v>
      </c>
    </row>
    <row r="7731" spans="1:28">
      <c r="A7731">
        <v>2025</v>
      </c>
      <c r="B7731">
        <v>12</v>
      </c>
      <c r="C7731">
        <v>50</v>
      </c>
      <c r="D7731" s="4">
        <v>46004</v>
      </c>
      <c r="E7731" t="s">
        <v>28</v>
      </c>
      <c r="F7731" t="s">
        <v>7950</v>
      </c>
      <c r="G7731" t="s">
        <v>395</v>
      </c>
      <c r="H7731" t="s">
        <v>44</v>
      </c>
      <c r="I7731" t="s">
        <v>80</v>
      </c>
      <c r="J7731" t="s">
        <v>7637</v>
      </c>
      <c r="K7731" t="s">
        <v>7637</v>
      </c>
      <c r="L7731" t="s">
        <v>46</v>
      </c>
      <c r="M7731" t="s">
        <v>2882</v>
      </c>
      <c r="N7731" t="s">
        <v>3135</v>
      </c>
      <c r="O7731">
        <v>27.2</v>
      </c>
      <c r="Q7731">
        <v>200.85</v>
      </c>
      <c r="R7731">
        <v>200.85</v>
      </c>
      <c r="S7731">
        <v>0</v>
      </c>
      <c r="T7731">
        <v>200.85</v>
      </c>
      <c r="U7731">
        <v>186</v>
      </c>
      <c r="V7731">
        <f>SUMIF(货件明细!K:K,F7731,货件明细!AQ:AQ)</f>
        <v>0</v>
      </c>
      <c r="W7731">
        <f t="shared" si="480"/>
        <v>1</v>
      </c>
      <c r="X7731">
        <f t="shared" si="481"/>
        <v>186</v>
      </c>
      <c r="Y7731">
        <f>SUMIF(货件明细!K:K,F7731,货件明细!I:I)</f>
        <v>0</v>
      </c>
      <c r="Z7731">
        <f t="shared" si="482"/>
        <v>27.2</v>
      </c>
      <c r="AA7731">
        <f>SUMIF(货件明细!K:K,F7731,货件明细!J:J)</f>
        <v>0</v>
      </c>
      <c r="AB7731">
        <f t="shared" si="483"/>
        <v>1</v>
      </c>
    </row>
    <row r="7732" spans="1:28">
      <c r="A7732">
        <v>2025</v>
      </c>
      <c r="B7732">
        <v>12</v>
      </c>
      <c r="C7732">
        <v>50</v>
      </c>
      <c r="D7732" s="4">
        <v>46004</v>
      </c>
      <c r="E7732" t="s">
        <v>28</v>
      </c>
      <c r="F7732" t="s">
        <v>7951</v>
      </c>
      <c r="G7732" t="s">
        <v>1610</v>
      </c>
      <c r="H7732" t="s">
        <v>71</v>
      </c>
      <c r="I7732" t="s">
        <v>80</v>
      </c>
      <c r="J7732" t="s">
        <v>7637</v>
      </c>
      <c r="K7732" t="s">
        <v>7637</v>
      </c>
      <c r="L7732" t="s">
        <v>46</v>
      </c>
      <c r="M7732" t="s">
        <v>2882</v>
      </c>
      <c r="N7732" t="s">
        <v>3135</v>
      </c>
      <c r="O7732">
        <v>27.2</v>
      </c>
      <c r="Q7732">
        <v>124.83</v>
      </c>
      <c r="R7732">
        <v>124.83</v>
      </c>
      <c r="S7732">
        <v>0</v>
      </c>
      <c r="T7732">
        <v>124.83</v>
      </c>
      <c r="U7732">
        <v>186</v>
      </c>
      <c r="V7732">
        <f>SUMIF(货件明细!K:K,F7732,货件明细!AQ:AQ)</f>
        <v>0</v>
      </c>
      <c r="W7732">
        <f t="shared" si="480"/>
        <v>1</v>
      </c>
      <c r="X7732">
        <f t="shared" si="481"/>
        <v>186</v>
      </c>
      <c r="Y7732">
        <f>SUMIF(货件明细!K:K,F7732,货件明细!I:I)</f>
        <v>0</v>
      </c>
      <c r="Z7732">
        <f t="shared" si="482"/>
        <v>27.2</v>
      </c>
      <c r="AA7732">
        <f>SUMIF(货件明细!K:K,F7732,货件明细!J:J)</f>
        <v>0</v>
      </c>
      <c r="AB7732">
        <f t="shared" si="483"/>
        <v>1</v>
      </c>
    </row>
    <row r="7733" spans="1:28">
      <c r="A7733">
        <v>2025</v>
      </c>
      <c r="B7733">
        <v>12</v>
      </c>
      <c r="C7733">
        <v>50</v>
      </c>
      <c r="D7733" s="4">
        <v>46004</v>
      </c>
      <c r="E7733" t="s">
        <v>28</v>
      </c>
      <c r="F7733" t="s">
        <v>7952</v>
      </c>
      <c r="G7733" t="s">
        <v>43</v>
      </c>
      <c r="H7733" t="s">
        <v>44</v>
      </c>
      <c r="I7733" t="s">
        <v>80</v>
      </c>
      <c r="J7733" t="s">
        <v>7637</v>
      </c>
      <c r="K7733" t="s">
        <v>7637</v>
      </c>
      <c r="L7733" t="s">
        <v>46</v>
      </c>
      <c r="M7733" t="s">
        <v>2882</v>
      </c>
      <c r="N7733" t="s">
        <v>3135</v>
      </c>
      <c r="O7733">
        <v>27.2</v>
      </c>
      <c r="Q7733">
        <v>200.85</v>
      </c>
      <c r="R7733">
        <v>200.85</v>
      </c>
      <c r="S7733">
        <v>0</v>
      </c>
      <c r="T7733">
        <v>200.85</v>
      </c>
      <c r="U7733">
        <v>186</v>
      </c>
      <c r="V7733">
        <f>SUMIF(货件明细!K:K,F7733,货件明细!AQ:AQ)</f>
        <v>0</v>
      </c>
      <c r="W7733">
        <f t="shared" si="480"/>
        <v>1</v>
      </c>
      <c r="X7733">
        <f t="shared" si="481"/>
        <v>186</v>
      </c>
      <c r="Y7733">
        <f>SUMIF(货件明细!K:K,F7733,货件明细!I:I)</f>
        <v>0</v>
      </c>
      <c r="Z7733">
        <f t="shared" si="482"/>
        <v>27.2</v>
      </c>
      <c r="AA7733">
        <f>SUMIF(货件明细!K:K,F7733,货件明细!J:J)</f>
        <v>0</v>
      </c>
      <c r="AB7733">
        <f t="shared" si="483"/>
        <v>1</v>
      </c>
    </row>
    <row r="7734" spans="1:28">
      <c r="A7734">
        <v>2025</v>
      </c>
      <c r="B7734">
        <v>12</v>
      </c>
      <c r="C7734">
        <v>50</v>
      </c>
      <c r="D7734" s="4">
        <v>46004</v>
      </c>
      <c r="E7734" t="s">
        <v>28</v>
      </c>
      <c r="F7734" t="s">
        <v>7953</v>
      </c>
      <c r="G7734" t="s">
        <v>50</v>
      </c>
      <c r="H7734" t="s">
        <v>31</v>
      </c>
      <c r="I7734" t="s">
        <v>80</v>
      </c>
      <c r="J7734" t="s">
        <v>7637</v>
      </c>
      <c r="K7734" t="s">
        <v>100</v>
      </c>
      <c r="L7734" t="s">
        <v>46</v>
      </c>
      <c r="M7734" t="s">
        <v>47</v>
      </c>
      <c r="N7734" t="s">
        <v>5148</v>
      </c>
      <c r="O7734">
        <v>27.2</v>
      </c>
      <c r="Q7734">
        <v>197.2</v>
      </c>
      <c r="R7734">
        <v>197.2</v>
      </c>
      <c r="S7734">
        <v>0</v>
      </c>
      <c r="T7734">
        <v>197.2</v>
      </c>
      <c r="U7734">
        <v>186</v>
      </c>
      <c r="V7734">
        <f>SUMIF(货件明细!K:K,F7734,货件明细!AQ:AQ)</f>
        <v>0</v>
      </c>
      <c r="W7734">
        <f t="shared" si="480"/>
        <v>1</v>
      </c>
      <c r="X7734">
        <f t="shared" si="481"/>
        <v>186</v>
      </c>
      <c r="Y7734">
        <f>SUMIF(货件明细!K:K,F7734,货件明细!I:I)</f>
        <v>0</v>
      </c>
      <c r="Z7734">
        <f t="shared" si="482"/>
        <v>27.2</v>
      </c>
      <c r="AA7734">
        <f>SUMIF(货件明细!K:K,F7734,货件明细!J:J)</f>
        <v>0</v>
      </c>
      <c r="AB7734">
        <f t="shared" si="483"/>
        <v>1</v>
      </c>
    </row>
    <row r="7735" spans="1:28">
      <c r="A7735">
        <v>2025</v>
      </c>
      <c r="B7735">
        <v>12</v>
      </c>
      <c r="C7735">
        <v>50</v>
      </c>
      <c r="D7735" s="4">
        <v>46004</v>
      </c>
      <c r="E7735" t="s">
        <v>28</v>
      </c>
      <c r="F7735" t="s">
        <v>7954</v>
      </c>
      <c r="G7735" t="s">
        <v>114</v>
      </c>
      <c r="H7735" t="s">
        <v>44</v>
      </c>
      <c r="I7735" t="s">
        <v>80</v>
      </c>
      <c r="J7735" t="s">
        <v>7637</v>
      </c>
      <c r="K7735" t="s">
        <v>7637</v>
      </c>
      <c r="L7735" t="s">
        <v>46</v>
      </c>
      <c r="M7735" t="s">
        <v>2882</v>
      </c>
      <c r="N7735" t="s">
        <v>3135</v>
      </c>
      <c r="O7735">
        <v>27.2</v>
      </c>
      <c r="Q7735">
        <v>200.85</v>
      </c>
      <c r="R7735">
        <v>200.85</v>
      </c>
      <c r="S7735">
        <v>0</v>
      </c>
      <c r="T7735">
        <v>200.85</v>
      </c>
      <c r="U7735">
        <v>186</v>
      </c>
      <c r="V7735">
        <f>SUMIF(货件明细!K:K,F7735,货件明细!AQ:AQ)</f>
        <v>0</v>
      </c>
      <c r="W7735">
        <f t="shared" si="480"/>
        <v>1</v>
      </c>
      <c r="X7735">
        <f t="shared" si="481"/>
        <v>186</v>
      </c>
      <c r="Y7735">
        <f>SUMIF(货件明细!K:K,F7735,货件明细!I:I)</f>
        <v>0</v>
      </c>
      <c r="Z7735">
        <f t="shared" si="482"/>
        <v>27.2</v>
      </c>
      <c r="AA7735">
        <f>SUMIF(货件明细!K:K,F7735,货件明细!J:J)</f>
        <v>0</v>
      </c>
      <c r="AB7735">
        <f t="shared" si="483"/>
        <v>1</v>
      </c>
    </row>
    <row r="7736" spans="1:28">
      <c r="A7736">
        <v>2025</v>
      </c>
      <c r="B7736">
        <v>12</v>
      </c>
      <c r="C7736">
        <v>51</v>
      </c>
      <c r="D7736" s="4">
        <v>46006</v>
      </c>
      <c r="E7736" t="s">
        <v>28</v>
      </c>
      <c r="F7736" t="s">
        <v>7955</v>
      </c>
      <c r="G7736" t="s">
        <v>275</v>
      </c>
      <c r="H7736" t="s">
        <v>31</v>
      </c>
      <c r="I7736" t="s">
        <v>96</v>
      </c>
      <c r="J7736" t="s">
        <v>1110</v>
      </c>
      <c r="K7736" t="s">
        <v>1110</v>
      </c>
      <c r="L7736" t="s">
        <v>34</v>
      </c>
      <c r="M7736" t="s">
        <v>65</v>
      </c>
      <c r="N7736" t="s">
        <v>2857</v>
      </c>
      <c r="O7736">
        <v>57.81</v>
      </c>
      <c r="Q7736">
        <v>3095.1</v>
      </c>
      <c r="R7736">
        <v>3095.1</v>
      </c>
      <c r="S7736">
        <v>301.7232</v>
      </c>
      <c r="T7736">
        <v>3396.8232</v>
      </c>
      <c r="U7736">
        <v>230</v>
      </c>
      <c r="V7736">
        <f>SUMIF(货件明细!K:K,F7736,货件明细!AQ:AQ)</f>
        <v>0</v>
      </c>
      <c r="W7736">
        <f t="shared" si="480"/>
        <v>1</v>
      </c>
      <c r="X7736">
        <f t="shared" si="481"/>
        <v>230</v>
      </c>
      <c r="Y7736">
        <f>SUMIF(货件明细!K:K,F7736,货件明细!I:I)</f>
        <v>0</v>
      </c>
      <c r="Z7736">
        <f t="shared" si="482"/>
        <v>57.81</v>
      </c>
      <c r="AA7736">
        <f>SUMIF(货件明细!K:K,F7736,货件明细!J:J)</f>
        <v>0</v>
      </c>
      <c r="AB7736">
        <f t="shared" si="483"/>
        <v>1</v>
      </c>
    </row>
    <row r="7737" spans="1:28">
      <c r="A7737">
        <v>2025</v>
      </c>
      <c r="B7737">
        <v>12</v>
      </c>
      <c r="C7737">
        <v>51</v>
      </c>
      <c r="D7737" s="4">
        <v>46006</v>
      </c>
      <c r="E7737" t="s">
        <v>28</v>
      </c>
      <c r="F7737" t="s">
        <v>7956</v>
      </c>
      <c r="G7737" t="s">
        <v>275</v>
      </c>
      <c r="H7737" t="s">
        <v>31</v>
      </c>
      <c r="I7737" t="s">
        <v>129</v>
      </c>
      <c r="J7737" t="s">
        <v>1110</v>
      </c>
      <c r="K7737" t="s">
        <v>1110</v>
      </c>
      <c r="L7737" t="s">
        <v>34</v>
      </c>
      <c r="M7737" t="s">
        <v>65</v>
      </c>
      <c r="N7737" t="s">
        <v>2857</v>
      </c>
      <c r="O7737">
        <v>43.35</v>
      </c>
      <c r="Q7737">
        <v>2389.2</v>
      </c>
      <c r="R7737">
        <v>2389.2</v>
      </c>
      <c r="S7737">
        <v>501.26864</v>
      </c>
      <c r="T7737">
        <v>2890.46864</v>
      </c>
      <c r="U7737">
        <v>416</v>
      </c>
      <c r="V7737">
        <f>SUMIF(货件明细!K:K,F7737,货件明细!AQ:AQ)</f>
        <v>0</v>
      </c>
      <c r="W7737">
        <f t="shared" si="480"/>
        <v>1</v>
      </c>
      <c r="X7737">
        <f t="shared" si="481"/>
        <v>416</v>
      </c>
      <c r="Y7737">
        <f>SUMIF(货件明细!K:K,F7737,货件明细!I:I)</f>
        <v>0</v>
      </c>
      <c r="Z7737">
        <f t="shared" si="482"/>
        <v>43.35</v>
      </c>
      <c r="AA7737">
        <f>SUMIF(货件明细!K:K,F7737,货件明细!J:J)</f>
        <v>0</v>
      </c>
      <c r="AB7737">
        <f t="shared" si="483"/>
        <v>1</v>
      </c>
    </row>
    <row r="7738" spans="1:28">
      <c r="A7738">
        <v>2025</v>
      </c>
      <c r="B7738">
        <v>12</v>
      </c>
      <c r="C7738">
        <v>51</v>
      </c>
      <c r="D7738" s="4">
        <v>46006</v>
      </c>
      <c r="E7738" t="s">
        <v>28</v>
      </c>
      <c r="F7738" t="s">
        <v>7957</v>
      </c>
      <c r="G7738" t="s">
        <v>275</v>
      </c>
      <c r="H7738" t="s">
        <v>31</v>
      </c>
      <c r="I7738" t="s">
        <v>129</v>
      </c>
      <c r="J7738" t="s">
        <v>1110</v>
      </c>
      <c r="K7738" t="s">
        <v>1110</v>
      </c>
      <c r="L7738" t="s">
        <v>34</v>
      </c>
      <c r="M7738" t="s">
        <v>65</v>
      </c>
      <c r="N7738" t="s">
        <v>4245</v>
      </c>
      <c r="O7738">
        <v>21.7</v>
      </c>
      <c r="Q7738">
        <v>1381.6</v>
      </c>
      <c r="R7738">
        <v>1381.6</v>
      </c>
      <c r="S7738">
        <v>195.60992</v>
      </c>
      <c r="T7738">
        <v>1577.20992</v>
      </c>
      <c r="U7738">
        <v>163</v>
      </c>
      <c r="V7738">
        <f>SUMIF(货件明细!K:K,F7738,货件明细!AQ:AQ)</f>
        <v>0</v>
      </c>
      <c r="W7738">
        <f t="shared" si="480"/>
        <v>1</v>
      </c>
      <c r="X7738">
        <f t="shared" si="481"/>
        <v>163</v>
      </c>
      <c r="Y7738">
        <f>SUMIF(货件明细!K:K,F7738,货件明细!I:I)</f>
        <v>0</v>
      </c>
      <c r="Z7738">
        <f t="shared" si="482"/>
        <v>21.7</v>
      </c>
      <c r="AA7738">
        <f>SUMIF(货件明细!K:K,F7738,货件明细!J:J)</f>
        <v>0</v>
      </c>
      <c r="AB7738">
        <f t="shared" si="483"/>
        <v>1</v>
      </c>
    </row>
    <row r="7739" spans="1:28">
      <c r="A7739">
        <v>2025</v>
      </c>
      <c r="B7739">
        <v>12</v>
      </c>
      <c r="C7739">
        <v>51</v>
      </c>
      <c r="D7739" s="4">
        <v>46007</v>
      </c>
      <c r="E7739" t="s">
        <v>28</v>
      </c>
      <c r="F7739" t="s">
        <v>7958</v>
      </c>
      <c r="G7739" t="s">
        <v>30</v>
      </c>
      <c r="H7739" t="s">
        <v>31</v>
      </c>
      <c r="I7739" t="s">
        <v>145</v>
      </c>
      <c r="J7739" t="s">
        <v>1110</v>
      </c>
      <c r="K7739" t="s">
        <v>1110</v>
      </c>
      <c r="L7739" t="s">
        <v>34</v>
      </c>
      <c r="M7739" t="s">
        <v>65</v>
      </c>
      <c r="N7739" t="s">
        <v>2857</v>
      </c>
      <c r="O7739">
        <v>33.7</v>
      </c>
      <c r="Q7739">
        <v>1897.2</v>
      </c>
      <c r="R7739">
        <v>1897.2</v>
      </c>
      <c r="S7739">
        <v>314.8416</v>
      </c>
      <c r="T7739">
        <v>2212.0416</v>
      </c>
      <c r="U7739">
        <v>270</v>
      </c>
      <c r="V7739">
        <f>SUMIF(货件明细!K:K,F7739,货件明细!AQ:AQ)</f>
        <v>0</v>
      </c>
      <c r="W7739">
        <f t="shared" si="480"/>
        <v>1</v>
      </c>
      <c r="X7739">
        <f t="shared" si="481"/>
        <v>270</v>
      </c>
      <c r="Y7739">
        <f>SUMIF(货件明细!K:K,F7739,货件明细!I:I)</f>
        <v>0</v>
      </c>
      <c r="Z7739">
        <f t="shared" si="482"/>
        <v>33.7</v>
      </c>
      <c r="AA7739">
        <f>SUMIF(货件明细!K:K,F7739,货件明细!J:J)</f>
        <v>0</v>
      </c>
      <c r="AB7739">
        <f t="shared" si="483"/>
        <v>1</v>
      </c>
    </row>
    <row r="7740" spans="1:28">
      <c r="A7740">
        <v>2025</v>
      </c>
      <c r="B7740">
        <v>12</v>
      </c>
      <c r="C7740">
        <v>51</v>
      </c>
      <c r="D7740" s="4">
        <v>46007</v>
      </c>
      <c r="E7740" t="s">
        <v>28</v>
      </c>
      <c r="F7740" t="s">
        <v>7959</v>
      </c>
      <c r="G7740" t="s">
        <v>30</v>
      </c>
      <c r="H7740" t="s">
        <v>31</v>
      </c>
      <c r="I7740" t="s">
        <v>96</v>
      </c>
      <c r="J7740" t="s">
        <v>1110</v>
      </c>
      <c r="K7740" t="s">
        <v>1110</v>
      </c>
      <c r="L7740" t="s">
        <v>34</v>
      </c>
      <c r="M7740" t="s">
        <v>65</v>
      </c>
      <c r="N7740" t="s">
        <v>2857</v>
      </c>
      <c r="O7740">
        <v>50.76</v>
      </c>
      <c r="Q7740">
        <v>2845.8</v>
      </c>
      <c r="R7740">
        <v>2845.8</v>
      </c>
      <c r="S7740">
        <v>233.216</v>
      </c>
      <c r="T7740">
        <v>3079.016</v>
      </c>
      <c r="U7740">
        <v>203</v>
      </c>
      <c r="V7740">
        <f>SUMIF(货件明细!K:K,F7740,货件明细!AQ:AQ)</f>
        <v>0</v>
      </c>
      <c r="W7740">
        <f t="shared" si="480"/>
        <v>1</v>
      </c>
      <c r="X7740">
        <f t="shared" si="481"/>
        <v>203</v>
      </c>
      <c r="Y7740">
        <f>SUMIF(货件明细!K:K,F7740,货件明细!I:I)</f>
        <v>0</v>
      </c>
      <c r="Z7740">
        <f t="shared" si="482"/>
        <v>50.76</v>
      </c>
      <c r="AA7740">
        <f>SUMIF(货件明细!K:K,F7740,货件明细!J:J)</f>
        <v>0</v>
      </c>
      <c r="AB7740">
        <f t="shared" si="483"/>
        <v>1</v>
      </c>
    </row>
    <row r="7741" spans="1:28">
      <c r="A7741">
        <v>2025</v>
      </c>
      <c r="B7741">
        <v>12</v>
      </c>
      <c r="C7741">
        <v>51</v>
      </c>
      <c r="D7741" s="4">
        <v>46008</v>
      </c>
      <c r="E7741" t="s">
        <v>28</v>
      </c>
      <c r="F7741" t="s">
        <v>7960</v>
      </c>
      <c r="G7741" t="s">
        <v>275</v>
      </c>
      <c r="H7741" t="s">
        <v>31</v>
      </c>
      <c r="I7741" t="s">
        <v>4634</v>
      </c>
      <c r="J7741" t="s">
        <v>1110</v>
      </c>
      <c r="K7741" t="s">
        <v>1110</v>
      </c>
      <c r="L7741" t="s">
        <v>34</v>
      </c>
      <c r="M7741" t="s">
        <v>65</v>
      </c>
      <c r="N7741" t="s">
        <v>2857</v>
      </c>
      <c r="O7741">
        <v>19.7</v>
      </c>
      <c r="Q7741">
        <v>1116</v>
      </c>
      <c r="R7741">
        <v>1116</v>
      </c>
      <c r="S7741">
        <v>96.2016</v>
      </c>
      <c r="T7741">
        <v>1212.2016</v>
      </c>
      <c r="U7741">
        <v>60</v>
      </c>
      <c r="V7741">
        <f>SUMIF(货件明细!K:K,F7741,货件明细!AQ:AQ)</f>
        <v>0</v>
      </c>
      <c r="W7741">
        <f t="shared" si="480"/>
        <v>1</v>
      </c>
      <c r="X7741">
        <f t="shared" si="481"/>
        <v>60</v>
      </c>
      <c r="Y7741">
        <f>SUMIF(货件明细!K:K,F7741,货件明细!I:I)</f>
        <v>0</v>
      </c>
      <c r="Z7741">
        <f t="shared" si="482"/>
        <v>19.7</v>
      </c>
      <c r="AA7741">
        <f>SUMIF(货件明细!K:K,F7741,货件明细!J:J)</f>
        <v>0</v>
      </c>
      <c r="AB7741">
        <f t="shared" si="483"/>
        <v>1</v>
      </c>
    </row>
    <row r="7742" spans="1:28">
      <c r="A7742">
        <v>2025</v>
      </c>
      <c r="B7742">
        <v>12</v>
      </c>
      <c r="C7742">
        <v>51</v>
      </c>
      <c r="D7742" s="4">
        <v>46008</v>
      </c>
      <c r="E7742" t="s">
        <v>28</v>
      </c>
      <c r="F7742" t="s">
        <v>7961</v>
      </c>
      <c r="G7742" t="s">
        <v>275</v>
      </c>
      <c r="H7742" t="s">
        <v>31</v>
      </c>
      <c r="I7742" t="s">
        <v>96</v>
      </c>
      <c r="J7742" t="s">
        <v>1110</v>
      </c>
      <c r="K7742" t="s">
        <v>1110</v>
      </c>
      <c r="L7742" t="s">
        <v>34</v>
      </c>
      <c r="M7742" t="s">
        <v>65</v>
      </c>
      <c r="N7742" t="s">
        <v>2857</v>
      </c>
      <c r="O7742">
        <v>33.46</v>
      </c>
      <c r="Q7742">
        <v>1841.4</v>
      </c>
      <c r="R7742">
        <v>1841.4</v>
      </c>
      <c r="S7742">
        <v>153.92256</v>
      </c>
      <c r="T7742">
        <v>1995.32256</v>
      </c>
      <c r="U7742">
        <v>132</v>
      </c>
      <c r="V7742">
        <f>SUMIF(货件明细!K:K,F7742,货件明细!AQ:AQ)</f>
        <v>0</v>
      </c>
      <c r="W7742">
        <f t="shared" si="480"/>
        <v>1</v>
      </c>
      <c r="X7742">
        <f t="shared" si="481"/>
        <v>132</v>
      </c>
      <c r="Y7742">
        <f>SUMIF(货件明细!K:K,F7742,货件明细!I:I)</f>
        <v>0</v>
      </c>
      <c r="Z7742">
        <f t="shared" si="482"/>
        <v>33.46</v>
      </c>
      <c r="AA7742">
        <f>SUMIF(货件明细!K:K,F7742,货件明细!J:J)</f>
        <v>0</v>
      </c>
      <c r="AB7742">
        <f t="shared" si="483"/>
        <v>1</v>
      </c>
    </row>
    <row r="7743" spans="1:28">
      <c r="A7743">
        <v>2025</v>
      </c>
      <c r="B7743">
        <v>12</v>
      </c>
      <c r="C7743">
        <v>51</v>
      </c>
      <c r="D7743" s="4">
        <v>46009</v>
      </c>
      <c r="E7743" t="s">
        <v>28</v>
      </c>
      <c r="F7743" t="s">
        <v>7962</v>
      </c>
      <c r="G7743" t="s">
        <v>54</v>
      </c>
      <c r="H7743" t="s">
        <v>31</v>
      </c>
      <c r="I7743" t="s">
        <v>96</v>
      </c>
      <c r="J7743" t="s">
        <v>58</v>
      </c>
      <c r="K7743" t="s">
        <v>58</v>
      </c>
      <c r="L7743" t="s">
        <v>46</v>
      </c>
      <c r="M7743" t="s">
        <v>65</v>
      </c>
      <c r="N7743" t="s">
        <v>2731</v>
      </c>
      <c r="O7743">
        <v>27.2</v>
      </c>
      <c r="Q7743">
        <v>163.2</v>
      </c>
      <c r="R7743">
        <v>163.2</v>
      </c>
      <c r="S7743">
        <v>0</v>
      </c>
      <c r="T7743">
        <v>163.2</v>
      </c>
      <c r="U7743">
        <v>188</v>
      </c>
      <c r="V7743">
        <f>SUMIF(货件明细!K:K,F7743,货件明细!AQ:AQ)</f>
        <v>0</v>
      </c>
      <c r="W7743">
        <f t="shared" si="480"/>
        <v>1</v>
      </c>
      <c r="X7743">
        <f t="shared" si="481"/>
        <v>188</v>
      </c>
      <c r="Y7743">
        <f>SUMIF(货件明细!K:K,F7743,货件明细!I:I)</f>
        <v>0</v>
      </c>
      <c r="Z7743">
        <f t="shared" si="482"/>
        <v>27.2</v>
      </c>
      <c r="AA7743">
        <f>SUMIF(货件明细!K:K,F7743,货件明细!J:J)</f>
        <v>0</v>
      </c>
      <c r="AB7743">
        <f t="shared" si="483"/>
        <v>1</v>
      </c>
    </row>
    <row r="7744" spans="1:28">
      <c r="A7744">
        <v>2025</v>
      </c>
      <c r="B7744">
        <v>12</v>
      </c>
      <c r="C7744">
        <v>51</v>
      </c>
      <c r="D7744" s="4">
        <v>46009</v>
      </c>
      <c r="E7744" t="s">
        <v>28</v>
      </c>
      <c r="F7744" t="s">
        <v>7963</v>
      </c>
      <c r="G7744" t="s">
        <v>50</v>
      </c>
      <c r="H7744" t="s">
        <v>31</v>
      </c>
      <c r="I7744" t="s">
        <v>96</v>
      </c>
      <c r="J7744" t="s">
        <v>58</v>
      </c>
      <c r="K7744" t="s">
        <v>58</v>
      </c>
      <c r="L7744" t="s">
        <v>46</v>
      </c>
      <c r="M7744" t="s">
        <v>2882</v>
      </c>
      <c r="N7744" t="s">
        <v>2985</v>
      </c>
      <c r="O7744">
        <v>27.2</v>
      </c>
      <c r="Q7744">
        <v>133.65</v>
      </c>
      <c r="R7744">
        <v>133.65</v>
      </c>
      <c r="S7744">
        <v>0</v>
      </c>
      <c r="T7744">
        <v>133.65</v>
      </c>
      <c r="U7744">
        <v>188</v>
      </c>
      <c r="V7744">
        <f>SUMIF(货件明细!K:K,F7744,货件明细!AQ:AQ)</f>
        <v>0</v>
      </c>
      <c r="W7744">
        <f t="shared" si="480"/>
        <v>1</v>
      </c>
      <c r="X7744">
        <f t="shared" si="481"/>
        <v>188</v>
      </c>
      <c r="Y7744">
        <f>SUMIF(货件明细!K:K,F7744,货件明细!I:I)</f>
        <v>0</v>
      </c>
      <c r="Z7744">
        <f t="shared" si="482"/>
        <v>27.2</v>
      </c>
      <c r="AA7744">
        <f>SUMIF(货件明细!K:K,F7744,货件明细!J:J)</f>
        <v>0</v>
      </c>
      <c r="AB7744">
        <f t="shared" si="483"/>
        <v>1</v>
      </c>
    </row>
    <row r="7745" spans="1:28">
      <c r="A7745">
        <v>2025</v>
      </c>
      <c r="B7745">
        <v>12</v>
      </c>
      <c r="C7745">
        <v>51</v>
      </c>
      <c r="D7745" s="4">
        <v>46009</v>
      </c>
      <c r="E7745" t="s">
        <v>28</v>
      </c>
      <c r="F7745" t="s">
        <v>7964</v>
      </c>
      <c r="G7745" t="s">
        <v>374</v>
      </c>
      <c r="H7745" t="s">
        <v>71</v>
      </c>
      <c r="I7745" t="s">
        <v>96</v>
      </c>
      <c r="J7745" t="s">
        <v>58</v>
      </c>
      <c r="K7745" t="s">
        <v>58</v>
      </c>
      <c r="L7745" t="s">
        <v>46</v>
      </c>
      <c r="M7745" t="s">
        <v>5001</v>
      </c>
      <c r="N7745" t="s">
        <v>6725</v>
      </c>
      <c r="O7745">
        <v>27.2</v>
      </c>
      <c r="Q7745">
        <v>90.2304761904762</v>
      </c>
      <c r="R7745">
        <v>90.2304761904762</v>
      </c>
      <c r="S7745">
        <v>0</v>
      </c>
      <c r="T7745">
        <v>90.2304761904762</v>
      </c>
      <c r="U7745">
        <v>188</v>
      </c>
      <c r="V7745">
        <f>SUMIF(货件明细!K:K,F7745,货件明细!AQ:AQ)</f>
        <v>0</v>
      </c>
      <c r="W7745">
        <f t="shared" si="480"/>
        <v>1</v>
      </c>
      <c r="X7745">
        <f t="shared" si="481"/>
        <v>188</v>
      </c>
      <c r="Y7745">
        <f>SUMIF(货件明细!K:K,F7745,货件明细!I:I)</f>
        <v>0</v>
      </c>
      <c r="Z7745">
        <f t="shared" si="482"/>
        <v>27.2</v>
      </c>
      <c r="AA7745">
        <f>SUMIF(货件明细!K:K,F7745,货件明细!J:J)</f>
        <v>0</v>
      </c>
      <c r="AB7745">
        <f t="shared" si="483"/>
        <v>1</v>
      </c>
    </row>
    <row r="7746" spans="1:28">
      <c r="A7746">
        <v>2025</v>
      </c>
      <c r="B7746">
        <v>12</v>
      </c>
      <c r="C7746">
        <v>51</v>
      </c>
      <c r="D7746" s="4">
        <v>46009</v>
      </c>
      <c r="E7746" t="s">
        <v>28</v>
      </c>
      <c r="F7746" t="s">
        <v>7965</v>
      </c>
      <c r="G7746" t="s">
        <v>64</v>
      </c>
      <c r="H7746" t="s">
        <v>44</v>
      </c>
      <c r="I7746" t="s">
        <v>96</v>
      </c>
      <c r="J7746" t="s">
        <v>58</v>
      </c>
      <c r="K7746" t="s">
        <v>58</v>
      </c>
      <c r="L7746" t="s">
        <v>46</v>
      </c>
      <c r="M7746" t="s">
        <v>2882</v>
      </c>
      <c r="N7746" t="s">
        <v>2985</v>
      </c>
      <c r="O7746">
        <v>27.2</v>
      </c>
      <c r="Q7746">
        <v>151.178571428571</v>
      </c>
      <c r="R7746">
        <v>151.178571428571</v>
      </c>
      <c r="S7746">
        <v>0</v>
      </c>
      <c r="T7746">
        <v>151.178571428571</v>
      </c>
      <c r="U7746">
        <v>188</v>
      </c>
      <c r="V7746">
        <f>SUMIF(货件明细!K:K,F7746,货件明细!AQ:AQ)</f>
        <v>0</v>
      </c>
      <c r="W7746">
        <f t="shared" ref="W7746:W7809" si="484">IF(V7746=U7746,0,1)</f>
        <v>1</v>
      </c>
      <c r="X7746">
        <f t="shared" ref="X7746:X7809" si="485">U7746</f>
        <v>188</v>
      </c>
      <c r="Y7746">
        <f>SUMIF(货件明细!K:K,F7746,货件明细!I:I)</f>
        <v>0</v>
      </c>
      <c r="Z7746">
        <f t="shared" ref="Z7746:Z7809" si="486">O7746-Y7746</f>
        <v>27.2</v>
      </c>
      <c r="AA7746">
        <f>SUMIF(货件明细!K:K,F7746,货件明细!J:J)</f>
        <v>0</v>
      </c>
      <c r="AB7746">
        <f t="shared" ref="AB7746:AB7809" si="487">IF(T7746=AA7746,0,1)</f>
        <v>1</v>
      </c>
    </row>
    <row r="7747" spans="1:28">
      <c r="A7747">
        <v>2025</v>
      </c>
      <c r="B7747">
        <v>12</v>
      </c>
      <c r="C7747">
        <v>51</v>
      </c>
      <c r="D7747" s="4">
        <v>46009</v>
      </c>
      <c r="E7747" t="s">
        <v>28</v>
      </c>
      <c r="F7747" t="s">
        <v>7966</v>
      </c>
      <c r="G7747" t="s">
        <v>267</v>
      </c>
      <c r="H7747" t="s">
        <v>71</v>
      </c>
      <c r="I7747" t="s">
        <v>96</v>
      </c>
      <c r="J7747" t="s">
        <v>58</v>
      </c>
      <c r="K7747" t="s">
        <v>58</v>
      </c>
      <c r="L7747" t="s">
        <v>46</v>
      </c>
      <c r="M7747" t="s">
        <v>5001</v>
      </c>
      <c r="N7747" t="s">
        <v>6725</v>
      </c>
      <c r="O7747">
        <v>27.2</v>
      </c>
      <c r="Q7747">
        <v>88.5875</v>
      </c>
      <c r="R7747">
        <v>88.5875</v>
      </c>
      <c r="S7747">
        <v>0</v>
      </c>
      <c r="T7747">
        <v>88.5875</v>
      </c>
      <c r="U7747">
        <v>188</v>
      </c>
      <c r="V7747">
        <f>SUMIF(货件明细!K:K,F7747,货件明细!AQ:AQ)</f>
        <v>0</v>
      </c>
      <c r="W7747">
        <f t="shared" si="484"/>
        <v>1</v>
      </c>
      <c r="X7747">
        <f t="shared" si="485"/>
        <v>188</v>
      </c>
      <c r="Y7747">
        <f>SUMIF(货件明细!K:K,F7747,货件明细!I:I)</f>
        <v>0</v>
      </c>
      <c r="Z7747">
        <f t="shared" si="486"/>
        <v>27.2</v>
      </c>
      <c r="AA7747">
        <f>SUMIF(货件明细!K:K,F7747,货件明细!J:J)</f>
        <v>0</v>
      </c>
      <c r="AB7747">
        <f t="shared" si="487"/>
        <v>1</v>
      </c>
    </row>
    <row r="7748" spans="1:28">
      <c r="A7748">
        <v>2025</v>
      </c>
      <c r="B7748">
        <v>12</v>
      </c>
      <c r="C7748">
        <v>51</v>
      </c>
      <c r="D7748" s="4">
        <v>46009</v>
      </c>
      <c r="E7748" t="s">
        <v>28</v>
      </c>
      <c r="F7748" t="s">
        <v>7967</v>
      </c>
      <c r="G7748" t="s">
        <v>64</v>
      </c>
      <c r="H7748" t="s">
        <v>44</v>
      </c>
      <c r="I7748" t="s">
        <v>145</v>
      </c>
      <c r="J7748" t="s">
        <v>100</v>
      </c>
      <c r="K7748" t="s">
        <v>4998</v>
      </c>
      <c r="L7748" t="s">
        <v>46</v>
      </c>
      <c r="M7748" t="s">
        <v>2882</v>
      </c>
      <c r="N7748" t="s">
        <v>4823</v>
      </c>
      <c r="O7748">
        <v>32.55</v>
      </c>
      <c r="Q7748">
        <v>171.385714285714</v>
      </c>
      <c r="R7748">
        <v>171.385714285714</v>
      </c>
      <c r="S7748">
        <v>0</v>
      </c>
      <c r="T7748">
        <v>171.385714285714</v>
      </c>
      <c r="U7748">
        <v>200</v>
      </c>
      <c r="V7748">
        <f>SUMIF(货件明细!K:K,F7748,货件明细!AQ:AQ)</f>
        <v>0</v>
      </c>
      <c r="W7748">
        <f t="shared" si="484"/>
        <v>1</v>
      </c>
      <c r="X7748">
        <f t="shared" si="485"/>
        <v>200</v>
      </c>
      <c r="Y7748">
        <f>SUMIF(货件明细!K:K,F7748,货件明细!I:I)</f>
        <v>0</v>
      </c>
      <c r="Z7748">
        <f t="shared" si="486"/>
        <v>32.55</v>
      </c>
      <c r="AA7748">
        <f>SUMIF(货件明细!K:K,F7748,货件明细!J:J)</f>
        <v>0</v>
      </c>
      <c r="AB7748">
        <f t="shared" si="487"/>
        <v>1</v>
      </c>
    </row>
    <row r="7749" spans="1:28">
      <c r="A7749">
        <v>2025</v>
      </c>
      <c r="B7749">
        <v>12</v>
      </c>
      <c r="C7749">
        <v>51</v>
      </c>
      <c r="D7749" s="4">
        <v>46009</v>
      </c>
      <c r="E7749" t="s">
        <v>28</v>
      </c>
      <c r="F7749" t="s">
        <v>7968</v>
      </c>
      <c r="G7749" t="s">
        <v>1610</v>
      </c>
      <c r="H7749" t="s">
        <v>71</v>
      </c>
      <c r="I7749" t="s">
        <v>145</v>
      </c>
      <c r="J7749" t="s">
        <v>100</v>
      </c>
      <c r="K7749" t="s">
        <v>58</v>
      </c>
      <c r="L7749" t="s">
        <v>46</v>
      </c>
      <c r="M7749" t="s">
        <v>47</v>
      </c>
      <c r="N7749" t="s">
        <v>5178</v>
      </c>
      <c r="O7749">
        <v>32.55</v>
      </c>
      <c r="Q7749">
        <v>94.9</v>
      </c>
      <c r="R7749">
        <v>94.9</v>
      </c>
      <c r="S7749">
        <v>0</v>
      </c>
      <c r="T7749">
        <v>94.9</v>
      </c>
      <c r="U7749">
        <v>200</v>
      </c>
      <c r="V7749">
        <f>SUMIF(货件明细!K:K,F7749,货件明细!AQ:AQ)</f>
        <v>0</v>
      </c>
      <c r="W7749">
        <f t="shared" si="484"/>
        <v>1</v>
      </c>
      <c r="X7749">
        <f t="shared" si="485"/>
        <v>200</v>
      </c>
      <c r="Y7749">
        <f>SUMIF(货件明细!K:K,F7749,货件明细!I:I)</f>
        <v>0</v>
      </c>
      <c r="Z7749">
        <f t="shared" si="486"/>
        <v>32.55</v>
      </c>
      <c r="AA7749">
        <f>SUMIF(货件明细!K:K,F7749,货件明细!J:J)</f>
        <v>0</v>
      </c>
      <c r="AB7749">
        <f t="shared" si="487"/>
        <v>1</v>
      </c>
    </row>
    <row r="7750" spans="1:28">
      <c r="A7750">
        <v>2025</v>
      </c>
      <c r="B7750">
        <v>12</v>
      </c>
      <c r="C7750">
        <v>51</v>
      </c>
      <c r="D7750" s="4">
        <v>46009</v>
      </c>
      <c r="E7750" t="s">
        <v>28</v>
      </c>
      <c r="F7750" t="s">
        <v>7969</v>
      </c>
      <c r="G7750" t="s">
        <v>395</v>
      </c>
      <c r="H7750" t="s">
        <v>44</v>
      </c>
      <c r="I7750" t="s">
        <v>145</v>
      </c>
      <c r="J7750" t="s">
        <v>100</v>
      </c>
      <c r="K7750" t="s">
        <v>100</v>
      </c>
      <c r="L7750" t="s">
        <v>46</v>
      </c>
      <c r="M7750" t="s">
        <v>5001</v>
      </c>
      <c r="N7750" t="s">
        <v>6615</v>
      </c>
      <c r="O7750">
        <v>32.55</v>
      </c>
      <c r="Q7750">
        <v>190.75</v>
      </c>
      <c r="R7750">
        <v>190.75</v>
      </c>
      <c r="S7750">
        <v>0</v>
      </c>
      <c r="T7750">
        <v>190.75</v>
      </c>
      <c r="U7750">
        <v>200</v>
      </c>
      <c r="V7750">
        <f>SUMIF(货件明细!K:K,F7750,货件明细!AQ:AQ)</f>
        <v>0</v>
      </c>
      <c r="W7750">
        <f t="shared" si="484"/>
        <v>1</v>
      </c>
      <c r="X7750">
        <f t="shared" si="485"/>
        <v>200</v>
      </c>
      <c r="Y7750">
        <f>SUMIF(货件明细!K:K,F7750,货件明细!I:I)</f>
        <v>0</v>
      </c>
      <c r="Z7750">
        <f t="shared" si="486"/>
        <v>32.55</v>
      </c>
      <c r="AA7750">
        <f>SUMIF(货件明细!K:K,F7750,货件明细!J:J)</f>
        <v>0</v>
      </c>
      <c r="AB7750">
        <f t="shared" si="487"/>
        <v>1</v>
      </c>
    </row>
    <row r="7751" spans="1:28">
      <c r="A7751">
        <v>2025</v>
      </c>
      <c r="B7751">
        <v>12</v>
      </c>
      <c r="C7751">
        <v>51</v>
      </c>
      <c r="D7751" s="4">
        <v>46009</v>
      </c>
      <c r="E7751" t="s">
        <v>28</v>
      </c>
      <c r="F7751" t="s">
        <v>7970</v>
      </c>
      <c r="G7751" t="s">
        <v>50</v>
      </c>
      <c r="H7751" t="s">
        <v>31</v>
      </c>
      <c r="I7751" t="s">
        <v>145</v>
      </c>
      <c r="J7751" t="s">
        <v>100</v>
      </c>
      <c r="K7751" t="s">
        <v>100</v>
      </c>
      <c r="L7751" t="s">
        <v>46</v>
      </c>
      <c r="M7751" t="s">
        <v>47</v>
      </c>
      <c r="N7751" t="s">
        <v>5148</v>
      </c>
      <c r="O7751">
        <v>32.55</v>
      </c>
      <c r="Q7751">
        <v>208.857142857143</v>
      </c>
      <c r="R7751">
        <v>208.857142857143</v>
      </c>
      <c r="S7751">
        <v>0</v>
      </c>
      <c r="T7751">
        <v>208.857142857143</v>
      </c>
      <c r="U7751">
        <v>200</v>
      </c>
      <c r="V7751">
        <f>SUMIF(货件明细!K:K,F7751,货件明细!AQ:AQ)</f>
        <v>0</v>
      </c>
      <c r="W7751">
        <f t="shared" si="484"/>
        <v>1</v>
      </c>
      <c r="X7751">
        <f t="shared" si="485"/>
        <v>200</v>
      </c>
      <c r="Y7751">
        <f>SUMIF(货件明细!K:K,F7751,货件明细!I:I)</f>
        <v>0</v>
      </c>
      <c r="Z7751">
        <f t="shared" si="486"/>
        <v>32.55</v>
      </c>
      <c r="AA7751">
        <f>SUMIF(货件明细!K:K,F7751,货件明细!J:J)</f>
        <v>0</v>
      </c>
      <c r="AB7751">
        <f t="shared" si="487"/>
        <v>1</v>
      </c>
    </row>
    <row r="7752" spans="1:28">
      <c r="A7752">
        <v>2025</v>
      </c>
      <c r="B7752">
        <v>12</v>
      </c>
      <c r="C7752">
        <v>51</v>
      </c>
      <c r="D7752" s="4">
        <v>46009</v>
      </c>
      <c r="E7752" t="s">
        <v>28</v>
      </c>
      <c r="F7752" t="s">
        <v>7971</v>
      </c>
      <c r="G7752" t="s">
        <v>374</v>
      </c>
      <c r="H7752" t="s">
        <v>71</v>
      </c>
      <c r="I7752" t="s">
        <v>145</v>
      </c>
      <c r="J7752" t="s">
        <v>100</v>
      </c>
      <c r="K7752" t="s">
        <v>58</v>
      </c>
      <c r="L7752" t="s">
        <v>46</v>
      </c>
      <c r="M7752" t="s">
        <v>5001</v>
      </c>
      <c r="N7752" t="s">
        <v>6725</v>
      </c>
      <c r="O7752">
        <v>32.55</v>
      </c>
      <c r="Q7752">
        <v>90.2304761904762</v>
      </c>
      <c r="R7752">
        <v>90.2304761904762</v>
      </c>
      <c r="S7752">
        <v>0</v>
      </c>
      <c r="T7752">
        <v>90.2304761904762</v>
      </c>
      <c r="U7752">
        <v>200</v>
      </c>
      <c r="V7752">
        <f>SUMIF(货件明细!K:K,F7752,货件明细!AQ:AQ)</f>
        <v>0</v>
      </c>
      <c r="W7752">
        <f t="shared" si="484"/>
        <v>1</v>
      </c>
      <c r="X7752">
        <f t="shared" si="485"/>
        <v>200</v>
      </c>
      <c r="Y7752">
        <f>SUMIF(货件明细!K:K,F7752,货件明细!I:I)</f>
        <v>0</v>
      </c>
      <c r="Z7752">
        <f t="shared" si="486"/>
        <v>32.55</v>
      </c>
      <c r="AA7752">
        <f>SUMIF(货件明细!K:K,F7752,货件明细!J:J)</f>
        <v>0</v>
      </c>
      <c r="AB7752">
        <f t="shared" si="487"/>
        <v>1</v>
      </c>
    </row>
    <row r="7753" spans="1:28">
      <c r="A7753">
        <v>2025</v>
      </c>
      <c r="B7753">
        <v>12</v>
      </c>
      <c r="C7753">
        <v>51</v>
      </c>
      <c r="D7753" s="4">
        <v>46009</v>
      </c>
      <c r="E7753" t="s">
        <v>28</v>
      </c>
      <c r="F7753" t="s">
        <v>7972</v>
      </c>
      <c r="G7753" t="s">
        <v>1610</v>
      </c>
      <c r="H7753" t="s">
        <v>71</v>
      </c>
      <c r="I7753" t="s">
        <v>80</v>
      </c>
      <c r="J7753" t="s">
        <v>100</v>
      </c>
      <c r="K7753" t="s">
        <v>58</v>
      </c>
      <c r="L7753" t="s">
        <v>46</v>
      </c>
      <c r="M7753" t="s">
        <v>47</v>
      </c>
      <c r="N7753" t="s">
        <v>5178</v>
      </c>
      <c r="O7753">
        <v>15.75</v>
      </c>
      <c r="Q7753">
        <v>47.45</v>
      </c>
      <c r="R7753">
        <v>47.45</v>
      </c>
      <c r="S7753">
        <v>0</v>
      </c>
      <c r="T7753">
        <v>47.45</v>
      </c>
      <c r="U7753">
        <v>96</v>
      </c>
      <c r="V7753">
        <f>SUMIF(货件明细!K:K,F7753,货件明细!AQ:AQ)</f>
        <v>0</v>
      </c>
      <c r="W7753">
        <f t="shared" si="484"/>
        <v>1</v>
      </c>
      <c r="X7753">
        <f t="shared" si="485"/>
        <v>96</v>
      </c>
      <c r="Y7753">
        <f>SUMIF(货件明细!K:K,F7753,货件明细!I:I)</f>
        <v>0</v>
      </c>
      <c r="Z7753">
        <f t="shared" si="486"/>
        <v>15.75</v>
      </c>
      <c r="AA7753">
        <f>SUMIF(货件明细!K:K,F7753,货件明细!J:J)</f>
        <v>0</v>
      </c>
      <c r="AB7753">
        <f t="shared" si="487"/>
        <v>1</v>
      </c>
    </row>
    <row r="7754" spans="1:28">
      <c r="A7754">
        <v>2025</v>
      </c>
      <c r="B7754">
        <v>12</v>
      </c>
      <c r="C7754">
        <v>51</v>
      </c>
      <c r="D7754" s="4">
        <v>46009</v>
      </c>
      <c r="E7754" t="s">
        <v>28</v>
      </c>
      <c r="F7754" t="s">
        <v>7973</v>
      </c>
      <c r="G7754" t="s">
        <v>64</v>
      </c>
      <c r="H7754" t="s">
        <v>44</v>
      </c>
      <c r="I7754" t="s">
        <v>80</v>
      </c>
      <c r="J7754" t="s">
        <v>100</v>
      </c>
      <c r="K7754" t="s">
        <v>4998</v>
      </c>
      <c r="L7754" t="s">
        <v>46</v>
      </c>
      <c r="M7754" t="s">
        <v>2882</v>
      </c>
      <c r="N7754" t="s">
        <v>4823</v>
      </c>
      <c r="O7754">
        <v>15.75</v>
      </c>
      <c r="Q7754">
        <v>85.6928571428572</v>
      </c>
      <c r="R7754">
        <v>85.6928571428572</v>
      </c>
      <c r="S7754">
        <v>0</v>
      </c>
      <c r="T7754">
        <v>85.6928571428572</v>
      </c>
      <c r="U7754">
        <v>96</v>
      </c>
      <c r="V7754">
        <f>SUMIF(货件明细!K:K,F7754,货件明细!AQ:AQ)</f>
        <v>0</v>
      </c>
      <c r="W7754">
        <f t="shared" si="484"/>
        <v>1</v>
      </c>
      <c r="X7754">
        <f t="shared" si="485"/>
        <v>96</v>
      </c>
      <c r="Y7754">
        <f>SUMIF(货件明细!K:K,F7754,货件明细!I:I)</f>
        <v>0</v>
      </c>
      <c r="Z7754">
        <f t="shared" si="486"/>
        <v>15.75</v>
      </c>
      <c r="AA7754">
        <f>SUMIF(货件明细!K:K,F7754,货件明细!J:J)</f>
        <v>0</v>
      </c>
      <c r="AB7754">
        <f t="shared" si="487"/>
        <v>1</v>
      </c>
    </row>
    <row r="7755" spans="1:28">
      <c r="A7755">
        <v>2025</v>
      </c>
      <c r="B7755">
        <v>12</v>
      </c>
      <c r="C7755">
        <v>51</v>
      </c>
      <c r="D7755" s="4">
        <v>46009</v>
      </c>
      <c r="E7755" t="s">
        <v>28</v>
      </c>
      <c r="F7755" t="s">
        <v>7974</v>
      </c>
      <c r="G7755" t="s">
        <v>395</v>
      </c>
      <c r="H7755" t="s">
        <v>44</v>
      </c>
      <c r="I7755" t="s">
        <v>80</v>
      </c>
      <c r="J7755" t="s">
        <v>100</v>
      </c>
      <c r="K7755" t="s">
        <v>100</v>
      </c>
      <c r="L7755" t="s">
        <v>46</v>
      </c>
      <c r="M7755" t="s">
        <v>5001</v>
      </c>
      <c r="N7755" t="s">
        <v>6615</v>
      </c>
      <c r="O7755">
        <v>15.75</v>
      </c>
      <c r="Q7755">
        <v>95.375</v>
      </c>
      <c r="R7755">
        <v>95.375</v>
      </c>
      <c r="S7755">
        <v>0</v>
      </c>
      <c r="T7755">
        <v>95.375</v>
      </c>
      <c r="U7755">
        <v>96</v>
      </c>
      <c r="V7755">
        <f>SUMIF(货件明细!K:K,F7755,货件明细!AQ:AQ)</f>
        <v>0</v>
      </c>
      <c r="W7755">
        <f t="shared" si="484"/>
        <v>1</v>
      </c>
      <c r="X7755">
        <f t="shared" si="485"/>
        <v>96</v>
      </c>
      <c r="Y7755">
        <f>SUMIF(货件明细!K:K,F7755,货件明细!I:I)</f>
        <v>0</v>
      </c>
      <c r="Z7755">
        <f t="shared" si="486"/>
        <v>15.75</v>
      </c>
      <c r="AA7755">
        <f>SUMIF(货件明细!K:K,F7755,货件明细!J:J)</f>
        <v>0</v>
      </c>
      <c r="AB7755">
        <f t="shared" si="487"/>
        <v>1</v>
      </c>
    </row>
    <row r="7756" spans="1:28">
      <c r="A7756">
        <v>2025</v>
      </c>
      <c r="B7756">
        <v>12</v>
      </c>
      <c r="C7756">
        <v>51</v>
      </c>
      <c r="D7756" s="4">
        <v>46009</v>
      </c>
      <c r="E7756" t="s">
        <v>28</v>
      </c>
      <c r="F7756" t="s">
        <v>7975</v>
      </c>
      <c r="G7756" t="s">
        <v>50</v>
      </c>
      <c r="H7756" t="s">
        <v>31</v>
      </c>
      <c r="I7756" t="s">
        <v>80</v>
      </c>
      <c r="J7756" t="s">
        <v>100</v>
      </c>
      <c r="K7756" t="s">
        <v>100</v>
      </c>
      <c r="L7756" t="s">
        <v>46</v>
      </c>
      <c r="M7756" t="s">
        <v>47</v>
      </c>
      <c r="N7756" t="s">
        <v>5148</v>
      </c>
      <c r="O7756">
        <v>15.75</v>
      </c>
      <c r="Q7756">
        <v>104.428571428571</v>
      </c>
      <c r="R7756">
        <v>104.428571428571</v>
      </c>
      <c r="S7756">
        <v>0</v>
      </c>
      <c r="T7756">
        <v>104.428571428571</v>
      </c>
      <c r="U7756">
        <v>96</v>
      </c>
      <c r="V7756">
        <f>SUMIF(货件明细!K:K,F7756,货件明细!AQ:AQ)</f>
        <v>0</v>
      </c>
      <c r="W7756">
        <f t="shared" si="484"/>
        <v>1</v>
      </c>
      <c r="X7756">
        <f t="shared" si="485"/>
        <v>96</v>
      </c>
      <c r="Y7756">
        <f>SUMIF(货件明细!K:K,F7756,货件明细!I:I)</f>
        <v>0</v>
      </c>
      <c r="Z7756">
        <f t="shared" si="486"/>
        <v>15.75</v>
      </c>
      <c r="AA7756">
        <f>SUMIF(货件明细!K:K,F7756,货件明细!J:J)</f>
        <v>0</v>
      </c>
      <c r="AB7756">
        <f t="shared" si="487"/>
        <v>1</v>
      </c>
    </row>
    <row r="7757" spans="1:28">
      <c r="A7757">
        <v>2025</v>
      </c>
      <c r="B7757">
        <v>12</v>
      </c>
      <c r="C7757">
        <v>51</v>
      </c>
      <c r="D7757" s="4">
        <v>46009</v>
      </c>
      <c r="E7757" t="s">
        <v>28</v>
      </c>
      <c r="F7757" t="s">
        <v>7976</v>
      </c>
      <c r="G7757" t="s">
        <v>374</v>
      </c>
      <c r="H7757" t="s">
        <v>71</v>
      </c>
      <c r="I7757" t="s">
        <v>80</v>
      </c>
      <c r="J7757" t="s">
        <v>100</v>
      </c>
      <c r="K7757" t="s">
        <v>58</v>
      </c>
      <c r="L7757" t="s">
        <v>46</v>
      </c>
      <c r="M7757" t="s">
        <v>5001</v>
      </c>
      <c r="N7757" t="s">
        <v>6725</v>
      </c>
      <c r="O7757">
        <v>15.75</v>
      </c>
      <c r="Q7757">
        <v>45.1152380952381</v>
      </c>
      <c r="R7757">
        <v>45.1152380952381</v>
      </c>
      <c r="S7757">
        <v>0</v>
      </c>
      <c r="T7757">
        <v>45.1152380952381</v>
      </c>
      <c r="U7757">
        <v>96</v>
      </c>
      <c r="V7757">
        <f>SUMIF(货件明细!K:K,F7757,货件明细!AQ:AQ)</f>
        <v>0</v>
      </c>
      <c r="W7757">
        <f t="shared" si="484"/>
        <v>1</v>
      </c>
      <c r="X7757">
        <f t="shared" si="485"/>
        <v>96</v>
      </c>
      <c r="Y7757">
        <f>SUMIF(货件明细!K:K,F7757,货件明细!I:I)</f>
        <v>0</v>
      </c>
      <c r="Z7757">
        <f t="shared" si="486"/>
        <v>15.75</v>
      </c>
      <c r="AA7757">
        <f>SUMIF(货件明细!K:K,F7757,货件明细!J:J)</f>
        <v>0</v>
      </c>
      <c r="AB7757">
        <f t="shared" si="487"/>
        <v>1</v>
      </c>
    </row>
    <row r="7758" spans="1:28">
      <c r="A7758">
        <v>2025</v>
      </c>
      <c r="B7758">
        <v>12</v>
      </c>
      <c r="C7758">
        <v>51</v>
      </c>
      <c r="D7758" s="4">
        <v>46009</v>
      </c>
      <c r="E7758" t="s">
        <v>28</v>
      </c>
      <c r="F7758" t="s">
        <v>7977</v>
      </c>
      <c r="G7758" t="s">
        <v>56</v>
      </c>
      <c r="H7758" t="s">
        <v>44</v>
      </c>
      <c r="I7758" t="s">
        <v>111</v>
      </c>
      <c r="J7758" t="s">
        <v>58</v>
      </c>
      <c r="K7758" t="s">
        <v>58</v>
      </c>
      <c r="L7758" t="s">
        <v>46</v>
      </c>
      <c r="M7758" t="s">
        <v>2882</v>
      </c>
      <c r="N7758" t="s">
        <v>7978</v>
      </c>
      <c r="O7758">
        <v>19</v>
      </c>
      <c r="Q7758">
        <v>129.2</v>
      </c>
      <c r="R7758">
        <v>129.2</v>
      </c>
      <c r="S7758">
        <v>0</v>
      </c>
      <c r="T7758">
        <v>129.2</v>
      </c>
      <c r="U7758">
        <v>130</v>
      </c>
      <c r="V7758">
        <f>SUMIF(货件明细!K:K,F7758,货件明细!AQ:AQ)</f>
        <v>0</v>
      </c>
      <c r="W7758">
        <f t="shared" si="484"/>
        <v>1</v>
      </c>
      <c r="X7758">
        <f t="shared" si="485"/>
        <v>130</v>
      </c>
      <c r="Y7758">
        <f>SUMIF(货件明细!K:K,F7758,货件明细!I:I)</f>
        <v>0</v>
      </c>
      <c r="Z7758">
        <f t="shared" si="486"/>
        <v>19</v>
      </c>
      <c r="AA7758">
        <f>SUMIF(货件明细!K:K,F7758,货件明细!J:J)</f>
        <v>0</v>
      </c>
      <c r="AB7758">
        <f t="shared" si="487"/>
        <v>1</v>
      </c>
    </row>
    <row r="7759" spans="1:28">
      <c r="A7759">
        <v>2025</v>
      </c>
      <c r="B7759">
        <v>12</v>
      </c>
      <c r="C7759">
        <v>51</v>
      </c>
      <c r="D7759" s="4">
        <v>46009</v>
      </c>
      <c r="E7759" t="s">
        <v>28</v>
      </c>
      <c r="F7759" t="s">
        <v>7979</v>
      </c>
      <c r="G7759" t="s">
        <v>374</v>
      </c>
      <c r="H7759" t="s">
        <v>71</v>
      </c>
      <c r="I7759" t="s">
        <v>111</v>
      </c>
      <c r="J7759" t="s">
        <v>58</v>
      </c>
      <c r="K7759" t="s">
        <v>58</v>
      </c>
      <c r="L7759" t="s">
        <v>46</v>
      </c>
      <c r="M7759" t="s">
        <v>5001</v>
      </c>
      <c r="N7759" t="s">
        <v>6725</v>
      </c>
      <c r="O7759">
        <v>19</v>
      </c>
      <c r="Q7759">
        <v>45.1152380952381</v>
      </c>
      <c r="R7759">
        <v>45.1152380952381</v>
      </c>
      <c r="S7759">
        <v>0</v>
      </c>
      <c r="T7759">
        <v>45.1152380952381</v>
      </c>
      <c r="U7759">
        <v>130</v>
      </c>
      <c r="V7759">
        <f>SUMIF(货件明细!K:K,F7759,货件明细!AQ:AQ)</f>
        <v>0</v>
      </c>
      <c r="W7759">
        <f t="shared" si="484"/>
        <v>1</v>
      </c>
      <c r="X7759">
        <f t="shared" si="485"/>
        <v>130</v>
      </c>
      <c r="Y7759">
        <f>SUMIF(货件明细!K:K,F7759,货件明细!I:I)</f>
        <v>0</v>
      </c>
      <c r="Z7759">
        <f t="shared" si="486"/>
        <v>19</v>
      </c>
      <c r="AA7759">
        <f>SUMIF(货件明细!K:K,F7759,货件明细!J:J)</f>
        <v>0</v>
      </c>
      <c r="AB7759">
        <f t="shared" si="487"/>
        <v>1</v>
      </c>
    </row>
    <row r="7760" spans="1:28">
      <c r="A7760">
        <v>2025</v>
      </c>
      <c r="B7760">
        <v>12</v>
      </c>
      <c r="C7760">
        <v>51</v>
      </c>
      <c r="D7760" s="4">
        <v>46009</v>
      </c>
      <c r="E7760" t="s">
        <v>28</v>
      </c>
      <c r="F7760" t="s">
        <v>7980</v>
      </c>
      <c r="G7760" t="s">
        <v>64</v>
      </c>
      <c r="H7760" t="s">
        <v>44</v>
      </c>
      <c r="I7760" t="s">
        <v>111</v>
      </c>
      <c r="J7760" t="s">
        <v>58</v>
      </c>
      <c r="K7760" t="s">
        <v>58</v>
      </c>
      <c r="L7760" t="s">
        <v>46</v>
      </c>
      <c r="M7760" t="s">
        <v>2882</v>
      </c>
      <c r="N7760" t="s">
        <v>2985</v>
      </c>
      <c r="O7760">
        <v>19</v>
      </c>
      <c r="Q7760">
        <v>75.5892857142857</v>
      </c>
      <c r="R7760">
        <v>75.5892857142857</v>
      </c>
      <c r="S7760">
        <v>0</v>
      </c>
      <c r="T7760">
        <v>75.5892857142857</v>
      </c>
      <c r="U7760">
        <v>130</v>
      </c>
      <c r="V7760">
        <f>SUMIF(货件明细!K:K,F7760,货件明细!AQ:AQ)</f>
        <v>0</v>
      </c>
      <c r="W7760">
        <f t="shared" si="484"/>
        <v>1</v>
      </c>
      <c r="X7760">
        <f t="shared" si="485"/>
        <v>130</v>
      </c>
      <c r="Y7760">
        <f>SUMIF(货件明细!K:K,F7760,货件明细!I:I)</f>
        <v>0</v>
      </c>
      <c r="Z7760">
        <f t="shared" si="486"/>
        <v>19</v>
      </c>
      <c r="AA7760">
        <f>SUMIF(货件明细!K:K,F7760,货件明细!J:J)</f>
        <v>0</v>
      </c>
      <c r="AB7760">
        <f t="shared" si="487"/>
        <v>1</v>
      </c>
    </row>
    <row r="7761" spans="1:28">
      <c r="A7761">
        <v>2025</v>
      </c>
      <c r="B7761">
        <v>12</v>
      </c>
      <c r="C7761">
        <v>51</v>
      </c>
      <c r="D7761" s="4">
        <v>46009</v>
      </c>
      <c r="E7761" t="s">
        <v>28</v>
      </c>
      <c r="F7761" t="s">
        <v>7981</v>
      </c>
      <c r="G7761" t="s">
        <v>882</v>
      </c>
      <c r="H7761" t="s">
        <v>71</v>
      </c>
      <c r="I7761" t="s">
        <v>111</v>
      </c>
      <c r="J7761" t="s">
        <v>58</v>
      </c>
      <c r="K7761" t="s">
        <v>58</v>
      </c>
      <c r="L7761" t="s">
        <v>46</v>
      </c>
      <c r="M7761" t="s">
        <v>47</v>
      </c>
      <c r="N7761" t="s">
        <v>5178</v>
      </c>
      <c r="O7761">
        <v>19</v>
      </c>
      <c r="Q7761">
        <v>73</v>
      </c>
      <c r="R7761">
        <v>73</v>
      </c>
      <c r="S7761">
        <v>0</v>
      </c>
      <c r="T7761">
        <v>73</v>
      </c>
      <c r="U7761">
        <v>130</v>
      </c>
      <c r="V7761">
        <f>SUMIF(货件明细!K:K,F7761,货件明细!AQ:AQ)</f>
        <v>0</v>
      </c>
      <c r="W7761">
        <f t="shared" si="484"/>
        <v>1</v>
      </c>
      <c r="X7761">
        <f t="shared" si="485"/>
        <v>130</v>
      </c>
      <c r="Y7761">
        <f>SUMIF(货件明细!K:K,F7761,货件明细!I:I)</f>
        <v>0</v>
      </c>
      <c r="Z7761">
        <f t="shared" si="486"/>
        <v>19</v>
      </c>
      <c r="AA7761">
        <f>SUMIF(货件明细!K:K,F7761,货件明细!J:J)</f>
        <v>0</v>
      </c>
      <c r="AB7761">
        <f t="shared" si="487"/>
        <v>1</v>
      </c>
    </row>
    <row r="7762" spans="1:28">
      <c r="A7762">
        <v>2025</v>
      </c>
      <c r="B7762">
        <v>12</v>
      </c>
      <c r="C7762">
        <v>51</v>
      </c>
      <c r="D7762" s="4">
        <v>46009</v>
      </c>
      <c r="E7762" t="s">
        <v>28</v>
      </c>
      <c r="F7762" t="s">
        <v>7982</v>
      </c>
      <c r="G7762" t="s">
        <v>283</v>
      </c>
      <c r="H7762" t="s">
        <v>31</v>
      </c>
      <c r="I7762" t="s">
        <v>111</v>
      </c>
      <c r="J7762" t="s">
        <v>58</v>
      </c>
      <c r="K7762" t="s">
        <v>58</v>
      </c>
      <c r="L7762" t="s">
        <v>46</v>
      </c>
      <c r="M7762" t="s">
        <v>2882</v>
      </c>
      <c r="N7762" t="s">
        <v>7978</v>
      </c>
      <c r="O7762">
        <v>19</v>
      </c>
      <c r="Q7762">
        <v>169.29</v>
      </c>
      <c r="R7762">
        <v>169.29</v>
      </c>
      <c r="S7762">
        <v>0</v>
      </c>
      <c r="T7762">
        <v>169.29</v>
      </c>
      <c r="U7762">
        <v>130</v>
      </c>
      <c r="V7762">
        <f>SUMIF(货件明细!K:K,F7762,货件明细!AQ:AQ)</f>
        <v>0</v>
      </c>
      <c r="W7762">
        <f t="shared" si="484"/>
        <v>1</v>
      </c>
      <c r="X7762">
        <f t="shared" si="485"/>
        <v>130</v>
      </c>
      <c r="Y7762">
        <f>SUMIF(货件明细!K:K,F7762,货件明细!I:I)</f>
        <v>0</v>
      </c>
      <c r="Z7762">
        <f t="shared" si="486"/>
        <v>19</v>
      </c>
      <c r="AA7762">
        <f>SUMIF(货件明细!K:K,F7762,货件明细!J:J)</f>
        <v>0</v>
      </c>
      <c r="AB7762">
        <f t="shared" si="487"/>
        <v>1</v>
      </c>
    </row>
    <row r="7763" spans="1:28">
      <c r="A7763">
        <v>2025</v>
      </c>
      <c r="B7763">
        <v>12</v>
      </c>
      <c r="C7763">
        <v>51</v>
      </c>
      <c r="D7763" s="4">
        <v>46009</v>
      </c>
      <c r="E7763" t="s">
        <v>28</v>
      </c>
      <c r="F7763" t="s">
        <v>7983</v>
      </c>
      <c r="G7763" t="s">
        <v>54</v>
      </c>
      <c r="H7763" t="s">
        <v>31</v>
      </c>
      <c r="I7763" t="s">
        <v>41</v>
      </c>
      <c r="J7763" t="s">
        <v>100</v>
      </c>
      <c r="K7763" t="s">
        <v>100</v>
      </c>
      <c r="L7763" t="s">
        <v>46</v>
      </c>
      <c r="M7763" t="s">
        <v>47</v>
      </c>
      <c r="N7763" t="s">
        <v>5148</v>
      </c>
      <c r="O7763">
        <v>16</v>
      </c>
      <c r="Q7763">
        <v>132</v>
      </c>
      <c r="R7763">
        <v>132</v>
      </c>
      <c r="S7763">
        <v>0</v>
      </c>
      <c r="T7763">
        <v>132</v>
      </c>
      <c r="U7763">
        <v>68</v>
      </c>
      <c r="V7763">
        <f>SUMIF(货件明细!K:K,F7763,货件明细!AQ:AQ)</f>
        <v>0</v>
      </c>
      <c r="W7763">
        <f t="shared" si="484"/>
        <v>1</v>
      </c>
      <c r="X7763">
        <f t="shared" si="485"/>
        <v>68</v>
      </c>
      <c r="Y7763">
        <f>SUMIF(货件明细!K:K,F7763,货件明细!I:I)</f>
        <v>0</v>
      </c>
      <c r="Z7763">
        <f t="shared" si="486"/>
        <v>16</v>
      </c>
      <c r="AA7763">
        <f>SUMIF(货件明细!K:K,F7763,货件明细!J:J)</f>
        <v>0</v>
      </c>
      <c r="AB7763">
        <f t="shared" si="487"/>
        <v>1</v>
      </c>
    </row>
    <row r="7764" spans="1:28">
      <c r="A7764">
        <v>2025</v>
      </c>
      <c r="B7764">
        <v>12</v>
      </c>
      <c r="C7764">
        <v>51</v>
      </c>
      <c r="D7764" s="4">
        <v>46009</v>
      </c>
      <c r="E7764" t="s">
        <v>28</v>
      </c>
      <c r="F7764" t="s">
        <v>7984</v>
      </c>
      <c r="G7764" t="s">
        <v>50</v>
      </c>
      <c r="H7764" t="s">
        <v>31</v>
      </c>
      <c r="I7764" t="s">
        <v>41</v>
      </c>
      <c r="J7764" t="s">
        <v>100</v>
      </c>
      <c r="K7764" t="s">
        <v>100</v>
      </c>
      <c r="L7764" t="s">
        <v>46</v>
      </c>
      <c r="M7764" t="s">
        <v>47</v>
      </c>
      <c r="N7764" t="s">
        <v>5148</v>
      </c>
      <c r="O7764">
        <v>16</v>
      </c>
      <c r="Q7764">
        <v>104.428571428571</v>
      </c>
      <c r="R7764">
        <v>104.428571428571</v>
      </c>
      <c r="S7764">
        <v>0</v>
      </c>
      <c r="T7764">
        <v>104.428571428571</v>
      </c>
      <c r="U7764">
        <v>68</v>
      </c>
      <c r="V7764">
        <f>SUMIF(货件明细!K:K,F7764,货件明细!AQ:AQ)</f>
        <v>0</v>
      </c>
      <c r="W7764">
        <f t="shared" si="484"/>
        <v>1</v>
      </c>
      <c r="X7764">
        <f t="shared" si="485"/>
        <v>68</v>
      </c>
      <c r="Y7764">
        <f>SUMIF(货件明细!K:K,F7764,货件明细!I:I)</f>
        <v>0</v>
      </c>
      <c r="Z7764">
        <f t="shared" si="486"/>
        <v>16</v>
      </c>
      <c r="AA7764">
        <f>SUMIF(货件明细!K:K,F7764,货件明细!J:J)</f>
        <v>0</v>
      </c>
      <c r="AB7764">
        <f t="shared" si="487"/>
        <v>1</v>
      </c>
    </row>
    <row r="7765" spans="1:28">
      <c r="A7765">
        <v>2025</v>
      </c>
      <c r="B7765">
        <v>12</v>
      </c>
      <c r="C7765">
        <v>51</v>
      </c>
      <c r="D7765" s="4">
        <v>46009</v>
      </c>
      <c r="E7765" t="s">
        <v>28</v>
      </c>
      <c r="F7765" t="s">
        <v>7985</v>
      </c>
      <c r="G7765" t="s">
        <v>374</v>
      </c>
      <c r="H7765" t="s">
        <v>71</v>
      </c>
      <c r="I7765" t="s">
        <v>41</v>
      </c>
      <c r="J7765" t="s">
        <v>100</v>
      </c>
      <c r="K7765" t="s">
        <v>58</v>
      </c>
      <c r="L7765" t="s">
        <v>46</v>
      </c>
      <c r="M7765" t="s">
        <v>5001</v>
      </c>
      <c r="N7765" t="s">
        <v>6725</v>
      </c>
      <c r="O7765">
        <v>16</v>
      </c>
      <c r="Q7765">
        <v>45.1152380952381</v>
      </c>
      <c r="R7765">
        <v>45.1152380952381</v>
      </c>
      <c r="S7765">
        <v>0</v>
      </c>
      <c r="T7765">
        <v>45.1152380952381</v>
      </c>
      <c r="U7765">
        <v>68</v>
      </c>
      <c r="V7765">
        <f>SUMIF(货件明细!K:K,F7765,货件明细!AQ:AQ)</f>
        <v>0</v>
      </c>
      <c r="W7765">
        <f t="shared" si="484"/>
        <v>1</v>
      </c>
      <c r="X7765">
        <f t="shared" si="485"/>
        <v>68</v>
      </c>
      <c r="Y7765">
        <f>SUMIF(货件明细!K:K,F7765,货件明细!I:I)</f>
        <v>0</v>
      </c>
      <c r="Z7765">
        <f t="shared" si="486"/>
        <v>16</v>
      </c>
      <c r="AA7765">
        <f>SUMIF(货件明细!K:K,F7765,货件明细!J:J)</f>
        <v>0</v>
      </c>
      <c r="AB7765">
        <f t="shared" si="487"/>
        <v>1</v>
      </c>
    </row>
    <row r="7766" spans="1:28">
      <c r="A7766">
        <v>2025</v>
      </c>
      <c r="B7766">
        <v>12</v>
      </c>
      <c r="C7766">
        <v>51</v>
      </c>
      <c r="D7766" s="4">
        <v>46009</v>
      </c>
      <c r="E7766" t="s">
        <v>28</v>
      </c>
      <c r="F7766" t="s">
        <v>7986</v>
      </c>
      <c r="G7766" t="s">
        <v>64</v>
      </c>
      <c r="H7766" t="s">
        <v>44</v>
      </c>
      <c r="I7766" t="s">
        <v>41</v>
      </c>
      <c r="J7766" t="s">
        <v>100</v>
      </c>
      <c r="K7766" t="s">
        <v>4998</v>
      </c>
      <c r="L7766" t="s">
        <v>46</v>
      </c>
      <c r="M7766" t="s">
        <v>2882</v>
      </c>
      <c r="N7766" t="s">
        <v>4823</v>
      </c>
      <c r="O7766">
        <v>16</v>
      </c>
      <c r="Q7766">
        <v>85.6928571428572</v>
      </c>
      <c r="R7766">
        <v>85.6928571428572</v>
      </c>
      <c r="S7766">
        <v>0</v>
      </c>
      <c r="T7766">
        <v>85.6928571428572</v>
      </c>
      <c r="U7766">
        <v>68</v>
      </c>
      <c r="V7766">
        <f>SUMIF(货件明细!K:K,F7766,货件明细!AQ:AQ)</f>
        <v>0</v>
      </c>
      <c r="W7766">
        <f t="shared" si="484"/>
        <v>1</v>
      </c>
      <c r="X7766">
        <f t="shared" si="485"/>
        <v>68</v>
      </c>
      <c r="Y7766">
        <f>SUMIF(货件明细!K:K,F7766,货件明细!I:I)</f>
        <v>0</v>
      </c>
      <c r="Z7766">
        <f t="shared" si="486"/>
        <v>16</v>
      </c>
      <c r="AA7766">
        <f>SUMIF(货件明细!K:K,F7766,货件明细!J:J)</f>
        <v>0</v>
      </c>
      <c r="AB7766">
        <f t="shared" si="487"/>
        <v>1</v>
      </c>
    </row>
    <row r="7767" spans="1:28">
      <c r="A7767">
        <v>2025</v>
      </c>
      <c r="B7767">
        <v>12</v>
      </c>
      <c r="C7767">
        <v>51</v>
      </c>
      <c r="D7767" s="4">
        <v>46009</v>
      </c>
      <c r="E7767" t="s">
        <v>28</v>
      </c>
      <c r="F7767" t="s">
        <v>7987</v>
      </c>
      <c r="G7767" t="s">
        <v>267</v>
      </c>
      <c r="H7767" t="s">
        <v>71</v>
      </c>
      <c r="I7767" t="s">
        <v>41</v>
      </c>
      <c r="J7767" t="s">
        <v>100</v>
      </c>
      <c r="K7767" t="s">
        <v>58</v>
      </c>
      <c r="L7767" t="s">
        <v>46</v>
      </c>
      <c r="M7767" t="s">
        <v>5001</v>
      </c>
      <c r="N7767" t="s">
        <v>6725</v>
      </c>
      <c r="O7767">
        <v>16</v>
      </c>
      <c r="Q7767">
        <v>44.29375</v>
      </c>
      <c r="R7767">
        <v>44.29375</v>
      </c>
      <c r="S7767">
        <v>0</v>
      </c>
      <c r="T7767">
        <v>44.29375</v>
      </c>
      <c r="U7767">
        <v>68</v>
      </c>
      <c r="V7767">
        <f>SUMIF(货件明细!K:K,F7767,货件明细!AQ:AQ)</f>
        <v>0</v>
      </c>
      <c r="W7767">
        <f t="shared" si="484"/>
        <v>1</v>
      </c>
      <c r="X7767">
        <f t="shared" si="485"/>
        <v>68</v>
      </c>
      <c r="Y7767">
        <f>SUMIF(货件明细!K:K,F7767,货件明细!I:I)</f>
        <v>0</v>
      </c>
      <c r="Z7767">
        <f t="shared" si="486"/>
        <v>16</v>
      </c>
      <c r="AA7767">
        <f>SUMIF(货件明细!K:K,F7767,货件明细!J:J)</f>
        <v>0</v>
      </c>
      <c r="AB7767">
        <f t="shared" si="487"/>
        <v>1</v>
      </c>
    </row>
    <row r="7768" spans="1:28">
      <c r="A7768">
        <v>2025</v>
      </c>
      <c r="B7768">
        <v>12</v>
      </c>
      <c r="C7768">
        <v>51</v>
      </c>
      <c r="D7768" s="4">
        <v>46009</v>
      </c>
      <c r="E7768" t="s">
        <v>28</v>
      </c>
      <c r="F7768" t="s">
        <v>7988</v>
      </c>
      <c r="G7768" t="s">
        <v>3407</v>
      </c>
      <c r="H7768" t="s">
        <v>71</v>
      </c>
      <c r="I7768" t="s">
        <v>4634</v>
      </c>
      <c r="J7768" t="s">
        <v>7637</v>
      </c>
      <c r="K7768" t="s">
        <v>7637</v>
      </c>
      <c r="L7768" t="s">
        <v>46</v>
      </c>
      <c r="M7768" t="s">
        <v>2882</v>
      </c>
      <c r="N7768" t="s">
        <v>3338</v>
      </c>
      <c r="O7768">
        <v>21.85</v>
      </c>
      <c r="Q7768">
        <v>128.04</v>
      </c>
      <c r="R7768">
        <v>128.04</v>
      </c>
      <c r="S7768">
        <v>0</v>
      </c>
      <c r="T7768">
        <v>128.04</v>
      </c>
      <c r="U7768">
        <v>69</v>
      </c>
      <c r="V7768">
        <f>SUMIF(货件明细!K:K,F7768,货件明细!AQ:AQ)</f>
        <v>0</v>
      </c>
      <c r="W7768">
        <f t="shared" si="484"/>
        <v>1</v>
      </c>
      <c r="X7768">
        <f t="shared" si="485"/>
        <v>69</v>
      </c>
      <c r="Y7768">
        <f>SUMIF(货件明细!K:K,F7768,货件明细!I:I)</f>
        <v>0</v>
      </c>
      <c r="Z7768">
        <f t="shared" si="486"/>
        <v>21.85</v>
      </c>
      <c r="AA7768">
        <f>SUMIF(货件明细!K:K,F7768,货件明细!J:J)</f>
        <v>0</v>
      </c>
      <c r="AB7768">
        <f t="shared" si="487"/>
        <v>1</v>
      </c>
    </row>
    <row r="7769" spans="1:28">
      <c r="A7769">
        <v>2025</v>
      </c>
      <c r="B7769">
        <v>12</v>
      </c>
      <c r="C7769">
        <v>51</v>
      </c>
      <c r="D7769" s="4">
        <v>46009</v>
      </c>
      <c r="E7769" t="s">
        <v>28</v>
      </c>
      <c r="F7769" t="s">
        <v>7989</v>
      </c>
      <c r="G7769" t="s">
        <v>64</v>
      </c>
      <c r="H7769" t="s">
        <v>44</v>
      </c>
      <c r="I7769" t="s">
        <v>129</v>
      </c>
      <c r="J7769" t="s">
        <v>100</v>
      </c>
      <c r="K7769" t="s">
        <v>4998</v>
      </c>
      <c r="L7769" t="s">
        <v>46</v>
      </c>
      <c r="M7769" t="s">
        <v>2882</v>
      </c>
      <c r="N7769" t="s">
        <v>4823</v>
      </c>
      <c r="O7769">
        <v>11.25</v>
      </c>
      <c r="Q7769">
        <v>85.6928571428572</v>
      </c>
      <c r="R7769">
        <v>85.6928571428572</v>
      </c>
      <c r="S7769">
        <v>0</v>
      </c>
      <c r="T7769">
        <v>85.6928571428572</v>
      </c>
      <c r="U7769">
        <v>74</v>
      </c>
      <c r="V7769">
        <f>SUMIF(货件明细!K:K,F7769,货件明细!AQ:AQ)</f>
        <v>0</v>
      </c>
      <c r="W7769">
        <f t="shared" si="484"/>
        <v>1</v>
      </c>
      <c r="X7769">
        <f t="shared" si="485"/>
        <v>74</v>
      </c>
      <c r="Y7769">
        <f>SUMIF(货件明细!K:K,F7769,货件明细!I:I)</f>
        <v>0</v>
      </c>
      <c r="Z7769">
        <f t="shared" si="486"/>
        <v>11.25</v>
      </c>
      <c r="AA7769">
        <f>SUMIF(货件明细!K:K,F7769,货件明细!J:J)</f>
        <v>0</v>
      </c>
      <c r="AB7769">
        <f t="shared" si="487"/>
        <v>1</v>
      </c>
    </row>
    <row r="7770" spans="1:28">
      <c r="A7770">
        <v>2025</v>
      </c>
      <c r="B7770">
        <v>12</v>
      </c>
      <c r="C7770">
        <v>51</v>
      </c>
      <c r="D7770" s="4">
        <v>46009</v>
      </c>
      <c r="E7770" t="s">
        <v>28</v>
      </c>
      <c r="F7770" t="s">
        <v>7990</v>
      </c>
      <c r="G7770" t="s">
        <v>50</v>
      </c>
      <c r="H7770" t="s">
        <v>31</v>
      </c>
      <c r="I7770" t="s">
        <v>129</v>
      </c>
      <c r="J7770" t="s">
        <v>100</v>
      </c>
      <c r="K7770" t="s">
        <v>100</v>
      </c>
      <c r="L7770" t="s">
        <v>46</v>
      </c>
      <c r="M7770" t="s">
        <v>47</v>
      </c>
      <c r="N7770" t="s">
        <v>5148</v>
      </c>
      <c r="O7770">
        <v>11.25</v>
      </c>
      <c r="Q7770">
        <v>104.428571428571</v>
      </c>
      <c r="R7770">
        <v>104.428571428571</v>
      </c>
      <c r="S7770">
        <v>0</v>
      </c>
      <c r="T7770">
        <v>104.428571428571</v>
      </c>
      <c r="U7770">
        <v>74</v>
      </c>
      <c r="V7770">
        <f>SUMIF(货件明细!K:K,F7770,货件明细!AQ:AQ)</f>
        <v>0</v>
      </c>
      <c r="W7770">
        <f t="shared" si="484"/>
        <v>1</v>
      </c>
      <c r="X7770">
        <f t="shared" si="485"/>
        <v>74</v>
      </c>
      <c r="Y7770">
        <f>SUMIF(货件明细!K:K,F7770,货件明细!I:I)</f>
        <v>0</v>
      </c>
      <c r="Z7770">
        <f t="shared" si="486"/>
        <v>11.25</v>
      </c>
      <c r="AA7770">
        <f>SUMIF(货件明细!K:K,F7770,货件明细!J:J)</f>
        <v>0</v>
      </c>
      <c r="AB7770">
        <f t="shared" si="487"/>
        <v>1</v>
      </c>
    </row>
    <row r="7771" spans="1:28">
      <c r="A7771">
        <v>2025</v>
      </c>
      <c r="B7771">
        <v>12</v>
      </c>
      <c r="C7771">
        <v>51</v>
      </c>
      <c r="D7771" s="4">
        <v>46009</v>
      </c>
      <c r="E7771" t="s">
        <v>28</v>
      </c>
      <c r="F7771" t="s">
        <v>7991</v>
      </c>
      <c r="G7771" t="s">
        <v>374</v>
      </c>
      <c r="H7771" t="s">
        <v>71</v>
      </c>
      <c r="I7771" t="s">
        <v>129</v>
      </c>
      <c r="J7771" t="s">
        <v>100</v>
      </c>
      <c r="K7771" t="s">
        <v>58</v>
      </c>
      <c r="L7771" t="s">
        <v>46</v>
      </c>
      <c r="M7771" t="s">
        <v>5001</v>
      </c>
      <c r="N7771" t="s">
        <v>6725</v>
      </c>
      <c r="O7771">
        <v>11.25</v>
      </c>
      <c r="Q7771">
        <v>45.1152380952381</v>
      </c>
      <c r="R7771">
        <v>45.1152380952381</v>
      </c>
      <c r="S7771">
        <v>0</v>
      </c>
      <c r="T7771">
        <v>45.1152380952381</v>
      </c>
      <c r="U7771">
        <v>74</v>
      </c>
      <c r="V7771">
        <f>SUMIF(货件明细!K:K,F7771,货件明细!AQ:AQ)</f>
        <v>0</v>
      </c>
      <c r="W7771">
        <f t="shared" si="484"/>
        <v>1</v>
      </c>
      <c r="X7771">
        <f t="shared" si="485"/>
        <v>74</v>
      </c>
      <c r="Y7771">
        <f>SUMIF(货件明细!K:K,F7771,货件明细!I:I)</f>
        <v>0</v>
      </c>
      <c r="Z7771">
        <f t="shared" si="486"/>
        <v>11.25</v>
      </c>
      <c r="AA7771">
        <f>SUMIF(货件明细!K:K,F7771,货件明细!J:J)</f>
        <v>0</v>
      </c>
      <c r="AB7771">
        <f t="shared" si="487"/>
        <v>1</v>
      </c>
    </row>
    <row r="7772" spans="1:28">
      <c r="A7772">
        <v>2025</v>
      </c>
      <c r="B7772">
        <v>12</v>
      </c>
      <c r="C7772">
        <v>51</v>
      </c>
      <c r="D7772" s="4">
        <v>46009</v>
      </c>
      <c r="E7772" t="s">
        <v>28</v>
      </c>
      <c r="F7772" t="s">
        <v>7992</v>
      </c>
      <c r="G7772" t="s">
        <v>1610</v>
      </c>
      <c r="H7772" t="s">
        <v>71</v>
      </c>
      <c r="I7772" t="s">
        <v>129</v>
      </c>
      <c r="J7772" t="s">
        <v>100</v>
      </c>
      <c r="K7772" t="s">
        <v>58</v>
      </c>
      <c r="L7772" t="s">
        <v>46</v>
      </c>
      <c r="M7772" t="s">
        <v>47</v>
      </c>
      <c r="N7772" t="s">
        <v>5178</v>
      </c>
      <c r="O7772">
        <v>11.25</v>
      </c>
      <c r="Q7772">
        <v>47.45</v>
      </c>
      <c r="R7772">
        <v>47.45</v>
      </c>
      <c r="S7772">
        <v>0</v>
      </c>
      <c r="T7772">
        <v>47.45</v>
      </c>
      <c r="U7772">
        <v>74</v>
      </c>
      <c r="V7772">
        <f>SUMIF(货件明细!K:K,F7772,货件明细!AQ:AQ)</f>
        <v>0</v>
      </c>
      <c r="W7772">
        <f t="shared" si="484"/>
        <v>1</v>
      </c>
      <c r="X7772">
        <f t="shared" si="485"/>
        <v>74</v>
      </c>
      <c r="Y7772">
        <f>SUMIF(货件明细!K:K,F7772,货件明细!I:I)</f>
        <v>0</v>
      </c>
      <c r="Z7772">
        <f t="shared" si="486"/>
        <v>11.25</v>
      </c>
      <c r="AA7772">
        <f>SUMIF(货件明细!K:K,F7772,货件明细!J:J)</f>
        <v>0</v>
      </c>
      <c r="AB7772">
        <f t="shared" si="487"/>
        <v>1</v>
      </c>
    </row>
    <row r="7773" spans="1:28">
      <c r="A7773">
        <v>2025</v>
      </c>
      <c r="B7773">
        <v>12</v>
      </c>
      <c r="C7773">
        <v>51</v>
      </c>
      <c r="D7773" s="4">
        <v>46009</v>
      </c>
      <c r="E7773" t="s">
        <v>28</v>
      </c>
      <c r="F7773" t="s">
        <v>7993</v>
      </c>
      <c r="G7773" t="s">
        <v>395</v>
      </c>
      <c r="H7773" t="s">
        <v>44</v>
      </c>
      <c r="I7773" t="s">
        <v>129</v>
      </c>
      <c r="J7773" t="s">
        <v>100</v>
      </c>
      <c r="K7773" t="s">
        <v>100</v>
      </c>
      <c r="L7773" t="s">
        <v>46</v>
      </c>
      <c r="M7773" t="s">
        <v>5001</v>
      </c>
      <c r="N7773" t="s">
        <v>6615</v>
      </c>
      <c r="O7773">
        <v>11.25</v>
      </c>
      <c r="Q7773">
        <v>95.375</v>
      </c>
      <c r="R7773">
        <v>95.375</v>
      </c>
      <c r="S7773">
        <v>0</v>
      </c>
      <c r="T7773">
        <v>95.375</v>
      </c>
      <c r="U7773">
        <v>74</v>
      </c>
      <c r="V7773">
        <f>SUMIF(货件明细!K:K,F7773,货件明细!AQ:AQ)</f>
        <v>0</v>
      </c>
      <c r="W7773">
        <f t="shared" si="484"/>
        <v>1</v>
      </c>
      <c r="X7773">
        <f t="shared" si="485"/>
        <v>74</v>
      </c>
      <c r="Y7773">
        <f>SUMIF(货件明细!K:K,F7773,货件明细!I:I)</f>
        <v>0</v>
      </c>
      <c r="Z7773">
        <f t="shared" si="486"/>
        <v>11.25</v>
      </c>
      <c r="AA7773">
        <f>SUMIF(货件明细!K:K,F7773,货件明细!J:J)</f>
        <v>0</v>
      </c>
      <c r="AB7773">
        <f t="shared" si="487"/>
        <v>1</v>
      </c>
    </row>
    <row r="7774" spans="1:28">
      <c r="A7774">
        <v>2025</v>
      </c>
      <c r="B7774">
        <v>12</v>
      </c>
      <c r="C7774">
        <v>51</v>
      </c>
      <c r="D7774" s="4">
        <v>46009</v>
      </c>
      <c r="E7774" t="s">
        <v>28</v>
      </c>
      <c r="F7774" t="s">
        <v>7994</v>
      </c>
      <c r="G7774" t="s">
        <v>54</v>
      </c>
      <c r="H7774" t="s">
        <v>31</v>
      </c>
      <c r="I7774" t="s">
        <v>96</v>
      </c>
      <c r="J7774" t="s">
        <v>100</v>
      </c>
      <c r="K7774" t="s">
        <v>100</v>
      </c>
      <c r="L7774" t="s">
        <v>46</v>
      </c>
      <c r="M7774" t="s">
        <v>47</v>
      </c>
      <c r="N7774" t="s">
        <v>5148</v>
      </c>
      <c r="O7774">
        <v>23</v>
      </c>
      <c r="Q7774">
        <v>165</v>
      </c>
      <c r="R7774">
        <v>165</v>
      </c>
      <c r="S7774">
        <v>0</v>
      </c>
      <c r="T7774">
        <v>165</v>
      </c>
      <c r="U7774">
        <v>85</v>
      </c>
      <c r="V7774">
        <f>SUMIF(货件明细!K:K,F7774,货件明细!AQ:AQ)</f>
        <v>0</v>
      </c>
      <c r="W7774">
        <f t="shared" si="484"/>
        <v>1</v>
      </c>
      <c r="X7774">
        <f t="shared" si="485"/>
        <v>85</v>
      </c>
      <c r="Y7774">
        <f>SUMIF(货件明细!K:K,F7774,货件明细!I:I)</f>
        <v>0</v>
      </c>
      <c r="Z7774">
        <f t="shared" si="486"/>
        <v>23</v>
      </c>
      <c r="AA7774">
        <f>SUMIF(货件明细!K:K,F7774,货件明细!J:J)</f>
        <v>0</v>
      </c>
      <c r="AB7774">
        <f t="shared" si="487"/>
        <v>1</v>
      </c>
    </row>
    <row r="7775" spans="1:28">
      <c r="A7775">
        <v>2025</v>
      </c>
      <c r="B7775">
        <v>12</v>
      </c>
      <c r="C7775">
        <v>51</v>
      </c>
      <c r="D7775" s="4">
        <v>46009</v>
      </c>
      <c r="E7775" t="s">
        <v>28</v>
      </c>
      <c r="F7775" t="s">
        <v>7995</v>
      </c>
      <c r="G7775" t="s">
        <v>50</v>
      </c>
      <c r="H7775" t="s">
        <v>31</v>
      </c>
      <c r="I7775" t="s">
        <v>96</v>
      </c>
      <c r="J7775" t="s">
        <v>100</v>
      </c>
      <c r="K7775" t="s">
        <v>100</v>
      </c>
      <c r="L7775" t="s">
        <v>46</v>
      </c>
      <c r="M7775" t="s">
        <v>47</v>
      </c>
      <c r="N7775" t="s">
        <v>5148</v>
      </c>
      <c r="O7775">
        <v>23</v>
      </c>
      <c r="Q7775">
        <v>208.857142857143</v>
      </c>
      <c r="R7775">
        <v>208.857142857143</v>
      </c>
      <c r="S7775">
        <v>0</v>
      </c>
      <c r="T7775">
        <v>208.857142857143</v>
      </c>
      <c r="U7775">
        <v>85</v>
      </c>
      <c r="V7775">
        <f>SUMIF(货件明细!K:K,F7775,货件明细!AQ:AQ)</f>
        <v>0</v>
      </c>
      <c r="W7775">
        <f t="shared" si="484"/>
        <v>1</v>
      </c>
      <c r="X7775">
        <f t="shared" si="485"/>
        <v>85</v>
      </c>
      <c r="Y7775">
        <f>SUMIF(货件明细!K:K,F7775,货件明细!I:I)</f>
        <v>0</v>
      </c>
      <c r="Z7775">
        <f t="shared" si="486"/>
        <v>23</v>
      </c>
      <c r="AA7775">
        <f>SUMIF(货件明细!K:K,F7775,货件明细!J:J)</f>
        <v>0</v>
      </c>
      <c r="AB7775">
        <f t="shared" si="487"/>
        <v>1</v>
      </c>
    </row>
    <row r="7776" spans="1:28">
      <c r="A7776">
        <v>2025</v>
      </c>
      <c r="B7776">
        <v>12</v>
      </c>
      <c r="C7776">
        <v>51</v>
      </c>
      <c r="D7776" s="4">
        <v>46009</v>
      </c>
      <c r="E7776" t="s">
        <v>28</v>
      </c>
      <c r="F7776" t="s">
        <v>7996</v>
      </c>
      <c r="G7776" t="s">
        <v>374</v>
      </c>
      <c r="H7776" t="s">
        <v>71</v>
      </c>
      <c r="I7776" t="s">
        <v>96</v>
      </c>
      <c r="J7776" t="s">
        <v>100</v>
      </c>
      <c r="K7776" t="s">
        <v>58</v>
      </c>
      <c r="L7776" t="s">
        <v>46</v>
      </c>
      <c r="M7776" t="s">
        <v>5001</v>
      </c>
      <c r="N7776" t="s">
        <v>6725</v>
      </c>
      <c r="O7776">
        <v>23</v>
      </c>
      <c r="Q7776">
        <v>90.2304761904762</v>
      </c>
      <c r="R7776">
        <v>90.2304761904762</v>
      </c>
      <c r="S7776">
        <v>0</v>
      </c>
      <c r="T7776">
        <v>90.2304761904762</v>
      </c>
      <c r="U7776">
        <v>85</v>
      </c>
      <c r="V7776">
        <f>SUMIF(货件明细!K:K,F7776,货件明细!AQ:AQ)</f>
        <v>0</v>
      </c>
      <c r="W7776">
        <f t="shared" si="484"/>
        <v>1</v>
      </c>
      <c r="X7776">
        <f t="shared" si="485"/>
        <v>85</v>
      </c>
      <c r="Y7776">
        <f>SUMIF(货件明细!K:K,F7776,货件明细!I:I)</f>
        <v>0</v>
      </c>
      <c r="Z7776">
        <f t="shared" si="486"/>
        <v>23</v>
      </c>
      <c r="AA7776">
        <f>SUMIF(货件明细!K:K,F7776,货件明细!J:J)</f>
        <v>0</v>
      </c>
      <c r="AB7776">
        <f t="shared" si="487"/>
        <v>1</v>
      </c>
    </row>
    <row r="7777" spans="1:28">
      <c r="A7777">
        <v>2025</v>
      </c>
      <c r="B7777">
        <v>12</v>
      </c>
      <c r="C7777">
        <v>51</v>
      </c>
      <c r="D7777" s="4">
        <v>46009</v>
      </c>
      <c r="E7777" t="s">
        <v>28</v>
      </c>
      <c r="F7777" t="s">
        <v>7997</v>
      </c>
      <c r="G7777" t="s">
        <v>64</v>
      </c>
      <c r="H7777" t="s">
        <v>44</v>
      </c>
      <c r="I7777" t="s">
        <v>96</v>
      </c>
      <c r="J7777" t="s">
        <v>100</v>
      </c>
      <c r="K7777" t="s">
        <v>4998</v>
      </c>
      <c r="L7777" t="s">
        <v>46</v>
      </c>
      <c r="M7777" t="s">
        <v>2882</v>
      </c>
      <c r="N7777" t="s">
        <v>4823</v>
      </c>
      <c r="O7777">
        <v>23</v>
      </c>
      <c r="Q7777">
        <v>171.385714285714</v>
      </c>
      <c r="R7777">
        <v>171.385714285714</v>
      </c>
      <c r="S7777">
        <v>0</v>
      </c>
      <c r="T7777">
        <v>171.385714285714</v>
      </c>
      <c r="U7777">
        <v>85</v>
      </c>
      <c r="V7777">
        <f>SUMIF(货件明细!K:K,F7777,货件明细!AQ:AQ)</f>
        <v>0</v>
      </c>
      <c r="W7777">
        <f t="shared" si="484"/>
        <v>1</v>
      </c>
      <c r="X7777">
        <f t="shared" si="485"/>
        <v>85</v>
      </c>
      <c r="Y7777">
        <f>SUMIF(货件明细!K:K,F7777,货件明细!I:I)</f>
        <v>0</v>
      </c>
      <c r="Z7777">
        <f t="shared" si="486"/>
        <v>23</v>
      </c>
      <c r="AA7777">
        <f>SUMIF(货件明细!K:K,F7777,货件明细!J:J)</f>
        <v>0</v>
      </c>
      <c r="AB7777">
        <f t="shared" si="487"/>
        <v>1</v>
      </c>
    </row>
    <row r="7778" spans="1:28">
      <c r="A7778">
        <v>2025</v>
      </c>
      <c r="B7778">
        <v>12</v>
      </c>
      <c r="C7778">
        <v>51</v>
      </c>
      <c r="D7778" s="4">
        <v>46009</v>
      </c>
      <c r="E7778" t="s">
        <v>28</v>
      </c>
      <c r="F7778" t="s">
        <v>7998</v>
      </c>
      <c r="G7778" t="s">
        <v>267</v>
      </c>
      <c r="H7778" t="s">
        <v>71</v>
      </c>
      <c r="I7778" t="s">
        <v>96</v>
      </c>
      <c r="J7778" t="s">
        <v>100</v>
      </c>
      <c r="K7778" t="s">
        <v>58</v>
      </c>
      <c r="L7778" t="s">
        <v>46</v>
      </c>
      <c r="M7778" t="s">
        <v>5001</v>
      </c>
      <c r="N7778" t="s">
        <v>6725</v>
      </c>
      <c r="O7778">
        <v>23</v>
      </c>
      <c r="Q7778">
        <v>88.5875</v>
      </c>
      <c r="R7778">
        <v>88.5875</v>
      </c>
      <c r="S7778">
        <v>0</v>
      </c>
      <c r="T7778">
        <v>88.5875</v>
      </c>
      <c r="U7778">
        <v>85</v>
      </c>
      <c r="V7778">
        <f>SUMIF(货件明细!K:K,F7778,货件明细!AQ:AQ)</f>
        <v>0</v>
      </c>
      <c r="W7778">
        <f t="shared" si="484"/>
        <v>1</v>
      </c>
      <c r="X7778">
        <f t="shared" si="485"/>
        <v>85</v>
      </c>
      <c r="Y7778">
        <f>SUMIF(货件明细!K:K,F7778,货件明细!I:I)</f>
        <v>0</v>
      </c>
      <c r="Z7778">
        <f t="shared" si="486"/>
        <v>23</v>
      </c>
      <c r="AA7778">
        <f>SUMIF(货件明细!K:K,F7778,货件明细!J:J)</f>
        <v>0</v>
      </c>
      <c r="AB7778">
        <f t="shared" si="487"/>
        <v>1</v>
      </c>
    </row>
    <row r="7779" spans="1:28">
      <c r="A7779">
        <v>2025</v>
      </c>
      <c r="B7779">
        <v>12</v>
      </c>
      <c r="C7779">
        <v>51</v>
      </c>
      <c r="D7779" s="4">
        <v>46009</v>
      </c>
      <c r="E7779" t="s">
        <v>28</v>
      </c>
      <c r="F7779" t="s">
        <v>7999</v>
      </c>
      <c r="G7779" t="s">
        <v>54</v>
      </c>
      <c r="H7779" t="s">
        <v>31</v>
      </c>
      <c r="I7779" t="s">
        <v>32</v>
      </c>
      <c r="J7779" t="s">
        <v>58</v>
      </c>
      <c r="K7779" t="s">
        <v>58</v>
      </c>
      <c r="L7779" t="s">
        <v>46</v>
      </c>
      <c r="M7779" t="s">
        <v>65</v>
      </c>
      <c r="N7779" t="s">
        <v>2731</v>
      </c>
      <c r="O7779">
        <v>27.95</v>
      </c>
      <c r="Q7779">
        <v>163.2</v>
      </c>
      <c r="R7779">
        <v>163.2</v>
      </c>
      <c r="S7779">
        <v>0</v>
      </c>
      <c r="T7779">
        <v>163.2</v>
      </c>
      <c r="U7779">
        <v>206</v>
      </c>
      <c r="V7779">
        <f>SUMIF(货件明细!K:K,F7779,货件明细!AQ:AQ)</f>
        <v>0</v>
      </c>
      <c r="W7779">
        <f t="shared" si="484"/>
        <v>1</v>
      </c>
      <c r="X7779">
        <f t="shared" si="485"/>
        <v>206</v>
      </c>
      <c r="Y7779">
        <f>SUMIF(货件明细!K:K,F7779,货件明细!I:I)</f>
        <v>0</v>
      </c>
      <c r="Z7779">
        <f t="shared" si="486"/>
        <v>27.95</v>
      </c>
      <c r="AA7779">
        <f>SUMIF(货件明细!K:K,F7779,货件明细!J:J)</f>
        <v>0</v>
      </c>
      <c r="AB7779">
        <f t="shared" si="487"/>
        <v>1</v>
      </c>
    </row>
    <row r="7780" spans="1:28">
      <c r="A7780">
        <v>2025</v>
      </c>
      <c r="B7780">
        <v>12</v>
      </c>
      <c r="C7780">
        <v>51</v>
      </c>
      <c r="D7780" s="4">
        <v>46009</v>
      </c>
      <c r="E7780" t="s">
        <v>28</v>
      </c>
      <c r="F7780" t="s">
        <v>8000</v>
      </c>
      <c r="G7780" t="s">
        <v>50</v>
      </c>
      <c r="H7780" t="s">
        <v>31</v>
      </c>
      <c r="I7780" t="s">
        <v>32</v>
      </c>
      <c r="J7780" t="s">
        <v>58</v>
      </c>
      <c r="K7780" t="s">
        <v>58</v>
      </c>
      <c r="L7780" t="s">
        <v>46</v>
      </c>
      <c r="M7780" t="s">
        <v>2882</v>
      </c>
      <c r="N7780" t="s">
        <v>2985</v>
      </c>
      <c r="O7780">
        <v>27.95</v>
      </c>
      <c r="Q7780">
        <v>163.35</v>
      </c>
      <c r="R7780">
        <v>163.35</v>
      </c>
      <c r="S7780">
        <v>0</v>
      </c>
      <c r="T7780">
        <v>163.35</v>
      </c>
      <c r="U7780">
        <v>206</v>
      </c>
      <c r="V7780">
        <f>SUMIF(货件明细!K:K,F7780,货件明细!AQ:AQ)</f>
        <v>0</v>
      </c>
      <c r="W7780">
        <f t="shared" si="484"/>
        <v>1</v>
      </c>
      <c r="X7780">
        <f t="shared" si="485"/>
        <v>206</v>
      </c>
      <c r="Y7780">
        <f>SUMIF(货件明细!K:K,F7780,货件明细!I:I)</f>
        <v>0</v>
      </c>
      <c r="Z7780">
        <f t="shared" si="486"/>
        <v>27.95</v>
      </c>
      <c r="AA7780">
        <f>SUMIF(货件明细!K:K,F7780,货件明细!J:J)</f>
        <v>0</v>
      </c>
      <c r="AB7780">
        <f t="shared" si="487"/>
        <v>1</v>
      </c>
    </row>
    <row r="7781" spans="1:28">
      <c r="A7781">
        <v>2025</v>
      </c>
      <c r="B7781">
        <v>12</v>
      </c>
      <c r="C7781">
        <v>51</v>
      </c>
      <c r="D7781" s="4">
        <v>46009</v>
      </c>
      <c r="E7781" t="s">
        <v>28</v>
      </c>
      <c r="F7781" t="s">
        <v>8001</v>
      </c>
      <c r="G7781" t="s">
        <v>374</v>
      </c>
      <c r="H7781" t="s">
        <v>71</v>
      </c>
      <c r="I7781" t="s">
        <v>32</v>
      </c>
      <c r="J7781" t="s">
        <v>58</v>
      </c>
      <c r="K7781" t="s">
        <v>58</v>
      </c>
      <c r="L7781" t="s">
        <v>46</v>
      </c>
      <c r="M7781" t="s">
        <v>5001</v>
      </c>
      <c r="N7781" t="s">
        <v>6725</v>
      </c>
      <c r="O7781">
        <v>27.95</v>
      </c>
      <c r="Q7781">
        <v>90.2304761904762</v>
      </c>
      <c r="R7781">
        <v>90.2304761904762</v>
      </c>
      <c r="S7781">
        <v>0</v>
      </c>
      <c r="T7781">
        <v>90.2304761904762</v>
      </c>
      <c r="U7781">
        <v>206</v>
      </c>
      <c r="V7781">
        <f>SUMIF(货件明细!K:K,F7781,货件明细!AQ:AQ)</f>
        <v>0</v>
      </c>
      <c r="W7781">
        <f t="shared" si="484"/>
        <v>1</v>
      </c>
      <c r="X7781">
        <f t="shared" si="485"/>
        <v>206</v>
      </c>
      <c r="Y7781">
        <f>SUMIF(货件明细!K:K,F7781,货件明细!I:I)</f>
        <v>0</v>
      </c>
      <c r="Z7781">
        <f t="shared" si="486"/>
        <v>27.95</v>
      </c>
      <c r="AA7781">
        <f>SUMIF(货件明细!K:K,F7781,货件明细!J:J)</f>
        <v>0</v>
      </c>
      <c r="AB7781">
        <f t="shared" si="487"/>
        <v>1</v>
      </c>
    </row>
    <row r="7782" spans="1:28">
      <c r="A7782">
        <v>2025</v>
      </c>
      <c r="B7782">
        <v>12</v>
      </c>
      <c r="C7782">
        <v>51</v>
      </c>
      <c r="D7782" s="4">
        <v>46009</v>
      </c>
      <c r="E7782" t="s">
        <v>28</v>
      </c>
      <c r="F7782" t="s">
        <v>8002</v>
      </c>
      <c r="G7782" t="s">
        <v>64</v>
      </c>
      <c r="H7782" t="s">
        <v>44</v>
      </c>
      <c r="I7782" t="s">
        <v>32</v>
      </c>
      <c r="J7782" t="s">
        <v>58</v>
      </c>
      <c r="K7782" t="s">
        <v>58</v>
      </c>
      <c r="L7782" t="s">
        <v>46</v>
      </c>
      <c r="M7782" t="s">
        <v>2882</v>
      </c>
      <c r="N7782" t="s">
        <v>2985</v>
      </c>
      <c r="O7782">
        <v>27.95</v>
      </c>
      <c r="Q7782">
        <v>151.178571428571</v>
      </c>
      <c r="R7782">
        <v>151.178571428571</v>
      </c>
      <c r="S7782">
        <v>0</v>
      </c>
      <c r="T7782">
        <v>151.178571428571</v>
      </c>
      <c r="U7782">
        <v>206</v>
      </c>
      <c r="V7782">
        <f>SUMIF(货件明细!K:K,F7782,货件明细!AQ:AQ)</f>
        <v>0</v>
      </c>
      <c r="W7782">
        <f t="shared" si="484"/>
        <v>1</v>
      </c>
      <c r="X7782">
        <f t="shared" si="485"/>
        <v>206</v>
      </c>
      <c r="Y7782">
        <f>SUMIF(货件明细!K:K,F7782,货件明细!I:I)</f>
        <v>0</v>
      </c>
      <c r="Z7782">
        <f t="shared" si="486"/>
        <v>27.95</v>
      </c>
      <c r="AA7782">
        <f>SUMIF(货件明细!K:K,F7782,货件明细!J:J)</f>
        <v>0</v>
      </c>
      <c r="AB7782">
        <f t="shared" si="487"/>
        <v>1</v>
      </c>
    </row>
    <row r="7783" spans="1:28">
      <c r="A7783">
        <v>2025</v>
      </c>
      <c r="B7783">
        <v>12</v>
      </c>
      <c r="C7783">
        <v>51</v>
      </c>
      <c r="D7783" s="4">
        <v>46009</v>
      </c>
      <c r="E7783" t="s">
        <v>28</v>
      </c>
      <c r="F7783" t="s">
        <v>8003</v>
      </c>
      <c r="G7783" t="s">
        <v>267</v>
      </c>
      <c r="H7783" t="s">
        <v>71</v>
      </c>
      <c r="I7783" t="s">
        <v>32</v>
      </c>
      <c r="J7783" t="s">
        <v>58</v>
      </c>
      <c r="K7783" t="s">
        <v>58</v>
      </c>
      <c r="L7783" t="s">
        <v>46</v>
      </c>
      <c r="M7783" t="s">
        <v>5001</v>
      </c>
      <c r="N7783" t="s">
        <v>6725</v>
      </c>
      <c r="O7783">
        <v>27.95</v>
      </c>
      <c r="Q7783">
        <v>88.5875</v>
      </c>
      <c r="R7783">
        <v>88.5875</v>
      </c>
      <c r="S7783">
        <v>0</v>
      </c>
      <c r="T7783">
        <v>88.5875</v>
      </c>
      <c r="U7783">
        <v>206</v>
      </c>
      <c r="V7783">
        <f>SUMIF(货件明细!K:K,F7783,货件明细!AQ:AQ)</f>
        <v>0</v>
      </c>
      <c r="W7783">
        <f t="shared" si="484"/>
        <v>1</v>
      </c>
      <c r="X7783">
        <f t="shared" si="485"/>
        <v>206</v>
      </c>
      <c r="Y7783">
        <f>SUMIF(货件明细!K:K,F7783,货件明细!I:I)</f>
        <v>0</v>
      </c>
      <c r="Z7783">
        <f t="shared" si="486"/>
        <v>27.95</v>
      </c>
      <c r="AA7783">
        <f>SUMIF(货件明细!K:K,F7783,货件明细!J:J)</f>
        <v>0</v>
      </c>
      <c r="AB7783">
        <f t="shared" si="487"/>
        <v>1</v>
      </c>
    </row>
    <row r="7784" spans="1:28">
      <c r="A7784">
        <v>2025</v>
      </c>
      <c r="B7784">
        <v>12</v>
      </c>
      <c r="C7784">
        <v>51</v>
      </c>
      <c r="D7784" s="4">
        <v>46009</v>
      </c>
      <c r="E7784" t="s">
        <v>28</v>
      </c>
      <c r="F7784" t="s">
        <v>8004</v>
      </c>
      <c r="G7784" t="s">
        <v>54</v>
      </c>
      <c r="H7784" t="s">
        <v>31</v>
      </c>
      <c r="I7784" t="s">
        <v>129</v>
      </c>
      <c r="J7784" t="s">
        <v>58</v>
      </c>
      <c r="K7784" t="s">
        <v>58</v>
      </c>
      <c r="L7784" t="s">
        <v>46</v>
      </c>
      <c r="M7784" t="s">
        <v>65</v>
      </c>
      <c r="N7784" t="s">
        <v>2731</v>
      </c>
      <c r="O7784">
        <v>53.45</v>
      </c>
      <c r="Q7784">
        <v>244.8</v>
      </c>
      <c r="R7784">
        <v>244.8</v>
      </c>
      <c r="S7784">
        <v>0</v>
      </c>
      <c r="T7784">
        <v>244.8</v>
      </c>
      <c r="U7784">
        <v>254</v>
      </c>
      <c r="V7784">
        <f>SUMIF(货件明细!K:K,F7784,货件明细!AQ:AQ)</f>
        <v>0</v>
      </c>
      <c r="W7784">
        <f t="shared" si="484"/>
        <v>1</v>
      </c>
      <c r="X7784">
        <f t="shared" si="485"/>
        <v>254</v>
      </c>
      <c r="Y7784">
        <f>SUMIF(货件明细!K:K,F7784,货件明细!I:I)</f>
        <v>0</v>
      </c>
      <c r="Z7784">
        <f t="shared" si="486"/>
        <v>53.45</v>
      </c>
      <c r="AA7784">
        <f>SUMIF(货件明细!K:K,F7784,货件明细!J:J)</f>
        <v>0</v>
      </c>
      <c r="AB7784">
        <f t="shared" si="487"/>
        <v>1</v>
      </c>
    </row>
    <row r="7785" spans="1:28">
      <c r="A7785">
        <v>2025</v>
      </c>
      <c r="B7785">
        <v>12</v>
      </c>
      <c r="C7785">
        <v>51</v>
      </c>
      <c r="D7785" s="4">
        <v>46009</v>
      </c>
      <c r="E7785" t="s">
        <v>28</v>
      </c>
      <c r="F7785" t="s">
        <v>8005</v>
      </c>
      <c r="G7785" t="s">
        <v>50</v>
      </c>
      <c r="H7785" t="s">
        <v>31</v>
      </c>
      <c r="I7785" t="s">
        <v>129</v>
      </c>
      <c r="J7785" t="s">
        <v>58</v>
      </c>
      <c r="K7785" t="s">
        <v>58</v>
      </c>
      <c r="L7785" t="s">
        <v>46</v>
      </c>
      <c r="M7785" t="s">
        <v>2882</v>
      </c>
      <c r="N7785" t="s">
        <v>2985</v>
      </c>
      <c r="O7785">
        <v>53.45</v>
      </c>
      <c r="Q7785">
        <v>297</v>
      </c>
      <c r="R7785">
        <v>297</v>
      </c>
      <c r="S7785">
        <v>0</v>
      </c>
      <c r="T7785">
        <v>297</v>
      </c>
      <c r="U7785">
        <v>254</v>
      </c>
      <c r="V7785">
        <f>SUMIF(货件明细!K:K,F7785,货件明细!AQ:AQ)</f>
        <v>0</v>
      </c>
      <c r="W7785">
        <f t="shared" si="484"/>
        <v>1</v>
      </c>
      <c r="X7785">
        <f t="shared" si="485"/>
        <v>254</v>
      </c>
      <c r="Y7785">
        <f>SUMIF(货件明细!K:K,F7785,货件明细!I:I)</f>
        <v>0</v>
      </c>
      <c r="Z7785">
        <f t="shared" si="486"/>
        <v>53.45</v>
      </c>
      <c r="AA7785">
        <f>SUMIF(货件明细!K:K,F7785,货件明细!J:J)</f>
        <v>0</v>
      </c>
      <c r="AB7785">
        <f t="shared" si="487"/>
        <v>1</v>
      </c>
    </row>
    <row r="7786" spans="1:28">
      <c r="A7786">
        <v>2025</v>
      </c>
      <c r="B7786">
        <v>12</v>
      </c>
      <c r="C7786">
        <v>51</v>
      </c>
      <c r="D7786" s="4">
        <v>46009</v>
      </c>
      <c r="E7786" t="s">
        <v>28</v>
      </c>
      <c r="F7786" t="s">
        <v>8006</v>
      </c>
      <c r="G7786" t="s">
        <v>374</v>
      </c>
      <c r="H7786" t="s">
        <v>71</v>
      </c>
      <c r="I7786" t="s">
        <v>129</v>
      </c>
      <c r="J7786" t="s">
        <v>58</v>
      </c>
      <c r="K7786" t="s">
        <v>58</v>
      </c>
      <c r="L7786" t="s">
        <v>46</v>
      </c>
      <c r="M7786" t="s">
        <v>5001</v>
      </c>
      <c r="N7786" t="s">
        <v>6725</v>
      </c>
      <c r="O7786">
        <v>53.45</v>
      </c>
      <c r="Q7786">
        <v>135.345714285714</v>
      </c>
      <c r="R7786">
        <v>135.345714285714</v>
      </c>
      <c r="S7786">
        <v>0</v>
      </c>
      <c r="T7786">
        <v>135.345714285714</v>
      </c>
      <c r="U7786">
        <v>254</v>
      </c>
      <c r="V7786">
        <f>SUMIF(货件明细!K:K,F7786,货件明细!AQ:AQ)</f>
        <v>0</v>
      </c>
      <c r="W7786">
        <f t="shared" si="484"/>
        <v>1</v>
      </c>
      <c r="X7786">
        <f t="shared" si="485"/>
        <v>254</v>
      </c>
      <c r="Y7786">
        <f>SUMIF(货件明细!K:K,F7786,货件明细!I:I)</f>
        <v>0</v>
      </c>
      <c r="Z7786">
        <f t="shared" si="486"/>
        <v>53.45</v>
      </c>
      <c r="AA7786">
        <f>SUMIF(货件明细!K:K,F7786,货件明细!J:J)</f>
        <v>0</v>
      </c>
      <c r="AB7786">
        <f t="shared" si="487"/>
        <v>1</v>
      </c>
    </row>
    <row r="7787" spans="1:28">
      <c r="A7787">
        <v>2025</v>
      </c>
      <c r="B7787">
        <v>12</v>
      </c>
      <c r="C7787">
        <v>51</v>
      </c>
      <c r="D7787" s="4">
        <v>46009</v>
      </c>
      <c r="E7787" t="s">
        <v>28</v>
      </c>
      <c r="F7787" t="s">
        <v>8007</v>
      </c>
      <c r="G7787" t="s">
        <v>64</v>
      </c>
      <c r="H7787" t="s">
        <v>44</v>
      </c>
      <c r="I7787" t="s">
        <v>129</v>
      </c>
      <c r="J7787" t="s">
        <v>58</v>
      </c>
      <c r="K7787" t="s">
        <v>58</v>
      </c>
      <c r="L7787" t="s">
        <v>46</v>
      </c>
      <c r="M7787" t="s">
        <v>2882</v>
      </c>
      <c r="N7787" t="s">
        <v>2985</v>
      </c>
      <c r="O7787">
        <v>53.45</v>
      </c>
      <c r="Q7787">
        <v>226.767857142857</v>
      </c>
      <c r="R7787">
        <v>226.767857142857</v>
      </c>
      <c r="S7787">
        <v>0</v>
      </c>
      <c r="T7787">
        <v>226.767857142857</v>
      </c>
      <c r="U7787">
        <v>254</v>
      </c>
      <c r="V7787">
        <f>SUMIF(货件明细!K:K,F7787,货件明细!AQ:AQ)</f>
        <v>0</v>
      </c>
      <c r="W7787">
        <f t="shared" si="484"/>
        <v>1</v>
      </c>
      <c r="X7787">
        <f t="shared" si="485"/>
        <v>254</v>
      </c>
      <c r="Y7787">
        <f>SUMIF(货件明细!K:K,F7787,货件明细!I:I)</f>
        <v>0</v>
      </c>
      <c r="Z7787">
        <f t="shared" si="486"/>
        <v>53.45</v>
      </c>
      <c r="AA7787">
        <f>SUMIF(货件明细!K:K,F7787,货件明细!J:J)</f>
        <v>0</v>
      </c>
      <c r="AB7787">
        <f t="shared" si="487"/>
        <v>1</v>
      </c>
    </row>
    <row r="7788" spans="1:28">
      <c r="A7788">
        <v>2025</v>
      </c>
      <c r="B7788">
        <v>12</v>
      </c>
      <c r="C7788">
        <v>51</v>
      </c>
      <c r="D7788" s="4">
        <v>46009</v>
      </c>
      <c r="E7788" t="s">
        <v>28</v>
      </c>
      <c r="F7788" t="s">
        <v>8008</v>
      </c>
      <c r="G7788" t="s">
        <v>267</v>
      </c>
      <c r="H7788" t="s">
        <v>71</v>
      </c>
      <c r="I7788" t="s">
        <v>129</v>
      </c>
      <c r="J7788" t="s">
        <v>58</v>
      </c>
      <c r="K7788" t="s">
        <v>58</v>
      </c>
      <c r="L7788" t="s">
        <v>46</v>
      </c>
      <c r="M7788" t="s">
        <v>5001</v>
      </c>
      <c r="N7788" t="s">
        <v>6725</v>
      </c>
      <c r="O7788">
        <v>53.45</v>
      </c>
      <c r="Q7788">
        <v>132.88125</v>
      </c>
      <c r="R7788">
        <v>132.88125</v>
      </c>
      <c r="S7788">
        <v>0</v>
      </c>
      <c r="T7788">
        <v>132.88125</v>
      </c>
      <c r="U7788">
        <v>254</v>
      </c>
      <c r="V7788">
        <f>SUMIF(货件明细!K:K,F7788,货件明细!AQ:AQ)</f>
        <v>0</v>
      </c>
      <c r="W7788">
        <f t="shared" si="484"/>
        <v>1</v>
      </c>
      <c r="X7788">
        <f t="shared" si="485"/>
        <v>254</v>
      </c>
      <c r="Y7788">
        <f>SUMIF(货件明细!K:K,F7788,货件明细!I:I)</f>
        <v>0</v>
      </c>
      <c r="Z7788">
        <f t="shared" si="486"/>
        <v>53.45</v>
      </c>
      <c r="AA7788">
        <f>SUMIF(货件明细!K:K,F7788,货件明细!J:J)</f>
        <v>0</v>
      </c>
      <c r="AB7788">
        <f t="shared" si="487"/>
        <v>1</v>
      </c>
    </row>
    <row r="7789" spans="1:28">
      <c r="A7789">
        <v>2025</v>
      </c>
      <c r="B7789">
        <v>12</v>
      </c>
      <c r="C7789">
        <v>51</v>
      </c>
      <c r="D7789" s="4">
        <v>46009</v>
      </c>
      <c r="E7789" t="s">
        <v>28</v>
      </c>
      <c r="F7789" t="s">
        <v>8009</v>
      </c>
      <c r="G7789" t="s">
        <v>54</v>
      </c>
      <c r="H7789" t="s">
        <v>31</v>
      </c>
      <c r="I7789" t="s">
        <v>57</v>
      </c>
      <c r="J7789" t="s">
        <v>58</v>
      </c>
      <c r="K7789" t="s">
        <v>58</v>
      </c>
      <c r="L7789" t="s">
        <v>46</v>
      </c>
      <c r="M7789" t="s">
        <v>65</v>
      </c>
      <c r="N7789" t="s">
        <v>2731</v>
      </c>
      <c r="O7789">
        <v>29.41</v>
      </c>
      <c r="Q7789">
        <v>163.2</v>
      </c>
      <c r="R7789">
        <v>163.2</v>
      </c>
      <c r="S7789">
        <v>0</v>
      </c>
      <c r="T7789">
        <v>163.2</v>
      </c>
      <c r="U7789">
        <v>242</v>
      </c>
      <c r="V7789">
        <f>SUMIF(货件明细!K:K,F7789,货件明细!AQ:AQ)</f>
        <v>0</v>
      </c>
      <c r="W7789">
        <f t="shared" si="484"/>
        <v>1</v>
      </c>
      <c r="X7789">
        <f t="shared" si="485"/>
        <v>242</v>
      </c>
      <c r="Y7789">
        <f>SUMIF(货件明细!K:K,F7789,货件明细!I:I)</f>
        <v>0</v>
      </c>
      <c r="Z7789">
        <f t="shared" si="486"/>
        <v>29.41</v>
      </c>
      <c r="AA7789">
        <f>SUMIF(货件明细!K:K,F7789,货件明细!J:J)</f>
        <v>0</v>
      </c>
      <c r="AB7789">
        <f t="shared" si="487"/>
        <v>1</v>
      </c>
    </row>
    <row r="7790" spans="1:28">
      <c r="A7790">
        <v>2025</v>
      </c>
      <c r="B7790">
        <v>12</v>
      </c>
      <c r="C7790">
        <v>51</v>
      </c>
      <c r="D7790" s="4">
        <v>46009</v>
      </c>
      <c r="E7790" t="s">
        <v>28</v>
      </c>
      <c r="F7790" t="s">
        <v>8010</v>
      </c>
      <c r="G7790" t="s">
        <v>50</v>
      </c>
      <c r="H7790" t="s">
        <v>31</v>
      </c>
      <c r="I7790" t="s">
        <v>57</v>
      </c>
      <c r="J7790" t="s">
        <v>58</v>
      </c>
      <c r="K7790" t="s">
        <v>58</v>
      </c>
      <c r="L7790" t="s">
        <v>46</v>
      </c>
      <c r="M7790" t="s">
        <v>2882</v>
      </c>
      <c r="N7790" t="s">
        <v>2985</v>
      </c>
      <c r="O7790">
        <v>29.41</v>
      </c>
      <c r="Q7790">
        <v>193.05</v>
      </c>
      <c r="R7790">
        <v>193.05</v>
      </c>
      <c r="S7790">
        <v>0</v>
      </c>
      <c r="T7790">
        <v>193.05</v>
      </c>
      <c r="U7790">
        <v>242</v>
      </c>
      <c r="V7790">
        <f>SUMIF(货件明细!K:K,F7790,货件明细!AQ:AQ)</f>
        <v>0</v>
      </c>
      <c r="W7790">
        <f t="shared" si="484"/>
        <v>1</v>
      </c>
      <c r="X7790">
        <f t="shared" si="485"/>
        <v>242</v>
      </c>
      <c r="Y7790">
        <f>SUMIF(货件明细!K:K,F7790,货件明细!I:I)</f>
        <v>0</v>
      </c>
      <c r="Z7790">
        <f t="shared" si="486"/>
        <v>29.41</v>
      </c>
      <c r="AA7790">
        <f>SUMIF(货件明细!K:K,F7790,货件明细!J:J)</f>
        <v>0</v>
      </c>
      <c r="AB7790">
        <f t="shared" si="487"/>
        <v>1</v>
      </c>
    </row>
    <row r="7791" spans="1:28">
      <c r="A7791">
        <v>2025</v>
      </c>
      <c r="B7791">
        <v>12</v>
      </c>
      <c r="C7791">
        <v>51</v>
      </c>
      <c r="D7791" s="4">
        <v>46009</v>
      </c>
      <c r="E7791" t="s">
        <v>28</v>
      </c>
      <c r="F7791" t="s">
        <v>8011</v>
      </c>
      <c r="G7791" t="s">
        <v>374</v>
      </c>
      <c r="H7791" t="s">
        <v>71</v>
      </c>
      <c r="I7791" t="s">
        <v>57</v>
      </c>
      <c r="J7791" t="s">
        <v>58</v>
      </c>
      <c r="K7791" t="s">
        <v>58</v>
      </c>
      <c r="L7791" t="s">
        <v>46</v>
      </c>
      <c r="M7791" t="s">
        <v>5001</v>
      </c>
      <c r="N7791" t="s">
        <v>6725</v>
      </c>
      <c r="O7791">
        <v>29.41</v>
      </c>
      <c r="Q7791">
        <v>90.2304761904762</v>
      </c>
      <c r="R7791">
        <v>90.2304761904762</v>
      </c>
      <c r="S7791">
        <v>0</v>
      </c>
      <c r="T7791">
        <v>90.2304761904762</v>
      </c>
      <c r="U7791">
        <v>242</v>
      </c>
      <c r="V7791">
        <f>SUMIF(货件明细!K:K,F7791,货件明细!AQ:AQ)</f>
        <v>0</v>
      </c>
      <c r="W7791">
        <f t="shared" si="484"/>
        <v>1</v>
      </c>
      <c r="X7791">
        <f t="shared" si="485"/>
        <v>242</v>
      </c>
      <c r="Y7791">
        <f>SUMIF(货件明细!K:K,F7791,货件明细!I:I)</f>
        <v>0</v>
      </c>
      <c r="Z7791">
        <f t="shared" si="486"/>
        <v>29.41</v>
      </c>
      <c r="AA7791">
        <f>SUMIF(货件明细!K:K,F7791,货件明细!J:J)</f>
        <v>0</v>
      </c>
      <c r="AB7791">
        <f t="shared" si="487"/>
        <v>1</v>
      </c>
    </row>
    <row r="7792" spans="1:28">
      <c r="A7792">
        <v>2025</v>
      </c>
      <c r="B7792">
        <v>12</v>
      </c>
      <c r="C7792">
        <v>51</v>
      </c>
      <c r="D7792" s="4">
        <v>46009</v>
      </c>
      <c r="E7792" t="s">
        <v>28</v>
      </c>
      <c r="F7792" t="s">
        <v>8012</v>
      </c>
      <c r="G7792" t="s">
        <v>64</v>
      </c>
      <c r="H7792" t="s">
        <v>44</v>
      </c>
      <c r="I7792" t="s">
        <v>57</v>
      </c>
      <c r="J7792" t="s">
        <v>58</v>
      </c>
      <c r="K7792" t="s">
        <v>58</v>
      </c>
      <c r="L7792" t="s">
        <v>46</v>
      </c>
      <c r="M7792" t="s">
        <v>2882</v>
      </c>
      <c r="N7792" t="s">
        <v>2985</v>
      </c>
      <c r="O7792">
        <v>29.41</v>
      </c>
      <c r="Q7792">
        <v>151.178571428571</v>
      </c>
      <c r="R7792">
        <v>151.178571428571</v>
      </c>
      <c r="S7792">
        <v>0</v>
      </c>
      <c r="T7792">
        <v>151.178571428571</v>
      </c>
      <c r="U7792">
        <v>242</v>
      </c>
      <c r="V7792">
        <f>SUMIF(货件明细!K:K,F7792,货件明细!AQ:AQ)</f>
        <v>0</v>
      </c>
      <c r="W7792">
        <f t="shared" si="484"/>
        <v>1</v>
      </c>
      <c r="X7792">
        <f t="shared" si="485"/>
        <v>242</v>
      </c>
      <c r="Y7792">
        <f>SUMIF(货件明细!K:K,F7792,货件明细!I:I)</f>
        <v>0</v>
      </c>
      <c r="Z7792">
        <f t="shared" si="486"/>
        <v>29.41</v>
      </c>
      <c r="AA7792">
        <f>SUMIF(货件明细!K:K,F7792,货件明细!J:J)</f>
        <v>0</v>
      </c>
      <c r="AB7792">
        <f t="shared" si="487"/>
        <v>1</v>
      </c>
    </row>
    <row r="7793" spans="1:28">
      <c r="A7793">
        <v>2025</v>
      </c>
      <c r="B7793">
        <v>12</v>
      </c>
      <c r="C7793">
        <v>51</v>
      </c>
      <c r="D7793" s="4">
        <v>46009</v>
      </c>
      <c r="E7793" t="s">
        <v>28</v>
      </c>
      <c r="F7793" t="s">
        <v>8013</v>
      </c>
      <c r="G7793" t="s">
        <v>267</v>
      </c>
      <c r="H7793" t="s">
        <v>71</v>
      </c>
      <c r="I7793" t="s">
        <v>57</v>
      </c>
      <c r="J7793" t="s">
        <v>58</v>
      </c>
      <c r="K7793" t="s">
        <v>58</v>
      </c>
      <c r="L7793" t="s">
        <v>46</v>
      </c>
      <c r="M7793" t="s">
        <v>5001</v>
      </c>
      <c r="N7793" t="s">
        <v>6725</v>
      </c>
      <c r="O7793">
        <v>29.41</v>
      </c>
      <c r="Q7793">
        <v>88.5875</v>
      </c>
      <c r="R7793">
        <v>88.5875</v>
      </c>
      <c r="S7793">
        <v>0</v>
      </c>
      <c r="T7793">
        <v>88.5875</v>
      </c>
      <c r="U7793">
        <v>242</v>
      </c>
      <c r="V7793">
        <f>SUMIF(货件明细!K:K,F7793,货件明细!AQ:AQ)</f>
        <v>0</v>
      </c>
      <c r="W7793">
        <f t="shared" si="484"/>
        <v>1</v>
      </c>
      <c r="X7793">
        <f t="shared" si="485"/>
        <v>242</v>
      </c>
      <c r="Y7793">
        <f>SUMIF(货件明细!K:K,F7793,货件明细!I:I)</f>
        <v>0</v>
      </c>
      <c r="Z7793">
        <f t="shared" si="486"/>
        <v>29.41</v>
      </c>
      <c r="AA7793">
        <f>SUMIF(货件明细!K:K,F7793,货件明细!J:J)</f>
        <v>0</v>
      </c>
      <c r="AB7793">
        <f t="shared" si="487"/>
        <v>1</v>
      </c>
    </row>
    <row r="7794" spans="1:28">
      <c r="A7794">
        <v>2025</v>
      </c>
      <c r="B7794">
        <v>12</v>
      </c>
      <c r="C7794">
        <v>51</v>
      </c>
      <c r="D7794" s="4">
        <v>46009</v>
      </c>
      <c r="E7794" t="s">
        <v>28</v>
      </c>
      <c r="F7794" t="s">
        <v>8014</v>
      </c>
      <c r="G7794" t="s">
        <v>54</v>
      </c>
      <c r="H7794" t="s">
        <v>31</v>
      </c>
      <c r="I7794" t="s">
        <v>145</v>
      </c>
      <c r="J7794" t="s">
        <v>58</v>
      </c>
      <c r="K7794" t="s">
        <v>58</v>
      </c>
      <c r="L7794" t="s">
        <v>46</v>
      </c>
      <c r="M7794" t="s">
        <v>65</v>
      </c>
      <c r="N7794" t="s">
        <v>2731</v>
      </c>
      <c r="O7794">
        <v>57.15</v>
      </c>
      <c r="Q7794">
        <v>244.8</v>
      </c>
      <c r="R7794">
        <v>244.8</v>
      </c>
      <c r="S7794">
        <v>0</v>
      </c>
      <c r="T7794">
        <v>244.8</v>
      </c>
      <c r="U7794">
        <v>325</v>
      </c>
      <c r="V7794">
        <f>SUMIF(货件明细!K:K,F7794,货件明细!AQ:AQ)</f>
        <v>0</v>
      </c>
      <c r="W7794">
        <f t="shared" si="484"/>
        <v>1</v>
      </c>
      <c r="X7794">
        <f t="shared" si="485"/>
        <v>325</v>
      </c>
      <c r="Y7794">
        <f>SUMIF(货件明细!K:K,F7794,货件明细!I:I)</f>
        <v>0</v>
      </c>
      <c r="Z7794">
        <f t="shared" si="486"/>
        <v>57.15</v>
      </c>
      <c r="AA7794">
        <f>SUMIF(货件明细!K:K,F7794,货件明细!J:J)</f>
        <v>0</v>
      </c>
      <c r="AB7794">
        <f t="shared" si="487"/>
        <v>1</v>
      </c>
    </row>
    <row r="7795" spans="1:28">
      <c r="A7795">
        <v>2025</v>
      </c>
      <c r="B7795">
        <v>12</v>
      </c>
      <c r="C7795">
        <v>51</v>
      </c>
      <c r="D7795" s="4">
        <v>46009</v>
      </c>
      <c r="E7795" t="s">
        <v>28</v>
      </c>
      <c r="F7795" t="s">
        <v>8015</v>
      </c>
      <c r="G7795" t="s">
        <v>50</v>
      </c>
      <c r="H7795" t="s">
        <v>31</v>
      </c>
      <c r="I7795" t="s">
        <v>145</v>
      </c>
      <c r="J7795" t="s">
        <v>58</v>
      </c>
      <c r="K7795" t="s">
        <v>58</v>
      </c>
      <c r="L7795" t="s">
        <v>46</v>
      </c>
      <c r="M7795" t="s">
        <v>2882</v>
      </c>
      <c r="N7795" t="s">
        <v>2985</v>
      </c>
      <c r="O7795">
        <v>57.15</v>
      </c>
      <c r="Q7795">
        <v>267.3</v>
      </c>
      <c r="R7795">
        <v>267.3</v>
      </c>
      <c r="S7795">
        <v>0</v>
      </c>
      <c r="T7795">
        <v>267.3</v>
      </c>
      <c r="U7795">
        <v>325</v>
      </c>
      <c r="V7795">
        <f>SUMIF(货件明细!K:K,F7795,货件明细!AQ:AQ)</f>
        <v>0</v>
      </c>
      <c r="W7795">
        <f t="shared" si="484"/>
        <v>1</v>
      </c>
      <c r="X7795">
        <f t="shared" si="485"/>
        <v>325</v>
      </c>
      <c r="Y7795">
        <f>SUMIF(货件明细!K:K,F7795,货件明细!I:I)</f>
        <v>0</v>
      </c>
      <c r="Z7795">
        <f t="shared" si="486"/>
        <v>57.15</v>
      </c>
      <c r="AA7795">
        <f>SUMIF(货件明细!K:K,F7795,货件明细!J:J)</f>
        <v>0</v>
      </c>
      <c r="AB7795">
        <f t="shared" si="487"/>
        <v>1</v>
      </c>
    </row>
    <row r="7796" spans="1:28">
      <c r="A7796">
        <v>2025</v>
      </c>
      <c r="B7796">
        <v>12</v>
      </c>
      <c r="C7796">
        <v>51</v>
      </c>
      <c r="D7796" s="4">
        <v>46009</v>
      </c>
      <c r="E7796" t="s">
        <v>28</v>
      </c>
      <c r="F7796" t="s">
        <v>8016</v>
      </c>
      <c r="G7796" t="s">
        <v>374</v>
      </c>
      <c r="H7796" t="s">
        <v>71</v>
      </c>
      <c r="I7796" t="s">
        <v>145</v>
      </c>
      <c r="J7796" t="s">
        <v>58</v>
      </c>
      <c r="K7796" t="s">
        <v>58</v>
      </c>
      <c r="L7796" t="s">
        <v>46</v>
      </c>
      <c r="M7796" t="s">
        <v>5001</v>
      </c>
      <c r="N7796" t="s">
        <v>6725</v>
      </c>
      <c r="O7796">
        <v>57.15</v>
      </c>
      <c r="Q7796">
        <v>135.345714285714</v>
      </c>
      <c r="R7796">
        <v>135.345714285714</v>
      </c>
      <c r="S7796">
        <v>0</v>
      </c>
      <c r="T7796">
        <v>135.345714285714</v>
      </c>
      <c r="U7796">
        <v>325</v>
      </c>
      <c r="V7796">
        <f>SUMIF(货件明细!K:K,F7796,货件明细!AQ:AQ)</f>
        <v>0</v>
      </c>
      <c r="W7796">
        <f t="shared" si="484"/>
        <v>1</v>
      </c>
      <c r="X7796">
        <f t="shared" si="485"/>
        <v>325</v>
      </c>
      <c r="Y7796">
        <f>SUMIF(货件明细!K:K,F7796,货件明细!I:I)</f>
        <v>0</v>
      </c>
      <c r="Z7796">
        <f t="shared" si="486"/>
        <v>57.15</v>
      </c>
      <c r="AA7796">
        <f>SUMIF(货件明细!K:K,F7796,货件明细!J:J)</f>
        <v>0</v>
      </c>
      <c r="AB7796">
        <f t="shared" si="487"/>
        <v>1</v>
      </c>
    </row>
    <row r="7797" spans="1:28">
      <c r="A7797">
        <v>2025</v>
      </c>
      <c r="B7797">
        <v>12</v>
      </c>
      <c r="C7797">
        <v>51</v>
      </c>
      <c r="D7797" s="4">
        <v>46009</v>
      </c>
      <c r="E7797" t="s">
        <v>28</v>
      </c>
      <c r="F7797" t="s">
        <v>8017</v>
      </c>
      <c r="G7797" t="s">
        <v>64</v>
      </c>
      <c r="H7797" t="s">
        <v>44</v>
      </c>
      <c r="I7797" t="s">
        <v>145</v>
      </c>
      <c r="J7797" t="s">
        <v>58</v>
      </c>
      <c r="K7797" t="s">
        <v>58</v>
      </c>
      <c r="L7797" t="s">
        <v>46</v>
      </c>
      <c r="M7797" t="s">
        <v>2882</v>
      </c>
      <c r="N7797" t="s">
        <v>2985</v>
      </c>
      <c r="O7797">
        <v>57.15</v>
      </c>
      <c r="Q7797">
        <v>226.767857142857</v>
      </c>
      <c r="R7797">
        <v>226.767857142857</v>
      </c>
      <c r="S7797">
        <v>0</v>
      </c>
      <c r="T7797">
        <v>226.767857142857</v>
      </c>
      <c r="U7797">
        <v>325</v>
      </c>
      <c r="V7797">
        <f>SUMIF(货件明细!K:K,F7797,货件明细!AQ:AQ)</f>
        <v>0</v>
      </c>
      <c r="W7797">
        <f t="shared" si="484"/>
        <v>1</v>
      </c>
      <c r="X7797">
        <f t="shared" si="485"/>
        <v>325</v>
      </c>
      <c r="Y7797">
        <f>SUMIF(货件明细!K:K,F7797,货件明细!I:I)</f>
        <v>0</v>
      </c>
      <c r="Z7797">
        <f t="shared" si="486"/>
        <v>57.15</v>
      </c>
      <c r="AA7797">
        <f>SUMIF(货件明细!K:K,F7797,货件明细!J:J)</f>
        <v>0</v>
      </c>
      <c r="AB7797">
        <f t="shared" si="487"/>
        <v>1</v>
      </c>
    </row>
    <row r="7798" spans="1:28">
      <c r="A7798">
        <v>2025</v>
      </c>
      <c r="B7798">
        <v>12</v>
      </c>
      <c r="C7798">
        <v>51</v>
      </c>
      <c r="D7798" s="4">
        <v>46009</v>
      </c>
      <c r="E7798" t="s">
        <v>28</v>
      </c>
      <c r="F7798" t="s">
        <v>8018</v>
      </c>
      <c r="G7798" t="s">
        <v>267</v>
      </c>
      <c r="H7798" t="s">
        <v>71</v>
      </c>
      <c r="I7798" t="s">
        <v>145</v>
      </c>
      <c r="J7798" t="s">
        <v>58</v>
      </c>
      <c r="K7798" t="s">
        <v>58</v>
      </c>
      <c r="L7798" t="s">
        <v>46</v>
      </c>
      <c r="M7798" t="s">
        <v>5001</v>
      </c>
      <c r="N7798" t="s">
        <v>6725</v>
      </c>
      <c r="O7798">
        <v>57.15</v>
      </c>
      <c r="Q7798">
        <v>132.88125</v>
      </c>
      <c r="R7798">
        <v>132.88125</v>
      </c>
      <c r="S7798">
        <v>0</v>
      </c>
      <c r="T7798">
        <v>132.88125</v>
      </c>
      <c r="U7798">
        <v>325</v>
      </c>
      <c r="V7798">
        <f>SUMIF(货件明细!K:K,F7798,货件明细!AQ:AQ)</f>
        <v>0</v>
      </c>
      <c r="W7798">
        <f t="shared" si="484"/>
        <v>1</v>
      </c>
      <c r="X7798">
        <f t="shared" si="485"/>
        <v>325</v>
      </c>
      <c r="Y7798">
        <f>SUMIF(货件明细!K:K,F7798,货件明细!I:I)</f>
        <v>0</v>
      </c>
      <c r="Z7798">
        <f t="shared" si="486"/>
        <v>57.15</v>
      </c>
      <c r="AA7798">
        <f>SUMIF(货件明细!K:K,F7798,货件明细!J:J)</f>
        <v>0</v>
      </c>
      <c r="AB7798">
        <f t="shared" si="487"/>
        <v>1</v>
      </c>
    </row>
    <row r="7799" spans="1:28">
      <c r="A7799">
        <v>2025</v>
      </c>
      <c r="B7799">
        <v>12</v>
      </c>
      <c r="C7799">
        <v>51</v>
      </c>
      <c r="D7799" s="4">
        <v>46009</v>
      </c>
      <c r="E7799" t="s">
        <v>28</v>
      </c>
      <c r="F7799" t="s">
        <v>8019</v>
      </c>
      <c r="G7799" t="s">
        <v>54</v>
      </c>
      <c r="H7799" t="s">
        <v>31</v>
      </c>
      <c r="I7799" t="s">
        <v>80</v>
      </c>
      <c r="J7799" t="s">
        <v>58</v>
      </c>
      <c r="K7799" t="s">
        <v>58</v>
      </c>
      <c r="L7799" t="s">
        <v>46</v>
      </c>
      <c r="M7799" t="s">
        <v>65</v>
      </c>
      <c r="N7799" t="s">
        <v>2731</v>
      </c>
      <c r="O7799">
        <v>12.3</v>
      </c>
      <c r="Q7799">
        <v>81.6</v>
      </c>
      <c r="R7799">
        <v>81.6</v>
      </c>
      <c r="S7799">
        <v>0</v>
      </c>
      <c r="T7799">
        <v>81.6</v>
      </c>
      <c r="U7799">
        <v>80</v>
      </c>
      <c r="V7799">
        <f>SUMIF(货件明细!K:K,F7799,货件明细!AQ:AQ)</f>
        <v>0</v>
      </c>
      <c r="W7799">
        <f t="shared" si="484"/>
        <v>1</v>
      </c>
      <c r="X7799">
        <f t="shared" si="485"/>
        <v>80</v>
      </c>
      <c r="Y7799">
        <f>SUMIF(货件明细!K:K,F7799,货件明细!I:I)</f>
        <v>0</v>
      </c>
      <c r="Z7799">
        <f t="shared" si="486"/>
        <v>12.3</v>
      </c>
      <c r="AA7799">
        <f>SUMIF(货件明细!K:K,F7799,货件明细!J:J)</f>
        <v>0</v>
      </c>
      <c r="AB7799">
        <f t="shared" si="487"/>
        <v>1</v>
      </c>
    </row>
    <row r="7800" spans="1:28">
      <c r="A7800">
        <v>2025</v>
      </c>
      <c r="B7800">
        <v>12</v>
      </c>
      <c r="C7800">
        <v>51</v>
      </c>
      <c r="D7800" s="4">
        <v>46009</v>
      </c>
      <c r="E7800" t="s">
        <v>28</v>
      </c>
      <c r="F7800" t="s">
        <v>8020</v>
      </c>
      <c r="G7800" t="s">
        <v>50</v>
      </c>
      <c r="H7800" t="s">
        <v>31</v>
      </c>
      <c r="I7800" t="s">
        <v>80</v>
      </c>
      <c r="J7800" t="s">
        <v>58</v>
      </c>
      <c r="K7800" t="s">
        <v>58</v>
      </c>
      <c r="L7800" t="s">
        <v>46</v>
      </c>
      <c r="M7800" t="s">
        <v>2882</v>
      </c>
      <c r="N7800" t="s">
        <v>2985</v>
      </c>
      <c r="O7800">
        <v>12.3</v>
      </c>
      <c r="Q7800">
        <v>74.25</v>
      </c>
      <c r="R7800">
        <v>74.25</v>
      </c>
      <c r="S7800">
        <v>0</v>
      </c>
      <c r="T7800">
        <v>74.25</v>
      </c>
      <c r="U7800">
        <v>80</v>
      </c>
      <c r="V7800">
        <f>SUMIF(货件明细!K:K,F7800,货件明细!AQ:AQ)</f>
        <v>0</v>
      </c>
      <c r="W7800">
        <f t="shared" si="484"/>
        <v>1</v>
      </c>
      <c r="X7800">
        <f t="shared" si="485"/>
        <v>80</v>
      </c>
      <c r="Y7800">
        <f>SUMIF(货件明细!K:K,F7800,货件明细!I:I)</f>
        <v>0</v>
      </c>
      <c r="Z7800">
        <f t="shared" si="486"/>
        <v>12.3</v>
      </c>
      <c r="AA7800">
        <f>SUMIF(货件明细!K:K,F7800,货件明细!J:J)</f>
        <v>0</v>
      </c>
      <c r="AB7800">
        <f t="shared" si="487"/>
        <v>1</v>
      </c>
    </row>
    <row r="7801" spans="1:28">
      <c r="A7801">
        <v>2025</v>
      </c>
      <c r="B7801">
        <v>12</v>
      </c>
      <c r="C7801">
        <v>51</v>
      </c>
      <c r="D7801" s="4">
        <v>46009</v>
      </c>
      <c r="E7801" t="s">
        <v>28</v>
      </c>
      <c r="F7801" t="s">
        <v>8021</v>
      </c>
      <c r="G7801" t="s">
        <v>374</v>
      </c>
      <c r="H7801" t="s">
        <v>71</v>
      </c>
      <c r="I7801" t="s">
        <v>80</v>
      </c>
      <c r="J7801" t="s">
        <v>58</v>
      </c>
      <c r="K7801" t="s">
        <v>58</v>
      </c>
      <c r="L7801" t="s">
        <v>46</v>
      </c>
      <c r="M7801" t="s">
        <v>5001</v>
      </c>
      <c r="N7801" t="s">
        <v>6725</v>
      </c>
      <c r="O7801">
        <v>12.3</v>
      </c>
      <c r="Q7801">
        <v>45.1152380952381</v>
      </c>
      <c r="R7801">
        <v>45.1152380952381</v>
      </c>
      <c r="S7801">
        <v>0</v>
      </c>
      <c r="T7801">
        <v>45.1152380952381</v>
      </c>
      <c r="U7801">
        <v>80</v>
      </c>
      <c r="V7801">
        <f>SUMIF(货件明细!K:K,F7801,货件明细!AQ:AQ)</f>
        <v>0</v>
      </c>
      <c r="W7801">
        <f t="shared" si="484"/>
        <v>1</v>
      </c>
      <c r="X7801">
        <f t="shared" si="485"/>
        <v>80</v>
      </c>
      <c r="Y7801">
        <f>SUMIF(货件明细!K:K,F7801,货件明细!I:I)</f>
        <v>0</v>
      </c>
      <c r="Z7801">
        <f t="shared" si="486"/>
        <v>12.3</v>
      </c>
      <c r="AA7801">
        <f>SUMIF(货件明细!K:K,F7801,货件明细!J:J)</f>
        <v>0</v>
      </c>
      <c r="AB7801">
        <f t="shared" si="487"/>
        <v>1</v>
      </c>
    </row>
    <row r="7802" spans="1:28">
      <c r="A7802">
        <v>2025</v>
      </c>
      <c r="B7802">
        <v>12</v>
      </c>
      <c r="C7802">
        <v>51</v>
      </c>
      <c r="D7802" s="4">
        <v>46009</v>
      </c>
      <c r="E7802" t="s">
        <v>28</v>
      </c>
      <c r="F7802" t="s">
        <v>8022</v>
      </c>
      <c r="G7802" t="s">
        <v>64</v>
      </c>
      <c r="H7802" t="s">
        <v>44</v>
      </c>
      <c r="I7802" t="s">
        <v>80</v>
      </c>
      <c r="J7802" t="s">
        <v>58</v>
      </c>
      <c r="K7802" t="s">
        <v>58</v>
      </c>
      <c r="L7802" t="s">
        <v>46</v>
      </c>
      <c r="M7802" t="s">
        <v>2882</v>
      </c>
      <c r="N7802" t="s">
        <v>2985</v>
      </c>
      <c r="O7802">
        <v>12.3</v>
      </c>
      <c r="Q7802">
        <v>75.5892857142857</v>
      </c>
      <c r="R7802">
        <v>75.5892857142857</v>
      </c>
      <c r="S7802">
        <v>0</v>
      </c>
      <c r="T7802">
        <v>75.5892857142857</v>
      </c>
      <c r="U7802">
        <v>80</v>
      </c>
      <c r="V7802">
        <f>SUMIF(货件明细!K:K,F7802,货件明细!AQ:AQ)</f>
        <v>0</v>
      </c>
      <c r="W7802">
        <f t="shared" si="484"/>
        <v>1</v>
      </c>
      <c r="X7802">
        <f t="shared" si="485"/>
        <v>80</v>
      </c>
      <c r="Y7802">
        <f>SUMIF(货件明细!K:K,F7802,货件明细!I:I)</f>
        <v>0</v>
      </c>
      <c r="Z7802">
        <f t="shared" si="486"/>
        <v>12.3</v>
      </c>
      <c r="AA7802">
        <f>SUMIF(货件明细!K:K,F7802,货件明细!J:J)</f>
        <v>0</v>
      </c>
      <c r="AB7802">
        <f t="shared" si="487"/>
        <v>1</v>
      </c>
    </row>
    <row r="7803" spans="1:28">
      <c r="A7803">
        <v>2025</v>
      </c>
      <c r="B7803">
        <v>12</v>
      </c>
      <c r="C7803">
        <v>51</v>
      </c>
      <c r="D7803" s="4">
        <v>46009</v>
      </c>
      <c r="E7803" t="s">
        <v>28</v>
      </c>
      <c r="F7803" t="s">
        <v>8023</v>
      </c>
      <c r="G7803" t="s">
        <v>267</v>
      </c>
      <c r="H7803" t="s">
        <v>71</v>
      </c>
      <c r="I7803" t="s">
        <v>80</v>
      </c>
      <c r="J7803" t="s">
        <v>58</v>
      </c>
      <c r="K7803" t="s">
        <v>58</v>
      </c>
      <c r="L7803" t="s">
        <v>46</v>
      </c>
      <c r="M7803" t="s">
        <v>5001</v>
      </c>
      <c r="N7803" t="s">
        <v>6725</v>
      </c>
      <c r="O7803">
        <v>12.3</v>
      </c>
      <c r="Q7803">
        <v>44.29375</v>
      </c>
      <c r="R7803">
        <v>44.29375</v>
      </c>
      <c r="S7803">
        <v>0</v>
      </c>
      <c r="T7803">
        <v>44.29375</v>
      </c>
      <c r="U7803">
        <v>80</v>
      </c>
      <c r="V7803">
        <f>SUMIF(货件明细!K:K,F7803,货件明细!AQ:AQ)</f>
        <v>0</v>
      </c>
      <c r="W7803">
        <f t="shared" si="484"/>
        <v>1</v>
      </c>
      <c r="X7803">
        <f t="shared" si="485"/>
        <v>80</v>
      </c>
      <c r="Y7803">
        <f>SUMIF(货件明细!K:K,F7803,货件明细!I:I)</f>
        <v>0</v>
      </c>
      <c r="Z7803">
        <f t="shared" si="486"/>
        <v>12.3</v>
      </c>
      <c r="AA7803">
        <f>SUMIF(货件明细!K:K,F7803,货件明细!J:J)</f>
        <v>0</v>
      </c>
      <c r="AB7803">
        <f t="shared" si="487"/>
        <v>1</v>
      </c>
    </row>
    <row r="7804" spans="1:28">
      <c r="A7804">
        <v>2025</v>
      </c>
      <c r="B7804">
        <v>12</v>
      </c>
      <c r="C7804">
        <v>51</v>
      </c>
      <c r="D7804" s="4">
        <v>46010</v>
      </c>
      <c r="E7804" t="s">
        <v>28</v>
      </c>
      <c r="F7804" t="s">
        <v>8024</v>
      </c>
      <c r="G7804" t="s">
        <v>50</v>
      </c>
      <c r="H7804" t="s">
        <v>31</v>
      </c>
      <c r="I7804" t="s">
        <v>39</v>
      </c>
      <c r="J7804" t="s">
        <v>7637</v>
      </c>
      <c r="K7804" t="s">
        <v>7637</v>
      </c>
      <c r="L7804" t="s">
        <v>46</v>
      </c>
      <c r="M7804" t="s">
        <v>2882</v>
      </c>
      <c r="N7804" t="s">
        <v>3135</v>
      </c>
      <c r="O7804">
        <v>41.76</v>
      </c>
      <c r="P7804">
        <v>14.2857142857143</v>
      </c>
      <c r="Q7804">
        <v>369.6</v>
      </c>
      <c r="R7804">
        <v>369.6</v>
      </c>
      <c r="S7804">
        <v>0</v>
      </c>
      <c r="T7804">
        <v>383.885714285714</v>
      </c>
      <c r="U7804">
        <v>125</v>
      </c>
      <c r="V7804">
        <f>SUMIF(货件明细!K:K,F7804,货件明细!AQ:AQ)</f>
        <v>0</v>
      </c>
      <c r="W7804">
        <f t="shared" si="484"/>
        <v>1</v>
      </c>
      <c r="X7804">
        <f t="shared" si="485"/>
        <v>125</v>
      </c>
      <c r="Y7804">
        <f>SUMIF(货件明细!K:K,F7804,货件明细!I:I)</f>
        <v>0</v>
      </c>
      <c r="Z7804">
        <f t="shared" si="486"/>
        <v>41.76</v>
      </c>
      <c r="AA7804">
        <f>SUMIF(货件明细!K:K,F7804,货件明细!J:J)</f>
        <v>0</v>
      </c>
      <c r="AB7804">
        <f t="shared" si="487"/>
        <v>1</v>
      </c>
    </row>
    <row r="7805" spans="1:28">
      <c r="A7805">
        <v>2025</v>
      </c>
      <c r="B7805">
        <v>12</v>
      </c>
      <c r="C7805">
        <v>51</v>
      </c>
      <c r="D7805" s="4">
        <v>46010</v>
      </c>
      <c r="E7805" t="s">
        <v>28</v>
      </c>
      <c r="F7805" t="s">
        <v>8025</v>
      </c>
      <c r="G7805" t="s">
        <v>56</v>
      </c>
      <c r="H7805" t="s">
        <v>44</v>
      </c>
      <c r="I7805" t="s">
        <v>39</v>
      </c>
      <c r="J7805" t="s">
        <v>7637</v>
      </c>
      <c r="K7805" t="s">
        <v>7637</v>
      </c>
      <c r="L7805" t="s">
        <v>46</v>
      </c>
      <c r="M7805" t="s">
        <v>2882</v>
      </c>
      <c r="N7805" t="s">
        <v>3135</v>
      </c>
      <c r="O7805">
        <v>41.76</v>
      </c>
      <c r="P7805">
        <v>14.2857142857143</v>
      </c>
      <c r="Q7805">
        <v>318.15</v>
      </c>
      <c r="R7805">
        <v>318.15</v>
      </c>
      <c r="S7805">
        <v>0</v>
      </c>
      <c r="T7805">
        <v>332.435714285714</v>
      </c>
      <c r="U7805">
        <v>125</v>
      </c>
      <c r="V7805">
        <f>SUMIF(货件明细!K:K,F7805,货件明细!AQ:AQ)</f>
        <v>0</v>
      </c>
      <c r="W7805">
        <f t="shared" si="484"/>
        <v>1</v>
      </c>
      <c r="X7805">
        <f t="shared" si="485"/>
        <v>125</v>
      </c>
      <c r="Y7805">
        <f>SUMIF(货件明细!K:K,F7805,货件明细!I:I)</f>
        <v>0</v>
      </c>
      <c r="Z7805">
        <f t="shared" si="486"/>
        <v>41.76</v>
      </c>
      <c r="AA7805">
        <f>SUMIF(货件明细!K:K,F7805,货件明细!J:J)</f>
        <v>0</v>
      </c>
      <c r="AB7805">
        <f t="shared" si="487"/>
        <v>1</v>
      </c>
    </row>
    <row r="7806" spans="1:28">
      <c r="A7806">
        <v>2025</v>
      </c>
      <c r="B7806">
        <v>12</v>
      </c>
      <c r="C7806">
        <v>51</v>
      </c>
      <c r="D7806" s="4">
        <v>46010</v>
      </c>
      <c r="E7806" t="s">
        <v>28</v>
      </c>
      <c r="F7806" t="s">
        <v>8026</v>
      </c>
      <c r="G7806" t="s">
        <v>1610</v>
      </c>
      <c r="H7806" t="s">
        <v>71</v>
      </c>
      <c r="I7806" t="s">
        <v>39</v>
      </c>
      <c r="J7806" t="s">
        <v>7637</v>
      </c>
      <c r="K7806" t="s">
        <v>7637</v>
      </c>
      <c r="L7806" t="s">
        <v>46</v>
      </c>
      <c r="M7806" t="s">
        <v>2882</v>
      </c>
      <c r="N7806" t="s">
        <v>3135</v>
      </c>
      <c r="O7806">
        <v>43.15</v>
      </c>
      <c r="P7806">
        <v>14.2857142857143</v>
      </c>
      <c r="Q7806">
        <v>237.495</v>
      </c>
      <c r="R7806">
        <v>237.495</v>
      </c>
      <c r="S7806">
        <v>0</v>
      </c>
      <c r="T7806">
        <v>251.780714285714</v>
      </c>
      <c r="U7806">
        <v>128</v>
      </c>
      <c r="V7806">
        <f>SUMIF(货件明细!K:K,F7806,货件明细!AQ:AQ)</f>
        <v>0</v>
      </c>
      <c r="W7806">
        <f t="shared" si="484"/>
        <v>1</v>
      </c>
      <c r="X7806">
        <f t="shared" si="485"/>
        <v>128</v>
      </c>
      <c r="Y7806">
        <f>SUMIF(货件明细!K:K,F7806,货件明细!I:I)</f>
        <v>0</v>
      </c>
      <c r="Z7806">
        <f t="shared" si="486"/>
        <v>43.15</v>
      </c>
      <c r="AA7806">
        <f>SUMIF(货件明细!K:K,F7806,货件明细!J:J)</f>
        <v>0</v>
      </c>
      <c r="AB7806">
        <f t="shared" si="487"/>
        <v>1</v>
      </c>
    </row>
    <row r="7807" spans="1:28">
      <c r="A7807">
        <v>2025</v>
      </c>
      <c r="B7807">
        <v>12</v>
      </c>
      <c r="C7807">
        <v>51</v>
      </c>
      <c r="D7807" s="4">
        <v>46010</v>
      </c>
      <c r="E7807" t="s">
        <v>28</v>
      </c>
      <c r="F7807" t="s">
        <v>8027</v>
      </c>
      <c r="G7807" t="s">
        <v>68</v>
      </c>
      <c r="H7807" t="s">
        <v>31</v>
      </c>
      <c r="I7807" t="s">
        <v>39</v>
      </c>
      <c r="J7807" t="s">
        <v>7637</v>
      </c>
      <c r="K7807" t="s">
        <v>7637</v>
      </c>
      <c r="L7807" t="s">
        <v>46</v>
      </c>
      <c r="M7807" t="s">
        <v>2882</v>
      </c>
      <c r="N7807" t="s">
        <v>3135</v>
      </c>
      <c r="O7807">
        <v>41.76</v>
      </c>
      <c r="P7807">
        <v>14.2857142857143</v>
      </c>
      <c r="Q7807">
        <v>365.895</v>
      </c>
      <c r="R7807">
        <v>365.895</v>
      </c>
      <c r="S7807">
        <v>0</v>
      </c>
      <c r="T7807">
        <v>380.180714285714</v>
      </c>
      <c r="U7807">
        <v>125</v>
      </c>
      <c r="V7807">
        <f>SUMIF(货件明细!K:K,F7807,货件明细!AQ:AQ)</f>
        <v>0</v>
      </c>
      <c r="W7807">
        <f t="shared" si="484"/>
        <v>1</v>
      </c>
      <c r="X7807">
        <f t="shared" si="485"/>
        <v>125</v>
      </c>
      <c r="Y7807">
        <f>SUMIF(货件明细!K:K,F7807,货件明细!I:I)</f>
        <v>0</v>
      </c>
      <c r="Z7807">
        <f t="shared" si="486"/>
        <v>41.76</v>
      </c>
      <c r="AA7807">
        <f>SUMIF(货件明细!K:K,F7807,货件明细!J:J)</f>
        <v>0</v>
      </c>
      <c r="AB7807">
        <f t="shared" si="487"/>
        <v>1</v>
      </c>
    </row>
    <row r="7808" spans="1:28">
      <c r="A7808">
        <v>2025</v>
      </c>
      <c r="B7808">
        <v>12</v>
      </c>
      <c r="C7808">
        <v>51</v>
      </c>
      <c r="D7808" s="4">
        <v>46010</v>
      </c>
      <c r="E7808" t="s">
        <v>28</v>
      </c>
      <c r="F7808" t="s">
        <v>8028</v>
      </c>
      <c r="G7808" t="s">
        <v>1563</v>
      </c>
      <c r="H7808" t="s">
        <v>71</v>
      </c>
      <c r="I7808" t="s">
        <v>39</v>
      </c>
      <c r="J7808" t="s">
        <v>7637</v>
      </c>
      <c r="K7808" t="s">
        <v>7637</v>
      </c>
      <c r="L7808" t="s">
        <v>46</v>
      </c>
      <c r="M7808" t="s">
        <v>2882</v>
      </c>
      <c r="N7808" t="s">
        <v>3135</v>
      </c>
      <c r="O7808">
        <v>41.76</v>
      </c>
      <c r="P7808">
        <v>14.2857142857143</v>
      </c>
      <c r="Q7808">
        <v>230.805</v>
      </c>
      <c r="R7808">
        <v>230.805</v>
      </c>
      <c r="S7808">
        <v>0</v>
      </c>
      <c r="T7808">
        <v>245.090714285714</v>
      </c>
      <c r="U7808">
        <v>125</v>
      </c>
      <c r="V7808">
        <f>SUMIF(货件明细!K:K,F7808,货件明细!AQ:AQ)</f>
        <v>0</v>
      </c>
      <c r="W7808">
        <f t="shared" si="484"/>
        <v>1</v>
      </c>
      <c r="X7808">
        <f t="shared" si="485"/>
        <v>125</v>
      </c>
      <c r="Y7808">
        <f>SUMIF(货件明细!K:K,F7808,货件明细!I:I)</f>
        <v>0</v>
      </c>
      <c r="Z7808">
        <f t="shared" si="486"/>
        <v>41.76</v>
      </c>
      <c r="AA7808">
        <f>SUMIF(货件明细!K:K,F7808,货件明细!J:J)</f>
        <v>0</v>
      </c>
      <c r="AB7808">
        <f t="shared" si="487"/>
        <v>1</v>
      </c>
    </row>
    <row r="7809" spans="1:28">
      <c r="A7809">
        <v>2025</v>
      </c>
      <c r="B7809">
        <v>12</v>
      </c>
      <c r="C7809">
        <v>51</v>
      </c>
      <c r="D7809" s="4">
        <v>46010</v>
      </c>
      <c r="E7809" t="s">
        <v>28</v>
      </c>
      <c r="F7809" t="s">
        <v>8029</v>
      </c>
      <c r="G7809" t="s">
        <v>50</v>
      </c>
      <c r="H7809" t="s">
        <v>31</v>
      </c>
      <c r="I7809" t="s">
        <v>41</v>
      </c>
      <c r="J7809" t="s">
        <v>7637</v>
      </c>
      <c r="K7809" t="s">
        <v>7637</v>
      </c>
      <c r="L7809" t="s">
        <v>46</v>
      </c>
      <c r="M7809" t="s">
        <v>2882</v>
      </c>
      <c r="N7809" t="s">
        <v>3135</v>
      </c>
      <c r="O7809">
        <v>61.09</v>
      </c>
      <c r="P7809">
        <v>14.2857142857143</v>
      </c>
      <c r="Q7809">
        <v>492.8</v>
      </c>
      <c r="R7809">
        <v>492.8</v>
      </c>
      <c r="S7809">
        <v>0</v>
      </c>
      <c r="T7809">
        <v>507.085714285714</v>
      </c>
      <c r="U7809">
        <v>176</v>
      </c>
      <c r="V7809">
        <f>SUMIF(货件明细!K:K,F7809,货件明细!AQ:AQ)</f>
        <v>0</v>
      </c>
      <c r="W7809">
        <f t="shared" si="484"/>
        <v>1</v>
      </c>
      <c r="X7809">
        <f t="shared" si="485"/>
        <v>176</v>
      </c>
      <c r="Y7809">
        <f>SUMIF(货件明细!K:K,F7809,货件明细!I:I)</f>
        <v>0</v>
      </c>
      <c r="Z7809">
        <f t="shared" si="486"/>
        <v>61.09</v>
      </c>
      <c r="AA7809">
        <f>SUMIF(货件明细!K:K,F7809,货件明细!J:J)</f>
        <v>0</v>
      </c>
      <c r="AB7809">
        <f t="shared" si="487"/>
        <v>1</v>
      </c>
    </row>
    <row r="7810" spans="1:28">
      <c r="A7810">
        <v>2025</v>
      </c>
      <c r="B7810">
        <v>12</v>
      </c>
      <c r="C7810">
        <v>51</v>
      </c>
      <c r="D7810" s="4">
        <v>46010</v>
      </c>
      <c r="E7810" t="s">
        <v>28</v>
      </c>
      <c r="F7810" t="s">
        <v>8030</v>
      </c>
      <c r="G7810" t="s">
        <v>56</v>
      </c>
      <c r="H7810" t="s">
        <v>44</v>
      </c>
      <c r="I7810" t="s">
        <v>41</v>
      </c>
      <c r="J7810" t="s">
        <v>7637</v>
      </c>
      <c r="K7810" t="s">
        <v>7637</v>
      </c>
      <c r="L7810" t="s">
        <v>46</v>
      </c>
      <c r="M7810" t="s">
        <v>2882</v>
      </c>
      <c r="N7810" t="s">
        <v>3135</v>
      </c>
      <c r="O7810">
        <v>61.09</v>
      </c>
      <c r="P7810">
        <v>14.2857142857143</v>
      </c>
      <c r="Q7810">
        <v>424.2</v>
      </c>
      <c r="R7810">
        <v>424.2</v>
      </c>
      <c r="S7810">
        <v>0</v>
      </c>
      <c r="T7810">
        <v>438.485714285714</v>
      </c>
      <c r="U7810">
        <v>176</v>
      </c>
      <c r="V7810">
        <f>SUMIF(货件明细!K:K,F7810,货件明细!AQ:AQ)</f>
        <v>0</v>
      </c>
      <c r="W7810">
        <f t="shared" ref="W7810:W7873" si="488">IF(V7810=U7810,0,1)</f>
        <v>1</v>
      </c>
      <c r="X7810">
        <f t="shared" ref="X7810:X7873" si="489">U7810</f>
        <v>176</v>
      </c>
      <c r="Y7810">
        <f>SUMIF(货件明细!K:K,F7810,货件明细!I:I)</f>
        <v>0</v>
      </c>
      <c r="Z7810">
        <f t="shared" ref="Z7810:Z7873" si="490">O7810-Y7810</f>
        <v>61.09</v>
      </c>
      <c r="AA7810">
        <f>SUMIF(货件明细!K:K,F7810,货件明细!J:J)</f>
        <v>0</v>
      </c>
      <c r="AB7810">
        <f t="shared" ref="AB7810:AB7873" si="491">IF(T7810=AA7810,0,1)</f>
        <v>1</v>
      </c>
    </row>
    <row r="7811" spans="1:28">
      <c r="A7811">
        <v>2025</v>
      </c>
      <c r="B7811">
        <v>12</v>
      </c>
      <c r="C7811">
        <v>51</v>
      </c>
      <c r="D7811" s="4">
        <v>46010</v>
      </c>
      <c r="E7811" t="s">
        <v>28</v>
      </c>
      <c r="F7811" t="s">
        <v>8031</v>
      </c>
      <c r="G7811" t="s">
        <v>1610</v>
      </c>
      <c r="H7811" t="s">
        <v>71</v>
      </c>
      <c r="I7811" t="s">
        <v>41</v>
      </c>
      <c r="J7811" t="s">
        <v>7637</v>
      </c>
      <c r="K7811" t="s">
        <v>7637</v>
      </c>
      <c r="L7811" t="s">
        <v>46</v>
      </c>
      <c r="M7811" t="s">
        <v>2882</v>
      </c>
      <c r="N7811" t="s">
        <v>3135</v>
      </c>
      <c r="O7811">
        <v>61.09</v>
      </c>
      <c r="P7811">
        <v>14.2857142857143</v>
      </c>
      <c r="Q7811">
        <v>316.66</v>
      </c>
      <c r="R7811">
        <v>316.66</v>
      </c>
      <c r="S7811">
        <v>0</v>
      </c>
      <c r="T7811">
        <v>330.945714285714</v>
      </c>
      <c r="U7811">
        <v>176</v>
      </c>
      <c r="V7811">
        <f>SUMIF(货件明细!K:K,F7811,货件明细!AQ:AQ)</f>
        <v>0</v>
      </c>
      <c r="W7811">
        <f t="shared" si="488"/>
        <v>1</v>
      </c>
      <c r="X7811">
        <f t="shared" si="489"/>
        <v>176</v>
      </c>
      <c r="Y7811">
        <f>SUMIF(货件明细!K:K,F7811,货件明细!I:I)</f>
        <v>0</v>
      </c>
      <c r="Z7811">
        <f t="shared" si="490"/>
        <v>61.09</v>
      </c>
      <c r="AA7811">
        <f>SUMIF(货件明细!K:K,F7811,货件明细!J:J)</f>
        <v>0</v>
      </c>
      <c r="AB7811">
        <f t="shared" si="491"/>
        <v>1</v>
      </c>
    </row>
    <row r="7812" spans="1:28">
      <c r="A7812">
        <v>2025</v>
      </c>
      <c r="B7812">
        <v>12</v>
      </c>
      <c r="C7812">
        <v>51</v>
      </c>
      <c r="D7812" s="4">
        <v>46010</v>
      </c>
      <c r="E7812" t="s">
        <v>28</v>
      </c>
      <c r="F7812" t="s">
        <v>8032</v>
      </c>
      <c r="G7812" t="s">
        <v>68</v>
      </c>
      <c r="H7812" t="s">
        <v>31</v>
      </c>
      <c r="I7812" t="s">
        <v>41</v>
      </c>
      <c r="J7812" t="s">
        <v>7637</v>
      </c>
      <c r="K7812" t="s">
        <v>7637</v>
      </c>
      <c r="L7812" t="s">
        <v>46</v>
      </c>
      <c r="M7812" t="s">
        <v>2882</v>
      </c>
      <c r="N7812" t="s">
        <v>3135</v>
      </c>
      <c r="O7812">
        <v>61.09</v>
      </c>
      <c r="P7812">
        <v>14.2857142857143</v>
      </c>
      <c r="Q7812">
        <v>487.86</v>
      </c>
      <c r="R7812">
        <v>487.86</v>
      </c>
      <c r="S7812">
        <v>0</v>
      </c>
      <c r="T7812">
        <v>502.145714285714</v>
      </c>
      <c r="U7812">
        <v>176</v>
      </c>
      <c r="V7812">
        <f>SUMIF(货件明细!K:K,F7812,货件明细!AQ:AQ)</f>
        <v>0</v>
      </c>
      <c r="W7812">
        <f t="shared" si="488"/>
        <v>1</v>
      </c>
      <c r="X7812">
        <f t="shared" si="489"/>
        <v>176</v>
      </c>
      <c r="Y7812">
        <f>SUMIF(货件明细!K:K,F7812,货件明细!I:I)</f>
        <v>0</v>
      </c>
      <c r="Z7812">
        <f t="shared" si="490"/>
        <v>61.09</v>
      </c>
      <c r="AA7812">
        <f>SUMIF(货件明细!K:K,F7812,货件明细!J:J)</f>
        <v>0</v>
      </c>
      <c r="AB7812">
        <f t="shared" si="491"/>
        <v>1</v>
      </c>
    </row>
    <row r="7813" spans="1:28">
      <c r="A7813">
        <v>2025</v>
      </c>
      <c r="B7813">
        <v>12</v>
      </c>
      <c r="C7813">
        <v>51</v>
      </c>
      <c r="D7813" s="4">
        <v>46010</v>
      </c>
      <c r="E7813" t="s">
        <v>28</v>
      </c>
      <c r="F7813" t="s">
        <v>8033</v>
      </c>
      <c r="G7813" t="s">
        <v>1563</v>
      </c>
      <c r="H7813" t="s">
        <v>71</v>
      </c>
      <c r="I7813" t="s">
        <v>41</v>
      </c>
      <c r="J7813" t="s">
        <v>7637</v>
      </c>
      <c r="K7813" t="s">
        <v>7637</v>
      </c>
      <c r="L7813" t="s">
        <v>46</v>
      </c>
      <c r="M7813" t="s">
        <v>2882</v>
      </c>
      <c r="N7813" t="s">
        <v>3135</v>
      </c>
      <c r="O7813">
        <v>61.09</v>
      </c>
      <c r="P7813">
        <v>14.2857142857143</v>
      </c>
      <c r="Q7813">
        <v>307.74</v>
      </c>
      <c r="R7813">
        <v>307.74</v>
      </c>
      <c r="S7813">
        <v>0</v>
      </c>
      <c r="T7813">
        <v>322.025714285714</v>
      </c>
      <c r="U7813">
        <v>176</v>
      </c>
      <c r="V7813">
        <f>SUMIF(货件明细!K:K,F7813,货件明细!AQ:AQ)</f>
        <v>0</v>
      </c>
      <c r="W7813">
        <f t="shared" si="488"/>
        <v>1</v>
      </c>
      <c r="X7813">
        <f t="shared" si="489"/>
        <v>176</v>
      </c>
      <c r="Y7813">
        <f>SUMIF(货件明细!K:K,F7813,货件明细!I:I)</f>
        <v>0</v>
      </c>
      <c r="Z7813">
        <f t="shared" si="490"/>
        <v>61.09</v>
      </c>
      <c r="AA7813">
        <f>SUMIF(货件明细!K:K,F7813,货件明细!J:J)</f>
        <v>0</v>
      </c>
      <c r="AB7813">
        <f t="shared" si="491"/>
        <v>1</v>
      </c>
    </row>
    <row r="7814" spans="1:28">
      <c r="A7814">
        <v>2025</v>
      </c>
      <c r="B7814">
        <v>12</v>
      </c>
      <c r="C7814">
        <v>51</v>
      </c>
      <c r="D7814" s="4">
        <v>46010</v>
      </c>
      <c r="E7814" t="s">
        <v>28</v>
      </c>
      <c r="F7814" t="s">
        <v>8034</v>
      </c>
      <c r="G7814" t="s">
        <v>50</v>
      </c>
      <c r="H7814" t="s">
        <v>31</v>
      </c>
      <c r="I7814" t="s">
        <v>41</v>
      </c>
      <c r="J7814" t="s">
        <v>7637</v>
      </c>
      <c r="K7814" t="s">
        <v>7637</v>
      </c>
      <c r="L7814" t="s">
        <v>46</v>
      </c>
      <c r="M7814" t="s">
        <v>2882</v>
      </c>
      <c r="N7814" t="s">
        <v>3135</v>
      </c>
      <c r="O7814">
        <v>192.3</v>
      </c>
      <c r="P7814">
        <v>14.2857142857143</v>
      </c>
      <c r="Q7814">
        <v>1232</v>
      </c>
      <c r="R7814">
        <v>1232</v>
      </c>
      <c r="S7814">
        <v>0</v>
      </c>
      <c r="T7814">
        <v>1246.28571428571</v>
      </c>
      <c r="U7814">
        <v>420</v>
      </c>
      <c r="V7814">
        <f>SUMIF(货件明细!K:K,F7814,货件明细!AQ:AQ)</f>
        <v>0</v>
      </c>
      <c r="W7814">
        <f t="shared" si="488"/>
        <v>1</v>
      </c>
      <c r="X7814">
        <f t="shared" si="489"/>
        <v>420</v>
      </c>
      <c r="Y7814">
        <f>SUMIF(货件明细!K:K,F7814,货件明细!I:I)</f>
        <v>0</v>
      </c>
      <c r="Z7814">
        <f t="shared" si="490"/>
        <v>192.3</v>
      </c>
      <c r="AA7814">
        <f>SUMIF(货件明细!K:K,F7814,货件明细!J:J)</f>
        <v>0</v>
      </c>
      <c r="AB7814">
        <f t="shared" si="491"/>
        <v>1</v>
      </c>
    </row>
    <row r="7815" spans="1:28">
      <c r="A7815">
        <v>2025</v>
      </c>
      <c r="B7815">
        <v>12</v>
      </c>
      <c r="C7815">
        <v>51</v>
      </c>
      <c r="D7815" s="4">
        <v>46010</v>
      </c>
      <c r="E7815" t="s">
        <v>28</v>
      </c>
      <c r="F7815" t="s">
        <v>8035</v>
      </c>
      <c r="G7815" t="s">
        <v>56</v>
      </c>
      <c r="H7815" t="s">
        <v>44</v>
      </c>
      <c r="I7815" t="s">
        <v>41</v>
      </c>
      <c r="J7815" t="s">
        <v>7637</v>
      </c>
      <c r="K7815" t="s">
        <v>7637</v>
      </c>
      <c r="L7815" t="s">
        <v>46</v>
      </c>
      <c r="M7815" t="s">
        <v>2882</v>
      </c>
      <c r="N7815" t="s">
        <v>3135</v>
      </c>
      <c r="O7815">
        <v>192.3</v>
      </c>
      <c r="P7815">
        <v>14.2857142857143</v>
      </c>
      <c r="Q7815">
        <v>1060.5</v>
      </c>
      <c r="R7815">
        <v>1060.5</v>
      </c>
      <c r="S7815">
        <v>0</v>
      </c>
      <c r="T7815">
        <v>1074.78571428571</v>
      </c>
      <c r="U7815">
        <v>420</v>
      </c>
      <c r="V7815">
        <f>SUMIF(货件明细!K:K,F7815,货件明细!AQ:AQ)</f>
        <v>0</v>
      </c>
      <c r="W7815">
        <f t="shared" si="488"/>
        <v>1</v>
      </c>
      <c r="X7815">
        <f t="shared" si="489"/>
        <v>420</v>
      </c>
      <c r="Y7815">
        <f>SUMIF(货件明细!K:K,F7815,货件明细!I:I)</f>
        <v>0</v>
      </c>
      <c r="Z7815">
        <f t="shared" si="490"/>
        <v>192.3</v>
      </c>
      <c r="AA7815">
        <f>SUMIF(货件明细!K:K,F7815,货件明细!J:J)</f>
        <v>0</v>
      </c>
      <c r="AB7815">
        <f t="shared" si="491"/>
        <v>1</v>
      </c>
    </row>
    <row r="7816" spans="1:28">
      <c r="A7816">
        <v>2025</v>
      </c>
      <c r="B7816">
        <v>12</v>
      </c>
      <c r="C7816">
        <v>51</v>
      </c>
      <c r="D7816" s="4">
        <v>46010</v>
      </c>
      <c r="E7816" t="s">
        <v>28</v>
      </c>
      <c r="F7816" t="s">
        <v>8036</v>
      </c>
      <c r="G7816" t="s">
        <v>1610</v>
      </c>
      <c r="H7816" t="s">
        <v>71</v>
      </c>
      <c r="I7816" t="s">
        <v>41</v>
      </c>
      <c r="J7816" t="s">
        <v>7637</v>
      </c>
      <c r="K7816" t="s">
        <v>7637</v>
      </c>
      <c r="L7816" t="s">
        <v>46</v>
      </c>
      <c r="M7816" t="s">
        <v>2882</v>
      </c>
      <c r="N7816" t="s">
        <v>3135</v>
      </c>
      <c r="O7816">
        <v>192.3</v>
      </c>
      <c r="P7816">
        <v>14.2857142857143</v>
      </c>
      <c r="Q7816">
        <v>791.65</v>
      </c>
      <c r="R7816">
        <v>791.65</v>
      </c>
      <c r="S7816">
        <v>0</v>
      </c>
      <c r="T7816">
        <v>805.935714285714</v>
      </c>
      <c r="U7816">
        <v>420</v>
      </c>
      <c r="V7816">
        <f>SUMIF(货件明细!K:K,F7816,货件明细!AQ:AQ)</f>
        <v>0</v>
      </c>
      <c r="W7816">
        <f t="shared" si="488"/>
        <v>1</v>
      </c>
      <c r="X7816">
        <f t="shared" si="489"/>
        <v>420</v>
      </c>
      <c r="Y7816">
        <f>SUMIF(货件明细!K:K,F7816,货件明细!I:I)</f>
        <v>0</v>
      </c>
      <c r="Z7816">
        <f t="shared" si="490"/>
        <v>192.3</v>
      </c>
      <c r="AA7816">
        <f>SUMIF(货件明细!K:K,F7816,货件明细!J:J)</f>
        <v>0</v>
      </c>
      <c r="AB7816">
        <f t="shared" si="491"/>
        <v>1</v>
      </c>
    </row>
    <row r="7817" spans="1:28">
      <c r="A7817">
        <v>2025</v>
      </c>
      <c r="B7817">
        <v>12</v>
      </c>
      <c r="C7817">
        <v>51</v>
      </c>
      <c r="D7817" s="4">
        <v>46010</v>
      </c>
      <c r="E7817" t="s">
        <v>28</v>
      </c>
      <c r="F7817" t="s">
        <v>8037</v>
      </c>
      <c r="G7817" t="s">
        <v>68</v>
      </c>
      <c r="H7817" t="s">
        <v>31</v>
      </c>
      <c r="I7817" t="s">
        <v>41</v>
      </c>
      <c r="J7817" t="s">
        <v>7637</v>
      </c>
      <c r="K7817" t="s">
        <v>7637</v>
      </c>
      <c r="L7817" t="s">
        <v>46</v>
      </c>
      <c r="M7817" t="s">
        <v>2882</v>
      </c>
      <c r="N7817" t="s">
        <v>3135</v>
      </c>
      <c r="O7817">
        <v>192.3</v>
      </c>
      <c r="P7817">
        <v>14.2857142857143</v>
      </c>
      <c r="Q7817">
        <v>1219.65</v>
      </c>
      <c r="R7817">
        <v>1219.65</v>
      </c>
      <c r="S7817">
        <v>0</v>
      </c>
      <c r="T7817">
        <v>1233.93571428571</v>
      </c>
      <c r="U7817">
        <v>420</v>
      </c>
      <c r="V7817">
        <f>SUMIF(货件明细!K:K,F7817,货件明细!AQ:AQ)</f>
        <v>0</v>
      </c>
      <c r="W7817">
        <f t="shared" si="488"/>
        <v>1</v>
      </c>
      <c r="X7817">
        <f t="shared" si="489"/>
        <v>420</v>
      </c>
      <c r="Y7817">
        <f>SUMIF(货件明细!K:K,F7817,货件明细!I:I)</f>
        <v>0</v>
      </c>
      <c r="Z7817">
        <f t="shared" si="490"/>
        <v>192.3</v>
      </c>
      <c r="AA7817">
        <f>SUMIF(货件明细!K:K,F7817,货件明细!J:J)</f>
        <v>0</v>
      </c>
      <c r="AB7817">
        <f t="shared" si="491"/>
        <v>1</v>
      </c>
    </row>
    <row r="7818" spans="1:28">
      <c r="A7818">
        <v>2025</v>
      </c>
      <c r="B7818">
        <v>12</v>
      </c>
      <c r="C7818">
        <v>51</v>
      </c>
      <c r="D7818" s="4">
        <v>46010</v>
      </c>
      <c r="E7818" t="s">
        <v>28</v>
      </c>
      <c r="F7818" t="s">
        <v>8038</v>
      </c>
      <c r="G7818" t="s">
        <v>1563</v>
      </c>
      <c r="H7818" t="s">
        <v>71</v>
      </c>
      <c r="I7818" t="s">
        <v>41</v>
      </c>
      <c r="J7818" t="s">
        <v>7637</v>
      </c>
      <c r="K7818" t="s">
        <v>7637</v>
      </c>
      <c r="L7818" t="s">
        <v>46</v>
      </c>
      <c r="M7818" t="s">
        <v>2882</v>
      </c>
      <c r="N7818" t="s">
        <v>3135</v>
      </c>
      <c r="O7818">
        <v>192.3</v>
      </c>
      <c r="P7818">
        <v>14.2857142857143</v>
      </c>
      <c r="Q7818">
        <v>769.35</v>
      </c>
      <c r="R7818">
        <v>769.35</v>
      </c>
      <c r="S7818">
        <v>0</v>
      </c>
      <c r="T7818">
        <v>783.635714285714</v>
      </c>
      <c r="U7818">
        <v>420</v>
      </c>
      <c r="V7818">
        <f>SUMIF(货件明细!K:K,F7818,货件明细!AQ:AQ)</f>
        <v>0</v>
      </c>
      <c r="W7818">
        <f t="shared" si="488"/>
        <v>1</v>
      </c>
      <c r="X7818">
        <f t="shared" si="489"/>
        <v>420</v>
      </c>
      <c r="Y7818">
        <f>SUMIF(货件明细!K:K,F7818,货件明细!I:I)</f>
        <v>0</v>
      </c>
      <c r="Z7818">
        <f t="shared" si="490"/>
        <v>192.3</v>
      </c>
      <c r="AA7818">
        <f>SUMIF(货件明细!K:K,F7818,货件明细!J:J)</f>
        <v>0</v>
      </c>
      <c r="AB7818">
        <f t="shared" si="491"/>
        <v>1</v>
      </c>
    </row>
    <row r="7819" spans="1:28">
      <c r="A7819">
        <v>2025</v>
      </c>
      <c r="B7819">
        <v>12</v>
      </c>
      <c r="C7819">
        <v>51</v>
      </c>
      <c r="D7819" s="4">
        <v>46010</v>
      </c>
      <c r="E7819" t="s">
        <v>28</v>
      </c>
      <c r="F7819" t="s">
        <v>8039</v>
      </c>
      <c r="G7819" t="s">
        <v>50</v>
      </c>
      <c r="H7819" t="s">
        <v>31</v>
      </c>
      <c r="I7819" t="s">
        <v>57</v>
      </c>
      <c r="J7819" t="s">
        <v>7637</v>
      </c>
      <c r="K7819" t="s">
        <v>7637</v>
      </c>
      <c r="L7819" t="s">
        <v>46</v>
      </c>
      <c r="M7819" t="s">
        <v>2882</v>
      </c>
      <c r="N7819" t="s">
        <v>3135</v>
      </c>
      <c r="O7819">
        <v>38.31</v>
      </c>
      <c r="P7819">
        <v>14.2857142857143</v>
      </c>
      <c r="Q7819">
        <v>369.6</v>
      </c>
      <c r="R7819">
        <v>369.6</v>
      </c>
      <c r="S7819">
        <v>0</v>
      </c>
      <c r="T7819">
        <v>383.885714285714</v>
      </c>
      <c r="U7819">
        <v>220</v>
      </c>
      <c r="V7819">
        <f>SUMIF(货件明细!K:K,F7819,货件明细!AQ:AQ)</f>
        <v>0</v>
      </c>
      <c r="W7819">
        <f t="shared" si="488"/>
        <v>1</v>
      </c>
      <c r="X7819">
        <f t="shared" si="489"/>
        <v>220</v>
      </c>
      <c r="Y7819">
        <f>SUMIF(货件明细!K:K,F7819,货件明细!I:I)</f>
        <v>0</v>
      </c>
      <c r="Z7819">
        <f t="shared" si="490"/>
        <v>38.31</v>
      </c>
      <c r="AA7819">
        <f>SUMIF(货件明细!K:K,F7819,货件明细!J:J)</f>
        <v>0</v>
      </c>
      <c r="AB7819">
        <f t="shared" si="491"/>
        <v>1</v>
      </c>
    </row>
    <row r="7820" spans="1:28">
      <c r="A7820">
        <v>2025</v>
      </c>
      <c r="B7820">
        <v>12</v>
      </c>
      <c r="C7820">
        <v>51</v>
      </c>
      <c r="D7820" s="4">
        <v>46010</v>
      </c>
      <c r="E7820" t="s">
        <v>28</v>
      </c>
      <c r="F7820" t="s">
        <v>8040</v>
      </c>
      <c r="G7820" t="s">
        <v>56</v>
      </c>
      <c r="H7820" t="s">
        <v>44</v>
      </c>
      <c r="I7820" t="s">
        <v>57</v>
      </c>
      <c r="J7820" t="s">
        <v>7637</v>
      </c>
      <c r="K7820" t="s">
        <v>7637</v>
      </c>
      <c r="L7820" t="s">
        <v>46</v>
      </c>
      <c r="M7820" t="s">
        <v>2882</v>
      </c>
      <c r="N7820" t="s">
        <v>3135</v>
      </c>
      <c r="O7820">
        <v>38.31</v>
      </c>
      <c r="P7820">
        <v>14.2857142857143</v>
      </c>
      <c r="Q7820">
        <v>318.15</v>
      </c>
      <c r="R7820">
        <v>318.15</v>
      </c>
      <c r="S7820">
        <v>0</v>
      </c>
      <c r="T7820">
        <v>332.435714285714</v>
      </c>
      <c r="U7820">
        <v>220</v>
      </c>
      <c r="V7820">
        <f>SUMIF(货件明细!K:K,F7820,货件明细!AQ:AQ)</f>
        <v>0</v>
      </c>
      <c r="W7820">
        <f t="shared" si="488"/>
        <v>1</v>
      </c>
      <c r="X7820">
        <f t="shared" si="489"/>
        <v>220</v>
      </c>
      <c r="Y7820">
        <f>SUMIF(货件明细!K:K,F7820,货件明细!I:I)</f>
        <v>0</v>
      </c>
      <c r="Z7820">
        <f t="shared" si="490"/>
        <v>38.31</v>
      </c>
      <c r="AA7820">
        <f>SUMIF(货件明细!K:K,F7820,货件明细!J:J)</f>
        <v>0</v>
      </c>
      <c r="AB7820">
        <f t="shared" si="491"/>
        <v>1</v>
      </c>
    </row>
    <row r="7821" spans="1:28">
      <c r="A7821">
        <v>2025</v>
      </c>
      <c r="B7821">
        <v>12</v>
      </c>
      <c r="C7821">
        <v>51</v>
      </c>
      <c r="D7821" s="4">
        <v>46010</v>
      </c>
      <c r="E7821" t="s">
        <v>28</v>
      </c>
      <c r="F7821" t="s">
        <v>8041</v>
      </c>
      <c r="G7821" t="s">
        <v>1610</v>
      </c>
      <c r="H7821" t="s">
        <v>71</v>
      </c>
      <c r="I7821" t="s">
        <v>57</v>
      </c>
      <c r="J7821" t="s">
        <v>7637</v>
      </c>
      <c r="K7821" t="s">
        <v>7637</v>
      </c>
      <c r="L7821" t="s">
        <v>46</v>
      </c>
      <c r="M7821" t="s">
        <v>2882</v>
      </c>
      <c r="N7821" t="s">
        <v>3135</v>
      </c>
      <c r="O7821">
        <v>38.31</v>
      </c>
      <c r="P7821">
        <v>14.2857142857143</v>
      </c>
      <c r="Q7821">
        <v>237.495</v>
      </c>
      <c r="R7821">
        <v>237.495</v>
      </c>
      <c r="S7821">
        <v>0</v>
      </c>
      <c r="T7821">
        <v>251.780714285714</v>
      </c>
      <c r="U7821">
        <v>220</v>
      </c>
      <c r="V7821">
        <f>SUMIF(货件明细!K:K,F7821,货件明细!AQ:AQ)</f>
        <v>0</v>
      </c>
      <c r="W7821">
        <f t="shared" si="488"/>
        <v>1</v>
      </c>
      <c r="X7821">
        <f t="shared" si="489"/>
        <v>220</v>
      </c>
      <c r="Y7821">
        <f>SUMIF(货件明细!K:K,F7821,货件明细!I:I)</f>
        <v>0</v>
      </c>
      <c r="Z7821">
        <f t="shared" si="490"/>
        <v>38.31</v>
      </c>
      <c r="AA7821">
        <f>SUMIF(货件明细!K:K,F7821,货件明细!J:J)</f>
        <v>0</v>
      </c>
      <c r="AB7821">
        <f t="shared" si="491"/>
        <v>1</v>
      </c>
    </row>
    <row r="7822" spans="1:28">
      <c r="A7822">
        <v>2025</v>
      </c>
      <c r="B7822">
        <v>12</v>
      </c>
      <c r="C7822">
        <v>51</v>
      </c>
      <c r="D7822" s="4">
        <v>46010</v>
      </c>
      <c r="E7822" t="s">
        <v>28</v>
      </c>
      <c r="F7822" t="s">
        <v>8042</v>
      </c>
      <c r="G7822" t="s">
        <v>68</v>
      </c>
      <c r="H7822" t="s">
        <v>31</v>
      </c>
      <c r="I7822" t="s">
        <v>57</v>
      </c>
      <c r="J7822" t="s">
        <v>7637</v>
      </c>
      <c r="K7822" t="s">
        <v>7637</v>
      </c>
      <c r="L7822" t="s">
        <v>46</v>
      </c>
      <c r="M7822" t="s">
        <v>2882</v>
      </c>
      <c r="N7822" t="s">
        <v>3135</v>
      </c>
      <c r="O7822">
        <v>38.31</v>
      </c>
      <c r="P7822">
        <v>14.2857142857143</v>
      </c>
      <c r="Q7822">
        <v>365.895</v>
      </c>
      <c r="R7822">
        <v>365.895</v>
      </c>
      <c r="S7822">
        <v>0</v>
      </c>
      <c r="T7822">
        <v>380.180714285714</v>
      </c>
      <c r="U7822">
        <v>220</v>
      </c>
      <c r="V7822">
        <f>SUMIF(货件明细!K:K,F7822,货件明细!AQ:AQ)</f>
        <v>0</v>
      </c>
      <c r="W7822">
        <f t="shared" si="488"/>
        <v>1</v>
      </c>
      <c r="X7822">
        <f t="shared" si="489"/>
        <v>220</v>
      </c>
      <c r="Y7822">
        <f>SUMIF(货件明细!K:K,F7822,货件明细!I:I)</f>
        <v>0</v>
      </c>
      <c r="Z7822">
        <f t="shared" si="490"/>
        <v>38.31</v>
      </c>
      <c r="AA7822">
        <f>SUMIF(货件明细!K:K,F7822,货件明细!J:J)</f>
        <v>0</v>
      </c>
      <c r="AB7822">
        <f t="shared" si="491"/>
        <v>1</v>
      </c>
    </row>
    <row r="7823" spans="1:28">
      <c r="A7823">
        <v>2025</v>
      </c>
      <c r="B7823">
        <v>12</v>
      </c>
      <c r="C7823">
        <v>51</v>
      </c>
      <c r="D7823" s="4">
        <v>46010</v>
      </c>
      <c r="E7823" t="s">
        <v>28</v>
      </c>
      <c r="F7823" t="s">
        <v>8043</v>
      </c>
      <c r="G7823" t="s">
        <v>1563</v>
      </c>
      <c r="H7823" t="s">
        <v>71</v>
      </c>
      <c r="I7823" t="s">
        <v>57</v>
      </c>
      <c r="J7823" t="s">
        <v>7637</v>
      </c>
      <c r="K7823" t="s">
        <v>7637</v>
      </c>
      <c r="L7823" t="s">
        <v>46</v>
      </c>
      <c r="M7823" t="s">
        <v>2882</v>
      </c>
      <c r="N7823" t="s">
        <v>3135</v>
      </c>
      <c r="O7823">
        <v>38.31</v>
      </c>
      <c r="P7823">
        <v>14.2857142857143</v>
      </c>
      <c r="Q7823">
        <v>230.805</v>
      </c>
      <c r="R7823">
        <v>230.805</v>
      </c>
      <c r="S7823">
        <v>0</v>
      </c>
      <c r="T7823">
        <v>245.090714285714</v>
      </c>
      <c r="U7823">
        <v>220</v>
      </c>
      <c r="V7823">
        <f>SUMIF(货件明细!K:K,F7823,货件明细!AQ:AQ)</f>
        <v>0</v>
      </c>
      <c r="W7823">
        <f t="shared" si="488"/>
        <v>1</v>
      </c>
      <c r="X7823">
        <f t="shared" si="489"/>
        <v>220</v>
      </c>
      <c r="Y7823">
        <f>SUMIF(货件明细!K:K,F7823,货件明细!I:I)</f>
        <v>0</v>
      </c>
      <c r="Z7823">
        <f t="shared" si="490"/>
        <v>38.31</v>
      </c>
      <c r="AA7823">
        <f>SUMIF(货件明细!K:K,F7823,货件明细!J:J)</f>
        <v>0</v>
      </c>
      <c r="AB7823">
        <f t="shared" si="491"/>
        <v>1</v>
      </c>
    </row>
    <row r="7824" spans="1:28">
      <c r="A7824">
        <v>2025</v>
      </c>
      <c r="B7824">
        <v>12</v>
      </c>
      <c r="C7824">
        <v>51</v>
      </c>
      <c r="D7824" s="4">
        <v>46010</v>
      </c>
      <c r="E7824" t="s">
        <v>28</v>
      </c>
      <c r="F7824" t="s">
        <v>8044</v>
      </c>
      <c r="G7824" t="s">
        <v>8045</v>
      </c>
      <c r="H7824" t="s">
        <v>71</v>
      </c>
      <c r="I7824" t="s">
        <v>145</v>
      </c>
      <c r="J7824" t="s">
        <v>7637</v>
      </c>
      <c r="K7824" t="s">
        <v>7637</v>
      </c>
      <c r="L7824" t="s">
        <v>46</v>
      </c>
      <c r="M7824" t="s">
        <v>2882</v>
      </c>
      <c r="N7824" t="s">
        <v>3338</v>
      </c>
      <c r="O7824">
        <v>26.3</v>
      </c>
      <c r="P7824">
        <v>14.2857142857143</v>
      </c>
      <c r="Q7824">
        <v>157.14</v>
      </c>
      <c r="R7824">
        <v>157.14</v>
      </c>
      <c r="S7824">
        <v>710.58</v>
      </c>
      <c r="T7824">
        <v>882.005714285714</v>
      </c>
      <c r="U7824">
        <v>325</v>
      </c>
      <c r="V7824">
        <f>SUMIF(货件明细!K:K,F7824,货件明细!AQ:AQ)</f>
        <v>0</v>
      </c>
      <c r="W7824">
        <f t="shared" si="488"/>
        <v>1</v>
      </c>
      <c r="X7824">
        <f t="shared" si="489"/>
        <v>325</v>
      </c>
      <c r="Y7824">
        <f>SUMIF(货件明细!K:K,F7824,货件明细!I:I)</f>
        <v>0</v>
      </c>
      <c r="Z7824">
        <f t="shared" si="490"/>
        <v>26.3</v>
      </c>
      <c r="AA7824">
        <f>SUMIF(货件明细!K:K,F7824,货件明细!J:J)</f>
        <v>0</v>
      </c>
      <c r="AB7824">
        <f t="shared" si="491"/>
        <v>1</v>
      </c>
    </row>
    <row r="7825" spans="1:28">
      <c r="A7825">
        <v>2025</v>
      </c>
      <c r="B7825">
        <v>12</v>
      </c>
      <c r="C7825">
        <v>51</v>
      </c>
      <c r="D7825" s="4">
        <v>46010</v>
      </c>
      <c r="E7825" t="s">
        <v>28</v>
      </c>
      <c r="F7825" t="s">
        <v>8046</v>
      </c>
      <c r="G7825" t="s">
        <v>870</v>
      </c>
      <c r="H7825" t="s">
        <v>31</v>
      </c>
      <c r="I7825" t="s">
        <v>111</v>
      </c>
      <c r="J7825" t="s">
        <v>1110</v>
      </c>
      <c r="K7825" t="s">
        <v>1110</v>
      </c>
      <c r="L7825" t="s">
        <v>34</v>
      </c>
      <c r="M7825" t="s">
        <v>65</v>
      </c>
      <c r="N7825" t="s">
        <v>2857</v>
      </c>
      <c r="O7825">
        <v>11.7</v>
      </c>
      <c r="Q7825">
        <v>639.6</v>
      </c>
      <c r="R7825">
        <v>639.6</v>
      </c>
      <c r="S7825">
        <v>130.74672</v>
      </c>
      <c r="T7825">
        <v>770.34672</v>
      </c>
      <c r="U7825">
        <v>69</v>
      </c>
      <c r="V7825">
        <f>SUMIF(货件明细!K:K,F7825,货件明细!AQ:AQ)</f>
        <v>0</v>
      </c>
      <c r="W7825">
        <f t="shared" si="488"/>
        <v>1</v>
      </c>
      <c r="X7825">
        <f t="shared" si="489"/>
        <v>69</v>
      </c>
      <c r="Y7825">
        <f>SUMIF(货件明细!K:K,F7825,货件明细!I:I)</f>
        <v>0</v>
      </c>
      <c r="Z7825">
        <f t="shared" si="490"/>
        <v>11.7</v>
      </c>
      <c r="AA7825">
        <f>SUMIF(货件明细!K:K,F7825,货件明细!J:J)</f>
        <v>0</v>
      </c>
      <c r="AB7825">
        <f t="shared" si="491"/>
        <v>1</v>
      </c>
    </row>
    <row r="7826" spans="1:28">
      <c r="A7826">
        <v>2025</v>
      </c>
      <c r="B7826">
        <v>12</v>
      </c>
      <c r="C7826">
        <v>51</v>
      </c>
      <c r="D7826" s="4">
        <v>46010</v>
      </c>
      <c r="E7826" t="s">
        <v>28</v>
      </c>
      <c r="F7826" t="s">
        <v>8047</v>
      </c>
      <c r="G7826" t="s">
        <v>30</v>
      </c>
      <c r="H7826" t="s">
        <v>31</v>
      </c>
      <c r="I7826" t="s">
        <v>39</v>
      </c>
      <c r="J7826" t="s">
        <v>1110</v>
      </c>
      <c r="K7826" t="s">
        <v>1110</v>
      </c>
      <c r="L7826" t="s">
        <v>34</v>
      </c>
      <c r="M7826" t="s">
        <v>3882</v>
      </c>
      <c r="N7826" t="s">
        <v>2857</v>
      </c>
      <c r="O7826">
        <v>15.8</v>
      </c>
      <c r="P7826">
        <v>70</v>
      </c>
      <c r="Q7826">
        <v>864</v>
      </c>
      <c r="R7826">
        <v>864</v>
      </c>
      <c r="S7826">
        <v>103.19808</v>
      </c>
      <c r="T7826">
        <v>1037.19808</v>
      </c>
      <c r="U7826">
        <v>78</v>
      </c>
      <c r="V7826">
        <f>SUMIF(货件明细!K:K,F7826,货件明细!AQ:AQ)</f>
        <v>0</v>
      </c>
      <c r="W7826">
        <f t="shared" si="488"/>
        <v>1</v>
      </c>
      <c r="X7826">
        <f t="shared" si="489"/>
        <v>78</v>
      </c>
      <c r="Y7826">
        <f>SUMIF(货件明细!K:K,F7826,货件明细!I:I)</f>
        <v>0</v>
      </c>
      <c r="Z7826">
        <f t="shared" si="490"/>
        <v>15.8</v>
      </c>
      <c r="AA7826">
        <f>SUMIF(货件明细!K:K,F7826,货件明细!J:J)</f>
        <v>0</v>
      </c>
      <c r="AB7826">
        <f t="shared" si="491"/>
        <v>1</v>
      </c>
    </row>
    <row r="7827" spans="1:28">
      <c r="A7827">
        <v>2025</v>
      </c>
      <c r="B7827">
        <v>12</v>
      </c>
      <c r="C7827">
        <v>51</v>
      </c>
      <c r="D7827" s="4">
        <v>46010</v>
      </c>
      <c r="E7827" t="s">
        <v>28</v>
      </c>
      <c r="F7827" t="s">
        <v>8048</v>
      </c>
      <c r="G7827" t="s">
        <v>30</v>
      </c>
      <c r="H7827" t="s">
        <v>31</v>
      </c>
      <c r="I7827" t="s">
        <v>39</v>
      </c>
      <c r="J7827" t="s">
        <v>1110</v>
      </c>
      <c r="K7827" t="s">
        <v>1110</v>
      </c>
      <c r="L7827" t="s">
        <v>34</v>
      </c>
      <c r="M7827" t="s">
        <v>3882</v>
      </c>
      <c r="N7827" t="s">
        <v>2857</v>
      </c>
      <c r="O7827">
        <v>47.4</v>
      </c>
      <c r="P7827">
        <v>70</v>
      </c>
      <c r="Q7827">
        <v>2592</v>
      </c>
      <c r="R7827">
        <v>2592</v>
      </c>
      <c r="S7827">
        <v>195.60992</v>
      </c>
      <c r="T7827">
        <v>2857.60992</v>
      </c>
      <c r="U7827">
        <v>122</v>
      </c>
      <c r="V7827">
        <f>SUMIF(货件明细!K:K,F7827,货件明细!AQ:AQ)</f>
        <v>0</v>
      </c>
      <c r="W7827">
        <f t="shared" si="488"/>
        <v>1</v>
      </c>
      <c r="X7827">
        <f t="shared" si="489"/>
        <v>122</v>
      </c>
      <c r="Y7827">
        <f>SUMIF(货件明细!K:K,F7827,货件明细!I:I)</f>
        <v>0</v>
      </c>
      <c r="Z7827">
        <f t="shared" si="490"/>
        <v>47.4</v>
      </c>
      <c r="AA7827">
        <f>SUMIF(货件明细!K:K,F7827,货件明细!J:J)</f>
        <v>0</v>
      </c>
      <c r="AB7827">
        <f t="shared" si="491"/>
        <v>1</v>
      </c>
    </row>
    <row r="7828" spans="1:28">
      <c r="A7828">
        <v>2025</v>
      </c>
      <c r="B7828">
        <v>12</v>
      </c>
      <c r="C7828">
        <v>51</v>
      </c>
      <c r="D7828" s="4">
        <v>46010</v>
      </c>
      <c r="E7828" t="s">
        <v>28</v>
      </c>
      <c r="F7828" t="s">
        <v>8049</v>
      </c>
      <c r="G7828" t="s">
        <v>30</v>
      </c>
      <c r="H7828" t="s">
        <v>31</v>
      </c>
      <c r="I7828" t="s">
        <v>57</v>
      </c>
      <c r="J7828" t="s">
        <v>1110</v>
      </c>
      <c r="K7828" t="s">
        <v>1110</v>
      </c>
      <c r="L7828" t="s">
        <v>34</v>
      </c>
      <c r="M7828" t="s">
        <v>3882</v>
      </c>
      <c r="N7828" t="s">
        <v>2857</v>
      </c>
      <c r="O7828">
        <v>23.6</v>
      </c>
      <c r="P7828">
        <v>70</v>
      </c>
      <c r="Q7828">
        <v>1296</v>
      </c>
      <c r="R7828">
        <v>1296</v>
      </c>
      <c r="S7828">
        <v>239.0464</v>
      </c>
      <c r="T7828">
        <v>1605.0464</v>
      </c>
      <c r="U7828">
        <v>205</v>
      </c>
      <c r="V7828">
        <f>SUMIF(货件明细!K:K,F7828,货件明细!AQ:AQ)</f>
        <v>0</v>
      </c>
      <c r="W7828">
        <f t="shared" si="488"/>
        <v>1</v>
      </c>
      <c r="X7828">
        <f t="shared" si="489"/>
        <v>205</v>
      </c>
      <c r="Y7828">
        <f>SUMIF(货件明细!K:K,F7828,货件明细!I:I)</f>
        <v>0</v>
      </c>
      <c r="Z7828">
        <f t="shared" si="490"/>
        <v>23.6</v>
      </c>
      <c r="AA7828">
        <f>SUMIF(货件明细!K:K,F7828,货件明细!J:J)</f>
        <v>0</v>
      </c>
      <c r="AB7828">
        <f t="shared" si="491"/>
        <v>1</v>
      </c>
    </row>
    <row r="7829" spans="1:28">
      <c r="A7829">
        <v>2025</v>
      </c>
      <c r="B7829">
        <v>12</v>
      </c>
      <c r="C7829">
        <v>51</v>
      </c>
      <c r="D7829" s="4">
        <v>46010</v>
      </c>
      <c r="E7829" t="s">
        <v>28</v>
      </c>
      <c r="F7829" t="s">
        <v>8050</v>
      </c>
      <c r="G7829" t="s">
        <v>30</v>
      </c>
      <c r="H7829" t="s">
        <v>31</v>
      </c>
      <c r="I7829" t="s">
        <v>145</v>
      </c>
      <c r="J7829" t="s">
        <v>1110</v>
      </c>
      <c r="K7829" t="s">
        <v>1110</v>
      </c>
      <c r="L7829" t="s">
        <v>34</v>
      </c>
      <c r="M7829" t="s">
        <v>3882</v>
      </c>
      <c r="N7829" t="s">
        <v>2857</v>
      </c>
      <c r="O7829">
        <v>20.8</v>
      </c>
      <c r="P7829">
        <v>70</v>
      </c>
      <c r="Q7829">
        <v>1134</v>
      </c>
      <c r="R7829">
        <v>1134</v>
      </c>
      <c r="S7829">
        <v>303.1808</v>
      </c>
      <c r="T7829">
        <v>1507.1808</v>
      </c>
      <c r="U7829">
        <v>260</v>
      </c>
      <c r="V7829">
        <f>SUMIF(货件明细!K:K,F7829,货件明细!AQ:AQ)</f>
        <v>0</v>
      </c>
      <c r="W7829">
        <f t="shared" si="488"/>
        <v>1</v>
      </c>
      <c r="X7829">
        <f t="shared" si="489"/>
        <v>260</v>
      </c>
      <c r="Y7829">
        <f>SUMIF(货件明细!K:K,F7829,货件明细!I:I)</f>
        <v>0</v>
      </c>
      <c r="Z7829">
        <f t="shared" si="490"/>
        <v>20.8</v>
      </c>
      <c r="AA7829">
        <f>SUMIF(货件明细!K:K,F7829,货件明细!J:J)</f>
        <v>0</v>
      </c>
      <c r="AB7829">
        <f t="shared" si="491"/>
        <v>1</v>
      </c>
    </row>
    <row r="7830" spans="1:28">
      <c r="A7830">
        <v>2025</v>
      </c>
      <c r="B7830">
        <v>12</v>
      </c>
      <c r="C7830">
        <v>51</v>
      </c>
      <c r="D7830" s="4">
        <v>46010</v>
      </c>
      <c r="E7830" t="s">
        <v>28</v>
      </c>
      <c r="F7830" t="s">
        <v>8051</v>
      </c>
      <c r="G7830" t="s">
        <v>30</v>
      </c>
      <c r="H7830" t="s">
        <v>31</v>
      </c>
      <c r="I7830" t="s">
        <v>41</v>
      </c>
      <c r="J7830" t="s">
        <v>1110</v>
      </c>
      <c r="K7830" t="s">
        <v>1110</v>
      </c>
      <c r="L7830" t="s">
        <v>34</v>
      </c>
      <c r="M7830" t="s">
        <v>3882</v>
      </c>
      <c r="N7830" t="s">
        <v>2857</v>
      </c>
      <c r="O7830">
        <v>78.95</v>
      </c>
      <c r="P7830">
        <v>70</v>
      </c>
      <c r="Q7830">
        <v>4266</v>
      </c>
      <c r="R7830">
        <v>4266</v>
      </c>
      <c r="S7830">
        <v>309.0112</v>
      </c>
      <c r="T7830">
        <v>4645.0112</v>
      </c>
      <c r="U7830">
        <v>220</v>
      </c>
      <c r="V7830">
        <f>SUMIF(货件明细!K:K,F7830,货件明细!AQ:AQ)</f>
        <v>0</v>
      </c>
      <c r="W7830">
        <f t="shared" si="488"/>
        <v>1</v>
      </c>
      <c r="X7830">
        <f t="shared" si="489"/>
        <v>220</v>
      </c>
      <c r="Y7830">
        <f>SUMIF(货件明细!K:K,F7830,货件明细!I:I)</f>
        <v>0</v>
      </c>
      <c r="Z7830">
        <f t="shared" si="490"/>
        <v>78.95</v>
      </c>
      <c r="AA7830">
        <f>SUMIF(货件明细!K:K,F7830,货件明细!J:J)</f>
        <v>0</v>
      </c>
      <c r="AB7830">
        <f t="shared" si="491"/>
        <v>1</v>
      </c>
    </row>
    <row r="7831" spans="1:28">
      <c r="A7831">
        <v>2025</v>
      </c>
      <c r="B7831">
        <v>12</v>
      </c>
      <c r="C7831">
        <v>51</v>
      </c>
      <c r="D7831" s="4">
        <v>46011</v>
      </c>
      <c r="E7831" t="s">
        <v>28</v>
      </c>
      <c r="F7831" t="s">
        <v>8052</v>
      </c>
      <c r="G7831" t="s">
        <v>50</v>
      </c>
      <c r="H7831" t="s">
        <v>31</v>
      </c>
      <c r="I7831" t="s">
        <v>129</v>
      </c>
      <c r="J7831" t="s">
        <v>7637</v>
      </c>
      <c r="K7831" t="s">
        <v>100</v>
      </c>
      <c r="L7831" t="s">
        <v>46</v>
      </c>
      <c r="M7831" t="s">
        <v>47</v>
      </c>
      <c r="N7831" t="s">
        <v>5148</v>
      </c>
      <c r="O7831">
        <v>20.8</v>
      </c>
      <c r="Q7831">
        <v>114.142857142857</v>
      </c>
      <c r="R7831">
        <v>114.142857142857</v>
      </c>
      <c r="S7831">
        <v>0</v>
      </c>
      <c r="T7831">
        <v>114.142857142857</v>
      </c>
      <c r="U7831">
        <v>189</v>
      </c>
      <c r="V7831">
        <f>SUMIF(货件明细!K:K,F7831,货件明细!AQ:AQ)</f>
        <v>0</v>
      </c>
      <c r="W7831">
        <f t="shared" si="488"/>
        <v>1</v>
      </c>
      <c r="X7831">
        <f t="shared" si="489"/>
        <v>189</v>
      </c>
      <c r="Y7831">
        <f>SUMIF(货件明细!K:K,F7831,货件明细!I:I)</f>
        <v>0</v>
      </c>
      <c r="Z7831">
        <f t="shared" si="490"/>
        <v>20.8</v>
      </c>
      <c r="AA7831">
        <f>SUMIF(货件明细!K:K,F7831,货件明细!J:J)</f>
        <v>0</v>
      </c>
      <c r="AB7831">
        <f t="shared" si="491"/>
        <v>1</v>
      </c>
    </row>
    <row r="7832" spans="1:28">
      <c r="A7832">
        <v>2025</v>
      </c>
      <c r="B7832">
        <v>12</v>
      </c>
      <c r="C7832">
        <v>51</v>
      </c>
      <c r="D7832" s="4">
        <v>46011</v>
      </c>
      <c r="E7832" t="s">
        <v>28</v>
      </c>
      <c r="F7832" t="s">
        <v>8053</v>
      </c>
      <c r="G7832" t="s">
        <v>374</v>
      </c>
      <c r="H7832" t="s">
        <v>71</v>
      </c>
      <c r="I7832" t="s">
        <v>129</v>
      </c>
      <c r="J7832" t="s">
        <v>7637</v>
      </c>
      <c r="K7832" t="s">
        <v>7637</v>
      </c>
      <c r="L7832" t="s">
        <v>46</v>
      </c>
      <c r="M7832" t="s">
        <v>2882</v>
      </c>
      <c r="N7832" t="s">
        <v>3135</v>
      </c>
      <c r="O7832">
        <v>20.8</v>
      </c>
      <c r="Q7832">
        <v>108.45</v>
      </c>
      <c r="R7832">
        <v>108.45</v>
      </c>
      <c r="S7832">
        <v>0</v>
      </c>
      <c r="T7832">
        <v>108.45</v>
      </c>
      <c r="U7832">
        <v>189</v>
      </c>
      <c r="V7832">
        <f>SUMIF(货件明细!K:K,F7832,货件明细!AQ:AQ)</f>
        <v>0</v>
      </c>
      <c r="W7832">
        <f t="shared" si="488"/>
        <v>1</v>
      </c>
      <c r="X7832">
        <f t="shared" si="489"/>
        <v>189</v>
      </c>
      <c r="Y7832">
        <f>SUMIF(货件明细!K:K,F7832,货件明细!I:I)</f>
        <v>0</v>
      </c>
      <c r="Z7832">
        <f t="shared" si="490"/>
        <v>20.8</v>
      </c>
      <c r="AA7832">
        <f>SUMIF(货件明细!K:K,F7832,货件明细!J:J)</f>
        <v>0</v>
      </c>
      <c r="AB7832">
        <f t="shared" si="491"/>
        <v>1</v>
      </c>
    </row>
    <row r="7833" spans="1:28">
      <c r="A7833">
        <v>2025</v>
      </c>
      <c r="B7833">
        <v>12</v>
      </c>
      <c r="C7833">
        <v>51</v>
      </c>
      <c r="D7833" s="4">
        <v>46011</v>
      </c>
      <c r="E7833" t="s">
        <v>28</v>
      </c>
      <c r="F7833" t="s">
        <v>8054</v>
      </c>
      <c r="G7833" t="s">
        <v>64</v>
      </c>
      <c r="H7833" t="s">
        <v>44</v>
      </c>
      <c r="I7833" t="s">
        <v>129</v>
      </c>
      <c r="J7833" t="s">
        <v>7637</v>
      </c>
      <c r="K7833" t="s">
        <v>7637</v>
      </c>
      <c r="L7833" t="s">
        <v>46</v>
      </c>
      <c r="M7833" t="s">
        <v>2882</v>
      </c>
      <c r="N7833" t="s">
        <v>3135</v>
      </c>
      <c r="O7833">
        <v>20.8</v>
      </c>
      <c r="Q7833">
        <v>106.941666666667</v>
      </c>
      <c r="R7833">
        <v>106.941666666667</v>
      </c>
      <c r="S7833">
        <v>0</v>
      </c>
      <c r="T7833">
        <v>106.941666666667</v>
      </c>
      <c r="U7833">
        <v>189</v>
      </c>
      <c r="V7833">
        <f>SUMIF(货件明细!K:K,F7833,货件明细!AQ:AQ)</f>
        <v>0</v>
      </c>
      <c r="W7833">
        <f t="shared" si="488"/>
        <v>1</v>
      </c>
      <c r="X7833">
        <f t="shared" si="489"/>
        <v>189</v>
      </c>
      <c r="Y7833">
        <f>SUMIF(货件明细!K:K,F7833,货件明细!I:I)</f>
        <v>0</v>
      </c>
      <c r="Z7833">
        <f t="shared" si="490"/>
        <v>20.8</v>
      </c>
      <c r="AA7833">
        <f>SUMIF(货件明细!K:K,F7833,货件明细!J:J)</f>
        <v>0</v>
      </c>
      <c r="AB7833">
        <f t="shared" si="491"/>
        <v>1</v>
      </c>
    </row>
    <row r="7834" spans="1:28">
      <c r="A7834">
        <v>2025</v>
      </c>
      <c r="B7834">
        <v>12</v>
      </c>
      <c r="C7834">
        <v>51</v>
      </c>
      <c r="D7834" s="4">
        <v>46011</v>
      </c>
      <c r="E7834" t="s">
        <v>28</v>
      </c>
      <c r="F7834" t="s">
        <v>8055</v>
      </c>
      <c r="G7834" t="s">
        <v>1610</v>
      </c>
      <c r="H7834" t="s">
        <v>71</v>
      </c>
      <c r="I7834" t="s">
        <v>129</v>
      </c>
      <c r="J7834" t="s">
        <v>7637</v>
      </c>
      <c r="K7834" t="s">
        <v>7637</v>
      </c>
      <c r="L7834" t="s">
        <v>46</v>
      </c>
      <c r="M7834" t="s">
        <v>2882</v>
      </c>
      <c r="N7834" t="s">
        <v>3135</v>
      </c>
      <c r="O7834">
        <v>20.8</v>
      </c>
      <c r="Q7834">
        <v>70.6166666666667</v>
      </c>
      <c r="R7834">
        <v>70.6166666666667</v>
      </c>
      <c r="S7834">
        <v>0</v>
      </c>
      <c r="T7834">
        <v>70.6166666666667</v>
      </c>
      <c r="U7834">
        <v>189</v>
      </c>
      <c r="V7834">
        <f>SUMIF(货件明细!K:K,F7834,货件明细!AQ:AQ)</f>
        <v>0</v>
      </c>
      <c r="W7834">
        <f t="shared" si="488"/>
        <v>1</v>
      </c>
      <c r="X7834">
        <f t="shared" si="489"/>
        <v>189</v>
      </c>
      <c r="Y7834">
        <f>SUMIF(货件明细!K:K,F7834,货件明细!I:I)</f>
        <v>0</v>
      </c>
      <c r="Z7834">
        <f t="shared" si="490"/>
        <v>20.8</v>
      </c>
      <c r="AA7834">
        <f>SUMIF(货件明细!K:K,F7834,货件明细!J:J)</f>
        <v>0</v>
      </c>
      <c r="AB7834">
        <f t="shared" si="491"/>
        <v>1</v>
      </c>
    </row>
    <row r="7835" spans="1:28">
      <c r="A7835">
        <v>2025</v>
      </c>
      <c r="B7835">
        <v>12</v>
      </c>
      <c r="C7835">
        <v>51</v>
      </c>
      <c r="D7835" s="4">
        <v>46011</v>
      </c>
      <c r="E7835" t="s">
        <v>28</v>
      </c>
      <c r="F7835" t="s">
        <v>8056</v>
      </c>
      <c r="G7835" t="s">
        <v>395</v>
      </c>
      <c r="H7835" t="s">
        <v>44</v>
      </c>
      <c r="I7835" t="s">
        <v>129</v>
      </c>
      <c r="J7835" t="s">
        <v>7637</v>
      </c>
      <c r="K7835" t="s">
        <v>7637</v>
      </c>
      <c r="L7835" t="s">
        <v>46</v>
      </c>
      <c r="M7835" t="s">
        <v>2882</v>
      </c>
      <c r="N7835" t="s">
        <v>3135</v>
      </c>
      <c r="O7835">
        <v>20.8</v>
      </c>
      <c r="Q7835">
        <v>104.333333333333</v>
      </c>
      <c r="R7835">
        <v>104.333333333333</v>
      </c>
      <c r="S7835">
        <v>0</v>
      </c>
      <c r="T7835">
        <v>104.333333333333</v>
      </c>
      <c r="U7835">
        <v>189</v>
      </c>
      <c r="V7835">
        <f>SUMIF(货件明细!K:K,F7835,货件明细!AQ:AQ)</f>
        <v>0</v>
      </c>
      <c r="W7835">
        <f t="shared" si="488"/>
        <v>1</v>
      </c>
      <c r="X7835">
        <f t="shared" si="489"/>
        <v>189</v>
      </c>
      <c r="Y7835">
        <f>SUMIF(货件明细!K:K,F7835,货件明细!I:I)</f>
        <v>0</v>
      </c>
      <c r="Z7835">
        <f t="shared" si="490"/>
        <v>20.8</v>
      </c>
      <c r="AA7835">
        <f>SUMIF(货件明细!K:K,F7835,货件明细!J:J)</f>
        <v>0</v>
      </c>
      <c r="AB7835">
        <f t="shared" si="491"/>
        <v>1</v>
      </c>
    </row>
    <row r="7836" spans="1:28">
      <c r="A7836">
        <v>2025</v>
      </c>
      <c r="B7836">
        <v>12</v>
      </c>
      <c r="C7836">
        <v>51</v>
      </c>
      <c r="D7836" s="4">
        <v>46011</v>
      </c>
      <c r="E7836" t="s">
        <v>28</v>
      </c>
      <c r="F7836" t="s">
        <v>8057</v>
      </c>
      <c r="G7836" t="s">
        <v>50</v>
      </c>
      <c r="H7836" t="s">
        <v>31</v>
      </c>
      <c r="I7836" t="s">
        <v>111</v>
      </c>
      <c r="J7836" t="s">
        <v>7637</v>
      </c>
      <c r="K7836" t="s">
        <v>100</v>
      </c>
      <c r="L7836" t="s">
        <v>46</v>
      </c>
      <c r="M7836" t="s">
        <v>47</v>
      </c>
      <c r="N7836" t="s">
        <v>5148</v>
      </c>
      <c r="O7836">
        <v>14.65</v>
      </c>
      <c r="Q7836">
        <v>114.142857142857</v>
      </c>
      <c r="R7836">
        <v>114.142857142857</v>
      </c>
      <c r="S7836">
        <v>0</v>
      </c>
      <c r="T7836">
        <v>114.142857142857</v>
      </c>
      <c r="U7836">
        <v>90</v>
      </c>
      <c r="V7836">
        <f>SUMIF(货件明细!K:K,F7836,货件明细!AQ:AQ)</f>
        <v>0</v>
      </c>
      <c r="W7836">
        <f t="shared" si="488"/>
        <v>1</v>
      </c>
      <c r="X7836">
        <f t="shared" si="489"/>
        <v>90</v>
      </c>
      <c r="Y7836">
        <f>SUMIF(货件明细!K:K,F7836,货件明细!I:I)</f>
        <v>0</v>
      </c>
      <c r="Z7836">
        <f t="shared" si="490"/>
        <v>14.65</v>
      </c>
      <c r="AA7836">
        <f>SUMIF(货件明细!K:K,F7836,货件明细!J:J)</f>
        <v>0</v>
      </c>
      <c r="AB7836">
        <f t="shared" si="491"/>
        <v>1</v>
      </c>
    </row>
    <row r="7837" spans="1:28">
      <c r="A7837">
        <v>2025</v>
      </c>
      <c r="B7837">
        <v>12</v>
      </c>
      <c r="C7837">
        <v>51</v>
      </c>
      <c r="D7837" s="4">
        <v>46011</v>
      </c>
      <c r="E7837" t="s">
        <v>28</v>
      </c>
      <c r="F7837" t="s">
        <v>8058</v>
      </c>
      <c r="G7837" t="s">
        <v>269</v>
      </c>
      <c r="H7837" t="s">
        <v>31</v>
      </c>
      <c r="I7837" t="s">
        <v>111</v>
      </c>
      <c r="J7837" t="s">
        <v>7637</v>
      </c>
      <c r="K7837" t="s">
        <v>100</v>
      </c>
      <c r="L7837" t="s">
        <v>46</v>
      </c>
      <c r="M7837" t="s">
        <v>47</v>
      </c>
      <c r="N7837" t="s">
        <v>5148</v>
      </c>
      <c r="O7837">
        <v>14.65</v>
      </c>
      <c r="Q7837">
        <v>135.8</v>
      </c>
      <c r="R7837">
        <v>135.8</v>
      </c>
      <c r="S7837">
        <v>0</v>
      </c>
      <c r="T7837">
        <v>135.8</v>
      </c>
      <c r="U7837">
        <v>90</v>
      </c>
      <c r="V7837">
        <f>SUMIF(货件明细!K:K,F7837,货件明细!AQ:AQ)</f>
        <v>0</v>
      </c>
      <c r="W7837">
        <f t="shared" si="488"/>
        <v>1</v>
      </c>
      <c r="X7837">
        <f t="shared" si="489"/>
        <v>90</v>
      </c>
      <c r="Y7837">
        <f>SUMIF(货件明细!K:K,F7837,货件明细!I:I)</f>
        <v>0</v>
      </c>
      <c r="Z7837">
        <f t="shared" si="490"/>
        <v>14.65</v>
      </c>
      <c r="AA7837">
        <f>SUMIF(货件明细!K:K,F7837,货件明细!J:J)</f>
        <v>0</v>
      </c>
      <c r="AB7837">
        <f t="shared" si="491"/>
        <v>1</v>
      </c>
    </row>
    <row r="7838" spans="1:28">
      <c r="A7838">
        <v>2025</v>
      </c>
      <c r="B7838">
        <v>12</v>
      </c>
      <c r="C7838">
        <v>51</v>
      </c>
      <c r="D7838" s="4">
        <v>46011</v>
      </c>
      <c r="E7838" t="s">
        <v>28</v>
      </c>
      <c r="F7838" t="s">
        <v>8059</v>
      </c>
      <c r="G7838" t="s">
        <v>64</v>
      </c>
      <c r="H7838" t="s">
        <v>44</v>
      </c>
      <c r="I7838" t="s">
        <v>111</v>
      </c>
      <c r="J7838" t="s">
        <v>7637</v>
      </c>
      <c r="K7838" t="s">
        <v>7637</v>
      </c>
      <c r="L7838" t="s">
        <v>46</v>
      </c>
      <c r="M7838" t="s">
        <v>2882</v>
      </c>
      <c r="N7838" t="s">
        <v>3135</v>
      </c>
      <c r="O7838">
        <v>14.65</v>
      </c>
      <c r="Q7838">
        <v>106.941666666667</v>
      </c>
      <c r="R7838">
        <v>106.941666666667</v>
      </c>
      <c r="S7838">
        <v>0</v>
      </c>
      <c r="T7838">
        <v>106.941666666667</v>
      </c>
      <c r="U7838">
        <v>90</v>
      </c>
      <c r="V7838">
        <f>SUMIF(货件明细!K:K,F7838,货件明细!AQ:AQ)</f>
        <v>0</v>
      </c>
      <c r="W7838">
        <f t="shared" si="488"/>
        <v>1</v>
      </c>
      <c r="X7838">
        <f t="shared" si="489"/>
        <v>90</v>
      </c>
      <c r="Y7838">
        <f>SUMIF(货件明细!K:K,F7838,货件明细!I:I)</f>
        <v>0</v>
      </c>
      <c r="Z7838">
        <f t="shared" si="490"/>
        <v>14.65</v>
      </c>
      <c r="AA7838">
        <f>SUMIF(货件明细!K:K,F7838,货件明细!J:J)</f>
        <v>0</v>
      </c>
      <c r="AB7838">
        <f t="shared" si="491"/>
        <v>1</v>
      </c>
    </row>
    <row r="7839" spans="1:28">
      <c r="A7839">
        <v>2025</v>
      </c>
      <c r="B7839">
        <v>12</v>
      </c>
      <c r="C7839">
        <v>51</v>
      </c>
      <c r="D7839" s="4">
        <v>46011</v>
      </c>
      <c r="E7839" t="s">
        <v>28</v>
      </c>
      <c r="F7839" t="s">
        <v>8060</v>
      </c>
      <c r="G7839" t="s">
        <v>395</v>
      </c>
      <c r="H7839" t="s">
        <v>44</v>
      </c>
      <c r="I7839" t="s">
        <v>111</v>
      </c>
      <c r="J7839" t="s">
        <v>7637</v>
      </c>
      <c r="K7839" t="s">
        <v>7637</v>
      </c>
      <c r="L7839" t="s">
        <v>46</v>
      </c>
      <c r="M7839" t="s">
        <v>2882</v>
      </c>
      <c r="N7839" t="s">
        <v>3135</v>
      </c>
      <c r="O7839">
        <v>14.65</v>
      </c>
      <c r="Q7839">
        <v>104.333333333333</v>
      </c>
      <c r="R7839">
        <v>104.333333333333</v>
      </c>
      <c r="S7839">
        <v>0</v>
      </c>
      <c r="T7839">
        <v>104.333333333333</v>
      </c>
      <c r="U7839">
        <v>90</v>
      </c>
      <c r="V7839">
        <f>SUMIF(货件明细!K:K,F7839,货件明细!AQ:AQ)</f>
        <v>0</v>
      </c>
      <c r="W7839">
        <f t="shared" si="488"/>
        <v>1</v>
      </c>
      <c r="X7839">
        <f t="shared" si="489"/>
        <v>90</v>
      </c>
      <c r="Y7839">
        <f>SUMIF(货件明细!K:K,F7839,货件明细!I:I)</f>
        <v>0</v>
      </c>
      <c r="Z7839">
        <f t="shared" si="490"/>
        <v>14.65</v>
      </c>
      <c r="AA7839">
        <f>SUMIF(货件明细!K:K,F7839,货件明细!J:J)</f>
        <v>0</v>
      </c>
      <c r="AB7839">
        <f t="shared" si="491"/>
        <v>1</v>
      </c>
    </row>
    <row r="7840" spans="1:28">
      <c r="A7840">
        <v>2025</v>
      </c>
      <c r="B7840">
        <v>12</v>
      </c>
      <c r="C7840">
        <v>51</v>
      </c>
      <c r="D7840" s="4">
        <v>46011</v>
      </c>
      <c r="E7840" t="s">
        <v>28</v>
      </c>
      <c r="F7840" t="s">
        <v>8061</v>
      </c>
      <c r="G7840" t="s">
        <v>163</v>
      </c>
      <c r="H7840" t="s">
        <v>71</v>
      </c>
      <c r="I7840" t="s">
        <v>111</v>
      </c>
      <c r="J7840" t="s">
        <v>7637</v>
      </c>
      <c r="K7840" t="s">
        <v>7637</v>
      </c>
      <c r="L7840" t="s">
        <v>46</v>
      </c>
      <c r="M7840" t="s">
        <v>2882</v>
      </c>
      <c r="N7840" t="s">
        <v>3135</v>
      </c>
      <c r="O7840">
        <v>14.65</v>
      </c>
      <c r="Q7840">
        <v>84.35</v>
      </c>
      <c r="R7840">
        <v>84.35</v>
      </c>
      <c r="S7840">
        <v>0</v>
      </c>
      <c r="T7840">
        <v>84.35</v>
      </c>
      <c r="U7840">
        <v>90</v>
      </c>
      <c r="V7840">
        <f>SUMIF(货件明细!K:K,F7840,货件明细!AQ:AQ)</f>
        <v>0</v>
      </c>
      <c r="W7840">
        <f t="shared" si="488"/>
        <v>1</v>
      </c>
      <c r="X7840">
        <f t="shared" si="489"/>
        <v>90</v>
      </c>
      <c r="Y7840">
        <f>SUMIF(货件明细!K:K,F7840,货件明细!I:I)</f>
        <v>0</v>
      </c>
      <c r="Z7840">
        <f t="shared" si="490"/>
        <v>14.65</v>
      </c>
      <c r="AA7840">
        <f>SUMIF(货件明细!K:K,F7840,货件明细!J:J)</f>
        <v>0</v>
      </c>
      <c r="AB7840">
        <f t="shared" si="491"/>
        <v>1</v>
      </c>
    </row>
    <row r="7841" spans="1:28">
      <c r="A7841">
        <v>2025</v>
      </c>
      <c r="B7841">
        <v>12</v>
      </c>
      <c r="C7841">
        <v>51</v>
      </c>
      <c r="D7841" s="4">
        <v>46011</v>
      </c>
      <c r="E7841" t="s">
        <v>28</v>
      </c>
      <c r="F7841" t="s">
        <v>8062</v>
      </c>
      <c r="G7841" t="s">
        <v>50</v>
      </c>
      <c r="H7841" t="s">
        <v>31</v>
      </c>
      <c r="I7841" t="s">
        <v>145</v>
      </c>
      <c r="J7841" t="s">
        <v>7637</v>
      </c>
      <c r="K7841" t="s">
        <v>100</v>
      </c>
      <c r="L7841" t="s">
        <v>46</v>
      </c>
      <c r="M7841" t="s">
        <v>47</v>
      </c>
      <c r="N7841" t="s">
        <v>5148</v>
      </c>
      <c r="O7841">
        <v>14.25</v>
      </c>
      <c r="Q7841">
        <v>114.142857142857</v>
      </c>
      <c r="R7841">
        <v>114.142857142857</v>
      </c>
      <c r="S7841">
        <v>0</v>
      </c>
      <c r="T7841">
        <v>114.142857142857</v>
      </c>
      <c r="U7841">
        <v>78</v>
      </c>
      <c r="V7841">
        <f>SUMIF(货件明细!K:K,F7841,货件明细!AQ:AQ)</f>
        <v>0</v>
      </c>
      <c r="W7841">
        <f t="shared" si="488"/>
        <v>1</v>
      </c>
      <c r="X7841">
        <f t="shared" si="489"/>
        <v>78</v>
      </c>
      <c r="Y7841">
        <f>SUMIF(货件明细!K:K,F7841,货件明细!I:I)</f>
        <v>0</v>
      </c>
      <c r="Z7841">
        <f t="shared" si="490"/>
        <v>14.25</v>
      </c>
      <c r="AA7841">
        <f>SUMIF(货件明细!K:K,F7841,货件明细!J:J)</f>
        <v>0</v>
      </c>
      <c r="AB7841">
        <f t="shared" si="491"/>
        <v>1</v>
      </c>
    </row>
    <row r="7842" spans="1:28">
      <c r="A7842">
        <v>2025</v>
      </c>
      <c r="B7842">
        <v>12</v>
      </c>
      <c r="C7842">
        <v>51</v>
      </c>
      <c r="D7842" s="4">
        <v>46011</v>
      </c>
      <c r="E7842" t="s">
        <v>28</v>
      </c>
      <c r="F7842" t="s">
        <v>8063</v>
      </c>
      <c r="G7842" t="s">
        <v>56</v>
      </c>
      <c r="H7842" t="s">
        <v>44</v>
      </c>
      <c r="I7842" t="s">
        <v>145</v>
      </c>
      <c r="J7842" t="s">
        <v>7637</v>
      </c>
      <c r="K7842" t="s">
        <v>7637</v>
      </c>
      <c r="L7842" t="s">
        <v>46</v>
      </c>
      <c r="M7842" t="s">
        <v>2882</v>
      </c>
      <c r="N7842" t="s">
        <v>3338</v>
      </c>
      <c r="O7842">
        <v>14.25</v>
      </c>
      <c r="Q7842">
        <v>126.75</v>
      </c>
      <c r="R7842">
        <v>126.75</v>
      </c>
      <c r="S7842">
        <v>0</v>
      </c>
      <c r="T7842">
        <v>126.75</v>
      </c>
      <c r="U7842">
        <v>78</v>
      </c>
      <c r="V7842">
        <f>SUMIF(货件明细!K:K,F7842,货件明细!AQ:AQ)</f>
        <v>0</v>
      </c>
      <c r="W7842">
        <f t="shared" si="488"/>
        <v>1</v>
      </c>
      <c r="X7842">
        <f t="shared" si="489"/>
        <v>78</v>
      </c>
      <c r="Y7842">
        <f>SUMIF(货件明细!K:K,F7842,货件明细!I:I)</f>
        <v>0</v>
      </c>
      <c r="Z7842">
        <f t="shared" si="490"/>
        <v>14.25</v>
      </c>
      <c r="AA7842">
        <f>SUMIF(货件明细!K:K,F7842,货件明细!J:J)</f>
        <v>0</v>
      </c>
      <c r="AB7842">
        <f t="shared" si="491"/>
        <v>1</v>
      </c>
    </row>
    <row r="7843" spans="1:28">
      <c r="A7843">
        <v>2025</v>
      </c>
      <c r="B7843">
        <v>12</v>
      </c>
      <c r="C7843">
        <v>51</v>
      </c>
      <c r="D7843" s="4">
        <v>46011</v>
      </c>
      <c r="E7843" t="s">
        <v>28</v>
      </c>
      <c r="F7843" t="s">
        <v>8064</v>
      </c>
      <c r="G7843" t="s">
        <v>374</v>
      </c>
      <c r="H7843" t="s">
        <v>71</v>
      </c>
      <c r="I7843" t="s">
        <v>145</v>
      </c>
      <c r="J7843" t="s">
        <v>7637</v>
      </c>
      <c r="K7843" t="s">
        <v>7637</v>
      </c>
      <c r="L7843" t="s">
        <v>46</v>
      </c>
      <c r="M7843" t="s">
        <v>2882</v>
      </c>
      <c r="N7843" t="s">
        <v>3135</v>
      </c>
      <c r="O7843">
        <v>14.25</v>
      </c>
      <c r="Q7843">
        <v>72.3</v>
      </c>
      <c r="R7843">
        <v>72.3</v>
      </c>
      <c r="S7843">
        <v>0</v>
      </c>
      <c r="T7843">
        <v>72.3</v>
      </c>
      <c r="U7843">
        <v>78</v>
      </c>
      <c r="V7843">
        <f>SUMIF(货件明细!K:K,F7843,货件明细!AQ:AQ)</f>
        <v>0</v>
      </c>
      <c r="W7843">
        <f t="shared" si="488"/>
        <v>1</v>
      </c>
      <c r="X7843">
        <f t="shared" si="489"/>
        <v>78</v>
      </c>
      <c r="Y7843">
        <f>SUMIF(货件明细!K:K,F7843,货件明细!I:I)</f>
        <v>0</v>
      </c>
      <c r="Z7843">
        <f t="shared" si="490"/>
        <v>14.25</v>
      </c>
      <c r="AA7843">
        <f>SUMIF(货件明细!K:K,F7843,货件明细!J:J)</f>
        <v>0</v>
      </c>
      <c r="AB7843">
        <f t="shared" si="491"/>
        <v>1</v>
      </c>
    </row>
    <row r="7844" spans="1:28">
      <c r="A7844">
        <v>2025</v>
      </c>
      <c r="B7844">
        <v>12</v>
      </c>
      <c r="C7844">
        <v>51</v>
      </c>
      <c r="D7844" s="4">
        <v>46011</v>
      </c>
      <c r="E7844" t="s">
        <v>28</v>
      </c>
      <c r="F7844" t="s">
        <v>8065</v>
      </c>
      <c r="G7844" t="s">
        <v>263</v>
      </c>
      <c r="H7844" t="s">
        <v>44</v>
      </c>
      <c r="I7844" t="s">
        <v>145</v>
      </c>
      <c r="J7844" t="s">
        <v>7637</v>
      </c>
      <c r="K7844" t="s">
        <v>7637</v>
      </c>
      <c r="L7844" t="s">
        <v>46</v>
      </c>
      <c r="M7844" t="s">
        <v>2882</v>
      </c>
      <c r="N7844" t="s">
        <v>3338</v>
      </c>
      <c r="O7844">
        <v>14.25</v>
      </c>
      <c r="Q7844">
        <v>133.8</v>
      </c>
      <c r="R7844">
        <v>133.8</v>
      </c>
      <c r="S7844">
        <v>0</v>
      </c>
      <c r="T7844">
        <v>133.8</v>
      </c>
      <c r="U7844">
        <v>78</v>
      </c>
      <c r="V7844">
        <f>SUMIF(货件明细!K:K,F7844,货件明细!AQ:AQ)</f>
        <v>0</v>
      </c>
      <c r="W7844">
        <f t="shared" si="488"/>
        <v>1</v>
      </c>
      <c r="X7844">
        <f t="shared" si="489"/>
        <v>78</v>
      </c>
      <c r="Y7844">
        <f>SUMIF(货件明细!K:K,F7844,货件明细!I:I)</f>
        <v>0</v>
      </c>
      <c r="Z7844">
        <f t="shared" si="490"/>
        <v>14.25</v>
      </c>
      <c r="AA7844">
        <f>SUMIF(货件明细!K:K,F7844,货件明细!J:J)</f>
        <v>0</v>
      </c>
      <c r="AB7844">
        <f t="shared" si="491"/>
        <v>1</v>
      </c>
    </row>
    <row r="7845" spans="1:28">
      <c r="A7845">
        <v>2025</v>
      </c>
      <c r="B7845">
        <v>12</v>
      </c>
      <c r="C7845">
        <v>51</v>
      </c>
      <c r="D7845" s="4">
        <v>46011</v>
      </c>
      <c r="E7845" t="s">
        <v>28</v>
      </c>
      <c r="F7845" t="s">
        <v>8066</v>
      </c>
      <c r="G7845" t="s">
        <v>267</v>
      </c>
      <c r="H7845" t="s">
        <v>71</v>
      </c>
      <c r="I7845" t="s">
        <v>145</v>
      </c>
      <c r="J7845" t="s">
        <v>7637</v>
      </c>
      <c r="K7845" t="s">
        <v>7637</v>
      </c>
      <c r="L7845" t="s">
        <v>46</v>
      </c>
      <c r="M7845" t="s">
        <v>2882</v>
      </c>
      <c r="N7845" t="s">
        <v>3338</v>
      </c>
      <c r="O7845">
        <v>14.25</v>
      </c>
      <c r="Q7845">
        <v>87.3</v>
      </c>
      <c r="R7845">
        <v>87.3</v>
      </c>
      <c r="S7845">
        <v>0</v>
      </c>
      <c r="T7845">
        <v>87.3</v>
      </c>
      <c r="U7845">
        <v>78</v>
      </c>
      <c r="V7845">
        <f>SUMIF(货件明细!K:K,F7845,货件明细!AQ:AQ)</f>
        <v>0</v>
      </c>
      <c r="W7845">
        <f t="shared" si="488"/>
        <v>1</v>
      </c>
      <c r="X7845">
        <f t="shared" si="489"/>
        <v>78</v>
      </c>
      <c r="Y7845">
        <f>SUMIF(货件明细!K:K,F7845,货件明细!I:I)</f>
        <v>0</v>
      </c>
      <c r="Z7845">
        <f t="shared" si="490"/>
        <v>14.25</v>
      </c>
      <c r="AA7845">
        <f>SUMIF(货件明细!K:K,F7845,货件明细!J:J)</f>
        <v>0</v>
      </c>
      <c r="AB7845">
        <f t="shared" si="491"/>
        <v>1</v>
      </c>
    </row>
    <row r="7846" spans="1:28">
      <c r="A7846">
        <v>2025</v>
      </c>
      <c r="B7846">
        <v>12</v>
      </c>
      <c r="C7846">
        <v>51</v>
      </c>
      <c r="D7846" s="4">
        <v>46011</v>
      </c>
      <c r="E7846" t="s">
        <v>28</v>
      </c>
      <c r="F7846" t="s">
        <v>8067</v>
      </c>
      <c r="G7846" t="s">
        <v>50</v>
      </c>
      <c r="H7846" t="s">
        <v>31</v>
      </c>
      <c r="I7846" t="s">
        <v>39</v>
      </c>
      <c r="J7846" t="s">
        <v>7637</v>
      </c>
      <c r="K7846" t="s">
        <v>100</v>
      </c>
      <c r="L7846" t="s">
        <v>46</v>
      </c>
      <c r="M7846" t="s">
        <v>47</v>
      </c>
      <c r="N7846" t="s">
        <v>5148</v>
      </c>
      <c r="O7846">
        <v>10.4</v>
      </c>
      <c r="Q7846">
        <v>114.142857142857</v>
      </c>
      <c r="R7846">
        <v>114.142857142857</v>
      </c>
      <c r="S7846">
        <v>0</v>
      </c>
      <c r="T7846">
        <v>114.142857142857</v>
      </c>
      <c r="U7846">
        <v>55</v>
      </c>
      <c r="V7846">
        <f>SUMIF(货件明细!K:K,F7846,货件明细!AQ:AQ)</f>
        <v>0</v>
      </c>
      <c r="W7846">
        <f t="shared" si="488"/>
        <v>1</v>
      </c>
      <c r="X7846">
        <f t="shared" si="489"/>
        <v>55</v>
      </c>
      <c r="Y7846">
        <f>SUMIF(货件明细!K:K,F7846,货件明细!I:I)</f>
        <v>0</v>
      </c>
      <c r="Z7846">
        <f t="shared" si="490"/>
        <v>10.4</v>
      </c>
      <c r="AA7846">
        <f>SUMIF(货件明细!K:K,F7846,货件明细!J:J)</f>
        <v>0</v>
      </c>
      <c r="AB7846">
        <f t="shared" si="491"/>
        <v>1</v>
      </c>
    </row>
    <row r="7847" spans="1:28">
      <c r="A7847">
        <v>2025</v>
      </c>
      <c r="B7847">
        <v>12</v>
      </c>
      <c r="C7847">
        <v>51</v>
      </c>
      <c r="D7847" s="4">
        <v>46011</v>
      </c>
      <c r="E7847" t="s">
        <v>28</v>
      </c>
      <c r="F7847" t="s">
        <v>8068</v>
      </c>
      <c r="G7847" t="s">
        <v>374</v>
      </c>
      <c r="H7847" t="s">
        <v>71</v>
      </c>
      <c r="I7847" t="s">
        <v>39</v>
      </c>
      <c r="J7847" t="s">
        <v>7637</v>
      </c>
      <c r="K7847" t="s">
        <v>7637</v>
      </c>
      <c r="L7847" t="s">
        <v>46</v>
      </c>
      <c r="M7847" t="s">
        <v>2882</v>
      </c>
      <c r="N7847" t="s">
        <v>3135</v>
      </c>
      <c r="O7847">
        <v>10.4</v>
      </c>
      <c r="Q7847">
        <v>72.3</v>
      </c>
      <c r="R7847">
        <v>72.3</v>
      </c>
      <c r="S7847">
        <v>0</v>
      </c>
      <c r="T7847">
        <v>72.3</v>
      </c>
      <c r="U7847">
        <v>55</v>
      </c>
      <c r="V7847">
        <f>SUMIF(货件明细!K:K,F7847,货件明细!AQ:AQ)</f>
        <v>0</v>
      </c>
      <c r="W7847">
        <f t="shared" si="488"/>
        <v>1</v>
      </c>
      <c r="X7847">
        <f t="shared" si="489"/>
        <v>55</v>
      </c>
      <c r="Y7847">
        <f>SUMIF(货件明细!K:K,F7847,货件明细!I:I)</f>
        <v>0</v>
      </c>
      <c r="Z7847">
        <f t="shared" si="490"/>
        <v>10.4</v>
      </c>
      <c r="AA7847">
        <f>SUMIF(货件明细!K:K,F7847,货件明细!J:J)</f>
        <v>0</v>
      </c>
      <c r="AB7847">
        <f t="shared" si="491"/>
        <v>1</v>
      </c>
    </row>
    <row r="7848" spans="1:28">
      <c r="A7848">
        <v>2025</v>
      </c>
      <c r="B7848">
        <v>12</v>
      </c>
      <c r="C7848">
        <v>51</v>
      </c>
      <c r="D7848" s="4">
        <v>46011</v>
      </c>
      <c r="E7848" t="s">
        <v>28</v>
      </c>
      <c r="F7848" t="s">
        <v>8069</v>
      </c>
      <c r="G7848" t="s">
        <v>64</v>
      </c>
      <c r="H7848" t="s">
        <v>44</v>
      </c>
      <c r="I7848" t="s">
        <v>39</v>
      </c>
      <c r="J7848" t="s">
        <v>7637</v>
      </c>
      <c r="K7848" t="s">
        <v>7637</v>
      </c>
      <c r="L7848" t="s">
        <v>46</v>
      </c>
      <c r="M7848" t="s">
        <v>2882</v>
      </c>
      <c r="N7848" t="s">
        <v>3135</v>
      </c>
      <c r="O7848">
        <v>10.4</v>
      </c>
      <c r="Q7848">
        <v>106.941666666667</v>
      </c>
      <c r="R7848">
        <v>106.941666666667</v>
      </c>
      <c r="S7848">
        <v>0</v>
      </c>
      <c r="T7848">
        <v>106.941666666667</v>
      </c>
      <c r="U7848">
        <v>55</v>
      </c>
      <c r="V7848">
        <f>SUMIF(货件明细!K:K,F7848,货件明细!AQ:AQ)</f>
        <v>0</v>
      </c>
      <c r="W7848">
        <f t="shared" si="488"/>
        <v>1</v>
      </c>
      <c r="X7848">
        <f t="shared" si="489"/>
        <v>55</v>
      </c>
      <c r="Y7848">
        <f>SUMIF(货件明细!K:K,F7848,货件明细!I:I)</f>
        <v>0</v>
      </c>
      <c r="Z7848">
        <f t="shared" si="490"/>
        <v>10.4</v>
      </c>
      <c r="AA7848">
        <f>SUMIF(货件明细!K:K,F7848,货件明细!J:J)</f>
        <v>0</v>
      </c>
      <c r="AB7848">
        <f t="shared" si="491"/>
        <v>1</v>
      </c>
    </row>
    <row r="7849" spans="1:28">
      <c r="A7849">
        <v>2025</v>
      </c>
      <c r="B7849">
        <v>12</v>
      </c>
      <c r="C7849">
        <v>51</v>
      </c>
      <c r="D7849" s="4">
        <v>46011</v>
      </c>
      <c r="E7849" t="s">
        <v>28</v>
      </c>
      <c r="F7849" t="s">
        <v>8070</v>
      </c>
      <c r="G7849" t="s">
        <v>1610</v>
      </c>
      <c r="H7849" t="s">
        <v>71</v>
      </c>
      <c r="I7849" t="s">
        <v>39</v>
      </c>
      <c r="J7849" t="s">
        <v>7637</v>
      </c>
      <c r="K7849" t="s">
        <v>7637</v>
      </c>
      <c r="L7849" t="s">
        <v>46</v>
      </c>
      <c r="M7849" t="s">
        <v>2882</v>
      </c>
      <c r="N7849" t="s">
        <v>3135</v>
      </c>
      <c r="O7849">
        <v>10.4</v>
      </c>
      <c r="Q7849">
        <v>70.6166666666667</v>
      </c>
      <c r="R7849">
        <v>70.6166666666667</v>
      </c>
      <c r="S7849">
        <v>0</v>
      </c>
      <c r="T7849">
        <v>70.6166666666667</v>
      </c>
      <c r="U7849">
        <v>53</v>
      </c>
      <c r="V7849">
        <f>SUMIF(货件明细!K:K,F7849,货件明细!AQ:AQ)</f>
        <v>0</v>
      </c>
      <c r="W7849">
        <f t="shared" si="488"/>
        <v>1</v>
      </c>
      <c r="X7849">
        <f t="shared" si="489"/>
        <v>53</v>
      </c>
      <c r="Y7849">
        <f>SUMIF(货件明细!K:K,F7849,货件明细!I:I)</f>
        <v>0</v>
      </c>
      <c r="Z7849">
        <f t="shared" si="490"/>
        <v>10.4</v>
      </c>
      <c r="AA7849">
        <f>SUMIF(货件明细!K:K,F7849,货件明细!J:J)</f>
        <v>0</v>
      </c>
      <c r="AB7849">
        <f t="shared" si="491"/>
        <v>1</v>
      </c>
    </row>
    <row r="7850" spans="1:28">
      <c r="A7850">
        <v>2025</v>
      </c>
      <c r="B7850">
        <v>12</v>
      </c>
      <c r="C7850">
        <v>51</v>
      </c>
      <c r="D7850" s="4">
        <v>46011</v>
      </c>
      <c r="E7850" t="s">
        <v>28</v>
      </c>
      <c r="F7850" t="s">
        <v>8071</v>
      </c>
      <c r="G7850" t="s">
        <v>395</v>
      </c>
      <c r="H7850" t="s">
        <v>44</v>
      </c>
      <c r="I7850" t="s">
        <v>39</v>
      </c>
      <c r="J7850" t="s">
        <v>7637</v>
      </c>
      <c r="K7850" t="s">
        <v>7637</v>
      </c>
      <c r="L7850" t="s">
        <v>46</v>
      </c>
      <c r="M7850" t="s">
        <v>2882</v>
      </c>
      <c r="N7850" t="s">
        <v>3135</v>
      </c>
      <c r="O7850">
        <v>10.4</v>
      </c>
      <c r="Q7850">
        <v>104.333333333333</v>
      </c>
      <c r="R7850">
        <v>104.333333333333</v>
      </c>
      <c r="S7850">
        <v>0</v>
      </c>
      <c r="T7850">
        <v>104.333333333333</v>
      </c>
      <c r="U7850">
        <v>55</v>
      </c>
      <c r="V7850">
        <f>SUMIF(货件明细!K:K,F7850,货件明细!AQ:AQ)</f>
        <v>0</v>
      </c>
      <c r="W7850">
        <f t="shared" si="488"/>
        <v>1</v>
      </c>
      <c r="X7850">
        <f t="shared" si="489"/>
        <v>55</v>
      </c>
      <c r="Y7850">
        <f>SUMIF(货件明细!K:K,F7850,货件明细!I:I)</f>
        <v>0</v>
      </c>
      <c r="Z7850">
        <f t="shared" si="490"/>
        <v>10.4</v>
      </c>
      <c r="AA7850">
        <f>SUMIF(货件明细!K:K,F7850,货件明细!J:J)</f>
        <v>0</v>
      </c>
      <c r="AB7850">
        <f t="shared" si="491"/>
        <v>1</v>
      </c>
    </row>
    <row r="7851" spans="1:28">
      <c r="A7851">
        <v>2025</v>
      </c>
      <c r="B7851">
        <v>12</v>
      </c>
      <c r="C7851">
        <v>51</v>
      </c>
      <c r="D7851" s="4">
        <v>46011</v>
      </c>
      <c r="E7851" t="s">
        <v>28</v>
      </c>
      <c r="F7851" t="s">
        <v>8072</v>
      </c>
      <c r="G7851" t="s">
        <v>50</v>
      </c>
      <c r="H7851" t="s">
        <v>31</v>
      </c>
      <c r="I7851" t="s">
        <v>80</v>
      </c>
      <c r="J7851" t="s">
        <v>58</v>
      </c>
      <c r="K7851" t="s">
        <v>58</v>
      </c>
      <c r="L7851" t="s">
        <v>46</v>
      </c>
      <c r="M7851" t="s">
        <v>2882</v>
      </c>
      <c r="N7851" t="s">
        <v>2985</v>
      </c>
      <c r="O7851">
        <v>14.45</v>
      </c>
      <c r="Q7851">
        <v>89.1</v>
      </c>
      <c r="R7851">
        <v>89.1</v>
      </c>
      <c r="S7851">
        <v>0</v>
      </c>
      <c r="T7851">
        <v>89.1</v>
      </c>
      <c r="U7851">
        <v>78</v>
      </c>
      <c r="V7851">
        <f>SUMIF(货件明细!K:K,F7851,货件明细!AQ:AQ)</f>
        <v>0</v>
      </c>
      <c r="W7851">
        <f t="shared" si="488"/>
        <v>1</v>
      </c>
      <c r="X7851">
        <f t="shared" si="489"/>
        <v>78</v>
      </c>
      <c r="Y7851">
        <f>SUMIF(货件明细!K:K,F7851,货件明细!I:I)</f>
        <v>0</v>
      </c>
      <c r="Z7851">
        <f t="shared" si="490"/>
        <v>14.45</v>
      </c>
      <c r="AA7851">
        <f>SUMIF(货件明细!K:K,F7851,货件明细!J:J)</f>
        <v>0</v>
      </c>
      <c r="AB7851">
        <f t="shared" si="491"/>
        <v>1</v>
      </c>
    </row>
    <row r="7852" spans="1:28">
      <c r="A7852">
        <v>2025</v>
      </c>
      <c r="B7852">
        <v>12</v>
      </c>
      <c r="C7852">
        <v>51</v>
      </c>
      <c r="D7852" s="4">
        <v>46011</v>
      </c>
      <c r="E7852" t="s">
        <v>28</v>
      </c>
      <c r="F7852" t="s">
        <v>8073</v>
      </c>
      <c r="G7852" t="s">
        <v>374</v>
      </c>
      <c r="H7852" t="s">
        <v>71</v>
      </c>
      <c r="I7852" t="s">
        <v>80</v>
      </c>
      <c r="J7852" t="s">
        <v>58</v>
      </c>
      <c r="K7852" t="s">
        <v>58</v>
      </c>
      <c r="L7852" t="s">
        <v>46</v>
      </c>
      <c r="M7852" t="s">
        <v>5001</v>
      </c>
      <c r="N7852" t="s">
        <v>6725</v>
      </c>
      <c r="O7852">
        <v>14.45</v>
      </c>
      <c r="Q7852">
        <v>52.22</v>
      </c>
      <c r="R7852">
        <v>52.22</v>
      </c>
      <c r="S7852">
        <v>0</v>
      </c>
      <c r="T7852">
        <v>52.22</v>
      </c>
      <c r="U7852">
        <v>78</v>
      </c>
      <c r="V7852">
        <f>SUMIF(货件明细!K:K,F7852,货件明细!AQ:AQ)</f>
        <v>0</v>
      </c>
      <c r="W7852">
        <f t="shared" si="488"/>
        <v>1</v>
      </c>
      <c r="X7852">
        <f t="shared" si="489"/>
        <v>78</v>
      </c>
      <c r="Y7852">
        <f>SUMIF(货件明细!K:K,F7852,货件明细!I:I)</f>
        <v>0</v>
      </c>
      <c r="Z7852">
        <f t="shared" si="490"/>
        <v>14.45</v>
      </c>
      <c r="AA7852">
        <f>SUMIF(货件明细!K:K,F7852,货件明细!J:J)</f>
        <v>0</v>
      </c>
      <c r="AB7852">
        <f t="shared" si="491"/>
        <v>1</v>
      </c>
    </row>
    <row r="7853" spans="1:28">
      <c r="A7853">
        <v>2025</v>
      </c>
      <c r="B7853">
        <v>12</v>
      </c>
      <c r="C7853">
        <v>51</v>
      </c>
      <c r="D7853" s="4">
        <v>46011</v>
      </c>
      <c r="E7853" t="s">
        <v>28</v>
      </c>
      <c r="F7853" t="s">
        <v>8074</v>
      </c>
      <c r="G7853" t="s">
        <v>64</v>
      </c>
      <c r="H7853" t="s">
        <v>44</v>
      </c>
      <c r="I7853" t="s">
        <v>80</v>
      </c>
      <c r="J7853" t="s">
        <v>58</v>
      </c>
      <c r="K7853" t="s">
        <v>58</v>
      </c>
      <c r="L7853" t="s">
        <v>46</v>
      </c>
      <c r="M7853" t="s">
        <v>2882</v>
      </c>
      <c r="N7853" t="s">
        <v>2985</v>
      </c>
      <c r="O7853">
        <v>14.45</v>
      </c>
      <c r="Q7853">
        <v>87.15</v>
      </c>
      <c r="R7853">
        <v>87.15</v>
      </c>
      <c r="S7853">
        <v>0</v>
      </c>
      <c r="T7853">
        <v>87.15</v>
      </c>
      <c r="U7853">
        <v>78</v>
      </c>
      <c r="V7853">
        <f>SUMIF(货件明细!K:K,F7853,货件明细!AQ:AQ)</f>
        <v>0</v>
      </c>
      <c r="W7853">
        <f t="shared" si="488"/>
        <v>1</v>
      </c>
      <c r="X7853">
        <f t="shared" si="489"/>
        <v>78</v>
      </c>
      <c r="Y7853">
        <f>SUMIF(货件明细!K:K,F7853,货件明细!I:I)</f>
        <v>0</v>
      </c>
      <c r="Z7853">
        <f t="shared" si="490"/>
        <v>14.45</v>
      </c>
      <c r="AA7853">
        <f>SUMIF(货件明细!K:K,F7853,货件明细!J:J)</f>
        <v>0</v>
      </c>
      <c r="AB7853">
        <f t="shared" si="491"/>
        <v>1</v>
      </c>
    </row>
    <row r="7854" spans="1:28">
      <c r="A7854">
        <v>2025</v>
      </c>
      <c r="B7854">
        <v>12</v>
      </c>
      <c r="C7854">
        <v>51</v>
      </c>
      <c r="D7854" s="4">
        <v>46011</v>
      </c>
      <c r="E7854" t="s">
        <v>28</v>
      </c>
      <c r="F7854" t="s">
        <v>8075</v>
      </c>
      <c r="G7854" t="s">
        <v>1610</v>
      </c>
      <c r="H7854" t="s">
        <v>71</v>
      </c>
      <c r="I7854" t="s">
        <v>80</v>
      </c>
      <c r="J7854" t="s">
        <v>58</v>
      </c>
      <c r="K7854" t="s">
        <v>58</v>
      </c>
      <c r="L7854" t="s">
        <v>46</v>
      </c>
      <c r="M7854" t="s">
        <v>5001</v>
      </c>
      <c r="N7854" t="s">
        <v>6725</v>
      </c>
      <c r="O7854">
        <v>14.45</v>
      </c>
      <c r="Q7854">
        <v>48.335</v>
      </c>
      <c r="R7854">
        <v>48.335</v>
      </c>
      <c r="S7854">
        <v>0</v>
      </c>
      <c r="T7854">
        <v>48.335</v>
      </c>
      <c r="U7854">
        <v>78</v>
      </c>
      <c r="V7854">
        <f>SUMIF(货件明细!K:K,F7854,货件明细!AQ:AQ)</f>
        <v>0</v>
      </c>
      <c r="W7854">
        <f t="shared" si="488"/>
        <v>1</v>
      </c>
      <c r="X7854">
        <f t="shared" si="489"/>
        <v>78</v>
      </c>
      <c r="Y7854">
        <f>SUMIF(货件明细!K:K,F7854,货件明细!I:I)</f>
        <v>0</v>
      </c>
      <c r="Z7854">
        <f t="shared" si="490"/>
        <v>14.45</v>
      </c>
      <c r="AA7854">
        <f>SUMIF(货件明细!K:K,F7854,货件明细!J:J)</f>
        <v>0</v>
      </c>
      <c r="AB7854">
        <f t="shared" si="491"/>
        <v>1</v>
      </c>
    </row>
    <row r="7855" spans="1:28">
      <c r="A7855">
        <v>2025</v>
      </c>
      <c r="B7855">
        <v>12</v>
      </c>
      <c r="C7855">
        <v>51</v>
      </c>
      <c r="D7855" s="4">
        <v>46011</v>
      </c>
      <c r="E7855" t="s">
        <v>28</v>
      </c>
      <c r="F7855" t="s">
        <v>8076</v>
      </c>
      <c r="G7855" t="s">
        <v>395</v>
      </c>
      <c r="H7855" t="s">
        <v>44</v>
      </c>
      <c r="I7855" t="s">
        <v>80</v>
      </c>
      <c r="J7855" t="s">
        <v>58</v>
      </c>
      <c r="K7855" t="s">
        <v>58</v>
      </c>
      <c r="L7855" t="s">
        <v>46</v>
      </c>
      <c r="M7855" t="s">
        <v>47</v>
      </c>
      <c r="N7855" t="s">
        <v>5218</v>
      </c>
      <c r="O7855">
        <v>14.45</v>
      </c>
      <c r="Q7855">
        <v>89.6</v>
      </c>
      <c r="R7855">
        <v>89.6</v>
      </c>
      <c r="S7855">
        <v>0</v>
      </c>
      <c r="T7855">
        <v>89.6</v>
      </c>
      <c r="U7855">
        <v>78</v>
      </c>
      <c r="V7855">
        <f>SUMIF(货件明细!K:K,F7855,货件明细!AQ:AQ)</f>
        <v>0</v>
      </c>
      <c r="W7855">
        <f t="shared" si="488"/>
        <v>1</v>
      </c>
      <c r="X7855">
        <f t="shared" si="489"/>
        <v>78</v>
      </c>
      <c r="Y7855">
        <f>SUMIF(货件明细!K:K,F7855,货件明细!I:I)</f>
        <v>0</v>
      </c>
      <c r="Z7855">
        <f t="shared" si="490"/>
        <v>14.45</v>
      </c>
      <c r="AA7855">
        <f>SUMIF(货件明细!K:K,F7855,货件明细!J:J)</f>
        <v>0</v>
      </c>
      <c r="AB7855">
        <f t="shared" si="491"/>
        <v>1</v>
      </c>
    </row>
    <row r="7856" spans="1:28">
      <c r="A7856">
        <v>2025</v>
      </c>
      <c r="B7856">
        <v>12</v>
      </c>
      <c r="C7856">
        <v>51</v>
      </c>
      <c r="D7856" s="4">
        <v>46011</v>
      </c>
      <c r="E7856" t="s">
        <v>28</v>
      </c>
      <c r="F7856" t="s">
        <v>8077</v>
      </c>
      <c r="G7856" t="s">
        <v>50</v>
      </c>
      <c r="H7856" t="s">
        <v>31</v>
      </c>
      <c r="I7856" t="s">
        <v>129</v>
      </c>
      <c r="J7856" t="s">
        <v>58</v>
      </c>
      <c r="K7856" t="s">
        <v>58</v>
      </c>
      <c r="L7856" t="s">
        <v>46</v>
      </c>
      <c r="M7856" t="s">
        <v>2882</v>
      </c>
      <c r="N7856" t="s">
        <v>2985</v>
      </c>
      <c r="O7856">
        <v>21.4</v>
      </c>
      <c r="Q7856">
        <v>89.1</v>
      </c>
      <c r="R7856">
        <v>89.1</v>
      </c>
      <c r="S7856">
        <v>0</v>
      </c>
      <c r="T7856">
        <v>89.1</v>
      </c>
      <c r="U7856">
        <v>188</v>
      </c>
      <c r="V7856">
        <f>SUMIF(货件明细!K:K,F7856,货件明细!AQ:AQ)</f>
        <v>0</v>
      </c>
      <c r="W7856">
        <f t="shared" si="488"/>
        <v>1</v>
      </c>
      <c r="X7856">
        <f t="shared" si="489"/>
        <v>188</v>
      </c>
      <c r="Y7856">
        <f>SUMIF(货件明细!K:K,F7856,货件明细!I:I)</f>
        <v>0</v>
      </c>
      <c r="Z7856">
        <f t="shared" si="490"/>
        <v>21.4</v>
      </c>
      <c r="AA7856">
        <f>SUMIF(货件明细!K:K,F7856,货件明细!J:J)</f>
        <v>0</v>
      </c>
      <c r="AB7856">
        <f t="shared" si="491"/>
        <v>1</v>
      </c>
    </row>
    <row r="7857" spans="1:28">
      <c r="A7857">
        <v>2025</v>
      </c>
      <c r="B7857">
        <v>12</v>
      </c>
      <c r="C7857">
        <v>51</v>
      </c>
      <c r="D7857" s="4">
        <v>46011</v>
      </c>
      <c r="E7857" t="s">
        <v>28</v>
      </c>
      <c r="F7857" t="s">
        <v>8078</v>
      </c>
      <c r="G7857" t="s">
        <v>374</v>
      </c>
      <c r="H7857" t="s">
        <v>71</v>
      </c>
      <c r="I7857" t="s">
        <v>129</v>
      </c>
      <c r="J7857" t="s">
        <v>58</v>
      </c>
      <c r="K7857" t="s">
        <v>58</v>
      </c>
      <c r="L7857" t="s">
        <v>46</v>
      </c>
      <c r="M7857" t="s">
        <v>5001</v>
      </c>
      <c r="N7857" t="s">
        <v>6725</v>
      </c>
      <c r="O7857">
        <v>21.4</v>
      </c>
      <c r="Q7857">
        <v>67.14</v>
      </c>
      <c r="R7857">
        <v>67.14</v>
      </c>
      <c r="S7857">
        <v>0</v>
      </c>
      <c r="T7857">
        <v>67.14</v>
      </c>
      <c r="U7857">
        <v>188</v>
      </c>
      <c r="V7857">
        <f>SUMIF(货件明细!K:K,F7857,货件明细!AQ:AQ)</f>
        <v>0</v>
      </c>
      <c r="W7857">
        <f t="shared" si="488"/>
        <v>1</v>
      </c>
      <c r="X7857">
        <f t="shared" si="489"/>
        <v>188</v>
      </c>
      <c r="Y7857">
        <f>SUMIF(货件明细!K:K,F7857,货件明细!I:I)</f>
        <v>0</v>
      </c>
      <c r="Z7857">
        <f t="shared" si="490"/>
        <v>21.4</v>
      </c>
      <c r="AA7857">
        <f>SUMIF(货件明细!K:K,F7857,货件明细!J:J)</f>
        <v>0</v>
      </c>
      <c r="AB7857">
        <f t="shared" si="491"/>
        <v>1</v>
      </c>
    </row>
    <row r="7858" spans="1:28">
      <c r="A7858">
        <v>2025</v>
      </c>
      <c r="B7858">
        <v>12</v>
      </c>
      <c r="C7858">
        <v>51</v>
      </c>
      <c r="D7858" s="4">
        <v>46011</v>
      </c>
      <c r="E7858" t="s">
        <v>28</v>
      </c>
      <c r="F7858" t="s">
        <v>8079</v>
      </c>
      <c r="G7858" t="s">
        <v>64</v>
      </c>
      <c r="H7858" t="s">
        <v>44</v>
      </c>
      <c r="I7858" t="s">
        <v>129</v>
      </c>
      <c r="J7858" t="s">
        <v>58</v>
      </c>
      <c r="K7858" t="s">
        <v>58</v>
      </c>
      <c r="L7858" t="s">
        <v>46</v>
      </c>
      <c r="M7858" t="s">
        <v>2882</v>
      </c>
      <c r="N7858" t="s">
        <v>2985</v>
      </c>
      <c r="O7858">
        <v>21.4</v>
      </c>
      <c r="Q7858">
        <v>112.05</v>
      </c>
      <c r="R7858">
        <v>112.05</v>
      </c>
      <c r="S7858">
        <v>0</v>
      </c>
      <c r="T7858">
        <v>112.05</v>
      </c>
      <c r="U7858">
        <v>188</v>
      </c>
      <c r="V7858">
        <f>SUMIF(货件明细!K:K,F7858,货件明细!AQ:AQ)</f>
        <v>0</v>
      </c>
      <c r="W7858">
        <f t="shared" si="488"/>
        <v>1</v>
      </c>
      <c r="X7858">
        <f t="shared" si="489"/>
        <v>188</v>
      </c>
      <c r="Y7858">
        <f>SUMIF(货件明细!K:K,F7858,货件明细!I:I)</f>
        <v>0</v>
      </c>
      <c r="Z7858">
        <f t="shared" si="490"/>
        <v>21.4</v>
      </c>
      <c r="AA7858">
        <f>SUMIF(货件明细!K:K,F7858,货件明细!J:J)</f>
        <v>0</v>
      </c>
      <c r="AB7858">
        <f t="shared" si="491"/>
        <v>1</v>
      </c>
    </row>
    <row r="7859" spans="1:28">
      <c r="A7859">
        <v>2025</v>
      </c>
      <c r="B7859">
        <v>12</v>
      </c>
      <c r="C7859">
        <v>51</v>
      </c>
      <c r="D7859" s="4">
        <v>46011</v>
      </c>
      <c r="E7859" t="s">
        <v>28</v>
      </c>
      <c r="F7859" t="s">
        <v>8080</v>
      </c>
      <c r="G7859" t="s">
        <v>1610</v>
      </c>
      <c r="H7859" t="s">
        <v>71</v>
      </c>
      <c r="I7859" t="s">
        <v>129</v>
      </c>
      <c r="J7859" t="s">
        <v>58</v>
      </c>
      <c r="K7859" t="s">
        <v>58</v>
      </c>
      <c r="L7859" t="s">
        <v>46</v>
      </c>
      <c r="M7859" t="s">
        <v>5001</v>
      </c>
      <c r="N7859" t="s">
        <v>6725</v>
      </c>
      <c r="O7859">
        <v>21.4</v>
      </c>
      <c r="Q7859">
        <v>62.145</v>
      </c>
      <c r="R7859">
        <v>62.145</v>
      </c>
      <c r="S7859">
        <v>0</v>
      </c>
      <c r="T7859">
        <v>62.145</v>
      </c>
      <c r="U7859">
        <v>188</v>
      </c>
      <c r="V7859">
        <f>SUMIF(货件明细!K:K,F7859,货件明细!AQ:AQ)</f>
        <v>0</v>
      </c>
      <c r="W7859">
        <f t="shared" si="488"/>
        <v>1</v>
      </c>
      <c r="X7859">
        <f t="shared" si="489"/>
        <v>188</v>
      </c>
      <c r="Y7859">
        <f>SUMIF(货件明细!K:K,F7859,货件明细!I:I)</f>
        <v>0</v>
      </c>
      <c r="Z7859">
        <f t="shared" si="490"/>
        <v>21.4</v>
      </c>
      <c r="AA7859">
        <f>SUMIF(货件明细!K:K,F7859,货件明细!J:J)</f>
        <v>0</v>
      </c>
      <c r="AB7859">
        <f t="shared" si="491"/>
        <v>1</v>
      </c>
    </row>
    <row r="7860" spans="1:28">
      <c r="A7860">
        <v>2025</v>
      </c>
      <c r="B7860">
        <v>12</v>
      </c>
      <c r="C7860">
        <v>51</v>
      </c>
      <c r="D7860" s="4">
        <v>46011</v>
      </c>
      <c r="E7860" t="s">
        <v>28</v>
      </c>
      <c r="F7860" t="s">
        <v>8081</v>
      </c>
      <c r="G7860" t="s">
        <v>395</v>
      </c>
      <c r="H7860" t="s">
        <v>44</v>
      </c>
      <c r="I7860" t="s">
        <v>129</v>
      </c>
      <c r="J7860" t="s">
        <v>58</v>
      </c>
      <c r="K7860" t="s">
        <v>58</v>
      </c>
      <c r="L7860" t="s">
        <v>46</v>
      </c>
      <c r="M7860" t="s">
        <v>47</v>
      </c>
      <c r="N7860" t="s">
        <v>5218</v>
      </c>
      <c r="O7860">
        <v>21.4</v>
      </c>
      <c r="Q7860">
        <v>115.2</v>
      </c>
      <c r="R7860">
        <v>115.2</v>
      </c>
      <c r="S7860">
        <v>0</v>
      </c>
      <c r="T7860">
        <v>115.2</v>
      </c>
      <c r="U7860">
        <v>188</v>
      </c>
      <c r="V7860">
        <f>SUMIF(货件明细!K:K,F7860,货件明细!AQ:AQ)</f>
        <v>0</v>
      </c>
      <c r="W7860">
        <f t="shared" si="488"/>
        <v>1</v>
      </c>
      <c r="X7860">
        <f t="shared" si="489"/>
        <v>188</v>
      </c>
      <c r="Y7860">
        <f>SUMIF(货件明细!K:K,F7860,货件明细!I:I)</f>
        <v>0</v>
      </c>
      <c r="Z7860">
        <f t="shared" si="490"/>
        <v>21.4</v>
      </c>
      <c r="AA7860">
        <f>SUMIF(货件明细!K:K,F7860,货件明细!J:J)</f>
        <v>0</v>
      </c>
      <c r="AB7860">
        <f t="shared" si="491"/>
        <v>1</v>
      </c>
    </row>
    <row r="7861" spans="1:28">
      <c r="A7861">
        <v>2025</v>
      </c>
      <c r="B7861">
        <v>12</v>
      </c>
      <c r="C7861">
        <v>51</v>
      </c>
      <c r="D7861" s="4">
        <v>46011</v>
      </c>
      <c r="E7861" t="s">
        <v>28</v>
      </c>
      <c r="F7861" t="s">
        <v>8082</v>
      </c>
      <c r="G7861" t="s">
        <v>50</v>
      </c>
      <c r="H7861" t="s">
        <v>31</v>
      </c>
      <c r="I7861" t="s">
        <v>111</v>
      </c>
      <c r="J7861" t="s">
        <v>58</v>
      </c>
      <c r="K7861" t="s">
        <v>58</v>
      </c>
      <c r="L7861" t="s">
        <v>46</v>
      </c>
      <c r="M7861" t="s">
        <v>2882</v>
      </c>
      <c r="N7861" t="s">
        <v>2985</v>
      </c>
      <c r="O7861">
        <v>12.3</v>
      </c>
      <c r="Q7861">
        <v>89.1</v>
      </c>
      <c r="R7861">
        <v>89.1</v>
      </c>
      <c r="S7861">
        <v>0</v>
      </c>
      <c r="T7861">
        <v>89.1</v>
      </c>
      <c r="U7861">
        <v>84</v>
      </c>
      <c r="V7861">
        <f>SUMIF(货件明细!K:K,F7861,货件明细!AQ:AQ)</f>
        <v>0</v>
      </c>
      <c r="W7861">
        <f t="shared" si="488"/>
        <v>1</v>
      </c>
      <c r="X7861">
        <f t="shared" si="489"/>
        <v>84</v>
      </c>
      <c r="Y7861">
        <f>SUMIF(货件明细!K:K,F7861,货件明细!I:I)</f>
        <v>0</v>
      </c>
      <c r="Z7861">
        <f t="shared" si="490"/>
        <v>12.3</v>
      </c>
      <c r="AA7861">
        <f>SUMIF(货件明细!K:K,F7861,货件明细!J:J)</f>
        <v>0</v>
      </c>
      <c r="AB7861">
        <f t="shared" si="491"/>
        <v>1</v>
      </c>
    </row>
    <row r="7862" spans="1:28">
      <c r="A7862">
        <v>2025</v>
      </c>
      <c r="B7862">
        <v>12</v>
      </c>
      <c r="C7862">
        <v>51</v>
      </c>
      <c r="D7862" s="4">
        <v>46011</v>
      </c>
      <c r="E7862" t="s">
        <v>28</v>
      </c>
      <c r="F7862" t="s">
        <v>8083</v>
      </c>
      <c r="G7862" t="s">
        <v>269</v>
      </c>
      <c r="H7862" t="s">
        <v>31</v>
      </c>
      <c r="I7862" t="s">
        <v>111</v>
      </c>
      <c r="J7862" t="s">
        <v>58</v>
      </c>
      <c r="K7862" t="s">
        <v>58</v>
      </c>
      <c r="L7862" t="s">
        <v>46</v>
      </c>
      <c r="M7862" t="s">
        <v>2882</v>
      </c>
      <c r="N7862" t="s">
        <v>7978</v>
      </c>
      <c r="O7862">
        <v>12.3</v>
      </c>
      <c r="Q7862">
        <v>100.62</v>
      </c>
      <c r="R7862">
        <v>100.62</v>
      </c>
      <c r="S7862">
        <v>0</v>
      </c>
      <c r="T7862">
        <v>100.62</v>
      </c>
      <c r="U7862">
        <v>84</v>
      </c>
      <c r="V7862">
        <f>SUMIF(货件明细!K:K,F7862,货件明细!AQ:AQ)</f>
        <v>0</v>
      </c>
      <c r="W7862">
        <f t="shared" si="488"/>
        <v>1</v>
      </c>
      <c r="X7862">
        <f t="shared" si="489"/>
        <v>84</v>
      </c>
      <c r="Y7862">
        <f>SUMIF(货件明细!K:K,F7862,货件明细!I:I)</f>
        <v>0</v>
      </c>
      <c r="Z7862">
        <f t="shared" si="490"/>
        <v>12.3</v>
      </c>
      <c r="AA7862">
        <f>SUMIF(货件明细!K:K,F7862,货件明细!J:J)</f>
        <v>0</v>
      </c>
      <c r="AB7862">
        <f t="shared" si="491"/>
        <v>1</v>
      </c>
    </row>
    <row r="7863" spans="1:28">
      <c r="A7863">
        <v>2025</v>
      </c>
      <c r="B7863">
        <v>12</v>
      </c>
      <c r="C7863">
        <v>51</v>
      </c>
      <c r="D7863" s="4">
        <v>46011</v>
      </c>
      <c r="E7863" t="s">
        <v>28</v>
      </c>
      <c r="F7863" t="s">
        <v>8084</v>
      </c>
      <c r="G7863" t="s">
        <v>64</v>
      </c>
      <c r="H7863" t="s">
        <v>44</v>
      </c>
      <c r="I7863" t="s">
        <v>111</v>
      </c>
      <c r="J7863" t="s">
        <v>58</v>
      </c>
      <c r="K7863" t="s">
        <v>58</v>
      </c>
      <c r="L7863" t="s">
        <v>46</v>
      </c>
      <c r="M7863" t="s">
        <v>2882</v>
      </c>
      <c r="N7863" t="s">
        <v>2985</v>
      </c>
      <c r="O7863">
        <v>12.3</v>
      </c>
      <c r="Q7863">
        <v>62.25</v>
      </c>
      <c r="R7863">
        <v>62.25</v>
      </c>
      <c r="S7863">
        <v>0</v>
      </c>
      <c r="T7863">
        <v>62.25</v>
      </c>
      <c r="U7863">
        <v>84</v>
      </c>
      <c r="V7863">
        <f>SUMIF(货件明细!K:K,F7863,货件明细!AQ:AQ)</f>
        <v>0</v>
      </c>
      <c r="W7863">
        <f t="shared" si="488"/>
        <v>1</v>
      </c>
      <c r="X7863">
        <f t="shared" si="489"/>
        <v>84</v>
      </c>
      <c r="Y7863">
        <f>SUMIF(货件明细!K:K,F7863,货件明细!I:I)</f>
        <v>0</v>
      </c>
      <c r="Z7863">
        <f t="shared" si="490"/>
        <v>12.3</v>
      </c>
      <c r="AA7863">
        <f>SUMIF(货件明细!K:K,F7863,货件明细!J:J)</f>
        <v>0</v>
      </c>
      <c r="AB7863">
        <f t="shared" si="491"/>
        <v>1</v>
      </c>
    </row>
    <row r="7864" spans="1:28">
      <c r="A7864">
        <v>2025</v>
      </c>
      <c r="B7864">
        <v>12</v>
      </c>
      <c r="C7864">
        <v>51</v>
      </c>
      <c r="D7864" s="4">
        <v>46011</v>
      </c>
      <c r="E7864" t="s">
        <v>28</v>
      </c>
      <c r="F7864" t="s">
        <v>8085</v>
      </c>
      <c r="G7864" t="s">
        <v>395</v>
      </c>
      <c r="H7864" t="s">
        <v>44</v>
      </c>
      <c r="I7864" t="s">
        <v>111</v>
      </c>
      <c r="J7864" t="s">
        <v>58</v>
      </c>
      <c r="K7864" t="s">
        <v>58</v>
      </c>
      <c r="L7864" t="s">
        <v>46</v>
      </c>
      <c r="M7864" t="s">
        <v>47</v>
      </c>
      <c r="N7864" t="s">
        <v>5218</v>
      </c>
      <c r="O7864">
        <v>12.3</v>
      </c>
      <c r="Q7864">
        <v>64</v>
      </c>
      <c r="R7864">
        <v>64</v>
      </c>
      <c r="S7864">
        <v>0</v>
      </c>
      <c r="T7864">
        <v>64</v>
      </c>
      <c r="U7864">
        <v>84</v>
      </c>
      <c r="V7864">
        <f>SUMIF(货件明细!K:K,F7864,货件明细!AQ:AQ)</f>
        <v>0</v>
      </c>
      <c r="W7864">
        <f t="shared" si="488"/>
        <v>1</v>
      </c>
      <c r="X7864">
        <f t="shared" si="489"/>
        <v>84</v>
      </c>
      <c r="Y7864">
        <f>SUMIF(货件明细!K:K,F7864,货件明细!I:I)</f>
        <v>0</v>
      </c>
      <c r="Z7864">
        <f t="shared" si="490"/>
        <v>12.3</v>
      </c>
      <c r="AA7864">
        <f>SUMIF(货件明细!K:K,F7864,货件明细!J:J)</f>
        <v>0</v>
      </c>
      <c r="AB7864">
        <f t="shared" si="491"/>
        <v>1</v>
      </c>
    </row>
    <row r="7865" spans="1:28">
      <c r="A7865">
        <v>2025</v>
      </c>
      <c r="B7865">
        <v>12</v>
      </c>
      <c r="C7865">
        <v>51</v>
      </c>
      <c r="D7865" s="4">
        <v>46011</v>
      </c>
      <c r="E7865" t="s">
        <v>28</v>
      </c>
      <c r="F7865" t="s">
        <v>8086</v>
      </c>
      <c r="G7865" t="s">
        <v>163</v>
      </c>
      <c r="H7865" t="s">
        <v>71</v>
      </c>
      <c r="I7865" t="s">
        <v>111</v>
      </c>
      <c r="J7865" t="s">
        <v>58</v>
      </c>
      <c r="K7865" t="s">
        <v>58</v>
      </c>
      <c r="L7865" t="s">
        <v>46</v>
      </c>
      <c r="M7865" t="s">
        <v>5001</v>
      </c>
      <c r="N7865" t="s">
        <v>6725</v>
      </c>
      <c r="O7865">
        <v>12.3</v>
      </c>
      <c r="Q7865">
        <v>39.15</v>
      </c>
      <c r="R7865">
        <v>39.15</v>
      </c>
      <c r="S7865">
        <v>0</v>
      </c>
      <c r="T7865">
        <v>39.15</v>
      </c>
      <c r="U7865">
        <v>84</v>
      </c>
      <c r="V7865">
        <f>SUMIF(货件明细!K:K,F7865,货件明细!AQ:AQ)</f>
        <v>0</v>
      </c>
      <c r="W7865">
        <f t="shared" si="488"/>
        <v>1</v>
      </c>
      <c r="X7865">
        <f t="shared" si="489"/>
        <v>84</v>
      </c>
      <c r="Y7865">
        <f>SUMIF(货件明细!K:K,F7865,货件明细!I:I)</f>
        <v>0</v>
      </c>
      <c r="Z7865">
        <f t="shared" si="490"/>
        <v>12.3</v>
      </c>
      <c r="AA7865">
        <f>SUMIF(货件明细!K:K,F7865,货件明细!J:J)</f>
        <v>0</v>
      </c>
      <c r="AB7865">
        <f t="shared" si="491"/>
        <v>1</v>
      </c>
    </row>
    <row r="7866" spans="1:28">
      <c r="A7866">
        <v>2025</v>
      </c>
      <c r="B7866">
        <v>12</v>
      </c>
      <c r="C7866">
        <v>51</v>
      </c>
      <c r="D7866" s="4">
        <v>46011</v>
      </c>
      <c r="E7866" t="s">
        <v>28</v>
      </c>
      <c r="F7866" t="s">
        <v>8087</v>
      </c>
      <c r="G7866" t="s">
        <v>50</v>
      </c>
      <c r="H7866" t="s">
        <v>31</v>
      </c>
      <c r="I7866" t="s">
        <v>32</v>
      </c>
      <c r="J7866" t="s">
        <v>7637</v>
      </c>
      <c r="K7866" t="s">
        <v>100</v>
      </c>
      <c r="L7866" t="s">
        <v>46</v>
      </c>
      <c r="M7866" t="s">
        <v>47</v>
      </c>
      <c r="N7866" t="s">
        <v>5148</v>
      </c>
      <c r="O7866">
        <v>9.85</v>
      </c>
      <c r="Q7866">
        <v>114.142857142857</v>
      </c>
      <c r="R7866">
        <v>114.142857142857</v>
      </c>
      <c r="S7866">
        <v>0</v>
      </c>
      <c r="T7866">
        <v>114.142857142857</v>
      </c>
      <c r="U7866">
        <v>68</v>
      </c>
      <c r="V7866">
        <f>SUMIF(货件明细!K:K,F7866,货件明细!AQ:AQ)</f>
        <v>0</v>
      </c>
      <c r="W7866">
        <f t="shared" si="488"/>
        <v>1</v>
      </c>
      <c r="X7866">
        <f t="shared" si="489"/>
        <v>68</v>
      </c>
      <c r="Y7866">
        <f>SUMIF(货件明细!K:K,F7866,货件明细!I:I)</f>
        <v>0</v>
      </c>
      <c r="Z7866">
        <f t="shared" si="490"/>
        <v>9.85</v>
      </c>
      <c r="AA7866">
        <f>SUMIF(货件明细!K:K,F7866,货件明细!J:J)</f>
        <v>0</v>
      </c>
      <c r="AB7866">
        <f t="shared" si="491"/>
        <v>1</v>
      </c>
    </row>
    <row r="7867" spans="1:28">
      <c r="A7867">
        <v>2025</v>
      </c>
      <c r="B7867">
        <v>12</v>
      </c>
      <c r="C7867">
        <v>51</v>
      </c>
      <c r="D7867" s="4">
        <v>46011</v>
      </c>
      <c r="E7867" t="s">
        <v>28</v>
      </c>
      <c r="F7867" t="s">
        <v>8088</v>
      </c>
      <c r="G7867" t="s">
        <v>374</v>
      </c>
      <c r="H7867" t="s">
        <v>71</v>
      </c>
      <c r="I7867" t="s">
        <v>32</v>
      </c>
      <c r="J7867" t="s">
        <v>7637</v>
      </c>
      <c r="K7867" t="s">
        <v>7637</v>
      </c>
      <c r="L7867" t="s">
        <v>46</v>
      </c>
      <c r="M7867" t="s">
        <v>2882</v>
      </c>
      <c r="N7867" t="s">
        <v>3135</v>
      </c>
      <c r="O7867">
        <v>9.85</v>
      </c>
      <c r="Q7867">
        <v>60.25</v>
      </c>
      <c r="R7867">
        <v>60.25</v>
      </c>
      <c r="S7867">
        <v>0</v>
      </c>
      <c r="T7867">
        <v>60.25</v>
      </c>
      <c r="U7867">
        <v>68</v>
      </c>
      <c r="V7867">
        <f>SUMIF(货件明细!K:K,F7867,货件明细!AQ:AQ)</f>
        <v>0</v>
      </c>
      <c r="W7867">
        <f t="shared" si="488"/>
        <v>1</v>
      </c>
      <c r="X7867">
        <f t="shared" si="489"/>
        <v>68</v>
      </c>
      <c r="Y7867">
        <f>SUMIF(货件明细!K:K,F7867,货件明细!I:I)</f>
        <v>0</v>
      </c>
      <c r="Z7867">
        <f t="shared" si="490"/>
        <v>9.85</v>
      </c>
      <c r="AA7867">
        <f>SUMIF(货件明细!K:K,F7867,货件明细!J:J)</f>
        <v>0</v>
      </c>
      <c r="AB7867">
        <f t="shared" si="491"/>
        <v>1</v>
      </c>
    </row>
    <row r="7868" spans="1:28">
      <c r="A7868">
        <v>2025</v>
      </c>
      <c r="B7868">
        <v>12</v>
      </c>
      <c r="C7868">
        <v>51</v>
      </c>
      <c r="D7868" s="4">
        <v>46011</v>
      </c>
      <c r="E7868" t="s">
        <v>28</v>
      </c>
      <c r="F7868" t="s">
        <v>8089</v>
      </c>
      <c r="G7868" t="s">
        <v>64</v>
      </c>
      <c r="H7868" t="s">
        <v>44</v>
      </c>
      <c r="I7868" t="s">
        <v>32</v>
      </c>
      <c r="J7868" t="s">
        <v>7637</v>
      </c>
      <c r="K7868" t="s">
        <v>7637</v>
      </c>
      <c r="L7868" t="s">
        <v>46</v>
      </c>
      <c r="M7868" t="s">
        <v>2882</v>
      </c>
      <c r="N7868" t="s">
        <v>3135</v>
      </c>
      <c r="O7868">
        <v>9.85</v>
      </c>
      <c r="Q7868">
        <v>106.941666666667</v>
      </c>
      <c r="R7868">
        <v>106.941666666667</v>
      </c>
      <c r="S7868">
        <v>0</v>
      </c>
      <c r="T7868">
        <v>106.941666666667</v>
      </c>
      <c r="U7868">
        <v>68</v>
      </c>
      <c r="V7868">
        <f>SUMIF(货件明细!K:K,F7868,货件明细!AQ:AQ)</f>
        <v>0</v>
      </c>
      <c r="W7868">
        <f t="shared" si="488"/>
        <v>1</v>
      </c>
      <c r="X7868">
        <f t="shared" si="489"/>
        <v>68</v>
      </c>
      <c r="Y7868">
        <f>SUMIF(货件明细!K:K,F7868,货件明细!I:I)</f>
        <v>0</v>
      </c>
      <c r="Z7868">
        <f t="shared" si="490"/>
        <v>9.85</v>
      </c>
      <c r="AA7868">
        <f>SUMIF(货件明细!K:K,F7868,货件明细!J:J)</f>
        <v>0</v>
      </c>
      <c r="AB7868">
        <f t="shared" si="491"/>
        <v>1</v>
      </c>
    </row>
    <row r="7869" spans="1:28">
      <c r="A7869">
        <v>2025</v>
      </c>
      <c r="B7869">
        <v>12</v>
      </c>
      <c r="C7869">
        <v>51</v>
      </c>
      <c r="D7869" s="4">
        <v>46011</v>
      </c>
      <c r="E7869" t="s">
        <v>28</v>
      </c>
      <c r="F7869" t="s">
        <v>8090</v>
      </c>
      <c r="G7869" t="s">
        <v>1610</v>
      </c>
      <c r="H7869" t="s">
        <v>71</v>
      </c>
      <c r="I7869" t="s">
        <v>32</v>
      </c>
      <c r="J7869" t="s">
        <v>7637</v>
      </c>
      <c r="K7869" t="s">
        <v>7637</v>
      </c>
      <c r="L7869" t="s">
        <v>46</v>
      </c>
      <c r="M7869" t="s">
        <v>2882</v>
      </c>
      <c r="N7869" t="s">
        <v>3135</v>
      </c>
      <c r="O7869">
        <v>9.85</v>
      </c>
      <c r="Q7869">
        <v>70.6166666666667</v>
      </c>
      <c r="R7869">
        <v>70.6166666666667</v>
      </c>
      <c r="S7869">
        <v>0</v>
      </c>
      <c r="T7869">
        <v>70.6166666666667</v>
      </c>
      <c r="U7869">
        <v>68</v>
      </c>
      <c r="V7869">
        <f>SUMIF(货件明细!K:K,F7869,货件明细!AQ:AQ)</f>
        <v>0</v>
      </c>
      <c r="W7869">
        <f t="shared" si="488"/>
        <v>1</v>
      </c>
      <c r="X7869">
        <f t="shared" si="489"/>
        <v>68</v>
      </c>
      <c r="Y7869">
        <f>SUMIF(货件明细!K:K,F7869,货件明细!I:I)</f>
        <v>0</v>
      </c>
      <c r="Z7869">
        <f t="shared" si="490"/>
        <v>9.85</v>
      </c>
      <c r="AA7869">
        <f>SUMIF(货件明细!K:K,F7869,货件明细!J:J)</f>
        <v>0</v>
      </c>
      <c r="AB7869">
        <f t="shared" si="491"/>
        <v>1</v>
      </c>
    </row>
    <row r="7870" spans="1:28">
      <c r="A7870">
        <v>2025</v>
      </c>
      <c r="B7870">
        <v>12</v>
      </c>
      <c r="C7870">
        <v>51</v>
      </c>
      <c r="D7870" s="4">
        <v>46011</v>
      </c>
      <c r="E7870" t="s">
        <v>28</v>
      </c>
      <c r="F7870" t="s">
        <v>8091</v>
      </c>
      <c r="G7870" t="s">
        <v>395</v>
      </c>
      <c r="H7870" t="s">
        <v>44</v>
      </c>
      <c r="I7870" t="s">
        <v>32</v>
      </c>
      <c r="J7870" t="s">
        <v>7637</v>
      </c>
      <c r="K7870" t="s">
        <v>7637</v>
      </c>
      <c r="L7870" t="s">
        <v>46</v>
      </c>
      <c r="M7870" t="s">
        <v>2882</v>
      </c>
      <c r="N7870" t="s">
        <v>3135</v>
      </c>
      <c r="O7870">
        <v>9.85</v>
      </c>
      <c r="Q7870">
        <v>104.333333333333</v>
      </c>
      <c r="R7870">
        <v>104.333333333333</v>
      </c>
      <c r="S7870">
        <v>0</v>
      </c>
      <c r="T7870">
        <v>104.333333333333</v>
      </c>
      <c r="U7870">
        <v>68</v>
      </c>
      <c r="V7870">
        <f>SUMIF(货件明细!K:K,F7870,货件明细!AQ:AQ)</f>
        <v>0</v>
      </c>
      <c r="W7870">
        <f t="shared" si="488"/>
        <v>1</v>
      </c>
      <c r="X7870">
        <f t="shared" si="489"/>
        <v>68</v>
      </c>
      <c r="Y7870">
        <f>SUMIF(货件明细!K:K,F7870,货件明细!I:I)</f>
        <v>0</v>
      </c>
      <c r="Z7870">
        <f t="shared" si="490"/>
        <v>9.85</v>
      </c>
      <c r="AA7870">
        <f>SUMIF(货件明细!K:K,F7870,货件明细!J:J)</f>
        <v>0</v>
      </c>
      <c r="AB7870">
        <f t="shared" si="491"/>
        <v>1</v>
      </c>
    </row>
    <row r="7871" spans="1:28">
      <c r="A7871">
        <v>2025</v>
      </c>
      <c r="B7871">
        <v>12</v>
      </c>
      <c r="C7871">
        <v>51</v>
      </c>
      <c r="D7871" s="4">
        <v>46011</v>
      </c>
      <c r="E7871" t="s">
        <v>28</v>
      </c>
      <c r="F7871" t="s">
        <v>8092</v>
      </c>
      <c r="G7871" t="s">
        <v>50</v>
      </c>
      <c r="H7871" t="s">
        <v>31</v>
      </c>
      <c r="I7871" t="s">
        <v>96</v>
      </c>
      <c r="J7871" t="s">
        <v>7637</v>
      </c>
      <c r="K7871" t="s">
        <v>100</v>
      </c>
      <c r="L7871" t="s">
        <v>46</v>
      </c>
      <c r="M7871" t="s">
        <v>47</v>
      </c>
      <c r="N7871" t="s">
        <v>5148</v>
      </c>
      <c r="O7871">
        <v>33.7</v>
      </c>
      <c r="Q7871">
        <v>228.285714285714</v>
      </c>
      <c r="R7871">
        <v>228.285714285714</v>
      </c>
      <c r="S7871">
        <v>0</v>
      </c>
      <c r="T7871">
        <v>228.285714285714</v>
      </c>
      <c r="U7871">
        <v>127</v>
      </c>
      <c r="V7871">
        <f>SUMIF(货件明细!K:K,F7871,货件明细!AQ:AQ)</f>
        <v>0</v>
      </c>
      <c r="W7871">
        <f t="shared" si="488"/>
        <v>1</v>
      </c>
      <c r="X7871">
        <f t="shared" si="489"/>
        <v>127</v>
      </c>
      <c r="Y7871">
        <f>SUMIF(货件明细!K:K,F7871,货件明细!I:I)</f>
        <v>0</v>
      </c>
      <c r="Z7871">
        <f t="shared" si="490"/>
        <v>33.7</v>
      </c>
      <c r="AA7871">
        <f>SUMIF(货件明细!K:K,F7871,货件明细!J:J)</f>
        <v>0</v>
      </c>
      <c r="AB7871">
        <f t="shared" si="491"/>
        <v>1</v>
      </c>
    </row>
    <row r="7872" spans="1:28">
      <c r="A7872">
        <v>2025</v>
      </c>
      <c r="B7872">
        <v>12</v>
      </c>
      <c r="C7872">
        <v>51</v>
      </c>
      <c r="D7872" s="4">
        <v>46011</v>
      </c>
      <c r="E7872" t="s">
        <v>28</v>
      </c>
      <c r="F7872" t="s">
        <v>8093</v>
      </c>
      <c r="G7872" t="s">
        <v>374</v>
      </c>
      <c r="H7872" t="s">
        <v>71</v>
      </c>
      <c r="I7872" t="s">
        <v>96</v>
      </c>
      <c r="J7872" t="s">
        <v>7637</v>
      </c>
      <c r="K7872" t="s">
        <v>7637</v>
      </c>
      <c r="L7872" t="s">
        <v>46</v>
      </c>
      <c r="M7872" t="s">
        <v>2882</v>
      </c>
      <c r="N7872" t="s">
        <v>3135</v>
      </c>
      <c r="O7872">
        <v>33.7</v>
      </c>
      <c r="Q7872">
        <v>180.75</v>
      </c>
      <c r="R7872">
        <v>180.75</v>
      </c>
      <c r="S7872">
        <v>0</v>
      </c>
      <c r="T7872">
        <v>180.75</v>
      </c>
      <c r="U7872">
        <v>127</v>
      </c>
      <c r="V7872">
        <f>SUMIF(货件明细!K:K,F7872,货件明细!AQ:AQ)</f>
        <v>0</v>
      </c>
      <c r="W7872">
        <f t="shared" si="488"/>
        <v>1</v>
      </c>
      <c r="X7872">
        <f t="shared" si="489"/>
        <v>127</v>
      </c>
      <c r="Y7872">
        <f>SUMIF(货件明细!K:K,F7872,货件明细!I:I)</f>
        <v>0</v>
      </c>
      <c r="Z7872">
        <f t="shared" si="490"/>
        <v>33.7</v>
      </c>
      <c r="AA7872">
        <f>SUMIF(货件明细!K:K,F7872,货件明细!J:J)</f>
        <v>0</v>
      </c>
      <c r="AB7872">
        <f t="shared" si="491"/>
        <v>1</v>
      </c>
    </row>
    <row r="7873" spans="1:28">
      <c r="A7873">
        <v>2025</v>
      </c>
      <c r="B7873">
        <v>12</v>
      </c>
      <c r="C7873">
        <v>51</v>
      </c>
      <c r="D7873" s="4">
        <v>46011</v>
      </c>
      <c r="E7873" t="s">
        <v>28</v>
      </c>
      <c r="F7873" t="s">
        <v>8094</v>
      </c>
      <c r="G7873" t="s">
        <v>64</v>
      </c>
      <c r="H7873" t="s">
        <v>44</v>
      </c>
      <c r="I7873" t="s">
        <v>96</v>
      </c>
      <c r="J7873" t="s">
        <v>7637</v>
      </c>
      <c r="K7873" t="s">
        <v>7637</v>
      </c>
      <c r="L7873" t="s">
        <v>46</v>
      </c>
      <c r="M7873" t="s">
        <v>2882</v>
      </c>
      <c r="N7873" t="s">
        <v>3135</v>
      </c>
      <c r="O7873">
        <v>33.7</v>
      </c>
      <c r="Q7873">
        <v>213.883333333333</v>
      </c>
      <c r="R7873">
        <v>213.883333333333</v>
      </c>
      <c r="S7873">
        <v>0</v>
      </c>
      <c r="T7873">
        <v>213.883333333333</v>
      </c>
      <c r="U7873">
        <v>127</v>
      </c>
      <c r="V7873">
        <f>SUMIF(货件明细!K:K,F7873,货件明细!AQ:AQ)</f>
        <v>0</v>
      </c>
      <c r="W7873">
        <f t="shared" si="488"/>
        <v>1</v>
      </c>
      <c r="X7873">
        <f t="shared" si="489"/>
        <v>127</v>
      </c>
      <c r="Y7873">
        <f>SUMIF(货件明细!K:K,F7873,货件明细!I:I)</f>
        <v>0</v>
      </c>
      <c r="Z7873">
        <f t="shared" si="490"/>
        <v>33.7</v>
      </c>
      <c r="AA7873">
        <f>SUMIF(货件明细!K:K,F7873,货件明细!J:J)</f>
        <v>0</v>
      </c>
      <c r="AB7873">
        <f t="shared" si="491"/>
        <v>1</v>
      </c>
    </row>
    <row r="7874" spans="1:28">
      <c r="A7874">
        <v>2025</v>
      </c>
      <c r="B7874">
        <v>12</v>
      </c>
      <c r="C7874">
        <v>51</v>
      </c>
      <c r="D7874" s="4">
        <v>46011</v>
      </c>
      <c r="E7874" t="s">
        <v>28</v>
      </c>
      <c r="F7874" t="s">
        <v>8095</v>
      </c>
      <c r="G7874" t="s">
        <v>395</v>
      </c>
      <c r="H7874" t="s">
        <v>44</v>
      </c>
      <c r="I7874" t="s">
        <v>96</v>
      </c>
      <c r="J7874" t="s">
        <v>7637</v>
      </c>
      <c r="K7874" t="s">
        <v>7637</v>
      </c>
      <c r="L7874" t="s">
        <v>46</v>
      </c>
      <c r="M7874" t="s">
        <v>2882</v>
      </c>
      <c r="N7874" t="s">
        <v>3135</v>
      </c>
      <c r="O7874">
        <v>33.7</v>
      </c>
      <c r="Q7874">
        <v>208.666666666667</v>
      </c>
      <c r="R7874">
        <v>208.666666666667</v>
      </c>
      <c r="S7874">
        <v>0</v>
      </c>
      <c r="T7874">
        <v>208.666666666667</v>
      </c>
      <c r="U7874">
        <v>127</v>
      </c>
      <c r="V7874">
        <f>SUMIF(货件明细!K:K,F7874,货件明细!AQ:AQ)</f>
        <v>0</v>
      </c>
      <c r="W7874">
        <f t="shared" ref="W7874:W7937" si="492">IF(V7874=U7874,0,1)</f>
        <v>1</v>
      </c>
      <c r="X7874">
        <f t="shared" ref="X7874:X7937" si="493">U7874</f>
        <v>127</v>
      </c>
      <c r="Y7874">
        <f>SUMIF(货件明细!K:K,F7874,货件明细!I:I)</f>
        <v>0</v>
      </c>
      <c r="Z7874">
        <f t="shared" ref="Z7874:Z7937" si="494">O7874-Y7874</f>
        <v>33.7</v>
      </c>
      <c r="AA7874">
        <f>SUMIF(货件明细!K:K,F7874,货件明细!J:J)</f>
        <v>0</v>
      </c>
      <c r="AB7874">
        <f t="shared" ref="AB7874:AB7937" si="495">IF(T7874=AA7874,0,1)</f>
        <v>1</v>
      </c>
    </row>
    <row r="7875" spans="1:28">
      <c r="A7875">
        <v>2025</v>
      </c>
      <c r="B7875">
        <v>12</v>
      </c>
      <c r="C7875">
        <v>51</v>
      </c>
      <c r="D7875" s="4">
        <v>46011</v>
      </c>
      <c r="E7875" t="s">
        <v>28</v>
      </c>
      <c r="F7875" t="s">
        <v>8096</v>
      </c>
      <c r="G7875" t="s">
        <v>163</v>
      </c>
      <c r="H7875" t="s">
        <v>71</v>
      </c>
      <c r="I7875" t="s">
        <v>96</v>
      </c>
      <c r="J7875" t="s">
        <v>7637</v>
      </c>
      <c r="K7875" t="s">
        <v>7637</v>
      </c>
      <c r="L7875" t="s">
        <v>46</v>
      </c>
      <c r="M7875" t="s">
        <v>2882</v>
      </c>
      <c r="N7875" t="s">
        <v>3135</v>
      </c>
      <c r="O7875">
        <v>33.7</v>
      </c>
      <c r="Q7875">
        <v>168.7</v>
      </c>
      <c r="R7875">
        <v>168.7</v>
      </c>
      <c r="S7875">
        <v>0</v>
      </c>
      <c r="T7875">
        <v>168.7</v>
      </c>
      <c r="U7875">
        <v>127</v>
      </c>
      <c r="V7875">
        <f>SUMIF(货件明细!K:K,F7875,货件明细!AQ:AQ)</f>
        <v>0</v>
      </c>
      <c r="W7875">
        <f t="shared" si="492"/>
        <v>1</v>
      </c>
      <c r="X7875">
        <f t="shared" si="493"/>
        <v>127</v>
      </c>
      <c r="Y7875">
        <f>SUMIF(货件明细!K:K,F7875,货件明细!I:I)</f>
        <v>0</v>
      </c>
      <c r="Z7875">
        <f t="shared" si="494"/>
        <v>33.7</v>
      </c>
      <c r="AA7875">
        <f>SUMIF(货件明细!K:K,F7875,货件明细!J:J)</f>
        <v>0</v>
      </c>
      <c r="AB7875">
        <f t="shared" si="495"/>
        <v>1</v>
      </c>
    </row>
    <row r="7876" spans="1:28">
      <c r="A7876">
        <v>2025</v>
      </c>
      <c r="B7876">
        <v>12</v>
      </c>
      <c r="C7876">
        <v>51</v>
      </c>
      <c r="D7876" s="4">
        <v>46011</v>
      </c>
      <c r="E7876" t="s">
        <v>28</v>
      </c>
      <c r="F7876" t="s">
        <v>8097</v>
      </c>
      <c r="G7876" t="s">
        <v>50</v>
      </c>
      <c r="H7876" t="s">
        <v>31</v>
      </c>
      <c r="I7876" t="s">
        <v>32</v>
      </c>
      <c r="J7876" t="s">
        <v>58</v>
      </c>
      <c r="K7876" t="s">
        <v>58</v>
      </c>
      <c r="L7876" t="s">
        <v>46</v>
      </c>
      <c r="M7876" t="s">
        <v>2882</v>
      </c>
      <c r="N7876" t="s">
        <v>2985</v>
      </c>
      <c r="O7876">
        <v>26.05</v>
      </c>
      <c r="Q7876">
        <v>178.2</v>
      </c>
      <c r="R7876">
        <v>178.2</v>
      </c>
      <c r="S7876">
        <v>0</v>
      </c>
      <c r="T7876">
        <v>178.2</v>
      </c>
      <c r="U7876">
        <v>182</v>
      </c>
      <c r="V7876">
        <f>SUMIF(货件明细!K:K,F7876,货件明细!AQ:AQ)</f>
        <v>0</v>
      </c>
      <c r="W7876">
        <f t="shared" si="492"/>
        <v>1</v>
      </c>
      <c r="X7876">
        <f t="shared" si="493"/>
        <v>182</v>
      </c>
      <c r="Y7876">
        <f>SUMIF(货件明细!K:K,F7876,货件明细!I:I)</f>
        <v>0</v>
      </c>
      <c r="Z7876">
        <f t="shared" si="494"/>
        <v>26.05</v>
      </c>
      <c r="AA7876">
        <f>SUMIF(货件明细!K:K,F7876,货件明细!J:J)</f>
        <v>0</v>
      </c>
      <c r="AB7876">
        <f t="shared" si="495"/>
        <v>1</v>
      </c>
    </row>
    <row r="7877" spans="1:28">
      <c r="A7877">
        <v>2025</v>
      </c>
      <c r="B7877">
        <v>12</v>
      </c>
      <c r="C7877">
        <v>51</v>
      </c>
      <c r="D7877" s="4">
        <v>46011</v>
      </c>
      <c r="E7877" t="s">
        <v>28</v>
      </c>
      <c r="F7877" t="s">
        <v>8098</v>
      </c>
      <c r="G7877" t="s">
        <v>374</v>
      </c>
      <c r="H7877" t="s">
        <v>71</v>
      </c>
      <c r="I7877" t="s">
        <v>32</v>
      </c>
      <c r="J7877" t="s">
        <v>58</v>
      </c>
      <c r="K7877" t="s">
        <v>58</v>
      </c>
      <c r="L7877" t="s">
        <v>46</v>
      </c>
      <c r="M7877" t="s">
        <v>5001</v>
      </c>
      <c r="N7877" t="s">
        <v>6725</v>
      </c>
      <c r="O7877">
        <v>26.05</v>
      </c>
      <c r="Q7877">
        <v>74.6</v>
      </c>
      <c r="R7877">
        <v>74.6</v>
      </c>
      <c r="S7877">
        <v>0</v>
      </c>
      <c r="T7877">
        <v>74.6</v>
      </c>
      <c r="U7877">
        <v>182</v>
      </c>
      <c r="V7877">
        <f>SUMIF(货件明细!K:K,F7877,货件明细!AQ:AQ)</f>
        <v>0</v>
      </c>
      <c r="W7877">
        <f t="shared" si="492"/>
        <v>1</v>
      </c>
      <c r="X7877">
        <f t="shared" si="493"/>
        <v>182</v>
      </c>
      <c r="Y7877">
        <f>SUMIF(货件明细!K:K,F7877,货件明细!I:I)</f>
        <v>0</v>
      </c>
      <c r="Z7877">
        <f t="shared" si="494"/>
        <v>26.05</v>
      </c>
      <c r="AA7877">
        <f>SUMIF(货件明细!K:K,F7877,货件明细!J:J)</f>
        <v>0</v>
      </c>
      <c r="AB7877">
        <f t="shared" si="495"/>
        <v>1</v>
      </c>
    </row>
    <row r="7878" spans="1:28">
      <c r="A7878">
        <v>2025</v>
      </c>
      <c r="B7878">
        <v>12</v>
      </c>
      <c r="C7878">
        <v>51</v>
      </c>
      <c r="D7878" s="4">
        <v>46011</v>
      </c>
      <c r="E7878" t="s">
        <v>28</v>
      </c>
      <c r="F7878" t="s">
        <v>8099</v>
      </c>
      <c r="G7878" t="s">
        <v>64</v>
      </c>
      <c r="H7878" t="s">
        <v>44</v>
      </c>
      <c r="I7878" t="s">
        <v>32</v>
      </c>
      <c r="J7878" t="s">
        <v>58</v>
      </c>
      <c r="K7878" t="s">
        <v>58</v>
      </c>
      <c r="L7878" t="s">
        <v>46</v>
      </c>
      <c r="M7878" t="s">
        <v>2882</v>
      </c>
      <c r="N7878" t="s">
        <v>2985</v>
      </c>
      <c r="O7878">
        <v>26.05</v>
      </c>
      <c r="Q7878">
        <v>124.5</v>
      </c>
      <c r="R7878">
        <v>124.5</v>
      </c>
      <c r="S7878">
        <v>0</v>
      </c>
      <c r="T7878">
        <v>124.5</v>
      </c>
      <c r="U7878">
        <v>182</v>
      </c>
      <c r="V7878">
        <f>SUMIF(货件明细!K:K,F7878,货件明细!AQ:AQ)</f>
        <v>0</v>
      </c>
      <c r="W7878">
        <f t="shared" si="492"/>
        <v>1</v>
      </c>
      <c r="X7878">
        <f t="shared" si="493"/>
        <v>182</v>
      </c>
      <c r="Y7878">
        <f>SUMIF(货件明细!K:K,F7878,货件明细!I:I)</f>
        <v>0</v>
      </c>
      <c r="Z7878">
        <f t="shared" si="494"/>
        <v>26.05</v>
      </c>
      <c r="AA7878">
        <f>SUMIF(货件明细!K:K,F7878,货件明细!J:J)</f>
        <v>0</v>
      </c>
      <c r="AB7878">
        <f t="shared" si="495"/>
        <v>1</v>
      </c>
    </row>
    <row r="7879" spans="1:28">
      <c r="A7879">
        <v>2025</v>
      </c>
      <c r="B7879">
        <v>12</v>
      </c>
      <c r="C7879">
        <v>51</v>
      </c>
      <c r="D7879" s="4">
        <v>46011</v>
      </c>
      <c r="E7879" t="s">
        <v>28</v>
      </c>
      <c r="F7879" t="s">
        <v>8100</v>
      </c>
      <c r="G7879" t="s">
        <v>395</v>
      </c>
      <c r="H7879" t="s">
        <v>44</v>
      </c>
      <c r="I7879" t="s">
        <v>32</v>
      </c>
      <c r="J7879" t="s">
        <v>58</v>
      </c>
      <c r="K7879" t="s">
        <v>58</v>
      </c>
      <c r="L7879" t="s">
        <v>46</v>
      </c>
      <c r="M7879" t="s">
        <v>47</v>
      </c>
      <c r="N7879" t="s">
        <v>5218</v>
      </c>
      <c r="O7879">
        <v>26.05</v>
      </c>
      <c r="Q7879">
        <v>128</v>
      </c>
      <c r="R7879">
        <v>128</v>
      </c>
      <c r="S7879">
        <v>0</v>
      </c>
      <c r="T7879">
        <v>128</v>
      </c>
      <c r="U7879">
        <v>182</v>
      </c>
      <c r="V7879">
        <f>SUMIF(货件明细!K:K,F7879,货件明细!AQ:AQ)</f>
        <v>0</v>
      </c>
      <c r="W7879">
        <f t="shared" si="492"/>
        <v>1</v>
      </c>
      <c r="X7879">
        <f t="shared" si="493"/>
        <v>182</v>
      </c>
      <c r="Y7879">
        <f>SUMIF(货件明细!K:K,F7879,货件明细!I:I)</f>
        <v>0</v>
      </c>
      <c r="Z7879">
        <f t="shared" si="494"/>
        <v>26.05</v>
      </c>
      <c r="AA7879">
        <f>SUMIF(货件明细!K:K,F7879,货件明细!J:J)</f>
        <v>0</v>
      </c>
      <c r="AB7879">
        <f t="shared" si="495"/>
        <v>1</v>
      </c>
    </row>
    <row r="7880" spans="1:28">
      <c r="A7880">
        <v>2025</v>
      </c>
      <c r="B7880">
        <v>12</v>
      </c>
      <c r="C7880">
        <v>51</v>
      </c>
      <c r="D7880" s="4">
        <v>46011</v>
      </c>
      <c r="E7880" t="s">
        <v>28</v>
      </c>
      <c r="F7880" t="s">
        <v>8101</v>
      </c>
      <c r="G7880" t="s">
        <v>163</v>
      </c>
      <c r="H7880" t="s">
        <v>71</v>
      </c>
      <c r="I7880" t="s">
        <v>32</v>
      </c>
      <c r="J7880" t="s">
        <v>58</v>
      </c>
      <c r="K7880" t="s">
        <v>58</v>
      </c>
      <c r="L7880" t="s">
        <v>46</v>
      </c>
      <c r="M7880" t="s">
        <v>5001</v>
      </c>
      <c r="N7880" t="s">
        <v>6725</v>
      </c>
      <c r="O7880">
        <v>26.05</v>
      </c>
      <c r="Q7880">
        <v>78.3</v>
      </c>
      <c r="R7880">
        <v>78.3</v>
      </c>
      <c r="S7880">
        <v>0</v>
      </c>
      <c r="T7880">
        <v>78.3</v>
      </c>
      <c r="U7880">
        <v>182</v>
      </c>
      <c r="V7880">
        <f>SUMIF(货件明细!K:K,F7880,货件明细!AQ:AQ)</f>
        <v>0</v>
      </c>
      <c r="W7880">
        <f t="shared" si="492"/>
        <v>1</v>
      </c>
      <c r="X7880">
        <f t="shared" si="493"/>
        <v>182</v>
      </c>
      <c r="Y7880">
        <f>SUMIF(货件明细!K:K,F7880,货件明细!I:I)</f>
        <v>0</v>
      </c>
      <c r="Z7880">
        <f t="shared" si="494"/>
        <v>26.05</v>
      </c>
      <c r="AA7880">
        <f>SUMIF(货件明细!K:K,F7880,货件明细!J:J)</f>
        <v>0</v>
      </c>
      <c r="AB7880">
        <f t="shared" si="495"/>
        <v>1</v>
      </c>
    </row>
    <row r="7881" spans="1:28">
      <c r="A7881">
        <v>2025</v>
      </c>
      <c r="B7881">
        <v>12</v>
      </c>
      <c r="C7881">
        <v>52</v>
      </c>
      <c r="D7881" s="4">
        <v>46013</v>
      </c>
      <c r="E7881" t="s">
        <v>28</v>
      </c>
      <c r="F7881" t="s">
        <v>8102</v>
      </c>
      <c r="G7881" t="s">
        <v>30</v>
      </c>
      <c r="H7881" t="s">
        <v>31</v>
      </c>
      <c r="I7881" t="s">
        <v>41</v>
      </c>
      <c r="J7881" t="s">
        <v>1110</v>
      </c>
      <c r="K7881" t="s">
        <v>1110</v>
      </c>
      <c r="L7881" t="s">
        <v>34</v>
      </c>
      <c r="M7881" t="s">
        <v>3882</v>
      </c>
      <c r="N7881" t="s">
        <v>2857</v>
      </c>
      <c r="O7881">
        <v>38</v>
      </c>
      <c r="P7881">
        <v>133.333333333333</v>
      </c>
      <c r="Q7881">
        <v>1976</v>
      </c>
      <c r="R7881">
        <v>1976</v>
      </c>
      <c r="S7881">
        <v>131.184</v>
      </c>
      <c r="T7881">
        <v>2240.51733333333</v>
      </c>
      <c r="U7881">
        <v>100</v>
      </c>
      <c r="V7881">
        <f>SUMIF(货件明细!K:K,F7881,货件明细!AQ:AQ)</f>
        <v>0</v>
      </c>
      <c r="W7881">
        <f t="shared" si="492"/>
        <v>1</v>
      </c>
      <c r="X7881">
        <f t="shared" si="493"/>
        <v>100</v>
      </c>
      <c r="Y7881">
        <f>SUMIF(货件明细!K:K,F7881,货件明细!I:I)</f>
        <v>0</v>
      </c>
      <c r="Z7881">
        <f t="shared" si="494"/>
        <v>38</v>
      </c>
      <c r="AA7881">
        <f>SUMIF(货件明细!K:K,F7881,货件明细!J:J)</f>
        <v>0</v>
      </c>
      <c r="AB7881">
        <f t="shared" si="495"/>
        <v>1</v>
      </c>
    </row>
    <row r="7882" spans="1:28">
      <c r="A7882">
        <v>2025</v>
      </c>
      <c r="B7882">
        <v>12</v>
      </c>
      <c r="C7882">
        <v>52</v>
      </c>
      <c r="D7882" s="4">
        <v>46013</v>
      </c>
      <c r="E7882" t="s">
        <v>28</v>
      </c>
      <c r="F7882" t="s">
        <v>8103</v>
      </c>
      <c r="G7882" t="s">
        <v>30</v>
      </c>
      <c r="H7882" t="s">
        <v>31</v>
      </c>
      <c r="I7882" t="s">
        <v>39</v>
      </c>
      <c r="J7882" t="s">
        <v>1110</v>
      </c>
      <c r="K7882" t="s">
        <v>1110</v>
      </c>
      <c r="L7882" t="s">
        <v>34</v>
      </c>
      <c r="M7882" t="s">
        <v>3882</v>
      </c>
      <c r="N7882" t="s">
        <v>2857</v>
      </c>
      <c r="O7882">
        <v>43.75</v>
      </c>
      <c r="P7882">
        <v>133.333333333333</v>
      </c>
      <c r="Q7882">
        <v>2288</v>
      </c>
      <c r="R7882">
        <v>2288</v>
      </c>
      <c r="S7882">
        <v>218.64</v>
      </c>
      <c r="T7882">
        <v>2639.97333333333</v>
      </c>
      <c r="U7882">
        <v>150</v>
      </c>
      <c r="V7882">
        <f>SUMIF(货件明细!K:K,F7882,货件明细!AQ:AQ)</f>
        <v>0</v>
      </c>
      <c r="W7882">
        <f t="shared" si="492"/>
        <v>1</v>
      </c>
      <c r="X7882">
        <f t="shared" si="493"/>
        <v>150</v>
      </c>
      <c r="Y7882">
        <f>SUMIF(货件明细!K:K,F7882,货件明细!I:I)</f>
        <v>0</v>
      </c>
      <c r="Z7882">
        <f t="shared" si="494"/>
        <v>43.75</v>
      </c>
      <c r="AA7882">
        <f>SUMIF(货件明细!K:K,F7882,货件明细!J:J)</f>
        <v>0</v>
      </c>
      <c r="AB7882">
        <f t="shared" si="495"/>
        <v>1</v>
      </c>
    </row>
    <row r="7883" spans="1:28">
      <c r="A7883">
        <v>2025</v>
      </c>
      <c r="B7883">
        <v>12</v>
      </c>
      <c r="C7883">
        <v>52</v>
      </c>
      <c r="D7883" s="4">
        <v>46013</v>
      </c>
      <c r="E7883" t="s">
        <v>28</v>
      </c>
      <c r="F7883" t="s">
        <v>8104</v>
      </c>
      <c r="G7883" t="s">
        <v>30</v>
      </c>
      <c r="H7883" t="s">
        <v>31</v>
      </c>
      <c r="I7883" t="s">
        <v>57</v>
      </c>
      <c r="J7883" t="s">
        <v>1110</v>
      </c>
      <c r="K7883" t="s">
        <v>1110</v>
      </c>
      <c r="L7883" t="s">
        <v>34</v>
      </c>
      <c r="M7883" t="s">
        <v>3882</v>
      </c>
      <c r="N7883" t="s">
        <v>2857</v>
      </c>
      <c r="O7883">
        <v>52.25</v>
      </c>
      <c r="P7883">
        <v>133.333333333333</v>
      </c>
      <c r="Q7883">
        <v>2756</v>
      </c>
      <c r="R7883">
        <v>2756</v>
      </c>
      <c r="S7883">
        <v>397.9248</v>
      </c>
      <c r="T7883">
        <v>3287.25813333333</v>
      </c>
      <c r="U7883">
        <v>330</v>
      </c>
      <c r="V7883">
        <f>SUMIF(货件明细!K:K,F7883,货件明细!AQ:AQ)</f>
        <v>0</v>
      </c>
      <c r="W7883">
        <f t="shared" si="492"/>
        <v>1</v>
      </c>
      <c r="X7883">
        <f t="shared" si="493"/>
        <v>330</v>
      </c>
      <c r="Y7883">
        <f>SUMIF(货件明细!K:K,F7883,货件明细!I:I)</f>
        <v>0</v>
      </c>
      <c r="Z7883">
        <f t="shared" si="494"/>
        <v>52.25</v>
      </c>
      <c r="AA7883">
        <f>SUMIF(货件明细!K:K,F7883,货件明细!J:J)</f>
        <v>0</v>
      </c>
      <c r="AB7883">
        <f t="shared" si="495"/>
        <v>1</v>
      </c>
    </row>
    <row r="7884" spans="1:28">
      <c r="A7884">
        <v>2025</v>
      </c>
      <c r="B7884">
        <v>12</v>
      </c>
      <c r="C7884">
        <v>52</v>
      </c>
      <c r="D7884" s="4">
        <v>46014</v>
      </c>
      <c r="E7884" t="s">
        <v>28</v>
      </c>
      <c r="F7884" t="s">
        <v>8105</v>
      </c>
      <c r="G7884" t="s">
        <v>30</v>
      </c>
      <c r="H7884" t="s">
        <v>31</v>
      </c>
      <c r="I7884" t="s">
        <v>129</v>
      </c>
      <c r="J7884" t="s">
        <v>1110</v>
      </c>
      <c r="K7884" t="s">
        <v>1110</v>
      </c>
      <c r="L7884" t="s">
        <v>34</v>
      </c>
      <c r="M7884" t="s">
        <v>65</v>
      </c>
      <c r="N7884" t="s">
        <v>2857</v>
      </c>
      <c r="O7884">
        <v>18.7</v>
      </c>
      <c r="Q7884">
        <v>955.7</v>
      </c>
      <c r="R7884">
        <v>955.7</v>
      </c>
      <c r="S7884">
        <v>172.57984</v>
      </c>
      <c r="T7884">
        <v>1128.27984</v>
      </c>
      <c r="U7884">
        <v>148</v>
      </c>
      <c r="V7884">
        <f>SUMIF(货件明细!K:K,F7884,货件明细!AQ:AQ)</f>
        <v>0</v>
      </c>
      <c r="W7884">
        <f t="shared" si="492"/>
        <v>1</v>
      </c>
      <c r="X7884">
        <f t="shared" si="493"/>
        <v>148</v>
      </c>
      <c r="Y7884">
        <f>SUMIF(货件明细!K:K,F7884,货件明细!I:I)</f>
        <v>0</v>
      </c>
      <c r="Z7884">
        <f t="shared" si="494"/>
        <v>18.7</v>
      </c>
      <c r="AA7884">
        <f>SUMIF(货件明细!K:K,F7884,货件明细!J:J)</f>
        <v>0</v>
      </c>
      <c r="AB7884">
        <f t="shared" si="495"/>
        <v>1</v>
      </c>
    </row>
    <row r="7885" spans="1:28">
      <c r="A7885">
        <v>2025</v>
      </c>
      <c r="B7885">
        <v>12</v>
      </c>
      <c r="C7885">
        <v>52</v>
      </c>
      <c r="D7885" s="4">
        <v>46014</v>
      </c>
      <c r="E7885" t="s">
        <v>28</v>
      </c>
      <c r="F7885" t="s">
        <v>8106</v>
      </c>
      <c r="G7885" t="s">
        <v>30</v>
      </c>
      <c r="H7885" t="s">
        <v>31</v>
      </c>
      <c r="I7885" t="s">
        <v>32</v>
      </c>
      <c r="J7885" t="s">
        <v>1110</v>
      </c>
      <c r="K7885" t="s">
        <v>1110</v>
      </c>
      <c r="L7885" t="s">
        <v>34</v>
      </c>
      <c r="M7885" t="s">
        <v>65</v>
      </c>
      <c r="N7885" t="s">
        <v>2857</v>
      </c>
      <c r="O7885">
        <v>12.7</v>
      </c>
      <c r="Q7885">
        <v>653.9</v>
      </c>
      <c r="R7885">
        <v>653.9</v>
      </c>
      <c r="S7885">
        <v>83.95776</v>
      </c>
      <c r="T7885">
        <v>737.85776</v>
      </c>
      <c r="U7885">
        <v>72</v>
      </c>
      <c r="V7885">
        <f>SUMIF(货件明细!K:K,F7885,货件明细!AQ:AQ)</f>
        <v>0</v>
      </c>
      <c r="W7885">
        <f t="shared" si="492"/>
        <v>1</v>
      </c>
      <c r="X7885">
        <f t="shared" si="493"/>
        <v>72</v>
      </c>
      <c r="Y7885">
        <f>SUMIF(货件明细!K:K,F7885,货件明细!I:I)</f>
        <v>0</v>
      </c>
      <c r="Z7885">
        <f t="shared" si="494"/>
        <v>12.7</v>
      </c>
      <c r="AA7885">
        <f>SUMIF(货件明细!K:K,F7885,货件明细!J:J)</f>
        <v>0</v>
      </c>
      <c r="AB7885">
        <f t="shared" si="495"/>
        <v>1</v>
      </c>
    </row>
    <row r="7886" spans="1:28">
      <c r="A7886">
        <v>2025</v>
      </c>
      <c r="B7886">
        <v>12</v>
      </c>
      <c r="C7886">
        <v>52</v>
      </c>
      <c r="D7886" s="4">
        <v>46014</v>
      </c>
      <c r="E7886" t="s">
        <v>28</v>
      </c>
      <c r="F7886" t="s">
        <v>8107</v>
      </c>
      <c r="G7886" t="s">
        <v>56</v>
      </c>
      <c r="H7886" t="s">
        <v>44</v>
      </c>
      <c r="I7886" t="s">
        <v>57</v>
      </c>
      <c r="J7886" t="s">
        <v>58</v>
      </c>
      <c r="K7886" t="s">
        <v>58</v>
      </c>
      <c r="L7886" t="s">
        <v>46</v>
      </c>
      <c r="M7886" t="s">
        <v>2882</v>
      </c>
      <c r="N7886" t="s">
        <v>2985</v>
      </c>
      <c r="O7886">
        <v>342.65</v>
      </c>
      <c r="P7886">
        <v>38.8888888888889</v>
      </c>
      <c r="Q7886">
        <v>1769.85</v>
      </c>
      <c r="R7886">
        <v>1769.85</v>
      </c>
      <c r="S7886">
        <v>0</v>
      </c>
      <c r="T7886">
        <v>1808.73888888889</v>
      </c>
      <c r="U7886">
        <v>1940</v>
      </c>
      <c r="V7886">
        <f>SUMIF(货件明细!K:K,F7886,货件明细!AQ:AQ)</f>
        <v>0</v>
      </c>
      <c r="W7886">
        <f t="shared" si="492"/>
        <v>1</v>
      </c>
      <c r="X7886">
        <f t="shared" si="493"/>
        <v>1940</v>
      </c>
      <c r="Y7886">
        <f>SUMIF(货件明细!K:K,F7886,货件明细!I:I)</f>
        <v>0</v>
      </c>
      <c r="Z7886">
        <f t="shared" si="494"/>
        <v>342.65</v>
      </c>
      <c r="AA7886">
        <f>SUMIF(货件明细!K:K,F7886,货件明细!J:J)</f>
        <v>0</v>
      </c>
      <c r="AB7886">
        <f t="shared" si="495"/>
        <v>1</v>
      </c>
    </row>
    <row r="7887" spans="1:28">
      <c r="A7887">
        <v>2025</v>
      </c>
      <c r="B7887">
        <v>12</v>
      </c>
      <c r="C7887">
        <v>52</v>
      </c>
      <c r="D7887" s="4">
        <v>46014</v>
      </c>
      <c r="E7887" t="s">
        <v>28</v>
      </c>
      <c r="F7887" t="s">
        <v>8108</v>
      </c>
      <c r="G7887" t="s">
        <v>374</v>
      </c>
      <c r="H7887" t="s">
        <v>71</v>
      </c>
      <c r="I7887" t="s">
        <v>57</v>
      </c>
      <c r="J7887" t="s">
        <v>58</v>
      </c>
      <c r="K7887" t="s">
        <v>58</v>
      </c>
      <c r="L7887" t="s">
        <v>46</v>
      </c>
      <c r="M7887" t="s">
        <v>2882</v>
      </c>
      <c r="N7887" t="s">
        <v>2985</v>
      </c>
      <c r="O7887">
        <v>348.07</v>
      </c>
      <c r="P7887">
        <v>35</v>
      </c>
      <c r="Q7887">
        <v>1308.65806451613</v>
      </c>
      <c r="R7887">
        <v>1308.65806451613</v>
      </c>
      <c r="S7887">
        <v>0</v>
      </c>
      <c r="T7887">
        <v>1343.65806451613</v>
      </c>
      <c r="U7887">
        <v>1940</v>
      </c>
      <c r="V7887">
        <f>SUMIF(货件明细!K:K,F7887,货件明细!AQ:AQ)</f>
        <v>0</v>
      </c>
      <c r="W7887">
        <f t="shared" si="492"/>
        <v>1</v>
      </c>
      <c r="X7887">
        <f t="shared" si="493"/>
        <v>1940</v>
      </c>
      <c r="Y7887">
        <f>SUMIF(货件明细!K:K,F7887,货件明细!I:I)</f>
        <v>0</v>
      </c>
      <c r="Z7887">
        <f t="shared" si="494"/>
        <v>348.07</v>
      </c>
      <c r="AA7887">
        <f>SUMIF(货件明细!K:K,F7887,货件明细!J:J)</f>
        <v>0</v>
      </c>
      <c r="AB7887">
        <f t="shared" si="495"/>
        <v>1</v>
      </c>
    </row>
    <row r="7888" spans="1:28">
      <c r="A7888">
        <v>2025</v>
      </c>
      <c r="B7888">
        <v>12</v>
      </c>
      <c r="C7888">
        <v>52</v>
      </c>
      <c r="D7888" s="4">
        <v>46014</v>
      </c>
      <c r="E7888" t="s">
        <v>28</v>
      </c>
      <c r="F7888" t="s">
        <v>8109</v>
      </c>
      <c r="G7888" t="s">
        <v>64</v>
      </c>
      <c r="H7888" t="s">
        <v>44</v>
      </c>
      <c r="I7888" t="s">
        <v>57</v>
      </c>
      <c r="J7888" t="s">
        <v>58</v>
      </c>
      <c r="K7888" t="s">
        <v>58</v>
      </c>
      <c r="L7888" t="s">
        <v>46</v>
      </c>
      <c r="M7888" t="s">
        <v>2882</v>
      </c>
      <c r="N7888" t="s">
        <v>2985</v>
      </c>
      <c r="O7888">
        <v>348.07</v>
      </c>
      <c r="P7888">
        <v>38.8888888888889</v>
      </c>
      <c r="Q7888">
        <v>1404.15</v>
      </c>
      <c r="R7888">
        <v>1404.15</v>
      </c>
      <c r="S7888">
        <v>0</v>
      </c>
      <c r="T7888">
        <v>1443.03888888889</v>
      </c>
      <c r="U7888">
        <v>1940</v>
      </c>
      <c r="V7888">
        <f>SUMIF(货件明细!K:K,F7888,货件明细!AQ:AQ)</f>
        <v>0</v>
      </c>
      <c r="W7888">
        <f t="shared" si="492"/>
        <v>1</v>
      </c>
      <c r="X7888">
        <f t="shared" si="493"/>
        <v>1940</v>
      </c>
      <c r="Y7888">
        <f>SUMIF(货件明细!K:K,F7888,货件明细!I:I)</f>
        <v>0</v>
      </c>
      <c r="Z7888">
        <f t="shared" si="494"/>
        <v>348.07</v>
      </c>
      <c r="AA7888">
        <f>SUMIF(货件明细!K:K,F7888,货件明细!J:J)</f>
        <v>0</v>
      </c>
      <c r="AB7888">
        <f t="shared" si="495"/>
        <v>1</v>
      </c>
    </row>
    <row r="7889" spans="1:28">
      <c r="A7889">
        <v>2025</v>
      </c>
      <c r="B7889">
        <v>12</v>
      </c>
      <c r="C7889">
        <v>52</v>
      </c>
      <c r="D7889" s="4">
        <v>46014</v>
      </c>
      <c r="E7889" t="s">
        <v>28</v>
      </c>
      <c r="F7889" t="s">
        <v>8110</v>
      </c>
      <c r="G7889" t="s">
        <v>70</v>
      </c>
      <c r="H7889" t="s">
        <v>71</v>
      </c>
      <c r="I7889" t="s">
        <v>57</v>
      </c>
      <c r="J7889" t="s">
        <v>58</v>
      </c>
      <c r="K7889" t="s">
        <v>58</v>
      </c>
      <c r="L7889" t="s">
        <v>46</v>
      </c>
      <c r="M7889" t="s">
        <v>2882</v>
      </c>
      <c r="N7889" t="s">
        <v>2985</v>
      </c>
      <c r="O7889">
        <v>348.07</v>
      </c>
      <c r="P7889">
        <v>35</v>
      </c>
      <c r="Q7889">
        <v>1318.7953125</v>
      </c>
      <c r="R7889">
        <v>1318.7953125</v>
      </c>
      <c r="S7889">
        <v>0</v>
      </c>
      <c r="T7889">
        <v>1353.7953125</v>
      </c>
      <c r="U7889">
        <v>1940</v>
      </c>
      <c r="V7889">
        <f>SUMIF(货件明细!K:K,F7889,货件明细!AQ:AQ)</f>
        <v>0</v>
      </c>
      <c r="W7889">
        <f t="shared" si="492"/>
        <v>1</v>
      </c>
      <c r="X7889">
        <f t="shared" si="493"/>
        <v>1940</v>
      </c>
      <c r="Y7889">
        <f>SUMIF(货件明细!K:K,F7889,货件明细!I:I)</f>
        <v>0</v>
      </c>
      <c r="Z7889">
        <f t="shared" si="494"/>
        <v>348.07</v>
      </c>
      <c r="AA7889">
        <f>SUMIF(货件明细!K:K,F7889,货件明细!J:J)</f>
        <v>0</v>
      </c>
      <c r="AB7889">
        <f t="shared" si="495"/>
        <v>1</v>
      </c>
    </row>
    <row r="7890" spans="1:28">
      <c r="A7890">
        <v>2025</v>
      </c>
      <c r="B7890">
        <v>12</v>
      </c>
      <c r="C7890">
        <v>52</v>
      </c>
      <c r="D7890" s="4">
        <v>46014</v>
      </c>
      <c r="E7890" t="s">
        <v>28</v>
      </c>
      <c r="F7890" t="s">
        <v>8111</v>
      </c>
      <c r="G7890" t="s">
        <v>369</v>
      </c>
      <c r="H7890" t="s">
        <v>31</v>
      </c>
      <c r="I7890" t="s">
        <v>57</v>
      </c>
      <c r="J7890" t="s">
        <v>58</v>
      </c>
      <c r="K7890" t="s">
        <v>58</v>
      </c>
      <c r="L7890" t="s">
        <v>46</v>
      </c>
      <c r="M7890" t="s">
        <v>2882</v>
      </c>
      <c r="N7890" t="s">
        <v>2985</v>
      </c>
      <c r="O7890">
        <v>348.07</v>
      </c>
      <c r="P7890">
        <v>38.8888888888889</v>
      </c>
      <c r="Q7890">
        <v>2058.72786885246</v>
      </c>
      <c r="R7890">
        <v>2058.72786885246</v>
      </c>
      <c r="S7890">
        <v>0</v>
      </c>
      <c r="T7890">
        <v>2097.61675774135</v>
      </c>
      <c r="U7890">
        <v>1940</v>
      </c>
      <c r="V7890">
        <f>SUMIF(货件明细!K:K,F7890,货件明细!AQ:AQ)</f>
        <v>0</v>
      </c>
      <c r="W7890">
        <f t="shared" si="492"/>
        <v>1</v>
      </c>
      <c r="X7890">
        <f t="shared" si="493"/>
        <v>1940</v>
      </c>
      <c r="Y7890">
        <f>SUMIF(货件明细!K:K,F7890,货件明细!I:I)</f>
        <v>0</v>
      </c>
      <c r="Z7890">
        <f t="shared" si="494"/>
        <v>348.07</v>
      </c>
      <c r="AA7890">
        <f>SUMIF(货件明细!K:K,F7890,货件明细!J:J)</f>
        <v>0</v>
      </c>
      <c r="AB7890">
        <f t="shared" si="495"/>
        <v>1</v>
      </c>
    </row>
    <row r="7891" spans="1:28">
      <c r="A7891">
        <v>2025</v>
      </c>
      <c r="B7891">
        <v>12</v>
      </c>
      <c r="C7891">
        <v>52</v>
      </c>
      <c r="D7891" s="4">
        <v>46014</v>
      </c>
      <c r="E7891" t="s">
        <v>28</v>
      </c>
      <c r="F7891" t="s">
        <v>8112</v>
      </c>
      <c r="G7891" t="s">
        <v>56</v>
      </c>
      <c r="H7891" t="s">
        <v>44</v>
      </c>
      <c r="I7891" t="s">
        <v>41</v>
      </c>
      <c r="J7891" t="s">
        <v>58</v>
      </c>
      <c r="K7891" t="s">
        <v>58</v>
      </c>
      <c r="L7891" t="s">
        <v>46</v>
      </c>
      <c r="M7891" t="s">
        <v>2882</v>
      </c>
      <c r="N7891" t="s">
        <v>2985</v>
      </c>
      <c r="O7891">
        <v>384.75</v>
      </c>
      <c r="P7891">
        <v>38.8888888888889</v>
      </c>
      <c r="Q7891">
        <v>2064.825</v>
      </c>
      <c r="R7891">
        <v>2064.825</v>
      </c>
      <c r="S7891">
        <v>0</v>
      </c>
      <c r="T7891">
        <v>2103.71388888889</v>
      </c>
      <c r="U7891">
        <v>1722</v>
      </c>
      <c r="V7891">
        <f>SUMIF(货件明细!K:K,F7891,货件明细!AQ:AQ)</f>
        <v>0</v>
      </c>
      <c r="W7891">
        <f t="shared" si="492"/>
        <v>1</v>
      </c>
      <c r="X7891">
        <f t="shared" si="493"/>
        <v>1722</v>
      </c>
      <c r="Y7891">
        <f>SUMIF(货件明细!K:K,F7891,货件明细!I:I)</f>
        <v>0</v>
      </c>
      <c r="Z7891">
        <f t="shared" si="494"/>
        <v>384.75</v>
      </c>
      <c r="AA7891">
        <f>SUMIF(货件明细!K:K,F7891,货件明细!J:J)</f>
        <v>0</v>
      </c>
      <c r="AB7891">
        <f t="shared" si="495"/>
        <v>1</v>
      </c>
    </row>
    <row r="7892" spans="1:28">
      <c r="A7892">
        <v>2025</v>
      </c>
      <c r="B7892">
        <v>12</v>
      </c>
      <c r="C7892">
        <v>52</v>
      </c>
      <c r="D7892" s="4">
        <v>46014</v>
      </c>
      <c r="E7892" t="s">
        <v>28</v>
      </c>
      <c r="F7892" t="s">
        <v>8113</v>
      </c>
      <c r="G7892" t="s">
        <v>374</v>
      </c>
      <c r="H7892" t="s">
        <v>71</v>
      </c>
      <c r="I7892" t="s">
        <v>41</v>
      </c>
      <c r="J7892" t="s">
        <v>58</v>
      </c>
      <c r="K7892" t="s">
        <v>58</v>
      </c>
      <c r="L7892" t="s">
        <v>46</v>
      </c>
      <c r="M7892" t="s">
        <v>2882</v>
      </c>
      <c r="N7892" t="s">
        <v>2985</v>
      </c>
      <c r="O7892">
        <v>384.75</v>
      </c>
      <c r="P7892">
        <v>35</v>
      </c>
      <c r="Q7892">
        <v>1526.76774193548</v>
      </c>
      <c r="R7892">
        <v>1526.76774193548</v>
      </c>
      <c r="S7892">
        <v>0</v>
      </c>
      <c r="T7892">
        <v>1561.76774193548</v>
      </c>
      <c r="U7892">
        <v>1722</v>
      </c>
      <c r="V7892">
        <f>SUMIF(货件明细!K:K,F7892,货件明细!AQ:AQ)</f>
        <v>0</v>
      </c>
      <c r="W7892">
        <f t="shared" si="492"/>
        <v>1</v>
      </c>
      <c r="X7892">
        <f t="shared" si="493"/>
        <v>1722</v>
      </c>
      <c r="Y7892">
        <f>SUMIF(货件明细!K:K,F7892,货件明细!I:I)</f>
        <v>0</v>
      </c>
      <c r="Z7892">
        <f t="shared" si="494"/>
        <v>384.75</v>
      </c>
      <c r="AA7892">
        <f>SUMIF(货件明细!K:K,F7892,货件明细!J:J)</f>
        <v>0</v>
      </c>
      <c r="AB7892">
        <f t="shared" si="495"/>
        <v>1</v>
      </c>
    </row>
    <row r="7893" spans="1:28">
      <c r="A7893">
        <v>2025</v>
      </c>
      <c r="B7893">
        <v>12</v>
      </c>
      <c r="C7893">
        <v>52</v>
      </c>
      <c r="D7893" s="4">
        <v>46014</v>
      </c>
      <c r="E7893" t="s">
        <v>28</v>
      </c>
      <c r="F7893" t="s">
        <v>8114</v>
      </c>
      <c r="G7893" t="s">
        <v>64</v>
      </c>
      <c r="H7893" t="s">
        <v>44</v>
      </c>
      <c r="I7893" t="s">
        <v>41</v>
      </c>
      <c r="J7893" t="s">
        <v>58</v>
      </c>
      <c r="K7893" t="s">
        <v>58</v>
      </c>
      <c r="L7893" t="s">
        <v>46</v>
      </c>
      <c r="M7893" t="s">
        <v>2882</v>
      </c>
      <c r="N7893" t="s">
        <v>2985</v>
      </c>
      <c r="O7893">
        <v>384.75</v>
      </c>
      <c r="P7893">
        <v>38.8888888888889</v>
      </c>
      <c r="Q7893">
        <v>1619.2</v>
      </c>
      <c r="R7893">
        <v>1619.2</v>
      </c>
      <c r="S7893">
        <v>0</v>
      </c>
      <c r="T7893">
        <v>1658.08888888889</v>
      </c>
      <c r="U7893">
        <v>1722</v>
      </c>
      <c r="V7893">
        <f>SUMIF(货件明细!K:K,F7893,货件明细!AQ:AQ)</f>
        <v>0</v>
      </c>
      <c r="W7893">
        <f t="shared" si="492"/>
        <v>1</v>
      </c>
      <c r="X7893">
        <f t="shared" si="493"/>
        <v>1722</v>
      </c>
      <c r="Y7893">
        <f>SUMIF(货件明细!K:K,F7893,货件明细!I:I)</f>
        <v>0</v>
      </c>
      <c r="Z7893">
        <f t="shared" si="494"/>
        <v>384.75</v>
      </c>
      <c r="AA7893">
        <f>SUMIF(货件明细!K:K,F7893,货件明细!J:J)</f>
        <v>0</v>
      </c>
      <c r="AB7893">
        <f t="shared" si="495"/>
        <v>1</v>
      </c>
    </row>
    <row r="7894" spans="1:28">
      <c r="A7894">
        <v>2025</v>
      </c>
      <c r="B7894">
        <v>12</v>
      </c>
      <c r="C7894">
        <v>52</v>
      </c>
      <c r="D7894" s="4">
        <v>46014</v>
      </c>
      <c r="E7894" t="s">
        <v>28</v>
      </c>
      <c r="F7894" t="s">
        <v>8115</v>
      </c>
      <c r="G7894" t="s">
        <v>70</v>
      </c>
      <c r="H7894" t="s">
        <v>71</v>
      </c>
      <c r="I7894" t="s">
        <v>41</v>
      </c>
      <c r="J7894" t="s">
        <v>58</v>
      </c>
      <c r="K7894" t="s">
        <v>58</v>
      </c>
      <c r="L7894" t="s">
        <v>46</v>
      </c>
      <c r="M7894" t="s">
        <v>2882</v>
      </c>
      <c r="N7894" t="s">
        <v>2985</v>
      </c>
      <c r="O7894">
        <v>384.75</v>
      </c>
      <c r="P7894">
        <v>35</v>
      </c>
      <c r="Q7894">
        <v>1538.59453125</v>
      </c>
      <c r="R7894">
        <v>1538.59453125</v>
      </c>
      <c r="S7894">
        <v>0</v>
      </c>
      <c r="T7894">
        <v>1573.59453125</v>
      </c>
      <c r="U7894">
        <v>1722</v>
      </c>
      <c r="V7894">
        <f>SUMIF(货件明细!K:K,F7894,货件明细!AQ:AQ)</f>
        <v>0</v>
      </c>
      <c r="W7894">
        <f t="shared" si="492"/>
        <v>1</v>
      </c>
      <c r="X7894">
        <f t="shared" si="493"/>
        <v>1722</v>
      </c>
      <c r="Y7894">
        <f>SUMIF(货件明细!K:K,F7894,货件明细!I:I)</f>
        <v>0</v>
      </c>
      <c r="Z7894">
        <f t="shared" si="494"/>
        <v>384.75</v>
      </c>
      <c r="AA7894">
        <f>SUMIF(货件明细!K:K,F7894,货件明细!J:J)</f>
        <v>0</v>
      </c>
      <c r="AB7894">
        <f t="shared" si="495"/>
        <v>1</v>
      </c>
    </row>
    <row r="7895" spans="1:28">
      <c r="A7895">
        <v>2025</v>
      </c>
      <c r="B7895">
        <v>12</v>
      </c>
      <c r="C7895">
        <v>52</v>
      </c>
      <c r="D7895" s="4">
        <v>46014</v>
      </c>
      <c r="E7895" t="s">
        <v>28</v>
      </c>
      <c r="F7895" t="s">
        <v>8116</v>
      </c>
      <c r="G7895" t="s">
        <v>369</v>
      </c>
      <c r="H7895" t="s">
        <v>31</v>
      </c>
      <c r="I7895" t="s">
        <v>41</v>
      </c>
      <c r="J7895" t="s">
        <v>58</v>
      </c>
      <c r="K7895" t="s">
        <v>58</v>
      </c>
      <c r="L7895" t="s">
        <v>46</v>
      </c>
      <c r="M7895" t="s">
        <v>2882</v>
      </c>
      <c r="N7895" t="s">
        <v>2985</v>
      </c>
      <c r="O7895">
        <v>384.75</v>
      </c>
      <c r="P7895">
        <v>38.8888888888889</v>
      </c>
      <c r="Q7895">
        <v>2401.84918032787</v>
      </c>
      <c r="R7895">
        <v>2401.84918032787</v>
      </c>
      <c r="S7895">
        <v>0</v>
      </c>
      <c r="T7895">
        <v>2440.73806921676</v>
      </c>
      <c r="U7895">
        <v>1722</v>
      </c>
      <c r="V7895">
        <f>SUMIF(货件明细!K:K,F7895,货件明细!AQ:AQ)</f>
        <v>0</v>
      </c>
      <c r="W7895">
        <f t="shared" si="492"/>
        <v>1</v>
      </c>
      <c r="X7895">
        <f t="shared" si="493"/>
        <v>1722</v>
      </c>
      <c r="Y7895">
        <f>SUMIF(货件明细!K:K,F7895,货件明细!I:I)</f>
        <v>0</v>
      </c>
      <c r="Z7895">
        <f t="shared" si="494"/>
        <v>384.75</v>
      </c>
      <c r="AA7895">
        <f>SUMIF(货件明细!K:K,F7895,货件明细!J:J)</f>
        <v>0</v>
      </c>
      <c r="AB7895">
        <f t="shared" si="495"/>
        <v>1</v>
      </c>
    </row>
    <row r="7896" spans="1:28">
      <c r="A7896">
        <v>2025</v>
      </c>
      <c r="B7896">
        <v>12</v>
      </c>
      <c r="C7896">
        <v>52</v>
      </c>
      <c r="D7896" s="4">
        <v>46014</v>
      </c>
      <c r="E7896" t="s">
        <v>28</v>
      </c>
      <c r="F7896" t="s">
        <v>8117</v>
      </c>
      <c r="G7896" t="s">
        <v>369</v>
      </c>
      <c r="H7896" t="s">
        <v>31</v>
      </c>
      <c r="I7896" t="s">
        <v>39</v>
      </c>
      <c r="J7896" t="s">
        <v>58</v>
      </c>
      <c r="K7896" t="s">
        <v>58</v>
      </c>
      <c r="L7896" t="s">
        <v>46</v>
      </c>
      <c r="M7896" t="s">
        <v>2882</v>
      </c>
      <c r="N7896" t="s">
        <v>2985</v>
      </c>
      <c r="O7896">
        <v>352.4</v>
      </c>
      <c r="P7896">
        <v>38.8888888888889</v>
      </c>
      <c r="Q7896">
        <v>2516.22295081967</v>
      </c>
      <c r="R7896">
        <v>2516.22295081967</v>
      </c>
      <c r="S7896">
        <v>0</v>
      </c>
      <c r="T7896">
        <v>2555.11183970856</v>
      </c>
      <c r="U7896">
        <v>932</v>
      </c>
      <c r="V7896">
        <f>SUMIF(货件明细!K:K,F7896,货件明细!AQ:AQ)</f>
        <v>0</v>
      </c>
      <c r="W7896">
        <f t="shared" si="492"/>
        <v>1</v>
      </c>
      <c r="X7896">
        <f t="shared" si="493"/>
        <v>932</v>
      </c>
      <c r="Y7896">
        <f>SUMIF(货件明细!K:K,F7896,货件明细!I:I)</f>
        <v>0</v>
      </c>
      <c r="Z7896">
        <f t="shared" si="494"/>
        <v>352.4</v>
      </c>
      <c r="AA7896">
        <f>SUMIF(货件明细!K:K,F7896,货件明细!J:J)</f>
        <v>0</v>
      </c>
      <c r="AB7896">
        <f t="shared" si="495"/>
        <v>1</v>
      </c>
    </row>
    <row r="7897" spans="1:28">
      <c r="A7897">
        <v>2025</v>
      </c>
      <c r="B7897">
        <v>12</v>
      </c>
      <c r="C7897">
        <v>52</v>
      </c>
      <c r="D7897" s="4">
        <v>46014</v>
      </c>
      <c r="E7897" t="s">
        <v>28</v>
      </c>
      <c r="F7897" t="s">
        <v>8118</v>
      </c>
      <c r="G7897" t="s">
        <v>374</v>
      </c>
      <c r="H7897" t="s">
        <v>71</v>
      </c>
      <c r="I7897" t="s">
        <v>39</v>
      </c>
      <c r="J7897" t="s">
        <v>58</v>
      </c>
      <c r="K7897" t="s">
        <v>58</v>
      </c>
      <c r="L7897" t="s">
        <v>46</v>
      </c>
      <c r="M7897" t="s">
        <v>2882</v>
      </c>
      <c r="N7897" t="s">
        <v>2985</v>
      </c>
      <c r="O7897">
        <v>369.1</v>
      </c>
      <c r="P7897">
        <v>35</v>
      </c>
      <c r="Q7897">
        <v>1672.17419354839</v>
      </c>
      <c r="R7897">
        <v>1672.17419354839</v>
      </c>
      <c r="S7897">
        <v>0</v>
      </c>
      <c r="T7897">
        <v>1707.17419354839</v>
      </c>
      <c r="U7897">
        <v>969</v>
      </c>
      <c r="V7897">
        <f>SUMIF(货件明细!K:K,F7897,货件明细!AQ:AQ)</f>
        <v>0</v>
      </c>
      <c r="W7897">
        <f t="shared" si="492"/>
        <v>1</v>
      </c>
      <c r="X7897">
        <f t="shared" si="493"/>
        <v>969</v>
      </c>
      <c r="Y7897">
        <f>SUMIF(货件明细!K:K,F7897,货件明细!I:I)</f>
        <v>0</v>
      </c>
      <c r="Z7897">
        <f t="shared" si="494"/>
        <v>369.1</v>
      </c>
      <c r="AA7897">
        <f>SUMIF(货件明细!K:K,F7897,货件明细!J:J)</f>
        <v>0</v>
      </c>
      <c r="AB7897">
        <f t="shared" si="495"/>
        <v>1</v>
      </c>
    </row>
    <row r="7898" spans="1:28">
      <c r="A7898">
        <v>2025</v>
      </c>
      <c r="B7898">
        <v>12</v>
      </c>
      <c r="C7898">
        <v>52</v>
      </c>
      <c r="D7898" s="4">
        <v>46014</v>
      </c>
      <c r="E7898" t="s">
        <v>28</v>
      </c>
      <c r="F7898" t="s">
        <v>8119</v>
      </c>
      <c r="G7898" t="s">
        <v>70</v>
      </c>
      <c r="H7898" t="s">
        <v>71</v>
      </c>
      <c r="I7898" t="s">
        <v>39</v>
      </c>
      <c r="J7898" t="s">
        <v>58</v>
      </c>
      <c r="K7898" t="s">
        <v>58</v>
      </c>
      <c r="L7898" t="s">
        <v>46</v>
      </c>
      <c r="M7898" t="s">
        <v>2882</v>
      </c>
      <c r="N7898" t="s">
        <v>2985</v>
      </c>
      <c r="O7898">
        <v>402.25</v>
      </c>
      <c r="P7898">
        <v>35</v>
      </c>
      <c r="Q7898">
        <v>1831.66015625</v>
      </c>
      <c r="R7898">
        <v>1831.66015625</v>
      </c>
      <c r="S7898">
        <v>0</v>
      </c>
      <c r="T7898">
        <v>1866.66015625</v>
      </c>
      <c r="U7898">
        <v>1041</v>
      </c>
      <c r="V7898">
        <f>SUMIF(货件明细!K:K,F7898,货件明细!AQ:AQ)</f>
        <v>0</v>
      </c>
      <c r="W7898">
        <f t="shared" si="492"/>
        <v>1</v>
      </c>
      <c r="X7898">
        <f t="shared" si="493"/>
        <v>1041</v>
      </c>
      <c r="Y7898">
        <f>SUMIF(货件明细!K:K,F7898,货件明细!I:I)</f>
        <v>0</v>
      </c>
      <c r="Z7898">
        <f t="shared" si="494"/>
        <v>402.25</v>
      </c>
      <c r="AA7898">
        <f>SUMIF(货件明细!K:K,F7898,货件明细!J:J)</f>
        <v>0</v>
      </c>
      <c r="AB7898">
        <f t="shared" si="495"/>
        <v>1</v>
      </c>
    </row>
    <row r="7899" spans="1:28">
      <c r="A7899">
        <v>2025</v>
      </c>
      <c r="B7899">
        <v>12</v>
      </c>
      <c r="C7899">
        <v>52</v>
      </c>
      <c r="D7899" s="4">
        <v>46014</v>
      </c>
      <c r="E7899" t="s">
        <v>28</v>
      </c>
      <c r="F7899" t="s">
        <v>8120</v>
      </c>
      <c r="G7899" t="s">
        <v>56</v>
      </c>
      <c r="H7899" t="s">
        <v>44</v>
      </c>
      <c r="I7899" t="s">
        <v>39</v>
      </c>
      <c r="J7899" t="s">
        <v>58</v>
      </c>
      <c r="K7899" t="s">
        <v>58</v>
      </c>
      <c r="L7899" t="s">
        <v>46</v>
      </c>
      <c r="M7899" t="s">
        <v>2882</v>
      </c>
      <c r="N7899" t="s">
        <v>2985</v>
      </c>
      <c r="O7899">
        <v>436.15</v>
      </c>
      <c r="P7899">
        <v>38.8888888888889</v>
      </c>
      <c r="Q7899">
        <v>2654.775</v>
      </c>
      <c r="R7899">
        <v>2654.775</v>
      </c>
      <c r="S7899">
        <v>0</v>
      </c>
      <c r="T7899">
        <v>2693.66388888889</v>
      </c>
      <c r="U7899">
        <v>1113</v>
      </c>
      <c r="V7899">
        <f>SUMIF(货件明细!K:K,F7899,货件明细!AQ:AQ)</f>
        <v>0</v>
      </c>
      <c r="W7899">
        <f t="shared" si="492"/>
        <v>1</v>
      </c>
      <c r="X7899">
        <f t="shared" si="493"/>
        <v>1113</v>
      </c>
      <c r="Y7899">
        <f>SUMIF(货件明细!K:K,F7899,货件明细!I:I)</f>
        <v>0</v>
      </c>
      <c r="Z7899">
        <f t="shared" si="494"/>
        <v>436.15</v>
      </c>
      <c r="AA7899">
        <f>SUMIF(货件明细!K:K,F7899,货件明细!J:J)</f>
        <v>0</v>
      </c>
      <c r="AB7899">
        <f t="shared" si="495"/>
        <v>1</v>
      </c>
    </row>
    <row r="7900" spans="1:28">
      <c r="A7900">
        <v>2025</v>
      </c>
      <c r="B7900">
        <v>12</v>
      </c>
      <c r="C7900">
        <v>52</v>
      </c>
      <c r="D7900" s="4">
        <v>46014</v>
      </c>
      <c r="E7900" t="s">
        <v>28</v>
      </c>
      <c r="F7900" t="s">
        <v>8121</v>
      </c>
      <c r="G7900" t="s">
        <v>64</v>
      </c>
      <c r="H7900" t="s">
        <v>44</v>
      </c>
      <c r="I7900" t="s">
        <v>39</v>
      </c>
      <c r="J7900" t="s">
        <v>58</v>
      </c>
      <c r="K7900" t="s">
        <v>58</v>
      </c>
      <c r="L7900" t="s">
        <v>46</v>
      </c>
      <c r="M7900" t="s">
        <v>2882</v>
      </c>
      <c r="N7900" t="s">
        <v>2985</v>
      </c>
      <c r="O7900">
        <v>452.75</v>
      </c>
      <c r="P7900">
        <v>38.8888888888889</v>
      </c>
      <c r="Q7900">
        <v>3567.3</v>
      </c>
      <c r="R7900">
        <v>3567.3</v>
      </c>
      <c r="S7900">
        <v>0</v>
      </c>
      <c r="T7900">
        <v>3606.18888888889</v>
      </c>
      <c r="U7900">
        <v>1147</v>
      </c>
      <c r="V7900">
        <f>SUMIF(货件明细!K:K,F7900,货件明细!AQ:AQ)</f>
        <v>0</v>
      </c>
      <c r="W7900">
        <f t="shared" si="492"/>
        <v>1</v>
      </c>
      <c r="X7900">
        <f t="shared" si="493"/>
        <v>1147</v>
      </c>
      <c r="Y7900">
        <f>SUMIF(货件明细!K:K,F7900,货件明细!I:I)</f>
        <v>0</v>
      </c>
      <c r="Z7900">
        <f t="shared" si="494"/>
        <v>452.75</v>
      </c>
      <c r="AA7900">
        <f>SUMIF(货件明细!K:K,F7900,货件明细!J:J)</f>
        <v>0</v>
      </c>
      <c r="AB7900">
        <f t="shared" si="495"/>
        <v>1</v>
      </c>
    </row>
    <row r="7901" spans="1:28">
      <c r="A7901">
        <v>2025</v>
      </c>
      <c r="B7901">
        <v>12</v>
      </c>
      <c r="C7901">
        <v>52</v>
      </c>
      <c r="D7901" s="4">
        <v>46014</v>
      </c>
      <c r="E7901" t="s">
        <v>4249</v>
      </c>
      <c r="F7901" t="s">
        <v>8122</v>
      </c>
      <c r="G7901" t="s">
        <v>4251</v>
      </c>
      <c r="H7901" t="s">
        <v>71</v>
      </c>
      <c r="I7901" t="s">
        <v>41</v>
      </c>
      <c r="J7901" t="s">
        <v>58</v>
      </c>
      <c r="K7901" t="s">
        <v>58</v>
      </c>
      <c r="L7901" t="s">
        <v>46</v>
      </c>
      <c r="M7901" t="s">
        <v>2882</v>
      </c>
      <c r="N7901" t="s">
        <v>2985</v>
      </c>
      <c r="O7901">
        <v>77.6</v>
      </c>
      <c r="P7901">
        <v>35</v>
      </c>
      <c r="Q7901">
        <v>229.225</v>
      </c>
      <c r="R7901">
        <v>229.225</v>
      </c>
      <c r="S7901">
        <v>0</v>
      </c>
      <c r="T7901">
        <v>264.225</v>
      </c>
      <c r="U7901">
        <v>650</v>
      </c>
      <c r="V7901">
        <f>SUMIF(货件明细!K:K,F7901,货件明细!AQ:AQ)</f>
        <v>0</v>
      </c>
      <c r="W7901">
        <f t="shared" si="492"/>
        <v>1</v>
      </c>
      <c r="X7901">
        <f t="shared" si="493"/>
        <v>650</v>
      </c>
      <c r="Y7901">
        <f>SUMIF(货件明细!K:K,F7901,货件明细!I:I)</f>
        <v>0</v>
      </c>
      <c r="Z7901">
        <f t="shared" si="494"/>
        <v>77.6</v>
      </c>
      <c r="AA7901">
        <f>SUMIF(货件明细!K:K,F7901,货件明细!J:J)</f>
        <v>0</v>
      </c>
      <c r="AB7901">
        <f t="shared" si="495"/>
        <v>1</v>
      </c>
    </row>
    <row r="7902" spans="1:28">
      <c r="A7902">
        <v>2025</v>
      </c>
      <c r="B7902">
        <v>12</v>
      </c>
      <c r="C7902">
        <v>52</v>
      </c>
      <c r="D7902" s="4">
        <v>46014</v>
      </c>
      <c r="E7902" t="s">
        <v>4249</v>
      </c>
      <c r="F7902" t="s">
        <v>8123</v>
      </c>
      <c r="G7902" t="s">
        <v>4251</v>
      </c>
      <c r="H7902" t="s">
        <v>71</v>
      </c>
      <c r="I7902" t="s">
        <v>57</v>
      </c>
      <c r="J7902" t="s">
        <v>58</v>
      </c>
      <c r="K7902" t="s">
        <v>58</v>
      </c>
      <c r="L7902" t="s">
        <v>46</v>
      </c>
      <c r="M7902" t="s">
        <v>2882</v>
      </c>
      <c r="N7902" t="s">
        <v>2985</v>
      </c>
      <c r="O7902">
        <v>325.8</v>
      </c>
      <c r="P7902">
        <v>35</v>
      </c>
      <c r="Q7902">
        <v>955.104166666667</v>
      </c>
      <c r="R7902">
        <v>955.104166666667</v>
      </c>
      <c r="S7902">
        <v>0</v>
      </c>
      <c r="T7902">
        <v>990.104166666667</v>
      </c>
      <c r="U7902">
        <v>1850</v>
      </c>
      <c r="V7902">
        <f>SUMIF(货件明细!K:K,F7902,货件明细!AQ:AQ)</f>
        <v>0</v>
      </c>
      <c r="W7902">
        <f t="shared" si="492"/>
        <v>1</v>
      </c>
      <c r="X7902">
        <f t="shared" si="493"/>
        <v>1850</v>
      </c>
      <c r="Y7902">
        <f>SUMIF(货件明细!K:K,F7902,货件明细!I:I)</f>
        <v>0</v>
      </c>
      <c r="Z7902">
        <f t="shared" si="494"/>
        <v>325.8</v>
      </c>
      <c r="AA7902">
        <f>SUMIF(货件明细!K:K,F7902,货件明细!J:J)</f>
        <v>0</v>
      </c>
      <c r="AB7902">
        <f t="shared" si="495"/>
        <v>1</v>
      </c>
    </row>
    <row r="7903" spans="1:28">
      <c r="A7903">
        <v>2025</v>
      </c>
      <c r="B7903">
        <v>12</v>
      </c>
      <c r="C7903">
        <v>52</v>
      </c>
      <c r="D7903" s="4">
        <v>46014</v>
      </c>
      <c r="E7903" t="s">
        <v>4249</v>
      </c>
      <c r="F7903" t="s">
        <v>8124</v>
      </c>
      <c r="G7903" t="s">
        <v>4251</v>
      </c>
      <c r="H7903" t="s">
        <v>71</v>
      </c>
      <c r="I7903" t="s">
        <v>41</v>
      </c>
      <c r="J7903" t="s">
        <v>58</v>
      </c>
      <c r="K7903" t="s">
        <v>58</v>
      </c>
      <c r="L7903" t="s">
        <v>46</v>
      </c>
      <c r="M7903" t="s">
        <v>2882</v>
      </c>
      <c r="N7903" t="s">
        <v>2985</v>
      </c>
      <c r="O7903">
        <v>23.4</v>
      </c>
      <c r="P7903">
        <v>35</v>
      </c>
      <c r="Q7903">
        <v>76.4083333333333</v>
      </c>
      <c r="R7903">
        <v>76.4083333333333</v>
      </c>
      <c r="S7903">
        <v>0</v>
      </c>
      <c r="T7903">
        <v>111.408333333333</v>
      </c>
      <c r="U7903">
        <v>170</v>
      </c>
      <c r="V7903">
        <f>SUMIF(货件明细!K:K,F7903,货件明细!AQ:AQ)</f>
        <v>0</v>
      </c>
      <c r="W7903">
        <f t="shared" si="492"/>
        <v>1</v>
      </c>
      <c r="X7903">
        <f t="shared" si="493"/>
        <v>170</v>
      </c>
      <c r="Y7903">
        <f>SUMIF(货件明细!K:K,F7903,货件明细!I:I)</f>
        <v>0</v>
      </c>
      <c r="Z7903">
        <f t="shared" si="494"/>
        <v>23.4</v>
      </c>
      <c r="AA7903">
        <f>SUMIF(货件明细!K:K,F7903,货件明细!J:J)</f>
        <v>0</v>
      </c>
      <c r="AB7903">
        <f t="shared" si="495"/>
        <v>1</v>
      </c>
    </row>
    <row r="7904" spans="1:28">
      <c r="A7904">
        <v>2025</v>
      </c>
      <c r="B7904">
        <v>12</v>
      </c>
      <c r="C7904">
        <v>52</v>
      </c>
      <c r="D7904" s="4">
        <v>46014</v>
      </c>
      <c r="E7904" t="s">
        <v>4249</v>
      </c>
      <c r="F7904" t="s">
        <v>8125</v>
      </c>
      <c r="G7904" t="s">
        <v>4251</v>
      </c>
      <c r="H7904" t="s">
        <v>71</v>
      </c>
      <c r="I7904" t="s">
        <v>57</v>
      </c>
      <c r="J7904" t="s">
        <v>58</v>
      </c>
      <c r="K7904" t="s">
        <v>58</v>
      </c>
      <c r="L7904" t="s">
        <v>46</v>
      </c>
      <c r="M7904" t="s">
        <v>2882</v>
      </c>
      <c r="N7904" t="s">
        <v>2985</v>
      </c>
      <c r="O7904">
        <v>43.1</v>
      </c>
      <c r="P7904">
        <v>35</v>
      </c>
      <c r="Q7904">
        <v>114.6125</v>
      </c>
      <c r="R7904">
        <v>114.6125</v>
      </c>
      <c r="S7904">
        <v>0</v>
      </c>
      <c r="T7904">
        <v>149.6125</v>
      </c>
      <c r="U7904">
        <v>200</v>
      </c>
      <c r="V7904">
        <f>SUMIF(货件明细!K:K,F7904,货件明细!AQ:AQ)</f>
        <v>0</v>
      </c>
      <c r="W7904">
        <f t="shared" si="492"/>
        <v>1</v>
      </c>
      <c r="X7904">
        <f t="shared" si="493"/>
        <v>200</v>
      </c>
      <c r="Y7904">
        <f>SUMIF(货件明细!K:K,F7904,货件明细!I:I)</f>
        <v>0</v>
      </c>
      <c r="Z7904">
        <f t="shared" si="494"/>
        <v>43.1</v>
      </c>
      <c r="AA7904">
        <f>SUMIF(货件明细!K:K,F7904,货件明细!J:J)</f>
        <v>0</v>
      </c>
      <c r="AB7904">
        <f t="shared" si="495"/>
        <v>1</v>
      </c>
    </row>
    <row r="7905" spans="1:28">
      <c r="A7905">
        <v>2025</v>
      </c>
      <c r="B7905">
        <v>12</v>
      </c>
      <c r="C7905">
        <v>52</v>
      </c>
      <c r="D7905" s="4">
        <v>46015</v>
      </c>
      <c r="E7905" t="s">
        <v>28</v>
      </c>
      <c r="F7905" t="s">
        <v>8126</v>
      </c>
      <c r="G7905" t="s">
        <v>275</v>
      </c>
      <c r="H7905" t="s">
        <v>31</v>
      </c>
      <c r="I7905" t="s">
        <v>39</v>
      </c>
      <c r="J7905" t="s">
        <v>33</v>
      </c>
      <c r="K7905" t="s">
        <v>33</v>
      </c>
      <c r="L7905" t="s">
        <v>34</v>
      </c>
      <c r="M7905" t="s">
        <v>3882</v>
      </c>
      <c r="N7905" t="s">
        <v>4816</v>
      </c>
      <c r="O7905">
        <v>18.1</v>
      </c>
      <c r="P7905">
        <v>100</v>
      </c>
      <c r="Q7905">
        <v>978.5</v>
      </c>
      <c r="R7905">
        <v>1053.5</v>
      </c>
      <c r="S7905">
        <v>59.47008</v>
      </c>
      <c r="T7905">
        <v>1212.97008</v>
      </c>
      <c r="U7905">
        <v>50</v>
      </c>
      <c r="V7905">
        <f>SUMIF(货件明细!K:K,F7905,货件明细!AQ:AQ)</f>
        <v>0</v>
      </c>
      <c r="W7905">
        <f t="shared" si="492"/>
        <v>1</v>
      </c>
      <c r="X7905">
        <f t="shared" si="493"/>
        <v>50</v>
      </c>
      <c r="Y7905">
        <f>SUMIF(货件明细!K:K,F7905,货件明细!I:I)</f>
        <v>0</v>
      </c>
      <c r="Z7905">
        <f t="shared" si="494"/>
        <v>18.1</v>
      </c>
      <c r="AA7905">
        <f>SUMIF(货件明细!K:K,F7905,货件明细!J:J)</f>
        <v>0</v>
      </c>
      <c r="AB7905">
        <f t="shared" si="495"/>
        <v>1</v>
      </c>
    </row>
    <row r="7906" spans="1:28">
      <c r="A7906">
        <v>2025</v>
      </c>
      <c r="B7906">
        <v>12</v>
      </c>
      <c r="C7906">
        <v>52</v>
      </c>
      <c r="D7906" s="4">
        <v>46015</v>
      </c>
      <c r="E7906" t="s">
        <v>28</v>
      </c>
      <c r="F7906" t="s">
        <v>8127</v>
      </c>
      <c r="G7906" t="s">
        <v>275</v>
      </c>
      <c r="H7906" t="s">
        <v>31</v>
      </c>
      <c r="I7906" t="s">
        <v>80</v>
      </c>
      <c r="J7906" t="s">
        <v>33</v>
      </c>
      <c r="K7906" t="s">
        <v>33</v>
      </c>
      <c r="L7906" t="s">
        <v>34</v>
      </c>
      <c r="M7906" t="s">
        <v>3882</v>
      </c>
      <c r="N7906" t="s">
        <v>4816</v>
      </c>
      <c r="O7906">
        <v>41.05</v>
      </c>
      <c r="P7906">
        <v>100</v>
      </c>
      <c r="Q7906">
        <v>2163</v>
      </c>
      <c r="R7906">
        <v>2238</v>
      </c>
      <c r="S7906">
        <v>466.432</v>
      </c>
      <c r="T7906">
        <v>2804.432</v>
      </c>
      <c r="U7906">
        <v>400</v>
      </c>
      <c r="V7906">
        <f>SUMIF(货件明细!K:K,F7906,货件明细!AQ:AQ)</f>
        <v>0</v>
      </c>
      <c r="W7906">
        <f t="shared" si="492"/>
        <v>1</v>
      </c>
      <c r="X7906">
        <f t="shared" si="493"/>
        <v>400</v>
      </c>
      <c r="Y7906">
        <f>SUMIF(货件明细!K:K,F7906,货件明细!I:I)</f>
        <v>0</v>
      </c>
      <c r="Z7906">
        <f t="shared" si="494"/>
        <v>41.05</v>
      </c>
      <c r="AA7906">
        <f>SUMIF(货件明细!K:K,F7906,货件明细!J:J)</f>
        <v>0</v>
      </c>
      <c r="AB7906">
        <f t="shared" si="495"/>
        <v>1</v>
      </c>
    </row>
    <row r="7907" spans="1:28">
      <c r="A7907">
        <v>2025</v>
      </c>
      <c r="B7907">
        <v>12</v>
      </c>
      <c r="C7907">
        <v>52</v>
      </c>
      <c r="D7907" s="4">
        <v>46018</v>
      </c>
      <c r="E7907" t="s">
        <v>28</v>
      </c>
      <c r="F7907" t="s">
        <v>8128</v>
      </c>
      <c r="G7907" t="s">
        <v>374</v>
      </c>
      <c r="H7907" t="s">
        <v>71</v>
      </c>
      <c r="I7907" t="s">
        <v>39</v>
      </c>
      <c r="J7907" t="s">
        <v>7637</v>
      </c>
      <c r="K7907" t="s">
        <v>7637</v>
      </c>
      <c r="L7907" t="s">
        <v>46</v>
      </c>
      <c r="M7907" t="s">
        <v>2882</v>
      </c>
      <c r="N7907" t="s">
        <v>3135</v>
      </c>
      <c r="O7907">
        <v>14</v>
      </c>
      <c r="P7907">
        <v>8.06451612903226</v>
      </c>
      <c r="Q7907">
        <v>156.65</v>
      </c>
      <c r="R7907">
        <v>156.65</v>
      </c>
      <c r="S7907">
        <v>0</v>
      </c>
      <c r="T7907">
        <v>164.714516129032</v>
      </c>
      <c r="U7907">
        <v>88</v>
      </c>
      <c r="V7907">
        <f>SUMIF(货件明细!K:K,F7907,货件明细!AQ:AQ)</f>
        <v>0</v>
      </c>
      <c r="W7907">
        <f t="shared" si="492"/>
        <v>1</v>
      </c>
      <c r="X7907">
        <f t="shared" si="493"/>
        <v>88</v>
      </c>
      <c r="Y7907">
        <f>SUMIF(货件明细!K:K,F7907,货件明细!I:I)</f>
        <v>0</v>
      </c>
      <c r="Z7907">
        <f t="shared" si="494"/>
        <v>14</v>
      </c>
      <c r="AA7907">
        <f>SUMIF(货件明细!K:K,F7907,货件明细!J:J)</f>
        <v>0</v>
      </c>
      <c r="AB7907">
        <f t="shared" si="495"/>
        <v>1</v>
      </c>
    </row>
    <row r="7908" spans="1:28">
      <c r="A7908">
        <v>2025</v>
      </c>
      <c r="B7908">
        <v>12</v>
      </c>
      <c r="C7908">
        <v>52</v>
      </c>
      <c r="D7908" s="4">
        <v>46018</v>
      </c>
      <c r="E7908" t="s">
        <v>28</v>
      </c>
      <c r="F7908" t="s">
        <v>8129</v>
      </c>
      <c r="G7908" t="s">
        <v>392</v>
      </c>
      <c r="H7908" t="s">
        <v>44</v>
      </c>
      <c r="I7908" t="s">
        <v>39</v>
      </c>
      <c r="J7908" t="s">
        <v>7637</v>
      </c>
      <c r="K7908" t="s">
        <v>7637</v>
      </c>
      <c r="L7908" t="s">
        <v>46</v>
      </c>
      <c r="M7908" t="s">
        <v>2882</v>
      </c>
      <c r="N7908" t="s">
        <v>3135</v>
      </c>
      <c r="O7908">
        <v>14</v>
      </c>
      <c r="P7908">
        <v>8.06451612903226</v>
      </c>
      <c r="Q7908">
        <v>211.275</v>
      </c>
      <c r="R7908">
        <v>211.275</v>
      </c>
      <c r="S7908">
        <v>0</v>
      </c>
      <c r="T7908">
        <v>219.339516129032</v>
      </c>
      <c r="U7908">
        <v>88</v>
      </c>
      <c r="V7908">
        <f>SUMIF(货件明细!K:K,F7908,货件明细!AQ:AQ)</f>
        <v>0</v>
      </c>
      <c r="W7908">
        <f t="shared" si="492"/>
        <v>1</v>
      </c>
      <c r="X7908">
        <f t="shared" si="493"/>
        <v>88</v>
      </c>
      <c r="Y7908">
        <f>SUMIF(货件明细!K:K,F7908,货件明细!I:I)</f>
        <v>0</v>
      </c>
      <c r="Z7908">
        <f t="shared" si="494"/>
        <v>14</v>
      </c>
      <c r="AA7908">
        <f>SUMIF(货件明细!K:K,F7908,货件明细!J:J)</f>
        <v>0</v>
      </c>
      <c r="AB7908">
        <f t="shared" si="495"/>
        <v>1</v>
      </c>
    </row>
    <row r="7909" spans="1:28">
      <c r="A7909">
        <v>2025</v>
      </c>
      <c r="B7909">
        <v>12</v>
      </c>
      <c r="C7909">
        <v>52</v>
      </c>
      <c r="D7909" s="4">
        <v>46018</v>
      </c>
      <c r="E7909" t="s">
        <v>28</v>
      </c>
      <c r="F7909" t="s">
        <v>8130</v>
      </c>
      <c r="G7909" t="s">
        <v>68</v>
      </c>
      <c r="H7909" t="s">
        <v>31</v>
      </c>
      <c r="I7909" t="s">
        <v>39</v>
      </c>
      <c r="J7909" t="s">
        <v>7637</v>
      </c>
      <c r="K7909" t="s">
        <v>7637</v>
      </c>
      <c r="L7909" t="s">
        <v>46</v>
      </c>
      <c r="M7909" t="s">
        <v>2882</v>
      </c>
      <c r="N7909" t="s">
        <v>3135</v>
      </c>
      <c r="O7909">
        <v>14</v>
      </c>
      <c r="P7909">
        <v>8.06451612903226</v>
      </c>
      <c r="Q7909">
        <v>251.625</v>
      </c>
      <c r="R7909">
        <v>251.625</v>
      </c>
      <c r="S7909">
        <v>0</v>
      </c>
      <c r="T7909">
        <v>259.689516129032</v>
      </c>
      <c r="U7909">
        <v>88</v>
      </c>
      <c r="V7909">
        <f>SUMIF(货件明细!K:K,F7909,货件明细!AQ:AQ)</f>
        <v>0</v>
      </c>
      <c r="W7909">
        <f t="shared" si="492"/>
        <v>1</v>
      </c>
      <c r="X7909">
        <f t="shared" si="493"/>
        <v>88</v>
      </c>
      <c r="Y7909">
        <f>SUMIF(货件明细!K:K,F7909,货件明细!I:I)</f>
        <v>0</v>
      </c>
      <c r="Z7909">
        <f t="shared" si="494"/>
        <v>14</v>
      </c>
      <c r="AA7909">
        <f>SUMIF(货件明细!K:K,F7909,货件明细!J:J)</f>
        <v>0</v>
      </c>
      <c r="AB7909">
        <f t="shared" si="495"/>
        <v>1</v>
      </c>
    </row>
    <row r="7910" spans="1:28">
      <c r="A7910">
        <v>2025</v>
      </c>
      <c r="B7910">
        <v>12</v>
      </c>
      <c r="C7910">
        <v>52</v>
      </c>
      <c r="D7910" s="4">
        <v>46018</v>
      </c>
      <c r="E7910" t="s">
        <v>28</v>
      </c>
      <c r="F7910" t="s">
        <v>8131</v>
      </c>
      <c r="G7910" t="s">
        <v>395</v>
      </c>
      <c r="H7910" t="s">
        <v>44</v>
      </c>
      <c r="I7910" t="s">
        <v>39</v>
      </c>
      <c r="J7910" t="s">
        <v>7637</v>
      </c>
      <c r="K7910" t="s">
        <v>7637</v>
      </c>
      <c r="L7910" t="s">
        <v>46</v>
      </c>
      <c r="M7910" t="s">
        <v>2882</v>
      </c>
      <c r="N7910" t="s">
        <v>3135</v>
      </c>
      <c r="O7910">
        <v>14</v>
      </c>
      <c r="P7910">
        <v>8.06451612903226</v>
      </c>
      <c r="Q7910">
        <v>219.1</v>
      </c>
      <c r="R7910">
        <v>219.1</v>
      </c>
      <c r="S7910">
        <v>0</v>
      </c>
      <c r="T7910">
        <v>227.164516129032</v>
      </c>
      <c r="U7910">
        <v>88</v>
      </c>
      <c r="V7910">
        <f>SUMIF(货件明细!K:K,F7910,货件明细!AQ:AQ)</f>
        <v>0</v>
      </c>
      <c r="W7910">
        <f t="shared" si="492"/>
        <v>1</v>
      </c>
      <c r="X7910">
        <f t="shared" si="493"/>
        <v>88</v>
      </c>
      <c r="Y7910">
        <f>SUMIF(货件明细!K:K,F7910,货件明细!I:I)</f>
        <v>0</v>
      </c>
      <c r="Z7910">
        <f t="shared" si="494"/>
        <v>14</v>
      </c>
      <c r="AA7910">
        <f>SUMIF(货件明细!K:K,F7910,货件明细!J:J)</f>
        <v>0</v>
      </c>
      <c r="AB7910">
        <f t="shared" si="495"/>
        <v>1</v>
      </c>
    </row>
    <row r="7911" spans="1:28">
      <c r="A7911">
        <v>2025</v>
      </c>
      <c r="B7911">
        <v>12</v>
      </c>
      <c r="C7911">
        <v>52</v>
      </c>
      <c r="D7911" s="4">
        <v>46018</v>
      </c>
      <c r="E7911" t="s">
        <v>28</v>
      </c>
      <c r="F7911" t="s">
        <v>8132</v>
      </c>
      <c r="G7911" t="s">
        <v>1563</v>
      </c>
      <c r="H7911" t="s">
        <v>71</v>
      </c>
      <c r="I7911" t="s">
        <v>39</v>
      </c>
      <c r="J7911" t="s">
        <v>7637</v>
      </c>
      <c r="K7911" t="s">
        <v>7637</v>
      </c>
      <c r="L7911" t="s">
        <v>46</v>
      </c>
      <c r="M7911" t="s">
        <v>2882</v>
      </c>
      <c r="N7911" t="s">
        <v>3135</v>
      </c>
      <c r="O7911">
        <v>14</v>
      </c>
      <c r="P7911">
        <v>8.06451612903226</v>
      </c>
      <c r="Q7911">
        <v>153.3125</v>
      </c>
      <c r="R7911">
        <v>153.3125</v>
      </c>
      <c r="S7911">
        <v>0</v>
      </c>
      <c r="T7911">
        <v>161.377016129032</v>
      </c>
      <c r="U7911">
        <v>88</v>
      </c>
      <c r="V7911">
        <f>SUMIF(货件明细!K:K,F7911,货件明细!AQ:AQ)</f>
        <v>0</v>
      </c>
      <c r="W7911">
        <f t="shared" si="492"/>
        <v>1</v>
      </c>
      <c r="X7911">
        <f t="shared" si="493"/>
        <v>88</v>
      </c>
      <c r="Y7911">
        <f>SUMIF(货件明细!K:K,F7911,货件明细!I:I)</f>
        <v>0</v>
      </c>
      <c r="Z7911">
        <f t="shared" si="494"/>
        <v>14</v>
      </c>
      <c r="AA7911">
        <f>SUMIF(货件明细!K:K,F7911,货件明细!J:J)</f>
        <v>0</v>
      </c>
      <c r="AB7911">
        <f t="shared" si="495"/>
        <v>1</v>
      </c>
    </row>
    <row r="7912" spans="1:28">
      <c r="A7912">
        <v>2025</v>
      </c>
      <c r="B7912">
        <v>12</v>
      </c>
      <c r="C7912">
        <v>52</v>
      </c>
      <c r="D7912" s="4">
        <v>46018</v>
      </c>
      <c r="E7912" t="s">
        <v>28</v>
      </c>
      <c r="F7912" t="s">
        <v>8133</v>
      </c>
      <c r="G7912" t="s">
        <v>374</v>
      </c>
      <c r="H7912" t="s">
        <v>71</v>
      </c>
      <c r="I7912" t="s">
        <v>96</v>
      </c>
      <c r="J7912" t="s">
        <v>7637</v>
      </c>
      <c r="K7912" t="s">
        <v>7637</v>
      </c>
      <c r="L7912" t="s">
        <v>46</v>
      </c>
      <c r="M7912" t="s">
        <v>2882</v>
      </c>
      <c r="N7912" t="s">
        <v>3135</v>
      </c>
      <c r="O7912">
        <v>14.2</v>
      </c>
      <c r="P7912">
        <v>8.06451612903226</v>
      </c>
      <c r="Q7912">
        <v>84.35</v>
      </c>
      <c r="R7912">
        <v>84.35</v>
      </c>
      <c r="S7912">
        <v>0</v>
      </c>
      <c r="T7912">
        <v>92.4145161290323</v>
      </c>
      <c r="U7912">
        <v>88</v>
      </c>
      <c r="V7912">
        <f>SUMIF(货件明细!K:K,F7912,货件明细!AQ:AQ)</f>
        <v>0</v>
      </c>
      <c r="W7912">
        <f t="shared" si="492"/>
        <v>1</v>
      </c>
      <c r="X7912">
        <f t="shared" si="493"/>
        <v>88</v>
      </c>
      <c r="Y7912">
        <f>SUMIF(货件明细!K:K,F7912,货件明细!I:I)</f>
        <v>0</v>
      </c>
      <c r="Z7912">
        <f t="shared" si="494"/>
        <v>14.2</v>
      </c>
      <c r="AA7912">
        <f>SUMIF(货件明细!K:K,F7912,货件明细!J:J)</f>
        <v>0</v>
      </c>
      <c r="AB7912">
        <f t="shared" si="495"/>
        <v>1</v>
      </c>
    </row>
    <row r="7913" spans="1:28">
      <c r="A7913">
        <v>2025</v>
      </c>
      <c r="B7913">
        <v>12</v>
      </c>
      <c r="C7913">
        <v>52</v>
      </c>
      <c r="D7913" s="4">
        <v>46018</v>
      </c>
      <c r="E7913" t="s">
        <v>28</v>
      </c>
      <c r="F7913" t="s">
        <v>8134</v>
      </c>
      <c r="G7913" t="s">
        <v>392</v>
      </c>
      <c r="H7913" t="s">
        <v>44</v>
      </c>
      <c r="I7913" t="s">
        <v>96</v>
      </c>
      <c r="J7913" t="s">
        <v>7637</v>
      </c>
      <c r="K7913" t="s">
        <v>7637</v>
      </c>
      <c r="L7913" t="s">
        <v>46</v>
      </c>
      <c r="M7913" t="s">
        <v>2882</v>
      </c>
      <c r="N7913" t="s">
        <v>3135</v>
      </c>
      <c r="O7913">
        <v>14.2</v>
      </c>
      <c r="P7913">
        <v>8.06451612903226</v>
      </c>
      <c r="Q7913">
        <v>105.6375</v>
      </c>
      <c r="R7913">
        <v>105.6375</v>
      </c>
      <c r="S7913">
        <v>0</v>
      </c>
      <c r="T7913">
        <v>113.702016129032</v>
      </c>
      <c r="U7913">
        <v>88</v>
      </c>
      <c r="V7913">
        <f>SUMIF(货件明细!K:K,F7913,货件明细!AQ:AQ)</f>
        <v>0</v>
      </c>
      <c r="W7913">
        <f t="shared" si="492"/>
        <v>1</v>
      </c>
      <c r="X7913">
        <f t="shared" si="493"/>
        <v>88</v>
      </c>
      <c r="Y7913">
        <f>SUMIF(货件明细!K:K,F7913,货件明细!I:I)</f>
        <v>0</v>
      </c>
      <c r="Z7913">
        <f t="shared" si="494"/>
        <v>14.2</v>
      </c>
      <c r="AA7913">
        <f>SUMIF(货件明细!K:K,F7913,货件明细!J:J)</f>
        <v>0</v>
      </c>
      <c r="AB7913">
        <f t="shared" si="495"/>
        <v>1</v>
      </c>
    </row>
    <row r="7914" spans="1:28">
      <c r="A7914">
        <v>2025</v>
      </c>
      <c r="B7914">
        <v>12</v>
      </c>
      <c r="C7914">
        <v>52</v>
      </c>
      <c r="D7914" s="4">
        <v>46018</v>
      </c>
      <c r="E7914" t="s">
        <v>28</v>
      </c>
      <c r="F7914" t="s">
        <v>8135</v>
      </c>
      <c r="G7914" t="s">
        <v>68</v>
      </c>
      <c r="H7914" t="s">
        <v>31</v>
      </c>
      <c r="I7914" t="s">
        <v>96</v>
      </c>
      <c r="J7914" t="s">
        <v>7637</v>
      </c>
      <c r="K7914" t="s">
        <v>7637</v>
      </c>
      <c r="L7914" t="s">
        <v>46</v>
      </c>
      <c r="M7914" t="s">
        <v>2882</v>
      </c>
      <c r="N7914" t="s">
        <v>3135</v>
      </c>
      <c r="O7914">
        <v>14.2</v>
      </c>
      <c r="P7914">
        <v>8.06451612903226</v>
      </c>
      <c r="Q7914">
        <v>125.8125</v>
      </c>
      <c r="R7914">
        <v>125.8125</v>
      </c>
      <c r="S7914">
        <v>0</v>
      </c>
      <c r="T7914">
        <v>133.877016129032</v>
      </c>
      <c r="U7914">
        <v>88</v>
      </c>
      <c r="V7914">
        <f>SUMIF(货件明细!K:K,F7914,货件明细!AQ:AQ)</f>
        <v>0</v>
      </c>
      <c r="W7914">
        <f t="shared" si="492"/>
        <v>1</v>
      </c>
      <c r="X7914">
        <f t="shared" si="493"/>
        <v>88</v>
      </c>
      <c r="Y7914">
        <f>SUMIF(货件明细!K:K,F7914,货件明细!I:I)</f>
        <v>0</v>
      </c>
      <c r="Z7914">
        <f t="shared" si="494"/>
        <v>14.2</v>
      </c>
      <c r="AA7914">
        <f>SUMIF(货件明细!K:K,F7914,货件明细!J:J)</f>
        <v>0</v>
      </c>
      <c r="AB7914">
        <f t="shared" si="495"/>
        <v>1</v>
      </c>
    </row>
    <row r="7915" spans="1:28">
      <c r="A7915">
        <v>2025</v>
      </c>
      <c r="B7915">
        <v>12</v>
      </c>
      <c r="C7915">
        <v>52</v>
      </c>
      <c r="D7915" s="4">
        <v>46018</v>
      </c>
      <c r="E7915" t="s">
        <v>28</v>
      </c>
      <c r="F7915" t="s">
        <v>8136</v>
      </c>
      <c r="G7915" t="s">
        <v>395</v>
      </c>
      <c r="H7915" t="s">
        <v>44</v>
      </c>
      <c r="I7915" t="s">
        <v>96</v>
      </c>
      <c r="J7915" t="s">
        <v>7637</v>
      </c>
      <c r="K7915" t="s">
        <v>7637</v>
      </c>
      <c r="L7915" t="s">
        <v>46</v>
      </c>
      <c r="M7915" t="s">
        <v>2882</v>
      </c>
      <c r="N7915" t="s">
        <v>3135</v>
      </c>
      <c r="O7915">
        <v>14.2</v>
      </c>
      <c r="P7915">
        <v>8.06451612903226</v>
      </c>
      <c r="Q7915">
        <v>109.55</v>
      </c>
      <c r="R7915">
        <v>109.55</v>
      </c>
      <c r="S7915">
        <v>0</v>
      </c>
      <c r="T7915">
        <v>117.614516129032</v>
      </c>
      <c r="U7915">
        <v>88</v>
      </c>
      <c r="V7915">
        <f>SUMIF(货件明细!K:K,F7915,货件明细!AQ:AQ)</f>
        <v>0</v>
      </c>
      <c r="W7915">
        <f t="shared" si="492"/>
        <v>1</v>
      </c>
      <c r="X7915">
        <f t="shared" si="493"/>
        <v>88</v>
      </c>
      <c r="Y7915">
        <f>SUMIF(货件明细!K:K,F7915,货件明细!I:I)</f>
        <v>0</v>
      </c>
      <c r="Z7915">
        <f t="shared" si="494"/>
        <v>14.2</v>
      </c>
      <c r="AA7915">
        <f>SUMIF(货件明细!K:K,F7915,货件明细!J:J)</f>
        <v>0</v>
      </c>
      <c r="AB7915">
        <f t="shared" si="495"/>
        <v>1</v>
      </c>
    </row>
    <row r="7916" spans="1:28">
      <c r="A7916">
        <v>2025</v>
      </c>
      <c r="B7916">
        <v>12</v>
      </c>
      <c r="C7916">
        <v>52</v>
      </c>
      <c r="D7916" s="4">
        <v>46018</v>
      </c>
      <c r="E7916" t="s">
        <v>28</v>
      </c>
      <c r="F7916" t="s">
        <v>8137</v>
      </c>
      <c r="G7916" t="s">
        <v>1563</v>
      </c>
      <c r="H7916" t="s">
        <v>71</v>
      </c>
      <c r="I7916" t="s">
        <v>96</v>
      </c>
      <c r="J7916" t="s">
        <v>7637</v>
      </c>
      <c r="K7916" t="s">
        <v>7637</v>
      </c>
      <c r="L7916" t="s">
        <v>46</v>
      </c>
      <c r="M7916" t="s">
        <v>2882</v>
      </c>
      <c r="N7916" t="s">
        <v>3135</v>
      </c>
      <c r="O7916">
        <v>14.2</v>
      </c>
      <c r="P7916">
        <v>8.06451612903226</v>
      </c>
      <c r="Q7916">
        <v>76.65625</v>
      </c>
      <c r="R7916">
        <v>76.65625</v>
      </c>
      <c r="S7916">
        <v>0</v>
      </c>
      <c r="T7916">
        <v>84.7207661290323</v>
      </c>
      <c r="U7916">
        <v>88</v>
      </c>
      <c r="V7916">
        <f>SUMIF(货件明细!K:K,F7916,货件明细!AQ:AQ)</f>
        <v>0</v>
      </c>
      <c r="W7916">
        <f t="shared" si="492"/>
        <v>1</v>
      </c>
      <c r="X7916">
        <f t="shared" si="493"/>
        <v>88</v>
      </c>
      <c r="Y7916">
        <f>SUMIF(货件明细!K:K,F7916,货件明细!I:I)</f>
        <v>0</v>
      </c>
      <c r="Z7916">
        <f t="shared" si="494"/>
        <v>14.2</v>
      </c>
      <c r="AA7916">
        <f>SUMIF(货件明细!K:K,F7916,货件明细!J:J)</f>
        <v>0</v>
      </c>
      <c r="AB7916">
        <f t="shared" si="495"/>
        <v>1</v>
      </c>
    </row>
    <row r="7917" spans="1:28">
      <c r="A7917">
        <v>2025</v>
      </c>
      <c r="B7917">
        <v>12</v>
      </c>
      <c r="C7917">
        <v>52</v>
      </c>
      <c r="D7917" s="4">
        <v>46018</v>
      </c>
      <c r="E7917" t="s">
        <v>28</v>
      </c>
      <c r="F7917" t="s">
        <v>8138</v>
      </c>
      <c r="G7917" t="s">
        <v>374</v>
      </c>
      <c r="H7917" t="s">
        <v>71</v>
      </c>
      <c r="I7917" t="s">
        <v>80</v>
      </c>
      <c r="J7917" t="s">
        <v>7637</v>
      </c>
      <c r="K7917" t="s">
        <v>7637</v>
      </c>
      <c r="L7917" t="s">
        <v>46</v>
      </c>
      <c r="M7917" t="s">
        <v>2882</v>
      </c>
      <c r="N7917" t="s">
        <v>3135</v>
      </c>
      <c r="O7917">
        <v>18.5</v>
      </c>
      <c r="P7917">
        <v>8.06451612903226</v>
      </c>
      <c r="Q7917">
        <v>108.45</v>
      </c>
      <c r="R7917">
        <v>108.45</v>
      </c>
      <c r="S7917">
        <v>0</v>
      </c>
      <c r="T7917">
        <v>116.514516129032</v>
      </c>
      <c r="U7917">
        <v>180</v>
      </c>
      <c r="V7917">
        <f>SUMIF(货件明细!K:K,F7917,货件明细!AQ:AQ)</f>
        <v>0</v>
      </c>
      <c r="W7917">
        <f t="shared" si="492"/>
        <v>1</v>
      </c>
      <c r="X7917">
        <f t="shared" si="493"/>
        <v>180</v>
      </c>
      <c r="Y7917">
        <f>SUMIF(货件明细!K:K,F7917,货件明细!I:I)</f>
        <v>0</v>
      </c>
      <c r="Z7917">
        <f t="shared" si="494"/>
        <v>18.5</v>
      </c>
      <c r="AA7917">
        <f>SUMIF(货件明细!K:K,F7917,货件明细!J:J)</f>
        <v>0</v>
      </c>
      <c r="AB7917">
        <f t="shared" si="495"/>
        <v>1</v>
      </c>
    </row>
    <row r="7918" spans="1:28">
      <c r="A7918">
        <v>2025</v>
      </c>
      <c r="B7918">
        <v>12</v>
      </c>
      <c r="C7918">
        <v>52</v>
      </c>
      <c r="D7918" s="4">
        <v>46018</v>
      </c>
      <c r="E7918" t="s">
        <v>28</v>
      </c>
      <c r="F7918" t="s">
        <v>8139</v>
      </c>
      <c r="G7918" t="s">
        <v>392</v>
      </c>
      <c r="H7918" t="s">
        <v>44</v>
      </c>
      <c r="I7918" t="s">
        <v>80</v>
      </c>
      <c r="J7918" t="s">
        <v>7637</v>
      </c>
      <c r="K7918" t="s">
        <v>7637</v>
      </c>
      <c r="L7918" t="s">
        <v>46</v>
      </c>
      <c r="M7918" t="s">
        <v>2882</v>
      </c>
      <c r="N7918" t="s">
        <v>3135</v>
      </c>
      <c r="O7918">
        <v>18.5</v>
      </c>
      <c r="P7918">
        <v>8.06451612903226</v>
      </c>
      <c r="Q7918">
        <v>105.6375</v>
      </c>
      <c r="R7918">
        <v>105.6375</v>
      </c>
      <c r="S7918">
        <v>0</v>
      </c>
      <c r="T7918">
        <v>113.702016129032</v>
      </c>
      <c r="U7918">
        <v>180</v>
      </c>
      <c r="V7918">
        <f>SUMIF(货件明细!K:K,F7918,货件明细!AQ:AQ)</f>
        <v>0</v>
      </c>
      <c r="W7918">
        <f t="shared" si="492"/>
        <v>1</v>
      </c>
      <c r="X7918">
        <f t="shared" si="493"/>
        <v>180</v>
      </c>
      <c r="Y7918">
        <f>SUMIF(货件明细!K:K,F7918,货件明细!I:I)</f>
        <v>0</v>
      </c>
      <c r="Z7918">
        <f t="shared" si="494"/>
        <v>18.5</v>
      </c>
      <c r="AA7918">
        <f>SUMIF(货件明细!K:K,F7918,货件明细!J:J)</f>
        <v>0</v>
      </c>
      <c r="AB7918">
        <f t="shared" si="495"/>
        <v>1</v>
      </c>
    </row>
    <row r="7919" spans="1:28">
      <c r="A7919">
        <v>2025</v>
      </c>
      <c r="B7919">
        <v>12</v>
      </c>
      <c r="C7919">
        <v>52</v>
      </c>
      <c r="D7919" s="4">
        <v>46018</v>
      </c>
      <c r="E7919" t="s">
        <v>28</v>
      </c>
      <c r="F7919" t="s">
        <v>8140</v>
      </c>
      <c r="G7919" t="s">
        <v>68</v>
      </c>
      <c r="H7919" t="s">
        <v>31</v>
      </c>
      <c r="I7919" t="s">
        <v>80</v>
      </c>
      <c r="J7919" t="s">
        <v>7637</v>
      </c>
      <c r="K7919" t="s">
        <v>7637</v>
      </c>
      <c r="L7919" t="s">
        <v>46</v>
      </c>
      <c r="M7919" t="s">
        <v>2882</v>
      </c>
      <c r="N7919" t="s">
        <v>3135</v>
      </c>
      <c r="O7919">
        <v>18.5</v>
      </c>
      <c r="P7919">
        <v>8.06451612903226</v>
      </c>
      <c r="Q7919">
        <v>125.8125</v>
      </c>
      <c r="R7919">
        <v>125.8125</v>
      </c>
      <c r="S7919">
        <v>0</v>
      </c>
      <c r="T7919">
        <v>133.877016129032</v>
      </c>
      <c r="U7919">
        <v>180</v>
      </c>
      <c r="V7919">
        <f>SUMIF(货件明细!K:K,F7919,货件明细!AQ:AQ)</f>
        <v>0</v>
      </c>
      <c r="W7919">
        <f t="shared" si="492"/>
        <v>1</v>
      </c>
      <c r="X7919">
        <f t="shared" si="493"/>
        <v>180</v>
      </c>
      <c r="Y7919">
        <f>SUMIF(货件明细!K:K,F7919,货件明细!I:I)</f>
        <v>0</v>
      </c>
      <c r="Z7919">
        <f t="shared" si="494"/>
        <v>18.5</v>
      </c>
      <c r="AA7919">
        <f>SUMIF(货件明细!K:K,F7919,货件明细!J:J)</f>
        <v>0</v>
      </c>
      <c r="AB7919">
        <f t="shared" si="495"/>
        <v>1</v>
      </c>
    </row>
    <row r="7920" spans="1:28">
      <c r="A7920">
        <v>2025</v>
      </c>
      <c r="B7920">
        <v>12</v>
      </c>
      <c r="C7920">
        <v>52</v>
      </c>
      <c r="D7920" s="4">
        <v>46018</v>
      </c>
      <c r="E7920" t="s">
        <v>28</v>
      </c>
      <c r="F7920" t="s">
        <v>8141</v>
      </c>
      <c r="G7920" t="s">
        <v>395</v>
      </c>
      <c r="H7920" t="s">
        <v>44</v>
      </c>
      <c r="I7920" t="s">
        <v>80</v>
      </c>
      <c r="J7920" t="s">
        <v>7637</v>
      </c>
      <c r="K7920" t="s">
        <v>7637</v>
      </c>
      <c r="L7920" t="s">
        <v>46</v>
      </c>
      <c r="M7920" t="s">
        <v>2882</v>
      </c>
      <c r="N7920" t="s">
        <v>3135</v>
      </c>
      <c r="O7920">
        <v>18.5</v>
      </c>
      <c r="P7920">
        <v>8.06451612903226</v>
      </c>
      <c r="Q7920">
        <v>109.55</v>
      </c>
      <c r="R7920">
        <v>109.55</v>
      </c>
      <c r="S7920">
        <v>0</v>
      </c>
      <c r="T7920">
        <v>117.614516129032</v>
      </c>
      <c r="U7920">
        <v>180</v>
      </c>
      <c r="V7920">
        <f>SUMIF(货件明细!K:K,F7920,货件明细!AQ:AQ)</f>
        <v>0</v>
      </c>
      <c r="W7920">
        <f t="shared" si="492"/>
        <v>1</v>
      </c>
      <c r="X7920">
        <f t="shared" si="493"/>
        <v>180</v>
      </c>
      <c r="Y7920">
        <f>SUMIF(货件明细!K:K,F7920,货件明细!I:I)</f>
        <v>0</v>
      </c>
      <c r="Z7920">
        <f t="shared" si="494"/>
        <v>18.5</v>
      </c>
      <c r="AA7920">
        <f>SUMIF(货件明细!K:K,F7920,货件明细!J:J)</f>
        <v>0</v>
      </c>
      <c r="AB7920">
        <f t="shared" si="495"/>
        <v>1</v>
      </c>
    </row>
    <row r="7921" spans="1:28">
      <c r="A7921">
        <v>2025</v>
      </c>
      <c r="B7921">
        <v>12</v>
      </c>
      <c r="C7921">
        <v>52</v>
      </c>
      <c r="D7921" s="4">
        <v>46018</v>
      </c>
      <c r="E7921" t="s">
        <v>28</v>
      </c>
      <c r="F7921" t="s">
        <v>8142</v>
      </c>
      <c r="G7921" t="s">
        <v>1563</v>
      </c>
      <c r="H7921" t="s">
        <v>71</v>
      </c>
      <c r="I7921" t="s">
        <v>80</v>
      </c>
      <c r="J7921" t="s">
        <v>7637</v>
      </c>
      <c r="K7921" t="s">
        <v>7637</v>
      </c>
      <c r="L7921" t="s">
        <v>46</v>
      </c>
      <c r="M7921" t="s">
        <v>2882</v>
      </c>
      <c r="N7921" t="s">
        <v>3135</v>
      </c>
      <c r="O7921">
        <v>18.5</v>
      </c>
      <c r="P7921">
        <v>8.06451612903226</v>
      </c>
      <c r="Q7921">
        <v>76.65625</v>
      </c>
      <c r="R7921">
        <v>76.65625</v>
      </c>
      <c r="S7921">
        <v>0</v>
      </c>
      <c r="T7921">
        <v>84.7207661290323</v>
      </c>
      <c r="U7921">
        <v>180</v>
      </c>
      <c r="V7921">
        <f>SUMIF(货件明细!K:K,F7921,货件明细!AQ:AQ)</f>
        <v>0</v>
      </c>
      <c r="W7921">
        <f t="shared" si="492"/>
        <v>1</v>
      </c>
      <c r="X7921">
        <f t="shared" si="493"/>
        <v>180</v>
      </c>
      <c r="Y7921">
        <f>SUMIF(货件明细!K:K,F7921,货件明细!I:I)</f>
        <v>0</v>
      </c>
      <c r="Z7921">
        <f t="shared" si="494"/>
        <v>18.5</v>
      </c>
      <c r="AA7921">
        <f>SUMIF(货件明细!K:K,F7921,货件明细!J:J)</f>
        <v>0</v>
      </c>
      <c r="AB7921">
        <f t="shared" si="495"/>
        <v>1</v>
      </c>
    </row>
    <row r="7922" spans="1:28">
      <c r="A7922">
        <v>2025</v>
      </c>
      <c r="B7922">
        <v>12</v>
      </c>
      <c r="C7922">
        <v>52</v>
      </c>
      <c r="D7922" s="4">
        <v>46018</v>
      </c>
      <c r="E7922" t="s">
        <v>28</v>
      </c>
      <c r="F7922" t="s">
        <v>8143</v>
      </c>
      <c r="G7922" t="s">
        <v>374</v>
      </c>
      <c r="H7922" t="s">
        <v>71</v>
      </c>
      <c r="I7922" t="s">
        <v>39</v>
      </c>
      <c r="J7922" t="s">
        <v>7637</v>
      </c>
      <c r="K7922" t="s">
        <v>7637</v>
      </c>
      <c r="L7922" t="s">
        <v>46</v>
      </c>
      <c r="M7922" t="s">
        <v>2882</v>
      </c>
      <c r="N7922" t="s">
        <v>3135</v>
      </c>
      <c r="O7922">
        <v>24.8</v>
      </c>
      <c r="P7922">
        <v>8.06451612903226</v>
      </c>
      <c r="Q7922">
        <v>168.7</v>
      </c>
      <c r="R7922">
        <v>168.7</v>
      </c>
      <c r="S7922">
        <v>0</v>
      </c>
      <c r="T7922">
        <v>176.764516129032</v>
      </c>
      <c r="U7922">
        <v>126</v>
      </c>
      <c r="V7922">
        <f>SUMIF(货件明细!K:K,F7922,货件明细!AQ:AQ)</f>
        <v>0</v>
      </c>
      <c r="W7922">
        <f t="shared" si="492"/>
        <v>1</v>
      </c>
      <c r="X7922">
        <f t="shared" si="493"/>
        <v>126</v>
      </c>
      <c r="Y7922">
        <f>SUMIF(货件明细!K:K,F7922,货件明细!I:I)</f>
        <v>0</v>
      </c>
      <c r="Z7922">
        <f t="shared" si="494"/>
        <v>24.8</v>
      </c>
      <c r="AA7922">
        <f>SUMIF(货件明细!K:K,F7922,货件明细!J:J)</f>
        <v>0</v>
      </c>
      <c r="AB7922">
        <f t="shared" si="495"/>
        <v>1</v>
      </c>
    </row>
    <row r="7923" spans="1:28">
      <c r="A7923">
        <v>2025</v>
      </c>
      <c r="B7923">
        <v>12</v>
      </c>
      <c r="C7923">
        <v>52</v>
      </c>
      <c r="D7923" s="4">
        <v>46018</v>
      </c>
      <c r="E7923" t="s">
        <v>28</v>
      </c>
      <c r="F7923" t="s">
        <v>8144</v>
      </c>
      <c r="G7923" t="s">
        <v>392</v>
      </c>
      <c r="H7923" t="s">
        <v>44</v>
      </c>
      <c r="I7923" t="s">
        <v>39</v>
      </c>
      <c r="J7923" t="s">
        <v>7637</v>
      </c>
      <c r="K7923" t="s">
        <v>7637</v>
      </c>
      <c r="L7923" t="s">
        <v>46</v>
      </c>
      <c r="M7923" t="s">
        <v>2882</v>
      </c>
      <c r="N7923" t="s">
        <v>3135</v>
      </c>
      <c r="O7923">
        <v>24.8</v>
      </c>
      <c r="P7923">
        <v>8.06451612903226</v>
      </c>
      <c r="Q7923">
        <v>211.275</v>
      </c>
      <c r="R7923">
        <v>211.275</v>
      </c>
      <c r="S7923">
        <v>0</v>
      </c>
      <c r="T7923">
        <v>219.339516129032</v>
      </c>
      <c r="U7923">
        <v>126</v>
      </c>
      <c r="V7923">
        <f>SUMIF(货件明细!K:K,F7923,货件明细!AQ:AQ)</f>
        <v>0</v>
      </c>
      <c r="W7923">
        <f t="shared" si="492"/>
        <v>1</v>
      </c>
      <c r="X7923">
        <f t="shared" si="493"/>
        <v>126</v>
      </c>
      <c r="Y7923">
        <f>SUMIF(货件明细!K:K,F7923,货件明细!I:I)</f>
        <v>0</v>
      </c>
      <c r="Z7923">
        <f t="shared" si="494"/>
        <v>24.8</v>
      </c>
      <c r="AA7923">
        <f>SUMIF(货件明细!K:K,F7923,货件明细!J:J)</f>
        <v>0</v>
      </c>
      <c r="AB7923">
        <f t="shared" si="495"/>
        <v>1</v>
      </c>
    </row>
    <row r="7924" spans="1:28">
      <c r="A7924">
        <v>2025</v>
      </c>
      <c r="B7924">
        <v>12</v>
      </c>
      <c r="C7924">
        <v>52</v>
      </c>
      <c r="D7924" s="4">
        <v>46018</v>
      </c>
      <c r="E7924" t="s">
        <v>28</v>
      </c>
      <c r="F7924" t="s">
        <v>8145</v>
      </c>
      <c r="G7924" t="s">
        <v>68</v>
      </c>
      <c r="H7924" t="s">
        <v>31</v>
      </c>
      <c r="I7924" t="s">
        <v>39</v>
      </c>
      <c r="J7924" t="s">
        <v>7637</v>
      </c>
      <c r="K7924" t="s">
        <v>7637</v>
      </c>
      <c r="L7924" t="s">
        <v>46</v>
      </c>
      <c r="M7924" t="s">
        <v>2882</v>
      </c>
      <c r="N7924" t="s">
        <v>3135</v>
      </c>
      <c r="O7924">
        <v>24.8</v>
      </c>
      <c r="P7924">
        <v>8.06451612903226</v>
      </c>
      <c r="Q7924">
        <v>251.625</v>
      </c>
      <c r="R7924">
        <v>251.625</v>
      </c>
      <c r="S7924">
        <v>0</v>
      </c>
      <c r="T7924">
        <v>259.689516129032</v>
      </c>
      <c r="U7924">
        <v>126</v>
      </c>
      <c r="V7924">
        <f>SUMIF(货件明细!K:K,F7924,货件明细!AQ:AQ)</f>
        <v>0</v>
      </c>
      <c r="W7924">
        <f t="shared" si="492"/>
        <v>1</v>
      </c>
      <c r="X7924">
        <f t="shared" si="493"/>
        <v>126</v>
      </c>
      <c r="Y7924">
        <f>SUMIF(货件明细!K:K,F7924,货件明细!I:I)</f>
        <v>0</v>
      </c>
      <c r="Z7924">
        <f t="shared" si="494"/>
        <v>24.8</v>
      </c>
      <c r="AA7924">
        <f>SUMIF(货件明细!K:K,F7924,货件明细!J:J)</f>
        <v>0</v>
      </c>
      <c r="AB7924">
        <f t="shared" si="495"/>
        <v>1</v>
      </c>
    </row>
    <row r="7925" spans="1:28">
      <c r="A7925">
        <v>2025</v>
      </c>
      <c r="B7925">
        <v>12</v>
      </c>
      <c r="C7925">
        <v>52</v>
      </c>
      <c r="D7925" s="4">
        <v>46018</v>
      </c>
      <c r="E7925" t="s">
        <v>28</v>
      </c>
      <c r="F7925" t="s">
        <v>8146</v>
      </c>
      <c r="G7925" t="s">
        <v>395</v>
      </c>
      <c r="H7925" t="s">
        <v>44</v>
      </c>
      <c r="I7925" t="s">
        <v>39</v>
      </c>
      <c r="J7925" t="s">
        <v>7637</v>
      </c>
      <c r="K7925" t="s">
        <v>7637</v>
      </c>
      <c r="L7925" t="s">
        <v>46</v>
      </c>
      <c r="M7925" t="s">
        <v>2882</v>
      </c>
      <c r="N7925" t="s">
        <v>3135</v>
      </c>
      <c r="O7925">
        <v>24.8</v>
      </c>
      <c r="P7925">
        <v>8.06451612903226</v>
      </c>
      <c r="Q7925">
        <v>219.1</v>
      </c>
      <c r="R7925">
        <v>219.1</v>
      </c>
      <c r="S7925">
        <v>0</v>
      </c>
      <c r="T7925">
        <v>227.164516129032</v>
      </c>
      <c r="U7925">
        <v>126</v>
      </c>
      <c r="V7925">
        <f>SUMIF(货件明细!K:K,F7925,货件明细!AQ:AQ)</f>
        <v>0</v>
      </c>
      <c r="W7925">
        <f t="shared" si="492"/>
        <v>1</v>
      </c>
      <c r="X7925">
        <f t="shared" si="493"/>
        <v>126</v>
      </c>
      <c r="Y7925">
        <f>SUMIF(货件明细!K:K,F7925,货件明细!I:I)</f>
        <v>0</v>
      </c>
      <c r="Z7925">
        <f t="shared" si="494"/>
        <v>24.8</v>
      </c>
      <c r="AA7925">
        <f>SUMIF(货件明细!K:K,F7925,货件明细!J:J)</f>
        <v>0</v>
      </c>
      <c r="AB7925">
        <f t="shared" si="495"/>
        <v>1</v>
      </c>
    </row>
    <row r="7926" spans="1:28">
      <c r="A7926">
        <v>2025</v>
      </c>
      <c r="B7926">
        <v>12</v>
      </c>
      <c r="C7926">
        <v>52</v>
      </c>
      <c r="D7926" s="4">
        <v>46018</v>
      </c>
      <c r="E7926" t="s">
        <v>28</v>
      </c>
      <c r="F7926" t="s">
        <v>8147</v>
      </c>
      <c r="G7926" t="s">
        <v>1563</v>
      </c>
      <c r="H7926" t="s">
        <v>71</v>
      </c>
      <c r="I7926" t="s">
        <v>39</v>
      </c>
      <c r="J7926" t="s">
        <v>7637</v>
      </c>
      <c r="K7926" t="s">
        <v>7637</v>
      </c>
      <c r="L7926" t="s">
        <v>46</v>
      </c>
      <c r="M7926" t="s">
        <v>2882</v>
      </c>
      <c r="N7926" t="s">
        <v>3135</v>
      </c>
      <c r="O7926">
        <v>24.8</v>
      </c>
      <c r="P7926">
        <v>8.06451612903226</v>
      </c>
      <c r="Q7926">
        <v>153.3125</v>
      </c>
      <c r="R7926">
        <v>153.3125</v>
      </c>
      <c r="S7926">
        <v>0</v>
      </c>
      <c r="T7926">
        <v>161.377016129032</v>
      </c>
      <c r="U7926">
        <v>126</v>
      </c>
      <c r="V7926">
        <f>SUMIF(货件明细!K:K,F7926,货件明细!AQ:AQ)</f>
        <v>0</v>
      </c>
      <c r="W7926">
        <f t="shared" si="492"/>
        <v>1</v>
      </c>
      <c r="X7926">
        <f t="shared" si="493"/>
        <v>126</v>
      </c>
      <c r="Y7926">
        <f>SUMIF(货件明细!K:K,F7926,货件明细!I:I)</f>
        <v>0</v>
      </c>
      <c r="Z7926">
        <f t="shared" si="494"/>
        <v>24.8</v>
      </c>
      <c r="AA7926">
        <f>SUMIF(货件明细!K:K,F7926,货件明细!J:J)</f>
        <v>0</v>
      </c>
      <c r="AB7926">
        <f t="shared" si="495"/>
        <v>1</v>
      </c>
    </row>
    <row r="7927" spans="1:28">
      <c r="A7927">
        <v>2025</v>
      </c>
      <c r="B7927">
        <v>12</v>
      </c>
      <c r="C7927">
        <v>52</v>
      </c>
      <c r="D7927" s="4">
        <v>46018</v>
      </c>
      <c r="E7927" t="s">
        <v>28</v>
      </c>
      <c r="F7927" t="s">
        <v>8148</v>
      </c>
      <c r="G7927" t="s">
        <v>374</v>
      </c>
      <c r="H7927" t="s">
        <v>71</v>
      </c>
      <c r="I7927" t="s">
        <v>41</v>
      </c>
      <c r="J7927" t="s">
        <v>7637</v>
      </c>
      <c r="K7927" t="s">
        <v>7637</v>
      </c>
      <c r="L7927" t="s">
        <v>46</v>
      </c>
      <c r="M7927" t="s">
        <v>2882</v>
      </c>
      <c r="N7927" t="s">
        <v>3135</v>
      </c>
      <c r="O7927">
        <v>15.3</v>
      </c>
      <c r="P7927">
        <v>8.06451612903226</v>
      </c>
      <c r="Q7927">
        <v>84.35</v>
      </c>
      <c r="R7927">
        <v>84.35</v>
      </c>
      <c r="S7927">
        <v>0</v>
      </c>
      <c r="T7927">
        <v>92.4145161290323</v>
      </c>
      <c r="U7927">
        <v>40</v>
      </c>
      <c r="V7927">
        <f>SUMIF(货件明细!K:K,F7927,货件明细!AQ:AQ)</f>
        <v>0</v>
      </c>
      <c r="W7927">
        <f t="shared" si="492"/>
        <v>1</v>
      </c>
      <c r="X7927">
        <f t="shared" si="493"/>
        <v>40</v>
      </c>
      <c r="Y7927">
        <f>SUMIF(货件明细!K:K,F7927,货件明细!I:I)</f>
        <v>0</v>
      </c>
      <c r="Z7927">
        <f t="shared" si="494"/>
        <v>15.3</v>
      </c>
      <c r="AA7927">
        <f>SUMIF(货件明细!K:K,F7927,货件明细!J:J)</f>
        <v>0</v>
      </c>
      <c r="AB7927">
        <f t="shared" si="495"/>
        <v>1</v>
      </c>
    </row>
    <row r="7928" spans="1:28">
      <c r="A7928">
        <v>2025</v>
      </c>
      <c r="B7928">
        <v>12</v>
      </c>
      <c r="C7928">
        <v>52</v>
      </c>
      <c r="D7928" s="4">
        <v>46018</v>
      </c>
      <c r="E7928" t="s">
        <v>28</v>
      </c>
      <c r="F7928" t="s">
        <v>8149</v>
      </c>
      <c r="G7928" t="s">
        <v>392</v>
      </c>
      <c r="H7928" t="s">
        <v>44</v>
      </c>
      <c r="I7928" t="s">
        <v>41</v>
      </c>
      <c r="J7928" t="s">
        <v>7637</v>
      </c>
      <c r="K7928" t="s">
        <v>7637</v>
      </c>
      <c r="L7928" t="s">
        <v>46</v>
      </c>
      <c r="M7928" t="s">
        <v>2882</v>
      </c>
      <c r="N7928" t="s">
        <v>3135</v>
      </c>
      <c r="O7928">
        <v>15.3</v>
      </c>
      <c r="P7928">
        <v>8.06451612903226</v>
      </c>
      <c r="Q7928">
        <v>105.6375</v>
      </c>
      <c r="R7928">
        <v>105.6375</v>
      </c>
      <c r="S7928">
        <v>0</v>
      </c>
      <c r="T7928">
        <v>113.702016129032</v>
      </c>
      <c r="U7928">
        <v>40</v>
      </c>
      <c r="V7928">
        <f>SUMIF(货件明细!K:K,F7928,货件明细!AQ:AQ)</f>
        <v>0</v>
      </c>
      <c r="W7928">
        <f t="shared" si="492"/>
        <v>1</v>
      </c>
      <c r="X7928">
        <f t="shared" si="493"/>
        <v>40</v>
      </c>
      <c r="Y7928">
        <f>SUMIF(货件明细!K:K,F7928,货件明细!I:I)</f>
        <v>0</v>
      </c>
      <c r="Z7928">
        <f t="shared" si="494"/>
        <v>15.3</v>
      </c>
      <c r="AA7928">
        <f>SUMIF(货件明细!K:K,F7928,货件明细!J:J)</f>
        <v>0</v>
      </c>
      <c r="AB7928">
        <f t="shared" si="495"/>
        <v>1</v>
      </c>
    </row>
    <row r="7929" spans="1:28">
      <c r="A7929">
        <v>2025</v>
      </c>
      <c r="B7929">
        <v>12</v>
      </c>
      <c r="C7929">
        <v>52</v>
      </c>
      <c r="D7929" s="4">
        <v>46018</v>
      </c>
      <c r="E7929" t="s">
        <v>28</v>
      </c>
      <c r="F7929" t="s">
        <v>8150</v>
      </c>
      <c r="G7929" t="s">
        <v>68</v>
      </c>
      <c r="H7929" t="s">
        <v>31</v>
      </c>
      <c r="I7929" t="s">
        <v>41</v>
      </c>
      <c r="J7929" t="s">
        <v>7637</v>
      </c>
      <c r="K7929" t="s">
        <v>7637</v>
      </c>
      <c r="L7929" t="s">
        <v>46</v>
      </c>
      <c r="M7929" t="s">
        <v>2882</v>
      </c>
      <c r="N7929" t="s">
        <v>3135</v>
      </c>
      <c r="O7929">
        <v>15.3</v>
      </c>
      <c r="P7929">
        <v>8.06451612903226</v>
      </c>
      <c r="Q7929">
        <v>125.8125</v>
      </c>
      <c r="R7929">
        <v>125.8125</v>
      </c>
      <c r="S7929">
        <v>0</v>
      </c>
      <c r="T7929">
        <v>133.877016129032</v>
      </c>
      <c r="U7929">
        <v>40</v>
      </c>
      <c r="V7929">
        <f>SUMIF(货件明细!K:K,F7929,货件明细!AQ:AQ)</f>
        <v>0</v>
      </c>
      <c r="W7929">
        <f t="shared" si="492"/>
        <v>1</v>
      </c>
      <c r="X7929">
        <f t="shared" si="493"/>
        <v>40</v>
      </c>
      <c r="Y7929">
        <f>SUMIF(货件明细!K:K,F7929,货件明细!I:I)</f>
        <v>0</v>
      </c>
      <c r="Z7929">
        <f t="shared" si="494"/>
        <v>15.3</v>
      </c>
      <c r="AA7929">
        <f>SUMIF(货件明细!K:K,F7929,货件明细!J:J)</f>
        <v>0</v>
      </c>
      <c r="AB7929">
        <f t="shared" si="495"/>
        <v>1</v>
      </c>
    </row>
    <row r="7930" spans="1:28">
      <c r="A7930">
        <v>2025</v>
      </c>
      <c r="B7930">
        <v>12</v>
      </c>
      <c r="C7930">
        <v>52</v>
      </c>
      <c r="D7930" s="4">
        <v>46018</v>
      </c>
      <c r="E7930" t="s">
        <v>28</v>
      </c>
      <c r="F7930" t="s">
        <v>8151</v>
      </c>
      <c r="G7930" t="s">
        <v>395</v>
      </c>
      <c r="H7930" t="s">
        <v>44</v>
      </c>
      <c r="I7930" t="s">
        <v>41</v>
      </c>
      <c r="J7930" t="s">
        <v>7637</v>
      </c>
      <c r="K7930" t="s">
        <v>7637</v>
      </c>
      <c r="L7930" t="s">
        <v>46</v>
      </c>
      <c r="M7930" t="s">
        <v>2882</v>
      </c>
      <c r="N7930" t="s">
        <v>3135</v>
      </c>
      <c r="O7930">
        <v>15.3</v>
      </c>
      <c r="P7930">
        <v>8.06451612903226</v>
      </c>
      <c r="Q7930">
        <v>109.55</v>
      </c>
      <c r="R7930">
        <v>109.55</v>
      </c>
      <c r="S7930">
        <v>0</v>
      </c>
      <c r="T7930">
        <v>117.614516129032</v>
      </c>
      <c r="U7930">
        <v>40</v>
      </c>
      <c r="V7930">
        <f>SUMIF(货件明细!K:K,F7930,货件明细!AQ:AQ)</f>
        <v>0</v>
      </c>
      <c r="W7930">
        <f t="shared" si="492"/>
        <v>1</v>
      </c>
      <c r="X7930">
        <f t="shared" si="493"/>
        <v>40</v>
      </c>
      <c r="Y7930">
        <f>SUMIF(货件明细!K:K,F7930,货件明细!I:I)</f>
        <v>0</v>
      </c>
      <c r="Z7930">
        <f t="shared" si="494"/>
        <v>15.3</v>
      </c>
      <c r="AA7930">
        <f>SUMIF(货件明细!K:K,F7930,货件明细!J:J)</f>
        <v>0</v>
      </c>
      <c r="AB7930">
        <f t="shared" si="495"/>
        <v>1</v>
      </c>
    </row>
    <row r="7931" spans="1:28">
      <c r="A7931">
        <v>2025</v>
      </c>
      <c r="B7931">
        <v>12</v>
      </c>
      <c r="C7931">
        <v>52</v>
      </c>
      <c r="D7931" s="4">
        <v>46018</v>
      </c>
      <c r="E7931" t="s">
        <v>28</v>
      </c>
      <c r="F7931" t="s">
        <v>8152</v>
      </c>
      <c r="G7931" t="s">
        <v>1563</v>
      </c>
      <c r="H7931" t="s">
        <v>71</v>
      </c>
      <c r="I7931" t="s">
        <v>41</v>
      </c>
      <c r="J7931" t="s">
        <v>7637</v>
      </c>
      <c r="K7931" t="s">
        <v>7637</v>
      </c>
      <c r="L7931" t="s">
        <v>46</v>
      </c>
      <c r="M7931" t="s">
        <v>2882</v>
      </c>
      <c r="N7931" t="s">
        <v>3135</v>
      </c>
      <c r="O7931">
        <v>15.3</v>
      </c>
      <c r="P7931">
        <v>8.06451612903226</v>
      </c>
      <c r="Q7931">
        <v>76.65625</v>
      </c>
      <c r="R7931">
        <v>76.65625</v>
      </c>
      <c r="S7931">
        <v>0</v>
      </c>
      <c r="T7931">
        <v>84.7207661290323</v>
      </c>
      <c r="U7931">
        <v>40</v>
      </c>
      <c r="V7931">
        <f>SUMIF(货件明细!K:K,F7931,货件明细!AQ:AQ)</f>
        <v>0</v>
      </c>
      <c r="W7931">
        <f t="shared" si="492"/>
        <v>1</v>
      </c>
      <c r="X7931">
        <f t="shared" si="493"/>
        <v>40</v>
      </c>
      <c r="Y7931">
        <f>SUMIF(货件明细!K:K,F7931,货件明细!I:I)</f>
        <v>0</v>
      </c>
      <c r="Z7931">
        <f t="shared" si="494"/>
        <v>15.3</v>
      </c>
      <c r="AA7931">
        <f>SUMIF(货件明细!K:K,F7931,货件明细!J:J)</f>
        <v>0</v>
      </c>
      <c r="AB7931">
        <f t="shared" si="495"/>
        <v>1</v>
      </c>
    </row>
    <row r="7932" spans="1:28">
      <c r="A7932">
        <v>2025</v>
      </c>
      <c r="B7932">
        <v>12</v>
      </c>
      <c r="C7932">
        <v>52</v>
      </c>
      <c r="D7932" s="4">
        <v>46018</v>
      </c>
      <c r="E7932" t="s">
        <v>28</v>
      </c>
      <c r="F7932" t="s">
        <v>8153</v>
      </c>
      <c r="G7932" t="s">
        <v>374</v>
      </c>
      <c r="H7932" t="s">
        <v>71</v>
      </c>
      <c r="I7932" t="s">
        <v>57</v>
      </c>
      <c r="J7932" t="s">
        <v>7637</v>
      </c>
      <c r="K7932" t="s">
        <v>7637</v>
      </c>
      <c r="L7932" t="s">
        <v>46</v>
      </c>
      <c r="M7932" t="s">
        <v>2882</v>
      </c>
      <c r="N7932" t="s">
        <v>3135</v>
      </c>
      <c r="O7932">
        <v>20.5</v>
      </c>
      <c r="P7932">
        <v>8.06451612903226</v>
      </c>
      <c r="Q7932">
        <v>84.35</v>
      </c>
      <c r="R7932">
        <v>84.35</v>
      </c>
      <c r="S7932">
        <v>0</v>
      </c>
      <c r="T7932">
        <v>92.4145161290323</v>
      </c>
      <c r="U7932">
        <v>173</v>
      </c>
      <c r="V7932">
        <f>SUMIF(货件明细!K:K,F7932,货件明细!AQ:AQ)</f>
        <v>0</v>
      </c>
      <c r="W7932">
        <f t="shared" si="492"/>
        <v>1</v>
      </c>
      <c r="X7932">
        <f t="shared" si="493"/>
        <v>173</v>
      </c>
      <c r="Y7932">
        <f>SUMIF(货件明细!K:K,F7932,货件明细!I:I)</f>
        <v>0</v>
      </c>
      <c r="Z7932">
        <f t="shared" si="494"/>
        <v>20.5</v>
      </c>
      <c r="AA7932">
        <f>SUMIF(货件明细!K:K,F7932,货件明细!J:J)</f>
        <v>0</v>
      </c>
      <c r="AB7932">
        <f t="shared" si="495"/>
        <v>1</v>
      </c>
    </row>
    <row r="7933" spans="1:28">
      <c r="A7933">
        <v>2025</v>
      </c>
      <c r="B7933">
        <v>12</v>
      </c>
      <c r="C7933">
        <v>52</v>
      </c>
      <c r="D7933" s="4">
        <v>46018</v>
      </c>
      <c r="E7933" t="s">
        <v>28</v>
      </c>
      <c r="F7933" t="s">
        <v>8154</v>
      </c>
      <c r="G7933" t="s">
        <v>392</v>
      </c>
      <c r="H7933" t="s">
        <v>44</v>
      </c>
      <c r="I7933" t="s">
        <v>57</v>
      </c>
      <c r="J7933" t="s">
        <v>7637</v>
      </c>
      <c r="K7933" t="s">
        <v>7637</v>
      </c>
      <c r="L7933" t="s">
        <v>46</v>
      </c>
      <c r="M7933" t="s">
        <v>2882</v>
      </c>
      <c r="N7933" t="s">
        <v>3135</v>
      </c>
      <c r="O7933">
        <v>20.5</v>
      </c>
      <c r="P7933">
        <v>8.06451612903226</v>
      </c>
      <c r="Q7933">
        <v>105.6375</v>
      </c>
      <c r="R7933">
        <v>105.6375</v>
      </c>
      <c r="S7933">
        <v>0</v>
      </c>
      <c r="T7933">
        <v>113.702016129032</v>
      </c>
      <c r="U7933">
        <v>173</v>
      </c>
      <c r="V7933">
        <f>SUMIF(货件明细!K:K,F7933,货件明细!AQ:AQ)</f>
        <v>0</v>
      </c>
      <c r="W7933">
        <f t="shared" si="492"/>
        <v>1</v>
      </c>
      <c r="X7933">
        <f t="shared" si="493"/>
        <v>173</v>
      </c>
      <c r="Y7933">
        <f>SUMIF(货件明细!K:K,F7933,货件明细!I:I)</f>
        <v>0</v>
      </c>
      <c r="Z7933">
        <f t="shared" si="494"/>
        <v>20.5</v>
      </c>
      <c r="AA7933">
        <f>SUMIF(货件明细!K:K,F7933,货件明细!J:J)</f>
        <v>0</v>
      </c>
      <c r="AB7933">
        <f t="shared" si="495"/>
        <v>1</v>
      </c>
    </row>
    <row r="7934" spans="1:28">
      <c r="A7934">
        <v>2025</v>
      </c>
      <c r="B7934">
        <v>12</v>
      </c>
      <c r="C7934">
        <v>52</v>
      </c>
      <c r="D7934" s="4">
        <v>46018</v>
      </c>
      <c r="E7934" t="s">
        <v>28</v>
      </c>
      <c r="F7934" t="s">
        <v>8155</v>
      </c>
      <c r="G7934" t="s">
        <v>68</v>
      </c>
      <c r="H7934" t="s">
        <v>31</v>
      </c>
      <c r="I7934" t="s">
        <v>57</v>
      </c>
      <c r="J7934" t="s">
        <v>7637</v>
      </c>
      <c r="K7934" t="s">
        <v>7637</v>
      </c>
      <c r="L7934" t="s">
        <v>46</v>
      </c>
      <c r="M7934" t="s">
        <v>2882</v>
      </c>
      <c r="N7934" t="s">
        <v>3135</v>
      </c>
      <c r="O7934">
        <v>20.5</v>
      </c>
      <c r="P7934">
        <v>8.06451612903226</v>
      </c>
      <c r="Q7934">
        <v>125.8125</v>
      </c>
      <c r="R7934">
        <v>125.8125</v>
      </c>
      <c r="S7934">
        <v>0</v>
      </c>
      <c r="T7934">
        <v>133.877016129032</v>
      </c>
      <c r="U7934">
        <v>173</v>
      </c>
      <c r="V7934">
        <f>SUMIF(货件明细!K:K,F7934,货件明细!AQ:AQ)</f>
        <v>0</v>
      </c>
      <c r="W7934">
        <f t="shared" si="492"/>
        <v>1</v>
      </c>
      <c r="X7934">
        <f t="shared" si="493"/>
        <v>173</v>
      </c>
      <c r="Y7934">
        <f>SUMIF(货件明细!K:K,F7934,货件明细!I:I)</f>
        <v>0</v>
      </c>
      <c r="Z7934">
        <f t="shared" si="494"/>
        <v>20.5</v>
      </c>
      <c r="AA7934">
        <f>SUMIF(货件明细!K:K,F7934,货件明细!J:J)</f>
        <v>0</v>
      </c>
      <c r="AB7934">
        <f t="shared" si="495"/>
        <v>1</v>
      </c>
    </row>
    <row r="7935" spans="1:28">
      <c r="A7935">
        <v>2025</v>
      </c>
      <c r="B7935">
        <v>12</v>
      </c>
      <c r="C7935">
        <v>52</v>
      </c>
      <c r="D7935" s="4">
        <v>46018</v>
      </c>
      <c r="E7935" t="s">
        <v>28</v>
      </c>
      <c r="F7935" t="s">
        <v>8156</v>
      </c>
      <c r="G7935" t="s">
        <v>395</v>
      </c>
      <c r="H7935" t="s">
        <v>44</v>
      </c>
      <c r="I7935" t="s">
        <v>57</v>
      </c>
      <c r="J7935" t="s">
        <v>7637</v>
      </c>
      <c r="K7935" t="s">
        <v>7637</v>
      </c>
      <c r="L7935" t="s">
        <v>46</v>
      </c>
      <c r="M7935" t="s">
        <v>2882</v>
      </c>
      <c r="N7935" t="s">
        <v>3135</v>
      </c>
      <c r="O7935">
        <v>20.5</v>
      </c>
      <c r="P7935">
        <v>8.06451612903226</v>
      </c>
      <c r="Q7935">
        <v>109.55</v>
      </c>
      <c r="R7935">
        <v>109.55</v>
      </c>
      <c r="S7935">
        <v>0</v>
      </c>
      <c r="T7935">
        <v>117.614516129032</v>
      </c>
      <c r="U7935">
        <v>173</v>
      </c>
      <c r="V7935">
        <f>SUMIF(货件明细!K:K,F7935,货件明细!AQ:AQ)</f>
        <v>0</v>
      </c>
      <c r="W7935">
        <f t="shared" si="492"/>
        <v>1</v>
      </c>
      <c r="X7935">
        <f t="shared" si="493"/>
        <v>173</v>
      </c>
      <c r="Y7935">
        <f>SUMIF(货件明细!K:K,F7935,货件明细!I:I)</f>
        <v>0</v>
      </c>
      <c r="Z7935">
        <f t="shared" si="494"/>
        <v>20.5</v>
      </c>
      <c r="AA7935">
        <f>SUMIF(货件明细!K:K,F7935,货件明细!J:J)</f>
        <v>0</v>
      </c>
      <c r="AB7935">
        <f t="shared" si="495"/>
        <v>1</v>
      </c>
    </row>
    <row r="7936" spans="1:28">
      <c r="A7936">
        <v>2025</v>
      </c>
      <c r="B7936">
        <v>12</v>
      </c>
      <c r="C7936">
        <v>52</v>
      </c>
      <c r="D7936" s="4">
        <v>46018</v>
      </c>
      <c r="E7936" t="s">
        <v>28</v>
      </c>
      <c r="F7936" t="s">
        <v>8157</v>
      </c>
      <c r="G7936" t="s">
        <v>1563</v>
      </c>
      <c r="H7936" t="s">
        <v>71</v>
      </c>
      <c r="I7936" t="s">
        <v>57</v>
      </c>
      <c r="J7936" t="s">
        <v>7637</v>
      </c>
      <c r="K7936" t="s">
        <v>7637</v>
      </c>
      <c r="L7936" t="s">
        <v>46</v>
      </c>
      <c r="M7936" t="s">
        <v>2882</v>
      </c>
      <c r="N7936" t="s">
        <v>3135</v>
      </c>
      <c r="O7936">
        <v>20.5</v>
      </c>
      <c r="P7936">
        <v>8.06451612903226</v>
      </c>
      <c r="Q7936">
        <v>76.65625</v>
      </c>
      <c r="R7936">
        <v>76.65625</v>
      </c>
      <c r="S7936">
        <v>0</v>
      </c>
      <c r="T7936">
        <v>84.7207661290323</v>
      </c>
      <c r="U7936">
        <v>173</v>
      </c>
      <c r="V7936">
        <f>SUMIF(货件明细!K:K,F7936,货件明细!AQ:AQ)</f>
        <v>0</v>
      </c>
      <c r="W7936">
        <f t="shared" si="492"/>
        <v>1</v>
      </c>
      <c r="X7936">
        <f t="shared" si="493"/>
        <v>173</v>
      </c>
      <c r="Y7936">
        <f>SUMIF(货件明细!K:K,F7936,货件明细!I:I)</f>
        <v>0</v>
      </c>
      <c r="Z7936">
        <f t="shared" si="494"/>
        <v>20.5</v>
      </c>
      <c r="AA7936">
        <f>SUMIF(货件明细!K:K,F7936,货件明细!J:J)</f>
        <v>0</v>
      </c>
      <c r="AB7936">
        <f t="shared" si="495"/>
        <v>1</v>
      </c>
    </row>
    <row r="7937" spans="1:28">
      <c r="A7937">
        <v>2025</v>
      </c>
      <c r="B7937">
        <v>12</v>
      </c>
      <c r="C7937">
        <v>52</v>
      </c>
      <c r="D7937" s="4">
        <v>46018</v>
      </c>
      <c r="E7937" t="s">
        <v>28</v>
      </c>
      <c r="F7937" t="s">
        <v>8158</v>
      </c>
      <c r="G7937" t="s">
        <v>8159</v>
      </c>
      <c r="H7937" t="s">
        <v>71</v>
      </c>
      <c r="I7937" t="s">
        <v>41</v>
      </c>
      <c r="J7937" t="s">
        <v>7637</v>
      </c>
      <c r="K7937" t="s">
        <v>7637</v>
      </c>
      <c r="L7937" t="s">
        <v>46</v>
      </c>
      <c r="M7937" t="s">
        <v>2882</v>
      </c>
      <c r="N7937" t="s">
        <v>3135</v>
      </c>
      <c r="O7937">
        <v>17.5</v>
      </c>
      <c r="P7937">
        <v>8.06451612903226</v>
      </c>
      <c r="Q7937">
        <v>111.5</v>
      </c>
      <c r="R7937">
        <v>111.5</v>
      </c>
      <c r="S7937">
        <v>0</v>
      </c>
      <c r="T7937">
        <v>119.564516129032</v>
      </c>
      <c r="U7937">
        <v>100</v>
      </c>
      <c r="V7937">
        <f>SUMIF(货件明细!K:K,F7937,货件明细!AQ:AQ)</f>
        <v>0</v>
      </c>
      <c r="W7937">
        <f t="shared" si="492"/>
        <v>1</v>
      </c>
      <c r="X7937">
        <f t="shared" si="493"/>
        <v>100</v>
      </c>
      <c r="Y7937">
        <f>SUMIF(货件明细!K:K,F7937,货件明细!I:I)</f>
        <v>0</v>
      </c>
      <c r="Z7937">
        <f t="shared" si="494"/>
        <v>17.5</v>
      </c>
      <c r="AA7937">
        <f>SUMIF(货件明细!K:K,F7937,货件明细!J:J)</f>
        <v>0</v>
      </c>
      <c r="AB7937">
        <f t="shared" si="495"/>
        <v>1</v>
      </c>
    </row>
    <row r="7938" spans="1:28">
      <c r="A7938">
        <v>2025</v>
      </c>
      <c r="B7938">
        <v>12</v>
      </c>
      <c r="C7938">
        <v>52</v>
      </c>
      <c r="D7938" s="4">
        <v>46018</v>
      </c>
      <c r="E7938" t="s">
        <v>28</v>
      </c>
      <c r="F7938" t="s">
        <v>8160</v>
      </c>
      <c r="G7938" t="s">
        <v>50</v>
      </c>
      <c r="H7938" t="s">
        <v>31</v>
      </c>
      <c r="I7938" t="s">
        <v>41</v>
      </c>
      <c r="J7938" t="s">
        <v>58</v>
      </c>
      <c r="K7938" t="s">
        <v>58</v>
      </c>
      <c r="L7938" t="s">
        <v>46</v>
      </c>
      <c r="M7938" t="s">
        <v>65</v>
      </c>
      <c r="N7938" t="s">
        <v>2731</v>
      </c>
      <c r="O7938">
        <v>18.45</v>
      </c>
      <c r="Q7938">
        <v>87.2</v>
      </c>
      <c r="R7938">
        <v>87.2</v>
      </c>
      <c r="S7938">
        <v>0</v>
      </c>
      <c r="T7938">
        <v>87.2</v>
      </c>
      <c r="U7938">
        <v>68</v>
      </c>
      <c r="V7938">
        <f>SUMIF(货件明细!K:K,F7938,货件明细!AQ:AQ)</f>
        <v>0</v>
      </c>
      <c r="W7938">
        <f t="shared" ref="W7938:W8001" si="496">IF(V7938=U7938,0,1)</f>
        <v>1</v>
      </c>
      <c r="X7938">
        <f t="shared" ref="X7938:X8001" si="497">U7938</f>
        <v>68</v>
      </c>
      <c r="Y7938">
        <f>SUMIF(货件明细!K:K,F7938,货件明细!I:I)</f>
        <v>0</v>
      </c>
      <c r="Z7938">
        <f t="shared" ref="Z7938:Z8001" si="498">O7938-Y7938</f>
        <v>18.45</v>
      </c>
      <c r="AA7938">
        <f>SUMIF(货件明细!K:K,F7938,货件明细!J:J)</f>
        <v>0</v>
      </c>
      <c r="AB7938">
        <f t="shared" ref="AB7938:AB8001" si="499">IF(T7938=AA7938,0,1)</f>
        <v>1</v>
      </c>
    </row>
    <row r="7939" spans="1:28">
      <c r="A7939">
        <v>2025</v>
      </c>
      <c r="B7939">
        <v>12</v>
      </c>
      <c r="C7939">
        <v>52</v>
      </c>
      <c r="D7939" s="4">
        <v>46018</v>
      </c>
      <c r="E7939" t="s">
        <v>28</v>
      </c>
      <c r="F7939" t="s">
        <v>8161</v>
      </c>
      <c r="G7939" t="s">
        <v>43</v>
      </c>
      <c r="H7939" t="s">
        <v>44</v>
      </c>
      <c r="I7939" t="s">
        <v>41</v>
      </c>
      <c r="J7939" t="s">
        <v>58</v>
      </c>
      <c r="K7939" t="s">
        <v>58</v>
      </c>
      <c r="L7939" t="s">
        <v>46</v>
      </c>
      <c r="M7939" t="s">
        <v>5001</v>
      </c>
      <c r="N7939" t="s">
        <v>6725</v>
      </c>
      <c r="O7939">
        <v>18.45</v>
      </c>
      <c r="Q7939">
        <v>75.06</v>
      </c>
      <c r="R7939">
        <v>75.06</v>
      </c>
      <c r="S7939">
        <v>0</v>
      </c>
      <c r="T7939">
        <v>75.06</v>
      </c>
      <c r="U7939">
        <v>68</v>
      </c>
      <c r="V7939">
        <f>SUMIF(货件明细!K:K,F7939,货件明细!AQ:AQ)</f>
        <v>0</v>
      </c>
      <c r="W7939">
        <f t="shared" si="496"/>
        <v>1</v>
      </c>
      <c r="X7939">
        <f t="shared" si="497"/>
        <v>68</v>
      </c>
      <c r="Y7939">
        <f>SUMIF(货件明细!K:K,F7939,货件明细!I:I)</f>
        <v>0</v>
      </c>
      <c r="Z7939">
        <f t="shared" si="498"/>
        <v>18.45</v>
      </c>
      <c r="AA7939">
        <f>SUMIF(货件明细!K:K,F7939,货件明细!J:J)</f>
        <v>0</v>
      </c>
      <c r="AB7939">
        <f t="shared" si="499"/>
        <v>1</v>
      </c>
    </row>
    <row r="7940" spans="1:28">
      <c r="A7940">
        <v>2025</v>
      </c>
      <c r="B7940">
        <v>12</v>
      </c>
      <c r="C7940">
        <v>52</v>
      </c>
      <c r="D7940" s="4">
        <v>46018</v>
      </c>
      <c r="E7940" t="s">
        <v>28</v>
      </c>
      <c r="F7940" t="s">
        <v>8162</v>
      </c>
      <c r="G7940" t="s">
        <v>64</v>
      </c>
      <c r="H7940" t="s">
        <v>44</v>
      </c>
      <c r="I7940" t="s">
        <v>41</v>
      </c>
      <c r="J7940" t="s">
        <v>58</v>
      </c>
      <c r="K7940" t="s">
        <v>58</v>
      </c>
      <c r="L7940" t="s">
        <v>46</v>
      </c>
      <c r="M7940" t="s">
        <v>47</v>
      </c>
      <c r="N7940" t="s">
        <v>5218</v>
      </c>
      <c r="O7940">
        <v>18.45</v>
      </c>
      <c r="Q7940">
        <v>75.0272727272727</v>
      </c>
      <c r="R7940">
        <v>75.0272727272727</v>
      </c>
      <c r="S7940">
        <v>0</v>
      </c>
      <c r="T7940">
        <v>75.0272727272727</v>
      </c>
      <c r="U7940">
        <v>68</v>
      </c>
      <c r="V7940">
        <f>SUMIF(货件明细!K:K,F7940,货件明细!AQ:AQ)</f>
        <v>0</v>
      </c>
      <c r="W7940">
        <f t="shared" si="496"/>
        <v>1</v>
      </c>
      <c r="X7940">
        <f t="shared" si="497"/>
        <v>68</v>
      </c>
      <c r="Y7940">
        <f>SUMIF(货件明细!K:K,F7940,货件明细!I:I)</f>
        <v>0</v>
      </c>
      <c r="Z7940">
        <f t="shared" si="498"/>
        <v>18.45</v>
      </c>
      <c r="AA7940">
        <f>SUMIF(货件明细!K:K,F7940,货件明细!J:J)</f>
        <v>0</v>
      </c>
      <c r="AB7940">
        <f t="shared" si="499"/>
        <v>1</v>
      </c>
    </row>
    <row r="7941" spans="1:28">
      <c r="A7941">
        <v>2025</v>
      </c>
      <c r="B7941">
        <v>12</v>
      </c>
      <c r="C7941">
        <v>52</v>
      </c>
      <c r="D7941" s="4">
        <v>46018</v>
      </c>
      <c r="E7941" t="s">
        <v>28</v>
      </c>
      <c r="F7941" t="s">
        <v>8163</v>
      </c>
      <c r="G7941" t="s">
        <v>70</v>
      </c>
      <c r="H7941" t="s">
        <v>71</v>
      </c>
      <c r="I7941" t="s">
        <v>41</v>
      </c>
      <c r="J7941" t="s">
        <v>58</v>
      </c>
      <c r="K7941" t="s">
        <v>58</v>
      </c>
      <c r="L7941" t="s">
        <v>46</v>
      </c>
      <c r="M7941" t="s">
        <v>5001</v>
      </c>
      <c r="N7941" t="s">
        <v>6725</v>
      </c>
      <c r="O7941">
        <v>18.45</v>
      </c>
      <c r="Q7941">
        <v>48.24</v>
      </c>
      <c r="R7941">
        <v>48.24</v>
      </c>
      <c r="S7941">
        <v>0</v>
      </c>
      <c r="T7941">
        <v>48.24</v>
      </c>
      <c r="U7941">
        <v>68</v>
      </c>
      <c r="V7941">
        <f>SUMIF(货件明细!K:K,F7941,货件明细!AQ:AQ)</f>
        <v>0</v>
      </c>
      <c r="W7941">
        <f t="shared" si="496"/>
        <v>1</v>
      </c>
      <c r="X7941">
        <f t="shared" si="497"/>
        <v>68</v>
      </c>
      <c r="Y7941">
        <f>SUMIF(货件明细!K:K,F7941,货件明细!I:I)</f>
        <v>0</v>
      </c>
      <c r="Z7941">
        <f t="shared" si="498"/>
        <v>18.45</v>
      </c>
      <c r="AA7941">
        <f>SUMIF(货件明细!K:K,F7941,货件明细!J:J)</f>
        <v>0</v>
      </c>
      <c r="AB7941">
        <f t="shared" si="499"/>
        <v>1</v>
      </c>
    </row>
    <row r="7942" spans="1:28">
      <c r="A7942">
        <v>2025</v>
      </c>
      <c r="B7942">
        <v>12</v>
      </c>
      <c r="C7942">
        <v>52</v>
      </c>
      <c r="D7942" s="4">
        <v>46018</v>
      </c>
      <c r="E7942" t="s">
        <v>28</v>
      </c>
      <c r="F7942" t="s">
        <v>8164</v>
      </c>
      <c r="G7942" t="s">
        <v>1610</v>
      </c>
      <c r="H7942" t="s">
        <v>71</v>
      </c>
      <c r="I7942" t="s">
        <v>41</v>
      </c>
      <c r="J7942" t="s">
        <v>58</v>
      </c>
      <c r="K7942" t="s">
        <v>58</v>
      </c>
      <c r="L7942" t="s">
        <v>46</v>
      </c>
      <c r="M7942" t="s">
        <v>47</v>
      </c>
      <c r="N7942" t="s">
        <v>5178</v>
      </c>
      <c r="O7942">
        <v>18.45</v>
      </c>
      <c r="Q7942">
        <v>49.7</v>
      </c>
      <c r="R7942">
        <v>49.7</v>
      </c>
      <c r="S7942">
        <v>0</v>
      </c>
      <c r="T7942">
        <v>49.7</v>
      </c>
      <c r="U7942">
        <v>68</v>
      </c>
      <c r="V7942">
        <f>SUMIF(货件明细!K:K,F7942,货件明细!AQ:AQ)</f>
        <v>0</v>
      </c>
      <c r="W7942">
        <f t="shared" si="496"/>
        <v>1</v>
      </c>
      <c r="X7942">
        <f t="shared" si="497"/>
        <v>68</v>
      </c>
      <c r="Y7942">
        <f>SUMIF(货件明细!K:K,F7942,货件明细!I:I)</f>
        <v>0</v>
      </c>
      <c r="Z7942">
        <f t="shared" si="498"/>
        <v>18.45</v>
      </c>
      <c r="AA7942">
        <f>SUMIF(货件明细!K:K,F7942,货件明细!J:J)</f>
        <v>0</v>
      </c>
      <c r="AB7942">
        <f t="shared" si="499"/>
        <v>1</v>
      </c>
    </row>
    <row r="7943" spans="1:28">
      <c r="A7943">
        <v>2025</v>
      </c>
      <c r="B7943">
        <v>12</v>
      </c>
      <c r="C7943">
        <v>52</v>
      </c>
      <c r="D7943" s="4">
        <v>46018</v>
      </c>
      <c r="E7943" t="s">
        <v>28</v>
      </c>
      <c r="F7943" t="s">
        <v>8165</v>
      </c>
      <c r="G7943" t="s">
        <v>74</v>
      </c>
      <c r="H7943" t="s">
        <v>44</v>
      </c>
      <c r="I7943" t="s">
        <v>111</v>
      </c>
      <c r="J7943" t="s">
        <v>58</v>
      </c>
      <c r="K7943" t="s">
        <v>58</v>
      </c>
      <c r="L7943" t="s">
        <v>46</v>
      </c>
      <c r="M7943" t="s">
        <v>5001</v>
      </c>
      <c r="N7943" t="s">
        <v>6725</v>
      </c>
      <c r="O7943">
        <v>31.5</v>
      </c>
      <c r="Q7943">
        <v>187.65</v>
      </c>
      <c r="R7943">
        <v>187.65</v>
      </c>
      <c r="S7943">
        <v>0</v>
      </c>
      <c r="T7943">
        <v>187.65</v>
      </c>
      <c r="U7943">
        <v>179</v>
      </c>
      <c r="V7943">
        <f>SUMIF(货件明细!K:K,F7943,货件明细!AQ:AQ)</f>
        <v>0</v>
      </c>
      <c r="W7943">
        <f t="shared" si="496"/>
        <v>1</v>
      </c>
      <c r="X7943">
        <f t="shared" si="497"/>
        <v>179</v>
      </c>
      <c r="Y7943">
        <f>SUMIF(货件明细!K:K,F7943,货件明细!I:I)</f>
        <v>0</v>
      </c>
      <c r="Z7943">
        <f t="shared" si="498"/>
        <v>31.5</v>
      </c>
      <c r="AA7943">
        <f>SUMIF(货件明细!K:K,F7943,货件明细!J:J)</f>
        <v>0</v>
      </c>
      <c r="AB7943">
        <f t="shared" si="499"/>
        <v>1</v>
      </c>
    </row>
    <row r="7944" spans="1:28">
      <c r="A7944">
        <v>2025</v>
      </c>
      <c r="B7944">
        <v>12</v>
      </c>
      <c r="C7944">
        <v>52</v>
      </c>
      <c r="D7944" s="4">
        <v>46018</v>
      </c>
      <c r="E7944" t="s">
        <v>28</v>
      </c>
      <c r="F7944" t="s">
        <v>8166</v>
      </c>
      <c r="G7944" t="s">
        <v>263</v>
      </c>
      <c r="H7944" t="s">
        <v>44</v>
      </c>
      <c r="I7944" t="s">
        <v>111</v>
      </c>
      <c r="J7944" t="s">
        <v>58</v>
      </c>
      <c r="K7944" t="s">
        <v>58</v>
      </c>
      <c r="L7944" t="s">
        <v>46</v>
      </c>
      <c r="M7944" t="s">
        <v>47</v>
      </c>
      <c r="N7944" t="s">
        <v>5218</v>
      </c>
      <c r="O7944">
        <v>31.5</v>
      </c>
      <c r="Q7944">
        <v>196.56</v>
      </c>
      <c r="R7944">
        <v>196.56</v>
      </c>
      <c r="S7944">
        <v>0</v>
      </c>
      <c r="T7944">
        <v>196.56</v>
      </c>
      <c r="U7944">
        <v>179</v>
      </c>
      <c r="V7944">
        <f>SUMIF(货件明细!K:K,F7944,货件明细!AQ:AQ)</f>
        <v>0</v>
      </c>
      <c r="W7944">
        <f t="shared" si="496"/>
        <v>1</v>
      </c>
      <c r="X7944">
        <f t="shared" si="497"/>
        <v>179</v>
      </c>
      <c r="Y7944">
        <f>SUMIF(货件明细!K:K,F7944,货件明细!I:I)</f>
        <v>0</v>
      </c>
      <c r="Z7944">
        <f t="shared" si="498"/>
        <v>31.5</v>
      </c>
      <c r="AA7944">
        <f>SUMIF(货件明细!K:K,F7944,货件明细!J:J)</f>
        <v>0</v>
      </c>
      <c r="AB7944">
        <f t="shared" si="499"/>
        <v>1</v>
      </c>
    </row>
    <row r="7945" spans="1:28">
      <c r="A7945">
        <v>2025</v>
      </c>
      <c r="B7945">
        <v>12</v>
      </c>
      <c r="C7945">
        <v>52</v>
      </c>
      <c r="D7945" s="4">
        <v>46018</v>
      </c>
      <c r="E7945" t="s">
        <v>28</v>
      </c>
      <c r="F7945" t="s">
        <v>8167</v>
      </c>
      <c r="G7945" t="s">
        <v>105</v>
      </c>
      <c r="H7945" t="s">
        <v>31</v>
      </c>
      <c r="I7945" t="s">
        <v>111</v>
      </c>
      <c r="J7945" t="s">
        <v>58</v>
      </c>
      <c r="K7945" t="s">
        <v>58</v>
      </c>
      <c r="L7945" t="s">
        <v>46</v>
      </c>
      <c r="M7945" t="s">
        <v>65</v>
      </c>
      <c r="N7945" t="s">
        <v>2731</v>
      </c>
      <c r="O7945">
        <v>31.5</v>
      </c>
      <c r="Q7945">
        <v>248.85</v>
      </c>
      <c r="R7945">
        <v>248.85</v>
      </c>
      <c r="S7945">
        <v>0</v>
      </c>
      <c r="T7945">
        <v>248.85</v>
      </c>
      <c r="U7945">
        <v>179</v>
      </c>
      <c r="V7945">
        <f>SUMIF(货件明细!K:K,F7945,货件明细!AQ:AQ)</f>
        <v>0</v>
      </c>
      <c r="W7945">
        <f t="shared" si="496"/>
        <v>1</v>
      </c>
      <c r="X7945">
        <f t="shared" si="497"/>
        <v>179</v>
      </c>
      <c r="Y7945">
        <f>SUMIF(货件明细!K:K,F7945,货件明细!I:I)</f>
        <v>0</v>
      </c>
      <c r="Z7945">
        <f t="shared" si="498"/>
        <v>31.5</v>
      </c>
      <c r="AA7945">
        <f>SUMIF(货件明细!K:K,F7945,货件明细!J:J)</f>
        <v>0</v>
      </c>
      <c r="AB7945">
        <f t="shared" si="499"/>
        <v>1</v>
      </c>
    </row>
    <row r="7946" spans="1:28">
      <c r="A7946">
        <v>2025</v>
      </c>
      <c r="B7946">
        <v>12</v>
      </c>
      <c r="C7946">
        <v>52</v>
      </c>
      <c r="D7946" s="4">
        <v>46018</v>
      </c>
      <c r="E7946" t="s">
        <v>28</v>
      </c>
      <c r="F7946" t="s">
        <v>8168</v>
      </c>
      <c r="G7946" t="s">
        <v>206</v>
      </c>
      <c r="H7946" t="s">
        <v>71</v>
      </c>
      <c r="I7946" t="s">
        <v>111</v>
      </c>
      <c r="J7946" t="s">
        <v>58</v>
      </c>
      <c r="K7946" t="s">
        <v>58</v>
      </c>
      <c r="L7946" t="s">
        <v>46</v>
      </c>
      <c r="M7946" t="s">
        <v>5001</v>
      </c>
      <c r="N7946" t="s">
        <v>6725</v>
      </c>
      <c r="O7946">
        <v>31.5</v>
      </c>
      <c r="Q7946">
        <v>125.424</v>
      </c>
      <c r="R7946">
        <v>125.424</v>
      </c>
      <c r="S7946">
        <v>0</v>
      </c>
      <c r="T7946">
        <v>125.424</v>
      </c>
      <c r="U7946">
        <v>179</v>
      </c>
      <c r="V7946">
        <f>SUMIF(货件明细!K:K,F7946,货件明细!AQ:AQ)</f>
        <v>0</v>
      </c>
      <c r="W7946">
        <f t="shared" si="496"/>
        <v>1</v>
      </c>
      <c r="X7946">
        <f t="shared" si="497"/>
        <v>179</v>
      </c>
      <c r="Y7946">
        <f>SUMIF(货件明细!K:K,F7946,货件明细!I:I)</f>
        <v>0</v>
      </c>
      <c r="Z7946">
        <f t="shared" si="498"/>
        <v>31.5</v>
      </c>
      <c r="AA7946">
        <f>SUMIF(货件明细!K:K,F7946,货件明细!J:J)</f>
        <v>0</v>
      </c>
      <c r="AB7946">
        <f t="shared" si="499"/>
        <v>1</v>
      </c>
    </row>
    <row r="7947" spans="1:28">
      <c r="A7947">
        <v>2025</v>
      </c>
      <c r="B7947">
        <v>12</v>
      </c>
      <c r="C7947">
        <v>52</v>
      </c>
      <c r="D7947" s="4">
        <v>46018</v>
      </c>
      <c r="E7947" t="s">
        <v>28</v>
      </c>
      <c r="F7947" t="s">
        <v>8169</v>
      </c>
      <c r="G7947" t="s">
        <v>374</v>
      </c>
      <c r="H7947" t="s">
        <v>71</v>
      </c>
      <c r="I7947" t="s">
        <v>39</v>
      </c>
      <c r="J7947" t="s">
        <v>58</v>
      </c>
      <c r="K7947" t="s">
        <v>58</v>
      </c>
      <c r="L7947" t="s">
        <v>46</v>
      </c>
      <c r="M7947" t="s">
        <v>2882</v>
      </c>
      <c r="N7947" t="s">
        <v>2985</v>
      </c>
      <c r="O7947">
        <v>12.8</v>
      </c>
      <c r="P7947">
        <v>33.3333333333333</v>
      </c>
      <c r="Q7947">
        <v>108.233333333333</v>
      </c>
      <c r="R7947">
        <v>108.233333333333</v>
      </c>
      <c r="S7947">
        <v>0</v>
      </c>
      <c r="T7947">
        <v>141.566666666666</v>
      </c>
      <c r="U7947">
        <v>80</v>
      </c>
      <c r="V7947">
        <f>SUMIF(货件明细!K:K,F7947,货件明细!AQ:AQ)</f>
        <v>0</v>
      </c>
      <c r="W7947">
        <f t="shared" si="496"/>
        <v>1</v>
      </c>
      <c r="X7947">
        <f t="shared" si="497"/>
        <v>80</v>
      </c>
      <c r="Y7947">
        <f>SUMIF(货件明细!K:K,F7947,货件明细!I:I)</f>
        <v>0</v>
      </c>
      <c r="Z7947">
        <f t="shared" si="498"/>
        <v>12.8</v>
      </c>
      <c r="AA7947">
        <f>SUMIF(货件明细!K:K,F7947,货件明细!J:J)</f>
        <v>0</v>
      </c>
      <c r="AB7947">
        <f t="shared" si="499"/>
        <v>1</v>
      </c>
    </row>
    <row r="7948" spans="1:28">
      <c r="A7948">
        <v>2025</v>
      </c>
      <c r="B7948">
        <v>12</v>
      </c>
      <c r="C7948">
        <v>52</v>
      </c>
      <c r="D7948" s="4">
        <v>46018</v>
      </c>
      <c r="E7948" t="s">
        <v>28</v>
      </c>
      <c r="F7948" t="s">
        <v>8170</v>
      </c>
      <c r="G7948" t="s">
        <v>392</v>
      </c>
      <c r="H7948" t="s">
        <v>44</v>
      </c>
      <c r="I7948" t="s">
        <v>39</v>
      </c>
      <c r="J7948" t="s">
        <v>58</v>
      </c>
      <c r="K7948" t="s">
        <v>58</v>
      </c>
      <c r="L7948" t="s">
        <v>46</v>
      </c>
      <c r="M7948" t="s">
        <v>2882</v>
      </c>
      <c r="N7948" t="s">
        <v>7978</v>
      </c>
      <c r="O7948">
        <v>12.8</v>
      </c>
      <c r="P7948">
        <v>33.3333333333333</v>
      </c>
      <c r="Q7948">
        <v>107.1</v>
      </c>
      <c r="R7948">
        <v>107.1</v>
      </c>
      <c r="S7948">
        <v>0</v>
      </c>
      <c r="T7948">
        <v>140.433333333333</v>
      </c>
      <c r="U7948">
        <v>80</v>
      </c>
      <c r="V7948">
        <f>SUMIF(货件明细!K:K,F7948,货件明细!AQ:AQ)</f>
        <v>0</v>
      </c>
      <c r="W7948">
        <f t="shared" si="496"/>
        <v>1</v>
      </c>
      <c r="X7948">
        <f t="shared" si="497"/>
        <v>80</v>
      </c>
      <c r="Y7948">
        <f>SUMIF(货件明细!K:K,F7948,货件明细!I:I)</f>
        <v>0</v>
      </c>
      <c r="Z7948">
        <f t="shared" si="498"/>
        <v>12.8</v>
      </c>
      <c r="AA7948">
        <f>SUMIF(货件明细!K:K,F7948,货件明细!J:J)</f>
        <v>0</v>
      </c>
      <c r="AB7948">
        <f t="shared" si="499"/>
        <v>1</v>
      </c>
    </row>
    <row r="7949" spans="1:28">
      <c r="A7949">
        <v>2025</v>
      </c>
      <c r="B7949">
        <v>12</v>
      </c>
      <c r="C7949">
        <v>52</v>
      </c>
      <c r="D7949" s="4">
        <v>46018</v>
      </c>
      <c r="E7949" t="s">
        <v>28</v>
      </c>
      <c r="F7949" t="s">
        <v>8171</v>
      </c>
      <c r="G7949" t="s">
        <v>1563</v>
      </c>
      <c r="H7949" t="s">
        <v>71</v>
      </c>
      <c r="I7949" t="s">
        <v>39</v>
      </c>
      <c r="J7949" t="s">
        <v>58</v>
      </c>
      <c r="K7949" t="s">
        <v>58</v>
      </c>
      <c r="L7949" t="s">
        <v>46</v>
      </c>
      <c r="M7949" t="s">
        <v>2882</v>
      </c>
      <c r="N7949" t="s">
        <v>2985</v>
      </c>
      <c r="O7949">
        <v>12.8</v>
      </c>
      <c r="P7949">
        <v>33.3333333333333</v>
      </c>
      <c r="Q7949">
        <v>112.45</v>
      </c>
      <c r="R7949">
        <v>112.45</v>
      </c>
      <c r="S7949">
        <v>0</v>
      </c>
      <c r="T7949">
        <v>145.783333333333</v>
      </c>
      <c r="U7949">
        <v>80</v>
      </c>
      <c r="V7949">
        <f>SUMIF(货件明细!K:K,F7949,货件明细!AQ:AQ)</f>
        <v>0</v>
      </c>
      <c r="W7949">
        <f t="shared" si="496"/>
        <v>1</v>
      </c>
      <c r="X7949">
        <f t="shared" si="497"/>
        <v>80</v>
      </c>
      <c r="Y7949">
        <f>SUMIF(货件明细!K:K,F7949,货件明细!I:I)</f>
        <v>0</v>
      </c>
      <c r="Z7949">
        <f t="shared" si="498"/>
        <v>12.8</v>
      </c>
      <c r="AA7949">
        <f>SUMIF(货件明细!K:K,F7949,货件明细!J:J)</f>
        <v>0</v>
      </c>
      <c r="AB7949">
        <f t="shared" si="499"/>
        <v>1</v>
      </c>
    </row>
    <row r="7950" spans="1:28">
      <c r="A7950">
        <v>2025</v>
      </c>
      <c r="B7950">
        <v>12</v>
      </c>
      <c r="C7950">
        <v>52</v>
      </c>
      <c r="D7950" s="4">
        <v>46018</v>
      </c>
      <c r="E7950" t="s">
        <v>28</v>
      </c>
      <c r="F7950" t="s">
        <v>8172</v>
      </c>
      <c r="G7950" t="s">
        <v>374</v>
      </c>
      <c r="H7950" t="s">
        <v>71</v>
      </c>
      <c r="I7950" t="s">
        <v>41</v>
      </c>
      <c r="J7950" t="s">
        <v>58</v>
      </c>
      <c r="K7950" t="s">
        <v>58</v>
      </c>
      <c r="L7950" t="s">
        <v>46</v>
      </c>
      <c r="M7950" t="s">
        <v>2882</v>
      </c>
      <c r="N7950" t="s">
        <v>2985</v>
      </c>
      <c r="O7950">
        <v>14.1</v>
      </c>
      <c r="P7950">
        <v>33.3333333333333</v>
      </c>
      <c r="Q7950">
        <v>54.1166666666667</v>
      </c>
      <c r="R7950">
        <v>54.1166666666667</v>
      </c>
      <c r="S7950">
        <v>0</v>
      </c>
      <c r="T7950">
        <v>87.45</v>
      </c>
      <c r="U7950">
        <v>108</v>
      </c>
      <c r="V7950">
        <f>SUMIF(货件明细!K:K,F7950,货件明细!AQ:AQ)</f>
        <v>0</v>
      </c>
      <c r="W7950">
        <f t="shared" si="496"/>
        <v>1</v>
      </c>
      <c r="X7950">
        <f t="shared" si="497"/>
        <v>108</v>
      </c>
      <c r="Y7950">
        <f>SUMIF(货件明细!K:K,F7950,货件明细!I:I)</f>
        <v>0</v>
      </c>
      <c r="Z7950">
        <f t="shared" si="498"/>
        <v>14.1</v>
      </c>
      <c r="AA7950">
        <f>SUMIF(货件明细!K:K,F7950,货件明细!J:J)</f>
        <v>0</v>
      </c>
      <c r="AB7950">
        <f t="shared" si="499"/>
        <v>1</v>
      </c>
    </row>
    <row r="7951" spans="1:28">
      <c r="A7951">
        <v>2025</v>
      </c>
      <c r="B7951">
        <v>12</v>
      </c>
      <c r="C7951">
        <v>52</v>
      </c>
      <c r="D7951" s="4">
        <v>46018</v>
      </c>
      <c r="E7951" t="s">
        <v>28</v>
      </c>
      <c r="F7951" t="s">
        <v>8173</v>
      </c>
      <c r="G7951" t="s">
        <v>392</v>
      </c>
      <c r="H7951" t="s">
        <v>44</v>
      </c>
      <c r="I7951" t="s">
        <v>41</v>
      </c>
      <c r="J7951" t="s">
        <v>58</v>
      </c>
      <c r="K7951" t="s">
        <v>58</v>
      </c>
      <c r="L7951" t="s">
        <v>46</v>
      </c>
      <c r="M7951" t="s">
        <v>2882</v>
      </c>
      <c r="N7951" t="s">
        <v>7978</v>
      </c>
      <c r="O7951">
        <v>14.1</v>
      </c>
      <c r="P7951">
        <v>33.3333333333333</v>
      </c>
      <c r="Q7951">
        <v>107.1</v>
      </c>
      <c r="R7951">
        <v>107.1</v>
      </c>
      <c r="S7951">
        <v>0</v>
      </c>
      <c r="T7951">
        <v>140.433333333333</v>
      </c>
      <c r="U7951">
        <v>108</v>
      </c>
      <c r="V7951">
        <f>SUMIF(货件明细!K:K,F7951,货件明细!AQ:AQ)</f>
        <v>0</v>
      </c>
      <c r="W7951">
        <f t="shared" si="496"/>
        <v>1</v>
      </c>
      <c r="X7951">
        <f t="shared" si="497"/>
        <v>108</v>
      </c>
      <c r="Y7951">
        <f>SUMIF(货件明细!K:K,F7951,货件明细!I:I)</f>
        <v>0</v>
      </c>
      <c r="Z7951">
        <f t="shared" si="498"/>
        <v>14.1</v>
      </c>
      <c r="AA7951">
        <f>SUMIF(货件明细!K:K,F7951,货件明细!J:J)</f>
        <v>0</v>
      </c>
      <c r="AB7951">
        <f t="shared" si="499"/>
        <v>1</v>
      </c>
    </row>
    <row r="7952" spans="1:28">
      <c r="A7952">
        <v>2025</v>
      </c>
      <c r="B7952">
        <v>12</v>
      </c>
      <c r="C7952">
        <v>52</v>
      </c>
      <c r="D7952" s="4">
        <v>46018</v>
      </c>
      <c r="E7952" t="s">
        <v>28</v>
      </c>
      <c r="F7952" t="s">
        <v>8174</v>
      </c>
      <c r="G7952" t="s">
        <v>1563</v>
      </c>
      <c r="H7952" t="s">
        <v>71</v>
      </c>
      <c r="I7952" t="s">
        <v>41</v>
      </c>
      <c r="J7952" t="s">
        <v>58</v>
      </c>
      <c r="K7952" t="s">
        <v>58</v>
      </c>
      <c r="L7952" t="s">
        <v>46</v>
      </c>
      <c r="M7952" t="s">
        <v>2882</v>
      </c>
      <c r="N7952" t="s">
        <v>2985</v>
      </c>
      <c r="O7952">
        <v>14.1</v>
      </c>
      <c r="P7952">
        <v>33.3333333333333</v>
      </c>
      <c r="Q7952">
        <v>43.25</v>
      </c>
      <c r="R7952">
        <v>43.25</v>
      </c>
      <c r="S7952">
        <v>0</v>
      </c>
      <c r="T7952">
        <v>76.5833333333333</v>
      </c>
      <c r="U7952">
        <v>108</v>
      </c>
      <c r="V7952">
        <f>SUMIF(货件明细!K:K,F7952,货件明细!AQ:AQ)</f>
        <v>0</v>
      </c>
      <c r="W7952">
        <f t="shared" si="496"/>
        <v>1</v>
      </c>
      <c r="X7952">
        <f t="shared" si="497"/>
        <v>108</v>
      </c>
      <c r="Y7952">
        <f>SUMIF(货件明细!K:K,F7952,货件明细!I:I)</f>
        <v>0</v>
      </c>
      <c r="Z7952">
        <f t="shared" si="498"/>
        <v>14.1</v>
      </c>
      <c r="AA7952">
        <f>SUMIF(货件明细!K:K,F7952,货件明细!J:J)</f>
        <v>0</v>
      </c>
      <c r="AB7952">
        <f t="shared" si="499"/>
        <v>1</v>
      </c>
    </row>
    <row r="7953" spans="1:28">
      <c r="A7953">
        <v>2025</v>
      </c>
      <c r="B7953">
        <v>12</v>
      </c>
      <c r="C7953">
        <v>52</v>
      </c>
      <c r="D7953" s="4">
        <v>46018</v>
      </c>
      <c r="E7953" t="s">
        <v>28</v>
      </c>
      <c r="F7953" t="s">
        <v>8175</v>
      </c>
      <c r="G7953" t="s">
        <v>54</v>
      </c>
      <c r="H7953" t="s">
        <v>31</v>
      </c>
      <c r="I7953" t="s">
        <v>96</v>
      </c>
      <c r="J7953" t="s">
        <v>58</v>
      </c>
      <c r="K7953" t="s">
        <v>58</v>
      </c>
      <c r="L7953" t="s">
        <v>46</v>
      </c>
      <c r="M7953" t="s">
        <v>65</v>
      </c>
      <c r="N7953" t="s">
        <v>2731</v>
      </c>
      <c r="O7953">
        <v>69.97</v>
      </c>
      <c r="Q7953">
        <v>353.6</v>
      </c>
      <c r="R7953">
        <v>353.6</v>
      </c>
      <c r="S7953">
        <v>0</v>
      </c>
      <c r="T7953">
        <v>353.6</v>
      </c>
      <c r="U7953">
        <v>419</v>
      </c>
      <c r="V7953">
        <f>SUMIF(货件明细!K:K,F7953,货件明细!AQ:AQ)</f>
        <v>0</v>
      </c>
      <c r="W7953">
        <f t="shared" si="496"/>
        <v>1</v>
      </c>
      <c r="X7953">
        <f t="shared" si="497"/>
        <v>419</v>
      </c>
      <c r="Y7953">
        <f>SUMIF(货件明细!K:K,F7953,货件明细!I:I)</f>
        <v>0</v>
      </c>
      <c r="Z7953">
        <f t="shared" si="498"/>
        <v>69.97</v>
      </c>
      <c r="AA7953">
        <f>SUMIF(货件明细!K:K,F7953,货件明细!J:J)</f>
        <v>0</v>
      </c>
      <c r="AB7953">
        <f t="shared" si="499"/>
        <v>1</v>
      </c>
    </row>
    <row r="7954" spans="1:28">
      <c r="A7954">
        <v>2025</v>
      </c>
      <c r="B7954">
        <v>12</v>
      </c>
      <c r="C7954">
        <v>52</v>
      </c>
      <c r="D7954" s="4">
        <v>46018</v>
      </c>
      <c r="E7954" t="s">
        <v>28</v>
      </c>
      <c r="F7954" t="s">
        <v>8176</v>
      </c>
      <c r="G7954" t="s">
        <v>64</v>
      </c>
      <c r="H7954" t="s">
        <v>44</v>
      </c>
      <c r="I7954" t="s">
        <v>96</v>
      </c>
      <c r="J7954" t="s">
        <v>58</v>
      </c>
      <c r="K7954" t="s">
        <v>58</v>
      </c>
      <c r="L7954" t="s">
        <v>46</v>
      </c>
      <c r="M7954" t="s">
        <v>47</v>
      </c>
      <c r="N7954" t="s">
        <v>5218</v>
      </c>
      <c r="O7954">
        <v>69.97</v>
      </c>
      <c r="Q7954">
        <v>300.109090909091</v>
      </c>
      <c r="R7954">
        <v>300.109090909091</v>
      </c>
      <c r="S7954">
        <v>0</v>
      </c>
      <c r="T7954">
        <v>300.109090909091</v>
      </c>
      <c r="U7954">
        <v>419</v>
      </c>
      <c r="V7954">
        <f>SUMIF(货件明细!K:K,F7954,货件明细!AQ:AQ)</f>
        <v>0</v>
      </c>
      <c r="W7954">
        <f t="shared" si="496"/>
        <v>1</v>
      </c>
      <c r="X7954">
        <f t="shared" si="497"/>
        <v>419</v>
      </c>
      <c r="Y7954">
        <f>SUMIF(货件明细!K:K,F7954,货件明细!I:I)</f>
        <v>0</v>
      </c>
      <c r="Z7954">
        <f t="shared" si="498"/>
        <v>69.97</v>
      </c>
      <c r="AA7954">
        <f>SUMIF(货件明细!K:K,F7954,货件明细!J:J)</f>
        <v>0</v>
      </c>
      <c r="AB7954">
        <f t="shared" si="499"/>
        <v>1</v>
      </c>
    </row>
    <row r="7955" spans="1:28">
      <c r="A7955">
        <v>2025</v>
      </c>
      <c r="B7955">
        <v>12</v>
      </c>
      <c r="C7955">
        <v>52</v>
      </c>
      <c r="D7955" s="4">
        <v>46018</v>
      </c>
      <c r="E7955" t="s">
        <v>28</v>
      </c>
      <c r="F7955" t="s">
        <v>8177</v>
      </c>
      <c r="G7955" t="s">
        <v>6724</v>
      </c>
      <c r="H7955" t="s">
        <v>71</v>
      </c>
      <c r="I7955" t="s">
        <v>96</v>
      </c>
      <c r="J7955" t="s">
        <v>58</v>
      </c>
      <c r="K7955" t="s">
        <v>58</v>
      </c>
      <c r="L7955" t="s">
        <v>46</v>
      </c>
      <c r="M7955" t="s">
        <v>5001</v>
      </c>
      <c r="N7955" t="s">
        <v>6725</v>
      </c>
      <c r="O7955">
        <v>69.97</v>
      </c>
      <c r="Q7955">
        <v>187.125</v>
      </c>
      <c r="R7955">
        <v>187.125</v>
      </c>
      <c r="S7955">
        <v>0</v>
      </c>
      <c r="T7955">
        <v>187.125</v>
      </c>
      <c r="U7955">
        <v>419</v>
      </c>
      <c r="V7955">
        <f>SUMIF(货件明细!K:K,F7955,货件明细!AQ:AQ)</f>
        <v>0</v>
      </c>
      <c r="W7955">
        <f t="shared" si="496"/>
        <v>1</v>
      </c>
      <c r="X7955">
        <f t="shared" si="497"/>
        <v>419</v>
      </c>
      <c r="Y7955">
        <f>SUMIF(货件明细!K:K,F7955,货件明细!I:I)</f>
        <v>0</v>
      </c>
      <c r="Z7955">
        <f t="shared" si="498"/>
        <v>69.97</v>
      </c>
      <c r="AA7955">
        <f>SUMIF(货件明细!K:K,F7955,货件明细!J:J)</f>
        <v>0</v>
      </c>
      <c r="AB7955">
        <f t="shared" si="499"/>
        <v>1</v>
      </c>
    </row>
    <row r="7956" spans="1:28">
      <c r="A7956">
        <v>2025</v>
      </c>
      <c r="B7956">
        <v>12</v>
      </c>
      <c r="C7956">
        <v>52</v>
      </c>
      <c r="D7956" s="4">
        <v>46018</v>
      </c>
      <c r="E7956" t="s">
        <v>28</v>
      </c>
      <c r="F7956" t="s">
        <v>8178</v>
      </c>
      <c r="G7956" t="s">
        <v>267</v>
      </c>
      <c r="H7956" t="s">
        <v>71</v>
      </c>
      <c r="I7956" t="s">
        <v>96</v>
      </c>
      <c r="J7956" t="s">
        <v>58</v>
      </c>
      <c r="K7956" t="s">
        <v>58</v>
      </c>
      <c r="L7956" t="s">
        <v>46</v>
      </c>
      <c r="M7956" t="s">
        <v>5001</v>
      </c>
      <c r="N7956" t="s">
        <v>6725</v>
      </c>
      <c r="O7956">
        <v>69.97</v>
      </c>
      <c r="Q7956">
        <v>225.12</v>
      </c>
      <c r="R7956">
        <v>225.12</v>
      </c>
      <c r="S7956">
        <v>0</v>
      </c>
      <c r="T7956">
        <v>225.12</v>
      </c>
      <c r="U7956">
        <v>419</v>
      </c>
      <c r="V7956">
        <f>SUMIF(货件明细!K:K,F7956,货件明细!AQ:AQ)</f>
        <v>0</v>
      </c>
      <c r="W7956">
        <f t="shared" si="496"/>
        <v>1</v>
      </c>
      <c r="X7956">
        <f t="shared" si="497"/>
        <v>419</v>
      </c>
      <c r="Y7956">
        <f>SUMIF(货件明细!K:K,F7956,货件明细!I:I)</f>
        <v>0</v>
      </c>
      <c r="Z7956">
        <f t="shared" si="498"/>
        <v>69.97</v>
      </c>
      <c r="AA7956">
        <f>SUMIF(货件明细!K:K,F7956,货件明细!J:J)</f>
        <v>0</v>
      </c>
      <c r="AB7956">
        <f t="shared" si="499"/>
        <v>1</v>
      </c>
    </row>
    <row r="7957" spans="1:28">
      <c r="A7957">
        <v>2025</v>
      </c>
      <c r="B7957">
        <v>12</v>
      </c>
      <c r="C7957">
        <v>52</v>
      </c>
      <c r="D7957" s="4">
        <v>46018</v>
      </c>
      <c r="E7957" t="s">
        <v>28</v>
      </c>
      <c r="F7957" t="s">
        <v>8179</v>
      </c>
      <c r="G7957" t="s">
        <v>163</v>
      </c>
      <c r="H7957" t="s">
        <v>71</v>
      </c>
      <c r="I7957" t="s">
        <v>96</v>
      </c>
      <c r="J7957" t="s">
        <v>58</v>
      </c>
      <c r="K7957" t="s">
        <v>58</v>
      </c>
      <c r="L7957" t="s">
        <v>46</v>
      </c>
      <c r="M7957" t="s">
        <v>5001</v>
      </c>
      <c r="N7957" t="s">
        <v>6725</v>
      </c>
      <c r="O7957">
        <v>69.97</v>
      </c>
      <c r="Q7957">
        <v>240.285714285714</v>
      </c>
      <c r="R7957">
        <v>240.285714285714</v>
      </c>
      <c r="S7957">
        <v>0</v>
      </c>
      <c r="T7957">
        <v>240.285714285714</v>
      </c>
      <c r="U7957">
        <v>419</v>
      </c>
      <c r="V7957">
        <f>SUMIF(货件明细!K:K,F7957,货件明细!AQ:AQ)</f>
        <v>0</v>
      </c>
      <c r="W7957">
        <f t="shared" si="496"/>
        <v>1</v>
      </c>
      <c r="X7957">
        <f t="shared" si="497"/>
        <v>419</v>
      </c>
      <c r="Y7957">
        <f>SUMIF(货件明细!K:K,F7957,货件明细!I:I)</f>
        <v>0</v>
      </c>
      <c r="Z7957">
        <f t="shared" si="498"/>
        <v>69.97</v>
      </c>
      <c r="AA7957">
        <f>SUMIF(货件明细!K:K,F7957,货件明细!J:J)</f>
        <v>0</v>
      </c>
      <c r="AB7957">
        <f t="shared" si="499"/>
        <v>1</v>
      </c>
    </row>
    <row r="7958" spans="1:28">
      <c r="A7958">
        <v>2025</v>
      </c>
      <c r="B7958">
        <v>12</v>
      </c>
      <c r="C7958">
        <v>52</v>
      </c>
      <c r="D7958" s="4">
        <v>46018</v>
      </c>
      <c r="E7958" t="s">
        <v>4249</v>
      </c>
      <c r="F7958" t="s">
        <v>8180</v>
      </c>
      <c r="G7958" t="s">
        <v>5856</v>
      </c>
      <c r="H7958" t="s">
        <v>71</v>
      </c>
      <c r="I7958" t="s">
        <v>111</v>
      </c>
      <c r="J7958" t="s">
        <v>58</v>
      </c>
      <c r="K7958" t="s">
        <v>58</v>
      </c>
      <c r="L7958" t="s">
        <v>46</v>
      </c>
      <c r="M7958" t="s">
        <v>47</v>
      </c>
      <c r="N7958" t="s">
        <v>5218</v>
      </c>
      <c r="O7958">
        <v>135.53</v>
      </c>
      <c r="Q7958">
        <v>426.642857142857</v>
      </c>
      <c r="R7958">
        <v>426.642857142857</v>
      </c>
      <c r="S7958">
        <v>0</v>
      </c>
      <c r="T7958">
        <v>426.642857142857</v>
      </c>
      <c r="U7958">
        <v>990</v>
      </c>
      <c r="V7958">
        <f>SUMIF(货件明细!K:K,F7958,货件明细!AQ:AQ)</f>
        <v>0</v>
      </c>
      <c r="W7958">
        <f t="shared" si="496"/>
        <v>1</v>
      </c>
      <c r="X7958">
        <f t="shared" si="497"/>
        <v>990</v>
      </c>
      <c r="Y7958">
        <f>SUMIF(货件明细!K:K,F7958,货件明细!I:I)</f>
        <v>0</v>
      </c>
      <c r="Z7958">
        <f t="shared" si="498"/>
        <v>135.53</v>
      </c>
      <c r="AA7958">
        <f>SUMIF(货件明细!K:K,F7958,货件明细!J:J)</f>
        <v>0</v>
      </c>
      <c r="AB7958">
        <f t="shared" si="499"/>
        <v>1</v>
      </c>
    </row>
    <row r="7959" spans="1:28">
      <c r="A7959">
        <v>2025</v>
      </c>
      <c r="B7959">
        <v>12</v>
      </c>
      <c r="C7959">
        <v>52</v>
      </c>
      <c r="D7959" s="4">
        <v>46018</v>
      </c>
      <c r="E7959" t="s">
        <v>4249</v>
      </c>
      <c r="F7959" t="s">
        <v>8181</v>
      </c>
      <c r="G7959" t="s">
        <v>5856</v>
      </c>
      <c r="H7959" t="s">
        <v>71</v>
      </c>
      <c r="I7959" t="s">
        <v>57</v>
      </c>
      <c r="J7959" t="s">
        <v>58</v>
      </c>
      <c r="K7959" t="s">
        <v>58</v>
      </c>
      <c r="L7959" t="s">
        <v>46</v>
      </c>
      <c r="M7959" t="s">
        <v>47</v>
      </c>
      <c r="N7959" t="s">
        <v>5218</v>
      </c>
      <c r="O7959">
        <v>80.25</v>
      </c>
      <c r="Q7959">
        <v>271.5</v>
      </c>
      <c r="R7959">
        <v>271.5</v>
      </c>
      <c r="S7959">
        <v>0</v>
      </c>
      <c r="T7959">
        <v>271.5</v>
      </c>
      <c r="U7959">
        <v>600</v>
      </c>
      <c r="V7959">
        <f>SUMIF(货件明细!K:K,F7959,货件明细!AQ:AQ)</f>
        <v>0</v>
      </c>
      <c r="W7959">
        <f t="shared" si="496"/>
        <v>1</v>
      </c>
      <c r="X7959">
        <f t="shared" si="497"/>
        <v>600</v>
      </c>
      <c r="Y7959">
        <f>SUMIF(货件明细!K:K,F7959,货件明细!I:I)</f>
        <v>0</v>
      </c>
      <c r="Z7959">
        <f t="shared" si="498"/>
        <v>80.25</v>
      </c>
      <c r="AA7959">
        <f>SUMIF(货件明细!K:K,F7959,货件明细!J:J)</f>
        <v>0</v>
      </c>
      <c r="AB7959">
        <f t="shared" si="499"/>
        <v>1</v>
      </c>
    </row>
    <row r="7960" spans="1:28">
      <c r="A7960">
        <v>2025</v>
      </c>
      <c r="B7960">
        <v>12</v>
      </c>
      <c r="C7960">
        <v>52</v>
      </c>
      <c r="D7960" s="4">
        <v>46018</v>
      </c>
      <c r="E7960" t="s">
        <v>4249</v>
      </c>
      <c r="F7960" t="s">
        <v>8182</v>
      </c>
      <c r="G7960" t="s">
        <v>4251</v>
      </c>
      <c r="H7960" t="s">
        <v>71</v>
      </c>
      <c r="I7960" t="s">
        <v>129</v>
      </c>
      <c r="J7960" t="s">
        <v>58</v>
      </c>
      <c r="K7960" t="s">
        <v>58</v>
      </c>
      <c r="L7960" t="s">
        <v>46</v>
      </c>
      <c r="M7960" t="s">
        <v>5001</v>
      </c>
      <c r="N7960" t="s">
        <v>6725</v>
      </c>
      <c r="O7960">
        <v>480.5</v>
      </c>
      <c r="Q7960">
        <v>1419.51071428571</v>
      </c>
      <c r="R7960">
        <v>1419.51071428571</v>
      </c>
      <c r="S7960">
        <v>0</v>
      </c>
      <c r="T7960">
        <v>1419.51071428571</v>
      </c>
      <c r="U7960">
        <v>2900</v>
      </c>
      <c r="V7960">
        <f>SUMIF(货件明细!K:K,F7960,货件明细!AQ:AQ)</f>
        <v>0</v>
      </c>
      <c r="W7960">
        <f t="shared" si="496"/>
        <v>1</v>
      </c>
      <c r="X7960">
        <f t="shared" si="497"/>
        <v>2900</v>
      </c>
      <c r="Y7960">
        <f>SUMIF(货件明细!K:K,F7960,货件明细!I:I)</f>
        <v>0</v>
      </c>
      <c r="Z7960">
        <f t="shared" si="498"/>
        <v>480.5</v>
      </c>
      <c r="AA7960">
        <f>SUMIF(货件明细!K:K,F7960,货件明细!J:J)</f>
        <v>0</v>
      </c>
      <c r="AB7960">
        <f t="shared" si="499"/>
        <v>1</v>
      </c>
    </row>
    <row r="7961" spans="1:28">
      <c r="A7961">
        <v>2025</v>
      </c>
      <c r="B7961">
        <v>12</v>
      </c>
      <c r="C7961">
        <v>52</v>
      </c>
      <c r="D7961" s="4">
        <v>46018</v>
      </c>
      <c r="E7961" t="s">
        <v>4249</v>
      </c>
      <c r="F7961" t="s">
        <v>8183</v>
      </c>
      <c r="G7961" t="s">
        <v>4251</v>
      </c>
      <c r="H7961" t="s">
        <v>71</v>
      </c>
      <c r="I7961" t="s">
        <v>145</v>
      </c>
      <c r="J7961" t="s">
        <v>58</v>
      </c>
      <c r="K7961" t="s">
        <v>58</v>
      </c>
      <c r="L7961" t="s">
        <v>46</v>
      </c>
      <c r="M7961" t="s">
        <v>5001</v>
      </c>
      <c r="N7961" t="s">
        <v>6725</v>
      </c>
      <c r="O7961">
        <v>614.94</v>
      </c>
      <c r="Q7961">
        <v>1946.75755102041</v>
      </c>
      <c r="R7961">
        <v>1946.75755102041</v>
      </c>
      <c r="S7961">
        <v>0</v>
      </c>
      <c r="T7961">
        <v>1946.75755102041</v>
      </c>
      <c r="U7961">
        <v>2980</v>
      </c>
      <c r="V7961">
        <f>SUMIF(货件明细!K:K,F7961,货件明细!AQ:AQ)</f>
        <v>0</v>
      </c>
      <c r="W7961">
        <f t="shared" si="496"/>
        <v>1</v>
      </c>
      <c r="X7961">
        <f t="shared" si="497"/>
        <v>2980</v>
      </c>
      <c r="Y7961">
        <f>SUMIF(货件明细!K:K,F7961,货件明细!I:I)</f>
        <v>0</v>
      </c>
      <c r="Z7961">
        <f t="shared" si="498"/>
        <v>614.94</v>
      </c>
      <c r="AA7961">
        <f>SUMIF(货件明细!K:K,F7961,货件明细!J:J)</f>
        <v>0</v>
      </c>
      <c r="AB7961">
        <f t="shared" si="499"/>
        <v>1</v>
      </c>
    </row>
    <row r="7962" spans="1:28">
      <c r="A7962">
        <v>2025</v>
      </c>
      <c r="B7962">
        <v>12</v>
      </c>
      <c r="C7962">
        <v>52</v>
      </c>
      <c r="D7962" s="4">
        <v>46018</v>
      </c>
      <c r="E7962" t="s">
        <v>4249</v>
      </c>
      <c r="F7962" t="s">
        <v>8184</v>
      </c>
      <c r="G7962" t="s">
        <v>4251</v>
      </c>
      <c r="H7962" t="s">
        <v>71</v>
      </c>
      <c r="I7962" t="s">
        <v>32</v>
      </c>
      <c r="J7962" t="s">
        <v>58</v>
      </c>
      <c r="K7962" t="s">
        <v>58</v>
      </c>
      <c r="L7962" t="s">
        <v>46</v>
      </c>
      <c r="M7962" t="s">
        <v>5001</v>
      </c>
      <c r="N7962" t="s">
        <v>6725</v>
      </c>
      <c r="O7962">
        <v>403.1</v>
      </c>
      <c r="Q7962">
        <v>1216.72346938776</v>
      </c>
      <c r="R7962">
        <v>1216.72346938776</v>
      </c>
      <c r="S7962">
        <v>0</v>
      </c>
      <c r="T7962">
        <v>1216.72346938776</v>
      </c>
      <c r="U7962">
        <v>1714</v>
      </c>
      <c r="V7962">
        <f>SUMIF(货件明细!K:K,F7962,货件明细!AQ:AQ)</f>
        <v>0</v>
      </c>
      <c r="W7962">
        <f t="shared" si="496"/>
        <v>1</v>
      </c>
      <c r="X7962">
        <f t="shared" si="497"/>
        <v>1714</v>
      </c>
      <c r="Y7962">
        <f>SUMIF(货件明细!K:K,F7962,货件明细!I:I)</f>
        <v>0</v>
      </c>
      <c r="Z7962">
        <f t="shared" si="498"/>
        <v>403.1</v>
      </c>
      <c r="AA7962">
        <f>SUMIF(货件明细!K:K,F7962,货件明细!J:J)</f>
        <v>0</v>
      </c>
      <c r="AB7962">
        <f t="shared" si="499"/>
        <v>1</v>
      </c>
    </row>
    <row r="7963" spans="1:28">
      <c r="A7963">
        <v>2025</v>
      </c>
      <c r="B7963">
        <v>12</v>
      </c>
      <c r="C7963">
        <v>52</v>
      </c>
      <c r="D7963" s="4">
        <v>46018</v>
      </c>
      <c r="E7963" t="s">
        <v>4249</v>
      </c>
      <c r="F7963" t="s">
        <v>8185</v>
      </c>
      <c r="G7963" t="s">
        <v>4251</v>
      </c>
      <c r="H7963" t="s">
        <v>71</v>
      </c>
      <c r="I7963" t="s">
        <v>80</v>
      </c>
      <c r="J7963" t="s">
        <v>58</v>
      </c>
      <c r="K7963" t="s">
        <v>58</v>
      </c>
      <c r="L7963" t="s">
        <v>46</v>
      </c>
      <c r="M7963" t="s">
        <v>5001</v>
      </c>
      <c r="N7963" t="s">
        <v>6725</v>
      </c>
      <c r="O7963">
        <v>239.1</v>
      </c>
      <c r="Q7963">
        <v>567.804285714286</v>
      </c>
      <c r="R7963">
        <v>567.804285714286</v>
      </c>
      <c r="S7963">
        <v>0</v>
      </c>
      <c r="T7963">
        <v>567.804285714286</v>
      </c>
      <c r="U7963">
        <v>1160</v>
      </c>
      <c r="V7963">
        <f>SUMIF(货件明细!K:K,F7963,货件明细!AQ:AQ)</f>
        <v>0</v>
      </c>
      <c r="W7963">
        <f t="shared" si="496"/>
        <v>1</v>
      </c>
      <c r="X7963">
        <f t="shared" si="497"/>
        <v>1160</v>
      </c>
      <c r="Y7963">
        <f>SUMIF(货件明细!K:K,F7963,货件明细!I:I)</f>
        <v>0</v>
      </c>
      <c r="Z7963">
        <f t="shared" si="498"/>
        <v>239.1</v>
      </c>
      <c r="AA7963">
        <f>SUMIF(货件明细!K:K,F7963,货件明细!J:J)</f>
        <v>0</v>
      </c>
      <c r="AB7963">
        <f t="shared" si="499"/>
        <v>1</v>
      </c>
    </row>
    <row r="7964" spans="1:28">
      <c r="A7964">
        <v>2025</v>
      </c>
      <c r="B7964">
        <v>12</v>
      </c>
      <c r="C7964">
        <v>52</v>
      </c>
      <c r="D7964" s="4">
        <v>46018</v>
      </c>
      <c r="E7964" t="s">
        <v>4249</v>
      </c>
      <c r="F7964" t="s">
        <v>8186</v>
      </c>
      <c r="G7964" t="s">
        <v>4251</v>
      </c>
      <c r="H7964" t="s">
        <v>71</v>
      </c>
      <c r="I7964" t="s">
        <v>96</v>
      </c>
      <c r="J7964" t="s">
        <v>58</v>
      </c>
      <c r="K7964" t="s">
        <v>58</v>
      </c>
      <c r="L7964" t="s">
        <v>46</v>
      </c>
      <c r="M7964" t="s">
        <v>5001</v>
      </c>
      <c r="N7964" t="s">
        <v>6725</v>
      </c>
      <c r="O7964">
        <v>184.35</v>
      </c>
      <c r="Q7964">
        <v>446.13193877551</v>
      </c>
      <c r="R7964">
        <v>446.13193877551</v>
      </c>
      <c r="S7964">
        <v>0</v>
      </c>
      <c r="T7964">
        <v>446.13193877551</v>
      </c>
      <c r="U7964">
        <v>820</v>
      </c>
      <c r="V7964">
        <f>SUMIF(货件明细!K:K,F7964,货件明细!AQ:AQ)</f>
        <v>0</v>
      </c>
      <c r="W7964">
        <f t="shared" si="496"/>
        <v>1</v>
      </c>
      <c r="X7964">
        <f t="shared" si="497"/>
        <v>820</v>
      </c>
      <c r="Y7964">
        <f>SUMIF(货件明细!K:K,F7964,货件明细!I:I)</f>
        <v>0</v>
      </c>
      <c r="Z7964">
        <f t="shared" si="498"/>
        <v>184.35</v>
      </c>
      <c r="AA7964">
        <f>SUMIF(货件明细!K:K,F7964,货件明细!J:J)</f>
        <v>0</v>
      </c>
      <c r="AB7964">
        <f t="shared" si="499"/>
        <v>1</v>
      </c>
    </row>
    <row r="7965" spans="1:28">
      <c r="A7965">
        <v>2025</v>
      </c>
      <c r="B7965">
        <v>12</v>
      </c>
      <c r="C7965">
        <v>52</v>
      </c>
      <c r="D7965" s="4">
        <v>46018</v>
      </c>
      <c r="E7965" t="s">
        <v>4249</v>
      </c>
      <c r="F7965" t="s">
        <v>8187</v>
      </c>
      <c r="G7965" t="s">
        <v>5856</v>
      </c>
      <c r="H7965" t="s">
        <v>71</v>
      </c>
      <c r="I7965" t="s">
        <v>129</v>
      </c>
      <c r="J7965" t="s">
        <v>58</v>
      </c>
      <c r="K7965" t="s">
        <v>58</v>
      </c>
      <c r="L7965" t="s">
        <v>46</v>
      </c>
      <c r="M7965" t="s">
        <v>47</v>
      </c>
      <c r="N7965" t="s">
        <v>5218</v>
      </c>
      <c r="O7965">
        <v>219.7</v>
      </c>
      <c r="Q7965">
        <v>620.571428571429</v>
      </c>
      <c r="R7965">
        <v>620.571428571429</v>
      </c>
      <c r="S7965">
        <v>0</v>
      </c>
      <c r="T7965">
        <v>620.571428571429</v>
      </c>
      <c r="U7965">
        <v>800</v>
      </c>
      <c r="V7965">
        <f>SUMIF(货件明细!K:K,F7965,货件明细!AQ:AQ)</f>
        <v>0</v>
      </c>
      <c r="W7965">
        <f t="shared" si="496"/>
        <v>1</v>
      </c>
      <c r="X7965">
        <f t="shared" si="497"/>
        <v>800</v>
      </c>
      <c r="Y7965">
        <f>SUMIF(货件明细!K:K,F7965,货件明细!I:I)</f>
        <v>0</v>
      </c>
      <c r="Z7965">
        <f t="shared" si="498"/>
        <v>219.7</v>
      </c>
      <c r="AA7965">
        <f>SUMIF(货件明细!K:K,F7965,货件明细!J:J)</f>
        <v>0</v>
      </c>
      <c r="AB7965">
        <f t="shared" si="499"/>
        <v>1</v>
      </c>
    </row>
    <row r="7966" spans="1:28">
      <c r="A7966">
        <v>2025</v>
      </c>
      <c r="B7966">
        <v>12</v>
      </c>
      <c r="C7966">
        <v>52</v>
      </c>
      <c r="D7966" s="4">
        <v>46018</v>
      </c>
      <c r="E7966" t="s">
        <v>4249</v>
      </c>
      <c r="F7966" t="s">
        <v>8188</v>
      </c>
      <c r="G7966" t="s">
        <v>4251</v>
      </c>
      <c r="H7966" t="s">
        <v>71</v>
      </c>
      <c r="I7966" t="s">
        <v>32</v>
      </c>
      <c r="J7966" t="s">
        <v>58</v>
      </c>
      <c r="K7966" t="s">
        <v>58</v>
      </c>
      <c r="L7966" t="s">
        <v>46</v>
      </c>
      <c r="M7966" t="s">
        <v>5001</v>
      </c>
      <c r="N7966" t="s">
        <v>6725</v>
      </c>
      <c r="O7966">
        <v>108.55</v>
      </c>
      <c r="Q7966">
        <v>365.017040816327</v>
      </c>
      <c r="R7966">
        <v>365.017040816327</v>
      </c>
      <c r="S7966">
        <v>0</v>
      </c>
      <c r="T7966">
        <v>365.017040816327</v>
      </c>
      <c r="U7966">
        <v>630</v>
      </c>
      <c r="V7966">
        <f>SUMIF(货件明细!K:K,F7966,货件明细!AQ:AQ)</f>
        <v>0</v>
      </c>
      <c r="W7966">
        <f t="shared" si="496"/>
        <v>1</v>
      </c>
      <c r="X7966">
        <f t="shared" si="497"/>
        <v>630</v>
      </c>
      <c r="Y7966">
        <f>SUMIF(货件明细!K:K,F7966,货件明细!I:I)</f>
        <v>0</v>
      </c>
      <c r="Z7966">
        <f t="shared" si="498"/>
        <v>108.55</v>
      </c>
      <c r="AA7966">
        <f>SUMIF(货件明细!K:K,F7966,货件明细!J:J)</f>
        <v>0</v>
      </c>
      <c r="AB7966">
        <f t="shared" si="499"/>
        <v>1</v>
      </c>
    </row>
    <row r="7967" spans="1:28">
      <c r="A7967">
        <v>2025</v>
      </c>
      <c r="B7967">
        <v>12</v>
      </c>
      <c r="C7967">
        <v>52</v>
      </c>
      <c r="D7967" s="4">
        <v>46018</v>
      </c>
      <c r="E7967" t="s">
        <v>4249</v>
      </c>
      <c r="F7967" t="s">
        <v>8189</v>
      </c>
      <c r="G7967" t="s">
        <v>5856</v>
      </c>
      <c r="H7967" t="s">
        <v>71</v>
      </c>
      <c r="I7967" t="s">
        <v>145</v>
      </c>
      <c r="J7967" t="s">
        <v>58</v>
      </c>
      <c r="K7967" t="s">
        <v>58</v>
      </c>
      <c r="L7967" t="s">
        <v>46</v>
      </c>
      <c r="M7967" t="s">
        <v>47</v>
      </c>
      <c r="N7967" t="s">
        <v>5218</v>
      </c>
      <c r="O7967">
        <v>1093.4</v>
      </c>
      <c r="Q7967">
        <v>3025.28571428571</v>
      </c>
      <c r="R7967">
        <v>3025.28571428571</v>
      </c>
      <c r="S7967">
        <v>0</v>
      </c>
      <c r="T7967">
        <v>3025.28571428571</v>
      </c>
      <c r="U7967">
        <v>4090</v>
      </c>
      <c r="V7967">
        <f>SUMIF(货件明细!K:K,F7967,货件明细!AQ:AQ)</f>
        <v>0</v>
      </c>
      <c r="W7967">
        <f t="shared" si="496"/>
        <v>1</v>
      </c>
      <c r="X7967">
        <f t="shared" si="497"/>
        <v>4090</v>
      </c>
      <c r="Y7967">
        <f>SUMIF(货件明细!K:K,F7967,货件明细!I:I)</f>
        <v>0</v>
      </c>
      <c r="Z7967">
        <f t="shared" si="498"/>
        <v>1093.4</v>
      </c>
      <c r="AA7967">
        <f>SUMIF(货件明细!K:K,F7967,货件明细!J:J)</f>
        <v>0</v>
      </c>
      <c r="AB7967">
        <f t="shared" si="499"/>
        <v>1</v>
      </c>
    </row>
    <row r="7968" spans="1:28">
      <c r="A7968">
        <v>2025</v>
      </c>
      <c r="B7968">
        <v>12</v>
      </c>
      <c r="C7968">
        <v>52</v>
      </c>
      <c r="D7968" s="4">
        <v>46018</v>
      </c>
      <c r="E7968" t="s">
        <v>28</v>
      </c>
      <c r="F7968" t="s">
        <v>8190</v>
      </c>
      <c r="G7968" t="s">
        <v>50</v>
      </c>
      <c r="H7968" t="s">
        <v>31</v>
      </c>
      <c r="I7968" t="s">
        <v>57</v>
      </c>
      <c r="J7968" t="s">
        <v>100</v>
      </c>
      <c r="K7968" t="s">
        <v>100</v>
      </c>
      <c r="L7968" t="s">
        <v>46</v>
      </c>
      <c r="M7968" t="s">
        <v>47</v>
      </c>
      <c r="N7968" t="s">
        <v>5148</v>
      </c>
      <c r="O7968">
        <v>10.95</v>
      </c>
      <c r="Q7968">
        <v>62</v>
      </c>
      <c r="R7968">
        <v>62</v>
      </c>
      <c r="S7968">
        <v>0</v>
      </c>
      <c r="T7968">
        <v>62</v>
      </c>
      <c r="U7968">
        <v>91</v>
      </c>
      <c r="V7968">
        <f>SUMIF(货件明细!K:K,F7968,货件明细!AQ:AQ)</f>
        <v>0</v>
      </c>
      <c r="W7968">
        <f t="shared" si="496"/>
        <v>1</v>
      </c>
      <c r="X7968">
        <f t="shared" si="497"/>
        <v>91</v>
      </c>
      <c r="Y7968">
        <f>SUMIF(货件明细!K:K,F7968,货件明细!I:I)</f>
        <v>0</v>
      </c>
      <c r="Z7968">
        <f t="shared" si="498"/>
        <v>10.95</v>
      </c>
      <c r="AA7968">
        <f>SUMIF(货件明细!K:K,F7968,货件明细!J:J)</f>
        <v>0</v>
      </c>
      <c r="AB7968">
        <f t="shared" si="499"/>
        <v>1</v>
      </c>
    </row>
    <row r="7969" spans="1:28">
      <c r="A7969">
        <v>2025</v>
      </c>
      <c r="B7969">
        <v>12</v>
      </c>
      <c r="C7969">
        <v>52</v>
      </c>
      <c r="D7969" s="4">
        <v>46018</v>
      </c>
      <c r="E7969" t="s">
        <v>28</v>
      </c>
      <c r="F7969" t="s">
        <v>8191</v>
      </c>
      <c r="G7969" t="s">
        <v>43</v>
      </c>
      <c r="H7969" t="s">
        <v>44</v>
      </c>
      <c r="I7969" t="s">
        <v>57</v>
      </c>
      <c r="J7969" t="s">
        <v>100</v>
      </c>
      <c r="K7969" t="s">
        <v>100</v>
      </c>
      <c r="L7969" t="s">
        <v>46</v>
      </c>
      <c r="M7969" t="s">
        <v>47</v>
      </c>
      <c r="N7969" t="s">
        <v>4252</v>
      </c>
      <c r="O7969">
        <v>10.95</v>
      </c>
      <c r="Q7969">
        <v>83.4</v>
      </c>
      <c r="R7969">
        <v>83.4</v>
      </c>
      <c r="S7969">
        <v>0</v>
      </c>
      <c r="T7969">
        <v>83.4</v>
      </c>
      <c r="U7969">
        <v>91</v>
      </c>
      <c r="V7969">
        <f>SUMIF(货件明细!K:K,F7969,货件明细!AQ:AQ)</f>
        <v>0</v>
      </c>
      <c r="W7969">
        <f t="shared" si="496"/>
        <v>1</v>
      </c>
      <c r="X7969">
        <f t="shared" si="497"/>
        <v>91</v>
      </c>
      <c r="Y7969">
        <f>SUMIF(货件明细!K:K,F7969,货件明细!I:I)</f>
        <v>0</v>
      </c>
      <c r="Z7969">
        <f t="shared" si="498"/>
        <v>10.95</v>
      </c>
      <c r="AA7969">
        <f>SUMIF(货件明细!K:K,F7969,货件明细!J:J)</f>
        <v>0</v>
      </c>
      <c r="AB7969">
        <f t="shared" si="499"/>
        <v>1</v>
      </c>
    </row>
    <row r="7970" spans="1:28">
      <c r="A7970">
        <v>2025</v>
      </c>
      <c r="B7970">
        <v>12</v>
      </c>
      <c r="C7970">
        <v>52</v>
      </c>
      <c r="D7970" s="4">
        <v>46018</v>
      </c>
      <c r="E7970" t="s">
        <v>28</v>
      </c>
      <c r="F7970" t="s">
        <v>8192</v>
      </c>
      <c r="G7970" t="s">
        <v>64</v>
      </c>
      <c r="H7970" t="s">
        <v>44</v>
      </c>
      <c r="I7970" t="s">
        <v>57</v>
      </c>
      <c r="J7970" t="s">
        <v>100</v>
      </c>
      <c r="K7970" t="s">
        <v>100</v>
      </c>
      <c r="L7970" t="s">
        <v>46</v>
      </c>
      <c r="M7970" t="s">
        <v>47</v>
      </c>
      <c r="N7970" t="s">
        <v>4252</v>
      </c>
      <c r="O7970">
        <v>10.95</v>
      </c>
      <c r="Q7970">
        <v>86.875</v>
      </c>
      <c r="R7970">
        <v>86.875</v>
      </c>
      <c r="S7970">
        <v>0</v>
      </c>
      <c r="T7970">
        <v>86.875</v>
      </c>
      <c r="U7970">
        <v>91</v>
      </c>
      <c r="V7970">
        <f>SUMIF(货件明细!K:K,F7970,货件明细!AQ:AQ)</f>
        <v>0</v>
      </c>
      <c r="W7970">
        <f t="shared" si="496"/>
        <v>1</v>
      </c>
      <c r="X7970">
        <f t="shared" si="497"/>
        <v>91</v>
      </c>
      <c r="Y7970">
        <f>SUMIF(货件明细!K:K,F7970,货件明细!I:I)</f>
        <v>0</v>
      </c>
      <c r="Z7970">
        <f t="shared" si="498"/>
        <v>10.95</v>
      </c>
      <c r="AA7970">
        <f>SUMIF(货件明细!K:K,F7970,货件明细!J:J)</f>
        <v>0</v>
      </c>
      <c r="AB7970">
        <f t="shared" si="499"/>
        <v>1</v>
      </c>
    </row>
    <row r="7971" spans="1:28">
      <c r="A7971">
        <v>2025</v>
      </c>
      <c r="B7971">
        <v>12</v>
      </c>
      <c r="C7971">
        <v>52</v>
      </c>
      <c r="D7971" s="4">
        <v>46018</v>
      </c>
      <c r="E7971" t="s">
        <v>28</v>
      </c>
      <c r="F7971" t="s">
        <v>8193</v>
      </c>
      <c r="G7971" t="s">
        <v>70</v>
      </c>
      <c r="H7971" t="s">
        <v>71</v>
      </c>
      <c r="I7971" t="s">
        <v>57</v>
      </c>
      <c r="J7971" t="s">
        <v>100</v>
      </c>
      <c r="K7971" t="s">
        <v>58</v>
      </c>
      <c r="L7971" t="s">
        <v>46</v>
      </c>
      <c r="M7971" t="s">
        <v>5001</v>
      </c>
      <c r="N7971" t="s">
        <v>6725</v>
      </c>
      <c r="O7971">
        <v>10.95</v>
      </c>
      <c r="Q7971">
        <v>48.24</v>
      </c>
      <c r="R7971">
        <v>48.24</v>
      </c>
      <c r="S7971">
        <v>0</v>
      </c>
      <c r="T7971">
        <v>48.24</v>
      </c>
      <c r="U7971">
        <v>91</v>
      </c>
      <c r="V7971">
        <f>SUMIF(货件明细!K:K,F7971,货件明细!AQ:AQ)</f>
        <v>0</v>
      </c>
      <c r="W7971">
        <f t="shared" si="496"/>
        <v>1</v>
      </c>
      <c r="X7971">
        <f t="shared" si="497"/>
        <v>91</v>
      </c>
      <c r="Y7971">
        <f>SUMIF(货件明细!K:K,F7971,货件明细!I:I)</f>
        <v>0</v>
      </c>
      <c r="Z7971">
        <f t="shared" si="498"/>
        <v>10.95</v>
      </c>
      <c r="AA7971">
        <f>SUMIF(货件明细!K:K,F7971,货件明细!J:J)</f>
        <v>0</v>
      </c>
      <c r="AB7971">
        <f t="shared" si="499"/>
        <v>1</v>
      </c>
    </row>
    <row r="7972" spans="1:28">
      <c r="A7972">
        <v>2025</v>
      </c>
      <c r="B7972">
        <v>12</v>
      </c>
      <c r="C7972">
        <v>52</v>
      </c>
      <c r="D7972" s="4">
        <v>46018</v>
      </c>
      <c r="E7972" t="s">
        <v>28</v>
      </c>
      <c r="F7972" t="s">
        <v>8194</v>
      </c>
      <c r="G7972" t="s">
        <v>1610</v>
      </c>
      <c r="H7972" t="s">
        <v>71</v>
      </c>
      <c r="I7972" t="s">
        <v>57</v>
      </c>
      <c r="J7972" t="s">
        <v>100</v>
      </c>
      <c r="K7972" t="s">
        <v>58</v>
      </c>
      <c r="L7972" t="s">
        <v>46</v>
      </c>
      <c r="M7972" t="s">
        <v>47</v>
      </c>
      <c r="N7972" t="s">
        <v>5178</v>
      </c>
      <c r="O7972">
        <v>10.95</v>
      </c>
      <c r="Q7972">
        <v>28.4</v>
      </c>
      <c r="R7972">
        <v>28.4</v>
      </c>
      <c r="S7972">
        <v>0</v>
      </c>
      <c r="T7972">
        <v>28.4</v>
      </c>
      <c r="U7972">
        <v>91</v>
      </c>
      <c r="V7972">
        <f>SUMIF(货件明细!K:K,F7972,货件明细!AQ:AQ)</f>
        <v>0</v>
      </c>
      <c r="W7972">
        <f t="shared" si="496"/>
        <v>1</v>
      </c>
      <c r="X7972">
        <f t="shared" si="497"/>
        <v>91</v>
      </c>
      <c r="Y7972">
        <f>SUMIF(货件明细!K:K,F7972,货件明细!I:I)</f>
        <v>0</v>
      </c>
      <c r="Z7972">
        <f t="shared" si="498"/>
        <v>10.95</v>
      </c>
      <c r="AA7972">
        <f>SUMIF(货件明细!K:K,F7972,货件明细!J:J)</f>
        <v>0</v>
      </c>
      <c r="AB7972">
        <f t="shared" si="499"/>
        <v>1</v>
      </c>
    </row>
    <row r="7973" spans="1:28">
      <c r="A7973">
        <v>2025</v>
      </c>
      <c r="B7973">
        <v>12</v>
      </c>
      <c r="C7973">
        <v>52</v>
      </c>
      <c r="D7973" s="4">
        <v>46018</v>
      </c>
      <c r="E7973" t="s">
        <v>28</v>
      </c>
      <c r="F7973" t="s">
        <v>8195</v>
      </c>
      <c r="G7973" t="s">
        <v>50</v>
      </c>
      <c r="H7973" t="s">
        <v>31</v>
      </c>
      <c r="I7973" t="s">
        <v>39</v>
      </c>
      <c r="J7973" t="s">
        <v>100</v>
      </c>
      <c r="K7973" t="s">
        <v>100</v>
      </c>
      <c r="L7973" t="s">
        <v>46</v>
      </c>
      <c r="M7973" t="s">
        <v>47</v>
      </c>
      <c r="N7973" t="s">
        <v>5148</v>
      </c>
      <c r="O7973">
        <v>11.35</v>
      </c>
      <c r="Q7973">
        <v>108.5</v>
      </c>
      <c r="R7973">
        <v>108.5</v>
      </c>
      <c r="S7973">
        <v>0</v>
      </c>
      <c r="T7973">
        <v>108.5</v>
      </c>
      <c r="U7973">
        <v>72</v>
      </c>
      <c r="V7973">
        <f>SUMIF(货件明细!K:K,F7973,货件明细!AQ:AQ)</f>
        <v>0</v>
      </c>
      <c r="W7973">
        <f t="shared" si="496"/>
        <v>1</v>
      </c>
      <c r="X7973">
        <f t="shared" si="497"/>
        <v>72</v>
      </c>
      <c r="Y7973">
        <f>SUMIF(货件明细!K:K,F7973,货件明细!I:I)</f>
        <v>0</v>
      </c>
      <c r="Z7973">
        <f t="shared" si="498"/>
        <v>11.35</v>
      </c>
      <c r="AA7973">
        <f>SUMIF(货件明细!K:K,F7973,货件明细!J:J)</f>
        <v>0</v>
      </c>
      <c r="AB7973">
        <f t="shared" si="499"/>
        <v>1</v>
      </c>
    </row>
    <row r="7974" spans="1:28">
      <c r="A7974">
        <v>2025</v>
      </c>
      <c r="B7974">
        <v>12</v>
      </c>
      <c r="C7974">
        <v>52</v>
      </c>
      <c r="D7974" s="4">
        <v>46018</v>
      </c>
      <c r="E7974" t="s">
        <v>28</v>
      </c>
      <c r="F7974" t="s">
        <v>8196</v>
      </c>
      <c r="G7974" t="s">
        <v>43</v>
      </c>
      <c r="H7974" t="s">
        <v>44</v>
      </c>
      <c r="I7974" t="s">
        <v>39</v>
      </c>
      <c r="J7974" t="s">
        <v>100</v>
      </c>
      <c r="K7974" t="s">
        <v>100</v>
      </c>
      <c r="L7974" t="s">
        <v>46</v>
      </c>
      <c r="M7974" t="s">
        <v>47</v>
      </c>
      <c r="N7974" t="s">
        <v>4252</v>
      </c>
      <c r="O7974">
        <v>11.35</v>
      </c>
      <c r="Q7974">
        <v>83.4</v>
      </c>
      <c r="R7974">
        <v>83.4</v>
      </c>
      <c r="S7974">
        <v>0</v>
      </c>
      <c r="T7974">
        <v>83.4</v>
      </c>
      <c r="U7974">
        <v>72</v>
      </c>
      <c r="V7974">
        <f>SUMIF(货件明细!K:K,F7974,货件明细!AQ:AQ)</f>
        <v>0</v>
      </c>
      <c r="W7974">
        <f t="shared" si="496"/>
        <v>1</v>
      </c>
      <c r="X7974">
        <f t="shared" si="497"/>
        <v>72</v>
      </c>
      <c r="Y7974">
        <f>SUMIF(货件明细!K:K,F7974,货件明细!I:I)</f>
        <v>0</v>
      </c>
      <c r="Z7974">
        <f t="shared" si="498"/>
        <v>11.35</v>
      </c>
      <c r="AA7974">
        <f>SUMIF(货件明细!K:K,F7974,货件明细!J:J)</f>
        <v>0</v>
      </c>
      <c r="AB7974">
        <f t="shared" si="499"/>
        <v>1</v>
      </c>
    </row>
    <row r="7975" spans="1:28">
      <c r="A7975">
        <v>2025</v>
      </c>
      <c r="B7975">
        <v>12</v>
      </c>
      <c r="C7975">
        <v>52</v>
      </c>
      <c r="D7975" s="4">
        <v>46018</v>
      </c>
      <c r="E7975" t="s">
        <v>28</v>
      </c>
      <c r="F7975" t="s">
        <v>8197</v>
      </c>
      <c r="G7975" t="s">
        <v>64</v>
      </c>
      <c r="H7975" t="s">
        <v>44</v>
      </c>
      <c r="I7975" t="s">
        <v>39</v>
      </c>
      <c r="J7975" t="s">
        <v>100</v>
      </c>
      <c r="K7975" t="s">
        <v>100</v>
      </c>
      <c r="L7975" t="s">
        <v>46</v>
      </c>
      <c r="M7975" t="s">
        <v>47</v>
      </c>
      <c r="N7975" t="s">
        <v>4252</v>
      </c>
      <c r="O7975">
        <v>11.35</v>
      </c>
      <c r="Q7975">
        <v>86.875</v>
      </c>
      <c r="R7975">
        <v>86.875</v>
      </c>
      <c r="S7975">
        <v>0</v>
      </c>
      <c r="T7975">
        <v>86.875</v>
      </c>
      <c r="U7975">
        <v>72</v>
      </c>
      <c r="V7975">
        <f>SUMIF(货件明细!K:K,F7975,货件明细!AQ:AQ)</f>
        <v>0</v>
      </c>
      <c r="W7975">
        <f t="shared" si="496"/>
        <v>1</v>
      </c>
      <c r="X7975">
        <f t="shared" si="497"/>
        <v>72</v>
      </c>
      <c r="Y7975">
        <f>SUMIF(货件明细!K:K,F7975,货件明细!I:I)</f>
        <v>0</v>
      </c>
      <c r="Z7975">
        <f t="shared" si="498"/>
        <v>11.35</v>
      </c>
      <c r="AA7975">
        <f>SUMIF(货件明细!K:K,F7975,货件明细!J:J)</f>
        <v>0</v>
      </c>
      <c r="AB7975">
        <f t="shared" si="499"/>
        <v>1</v>
      </c>
    </row>
    <row r="7976" spans="1:28">
      <c r="A7976">
        <v>2025</v>
      </c>
      <c r="B7976">
        <v>12</v>
      </c>
      <c r="C7976">
        <v>52</v>
      </c>
      <c r="D7976" s="4">
        <v>46018</v>
      </c>
      <c r="E7976" t="s">
        <v>28</v>
      </c>
      <c r="F7976" t="s">
        <v>8198</v>
      </c>
      <c r="G7976" t="s">
        <v>70</v>
      </c>
      <c r="H7976" t="s">
        <v>71</v>
      </c>
      <c r="I7976" t="s">
        <v>39</v>
      </c>
      <c r="J7976" t="s">
        <v>100</v>
      </c>
      <c r="K7976" t="s">
        <v>58</v>
      </c>
      <c r="L7976" t="s">
        <v>46</v>
      </c>
      <c r="M7976" t="s">
        <v>5001</v>
      </c>
      <c r="N7976" t="s">
        <v>6725</v>
      </c>
      <c r="O7976">
        <v>11.35</v>
      </c>
      <c r="Q7976">
        <v>48.24</v>
      </c>
      <c r="R7976">
        <v>48.24</v>
      </c>
      <c r="S7976">
        <v>0</v>
      </c>
      <c r="T7976">
        <v>48.24</v>
      </c>
      <c r="U7976">
        <v>72</v>
      </c>
      <c r="V7976">
        <f>SUMIF(货件明细!K:K,F7976,货件明细!AQ:AQ)</f>
        <v>0</v>
      </c>
      <c r="W7976">
        <f t="shared" si="496"/>
        <v>1</v>
      </c>
      <c r="X7976">
        <f t="shared" si="497"/>
        <v>72</v>
      </c>
      <c r="Y7976">
        <f>SUMIF(货件明细!K:K,F7976,货件明细!I:I)</f>
        <v>0</v>
      </c>
      <c r="Z7976">
        <f t="shared" si="498"/>
        <v>11.35</v>
      </c>
      <c r="AA7976">
        <f>SUMIF(货件明细!K:K,F7976,货件明细!J:J)</f>
        <v>0</v>
      </c>
      <c r="AB7976">
        <f t="shared" si="499"/>
        <v>1</v>
      </c>
    </row>
    <row r="7977" spans="1:28">
      <c r="A7977">
        <v>2025</v>
      </c>
      <c r="B7977">
        <v>12</v>
      </c>
      <c r="C7977">
        <v>52</v>
      </c>
      <c r="D7977" s="4">
        <v>46018</v>
      </c>
      <c r="E7977" t="s">
        <v>28</v>
      </c>
      <c r="F7977" t="s">
        <v>8199</v>
      </c>
      <c r="G7977" t="s">
        <v>1610</v>
      </c>
      <c r="H7977" t="s">
        <v>71</v>
      </c>
      <c r="I7977" t="s">
        <v>39</v>
      </c>
      <c r="J7977" t="s">
        <v>100</v>
      </c>
      <c r="K7977" t="s">
        <v>58</v>
      </c>
      <c r="L7977" t="s">
        <v>46</v>
      </c>
      <c r="M7977" t="s">
        <v>47</v>
      </c>
      <c r="N7977" t="s">
        <v>5178</v>
      </c>
      <c r="O7977">
        <v>11.35</v>
      </c>
      <c r="Q7977">
        <v>49.7</v>
      </c>
      <c r="R7977">
        <v>49.7</v>
      </c>
      <c r="S7977">
        <v>0</v>
      </c>
      <c r="T7977">
        <v>49.7</v>
      </c>
      <c r="U7977">
        <v>72</v>
      </c>
      <c r="V7977">
        <f>SUMIF(货件明细!K:K,F7977,货件明细!AQ:AQ)</f>
        <v>0</v>
      </c>
      <c r="W7977">
        <f t="shared" si="496"/>
        <v>1</v>
      </c>
      <c r="X7977">
        <f t="shared" si="497"/>
        <v>72</v>
      </c>
      <c r="Y7977">
        <f>SUMIF(货件明细!K:K,F7977,货件明细!I:I)</f>
        <v>0</v>
      </c>
      <c r="Z7977">
        <f t="shared" si="498"/>
        <v>11.35</v>
      </c>
      <c r="AA7977">
        <f>SUMIF(货件明细!K:K,F7977,货件明细!J:J)</f>
        <v>0</v>
      </c>
      <c r="AB7977">
        <f t="shared" si="499"/>
        <v>1</v>
      </c>
    </row>
    <row r="7978" spans="1:28">
      <c r="A7978">
        <v>2025</v>
      </c>
      <c r="B7978">
        <v>12</v>
      </c>
      <c r="C7978">
        <v>52</v>
      </c>
      <c r="D7978" s="4">
        <v>46018</v>
      </c>
      <c r="E7978" t="s">
        <v>28</v>
      </c>
      <c r="F7978" t="s">
        <v>8200</v>
      </c>
      <c r="G7978" t="s">
        <v>50</v>
      </c>
      <c r="H7978" t="s">
        <v>31</v>
      </c>
      <c r="I7978" t="s">
        <v>129</v>
      </c>
      <c r="J7978" t="s">
        <v>58</v>
      </c>
      <c r="K7978" t="s">
        <v>58</v>
      </c>
      <c r="L7978" t="s">
        <v>46</v>
      </c>
      <c r="M7978" t="s">
        <v>65</v>
      </c>
      <c r="N7978" t="s">
        <v>2731</v>
      </c>
      <c r="O7978">
        <v>93.4</v>
      </c>
      <c r="Q7978">
        <v>523.2</v>
      </c>
      <c r="R7978">
        <v>523.2</v>
      </c>
      <c r="S7978">
        <v>0</v>
      </c>
      <c r="T7978">
        <v>523.2</v>
      </c>
      <c r="U7978">
        <v>570</v>
      </c>
      <c r="V7978">
        <f>SUMIF(货件明细!K:K,F7978,货件明细!AQ:AQ)</f>
        <v>0</v>
      </c>
      <c r="W7978">
        <f t="shared" si="496"/>
        <v>1</v>
      </c>
      <c r="X7978">
        <f t="shared" si="497"/>
        <v>570</v>
      </c>
      <c r="Y7978">
        <f>SUMIF(货件明细!K:K,F7978,货件明细!I:I)</f>
        <v>0</v>
      </c>
      <c r="Z7978">
        <f t="shared" si="498"/>
        <v>93.4</v>
      </c>
      <c r="AA7978">
        <f>SUMIF(货件明细!K:K,F7978,货件明细!J:J)</f>
        <v>0</v>
      </c>
      <c r="AB7978">
        <f t="shared" si="499"/>
        <v>1</v>
      </c>
    </row>
    <row r="7979" spans="1:28">
      <c r="A7979">
        <v>2025</v>
      </c>
      <c r="B7979">
        <v>12</v>
      </c>
      <c r="C7979">
        <v>52</v>
      </c>
      <c r="D7979" s="4">
        <v>46018</v>
      </c>
      <c r="E7979" t="s">
        <v>28</v>
      </c>
      <c r="F7979" t="s">
        <v>8201</v>
      </c>
      <c r="G7979" t="s">
        <v>43</v>
      </c>
      <c r="H7979" t="s">
        <v>44</v>
      </c>
      <c r="I7979" t="s">
        <v>129</v>
      </c>
      <c r="J7979" t="s">
        <v>58</v>
      </c>
      <c r="K7979" t="s">
        <v>58</v>
      </c>
      <c r="L7979" t="s">
        <v>46</v>
      </c>
      <c r="M7979" t="s">
        <v>5001</v>
      </c>
      <c r="N7979" t="s">
        <v>6725</v>
      </c>
      <c r="O7979">
        <v>93.4</v>
      </c>
      <c r="Q7979">
        <v>450.36</v>
      </c>
      <c r="R7979">
        <v>450.36</v>
      </c>
      <c r="S7979">
        <v>0</v>
      </c>
      <c r="T7979">
        <v>450.36</v>
      </c>
      <c r="U7979">
        <v>570</v>
      </c>
      <c r="V7979">
        <f>SUMIF(货件明细!K:K,F7979,货件明细!AQ:AQ)</f>
        <v>0</v>
      </c>
      <c r="W7979">
        <f t="shared" si="496"/>
        <v>1</v>
      </c>
      <c r="X7979">
        <f t="shared" si="497"/>
        <v>570</v>
      </c>
      <c r="Y7979">
        <f>SUMIF(货件明细!K:K,F7979,货件明细!I:I)</f>
        <v>0</v>
      </c>
      <c r="Z7979">
        <f t="shared" si="498"/>
        <v>93.4</v>
      </c>
      <c r="AA7979">
        <f>SUMIF(货件明细!K:K,F7979,货件明细!J:J)</f>
        <v>0</v>
      </c>
      <c r="AB7979">
        <f t="shared" si="499"/>
        <v>1</v>
      </c>
    </row>
    <row r="7980" spans="1:28">
      <c r="A7980">
        <v>2025</v>
      </c>
      <c r="B7980">
        <v>12</v>
      </c>
      <c r="C7980">
        <v>52</v>
      </c>
      <c r="D7980" s="4">
        <v>46018</v>
      </c>
      <c r="E7980" t="s">
        <v>28</v>
      </c>
      <c r="F7980" t="s">
        <v>8202</v>
      </c>
      <c r="G7980" t="s">
        <v>64</v>
      </c>
      <c r="H7980" t="s">
        <v>44</v>
      </c>
      <c r="I7980" t="s">
        <v>129</v>
      </c>
      <c r="J7980" t="s">
        <v>58</v>
      </c>
      <c r="K7980" t="s">
        <v>58</v>
      </c>
      <c r="L7980" t="s">
        <v>46</v>
      </c>
      <c r="M7980" t="s">
        <v>47</v>
      </c>
      <c r="N7980" t="s">
        <v>5218</v>
      </c>
      <c r="O7980">
        <v>93.4</v>
      </c>
      <c r="Q7980">
        <v>450.163636363636</v>
      </c>
      <c r="R7980">
        <v>450.163636363636</v>
      </c>
      <c r="S7980">
        <v>0</v>
      </c>
      <c r="T7980">
        <v>450.163636363636</v>
      </c>
      <c r="U7980">
        <v>570</v>
      </c>
      <c r="V7980">
        <f>SUMIF(货件明细!K:K,F7980,货件明细!AQ:AQ)</f>
        <v>0</v>
      </c>
      <c r="W7980">
        <f t="shared" si="496"/>
        <v>1</v>
      </c>
      <c r="X7980">
        <f t="shared" si="497"/>
        <v>570</v>
      </c>
      <c r="Y7980">
        <f>SUMIF(货件明细!K:K,F7980,货件明细!I:I)</f>
        <v>0</v>
      </c>
      <c r="Z7980">
        <f t="shared" si="498"/>
        <v>93.4</v>
      </c>
      <c r="AA7980">
        <f>SUMIF(货件明细!K:K,F7980,货件明细!J:J)</f>
        <v>0</v>
      </c>
      <c r="AB7980">
        <f t="shared" si="499"/>
        <v>1</v>
      </c>
    </row>
    <row r="7981" spans="1:28">
      <c r="A7981">
        <v>2025</v>
      </c>
      <c r="B7981">
        <v>12</v>
      </c>
      <c r="C7981">
        <v>52</v>
      </c>
      <c r="D7981" s="4">
        <v>46018</v>
      </c>
      <c r="E7981" t="s">
        <v>28</v>
      </c>
      <c r="F7981" t="s">
        <v>8203</v>
      </c>
      <c r="G7981" t="s">
        <v>70</v>
      </c>
      <c r="H7981" t="s">
        <v>71</v>
      </c>
      <c r="I7981" t="s">
        <v>129</v>
      </c>
      <c r="J7981" t="s">
        <v>58</v>
      </c>
      <c r="K7981" t="s">
        <v>58</v>
      </c>
      <c r="L7981" t="s">
        <v>46</v>
      </c>
      <c r="M7981" t="s">
        <v>5001</v>
      </c>
      <c r="N7981" t="s">
        <v>6725</v>
      </c>
      <c r="O7981">
        <v>93.4</v>
      </c>
      <c r="Q7981">
        <v>289.44</v>
      </c>
      <c r="R7981">
        <v>289.44</v>
      </c>
      <c r="S7981">
        <v>0</v>
      </c>
      <c r="T7981">
        <v>289.44</v>
      </c>
      <c r="U7981">
        <v>570</v>
      </c>
      <c r="V7981">
        <f>SUMIF(货件明细!K:K,F7981,货件明细!AQ:AQ)</f>
        <v>0</v>
      </c>
      <c r="W7981">
        <f t="shared" si="496"/>
        <v>1</v>
      </c>
      <c r="X7981">
        <f t="shared" si="497"/>
        <v>570</v>
      </c>
      <c r="Y7981">
        <f>SUMIF(货件明细!K:K,F7981,货件明细!I:I)</f>
        <v>0</v>
      </c>
      <c r="Z7981">
        <f t="shared" si="498"/>
        <v>93.4</v>
      </c>
      <c r="AA7981">
        <f>SUMIF(货件明细!K:K,F7981,货件明细!J:J)</f>
        <v>0</v>
      </c>
      <c r="AB7981">
        <f t="shared" si="499"/>
        <v>1</v>
      </c>
    </row>
    <row r="7982" spans="1:28">
      <c r="A7982">
        <v>2025</v>
      </c>
      <c r="B7982">
        <v>12</v>
      </c>
      <c r="C7982">
        <v>52</v>
      </c>
      <c r="D7982" s="4">
        <v>46018</v>
      </c>
      <c r="E7982" t="s">
        <v>28</v>
      </c>
      <c r="F7982" t="s">
        <v>8204</v>
      </c>
      <c r="G7982" t="s">
        <v>1610</v>
      </c>
      <c r="H7982" t="s">
        <v>71</v>
      </c>
      <c r="I7982" t="s">
        <v>129</v>
      </c>
      <c r="J7982" t="s">
        <v>58</v>
      </c>
      <c r="K7982" t="s">
        <v>58</v>
      </c>
      <c r="L7982" t="s">
        <v>46</v>
      </c>
      <c r="M7982" t="s">
        <v>47</v>
      </c>
      <c r="N7982" t="s">
        <v>5178</v>
      </c>
      <c r="O7982">
        <v>93.4</v>
      </c>
      <c r="Q7982">
        <v>269.8</v>
      </c>
      <c r="R7982">
        <v>269.8</v>
      </c>
      <c r="S7982">
        <v>0</v>
      </c>
      <c r="T7982">
        <v>269.8</v>
      </c>
      <c r="U7982">
        <v>570</v>
      </c>
      <c r="V7982">
        <f>SUMIF(货件明细!K:K,F7982,货件明细!AQ:AQ)</f>
        <v>0</v>
      </c>
      <c r="W7982">
        <f t="shared" si="496"/>
        <v>1</v>
      </c>
      <c r="X7982">
        <f t="shared" si="497"/>
        <v>570</v>
      </c>
      <c r="Y7982">
        <f>SUMIF(货件明细!K:K,F7982,货件明细!I:I)</f>
        <v>0</v>
      </c>
      <c r="Z7982">
        <f t="shared" si="498"/>
        <v>93.4</v>
      </c>
      <c r="AA7982">
        <f>SUMIF(货件明细!K:K,F7982,货件明细!J:J)</f>
        <v>0</v>
      </c>
      <c r="AB7982">
        <f t="shared" si="499"/>
        <v>1</v>
      </c>
    </row>
    <row r="7983" spans="1:28">
      <c r="A7983">
        <v>2025</v>
      </c>
      <c r="B7983">
        <v>12</v>
      </c>
      <c r="C7983">
        <v>52</v>
      </c>
      <c r="D7983" s="4">
        <v>46018</v>
      </c>
      <c r="E7983" t="s">
        <v>28</v>
      </c>
      <c r="F7983" t="s">
        <v>8205</v>
      </c>
      <c r="G7983" t="s">
        <v>269</v>
      </c>
      <c r="H7983" t="s">
        <v>31</v>
      </c>
      <c r="I7983" t="s">
        <v>57</v>
      </c>
      <c r="J7983" t="s">
        <v>58</v>
      </c>
      <c r="K7983" t="s">
        <v>58</v>
      </c>
      <c r="L7983" t="s">
        <v>46</v>
      </c>
      <c r="M7983" t="s">
        <v>2882</v>
      </c>
      <c r="N7983" t="s">
        <v>2985</v>
      </c>
      <c r="O7983">
        <v>19.05</v>
      </c>
      <c r="Q7983">
        <v>114.3125</v>
      </c>
      <c r="R7983">
        <v>114.3125</v>
      </c>
      <c r="S7983">
        <v>0</v>
      </c>
      <c r="T7983">
        <v>114.3125</v>
      </c>
      <c r="U7983">
        <v>65</v>
      </c>
      <c r="V7983">
        <f>SUMIF(货件明细!K:K,F7983,货件明细!AQ:AQ)</f>
        <v>0</v>
      </c>
      <c r="W7983">
        <f t="shared" si="496"/>
        <v>1</v>
      </c>
      <c r="X7983">
        <f t="shared" si="497"/>
        <v>65</v>
      </c>
      <c r="Y7983">
        <f>SUMIF(货件明细!K:K,F7983,货件明细!I:I)</f>
        <v>0</v>
      </c>
      <c r="Z7983">
        <f t="shared" si="498"/>
        <v>19.05</v>
      </c>
      <c r="AA7983">
        <f>SUMIF(货件明细!K:K,F7983,货件明细!J:J)</f>
        <v>0</v>
      </c>
      <c r="AB7983">
        <f t="shared" si="499"/>
        <v>1</v>
      </c>
    </row>
    <row r="7984" spans="1:28">
      <c r="A7984">
        <v>2025</v>
      </c>
      <c r="B7984">
        <v>12</v>
      </c>
      <c r="C7984">
        <v>52</v>
      </c>
      <c r="D7984" s="4">
        <v>46018</v>
      </c>
      <c r="E7984" t="s">
        <v>28</v>
      </c>
      <c r="F7984" t="s">
        <v>8206</v>
      </c>
      <c r="G7984" t="s">
        <v>74</v>
      </c>
      <c r="H7984" t="s">
        <v>44</v>
      </c>
      <c r="I7984" t="s">
        <v>57</v>
      </c>
      <c r="J7984" t="s">
        <v>58</v>
      </c>
      <c r="K7984" t="s">
        <v>58</v>
      </c>
      <c r="L7984" t="s">
        <v>46</v>
      </c>
      <c r="M7984" t="s">
        <v>5001</v>
      </c>
      <c r="N7984" t="s">
        <v>6725</v>
      </c>
      <c r="O7984">
        <v>19.05</v>
      </c>
      <c r="Q7984">
        <v>112.59</v>
      </c>
      <c r="R7984">
        <v>112.59</v>
      </c>
      <c r="S7984">
        <v>0</v>
      </c>
      <c r="T7984">
        <v>112.59</v>
      </c>
      <c r="U7984">
        <v>65</v>
      </c>
      <c r="V7984">
        <f>SUMIF(货件明细!K:K,F7984,货件明细!AQ:AQ)</f>
        <v>0</v>
      </c>
      <c r="W7984">
        <f t="shared" si="496"/>
        <v>1</v>
      </c>
      <c r="X7984">
        <f t="shared" si="497"/>
        <v>65</v>
      </c>
      <c r="Y7984">
        <f>SUMIF(货件明细!K:K,F7984,货件明细!I:I)</f>
        <v>0</v>
      </c>
      <c r="Z7984">
        <f t="shared" si="498"/>
        <v>19.05</v>
      </c>
      <c r="AA7984">
        <f>SUMIF(货件明细!K:K,F7984,货件明细!J:J)</f>
        <v>0</v>
      </c>
      <c r="AB7984">
        <f t="shared" si="499"/>
        <v>1</v>
      </c>
    </row>
    <row r="7985" spans="1:28">
      <c r="A7985">
        <v>2025</v>
      </c>
      <c r="B7985">
        <v>12</v>
      </c>
      <c r="C7985">
        <v>52</v>
      </c>
      <c r="D7985" s="4">
        <v>46018</v>
      </c>
      <c r="E7985" t="s">
        <v>28</v>
      </c>
      <c r="F7985" t="s">
        <v>8207</v>
      </c>
      <c r="G7985" t="s">
        <v>263</v>
      </c>
      <c r="H7985" t="s">
        <v>44</v>
      </c>
      <c r="I7985" t="s">
        <v>57</v>
      </c>
      <c r="J7985" t="s">
        <v>58</v>
      </c>
      <c r="K7985" t="s">
        <v>58</v>
      </c>
      <c r="L7985" t="s">
        <v>46</v>
      </c>
      <c r="M7985" t="s">
        <v>47</v>
      </c>
      <c r="N7985" t="s">
        <v>5218</v>
      </c>
      <c r="O7985">
        <v>19.05</v>
      </c>
      <c r="Q7985">
        <v>98.28</v>
      </c>
      <c r="R7985">
        <v>98.28</v>
      </c>
      <c r="S7985">
        <v>0</v>
      </c>
      <c r="T7985">
        <v>98.28</v>
      </c>
      <c r="U7985">
        <v>65</v>
      </c>
      <c r="V7985">
        <f>SUMIF(货件明细!K:K,F7985,货件明细!AQ:AQ)</f>
        <v>0</v>
      </c>
      <c r="W7985">
        <f t="shared" si="496"/>
        <v>1</v>
      </c>
      <c r="X7985">
        <f t="shared" si="497"/>
        <v>65</v>
      </c>
      <c r="Y7985">
        <f>SUMIF(货件明细!K:K,F7985,货件明细!I:I)</f>
        <v>0</v>
      </c>
      <c r="Z7985">
        <f t="shared" si="498"/>
        <v>19.05</v>
      </c>
      <c r="AA7985">
        <f>SUMIF(货件明细!K:K,F7985,货件明细!J:J)</f>
        <v>0</v>
      </c>
      <c r="AB7985">
        <f t="shared" si="499"/>
        <v>1</v>
      </c>
    </row>
    <row r="7986" spans="1:28">
      <c r="A7986">
        <v>2025</v>
      </c>
      <c r="B7986">
        <v>12</v>
      </c>
      <c r="C7986">
        <v>52</v>
      </c>
      <c r="D7986" s="4">
        <v>46018</v>
      </c>
      <c r="E7986" t="s">
        <v>28</v>
      </c>
      <c r="F7986" t="s">
        <v>8208</v>
      </c>
      <c r="G7986" t="s">
        <v>105</v>
      </c>
      <c r="H7986" t="s">
        <v>31</v>
      </c>
      <c r="I7986" t="s">
        <v>57</v>
      </c>
      <c r="J7986" t="s">
        <v>58</v>
      </c>
      <c r="K7986" t="s">
        <v>58</v>
      </c>
      <c r="L7986" t="s">
        <v>46</v>
      </c>
      <c r="M7986" t="s">
        <v>65</v>
      </c>
      <c r="N7986" t="s">
        <v>2731</v>
      </c>
      <c r="O7986">
        <v>19.05</v>
      </c>
      <c r="Q7986">
        <v>124.425</v>
      </c>
      <c r="R7986">
        <v>124.425</v>
      </c>
      <c r="S7986">
        <v>0</v>
      </c>
      <c r="T7986">
        <v>124.425</v>
      </c>
      <c r="U7986">
        <v>65</v>
      </c>
      <c r="V7986">
        <f>SUMIF(货件明细!K:K,F7986,货件明细!AQ:AQ)</f>
        <v>0</v>
      </c>
      <c r="W7986">
        <f t="shared" si="496"/>
        <v>1</v>
      </c>
      <c r="X7986">
        <f t="shared" si="497"/>
        <v>65</v>
      </c>
      <c r="Y7986">
        <f>SUMIF(货件明细!K:K,F7986,货件明细!I:I)</f>
        <v>0</v>
      </c>
      <c r="Z7986">
        <f t="shared" si="498"/>
        <v>19.05</v>
      </c>
      <c r="AA7986">
        <f>SUMIF(货件明细!K:K,F7986,货件明细!J:J)</f>
        <v>0</v>
      </c>
      <c r="AB7986">
        <f t="shared" si="499"/>
        <v>1</v>
      </c>
    </row>
    <row r="7987" spans="1:28">
      <c r="A7987">
        <v>2025</v>
      </c>
      <c r="B7987">
        <v>12</v>
      </c>
      <c r="C7987">
        <v>52</v>
      </c>
      <c r="D7987" s="4">
        <v>46018</v>
      </c>
      <c r="E7987" t="s">
        <v>28</v>
      </c>
      <c r="F7987" t="s">
        <v>8209</v>
      </c>
      <c r="G7987" t="s">
        <v>206</v>
      </c>
      <c r="H7987" t="s">
        <v>71</v>
      </c>
      <c r="I7987" t="s">
        <v>57</v>
      </c>
      <c r="J7987" t="s">
        <v>58</v>
      </c>
      <c r="K7987" t="s">
        <v>58</v>
      </c>
      <c r="L7987" t="s">
        <v>46</v>
      </c>
      <c r="M7987" t="s">
        <v>5001</v>
      </c>
      <c r="N7987" t="s">
        <v>6725</v>
      </c>
      <c r="O7987">
        <v>19.05</v>
      </c>
      <c r="Q7987">
        <v>62.712</v>
      </c>
      <c r="R7987">
        <v>62.712</v>
      </c>
      <c r="S7987">
        <v>0</v>
      </c>
      <c r="T7987">
        <v>62.712</v>
      </c>
      <c r="U7987">
        <v>65</v>
      </c>
      <c r="V7987">
        <f>SUMIF(货件明细!K:K,F7987,货件明细!AQ:AQ)</f>
        <v>0</v>
      </c>
      <c r="W7987">
        <f t="shared" si="496"/>
        <v>1</v>
      </c>
      <c r="X7987">
        <f t="shared" si="497"/>
        <v>65</v>
      </c>
      <c r="Y7987">
        <f>SUMIF(货件明细!K:K,F7987,货件明细!I:I)</f>
        <v>0</v>
      </c>
      <c r="Z7987">
        <f t="shared" si="498"/>
        <v>19.05</v>
      </c>
      <c r="AA7987">
        <f>SUMIF(货件明细!K:K,F7987,货件明细!J:J)</f>
        <v>0</v>
      </c>
      <c r="AB7987">
        <f t="shared" si="499"/>
        <v>1</v>
      </c>
    </row>
    <row r="7988" spans="1:28">
      <c r="A7988">
        <v>2025</v>
      </c>
      <c r="B7988">
        <v>12</v>
      </c>
      <c r="C7988">
        <v>52</v>
      </c>
      <c r="D7988" s="4">
        <v>46018</v>
      </c>
      <c r="E7988" t="s">
        <v>28</v>
      </c>
      <c r="F7988" t="s">
        <v>8210</v>
      </c>
      <c r="G7988" t="s">
        <v>269</v>
      </c>
      <c r="H7988" t="s">
        <v>31</v>
      </c>
      <c r="I7988" t="s">
        <v>111</v>
      </c>
      <c r="J7988" t="s">
        <v>58</v>
      </c>
      <c r="K7988" t="s">
        <v>58</v>
      </c>
      <c r="L7988" t="s">
        <v>46</v>
      </c>
      <c r="M7988" t="s">
        <v>2882</v>
      </c>
      <c r="N7988" t="s">
        <v>2985</v>
      </c>
      <c r="O7988">
        <v>31.5</v>
      </c>
      <c r="Q7988">
        <v>228.625</v>
      </c>
      <c r="R7988">
        <v>228.625</v>
      </c>
      <c r="S7988">
        <v>0</v>
      </c>
      <c r="T7988">
        <v>228.625</v>
      </c>
      <c r="U7988">
        <v>179</v>
      </c>
      <c r="V7988">
        <f>SUMIF(货件明细!K:K,F7988,货件明细!AQ:AQ)</f>
        <v>0</v>
      </c>
      <c r="W7988">
        <f t="shared" si="496"/>
        <v>1</v>
      </c>
      <c r="X7988">
        <f t="shared" si="497"/>
        <v>179</v>
      </c>
      <c r="Y7988">
        <f>SUMIF(货件明细!K:K,F7988,货件明细!I:I)</f>
        <v>0</v>
      </c>
      <c r="Z7988">
        <f t="shared" si="498"/>
        <v>31.5</v>
      </c>
      <c r="AA7988">
        <f>SUMIF(货件明细!K:K,F7988,货件明细!J:J)</f>
        <v>0</v>
      </c>
      <c r="AB7988">
        <f t="shared" si="499"/>
        <v>1</v>
      </c>
    </row>
    <row r="7989" spans="1:28">
      <c r="A7989">
        <v>2025</v>
      </c>
      <c r="B7989">
        <v>12</v>
      </c>
      <c r="C7989">
        <v>52</v>
      </c>
      <c r="D7989" s="4">
        <v>46018</v>
      </c>
      <c r="E7989" t="s">
        <v>28</v>
      </c>
      <c r="F7989" t="s">
        <v>8211</v>
      </c>
      <c r="G7989" t="s">
        <v>269</v>
      </c>
      <c r="H7989" t="s">
        <v>31</v>
      </c>
      <c r="I7989" t="s">
        <v>96</v>
      </c>
      <c r="J7989" t="s">
        <v>58</v>
      </c>
      <c r="K7989" t="s">
        <v>58</v>
      </c>
      <c r="L7989" t="s">
        <v>46</v>
      </c>
      <c r="M7989" t="s">
        <v>2882</v>
      </c>
      <c r="N7989" t="s">
        <v>2985</v>
      </c>
      <c r="O7989">
        <v>60</v>
      </c>
      <c r="Q7989">
        <v>342.9375</v>
      </c>
      <c r="R7989">
        <v>342.9375</v>
      </c>
      <c r="S7989">
        <v>0</v>
      </c>
      <c r="T7989">
        <v>342.9375</v>
      </c>
      <c r="U7989">
        <v>270</v>
      </c>
      <c r="V7989">
        <f>SUMIF(货件明细!K:K,F7989,货件明细!AQ:AQ)</f>
        <v>0</v>
      </c>
      <c r="W7989">
        <f t="shared" si="496"/>
        <v>1</v>
      </c>
      <c r="X7989">
        <f t="shared" si="497"/>
        <v>270</v>
      </c>
      <c r="Y7989">
        <f>SUMIF(货件明细!K:K,F7989,货件明细!I:I)</f>
        <v>0</v>
      </c>
      <c r="Z7989">
        <f t="shared" si="498"/>
        <v>60</v>
      </c>
      <c r="AA7989">
        <f>SUMIF(货件明细!K:K,F7989,货件明细!J:J)</f>
        <v>0</v>
      </c>
      <c r="AB7989">
        <f t="shared" si="499"/>
        <v>1</v>
      </c>
    </row>
    <row r="7990" spans="1:28">
      <c r="A7990">
        <v>2025</v>
      </c>
      <c r="B7990">
        <v>12</v>
      </c>
      <c r="C7990">
        <v>52</v>
      </c>
      <c r="D7990" s="4">
        <v>46018</v>
      </c>
      <c r="E7990" t="s">
        <v>28</v>
      </c>
      <c r="F7990" t="s">
        <v>8212</v>
      </c>
      <c r="G7990" t="s">
        <v>105</v>
      </c>
      <c r="H7990" t="s">
        <v>31</v>
      </c>
      <c r="I7990" t="s">
        <v>96</v>
      </c>
      <c r="J7990" t="s">
        <v>58</v>
      </c>
      <c r="K7990" t="s">
        <v>58</v>
      </c>
      <c r="L7990" t="s">
        <v>46</v>
      </c>
      <c r="M7990" t="s">
        <v>65</v>
      </c>
      <c r="N7990" t="s">
        <v>2731</v>
      </c>
      <c r="O7990">
        <v>60</v>
      </c>
      <c r="Q7990">
        <v>373.275</v>
      </c>
      <c r="R7990">
        <v>373.275</v>
      </c>
      <c r="S7990">
        <v>0</v>
      </c>
      <c r="T7990">
        <v>373.275</v>
      </c>
      <c r="U7990">
        <v>270</v>
      </c>
      <c r="V7990">
        <f>SUMIF(货件明细!K:K,F7990,货件明细!AQ:AQ)</f>
        <v>0</v>
      </c>
      <c r="W7990">
        <f t="shared" si="496"/>
        <v>1</v>
      </c>
      <c r="X7990">
        <f t="shared" si="497"/>
        <v>270</v>
      </c>
      <c r="Y7990">
        <f>SUMIF(货件明细!K:K,F7990,货件明细!I:I)</f>
        <v>0</v>
      </c>
      <c r="Z7990">
        <f t="shared" si="498"/>
        <v>60</v>
      </c>
      <c r="AA7990">
        <f>SUMIF(货件明细!K:K,F7990,货件明细!J:J)</f>
        <v>0</v>
      </c>
      <c r="AB7990">
        <f t="shared" si="499"/>
        <v>1</v>
      </c>
    </row>
    <row r="7991" spans="1:28">
      <c r="A7991">
        <v>2025</v>
      </c>
      <c r="B7991">
        <v>12</v>
      </c>
      <c r="C7991">
        <v>52</v>
      </c>
      <c r="D7991" s="4">
        <v>46018</v>
      </c>
      <c r="E7991" t="s">
        <v>28</v>
      </c>
      <c r="F7991" t="s">
        <v>8213</v>
      </c>
      <c r="G7991" t="s">
        <v>882</v>
      </c>
      <c r="H7991" t="s">
        <v>71</v>
      </c>
      <c r="I7991" t="s">
        <v>96</v>
      </c>
      <c r="J7991" t="s">
        <v>58</v>
      </c>
      <c r="K7991" t="s">
        <v>58</v>
      </c>
      <c r="L7991" t="s">
        <v>46</v>
      </c>
      <c r="M7991" t="s">
        <v>47</v>
      </c>
      <c r="N7991" t="s">
        <v>5178</v>
      </c>
      <c r="O7991">
        <v>60</v>
      </c>
      <c r="Q7991">
        <v>170.4</v>
      </c>
      <c r="R7991">
        <v>170.4</v>
      </c>
      <c r="S7991">
        <v>0</v>
      </c>
      <c r="T7991">
        <v>170.4</v>
      </c>
      <c r="U7991">
        <v>270</v>
      </c>
      <c r="V7991">
        <f>SUMIF(货件明细!K:K,F7991,货件明细!AQ:AQ)</f>
        <v>0</v>
      </c>
      <c r="W7991">
        <f t="shared" si="496"/>
        <v>1</v>
      </c>
      <c r="X7991">
        <f t="shared" si="497"/>
        <v>270</v>
      </c>
      <c r="Y7991">
        <f>SUMIF(货件明细!K:K,F7991,货件明细!I:I)</f>
        <v>0</v>
      </c>
      <c r="Z7991">
        <f t="shared" si="498"/>
        <v>60</v>
      </c>
      <c r="AA7991">
        <f>SUMIF(货件明细!K:K,F7991,货件明细!J:J)</f>
        <v>0</v>
      </c>
      <c r="AB7991">
        <f t="shared" si="499"/>
        <v>1</v>
      </c>
    </row>
    <row r="7992" spans="1:28">
      <c r="A7992">
        <v>2025</v>
      </c>
      <c r="B7992">
        <v>12</v>
      </c>
      <c r="C7992">
        <v>52</v>
      </c>
      <c r="D7992" s="4">
        <v>46018</v>
      </c>
      <c r="E7992" t="s">
        <v>28</v>
      </c>
      <c r="F7992" t="s">
        <v>8214</v>
      </c>
      <c r="G7992" t="s">
        <v>267</v>
      </c>
      <c r="H7992" t="s">
        <v>71</v>
      </c>
      <c r="I7992" t="s">
        <v>96</v>
      </c>
      <c r="J7992" t="s">
        <v>58</v>
      </c>
      <c r="K7992" t="s">
        <v>58</v>
      </c>
      <c r="L7992" t="s">
        <v>46</v>
      </c>
      <c r="M7992" t="s">
        <v>5001</v>
      </c>
      <c r="N7992" t="s">
        <v>6725</v>
      </c>
      <c r="O7992">
        <v>60</v>
      </c>
      <c r="Q7992">
        <v>168.84</v>
      </c>
      <c r="R7992">
        <v>168.84</v>
      </c>
      <c r="S7992">
        <v>0</v>
      </c>
      <c r="T7992">
        <v>168.84</v>
      </c>
      <c r="U7992">
        <v>270</v>
      </c>
      <c r="V7992">
        <f>SUMIF(货件明细!K:K,F7992,货件明细!AQ:AQ)</f>
        <v>0</v>
      </c>
      <c r="W7992">
        <f t="shared" si="496"/>
        <v>1</v>
      </c>
      <c r="X7992">
        <f t="shared" si="497"/>
        <v>270</v>
      </c>
      <c r="Y7992">
        <f>SUMIF(货件明细!K:K,F7992,货件明细!I:I)</f>
        <v>0</v>
      </c>
      <c r="Z7992">
        <f t="shared" si="498"/>
        <v>60</v>
      </c>
      <c r="AA7992">
        <f>SUMIF(货件明细!K:K,F7992,货件明细!J:J)</f>
        <v>0</v>
      </c>
      <c r="AB7992">
        <f t="shared" si="499"/>
        <v>1</v>
      </c>
    </row>
    <row r="7993" spans="1:28">
      <c r="A7993">
        <v>2025</v>
      </c>
      <c r="B7993">
        <v>12</v>
      </c>
      <c r="C7993">
        <v>52</v>
      </c>
      <c r="D7993" s="4">
        <v>46018</v>
      </c>
      <c r="E7993" t="s">
        <v>28</v>
      </c>
      <c r="F7993" t="s">
        <v>8215</v>
      </c>
      <c r="G7993" t="s">
        <v>163</v>
      </c>
      <c r="H7993" t="s">
        <v>71</v>
      </c>
      <c r="I7993" t="s">
        <v>96</v>
      </c>
      <c r="J7993" t="s">
        <v>58</v>
      </c>
      <c r="K7993" t="s">
        <v>58</v>
      </c>
      <c r="L7993" t="s">
        <v>46</v>
      </c>
      <c r="M7993" t="s">
        <v>5001</v>
      </c>
      <c r="N7993" t="s">
        <v>6725</v>
      </c>
      <c r="O7993">
        <v>60</v>
      </c>
      <c r="Q7993">
        <v>180.214285714286</v>
      </c>
      <c r="R7993">
        <v>180.214285714286</v>
      </c>
      <c r="S7993">
        <v>0</v>
      </c>
      <c r="T7993">
        <v>180.214285714286</v>
      </c>
      <c r="U7993">
        <v>270</v>
      </c>
      <c r="V7993">
        <f>SUMIF(货件明细!K:K,F7993,货件明细!AQ:AQ)</f>
        <v>0</v>
      </c>
      <c r="W7993">
        <f t="shared" si="496"/>
        <v>1</v>
      </c>
      <c r="X7993">
        <f t="shared" si="497"/>
        <v>270</v>
      </c>
      <c r="Y7993">
        <f>SUMIF(货件明细!K:K,F7993,货件明细!I:I)</f>
        <v>0</v>
      </c>
      <c r="Z7993">
        <f t="shared" si="498"/>
        <v>60</v>
      </c>
      <c r="AA7993">
        <f>SUMIF(货件明细!K:K,F7993,货件明细!J:J)</f>
        <v>0</v>
      </c>
      <c r="AB7993">
        <f t="shared" si="499"/>
        <v>1</v>
      </c>
    </row>
    <row r="7994" spans="1:28">
      <c r="A7994">
        <v>2025</v>
      </c>
      <c r="B7994">
        <v>12</v>
      </c>
      <c r="C7994">
        <v>52</v>
      </c>
      <c r="D7994" s="4">
        <v>46018</v>
      </c>
      <c r="E7994" t="s">
        <v>28</v>
      </c>
      <c r="F7994" t="s">
        <v>8216</v>
      </c>
      <c r="G7994" t="s">
        <v>50</v>
      </c>
      <c r="H7994" t="s">
        <v>31</v>
      </c>
      <c r="I7994" t="s">
        <v>145</v>
      </c>
      <c r="J7994" t="s">
        <v>58</v>
      </c>
      <c r="K7994" t="s">
        <v>58</v>
      </c>
      <c r="L7994" t="s">
        <v>46</v>
      </c>
      <c r="M7994" t="s">
        <v>65</v>
      </c>
      <c r="N7994" t="s">
        <v>2731</v>
      </c>
      <c r="O7994">
        <v>127.85</v>
      </c>
      <c r="Q7994">
        <v>697.6</v>
      </c>
      <c r="R7994">
        <v>697.6</v>
      </c>
      <c r="S7994">
        <v>0</v>
      </c>
      <c r="T7994">
        <v>697.6</v>
      </c>
      <c r="U7994">
        <v>625</v>
      </c>
      <c r="V7994">
        <f>SUMIF(货件明细!K:K,F7994,货件明细!AQ:AQ)</f>
        <v>0</v>
      </c>
      <c r="W7994">
        <f t="shared" si="496"/>
        <v>1</v>
      </c>
      <c r="X7994">
        <f t="shared" si="497"/>
        <v>625</v>
      </c>
      <c r="Y7994">
        <f>SUMIF(货件明细!K:K,F7994,货件明细!I:I)</f>
        <v>0</v>
      </c>
      <c r="Z7994">
        <f t="shared" si="498"/>
        <v>127.85</v>
      </c>
      <c r="AA7994">
        <f>SUMIF(货件明细!K:K,F7994,货件明细!J:J)</f>
        <v>0</v>
      </c>
      <c r="AB7994">
        <f t="shared" si="499"/>
        <v>1</v>
      </c>
    </row>
    <row r="7995" spans="1:28">
      <c r="A7995">
        <v>2025</v>
      </c>
      <c r="B7995">
        <v>12</v>
      </c>
      <c r="C7995">
        <v>52</v>
      </c>
      <c r="D7995" s="4">
        <v>46018</v>
      </c>
      <c r="E7995" t="s">
        <v>28</v>
      </c>
      <c r="F7995" t="s">
        <v>8217</v>
      </c>
      <c r="G7995" t="s">
        <v>43</v>
      </c>
      <c r="H7995" t="s">
        <v>44</v>
      </c>
      <c r="I7995" t="s">
        <v>145</v>
      </c>
      <c r="J7995" t="s">
        <v>58</v>
      </c>
      <c r="K7995" t="s">
        <v>58</v>
      </c>
      <c r="L7995" t="s">
        <v>46</v>
      </c>
      <c r="M7995" t="s">
        <v>5001</v>
      </c>
      <c r="N7995" t="s">
        <v>6725</v>
      </c>
      <c r="O7995">
        <v>127.85</v>
      </c>
      <c r="Q7995">
        <v>600.48</v>
      </c>
      <c r="R7995">
        <v>600.48</v>
      </c>
      <c r="S7995">
        <v>0</v>
      </c>
      <c r="T7995">
        <v>600.48</v>
      </c>
      <c r="U7995">
        <v>625</v>
      </c>
      <c r="V7995">
        <f>SUMIF(货件明细!K:K,F7995,货件明细!AQ:AQ)</f>
        <v>0</v>
      </c>
      <c r="W7995">
        <f t="shared" si="496"/>
        <v>1</v>
      </c>
      <c r="X7995">
        <f t="shared" si="497"/>
        <v>625</v>
      </c>
      <c r="Y7995">
        <f>SUMIF(货件明细!K:K,F7995,货件明细!I:I)</f>
        <v>0</v>
      </c>
      <c r="Z7995">
        <f t="shared" si="498"/>
        <v>127.85</v>
      </c>
      <c r="AA7995">
        <f>SUMIF(货件明细!K:K,F7995,货件明细!J:J)</f>
        <v>0</v>
      </c>
      <c r="AB7995">
        <f t="shared" si="499"/>
        <v>1</v>
      </c>
    </row>
    <row r="7996" spans="1:28">
      <c r="A7996">
        <v>2025</v>
      </c>
      <c r="B7996">
        <v>12</v>
      </c>
      <c r="C7996">
        <v>52</v>
      </c>
      <c r="D7996" s="4">
        <v>46018</v>
      </c>
      <c r="E7996" t="s">
        <v>28</v>
      </c>
      <c r="F7996" t="s">
        <v>8218</v>
      </c>
      <c r="G7996" t="s">
        <v>64</v>
      </c>
      <c r="H7996" t="s">
        <v>44</v>
      </c>
      <c r="I7996" t="s">
        <v>145</v>
      </c>
      <c r="J7996" t="s">
        <v>58</v>
      </c>
      <c r="K7996" t="s">
        <v>58</v>
      </c>
      <c r="L7996" t="s">
        <v>46</v>
      </c>
      <c r="M7996" t="s">
        <v>47</v>
      </c>
      <c r="N7996" t="s">
        <v>5218</v>
      </c>
      <c r="O7996">
        <v>127.85</v>
      </c>
      <c r="Q7996">
        <v>600.218181818182</v>
      </c>
      <c r="R7996">
        <v>600.218181818182</v>
      </c>
      <c r="S7996">
        <v>0</v>
      </c>
      <c r="T7996">
        <v>600.218181818182</v>
      </c>
      <c r="U7996">
        <v>625</v>
      </c>
      <c r="V7996">
        <f>SUMIF(货件明细!K:K,F7996,货件明细!AQ:AQ)</f>
        <v>0</v>
      </c>
      <c r="W7996">
        <f t="shared" si="496"/>
        <v>1</v>
      </c>
      <c r="X7996">
        <f t="shared" si="497"/>
        <v>625</v>
      </c>
      <c r="Y7996">
        <f>SUMIF(货件明细!K:K,F7996,货件明细!I:I)</f>
        <v>0</v>
      </c>
      <c r="Z7996">
        <f t="shared" si="498"/>
        <v>127.85</v>
      </c>
      <c r="AA7996">
        <f>SUMIF(货件明细!K:K,F7996,货件明细!J:J)</f>
        <v>0</v>
      </c>
      <c r="AB7996">
        <f t="shared" si="499"/>
        <v>1</v>
      </c>
    </row>
    <row r="7997" spans="1:28">
      <c r="A7997">
        <v>2025</v>
      </c>
      <c r="B7997">
        <v>12</v>
      </c>
      <c r="C7997">
        <v>52</v>
      </c>
      <c r="D7997" s="4">
        <v>46018</v>
      </c>
      <c r="E7997" t="s">
        <v>28</v>
      </c>
      <c r="F7997" t="s">
        <v>8219</v>
      </c>
      <c r="G7997" t="s">
        <v>70</v>
      </c>
      <c r="H7997" t="s">
        <v>71</v>
      </c>
      <c r="I7997" t="s">
        <v>145</v>
      </c>
      <c r="J7997" t="s">
        <v>58</v>
      </c>
      <c r="K7997" t="s">
        <v>58</v>
      </c>
      <c r="L7997" t="s">
        <v>46</v>
      </c>
      <c r="M7997" t="s">
        <v>5001</v>
      </c>
      <c r="N7997" t="s">
        <v>6725</v>
      </c>
      <c r="O7997">
        <v>127.85</v>
      </c>
      <c r="Q7997">
        <v>385.92</v>
      </c>
      <c r="R7997">
        <v>385.92</v>
      </c>
      <c r="S7997">
        <v>0</v>
      </c>
      <c r="T7997">
        <v>385.92</v>
      </c>
      <c r="U7997">
        <v>625</v>
      </c>
      <c r="V7997">
        <f>SUMIF(货件明细!K:K,F7997,货件明细!AQ:AQ)</f>
        <v>0</v>
      </c>
      <c r="W7997">
        <f t="shared" si="496"/>
        <v>1</v>
      </c>
      <c r="X7997">
        <f t="shared" si="497"/>
        <v>625</v>
      </c>
      <c r="Y7997">
        <f>SUMIF(货件明细!K:K,F7997,货件明细!I:I)</f>
        <v>0</v>
      </c>
      <c r="Z7997">
        <f t="shared" si="498"/>
        <v>127.85</v>
      </c>
      <c r="AA7997">
        <f>SUMIF(货件明细!K:K,F7997,货件明细!J:J)</f>
        <v>0</v>
      </c>
      <c r="AB7997">
        <f t="shared" si="499"/>
        <v>1</v>
      </c>
    </row>
    <row r="7998" spans="1:28">
      <c r="A7998">
        <v>2025</v>
      </c>
      <c r="B7998">
        <v>12</v>
      </c>
      <c r="C7998">
        <v>52</v>
      </c>
      <c r="D7998" s="4">
        <v>46018</v>
      </c>
      <c r="E7998" t="s">
        <v>28</v>
      </c>
      <c r="F7998" t="s">
        <v>8220</v>
      </c>
      <c r="G7998" t="s">
        <v>1610</v>
      </c>
      <c r="H7998" t="s">
        <v>71</v>
      </c>
      <c r="I7998" t="s">
        <v>145</v>
      </c>
      <c r="J7998" t="s">
        <v>58</v>
      </c>
      <c r="K7998" t="s">
        <v>58</v>
      </c>
      <c r="L7998" t="s">
        <v>46</v>
      </c>
      <c r="M7998" t="s">
        <v>47</v>
      </c>
      <c r="N7998" t="s">
        <v>5178</v>
      </c>
      <c r="O7998">
        <v>127.85</v>
      </c>
      <c r="Q7998">
        <v>326.6</v>
      </c>
      <c r="R7998">
        <v>326.6</v>
      </c>
      <c r="S7998">
        <v>0</v>
      </c>
      <c r="T7998">
        <v>326.6</v>
      </c>
      <c r="U7998">
        <v>625</v>
      </c>
      <c r="V7998">
        <f>SUMIF(货件明细!K:K,F7998,货件明细!AQ:AQ)</f>
        <v>0</v>
      </c>
      <c r="W7998">
        <f t="shared" si="496"/>
        <v>1</v>
      </c>
      <c r="X7998">
        <f t="shared" si="497"/>
        <v>625</v>
      </c>
      <c r="Y7998">
        <f>SUMIF(货件明细!K:K,F7998,货件明细!I:I)</f>
        <v>0</v>
      </c>
      <c r="Z7998">
        <f t="shared" si="498"/>
        <v>127.85</v>
      </c>
      <c r="AA7998">
        <f>SUMIF(货件明细!K:K,F7998,货件明细!J:J)</f>
        <v>0</v>
      </c>
      <c r="AB7998">
        <f t="shared" si="499"/>
        <v>1</v>
      </c>
    </row>
    <row r="7999" spans="1:28">
      <c r="A7999">
        <v>2025</v>
      </c>
      <c r="B7999">
        <v>12</v>
      </c>
      <c r="C7999">
        <v>52</v>
      </c>
      <c r="D7999" s="4">
        <v>46018</v>
      </c>
      <c r="E7999" t="s">
        <v>28</v>
      </c>
      <c r="F7999" t="s">
        <v>8221</v>
      </c>
      <c r="G7999" t="s">
        <v>50</v>
      </c>
      <c r="H7999" t="s">
        <v>31</v>
      </c>
      <c r="I7999" t="s">
        <v>80</v>
      </c>
      <c r="J7999" t="s">
        <v>58</v>
      </c>
      <c r="K7999" t="s">
        <v>58</v>
      </c>
      <c r="L7999" t="s">
        <v>46</v>
      </c>
      <c r="M7999" t="s">
        <v>65</v>
      </c>
      <c r="N7999" t="s">
        <v>2731</v>
      </c>
      <c r="O7999">
        <v>11.05</v>
      </c>
      <c r="Q7999">
        <v>87.2</v>
      </c>
      <c r="R7999">
        <v>87.2</v>
      </c>
      <c r="S7999">
        <v>0</v>
      </c>
      <c r="T7999">
        <v>87.2</v>
      </c>
      <c r="U7999">
        <v>68</v>
      </c>
      <c r="V7999">
        <f>SUMIF(货件明细!K:K,F7999,货件明细!AQ:AQ)</f>
        <v>0</v>
      </c>
      <c r="W7999">
        <f t="shared" si="496"/>
        <v>1</v>
      </c>
      <c r="X7999">
        <f t="shared" si="497"/>
        <v>68</v>
      </c>
      <c r="Y7999">
        <f>SUMIF(货件明细!K:K,F7999,货件明细!I:I)</f>
        <v>0</v>
      </c>
      <c r="Z7999">
        <f t="shared" si="498"/>
        <v>11.05</v>
      </c>
      <c r="AA7999">
        <f>SUMIF(货件明细!K:K,F7999,货件明细!J:J)</f>
        <v>0</v>
      </c>
      <c r="AB7999">
        <f t="shared" si="499"/>
        <v>1</v>
      </c>
    </row>
    <row r="8000" spans="1:28">
      <c r="A8000">
        <v>2025</v>
      </c>
      <c r="B8000">
        <v>12</v>
      </c>
      <c r="C8000">
        <v>52</v>
      </c>
      <c r="D8000" s="4">
        <v>46018</v>
      </c>
      <c r="E8000" t="s">
        <v>28</v>
      </c>
      <c r="F8000" t="s">
        <v>8222</v>
      </c>
      <c r="G8000" t="s">
        <v>43</v>
      </c>
      <c r="H8000" t="s">
        <v>44</v>
      </c>
      <c r="I8000" t="s">
        <v>80</v>
      </c>
      <c r="J8000" t="s">
        <v>58</v>
      </c>
      <c r="K8000" t="s">
        <v>58</v>
      </c>
      <c r="L8000" t="s">
        <v>46</v>
      </c>
      <c r="M8000" t="s">
        <v>5001</v>
      </c>
      <c r="N8000" t="s">
        <v>6725</v>
      </c>
      <c r="O8000">
        <v>11.05</v>
      </c>
      <c r="Q8000">
        <v>75.06</v>
      </c>
      <c r="R8000">
        <v>75.06</v>
      </c>
      <c r="S8000">
        <v>0</v>
      </c>
      <c r="T8000">
        <v>75.06</v>
      </c>
      <c r="U8000">
        <v>68</v>
      </c>
      <c r="V8000">
        <f>SUMIF(货件明细!K:K,F8000,货件明细!AQ:AQ)</f>
        <v>0</v>
      </c>
      <c r="W8000">
        <f t="shared" si="496"/>
        <v>1</v>
      </c>
      <c r="X8000">
        <f t="shared" si="497"/>
        <v>68</v>
      </c>
      <c r="Y8000">
        <f>SUMIF(货件明细!K:K,F8000,货件明细!I:I)</f>
        <v>0</v>
      </c>
      <c r="Z8000">
        <f t="shared" si="498"/>
        <v>11.05</v>
      </c>
      <c r="AA8000">
        <f>SUMIF(货件明细!K:K,F8000,货件明细!J:J)</f>
        <v>0</v>
      </c>
      <c r="AB8000">
        <f t="shared" si="499"/>
        <v>1</v>
      </c>
    </row>
    <row r="8001" spans="1:28">
      <c r="A8001">
        <v>2025</v>
      </c>
      <c r="B8001">
        <v>12</v>
      </c>
      <c r="C8001">
        <v>52</v>
      </c>
      <c r="D8001" s="4">
        <v>46018</v>
      </c>
      <c r="E8001" t="s">
        <v>28</v>
      </c>
      <c r="F8001" t="s">
        <v>8223</v>
      </c>
      <c r="G8001" t="s">
        <v>64</v>
      </c>
      <c r="H8001" t="s">
        <v>44</v>
      </c>
      <c r="I8001" t="s">
        <v>80</v>
      </c>
      <c r="J8001" t="s">
        <v>58</v>
      </c>
      <c r="K8001" t="s">
        <v>58</v>
      </c>
      <c r="L8001" t="s">
        <v>46</v>
      </c>
      <c r="M8001" t="s">
        <v>47</v>
      </c>
      <c r="N8001" t="s">
        <v>5218</v>
      </c>
      <c r="O8001">
        <v>11.05</v>
      </c>
      <c r="Q8001">
        <v>75.0272727272727</v>
      </c>
      <c r="R8001">
        <v>75.0272727272727</v>
      </c>
      <c r="S8001">
        <v>0</v>
      </c>
      <c r="T8001">
        <v>75.0272727272727</v>
      </c>
      <c r="U8001">
        <v>68</v>
      </c>
      <c r="V8001">
        <f>SUMIF(货件明细!K:K,F8001,货件明细!AQ:AQ)</f>
        <v>0</v>
      </c>
      <c r="W8001">
        <f t="shared" si="496"/>
        <v>1</v>
      </c>
      <c r="X8001">
        <f t="shared" si="497"/>
        <v>68</v>
      </c>
      <c r="Y8001">
        <f>SUMIF(货件明细!K:K,F8001,货件明细!I:I)</f>
        <v>0</v>
      </c>
      <c r="Z8001">
        <f t="shared" si="498"/>
        <v>11.05</v>
      </c>
      <c r="AA8001">
        <f>SUMIF(货件明细!K:K,F8001,货件明细!J:J)</f>
        <v>0</v>
      </c>
      <c r="AB8001">
        <f t="shared" si="499"/>
        <v>1</v>
      </c>
    </row>
    <row r="8002" spans="1:28">
      <c r="A8002">
        <v>2025</v>
      </c>
      <c r="B8002">
        <v>12</v>
      </c>
      <c r="C8002">
        <v>52</v>
      </c>
      <c r="D8002" s="4">
        <v>46018</v>
      </c>
      <c r="E8002" t="s">
        <v>28</v>
      </c>
      <c r="F8002" t="s">
        <v>8224</v>
      </c>
      <c r="G8002" t="s">
        <v>70</v>
      </c>
      <c r="H8002" t="s">
        <v>71</v>
      </c>
      <c r="I8002" t="s">
        <v>80</v>
      </c>
      <c r="J8002" t="s">
        <v>58</v>
      </c>
      <c r="K8002" t="s">
        <v>58</v>
      </c>
      <c r="L8002" t="s">
        <v>46</v>
      </c>
      <c r="M8002" t="s">
        <v>5001</v>
      </c>
      <c r="N8002" t="s">
        <v>6725</v>
      </c>
      <c r="O8002">
        <v>11.05</v>
      </c>
      <c r="Q8002">
        <v>48.24</v>
      </c>
      <c r="R8002">
        <v>48.24</v>
      </c>
      <c r="S8002">
        <v>0</v>
      </c>
      <c r="T8002">
        <v>48.24</v>
      </c>
      <c r="U8002">
        <v>68</v>
      </c>
      <c r="V8002">
        <f>SUMIF(货件明细!K:K,F8002,货件明细!AQ:AQ)</f>
        <v>0</v>
      </c>
      <c r="W8002">
        <f t="shared" ref="W8002:W8065" si="500">IF(V8002=U8002,0,1)</f>
        <v>1</v>
      </c>
      <c r="X8002">
        <f t="shared" ref="X8002:X8065" si="501">U8002</f>
        <v>68</v>
      </c>
      <c r="Y8002">
        <f>SUMIF(货件明细!K:K,F8002,货件明细!I:I)</f>
        <v>0</v>
      </c>
      <c r="Z8002">
        <f t="shared" ref="Z8002:Z8065" si="502">O8002-Y8002</f>
        <v>11.05</v>
      </c>
      <c r="AA8002">
        <f>SUMIF(货件明细!K:K,F8002,货件明细!J:J)</f>
        <v>0</v>
      </c>
      <c r="AB8002">
        <f t="shared" ref="AB8002:AB8065" si="503">IF(T8002=AA8002,0,1)</f>
        <v>1</v>
      </c>
    </row>
    <row r="8003" spans="1:28">
      <c r="A8003">
        <v>2025</v>
      </c>
      <c r="B8003">
        <v>12</v>
      </c>
      <c r="C8003">
        <v>52</v>
      </c>
      <c r="D8003" s="4">
        <v>46018</v>
      </c>
      <c r="E8003" t="s">
        <v>28</v>
      </c>
      <c r="F8003" t="s">
        <v>8225</v>
      </c>
      <c r="G8003" t="s">
        <v>1610</v>
      </c>
      <c r="H8003" t="s">
        <v>71</v>
      </c>
      <c r="I8003" t="s">
        <v>80</v>
      </c>
      <c r="J8003" t="s">
        <v>58</v>
      </c>
      <c r="K8003" t="s">
        <v>58</v>
      </c>
      <c r="L8003" t="s">
        <v>46</v>
      </c>
      <c r="M8003" t="s">
        <v>47</v>
      </c>
      <c r="N8003" t="s">
        <v>5178</v>
      </c>
      <c r="O8003">
        <v>11.05</v>
      </c>
      <c r="Q8003">
        <v>35.5</v>
      </c>
      <c r="R8003">
        <v>35.5</v>
      </c>
      <c r="S8003">
        <v>0</v>
      </c>
      <c r="T8003">
        <v>35.5</v>
      </c>
      <c r="U8003">
        <v>68</v>
      </c>
      <c r="V8003">
        <f>SUMIF(货件明细!K:K,F8003,货件明细!AQ:AQ)</f>
        <v>0</v>
      </c>
      <c r="W8003">
        <f t="shared" si="500"/>
        <v>1</v>
      </c>
      <c r="X8003">
        <f t="shared" si="501"/>
        <v>68</v>
      </c>
      <c r="Y8003">
        <f>SUMIF(货件明细!K:K,F8003,货件明细!I:I)</f>
        <v>0</v>
      </c>
      <c r="Z8003">
        <f t="shared" si="502"/>
        <v>11.05</v>
      </c>
      <c r="AA8003">
        <f>SUMIF(货件明细!K:K,F8003,货件明细!J:J)</f>
        <v>0</v>
      </c>
      <c r="AB8003">
        <f t="shared" si="503"/>
        <v>1</v>
      </c>
    </row>
    <row r="8004" spans="1:28">
      <c r="A8004">
        <v>2025</v>
      </c>
      <c r="B8004">
        <v>12</v>
      </c>
      <c r="C8004">
        <v>52</v>
      </c>
      <c r="D8004" s="4">
        <v>46018</v>
      </c>
      <c r="E8004" t="s">
        <v>28</v>
      </c>
      <c r="F8004" t="s">
        <v>8226</v>
      </c>
      <c r="G8004" t="s">
        <v>50</v>
      </c>
      <c r="H8004" t="s">
        <v>31</v>
      </c>
      <c r="I8004" t="s">
        <v>145</v>
      </c>
      <c r="J8004" t="s">
        <v>100</v>
      </c>
      <c r="K8004" t="s">
        <v>100</v>
      </c>
      <c r="L8004" t="s">
        <v>46</v>
      </c>
      <c r="M8004" t="s">
        <v>47</v>
      </c>
      <c r="N8004" t="s">
        <v>5148</v>
      </c>
      <c r="O8004">
        <v>19.9</v>
      </c>
      <c r="Q8004">
        <v>108.5</v>
      </c>
      <c r="R8004">
        <v>108.5</v>
      </c>
      <c r="S8004">
        <v>0</v>
      </c>
      <c r="T8004">
        <v>108.5</v>
      </c>
      <c r="U8004">
        <v>54</v>
      </c>
      <c r="V8004">
        <f>SUMIF(货件明细!K:K,F8004,货件明细!AQ:AQ)</f>
        <v>0</v>
      </c>
      <c r="W8004">
        <f t="shared" si="500"/>
        <v>1</v>
      </c>
      <c r="X8004">
        <f t="shared" si="501"/>
        <v>54</v>
      </c>
      <c r="Y8004">
        <f>SUMIF(货件明细!K:K,F8004,货件明细!I:I)</f>
        <v>0</v>
      </c>
      <c r="Z8004">
        <f t="shared" si="502"/>
        <v>19.9</v>
      </c>
      <c r="AA8004">
        <f>SUMIF(货件明细!K:K,F8004,货件明细!J:J)</f>
        <v>0</v>
      </c>
      <c r="AB8004">
        <f t="shared" si="503"/>
        <v>1</v>
      </c>
    </row>
    <row r="8005" spans="1:28">
      <c r="A8005">
        <v>2025</v>
      </c>
      <c r="B8005">
        <v>12</v>
      </c>
      <c r="C8005">
        <v>52</v>
      </c>
      <c r="D8005" s="4">
        <v>46018</v>
      </c>
      <c r="E8005" t="s">
        <v>28</v>
      </c>
      <c r="F8005" t="s">
        <v>8227</v>
      </c>
      <c r="G8005" t="s">
        <v>43</v>
      </c>
      <c r="H8005" t="s">
        <v>44</v>
      </c>
      <c r="I8005" t="s">
        <v>145</v>
      </c>
      <c r="J8005" t="s">
        <v>100</v>
      </c>
      <c r="K8005" t="s">
        <v>100</v>
      </c>
      <c r="L8005" t="s">
        <v>46</v>
      </c>
      <c r="M8005" t="s">
        <v>47</v>
      </c>
      <c r="N8005" t="s">
        <v>4252</v>
      </c>
      <c r="O8005">
        <v>19.9</v>
      </c>
      <c r="Q8005">
        <v>83.4</v>
      </c>
      <c r="R8005">
        <v>83.4</v>
      </c>
      <c r="S8005">
        <v>0</v>
      </c>
      <c r="T8005">
        <v>83.4</v>
      </c>
      <c r="U8005">
        <v>54</v>
      </c>
      <c r="V8005">
        <f>SUMIF(货件明细!K:K,F8005,货件明细!AQ:AQ)</f>
        <v>0</v>
      </c>
      <c r="W8005">
        <f t="shared" si="500"/>
        <v>1</v>
      </c>
      <c r="X8005">
        <f t="shared" si="501"/>
        <v>54</v>
      </c>
      <c r="Y8005">
        <f>SUMIF(货件明细!K:K,F8005,货件明细!I:I)</f>
        <v>0</v>
      </c>
      <c r="Z8005">
        <f t="shared" si="502"/>
        <v>19.9</v>
      </c>
      <c r="AA8005">
        <f>SUMIF(货件明细!K:K,F8005,货件明细!J:J)</f>
        <v>0</v>
      </c>
      <c r="AB8005">
        <f t="shared" si="503"/>
        <v>1</v>
      </c>
    </row>
    <row r="8006" spans="1:28">
      <c r="A8006">
        <v>2025</v>
      </c>
      <c r="B8006">
        <v>12</v>
      </c>
      <c r="C8006">
        <v>52</v>
      </c>
      <c r="D8006" s="4">
        <v>46018</v>
      </c>
      <c r="E8006" t="s">
        <v>28</v>
      </c>
      <c r="F8006" t="s">
        <v>8228</v>
      </c>
      <c r="G8006" t="s">
        <v>64</v>
      </c>
      <c r="H8006" t="s">
        <v>44</v>
      </c>
      <c r="I8006" t="s">
        <v>145</v>
      </c>
      <c r="J8006" t="s">
        <v>100</v>
      </c>
      <c r="K8006" t="s">
        <v>100</v>
      </c>
      <c r="L8006" t="s">
        <v>46</v>
      </c>
      <c r="M8006" t="s">
        <v>47</v>
      </c>
      <c r="N8006" t="s">
        <v>4252</v>
      </c>
      <c r="O8006">
        <v>19.9</v>
      </c>
      <c r="Q8006">
        <v>86.875</v>
      </c>
      <c r="R8006">
        <v>86.875</v>
      </c>
      <c r="S8006">
        <v>0</v>
      </c>
      <c r="T8006">
        <v>86.875</v>
      </c>
      <c r="U8006">
        <v>54</v>
      </c>
      <c r="V8006">
        <f>SUMIF(货件明细!K:K,F8006,货件明细!AQ:AQ)</f>
        <v>0</v>
      </c>
      <c r="W8006">
        <f t="shared" si="500"/>
        <v>1</v>
      </c>
      <c r="X8006">
        <f t="shared" si="501"/>
        <v>54</v>
      </c>
      <c r="Y8006">
        <f>SUMIF(货件明细!K:K,F8006,货件明细!I:I)</f>
        <v>0</v>
      </c>
      <c r="Z8006">
        <f t="shared" si="502"/>
        <v>19.9</v>
      </c>
      <c r="AA8006">
        <f>SUMIF(货件明细!K:K,F8006,货件明细!J:J)</f>
        <v>0</v>
      </c>
      <c r="AB8006">
        <f t="shared" si="503"/>
        <v>1</v>
      </c>
    </row>
    <row r="8007" spans="1:28">
      <c r="A8007">
        <v>2025</v>
      </c>
      <c r="B8007">
        <v>12</v>
      </c>
      <c r="C8007">
        <v>52</v>
      </c>
      <c r="D8007" s="4">
        <v>46018</v>
      </c>
      <c r="E8007" t="s">
        <v>28</v>
      </c>
      <c r="F8007" t="s">
        <v>8229</v>
      </c>
      <c r="G8007" t="s">
        <v>70</v>
      </c>
      <c r="H8007" t="s">
        <v>71</v>
      </c>
      <c r="I8007" t="s">
        <v>145</v>
      </c>
      <c r="J8007" t="s">
        <v>100</v>
      </c>
      <c r="K8007" t="s">
        <v>58</v>
      </c>
      <c r="L8007" t="s">
        <v>46</v>
      </c>
      <c r="M8007" t="s">
        <v>5001</v>
      </c>
      <c r="N8007" t="s">
        <v>6725</v>
      </c>
      <c r="O8007">
        <v>19.9</v>
      </c>
      <c r="Q8007">
        <v>48.24</v>
      </c>
      <c r="R8007">
        <v>48.24</v>
      </c>
      <c r="S8007">
        <v>0</v>
      </c>
      <c r="T8007">
        <v>48.24</v>
      </c>
      <c r="U8007">
        <v>54</v>
      </c>
      <c r="V8007">
        <f>SUMIF(货件明细!K:K,F8007,货件明细!AQ:AQ)</f>
        <v>0</v>
      </c>
      <c r="W8007">
        <f t="shared" si="500"/>
        <v>1</v>
      </c>
      <c r="X8007">
        <f t="shared" si="501"/>
        <v>54</v>
      </c>
      <c r="Y8007">
        <f>SUMIF(货件明细!K:K,F8007,货件明细!I:I)</f>
        <v>0</v>
      </c>
      <c r="Z8007">
        <f t="shared" si="502"/>
        <v>19.9</v>
      </c>
      <c r="AA8007">
        <f>SUMIF(货件明细!K:K,F8007,货件明细!J:J)</f>
        <v>0</v>
      </c>
      <c r="AB8007">
        <f t="shared" si="503"/>
        <v>1</v>
      </c>
    </row>
    <row r="8008" spans="1:28">
      <c r="A8008">
        <v>2025</v>
      </c>
      <c r="B8008">
        <v>12</v>
      </c>
      <c r="C8008">
        <v>52</v>
      </c>
      <c r="D8008" s="4">
        <v>46018</v>
      </c>
      <c r="E8008" t="s">
        <v>28</v>
      </c>
      <c r="F8008" t="s">
        <v>8230</v>
      </c>
      <c r="G8008" t="s">
        <v>1610</v>
      </c>
      <c r="H8008" t="s">
        <v>71</v>
      </c>
      <c r="I8008" t="s">
        <v>145</v>
      </c>
      <c r="J8008" t="s">
        <v>100</v>
      </c>
      <c r="K8008" t="s">
        <v>58</v>
      </c>
      <c r="L8008" t="s">
        <v>46</v>
      </c>
      <c r="M8008" t="s">
        <v>47</v>
      </c>
      <c r="N8008" t="s">
        <v>5178</v>
      </c>
      <c r="O8008">
        <v>19.9</v>
      </c>
      <c r="Q8008">
        <v>49.7</v>
      </c>
      <c r="R8008">
        <v>49.7</v>
      </c>
      <c r="S8008">
        <v>0</v>
      </c>
      <c r="T8008">
        <v>49.7</v>
      </c>
      <c r="U8008">
        <v>54</v>
      </c>
      <c r="V8008">
        <f>SUMIF(货件明细!K:K,F8008,货件明细!AQ:AQ)</f>
        <v>0</v>
      </c>
      <c r="W8008">
        <f t="shared" si="500"/>
        <v>1</v>
      </c>
      <c r="X8008">
        <f t="shared" si="501"/>
        <v>54</v>
      </c>
      <c r="Y8008">
        <f>SUMIF(货件明细!K:K,F8008,货件明细!I:I)</f>
        <v>0</v>
      </c>
      <c r="Z8008">
        <f t="shared" si="502"/>
        <v>19.9</v>
      </c>
      <c r="AA8008">
        <f>SUMIF(货件明细!K:K,F8008,货件明细!J:J)</f>
        <v>0</v>
      </c>
      <c r="AB8008">
        <f t="shared" si="503"/>
        <v>1</v>
      </c>
    </row>
    <row r="8009" spans="1:28">
      <c r="A8009">
        <v>2025</v>
      </c>
      <c r="B8009">
        <v>12</v>
      </c>
      <c r="C8009">
        <v>52</v>
      </c>
      <c r="D8009" s="4">
        <v>46018</v>
      </c>
      <c r="E8009" t="s">
        <v>28</v>
      </c>
      <c r="F8009" t="s">
        <v>8231</v>
      </c>
      <c r="G8009" t="s">
        <v>70</v>
      </c>
      <c r="H8009" t="s">
        <v>71</v>
      </c>
      <c r="I8009" t="s">
        <v>32</v>
      </c>
      <c r="J8009" t="s">
        <v>58</v>
      </c>
      <c r="K8009" t="s">
        <v>58</v>
      </c>
      <c r="L8009" t="s">
        <v>46</v>
      </c>
      <c r="M8009" t="s">
        <v>5001</v>
      </c>
      <c r="N8009" t="s">
        <v>6725</v>
      </c>
      <c r="O8009">
        <v>23.5</v>
      </c>
      <c r="Q8009">
        <v>96.48</v>
      </c>
      <c r="R8009">
        <v>96.48</v>
      </c>
      <c r="S8009">
        <v>0</v>
      </c>
      <c r="T8009">
        <v>96.48</v>
      </c>
      <c r="U8009">
        <v>162</v>
      </c>
      <c r="V8009">
        <f>SUMIF(货件明细!K:K,F8009,货件明细!AQ:AQ)</f>
        <v>0</v>
      </c>
      <c r="W8009">
        <f t="shared" si="500"/>
        <v>1</v>
      </c>
      <c r="X8009">
        <f t="shared" si="501"/>
        <v>162</v>
      </c>
      <c r="Y8009">
        <f>SUMIF(货件明细!K:K,F8009,货件明细!I:I)</f>
        <v>0</v>
      </c>
      <c r="Z8009">
        <f t="shared" si="502"/>
        <v>23.5</v>
      </c>
      <c r="AA8009">
        <f>SUMIF(货件明细!K:K,F8009,货件明细!J:J)</f>
        <v>0</v>
      </c>
      <c r="AB8009">
        <f t="shared" si="503"/>
        <v>1</v>
      </c>
    </row>
    <row r="8010" spans="1:28">
      <c r="A8010">
        <v>2025</v>
      </c>
      <c r="B8010">
        <v>12</v>
      </c>
      <c r="C8010">
        <v>52</v>
      </c>
      <c r="D8010" s="4">
        <v>46018</v>
      </c>
      <c r="E8010" t="s">
        <v>28</v>
      </c>
      <c r="F8010" t="s">
        <v>8232</v>
      </c>
      <c r="G8010" t="s">
        <v>50</v>
      </c>
      <c r="H8010" t="s">
        <v>31</v>
      </c>
      <c r="I8010" t="s">
        <v>32</v>
      </c>
      <c r="J8010" t="s">
        <v>58</v>
      </c>
      <c r="K8010" t="s">
        <v>58</v>
      </c>
      <c r="L8010" t="s">
        <v>46</v>
      </c>
      <c r="M8010" t="s">
        <v>65</v>
      </c>
      <c r="N8010" t="s">
        <v>2731</v>
      </c>
      <c r="O8010">
        <v>23.5</v>
      </c>
      <c r="Q8010">
        <v>174.4</v>
      </c>
      <c r="R8010">
        <v>174.4</v>
      </c>
      <c r="S8010">
        <v>0</v>
      </c>
      <c r="T8010">
        <v>174.4</v>
      </c>
      <c r="U8010">
        <v>162</v>
      </c>
      <c r="V8010">
        <f>SUMIF(货件明细!K:K,F8010,货件明细!AQ:AQ)</f>
        <v>0</v>
      </c>
      <c r="W8010">
        <f t="shared" si="500"/>
        <v>1</v>
      </c>
      <c r="X8010">
        <f t="shared" si="501"/>
        <v>162</v>
      </c>
      <c r="Y8010">
        <f>SUMIF(货件明细!K:K,F8010,货件明细!I:I)</f>
        <v>0</v>
      </c>
      <c r="Z8010">
        <f t="shared" si="502"/>
        <v>23.5</v>
      </c>
      <c r="AA8010">
        <f>SUMIF(货件明细!K:K,F8010,货件明细!J:J)</f>
        <v>0</v>
      </c>
      <c r="AB8010">
        <f t="shared" si="503"/>
        <v>1</v>
      </c>
    </row>
    <row r="8011" spans="1:28">
      <c r="A8011">
        <v>2025</v>
      </c>
      <c r="B8011">
        <v>12</v>
      </c>
      <c r="C8011">
        <v>52</v>
      </c>
      <c r="D8011" s="4">
        <v>46018</v>
      </c>
      <c r="E8011" t="s">
        <v>28</v>
      </c>
      <c r="F8011" t="s">
        <v>8233</v>
      </c>
      <c r="G8011" t="s">
        <v>43</v>
      </c>
      <c r="H8011" t="s">
        <v>44</v>
      </c>
      <c r="I8011" t="s">
        <v>32</v>
      </c>
      <c r="J8011" t="s">
        <v>58</v>
      </c>
      <c r="K8011" t="s">
        <v>58</v>
      </c>
      <c r="L8011" t="s">
        <v>46</v>
      </c>
      <c r="M8011" t="s">
        <v>5001</v>
      </c>
      <c r="N8011" t="s">
        <v>6725</v>
      </c>
      <c r="O8011">
        <v>23.5</v>
      </c>
      <c r="Q8011">
        <v>150.12</v>
      </c>
      <c r="R8011">
        <v>150.12</v>
      </c>
      <c r="S8011">
        <v>0</v>
      </c>
      <c r="T8011">
        <v>150.12</v>
      </c>
      <c r="U8011">
        <v>162</v>
      </c>
      <c r="V8011">
        <f>SUMIF(货件明细!K:K,F8011,货件明细!AQ:AQ)</f>
        <v>0</v>
      </c>
      <c r="W8011">
        <f t="shared" si="500"/>
        <v>1</v>
      </c>
      <c r="X8011">
        <f t="shared" si="501"/>
        <v>162</v>
      </c>
      <c r="Y8011">
        <f>SUMIF(货件明细!K:K,F8011,货件明细!I:I)</f>
        <v>0</v>
      </c>
      <c r="Z8011">
        <f t="shared" si="502"/>
        <v>23.5</v>
      </c>
      <c r="AA8011">
        <f>SUMIF(货件明细!K:K,F8011,货件明细!J:J)</f>
        <v>0</v>
      </c>
      <c r="AB8011">
        <f t="shared" si="503"/>
        <v>1</v>
      </c>
    </row>
    <row r="8012" spans="1:28">
      <c r="A8012">
        <v>2025</v>
      </c>
      <c r="B8012">
        <v>12</v>
      </c>
      <c r="C8012">
        <v>52</v>
      </c>
      <c r="D8012" s="4">
        <v>46018</v>
      </c>
      <c r="E8012" t="s">
        <v>28</v>
      </c>
      <c r="F8012" t="s">
        <v>8234</v>
      </c>
      <c r="G8012" t="s">
        <v>64</v>
      </c>
      <c r="H8012" t="s">
        <v>44</v>
      </c>
      <c r="I8012" t="s">
        <v>32</v>
      </c>
      <c r="J8012" t="s">
        <v>58</v>
      </c>
      <c r="K8012" t="s">
        <v>58</v>
      </c>
      <c r="L8012" t="s">
        <v>46</v>
      </c>
      <c r="M8012" t="s">
        <v>47</v>
      </c>
      <c r="N8012" t="s">
        <v>5218</v>
      </c>
      <c r="O8012">
        <v>23.5</v>
      </c>
      <c r="Q8012">
        <v>150.054545454545</v>
      </c>
      <c r="R8012">
        <v>150.054545454545</v>
      </c>
      <c r="S8012">
        <v>0</v>
      </c>
      <c r="T8012">
        <v>150.054545454545</v>
      </c>
      <c r="U8012">
        <v>162</v>
      </c>
      <c r="V8012">
        <f>SUMIF(货件明细!K:K,F8012,货件明细!AQ:AQ)</f>
        <v>0</v>
      </c>
      <c r="W8012">
        <f t="shared" si="500"/>
        <v>1</v>
      </c>
      <c r="X8012">
        <f t="shared" si="501"/>
        <v>162</v>
      </c>
      <c r="Y8012">
        <f>SUMIF(货件明细!K:K,F8012,货件明细!I:I)</f>
        <v>0</v>
      </c>
      <c r="Z8012">
        <f t="shared" si="502"/>
        <v>23.5</v>
      </c>
      <c r="AA8012">
        <f>SUMIF(货件明细!K:K,F8012,货件明细!J:J)</f>
        <v>0</v>
      </c>
      <c r="AB8012">
        <f t="shared" si="503"/>
        <v>1</v>
      </c>
    </row>
    <row r="8013" spans="1:28">
      <c r="A8013">
        <v>2025</v>
      </c>
      <c r="B8013">
        <v>12</v>
      </c>
      <c r="C8013">
        <v>52</v>
      </c>
      <c r="D8013" s="4">
        <v>46018</v>
      </c>
      <c r="E8013" t="s">
        <v>28</v>
      </c>
      <c r="F8013" t="s">
        <v>8235</v>
      </c>
      <c r="G8013" t="s">
        <v>1610</v>
      </c>
      <c r="H8013" t="s">
        <v>71</v>
      </c>
      <c r="I8013" t="s">
        <v>32</v>
      </c>
      <c r="J8013" t="s">
        <v>58</v>
      </c>
      <c r="K8013" t="s">
        <v>58</v>
      </c>
      <c r="L8013" t="s">
        <v>46</v>
      </c>
      <c r="M8013" t="s">
        <v>47</v>
      </c>
      <c r="N8013" t="s">
        <v>5178</v>
      </c>
      <c r="O8013">
        <v>23.5</v>
      </c>
      <c r="Q8013">
        <v>71</v>
      </c>
      <c r="R8013">
        <v>71</v>
      </c>
      <c r="S8013">
        <v>0</v>
      </c>
      <c r="T8013">
        <v>71</v>
      </c>
      <c r="U8013">
        <v>162</v>
      </c>
      <c r="V8013">
        <f>SUMIF(货件明细!K:K,F8013,货件明细!AQ:AQ)</f>
        <v>0</v>
      </c>
      <c r="W8013">
        <f t="shared" si="500"/>
        <v>1</v>
      </c>
      <c r="X8013">
        <f t="shared" si="501"/>
        <v>162</v>
      </c>
      <c r="Y8013">
        <f>SUMIF(货件明细!K:K,F8013,货件明细!I:I)</f>
        <v>0</v>
      </c>
      <c r="Z8013">
        <f t="shared" si="502"/>
        <v>23.5</v>
      </c>
      <c r="AA8013">
        <f>SUMIF(货件明细!K:K,F8013,货件明细!J:J)</f>
        <v>0</v>
      </c>
      <c r="AB8013">
        <f t="shared" si="503"/>
        <v>1</v>
      </c>
    </row>
    <row r="8014" spans="1:28">
      <c r="A8014">
        <v>2025</v>
      </c>
      <c r="B8014">
        <v>12</v>
      </c>
      <c r="C8014">
        <v>52</v>
      </c>
      <c r="D8014" s="4">
        <v>46018</v>
      </c>
      <c r="E8014" t="s">
        <v>28</v>
      </c>
      <c r="F8014" t="s">
        <v>8236</v>
      </c>
      <c r="G8014" t="s">
        <v>50</v>
      </c>
      <c r="H8014" t="s">
        <v>31</v>
      </c>
      <c r="I8014" t="s">
        <v>96</v>
      </c>
      <c r="J8014" t="s">
        <v>100</v>
      </c>
      <c r="K8014" t="s">
        <v>100</v>
      </c>
      <c r="L8014" t="s">
        <v>46</v>
      </c>
      <c r="M8014" t="s">
        <v>47</v>
      </c>
      <c r="N8014" t="s">
        <v>5148</v>
      </c>
      <c r="O8014">
        <v>12.75</v>
      </c>
      <c r="Q8014">
        <v>77.5</v>
      </c>
      <c r="R8014">
        <v>77.5</v>
      </c>
      <c r="S8014">
        <v>0</v>
      </c>
      <c r="T8014">
        <v>77.5</v>
      </c>
      <c r="U8014">
        <v>47</v>
      </c>
      <c r="V8014">
        <f>SUMIF(货件明细!K:K,F8014,货件明细!AQ:AQ)</f>
        <v>0</v>
      </c>
      <c r="W8014">
        <f t="shared" si="500"/>
        <v>1</v>
      </c>
      <c r="X8014">
        <f t="shared" si="501"/>
        <v>47</v>
      </c>
      <c r="Y8014">
        <f>SUMIF(货件明细!K:K,F8014,货件明细!I:I)</f>
        <v>0</v>
      </c>
      <c r="Z8014">
        <f t="shared" si="502"/>
        <v>12.75</v>
      </c>
      <c r="AA8014">
        <f>SUMIF(货件明细!K:K,F8014,货件明细!J:J)</f>
        <v>0</v>
      </c>
      <c r="AB8014">
        <f t="shared" si="503"/>
        <v>1</v>
      </c>
    </row>
    <row r="8015" spans="1:28">
      <c r="A8015">
        <v>2025</v>
      </c>
      <c r="B8015">
        <v>12</v>
      </c>
      <c r="C8015">
        <v>52</v>
      </c>
      <c r="D8015" s="4">
        <v>46018</v>
      </c>
      <c r="E8015" t="s">
        <v>28</v>
      </c>
      <c r="F8015" t="s">
        <v>8237</v>
      </c>
      <c r="G8015" t="s">
        <v>43</v>
      </c>
      <c r="H8015" t="s">
        <v>44</v>
      </c>
      <c r="I8015" t="s">
        <v>96</v>
      </c>
      <c r="J8015" t="s">
        <v>100</v>
      </c>
      <c r="K8015" t="s">
        <v>100</v>
      </c>
      <c r="L8015" t="s">
        <v>46</v>
      </c>
      <c r="M8015" t="s">
        <v>47</v>
      </c>
      <c r="N8015" t="s">
        <v>4252</v>
      </c>
      <c r="O8015">
        <v>12.75</v>
      </c>
      <c r="Q8015">
        <v>83.4</v>
      </c>
      <c r="R8015">
        <v>83.4</v>
      </c>
      <c r="S8015">
        <v>0</v>
      </c>
      <c r="T8015">
        <v>83.4</v>
      </c>
      <c r="U8015">
        <v>47</v>
      </c>
      <c r="V8015">
        <f>SUMIF(货件明细!K:K,F8015,货件明细!AQ:AQ)</f>
        <v>0</v>
      </c>
      <c r="W8015">
        <f t="shared" si="500"/>
        <v>1</v>
      </c>
      <c r="X8015">
        <f t="shared" si="501"/>
        <v>47</v>
      </c>
      <c r="Y8015">
        <f>SUMIF(货件明细!K:K,F8015,货件明细!I:I)</f>
        <v>0</v>
      </c>
      <c r="Z8015">
        <f t="shared" si="502"/>
        <v>12.75</v>
      </c>
      <c r="AA8015">
        <f>SUMIF(货件明细!K:K,F8015,货件明细!J:J)</f>
        <v>0</v>
      </c>
      <c r="AB8015">
        <f t="shared" si="503"/>
        <v>1</v>
      </c>
    </row>
    <row r="8016" spans="1:28">
      <c r="A8016">
        <v>2025</v>
      </c>
      <c r="B8016">
        <v>12</v>
      </c>
      <c r="C8016">
        <v>52</v>
      </c>
      <c r="D8016" s="4">
        <v>46018</v>
      </c>
      <c r="E8016" t="s">
        <v>28</v>
      </c>
      <c r="F8016" t="s">
        <v>8238</v>
      </c>
      <c r="G8016" t="s">
        <v>64</v>
      </c>
      <c r="H8016" t="s">
        <v>44</v>
      </c>
      <c r="I8016" t="s">
        <v>96</v>
      </c>
      <c r="J8016" t="s">
        <v>100</v>
      </c>
      <c r="K8016" t="s">
        <v>100</v>
      </c>
      <c r="L8016" t="s">
        <v>46</v>
      </c>
      <c r="M8016" t="s">
        <v>47</v>
      </c>
      <c r="N8016" t="s">
        <v>4252</v>
      </c>
      <c r="O8016">
        <v>12.75</v>
      </c>
      <c r="Q8016">
        <v>86.875</v>
      </c>
      <c r="R8016">
        <v>86.875</v>
      </c>
      <c r="S8016">
        <v>0</v>
      </c>
      <c r="T8016">
        <v>86.875</v>
      </c>
      <c r="U8016">
        <v>47</v>
      </c>
      <c r="V8016">
        <f>SUMIF(货件明细!K:K,F8016,货件明细!AQ:AQ)</f>
        <v>0</v>
      </c>
      <c r="W8016">
        <f t="shared" si="500"/>
        <v>1</v>
      </c>
      <c r="X8016">
        <f t="shared" si="501"/>
        <v>47</v>
      </c>
      <c r="Y8016">
        <f>SUMIF(货件明细!K:K,F8016,货件明细!I:I)</f>
        <v>0</v>
      </c>
      <c r="Z8016">
        <f t="shared" si="502"/>
        <v>12.75</v>
      </c>
      <c r="AA8016">
        <f>SUMIF(货件明细!K:K,F8016,货件明细!J:J)</f>
        <v>0</v>
      </c>
      <c r="AB8016">
        <f t="shared" si="503"/>
        <v>1</v>
      </c>
    </row>
    <row r="8017" spans="1:28">
      <c r="A8017">
        <v>2025</v>
      </c>
      <c r="B8017">
        <v>12</v>
      </c>
      <c r="C8017">
        <v>52</v>
      </c>
      <c r="D8017" s="4">
        <v>46018</v>
      </c>
      <c r="E8017" t="s">
        <v>28</v>
      </c>
      <c r="F8017" t="s">
        <v>8239</v>
      </c>
      <c r="G8017" t="s">
        <v>70</v>
      </c>
      <c r="H8017" t="s">
        <v>71</v>
      </c>
      <c r="I8017" t="s">
        <v>96</v>
      </c>
      <c r="J8017" t="s">
        <v>100</v>
      </c>
      <c r="K8017" t="s">
        <v>58</v>
      </c>
      <c r="L8017" t="s">
        <v>46</v>
      </c>
      <c r="M8017" t="s">
        <v>5001</v>
      </c>
      <c r="N8017" t="s">
        <v>6725</v>
      </c>
      <c r="O8017">
        <v>12.75</v>
      </c>
      <c r="Q8017">
        <v>48.24</v>
      </c>
      <c r="R8017">
        <v>48.24</v>
      </c>
      <c r="S8017">
        <v>0</v>
      </c>
      <c r="T8017">
        <v>48.24</v>
      </c>
      <c r="U8017">
        <v>47</v>
      </c>
      <c r="V8017">
        <f>SUMIF(货件明细!K:K,F8017,货件明细!AQ:AQ)</f>
        <v>0</v>
      </c>
      <c r="W8017">
        <f t="shared" si="500"/>
        <v>1</v>
      </c>
      <c r="X8017">
        <f t="shared" si="501"/>
        <v>47</v>
      </c>
      <c r="Y8017">
        <f>SUMIF(货件明细!K:K,F8017,货件明细!I:I)</f>
        <v>0</v>
      </c>
      <c r="Z8017">
        <f t="shared" si="502"/>
        <v>12.75</v>
      </c>
      <c r="AA8017">
        <f>SUMIF(货件明细!K:K,F8017,货件明细!J:J)</f>
        <v>0</v>
      </c>
      <c r="AB8017">
        <f t="shared" si="503"/>
        <v>1</v>
      </c>
    </row>
    <row r="8018" spans="1:28">
      <c r="A8018">
        <v>2025</v>
      </c>
      <c r="B8018">
        <v>12</v>
      </c>
      <c r="C8018">
        <v>52</v>
      </c>
      <c r="D8018" s="4">
        <v>46018</v>
      </c>
      <c r="E8018" t="s">
        <v>28</v>
      </c>
      <c r="F8018" t="s">
        <v>8240</v>
      </c>
      <c r="G8018" t="s">
        <v>1610</v>
      </c>
      <c r="H8018" t="s">
        <v>71</v>
      </c>
      <c r="I8018" t="s">
        <v>96</v>
      </c>
      <c r="J8018" t="s">
        <v>100</v>
      </c>
      <c r="K8018" t="s">
        <v>58</v>
      </c>
      <c r="L8018" t="s">
        <v>46</v>
      </c>
      <c r="M8018" t="s">
        <v>47</v>
      </c>
      <c r="N8018" t="s">
        <v>5178</v>
      </c>
      <c r="O8018">
        <v>12.75</v>
      </c>
      <c r="Q8018">
        <v>35.5</v>
      </c>
      <c r="R8018">
        <v>35.5</v>
      </c>
      <c r="S8018">
        <v>0</v>
      </c>
      <c r="T8018">
        <v>35.5</v>
      </c>
      <c r="U8018">
        <v>47</v>
      </c>
      <c r="V8018">
        <f>SUMIF(货件明细!K:K,F8018,货件明细!AQ:AQ)</f>
        <v>0</v>
      </c>
      <c r="W8018">
        <f t="shared" si="500"/>
        <v>1</v>
      </c>
      <c r="X8018">
        <f t="shared" si="501"/>
        <v>47</v>
      </c>
      <c r="Y8018">
        <f>SUMIF(货件明细!K:K,F8018,货件明细!I:I)</f>
        <v>0</v>
      </c>
      <c r="Z8018">
        <f t="shared" si="502"/>
        <v>12.75</v>
      </c>
      <c r="AA8018">
        <f>SUMIF(货件明细!K:K,F8018,货件明细!J:J)</f>
        <v>0</v>
      </c>
      <c r="AB8018">
        <f t="shared" si="503"/>
        <v>1</v>
      </c>
    </row>
    <row r="8019" spans="1:28">
      <c r="A8019">
        <v>2025</v>
      </c>
      <c r="B8019">
        <v>12</v>
      </c>
      <c r="C8019">
        <v>52</v>
      </c>
      <c r="D8019" s="4">
        <v>46018</v>
      </c>
      <c r="E8019" t="s">
        <v>28</v>
      </c>
      <c r="F8019" t="s">
        <v>8241</v>
      </c>
      <c r="G8019" t="s">
        <v>50</v>
      </c>
      <c r="H8019" t="s">
        <v>31</v>
      </c>
      <c r="I8019" t="s">
        <v>129</v>
      </c>
      <c r="J8019" t="s">
        <v>7637</v>
      </c>
      <c r="K8019" t="s">
        <v>100</v>
      </c>
      <c r="L8019" t="s">
        <v>46</v>
      </c>
      <c r="M8019" t="s">
        <v>47</v>
      </c>
      <c r="N8019" t="s">
        <v>5148</v>
      </c>
      <c r="O8019">
        <v>10.73</v>
      </c>
      <c r="Q8019">
        <v>77.5</v>
      </c>
      <c r="R8019">
        <v>77.5</v>
      </c>
      <c r="S8019">
        <v>0</v>
      </c>
      <c r="T8019">
        <v>77.5</v>
      </c>
      <c r="U8019">
        <v>57</v>
      </c>
      <c r="V8019">
        <f>SUMIF(货件明细!K:K,F8019,货件明细!AQ:AQ)</f>
        <v>0</v>
      </c>
      <c r="W8019">
        <f t="shared" si="500"/>
        <v>1</v>
      </c>
      <c r="X8019">
        <f t="shared" si="501"/>
        <v>57</v>
      </c>
      <c r="Y8019">
        <f>SUMIF(货件明细!K:K,F8019,货件明细!I:I)</f>
        <v>0</v>
      </c>
      <c r="Z8019">
        <f t="shared" si="502"/>
        <v>10.73</v>
      </c>
      <c r="AA8019">
        <f>SUMIF(货件明细!K:K,F8019,货件明细!J:J)</f>
        <v>0</v>
      </c>
      <c r="AB8019">
        <f t="shared" si="503"/>
        <v>1</v>
      </c>
    </row>
    <row r="8020" spans="1:28">
      <c r="A8020">
        <v>2025</v>
      </c>
      <c r="B8020">
        <v>12</v>
      </c>
      <c r="C8020">
        <v>52</v>
      </c>
      <c r="D8020" s="4">
        <v>46018</v>
      </c>
      <c r="E8020" t="s">
        <v>28</v>
      </c>
      <c r="F8020" t="s">
        <v>8242</v>
      </c>
      <c r="G8020" t="s">
        <v>43</v>
      </c>
      <c r="H8020" t="s">
        <v>44</v>
      </c>
      <c r="I8020" t="s">
        <v>129</v>
      </c>
      <c r="J8020" t="s">
        <v>7637</v>
      </c>
      <c r="K8020" t="s">
        <v>7637</v>
      </c>
      <c r="L8020" t="s">
        <v>46</v>
      </c>
      <c r="M8020" t="s">
        <v>2882</v>
      </c>
      <c r="N8020" t="s">
        <v>3338</v>
      </c>
      <c r="O8020">
        <v>10.73</v>
      </c>
      <c r="Q8020">
        <v>92.95</v>
      </c>
      <c r="R8020">
        <v>92.95</v>
      </c>
      <c r="S8020">
        <v>0</v>
      </c>
      <c r="T8020">
        <v>92.95</v>
      </c>
      <c r="U8020">
        <v>57</v>
      </c>
      <c r="V8020">
        <f>SUMIF(货件明细!K:K,F8020,货件明细!AQ:AQ)</f>
        <v>0</v>
      </c>
      <c r="W8020">
        <f t="shared" si="500"/>
        <v>1</v>
      </c>
      <c r="X8020">
        <f t="shared" si="501"/>
        <v>57</v>
      </c>
      <c r="Y8020">
        <f>SUMIF(货件明细!K:K,F8020,货件明细!I:I)</f>
        <v>0</v>
      </c>
      <c r="Z8020">
        <f t="shared" si="502"/>
        <v>10.73</v>
      </c>
      <c r="AA8020">
        <f>SUMIF(货件明细!K:K,F8020,货件明细!J:J)</f>
        <v>0</v>
      </c>
      <c r="AB8020">
        <f t="shared" si="503"/>
        <v>1</v>
      </c>
    </row>
    <row r="8021" spans="1:28">
      <c r="A8021">
        <v>2025</v>
      </c>
      <c r="B8021">
        <v>12</v>
      </c>
      <c r="C8021">
        <v>52</v>
      </c>
      <c r="D8021" s="4">
        <v>46018</v>
      </c>
      <c r="E8021" t="s">
        <v>28</v>
      </c>
      <c r="F8021" t="s">
        <v>8243</v>
      </c>
      <c r="G8021" t="s">
        <v>64</v>
      </c>
      <c r="H8021" t="s">
        <v>44</v>
      </c>
      <c r="I8021" t="s">
        <v>129</v>
      </c>
      <c r="J8021" t="s">
        <v>7637</v>
      </c>
      <c r="K8021" t="s">
        <v>7637</v>
      </c>
      <c r="L8021" t="s">
        <v>46</v>
      </c>
      <c r="M8021" t="s">
        <v>2882</v>
      </c>
      <c r="N8021" t="s">
        <v>3338</v>
      </c>
      <c r="O8021">
        <v>10.73</v>
      </c>
      <c r="Q8021">
        <v>92.95</v>
      </c>
      <c r="R8021">
        <v>92.95</v>
      </c>
      <c r="S8021">
        <v>0</v>
      </c>
      <c r="T8021">
        <v>92.95</v>
      </c>
      <c r="U8021">
        <v>57</v>
      </c>
      <c r="V8021">
        <f>SUMIF(货件明细!K:K,F8021,货件明细!AQ:AQ)</f>
        <v>0</v>
      </c>
      <c r="W8021">
        <f t="shared" si="500"/>
        <v>1</v>
      </c>
      <c r="X8021">
        <f t="shared" si="501"/>
        <v>57</v>
      </c>
      <c r="Y8021">
        <f>SUMIF(货件明细!K:K,F8021,货件明细!I:I)</f>
        <v>0</v>
      </c>
      <c r="Z8021">
        <f t="shared" si="502"/>
        <v>10.73</v>
      </c>
      <c r="AA8021">
        <f>SUMIF(货件明细!K:K,F8021,货件明细!J:J)</f>
        <v>0</v>
      </c>
      <c r="AB8021">
        <f t="shared" si="503"/>
        <v>1</v>
      </c>
    </row>
    <row r="8022" spans="1:28">
      <c r="A8022">
        <v>2025</v>
      </c>
      <c r="B8022">
        <v>12</v>
      </c>
      <c r="C8022">
        <v>52</v>
      </c>
      <c r="D8022" s="4">
        <v>46018</v>
      </c>
      <c r="E8022" t="s">
        <v>28</v>
      </c>
      <c r="F8022" t="s">
        <v>8244</v>
      </c>
      <c r="G8022" t="s">
        <v>70</v>
      </c>
      <c r="H8022" t="s">
        <v>71</v>
      </c>
      <c r="I8022" t="s">
        <v>129</v>
      </c>
      <c r="J8022" t="s">
        <v>7637</v>
      </c>
      <c r="K8022" t="s">
        <v>7637</v>
      </c>
      <c r="L8022" t="s">
        <v>46</v>
      </c>
      <c r="M8022" t="s">
        <v>2882</v>
      </c>
      <c r="N8022" t="s">
        <v>3338</v>
      </c>
      <c r="O8022">
        <v>10.73</v>
      </c>
      <c r="Q8022">
        <v>64.02</v>
      </c>
      <c r="R8022">
        <v>64.02</v>
      </c>
      <c r="S8022">
        <v>0</v>
      </c>
      <c r="T8022">
        <v>64.02</v>
      </c>
      <c r="U8022">
        <v>57</v>
      </c>
      <c r="V8022">
        <f>SUMIF(货件明细!K:K,F8022,货件明细!AQ:AQ)</f>
        <v>0</v>
      </c>
      <c r="W8022">
        <f t="shared" si="500"/>
        <v>1</v>
      </c>
      <c r="X8022">
        <f t="shared" si="501"/>
        <v>57</v>
      </c>
      <c r="Y8022">
        <f>SUMIF(货件明细!K:K,F8022,货件明细!I:I)</f>
        <v>0</v>
      </c>
      <c r="Z8022">
        <f t="shared" si="502"/>
        <v>10.73</v>
      </c>
      <c r="AA8022">
        <f>SUMIF(货件明细!K:K,F8022,货件明细!J:J)</f>
        <v>0</v>
      </c>
      <c r="AB8022">
        <f t="shared" si="503"/>
        <v>1</v>
      </c>
    </row>
    <row r="8023" spans="1:28">
      <c r="A8023">
        <v>2025</v>
      </c>
      <c r="B8023">
        <v>12</v>
      </c>
      <c r="C8023">
        <v>52</v>
      </c>
      <c r="D8023" s="4">
        <v>46018</v>
      </c>
      <c r="E8023" t="s">
        <v>28</v>
      </c>
      <c r="F8023" t="s">
        <v>8245</v>
      </c>
      <c r="G8023" t="s">
        <v>1610</v>
      </c>
      <c r="H8023" t="s">
        <v>71</v>
      </c>
      <c r="I8023" t="s">
        <v>129</v>
      </c>
      <c r="J8023" t="s">
        <v>7637</v>
      </c>
      <c r="K8023" t="s">
        <v>7637</v>
      </c>
      <c r="L8023" t="s">
        <v>46</v>
      </c>
      <c r="M8023" t="s">
        <v>2882</v>
      </c>
      <c r="N8023" t="s">
        <v>3338</v>
      </c>
      <c r="O8023">
        <v>10.73</v>
      </c>
      <c r="Q8023">
        <v>58.85</v>
      </c>
      <c r="R8023">
        <v>58.85</v>
      </c>
      <c r="S8023">
        <v>0</v>
      </c>
      <c r="T8023">
        <v>58.85</v>
      </c>
      <c r="U8023">
        <v>57</v>
      </c>
      <c r="V8023">
        <f>SUMIF(货件明细!K:K,F8023,货件明细!AQ:AQ)</f>
        <v>0</v>
      </c>
      <c r="W8023">
        <f t="shared" si="500"/>
        <v>1</v>
      </c>
      <c r="X8023">
        <f t="shared" si="501"/>
        <v>57</v>
      </c>
      <c r="Y8023">
        <f>SUMIF(货件明细!K:K,F8023,货件明细!I:I)</f>
        <v>0</v>
      </c>
      <c r="Z8023">
        <f t="shared" si="502"/>
        <v>10.73</v>
      </c>
      <c r="AA8023">
        <f>SUMIF(货件明细!K:K,F8023,货件明细!J:J)</f>
        <v>0</v>
      </c>
      <c r="AB8023">
        <f t="shared" si="503"/>
        <v>1</v>
      </c>
    </row>
    <row r="8024" spans="1:28">
      <c r="A8024">
        <v>2025</v>
      </c>
      <c r="B8024">
        <v>12</v>
      </c>
      <c r="C8024">
        <v>52</v>
      </c>
      <c r="D8024" s="4">
        <v>46018</v>
      </c>
      <c r="E8024" t="s">
        <v>28</v>
      </c>
      <c r="F8024" t="s">
        <v>8246</v>
      </c>
      <c r="G8024" t="s">
        <v>269</v>
      </c>
      <c r="H8024" t="s">
        <v>31</v>
      </c>
      <c r="I8024" t="s">
        <v>80</v>
      </c>
      <c r="J8024" t="s">
        <v>58</v>
      </c>
      <c r="K8024" t="s">
        <v>58</v>
      </c>
      <c r="L8024" t="s">
        <v>46</v>
      </c>
      <c r="M8024" t="s">
        <v>2882</v>
      </c>
      <c r="N8024" t="s">
        <v>2985</v>
      </c>
      <c r="O8024">
        <v>30.05</v>
      </c>
      <c r="Q8024">
        <v>228.625</v>
      </c>
      <c r="R8024">
        <v>228.625</v>
      </c>
      <c r="S8024">
        <v>0</v>
      </c>
      <c r="T8024">
        <v>228.625</v>
      </c>
      <c r="U8024">
        <v>258</v>
      </c>
      <c r="V8024">
        <f>SUMIF(货件明细!K:K,F8024,货件明细!AQ:AQ)</f>
        <v>0</v>
      </c>
      <c r="W8024">
        <f t="shared" si="500"/>
        <v>1</v>
      </c>
      <c r="X8024">
        <f t="shared" si="501"/>
        <v>258</v>
      </c>
      <c r="Y8024">
        <f>SUMIF(货件明细!K:K,F8024,货件明细!I:I)</f>
        <v>0</v>
      </c>
      <c r="Z8024">
        <f t="shared" si="502"/>
        <v>30.05</v>
      </c>
      <c r="AA8024">
        <f>SUMIF(货件明细!K:K,F8024,货件明细!J:J)</f>
        <v>0</v>
      </c>
      <c r="AB8024">
        <f t="shared" si="503"/>
        <v>1</v>
      </c>
    </row>
    <row r="8025" spans="1:28">
      <c r="A8025">
        <v>2025</v>
      </c>
      <c r="B8025">
        <v>12</v>
      </c>
      <c r="C8025">
        <v>52</v>
      </c>
      <c r="D8025" s="4">
        <v>46018</v>
      </c>
      <c r="E8025" t="s">
        <v>28</v>
      </c>
      <c r="F8025" t="s">
        <v>8247</v>
      </c>
      <c r="G8025" t="s">
        <v>74</v>
      </c>
      <c r="H8025" t="s">
        <v>44</v>
      </c>
      <c r="I8025" t="s">
        <v>80</v>
      </c>
      <c r="J8025" t="s">
        <v>58</v>
      </c>
      <c r="K8025" t="s">
        <v>58</v>
      </c>
      <c r="L8025" t="s">
        <v>46</v>
      </c>
      <c r="M8025" t="s">
        <v>5001</v>
      </c>
      <c r="N8025" t="s">
        <v>6725</v>
      </c>
      <c r="O8025">
        <v>30.05</v>
      </c>
      <c r="Q8025">
        <v>175.14</v>
      </c>
      <c r="R8025">
        <v>175.14</v>
      </c>
      <c r="S8025">
        <v>0</v>
      </c>
      <c r="T8025">
        <v>175.14</v>
      </c>
      <c r="U8025">
        <v>258</v>
      </c>
      <c r="V8025">
        <f>SUMIF(货件明细!K:K,F8025,货件明细!AQ:AQ)</f>
        <v>0</v>
      </c>
      <c r="W8025">
        <f t="shared" si="500"/>
        <v>1</v>
      </c>
      <c r="X8025">
        <f t="shared" si="501"/>
        <v>258</v>
      </c>
      <c r="Y8025">
        <f>SUMIF(货件明细!K:K,F8025,货件明细!I:I)</f>
        <v>0</v>
      </c>
      <c r="Z8025">
        <f t="shared" si="502"/>
        <v>30.05</v>
      </c>
      <c r="AA8025">
        <f>SUMIF(货件明细!K:K,F8025,货件明细!J:J)</f>
        <v>0</v>
      </c>
      <c r="AB8025">
        <f t="shared" si="503"/>
        <v>1</v>
      </c>
    </row>
    <row r="8026" spans="1:28">
      <c r="A8026">
        <v>2025</v>
      </c>
      <c r="B8026">
        <v>12</v>
      </c>
      <c r="C8026">
        <v>52</v>
      </c>
      <c r="D8026" s="4">
        <v>46018</v>
      </c>
      <c r="E8026" t="s">
        <v>28</v>
      </c>
      <c r="F8026" t="s">
        <v>8248</v>
      </c>
      <c r="G8026" t="s">
        <v>263</v>
      </c>
      <c r="H8026" t="s">
        <v>44</v>
      </c>
      <c r="I8026" t="s">
        <v>80</v>
      </c>
      <c r="J8026" t="s">
        <v>58</v>
      </c>
      <c r="K8026" t="s">
        <v>58</v>
      </c>
      <c r="L8026" t="s">
        <v>46</v>
      </c>
      <c r="M8026" t="s">
        <v>47</v>
      </c>
      <c r="N8026" t="s">
        <v>5218</v>
      </c>
      <c r="O8026">
        <v>30.05</v>
      </c>
      <c r="Q8026">
        <v>196.56</v>
      </c>
      <c r="R8026">
        <v>196.56</v>
      </c>
      <c r="S8026">
        <v>0</v>
      </c>
      <c r="T8026">
        <v>196.56</v>
      </c>
      <c r="U8026">
        <v>258</v>
      </c>
      <c r="V8026">
        <f>SUMIF(货件明细!K:K,F8026,货件明细!AQ:AQ)</f>
        <v>0</v>
      </c>
      <c r="W8026">
        <f t="shared" si="500"/>
        <v>1</v>
      </c>
      <c r="X8026">
        <f t="shared" si="501"/>
        <v>258</v>
      </c>
      <c r="Y8026">
        <f>SUMIF(货件明细!K:K,F8026,货件明细!I:I)</f>
        <v>0</v>
      </c>
      <c r="Z8026">
        <f t="shared" si="502"/>
        <v>30.05</v>
      </c>
      <c r="AA8026">
        <f>SUMIF(货件明细!K:K,F8026,货件明细!J:J)</f>
        <v>0</v>
      </c>
      <c r="AB8026">
        <f t="shared" si="503"/>
        <v>1</v>
      </c>
    </row>
    <row r="8027" spans="1:28">
      <c r="A8027">
        <v>2025</v>
      </c>
      <c r="B8027">
        <v>12</v>
      </c>
      <c r="C8027">
        <v>52</v>
      </c>
      <c r="D8027" s="4">
        <v>46018</v>
      </c>
      <c r="E8027" t="s">
        <v>28</v>
      </c>
      <c r="F8027" t="s">
        <v>8249</v>
      </c>
      <c r="G8027" t="s">
        <v>105</v>
      </c>
      <c r="H8027" t="s">
        <v>31</v>
      </c>
      <c r="I8027" t="s">
        <v>80</v>
      </c>
      <c r="J8027" t="s">
        <v>58</v>
      </c>
      <c r="K8027" t="s">
        <v>58</v>
      </c>
      <c r="L8027" t="s">
        <v>46</v>
      </c>
      <c r="M8027" t="s">
        <v>65</v>
      </c>
      <c r="N8027" t="s">
        <v>2731</v>
      </c>
      <c r="O8027">
        <v>30.05</v>
      </c>
      <c r="Q8027">
        <v>248.85</v>
      </c>
      <c r="R8027">
        <v>248.85</v>
      </c>
      <c r="S8027">
        <v>0</v>
      </c>
      <c r="T8027">
        <v>248.85</v>
      </c>
      <c r="U8027">
        <v>258</v>
      </c>
      <c r="V8027">
        <f>SUMIF(货件明细!K:K,F8027,货件明细!AQ:AQ)</f>
        <v>0</v>
      </c>
      <c r="W8027">
        <f t="shared" si="500"/>
        <v>1</v>
      </c>
      <c r="X8027">
        <f t="shared" si="501"/>
        <v>258</v>
      </c>
      <c r="Y8027">
        <f>SUMIF(货件明细!K:K,F8027,货件明细!I:I)</f>
        <v>0</v>
      </c>
      <c r="Z8027">
        <f t="shared" si="502"/>
        <v>30.05</v>
      </c>
      <c r="AA8027">
        <f>SUMIF(货件明细!K:K,F8027,货件明细!J:J)</f>
        <v>0</v>
      </c>
      <c r="AB8027">
        <f t="shared" si="503"/>
        <v>1</v>
      </c>
    </row>
    <row r="8028" spans="1:28">
      <c r="A8028">
        <v>2025</v>
      </c>
      <c r="B8028">
        <v>12</v>
      </c>
      <c r="C8028">
        <v>52</v>
      </c>
      <c r="D8028" s="4">
        <v>46018</v>
      </c>
      <c r="E8028" t="s">
        <v>28</v>
      </c>
      <c r="F8028" t="s">
        <v>8250</v>
      </c>
      <c r="G8028" t="s">
        <v>206</v>
      </c>
      <c r="H8028" t="s">
        <v>71</v>
      </c>
      <c r="I8028" t="s">
        <v>80</v>
      </c>
      <c r="J8028" t="s">
        <v>58</v>
      </c>
      <c r="K8028" t="s">
        <v>58</v>
      </c>
      <c r="L8028" t="s">
        <v>46</v>
      </c>
      <c r="M8028" t="s">
        <v>5001</v>
      </c>
      <c r="N8028" t="s">
        <v>6725</v>
      </c>
      <c r="O8028">
        <v>30.05</v>
      </c>
      <c r="Q8028">
        <v>125.424</v>
      </c>
      <c r="R8028">
        <v>125.424</v>
      </c>
      <c r="S8028">
        <v>0</v>
      </c>
      <c r="T8028">
        <v>125.424</v>
      </c>
      <c r="U8028">
        <v>258</v>
      </c>
      <c r="V8028">
        <f>SUMIF(货件明细!K:K,F8028,货件明细!AQ:AQ)</f>
        <v>0</v>
      </c>
      <c r="W8028">
        <f t="shared" si="500"/>
        <v>1</v>
      </c>
      <c r="X8028">
        <f t="shared" si="501"/>
        <v>258</v>
      </c>
      <c r="Y8028">
        <f>SUMIF(货件明细!K:K,F8028,货件明细!I:I)</f>
        <v>0</v>
      </c>
      <c r="Z8028">
        <f t="shared" si="502"/>
        <v>30.05</v>
      </c>
      <c r="AA8028">
        <f>SUMIF(货件明细!K:K,F8028,货件明细!J:J)</f>
        <v>0</v>
      </c>
      <c r="AB8028">
        <f t="shared" si="503"/>
        <v>1</v>
      </c>
    </row>
    <row r="8029" spans="1:28">
      <c r="A8029">
        <v>2025</v>
      </c>
      <c r="B8029">
        <v>12</v>
      </c>
      <c r="C8029">
        <v>52</v>
      </c>
      <c r="D8029" s="4">
        <v>46018</v>
      </c>
      <c r="E8029" t="s">
        <v>28</v>
      </c>
      <c r="F8029" t="s">
        <v>8251</v>
      </c>
      <c r="G8029" t="s">
        <v>30</v>
      </c>
      <c r="H8029" t="s">
        <v>31</v>
      </c>
      <c r="I8029" t="s">
        <v>39</v>
      </c>
      <c r="J8029" t="s">
        <v>1110</v>
      </c>
      <c r="K8029" t="s">
        <v>1110</v>
      </c>
      <c r="L8029" t="s">
        <v>34</v>
      </c>
      <c r="M8029" t="s">
        <v>3882</v>
      </c>
      <c r="N8029" t="s">
        <v>2857</v>
      </c>
      <c r="O8029">
        <v>31.6</v>
      </c>
      <c r="P8029">
        <v>116.666666666667</v>
      </c>
      <c r="Q8029">
        <v>2132</v>
      </c>
      <c r="R8029">
        <v>2132</v>
      </c>
      <c r="S8029">
        <v>320.672</v>
      </c>
      <c r="T8029">
        <v>2569.33866666667</v>
      </c>
      <c r="U8029">
        <v>200</v>
      </c>
      <c r="V8029">
        <f>SUMIF(货件明细!K:K,F8029,货件明细!AQ:AQ)</f>
        <v>0</v>
      </c>
      <c r="W8029">
        <f t="shared" si="500"/>
        <v>1</v>
      </c>
      <c r="X8029">
        <f t="shared" si="501"/>
        <v>200</v>
      </c>
      <c r="Y8029">
        <f>SUMIF(货件明细!K:K,F8029,货件明细!I:I)</f>
        <v>0</v>
      </c>
      <c r="Z8029">
        <f t="shared" si="502"/>
        <v>31.6</v>
      </c>
      <c r="AA8029">
        <f>SUMIF(货件明细!K:K,F8029,货件明细!J:J)</f>
        <v>0</v>
      </c>
      <c r="AB8029">
        <f t="shared" si="503"/>
        <v>1</v>
      </c>
    </row>
    <row r="8030" spans="1:28">
      <c r="A8030">
        <v>2025</v>
      </c>
      <c r="B8030">
        <v>12</v>
      </c>
      <c r="C8030">
        <v>52</v>
      </c>
      <c r="D8030" s="4">
        <v>46018</v>
      </c>
      <c r="E8030" t="s">
        <v>28</v>
      </c>
      <c r="F8030" t="s">
        <v>8252</v>
      </c>
      <c r="G8030" t="s">
        <v>30</v>
      </c>
      <c r="H8030" t="s">
        <v>31</v>
      </c>
      <c r="I8030" t="s">
        <v>96</v>
      </c>
      <c r="J8030" t="s">
        <v>1110</v>
      </c>
      <c r="K8030" t="s">
        <v>1110</v>
      </c>
      <c r="L8030" t="s">
        <v>34</v>
      </c>
      <c r="M8030" t="s">
        <v>3882</v>
      </c>
      <c r="N8030" t="s">
        <v>2857</v>
      </c>
      <c r="O8030">
        <v>13.25</v>
      </c>
      <c r="P8030">
        <v>116.666666666667</v>
      </c>
      <c r="Q8030">
        <v>728</v>
      </c>
      <c r="R8030">
        <v>728</v>
      </c>
      <c r="S8030">
        <v>132.93312</v>
      </c>
      <c r="T8030">
        <v>977.599786666667</v>
      </c>
      <c r="U8030">
        <v>114</v>
      </c>
      <c r="V8030">
        <f>SUMIF(货件明细!K:K,F8030,货件明细!AQ:AQ)</f>
        <v>0</v>
      </c>
      <c r="W8030">
        <f t="shared" si="500"/>
        <v>1</v>
      </c>
      <c r="X8030">
        <f t="shared" si="501"/>
        <v>114</v>
      </c>
      <c r="Y8030">
        <f>SUMIF(货件明细!K:K,F8030,货件明细!I:I)</f>
        <v>0</v>
      </c>
      <c r="Z8030">
        <f t="shared" si="502"/>
        <v>13.25</v>
      </c>
      <c r="AA8030">
        <f>SUMIF(货件明细!K:K,F8030,货件明细!J:J)</f>
        <v>0</v>
      </c>
      <c r="AB8030">
        <f t="shared" si="503"/>
        <v>1</v>
      </c>
    </row>
    <row r="8031" spans="1:28">
      <c r="A8031">
        <v>2025</v>
      </c>
      <c r="B8031">
        <v>12</v>
      </c>
      <c r="C8031">
        <v>52</v>
      </c>
      <c r="D8031" s="4">
        <v>46018</v>
      </c>
      <c r="E8031" t="s">
        <v>28</v>
      </c>
      <c r="F8031" t="s">
        <v>8253</v>
      </c>
      <c r="G8031" t="s">
        <v>30</v>
      </c>
      <c r="H8031" t="s">
        <v>31</v>
      </c>
      <c r="I8031" t="s">
        <v>41</v>
      </c>
      <c r="J8031" t="s">
        <v>1110</v>
      </c>
      <c r="K8031" t="s">
        <v>1110</v>
      </c>
      <c r="L8031" t="s">
        <v>34</v>
      </c>
      <c r="M8031" t="s">
        <v>3882</v>
      </c>
      <c r="N8031" t="s">
        <v>2857</v>
      </c>
      <c r="O8031">
        <v>17.5</v>
      </c>
      <c r="P8031">
        <v>116.666666666667</v>
      </c>
      <c r="Q8031">
        <v>936</v>
      </c>
      <c r="R8031">
        <v>936</v>
      </c>
      <c r="S8031">
        <v>116.608</v>
      </c>
      <c r="T8031">
        <v>1169.27466666667</v>
      </c>
      <c r="U8031">
        <v>100</v>
      </c>
      <c r="V8031">
        <f>SUMIF(货件明细!K:K,F8031,货件明细!AQ:AQ)</f>
        <v>0</v>
      </c>
      <c r="W8031">
        <f t="shared" si="500"/>
        <v>1</v>
      </c>
      <c r="X8031">
        <f t="shared" si="501"/>
        <v>100</v>
      </c>
      <c r="Y8031">
        <f>SUMIF(货件明细!K:K,F8031,货件明细!I:I)</f>
        <v>0</v>
      </c>
      <c r="Z8031">
        <f t="shared" si="502"/>
        <v>17.5</v>
      </c>
      <c r="AA8031">
        <f>SUMIF(货件明细!K:K,F8031,货件明细!J:J)</f>
        <v>0</v>
      </c>
      <c r="AB8031">
        <f t="shared" si="503"/>
        <v>1</v>
      </c>
    </row>
    <row r="8032" spans="1:28">
      <c r="A8032">
        <v>2025</v>
      </c>
      <c r="B8032">
        <v>12</v>
      </c>
      <c r="C8032">
        <v>53</v>
      </c>
      <c r="D8032" s="4">
        <v>46020</v>
      </c>
      <c r="E8032" t="s">
        <v>4249</v>
      </c>
      <c r="F8032" t="s">
        <v>8254</v>
      </c>
      <c r="G8032" t="s">
        <v>8255</v>
      </c>
      <c r="H8032" t="s">
        <v>31</v>
      </c>
      <c r="I8032" t="s">
        <v>41</v>
      </c>
      <c r="J8032" t="s">
        <v>58</v>
      </c>
      <c r="K8032" t="s">
        <v>58</v>
      </c>
      <c r="L8032" t="s">
        <v>46</v>
      </c>
      <c r="M8032" t="s">
        <v>2882</v>
      </c>
      <c r="N8032" t="s">
        <v>7978</v>
      </c>
      <c r="O8032">
        <v>8.34</v>
      </c>
      <c r="P8032">
        <v>37.5</v>
      </c>
      <c r="Q8032">
        <v>83.25</v>
      </c>
      <c r="R8032">
        <v>83.25</v>
      </c>
      <c r="S8032">
        <v>0</v>
      </c>
      <c r="T8032">
        <v>120.75</v>
      </c>
      <c r="U8032">
        <v>30</v>
      </c>
      <c r="V8032">
        <f>SUMIF(货件明细!K:K,F8032,货件明细!AQ:AQ)</f>
        <v>0</v>
      </c>
      <c r="W8032">
        <f t="shared" si="500"/>
        <v>1</v>
      </c>
      <c r="X8032">
        <f t="shared" si="501"/>
        <v>30</v>
      </c>
      <c r="Y8032">
        <f>SUMIF(货件明细!K:K,F8032,货件明细!I:I)</f>
        <v>0</v>
      </c>
      <c r="Z8032">
        <f t="shared" si="502"/>
        <v>8.34</v>
      </c>
      <c r="AA8032">
        <f>SUMIF(货件明细!K:K,F8032,货件明细!J:J)</f>
        <v>0</v>
      </c>
      <c r="AB8032">
        <f t="shared" si="503"/>
        <v>1</v>
      </c>
    </row>
    <row r="8033" spans="1:28">
      <c r="A8033">
        <v>2025</v>
      </c>
      <c r="B8033">
        <v>12</v>
      </c>
      <c r="C8033">
        <v>53</v>
      </c>
      <c r="D8033" s="4">
        <v>46020</v>
      </c>
      <c r="E8033" t="s">
        <v>4249</v>
      </c>
      <c r="F8033" t="s">
        <v>8256</v>
      </c>
      <c r="G8033" t="s">
        <v>5856</v>
      </c>
      <c r="H8033" t="s">
        <v>71</v>
      </c>
      <c r="I8033" t="s">
        <v>41</v>
      </c>
      <c r="J8033" t="s">
        <v>58</v>
      </c>
      <c r="K8033" t="s">
        <v>58</v>
      </c>
      <c r="L8033" t="s">
        <v>46</v>
      </c>
      <c r="M8033" t="s">
        <v>2882</v>
      </c>
      <c r="N8033" t="s">
        <v>2985</v>
      </c>
      <c r="O8033">
        <v>868.4</v>
      </c>
      <c r="P8033">
        <v>37.5</v>
      </c>
      <c r="Q8033">
        <v>2655.896</v>
      </c>
      <c r="R8033">
        <v>2655.896</v>
      </c>
      <c r="S8033">
        <v>0</v>
      </c>
      <c r="T8033">
        <v>2693.396</v>
      </c>
      <c r="U8033">
        <v>2896</v>
      </c>
      <c r="V8033">
        <f>SUMIF(货件明细!K:K,F8033,货件明细!AQ:AQ)</f>
        <v>0</v>
      </c>
      <c r="W8033">
        <f t="shared" si="500"/>
        <v>1</v>
      </c>
      <c r="X8033">
        <f t="shared" si="501"/>
        <v>2896</v>
      </c>
      <c r="Y8033">
        <f>SUMIF(货件明细!K:K,F8033,货件明细!I:I)</f>
        <v>0</v>
      </c>
      <c r="Z8033">
        <f t="shared" si="502"/>
        <v>868.4</v>
      </c>
      <c r="AA8033">
        <f>SUMIF(货件明细!K:K,F8033,货件明细!J:J)</f>
        <v>0</v>
      </c>
      <c r="AB8033">
        <f t="shared" si="503"/>
        <v>1</v>
      </c>
    </row>
    <row r="8034" spans="1:28">
      <c r="A8034">
        <v>2025</v>
      </c>
      <c r="B8034">
        <v>12</v>
      </c>
      <c r="C8034">
        <v>53</v>
      </c>
      <c r="D8034" s="4">
        <v>46020</v>
      </c>
      <c r="E8034" t="s">
        <v>4249</v>
      </c>
      <c r="F8034" t="s">
        <v>8257</v>
      </c>
      <c r="G8034" t="s">
        <v>5856</v>
      </c>
      <c r="H8034" t="s">
        <v>71</v>
      </c>
      <c r="I8034" t="s">
        <v>39</v>
      </c>
      <c r="J8034" t="s">
        <v>58</v>
      </c>
      <c r="K8034" t="s">
        <v>58</v>
      </c>
      <c r="L8034" t="s">
        <v>46</v>
      </c>
      <c r="M8034" t="s">
        <v>2882</v>
      </c>
      <c r="N8034" t="s">
        <v>2985</v>
      </c>
      <c r="O8034">
        <v>469.03</v>
      </c>
      <c r="P8034">
        <v>37.5</v>
      </c>
      <c r="Q8034">
        <v>1677.408</v>
      </c>
      <c r="R8034">
        <v>1677.408</v>
      </c>
      <c r="S8034">
        <v>0</v>
      </c>
      <c r="T8034">
        <v>1714.908</v>
      </c>
      <c r="U8034">
        <v>1520</v>
      </c>
      <c r="V8034">
        <f>SUMIF(货件明细!K:K,F8034,货件明细!AQ:AQ)</f>
        <v>0</v>
      </c>
      <c r="W8034">
        <f t="shared" si="500"/>
        <v>1</v>
      </c>
      <c r="X8034">
        <f t="shared" si="501"/>
        <v>1520</v>
      </c>
      <c r="Y8034">
        <f>SUMIF(货件明细!K:K,F8034,货件明细!I:I)</f>
        <v>0</v>
      </c>
      <c r="Z8034">
        <f t="shared" si="502"/>
        <v>469.03</v>
      </c>
      <c r="AA8034">
        <f>SUMIF(货件明细!K:K,F8034,货件明细!J:J)</f>
        <v>0</v>
      </c>
      <c r="AB8034">
        <f t="shared" si="503"/>
        <v>1</v>
      </c>
    </row>
    <row r="8035" spans="1:28">
      <c r="A8035">
        <v>2025</v>
      </c>
      <c r="B8035">
        <v>12</v>
      </c>
      <c r="C8035">
        <v>53</v>
      </c>
      <c r="D8035" s="4">
        <v>46020</v>
      </c>
      <c r="E8035" t="s">
        <v>4249</v>
      </c>
      <c r="F8035" t="s">
        <v>8258</v>
      </c>
      <c r="G8035" t="s">
        <v>5856</v>
      </c>
      <c r="H8035" t="s">
        <v>71</v>
      </c>
      <c r="I8035" t="s">
        <v>57</v>
      </c>
      <c r="J8035" t="s">
        <v>58</v>
      </c>
      <c r="K8035" t="s">
        <v>58</v>
      </c>
      <c r="L8035" t="s">
        <v>46</v>
      </c>
      <c r="M8035" t="s">
        <v>2882</v>
      </c>
      <c r="N8035" t="s">
        <v>2985</v>
      </c>
      <c r="O8035">
        <v>767.15</v>
      </c>
      <c r="P8035">
        <v>37.5</v>
      </c>
      <c r="Q8035">
        <v>2655.896</v>
      </c>
      <c r="R8035">
        <v>2655.896</v>
      </c>
      <c r="S8035">
        <v>0</v>
      </c>
      <c r="T8035">
        <v>2693.396</v>
      </c>
      <c r="U8035">
        <v>4530</v>
      </c>
      <c r="V8035">
        <f>SUMIF(货件明细!K:K,F8035,货件明细!AQ:AQ)</f>
        <v>0</v>
      </c>
      <c r="W8035">
        <f t="shared" si="500"/>
        <v>1</v>
      </c>
      <c r="X8035">
        <f t="shared" si="501"/>
        <v>4530</v>
      </c>
      <c r="Y8035">
        <f>SUMIF(货件明细!K:K,F8035,货件明细!I:I)</f>
        <v>0</v>
      </c>
      <c r="Z8035">
        <f t="shared" si="502"/>
        <v>767.15</v>
      </c>
      <c r="AA8035">
        <f>SUMIF(货件明细!K:K,F8035,货件明细!J:J)</f>
        <v>0</v>
      </c>
      <c r="AB8035">
        <f t="shared" si="503"/>
        <v>1</v>
      </c>
    </row>
    <row r="8036" spans="1:28">
      <c r="A8036">
        <v>2025</v>
      </c>
      <c r="B8036">
        <v>12</v>
      </c>
      <c r="C8036">
        <v>53</v>
      </c>
      <c r="D8036" s="4">
        <v>46020</v>
      </c>
      <c r="E8036" t="s">
        <v>28</v>
      </c>
      <c r="F8036" t="s">
        <v>8259</v>
      </c>
      <c r="G8036" t="s">
        <v>68</v>
      </c>
      <c r="H8036" t="s">
        <v>31</v>
      </c>
      <c r="I8036" t="s">
        <v>39</v>
      </c>
      <c r="J8036" t="s">
        <v>58</v>
      </c>
      <c r="K8036" t="s">
        <v>58</v>
      </c>
      <c r="L8036" t="s">
        <v>46</v>
      </c>
      <c r="M8036" t="s">
        <v>2882</v>
      </c>
      <c r="N8036" t="s">
        <v>7978</v>
      </c>
      <c r="O8036">
        <v>12.8</v>
      </c>
      <c r="P8036">
        <v>37.5</v>
      </c>
      <c r="Q8036">
        <v>138.75</v>
      </c>
      <c r="R8036">
        <v>138.75</v>
      </c>
      <c r="S8036">
        <v>0</v>
      </c>
      <c r="T8036">
        <v>176.25</v>
      </c>
      <c r="U8036">
        <v>80</v>
      </c>
      <c r="V8036">
        <f>SUMIF(货件明细!K:K,F8036,货件明细!AQ:AQ)</f>
        <v>0</v>
      </c>
      <c r="W8036">
        <f t="shared" si="500"/>
        <v>1</v>
      </c>
      <c r="X8036">
        <f t="shared" si="501"/>
        <v>80</v>
      </c>
      <c r="Y8036">
        <f>SUMIF(货件明细!K:K,F8036,货件明细!I:I)</f>
        <v>0</v>
      </c>
      <c r="Z8036">
        <f t="shared" si="502"/>
        <v>12.8</v>
      </c>
      <c r="AA8036">
        <f>SUMIF(货件明细!K:K,F8036,货件明细!J:J)</f>
        <v>0</v>
      </c>
      <c r="AB8036">
        <f t="shared" si="503"/>
        <v>1</v>
      </c>
    </row>
    <row r="8037" spans="1:28">
      <c r="A8037">
        <v>2025</v>
      </c>
      <c r="B8037">
        <v>12</v>
      </c>
      <c r="C8037">
        <v>53</v>
      </c>
      <c r="D8037" s="4">
        <v>46020</v>
      </c>
      <c r="E8037" t="s">
        <v>28</v>
      </c>
      <c r="F8037" t="s">
        <v>8260</v>
      </c>
      <c r="G8037" t="s">
        <v>395</v>
      </c>
      <c r="H8037" t="s">
        <v>44</v>
      </c>
      <c r="I8037" t="s">
        <v>39</v>
      </c>
      <c r="J8037" t="s">
        <v>58</v>
      </c>
      <c r="K8037" t="s">
        <v>58</v>
      </c>
      <c r="L8037" t="s">
        <v>46</v>
      </c>
      <c r="M8037" t="s">
        <v>2882</v>
      </c>
      <c r="N8037" t="s">
        <v>7978</v>
      </c>
      <c r="O8037">
        <v>12.8</v>
      </c>
      <c r="P8037">
        <v>37.5</v>
      </c>
      <c r="Q8037">
        <v>114.24</v>
      </c>
      <c r="R8037">
        <v>114.24</v>
      </c>
      <c r="S8037">
        <v>0</v>
      </c>
      <c r="T8037">
        <v>151.74</v>
      </c>
      <c r="U8037">
        <v>80</v>
      </c>
      <c r="V8037">
        <f>SUMIF(货件明细!K:K,F8037,货件明细!AQ:AQ)</f>
        <v>0</v>
      </c>
      <c r="W8037">
        <f t="shared" si="500"/>
        <v>1</v>
      </c>
      <c r="X8037">
        <f t="shared" si="501"/>
        <v>80</v>
      </c>
      <c r="Y8037">
        <f>SUMIF(货件明细!K:K,F8037,货件明细!I:I)</f>
        <v>0</v>
      </c>
      <c r="Z8037">
        <f t="shared" si="502"/>
        <v>12.8</v>
      </c>
      <c r="AA8037">
        <f>SUMIF(货件明细!K:K,F8037,货件明细!J:J)</f>
        <v>0</v>
      </c>
      <c r="AB8037">
        <f t="shared" si="503"/>
        <v>1</v>
      </c>
    </row>
    <row r="8038" spans="1:28">
      <c r="A8038">
        <v>2025</v>
      </c>
      <c r="B8038">
        <v>12</v>
      </c>
      <c r="C8038">
        <v>53</v>
      </c>
      <c r="D8038" s="4">
        <v>46020</v>
      </c>
      <c r="E8038" t="s">
        <v>28</v>
      </c>
      <c r="F8038" t="s">
        <v>8261</v>
      </c>
      <c r="G8038" t="s">
        <v>68</v>
      </c>
      <c r="H8038" t="s">
        <v>31</v>
      </c>
      <c r="I8038" t="s">
        <v>41</v>
      </c>
      <c r="J8038" t="s">
        <v>58</v>
      </c>
      <c r="K8038" t="s">
        <v>58</v>
      </c>
      <c r="L8038" t="s">
        <v>46</v>
      </c>
      <c r="M8038" t="s">
        <v>2882</v>
      </c>
      <c r="N8038" t="s">
        <v>7978</v>
      </c>
      <c r="O8038">
        <v>14.1</v>
      </c>
      <c r="P8038">
        <v>37.5</v>
      </c>
      <c r="Q8038">
        <v>138.75</v>
      </c>
      <c r="R8038">
        <v>138.75</v>
      </c>
      <c r="S8038">
        <v>0</v>
      </c>
      <c r="T8038">
        <v>176.25</v>
      </c>
      <c r="U8038">
        <v>108</v>
      </c>
      <c r="V8038">
        <f>SUMIF(货件明细!K:K,F8038,货件明细!AQ:AQ)</f>
        <v>0</v>
      </c>
      <c r="W8038">
        <f t="shared" si="500"/>
        <v>1</v>
      </c>
      <c r="X8038">
        <f t="shared" si="501"/>
        <v>108</v>
      </c>
      <c r="Y8038">
        <f>SUMIF(货件明细!K:K,F8038,货件明细!I:I)</f>
        <v>0</v>
      </c>
      <c r="Z8038">
        <f t="shared" si="502"/>
        <v>14.1</v>
      </c>
      <c r="AA8038">
        <f>SUMIF(货件明细!K:K,F8038,货件明细!J:J)</f>
        <v>0</v>
      </c>
      <c r="AB8038">
        <f t="shared" si="503"/>
        <v>1</v>
      </c>
    </row>
    <row r="8039" spans="1:28">
      <c r="A8039">
        <v>2025</v>
      </c>
      <c r="B8039">
        <v>12</v>
      </c>
      <c r="C8039">
        <v>53</v>
      </c>
      <c r="D8039" s="4">
        <v>46020</v>
      </c>
      <c r="E8039" t="s">
        <v>28</v>
      </c>
      <c r="F8039" t="s">
        <v>8262</v>
      </c>
      <c r="G8039" t="s">
        <v>395</v>
      </c>
      <c r="H8039" t="s">
        <v>44</v>
      </c>
      <c r="I8039" t="s">
        <v>41</v>
      </c>
      <c r="J8039" t="s">
        <v>58</v>
      </c>
      <c r="K8039" t="s">
        <v>58</v>
      </c>
      <c r="L8039" t="s">
        <v>46</v>
      </c>
      <c r="M8039" t="s">
        <v>2882</v>
      </c>
      <c r="N8039" t="s">
        <v>7978</v>
      </c>
      <c r="O8039">
        <v>14.1</v>
      </c>
      <c r="P8039">
        <v>37.5</v>
      </c>
      <c r="Q8039">
        <v>107.1</v>
      </c>
      <c r="R8039">
        <v>107.1</v>
      </c>
      <c r="S8039">
        <v>0</v>
      </c>
      <c r="T8039">
        <v>144.6</v>
      </c>
      <c r="U8039">
        <v>108</v>
      </c>
      <c r="V8039">
        <f>SUMIF(货件明细!K:K,F8039,货件明细!AQ:AQ)</f>
        <v>0</v>
      </c>
      <c r="W8039">
        <f t="shared" si="500"/>
        <v>1</v>
      </c>
      <c r="X8039">
        <f t="shared" si="501"/>
        <v>108</v>
      </c>
      <c r="Y8039">
        <f>SUMIF(货件明细!K:K,F8039,货件明细!I:I)</f>
        <v>0</v>
      </c>
      <c r="Z8039">
        <f t="shared" si="502"/>
        <v>14.1</v>
      </c>
      <c r="AA8039">
        <f>SUMIF(货件明细!K:K,F8039,货件明细!J:J)</f>
        <v>0</v>
      </c>
      <c r="AB8039">
        <f t="shared" si="503"/>
        <v>1</v>
      </c>
    </row>
    <row r="8040" spans="1:28">
      <c r="A8040">
        <v>2025</v>
      </c>
      <c r="B8040">
        <v>12</v>
      </c>
      <c r="C8040">
        <v>53</v>
      </c>
      <c r="D8040" s="4">
        <v>46021</v>
      </c>
      <c r="E8040" t="s">
        <v>4249</v>
      </c>
      <c r="F8040" t="s">
        <v>8263</v>
      </c>
      <c r="G8040" t="s">
        <v>4251</v>
      </c>
      <c r="H8040" t="s">
        <v>71</v>
      </c>
      <c r="I8040" t="s">
        <v>111</v>
      </c>
      <c r="J8040" t="s">
        <v>58</v>
      </c>
      <c r="K8040" t="s">
        <v>58</v>
      </c>
      <c r="L8040" t="s">
        <v>46</v>
      </c>
      <c r="M8040" t="s">
        <v>47</v>
      </c>
      <c r="N8040" t="s">
        <v>5218</v>
      </c>
      <c r="O8040">
        <v>57.2</v>
      </c>
      <c r="Q8040">
        <v>164.129032258065</v>
      </c>
      <c r="R8040">
        <v>164.129032258065</v>
      </c>
      <c r="S8040">
        <v>0</v>
      </c>
      <c r="T8040">
        <v>164.129032258065</v>
      </c>
      <c r="U8040">
        <v>430</v>
      </c>
      <c r="V8040">
        <f>SUMIF(货件明细!K:K,F8040,货件明细!AQ:AQ)</f>
        <v>0</v>
      </c>
      <c r="W8040">
        <f t="shared" si="500"/>
        <v>1</v>
      </c>
      <c r="X8040">
        <f t="shared" si="501"/>
        <v>430</v>
      </c>
      <c r="Y8040">
        <f>SUMIF(货件明细!K:K,F8040,货件明细!I:I)</f>
        <v>0</v>
      </c>
      <c r="Z8040">
        <f t="shared" si="502"/>
        <v>57.2</v>
      </c>
      <c r="AA8040">
        <f>SUMIF(货件明细!K:K,F8040,货件明细!J:J)</f>
        <v>0</v>
      </c>
      <c r="AB8040">
        <f t="shared" si="503"/>
        <v>1</v>
      </c>
    </row>
    <row r="8041" spans="1:28">
      <c r="A8041">
        <v>2025</v>
      </c>
      <c r="B8041">
        <v>12</v>
      </c>
      <c r="C8041">
        <v>53</v>
      </c>
      <c r="D8041" s="4">
        <v>46021</v>
      </c>
      <c r="E8041" t="s">
        <v>4249</v>
      </c>
      <c r="F8041" t="s">
        <v>8264</v>
      </c>
      <c r="G8041" t="s">
        <v>4251</v>
      </c>
      <c r="H8041" t="s">
        <v>71</v>
      </c>
      <c r="I8041" t="s">
        <v>57</v>
      </c>
      <c r="J8041" t="s">
        <v>58</v>
      </c>
      <c r="K8041" t="s">
        <v>58</v>
      </c>
      <c r="L8041" t="s">
        <v>46</v>
      </c>
      <c r="M8041" t="s">
        <v>47</v>
      </c>
      <c r="N8041" t="s">
        <v>5218</v>
      </c>
      <c r="O8041">
        <v>16.25</v>
      </c>
      <c r="Q8041">
        <v>41.0322580645161</v>
      </c>
      <c r="R8041">
        <v>41.0322580645161</v>
      </c>
      <c r="S8041">
        <v>0</v>
      </c>
      <c r="T8041">
        <v>41.0322580645161</v>
      </c>
      <c r="U8041">
        <v>80</v>
      </c>
      <c r="V8041">
        <f>SUMIF(货件明细!K:K,F8041,货件明细!AQ:AQ)</f>
        <v>0</v>
      </c>
      <c r="W8041">
        <f t="shared" si="500"/>
        <v>1</v>
      </c>
      <c r="X8041">
        <f t="shared" si="501"/>
        <v>80</v>
      </c>
      <c r="Y8041">
        <f>SUMIF(货件明细!K:K,F8041,货件明细!I:I)</f>
        <v>0</v>
      </c>
      <c r="Z8041">
        <f t="shared" si="502"/>
        <v>16.25</v>
      </c>
      <c r="AA8041">
        <f>SUMIF(货件明细!K:K,F8041,货件明细!J:J)</f>
        <v>0</v>
      </c>
      <c r="AB8041">
        <f t="shared" si="503"/>
        <v>1</v>
      </c>
    </row>
    <row r="8042" spans="1:28">
      <c r="A8042">
        <v>2025</v>
      </c>
      <c r="B8042">
        <v>12</v>
      </c>
      <c r="C8042">
        <v>53</v>
      </c>
      <c r="D8042" s="4">
        <v>46021</v>
      </c>
      <c r="E8042" t="s">
        <v>4249</v>
      </c>
      <c r="F8042" t="s">
        <v>8265</v>
      </c>
      <c r="G8042" t="s">
        <v>4251</v>
      </c>
      <c r="H8042" t="s">
        <v>71</v>
      </c>
      <c r="I8042" t="s">
        <v>57</v>
      </c>
      <c r="J8042" t="s">
        <v>58</v>
      </c>
      <c r="K8042" t="s">
        <v>58</v>
      </c>
      <c r="L8042" t="s">
        <v>46</v>
      </c>
      <c r="M8042" t="s">
        <v>47</v>
      </c>
      <c r="N8042" t="s">
        <v>5218</v>
      </c>
      <c r="O8042">
        <v>36</v>
      </c>
      <c r="Q8042">
        <v>123.096774193548</v>
      </c>
      <c r="R8042">
        <v>123.096774193548</v>
      </c>
      <c r="S8042">
        <v>0</v>
      </c>
      <c r="T8042">
        <v>123.096774193548</v>
      </c>
      <c r="U8042">
        <v>230</v>
      </c>
      <c r="V8042">
        <f>SUMIF(货件明细!K:K,F8042,货件明细!AQ:AQ)</f>
        <v>0</v>
      </c>
      <c r="W8042">
        <f t="shared" si="500"/>
        <v>1</v>
      </c>
      <c r="X8042">
        <f t="shared" si="501"/>
        <v>230</v>
      </c>
      <c r="Y8042">
        <f>SUMIF(货件明细!K:K,F8042,货件明细!I:I)</f>
        <v>0</v>
      </c>
      <c r="Z8042">
        <f t="shared" si="502"/>
        <v>36</v>
      </c>
      <c r="AA8042">
        <f>SUMIF(货件明细!K:K,F8042,货件明细!J:J)</f>
        <v>0</v>
      </c>
      <c r="AB8042">
        <f t="shared" si="503"/>
        <v>1</v>
      </c>
    </row>
    <row r="8043" spans="1:28">
      <c r="A8043">
        <v>2025</v>
      </c>
      <c r="B8043">
        <v>12</v>
      </c>
      <c r="C8043">
        <v>53</v>
      </c>
      <c r="D8043" s="4">
        <v>46021</v>
      </c>
      <c r="E8043" t="s">
        <v>4249</v>
      </c>
      <c r="F8043" t="s">
        <v>8266</v>
      </c>
      <c r="G8043" t="s">
        <v>4251</v>
      </c>
      <c r="H8043" t="s">
        <v>71</v>
      </c>
      <c r="I8043" t="s">
        <v>39</v>
      </c>
      <c r="J8043" t="s">
        <v>58</v>
      </c>
      <c r="K8043" t="s">
        <v>58</v>
      </c>
      <c r="L8043" t="s">
        <v>46</v>
      </c>
      <c r="M8043" t="s">
        <v>47</v>
      </c>
      <c r="N8043" t="s">
        <v>5218</v>
      </c>
      <c r="O8043">
        <v>350.05</v>
      </c>
      <c r="Q8043">
        <v>820.645161290322</v>
      </c>
      <c r="R8043">
        <v>820.645161290322</v>
      </c>
      <c r="S8043">
        <v>0</v>
      </c>
      <c r="T8043">
        <v>820.645161290322</v>
      </c>
      <c r="U8043">
        <v>1750</v>
      </c>
      <c r="V8043">
        <f>SUMIF(货件明细!K:K,F8043,货件明细!AQ:AQ)</f>
        <v>0</v>
      </c>
      <c r="W8043">
        <f t="shared" si="500"/>
        <v>1</v>
      </c>
      <c r="X8043">
        <f t="shared" si="501"/>
        <v>1750</v>
      </c>
      <c r="Y8043">
        <f>SUMIF(货件明细!K:K,F8043,货件明细!I:I)</f>
        <v>0</v>
      </c>
      <c r="Z8043">
        <f t="shared" si="502"/>
        <v>350.05</v>
      </c>
      <c r="AA8043">
        <f>SUMIF(货件明细!K:K,F8043,货件明细!J:J)</f>
        <v>0</v>
      </c>
      <c r="AB8043">
        <f t="shared" si="503"/>
        <v>1</v>
      </c>
    </row>
    <row r="8044" spans="1:28">
      <c r="A8044">
        <v>2025</v>
      </c>
      <c r="B8044">
        <v>12</v>
      </c>
      <c r="C8044">
        <v>53</v>
      </c>
      <c r="D8044" s="4">
        <v>46021</v>
      </c>
      <c r="E8044" t="s">
        <v>4249</v>
      </c>
      <c r="F8044" t="s">
        <v>8267</v>
      </c>
      <c r="G8044" t="s">
        <v>4251</v>
      </c>
      <c r="H8044" t="s">
        <v>71</v>
      </c>
      <c r="I8044" t="s">
        <v>96</v>
      </c>
      <c r="J8044" t="s">
        <v>58</v>
      </c>
      <c r="K8044" t="s">
        <v>58</v>
      </c>
      <c r="L8044" t="s">
        <v>46</v>
      </c>
      <c r="M8044" t="s">
        <v>47</v>
      </c>
      <c r="N8044" t="s">
        <v>5218</v>
      </c>
      <c r="O8044">
        <v>441.31</v>
      </c>
      <c r="Q8044">
        <v>1395.09677419355</v>
      </c>
      <c r="R8044">
        <v>1395.09677419355</v>
      </c>
      <c r="S8044">
        <v>0</v>
      </c>
      <c r="T8044">
        <v>1395.09677419355</v>
      </c>
      <c r="U8044">
        <v>2726</v>
      </c>
      <c r="V8044">
        <f>SUMIF(货件明细!K:K,F8044,货件明细!AQ:AQ)</f>
        <v>0</v>
      </c>
      <c r="W8044">
        <f t="shared" si="500"/>
        <v>1</v>
      </c>
      <c r="X8044">
        <f t="shared" si="501"/>
        <v>2726</v>
      </c>
      <c r="Y8044">
        <f>SUMIF(货件明细!K:K,F8044,货件明细!I:I)</f>
        <v>0</v>
      </c>
      <c r="Z8044">
        <f t="shared" si="502"/>
        <v>441.31</v>
      </c>
      <c r="AA8044">
        <f>SUMIF(货件明细!K:K,F8044,货件明细!J:J)</f>
        <v>0</v>
      </c>
      <c r="AB8044">
        <f t="shared" si="503"/>
        <v>1</v>
      </c>
    </row>
    <row r="8045" spans="1:28">
      <c r="A8045">
        <v>2025</v>
      </c>
      <c r="B8045">
        <v>12</v>
      </c>
      <c r="C8045">
        <v>53</v>
      </c>
      <c r="D8045" s="4">
        <v>46021</v>
      </c>
      <c r="E8045" t="s">
        <v>4249</v>
      </c>
      <c r="F8045" t="s">
        <v>8268</v>
      </c>
      <c r="G8045" t="s">
        <v>4251</v>
      </c>
      <c r="H8045" t="s">
        <v>71</v>
      </c>
      <c r="I8045" t="s">
        <v>129</v>
      </c>
      <c r="J8045" t="s">
        <v>58</v>
      </c>
      <c r="K8045" t="s">
        <v>58</v>
      </c>
      <c r="L8045" t="s">
        <v>46</v>
      </c>
      <c r="M8045" t="s">
        <v>47</v>
      </c>
      <c r="N8045" t="s">
        <v>5218</v>
      </c>
      <c r="O8045">
        <v>59.9</v>
      </c>
      <c r="Q8045">
        <v>205.161290322581</v>
      </c>
      <c r="R8045">
        <v>205.161290322581</v>
      </c>
      <c r="S8045">
        <v>0</v>
      </c>
      <c r="T8045">
        <v>205.161290322581</v>
      </c>
      <c r="U8045">
        <v>320</v>
      </c>
      <c r="V8045">
        <f>SUMIF(货件明细!K:K,F8045,货件明细!AQ:AQ)</f>
        <v>0</v>
      </c>
      <c r="W8045">
        <f t="shared" si="500"/>
        <v>1</v>
      </c>
      <c r="X8045">
        <f t="shared" si="501"/>
        <v>320</v>
      </c>
      <c r="Y8045">
        <f>SUMIF(货件明细!K:K,F8045,货件明细!I:I)</f>
        <v>0</v>
      </c>
      <c r="Z8045">
        <f t="shared" si="502"/>
        <v>59.9</v>
      </c>
      <c r="AA8045">
        <f>SUMIF(货件明细!K:K,F8045,货件明细!J:J)</f>
        <v>0</v>
      </c>
      <c r="AB8045">
        <f t="shared" si="503"/>
        <v>1</v>
      </c>
    </row>
    <row r="8046" spans="1:28">
      <c r="A8046">
        <v>2025</v>
      </c>
      <c r="B8046">
        <v>12</v>
      </c>
      <c r="C8046">
        <v>53</v>
      </c>
      <c r="D8046" s="4">
        <v>46021</v>
      </c>
      <c r="E8046" t="s">
        <v>4249</v>
      </c>
      <c r="F8046" t="s">
        <v>8269</v>
      </c>
      <c r="G8046" t="s">
        <v>4251</v>
      </c>
      <c r="H8046" t="s">
        <v>71</v>
      </c>
      <c r="I8046" t="s">
        <v>96</v>
      </c>
      <c r="J8046" t="s">
        <v>58</v>
      </c>
      <c r="K8046" t="s">
        <v>58</v>
      </c>
      <c r="L8046" t="s">
        <v>46</v>
      </c>
      <c r="M8046" t="s">
        <v>47</v>
      </c>
      <c r="N8046" t="s">
        <v>5218</v>
      </c>
      <c r="O8046">
        <v>158.4</v>
      </c>
      <c r="Q8046">
        <v>369.290322580645</v>
      </c>
      <c r="R8046">
        <v>369.290322580645</v>
      </c>
      <c r="S8046">
        <v>0</v>
      </c>
      <c r="T8046">
        <v>369.290322580645</v>
      </c>
      <c r="U8046">
        <v>830</v>
      </c>
      <c r="V8046">
        <f>SUMIF(货件明细!K:K,F8046,货件明细!AQ:AQ)</f>
        <v>0</v>
      </c>
      <c r="W8046">
        <f t="shared" si="500"/>
        <v>1</v>
      </c>
      <c r="X8046">
        <f t="shared" si="501"/>
        <v>830</v>
      </c>
      <c r="Y8046">
        <f>SUMIF(货件明细!K:K,F8046,货件明细!I:I)</f>
        <v>0</v>
      </c>
      <c r="Z8046">
        <f t="shared" si="502"/>
        <v>158.4</v>
      </c>
      <c r="AA8046">
        <f>SUMIF(货件明细!K:K,F8046,货件明细!J:J)</f>
        <v>0</v>
      </c>
      <c r="AB8046">
        <f t="shared" si="503"/>
        <v>1</v>
      </c>
    </row>
    <row r="8047" spans="1:28">
      <c r="A8047">
        <v>2025</v>
      </c>
      <c r="B8047">
        <v>12</v>
      </c>
      <c r="C8047">
        <v>53</v>
      </c>
      <c r="D8047" s="4">
        <v>46021</v>
      </c>
      <c r="E8047" t="s">
        <v>4249</v>
      </c>
      <c r="F8047" t="s">
        <v>8270</v>
      </c>
      <c r="G8047" t="s">
        <v>4251</v>
      </c>
      <c r="H8047" t="s">
        <v>71</v>
      </c>
      <c r="I8047" t="s">
        <v>145</v>
      </c>
      <c r="J8047" t="s">
        <v>58</v>
      </c>
      <c r="K8047" t="s">
        <v>58</v>
      </c>
      <c r="L8047" t="s">
        <v>46</v>
      </c>
      <c r="M8047" t="s">
        <v>47</v>
      </c>
      <c r="N8047" t="s">
        <v>5218</v>
      </c>
      <c r="O8047">
        <v>145.1</v>
      </c>
      <c r="Q8047">
        <v>533.41935483871</v>
      </c>
      <c r="R8047">
        <v>533.41935483871</v>
      </c>
      <c r="S8047">
        <v>0</v>
      </c>
      <c r="T8047">
        <v>533.41935483871</v>
      </c>
      <c r="U8047">
        <v>800</v>
      </c>
      <c r="V8047">
        <f>SUMIF(货件明细!K:K,F8047,货件明细!AQ:AQ)</f>
        <v>0</v>
      </c>
      <c r="W8047">
        <f t="shared" si="500"/>
        <v>1</v>
      </c>
      <c r="X8047">
        <f t="shared" si="501"/>
        <v>800</v>
      </c>
      <c r="Y8047">
        <f>SUMIF(货件明细!K:K,F8047,货件明细!I:I)</f>
        <v>0</v>
      </c>
      <c r="Z8047">
        <f t="shared" si="502"/>
        <v>145.1</v>
      </c>
      <c r="AA8047">
        <f>SUMIF(货件明细!K:K,F8047,货件明细!J:J)</f>
        <v>0</v>
      </c>
      <c r="AB8047">
        <f t="shared" si="503"/>
        <v>1</v>
      </c>
    </row>
    <row r="8048" spans="1:28">
      <c r="A8048">
        <v>2025</v>
      </c>
      <c r="B8048">
        <v>12</v>
      </c>
      <c r="C8048">
        <v>53</v>
      </c>
      <c r="D8048" s="4">
        <v>46021</v>
      </c>
      <c r="E8048" t="s">
        <v>4249</v>
      </c>
      <c r="F8048" t="s">
        <v>8271</v>
      </c>
      <c r="G8048" t="s">
        <v>4251</v>
      </c>
      <c r="H8048" t="s">
        <v>71</v>
      </c>
      <c r="I8048" t="s">
        <v>129</v>
      </c>
      <c r="J8048" t="s">
        <v>58</v>
      </c>
      <c r="K8048" t="s">
        <v>58</v>
      </c>
      <c r="L8048" t="s">
        <v>46</v>
      </c>
      <c r="M8048" t="s">
        <v>47</v>
      </c>
      <c r="N8048" t="s">
        <v>5218</v>
      </c>
      <c r="O8048">
        <v>59.9</v>
      </c>
      <c r="Q8048">
        <v>164.129032258065</v>
      </c>
      <c r="R8048">
        <v>164.129032258065</v>
      </c>
      <c r="S8048">
        <v>0</v>
      </c>
      <c r="T8048">
        <v>164.129032258065</v>
      </c>
      <c r="U8048">
        <v>335</v>
      </c>
      <c r="V8048">
        <f>SUMIF(货件明细!K:K,F8048,货件明细!AQ:AQ)</f>
        <v>0</v>
      </c>
      <c r="W8048">
        <f t="shared" si="500"/>
        <v>1</v>
      </c>
      <c r="X8048">
        <f t="shared" si="501"/>
        <v>335</v>
      </c>
      <c r="Y8048">
        <f>SUMIF(货件明细!K:K,F8048,货件明细!I:I)</f>
        <v>0</v>
      </c>
      <c r="Z8048">
        <f t="shared" si="502"/>
        <v>59.9</v>
      </c>
      <c r="AA8048">
        <f>SUMIF(货件明细!K:K,F8048,货件明细!J:J)</f>
        <v>0</v>
      </c>
      <c r="AB8048">
        <f t="shared" si="503"/>
        <v>1</v>
      </c>
    </row>
    <row r="8049" spans="1:28">
      <c r="A8049">
        <v>2025</v>
      </c>
      <c r="B8049">
        <v>12</v>
      </c>
      <c r="C8049">
        <v>53</v>
      </c>
      <c r="D8049" s="4">
        <v>46021</v>
      </c>
      <c r="E8049" t="s">
        <v>28</v>
      </c>
      <c r="F8049" t="s">
        <v>8272</v>
      </c>
      <c r="G8049" t="s">
        <v>54</v>
      </c>
      <c r="H8049" t="s">
        <v>31</v>
      </c>
      <c r="I8049" t="s">
        <v>41</v>
      </c>
      <c r="J8049" t="s">
        <v>58</v>
      </c>
      <c r="K8049" t="s">
        <v>58</v>
      </c>
      <c r="L8049" t="s">
        <v>46</v>
      </c>
      <c r="M8049" t="s">
        <v>2882</v>
      </c>
      <c r="N8049" t="s">
        <v>2985</v>
      </c>
      <c r="O8049">
        <v>48.41</v>
      </c>
      <c r="Q8049">
        <v>225.866666666667</v>
      </c>
      <c r="R8049">
        <v>225.866666666667</v>
      </c>
      <c r="S8049">
        <v>0</v>
      </c>
      <c r="T8049">
        <v>225.866666666667</v>
      </c>
      <c r="U8049">
        <v>433</v>
      </c>
      <c r="V8049">
        <f>SUMIF(货件明细!K:K,F8049,货件明细!AQ:AQ)</f>
        <v>0</v>
      </c>
      <c r="W8049">
        <f t="shared" si="500"/>
        <v>1</v>
      </c>
      <c r="X8049">
        <f t="shared" si="501"/>
        <v>433</v>
      </c>
      <c r="Y8049">
        <f>SUMIF(货件明细!K:K,F8049,货件明细!I:I)</f>
        <v>0</v>
      </c>
      <c r="Z8049">
        <f t="shared" si="502"/>
        <v>48.41</v>
      </c>
      <c r="AA8049">
        <f>SUMIF(货件明细!K:K,F8049,货件明细!J:J)</f>
        <v>0</v>
      </c>
      <c r="AB8049">
        <f t="shared" si="503"/>
        <v>1</v>
      </c>
    </row>
    <row r="8050" spans="1:28">
      <c r="A8050">
        <v>2025</v>
      </c>
      <c r="B8050">
        <v>12</v>
      </c>
      <c r="C8050">
        <v>53</v>
      </c>
      <c r="D8050" s="4">
        <v>46021</v>
      </c>
      <c r="E8050" t="s">
        <v>28</v>
      </c>
      <c r="F8050" t="s">
        <v>8273</v>
      </c>
      <c r="G8050" t="s">
        <v>64</v>
      </c>
      <c r="H8050" t="s">
        <v>44</v>
      </c>
      <c r="I8050" t="s">
        <v>41</v>
      </c>
      <c r="J8050" t="s">
        <v>58</v>
      </c>
      <c r="K8050" t="s">
        <v>58</v>
      </c>
      <c r="L8050" t="s">
        <v>46</v>
      </c>
      <c r="M8050" t="s">
        <v>47</v>
      </c>
      <c r="N8050" t="s">
        <v>5218</v>
      </c>
      <c r="O8050">
        <v>48.41</v>
      </c>
      <c r="Q8050">
        <v>189</v>
      </c>
      <c r="R8050">
        <v>189</v>
      </c>
      <c r="S8050">
        <v>0</v>
      </c>
      <c r="T8050">
        <v>189</v>
      </c>
      <c r="U8050">
        <v>433</v>
      </c>
      <c r="V8050">
        <f>SUMIF(货件明细!K:K,F8050,货件明细!AQ:AQ)</f>
        <v>0</v>
      </c>
      <c r="W8050">
        <f t="shared" si="500"/>
        <v>1</v>
      </c>
      <c r="X8050">
        <f t="shared" si="501"/>
        <v>433</v>
      </c>
      <c r="Y8050">
        <f>SUMIF(货件明细!K:K,F8050,货件明细!I:I)</f>
        <v>0</v>
      </c>
      <c r="Z8050">
        <f t="shared" si="502"/>
        <v>48.41</v>
      </c>
      <c r="AA8050">
        <f>SUMIF(货件明细!K:K,F8050,货件明细!J:J)</f>
        <v>0</v>
      </c>
      <c r="AB8050">
        <f t="shared" si="503"/>
        <v>1</v>
      </c>
    </row>
    <row r="8051" spans="1:28">
      <c r="A8051">
        <v>2025</v>
      </c>
      <c r="B8051">
        <v>12</v>
      </c>
      <c r="C8051">
        <v>53</v>
      </c>
      <c r="D8051" s="4">
        <v>46021</v>
      </c>
      <c r="E8051" t="s">
        <v>28</v>
      </c>
      <c r="F8051" t="s">
        <v>8274</v>
      </c>
      <c r="G8051" t="s">
        <v>6724</v>
      </c>
      <c r="H8051" t="s">
        <v>71</v>
      </c>
      <c r="I8051" t="s">
        <v>41</v>
      </c>
      <c r="J8051" t="s">
        <v>58</v>
      </c>
      <c r="K8051" t="s">
        <v>58</v>
      </c>
      <c r="L8051" t="s">
        <v>46</v>
      </c>
      <c r="M8051" t="s">
        <v>47</v>
      </c>
      <c r="N8051" t="s">
        <v>5218</v>
      </c>
      <c r="O8051">
        <v>48.41</v>
      </c>
      <c r="Q8051">
        <v>130.05</v>
      </c>
      <c r="R8051">
        <v>130.05</v>
      </c>
      <c r="S8051">
        <v>0</v>
      </c>
      <c r="T8051">
        <v>130.05</v>
      </c>
      <c r="U8051">
        <v>433</v>
      </c>
      <c r="V8051">
        <f>SUMIF(货件明细!K:K,F8051,货件明细!AQ:AQ)</f>
        <v>0</v>
      </c>
      <c r="W8051">
        <f t="shared" si="500"/>
        <v>1</v>
      </c>
      <c r="X8051">
        <f t="shared" si="501"/>
        <v>433</v>
      </c>
      <c r="Y8051">
        <f>SUMIF(货件明细!K:K,F8051,货件明细!I:I)</f>
        <v>0</v>
      </c>
      <c r="Z8051">
        <f t="shared" si="502"/>
        <v>48.41</v>
      </c>
      <c r="AA8051">
        <f>SUMIF(货件明细!K:K,F8051,货件明细!J:J)</f>
        <v>0</v>
      </c>
      <c r="AB8051">
        <f t="shared" si="503"/>
        <v>1</v>
      </c>
    </row>
    <row r="8052" spans="1:28">
      <c r="A8052">
        <v>2025</v>
      </c>
      <c r="B8052">
        <v>12</v>
      </c>
      <c r="C8052">
        <v>53</v>
      </c>
      <c r="D8052" s="4">
        <v>46021</v>
      </c>
      <c r="E8052" t="s">
        <v>28</v>
      </c>
      <c r="F8052" t="s">
        <v>8275</v>
      </c>
      <c r="G8052" t="s">
        <v>267</v>
      </c>
      <c r="H8052" t="s">
        <v>71</v>
      </c>
      <c r="I8052" t="s">
        <v>41</v>
      </c>
      <c r="J8052" t="s">
        <v>58</v>
      </c>
      <c r="K8052" t="s">
        <v>58</v>
      </c>
      <c r="L8052" t="s">
        <v>46</v>
      </c>
      <c r="M8052" t="s">
        <v>47</v>
      </c>
      <c r="N8052" t="s">
        <v>5218</v>
      </c>
      <c r="O8052">
        <v>48.41</v>
      </c>
      <c r="Q8052">
        <v>133.5</v>
      </c>
      <c r="R8052">
        <v>133.5</v>
      </c>
      <c r="S8052">
        <v>0</v>
      </c>
      <c r="T8052">
        <v>133.5</v>
      </c>
      <c r="U8052">
        <v>433</v>
      </c>
      <c r="V8052">
        <f>SUMIF(货件明细!K:K,F8052,货件明细!AQ:AQ)</f>
        <v>0</v>
      </c>
      <c r="W8052">
        <f t="shared" si="500"/>
        <v>1</v>
      </c>
      <c r="X8052">
        <f t="shared" si="501"/>
        <v>433</v>
      </c>
      <c r="Y8052">
        <f>SUMIF(货件明细!K:K,F8052,货件明细!I:I)</f>
        <v>0</v>
      </c>
      <c r="Z8052">
        <f t="shared" si="502"/>
        <v>48.41</v>
      </c>
      <c r="AA8052">
        <f>SUMIF(货件明细!K:K,F8052,货件明细!J:J)</f>
        <v>0</v>
      </c>
      <c r="AB8052">
        <f t="shared" si="503"/>
        <v>1</v>
      </c>
    </row>
    <row r="8053" spans="1:28">
      <c r="A8053">
        <v>2025</v>
      </c>
      <c r="B8053">
        <v>12</v>
      </c>
      <c r="C8053">
        <v>53</v>
      </c>
      <c r="D8053" s="4">
        <v>46021</v>
      </c>
      <c r="E8053" t="s">
        <v>28</v>
      </c>
      <c r="F8053" t="s">
        <v>8276</v>
      </c>
      <c r="G8053" t="s">
        <v>163</v>
      </c>
      <c r="H8053" t="s">
        <v>71</v>
      </c>
      <c r="I8053" t="s">
        <v>41</v>
      </c>
      <c r="J8053" t="s">
        <v>58</v>
      </c>
      <c r="K8053" t="s">
        <v>58</v>
      </c>
      <c r="L8053" t="s">
        <v>46</v>
      </c>
      <c r="M8053" t="s">
        <v>47</v>
      </c>
      <c r="N8053" t="s">
        <v>5178</v>
      </c>
      <c r="O8053">
        <v>48.41</v>
      </c>
      <c r="Q8053">
        <v>121.833333333333</v>
      </c>
      <c r="R8053">
        <v>121.833333333333</v>
      </c>
      <c r="S8053">
        <v>0</v>
      </c>
      <c r="T8053">
        <v>121.833333333333</v>
      </c>
      <c r="U8053">
        <v>433</v>
      </c>
      <c r="V8053">
        <f>SUMIF(货件明细!K:K,F8053,货件明细!AQ:AQ)</f>
        <v>0</v>
      </c>
      <c r="W8053">
        <f t="shared" si="500"/>
        <v>1</v>
      </c>
      <c r="X8053">
        <f t="shared" si="501"/>
        <v>433</v>
      </c>
      <c r="Y8053">
        <f>SUMIF(货件明细!K:K,F8053,货件明细!I:I)</f>
        <v>0</v>
      </c>
      <c r="Z8053">
        <f t="shared" si="502"/>
        <v>48.41</v>
      </c>
      <c r="AA8053">
        <f>SUMIF(货件明细!K:K,F8053,货件明细!J:J)</f>
        <v>0</v>
      </c>
      <c r="AB8053">
        <f t="shared" si="503"/>
        <v>1</v>
      </c>
    </row>
    <row r="8054" spans="1:28">
      <c r="A8054">
        <v>2025</v>
      </c>
      <c r="B8054">
        <v>12</v>
      </c>
      <c r="C8054">
        <v>53</v>
      </c>
      <c r="D8054" s="4">
        <v>46021</v>
      </c>
      <c r="E8054" t="s">
        <v>28</v>
      </c>
      <c r="F8054" t="s">
        <v>8277</v>
      </c>
      <c r="G8054" t="s">
        <v>54</v>
      </c>
      <c r="H8054" t="s">
        <v>31</v>
      </c>
      <c r="I8054" t="s">
        <v>80</v>
      </c>
      <c r="J8054" t="s">
        <v>58</v>
      </c>
      <c r="K8054" t="s">
        <v>58</v>
      </c>
      <c r="L8054" t="s">
        <v>46</v>
      </c>
      <c r="M8054" t="s">
        <v>2882</v>
      </c>
      <c r="N8054" t="s">
        <v>2985</v>
      </c>
      <c r="O8054">
        <v>9.6</v>
      </c>
      <c r="Q8054">
        <v>75.2888888888889</v>
      </c>
      <c r="R8054">
        <v>75.2888888888889</v>
      </c>
      <c r="S8054">
        <v>0</v>
      </c>
      <c r="T8054">
        <v>75.2888888888889</v>
      </c>
      <c r="U8054">
        <v>56</v>
      </c>
      <c r="V8054">
        <f>SUMIF(货件明细!K:K,F8054,货件明细!AQ:AQ)</f>
        <v>0</v>
      </c>
      <c r="W8054">
        <f t="shared" si="500"/>
        <v>1</v>
      </c>
      <c r="X8054">
        <f t="shared" si="501"/>
        <v>56</v>
      </c>
      <c r="Y8054">
        <f>SUMIF(货件明细!K:K,F8054,货件明细!I:I)</f>
        <v>0</v>
      </c>
      <c r="Z8054">
        <f t="shared" si="502"/>
        <v>9.6</v>
      </c>
      <c r="AA8054">
        <f>SUMIF(货件明细!K:K,F8054,货件明细!J:J)</f>
        <v>0</v>
      </c>
      <c r="AB8054">
        <f t="shared" si="503"/>
        <v>1</v>
      </c>
    </row>
    <row r="8055" spans="1:28">
      <c r="A8055">
        <v>2025</v>
      </c>
      <c r="B8055">
        <v>12</v>
      </c>
      <c r="C8055">
        <v>53</v>
      </c>
      <c r="D8055" s="4">
        <v>46021</v>
      </c>
      <c r="E8055" t="s">
        <v>28</v>
      </c>
      <c r="F8055" t="s">
        <v>8278</v>
      </c>
      <c r="G8055" t="s">
        <v>1610</v>
      </c>
      <c r="H8055" t="s">
        <v>71</v>
      </c>
      <c r="I8055" t="s">
        <v>80</v>
      </c>
      <c r="J8055" t="s">
        <v>58</v>
      </c>
      <c r="K8055" t="s">
        <v>58</v>
      </c>
      <c r="L8055" t="s">
        <v>46</v>
      </c>
      <c r="M8055" t="s">
        <v>47</v>
      </c>
      <c r="N8055" t="s">
        <v>5178</v>
      </c>
      <c r="O8055">
        <v>9.6</v>
      </c>
      <c r="Q8055">
        <v>36.5142857142857</v>
      </c>
      <c r="R8055">
        <v>36.5142857142857</v>
      </c>
      <c r="S8055">
        <v>0</v>
      </c>
      <c r="T8055">
        <v>36.5142857142857</v>
      </c>
      <c r="U8055">
        <v>56</v>
      </c>
      <c r="V8055">
        <f>SUMIF(货件明细!K:K,F8055,货件明细!AQ:AQ)</f>
        <v>0</v>
      </c>
      <c r="W8055">
        <f t="shared" si="500"/>
        <v>1</v>
      </c>
      <c r="X8055">
        <f t="shared" si="501"/>
        <v>56</v>
      </c>
      <c r="Y8055">
        <f>SUMIF(货件明细!K:K,F8055,货件明细!I:I)</f>
        <v>0</v>
      </c>
      <c r="Z8055">
        <f t="shared" si="502"/>
        <v>9.6</v>
      </c>
      <c r="AA8055">
        <f>SUMIF(货件明细!K:K,F8055,货件明细!J:J)</f>
        <v>0</v>
      </c>
      <c r="AB8055">
        <f t="shared" si="503"/>
        <v>1</v>
      </c>
    </row>
    <row r="8056" spans="1:28">
      <c r="A8056">
        <v>2025</v>
      </c>
      <c r="B8056">
        <v>12</v>
      </c>
      <c r="C8056">
        <v>53</v>
      </c>
      <c r="D8056" s="4">
        <v>46021</v>
      </c>
      <c r="E8056" t="s">
        <v>28</v>
      </c>
      <c r="F8056" t="s">
        <v>8279</v>
      </c>
      <c r="G8056" t="s">
        <v>114</v>
      </c>
      <c r="H8056" t="s">
        <v>44</v>
      </c>
      <c r="I8056" t="s">
        <v>80</v>
      </c>
      <c r="J8056" t="s">
        <v>58</v>
      </c>
      <c r="K8056" t="s">
        <v>58</v>
      </c>
      <c r="L8056" t="s">
        <v>46</v>
      </c>
      <c r="M8056" t="s">
        <v>47</v>
      </c>
      <c r="N8056" t="s">
        <v>5218</v>
      </c>
      <c r="O8056">
        <v>9.6</v>
      </c>
      <c r="Q8056">
        <v>64.575</v>
      </c>
      <c r="R8056">
        <v>64.575</v>
      </c>
      <c r="S8056">
        <v>0</v>
      </c>
      <c r="T8056">
        <v>64.575</v>
      </c>
      <c r="U8056">
        <v>56</v>
      </c>
      <c r="V8056">
        <f>SUMIF(货件明细!K:K,F8056,货件明细!AQ:AQ)</f>
        <v>0</v>
      </c>
      <c r="W8056">
        <f t="shared" si="500"/>
        <v>1</v>
      </c>
      <c r="X8056">
        <f t="shared" si="501"/>
        <v>56</v>
      </c>
      <c r="Y8056">
        <f>SUMIF(货件明细!K:K,F8056,货件明细!I:I)</f>
        <v>0</v>
      </c>
      <c r="Z8056">
        <f t="shared" si="502"/>
        <v>9.6</v>
      </c>
      <c r="AA8056">
        <f>SUMIF(货件明细!K:K,F8056,货件明细!J:J)</f>
        <v>0</v>
      </c>
      <c r="AB8056">
        <f t="shared" si="503"/>
        <v>1</v>
      </c>
    </row>
    <row r="8057" spans="1:28">
      <c r="A8057">
        <v>2025</v>
      </c>
      <c r="B8057">
        <v>12</v>
      </c>
      <c r="C8057">
        <v>53</v>
      </c>
      <c r="D8057" s="4">
        <v>46021</v>
      </c>
      <c r="E8057" t="s">
        <v>28</v>
      </c>
      <c r="F8057" t="s">
        <v>8280</v>
      </c>
      <c r="G8057" t="s">
        <v>6724</v>
      </c>
      <c r="H8057" t="s">
        <v>71</v>
      </c>
      <c r="I8057" t="s">
        <v>80</v>
      </c>
      <c r="J8057" t="s">
        <v>58</v>
      </c>
      <c r="K8057" t="s">
        <v>58</v>
      </c>
      <c r="L8057" t="s">
        <v>46</v>
      </c>
      <c r="M8057" t="s">
        <v>47</v>
      </c>
      <c r="N8057" t="s">
        <v>5218</v>
      </c>
      <c r="O8057">
        <v>9.6</v>
      </c>
      <c r="Q8057">
        <v>43.35</v>
      </c>
      <c r="R8057">
        <v>43.35</v>
      </c>
      <c r="S8057">
        <v>0</v>
      </c>
      <c r="T8057">
        <v>43.35</v>
      </c>
      <c r="U8057">
        <v>56</v>
      </c>
      <c r="V8057">
        <f>SUMIF(货件明细!K:K,F8057,货件明细!AQ:AQ)</f>
        <v>0</v>
      </c>
      <c r="W8057">
        <f t="shared" si="500"/>
        <v>1</v>
      </c>
      <c r="X8057">
        <f t="shared" si="501"/>
        <v>56</v>
      </c>
      <c r="Y8057">
        <f>SUMIF(货件明细!K:K,F8057,货件明细!I:I)</f>
        <v>0</v>
      </c>
      <c r="Z8057">
        <f t="shared" si="502"/>
        <v>9.6</v>
      </c>
      <c r="AA8057">
        <f>SUMIF(货件明细!K:K,F8057,货件明细!J:J)</f>
        <v>0</v>
      </c>
      <c r="AB8057">
        <f t="shared" si="503"/>
        <v>1</v>
      </c>
    </row>
    <row r="8058" spans="1:28">
      <c r="A8058">
        <v>2025</v>
      </c>
      <c r="B8058">
        <v>12</v>
      </c>
      <c r="C8058">
        <v>53</v>
      </c>
      <c r="D8058" s="4">
        <v>46021</v>
      </c>
      <c r="E8058" t="s">
        <v>28</v>
      </c>
      <c r="F8058" t="s">
        <v>8281</v>
      </c>
      <c r="G8058" t="s">
        <v>163</v>
      </c>
      <c r="H8058" t="s">
        <v>71</v>
      </c>
      <c r="I8058" t="s">
        <v>80</v>
      </c>
      <c r="J8058" t="s">
        <v>58</v>
      </c>
      <c r="K8058" t="s">
        <v>58</v>
      </c>
      <c r="L8058" t="s">
        <v>46</v>
      </c>
      <c r="M8058" t="s">
        <v>47</v>
      </c>
      <c r="N8058" t="s">
        <v>5178</v>
      </c>
      <c r="O8058">
        <v>9.6</v>
      </c>
      <c r="Q8058">
        <v>40.6111111111111</v>
      </c>
      <c r="R8058">
        <v>40.6111111111111</v>
      </c>
      <c r="S8058">
        <v>0</v>
      </c>
      <c r="T8058">
        <v>40.6111111111111</v>
      </c>
      <c r="U8058">
        <v>56</v>
      </c>
      <c r="V8058">
        <f>SUMIF(货件明细!K:K,F8058,货件明细!AQ:AQ)</f>
        <v>0</v>
      </c>
      <c r="W8058">
        <f t="shared" si="500"/>
        <v>1</v>
      </c>
      <c r="X8058">
        <f t="shared" si="501"/>
        <v>56</v>
      </c>
      <c r="Y8058">
        <f>SUMIF(货件明细!K:K,F8058,货件明细!I:I)</f>
        <v>0</v>
      </c>
      <c r="Z8058">
        <f t="shared" si="502"/>
        <v>9.6</v>
      </c>
      <c r="AA8058">
        <f>SUMIF(货件明细!K:K,F8058,货件明细!J:J)</f>
        <v>0</v>
      </c>
      <c r="AB8058">
        <f t="shared" si="503"/>
        <v>1</v>
      </c>
    </row>
    <row r="8059" spans="1:28">
      <c r="A8059">
        <v>2025</v>
      </c>
      <c r="B8059">
        <v>12</v>
      </c>
      <c r="C8059">
        <v>53</v>
      </c>
      <c r="D8059" s="4">
        <v>46021</v>
      </c>
      <c r="E8059" t="s">
        <v>28</v>
      </c>
      <c r="F8059" t="s">
        <v>8282</v>
      </c>
      <c r="G8059" t="s">
        <v>70</v>
      </c>
      <c r="H8059" t="s">
        <v>71</v>
      </c>
      <c r="I8059" t="s">
        <v>57</v>
      </c>
      <c r="J8059" t="s">
        <v>58</v>
      </c>
      <c r="K8059" t="s">
        <v>58</v>
      </c>
      <c r="L8059" t="s">
        <v>46</v>
      </c>
      <c r="M8059" t="s">
        <v>47</v>
      </c>
      <c r="N8059" t="s">
        <v>5178</v>
      </c>
      <c r="O8059">
        <v>11.7</v>
      </c>
      <c r="Q8059">
        <v>41.5</v>
      </c>
      <c r="R8059">
        <v>41.5</v>
      </c>
      <c r="S8059">
        <v>0</v>
      </c>
      <c r="T8059">
        <v>41.5</v>
      </c>
      <c r="U8059">
        <v>90</v>
      </c>
      <c r="V8059">
        <f>SUMIF(货件明细!K:K,F8059,货件明细!AQ:AQ)</f>
        <v>0</v>
      </c>
      <c r="W8059">
        <f t="shared" si="500"/>
        <v>1</v>
      </c>
      <c r="X8059">
        <f t="shared" si="501"/>
        <v>90</v>
      </c>
      <c r="Y8059">
        <f>SUMIF(货件明细!K:K,F8059,货件明细!I:I)</f>
        <v>0</v>
      </c>
      <c r="Z8059">
        <f t="shared" si="502"/>
        <v>11.7</v>
      </c>
      <c r="AA8059">
        <f>SUMIF(货件明细!K:K,F8059,货件明细!J:J)</f>
        <v>0</v>
      </c>
      <c r="AB8059">
        <f t="shared" si="503"/>
        <v>1</v>
      </c>
    </row>
    <row r="8060" spans="1:28">
      <c r="A8060">
        <v>2025</v>
      </c>
      <c r="B8060">
        <v>12</v>
      </c>
      <c r="C8060">
        <v>53</v>
      </c>
      <c r="D8060" s="4">
        <v>46021</v>
      </c>
      <c r="E8060" t="s">
        <v>28</v>
      </c>
      <c r="F8060" t="s">
        <v>8283</v>
      </c>
      <c r="G8060" t="s">
        <v>54</v>
      </c>
      <c r="H8060" t="s">
        <v>31</v>
      </c>
      <c r="I8060" t="s">
        <v>57</v>
      </c>
      <c r="J8060" t="s">
        <v>58</v>
      </c>
      <c r="K8060" t="s">
        <v>58</v>
      </c>
      <c r="L8060" t="s">
        <v>46</v>
      </c>
      <c r="M8060" t="s">
        <v>2882</v>
      </c>
      <c r="N8060" t="s">
        <v>2985</v>
      </c>
      <c r="O8060">
        <v>12.2</v>
      </c>
      <c r="Q8060">
        <v>75.2888888888889</v>
      </c>
      <c r="R8060">
        <v>75.2888888888889</v>
      </c>
      <c r="S8060">
        <v>0</v>
      </c>
      <c r="T8060">
        <v>75.2888888888889</v>
      </c>
      <c r="U8060">
        <v>92</v>
      </c>
      <c r="V8060">
        <f>SUMIF(货件明细!K:K,F8060,货件明细!AQ:AQ)</f>
        <v>0</v>
      </c>
      <c r="W8060">
        <f t="shared" si="500"/>
        <v>1</v>
      </c>
      <c r="X8060">
        <f t="shared" si="501"/>
        <v>92</v>
      </c>
      <c r="Y8060">
        <f>SUMIF(货件明细!K:K,F8060,货件明细!I:I)</f>
        <v>0</v>
      </c>
      <c r="Z8060">
        <f t="shared" si="502"/>
        <v>12.2</v>
      </c>
      <c r="AA8060">
        <f>SUMIF(货件明细!K:K,F8060,货件明细!J:J)</f>
        <v>0</v>
      </c>
      <c r="AB8060">
        <f t="shared" si="503"/>
        <v>1</v>
      </c>
    </row>
    <row r="8061" spans="1:28">
      <c r="A8061">
        <v>2025</v>
      </c>
      <c r="B8061">
        <v>12</v>
      </c>
      <c r="C8061">
        <v>53</v>
      </c>
      <c r="D8061" s="4">
        <v>46021</v>
      </c>
      <c r="E8061" t="s">
        <v>28</v>
      </c>
      <c r="F8061" t="s">
        <v>8284</v>
      </c>
      <c r="G8061" t="s">
        <v>1610</v>
      </c>
      <c r="H8061" t="s">
        <v>71</v>
      </c>
      <c r="I8061" t="s">
        <v>57</v>
      </c>
      <c r="J8061" t="s">
        <v>58</v>
      </c>
      <c r="K8061" t="s">
        <v>58</v>
      </c>
      <c r="L8061" t="s">
        <v>46</v>
      </c>
      <c r="M8061" t="s">
        <v>47</v>
      </c>
      <c r="N8061" t="s">
        <v>5178</v>
      </c>
      <c r="O8061">
        <v>12.2</v>
      </c>
      <c r="Q8061">
        <v>36.5142857142857</v>
      </c>
      <c r="R8061">
        <v>36.5142857142857</v>
      </c>
      <c r="S8061">
        <v>0</v>
      </c>
      <c r="T8061">
        <v>36.5142857142857</v>
      </c>
      <c r="U8061">
        <v>92</v>
      </c>
      <c r="V8061">
        <f>SUMIF(货件明细!K:K,F8061,货件明细!AQ:AQ)</f>
        <v>0</v>
      </c>
      <c r="W8061">
        <f t="shared" si="500"/>
        <v>1</v>
      </c>
      <c r="X8061">
        <f t="shared" si="501"/>
        <v>92</v>
      </c>
      <c r="Y8061">
        <f>SUMIF(货件明细!K:K,F8061,货件明细!I:I)</f>
        <v>0</v>
      </c>
      <c r="Z8061">
        <f t="shared" si="502"/>
        <v>12.2</v>
      </c>
      <c r="AA8061">
        <f>SUMIF(货件明细!K:K,F8061,货件明细!J:J)</f>
        <v>0</v>
      </c>
      <c r="AB8061">
        <f t="shared" si="503"/>
        <v>1</v>
      </c>
    </row>
    <row r="8062" spans="1:28">
      <c r="A8062">
        <v>2025</v>
      </c>
      <c r="B8062">
        <v>12</v>
      </c>
      <c r="C8062">
        <v>53</v>
      </c>
      <c r="D8062" s="4">
        <v>46021</v>
      </c>
      <c r="E8062" t="s">
        <v>28</v>
      </c>
      <c r="F8062" t="s">
        <v>8285</v>
      </c>
      <c r="G8062" t="s">
        <v>114</v>
      </c>
      <c r="H8062" t="s">
        <v>44</v>
      </c>
      <c r="I8062" t="s">
        <v>57</v>
      </c>
      <c r="J8062" t="s">
        <v>58</v>
      </c>
      <c r="K8062" t="s">
        <v>58</v>
      </c>
      <c r="L8062" t="s">
        <v>46</v>
      </c>
      <c r="M8062" t="s">
        <v>47</v>
      </c>
      <c r="N8062" t="s">
        <v>5218</v>
      </c>
      <c r="O8062">
        <v>12.2</v>
      </c>
      <c r="Q8062">
        <v>64.575</v>
      </c>
      <c r="R8062">
        <v>64.575</v>
      </c>
      <c r="S8062">
        <v>0</v>
      </c>
      <c r="T8062">
        <v>64.575</v>
      </c>
      <c r="U8062">
        <v>92</v>
      </c>
      <c r="V8062">
        <f>SUMIF(货件明细!K:K,F8062,货件明细!AQ:AQ)</f>
        <v>0</v>
      </c>
      <c r="W8062">
        <f t="shared" si="500"/>
        <v>1</v>
      </c>
      <c r="X8062">
        <f t="shared" si="501"/>
        <v>92</v>
      </c>
      <c r="Y8062">
        <f>SUMIF(货件明细!K:K,F8062,货件明细!I:I)</f>
        <v>0</v>
      </c>
      <c r="Z8062">
        <f t="shared" si="502"/>
        <v>12.2</v>
      </c>
      <c r="AA8062">
        <f>SUMIF(货件明细!K:K,F8062,货件明细!J:J)</f>
        <v>0</v>
      </c>
      <c r="AB8062">
        <f t="shared" si="503"/>
        <v>1</v>
      </c>
    </row>
    <row r="8063" spans="1:28">
      <c r="A8063">
        <v>2025</v>
      </c>
      <c r="B8063">
        <v>12</v>
      </c>
      <c r="C8063">
        <v>53</v>
      </c>
      <c r="D8063" s="4">
        <v>46021</v>
      </c>
      <c r="E8063" t="s">
        <v>28</v>
      </c>
      <c r="F8063" t="s">
        <v>8286</v>
      </c>
      <c r="G8063" t="s">
        <v>6724</v>
      </c>
      <c r="H8063" t="s">
        <v>71</v>
      </c>
      <c r="I8063" t="s">
        <v>57</v>
      </c>
      <c r="J8063" t="s">
        <v>58</v>
      </c>
      <c r="K8063" t="s">
        <v>58</v>
      </c>
      <c r="L8063" t="s">
        <v>46</v>
      </c>
      <c r="M8063" t="s">
        <v>47</v>
      </c>
      <c r="N8063" t="s">
        <v>5218</v>
      </c>
      <c r="O8063">
        <v>12.2</v>
      </c>
      <c r="Q8063">
        <v>43.35</v>
      </c>
      <c r="R8063">
        <v>43.35</v>
      </c>
      <c r="S8063">
        <v>0</v>
      </c>
      <c r="T8063">
        <v>43.35</v>
      </c>
      <c r="U8063">
        <v>92</v>
      </c>
      <c r="V8063">
        <f>SUMIF(货件明细!K:K,F8063,货件明细!AQ:AQ)</f>
        <v>0</v>
      </c>
      <c r="W8063">
        <f t="shared" si="500"/>
        <v>1</v>
      </c>
      <c r="X8063">
        <f t="shared" si="501"/>
        <v>92</v>
      </c>
      <c r="Y8063">
        <f>SUMIF(货件明细!K:K,F8063,货件明细!I:I)</f>
        <v>0</v>
      </c>
      <c r="Z8063">
        <f t="shared" si="502"/>
        <v>12.2</v>
      </c>
      <c r="AA8063">
        <f>SUMIF(货件明细!K:K,F8063,货件明细!J:J)</f>
        <v>0</v>
      </c>
      <c r="AB8063">
        <f t="shared" si="503"/>
        <v>1</v>
      </c>
    </row>
    <row r="8064" spans="1:28">
      <c r="A8064">
        <v>2025</v>
      </c>
      <c r="B8064">
        <v>12</v>
      </c>
      <c r="C8064">
        <v>53</v>
      </c>
      <c r="D8064" s="4">
        <v>46021</v>
      </c>
      <c r="E8064" t="s">
        <v>28</v>
      </c>
      <c r="F8064" t="s">
        <v>8287</v>
      </c>
      <c r="G8064" t="s">
        <v>54</v>
      </c>
      <c r="H8064" t="s">
        <v>31</v>
      </c>
      <c r="I8064" t="s">
        <v>145</v>
      </c>
      <c r="J8064" t="s">
        <v>58</v>
      </c>
      <c r="K8064" t="s">
        <v>58</v>
      </c>
      <c r="L8064" t="s">
        <v>46</v>
      </c>
      <c r="M8064" t="s">
        <v>2882</v>
      </c>
      <c r="N8064" t="s">
        <v>2985</v>
      </c>
      <c r="O8064">
        <v>25.55</v>
      </c>
      <c r="Q8064">
        <v>150.577777777778</v>
      </c>
      <c r="R8064">
        <v>150.577777777778</v>
      </c>
      <c r="S8064">
        <v>0</v>
      </c>
      <c r="T8064">
        <v>150.577777777778</v>
      </c>
      <c r="U8064">
        <v>90</v>
      </c>
      <c r="V8064">
        <f>SUMIF(货件明细!K:K,F8064,货件明细!AQ:AQ)</f>
        <v>0</v>
      </c>
      <c r="W8064">
        <f t="shared" si="500"/>
        <v>1</v>
      </c>
      <c r="X8064">
        <f t="shared" si="501"/>
        <v>90</v>
      </c>
      <c r="Y8064">
        <f>SUMIF(货件明细!K:K,F8064,货件明细!I:I)</f>
        <v>0</v>
      </c>
      <c r="Z8064">
        <f t="shared" si="502"/>
        <v>25.55</v>
      </c>
      <c r="AA8064">
        <f>SUMIF(货件明细!K:K,F8064,货件明细!J:J)</f>
        <v>0</v>
      </c>
      <c r="AB8064">
        <f t="shared" si="503"/>
        <v>1</v>
      </c>
    </row>
    <row r="8065" spans="1:28">
      <c r="A8065">
        <v>2025</v>
      </c>
      <c r="B8065">
        <v>12</v>
      </c>
      <c r="C8065">
        <v>53</v>
      </c>
      <c r="D8065" s="4">
        <v>46021</v>
      </c>
      <c r="E8065" t="s">
        <v>28</v>
      </c>
      <c r="F8065" t="s">
        <v>8288</v>
      </c>
      <c r="G8065" t="s">
        <v>1610</v>
      </c>
      <c r="H8065" t="s">
        <v>71</v>
      </c>
      <c r="I8065" t="s">
        <v>145</v>
      </c>
      <c r="J8065" t="s">
        <v>58</v>
      </c>
      <c r="K8065" t="s">
        <v>58</v>
      </c>
      <c r="L8065" t="s">
        <v>46</v>
      </c>
      <c r="M8065" t="s">
        <v>47</v>
      </c>
      <c r="N8065" t="s">
        <v>5178</v>
      </c>
      <c r="O8065">
        <v>25.55</v>
      </c>
      <c r="Q8065">
        <v>73.0285714285714</v>
      </c>
      <c r="R8065">
        <v>73.0285714285714</v>
      </c>
      <c r="S8065">
        <v>0</v>
      </c>
      <c r="T8065">
        <v>73.0285714285714</v>
      </c>
      <c r="U8065">
        <v>90</v>
      </c>
      <c r="V8065">
        <f>SUMIF(货件明细!K:K,F8065,货件明细!AQ:AQ)</f>
        <v>0</v>
      </c>
      <c r="W8065">
        <f t="shared" si="500"/>
        <v>1</v>
      </c>
      <c r="X8065">
        <f t="shared" si="501"/>
        <v>90</v>
      </c>
      <c r="Y8065">
        <f>SUMIF(货件明细!K:K,F8065,货件明细!I:I)</f>
        <v>0</v>
      </c>
      <c r="Z8065">
        <f t="shared" si="502"/>
        <v>25.55</v>
      </c>
      <c r="AA8065">
        <f>SUMIF(货件明细!K:K,F8065,货件明细!J:J)</f>
        <v>0</v>
      </c>
      <c r="AB8065">
        <f t="shared" si="503"/>
        <v>1</v>
      </c>
    </row>
    <row r="8066" spans="1:28">
      <c r="A8066">
        <v>2025</v>
      </c>
      <c r="B8066">
        <v>12</v>
      </c>
      <c r="C8066">
        <v>53</v>
      </c>
      <c r="D8066" s="4">
        <v>46021</v>
      </c>
      <c r="E8066" t="s">
        <v>28</v>
      </c>
      <c r="F8066" t="s">
        <v>8289</v>
      </c>
      <c r="G8066" t="s">
        <v>114</v>
      </c>
      <c r="H8066" t="s">
        <v>44</v>
      </c>
      <c r="I8066" t="s">
        <v>145</v>
      </c>
      <c r="J8066" t="s">
        <v>58</v>
      </c>
      <c r="K8066" t="s">
        <v>58</v>
      </c>
      <c r="L8066" t="s">
        <v>46</v>
      </c>
      <c r="M8066" t="s">
        <v>47</v>
      </c>
      <c r="N8066" t="s">
        <v>5218</v>
      </c>
      <c r="O8066">
        <v>25.55</v>
      </c>
      <c r="Q8066">
        <v>129.15</v>
      </c>
      <c r="R8066">
        <v>129.15</v>
      </c>
      <c r="S8066">
        <v>0</v>
      </c>
      <c r="T8066">
        <v>129.15</v>
      </c>
      <c r="U8066">
        <v>90</v>
      </c>
      <c r="V8066">
        <f>SUMIF(货件明细!K:K,F8066,货件明细!AQ:AQ)</f>
        <v>0</v>
      </c>
      <c r="W8066">
        <f t="shared" ref="W8066:W8126" si="504">IF(V8066=U8066,0,1)</f>
        <v>1</v>
      </c>
      <c r="X8066">
        <f t="shared" ref="X8066:X8126" si="505">U8066</f>
        <v>90</v>
      </c>
      <c r="Y8066">
        <f>SUMIF(货件明细!K:K,F8066,货件明细!I:I)</f>
        <v>0</v>
      </c>
      <c r="Z8066">
        <f t="shared" ref="Z8066:Z8126" si="506">O8066-Y8066</f>
        <v>25.55</v>
      </c>
      <c r="AA8066">
        <f>SUMIF(货件明细!K:K,F8066,货件明细!J:J)</f>
        <v>0</v>
      </c>
      <c r="AB8066">
        <f t="shared" ref="AB8066:AB8126" si="507">IF(T8066=AA8066,0,1)</f>
        <v>1</v>
      </c>
    </row>
    <row r="8067" spans="1:28">
      <c r="A8067">
        <v>2025</v>
      </c>
      <c r="B8067">
        <v>12</v>
      </c>
      <c r="C8067">
        <v>53</v>
      </c>
      <c r="D8067" s="4">
        <v>46021</v>
      </c>
      <c r="E8067" t="s">
        <v>28</v>
      </c>
      <c r="F8067" t="s">
        <v>8290</v>
      </c>
      <c r="G8067" t="s">
        <v>6724</v>
      </c>
      <c r="H8067" t="s">
        <v>71</v>
      </c>
      <c r="I8067" t="s">
        <v>145</v>
      </c>
      <c r="J8067" t="s">
        <v>58</v>
      </c>
      <c r="K8067" t="s">
        <v>58</v>
      </c>
      <c r="L8067" t="s">
        <v>46</v>
      </c>
      <c r="M8067" t="s">
        <v>47</v>
      </c>
      <c r="N8067" t="s">
        <v>5218</v>
      </c>
      <c r="O8067">
        <v>25.55</v>
      </c>
      <c r="Q8067">
        <v>86.7</v>
      </c>
      <c r="R8067">
        <v>86.7</v>
      </c>
      <c r="S8067">
        <v>0</v>
      </c>
      <c r="T8067">
        <v>86.7</v>
      </c>
      <c r="U8067">
        <v>90</v>
      </c>
      <c r="V8067">
        <f>SUMIF(货件明细!K:K,F8067,货件明细!AQ:AQ)</f>
        <v>0</v>
      </c>
      <c r="W8067">
        <f t="shared" si="504"/>
        <v>1</v>
      </c>
      <c r="X8067">
        <f t="shared" si="505"/>
        <v>90</v>
      </c>
      <c r="Y8067">
        <f>SUMIF(货件明细!K:K,F8067,货件明细!I:I)</f>
        <v>0</v>
      </c>
      <c r="Z8067">
        <f t="shared" si="506"/>
        <v>25.55</v>
      </c>
      <c r="AA8067">
        <f>SUMIF(货件明细!K:K,F8067,货件明细!J:J)</f>
        <v>0</v>
      </c>
      <c r="AB8067">
        <f t="shared" si="507"/>
        <v>1</v>
      </c>
    </row>
    <row r="8068" spans="1:28">
      <c r="A8068">
        <v>2025</v>
      </c>
      <c r="B8068">
        <v>12</v>
      </c>
      <c r="C8068">
        <v>53</v>
      </c>
      <c r="D8068" s="4">
        <v>46021</v>
      </c>
      <c r="E8068" t="s">
        <v>28</v>
      </c>
      <c r="F8068" t="s">
        <v>8291</v>
      </c>
      <c r="G8068" t="s">
        <v>163</v>
      </c>
      <c r="H8068" t="s">
        <v>71</v>
      </c>
      <c r="I8068" t="s">
        <v>145</v>
      </c>
      <c r="J8068" t="s">
        <v>58</v>
      </c>
      <c r="K8068" t="s">
        <v>58</v>
      </c>
      <c r="L8068" t="s">
        <v>46</v>
      </c>
      <c r="M8068" t="s">
        <v>47</v>
      </c>
      <c r="N8068" t="s">
        <v>5178</v>
      </c>
      <c r="O8068">
        <v>25.55</v>
      </c>
      <c r="Q8068">
        <v>81.2222222222222</v>
      </c>
      <c r="R8068">
        <v>81.2222222222222</v>
      </c>
      <c r="S8068">
        <v>0</v>
      </c>
      <c r="T8068">
        <v>81.2222222222222</v>
      </c>
      <c r="U8068">
        <v>90</v>
      </c>
      <c r="V8068">
        <f>SUMIF(货件明细!K:K,F8068,货件明细!AQ:AQ)</f>
        <v>0</v>
      </c>
      <c r="W8068">
        <f t="shared" si="504"/>
        <v>1</v>
      </c>
      <c r="X8068">
        <f t="shared" si="505"/>
        <v>90</v>
      </c>
      <c r="Y8068">
        <f>SUMIF(货件明细!K:K,F8068,货件明细!I:I)</f>
        <v>0</v>
      </c>
      <c r="Z8068">
        <f t="shared" si="506"/>
        <v>25.55</v>
      </c>
      <c r="AA8068">
        <f>SUMIF(货件明细!K:K,F8068,货件明细!J:J)</f>
        <v>0</v>
      </c>
      <c r="AB8068">
        <f t="shared" si="507"/>
        <v>1</v>
      </c>
    </row>
    <row r="8069" spans="1:28">
      <c r="A8069">
        <v>2025</v>
      </c>
      <c r="B8069">
        <v>12</v>
      </c>
      <c r="C8069">
        <v>53</v>
      </c>
      <c r="D8069" s="4">
        <v>46021</v>
      </c>
      <c r="E8069" t="s">
        <v>28</v>
      </c>
      <c r="F8069" t="s">
        <v>8292</v>
      </c>
      <c r="G8069" t="s">
        <v>372</v>
      </c>
      <c r="H8069" t="s">
        <v>71</v>
      </c>
      <c r="I8069" t="s">
        <v>111</v>
      </c>
      <c r="J8069" t="s">
        <v>58</v>
      </c>
      <c r="K8069" t="s">
        <v>58</v>
      </c>
      <c r="L8069" t="s">
        <v>46</v>
      </c>
      <c r="M8069" t="s">
        <v>47</v>
      </c>
      <c r="N8069" t="s">
        <v>6850</v>
      </c>
      <c r="O8069">
        <v>9.15</v>
      </c>
      <c r="Q8069">
        <v>43</v>
      </c>
      <c r="R8069">
        <v>43</v>
      </c>
      <c r="S8069">
        <v>0</v>
      </c>
      <c r="T8069">
        <v>43</v>
      </c>
      <c r="U8069">
        <v>78</v>
      </c>
      <c r="V8069">
        <f>SUMIF(货件明细!K:K,F8069,货件明细!AQ:AQ)</f>
        <v>0</v>
      </c>
      <c r="W8069">
        <f t="shared" si="504"/>
        <v>1</v>
      </c>
      <c r="X8069">
        <f t="shared" si="505"/>
        <v>78</v>
      </c>
      <c r="Y8069">
        <f>SUMIF(货件明细!K:K,F8069,货件明细!I:I)</f>
        <v>0</v>
      </c>
      <c r="Z8069">
        <f t="shared" si="506"/>
        <v>9.15</v>
      </c>
      <c r="AA8069">
        <f>SUMIF(货件明细!K:K,F8069,货件明细!J:J)</f>
        <v>0</v>
      </c>
      <c r="AB8069">
        <f t="shared" si="507"/>
        <v>1</v>
      </c>
    </row>
    <row r="8070" spans="1:28">
      <c r="A8070">
        <v>2025</v>
      </c>
      <c r="B8070">
        <v>12</v>
      </c>
      <c r="C8070">
        <v>53</v>
      </c>
      <c r="D8070" s="4">
        <v>46021</v>
      </c>
      <c r="E8070" t="s">
        <v>28</v>
      </c>
      <c r="F8070" t="s">
        <v>8293</v>
      </c>
      <c r="G8070" t="s">
        <v>114</v>
      </c>
      <c r="H8070" t="s">
        <v>44</v>
      </c>
      <c r="I8070" t="s">
        <v>111</v>
      </c>
      <c r="J8070" t="s">
        <v>58</v>
      </c>
      <c r="K8070" t="s">
        <v>58</v>
      </c>
      <c r="L8070" t="s">
        <v>46</v>
      </c>
      <c r="M8070" t="s">
        <v>47</v>
      </c>
      <c r="N8070" t="s">
        <v>5218</v>
      </c>
      <c r="O8070">
        <v>9.15</v>
      </c>
      <c r="Q8070">
        <v>64.575</v>
      </c>
      <c r="R8070">
        <v>64.575</v>
      </c>
      <c r="S8070">
        <v>0</v>
      </c>
      <c r="T8070">
        <v>64.575</v>
      </c>
      <c r="U8070">
        <v>78</v>
      </c>
      <c r="V8070">
        <f>SUMIF(货件明细!K:K,F8070,货件明细!AQ:AQ)</f>
        <v>0</v>
      </c>
      <c r="W8070">
        <f t="shared" si="504"/>
        <v>1</v>
      </c>
      <c r="X8070">
        <f t="shared" si="505"/>
        <v>78</v>
      </c>
      <c r="Y8070">
        <f>SUMIF(货件明细!K:K,F8070,货件明细!I:I)</f>
        <v>0</v>
      </c>
      <c r="Z8070">
        <f t="shared" si="506"/>
        <v>9.15</v>
      </c>
      <c r="AA8070">
        <f>SUMIF(货件明细!K:K,F8070,货件明细!J:J)</f>
        <v>0</v>
      </c>
      <c r="AB8070">
        <f t="shared" si="507"/>
        <v>1</v>
      </c>
    </row>
    <row r="8071" spans="1:28">
      <c r="A8071">
        <v>2025</v>
      </c>
      <c r="B8071">
        <v>12</v>
      </c>
      <c r="C8071">
        <v>53</v>
      </c>
      <c r="D8071" s="4">
        <v>46021</v>
      </c>
      <c r="E8071" t="s">
        <v>28</v>
      </c>
      <c r="F8071" t="s">
        <v>8294</v>
      </c>
      <c r="G8071" t="s">
        <v>105</v>
      </c>
      <c r="H8071" t="s">
        <v>31</v>
      </c>
      <c r="I8071" t="s">
        <v>111</v>
      </c>
      <c r="J8071" t="s">
        <v>58</v>
      </c>
      <c r="K8071" t="s">
        <v>58</v>
      </c>
      <c r="L8071" t="s">
        <v>46</v>
      </c>
      <c r="M8071" t="s">
        <v>2882</v>
      </c>
      <c r="N8071" t="s">
        <v>7978</v>
      </c>
      <c r="O8071">
        <v>9.15</v>
      </c>
      <c r="Q8071">
        <v>94.7</v>
      </c>
      <c r="R8071">
        <v>94.7</v>
      </c>
      <c r="S8071">
        <v>0</v>
      </c>
      <c r="T8071">
        <v>94.7</v>
      </c>
      <c r="U8071">
        <v>78</v>
      </c>
      <c r="V8071">
        <f>SUMIF(货件明细!K:K,F8071,货件明细!AQ:AQ)</f>
        <v>0</v>
      </c>
      <c r="W8071">
        <f t="shared" si="504"/>
        <v>1</v>
      </c>
      <c r="X8071">
        <f t="shared" si="505"/>
        <v>78</v>
      </c>
      <c r="Y8071">
        <f>SUMIF(货件明细!K:K,F8071,货件明细!I:I)</f>
        <v>0</v>
      </c>
      <c r="Z8071">
        <f t="shared" si="506"/>
        <v>9.15</v>
      </c>
      <c r="AA8071">
        <f>SUMIF(货件明细!K:K,F8071,货件明细!J:J)</f>
        <v>0</v>
      </c>
      <c r="AB8071">
        <f t="shared" si="507"/>
        <v>1</v>
      </c>
    </row>
    <row r="8072" spans="1:28">
      <c r="A8072">
        <v>2025</v>
      </c>
      <c r="B8072">
        <v>12</v>
      </c>
      <c r="C8072">
        <v>53</v>
      </c>
      <c r="D8072" s="4">
        <v>46021</v>
      </c>
      <c r="E8072" t="s">
        <v>28</v>
      </c>
      <c r="F8072" t="s">
        <v>8295</v>
      </c>
      <c r="G8072" t="s">
        <v>1563</v>
      </c>
      <c r="H8072" t="s">
        <v>71</v>
      </c>
      <c r="I8072" t="s">
        <v>111</v>
      </c>
      <c r="J8072" t="s">
        <v>58</v>
      </c>
      <c r="K8072" t="s">
        <v>58</v>
      </c>
      <c r="L8072" t="s">
        <v>46</v>
      </c>
      <c r="M8072" t="s">
        <v>47</v>
      </c>
      <c r="N8072" t="s">
        <v>6850</v>
      </c>
      <c r="O8072">
        <v>9.15</v>
      </c>
      <c r="Q8072">
        <v>36</v>
      </c>
      <c r="R8072">
        <v>36</v>
      </c>
      <c r="S8072">
        <v>0</v>
      </c>
      <c r="T8072">
        <v>36</v>
      </c>
      <c r="U8072">
        <v>78</v>
      </c>
      <c r="V8072">
        <f>SUMIF(货件明细!K:K,F8072,货件明细!AQ:AQ)</f>
        <v>0</v>
      </c>
      <c r="W8072">
        <f t="shared" si="504"/>
        <v>1</v>
      </c>
      <c r="X8072">
        <f t="shared" si="505"/>
        <v>78</v>
      </c>
      <c r="Y8072">
        <f>SUMIF(货件明细!K:K,F8072,货件明细!I:I)</f>
        <v>0</v>
      </c>
      <c r="Z8072">
        <f t="shared" si="506"/>
        <v>9.15</v>
      </c>
      <c r="AA8072">
        <f>SUMIF(货件明细!K:K,F8072,货件明细!J:J)</f>
        <v>0</v>
      </c>
      <c r="AB8072">
        <f t="shared" si="507"/>
        <v>1</v>
      </c>
    </row>
    <row r="8073" spans="1:28">
      <c r="A8073">
        <v>2025</v>
      </c>
      <c r="B8073">
        <v>12</v>
      </c>
      <c r="C8073">
        <v>53</v>
      </c>
      <c r="D8073" s="4">
        <v>46021</v>
      </c>
      <c r="E8073" t="s">
        <v>28</v>
      </c>
      <c r="F8073" t="s">
        <v>8296</v>
      </c>
      <c r="G8073" t="s">
        <v>163</v>
      </c>
      <c r="H8073" t="s">
        <v>71</v>
      </c>
      <c r="I8073" t="s">
        <v>111</v>
      </c>
      <c r="J8073" t="s">
        <v>58</v>
      </c>
      <c r="K8073" t="s">
        <v>58</v>
      </c>
      <c r="L8073" t="s">
        <v>46</v>
      </c>
      <c r="M8073" t="s">
        <v>47</v>
      </c>
      <c r="N8073" t="s">
        <v>5178</v>
      </c>
      <c r="O8073">
        <v>9.15</v>
      </c>
      <c r="Q8073">
        <v>40.6111111111111</v>
      </c>
      <c r="R8073">
        <v>40.6111111111111</v>
      </c>
      <c r="S8073">
        <v>0</v>
      </c>
      <c r="T8073">
        <v>40.6111111111111</v>
      </c>
      <c r="U8073">
        <v>78</v>
      </c>
      <c r="V8073">
        <f>SUMIF(货件明细!K:K,F8073,货件明细!AQ:AQ)</f>
        <v>0</v>
      </c>
      <c r="W8073">
        <f t="shared" si="504"/>
        <v>1</v>
      </c>
      <c r="X8073">
        <f t="shared" si="505"/>
        <v>78</v>
      </c>
      <c r="Y8073">
        <f>SUMIF(货件明细!K:K,F8073,货件明细!I:I)</f>
        <v>0</v>
      </c>
      <c r="Z8073">
        <f t="shared" si="506"/>
        <v>9.15</v>
      </c>
      <c r="AA8073">
        <f>SUMIF(货件明细!K:K,F8073,货件明细!J:J)</f>
        <v>0</v>
      </c>
      <c r="AB8073">
        <f t="shared" si="507"/>
        <v>1</v>
      </c>
    </row>
    <row r="8074" spans="1:28">
      <c r="A8074">
        <v>2025</v>
      </c>
      <c r="B8074">
        <v>12</v>
      </c>
      <c r="C8074">
        <v>53</v>
      </c>
      <c r="D8074" s="4">
        <v>46021</v>
      </c>
      <c r="E8074" t="s">
        <v>28</v>
      </c>
      <c r="F8074" t="s">
        <v>8297</v>
      </c>
      <c r="G8074" t="s">
        <v>54</v>
      </c>
      <c r="H8074" t="s">
        <v>31</v>
      </c>
      <c r="I8074" t="s">
        <v>41</v>
      </c>
      <c r="J8074" t="s">
        <v>58</v>
      </c>
      <c r="K8074" t="s">
        <v>58</v>
      </c>
      <c r="L8074" t="s">
        <v>46</v>
      </c>
      <c r="M8074" t="s">
        <v>2882</v>
      </c>
      <c r="N8074" t="s">
        <v>2985</v>
      </c>
      <c r="O8074">
        <v>11.85</v>
      </c>
      <c r="Q8074">
        <v>75.2888888888889</v>
      </c>
      <c r="R8074">
        <v>75.2888888888889</v>
      </c>
      <c r="S8074">
        <v>0</v>
      </c>
      <c r="T8074">
        <v>75.2888888888889</v>
      </c>
      <c r="U8074">
        <v>31</v>
      </c>
      <c r="V8074">
        <f>SUMIF(货件明细!K:K,F8074,货件明细!AQ:AQ)</f>
        <v>0</v>
      </c>
      <c r="W8074">
        <f t="shared" si="504"/>
        <v>1</v>
      </c>
      <c r="X8074">
        <f t="shared" si="505"/>
        <v>31</v>
      </c>
      <c r="Y8074">
        <f>SUMIF(货件明细!K:K,F8074,货件明细!I:I)</f>
        <v>0</v>
      </c>
      <c r="Z8074">
        <f t="shared" si="506"/>
        <v>11.85</v>
      </c>
      <c r="AA8074">
        <f>SUMIF(货件明细!K:K,F8074,货件明细!J:J)</f>
        <v>0</v>
      </c>
      <c r="AB8074">
        <f t="shared" si="507"/>
        <v>1</v>
      </c>
    </row>
    <row r="8075" spans="1:28">
      <c r="A8075">
        <v>2025</v>
      </c>
      <c r="B8075">
        <v>12</v>
      </c>
      <c r="C8075">
        <v>53</v>
      </c>
      <c r="D8075" s="4">
        <v>46021</v>
      </c>
      <c r="E8075" t="s">
        <v>28</v>
      </c>
      <c r="F8075" t="s">
        <v>8298</v>
      </c>
      <c r="G8075" t="s">
        <v>1610</v>
      </c>
      <c r="H8075" t="s">
        <v>71</v>
      </c>
      <c r="I8075" t="s">
        <v>41</v>
      </c>
      <c r="J8075" t="s">
        <v>58</v>
      </c>
      <c r="K8075" t="s">
        <v>58</v>
      </c>
      <c r="L8075" t="s">
        <v>46</v>
      </c>
      <c r="M8075" t="s">
        <v>47</v>
      </c>
      <c r="N8075" t="s">
        <v>5178</v>
      </c>
      <c r="O8075">
        <v>11.85</v>
      </c>
      <c r="Q8075">
        <v>36.5142857142857</v>
      </c>
      <c r="R8075">
        <v>36.5142857142857</v>
      </c>
      <c r="S8075">
        <v>0</v>
      </c>
      <c r="T8075">
        <v>36.5142857142857</v>
      </c>
      <c r="U8075">
        <v>31</v>
      </c>
      <c r="V8075">
        <f>SUMIF(货件明细!K:K,F8075,货件明细!AQ:AQ)</f>
        <v>0</v>
      </c>
      <c r="W8075">
        <f t="shared" si="504"/>
        <v>1</v>
      </c>
      <c r="X8075">
        <f t="shared" si="505"/>
        <v>31</v>
      </c>
      <c r="Y8075">
        <f>SUMIF(货件明细!K:K,F8075,货件明细!I:I)</f>
        <v>0</v>
      </c>
      <c r="Z8075">
        <f t="shared" si="506"/>
        <v>11.85</v>
      </c>
      <c r="AA8075">
        <f>SUMIF(货件明细!K:K,F8075,货件明细!J:J)</f>
        <v>0</v>
      </c>
      <c r="AB8075">
        <f t="shared" si="507"/>
        <v>1</v>
      </c>
    </row>
    <row r="8076" spans="1:28">
      <c r="A8076">
        <v>2025</v>
      </c>
      <c r="B8076">
        <v>12</v>
      </c>
      <c r="C8076">
        <v>53</v>
      </c>
      <c r="D8076" s="4">
        <v>46021</v>
      </c>
      <c r="E8076" t="s">
        <v>28</v>
      </c>
      <c r="F8076" t="s">
        <v>8299</v>
      </c>
      <c r="G8076" t="s">
        <v>114</v>
      </c>
      <c r="H8076" t="s">
        <v>44</v>
      </c>
      <c r="I8076" t="s">
        <v>41</v>
      </c>
      <c r="J8076" t="s">
        <v>58</v>
      </c>
      <c r="K8076" t="s">
        <v>58</v>
      </c>
      <c r="L8076" t="s">
        <v>46</v>
      </c>
      <c r="M8076" t="s">
        <v>47</v>
      </c>
      <c r="N8076" t="s">
        <v>5218</v>
      </c>
      <c r="O8076">
        <v>11.85</v>
      </c>
      <c r="Q8076">
        <v>64.575</v>
      </c>
      <c r="R8076">
        <v>64.575</v>
      </c>
      <c r="S8076">
        <v>0</v>
      </c>
      <c r="T8076">
        <v>64.575</v>
      </c>
      <c r="U8076">
        <v>31</v>
      </c>
      <c r="V8076">
        <f>SUMIF(货件明细!K:K,F8076,货件明细!AQ:AQ)</f>
        <v>0</v>
      </c>
      <c r="W8076">
        <f t="shared" si="504"/>
        <v>1</v>
      </c>
      <c r="X8076">
        <f t="shared" si="505"/>
        <v>31</v>
      </c>
      <c r="Y8076">
        <f>SUMIF(货件明细!K:K,F8076,货件明细!I:I)</f>
        <v>0</v>
      </c>
      <c r="Z8076">
        <f t="shared" si="506"/>
        <v>11.85</v>
      </c>
      <c r="AA8076">
        <f>SUMIF(货件明细!K:K,F8076,货件明细!J:J)</f>
        <v>0</v>
      </c>
      <c r="AB8076">
        <f t="shared" si="507"/>
        <v>1</v>
      </c>
    </row>
    <row r="8077" spans="1:28">
      <c r="A8077">
        <v>2025</v>
      </c>
      <c r="B8077">
        <v>12</v>
      </c>
      <c r="C8077">
        <v>53</v>
      </c>
      <c r="D8077" s="4">
        <v>46021</v>
      </c>
      <c r="E8077" t="s">
        <v>28</v>
      </c>
      <c r="F8077" t="s">
        <v>8300</v>
      </c>
      <c r="G8077" t="s">
        <v>6724</v>
      </c>
      <c r="H8077" t="s">
        <v>71</v>
      </c>
      <c r="I8077" t="s">
        <v>41</v>
      </c>
      <c r="J8077" t="s">
        <v>58</v>
      </c>
      <c r="K8077" t="s">
        <v>58</v>
      </c>
      <c r="L8077" t="s">
        <v>46</v>
      </c>
      <c r="M8077" t="s">
        <v>47</v>
      </c>
      <c r="N8077" t="s">
        <v>5218</v>
      </c>
      <c r="O8077">
        <v>11.85</v>
      </c>
      <c r="Q8077">
        <v>43.35</v>
      </c>
      <c r="R8077">
        <v>43.35</v>
      </c>
      <c r="S8077">
        <v>0</v>
      </c>
      <c r="T8077">
        <v>43.35</v>
      </c>
      <c r="U8077">
        <v>31</v>
      </c>
      <c r="V8077">
        <f>SUMIF(货件明细!K:K,F8077,货件明细!AQ:AQ)</f>
        <v>0</v>
      </c>
      <c r="W8077">
        <f t="shared" si="504"/>
        <v>1</v>
      </c>
      <c r="X8077">
        <f t="shared" si="505"/>
        <v>31</v>
      </c>
      <c r="Y8077">
        <f>SUMIF(货件明细!K:K,F8077,货件明细!I:I)</f>
        <v>0</v>
      </c>
      <c r="Z8077">
        <f t="shared" si="506"/>
        <v>11.85</v>
      </c>
      <c r="AA8077">
        <f>SUMIF(货件明细!K:K,F8077,货件明细!J:J)</f>
        <v>0</v>
      </c>
      <c r="AB8077">
        <f t="shared" si="507"/>
        <v>1</v>
      </c>
    </row>
    <row r="8078" spans="1:28">
      <c r="A8078">
        <v>2025</v>
      </c>
      <c r="B8078">
        <v>12</v>
      </c>
      <c r="C8078">
        <v>53</v>
      </c>
      <c r="D8078" s="4">
        <v>46021</v>
      </c>
      <c r="E8078" t="s">
        <v>28</v>
      </c>
      <c r="F8078" t="s">
        <v>8301</v>
      </c>
      <c r="G8078" t="s">
        <v>163</v>
      </c>
      <c r="H8078" t="s">
        <v>71</v>
      </c>
      <c r="I8078" t="s">
        <v>41</v>
      </c>
      <c r="J8078" t="s">
        <v>58</v>
      </c>
      <c r="K8078" t="s">
        <v>58</v>
      </c>
      <c r="L8078" t="s">
        <v>46</v>
      </c>
      <c r="M8078" t="s">
        <v>47</v>
      </c>
      <c r="N8078" t="s">
        <v>5178</v>
      </c>
      <c r="O8078">
        <v>11.85</v>
      </c>
      <c r="Q8078">
        <v>40.6111111111111</v>
      </c>
      <c r="R8078">
        <v>40.6111111111111</v>
      </c>
      <c r="S8078">
        <v>0</v>
      </c>
      <c r="T8078">
        <v>40.6111111111111</v>
      </c>
      <c r="U8078">
        <v>31</v>
      </c>
      <c r="V8078">
        <f>SUMIF(货件明细!K:K,F8078,货件明细!AQ:AQ)</f>
        <v>0</v>
      </c>
      <c r="W8078">
        <f t="shared" si="504"/>
        <v>1</v>
      </c>
      <c r="X8078">
        <f t="shared" si="505"/>
        <v>31</v>
      </c>
      <c r="Y8078">
        <f>SUMIF(货件明细!K:K,F8078,货件明细!I:I)</f>
        <v>0</v>
      </c>
      <c r="Z8078">
        <f t="shared" si="506"/>
        <v>11.85</v>
      </c>
      <c r="AA8078">
        <f>SUMIF(货件明细!K:K,F8078,货件明细!J:J)</f>
        <v>0</v>
      </c>
      <c r="AB8078">
        <f t="shared" si="507"/>
        <v>1</v>
      </c>
    </row>
    <row r="8079" spans="1:28">
      <c r="A8079">
        <v>2025</v>
      </c>
      <c r="B8079">
        <v>12</v>
      </c>
      <c r="C8079">
        <v>53</v>
      </c>
      <c r="D8079" s="4">
        <v>46021</v>
      </c>
      <c r="E8079" t="s">
        <v>28</v>
      </c>
      <c r="F8079" t="s">
        <v>8302</v>
      </c>
      <c r="G8079" t="s">
        <v>50</v>
      </c>
      <c r="H8079" t="s">
        <v>31</v>
      </c>
      <c r="I8079" t="s">
        <v>32</v>
      </c>
      <c r="J8079" t="s">
        <v>58</v>
      </c>
      <c r="K8079" t="s">
        <v>58</v>
      </c>
      <c r="L8079" t="s">
        <v>46</v>
      </c>
      <c r="M8079" t="s">
        <v>2882</v>
      </c>
      <c r="N8079" t="s">
        <v>7978</v>
      </c>
      <c r="O8079">
        <v>12</v>
      </c>
      <c r="Q8079">
        <v>92.51</v>
      </c>
      <c r="R8079">
        <v>92.51</v>
      </c>
      <c r="S8079">
        <v>0</v>
      </c>
      <c r="T8079">
        <v>92.51</v>
      </c>
      <c r="U8079">
        <v>59</v>
      </c>
      <c r="V8079">
        <f>SUMIF(货件明细!K:K,F8079,货件明细!AQ:AQ)</f>
        <v>0</v>
      </c>
      <c r="W8079">
        <f t="shared" si="504"/>
        <v>1</v>
      </c>
      <c r="X8079">
        <f t="shared" si="505"/>
        <v>59</v>
      </c>
      <c r="Y8079">
        <f>SUMIF(货件明细!K:K,F8079,货件明细!I:I)</f>
        <v>0</v>
      </c>
      <c r="Z8079">
        <f t="shared" si="506"/>
        <v>12</v>
      </c>
      <c r="AA8079">
        <f>SUMIF(货件明细!K:K,F8079,货件明细!J:J)</f>
        <v>0</v>
      </c>
      <c r="AB8079">
        <f t="shared" si="507"/>
        <v>1</v>
      </c>
    </row>
    <row r="8080" spans="1:28">
      <c r="A8080">
        <v>2025</v>
      </c>
      <c r="B8080">
        <v>12</v>
      </c>
      <c r="C8080">
        <v>53</v>
      </c>
      <c r="D8080" s="4">
        <v>46021</v>
      </c>
      <c r="E8080" t="s">
        <v>28</v>
      </c>
      <c r="F8080" t="s">
        <v>8303</v>
      </c>
      <c r="G8080" t="s">
        <v>70</v>
      </c>
      <c r="H8080" t="s">
        <v>71</v>
      </c>
      <c r="I8080" t="s">
        <v>32</v>
      </c>
      <c r="J8080" t="s">
        <v>58</v>
      </c>
      <c r="K8080" t="s">
        <v>58</v>
      </c>
      <c r="L8080" t="s">
        <v>46</v>
      </c>
      <c r="M8080" t="s">
        <v>47</v>
      </c>
      <c r="N8080" t="s">
        <v>5178</v>
      </c>
      <c r="O8080">
        <v>12</v>
      </c>
      <c r="Q8080">
        <v>58.1</v>
      </c>
      <c r="R8080">
        <v>58.1</v>
      </c>
      <c r="S8080">
        <v>0</v>
      </c>
      <c r="T8080">
        <v>58.1</v>
      </c>
      <c r="U8080">
        <v>59</v>
      </c>
      <c r="V8080">
        <f>SUMIF(货件明细!K:K,F8080,货件明细!AQ:AQ)</f>
        <v>0</v>
      </c>
      <c r="W8080">
        <f t="shared" si="504"/>
        <v>1</v>
      </c>
      <c r="X8080">
        <f t="shared" si="505"/>
        <v>59</v>
      </c>
      <c r="Y8080">
        <f>SUMIF(货件明细!K:K,F8080,货件明细!I:I)</f>
        <v>0</v>
      </c>
      <c r="Z8080">
        <f t="shared" si="506"/>
        <v>12</v>
      </c>
      <c r="AA8080">
        <f>SUMIF(货件明细!K:K,F8080,货件明细!J:J)</f>
        <v>0</v>
      </c>
      <c r="AB8080">
        <f t="shared" si="507"/>
        <v>1</v>
      </c>
    </row>
    <row r="8081" spans="1:28">
      <c r="A8081">
        <v>2025</v>
      </c>
      <c r="B8081">
        <v>12</v>
      </c>
      <c r="C8081">
        <v>53</v>
      </c>
      <c r="D8081" s="4">
        <v>46021</v>
      </c>
      <c r="E8081" t="s">
        <v>28</v>
      </c>
      <c r="F8081" t="s">
        <v>8304</v>
      </c>
      <c r="G8081" t="s">
        <v>1610</v>
      </c>
      <c r="H8081" t="s">
        <v>71</v>
      </c>
      <c r="I8081" t="s">
        <v>32</v>
      </c>
      <c r="J8081" t="s">
        <v>58</v>
      </c>
      <c r="K8081" t="s">
        <v>58</v>
      </c>
      <c r="L8081" t="s">
        <v>46</v>
      </c>
      <c r="M8081" t="s">
        <v>47</v>
      </c>
      <c r="N8081" t="s">
        <v>5178</v>
      </c>
      <c r="O8081">
        <v>12</v>
      </c>
      <c r="Q8081">
        <v>36.5142857142857</v>
      </c>
      <c r="R8081">
        <v>36.5142857142857</v>
      </c>
      <c r="S8081">
        <v>0</v>
      </c>
      <c r="T8081">
        <v>36.5142857142857</v>
      </c>
      <c r="U8081">
        <v>59</v>
      </c>
      <c r="V8081">
        <f>SUMIF(货件明细!K:K,F8081,货件明细!AQ:AQ)</f>
        <v>0</v>
      </c>
      <c r="W8081">
        <f t="shared" si="504"/>
        <v>1</v>
      </c>
      <c r="X8081">
        <f t="shared" si="505"/>
        <v>59</v>
      </c>
      <c r="Y8081">
        <f>SUMIF(货件明细!K:K,F8081,货件明细!I:I)</f>
        <v>0</v>
      </c>
      <c r="Z8081">
        <f t="shared" si="506"/>
        <v>12</v>
      </c>
      <c r="AA8081">
        <f>SUMIF(货件明细!K:K,F8081,货件明细!J:J)</f>
        <v>0</v>
      </c>
      <c r="AB8081">
        <f t="shared" si="507"/>
        <v>1</v>
      </c>
    </row>
    <row r="8082" spans="1:28">
      <c r="A8082">
        <v>2025</v>
      </c>
      <c r="B8082">
        <v>12</v>
      </c>
      <c r="C8082">
        <v>53</v>
      </c>
      <c r="D8082" s="4">
        <v>46021</v>
      </c>
      <c r="E8082" t="s">
        <v>28</v>
      </c>
      <c r="F8082" t="s">
        <v>8305</v>
      </c>
      <c r="G8082" t="s">
        <v>114</v>
      </c>
      <c r="H8082" t="s">
        <v>44</v>
      </c>
      <c r="I8082" t="s">
        <v>32</v>
      </c>
      <c r="J8082" t="s">
        <v>58</v>
      </c>
      <c r="K8082" t="s">
        <v>58</v>
      </c>
      <c r="L8082" t="s">
        <v>46</v>
      </c>
      <c r="M8082" t="s">
        <v>47</v>
      </c>
      <c r="N8082" t="s">
        <v>5218</v>
      </c>
      <c r="O8082">
        <v>12</v>
      </c>
      <c r="Q8082">
        <v>64.575</v>
      </c>
      <c r="R8082">
        <v>64.575</v>
      </c>
      <c r="S8082">
        <v>0</v>
      </c>
      <c r="T8082">
        <v>64.575</v>
      </c>
      <c r="U8082">
        <v>59</v>
      </c>
      <c r="V8082">
        <f>SUMIF(货件明细!K:K,F8082,货件明细!AQ:AQ)</f>
        <v>0</v>
      </c>
      <c r="W8082">
        <f t="shared" si="504"/>
        <v>1</v>
      </c>
      <c r="X8082">
        <f t="shared" si="505"/>
        <v>59</v>
      </c>
      <c r="Y8082">
        <f>SUMIF(货件明细!K:K,F8082,货件明细!I:I)</f>
        <v>0</v>
      </c>
      <c r="Z8082">
        <f t="shared" si="506"/>
        <v>12</v>
      </c>
      <c r="AA8082">
        <f>SUMIF(货件明细!K:K,F8082,货件明细!J:J)</f>
        <v>0</v>
      </c>
      <c r="AB8082">
        <f t="shared" si="507"/>
        <v>1</v>
      </c>
    </row>
    <row r="8083" spans="1:28">
      <c r="A8083">
        <v>2025</v>
      </c>
      <c r="B8083">
        <v>12</v>
      </c>
      <c r="C8083">
        <v>53</v>
      </c>
      <c r="D8083" s="4">
        <v>46021</v>
      </c>
      <c r="E8083" t="s">
        <v>28</v>
      </c>
      <c r="F8083" t="s">
        <v>8306</v>
      </c>
      <c r="G8083" t="s">
        <v>6724</v>
      </c>
      <c r="H8083" t="s">
        <v>71</v>
      </c>
      <c r="I8083" t="s">
        <v>32</v>
      </c>
      <c r="J8083" t="s">
        <v>58</v>
      </c>
      <c r="K8083" t="s">
        <v>58</v>
      </c>
      <c r="L8083" t="s">
        <v>46</v>
      </c>
      <c r="M8083" t="s">
        <v>47</v>
      </c>
      <c r="N8083" t="s">
        <v>5218</v>
      </c>
      <c r="O8083">
        <v>12</v>
      </c>
      <c r="Q8083">
        <v>43.35</v>
      </c>
      <c r="R8083">
        <v>43.35</v>
      </c>
      <c r="S8083">
        <v>0</v>
      </c>
      <c r="T8083">
        <v>43.35</v>
      </c>
      <c r="U8083">
        <v>59</v>
      </c>
      <c r="V8083">
        <f>SUMIF(货件明细!K:K,F8083,货件明细!AQ:AQ)</f>
        <v>0</v>
      </c>
      <c r="W8083">
        <f t="shared" si="504"/>
        <v>1</v>
      </c>
      <c r="X8083">
        <f t="shared" si="505"/>
        <v>59</v>
      </c>
      <c r="Y8083">
        <f>SUMIF(货件明细!K:K,F8083,货件明细!I:I)</f>
        <v>0</v>
      </c>
      <c r="Z8083">
        <f t="shared" si="506"/>
        <v>12</v>
      </c>
      <c r="AA8083">
        <f>SUMIF(货件明细!K:K,F8083,货件明细!J:J)</f>
        <v>0</v>
      </c>
      <c r="AB8083">
        <f t="shared" si="507"/>
        <v>1</v>
      </c>
    </row>
    <row r="8084" spans="1:28">
      <c r="A8084">
        <v>2025</v>
      </c>
      <c r="B8084">
        <v>12</v>
      </c>
      <c r="C8084">
        <v>53</v>
      </c>
      <c r="D8084" s="4">
        <v>46021</v>
      </c>
      <c r="E8084" t="s">
        <v>28</v>
      </c>
      <c r="F8084" t="s">
        <v>8307</v>
      </c>
      <c r="G8084" t="s">
        <v>54</v>
      </c>
      <c r="H8084" t="s">
        <v>31</v>
      </c>
      <c r="I8084" t="s">
        <v>129</v>
      </c>
      <c r="J8084" t="s">
        <v>58</v>
      </c>
      <c r="K8084" t="s">
        <v>58</v>
      </c>
      <c r="L8084" t="s">
        <v>46</v>
      </c>
      <c r="M8084" t="s">
        <v>2882</v>
      </c>
      <c r="N8084" t="s">
        <v>2985</v>
      </c>
      <c r="O8084">
        <v>9.95</v>
      </c>
      <c r="Q8084">
        <v>75.2888888888889</v>
      </c>
      <c r="R8084">
        <v>75.2888888888889</v>
      </c>
      <c r="S8084">
        <v>0</v>
      </c>
      <c r="T8084">
        <v>75.2888888888889</v>
      </c>
      <c r="U8084">
        <v>44</v>
      </c>
      <c r="V8084">
        <f>SUMIF(货件明细!K:K,F8084,货件明细!AQ:AQ)</f>
        <v>0</v>
      </c>
      <c r="W8084">
        <f t="shared" si="504"/>
        <v>1</v>
      </c>
      <c r="X8084">
        <f t="shared" si="505"/>
        <v>44</v>
      </c>
      <c r="Y8084">
        <f>SUMIF(货件明细!K:K,F8084,货件明细!I:I)</f>
        <v>0</v>
      </c>
      <c r="Z8084">
        <f t="shared" si="506"/>
        <v>9.95</v>
      </c>
      <c r="AA8084">
        <f>SUMIF(货件明细!K:K,F8084,货件明细!J:J)</f>
        <v>0</v>
      </c>
      <c r="AB8084">
        <f t="shared" si="507"/>
        <v>1</v>
      </c>
    </row>
    <row r="8085" spans="1:28">
      <c r="A8085">
        <v>2025</v>
      </c>
      <c r="B8085">
        <v>12</v>
      </c>
      <c r="C8085">
        <v>53</v>
      </c>
      <c r="D8085" s="4">
        <v>46021</v>
      </c>
      <c r="E8085" t="s">
        <v>28</v>
      </c>
      <c r="F8085" t="s">
        <v>8308</v>
      </c>
      <c r="G8085" t="s">
        <v>1610</v>
      </c>
      <c r="H8085" t="s">
        <v>71</v>
      </c>
      <c r="I8085" t="s">
        <v>129</v>
      </c>
      <c r="J8085" t="s">
        <v>58</v>
      </c>
      <c r="K8085" t="s">
        <v>58</v>
      </c>
      <c r="L8085" t="s">
        <v>46</v>
      </c>
      <c r="M8085" t="s">
        <v>47</v>
      </c>
      <c r="N8085" t="s">
        <v>5178</v>
      </c>
      <c r="O8085">
        <v>9.95</v>
      </c>
      <c r="Q8085">
        <v>36.5142857142857</v>
      </c>
      <c r="R8085">
        <v>36.5142857142857</v>
      </c>
      <c r="S8085">
        <v>0</v>
      </c>
      <c r="T8085">
        <v>36.5142857142857</v>
      </c>
      <c r="U8085">
        <v>44</v>
      </c>
      <c r="V8085">
        <f>SUMIF(货件明细!K:K,F8085,货件明细!AQ:AQ)</f>
        <v>0</v>
      </c>
      <c r="W8085">
        <f t="shared" si="504"/>
        <v>1</v>
      </c>
      <c r="X8085">
        <f t="shared" si="505"/>
        <v>44</v>
      </c>
      <c r="Y8085">
        <f>SUMIF(货件明细!K:K,F8085,货件明细!I:I)</f>
        <v>0</v>
      </c>
      <c r="Z8085">
        <f t="shared" si="506"/>
        <v>9.95</v>
      </c>
      <c r="AA8085">
        <f>SUMIF(货件明细!K:K,F8085,货件明细!J:J)</f>
        <v>0</v>
      </c>
      <c r="AB8085">
        <f t="shared" si="507"/>
        <v>1</v>
      </c>
    </row>
    <row r="8086" spans="1:28">
      <c r="A8086">
        <v>2025</v>
      </c>
      <c r="B8086">
        <v>12</v>
      </c>
      <c r="C8086">
        <v>53</v>
      </c>
      <c r="D8086" s="4">
        <v>46021</v>
      </c>
      <c r="E8086" t="s">
        <v>28</v>
      </c>
      <c r="F8086" t="s">
        <v>8309</v>
      </c>
      <c r="G8086" t="s">
        <v>114</v>
      </c>
      <c r="H8086" t="s">
        <v>44</v>
      </c>
      <c r="I8086" t="s">
        <v>129</v>
      </c>
      <c r="J8086" t="s">
        <v>58</v>
      </c>
      <c r="K8086" t="s">
        <v>58</v>
      </c>
      <c r="L8086" t="s">
        <v>46</v>
      </c>
      <c r="M8086" t="s">
        <v>47</v>
      </c>
      <c r="N8086" t="s">
        <v>5218</v>
      </c>
      <c r="O8086">
        <v>9.95</v>
      </c>
      <c r="Q8086">
        <v>64.575</v>
      </c>
      <c r="R8086">
        <v>64.575</v>
      </c>
      <c r="S8086">
        <v>0</v>
      </c>
      <c r="T8086">
        <v>64.575</v>
      </c>
      <c r="U8086">
        <v>44</v>
      </c>
      <c r="V8086">
        <f>SUMIF(货件明细!K:K,F8086,货件明细!AQ:AQ)</f>
        <v>0</v>
      </c>
      <c r="W8086">
        <f t="shared" si="504"/>
        <v>1</v>
      </c>
      <c r="X8086">
        <f t="shared" si="505"/>
        <v>44</v>
      </c>
      <c r="Y8086">
        <f>SUMIF(货件明细!K:K,F8086,货件明细!I:I)</f>
        <v>0</v>
      </c>
      <c r="Z8086">
        <f t="shared" si="506"/>
        <v>9.95</v>
      </c>
      <c r="AA8086">
        <f>SUMIF(货件明细!K:K,F8086,货件明细!J:J)</f>
        <v>0</v>
      </c>
      <c r="AB8086">
        <f t="shared" si="507"/>
        <v>1</v>
      </c>
    </row>
    <row r="8087" spans="1:28">
      <c r="A8087">
        <v>2025</v>
      </c>
      <c r="B8087">
        <v>12</v>
      </c>
      <c r="C8087">
        <v>53</v>
      </c>
      <c r="D8087" s="4">
        <v>46021</v>
      </c>
      <c r="E8087" t="s">
        <v>28</v>
      </c>
      <c r="F8087" t="s">
        <v>8310</v>
      </c>
      <c r="G8087" t="s">
        <v>6724</v>
      </c>
      <c r="H8087" t="s">
        <v>71</v>
      </c>
      <c r="I8087" t="s">
        <v>129</v>
      </c>
      <c r="J8087" t="s">
        <v>58</v>
      </c>
      <c r="K8087" t="s">
        <v>58</v>
      </c>
      <c r="L8087" t="s">
        <v>46</v>
      </c>
      <c r="M8087" t="s">
        <v>47</v>
      </c>
      <c r="N8087" t="s">
        <v>5218</v>
      </c>
      <c r="O8087">
        <v>9.95</v>
      </c>
      <c r="Q8087">
        <v>43.35</v>
      </c>
      <c r="R8087">
        <v>43.35</v>
      </c>
      <c r="S8087">
        <v>0</v>
      </c>
      <c r="T8087">
        <v>43.35</v>
      </c>
      <c r="U8087">
        <v>44</v>
      </c>
      <c r="V8087">
        <f>SUMIF(货件明细!K:K,F8087,货件明细!AQ:AQ)</f>
        <v>0</v>
      </c>
      <c r="W8087">
        <f t="shared" si="504"/>
        <v>1</v>
      </c>
      <c r="X8087">
        <f t="shared" si="505"/>
        <v>44</v>
      </c>
      <c r="Y8087">
        <f>SUMIF(货件明细!K:K,F8087,货件明细!I:I)</f>
        <v>0</v>
      </c>
      <c r="Z8087">
        <f t="shared" si="506"/>
        <v>9.95</v>
      </c>
      <c r="AA8087">
        <f>SUMIF(货件明细!K:K,F8087,货件明细!J:J)</f>
        <v>0</v>
      </c>
      <c r="AB8087">
        <f t="shared" si="507"/>
        <v>1</v>
      </c>
    </row>
    <row r="8088" spans="1:28">
      <c r="A8088">
        <v>2025</v>
      </c>
      <c r="B8088">
        <v>12</v>
      </c>
      <c r="C8088">
        <v>53</v>
      </c>
      <c r="D8088" s="4">
        <v>46021</v>
      </c>
      <c r="E8088" t="s">
        <v>28</v>
      </c>
      <c r="F8088" t="s">
        <v>8311</v>
      </c>
      <c r="G8088" t="s">
        <v>163</v>
      </c>
      <c r="H8088" t="s">
        <v>71</v>
      </c>
      <c r="I8088" t="s">
        <v>129</v>
      </c>
      <c r="J8088" t="s">
        <v>58</v>
      </c>
      <c r="K8088" t="s">
        <v>58</v>
      </c>
      <c r="L8088" t="s">
        <v>46</v>
      </c>
      <c r="M8088" t="s">
        <v>47</v>
      </c>
      <c r="N8088" t="s">
        <v>5178</v>
      </c>
      <c r="O8088">
        <v>9.95</v>
      </c>
      <c r="Q8088">
        <v>40.6111111111111</v>
      </c>
      <c r="R8088">
        <v>40.6111111111111</v>
      </c>
      <c r="S8088">
        <v>0</v>
      </c>
      <c r="T8088">
        <v>40.6111111111111</v>
      </c>
      <c r="U8088">
        <v>44</v>
      </c>
      <c r="V8088">
        <f>SUMIF(货件明细!K:K,F8088,货件明细!AQ:AQ)</f>
        <v>0</v>
      </c>
      <c r="W8088">
        <f t="shared" si="504"/>
        <v>1</v>
      </c>
      <c r="X8088">
        <f t="shared" si="505"/>
        <v>44</v>
      </c>
      <c r="Y8088">
        <f>SUMIF(货件明细!K:K,F8088,货件明细!I:I)</f>
        <v>0</v>
      </c>
      <c r="Z8088">
        <f t="shared" si="506"/>
        <v>9.95</v>
      </c>
      <c r="AA8088">
        <f>SUMIF(货件明细!K:K,F8088,货件明细!J:J)</f>
        <v>0</v>
      </c>
      <c r="AB8088">
        <f t="shared" si="507"/>
        <v>1</v>
      </c>
    </row>
    <row r="8089" spans="1:28">
      <c r="A8089">
        <v>2025</v>
      </c>
      <c r="B8089">
        <v>12</v>
      </c>
      <c r="C8089">
        <v>53</v>
      </c>
      <c r="D8089" s="4">
        <v>46021</v>
      </c>
      <c r="E8089" t="s">
        <v>28</v>
      </c>
      <c r="F8089" t="s">
        <v>8312</v>
      </c>
      <c r="G8089" t="s">
        <v>7823</v>
      </c>
      <c r="H8089" t="s">
        <v>71</v>
      </c>
      <c r="I8089" t="s">
        <v>57</v>
      </c>
      <c r="J8089" t="s">
        <v>7637</v>
      </c>
      <c r="K8089" t="s">
        <v>7637</v>
      </c>
      <c r="L8089" t="s">
        <v>46</v>
      </c>
      <c r="M8089" t="s">
        <v>2882</v>
      </c>
      <c r="N8089" t="s">
        <v>3338</v>
      </c>
      <c r="O8089">
        <v>19.7</v>
      </c>
      <c r="Q8089">
        <v>127.2</v>
      </c>
      <c r="R8089">
        <v>127.2</v>
      </c>
      <c r="S8089">
        <v>426.348</v>
      </c>
      <c r="T8089">
        <v>553.548</v>
      </c>
      <c r="U8089">
        <v>195</v>
      </c>
      <c r="V8089">
        <f>SUMIF(货件明细!K:K,F8089,货件明细!AQ:AQ)</f>
        <v>0</v>
      </c>
      <c r="W8089">
        <f t="shared" si="504"/>
        <v>1</v>
      </c>
      <c r="X8089">
        <f t="shared" si="505"/>
        <v>195</v>
      </c>
      <c r="Y8089">
        <f>SUMIF(货件明细!K:K,F8089,货件明细!I:I)</f>
        <v>0</v>
      </c>
      <c r="Z8089">
        <f t="shared" si="506"/>
        <v>19.7</v>
      </c>
      <c r="AA8089">
        <f>SUMIF(货件明细!K:K,F8089,货件明细!J:J)</f>
        <v>0</v>
      </c>
      <c r="AB8089">
        <f t="shared" si="507"/>
        <v>1</v>
      </c>
    </row>
    <row r="8090" spans="1:28">
      <c r="A8090">
        <v>2025</v>
      </c>
      <c r="B8090">
        <v>12</v>
      </c>
      <c r="C8090">
        <v>53</v>
      </c>
      <c r="D8090" s="4">
        <v>46021</v>
      </c>
      <c r="E8090" t="s">
        <v>28</v>
      </c>
      <c r="F8090" t="s">
        <v>8313</v>
      </c>
      <c r="G8090" t="s">
        <v>30</v>
      </c>
      <c r="H8090" t="s">
        <v>31</v>
      </c>
      <c r="I8090" t="s">
        <v>41</v>
      </c>
      <c r="J8090" t="s">
        <v>1110</v>
      </c>
      <c r="K8090" t="s">
        <v>1110</v>
      </c>
      <c r="L8090" t="s">
        <v>34</v>
      </c>
      <c r="M8090" t="s">
        <v>65</v>
      </c>
      <c r="N8090" t="s">
        <v>4245</v>
      </c>
      <c r="O8090">
        <v>13.7</v>
      </c>
      <c r="Q8090">
        <v>739.2</v>
      </c>
      <c r="R8090">
        <v>739.2</v>
      </c>
      <c r="S8090">
        <v>110.63184</v>
      </c>
      <c r="T8090">
        <v>849.83184</v>
      </c>
      <c r="U8090">
        <v>87</v>
      </c>
      <c r="V8090">
        <f>SUMIF(货件明细!K:K,F8090,货件明细!AQ:AQ)</f>
        <v>0</v>
      </c>
      <c r="W8090">
        <f t="shared" si="504"/>
        <v>1</v>
      </c>
      <c r="X8090">
        <f t="shared" si="505"/>
        <v>87</v>
      </c>
      <c r="Y8090">
        <f>SUMIF(货件明细!K:K,F8090,货件明细!I:I)</f>
        <v>0</v>
      </c>
      <c r="Z8090">
        <f t="shared" si="506"/>
        <v>13.7</v>
      </c>
      <c r="AA8090">
        <f>SUMIF(货件明细!K:K,F8090,货件明细!J:J)</f>
        <v>0</v>
      </c>
      <c r="AB8090">
        <f t="shared" si="507"/>
        <v>1</v>
      </c>
    </row>
    <row r="8091" spans="1:28">
      <c r="A8091">
        <v>2025</v>
      </c>
      <c r="B8091">
        <v>12</v>
      </c>
      <c r="C8091">
        <v>53</v>
      </c>
      <c r="D8091" s="4">
        <v>46022</v>
      </c>
      <c r="E8091" t="s">
        <v>28</v>
      </c>
      <c r="F8091" t="s">
        <v>8314</v>
      </c>
      <c r="G8091" t="s">
        <v>8045</v>
      </c>
      <c r="H8091" t="s">
        <v>71</v>
      </c>
      <c r="I8091" t="s">
        <v>145</v>
      </c>
      <c r="J8091" t="s">
        <v>7637</v>
      </c>
      <c r="K8091" t="s">
        <v>7637</v>
      </c>
      <c r="L8091" t="s">
        <v>46</v>
      </c>
      <c r="M8091" t="s">
        <v>2882</v>
      </c>
      <c r="N8091" t="s">
        <v>3338</v>
      </c>
      <c r="O8091">
        <v>16.1</v>
      </c>
      <c r="P8091">
        <v>15.625</v>
      </c>
      <c r="Q8091">
        <v>108.12</v>
      </c>
      <c r="R8091">
        <v>108.12</v>
      </c>
      <c r="S8091">
        <v>284.232</v>
      </c>
      <c r="T8091">
        <v>407.977</v>
      </c>
      <c r="U8091">
        <v>130</v>
      </c>
      <c r="V8091">
        <f>SUMIF(货件明细!K:K,F8091,货件明细!AQ:AQ)</f>
        <v>0</v>
      </c>
      <c r="W8091">
        <f t="shared" si="504"/>
        <v>1</v>
      </c>
      <c r="X8091">
        <f t="shared" si="505"/>
        <v>130</v>
      </c>
      <c r="Y8091">
        <f>SUMIF(货件明细!K:K,F8091,货件明细!I:I)</f>
        <v>0</v>
      </c>
      <c r="Z8091">
        <f t="shared" si="506"/>
        <v>16.1</v>
      </c>
      <c r="AA8091">
        <f>SUMIF(货件明细!K:K,F8091,货件明细!J:J)</f>
        <v>0</v>
      </c>
      <c r="AB8091">
        <f t="shared" si="507"/>
        <v>1</v>
      </c>
    </row>
    <row r="8092" spans="1:28">
      <c r="A8092">
        <v>2025</v>
      </c>
      <c r="B8092">
        <v>12</v>
      </c>
      <c r="C8092">
        <v>53</v>
      </c>
      <c r="D8092" s="4">
        <v>46022</v>
      </c>
      <c r="E8092" t="s">
        <v>28</v>
      </c>
      <c r="F8092" t="s">
        <v>8315</v>
      </c>
      <c r="G8092" t="s">
        <v>50</v>
      </c>
      <c r="H8092" t="s">
        <v>31</v>
      </c>
      <c r="I8092" t="s">
        <v>41</v>
      </c>
      <c r="J8092" t="s">
        <v>7637</v>
      </c>
      <c r="K8092" t="s">
        <v>7637</v>
      </c>
      <c r="L8092" t="s">
        <v>46</v>
      </c>
      <c r="M8092" t="s">
        <v>2882</v>
      </c>
      <c r="N8092" t="s">
        <v>3135</v>
      </c>
      <c r="O8092">
        <v>30.5</v>
      </c>
      <c r="P8092">
        <v>15.625</v>
      </c>
      <c r="Q8092">
        <v>248.95</v>
      </c>
      <c r="R8092">
        <v>248.95</v>
      </c>
      <c r="S8092">
        <v>0</v>
      </c>
      <c r="T8092">
        <v>264.575</v>
      </c>
      <c r="U8092">
        <v>80</v>
      </c>
      <c r="V8092">
        <f>SUMIF(货件明细!K:K,F8092,货件明细!AQ:AQ)</f>
        <v>0</v>
      </c>
      <c r="W8092">
        <f t="shared" si="504"/>
        <v>1</v>
      </c>
      <c r="X8092">
        <f t="shared" si="505"/>
        <v>80</v>
      </c>
      <c r="Y8092">
        <f>SUMIF(货件明细!K:K,F8092,货件明细!I:I)</f>
        <v>0</v>
      </c>
      <c r="Z8092">
        <f t="shared" si="506"/>
        <v>30.5</v>
      </c>
      <c r="AA8092">
        <f>SUMIF(货件明细!K:K,F8092,货件明细!J:J)</f>
        <v>0</v>
      </c>
      <c r="AB8092">
        <f t="shared" si="507"/>
        <v>1</v>
      </c>
    </row>
    <row r="8093" spans="1:28">
      <c r="A8093">
        <v>2025</v>
      </c>
      <c r="B8093">
        <v>12</v>
      </c>
      <c r="C8093">
        <v>53</v>
      </c>
      <c r="D8093" s="4">
        <v>46022</v>
      </c>
      <c r="E8093" t="s">
        <v>28</v>
      </c>
      <c r="F8093" t="s">
        <v>8316</v>
      </c>
      <c r="G8093" t="s">
        <v>374</v>
      </c>
      <c r="H8093" t="s">
        <v>71</v>
      </c>
      <c r="I8093" t="s">
        <v>41</v>
      </c>
      <c r="J8093" t="s">
        <v>7637</v>
      </c>
      <c r="K8093" t="s">
        <v>7637</v>
      </c>
      <c r="L8093" t="s">
        <v>46</v>
      </c>
      <c r="M8093" t="s">
        <v>2882</v>
      </c>
      <c r="N8093" t="s">
        <v>3135</v>
      </c>
      <c r="O8093">
        <v>30.5</v>
      </c>
      <c r="P8093">
        <v>15.625</v>
      </c>
      <c r="Q8093">
        <v>170.3</v>
      </c>
      <c r="R8093">
        <v>170.3</v>
      </c>
      <c r="S8093">
        <v>0</v>
      </c>
      <c r="T8093">
        <v>185.925</v>
      </c>
      <c r="U8093">
        <v>80</v>
      </c>
      <c r="V8093">
        <f>SUMIF(货件明细!K:K,F8093,货件明细!AQ:AQ)</f>
        <v>0</v>
      </c>
      <c r="W8093">
        <f t="shared" si="504"/>
        <v>1</v>
      </c>
      <c r="X8093">
        <f t="shared" si="505"/>
        <v>80</v>
      </c>
      <c r="Y8093">
        <f>SUMIF(货件明细!K:K,F8093,货件明细!I:I)</f>
        <v>0</v>
      </c>
      <c r="Z8093">
        <f t="shared" si="506"/>
        <v>30.5</v>
      </c>
      <c r="AA8093">
        <f>SUMIF(货件明细!K:K,F8093,货件明细!J:J)</f>
        <v>0</v>
      </c>
      <c r="AB8093">
        <f t="shared" si="507"/>
        <v>1</v>
      </c>
    </row>
    <row r="8094" spans="1:28">
      <c r="A8094">
        <v>2025</v>
      </c>
      <c r="B8094">
        <v>12</v>
      </c>
      <c r="C8094">
        <v>53</v>
      </c>
      <c r="D8094" s="4">
        <v>46022</v>
      </c>
      <c r="E8094" t="s">
        <v>28</v>
      </c>
      <c r="F8094" t="s">
        <v>8317</v>
      </c>
      <c r="G8094" t="s">
        <v>68</v>
      </c>
      <c r="H8094" t="s">
        <v>31</v>
      </c>
      <c r="I8094" t="s">
        <v>41</v>
      </c>
      <c r="J8094" t="s">
        <v>7637</v>
      </c>
      <c r="K8094" t="s">
        <v>7637</v>
      </c>
      <c r="L8094" t="s">
        <v>46</v>
      </c>
      <c r="M8094" t="s">
        <v>2882</v>
      </c>
      <c r="N8094" t="s">
        <v>3338</v>
      </c>
      <c r="O8094">
        <v>30.5</v>
      </c>
      <c r="P8094">
        <v>15.625</v>
      </c>
      <c r="Q8094">
        <v>313.1</v>
      </c>
      <c r="R8094">
        <v>313.1</v>
      </c>
      <c r="S8094">
        <v>0</v>
      </c>
      <c r="T8094">
        <v>328.725</v>
      </c>
      <c r="U8094">
        <v>80</v>
      </c>
      <c r="V8094">
        <f>SUMIF(货件明细!K:K,F8094,货件明细!AQ:AQ)</f>
        <v>0</v>
      </c>
      <c r="W8094">
        <f t="shared" si="504"/>
        <v>1</v>
      </c>
      <c r="X8094">
        <f t="shared" si="505"/>
        <v>80</v>
      </c>
      <c r="Y8094">
        <f>SUMIF(货件明细!K:K,F8094,货件明细!I:I)</f>
        <v>0</v>
      </c>
      <c r="Z8094">
        <f t="shared" si="506"/>
        <v>30.5</v>
      </c>
      <c r="AA8094">
        <f>SUMIF(货件明细!K:K,F8094,货件明细!J:J)</f>
        <v>0</v>
      </c>
      <c r="AB8094">
        <f t="shared" si="507"/>
        <v>1</v>
      </c>
    </row>
    <row r="8095" spans="1:28">
      <c r="A8095">
        <v>2025</v>
      </c>
      <c r="B8095">
        <v>12</v>
      </c>
      <c r="C8095">
        <v>53</v>
      </c>
      <c r="D8095" s="4">
        <v>46022</v>
      </c>
      <c r="E8095" t="s">
        <v>28</v>
      </c>
      <c r="F8095" t="s">
        <v>8318</v>
      </c>
      <c r="G8095" t="s">
        <v>206</v>
      </c>
      <c r="H8095" t="s">
        <v>71</v>
      </c>
      <c r="I8095" t="s">
        <v>41</v>
      </c>
      <c r="J8095" t="s">
        <v>7637</v>
      </c>
      <c r="K8095" t="s">
        <v>7637</v>
      </c>
      <c r="L8095" t="s">
        <v>46</v>
      </c>
      <c r="M8095" t="s">
        <v>2882</v>
      </c>
      <c r="N8095" t="s">
        <v>3135</v>
      </c>
      <c r="O8095">
        <v>30.5</v>
      </c>
      <c r="P8095">
        <v>15.625</v>
      </c>
      <c r="Q8095">
        <v>163.75</v>
      </c>
      <c r="R8095">
        <v>163.75</v>
      </c>
      <c r="S8095">
        <v>0</v>
      </c>
      <c r="T8095">
        <v>179.375</v>
      </c>
      <c r="U8095">
        <v>80</v>
      </c>
      <c r="V8095">
        <f>SUMIF(货件明细!K:K,F8095,货件明细!AQ:AQ)</f>
        <v>0</v>
      </c>
      <c r="W8095">
        <f t="shared" si="504"/>
        <v>1</v>
      </c>
      <c r="X8095">
        <f t="shared" si="505"/>
        <v>80</v>
      </c>
      <c r="Y8095">
        <f>SUMIF(货件明细!K:K,F8095,货件明细!I:I)</f>
        <v>0</v>
      </c>
      <c r="Z8095">
        <f t="shared" si="506"/>
        <v>30.5</v>
      </c>
      <c r="AA8095">
        <f>SUMIF(货件明细!K:K,F8095,货件明细!J:J)</f>
        <v>0</v>
      </c>
      <c r="AB8095">
        <f t="shared" si="507"/>
        <v>1</v>
      </c>
    </row>
    <row r="8096" spans="1:28">
      <c r="A8096">
        <v>2025</v>
      </c>
      <c r="B8096">
        <v>12</v>
      </c>
      <c r="C8096">
        <v>53</v>
      </c>
      <c r="D8096" s="4">
        <v>46022</v>
      </c>
      <c r="E8096" t="s">
        <v>28</v>
      </c>
      <c r="F8096" t="s">
        <v>8319</v>
      </c>
      <c r="G8096" t="s">
        <v>163</v>
      </c>
      <c r="H8096" t="s">
        <v>71</v>
      </c>
      <c r="I8096" t="s">
        <v>41</v>
      </c>
      <c r="J8096" t="s">
        <v>7637</v>
      </c>
      <c r="K8096" t="s">
        <v>7637</v>
      </c>
      <c r="L8096" t="s">
        <v>46</v>
      </c>
      <c r="M8096" t="s">
        <v>2882</v>
      </c>
      <c r="N8096" t="s">
        <v>3135</v>
      </c>
      <c r="O8096">
        <v>30.5</v>
      </c>
      <c r="P8096">
        <v>15.625</v>
      </c>
      <c r="Q8096">
        <v>170.3</v>
      </c>
      <c r="R8096">
        <v>170.3</v>
      </c>
      <c r="S8096">
        <v>0</v>
      </c>
      <c r="T8096">
        <v>185.925</v>
      </c>
      <c r="U8096">
        <v>80</v>
      </c>
      <c r="V8096">
        <f>SUMIF(货件明细!K:K,F8096,货件明细!AQ:AQ)</f>
        <v>0</v>
      </c>
      <c r="W8096">
        <f t="shared" si="504"/>
        <v>1</v>
      </c>
      <c r="X8096">
        <f t="shared" si="505"/>
        <v>80</v>
      </c>
      <c r="Y8096">
        <f>SUMIF(货件明细!K:K,F8096,货件明细!I:I)</f>
        <v>0</v>
      </c>
      <c r="Z8096">
        <f t="shared" si="506"/>
        <v>30.5</v>
      </c>
      <c r="AA8096">
        <f>SUMIF(货件明细!K:K,F8096,货件明细!J:J)</f>
        <v>0</v>
      </c>
      <c r="AB8096">
        <f t="shared" si="507"/>
        <v>1</v>
      </c>
    </row>
    <row r="8097" spans="1:28">
      <c r="A8097">
        <v>2025</v>
      </c>
      <c r="B8097">
        <v>12</v>
      </c>
      <c r="C8097">
        <v>53</v>
      </c>
      <c r="D8097" s="4">
        <v>46022</v>
      </c>
      <c r="E8097" t="s">
        <v>28</v>
      </c>
      <c r="F8097" t="s">
        <v>8320</v>
      </c>
      <c r="G8097" t="s">
        <v>50</v>
      </c>
      <c r="H8097" t="s">
        <v>31</v>
      </c>
      <c r="I8097" t="s">
        <v>39</v>
      </c>
      <c r="J8097" t="s">
        <v>7637</v>
      </c>
      <c r="K8097" t="s">
        <v>7637</v>
      </c>
      <c r="L8097" t="s">
        <v>46</v>
      </c>
      <c r="M8097" t="s">
        <v>2882</v>
      </c>
      <c r="N8097" t="s">
        <v>3135</v>
      </c>
      <c r="O8097">
        <v>12.55</v>
      </c>
      <c r="P8097">
        <v>15.625</v>
      </c>
      <c r="Q8097">
        <v>124.475</v>
      </c>
      <c r="R8097">
        <v>124.475</v>
      </c>
      <c r="S8097">
        <v>0</v>
      </c>
      <c r="T8097">
        <v>140.1</v>
      </c>
      <c r="U8097">
        <v>32</v>
      </c>
      <c r="V8097">
        <f>SUMIF(货件明细!K:K,F8097,货件明细!AQ:AQ)</f>
        <v>0</v>
      </c>
      <c r="W8097">
        <f t="shared" si="504"/>
        <v>1</v>
      </c>
      <c r="X8097">
        <f t="shared" si="505"/>
        <v>32</v>
      </c>
      <c r="Y8097">
        <f>SUMIF(货件明细!K:K,F8097,货件明细!I:I)</f>
        <v>0</v>
      </c>
      <c r="Z8097">
        <f t="shared" si="506"/>
        <v>12.55</v>
      </c>
      <c r="AA8097">
        <f>SUMIF(货件明细!K:K,F8097,货件明细!J:J)</f>
        <v>0</v>
      </c>
      <c r="AB8097">
        <f t="shared" si="507"/>
        <v>1</v>
      </c>
    </row>
    <row r="8098" spans="1:28">
      <c r="A8098">
        <v>2025</v>
      </c>
      <c r="B8098">
        <v>12</v>
      </c>
      <c r="C8098">
        <v>53</v>
      </c>
      <c r="D8098" s="4">
        <v>46022</v>
      </c>
      <c r="E8098" t="s">
        <v>28</v>
      </c>
      <c r="F8098" t="s">
        <v>8321</v>
      </c>
      <c r="G8098" t="s">
        <v>374</v>
      </c>
      <c r="H8098" t="s">
        <v>71</v>
      </c>
      <c r="I8098" t="s">
        <v>39</v>
      </c>
      <c r="J8098" t="s">
        <v>7637</v>
      </c>
      <c r="K8098" t="s">
        <v>7637</v>
      </c>
      <c r="L8098" t="s">
        <v>46</v>
      </c>
      <c r="M8098" t="s">
        <v>2882</v>
      </c>
      <c r="N8098" t="s">
        <v>3135</v>
      </c>
      <c r="O8098">
        <v>12.55</v>
      </c>
      <c r="P8098">
        <v>15.625</v>
      </c>
      <c r="Q8098">
        <v>85.15</v>
      </c>
      <c r="R8098">
        <v>85.15</v>
      </c>
      <c r="S8098">
        <v>0</v>
      </c>
      <c r="T8098">
        <v>100.775</v>
      </c>
      <c r="U8098">
        <v>32</v>
      </c>
      <c r="V8098">
        <f>SUMIF(货件明细!K:K,F8098,货件明细!AQ:AQ)</f>
        <v>0</v>
      </c>
      <c r="W8098">
        <f t="shared" si="504"/>
        <v>1</v>
      </c>
      <c r="X8098">
        <f t="shared" si="505"/>
        <v>32</v>
      </c>
      <c r="Y8098">
        <f>SUMIF(货件明细!K:K,F8098,货件明细!I:I)</f>
        <v>0</v>
      </c>
      <c r="Z8098">
        <f t="shared" si="506"/>
        <v>12.55</v>
      </c>
      <c r="AA8098">
        <f>SUMIF(货件明细!K:K,F8098,货件明细!J:J)</f>
        <v>0</v>
      </c>
      <c r="AB8098">
        <f t="shared" si="507"/>
        <v>1</v>
      </c>
    </row>
    <row r="8099" spans="1:28">
      <c r="A8099">
        <v>2025</v>
      </c>
      <c r="B8099">
        <v>12</v>
      </c>
      <c r="C8099">
        <v>53</v>
      </c>
      <c r="D8099" s="4">
        <v>46022</v>
      </c>
      <c r="E8099" t="s">
        <v>28</v>
      </c>
      <c r="F8099" t="s">
        <v>8322</v>
      </c>
      <c r="G8099" t="s">
        <v>68</v>
      </c>
      <c r="H8099" t="s">
        <v>31</v>
      </c>
      <c r="I8099" t="s">
        <v>39</v>
      </c>
      <c r="J8099" t="s">
        <v>7637</v>
      </c>
      <c r="K8099" t="s">
        <v>7637</v>
      </c>
      <c r="L8099" t="s">
        <v>46</v>
      </c>
      <c r="M8099" t="s">
        <v>2882</v>
      </c>
      <c r="N8099" t="s">
        <v>3338</v>
      </c>
      <c r="O8099">
        <v>12.55</v>
      </c>
      <c r="P8099">
        <v>15.625</v>
      </c>
      <c r="Q8099">
        <v>121.2</v>
      </c>
      <c r="R8099">
        <v>121.2</v>
      </c>
      <c r="S8099">
        <v>0</v>
      </c>
      <c r="T8099">
        <v>136.825</v>
      </c>
      <c r="U8099">
        <v>32</v>
      </c>
      <c r="V8099">
        <f>SUMIF(货件明细!K:K,F8099,货件明细!AQ:AQ)</f>
        <v>0</v>
      </c>
      <c r="W8099">
        <f t="shared" si="504"/>
        <v>1</v>
      </c>
      <c r="X8099">
        <f t="shared" si="505"/>
        <v>32</v>
      </c>
      <c r="Y8099">
        <f>SUMIF(货件明细!K:K,F8099,货件明细!I:I)</f>
        <v>0</v>
      </c>
      <c r="Z8099">
        <f t="shared" si="506"/>
        <v>12.55</v>
      </c>
      <c r="AA8099">
        <f>SUMIF(货件明细!K:K,F8099,货件明细!J:J)</f>
        <v>0</v>
      </c>
      <c r="AB8099">
        <f t="shared" si="507"/>
        <v>1</v>
      </c>
    </row>
    <row r="8100" spans="1:28">
      <c r="A8100">
        <v>2025</v>
      </c>
      <c r="B8100">
        <v>12</v>
      </c>
      <c r="C8100">
        <v>53</v>
      </c>
      <c r="D8100" s="4">
        <v>46022</v>
      </c>
      <c r="E8100" t="s">
        <v>28</v>
      </c>
      <c r="F8100" t="s">
        <v>8323</v>
      </c>
      <c r="G8100" t="s">
        <v>206</v>
      </c>
      <c r="H8100" t="s">
        <v>71</v>
      </c>
      <c r="I8100" t="s">
        <v>39</v>
      </c>
      <c r="J8100" t="s">
        <v>7637</v>
      </c>
      <c r="K8100" t="s">
        <v>7637</v>
      </c>
      <c r="L8100" t="s">
        <v>46</v>
      </c>
      <c r="M8100" t="s">
        <v>2882</v>
      </c>
      <c r="N8100" t="s">
        <v>3135</v>
      </c>
      <c r="O8100">
        <v>12.55</v>
      </c>
      <c r="P8100">
        <v>15.625</v>
      </c>
      <c r="Q8100">
        <v>81.875</v>
      </c>
      <c r="R8100">
        <v>81.875</v>
      </c>
      <c r="S8100">
        <v>0</v>
      </c>
      <c r="T8100">
        <v>97.5</v>
      </c>
      <c r="U8100">
        <v>32</v>
      </c>
      <c r="V8100">
        <f>SUMIF(货件明细!K:K,F8100,货件明细!AQ:AQ)</f>
        <v>0</v>
      </c>
      <c r="W8100">
        <f t="shared" si="504"/>
        <v>1</v>
      </c>
      <c r="X8100">
        <f t="shared" si="505"/>
        <v>32</v>
      </c>
      <c r="Y8100">
        <f>SUMIF(货件明细!K:K,F8100,货件明细!I:I)</f>
        <v>0</v>
      </c>
      <c r="Z8100">
        <f t="shared" si="506"/>
        <v>12.55</v>
      </c>
      <c r="AA8100">
        <f>SUMIF(货件明细!K:K,F8100,货件明细!J:J)</f>
        <v>0</v>
      </c>
      <c r="AB8100">
        <f t="shared" si="507"/>
        <v>1</v>
      </c>
    </row>
    <row r="8101" spans="1:28">
      <c r="A8101">
        <v>2025</v>
      </c>
      <c r="B8101">
        <v>12</v>
      </c>
      <c r="C8101">
        <v>53</v>
      </c>
      <c r="D8101" s="4">
        <v>46022</v>
      </c>
      <c r="E8101" t="s">
        <v>28</v>
      </c>
      <c r="F8101" t="s">
        <v>8324</v>
      </c>
      <c r="G8101" t="s">
        <v>163</v>
      </c>
      <c r="H8101" t="s">
        <v>71</v>
      </c>
      <c r="I8101" t="s">
        <v>39</v>
      </c>
      <c r="J8101" t="s">
        <v>7637</v>
      </c>
      <c r="K8101" t="s">
        <v>7637</v>
      </c>
      <c r="L8101" t="s">
        <v>46</v>
      </c>
      <c r="M8101" t="s">
        <v>2882</v>
      </c>
      <c r="N8101" t="s">
        <v>3135</v>
      </c>
      <c r="O8101">
        <v>12.55</v>
      </c>
      <c r="P8101">
        <v>15.625</v>
      </c>
      <c r="Q8101">
        <v>85.15</v>
      </c>
      <c r="R8101">
        <v>85.15</v>
      </c>
      <c r="S8101">
        <v>0</v>
      </c>
      <c r="T8101">
        <v>100.775</v>
      </c>
      <c r="U8101">
        <v>32</v>
      </c>
      <c r="V8101">
        <f>SUMIF(货件明细!K:K,F8101,货件明细!AQ:AQ)</f>
        <v>0</v>
      </c>
      <c r="W8101">
        <f t="shared" si="504"/>
        <v>1</v>
      </c>
      <c r="X8101">
        <f t="shared" si="505"/>
        <v>32</v>
      </c>
      <c r="Y8101">
        <f>SUMIF(货件明细!K:K,F8101,货件明细!I:I)</f>
        <v>0</v>
      </c>
      <c r="Z8101">
        <f t="shared" si="506"/>
        <v>12.55</v>
      </c>
      <c r="AA8101">
        <f>SUMIF(货件明细!K:K,F8101,货件明细!J:J)</f>
        <v>0</v>
      </c>
      <c r="AB8101">
        <f t="shared" si="507"/>
        <v>1</v>
      </c>
    </row>
    <row r="8102" spans="1:28">
      <c r="A8102">
        <v>2025</v>
      </c>
      <c r="B8102">
        <v>12</v>
      </c>
      <c r="C8102">
        <v>53</v>
      </c>
      <c r="D8102" s="4">
        <v>46022</v>
      </c>
      <c r="E8102" t="s">
        <v>28</v>
      </c>
      <c r="F8102" t="s">
        <v>8325</v>
      </c>
      <c r="G8102" t="s">
        <v>50</v>
      </c>
      <c r="H8102" t="s">
        <v>31</v>
      </c>
      <c r="I8102" t="s">
        <v>111</v>
      </c>
      <c r="J8102" t="s">
        <v>7637</v>
      </c>
      <c r="K8102" t="s">
        <v>7637</v>
      </c>
      <c r="L8102" t="s">
        <v>46</v>
      </c>
      <c r="M8102" t="s">
        <v>2882</v>
      </c>
      <c r="N8102" t="s">
        <v>3135</v>
      </c>
      <c r="O8102">
        <v>10.3</v>
      </c>
      <c r="P8102">
        <v>15.625</v>
      </c>
      <c r="Q8102">
        <v>124.475</v>
      </c>
      <c r="R8102">
        <v>124.475</v>
      </c>
      <c r="S8102">
        <v>0</v>
      </c>
      <c r="T8102">
        <v>140.1</v>
      </c>
      <c r="U8102">
        <v>77</v>
      </c>
      <c r="V8102">
        <f>SUMIF(货件明细!K:K,F8102,货件明细!AQ:AQ)</f>
        <v>0</v>
      </c>
      <c r="W8102">
        <f t="shared" si="504"/>
        <v>1</v>
      </c>
      <c r="X8102">
        <f t="shared" si="505"/>
        <v>77</v>
      </c>
      <c r="Y8102">
        <f>SUMIF(货件明细!K:K,F8102,货件明细!I:I)</f>
        <v>0</v>
      </c>
      <c r="Z8102">
        <f t="shared" si="506"/>
        <v>10.3</v>
      </c>
      <c r="AA8102">
        <f>SUMIF(货件明细!K:K,F8102,货件明细!J:J)</f>
        <v>0</v>
      </c>
      <c r="AB8102">
        <f t="shared" si="507"/>
        <v>1</v>
      </c>
    </row>
    <row r="8103" spans="1:28">
      <c r="A8103">
        <v>2025</v>
      </c>
      <c r="B8103">
        <v>12</v>
      </c>
      <c r="C8103">
        <v>53</v>
      </c>
      <c r="D8103" s="4">
        <v>46022</v>
      </c>
      <c r="E8103" t="s">
        <v>28</v>
      </c>
      <c r="F8103" t="s">
        <v>8326</v>
      </c>
      <c r="G8103" t="s">
        <v>374</v>
      </c>
      <c r="H8103" t="s">
        <v>71</v>
      </c>
      <c r="I8103" t="s">
        <v>111</v>
      </c>
      <c r="J8103" t="s">
        <v>7637</v>
      </c>
      <c r="K8103" t="s">
        <v>7637</v>
      </c>
      <c r="L8103" t="s">
        <v>46</v>
      </c>
      <c r="M8103" t="s">
        <v>2882</v>
      </c>
      <c r="N8103" t="s">
        <v>3135</v>
      </c>
      <c r="O8103">
        <v>10.3</v>
      </c>
      <c r="P8103">
        <v>15.625</v>
      </c>
      <c r="Q8103">
        <v>85.15</v>
      </c>
      <c r="R8103">
        <v>85.15</v>
      </c>
      <c r="S8103">
        <v>0</v>
      </c>
      <c r="T8103">
        <v>100.775</v>
      </c>
      <c r="U8103">
        <v>77</v>
      </c>
      <c r="V8103">
        <f>SUMIF(货件明细!K:K,F8103,货件明细!AQ:AQ)</f>
        <v>0</v>
      </c>
      <c r="W8103">
        <f t="shared" si="504"/>
        <v>1</v>
      </c>
      <c r="X8103">
        <f t="shared" si="505"/>
        <v>77</v>
      </c>
      <c r="Y8103">
        <f>SUMIF(货件明细!K:K,F8103,货件明细!I:I)</f>
        <v>0</v>
      </c>
      <c r="Z8103">
        <f t="shared" si="506"/>
        <v>10.3</v>
      </c>
      <c r="AA8103">
        <f>SUMIF(货件明细!K:K,F8103,货件明细!J:J)</f>
        <v>0</v>
      </c>
      <c r="AB8103">
        <f t="shared" si="507"/>
        <v>1</v>
      </c>
    </row>
    <row r="8104" spans="1:28">
      <c r="A8104">
        <v>2025</v>
      </c>
      <c r="B8104">
        <v>12</v>
      </c>
      <c r="C8104">
        <v>53</v>
      </c>
      <c r="D8104" s="4">
        <v>46022</v>
      </c>
      <c r="E8104" t="s">
        <v>28</v>
      </c>
      <c r="F8104" t="s">
        <v>8327</v>
      </c>
      <c r="G8104" t="s">
        <v>68</v>
      </c>
      <c r="H8104" t="s">
        <v>31</v>
      </c>
      <c r="I8104" t="s">
        <v>111</v>
      </c>
      <c r="J8104" t="s">
        <v>7637</v>
      </c>
      <c r="K8104" t="s">
        <v>7637</v>
      </c>
      <c r="L8104" t="s">
        <v>46</v>
      </c>
      <c r="M8104" t="s">
        <v>2882</v>
      </c>
      <c r="N8104" t="s">
        <v>3338</v>
      </c>
      <c r="O8104">
        <v>10.3</v>
      </c>
      <c r="P8104">
        <v>15.625</v>
      </c>
      <c r="Q8104">
        <v>111.1</v>
      </c>
      <c r="R8104">
        <v>111.1</v>
      </c>
      <c r="S8104">
        <v>0</v>
      </c>
      <c r="T8104">
        <v>126.725</v>
      </c>
      <c r="U8104">
        <v>77</v>
      </c>
      <c r="V8104">
        <f>SUMIF(货件明细!K:K,F8104,货件明细!AQ:AQ)</f>
        <v>0</v>
      </c>
      <c r="W8104">
        <f t="shared" si="504"/>
        <v>1</v>
      </c>
      <c r="X8104">
        <f t="shared" si="505"/>
        <v>77</v>
      </c>
      <c r="Y8104">
        <f>SUMIF(货件明细!K:K,F8104,货件明细!I:I)</f>
        <v>0</v>
      </c>
      <c r="Z8104">
        <f t="shared" si="506"/>
        <v>10.3</v>
      </c>
      <c r="AA8104">
        <f>SUMIF(货件明细!K:K,F8104,货件明细!J:J)</f>
        <v>0</v>
      </c>
      <c r="AB8104">
        <f t="shared" si="507"/>
        <v>1</v>
      </c>
    </row>
    <row r="8105" spans="1:28">
      <c r="A8105">
        <v>2025</v>
      </c>
      <c r="B8105">
        <v>12</v>
      </c>
      <c r="C8105">
        <v>53</v>
      </c>
      <c r="D8105" s="4">
        <v>46022</v>
      </c>
      <c r="E8105" t="s">
        <v>28</v>
      </c>
      <c r="F8105" t="s">
        <v>8328</v>
      </c>
      <c r="G8105" t="s">
        <v>206</v>
      </c>
      <c r="H8105" t="s">
        <v>71</v>
      </c>
      <c r="I8105" t="s">
        <v>111</v>
      </c>
      <c r="J8105" t="s">
        <v>7637</v>
      </c>
      <c r="K8105" t="s">
        <v>7637</v>
      </c>
      <c r="L8105" t="s">
        <v>46</v>
      </c>
      <c r="M8105" t="s">
        <v>2882</v>
      </c>
      <c r="N8105" t="s">
        <v>3135</v>
      </c>
      <c r="O8105">
        <v>10.3</v>
      </c>
      <c r="P8105">
        <v>15.625</v>
      </c>
      <c r="Q8105">
        <v>81.875</v>
      </c>
      <c r="R8105">
        <v>81.875</v>
      </c>
      <c r="S8105">
        <v>0</v>
      </c>
      <c r="T8105">
        <v>97.5</v>
      </c>
      <c r="U8105">
        <v>77</v>
      </c>
      <c r="V8105">
        <f>SUMIF(货件明细!K:K,F8105,货件明细!AQ:AQ)</f>
        <v>0</v>
      </c>
      <c r="W8105">
        <f t="shared" si="504"/>
        <v>1</v>
      </c>
      <c r="X8105">
        <f t="shared" si="505"/>
        <v>77</v>
      </c>
      <c r="Y8105">
        <f>SUMIF(货件明细!K:K,F8105,货件明细!I:I)</f>
        <v>0</v>
      </c>
      <c r="Z8105">
        <f t="shared" si="506"/>
        <v>10.3</v>
      </c>
      <c r="AA8105">
        <f>SUMIF(货件明细!K:K,F8105,货件明细!J:J)</f>
        <v>0</v>
      </c>
      <c r="AB8105">
        <f t="shared" si="507"/>
        <v>1</v>
      </c>
    </row>
    <row r="8106" spans="1:28">
      <c r="A8106">
        <v>2025</v>
      </c>
      <c r="B8106">
        <v>12</v>
      </c>
      <c r="C8106">
        <v>53</v>
      </c>
      <c r="D8106" s="4">
        <v>46022</v>
      </c>
      <c r="E8106" t="s">
        <v>28</v>
      </c>
      <c r="F8106" t="s">
        <v>8329</v>
      </c>
      <c r="G8106" t="s">
        <v>163</v>
      </c>
      <c r="H8106" t="s">
        <v>71</v>
      </c>
      <c r="I8106" t="s">
        <v>111</v>
      </c>
      <c r="J8106" t="s">
        <v>7637</v>
      </c>
      <c r="K8106" t="s">
        <v>7637</v>
      </c>
      <c r="L8106" t="s">
        <v>46</v>
      </c>
      <c r="M8106" t="s">
        <v>2882</v>
      </c>
      <c r="N8106" t="s">
        <v>3135</v>
      </c>
      <c r="O8106">
        <v>10.3</v>
      </c>
      <c r="P8106">
        <v>15.625</v>
      </c>
      <c r="Q8106">
        <v>85.15</v>
      </c>
      <c r="R8106">
        <v>85.15</v>
      </c>
      <c r="S8106">
        <v>0</v>
      </c>
      <c r="T8106">
        <v>100.775</v>
      </c>
      <c r="U8106">
        <v>77</v>
      </c>
      <c r="V8106">
        <f>SUMIF(货件明细!K:K,F8106,货件明细!AQ:AQ)</f>
        <v>0</v>
      </c>
      <c r="W8106">
        <f t="shared" si="504"/>
        <v>1</v>
      </c>
      <c r="X8106">
        <f t="shared" si="505"/>
        <v>77</v>
      </c>
      <c r="Y8106">
        <f>SUMIF(货件明细!K:K,F8106,货件明细!I:I)</f>
        <v>0</v>
      </c>
      <c r="Z8106">
        <f t="shared" si="506"/>
        <v>10.3</v>
      </c>
      <c r="AA8106">
        <f>SUMIF(货件明细!K:K,F8106,货件明细!J:J)</f>
        <v>0</v>
      </c>
      <c r="AB8106">
        <f t="shared" si="507"/>
        <v>1</v>
      </c>
    </row>
    <row r="8107" spans="1:28">
      <c r="A8107">
        <v>2025</v>
      </c>
      <c r="B8107">
        <v>12</v>
      </c>
      <c r="C8107">
        <v>53</v>
      </c>
      <c r="D8107" s="4">
        <v>46022</v>
      </c>
      <c r="E8107" t="s">
        <v>28</v>
      </c>
      <c r="F8107" t="s">
        <v>8330</v>
      </c>
      <c r="G8107" t="s">
        <v>50</v>
      </c>
      <c r="H8107" t="s">
        <v>31</v>
      </c>
      <c r="I8107" t="s">
        <v>32</v>
      </c>
      <c r="J8107" t="s">
        <v>58</v>
      </c>
      <c r="K8107" t="s">
        <v>58</v>
      </c>
      <c r="L8107" t="s">
        <v>46</v>
      </c>
      <c r="M8107" t="s">
        <v>2882</v>
      </c>
      <c r="N8107" t="s">
        <v>2985</v>
      </c>
      <c r="O8107">
        <v>89.5</v>
      </c>
      <c r="P8107">
        <v>16.6666666666667</v>
      </c>
      <c r="Q8107">
        <v>498</v>
      </c>
      <c r="R8107">
        <v>498</v>
      </c>
      <c r="S8107">
        <v>0</v>
      </c>
      <c r="T8107">
        <v>514.666666666667</v>
      </c>
      <c r="U8107">
        <v>204</v>
      </c>
      <c r="V8107">
        <f>SUMIF(货件明细!K:K,F8107,货件明细!AQ:AQ)</f>
        <v>0</v>
      </c>
      <c r="W8107">
        <f t="shared" si="504"/>
        <v>1</v>
      </c>
      <c r="X8107">
        <f t="shared" si="505"/>
        <v>204</v>
      </c>
      <c r="Y8107">
        <f>SUMIF(货件明细!K:K,F8107,货件明细!I:I)</f>
        <v>0</v>
      </c>
      <c r="Z8107">
        <f t="shared" si="506"/>
        <v>89.5</v>
      </c>
      <c r="AA8107">
        <f>SUMIF(货件明细!K:K,F8107,货件明细!J:J)</f>
        <v>0</v>
      </c>
      <c r="AB8107">
        <f t="shared" si="507"/>
        <v>1</v>
      </c>
    </row>
    <row r="8108" spans="1:28">
      <c r="A8108">
        <v>2025</v>
      </c>
      <c r="B8108">
        <v>12</v>
      </c>
      <c r="C8108">
        <v>53</v>
      </c>
      <c r="D8108" s="4">
        <v>46022</v>
      </c>
      <c r="E8108" t="s">
        <v>28</v>
      </c>
      <c r="F8108" t="s">
        <v>8331</v>
      </c>
      <c r="G8108" t="s">
        <v>374</v>
      </c>
      <c r="H8108" t="s">
        <v>71</v>
      </c>
      <c r="I8108" t="s">
        <v>32</v>
      </c>
      <c r="J8108" t="s">
        <v>58</v>
      </c>
      <c r="K8108" t="s">
        <v>58</v>
      </c>
      <c r="L8108" t="s">
        <v>46</v>
      </c>
      <c r="M8108" t="s">
        <v>2882</v>
      </c>
      <c r="N8108" t="s">
        <v>2985</v>
      </c>
      <c r="O8108">
        <v>89.5</v>
      </c>
      <c r="P8108">
        <v>16.6666666666667</v>
      </c>
      <c r="Q8108">
        <v>316.5</v>
      </c>
      <c r="R8108">
        <v>316.5</v>
      </c>
      <c r="S8108">
        <v>0</v>
      </c>
      <c r="T8108">
        <v>333.166666666667</v>
      </c>
      <c r="U8108">
        <v>204</v>
      </c>
      <c r="V8108">
        <f>SUMIF(货件明细!K:K,F8108,货件明细!AQ:AQ)</f>
        <v>0</v>
      </c>
      <c r="W8108">
        <f t="shared" si="504"/>
        <v>1</v>
      </c>
      <c r="X8108">
        <f t="shared" si="505"/>
        <v>204</v>
      </c>
      <c r="Y8108">
        <f>SUMIF(货件明细!K:K,F8108,货件明细!I:I)</f>
        <v>0</v>
      </c>
      <c r="Z8108">
        <f t="shared" si="506"/>
        <v>89.5</v>
      </c>
      <c r="AA8108">
        <f>SUMIF(货件明细!K:K,F8108,货件明细!J:J)</f>
        <v>0</v>
      </c>
      <c r="AB8108">
        <f t="shared" si="507"/>
        <v>1</v>
      </c>
    </row>
    <row r="8109" spans="1:28">
      <c r="A8109">
        <v>2025</v>
      </c>
      <c r="B8109">
        <v>12</v>
      </c>
      <c r="C8109">
        <v>53</v>
      </c>
      <c r="D8109" s="4">
        <v>46022</v>
      </c>
      <c r="E8109" t="s">
        <v>28</v>
      </c>
      <c r="F8109" t="s">
        <v>8332</v>
      </c>
      <c r="G8109" t="s">
        <v>68</v>
      </c>
      <c r="H8109" t="s">
        <v>31</v>
      </c>
      <c r="I8109" t="s">
        <v>32</v>
      </c>
      <c r="J8109" t="s">
        <v>58</v>
      </c>
      <c r="K8109" t="s">
        <v>58</v>
      </c>
      <c r="L8109" t="s">
        <v>46</v>
      </c>
      <c r="M8109" t="s">
        <v>2882</v>
      </c>
      <c r="N8109" t="s">
        <v>7978</v>
      </c>
      <c r="O8109">
        <v>89.5</v>
      </c>
      <c r="P8109">
        <v>16.6666666666667</v>
      </c>
      <c r="Q8109">
        <v>627.3</v>
      </c>
      <c r="R8109">
        <v>627.3</v>
      </c>
      <c r="S8109">
        <v>0</v>
      </c>
      <c r="T8109">
        <v>643.966666666667</v>
      </c>
      <c r="U8109">
        <v>204</v>
      </c>
      <c r="V8109">
        <f>SUMIF(货件明细!K:K,F8109,货件明细!AQ:AQ)</f>
        <v>0</v>
      </c>
      <c r="W8109">
        <f t="shared" si="504"/>
        <v>1</v>
      </c>
      <c r="X8109">
        <f t="shared" si="505"/>
        <v>204</v>
      </c>
      <c r="Y8109">
        <f>SUMIF(货件明细!K:K,F8109,货件明细!I:I)</f>
        <v>0</v>
      </c>
      <c r="Z8109">
        <f t="shared" si="506"/>
        <v>89.5</v>
      </c>
      <c r="AA8109">
        <f>SUMIF(货件明细!K:K,F8109,货件明细!J:J)</f>
        <v>0</v>
      </c>
      <c r="AB8109">
        <f t="shared" si="507"/>
        <v>1</v>
      </c>
    </row>
    <row r="8110" spans="1:28">
      <c r="A8110">
        <v>2025</v>
      </c>
      <c r="B8110">
        <v>12</v>
      </c>
      <c r="C8110">
        <v>53</v>
      </c>
      <c r="D8110" s="4">
        <v>46022</v>
      </c>
      <c r="E8110" t="s">
        <v>28</v>
      </c>
      <c r="F8110" t="s">
        <v>8333</v>
      </c>
      <c r="G8110" t="s">
        <v>206</v>
      </c>
      <c r="H8110" t="s">
        <v>71</v>
      </c>
      <c r="I8110" t="s">
        <v>32</v>
      </c>
      <c r="J8110" t="s">
        <v>58</v>
      </c>
      <c r="K8110" t="s">
        <v>58</v>
      </c>
      <c r="L8110" t="s">
        <v>46</v>
      </c>
      <c r="M8110" t="s">
        <v>2882</v>
      </c>
      <c r="N8110" t="s">
        <v>2985</v>
      </c>
      <c r="O8110">
        <v>89.5</v>
      </c>
      <c r="P8110">
        <v>16.6666666666667</v>
      </c>
      <c r="Q8110">
        <v>307.708333333333</v>
      </c>
      <c r="R8110">
        <v>307.708333333333</v>
      </c>
      <c r="S8110">
        <v>0</v>
      </c>
      <c r="T8110">
        <v>324.375</v>
      </c>
      <c r="U8110">
        <v>204</v>
      </c>
      <c r="V8110">
        <f>SUMIF(货件明细!K:K,F8110,货件明细!AQ:AQ)</f>
        <v>0</v>
      </c>
      <c r="W8110">
        <f t="shared" si="504"/>
        <v>1</v>
      </c>
      <c r="X8110">
        <f t="shared" si="505"/>
        <v>204</v>
      </c>
      <c r="Y8110">
        <f>SUMIF(货件明细!K:K,F8110,货件明细!I:I)</f>
        <v>0</v>
      </c>
      <c r="Z8110">
        <f t="shared" si="506"/>
        <v>89.5</v>
      </c>
      <c r="AA8110">
        <f>SUMIF(货件明细!K:K,F8110,货件明细!J:J)</f>
        <v>0</v>
      </c>
      <c r="AB8110">
        <f t="shared" si="507"/>
        <v>1</v>
      </c>
    </row>
    <row r="8111" spans="1:28">
      <c r="A8111">
        <v>2025</v>
      </c>
      <c r="B8111">
        <v>12</v>
      </c>
      <c r="C8111">
        <v>53</v>
      </c>
      <c r="D8111" s="4">
        <v>46022</v>
      </c>
      <c r="E8111" t="s">
        <v>28</v>
      </c>
      <c r="F8111" t="s">
        <v>8334</v>
      </c>
      <c r="G8111" t="s">
        <v>163</v>
      </c>
      <c r="H8111" t="s">
        <v>71</v>
      </c>
      <c r="I8111" t="s">
        <v>32</v>
      </c>
      <c r="J8111" t="s">
        <v>58</v>
      </c>
      <c r="K8111" t="s">
        <v>58</v>
      </c>
      <c r="L8111" t="s">
        <v>46</v>
      </c>
      <c r="M8111" t="s">
        <v>2882</v>
      </c>
      <c r="N8111" t="s">
        <v>2985</v>
      </c>
      <c r="O8111">
        <v>89.5</v>
      </c>
      <c r="P8111">
        <v>16.6666666666667</v>
      </c>
      <c r="Q8111">
        <v>307.708333333333</v>
      </c>
      <c r="R8111">
        <v>307.708333333333</v>
      </c>
      <c r="S8111">
        <v>0</v>
      </c>
      <c r="T8111">
        <v>324.375</v>
      </c>
      <c r="U8111">
        <v>204</v>
      </c>
      <c r="V8111">
        <f>SUMIF(货件明细!K:K,F8111,货件明细!AQ:AQ)</f>
        <v>0</v>
      </c>
      <c r="W8111">
        <f t="shared" si="504"/>
        <v>1</v>
      </c>
      <c r="X8111">
        <f t="shared" si="505"/>
        <v>204</v>
      </c>
      <c r="Y8111">
        <f>SUMIF(货件明细!K:K,F8111,货件明细!I:I)</f>
        <v>0</v>
      </c>
      <c r="Z8111">
        <f t="shared" si="506"/>
        <v>89.5</v>
      </c>
      <c r="AA8111">
        <f>SUMIF(货件明细!K:K,F8111,货件明细!J:J)</f>
        <v>0</v>
      </c>
      <c r="AB8111">
        <f t="shared" si="507"/>
        <v>1</v>
      </c>
    </row>
    <row r="8112" spans="1:28">
      <c r="A8112">
        <v>2025</v>
      </c>
      <c r="B8112">
        <v>12</v>
      </c>
      <c r="C8112">
        <v>53</v>
      </c>
      <c r="D8112" s="4">
        <v>46022</v>
      </c>
      <c r="E8112" t="s">
        <v>28</v>
      </c>
      <c r="F8112" t="s">
        <v>8335</v>
      </c>
      <c r="G8112" t="s">
        <v>50</v>
      </c>
      <c r="H8112" t="s">
        <v>31</v>
      </c>
      <c r="I8112" t="s">
        <v>80</v>
      </c>
      <c r="J8112" t="s">
        <v>58</v>
      </c>
      <c r="K8112" t="s">
        <v>58</v>
      </c>
      <c r="L8112" t="s">
        <v>46</v>
      </c>
      <c r="M8112" t="s">
        <v>2882</v>
      </c>
      <c r="N8112" t="s">
        <v>2985</v>
      </c>
      <c r="O8112">
        <v>13.15</v>
      </c>
      <c r="P8112">
        <v>16.6666666666667</v>
      </c>
      <c r="Q8112">
        <v>99.6</v>
      </c>
      <c r="R8112">
        <v>99.6</v>
      </c>
      <c r="S8112">
        <v>0</v>
      </c>
      <c r="T8112">
        <v>116.266666666667</v>
      </c>
      <c r="U8112">
        <v>50</v>
      </c>
      <c r="V8112">
        <f>SUMIF(货件明细!K:K,F8112,货件明细!AQ:AQ)</f>
        <v>0</v>
      </c>
      <c r="W8112">
        <f t="shared" si="504"/>
        <v>1</v>
      </c>
      <c r="X8112">
        <f t="shared" si="505"/>
        <v>50</v>
      </c>
      <c r="Y8112">
        <f>SUMIF(货件明细!K:K,F8112,货件明细!I:I)</f>
        <v>0</v>
      </c>
      <c r="Z8112">
        <f t="shared" si="506"/>
        <v>13.15</v>
      </c>
      <c r="AA8112">
        <f>SUMIF(货件明细!K:K,F8112,货件明细!J:J)</f>
        <v>0</v>
      </c>
      <c r="AB8112">
        <f t="shared" si="507"/>
        <v>1</v>
      </c>
    </row>
    <row r="8113" spans="1:28">
      <c r="A8113">
        <v>2025</v>
      </c>
      <c r="B8113">
        <v>12</v>
      </c>
      <c r="C8113">
        <v>53</v>
      </c>
      <c r="D8113" s="4">
        <v>46022</v>
      </c>
      <c r="E8113" t="s">
        <v>28</v>
      </c>
      <c r="F8113" t="s">
        <v>8336</v>
      </c>
      <c r="G8113" t="s">
        <v>374</v>
      </c>
      <c r="H8113" t="s">
        <v>71</v>
      </c>
      <c r="I8113" t="s">
        <v>80</v>
      </c>
      <c r="J8113" t="s">
        <v>58</v>
      </c>
      <c r="K8113" t="s">
        <v>58</v>
      </c>
      <c r="L8113" t="s">
        <v>46</v>
      </c>
      <c r="M8113" t="s">
        <v>2882</v>
      </c>
      <c r="N8113" t="s">
        <v>2985</v>
      </c>
      <c r="O8113">
        <v>13.15</v>
      </c>
      <c r="P8113">
        <v>16.6666666666667</v>
      </c>
      <c r="Q8113">
        <v>63.3</v>
      </c>
      <c r="R8113">
        <v>63.3</v>
      </c>
      <c r="S8113">
        <v>0</v>
      </c>
      <c r="T8113">
        <v>79.9666666666667</v>
      </c>
      <c r="U8113">
        <v>50</v>
      </c>
      <c r="V8113">
        <f>SUMIF(货件明细!K:K,F8113,货件明细!AQ:AQ)</f>
        <v>0</v>
      </c>
      <c r="W8113">
        <f t="shared" si="504"/>
        <v>1</v>
      </c>
      <c r="X8113">
        <f t="shared" si="505"/>
        <v>50</v>
      </c>
      <c r="Y8113">
        <f>SUMIF(货件明细!K:K,F8113,货件明细!I:I)</f>
        <v>0</v>
      </c>
      <c r="Z8113">
        <f t="shared" si="506"/>
        <v>13.15</v>
      </c>
      <c r="AA8113">
        <f>SUMIF(货件明细!K:K,F8113,货件明细!J:J)</f>
        <v>0</v>
      </c>
      <c r="AB8113">
        <f t="shared" si="507"/>
        <v>1</v>
      </c>
    </row>
    <row r="8114" spans="1:28">
      <c r="A8114">
        <v>2025</v>
      </c>
      <c r="B8114">
        <v>12</v>
      </c>
      <c r="C8114">
        <v>53</v>
      </c>
      <c r="D8114" s="4">
        <v>46022</v>
      </c>
      <c r="E8114" t="s">
        <v>28</v>
      </c>
      <c r="F8114" t="s">
        <v>8337</v>
      </c>
      <c r="G8114" t="s">
        <v>68</v>
      </c>
      <c r="H8114" t="s">
        <v>31</v>
      </c>
      <c r="I8114" t="s">
        <v>80</v>
      </c>
      <c r="J8114" t="s">
        <v>58</v>
      </c>
      <c r="K8114" t="s">
        <v>58</v>
      </c>
      <c r="L8114" t="s">
        <v>46</v>
      </c>
      <c r="M8114" t="s">
        <v>2882</v>
      </c>
      <c r="N8114" t="s">
        <v>7978</v>
      </c>
      <c r="O8114">
        <v>13.15</v>
      </c>
      <c r="P8114">
        <v>16.6666666666667</v>
      </c>
      <c r="Q8114">
        <v>90.61</v>
      </c>
      <c r="R8114">
        <v>90.61</v>
      </c>
      <c r="S8114">
        <v>0</v>
      </c>
      <c r="T8114">
        <v>107.276666666667</v>
      </c>
      <c r="U8114">
        <v>50</v>
      </c>
      <c r="V8114">
        <f>SUMIF(货件明细!K:K,F8114,货件明细!AQ:AQ)</f>
        <v>0</v>
      </c>
      <c r="W8114">
        <f t="shared" si="504"/>
        <v>1</v>
      </c>
      <c r="X8114">
        <f t="shared" si="505"/>
        <v>50</v>
      </c>
      <c r="Y8114">
        <f>SUMIF(货件明细!K:K,F8114,货件明细!I:I)</f>
        <v>0</v>
      </c>
      <c r="Z8114">
        <f t="shared" si="506"/>
        <v>13.15</v>
      </c>
      <c r="AA8114">
        <f>SUMIF(货件明细!K:K,F8114,货件明细!J:J)</f>
        <v>0</v>
      </c>
      <c r="AB8114">
        <f t="shared" si="507"/>
        <v>1</v>
      </c>
    </row>
    <row r="8115" spans="1:28">
      <c r="A8115">
        <v>2025</v>
      </c>
      <c r="B8115">
        <v>12</v>
      </c>
      <c r="C8115">
        <v>53</v>
      </c>
      <c r="D8115" s="4">
        <v>46022</v>
      </c>
      <c r="E8115" t="s">
        <v>28</v>
      </c>
      <c r="F8115" t="s">
        <v>8338</v>
      </c>
      <c r="G8115" t="s">
        <v>206</v>
      </c>
      <c r="H8115" t="s">
        <v>71</v>
      </c>
      <c r="I8115" t="s">
        <v>80</v>
      </c>
      <c r="J8115" t="s">
        <v>58</v>
      </c>
      <c r="K8115" t="s">
        <v>58</v>
      </c>
      <c r="L8115" t="s">
        <v>46</v>
      </c>
      <c r="M8115" t="s">
        <v>2882</v>
      </c>
      <c r="N8115" t="s">
        <v>2985</v>
      </c>
      <c r="O8115">
        <v>13.15</v>
      </c>
      <c r="P8115">
        <v>16.6666666666667</v>
      </c>
      <c r="Q8115">
        <v>61.5416666666667</v>
      </c>
      <c r="R8115">
        <v>61.5416666666667</v>
      </c>
      <c r="S8115">
        <v>0</v>
      </c>
      <c r="T8115">
        <v>78.2083333333334</v>
      </c>
      <c r="U8115">
        <v>50</v>
      </c>
      <c r="V8115">
        <f>SUMIF(货件明细!K:K,F8115,货件明细!AQ:AQ)</f>
        <v>0</v>
      </c>
      <c r="W8115">
        <f t="shared" si="504"/>
        <v>1</v>
      </c>
      <c r="X8115">
        <f t="shared" si="505"/>
        <v>50</v>
      </c>
      <c r="Y8115">
        <f>SUMIF(货件明细!K:K,F8115,货件明细!I:I)</f>
        <v>0</v>
      </c>
      <c r="Z8115">
        <f t="shared" si="506"/>
        <v>13.15</v>
      </c>
      <c r="AA8115">
        <f>SUMIF(货件明细!K:K,F8115,货件明细!J:J)</f>
        <v>0</v>
      </c>
      <c r="AB8115">
        <f t="shared" si="507"/>
        <v>1</v>
      </c>
    </row>
    <row r="8116" spans="1:28">
      <c r="A8116">
        <v>2025</v>
      </c>
      <c r="B8116">
        <v>12</v>
      </c>
      <c r="C8116">
        <v>53</v>
      </c>
      <c r="D8116" s="4">
        <v>46022</v>
      </c>
      <c r="E8116" t="s">
        <v>28</v>
      </c>
      <c r="F8116" t="s">
        <v>8339</v>
      </c>
      <c r="G8116" t="s">
        <v>163</v>
      </c>
      <c r="H8116" t="s">
        <v>71</v>
      </c>
      <c r="I8116" t="s">
        <v>80</v>
      </c>
      <c r="J8116" t="s">
        <v>58</v>
      </c>
      <c r="K8116" t="s">
        <v>58</v>
      </c>
      <c r="L8116" t="s">
        <v>46</v>
      </c>
      <c r="M8116" t="s">
        <v>2882</v>
      </c>
      <c r="N8116" t="s">
        <v>2985</v>
      </c>
      <c r="O8116">
        <v>13.15</v>
      </c>
      <c r="P8116">
        <v>16.6666666666667</v>
      </c>
      <c r="Q8116">
        <v>61.5416666666667</v>
      </c>
      <c r="R8116">
        <v>61.5416666666667</v>
      </c>
      <c r="S8116">
        <v>0</v>
      </c>
      <c r="T8116">
        <v>78.2083333333334</v>
      </c>
      <c r="U8116">
        <v>50</v>
      </c>
      <c r="V8116">
        <f>SUMIF(货件明细!K:K,F8116,货件明细!AQ:AQ)</f>
        <v>0</v>
      </c>
      <c r="W8116">
        <f t="shared" si="504"/>
        <v>1</v>
      </c>
      <c r="X8116">
        <f t="shared" si="505"/>
        <v>50</v>
      </c>
      <c r="Y8116">
        <f>SUMIF(货件明细!K:K,F8116,货件明细!I:I)</f>
        <v>0</v>
      </c>
      <c r="Z8116">
        <f t="shared" si="506"/>
        <v>13.15</v>
      </c>
      <c r="AA8116">
        <f>SUMIF(货件明细!K:K,F8116,货件明细!J:J)</f>
        <v>0</v>
      </c>
      <c r="AB8116">
        <f t="shared" si="507"/>
        <v>1</v>
      </c>
    </row>
    <row r="8117" spans="1:28">
      <c r="A8117">
        <v>2025</v>
      </c>
      <c r="B8117">
        <v>12</v>
      </c>
      <c r="C8117">
        <v>53</v>
      </c>
      <c r="D8117" s="4">
        <v>46022</v>
      </c>
      <c r="E8117" t="s">
        <v>4249</v>
      </c>
      <c r="F8117" t="s">
        <v>8340</v>
      </c>
      <c r="G8117" t="s">
        <v>4251</v>
      </c>
      <c r="H8117" t="s">
        <v>71</v>
      </c>
      <c r="I8117" t="s">
        <v>41</v>
      </c>
      <c r="J8117" t="s">
        <v>58</v>
      </c>
      <c r="K8117" t="s">
        <v>58</v>
      </c>
      <c r="L8117" t="s">
        <v>46</v>
      </c>
      <c r="M8117" t="s">
        <v>2882</v>
      </c>
      <c r="N8117" t="s">
        <v>2985</v>
      </c>
      <c r="O8117">
        <v>471.25</v>
      </c>
      <c r="P8117">
        <v>16.6666666666667</v>
      </c>
      <c r="Q8117">
        <v>1961.26056338028</v>
      </c>
      <c r="R8117">
        <v>1961.26056338028</v>
      </c>
      <c r="S8117">
        <v>0</v>
      </c>
      <c r="T8117">
        <v>1977.92723004695</v>
      </c>
      <c r="U8117">
        <v>2286</v>
      </c>
      <c r="V8117">
        <f>SUMIF(货件明细!K:K,F8117,货件明细!AQ:AQ)</f>
        <v>0</v>
      </c>
      <c r="W8117">
        <f t="shared" si="504"/>
        <v>1</v>
      </c>
      <c r="X8117">
        <f t="shared" si="505"/>
        <v>2286</v>
      </c>
      <c r="Y8117">
        <f>SUMIF(货件明细!K:K,F8117,货件明细!I:I)</f>
        <v>0</v>
      </c>
      <c r="Z8117">
        <f t="shared" si="506"/>
        <v>471.25</v>
      </c>
      <c r="AA8117">
        <f>SUMIF(货件明细!K:K,F8117,货件明细!J:J)</f>
        <v>0</v>
      </c>
      <c r="AB8117">
        <f t="shared" si="507"/>
        <v>1</v>
      </c>
    </row>
    <row r="8118" spans="1:28">
      <c r="A8118">
        <v>2025</v>
      </c>
      <c r="B8118">
        <v>12</v>
      </c>
      <c r="C8118">
        <v>53</v>
      </c>
      <c r="D8118" s="4">
        <v>46022</v>
      </c>
      <c r="E8118" t="s">
        <v>4249</v>
      </c>
      <c r="F8118" t="s">
        <v>8341</v>
      </c>
      <c r="G8118" t="s">
        <v>4251</v>
      </c>
      <c r="H8118" t="s">
        <v>71</v>
      </c>
      <c r="I8118" t="s">
        <v>39</v>
      </c>
      <c r="J8118" t="s">
        <v>58</v>
      </c>
      <c r="K8118" t="s">
        <v>58</v>
      </c>
      <c r="L8118" t="s">
        <v>46</v>
      </c>
      <c r="M8118" t="s">
        <v>2882</v>
      </c>
      <c r="N8118" t="s">
        <v>2985</v>
      </c>
      <c r="O8118">
        <v>179.75</v>
      </c>
      <c r="P8118">
        <v>16.6666666666667</v>
      </c>
      <c r="Q8118">
        <v>795.105633802817</v>
      </c>
      <c r="R8118">
        <v>795.105633802817</v>
      </c>
      <c r="S8118">
        <v>0</v>
      </c>
      <c r="T8118">
        <v>811.772300469484</v>
      </c>
      <c r="U8118">
        <v>400</v>
      </c>
      <c r="V8118">
        <f>SUMIF(货件明细!K:K,F8118,货件明细!AQ:AQ)</f>
        <v>0</v>
      </c>
      <c r="W8118">
        <f t="shared" si="504"/>
        <v>1</v>
      </c>
      <c r="X8118">
        <f t="shared" si="505"/>
        <v>400</v>
      </c>
      <c r="Y8118">
        <f>SUMIF(货件明细!K:K,F8118,货件明细!I:I)</f>
        <v>0</v>
      </c>
      <c r="Z8118">
        <f t="shared" si="506"/>
        <v>179.75</v>
      </c>
      <c r="AA8118">
        <f>SUMIF(货件明细!K:K,F8118,货件明细!J:J)</f>
        <v>0</v>
      </c>
      <c r="AB8118">
        <f t="shared" si="507"/>
        <v>1</v>
      </c>
    </row>
    <row r="8119" spans="1:28">
      <c r="A8119">
        <v>2025</v>
      </c>
      <c r="B8119">
        <v>12</v>
      </c>
      <c r="C8119">
        <v>53</v>
      </c>
      <c r="D8119" s="4">
        <v>46022</v>
      </c>
      <c r="E8119" t="s">
        <v>4249</v>
      </c>
      <c r="F8119" t="s">
        <v>8342</v>
      </c>
      <c r="G8119" t="s">
        <v>4251</v>
      </c>
      <c r="H8119" t="s">
        <v>71</v>
      </c>
      <c r="I8119" t="s">
        <v>57</v>
      </c>
      <c r="J8119" t="s">
        <v>58</v>
      </c>
      <c r="K8119" t="s">
        <v>58</v>
      </c>
      <c r="L8119" t="s">
        <v>46</v>
      </c>
      <c r="M8119" t="s">
        <v>2882</v>
      </c>
      <c r="N8119" t="s">
        <v>2985</v>
      </c>
      <c r="O8119">
        <v>27.9</v>
      </c>
      <c r="P8119">
        <v>16.6666666666667</v>
      </c>
      <c r="Q8119">
        <v>106.014084507042</v>
      </c>
      <c r="R8119">
        <v>106.014084507042</v>
      </c>
      <c r="S8119">
        <v>0</v>
      </c>
      <c r="T8119">
        <v>122.680751173709</v>
      </c>
      <c r="U8119">
        <v>210</v>
      </c>
      <c r="V8119">
        <f>SUMIF(货件明细!K:K,F8119,货件明细!AQ:AQ)</f>
        <v>0</v>
      </c>
      <c r="W8119">
        <f t="shared" si="504"/>
        <v>1</v>
      </c>
      <c r="X8119">
        <f t="shared" si="505"/>
        <v>210</v>
      </c>
      <c r="Y8119">
        <f>SUMIF(货件明细!K:K,F8119,货件明细!I:I)</f>
        <v>0</v>
      </c>
      <c r="Z8119">
        <f t="shared" si="506"/>
        <v>27.9</v>
      </c>
      <c r="AA8119">
        <f>SUMIF(货件明细!K:K,F8119,货件明细!J:J)</f>
        <v>0</v>
      </c>
      <c r="AB8119">
        <f t="shared" si="507"/>
        <v>1</v>
      </c>
    </row>
    <row r="8120" spans="1:28">
      <c r="A8120">
        <v>2025</v>
      </c>
      <c r="B8120">
        <v>12</v>
      </c>
      <c r="C8120">
        <v>53</v>
      </c>
      <c r="D8120" s="4">
        <v>46022</v>
      </c>
      <c r="E8120" t="s">
        <v>4249</v>
      </c>
      <c r="F8120" t="s">
        <v>8343</v>
      </c>
      <c r="G8120" t="s">
        <v>4251</v>
      </c>
      <c r="H8120" t="s">
        <v>71</v>
      </c>
      <c r="I8120" t="s">
        <v>32</v>
      </c>
      <c r="J8120" t="s">
        <v>58</v>
      </c>
      <c r="K8120" t="s">
        <v>58</v>
      </c>
      <c r="L8120" t="s">
        <v>46</v>
      </c>
      <c r="M8120" t="s">
        <v>2882</v>
      </c>
      <c r="N8120" t="s">
        <v>2985</v>
      </c>
      <c r="O8120">
        <v>265.35</v>
      </c>
      <c r="P8120">
        <v>16.6666666666667</v>
      </c>
      <c r="Q8120">
        <v>1007.1338028169</v>
      </c>
      <c r="R8120">
        <v>1007.1338028169</v>
      </c>
      <c r="S8120">
        <v>0</v>
      </c>
      <c r="T8120">
        <v>1023.80046948357</v>
      </c>
      <c r="U8120">
        <v>540</v>
      </c>
      <c r="V8120">
        <f>SUMIF(货件明细!K:K,F8120,货件明细!AQ:AQ)</f>
        <v>0</v>
      </c>
      <c r="W8120">
        <f t="shared" si="504"/>
        <v>1</v>
      </c>
      <c r="X8120">
        <f t="shared" si="505"/>
        <v>540</v>
      </c>
      <c r="Y8120">
        <f>SUMIF(货件明细!K:K,F8120,货件明细!I:I)</f>
        <v>0</v>
      </c>
      <c r="Z8120">
        <f t="shared" si="506"/>
        <v>265.35</v>
      </c>
      <c r="AA8120">
        <f>SUMIF(货件明细!K:K,F8120,货件明细!J:J)</f>
        <v>0</v>
      </c>
      <c r="AB8120">
        <f t="shared" si="507"/>
        <v>1</v>
      </c>
    </row>
    <row r="8121" spans="1:28">
      <c r="A8121">
        <v>2025</v>
      </c>
      <c r="B8121">
        <v>12</v>
      </c>
      <c r="C8121">
        <v>53</v>
      </c>
      <c r="D8121" s="4">
        <v>46022</v>
      </c>
      <c r="E8121" t="s">
        <v>4249</v>
      </c>
      <c r="F8121" t="s">
        <v>8344</v>
      </c>
      <c r="G8121" t="s">
        <v>4251</v>
      </c>
      <c r="H8121" t="s">
        <v>71</v>
      </c>
      <c r="I8121" t="s">
        <v>129</v>
      </c>
      <c r="J8121" t="s">
        <v>58</v>
      </c>
      <c r="K8121" t="s">
        <v>58</v>
      </c>
      <c r="L8121" t="s">
        <v>46</v>
      </c>
      <c r="M8121" t="s">
        <v>2882</v>
      </c>
      <c r="N8121" t="s">
        <v>2985</v>
      </c>
      <c r="O8121">
        <v>321.9</v>
      </c>
      <c r="P8121">
        <v>16.6666666666667</v>
      </c>
      <c r="Q8121">
        <v>1590.21126760563</v>
      </c>
      <c r="R8121">
        <v>1590.21126760563</v>
      </c>
      <c r="S8121">
        <v>0</v>
      </c>
      <c r="T8121">
        <v>1606.8779342723</v>
      </c>
      <c r="U8121">
        <v>2130</v>
      </c>
      <c r="V8121">
        <f>SUMIF(货件明细!K:K,F8121,货件明细!AQ:AQ)</f>
        <v>0</v>
      </c>
      <c r="W8121">
        <f t="shared" si="504"/>
        <v>1</v>
      </c>
      <c r="X8121">
        <f t="shared" si="505"/>
        <v>2130</v>
      </c>
      <c r="Y8121">
        <f>SUMIF(货件明细!K:K,F8121,货件明细!I:I)</f>
        <v>0</v>
      </c>
      <c r="Z8121">
        <f t="shared" si="506"/>
        <v>321.9</v>
      </c>
      <c r="AA8121">
        <f>SUMIF(货件明细!K:K,F8121,货件明细!J:J)</f>
        <v>0</v>
      </c>
      <c r="AB8121">
        <f t="shared" si="507"/>
        <v>1</v>
      </c>
    </row>
    <row r="8122" spans="1:28">
      <c r="A8122">
        <v>2025</v>
      </c>
      <c r="B8122">
        <v>12</v>
      </c>
      <c r="C8122">
        <v>53</v>
      </c>
      <c r="D8122" s="4">
        <v>46022</v>
      </c>
      <c r="E8122" t="s">
        <v>4249</v>
      </c>
      <c r="F8122" t="s">
        <v>8345</v>
      </c>
      <c r="G8122" t="s">
        <v>4251</v>
      </c>
      <c r="H8122" t="s">
        <v>71</v>
      </c>
      <c r="I8122" t="s">
        <v>145</v>
      </c>
      <c r="J8122" t="s">
        <v>58</v>
      </c>
      <c r="K8122" t="s">
        <v>58</v>
      </c>
      <c r="L8122" t="s">
        <v>46</v>
      </c>
      <c r="M8122" t="s">
        <v>2882</v>
      </c>
      <c r="N8122" t="s">
        <v>2985</v>
      </c>
      <c r="O8122">
        <v>364.23</v>
      </c>
      <c r="P8122">
        <v>16.6666666666667</v>
      </c>
      <c r="Q8122">
        <v>1484.19718309859</v>
      </c>
      <c r="R8122">
        <v>1484.19718309859</v>
      </c>
      <c r="S8122">
        <v>0</v>
      </c>
      <c r="T8122">
        <v>1500.86384976526</v>
      </c>
      <c r="U8122">
        <v>1830</v>
      </c>
      <c r="V8122">
        <f>SUMIF(货件明细!K:K,F8122,货件明细!AQ:AQ)</f>
        <v>0</v>
      </c>
      <c r="W8122">
        <f t="shared" si="504"/>
        <v>1</v>
      </c>
      <c r="X8122">
        <f t="shared" si="505"/>
        <v>1830</v>
      </c>
      <c r="Y8122">
        <f>SUMIF(货件明细!K:K,F8122,货件明细!I:I)</f>
        <v>0</v>
      </c>
      <c r="Z8122">
        <f t="shared" si="506"/>
        <v>364.23</v>
      </c>
      <c r="AA8122">
        <f>SUMIF(货件明细!K:K,F8122,货件明细!J:J)</f>
        <v>0</v>
      </c>
      <c r="AB8122">
        <f t="shared" si="507"/>
        <v>1</v>
      </c>
    </row>
    <row r="8123" spans="1:28">
      <c r="A8123">
        <v>2025</v>
      </c>
      <c r="B8123">
        <v>12</v>
      </c>
      <c r="C8123">
        <v>53</v>
      </c>
      <c r="D8123" s="4">
        <v>46022</v>
      </c>
      <c r="E8123" t="s">
        <v>4249</v>
      </c>
      <c r="F8123" t="s">
        <v>8346</v>
      </c>
      <c r="G8123" t="s">
        <v>4251</v>
      </c>
      <c r="H8123" t="s">
        <v>71</v>
      </c>
      <c r="I8123" t="s">
        <v>145</v>
      </c>
      <c r="J8123" t="s">
        <v>58</v>
      </c>
      <c r="K8123" t="s">
        <v>58</v>
      </c>
      <c r="L8123" t="s">
        <v>46</v>
      </c>
      <c r="M8123" t="s">
        <v>2882</v>
      </c>
      <c r="N8123" t="s">
        <v>2985</v>
      </c>
      <c r="O8123">
        <v>84.75</v>
      </c>
      <c r="P8123">
        <v>16.6666666666667</v>
      </c>
      <c r="Q8123">
        <v>265.035211267606</v>
      </c>
      <c r="R8123">
        <v>265.035211267606</v>
      </c>
      <c r="S8123">
        <v>0</v>
      </c>
      <c r="T8123">
        <v>281.701877934273</v>
      </c>
      <c r="U8123">
        <v>200</v>
      </c>
      <c r="V8123">
        <f>SUMIF(货件明细!K:K,F8123,货件明细!AQ:AQ)</f>
        <v>0</v>
      </c>
      <c r="W8123">
        <f t="shared" si="504"/>
        <v>1</v>
      </c>
      <c r="X8123">
        <f t="shared" si="505"/>
        <v>200</v>
      </c>
      <c r="Y8123">
        <f>SUMIF(货件明细!K:K,F8123,货件明细!I:I)</f>
        <v>0</v>
      </c>
      <c r="Z8123">
        <f t="shared" si="506"/>
        <v>84.75</v>
      </c>
      <c r="AA8123">
        <f>SUMIF(货件明细!K:K,F8123,货件明细!J:J)</f>
        <v>0</v>
      </c>
      <c r="AB8123">
        <f t="shared" si="507"/>
        <v>1</v>
      </c>
    </row>
    <row r="8124" spans="1:28">
      <c r="A8124">
        <v>2025</v>
      </c>
      <c r="B8124">
        <v>12</v>
      </c>
      <c r="C8124">
        <v>53</v>
      </c>
      <c r="D8124" s="4">
        <v>46022</v>
      </c>
      <c r="E8124" t="s">
        <v>4249</v>
      </c>
      <c r="F8124" t="s">
        <v>8347</v>
      </c>
      <c r="G8124" t="s">
        <v>4251</v>
      </c>
      <c r="H8124" t="s">
        <v>71</v>
      </c>
      <c r="I8124" t="s">
        <v>96</v>
      </c>
      <c r="J8124" t="s">
        <v>58</v>
      </c>
      <c r="K8124" t="s">
        <v>58</v>
      </c>
      <c r="L8124" t="s">
        <v>46</v>
      </c>
      <c r="M8124" t="s">
        <v>2882</v>
      </c>
      <c r="N8124" t="s">
        <v>2985</v>
      </c>
      <c r="O8124">
        <v>95.1</v>
      </c>
      <c r="P8124">
        <v>16.6666666666667</v>
      </c>
      <c r="Q8124">
        <v>318.042253521127</v>
      </c>
      <c r="R8124">
        <v>318.042253521127</v>
      </c>
      <c r="S8124">
        <v>0</v>
      </c>
      <c r="T8124">
        <v>334.708920187794</v>
      </c>
      <c r="U8124">
        <v>724</v>
      </c>
      <c r="V8124">
        <f>SUMIF(货件明细!K:K,F8124,货件明细!AQ:AQ)</f>
        <v>0</v>
      </c>
      <c r="W8124">
        <f t="shared" si="504"/>
        <v>1</v>
      </c>
      <c r="X8124">
        <f t="shared" si="505"/>
        <v>724</v>
      </c>
      <c r="Y8124">
        <f>SUMIF(货件明细!K:K,F8124,货件明细!I:I)</f>
        <v>0</v>
      </c>
      <c r="Z8124">
        <f t="shared" si="506"/>
        <v>95.1</v>
      </c>
      <c r="AA8124">
        <f>SUMIF(货件明细!K:K,F8124,货件明细!J:J)</f>
        <v>0</v>
      </c>
      <c r="AB8124">
        <f t="shared" si="507"/>
        <v>1</v>
      </c>
    </row>
    <row r="8125" spans="1:28">
      <c r="A8125">
        <v>2025</v>
      </c>
      <c r="B8125">
        <v>12</v>
      </c>
      <c r="C8125">
        <v>53</v>
      </c>
      <c r="D8125" s="4">
        <v>46022</v>
      </c>
      <c r="E8125" t="s">
        <v>28</v>
      </c>
      <c r="F8125" t="s">
        <v>8348</v>
      </c>
      <c r="G8125" t="s">
        <v>30</v>
      </c>
      <c r="H8125" t="s">
        <v>31</v>
      </c>
      <c r="I8125" t="s">
        <v>111</v>
      </c>
      <c r="J8125" t="s">
        <v>1110</v>
      </c>
      <c r="K8125" t="s">
        <v>33</v>
      </c>
      <c r="L8125" t="s">
        <v>34</v>
      </c>
      <c r="M8125" t="s">
        <v>3882</v>
      </c>
      <c r="N8125" t="s">
        <v>4816</v>
      </c>
      <c r="O8125">
        <v>12.6</v>
      </c>
      <c r="P8125">
        <v>100</v>
      </c>
      <c r="Q8125">
        <v>750</v>
      </c>
      <c r="R8125">
        <v>860</v>
      </c>
      <c r="S8125">
        <v>145.76</v>
      </c>
      <c r="T8125">
        <v>1105.76</v>
      </c>
      <c r="U8125">
        <v>125</v>
      </c>
      <c r="V8125">
        <f>SUMIF(货件明细!K:K,F8125,货件明细!AQ:AQ)</f>
        <v>0</v>
      </c>
      <c r="W8125">
        <f t="shared" si="504"/>
        <v>1</v>
      </c>
      <c r="X8125">
        <f t="shared" si="505"/>
        <v>125</v>
      </c>
      <c r="Y8125">
        <f>SUMIF(货件明细!K:K,F8125,货件明细!I:I)</f>
        <v>0</v>
      </c>
      <c r="Z8125">
        <f t="shared" si="506"/>
        <v>12.6</v>
      </c>
      <c r="AA8125">
        <f>SUMIF(货件明细!K:K,F8125,货件明细!J:J)</f>
        <v>0</v>
      </c>
      <c r="AB8125">
        <f t="shared" si="507"/>
        <v>1</v>
      </c>
    </row>
    <row r="8126" spans="1:28">
      <c r="A8126">
        <v>2025</v>
      </c>
      <c r="B8126">
        <v>12</v>
      </c>
      <c r="C8126">
        <v>53</v>
      </c>
      <c r="D8126" s="4">
        <v>46022</v>
      </c>
      <c r="E8126" t="s">
        <v>28</v>
      </c>
      <c r="F8126" t="s">
        <v>8349</v>
      </c>
      <c r="G8126" t="s">
        <v>30</v>
      </c>
      <c r="H8126" t="s">
        <v>31</v>
      </c>
      <c r="I8126" t="s">
        <v>145</v>
      </c>
      <c r="J8126" t="s">
        <v>1110</v>
      </c>
      <c r="K8126" t="s">
        <v>33</v>
      </c>
      <c r="L8126" t="s">
        <v>34</v>
      </c>
      <c r="M8126" t="s">
        <v>3882</v>
      </c>
      <c r="N8126" t="s">
        <v>4816</v>
      </c>
      <c r="O8126">
        <v>13.7</v>
      </c>
      <c r="P8126">
        <v>100</v>
      </c>
      <c r="Q8126">
        <v>700</v>
      </c>
      <c r="R8126">
        <v>810</v>
      </c>
      <c r="S8126">
        <v>139.9296</v>
      </c>
      <c r="T8126">
        <v>1049.9296</v>
      </c>
      <c r="U8126">
        <v>120</v>
      </c>
      <c r="V8126">
        <f>SUMIF(货件明细!K:K,F8126,货件明细!AQ:AQ)</f>
        <v>0</v>
      </c>
      <c r="W8126">
        <f t="shared" si="504"/>
        <v>1</v>
      </c>
      <c r="X8126">
        <f t="shared" si="505"/>
        <v>120</v>
      </c>
      <c r="Y8126">
        <f>SUMIF(货件明细!K:K,F8126,货件明细!I:I)</f>
        <v>0</v>
      </c>
      <c r="Z8126">
        <f t="shared" si="506"/>
        <v>13.7</v>
      </c>
      <c r="AA8126">
        <f>SUMIF(货件明细!K:K,F8126,货件明细!J:J)</f>
        <v>0</v>
      </c>
      <c r="AB8126">
        <f t="shared" si="507"/>
        <v>1</v>
      </c>
    </row>
    <row r="8127" spans="1:28">
      <c r="A8127">
        <v>2026</v>
      </c>
      <c r="B8127">
        <v>1</v>
      </c>
      <c r="C8127">
        <v>2</v>
      </c>
      <c r="D8127" s="4">
        <v>46027</v>
      </c>
      <c r="E8127" t="s">
        <v>28</v>
      </c>
      <c r="F8127" t="s">
        <v>8350</v>
      </c>
      <c r="G8127" t="s">
        <v>30</v>
      </c>
      <c r="H8127" t="s">
        <v>31</v>
      </c>
      <c r="I8127" t="s">
        <v>41</v>
      </c>
      <c r="J8127" t="s">
        <v>1110</v>
      </c>
      <c r="K8127" t="s">
        <v>1110</v>
      </c>
      <c r="L8127" t="s">
        <v>34</v>
      </c>
      <c r="M8127" t="s">
        <v>65</v>
      </c>
      <c r="N8127" t="s">
        <v>4245</v>
      </c>
      <c r="O8127">
        <v>20.6</v>
      </c>
      <c r="Q8127">
        <v>1077.3</v>
      </c>
      <c r="R8127">
        <v>1077.3</v>
      </c>
      <c r="S8127">
        <v>226.848</v>
      </c>
      <c r="T8127">
        <v>1304.148</v>
      </c>
      <c r="U8127">
        <v>204</v>
      </c>
      <c r="V8127">
        <f>SUMIF(货件明细!K:K,F8127,货件明细!AQ:AQ)</f>
        <v>204</v>
      </c>
      <c r="W8127">
        <f t="shared" ref="W8127:W8190" si="508">IF(V8127=U8127,0,1)</f>
        <v>0</v>
      </c>
      <c r="X8127">
        <f t="shared" ref="X8127:X8190" si="509">U8127</f>
        <v>204</v>
      </c>
      <c r="Y8127">
        <f>SUMIF(货件明细!K:K,F8127,货件明细!I:I)</f>
        <v>19.482</v>
      </c>
      <c r="Z8127">
        <f t="shared" ref="Z8127:Z8190" si="510">O8127-Y8127</f>
        <v>1.118</v>
      </c>
      <c r="AA8127">
        <f>SUMIF(货件明细!K:K,F8127,货件明细!J:J)</f>
        <v>1304.148</v>
      </c>
      <c r="AB8127">
        <f t="shared" ref="AB8127:AB8190" si="511">IF(T8127=AA8127,0,1)</f>
        <v>0</v>
      </c>
    </row>
    <row r="8128" spans="1:28">
      <c r="A8128">
        <v>2026</v>
      </c>
      <c r="B8128">
        <v>1</v>
      </c>
      <c r="C8128">
        <v>2</v>
      </c>
      <c r="D8128" s="4">
        <v>46027</v>
      </c>
      <c r="E8128" t="s">
        <v>28</v>
      </c>
      <c r="F8128" t="s">
        <v>8351</v>
      </c>
      <c r="G8128" t="s">
        <v>30</v>
      </c>
      <c r="H8128" t="s">
        <v>31</v>
      </c>
      <c r="I8128" t="s">
        <v>57</v>
      </c>
      <c r="J8128" t="s">
        <v>1110</v>
      </c>
      <c r="K8128" t="s">
        <v>1110</v>
      </c>
      <c r="L8128" t="s">
        <v>34</v>
      </c>
      <c r="M8128" t="s">
        <v>65</v>
      </c>
      <c r="N8128" t="s">
        <v>4245</v>
      </c>
      <c r="O8128">
        <v>13.3</v>
      </c>
      <c r="Q8128">
        <v>718.2</v>
      </c>
      <c r="R8128">
        <v>718.2</v>
      </c>
      <c r="S8128">
        <v>144.56</v>
      </c>
      <c r="T8128">
        <v>862.76</v>
      </c>
      <c r="U8128">
        <v>130</v>
      </c>
      <c r="V8128">
        <f>SUMIF(货件明细!K:K,F8128,货件明细!AQ:AQ)</f>
        <v>130</v>
      </c>
      <c r="W8128">
        <f t="shared" si="508"/>
        <v>0</v>
      </c>
      <c r="X8128">
        <f t="shared" si="509"/>
        <v>130</v>
      </c>
      <c r="Y8128">
        <f>SUMIF(货件明细!K:K,F8128,货件明细!I:I)</f>
        <v>12.35</v>
      </c>
      <c r="Z8128">
        <f t="shared" si="510"/>
        <v>0.950000000000001</v>
      </c>
      <c r="AA8128">
        <f>SUMIF(货件明细!K:K,F8128,货件明细!J:J)</f>
        <v>862.76</v>
      </c>
      <c r="AB8128">
        <f t="shared" si="511"/>
        <v>0</v>
      </c>
    </row>
    <row r="8129" spans="1:28">
      <c r="A8129">
        <v>2026</v>
      </c>
      <c r="B8129">
        <v>1</v>
      </c>
      <c r="C8129">
        <v>2</v>
      </c>
      <c r="D8129" s="4">
        <v>46027</v>
      </c>
      <c r="E8129" t="s">
        <v>28</v>
      </c>
      <c r="F8129" t="s">
        <v>8352</v>
      </c>
      <c r="G8129" t="s">
        <v>30</v>
      </c>
      <c r="H8129" t="s">
        <v>31</v>
      </c>
      <c r="I8129" t="s">
        <v>32</v>
      </c>
      <c r="J8129" t="s">
        <v>1110</v>
      </c>
      <c r="K8129" t="s">
        <v>1110</v>
      </c>
      <c r="L8129" t="s">
        <v>34</v>
      </c>
      <c r="M8129" t="s">
        <v>65</v>
      </c>
      <c r="N8129" t="s">
        <v>4245</v>
      </c>
      <c r="O8129">
        <v>17.7</v>
      </c>
      <c r="Q8129">
        <v>872.1</v>
      </c>
      <c r="R8129">
        <v>872.1</v>
      </c>
      <c r="S8129">
        <v>181.256</v>
      </c>
      <c r="T8129">
        <v>1053.356</v>
      </c>
      <c r="U8129">
        <v>163</v>
      </c>
      <c r="V8129">
        <f>SUMIF(货件明细!K:K,F8129,货件明细!AQ:AQ)</f>
        <v>163</v>
      </c>
      <c r="W8129">
        <f t="shared" si="508"/>
        <v>0</v>
      </c>
      <c r="X8129">
        <f t="shared" si="509"/>
        <v>163</v>
      </c>
      <c r="Y8129">
        <f>SUMIF(货件明细!K:K,F8129,货件明细!I:I)</f>
        <v>17.278</v>
      </c>
      <c r="Z8129">
        <f t="shared" si="510"/>
        <v>0.422000000000001</v>
      </c>
      <c r="AA8129">
        <f>SUMIF(货件明细!K:K,F8129,货件明细!J:J)</f>
        <v>1053.356</v>
      </c>
      <c r="AB8129">
        <f t="shared" si="511"/>
        <v>0</v>
      </c>
    </row>
    <row r="8130" spans="1:28">
      <c r="A8130">
        <v>2026</v>
      </c>
      <c r="B8130">
        <v>1</v>
      </c>
      <c r="C8130">
        <v>2</v>
      </c>
      <c r="D8130" s="4">
        <v>46028</v>
      </c>
      <c r="E8130" t="s">
        <v>28</v>
      </c>
      <c r="F8130" t="s">
        <v>8353</v>
      </c>
      <c r="G8130" t="s">
        <v>275</v>
      </c>
      <c r="H8130" t="s">
        <v>31</v>
      </c>
      <c r="I8130" t="s">
        <v>57</v>
      </c>
      <c r="J8130" t="s">
        <v>33</v>
      </c>
      <c r="K8130" t="s">
        <v>33</v>
      </c>
      <c r="L8130" t="s">
        <v>34</v>
      </c>
      <c r="M8130" t="s">
        <v>3882</v>
      </c>
      <c r="N8130" t="s">
        <v>4816</v>
      </c>
      <c r="O8130">
        <v>21.95</v>
      </c>
      <c r="Q8130">
        <v>1300</v>
      </c>
      <c r="R8130">
        <v>1300</v>
      </c>
      <c r="S8130">
        <v>244.64</v>
      </c>
      <c r="T8130">
        <v>1544.64</v>
      </c>
      <c r="U8130">
        <v>220</v>
      </c>
      <c r="V8130">
        <f>SUMIF(货件明细!K:K,F8130,货件明细!AQ:AQ)</f>
        <v>220</v>
      </c>
      <c r="W8130">
        <f t="shared" si="508"/>
        <v>0</v>
      </c>
      <c r="X8130">
        <f t="shared" si="509"/>
        <v>220</v>
      </c>
      <c r="Y8130">
        <f>SUMIF(货件明细!K:K,F8130,货件明细!I:I)</f>
        <v>20.926</v>
      </c>
      <c r="Z8130">
        <f t="shared" si="510"/>
        <v>1.024</v>
      </c>
      <c r="AA8130">
        <f>SUMIF(货件明细!K:K,F8130,货件明细!J:J)</f>
        <v>1544.64</v>
      </c>
      <c r="AB8130">
        <f t="shared" si="511"/>
        <v>0</v>
      </c>
    </row>
    <row r="8131" spans="1:28">
      <c r="A8131">
        <v>2026</v>
      </c>
      <c r="B8131">
        <v>1</v>
      </c>
      <c r="C8131">
        <v>2</v>
      </c>
      <c r="D8131" s="4">
        <v>46028</v>
      </c>
      <c r="E8131" t="s">
        <v>28</v>
      </c>
      <c r="F8131" t="s">
        <v>8354</v>
      </c>
      <c r="G8131" t="s">
        <v>275</v>
      </c>
      <c r="H8131" t="s">
        <v>31</v>
      </c>
      <c r="I8131" t="s">
        <v>4634</v>
      </c>
      <c r="J8131" t="s">
        <v>1110</v>
      </c>
      <c r="K8131" t="s">
        <v>1110</v>
      </c>
      <c r="L8131" t="s">
        <v>34</v>
      </c>
      <c r="M8131" t="s">
        <v>3882</v>
      </c>
      <c r="N8131" t="s">
        <v>2857</v>
      </c>
      <c r="O8131">
        <v>36.8</v>
      </c>
      <c r="P8131">
        <v>116.666666666667</v>
      </c>
      <c r="Q8131">
        <v>1369</v>
      </c>
      <c r="R8131">
        <v>1485.66666666667</v>
      </c>
      <c r="S8131">
        <v>221.01</v>
      </c>
      <c r="T8131">
        <v>1706.67666666667</v>
      </c>
      <c r="U8131">
        <v>180</v>
      </c>
      <c r="V8131">
        <f>SUMIF(货件明细!K:K,F8131,货件明细!AQ:AQ)</f>
        <v>180</v>
      </c>
      <c r="W8131">
        <f t="shared" si="508"/>
        <v>0</v>
      </c>
      <c r="X8131">
        <f t="shared" si="509"/>
        <v>180</v>
      </c>
      <c r="Y8131">
        <f>SUMIF(货件明细!K:K,F8131,货件明细!I:I)</f>
        <v>34.81</v>
      </c>
      <c r="Z8131">
        <f t="shared" si="510"/>
        <v>1.98999999999999</v>
      </c>
      <c r="AA8131">
        <f>SUMIF(货件明细!K:K,F8131,货件明细!J:J)</f>
        <v>1706.67666666667</v>
      </c>
      <c r="AB8131">
        <f t="shared" si="511"/>
        <v>0</v>
      </c>
    </row>
    <row r="8132" spans="1:28">
      <c r="A8132">
        <v>2026</v>
      </c>
      <c r="B8132">
        <v>1</v>
      </c>
      <c r="C8132">
        <v>2</v>
      </c>
      <c r="D8132" s="4">
        <v>46028</v>
      </c>
      <c r="E8132" t="s">
        <v>28</v>
      </c>
      <c r="F8132" t="s">
        <v>8355</v>
      </c>
      <c r="G8132" t="s">
        <v>275</v>
      </c>
      <c r="H8132" t="s">
        <v>31</v>
      </c>
      <c r="I8132" t="s">
        <v>41</v>
      </c>
      <c r="J8132" t="s">
        <v>1110</v>
      </c>
      <c r="K8132" t="s">
        <v>1110</v>
      </c>
      <c r="L8132" t="s">
        <v>34</v>
      </c>
      <c r="M8132" t="s">
        <v>3882</v>
      </c>
      <c r="N8132" t="s">
        <v>2857</v>
      </c>
      <c r="O8132">
        <v>76</v>
      </c>
      <c r="P8132">
        <v>116.666666666667</v>
      </c>
      <c r="Q8132">
        <v>2812</v>
      </c>
      <c r="R8132">
        <v>2928.66666666667</v>
      </c>
      <c r="S8132">
        <v>250.2</v>
      </c>
      <c r="T8132">
        <v>3178.86666666667</v>
      </c>
      <c r="U8132">
        <v>200</v>
      </c>
      <c r="V8132">
        <f>SUMIF(货件明细!K:K,F8132,货件明细!AQ:AQ)</f>
        <v>200</v>
      </c>
      <c r="W8132">
        <f t="shared" si="508"/>
        <v>0</v>
      </c>
      <c r="X8132">
        <f t="shared" si="509"/>
        <v>200</v>
      </c>
      <c r="Y8132">
        <f>SUMIF(货件明细!K:K,F8132,货件明细!I:I)</f>
        <v>71.8</v>
      </c>
      <c r="Z8132">
        <f t="shared" si="510"/>
        <v>4.2</v>
      </c>
      <c r="AA8132">
        <f>SUMIF(货件明细!K:K,F8132,货件明细!J:J)</f>
        <v>3178.86666666667</v>
      </c>
      <c r="AB8132">
        <f t="shared" si="511"/>
        <v>0</v>
      </c>
    </row>
    <row r="8133" spans="1:28">
      <c r="A8133">
        <v>2026</v>
      </c>
      <c r="B8133">
        <v>1</v>
      </c>
      <c r="C8133">
        <v>2</v>
      </c>
      <c r="D8133" s="4">
        <v>46028</v>
      </c>
      <c r="E8133" t="s">
        <v>28</v>
      </c>
      <c r="F8133" t="s">
        <v>8356</v>
      </c>
      <c r="G8133" t="s">
        <v>275</v>
      </c>
      <c r="H8133" t="s">
        <v>31</v>
      </c>
      <c r="I8133" t="s">
        <v>32</v>
      </c>
      <c r="J8133" t="s">
        <v>1110</v>
      </c>
      <c r="K8133" t="s">
        <v>1110</v>
      </c>
      <c r="L8133" t="s">
        <v>34</v>
      </c>
      <c r="M8133" t="s">
        <v>3882</v>
      </c>
      <c r="N8133" t="s">
        <v>2857</v>
      </c>
      <c r="O8133">
        <v>46.05</v>
      </c>
      <c r="P8133">
        <v>116.666666666667</v>
      </c>
      <c r="Q8133">
        <v>1702</v>
      </c>
      <c r="R8133">
        <v>1818.66666666667</v>
      </c>
      <c r="S8133">
        <v>183.48</v>
      </c>
      <c r="T8133">
        <v>2002.14666666667</v>
      </c>
      <c r="U8133">
        <v>120</v>
      </c>
      <c r="V8133">
        <f>SUMIF(货件明细!K:K,F8133,货件明细!AQ:AQ)</f>
        <v>120</v>
      </c>
      <c r="W8133">
        <f t="shared" si="508"/>
        <v>0</v>
      </c>
      <c r="X8133">
        <f t="shared" si="509"/>
        <v>120</v>
      </c>
      <c r="Y8133">
        <f>SUMIF(货件明细!K:K,F8133,货件明细!I:I)</f>
        <v>43.2</v>
      </c>
      <c r="Z8133">
        <f t="shared" si="510"/>
        <v>2.84999999999999</v>
      </c>
      <c r="AA8133">
        <f>SUMIF(货件明细!K:K,F8133,货件明细!J:J)</f>
        <v>2002.14666666667</v>
      </c>
      <c r="AB8133">
        <f t="shared" si="511"/>
        <v>0</v>
      </c>
    </row>
    <row r="8134" spans="1:28">
      <c r="A8134">
        <v>2026</v>
      </c>
      <c r="B8134">
        <v>1</v>
      </c>
      <c r="C8134">
        <v>2</v>
      </c>
      <c r="D8134" s="4">
        <v>46028</v>
      </c>
      <c r="E8134" t="s">
        <v>28</v>
      </c>
      <c r="F8134" t="s">
        <v>8357</v>
      </c>
      <c r="G8134" t="s">
        <v>30</v>
      </c>
      <c r="H8134" t="s">
        <v>31</v>
      </c>
      <c r="I8134" t="s">
        <v>39</v>
      </c>
      <c r="J8134" t="s">
        <v>1110</v>
      </c>
      <c r="K8134" t="s">
        <v>1110</v>
      </c>
      <c r="L8134" t="s">
        <v>34</v>
      </c>
      <c r="M8134" t="s">
        <v>65</v>
      </c>
      <c r="N8134" t="s">
        <v>4245</v>
      </c>
      <c r="O8134">
        <v>13.7</v>
      </c>
      <c r="Q8134">
        <v>739.2</v>
      </c>
      <c r="R8134">
        <v>739.2</v>
      </c>
      <c r="S8134">
        <v>135.664</v>
      </c>
      <c r="T8134">
        <v>874.864</v>
      </c>
      <c r="U8134">
        <v>125</v>
      </c>
      <c r="V8134">
        <f>SUMIF(货件明细!K:K,F8134,货件明细!AQ:AQ)</f>
        <v>125</v>
      </c>
      <c r="W8134">
        <f t="shared" si="508"/>
        <v>0</v>
      </c>
      <c r="X8134">
        <f t="shared" si="509"/>
        <v>125</v>
      </c>
      <c r="Y8134">
        <f>SUMIF(货件明细!K:K,F8134,货件明细!I:I)</f>
        <v>12.84</v>
      </c>
      <c r="Z8134">
        <f t="shared" si="510"/>
        <v>0.859999999999999</v>
      </c>
      <c r="AA8134">
        <f>SUMIF(货件明细!K:K,F8134,货件明细!J:J)</f>
        <v>874.864</v>
      </c>
      <c r="AB8134">
        <f t="shared" si="511"/>
        <v>0</v>
      </c>
    </row>
    <row r="8135" spans="1:28">
      <c r="A8135">
        <v>2026</v>
      </c>
      <c r="B8135">
        <v>1</v>
      </c>
      <c r="C8135">
        <v>2</v>
      </c>
      <c r="D8135" s="4">
        <v>46028</v>
      </c>
      <c r="E8135" t="s">
        <v>28</v>
      </c>
      <c r="F8135" t="s">
        <v>8358</v>
      </c>
      <c r="G8135" t="s">
        <v>30</v>
      </c>
      <c r="H8135" t="s">
        <v>31</v>
      </c>
      <c r="I8135" t="s">
        <v>39</v>
      </c>
      <c r="J8135" t="s">
        <v>1110</v>
      </c>
      <c r="K8135" t="s">
        <v>1110</v>
      </c>
      <c r="L8135" t="s">
        <v>34</v>
      </c>
      <c r="M8135" t="s">
        <v>65</v>
      </c>
      <c r="N8135" t="s">
        <v>2857</v>
      </c>
      <c r="O8135">
        <v>74</v>
      </c>
      <c r="Q8135">
        <v>2538.2</v>
      </c>
      <c r="R8135">
        <v>2538.2</v>
      </c>
      <c r="S8135">
        <v>618.55</v>
      </c>
      <c r="T8135">
        <v>3156.75</v>
      </c>
      <c r="U8135">
        <v>520</v>
      </c>
      <c r="V8135">
        <f>SUMIF(货件明细!K:K,F8135,货件明细!AQ:AQ)</f>
        <v>520</v>
      </c>
      <c r="W8135">
        <f t="shared" si="508"/>
        <v>0</v>
      </c>
      <c r="X8135">
        <f t="shared" si="509"/>
        <v>520</v>
      </c>
      <c r="Y8135">
        <f>SUMIF(货件明细!K:K,F8135,货件明细!I:I)</f>
        <v>71.61</v>
      </c>
      <c r="Z8135">
        <f t="shared" si="510"/>
        <v>2.39</v>
      </c>
      <c r="AA8135">
        <f>SUMIF(货件明细!K:K,F8135,货件明细!J:J)</f>
        <v>3156.75</v>
      </c>
      <c r="AB8135">
        <f t="shared" si="511"/>
        <v>0</v>
      </c>
    </row>
    <row r="8136" spans="1:28">
      <c r="A8136">
        <v>2026</v>
      </c>
      <c r="B8136">
        <v>1</v>
      </c>
      <c r="C8136">
        <v>2</v>
      </c>
      <c r="D8136" s="4">
        <v>46028</v>
      </c>
      <c r="E8136" t="s">
        <v>28</v>
      </c>
      <c r="F8136" t="s">
        <v>8359</v>
      </c>
      <c r="G8136" t="s">
        <v>30</v>
      </c>
      <c r="H8136" t="s">
        <v>31</v>
      </c>
      <c r="I8136" t="s">
        <v>80</v>
      </c>
      <c r="J8136" t="s">
        <v>1110</v>
      </c>
      <c r="K8136" t="s">
        <v>1110</v>
      </c>
      <c r="L8136" t="s">
        <v>34</v>
      </c>
      <c r="M8136" t="s">
        <v>65</v>
      </c>
      <c r="N8136" t="s">
        <v>2857</v>
      </c>
      <c r="O8136">
        <v>12.7</v>
      </c>
      <c r="Q8136">
        <v>445.9</v>
      </c>
      <c r="R8136">
        <v>445.9</v>
      </c>
      <c r="S8136">
        <v>133.44</v>
      </c>
      <c r="T8136">
        <v>579.34</v>
      </c>
      <c r="U8136">
        <v>120</v>
      </c>
      <c r="V8136">
        <f>SUMIF(货件明细!K:K,F8136,货件明细!AQ:AQ)</f>
        <v>120</v>
      </c>
      <c r="W8136">
        <f t="shared" si="508"/>
        <v>0</v>
      </c>
      <c r="X8136">
        <f t="shared" si="509"/>
        <v>120</v>
      </c>
      <c r="Y8136">
        <f>SUMIF(货件明细!K:K,F8136,货件明细!I:I)</f>
        <v>11.704</v>
      </c>
      <c r="Z8136">
        <f t="shared" si="510"/>
        <v>0.995999999999999</v>
      </c>
      <c r="AA8136">
        <f>SUMIF(货件明细!K:K,F8136,货件明细!J:J)</f>
        <v>579.34</v>
      </c>
      <c r="AB8136">
        <f t="shared" si="511"/>
        <v>0</v>
      </c>
    </row>
    <row r="8137" spans="1:28">
      <c r="A8137">
        <v>2026</v>
      </c>
      <c r="B8137">
        <v>1</v>
      </c>
      <c r="C8137">
        <v>2</v>
      </c>
      <c r="D8137" s="4">
        <v>46028</v>
      </c>
      <c r="E8137" t="s">
        <v>28</v>
      </c>
      <c r="F8137" t="s">
        <v>8360</v>
      </c>
      <c r="G8137" t="s">
        <v>30</v>
      </c>
      <c r="H8137" t="s">
        <v>31</v>
      </c>
      <c r="I8137" t="s">
        <v>96</v>
      </c>
      <c r="J8137" t="s">
        <v>1110</v>
      </c>
      <c r="K8137" t="s">
        <v>1110</v>
      </c>
      <c r="L8137" t="s">
        <v>34</v>
      </c>
      <c r="M8137" t="s">
        <v>65</v>
      </c>
      <c r="N8137" t="s">
        <v>2857</v>
      </c>
      <c r="O8137">
        <v>27.2</v>
      </c>
      <c r="Q8137">
        <v>960.4</v>
      </c>
      <c r="R8137">
        <v>960.4</v>
      </c>
      <c r="S8137">
        <v>113.563</v>
      </c>
      <c r="T8137">
        <v>1073.963</v>
      </c>
      <c r="U8137">
        <v>101</v>
      </c>
      <c r="V8137">
        <f>SUMIF(货件明细!K:K,F8137,货件明细!AQ:AQ)</f>
        <v>101</v>
      </c>
      <c r="W8137">
        <f t="shared" si="508"/>
        <v>0</v>
      </c>
      <c r="X8137">
        <f t="shared" si="509"/>
        <v>101</v>
      </c>
      <c r="Y8137">
        <f>SUMIF(货件明细!K:K,F8137,货件明细!I:I)</f>
        <v>21.4572</v>
      </c>
      <c r="Z8137">
        <f t="shared" si="510"/>
        <v>5.7428</v>
      </c>
      <c r="AA8137">
        <f>SUMIF(货件明细!K:K,F8137,货件明细!J:J)</f>
        <v>1073.963</v>
      </c>
      <c r="AB8137">
        <f t="shared" si="511"/>
        <v>0</v>
      </c>
    </row>
    <row r="8138" spans="1:28">
      <c r="A8138">
        <v>2026</v>
      </c>
      <c r="B8138">
        <v>1</v>
      </c>
      <c r="C8138">
        <v>2</v>
      </c>
      <c r="D8138" s="4">
        <v>46029</v>
      </c>
      <c r="E8138" t="s">
        <v>28</v>
      </c>
      <c r="F8138" t="s">
        <v>8361</v>
      </c>
      <c r="G8138" t="s">
        <v>30</v>
      </c>
      <c r="H8138" t="s">
        <v>31</v>
      </c>
      <c r="I8138" t="s">
        <v>4634</v>
      </c>
      <c r="J8138" t="s">
        <v>1110</v>
      </c>
      <c r="K8138" t="s">
        <v>1110</v>
      </c>
      <c r="L8138" t="s">
        <v>34</v>
      </c>
      <c r="M8138" t="s">
        <v>65</v>
      </c>
      <c r="N8138" t="s">
        <v>2857</v>
      </c>
      <c r="O8138">
        <v>63.19</v>
      </c>
      <c r="Q8138">
        <v>2098.8</v>
      </c>
      <c r="R8138">
        <v>2098.8</v>
      </c>
      <c r="S8138">
        <v>185.009</v>
      </c>
      <c r="T8138">
        <v>2283.809</v>
      </c>
      <c r="U8138">
        <v>121</v>
      </c>
      <c r="V8138">
        <f>SUMIF(货件明细!K:K,F8138,货件明细!AQ:AQ)</f>
        <v>121</v>
      </c>
      <c r="W8138">
        <f t="shared" si="508"/>
        <v>0</v>
      </c>
      <c r="X8138">
        <f t="shared" si="509"/>
        <v>121</v>
      </c>
      <c r="Y8138">
        <f>SUMIF(货件明细!K:K,F8138,货件明细!I:I)</f>
        <v>58.605</v>
      </c>
      <c r="Z8138">
        <f t="shared" si="510"/>
        <v>4.58499999999999</v>
      </c>
      <c r="AA8138">
        <f>SUMIF(货件明细!K:K,F8138,货件明细!J:J)</f>
        <v>2283.809</v>
      </c>
      <c r="AB8138">
        <f t="shared" si="511"/>
        <v>0</v>
      </c>
    </row>
    <row r="8139" spans="1:28">
      <c r="A8139">
        <v>2026</v>
      </c>
      <c r="B8139">
        <v>1</v>
      </c>
      <c r="C8139">
        <v>2</v>
      </c>
      <c r="D8139" s="4">
        <v>46029</v>
      </c>
      <c r="E8139" t="s">
        <v>28</v>
      </c>
      <c r="F8139" t="s">
        <v>8362</v>
      </c>
      <c r="G8139" t="s">
        <v>30</v>
      </c>
      <c r="H8139" t="s">
        <v>31</v>
      </c>
      <c r="I8139" t="s">
        <v>145</v>
      </c>
      <c r="J8139" t="s">
        <v>1110</v>
      </c>
      <c r="K8139" t="s">
        <v>1110</v>
      </c>
      <c r="L8139" t="s">
        <v>34</v>
      </c>
      <c r="M8139" t="s">
        <v>65</v>
      </c>
      <c r="N8139" t="s">
        <v>2857</v>
      </c>
      <c r="O8139">
        <v>14.55</v>
      </c>
      <c r="Q8139">
        <v>477</v>
      </c>
      <c r="R8139">
        <v>477</v>
      </c>
      <c r="S8139">
        <v>51.986</v>
      </c>
      <c r="T8139">
        <v>528.986</v>
      </c>
      <c r="U8139">
        <v>34</v>
      </c>
      <c r="V8139">
        <f>SUMIF(货件明细!K:K,F8139,货件明细!AQ:AQ)</f>
        <v>34</v>
      </c>
      <c r="W8139">
        <f t="shared" si="508"/>
        <v>0</v>
      </c>
      <c r="X8139">
        <f t="shared" si="509"/>
        <v>34</v>
      </c>
      <c r="Y8139">
        <f>SUMIF(货件明细!K:K,F8139,货件明细!I:I)</f>
        <v>13.6</v>
      </c>
      <c r="Z8139">
        <f t="shared" si="510"/>
        <v>0.950000000000001</v>
      </c>
      <c r="AA8139">
        <f>SUMIF(货件明细!K:K,F8139,货件明细!J:J)</f>
        <v>528.986</v>
      </c>
      <c r="AB8139">
        <f t="shared" si="511"/>
        <v>0</v>
      </c>
    </row>
    <row r="8140" spans="1:28">
      <c r="A8140">
        <v>2026</v>
      </c>
      <c r="B8140">
        <v>1</v>
      </c>
      <c r="C8140">
        <v>2</v>
      </c>
      <c r="D8140" s="4">
        <v>46029</v>
      </c>
      <c r="E8140" t="s">
        <v>28</v>
      </c>
      <c r="F8140" t="s">
        <v>8363</v>
      </c>
      <c r="G8140" t="s">
        <v>275</v>
      </c>
      <c r="H8140" t="s">
        <v>31</v>
      </c>
      <c r="I8140" t="s">
        <v>41</v>
      </c>
      <c r="J8140" t="s">
        <v>1110</v>
      </c>
      <c r="K8140" t="s">
        <v>1110</v>
      </c>
      <c r="L8140" t="s">
        <v>34</v>
      </c>
      <c r="M8140" t="s">
        <v>65</v>
      </c>
      <c r="N8140" t="s">
        <v>4245</v>
      </c>
      <c r="O8140">
        <v>14.65</v>
      </c>
      <c r="Q8140">
        <v>732</v>
      </c>
      <c r="R8140">
        <v>732</v>
      </c>
      <c r="S8140">
        <v>77.84</v>
      </c>
      <c r="T8140">
        <v>809.84</v>
      </c>
      <c r="U8140">
        <v>70</v>
      </c>
      <c r="V8140">
        <f>SUMIF(货件明细!K:K,F8140,货件明细!AQ:AQ)</f>
        <v>70</v>
      </c>
      <c r="W8140">
        <f t="shared" si="508"/>
        <v>0</v>
      </c>
      <c r="X8140">
        <f t="shared" si="509"/>
        <v>70</v>
      </c>
      <c r="Y8140">
        <f>SUMIF(货件明细!K:K,F8140,货件明细!I:I)</f>
        <v>14.228</v>
      </c>
      <c r="Z8140">
        <f t="shared" si="510"/>
        <v>0.422000000000001</v>
      </c>
      <c r="AA8140">
        <f>SUMIF(货件明细!K:K,F8140,货件明细!J:J)</f>
        <v>809.84</v>
      </c>
      <c r="AB8140">
        <f t="shared" si="511"/>
        <v>0</v>
      </c>
    </row>
    <row r="8141" spans="1:28">
      <c r="A8141">
        <v>2026</v>
      </c>
      <c r="B8141">
        <v>1</v>
      </c>
      <c r="C8141">
        <v>2</v>
      </c>
      <c r="D8141" s="4">
        <v>46031</v>
      </c>
      <c r="E8141" t="s">
        <v>28</v>
      </c>
      <c r="F8141" t="s">
        <v>8364</v>
      </c>
      <c r="G8141" t="s">
        <v>269</v>
      </c>
      <c r="H8141" t="s">
        <v>31</v>
      </c>
      <c r="I8141" t="s">
        <v>57</v>
      </c>
      <c r="J8141" t="s">
        <v>58</v>
      </c>
      <c r="K8141" t="s">
        <v>58</v>
      </c>
      <c r="L8141" t="s">
        <v>46</v>
      </c>
      <c r="M8141" t="s">
        <v>2882</v>
      </c>
      <c r="N8141" t="s">
        <v>2985</v>
      </c>
      <c r="O8141">
        <v>27.5</v>
      </c>
      <c r="P8141">
        <v>27.7777777777778</v>
      </c>
      <c r="Q8141">
        <v>181.2</v>
      </c>
      <c r="R8141">
        <v>208.977777777778</v>
      </c>
      <c r="S8141">
        <v>0</v>
      </c>
      <c r="T8141">
        <v>208.977777777778</v>
      </c>
      <c r="U8141">
        <v>270</v>
      </c>
      <c r="V8141">
        <f>SUMIF(货件明细!K:K,F8141,货件明细!AQ:AQ)</f>
        <v>0</v>
      </c>
      <c r="W8141">
        <f t="shared" si="508"/>
        <v>1</v>
      </c>
      <c r="X8141">
        <f t="shared" si="509"/>
        <v>270</v>
      </c>
      <c r="Y8141">
        <f>SUMIF(货件明细!K:K,F8141,货件明细!I:I)</f>
        <v>0</v>
      </c>
      <c r="Z8141">
        <f t="shared" si="510"/>
        <v>27.5</v>
      </c>
      <c r="AA8141">
        <f>SUMIF(货件明细!K:K,F8141,货件明细!J:J)</f>
        <v>0</v>
      </c>
      <c r="AB8141">
        <f t="shared" si="511"/>
        <v>1</v>
      </c>
    </row>
    <row r="8142" spans="1:28">
      <c r="A8142">
        <v>2026</v>
      </c>
      <c r="B8142">
        <v>1</v>
      </c>
      <c r="C8142">
        <v>2</v>
      </c>
      <c r="D8142" s="4">
        <v>46031</v>
      </c>
      <c r="E8142" t="s">
        <v>28</v>
      </c>
      <c r="F8142" t="s">
        <v>8365</v>
      </c>
      <c r="G8142" t="s">
        <v>56</v>
      </c>
      <c r="H8142" t="s">
        <v>44</v>
      </c>
      <c r="I8142" t="s">
        <v>57</v>
      </c>
      <c r="J8142" t="s">
        <v>58</v>
      </c>
      <c r="K8142" t="s">
        <v>58</v>
      </c>
      <c r="L8142" t="s">
        <v>46</v>
      </c>
      <c r="M8142" t="s">
        <v>2882</v>
      </c>
      <c r="N8142" t="s">
        <v>2985</v>
      </c>
      <c r="O8142">
        <v>27.5</v>
      </c>
      <c r="P8142">
        <v>27.7777777777778</v>
      </c>
      <c r="Q8142">
        <v>166.25</v>
      </c>
      <c r="R8142">
        <v>194.027777777778</v>
      </c>
      <c r="S8142">
        <v>0</v>
      </c>
      <c r="T8142">
        <v>194.027777777778</v>
      </c>
      <c r="U8142">
        <v>270</v>
      </c>
      <c r="V8142">
        <f>SUMIF(货件明细!K:K,F8142,货件明细!AQ:AQ)</f>
        <v>0</v>
      </c>
      <c r="W8142">
        <f t="shared" si="508"/>
        <v>1</v>
      </c>
      <c r="X8142">
        <f t="shared" si="509"/>
        <v>270</v>
      </c>
      <c r="Y8142">
        <f>SUMIF(货件明细!K:K,F8142,货件明细!I:I)</f>
        <v>0</v>
      </c>
      <c r="Z8142">
        <f t="shared" si="510"/>
        <v>27.5</v>
      </c>
      <c r="AA8142">
        <f>SUMIF(货件明细!K:K,F8142,货件明细!J:J)</f>
        <v>0</v>
      </c>
      <c r="AB8142">
        <f t="shared" si="511"/>
        <v>1</v>
      </c>
    </row>
    <row r="8143" spans="1:28">
      <c r="A8143">
        <v>2026</v>
      </c>
      <c r="B8143">
        <v>1</v>
      </c>
      <c r="C8143">
        <v>2</v>
      </c>
      <c r="D8143" s="4">
        <v>46031</v>
      </c>
      <c r="E8143" t="s">
        <v>28</v>
      </c>
      <c r="F8143" t="s">
        <v>8366</v>
      </c>
      <c r="G8143" t="s">
        <v>374</v>
      </c>
      <c r="H8143" t="s">
        <v>71</v>
      </c>
      <c r="I8143" t="s">
        <v>57</v>
      </c>
      <c r="J8143" t="s">
        <v>58</v>
      </c>
      <c r="K8143" t="s">
        <v>58</v>
      </c>
      <c r="L8143" t="s">
        <v>46</v>
      </c>
      <c r="M8143" t="s">
        <v>2882</v>
      </c>
      <c r="N8143" t="s">
        <v>2985</v>
      </c>
      <c r="O8143">
        <v>27.5</v>
      </c>
      <c r="P8143">
        <v>35.7142857142857</v>
      </c>
      <c r="Q8143">
        <v>121.25</v>
      </c>
      <c r="R8143">
        <v>156.964285714286</v>
      </c>
      <c r="S8143">
        <v>0</v>
      </c>
      <c r="T8143">
        <v>156.964285714286</v>
      </c>
      <c r="U8143">
        <v>270</v>
      </c>
      <c r="V8143">
        <f>SUMIF(货件明细!K:K,F8143,货件明细!AQ:AQ)</f>
        <v>0</v>
      </c>
      <c r="W8143">
        <f t="shared" si="508"/>
        <v>1</v>
      </c>
      <c r="X8143">
        <f t="shared" si="509"/>
        <v>270</v>
      </c>
      <c r="Y8143">
        <f>SUMIF(货件明细!K:K,F8143,货件明细!I:I)</f>
        <v>0</v>
      </c>
      <c r="Z8143">
        <f t="shared" si="510"/>
        <v>27.5</v>
      </c>
      <c r="AA8143">
        <f>SUMIF(货件明细!K:K,F8143,货件明细!J:J)</f>
        <v>0</v>
      </c>
      <c r="AB8143">
        <f t="shared" si="511"/>
        <v>1</v>
      </c>
    </row>
    <row r="8144" spans="1:28">
      <c r="A8144">
        <v>2026</v>
      </c>
      <c r="B8144">
        <v>1</v>
      </c>
      <c r="C8144">
        <v>2</v>
      </c>
      <c r="D8144" s="4">
        <v>46031</v>
      </c>
      <c r="E8144" t="s">
        <v>28</v>
      </c>
      <c r="F8144" t="s">
        <v>8367</v>
      </c>
      <c r="G8144" t="s">
        <v>105</v>
      </c>
      <c r="H8144" t="s">
        <v>31</v>
      </c>
      <c r="I8144" t="s">
        <v>57</v>
      </c>
      <c r="J8144" t="s">
        <v>58</v>
      </c>
      <c r="K8144" t="s">
        <v>58</v>
      </c>
      <c r="L8144" t="s">
        <v>46</v>
      </c>
      <c r="M8144" t="s">
        <v>2882</v>
      </c>
      <c r="N8144" t="s">
        <v>2985</v>
      </c>
      <c r="O8144">
        <v>27.5</v>
      </c>
      <c r="P8144">
        <v>27.7777777777778</v>
      </c>
      <c r="Q8144">
        <v>204.375</v>
      </c>
      <c r="R8144">
        <v>232.152777777778</v>
      </c>
      <c r="S8144">
        <v>0</v>
      </c>
      <c r="T8144">
        <v>232.152777777778</v>
      </c>
      <c r="U8144">
        <v>270</v>
      </c>
      <c r="V8144">
        <f>SUMIF(货件明细!K:K,F8144,货件明细!AQ:AQ)</f>
        <v>0</v>
      </c>
      <c r="W8144">
        <f t="shared" si="508"/>
        <v>1</v>
      </c>
      <c r="X8144">
        <f t="shared" si="509"/>
        <v>270</v>
      </c>
      <c r="Y8144">
        <f>SUMIF(货件明细!K:K,F8144,货件明细!I:I)</f>
        <v>0</v>
      </c>
      <c r="Z8144">
        <f t="shared" si="510"/>
        <v>27.5</v>
      </c>
      <c r="AA8144">
        <f>SUMIF(货件明细!K:K,F8144,货件明细!J:J)</f>
        <v>0</v>
      </c>
      <c r="AB8144">
        <f t="shared" si="511"/>
        <v>1</v>
      </c>
    </row>
    <row r="8145" spans="1:28">
      <c r="A8145">
        <v>2026</v>
      </c>
      <c r="B8145">
        <v>1</v>
      </c>
      <c r="C8145">
        <v>2</v>
      </c>
      <c r="D8145" s="4">
        <v>46031</v>
      </c>
      <c r="E8145" t="s">
        <v>28</v>
      </c>
      <c r="F8145" t="s">
        <v>8368</v>
      </c>
      <c r="G8145" t="s">
        <v>1563</v>
      </c>
      <c r="H8145" t="s">
        <v>71</v>
      </c>
      <c r="I8145" t="s">
        <v>57</v>
      </c>
      <c r="J8145" t="s">
        <v>58</v>
      </c>
      <c r="K8145" t="s">
        <v>58</v>
      </c>
      <c r="L8145" t="s">
        <v>46</v>
      </c>
      <c r="M8145" t="s">
        <v>2882</v>
      </c>
      <c r="N8145" t="s">
        <v>2985</v>
      </c>
      <c r="O8145">
        <v>27.5</v>
      </c>
      <c r="P8145">
        <v>35.7142857142857</v>
      </c>
      <c r="Q8145">
        <v>110</v>
      </c>
      <c r="R8145">
        <v>145.714285714286</v>
      </c>
      <c r="S8145">
        <v>0</v>
      </c>
      <c r="T8145">
        <v>145.714285714286</v>
      </c>
      <c r="U8145">
        <v>270</v>
      </c>
      <c r="V8145">
        <f>SUMIF(货件明细!K:K,F8145,货件明细!AQ:AQ)</f>
        <v>0</v>
      </c>
      <c r="W8145">
        <f t="shared" si="508"/>
        <v>1</v>
      </c>
      <c r="X8145">
        <f t="shared" si="509"/>
        <v>270</v>
      </c>
      <c r="Y8145">
        <f>SUMIF(货件明细!K:K,F8145,货件明细!I:I)</f>
        <v>0</v>
      </c>
      <c r="Z8145">
        <f t="shared" si="510"/>
        <v>27.5</v>
      </c>
      <c r="AA8145">
        <f>SUMIF(货件明细!K:K,F8145,货件明细!J:J)</f>
        <v>0</v>
      </c>
      <c r="AB8145">
        <f t="shared" si="511"/>
        <v>1</v>
      </c>
    </row>
    <row r="8146" spans="1:28">
      <c r="A8146">
        <v>2026</v>
      </c>
      <c r="B8146">
        <v>1</v>
      </c>
      <c r="C8146">
        <v>2</v>
      </c>
      <c r="D8146" s="4">
        <v>46031</v>
      </c>
      <c r="E8146" t="s">
        <v>28</v>
      </c>
      <c r="F8146" t="s">
        <v>8369</v>
      </c>
      <c r="G8146" t="s">
        <v>269</v>
      </c>
      <c r="H8146" t="s">
        <v>31</v>
      </c>
      <c r="I8146" t="s">
        <v>129</v>
      </c>
      <c r="J8146" t="s">
        <v>58</v>
      </c>
      <c r="K8146" t="s">
        <v>58</v>
      </c>
      <c r="L8146" t="s">
        <v>46</v>
      </c>
      <c r="M8146" t="s">
        <v>2882</v>
      </c>
      <c r="N8146" t="s">
        <v>2985</v>
      </c>
      <c r="O8146">
        <v>15</v>
      </c>
      <c r="P8146">
        <v>27.7777777777778</v>
      </c>
      <c r="Q8146">
        <v>90.6</v>
      </c>
      <c r="R8146">
        <v>118.377777777778</v>
      </c>
      <c r="S8146">
        <v>0</v>
      </c>
      <c r="T8146">
        <v>118.377777777778</v>
      </c>
      <c r="U8146">
        <v>78</v>
      </c>
      <c r="V8146">
        <f>SUMIF(货件明细!K:K,F8146,货件明细!AQ:AQ)</f>
        <v>0</v>
      </c>
      <c r="W8146">
        <f t="shared" si="508"/>
        <v>1</v>
      </c>
      <c r="X8146">
        <f t="shared" si="509"/>
        <v>78</v>
      </c>
      <c r="Y8146">
        <f>SUMIF(货件明细!K:K,F8146,货件明细!I:I)</f>
        <v>0</v>
      </c>
      <c r="Z8146">
        <f t="shared" si="510"/>
        <v>15</v>
      </c>
      <c r="AA8146">
        <f>SUMIF(货件明细!K:K,F8146,货件明细!J:J)</f>
        <v>0</v>
      </c>
      <c r="AB8146">
        <f t="shared" si="511"/>
        <v>1</v>
      </c>
    </row>
    <row r="8147" spans="1:28">
      <c r="A8147">
        <v>2026</v>
      </c>
      <c r="B8147">
        <v>1</v>
      </c>
      <c r="C8147">
        <v>2</v>
      </c>
      <c r="D8147" s="4">
        <v>46031</v>
      </c>
      <c r="E8147" t="s">
        <v>28</v>
      </c>
      <c r="F8147" t="s">
        <v>8370</v>
      </c>
      <c r="G8147" t="s">
        <v>56</v>
      </c>
      <c r="H8147" t="s">
        <v>44</v>
      </c>
      <c r="I8147" t="s">
        <v>129</v>
      </c>
      <c r="J8147" t="s">
        <v>58</v>
      </c>
      <c r="K8147" t="s">
        <v>58</v>
      </c>
      <c r="L8147" t="s">
        <v>46</v>
      </c>
      <c r="M8147" t="s">
        <v>2882</v>
      </c>
      <c r="N8147" t="s">
        <v>2985</v>
      </c>
      <c r="O8147">
        <v>15</v>
      </c>
      <c r="P8147">
        <v>27.7777777777778</v>
      </c>
      <c r="Q8147">
        <v>83.125</v>
      </c>
      <c r="R8147">
        <v>110.902777777778</v>
      </c>
      <c r="S8147">
        <v>0</v>
      </c>
      <c r="T8147">
        <v>110.902777777778</v>
      </c>
      <c r="U8147">
        <v>78</v>
      </c>
      <c r="V8147">
        <f>SUMIF(货件明细!K:K,F8147,货件明细!AQ:AQ)</f>
        <v>0</v>
      </c>
      <c r="W8147">
        <f t="shared" si="508"/>
        <v>1</v>
      </c>
      <c r="X8147">
        <f t="shared" si="509"/>
        <v>78</v>
      </c>
      <c r="Y8147">
        <f>SUMIF(货件明细!K:K,F8147,货件明细!I:I)</f>
        <v>0</v>
      </c>
      <c r="Z8147">
        <f t="shared" si="510"/>
        <v>15</v>
      </c>
      <c r="AA8147">
        <f>SUMIF(货件明细!K:K,F8147,货件明细!J:J)</f>
        <v>0</v>
      </c>
      <c r="AB8147">
        <f t="shared" si="511"/>
        <v>1</v>
      </c>
    </row>
    <row r="8148" spans="1:28">
      <c r="A8148">
        <v>2026</v>
      </c>
      <c r="B8148">
        <v>1</v>
      </c>
      <c r="C8148">
        <v>2</v>
      </c>
      <c r="D8148" s="4">
        <v>46031</v>
      </c>
      <c r="E8148" t="s">
        <v>28</v>
      </c>
      <c r="F8148" t="s">
        <v>8371</v>
      </c>
      <c r="G8148" t="s">
        <v>374</v>
      </c>
      <c r="H8148" t="s">
        <v>71</v>
      </c>
      <c r="I8148" t="s">
        <v>129</v>
      </c>
      <c r="J8148" t="s">
        <v>58</v>
      </c>
      <c r="K8148" t="s">
        <v>58</v>
      </c>
      <c r="L8148" t="s">
        <v>46</v>
      </c>
      <c r="M8148" t="s">
        <v>2882</v>
      </c>
      <c r="N8148" t="s">
        <v>2985</v>
      </c>
      <c r="O8148">
        <v>15</v>
      </c>
      <c r="P8148">
        <v>35.7142857142857</v>
      </c>
      <c r="Q8148">
        <v>60.625</v>
      </c>
      <c r="R8148">
        <v>96.3392857142857</v>
      </c>
      <c r="S8148">
        <v>0</v>
      </c>
      <c r="T8148">
        <v>96.3392857142857</v>
      </c>
      <c r="U8148">
        <v>78</v>
      </c>
      <c r="V8148">
        <f>SUMIF(货件明细!K:K,F8148,货件明细!AQ:AQ)</f>
        <v>0</v>
      </c>
      <c r="W8148">
        <f t="shared" si="508"/>
        <v>1</v>
      </c>
      <c r="X8148">
        <f t="shared" si="509"/>
        <v>78</v>
      </c>
      <c r="Y8148">
        <f>SUMIF(货件明细!K:K,F8148,货件明细!I:I)</f>
        <v>0</v>
      </c>
      <c r="Z8148">
        <f t="shared" si="510"/>
        <v>15</v>
      </c>
      <c r="AA8148">
        <f>SUMIF(货件明细!K:K,F8148,货件明细!J:J)</f>
        <v>0</v>
      </c>
      <c r="AB8148">
        <f t="shared" si="511"/>
        <v>1</v>
      </c>
    </row>
    <row r="8149" spans="1:28">
      <c r="A8149">
        <v>2026</v>
      </c>
      <c r="B8149">
        <v>1</v>
      </c>
      <c r="C8149">
        <v>2</v>
      </c>
      <c r="D8149" s="4">
        <v>46031</v>
      </c>
      <c r="E8149" t="s">
        <v>28</v>
      </c>
      <c r="F8149" t="s">
        <v>8372</v>
      </c>
      <c r="G8149" t="s">
        <v>105</v>
      </c>
      <c r="H8149" t="s">
        <v>31</v>
      </c>
      <c r="I8149" t="s">
        <v>129</v>
      </c>
      <c r="J8149" t="s">
        <v>58</v>
      </c>
      <c r="K8149" t="s">
        <v>58</v>
      </c>
      <c r="L8149" t="s">
        <v>46</v>
      </c>
      <c r="M8149" t="s">
        <v>2882</v>
      </c>
      <c r="N8149" t="s">
        <v>2985</v>
      </c>
      <c r="O8149">
        <v>15</v>
      </c>
      <c r="P8149">
        <v>27.7777777777778</v>
      </c>
      <c r="Q8149">
        <v>102.1875</v>
      </c>
      <c r="R8149">
        <v>129.965277777778</v>
      </c>
      <c r="S8149">
        <v>0</v>
      </c>
      <c r="T8149">
        <v>129.965277777778</v>
      </c>
      <c r="U8149">
        <v>78</v>
      </c>
      <c r="V8149">
        <f>SUMIF(货件明细!K:K,F8149,货件明细!AQ:AQ)</f>
        <v>0</v>
      </c>
      <c r="W8149">
        <f t="shared" si="508"/>
        <v>1</v>
      </c>
      <c r="X8149">
        <f t="shared" si="509"/>
        <v>78</v>
      </c>
      <c r="Y8149">
        <f>SUMIF(货件明细!K:K,F8149,货件明细!I:I)</f>
        <v>0</v>
      </c>
      <c r="Z8149">
        <f t="shared" si="510"/>
        <v>15</v>
      </c>
      <c r="AA8149">
        <f>SUMIF(货件明细!K:K,F8149,货件明细!J:J)</f>
        <v>0</v>
      </c>
      <c r="AB8149">
        <f t="shared" si="511"/>
        <v>1</v>
      </c>
    </row>
    <row r="8150" spans="1:28">
      <c r="A8150">
        <v>2026</v>
      </c>
      <c r="B8150">
        <v>1</v>
      </c>
      <c r="C8150">
        <v>2</v>
      </c>
      <c r="D8150" s="4">
        <v>46031</v>
      </c>
      <c r="E8150" t="s">
        <v>28</v>
      </c>
      <c r="F8150" t="s">
        <v>8373</v>
      </c>
      <c r="G8150" t="s">
        <v>1563</v>
      </c>
      <c r="H8150" t="s">
        <v>71</v>
      </c>
      <c r="I8150" t="s">
        <v>129</v>
      </c>
      <c r="J8150" t="s">
        <v>58</v>
      </c>
      <c r="K8150" t="s">
        <v>58</v>
      </c>
      <c r="L8150" t="s">
        <v>46</v>
      </c>
      <c r="M8150" t="s">
        <v>2882</v>
      </c>
      <c r="N8150" t="s">
        <v>2985</v>
      </c>
      <c r="O8150">
        <v>15</v>
      </c>
      <c r="P8150">
        <v>35.7142857142857</v>
      </c>
      <c r="Q8150">
        <v>55</v>
      </c>
      <c r="R8150">
        <v>90.7142857142857</v>
      </c>
      <c r="S8150">
        <v>0</v>
      </c>
      <c r="T8150">
        <v>90.7142857142857</v>
      </c>
      <c r="U8150">
        <v>78</v>
      </c>
      <c r="V8150">
        <f>SUMIF(货件明细!K:K,F8150,货件明细!AQ:AQ)</f>
        <v>0</v>
      </c>
      <c r="W8150">
        <f t="shared" si="508"/>
        <v>1</v>
      </c>
      <c r="X8150">
        <f t="shared" si="509"/>
        <v>78</v>
      </c>
      <c r="Y8150">
        <f>SUMIF(货件明细!K:K,F8150,货件明细!I:I)</f>
        <v>0</v>
      </c>
      <c r="Z8150">
        <f t="shared" si="510"/>
        <v>15</v>
      </c>
      <c r="AA8150">
        <f>SUMIF(货件明细!K:K,F8150,货件明细!J:J)</f>
        <v>0</v>
      </c>
      <c r="AB8150">
        <f t="shared" si="511"/>
        <v>1</v>
      </c>
    </row>
    <row r="8151" spans="1:28">
      <c r="A8151">
        <v>2026</v>
      </c>
      <c r="B8151">
        <v>1</v>
      </c>
      <c r="C8151">
        <v>2</v>
      </c>
      <c r="D8151" s="4">
        <v>46031</v>
      </c>
      <c r="E8151" t="s">
        <v>28</v>
      </c>
      <c r="F8151" t="s">
        <v>8374</v>
      </c>
      <c r="G8151" t="s">
        <v>269</v>
      </c>
      <c r="H8151" t="s">
        <v>31</v>
      </c>
      <c r="I8151" t="s">
        <v>145</v>
      </c>
      <c r="J8151" t="s">
        <v>58</v>
      </c>
      <c r="K8151" t="s">
        <v>58</v>
      </c>
      <c r="L8151" t="s">
        <v>46</v>
      </c>
      <c r="M8151" t="s">
        <v>2882</v>
      </c>
      <c r="N8151" t="s">
        <v>2985</v>
      </c>
      <c r="O8151">
        <v>19.1</v>
      </c>
      <c r="P8151">
        <v>27.7777777777778</v>
      </c>
      <c r="Q8151">
        <v>90.6</v>
      </c>
      <c r="R8151">
        <v>118.377777777778</v>
      </c>
      <c r="S8151">
        <v>0</v>
      </c>
      <c r="T8151">
        <v>118.377777777778</v>
      </c>
      <c r="U8151">
        <v>46</v>
      </c>
      <c r="V8151">
        <f>SUMIF(货件明细!K:K,F8151,货件明细!AQ:AQ)</f>
        <v>0</v>
      </c>
      <c r="W8151">
        <f t="shared" si="508"/>
        <v>1</v>
      </c>
      <c r="X8151">
        <f t="shared" si="509"/>
        <v>46</v>
      </c>
      <c r="Y8151">
        <f>SUMIF(货件明细!K:K,F8151,货件明细!I:I)</f>
        <v>0</v>
      </c>
      <c r="Z8151">
        <f t="shared" si="510"/>
        <v>19.1</v>
      </c>
      <c r="AA8151">
        <f>SUMIF(货件明细!K:K,F8151,货件明细!J:J)</f>
        <v>0</v>
      </c>
      <c r="AB8151">
        <f t="shared" si="511"/>
        <v>1</v>
      </c>
    </row>
    <row r="8152" spans="1:28">
      <c r="A8152">
        <v>2026</v>
      </c>
      <c r="B8152">
        <v>1</v>
      </c>
      <c r="C8152">
        <v>2</v>
      </c>
      <c r="D8152" s="4">
        <v>46031</v>
      </c>
      <c r="E8152" t="s">
        <v>28</v>
      </c>
      <c r="F8152" t="s">
        <v>8375</v>
      </c>
      <c r="G8152" t="s">
        <v>56</v>
      </c>
      <c r="H8152" t="s">
        <v>44</v>
      </c>
      <c r="I8152" t="s">
        <v>145</v>
      </c>
      <c r="J8152" t="s">
        <v>58</v>
      </c>
      <c r="K8152" t="s">
        <v>58</v>
      </c>
      <c r="L8152" t="s">
        <v>46</v>
      </c>
      <c r="M8152" t="s">
        <v>2882</v>
      </c>
      <c r="N8152" t="s">
        <v>2985</v>
      </c>
      <c r="O8152">
        <v>19.1</v>
      </c>
      <c r="P8152">
        <v>27.7777777777778</v>
      </c>
      <c r="Q8152">
        <v>83.125</v>
      </c>
      <c r="R8152">
        <v>110.902777777778</v>
      </c>
      <c r="S8152">
        <v>0</v>
      </c>
      <c r="T8152">
        <v>110.902777777778</v>
      </c>
      <c r="U8152">
        <v>46</v>
      </c>
      <c r="V8152">
        <f>SUMIF(货件明细!K:K,F8152,货件明细!AQ:AQ)</f>
        <v>0</v>
      </c>
      <c r="W8152">
        <f t="shared" si="508"/>
        <v>1</v>
      </c>
      <c r="X8152">
        <f t="shared" si="509"/>
        <v>46</v>
      </c>
      <c r="Y8152">
        <f>SUMIF(货件明细!K:K,F8152,货件明细!I:I)</f>
        <v>0</v>
      </c>
      <c r="Z8152">
        <f t="shared" si="510"/>
        <v>19.1</v>
      </c>
      <c r="AA8152">
        <f>SUMIF(货件明细!K:K,F8152,货件明细!J:J)</f>
        <v>0</v>
      </c>
      <c r="AB8152">
        <f t="shared" si="511"/>
        <v>1</v>
      </c>
    </row>
    <row r="8153" spans="1:28">
      <c r="A8153">
        <v>2026</v>
      </c>
      <c r="B8153">
        <v>1</v>
      </c>
      <c r="C8153">
        <v>2</v>
      </c>
      <c r="D8153" s="4">
        <v>46031</v>
      </c>
      <c r="E8153" t="s">
        <v>28</v>
      </c>
      <c r="F8153" t="s">
        <v>8376</v>
      </c>
      <c r="G8153" t="s">
        <v>374</v>
      </c>
      <c r="H8153" t="s">
        <v>71</v>
      </c>
      <c r="I8153" t="s">
        <v>145</v>
      </c>
      <c r="J8153" t="s">
        <v>58</v>
      </c>
      <c r="K8153" t="s">
        <v>58</v>
      </c>
      <c r="L8153" t="s">
        <v>46</v>
      </c>
      <c r="M8153" t="s">
        <v>2882</v>
      </c>
      <c r="N8153" t="s">
        <v>2985</v>
      </c>
      <c r="O8153">
        <v>19.1</v>
      </c>
      <c r="P8153">
        <v>35.7142857142857</v>
      </c>
      <c r="Q8153">
        <v>60.625</v>
      </c>
      <c r="R8153">
        <v>96.3392857142857</v>
      </c>
      <c r="S8153">
        <v>0</v>
      </c>
      <c r="T8153">
        <v>96.3392857142857</v>
      </c>
      <c r="U8153">
        <v>46</v>
      </c>
      <c r="V8153">
        <f>SUMIF(货件明细!K:K,F8153,货件明细!AQ:AQ)</f>
        <v>0</v>
      </c>
      <c r="W8153">
        <f t="shared" si="508"/>
        <v>1</v>
      </c>
      <c r="X8153">
        <f t="shared" si="509"/>
        <v>46</v>
      </c>
      <c r="Y8153">
        <f>SUMIF(货件明细!K:K,F8153,货件明细!I:I)</f>
        <v>0</v>
      </c>
      <c r="Z8153">
        <f t="shared" si="510"/>
        <v>19.1</v>
      </c>
      <c r="AA8153">
        <f>SUMIF(货件明细!K:K,F8153,货件明细!J:J)</f>
        <v>0</v>
      </c>
      <c r="AB8153">
        <f t="shared" si="511"/>
        <v>1</v>
      </c>
    </row>
    <row r="8154" spans="1:28">
      <c r="A8154">
        <v>2026</v>
      </c>
      <c r="B8154">
        <v>1</v>
      </c>
      <c r="C8154">
        <v>2</v>
      </c>
      <c r="D8154" s="4">
        <v>46031</v>
      </c>
      <c r="E8154" t="s">
        <v>28</v>
      </c>
      <c r="F8154" t="s">
        <v>8377</v>
      </c>
      <c r="G8154" t="s">
        <v>105</v>
      </c>
      <c r="H8154" t="s">
        <v>31</v>
      </c>
      <c r="I8154" t="s">
        <v>145</v>
      </c>
      <c r="J8154" t="s">
        <v>58</v>
      </c>
      <c r="K8154" t="s">
        <v>58</v>
      </c>
      <c r="L8154" t="s">
        <v>46</v>
      </c>
      <c r="M8154" t="s">
        <v>2882</v>
      </c>
      <c r="N8154" t="s">
        <v>2985</v>
      </c>
      <c r="O8154">
        <v>19.1</v>
      </c>
      <c r="P8154">
        <v>27.7777777777778</v>
      </c>
      <c r="Q8154">
        <v>102.1875</v>
      </c>
      <c r="R8154">
        <v>129.965277777778</v>
      </c>
      <c r="S8154">
        <v>0</v>
      </c>
      <c r="T8154">
        <v>129.965277777778</v>
      </c>
      <c r="U8154">
        <v>46</v>
      </c>
      <c r="V8154">
        <f>SUMIF(货件明细!K:K,F8154,货件明细!AQ:AQ)</f>
        <v>0</v>
      </c>
      <c r="W8154">
        <f t="shared" si="508"/>
        <v>1</v>
      </c>
      <c r="X8154">
        <f t="shared" si="509"/>
        <v>46</v>
      </c>
      <c r="Y8154">
        <f>SUMIF(货件明细!K:K,F8154,货件明细!I:I)</f>
        <v>0</v>
      </c>
      <c r="Z8154">
        <f t="shared" si="510"/>
        <v>19.1</v>
      </c>
      <c r="AA8154">
        <f>SUMIF(货件明细!K:K,F8154,货件明细!J:J)</f>
        <v>0</v>
      </c>
      <c r="AB8154">
        <f t="shared" si="511"/>
        <v>1</v>
      </c>
    </row>
    <row r="8155" spans="1:28">
      <c r="A8155">
        <v>2026</v>
      </c>
      <c r="B8155">
        <v>1</v>
      </c>
      <c r="C8155">
        <v>2</v>
      </c>
      <c r="D8155" s="4">
        <v>46031</v>
      </c>
      <c r="E8155" t="s">
        <v>28</v>
      </c>
      <c r="F8155" t="s">
        <v>8378</v>
      </c>
      <c r="G8155" t="s">
        <v>1563</v>
      </c>
      <c r="H8155" t="s">
        <v>71</v>
      </c>
      <c r="I8155" t="s">
        <v>145</v>
      </c>
      <c r="J8155" t="s">
        <v>58</v>
      </c>
      <c r="K8155" t="s">
        <v>58</v>
      </c>
      <c r="L8155" t="s">
        <v>46</v>
      </c>
      <c r="M8155" t="s">
        <v>2882</v>
      </c>
      <c r="N8155" t="s">
        <v>2985</v>
      </c>
      <c r="O8155">
        <v>19.1</v>
      </c>
      <c r="P8155">
        <v>35.7142857142857</v>
      </c>
      <c r="Q8155">
        <v>55</v>
      </c>
      <c r="R8155">
        <v>90.7142857142857</v>
      </c>
      <c r="S8155">
        <v>0</v>
      </c>
      <c r="T8155">
        <v>90.7142857142857</v>
      </c>
      <c r="U8155">
        <v>46</v>
      </c>
      <c r="V8155">
        <f>SUMIF(货件明细!K:K,F8155,货件明细!AQ:AQ)</f>
        <v>0</v>
      </c>
      <c r="W8155">
        <f t="shared" si="508"/>
        <v>1</v>
      </c>
      <c r="X8155">
        <f t="shared" si="509"/>
        <v>46</v>
      </c>
      <c r="Y8155">
        <f>SUMIF(货件明细!K:K,F8155,货件明细!I:I)</f>
        <v>0</v>
      </c>
      <c r="Z8155">
        <f t="shared" si="510"/>
        <v>19.1</v>
      </c>
      <c r="AA8155">
        <f>SUMIF(货件明细!K:K,F8155,货件明细!J:J)</f>
        <v>0</v>
      </c>
      <c r="AB8155">
        <f t="shared" si="511"/>
        <v>1</v>
      </c>
    </row>
    <row r="8156" spans="1:28">
      <c r="A8156">
        <v>2026</v>
      </c>
      <c r="B8156">
        <v>1</v>
      </c>
      <c r="C8156">
        <v>2</v>
      </c>
      <c r="D8156" s="4">
        <v>46031</v>
      </c>
      <c r="E8156" t="s">
        <v>4249</v>
      </c>
      <c r="F8156" t="s">
        <v>8379</v>
      </c>
      <c r="G8156" t="s">
        <v>5767</v>
      </c>
      <c r="H8156" t="s">
        <v>71</v>
      </c>
      <c r="I8156" t="s">
        <v>41</v>
      </c>
      <c r="J8156" t="s">
        <v>58</v>
      </c>
      <c r="K8156" t="s">
        <v>58</v>
      </c>
      <c r="L8156" t="s">
        <v>46</v>
      </c>
      <c r="M8156" t="s">
        <v>2882</v>
      </c>
      <c r="N8156" t="s">
        <v>2985</v>
      </c>
      <c r="O8156">
        <v>52.39</v>
      </c>
      <c r="P8156">
        <v>35.7142857142857</v>
      </c>
      <c r="Q8156">
        <v>193.6</v>
      </c>
      <c r="R8156">
        <v>229.314285714286</v>
      </c>
      <c r="S8156">
        <v>0</v>
      </c>
      <c r="T8156">
        <v>229.314285714286</v>
      </c>
      <c r="U8156">
        <v>550</v>
      </c>
      <c r="V8156">
        <f>SUMIF(货件明细!K:K,F8156,货件明细!AQ:AQ)</f>
        <v>0</v>
      </c>
      <c r="W8156">
        <f t="shared" si="508"/>
        <v>1</v>
      </c>
      <c r="X8156">
        <f t="shared" si="509"/>
        <v>550</v>
      </c>
      <c r="Y8156">
        <f>SUMIF(货件明细!K:K,F8156,货件明细!I:I)</f>
        <v>0</v>
      </c>
      <c r="Z8156">
        <f t="shared" si="510"/>
        <v>52.39</v>
      </c>
      <c r="AA8156">
        <f>SUMIF(货件明细!K:K,F8156,货件明细!J:J)</f>
        <v>0</v>
      </c>
      <c r="AB8156">
        <f t="shared" si="511"/>
        <v>1</v>
      </c>
    </row>
    <row r="8157" spans="1:28">
      <c r="A8157">
        <v>2026</v>
      </c>
      <c r="B8157">
        <v>1</v>
      </c>
      <c r="C8157">
        <v>2</v>
      </c>
      <c r="D8157" s="4">
        <v>46031</v>
      </c>
      <c r="E8157" t="s">
        <v>28</v>
      </c>
      <c r="F8157" t="s">
        <v>8380</v>
      </c>
      <c r="G8157" t="s">
        <v>269</v>
      </c>
      <c r="H8157" t="s">
        <v>31</v>
      </c>
      <c r="I8157" t="s">
        <v>80</v>
      </c>
      <c r="J8157" t="s">
        <v>7637</v>
      </c>
      <c r="K8157" t="s">
        <v>7637</v>
      </c>
      <c r="L8157" t="s">
        <v>46</v>
      </c>
      <c r="M8157" t="s">
        <v>2882</v>
      </c>
      <c r="N8157" t="s">
        <v>3135</v>
      </c>
      <c r="O8157">
        <v>10.4</v>
      </c>
      <c r="P8157">
        <v>7.14285714285714</v>
      </c>
      <c r="Q8157">
        <v>116.333333333333</v>
      </c>
      <c r="R8157">
        <v>123.47619047619</v>
      </c>
      <c r="S8157">
        <v>0</v>
      </c>
      <c r="T8157">
        <v>123.47619047619</v>
      </c>
      <c r="U8157">
        <v>40</v>
      </c>
      <c r="V8157">
        <f>SUMIF(货件明细!K:K,F8157,货件明细!AQ:AQ)</f>
        <v>0</v>
      </c>
      <c r="W8157">
        <f t="shared" si="508"/>
        <v>1</v>
      </c>
      <c r="X8157">
        <f t="shared" si="509"/>
        <v>40</v>
      </c>
      <c r="Y8157">
        <f>SUMIF(货件明细!K:K,F8157,货件明细!I:I)</f>
        <v>0</v>
      </c>
      <c r="Z8157">
        <f t="shared" si="510"/>
        <v>10.4</v>
      </c>
      <c r="AA8157">
        <f>SUMIF(货件明细!K:K,F8157,货件明细!J:J)</f>
        <v>0</v>
      </c>
      <c r="AB8157">
        <f t="shared" si="511"/>
        <v>1</v>
      </c>
    </row>
    <row r="8158" spans="1:28">
      <c r="A8158">
        <v>2026</v>
      </c>
      <c r="B8158">
        <v>1</v>
      </c>
      <c r="C8158">
        <v>2</v>
      </c>
      <c r="D8158" s="4">
        <v>46031</v>
      </c>
      <c r="E8158" t="s">
        <v>28</v>
      </c>
      <c r="F8158" t="s">
        <v>8381</v>
      </c>
      <c r="G8158" t="s">
        <v>56</v>
      </c>
      <c r="H8158" t="s">
        <v>44</v>
      </c>
      <c r="I8158" t="s">
        <v>80</v>
      </c>
      <c r="J8158" t="s">
        <v>7637</v>
      </c>
      <c r="K8158" t="s">
        <v>7637</v>
      </c>
      <c r="L8158" t="s">
        <v>46</v>
      </c>
      <c r="M8158" t="s">
        <v>2882</v>
      </c>
      <c r="N8158" t="s">
        <v>3135</v>
      </c>
      <c r="O8158">
        <v>10.4</v>
      </c>
      <c r="P8158">
        <v>7.14285714285714</v>
      </c>
      <c r="Q8158">
        <v>101.725</v>
      </c>
      <c r="R8158">
        <v>108.867857142857</v>
      </c>
      <c r="S8158">
        <v>0</v>
      </c>
      <c r="T8158">
        <v>108.867857142857</v>
      </c>
      <c r="U8158">
        <v>40</v>
      </c>
      <c r="V8158">
        <f>SUMIF(货件明细!K:K,F8158,货件明细!AQ:AQ)</f>
        <v>0</v>
      </c>
      <c r="W8158">
        <f t="shared" si="508"/>
        <v>1</v>
      </c>
      <c r="X8158">
        <f t="shared" si="509"/>
        <v>40</v>
      </c>
      <c r="Y8158">
        <f>SUMIF(货件明细!K:K,F8158,货件明细!I:I)</f>
        <v>0</v>
      </c>
      <c r="Z8158">
        <f t="shared" si="510"/>
        <v>10.4</v>
      </c>
      <c r="AA8158">
        <f>SUMIF(货件明细!K:K,F8158,货件明细!J:J)</f>
        <v>0</v>
      </c>
      <c r="AB8158">
        <f t="shared" si="511"/>
        <v>1</v>
      </c>
    </row>
    <row r="8159" spans="1:28">
      <c r="A8159">
        <v>2026</v>
      </c>
      <c r="B8159">
        <v>1</v>
      </c>
      <c r="C8159">
        <v>2</v>
      </c>
      <c r="D8159" s="4">
        <v>46031</v>
      </c>
      <c r="E8159" t="s">
        <v>28</v>
      </c>
      <c r="F8159" t="s">
        <v>8382</v>
      </c>
      <c r="G8159" t="s">
        <v>374</v>
      </c>
      <c r="H8159" t="s">
        <v>71</v>
      </c>
      <c r="I8159" t="s">
        <v>80</v>
      </c>
      <c r="J8159" t="s">
        <v>7637</v>
      </c>
      <c r="K8159" t="s">
        <v>7637</v>
      </c>
      <c r="L8159" t="s">
        <v>46</v>
      </c>
      <c r="M8159" t="s">
        <v>2882</v>
      </c>
      <c r="N8159" t="s">
        <v>3135</v>
      </c>
      <c r="O8159">
        <v>10.4</v>
      </c>
      <c r="P8159">
        <v>7.14285714285714</v>
      </c>
      <c r="Q8159">
        <v>80.3333333333333</v>
      </c>
      <c r="R8159">
        <v>87.4761904761905</v>
      </c>
      <c r="S8159">
        <v>0</v>
      </c>
      <c r="T8159">
        <v>87.4761904761905</v>
      </c>
      <c r="U8159">
        <v>40</v>
      </c>
      <c r="V8159">
        <f>SUMIF(货件明细!K:K,F8159,货件明细!AQ:AQ)</f>
        <v>0</v>
      </c>
      <c r="W8159">
        <f t="shared" si="508"/>
        <v>1</v>
      </c>
      <c r="X8159">
        <f t="shared" si="509"/>
        <v>40</v>
      </c>
      <c r="Y8159">
        <f>SUMIF(货件明细!K:K,F8159,货件明细!I:I)</f>
        <v>0</v>
      </c>
      <c r="Z8159">
        <f t="shared" si="510"/>
        <v>10.4</v>
      </c>
      <c r="AA8159">
        <f>SUMIF(货件明细!K:K,F8159,货件明细!J:J)</f>
        <v>0</v>
      </c>
      <c r="AB8159">
        <f t="shared" si="511"/>
        <v>1</v>
      </c>
    </row>
    <row r="8160" spans="1:28">
      <c r="A8160">
        <v>2026</v>
      </c>
      <c r="B8160">
        <v>1</v>
      </c>
      <c r="C8160">
        <v>2</v>
      </c>
      <c r="D8160" s="4">
        <v>46031</v>
      </c>
      <c r="E8160" t="s">
        <v>28</v>
      </c>
      <c r="F8160" t="s">
        <v>8383</v>
      </c>
      <c r="G8160" t="s">
        <v>105</v>
      </c>
      <c r="H8160" t="s">
        <v>31</v>
      </c>
      <c r="I8160" t="s">
        <v>80</v>
      </c>
      <c r="J8160" t="s">
        <v>7637</v>
      </c>
      <c r="K8160" t="s">
        <v>7637</v>
      </c>
      <c r="L8160" t="s">
        <v>46</v>
      </c>
      <c r="M8160" t="s">
        <v>2882</v>
      </c>
      <c r="N8160" t="s">
        <v>3135</v>
      </c>
      <c r="O8160">
        <v>10.4</v>
      </c>
      <c r="P8160">
        <v>7.14285714285714</v>
      </c>
      <c r="Q8160">
        <v>124.666666666667</v>
      </c>
      <c r="R8160">
        <v>131.809523809524</v>
      </c>
      <c r="S8160">
        <v>0</v>
      </c>
      <c r="T8160">
        <v>131.809523809524</v>
      </c>
      <c r="U8160">
        <v>40</v>
      </c>
      <c r="V8160">
        <f>SUMIF(货件明细!K:K,F8160,货件明细!AQ:AQ)</f>
        <v>0</v>
      </c>
      <c r="W8160">
        <f t="shared" si="508"/>
        <v>1</v>
      </c>
      <c r="X8160">
        <f t="shared" si="509"/>
        <v>40</v>
      </c>
      <c r="Y8160">
        <f>SUMIF(货件明细!K:K,F8160,货件明细!I:I)</f>
        <v>0</v>
      </c>
      <c r="Z8160">
        <f t="shared" si="510"/>
        <v>10.4</v>
      </c>
      <c r="AA8160">
        <f>SUMIF(货件明细!K:K,F8160,货件明细!J:J)</f>
        <v>0</v>
      </c>
      <c r="AB8160">
        <f t="shared" si="511"/>
        <v>1</v>
      </c>
    </row>
    <row r="8161" spans="1:28">
      <c r="A8161">
        <v>2026</v>
      </c>
      <c r="B8161">
        <v>1</v>
      </c>
      <c r="C8161">
        <v>2</v>
      </c>
      <c r="D8161" s="4">
        <v>46031</v>
      </c>
      <c r="E8161" t="s">
        <v>28</v>
      </c>
      <c r="F8161" t="s">
        <v>8384</v>
      </c>
      <c r="G8161" t="s">
        <v>206</v>
      </c>
      <c r="H8161" t="s">
        <v>71</v>
      </c>
      <c r="I8161" t="s">
        <v>80</v>
      </c>
      <c r="J8161" t="s">
        <v>7637</v>
      </c>
      <c r="K8161" t="s">
        <v>7637</v>
      </c>
      <c r="L8161" t="s">
        <v>46</v>
      </c>
      <c r="M8161" t="s">
        <v>2882</v>
      </c>
      <c r="N8161" t="s">
        <v>3135</v>
      </c>
      <c r="O8161">
        <v>10.4</v>
      </c>
      <c r="P8161">
        <v>7.14285714285714</v>
      </c>
      <c r="Q8161">
        <v>79.3291666666667</v>
      </c>
      <c r="R8161">
        <v>86.4720238095238</v>
      </c>
      <c r="S8161">
        <v>0</v>
      </c>
      <c r="T8161">
        <v>86.4720238095238</v>
      </c>
      <c r="U8161">
        <v>40</v>
      </c>
      <c r="V8161">
        <f>SUMIF(货件明细!K:K,F8161,货件明细!AQ:AQ)</f>
        <v>0</v>
      </c>
      <c r="W8161">
        <f t="shared" si="508"/>
        <v>1</v>
      </c>
      <c r="X8161">
        <f t="shared" si="509"/>
        <v>40</v>
      </c>
      <c r="Y8161">
        <f>SUMIF(货件明细!K:K,F8161,货件明细!I:I)</f>
        <v>0</v>
      </c>
      <c r="Z8161">
        <f t="shared" si="510"/>
        <v>10.4</v>
      </c>
      <c r="AA8161">
        <f>SUMIF(货件明细!K:K,F8161,货件明细!J:J)</f>
        <v>0</v>
      </c>
      <c r="AB8161">
        <f t="shared" si="511"/>
        <v>1</v>
      </c>
    </row>
    <row r="8162" spans="1:28">
      <c r="A8162">
        <v>2026</v>
      </c>
      <c r="B8162">
        <v>1</v>
      </c>
      <c r="C8162">
        <v>2</v>
      </c>
      <c r="D8162" s="4">
        <v>46031</v>
      </c>
      <c r="E8162" t="s">
        <v>28</v>
      </c>
      <c r="F8162" t="s">
        <v>8385</v>
      </c>
      <c r="G8162" t="s">
        <v>269</v>
      </c>
      <c r="H8162" t="s">
        <v>31</v>
      </c>
      <c r="I8162" t="s">
        <v>96</v>
      </c>
      <c r="J8162" t="s">
        <v>7637</v>
      </c>
      <c r="K8162" t="s">
        <v>7637</v>
      </c>
      <c r="L8162" t="s">
        <v>46</v>
      </c>
      <c r="M8162" t="s">
        <v>2882</v>
      </c>
      <c r="N8162" t="s">
        <v>3135</v>
      </c>
      <c r="O8162">
        <v>12.7</v>
      </c>
      <c r="P8162">
        <v>7.14285714285714</v>
      </c>
      <c r="Q8162">
        <v>116.333333333333</v>
      </c>
      <c r="R8162">
        <v>123.47619047619</v>
      </c>
      <c r="S8162">
        <v>0</v>
      </c>
      <c r="T8162">
        <v>123.47619047619</v>
      </c>
      <c r="U8162">
        <v>76</v>
      </c>
      <c r="V8162">
        <f>SUMIF(货件明细!K:K,F8162,货件明细!AQ:AQ)</f>
        <v>0</v>
      </c>
      <c r="W8162">
        <f t="shared" si="508"/>
        <v>1</v>
      </c>
      <c r="X8162">
        <f t="shared" si="509"/>
        <v>76</v>
      </c>
      <c r="Y8162">
        <f>SUMIF(货件明细!K:K,F8162,货件明细!I:I)</f>
        <v>0</v>
      </c>
      <c r="Z8162">
        <f t="shared" si="510"/>
        <v>12.7</v>
      </c>
      <c r="AA8162">
        <f>SUMIF(货件明细!K:K,F8162,货件明细!J:J)</f>
        <v>0</v>
      </c>
      <c r="AB8162">
        <f t="shared" si="511"/>
        <v>1</v>
      </c>
    </row>
    <row r="8163" spans="1:28">
      <c r="A8163">
        <v>2026</v>
      </c>
      <c r="B8163">
        <v>1</v>
      </c>
      <c r="C8163">
        <v>2</v>
      </c>
      <c r="D8163" s="4">
        <v>46031</v>
      </c>
      <c r="E8163" t="s">
        <v>28</v>
      </c>
      <c r="F8163" t="s">
        <v>8386</v>
      </c>
      <c r="G8163" t="s">
        <v>56</v>
      </c>
      <c r="H8163" t="s">
        <v>44</v>
      </c>
      <c r="I8163" t="s">
        <v>96</v>
      </c>
      <c r="J8163" t="s">
        <v>7637</v>
      </c>
      <c r="K8163" t="s">
        <v>7637</v>
      </c>
      <c r="L8163" t="s">
        <v>46</v>
      </c>
      <c r="M8163" t="s">
        <v>2882</v>
      </c>
      <c r="N8163" t="s">
        <v>3135</v>
      </c>
      <c r="O8163">
        <v>12.7</v>
      </c>
      <c r="P8163">
        <v>7.14285714285714</v>
      </c>
      <c r="Q8163">
        <v>101.725</v>
      </c>
      <c r="R8163">
        <v>108.867857142857</v>
      </c>
      <c r="S8163">
        <v>0</v>
      </c>
      <c r="T8163">
        <v>108.867857142857</v>
      </c>
      <c r="U8163">
        <v>76</v>
      </c>
      <c r="V8163">
        <f>SUMIF(货件明细!K:K,F8163,货件明细!AQ:AQ)</f>
        <v>0</v>
      </c>
      <c r="W8163">
        <f t="shared" si="508"/>
        <v>1</v>
      </c>
      <c r="X8163">
        <f t="shared" si="509"/>
        <v>76</v>
      </c>
      <c r="Y8163">
        <f>SUMIF(货件明细!K:K,F8163,货件明细!I:I)</f>
        <v>0</v>
      </c>
      <c r="Z8163">
        <f t="shared" si="510"/>
        <v>12.7</v>
      </c>
      <c r="AA8163">
        <f>SUMIF(货件明细!K:K,F8163,货件明细!J:J)</f>
        <v>0</v>
      </c>
      <c r="AB8163">
        <f t="shared" si="511"/>
        <v>1</v>
      </c>
    </row>
    <row r="8164" spans="1:28">
      <c r="A8164">
        <v>2026</v>
      </c>
      <c r="B8164">
        <v>1</v>
      </c>
      <c r="C8164">
        <v>2</v>
      </c>
      <c r="D8164" s="4">
        <v>46031</v>
      </c>
      <c r="E8164" t="s">
        <v>28</v>
      </c>
      <c r="F8164" t="s">
        <v>8387</v>
      </c>
      <c r="G8164" t="s">
        <v>374</v>
      </c>
      <c r="H8164" t="s">
        <v>71</v>
      </c>
      <c r="I8164" t="s">
        <v>96</v>
      </c>
      <c r="J8164" t="s">
        <v>7637</v>
      </c>
      <c r="K8164" t="s">
        <v>7637</v>
      </c>
      <c r="L8164" t="s">
        <v>46</v>
      </c>
      <c r="M8164" t="s">
        <v>2882</v>
      </c>
      <c r="N8164" t="s">
        <v>3135</v>
      </c>
      <c r="O8164">
        <v>12.7</v>
      </c>
      <c r="P8164">
        <v>7.14285714285714</v>
      </c>
      <c r="Q8164">
        <v>80.3333333333333</v>
      </c>
      <c r="R8164">
        <v>87.4761904761905</v>
      </c>
      <c r="S8164">
        <v>0</v>
      </c>
      <c r="T8164">
        <v>87.4761904761905</v>
      </c>
      <c r="U8164">
        <v>76</v>
      </c>
      <c r="V8164">
        <f>SUMIF(货件明细!K:K,F8164,货件明细!AQ:AQ)</f>
        <v>0</v>
      </c>
      <c r="W8164">
        <f t="shared" si="508"/>
        <v>1</v>
      </c>
      <c r="X8164">
        <f t="shared" si="509"/>
        <v>76</v>
      </c>
      <c r="Y8164">
        <f>SUMIF(货件明细!K:K,F8164,货件明细!I:I)</f>
        <v>0</v>
      </c>
      <c r="Z8164">
        <f t="shared" si="510"/>
        <v>12.7</v>
      </c>
      <c r="AA8164">
        <f>SUMIF(货件明细!K:K,F8164,货件明细!J:J)</f>
        <v>0</v>
      </c>
      <c r="AB8164">
        <f t="shared" si="511"/>
        <v>1</v>
      </c>
    </row>
    <row r="8165" spans="1:28">
      <c r="A8165">
        <v>2026</v>
      </c>
      <c r="B8165">
        <v>1</v>
      </c>
      <c r="C8165">
        <v>2</v>
      </c>
      <c r="D8165" s="4">
        <v>46031</v>
      </c>
      <c r="E8165" t="s">
        <v>28</v>
      </c>
      <c r="F8165" t="s">
        <v>8388</v>
      </c>
      <c r="G8165" t="s">
        <v>105</v>
      </c>
      <c r="H8165" t="s">
        <v>31</v>
      </c>
      <c r="I8165" t="s">
        <v>96</v>
      </c>
      <c r="J8165" t="s">
        <v>7637</v>
      </c>
      <c r="K8165" t="s">
        <v>7637</v>
      </c>
      <c r="L8165" t="s">
        <v>46</v>
      </c>
      <c r="M8165" t="s">
        <v>2882</v>
      </c>
      <c r="N8165" t="s">
        <v>3135</v>
      </c>
      <c r="O8165">
        <v>12.7</v>
      </c>
      <c r="P8165">
        <v>7.14285714285714</v>
      </c>
      <c r="Q8165">
        <v>124.666666666667</v>
      </c>
      <c r="R8165">
        <v>131.809523809524</v>
      </c>
      <c r="S8165">
        <v>0</v>
      </c>
      <c r="T8165">
        <v>131.809523809524</v>
      </c>
      <c r="U8165">
        <v>76</v>
      </c>
      <c r="V8165">
        <f>SUMIF(货件明细!K:K,F8165,货件明细!AQ:AQ)</f>
        <v>0</v>
      </c>
      <c r="W8165">
        <f t="shared" si="508"/>
        <v>1</v>
      </c>
      <c r="X8165">
        <f t="shared" si="509"/>
        <v>76</v>
      </c>
      <c r="Y8165">
        <f>SUMIF(货件明细!K:K,F8165,货件明细!I:I)</f>
        <v>0</v>
      </c>
      <c r="Z8165">
        <f t="shared" si="510"/>
        <v>12.7</v>
      </c>
      <c r="AA8165">
        <f>SUMIF(货件明细!K:K,F8165,货件明细!J:J)</f>
        <v>0</v>
      </c>
      <c r="AB8165">
        <f t="shared" si="511"/>
        <v>1</v>
      </c>
    </row>
    <row r="8166" spans="1:28">
      <c r="A8166">
        <v>2026</v>
      </c>
      <c r="B8166">
        <v>1</v>
      </c>
      <c r="C8166">
        <v>2</v>
      </c>
      <c r="D8166" s="4">
        <v>46031</v>
      </c>
      <c r="E8166" t="s">
        <v>28</v>
      </c>
      <c r="F8166" t="s">
        <v>8389</v>
      </c>
      <c r="G8166" t="s">
        <v>206</v>
      </c>
      <c r="H8166" t="s">
        <v>71</v>
      </c>
      <c r="I8166" t="s">
        <v>96</v>
      </c>
      <c r="J8166" t="s">
        <v>7637</v>
      </c>
      <c r="K8166" t="s">
        <v>7637</v>
      </c>
      <c r="L8166" t="s">
        <v>46</v>
      </c>
      <c r="M8166" t="s">
        <v>2882</v>
      </c>
      <c r="N8166" t="s">
        <v>3135</v>
      </c>
      <c r="O8166">
        <v>12.7</v>
      </c>
      <c r="P8166">
        <v>7.14285714285714</v>
      </c>
      <c r="Q8166">
        <v>79.3291666666667</v>
      </c>
      <c r="R8166">
        <v>86.4720238095238</v>
      </c>
      <c r="S8166">
        <v>0</v>
      </c>
      <c r="T8166">
        <v>86.4720238095238</v>
      </c>
      <c r="U8166">
        <v>76</v>
      </c>
      <c r="V8166">
        <f>SUMIF(货件明细!K:K,F8166,货件明细!AQ:AQ)</f>
        <v>0</v>
      </c>
      <c r="W8166">
        <f t="shared" si="508"/>
        <v>1</v>
      </c>
      <c r="X8166">
        <f t="shared" si="509"/>
        <v>76</v>
      </c>
      <c r="Y8166">
        <f>SUMIF(货件明细!K:K,F8166,货件明细!I:I)</f>
        <v>0</v>
      </c>
      <c r="Z8166">
        <f t="shared" si="510"/>
        <v>12.7</v>
      </c>
      <c r="AA8166">
        <f>SUMIF(货件明细!K:K,F8166,货件明细!J:J)</f>
        <v>0</v>
      </c>
      <c r="AB8166">
        <f t="shared" si="511"/>
        <v>1</v>
      </c>
    </row>
    <row r="8167" spans="1:28">
      <c r="A8167">
        <v>2026</v>
      </c>
      <c r="B8167">
        <v>1</v>
      </c>
      <c r="C8167">
        <v>2</v>
      </c>
      <c r="D8167" s="4">
        <v>46031</v>
      </c>
      <c r="E8167" t="s">
        <v>28</v>
      </c>
      <c r="F8167" t="s">
        <v>8390</v>
      </c>
      <c r="G8167" t="s">
        <v>269</v>
      </c>
      <c r="H8167" t="s">
        <v>31</v>
      </c>
      <c r="I8167" t="s">
        <v>57</v>
      </c>
      <c r="J8167" t="s">
        <v>7637</v>
      </c>
      <c r="K8167" t="s">
        <v>7637</v>
      </c>
      <c r="L8167" t="s">
        <v>46</v>
      </c>
      <c r="M8167" t="s">
        <v>2882</v>
      </c>
      <c r="N8167" t="s">
        <v>3135</v>
      </c>
      <c r="O8167">
        <v>42.76</v>
      </c>
      <c r="P8167">
        <v>7.14285714285714</v>
      </c>
      <c r="Q8167">
        <v>232.666666666667</v>
      </c>
      <c r="R8167">
        <v>239.809523809524</v>
      </c>
      <c r="S8167">
        <v>0</v>
      </c>
      <c r="T8167">
        <v>239.809523809524</v>
      </c>
      <c r="U8167">
        <v>426</v>
      </c>
      <c r="V8167">
        <f>SUMIF(货件明细!K:K,F8167,货件明细!AQ:AQ)</f>
        <v>0</v>
      </c>
      <c r="W8167">
        <f t="shared" si="508"/>
        <v>1</v>
      </c>
      <c r="X8167">
        <f t="shared" si="509"/>
        <v>426</v>
      </c>
      <c r="Y8167">
        <f>SUMIF(货件明细!K:K,F8167,货件明细!I:I)</f>
        <v>0</v>
      </c>
      <c r="Z8167">
        <f t="shared" si="510"/>
        <v>42.76</v>
      </c>
      <c r="AA8167">
        <f>SUMIF(货件明细!K:K,F8167,货件明细!J:J)</f>
        <v>0</v>
      </c>
      <c r="AB8167">
        <f t="shared" si="511"/>
        <v>1</v>
      </c>
    </row>
    <row r="8168" spans="1:28">
      <c r="A8168">
        <v>2026</v>
      </c>
      <c r="B8168">
        <v>1</v>
      </c>
      <c r="C8168">
        <v>2</v>
      </c>
      <c r="D8168" s="4">
        <v>46031</v>
      </c>
      <c r="E8168" t="s">
        <v>28</v>
      </c>
      <c r="F8168" t="s">
        <v>8391</v>
      </c>
      <c r="G8168" t="s">
        <v>56</v>
      </c>
      <c r="H8168" t="s">
        <v>44</v>
      </c>
      <c r="I8168" t="s">
        <v>57</v>
      </c>
      <c r="J8168" t="s">
        <v>7637</v>
      </c>
      <c r="K8168" t="s">
        <v>7637</v>
      </c>
      <c r="L8168" t="s">
        <v>46</v>
      </c>
      <c r="M8168" t="s">
        <v>2882</v>
      </c>
      <c r="N8168" t="s">
        <v>3135</v>
      </c>
      <c r="O8168">
        <v>42.76</v>
      </c>
      <c r="P8168">
        <v>7.14285714285714</v>
      </c>
      <c r="Q8168">
        <v>203.45</v>
      </c>
      <c r="R8168">
        <v>210.592857142857</v>
      </c>
      <c r="S8168">
        <v>0</v>
      </c>
      <c r="T8168">
        <v>210.592857142857</v>
      </c>
      <c r="U8168">
        <v>426</v>
      </c>
      <c r="V8168">
        <f>SUMIF(货件明细!K:K,F8168,货件明细!AQ:AQ)</f>
        <v>0</v>
      </c>
      <c r="W8168">
        <f t="shared" si="508"/>
        <v>1</v>
      </c>
      <c r="X8168">
        <f t="shared" si="509"/>
        <v>426</v>
      </c>
      <c r="Y8168">
        <f>SUMIF(货件明细!K:K,F8168,货件明细!I:I)</f>
        <v>0</v>
      </c>
      <c r="Z8168">
        <f t="shared" si="510"/>
        <v>42.76</v>
      </c>
      <c r="AA8168">
        <f>SUMIF(货件明细!K:K,F8168,货件明细!J:J)</f>
        <v>0</v>
      </c>
      <c r="AB8168">
        <f t="shared" si="511"/>
        <v>1</v>
      </c>
    </row>
    <row r="8169" spans="1:28">
      <c r="A8169">
        <v>2026</v>
      </c>
      <c r="B8169">
        <v>1</v>
      </c>
      <c r="C8169">
        <v>2</v>
      </c>
      <c r="D8169" s="4">
        <v>46031</v>
      </c>
      <c r="E8169" t="s">
        <v>28</v>
      </c>
      <c r="F8169" t="s">
        <v>8392</v>
      </c>
      <c r="G8169" t="s">
        <v>374</v>
      </c>
      <c r="H8169" t="s">
        <v>71</v>
      </c>
      <c r="I8169" t="s">
        <v>57</v>
      </c>
      <c r="J8169" t="s">
        <v>7637</v>
      </c>
      <c r="K8169" t="s">
        <v>7637</v>
      </c>
      <c r="L8169" t="s">
        <v>46</v>
      </c>
      <c r="M8169" t="s">
        <v>2882</v>
      </c>
      <c r="N8169" t="s">
        <v>3135</v>
      </c>
      <c r="O8169">
        <v>42.76</v>
      </c>
      <c r="P8169">
        <v>7.14285714285714</v>
      </c>
      <c r="Q8169">
        <v>160.666666666667</v>
      </c>
      <c r="R8169">
        <v>167.809523809524</v>
      </c>
      <c r="S8169">
        <v>0</v>
      </c>
      <c r="T8169">
        <v>167.809523809524</v>
      </c>
      <c r="U8169">
        <v>426</v>
      </c>
      <c r="V8169">
        <f>SUMIF(货件明细!K:K,F8169,货件明细!AQ:AQ)</f>
        <v>0</v>
      </c>
      <c r="W8169">
        <f t="shared" si="508"/>
        <v>1</v>
      </c>
      <c r="X8169">
        <f t="shared" si="509"/>
        <v>426</v>
      </c>
      <c r="Y8169">
        <f>SUMIF(货件明细!K:K,F8169,货件明细!I:I)</f>
        <v>0</v>
      </c>
      <c r="Z8169">
        <f t="shared" si="510"/>
        <v>42.76</v>
      </c>
      <c r="AA8169">
        <f>SUMIF(货件明细!K:K,F8169,货件明细!J:J)</f>
        <v>0</v>
      </c>
      <c r="AB8169">
        <f t="shared" si="511"/>
        <v>1</v>
      </c>
    </row>
    <row r="8170" spans="1:28">
      <c r="A8170">
        <v>2026</v>
      </c>
      <c r="B8170">
        <v>1</v>
      </c>
      <c r="C8170">
        <v>2</v>
      </c>
      <c r="D8170" s="4">
        <v>46031</v>
      </c>
      <c r="E8170" t="s">
        <v>28</v>
      </c>
      <c r="F8170" t="s">
        <v>8393</v>
      </c>
      <c r="G8170" t="s">
        <v>105</v>
      </c>
      <c r="H8170" t="s">
        <v>31</v>
      </c>
      <c r="I8170" t="s">
        <v>57</v>
      </c>
      <c r="J8170" t="s">
        <v>7637</v>
      </c>
      <c r="K8170" t="s">
        <v>7637</v>
      </c>
      <c r="L8170" t="s">
        <v>46</v>
      </c>
      <c r="M8170" t="s">
        <v>2882</v>
      </c>
      <c r="N8170" t="s">
        <v>3135</v>
      </c>
      <c r="O8170">
        <v>42.76</v>
      </c>
      <c r="P8170">
        <v>7.14285714285714</v>
      </c>
      <c r="Q8170">
        <v>249.333333333333</v>
      </c>
      <c r="R8170">
        <v>256.47619047619</v>
      </c>
      <c r="S8170">
        <v>0</v>
      </c>
      <c r="T8170">
        <v>256.47619047619</v>
      </c>
      <c r="U8170">
        <v>426</v>
      </c>
      <c r="V8170">
        <f>SUMIF(货件明细!K:K,F8170,货件明细!AQ:AQ)</f>
        <v>0</v>
      </c>
      <c r="W8170">
        <f t="shared" si="508"/>
        <v>1</v>
      </c>
      <c r="X8170">
        <f t="shared" si="509"/>
        <v>426</v>
      </c>
      <c r="Y8170">
        <f>SUMIF(货件明细!K:K,F8170,货件明细!I:I)</f>
        <v>0</v>
      </c>
      <c r="Z8170">
        <f t="shared" si="510"/>
        <v>42.76</v>
      </c>
      <c r="AA8170">
        <f>SUMIF(货件明细!K:K,F8170,货件明细!J:J)</f>
        <v>0</v>
      </c>
      <c r="AB8170">
        <f t="shared" si="511"/>
        <v>1</v>
      </c>
    </row>
    <row r="8171" spans="1:28">
      <c r="A8171">
        <v>2026</v>
      </c>
      <c r="B8171">
        <v>1</v>
      </c>
      <c r="C8171">
        <v>2</v>
      </c>
      <c r="D8171" s="4">
        <v>46031</v>
      </c>
      <c r="E8171" t="s">
        <v>28</v>
      </c>
      <c r="F8171" t="s">
        <v>8394</v>
      </c>
      <c r="G8171" t="s">
        <v>206</v>
      </c>
      <c r="H8171" t="s">
        <v>71</v>
      </c>
      <c r="I8171" t="s">
        <v>57</v>
      </c>
      <c r="J8171" t="s">
        <v>7637</v>
      </c>
      <c r="K8171" t="s">
        <v>7637</v>
      </c>
      <c r="L8171" t="s">
        <v>46</v>
      </c>
      <c r="M8171" t="s">
        <v>2882</v>
      </c>
      <c r="N8171" t="s">
        <v>3135</v>
      </c>
      <c r="O8171">
        <v>42.76</v>
      </c>
      <c r="P8171">
        <v>7.14285714285714</v>
      </c>
      <c r="Q8171">
        <v>158.658333333333</v>
      </c>
      <c r="R8171">
        <v>165.80119047619</v>
      </c>
      <c r="S8171">
        <v>0</v>
      </c>
      <c r="T8171">
        <v>165.80119047619</v>
      </c>
      <c r="U8171">
        <v>426</v>
      </c>
      <c r="V8171">
        <f>SUMIF(货件明细!K:K,F8171,货件明细!AQ:AQ)</f>
        <v>0</v>
      </c>
      <c r="W8171">
        <f t="shared" si="508"/>
        <v>1</v>
      </c>
      <c r="X8171">
        <f t="shared" si="509"/>
        <v>426</v>
      </c>
      <c r="Y8171">
        <f>SUMIF(货件明细!K:K,F8171,货件明细!I:I)</f>
        <v>0</v>
      </c>
      <c r="Z8171">
        <f t="shared" si="510"/>
        <v>42.76</v>
      </c>
      <c r="AA8171">
        <f>SUMIF(货件明细!K:K,F8171,货件明细!J:J)</f>
        <v>0</v>
      </c>
      <c r="AB8171">
        <f t="shared" si="511"/>
        <v>1</v>
      </c>
    </row>
    <row r="8172" spans="1:28">
      <c r="A8172">
        <v>2026</v>
      </c>
      <c r="B8172">
        <v>1</v>
      </c>
      <c r="C8172">
        <v>2</v>
      </c>
      <c r="D8172" s="4">
        <v>46031</v>
      </c>
      <c r="E8172" t="s">
        <v>28</v>
      </c>
      <c r="F8172" t="s">
        <v>8395</v>
      </c>
      <c r="G8172" t="s">
        <v>269</v>
      </c>
      <c r="H8172" t="s">
        <v>31</v>
      </c>
      <c r="I8172" t="s">
        <v>39</v>
      </c>
      <c r="J8172" t="s">
        <v>7637</v>
      </c>
      <c r="K8172" t="s">
        <v>7637</v>
      </c>
      <c r="L8172" t="s">
        <v>46</v>
      </c>
      <c r="M8172" t="s">
        <v>2882</v>
      </c>
      <c r="N8172" t="s">
        <v>3135</v>
      </c>
      <c r="O8172">
        <v>19.25</v>
      </c>
      <c r="P8172">
        <v>7.14285714285714</v>
      </c>
      <c r="Q8172">
        <v>232.666666666667</v>
      </c>
      <c r="R8172">
        <v>239.809523809524</v>
      </c>
      <c r="S8172">
        <v>0</v>
      </c>
      <c r="T8172">
        <v>239.809523809524</v>
      </c>
      <c r="U8172">
        <v>51</v>
      </c>
      <c r="V8172">
        <f>SUMIF(货件明细!K:K,F8172,货件明细!AQ:AQ)</f>
        <v>0</v>
      </c>
      <c r="W8172">
        <f t="shared" si="508"/>
        <v>1</v>
      </c>
      <c r="X8172">
        <f t="shared" si="509"/>
        <v>51</v>
      </c>
      <c r="Y8172">
        <f>SUMIF(货件明细!K:K,F8172,货件明细!I:I)</f>
        <v>0</v>
      </c>
      <c r="Z8172">
        <f t="shared" si="510"/>
        <v>19.25</v>
      </c>
      <c r="AA8172">
        <f>SUMIF(货件明细!K:K,F8172,货件明细!J:J)</f>
        <v>0</v>
      </c>
      <c r="AB8172">
        <f t="shared" si="511"/>
        <v>1</v>
      </c>
    </row>
    <row r="8173" spans="1:28">
      <c r="A8173">
        <v>2026</v>
      </c>
      <c r="B8173">
        <v>1</v>
      </c>
      <c r="C8173">
        <v>2</v>
      </c>
      <c r="D8173" s="4">
        <v>46031</v>
      </c>
      <c r="E8173" t="s">
        <v>28</v>
      </c>
      <c r="F8173" t="s">
        <v>8396</v>
      </c>
      <c r="G8173" t="s">
        <v>56</v>
      </c>
      <c r="H8173" t="s">
        <v>44</v>
      </c>
      <c r="I8173" t="s">
        <v>39</v>
      </c>
      <c r="J8173" t="s">
        <v>7637</v>
      </c>
      <c r="K8173" t="s">
        <v>7637</v>
      </c>
      <c r="L8173" t="s">
        <v>46</v>
      </c>
      <c r="M8173" t="s">
        <v>2882</v>
      </c>
      <c r="N8173" t="s">
        <v>3135</v>
      </c>
      <c r="O8173">
        <v>19.25</v>
      </c>
      <c r="P8173">
        <v>7.14285714285714</v>
      </c>
      <c r="Q8173">
        <v>203.45</v>
      </c>
      <c r="R8173">
        <v>210.592857142857</v>
      </c>
      <c r="S8173">
        <v>0</v>
      </c>
      <c r="T8173">
        <v>210.592857142857</v>
      </c>
      <c r="U8173">
        <v>54</v>
      </c>
      <c r="V8173">
        <f>SUMIF(货件明细!K:K,F8173,货件明细!AQ:AQ)</f>
        <v>0</v>
      </c>
      <c r="W8173">
        <f t="shared" si="508"/>
        <v>1</v>
      </c>
      <c r="X8173">
        <f t="shared" si="509"/>
        <v>54</v>
      </c>
      <c r="Y8173">
        <f>SUMIF(货件明细!K:K,F8173,货件明细!I:I)</f>
        <v>0</v>
      </c>
      <c r="Z8173">
        <f t="shared" si="510"/>
        <v>19.25</v>
      </c>
      <c r="AA8173">
        <f>SUMIF(货件明细!K:K,F8173,货件明细!J:J)</f>
        <v>0</v>
      </c>
      <c r="AB8173">
        <f t="shared" si="511"/>
        <v>1</v>
      </c>
    </row>
    <row r="8174" spans="1:28">
      <c r="A8174">
        <v>2026</v>
      </c>
      <c r="B8174">
        <v>1</v>
      </c>
      <c r="C8174">
        <v>2</v>
      </c>
      <c r="D8174" s="4">
        <v>46031</v>
      </c>
      <c r="E8174" t="s">
        <v>28</v>
      </c>
      <c r="F8174" t="s">
        <v>8397</v>
      </c>
      <c r="G8174" t="s">
        <v>374</v>
      </c>
      <c r="H8174" t="s">
        <v>71</v>
      </c>
      <c r="I8174" t="s">
        <v>39</v>
      </c>
      <c r="J8174" t="s">
        <v>7637</v>
      </c>
      <c r="K8174" t="s">
        <v>7637</v>
      </c>
      <c r="L8174" t="s">
        <v>46</v>
      </c>
      <c r="M8174" t="s">
        <v>2882</v>
      </c>
      <c r="N8174" t="s">
        <v>3135</v>
      </c>
      <c r="O8174">
        <v>19.25</v>
      </c>
      <c r="P8174">
        <v>7.14285714285714</v>
      </c>
      <c r="Q8174">
        <v>160.666666666667</v>
      </c>
      <c r="R8174">
        <v>167.809523809524</v>
      </c>
      <c r="S8174">
        <v>0</v>
      </c>
      <c r="T8174">
        <v>167.809523809524</v>
      </c>
      <c r="U8174">
        <v>54</v>
      </c>
      <c r="V8174">
        <f>SUMIF(货件明细!K:K,F8174,货件明细!AQ:AQ)</f>
        <v>0</v>
      </c>
      <c r="W8174">
        <f t="shared" si="508"/>
        <v>1</v>
      </c>
      <c r="X8174">
        <f t="shared" si="509"/>
        <v>54</v>
      </c>
      <c r="Y8174">
        <f>SUMIF(货件明细!K:K,F8174,货件明细!I:I)</f>
        <v>0</v>
      </c>
      <c r="Z8174">
        <f t="shared" si="510"/>
        <v>19.25</v>
      </c>
      <c r="AA8174">
        <f>SUMIF(货件明细!K:K,F8174,货件明细!J:J)</f>
        <v>0</v>
      </c>
      <c r="AB8174">
        <f t="shared" si="511"/>
        <v>1</v>
      </c>
    </row>
    <row r="8175" spans="1:28">
      <c r="A8175">
        <v>2026</v>
      </c>
      <c r="B8175">
        <v>1</v>
      </c>
      <c r="C8175">
        <v>2</v>
      </c>
      <c r="D8175" s="4">
        <v>46031</v>
      </c>
      <c r="E8175" t="s">
        <v>28</v>
      </c>
      <c r="F8175" t="s">
        <v>8398</v>
      </c>
      <c r="G8175" t="s">
        <v>105</v>
      </c>
      <c r="H8175" t="s">
        <v>31</v>
      </c>
      <c r="I8175" t="s">
        <v>39</v>
      </c>
      <c r="J8175" t="s">
        <v>7637</v>
      </c>
      <c r="K8175" t="s">
        <v>7637</v>
      </c>
      <c r="L8175" t="s">
        <v>46</v>
      </c>
      <c r="M8175" t="s">
        <v>2882</v>
      </c>
      <c r="N8175" t="s">
        <v>3135</v>
      </c>
      <c r="O8175">
        <v>19.25</v>
      </c>
      <c r="P8175">
        <v>7.14285714285714</v>
      </c>
      <c r="Q8175">
        <v>249.333333333333</v>
      </c>
      <c r="R8175">
        <v>256.47619047619</v>
      </c>
      <c r="S8175">
        <v>0</v>
      </c>
      <c r="T8175">
        <v>256.47619047619</v>
      </c>
      <c r="U8175">
        <v>54</v>
      </c>
      <c r="V8175">
        <f>SUMIF(货件明细!K:K,F8175,货件明细!AQ:AQ)</f>
        <v>0</v>
      </c>
      <c r="W8175">
        <f t="shared" si="508"/>
        <v>1</v>
      </c>
      <c r="X8175">
        <f t="shared" si="509"/>
        <v>54</v>
      </c>
      <c r="Y8175">
        <f>SUMIF(货件明细!K:K,F8175,货件明细!I:I)</f>
        <v>0</v>
      </c>
      <c r="Z8175">
        <f t="shared" si="510"/>
        <v>19.25</v>
      </c>
      <c r="AA8175">
        <f>SUMIF(货件明细!K:K,F8175,货件明细!J:J)</f>
        <v>0</v>
      </c>
      <c r="AB8175">
        <f t="shared" si="511"/>
        <v>1</v>
      </c>
    </row>
    <row r="8176" spans="1:28">
      <c r="A8176">
        <v>2026</v>
      </c>
      <c r="B8176">
        <v>1</v>
      </c>
      <c r="C8176">
        <v>2</v>
      </c>
      <c r="D8176" s="4">
        <v>46031</v>
      </c>
      <c r="E8176" t="s">
        <v>28</v>
      </c>
      <c r="F8176" t="s">
        <v>8399</v>
      </c>
      <c r="G8176" t="s">
        <v>206</v>
      </c>
      <c r="H8176" t="s">
        <v>71</v>
      </c>
      <c r="I8176" t="s">
        <v>39</v>
      </c>
      <c r="J8176" t="s">
        <v>7637</v>
      </c>
      <c r="K8176" t="s">
        <v>7637</v>
      </c>
      <c r="L8176" t="s">
        <v>46</v>
      </c>
      <c r="M8176" t="s">
        <v>2882</v>
      </c>
      <c r="N8176" t="s">
        <v>3135</v>
      </c>
      <c r="O8176">
        <v>19.25</v>
      </c>
      <c r="P8176">
        <v>7.14285714285714</v>
      </c>
      <c r="Q8176">
        <v>158.658333333333</v>
      </c>
      <c r="R8176">
        <v>165.80119047619</v>
      </c>
      <c r="S8176">
        <v>0</v>
      </c>
      <c r="T8176">
        <v>165.80119047619</v>
      </c>
      <c r="U8176">
        <v>54</v>
      </c>
      <c r="V8176">
        <f>SUMIF(货件明细!K:K,F8176,货件明细!AQ:AQ)</f>
        <v>0</v>
      </c>
      <c r="W8176">
        <f t="shared" si="508"/>
        <v>1</v>
      </c>
      <c r="X8176">
        <f t="shared" si="509"/>
        <v>54</v>
      </c>
      <c r="Y8176">
        <f>SUMIF(货件明细!K:K,F8176,货件明细!I:I)</f>
        <v>0</v>
      </c>
      <c r="Z8176">
        <f t="shared" si="510"/>
        <v>19.25</v>
      </c>
      <c r="AA8176">
        <f>SUMIF(货件明细!K:K,F8176,货件明细!J:J)</f>
        <v>0</v>
      </c>
      <c r="AB8176">
        <f t="shared" si="511"/>
        <v>1</v>
      </c>
    </row>
    <row r="8177" spans="1:28">
      <c r="A8177">
        <v>2026</v>
      </c>
      <c r="B8177">
        <v>1</v>
      </c>
      <c r="C8177">
        <v>2</v>
      </c>
      <c r="D8177" s="4">
        <v>46031</v>
      </c>
      <c r="E8177" t="s">
        <v>28</v>
      </c>
      <c r="F8177" t="s">
        <v>8400</v>
      </c>
      <c r="G8177" t="s">
        <v>269</v>
      </c>
      <c r="H8177" t="s">
        <v>31</v>
      </c>
      <c r="I8177" t="s">
        <v>41</v>
      </c>
      <c r="J8177" t="s">
        <v>7637</v>
      </c>
      <c r="K8177" t="s">
        <v>7637</v>
      </c>
      <c r="L8177" t="s">
        <v>46</v>
      </c>
      <c r="M8177" t="s">
        <v>2882</v>
      </c>
      <c r="N8177" t="s">
        <v>3135</v>
      </c>
      <c r="O8177">
        <v>81.2</v>
      </c>
      <c r="P8177">
        <v>7.14285714285714</v>
      </c>
      <c r="Q8177">
        <v>465.333333333333</v>
      </c>
      <c r="R8177">
        <v>472.47619047619</v>
      </c>
      <c r="S8177">
        <v>0</v>
      </c>
      <c r="T8177">
        <v>472.47619047619</v>
      </c>
      <c r="U8177">
        <v>198</v>
      </c>
      <c r="V8177">
        <f>SUMIF(货件明细!K:K,F8177,货件明细!AQ:AQ)</f>
        <v>0</v>
      </c>
      <c r="W8177">
        <f t="shared" si="508"/>
        <v>1</v>
      </c>
      <c r="X8177">
        <f t="shared" si="509"/>
        <v>198</v>
      </c>
      <c r="Y8177">
        <f>SUMIF(货件明细!K:K,F8177,货件明细!I:I)</f>
        <v>0</v>
      </c>
      <c r="Z8177">
        <f t="shared" si="510"/>
        <v>81.2</v>
      </c>
      <c r="AA8177">
        <f>SUMIF(货件明细!K:K,F8177,货件明细!J:J)</f>
        <v>0</v>
      </c>
      <c r="AB8177">
        <f t="shared" si="511"/>
        <v>1</v>
      </c>
    </row>
    <row r="8178" spans="1:28">
      <c r="A8178">
        <v>2026</v>
      </c>
      <c r="B8178">
        <v>1</v>
      </c>
      <c r="C8178">
        <v>2</v>
      </c>
      <c r="D8178" s="4">
        <v>46031</v>
      </c>
      <c r="E8178" t="s">
        <v>28</v>
      </c>
      <c r="F8178" t="s">
        <v>8401</v>
      </c>
      <c r="G8178" t="s">
        <v>56</v>
      </c>
      <c r="H8178" t="s">
        <v>44</v>
      </c>
      <c r="I8178" t="s">
        <v>41</v>
      </c>
      <c r="J8178" t="s">
        <v>7637</v>
      </c>
      <c r="K8178" t="s">
        <v>7637</v>
      </c>
      <c r="L8178" t="s">
        <v>46</v>
      </c>
      <c r="M8178" t="s">
        <v>2882</v>
      </c>
      <c r="N8178" t="s">
        <v>3135</v>
      </c>
      <c r="O8178">
        <v>81.2</v>
      </c>
      <c r="P8178">
        <v>7.14285714285714</v>
      </c>
      <c r="Q8178">
        <v>406.9</v>
      </c>
      <c r="R8178">
        <v>414.042857142857</v>
      </c>
      <c r="S8178">
        <v>0</v>
      </c>
      <c r="T8178">
        <v>414.042857142857</v>
      </c>
      <c r="U8178">
        <v>198</v>
      </c>
      <c r="V8178">
        <f>SUMIF(货件明细!K:K,F8178,货件明细!AQ:AQ)</f>
        <v>0</v>
      </c>
      <c r="W8178">
        <f t="shared" si="508"/>
        <v>1</v>
      </c>
      <c r="X8178">
        <f t="shared" si="509"/>
        <v>198</v>
      </c>
      <c r="Y8178">
        <f>SUMIF(货件明细!K:K,F8178,货件明细!I:I)</f>
        <v>0</v>
      </c>
      <c r="Z8178">
        <f t="shared" si="510"/>
        <v>81.2</v>
      </c>
      <c r="AA8178">
        <f>SUMIF(货件明细!K:K,F8178,货件明细!J:J)</f>
        <v>0</v>
      </c>
      <c r="AB8178">
        <f t="shared" si="511"/>
        <v>1</v>
      </c>
    </row>
    <row r="8179" spans="1:28">
      <c r="A8179">
        <v>2026</v>
      </c>
      <c r="B8179">
        <v>1</v>
      </c>
      <c r="C8179">
        <v>2</v>
      </c>
      <c r="D8179" s="4">
        <v>46031</v>
      </c>
      <c r="E8179" t="s">
        <v>28</v>
      </c>
      <c r="F8179" t="s">
        <v>8402</v>
      </c>
      <c r="G8179" t="s">
        <v>374</v>
      </c>
      <c r="H8179" t="s">
        <v>71</v>
      </c>
      <c r="I8179" t="s">
        <v>41</v>
      </c>
      <c r="J8179" t="s">
        <v>7637</v>
      </c>
      <c r="K8179" t="s">
        <v>7637</v>
      </c>
      <c r="L8179" t="s">
        <v>46</v>
      </c>
      <c r="M8179" t="s">
        <v>2882</v>
      </c>
      <c r="N8179" t="s">
        <v>3135</v>
      </c>
      <c r="O8179">
        <v>81.2</v>
      </c>
      <c r="P8179">
        <v>7.14285714285714</v>
      </c>
      <c r="Q8179">
        <v>321.333333333333</v>
      </c>
      <c r="R8179">
        <v>328.47619047619</v>
      </c>
      <c r="S8179">
        <v>0</v>
      </c>
      <c r="T8179">
        <v>328.47619047619</v>
      </c>
      <c r="U8179">
        <v>198</v>
      </c>
      <c r="V8179">
        <f>SUMIF(货件明细!K:K,F8179,货件明细!AQ:AQ)</f>
        <v>0</v>
      </c>
      <c r="W8179">
        <f t="shared" si="508"/>
        <v>1</v>
      </c>
      <c r="X8179">
        <f t="shared" si="509"/>
        <v>198</v>
      </c>
      <c r="Y8179">
        <f>SUMIF(货件明细!K:K,F8179,货件明细!I:I)</f>
        <v>0</v>
      </c>
      <c r="Z8179">
        <f t="shared" si="510"/>
        <v>81.2</v>
      </c>
      <c r="AA8179">
        <f>SUMIF(货件明细!K:K,F8179,货件明细!J:J)</f>
        <v>0</v>
      </c>
      <c r="AB8179">
        <f t="shared" si="511"/>
        <v>1</v>
      </c>
    </row>
    <row r="8180" spans="1:28">
      <c r="A8180">
        <v>2026</v>
      </c>
      <c r="B8180">
        <v>1</v>
      </c>
      <c r="C8180">
        <v>2</v>
      </c>
      <c r="D8180" s="4">
        <v>46031</v>
      </c>
      <c r="E8180" t="s">
        <v>28</v>
      </c>
      <c r="F8180" t="s">
        <v>8403</v>
      </c>
      <c r="G8180" t="s">
        <v>105</v>
      </c>
      <c r="H8180" t="s">
        <v>31</v>
      </c>
      <c r="I8180" t="s">
        <v>41</v>
      </c>
      <c r="J8180" t="s">
        <v>7637</v>
      </c>
      <c r="K8180" t="s">
        <v>7637</v>
      </c>
      <c r="L8180" t="s">
        <v>46</v>
      </c>
      <c r="M8180" t="s">
        <v>2882</v>
      </c>
      <c r="N8180" t="s">
        <v>3135</v>
      </c>
      <c r="O8180">
        <v>81.2</v>
      </c>
      <c r="P8180">
        <v>7.14285714285714</v>
      </c>
      <c r="Q8180">
        <v>498.666666666667</v>
      </c>
      <c r="R8180">
        <v>505.809523809524</v>
      </c>
      <c r="S8180">
        <v>0</v>
      </c>
      <c r="T8180">
        <v>505.809523809524</v>
      </c>
      <c r="U8180">
        <v>198</v>
      </c>
      <c r="V8180">
        <f>SUMIF(货件明细!K:K,F8180,货件明细!AQ:AQ)</f>
        <v>0</v>
      </c>
      <c r="W8180">
        <f t="shared" si="508"/>
        <v>1</v>
      </c>
      <c r="X8180">
        <f t="shared" si="509"/>
        <v>198</v>
      </c>
      <c r="Y8180">
        <f>SUMIF(货件明细!K:K,F8180,货件明细!I:I)</f>
        <v>0</v>
      </c>
      <c r="Z8180">
        <f t="shared" si="510"/>
        <v>81.2</v>
      </c>
      <c r="AA8180">
        <f>SUMIF(货件明细!K:K,F8180,货件明细!J:J)</f>
        <v>0</v>
      </c>
      <c r="AB8180">
        <f t="shared" si="511"/>
        <v>1</v>
      </c>
    </row>
    <row r="8181" spans="1:28">
      <c r="A8181">
        <v>2026</v>
      </c>
      <c r="B8181">
        <v>1</v>
      </c>
      <c r="C8181">
        <v>2</v>
      </c>
      <c r="D8181" s="4">
        <v>46031</v>
      </c>
      <c r="E8181" t="s">
        <v>28</v>
      </c>
      <c r="F8181" t="s">
        <v>8404</v>
      </c>
      <c r="G8181" t="s">
        <v>206</v>
      </c>
      <c r="H8181" t="s">
        <v>71</v>
      </c>
      <c r="I8181" t="s">
        <v>41</v>
      </c>
      <c r="J8181" t="s">
        <v>7637</v>
      </c>
      <c r="K8181" t="s">
        <v>7637</v>
      </c>
      <c r="L8181" t="s">
        <v>46</v>
      </c>
      <c r="M8181" t="s">
        <v>2882</v>
      </c>
      <c r="N8181" t="s">
        <v>3135</v>
      </c>
      <c r="O8181">
        <v>81.2</v>
      </c>
      <c r="P8181">
        <v>7.14285714285714</v>
      </c>
      <c r="Q8181">
        <v>317.316666666667</v>
      </c>
      <c r="R8181">
        <v>324.459523809524</v>
      </c>
      <c r="S8181">
        <v>0</v>
      </c>
      <c r="T8181">
        <v>324.459523809524</v>
      </c>
      <c r="U8181">
        <v>198</v>
      </c>
      <c r="V8181">
        <f>SUMIF(货件明细!K:K,F8181,货件明细!AQ:AQ)</f>
        <v>0</v>
      </c>
      <c r="W8181">
        <f t="shared" si="508"/>
        <v>1</v>
      </c>
      <c r="X8181">
        <f t="shared" si="509"/>
        <v>198</v>
      </c>
      <c r="Y8181">
        <f>SUMIF(货件明细!K:K,F8181,货件明细!I:I)</f>
        <v>0</v>
      </c>
      <c r="Z8181">
        <f t="shared" si="510"/>
        <v>81.2</v>
      </c>
      <c r="AA8181">
        <f>SUMIF(货件明细!K:K,F8181,货件明细!J:J)</f>
        <v>0</v>
      </c>
      <c r="AB8181">
        <f t="shared" si="511"/>
        <v>1</v>
      </c>
    </row>
    <row r="8182" spans="1:28">
      <c r="A8182">
        <v>2026</v>
      </c>
      <c r="B8182">
        <v>1</v>
      </c>
      <c r="C8182">
        <v>2</v>
      </c>
      <c r="D8182" s="4">
        <v>46031</v>
      </c>
      <c r="E8182" t="s">
        <v>28</v>
      </c>
      <c r="F8182" t="s">
        <v>8405</v>
      </c>
      <c r="G8182" t="s">
        <v>269</v>
      </c>
      <c r="H8182" t="s">
        <v>31</v>
      </c>
      <c r="I8182" t="s">
        <v>129</v>
      </c>
      <c r="J8182" t="s">
        <v>7637</v>
      </c>
      <c r="K8182" t="s">
        <v>7637</v>
      </c>
      <c r="L8182" t="s">
        <v>46</v>
      </c>
      <c r="M8182" t="s">
        <v>2882</v>
      </c>
      <c r="N8182" t="s">
        <v>3135</v>
      </c>
      <c r="O8182">
        <v>11.7</v>
      </c>
      <c r="P8182">
        <v>7.14285714285714</v>
      </c>
      <c r="Q8182">
        <v>116.333333333333</v>
      </c>
      <c r="R8182">
        <v>123.47619047619</v>
      </c>
      <c r="S8182">
        <v>0</v>
      </c>
      <c r="T8182">
        <v>123.47619047619</v>
      </c>
      <c r="U8182">
        <v>84</v>
      </c>
      <c r="V8182">
        <f>SUMIF(货件明细!K:K,F8182,货件明细!AQ:AQ)</f>
        <v>0</v>
      </c>
      <c r="W8182">
        <f t="shared" si="508"/>
        <v>1</v>
      </c>
      <c r="X8182">
        <f t="shared" si="509"/>
        <v>84</v>
      </c>
      <c r="Y8182">
        <f>SUMIF(货件明细!K:K,F8182,货件明细!I:I)</f>
        <v>0</v>
      </c>
      <c r="Z8182">
        <f t="shared" si="510"/>
        <v>11.7</v>
      </c>
      <c r="AA8182">
        <f>SUMIF(货件明细!K:K,F8182,货件明细!J:J)</f>
        <v>0</v>
      </c>
      <c r="AB8182">
        <f t="shared" si="511"/>
        <v>1</v>
      </c>
    </row>
    <row r="8183" spans="1:28">
      <c r="A8183">
        <v>2026</v>
      </c>
      <c r="B8183">
        <v>1</v>
      </c>
      <c r="C8183">
        <v>2</v>
      </c>
      <c r="D8183" s="4">
        <v>46031</v>
      </c>
      <c r="E8183" t="s">
        <v>28</v>
      </c>
      <c r="F8183" t="s">
        <v>8406</v>
      </c>
      <c r="G8183" t="s">
        <v>56</v>
      </c>
      <c r="H8183" t="s">
        <v>44</v>
      </c>
      <c r="I8183" t="s">
        <v>129</v>
      </c>
      <c r="J8183" t="s">
        <v>7637</v>
      </c>
      <c r="K8183" t="s">
        <v>7637</v>
      </c>
      <c r="L8183" t="s">
        <v>46</v>
      </c>
      <c r="M8183" t="s">
        <v>2882</v>
      </c>
      <c r="N8183" t="s">
        <v>3135</v>
      </c>
      <c r="O8183">
        <v>11.7</v>
      </c>
      <c r="P8183">
        <v>7.14285714285714</v>
      </c>
      <c r="Q8183">
        <v>101.725</v>
      </c>
      <c r="R8183">
        <v>108.867857142857</v>
      </c>
      <c r="S8183">
        <v>0</v>
      </c>
      <c r="T8183">
        <v>108.867857142857</v>
      </c>
      <c r="U8183">
        <v>84</v>
      </c>
      <c r="V8183">
        <f>SUMIF(货件明细!K:K,F8183,货件明细!AQ:AQ)</f>
        <v>0</v>
      </c>
      <c r="W8183">
        <f t="shared" si="508"/>
        <v>1</v>
      </c>
      <c r="X8183">
        <f t="shared" si="509"/>
        <v>84</v>
      </c>
      <c r="Y8183">
        <f>SUMIF(货件明细!K:K,F8183,货件明细!I:I)</f>
        <v>0</v>
      </c>
      <c r="Z8183">
        <f t="shared" si="510"/>
        <v>11.7</v>
      </c>
      <c r="AA8183">
        <f>SUMIF(货件明细!K:K,F8183,货件明细!J:J)</f>
        <v>0</v>
      </c>
      <c r="AB8183">
        <f t="shared" si="511"/>
        <v>1</v>
      </c>
    </row>
    <row r="8184" spans="1:28">
      <c r="A8184">
        <v>2026</v>
      </c>
      <c r="B8184">
        <v>1</v>
      </c>
      <c r="C8184">
        <v>2</v>
      </c>
      <c r="D8184" s="4">
        <v>46031</v>
      </c>
      <c r="E8184" t="s">
        <v>28</v>
      </c>
      <c r="F8184" t="s">
        <v>8407</v>
      </c>
      <c r="G8184" t="s">
        <v>374</v>
      </c>
      <c r="H8184" t="s">
        <v>71</v>
      </c>
      <c r="I8184" t="s">
        <v>129</v>
      </c>
      <c r="J8184" t="s">
        <v>7637</v>
      </c>
      <c r="K8184" t="s">
        <v>7637</v>
      </c>
      <c r="L8184" t="s">
        <v>46</v>
      </c>
      <c r="M8184" t="s">
        <v>2882</v>
      </c>
      <c r="N8184" t="s">
        <v>3135</v>
      </c>
      <c r="O8184">
        <v>11.7</v>
      </c>
      <c r="P8184">
        <v>7.14285714285714</v>
      </c>
      <c r="Q8184">
        <v>80.3333333333333</v>
      </c>
      <c r="R8184">
        <v>87.4761904761905</v>
      </c>
      <c r="S8184">
        <v>0</v>
      </c>
      <c r="T8184">
        <v>87.4761904761905</v>
      </c>
      <c r="U8184">
        <v>84</v>
      </c>
      <c r="V8184">
        <f>SUMIF(货件明细!K:K,F8184,货件明细!AQ:AQ)</f>
        <v>0</v>
      </c>
      <c r="W8184">
        <f t="shared" si="508"/>
        <v>1</v>
      </c>
      <c r="X8184">
        <f t="shared" si="509"/>
        <v>84</v>
      </c>
      <c r="Y8184">
        <f>SUMIF(货件明细!K:K,F8184,货件明细!I:I)</f>
        <v>0</v>
      </c>
      <c r="Z8184">
        <f t="shared" si="510"/>
        <v>11.7</v>
      </c>
      <c r="AA8184">
        <f>SUMIF(货件明细!K:K,F8184,货件明细!J:J)</f>
        <v>0</v>
      </c>
      <c r="AB8184">
        <f t="shared" si="511"/>
        <v>1</v>
      </c>
    </row>
    <row r="8185" spans="1:28">
      <c r="A8185">
        <v>2026</v>
      </c>
      <c r="B8185">
        <v>1</v>
      </c>
      <c r="C8185">
        <v>2</v>
      </c>
      <c r="D8185" s="4">
        <v>46031</v>
      </c>
      <c r="E8185" t="s">
        <v>28</v>
      </c>
      <c r="F8185" t="s">
        <v>8408</v>
      </c>
      <c r="G8185" t="s">
        <v>105</v>
      </c>
      <c r="H8185" t="s">
        <v>31</v>
      </c>
      <c r="I8185" t="s">
        <v>129</v>
      </c>
      <c r="J8185" t="s">
        <v>7637</v>
      </c>
      <c r="K8185" t="s">
        <v>7637</v>
      </c>
      <c r="L8185" t="s">
        <v>46</v>
      </c>
      <c r="M8185" t="s">
        <v>2882</v>
      </c>
      <c r="N8185" t="s">
        <v>3135</v>
      </c>
      <c r="O8185">
        <v>11.7</v>
      </c>
      <c r="P8185">
        <v>7.14285714285714</v>
      </c>
      <c r="Q8185">
        <v>124.666666666667</v>
      </c>
      <c r="R8185">
        <v>131.809523809524</v>
      </c>
      <c r="S8185">
        <v>0</v>
      </c>
      <c r="T8185">
        <v>131.809523809524</v>
      </c>
      <c r="U8185">
        <v>84</v>
      </c>
      <c r="V8185">
        <f>SUMIF(货件明细!K:K,F8185,货件明细!AQ:AQ)</f>
        <v>0</v>
      </c>
      <c r="W8185">
        <f t="shared" si="508"/>
        <v>1</v>
      </c>
      <c r="X8185">
        <f t="shared" si="509"/>
        <v>84</v>
      </c>
      <c r="Y8185">
        <f>SUMIF(货件明细!K:K,F8185,货件明细!I:I)</f>
        <v>0</v>
      </c>
      <c r="Z8185">
        <f t="shared" si="510"/>
        <v>11.7</v>
      </c>
      <c r="AA8185">
        <f>SUMIF(货件明细!K:K,F8185,货件明细!J:J)</f>
        <v>0</v>
      </c>
      <c r="AB8185">
        <f t="shared" si="511"/>
        <v>1</v>
      </c>
    </row>
    <row r="8186" spans="1:28">
      <c r="A8186">
        <v>2026</v>
      </c>
      <c r="B8186">
        <v>1</v>
      </c>
      <c r="C8186">
        <v>2</v>
      </c>
      <c r="D8186" s="4">
        <v>46031</v>
      </c>
      <c r="E8186" t="s">
        <v>28</v>
      </c>
      <c r="F8186" t="s">
        <v>8409</v>
      </c>
      <c r="G8186" t="s">
        <v>206</v>
      </c>
      <c r="H8186" t="s">
        <v>71</v>
      </c>
      <c r="I8186" t="s">
        <v>129</v>
      </c>
      <c r="J8186" t="s">
        <v>7637</v>
      </c>
      <c r="K8186" t="s">
        <v>7637</v>
      </c>
      <c r="L8186" t="s">
        <v>46</v>
      </c>
      <c r="M8186" t="s">
        <v>2882</v>
      </c>
      <c r="N8186" t="s">
        <v>3135</v>
      </c>
      <c r="O8186">
        <v>11.7</v>
      </c>
      <c r="P8186">
        <v>7.14285714285714</v>
      </c>
      <c r="Q8186">
        <v>79.3291666666667</v>
      </c>
      <c r="R8186">
        <v>86.4720238095238</v>
      </c>
      <c r="S8186">
        <v>0</v>
      </c>
      <c r="T8186">
        <v>86.4720238095238</v>
      </c>
      <c r="U8186">
        <v>84</v>
      </c>
      <c r="V8186">
        <f>SUMIF(货件明细!K:K,F8186,货件明细!AQ:AQ)</f>
        <v>0</v>
      </c>
      <c r="W8186">
        <f t="shared" si="508"/>
        <v>1</v>
      </c>
      <c r="X8186">
        <f t="shared" si="509"/>
        <v>84</v>
      </c>
      <c r="Y8186">
        <f>SUMIF(货件明细!K:K,F8186,货件明细!I:I)</f>
        <v>0</v>
      </c>
      <c r="Z8186">
        <f t="shared" si="510"/>
        <v>11.7</v>
      </c>
      <c r="AA8186">
        <f>SUMIF(货件明细!K:K,F8186,货件明细!J:J)</f>
        <v>0</v>
      </c>
      <c r="AB8186">
        <f t="shared" si="511"/>
        <v>1</v>
      </c>
    </row>
    <row r="8187" spans="1:28">
      <c r="A8187">
        <v>2026</v>
      </c>
      <c r="B8187">
        <v>1</v>
      </c>
      <c r="C8187">
        <v>2</v>
      </c>
      <c r="D8187" s="4">
        <v>46031</v>
      </c>
      <c r="E8187" t="s">
        <v>28</v>
      </c>
      <c r="F8187" t="s">
        <v>8410</v>
      </c>
      <c r="G8187" t="s">
        <v>269</v>
      </c>
      <c r="H8187" t="s">
        <v>31</v>
      </c>
      <c r="I8187" t="s">
        <v>32</v>
      </c>
      <c r="J8187" t="s">
        <v>7637</v>
      </c>
      <c r="K8187" t="s">
        <v>7637</v>
      </c>
      <c r="L8187" t="s">
        <v>46</v>
      </c>
      <c r="M8187" t="s">
        <v>2882</v>
      </c>
      <c r="N8187" t="s">
        <v>3135</v>
      </c>
      <c r="O8187">
        <v>11.9</v>
      </c>
      <c r="P8187">
        <v>7.14285714285714</v>
      </c>
      <c r="Q8187">
        <v>116.333333333333</v>
      </c>
      <c r="R8187">
        <v>123.47619047619</v>
      </c>
      <c r="S8187">
        <v>0</v>
      </c>
      <c r="T8187">
        <v>123.47619047619</v>
      </c>
      <c r="U8187">
        <v>30</v>
      </c>
      <c r="V8187">
        <f>SUMIF(货件明细!K:K,F8187,货件明细!AQ:AQ)</f>
        <v>0</v>
      </c>
      <c r="W8187">
        <f t="shared" si="508"/>
        <v>1</v>
      </c>
      <c r="X8187">
        <f t="shared" si="509"/>
        <v>30</v>
      </c>
      <c r="Y8187">
        <f>SUMIF(货件明细!K:K,F8187,货件明细!I:I)</f>
        <v>0</v>
      </c>
      <c r="Z8187">
        <f t="shared" si="510"/>
        <v>11.9</v>
      </c>
      <c r="AA8187">
        <f>SUMIF(货件明细!K:K,F8187,货件明细!J:J)</f>
        <v>0</v>
      </c>
      <c r="AB8187">
        <f t="shared" si="511"/>
        <v>1</v>
      </c>
    </row>
    <row r="8188" spans="1:28">
      <c r="A8188">
        <v>2026</v>
      </c>
      <c r="B8188">
        <v>1</v>
      </c>
      <c r="C8188">
        <v>2</v>
      </c>
      <c r="D8188" s="4">
        <v>46031</v>
      </c>
      <c r="E8188" t="s">
        <v>28</v>
      </c>
      <c r="F8188" t="s">
        <v>8411</v>
      </c>
      <c r="G8188" t="s">
        <v>56</v>
      </c>
      <c r="H8188" t="s">
        <v>44</v>
      </c>
      <c r="I8188" t="s">
        <v>32</v>
      </c>
      <c r="J8188" t="s">
        <v>7637</v>
      </c>
      <c r="K8188" t="s">
        <v>7637</v>
      </c>
      <c r="L8188" t="s">
        <v>46</v>
      </c>
      <c r="M8188" t="s">
        <v>2882</v>
      </c>
      <c r="N8188" t="s">
        <v>3135</v>
      </c>
      <c r="O8188">
        <v>11.9</v>
      </c>
      <c r="P8188">
        <v>7.14285714285714</v>
      </c>
      <c r="Q8188">
        <v>101.725</v>
      </c>
      <c r="R8188">
        <v>108.867857142857</v>
      </c>
      <c r="S8188">
        <v>0</v>
      </c>
      <c r="T8188">
        <v>108.867857142857</v>
      </c>
      <c r="U8188">
        <v>30</v>
      </c>
      <c r="V8188">
        <f>SUMIF(货件明细!K:K,F8188,货件明细!AQ:AQ)</f>
        <v>0</v>
      </c>
      <c r="W8188">
        <f t="shared" si="508"/>
        <v>1</v>
      </c>
      <c r="X8188">
        <f t="shared" si="509"/>
        <v>30</v>
      </c>
      <c r="Y8188">
        <f>SUMIF(货件明细!K:K,F8188,货件明细!I:I)</f>
        <v>0</v>
      </c>
      <c r="Z8188">
        <f t="shared" si="510"/>
        <v>11.9</v>
      </c>
      <c r="AA8188">
        <f>SUMIF(货件明细!K:K,F8188,货件明细!J:J)</f>
        <v>0</v>
      </c>
      <c r="AB8188">
        <f t="shared" si="511"/>
        <v>1</v>
      </c>
    </row>
    <row r="8189" spans="1:28">
      <c r="A8189">
        <v>2026</v>
      </c>
      <c r="B8189">
        <v>1</v>
      </c>
      <c r="C8189">
        <v>2</v>
      </c>
      <c r="D8189" s="4">
        <v>46031</v>
      </c>
      <c r="E8189" t="s">
        <v>28</v>
      </c>
      <c r="F8189" t="s">
        <v>8412</v>
      </c>
      <c r="G8189" t="s">
        <v>374</v>
      </c>
      <c r="H8189" t="s">
        <v>71</v>
      </c>
      <c r="I8189" t="s">
        <v>32</v>
      </c>
      <c r="J8189" t="s">
        <v>7637</v>
      </c>
      <c r="K8189" t="s">
        <v>7637</v>
      </c>
      <c r="L8189" t="s">
        <v>46</v>
      </c>
      <c r="M8189" t="s">
        <v>2882</v>
      </c>
      <c r="N8189" t="s">
        <v>3135</v>
      </c>
      <c r="O8189">
        <v>11.9</v>
      </c>
      <c r="P8189">
        <v>7.14285714285714</v>
      </c>
      <c r="Q8189">
        <v>80.3333333333333</v>
      </c>
      <c r="R8189">
        <v>87.4761904761905</v>
      </c>
      <c r="S8189">
        <v>0</v>
      </c>
      <c r="T8189">
        <v>87.4761904761905</v>
      </c>
      <c r="U8189">
        <v>30</v>
      </c>
      <c r="V8189">
        <f>SUMIF(货件明细!K:K,F8189,货件明细!AQ:AQ)</f>
        <v>0</v>
      </c>
      <c r="W8189">
        <f t="shared" si="508"/>
        <v>1</v>
      </c>
      <c r="X8189">
        <f t="shared" si="509"/>
        <v>30</v>
      </c>
      <c r="Y8189">
        <f>SUMIF(货件明细!K:K,F8189,货件明细!I:I)</f>
        <v>0</v>
      </c>
      <c r="Z8189">
        <f t="shared" si="510"/>
        <v>11.9</v>
      </c>
      <c r="AA8189">
        <f>SUMIF(货件明细!K:K,F8189,货件明细!J:J)</f>
        <v>0</v>
      </c>
      <c r="AB8189">
        <f t="shared" si="511"/>
        <v>1</v>
      </c>
    </row>
    <row r="8190" spans="1:28">
      <c r="A8190">
        <v>2026</v>
      </c>
      <c r="B8190">
        <v>1</v>
      </c>
      <c r="C8190">
        <v>2</v>
      </c>
      <c r="D8190" s="4">
        <v>46031</v>
      </c>
      <c r="E8190" t="s">
        <v>28</v>
      </c>
      <c r="F8190" t="s">
        <v>8413</v>
      </c>
      <c r="G8190" t="s">
        <v>105</v>
      </c>
      <c r="H8190" t="s">
        <v>31</v>
      </c>
      <c r="I8190" t="s">
        <v>32</v>
      </c>
      <c r="J8190" t="s">
        <v>7637</v>
      </c>
      <c r="K8190" t="s">
        <v>7637</v>
      </c>
      <c r="L8190" t="s">
        <v>46</v>
      </c>
      <c r="M8190" t="s">
        <v>2882</v>
      </c>
      <c r="N8190" t="s">
        <v>3135</v>
      </c>
      <c r="O8190">
        <v>11.9</v>
      </c>
      <c r="P8190">
        <v>7.14285714285714</v>
      </c>
      <c r="Q8190">
        <v>124.666666666667</v>
      </c>
      <c r="R8190">
        <v>131.809523809524</v>
      </c>
      <c r="S8190">
        <v>0</v>
      </c>
      <c r="T8190">
        <v>131.809523809524</v>
      </c>
      <c r="U8190">
        <v>30</v>
      </c>
      <c r="V8190">
        <f>SUMIF(货件明细!K:K,F8190,货件明细!AQ:AQ)</f>
        <v>0</v>
      </c>
      <c r="W8190">
        <f t="shared" si="508"/>
        <v>1</v>
      </c>
      <c r="X8190">
        <f t="shared" si="509"/>
        <v>30</v>
      </c>
      <c r="Y8190">
        <f>SUMIF(货件明细!K:K,F8190,货件明细!I:I)</f>
        <v>0</v>
      </c>
      <c r="Z8190">
        <f t="shared" si="510"/>
        <v>11.9</v>
      </c>
      <c r="AA8190">
        <f>SUMIF(货件明细!K:K,F8190,货件明细!J:J)</f>
        <v>0</v>
      </c>
      <c r="AB8190">
        <f t="shared" si="511"/>
        <v>1</v>
      </c>
    </row>
    <row r="8191" spans="1:28">
      <c r="A8191">
        <v>2026</v>
      </c>
      <c r="B8191">
        <v>1</v>
      </c>
      <c r="C8191">
        <v>2</v>
      </c>
      <c r="D8191" s="4">
        <v>46031</v>
      </c>
      <c r="E8191" t="s">
        <v>28</v>
      </c>
      <c r="F8191" t="s">
        <v>8414</v>
      </c>
      <c r="G8191" t="s">
        <v>206</v>
      </c>
      <c r="H8191" t="s">
        <v>71</v>
      </c>
      <c r="I8191" t="s">
        <v>32</v>
      </c>
      <c r="J8191" t="s">
        <v>7637</v>
      </c>
      <c r="K8191" t="s">
        <v>7637</v>
      </c>
      <c r="L8191" t="s">
        <v>46</v>
      </c>
      <c r="M8191" t="s">
        <v>2882</v>
      </c>
      <c r="N8191" t="s">
        <v>3135</v>
      </c>
      <c r="O8191">
        <v>11.9</v>
      </c>
      <c r="P8191">
        <v>7.14285714285714</v>
      </c>
      <c r="Q8191">
        <v>79.3291666666667</v>
      </c>
      <c r="R8191">
        <v>86.4720238095238</v>
      </c>
      <c r="S8191">
        <v>0</v>
      </c>
      <c r="T8191">
        <v>86.4720238095238</v>
      </c>
      <c r="U8191">
        <v>30</v>
      </c>
      <c r="V8191">
        <f>SUMIF(货件明细!K:K,F8191,货件明细!AQ:AQ)</f>
        <v>0</v>
      </c>
      <c r="W8191">
        <f t="shared" ref="W8191:W8254" si="512">IF(V8191=U8191,0,1)</f>
        <v>1</v>
      </c>
      <c r="X8191">
        <f t="shared" ref="X8191:X8254" si="513">U8191</f>
        <v>30</v>
      </c>
      <c r="Y8191">
        <f>SUMIF(货件明细!K:K,F8191,货件明细!I:I)</f>
        <v>0</v>
      </c>
      <c r="Z8191">
        <f t="shared" ref="Z8191:Z8254" si="514">O8191-Y8191</f>
        <v>11.9</v>
      </c>
      <c r="AA8191">
        <f>SUMIF(货件明细!K:K,F8191,货件明细!J:J)</f>
        <v>0</v>
      </c>
      <c r="AB8191">
        <f t="shared" ref="AB8191:AB8254" si="515">IF(T8191=AA8191,0,1)</f>
        <v>1</v>
      </c>
    </row>
    <row r="8192" spans="1:28">
      <c r="A8192">
        <v>2026</v>
      </c>
      <c r="B8192">
        <v>1</v>
      </c>
      <c r="C8192">
        <v>2</v>
      </c>
      <c r="D8192" s="4">
        <v>46031</v>
      </c>
      <c r="E8192" t="s">
        <v>28</v>
      </c>
      <c r="F8192" t="s">
        <v>8415</v>
      </c>
      <c r="G8192" t="s">
        <v>30</v>
      </c>
      <c r="H8192" t="s">
        <v>31</v>
      </c>
      <c r="I8192" t="s">
        <v>57</v>
      </c>
      <c r="J8192" t="s">
        <v>33</v>
      </c>
      <c r="K8192" t="s">
        <v>33</v>
      </c>
      <c r="L8192" t="s">
        <v>34</v>
      </c>
      <c r="M8192" t="s">
        <v>3882</v>
      </c>
      <c r="N8192" t="s">
        <v>6489</v>
      </c>
      <c r="O8192">
        <v>27.6</v>
      </c>
      <c r="Q8192">
        <v>1935</v>
      </c>
      <c r="R8192">
        <v>1935</v>
      </c>
      <c r="S8192">
        <v>302.464</v>
      </c>
      <c r="T8192">
        <v>2237.464</v>
      </c>
      <c r="U8192">
        <v>272</v>
      </c>
      <c r="V8192">
        <f>SUMIF(货件明细!K:K,F8192,货件明细!AQ:AQ)</f>
        <v>272</v>
      </c>
      <c r="W8192">
        <f t="shared" si="512"/>
        <v>0</v>
      </c>
      <c r="X8192">
        <f t="shared" si="513"/>
        <v>272</v>
      </c>
      <c r="Y8192">
        <f>SUMIF(货件明细!K:K,F8192,货件明细!I:I)</f>
        <v>25.976</v>
      </c>
      <c r="Z8192">
        <f t="shared" si="514"/>
        <v>1.624</v>
      </c>
      <c r="AA8192">
        <f>SUMIF(货件明细!K:K,F8192,货件明细!J:J)</f>
        <v>2237.464</v>
      </c>
      <c r="AB8192">
        <f t="shared" si="515"/>
        <v>0</v>
      </c>
    </row>
    <row r="8193" spans="1:28">
      <c r="A8193">
        <v>2026</v>
      </c>
      <c r="B8193">
        <v>1</v>
      </c>
      <c r="C8193">
        <v>2</v>
      </c>
      <c r="D8193" s="4">
        <v>46031</v>
      </c>
      <c r="E8193" t="s">
        <v>28</v>
      </c>
      <c r="F8193" t="s">
        <v>8416</v>
      </c>
      <c r="G8193" t="s">
        <v>30</v>
      </c>
      <c r="H8193" t="s">
        <v>31</v>
      </c>
      <c r="I8193" t="s">
        <v>4634</v>
      </c>
      <c r="J8193" t="s">
        <v>33</v>
      </c>
      <c r="K8193" t="s">
        <v>33</v>
      </c>
      <c r="L8193" t="s">
        <v>34</v>
      </c>
      <c r="M8193" t="s">
        <v>3882</v>
      </c>
      <c r="N8193" t="s">
        <v>6489</v>
      </c>
      <c r="O8193">
        <v>29.48</v>
      </c>
      <c r="Q8193">
        <v>2000</v>
      </c>
      <c r="R8193">
        <v>2000</v>
      </c>
      <c r="S8193">
        <v>85.624</v>
      </c>
      <c r="T8193">
        <v>2085.624</v>
      </c>
      <c r="U8193">
        <v>56</v>
      </c>
      <c r="V8193">
        <f>SUMIF(货件明细!K:K,F8193,货件明细!AQ:AQ)</f>
        <v>56</v>
      </c>
      <c r="W8193">
        <f t="shared" si="512"/>
        <v>0</v>
      </c>
      <c r="X8193">
        <f t="shared" si="513"/>
        <v>56</v>
      </c>
      <c r="Y8193">
        <f>SUMIF(货件明细!K:K,F8193,货件明细!I:I)</f>
        <v>27.44</v>
      </c>
      <c r="Z8193">
        <f t="shared" si="514"/>
        <v>2.04</v>
      </c>
      <c r="AA8193">
        <f>SUMIF(货件明细!K:K,F8193,货件明细!J:J)</f>
        <v>2085.624</v>
      </c>
      <c r="AB8193">
        <f t="shared" si="515"/>
        <v>0</v>
      </c>
    </row>
    <row r="8194" spans="1:28">
      <c r="A8194">
        <v>2026</v>
      </c>
      <c r="B8194">
        <v>1</v>
      </c>
      <c r="C8194">
        <v>2</v>
      </c>
      <c r="D8194" s="4">
        <v>46031</v>
      </c>
      <c r="E8194" t="s">
        <v>28</v>
      </c>
      <c r="F8194" t="s">
        <v>8417</v>
      </c>
      <c r="G8194" t="s">
        <v>30</v>
      </c>
      <c r="H8194" t="s">
        <v>31</v>
      </c>
      <c r="I8194" t="s">
        <v>96</v>
      </c>
      <c r="J8194" t="s">
        <v>33</v>
      </c>
      <c r="K8194" t="s">
        <v>33</v>
      </c>
      <c r="L8194" t="s">
        <v>34</v>
      </c>
      <c r="M8194" t="s">
        <v>3882</v>
      </c>
      <c r="N8194" t="s">
        <v>6489</v>
      </c>
      <c r="O8194">
        <v>21.8</v>
      </c>
      <c r="Q8194">
        <v>1480</v>
      </c>
      <c r="R8194">
        <v>1480</v>
      </c>
      <c r="S8194">
        <v>92.296</v>
      </c>
      <c r="T8194">
        <v>1572.296</v>
      </c>
      <c r="U8194">
        <v>83</v>
      </c>
      <c r="V8194">
        <f>SUMIF(货件明细!K:K,F8194,货件明细!AQ:AQ)</f>
        <v>83</v>
      </c>
      <c r="W8194">
        <f t="shared" si="512"/>
        <v>0</v>
      </c>
      <c r="X8194">
        <f t="shared" si="513"/>
        <v>83</v>
      </c>
      <c r="Y8194">
        <f>SUMIF(货件明细!K:K,F8194,货件明细!I:I)</f>
        <v>20.501</v>
      </c>
      <c r="Z8194">
        <f t="shared" si="514"/>
        <v>1.299</v>
      </c>
      <c r="AA8194">
        <f>SUMIF(货件明细!K:K,F8194,货件明细!J:J)</f>
        <v>1572.296</v>
      </c>
      <c r="AB8194">
        <f t="shared" si="515"/>
        <v>0</v>
      </c>
    </row>
    <row r="8195" spans="1:28">
      <c r="A8195">
        <v>2026</v>
      </c>
      <c r="B8195">
        <v>1</v>
      </c>
      <c r="C8195">
        <v>2</v>
      </c>
      <c r="D8195" s="4">
        <v>46031</v>
      </c>
      <c r="E8195" t="s">
        <v>28</v>
      </c>
      <c r="F8195" t="s">
        <v>8418</v>
      </c>
      <c r="G8195" t="s">
        <v>275</v>
      </c>
      <c r="H8195" t="s">
        <v>31</v>
      </c>
      <c r="I8195" t="s">
        <v>41</v>
      </c>
      <c r="J8195" t="s">
        <v>1110</v>
      </c>
      <c r="K8195" t="s">
        <v>1110</v>
      </c>
      <c r="L8195" t="s">
        <v>34</v>
      </c>
      <c r="M8195" t="s">
        <v>65</v>
      </c>
      <c r="N8195" t="s">
        <v>4245</v>
      </c>
      <c r="O8195">
        <v>14.65</v>
      </c>
      <c r="Q8195">
        <v>732</v>
      </c>
      <c r="R8195">
        <v>732</v>
      </c>
      <c r="S8195">
        <v>120.652</v>
      </c>
      <c r="T8195">
        <v>852.652</v>
      </c>
      <c r="U8195">
        <v>107</v>
      </c>
      <c r="V8195">
        <f>SUMIF(货件明细!K:K,F8195,货件明细!AQ:AQ)</f>
        <v>107</v>
      </c>
      <c r="W8195">
        <f t="shared" si="512"/>
        <v>0</v>
      </c>
      <c r="X8195">
        <f t="shared" si="513"/>
        <v>107</v>
      </c>
      <c r="Y8195">
        <f>SUMIF(货件明细!K:K,F8195,货件明细!I:I)</f>
        <v>13.902</v>
      </c>
      <c r="Z8195">
        <f t="shared" si="514"/>
        <v>0.748000000000001</v>
      </c>
      <c r="AA8195">
        <f>SUMIF(货件明细!K:K,F8195,货件明细!J:J)</f>
        <v>852.652</v>
      </c>
      <c r="AB8195">
        <f t="shared" si="515"/>
        <v>0</v>
      </c>
    </row>
    <row r="8196" spans="1:28">
      <c r="A8196">
        <v>2026</v>
      </c>
      <c r="B8196">
        <v>1</v>
      </c>
      <c r="C8196">
        <v>2</v>
      </c>
      <c r="D8196" s="4">
        <v>46031</v>
      </c>
      <c r="E8196" t="s">
        <v>28</v>
      </c>
      <c r="F8196" t="s">
        <v>8419</v>
      </c>
      <c r="G8196" t="s">
        <v>30</v>
      </c>
      <c r="H8196" t="s">
        <v>31</v>
      </c>
      <c r="I8196" t="s">
        <v>39</v>
      </c>
      <c r="J8196" t="s">
        <v>1110</v>
      </c>
      <c r="K8196" t="s">
        <v>1110</v>
      </c>
      <c r="L8196" t="s">
        <v>34</v>
      </c>
      <c r="M8196" t="s">
        <v>65</v>
      </c>
      <c r="N8196" t="s">
        <v>2857</v>
      </c>
      <c r="O8196">
        <v>20.7</v>
      </c>
      <c r="Q8196">
        <v>636.3</v>
      </c>
      <c r="R8196">
        <v>636.3</v>
      </c>
      <c r="S8196">
        <v>147.201</v>
      </c>
      <c r="T8196">
        <v>783.501</v>
      </c>
      <c r="U8196">
        <v>122</v>
      </c>
      <c r="V8196">
        <f>SUMIF(货件明细!K:K,F8196,货件明细!AQ:AQ)</f>
        <v>122</v>
      </c>
      <c r="W8196">
        <f t="shared" si="512"/>
        <v>0</v>
      </c>
      <c r="X8196">
        <f t="shared" si="513"/>
        <v>122</v>
      </c>
      <c r="Y8196">
        <f>SUMIF(货件明细!K:K,F8196,货件明细!I:I)</f>
        <v>19.579</v>
      </c>
      <c r="Z8196">
        <f t="shared" si="514"/>
        <v>1.121</v>
      </c>
      <c r="AA8196">
        <f>SUMIF(货件明细!K:K,F8196,货件明细!J:J)</f>
        <v>783.501</v>
      </c>
      <c r="AB8196">
        <f t="shared" si="515"/>
        <v>0</v>
      </c>
    </row>
    <row r="8197" spans="1:28">
      <c r="A8197">
        <v>2026</v>
      </c>
      <c r="B8197">
        <v>1</v>
      </c>
      <c r="C8197">
        <v>2</v>
      </c>
      <c r="D8197" s="4">
        <v>46031</v>
      </c>
      <c r="E8197" t="s">
        <v>28</v>
      </c>
      <c r="F8197" t="s">
        <v>8420</v>
      </c>
      <c r="G8197" t="s">
        <v>30</v>
      </c>
      <c r="H8197" t="s">
        <v>31</v>
      </c>
      <c r="I8197" t="s">
        <v>4634</v>
      </c>
      <c r="J8197" t="s">
        <v>1110</v>
      </c>
      <c r="K8197" t="s">
        <v>1110</v>
      </c>
      <c r="L8197" t="s">
        <v>34</v>
      </c>
      <c r="M8197" t="s">
        <v>65</v>
      </c>
      <c r="N8197" t="s">
        <v>2857</v>
      </c>
      <c r="O8197">
        <v>64.85</v>
      </c>
      <c r="Q8197">
        <v>1969.5</v>
      </c>
      <c r="R8197">
        <v>1969.5</v>
      </c>
      <c r="S8197">
        <v>211.002</v>
      </c>
      <c r="T8197">
        <v>2180.502</v>
      </c>
      <c r="U8197">
        <v>138</v>
      </c>
      <c r="V8197">
        <f>SUMIF(货件明细!K:K,F8197,货件明细!AQ:AQ)</f>
        <v>138</v>
      </c>
      <c r="W8197">
        <f t="shared" si="512"/>
        <v>0</v>
      </c>
      <c r="X8197">
        <f t="shared" si="513"/>
        <v>138</v>
      </c>
      <c r="Y8197">
        <f>SUMIF(货件明细!K:K,F8197,货件明细!I:I)</f>
        <v>60.1</v>
      </c>
      <c r="Z8197">
        <f t="shared" si="514"/>
        <v>4.74999999999999</v>
      </c>
      <c r="AA8197">
        <f>SUMIF(货件明细!K:K,F8197,货件明细!J:J)</f>
        <v>2180.502</v>
      </c>
      <c r="AB8197">
        <f t="shared" si="515"/>
        <v>0</v>
      </c>
    </row>
    <row r="8198" spans="1:28">
      <c r="A8198">
        <v>2026</v>
      </c>
      <c r="B8198">
        <v>1</v>
      </c>
      <c r="C8198">
        <v>2</v>
      </c>
      <c r="D8198" s="4">
        <v>46031</v>
      </c>
      <c r="E8198" t="s">
        <v>28</v>
      </c>
      <c r="F8198" t="s">
        <v>8421</v>
      </c>
      <c r="G8198" t="s">
        <v>30</v>
      </c>
      <c r="H8198" t="s">
        <v>31</v>
      </c>
      <c r="I8198" t="s">
        <v>96</v>
      </c>
      <c r="J8198" t="s">
        <v>1110</v>
      </c>
      <c r="K8198" t="s">
        <v>1110</v>
      </c>
      <c r="L8198" t="s">
        <v>34</v>
      </c>
      <c r="M8198" t="s">
        <v>65</v>
      </c>
      <c r="N8198" t="s">
        <v>2857</v>
      </c>
      <c r="O8198">
        <v>16.8</v>
      </c>
      <c r="Q8198">
        <v>515.1</v>
      </c>
      <c r="R8198">
        <v>515.1</v>
      </c>
      <c r="S8198">
        <v>73.392</v>
      </c>
      <c r="T8198">
        <v>588.492</v>
      </c>
      <c r="U8198">
        <v>63</v>
      </c>
      <c r="V8198">
        <f>SUMIF(货件明细!K:K,F8198,货件明细!AQ:AQ)</f>
        <v>63</v>
      </c>
      <c r="W8198">
        <f t="shared" si="512"/>
        <v>0</v>
      </c>
      <c r="X8198">
        <f t="shared" si="513"/>
        <v>63</v>
      </c>
      <c r="Y8198">
        <f>SUMIF(货件明细!K:K,F8198,货件明细!I:I)</f>
        <v>13.252</v>
      </c>
      <c r="Z8198">
        <f t="shared" si="514"/>
        <v>3.548</v>
      </c>
      <c r="AA8198">
        <f>SUMIF(货件明细!K:K,F8198,货件明细!J:J)</f>
        <v>588.492</v>
      </c>
      <c r="AB8198">
        <f t="shared" si="515"/>
        <v>0</v>
      </c>
    </row>
    <row r="8199" spans="1:28">
      <c r="A8199">
        <v>2026</v>
      </c>
      <c r="B8199">
        <v>1</v>
      </c>
      <c r="C8199">
        <v>2</v>
      </c>
      <c r="D8199" s="4">
        <v>46032</v>
      </c>
      <c r="E8199" t="s">
        <v>28</v>
      </c>
      <c r="F8199" t="s">
        <v>8422</v>
      </c>
      <c r="G8199" t="s">
        <v>43</v>
      </c>
      <c r="H8199" t="s">
        <v>44</v>
      </c>
      <c r="I8199" t="s">
        <v>39</v>
      </c>
      <c r="J8199" t="s">
        <v>7637</v>
      </c>
      <c r="K8199" t="s">
        <v>7637</v>
      </c>
      <c r="L8199" t="s">
        <v>46</v>
      </c>
      <c r="M8199" t="s">
        <v>2882</v>
      </c>
      <c r="N8199" t="s">
        <v>3135</v>
      </c>
      <c r="O8199">
        <v>26.5</v>
      </c>
      <c r="Q8199">
        <v>152.44</v>
      </c>
      <c r="R8199">
        <v>152.44</v>
      </c>
      <c r="S8199">
        <v>0</v>
      </c>
      <c r="T8199">
        <v>152.44</v>
      </c>
      <c r="U8199">
        <v>204</v>
      </c>
      <c r="V8199">
        <f>SUMIF(货件明细!K:K,F8199,货件明细!AQ:AQ)</f>
        <v>0</v>
      </c>
      <c r="W8199">
        <f t="shared" si="512"/>
        <v>1</v>
      </c>
      <c r="X8199">
        <f t="shared" si="513"/>
        <v>204</v>
      </c>
      <c r="Y8199">
        <f>SUMIF(货件明细!K:K,F8199,货件明细!I:I)</f>
        <v>0</v>
      </c>
      <c r="Z8199">
        <f t="shared" si="514"/>
        <v>26.5</v>
      </c>
      <c r="AA8199">
        <f>SUMIF(货件明细!K:K,F8199,货件明细!J:J)</f>
        <v>0</v>
      </c>
      <c r="AB8199">
        <f t="shared" si="515"/>
        <v>1</v>
      </c>
    </row>
    <row r="8200" spans="1:28">
      <c r="A8200">
        <v>2026</v>
      </c>
      <c r="B8200">
        <v>1</v>
      </c>
      <c r="C8200">
        <v>2</v>
      </c>
      <c r="D8200" s="4">
        <v>46032</v>
      </c>
      <c r="E8200" t="s">
        <v>28</v>
      </c>
      <c r="F8200" t="s">
        <v>8423</v>
      </c>
      <c r="G8200" t="s">
        <v>374</v>
      </c>
      <c r="H8200" t="s">
        <v>71</v>
      </c>
      <c r="I8200" t="s">
        <v>39</v>
      </c>
      <c r="J8200" t="s">
        <v>7637</v>
      </c>
      <c r="K8200" t="s">
        <v>7637</v>
      </c>
      <c r="L8200" t="s">
        <v>46</v>
      </c>
      <c r="M8200" t="s">
        <v>2882</v>
      </c>
      <c r="N8200" t="s">
        <v>3135</v>
      </c>
      <c r="O8200">
        <v>26.5</v>
      </c>
      <c r="Q8200">
        <v>115.34</v>
      </c>
      <c r="R8200">
        <v>115.34</v>
      </c>
      <c r="S8200">
        <v>0</v>
      </c>
      <c r="T8200">
        <v>115.34</v>
      </c>
      <c r="U8200">
        <v>204</v>
      </c>
      <c r="V8200">
        <f>SUMIF(货件明细!K:K,F8200,货件明细!AQ:AQ)</f>
        <v>0</v>
      </c>
      <c r="W8200">
        <f t="shared" si="512"/>
        <v>1</v>
      </c>
      <c r="X8200">
        <f t="shared" si="513"/>
        <v>204</v>
      </c>
      <c r="Y8200">
        <f>SUMIF(货件明细!K:K,F8200,货件明细!I:I)</f>
        <v>0</v>
      </c>
      <c r="Z8200">
        <f t="shared" si="514"/>
        <v>26.5</v>
      </c>
      <c r="AA8200">
        <f>SUMIF(货件明细!K:K,F8200,货件明细!J:J)</f>
        <v>0</v>
      </c>
      <c r="AB8200">
        <f t="shared" si="515"/>
        <v>1</v>
      </c>
    </row>
    <row r="8201" spans="1:28">
      <c r="A8201">
        <v>2026</v>
      </c>
      <c r="B8201">
        <v>1</v>
      </c>
      <c r="C8201">
        <v>2</v>
      </c>
      <c r="D8201" s="4">
        <v>46032</v>
      </c>
      <c r="E8201" t="s">
        <v>28</v>
      </c>
      <c r="F8201" t="s">
        <v>8424</v>
      </c>
      <c r="G8201" t="s">
        <v>74</v>
      </c>
      <c r="H8201" t="s">
        <v>44</v>
      </c>
      <c r="I8201" t="s">
        <v>39</v>
      </c>
      <c r="J8201" t="s">
        <v>7637</v>
      </c>
      <c r="K8201" t="s">
        <v>7637</v>
      </c>
      <c r="L8201" t="s">
        <v>46</v>
      </c>
      <c r="M8201" t="s">
        <v>2882</v>
      </c>
      <c r="N8201" t="s">
        <v>3135</v>
      </c>
      <c r="O8201">
        <v>26.5</v>
      </c>
      <c r="Q8201">
        <v>152.44</v>
      </c>
      <c r="R8201">
        <v>152.44</v>
      </c>
      <c r="S8201">
        <v>0</v>
      </c>
      <c r="T8201">
        <v>152.44</v>
      </c>
      <c r="U8201">
        <v>204</v>
      </c>
      <c r="V8201">
        <f>SUMIF(货件明细!K:K,F8201,货件明细!AQ:AQ)</f>
        <v>0</v>
      </c>
      <c r="W8201">
        <f t="shared" si="512"/>
        <v>1</v>
      </c>
      <c r="X8201">
        <f t="shared" si="513"/>
        <v>204</v>
      </c>
      <c r="Y8201">
        <f>SUMIF(货件明细!K:K,F8201,货件明细!I:I)</f>
        <v>0</v>
      </c>
      <c r="Z8201">
        <f t="shared" si="514"/>
        <v>26.5</v>
      </c>
      <c r="AA8201">
        <f>SUMIF(货件明细!K:K,F8201,货件明细!J:J)</f>
        <v>0</v>
      </c>
      <c r="AB8201">
        <f t="shared" si="515"/>
        <v>1</v>
      </c>
    </row>
    <row r="8202" spans="1:28">
      <c r="A8202">
        <v>2026</v>
      </c>
      <c r="B8202">
        <v>1</v>
      </c>
      <c r="C8202">
        <v>2</v>
      </c>
      <c r="D8202" s="4">
        <v>46032</v>
      </c>
      <c r="E8202" t="s">
        <v>28</v>
      </c>
      <c r="F8202" t="s">
        <v>8425</v>
      </c>
      <c r="G8202" t="s">
        <v>6724</v>
      </c>
      <c r="H8202" t="s">
        <v>71</v>
      </c>
      <c r="I8202" t="s">
        <v>39</v>
      </c>
      <c r="J8202" t="s">
        <v>7637</v>
      </c>
      <c r="K8202" t="s">
        <v>7637</v>
      </c>
      <c r="L8202" t="s">
        <v>46</v>
      </c>
      <c r="M8202" t="s">
        <v>2882</v>
      </c>
      <c r="N8202" t="s">
        <v>3135</v>
      </c>
      <c r="O8202">
        <v>26.5</v>
      </c>
      <c r="Q8202">
        <v>113.5</v>
      </c>
      <c r="R8202">
        <v>113.5</v>
      </c>
      <c r="S8202">
        <v>0</v>
      </c>
      <c r="T8202">
        <v>113.5</v>
      </c>
      <c r="U8202">
        <v>204</v>
      </c>
      <c r="V8202">
        <f>SUMIF(货件明细!K:K,F8202,货件明细!AQ:AQ)</f>
        <v>0</v>
      </c>
      <c r="W8202">
        <f t="shared" si="512"/>
        <v>1</v>
      </c>
      <c r="X8202">
        <f t="shared" si="513"/>
        <v>204</v>
      </c>
      <c r="Y8202">
        <f>SUMIF(货件明细!K:K,F8202,货件明细!I:I)</f>
        <v>0</v>
      </c>
      <c r="Z8202">
        <f t="shared" si="514"/>
        <v>26.5</v>
      </c>
      <c r="AA8202">
        <f>SUMIF(货件明细!K:K,F8202,货件明细!J:J)</f>
        <v>0</v>
      </c>
      <c r="AB8202">
        <f t="shared" si="515"/>
        <v>1</v>
      </c>
    </row>
    <row r="8203" spans="1:28">
      <c r="A8203">
        <v>2026</v>
      </c>
      <c r="B8203">
        <v>1</v>
      </c>
      <c r="C8203">
        <v>2</v>
      </c>
      <c r="D8203" s="4">
        <v>46032</v>
      </c>
      <c r="E8203" t="s">
        <v>28</v>
      </c>
      <c r="F8203" t="s">
        <v>8426</v>
      </c>
      <c r="G8203" t="s">
        <v>283</v>
      </c>
      <c r="H8203" t="s">
        <v>31</v>
      </c>
      <c r="I8203" t="s">
        <v>39</v>
      </c>
      <c r="J8203" t="s">
        <v>7637</v>
      </c>
      <c r="K8203" t="s">
        <v>100</v>
      </c>
      <c r="L8203" t="s">
        <v>46</v>
      </c>
      <c r="M8203" t="s">
        <v>47</v>
      </c>
      <c r="N8203" t="s">
        <v>5148</v>
      </c>
      <c r="O8203">
        <v>26.5</v>
      </c>
      <c r="Q8203">
        <v>185</v>
      </c>
      <c r="R8203">
        <v>185</v>
      </c>
      <c r="S8203">
        <v>0</v>
      </c>
      <c r="T8203">
        <v>185</v>
      </c>
      <c r="U8203">
        <v>204</v>
      </c>
      <c r="V8203">
        <f>SUMIF(货件明细!K:K,F8203,货件明细!AQ:AQ)</f>
        <v>0</v>
      </c>
      <c r="W8203">
        <f t="shared" si="512"/>
        <v>1</v>
      </c>
      <c r="X8203">
        <f t="shared" si="513"/>
        <v>204</v>
      </c>
      <c r="Y8203">
        <f>SUMIF(货件明细!K:K,F8203,货件明细!I:I)</f>
        <v>0</v>
      </c>
      <c r="Z8203">
        <f t="shared" si="514"/>
        <v>26.5</v>
      </c>
      <c r="AA8203">
        <f>SUMIF(货件明细!K:K,F8203,货件明细!J:J)</f>
        <v>0</v>
      </c>
      <c r="AB8203">
        <f t="shared" si="515"/>
        <v>1</v>
      </c>
    </row>
    <row r="8204" spans="1:28">
      <c r="A8204">
        <v>2026</v>
      </c>
      <c r="B8204">
        <v>1</v>
      </c>
      <c r="C8204">
        <v>2</v>
      </c>
      <c r="D8204" s="4">
        <v>46032</v>
      </c>
      <c r="E8204" t="s">
        <v>28</v>
      </c>
      <c r="F8204" t="s">
        <v>8427</v>
      </c>
      <c r="G8204" t="s">
        <v>43</v>
      </c>
      <c r="H8204" t="s">
        <v>44</v>
      </c>
      <c r="I8204" t="s">
        <v>96</v>
      </c>
      <c r="J8204" t="s">
        <v>7637</v>
      </c>
      <c r="K8204" t="s">
        <v>7637</v>
      </c>
      <c r="L8204" t="s">
        <v>46</v>
      </c>
      <c r="M8204" t="s">
        <v>2882</v>
      </c>
      <c r="N8204" t="s">
        <v>3135</v>
      </c>
      <c r="O8204">
        <v>38.65</v>
      </c>
      <c r="Q8204">
        <v>228.66</v>
      </c>
      <c r="R8204">
        <v>228.66</v>
      </c>
      <c r="S8204">
        <v>0</v>
      </c>
      <c r="T8204">
        <v>228.66</v>
      </c>
      <c r="U8204">
        <v>216</v>
      </c>
      <c r="V8204">
        <f>SUMIF(货件明细!K:K,F8204,货件明细!AQ:AQ)</f>
        <v>0</v>
      </c>
      <c r="W8204">
        <f t="shared" si="512"/>
        <v>1</v>
      </c>
      <c r="X8204">
        <f t="shared" si="513"/>
        <v>216</v>
      </c>
      <c r="Y8204">
        <f>SUMIF(货件明细!K:K,F8204,货件明细!I:I)</f>
        <v>0</v>
      </c>
      <c r="Z8204">
        <f t="shared" si="514"/>
        <v>38.65</v>
      </c>
      <c r="AA8204">
        <f>SUMIF(货件明细!K:K,F8204,货件明细!J:J)</f>
        <v>0</v>
      </c>
      <c r="AB8204">
        <f t="shared" si="515"/>
        <v>1</v>
      </c>
    </row>
    <row r="8205" spans="1:28">
      <c r="A8205">
        <v>2026</v>
      </c>
      <c r="B8205">
        <v>1</v>
      </c>
      <c r="C8205">
        <v>2</v>
      </c>
      <c r="D8205" s="4">
        <v>46032</v>
      </c>
      <c r="E8205" t="s">
        <v>28</v>
      </c>
      <c r="F8205" t="s">
        <v>8428</v>
      </c>
      <c r="G8205" t="s">
        <v>374</v>
      </c>
      <c r="H8205" t="s">
        <v>71</v>
      </c>
      <c r="I8205" t="s">
        <v>96</v>
      </c>
      <c r="J8205" t="s">
        <v>7637</v>
      </c>
      <c r="K8205" t="s">
        <v>7637</v>
      </c>
      <c r="L8205" t="s">
        <v>46</v>
      </c>
      <c r="M8205" t="s">
        <v>2882</v>
      </c>
      <c r="N8205" t="s">
        <v>3135</v>
      </c>
      <c r="O8205">
        <v>38.65</v>
      </c>
      <c r="Q8205">
        <v>173.01</v>
      </c>
      <c r="R8205">
        <v>173.01</v>
      </c>
      <c r="S8205">
        <v>0</v>
      </c>
      <c r="T8205">
        <v>173.01</v>
      </c>
      <c r="U8205">
        <v>216</v>
      </c>
      <c r="V8205">
        <f>SUMIF(货件明细!K:K,F8205,货件明细!AQ:AQ)</f>
        <v>0</v>
      </c>
      <c r="W8205">
        <f t="shared" si="512"/>
        <v>1</v>
      </c>
      <c r="X8205">
        <f t="shared" si="513"/>
        <v>216</v>
      </c>
      <c r="Y8205">
        <f>SUMIF(货件明细!K:K,F8205,货件明细!I:I)</f>
        <v>0</v>
      </c>
      <c r="Z8205">
        <f t="shared" si="514"/>
        <v>38.65</v>
      </c>
      <c r="AA8205">
        <f>SUMIF(货件明细!K:K,F8205,货件明细!J:J)</f>
        <v>0</v>
      </c>
      <c r="AB8205">
        <f t="shared" si="515"/>
        <v>1</v>
      </c>
    </row>
    <row r="8206" spans="1:28">
      <c r="A8206">
        <v>2026</v>
      </c>
      <c r="B8206">
        <v>1</v>
      </c>
      <c r="C8206">
        <v>2</v>
      </c>
      <c r="D8206" s="4">
        <v>46032</v>
      </c>
      <c r="E8206" t="s">
        <v>28</v>
      </c>
      <c r="F8206" t="s">
        <v>8429</v>
      </c>
      <c r="G8206" t="s">
        <v>74</v>
      </c>
      <c r="H8206" t="s">
        <v>44</v>
      </c>
      <c r="I8206" t="s">
        <v>96</v>
      </c>
      <c r="J8206" t="s">
        <v>7637</v>
      </c>
      <c r="K8206" t="s">
        <v>7637</v>
      </c>
      <c r="L8206" t="s">
        <v>46</v>
      </c>
      <c r="M8206" t="s">
        <v>2882</v>
      </c>
      <c r="N8206" t="s">
        <v>3135</v>
      </c>
      <c r="O8206">
        <v>38.65</v>
      </c>
      <c r="Q8206">
        <v>228.66</v>
      </c>
      <c r="R8206">
        <v>228.66</v>
      </c>
      <c r="S8206">
        <v>0</v>
      </c>
      <c r="T8206">
        <v>228.66</v>
      </c>
      <c r="U8206">
        <v>216</v>
      </c>
      <c r="V8206">
        <f>SUMIF(货件明细!K:K,F8206,货件明细!AQ:AQ)</f>
        <v>0</v>
      </c>
      <c r="W8206">
        <f t="shared" si="512"/>
        <v>1</v>
      </c>
      <c r="X8206">
        <f t="shared" si="513"/>
        <v>216</v>
      </c>
      <c r="Y8206">
        <f>SUMIF(货件明细!K:K,F8206,货件明细!I:I)</f>
        <v>0</v>
      </c>
      <c r="Z8206">
        <f t="shared" si="514"/>
        <v>38.65</v>
      </c>
      <c r="AA8206">
        <f>SUMIF(货件明细!K:K,F8206,货件明细!J:J)</f>
        <v>0</v>
      </c>
      <c r="AB8206">
        <f t="shared" si="515"/>
        <v>1</v>
      </c>
    </row>
    <row r="8207" spans="1:28">
      <c r="A8207">
        <v>2026</v>
      </c>
      <c r="B8207">
        <v>1</v>
      </c>
      <c r="C8207">
        <v>2</v>
      </c>
      <c r="D8207" s="4">
        <v>46032</v>
      </c>
      <c r="E8207" t="s">
        <v>28</v>
      </c>
      <c r="F8207" t="s">
        <v>8430</v>
      </c>
      <c r="G8207" t="s">
        <v>6724</v>
      </c>
      <c r="H8207" t="s">
        <v>71</v>
      </c>
      <c r="I8207" t="s">
        <v>96</v>
      </c>
      <c r="J8207" t="s">
        <v>7637</v>
      </c>
      <c r="K8207" t="s">
        <v>7637</v>
      </c>
      <c r="L8207" t="s">
        <v>46</v>
      </c>
      <c r="M8207" t="s">
        <v>2882</v>
      </c>
      <c r="N8207" t="s">
        <v>3135</v>
      </c>
      <c r="O8207">
        <v>38.65</v>
      </c>
      <c r="Q8207">
        <v>170.25</v>
      </c>
      <c r="R8207">
        <v>170.25</v>
      </c>
      <c r="S8207">
        <v>0</v>
      </c>
      <c r="T8207">
        <v>170.25</v>
      </c>
      <c r="U8207">
        <v>216</v>
      </c>
      <c r="V8207">
        <f>SUMIF(货件明细!K:K,F8207,货件明细!AQ:AQ)</f>
        <v>0</v>
      </c>
      <c r="W8207">
        <f t="shared" si="512"/>
        <v>1</v>
      </c>
      <c r="X8207">
        <f t="shared" si="513"/>
        <v>216</v>
      </c>
      <c r="Y8207">
        <f>SUMIF(货件明细!K:K,F8207,货件明细!I:I)</f>
        <v>0</v>
      </c>
      <c r="Z8207">
        <f t="shared" si="514"/>
        <v>38.65</v>
      </c>
      <c r="AA8207">
        <f>SUMIF(货件明细!K:K,F8207,货件明细!J:J)</f>
        <v>0</v>
      </c>
      <c r="AB8207">
        <f t="shared" si="515"/>
        <v>1</v>
      </c>
    </row>
    <row r="8208" spans="1:28">
      <c r="A8208">
        <v>2026</v>
      </c>
      <c r="B8208">
        <v>1</v>
      </c>
      <c r="C8208">
        <v>2</v>
      </c>
      <c r="D8208" s="4">
        <v>46032</v>
      </c>
      <c r="E8208" t="s">
        <v>28</v>
      </c>
      <c r="F8208" t="s">
        <v>8431</v>
      </c>
      <c r="G8208" t="s">
        <v>283</v>
      </c>
      <c r="H8208" t="s">
        <v>31</v>
      </c>
      <c r="I8208" t="s">
        <v>96</v>
      </c>
      <c r="J8208" t="s">
        <v>7637</v>
      </c>
      <c r="K8208" t="s">
        <v>100</v>
      </c>
      <c r="L8208" t="s">
        <v>46</v>
      </c>
      <c r="M8208" t="s">
        <v>47</v>
      </c>
      <c r="N8208" t="s">
        <v>5148</v>
      </c>
      <c r="O8208">
        <v>38.65</v>
      </c>
      <c r="Q8208">
        <v>277.5</v>
      </c>
      <c r="R8208">
        <v>277.5</v>
      </c>
      <c r="S8208">
        <v>0</v>
      </c>
      <c r="T8208">
        <v>277.5</v>
      </c>
      <c r="U8208">
        <v>216</v>
      </c>
      <c r="V8208">
        <f>SUMIF(货件明细!K:K,F8208,货件明细!AQ:AQ)</f>
        <v>0</v>
      </c>
      <c r="W8208">
        <f t="shared" si="512"/>
        <v>1</v>
      </c>
      <c r="X8208">
        <f t="shared" si="513"/>
        <v>216</v>
      </c>
      <c r="Y8208">
        <f>SUMIF(货件明细!K:K,F8208,货件明细!I:I)</f>
        <v>0</v>
      </c>
      <c r="Z8208">
        <f t="shared" si="514"/>
        <v>38.65</v>
      </c>
      <c r="AA8208">
        <f>SUMIF(货件明细!K:K,F8208,货件明细!J:J)</f>
        <v>0</v>
      </c>
      <c r="AB8208">
        <f t="shared" si="515"/>
        <v>1</v>
      </c>
    </row>
    <row r="8209" spans="1:28">
      <c r="A8209">
        <v>2026</v>
      </c>
      <c r="B8209">
        <v>1</v>
      </c>
      <c r="C8209">
        <v>2</v>
      </c>
      <c r="D8209" s="4">
        <v>46032</v>
      </c>
      <c r="E8209" t="s">
        <v>28</v>
      </c>
      <c r="F8209" t="s">
        <v>8432</v>
      </c>
      <c r="G8209" t="s">
        <v>43</v>
      </c>
      <c r="H8209" t="s">
        <v>44</v>
      </c>
      <c r="I8209" t="s">
        <v>57</v>
      </c>
      <c r="J8209" t="s">
        <v>7637</v>
      </c>
      <c r="K8209" t="s">
        <v>7637</v>
      </c>
      <c r="L8209" t="s">
        <v>46</v>
      </c>
      <c r="M8209" t="s">
        <v>2882</v>
      </c>
      <c r="N8209" t="s">
        <v>3135</v>
      </c>
      <c r="O8209">
        <v>26.9</v>
      </c>
      <c r="Q8209">
        <v>152.44</v>
      </c>
      <c r="R8209">
        <v>152.44</v>
      </c>
      <c r="S8209">
        <v>0</v>
      </c>
      <c r="T8209">
        <v>152.44</v>
      </c>
      <c r="U8209">
        <v>178</v>
      </c>
      <c r="V8209">
        <f>SUMIF(货件明细!K:K,F8209,货件明细!AQ:AQ)</f>
        <v>0</v>
      </c>
      <c r="W8209">
        <f t="shared" si="512"/>
        <v>1</v>
      </c>
      <c r="X8209">
        <f t="shared" si="513"/>
        <v>178</v>
      </c>
      <c r="Y8209">
        <f>SUMIF(货件明细!K:K,F8209,货件明细!I:I)</f>
        <v>0</v>
      </c>
      <c r="Z8209">
        <f t="shared" si="514"/>
        <v>26.9</v>
      </c>
      <c r="AA8209">
        <f>SUMIF(货件明细!K:K,F8209,货件明细!J:J)</f>
        <v>0</v>
      </c>
      <c r="AB8209">
        <f t="shared" si="515"/>
        <v>1</v>
      </c>
    </row>
    <row r="8210" spans="1:28">
      <c r="A8210">
        <v>2026</v>
      </c>
      <c r="B8210">
        <v>1</v>
      </c>
      <c r="C8210">
        <v>2</v>
      </c>
      <c r="D8210" s="4">
        <v>46032</v>
      </c>
      <c r="E8210" t="s">
        <v>28</v>
      </c>
      <c r="F8210" t="s">
        <v>8433</v>
      </c>
      <c r="G8210" t="s">
        <v>374</v>
      </c>
      <c r="H8210" t="s">
        <v>71</v>
      </c>
      <c r="I8210" t="s">
        <v>57</v>
      </c>
      <c r="J8210" t="s">
        <v>7637</v>
      </c>
      <c r="K8210" t="s">
        <v>7637</v>
      </c>
      <c r="L8210" t="s">
        <v>46</v>
      </c>
      <c r="M8210" t="s">
        <v>2882</v>
      </c>
      <c r="N8210" t="s">
        <v>3135</v>
      </c>
      <c r="O8210">
        <v>26.9</v>
      </c>
      <c r="Q8210">
        <v>115.34</v>
      </c>
      <c r="R8210">
        <v>115.34</v>
      </c>
      <c r="S8210">
        <v>0</v>
      </c>
      <c r="T8210">
        <v>115.34</v>
      </c>
      <c r="U8210">
        <v>178</v>
      </c>
      <c r="V8210">
        <f>SUMIF(货件明细!K:K,F8210,货件明细!AQ:AQ)</f>
        <v>0</v>
      </c>
      <c r="W8210">
        <f t="shared" si="512"/>
        <v>1</v>
      </c>
      <c r="X8210">
        <f t="shared" si="513"/>
        <v>178</v>
      </c>
      <c r="Y8210">
        <f>SUMIF(货件明细!K:K,F8210,货件明细!I:I)</f>
        <v>0</v>
      </c>
      <c r="Z8210">
        <f t="shared" si="514"/>
        <v>26.9</v>
      </c>
      <c r="AA8210">
        <f>SUMIF(货件明细!K:K,F8210,货件明细!J:J)</f>
        <v>0</v>
      </c>
      <c r="AB8210">
        <f t="shared" si="515"/>
        <v>1</v>
      </c>
    </row>
    <row r="8211" spans="1:28">
      <c r="A8211">
        <v>2026</v>
      </c>
      <c r="B8211">
        <v>1</v>
      </c>
      <c r="C8211">
        <v>2</v>
      </c>
      <c r="D8211" s="4">
        <v>46032</v>
      </c>
      <c r="E8211" t="s">
        <v>28</v>
      </c>
      <c r="F8211" t="s">
        <v>8434</v>
      </c>
      <c r="G8211" t="s">
        <v>74</v>
      </c>
      <c r="H8211" t="s">
        <v>44</v>
      </c>
      <c r="I8211" t="s">
        <v>57</v>
      </c>
      <c r="J8211" t="s">
        <v>7637</v>
      </c>
      <c r="K8211" t="s">
        <v>7637</v>
      </c>
      <c r="L8211" t="s">
        <v>46</v>
      </c>
      <c r="M8211" t="s">
        <v>2882</v>
      </c>
      <c r="N8211" t="s">
        <v>3135</v>
      </c>
      <c r="O8211">
        <v>26.9</v>
      </c>
      <c r="Q8211">
        <v>152.44</v>
      </c>
      <c r="R8211">
        <v>152.44</v>
      </c>
      <c r="S8211">
        <v>0</v>
      </c>
      <c r="T8211">
        <v>152.44</v>
      </c>
      <c r="U8211">
        <v>178</v>
      </c>
      <c r="V8211">
        <f>SUMIF(货件明细!K:K,F8211,货件明细!AQ:AQ)</f>
        <v>0</v>
      </c>
      <c r="W8211">
        <f t="shared" si="512"/>
        <v>1</v>
      </c>
      <c r="X8211">
        <f t="shared" si="513"/>
        <v>178</v>
      </c>
      <c r="Y8211">
        <f>SUMIF(货件明细!K:K,F8211,货件明细!I:I)</f>
        <v>0</v>
      </c>
      <c r="Z8211">
        <f t="shared" si="514"/>
        <v>26.9</v>
      </c>
      <c r="AA8211">
        <f>SUMIF(货件明细!K:K,F8211,货件明细!J:J)</f>
        <v>0</v>
      </c>
      <c r="AB8211">
        <f t="shared" si="515"/>
        <v>1</v>
      </c>
    </row>
    <row r="8212" spans="1:28">
      <c r="A8212">
        <v>2026</v>
      </c>
      <c r="B8212">
        <v>1</v>
      </c>
      <c r="C8212">
        <v>2</v>
      </c>
      <c r="D8212" s="4">
        <v>46032</v>
      </c>
      <c r="E8212" t="s">
        <v>28</v>
      </c>
      <c r="F8212" t="s">
        <v>8435</v>
      </c>
      <c r="G8212" t="s">
        <v>6724</v>
      </c>
      <c r="H8212" t="s">
        <v>71</v>
      </c>
      <c r="I8212" t="s">
        <v>57</v>
      </c>
      <c r="J8212" t="s">
        <v>7637</v>
      </c>
      <c r="K8212" t="s">
        <v>7637</v>
      </c>
      <c r="L8212" t="s">
        <v>46</v>
      </c>
      <c r="M8212" t="s">
        <v>2882</v>
      </c>
      <c r="N8212" t="s">
        <v>3135</v>
      </c>
      <c r="O8212">
        <v>26.9</v>
      </c>
      <c r="Q8212">
        <v>113.5</v>
      </c>
      <c r="R8212">
        <v>113.5</v>
      </c>
      <c r="S8212">
        <v>0</v>
      </c>
      <c r="T8212">
        <v>113.5</v>
      </c>
      <c r="U8212">
        <v>178</v>
      </c>
      <c r="V8212">
        <f>SUMIF(货件明细!K:K,F8212,货件明细!AQ:AQ)</f>
        <v>0</v>
      </c>
      <c r="W8212">
        <f t="shared" si="512"/>
        <v>1</v>
      </c>
      <c r="X8212">
        <f t="shared" si="513"/>
        <v>178</v>
      </c>
      <c r="Y8212">
        <f>SUMIF(货件明细!K:K,F8212,货件明细!I:I)</f>
        <v>0</v>
      </c>
      <c r="Z8212">
        <f t="shared" si="514"/>
        <v>26.9</v>
      </c>
      <c r="AA8212">
        <f>SUMIF(货件明细!K:K,F8212,货件明细!J:J)</f>
        <v>0</v>
      </c>
      <c r="AB8212">
        <f t="shared" si="515"/>
        <v>1</v>
      </c>
    </row>
    <row r="8213" spans="1:28">
      <c r="A8213">
        <v>2026</v>
      </c>
      <c r="B8213">
        <v>1</v>
      </c>
      <c r="C8213">
        <v>2</v>
      </c>
      <c r="D8213" s="4">
        <v>46032</v>
      </c>
      <c r="E8213" t="s">
        <v>28</v>
      </c>
      <c r="F8213" t="s">
        <v>8436</v>
      </c>
      <c r="G8213" t="s">
        <v>283</v>
      </c>
      <c r="H8213" t="s">
        <v>31</v>
      </c>
      <c r="I8213" t="s">
        <v>57</v>
      </c>
      <c r="J8213" t="s">
        <v>7637</v>
      </c>
      <c r="K8213" t="s">
        <v>100</v>
      </c>
      <c r="L8213" t="s">
        <v>46</v>
      </c>
      <c r="M8213" t="s">
        <v>47</v>
      </c>
      <c r="N8213" t="s">
        <v>5148</v>
      </c>
      <c r="O8213">
        <v>26.9</v>
      </c>
      <c r="Q8213">
        <v>185</v>
      </c>
      <c r="R8213">
        <v>185</v>
      </c>
      <c r="S8213">
        <v>0</v>
      </c>
      <c r="T8213">
        <v>185</v>
      </c>
      <c r="U8213">
        <v>178</v>
      </c>
      <c r="V8213">
        <f>SUMIF(货件明细!K:K,F8213,货件明细!AQ:AQ)</f>
        <v>0</v>
      </c>
      <c r="W8213">
        <f t="shared" si="512"/>
        <v>1</v>
      </c>
      <c r="X8213">
        <f t="shared" si="513"/>
        <v>178</v>
      </c>
      <c r="Y8213">
        <f>SUMIF(货件明细!K:K,F8213,货件明细!I:I)</f>
        <v>0</v>
      </c>
      <c r="Z8213">
        <f t="shared" si="514"/>
        <v>26.9</v>
      </c>
      <c r="AA8213">
        <f>SUMIF(货件明细!K:K,F8213,货件明细!J:J)</f>
        <v>0</v>
      </c>
      <c r="AB8213">
        <f t="shared" si="515"/>
        <v>1</v>
      </c>
    </row>
    <row r="8214" spans="1:28">
      <c r="A8214">
        <v>2026</v>
      </c>
      <c r="B8214">
        <v>1</v>
      </c>
      <c r="C8214">
        <v>2</v>
      </c>
      <c r="D8214" s="4">
        <v>46032</v>
      </c>
      <c r="E8214" t="s">
        <v>28</v>
      </c>
      <c r="F8214" t="s">
        <v>8437</v>
      </c>
      <c r="G8214" t="s">
        <v>43</v>
      </c>
      <c r="H8214" t="s">
        <v>44</v>
      </c>
      <c r="I8214" t="s">
        <v>80</v>
      </c>
      <c r="J8214" t="s">
        <v>7637</v>
      </c>
      <c r="K8214" t="s">
        <v>7637</v>
      </c>
      <c r="L8214" t="s">
        <v>46</v>
      </c>
      <c r="M8214" t="s">
        <v>2882</v>
      </c>
      <c r="N8214" t="s">
        <v>3135</v>
      </c>
      <c r="O8214">
        <v>12.85</v>
      </c>
      <c r="Q8214">
        <v>76.22</v>
      </c>
      <c r="R8214">
        <v>76.22</v>
      </c>
      <c r="S8214">
        <v>0</v>
      </c>
      <c r="T8214">
        <v>76.22</v>
      </c>
      <c r="U8214">
        <v>67</v>
      </c>
      <c r="V8214">
        <f>SUMIF(货件明细!K:K,F8214,货件明细!AQ:AQ)</f>
        <v>0</v>
      </c>
      <c r="W8214">
        <f t="shared" si="512"/>
        <v>1</v>
      </c>
      <c r="X8214">
        <f t="shared" si="513"/>
        <v>67</v>
      </c>
      <c r="Y8214">
        <f>SUMIF(货件明细!K:K,F8214,货件明细!I:I)</f>
        <v>0</v>
      </c>
      <c r="Z8214">
        <f t="shared" si="514"/>
        <v>12.85</v>
      </c>
      <c r="AA8214">
        <f>SUMIF(货件明细!K:K,F8214,货件明细!J:J)</f>
        <v>0</v>
      </c>
      <c r="AB8214">
        <f t="shared" si="515"/>
        <v>1</v>
      </c>
    </row>
    <row r="8215" spans="1:28">
      <c r="A8215">
        <v>2026</v>
      </c>
      <c r="B8215">
        <v>1</v>
      </c>
      <c r="C8215">
        <v>2</v>
      </c>
      <c r="D8215" s="4">
        <v>46032</v>
      </c>
      <c r="E8215" t="s">
        <v>28</v>
      </c>
      <c r="F8215" t="s">
        <v>8438</v>
      </c>
      <c r="G8215" t="s">
        <v>374</v>
      </c>
      <c r="H8215" t="s">
        <v>71</v>
      </c>
      <c r="I8215" t="s">
        <v>80</v>
      </c>
      <c r="J8215" t="s">
        <v>7637</v>
      </c>
      <c r="K8215" t="s">
        <v>7637</v>
      </c>
      <c r="L8215" t="s">
        <v>46</v>
      </c>
      <c r="M8215" t="s">
        <v>2882</v>
      </c>
      <c r="N8215" t="s">
        <v>3135</v>
      </c>
      <c r="O8215">
        <v>12.85</v>
      </c>
      <c r="Q8215">
        <v>57.67</v>
      </c>
      <c r="R8215">
        <v>57.67</v>
      </c>
      <c r="S8215">
        <v>0</v>
      </c>
      <c r="T8215">
        <v>57.67</v>
      </c>
      <c r="U8215">
        <v>67</v>
      </c>
      <c r="V8215">
        <f>SUMIF(货件明细!K:K,F8215,货件明细!AQ:AQ)</f>
        <v>0</v>
      </c>
      <c r="W8215">
        <f t="shared" si="512"/>
        <v>1</v>
      </c>
      <c r="X8215">
        <f t="shared" si="513"/>
        <v>67</v>
      </c>
      <c r="Y8215">
        <f>SUMIF(货件明细!K:K,F8215,货件明细!I:I)</f>
        <v>0</v>
      </c>
      <c r="Z8215">
        <f t="shared" si="514"/>
        <v>12.85</v>
      </c>
      <c r="AA8215">
        <f>SUMIF(货件明细!K:K,F8215,货件明细!J:J)</f>
        <v>0</v>
      </c>
      <c r="AB8215">
        <f t="shared" si="515"/>
        <v>1</v>
      </c>
    </row>
    <row r="8216" spans="1:28">
      <c r="A8216">
        <v>2026</v>
      </c>
      <c r="B8216">
        <v>1</v>
      </c>
      <c r="C8216">
        <v>2</v>
      </c>
      <c r="D8216" s="4">
        <v>46032</v>
      </c>
      <c r="E8216" t="s">
        <v>28</v>
      </c>
      <c r="F8216" t="s">
        <v>8439</v>
      </c>
      <c r="G8216" t="s">
        <v>74</v>
      </c>
      <c r="H8216" t="s">
        <v>44</v>
      </c>
      <c r="I8216" t="s">
        <v>80</v>
      </c>
      <c r="J8216" t="s">
        <v>7637</v>
      </c>
      <c r="K8216" t="s">
        <v>7637</v>
      </c>
      <c r="L8216" t="s">
        <v>46</v>
      </c>
      <c r="M8216" t="s">
        <v>2882</v>
      </c>
      <c r="N8216" t="s">
        <v>3135</v>
      </c>
      <c r="O8216">
        <v>12.85</v>
      </c>
      <c r="Q8216">
        <v>76.22</v>
      </c>
      <c r="R8216">
        <v>76.22</v>
      </c>
      <c r="S8216">
        <v>0</v>
      </c>
      <c r="T8216">
        <v>76.22</v>
      </c>
      <c r="U8216">
        <v>67</v>
      </c>
      <c r="V8216">
        <f>SUMIF(货件明细!K:K,F8216,货件明细!AQ:AQ)</f>
        <v>0</v>
      </c>
      <c r="W8216">
        <f t="shared" si="512"/>
        <v>1</v>
      </c>
      <c r="X8216">
        <f t="shared" si="513"/>
        <v>67</v>
      </c>
      <c r="Y8216">
        <f>SUMIF(货件明细!K:K,F8216,货件明细!I:I)</f>
        <v>0</v>
      </c>
      <c r="Z8216">
        <f t="shared" si="514"/>
        <v>12.85</v>
      </c>
      <c r="AA8216">
        <f>SUMIF(货件明细!K:K,F8216,货件明细!J:J)</f>
        <v>0</v>
      </c>
      <c r="AB8216">
        <f t="shared" si="515"/>
        <v>1</v>
      </c>
    </row>
    <row r="8217" spans="1:28">
      <c r="A8217">
        <v>2026</v>
      </c>
      <c r="B8217">
        <v>1</v>
      </c>
      <c r="C8217">
        <v>2</v>
      </c>
      <c r="D8217" s="4">
        <v>46032</v>
      </c>
      <c r="E8217" t="s">
        <v>28</v>
      </c>
      <c r="F8217" t="s">
        <v>8440</v>
      </c>
      <c r="G8217" t="s">
        <v>6724</v>
      </c>
      <c r="H8217" t="s">
        <v>71</v>
      </c>
      <c r="I8217" t="s">
        <v>80</v>
      </c>
      <c r="J8217" t="s">
        <v>7637</v>
      </c>
      <c r="K8217" t="s">
        <v>7637</v>
      </c>
      <c r="L8217" t="s">
        <v>46</v>
      </c>
      <c r="M8217" t="s">
        <v>2882</v>
      </c>
      <c r="N8217" t="s">
        <v>3135</v>
      </c>
      <c r="O8217">
        <v>12.85</v>
      </c>
      <c r="Q8217">
        <v>56.75</v>
      </c>
      <c r="R8217">
        <v>56.75</v>
      </c>
      <c r="S8217">
        <v>0</v>
      </c>
      <c r="T8217">
        <v>56.75</v>
      </c>
      <c r="U8217">
        <v>67</v>
      </c>
      <c r="V8217">
        <f>SUMIF(货件明细!K:K,F8217,货件明细!AQ:AQ)</f>
        <v>0</v>
      </c>
      <c r="W8217">
        <f t="shared" si="512"/>
        <v>1</v>
      </c>
      <c r="X8217">
        <f t="shared" si="513"/>
        <v>67</v>
      </c>
      <c r="Y8217">
        <f>SUMIF(货件明细!K:K,F8217,货件明细!I:I)</f>
        <v>0</v>
      </c>
      <c r="Z8217">
        <f t="shared" si="514"/>
        <v>12.85</v>
      </c>
      <c r="AA8217">
        <f>SUMIF(货件明细!K:K,F8217,货件明细!J:J)</f>
        <v>0</v>
      </c>
      <c r="AB8217">
        <f t="shared" si="515"/>
        <v>1</v>
      </c>
    </row>
    <row r="8218" spans="1:28">
      <c r="A8218">
        <v>2026</v>
      </c>
      <c r="B8218">
        <v>1</v>
      </c>
      <c r="C8218">
        <v>2</v>
      </c>
      <c r="D8218" s="4">
        <v>46032</v>
      </c>
      <c r="E8218" t="s">
        <v>28</v>
      </c>
      <c r="F8218" t="s">
        <v>8441</v>
      </c>
      <c r="G8218" t="s">
        <v>283</v>
      </c>
      <c r="H8218" t="s">
        <v>31</v>
      </c>
      <c r="I8218" t="s">
        <v>80</v>
      </c>
      <c r="J8218" t="s">
        <v>7637</v>
      </c>
      <c r="K8218" t="s">
        <v>100</v>
      </c>
      <c r="L8218" t="s">
        <v>46</v>
      </c>
      <c r="M8218" t="s">
        <v>47</v>
      </c>
      <c r="N8218" t="s">
        <v>5148</v>
      </c>
      <c r="O8218">
        <v>12.85</v>
      </c>
      <c r="Q8218">
        <v>92.5</v>
      </c>
      <c r="R8218">
        <v>92.5</v>
      </c>
      <c r="S8218">
        <v>0</v>
      </c>
      <c r="T8218">
        <v>92.5</v>
      </c>
      <c r="U8218">
        <v>67</v>
      </c>
      <c r="V8218">
        <f>SUMIF(货件明细!K:K,F8218,货件明细!AQ:AQ)</f>
        <v>0</v>
      </c>
      <c r="W8218">
        <f t="shared" si="512"/>
        <v>1</v>
      </c>
      <c r="X8218">
        <f t="shared" si="513"/>
        <v>67</v>
      </c>
      <c r="Y8218">
        <f>SUMIF(货件明细!K:K,F8218,货件明细!I:I)</f>
        <v>0</v>
      </c>
      <c r="Z8218">
        <f t="shared" si="514"/>
        <v>12.85</v>
      </c>
      <c r="AA8218">
        <f>SUMIF(货件明细!K:K,F8218,货件明细!J:J)</f>
        <v>0</v>
      </c>
      <c r="AB8218">
        <f t="shared" si="515"/>
        <v>1</v>
      </c>
    </row>
    <row r="8219" spans="1:28">
      <c r="A8219">
        <v>2026</v>
      </c>
      <c r="B8219">
        <v>1</v>
      </c>
      <c r="C8219">
        <v>2</v>
      </c>
      <c r="D8219" s="4">
        <v>46032</v>
      </c>
      <c r="E8219" t="s">
        <v>28</v>
      </c>
      <c r="F8219" t="s">
        <v>8442</v>
      </c>
      <c r="G8219" t="s">
        <v>43</v>
      </c>
      <c r="H8219" t="s">
        <v>44</v>
      </c>
      <c r="I8219" t="s">
        <v>39</v>
      </c>
      <c r="J8219" t="s">
        <v>7637</v>
      </c>
      <c r="K8219" t="s">
        <v>7637</v>
      </c>
      <c r="L8219" t="s">
        <v>46</v>
      </c>
      <c r="M8219" t="s">
        <v>2882</v>
      </c>
      <c r="N8219" t="s">
        <v>3135</v>
      </c>
      <c r="O8219">
        <v>12.25</v>
      </c>
      <c r="Q8219">
        <v>76.22</v>
      </c>
      <c r="R8219">
        <v>76.22</v>
      </c>
      <c r="S8219">
        <v>0</v>
      </c>
      <c r="T8219">
        <v>76.22</v>
      </c>
      <c r="U8219">
        <v>57</v>
      </c>
      <c r="V8219">
        <f>SUMIF(货件明细!K:K,F8219,货件明细!AQ:AQ)</f>
        <v>0</v>
      </c>
      <c r="W8219">
        <f t="shared" si="512"/>
        <v>1</v>
      </c>
      <c r="X8219">
        <f t="shared" si="513"/>
        <v>57</v>
      </c>
      <c r="Y8219">
        <f>SUMIF(货件明细!K:K,F8219,货件明细!I:I)</f>
        <v>0</v>
      </c>
      <c r="Z8219">
        <f t="shared" si="514"/>
        <v>12.25</v>
      </c>
      <c r="AA8219">
        <f>SUMIF(货件明细!K:K,F8219,货件明细!J:J)</f>
        <v>0</v>
      </c>
      <c r="AB8219">
        <f t="shared" si="515"/>
        <v>1</v>
      </c>
    </row>
    <row r="8220" spans="1:28">
      <c r="A8220">
        <v>2026</v>
      </c>
      <c r="B8220">
        <v>1</v>
      </c>
      <c r="C8220">
        <v>2</v>
      </c>
      <c r="D8220" s="4">
        <v>46032</v>
      </c>
      <c r="E8220" t="s">
        <v>28</v>
      </c>
      <c r="F8220" t="s">
        <v>8443</v>
      </c>
      <c r="G8220" t="s">
        <v>374</v>
      </c>
      <c r="H8220" t="s">
        <v>71</v>
      </c>
      <c r="I8220" t="s">
        <v>39</v>
      </c>
      <c r="J8220" t="s">
        <v>7637</v>
      </c>
      <c r="K8220" t="s">
        <v>7637</v>
      </c>
      <c r="L8220" t="s">
        <v>46</v>
      </c>
      <c r="M8220" t="s">
        <v>2882</v>
      </c>
      <c r="N8220" t="s">
        <v>3135</v>
      </c>
      <c r="O8220">
        <v>12.25</v>
      </c>
      <c r="Q8220">
        <v>57.67</v>
      </c>
      <c r="R8220">
        <v>57.67</v>
      </c>
      <c r="S8220">
        <v>0</v>
      </c>
      <c r="T8220">
        <v>57.67</v>
      </c>
      <c r="U8220">
        <v>57</v>
      </c>
      <c r="V8220">
        <f>SUMIF(货件明细!K:K,F8220,货件明细!AQ:AQ)</f>
        <v>0</v>
      </c>
      <c r="W8220">
        <f t="shared" si="512"/>
        <v>1</v>
      </c>
      <c r="X8220">
        <f t="shared" si="513"/>
        <v>57</v>
      </c>
      <c r="Y8220">
        <f>SUMIF(货件明细!K:K,F8220,货件明细!I:I)</f>
        <v>0</v>
      </c>
      <c r="Z8220">
        <f t="shared" si="514"/>
        <v>12.25</v>
      </c>
      <c r="AA8220">
        <f>SUMIF(货件明细!K:K,F8220,货件明细!J:J)</f>
        <v>0</v>
      </c>
      <c r="AB8220">
        <f t="shared" si="515"/>
        <v>1</v>
      </c>
    </row>
    <row r="8221" spans="1:28">
      <c r="A8221">
        <v>2026</v>
      </c>
      <c r="B8221">
        <v>1</v>
      </c>
      <c r="C8221">
        <v>2</v>
      </c>
      <c r="D8221" s="4">
        <v>46032</v>
      </c>
      <c r="E8221" t="s">
        <v>28</v>
      </c>
      <c r="F8221" t="s">
        <v>8444</v>
      </c>
      <c r="G8221" t="s">
        <v>74</v>
      </c>
      <c r="H8221" t="s">
        <v>44</v>
      </c>
      <c r="I8221" t="s">
        <v>39</v>
      </c>
      <c r="J8221" t="s">
        <v>7637</v>
      </c>
      <c r="K8221" t="s">
        <v>7637</v>
      </c>
      <c r="L8221" t="s">
        <v>46</v>
      </c>
      <c r="M8221" t="s">
        <v>2882</v>
      </c>
      <c r="N8221" t="s">
        <v>3135</v>
      </c>
      <c r="O8221">
        <v>12.25</v>
      </c>
      <c r="Q8221">
        <v>76.22</v>
      </c>
      <c r="R8221">
        <v>76.22</v>
      </c>
      <c r="S8221">
        <v>0</v>
      </c>
      <c r="T8221">
        <v>76.22</v>
      </c>
      <c r="U8221">
        <v>57</v>
      </c>
      <c r="V8221">
        <f>SUMIF(货件明细!K:K,F8221,货件明细!AQ:AQ)</f>
        <v>0</v>
      </c>
      <c r="W8221">
        <f t="shared" si="512"/>
        <v>1</v>
      </c>
      <c r="X8221">
        <f t="shared" si="513"/>
        <v>57</v>
      </c>
      <c r="Y8221">
        <f>SUMIF(货件明细!K:K,F8221,货件明细!I:I)</f>
        <v>0</v>
      </c>
      <c r="Z8221">
        <f t="shared" si="514"/>
        <v>12.25</v>
      </c>
      <c r="AA8221">
        <f>SUMIF(货件明细!K:K,F8221,货件明细!J:J)</f>
        <v>0</v>
      </c>
      <c r="AB8221">
        <f t="shared" si="515"/>
        <v>1</v>
      </c>
    </row>
    <row r="8222" spans="1:28">
      <c r="A8222">
        <v>2026</v>
      </c>
      <c r="B8222">
        <v>1</v>
      </c>
      <c r="C8222">
        <v>2</v>
      </c>
      <c r="D8222" s="4">
        <v>46032</v>
      </c>
      <c r="E8222" t="s">
        <v>28</v>
      </c>
      <c r="F8222" t="s">
        <v>8445</v>
      </c>
      <c r="G8222" t="s">
        <v>6724</v>
      </c>
      <c r="H8222" t="s">
        <v>71</v>
      </c>
      <c r="I8222" t="s">
        <v>39</v>
      </c>
      <c r="J8222" t="s">
        <v>7637</v>
      </c>
      <c r="K8222" t="s">
        <v>7637</v>
      </c>
      <c r="L8222" t="s">
        <v>46</v>
      </c>
      <c r="M8222" t="s">
        <v>2882</v>
      </c>
      <c r="N8222" t="s">
        <v>3135</v>
      </c>
      <c r="O8222">
        <v>12.25</v>
      </c>
      <c r="Q8222">
        <v>56.75</v>
      </c>
      <c r="R8222">
        <v>56.75</v>
      </c>
      <c r="S8222">
        <v>0</v>
      </c>
      <c r="T8222">
        <v>56.75</v>
      </c>
      <c r="U8222">
        <v>57</v>
      </c>
      <c r="V8222">
        <f>SUMIF(货件明细!K:K,F8222,货件明细!AQ:AQ)</f>
        <v>0</v>
      </c>
      <c r="W8222">
        <f t="shared" si="512"/>
        <v>1</v>
      </c>
      <c r="X8222">
        <f t="shared" si="513"/>
        <v>57</v>
      </c>
      <c r="Y8222">
        <f>SUMIF(货件明细!K:K,F8222,货件明细!I:I)</f>
        <v>0</v>
      </c>
      <c r="Z8222">
        <f t="shared" si="514"/>
        <v>12.25</v>
      </c>
      <c r="AA8222">
        <f>SUMIF(货件明细!K:K,F8222,货件明细!J:J)</f>
        <v>0</v>
      </c>
      <c r="AB8222">
        <f t="shared" si="515"/>
        <v>1</v>
      </c>
    </row>
    <row r="8223" spans="1:28">
      <c r="A8223">
        <v>2026</v>
      </c>
      <c r="B8223">
        <v>1</v>
      </c>
      <c r="C8223">
        <v>2</v>
      </c>
      <c r="D8223" s="4">
        <v>46032</v>
      </c>
      <c r="E8223" t="s">
        <v>28</v>
      </c>
      <c r="F8223" t="s">
        <v>8446</v>
      </c>
      <c r="G8223" t="s">
        <v>283</v>
      </c>
      <c r="H8223" t="s">
        <v>31</v>
      </c>
      <c r="I8223" t="s">
        <v>39</v>
      </c>
      <c r="J8223" t="s">
        <v>7637</v>
      </c>
      <c r="K8223" t="s">
        <v>100</v>
      </c>
      <c r="L8223" t="s">
        <v>46</v>
      </c>
      <c r="M8223" t="s">
        <v>47</v>
      </c>
      <c r="N8223" t="s">
        <v>5148</v>
      </c>
      <c r="O8223">
        <v>12.25</v>
      </c>
      <c r="Q8223">
        <v>92.5</v>
      </c>
      <c r="R8223">
        <v>92.5</v>
      </c>
      <c r="S8223">
        <v>0</v>
      </c>
      <c r="T8223">
        <v>92.5</v>
      </c>
      <c r="U8223">
        <v>57</v>
      </c>
      <c r="V8223">
        <f>SUMIF(货件明细!K:K,F8223,货件明细!AQ:AQ)</f>
        <v>0</v>
      </c>
      <c r="W8223">
        <f t="shared" si="512"/>
        <v>1</v>
      </c>
      <c r="X8223">
        <f t="shared" si="513"/>
        <v>57</v>
      </c>
      <c r="Y8223">
        <f>SUMIF(货件明细!K:K,F8223,货件明细!I:I)</f>
        <v>0</v>
      </c>
      <c r="Z8223">
        <f t="shared" si="514"/>
        <v>12.25</v>
      </c>
      <c r="AA8223">
        <f>SUMIF(货件明细!K:K,F8223,货件明细!J:J)</f>
        <v>0</v>
      </c>
      <c r="AB8223">
        <f t="shared" si="515"/>
        <v>1</v>
      </c>
    </row>
    <row r="8224" spans="1:28">
      <c r="A8224">
        <v>2026</v>
      </c>
      <c r="B8224">
        <v>1</v>
      </c>
      <c r="C8224">
        <v>2</v>
      </c>
      <c r="D8224" s="4">
        <v>46032</v>
      </c>
      <c r="E8224" t="s">
        <v>28</v>
      </c>
      <c r="F8224" t="s">
        <v>8447</v>
      </c>
      <c r="G8224" t="s">
        <v>43</v>
      </c>
      <c r="H8224" t="s">
        <v>44</v>
      </c>
      <c r="I8224" t="s">
        <v>32</v>
      </c>
      <c r="J8224" t="s">
        <v>7637</v>
      </c>
      <c r="K8224" t="s">
        <v>7637</v>
      </c>
      <c r="L8224" t="s">
        <v>46</v>
      </c>
      <c r="M8224" t="s">
        <v>2882</v>
      </c>
      <c r="N8224" t="s">
        <v>3135</v>
      </c>
      <c r="O8224">
        <v>8.4</v>
      </c>
      <c r="Q8224">
        <v>76.22</v>
      </c>
      <c r="R8224">
        <v>76.22</v>
      </c>
      <c r="S8224">
        <v>0</v>
      </c>
      <c r="T8224">
        <v>76.22</v>
      </c>
      <c r="U8224">
        <v>64</v>
      </c>
      <c r="V8224">
        <f>SUMIF(货件明细!K:K,F8224,货件明细!AQ:AQ)</f>
        <v>0</v>
      </c>
      <c r="W8224">
        <f t="shared" si="512"/>
        <v>1</v>
      </c>
      <c r="X8224">
        <f t="shared" si="513"/>
        <v>64</v>
      </c>
      <c r="Y8224">
        <f>SUMIF(货件明细!K:K,F8224,货件明细!I:I)</f>
        <v>0</v>
      </c>
      <c r="Z8224">
        <f t="shared" si="514"/>
        <v>8.4</v>
      </c>
      <c r="AA8224">
        <f>SUMIF(货件明细!K:K,F8224,货件明细!J:J)</f>
        <v>0</v>
      </c>
      <c r="AB8224">
        <f t="shared" si="515"/>
        <v>1</v>
      </c>
    </row>
    <row r="8225" spans="1:28">
      <c r="A8225">
        <v>2026</v>
      </c>
      <c r="B8225">
        <v>1</v>
      </c>
      <c r="C8225">
        <v>2</v>
      </c>
      <c r="D8225" s="4">
        <v>46032</v>
      </c>
      <c r="E8225" t="s">
        <v>28</v>
      </c>
      <c r="F8225" t="s">
        <v>8448</v>
      </c>
      <c r="G8225" t="s">
        <v>374</v>
      </c>
      <c r="H8225" t="s">
        <v>71</v>
      </c>
      <c r="I8225" t="s">
        <v>32</v>
      </c>
      <c r="J8225" t="s">
        <v>7637</v>
      </c>
      <c r="K8225" t="s">
        <v>7637</v>
      </c>
      <c r="L8225" t="s">
        <v>46</v>
      </c>
      <c r="M8225" t="s">
        <v>2882</v>
      </c>
      <c r="N8225" t="s">
        <v>3135</v>
      </c>
      <c r="O8225">
        <v>8.4</v>
      </c>
      <c r="Q8225">
        <v>57.67</v>
      </c>
      <c r="R8225">
        <v>57.67</v>
      </c>
      <c r="S8225">
        <v>0</v>
      </c>
      <c r="T8225">
        <v>57.67</v>
      </c>
      <c r="U8225">
        <v>64</v>
      </c>
      <c r="V8225">
        <f>SUMIF(货件明细!K:K,F8225,货件明细!AQ:AQ)</f>
        <v>0</v>
      </c>
      <c r="W8225">
        <f t="shared" si="512"/>
        <v>1</v>
      </c>
      <c r="X8225">
        <f t="shared" si="513"/>
        <v>64</v>
      </c>
      <c r="Y8225">
        <f>SUMIF(货件明细!K:K,F8225,货件明细!I:I)</f>
        <v>0</v>
      </c>
      <c r="Z8225">
        <f t="shared" si="514"/>
        <v>8.4</v>
      </c>
      <c r="AA8225">
        <f>SUMIF(货件明细!K:K,F8225,货件明细!J:J)</f>
        <v>0</v>
      </c>
      <c r="AB8225">
        <f t="shared" si="515"/>
        <v>1</v>
      </c>
    </row>
    <row r="8226" spans="1:28">
      <c r="A8226">
        <v>2026</v>
      </c>
      <c r="B8226">
        <v>1</v>
      </c>
      <c r="C8226">
        <v>2</v>
      </c>
      <c r="D8226" s="4">
        <v>46032</v>
      </c>
      <c r="E8226" t="s">
        <v>28</v>
      </c>
      <c r="F8226" t="s">
        <v>8449</v>
      </c>
      <c r="G8226" t="s">
        <v>74</v>
      </c>
      <c r="H8226" t="s">
        <v>44</v>
      </c>
      <c r="I8226" t="s">
        <v>32</v>
      </c>
      <c r="J8226" t="s">
        <v>7637</v>
      </c>
      <c r="K8226" t="s">
        <v>7637</v>
      </c>
      <c r="L8226" t="s">
        <v>46</v>
      </c>
      <c r="M8226" t="s">
        <v>2882</v>
      </c>
      <c r="N8226" t="s">
        <v>3135</v>
      </c>
      <c r="O8226">
        <v>8.4</v>
      </c>
      <c r="Q8226">
        <v>76.22</v>
      </c>
      <c r="R8226">
        <v>76.22</v>
      </c>
      <c r="S8226">
        <v>0</v>
      </c>
      <c r="T8226">
        <v>76.22</v>
      </c>
      <c r="U8226">
        <v>64</v>
      </c>
      <c r="V8226">
        <f>SUMIF(货件明细!K:K,F8226,货件明细!AQ:AQ)</f>
        <v>0</v>
      </c>
      <c r="W8226">
        <f t="shared" si="512"/>
        <v>1</v>
      </c>
      <c r="X8226">
        <f t="shared" si="513"/>
        <v>64</v>
      </c>
      <c r="Y8226">
        <f>SUMIF(货件明细!K:K,F8226,货件明细!I:I)</f>
        <v>0</v>
      </c>
      <c r="Z8226">
        <f t="shared" si="514"/>
        <v>8.4</v>
      </c>
      <c r="AA8226">
        <f>SUMIF(货件明细!K:K,F8226,货件明细!J:J)</f>
        <v>0</v>
      </c>
      <c r="AB8226">
        <f t="shared" si="515"/>
        <v>1</v>
      </c>
    </row>
    <row r="8227" spans="1:28">
      <c r="A8227">
        <v>2026</v>
      </c>
      <c r="B8227">
        <v>1</v>
      </c>
      <c r="C8227">
        <v>2</v>
      </c>
      <c r="D8227" s="4">
        <v>46032</v>
      </c>
      <c r="E8227" t="s">
        <v>28</v>
      </c>
      <c r="F8227" t="s">
        <v>8450</v>
      </c>
      <c r="G8227" t="s">
        <v>6724</v>
      </c>
      <c r="H8227" t="s">
        <v>71</v>
      </c>
      <c r="I8227" t="s">
        <v>32</v>
      </c>
      <c r="J8227" t="s">
        <v>7637</v>
      </c>
      <c r="K8227" t="s">
        <v>7637</v>
      </c>
      <c r="L8227" t="s">
        <v>46</v>
      </c>
      <c r="M8227" t="s">
        <v>2882</v>
      </c>
      <c r="N8227" t="s">
        <v>3135</v>
      </c>
      <c r="O8227">
        <v>8.4</v>
      </c>
      <c r="Q8227">
        <v>56.75</v>
      </c>
      <c r="R8227">
        <v>56.75</v>
      </c>
      <c r="S8227">
        <v>0</v>
      </c>
      <c r="T8227">
        <v>56.75</v>
      </c>
      <c r="U8227">
        <v>64</v>
      </c>
      <c r="V8227">
        <f>SUMIF(货件明细!K:K,F8227,货件明细!AQ:AQ)</f>
        <v>0</v>
      </c>
      <c r="W8227">
        <f t="shared" si="512"/>
        <v>1</v>
      </c>
      <c r="X8227">
        <f t="shared" si="513"/>
        <v>64</v>
      </c>
      <c r="Y8227">
        <f>SUMIF(货件明细!K:K,F8227,货件明细!I:I)</f>
        <v>0</v>
      </c>
      <c r="Z8227">
        <f t="shared" si="514"/>
        <v>8.4</v>
      </c>
      <c r="AA8227">
        <f>SUMIF(货件明细!K:K,F8227,货件明细!J:J)</f>
        <v>0</v>
      </c>
      <c r="AB8227">
        <f t="shared" si="515"/>
        <v>1</v>
      </c>
    </row>
    <row r="8228" spans="1:28">
      <c r="A8228">
        <v>2026</v>
      </c>
      <c r="B8228">
        <v>1</v>
      </c>
      <c r="C8228">
        <v>2</v>
      </c>
      <c r="D8228" s="4">
        <v>46032</v>
      </c>
      <c r="E8228" t="s">
        <v>28</v>
      </c>
      <c r="F8228" t="s">
        <v>8451</v>
      </c>
      <c r="G8228" t="s">
        <v>283</v>
      </c>
      <c r="H8228" t="s">
        <v>31</v>
      </c>
      <c r="I8228" t="s">
        <v>32</v>
      </c>
      <c r="J8228" t="s">
        <v>7637</v>
      </c>
      <c r="K8228" t="s">
        <v>100</v>
      </c>
      <c r="L8228" t="s">
        <v>46</v>
      </c>
      <c r="M8228" t="s">
        <v>47</v>
      </c>
      <c r="N8228" t="s">
        <v>5148</v>
      </c>
      <c r="O8228">
        <v>8.4</v>
      </c>
      <c r="Q8228">
        <v>92.5</v>
      </c>
      <c r="R8228">
        <v>92.5</v>
      </c>
      <c r="S8228">
        <v>0</v>
      </c>
      <c r="T8228">
        <v>92.5</v>
      </c>
      <c r="U8228">
        <v>64</v>
      </c>
      <c r="V8228">
        <f>SUMIF(货件明细!K:K,F8228,货件明细!AQ:AQ)</f>
        <v>0</v>
      </c>
      <c r="W8228">
        <f t="shared" si="512"/>
        <v>1</v>
      </c>
      <c r="X8228">
        <f t="shared" si="513"/>
        <v>64</v>
      </c>
      <c r="Y8228">
        <f>SUMIF(货件明细!K:K,F8228,货件明细!I:I)</f>
        <v>0</v>
      </c>
      <c r="Z8228">
        <f t="shared" si="514"/>
        <v>8.4</v>
      </c>
      <c r="AA8228">
        <f>SUMIF(货件明细!K:K,F8228,货件明细!J:J)</f>
        <v>0</v>
      </c>
      <c r="AB8228">
        <f t="shared" si="515"/>
        <v>1</v>
      </c>
    </row>
    <row r="8229" spans="1:28">
      <c r="A8229">
        <v>2026</v>
      </c>
      <c r="B8229">
        <v>1</v>
      </c>
      <c r="C8229">
        <v>2</v>
      </c>
      <c r="D8229" s="4">
        <v>46032</v>
      </c>
      <c r="E8229" t="s">
        <v>28</v>
      </c>
      <c r="F8229" t="s">
        <v>8452</v>
      </c>
      <c r="G8229" t="s">
        <v>43</v>
      </c>
      <c r="H8229" t="s">
        <v>44</v>
      </c>
      <c r="I8229" t="s">
        <v>129</v>
      </c>
      <c r="J8229" t="s">
        <v>7637</v>
      </c>
      <c r="K8229" t="s">
        <v>7637</v>
      </c>
      <c r="L8229" t="s">
        <v>46</v>
      </c>
      <c r="M8229" t="s">
        <v>2882</v>
      </c>
      <c r="N8229" t="s">
        <v>3135</v>
      </c>
      <c r="O8229">
        <v>25.9</v>
      </c>
      <c r="Q8229">
        <v>152.44</v>
      </c>
      <c r="R8229">
        <v>152.44</v>
      </c>
      <c r="S8229">
        <v>0</v>
      </c>
      <c r="T8229">
        <v>152.44</v>
      </c>
      <c r="U8229">
        <v>191</v>
      </c>
      <c r="V8229">
        <f>SUMIF(货件明细!K:K,F8229,货件明细!AQ:AQ)</f>
        <v>0</v>
      </c>
      <c r="W8229">
        <f t="shared" si="512"/>
        <v>1</v>
      </c>
      <c r="X8229">
        <f t="shared" si="513"/>
        <v>191</v>
      </c>
      <c r="Y8229">
        <f>SUMIF(货件明细!K:K,F8229,货件明细!I:I)</f>
        <v>0</v>
      </c>
      <c r="Z8229">
        <f t="shared" si="514"/>
        <v>25.9</v>
      </c>
      <c r="AA8229">
        <f>SUMIF(货件明细!K:K,F8229,货件明细!J:J)</f>
        <v>0</v>
      </c>
      <c r="AB8229">
        <f t="shared" si="515"/>
        <v>1</v>
      </c>
    </row>
    <row r="8230" spans="1:28">
      <c r="A8230">
        <v>2026</v>
      </c>
      <c r="B8230">
        <v>1</v>
      </c>
      <c r="C8230">
        <v>2</v>
      </c>
      <c r="D8230" s="4">
        <v>46032</v>
      </c>
      <c r="E8230" t="s">
        <v>28</v>
      </c>
      <c r="F8230" t="s">
        <v>8453</v>
      </c>
      <c r="G8230" t="s">
        <v>374</v>
      </c>
      <c r="H8230" t="s">
        <v>71</v>
      </c>
      <c r="I8230" t="s">
        <v>129</v>
      </c>
      <c r="J8230" t="s">
        <v>7637</v>
      </c>
      <c r="K8230" t="s">
        <v>7637</v>
      </c>
      <c r="L8230" t="s">
        <v>46</v>
      </c>
      <c r="M8230" t="s">
        <v>2882</v>
      </c>
      <c r="N8230" t="s">
        <v>3135</v>
      </c>
      <c r="O8230">
        <v>25.9</v>
      </c>
      <c r="Q8230">
        <v>115.34</v>
      </c>
      <c r="R8230">
        <v>115.34</v>
      </c>
      <c r="S8230">
        <v>0</v>
      </c>
      <c r="T8230">
        <v>115.34</v>
      </c>
      <c r="U8230">
        <v>191</v>
      </c>
      <c r="V8230">
        <f>SUMIF(货件明细!K:K,F8230,货件明细!AQ:AQ)</f>
        <v>0</v>
      </c>
      <c r="W8230">
        <f t="shared" si="512"/>
        <v>1</v>
      </c>
      <c r="X8230">
        <f t="shared" si="513"/>
        <v>191</v>
      </c>
      <c r="Y8230">
        <f>SUMIF(货件明细!K:K,F8230,货件明细!I:I)</f>
        <v>0</v>
      </c>
      <c r="Z8230">
        <f t="shared" si="514"/>
        <v>25.9</v>
      </c>
      <c r="AA8230">
        <f>SUMIF(货件明细!K:K,F8230,货件明细!J:J)</f>
        <v>0</v>
      </c>
      <c r="AB8230">
        <f t="shared" si="515"/>
        <v>1</v>
      </c>
    </row>
    <row r="8231" spans="1:28">
      <c r="A8231">
        <v>2026</v>
      </c>
      <c r="B8231">
        <v>1</v>
      </c>
      <c r="C8231">
        <v>2</v>
      </c>
      <c r="D8231" s="4">
        <v>46032</v>
      </c>
      <c r="E8231" t="s">
        <v>28</v>
      </c>
      <c r="F8231" t="s">
        <v>8454</v>
      </c>
      <c r="G8231" t="s">
        <v>74</v>
      </c>
      <c r="H8231" t="s">
        <v>44</v>
      </c>
      <c r="I8231" t="s">
        <v>129</v>
      </c>
      <c r="J8231" t="s">
        <v>7637</v>
      </c>
      <c r="K8231" t="s">
        <v>7637</v>
      </c>
      <c r="L8231" t="s">
        <v>46</v>
      </c>
      <c r="M8231" t="s">
        <v>2882</v>
      </c>
      <c r="N8231" t="s">
        <v>3135</v>
      </c>
      <c r="O8231">
        <v>25.9</v>
      </c>
      <c r="Q8231">
        <v>152.44</v>
      </c>
      <c r="R8231">
        <v>152.44</v>
      </c>
      <c r="S8231">
        <v>0</v>
      </c>
      <c r="T8231">
        <v>152.44</v>
      </c>
      <c r="U8231">
        <v>191</v>
      </c>
      <c r="V8231">
        <f>SUMIF(货件明细!K:K,F8231,货件明细!AQ:AQ)</f>
        <v>0</v>
      </c>
      <c r="W8231">
        <f t="shared" si="512"/>
        <v>1</v>
      </c>
      <c r="X8231">
        <f t="shared" si="513"/>
        <v>191</v>
      </c>
      <c r="Y8231">
        <f>SUMIF(货件明细!K:K,F8231,货件明细!I:I)</f>
        <v>0</v>
      </c>
      <c r="Z8231">
        <f t="shared" si="514"/>
        <v>25.9</v>
      </c>
      <c r="AA8231">
        <f>SUMIF(货件明细!K:K,F8231,货件明细!J:J)</f>
        <v>0</v>
      </c>
      <c r="AB8231">
        <f t="shared" si="515"/>
        <v>1</v>
      </c>
    </row>
    <row r="8232" spans="1:28">
      <c r="A8232">
        <v>2026</v>
      </c>
      <c r="B8232">
        <v>1</v>
      </c>
      <c r="C8232">
        <v>2</v>
      </c>
      <c r="D8232" s="4">
        <v>46032</v>
      </c>
      <c r="E8232" t="s">
        <v>28</v>
      </c>
      <c r="F8232" t="s">
        <v>8455</v>
      </c>
      <c r="G8232" t="s">
        <v>6724</v>
      </c>
      <c r="H8232" t="s">
        <v>71</v>
      </c>
      <c r="I8232" t="s">
        <v>129</v>
      </c>
      <c r="J8232" t="s">
        <v>7637</v>
      </c>
      <c r="K8232" t="s">
        <v>7637</v>
      </c>
      <c r="L8232" t="s">
        <v>46</v>
      </c>
      <c r="M8232" t="s">
        <v>2882</v>
      </c>
      <c r="N8232" t="s">
        <v>3135</v>
      </c>
      <c r="O8232">
        <v>25.9</v>
      </c>
      <c r="Q8232">
        <v>113.5</v>
      </c>
      <c r="R8232">
        <v>113.5</v>
      </c>
      <c r="S8232">
        <v>0</v>
      </c>
      <c r="T8232">
        <v>113.5</v>
      </c>
      <c r="U8232">
        <v>191</v>
      </c>
      <c r="V8232">
        <f>SUMIF(货件明细!K:K,F8232,货件明细!AQ:AQ)</f>
        <v>0</v>
      </c>
      <c r="W8232">
        <f t="shared" si="512"/>
        <v>1</v>
      </c>
      <c r="X8232">
        <f t="shared" si="513"/>
        <v>191</v>
      </c>
      <c r="Y8232">
        <f>SUMIF(货件明细!K:K,F8232,货件明细!I:I)</f>
        <v>0</v>
      </c>
      <c r="Z8232">
        <f t="shared" si="514"/>
        <v>25.9</v>
      </c>
      <c r="AA8232">
        <f>SUMIF(货件明细!K:K,F8232,货件明细!J:J)</f>
        <v>0</v>
      </c>
      <c r="AB8232">
        <f t="shared" si="515"/>
        <v>1</v>
      </c>
    </row>
    <row r="8233" spans="1:28">
      <c r="A8233">
        <v>2026</v>
      </c>
      <c r="B8233">
        <v>1</v>
      </c>
      <c r="C8233">
        <v>2</v>
      </c>
      <c r="D8233" s="4">
        <v>46032</v>
      </c>
      <c r="E8233" t="s">
        <v>28</v>
      </c>
      <c r="F8233" t="s">
        <v>8456</v>
      </c>
      <c r="G8233" t="s">
        <v>283</v>
      </c>
      <c r="H8233" t="s">
        <v>31</v>
      </c>
      <c r="I8233" t="s">
        <v>129</v>
      </c>
      <c r="J8233" t="s">
        <v>7637</v>
      </c>
      <c r="K8233" t="s">
        <v>100</v>
      </c>
      <c r="L8233" t="s">
        <v>46</v>
      </c>
      <c r="M8233" t="s">
        <v>47</v>
      </c>
      <c r="N8233" t="s">
        <v>5148</v>
      </c>
      <c r="O8233">
        <v>25.9</v>
      </c>
      <c r="Q8233">
        <v>185</v>
      </c>
      <c r="R8233">
        <v>185</v>
      </c>
      <c r="S8233">
        <v>0</v>
      </c>
      <c r="T8233">
        <v>185</v>
      </c>
      <c r="U8233">
        <v>191</v>
      </c>
      <c r="V8233">
        <f>SUMIF(货件明细!K:K,F8233,货件明细!AQ:AQ)</f>
        <v>0</v>
      </c>
      <c r="W8233">
        <f t="shared" si="512"/>
        <v>1</v>
      </c>
      <c r="X8233">
        <f t="shared" si="513"/>
        <v>191</v>
      </c>
      <c r="Y8233">
        <f>SUMIF(货件明细!K:K,F8233,货件明细!I:I)</f>
        <v>0</v>
      </c>
      <c r="Z8233">
        <f t="shared" si="514"/>
        <v>25.9</v>
      </c>
      <c r="AA8233">
        <f>SUMIF(货件明细!K:K,F8233,货件明细!J:J)</f>
        <v>0</v>
      </c>
      <c r="AB8233">
        <f t="shared" si="515"/>
        <v>1</v>
      </c>
    </row>
    <row r="8234" spans="1:28">
      <c r="A8234">
        <v>2026</v>
      </c>
      <c r="B8234">
        <v>1</v>
      </c>
      <c r="C8234">
        <v>2</v>
      </c>
      <c r="D8234" s="4">
        <v>46032</v>
      </c>
      <c r="E8234" t="s">
        <v>28</v>
      </c>
      <c r="F8234" t="s">
        <v>8457</v>
      </c>
      <c r="G8234" t="s">
        <v>43</v>
      </c>
      <c r="H8234" t="s">
        <v>44</v>
      </c>
      <c r="I8234" t="s">
        <v>41</v>
      </c>
      <c r="J8234" t="s">
        <v>7637</v>
      </c>
      <c r="K8234" t="s">
        <v>7637</v>
      </c>
      <c r="L8234" t="s">
        <v>46</v>
      </c>
      <c r="M8234" t="s">
        <v>2882</v>
      </c>
      <c r="N8234" t="s">
        <v>3135</v>
      </c>
      <c r="O8234">
        <v>36.3</v>
      </c>
      <c r="Q8234">
        <v>228.66</v>
      </c>
      <c r="R8234">
        <v>228.66</v>
      </c>
      <c r="S8234">
        <v>0</v>
      </c>
      <c r="T8234">
        <v>228.66</v>
      </c>
      <c r="U8234">
        <v>164</v>
      </c>
      <c r="V8234">
        <f>SUMIF(货件明细!K:K,F8234,货件明细!AQ:AQ)</f>
        <v>0</v>
      </c>
      <c r="W8234">
        <f t="shared" si="512"/>
        <v>1</v>
      </c>
      <c r="X8234">
        <f t="shared" si="513"/>
        <v>164</v>
      </c>
      <c r="Y8234">
        <f>SUMIF(货件明细!K:K,F8234,货件明细!I:I)</f>
        <v>0</v>
      </c>
      <c r="Z8234">
        <f t="shared" si="514"/>
        <v>36.3</v>
      </c>
      <c r="AA8234">
        <f>SUMIF(货件明细!K:K,F8234,货件明细!J:J)</f>
        <v>0</v>
      </c>
      <c r="AB8234">
        <f t="shared" si="515"/>
        <v>1</v>
      </c>
    </row>
    <row r="8235" spans="1:28">
      <c r="A8235">
        <v>2026</v>
      </c>
      <c r="B8235">
        <v>1</v>
      </c>
      <c r="C8235">
        <v>2</v>
      </c>
      <c r="D8235" s="4">
        <v>46032</v>
      </c>
      <c r="E8235" t="s">
        <v>28</v>
      </c>
      <c r="F8235" t="s">
        <v>8458</v>
      </c>
      <c r="G8235" t="s">
        <v>374</v>
      </c>
      <c r="H8235" t="s">
        <v>71</v>
      </c>
      <c r="I8235" t="s">
        <v>41</v>
      </c>
      <c r="J8235" t="s">
        <v>7637</v>
      </c>
      <c r="K8235" t="s">
        <v>7637</v>
      </c>
      <c r="L8235" t="s">
        <v>46</v>
      </c>
      <c r="M8235" t="s">
        <v>2882</v>
      </c>
      <c r="N8235" t="s">
        <v>3135</v>
      </c>
      <c r="O8235">
        <v>36.3</v>
      </c>
      <c r="Q8235">
        <v>173.01</v>
      </c>
      <c r="R8235">
        <v>173.01</v>
      </c>
      <c r="S8235">
        <v>0</v>
      </c>
      <c r="T8235">
        <v>173.01</v>
      </c>
      <c r="U8235">
        <v>164</v>
      </c>
      <c r="V8235">
        <f>SUMIF(货件明细!K:K,F8235,货件明细!AQ:AQ)</f>
        <v>0</v>
      </c>
      <c r="W8235">
        <f t="shared" si="512"/>
        <v>1</v>
      </c>
      <c r="X8235">
        <f t="shared" si="513"/>
        <v>164</v>
      </c>
      <c r="Y8235">
        <f>SUMIF(货件明细!K:K,F8235,货件明细!I:I)</f>
        <v>0</v>
      </c>
      <c r="Z8235">
        <f t="shared" si="514"/>
        <v>36.3</v>
      </c>
      <c r="AA8235">
        <f>SUMIF(货件明细!K:K,F8235,货件明细!J:J)</f>
        <v>0</v>
      </c>
      <c r="AB8235">
        <f t="shared" si="515"/>
        <v>1</v>
      </c>
    </row>
    <row r="8236" spans="1:28">
      <c r="A8236">
        <v>2026</v>
      </c>
      <c r="B8236">
        <v>1</v>
      </c>
      <c r="C8236">
        <v>2</v>
      </c>
      <c r="D8236" s="4">
        <v>46032</v>
      </c>
      <c r="E8236" t="s">
        <v>28</v>
      </c>
      <c r="F8236" t="s">
        <v>8459</v>
      </c>
      <c r="G8236" t="s">
        <v>74</v>
      </c>
      <c r="H8236" t="s">
        <v>44</v>
      </c>
      <c r="I8236" t="s">
        <v>41</v>
      </c>
      <c r="J8236" t="s">
        <v>7637</v>
      </c>
      <c r="K8236" t="s">
        <v>7637</v>
      </c>
      <c r="L8236" t="s">
        <v>46</v>
      </c>
      <c r="M8236" t="s">
        <v>2882</v>
      </c>
      <c r="N8236" t="s">
        <v>3135</v>
      </c>
      <c r="O8236">
        <v>36.3</v>
      </c>
      <c r="Q8236">
        <v>228.66</v>
      </c>
      <c r="R8236">
        <v>228.66</v>
      </c>
      <c r="S8236">
        <v>0</v>
      </c>
      <c r="T8236">
        <v>228.66</v>
      </c>
      <c r="U8236">
        <v>164</v>
      </c>
      <c r="V8236">
        <f>SUMIF(货件明细!K:K,F8236,货件明细!AQ:AQ)</f>
        <v>0</v>
      </c>
      <c r="W8236">
        <f t="shared" si="512"/>
        <v>1</v>
      </c>
      <c r="X8236">
        <f t="shared" si="513"/>
        <v>164</v>
      </c>
      <c r="Y8236">
        <f>SUMIF(货件明细!K:K,F8236,货件明细!I:I)</f>
        <v>0</v>
      </c>
      <c r="Z8236">
        <f t="shared" si="514"/>
        <v>36.3</v>
      </c>
      <c r="AA8236">
        <f>SUMIF(货件明细!K:K,F8236,货件明细!J:J)</f>
        <v>0</v>
      </c>
      <c r="AB8236">
        <f t="shared" si="515"/>
        <v>1</v>
      </c>
    </row>
    <row r="8237" spans="1:28">
      <c r="A8237">
        <v>2026</v>
      </c>
      <c r="B8237">
        <v>1</v>
      </c>
      <c r="C8237">
        <v>2</v>
      </c>
      <c r="D8237" s="4">
        <v>46032</v>
      </c>
      <c r="E8237" t="s">
        <v>28</v>
      </c>
      <c r="F8237" t="s">
        <v>8460</v>
      </c>
      <c r="G8237" t="s">
        <v>6724</v>
      </c>
      <c r="H8237" t="s">
        <v>71</v>
      </c>
      <c r="I8237" t="s">
        <v>41</v>
      </c>
      <c r="J8237" t="s">
        <v>7637</v>
      </c>
      <c r="K8237" t="s">
        <v>7637</v>
      </c>
      <c r="L8237" t="s">
        <v>46</v>
      </c>
      <c r="M8237" t="s">
        <v>2882</v>
      </c>
      <c r="N8237" t="s">
        <v>3135</v>
      </c>
      <c r="O8237">
        <v>36.3</v>
      </c>
      <c r="Q8237">
        <v>170.25</v>
      </c>
      <c r="R8237">
        <v>170.25</v>
      </c>
      <c r="S8237">
        <v>0</v>
      </c>
      <c r="T8237">
        <v>170.25</v>
      </c>
      <c r="U8237">
        <v>164</v>
      </c>
      <c r="V8237">
        <f>SUMIF(货件明细!K:K,F8237,货件明细!AQ:AQ)</f>
        <v>0</v>
      </c>
      <c r="W8237">
        <f t="shared" si="512"/>
        <v>1</v>
      </c>
      <c r="X8237">
        <f t="shared" si="513"/>
        <v>164</v>
      </c>
      <c r="Y8237">
        <f>SUMIF(货件明细!K:K,F8237,货件明细!I:I)</f>
        <v>0</v>
      </c>
      <c r="Z8237">
        <f t="shared" si="514"/>
        <v>36.3</v>
      </c>
      <c r="AA8237">
        <f>SUMIF(货件明细!K:K,F8237,货件明细!J:J)</f>
        <v>0</v>
      </c>
      <c r="AB8237">
        <f t="shared" si="515"/>
        <v>1</v>
      </c>
    </row>
    <row r="8238" spans="1:28">
      <c r="A8238">
        <v>2026</v>
      </c>
      <c r="B8238">
        <v>1</v>
      </c>
      <c r="C8238">
        <v>2</v>
      </c>
      <c r="D8238" s="4">
        <v>46032</v>
      </c>
      <c r="E8238" t="s">
        <v>28</v>
      </c>
      <c r="F8238" t="s">
        <v>8461</v>
      </c>
      <c r="G8238" t="s">
        <v>283</v>
      </c>
      <c r="H8238" t="s">
        <v>31</v>
      </c>
      <c r="I8238" t="s">
        <v>41</v>
      </c>
      <c r="J8238" t="s">
        <v>7637</v>
      </c>
      <c r="K8238" t="s">
        <v>100</v>
      </c>
      <c r="L8238" t="s">
        <v>46</v>
      </c>
      <c r="M8238" t="s">
        <v>47</v>
      </c>
      <c r="N8238" t="s">
        <v>5148</v>
      </c>
      <c r="O8238">
        <v>36.3</v>
      </c>
      <c r="Q8238">
        <v>277.5</v>
      </c>
      <c r="R8238">
        <v>277.5</v>
      </c>
      <c r="S8238">
        <v>0</v>
      </c>
      <c r="T8238">
        <v>277.5</v>
      </c>
      <c r="U8238">
        <v>164</v>
      </c>
      <c r="V8238">
        <f>SUMIF(货件明细!K:K,F8238,货件明细!AQ:AQ)</f>
        <v>0</v>
      </c>
      <c r="W8238">
        <f t="shared" si="512"/>
        <v>1</v>
      </c>
      <c r="X8238">
        <f t="shared" si="513"/>
        <v>164</v>
      </c>
      <c r="Y8238">
        <f>SUMIF(货件明细!K:K,F8238,货件明细!I:I)</f>
        <v>0</v>
      </c>
      <c r="Z8238">
        <f t="shared" si="514"/>
        <v>36.3</v>
      </c>
      <c r="AA8238">
        <f>SUMIF(货件明细!K:K,F8238,货件明细!J:J)</f>
        <v>0</v>
      </c>
      <c r="AB8238">
        <f t="shared" si="515"/>
        <v>1</v>
      </c>
    </row>
    <row r="8239" spans="1:28">
      <c r="A8239">
        <v>2026</v>
      </c>
      <c r="B8239">
        <v>1</v>
      </c>
      <c r="C8239">
        <v>2</v>
      </c>
      <c r="D8239" s="4">
        <v>46032</v>
      </c>
      <c r="E8239" t="s">
        <v>28</v>
      </c>
      <c r="F8239" t="s">
        <v>8462</v>
      </c>
      <c r="G8239" t="s">
        <v>50</v>
      </c>
      <c r="H8239" t="s">
        <v>31</v>
      </c>
      <c r="I8239" t="s">
        <v>4634</v>
      </c>
      <c r="J8239" t="s">
        <v>7637</v>
      </c>
      <c r="K8239" t="s">
        <v>100</v>
      </c>
      <c r="L8239" t="s">
        <v>46</v>
      </c>
      <c r="M8239" t="s">
        <v>47</v>
      </c>
      <c r="N8239" t="s">
        <v>5148</v>
      </c>
      <c r="O8239">
        <v>9.3</v>
      </c>
      <c r="Q8239">
        <v>80.5</v>
      </c>
      <c r="R8239">
        <v>80.5</v>
      </c>
      <c r="S8239">
        <v>0</v>
      </c>
      <c r="T8239">
        <v>80.5</v>
      </c>
      <c r="U8239">
        <v>25</v>
      </c>
      <c r="V8239">
        <f>SUMIF(货件明细!K:K,F8239,货件明细!AQ:AQ)</f>
        <v>0</v>
      </c>
      <c r="W8239">
        <f t="shared" si="512"/>
        <v>1</v>
      </c>
      <c r="X8239">
        <f t="shared" si="513"/>
        <v>25</v>
      </c>
      <c r="Y8239">
        <f>SUMIF(货件明细!K:K,F8239,货件明细!I:I)</f>
        <v>0</v>
      </c>
      <c r="Z8239">
        <f t="shared" si="514"/>
        <v>9.3</v>
      </c>
      <c r="AA8239">
        <f>SUMIF(货件明细!K:K,F8239,货件明细!J:J)</f>
        <v>0</v>
      </c>
      <c r="AB8239">
        <f t="shared" si="515"/>
        <v>1</v>
      </c>
    </row>
    <row r="8240" spans="1:28">
      <c r="A8240">
        <v>2026</v>
      </c>
      <c r="B8240">
        <v>1</v>
      </c>
      <c r="C8240">
        <v>2</v>
      </c>
      <c r="D8240" s="4">
        <v>46032</v>
      </c>
      <c r="E8240" t="s">
        <v>28</v>
      </c>
      <c r="F8240" t="s">
        <v>8463</v>
      </c>
      <c r="G8240" t="s">
        <v>1610</v>
      </c>
      <c r="H8240" t="s">
        <v>71</v>
      </c>
      <c r="I8240" t="s">
        <v>4634</v>
      </c>
      <c r="J8240" t="s">
        <v>7637</v>
      </c>
      <c r="K8240" t="s">
        <v>7637</v>
      </c>
      <c r="L8240" t="s">
        <v>46</v>
      </c>
      <c r="M8240" t="s">
        <v>2882</v>
      </c>
      <c r="N8240" t="s">
        <v>3338</v>
      </c>
      <c r="O8240">
        <v>9.3</v>
      </c>
      <c r="Q8240">
        <v>53.4</v>
      </c>
      <c r="R8240">
        <v>53.4</v>
      </c>
      <c r="S8240">
        <v>0</v>
      </c>
      <c r="T8240">
        <v>53.4</v>
      </c>
      <c r="U8240">
        <v>25</v>
      </c>
      <c r="V8240">
        <f>SUMIF(货件明细!K:K,F8240,货件明细!AQ:AQ)</f>
        <v>0</v>
      </c>
      <c r="W8240">
        <f t="shared" si="512"/>
        <v>1</v>
      </c>
      <c r="X8240">
        <f t="shared" si="513"/>
        <v>25</v>
      </c>
      <c r="Y8240">
        <f>SUMIF(货件明细!K:K,F8240,货件明细!I:I)</f>
        <v>0</v>
      </c>
      <c r="Z8240">
        <f t="shared" si="514"/>
        <v>9.3</v>
      </c>
      <c r="AA8240">
        <f>SUMIF(货件明细!K:K,F8240,货件明细!J:J)</f>
        <v>0</v>
      </c>
      <c r="AB8240">
        <f t="shared" si="515"/>
        <v>1</v>
      </c>
    </row>
    <row r="8241" spans="1:28">
      <c r="A8241">
        <v>2026</v>
      </c>
      <c r="B8241">
        <v>1</v>
      </c>
      <c r="C8241">
        <v>2</v>
      </c>
      <c r="D8241" s="4">
        <v>46032</v>
      </c>
      <c r="E8241" t="s">
        <v>28</v>
      </c>
      <c r="F8241" t="s">
        <v>8464</v>
      </c>
      <c r="G8241" t="s">
        <v>283</v>
      </c>
      <c r="H8241" t="s">
        <v>31</v>
      </c>
      <c r="I8241" t="s">
        <v>4634</v>
      </c>
      <c r="J8241" t="s">
        <v>7637</v>
      </c>
      <c r="K8241" t="s">
        <v>100</v>
      </c>
      <c r="L8241" t="s">
        <v>46</v>
      </c>
      <c r="M8241" t="s">
        <v>47</v>
      </c>
      <c r="N8241" t="s">
        <v>5148</v>
      </c>
      <c r="O8241">
        <v>9.3</v>
      </c>
      <c r="Q8241">
        <v>92.5</v>
      </c>
      <c r="R8241">
        <v>92.5</v>
      </c>
      <c r="S8241">
        <v>0</v>
      </c>
      <c r="T8241">
        <v>92.5</v>
      </c>
      <c r="U8241">
        <v>25</v>
      </c>
      <c r="V8241">
        <f>SUMIF(货件明细!K:K,F8241,货件明细!AQ:AQ)</f>
        <v>0</v>
      </c>
      <c r="W8241">
        <f t="shared" si="512"/>
        <v>1</v>
      </c>
      <c r="X8241">
        <f t="shared" si="513"/>
        <v>25</v>
      </c>
      <c r="Y8241">
        <f>SUMIF(货件明细!K:K,F8241,货件明细!I:I)</f>
        <v>0</v>
      </c>
      <c r="Z8241">
        <f t="shared" si="514"/>
        <v>9.3</v>
      </c>
      <c r="AA8241">
        <f>SUMIF(货件明细!K:K,F8241,货件明细!J:J)</f>
        <v>0</v>
      </c>
      <c r="AB8241">
        <f t="shared" si="515"/>
        <v>1</v>
      </c>
    </row>
    <row r="8242" spans="1:28">
      <c r="A8242">
        <v>2026</v>
      </c>
      <c r="B8242">
        <v>1</v>
      </c>
      <c r="C8242">
        <v>2</v>
      </c>
      <c r="D8242" s="4">
        <v>46032</v>
      </c>
      <c r="E8242" t="s">
        <v>28</v>
      </c>
      <c r="F8242" t="s">
        <v>8465</v>
      </c>
      <c r="G8242" t="s">
        <v>105</v>
      </c>
      <c r="H8242" t="s">
        <v>31</v>
      </c>
      <c r="I8242" t="s">
        <v>4634</v>
      </c>
      <c r="J8242" t="s">
        <v>7637</v>
      </c>
      <c r="K8242" t="s">
        <v>100</v>
      </c>
      <c r="L8242" t="s">
        <v>46</v>
      </c>
      <c r="M8242" t="s">
        <v>47</v>
      </c>
      <c r="N8242" t="s">
        <v>5549</v>
      </c>
      <c r="O8242">
        <v>9.3</v>
      </c>
      <c r="Q8242">
        <v>100</v>
      </c>
      <c r="R8242">
        <v>100</v>
      </c>
      <c r="S8242">
        <v>0</v>
      </c>
      <c r="T8242">
        <v>100</v>
      </c>
      <c r="U8242">
        <v>25</v>
      </c>
      <c r="V8242">
        <f>SUMIF(货件明细!K:K,F8242,货件明细!AQ:AQ)</f>
        <v>0</v>
      </c>
      <c r="W8242">
        <f t="shared" si="512"/>
        <v>1</v>
      </c>
      <c r="X8242">
        <f t="shared" si="513"/>
        <v>25</v>
      </c>
      <c r="Y8242">
        <f>SUMIF(货件明细!K:K,F8242,货件明细!I:I)</f>
        <v>0</v>
      </c>
      <c r="Z8242">
        <f t="shared" si="514"/>
        <v>9.3</v>
      </c>
      <c r="AA8242">
        <f>SUMIF(货件明细!K:K,F8242,货件明细!J:J)</f>
        <v>0</v>
      </c>
      <c r="AB8242">
        <f t="shared" si="515"/>
        <v>1</v>
      </c>
    </row>
    <row r="8243" spans="1:28">
      <c r="A8243">
        <v>2026</v>
      </c>
      <c r="B8243">
        <v>1</v>
      </c>
      <c r="C8243">
        <v>2</v>
      </c>
      <c r="D8243" s="4">
        <v>46032</v>
      </c>
      <c r="E8243" t="s">
        <v>28</v>
      </c>
      <c r="F8243" t="s">
        <v>8466</v>
      </c>
      <c r="G8243" t="s">
        <v>7313</v>
      </c>
      <c r="H8243" t="s">
        <v>71</v>
      </c>
      <c r="I8243" t="s">
        <v>4634</v>
      </c>
      <c r="J8243" t="s">
        <v>7637</v>
      </c>
      <c r="K8243" t="s">
        <v>7637</v>
      </c>
      <c r="L8243" t="s">
        <v>46</v>
      </c>
      <c r="M8243" t="s">
        <v>2882</v>
      </c>
      <c r="N8243" t="s">
        <v>3338</v>
      </c>
      <c r="O8243">
        <v>9.3</v>
      </c>
      <c r="Q8243">
        <v>68.1</v>
      </c>
      <c r="R8243">
        <v>68.1</v>
      </c>
      <c r="S8243">
        <v>0</v>
      </c>
      <c r="T8243">
        <v>68.1</v>
      </c>
      <c r="U8243">
        <v>25</v>
      </c>
      <c r="V8243">
        <f>SUMIF(货件明细!K:K,F8243,货件明细!AQ:AQ)</f>
        <v>0</v>
      </c>
      <c r="W8243">
        <f t="shared" si="512"/>
        <v>1</v>
      </c>
      <c r="X8243">
        <f t="shared" si="513"/>
        <v>25</v>
      </c>
      <c r="Y8243">
        <f>SUMIF(货件明细!K:K,F8243,货件明细!I:I)</f>
        <v>0</v>
      </c>
      <c r="Z8243">
        <f t="shared" si="514"/>
        <v>9.3</v>
      </c>
      <c r="AA8243">
        <f>SUMIF(货件明细!K:K,F8243,货件明细!J:J)</f>
        <v>0</v>
      </c>
      <c r="AB8243">
        <f t="shared" si="515"/>
        <v>1</v>
      </c>
    </row>
    <row r="8244" spans="1:28">
      <c r="A8244">
        <v>2026</v>
      </c>
      <c r="B8244">
        <v>1</v>
      </c>
      <c r="C8244">
        <v>2</v>
      </c>
      <c r="D8244" s="4">
        <v>46032</v>
      </c>
      <c r="E8244" t="s">
        <v>28</v>
      </c>
      <c r="F8244" t="s">
        <v>8467</v>
      </c>
      <c r="G8244" t="s">
        <v>54</v>
      </c>
      <c r="H8244" t="s">
        <v>31</v>
      </c>
      <c r="I8244" t="s">
        <v>145</v>
      </c>
      <c r="J8244" t="s">
        <v>7637</v>
      </c>
      <c r="K8244" t="s">
        <v>100</v>
      </c>
      <c r="L8244" t="s">
        <v>46</v>
      </c>
      <c r="M8244" t="s">
        <v>47</v>
      </c>
      <c r="N8244" t="s">
        <v>5148</v>
      </c>
      <c r="O8244">
        <v>41.9</v>
      </c>
      <c r="Q8244">
        <v>234</v>
      </c>
      <c r="R8244">
        <v>234</v>
      </c>
      <c r="S8244">
        <v>0</v>
      </c>
      <c r="T8244">
        <v>234</v>
      </c>
      <c r="U8244">
        <v>236</v>
      </c>
      <c r="V8244">
        <f>SUMIF(货件明细!K:K,F8244,货件明细!AQ:AQ)</f>
        <v>0</v>
      </c>
      <c r="W8244">
        <f t="shared" si="512"/>
        <v>1</v>
      </c>
      <c r="X8244">
        <f t="shared" si="513"/>
        <v>236</v>
      </c>
      <c r="Y8244">
        <f>SUMIF(货件明细!K:K,F8244,货件明细!I:I)</f>
        <v>0</v>
      </c>
      <c r="Z8244">
        <f t="shared" si="514"/>
        <v>41.9</v>
      </c>
      <c r="AA8244">
        <f>SUMIF(货件明细!K:K,F8244,货件明细!J:J)</f>
        <v>0</v>
      </c>
      <c r="AB8244">
        <f t="shared" si="515"/>
        <v>1</v>
      </c>
    </row>
    <row r="8245" spans="1:28">
      <c r="A8245">
        <v>2026</v>
      </c>
      <c r="B8245">
        <v>1</v>
      </c>
      <c r="C8245">
        <v>2</v>
      </c>
      <c r="D8245" s="4">
        <v>46032</v>
      </c>
      <c r="E8245" t="s">
        <v>28</v>
      </c>
      <c r="F8245" t="s">
        <v>8468</v>
      </c>
      <c r="G8245" t="s">
        <v>50</v>
      </c>
      <c r="H8245" t="s">
        <v>31</v>
      </c>
      <c r="I8245" t="s">
        <v>145</v>
      </c>
      <c r="J8245" t="s">
        <v>7637</v>
      </c>
      <c r="K8245" t="s">
        <v>100</v>
      </c>
      <c r="L8245" t="s">
        <v>46</v>
      </c>
      <c r="M8245" t="s">
        <v>47</v>
      </c>
      <c r="N8245" t="s">
        <v>5148</v>
      </c>
      <c r="O8245">
        <v>41.9</v>
      </c>
      <c r="Q8245">
        <v>241.5</v>
      </c>
      <c r="R8245">
        <v>241.5</v>
      </c>
      <c r="S8245">
        <v>0</v>
      </c>
      <c r="T8245">
        <v>241.5</v>
      </c>
      <c r="U8245">
        <v>236</v>
      </c>
      <c r="V8245">
        <f>SUMIF(货件明细!K:K,F8245,货件明细!AQ:AQ)</f>
        <v>0</v>
      </c>
      <c r="W8245">
        <f t="shared" si="512"/>
        <v>1</v>
      </c>
      <c r="X8245">
        <f t="shared" si="513"/>
        <v>236</v>
      </c>
      <c r="Y8245">
        <f>SUMIF(货件明细!K:K,F8245,货件明细!I:I)</f>
        <v>0</v>
      </c>
      <c r="Z8245">
        <f t="shared" si="514"/>
        <v>41.9</v>
      </c>
      <c r="AA8245">
        <f>SUMIF(货件明细!K:K,F8245,货件明细!J:J)</f>
        <v>0</v>
      </c>
      <c r="AB8245">
        <f t="shared" si="515"/>
        <v>1</v>
      </c>
    </row>
    <row r="8246" spans="1:28">
      <c r="A8246">
        <v>2026</v>
      </c>
      <c r="B8246">
        <v>1</v>
      </c>
      <c r="C8246">
        <v>2</v>
      </c>
      <c r="D8246" s="4">
        <v>46032</v>
      </c>
      <c r="E8246" t="s">
        <v>28</v>
      </c>
      <c r="F8246" t="s">
        <v>8469</v>
      </c>
      <c r="G8246" t="s">
        <v>64</v>
      </c>
      <c r="H8246" t="s">
        <v>44</v>
      </c>
      <c r="I8246" t="s">
        <v>145</v>
      </c>
      <c r="J8246" t="s">
        <v>7637</v>
      </c>
      <c r="K8246" t="s">
        <v>7637</v>
      </c>
      <c r="L8246" t="s">
        <v>46</v>
      </c>
      <c r="M8246" t="s">
        <v>2882</v>
      </c>
      <c r="N8246" t="s">
        <v>3135</v>
      </c>
      <c r="O8246">
        <v>41.9</v>
      </c>
      <c r="Q8246">
        <v>216.3</v>
      </c>
      <c r="R8246">
        <v>216.3</v>
      </c>
      <c r="S8246">
        <v>0</v>
      </c>
      <c r="T8246">
        <v>216.3</v>
      </c>
      <c r="U8246">
        <v>236</v>
      </c>
      <c r="V8246">
        <f>SUMIF(货件明细!K:K,F8246,货件明细!AQ:AQ)</f>
        <v>0</v>
      </c>
      <c r="W8246">
        <f t="shared" si="512"/>
        <v>1</v>
      </c>
      <c r="X8246">
        <f t="shared" si="513"/>
        <v>236</v>
      </c>
      <c r="Y8246">
        <f>SUMIF(货件明细!K:K,F8246,货件明细!I:I)</f>
        <v>0</v>
      </c>
      <c r="Z8246">
        <f t="shared" si="514"/>
        <v>41.9</v>
      </c>
      <c r="AA8246">
        <f>SUMIF(货件明细!K:K,F8246,货件明细!J:J)</f>
        <v>0</v>
      </c>
      <c r="AB8246">
        <f t="shared" si="515"/>
        <v>1</v>
      </c>
    </row>
    <row r="8247" spans="1:28">
      <c r="A8247">
        <v>2026</v>
      </c>
      <c r="B8247">
        <v>1</v>
      </c>
      <c r="C8247">
        <v>2</v>
      </c>
      <c r="D8247" s="4">
        <v>46032</v>
      </c>
      <c r="E8247" t="s">
        <v>28</v>
      </c>
      <c r="F8247" t="s">
        <v>8470</v>
      </c>
      <c r="G8247" t="s">
        <v>68</v>
      </c>
      <c r="H8247" t="s">
        <v>31</v>
      </c>
      <c r="I8247" t="s">
        <v>145</v>
      </c>
      <c r="J8247" t="s">
        <v>7637</v>
      </c>
      <c r="K8247" t="s">
        <v>100</v>
      </c>
      <c r="L8247" t="s">
        <v>46</v>
      </c>
      <c r="M8247" t="s">
        <v>47</v>
      </c>
      <c r="N8247" t="s">
        <v>5148</v>
      </c>
      <c r="O8247">
        <v>41.9</v>
      </c>
      <c r="Q8247">
        <v>277.5</v>
      </c>
      <c r="R8247">
        <v>277.5</v>
      </c>
      <c r="S8247">
        <v>0</v>
      </c>
      <c r="T8247">
        <v>277.5</v>
      </c>
      <c r="U8247">
        <v>236</v>
      </c>
      <c r="V8247">
        <f>SUMIF(货件明细!K:K,F8247,货件明细!AQ:AQ)</f>
        <v>0</v>
      </c>
      <c r="W8247">
        <f t="shared" si="512"/>
        <v>1</v>
      </c>
      <c r="X8247">
        <f t="shared" si="513"/>
        <v>236</v>
      </c>
      <c r="Y8247">
        <f>SUMIF(货件明细!K:K,F8247,货件明细!I:I)</f>
        <v>0</v>
      </c>
      <c r="Z8247">
        <f t="shared" si="514"/>
        <v>41.9</v>
      </c>
      <c r="AA8247">
        <f>SUMIF(货件明细!K:K,F8247,货件明细!J:J)</f>
        <v>0</v>
      </c>
      <c r="AB8247">
        <f t="shared" si="515"/>
        <v>1</v>
      </c>
    </row>
    <row r="8248" spans="1:28">
      <c r="A8248">
        <v>2026</v>
      </c>
      <c r="B8248">
        <v>1</v>
      </c>
      <c r="C8248">
        <v>2</v>
      </c>
      <c r="D8248" s="4">
        <v>46032</v>
      </c>
      <c r="E8248" t="s">
        <v>28</v>
      </c>
      <c r="F8248" t="s">
        <v>8471</v>
      </c>
      <c r="G8248" t="s">
        <v>206</v>
      </c>
      <c r="H8248" t="s">
        <v>71</v>
      </c>
      <c r="I8248" t="s">
        <v>145</v>
      </c>
      <c r="J8248" t="s">
        <v>7637</v>
      </c>
      <c r="K8248" t="s">
        <v>7637</v>
      </c>
      <c r="L8248" t="s">
        <v>46</v>
      </c>
      <c r="M8248" t="s">
        <v>2882</v>
      </c>
      <c r="N8248" t="s">
        <v>3135</v>
      </c>
      <c r="O8248">
        <v>41.9</v>
      </c>
      <c r="Q8248">
        <v>177.75</v>
      </c>
      <c r="R8248">
        <v>177.75</v>
      </c>
      <c r="S8248">
        <v>0</v>
      </c>
      <c r="T8248">
        <v>177.75</v>
      </c>
      <c r="U8248">
        <v>236</v>
      </c>
      <c r="V8248">
        <f>SUMIF(货件明细!K:K,F8248,货件明细!AQ:AQ)</f>
        <v>0</v>
      </c>
      <c r="W8248">
        <f t="shared" si="512"/>
        <v>1</v>
      </c>
      <c r="X8248">
        <f t="shared" si="513"/>
        <v>236</v>
      </c>
      <c r="Y8248">
        <f>SUMIF(货件明细!K:K,F8248,货件明细!I:I)</f>
        <v>0</v>
      </c>
      <c r="Z8248">
        <f t="shared" si="514"/>
        <v>41.9</v>
      </c>
      <c r="AA8248">
        <f>SUMIF(货件明细!K:K,F8248,货件明细!J:J)</f>
        <v>0</v>
      </c>
      <c r="AB8248">
        <f t="shared" si="515"/>
        <v>1</v>
      </c>
    </row>
    <row r="8249" spans="1:28">
      <c r="A8249">
        <v>2026</v>
      </c>
      <c r="B8249">
        <v>1</v>
      </c>
      <c r="C8249">
        <v>2</v>
      </c>
      <c r="D8249" s="4">
        <v>46032</v>
      </c>
      <c r="E8249" t="s">
        <v>28</v>
      </c>
      <c r="F8249" t="s">
        <v>8472</v>
      </c>
      <c r="G8249" t="s">
        <v>8473</v>
      </c>
      <c r="H8249" t="s">
        <v>71</v>
      </c>
      <c r="I8249" t="s">
        <v>57</v>
      </c>
      <c r="J8249" t="s">
        <v>7637</v>
      </c>
      <c r="K8249" t="s">
        <v>7637</v>
      </c>
      <c r="L8249" t="s">
        <v>46</v>
      </c>
      <c r="M8249" t="s">
        <v>2882</v>
      </c>
      <c r="N8249" t="s">
        <v>3338</v>
      </c>
      <c r="O8249">
        <v>21.8</v>
      </c>
      <c r="Q8249">
        <v>117.48</v>
      </c>
      <c r="R8249">
        <v>117.48</v>
      </c>
      <c r="S8249">
        <v>458.7</v>
      </c>
      <c r="T8249">
        <v>576.18</v>
      </c>
      <c r="U8249">
        <v>220</v>
      </c>
      <c r="V8249">
        <f>SUMIF(货件明细!K:K,F8249,货件明细!AQ:AQ)</f>
        <v>0</v>
      </c>
      <c r="W8249">
        <f t="shared" si="512"/>
        <v>1</v>
      </c>
      <c r="X8249">
        <f t="shared" si="513"/>
        <v>220</v>
      </c>
      <c r="Y8249">
        <f>SUMIF(货件明细!K:K,F8249,货件明细!I:I)</f>
        <v>0</v>
      </c>
      <c r="Z8249">
        <f t="shared" si="514"/>
        <v>21.8</v>
      </c>
      <c r="AA8249">
        <f>SUMIF(货件明细!K:K,F8249,货件明细!J:J)</f>
        <v>0</v>
      </c>
      <c r="AB8249">
        <f t="shared" si="515"/>
        <v>1</v>
      </c>
    </row>
    <row r="8250" spans="1:28">
      <c r="A8250">
        <v>2026</v>
      </c>
      <c r="B8250">
        <v>1</v>
      </c>
      <c r="C8250">
        <v>2</v>
      </c>
      <c r="D8250" s="4">
        <v>46032</v>
      </c>
      <c r="E8250" t="s">
        <v>28</v>
      </c>
      <c r="F8250" t="s">
        <v>8474</v>
      </c>
      <c r="G8250" t="s">
        <v>870</v>
      </c>
      <c r="H8250" t="s">
        <v>31</v>
      </c>
      <c r="I8250" t="s">
        <v>57</v>
      </c>
      <c r="J8250" t="s">
        <v>1110</v>
      </c>
      <c r="K8250" t="s">
        <v>1110</v>
      </c>
      <c r="L8250" t="s">
        <v>34</v>
      </c>
      <c r="M8250" t="s">
        <v>65</v>
      </c>
      <c r="N8250" t="s">
        <v>4245</v>
      </c>
      <c r="O8250">
        <v>17.75</v>
      </c>
      <c r="Q8250">
        <v>878.4</v>
      </c>
      <c r="R8250">
        <v>878.4</v>
      </c>
      <c r="S8250">
        <v>318.032</v>
      </c>
      <c r="T8250">
        <v>1196.432</v>
      </c>
      <c r="U8250">
        <v>176</v>
      </c>
      <c r="V8250">
        <f>SUMIF(货件明细!K:K,F8250,货件明细!AQ:AQ)</f>
        <v>176</v>
      </c>
      <c r="W8250">
        <f t="shared" si="512"/>
        <v>0</v>
      </c>
      <c r="X8250">
        <f t="shared" si="513"/>
        <v>176</v>
      </c>
      <c r="Y8250">
        <f>SUMIF(货件明细!K:K,F8250,货件明细!I:I)</f>
        <v>16.72</v>
      </c>
      <c r="Z8250">
        <f t="shared" si="514"/>
        <v>1.03</v>
      </c>
      <c r="AA8250">
        <f>SUMIF(货件明细!K:K,F8250,货件明细!J:J)</f>
        <v>1196.432</v>
      </c>
      <c r="AB8250">
        <f t="shared" si="515"/>
        <v>0</v>
      </c>
    </row>
    <row r="8251" spans="1:28">
      <c r="A8251">
        <v>2026</v>
      </c>
      <c r="B8251">
        <v>1</v>
      </c>
      <c r="C8251">
        <v>2</v>
      </c>
      <c r="D8251" s="4">
        <v>46030</v>
      </c>
      <c r="E8251" t="s">
        <v>28</v>
      </c>
      <c r="F8251" t="s">
        <v>8475</v>
      </c>
      <c r="G8251" t="s">
        <v>30</v>
      </c>
      <c r="H8251" t="s">
        <v>31</v>
      </c>
      <c r="I8251" t="s">
        <v>129</v>
      </c>
      <c r="J8251" t="s">
        <v>33</v>
      </c>
      <c r="K8251" t="s">
        <v>33</v>
      </c>
      <c r="L8251" t="s">
        <v>34</v>
      </c>
      <c r="M8251" t="s">
        <v>35</v>
      </c>
      <c r="N8251" t="s">
        <v>4809</v>
      </c>
      <c r="O8251">
        <v>18.7</v>
      </c>
      <c r="Q8251">
        <v>1015.2</v>
      </c>
      <c r="R8251">
        <v>1015.2</v>
      </c>
      <c r="S8251">
        <v>191.264</v>
      </c>
      <c r="T8251">
        <v>1206.464</v>
      </c>
      <c r="U8251">
        <v>172</v>
      </c>
      <c r="V8251">
        <f>SUMIF(货件明细!K:K,F8251,货件明细!AQ:AQ)</f>
        <v>172</v>
      </c>
      <c r="W8251">
        <f t="shared" si="512"/>
        <v>0</v>
      </c>
      <c r="X8251">
        <f t="shared" si="513"/>
        <v>172</v>
      </c>
      <c r="Y8251">
        <f>SUMIF(货件明细!K:K,F8251,货件明细!I:I)</f>
        <v>18.185</v>
      </c>
      <c r="Z8251">
        <f t="shared" si="514"/>
        <v>0.514999999999997</v>
      </c>
      <c r="AA8251">
        <f>SUMIF(货件明细!K:K,F8251,货件明细!J:J)</f>
        <v>1206.464</v>
      </c>
      <c r="AB8251">
        <f t="shared" si="515"/>
        <v>0</v>
      </c>
    </row>
    <row r="8252" spans="1:28">
      <c r="A8252">
        <v>2026</v>
      </c>
      <c r="B8252">
        <v>1</v>
      </c>
      <c r="C8252">
        <v>2</v>
      </c>
      <c r="D8252" s="4">
        <v>46030</v>
      </c>
      <c r="E8252" t="s">
        <v>28</v>
      </c>
      <c r="F8252" t="s">
        <v>8476</v>
      </c>
      <c r="G8252" t="s">
        <v>30</v>
      </c>
      <c r="H8252" t="s">
        <v>31</v>
      </c>
      <c r="I8252" t="s">
        <v>32</v>
      </c>
      <c r="J8252" t="s">
        <v>33</v>
      </c>
      <c r="K8252" t="s">
        <v>33</v>
      </c>
      <c r="L8252" t="s">
        <v>34</v>
      </c>
      <c r="M8252" t="s">
        <v>35</v>
      </c>
      <c r="N8252" t="s">
        <v>4809</v>
      </c>
      <c r="O8252">
        <v>23.5</v>
      </c>
      <c r="Q8252">
        <v>1260.2</v>
      </c>
      <c r="R8252">
        <v>1260.2</v>
      </c>
      <c r="S8252">
        <v>122.042</v>
      </c>
      <c r="T8252">
        <v>1382.242</v>
      </c>
      <c r="U8252">
        <v>97</v>
      </c>
      <c r="V8252">
        <f>SUMIF(货件明细!K:K,F8252,货件明细!AQ:AQ)</f>
        <v>97</v>
      </c>
      <c r="W8252">
        <f t="shared" si="512"/>
        <v>0</v>
      </c>
      <c r="X8252">
        <f t="shared" si="513"/>
        <v>97</v>
      </c>
      <c r="Y8252">
        <f>SUMIF(货件明细!K:K,F8252,货件明细!I:I)</f>
        <v>22.0448</v>
      </c>
      <c r="Z8252">
        <f t="shared" si="514"/>
        <v>1.4552</v>
      </c>
      <c r="AA8252">
        <f>SUMIF(货件明细!K:K,F8252,货件明细!J:J)</f>
        <v>1382.242</v>
      </c>
      <c r="AB8252">
        <f t="shared" si="515"/>
        <v>0</v>
      </c>
    </row>
    <row r="8253" spans="1:28">
      <c r="A8253">
        <v>2026</v>
      </c>
      <c r="B8253">
        <v>1</v>
      </c>
      <c r="C8253">
        <v>3</v>
      </c>
      <c r="D8253" s="4">
        <v>46039</v>
      </c>
      <c r="E8253" t="s">
        <v>4249</v>
      </c>
      <c r="F8253" t="s">
        <v>8477</v>
      </c>
      <c r="G8253" t="s">
        <v>4251</v>
      </c>
      <c r="H8253" t="s">
        <v>71</v>
      </c>
      <c r="I8253" t="s">
        <v>57</v>
      </c>
      <c r="J8253" t="s">
        <v>58</v>
      </c>
      <c r="K8253" t="s">
        <v>58</v>
      </c>
      <c r="L8253" t="s">
        <v>46</v>
      </c>
      <c r="M8253" t="s">
        <v>5001</v>
      </c>
      <c r="N8253" t="s">
        <v>6725</v>
      </c>
      <c r="O8253">
        <v>573.95</v>
      </c>
      <c r="P8253">
        <v>62.5</v>
      </c>
      <c r="Q8253">
        <v>2071.25252525253</v>
      </c>
      <c r="R8253">
        <v>2133.75252525253</v>
      </c>
      <c r="S8253">
        <v>0</v>
      </c>
      <c r="T8253">
        <v>2133.75252525253</v>
      </c>
      <c r="U8253">
        <v>5330</v>
      </c>
      <c r="V8253">
        <f>SUMIF(货件明细!K:K,F8253,货件明细!AQ:AQ)</f>
        <v>0</v>
      </c>
      <c r="W8253">
        <f t="shared" si="512"/>
        <v>1</v>
      </c>
      <c r="X8253">
        <f t="shared" si="513"/>
        <v>5330</v>
      </c>
      <c r="Y8253">
        <f>SUMIF(货件明细!K:K,F8253,货件明细!I:I)</f>
        <v>0</v>
      </c>
      <c r="Z8253">
        <f t="shared" si="514"/>
        <v>573.95</v>
      </c>
      <c r="AA8253">
        <f>SUMIF(货件明细!K:K,F8253,货件明细!J:J)</f>
        <v>0</v>
      </c>
      <c r="AB8253">
        <f t="shared" si="515"/>
        <v>1</v>
      </c>
    </row>
    <row r="8254" spans="1:28">
      <c r="A8254">
        <v>2026</v>
      </c>
      <c r="B8254">
        <v>1</v>
      </c>
      <c r="C8254">
        <v>3</v>
      </c>
      <c r="D8254" s="4">
        <v>46039</v>
      </c>
      <c r="E8254" t="s">
        <v>4249</v>
      </c>
      <c r="F8254" t="s">
        <v>8478</v>
      </c>
      <c r="G8254" t="s">
        <v>4251</v>
      </c>
      <c r="H8254" t="s">
        <v>71</v>
      </c>
      <c r="I8254" t="s">
        <v>145</v>
      </c>
      <c r="J8254" t="s">
        <v>58</v>
      </c>
      <c r="K8254" t="s">
        <v>58</v>
      </c>
      <c r="L8254" t="s">
        <v>46</v>
      </c>
      <c r="M8254" t="s">
        <v>5001</v>
      </c>
      <c r="N8254" t="s">
        <v>6725</v>
      </c>
      <c r="O8254">
        <v>114.4</v>
      </c>
      <c r="P8254">
        <v>62.5</v>
      </c>
      <c r="Q8254">
        <v>466.031818181818</v>
      </c>
      <c r="R8254">
        <v>528.531818181818</v>
      </c>
      <c r="S8254">
        <v>0</v>
      </c>
      <c r="T8254">
        <v>528.531818181818</v>
      </c>
      <c r="U8254">
        <v>360</v>
      </c>
      <c r="V8254">
        <f>SUMIF(货件明细!K:K,F8254,货件明细!AQ:AQ)</f>
        <v>0</v>
      </c>
      <c r="W8254">
        <f t="shared" si="512"/>
        <v>1</v>
      </c>
      <c r="X8254">
        <f t="shared" si="513"/>
        <v>360</v>
      </c>
      <c r="Y8254">
        <f>SUMIF(货件明细!K:K,F8254,货件明细!I:I)</f>
        <v>0</v>
      </c>
      <c r="Z8254">
        <f t="shared" si="514"/>
        <v>114.4</v>
      </c>
      <c r="AA8254">
        <f>SUMIF(货件明细!K:K,F8254,货件明细!J:J)</f>
        <v>0</v>
      </c>
      <c r="AB8254">
        <f t="shared" si="515"/>
        <v>1</v>
      </c>
    </row>
    <row r="8255" spans="1:28">
      <c r="A8255">
        <v>2026</v>
      </c>
      <c r="B8255">
        <v>1</v>
      </c>
      <c r="C8255">
        <v>3</v>
      </c>
      <c r="D8255" s="4">
        <v>46039</v>
      </c>
      <c r="E8255" t="s">
        <v>4249</v>
      </c>
      <c r="F8255" t="s">
        <v>8479</v>
      </c>
      <c r="G8255" t="s">
        <v>4251</v>
      </c>
      <c r="H8255" t="s">
        <v>71</v>
      </c>
      <c r="I8255" t="s">
        <v>32</v>
      </c>
      <c r="J8255" t="s">
        <v>58</v>
      </c>
      <c r="K8255" t="s">
        <v>58</v>
      </c>
      <c r="L8255" t="s">
        <v>46</v>
      </c>
      <c r="M8255" t="s">
        <v>5001</v>
      </c>
      <c r="N8255" t="s">
        <v>6725</v>
      </c>
      <c r="O8255">
        <v>731.25</v>
      </c>
      <c r="P8255">
        <v>62.5</v>
      </c>
      <c r="Q8255">
        <v>2330.15909090909</v>
      </c>
      <c r="R8255">
        <v>2392.65909090909</v>
      </c>
      <c r="S8255">
        <v>0</v>
      </c>
      <c r="T8255">
        <v>2392.65909090909</v>
      </c>
      <c r="U8255">
        <v>1930</v>
      </c>
      <c r="V8255">
        <f>SUMIF(货件明细!K:K,F8255,货件明细!AQ:AQ)</f>
        <v>0</v>
      </c>
      <c r="W8255">
        <f t="shared" ref="W8255:W8318" si="516">IF(V8255=U8255,0,1)</f>
        <v>1</v>
      </c>
      <c r="X8255">
        <f t="shared" ref="X8255:X8318" si="517">U8255</f>
        <v>1930</v>
      </c>
      <c r="Y8255">
        <f>SUMIF(货件明细!K:K,F8255,货件明细!I:I)</f>
        <v>0</v>
      </c>
      <c r="Z8255">
        <f t="shared" ref="Z8255:Z8318" si="518">O8255-Y8255</f>
        <v>731.25</v>
      </c>
      <c r="AA8255">
        <f>SUMIF(货件明细!K:K,F8255,货件明细!J:J)</f>
        <v>0</v>
      </c>
      <c r="AB8255">
        <f t="shared" ref="AB8255:AB8318" si="519">IF(T8255=AA8255,0,1)</f>
        <v>1</v>
      </c>
    </row>
    <row r="8256" spans="1:28">
      <c r="A8256">
        <v>2026</v>
      </c>
      <c r="B8256">
        <v>1</v>
      </c>
      <c r="C8256">
        <v>3</v>
      </c>
      <c r="D8256" s="4">
        <v>46039</v>
      </c>
      <c r="E8256" t="s">
        <v>4249</v>
      </c>
      <c r="F8256" t="s">
        <v>8480</v>
      </c>
      <c r="G8256" t="s">
        <v>4251</v>
      </c>
      <c r="H8256" t="s">
        <v>71</v>
      </c>
      <c r="I8256" t="s">
        <v>39</v>
      </c>
      <c r="J8256" t="s">
        <v>58</v>
      </c>
      <c r="K8256" t="s">
        <v>58</v>
      </c>
      <c r="L8256" t="s">
        <v>46</v>
      </c>
      <c r="M8256" t="s">
        <v>5001</v>
      </c>
      <c r="N8256" t="s">
        <v>6725</v>
      </c>
      <c r="O8256">
        <v>83.55</v>
      </c>
      <c r="P8256">
        <v>62.5</v>
      </c>
      <c r="Q8256">
        <v>258.906565656566</v>
      </c>
      <c r="R8256">
        <v>321.406565656566</v>
      </c>
      <c r="S8256">
        <v>0</v>
      </c>
      <c r="T8256">
        <v>321.406565656566</v>
      </c>
      <c r="U8256">
        <v>180</v>
      </c>
      <c r="V8256">
        <f>SUMIF(货件明细!K:K,F8256,货件明细!AQ:AQ)</f>
        <v>0</v>
      </c>
      <c r="W8256">
        <f t="shared" si="516"/>
        <v>1</v>
      </c>
      <c r="X8256">
        <f t="shared" si="517"/>
        <v>180</v>
      </c>
      <c r="Y8256">
        <f>SUMIF(货件明细!K:K,F8256,货件明细!I:I)</f>
        <v>0</v>
      </c>
      <c r="Z8256">
        <f t="shared" si="518"/>
        <v>83.55</v>
      </c>
      <c r="AA8256">
        <f>SUMIF(货件明细!K:K,F8256,货件明细!J:J)</f>
        <v>0</v>
      </c>
      <c r="AB8256">
        <f t="shared" si="519"/>
        <v>1</v>
      </c>
    </row>
    <row r="8257" spans="1:28">
      <c r="A8257">
        <v>2026</v>
      </c>
      <c r="B8257">
        <v>1</v>
      </c>
      <c r="C8257">
        <v>3</v>
      </c>
      <c r="D8257" s="4">
        <v>46035</v>
      </c>
      <c r="E8257" t="s">
        <v>28</v>
      </c>
      <c r="F8257" t="s">
        <v>8481</v>
      </c>
      <c r="G8257" t="s">
        <v>275</v>
      </c>
      <c r="H8257" t="s">
        <v>31</v>
      </c>
      <c r="I8257" t="s">
        <v>145</v>
      </c>
      <c r="J8257" t="s">
        <v>33</v>
      </c>
      <c r="K8257" t="s">
        <v>33</v>
      </c>
      <c r="L8257" t="s">
        <v>34</v>
      </c>
      <c r="M8257" t="s">
        <v>3882</v>
      </c>
      <c r="N8257" t="s">
        <v>4644</v>
      </c>
      <c r="O8257">
        <v>49.75</v>
      </c>
      <c r="P8257">
        <v>100</v>
      </c>
      <c r="Q8257">
        <v>3100</v>
      </c>
      <c r="R8257">
        <v>3200</v>
      </c>
      <c r="S8257">
        <v>208.5</v>
      </c>
      <c r="T8257">
        <v>3408.5</v>
      </c>
      <c r="U8257">
        <v>150</v>
      </c>
      <c r="V8257">
        <f>SUMIF(货件明细!K:K,F8257,货件明细!AQ:AQ)</f>
        <v>150</v>
      </c>
      <c r="W8257">
        <f t="shared" si="516"/>
        <v>0</v>
      </c>
      <c r="X8257">
        <f t="shared" si="517"/>
        <v>150</v>
      </c>
      <c r="Y8257">
        <f>SUMIF(货件明细!K:K,F8257,货件明细!I:I)</f>
        <v>47.125</v>
      </c>
      <c r="Z8257">
        <f t="shared" si="518"/>
        <v>2.625</v>
      </c>
      <c r="AA8257">
        <f>SUMIF(货件明细!K:K,F8257,货件明细!J:J)</f>
        <v>3408.5</v>
      </c>
      <c r="AB8257">
        <f t="shared" si="519"/>
        <v>0</v>
      </c>
    </row>
    <row r="8258" spans="1:28">
      <c r="A8258">
        <v>2026</v>
      </c>
      <c r="B8258">
        <v>1</v>
      </c>
      <c r="C8258">
        <v>3</v>
      </c>
      <c r="D8258" s="4">
        <v>46035</v>
      </c>
      <c r="E8258" t="s">
        <v>28</v>
      </c>
      <c r="F8258" t="s">
        <v>8482</v>
      </c>
      <c r="G8258" t="s">
        <v>275</v>
      </c>
      <c r="H8258" t="s">
        <v>31</v>
      </c>
      <c r="I8258" t="s">
        <v>96</v>
      </c>
      <c r="J8258" t="s">
        <v>33</v>
      </c>
      <c r="K8258" t="s">
        <v>33</v>
      </c>
      <c r="L8258" t="s">
        <v>34</v>
      </c>
      <c r="M8258" t="s">
        <v>3882</v>
      </c>
      <c r="N8258" t="s">
        <v>4644</v>
      </c>
      <c r="O8258">
        <v>22.2</v>
      </c>
      <c r="P8258">
        <v>100</v>
      </c>
      <c r="Q8258">
        <v>1466.5</v>
      </c>
      <c r="R8258">
        <v>1566.5</v>
      </c>
      <c r="S8258">
        <v>233.52</v>
      </c>
      <c r="T8258">
        <v>1800.02</v>
      </c>
      <c r="U8258">
        <v>200</v>
      </c>
      <c r="V8258">
        <f>SUMIF(货件明细!K:K,F8258,货件明细!AQ:AQ)</f>
        <v>200</v>
      </c>
      <c r="W8258">
        <f t="shared" si="516"/>
        <v>0</v>
      </c>
      <c r="X8258">
        <f t="shared" si="517"/>
        <v>200</v>
      </c>
      <c r="Y8258">
        <f>SUMIF(货件明细!K:K,F8258,货件明细!I:I)</f>
        <v>21.04</v>
      </c>
      <c r="Z8258">
        <f t="shared" si="518"/>
        <v>1.16</v>
      </c>
      <c r="AA8258">
        <f>SUMIF(货件明细!K:K,F8258,货件明细!J:J)</f>
        <v>1800.02</v>
      </c>
      <c r="AB8258">
        <f t="shared" si="519"/>
        <v>0</v>
      </c>
    </row>
    <row r="8259" spans="1:28">
      <c r="A8259">
        <v>2026</v>
      </c>
      <c r="B8259">
        <v>1</v>
      </c>
      <c r="C8259">
        <v>3</v>
      </c>
      <c r="D8259" s="4">
        <v>46035</v>
      </c>
      <c r="E8259" t="s">
        <v>28</v>
      </c>
      <c r="F8259" t="s">
        <v>8483</v>
      </c>
      <c r="G8259" t="s">
        <v>275</v>
      </c>
      <c r="H8259" t="s">
        <v>31</v>
      </c>
      <c r="I8259" t="s">
        <v>39</v>
      </c>
      <c r="J8259" t="s">
        <v>1110</v>
      </c>
      <c r="K8259" t="s">
        <v>1110</v>
      </c>
      <c r="L8259" t="s">
        <v>34</v>
      </c>
      <c r="M8259" t="s">
        <v>3882</v>
      </c>
      <c r="N8259" t="s">
        <v>2857</v>
      </c>
      <c r="O8259">
        <v>15.35</v>
      </c>
      <c r="P8259">
        <v>87.5</v>
      </c>
      <c r="Q8259">
        <v>722</v>
      </c>
      <c r="R8259">
        <v>809.5</v>
      </c>
      <c r="S8259">
        <v>121.347</v>
      </c>
      <c r="T8259">
        <v>930.847</v>
      </c>
      <c r="U8259">
        <v>97</v>
      </c>
      <c r="V8259">
        <f>SUMIF(货件明细!K:K,F8259,货件明细!AQ:AQ)</f>
        <v>97</v>
      </c>
      <c r="W8259">
        <f t="shared" si="516"/>
        <v>0</v>
      </c>
      <c r="X8259">
        <f t="shared" si="517"/>
        <v>97</v>
      </c>
      <c r="Y8259">
        <f>SUMIF(货件明细!K:K,F8259,货件明细!I:I)</f>
        <v>13.58</v>
      </c>
      <c r="Z8259">
        <f t="shared" si="518"/>
        <v>1.77</v>
      </c>
      <c r="AA8259">
        <f>SUMIF(货件明细!K:K,F8259,货件明细!J:J)</f>
        <v>930.847</v>
      </c>
      <c r="AB8259">
        <f t="shared" si="519"/>
        <v>0</v>
      </c>
    </row>
    <row r="8260" spans="1:28">
      <c r="A8260">
        <v>2026</v>
      </c>
      <c r="B8260">
        <v>1</v>
      </c>
      <c r="C8260">
        <v>3</v>
      </c>
      <c r="D8260" s="4">
        <v>46035</v>
      </c>
      <c r="E8260" t="s">
        <v>28</v>
      </c>
      <c r="F8260" t="s">
        <v>8484</v>
      </c>
      <c r="G8260" t="s">
        <v>275</v>
      </c>
      <c r="H8260" t="s">
        <v>31</v>
      </c>
      <c r="I8260" t="s">
        <v>129</v>
      </c>
      <c r="J8260" t="s">
        <v>1110</v>
      </c>
      <c r="K8260" t="s">
        <v>1110</v>
      </c>
      <c r="L8260" t="s">
        <v>34</v>
      </c>
      <c r="M8260" t="s">
        <v>3882</v>
      </c>
      <c r="N8260" t="s">
        <v>2857</v>
      </c>
      <c r="O8260">
        <v>16.65</v>
      </c>
      <c r="P8260">
        <v>87.5</v>
      </c>
      <c r="Q8260">
        <v>646</v>
      </c>
      <c r="R8260">
        <v>733.5</v>
      </c>
      <c r="S8260">
        <v>122.598</v>
      </c>
      <c r="T8260">
        <v>856.098</v>
      </c>
      <c r="U8260">
        <v>98</v>
      </c>
      <c r="V8260">
        <f>SUMIF(货件明细!K:K,F8260,货件明细!AQ:AQ)</f>
        <v>98</v>
      </c>
      <c r="W8260">
        <f t="shared" si="516"/>
        <v>0</v>
      </c>
      <c r="X8260">
        <f t="shared" si="517"/>
        <v>98</v>
      </c>
      <c r="Y8260">
        <f>SUMIF(货件明细!K:K,F8260,货件明细!I:I)</f>
        <v>17.052</v>
      </c>
      <c r="Z8260">
        <f t="shared" si="518"/>
        <v>-0.402000000000001</v>
      </c>
      <c r="AA8260">
        <f>SUMIF(货件明细!K:K,F8260,货件明细!J:J)</f>
        <v>856.098</v>
      </c>
      <c r="AB8260">
        <f t="shared" si="519"/>
        <v>0</v>
      </c>
    </row>
    <row r="8261" spans="1:28">
      <c r="A8261">
        <v>2026</v>
      </c>
      <c r="B8261">
        <v>1</v>
      </c>
      <c r="C8261">
        <v>3</v>
      </c>
      <c r="D8261" s="4">
        <v>46035</v>
      </c>
      <c r="E8261" t="s">
        <v>28</v>
      </c>
      <c r="F8261" t="s">
        <v>8485</v>
      </c>
      <c r="G8261" t="s">
        <v>275</v>
      </c>
      <c r="H8261" t="s">
        <v>31</v>
      </c>
      <c r="I8261" t="s">
        <v>41</v>
      </c>
      <c r="J8261" t="s">
        <v>1110</v>
      </c>
      <c r="K8261" t="s">
        <v>1110</v>
      </c>
      <c r="L8261" t="s">
        <v>34</v>
      </c>
      <c r="M8261" t="s">
        <v>3882</v>
      </c>
      <c r="N8261" t="s">
        <v>2857</v>
      </c>
      <c r="O8261">
        <v>32.2</v>
      </c>
      <c r="P8261">
        <v>87.5</v>
      </c>
      <c r="Q8261">
        <v>1254</v>
      </c>
      <c r="R8261">
        <v>1341.5</v>
      </c>
      <c r="S8261">
        <v>247.42</v>
      </c>
      <c r="T8261">
        <v>1588.92</v>
      </c>
      <c r="U8261">
        <v>210</v>
      </c>
      <c r="V8261">
        <f>SUMIF(货件明细!K:K,F8261,货件明细!AQ:AQ)</f>
        <v>210</v>
      </c>
      <c r="W8261">
        <f t="shared" si="516"/>
        <v>0</v>
      </c>
      <c r="X8261">
        <f t="shared" si="517"/>
        <v>210</v>
      </c>
      <c r="Y8261">
        <f>SUMIF(货件明细!K:K,F8261,货件明细!I:I)</f>
        <v>30.04</v>
      </c>
      <c r="Z8261">
        <f t="shared" si="518"/>
        <v>2.16</v>
      </c>
      <c r="AA8261">
        <f>SUMIF(货件明细!K:K,F8261,货件明细!J:J)</f>
        <v>1588.92</v>
      </c>
      <c r="AB8261">
        <f t="shared" si="519"/>
        <v>0</v>
      </c>
    </row>
    <row r="8262" spans="1:28">
      <c r="A8262">
        <v>2026</v>
      </c>
      <c r="B8262">
        <v>1</v>
      </c>
      <c r="C8262">
        <v>3</v>
      </c>
      <c r="D8262" s="4">
        <v>46035</v>
      </c>
      <c r="E8262" t="s">
        <v>28</v>
      </c>
      <c r="F8262" t="s">
        <v>8486</v>
      </c>
      <c r="G8262" t="s">
        <v>275</v>
      </c>
      <c r="H8262" t="s">
        <v>31</v>
      </c>
      <c r="I8262" t="s">
        <v>111</v>
      </c>
      <c r="J8262" t="s">
        <v>1110</v>
      </c>
      <c r="K8262" t="s">
        <v>1110</v>
      </c>
      <c r="L8262" t="s">
        <v>34</v>
      </c>
      <c r="M8262" t="s">
        <v>3882</v>
      </c>
      <c r="N8262" t="s">
        <v>2857</v>
      </c>
      <c r="O8262">
        <v>14.12</v>
      </c>
      <c r="P8262">
        <v>87.5</v>
      </c>
      <c r="Q8262">
        <v>570</v>
      </c>
      <c r="R8262">
        <v>657.5</v>
      </c>
      <c r="S8262">
        <v>133.44</v>
      </c>
      <c r="T8262">
        <v>790.94</v>
      </c>
      <c r="U8262">
        <v>120</v>
      </c>
      <c r="V8262">
        <f>SUMIF(货件明细!K:K,F8262,货件明细!AQ:AQ)</f>
        <v>120</v>
      </c>
      <c r="W8262">
        <f t="shared" si="516"/>
        <v>0</v>
      </c>
      <c r="X8262">
        <f t="shared" si="517"/>
        <v>120</v>
      </c>
      <c r="Y8262">
        <f>SUMIF(货件明细!K:K,F8262,货件明细!I:I)</f>
        <v>13.056</v>
      </c>
      <c r="Z8262">
        <f t="shared" si="518"/>
        <v>1.064</v>
      </c>
      <c r="AA8262">
        <f>SUMIF(货件明细!K:K,F8262,货件明细!J:J)</f>
        <v>790.94</v>
      </c>
      <c r="AB8262">
        <f t="shared" si="519"/>
        <v>0</v>
      </c>
    </row>
    <row r="8263" spans="1:28">
      <c r="A8263">
        <v>2026</v>
      </c>
      <c r="B8263">
        <v>1</v>
      </c>
      <c r="C8263">
        <v>3</v>
      </c>
      <c r="D8263" s="4">
        <v>46036</v>
      </c>
      <c r="E8263" t="s">
        <v>28</v>
      </c>
      <c r="F8263" t="s">
        <v>8487</v>
      </c>
      <c r="G8263" t="s">
        <v>30</v>
      </c>
      <c r="H8263" t="s">
        <v>31</v>
      </c>
      <c r="I8263" t="s">
        <v>96</v>
      </c>
      <c r="J8263" t="s">
        <v>33</v>
      </c>
      <c r="K8263" t="s">
        <v>33</v>
      </c>
      <c r="L8263" t="s">
        <v>34</v>
      </c>
      <c r="M8263" t="s">
        <v>3882</v>
      </c>
      <c r="N8263" t="s">
        <v>4644</v>
      </c>
      <c r="O8263">
        <v>21.8</v>
      </c>
      <c r="P8263">
        <v>200</v>
      </c>
      <c r="Q8263">
        <v>1459</v>
      </c>
      <c r="R8263">
        <v>1659</v>
      </c>
      <c r="S8263">
        <v>129.27</v>
      </c>
      <c r="T8263">
        <v>1788.27</v>
      </c>
      <c r="U8263">
        <v>90</v>
      </c>
      <c r="V8263">
        <f>SUMIF(货件明细!K:K,F8263,货件明细!AQ:AQ)</f>
        <v>90</v>
      </c>
      <c r="W8263">
        <f t="shared" si="516"/>
        <v>0</v>
      </c>
      <c r="X8263">
        <f t="shared" si="517"/>
        <v>90</v>
      </c>
      <c r="Y8263">
        <f>SUMIF(货件明细!K:K,F8263,货件明细!I:I)</f>
        <v>20.83</v>
      </c>
      <c r="Z8263">
        <f t="shared" si="518"/>
        <v>0.969999999999999</v>
      </c>
      <c r="AA8263">
        <f>SUMIF(货件明细!K:K,F8263,货件明细!J:J)</f>
        <v>1788.27</v>
      </c>
      <c r="AB8263">
        <f t="shared" si="519"/>
        <v>0</v>
      </c>
    </row>
    <row r="8264" spans="1:28">
      <c r="A8264">
        <v>2026</v>
      </c>
      <c r="B8264">
        <v>1</v>
      </c>
      <c r="C8264">
        <v>3</v>
      </c>
      <c r="D8264" s="4">
        <v>46037</v>
      </c>
      <c r="E8264" t="s">
        <v>28</v>
      </c>
      <c r="F8264" t="s">
        <v>8488</v>
      </c>
      <c r="G8264" t="s">
        <v>275</v>
      </c>
      <c r="H8264" t="s">
        <v>31</v>
      </c>
      <c r="I8264" t="s">
        <v>80</v>
      </c>
      <c r="J8264" t="s">
        <v>1110</v>
      </c>
      <c r="K8264" t="s">
        <v>1110</v>
      </c>
      <c r="L8264" t="s">
        <v>34</v>
      </c>
      <c r="M8264" t="s">
        <v>3882</v>
      </c>
      <c r="N8264" t="s">
        <v>2857</v>
      </c>
      <c r="O8264">
        <v>30.6</v>
      </c>
      <c r="P8264">
        <v>175</v>
      </c>
      <c r="Q8264">
        <v>1333</v>
      </c>
      <c r="R8264">
        <v>1508</v>
      </c>
      <c r="S8264">
        <v>97.856</v>
      </c>
      <c r="T8264">
        <v>1605.856</v>
      </c>
      <c r="U8264">
        <v>64</v>
      </c>
      <c r="V8264">
        <f>SUMIF(货件明细!K:K,F8264,货件明细!AQ:AQ)</f>
        <v>64</v>
      </c>
      <c r="W8264">
        <f t="shared" si="516"/>
        <v>0</v>
      </c>
      <c r="X8264">
        <f t="shared" si="517"/>
        <v>64</v>
      </c>
      <c r="Y8264">
        <f>SUMIF(货件明细!K:K,F8264,货件明细!I:I)</f>
        <v>29.312</v>
      </c>
      <c r="Z8264">
        <f t="shared" si="518"/>
        <v>1.288</v>
      </c>
      <c r="AA8264">
        <f>SUMIF(货件明细!K:K,F8264,货件明细!J:J)</f>
        <v>1605.856</v>
      </c>
      <c r="AB8264">
        <f t="shared" si="519"/>
        <v>0</v>
      </c>
    </row>
    <row r="8265" spans="1:28">
      <c r="A8265">
        <v>2026</v>
      </c>
      <c r="B8265">
        <v>1</v>
      </c>
      <c r="C8265">
        <v>3</v>
      </c>
      <c r="D8265" s="4">
        <v>46037</v>
      </c>
      <c r="E8265" t="s">
        <v>28</v>
      </c>
      <c r="F8265" t="s">
        <v>8489</v>
      </c>
      <c r="G8265" t="s">
        <v>275</v>
      </c>
      <c r="H8265" t="s">
        <v>31</v>
      </c>
      <c r="I8265" t="s">
        <v>96</v>
      </c>
      <c r="J8265" t="s">
        <v>1110</v>
      </c>
      <c r="K8265" t="s">
        <v>1110</v>
      </c>
      <c r="L8265" t="s">
        <v>34</v>
      </c>
      <c r="M8265" t="s">
        <v>3882</v>
      </c>
      <c r="N8265" t="s">
        <v>2857</v>
      </c>
      <c r="O8265">
        <v>30.7</v>
      </c>
      <c r="P8265">
        <v>175</v>
      </c>
      <c r="Q8265">
        <v>1333</v>
      </c>
      <c r="R8265">
        <v>1508</v>
      </c>
      <c r="S8265">
        <v>166.8</v>
      </c>
      <c r="T8265">
        <v>1674.8</v>
      </c>
      <c r="U8265">
        <v>150</v>
      </c>
      <c r="V8265">
        <f>SUMIF(货件明细!K:K,F8265,货件明细!AQ:AQ)</f>
        <v>150</v>
      </c>
      <c r="W8265">
        <f t="shared" si="516"/>
        <v>0</v>
      </c>
      <c r="X8265">
        <f t="shared" si="517"/>
        <v>150</v>
      </c>
      <c r="Y8265">
        <f>SUMIF(货件明细!K:K,F8265,货件明细!I:I)</f>
        <v>29.4</v>
      </c>
      <c r="Z8265">
        <f t="shared" si="518"/>
        <v>1.3</v>
      </c>
      <c r="AA8265">
        <f>SUMIF(货件明细!K:K,F8265,货件明细!J:J)</f>
        <v>1674.8</v>
      </c>
      <c r="AB8265">
        <f t="shared" si="519"/>
        <v>0</v>
      </c>
    </row>
    <row r="8266" spans="1:28">
      <c r="A8266">
        <v>2026</v>
      </c>
      <c r="B8266">
        <v>1</v>
      </c>
      <c r="C8266">
        <v>3</v>
      </c>
      <c r="D8266" s="4">
        <v>46037</v>
      </c>
      <c r="E8266" t="s">
        <v>28</v>
      </c>
      <c r="F8266" t="s">
        <v>8490</v>
      </c>
      <c r="G8266" t="s">
        <v>275</v>
      </c>
      <c r="H8266" t="s">
        <v>31</v>
      </c>
      <c r="I8266" t="s">
        <v>80</v>
      </c>
      <c r="J8266" t="s">
        <v>33</v>
      </c>
      <c r="K8266" t="s">
        <v>33</v>
      </c>
      <c r="L8266" t="s">
        <v>34</v>
      </c>
      <c r="M8266" t="s">
        <v>35</v>
      </c>
      <c r="N8266" t="s">
        <v>6489</v>
      </c>
      <c r="O8266">
        <v>17.1</v>
      </c>
      <c r="P8266">
        <v>100</v>
      </c>
      <c r="Q8266">
        <v>1128.2</v>
      </c>
      <c r="R8266">
        <v>1228.2</v>
      </c>
      <c r="S8266">
        <v>55.044</v>
      </c>
      <c r="T8266">
        <v>1283.244</v>
      </c>
      <c r="U8266">
        <v>36</v>
      </c>
      <c r="V8266">
        <f>SUMIF(货件明细!K:K,F8266,货件明细!AQ:AQ)</f>
        <v>36</v>
      </c>
      <c r="W8266">
        <f t="shared" si="516"/>
        <v>0</v>
      </c>
      <c r="X8266">
        <f t="shared" si="517"/>
        <v>36</v>
      </c>
      <c r="Y8266">
        <f>SUMIF(货件明细!K:K,F8266,货件明细!I:I)</f>
        <v>16.488</v>
      </c>
      <c r="Z8266">
        <f t="shared" si="518"/>
        <v>0.612000000000002</v>
      </c>
      <c r="AA8266">
        <f>SUMIF(货件明细!K:K,F8266,货件明细!J:J)</f>
        <v>1283.244</v>
      </c>
      <c r="AB8266">
        <f t="shared" si="519"/>
        <v>0</v>
      </c>
    </row>
    <row r="8267" spans="1:28">
      <c r="A8267">
        <v>2026</v>
      </c>
      <c r="B8267">
        <v>1</v>
      </c>
      <c r="C8267">
        <v>3</v>
      </c>
      <c r="D8267" s="4">
        <v>46037</v>
      </c>
      <c r="E8267" t="s">
        <v>28</v>
      </c>
      <c r="F8267" t="s">
        <v>8491</v>
      </c>
      <c r="G8267" t="s">
        <v>275</v>
      </c>
      <c r="H8267" t="s">
        <v>31</v>
      </c>
      <c r="I8267" t="s">
        <v>96</v>
      </c>
      <c r="J8267" t="s">
        <v>33</v>
      </c>
      <c r="K8267" t="s">
        <v>33</v>
      </c>
      <c r="L8267" t="s">
        <v>34</v>
      </c>
      <c r="M8267" t="s">
        <v>35</v>
      </c>
      <c r="N8267" t="s">
        <v>6489</v>
      </c>
      <c r="O8267">
        <v>25.2</v>
      </c>
      <c r="P8267">
        <v>100</v>
      </c>
      <c r="Q8267">
        <v>1592.2</v>
      </c>
      <c r="R8267">
        <v>1692.2</v>
      </c>
      <c r="S8267">
        <v>111.2</v>
      </c>
      <c r="T8267">
        <v>1803.4</v>
      </c>
      <c r="U8267">
        <v>100</v>
      </c>
      <c r="V8267">
        <f>SUMIF(货件明细!K:K,F8267,货件明细!AQ:AQ)</f>
        <v>100</v>
      </c>
      <c r="W8267">
        <f t="shared" si="516"/>
        <v>0</v>
      </c>
      <c r="X8267">
        <f t="shared" si="517"/>
        <v>100</v>
      </c>
      <c r="Y8267">
        <f>SUMIF(货件明细!K:K,F8267,货件明细!I:I)</f>
        <v>23.6</v>
      </c>
      <c r="Z8267">
        <f t="shared" si="518"/>
        <v>1.6</v>
      </c>
      <c r="AA8267">
        <f>SUMIF(货件明细!K:K,F8267,货件明细!J:J)</f>
        <v>1803.4</v>
      </c>
      <c r="AB8267">
        <f t="shared" si="519"/>
        <v>0</v>
      </c>
    </row>
    <row r="8268" spans="1:28">
      <c r="A8268">
        <v>2026</v>
      </c>
      <c r="B8268">
        <v>1</v>
      </c>
      <c r="C8268">
        <v>3</v>
      </c>
      <c r="D8268" s="4">
        <v>46039</v>
      </c>
      <c r="E8268" t="s">
        <v>4249</v>
      </c>
      <c r="F8268" t="s">
        <v>8492</v>
      </c>
      <c r="G8268" t="s">
        <v>4251</v>
      </c>
      <c r="H8268" t="s">
        <v>71</v>
      </c>
      <c r="I8268" t="s">
        <v>129</v>
      </c>
      <c r="J8268" t="s">
        <v>58</v>
      </c>
      <c r="K8268" t="s">
        <v>58</v>
      </c>
      <c r="L8268" t="s">
        <v>46</v>
      </c>
      <c r="M8268" t="s">
        <v>2882</v>
      </c>
      <c r="N8268" t="s">
        <v>2985</v>
      </c>
      <c r="O8268">
        <v>88.6</v>
      </c>
      <c r="P8268">
        <v>12.5</v>
      </c>
      <c r="Q8268">
        <v>293.650909090909</v>
      </c>
      <c r="R8268">
        <v>306.150909090909</v>
      </c>
      <c r="S8268">
        <v>0</v>
      </c>
      <c r="T8268">
        <v>306.150909090909</v>
      </c>
      <c r="U8268">
        <v>350</v>
      </c>
      <c r="V8268">
        <f>SUMIF(货件明细!K:K,F8268,货件明细!AQ:AQ)</f>
        <v>0</v>
      </c>
      <c r="W8268">
        <f t="shared" si="516"/>
        <v>1</v>
      </c>
      <c r="X8268">
        <f t="shared" si="517"/>
        <v>350</v>
      </c>
      <c r="Y8268">
        <f>SUMIF(货件明细!K:K,F8268,货件明细!I:I)</f>
        <v>0</v>
      </c>
      <c r="Z8268">
        <f t="shared" si="518"/>
        <v>88.6</v>
      </c>
      <c r="AA8268">
        <f>SUMIF(货件明细!K:K,F8268,货件明细!J:J)</f>
        <v>0</v>
      </c>
      <c r="AB8268">
        <f t="shared" si="519"/>
        <v>1</v>
      </c>
    </row>
    <row r="8269" spans="1:28">
      <c r="A8269">
        <v>2026</v>
      </c>
      <c r="B8269">
        <v>1</v>
      </c>
      <c r="C8269">
        <v>3</v>
      </c>
      <c r="D8269" s="4">
        <v>46039</v>
      </c>
      <c r="E8269" t="s">
        <v>4249</v>
      </c>
      <c r="F8269" t="s">
        <v>8493</v>
      </c>
      <c r="G8269" t="s">
        <v>4251</v>
      </c>
      <c r="H8269" t="s">
        <v>71</v>
      </c>
      <c r="I8269" t="s">
        <v>39</v>
      </c>
      <c r="J8269" t="s">
        <v>58</v>
      </c>
      <c r="K8269" t="s">
        <v>58</v>
      </c>
      <c r="L8269" t="s">
        <v>46</v>
      </c>
      <c r="M8269" t="s">
        <v>2882</v>
      </c>
      <c r="N8269" t="s">
        <v>2985</v>
      </c>
      <c r="O8269">
        <v>306.5</v>
      </c>
      <c r="P8269">
        <v>12.5</v>
      </c>
      <c r="Q8269">
        <v>1223.54545454545</v>
      </c>
      <c r="R8269">
        <v>1236.04545454545</v>
      </c>
      <c r="S8269">
        <v>0</v>
      </c>
      <c r="T8269">
        <v>1236.04545454545</v>
      </c>
      <c r="U8269">
        <v>660</v>
      </c>
      <c r="V8269">
        <f>SUMIF(货件明细!K:K,F8269,货件明细!AQ:AQ)</f>
        <v>0</v>
      </c>
      <c r="W8269">
        <f t="shared" si="516"/>
        <v>1</v>
      </c>
      <c r="X8269">
        <f t="shared" si="517"/>
        <v>660</v>
      </c>
      <c r="Y8269">
        <f>SUMIF(货件明细!K:K,F8269,货件明细!I:I)</f>
        <v>0</v>
      </c>
      <c r="Z8269">
        <f t="shared" si="518"/>
        <v>306.5</v>
      </c>
      <c r="AA8269">
        <f>SUMIF(货件明细!K:K,F8269,货件明细!J:J)</f>
        <v>0</v>
      </c>
      <c r="AB8269">
        <f t="shared" si="519"/>
        <v>1</v>
      </c>
    </row>
    <row r="8270" spans="1:28">
      <c r="A8270">
        <v>2026</v>
      </c>
      <c r="B8270">
        <v>1</v>
      </c>
      <c r="C8270">
        <v>3</v>
      </c>
      <c r="D8270" s="4">
        <v>46039</v>
      </c>
      <c r="E8270" t="s">
        <v>4249</v>
      </c>
      <c r="F8270" t="s">
        <v>8494</v>
      </c>
      <c r="G8270" t="s">
        <v>4251</v>
      </c>
      <c r="H8270" t="s">
        <v>71</v>
      </c>
      <c r="I8270" t="s">
        <v>145</v>
      </c>
      <c r="J8270" t="s">
        <v>58</v>
      </c>
      <c r="K8270" t="s">
        <v>58</v>
      </c>
      <c r="L8270" t="s">
        <v>46</v>
      </c>
      <c r="M8270" t="s">
        <v>2882</v>
      </c>
      <c r="N8270" t="s">
        <v>2985</v>
      </c>
      <c r="O8270">
        <v>167.55</v>
      </c>
      <c r="P8270">
        <v>12.5</v>
      </c>
      <c r="Q8270">
        <v>685.185454545454</v>
      </c>
      <c r="R8270">
        <v>697.685454545454</v>
      </c>
      <c r="S8270">
        <v>0</v>
      </c>
      <c r="T8270">
        <v>697.685454545454</v>
      </c>
      <c r="U8270">
        <v>674</v>
      </c>
      <c r="V8270">
        <f>SUMIF(货件明细!K:K,F8270,货件明细!AQ:AQ)</f>
        <v>0</v>
      </c>
      <c r="W8270">
        <f t="shared" si="516"/>
        <v>1</v>
      </c>
      <c r="X8270">
        <f t="shared" si="517"/>
        <v>674</v>
      </c>
      <c r="Y8270">
        <f>SUMIF(货件明细!K:K,F8270,货件明细!I:I)</f>
        <v>0</v>
      </c>
      <c r="Z8270">
        <f t="shared" si="518"/>
        <v>167.55</v>
      </c>
      <c r="AA8270">
        <f>SUMIF(货件明细!K:K,F8270,货件明细!J:J)</f>
        <v>0</v>
      </c>
      <c r="AB8270">
        <f t="shared" si="519"/>
        <v>1</v>
      </c>
    </row>
    <row r="8271" spans="1:28">
      <c r="A8271">
        <v>2026</v>
      </c>
      <c r="B8271">
        <v>1</v>
      </c>
      <c r="C8271">
        <v>3</v>
      </c>
      <c r="D8271" s="4">
        <v>46039</v>
      </c>
      <c r="E8271" t="s">
        <v>4249</v>
      </c>
      <c r="F8271" t="s">
        <v>8495</v>
      </c>
      <c r="G8271" t="s">
        <v>4251</v>
      </c>
      <c r="H8271" t="s">
        <v>71</v>
      </c>
      <c r="I8271" t="s">
        <v>80</v>
      </c>
      <c r="J8271" t="s">
        <v>58</v>
      </c>
      <c r="K8271" t="s">
        <v>58</v>
      </c>
      <c r="L8271" t="s">
        <v>46</v>
      </c>
      <c r="M8271" t="s">
        <v>2882</v>
      </c>
      <c r="N8271" t="s">
        <v>2985</v>
      </c>
      <c r="O8271">
        <v>180</v>
      </c>
      <c r="P8271">
        <v>12.5</v>
      </c>
      <c r="Q8271">
        <v>489.418181818182</v>
      </c>
      <c r="R8271">
        <v>501.918181818182</v>
      </c>
      <c r="S8271">
        <v>0</v>
      </c>
      <c r="T8271">
        <v>501.918181818182</v>
      </c>
      <c r="U8271">
        <v>490</v>
      </c>
      <c r="V8271">
        <f>SUMIF(货件明细!K:K,F8271,货件明细!AQ:AQ)</f>
        <v>0</v>
      </c>
      <c r="W8271">
        <f t="shared" si="516"/>
        <v>1</v>
      </c>
      <c r="X8271">
        <f t="shared" si="517"/>
        <v>490</v>
      </c>
      <c r="Y8271">
        <f>SUMIF(货件明细!K:K,F8271,货件明细!I:I)</f>
        <v>0</v>
      </c>
      <c r="Z8271">
        <f t="shared" si="518"/>
        <v>180</v>
      </c>
      <c r="AA8271">
        <f>SUMIF(货件明细!K:K,F8271,货件明细!J:J)</f>
        <v>0</v>
      </c>
      <c r="AB8271">
        <f t="shared" si="519"/>
        <v>1</v>
      </c>
    </row>
    <row r="8272" spans="1:28">
      <c r="A8272">
        <v>2026</v>
      </c>
      <c r="B8272">
        <v>1</v>
      </c>
      <c r="C8272">
        <v>3</v>
      </c>
      <c r="D8272" s="4">
        <v>46039</v>
      </c>
      <c r="E8272" t="s">
        <v>28</v>
      </c>
      <c r="F8272" t="s">
        <v>8496</v>
      </c>
      <c r="G8272" t="s">
        <v>54</v>
      </c>
      <c r="H8272" t="s">
        <v>31</v>
      </c>
      <c r="I8272" t="s">
        <v>96</v>
      </c>
      <c r="J8272" t="s">
        <v>58</v>
      </c>
      <c r="K8272" t="s">
        <v>58</v>
      </c>
      <c r="L8272" t="s">
        <v>46</v>
      </c>
      <c r="M8272" t="s">
        <v>2882</v>
      </c>
      <c r="N8272" t="s">
        <v>2985</v>
      </c>
      <c r="O8272">
        <v>11.2</v>
      </c>
      <c r="P8272">
        <v>20</v>
      </c>
      <c r="Q8272">
        <v>96.1272727272727</v>
      </c>
      <c r="R8272">
        <v>116.127272727273</v>
      </c>
      <c r="S8272">
        <v>0</v>
      </c>
      <c r="T8272">
        <v>116.127272727273</v>
      </c>
      <c r="U8272">
        <v>81</v>
      </c>
      <c r="V8272">
        <f>SUMIF(货件明细!K:K,F8272,货件明细!AQ:AQ)</f>
        <v>0</v>
      </c>
      <c r="W8272">
        <f t="shared" si="516"/>
        <v>1</v>
      </c>
      <c r="X8272">
        <f t="shared" si="517"/>
        <v>81</v>
      </c>
      <c r="Y8272">
        <f>SUMIF(货件明细!K:K,F8272,货件明细!I:I)</f>
        <v>0</v>
      </c>
      <c r="Z8272">
        <f t="shared" si="518"/>
        <v>11.2</v>
      </c>
      <c r="AA8272">
        <f>SUMIF(货件明细!K:K,F8272,货件明细!J:J)</f>
        <v>0</v>
      </c>
      <c r="AB8272">
        <f t="shared" si="519"/>
        <v>1</v>
      </c>
    </row>
    <row r="8273" spans="1:28">
      <c r="A8273">
        <v>2026</v>
      </c>
      <c r="B8273">
        <v>1</v>
      </c>
      <c r="C8273">
        <v>3</v>
      </c>
      <c r="D8273" s="4">
        <v>46039</v>
      </c>
      <c r="E8273" t="s">
        <v>28</v>
      </c>
      <c r="F8273" t="s">
        <v>8497</v>
      </c>
      <c r="G8273" t="s">
        <v>269</v>
      </c>
      <c r="H8273" t="s">
        <v>31</v>
      </c>
      <c r="I8273" t="s">
        <v>96</v>
      </c>
      <c r="J8273" t="s">
        <v>58</v>
      </c>
      <c r="K8273" t="s">
        <v>58</v>
      </c>
      <c r="L8273" t="s">
        <v>46</v>
      </c>
      <c r="M8273" t="s">
        <v>2882</v>
      </c>
      <c r="N8273" t="s">
        <v>2985</v>
      </c>
      <c r="O8273">
        <v>11.2</v>
      </c>
      <c r="P8273">
        <v>20</v>
      </c>
      <c r="Q8273">
        <v>94.3666666666667</v>
      </c>
      <c r="R8273">
        <v>114.366666666667</v>
      </c>
      <c r="S8273">
        <v>0</v>
      </c>
      <c r="T8273">
        <v>114.366666666667</v>
      </c>
      <c r="U8273">
        <v>81</v>
      </c>
      <c r="V8273">
        <f>SUMIF(货件明细!K:K,F8273,货件明细!AQ:AQ)</f>
        <v>0</v>
      </c>
      <c r="W8273">
        <f t="shared" si="516"/>
        <v>1</v>
      </c>
      <c r="X8273">
        <f t="shared" si="517"/>
        <v>81</v>
      </c>
      <c r="Y8273">
        <f>SUMIF(货件明细!K:K,F8273,货件明细!I:I)</f>
        <v>0</v>
      </c>
      <c r="Z8273">
        <f t="shared" si="518"/>
        <v>11.2</v>
      </c>
      <c r="AA8273">
        <f>SUMIF(货件明细!K:K,F8273,货件明细!J:J)</f>
        <v>0</v>
      </c>
      <c r="AB8273">
        <f t="shared" si="519"/>
        <v>1</v>
      </c>
    </row>
    <row r="8274" spans="1:28">
      <c r="A8274">
        <v>2026</v>
      </c>
      <c r="B8274">
        <v>1</v>
      </c>
      <c r="C8274">
        <v>3</v>
      </c>
      <c r="D8274" s="4">
        <v>46039</v>
      </c>
      <c r="E8274" t="s">
        <v>28</v>
      </c>
      <c r="F8274" t="s">
        <v>8498</v>
      </c>
      <c r="G8274" t="s">
        <v>374</v>
      </c>
      <c r="H8274" t="s">
        <v>71</v>
      </c>
      <c r="I8274" t="s">
        <v>96</v>
      </c>
      <c r="J8274" t="s">
        <v>58</v>
      </c>
      <c r="K8274" t="s">
        <v>58</v>
      </c>
      <c r="L8274" t="s">
        <v>46</v>
      </c>
      <c r="M8274" t="s">
        <v>2882</v>
      </c>
      <c r="N8274" t="s">
        <v>2985</v>
      </c>
      <c r="O8274">
        <v>11.2</v>
      </c>
      <c r="P8274">
        <v>12.5</v>
      </c>
      <c r="Q8274">
        <v>57</v>
      </c>
      <c r="R8274">
        <v>69.5</v>
      </c>
      <c r="S8274">
        <v>0</v>
      </c>
      <c r="T8274">
        <v>69.5</v>
      </c>
      <c r="U8274">
        <v>81</v>
      </c>
      <c r="V8274">
        <f>SUMIF(货件明细!K:K,F8274,货件明细!AQ:AQ)</f>
        <v>0</v>
      </c>
      <c r="W8274">
        <f t="shared" si="516"/>
        <v>1</v>
      </c>
      <c r="X8274">
        <f t="shared" si="517"/>
        <v>81</v>
      </c>
      <c r="Y8274">
        <f>SUMIF(货件明细!K:K,F8274,货件明细!I:I)</f>
        <v>0</v>
      </c>
      <c r="Z8274">
        <f t="shared" si="518"/>
        <v>11.2</v>
      </c>
      <c r="AA8274">
        <f>SUMIF(货件明细!K:K,F8274,货件明细!J:J)</f>
        <v>0</v>
      </c>
      <c r="AB8274">
        <f t="shared" si="519"/>
        <v>1</v>
      </c>
    </row>
    <row r="8275" spans="1:28">
      <c r="A8275">
        <v>2026</v>
      </c>
      <c r="B8275">
        <v>1</v>
      </c>
      <c r="C8275">
        <v>3</v>
      </c>
      <c r="D8275" s="4">
        <v>46039</v>
      </c>
      <c r="E8275" t="s">
        <v>28</v>
      </c>
      <c r="F8275" t="s">
        <v>8499</v>
      </c>
      <c r="G8275" t="s">
        <v>1610</v>
      </c>
      <c r="H8275" t="s">
        <v>71</v>
      </c>
      <c r="I8275" t="s">
        <v>96</v>
      </c>
      <c r="J8275" t="s">
        <v>58</v>
      </c>
      <c r="K8275" t="s">
        <v>58</v>
      </c>
      <c r="L8275" t="s">
        <v>46</v>
      </c>
      <c r="M8275" t="s">
        <v>2882</v>
      </c>
      <c r="N8275" t="s">
        <v>2985</v>
      </c>
      <c r="O8275">
        <v>11.2</v>
      </c>
      <c r="P8275">
        <v>12.5</v>
      </c>
      <c r="Q8275">
        <v>50.2769230769231</v>
      </c>
      <c r="R8275">
        <v>62.7769230769231</v>
      </c>
      <c r="S8275">
        <v>0</v>
      </c>
      <c r="T8275">
        <v>62.7769230769231</v>
      </c>
      <c r="U8275">
        <v>81</v>
      </c>
      <c r="V8275">
        <f>SUMIF(货件明细!K:K,F8275,货件明细!AQ:AQ)</f>
        <v>0</v>
      </c>
      <c r="W8275">
        <f t="shared" si="516"/>
        <v>1</v>
      </c>
      <c r="X8275">
        <f t="shared" si="517"/>
        <v>81</v>
      </c>
      <c r="Y8275">
        <f>SUMIF(货件明细!K:K,F8275,货件明细!I:I)</f>
        <v>0</v>
      </c>
      <c r="Z8275">
        <f t="shared" si="518"/>
        <v>11.2</v>
      </c>
      <c r="AA8275">
        <f>SUMIF(货件明细!K:K,F8275,货件明细!J:J)</f>
        <v>0</v>
      </c>
      <c r="AB8275">
        <f t="shared" si="519"/>
        <v>1</v>
      </c>
    </row>
    <row r="8276" spans="1:28">
      <c r="A8276">
        <v>2026</v>
      </c>
      <c r="B8276">
        <v>1</v>
      </c>
      <c r="C8276">
        <v>3</v>
      </c>
      <c r="D8276" s="4">
        <v>46039</v>
      </c>
      <c r="E8276" t="s">
        <v>28</v>
      </c>
      <c r="F8276" t="s">
        <v>8500</v>
      </c>
      <c r="G8276" t="s">
        <v>163</v>
      </c>
      <c r="H8276" t="s">
        <v>71</v>
      </c>
      <c r="I8276" t="s">
        <v>96</v>
      </c>
      <c r="J8276" t="s">
        <v>58</v>
      </c>
      <c r="K8276" t="s">
        <v>58</v>
      </c>
      <c r="L8276" t="s">
        <v>46</v>
      </c>
      <c r="M8276" t="s">
        <v>2882</v>
      </c>
      <c r="N8276" t="s">
        <v>2985</v>
      </c>
      <c r="O8276">
        <v>11.2</v>
      </c>
      <c r="P8276">
        <v>12.5</v>
      </c>
      <c r="Q8276">
        <v>57</v>
      </c>
      <c r="R8276">
        <v>69.5</v>
      </c>
      <c r="S8276">
        <v>0</v>
      </c>
      <c r="T8276">
        <v>69.5</v>
      </c>
      <c r="U8276">
        <v>81</v>
      </c>
      <c r="V8276">
        <f>SUMIF(货件明细!K:K,F8276,货件明细!AQ:AQ)</f>
        <v>0</v>
      </c>
      <c r="W8276">
        <f t="shared" si="516"/>
        <v>1</v>
      </c>
      <c r="X8276">
        <f t="shared" si="517"/>
        <v>81</v>
      </c>
      <c r="Y8276">
        <f>SUMIF(货件明细!K:K,F8276,货件明细!I:I)</f>
        <v>0</v>
      </c>
      <c r="Z8276">
        <f t="shared" si="518"/>
        <v>11.2</v>
      </c>
      <c r="AA8276">
        <f>SUMIF(货件明细!K:K,F8276,货件明细!J:J)</f>
        <v>0</v>
      </c>
      <c r="AB8276">
        <f t="shared" si="519"/>
        <v>1</v>
      </c>
    </row>
    <row r="8277" spans="1:28">
      <c r="A8277">
        <v>2026</v>
      </c>
      <c r="B8277">
        <v>1</v>
      </c>
      <c r="C8277">
        <v>3</v>
      </c>
      <c r="D8277" s="4">
        <v>46039</v>
      </c>
      <c r="E8277" t="s">
        <v>28</v>
      </c>
      <c r="F8277" t="s">
        <v>8501</v>
      </c>
      <c r="G8277" t="s">
        <v>50</v>
      </c>
      <c r="H8277" t="s">
        <v>31</v>
      </c>
      <c r="I8277" t="s">
        <v>111</v>
      </c>
      <c r="J8277" t="s">
        <v>58</v>
      </c>
      <c r="K8277" t="s">
        <v>58</v>
      </c>
      <c r="L8277" t="s">
        <v>46</v>
      </c>
      <c r="M8277" t="s">
        <v>2882</v>
      </c>
      <c r="N8277" t="s">
        <v>2985</v>
      </c>
      <c r="O8277">
        <v>23.4</v>
      </c>
      <c r="P8277">
        <v>20</v>
      </c>
      <c r="Q8277">
        <v>155.5</v>
      </c>
      <c r="R8277">
        <v>175.5</v>
      </c>
      <c r="S8277">
        <v>0</v>
      </c>
      <c r="T8277">
        <v>175.5</v>
      </c>
      <c r="U8277">
        <v>172</v>
      </c>
      <c r="V8277">
        <f>SUMIF(货件明细!K:K,F8277,货件明细!AQ:AQ)</f>
        <v>0</v>
      </c>
      <c r="W8277">
        <f t="shared" si="516"/>
        <v>1</v>
      </c>
      <c r="X8277">
        <f t="shared" si="517"/>
        <v>172</v>
      </c>
      <c r="Y8277">
        <f>SUMIF(货件明细!K:K,F8277,货件明细!I:I)</f>
        <v>0</v>
      </c>
      <c r="Z8277">
        <f t="shared" si="518"/>
        <v>23.4</v>
      </c>
      <c r="AA8277">
        <f>SUMIF(货件明细!K:K,F8277,货件明细!J:J)</f>
        <v>0</v>
      </c>
      <c r="AB8277">
        <f t="shared" si="519"/>
        <v>1</v>
      </c>
    </row>
    <row r="8278" spans="1:28">
      <c r="A8278">
        <v>2026</v>
      </c>
      <c r="B8278">
        <v>1</v>
      </c>
      <c r="C8278">
        <v>3</v>
      </c>
      <c r="D8278" s="4">
        <v>46039</v>
      </c>
      <c r="E8278" t="s">
        <v>28</v>
      </c>
      <c r="F8278" t="s">
        <v>8502</v>
      </c>
      <c r="G8278" t="s">
        <v>56</v>
      </c>
      <c r="H8278" t="s">
        <v>44</v>
      </c>
      <c r="I8278" t="s">
        <v>111</v>
      </c>
      <c r="J8278" t="s">
        <v>58</v>
      </c>
      <c r="K8278" t="s">
        <v>58</v>
      </c>
      <c r="L8278" t="s">
        <v>46</v>
      </c>
      <c r="M8278" t="s">
        <v>2882</v>
      </c>
      <c r="N8278" t="s">
        <v>2985</v>
      </c>
      <c r="O8278">
        <v>23.4</v>
      </c>
      <c r="P8278">
        <v>20</v>
      </c>
      <c r="Q8278">
        <v>144.1</v>
      </c>
      <c r="R8278">
        <v>164.1</v>
      </c>
      <c r="S8278">
        <v>0</v>
      </c>
      <c r="T8278">
        <v>164.1</v>
      </c>
      <c r="U8278">
        <v>172</v>
      </c>
      <c r="V8278">
        <f>SUMIF(货件明细!K:K,F8278,货件明细!AQ:AQ)</f>
        <v>0</v>
      </c>
      <c r="W8278">
        <f t="shared" si="516"/>
        <v>1</v>
      </c>
      <c r="X8278">
        <f t="shared" si="517"/>
        <v>172</v>
      </c>
      <c r="Y8278">
        <f>SUMIF(货件明细!K:K,F8278,货件明细!I:I)</f>
        <v>0</v>
      </c>
      <c r="Z8278">
        <f t="shared" si="518"/>
        <v>23.4</v>
      </c>
      <c r="AA8278">
        <f>SUMIF(货件明细!K:K,F8278,货件明细!J:J)</f>
        <v>0</v>
      </c>
      <c r="AB8278">
        <f t="shared" si="519"/>
        <v>1</v>
      </c>
    </row>
    <row r="8279" spans="1:28">
      <c r="A8279">
        <v>2026</v>
      </c>
      <c r="B8279">
        <v>1</v>
      </c>
      <c r="C8279">
        <v>3</v>
      </c>
      <c r="D8279" s="4">
        <v>46039</v>
      </c>
      <c r="E8279" t="s">
        <v>28</v>
      </c>
      <c r="F8279" t="s">
        <v>8503</v>
      </c>
      <c r="G8279" t="s">
        <v>372</v>
      </c>
      <c r="H8279" t="s">
        <v>71</v>
      </c>
      <c r="I8279" t="s">
        <v>111</v>
      </c>
      <c r="J8279" t="s">
        <v>58</v>
      </c>
      <c r="K8279" t="s">
        <v>58</v>
      </c>
      <c r="L8279" t="s">
        <v>46</v>
      </c>
      <c r="M8279" t="s">
        <v>2882</v>
      </c>
      <c r="N8279" t="s">
        <v>2985</v>
      </c>
      <c r="O8279">
        <v>23.4</v>
      </c>
      <c r="P8279">
        <v>12.5</v>
      </c>
      <c r="Q8279">
        <v>95</v>
      </c>
      <c r="R8279">
        <v>107.5</v>
      </c>
      <c r="S8279">
        <v>0</v>
      </c>
      <c r="T8279">
        <v>107.5</v>
      </c>
      <c r="U8279">
        <v>172</v>
      </c>
      <c r="V8279">
        <f>SUMIF(货件明细!K:K,F8279,货件明细!AQ:AQ)</f>
        <v>0</v>
      </c>
      <c r="W8279">
        <f t="shared" si="516"/>
        <v>1</v>
      </c>
      <c r="X8279">
        <f t="shared" si="517"/>
        <v>172</v>
      </c>
      <c r="Y8279">
        <f>SUMIF(货件明细!K:K,F8279,货件明细!I:I)</f>
        <v>0</v>
      </c>
      <c r="Z8279">
        <f t="shared" si="518"/>
        <v>23.4</v>
      </c>
      <c r="AA8279">
        <f>SUMIF(货件明细!K:K,F8279,货件明细!J:J)</f>
        <v>0</v>
      </c>
      <c r="AB8279">
        <f t="shared" si="519"/>
        <v>1</v>
      </c>
    </row>
    <row r="8280" spans="1:28">
      <c r="A8280">
        <v>2026</v>
      </c>
      <c r="B8280">
        <v>1</v>
      </c>
      <c r="C8280">
        <v>3</v>
      </c>
      <c r="D8280" s="4">
        <v>46039</v>
      </c>
      <c r="E8280" t="s">
        <v>28</v>
      </c>
      <c r="F8280" t="s">
        <v>8504</v>
      </c>
      <c r="G8280" t="s">
        <v>64</v>
      </c>
      <c r="H8280" t="s">
        <v>44</v>
      </c>
      <c r="I8280" t="s">
        <v>111</v>
      </c>
      <c r="J8280" t="s">
        <v>58</v>
      </c>
      <c r="K8280" t="s">
        <v>58</v>
      </c>
      <c r="L8280" t="s">
        <v>46</v>
      </c>
      <c r="M8280" t="s">
        <v>2882</v>
      </c>
      <c r="N8280" t="s">
        <v>2985</v>
      </c>
      <c r="O8280">
        <v>23.4</v>
      </c>
      <c r="P8280">
        <v>20</v>
      </c>
      <c r="Q8280">
        <v>131</v>
      </c>
      <c r="R8280">
        <v>151</v>
      </c>
      <c r="S8280">
        <v>0</v>
      </c>
      <c r="T8280">
        <v>151</v>
      </c>
      <c r="U8280">
        <v>172</v>
      </c>
      <c r="V8280">
        <f>SUMIF(货件明细!K:K,F8280,货件明细!AQ:AQ)</f>
        <v>0</v>
      </c>
      <c r="W8280">
        <f t="shared" si="516"/>
        <v>1</v>
      </c>
      <c r="X8280">
        <f t="shared" si="517"/>
        <v>172</v>
      </c>
      <c r="Y8280">
        <f>SUMIF(货件明细!K:K,F8280,货件明细!I:I)</f>
        <v>0</v>
      </c>
      <c r="Z8280">
        <f t="shared" si="518"/>
        <v>23.4</v>
      </c>
      <c r="AA8280">
        <f>SUMIF(货件明细!K:K,F8280,货件明细!J:J)</f>
        <v>0</v>
      </c>
      <c r="AB8280">
        <f t="shared" si="519"/>
        <v>1</v>
      </c>
    </row>
    <row r="8281" spans="1:28">
      <c r="A8281">
        <v>2026</v>
      </c>
      <c r="B8281">
        <v>1</v>
      </c>
      <c r="C8281">
        <v>3</v>
      </c>
      <c r="D8281" s="4">
        <v>46039</v>
      </c>
      <c r="E8281" t="s">
        <v>28</v>
      </c>
      <c r="F8281" t="s">
        <v>8505</v>
      </c>
      <c r="G8281" t="s">
        <v>1610</v>
      </c>
      <c r="H8281" t="s">
        <v>71</v>
      </c>
      <c r="I8281" t="s">
        <v>111</v>
      </c>
      <c r="J8281" t="s">
        <v>58</v>
      </c>
      <c r="K8281" t="s">
        <v>58</v>
      </c>
      <c r="L8281" t="s">
        <v>46</v>
      </c>
      <c r="M8281" t="s">
        <v>2882</v>
      </c>
      <c r="N8281" t="s">
        <v>2985</v>
      </c>
      <c r="O8281">
        <v>23.4</v>
      </c>
      <c r="P8281">
        <v>12.5</v>
      </c>
      <c r="Q8281">
        <v>100.553846153846</v>
      </c>
      <c r="R8281">
        <v>113.053846153846</v>
      </c>
      <c r="S8281">
        <v>0</v>
      </c>
      <c r="T8281">
        <v>113.053846153846</v>
      </c>
      <c r="U8281">
        <v>172</v>
      </c>
      <c r="V8281">
        <f>SUMIF(货件明细!K:K,F8281,货件明细!AQ:AQ)</f>
        <v>0</v>
      </c>
      <c r="W8281">
        <f t="shared" si="516"/>
        <v>1</v>
      </c>
      <c r="X8281">
        <f t="shared" si="517"/>
        <v>172</v>
      </c>
      <c r="Y8281">
        <f>SUMIF(货件明细!K:K,F8281,货件明细!I:I)</f>
        <v>0</v>
      </c>
      <c r="Z8281">
        <f t="shared" si="518"/>
        <v>23.4</v>
      </c>
      <c r="AA8281">
        <f>SUMIF(货件明细!K:K,F8281,货件明细!J:J)</f>
        <v>0</v>
      </c>
      <c r="AB8281">
        <f t="shared" si="519"/>
        <v>1</v>
      </c>
    </row>
    <row r="8282" spans="1:28">
      <c r="A8282">
        <v>2026</v>
      </c>
      <c r="B8282">
        <v>1</v>
      </c>
      <c r="C8282">
        <v>3</v>
      </c>
      <c r="D8282" s="4">
        <v>46039</v>
      </c>
      <c r="E8282" t="s">
        <v>28</v>
      </c>
      <c r="F8282" t="s">
        <v>8506</v>
      </c>
      <c r="G8282" t="s">
        <v>54</v>
      </c>
      <c r="H8282" t="s">
        <v>31</v>
      </c>
      <c r="I8282" t="s">
        <v>145</v>
      </c>
      <c r="J8282" t="s">
        <v>58</v>
      </c>
      <c r="K8282" t="s">
        <v>58</v>
      </c>
      <c r="L8282" t="s">
        <v>46</v>
      </c>
      <c r="M8282" t="s">
        <v>2882</v>
      </c>
      <c r="N8282" t="s">
        <v>2985</v>
      </c>
      <c r="O8282">
        <v>35.4</v>
      </c>
      <c r="P8282">
        <v>20</v>
      </c>
      <c r="Q8282">
        <v>192.254545454545</v>
      </c>
      <c r="R8282">
        <v>212.254545454545</v>
      </c>
      <c r="S8282">
        <v>0</v>
      </c>
      <c r="T8282">
        <v>212.254545454545</v>
      </c>
      <c r="U8282">
        <v>94</v>
      </c>
      <c r="V8282">
        <f>SUMIF(货件明细!K:K,F8282,货件明细!AQ:AQ)</f>
        <v>0</v>
      </c>
      <c r="W8282">
        <f t="shared" si="516"/>
        <v>1</v>
      </c>
      <c r="X8282">
        <f t="shared" si="517"/>
        <v>94</v>
      </c>
      <c r="Y8282">
        <f>SUMIF(货件明细!K:K,F8282,货件明细!I:I)</f>
        <v>0</v>
      </c>
      <c r="Z8282">
        <f t="shared" si="518"/>
        <v>35.4</v>
      </c>
      <c r="AA8282">
        <f>SUMIF(货件明细!K:K,F8282,货件明细!J:J)</f>
        <v>0</v>
      </c>
      <c r="AB8282">
        <f t="shared" si="519"/>
        <v>1</v>
      </c>
    </row>
    <row r="8283" spans="1:28">
      <c r="A8283">
        <v>2026</v>
      </c>
      <c r="B8283">
        <v>1</v>
      </c>
      <c r="C8283">
        <v>3</v>
      </c>
      <c r="D8283" s="4">
        <v>46039</v>
      </c>
      <c r="E8283" t="s">
        <v>28</v>
      </c>
      <c r="F8283" t="s">
        <v>8507</v>
      </c>
      <c r="G8283" t="s">
        <v>372</v>
      </c>
      <c r="H8283" t="s">
        <v>71</v>
      </c>
      <c r="I8283" t="s">
        <v>145</v>
      </c>
      <c r="J8283" t="s">
        <v>58</v>
      </c>
      <c r="K8283" t="s">
        <v>58</v>
      </c>
      <c r="L8283" t="s">
        <v>46</v>
      </c>
      <c r="M8283" t="s">
        <v>2882</v>
      </c>
      <c r="N8283" t="s">
        <v>2985</v>
      </c>
      <c r="O8283">
        <v>35.4</v>
      </c>
      <c r="P8283">
        <v>12.5</v>
      </c>
      <c r="Q8283">
        <v>123.5</v>
      </c>
      <c r="R8283">
        <v>136</v>
      </c>
      <c r="S8283">
        <v>0</v>
      </c>
      <c r="T8283">
        <v>136</v>
      </c>
      <c r="U8283">
        <v>94</v>
      </c>
      <c r="V8283">
        <f>SUMIF(货件明细!K:K,F8283,货件明细!AQ:AQ)</f>
        <v>0</v>
      </c>
      <c r="W8283">
        <f t="shared" si="516"/>
        <v>1</v>
      </c>
      <c r="X8283">
        <f t="shared" si="517"/>
        <v>94</v>
      </c>
      <c r="Y8283">
        <f>SUMIF(货件明细!K:K,F8283,货件明细!I:I)</f>
        <v>0</v>
      </c>
      <c r="Z8283">
        <f t="shared" si="518"/>
        <v>35.4</v>
      </c>
      <c r="AA8283">
        <f>SUMIF(货件明细!K:K,F8283,货件明细!J:J)</f>
        <v>0</v>
      </c>
      <c r="AB8283">
        <f t="shared" si="519"/>
        <v>1</v>
      </c>
    </row>
    <row r="8284" spans="1:28">
      <c r="A8284">
        <v>2026</v>
      </c>
      <c r="B8284">
        <v>1</v>
      </c>
      <c r="C8284">
        <v>3</v>
      </c>
      <c r="D8284" s="4">
        <v>46039</v>
      </c>
      <c r="E8284" t="s">
        <v>28</v>
      </c>
      <c r="F8284" t="s">
        <v>8508</v>
      </c>
      <c r="G8284" t="s">
        <v>64</v>
      </c>
      <c r="H8284" t="s">
        <v>44</v>
      </c>
      <c r="I8284" t="s">
        <v>145</v>
      </c>
      <c r="J8284" t="s">
        <v>58</v>
      </c>
      <c r="K8284" t="s">
        <v>58</v>
      </c>
      <c r="L8284" t="s">
        <v>46</v>
      </c>
      <c r="M8284" t="s">
        <v>2882</v>
      </c>
      <c r="N8284" t="s">
        <v>2985</v>
      </c>
      <c r="O8284">
        <v>35.4</v>
      </c>
      <c r="P8284">
        <v>20</v>
      </c>
      <c r="Q8284">
        <v>157.2</v>
      </c>
      <c r="R8284">
        <v>177.2</v>
      </c>
      <c r="S8284">
        <v>0</v>
      </c>
      <c r="T8284">
        <v>177.2</v>
      </c>
      <c r="U8284">
        <v>94</v>
      </c>
      <c r="V8284">
        <f>SUMIF(货件明细!K:K,F8284,货件明细!AQ:AQ)</f>
        <v>0</v>
      </c>
      <c r="W8284">
        <f t="shared" si="516"/>
        <v>1</v>
      </c>
      <c r="X8284">
        <f t="shared" si="517"/>
        <v>94</v>
      </c>
      <c r="Y8284">
        <f>SUMIF(货件明细!K:K,F8284,货件明细!I:I)</f>
        <v>0</v>
      </c>
      <c r="Z8284">
        <f t="shared" si="518"/>
        <v>35.4</v>
      </c>
      <c r="AA8284">
        <f>SUMIF(货件明细!K:K,F8284,货件明细!J:J)</f>
        <v>0</v>
      </c>
      <c r="AB8284">
        <f t="shared" si="519"/>
        <v>1</v>
      </c>
    </row>
    <row r="8285" spans="1:28">
      <c r="A8285">
        <v>2026</v>
      </c>
      <c r="B8285">
        <v>1</v>
      </c>
      <c r="C8285">
        <v>3</v>
      </c>
      <c r="D8285" s="4">
        <v>46039</v>
      </c>
      <c r="E8285" t="s">
        <v>28</v>
      </c>
      <c r="F8285" t="s">
        <v>8509</v>
      </c>
      <c r="G8285" t="s">
        <v>70</v>
      </c>
      <c r="H8285" t="s">
        <v>71</v>
      </c>
      <c r="I8285" t="s">
        <v>145</v>
      </c>
      <c r="J8285" t="s">
        <v>58</v>
      </c>
      <c r="K8285" t="s">
        <v>58</v>
      </c>
      <c r="L8285" t="s">
        <v>46</v>
      </c>
      <c r="M8285" t="s">
        <v>2882</v>
      </c>
      <c r="N8285" t="s">
        <v>2985</v>
      </c>
      <c r="O8285">
        <v>35.4</v>
      </c>
      <c r="P8285">
        <v>12.5</v>
      </c>
      <c r="Q8285">
        <v>123.5</v>
      </c>
      <c r="R8285">
        <v>136</v>
      </c>
      <c r="S8285">
        <v>0</v>
      </c>
      <c r="T8285">
        <v>136</v>
      </c>
      <c r="U8285">
        <v>94</v>
      </c>
      <c r="V8285">
        <f>SUMIF(货件明细!K:K,F8285,货件明细!AQ:AQ)</f>
        <v>0</v>
      </c>
      <c r="W8285">
        <f t="shared" si="516"/>
        <v>1</v>
      </c>
      <c r="X8285">
        <f t="shared" si="517"/>
        <v>94</v>
      </c>
      <c r="Y8285">
        <f>SUMIF(货件明细!K:K,F8285,货件明细!I:I)</f>
        <v>0</v>
      </c>
      <c r="Z8285">
        <f t="shared" si="518"/>
        <v>35.4</v>
      </c>
      <c r="AA8285">
        <f>SUMIF(货件明细!K:K,F8285,货件明细!J:J)</f>
        <v>0</v>
      </c>
      <c r="AB8285">
        <f t="shared" si="519"/>
        <v>1</v>
      </c>
    </row>
    <row r="8286" spans="1:28">
      <c r="A8286">
        <v>2026</v>
      </c>
      <c r="B8286">
        <v>1</v>
      </c>
      <c r="C8286">
        <v>3</v>
      </c>
      <c r="D8286" s="4">
        <v>46039</v>
      </c>
      <c r="E8286" t="s">
        <v>28</v>
      </c>
      <c r="F8286" t="s">
        <v>8510</v>
      </c>
      <c r="G8286" t="s">
        <v>1610</v>
      </c>
      <c r="H8286" t="s">
        <v>71</v>
      </c>
      <c r="I8286" t="s">
        <v>145</v>
      </c>
      <c r="J8286" t="s">
        <v>58</v>
      </c>
      <c r="K8286" t="s">
        <v>58</v>
      </c>
      <c r="L8286" t="s">
        <v>46</v>
      </c>
      <c r="M8286" t="s">
        <v>2882</v>
      </c>
      <c r="N8286" t="s">
        <v>2985</v>
      </c>
      <c r="O8286">
        <v>35.4</v>
      </c>
      <c r="P8286">
        <v>12.5</v>
      </c>
      <c r="Q8286">
        <v>100.553846153846</v>
      </c>
      <c r="R8286">
        <v>113.053846153846</v>
      </c>
      <c r="S8286">
        <v>0</v>
      </c>
      <c r="T8286">
        <v>113.053846153846</v>
      </c>
      <c r="U8286">
        <v>94</v>
      </c>
      <c r="V8286">
        <f>SUMIF(货件明细!K:K,F8286,货件明细!AQ:AQ)</f>
        <v>0</v>
      </c>
      <c r="W8286">
        <f t="shared" si="516"/>
        <v>1</v>
      </c>
      <c r="X8286">
        <f t="shared" si="517"/>
        <v>94</v>
      </c>
      <c r="Y8286">
        <f>SUMIF(货件明细!K:K,F8286,货件明细!I:I)</f>
        <v>0</v>
      </c>
      <c r="Z8286">
        <f t="shared" si="518"/>
        <v>35.4</v>
      </c>
      <c r="AA8286">
        <f>SUMIF(货件明细!K:K,F8286,货件明细!J:J)</f>
        <v>0</v>
      </c>
      <c r="AB8286">
        <f t="shared" si="519"/>
        <v>1</v>
      </c>
    </row>
    <row r="8287" spans="1:28">
      <c r="A8287">
        <v>2026</v>
      </c>
      <c r="B8287">
        <v>1</v>
      </c>
      <c r="C8287">
        <v>3</v>
      </c>
      <c r="D8287" s="4">
        <v>46039</v>
      </c>
      <c r="E8287" t="s">
        <v>28</v>
      </c>
      <c r="F8287" t="s">
        <v>8511</v>
      </c>
      <c r="G8287" t="s">
        <v>54</v>
      </c>
      <c r="H8287" t="s">
        <v>31</v>
      </c>
      <c r="I8287" t="s">
        <v>39</v>
      </c>
      <c r="J8287" t="s">
        <v>58</v>
      </c>
      <c r="K8287" t="s">
        <v>58</v>
      </c>
      <c r="L8287" t="s">
        <v>46</v>
      </c>
      <c r="M8287" t="s">
        <v>2882</v>
      </c>
      <c r="N8287" t="s">
        <v>2985</v>
      </c>
      <c r="O8287">
        <v>20</v>
      </c>
      <c r="P8287">
        <v>20</v>
      </c>
      <c r="Q8287">
        <v>192.254545454545</v>
      </c>
      <c r="R8287">
        <v>212.254545454545</v>
      </c>
      <c r="S8287">
        <v>0</v>
      </c>
      <c r="T8287">
        <v>212.254545454545</v>
      </c>
      <c r="U8287">
        <v>43</v>
      </c>
      <c r="V8287">
        <f>SUMIF(货件明细!K:K,F8287,货件明细!AQ:AQ)</f>
        <v>0</v>
      </c>
      <c r="W8287">
        <f t="shared" si="516"/>
        <v>1</v>
      </c>
      <c r="X8287">
        <f t="shared" si="517"/>
        <v>43</v>
      </c>
      <c r="Y8287">
        <f>SUMIF(货件明细!K:K,F8287,货件明细!I:I)</f>
        <v>0</v>
      </c>
      <c r="Z8287">
        <f t="shared" si="518"/>
        <v>20</v>
      </c>
      <c r="AA8287">
        <f>SUMIF(货件明细!K:K,F8287,货件明细!J:J)</f>
        <v>0</v>
      </c>
      <c r="AB8287">
        <f t="shared" si="519"/>
        <v>1</v>
      </c>
    </row>
    <row r="8288" spans="1:28">
      <c r="A8288">
        <v>2026</v>
      </c>
      <c r="B8288">
        <v>1</v>
      </c>
      <c r="C8288">
        <v>3</v>
      </c>
      <c r="D8288" s="4">
        <v>46039</v>
      </c>
      <c r="E8288" t="s">
        <v>28</v>
      </c>
      <c r="F8288" t="s">
        <v>8512</v>
      </c>
      <c r="G8288" t="s">
        <v>269</v>
      </c>
      <c r="H8288" t="s">
        <v>31</v>
      </c>
      <c r="I8288" t="s">
        <v>39</v>
      </c>
      <c r="J8288" t="s">
        <v>58</v>
      </c>
      <c r="K8288" t="s">
        <v>58</v>
      </c>
      <c r="L8288" t="s">
        <v>46</v>
      </c>
      <c r="M8288" t="s">
        <v>2882</v>
      </c>
      <c r="N8288" t="s">
        <v>2985</v>
      </c>
      <c r="O8288">
        <v>20</v>
      </c>
      <c r="P8288">
        <v>20</v>
      </c>
      <c r="Q8288">
        <v>188.733333333333</v>
      </c>
      <c r="R8288">
        <v>208.733333333333</v>
      </c>
      <c r="S8288">
        <v>0</v>
      </c>
      <c r="T8288">
        <v>208.733333333333</v>
      </c>
      <c r="U8288">
        <v>43</v>
      </c>
      <c r="V8288">
        <f>SUMIF(货件明细!K:K,F8288,货件明细!AQ:AQ)</f>
        <v>0</v>
      </c>
      <c r="W8288">
        <f t="shared" si="516"/>
        <v>1</v>
      </c>
      <c r="X8288">
        <f t="shared" si="517"/>
        <v>43</v>
      </c>
      <c r="Y8288">
        <f>SUMIF(货件明细!K:K,F8288,货件明细!I:I)</f>
        <v>0</v>
      </c>
      <c r="Z8288">
        <f t="shared" si="518"/>
        <v>20</v>
      </c>
      <c r="AA8288">
        <f>SUMIF(货件明细!K:K,F8288,货件明细!J:J)</f>
        <v>0</v>
      </c>
      <c r="AB8288">
        <f t="shared" si="519"/>
        <v>1</v>
      </c>
    </row>
    <row r="8289" spans="1:28">
      <c r="A8289">
        <v>2026</v>
      </c>
      <c r="B8289">
        <v>1</v>
      </c>
      <c r="C8289">
        <v>3</v>
      </c>
      <c r="D8289" s="4">
        <v>46039</v>
      </c>
      <c r="E8289" t="s">
        <v>28</v>
      </c>
      <c r="F8289" t="s">
        <v>8513</v>
      </c>
      <c r="G8289" t="s">
        <v>374</v>
      </c>
      <c r="H8289" t="s">
        <v>71</v>
      </c>
      <c r="I8289" t="s">
        <v>39</v>
      </c>
      <c r="J8289" t="s">
        <v>58</v>
      </c>
      <c r="K8289" t="s">
        <v>58</v>
      </c>
      <c r="L8289" t="s">
        <v>46</v>
      </c>
      <c r="M8289" t="s">
        <v>2882</v>
      </c>
      <c r="N8289" t="s">
        <v>2985</v>
      </c>
      <c r="O8289">
        <v>20</v>
      </c>
      <c r="P8289">
        <v>12.5</v>
      </c>
      <c r="Q8289">
        <v>114</v>
      </c>
      <c r="R8289">
        <v>126.5</v>
      </c>
      <c r="S8289">
        <v>0</v>
      </c>
      <c r="T8289">
        <v>126.5</v>
      </c>
      <c r="U8289">
        <v>43</v>
      </c>
      <c r="V8289">
        <f>SUMIF(货件明细!K:K,F8289,货件明细!AQ:AQ)</f>
        <v>0</v>
      </c>
      <c r="W8289">
        <f t="shared" si="516"/>
        <v>1</v>
      </c>
      <c r="X8289">
        <f t="shared" si="517"/>
        <v>43</v>
      </c>
      <c r="Y8289">
        <f>SUMIF(货件明细!K:K,F8289,货件明细!I:I)</f>
        <v>0</v>
      </c>
      <c r="Z8289">
        <f t="shared" si="518"/>
        <v>20</v>
      </c>
      <c r="AA8289">
        <f>SUMIF(货件明细!K:K,F8289,货件明细!J:J)</f>
        <v>0</v>
      </c>
      <c r="AB8289">
        <f t="shared" si="519"/>
        <v>1</v>
      </c>
    </row>
    <row r="8290" spans="1:28">
      <c r="A8290">
        <v>2026</v>
      </c>
      <c r="B8290">
        <v>1</v>
      </c>
      <c r="C8290">
        <v>3</v>
      </c>
      <c r="D8290" s="4">
        <v>46039</v>
      </c>
      <c r="E8290" t="s">
        <v>28</v>
      </c>
      <c r="F8290" t="s">
        <v>8514</v>
      </c>
      <c r="G8290" t="s">
        <v>1610</v>
      </c>
      <c r="H8290" t="s">
        <v>71</v>
      </c>
      <c r="I8290" t="s">
        <v>39</v>
      </c>
      <c r="J8290" t="s">
        <v>58</v>
      </c>
      <c r="K8290" t="s">
        <v>58</v>
      </c>
      <c r="L8290" t="s">
        <v>46</v>
      </c>
      <c r="M8290" t="s">
        <v>2882</v>
      </c>
      <c r="N8290" t="s">
        <v>2985</v>
      </c>
      <c r="O8290">
        <v>20</v>
      </c>
      <c r="P8290">
        <v>12.5</v>
      </c>
      <c r="Q8290">
        <v>100.553846153846</v>
      </c>
      <c r="R8290">
        <v>113.053846153846</v>
      </c>
      <c r="S8290">
        <v>0</v>
      </c>
      <c r="T8290">
        <v>113.053846153846</v>
      </c>
      <c r="U8290">
        <v>43</v>
      </c>
      <c r="V8290">
        <f>SUMIF(货件明细!K:K,F8290,货件明细!AQ:AQ)</f>
        <v>0</v>
      </c>
      <c r="W8290">
        <f t="shared" si="516"/>
        <v>1</v>
      </c>
      <c r="X8290">
        <f t="shared" si="517"/>
        <v>43</v>
      </c>
      <c r="Y8290">
        <f>SUMIF(货件明细!K:K,F8290,货件明细!I:I)</f>
        <v>0</v>
      </c>
      <c r="Z8290">
        <f t="shared" si="518"/>
        <v>20</v>
      </c>
      <c r="AA8290">
        <f>SUMIF(货件明细!K:K,F8290,货件明细!J:J)</f>
        <v>0</v>
      </c>
      <c r="AB8290">
        <f t="shared" si="519"/>
        <v>1</v>
      </c>
    </row>
    <row r="8291" spans="1:28">
      <c r="A8291">
        <v>2026</v>
      </c>
      <c r="B8291">
        <v>1</v>
      </c>
      <c r="C8291">
        <v>3</v>
      </c>
      <c r="D8291" s="4">
        <v>46039</v>
      </c>
      <c r="E8291" t="s">
        <v>28</v>
      </c>
      <c r="F8291" t="s">
        <v>8515</v>
      </c>
      <c r="G8291" t="s">
        <v>163</v>
      </c>
      <c r="H8291" t="s">
        <v>71</v>
      </c>
      <c r="I8291" t="s">
        <v>39</v>
      </c>
      <c r="J8291" t="s">
        <v>58</v>
      </c>
      <c r="K8291" t="s">
        <v>58</v>
      </c>
      <c r="L8291" t="s">
        <v>46</v>
      </c>
      <c r="M8291" t="s">
        <v>2882</v>
      </c>
      <c r="N8291" t="s">
        <v>2985</v>
      </c>
      <c r="O8291">
        <v>20</v>
      </c>
      <c r="P8291">
        <v>12.5</v>
      </c>
      <c r="Q8291">
        <v>114</v>
      </c>
      <c r="R8291">
        <v>126.5</v>
      </c>
      <c r="S8291">
        <v>0</v>
      </c>
      <c r="T8291">
        <v>126.5</v>
      </c>
      <c r="U8291">
        <v>43</v>
      </c>
      <c r="V8291">
        <f>SUMIF(货件明细!K:K,F8291,货件明细!AQ:AQ)</f>
        <v>0</v>
      </c>
      <c r="W8291">
        <f t="shared" si="516"/>
        <v>1</v>
      </c>
      <c r="X8291">
        <f t="shared" si="517"/>
        <v>43</v>
      </c>
      <c r="Y8291">
        <f>SUMIF(货件明细!K:K,F8291,货件明细!I:I)</f>
        <v>0</v>
      </c>
      <c r="Z8291">
        <f t="shared" si="518"/>
        <v>20</v>
      </c>
      <c r="AA8291">
        <f>SUMIF(货件明细!K:K,F8291,货件明细!J:J)</f>
        <v>0</v>
      </c>
      <c r="AB8291">
        <f t="shared" si="519"/>
        <v>1</v>
      </c>
    </row>
    <row r="8292" spans="1:28">
      <c r="A8292">
        <v>2026</v>
      </c>
      <c r="B8292">
        <v>1</v>
      </c>
      <c r="C8292">
        <v>3</v>
      </c>
      <c r="D8292" s="4">
        <v>46039</v>
      </c>
      <c r="E8292" t="s">
        <v>28</v>
      </c>
      <c r="F8292" t="s">
        <v>8516</v>
      </c>
      <c r="G8292" t="s">
        <v>54</v>
      </c>
      <c r="H8292" t="s">
        <v>31</v>
      </c>
      <c r="I8292" t="s">
        <v>57</v>
      </c>
      <c r="J8292" t="s">
        <v>58</v>
      </c>
      <c r="K8292" t="s">
        <v>58</v>
      </c>
      <c r="L8292" t="s">
        <v>46</v>
      </c>
      <c r="M8292" t="s">
        <v>2882</v>
      </c>
      <c r="N8292" t="s">
        <v>2985</v>
      </c>
      <c r="O8292">
        <v>14.1</v>
      </c>
      <c r="P8292">
        <v>20</v>
      </c>
      <c r="Q8292">
        <v>96.1272727272727</v>
      </c>
      <c r="R8292">
        <v>116.127272727273</v>
      </c>
      <c r="S8292">
        <v>0</v>
      </c>
      <c r="T8292">
        <v>116.127272727273</v>
      </c>
      <c r="U8292">
        <v>130</v>
      </c>
      <c r="V8292">
        <f>SUMIF(货件明细!K:K,F8292,货件明细!AQ:AQ)</f>
        <v>0</v>
      </c>
      <c r="W8292">
        <f t="shared" si="516"/>
        <v>1</v>
      </c>
      <c r="X8292">
        <f t="shared" si="517"/>
        <v>130</v>
      </c>
      <c r="Y8292">
        <f>SUMIF(货件明细!K:K,F8292,货件明细!I:I)</f>
        <v>0</v>
      </c>
      <c r="Z8292">
        <f t="shared" si="518"/>
        <v>14.1</v>
      </c>
      <c r="AA8292">
        <f>SUMIF(货件明细!K:K,F8292,货件明细!J:J)</f>
        <v>0</v>
      </c>
      <c r="AB8292">
        <f t="shared" si="519"/>
        <v>1</v>
      </c>
    </row>
    <row r="8293" spans="1:28">
      <c r="A8293">
        <v>2026</v>
      </c>
      <c r="B8293">
        <v>1</v>
      </c>
      <c r="C8293">
        <v>3</v>
      </c>
      <c r="D8293" s="4">
        <v>46039</v>
      </c>
      <c r="E8293" t="s">
        <v>28</v>
      </c>
      <c r="F8293" t="s">
        <v>8517</v>
      </c>
      <c r="G8293" t="s">
        <v>269</v>
      </c>
      <c r="H8293" t="s">
        <v>31</v>
      </c>
      <c r="I8293" t="s">
        <v>57</v>
      </c>
      <c r="J8293" t="s">
        <v>58</v>
      </c>
      <c r="K8293" t="s">
        <v>58</v>
      </c>
      <c r="L8293" t="s">
        <v>46</v>
      </c>
      <c r="M8293" t="s">
        <v>2882</v>
      </c>
      <c r="N8293" t="s">
        <v>2985</v>
      </c>
      <c r="O8293">
        <v>14.1</v>
      </c>
      <c r="P8293">
        <v>20</v>
      </c>
      <c r="Q8293">
        <v>94.3666666666667</v>
      </c>
      <c r="R8293">
        <v>114.366666666667</v>
      </c>
      <c r="S8293">
        <v>0</v>
      </c>
      <c r="T8293">
        <v>114.366666666667</v>
      </c>
      <c r="U8293">
        <v>130</v>
      </c>
      <c r="V8293">
        <f>SUMIF(货件明细!K:K,F8293,货件明细!AQ:AQ)</f>
        <v>0</v>
      </c>
      <c r="W8293">
        <f t="shared" si="516"/>
        <v>1</v>
      </c>
      <c r="X8293">
        <f t="shared" si="517"/>
        <v>130</v>
      </c>
      <c r="Y8293">
        <f>SUMIF(货件明细!K:K,F8293,货件明细!I:I)</f>
        <v>0</v>
      </c>
      <c r="Z8293">
        <f t="shared" si="518"/>
        <v>14.1</v>
      </c>
      <c r="AA8293">
        <f>SUMIF(货件明细!K:K,F8293,货件明细!J:J)</f>
        <v>0</v>
      </c>
      <c r="AB8293">
        <f t="shared" si="519"/>
        <v>1</v>
      </c>
    </row>
    <row r="8294" spans="1:28">
      <c r="A8294">
        <v>2026</v>
      </c>
      <c r="B8294">
        <v>1</v>
      </c>
      <c r="C8294">
        <v>3</v>
      </c>
      <c r="D8294" s="4">
        <v>46039</v>
      </c>
      <c r="E8294" t="s">
        <v>28</v>
      </c>
      <c r="F8294" t="s">
        <v>8518</v>
      </c>
      <c r="G8294" t="s">
        <v>374</v>
      </c>
      <c r="H8294" t="s">
        <v>71</v>
      </c>
      <c r="I8294" t="s">
        <v>57</v>
      </c>
      <c r="J8294" t="s">
        <v>58</v>
      </c>
      <c r="K8294" t="s">
        <v>58</v>
      </c>
      <c r="L8294" t="s">
        <v>46</v>
      </c>
      <c r="M8294" t="s">
        <v>2882</v>
      </c>
      <c r="N8294" t="s">
        <v>2985</v>
      </c>
      <c r="O8294">
        <v>14.1</v>
      </c>
      <c r="P8294">
        <v>12.5</v>
      </c>
      <c r="Q8294">
        <v>57</v>
      </c>
      <c r="R8294">
        <v>69.5</v>
      </c>
      <c r="S8294">
        <v>0</v>
      </c>
      <c r="T8294">
        <v>69.5</v>
      </c>
      <c r="U8294">
        <v>130</v>
      </c>
      <c r="V8294">
        <f>SUMIF(货件明细!K:K,F8294,货件明细!AQ:AQ)</f>
        <v>0</v>
      </c>
      <c r="W8294">
        <f t="shared" si="516"/>
        <v>1</v>
      </c>
      <c r="X8294">
        <f t="shared" si="517"/>
        <v>130</v>
      </c>
      <c r="Y8294">
        <f>SUMIF(货件明细!K:K,F8294,货件明细!I:I)</f>
        <v>0</v>
      </c>
      <c r="Z8294">
        <f t="shared" si="518"/>
        <v>14.1</v>
      </c>
      <c r="AA8294">
        <f>SUMIF(货件明细!K:K,F8294,货件明细!J:J)</f>
        <v>0</v>
      </c>
      <c r="AB8294">
        <f t="shared" si="519"/>
        <v>1</v>
      </c>
    </row>
    <row r="8295" spans="1:28">
      <c r="A8295">
        <v>2026</v>
      </c>
      <c r="B8295">
        <v>1</v>
      </c>
      <c r="C8295">
        <v>3</v>
      </c>
      <c r="D8295" s="4">
        <v>46039</v>
      </c>
      <c r="E8295" t="s">
        <v>28</v>
      </c>
      <c r="F8295" t="s">
        <v>8519</v>
      </c>
      <c r="G8295" t="s">
        <v>1610</v>
      </c>
      <c r="H8295" t="s">
        <v>71</v>
      </c>
      <c r="I8295" t="s">
        <v>57</v>
      </c>
      <c r="J8295" t="s">
        <v>58</v>
      </c>
      <c r="K8295" t="s">
        <v>58</v>
      </c>
      <c r="L8295" t="s">
        <v>46</v>
      </c>
      <c r="M8295" t="s">
        <v>2882</v>
      </c>
      <c r="N8295" t="s">
        <v>2985</v>
      </c>
      <c r="O8295">
        <v>14.1</v>
      </c>
      <c r="P8295">
        <v>12.5</v>
      </c>
      <c r="Q8295">
        <v>50.2769230769231</v>
      </c>
      <c r="R8295">
        <v>62.7769230769231</v>
      </c>
      <c r="S8295">
        <v>0</v>
      </c>
      <c r="T8295">
        <v>62.7769230769231</v>
      </c>
      <c r="U8295">
        <v>130</v>
      </c>
      <c r="V8295">
        <f>SUMIF(货件明细!K:K,F8295,货件明细!AQ:AQ)</f>
        <v>0</v>
      </c>
      <c r="W8295">
        <f t="shared" si="516"/>
        <v>1</v>
      </c>
      <c r="X8295">
        <f t="shared" si="517"/>
        <v>130</v>
      </c>
      <c r="Y8295">
        <f>SUMIF(货件明细!K:K,F8295,货件明细!I:I)</f>
        <v>0</v>
      </c>
      <c r="Z8295">
        <f t="shared" si="518"/>
        <v>14.1</v>
      </c>
      <c r="AA8295">
        <f>SUMIF(货件明细!K:K,F8295,货件明细!J:J)</f>
        <v>0</v>
      </c>
      <c r="AB8295">
        <f t="shared" si="519"/>
        <v>1</v>
      </c>
    </row>
    <row r="8296" spans="1:28">
      <c r="A8296">
        <v>2026</v>
      </c>
      <c r="B8296">
        <v>1</v>
      </c>
      <c r="C8296">
        <v>3</v>
      </c>
      <c r="D8296" s="4">
        <v>46039</v>
      </c>
      <c r="E8296" t="s">
        <v>28</v>
      </c>
      <c r="F8296" t="s">
        <v>8520</v>
      </c>
      <c r="G8296" t="s">
        <v>163</v>
      </c>
      <c r="H8296" t="s">
        <v>71</v>
      </c>
      <c r="I8296" t="s">
        <v>57</v>
      </c>
      <c r="J8296" t="s">
        <v>58</v>
      </c>
      <c r="K8296" t="s">
        <v>58</v>
      </c>
      <c r="L8296" t="s">
        <v>46</v>
      </c>
      <c r="M8296" t="s">
        <v>2882</v>
      </c>
      <c r="N8296" t="s">
        <v>2985</v>
      </c>
      <c r="O8296">
        <v>14.1</v>
      </c>
      <c r="P8296">
        <v>12.5</v>
      </c>
      <c r="Q8296">
        <v>57</v>
      </c>
      <c r="R8296">
        <v>69.5</v>
      </c>
      <c r="S8296">
        <v>0</v>
      </c>
      <c r="T8296">
        <v>69.5</v>
      </c>
      <c r="U8296">
        <v>130</v>
      </c>
      <c r="V8296">
        <f>SUMIF(货件明细!K:K,F8296,货件明细!AQ:AQ)</f>
        <v>0</v>
      </c>
      <c r="W8296">
        <f t="shared" si="516"/>
        <v>1</v>
      </c>
      <c r="X8296">
        <f t="shared" si="517"/>
        <v>130</v>
      </c>
      <c r="Y8296">
        <f>SUMIF(货件明细!K:K,F8296,货件明细!I:I)</f>
        <v>0</v>
      </c>
      <c r="Z8296">
        <f t="shared" si="518"/>
        <v>14.1</v>
      </c>
      <c r="AA8296">
        <f>SUMIF(货件明细!K:K,F8296,货件明细!J:J)</f>
        <v>0</v>
      </c>
      <c r="AB8296">
        <f t="shared" si="519"/>
        <v>1</v>
      </c>
    </row>
    <row r="8297" spans="1:28">
      <c r="A8297">
        <v>2026</v>
      </c>
      <c r="B8297">
        <v>1</v>
      </c>
      <c r="C8297">
        <v>3</v>
      </c>
      <c r="D8297" s="4">
        <v>46039</v>
      </c>
      <c r="E8297" t="s">
        <v>28</v>
      </c>
      <c r="F8297" t="s">
        <v>8521</v>
      </c>
      <c r="G8297" t="s">
        <v>54</v>
      </c>
      <c r="H8297" t="s">
        <v>31</v>
      </c>
      <c r="I8297" t="s">
        <v>32</v>
      </c>
      <c r="J8297" t="s">
        <v>58</v>
      </c>
      <c r="K8297" t="s">
        <v>58</v>
      </c>
      <c r="L8297" t="s">
        <v>46</v>
      </c>
      <c r="M8297" t="s">
        <v>2882</v>
      </c>
      <c r="N8297" t="s">
        <v>2985</v>
      </c>
      <c r="O8297">
        <v>75.95</v>
      </c>
      <c r="P8297">
        <v>20</v>
      </c>
      <c r="Q8297">
        <v>384.509090909091</v>
      </c>
      <c r="R8297">
        <v>404.509090909091</v>
      </c>
      <c r="S8297">
        <v>0</v>
      </c>
      <c r="T8297">
        <v>404.509090909091</v>
      </c>
      <c r="U8297">
        <v>182</v>
      </c>
      <c r="V8297">
        <f>SUMIF(货件明细!K:K,F8297,货件明细!AQ:AQ)</f>
        <v>0</v>
      </c>
      <c r="W8297">
        <f t="shared" si="516"/>
        <v>1</v>
      </c>
      <c r="X8297">
        <f t="shared" si="517"/>
        <v>182</v>
      </c>
      <c r="Y8297">
        <f>SUMIF(货件明细!K:K,F8297,货件明细!I:I)</f>
        <v>0</v>
      </c>
      <c r="Z8297">
        <f t="shared" si="518"/>
        <v>75.95</v>
      </c>
      <c r="AA8297">
        <f>SUMIF(货件明细!K:K,F8297,货件明细!J:J)</f>
        <v>0</v>
      </c>
      <c r="AB8297">
        <f t="shared" si="519"/>
        <v>1</v>
      </c>
    </row>
    <row r="8298" spans="1:28">
      <c r="A8298">
        <v>2026</v>
      </c>
      <c r="B8298">
        <v>1</v>
      </c>
      <c r="C8298">
        <v>3</v>
      </c>
      <c r="D8298" s="4">
        <v>46039</v>
      </c>
      <c r="E8298" t="s">
        <v>28</v>
      </c>
      <c r="F8298" t="s">
        <v>8522</v>
      </c>
      <c r="G8298" t="s">
        <v>269</v>
      </c>
      <c r="H8298" t="s">
        <v>31</v>
      </c>
      <c r="I8298" t="s">
        <v>32</v>
      </c>
      <c r="J8298" t="s">
        <v>58</v>
      </c>
      <c r="K8298" t="s">
        <v>58</v>
      </c>
      <c r="L8298" t="s">
        <v>46</v>
      </c>
      <c r="M8298" t="s">
        <v>2882</v>
      </c>
      <c r="N8298" t="s">
        <v>2985</v>
      </c>
      <c r="O8298">
        <v>75.95</v>
      </c>
      <c r="P8298">
        <v>20</v>
      </c>
      <c r="Q8298">
        <v>377.466666666667</v>
      </c>
      <c r="R8298">
        <v>397.466666666667</v>
      </c>
      <c r="S8298">
        <v>0</v>
      </c>
      <c r="T8298">
        <v>397.466666666667</v>
      </c>
      <c r="U8298">
        <v>182</v>
      </c>
      <c r="V8298">
        <f>SUMIF(货件明细!K:K,F8298,货件明细!AQ:AQ)</f>
        <v>0</v>
      </c>
      <c r="W8298">
        <f t="shared" si="516"/>
        <v>1</v>
      </c>
      <c r="X8298">
        <f t="shared" si="517"/>
        <v>182</v>
      </c>
      <c r="Y8298">
        <f>SUMIF(货件明细!K:K,F8298,货件明细!I:I)</f>
        <v>0</v>
      </c>
      <c r="Z8298">
        <f t="shared" si="518"/>
        <v>75.95</v>
      </c>
      <c r="AA8298">
        <f>SUMIF(货件明细!K:K,F8298,货件明细!J:J)</f>
        <v>0</v>
      </c>
      <c r="AB8298">
        <f t="shared" si="519"/>
        <v>1</v>
      </c>
    </row>
    <row r="8299" spans="1:28">
      <c r="A8299">
        <v>2026</v>
      </c>
      <c r="B8299">
        <v>1</v>
      </c>
      <c r="C8299">
        <v>3</v>
      </c>
      <c r="D8299" s="4">
        <v>46039</v>
      </c>
      <c r="E8299" t="s">
        <v>28</v>
      </c>
      <c r="F8299" t="s">
        <v>8523</v>
      </c>
      <c r="G8299" t="s">
        <v>1610</v>
      </c>
      <c r="H8299" t="s">
        <v>71</v>
      </c>
      <c r="I8299" t="s">
        <v>32</v>
      </c>
      <c r="J8299" t="s">
        <v>58</v>
      </c>
      <c r="K8299" t="s">
        <v>58</v>
      </c>
      <c r="L8299" t="s">
        <v>46</v>
      </c>
      <c r="M8299" t="s">
        <v>2882</v>
      </c>
      <c r="N8299" t="s">
        <v>2985</v>
      </c>
      <c r="O8299">
        <v>75.95</v>
      </c>
      <c r="P8299">
        <v>12.5</v>
      </c>
      <c r="Q8299">
        <v>201.107692307692</v>
      </c>
      <c r="R8299">
        <v>213.607692307692</v>
      </c>
      <c r="S8299">
        <v>0</v>
      </c>
      <c r="T8299">
        <v>213.607692307692</v>
      </c>
      <c r="U8299">
        <v>182</v>
      </c>
      <c r="V8299">
        <f>SUMIF(货件明细!K:K,F8299,货件明细!AQ:AQ)</f>
        <v>0</v>
      </c>
      <c r="W8299">
        <f t="shared" si="516"/>
        <v>1</v>
      </c>
      <c r="X8299">
        <f t="shared" si="517"/>
        <v>182</v>
      </c>
      <c r="Y8299">
        <f>SUMIF(货件明细!K:K,F8299,货件明细!I:I)</f>
        <v>0</v>
      </c>
      <c r="Z8299">
        <f t="shared" si="518"/>
        <v>75.95</v>
      </c>
      <c r="AA8299">
        <f>SUMIF(货件明细!K:K,F8299,货件明细!J:J)</f>
        <v>0</v>
      </c>
      <c r="AB8299">
        <f t="shared" si="519"/>
        <v>1</v>
      </c>
    </row>
    <row r="8300" spans="1:28">
      <c r="A8300">
        <v>2026</v>
      </c>
      <c r="B8300">
        <v>1</v>
      </c>
      <c r="C8300">
        <v>3</v>
      </c>
      <c r="D8300" s="4">
        <v>46039</v>
      </c>
      <c r="E8300" t="s">
        <v>28</v>
      </c>
      <c r="F8300" t="s">
        <v>8524</v>
      </c>
      <c r="G8300" t="s">
        <v>163</v>
      </c>
      <c r="H8300" t="s">
        <v>71</v>
      </c>
      <c r="I8300" t="s">
        <v>32</v>
      </c>
      <c r="J8300" t="s">
        <v>58</v>
      </c>
      <c r="K8300" t="s">
        <v>58</v>
      </c>
      <c r="L8300" t="s">
        <v>46</v>
      </c>
      <c r="M8300" t="s">
        <v>2882</v>
      </c>
      <c r="N8300" t="s">
        <v>2985</v>
      </c>
      <c r="O8300">
        <v>75.95</v>
      </c>
      <c r="P8300">
        <v>12.5</v>
      </c>
      <c r="Q8300">
        <v>228</v>
      </c>
      <c r="R8300">
        <v>240.5</v>
      </c>
      <c r="S8300">
        <v>0</v>
      </c>
      <c r="T8300">
        <v>240.5</v>
      </c>
      <c r="U8300">
        <v>182</v>
      </c>
      <c r="V8300">
        <f>SUMIF(货件明细!K:K,F8300,货件明细!AQ:AQ)</f>
        <v>0</v>
      </c>
      <c r="W8300">
        <f t="shared" si="516"/>
        <v>1</v>
      </c>
      <c r="X8300">
        <f t="shared" si="517"/>
        <v>182</v>
      </c>
      <c r="Y8300">
        <f>SUMIF(货件明细!K:K,F8300,货件明细!I:I)</f>
        <v>0</v>
      </c>
      <c r="Z8300">
        <f t="shared" si="518"/>
        <v>75.95</v>
      </c>
      <c r="AA8300">
        <f>SUMIF(货件明细!K:K,F8300,货件明细!J:J)</f>
        <v>0</v>
      </c>
      <c r="AB8300">
        <f t="shared" si="519"/>
        <v>1</v>
      </c>
    </row>
    <row r="8301" spans="1:28">
      <c r="A8301">
        <v>2026</v>
      </c>
      <c r="B8301">
        <v>1</v>
      </c>
      <c r="C8301">
        <v>3</v>
      </c>
      <c r="D8301" s="4">
        <v>46039</v>
      </c>
      <c r="E8301" t="s">
        <v>28</v>
      </c>
      <c r="F8301" t="s">
        <v>8525</v>
      </c>
      <c r="G8301" t="s">
        <v>374</v>
      </c>
      <c r="H8301" t="s">
        <v>71</v>
      </c>
      <c r="I8301" t="s">
        <v>32</v>
      </c>
      <c r="J8301" t="s">
        <v>58</v>
      </c>
      <c r="K8301" t="s">
        <v>58</v>
      </c>
      <c r="L8301" t="s">
        <v>46</v>
      </c>
      <c r="M8301" t="s">
        <v>2882</v>
      </c>
      <c r="N8301" t="s">
        <v>2985</v>
      </c>
      <c r="O8301">
        <v>75.95</v>
      </c>
      <c r="P8301">
        <v>12.5</v>
      </c>
      <c r="Q8301">
        <v>228</v>
      </c>
      <c r="R8301">
        <v>240.5</v>
      </c>
      <c r="S8301">
        <v>0</v>
      </c>
      <c r="T8301">
        <v>240.5</v>
      </c>
      <c r="U8301">
        <v>182</v>
      </c>
      <c r="V8301">
        <f>SUMIF(货件明细!K:K,F8301,货件明细!AQ:AQ)</f>
        <v>0</v>
      </c>
      <c r="W8301">
        <f t="shared" si="516"/>
        <v>1</v>
      </c>
      <c r="X8301">
        <f t="shared" si="517"/>
        <v>182</v>
      </c>
      <c r="Y8301">
        <f>SUMIF(货件明细!K:K,F8301,货件明细!I:I)</f>
        <v>0</v>
      </c>
      <c r="Z8301">
        <f t="shared" si="518"/>
        <v>75.95</v>
      </c>
      <c r="AA8301">
        <f>SUMIF(货件明细!K:K,F8301,货件明细!J:J)</f>
        <v>0</v>
      </c>
      <c r="AB8301">
        <f t="shared" si="519"/>
        <v>1</v>
      </c>
    </row>
    <row r="8302" spans="1:28">
      <c r="A8302">
        <v>2026</v>
      </c>
      <c r="B8302">
        <v>1</v>
      </c>
      <c r="C8302">
        <v>3</v>
      </c>
      <c r="D8302" s="4">
        <v>46039</v>
      </c>
      <c r="E8302" t="s">
        <v>28</v>
      </c>
      <c r="F8302" t="s">
        <v>8526</v>
      </c>
      <c r="G8302" t="s">
        <v>54</v>
      </c>
      <c r="H8302" t="s">
        <v>31</v>
      </c>
      <c r="I8302" t="s">
        <v>80</v>
      </c>
      <c r="J8302" t="s">
        <v>58</v>
      </c>
      <c r="K8302" t="s">
        <v>58</v>
      </c>
      <c r="L8302" t="s">
        <v>46</v>
      </c>
      <c r="M8302" t="s">
        <v>2882</v>
      </c>
      <c r="N8302" t="s">
        <v>2985</v>
      </c>
      <c r="O8302">
        <v>16.5</v>
      </c>
      <c r="P8302">
        <v>20</v>
      </c>
      <c r="Q8302">
        <v>96.1272727272727</v>
      </c>
      <c r="R8302">
        <v>116.127272727273</v>
      </c>
      <c r="S8302">
        <v>0</v>
      </c>
      <c r="T8302">
        <v>116.127272727273</v>
      </c>
      <c r="U8302">
        <v>76</v>
      </c>
      <c r="V8302">
        <f>SUMIF(货件明细!K:K,F8302,货件明细!AQ:AQ)</f>
        <v>0</v>
      </c>
      <c r="W8302">
        <f t="shared" si="516"/>
        <v>1</v>
      </c>
      <c r="X8302">
        <f t="shared" si="517"/>
        <v>76</v>
      </c>
      <c r="Y8302">
        <f>SUMIF(货件明细!K:K,F8302,货件明细!I:I)</f>
        <v>0</v>
      </c>
      <c r="Z8302">
        <f t="shared" si="518"/>
        <v>16.5</v>
      </c>
      <c r="AA8302">
        <f>SUMIF(货件明细!K:K,F8302,货件明细!J:J)</f>
        <v>0</v>
      </c>
      <c r="AB8302">
        <f t="shared" si="519"/>
        <v>1</v>
      </c>
    </row>
    <row r="8303" spans="1:28">
      <c r="A8303">
        <v>2026</v>
      </c>
      <c r="B8303">
        <v>1</v>
      </c>
      <c r="C8303">
        <v>3</v>
      </c>
      <c r="D8303" s="4">
        <v>46039</v>
      </c>
      <c r="E8303" t="s">
        <v>28</v>
      </c>
      <c r="F8303" t="s">
        <v>8527</v>
      </c>
      <c r="G8303" t="s">
        <v>269</v>
      </c>
      <c r="H8303" t="s">
        <v>31</v>
      </c>
      <c r="I8303" t="s">
        <v>80</v>
      </c>
      <c r="J8303" t="s">
        <v>58</v>
      </c>
      <c r="K8303" t="s">
        <v>58</v>
      </c>
      <c r="L8303" t="s">
        <v>46</v>
      </c>
      <c r="M8303" t="s">
        <v>2882</v>
      </c>
      <c r="N8303" t="s">
        <v>2985</v>
      </c>
      <c r="O8303">
        <v>16.5</v>
      </c>
      <c r="P8303">
        <v>20</v>
      </c>
      <c r="Q8303">
        <v>94.3666666666667</v>
      </c>
      <c r="R8303">
        <v>114.366666666667</v>
      </c>
      <c r="S8303">
        <v>0</v>
      </c>
      <c r="T8303">
        <v>114.366666666667</v>
      </c>
      <c r="U8303">
        <v>76</v>
      </c>
      <c r="V8303">
        <f>SUMIF(货件明细!K:K,F8303,货件明细!AQ:AQ)</f>
        <v>0</v>
      </c>
      <c r="W8303">
        <f t="shared" si="516"/>
        <v>1</v>
      </c>
      <c r="X8303">
        <f t="shared" si="517"/>
        <v>76</v>
      </c>
      <c r="Y8303">
        <f>SUMIF(货件明细!K:K,F8303,货件明细!I:I)</f>
        <v>0</v>
      </c>
      <c r="Z8303">
        <f t="shared" si="518"/>
        <v>16.5</v>
      </c>
      <c r="AA8303">
        <f>SUMIF(货件明细!K:K,F8303,货件明细!J:J)</f>
        <v>0</v>
      </c>
      <c r="AB8303">
        <f t="shared" si="519"/>
        <v>1</v>
      </c>
    </row>
    <row r="8304" spans="1:28">
      <c r="A8304">
        <v>2026</v>
      </c>
      <c r="B8304">
        <v>1</v>
      </c>
      <c r="C8304">
        <v>3</v>
      </c>
      <c r="D8304" s="4">
        <v>46039</v>
      </c>
      <c r="E8304" t="s">
        <v>28</v>
      </c>
      <c r="F8304" t="s">
        <v>8528</v>
      </c>
      <c r="G8304" t="s">
        <v>374</v>
      </c>
      <c r="H8304" t="s">
        <v>71</v>
      </c>
      <c r="I8304" t="s">
        <v>80</v>
      </c>
      <c r="J8304" t="s">
        <v>58</v>
      </c>
      <c r="K8304" t="s">
        <v>58</v>
      </c>
      <c r="L8304" t="s">
        <v>46</v>
      </c>
      <c r="M8304" t="s">
        <v>2882</v>
      </c>
      <c r="N8304" t="s">
        <v>2985</v>
      </c>
      <c r="O8304">
        <v>16.5</v>
      </c>
      <c r="P8304">
        <v>12.5</v>
      </c>
      <c r="Q8304">
        <v>57</v>
      </c>
      <c r="R8304">
        <v>69.5</v>
      </c>
      <c r="S8304">
        <v>0</v>
      </c>
      <c r="T8304">
        <v>69.5</v>
      </c>
      <c r="U8304">
        <v>76</v>
      </c>
      <c r="V8304">
        <f>SUMIF(货件明细!K:K,F8304,货件明细!AQ:AQ)</f>
        <v>0</v>
      </c>
      <c r="W8304">
        <f t="shared" si="516"/>
        <v>1</v>
      </c>
      <c r="X8304">
        <f t="shared" si="517"/>
        <v>76</v>
      </c>
      <c r="Y8304">
        <f>SUMIF(货件明细!K:K,F8304,货件明细!I:I)</f>
        <v>0</v>
      </c>
      <c r="Z8304">
        <f t="shared" si="518"/>
        <v>16.5</v>
      </c>
      <c r="AA8304">
        <f>SUMIF(货件明细!K:K,F8304,货件明细!J:J)</f>
        <v>0</v>
      </c>
      <c r="AB8304">
        <f t="shared" si="519"/>
        <v>1</v>
      </c>
    </row>
    <row r="8305" spans="1:28">
      <c r="A8305">
        <v>2026</v>
      </c>
      <c r="B8305">
        <v>1</v>
      </c>
      <c r="C8305">
        <v>3</v>
      </c>
      <c r="D8305" s="4">
        <v>46039</v>
      </c>
      <c r="E8305" t="s">
        <v>28</v>
      </c>
      <c r="F8305" t="s">
        <v>8529</v>
      </c>
      <c r="G8305" t="s">
        <v>1610</v>
      </c>
      <c r="H8305" t="s">
        <v>71</v>
      </c>
      <c r="I8305" t="s">
        <v>80</v>
      </c>
      <c r="J8305" t="s">
        <v>58</v>
      </c>
      <c r="K8305" t="s">
        <v>58</v>
      </c>
      <c r="L8305" t="s">
        <v>46</v>
      </c>
      <c r="M8305" t="s">
        <v>2882</v>
      </c>
      <c r="N8305" t="s">
        <v>2985</v>
      </c>
      <c r="O8305">
        <v>16.5</v>
      </c>
      <c r="P8305">
        <v>12.5</v>
      </c>
      <c r="Q8305">
        <v>50.2769230769231</v>
      </c>
      <c r="R8305">
        <v>62.7769230769231</v>
      </c>
      <c r="S8305">
        <v>0</v>
      </c>
      <c r="T8305">
        <v>62.7769230769231</v>
      </c>
      <c r="U8305">
        <v>76</v>
      </c>
      <c r="V8305">
        <f>SUMIF(货件明细!K:K,F8305,货件明细!AQ:AQ)</f>
        <v>0</v>
      </c>
      <c r="W8305">
        <f t="shared" si="516"/>
        <v>1</v>
      </c>
      <c r="X8305">
        <f t="shared" si="517"/>
        <v>76</v>
      </c>
      <c r="Y8305">
        <f>SUMIF(货件明细!K:K,F8305,货件明细!I:I)</f>
        <v>0</v>
      </c>
      <c r="Z8305">
        <f t="shared" si="518"/>
        <v>16.5</v>
      </c>
      <c r="AA8305">
        <f>SUMIF(货件明细!K:K,F8305,货件明细!J:J)</f>
        <v>0</v>
      </c>
      <c r="AB8305">
        <f t="shared" si="519"/>
        <v>1</v>
      </c>
    </row>
    <row r="8306" spans="1:28">
      <c r="A8306">
        <v>2026</v>
      </c>
      <c r="B8306">
        <v>1</v>
      </c>
      <c r="C8306">
        <v>3</v>
      </c>
      <c r="D8306" s="4">
        <v>46039</v>
      </c>
      <c r="E8306" t="s">
        <v>28</v>
      </c>
      <c r="F8306" t="s">
        <v>8530</v>
      </c>
      <c r="G8306" t="s">
        <v>163</v>
      </c>
      <c r="H8306" t="s">
        <v>71</v>
      </c>
      <c r="I8306" t="s">
        <v>80</v>
      </c>
      <c r="J8306" t="s">
        <v>58</v>
      </c>
      <c r="K8306" t="s">
        <v>58</v>
      </c>
      <c r="L8306" t="s">
        <v>46</v>
      </c>
      <c r="M8306" t="s">
        <v>2882</v>
      </c>
      <c r="N8306" t="s">
        <v>2985</v>
      </c>
      <c r="O8306">
        <v>16.5</v>
      </c>
      <c r="P8306">
        <v>12.5</v>
      </c>
      <c r="Q8306">
        <v>57</v>
      </c>
      <c r="R8306">
        <v>69.5</v>
      </c>
      <c r="S8306">
        <v>0</v>
      </c>
      <c r="T8306">
        <v>69.5</v>
      </c>
      <c r="U8306">
        <v>76</v>
      </c>
      <c r="V8306">
        <f>SUMIF(货件明细!K:K,F8306,货件明细!AQ:AQ)</f>
        <v>0</v>
      </c>
      <c r="W8306">
        <f t="shared" si="516"/>
        <v>1</v>
      </c>
      <c r="X8306">
        <f t="shared" si="517"/>
        <v>76</v>
      </c>
      <c r="Y8306">
        <f>SUMIF(货件明细!K:K,F8306,货件明细!I:I)</f>
        <v>0</v>
      </c>
      <c r="Z8306">
        <f t="shared" si="518"/>
        <v>16.5</v>
      </c>
      <c r="AA8306">
        <f>SUMIF(货件明细!K:K,F8306,货件明细!J:J)</f>
        <v>0</v>
      </c>
      <c r="AB8306">
        <f t="shared" si="519"/>
        <v>1</v>
      </c>
    </row>
    <row r="8307" spans="1:28">
      <c r="A8307">
        <v>2026</v>
      </c>
      <c r="B8307">
        <v>1</v>
      </c>
      <c r="C8307">
        <v>3</v>
      </c>
      <c r="D8307" s="4">
        <v>46039</v>
      </c>
      <c r="E8307" t="s">
        <v>28</v>
      </c>
      <c r="F8307" t="s">
        <v>8531</v>
      </c>
      <c r="G8307" t="s">
        <v>54</v>
      </c>
      <c r="H8307" t="s">
        <v>31</v>
      </c>
      <c r="I8307" t="s">
        <v>145</v>
      </c>
      <c r="J8307" t="s">
        <v>7637</v>
      </c>
      <c r="K8307" t="s">
        <v>7637</v>
      </c>
      <c r="L8307" t="s">
        <v>46</v>
      </c>
      <c r="M8307" t="s">
        <v>2882</v>
      </c>
      <c r="N8307" t="s">
        <v>3135</v>
      </c>
      <c r="O8307">
        <v>58.35</v>
      </c>
      <c r="P8307">
        <v>7</v>
      </c>
      <c r="Q8307">
        <v>361.644642857143</v>
      </c>
      <c r="R8307">
        <v>368.644642857143</v>
      </c>
      <c r="S8307">
        <v>0</v>
      </c>
      <c r="T8307">
        <v>368.644642857143</v>
      </c>
      <c r="U8307">
        <v>146</v>
      </c>
      <c r="V8307">
        <f>SUMIF(货件明细!K:K,F8307,货件明细!AQ:AQ)</f>
        <v>0</v>
      </c>
      <c r="W8307">
        <f t="shared" si="516"/>
        <v>1</v>
      </c>
      <c r="X8307">
        <f t="shared" si="517"/>
        <v>146</v>
      </c>
      <c r="Y8307">
        <f>SUMIF(货件明细!K:K,F8307,货件明细!I:I)</f>
        <v>0</v>
      </c>
      <c r="Z8307">
        <f t="shared" si="518"/>
        <v>58.35</v>
      </c>
      <c r="AA8307">
        <f>SUMIF(货件明细!K:K,F8307,货件明细!J:J)</f>
        <v>0</v>
      </c>
      <c r="AB8307">
        <f t="shared" si="519"/>
        <v>1</v>
      </c>
    </row>
    <row r="8308" spans="1:28">
      <c r="A8308">
        <v>2026</v>
      </c>
      <c r="B8308">
        <v>1</v>
      </c>
      <c r="C8308">
        <v>3</v>
      </c>
      <c r="D8308" s="4">
        <v>46039</v>
      </c>
      <c r="E8308" t="s">
        <v>28</v>
      </c>
      <c r="F8308" t="s">
        <v>8532</v>
      </c>
      <c r="G8308" t="s">
        <v>372</v>
      </c>
      <c r="H8308" t="s">
        <v>71</v>
      </c>
      <c r="I8308" t="s">
        <v>145</v>
      </c>
      <c r="J8308" t="s">
        <v>7637</v>
      </c>
      <c r="K8308" t="s">
        <v>7637</v>
      </c>
      <c r="L8308" t="s">
        <v>46</v>
      </c>
      <c r="M8308" t="s">
        <v>2882</v>
      </c>
      <c r="N8308" t="s">
        <v>3135</v>
      </c>
      <c r="O8308">
        <v>58.35</v>
      </c>
      <c r="P8308">
        <v>7</v>
      </c>
      <c r="Q8308">
        <v>253.125</v>
      </c>
      <c r="R8308">
        <v>260.125</v>
      </c>
      <c r="S8308">
        <v>0</v>
      </c>
      <c r="T8308">
        <v>260.125</v>
      </c>
      <c r="U8308">
        <v>146</v>
      </c>
      <c r="V8308">
        <f>SUMIF(货件明细!K:K,F8308,货件明细!AQ:AQ)</f>
        <v>0</v>
      </c>
      <c r="W8308">
        <f t="shared" si="516"/>
        <v>1</v>
      </c>
      <c r="X8308">
        <f t="shared" si="517"/>
        <v>146</v>
      </c>
      <c r="Y8308">
        <f>SUMIF(货件明细!K:K,F8308,货件明细!I:I)</f>
        <v>0</v>
      </c>
      <c r="Z8308">
        <f t="shared" si="518"/>
        <v>58.35</v>
      </c>
      <c r="AA8308">
        <f>SUMIF(货件明细!K:K,F8308,货件明细!J:J)</f>
        <v>0</v>
      </c>
      <c r="AB8308">
        <f t="shared" si="519"/>
        <v>1</v>
      </c>
    </row>
    <row r="8309" spans="1:28">
      <c r="A8309">
        <v>2026</v>
      </c>
      <c r="B8309">
        <v>1</v>
      </c>
      <c r="C8309">
        <v>3</v>
      </c>
      <c r="D8309" s="4">
        <v>46039</v>
      </c>
      <c r="E8309" t="s">
        <v>28</v>
      </c>
      <c r="F8309" t="s">
        <v>8533</v>
      </c>
      <c r="G8309" t="s">
        <v>64</v>
      </c>
      <c r="H8309" t="s">
        <v>44</v>
      </c>
      <c r="I8309" t="s">
        <v>145</v>
      </c>
      <c r="J8309" t="s">
        <v>7637</v>
      </c>
      <c r="K8309" t="s">
        <v>7637</v>
      </c>
      <c r="L8309" t="s">
        <v>46</v>
      </c>
      <c r="M8309" t="s">
        <v>2882</v>
      </c>
      <c r="N8309" t="s">
        <v>3135</v>
      </c>
      <c r="O8309">
        <v>58.35</v>
      </c>
      <c r="P8309">
        <v>7</v>
      </c>
      <c r="Q8309">
        <v>322</v>
      </c>
      <c r="R8309">
        <v>329</v>
      </c>
      <c r="S8309">
        <v>0</v>
      </c>
      <c r="T8309">
        <v>329</v>
      </c>
      <c r="U8309">
        <v>146</v>
      </c>
      <c r="V8309">
        <f>SUMIF(货件明细!K:K,F8309,货件明细!AQ:AQ)</f>
        <v>0</v>
      </c>
      <c r="W8309">
        <f t="shared" si="516"/>
        <v>1</v>
      </c>
      <c r="X8309">
        <f t="shared" si="517"/>
        <v>146</v>
      </c>
      <c r="Y8309">
        <f>SUMIF(货件明细!K:K,F8309,货件明细!I:I)</f>
        <v>0</v>
      </c>
      <c r="Z8309">
        <f t="shared" si="518"/>
        <v>58.35</v>
      </c>
      <c r="AA8309">
        <f>SUMIF(货件明细!K:K,F8309,货件明细!J:J)</f>
        <v>0</v>
      </c>
      <c r="AB8309">
        <f t="shared" si="519"/>
        <v>1</v>
      </c>
    </row>
    <row r="8310" spans="1:28">
      <c r="A8310">
        <v>2026</v>
      </c>
      <c r="B8310">
        <v>1</v>
      </c>
      <c r="C8310">
        <v>3</v>
      </c>
      <c r="D8310" s="4">
        <v>46039</v>
      </c>
      <c r="E8310" t="s">
        <v>28</v>
      </c>
      <c r="F8310" t="s">
        <v>8534</v>
      </c>
      <c r="G8310" t="s">
        <v>70</v>
      </c>
      <c r="H8310" t="s">
        <v>71</v>
      </c>
      <c r="I8310" t="s">
        <v>145</v>
      </c>
      <c r="J8310" t="s">
        <v>7637</v>
      </c>
      <c r="K8310" t="s">
        <v>7637</v>
      </c>
      <c r="L8310" t="s">
        <v>46</v>
      </c>
      <c r="M8310" t="s">
        <v>2882</v>
      </c>
      <c r="N8310" t="s">
        <v>3135</v>
      </c>
      <c r="O8310">
        <v>58.35</v>
      </c>
      <c r="P8310">
        <v>7</v>
      </c>
      <c r="Q8310">
        <v>262.5</v>
      </c>
      <c r="R8310">
        <v>269.5</v>
      </c>
      <c r="S8310">
        <v>0</v>
      </c>
      <c r="T8310">
        <v>269.5</v>
      </c>
      <c r="U8310">
        <v>146</v>
      </c>
      <c r="V8310">
        <f>SUMIF(货件明细!K:K,F8310,货件明细!AQ:AQ)</f>
        <v>0</v>
      </c>
      <c r="W8310">
        <f t="shared" si="516"/>
        <v>1</v>
      </c>
      <c r="X8310">
        <f t="shared" si="517"/>
        <v>146</v>
      </c>
      <c r="Y8310">
        <f>SUMIF(货件明细!K:K,F8310,货件明细!I:I)</f>
        <v>0</v>
      </c>
      <c r="Z8310">
        <f t="shared" si="518"/>
        <v>58.35</v>
      </c>
      <c r="AA8310">
        <f>SUMIF(货件明细!K:K,F8310,货件明细!J:J)</f>
        <v>0</v>
      </c>
      <c r="AB8310">
        <f t="shared" si="519"/>
        <v>1</v>
      </c>
    </row>
    <row r="8311" spans="1:28">
      <c r="A8311">
        <v>2026</v>
      </c>
      <c r="B8311">
        <v>1</v>
      </c>
      <c r="C8311">
        <v>3</v>
      </c>
      <c r="D8311" s="4">
        <v>46039</v>
      </c>
      <c r="E8311" t="s">
        <v>28</v>
      </c>
      <c r="F8311" t="s">
        <v>8535</v>
      </c>
      <c r="G8311" t="s">
        <v>1610</v>
      </c>
      <c r="H8311" t="s">
        <v>71</v>
      </c>
      <c r="I8311" t="s">
        <v>145</v>
      </c>
      <c r="J8311" t="s">
        <v>7637</v>
      </c>
      <c r="K8311" t="s">
        <v>7637</v>
      </c>
      <c r="L8311" t="s">
        <v>46</v>
      </c>
      <c r="M8311" t="s">
        <v>2882</v>
      </c>
      <c r="N8311" t="s">
        <v>3135</v>
      </c>
      <c r="O8311">
        <v>58.35</v>
      </c>
      <c r="P8311">
        <v>7</v>
      </c>
      <c r="Q8311">
        <v>229.2</v>
      </c>
      <c r="R8311">
        <v>236.2</v>
      </c>
      <c r="S8311">
        <v>0</v>
      </c>
      <c r="T8311">
        <v>236.2</v>
      </c>
      <c r="U8311">
        <v>146</v>
      </c>
      <c r="V8311">
        <f>SUMIF(货件明细!K:K,F8311,货件明细!AQ:AQ)</f>
        <v>0</v>
      </c>
      <c r="W8311">
        <f t="shared" si="516"/>
        <v>1</v>
      </c>
      <c r="X8311">
        <f t="shared" si="517"/>
        <v>146</v>
      </c>
      <c r="Y8311">
        <f>SUMIF(货件明细!K:K,F8311,货件明细!I:I)</f>
        <v>0</v>
      </c>
      <c r="Z8311">
        <f t="shared" si="518"/>
        <v>58.35</v>
      </c>
      <c r="AA8311">
        <f>SUMIF(货件明细!K:K,F8311,货件明细!J:J)</f>
        <v>0</v>
      </c>
      <c r="AB8311">
        <f t="shared" si="519"/>
        <v>1</v>
      </c>
    </row>
    <row r="8312" spans="1:28">
      <c r="A8312">
        <v>2026</v>
      </c>
      <c r="B8312">
        <v>1</v>
      </c>
      <c r="C8312">
        <v>3</v>
      </c>
      <c r="D8312" s="4">
        <v>46039</v>
      </c>
      <c r="E8312" t="s">
        <v>28</v>
      </c>
      <c r="F8312" t="s">
        <v>8536</v>
      </c>
      <c r="G8312" t="s">
        <v>54</v>
      </c>
      <c r="H8312" t="s">
        <v>31</v>
      </c>
      <c r="I8312" t="s">
        <v>57</v>
      </c>
      <c r="J8312" t="s">
        <v>7637</v>
      </c>
      <c r="K8312" t="s">
        <v>7637</v>
      </c>
      <c r="L8312" t="s">
        <v>46</v>
      </c>
      <c r="M8312" t="s">
        <v>2882</v>
      </c>
      <c r="N8312" t="s">
        <v>3135</v>
      </c>
      <c r="O8312">
        <v>14.6</v>
      </c>
      <c r="P8312">
        <v>7</v>
      </c>
      <c r="Q8312">
        <v>120.548214285714</v>
      </c>
      <c r="R8312">
        <v>127.548214285714</v>
      </c>
      <c r="S8312">
        <v>0</v>
      </c>
      <c r="T8312">
        <v>127.548214285714</v>
      </c>
      <c r="U8312">
        <v>26</v>
      </c>
      <c r="V8312">
        <f>SUMIF(货件明细!K:K,F8312,货件明细!AQ:AQ)</f>
        <v>0</v>
      </c>
      <c r="W8312">
        <f t="shared" si="516"/>
        <v>1</v>
      </c>
      <c r="X8312">
        <f t="shared" si="517"/>
        <v>26</v>
      </c>
      <c r="Y8312">
        <f>SUMIF(货件明细!K:K,F8312,货件明细!I:I)</f>
        <v>0</v>
      </c>
      <c r="Z8312">
        <f t="shared" si="518"/>
        <v>14.6</v>
      </c>
      <c r="AA8312">
        <f>SUMIF(货件明细!K:K,F8312,货件明细!J:J)</f>
        <v>0</v>
      </c>
      <c r="AB8312">
        <f t="shared" si="519"/>
        <v>1</v>
      </c>
    </row>
    <row r="8313" spans="1:28">
      <c r="A8313">
        <v>2026</v>
      </c>
      <c r="B8313">
        <v>1</v>
      </c>
      <c r="C8313">
        <v>3</v>
      </c>
      <c r="D8313" s="4">
        <v>46039</v>
      </c>
      <c r="E8313" t="s">
        <v>28</v>
      </c>
      <c r="F8313" t="s">
        <v>8537</v>
      </c>
      <c r="G8313" t="s">
        <v>269</v>
      </c>
      <c r="H8313" t="s">
        <v>31</v>
      </c>
      <c r="I8313" t="s">
        <v>57</v>
      </c>
      <c r="J8313" t="s">
        <v>7637</v>
      </c>
      <c r="K8313" t="s">
        <v>7637</v>
      </c>
      <c r="L8313" t="s">
        <v>46</v>
      </c>
      <c r="M8313" t="s">
        <v>2882</v>
      </c>
      <c r="N8313" t="s">
        <v>3135</v>
      </c>
      <c r="O8313">
        <v>14.6</v>
      </c>
      <c r="P8313">
        <v>7</v>
      </c>
      <c r="Q8313">
        <v>112.056</v>
      </c>
      <c r="R8313">
        <v>119.056</v>
      </c>
      <c r="S8313">
        <v>0</v>
      </c>
      <c r="T8313">
        <v>119.056</v>
      </c>
      <c r="U8313">
        <v>26</v>
      </c>
      <c r="V8313">
        <f>SUMIF(货件明细!K:K,F8313,货件明细!AQ:AQ)</f>
        <v>0</v>
      </c>
      <c r="W8313">
        <f t="shared" si="516"/>
        <v>1</v>
      </c>
      <c r="X8313">
        <f t="shared" si="517"/>
        <v>26</v>
      </c>
      <c r="Y8313">
        <f>SUMIF(货件明细!K:K,F8313,货件明细!I:I)</f>
        <v>0</v>
      </c>
      <c r="Z8313">
        <f t="shared" si="518"/>
        <v>14.6</v>
      </c>
      <c r="AA8313">
        <f>SUMIF(货件明细!K:K,F8313,货件明细!J:J)</f>
        <v>0</v>
      </c>
      <c r="AB8313">
        <f t="shared" si="519"/>
        <v>1</v>
      </c>
    </row>
    <row r="8314" spans="1:28">
      <c r="A8314">
        <v>2026</v>
      </c>
      <c r="B8314">
        <v>1</v>
      </c>
      <c r="C8314">
        <v>3</v>
      </c>
      <c r="D8314" s="4">
        <v>46039</v>
      </c>
      <c r="E8314" t="s">
        <v>28</v>
      </c>
      <c r="F8314" t="s">
        <v>8538</v>
      </c>
      <c r="G8314" t="s">
        <v>374</v>
      </c>
      <c r="H8314" t="s">
        <v>71</v>
      </c>
      <c r="I8314" t="s">
        <v>57</v>
      </c>
      <c r="J8314" t="s">
        <v>7637</v>
      </c>
      <c r="K8314" t="s">
        <v>7637</v>
      </c>
      <c r="L8314" t="s">
        <v>46</v>
      </c>
      <c r="M8314" t="s">
        <v>2882</v>
      </c>
      <c r="N8314" t="s">
        <v>3135</v>
      </c>
      <c r="O8314">
        <v>14.6</v>
      </c>
      <c r="P8314">
        <v>7</v>
      </c>
      <c r="Q8314">
        <v>83.5</v>
      </c>
      <c r="R8314">
        <v>90.5</v>
      </c>
      <c r="S8314">
        <v>0</v>
      </c>
      <c r="T8314">
        <v>90.5</v>
      </c>
      <c r="U8314">
        <v>26</v>
      </c>
      <c r="V8314">
        <f>SUMIF(货件明细!K:K,F8314,货件明细!AQ:AQ)</f>
        <v>0</v>
      </c>
      <c r="W8314">
        <f t="shared" si="516"/>
        <v>1</v>
      </c>
      <c r="X8314">
        <f t="shared" si="517"/>
        <v>26</v>
      </c>
      <c r="Y8314">
        <f>SUMIF(货件明细!K:K,F8314,货件明细!I:I)</f>
        <v>0</v>
      </c>
      <c r="Z8314">
        <f t="shared" si="518"/>
        <v>14.6</v>
      </c>
      <c r="AA8314">
        <f>SUMIF(货件明细!K:K,F8314,货件明细!J:J)</f>
        <v>0</v>
      </c>
      <c r="AB8314">
        <f t="shared" si="519"/>
        <v>1</v>
      </c>
    </row>
    <row r="8315" spans="1:28">
      <c r="A8315">
        <v>2026</v>
      </c>
      <c r="B8315">
        <v>1</v>
      </c>
      <c r="C8315">
        <v>3</v>
      </c>
      <c r="D8315" s="4">
        <v>46039</v>
      </c>
      <c r="E8315" t="s">
        <v>28</v>
      </c>
      <c r="F8315" t="s">
        <v>8539</v>
      </c>
      <c r="G8315" t="s">
        <v>1610</v>
      </c>
      <c r="H8315" t="s">
        <v>71</v>
      </c>
      <c r="I8315" t="s">
        <v>57</v>
      </c>
      <c r="J8315" t="s">
        <v>7637</v>
      </c>
      <c r="K8315" t="s">
        <v>7637</v>
      </c>
      <c r="L8315" t="s">
        <v>46</v>
      </c>
      <c r="M8315" t="s">
        <v>2882</v>
      </c>
      <c r="N8315" t="s">
        <v>3135</v>
      </c>
      <c r="O8315">
        <v>14.6</v>
      </c>
      <c r="P8315">
        <v>7</v>
      </c>
      <c r="Q8315">
        <v>76.4</v>
      </c>
      <c r="R8315">
        <v>83.4</v>
      </c>
      <c r="S8315">
        <v>0</v>
      </c>
      <c r="T8315">
        <v>83.4</v>
      </c>
      <c r="U8315">
        <v>26</v>
      </c>
      <c r="V8315">
        <f>SUMIF(货件明细!K:K,F8315,货件明细!AQ:AQ)</f>
        <v>0</v>
      </c>
      <c r="W8315">
        <f t="shared" si="516"/>
        <v>1</v>
      </c>
      <c r="X8315">
        <f t="shared" si="517"/>
        <v>26</v>
      </c>
      <c r="Y8315">
        <f>SUMIF(货件明细!K:K,F8315,货件明细!I:I)</f>
        <v>0</v>
      </c>
      <c r="Z8315">
        <f t="shared" si="518"/>
        <v>14.6</v>
      </c>
      <c r="AA8315">
        <f>SUMIF(货件明细!K:K,F8315,货件明细!J:J)</f>
        <v>0</v>
      </c>
      <c r="AB8315">
        <f t="shared" si="519"/>
        <v>1</v>
      </c>
    </row>
    <row r="8316" spans="1:28">
      <c r="A8316">
        <v>2026</v>
      </c>
      <c r="B8316">
        <v>1</v>
      </c>
      <c r="C8316">
        <v>3</v>
      </c>
      <c r="D8316" s="4">
        <v>46039</v>
      </c>
      <c r="E8316" t="s">
        <v>28</v>
      </c>
      <c r="F8316" t="s">
        <v>8540</v>
      </c>
      <c r="G8316" t="s">
        <v>163</v>
      </c>
      <c r="H8316" t="s">
        <v>71</v>
      </c>
      <c r="I8316" t="s">
        <v>57</v>
      </c>
      <c r="J8316" t="s">
        <v>7637</v>
      </c>
      <c r="K8316" t="s">
        <v>7637</v>
      </c>
      <c r="L8316" t="s">
        <v>46</v>
      </c>
      <c r="M8316" t="s">
        <v>2882</v>
      </c>
      <c r="N8316" t="s">
        <v>3135</v>
      </c>
      <c r="O8316">
        <v>14.6</v>
      </c>
      <c r="P8316">
        <v>7</v>
      </c>
      <c r="Q8316">
        <v>82</v>
      </c>
      <c r="R8316">
        <v>89</v>
      </c>
      <c r="S8316">
        <v>0</v>
      </c>
      <c r="T8316">
        <v>89</v>
      </c>
      <c r="U8316">
        <v>26</v>
      </c>
      <c r="V8316">
        <f>SUMIF(货件明细!K:K,F8316,货件明细!AQ:AQ)</f>
        <v>0</v>
      </c>
      <c r="W8316">
        <f t="shared" si="516"/>
        <v>1</v>
      </c>
      <c r="X8316">
        <f t="shared" si="517"/>
        <v>26</v>
      </c>
      <c r="Y8316">
        <f>SUMIF(货件明细!K:K,F8316,货件明细!I:I)</f>
        <v>0</v>
      </c>
      <c r="Z8316">
        <f t="shared" si="518"/>
        <v>14.6</v>
      </c>
      <c r="AA8316">
        <f>SUMIF(货件明细!K:K,F8316,货件明细!J:J)</f>
        <v>0</v>
      </c>
      <c r="AB8316">
        <f t="shared" si="519"/>
        <v>1</v>
      </c>
    </row>
    <row r="8317" spans="1:28">
      <c r="A8317">
        <v>2026</v>
      </c>
      <c r="B8317">
        <v>1</v>
      </c>
      <c r="C8317">
        <v>3</v>
      </c>
      <c r="D8317" s="4">
        <v>46039</v>
      </c>
      <c r="E8317" t="s">
        <v>28</v>
      </c>
      <c r="F8317" t="s">
        <v>8541</v>
      </c>
      <c r="G8317" t="s">
        <v>54</v>
      </c>
      <c r="H8317" t="s">
        <v>31</v>
      </c>
      <c r="I8317" t="s">
        <v>80</v>
      </c>
      <c r="J8317" t="s">
        <v>7637</v>
      </c>
      <c r="K8317" t="s">
        <v>7637</v>
      </c>
      <c r="L8317" t="s">
        <v>46</v>
      </c>
      <c r="M8317" t="s">
        <v>2882</v>
      </c>
      <c r="N8317" t="s">
        <v>3135</v>
      </c>
      <c r="O8317">
        <v>50</v>
      </c>
      <c r="P8317">
        <v>7</v>
      </c>
      <c r="Q8317">
        <v>361.644642857143</v>
      </c>
      <c r="R8317">
        <v>368.644642857143</v>
      </c>
      <c r="S8317">
        <v>0</v>
      </c>
      <c r="T8317">
        <v>368.644642857143</v>
      </c>
      <c r="U8317">
        <v>175</v>
      </c>
      <c r="V8317">
        <f>SUMIF(货件明细!K:K,F8317,货件明细!AQ:AQ)</f>
        <v>0</v>
      </c>
      <c r="W8317">
        <f t="shared" si="516"/>
        <v>1</v>
      </c>
      <c r="X8317">
        <f t="shared" si="517"/>
        <v>175</v>
      </c>
      <c r="Y8317">
        <f>SUMIF(货件明细!K:K,F8317,货件明细!I:I)</f>
        <v>0</v>
      </c>
      <c r="Z8317">
        <f t="shared" si="518"/>
        <v>50</v>
      </c>
      <c r="AA8317">
        <f>SUMIF(货件明细!K:K,F8317,货件明细!J:J)</f>
        <v>0</v>
      </c>
      <c r="AB8317">
        <f t="shared" si="519"/>
        <v>1</v>
      </c>
    </row>
    <row r="8318" spans="1:28">
      <c r="A8318">
        <v>2026</v>
      </c>
      <c r="B8318">
        <v>1</v>
      </c>
      <c r="C8318">
        <v>3</v>
      </c>
      <c r="D8318" s="4">
        <v>46039</v>
      </c>
      <c r="E8318" t="s">
        <v>28</v>
      </c>
      <c r="F8318" t="s">
        <v>8542</v>
      </c>
      <c r="G8318" t="s">
        <v>269</v>
      </c>
      <c r="H8318" t="s">
        <v>31</v>
      </c>
      <c r="I8318" t="s">
        <v>80</v>
      </c>
      <c r="J8318" t="s">
        <v>7637</v>
      </c>
      <c r="K8318" t="s">
        <v>7637</v>
      </c>
      <c r="L8318" t="s">
        <v>46</v>
      </c>
      <c r="M8318" t="s">
        <v>2882</v>
      </c>
      <c r="N8318" t="s">
        <v>3135</v>
      </c>
      <c r="O8318">
        <v>50</v>
      </c>
      <c r="P8318">
        <v>7</v>
      </c>
      <c r="Q8318">
        <v>336.168</v>
      </c>
      <c r="R8318">
        <v>343.168</v>
      </c>
      <c r="S8318">
        <v>0</v>
      </c>
      <c r="T8318">
        <v>343.168</v>
      </c>
      <c r="U8318">
        <v>175</v>
      </c>
      <c r="V8318">
        <f>SUMIF(货件明细!K:K,F8318,货件明细!AQ:AQ)</f>
        <v>0</v>
      </c>
      <c r="W8318">
        <f t="shared" si="516"/>
        <v>1</v>
      </c>
      <c r="X8318">
        <f t="shared" si="517"/>
        <v>175</v>
      </c>
      <c r="Y8318">
        <f>SUMIF(货件明细!K:K,F8318,货件明细!I:I)</f>
        <v>0</v>
      </c>
      <c r="Z8318">
        <f t="shared" si="518"/>
        <v>50</v>
      </c>
      <c r="AA8318">
        <f>SUMIF(货件明细!K:K,F8318,货件明细!J:J)</f>
        <v>0</v>
      </c>
      <c r="AB8318">
        <f t="shared" si="519"/>
        <v>1</v>
      </c>
    </row>
    <row r="8319" spans="1:28">
      <c r="A8319">
        <v>2026</v>
      </c>
      <c r="B8319">
        <v>1</v>
      </c>
      <c r="C8319">
        <v>3</v>
      </c>
      <c r="D8319" s="4">
        <v>46039</v>
      </c>
      <c r="E8319" t="s">
        <v>28</v>
      </c>
      <c r="F8319" t="s">
        <v>8543</v>
      </c>
      <c r="G8319" t="s">
        <v>374</v>
      </c>
      <c r="H8319" t="s">
        <v>71</v>
      </c>
      <c r="I8319" t="s">
        <v>80</v>
      </c>
      <c r="J8319" t="s">
        <v>7637</v>
      </c>
      <c r="K8319" t="s">
        <v>7637</v>
      </c>
      <c r="L8319" t="s">
        <v>46</v>
      </c>
      <c r="M8319" t="s">
        <v>2882</v>
      </c>
      <c r="N8319" t="s">
        <v>3135</v>
      </c>
      <c r="O8319">
        <v>50</v>
      </c>
      <c r="P8319">
        <v>7</v>
      </c>
      <c r="Q8319">
        <v>250.5</v>
      </c>
      <c r="R8319">
        <v>257.5</v>
      </c>
      <c r="S8319">
        <v>0</v>
      </c>
      <c r="T8319">
        <v>257.5</v>
      </c>
      <c r="U8319">
        <v>175</v>
      </c>
      <c r="V8319">
        <f>SUMIF(货件明细!K:K,F8319,货件明细!AQ:AQ)</f>
        <v>0</v>
      </c>
      <c r="W8319">
        <f t="shared" ref="W8319:W8382" si="520">IF(V8319=U8319,0,1)</f>
        <v>1</v>
      </c>
      <c r="X8319">
        <f t="shared" ref="X8319:X8382" si="521">U8319</f>
        <v>175</v>
      </c>
      <c r="Y8319">
        <f>SUMIF(货件明细!K:K,F8319,货件明细!I:I)</f>
        <v>0</v>
      </c>
      <c r="Z8319">
        <f t="shared" ref="Z8319:Z8382" si="522">O8319-Y8319</f>
        <v>50</v>
      </c>
      <c r="AA8319">
        <f>SUMIF(货件明细!K:K,F8319,货件明细!J:J)</f>
        <v>0</v>
      </c>
      <c r="AB8319">
        <f t="shared" ref="AB8319:AB8382" si="523">IF(T8319=AA8319,0,1)</f>
        <v>1</v>
      </c>
    </row>
    <row r="8320" spans="1:28">
      <c r="A8320">
        <v>2026</v>
      </c>
      <c r="B8320">
        <v>1</v>
      </c>
      <c r="C8320">
        <v>3</v>
      </c>
      <c r="D8320" s="4">
        <v>46039</v>
      </c>
      <c r="E8320" t="s">
        <v>28</v>
      </c>
      <c r="F8320" t="s">
        <v>8544</v>
      </c>
      <c r="G8320" t="s">
        <v>1610</v>
      </c>
      <c r="H8320" t="s">
        <v>71</v>
      </c>
      <c r="I8320" t="s">
        <v>80</v>
      </c>
      <c r="J8320" t="s">
        <v>7637</v>
      </c>
      <c r="K8320" t="s">
        <v>7637</v>
      </c>
      <c r="L8320" t="s">
        <v>46</v>
      </c>
      <c r="M8320" t="s">
        <v>2882</v>
      </c>
      <c r="N8320" t="s">
        <v>3135</v>
      </c>
      <c r="O8320">
        <v>50</v>
      </c>
      <c r="P8320">
        <v>7</v>
      </c>
      <c r="Q8320">
        <v>229.2</v>
      </c>
      <c r="R8320">
        <v>236.2</v>
      </c>
      <c r="S8320">
        <v>0</v>
      </c>
      <c r="T8320">
        <v>236.2</v>
      </c>
      <c r="U8320">
        <v>175</v>
      </c>
      <c r="V8320">
        <f>SUMIF(货件明细!K:K,F8320,货件明细!AQ:AQ)</f>
        <v>0</v>
      </c>
      <c r="W8320">
        <f t="shared" si="520"/>
        <v>1</v>
      </c>
      <c r="X8320">
        <f t="shared" si="521"/>
        <v>175</v>
      </c>
      <c r="Y8320">
        <f>SUMIF(货件明细!K:K,F8320,货件明细!I:I)</f>
        <v>0</v>
      </c>
      <c r="Z8320">
        <f t="shared" si="522"/>
        <v>50</v>
      </c>
      <c r="AA8320">
        <f>SUMIF(货件明细!K:K,F8320,货件明细!J:J)</f>
        <v>0</v>
      </c>
      <c r="AB8320">
        <f t="shared" si="523"/>
        <v>1</v>
      </c>
    </row>
    <row r="8321" spans="1:28">
      <c r="A8321">
        <v>2026</v>
      </c>
      <c r="B8321">
        <v>1</v>
      </c>
      <c r="C8321">
        <v>3</v>
      </c>
      <c r="D8321" s="4">
        <v>46039</v>
      </c>
      <c r="E8321" t="s">
        <v>28</v>
      </c>
      <c r="F8321" t="s">
        <v>8545</v>
      </c>
      <c r="G8321" t="s">
        <v>163</v>
      </c>
      <c r="H8321" t="s">
        <v>71</v>
      </c>
      <c r="I8321" t="s">
        <v>80</v>
      </c>
      <c r="J8321" t="s">
        <v>7637</v>
      </c>
      <c r="K8321" t="s">
        <v>7637</v>
      </c>
      <c r="L8321" t="s">
        <v>46</v>
      </c>
      <c r="M8321" t="s">
        <v>2882</v>
      </c>
      <c r="N8321" t="s">
        <v>3135</v>
      </c>
      <c r="O8321">
        <v>50</v>
      </c>
      <c r="P8321">
        <v>7</v>
      </c>
      <c r="Q8321">
        <v>246</v>
      </c>
      <c r="R8321">
        <v>253</v>
      </c>
      <c r="S8321">
        <v>0</v>
      </c>
      <c r="T8321">
        <v>253</v>
      </c>
      <c r="U8321">
        <v>175</v>
      </c>
      <c r="V8321">
        <f>SUMIF(货件明细!K:K,F8321,货件明细!AQ:AQ)</f>
        <v>0</v>
      </c>
      <c r="W8321">
        <f t="shared" si="520"/>
        <v>1</v>
      </c>
      <c r="X8321">
        <f t="shared" si="521"/>
        <v>175</v>
      </c>
      <c r="Y8321">
        <f>SUMIF(货件明细!K:K,F8321,货件明细!I:I)</f>
        <v>0</v>
      </c>
      <c r="Z8321">
        <f t="shared" si="522"/>
        <v>50</v>
      </c>
      <c r="AA8321">
        <f>SUMIF(货件明细!K:K,F8321,货件明细!J:J)</f>
        <v>0</v>
      </c>
      <c r="AB8321">
        <f t="shared" si="523"/>
        <v>1</v>
      </c>
    </row>
    <row r="8322" spans="1:28">
      <c r="A8322">
        <v>2026</v>
      </c>
      <c r="B8322">
        <v>1</v>
      </c>
      <c r="C8322">
        <v>3</v>
      </c>
      <c r="D8322" s="4">
        <v>46039</v>
      </c>
      <c r="E8322" t="s">
        <v>28</v>
      </c>
      <c r="F8322" t="s">
        <v>8546</v>
      </c>
      <c r="G8322" t="s">
        <v>54</v>
      </c>
      <c r="H8322" t="s">
        <v>31</v>
      </c>
      <c r="I8322" t="s">
        <v>39</v>
      </c>
      <c r="J8322" t="s">
        <v>7637</v>
      </c>
      <c r="K8322" t="s">
        <v>7637</v>
      </c>
      <c r="L8322" t="s">
        <v>46</v>
      </c>
      <c r="M8322" t="s">
        <v>2882</v>
      </c>
      <c r="N8322" t="s">
        <v>3135</v>
      </c>
      <c r="O8322">
        <v>47.8</v>
      </c>
      <c r="P8322">
        <v>7</v>
      </c>
      <c r="Q8322">
        <v>482.192857142857</v>
      </c>
      <c r="R8322">
        <v>489.192857142857</v>
      </c>
      <c r="S8322">
        <v>0</v>
      </c>
      <c r="T8322">
        <v>489.192857142857</v>
      </c>
      <c r="U8322">
        <v>122</v>
      </c>
      <c r="V8322">
        <f>SUMIF(货件明细!K:K,F8322,货件明细!AQ:AQ)</f>
        <v>0</v>
      </c>
      <c r="W8322">
        <f t="shared" si="520"/>
        <v>1</v>
      </c>
      <c r="X8322">
        <f t="shared" si="521"/>
        <v>122</v>
      </c>
      <c r="Y8322">
        <f>SUMIF(货件明细!K:K,F8322,货件明细!I:I)</f>
        <v>0</v>
      </c>
      <c r="Z8322">
        <f t="shared" si="522"/>
        <v>47.8</v>
      </c>
      <c r="AA8322">
        <f>SUMIF(货件明细!K:K,F8322,货件明细!J:J)</f>
        <v>0</v>
      </c>
      <c r="AB8322">
        <f t="shared" si="523"/>
        <v>1</v>
      </c>
    </row>
    <row r="8323" spans="1:28">
      <c r="A8323">
        <v>2026</v>
      </c>
      <c r="B8323">
        <v>1</v>
      </c>
      <c r="C8323">
        <v>3</v>
      </c>
      <c r="D8323" s="4">
        <v>46039</v>
      </c>
      <c r="E8323" t="s">
        <v>28</v>
      </c>
      <c r="F8323" t="s">
        <v>8547</v>
      </c>
      <c r="G8323" t="s">
        <v>269</v>
      </c>
      <c r="H8323" t="s">
        <v>31</v>
      </c>
      <c r="I8323" t="s">
        <v>39</v>
      </c>
      <c r="J8323" t="s">
        <v>7637</v>
      </c>
      <c r="K8323" t="s">
        <v>7637</v>
      </c>
      <c r="L8323" t="s">
        <v>46</v>
      </c>
      <c r="M8323" t="s">
        <v>2882</v>
      </c>
      <c r="N8323" t="s">
        <v>3135</v>
      </c>
      <c r="O8323">
        <v>47.8</v>
      </c>
      <c r="P8323">
        <v>7</v>
      </c>
      <c r="Q8323">
        <v>448.224</v>
      </c>
      <c r="R8323">
        <v>455.224</v>
      </c>
      <c r="S8323">
        <v>0</v>
      </c>
      <c r="T8323">
        <v>455.224</v>
      </c>
      <c r="U8323">
        <v>122</v>
      </c>
      <c r="V8323">
        <f>SUMIF(货件明细!K:K,F8323,货件明细!AQ:AQ)</f>
        <v>0</v>
      </c>
      <c r="W8323">
        <f t="shared" si="520"/>
        <v>1</v>
      </c>
      <c r="X8323">
        <f t="shared" si="521"/>
        <v>122</v>
      </c>
      <c r="Y8323">
        <f>SUMIF(货件明细!K:K,F8323,货件明细!I:I)</f>
        <v>0</v>
      </c>
      <c r="Z8323">
        <f t="shared" si="522"/>
        <v>47.8</v>
      </c>
      <c r="AA8323">
        <f>SUMIF(货件明细!K:K,F8323,货件明细!J:J)</f>
        <v>0</v>
      </c>
      <c r="AB8323">
        <f t="shared" si="523"/>
        <v>1</v>
      </c>
    </row>
    <row r="8324" spans="1:28">
      <c r="A8324">
        <v>2026</v>
      </c>
      <c r="B8324">
        <v>1</v>
      </c>
      <c r="C8324">
        <v>3</v>
      </c>
      <c r="D8324" s="4">
        <v>46039</v>
      </c>
      <c r="E8324" t="s">
        <v>28</v>
      </c>
      <c r="F8324" t="s">
        <v>8548</v>
      </c>
      <c r="G8324" t="s">
        <v>374</v>
      </c>
      <c r="H8324" t="s">
        <v>71</v>
      </c>
      <c r="I8324" t="s">
        <v>39</v>
      </c>
      <c r="J8324" t="s">
        <v>7637</v>
      </c>
      <c r="K8324" t="s">
        <v>7637</v>
      </c>
      <c r="L8324" t="s">
        <v>46</v>
      </c>
      <c r="M8324" t="s">
        <v>2882</v>
      </c>
      <c r="N8324" t="s">
        <v>3135</v>
      </c>
      <c r="O8324">
        <v>47.8</v>
      </c>
      <c r="P8324">
        <v>7</v>
      </c>
      <c r="Q8324">
        <v>334</v>
      </c>
      <c r="R8324">
        <v>341</v>
      </c>
      <c r="S8324">
        <v>0</v>
      </c>
      <c r="T8324">
        <v>341</v>
      </c>
      <c r="U8324">
        <v>122</v>
      </c>
      <c r="V8324">
        <f>SUMIF(货件明细!K:K,F8324,货件明细!AQ:AQ)</f>
        <v>0</v>
      </c>
      <c r="W8324">
        <f t="shared" si="520"/>
        <v>1</v>
      </c>
      <c r="X8324">
        <f t="shared" si="521"/>
        <v>122</v>
      </c>
      <c r="Y8324">
        <f>SUMIF(货件明细!K:K,F8324,货件明细!I:I)</f>
        <v>0</v>
      </c>
      <c r="Z8324">
        <f t="shared" si="522"/>
        <v>47.8</v>
      </c>
      <c r="AA8324">
        <f>SUMIF(货件明细!K:K,F8324,货件明细!J:J)</f>
        <v>0</v>
      </c>
      <c r="AB8324">
        <f t="shared" si="523"/>
        <v>1</v>
      </c>
    </row>
    <row r="8325" spans="1:28">
      <c r="A8325">
        <v>2026</v>
      </c>
      <c r="B8325">
        <v>1</v>
      </c>
      <c r="C8325">
        <v>3</v>
      </c>
      <c r="D8325" s="4">
        <v>46039</v>
      </c>
      <c r="E8325" t="s">
        <v>28</v>
      </c>
      <c r="F8325" t="s">
        <v>8549</v>
      </c>
      <c r="G8325" t="s">
        <v>1610</v>
      </c>
      <c r="H8325" t="s">
        <v>71</v>
      </c>
      <c r="I8325" t="s">
        <v>39</v>
      </c>
      <c r="J8325" t="s">
        <v>7637</v>
      </c>
      <c r="K8325" t="s">
        <v>7637</v>
      </c>
      <c r="L8325" t="s">
        <v>46</v>
      </c>
      <c r="M8325" t="s">
        <v>2882</v>
      </c>
      <c r="N8325" t="s">
        <v>3135</v>
      </c>
      <c r="O8325">
        <v>47.8</v>
      </c>
      <c r="P8325">
        <v>7</v>
      </c>
      <c r="Q8325">
        <v>305.6</v>
      </c>
      <c r="R8325">
        <v>312.6</v>
      </c>
      <c r="S8325">
        <v>0</v>
      </c>
      <c r="T8325">
        <v>312.6</v>
      </c>
      <c r="U8325">
        <v>122</v>
      </c>
      <c r="V8325">
        <f>SUMIF(货件明细!K:K,F8325,货件明细!AQ:AQ)</f>
        <v>0</v>
      </c>
      <c r="W8325">
        <f t="shared" si="520"/>
        <v>1</v>
      </c>
      <c r="X8325">
        <f t="shared" si="521"/>
        <v>122</v>
      </c>
      <c r="Y8325">
        <f>SUMIF(货件明细!K:K,F8325,货件明细!I:I)</f>
        <v>0</v>
      </c>
      <c r="Z8325">
        <f t="shared" si="522"/>
        <v>47.8</v>
      </c>
      <c r="AA8325">
        <f>SUMIF(货件明细!K:K,F8325,货件明细!J:J)</f>
        <v>0</v>
      </c>
      <c r="AB8325">
        <f t="shared" si="523"/>
        <v>1</v>
      </c>
    </row>
    <row r="8326" spans="1:28">
      <c r="A8326">
        <v>2026</v>
      </c>
      <c r="B8326">
        <v>1</v>
      </c>
      <c r="C8326">
        <v>3</v>
      </c>
      <c r="D8326" s="4">
        <v>46039</v>
      </c>
      <c r="E8326" t="s">
        <v>28</v>
      </c>
      <c r="F8326" t="s">
        <v>8550</v>
      </c>
      <c r="G8326" t="s">
        <v>163</v>
      </c>
      <c r="H8326" t="s">
        <v>71</v>
      </c>
      <c r="I8326" t="s">
        <v>39</v>
      </c>
      <c r="J8326" t="s">
        <v>7637</v>
      </c>
      <c r="K8326" t="s">
        <v>7637</v>
      </c>
      <c r="L8326" t="s">
        <v>46</v>
      </c>
      <c r="M8326" t="s">
        <v>2882</v>
      </c>
      <c r="N8326" t="s">
        <v>3135</v>
      </c>
      <c r="O8326">
        <v>47.8</v>
      </c>
      <c r="P8326">
        <v>7</v>
      </c>
      <c r="Q8326">
        <v>328</v>
      </c>
      <c r="R8326">
        <v>335</v>
      </c>
      <c r="S8326">
        <v>0</v>
      </c>
      <c r="T8326">
        <v>335</v>
      </c>
      <c r="U8326">
        <v>122</v>
      </c>
      <c r="V8326">
        <f>SUMIF(货件明细!K:K,F8326,货件明细!AQ:AQ)</f>
        <v>0</v>
      </c>
      <c r="W8326">
        <f t="shared" si="520"/>
        <v>1</v>
      </c>
      <c r="X8326">
        <f t="shared" si="521"/>
        <v>122</v>
      </c>
      <c r="Y8326">
        <f>SUMIF(货件明细!K:K,F8326,货件明细!I:I)</f>
        <v>0</v>
      </c>
      <c r="Z8326">
        <f t="shared" si="522"/>
        <v>47.8</v>
      </c>
      <c r="AA8326">
        <f>SUMIF(货件明细!K:K,F8326,货件明细!J:J)</f>
        <v>0</v>
      </c>
      <c r="AB8326">
        <f t="shared" si="523"/>
        <v>1</v>
      </c>
    </row>
    <row r="8327" spans="1:28">
      <c r="A8327">
        <v>2026</v>
      </c>
      <c r="B8327">
        <v>1</v>
      </c>
      <c r="C8327">
        <v>3</v>
      </c>
      <c r="D8327" s="4">
        <v>46039</v>
      </c>
      <c r="E8327" t="s">
        <v>28</v>
      </c>
      <c r="F8327" t="s">
        <v>8551</v>
      </c>
      <c r="G8327" t="s">
        <v>54</v>
      </c>
      <c r="H8327" t="s">
        <v>31</v>
      </c>
      <c r="I8327" t="s">
        <v>41</v>
      </c>
      <c r="J8327" t="s">
        <v>7637</v>
      </c>
      <c r="K8327" t="s">
        <v>7637</v>
      </c>
      <c r="L8327" t="s">
        <v>46</v>
      </c>
      <c r="M8327" t="s">
        <v>2882</v>
      </c>
      <c r="N8327" t="s">
        <v>3135</v>
      </c>
      <c r="O8327">
        <v>82.45</v>
      </c>
      <c r="P8327">
        <v>7</v>
      </c>
      <c r="Q8327">
        <v>482.192857142857</v>
      </c>
      <c r="R8327">
        <v>489.192857142857</v>
      </c>
      <c r="S8327">
        <v>0</v>
      </c>
      <c r="T8327">
        <v>489.192857142857</v>
      </c>
      <c r="U8327">
        <v>227</v>
      </c>
      <c r="V8327">
        <f>SUMIF(货件明细!K:K,F8327,货件明细!AQ:AQ)</f>
        <v>0</v>
      </c>
      <c r="W8327">
        <f t="shared" si="520"/>
        <v>1</v>
      </c>
      <c r="X8327">
        <f t="shared" si="521"/>
        <v>227</v>
      </c>
      <c r="Y8327">
        <f>SUMIF(货件明细!K:K,F8327,货件明细!I:I)</f>
        <v>0</v>
      </c>
      <c r="Z8327">
        <f t="shared" si="522"/>
        <v>82.45</v>
      </c>
      <c r="AA8327">
        <f>SUMIF(货件明细!K:K,F8327,货件明细!J:J)</f>
        <v>0</v>
      </c>
      <c r="AB8327">
        <f t="shared" si="523"/>
        <v>1</v>
      </c>
    </row>
    <row r="8328" spans="1:28">
      <c r="A8328">
        <v>2026</v>
      </c>
      <c r="B8328">
        <v>1</v>
      </c>
      <c r="C8328">
        <v>3</v>
      </c>
      <c r="D8328" s="4">
        <v>46039</v>
      </c>
      <c r="E8328" t="s">
        <v>28</v>
      </c>
      <c r="F8328" t="s">
        <v>8552</v>
      </c>
      <c r="G8328" t="s">
        <v>269</v>
      </c>
      <c r="H8328" t="s">
        <v>31</v>
      </c>
      <c r="I8328" t="s">
        <v>41</v>
      </c>
      <c r="J8328" t="s">
        <v>7637</v>
      </c>
      <c r="K8328" t="s">
        <v>7637</v>
      </c>
      <c r="L8328" t="s">
        <v>46</v>
      </c>
      <c r="M8328" t="s">
        <v>2882</v>
      </c>
      <c r="N8328" t="s">
        <v>3135</v>
      </c>
      <c r="O8328">
        <v>82.45</v>
      </c>
      <c r="P8328">
        <v>7</v>
      </c>
      <c r="Q8328">
        <v>448.224</v>
      </c>
      <c r="R8328">
        <v>455.224</v>
      </c>
      <c r="S8328">
        <v>0</v>
      </c>
      <c r="T8328">
        <v>455.224</v>
      </c>
      <c r="U8328">
        <v>227</v>
      </c>
      <c r="V8328">
        <f>SUMIF(货件明细!K:K,F8328,货件明细!AQ:AQ)</f>
        <v>0</v>
      </c>
      <c r="W8328">
        <f t="shared" si="520"/>
        <v>1</v>
      </c>
      <c r="X8328">
        <f t="shared" si="521"/>
        <v>227</v>
      </c>
      <c r="Y8328">
        <f>SUMIF(货件明细!K:K,F8328,货件明细!I:I)</f>
        <v>0</v>
      </c>
      <c r="Z8328">
        <f t="shared" si="522"/>
        <v>82.45</v>
      </c>
      <c r="AA8328">
        <f>SUMIF(货件明细!K:K,F8328,货件明细!J:J)</f>
        <v>0</v>
      </c>
      <c r="AB8328">
        <f t="shared" si="523"/>
        <v>1</v>
      </c>
    </row>
    <row r="8329" spans="1:28">
      <c r="A8329">
        <v>2026</v>
      </c>
      <c r="B8329">
        <v>1</v>
      </c>
      <c r="C8329">
        <v>3</v>
      </c>
      <c r="D8329" s="4">
        <v>46039</v>
      </c>
      <c r="E8329" t="s">
        <v>28</v>
      </c>
      <c r="F8329" t="s">
        <v>8553</v>
      </c>
      <c r="G8329" t="s">
        <v>374</v>
      </c>
      <c r="H8329" t="s">
        <v>71</v>
      </c>
      <c r="I8329" t="s">
        <v>41</v>
      </c>
      <c r="J8329" t="s">
        <v>7637</v>
      </c>
      <c r="K8329" t="s">
        <v>7637</v>
      </c>
      <c r="L8329" t="s">
        <v>46</v>
      </c>
      <c r="M8329" t="s">
        <v>2882</v>
      </c>
      <c r="N8329" t="s">
        <v>3135</v>
      </c>
      <c r="O8329">
        <v>82.45</v>
      </c>
      <c r="P8329">
        <v>7</v>
      </c>
      <c r="Q8329">
        <v>334</v>
      </c>
      <c r="R8329">
        <v>341</v>
      </c>
      <c r="S8329">
        <v>0</v>
      </c>
      <c r="T8329">
        <v>341</v>
      </c>
      <c r="U8329">
        <v>227</v>
      </c>
      <c r="V8329">
        <f>SUMIF(货件明细!K:K,F8329,货件明细!AQ:AQ)</f>
        <v>0</v>
      </c>
      <c r="W8329">
        <f t="shared" si="520"/>
        <v>1</v>
      </c>
      <c r="X8329">
        <f t="shared" si="521"/>
        <v>227</v>
      </c>
      <c r="Y8329">
        <f>SUMIF(货件明细!K:K,F8329,货件明细!I:I)</f>
        <v>0</v>
      </c>
      <c r="Z8329">
        <f t="shared" si="522"/>
        <v>82.45</v>
      </c>
      <c r="AA8329">
        <f>SUMIF(货件明细!K:K,F8329,货件明细!J:J)</f>
        <v>0</v>
      </c>
      <c r="AB8329">
        <f t="shared" si="523"/>
        <v>1</v>
      </c>
    </row>
    <row r="8330" spans="1:28">
      <c r="A8330">
        <v>2026</v>
      </c>
      <c r="B8330">
        <v>1</v>
      </c>
      <c r="C8330">
        <v>3</v>
      </c>
      <c r="D8330" s="4">
        <v>46039</v>
      </c>
      <c r="E8330" t="s">
        <v>28</v>
      </c>
      <c r="F8330" t="s">
        <v>8554</v>
      </c>
      <c r="G8330" t="s">
        <v>1610</v>
      </c>
      <c r="H8330" t="s">
        <v>71</v>
      </c>
      <c r="I8330" t="s">
        <v>41</v>
      </c>
      <c r="J8330" t="s">
        <v>7637</v>
      </c>
      <c r="K8330" t="s">
        <v>7637</v>
      </c>
      <c r="L8330" t="s">
        <v>46</v>
      </c>
      <c r="M8330" t="s">
        <v>2882</v>
      </c>
      <c r="N8330" t="s">
        <v>3135</v>
      </c>
      <c r="O8330">
        <v>82.45</v>
      </c>
      <c r="P8330">
        <v>7</v>
      </c>
      <c r="Q8330">
        <v>305.6</v>
      </c>
      <c r="R8330">
        <v>312.6</v>
      </c>
      <c r="S8330">
        <v>0</v>
      </c>
      <c r="T8330">
        <v>312.6</v>
      </c>
      <c r="U8330">
        <v>227</v>
      </c>
      <c r="V8330">
        <f>SUMIF(货件明细!K:K,F8330,货件明细!AQ:AQ)</f>
        <v>0</v>
      </c>
      <c r="W8330">
        <f t="shared" si="520"/>
        <v>1</v>
      </c>
      <c r="X8330">
        <f t="shared" si="521"/>
        <v>227</v>
      </c>
      <c r="Y8330">
        <f>SUMIF(货件明细!K:K,F8330,货件明细!I:I)</f>
        <v>0</v>
      </c>
      <c r="Z8330">
        <f t="shared" si="522"/>
        <v>82.45</v>
      </c>
      <c r="AA8330">
        <f>SUMIF(货件明细!K:K,F8330,货件明细!J:J)</f>
        <v>0</v>
      </c>
      <c r="AB8330">
        <f t="shared" si="523"/>
        <v>1</v>
      </c>
    </row>
    <row r="8331" spans="1:28">
      <c r="A8331">
        <v>2026</v>
      </c>
      <c r="B8331">
        <v>1</v>
      </c>
      <c r="C8331">
        <v>3</v>
      </c>
      <c r="D8331" s="4">
        <v>46039</v>
      </c>
      <c r="E8331" t="s">
        <v>28</v>
      </c>
      <c r="F8331" t="s">
        <v>8555</v>
      </c>
      <c r="G8331" t="s">
        <v>163</v>
      </c>
      <c r="H8331" t="s">
        <v>71</v>
      </c>
      <c r="I8331" t="s">
        <v>41</v>
      </c>
      <c r="J8331" t="s">
        <v>7637</v>
      </c>
      <c r="K8331" t="s">
        <v>7637</v>
      </c>
      <c r="L8331" t="s">
        <v>46</v>
      </c>
      <c r="M8331" t="s">
        <v>2882</v>
      </c>
      <c r="N8331" t="s">
        <v>3135</v>
      </c>
      <c r="O8331">
        <v>82.45</v>
      </c>
      <c r="P8331">
        <v>7</v>
      </c>
      <c r="Q8331">
        <v>328</v>
      </c>
      <c r="R8331">
        <v>335</v>
      </c>
      <c r="S8331">
        <v>0</v>
      </c>
      <c r="T8331">
        <v>335</v>
      </c>
      <c r="U8331">
        <v>227</v>
      </c>
      <c r="V8331">
        <f>SUMIF(货件明细!K:K,F8331,货件明细!AQ:AQ)</f>
        <v>0</v>
      </c>
      <c r="W8331">
        <f t="shared" si="520"/>
        <v>1</v>
      </c>
      <c r="X8331">
        <f t="shared" si="521"/>
        <v>227</v>
      </c>
      <c r="Y8331">
        <f>SUMIF(货件明细!K:K,F8331,货件明细!I:I)</f>
        <v>0</v>
      </c>
      <c r="Z8331">
        <f t="shared" si="522"/>
        <v>82.45</v>
      </c>
      <c r="AA8331">
        <f>SUMIF(货件明细!K:K,F8331,货件明细!J:J)</f>
        <v>0</v>
      </c>
      <c r="AB8331">
        <f t="shared" si="523"/>
        <v>1</v>
      </c>
    </row>
    <row r="8332" spans="1:28">
      <c r="A8332">
        <v>2026</v>
      </c>
      <c r="B8332">
        <v>1</v>
      </c>
      <c r="C8332">
        <v>3</v>
      </c>
      <c r="D8332" s="4">
        <v>46039</v>
      </c>
      <c r="E8332" t="s">
        <v>28</v>
      </c>
      <c r="F8332" t="s">
        <v>8556</v>
      </c>
      <c r="G8332" t="s">
        <v>54</v>
      </c>
      <c r="H8332" t="s">
        <v>31</v>
      </c>
      <c r="I8332" t="s">
        <v>129</v>
      </c>
      <c r="J8332" t="s">
        <v>7637</v>
      </c>
      <c r="K8332" t="s">
        <v>7637</v>
      </c>
      <c r="L8332" t="s">
        <v>46</v>
      </c>
      <c r="M8332" t="s">
        <v>2882</v>
      </c>
      <c r="N8332" t="s">
        <v>3135</v>
      </c>
      <c r="O8332">
        <v>32.41</v>
      </c>
      <c r="P8332">
        <v>7</v>
      </c>
      <c r="Q8332">
        <v>241.096428571429</v>
      </c>
      <c r="R8332">
        <v>248.096428571429</v>
      </c>
      <c r="S8332">
        <v>0</v>
      </c>
      <c r="T8332">
        <v>248.096428571429</v>
      </c>
      <c r="U8332">
        <v>191</v>
      </c>
      <c r="V8332">
        <f>SUMIF(货件明细!K:K,F8332,货件明细!AQ:AQ)</f>
        <v>0</v>
      </c>
      <c r="W8332">
        <f t="shared" si="520"/>
        <v>1</v>
      </c>
      <c r="X8332">
        <f t="shared" si="521"/>
        <v>191</v>
      </c>
      <c r="Y8332">
        <f>SUMIF(货件明细!K:K,F8332,货件明细!I:I)</f>
        <v>0</v>
      </c>
      <c r="Z8332">
        <f t="shared" si="522"/>
        <v>32.41</v>
      </c>
      <c r="AA8332">
        <f>SUMIF(货件明细!K:K,F8332,货件明细!J:J)</f>
        <v>0</v>
      </c>
      <c r="AB8332">
        <f t="shared" si="523"/>
        <v>1</v>
      </c>
    </row>
    <row r="8333" spans="1:28">
      <c r="A8333">
        <v>2026</v>
      </c>
      <c r="B8333">
        <v>1</v>
      </c>
      <c r="C8333">
        <v>3</v>
      </c>
      <c r="D8333" s="4">
        <v>46039</v>
      </c>
      <c r="E8333" t="s">
        <v>28</v>
      </c>
      <c r="F8333" t="s">
        <v>8557</v>
      </c>
      <c r="G8333" t="s">
        <v>269</v>
      </c>
      <c r="H8333" t="s">
        <v>31</v>
      </c>
      <c r="I8333" t="s">
        <v>129</v>
      </c>
      <c r="J8333" t="s">
        <v>7637</v>
      </c>
      <c r="K8333" t="s">
        <v>7637</v>
      </c>
      <c r="L8333" t="s">
        <v>46</v>
      </c>
      <c r="M8333" t="s">
        <v>2882</v>
      </c>
      <c r="N8333" t="s">
        <v>3135</v>
      </c>
      <c r="O8333">
        <v>32.41</v>
      </c>
      <c r="P8333">
        <v>7</v>
      </c>
      <c r="Q8333">
        <v>224.112</v>
      </c>
      <c r="R8333">
        <v>231.112</v>
      </c>
      <c r="S8333">
        <v>0</v>
      </c>
      <c r="T8333">
        <v>231.112</v>
      </c>
      <c r="U8333">
        <v>191</v>
      </c>
      <c r="V8333">
        <f>SUMIF(货件明细!K:K,F8333,货件明细!AQ:AQ)</f>
        <v>0</v>
      </c>
      <c r="W8333">
        <f t="shared" si="520"/>
        <v>1</v>
      </c>
      <c r="X8333">
        <f t="shared" si="521"/>
        <v>191</v>
      </c>
      <c r="Y8333">
        <f>SUMIF(货件明细!K:K,F8333,货件明细!I:I)</f>
        <v>0</v>
      </c>
      <c r="Z8333">
        <f t="shared" si="522"/>
        <v>32.41</v>
      </c>
      <c r="AA8333">
        <f>SUMIF(货件明细!K:K,F8333,货件明细!J:J)</f>
        <v>0</v>
      </c>
      <c r="AB8333">
        <f t="shared" si="523"/>
        <v>1</v>
      </c>
    </row>
    <row r="8334" spans="1:28">
      <c r="A8334">
        <v>2026</v>
      </c>
      <c r="B8334">
        <v>1</v>
      </c>
      <c r="C8334">
        <v>3</v>
      </c>
      <c r="D8334" s="4">
        <v>46039</v>
      </c>
      <c r="E8334" t="s">
        <v>28</v>
      </c>
      <c r="F8334" t="s">
        <v>8558</v>
      </c>
      <c r="G8334" t="s">
        <v>374</v>
      </c>
      <c r="H8334" t="s">
        <v>71</v>
      </c>
      <c r="I8334" t="s">
        <v>129</v>
      </c>
      <c r="J8334" t="s">
        <v>7637</v>
      </c>
      <c r="K8334" t="s">
        <v>7637</v>
      </c>
      <c r="L8334" t="s">
        <v>46</v>
      </c>
      <c r="M8334" t="s">
        <v>2882</v>
      </c>
      <c r="N8334" t="s">
        <v>3135</v>
      </c>
      <c r="O8334">
        <v>32.41</v>
      </c>
      <c r="P8334">
        <v>7</v>
      </c>
      <c r="Q8334">
        <v>167</v>
      </c>
      <c r="R8334">
        <v>174</v>
      </c>
      <c r="S8334">
        <v>0</v>
      </c>
      <c r="T8334">
        <v>174</v>
      </c>
      <c r="U8334">
        <v>191</v>
      </c>
      <c r="V8334">
        <f>SUMIF(货件明细!K:K,F8334,货件明细!AQ:AQ)</f>
        <v>0</v>
      </c>
      <c r="W8334">
        <f t="shared" si="520"/>
        <v>1</v>
      </c>
      <c r="X8334">
        <f t="shared" si="521"/>
        <v>191</v>
      </c>
      <c r="Y8334">
        <f>SUMIF(货件明细!K:K,F8334,货件明细!I:I)</f>
        <v>0</v>
      </c>
      <c r="Z8334">
        <f t="shared" si="522"/>
        <v>32.41</v>
      </c>
      <c r="AA8334">
        <f>SUMIF(货件明细!K:K,F8334,货件明细!J:J)</f>
        <v>0</v>
      </c>
      <c r="AB8334">
        <f t="shared" si="523"/>
        <v>1</v>
      </c>
    </row>
    <row r="8335" spans="1:28">
      <c r="A8335">
        <v>2026</v>
      </c>
      <c r="B8335">
        <v>1</v>
      </c>
      <c r="C8335">
        <v>3</v>
      </c>
      <c r="D8335" s="4">
        <v>46039</v>
      </c>
      <c r="E8335" t="s">
        <v>28</v>
      </c>
      <c r="F8335" t="s">
        <v>8559</v>
      </c>
      <c r="G8335" t="s">
        <v>1610</v>
      </c>
      <c r="H8335" t="s">
        <v>71</v>
      </c>
      <c r="I8335" t="s">
        <v>129</v>
      </c>
      <c r="J8335" t="s">
        <v>7637</v>
      </c>
      <c r="K8335" t="s">
        <v>7637</v>
      </c>
      <c r="L8335" t="s">
        <v>46</v>
      </c>
      <c r="M8335" t="s">
        <v>2882</v>
      </c>
      <c r="N8335" t="s">
        <v>3135</v>
      </c>
      <c r="O8335">
        <v>32.41</v>
      </c>
      <c r="P8335">
        <v>7</v>
      </c>
      <c r="Q8335">
        <v>152.8</v>
      </c>
      <c r="R8335">
        <v>159.8</v>
      </c>
      <c r="S8335">
        <v>0</v>
      </c>
      <c r="T8335">
        <v>159.8</v>
      </c>
      <c r="U8335">
        <v>191</v>
      </c>
      <c r="V8335">
        <f>SUMIF(货件明细!K:K,F8335,货件明细!AQ:AQ)</f>
        <v>0</v>
      </c>
      <c r="W8335">
        <f t="shared" si="520"/>
        <v>1</v>
      </c>
      <c r="X8335">
        <f t="shared" si="521"/>
        <v>191</v>
      </c>
      <c r="Y8335">
        <f>SUMIF(货件明细!K:K,F8335,货件明细!I:I)</f>
        <v>0</v>
      </c>
      <c r="Z8335">
        <f t="shared" si="522"/>
        <v>32.41</v>
      </c>
      <c r="AA8335">
        <f>SUMIF(货件明细!K:K,F8335,货件明细!J:J)</f>
        <v>0</v>
      </c>
      <c r="AB8335">
        <f t="shared" si="523"/>
        <v>1</v>
      </c>
    </row>
    <row r="8336" spans="1:28">
      <c r="A8336">
        <v>2026</v>
      </c>
      <c r="B8336">
        <v>1</v>
      </c>
      <c r="C8336">
        <v>3</v>
      </c>
      <c r="D8336" s="4">
        <v>46039</v>
      </c>
      <c r="E8336" t="s">
        <v>28</v>
      </c>
      <c r="F8336" t="s">
        <v>8560</v>
      </c>
      <c r="G8336" t="s">
        <v>163</v>
      </c>
      <c r="H8336" t="s">
        <v>71</v>
      </c>
      <c r="I8336" t="s">
        <v>129</v>
      </c>
      <c r="J8336" t="s">
        <v>7637</v>
      </c>
      <c r="K8336" t="s">
        <v>7637</v>
      </c>
      <c r="L8336" t="s">
        <v>46</v>
      </c>
      <c r="M8336" t="s">
        <v>2882</v>
      </c>
      <c r="N8336" t="s">
        <v>3135</v>
      </c>
      <c r="O8336">
        <v>32.41</v>
      </c>
      <c r="P8336">
        <v>7</v>
      </c>
      <c r="Q8336">
        <v>164</v>
      </c>
      <c r="R8336">
        <v>171</v>
      </c>
      <c r="S8336">
        <v>0</v>
      </c>
      <c r="T8336">
        <v>171</v>
      </c>
      <c r="U8336">
        <v>191</v>
      </c>
      <c r="V8336">
        <f>SUMIF(货件明细!K:K,F8336,货件明细!AQ:AQ)</f>
        <v>0</v>
      </c>
      <c r="W8336">
        <f t="shared" si="520"/>
        <v>1</v>
      </c>
      <c r="X8336">
        <f t="shared" si="521"/>
        <v>191</v>
      </c>
      <c r="Y8336">
        <f>SUMIF(货件明细!K:K,F8336,货件明细!I:I)</f>
        <v>0</v>
      </c>
      <c r="Z8336">
        <f t="shared" si="522"/>
        <v>32.41</v>
      </c>
      <c r="AA8336">
        <f>SUMIF(货件明细!K:K,F8336,货件明细!J:J)</f>
        <v>0</v>
      </c>
      <c r="AB8336">
        <f t="shared" si="523"/>
        <v>1</v>
      </c>
    </row>
    <row r="8337" spans="1:28">
      <c r="A8337">
        <v>2026</v>
      </c>
      <c r="B8337">
        <v>1</v>
      </c>
      <c r="C8337">
        <v>3</v>
      </c>
      <c r="D8337" s="4">
        <v>46039</v>
      </c>
      <c r="E8337" t="s">
        <v>28</v>
      </c>
      <c r="F8337" t="s">
        <v>8561</v>
      </c>
      <c r="G8337" t="s">
        <v>54</v>
      </c>
      <c r="H8337" t="s">
        <v>31</v>
      </c>
      <c r="I8337" t="s">
        <v>32</v>
      </c>
      <c r="J8337" t="s">
        <v>7637</v>
      </c>
      <c r="K8337" t="s">
        <v>7637</v>
      </c>
      <c r="L8337" t="s">
        <v>46</v>
      </c>
      <c r="M8337" t="s">
        <v>2882</v>
      </c>
      <c r="N8337" t="s">
        <v>3135</v>
      </c>
      <c r="O8337">
        <v>98.1</v>
      </c>
      <c r="P8337">
        <v>7</v>
      </c>
      <c r="Q8337">
        <v>602.741071428571</v>
      </c>
      <c r="R8337">
        <v>609.741071428571</v>
      </c>
      <c r="S8337">
        <v>0</v>
      </c>
      <c r="T8337">
        <v>609.741071428571</v>
      </c>
      <c r="U8337">
        <v>204</v>
      </c>
      <c r="V8337">
        <f>SUMIF(货件明细!K:K,F8337,货件明细!AQ:AQ)</f>
        <v>0</v>
      </c>
      <c r="W8337">
        <f t="shared" si="520"/>
        <v>1</v>
      </c>
      <c r="X8337">
        <f t="shared" si="521"/>
        <v>204</v>
      </c>
      <c r="Y8337">
        <f>SUMIF(货件明细!K:K,F8337,货件明细!I:I)</f>
        <v>0</v>
      </c>
      <c r="Z8337">
        <f t="shared" si="522"/>
        <v>98.1</v>
      </c>
      <c r="AA8337">
        <f>SUMIF(货件明细!K:K,F8337,货件明细!J:J)</f>
        <v>0</v>
      </c>
      <c r="AB8337">
        <f t="shared" si="523"/>
        <v>1</v>
      </c>
    </row>
    <row r="8338" spans="1:28">
      <c r="A8338">
        <v>2026</v>
      </c>
      <c r="B8338">
        <v>1</v>
      </c>
      <c r="C8338">
        <v>3</v>
      </c>
      <c r="D8338" s="4">
        <v>46039</v>
      </c>
      <c r="E8338" t="s">
        <v>28</v>
      </c>
      <c r="F8338" t="s">
        <v>8562</v>
      </c>
      <c r="G8338" t="s">
        <v>269</v>
      </c>
      <c r="H8338" t="s">
        <v>31</v>
      </c>
      <c r="I8338" t="s">
        <v>32</v>
      </c>
      <c r="J8338" t="s">
        <v>7637</v>
      </c>
      <c r="K8338" t="s">
        <v>7637</v>
      </c>
      <c r="L8338" t="s">
        <v>46</v>
      </c>
      <c r="M8338" t="s">
        <v>2882</v>
      </c>
      <c r="N8338" t="s">
        <v>3135</v>
      </c>
      <c r="O8338">
        <v>98.1</v>
      </c>
      <c r="P8338">
        <v>7</v>
      </c>
      <c r="Q8338">
        <v>560.28</v>
      </c>
      <c r="R8338">
        <v>567.28</v>
      </c>
      <c r="S8338">
        <v>0</v>
      </c>
      <c r="T8338">
        <v>567.28</v>
      </c>
      <c r="U8338">
        <v>204</v>
      </c>
      <c r="V8338">
        <f>SUMIF(货件明细!K:K,F8338,货件明细!AQ:AQ)</f>
        <v>0</v>
      </c>
      <c r="W8338">
        <f t="shared" si="520"/>
        <v>1</v>
      </c>
      <c r="X8338">
        <f t="shared" si="521"/>
        <v>204</v>
      </c>
      <c r="Y8338">
        <f>SUMIF(货件明细!K:K,F8338,货件明细!I:I)</f>
        <v>0</v>
      </c>
      <c r="Z8338">
        <f t="shared" si="522"/>
        <v>98.1</v>
      </c>
      <c r="AA8338">
        <f>SUMIF(货件明细!K:K,F8338,货件明细!J:J)</f>
        <v>0</v>
      </c>
      <c r="AB8338">
        <f t="shared" si="523"/>
        <v>1</v>
      </c>
    </row>
    <row r="8339" spans="1:28">
      <c r="A8339">
        <v>2026</v>
      </c>
      <c r="B8339">
        <v>1</v>
      </c>
      <c r="C8339">
        <v>3</v>
      </c>
      <c r="D8339" s="4">
        <v>46039</v>
      </c>
      <c r="E8339" t="s">
        <v>28</v>
      </c>
      <c r="F8339" t="s">
        <v>8563</v>
      </c>
      <c r="G8339" t="s">
        <v>374</v>
      </c>
      <c r="H8339" t="s">
        <v>71</v>
      </c>
      <c r="I8339" t="s">
        <v>32</v>
      </c>
      <c r="J8339" t="s">
        <v>7637</v>
      </c>
      <c r="K8339" t="s">
        <v>7637</v>
      </c>
      <c r="L8339" t="s">
        <v>46</v>
      </c>
      <c r="M8339" t="s">
        <v>2882</v>
      </c>
      <c r="N8339" t="s">
        <v>3135</v>
      </c>
      <c r="O8339">
        <v>98.1</v>
      </c>
      <c r="P8339">
        <v>7</v>
      </c>
      <c r="Q8339">
        <v>417.5</v>
      </c>
      <c r="R8339">
        <v>424.5</v>
      </c>
      <c r="S8339">
        <v>0</v>
      </c>
      <c r="T8339">
        <v>424.5</v>
      </c>
      <c r="U8339">
        <v>204</v>
      </c>
      <c r="V8339">
        <f>SUMIF(货件明细!K:K,F8339,货件明细!AQ:AQ)</f>
        <v>0</v>
      </c>
      <c r="W8339">
        <f t="shared" si="520"/>
        <v>1</v>
      </c>
      <c r="X8339">
        <f t="shared" si="521"/>
        <v>204</v>
      </c>
      <c r="Y8339">
        <f>SUMIF(货件明细!K:K,F8339,货件明细!I:I)</f>
        <v>0</v>
      </c>
      <c r="Z8339">
        <f t="shared" si="522"/>
        <v>98.1</v>
      </c>
      <c r="AA8339">
        <f>SUMIF(货件明细!K:K,F8339,货件明细!J:J)</f>
        <v>0</v>
      </c>
      <c r="AB8339">
        <f t="shared" si="523"/>
        <v>1</v>
      </c>
    </row>
    <row r="8340" spans="1:28">
      <c r="A8340">
        <v>2026</v>
      </c>
      <c r="B8340">
        <v>1</v>
      </c>
      <c r="C8340">
        <v>3</v>
      </c>
      <c r="D8340" s="4">
        <v>46039</v>
      </c>
      <c r="E8340" t="s">
        <v>28</v>
      </c>
      <c r="F8340" t="s">
        <v>8564</v>
      </c>
      <c r="G8340" t="s">
        <v>1610</v>
      </c>
      <c r="H8340" t="s">
        <v>71</v>
      </c>
      <c r="I8340" t="s">
        <v>32</v>
      </c>
      <c r="J8340" t="s">
        <v>7637</v>
      </c>
      <c r="K8340" t="s">
        <v>7637</v>
      </c>
      <c r="L8340" t="s">
        <v>46</v>
      </c>
      <c r="M8340" t="s">
        <v>2882</v>
      </c>
      <c r="N8340" t="s">
        <v>3135</v>
      </c>
      <c r="O8340">
        <v>98.1</v>
      </c>
      <c r="P8340">
        <v>7</v>
      </c>
      <c r="Q8340">
        <v>382</v>
      </c>
      <c r="R8340">
        <v>389</v>
      </c>
      <c r="S8340">
        <v>0</v>
      </c>
      <c r="T8340">
        <v>389</v>
      </c>
      <c r="U8340">
        <v>204</v>
      </c>
      <c r="V8340">
        <f>SUMIF(货件明细!K:K,F8340,货件明细!AQ:AQ)</f>
        <v>0</v>
      </c>
      <c r="W8340">
        <f t="shared" si="520"/>
        <v>1</v>
      </c>
      <c r="X8340">
        <f t="shared" si="521"/>
        <v>204</v>
      </c>
      <c r="Y8340">
        <f>SUMIF(货件明细!K:K,F8340,货件明细!I:I)</f>
        <v>0</v>
      </c>
      <c r="Z8340">
        <f t="shared" si="522"/>
        <v>98.1</v>
      </c>
      <c r="AA8340">
        <f>SUMIF(货件明细!K:K,F8340,货件明细!J:J)</f>
        <v>0</v>
      </c>
      <c r="AB8340">
        <f t="shared" si="523"/>
        <v>1</v>
      </c>
    </row>
    <row r="8341" spans="1:28">
      <c r="A8341">
        <v>2026</v>
      </c>
      <c r="B8341">
        <v>1</v>
      </c>
      <c r="C8341">
        <v>3</v>
      </c>
      <c r="D8341" s="4">
        <v>46039</v>
      </c>
      <c r="E8341" t="s">
        <v>28</v>
      </c>
      <c r="F8341" t="s">
        <v>8565</v>
      </c>
      <c r="G8341" t="s">
        <v>163</v>
      </c>
      <c r="H8341" t="s">
        <v>71</v>
      </c>
      <c r="I8341" t="s">
        <v>32</v>
      </c>
      <c r="J8341" t="s">
        <v>7637</v>
      </c>
      <c r="K8341" t="s">
        <v>7637</v>
      </c>
      <c r="L8341" t="s">
        <v>46</v>
      </c>
      <c r="M8341" t="s">
        <v>2882</v>
      </c>
      <c r="N8341" t="s">
        <v>3135</v>
      </c>
      <c r="O8341">
        <v>98.1</v>
      </c>
      <c r="P8341">
        <v>7</v>
      </c>
      <c r="Q8341">
        <v>410</v>
      </c>
      <c r="R8341">
        <v>417</v>
      </c>
      <c r="S8341">
        <v>0</v>
      </c>
      <c r="T8341">
        <v>417</v>
      </c>
      <c r="U8341">
        <v>204</v>
      </c>
      <c r="V8341">
        <f>SUMIF(货件明细!K:K,F8341,货件明细!AQ:AQ)</f>
        <v>0</v>
      </c>
      <c r="W8341">
        <f t="shared" si="520"/>
        <v>1</v>
      </c>
      <c r="X8341">
        <f t="shared" si="521"/>
        <v>204</v>
      </c>
      <c r="Y8341">
        <f>SUMIF(货件明细!K:K,F8341,货件明细!I:I)</f>
        <v>0</v>
      </c>
      <c r="Z8341">
        <f t="shared" si="522"/>
        <v>98.1</v>
      </c>
      <c r="AA8341">
        <f>SUMIF(货件明细!K:K,F8341,货件明细!J:J)</f>
        <v>0</v>
      </c>
      <c r="AB8341">
        <f t="shared" si="523"/>
        <v>1</v>
      </c>
    </row>
    <row r="8342" spans="1:28">
      <c r="A8342">
        <v>2026</v>
      </c>
      <c r="B8342">
        <v>1</v>
      </c>
      <c r="C8342">
        <v>3</v>
      </c>
      <c r="D8342" s="4">
        <v>46039</v>
      </c>
      <c r="E8342" t="s">
        <v>28</v>
      </c>
      <c r="F8342" t="s">
        <v>8566</v>
      </c>
      <c r="G8342" t="s">
        <v>54</v>
      </c>
      <c r="H8342" t="s">
        <v>31</v>
      </c>
      <c r="I8342" t="s">
        <v>57</v>
      </c>
      <c r="J8342" t="s">
        <v>7637</v>
      </c>
      <c r="K8342" t="s">
        <v>7637</v>
      </c>
      <c r="L8342" t="s">
        <v>46</v>
      </c>
      <c r="M8342" t="s">
        <v>2882</v>
      </c>
      <c r="N8342" t="s">
        <v>3135</v>
      </c>
      <c r="O8342">
        <v>25.6</v>
      </c>
      <c r="P8342">
        <v>7</v>
      </c>
      <c r="Q8342">
        <v>241.096428571429</v>
      </c>
      <c r="R8342">
        <v>248.096428571429</v>
      </c>
      <c r="S8342">
        <v>0</v>
      </c>
      <c r="T8342">
        <v>248.096428571429</v>
      </c>
      <c r="U8342">
        <v>237</v>
      </c>
      <c r="V8342">
        <f>SUMIF(货件明细!K:K,F8342,货件明细!AQ:AQ)</f>
        <v>0</v>
      </c>
      <c r="W8342">
        <f t="shared" si="520"/>
        <v>1</v>
      </c>
      <c r="X8342">
        <f t="shared" si="521"/>
        <v>237</v>
      </c>
      <c r="Y8342">
        <f>SUMIF(货件明细!K:K,F8342,货件明细!I:I)</f>
        <v>0</v>
      </c>
      <c r="Z8342">
        <f t="shared" si="522"/>
        <v>25.6</v>
      </c>
      <c r="AA8342">
        <f>SUMIF(货件明细!K:K,F8342,货件明细!J:J)</f>
        <v>0</v>
      </c>
      <c r="AB8342">
        <f t="shared" si="523"/>
        <v>1</v>
      </c>
    </row>
    <row r="8343" spans="1:28">
      <c r="A8343">
        <v>2026</v>
      </c>
      <c r="B8343">
        <v>1</v>
      </c>
      <c r="C8343">
        <v>3</v>
      </c>
      <c r="D8343" s="4">
        <v>46039</v>
      </c>
      <c r="E8343" t="s">
        <v>28</v>
      </c>
      <c r="F8343" t="s">
        <v>8567</v>
      </c>
      <c r="G8343" t="s">
        <v>269</v>
      </c>
      <c r="H8343" t="s">
        <v>31</v>
      </c>
      <c r="I8343" t="s">
        <v>57</v>
      </c>
      <c r="J8343" t="s">
        <v>7637</v>
      </c>
      <c r="K8343" t="s">
        <v>7637</v>
      </c>
      <c r="L8343" t="s">
        <v>46</v>
      </c>
      <c r="M8343" t="s">
        <v>2882</v>
      </c>
      <c r="N8343" t="s">
        <v>3135</v>
      </c>
      <c r="O8343">
        <v>25.6</v>
      </c>
      <c r="P8343">
        <v>7</v>
      </c>
      <c r="Q8343">
        <v>224.112</v>
      </c>
      <c r="R8343">
        <v>231.112</v>
      </c>
      <c r="S8343">
        <v>0</v>
      </c>
      <c r="T8343">
        <v>231.112</v>
      </c>
      <c r="U8343">
        <v>237</v>
      </c>
      <c r="V8343">
        <f>SUMIF(货件明细!K:K,F8343,货件明细!AQ:AQ)</f>
        <v>0</v>
      </c>
      <c r="W8343">
        <f t="shared" si="520"/>
        <v>1</v>
      </c>
      <c r="X8343">
        <f t="shared" si="521"/>
        <v>237</v>
      </c>
      <c r="Y8343">
        <f>SUMIF(货件明细!K:K,F8343,货件明细!I:I)</f>
        <v>0</v>
      </c>
      <c r="Z8343">
        <f t="shared" si="522"/>
        <v>25.6</v>
      </c>
      <c r="AA8343">
        <f>SUMIF(货件明细!K:K,F8343,货件明细!J:J)</f>
        <v>0</v>
      </c>
      <c r="AB8343">
        <f t="shared" si="523"/>
        <v>1</v>
      </c>
    </row>
    <row r="8344" spans="1:28">
      <c r="A8344">
        <v>2026</v>
      </c>
      <c r="B8344">
        <v>1</v>
      </c>
      <c r="C8344">
        <v>3</v>
      </c>
      <c r="D8344" s="4">
        <v>46039</v>
      </c>
      <c r="E8344" t="s">
        <v>28</v>
      </c>
      <c r="F8344" t="s">
        <v>8568</v>
      </c>
      <c r="G8344" t="s">
        <v>374</v>
      </c>
      <c r="H8344" t="s">
        <v>71</v>
      </c>
      <c r="I8344" t="s">
        <v>57</v>
      </c>
      <c r="J8344" t="s">
        <v>7637</v>
      </c>
      <c r="K8344" t="s">
        <v>7637</v>
      </c>
      <c r="L8344" t="s">
        <v>46</v>
      </c>
      <c r="M8344" t="s">
        <v>2882</v>
      </c>
      <c r="N8344" t="s">
        <v>3135</v>
      </c>
      <c r="O8344">
        <v>25.6</v>
      </c>
      <c r="P8344">
        <v>7</v>
      </c>
      <c r="Q8344">
        <v>167</v>
      </c>
      <c r="R8344">
        <v>174</v>
      </c>
      <c r="S8344">
        <v>0</v>
      </c>
      <c r="T8344">
        <v>174</v>
      </c>
      <c r="U8344">
        <v>237</v>
      </c>
      <c r="V8344">
        <f>SUMIF(货件明细!K:K,F8344,货件明细!AQ:AQ)</f>
        <v>0</v>
      </c>
      <c r="W8344">
        <f t="shared" si="520"/>
        <v>1</v>
      </c>
      <c r="X8344">
        <f t="shared" si="521"/>
        <v>237</v>
      </c>
      <c r="Y8344">
        <f>SUMIF(货件明细!K:K,F8344,货件明细!I:I)</f>
        <v>0</v>
      </c>
      <c r="Z8344">
        <f t="shared" si="522"/>
        <v>25.6</v>
      </c>
      <c r="AA8344">
        <f>SUMIF(货件明细!K:K,F8344,货件明细!J:J)</f>
        <v>0</v>
      </c>
      <c r="AB8344">
        <f t="shared" si="523"/>
        <v>1</v>
      </c>
    </row>
    <row r="8345" spans="1:28">
      <c r="A8345">
        <v>2026</v>
      </c>
      <c r="B8345">
        <v>1</v>
      </c>
      <c r="C8345">
        <v>3</v>
      </c>
      <c r="D8345" s="4">
        <v>46039</v>
      </c>
      <c r="E8345" t="s">
        <v>28</v>
      </c>
      <c r="F8345" t="s">
        <v>8569</v>
      </c>
      <c r="G8345" t="s">
        <v>1610</v>
      </c>
      <c r="H8345" t="s">
        <v>71</v>
      </c>
      <c r="I8345" t="s">
        <v>57</v>
      </c>
      <c r="J8345" t="s">
        <v>7637</v>
      </c>
      <c r="K8345" t="s">
        <v>7637</v>
      </c>
      <c r="L8345" t="s">
        <v>46</v>
      </c>
      <c r="M8345" t="s">
        <v>2882</v>
      </c>
      <c r="N8345" t="s">
        <v>3135</v>
      </c>
      <c r="O8345">
        <v>25.6</v>
      </c>
      <c r="P8345">
        <v>7</v>
      </c>
      <c r="Q8345">
        <v>152.8</v>
      </c>
      <c r="R8345">
        <v>159.8</v>
      </c>
      <c r="S8345">
        <v>0</v>
      </c>
      <c r="T8345">
        <v>159.8</v>
      </c>
      <c r="U8345">
        <v>237</v>
      </c>
      <c r="V8345">
        <f>SUMIF(货件明细!K:K,F8345,货件明细!AQ:AQ)</f>
        <v>0</v>
      </c>
      <c r="W8345">
        <f t="shared" si="520"/>
        <v>1</v>
      </c>
      <c r="X8345">
        <f t="shared" si="521"/>
        <v>237</v>
      </c>
      <c r="Y8345">
        <f>SUMIF(货件明细!K:K,F8345,货件明细!I:I)</f>
        <v>0</v>
      </c>
      <c r="Z8345">
        <f t="shared" si="522"/>
        <v>25.6</v>
      </c>
      <c r="AA8345">
        <f>SUMIF(货件明细!K:K,F8345,货件明细!J:J)</f>
        <v>0</v>
      </c>
      <c r="AB8345">
        <f t="shared" si="523"/>
        <v>1</v>
      </c>
    </row>
    <row r="8346" spans="1:28">
      <c r="A8346">
        <v>2026</v>
      </c>
      <c r="B8346">
        <v>1</v>
      </c>
      <c r="C8346">
        <v>3</v>
      </c>
      <c r="D8346" s="4">
        <v>46039</v>
      </c>
      <c r="E8346" t="s">
        <v>28</v>
      </c>
      <c r="F8346" t="s">
        <v>8570</v>
      </c>
      <c r="G8346" t="s">
        <v>163</v>
      </c>
      <c r="H8346" t="s">
        <v>71</v>
      </c>
      <c r="I8346" t="s">
        <v>57</v>
      </c>
      <c r="J8346" t="s">
        <v>7637</v>
      </c>
      <c r="K8346" t="s">
        <v>7637</v>
      </c>
      <c r="L8346" t="s">
        <v>46</v>
      </c>
      <c r="M8346" t="s">
        <v>2882</v>
      </c>
      <c r="N8346" t="s">
        <v>3135</v>
      </c>
      <c r="O8346">
        <v>25.6</v>
      </c>
      <c r="P8346">
        <v>7</v>
      </c>
      <c r="Q8346">
        <v>164</v>
      </c>
      <c r="R8346">
        <v>171</v>
      </c>
      <c r="S8346">
        <v>0</v>
      </c>
      <c r="T8346">
        <v>171</v>
      </c>
      <c r="U8346">
        <v>237</v>
      </c>
      <c r="V8346">
        <f>SUMIF(货件明细!K:K,F8346,货件明细!AQ:AQ)</f>
        <v>0</v>
      </c>
      <c r="W8346">
        <f t="shared" si="520"/>
        <v>1</v>
      </c>
      <c r="X8346">
        <f t="shared" si="521"/>
        <v>237</v>
      </c>
      <c r="Y8346">
        <f>SUMIF(货件明细!K:K,F8346,货件明细!I:I)</f>
        <v>0</v>
      </c>
      <c r="Z8346">
        <f t="shared" si="522"/>
        <v>25.6</v>
      </c>
      <c r="AA8346">
        <f>SUMIF(货件明细!K:K,F8346,货件明细!J:J)</f>
        <v>0</v>
      </c>
      <c r="AB8346">
        <f t="shared" si="523"/>
        <v>1</v>
      </c>
    </row>
    <row r="8347" spans="1:28">
      <c r="A8347">
        <v>2026</v>
      </c>
      <c r="B8347">
        <v>1</v>
      </c>
      <c r="C8347">
        <v>3</v>
      </c>
      <c r="D8347" s="4">
        <v>46039</v>
      </c>
      <c r="E8347" t="s">
        <v>28</v>
      </c>
      <c r="F8347" t="s">
        <v>8571</v>
      </c>
      <c r="G8347" t="s">
        <v>54</v>
      </c>
      <c r="H8347" t="s">
        <v>31</v>
      </c>
      <c r="I8347" t="s">
        <v>96</v>
      </c>
      <c r="J8347" t="s">
        <v>7637</v>
      </c>
      <c r="K8347" t="s">
        <v>7637</v>
      </c>
      <c r="L8347" t="s">
        <v>46</v>
      </c>
      <c r="M8347" t="s">
        <v>2882</v>
      </c>
      <c r="N8347" t="s">
        <v>3135</v>
      </c>
      <c r="O8347">
        <v>65.7</v>
      </c>
      <c r="P8347">
        <v>7</v>
      </c>
      <c r="Q8347">
        <v>482.192857142857</v>
      </c>
      <c r="R8347">
        <v>489.192857142857</v>
      </c>
      <c r="S8347">
        <v>0</v>
      </c>
      <c r="T8347">
        <v>489.192857142857</v>
      </c>
      <c r="U8347">
        <v>439</v>
      </c>
      <c r="V8347">
        <f>SUMIF(货件明细!K:K,F8347,货件明细!AQ:AQ)</f>
        <v>0</v>
      </c>
      <c r="W8347">
        <f t="shared" si="520"/>
        <v>1</v>
      </c>
      <c r="X8347">
        <f t="shared" si="521"/>
        <v>439</v>
      </c>
      <c r="Y8347">
        <f>SUMIF(货件明细!K:K,F8347,货件明细!I:I)</f>
        <v>0</v>
      </c>
      <c r="Z8347">
        <f t="shared" si="522"/>
        <v>65.7</v>
      </c>
      <c r="AA8347">
        <f>SUMIF(货件明细!K:K,F8347,货件明细!J:J)</f>
        <v>0</v>
      </c>
      <c r="AB8347">
        <f t="shared" si="523"/>
        <v>1</v>
      </c>
    </row>
    <row r="8348" spans="1:28">
      <c r="A8348">
        <v>2026</v>
      </c>
      <c r="B8348">
        <v>1</v>
      </c>
      <c r="C8348">
        <v>3</v>
      </c>
      <c r="D8348" s="4">
        <v>46039</v>
      </c>
      <c r="E8348" t="s">
        <v>28</v>
      </c>
      <c r="F8348" t="s">
        <v>8572</v>
      </c>
      <c r="G8348" t="s">
        <v>269</v>
      </c>
      <c r="H8348" t="s">
        <v>31</v>
      </c>
      <c r="I8348" t="s">
        <v>96</v>
      </c>
      <c r="J8348" t="s">
        <v>7637</v>
      </c>
      <c r="K8348" t="s">
        <v>7637</v>
      </c>
      <c r="L8348" t="s">
        <v>46</v>
      </c>
      <c r="M8348" t="s">
        <v>2882</v>
      </c>
      <c r="N8348" t="s">
        <v>3135</v>
      </c>
      <c r="O8348">
        <v>65.7</v>
      </c>
      <c r="P8348">
        <v>7</v>
      </c>
      <c r="Q8348">
        <v>448.224</v>
      </c>
      <c r="R8348">
        <v>455.224</v>
      </c>
      <c r="S8348">
        <v>0</v>
      </c>
      <c r="T8348">
        <v>455.224</v>
      </c>
      <c r="U8348">
        <v>439</v>
      </c>
      <c r="V8348">
        <f>SUMIF(货件明细!K:K,F8348,货件明细!AQ:AQ)</f>
        <v>0</v>
      </c>
      <c r="W8348">
        <f t="shared" si="520"/>
        <v>1</v>
      </c>
      <c r="X8348">
        <f t="shared" si="521"/>
        <v>439</v>
      </c>
      <c r="Y8348">
        <f>SUMIF(货件明细!K:K,F8348,货件明细!I:I)</f>
        <v>0</v>
      </c>
      <c r="Z8348">
        <f t="shared" si="522"/>
        <v>65.7</v>
      </c>
      <c r="AA8348">
        <f>SUMIF(货件明细!K:K,F8348,货件明细!J:J)</f>
        <v>0</v>
      </c>
      <c r="AB8348">
        <f t="shared" si="523"/>
        <v>1</v>
      </c>
    </row>
    <row r="8349" spans="1:28">
      <c r="A8349">
        <v>2026</v>
      </c>
      <c r="B8349">
        <v>1</v>
      </c>
      <c r="C8349">
        <v>3</v>
      </c>
      <c r="D8349" s="4">
        <v>46039</v>
      </c>
      <c r="E8349" t="s">
        <v>28</v>
      </c>
      <c r="F8349" t="s">
        <v>8573</v>
      </c>
      <c r="G8349" t="s">
        <v>374</v>
      </c>
      <c r="H8349" t="s">
        <v>71</v>
      </c>
      <c r="I8349" t="s">
        <v>96</v>
      </c>
      <c r="J8349" t="s">
        <v>7637</v>
      </c>
      <c r="K8349" t="s">
        <v>7637</v>
      </c>
      <c r="L8349" t="s">
        <v>46</v>
      </c>
      <c r="M8349" t="s">
        <v>2882</v>
      </c>
      <c r="N8349" t="s">
        <v>3135</v>
      </c>
      <c r="O8349">
        <v>65.7</v>
      </c>
      <c r="P8349">
        <v>7</v>
      </c>
      <c r="Q8349">
        <v>334</v>
      </c>
      <c r="R8349">
        <v>341</v>
      </c>
      <c r="S8349">
        <v>0</v>
      </c>
      <c r="T8349">
        <v>341</v>
      </c>
      <c r="U8349">
        <v>439</v>
      </c>
      <c r="V8349">
        <f>SUMIF(货件明细!K:K,F8349,货件明细!AQ:AQ)</f>
        <v>0</v>
      </c>
      <c r="W8349">
        <f t="shared" si="520"/>
        <v>1</v>
      </c>
      <c r="X8349">
        <f t="shared" si="521"/>
        <v>439</v>
      </c>
      <c r="Y8349">
        <f>SUMIF(货件明细!K:K,F8349,货件明细!I:I)</f>
        <v>0</v>
      </c>
      <c r="Z8349">
        <f t="shared" si="522"/>
        <v>65.7</v>
      </c>
      <c r="AA8349">
        <f>SUMIF(货件明细!K:K,F8349,货件明细!J:J)</f>
        <v>0</v>
      </c>
      <c r="AB8349">
        <f t="shared" si="523"/>
        <v>1</v>
      </c>
    </row>
    <row r="8350" spans="1:28">
      <c r="A8350">
        <v>2026</v>
      </c>
      <c r="B8350">
        <v>1</v>
      </c>
      <c r="C8350">
        <v>3</v>
      </c>
      <c r="D8350" s="4">
        <v>46039</v>
      </c>
      <c r="E8350" t="s">
        <v>28</v>
      </c>
      <c r="F8350" t="s">
        <v>8574</v>
      </c>
      <c r="G8350" t="s">
        <v>1610</v>
      </c>
      <c r="H8350" t="s">
        <v>71</v>
      </c>
      <c r="I8350" t="s">
        <v>96</v>
      </c>
      <c r="J8350" t="s">
        <v>7637</v>
      </c>
      <c r="K8350" t="s">
        <v>7637</v>
      </c>
      <c r="L8350" t="s">
        <v>46</v>
      </c>
      <c r="M8350" t="s">
        <v>2882</v>
      </c>
      <c r="N8350" t="s">
        <v>3135</v>
      </c>
      <c r="O8350">
        <v>65.7</v>
      </c>
      <c r="P8350">
        <v>7</v>
      </c>
      <c r="Q8350">
        <v>305.6</v>
      </c>
      <c r="R8350">
        <v>312.6</v>
      </c>
      <c r="S8350">
        <v>0</v>
      </c>
      <c r="T8350">
        <v>312.6</v>
      </c>
      <c r="U8350">
        <v>439</v>
      </c>
      <c r="V8350">
        <f>SUMIF(货件明细!K:K,F8350,货件明细!AQ:AQ)</f>
        <v>0</v>
      </c>
      <c r="W8350">
        <f t="shared" si="520"/>
        <v>1</v>
      </c>
      <c r="X8350">
        <f t="shared" si="521"/>
        <v>439</v>
      </c>
      <c r="Y8350">
        <f>SUMIF(货件明细!K:K,F8350,货件明细!I:I)</f>
        <v>0</v>
      </c>
      <c r="Z8350">
        <f t="shared" si="522"/>
        <v>65.7</v>
      </c>
      <c r="AA8350">
        <f>SUMIF(货件明细!K:K,F8350,货件明细!J:J)</f>
        <v>0</v>
      </c>
      <c r="AB8350">
        <f t="shared" si="523"/>
        <v>1</v>
      </c>
    </row>
    <row r="8351" spans="1:28">
      <c r="A8351">
        <v>2026</v>
      </c>
      <c r="B8351">
        <v>1</v>
      </c>
      <c r="C8351">
        <v>3</v>
      </c>
      <c r="D8351" s="4">
        <v>46039</v>
      </c>
      <c r="E8351" t="s">
        <v>28</v>
      </c>
      <c r="F8351" t="s">
        <v>8575</v>
      </c>
      <c r="G8351" t="s">
        <v>163</v>
      </c>
      <c r="H8351" t="s">
        <v>71</v>
      </c>
      <c r="I8351" t="s">
        <v>96</v>
      </c>
      <c r="J8351" t="s">
        <v>7637</v>
      </c>
      <c r="K8351" t="s">
        <v>7637</v>
      </c>
      <c r="L8351" t="s">
        <v>46</v>
      </c>
      <c r="M8351" t="s">
        <v>2882</v>
      </c>
      <c r="N8351" t="s">
        <v>3135</v>
      </c>
      <c r="O8351">
        <v>65.7</v>
      </c>
      <c r="P8351">
        <v>7</v>
      </c>
      <c r="Q8351">
        <v>328</v>
      </c>
      <c r="R8351">
        <v>335</v>
      </c>
      <c r="S8351">
        <v>0</v>
      </c>
      <c r="T8351">
        <v>335</v>
      </c>
      <c r="U8351">
        <v>439</v>
      </c>
      <c r="V8351">
        <f>SUMIF(货件明细!K:K,F8351,货件明细!AQ:AQ)</f>
        <v>0</v>
      </c>
      <c r="W8351">
        <f t="shared" si="520"/>
        <v>1</v>
      </c>
      <c r="X8351">
        <f t="shared" si="521"/>
        <v>439</v>
      </c>
      <c r="Y8351">
        <f>SUMIF(货件明细!K:K,F8351,货件明细!I:I)</f>
        <v>0</v>
      </c>
      <c r="Z8351">
        <f t="shared" si="522"/>
        <v>65.7</v>
      </c>
      <c r="AA8351">
        <f>SUMIF(货件明细!K:K,F8351,货件明细!J:J)</f>
        <v>0</v>
      </c>
      <c r="AB8351">
        <f t="shared" si="523"/>
        <v>1</v>
      </c>
    </row>
    <row r="8352" spans="1:28">
      <c r="A8352">
        <v>2026</v>
      </c>
      <c r="B8352">
        <v>1</v>
      </c>
      <c r="C8352">
        <v>3</v>
      </c>
      <c r="D8352" s="4">
        <v>46039</v>
      </c>
      <c r="E8352" t="s">
        <v>28</v>
      </c>
      <c r="F8352" t="s">
        <v>8576</v>
      </c>
      <c r="G8352" t="s">
        <v>50</v>
      </c>
      <c r="H8352" t="s">
        <v>31</v>
      </c>
      <c r="I8352" t="s">
        <v>111</v>
      </c>
      <c r="J8352" t="s">
        <v>7637</v>
      </c>
      <c r="K8352" t="s">
        <v>7637</v>
      </c>
      <c r="L8352" t="s">
        <v>46</v>
      </c>
      <c r="M8352" t="s">
        <v>2882</v>
      </c>
      <c r="N8352" t="s">
        <v>3338</v>
      </c>
      <c r="O8352">
        <v>14.5</v>
      </c>
      <c r="P8352">
        <v>7</v>
      </c>
      <c r="Q8352">
        <v>153.45</v>
      </c>
      <c r="R8352">
        <v>160.45</v>
      </c>
      <c r="S8352">
        <v>0</v>
      </c>
      <c r="T8352">
        <v>160.45</v>
      </c>
      <c r="U8352">
        <v>122</v>
      </c>
      <c r="V8352">
        <f>SUMIF(货件明细!K:K,F8352,货件明细!AQ:AQ)</f>
        <v>0</v>
      </c>
      <c r="W8352">
        <f t="shared" si="520"/>
        <v>1</v>
      </c>
      <c r="X8352">
        <f t="shared" si="521"/>
        <v>122</v>
      </c>
      <c r="Y8352">
        <f>SUMIF(货件明细!K:K,F8352,货件明细!I:I)</f>
        <v>0</v>
      </c>
      <c r="Z8352">
        <f t="shared" si="522"/>
        <v>14.5</v>
      </c>
      <c r="AA8352">
        <f>SUMIF(货件明细!K:K,F8352,货件明细!J:J)</f>
        <v>0</v>
      </c>
      <c r="AB8352">
        <f t="shared" si="523"/>
        <v>1</v>
      </c>
    </row>
    <row r="8353" spans="1:28">
      <c r="A8353">
        <v>2026</v>
      </c>
      <c r="B8353">
        <v>1</v>
      </c>
      <c r="C8353">
        <v>3</v>
      </c>
      <c r="D8353" s="4">
        <v>46039</v>
      </c>
      <c r="E8353" t="s">
        <v>28</v>
      </c>
      <c r="F8353" t="s">
        <v>8577</v>
      </c>
      <c r="G8353" t="s">
        <v>56</v>
      </c>
      <c r="H8353" t="s">
        <v>44</v>
      </c>
      <c r="I8353" t="s">
        <v>111</v>
      </c>
      <c r="J8353" t="s">
        <v>7637</v>
      </c>
      <c r="K8353" t="s">
        <v>7637</v>
      </c>
      <c r="L8353" t="s">
        <v>46</v>
      </c>
      <c r="M8353" t="s">
        <v>2882</v>
      </c>
      <c r="N8353" t="s">
        <v>3338</v>
      </c>
      <c r="O8353">
        <v>14.5</v>
      </c>
      <c r="P8353">
        <v>7</v>
      </c>
      <c r="Q8353">
        <v>134.25</v>
      </c>
      <c r="R8353">
        <v>141.25</v>
      </c>
      <c r="S8353">
        <v>0</v>
      </c>
      <c r="T8353">
        <v>141.25</v>
      </c>
      <c r="U8353">
        <v>122</v>
      </c>
      <c r="V8353">
        <f>SUMIF(货件明细!K:K,F8353,货件明细!AQ:AQ)</f>
        <v>0</v>
      </c>
      <c r="W8353">
        <f t="shared" si="520"/>
        <v>1</v>
      </c>
      <c r="X8353">
        <f t="shared" si="521"/>
        <v>122</v>
      </c>
      <c r="Y8353">
        <f>SUMIF(货件明细!K:K,F8353,货件明细!I:I)</f>
        <v>0</v>
      </c>
      <c r="Z8353">
        <f t="shared" si="522"/>
        <v>14.5</v>
      </c>
      <c r="AA8353">
        <f>SUMIF(货件明细!K:K,F8353,货件明细!J:J)</f>
        <v>0</v>
      </c>
      <c r="AB8353">
        <f t="shared" si="523"/>
        <v>1</v>
      </c>
    </row>
    <row r="8354" spans="1:28">
      <c r="A8354">
        <v>2026</v>
      </c>
      <c r="B8354">
        <v>1</v>
      </c>
      <c r="C8354">
        <v>3</v>
      </c>
      <c r="D8354" s="4">
        <v>46039</v>
      </c>
      <c r="E8354" t="s">
        <v>28</v>
      </c>
      <c r="F8354" t="s">
        <v>8578</v>
      </c>
      <c r="G8354" t="s">
        <v>372</v>
      </c>
      <c r="H8354" t="s">
        <v>71</v>
      </c>
      <c r="I8354" t="s">
        <v>111</v>
      </c>
      <c r="J8354" t="s">
        <v>7637</v>
      </c>
      <c r="K8354" t="s">
        <v>7637</v>
      </c>
      <c r="L8354" t="s">
        <v>46</v>
      </c>
      <c r="M8354" t="s">
        <v>2882</v>
      </c>
      <c r="N8354" t="s">
        <v>3135</v>
      </c>
      <c r="O8354">
        <v>14.5</v>
      </c>
      <c r="P8354">
        <v>7</v>
      </c>
      <c r="Q8354">
        <v>84.375</v>
      </c>
      <c r="R8354">
        <v>91.375</v>
      </c>
      <c r="S8354">
        <v>0</v>
      </c>
      <c r="T8354">
        <v>91.375</v>
      </c>
      <c r="U8354">
        <v>122</v>
      </c>
      <c r="V8354">
        <f>SUMIF(货件明细!K:K,F8354,货件明细!AQ:AQ)</f>
        <v>0</v>
      </c>
      <c r="W8354">
        <f t="shared" si="520"/>
        <v>1</v>
      </c>
      <c r="X8354">
        <f t="shared" si="521"/>
        <v>122</v>
      </c>
      <c r="Y8354">
        <f>SUMIF(货件明细!K:K,F8354,货件明细!I:I)</f>
        <v>0</v>
      </c>
      <c r="Z8354">
        <f t="shared" si="522"/>
        <v>14.5</v>
      </c>
      <c r="AA8354">
        <f>SUMIF(货件明细!K:K,F8354,货件明细!J:J)</f>
        <v>0</v>
      </c>
      <c r="AB8354">
        <f t="shared" si="523"/>
        <v>1</v>
      </c>
    </row>
    <row r="8355" spans="1:28">
      <c r="A8355">
        <v>2026</v>
      </c>
      <c r="B8355">
        <v>1</v>
      </c>
      <c r="C8355">
        <v>3</v>
      </c>
      <c r="D8355" s="4">
        <v>46039</v>
      </c>
      <c r="E8355" t="s">
        <v>28</v>
      </c>
      <c r="F8355" t="s">
        <v>8579</v>
      </c>
      <c r="G8355" t="s">
        <v>64</v>
      </c>
      <c r="H8355" t="s">
        <v>44</v>
      </c>
      <c r="I8355" t="s">
        <v>111</v>
      </c>
      <c r="J8355" t="s">
        <v>7637</v>
      </c>
      <c r="K8355" t="s">
        <v>7637</v>
      </c>
      <c r="L8355" t="s">
        <v>46</v>
      </c>
      <c r="M8355" t="s">
        <v>2882</v>
      </c>
      <c r="N8355" t="s">
        <v>3135</v>
      </c>
      <c r="O8355">
        <v>14.5</v>
      </c>
      <c r="P8355">
        <v>7</v>
      </c>
      <c r="Q8355">
        <v>112.7</v>
      </c>
      <c r="R8355">
        <v>119.7</v>
      </c>
      <c r="S8355">
        <v>0</v>
      </c>
      <c r="T8355">
        <v>119.7</v>
      </c>
      <c r="U8355">
        <v>122</v>
      </c>
      <c r="V8355">
        <f>SUMIF(货件明细!K:K,F8355,货件明细!AQ:AQ)</f>
        <v>0</v>
      </c>
      <c r="W8355">
        <f t="shared" si="520"/>
        <v>1</v>
      </c>
      <c r="X8355">
        <f t="shared" si="521"/>
        <v>122</v>
      </c>
      <c r="Y8355">
        <f>SUMIF(货件明细!K:K,F8355,货件明细!I:I)</f>
        <v>0</v>
      </c>
      <c r="Z8355">
        <f t="shared" si="522"/>
        <v>14.5</v>
      </c>
      <c r="AA8355">
        <f>SUMIF(货件明细!K:K,F8355,货件明细!J:J)</f>
        <v>0</v>
      </c>
      <c r="AB8355">
        <f t="shared" si="523"/>
        <v>1</v>
      </c>
    </row>
    <row r="8356" spans="1:28">
      <c r="A8356">
        <v>2026</v>
      </c>
      <c r="B8356">
        <v>1</v>
      </c>
      <c r="C8356">
        <v>3</v>
      </c>
      <c r="D8356" s="4">
        <v>46039</v>
      </c>
      <c r="E8356" t="s">
        <v>28</v>
      </c>
      <c r="F8356" t="s">
        <v>8580</v>
      </c>
      <c r="G8356" t="s">
        <v>1610</v>
      </c>
      <c r="H8356" t="s">
        <v>71</v>
      </c>
      <c r="I8356" t="s">
        <v>111</v>
      </c>
      <c r="J8356" t="s">
        <v>7637</v>
      </c>
      <c r="K8356" t="s">
        <v>7637</v>
      </c>
      <c r="L8356" t="s">
        <v>46</v>
      </c>
      <c r="M8356" t="s">
        <v>2882</v>
      </c>
      <c r="N8356" t="s">
        <v>3135</v>
      </c>
      <c r="O8356">
        <v>14.5</v>
      </c>
      <c r="P8356">
        <v>7</v>
      </c>
      <c r="Q8356">
        <v>76.4</v>
      </c>
      <c r="R8356">
        <v>83.4</v>
      </c>
      <c r="S8356">
        <v>0</v>
      </c>
      <c r="T8356">
        <v>83.4</v>
      </c>
      <c r="U8356">
        <v>122</v>
      </c>
      <c r="V8356">
        <f>SUMIF(货件明细!K:K,F8356,货件明细!AQ:AQ)</f>
        <v>0</v>
      </c>
      <c r="W8356">
        <f t="shared" si="520"/>
        <v>1</v>
      </c>
      <c r="X8356">
        <f t="shared" si="521"/>
        <v>122</v>
      </c>
      <c r="Y8356">
        <f>SUMIF(货件明细!K:K,F8356,货件明细!I:I)</f>
        <v>0</v>
      </c>
      <c r="Z8356">
        <f t="shared" si="522"/>
        <v>14.5</v>
      </c>
      <c r="AA8356">
        <f>SUMIF(货件明细!K:K,F8356,货件明细!J:J)</f>
        <v>0</v>
      </c>
      <c r="AB8356">
        <f t="shared" si="523"/>
        <v>1</v>
      </c>
    </row>
    <row r="8357" spans="1:28">
      <c r="A8357">
        <v>2026</v>
      </c>
      <c r="B8357">
        <v>1</v>
      </c>
      <c r="C8357">
        <v>3</v>
      </c>
      <c r="D8357" s="4">
        <v>46039</v>
      </c>
      <c r="E8357" t="s">
        <v>28</v>
      </c>
      <c r="F8357" t="s">
        <v>8581</v>
      </c>
      <c r="G8357" t="s">
        <v>275</v>
      </c>
      <c r="H8357" t="s">
        <v>31</v>
      </c>
      <c r="I8357" t="s">
        <v>145</v>
      </c>
      <c r="J8357" t="s">
        <v>1110</v>
      </c>
      <c r="K8357" t="s">
        <v>1110</v>
      </c>
      <c r="L8357" t="s">
        <v>34</v>
      </c>
      <c r="M8357" t="s">
        <v>3706</v>
      </c>
      <c r="N8357" t="s">
        <v>2857</v>
      </c>
      <c r="O8357">
        <v>72.75</v>
      </c>
      <c r="P8357">
        <v>33.3333333333333</v>
      </c>
      <c r="Q8357">
        <v>2701</v>
      </c>
      <c r="R8357">
        <v>2734.33333333333</v>
      </c>
      <c r="S8357">
        <v>411.44</v>
      </c>
      <c r="T8357">
        <v>3145.77333333333</v>
      </c>
      <c r="U8357">
        <v>295</v>
      </c>
      <c r="V8357">
        <f>SUMIF(货件明细!K:K,F8357,货件明细!AQ:AQ)</f>
        <v>295</v>
      </c>
      <c r="W8357">
        <f t="shared" si="520"/>
        <v>0</v>
      </c>
      <c r="X8357">
        <f t="shared" si="521"/>
        <v>295</v>
      </c>
      <c r="Y8357">
        <f>SUMIF(货件明细!K:K,F8357,货件明细!I:I)</f>
        <v>71.04</v>
      </c>
      <c r="Z8357">
        <f t="shared" si="522"/>
        <v>1.70999999999998</v>
      </c>
      <c r="AA8357">
        <f>SUMIF(货件明细!K:K,F8357,货件明细!J:J)</f>
        <v>3145.77333333333</v>
      </c>
      <c r="AB8357">
        <f t="shared" si="523"/>
        <v>0</v>
      </c>
    </row>
    <row r="8358" spans="1:28">
      <c r="A8358">
        <v>2026</v>
      </c>
      <c r="B8358">
        <v>1</v>
      </c>
      <c r="C8358">
        <v>3</v>
      </c>
      <c r="D8358" s="4">
        <v>46039</v>
      </c>
      <c r="E8358" t="s">
        <v>28</v>
      </c>
      <c r="F8358" t="s">
        <v>8582</v>
      </c>
      <c r="G8358" t="s">
        <v>275</v>
      </c>
      <c r="H8358" t="s">
        <v>31</v>
      </c>
      <c r="I8358" t="s">
        <v>39</v>
      </c>
      <c r="J8358" t="s">
        <v>1110</v>
      </c>
      <c r="K8358" t="s">
        <v>1110</v>
      </c>
      <c r="L8358" t="s">
        <v>34</v>
      </c>
      <c r="M8358" t="s">
        <v>3706</v>
      </c>
      <c r="N8358" t="s">
        <v>2857</v>
      </c>
      <c r="O8358">
        <v>12.65</v>
      </c>
      <c r="P8358">
        <v>33.3333333333333</v>
      </c>
      <c r="Q8358">
        <v>481</v>
      </c>
      <c r="R8358">
        <v>514.333333333333</v>
      </c>
      <c r="S8358">
        <v>107.725</v>
      </c>
      <c r="T8358">
        <v>622.058333333333</v>
      </c>
      <c r="U8358">
        <v>75</v>
      </c>
      <c r="V8358">
        <f>SUMIF(货件明细!K:K,F8358,货件明细!AQ:AQ)</f>
        <v>75</v>
      </c>
      <c r="W8358">
        <f t="shared" si="520"/>
        <v>0</v>
      </c>
      <c r="X8358">
        <f t="shared" si="521"/>
        <v>75</v>
      </c>
      <c r="Y8358">
        <f>SUMIF(货件明细!K:K,F8358,货件明细!I:I)</f>
        <v>11.56</v>
      </c>
      <c r="Z8358">
        <f t="shared" si="522"/>
        <v>1.09</v>
      </c>
      <c r="AA8358">
        <f>SUMIF(货件明细!K:K,F8358,货件明细!J:J)</f>
        <v>622.058333333333</v>
      </c>
      <c r="AB8358">
        <f t="shared" si="523"/>
        <v>0</v>
      </c>
    </row>
    <row r="8359" spans="1:28">
      <c r="A8359">
        <v>2026</v>
      </c>
      <c r="B8359">
        <v>1</v>
      </c>
      <c r="C8359">
        <v>3</v>
      </c>
      <c r="D8359" s="4">
        <v>46039</v>
      </c>
      <c r="E8359" t="s">
        <v>28</v>
      </c>
      <c r="F8359" t="s">
        <v>8583</v>
      </c>
      <c r="G8359" t="s">
        <v>275</v>
      </c>
      <c r="H8359" t="s">
        <v>31</v>
      </c>
      <c r="I8359" t="s">
        <v>4634</v>
      </c>
      <c r="J8359" t="s">
        <v>1110</v>
      </c>
      <c r="K8359" t="s">
        <v>1110</v>
      </c>
      <c r="L8359" t="s">
        <v>34</v>
      </c>
      <c r="M8359" t="s">
        <v>3706</v>
      </c>
      <c r="N8359" t="s">
        <v>2857</v>
      </c>
      <c r="O8359">
        <v>12.86</v>
      </c>
      <c r="P8359">
        <v>33.3333333333333</v>
      </c>
      <c r="Q8359">
        <v>481</v>
      </c>
      <c r="R8359">
        <v>514.333333333333</v>
      </c>
      <c r="S8359">
        <v>100.08</v>
      </c>
      <c r="T8359">
        <v>614.413333333333</v>
      </c>
      <c r="U8359">
        <v>60</v>
      </c>
      <c r="V8359">
        <f>SUMIF(货件明细!K:K,F8359,货件明细!AQ:AQ)</f>
        <v>60</v>
      </c>
      <c r="W8359">
        <f t="shared" si="520"/>
        <v>0</v>
      </c>
      <c r="X8359">
        <f t="shared" si="521"/>
        <v>60</v>
      </c>
      <c r="Y8359">
        <f>SUMIF(货件明细!K:K,F8359,货件明细!I:I)</f>
        <v>11.82</v>
      </c>
      <c r="Z8359">
        <f t="shared" si="522"/>
        <v>1.04</v>
      </c>
      <c r="AA8359">
        <f>SUMIF(货件明细!K:K,F8359,货件明细!J:J)</f>
        <v>614.413333333333</v>
      </c>
      <c r="AB8359">
        <f t="shared" si="523"/>
        <v>0</v>
      </c>
    </row>
    <row r="8360" spans="1:28">
      <c r="A8360">
        <v>2026</v>
      </c>
      <c r="B8360">
        <v>1</v>
      </c>
      <c r="C8360">
        <v>3</v>
      </c>
      <c r="D8360" s="4">
        <v>46039</v>
      </c>
      <c r="E8360" t="s">
        <v>28</v>
      </c>
      <c r="F8360" t="s">
        <v>8584</v>
      </c>
      <c r="G8360" t="s">
        <v>275</v>
      </c>
      <c r="H8360" t="s">
        <v>31</v>
      </c>
      <c r="I8360" t="s">
        <v>129</v>
      </c>
      <c r="J8360" t="s">
        <v>1110</v>
      </c>
      <c r="K8360" t="s">
        <v>1110</v>
      </c>
      <c r="L8360" t="s">
        <v>34</v>
      </c>
      <c r="M8360" t="s">
        <v>3706</v>
      </c>
      <c r="N8360" t="s">
        <v>2857</v>
      </c>
      <c r="O8360">
        <v>28</v>
      </c>
      <c r="P8360">
        <v>33.3333333333333</v>
      </c>
      <c r="Q8360">
        <v>1036</v>
      </c>
      <c r="R8360">
        <v>1069.33333333333</v>
      </c>
      <c r="S8360">
        <v>194.6</v>
      </c>
      <c r="T8360">
        <v>1263.93333333333</v>
      </c>
      <c r="U8360">
        <v>175</v>
      </c>
      <c r="V8360">
        <f>SUMIF(货件明细!K:K,F8360,货件明细!AQ:AQ)</f>
        <v>175</v>
      </c>
      <c r="W8360">
        <f t="shared" si="520"/>
        <v>0</v>
      </c>
      <c r="X8360">
        <f t="shared" si="521"/>
        <v>175</v>
      </c>
      <c r="Y8360">
        <f>SUMIF(货件明细!K:K,F8360,货件明细!I:I)</f>
        <v>25.875</v>
      </c>
      <c r="Z8360">
        <f t="shared" si="522"/>
        <v>2.125</v>
      </c>
      <c r="AA8360">
        <f>SUMIF(货件明细!K:K,F8360,货件明细!J:J)</f>
        <v>1263.93333333333</v>
      </c>
      <c r="AB8360">
        <f t="shared" si="523"/>
        <v>0</v>
      </c>
    </row>
    <row r="8361" spans="1:28">
      <c r="A8361">
        <v>2026</v>
      </c>
      <c r="B8361">
        <v>1</v>
      </c>
      <c r="C8361">
        <v>3</v>
      </c>
      <c r="D8361" s="4">
        <v>46039</v>
      </c>
      <c r="E8361" t="s">
        <v>28</v>
      </c>
      <c r="F8361" t="s">
        <v>8585</v>
      </c>
      <c r="G8361" t="s">
        <v>275</v>
      </c>
      <c r="H8361" t="s">
        <v>31</v>
      </c>
      <c r="I8361" t="s">
        <v>41</v>
      </c>
      <c r="J8361" t="s">
        <v>1110</v>
      </c>
      <c r="K8361" t="s">
        <v>1110</v>
      </c>
      <c r="L8361" t="s">
        <v>34</v>
      </c>
      <c r="M8361" t="s">
        <v>3706</v>
      </c>
      <c r="N8361" t="s">
        <v>2857</v>
      </c>
      <c r="O8361">
        <v>12.57</v>
      </c>
      <c r="P8361">
        <v>33.3333333333333</v>
      </c>
      <c r="Q8361">
        <v>444</v>
      </c>
      <c r="R8361">
        <v>477.333333333333</v>
      </c>
      <c r="S8361">
        <v>74.365</v>
      </c>
      <c r="T8361">
        <v>551.698333333333</v>
      </c>
      <c r="U8361">
        <v>65</v>
      </c>
      <c r="V8361">
        <f>SUMIF(货件明细!K:K,F8361,货件明细!AQ:AQ)</f>
        <v>65</v>
      </c>
      <c r="W8361">
        <f t="shared" si="520"/>
        <v>0</v>
      </c>
      <c r="X8361">
        <f t="shared" si="521"/>
        <v>65</v>
      </c>
      <c r="Y8361">
        <f>SUMIF(货件明细!K:K,F8361,货件明细!I:I)</f>
        <v>13.82</v>
      </c>
      <c r="Z8361">
        <f t="shared" si="522"/>
        <v>-1.25</v>
      </c>
      <c r="AA8361">
        <f>SUMIF(货件明细!K:K,F8361,货件明细!J:J)</f>
        <v>551.698333333333</v>
      </c>
      <c r="AB8361">
        <f t="shared" si="523"/>
        <v>0</v>
      </c>
    </row>
    <row r="8362" spans="1:28">
      <c r="A8362">
        <v>2026</v>
      </c>
      <c r="B8362">
        <v>1</v>
      </c>
      <c r="C8362">
        <v>3</v>
      </c>
      <c r="D8362" s="4">
        <v>46039</v>
      </c>
      <c r="E8362" t="s">
        <v>28</v>
      </c>
      <c r="F8362" t="s">
        <v>8586</v>
      </c>
      <c r="G8362" t="s">
        <v>275</v>
      </c>
      <c r="H8362" t="s">
        <v>31</v>
      </c>
      <c r="I8362" t="s">
        <v>96</v>
      </c>
      <c r="J8362" t="s">
        <v>1110</v>
      </c>
      <c r="K8362" t="s">
        <v>1110</v>
      </c>
      <c r="L8362" t="s">
        <v>34</v>
      </c>
      <c r="M8362" t="s">
        <v>3706</v>
      </c>
      <c r="N8362" t="s">
        <v>2857</v>
      </c>
      <c r="O8362">
        <v>39.95</v>
      </c>
      <c r="P8362">
        <v>33.3333333333333</v>
      </c>
      <c r="Q8362">
        <v>1480</v>
      </c>
      <c r="R8362">
        <v>1513.33333333333</v>
      </c>
      <c r="S8362">
        <v>208.5</v>
      </c>
      <c r="T8362">
        <v>1721.83333333333</v>
      </c>
      <c r="U8362">
        <v>170</v>
      </c>
      <c r="V8362">
        <f>SUMIF(货件明细!K:K,F8362,货件明细!AQ:AQ)</f>
        <v>170</v>
      </c>
      <c r="W8362">
        <f t="shared" si="520"/>
        <v>0</v>
      </c>
      <c r="X8362">
        <f t="shared" si="521"/>
        <v>170</v>
      </c>
      <c r="Y8362">
        <f>SUMIF(货件明细!K:K,F8362,货件明细!I:I)</f>
        <v>37.73</v>
      </c>
      <c r="Z8362">
        <f t="shared" si="522"/>
        <v>2.22000000000001</v>
      </c>
      <c r="AA8362">
        <f>SUMIF(货件明细!K:K,F8362,货件明细!J:J)</f>
        <v>1721.83333333333</v>
      </c>
      <c r="AB8362">
        <f t="shared" si="523"/>
        <v>0</v>
      </c>
    </row>
    <row r="8363" spans="1:28">
      <c r="A8363">
        <v>2026</v>
      </c>
      <c r="B8363">
        <v>1</v>
      </c>
      <c r="C8363">
        <v>3</v>
      </c>
      <c r="D8363" s="4">
        <v>46039</v>
      </c>
      <c r="E8363" t="s">
        <v>28</v>
      </c>
      <c r="F8363" t="s">
        <v>8587</v>
      </c>
      <c r="G8363" t="s">
        <v>275</v>
      </c>
      <c r="H8363" t="s">
        <v>31</v>
      </c>
      <c r="I8363" t="s">
        <v>96</v>
      </c>
      <c r="J8363" t="s">
        <v>33</v>
      </c>
      <c r="K8363" t="s">
        <v>33</v>
      </c>
      <c r="L8363" t="s">
        <v>34</v>
      </c>
      <c r="M8363" t="s">
        <v>35</v>
      </c>
      <c r="N8363" t="s">
        <v>6489</v>
      </c>
      <c r="O8363">
        <v>14.9</v>
      </c>
      <c r="P8363">
        <v>100</v>
      </c>
      <c r="Q8363">
        <v>954.2</v>
      </c>
      <c r="R8363">
        <v>1054.2</v>
      </c>
      <c r="S8363">
        <v>75.06</v>
      </c>
      <c r="T8363">
        <v>1129.26</v>
      </c>
      <c r="U8363">
        <v>60</v>
      </c>
      <c r="V8363">
        <f>SUMIF(货件明细!K:K,F8363,货件明细!AQ:AQ)</f>
        <v>60</v>
      </c>
      <c r="W8363">
        <f t="shared" si="520"/>
        <v>0</v>
      </c>
      <c r="X8363">
        <f t="shared" si="521"/>
        <v>60</v>
      </c>
      <c r="Y8363">
        <f>SUMIF(货件明细!K:K,F8363,货件明细!I:I)</f>
        <v>14.1</v>
      </c>
      <c r="Z8363">
        <f t="shared" si="522"/>
        <v>0.800000000000001</v>
      </c>
      <c r="AA8363">
        <f>SUMIF(货件明细!K:K,F8363,货件明细!J:J)</f>
        <v>1129.26</v>
      </c>
      <c r="AB8363">
        <f t="shared" si="523"/>
        <v>0</v>
      </c>
    </row>
    <row r="8364" spans="1:28">
      <c r="A8364">
        <v>2026</v>
      </c>
      <c r="B8364">
        <v>1</v>
      </c>
      <c r="C8364">
        <v>3</v>
      </c>
      <c r="D8364" s="4">
        <v>46039</v>
      </c>
      <c r="E8364" t="s">
        <v>28</v>
      </c>
      <c r="F8364" t="s">
        <v>8588</v>
      </c>
      <c r="G8364" t="s">
        <v>275</v>
      </c>
      <c r="H8364" t="s">
        <v>31</v>
      </c>
      <c r="I8364" t="s">
        <v>4634</v>
      </c>
      <c r="J8364" t="s">
        <v>33</v>
      </c>
      <c r="K8364" t="s">
        <v>33</v>
      </c>
      <c r="L8364" t="s">
        <v>34</v>
      </c>
      <c r="M8364" t="s">
        <v>35</v>
      </c>
      <c r="N8364" t="s">
        <v>6489</v>
      </c>
      <c r="O8364">
        <v>12.9</v>
      </c>
      <c r="P8364">
        <v>100</v>
      </c>
      <c r="Q8364">
        <v>838.2</v>
      </c>
      <c r="R8364">
        <v>938.2</v>
      </c>
      <c r="S8364">
        <v>100.08</v>
      </c>
      <c r="T8364">
        <v>1038.28</v>
      </c>
      <c r="U8364">
        <v>60</v>
      </c>
      <c r="V8364">
        <f>SUMIF(货件明细!K:K,F8364,货件明细!AQ:AQ)</f>
        <v>60</v>
      </c>
      <c r="W8364">
        <f t="shared" si="520"/>
        <v>0</v>
      </c>
      <c r="X8364">
        <f t="shared" si="521"/>
        <v>60</v>
      </c>
      <c r="Y8364">
        <f>SUMIF(货件明细!K:K,F8364,货件明细!I:I)</f>
        <v>11.82</v>
      </c>
      <c r="Z8364">
        <f t="shared" si="522"/>
        <v>1.08</v>
      </c>
      <c r="AA8364">
        <f>SUMIF(货件明细!K:K,F8364,货件明细!J:J)</f>
        <v>1038.28</v>
      </c>
      <c r="AB8364">
        <f t="shared" si="523"/>
        <v>0</v>
      </c>
    </row>
    <row r="8365" spans="1:28">
      <c r="A8365">
        <v>2026</v>
      </c>
      <c r="B8365">
        <v>1</v>
      </c>
      <c r="C8365">
        <v>3</v>
      </c>
      <c r="D8365" s="4">
        <v>46039</v>
      </c>
      <c r="E8365" t="s">
        <v>28</v>
      </c>
      <c r="F8365" t="s">
        <v>8589</v>
      </c>
      <c r="G8365" t="s">
        <v>3580</v>
      </c>
      <c r="H8365" t="s">
        <v>31</v>
      </c>
      <c r="I8365" t="s">
        <v>111</v>
      </c>
      <c r="J8365" t="s">
        <v>1110</v>
      </c>
      <c r="K8365" t="s">
        <v>1110</v>
      </c>
      <c r="L8365" t="s">
        <v>34</v>
      </c>
      <c r="M8365" t="s">
        <v>3706</v>
      </c>
      <c r="N8365" t="s">
        <v>2857</v>
      </c>
      <c r="O8365">
        <v>9.7</v>
      </c>
      <c r="P8365">
        <v>50</v>
      </c>
      <c r="Q8365">
        <v>456</v>
      </c>
      <c r="R8365">
        <v>506</v>
      </c>
      <c r="S8365">
        <v>72.28</v>
      </c>
      <c r="T8365">
        <v>578.28</v>
      </c>
      <c r="U8365">
        <v>65</v>
      </c>
      <c r="V8365">
        <f>SUMIF(货件明细!K:K,F8365,货件明细!AQ:AQ)</f>
        <v>65</v>
      </c>
      <c r="W8365">
        <f t="shared" si="520"/>
        <v>0</v>
      </c>
      <c r="X8365">
        <f t="shared" si="521"/>
        <v>65</v>
      </c>
      <c r="Y8365">
        <f>SUMIF(货件明细!K:K,F8365,货件明细!I:I)</f>
        <v>9.165</v>
      </c>
      <c r="Z8365">
        <f t="shared" si="522"/>
        <v>0.535</v>
      </c>
      <c r="AA8365">
        <f>SUMIF(货件明细!K:K,F8365,货件明细!J:J)</f>
        <v>578.28</v>
      </c>
      <c r="AB8365">
        <f t="shared" si="523"/>
        <v>0</v>
      </c>
    </row>
    <row r="8366" spans="1:28">
      <c r="A8366">
        <v>2026</v>
      </c>
      <c r="B8366">
        <v>1</v>
      </c>
      <c r="C8366">
        <v>3</v>
      </c>
      <c r="D8366" s="4">
        <v>46039</v>
      </c>
      <c r="E8366" t="s">
        <v>28</v>
      </c>
      <c r="F8366" t="s">
        <v>8590</v>
      </c>
      <c r="G8366" t="s">
        <v>3580</v>
      </c>
      <c r="H8366" t="s">
        <v>31</v>
      </c>
      <c r="I8366" t="s">
        <v>80</v>
      </c>
      <c r="J8366" t="s">
        <v>1110</v>
      </c>
      <c r="K8366" t="s">
        <v>1110</v>
      </c>
      <c r="L8366" t="s">
        <v>34</v>
      </c>
      <c r="M8366" t="s">
        <v>3706</v>
      </c>
      <c r="N8366" t="s">
        <v>2857</v>
      </c>
      <c r="O8366">
        <v>14.9</v>
      </c>
      <c r="P8366">
        <v>50</v>
      </c>
      <c r="Q8366">
        <v>570</v>
      </c>
      <c r="R8366">
        <v>620</v>
      </c>
      <c r="S8366">
        <v>177.92</v>
      </c>
      <c r="T8366">
        <v>797.92</v>
      </c>
      <c r="U8366">
        <v>160</v>
      </c>
      <c r="V8366">
        <f>SUMIF(货件明细!K:K,F8366,货件明细!AQ:AQ)</f>
        <v>160</v>
      </c>
      <c r="W8366">
        <f t="shared" si="520"/>
        <v>0</v>
      </c>
      <c r="X8366">
        <f t="shared" si="521"/>
        <v>160</v>
      </c>
      <c r="Y8366">
        <f>SUMIF(货件明细!K:K,F8366,货件明细!I:I)</f>
        <v>14</v>
      </c>
      <c r="Z8366">
        <f t="shared" si="522"/>
        <v>0.9</v>
      </c>
      <c r="AA8366">
        <f>SUMIF(货件明细!K:K,F8366,货件明细!J:J)</f>
        <v>797.92</v>
      </c>
      <c r="AB8366">
        <f t="shared" si="523"/>
        <v>0</v>
      </c>
    </row>
    <row r="8367" spans="1:28">
      <c r="A8367">
        <v>2026</v>
      </c>
      <c r="B8367">
        <v>1</v>
      </c>
      <c r="C8367">
        <v>3</v>
      </c>
      <c r="D8367" s="4">
        <v>46039</v>
      </c>
      <c r="E8367" t="s">
        <v>28</v>
      </c>
      <c r="F8367" t="s">
        <v>8591</v>
      </c>
      <c r="G8367" t="s">
        <v>3580</v>
      </c>
      <c r="H8367" t="s">
        <v>31</v>
      </c>
      <c r="I8367" t="s">
        <v>39</v>
      </c>
      <c r="J8367" t="s">
        <v>1110</v>
      </c>
      <c r="K8367" t="s">
        <v>1110</v>
      </c>
      <c r="L8367" t="s">
        <v>34</v>
      </c>
      <c r="M8367" t="s">
        <v>3706</v>
      </c>
      <c r="N8367" t="s">
        <v>2857</v>
      </c>
      <c r="O8367">
        <v>14.14</v>
      </c>
      <c r="P8367">
        <v>50</v>
      </c>
      <c r="Q8367">
        <v>532</v>
      </c>
      <c r="R8367">
        <v>582</v>
      </c>
      <c r="S8367">
        <v>133.44</v>
      </c>
      <c r="T8367">
        <v>715.44</v>
      </c>
      <c r="U8367">
        <v>120</v>
      </c>
      <c r="V8367">
        <f>SUMIF(货件明细!K:K,F8367,货件明细!AQ:AQ)</f>
        <v>120</v>
      </c>
      <c r="W8367">
        <f t="shared" si="520"/>
        <v>0</v>
      </c>
      <c r="X8367">
        <f t="shared" si="521"/>
        <v>120</v>
      </c>
      <c r="Y8367">
        <f>SUMIF(货件明细!K:K,F8367,货件明细!I:I)</f>
        <v>13.43</v>
      </c>
      <c r="Z8367">
        <f t="shared" si="522"/>
        <v>0.710000000000001</v>
      </c>
      <c r="AA8367">
        <f>SUMIF(货件明细!K:K,F8367,货件明细!J:J)</f>
        <v>715.44</v>
      </c>
      <c r="AB8367">
        <f t="shared" si="523"/>
        <v>0</v>
      </c>
    </row>
    <row r="8368" spans="1:28">
      <c r="A8368">
        <v>2026</v>
      </c>
      <c r="B8368">
        <v>1</v>
      </c>
      <c r="C8368">
        <v>3</v>
      </c>
      <c r="D8368" s="4">
        <v>46039</v>
      </c>
      <c r="E8368" t="s">
        <v>28</v>
      </c>
      <c r="F8368" t="s">
        <v>8592</v>
      </c>
      <c r="G8368" t="s">
        <v>3580</v>
      </c>
      <c r="H8368" t="s">
        <v>31</v>
      </c>
      <c r="I8368" t="s">
        <v>57</v>
      </c>
      <c r="J8368" t="s">
        <v>1110</v>
      </c>
      <c r="K8368" t="s">
        <v>1110</v>
      </c>
      <c r="L8368" t="s">
        <v>34</v>
      </c>
      <c r="M8368" t="s">
        <v>3706</v>
      </c>
      <c r="N8368" t="s">
        <v>2857</v>
      </c>
      <c r="O8368">
        <v>62.7</v>
      </c>
      <c r="P8368">
        <v>50</v>
      </c>
      <c r="Q8368">
        <v>2394</v>
      </c>
      <c r="R8368">
        <v>2444</v>
      </c>
      <c r="S8368">
        <v>198.77</v>
      </c>
      <c r="T8368">
        <v>2642.77</v>
      </c>
      <c r="U8368">
        <v>110</v>
      </c>
      <c r="V8368">
        <f>SUMIF(货件明细!K:K,F8368,货件明细!AQ:AQ)</f>
        <v>110</v>
      </c>
      <c r="W8368">
        <f t="shared" si="520"/>
        <v>0</v>
      </c>
      <c r="X8368">
        <f t="shared" si="521"/>
        <v>110</v>
      </c>
      <c r="Y8368">
        <f>SUMIF(货件明细!K:K,F8368,货件明细!I:I)</f>
        <v>57.53</v>
      </c>
      <c r="Z8368">
        <f t="shared" si="522"/>
        <v>5.17</v>
      </c>
      <c r="AA8368">
        <f>SUMIF(货件明细!K:K,F8368,货件明细!J:J)</f>
        <v>2642.77</v>
      </c>
      <c r="AB8368">
        <f t="shared" si="523"/>
        <v>0</v>
      </c>
    </row>
    <row r="8369" spans="1:28">
      <c r="A8369">
        <v>2026</v>
      </c>
      <c r="B8369">
        <v>1</v>
      </c>
      <c r="C8369">
        <v>3</v>
      </c>
      <c r="D8369" s="4">
        <v>46039</v>
      </c>
      <c r="E8369" t="s">
        <v>28</v>
      </c>
      <c r="F8369" t="s">
        <v>8593</v>
      </c>
      <c r="G8369" t="s">
        <v>54</v>
      </c>
      <c r="H8369" t="s">
        <v>31</v>
      </c>
      <c r="I8369" t="s">
        <v>145</v>
      </c>
      <c r="J8369" t="s">
        <v>7637</v>
      </c>
      <c r="K8369" t="s">
        <v>7637</v>
      </c>
      <c r="L8369" t="s">
        <v>46</v>
      </c>
      <c r="M8369" t="s">
        <v>2882</v>
      </c>
      <c r="N8369" t="s">
        <v>3135</v>
      </c>
      <c r="O8369">
        <v>44.3</v>
      </c>
      <c r="P8369">
        <v>8.97435897435897</v>
      </c>
      <c r="Q8369">
        <v>349.513636363636</v>
      </c>
      <c r="R8369">
        <v>358.487995337995</v>
      </c>
      <c r="S8369">
        <v>0</v>
      </c>
      <c r="T8369">
        <v>358.487995337995</v>
      </c>
      <c r="U8369">
        <v>237</v>
      </c>
      <c r="V8369">
        <f>SUMIF(货件明细!K:K,F8369,货件明细!AQ:AQ)</f>
        <v>0</v>
      </c>
      <c r="W8369">
        <f t="shared" si="520"/>
        <v>1</v>
      </c>
      <c r="X8369">
        <f t="shared" si="521"/>
        <v>237</v>
      </c>
      <c r="Y8369">
        <f>SUMIF(货件明细!K:K,F8369,货件明细!I:I)</f>
        <v>0</v>
      </c>
      <c r="Z8369">
        <f t="shared" si="522"/>
        <v>44.3</v>
      </c>
      <c r="AA8369">
        <f>SUMIF(货件明细!K:K,F8369,货件明细!J:J)</f>
        <v>0</v>
      </c>
      <c r="AB8369">
        <f t="shared" si="523"/>
        <v>1</v>
      </c>
    </row>
    <row r="8370" spans="1:28">
      <c r="A8370">
        <v>2026</v>
      </c>
      <c r="B8370">
        <v>1</v>
      </c>
      <c r="C8370">
        <v>3</v>
      </c>
      <c r="D8370" s="4">
        <v>46039</v>
      </c>
      <c r="E8370" t="s">
        <v>28</v>
      </c>
      <c r="F8370" t="s">
        <v>8594</v>
      </c>
      <c r="G8370" t="s">
        <v>43</v>
      </c>
      <c r="H8370" t="s">
        <v>44</v>
      </c>
      <c r="I8370" t="s">
        <v>145</v>
      </c>
      <c r="J8370" t="s">
        <v>7637</v>
      </c>
      <c r="K8370" t="s">
        <v>7637</v>
      </c>
      <c r="L8370" t="s">
        <v>46</v>
      </c>
      <c r="M8370" t="s">
        <v>2882</v>
      </c>
      <c r="N8370" t="s">
        <v>3135</v>
      </c>
      <c r="O8370">
        <v>44.3</v>
      </c>
      <c r="P8370">
        <v>8.97435897435897</v>
      </c>
      <c r="Q8370">
        <v>257.6</v>
      </c>
      <c r="R8370">
        <v>266.574358974359</v>
      </c>
      <c r="S8370">
        <v>0</v>
      </c>
      <c r="T8370">
        <v>266.574358974359</v>
      </c>
      <c r="U8370">
        <v>237</v>
      </c>
      <c r="V8370">
        <f>SUMIF(货件明细!K:K,F8370,货件明细!AQ:AQ)</f>
        <v>0</v>
      </c>
      <c r="W8370">
        <f t="shared" si="520"/>
        <v>1</v>
      </c>
      <c r="X8370">
        <f t="shared" si="521"/>
        <v>237</v>
      </c>
      <c r="Y8370">
        <f>SUMIF(货件明细!K:K,F8370,货件明细!I:I)</f>
        <v>0</v>
      </c>
      <c r="Z8370">
        <f t="shared" si="522"/>
        <v>44.3</v>
      </c>
      <c r="AA8370">
        <f>SUMIF(货件明细!K:K,F8370,货件明细!J:J)</f>
        <v>0</v>
      </c>
      <c r="AB8370">
        <f t="shared" si="523"/>
        <v>1</v>
      </c>
    </row>
    <row r="8371" spans="1:28">
      <c r="A8371">
        <v>2026</v>
      </c>
      <c r="B8371">
        <v>1</v>
      </c>
      <c r="C8371">
        <v>3</v>
      </c>
      <c r="D8371" s="4">
        <v>46039</v>
      </c>
      <c r="E8371" t="s">
        <v>28</v>
      </c>
      <c r="F8371" t="s">
        <v>8595</v>
      </c>
      <c r="G8371" t="s">
        <v>1517</v>
      </c>
      <c r="H8371" t="s">
        <v>71</v>
      </c>
      <c r="I8371" t="s">
        <v>145</v>
      </c>
      <c r="J8371" t="s">
        <v>7637</v>
      </c>
      <c r="K8371" t="s">
        <v>7637</v>
      </c>
      <c r="L8371" t="s">
        <v>46</v>
      </c>
      <c r="M8371" t="s">
        <v>2882</v>
      </c>
      <c r="N8371" t="s">
        <v>3135</v>
      </c>
      <c r="O8371">
        <v>44.3</v>
      </c>
      <c r="P8371">
        <v>8.97435897435897</v>
      </c>
      <c r="Q8371">
        <v>227.028571428571</v>
      </c>
      <c r="R8371">
        <v>236.00293040293</v>
      </c>
      <c r="S8371">
        <v>0</v>
      </c>
      <c r="T8371">
        <v>236.00293040293</v>
      </c>
      <c r="U8371">
        <v>237</v>
      </c>
      <c r="V8371">
        <f>SUMIF(货件明细!K:K,F8371,货件明细!AQ:AQ)</f>
        <v>0</v>
      </c>
      <c r="W8371">
        <f t="shared" si="520"/>
        <v>1</v>
      </c>
      <c r="X8371">
        <f t="shared" si="521"/>
        <v>237</v>
      </c>
      <c r="Y8371">
        <f>SUMIF(货件明细!K:K,F8371,货件明细!I:I)</f>
        <v>0</v>
      </c>
      <c r="Z8371">
        <f t="shared" si="522"/>
        <v>44.3</v>
      </c>
      <c r="AA8371">
        <f>SUMIF(货件明细!K:K,F8371,货件明细!J:J)</f>
        <v>0</v>
      </c>
      <c r="AB8371">
        <f t="shared" si="523"/>
        <v>1</v>
      </c>
    </row>
    <row r="8372" spans="1:28">
      <c r="A8372">
        <v>2026</v>
      </c>
      <c r="B8372">
        <v>1</v>
      </c>
      <c r="C8372">
        <v>3</v>
      </c>
      <c r="D8372" s="4">
        <v>46039</v>
      </c>
      <c r="E8372" t="s">
        <v>28</v>
      </c>
      <c r="F8372" t="s">
        <v>8596</v>
      </c>
      <c r="G8372" t="s">
        <v>68</v>
      </c>
      <c r="H8372" t="s">
        <v>31</v>
      </c>
      <c r="I8372" t="s">
        <v>145</v>
      </c>
      <c r="J8372" t="s">
        <v>7637</v>
      </c>
      <c r="K8372" t="s">
        <v>7637</v>
      </c>
      <c r="L8372" t="s">
        <v>46</v>
      </c>
      <c r="M8372" t="s">
        <v>2882</v>
      </c>
      <c r="N8372" t="s">
        <v>3135</v>
      </c>
      <c r="O8372">
        <v>44.3</v>
      </c>
      <c r="P8372">
        <v>8.97435897435897</v>
      </c>
      <c r="Q8372">
        <v>283.2</v>
      </c>
      <c r="R8372">
        <v>292.174358974359</v>
      </c>
      <c r="S8372">
        <v>0</v>
      </c>
      <c r="T8372">
        <v>292.174358974359</v>
      </c>
      <c r="U8372">
        <v>237</v>
      </c>
      <c r="V8372">
        <f>SUMIF(货件明细!K:K,F8372,货件明细!AQ:AQ)</f>
        <v>0</v>
      </c>
      <c r="W8372">
        <f t="shared" si="520"/>
        <v>1</v>
      </c>
      <c r="X8372">
        <f t="shared" si="521"/>
        <v>237</v>
      </c>
      <c r="Y8372">
        <f>SUMIF(货件明细!K:K,F8372,货件明细!I:I)</f>
        <v>0</v>
      </c>
      <c r="Z8372">
        <f t="shared" si="522"/>
        <v>44.3</v>
      </c>
      <c r="AA8372">
        <f>SUMIF(货件明细!K:K,F8372,货件明细!J:J)</f>
        <v>0</v>
      </c>
      <c r="AB8372">
        <f t="shared" si="523"/>
        <v>1</v>
      </c>
    </row>
    <row r="8373" spans="1:28">
      <c r="A8373">
        <v>2026</v>
      </c>
      <c r="B8373">
        <v>1</v>
      </c>
      <c r="C8373">
        <v>3</v>
      </c>
      <c r="D8373" s="4">
        <v>46039</v>
      </c>
      <c r="E8373" t="s">
        <v>28</v>
      </c>
      <c r="F8373" t="s">
        <v>8597</v>
      </c>
      <c r="G8373" t="s">
        <v>163</v>
      </c>
      <c r="H8373" t="s">
        <v>71</v>
      </c>
      <c r="I8373" t="s">
        <v>145</v>
      </c>
      <c r="J8373" t="s">
        <v>7637</v>
      </c>
      <c r="K8373" t="s">
        <v>7637</v>
      </c>
      <c r="L8373" t="s">
        <v>46</v>
      </c>
      <c r="M8373" t="s">
        <v>2882</v>
      </c>
      <c r="N8373" t="s">
        <v>3135</v>
      </c>
      <c r="O8373">
        <v>44.3</v>
      </c>
      <c r="P8373">
        <v>8.97435897435897</v>
      </c>
      <c r="Q8373">
        <v>200</v>
      </c>
      <c r="R8373">
        <v>208.974358974359</v>
      </c>
      <c r="S8373">
        <v>0</v>
      </c>
      <c r="T8373">
        <v>208.974358974359</v>
      </c>
      <c r="U8373">
        <v>237</v>
      </c>
      <c r="V8373">
        <f>SUMIF(货件明细!K:K,F8373,货件明细!AQ:AQ)</f>
        <v>0</v>
      </c>
      <c r="W8373">
        <f t="shared" si="520"/>
        <v>1</v>
      </c>
      <c r="X8373">
        <f t="shared" si="521"/>
        <v>237</v>
      </c>
      <c r="Y8373">
        <f>SUMIF(货件明细!K:K,F8373,货件明细!I:I)</f>
        <v>0</v>
      </c>
      <c r="Z8373">
        <f t="shared" si="522"/>
        <v>44.3</v>
      </c>
      <c r="AA8373">
        <f>SUMIF(货件明细!K:K,F8373,货件明细!J:J)</f>
        <v>0</v>
      </c>
      <c r="AB8373">
        <f t="shared" si="523"/>
        <v>1</v>
      </c>
    </row>
    <row r="8374" spans="1:28">
      <c r="A8374">
        <v>2026</v>
      </c>
      <c r="B8374">
        <v>1</v>
      </c>
      <c r="C8374">
        <v>3</v>
      </c>
      <c r="D8374" s="4">
        <v>46039</v>
      </c>
      <c r="E8374" t="s">
        <v>28</v>
      </c>
      <c r="F8374" t="s">
        <v>8598</v>
      </c>
      <c r="G8374" t="s">
        <v>54</v>
      </c>
      <c r="H8374" t="s">
        <v>31</v>
      </c>
      <c r="I8374" t="s">
        <v>80</v>
      </c>
      <c r="J8374" t="s">
        <v>7637</v>
      </c>
      <c r="K8374" t="s">
        <v>7637</v>
      </c>
      <c r="L8374" t="s">
        <v>46</v>
      </c>
      <c r="M8374" t="s">
        <v>2882</v>
      </c>
      <c r="N8374" t="s">
        <v>3135</v>
      </c>
      <c r="O8374">
        <v>42.15</v>
      </c>
      <c r="P8374">
        <v>8.97435897435897</v>
      </c>
      <c r="Q8374">
        <v>233.009090909091</v>
      </c>
      <c r="R8374">
        <v>241.98344988345</v>
      </c>
      <c r="S8374">
        <v>0</v>
      </c>
      <c r="T8374">
        <v>241.98344988345</v>
      </c>
      <c r="U8374">
        <v>354</v>
      </c>
      <c r="V8374">
        <f>SUMIF(货件明细!K:K,F8374,货件明细!AQ:AQ)</f>
        <v>0</v>
      </c>
      <c r="W8374">
        <f t="shared" si="520"/>
        <v>1</v>
      </c>
      <c r="X8374">
        <f t="shared" si="521"/>
        <v>354</v>
      </c>
      <c r="Y8374">
        <f>SUMIF(货件明细!K:K,F8374,货件明细!I:I)</f>
        <v>0</v>
      </c>
      <c r="Z8374">
        <f t="shared" si="522"/>
        <v>42.15</v>
      </c>
      <c r="AA8374">
        <f>SUMIF(货件明细!K:K,F8374,货件明细!J:J)</f>
        <v>0</v>
      </c>
      <c r="AB8374">
        <f t="shared" si="523"/>
        <v>1</v>
      </c>
    </row>
    <row r="8375" spans="1:28">
      <c r="A8375">
        <v>2026</v>
      </c>
      <c r="B8375">
        <v>1</v>
      </c>
      <c r="C8375">
        <v>3</v>
      </c>
      <c r="D8375" s="4">
        <v>46039</v>
      </c>
      <c r="E8375" t="s">
        <v>28</v>
      </c>
      <c r="F8375" t="s">
        <v>8599</v>
      </c>
      <c r="G8375" t="s">
        <v>1517</v>
      </c>
      <c r="H8375" t="s">
        <v>71</v>
      </c>
      <c r="I8375" t="s">
        <v>80</v>
      </c>
      <c r="J8375" t="s">
        <v>7637</v>
      </c>
      <c r="K8375" t="s">
        <v>7637</v>
      </c>
      <c r="L8375" t="s">
        <v>46</v>
      </c>
      <c r="M8375" t="s">
        <v>2882</v>
      </c>
      <c r="N8375" t="s">
        <v>3135</v>
      </c>
      <c r="O8375">
        <v>42.15</v>
      </c>
      <c r="P8375">
        <v>8.97435897435897</v>
      </c>
      <c r="Q8375">
        <v>151.352380952381</v>
      </c>
      <c r="R8375">
        <v>160.32673992674</v>
      </c>
      <c r="S8375">
        <v>0</v>
      </c>
      <c r="T8375">
        <v>160.32673992674</v>
      </c>
      <c r="U8375">
        <v>354</v>
      </c>
      <c r="V8375">
        <f>SUMIF(货件明细!K:K,F8375,货件明细!AQ:AQ)</f>
        <v>0</v>
      </c>
      <c r="W8375">
        <f t="shared" si="520"/>
        <v>1</v>
      </c>
      <c r="X8375">
        <f t="shared" si="521"/>
        <v>354</v>
      </c>
      <c r="Y8375">
        <f>SUMIF(货件明细!K:K,F8375,货件明细!I:I)</f>
        <v>0</v>
      </c>
      <c r="Z8375">
        <f t="shared" si="522"/>
        <v>42.15</v>
      </c>
      <c r="AA8375">
        <f>SUMIF(货件明细!K:K,F8375,货件明细!J:J)</f>
        <v>0</v>
      </c>
      <c r="AB8375">
        <f t="shared" si="523"/>
        <v>1</v>
      </c>
    </row>
    <row r="8376" spans="1:28">
      <c r="A8376">
        <v>2026</v>
      </c>
      <c r="B8376">
        <v>1</v>
      </c>
      <c r="C8376">
        <v>3</v>
      </c>
      <c r="D8376" s="4">
        <v>46039</v>
      </c>
      <c r="E8376" t="s">
        <v>28</v>
      </c>
      <c r="F8376" t="s">
        <v>8600</v>
      </c>
      <c r="G8376" t="s">
        <v>6724</v>
      </c>
      <c r="H8376" t="s">
        <v>71</v>
      </c>
      <c r="I8376" t="s">
        <v>80</v>
      </c>
      <c r="J8376" t="s">
        <v>7637</v>
      </c>
      <c r="K8376" t="s">
        <v>7637</v>
      </c>
      <c r="L8376" t="s">
        <v>46</v>
      </c>
      <c r="M8376" t="s">
        <v>2882</v>
      </c>
      <c r="N8376" t="s">
        <v>3135</v>
      </c>
      <c r="O8376">
        <v>42.15</v>
      </c>
      <c r="P8376">
        <v>8.97435897435897</v>
      </c>
      <c r="Q8376">
        <v>204</v>
      </c>
      <c r="R8376">
        <v>212.974358974359</v>
      </c>
      <c r="S8376">
        <v>0</v>
      </c>
      <c r="T8376">
        <v>212.974358974359</v>
      </c>
      <c r="U8376">
        <v>354</v>
      </c>
      <c r="V8376">
        <f>SUMIF(货件明细!K:K,F8376,货件明细!AQ:AQ)</f>
        <v>0</v>
      </c>
      <c r="W8376">
        <f t="shared" si="520"/>
        <v>1</v>
      </c>
      <c r="X8376">
        <f t="shared" si="521"/>
        <v>354</v>
      </c>
      <c r="Y8376">
        <f>SUMIF(货件明细!K:K,F8376,货件明细!I:I)</f>
        <v>0</v>
      </c>
      <c r="Z8376">
        <f t="shared" si="522"/>
        <v>42.15</v>
      </c>
      <c r="AA8376">
        <f>SUMIF(货件明细!K:K,F8376,货件明细!J:J)</f>
        <v>0</v>
      </c>
      <c r="AB8376">
        <f t="shared" si="523"/>
        <v>1</v>
      </c>
    </row>
    <row r="8377" spans="1:28">
      <c r="A8377">
        <v>2026</v>
      </c>
      <c r="B8377">
        <v>1</v>
      </c>
      <c r="C8377">
        <v>3</v>
      </c>
      <c r="D8377" s="4">
        <v>46039</v>
      </c>
      <c r="E8377" t="s">
        <v>28</v>
      </c>
      <c r="F8377" t="s">
        <v>8601</v>
      </c>
      <c r="G8377" t="s">
        <v>68</v>
      </c>
      <c r="H8377" t="s">
        <v>31</v>
      </c>
      <c r="I8377" t="s">
        <v>80</v>
      </c>
      <c r="J8377" t="s">
        <v>7637</v>
      </c>
      <c r="K8377" t="s">
        <v>7637</v>
      </c>
      <c r="L8377" t="s">
        <v>46</v>
      </c>
      <c r="M8377" t="s">
        <v>2882</v>
      </c>
      <c r="N8377" t="s">
        <v>3135</v>
      </c>
      <c r="O8377">
        <v>42.15</v>
      </c>
      <c r="P8377">
        <v>8.97435897435897</v>
      </c>
      <c r="Q8377">
        <v>300.9</v>
      </c>
      <c r="R8377">
        <v>309.874358974359</v>
      </c>
      <c r="S8377">
        <v>0</v>
      </c>
      <c r="T8377">
        <v>309.874358974359</v>
      </c>
      <c r="U8377">
        <v>354</v>
      </c>
      <c r="V8377">
        <f>SUMIF(货件明细!K:K,F8377,货件明细!AQ:AQ)</f>
        <v>0</v>
      </c>
      <c r="W8377">
        <f t="shared" si="520"/>
        <v>1</v>
      </c>
      <c r="X8377">
        <f t="shared" si="521"/>
        <v>354</v>
      </c>
      <c r="Y8377">
        <f>SUMIF(货件明细!K:K,F8377,货件明细!I:I)</f>
        <v>0</v>
      </c>
      <c r="Z8377">
        <f t="shared" si="522"/>
        <v>42.15</v>
      </c>
      <c r="AA8377">
        <f>SUMIF(货件明细!K:K,F8377,货件明细!J:J)</f>
        <v>0</v>
      </c>
      <c r="AB8377">
        <f t="shared" si="523"/>
        <v>1</v>
      </c>
    </row>
    <row r="8378" spans="1:28">
      <c r="A8378">
        <v>2026</v>
      </c>
      <c r="B8378">
        <v>1</v>
      </c>
      <c r="C8378">
        <v>3</v>
      </c>
      <c r="D8378" s="4">
        <v>46039</v>
      </c>
      <c r="E8378" t="s">
        <v>28</v>
      </c>
      <c r="F8378" t="s">
        <v>8602</v>
      </c>
      <c r="G8378" t="s">
        <v>163</v>
      </c>
      <c r="H8378" t="s">
        <v>71</v>
      </c>
      <c r="I8378" t="s">
        <v>80</v>
      </c>
      <c r="J8378" t="s">
        <v>7637</v>
      </c>
      <c r="K8378" t="s">
        <v>7637</v>
      </c>
      <c r="L8378" t="s">
        <v>46</v>
      </c>
      <c r="M8378" t="s">
        <v>2882</v>
      </c>
      <c r="N8378" t="s">
        <v>3135</v>
      </c>
      <c r="O8378">
        <v>42.15</v>
      </c>
      <c r="P8378">
        <v>8.97435897435897</v>
      </c>
      <c r="Q8378">
        <v>212.5</v>
      </c>
      <c r="R8378">
        <v>221.474358974359</v>
      </c>
      <c r="S8378">
        <v>0</v>
      </c>
      <c r="T8378">
        <v>221.474358974359</v>
      </c>
      <c r="U8378">
        <v>354</v>
      </c>
      <c r="V8378">
        <f>SUMIF(货件明细!K:K,F8378,货件明细!AQ:AQ)</f>
        <v>0</v>
      </c>
      <c r="W8378">
        <f t="shared" si="520"/>
        <v>1</v>
      </c>
      <c r="X8378">
        <f t="shared" si="521"/>
        <v>354</v>
      </c>
      <c r="Y8378">
        <f>SUMIF(货件明细!K:K,F8378,货件明细!I:I)</f>
        <v>0</v>
      </c>
      <c r="Z8378">
        <f t="shared" si="522"/>
        <v>42.15</v>
      </c>
      <c r="AA8378">
        <f>SUMIF(货件明细!K:K,F8378,货件明细!J:J)</f>
        <v>0</v>
      </c>
      <c r="AB8378">
        <f t="shared" si="523"/>
        <v>1</v>
      </c>
    </row>
    <row r="8379" spans="1:28">
      <c r="A8379">
        <v>2026</v>
      </c>
      <c r="B8379">
        <v>1</v>
      </c>
      <c r="C8379">
        <v>3</v>
      </c>
      <c r="D8379" s="4">
        <v>46039</v>
      </c>
      <c r="E8379" t="s">
        <v>28</v>
      </c>
      <c r="F8379" t="s">
        <v>8603</v>
      </c>
      <c r="G8379" t="s">
        <v>54</v>
      </c>
      <c r="H8379" t="s">
        <v>31</v>
      </c>
      <c r="I8379" t="s">
        <v>41</v>
      </c>
      <c r="J8379" t="s">
        <v>7637</v>
      </c>
      <c r="K8379" t="s">
        <v>7637</v>
      </c>
      <c r="L8379" t="s">
        <v>46</v>
      </c>
      <c r="M8379" t="s">
        <v>2882</v>
      </c>
      <c r="N8379" t="s">
        <v>3135</v>
      </c>
      <c r="O8379">
        <v>26.5</v>
      </c>
      <c r="P8379">
        <v>8.97435897435897</v>
      </c>
      <c r="Q8379">
        <v>233.009090909091</v>
      </c>
      <c r="R8379">
        <v>241.98344988345</v>
      </c>
      <c r="S8379">
        <v>0</v>
      </c>
      <c r="T8379">
        <v>241.98344988345</v>
      </c>
      <c r="U8379">
        <v>98</v>
      </c>
      <c r="V8379">
        <f>SUMIF(货件明细!K:K,F8379,货件明细!AQ:AQ)</f>
        <v>0</v>
      </c>
      <c r="W8379">
        <f t="shared" si="520"/>
        <v>1</v>
      </c>
      <c r="X8379">
        <f t="shared" si="521"/>
        <v>98</v>
      </c>
      <c r="Y8379">
        <f>SUMIF(货件明细!K:K,F8379,货件明细!I:I)</f>
        <v>0</v>
      </c>
      <c r="Z8379">
        <f t="shared" si="522"/>
        <v>26.5</v>
      </c>
      <c r="AA8379">
        <f>SUMIF(货件明细!K:K,F8379,货件明细!J:J)</f>
        <v>0</v>
      </c>
      <c r="AB8379">
        <f t="shared" si="523"/>
        <v>1</v>
      </c>
    </row>
    <row r="8380" spans="1:28">
      <c r="A8380">
        <v>2026</v>
      </c>
      <c r="B8380">
        <v>1</v>
      </c>
      <c r="C8380">
        <v>3</v>
      </c>
      <c r="D8380" s="4">
        <v>46039</v>
      </c>
      <c r="E8380" t="s">
        <v>28</v>
      </c>
      <c r="F8380" t="s">
        <v>8604</v>
      </c>
      <c r="G8380" t="s">
        <v>1517</v>
      </c>
      <c r="H8380" t="s">
        <v>71</v>
      </c>
      <c r="I8380" t="s">
        <v>41</v>
      </c>
      <c r="J8380" t="s">
        <v>7637</v>
      </c>
      <c r="K8380" t="s">
        <v>7637</v>
      </c>
      <c r="L8380" t="s">
        <v>46</v>
      </c>
      <c r="M8380" t="s">
        <v>2882</v>
      </c>
      <c r="N8380" t="s">
        <v>3135</v>
      </c>
      <c r="O8380">
        <v>26.5</v>
      </c>
      <c r="P8380">
        <v>8.97435897435897</v>
      </c>
      <c r="Q8380">
        <v>151.352380952381</v>
      </c>
      <c r="R8380">
        <v>160.32673992674</v>
      </c>
      <c r="S8380">
        <v>0</v>
      </c>
      <c r="T8380">
        <v>160.32673992674</v>
      </c>
      <c r="U8380">
        <v>98</v>
      </c>
      <c r="V8380">
        <f>SUMIF(货件明细!K:K,F8380,货件明细!AQ:AQ)</f>
        <v>0</v>
      </c>
      <c r="W8380">
        <f t="shared" si="520"/>
        <v>1</v>
      </c>
      <c r="X8380">
        <f t="shared" si="521"/>
        <v>98</v>
      </c>
      <c r="Y8380">
        <f>SUMIF(货件明细!K:K,F8380,货件明细!I:I)</f>
        <v>0</v>
      </c>
      <c r="Z8380">
        <f t="shared" si="522"/>
        <v>26.5</v>
      </c>
      <c r="AA8380">
        <f>SUMIF(货件明细!K:K,F8380,货件明细!J:J)</f>
        <v>0</v>
      </c>
      <c r="AB8380">
        <f t="shared" si="523"/>
        <v>1</v>
      </c>
    </row>
    <row r="8381" spans="1:28">
      <c r="A8381">
        <v>2026</v>
      </c>
      <c r="B8381">
        <v>1</v>
      </c>
      <c r="C8381">
        <v>3</v>
      </c>
      <c r="D8381" s="4">
        <v>46039</v>
      </c>
      <c r="E8381" t="s">
        <v>28</v>
      </c>
      <c r="F8381" t="s">
        <v>8605</v>
      </c>
      <c r="G8381" t="s">
        <v>6724</v>
      </c>
      <c r="H8381" t="s">
        <v>71</v>
      </c>
      <c r="I8381" t="s">
        <v>41</v>
      </c>
      <c r="J8381" t="s">
        <v>7637</v>
      </c>
      <c r="K8381" t="s">
        <v>7637</v>
      </c>
      <c r="L8381" t="s">
        <v>46</v>
      </c>
      <c r="M8381" t="s">
        <v>2882</v>
      </c>
      <c r="N8381" t="s">
        <v>3135</v>
      </c>
      <c r="O8381">
        <v>26.5</v>
      </c>
      <c r="P8381">
        <v>8.97435897435897</v>
      </c>
      <c r="Q8381">
        <v>120</v>
      </c>
      <c r="R8381">
        <v>128.974358974359</v>
      </c>
      <c r="S8381">
        <v>0</v>
      </c>
      <c r="T8381">
        <v>128.974358974359</v>
      </c>
      <c r="U8381">
        <v>98</v>
      </c>
      <c r="V8381">
        <f>SUMIF(货件明细!K:K,F8381,货件明细!AQ:AQ)</f>
        <v>0</v>
      </c>
      <c r="W8381">
        <f t="shared" si="520"/>
        <v>1</v>
      </c>
      <c r="X8381">
        <f t="shared" si="521"/>
        <v>98</v>
      </c>
      <c r="Y8381">
        <f>SUMIF(货件明细!K:K,F8381,货件明细!I:I)</f>
        <v>0</v>
      </c>
      <c r="Z8381">
        <f t="shared" si="522"/>
        <v>26.5</v>
      </c>
      <c r="AA8381">
        <f>SUMIF(货件明细!K:K,F8381,货件明细!J:J)</f>
        <v>0</v>
      </c>
      <c r="AB8381">
        <f t="shared" si="523"/>
        <v>1</v>
      </c>
    </row>
    <row r="8382" spans="1:28">
      <c r="A8382">
        <v>2026</v>
      </c>
      <c r="B8382">
        <v>1</v>
      </c>
      <c r="C8382">
        <v>3</v>
      </c>
      <c r="D8382" s="4">
        <v>46039</v>
      </c>
      <c r="E8382" t="s">
        <v>28</v>
      </c>
      <c r="F8382" t="s">
        <v>8606</v>
      </c>
      <c r="G8382" t="s">
        <v>68</v>
      </c>
      <c r="H8382" t="s">
        <v>31</v>
      </c>
      <c r="I8382" t="s">
        <v>41</v>
      </c>
      <c r="J8382" t="s">
        <v>7637</v>
      </c>
      <c r="K8382" t="s">
        <v>7637</v>
      </c>
      <c r="L8382" t="s">
        <v>46</v>
      </c>
      <c r="M8382" t="s">
        <v>2882</v>
      </c>
      <c r="N8382" t="s">
        <v>3135</v>
      </c>
      <c r="O8382">
        <v>26.5</v>
      </c>
      <c r="P8382">
        <v>8.97435897435897</v>
      </c>
      <c r="Q8382">
        <v>177</v>
      </c>
      <c r="R8382">
        <v>185.974358974359</v>
      </c>
      <c r="S8382">
        <v>0</v>
      </c>
      <c r="T8382">
        <v>185.974358974359</v>
      </c>
      <c r="U8382">
        <v>98</v>
      </c>
      <c r="V8382">
        <f>SUMIF(货件明细!K:K,F8382,货件明细!AQ:AQ)</f>
        <v>0</v>
      </c>
      <c r="W8382">
        <f t="shared" si="520"/>
        <v>1</v>
      </c>
      <c r="X8382">
        <f t="shared" si="521"/>
        <v>98</v>
      </c>
      <c r="Y8382">
        <f>SUMIF(货件明细!K:K,F8382,货件明细!I:I)</f>
        <v>0</v>
      </c>
      <c r="Z8382">
        <f t="shared" si="522"/>
        <v>26.5</v>
      </c>
      <c r="AA8382">
        <f>SUMIF(货件明细!K:K,F8382,货件明细!J:J)</f>
        <v>0</v>
      </c>
      <c r="AB8382">
        <f t="shared" si="523"/>
        <v>1</v>
      </c>
    </row>
    <row r="8383" spans="1:28">
      <c r="A8383">
        <v>2026</v>
      </c>
      <c r="B8383">
        <v>1</v>
      </c>
      <c r="C8383">
        <v>3</v>
      </c>
      <c r="D8383" s="4">
        <v>46039</v>
      </c>
      <c r="E8383" t="s">
        <v>28</v>
      </c>
      <c r="F8383" t="s">
        <v>8607</v>
      </c>
      <c r="G8383" t="s">
        <v>163</v>
      </c>
      <c r="H8383" t="s">
        <v>71</v>
      </c>
      <c r="I8383" t="s">
        <v>41</v>
      </c>
      <c r="J8383" t="s">
        <v>7637</v>
      </c>
      <c r="K8383" t="s">
        <v>7637</v>
      </c>
      <c r="L8383" t="s">
        <v>46</v>
      </c>
      <c r="M8383" t="s">
        <v>2882</v>
      </c>
      <c r="N8383" t="s">
        <v>3135</v>
      </c>
      <c r="O8383">
        <v>26.5</v>
      </c>
      <c r="P8383">
        <v>8.97435897435897</v>
      </c>
      <c r="Q8383">
        <v>125</v>
      </c>
      <c r="R8383">
        <v>133.974358974359</v>
      </c>
      <c r="S8383">
        <v>0</v>
      </c>
      <c r="T8383">
        <v>133.974358974359</v>
      </c>
      <c r="U8383">
        <v>98</v>
      </c>
      <c r="V8383">
        <f>SUMIF(货件明细!K:K,F8383,货件明细!AQ:AQ)</f>
        <v>0</v>
      </c>
      <c r="W8383">
        <f t="shared" ref="W8383:W8446" si="524">IF(V8383=U8383,0,1)</f>
        <v>1</v>
      </c>
      <c r="X8383">
        <f t="shared" ref="X8383:X8446" si="525">U8383</f>
        <v>98</v>
      </c>
      <c r="Y8383">
        <f>SUMIF(货件明细!K:K,F8383,货件明细!I:I)</f>
        <v>0</v>
      </c>
      <c r="Z8383">
        <f t="shared" ref="Z8383:Z8446" si="526">O8383-Y8383</f>
        <v>26.5</v>
      </c>
      <c r="AA8383">
        <f>SUMIF(货件明细!K:K,F8383,货件明细!J:J)</f>
        <v>0</v>
      </c>
      <c r="AB8383">
        <f t="shared" ref="AB8383:AB8446" si="527">IF(T8383=AA8383,0,1)</f>
        <v>1</v>
      </c>
    </row>
    <row r="8384" spans="1:28">
      <c r="A8384">
        <v>2026</v>
      </c>
      <c r="B8384">
        <v>1</v>
      </c>
      <c r="C8384">
        <v>3</v>
      </c>
      <c r="D8384" s="4">
        <v>46039</v>
      </c>
      <c r="E8384" t="s">
        <v>28</v>
      </c>
      <c r="F8384" t="s">
        <v>8608</v>
      </c>
      <c r="G8384" t="s">
        <v>54</v>
      </c>
      <c r="H8384" t="s">
        <v>31</v>
      </c>
      <c r="I8384" t="s">
        <v>96</v>
      </c>
      <c r="J8384" t="s">
        <v>7637</v>
      </c>
      <c r="K8384" t="s">
        <v>7637</v>
      </c>
      <c r="L8384" t="s">
        <v>46</v>
      </c>
      <c r="M8384" t="s">
        <v>2882</v>
      </c>
      <c r="N8384" t="s">
        <v>3135</v>
      </c>
      <c r="O8384">
        <v>61.78</v>
      </c>
      <c r="P8384">
        <v>8.97435897435897</v>
      </c>
      <c r="Q8384">
        <v>349.513636363636</v>
      </c>
      <c r="R8384">
        <v>358.487995337995</v>
      </c>
      <c r="S8384">
        <v>0</v>
      </c>
      <c r="T8384">
        <v>358.487995337995</v>
      </c>
      <c r="U8384">
        <v>367</v>
      </c>
      <c r="V8384">
        <f>SUMIF(货件明细!K:K,F8384,货件明细!AQ:AQ)</f>
        <v>0</v>
      </c>
      <c r="W8384">
        <f t="shared" si="524"/>
        <v>1</v>
      </c>
      <c r="X8384">
        <f t="shared" si="525"/>
        <v>367</v>
      </c>
      <c r="Y8384">
        <f>SUMIF(货件明细!K:K,F8384,货件明细!I:I)</f>
        <v>0</v>
      </c>
      <c r="Z8384">
        <f t="shared" si="526"/>
        <v>61.78</v>
      </c>
      <c r="AA8384">
        <f>SUMIF(货件明细!K:K,F8384,货件明细!J:J)</f>
        <v>0</v>
      </c>
      <c r="AB8384">
        <f t="shared" si="527"/>
        <v>1</v>
      </c>
    </row>
    <row r="8385" spans="1:28">
      <c r="A8385">
        <v>2026</v>
      </c>
      <c r="B8385">
        <v>1</v>
      </c>
      <c r="C8385">
        <v>3</v>
      </c>
      <c r="D8385" s="4">
        <v>46039</v>
      </c>
      <c r="E8385" t="s">
        <v>28</v>
      </c>
      <c r="F8385" t="s">
        <v>8609</v>
      </c>
      <c r="G8385" t="s">
        <v>1517</v>
      </c>
      <c r="H8385" t="s">
        <v>71</v>
      </c>
      <c r="I8385" t="s">
        <v>96</v>
      </c>
      <c r="J8385" t="s">
        <v>7637</v>
      </c>
      <c r="K8385" t="s">
        <v>7637</v>
      </c>
      <c r="L8385" t="s">
        <v>46</v>
      </c>
      <c r="M8385" t="s">
        <v>2882</v>
      </c>
      <c r="N8385" t="s">
        <v>3135</v>
      </c>
      <c r="O8385">
        <v>61.78</v>
      </c>
      <c r="P8385">
        <v>8.97435897435897</v>
      </c>
      <c r="Q8385">
        <v>227.028571428571</v>
      </c>
      <c r="R8385">
        <v>236.00293040293</v>
      </c>
      <c r="S8385">
        <v>0</v>
      </c>
      <c r="T8385">
        <v>236.00293040293</v>
      </c>
      <c r="U8385">
        <v>367</v>
      </c>
      <c r="V8385">
        <f>SUMIF(货件明细!K:K,F8385,货件明细!AQ:AQ)</f>
        <v>0</v>
      </c>
      <c r="W8385">
        <f t="shared" si="524"/>
        <v>1</v>
      </c>
      <c r="X8385">
        <f t="shared" si="525"/>
        <v>367</v>
      </c>
      <c r="Y8385">
        <f>SUMIF(货件明细!K:K,F8385,货件明细!I:I)</f>
        <v>0</v>
      </c>
      <c r="Z8385">
        <f t="shared" si="526"/>
        <v>61.78</v>
      </c>
      <c r="AA8385">
        <f>SUMIF(货件明细!K:K,F8385,货件明细!J:J)</f>
        <v>0</v>
      </c>
      <c r="AB8385">
        <f t="shared" si="527"/>
        <v>1</v>
      </c>
    </row>
    <row r="8386" spans="1:28">
      <c r="A8386">
        <v>2026</v>
      </c>
      <c r="B8386">
        <v>1</v>
      </c>
      <c r="C8386">
        <v>3</v>
      </c>
      <c r="D8386" s="4">
        <v>46039</v>
      </c>
      <c r="E8386" t="s">
        <v>28</v>
      </c>
      <c r="F8386" t="s">
        <v>8610</v>
      </c>
      <c r="G8386" t="s">
        <v>6724</v>
      </c>
      <c r="H8386" t="s">
        <v>71</v>
      </c>
      <c r="I8386" t="s">
        <v>96</v>
      </c>
      <c r="J8386" t="s">
        <v>7637</v>
      </c>
      <c r="K8386" t="s">
        <v>7637</v>
      </c>
      <c r="L8386" t="s">
        <v>46</v>
      </c>
      <c r="M8386" t="s">
        <v>2882</v>
      </c>
      <c r="N8386" t="s">
        <v>3135</v>
      </c>
      <c r="O8386">
        <v>61.78</v>
      </c>
      <c r="P8386">
        <v>8.97435897435897</v>
      </c>
      <c r="Q8386">
        <v>288</v>
      </c>
      <c r="R8386">
        <v>296.974358974359</v>
      </c>
      <c r="S8386">
        <v>0</v>
      </c>
      <c r="T8386">
        <v>296.974358974359</v>
      </c>
      <c r="U8386">
        <v>367</v>
      </c>
      <c r="V8386">
        <f>SUMIF(货件明细!K:K,F8386,货件明细!AQ:AQ)</f>
        <v>0</v>
      </c>
      <c r="W8386">
        <f t="shared" si="524"/>
        <v>1</v>
      </c>
      <c r="X8386">
        <f t="shared" si="525"/>
        <v>367</v>
      </c>
      <c r="Y8386">
        <f>SUMIF(货件明细!K:K,F8386,货件明细!I:I)</f>
        <v>0</v>
      </c>
      <c r="Z8386">
        <f t="shared" si="526"/>
        <v>61.78</v>
      </c>
      <c r="AA8386">
        <f>SUMIF(货件明细!K:K,F8386,货件明细!J:J)</f>
        <v>0</v>
      </c>
      <c r="AB8386">
        <f t="shared" si="527"/>
        <v>1</v>
      </c>
    </row>
    <row r="8387" spans="1:28">
      <c r="A8387">
        <v>2026</v>
      </c>
      <c r="B8387">
        <v>1</v>
      </c>
      <c r="C8387">
        <v>3</v>
      </c>
      <c r="D8387" s="4">
        <v>46039</v>
      </c>
      <c r="E8387" t="s">
        <v>28</v>
      </c>
      <c r="F8387" t="s">
        <v>8611</v>
      </c>
      <c r="G8387" t="s">
        <v>68</v>
      </c>
      <c r="H8387" t="s">
        <v>31</v>
      </c>
      <c r="I8387" t="s">
        <v>96</v>
      </c>
      <c r="J8387" t="s">
        <v>7637</v>
      </c>
      <c r="K8387" t="s">
        <v>7637</v>
      </c>
      <c r="L8387" t="s">
        <v>46</v>
      </c>
      <c r="M8387" t="s">
        <v>2882</v>
      </c>
      <c r="N8387" t="s">
        <v>3135</v>
      </c>
      <c r="O8387">
        <v>61.78</v>
      </c>
      <c r="P8387">
        <v>8.97435897435897</v>
      </c>
      <c r="Q8387">
        <v>424.8</v>
      </c>
      <c r="R8387">
        <v>433.774358974359</v>
      </c>
      <c r="S8387">
        <v>0</v>
      </c>
      <c r="T8387">
        <v>433.774358974359</v>
      </c>
      <c r="U8387">
        <v>367</v>
      </c>
      <c r="V8387">
        <f>SUMIF(货件明细!K:K,F8387,货件明细!AQ:AQ)</f>
        <v>0</v>
      </c>
      <c r="W8387">
        <f t="shared" si="524"/>
        <v>1</v>
      </c>
      <c r="X8387">
        <f t="shared" si="525"/>
        <v>367</v>
      </c>
      <c r="Y8387">
        <f>SUMIF(货件明细!K:K,F8387,货件明细!I:I)</f>
        <v>0</v>
      </c>
      <c r="Z8387">
        <f t="shared" si="526"/>
        <v>61.78</v>
      </c>
      <c r="AA8387">
        <f>SUMIF(货件明细!K:K,F8387,货件明细!J:J)</f>
        <v>0</v>
      </c>
      <c r="AB8387">
        <f t="shared" si="527"/>
        <v>1</v>
      </c>
    </row>
    <row r="8388" spans="1:28">
      <c r="A8388">
        <v>2026</v>
      </c>
      <c r="B8388">
        <v>1</v>
      </c>
      <c r="C8388">
        <v>3</v>
      </c>
      <c r="D8388" s="4">
        <v>46039</v>
      </c>
      <c r="E8388" t="s">
        <v>28</v>
      </c>
      <c r="F8388" t="s">
        <v>8612</v>
      </c>
      <c r="G8388" t="s">
        <v>163</v>
      </c>
      <c r="H8388" t="s">
        <v>71</v>
      </c>
      <c r="I8388" t="s">
        <v>96</v>
      </c>
      <c r="J8388" t="s">
        <v>7637</v>
      </c>
      <c r="K8388" t="s">
        <v>7637</v>
      </c>
      <c r="L8388" t="s">
        <v>46</v>
      </c>
      <c r="M8388" t="s">
        <v>2882</v>
      </c>
      <c r="N8388" t="s">
        <v>3135</v>
      </c>
      <c r="O8388">
        <v>61.78</v>
      </c>
      <c r="P8388">
        <v>8.97435897435897</v>
      </c>
      <c r="Q8388">
        <v>300</v>
      </c>
      <c r="R8388">
        <v>308.974358974359</v>
      </c>
      <c r="S8388">
        <v>0</v>
      </c>
      <c r="T8388">
        <v>308.974358974359</v>
      </c>
      <c r="U8388">
        <v>367</v>
      </c>
      <c r="V8388">
        <f>SUMIF(货件明细!K:K,F8388,货件明细!AQ:AQ)</f>
        <v>0</v>
      </c>
      <c r="W8388">
        <f t="shared" si="524"/>
        <v>1</v>
      </c>
      <c r="X8388">
        <f t="shared" si="525"/>
        <v>367</v>
      </c>
      <c r="Y8388">
        <f>SUMIF(货件明细!K:K,F8388,货件明细!I:I)</f>
        <v>0</v>
      </c>
      <c r="Z8388">
        <f t="shared" si="526"/>
        <v>61.78</v>
      </c>
      <c r="AA8388">
        <f>SUMIF(货件明细!K:K,F8388,货件明细!J:J)</f>
        <v>0</v>
      </c>
      <c r="AB8388">
        <f t="shared" si="527"/>
        <v>1</v>
      </c>
    </row>
    <row r="8389" spans="1:28">
      <c r="A8389">
        <v>2026</v>
      </c>
      <c r="B8389">
        <v>1</v>
      </c>
      <c r="C8389">
        <v>3</v>
      </c>
      <c r="D8389" s="4">
        <v>46039</v>
      </c>
      <c r="E8389" t="s">
        <v>28</v>
      </c>
      <c r="F8389" t="s">
        <v>8613</v>
      </c>
      <c r="G8389" t="s">
        <v>54</v>
      </c>
      <c r="H8389" t="s">
        <v>31</v>
      </c>
      <c r="I8389" t="s">
        <v>39</v>
      </c>
      <c r="J8389" t="s">
        <v>7637</v>
      </c>
      <c r="K8389" t="s">
        <v>7637</v>
      </c>
      <c r="L8389" t="s">
        <v>46</v>
      </c>
      <c r="M8389" t="s">
        <v>2882</v>
      </c>
      <c r="N8389" t="s">
        <v>3135</v>
      </c>
      <c r="O8389">
        <v>32.55</v>
      </c>
      <c r="P8389">
        <v>12.5</v>
      </c>
      <c r="Q8389">
        <v>233.009090909091</v>
      </c>
      <c r="R8389">
        <v>245.509090909091</v>
      </c>
      <c r="S8389">
        <v>0</v>
      </c>
      <c r="T8389">
        <v>245.509090909091</v>
      </c>
      <c r="U8389">
        <v>140</v>
      </c>
      <c r="V8389">
        <f>SUMIF(货件明细!K:K,F8389,货件明细!AQ:AQ)</f>
        <v>0</v>
      </c>
      <c r="W8389">
        <f t="shared" si="524"/>
        <v>1</v>
      </c>
      <c r="X8389">
        <f t="shared" si="525"/>
        <v>140</v>
      </c>
      <c r="Y8389">
        <f>SUMIF(货件明细!K:K,F8389,货件明细!I:I)</f>
        <v>0</v>
      </c>
      <c r="Z8389">
        <f t="shared" si="526"/>
        <v>32.55</v>
      </c>
      <c r="AA8389">
        <f>SUMIF(货件明细!K:K,F8389,货件明细!J:J)</f>
        <v>0</v>
      </c>
      <c r="AB8389">
        <f t="shared" si="527"/>
        <v>1</v>
      </c>
    </row>
    <row r="8390" spans="1:28">
      <c r="A8390">
        <v>2026</v>
      </c>
      <c r="B8390">
        <v>1</v>
      </c>
      <c r="C8390">
        <v>3</v>
      </c>
      <c r="D8390" s="4">
        <v>46039</v>
      </c>
      <c r="E8390" t="s">
        <v>28</v>
      </c>
      <c r="F8390" t="s">
        <v>8614</v>
      </c>
      <c r="G8390" t="s">
        <v>1517</v>
      </c>
      <c r="H8390" t="s">
        <v>71</v>
      </c>
      <c r="I8390" t="s">
        <v>39</v>
      </c>
      <c r="J8390" t="s">
        <v>7637</v>
      </c>
      <c r="K8390" t="s">
        <v>7637</v>
      </c>
      <c r="L8390" t="s">
        <v>46</v>
      </c>
      <c r="M8390" t="s">
        <v>2882</v>
      </c>
      <c r="N8390" t="s">
        <v>3135</v>
      </c>
      <c r="O8390">
        <v>32.55</v>
      </c>
      <c r="P8390">
        <v>12.5</v>
      </c>
      <c r="Q8390">
        <v>151.352380952381</v>
      </c>
      <c r="R8390">
        <v>163.852380952381</v>
      </c>
      <c r="S8390">
        <v>0</v>
      </c>
      <c r="T8390">
        <v>163.852380952381</v>
      </c>
      <c r="U8390">
        <v>140</v>
      </c>
      <c r="V8390">
        <f>SUMIF(货件明细!K:K,F8390,货件明细!AQ:AQ)</f>
        <v>0</v>
      </c>
      <c r="W8390">
        <f t="shared" si="524"/>
        <v>1</v>
      </c>
      <c r="X8390">
        <f t="shared" si="525"/>
        <v>140</v>
      </c>
      <c r="Y8390">
        <f>SUMIF(货件明细!K:K,F8390,货件明细!I:I)</f>
        <v>0</v>
      </c>
      <c r="Z8390">
        <f t="shared" si="526"/>
        <v>32.55</v>
      </c>
      <c r="AA8390">
        <f>SUMIF(货件明细!K:K,F8390,货件明细!J:J)</f>
        <v>0</v>
      </c>
      <c r="AB8390">
        <f t="shared" si="527"/>
        <v>1</v>
      </c>
    </row>
    <row r="8391" spans="1:28">
      <c r="A8391">
        <v>2026</v>
      </c>
      <c r="B8391">
        <v>1</v>
      </c>
      <c r="C8391">
        <v>3</v>
      </c>
      <c r="D8391" s="4">
        <v>46039</v>
      </c>
      <c r="E8391" t="s">
        <v>28</v>
      </c>
      <c r="F8391" t="s">
        <v>8615</v>
      </c>
      <c r="G8391" t="s">
        <v>6724</v>
      </c>
      <c r="H8391" t="s">
        <v>71</v>
      </c>
      <c r="I8391" t="s">
        <v>39</v>
      </c>
      <c r="J8391" t="s">
        <v>7637</v>
      </c>
      <c r="K8391" t="s">
        <v>7637</v>
      </c>
      <c r="L8391" t="s">
        <v>46</v>
      </c>
      <c r="M8391" t="s">
        <v>2882</v>
      </c>
      <c r="N8391" t="s">
        <v>3135</v>
      </c>
      <c r="O8391">
        <v>32.55</v>
      </c>
      <c r="P8391">
        <v>12.5</v>
      </c>
      <c r="Q8391">
        <v>192</v>
      </c>
      <c r="R8391">
        <v>204.5</v>
      </c>
      <c r="S8391">
        <v>0</v>
      </c>
      <c r="T8391">
        <v>204.5</v>
      </c>
      <c r="U8391">
        <v>140</v>
      </c>
      <c r="V8391">
        <f>SUMIF(货件明细!K:K,F8391,货件明细!AQ:AQ)</f>
        <v>0</v>
      </c>
      <c r="W8391">
        <f t="shared" si="524"/>
        <v>1</v>
      </c>
      <c r="X8391">
        <f t="shared" si="525"/>
        <v>140</v>
      </c>
      <c r="Y8391">
        <f>SUMIF(货件明细!K:K,F8391,货件明细!I:I)</f>
        <v>0</v>
      </c>
      <c r="Z8391">
        <f t="shared" si="526"/>
        <v>32.55</v>
      </c>
      <c r="AA8391">
        <f>SUMIF(货件明细!K:K,F8391,货件明细!J:J)</f>
        <v>0</v>
      </c>
      <c r="AB8391">
        <f t="shared" si="527"/>
        <v>1</v>
      </c>
    </row>
    <row r="8392" spans="1:28">
      <c r="A8392">
        <v>2026</v>
      </c>
      <c r="B8392">
        <v>1</v>
      </c>
      <c r="C8392">
        <v>3</v>
      </c>
      <c r="D8392" s="4">
        <v>46039</v>
      </c>
      <c r="E8392" t="s">
        <v>28</v>
      </c>
      <c r="F8392" t="s">
        <v>8616</v>
      </c>
      <c r="G8392" t="s">
        <v>68</v>
      </c>
      <c r="H8392" t="s">
        <v>31</v>
      </c>
      <c r="I8392" t="s">
        <v>39</v>
      </c>
      <c r="J8392" t="s">
        <v>7637</v>
      </c>
      <c r="K8392" t="s">
        <v>7637</v>
      </c>
      <c r="L8392" t="s">
        <v>46</v>
      </c>
      <c r="M8392" t="s">
        <v>2882</v>
      </c>
      <c r="N8392" t="s">
        <v>3135</v>
      </c>
      <c r="O8392">
        <v>32.55</v>
      </c>
      <c r="P8392">
        <v>12.5</v>
      </c>
      <c r="Q8392">
        <v>283.2</v>
      </c>
      <c r="R8392">
        <v>295.7</v>
      </c>
      <c r="S8392">
        <v>0</v>
      </c>
      <c r="T8392">
        <v>295.7</v>
      </c>
      <c r="U8392">
        <v>140</v>
      </c>
      <c r="V8392">
        <f>SUMIF(货件明细!K:K,F8392,货件明细!AQ:AQ)</f>
        <v>0</v>
      </c>
      <c r="W8392">
        <f t="shared" si="524"/>
        <v>1</v>
      </c>
      <c r="X8392">
        <f t="shared" si="525"/>
        <v>140</v>
      </c>
      <c r="Y8392">
        <f>SUMIF(货件明细!K:K,F8392,货件明细!I:I)</f>
        <v>0</v>
      </c>
      <c r="Z8392">
        <f t="shared" si="526"/>
        <v>32.55</v>
      </c>
      <c r="AA8392">
        <f>SUMIF(货件明细!K:K,F8392,货件明细!J:J)</f>
        <v>0</v>
      </c>
      <c r="AB8392">
        <f t="shared" si="527"/>
        <v>1</v>
      </c>
    </row>
    <row r="8393" spans="1:28">
      <c r="A8393">
        <v>2026</v>
      </c>
      <c r="B8393">
        <v>1</v>
      </c>
      <c r="C8393">
        <v>3</v>
      </c>
      <c r="D8393" s="4">
        <v>46039</v>
      </c>
      <c r="E8393" t="s">
        <v>28</v>
      </c>
      <c r="F8393" t="s">
        <v>8617</v>
      </c>
      <c r="G8393" t="s">
        <v>163</v>
      </c>
      <c r="H8393" t="s">
        <v>71</v>
      </c>
      <c r="I8393" t="s">
        <v>39</v>
      </c>
      <c r="J8393" t="s">
        <v>7637</v>
      </c>
      <c r="K8393" t="s">
        <v>7637</v>
      </c>
      <c r="L8393" t="s">
        <v>46</v>
      </c>
      <c r="M8393" t="s">
        <v>2882</v>
      </c>
      <c r="N8393" t="s">
        <v>3135</v>
      </c>
      <c r="O8393">
        <v>32.55</v>
      </c>
      <c r="P8393">
        <v>12.5</v>
      </c>
      <c r="Q8393">
        <v>200</v>
      </c>
      <c r="R8393">
        <v>212.5</v>
      </c>
      <c r="S8393">
        <v>0</v>
      </c>
      <c r="T8393">
        <v>212.5</v>
      </c>
      <c r="U8393">
        <v>140</v>
      </c>
      <c r="V8393">
        <f>SUMIF(货件明细!K:K,F8393,货件明细!AQ:AQ)</f>
        <v>0</v>
      </c>
      <c r="W8393">
        <f t="shared" si="524"/>
        <v>1</v>
      </c>
      <c r="X8393">
        <f t="shared" si="525"/>
        <v>140</v>
      </c>
      <c r="Y8393">
        <f>SUMIF(货件明细!K:K,F8393,货件明细!I:I)</f>
        <v>0</v>
      </c>
      <c r="Z8393">
        <f t="shared" si="526"/>
        <v>32.55</v>
      </c>
      <c r="AA8393">
        <f>SUMIF(货件明细!K:K,F8393,货件明细!J:J)</f>
        <v>0</v>
      </c>
      <c r="AB8393">
        <f t="shared" si="527"/>
        <v>1</v>
      </c>
    </row>
    <row r="8394" spans="1:28">
      <c r="A8394">
        <v>2026</v>
      </c>
      <c r="B8394">
        <v>1</v>
      </c>
      <c r="C8394">
        <v>3</v>
      </c>
      <c r="D8394" s="4">
        <v>46039</v>
      </c>
      <c r="E8394" t="s">
        <v>28</v>
      </c>
      <c r="F8394" t="s">
        <v>8618</v>
      </c>
      <c r="G8394" t="s">
        <v>54</v>
      </c>
      <c r="H8394" t="s">
        <v>31</v>
      </c>
      <c r="I8394" t="s">
        <v>32</v>
      </c>
      <c r="J8394" t="s">
        <v>7637</v>
      </c>
      <c r="K8394" t="s">
        <v>7637</v>
      </c>
      <c r="L8394" t="s">
        <v>46</v>
      </c>
      <c r="M8394" t="s">
        <v>2882</v>
      </c>
      <c r="N8394" t="s">
        <v>3135</v>
      </c>
      <c r="O8394">
        <v>10.95</v>
      </c>
      <c r="P8394">
        <v>8.97435897435897</v>
      </c>
      <c r="Q8394">
        <v>116.504545454545</v>
      </c>
      <c r="R8394">
        <v>125.478904428904</v>
      </c>
      <c r="S8394">
        <v>0</v>
      </c>
      <c r="T8394">
        <v>125.478904428904</v>
      </c>
      <c r="U8394">
        <v>59</v>
      </c>
      <c r="V8394">
        <f>SUMIF(货件明细!K:K,F8394,货件明细!AQ:AQ)</f>
        <v>0</v>
      </c>
      <c r="W8394">
        <f t="shared" si="524"/>
        <v>1</v>
      </c>
      <c r="X8394">
        <f t="shared" si="525"/>
        <v>59</v>
      </c>
      <c r="Y8394">
        <f>SUMIF(货件明细!K:K,F8394,货件明细!I:I)</f>
        <v>0</v>
      </c>
      <c r="Z8394">
        <f t="shared" si="526"/>
        <v>10.95</v>
      </c>
      <c r="AA8394">
        <f>SUMIF(货件明细!K:K,F8394,货件明细!J:J)</f>
        <v>0</v>
      </c>
      <c r="AB8394">
        <f t="shared" si="527"/>
        <v>1</v>
      </c>
    </row>
    <row r="8395" spans="1:28">
      <c r="A8395">
        <v>2026</v>
      </c>
      <c r="B8395">
        <v>1</v>
      </c>
      <c r="C8395">
        <v>3</v>
      </c>
      <c r="D8395" s="4">
        <v>46039</v>
      </c>
      <c r="E8395" t="s">
        <v>28</v>
      </c>
      <c r="F8395" t="s">
        <v>8619</v>
      </c>
      <c r="G8395" t="s">
        <v>1517</v>
      </c>
      <c r="H8395" t="s">
        <v>71</v>
      </c>
      <c r="I8395" t="s">
        <v>32</v>
      </c>
      <c r="J8395" t="s">
        <v>7637</v>
      </c>
      <c r="K8395" t="s">
        <v>7637</v>
      </c>
      <c r="L8395" t="s">
        <v>46</v>
      </c>
      <c r="M8395" t="s">
        <v>2882</v>
      </c>
      <c r="N8395" t="s">
        <v>3135</v>
      </c>
      <c r="O8395">
        <v>10.95</v>
      </c>
      <c r="P8395">
        <v>8.97435897435897</v>
      </c>
      <c r="Q8395">
        <v>75.6761904761905</v>
      </c>
      <c r="R8395">
        <v>84.6505494505495</v>
      </c>
      <c r="S8395">
        <v>0</v>
      </c>
      <c r="T8395">
        <v>84.6505494505495</v>
      </c>
      <c r="U8395">
        <v>59</v>
      </c>
      <c r="V8395">
        <f>SUMIF(货件明细!K:K,F8395,货件明细!AQ:AQ)</f>
        <v>0</v>
      </c>
      <c r="W8395">
        <f t="shared" si="524"/>
        <v>1</v>
      </c>
      <c r="X8395">
        <f t="shared" si="525"/>
        <v>59</v>
      </c>
      <c r="Y8395">
        <f>SUMIF(货件明细!K:K,F8395,货件明细!I:I)</f>
        <v>0</v>
      </c>
      <c r="Z8395">
        <f t="shared" si="526"/>
        <v>10.95</v>
      </c>
      <c r="AA8395">
        <f>SUMIF(货件明细!K:K,F8395,货件明细!J:J)</f>
        <v>0</v>
      </c>
      <c r="AB8395">
        <f t="shared" si="527"/>
        <v>1</v>
      </c>
    </row>
    <row r="8396" spans="1:28">
      <c r="A8396">
        <v>2026</v>
      </c>
      <c r="B8396">
        <v>1</v>
      </c>
      <c r="C8396">
        <v>3</v>
      </c>
      <c r="D8396" s="4">
        <v>46039</v>
      </c>
      <c r="E8396" t="s">
        <v>28</v>
      </c>
      <c r="F8396" t="s">
        <v>8620</v>
      </c>
      <c r="G8396" t="s">
        <v>6724</v>
      </c>
      <c r="H8396" t="s">
        <v>71</v>
      </c>
      <c r="I8396" t="s">
        <v>32</v>
      </c>
      <c r="J8396" t="s">
        <v>7637</v>
      </c>
      <c r="K8396" t="s">
        <v>7637</v>
      </c>
      <c r="L8396" t="s">
        <v>46</v>
      </c>
      <c r="M8396" t="s">
        <v>2882</v>
      </c>
      <c r="N8396" t="s">
        <v>3135</v>
      </c>
      <c r="O8396">
        <v>10.95</v>
      </c>
      <c r="P8396">
        <v>8.97435897435897</v>
      </c>
      <c r="Q8396">
        <v>72</v>
      </c>
      <c r="R8396">
        <v>80.974358974359</v>
      </c>
      <c r="S8396">
        <v>0</v>
      </c>
      <c r="T8396">
        <v>80.974358974359</v>
      </c>
      <c r="U8396">
        <v>59</v>
      </c>
      <c r="V8396">
        <f>SUMIF(货件明细!K:K,F8396,货件明细!AQ:AQ)</f>
        <v>0</v>
      </c>
      <c r="W8396">
        <f t="shared" si="524"/>
        <v>1</v>
      </c>
      <c r="X8396">
        <f t="shared" si="525"/>
        <v>59</v>
      </c>
      <c r="Y8396">
        <f>SUMIF(货件明细!K:K,F8396,货件明细!I:I)</f>
        <v>0</v>
      </c>
      <c r="Z8396">
        <f t="shared" si="526"/>
        <v>10.95</v>
      </c>
      <c r="AA8396">
        <f>SUMIF(货件明细!K:K,F8396,货件明细!J:J)</f>
        <v>0</v>
      </c>
      <c r="AB8396">
        <f t="shared" si="527"/>
        <v>1</v>
      </c>
    </row>
    <row r="8397" spans="1:28">
      <c r="A8397">
        <v>2026</v>
      </c>
      <c r="B8397">
        <v>1</v>
      </c>
      <c r="C8397">
        <v>3</v>
      </c>
      <c r="D8397" s="4">
        <v>46039</v>
      </c>
      <c r="E8397" t="s">
        <v>28</v>
      </c>
      <c r="F8397" t="s">
        <v>8621</v>
      </c>
      <c r="G8397" t="s">
        <v>68</v>
      </c>
      <c r="H8397" t="s">
        <v>31</v>
      </c>
      <c r="I8397" t="s">
        <v>32</v>
      </c>
      <c r="J8397" t="s">
        <v>7637</v>
      </c>
      <c r="K8397" t="s">
        <v>7637</v>
      </c>
      <c r="L8397" t="s">
        <v>46</v>
      </c>
      <c r="M8397" t="s">
        <v>2882</v>
      </c>
      <c r="N8397" t="s">
        <v>3135</v>
      </c>
      <c r="O8397">
        <v>10.95</v>
      </c>
      <c r="P8397">
        <v>8.97435897435897</v>
      </c>
      <c r="Q8397">
        <v>106.2</v>
      </c>
      <c r="R8397">
        <v>115.174358974359</v>
      </c>
      <c r="S8397">
        <v>0</v>
      </c>
      <c r="T8397">
        <v>115.174358974359</v>
      </c>
      <c r="U8397">
        <v>59</v>
      </c>
      <c r="V8397">
        <f>SUMIF(货件明细!K:K,F8397,货件明细!AQ:AQ)</f>
        <v>0</v>
      </c>
      <c r="W8397">
        <f t="shared" si="524"/>
        <v>1</v>
      </c>
      <c r="X8397">
        <f t="shared" si="525"/>
        <v>59</v>
      </c>
      <c r="Y8397">
        <f>SUMIF(货件明细!K:K,F8397,货件明细!I:I)</f>
        <v>0</v>
      </c>
      <c r="Z8397">
        <f t="shared" si="526"/>
        <v>10.95</v>
      </c>
      <c r="AA8397">
        <f>SUMIF(货件明细!K:K,F8397,货件明细!J:J)</f>
        <v>0</v>
      </c>
      <c r="AB8397">
        <f t="shared" si="527"/>
        <v>1</v>
      </c>
    </row>
    <row r="8398" spans="1:28">
      <c r="A8398">
        <v>2026</v>
      </c>
      <c r="B8398">
        <v>1</v>
      </c>
      <c r="C8398">
        <v>3</v>
      </c>
      <c r="D8398" s="4">
        <v>46039</v>
      </c>
      <c r="E8398" t="s">
        <v>28</v>
      </c>
      <c r="F8398" t="s">
        <v>8622</v>
      </c>
      <c r="G8398" t="s">
        <v>163</v>
      </c>
      <c r="H8398" t="s">
        <v>71</v>
      </c>
      <c r="I8398" t="s">
        <v>32</v>
      </c>
      <c r="J8398" t="s">
        <v>7637</v>
      </c>
      <c r="K8398" t="s">
        <v>7637</v>
      </c>
      <c r="L8398" t="s">
        <v>46</v>
      </c>
      <c r="M8398" t="s">
        <v>2882</v>
      </c>
      <c r="N8398" t="s">
        <v>3135</v>
      </c>
      <c r="O8398">
        <v>10.95</v>
      </c>
      <c r="P8398">
        <v>8.97435897435897</v>
      </c>
      <c r="Q8398">
        <v>75</v>
      </c>
      <c r="R8398">
        <v>83.974358974359</v>
      </c>
      <c r="S8398">
        <v>0</v>
      </c>
      <c r="T8398">
        <v>83.974358974359</v>
      </c>
      <c r="U8398">
        <v>59</v>
      </c>
      <c r="V8398">
        <f>SUMIF(货件明细!K:K,F8398,货件明细!AQ:AQ)</f>
        <v>0</v>
      </c>
      <c r="W8398">
        <f t="shared" si="524"/>
        <v>1</v>
      </c>
      <c r="X8398">
        <f t="shared" si="525"/>
        <v>59</v>
      </c>
      <c r="Y8398">
        <f>SUMIF(货件明细!K:K,F8398,货件明细!I:I)</f>
        <v>0</v>
      </c>
      <c r="Z8398">
        <f t="shared" si="526"/>
        <v>10.95</v>
      </c>
      <c r="AA8398">
        <f>SUMIF(货件明细!K:K,F8398,货件明细!J:J)</f>
        <v>0</v>
      </c>
      <c r="AB8398">
        <f t="shared" si="527"/>
        <v>1</v>
      </c>
    </row>
    <row r="8399" spans="1:28">
      <c r="A8399">
        <v>2026</v>
      </c>
      <c r="B8399">
        <v>1</v>
      </c>
      <c r="C8399">
        <v>3</v>
      </c>
      <c r="D8399" s="4">
        <v>46039</v>
      </c>
      <c r="E8399" t="s">
        <v>28</v>
      </c>
      <c r="F8399" t="s">
        <v>8623</v>
      </c>
      <c r="G8399" t="s">
        <v>54</v>
      </c>
      <c r="H8399" t="s">
        <v>31</v>
      </c>
      <c r="I8399" t="s">
        <v>111</v>
      </c>
      <c r="J8399" t="s">
        <v>7637</v>
      </c>
      <c r="K8399" t="s">
        <v>7637</v>
      </c>
      <c r="L8399" t="s">
        <v>46</v>
      </c>
      <c r="M8399" t="s">
        <v>2882</v>
      </c>
      <c r="N8399" t="s">
        <v>3135</v>
      </c>
      <c r="O8399">
        <v>12.15</v>
      </c>
      <c r="P8399">
        <v>8.97435897435897</v>
      </c>
      <c r="Q8399">
        <v>116.504545454545</v>
      </c>
      <c r="R8399">
        <v>125.478904428904</v>
      </c>
      <c r="S8399">
        <v>0</v>
      </c>
      <c r="T8399">
        <v>125.478904428904</v>
      </c>
      <c r="U8399">
        <v>71</v>
      </c>
      <c r="V8399">
        <f>SUMIF(货件明细!K:K,F8399,货件明细!AQ:AQ)</f>
        <v>0</v>
      </c>
      <c r="W8399">
        <f t="shared" si="524"/>
        <v>1</v>
      </c>
      <c r="X8399">
        <f t="shared" si="525"/>
        <v>71</v>
      </c>
      <c r="Y8399">
        <f>SUMIF(货件明细!K:K,F8399,货件明细!I:I)</f>
        <v>0</v>
      </c>
      <c r="Z8399">
        <f t="shared" si="526"/>
        <v>12.15</v>
      </c>
      <c r="AA8399">
        <f>SUMIF(货件明细!K:K,F8399,货件明细!J:J)</f>
        <v>0</v>
      </c>
      <c r="AB8399">
        <f t="shared" si="527"/>
        <v>1</v>
      </c>
    </row>
    <row r="8400" spans="1:28">
      <c r="A8400">
        <v>2026</v>
      </c>
      <c r="B8400">
        <v>1</v>
      </c>
      <c r="C8400">
        <v>3</v>
      </c>
      <c r="D8400" s="4">
        <v>46039</v>
      </c>
      <c r="E8400" t="s">
        <v>28</v>
      </c>
      <c r="F8400" t="s">
        <v>8624</v>
      </c>
      <c r="G8400" t="s">
        <v>64</v>
      </c>
      <c r="H8400" t="s">
        <v>44</v>
      </c>
      <c r="I8400" t="s">
        <v>111</v>
      </c>
      <c r="J8400" t="s">
        <v>7637</v>
      </c>
      <c r="K8400" t="s">
        <v>7637</v>
      </c>
      <c r="L8400" t="s">
        <v>46</v>
      </c>
      <c r="M8400" t="s">
        <v>2882</v>
      </c>
      <c r="N8400" t="s">
        <v>3338</v>
      </c>
      <c r="O8400">
        <v>12.15</v>
      </c>
      <c r="P8400">
        <v>8.97435897435897</v>
      </c>
      <c r="Q8400">
        <v>116.35</v>
      </c>
      <c r="R8400">
        <v>125.324358974359</v>
      </c>
      <c r="S8400">
        <v>0</v>
      </c>
      <c r="T8400">
        <v>125.324358974359</v>
      </c>
      <c r="U8400">
        <v>71</v>
      </c>
      <c r="V8400">
        <f>SUMIF(货件明细!K:K,F8400,货件明细!AQ:AQ)</f>
        <v>0</v>
      </c>
      <c r="W8400">
        <f t="shared" si="524"/>
        <v>1</v>
      </c>
      <c r="X8400">
        <f t="shared" si="525"/>
        <v>71</v>
      </c>
      <c r="Y8400">
        <f>SUMIF(货件明细!K:K,F8400,货件明细!I:I)</f>
        <v>0</v>
      </c>
      <c r="Z8400">
        <f t="shared" si="526"/>
        <v>12.15</v>
      </c>
      <c r="AA8400">
        <f>SUMIF(货件明细!K:K,F8400,货件明细!J:J)</f>
        <v>0</v>
      </c>
      <c r="AB8400">
        <f t="shared" si="527"/>
        <v>1</v>
      </c>
    </row>
    <row r="8401" spans="1:28">
      <c r="A8401">
        <v>2026</v>
      </c>
      <c r="B8401">
        <v>1</v>
      </c>
      <c r="C8401">
        <v>3</v>
      </c>
      <c r="D8401" s="4">
        <v>46039</v>
      </c>
      <c r="E8401" t="s">
        <v>28</v>
      </c>
      <c r="F8401" t="s">
        <v>8625</v>
      </c>
      <c r="G8401" t="s">
        <v>6724</v>
      </c>
      <c r="H8401" t="s">
        <v>71</v>
      </c>
      <c r="I8401" t="s">
        <v>111</v>
      </c>
      <c r="J8401" t="s">
        <v>7637</v>
      </c>
      <c r="K8401" t="s">
        <v>7637</v>
      </c>
      <c r="L8401" t="s">
        <v>46</v>
      </c>
      <c r="M8401" t="s">
        <v>2882</v>
      </c>
      <c r="N8401" t="s">
        <v>3135</v>
      </c>
      <c r="O8401">
        <v>12.15</v>
      </c>
      <c r="P8401">
        <v>8.97435897435897</v>
      </c>
      <c r="Q8401">
        <v>60</v>
      </c>
      <c r="R8401">
        <v>68.974358974359</v>
      </c>
      <c r="S8401">
        <v>0</v>
      </c>
      <c r="T8401">
        <v>68.974358974359</v>
      </c>
      <c r="U8401">
        <v>71</v>
      </c>
      <c r="V8401">
        <f>SUMIF(货件明细!K:K,F8401,货件明细!AQ:AQ)</f>
        <v>0</v>
      </c>
      <c r="W8401">
        <f t="shared" si="524"/>
        <v>1</v>
      </c>
      <c r="X8401">
        <f t="shared" si="525"/>
        <v>71</v>
      </c>
      <c r="Y8401">
        <f>SUMIF(货件明细!K:K,F8401,货件明细!I:I)</f>
        <v>0</v>
      </c>
      <c r="Z8401">
        <f t="shared" si="526"/>
        <v>12.15</v>
      </c>
      <c r="AA8401">
        <f>SUMIF(货件明细!K:K,F8401,货件明细!J:J)</f>
        <v>0</v>
      </c>
      <c r="AB8401">
        <f t="shared" si="527"/>
        <v>1</v>
      </c>
    </row>
    <row r="8402" spans="1:28">
      <c r="A8402">
        <v>2026</v>
      </c>
      <c r="B8402">
        <v>1</v>
      </c>
      <c r="C8402">
        <v>3</v>
      </c>
      <c r="D8402" s="4">
        <v>46039</v>
      </c>
      <c r="E8402" t="s">
        <v>28</v>
      </c>
      <c r="F8402" t="s">
        <v>8626</v>
      </c>
      <c r="G8402" t="s">
        <v>1563</v>
      </c>
      <c r="H8402" t="s">
        <v>71</v>
      </c>
      <c r="I8402" t="s">
        <v>111</v>
      </c>
      <c r="J8402" t="s">
        <v>7637</v>
      </c>
      <c r="K8402" t="s">
        <v>7637</v>
      </c>
      <c r="L8402" t="s">
        <v>46</v>
      </c>
      <c r="M8402" t="s">
        <v>2882</v>
      </c>
      <c r="N8402" t="s">
        <v>3338</v>
      </c>
      <c r="O8402">
        <v>12.15</v>
      </c>
      <c r="P8402">
        <v>8.97435897435897</v>
      </c>
      <c r="Q8402">
        <v>76.05</v>
      </c>
      <c r="R8402">
        <v>85.024358974359</v>
      </c>
      <c r="S8402">
        <v>0</v>
      </c>
      <c r="T8402">
        <v>85.024358974359</v>
      </c>
      <c r="U8402">
        <v>71</v>
      </c>
      <c r="V8402">
        <f>SUMIF(货件明细!K:K,F8402,货件明细!AQ:AQ)</f>
        <v>0</v>
      </c>
      <c r="W8402">
        <f t="shared" si="524"/>
        <v>1</v>
      </c>
      <c r="X8402">
        <f t="shared" si="525"/>
        <v>71</v>
      </c>
      <c r="Y8402">
        <f>SUMIF(货件明细!K:K,F8402,货件明细!I:I)</f>
        <v>0</v>
      </c>
      <c r="Z8402">
        <f t="shared" si="526"/>
        <v>12.15</v>
      </c>
      <c r="AA8402">
        <f>SUMIF(货件明细!K:K,F8402,货件明细!J:J)</f>
        <v>0</v>
      </c>
      <c r="AB8402">
        <f t="shared" si="527"/>
        <v>1</v>
      </c>
    </row>
    <row r="8403" spans="1:28">
      <c r="A8403">
        <v>2026</v>
      </c>
      <c r="B8403">
        <v>1</v>
      </c>
      <c r="C8403">
        <v>3</v>
      </c>
      <c r="D8403" s="4">
        <v>46039</v>
      </c>
      <c r="E8403" t="s">
        <v>28</v>
      </c>
      <c r="F8403" t="s">
        <v>8627</v>
      </c>
      <c r="G8403" t="s">
        <v>163</v>
      </c>
      <c r="H8403" t="s">
        <v>71</v>
      </c>
      <c r="I8403" t="s">
        <v>111</v>
      </c>
      <c r="J8403" t="s">
        <v>7637</v>
      </c>
      <c r="K8403" t="s">
        <v>7637</v>
      </c>
      <c r="L8403" t="s">
        <v>46</v>
      </c>
      <c r="M8403" t="s">
        <v>2882</v>
      </c>
      <c r="N8403" t="s">
        <v>3135</v>
      </c>
      <c r="O8403">
        <v>12.5</v>
      </c>
      <c r="P8403">
        <v>8.97435897435897</v>
      </c>
      <c r="Q8403">
        <v>62.5</v>
      </c>
      <c r="R8403">
        <v>71.474358974359</v>
      </c>
      <c r="S8403">
        <v>0</v>
      </c>
      <c r="T8403">
        <v>71.474358974359</v>
      </c>
      <c r="U8403">
        <v>71</v>
      </c>
      <c r="V8403">
        <f>SUMIF(货件明细!K:K,F8403,货件明细!AQ:AQ)</f>
        <v>0</v>
      </c>
      <c r="W8403">
        <f t="shared" si="524"/>
        <v>1</v>
      </c>
      <c r="X8403">
        <f t="shared" si="525"/>
        <v>71</v>
      </c>
      <c r="Y8403">
        <f>SUMIF(货件明细!K:K,F8403,货件明细!I:I)</f>
        <v>0</v>
      </c>
      <c r="Z8403">
        <f t="shared" si="526"/>
        <v>12.5</v>
      </c>
      <c r="AA8403">
        <f>SUMIF(货件明细!K:K,F8403,货件明细!J:J)</f>
        <v>0</v>
      </c>
      <c r="AB8403">
        <f t="shared" si="527"/>
        <v>1</v>
      </c>
    </row>
    <row r="8404" spans="1:28">
      <c r="A8404">
        <v>2026</v>
      </c>
      <c r="B8404">
        <v>1</v>
      </c>
      <c r="C8404">
        <v>3</v>
      </c>
      <c r="D8404" s="4">
        <v>46039</v>
      </c>
      <c r="E8404" t="s">
        <v>28</v>
      </c>
      <c r="F8404" t="s">
        <v>8628</v>
      </c>
      <c r="G8404" t="s">
        <v>54</v>
      </c>
      <c r="H8404" t="s">
        <v>31</v>
      </c>
      <c r="I8404" t="s">
        <v>39</v>
      </c>
      <c r="J8404" t="s">
        <v>7637</v>
      </c>
      <c r="K8404" t="s">
        <v>7637</v>
      </c>
      <c r="L8404" t="s">
        <v>46</v>
      </c>
      <c r="M8404" t="s">
        <v>2882</v>
      </c>
      <c r="N8404" t="s">
        <v>3135</v>
      </c>
      <c r="O8404">
        <v>77.62</v>
      </c>
      <c r="P8404">
        <v>12.5</v>
      </c>
      <c r="Q8404">
        <v>582.522727272727</v>
      </c>
      <c r="R8404">
        <v>595.022727272727</v>
      </c>
      <c r="S8404">
        <v>0</v>
      </c>
      <c r="T8404">
        <v>595.022727272727</v>
      </c>
      <c r="U8404">
        <v>372</v>
      </c>
      <c r="V8404">
        <f>SUMIF(货件明细!K:K,F8404,货件明细!AQ:AQ)</f>
        <v>0</v>
      </c>
      <c r="W8404">
        <f t="shared" si="524"/>
        <v>1</v>
      </c>
      <c r="X8404">
        <f t="shared" si="525"/>
        <v>372</v>
      </c>
      <c r="Y8404">
        <f>SUMIF(货件明细!K:K,F8404,货件明细!I:I)</f>
        <v>0</v>
      </c>
      <c r="Z8404">
        <f t="shared" si="526"/>
        <v>77.62</v>
      </c>
      <c r="AA8404">
        <f>SUMIF(货件明细!K:K,F8404,货件明细!J:J)</f>
        <v>0</v>
      </c>
      <c r="AB8404">
        <f t="shared" si="527"/>
        <v>1</v>
      </c>
    </row>
    <row r="8405" spans="1:28">
      <c r="A8405">
        <v>2026</v>
      </c>
      <c r="B8405">
        <v>1</v>
      </c>
      <c r="C8405">
        <v>3</v>
      </c>
      <c r="D8405" s="4">
        <v>46039</v>
      </c>
      <c r="E8405" t="s">
        <v>28</v>
      </c>
      <c r="F8405" t="s">
        <v>8629</v>
      </c>
      <c r="G8405" t="s">
        <v>1517</v>
      </c>
      <c r="H8405" t="s">
        <v>71</v>
      </c>
      <c r="I8405" t="s">
        <v>39</v>
      </c>
      <c r="J8405" t="s">
        <v>7637</v>
      </c>
      <c r="K8405" t="s">
        <v>7637</v>
      </c>
      <c r="L8405" t="s">
        <v>46</v>
      </c>
      <c r="M8405" t="s">
        <v>2882</v>
      </c>
      <c r="N8405" t="s">
        <v>3135</v>
      </c>
      <c r="O8405">
        <v>77.62</v>
      </c>
      <c r="P8405">
        <v>12.5</v>
      </c>
      <c r="Q8405">
        <v>378.380952380952</v>
      </c>
      <c r="R8405">
        <v>390.880952380952</v>
      </c>
      <c r="S8405">
        <v>0</v>
      </c>
      <c r="T8405">
        <v>390.880952380952</v>
      </c>
      <c r="U8405">
        <v>372</v>
      </c>
      <c r="V8405">
        <f>SUMIF(货件明细!K:K,F8405,货件明细!AQ:AQ)</f>
        <v>0</v>
      </c>
      <c r="W8405">
        <f t="shared" si="524"/>
        <v>1</v>
      </c>
      <c r="X8405">
        <f t="shared" si="525"/>
        <v>372</v>
      </c>
      <c r="Y8405">
        <f>SUMIF(货件明细!K:K,F8405,货件明细!I:I)</f>
        <v>0</v>
      </c>
      <c r="Z8405">
        <f t="shared" si="526"/>
        <v>77.62</v>
      </c>
      <c r="AA8405">
        <f>SUMIF(货件明细!K:K,F8405,货件明细!J:J)</f>
        <v>0</v>
      </c>
      <c r="AB8405">
        <f t="shared" si="527"/>
        <v>1</v>
      </c>
    </row>
    <row r="8406" spans="1:28">
      <c r="A8406">
        <v>2026</v>
      </c>
      <c r="B8406">
        <v>1</v>
      </c>
      <c r="C8406">
        <v>3</v>
      </c>
      <c r="D8406" s="4">
        <v>46039</v>
      </c>
      <c r="E8406" t="s">
        <v>28</v>
      </c>
      <c r="F8406" t="s">
        <v>8630</v>
      </c>
      <c r="G8406" t="s">
        <v>6724</v>
      </c>
      <c r="H8406" t="s">
        <v>71</v>
      </c>
      <c r="I8406" t="s">
        <v>39</v>
      </c>
      <c r="J8406" t="s">
        <v>7637</v>
      </c>
      <c r="K8406" t="s">
        <v>7637</v>
      </c>
      <c r="L8406" t="s">
        <v>46</v>
      </c>
      <c r="M8406" t="s">
        <v>2882</v>
      </c>
      <c r="N8406" t="s">
        <v>3135</v>
      </c>
      <c r="O8406">
        <v>77.62</v>
      </c>
      <c r="P8406">
        <v>12.5</v>
      </c>
      <c r="Q8406">
        <v>360</v>
      </c>
      <c r="R8406">
        <v>372.5</v>
      </c>
      <c r="S8406">
        <v>0</v>
      </c>
      <c r="T8406">
        <v>372.5</v>
      </c>
      <c r="U8406">
        <v>372</v>
      </c>
      <c r="V8406">
        <f>SUMIF(货件明细!K:K,F8406,货件明细!AQ:AQ)</f>
        <v>0</v>
      </c>
      <c r="W8406">
        <f t="shared" si="524"/>
        <v>1</v>
      </c>
      <c r="X8406">
        <f t="shared" si="525"/>
        <v>372</v>
      </c>
      <c r="Y8406">
        <f>SUMIF(货件明细!K:K,F8406,货件明细!I:I)</f>
        <v>0</v>
      </c>
      <c r="Z8406">
        <f t="shared" si="526"/>
        <v>77.62</v>
      </c>
      <c r="AA8406">
        <f>SUMIF(货件明细!K:K,F8406,货件明细!J:J)</f>
        <v>0</v>
      </c>
      <c r="AB8406">
        <f t="shared" si="527"/>
        <v>1</v>
      </c>
    </row>
    <row r="8407" spans="1:28">
      <c r="A8407">
        <v>2026</v>
      </c>
      <c r="B8407">
        <v>1</v>
      </c>
      <c r="C8407">
        <v>3</v>
      </c>
      <c r="D8407" s="4">
        <v>46039</v>
      </c>
      <c r="E8407" t="s">
        <v>28</v>
      </c>
      <c r="F8407" t="s">
        <v>8631</v>
      </c>
      <c r="G8407" t="s">
        <v>68</v>
      </c>
      <c r="H8407" t="s">
        <v>31</v>
      </c>
      <c r="I8407" t="s">
        <v>39</v>
      </c>
      <c r="J8407" t="s">
        <v>7637</v>
      </c>
      <c r="K8407" t="s">
        <v>7637</v>
      </c>
      <c r="L8407" t="s">
        <v>46</v>
      </c>
      <c r="M8407" t="s">
        <v>2882</v>
      </c>
      <c r="N8407" t="s">
        <v>3135</v>
      </c>
      <c r="O8407">
        <v>77.62</v>
      </c>
      <c r="P8407">
        <v>12.5</v>
      </c>
      <c r="Q8407">
        <v>531</v>
      </c>
      <c r="R8407">
        <v>543.5</v>
      </c>
      <c r="S8407">
        <v>0</v>
      </c>
      <c r="T8407">
        <v>543.5</v>
      </c>
      <c r="U8407">
        <v>372</v>
      </c>
      <c r="V8407">
        <f>SUMIF(货件明细!K:K,F8407,货件明细!AQ:AQ)</f>
        <v>0</v>
      </c>
      <c r="W8407">
        <f t="shared" si="524"/>
        <v>1</v>
      </c>
      <c r="X8407">
        <f t="shared" si="525"/>
        <v>372</v>
      </c>
      <c r="Y8407">
        <f>SUMIF(货件明细!K:K,F8407,货件明细!I:I)</f>
        <v>0</v>
      </c>
      <c r="Z8407">
        <f t="shared" si="526"/>
        <v>77.62</v>
      </c>
      <c r="AA8407">
        <f>SUMIF(货件明细!K:K,F8407,货件明细!J:J)</f>
        <v>0</v>
      </c>
      <c r="AB8407">
        <f t="shared" si="527"/>
        <v>1</v>
      </c>
    </row>
    <row r="8408" spans="1:28">
      <c r="A8408">
        <v>2026</v>
      </c>
      <c r="B8408">
        <v>1</v>
      </c>
      <c r="C8408">
        <v>3</v>
      </c>
      <c r="D8408" s="4">
        <v>46039</v>
      </c>
      <c r="E8408" t="s">
        <v>28</v>
      </c>
      <c r="F8408" t="s">
        <v>8632</v>
      </c>
      <c r="G8408" t="s">
        <v>163</v>
      </c>
      <c r="H8408" t="s">
        <v>71</v>
      </c>
      <c r="I8408" t="s">
        <v>39</v>
      </c>
      <c r="J8408" t="s">
        <v>7637</v>
      </c>
      <c r="K8408" t="s">
        <v>7637</v>
      </c>
      <c r="L8408" t="s">
        <v>46</v>
      </c>
      <c r="M8408" t="s">
        <v>2882</v>
      </c>
      <c r="N8408" t="s">
        <v>3135</v>
      </c>
      <c r="O8408">
        <v>77.62</v>
      </c>
      <c r="P8408">
        <v>12.5</v>
      </c>
      <c r="Q8408">
        <v>375</v>
      </c>
      <c r="R8408">
        <v>387.5</v>
      </c>
      <c r="S8408">
        <v>0</v>
      </c>
      <c r="T8408">
        <v>387.5</v>
      </c>
      <c r="U8408">
        <v>372</v>
      </c>
      <c r="V8408">
        <f>SUMIF(货件明细!K:K,F8408,货件明细!AQ:AQ)</f>
        <v>0</v>
      </c>
      <c r="W8408">
        <f t="shared" si="524"/>
        <v>1</v>
      </c>
      <c r="X8408">
        <f t="shared" si="525"/>
        <v>372</v>
      </c>
      <c r="Y8408">
        <f>SUMIF(货件明细!K:K,F8408,货件明细!I:I)</f>
        <v>0</v>
      </c>
      <c r="Z8408">
        <f t="shared" si="526"/>
        <v>77.62</v>
      </c>
      <c r="AA8408">
        <f>SUMIF(货件明细!K:K,F8408,货件明细!J:J)</f>
        <v>0</v>
      </c>
      <c r="AB8408">
        <f t="shared" si="527"/>
        <v>1</v>
      </c>
    </row>
    <row r="8409" spans="1:28">
      <c r="A8409">
        <v>2026</v>
      </c>
      <c r="B8409">
        <v>1</v>
      </c>
      <c r="C8409">
        <v>3</v>
      </c>
      <c r="D8409" s="4">
        <v>46039</v>
      </c>
      <c r="E8409" t="s">
        <v>28</v>
      </c>
      <c r="F8409" t="s">
        <v>8633</v>
      </c>
      <c r="G8409" t="s">
        <v>54</v>
      </c>
      <c r="H8409" t="s">
        <v>31</v>
      </c>
      <c r="I8409" t="s">
        <v>57</v>
      </c>
      <c r="J8409" t="s">
        <v>7637</v>
      </c>
      <c r="K8409" t="s">
        <v>7637</v>
      </c>
      <c r="L8409" t="s">
        <v>46</v>
      </c>
      <c r="M8409" t="s">
        <v>2882</v>
      </c>
      <c r="N8409" t="s">
        <v>3135</v>
      </c>
      <c r="O8409">
        <v>10.9</v>
      </c>
      <c r="P8409">
        <v>12.5</v>
      </c>
      <c r="Q8409">
        <v>116.504545454545</v>
      </c>
      <c r="R8409">
        <v>129.004545454545</v>
      </c>
      <c r="S8409">
        <v>0</v>
      </c>
      <c r="T8409">
        <v>129.004545454545</v>
      </c>
      <c r="U8409">
        <v>73</v>
      </c>
      <c r="V8409">
        <f>SUMIF(货件明细!K:K,F8409,货件明细!AQ:AQ)</f>
        <v>0</v>
      </c>
      <c r="W8409">
        <f t="shared" si="524"/>
        <v>1</v>
      </c>
      <c r="X8409">
        <f t="shared" si="525"/>
        <v>73</v>
      </c>
      <c r="Y8409">
        <f>SUMIF(货件明细!K:K,F8409,货件明细!I:I)</f>
        <v>0</v>
      </c>
      <c r="Z8409">
        <f t="shared" si="526"/>
        <v>10.9</v>
      </c>
      <c r="AA8409">
        <f>SUMIF(货件明细!K:K,F8409,货件明细!J:J)</f>
        <v>0</v>
      </c>
      <c r="AB8409">
        <f t="shared" si="527"/>
        <v>1</v>
      </c>
    </row>
    <row r="8410" spans="1:28">
      <c r="A8410">
        <v>2026</v>
      </c>
      <c r="B8410">
        <v>1</v>
      </c>
      <c r="C8410">
        <v>3</v>
      </c>
      <c r="D8410" s="4">
        <v>46039</v>
      </c>
      <c r="E8410" t="s">
        <v>28</v>
      </c>
      <c r="F8410" t="s">
        <v>8634</v>
      </c>
      <c r="G8410" t="s">
        <v>1517</v>
      </c>
      <c r="H8410" t="s">
        <v>71</v>
      </c>
      <c r="I8410" t="s">
        <v>57</v>
      </c>
      <c r="J8410" t="s">
        <v>7637</v>
      </c>
      <c r="K8410" t="s">
        <v>7637</v>
      </c>
      <c r="L8410" t="s">
        <v>46</v>
      </c>
      <c r="M8410" t="s">
        <v>2882</v>
      </c>
      <c r="N8410" t="s">
        <v>3135</v>
      </c>
      <c r="O8410">
        <v>10.9</v>
      </c>
      <c r="P8410">
        <v>12.5</v>
      </c>
      <c r="Q8410">
        <v>75.6761904761905</v>
      </c>
      <c r="R8410">
        <v>88.1761904761905</v>
      </c>
      <c r="S8410">
        <v>0</v>
      </c>
      <c r="T8410">
        <v>88.1761904761905</v>
      </c>
      <c r="U8410">
        <v>73</v>
      </c>
      <c r="V8410">
        <f>SUMIF(货件明细!K:K,F8410,货件明细!AQ:AQ)</f>
        <v>0</v>
      </c>
      <c r="W8410">
        <f t="shared" si="524"/>
        <v>1</v>
      </c>
      <c r="X8410">
        <f t="shared" si="525"/>
        <v>73</v>
      </c>
      <c r="Y8410">
        <f>SUMIF(货件明细!K:K,F8410,货件明细!I:I)</f>
        <v>0</v>
      </c>
      <c r="Z8410">
        <f t="shared" si="526"/>
        <v>10.9</v>
      </c>
      <c r="AA8410">
        <f>SUMIF(货件明细!K:K,F8410,货件明细!J:J)</f>
        <v>0</v>
      </c>
      <c r="AB8410">
        <f t="shared" si="527"/>
        <v>1</v>
      </c>
    </row>
    <row r="8411" spans="1:28">
      <c r="A8411">
        <v>2026</v>
      </c>
      <c r="B8411">
        <v>1</v>
      </c>
      <c r="C8411">
        <v>3</v>
      </c>
      <c r="D8411" s="4">
        <v>46039</v>
      </c>
      <c r="E8411" t="s">
        <v>28</v>
      </c>
      <c r="F8411" t="s">
        <v>8635</v>
      </c>
      <c r="G8411" t="s">
        <v>6724</v>
      </c>
      <c r="H8411" t="s">
        <v>71</v>
      </c>
      <c r="I8411" t="s">
        <v>57</v>
      </c>
      <c r="J8411" t="s">
        <v>7637</v>
      </c>
      <c r="K8411" t="s">
        <v>7637</v>
      </c>
      <c r="L8411" t="s">
        <v>46</v>
      </c>
      <c r="M8411" t="s">
        <v>2882</v>
      </c>
      <c r="N8411" t="s">
        <v>3135</v>
      </c>
      <c r="O8411">
        <v>10.9</v>
      </c>
      <c r="P8411">
        <v>12.5</v>
      </c>
      <c r="Q8411">
        <v>48</v>
      </c>
      <c r="R8411">
        <v>60.5</v>
      </c>
      <c r="S8411">
        <v>0</v>
      </c>
      <c r="T8411">
        <v>60.5</v>
      </c>
      <c r="U8411">
        <v>73</v>
      </c>
      <c r="V8411">
        <f>SUMIF(货件明细!K:K,F8411,货件明细!AQ:AQ)</f>
        <v>0</v>
      </c>
      <c r="W8411">
        <f t="shared" si="524"/>
        <v>1</v>
      </c>
      <c r="X8411">
        <f t="shared" si="525"/>
        <v>73</v>
      </c>
      <c r="Y8411">
        <f>SUMIF(货件明细!K:K,F8411,货件明细!I:I)</f>
        <v>0</v>
      </c>
      <c r="Z8411">
        <f t="shared" si="526"/>
        <v>10.9</v>
      </c>
      <c r="AA8411">
        <f>SUMIF(货件明细!K:K,F8411,货件明细!J:J)</f>
        <v>0</v>
      </c>
      <c r="AB8411">
        <f t="shared" si="527"/>
        <v>1</v>
      </c>
    </row>
    <row r="8412" spans="1:28">
      <c r="A8412">
        <v>2026</v>
      </c>
      <c r="B8412">
        <v>1</v>
      </c>
      <c r="C8412">
        <v>3</v>
      </c>
      <c r="D8412" s="4">
        <v>46039</v>
      </c>
      <c r="E8412" t="s">
        <v>28</v>
      </c>
      <c r="F8412" t="s">
        <v>8636</v>
      </c>
      <c r="G8412" t="s">
        <v>68</v>
      </c>
      <c r="H8412" t="s">
        <v>31</v>
      </c>
      <c r="I8412" t="s">
        <v>57</v>
      </c>
      <c r="J8412" t="s">
        <v>7637</v>
      </c>
      <c r="K8412" t="s">
        <v>7637</v>
      </c>
      <c r="L8412" t="s">
        <v>46</v>
      </c>
      <c r="M8412" t="s">
        <v>2882</v>
      </c>
      <c r="N8412" t="s">
        <v>3135</v>
      </c>
      <c r="O8412">
        <v>10.9</v>
      </c>
      <c r="P8412">
        <v>12.5</v>
      </c>
      <c r="Q8412">
        <v>70.8</v>
      </c>
      <c r="R8412">
        <v>83.3</v>
      </c>
      <c r="S8412">
        <v>0</v>
      </c>
      <c r="T8412">
        <v>83.3</v>
      </c>
      <c r="U8412">
        <v>73</v>
      </c>
      <c r="V8412">
        <f>SUMIF(货件明细!K:K,F8412,货件明细!AQ:AQ)</f>
        <v>0</v>
      </c>
      <c r="W8412">
        <f t="shared" si="524"/>
        <v>1</v>
      </c>
      <c r="X8412">
        <f t="shared" si="525"/>
        <v>73</v>
      </c>
      <c r="Y8412">
        <f>SUMIF(货件明细!K:K,F8412,货件明细!I:I)</f>
        <v>0</v>
      </c>
      <c r="Z8412">
        <f t="shared" si="526"/>
        <v>10.9</v>
      </c>
      <c r="AA8412">
        <f>SUMIF(货件明细!K:K,F8412,货件明细!J:J)</f>
        <v>0</v>
      </c>
      <c r="AB8412">
        <f t="shared" si="527"/>
        <v>1</v>
      </c>
    </row>
    <row r="8413" spans="1:28">
      <c r="A8413">
        <v>2026</v>
      </c>
      <c r="B8413">
        <v>1</v>
      </c>
      <c r="C8413">
        <v>3</v>
      </c>
      <c r="D8413" s="4">
        <v>46039</v>
      </c>
      <c r="E8413" t="s">
        <v>28</v>
      </c>
      <c r="F8413" t="s">
        <v>8637</v>
      </c>
      <c r="G8413" t="s">
        <v>163</v>
      </c>
      <c r="H8413" t="s">
        <v>71</v>
      </c>
      <c r="I8413" t="s">
        <v>57</v>
      </c>
      <c r="J8413" t="s">
        <v>7637</v>
      </c>
      <c r="K8413" t="s">
        <v>7637</v>
      </c>
      <c r="L8413" t="s">
        <v>46</v>
      </c>
      <c r="M8413" t="s">
        <v>2882</v>
      </c>
      <c r="N8413" t="s">
        <v>3135</v>
      </c>
      <c r="O8413">
        <v>10.9</v>
      </c>
      <c r="P8413">
        <v>12.5</v>
      </c>
      <c r="Q8413">
        <v>50</v>
      </c>
      <c r="R8413">
        <v>62.5</v>
      </c>
      <c r="S8413">
        <v>0</v>
      </c>
      <c r="T8413">
        <v>62.5</v>
      </c>
      <c r="U8413">
        <v>73</v>
      </c>
      <c r="V8413">
        <f>SUMIF(货件明细!K:K,F8413,货件明细!AQ:AQ)</f>
        <v>0</v>
      </c>
      <c r="W8413">
        <f t="shared" si="524"/>
        <v>1</v>
      </c>
      <c r="X8413">
        <f t="shared" si="525"/>
        <v>73</v>
      </c>
      <c r="Y8413">
        <f>SUMIF(货件明细!K:K,F8413,货件明细!I:I)</f>
        <v>0</v>
      </c>
      <c r="Z8413">
        <f t="shared" si="526"/>
        <v>10.9</v>
      </c>
      <c r="AA8413">
        <f>SUMIF(货件明细!K:K,F8413,货件明细!J:J)</f>
        <v>0</v>
      </c>
      <c r="AB8413">
        <f t="shared" si="527"/>
        <v>1</v>
      </c>
    </row>
    <row r="8414" spans="1:28">
      <c r="A8414">
        <v>2026</v>
      </c>
      <c r="B8414">
        <v>1</v>
      </c>
      <c r="C8414">
        <v>3</v>
      </c>
      <c r="D8414" s="4">
        <v>46039</v>
      </c>
      <c r="E8414" t="s">
        <v>28</v>
      </c>
      <c r="F8414" t="s">
        <v>8638</v>
      </c>
      <c r="G8414" t="s">
        <v>54</v>
      </c>
      <c r="H8414" t="s">
        <v>31</v>
      </c>
      <c r="I8414" t="s">
        <v>57</v>
      </c>
      <c r="J8414" t="s">
        <v>7637</v>
      </c>
      <c r="K8414" t="s">
        <v>7637</v>
      </c>
      <c r="L8414" t="s">
        <v>46</v>
      </c>
      <c r="M8414" t="s">
        <v>2882</v>
      </c>
      <c r="N8414" t="s">
        <v>3135</v>
      </c>
      <c r="O8414">
        <v>20.2</v>
      </c>
      <c r="P8414">
        <v>12.5</v>
      </c>
      <c r="Q8414">
        <v>116.504545454545</v>
      </c>
      <c r="R8414">
        <v>129.004545454545</v>
      </c>
      <c r="S8414">
        <v>0</v>
      </c>
      <c r="T8414">
        <v>129.004545454545</v>
      </c>
      <c r="U8414">
        <v>164</v>
      </c>
      <c r="V8414">
        <f>SUMIF(货件明细!K:K,F8414,货件明细!AQ:AQ)</f>
        <v>0</v>
      </c>
      <c r="W8414">
        <f t="shared" si="524"/>
        <v>1</v>
      </c>
      <c r="X8414">
        <f t="shared" si="525"/>
        <v>164</v>
      </c>
      <c r="Y8414">
        <f>SUMIF(货件明细!K:K,F8414,货件明细!I:I)</f>
        <v>0</v>
      </c>
      <c r="Z8414">
        <f t="shared" si="526"/>
        <v>20.2</v>
      </c>
      <c r="AA8414">
        <f>SUMIF(货件明细!K:K,F8414,货件明细!J:J)</f>
        <v>0</v>
      </c>
      <c r="AB8414">
        <f t="shared" si="527"/>
        <v>1</v>
      </c>
    </row>
    <row r="8415" spans="1:28">
      <c r="A8415">
        <v>2026</v>
      </c>
      <c r="B8415">
        <v>1</v>
      </c>
      <c r="C8415">
        <v>3</v>
      </c>
      <c r="D8415" s="4">
        <v>46039</v>
      </c>
      <c r="E8415" t="s">
        <v>28</v>
      </c>
      <c r="F8415" t="s">
        <v>8639</v>
      </c>
      <c r="G8415" t="s">
        <v>1517</v>
      </c>
      <c r="H8415" t="s">
        <v>71</v>
      </c>
      <c r="I8415" t="s">
        <v>57</v>
      </c>
      <c r="J8415" t="s">
        <v>7637</v>
      </c>
      <c r="K8415" t="s">
        <v>7637</v>
      </c>
      <c r="L8415" t="s">
        <v>46</v>
      </c>
      <c r="M8415" t="s">
        <v>2882</v>
      </c>
      <c r="N8415" t="s">
        <v>3135</v>
      </c>
      <c r="O8415">
        <v>20.2</v>
      </c>
      <c r="P8415">
        <v>12.5</v>
      </c>
      <c r="Q8415">
        <v>75.6761904761905</v>
      </c>
      <c r="R8415">
        <v>88.1761904761905</v>
      </c>
      <c r="S8415">
        <v>0</v>
      </c>
      <c r="T8415">
        <v>88.1761904761905</v>
      </c>
      <c r="U8415">
        <v>164</v>
      </c>
      <c r="V8415">
        <f>SUMIF(货件明细!K:K,F8415,货件明细!AQ:AQ)</f>
        <v>0</v>
      </c>
      <c r="W8415">
        <f t="shared" si="524"/>
        <v>1</v>
      </c>
      <c r="X8415">
        <f t="shared" si="525"/>
        <v>164</v>
      </c>
      <c r="Y8415">
        <f>SUMIF(货件明细!K:K,F8415,货件明细!I:I)</f>
        <v>0</v>
      </c>
      <c r="Z8415">
        <f t="shared" si="526"/>
        <v>20.2</v>
      </c>
      <c r="AA8415">
        <f>SUMIF(货件明细!K:K,F8415,货件明细!J:J)</f>
        <v>0</v>
      </c>
      <c r="AB8415">
        <f t="shared" si="527"/>
        <v>1</v>
      </c>
    </row>
    <row r="8416" spans="1:28">
      <c r="A8416">
        <v>2026</v>
      </c>
      <c r="B8416">
        <v>1</v>
      </c>
      <c r="C8416">
        <v>3</v>
      </c>
      <c r="D8416" s="4">
        <v>46039</v>
      </c>
      <c r="E8416" t="s">
        <v>28</v>
      </c>
      <c r="F8416" t="s">
        <v>8640</v>
      </c>
      <c r="G8416" t="s">
        <v>6724</v>
      </c>
      <c r="H8416" t="s">
        <v>71</v>
      </c>
      <c r="I8416" t="s">
        <v>57</v>
      </c>
      <c r="J8416" t="s">
        <v>7637</v>
      </c>
      <c r="K8416" t="s">
        <v>7637</v>
      </c>
      <c r="L8416" t="s">
        <v>46</v>
      </c>
      <c r="M8416" t="s">
        <v>2882</v>
      </c>
      <c r="N8416" t="s">
        <v>3135</v>
      </c>
      <c r="O8416">
        <v>20.2</v>
      </c>
      <c r="P8416">
        <v>12.5</v>
      </c>
      <c r="Q8416">
        <v>84</v>
      </c>
      <c r="R8416">
        <v>96.5</v>
      </c>
      <c r="S8416">
        <v>0</v>
      </c>
      <c r="T8416">
        <v>96.5</v>
      </c>
      <c r="U8416">
        <v>164</v>
      </c>
      <c r="V8416">
        <f>SUMIF(货件明细!K:K,F8416,货件明细!AQ:AQ)</f>
        <v>0</v>
      </c>
      <c r="W8416">
        <f t="shared" si="524"/>
        <v>1</v>
      </c>
      <c r="X8416">
        <f t="shared" si="525"/>
        <v>164</v>
      </c>
      <c r="Y8416">
        <f>SUMIF(货件明细!K:K,F8416,货件明细!I:I)</f>
        <v>0</v>
      </c>
      <c r="Z8416">
        <f t="shared" si="526"/>
        <v>20.2</v>
      </c>
      <c r="AA8416">
        <f>SUMIF(货件明细!K:K,F8416,货件明细!J:J)</f>
        <v>0</v>
      </c>
      <c r="AB8416">
        <f t="shared" si="527"/>
        <v>1</v>
      </c>
    </row>
    <row r="8417" spans="1:28">
      <c r="A8417">
        <v>2026</v>
      </c>
      <c r="B8417">
        <v>1</v>
      </c>
      <c r="C8417">
        <v>3</v>
      </c>
      <c r="D8417" s="4">
        <v>46039</v>
      </c>
      <c r="E8417" t="s">
        <v>28</v>
      </c>
      <c r="F8417" t="s">
        <v>8641</v>
      </c>
      <c r="G8417" t="s">
        <v>68</v>
      </c>
      <c r="H8417" t="s">
        <v>31</v>
      </c>
      <c r="I8417" t="s">
        <v>57</v>
      </c>
      <c r="J8417" t="s">
        <v>7637</v>
      </c>
      <c r="K8417" t="s">
        <v>7637</v>
      </c>
      <c r="L8417" t="s">
        <v>46</v>
      </c>
      <c r="M8417" t="s">
        <v>2882</v>
      </c>
      <c r="N8417" t="s">
        <v>3135</v>
      </c>
      <c r="O8417">
        <v>20.2</v>
      </c>
      <c r="P8417">
        <v>12.5</v>
      </c>
      <c r="Q8417">
        <v>123.9</v>
      </c>
      <c r="R8417">
        <v>136.4</v>
      </c>
      <c r="S8417">
        <v>0</v>
      </c>
      <c r="T8417">
        <v>136.4</v>
      </c>
      <c r="U8417">
        <v>164</v>
      </c>
      <c r="V8417">
        <f>SUMIF(货件明细!K:K,F8417,货件明细!AQ:AQ)</f>
        <v>0</v>
      </c>
      <c r="W8417">
        <f t="shared" si="524"/>
        <v>1</v>
      </c>
      <c r="X8417">
        <f t="shared" si="525"/>
        <v>164</v>
      </c>
      <c r="Y8417">
        <f>SUMIF(货件明细!K:K,F8417,货件明细!I:I)</f>
        <v>0</v>
      </c>
      <c r="Z8417">
        <f t="shared" si="526"/>
        <v>20.2</v>
      </c>
      <c r="AA8417">
        <f>SUMIF(货件明细!K:K,F8417,货件明细!J:J)</f>
        <v>0</v>
      </c>
      <c r="AB8417">
        <f t="shared" si="527"/>
        <v>1</v>
      </c>
    </row>
    <row r="8418" spans="1:28">
      <c r="A8418">
        <v>2026</v>
      </c>
      <c r="B8418">
        <v>1</v>
      </c>
      <c r="C8418">
        <v>3</v>
      </c>
      <c r="D8418" s="4">
        <v>46039</v>
      </c>
      <c r="E8418" t="s">
        <v>28</v>
      </c>
      <c r="F8418" t="s">
        <v>8642</v>
      </c>
      <c r="G8418" t="s">
        <v>163</v>
      </c>
      <c r="H8418" t="s">
        <v>71</v>
      </c>
      <c r="I8418" t="s">
        <v>57</v>
      </c>
      <c r="J8418" t="s">
        <v>7637</v>
      </c>
      <c r="K8418" t="s">
        <v>7637</v>
      </c>
      <c r="L8418" t="s">
        <v>46</v>
      </c>
      <c r="M8418" t="s">
        <v>2882</v>
      </c>
      <c r="N8418" t="s">
        <v>3135</v>
      </c>
      <c r="O8418">
        <v>20.2</v>
      </c>
      <c r="P8418">
        <v>12.5</v>
      </c>
      <c r="Q8418">
        <v>87.5</v>
      </c>
      <c r="R8418">
        <v>100</v>
      </c>
      <c r="S8418">
        <v>0</v>
      </c>
      <c r="T8418">
        <v>100</v>
      </c>
      <c r="U8418">
        <v>164</v>
      </c>
      <c r="V8418">
        <f>SUMIF(货件明细!K:K,F8418,货件明细!AQ:AQ)</f>
        <v>0</v>
      </c>
      <c r="W8418">
        <f t="shared" si="524"/>
        <v>1</v>
      </c>
      <c r="X8418">
        <f t="shared" si="525"/>
        <v>164</v>
      </c>
      <c r="Y8418">
        <f>SUMIF(货件明细!K:K,F8418,货件明细!I:I)</f>
        <v>0</v>
      </c>
      <c r="Z8418">
        <f t="shared" si="526"/>
        <v>20.2</v>
      </c>
      <c r="AA8418">
        <f>SUMIF(货件明细!K:K,F8418,货件明细!J:J)</f>
        <v>0</v>
      </c>
      <c r="AB8418">
        <f t="shared" si="527"/>
        <v>1</v>
      </c>
    </row>
    <row r="8419" spans="1:28">
      <c r="A8419">
        <v>2026</v>
      </c>
      <c r="B8419">
        <v>1</v>
      </c>
      <c r="C8419">
        <v>3</v>
      </c>
      <c r="D8419" s="4">
        <v>46039</v>
      </c>
      <c r="E8419" t="s">
        <v>28</v>
      </c>
      <c r="F8419" t="s">
        <v>8643</v>
      </c>
      <c r="G8419" t="s">
        <v>269</v>
      </c>
      <c r="H8419" t="s">
        <v>31</v>
      </c>
      <c r="I8419" t="s">
        <v>4634</v>
      </c>
      <c r="J8419" t="s">
        <v>7637</v>
      </c>
      <c r="K8419" t="s">
        <v>7637</v>
      </c>
      <c r="L8419" t="s">
        <v>46</v>
      </c>
      <c r="M8419" t="s">
        <v>2882</v>
      </c>
      <c r="N8419" t="s">
        <v>3338</v>
      </c>
      <c r="O8419">
        <v>11.85</v>
      </c>
      <c r="P8419">
        <v>8.97435897435897</v>
      </c>
      <c r="Q8419">
        <v>118.8</v>
      </c>
      <c r="R8419">
        <v>127.774358974359</v>
      </c>
      <c r="S8419">
        <v>0</v>
      </c>
      <c r="T8419">
        <v>127.774358974359</v>
      </c>
      <c r="U8419">
        <v>22</v>
      </c>
      <c r="V8419">
        <f>SUMIF(货件明细!K:K,F8419,货件明细!AQ:AQ)</f>
        <v>0</v>
      </c>
      <c r="W8419">
        <f t="shared" si="524"/>
        <v>1</v>
      </c>
      <c r="X8419">
        <f t="shared" si="525"/>
        <v>22</v>
      </c>
      <c r="Y8419">
        <f>SUMIF(货件明细!K:K,F8419,货件明细!I:I)</f>
        <v>0</v>
      </c>
      <c r="Z8419">
        <f t="shared" si="526"/>
        <v>11.85</v>
      </c>
      <c r="AA8419">
        <f>SUMIF(货件明细!K:K,F8419,货件明细!J:J)</f>
        <v>0</v>
      </c>
      <c r="AB8419">
        <f t="shared" si="527"/>
        <v>1</v>
      </c>
    </row>
    <row r="8420" spans="1:28">
      <c r="A8420">
        <v>2026</v>
      </c>
      <c r="B8420">
        <v>1</v>
      </c>
      <c r="C8420">
        <v>3</v>
      </c>
      <c r="D8420" s="4">
        <v>46039</v>
      </c>
      <c r="E8420" t="s">
        <v>28</v>
      </c>
      <c r="F8420" t="s">
        <v>8644</v>
      </c>
      <c r="G8420" t="s">
        <v>43</v>
      </c>
      <c r="H8420" t="s">
        <v>44</v>
      </c>
      <c r="I8420" t="s">
        <v>4634</v>
      </c>
      <c r="J8420" t="s">
        <v>7637</v>
      </c>
      <c r="K8420" t="s">
        <v>7637</v>
      </c>
      <c r="L8420" t="s">
        <v>46</v>
      </c>
      <c r="M8420" t="s">
        <v>2882</v>
      </c>
      <c r="N8420" t="s">
        <v>3135</v>
      </c>
      <c r="O8420">
        <v>11.85</v>
      </c>
      <c r="P8420">
        <v>8.97435897435897</v>
      </c>
      <c r="Q8420">
        <v>128.8</v>
      </c>
      <c r="R8420">
        <v>137.774358974359</v>
      </c>
      <c r="S8420">
        <v>0</v>
      </c>
      <c r="T8420">
        <v>137.774358974359</v>
      </c>
      <c r="U8420">
        <v>22</v>
      </c>
      <c r="V8420">
        <f>SUMIF(货件明细!K:K,F8420,货件明细!AQ:AQ)</f>
        <v>0</v>
      </c>
      <c r="W8420">
        <f t="shared" si="524"/>
        <v>1</v>
      </c>
      <c r="X8420">
        <f t="shared" si="525"/>
        <v>22</v>
      </c>
      <c r="Y8420">
        <f>SUMIF(货件明细!K:K,F8420,货件明细!I:I)</f>
        <v>0</v>
      </c>
      <c r="Z8420">
        <f t="shared" si="526"/>
        <v>11.85</v>
      </c>
      <c r="AA8420">
        <f>SUMIF(货件明细!K:K,F8420,货件明细!J:J)</f>
        <v>0</v>
      </c>
      <c r="AB8420">
        <f t="shared" si="527"/>
        <v>1</v>
      </c>
    </row>
    <row r="8421" spans="1:28">
      <c r="A8421">
        <v>2026</v>
      </c>
      <c r="B8421">
        <v>1</v>
      </c>
      <c r="C8421">
        <v>3</v>
      </c>
      <c r="D8421" s="4">
        <v>46039</v>
      </c>
      <c r="E8421" t="s">
        <v>28</v>
      </c>
      <c r="F8421" t="s">
        <v>8645</v>
      </c>
      <c r="G8421" t="s">
        <v>223</v>
      </c>
      <c r="H8421" t="s">
        <v>31</v>
      </c>
      <c r="I8421" t="s">
        <v>4634</v>
      </c>
      <c r="J8421" t="s">
        <v>7637</v>
      </c>
      <c r="K8421" t="s">
        <v>7637</v>
      </c>
      <c r="L8421" t="s">
        <v>46</v>
      </c>
      <c r="M8421" t="s">
        <v>2882</v>
      </c>
      <c r="N8421" t="s">
        <v>3338</v>
      </c>
      <c r="O8421">
        <v>11.85</v>
      </c>
      <c r="P8421">
        <v>8.97435897435897</v>
      </c>
      <c r="Q8421">
        <v>146.64</v>
      </c>
      <c r="R8421">
        <v>155.614358974359</v>
      </c>
      <c r="S8421">
        <v>0</v>
      </c>
      <c r="T8421">
        <v>155.614358974359</v>
      </c>
      <c r="U8421">
        <v>22</v>
      </c>
      <c r="V8421">
        <f>SUMIF(货件明细!K:K,F8421,货件明细!AQ:AQ)</f>
        <v>0</v>
      </c>
      <c r="W8421">
        <f t="shared" si="524"/>
        <v>1</v>
      </c>
      <c r="X8421">
        <f t="shared" si="525"/>
        <v>22</v>
      </c>
      <c r="Y8421">
        <f>SUMIF(货件明细!K:K,F8421,货件明细!I:I)</f>
        <v>0</v>
      </c>
      <c r="Z8421">
        <f t="shared" si="526"/>
        <v>11.85</v>
      </c>
      <c r="AA8421">
        <f>SUMIF(货件明细!K:K,F8421,货件明细!J:J)</f>
        <v>0</v>
      </c>
      <c r="AB8421">
        <f t="shared" si="527"/>
        <v>1</v>
      </c>
    </row>
    <row r="8422" spans="1:28">
      <c r="A8422">
        <v>2026</v>
      </c>
      <c r="B8422">
        <v>1</v>
      </c>
      <c r="C8422">
        <v>3</v>
      </c>
      <c r="D8422" s="4">
        <v>46039</v>
      </c>
      <c r="E8422" t="s">
        <v>28</v>
      </c>
      <c r="F8422" t="s">
        <v>8646</v>
      </c>
      <c r="G8422" t="s">
        <v>56</v>
      </c>
      <c r="H8422" t="s">
        <v>44</v>
      </c>
      <c r="I8422" t="s">
        <v>4634</v>
      </c>
      <c r="J8422" t="s">
        <v>7637</v>
      </c>
      <c r="K8422" t="s">
        <v>7637</v>
      </c>
      <c r="L8422" t="s">
        <v>46</v>
      </c>
      <c r="M8422" t="s">
        <v>2882</v>
      </c>
      <c r="N8422" t="s">
        <v>3135</v>
      </c>
      <c r="O8422">
        <v>23.7</v>
      </c>
      <c r="P8422">
        <v>8.97435897435897</v>
      </c>
      <c r="Q8422">
        <v>225.4</v>
      </c>
      <c r="R8422">
        <v>234.374358974359</v>
      </c>
      <c r="S8422">
        <v>0</v>
      </c>
      <c r="T8422">
        <v>234.374358974359</v>
      </c>
      <c r="U8422">
        <v>44</v>
      </c>
      <c r="V8422">
        <f>SUMIF(货件明细!K:K,F8422,货件明细!AQ:AQ)</f>
        <v>0</v>
      </c>
      <c r="W8422">
        <f t="shared" si="524"/>
        <v>1</v>
      </c>
      <c r="X8422">
        <f t="shared" si="525"/>
        <v>44</v>
      </c>
      <c r="Y8422">
        <f>SUMIF(货件明细!K:K,F8422,货件明细!I:I)</f>
        <v>0</v>
      </c>
      <c r="Z8422">
        <f t="shared" si="526"/>
        <v>23.7</v>
      </c>
      <c r="AA8422">
        <f>SUMIF(货件明细!K:K,F8422,货件明细!J:J)</f>
        <v>0</v>
      </c>
      <c r="AB8422">
        <f t="shared" si="527"/>
        <v>1</v>
      </c>
    </row>
    <row r="8423" spans="1:28">
      <c r="A8423">
        <v>2026</v>
      </c>
      <c r="B8423">
        <v>1</v>
      </c>
      <c r="C8423">
        <v>3</v>
      </c>
      <c r="D8423" s="4">
        <v>46039</v>
      </c>
      <c r="E8423" t="s">
        <v>28</v>
      </c>
      <c r="F8423" t="s">
        <v>8647</v>
      </c>
      <c r="G8423" t="s">
        <v>54</v>
      </c>
      <c r="H8423" t="s">
        <v>31</v>
      </c>
      <c r="I8423" t="s">
        <v>129</v>
      </c>
      <c r="J8423" t="s">
        <v>7637</v>
      </c>
      <c r="K8423" t="s">
        <v>7637</v>
      </c>
      <c r="L8423" t="s">
        <v>46</v>
      </c>
      <c r="M8423" t="s">
        <v>2882</v>
      </c>
      <c r="N8423" t="s">
        <v>3135</v>
      </c>
      <c r="O8423">
        <v>16.6</v>
      </c>
      <c r="P8423">
        <v>8.97435897435897</v>
      </c>
      <c r="Q8423">
        <v>116.504545454545</v>
      </c>
      <c r="R8423">
        <v>125.478904428904</v>
      </c>
      <c r="S8423">
        <v>0</v>
      </c>
      <c r="T8423">
        <v>125.478904428904</v>
      </c>
      <c r="U8423">
        <v>77</v>
      </c>
      <c r="V8423">
        <f>SUMIF(货件明细!K:K,F8423,货件明细!AQ:AQ)</f>
        <v>0</v>
      </c>
      <c r="W8423">
        <f t="shared" si="524"/>
        <v>1</v>
      </c>
      <c r="X8423">
        <f t="shared" si="525"/>
        <v>77</v>
      </c>
      <c r="Y8423">
        <f>SUMIF(货件明细!K:K,F8423,货件明细!I:I)</f>
        <v>0</v>
      </c>
      <c r="Z8423">
        <f t="shared" si="526"/>
        <v>16.6</v>
      </c>
      <c r="AA8423">
        <f>SUMIF(货件明细!K:K,F8423,货件明细!J:J)</f>
        <v>0</v>
      </c>
      <c r="AB8423">
        <f t="shared" si="527"/>
        <v>1</v>
      </c>
    </row>
    <row r="8424" spans="1:28">
      <c r="A8424">
        <v>2026</v>
      </c>
      <c r="B8424">
        <v>1</v>
      </c>
      <c r="C8424">
        <v>3</v>
      </c>
      <c r="D8424" s="4">
        <v>46039</v>
      </c>
      <c r="E8424" t="s">
        <v>28</v>
      </c>
      <c r="F8424" t="s">
        <v>8648</v>
      </c>
      <c r="G8424" t="s">
        <v>1517</v>
      </c>
      <c r="H8424" t="s">
        <v>71</v>
      </c>
      <c r="I8424" t="s">
        <v>129</v>
      </c>
      <c r="J8424" t="s">
        <v>7637</v>
      </c>
      <c r="K8424" t="s">
        <v>7637</v>
      </c>
      <c r="L8424" t="s">
        <v>46</v>
      </c>
      <c r="M8424" t="s">
        <v>2882</v>
      </c>
      <c r="N8424" t="s">
        <v>3135</v>
      </c>
      <c r="O8424">
        <v>16.6</v>
      </c>
      <c r="P8424">
        <v>8.97435897435897</v>
      </c>
      <c r="Q8424">
        <v>75.6761904761905</v>
      </c>
      <c r="R8424">
        <v>84.6505494505495</v>
      </c>
      <c r="S8424">
        <v>0</v>
      </c>
      <c r="T8424">
        <v>84.6505494505495</v>
      </c>
      <c r="U8424">
        <v>77</v>
      </c>
      <c r="V8424">
        <f>SUMIF(货件明细!K:K,F8424,货件明细!AQ:AQ)</f>
        <v>0</v>
      </c>
      <c r="W8424">
        <f t="shared" si="524"/>
        <v>1</v>
      </c>
      <c r="X8424">
        <f t="shared" si="525"/>
        <v>77</v>
      </c>
      <c r="Y8424">
        <f>SUMIF(货件明细!K:K,F8424,货件明细!I:I)</f>
        <v>0</v>
      </c>
      <c r="Z8424">
        <f t="shared" si="526"/>
        <v>16.6</v>
      </c>
      <c r="AA8424">
        <f>SUMIF(货件明细!K:K,F8424,货件明细!J:J)</f>
        <v>0</v>
      </c>
      <c r="AB8424">
        <f t="shared" si="527"/>
        <v>1</v>
      </c>
    </row>
    <row r="8425" spans="1:28">
      <c r="A8425">
        <v>2026</v>
      </c>
      <c r="B8425">
        <v>1</v>
      </c>
      <c r="C8425">
        <v>3</v>
      </c>
      <c r="D8425" s="4">
        <v>46039</v>
      </c>
      <c r="E8425" t="s">
        <v>28</v>
      </c>
      <c r="F8425" t="s">
        <v>8649</v>
      </c>
      <c r="G8425" t="s">
        <v>6724</v>
      </c>
      <c r="H8425" t="s">
        <v>71</v>
      </c>
      <c r="I8425" t="s">
        <v>129</v>
      </c>
      <c r="J8425" t="s">
        <v>7637</v>
      </c>
      <c r="K8425" t="s">
        <v>7637</v>
      </c>
      <c r="L8425" t="s">
        <v>46</v>
      </c>
      <c r="M8425" t="s">
        <v>2882</v>
      </c>
      <c r="N8425" t="s">
        <v>3135</v>
      </c>
      <c r="O8425">
        <v>16.6</v>
      </c>
      <c r="P8425">
        <v>8.97435897435897</v>
      </c>
      <c r="Q8425">
        <v>72</v>
      </c>
      <c r="R8425">
        <v>80.974358974359</v>
      </c>
      <c r="S8425">
        <v>0</v>
      </c>
      <c r="T8425">
        <v>80.974358974359</v>
      </c>
      <c r="U8425">
        <v>77</v>
      </c>
      <c r="V8425">
        <f>SUMIF(货件明细!K:K,F8425,货件明细!AQ:AQ)</f>
        <v>0</v>
      </c>
      <c r="W8425">
        <f t="shared" si="524"/>
        <v>1</v>
      </c>
      <c r="X8425">
        <f t="shared" si="525"/>
        <v>77</v>
      </c>
      <c r="Y8425">
        <f>SUMIF(货件明细!K:K,F8425,货件明细!I:I)</f>
        <v>0</v>
      </c>
      <c r="Z8425">
        <f t="shared" si="526"/>
        <v>16.6</v>
      </c>
      <c r="AA8425">
        <f>SUMIF(货件明细!K:K,F8425,货件明细!J:J)</f>
        <v>0</v>
      </c>
      <c r="AB8425">
        <f t="shared" si="527"/>
        <v>1</v>
      </c>
    </row>
    <row r="8426" spans="1:28">
      <c r="A8426">
        <v>2026</v>
      </c>
      <c r="B8426">
        <v>1</v>
      </c>
      <c r="C8426">
        <v>3</v>
      </c>
      <c r="D8426" s="4">
        <v>46039</v>
      </c>
      <c r="E8426" t="s">
        <v>28</v>
      </c>
      <c r="F8426" t="s">
        <v>8650</v>
      </c>
      <c r="G8426" t="s">
        <v>68</v>
      </c>
      <c r="H8426" t="s">
        <v>31</v>
      </c>
      <c r="I8426" t="s">
        <v>129</v>
      </c>
      <c r="J8426" t="s">
        <v>7637</v>
      </c>
      <c r="K8426" t="s">
        <v>7637</v>
      </c>
      <c r="L8426" t="s">
        <v>46</v>
      </c>
      <c r="M8426" t="s">
        <v>2882</v>
      </c>
      <c r="N8426" t="s">
        <v>3135</v>
      </c>
      <c r="O8426">
        <v>16.6</v>
      </c>
      <c r="P8426">
        <v>8.97435897435897</v>
      </c>
      <c r="Q8426">
        <v>106.2</v>
      </c>
      <c r="R8426">
        <v>115.174358974359</v>
      </c>
      <c r="S8426">
        <v>0</v>
      </c>
      <c r="T8426">
        <v>115.174358974359</v>
      </c>
      <c r="U8426">
        <v>77</v>
      </c>
      <c r="V8426">
        <f>SUMIF(货件明细!K:K,F8426,货件明细!AQ:AQ)</f>
        <v>0</v>
      </c>
      <c r="W8426">
        <f t="shared" si="524"/>
        <v>1</v>
      </c>
      <c r="X8426">
        <f t="shared" si="525"/>
        <v>77</v>
      </c>
      <c r="Y8426">
        <f>SUMIF(货件明细!K:K,F8426,货件明细!I:I)</f>
        <v>0</v>
      </c>
      <c r="Z8426">
        <f t="shared" si="526"/>
        <v>16.6</v>
      </c>
      <c r="AA8426">
        <f>SUMIF(货件明细!K:K,F8426,货件明细!J:J)</f>
        <v>0</v>
      </c>
      <c r="AB8426">
        <f t="shared" si="527"/>
        <v>1</v>
      </c>
    </row>
    <row r="8427" spans="1:28">
      <c r="A8427">
        <v>2026</v>
      </c>
      <c r="B8427">
        <v>1</v>
      </c>
      <c r="C8427">
        <v>3</v>
      </c>
      <c r="D8427" s="4">
        <v>46039</v>
      </c>
      <c r="E8427" t="s">
        <v>28</v>
      </c>
      <c r="F8427" t="s">
        <v>8651</v>
      </c>
      <c r="G8427" t="s">
        <v>163</v>
      </c>
      <c r="H8427" t="s">
        <v>71</v>
      </c>
      <c r="I8427" t="s">
        <v>129</v>
      </c>
      <c r="J8427" t="s">
        <v>7637</v>
      </c>
      <c r="K8427" t="s">
        <v>7637</v>
      </c>
      <c r="L8427" t="s">
        <v>46</v>
      </c>
      <c r="M8427" t="s">
        <v>2882</v>
      </c>
      <c r="N8427" t="s">
        <v>3135</v>
      </c>
      <c r="O8427">
        <v>16.6</v>
      </c>
      <c r="P8427">
        <v>8.97435897435897</v>
      </c>
      <c r="Q8427">
        <v>75</v>
      </c>
      <c r="R8427">
        <v>83.974358974359</v>
      </c>
      <c r="S8427">
        <v>0</v>
      </c>
      <c r="T8427">
        <v>83.974358974359</v>
      </c>
      <c r="U8427">
        <v>77</v>
      </c>
      <c r="V8427">
        <f>SUMIF(货件明细!K:K,F8427,货件明细!AQ:AQ)</f>
        <v>0</v>
      </c>
      <c r="W8427">
        <f t="shared" si="524"/>
        <v>1</v>
      </c>
      <c r="X8427">
        <f t="shared" si="525"/>
        <v>77</v>
      </c>
      <c r="Y8427">
        <f>SUMIF(货件明细!K:K,F8427,货件明细!I:I)</f>
        <v>0</v>
      </c>
      <c r="Z8427">
        <f t="shared" si="526"/>
        <v>16.6</v>
      </c>
      <c r="AA8427">
        <f>SUMIF(货件明细!K:K,F8427,货件明细!J:J)</f>
        <v>0</v>
      </c>
      <c r="AB8427">
        <f t="shared" si="527"/>
        <v>1</v>
      </c>
    </row>
    <row r="8428" spans="1:28">
      <c r="A8428">
        <v>2026</v>
      </c>
      <c r="B8428">
        <v>1</v>
      </c>
      <c r="C8428">
        <v>3</v>
      </c>
      <c r="D8428" s="4">
        <v>46039</v>
      </c>
      <c r="E8428" t="s">
        <v>28</v>
      </c>
      <c r="F8428" t="s">
        <v>8652</v>
      </c>
      <c r="G8428" t="s">
        <v>7289</v>
      </c>
      <c r="H8428" t="s">
        <v>71</v>
      </c>
      <c r="I8428" t="s">
        <v>32</v>
      </c>
      <c r="J8428" t="s">
        <v>7637</v>
      </c>
      <c r="K8428" t="s">
        <v>7637</v>
      </c>
      <c r="L8428" t="s">
        <v>46</v>
      </c>
      <c r="M8428" t="s">
        <v>2882</v>
      </c>
      <c r="N8428" t="s">
        <v>3338</v>
      </c>
      <c r="O8428">
        <v>19.1</v>
      </c>
      <c r="Q8428">
        <v>126.4</v>
      </c>
      <c r="R8428">
        <v>126.4</v>
      </c>
      <c r="S8428">
        <v>375.3</v>
      </c>
      <c r="T8428">
        <v>501.7</v>
      </c>
      <c r="U8428">
        <v>180</v>
      </c>
      <c r="V8428">
        <f>SUMIF(货件明细!K:K,F8428,货件明细!AQ:AQ)</f>
        <v>0</v>
      </c>
      <c r="W8428">
        <f t="shared" si="524"/>
        <v>1</v>
      </c>
      <c r="X8428">
        <f t="shared" si="525"/>
        <v>180</v>
      </c>
      <c r="Y8428">
        <f>SUMIF(货件明细!K:K,F8428,货件明细!I:I)</f>
        <v>0</v>
      </c>
      <c r="Z8428">
        <f t="shared" si="526"/>
        <v>19.1</v>
      </c>
      <c r="AA8428">
        <f>SUMIF(货件明细!K:K,F8428,货件明细!J:J)</f>
        <v>0</v>
      </c>
      <c r="AB8428">
        <f t="shared" si="527"/>
        <v>1</v>
      </c>
    </row>
    <row r="8429" spans="1:28">
      <c r="A8429">
        <v>2026</v>
      </c>
      <c r="B8429">
        <v>1</v>
      </c>
      <c r="C8429">
        <v>3</v>
      </c>
      <c r="D8429" s="4">
        <v>46039</v>
      </c>
      <c r="E8429" t="s">
        <v>28</v>
      </c>
      <c r="F8429" t="s">
        <v>8653</v>
      </c>
      <c r="G8429" t="s">
        <v>54</v>
      </c>
      <c r="H8429" t="s">
        <v>31</v>
      </c>
      <c r="I8429" t="s">
        <v>129</v>
      </c>
      <c r="J8429" t="s">
        <v>7637</v>
      </c>
      <c r="K8429" t="s">
        <v>100</v>
      </c>
      <c r="L8429" t="s">
        <v>46</v>
      </c>
      <c r="M8429" t="s">
        <v>47</v>
      </c>
      <c r="N8429" t="s">
        <v>5148</v>
      </c>
      <c r="O8429">
        <v>13.4</v>
      </c>
      <c r="Q8429">
        <v>105.333333333333</v>
      </c>
      <c r="R8429">
        <v>105.333333333333</v>
      </c>
      <c r="S8429">
        <v>0</v>
      </c>
      <c r="T8429">
        <v>105.333333333333</v>
      </c>
      <c r="U8429">
        <v>87</v>
      </c>
      <c r="V8429">
        <f>SUMIF(货件明细!K:K,F8429,货件明细!AQ:AQ)</f>
        <v>0</v>
      </c>
      <c r="W8429">
        <f t="shared" si="524"/>
        <v>1</v>
      </c>
      <c r="X8429">
        <f t="shared" si="525"/>
        <v>87</v>
      </c>
      <c r="Y8429">
        <f>SUMIF(货件明细!K:K,F8429,货件明细!I:I)</f>
        <v>0</v>
      </c>
      <c r="Z8429">
        <f t="shared" si="526"/>
        <v>13.4</v>
      </c>
      <c r="AA8429">
        <f>SUMIF(货件明细!K:K,F8429,货件明细!J:J)</f>
        <v>0</v>
      </c>
      <c r="AB8429">
        <f t="shared" si="527"/>
        <v>1</v>
      </c>
    </row>
    <row r="8430" spans="1:28">
      <c r="A8430">
        <v>2026</v>
      </c>
      <c r="B8430">
        <v>1</v>
      </c>
      <c r="C8430">
        <v>3</v>
      </c>
      <c r="D8430" s="4">
        <v>46039</v>
      </c>
      <c r="E8430" t="s">
        <v>28</v>
      </c>
      <c r="F8430" t="s">
        <v>8654</v>
      </c>
      <c r="G8430" t="s">
        <v>1517</v>
      </c>
      <c r="H8430" t="s">
        <v>71</v>
      </c>
      <c r="I8430" t="s">
        <v>129</v>
      </c>
      <c r="J8430" t="s">
        <v>7637</v>
      </c>
      <c r="K8430" t="s">
        <v>7637</v>
      </c>
      <c r="L8430" t="s">
        <v>46</v>
      </c>
      <c r="M8430" t="s">
        <v>2882</v>
      </c>
      <c r="N8430" t="s">
        <v>3135</v>
      </c>
      <c r="O8430">
        <v>13.85</v>
      </c>
      <c r="Q8430">
        <v>58</v>
      </c>
      <c r="R8430">
        <v>58</v>
      </c>
      <c r="S8430">
        <v>0</v>
      </c>
      <c r="T8430">
        <v>58</v>
      </c>
      <c r="U8430">
        <v>88</v>
      </c>
      <c r="V8430">
        <f>SUMIF(货件明细!K:K,F8430,货件明细!AQ:AQ)</f>
        <v>0</v>
      </c>
      <c r="W8430">
        <f t="shared" si="524"/>
        <v>1</v>
      </c>
      <c r="X8430">
        <f t="shared" si="525"/>
        <v>88</v>
      </c>
      <c r="Y8430">
        <f>SUMIF(货件明细!K:K,F8430,货件明细!I:I)</f>
        <v>0</v>
      </c>
      <c r="Z8430">
        <f t="shared" si="526"/>
        <v>13.85</v>
      </c>
      <c r="AA8430">
        <f>SUMIF(货件明细!K:K,F8430,货件明细!J:J)</f>
        <v>0</v>
      </c>
      <c r="AB8430">
        <f t="shared" si="527"/>
        <v>1</v>
      </c>
    </row>
    <row r="8431" spans="1:28">
      <c r="A8431">
        <v>2026</v>
      </c>
      <c r="B8431">
        <v>1</v>
      </c>
      <c r="C8431">
        <v>3</v>
      </c>
      <c r="D8431" s="4">
        <v>46039</v>
      </c>
      <c r="E8431" t="s">
        <v>28</v>
      </c>
      <c r="F8431" t="s">
        <v>8655</v>
      </c>
      <c r="G8431" t="s">
        <v>6724</v>
      </c>
      <c r="H8431" t="s">
        <v>71</v>
      </c>
      <c r="I8431" t="s">
        <v>129</v>
      </c>
      <c r="J8431" t="s">
        <v>7637</v>
      </c>
      <c r="K8431" t="s">
        <v>7637</v>
      </c>
      <c r="L8431" t="s">
        <v>46</v>
      </c>
      <c r="M8431" t="s">
        <v>2882</v>
      </c>
      <c r="N8431" t="s">
        <v>3135</v>
      </c>
      <c r="O8431">
        <v>13.85</v>
      </c>
      <c r="Q8431">
        <v>60</v>
      </c>
      <c r="R8431">
        <v>60</v>
      </c>
      <c r="S8431">
        <v>0</v>
      </c>
      <c r="T8431">
        <v>60</v>
      </c>
      <c r="U8431">
        <v>88</v>
      </c>
      <c r="V8431">
        <f>SUMIF(货件明细!K:K,F8431,货件明细!AQ:AQ)</f>
        <v>0</v>
      </c>
      <c r="W8431">
        <f t="shared" si="524"/>
        <v>1</v>
      </c>
      <c r="X8431">
        <f t="shared" si="525"/>
        <v>88</v>
      </c>
      <c r="Y8431">
        <f>SUMIF(货件明细!K:K,F8431,货件明细!I:I)</f>
        <v>0</v>
      </c>
      <c r="Z8431">
        <f t="shared" si="526"/>
        <v>13.85</v>
      </c>
      <c r="AA8431">
        <f>SUMIF(货件明细!K:K,F8431,货件明细!J:J)</f>
        <v>0</v>
      </c>
      <c r="AB8431">
        <f t="shared" si="527"/>
        <v>1</v>
      </c>
    </row>
    <row r="8432" spans="1:28">
      <c r="A8432">
        <v>2026</v>
      </c>
      <c r="B8432">
        <v>1</v>
      </c>
      <c r="C8432">
        <v>3</v>
      </c>
      <c r="D8432" s="4">
        <v>46039</v>
      </c>
      <c r="E8432" t="s">
        <v>28</v>
      </c>
      <c r="F8432" t="s">
        <v>8656</v>
      </c>
      <c r="G8432" t="s">
        <v>68</v>
      </c>
      <c r="H8432" t="s">
        <v>31</v>
      </c>
      <c r="I8432" t="s">
        <v>129</v>
      </c>
      <c r="J8432" t="s">
        <v>7637</v>
      </c>
      <c r="K8432" t="s">
        <v>100</v>
      </c>
      <c r="L8432" t="s">
        <v>46</v>
      </c>
      <c r="M8432" t="s">
        <v>47</v>
      </c>
      <c r="N8432" t="s">
        <v>5148</v>
      </c>
      <c r="O8432">
        <v>13.85</v>
      </c>
      <c r="Q8432">
        <v>102.85</v>
      </c>
      <c r="R8432">
        <v>102.85</v>
      </c>
      <c r="S8432">
        <v>0</v>
      </c>
      <c r="T8432">
        <v>102.85</v>
      </c>
      <c r="U8432">
        <v>88</v>
      </c>
      <c r="V8432">
        <f>SUMIF(货件明细!K:K,F8432,货件明细!AQ:AQ)</f>
        <v>0</v>
      </c>
      <c r="W8432">
        <f t="shared" si="524"/>
        <v>1</v>
      </c>
      <c r="X8432">
        <f t="shared" si="525"/>
        <v>88</v>
      </c>
      <c r="Y8432">
        <f>SUMIF(货件明细!K:K,F8432,货件明细!I:I)</f>
        <v>0</v>
      </c>
      <c r="Z8432">
        <f t="shared" si="526"/>
        <v>13.85</v>
      </c>
      <c r="AA8432">
        <f>SUMIF(货件明细!K:K,F8432,货件明细!J:J)</f>
        <v>0</v>
      </c>
      <c r="AB8432">
        <f t="shared" si="527"/>
        <v>1</v>
      </c>
    </row>
    <row r="8433" spans="1:28">
      <c r="A8433">
        <v>2026</v>
      </c>
      <c r="B8433">
        <v>1</v>
      </c>
      <c r="C8433">
        <v>3</v>
      </c>
      <c r="D8433" s="4">
        <v>46039</v>
      </c>
      <c r="E8433" t="s">
        <v>28</v>
      </c>
      <c r="F8433" t="s">
        <v>8657</v>
      </c>
      <c r="G8433" t="s">
        <v>163</v>
      </c>
      <c r="H8433" t="s">
        <v>71</v>
      </c>
      <c r="I8433" t="s">
        <v>129</v>
      </c>
      <c r="J8433" t="s">
        <v>7637</v>
      </c>
      <c r="K8433" t="s">
        <v>7637</v>
      </c>
      <c r="L8433" t="s">
        <v>46</v>
      </c>
      <c r="M8433" t="s">
        <v>2882</v>
      </c>
      <c r="N8433" t="s">
        <v>3135</v>
      </c>
      <c r="O8433">
        <v>13.85</v>
      </c>
      <c r="Q8433">
        <v>62.5</v>
      </c>
      <c r="R8433">
        <v>62.5</v>
      </c>
      <c r="S8433">
        <v>0</v>
      </c>
      <c r="T8433">
        <v>62.5</v>
      </c>
      <c r="U8433">
        <v>88</v>
      </c>
      <c r="V8433">
        <f>SUMIF(货件明细!K:K,F8433,货件明细!AQ:AQ)</f>
        <v>0</v>
      </c>
      <c r="W8433">
        <f t="shared" si="524"/>
        <v>1</v>
      </c>
      <c r="X8433">
        <f t="shared" si="525"/>
        <v>88</v>
      </c>
      <c r="Y8433">
        <f>SUMIF(货件明细!K:K,F8433,货件明细!I:I)</f>
        <v>0</v>
      </c>
      <c r="Z8433">
        <f t="shared" si="526"/>
        <v>13.85</v>
      </c>
      <c r="AA8433">
        <f>SUMIF(货件明细!K:K,F8433,货件明细!J:J)</f>
        <v>0</v>
      </c>
      <c r="AB8433">
        <f t="shared" si="527"/>
        <v>1</v>
      </c>
    </row>
    <row r="8434" spans="1:28">
      <c r="A8434">
        <v>2026</v>
      </c>
      <c r="B8434">
        <v>1</v>
      </c>
      <c r="C8434">
        <v>3</v>
      </c>
      <c r="D8434" s="4">
        <v>46039</v>
      </c>
      <c r="E8434" t="s">
        <v>28</v>
      </c>
      <c r="F8434" t="s">
        <v>8658</v>
      </c>
      <c r="G8434" t="s">
        <v>54</v>
      </c>
      <c r="H8434" t="s">
        <v>31</v>
      </c>
      <c r="I8434" t="s">
        <v>41</v>
      </c>
      <c r="J8434" t="s">
        <v>7637</v>
      </c>
      <c r="K8434" t="s">
        <v>100</v>
      </c>
      <c r="L8434" t="s">
        <v>46</v>
      </c>
      <c r="M8434" t="s">
        <v>47</v>
      </c>
      <c r="N8434" t="s">
        <v>5148</v>
      </c>
      <c r="O8434">
        <v>16.65</v>
      </c>
      <c r="Q8434">
        <v>105.333333333333</v>
      </c>
      <c r="R8434">
        <v>105.333333333333</v>
      </c>
      <c r="S8434">
        <v>0</v>
      </c>
      <c r="T8434">
        <v>105.333333333333</v>
      </c>
      <c r="U8434">
        <v>136</v>
      </c>
      <c r="V8434">
        <f>SUMIF(货件明细!K:K,F8434,货件明细!AQ:AQ)</f>
        <v>0</v>
      </c>
      <c r="W8434">
        <f t="shared" si="524"/>
        <v>1</v>
      </c>
      <c r="X8434">
        <f t="shared" si="525"/>
        <v>136</v>
      </c>
      <c r="Y8434">
        <f>SUMIF(货件明细!K:K,F8434,货件明细!I:I)</f>
        <v>0</v>
      </c>
      <c r="Z8434">
        <f t="shared" si="526"/>
        <v>16.65</v>
      </c>
      <c r="AA8434">
        <f>SUMIF(货件明细!K:K,F8434,货件明细!J:J)</f>
        <v>0</v>
      </c>
      <c r="AB8434">
        <f t="shared" si="527"/>
        <v>1</v>
      </c>
    </row>
    <row r="8435" spans="1:28">
      <c r="A8435">
        <v>2026</v>
      </c>
      <c r="B8435">
        <v>1</v>
      </c>
      <c r="C8435">
        <v>3</v>
      </c>
      <c r="D8435" s="4">
        <v>46039</v>
      </c>
      <c r="E8435" t="s">
        <v>28</v>
      </c>
      <c r="F8435" t="s">
        <v>8659</v>
      </c>
      <c r="G8435" t="s">
        <v>1517</v>
      </c>
      <c r="H8435" t="s">
        <v>71</v>
      </c>
      <c r="I8435" t="s">
        <v>41</v>
      </c>
      <c r="J8435" t="s">
        <v>7637</v>
      </c>
      <c r="K8435" t="s">
        <v>7637</v>
      </c>
      <c r="L8435" t="s">
        <v>46</v>
      </c>
      <c r="M8435" t="s">
        <v>2882</v>
      </c>
      <c r="N8435" t="s">
        <v>3135</v>
      </c>
      <c r="O8435">
        <v>16.65</v>
      </c>
      <c r="Q8435">
        <v>69.6</v>
      </c>
      <c r="R8435">
        <v>69.6</v>
      </c>
      <c r="S8435">
        <v>0</v>
      </c>
      <c r="T8435">
        <v>69.6</v>
      </c>
      <c r="U8435">
        <v>136</v>
      </c>
      <c r="V8435">
        <f>SUMIF(货件明细!K:K,F8435,货件明细!AQ:AQ)</f>
        <v>0</v>
      </c>
      <c r="W8435">
        <f t="shared" si="524"/>
        <v>1</v>
      </c>
      <c r="X8435">
        <f t="shared" si="525"/>
        <v>136</v>
      </c>
      <c r="Y8435">
        <f>SUMIF(货件明细!K:K,F8435,货件明细!I:I)</f>
        <v>0</v>
      </c>
      <c r="Z8435">
        <f t="shared" si="526"/>
        <v>16.65</v>
      </c>
      <c r="AA8435">
        <f>SUMIF(货件明细!K:K,F8435,货件明细!J:J)</f>
        <v>0</v>
      </c>
      <c r="AB8435">
        <f t="shared" si="527"/>
        <v>1</v>
      </c>
    </row>
    <row r="8436" spans="1:28">
      <c r="A8436">
        <v>2026</v>
      </c>
      <c r="B8436">
        <v>1</v>
      </c>
      <c r="C8436">
        <v>3</v>
      </c>
      <c r="D8436" s="4">
        <v>46039</v>
      </c>
      <c r="E8436" t="s">
        <v>28</v>
      </c>
      <c r="F8436" t="s">
        <v>8660</v>
      </c>
      <c r="G8436" t="s">
        <v>6724</v>
      </c>
      <c r="H8436" t="s">
        <v>71</v>
      </c>
      <c r="I8436" t="s">
        <v>41</v>
      </c>
      <c r="J8436" t="s">
        <v>7637</v>
      </c>
      <c r="K8436" t="s">
        <v>7637</v>
      </c>
      <c r="L8436" t="s">
        <v>46</v>
      </c>
      <c r="M8436" t="s">
        <v>2882</v>
      </c>
      <c r="N8436" t="s">
        <v>3135</v>
      </c>
      <c r="O8436">
        <v>16.65</v>
      </c>
      <c r="Q8436">
        <v>60</v>
      </c>
      <c r="R8436">
        <v>60</v>
      </c>
      <c r="S8436">
        <v>0</v>
      </c>
      <c r="T8436">
        <v>60</v>
      </c>
      <c r="U8436">
        <v>136</v>
      </c>
      <c r="V8436">
        <f>SUMIF(货件明细!K:K,F8436,货件明细!AQ:AQ)</f>
        <v>0</v>
      </c>
      <c r="W8436">
        <f t="shared" si="524"/>
        <v>1</v>
      </c>
      <c r="X8436">
        <f t="shared" si="525"/>
        <v>136</v>
      </c>
      <c r="Y8436">
        <f>SUMIF(货件明细!K:K,F8436,货件明细!I:I)</f>
        <v>0</v>
      </c>
      <c r="Z8436">
        <f t="shared" si="526"/>
        <v>16.65</v>
      </c>
      <c r="AA8436">
        <f>SUMIF(货件明细!K:K,F8436,货件明细!J:J)</f>
        <v>0</v>
      </c>
      <c r="AB8436">
        <f t="shared" si="527"/>
        <v>1</v>
      </c>
    </row>
    <row r="8437" spans="1:28">
      <c r="A8437">
        <v>2026</v>
      </c>
      <c r="B8437">
        <v>1</v>
      </c>
      <c r="C8437">
        <v>3</v>
      </c>
      <c r="D8437" s="4">
        <v>46039</v>
      </c>
      <c r="E8437" t="s">
        <v>28</v>
      </c>
      <c r="F8437" t="s">
        <v>8661</v>
      </c>
      <c r="G8437" t="s">
        <v>68</v>
      </c>
      <c r="H8437" t="s">
        <v>31</v>
      </c>
      <c r="I8437" t="s">
        <v>41</v>
      </c>
      <c r="J8437" t="s">
        <v>7637</v>
      </c>
      <c r="K8437" t="s">
        <v>100</v>
      </c>
      <c r="L8437" t="s">
        <v>46</v>
      </c>
      <c r="M8437" t="s">
        <v>47</v>
      </c>
      <c r="N8437" t="s">
        <v>5148</v>
      </c>
      <c r="O8437">
        <v>16.65</v>
      </c>
      <c r="Q8437">
        <v>102.85</v>
      </c>
      <c r="R8437">
        <v>102.85</v>
      </c>
      <c r="S8437">
        <v>0</v>
      </c>
      <c r="T8437">
        <v>102.85</v>
      </c>
      <c r="U8437">
        <v>136</v>
      </c>
      <c r="V8437">
        <f>SUMIF(货件明细!K:K,F8437,货件明细!AQ:AQ)</f>
        <v>0</v>
      </c>
      <c r="W8437">
        <f t="shared" si="524"/>
        <v>1</v>
      </c>
      <c r="X8437">
        <f t="shared" si="525"/>
        <v>136</v>
      </c>
      <c r="Y8437">
        <f>SUMIF(货件明细!K:K,F8437,货件明细!I:I)</f>
        <v>0</v>
      </c>
      <c r="Z8437">
        <f t="shared" si="526"/>
        <v>16.65</v>
      </c>
      <c r="AA8437">
        <f>SUMIF(货件明细!K:K,F8437,货件明细!J:J)</f>
        <v>0</v>
      </c>
      <c r="AB8437">
        <f t="shared" si="527"/>
        <v>1</v>
      </c>
    </row>
    <row r="8438" spans="1:28">
      <c r="A8438">
        <v>2026</v>
      </c>
      <c r="B8438">
        <v>1</v>
      </c>
      <c r="C8438">
        <v>3</v>
      </c>
      <c r="D8438" s="4">
        <v>46039</v>
      </c>
      <c r="E8438" t="s">
        <v>28</v>
      </c>
      <c r="F8438" t="s">
        <v>8662</v>
      </c>
      <c r="G8438" t="s">
        <v>163</v>
      </c>
      <c r="H8438" t="s">
        <v>71</v>
      </c>
      <c r="I8438" t="s">
        <v>41</v>
      </c>
      <c r="J8438" t="s">
        <v>7637</v>
      </c>
      <c r="K8438" t="s">
        <v>7637</v>
      </c>
      <c r="L8438" t="s">
        <v>46</v>
      </c>
      <c r="M8438" t="s">
        <v>2882</v>
      </c>
      <c r="N8438" t="s">
        <v>3135</v>
      </c>
      <c r="O8438">
        <v>16.65</v>
      </c>
      <c r="Q8438">
        <v>62.5</v>
      </c>
      <c r="R8438">
        <v>62.5</v>
      </c>
      <c r="S8438">
        <v>0</v>
      </c>
      <c r="T8438">
        <v>62.5</v>
      </c>
      <c r="U8438">
        <v>136</v>
      </c>
      <c r="V8438">
        <f>SUMIF(货件明细!K:K,F8438,货件明细!AQ:AQ)</f>
        <v>0</v>
      </c>
      <c r="W8438">
        <f t="shared" si="524"/>
        <v>1</v>
      </c>
      <c r="X8438">
        <f t="shared" si="525"/>
        <v>136</v>
      </c>
      <c r="Y8438">
        <f>SUMIF(货件明细!K:K,F8438,货件明细!I:I)</f>
        <v>0</v>
      </c>
      <c r="Z8438">
        <f t="shared" si="526"/>
        <v>16.65</v>
      </c>
      <c r="AA8438">
        <f>SUMIF(货件明细!K:K,F8438,货件明细!J:J)</f>
        <v>0</v>
      </c>
      <c r="AB8438">
        <f t="shared" si="527"/>
        <v>1</v>
      </c>
    </row>
    <row r="8439" spans="1:28">
      <c r="A8439">
        <v>2026</v>
      </c>
      <c r="B8439">
        <v>1</v>
      </c>
      <c r="C8439">
        <v>3</v>
      </c>
      <c r="D8439" s="4">
        <v>46039</v>
      </c>
      <c r="E8439" t="s">
        <v>28</v>
      </c>
      <c r="F8439" t="s">
        <v>8663</v>
      </c>
      <c r="G8439" t="s">
        <v>54</v>
      </c>
      <c r="H8439" t="s">
        <v>31</v>
      </c>
      <c r="I8439" t="s">
        <v>111</v>
      </c>
      <c r="J8439" t="s">
        <v>7637</v>
      </c>
      <c r="K8439" t="s">
        <v>100</v>
      </c>
      <c r="L8439" t="s">
        <v>46</v>
      </c>
      <c r="M8439" t="s">
        <v>47</v>
      </c>
      <c r="N8439" t="s">
        <v>5148</v>
      </c>
      <c r="O8439">
        <v>19.83</v>
      </c>
      <c r="Q8439">
        <v>105.333333333333</v>
      </c>
      <c r="R8439">
        <v>105.333333333333</v>
      </c>
      <c r="S8439">
        <v>0</v>
      </c>
      <c r="T8439">
        <v>105.333333333333</v>
      </c>
      <c r="U8439">
        <v>89</v>
      </c>
      <c r="V8439">
        <f>SUMIF(货件明细!K:K,F8439,货件明细!AQ:AQ)</f>
        <v>0</v>
      </c>
      <c r="W8439">
        <f t="shared" si="524"/>
        <v>1</v>
      </c>
      <c r="X8439">
        <f t="shared" si="525"/>
        <v>89</v>
      </c>
      <c r="Y8439">
        <f>SUMIF(货件明细!K:K,F8439,货件明细!I:I)</f>
        <v>0</v>
      </c>
      <c r="Z8439">
        <f t="shared" si="526"/>
        <v>19.83</v>
      </c>
      <c r="AA8439">
        <f>SUMIF(货件明细!K:K,F8439,货件明细!J:J)</f>
        <v>0</v>
      </c>
      <c r="AB8439">
        <f t="shared" si="527"/>
        <v>1</v>
      </c>
    </row>
    <row r="8440" spans="1:28">
      <c r="A8440">
        <v>2026</v>
      </c>
      <c r="B8440">
        <v>1</v>
      </c>
      <c r="C8440">
        <v>3</v>
      </c>
      <c r="D8440" s="4">
        <v>46039</v>
      </c>
      <c r="E8440" t="s">
        <v>28</v>
      </c>
      <c r="F8440" t="s">
        <v>8664</v>
      </c>
      <c r="G8440" t="s">
        <v>64</v>
      </c>
      <c r="H8440" t="s">
        <v>44</v>
      </c>
      <c r="I8440" t="s">
        <v>111</v>
      </c>
      <c r="J8440" t="s">
        <v>7637</v>
      </c>
      <c r="K8440" t="s">
        <v>7637</v>
      </c>
      <c r="L8440" t="s">
        <v>46</v>
      </c>
      <c r="M8440" t="s">
        <v>2882</v>
      </c>
      <c r="N8440" t="s">
        <v>3338</v>
      </c>
      <c r="O8440">
        <v>19.83</v>
      </c>
      <c r="Q8440">
        <v>179</v>
      </c>
      <c r="R8440">
        <v>179</v>
      </c>
      <c r="S8440">
        <v>0</v>
      </c>
      <c r="T8440">
        <v>179</v>
      </c>
      <c r="U8440">
        <v>89</v>
      </c>
      <c r="V8440">
        <f>SUMIF(货件明细!K:K,F8440,货件明细!AQ:AQ)</f>
        <v>0</v>
      </c>
      <c r="W8440">
        <f t="shared" si="524"/>
        <v>1</v>
      </c>
      <c r="X8440">
        <f t="shared" si="525"/>
        <v>89</v>
      </c>
      <c r="Y8440">
        <f>SUMIF(货件明细!K:K,F8440,货件明细!I:I)</f>
        <v>0</v>
      </c>
      <c r="Z8440">
        <f t="shared" si="526"/>
        <v>19.83</v>
      </c>
      <c r="AA8440">
        <f>SUMIF(货件明细!K:K,F8440,货件明细!J:J)</f>
        <v>0</v>
      </c>
      <c r="AB8440">
        <f t="shared" si="527"/>
        <v>1</v>
      </c>
    </row>
    <row r="8441" spans="1:28">
      <c r="A8441">
        <v>2026</v>
      </c>
      <c r="B8441">
        <v>1</v>
      </c>
      <c r="C8441">
        <v>3</v>
      </c>
      <c r="D8441" s="4">
        <v>46039</v>
      </c>
      <c r="E8441" t="s">
        <v>28</v>
      </c>
      <c r="F8441" t="s">
        <v>8665</v>
      </c>
      <c r="G8441" t="s">
        <v>6724</v>
      </c>
      <c r="H8441" t="s">
        <v>71</v>
      </c>
      <c r="I8441" t="s">
        <v>111</v>
      </c>
      <c r="J8441" t="s">
        <v>7637</v>
      </c>
      <c r="K8441" t="s">
        <v>7637</v>
      </c>
      <c r="L8441" t="s">
        <v>46</v>
      </c>
      <c r="M8441" t="s">
        <v>2882</v>
      </c>
      <c r="N8441" t="s">
        <v>3135</v>
      </c>
      <c r="O8441">
        <v>19.83</v>
      </c>
      <c r="Q8441">
        <v>120</v>
      </c>
      <c r="R8441">
        <v>120</v>
      </c>
      <c r="S8441">
        <v>0</v>
      </c>
      <c r="T8441">
        <v>120</v>
      </c>
      <c r="U8441">
        <v>89</v>
      </c>
      <c r="V8441">
        <f>SUMIF(货件明细!K:K,F8441,货件明细!AQ:AQ)</f>
        <v>0</v>
      </c>
      <c r="W8441">
        <f t="shared" si="524"/>
        <v>1</v>
      </c>
      <c r="X8441">
        <f t="shared" si="525"/>
        <v>89</v>
      </c>
      <c r="Y8441">
        <f>SUMIF(货件明细!K:K,F8441,货件明细!I:I)</f>
        <v>0</v>
      </c>
      <c r="Z8441">
        <f t="shared" si="526"/>
        <v>19.83</v>
      </c>
      <c r="AA8441">
        <f>SUMIF(货件明细!K:K,F8441,货件明细!J:J)</f>
        <v>0</v>
      </c>
      <c r="AB8441">
        <f t="shared" si="527"/>
        <v>1</v>
      </c>
    </row>
    <row r="8442" spans="1:28">
      <c r="A8442">
        <v>2026</v>
      </c>
      <c r="B8442">
        <v>1</v>
      </c>
      <c r="C8442">
        <v>3</v>
      </c>
      <c r="D8442" s="4">
        <v>46039</v>
      </c>
      <c r="E8442" t="s">
        <v>28</v>
      </c>
      <c r="F8442" t="s">
        <v>8666</v>
      </c>
      <c r="G8442" t="s">
        <v>1563</v>
      </c>
      <c r="H8442" t="s">
        <v>71</v>
      </c>
      <c r="I8442" t="s">
        <v>111</v>
      </c>
      <c r="J8442" t="s">
        <v>7637</v>
      </c>
      <c r="K8442" t="s">
        <v>7637</v>
      </c>
      <c r="L8442" t="s">
        <v>46</v>
      </c>
      <c r="M8442" t="s">
        <v>2882</v>
      </c>
      <c r="N8442" t="s">
        <v>3338</v>
      </c>
      <c r="O8442">
        <v>19.83</v>
      </c>
      <c r="Q8442">
        <v>117</v>
      </c>
      <c r="R8442">
        <v>117</v>
      </c>
      <c r="S8442">
        <v>0</v>
      </c>
      <c r="T8442">
        <v>117</v>
      </c>
      <c r="U8442">
        <v>89</v>
      </c>
      <c r="V8442">
        <f>SUMIF(货件明细!K:K,F8442,货件明细!AQ:AQ)</f>
        <v>0</v>
      </c>
      <c r="W8442">
        <f t="shared" si="524"/>
        <v>1</v>
      </c>
      <c r="X8442">
        <f t="shared" si="525"/>
        <v>89</v>
      </c>
      <c r="Y8442">
        <f>SUMIF(货件明细!K:K,F8442,货件明细!I:I)</f>
        <v>0</v>
      </c>
      <c r="Z8442">
        <f t="shared" si="526"/>
        <v>19.83</v>
      </c>
      <c r="AA8442">
        <f>SUMIF(货件明细!K:K,F8442,货件明细!J:J)</f>
        <v>0</v>
      </c>
      <c r="AB8442">
        <f t="shared" si="527"/>
        <v>1</v>
      </c>
    </row>
    <row r="8443" spans="1:28">
      <c r="A8443">
        <v>2026</v>
      </c>
      <c r="B8443">
        <v>1</v>
      </c>
      <c r="C8443">
        <v>3</v>
      </c>
      <c r="D8443" s="4">
        <v>46039</v>
      </c>
      <c r="E8443" t="s">
        <v>28</v>
      </c>
      <c r="F8443" t="s">
        <v>8667</v>
      </c>
      <c r="G8443" t="s">
        <v>163</v>
      </c>
      <c r="H8443" t="s">
        <v>71</v>
      </c>
      <c r="I8443" t="s">
        <v>111</v>
      </c>
      <c r="J8443" t="s">
        <v>7637</v>
      </c>
      <c r="K8443" t="s">
        <v>7637</v>
      </c>
      <c r="L8443" t="s">
        <v>46</v>
      </c>
      <c r="M8443" t="s">
        <v>2882</v>
      </c>
      <c r="N8443" t="s">
        <v>3135</v>
      </c>
      <c r="O8443">
        <v>19.83</v>
      </c>
      <c r="Q8443">
        <v>125</v>
      </c>
      <c r="R8443">
        <v>125</v>
      </c>
      <c r="S8443">
        <v>0</v>
      </c>
      <c r="T8443">
        <v>125</v>
      </c>
      <c r="U8443">
        <v>89</v>
      </c>
      <c r="V8443">
        <f>SUMIF(货件明细!K:K,F8443,货件明细!AQ:AQ)</f>
        <v>0</v>
      </c>
      <c r="W8443">
        <f t="shared" si="524"/>
        <v>1</v>
      </c>
      <c r="X8443">
        <f t="shared" si="525"/>
        <v>89</v>
      </c>
      <c r="Y8443">
        <f>SUMIF(货件明细!K:K,F8443,货件明细!I:I)</f>
        <v>0</v>
      </c>
      <c r="Z8443">
        <f t="shared" si="526"/>
        <v>19.83</v>
      </c>
      <c r="AA8443">
        <f>SUMIF(货件明细!K:K,F8443,货件明细!J:J)</f>
        <v>0</v>
      </c>
      <c r="AB8443">
        <f t="shared" si="527"/>
        <v>1</v>
      </c>
    </row>
    <row r="8444" spans="1:28">
      <c r="A8444">
        <v>2026</v>
      </c>
      <c r="B8444">
        <v>1</v>
      </c>
      <c r="C8444">
        <v>3</v>
      </c>
      <c r="D8444" s="4">
        <v>46039</v>
      </c>
      <c r="E8444" t="s">
        <v>28</v>
      </c>
      <c r="F8444" t="s">
        <v>8668</v>
      </c>
      <c r="G8444" t="s">
        <v>7289</v>
      </c>
      <c r="H8444" t="s">
        <v>71</v>
      </c>
      <c r="I8444" t="s">
        <v>57</v>
      </c>
      <c r="J8444" t="s">
        <v>7637</v>
      </c>
      <c r="K8444" t="s">
        <v>7637</v>
      </c>
      <c r="L8444" t="s">
        <v>46</v>
      </c>
      <c r="M8444" t="s">
        <v>2882</v>
      </c>
      <c r="N8444" t="s">
        <v>3338</v>
      </c>
      <c r="O8444">
        <v>40.2</v>
      </c>
      <c r="Q8444">
        <v>252.8</v>
      </c>
      <c r="R8444">
        <v>252.8</v>
      </c>
      <c r="S8444">
        <v>511.52</v>
      </c>
      <c r="T8444">
        <v>764.32</v>
      </c>
      <c r="U8444">
        <v>210</v>
      </c>
      <c r="V8444">
        <f>SUMIF(货件明细!K:K,F8444,货件明细!AQ:AQ)</f>
        <v>0</v>
      </c>
      <c r="W8444">
        <f t="shared" si="524"/>
        <v>1</v>
      </c>
      <c r="X8444">
        <f t="shared" si="525"/>
        <v>210</v>
      </c>
      <c r="Y8444">
        <f>SUMIF(货件明细!K:K,F8444,货件明细!I:I)</f>
        <v>0</v>
      </c>
      <c r="Z8444">
        <f t="shared" si="526"/>
        <v>40.2</v>
      </c>
      <c r="AA8444">
        <f>SUMIF(货件明细!K:K,F8444,货件明细!J:J)</f>
        <v>0</v>
      </c>
      <c r="AB8444">
        <f t="shared" si="527"/>
        <v>1</v>
      </c>
    </row>
    <row r="8445" spans="1:28">
      <c r="A8445">
        <v>2026</v>
      </c>
      <c r="B8445">
        <v>1</v>
      </c>
      <c r="C8445">
        <v>4</v>
      </c>
      <c r="D8445" s="4">
        <v>46041</v>
      </c>
      <c r="E8445" t="s">
        <v>28</v>
      </c>
      <c r="F8445" t="s">
        <v>8669</v>
      </c>
      <c r="G8445" t="s">
        <v>4186</v>
      </c>
      <c r="H8445" t="s">
        <v>31</v>
      </c>
      <c r="I8445" t="s">
        <v>111</v>
      </c>
      <c r="J8445" t="s">
        <v>33</v>
      </c>
      <c r="K8445" t="s">
        <v>33</v>
      </c>
      <c r="L8445" t="s">
        <v>34</v>
      </c>
      <c r="M8445" t="s">
        <v>35</v>
      </c>
      <c r="N8445" t="s">
        <v>4644</v>
      </c>
      <c r="O8445">
        <v>21.7</v>
      </c>
      <c r="Q8445">
        <v>1300.4</v>
      </c>
      <c r="R8445">
        <v>1300.4</v>
      </c>
      <c r="S8445">
        <v>127.88</v>
      </c>
      <c r="T8445">
        <v>1428.28</v>
      </c>
      <c r="U8445">
        <v>115</v>
      </c>
      <c r="V8445">
        <f>SUMIF(货件明细!K:K,F8445,货件明细!AQ:AQ)</f>
        <v>115</v>
      </c>
      <c r="W8445">
        <f t="shared" si="524"/>
        <v>0</v>
      </c>
      <c r="X8445">
        <f t="shared" si="525"/>
        <v>115</v>
      </c>
      <c r="Y8445">
        <f>SUMIF(货件明细!K:K,F8445,货件明细!I:I)</f>
        <v>20.24</v>
      </c>
      <c r="Z8445">
        <f t="shared" si="526"/>
        <v>1.46</v>
      </c>
      <c r="AA8445">
        <f>SUMIF(货件明细!K:K,F8445,货件明细!J:J)</f>
        <v>1428.28</v>
      </c>
      <c r="AB8445">
        <f t="shared" si="527"/>
        <v>0</v>
      </c>
    </row>
    <row r="8446" spans="1:28">
      <c r="A8446">
        <v>2026</v>
      </c>
      <c r="B8446">
        <v>1</v>
      </c>
      <c r="C8446">
        <v>4</v>
      </c>
      <c r="D8446" s="4">
        <v>46041</v>
      </c>
      <c r="E8446" t="s">
        <v>28</v>
      </c>
      <c r="F8446" t="s">
        <v>8670</v>
      </c>
      <c r="G8446" t="s">
        <v>275</v>
      </c>
      <c r="H8446" t="s">
        <v>31</v>
      </c>
      <c r="I8446" t="s">
        <v>129</v>
      </c>
      <c r="J8446" t="s">
        <v>1110</v>
      </c>
      <c r="K8446" t="s">
        <v>1110</v>
      </c>
      <c r="L8446" t="s">
        <v>34</v>
      </c>
      <c r="M8446" t="s">
        <v>65</v>
      </c>
      <c r="N8446" t="s">
        <v>2857</v>
      </c>
      <c r="O8446">
        <v>14.7</v>
      </c>
      <c r="Q8446">
        <v>649.5</v>
      </c>
      <c r="R8446">
        <v>649.5</v>
      </c>
      <c r="S8446">
        <v>42.534</v>
      </c>
      <c r="T8446">
        <v>692.034</v>
      </c>
      <c r="U8446">
        <v>34</v>
      </c>
      <c r="V8446">
        <f>SUMIF(货件明细!K:K,F8446,货件明细!AQ:AQ)</f>
        <v>34</v>
      </c>
      <c r="W8446">
        <f t="shared" si="524"/>
        <v>0</v>
      </c>
      <c r="X8446">
        <f t="shared" si="525"/>
        <v>34</v>
      </c>
      <c r="Y8446">
        <f>SUMIF(货件明细!K:K,F8446,货件明细!I:I)</f>
        <v>14.96</v>
      </c>
      <c r="Z8446">
        <f t="shared" si="526"/>
        <v>-0.260000000000002</v>
      </c>
      <c r="AA8446">
        <f>SUMIF(货件明细!K:K,F8446,货件明细!J:J)</f>
        <v>692.034</v>
      </c>
      <c r="AB8446">
        <f t="shared" si="527"/>
        <v>0</v>
      </c>
    </row>
    <row r="8447" spans="1:28">
      <c r="A8447">
        <v>2026</v>
      </c>
      <c r="B8447">
        <v>1</v>
      </c>
      <c r="C8447">
        <v>4</v>
      </c>
      <c r="D8447" s="4">
        <v>46041</v>
      </c>
      <c r="E8447" t="s">
        <v>28</v>
      </c>
      <c r="F8447" t="s">
        <v>8671</v>
      </c>
      <c r="G8447" t="s">
        <v>275</v>
      </c>
      <c r="H8447" t="s">
        <v>31</v>
      </c>
      <c r="I8447" t="s">
        <v>145</v>
      </c>
      <c r="J8447" t="s">
        <v>1110</v>
      </c>
      <c r="K8447" t="s">
        <v>1110</v>
      </c>
      <c r="L8447" t="s">
        <v>34</v>
      </c>
      <c r="M8447" t="s">
        <v>3706</v>
      </c>
      <c r="N8447" t="s">
        <v>2857</v>
      </c>
      <c r="O8447">
        <v>20</v>
      </c>
      <c r="P8447">
        <v>100</v>
      </c>
      <c r="Q8447">
        <v>880</v>
      </c>
      <c r="R8447">
        <v>980</v>
      </c>
      <c r="S8447">
        <v>180.7</v>
      </c>
      <c r="T8447">
        <v>1160.7</v>
      </c>
      <c r="U8447">
        <v>100</v>
      </c>
      <c r="V8447">
        <f>SUMIF(货件明细!K:K,F8447,货件明细!AQ:AQ)</f>
        <v>100</v>
      </c>
      <c r="W8447">
        <f t="shared" ref="W8447:W8510" si="528">IF(V8447=U8447,0,1)</f>
        <v>0</v>
      </c>
      <c r="X8447">
        <f t="shared" ref="X8447:X8510" si="529">U8447</f>
        <v>100</v>
      </c>
      <c r="Y8447">
        <f>SUMIF(货件明细!K:K,F8447,货件明细!I:I)</f>
        <v>19.2</v>
      </c>
      <c r="Z8447">
        <f t="shared" ref="Z8447:Z8510" si="530">O8447-Y8447</f>
        <v>0.800000000000001</v>
      </c>
      <c r="AA8447">
        <f>SUMIF(货件明细!K:K,F8447,货件明细!J:J)</f>
        <v>1160.7</v>
      </c>
      <c r="AB8447">
        <f t="shared" ref="AB8447:AB8510" si="531">IF(T8447=AA8447,0,1)</f>
        <v>0</v>
      </c>
    </row>
    <row r="8448" spans="1:28">
      <c r="A8448">
        <v>2026</v>
      </c>
      <c r="B8448">
        <v>1</v>
      </c>
      <c r="C8448">
        <v>4</v>
      </c>
      <c r="D8448" s="4">
        <v>46041</v>
      </c>
      <c r="E8448" t="s">
        <v>28</v>
      </c>
      <c r="F8448" t="s">
        <v>8672</v>
      </c>
      <c r="G8448" t="s">
        <v>275</v>
      </c>
      <c r="H8448" t="s">
        <v>31</v>
      </c>
      <c r="I8448" t="s">
        <v>32</v>
      </c>
      <c r="J8448" t="s">
        <v>1110</v>
      </c>
      <c r="K8448" t="s">
        <v>1110</v>
      </c>
      <c r="L8448" t="s">
        <v>34</v>
      </c>
      <c r="M8448" t="s">
        <v>3706</v>
      </c>
      <c r="N8448" t="s">
        <v>2857</v>
      </c>
      <c r="O8448">
        <v>36.3</v>
      </c>
      <c r="P8448">
        <v>100</v>
      </c>
      <c r="Q8448">
        <v>1628</v>
      </c>
      <c r="R8448">
        <v>1728</v>
      </c>
      <c r="S8448">
        <v>135.525</v>
      </c>
      <c r="T8448">
        <v>1863.525</v>
      </c>
      <c r="U8448">
        <v>75</v>
      </c>
      <c r="V8448">
        <f>SUMIF(货件明细!K:K,F8448,货件明细!AQ:AQ)</f>
        <v>75</v>
      </c>
      <c r="W8448">
        <f t="shared" si="528"/>
        <v>0</v>
      </c>
      <c r="X8448">
        <f t="shared" si="529"/>
        <v>75</v>
      </c>
      <c r="Y8448">
        <f>SUMIF(货件明细!K:K,F8448,货件明细!I:I)</f>
        <v>35.565</v>
      </c>
      <c r="Z8448">
        <f t="shared" si="530"/>
        <v>0.734999999999999</v>
      </c>
      <c r="AA8448">
        <f>SUMIF(货件明细!K:K,F8448,货件明细!J:J)</f>
        <v>1863.525</v>
      </c>
      <c r="AB8448">
        <f t="shared" si="531"/>
        <v>0</v>
      </c>
    </row>
    <row r="8449" spans="1:28">
      <c r="A8449">
        <v>2026</v>
      </c>
      <c r="B8449">
        <v>1</v>
      </c>
      <c r="C8449">
        <v>4</v>
      </c>
      <c r="D8449" s="4">
        <v>46041</v>
      </c>
      <c r="E8449" t="s">
        <v>28</v>
      </c>
      <c r="F8449" t="s">
        <v>8673</v>
      </c>
      <c r="G8449" t="s">
        <v>275</v>
      </c>
      <c r="H8449" t="s">
        <v>31</v>
      </c>
      <c r="I8449" t="s">
        <v>41</v>
      </c>
      <c r="J8449" t="s">
        <v>1110</v>
      </c>
      <c r="K8449" t="s">
        <v>1110</v>
      </c>
      <c r="L8449" t="s">
        <v>34</v>
      </c>
      <c r="M8449" t="s">
        <v>3706</v>
      </c>
      <c r="N8449" t="s">
        <v>2857</v>
      </c>
      <c r="O8449">
        <v>12.6</v>
      </c>
      <c r="P8449">
        <v>100</v>
      </c>
      <c r="Q8449">
        <v>528</v>
      </c>
      <c r="R8449">
        <v>628</v>
      </c>
      <c r="S8449">
        <v>111.2</v>
      </c>
      <c r="T8449">
        <v>739.2</v>
      </c>
      <c r="U8449">
        <v>100</v>
      </c>
      <c r="V8449">
        <f>SUMIF(货件明细!K:K,F8449,货件明细!AQ:AQ)</f>
        <v>100</v>
      </c>
      <c r="W8449">
        <f t="shared" si="528"/>
        <v>0</v>
      </c>
      <c r="X8449">
        <f t="shared" si="529"/>
        <v>100</v>
      </c>
      <c r="Y8449">
        <f>SUMIF(货件明细!K:K,F8449,货件明细!I:I)</f>
        <v>11.9</v>
      </c>
      <c r="Z8449">
        <f t="shared" si="530"/>
        <v>0.699999999999999</v>
      </c>
      <c r="AA8449">
        <f>SUMIF(货件明细!K:K,F8449,货件明细!J:J)</f>
        <v>739.2</v>
      </c>
      <c r="AB8449">
        <f t="shared" si="531"/>
        <v>0</v>
      </c>
    </row>
    <row r="8450" spans="1:28">
      <c r="A8450">
        <v>2026</v>
      </c>
      <c r="B8450">
        <v>1</v>
      </c>
      <c r="C8450">
        <v>4</v>
      </c>
      <c r="D8450" s="4">
        <v>46042</v>
      </c>
      <c r="E8450" t="s">
        <v>28</v>
      </c>
      <c r="F8450" t="s">
        <v>8674</v>
      </c>
      <c r="G8450" t="s">
        <v>275</v>
      </c>
      <c r="H8450" t="s">
        <v>31</v>
      </c>
      <c r="I8450" t="s">
        <v>57</v>
      </c>
      <c r="J8450" t="s">
        <v>33</v>
      </c>
      <c r="K8450" t="s">
        <v>33</v>
      </c>
      <c r="L8450" t="s">
        <v>34</v>
      </c>
      <c r="M8450" t="s">
        <v>3706</v>
      </c>
      <c r="N8450" t="s">
        <v>4644</v>
      </c>
      <c r="O8450">
        <v>28.05</v>
      </c>
      <c r="P8450">
        <v>100</v>
      </c>
      <c r="Q8450">
        <v>1787</v>
      </c>
      <c r="R8450">
        <v>1887</v>
      </c>
      <c r="S8450">
        <v>300.24</v>
      </c>
      <c r="T8450">
        <v>2187.24</v>
      </c>
      <c r="U8450">
        <v>270</v>
      </c>
      <c r="V8450">
        <f>SUMIF(货件明细!K:K,F8450,货件明细!AQ:AQ)</f>
        <v>270</v>
      </c>
      <c r="W8450">
        <f t="shared" si="528"/>
        <v>0</v>
      </c>
      <c r="X8450">
        <f t="shared" si="529"/>
        <v>270</v>
      </c>
      <c r="Y8450">
        <f>SUMIF(货件明细!K:K,F8450,货件明细!I:I)</f>
        <v>26.619</v>
      </c>
      <c r="Z8450">
        <f t="shared" si="530"/>
        <v>1.431</v>
      </c>
      <c r="AA8450">
        <f>SUMIF(货件明细!K:K,F8450,货件明细!J:J)</f>
        <v>2187.24</v>
      </c>
      <c r="AB8450">
        <f t="shared" si="531"/>
        <v>0</v>
      </c>
    </row>
    <row r="8451" spans="1:28">
      <c r="A8451">
        <v>2026</v>
      </c>
      <c r="B8451">
        <v>1</v>
      </c>
      <c r="C8451">
        <v>4</v>
      </c>
      <c r="D8451" s="4">
        <v>46042</v>
      </c>
      <c r="E8451" t="s">
        <v>28</v>
      </c>
      <c r="F8451" t="s">
        <v>8675</v>
      </c>
      <c r="G8451" t="s">
        <v>275</v>
      </c>
      <c r="H8451" t="s">
        <v>31</v>
      </c>
      <c r="I8451" t="s">
        <v>32</v>
      </c>
      <c r="J8451" t="s">
        <v>33</v>
      </c>
      <c r="K8451" t="s">
        <v>33</v>
      </c>
      <c r="L8451" t="s">
        <v>34</v>
      </c>
      <c r="M8451" t="s">
        <v>3706</v>
      </c>
      <c r="N8451" t="s">
        <v>4644</v>
      </c>
      <c r="O8451">
        <v>25.05</v>
      </c>
      <c r="P8451">
        <v>100</v>
      </c>
      <c r="Q8451">
        <v>1555</v>
      </c>
      <c r="R8451">
        <v>1655</v>
      </c>
      <c r="S8451">
        <v>194.6</v>
      </c>
      <c r="T8451">
        <v>1849.6</v>
      </c>
      <c r="U8451">
        <v>175</v>
      </c>
      <c r="V8451">
        <f>SUMIF(货件明细!K:K,F8451,货件明细!AQ:AQ)</f>
        <v>175</v>
      </c>
      <c r="W8451">
        <f t="shared" si="528"/>
        <v>0</v>
      </c>
      <c r="X8451">
        <f t="shared" si="529"/>
        <v>175</v>
      </c>
      <c r="Y8451">
        <f>SUMIF(货件明细!K:K,F8451,货件明细!I:I)</f>
        <v>23.595</v>
      </c>
      <c r="Z8451">
        <f t="shared" si="530"/>
        <v>1.455</v>
      </c>
      <c r="AA8451">
        <f>SUMIF(货件明细!K:K,F8451,货件明细!J:J)</f>
        <v>1849.6</v>
      </c>
      <c r="AB8451">
        <f t="shared" si="531"/>
        <v>0</v>
      </c>
    </row>
    <row r="8452" spans="1:28">
      <c r="A8452">
        <v>2026</v>
      </c>
      <c r="B8452">
        <v>1</v>
      </c>
      <c r="C8452">
        <v>4</v>
      </c>
      <c r="D8452" s="4">
        <v>46043</v>
      </c>
      <c r="E8452" t="s">
        <v>28</v>
      </c>
      <c r="F8452" t="s">
        <v>8676</v>
      </c>
      <c r="G8452" t="s">
        <v>275</v>
      </c>
      <c r="H8452" t="s">
        <v>31</v>
      </c>
      <c r="I8452" t="s">
        <v>111</v>
      </c>
      <c r="J8452" t="s">
        <v>33</v>
      </c>
      <c r="K8452" t="s">
        <v>33</v>
      </c>
      <c r="L8452" t="s">
        <v>34</v>
      </c>
      <c r="M8452" t="s">
        <v>35</v>
      </c>
      <c r="N8452" t="s">
        <v>4644</v>
      </c>
      <c r="O8452">
        <v>20.3</v>
      </c>
      <c r="P8452">
        <v>200</v>
      </c>
      <c r="Q8452">
        <v>1300.6</v>
      </c>
      <c r="R8452">
        <v>1500.6</v>
      </c>
      <c r="S8452">
        <v>166.8</v>
      </c>
      <c r="T8452">
        <v>1667.4</v>
      </c>
      <c r="U8452">
        <v>150</v>
      </c>
      <c r="V8452">
        <f>SUMIF(货件明细!K:K,F8452,货件明细!AQ:AQ)</f>
        <v>150</v>
      </c>
      <c r="W8452">
        <f t="shared" si="528"/>
        <v>0</v>
      </c>
      <c r="X8452">
        <f t="shared" si="529"/>
        <v>150</v>
      </c>
      <c r="Y8452">
        <f>SUMIF(货件明细!K:K,F8452,货件明细!I:I)</f>
        <v>19.05</v>
      </c>
      <c r="Z8452">
        <f t="shared" si="530"/>
        <v>1.25</v>
      </c>
      <c r="AA8452">
        <f>SUMIF(货件明细!K:K,F8452,货件明细!J:J)</f>
        <v>1667.4</v>
      </c>
      <c r="AB8452">
        <f t="shared" si="531"/>
        <v>0</v>
      </c>
    </row>
    <row r="8453" spans="1:28">
      <c r="A8453">
        <v>2026</v>
      </c>
      <c r="B8453">
        <v>1</v>
      </c>
      <c r="C8453">
        <v>4</v>
      </c>
      <c r="D8453" s="4">
        <v>46045</v>
      </c>
      <c r="E8453" t="s">
        <v>4249</v>
      </c>
      <c r="F8453" t="s">
        <v>8677</v>
      </c>
      <c r="G8453" t="s">
        <v>4251</v>
      </c>
      <c r="H8453" t="s">
        <v>71</v>
      </c>
      <c r="I8453" t="s">
        <v>129</v>
      </c>
      <c r="J8453" t="s">
        <v>58</v>
      </c>
      <c r="K8453" t="s">
        <v>58</v>
      </c>
      <c r="L8453" t="s">
        <v>46</v>
      </c>
      <c r="M8453" t="s">
        <v>47</v>
      </c>
      <c r="N8453" t="s">
        <v>5218</v>
      </c>
      <c r="O8453">
        <v>261.95</v>
      </c>
      <c r="P8453">
        <v>25</v>
      </c>
      <c r="Q8453">
        <v>806.769230769231</v>
      </c>
      <c r="R8453">
        <v>831.769230769231</v>
      </c>
      <c r="S8453">
        <v>0</v>
      </c>
      <c r="T8453">
        <v>831.769230769231</v>
      </c>
      <c r="U8453">
        <v>960</v>
      </c>
      <c r="V8453">
        <f>SUMIF(货件明细!K:K,F8453,货件明细!AQ:AQ)</f>
        <v>0</v>
      </c>
      <c r="W8453">
        <f t="shared" si="528"/>
        <v>1</v>
      </c>
      <c r="X8453">
        <f t="shared" si="529"/>
        <v>960</v>
      </c>
      <c r="Y8453">
        <f>SUMIF(货件明细!K:K,F8453,货件明细!I:I)</f>
        <v>0</v>
      </c>
      <c r="Z8453">
        <f t="shared" si="530"/>
        <v>261.95</v>
      </c>
      <c r="AA8453">
        <f>SUMIF(货件明细!K:K,F8453,货件明细!J:J)</f>
        <v>0</v>
      </c>
      <c r="AB8453">
        <f t="shared" si="531"/>
        <v>1</v>
      </c>
    </row>
    <row r="8454" spans="1:28">
      <c r="A8454">
        <v>2026</v>
      </c>
      <c r="B8454">
        <v>1</v>
      </c>
      <c r="C8454">
        <v>4</v>
      </c>
      <c r="D8454" s="4">
        <v>46045</v>
      </c>
      <c r="E8454" t="s">
        <v>4249</v>
      </c>
      <c r="F8454" t="s">
        <v>8678</v>
      </c>
      <c r="G8454" t="s">
        <v>5856</v>
      </c>
      <c r="H8454" t="s">
        <v>71</v>
      </c>
      <c r="I8454" t="s">
        <v>145</v>
      </c>
      <c r="J8454" t="s">
        <v>58</v>
      </c>
      <c r="K8454" t="s">
        <v>58</v>
      </c>
      <c r="L8454" t="s">
        <v>46</v>
      </c>
      <c r="M8454" t="s">
        <v>47</v>
      </c>
      <c r="N8454" t="s">
        <v>5218</v>
      </c>
      <c r="O8454">
        <v>223.1</v>
      </c>
      <c r="P8454">
        <v>25</v>
      </c>
      <c r="Q8454">
        <v>704</v>
      </c>
      <c r="R8454">
        <v>729</v>
      </c>
      <c r="S8454">
        <v>0</v>
      </c>
      <c r="T8454">
        <v>729</v>
      </c>
      <c r="U8454">
        <v>1224</v>
      </c>
      <c r="V8454">
        <f>SUMIF(货件明细!K:K,F8454,货件明细!AQ:AQ)</f>
        <v>0</v>
      </c>
      <c r="W8454">
        <f t="shared" si="528"/>
        <v>1</v>
      </c>
      <c r="X8454">
        <f t="shared" si="529"/>
        <v>1224</v>
      </c>
      <c r="Y8454">
        <f>SUMIF(货件明细!K:K,F8454,货件明细!I:I)</f>
        <v>0</v>
      </c>
      <c r="Z8454">
        <f t="shared" si="530"/>
        <v>223.1</v>
      </c>
      <c r="AA8454">
        <f>SUMIF(货件明细!K:K,F8454,货件明细!J:J)</f>
        <v>0</v>
      </c>
      <c r="AB8454">
        <f t="shared" si="531"/>
        <v>1</v>
      </c>
    </row>
    <row r="8455" spans="1:28">
      <c r="A8455">
        <v>2026</v>
      </c>
      <c r="B8455">
        <v>1</v>
      </c>
      <c r="C8455">
        <v>4</v>
      </c>
      <c r="D8455" s="4">
        <v>46045</v>
      </c>
      <c r="E8455" t="s">
        <v>4249</v>
      </c>
      <c r="F8455" t="s">
        <v>8679</v>
      </c>
      <c r="G8455" t="s">
        <v>4251</v>
      </c>
      <c r="H8455" t="s">
        <v>71</v>
      </c>
      <c r="I8455" t="s">
        <v>41</v>
      </c>
      <c r="J8455" t="s">
        <v>58</v>
      </c>
      <c r="K8455" t="s">
        <v>58</v>
      </c>
      <c r="L8455" t="s">
        <v>46</v>
      </c>
      <c r="M8455" t="s">
        <v>47</v>
      </c>
      <c r="N8455" t="s">
        <v>5218</v>
      </c>
      <c r="O8455">
        <v>175.86</v>
      </c>
      <c r="P8455">
        <v>25</v>
      </c>
      <c r="Q8455">
        <v>552</v>
      </c>
      <c r="R8455">
        <v>577</v>
      </c>
      <c r="S8455">
        <v>0</v>
      </c>
      <c r="T8455">
        <v>577</v>
      </c>
      <c r="U8455">
        <v>665</v>
      </c>
      <c r="V8455">
        <f>SUMIF(货件明细!K:K,F8455,货件明细!AQ:AQ)</f>
        <v>0</v>
      </c>
      <c r="W8455">
        <f t="shared" si="528"/>
        <v>1</v>
      </c>
      <c r="X8455">
        <f t="shared" si="529"/>
        <v>665</v>
      </c>
      <c r="Y8455">
        <f>SUMIF(货件明细!K:K,F8455,货件明细!I:I)</f>
        <v>0</v>
      </c>
      <c r="Z8455">
        <f t="shared" si="530"/>
        <v>175.86</v>
      </c>
      <c r="AA8455">
        <f>SUMIF(货件明细!K:K,F8455,货件明细!J:J)</f>
        <v>0</v>
      </c>
      <c r="AB8455">
        <f t="shared" si="531"/>
        <v>1</v>
      </c>
    </row>
    <row r="8456" spans="1:28">
      <c r="A8456">
        <v>2026</v>
      </c>
      <c r="B8456">
        <v>1</v>
      </c>
      <c r="C8456">
        <v>4</v>
      </c>
      <c r="D8456" s="4">
        <v>46045</v>
      </c>
      <c r="E8456" t="s">
        <v>4249</v>
      </c>
      <c r="F8456" t="s">
        <v>8680</v>
      </c>
      <c r="G8456" t="s">
        <v>4251</v>
      </c>
      <c r="H8456" t="s">
        <v>71</v>
      </c>
      <c r="I8456" t="s">
        <v>57</v>
      </c>
      <c r="J8456" t="s">
        <v>58</v>
      </c>
      <c r="K8456" t="s">
        <v>58</v>
      </c>
      <c r="L8456" t="s">
        <v>46</v>
      </c>
      <c r="M8456" t="s">
        <v>47</v>
      </c>
      <c r="N8456" t="s">
        <v>5218</v>
      </c>
      <c r="O8456">
        <v>51.6</v>
      </c>
      <c r="P8456">
        <v>25</v>
      </c>
      <c r="Q8456">
        <v>169.846153846154</v>
      </c>
      <c r="R8456">
        <v>194.846153846154</v>
      </c>
      <c r="S8456">
        <v>0</v>
      </c>
      <c r="T8456">
        <v>194.846153846154</v>
      </c>
      <c r="U8456">
        <v>340</v>
      </c>
      <c r="V8456">
        <f>SUMIF(货件明细!K:K,F8456,货件明细!AQ:AQ)</f>
        <v>0</v>
      </c>
      <c r="W8456">
        <f t="shared" si="528"/>
        <v>1</v>
      </c>
      <c r="X8456">
        <f t="shared" si="529"/>
        <v>340</v>
      </c>
      <c r="Y8456">
        <f>SUMIF(货件明细!K:K,F8456,货件明细!I:I)</f>
        <v>0</v>
      </c>
      <c r="Z8456">
        <f t="shared" si="530"/>
        <v>51.6</v>
      </c>
      <c r="AA8456">
        <f>SUMIF(货件明细!K:K,F8456,货件明细!J:J)</f>
        <v>0</v>
      </c>
      <c r="AB8456">
        <f t="shared" si="531"/>
        <v>1</v>
      </c>
    </row>
    <row r="8457" spans="1:28">
      <c r="A8457">
        <v>2026</v>
      </c>
      <c r="B8457">
        <v>1</v>
      </c>
      <c r="C8457">
        <v>4</v>
      </c>
      <c r="D8457" s="4">
        <v>46045</v>
      </c>
      <c r="E8457" t="s">
        <v>4249</v>
      </c>
      <c r="F8457" t="s">
        <v>8681</v>
      </c>
      <c r="G8457" t="s">
        <v>4251</v>
      </c>
      <c r="H8457" t="s">
        <v>71</v>
      </c>
      <c r="I8457" t="s">
        <v>80</v>
      </c>
      <c r="J8457" t="s">
        <v>58</v>
      </c>
      <c r="K8457" t="s">
        <v>58</v>
      </c>
      <c r="L8457" t="s">
        <v>46</v>
      </c>
      <c r="M8457" t="s">
        <v>47</v>
      </c>
      <c r="N8457" t="s">
        <v>5218</v>
      </c>
      <c r="O8457">
        <v>210.3</v>
      </c>
      <c r="P8457">
        <v>25</v>
      </c>
      <c r="Q8457">
        <v>467.076923076923</v>
      </c>
      <c r="R8457">
        <v>492.076923076923</v>
      </c>
      <c r="S8457">
        <v>0</v>
      </c>
      <c r="T8457">
        <v>492.076923076923</v>
      </c>
      <c r="U8457">
        <v>950</v>
      </c>
      <c r="V8457">
        <f>SUMIF(货件明细!K:K,F8457,货件明细!AQ:AQ)</f>
        <v>0</v>
      </c>
      <c r="W8457">
        <f t="shared" si="528"/>
        <v>1</v>
      </c>
      <c r="X8457">
        <f t="shared" si="529"/>
        <v>950</v>
      </c>
      <c r="Y8457">
        <f>SUMIF(货件明细!K:K,F8457,货件明细!I:I)</f>
        <v>0</v>
      </c>
      <c r="Z8457">
        <f t="shared" si="530"/>
        <v>210.3</v>
      </c>
      <c r="AA8457">
        <f>SUMIF(货件明细!K:K,F8457,货件明细!J:J)</f>
        <v>0</v>
      </c>
      <c r="AB8457">
        <f t="shared" si="531"/>
        <v>1</v>
      </c>
    </row>
    <row r="8458" spans="1:28">
      <c r="A8458">
        <v>2026</v>
      </c>
      <c r="B8458">
        <v>1</v>
      </c>
      <c r="C8458">
        <v>4</v>
      </c>
      <c r="D8458" s="4">
        <v>46045</v>
      </c>
      <c r="E8458" t="s">
        <v>4249</v>
      </c>
      <c r="F8458" t="s">
        <v>8682</v>
      </c>
      <c r="G8458" t="s">
        <v>4251</v>
      </c>
      <c r="H8458" t="s">
        <v>71</v>
      </c>
      <c r="I8458" t="s">
        <v>80</v>
      </c>
      <c r="J8458" t="s">
        <v>58</v>
      </c>
      <c r="K8458" t="s">
        <v>58</v>
      </c>
      <c r="L8458" t="s">
        <v>46</v>
      </c>
      <c r="M8458" t="s">
        <v>47</v>
      </c>
      <c r="N8458" t="s">
        <v>5218</v>
      </c>
      <c r="O8458">
        <v>118.8</v>
      </c>
      <c r="P8458">
        <v>25</v>
      </c>
      <c r="Q8458">
        <v>297.230769230769</v>
      </c>
      <c r="R8458">
        <v>322.230769230769</v>
      </c>
      <c r="S8458">
        <v>0</v>
      </c>
      <c r="T8458">
        <v>322.230769230769</v>
      </c>
      <c r="U8458">
        <v>960</v>
      </c>
      <c r="V8458">
        <f>SUMIF(货件明细!K:K,F8458,货件明细!AQ:AQ)</f>
        <v>0</v>
      </c>
      <c r="W8458">
        <f t="shared" si="528"/>
        <v>1</v>
      </c>
      <c r="X8458">
        <f t="shared" si="529"/>
        <v>960</v>
      </c>
      <c r="Y8458">
        <f>SUMIF(货件明细!K:K,F8458,货件明细!I:I)</f>
        <v>0</v>
      </c>
      <c r="Z8458">
        <f t="shared" si="530"/>
        <v>118.8</v>
      </c>
      <c r="AA8458">
        <f>SUMIF(货件明细!K:K,F8458,货件明细!J:J)</f>
        <v>0</v>
      </c>
      <c r="AB8458">
        <f t="shared" si="531"/>
        <v>1</v>
      </c>
    </row>
    <row r="8459" spans="1:28">
      <c r="A8459">
        <v>2026</v>
      </c>
      <c r="B8459">
        <v>1</v>
      </c>
      <c r="C8459">
        <v>4</v>
      </c>
      <c r="D8459" s="4">
        <v>46045</v>
      </c>
      <c r="E8459" t="s">
        <v>4249</v>
      </c>
      <c r="F8459" t="s">
        <v>8683</v>
      </c>
      <c r="G8459" t="s">
        <v>4251</v>
      </c>
      <c r="H8459" t="s">
        <v>71</v>
      </c>
      <c r="I8459" t="s">
        <v>32</v>
      </c>
      <c r="J8459" t="s">
        <v>58</v>
      </c>
      <c r="K8459" t="s">
        <v>58</v>
      </c>
      <c r="L8459" t="s">
        <v>46</v>
      </c>
      <c r="M8459" t="s">
        <v>47</v>
      </c>
      <c r="N8459" t="s">
        <v>5218</v>
      </c>
      <c r="O8459">
        <v>68.4</v>
      </c>
      <c r="P8459">
        <v>25</v>
      </c>
      <c r="Q8459">
        <v>297.230769230769</v>
      </c>
      <c r="R8459">
        <v>322.230769230769</v>
      </c>
      <c r="S8459">
        <v>0</v>
      </c>
      <c r="T8459">
        <v>322.230769230769</v>
      </c>
      <c r="U8459">
        <v>330</v>
      </c>
      <c r="V8459">
        <f>SUMIF(货件明细!K:K,F8459,货件明细!AQ:AQ)</f>
        <v>0</v>
      </c>
      <c r="W8459">
        <f t="shared" si="528"/>
        <v>1</v>
      </c>
      <c r="X8459">
        <f t="shared" si="529"/>
        <v>330</v>
      </c>
      <c r="Y8459">
        <f>SUMIF(货件明细!K:K,F8459,货件明细!I:I)</f>
        <v>0</v>
      </c>
      <c r="Z8459">
        <f t="shared" si="530"/>
        <v>68.4</v>
      </c>
      <c r="AA8459">
        <f>SUMIF(货件明细!K:K,F8459,货件明细!J:J)</f>
        <v>0</v>
      </c>
      <c r="AB8459">
        <f t="shared" si="531"/>
        <v>1</v>
      </c>
    </row>
    <row r="8460" spans="1:28">
      <c r="A8460">
        <v>2026</v>
      </c>
      <c r="B8460">
        <v>1</v>
      </c>
      <c r="C8460">
        <v>4</v>
      </c>
      <c r="D8460" s="4">
        <v>46045</v>
      </c>
      <c r="E8460" t="s">
        <v>4249</v>
      </c>
      <c r="F8460" t="s">
        <v>8684</v>
      </c>
      <c r="G8460" t="s">
        <v>4251</v>
      </c>
      <c r="H8460" t="s">
        <v>71</v>
      </c>
      <c r="I8460" t="s">
        <v>96</v>
      </c>
      <c r="J8460" t="s">
        <v>58</v>
      </c>
      <c r="K8460" t="s">
        <v>58</v>
      </c>
      <c r="L8460" t="s">
        <v>46</v>
      </c>
      <c r="M8460" t="s">
        <v>47</v>
      </c>
      <c r="N8460" t="s">
        <v>5218</v>
      </c>
      <c r="O8460">
        <v>73.4</v>
      </c>
      <c r="P8460">
        <v>25</v>
      </c>
      <c r="Q8460">
        <v>169.846153846154</v>
      </c>
      <c r="R8460">
        <v>194.846153846154</v>
      </c>
      <c r="S8460">
        <v>0</v>
      </c>
      <c r="T8460">
        <v>194.846153846154</v>
      </c>
      <c r="U8460">
        <v>530</v>
      </c>
      <c r="V8460">
        <f>SUMIF(货件明细!K:K,F8460,货件明细!AQ:AQ)</f>
        <v>0</v>
      </c>
      <c r="W8460">
        <f t="shared" si="528"/>
        <v>1</v>
      </c>
      <c r="X8460">
        <f t="shared" si="529"/>
        <v>530</v>
      </c>
      <c r="Y8460">
        <f>SUMIF(货件明细!K:K,F8460,货件明细!I:I)</f>
        <v>0</v>
      </c>
      <c r="Z8460">
        <f t="shared" si="530"/>
        <v>73.4</v>
      </c>
      <c r="AA8460">
        <f>SUMIF(货件明细!K:K,F8460,货件明细!J:J)</f>
        <v>0</v>
      </c>
      <c r="AB8460">
        <f t="shared" si="531"/>
        <v>1</v>
      </c>
    </row>
    <row r="8461" spans="1:28">
      <c r="A8461">
        <v>2026</v>
      </c>
      <c r="B8461">
        <v>1</v>
      </c>
      <c r="C8461">
        <v>4</v>
      </c>
      <c r="D8461" s="4">
        <v>46045</v>
      </c>
      <c r="E8461" t="s">
        <v>28</v>
      </c>
      <c r="F8461" t="s">
        <v>8685</v>
      </c>
      <c r="G8461" t="s">
        <v>163</v>
      </c>
      <c r="H8461" t="s">
        <v>71</v>
      </c>
      <c r="I8461" t="s">
        <v>96</v>
      </c>
      <c r="J8461" t="s">
        <v>58</v>
      </c>
      <c r="K8461" t="s">
        <v>58</v>
      </c>
      <c r="L8461" t="s">
        <v>46</v>
      </c>
      <c r="M8461" t="s">
        <v>2882</v>
      </c>
      <c r="N8461" t="s">
        <v>2985</v>
      </c>
      <c r="O8461">
        <v>35.5</v>
      </c>
      <c r="P8461">
        <v>23.3333333333333</v>
      </c>
      <c r="Q8461">
        <v>117.542857142857</v>
      </c>
      <c r="R8461">
        <v>140.87619047619</v>
      </c>
      <c r="S8461">
        <v>0</v>
      </c>
      <c r="T8461">
        <v>140.87619047619</v>
      </c>
      <c r="U8461">
        <v>204</v>
      </c>
      <c r="V8461">
        <f>SUMIF(货件明细!K:K,F8461,货件明细!AQ:AQ)</f>
        <v>0</v>
      </c>
      <c r="W8461">
        <f t="shared" si="528"/>
        <v>1</v>
      </c>
      <c r="X8461">
        <f t="shared" si="529"/>
        <v>204</v>
      </c>
      <c r="Y8461">
        <f>SUMIF(货件明细!K:K,F8461,货件明细!I:I)</f>
        <v>0</v>
      </c>
      <c r="Z8461">
        <f t="shared" si="530"/>
        <v>35.5</v>
      </c>
      <c r="AA8461">
        <f>SUMIF(货件明细!K:K,F8461,货件明细!J:J)</f>
        <v>0</v>
      </c>
      <c r="AB8461">
        <f t="shared" si="531"/>
        <v>1</v>
      </c>
    </row>
    <row r="8462" spans="1:28">
      <c r="A8462">
        <v>2026</v>
      </c>
      <c r="B8462">
        <v>1</v>
      </c>
      <c r="C8462">
        <v>4</v>
      </c>
      <c r="D8462" s="4">
        <v>46045</v>
      </c>
      <c r="E8462" t="s">
        <v>28</v>
      </c>
      <c r="F8462" t="s">
        <v>8686</v>
      </c>
      <c r="G8462" t="s">
        <v>50</v>
      </c>
      <c r="H8462" t="s">
        <v>31</v>
      </c>
      <c r="I8462" t="s">
        <v>96</v>
      </c>
      <c r="J8462" t="s">
        <v>58</v>
      </c>
      <c r="K8462" t="s">
        <v>58</v>
      </c>
      <c r="L8462" t="s">
        <v>46</v>
      </c>
      <c r="M8462" t="s">
        <v>2882</v>
      </c>
      <c r="N8462" t="s">
        <v>2985</v>
      </c>
      <c r="O8462">
        <v>35.5</v>
      </c>
      <c r="P8462">
        <v>35</v>
      </c>
      <c r="Q8462">
        <v>193.6</v>
      </c>
      <c r="R8462">
        <v>228.6</v>
      </c>
      <c r="S8462">
        <v>0</v>
      </c>
      <c r="T8462">
        <v>228.6</v>
      </c>
      <c r="U8462">
        <v>204</v>
      </c>
      <c r="V8462">
        <f>SUMIF(货件明细!K:K,F8462,货件明细!AQ:AQ)</f>
        <v>0</v>
      </c>
      <c r="W8462">
        <f t="shared" si="528"/>
        <v>1</v>
      </c>
      <c r="X8462">
        <f t="shared" si="529"/>
        <v>204</v>
      </c>
      <c r="Y8462">
        <f>SUMIF(货件明细!K:K,F8462,货件明细!I:I)</f>
        <v>0</v>
      </c>
      <c r="Z8462">
        <f t="shared" si="530"/>
        <v>35.5</v>
      </c>
      <c r="AA8462">
        <f>SUMIF(货件明细!K:K,F8462,货件明细!J:J)</f>
        <v>0</v>
      </c>
      <c r="AB8462">
        <f t="shared" si="531"/>
        <v>1</v>
      </c>
    </row>
    <row r="8463" spans="1:28">
      <c r="A8463">
        <v>2026</v>
      </c>
      <c r="B8463">
        <v>1</v>
      </c>
      <c r="C8463">
        <v>4</v>
      </c>
      <c r="D8463" s="4">
        <v>46045</v>
      </c>
      <c r="E8463" t="s">
        <v>28</v>
      </c>
      <c r="F8463" t="s">
        <v>8687</v>
      </c>
      <c r="G8463" t="s">
        <v>269</v>
      </c>
      <c r="H8463" t="s">
        <v>31</v>
      </c>
      <c r="I8463" t="s">
        <v>96</v>
      </c>
      <c r="J8463" t="s">
        <v>58</v>
      </c>
      <c r="K8463" t="s">
        <v>58</v>
      </c>
      <c r="L8463" t="s">
        <v>46</v>
      </c>
      <c r="M8463" t="s">
        <v>2882</v>
      </c>
      <c r="N8463" t="s">
        <v>2985</v>
      </c>
      <c r="O8463">
        <v>35.5</v>
      </c>
      <c r="P8463">
        <v>35</v>
      </c>
      <c r="Q8463">
        <v>185.428571428571</v>
      </c>
      <c r="R8463">
        <v>220.428571428571</v>
      </c>
      <c r="S8463">
        <v>0</v>
      </c>
      <c r="T8463">
        <v>220.428571428571</v>
      </c>
      <c r="U8463">
        <v>204</v>
      </c>
      <c r="V8463">
        <f>SUMIF(货件明细!K:K,F8463,货件明细!AQ:AQ)</f>
        <v>0</v>
      </c>
      <c r="W8463">
        <f t="shared" si="528"/>
        <v>1</v>
      </c>
      <c r="X8463">
        <f t="shared" si="529"/>
        <v>204</v>
      </c>
      <c r="Y8463">
        <f>SUMIF(货件明细!K:K,F8463,货件明细!I:I)</f>
        <v>0</v>
      </c>
      <c r="Z8463">
        <f t="shared" si="530"/>
        <v>35.5</v>
      </c>
      <c r="AA8463">
        <f>SUMIF(货件明细!K:K,F8463,货件明细!J:J)</f>
        <v>0</v>
      </c>
      <c r="AB8463">
        <f t="shared" si="531"/>
        <v>1</v>
      </c>
    </row>
    <row r="8464" spans="1:28">
      <c r="A8464">
        <v>2026</v>
      </c>
      <c r="B8464">
        <v>1</v>
      </c>
      <c r="C8464">
        <v>4</v>
      </c>
      <c r="D8464" s="4">
        <v>46045</v>
      </c>
      <c r="E8464" t="s">
        <v>28</v>
      </c>
      <c r="F8464" t="s">
        <v>8688</v>
      </c>
      <c r="G8464" t="s">
        <v>206</v>
      </c>
      <c r="H8464" t="s">
        <v>71</v>
      </c>
      <c r="I8464" t="s">
        <v>96</v>
      </c>
      <c r="J8464" t="s">
        <v>58</v>
      </c>
      <c r="K8464" t="s">
        <v>58</v>
      </c>
      <c r="L8464" t="s">
        <v>46</v>
      </c>
      <c r="M8464" t="s">
        <v>2882</v>
      </c>
      <c r="N8464" t="s">
        <v>2985</v>
      </c>
      <c r="O8464">
        <v>35.5</v>
      </c>
      <c r="P8464">
        <v>23.3333333333333</v>
      </c>
      <c r="Q8464">
        <v>120.214285714286</v>
      </c>
      <c r="R8464">
        <v>143.547619047619</v>
      </c>
      <c r="S8464">
        <v>0</v>
      </c>
      <c r="T8464">
        <v>143.547619047619</v>
      </c>
      <c r="U8464">
        <v>204</v>
      </c>
      <c r="V8464">
        <f>SUMIF(货件明细!K:K,F8464,货件明细!AQ:AQ)</f>
        <v>0</v>
      </c>
      <c r="W8464">
        <f t="shared" si="528"/>
        <v>1</v>
      </c>
      <c r="X8464">
        <f t="shared" si="529"/>
        <v>204</v>
      </c>
      <c r="Y8464">
        <f>SUMIF(货件明细!K:K,F8464,货件明细!I:I)</f>
        <v>0</v>
      </c>
      <c r="Z8464">
        <f t="shared" si="530"/>
        <v>35.5</v>
      </c>
      <c r="AA8464">
        <f>SUMIF(货件明细!K:K,F8464,货件明细!J:J)</f>
        <v>0</v>
      </c>
      <c r="AB8464">
        <f t="shared" si="531"/>
        <v>1</v>
      </c>
    </row>
    <row r="8465" spans="1:28">
      <c r="A8465">
        <v>2026</v>
      </c>
      <c r="B8465">
        <v>1</v>
      </c>
      <c r="C8465">
        <v>4</v>
      </c>
      <c r="D8465" s="4">
        <v>46045</v>
      </c>
      <c r="E8465" t="s">
        <v>28</v>
      </c>
      <c r="F8465" t="s">
        <v>8689</v>
      </c>
      <c r="G8465" t="s">
        <v>372</v>
      </c>
      <c r="H8465" t="s">
        <v>71</v>
      </c>
      <c r="I8465" t="s">
        <v>96</v>
      </c>
      <c r="J8465" t="s">
        <v>58</v>
      </c>
      <c r="K8465" t="s">
        <v>58</v>
      </c>
      <c r="L8465" t="s">
        <v>46</v>
      </c>
      <c r="M8465" t="s">
        <v>2882</v>
      </c>
      <c r="N8465" t="s">
        <v>2985</v>
      </c>
      <c r="O8465">
        <v>35.5</v>
      </c>
      <c r="P8465">
        <v>23.3333333333333</v>
      </c>
      <c r="Q8465">
        <v>115.94</v>
      </c>
      <c r="R8465">
        <v>139.273333333333</v>
      </c>
      <c r="S8465">
        <v>0</v>
      </c>
      <c r="T8465">
        <v>139.273333333333</v>
      </c>
      <c r="U8465">
        <v>204</v>
      </c>
      <c r="V8465">
        <f>SUMIF(货件明细!K:K,F8465,货件明细!AQ:AQ)</f>
        <v>0</v>
      </c>
      <c r="W8465">
        <f t="shared" si="528"/>
        <v>1</v>
      </c>
      <c r="X8465">
        <f t="shared" si="529"/>
        <v>204</v>
      </c>
      <c r="Y8465">
        <f>SUMIF(货件明细!K:K,F8465,货件明细!I:I)</f>
        <v>0</v>
      </c>
      <c r="Z8465">
        <f t="shared" si="530"/>
        <v>35.5</v>
      </c>
      <c r="AA8465">
        <f>SUMIF(货件明细!K:K,F8465,货件明细!J:J)</f>
        <v>0</v>
      </c>
      <c r="AB8465">
        <f t="shared" si="531"/>
        <v>1</v>
      </c>
    </row>
    <row r="8466" spans="1:28">
      <c r="A8466">
        <v>2026</v>
      </c>
      <c r="B8466">
        <v>1</v>
      </c>
      <c r="C8466">
        <v>4</v>
      </c>
      <c r="D8466" s="4">
        <v>46045</v>
      </c>
      <c r="E8466" t="s">
        <v>28</v>
      </c>
      <c r="F8466" t="s">
        <v>8690</v>
      </c>
      <c r="G8466" t="s">
        <v>50</v>
      </c>
      <c r="H8466" t="s">
        <v>31</v>
      </c>
      <c r="I8466" t="s">
        <v>129</v>
      </c>
      <c r="J8466" t="s">
        <v>58</v>
      </c>
      <c r="K8466" t="s">
        <v>58</v>
      </c>
      <c r="L8466" t="s">
        <v>46</v>
      </c>
      <c r="M8466" t="s">
        <v>2882</v>
      </c>
      <c r="N8466" t="s">
        <v>2985</v>
      </c>
      <c r="O8466">
        <v>28.7</v>
      </c>
      <c r="P8466">
        <v>35</v>
      </c>
      <c r="Q8466">
        <v>193.6</v>
      </c>
      <c r="R8466">
        <v>228.6</v>
      </c>
      <c r="S8466">
        <v>0</v>
      </c>
      <c r="T8466">
        <v>228.6</v>
      </c>
      <c r="U8466">
        <v>151</v>
      </c>
      <c r="V8466">
        <f>SUMIF(货件明细!K:K,F8466,货件明细!AQ:AQ)</f>
        <v>0</v>
      </c>
      <c r="W8466">
        <f t="shared" si="528"/>
        <v>1</v>
      </c>
      <c r="X8466">
        <f t="shared" si="529"/>
        <v>151</v>
      </c>
      <c r="Y8466">
        <f>SUMIF(货件明细!K:K,F8466,货件明细!I:I)</f>
        <v>0</v>
      </c>
      <c r="Z8466">
        <f t="shared" si="530"/>
        <v>28.7</v>
      </c>
      <c r="AA8466">
        <f>SUMIF(货件明细!K:K,F8466,货件明细!J:J)</f>
        <v>0</v>
      </c>
      <c r="AB8466">
        <f t="shared" si="531"/>
        <v>1</v>
      </c>
    </row>
    <row r="8467" spans="1:28">
      <c r="A8467">
        <v>2026</v>
      </c>
      <c r="B8467">
        <v>1</v>
      </c>
      <c r="C8467">
        <v>4</v>
      </c>
      <c r="D8467" s="4">
        <v>46045</v>
      </c>
      <c r="E8467" t="s">
        <v>28</v>
      </c>
      <c r="F8467" t="s">
        <v>8691</v>
      </c>
      <c r="G8467" t="s">
        <v>269</v>
      </c>
      <c r="H8467" t="s">
        <v>31</v>
      </c>
      <c r="I8467" t="s">
        <v>129</v>
      </c>
      <c r="J8467" t="s">
        <v>58</v>
      </c>
      <c r="K8467" t="s">
        <v>58</v>
      </c>
      <c r="L8467" t="s">
        <v>46</v>
      </c>
      <c r="M8467" t="s">
        <v>2882</v>
      </c>
      <c r="N8467" t="s">
        <v>2985</v>
      </c>
      <c r="O8467">
        <v>28.7</v>
      </c>
      <c r="P8467">
        <v>35</v>
      </c>
      <c r="Q8467">
        <v>185.428571428571</v>
      </c>
      <c r="R8467">
        <v>220.428571428571</v>
      </c>
      <c r="S8467">
        <v>0</v>
      </c>
      <c r="T8467">
        <v>220.428571428571</v>
      </c>
      <c r="U8467">
        <v>151</v>
      </c>
      <c r="V8467">
        <f>SUMIF(货件明细!K:K,F8467,货件明细!AQ:AQ)</f>
        <v>0</v>
      </c>
      <c r="W8467">
        <f t="shared" si="528"/>
        <v>1</v>
      </c>
      <c r="X8467">
        <f t="shared" si="529"/>
        <v>151</v>
      </c>
      <c r="Y8467">
        <f>SUMIF(货件明细!K:K,F8467,货件明细!I:I)</f>
        <v>0</v>
      </c>
      <c r="Z8467">
        <f t="shared" si="530"/>
        <v>28.7</v>
      </c>
      <c r="AA8467">
        <f>SUMIF(货件明细!K:K,F8467,货件明细!J:J)</f>
        <v>0</v>
      </c>
      <c r="AB8467">
        <f t="shared" si="531"/>
        <v>1</v>
      </c>
    </row>
    <row r="8468" spans="1:28">
      <c r="A8468">
        <v>2026</v>
      </c>
      <c r="B8468">
        <v>1</v>
      </c>
      <c r="C8468">
        <v>4</v>
      </c>
      <c r="D8468" s="4">
        <v>46045</v>
      </c>
      <c r="E8468" t="s">
        <v>28</v>
      </c>
      <c r="F8468" t="s">
        <v>8692</v>
      </c>
      <c r="G8468" t="s">
        <v>163</v>
      </c>
      <c r="H8468" t="s">
        <v>71</v>
      </c>
      <c r="I8468" t="s">
        <v>129</v>
      </c>
      <c r="J8468" t="s">
        <v>58</v>
      </c>
      <c r="K8468" t="s">
        <v>58</v>
      </c>
      <c r="L8468" t="s">
        <v>46</v>
      </c>
      <c r="M8468" t="s">
        <v>2882</v>
      </c>
      <c r="N8468" t="s">
        <v>2985</v>
      </c>
      <c r="O8468">
        <v>28.7</v>
      </c>
      <c r="P8468">
        <v>23.3333333333333</v>
      </c>
      <c r="Q8468">
        <v>117.542857142857</v>
      </c>
      <c r="R8468">
        <v>140.87619047619</v>
      </c>
      <c r="S8468">
        <v>0</v>
      </c>
      <c r="T8468">
        <v>140.87619047619</v>
      </c>
      <c r="U8468">
        <v>151</v>
      </c>
      <c r="V8468">
        <f>SUMIF(货件明细!K:K,F8468,货件明细!AQ:AQ)</f>
        <v>0</v>
      </c>
      <c r="W8468">
        <f t="shared" si="528"/>
        <v>1</v>
      </c>
      <c r="X8468">
        <f t="shared" si="529"/>
        <v>151</v>
      </c>
      <c r="Y8468">
        <f>SUMIF(货件明细!K:K,F8468,货件明细!I:I)</f>
        <v>0</v>
      </c>
      <c r="Z8468">
        <f t="shared" si="530"/>
        <v>28.7</v>
      </c>
      <c r="AA8468">
        <f>SUMIF(货件明细!K:K,F8468,货件明细!J:J)</f>
        <v>0</v>
      </c>
      <c r="AB8468">
        <f t="shared" si="531"/>
        <v>1</v>
      </c>
    </row>
    <row r="8469" spans="1:28">
      <c r="A8469">
        <v>2026</v>
      </c>
      <c r="B8469">
        <v>1</v>
      </c>
      <c r="C8469">
        <v>4</v>
      </c>
      <c r="D8469" s="4">
        <v>46045</v>
      </c>
      <c r="E8469" t="s">
        <v>28</v>
      </c>
      <c r="F8469" t="s">
        <v>8693</v>
      </c>
      <c r="G8469" t="s">
        <v>372</v>
      </c>
      <c r="H8469" t="s">
        <v>71</v>
      </c>
      <c r="I8469" t="s">
        <v>129</v>
      </c>
      <c r="J8469" t="s">
        <v>58</v>
      </c>
      <c r="K8469" t="s">
        <v>58</v>
      </c>
      <c r="L8469" t="s">
        <v>46</v>
      </c>
      <c r="M8469" t="s">
        <v>2882</v>
      </c>
      <c r="N8469" t="s">
        <v>2985</v>
      </c>
      <c r="O8469">
        <v>28.7</v>
      </c>
      <c r="P8469">
        <v>23.3333333333333</v>
      </c>
      <c r="Q8469">
        <v>115.94</v>
      </c>
      <c r="R8469">
        <v>139.273333333333</v>
      </c>
      <c r="S8469">
        <v>0</v>
      </c>
      <c r="T8469">
        <v>139.273333333333</v>
      </c>
      <c r="U8469">
        <v>151</v>
      </c>
      <c r="V8469">
        <f>SUMIF(货件明细!K:K,F8469,货件明细!AQ:AQ)</f>
        <v>0</v>
      </c>
      <c r="W8469">
        <f t="shared" si="528"/>
        <v>1</v>
      </c>
      <c r="X8469">
        <f t="shared" si="529"/>
        <v>151</v>
      </c>
      <c r="Y8469">
        <f>SUMIF(货件明细!K:K,F8469,货件明细!I:I)</f>
        <v>0</v>
      </c>
      <c r="Z8469">
        <f t="shared" si="530"/>
        <v>28.7</v>
      </c>
      <c r="AA8469">
        <f>SUMIF(货件明细!K:K,F8469,货件明细!J:J)</f>
        <v>0</v>
      </c>
      <c r="AB8469">
        <f t="shared" si="531"/>
        <v>1</v>
      </c>
    </row>
    <row r="8470" spans="1:28">
      <c r="A8470">
        <v>2026</v>
      </c>
      <c r="B8470">
        <v>1</v>
      </c>
      <c r="C8470">
        <v>4</v>
      </c>
      <c r="D8470" s="4">
        <v>46045</v>
      </c>
      <c r="E8470" t="s">
        <v>28</v>
      </c>
      <c r="F8470" t="s">
        <v>8694</v>
      </c>
      <c r="G8470" t="s">
        <v>206</v>
      </c>
      <c r="H8470" t="s">
        <v>71</v>
      </c>
      <c r="I8470" t="s">
        <v>129</v>
      </c>
      <c r="J8470" t="s">
        <v>58</v>
      </c>
      <c r="K8470" t="s">
        <v>58</v>
      </c>
      <c r="L8470" t="s">
        <v>46</v>
      </c>
      <c r="M8470" t="s">
        <v>2882</v>
      </c>
      <c r="N8470" t="s">
        <v>2985</v>
      </c>
      <c r="O8470">
        <v>28.7</v>
      </c>
      <c r="P8470">
        <v>23.3333333333333</v>
      </c>
      <c r="Q8470">
        <v>120.214285714286</v>
      </c>
      <c r="R8470">
        <v>143.547619047619</v>
      </c>
      <c r="S8470">
        <v>0</v>
      </c>
      <c r="T8470">
        <v>143.547619047619</v>
      </c>
      <c r="U8470">
        <v>151</v>
      </c>
      <c r="V8470">
        <f>SUMIF(货件明细!K:K,F8470,货件明细!AQ:AQ)</f>
        <v>0</v>
      </c>
      <c r="W8470">
        <f t="shared" si="528"/>
        <v>1</v>
      </c>
      <c r="X8470">
        <f t="shared" si="529"/>
        <v>151</v>
      </c>
      <c r="Y8470">
        <f>SUMIF(货件明细!K:K,F8470,货件明细!I:I)</f>
        <v>0</v>
      </c>
      <c r="Z8470">
        <f t="shared" si="530"/>
        <v>28.7</v>
      </c>
      <c r="AA8470">
        <f>SUMIF(货件明细!K:K,F8470,货件明细!J:J)</f>
        <v>0</v>
      </c>
      <c r="AB8470">
        <f t="shared" si="531"/>
        <v>1</v>
      </c>
    </row>
    <row r="8471" spans="1:28">
      <c r="A8471">
        <v>2026</v>
      </c>
      <c r="B8471">
        <v>1</v>
      </c>
      <c r="C8471">
        <v>4</v>
      </c>
      <c r="D8471" s="4">
        <v>46045</v>
      </c>
      <c r="E8471" t="s">
        <v>28</v>
      </c>
      <c r="F8471" t="s">
        <v>8695</v>
      </c>
      <c r="G8471" t="s">
        <v>74</v>
      </c>
      <c r="H8471" t="s">
        <v>44</v>
      </c>
      <c r="I8471" t="s">
        <v>145</v>
      </c>
      <c r="J8471" t="s">
        <v>58</v>
      </c>
      <c r="K8471" t="s">
        <v>58</v>
      </c>
      <c r="L8471" t="s">
        <v>46</v>
      </c>
      <c r="M8471" t="s">
        <v>2882</v>
      </c>
      <c r="N8471" t="s">
        <v>2985</v>
      </c>
      <c r="O8471">
        <v>38.9</v>
      </c>
      <c r="P8471">
        <v>23.3333333333333</v>
      </c>
      <c r="Q8471">
        <v>168.35</v>
      </c>
      <c r="R8471">
        <v>191.683333333333</v>
      </c>
      <c r="S8471">
        <v>0</v>
      </c>
      <c r="T8471">
        <v>191.683333333333</v>
      </c>
      <c r="U8471">
        <v>237</v>
      </c>
      <c r="V8471">
        <f>SUMIF(货件明细!K:K,F8471,货件明细!AQ:AQ)</f>
        <v>0</v>
      </c>
      <c r="W8471">
        <f t="shared" si="528"/>
        <v>1</v>
      </c>
      <c r="X8471">
        <f t="shared" si="529"/>
        <v>237</v>
      </c>
      <c r="Y8471">
        <f>SUMIF(货件明细!K:K,F8471,货件明细!I:I)</f>
        <v>0</v>
      </c>
      <c r="Z8471">
        <f t="shared" si="530"/>
        <v>38.9</v>
      </c>
      <c r="AA8471">
        <f>SUMIF(货件明细!K:K,F8471,货件明细!J:J)</f>
        <v>0</v>
      </c>
      <c r="AB8471">
        <f t="shared" si="531"/>
        <v>1</v>
      </c>
    </row>
    <row r="8472" spans="1:28">
      <c r="A8472">
        <v>2026</v>
      </c>
      <c r="B8472">
        <v>1</v>
      </c>
      <c r="C8472">
        <v>4</v>
      </c>
      <c r="D8472" s="4">
        <v>46045</v>
      </c>
      <c r="E8472" t="s">
        <v>28</v>
      </c>
      <c r="F8472" t="s">
        <v>8696</v>
      </c>
      <c r="G8472" t="s">
        <v>50</v>
      </c>
      <c r="H8472" t="s">
        <v>31</v>
      </c>
      <c r="I8472" t="s">
        <v>145</v>
      </c>
      <c r="J8472" t="s">
        <v>58</v>
      </c>
      <c r="K8472" t="s">
        <v>58</v>
      </c>
      <c r="L8472" t="s">
        <v>46</v>
      </c>
      <c r="M8472" t="s">
        <v>2882</v>
      </c>
      <c r="N8472" t="s">
        <v>2985</v>
      </c>
      <c r="O8472">
        <v>38.9</v>
      </c>
      <c r="P8472">
        <v>35</v>
      </c>
      <c r="Q8472">
        <v>193.6</v>
      </c>
      <c r="R8472">
        <v>228.6</v>
      </c>
      <c r="S8472">
        <v>0</v>
      </c>
      <c r="T8472">
        <v>228.6</v>
      </c>
      <c r="U8472">
        <v>237</v>
      </c>
      <c r="V8472">
        <f>SUMIF(货件明细!K:K,F8472,货件明细!AQ:AQ)</f>
        <v>0</v>
      </c>
      <c r="W8472">
        <f t="shared" si="528"/>
        <v>1</v>
      </c>
      <c r="X8472">
        <f t="shared" si="529"/>
        <v>237</v>
      </c>
      <c r="Y8472">
        <f>SUMIF(货件明细!K:K,F8472,货件明细!I:I)</f>
        <v>0</v>
      </c>
      <c r="Z8472">
        <f t="shared" si="530"/>
        <v>38.9</v>
      </c>
      <c r="AA8472">
        <f>SUMIF(货件明细!K:K,F8472,货件明细!J:J)</f>
        <v>0</v>
      </c>
      <c r="AB8472">
        <f t="shared" si="531"/>
        <v>1</v>
      </c>
    </row>
    <row r="8473" spans="1:28">
      <c r="A8473">
        <v>2026</v>
      </c>
      <c r="B8473">
        <v>1</v>
      </c>
      <c r="C8473">
        <v>4</v>
      </c>
      <c r="D8473" s="4">
        <v>46045</v>
      </c>
      <c r="E8473" t="s">
        <v>28</v>
      </c>
      <c r="F8473" t="s">
        <v>8697</v>
      </c>
      <c r="G8473" t="s">
        <v>206</v>
      </c>
      <c r="H8473" t="s">
        <v>71</v>
      </c>
      <c r="I8473" t="s">
        <v>145</v>
      </c>
      <c r="J8473" t="s">
        <v>58</v>
      </c>
      <c r="K8473" t="s">
        <v>58</v>
      </c>
      <c r="L8473" t="s">
        <v>46</v>
      </c>
      <c r="M8473" t="s">
        <v>2882</v>
      </c>
      <c r="N8473" t="s">
        <v>2985</v>
      </c>
      <c r="O8473">
        <v>38.9</v>
      </c>
      <c r="P8473">
        <v>23.3333333333333</v>
      </c>
      <c r="Q8473">
        <v>120.214285714286</v>
      </c>
      <c r="R8473">
        <v>143.547619047619</v>
      </c>
      <c r="S8473">
        <v>0</v>
      </c>
      <c r="T8473">
        <v>143.547619047619</v>
      </c>
      <c r="U8473">
        <v>237</v>
      </c>
      <c r="V8473">
        <f>SUMIF(货件明细!K:K,F8473,货件明细!AQ:AQ)</f>
        <v>0</v>
      </c>
      <c r="W8473">
        <f t="shared" si="528"/>
        <v>1</v>
      </c>
      <c r="X8473">
        <f t="shared" si="529"/>
        <v>237</v>
      </c>
      <c r="Y8473">
        <f>SUMIF(货件明细!K:K,F8473,货件明细!I:I)</f>
        <v>0</v>
      </c>
      <c r="Z8473">
        <f t="shared" si="530"/>
        <v>38.9</v>
      </c>
      <c r="AA8473">
        <f>SUMIF(货件明细!K:K,F8473,货件明细!J:J)</f>
        <v>0</v>
      </c>
      <c r="AB8473">
        <f t="shared" si="531"/>
        <v>1</v>
      </c>
    </row>
    <row r="8474" spans="1:28">
      <c r="A8474">
        <v>2026</v>
      </c>
      <c r="B8474">
        <v>1</v>
      </c>
      <c r="C8474">
        <v>4</v>
      </c>
      <c r="D8474" s="4">
        <v>46045</v>
      </c>
      <c r="E8474" t="s">
        <v>28</v>
      </c>
      <c r="F8474" t="s">
        <v>8698</v>
      </c>
      <c r="G8474" t="s">
        <v>269</v>
      </c>
      <c r="H8474" t="s">
        <v>31</v>
      </c>
      <c r="I8474" t="s">
        <v>145</v>
      </c>
      <c r="J8474" t="s">
        <v>58</v>
      </c>
      <c r="K8474" t="s">
        <v>58</v>
      </c>
      <c r="L8474" t="s">
        <v>46</v>
      </c>
      <c r="M8474" t="s">
        <v>2882</v>
      </c>
      <c r="N8474" t="s">
        <v>2985</v>
      </c>
      <c r="O8474">
        <v>38.9</v>
      </c>
      <c r="P8474">
        <v>35</v>
      </c>
      <c r="Q8474">
        <v>185.428571428571</v>
      </c>
      <c r="R8474">
        <v>220.428571428571</v>
      </c>
      <c r="S8474">
        <v>0</v>
      </c>
      <c r="T8474">
        <v>220.428571428571</v>
      </c>
      <c r="U8474">
        <v>237</v>
      </c>
      <c r="V8474">
        <f>SUMIF(货件明细!K:K,F8474,货件明细!AQ:AQ)</f>
        <v>0</v>
      </c>
      <c r="W8474">
        <f t="shared" si="528"/>
        <v>1</v>
      </c>
      <c r="X8474">
        <f t="shared" si="529"/>
        <v>237</v>
      </c>
      <c r="Y8474">
        <f>SUMIF(货件明细!K:K,F8474,货件明细!I:I)</f>
        <v>0</v>
      </c>
      <c r="Z8474">
        <f t="shared" si="530"/>
        <v>38.9</v>
      </c>
      <c r="AA8474">
        <f>SUMIF(货件明细!K:K,F8474,货件明细!J:J)</f>
        <v>0</v>
      </c>
      <c r="AB8474">
        <f t="shared" si="531"/>
        <v>1</v>
      </c>
    </row>
    <row r="8475" spans="1:28">
      <c r="A8475">
        <v>2026</v>
      </c>
      <c r="B8475">
        <v>1</v>
      </c>
      <c r="C8475">
        <v>4</v>
      </c>
      <c r="D8475" s="4">
        <v>46045</v>
      </c>
      <c r="E8475" t="s">
        <v>28</v>
      </c>
      <c r="F8475" t="s">
        <v>8699</v>
      </c>
      <c r="G8475" t="s">
        <v>163</v>
      </c>
      <c r="H8475" t="s">
        <v>71</v>
      </c>
      <c r="I8475" t="s">
        <v>145</v>
      </c>
      <c r="J8475" t="s">
        <v>58</v>
      </c>
      <c r="K8475" t="s">
        <v>58</v>
      </c>
      <c r="L8475" t="s">
        <v>46</v>
      </c>
      <c r="M8475" t="s">
        <v>2882</v>
      </c>
      <c r="N8475" t="s">
        <v>2985</v>
      </c>
      <c r="O8475">
        <v>38.9</v>
      </c>
      <c r="P8475">
        <v>23.3333333333333</v>
      </c>
      <c r="Q8475">
        <v>117.542857142857</v>
      </c>
      <c r="R8475">
        <v>140.87619047619</v>
      </c>
      <c r="S8475">
        <v>0</v>
      </c>
      <c r="T8475">
        <v>140.87619047619</v>
      </c>
      <c r="U8475">
        <v>237</v>
      </c>
      <c r="V8475">
        <f>SUMIF(货件明细!K:K,F8475,货件明细!AQ:AQ)</f>
        <v>0</v>
      </c>
      <c r="W8475">
        <f t="shared" si="528"/>
        <v>1</v>
      </c>
      <c r="X8475">
        <f t="shared" si="529"/>
        <v>237</v>
      </c>
      <c r="Y8475">
        <f>SUMIF(货件明细!K:K,F8475,货件明细!I:I)</f>
        <v>0</v>
      </c>
      <c r="Z8475">
        <f t="shared" si="530"/>
        <v>38.9</v>
      </c>
      <c r="AA8475">
        <f>SUMIF(货件明细!K:K,F8475,货件明细!J:J)</f>
        <v>0</v>
      </c>
      <c r="AB8475">
        <f t="shared" si="531"/>
        <v>1</v>
      </c>
    </row>
    <row r="8476" spans="1:28">
      <c r="A8476">
        <v>2026</v>
      </c>
      <c r="B8476">
        <v>1</v>
      </c>
      <c r="C8476">
        <v>4</v>
      </c>
      <c r="D8476" s="4">
        <v>46045</v>
      </c>
      <c r="E8476" t="s">
        <v>28</v>
      </c>
      <c r="F8476" t="s">
        <v>8700</v>
      </c>
      <c r="G8476" t="s">
        <v>163</v>
      </c>
      <c r="H8476" t="s">
        <v>71</v>
      </c>
      <c r="I8476" t="s">
        <v>80</v>
      </c>
      <c r="J8476" t="s">
        <v>58</v>
      </c>
      <c r="K8476" t="s">
        <v>58</v>
      </c>
      <c r="L8476" t="s">
        <v>46</v>
      </c>
      <c r="M8476" t="s">
        <v>2882</v>
      </c>
      <c r="N8476" t="s">
        <v>2985</v>
      </c>
      <c r="O8476">
        <v>19.75</v>
      </c>
      <c r="P8476">
        <v>23.3333333333333</v>
      </c>
      <c r="Q8476">
        <v>58.7714285714286</v>
      </c>
      <c r="R8476">
        <v>82.1047619047619</v>
      </c>
      <c r="S8476">
        <v>0</v>
      </c>
      <c r="T8476">
        <v>82.1047619047619</v>
      </c>
      <c r="U8476">
        <v>149</v>
      </c>
      <c r="V8476">
        <f>SUMIF(货件明细!K:K,F8476,货件明细!AQ:AQ)</f>
        <v>0</v>
      </c>
      <c r="W8476">
        <f t="shared" si="528"/>
        <v>1</v>
      </c>
      <c r="X8476">
        <f t="shared" si="529"/>
        <v>149</v>
      </c>
      <c r="Y8476">
        <f>SUMIF(货件明细!K:K,F8476,货件明细!I:I)</f>
        <v>0</v>
      </c>
      <c r="Z8476">
        <f t="shared" si="530"/>
        <v>19.75</v>
      </c>
      <c r="AA8476">
        <f>SUMIF(货件明细!K:K,F8476,货件明细!J:J)</f>
        <v>0</v>
      </c>
      <c r="AB8476">
        <f t="shared" si="531"/>
        <v>1</v>
      </c>
    </row>
    <row r="8477" spans="1:28">
      <c r="A8477">
        <v>2026</v>
      </c>
      <c r="B8477">
        <v>1</v>
      </c>
      <c r="C8477">
        <v>4</v>
      </c>
      <c r="D8477" s="4">
        <v>46045</v>
      </c>
      <c r="E8477" t="s">
        <v>28</v>
      </c>
      <c r="F8477" t="s">
        <v>8701</v>
      </c>
      <c r="G8477" t="s">
        <v>269</v>
      </c>
      <c r="H8477" t="s">
        <v>31</v>
      </c>
      <c r="I8477" t="s">
        <v>80</v>
      </c>
      <c r="J8477" t="s">
        <v>58</v>
      </c>
      <c r="K8477" t="s">
        <v>58</v>
      </c>
      <c r="L8477" t="s">
        <v>46</v>
      </c>
      <c r="M8477" t="s">
        <v>2882</v>
      </c>
      <c r="N8477" t="s">
        <v>2985</v>
      </c>
      <c r="O8477">
        <v>19.75</v>
      </c>
      <c r="P8477">
        <v>35</v>
      </c>
      <c r="Q8477">
        <v>92.7142857142857</v>
      </c>
      <c r="R8477">
        <v>127.714285714286</v>
      </c>
      <c r="S8477">
        <v>0</v>
      </c>
      <c r="T8477">
        <v>127.714285714286</v>
      </c>
      <c r="U8477">
        <v>149</v>
      </c>
      <c r="V8477">
        <f>SUMIF(货件明细!K:K,F8477,货件明细!AQ:AQ)</f>
        <v>0</v>
      </c>
      <c r="W8477">
        <f t="shared" si="528"/>
        <v>1</v>
      </c>
      <c r="X8477">
        <f t="shared" si="529"/>
        <v>149</v>
      </c>
      <c r="Y8477">
        <f>SUMIF(货件明细!K:K,F8477,货件明细!I:I)</f>
        <v>0</v>
      </c>
      <c r="Z8477">
        <f t="shared" si="530"/>
        <v>19.75</v>
      </c>
      <c r="AA8477">
        <f>SUMIF(货件明细!K:K,F8477,货件明细!J:J)</f>
        <v>0</v>
      </c>
      <c r="AB8477">
        <f t="shared" si="531"/>
        <v>1</v>
      </c>
    </row>
    <row r="8478" spans="1:28">
      <c r="A8478">
        <v>2026</v>
      </c>
      <c r="B8478">
        <v>1</v>
      </c>
      <c r="C8478">
        <v>4</v>
      </c>
      <c r="D8478" s="4">
        <v>46045</v>
      </c>
      <c r="E8478" t="s">
        <v>28</v>
      </c>
      <c r="F8478" t="s">
        <v>8702</v>
      </c>
      <c r="G8478" t="s">
        <v>372</v>
      </c>
      <c r="H8478" t="s">
        <v>71</v>
      </c>
      <c r="I8478" t="s">
        <v>80</v>
      </c>
      <c r="J8478" t="s">
        <v>58</v>
      </c>
      <c r="K8478" t="s">
        <v>58</v>
      </c>
      <c r="L8478" t="s">
        <v>46</v>
      </c>
      <c r="M8478" t="s">
        <v>2882</v>
      </c>
      <c r="N8478" t="s">
        <v>2985</v>
      </c>
      <c r="O8478">
        <v>19.75</v>
      </c>
      <c r="P8478">
        <v>23.3333333333333</v>
      </c>
      <c r="Q8478">
        <v>57.97</v>
      </c>
      <c r="R8478">
        <v>81.3033333333333</v>
      </c>
      <c r="S8478">
        <v>0</v>
      </c>
      <c r="T8478">
        <v>81.3033333333333</v>
      </c>
      <c r="U8478">
        <v>149</v>
      </c>
      <c r="V8478">
        <f>SUMIF(货件明细!K:K,F8478,货件明细!AQ:AQ)</f>
        <v>0</v>
      </c>
      <c r="W8478">
        <f t="shared" si="528"/>
        <v>1</v>
      </c>
      <c r="X8478">
        <f t="shared" si="529"/>
        <v>149</v>
      </c>
      <c r="Y8478">
        <f>SUMIF(货件明细!K:K,F8478,货件明细!I:I)</f>
        <v>0</v>
      </c>
      <c r="Z8478">
        <f t="shared" si="530"/>
        <v>19.75</v>
      </c>
      <c r="AA8478">
        <f>SUMIF(货件明细!K:K,F8478,货件明细!J:J)</f>
        <v>0</v>
      </c>
      <c r="AB8478">
        <f t="shared" si="531"/>
        <v>1</v>
      </c>
    </row>
    <row r="8479" spans="1:28">
      <c r="A8479">
        <v>2026</v>
      </c>
      <c r="B8479">
        <v>1</v>
      </c>
      <c r="C8479">
        <v>4</v>
      </c>
      <c r="D8479" s="4">
        <v>46045</v>
      </c>
      <c r="E8479" t="s">
        <v>28</v>
      </c>
      <c r="F8479" t="s">
        <v>8703</v>
      </c>
      <c r="G8479" t="s">
        <v>50</v>
      </c>
      <c r="H8479" t="s">
        <v>31</v>
      </c>
      <c r="I8479" t="s">
        <v>80</v>
      </c>
      <c r="J8479" t="s">
        <v>58</v>
      </c>
      <c r="K8479" t="s">
        <v>58</v>
      </c>
      <c r="L8479" t="s">
        <v>46</v>
      </c>
      <c r="M8479" t="s">
        <v>2882</v>
      </c>
      <c r="N8479" t="s">
        <v>2985</v>
      </c>
      <c r="O8479">
        <v>19.75</v>
      </c>
      <c r="P8479">
        <v>35</v>
      </c>
      <c r="Q8479">
        <v>96.8</v>
      </c>
      <c r="R8479">
        <v>131.8</v>
      </c>
      <c r="S8479">
        <v>0</v>
      </c>
      <c r="T8479">
        <v>131.8</v>
      </c>
      <c r="U8479">
        <v>149</v>
      </c>
      <c r="V8479">
        <f>SUMIF(货件明细!K:K,F8479,货件明细!AQ:AQ)</f>
        <v>0</v>
      </c>
      <c r="W8479">
        <f t="shared" si="528"/>
        <v>1</v>
      </c>
      <c r="X8479">
        <f t="shared" si="529"/>
        <v>149</v>
      </c>
      <c r="Y8479">
        <f>SUMIF(货件明细!K:K,F8479,货件明细!I:I)</f>
        <v>0</v>
      </c>
      <c r="Z8479">
        <f t="shared" si="530"/>
        <v>19.75</v>
      </c>
      <c r="AA8479">
        <f>SUMIF(货件明细!K:K,F8479,货件明细!J:J)</f>
        <v>0</v>
      </c>
      <c r="AB8479">
        <f t="shared" si="531"/>
        <v>1</v>
      </c>
    </row>
    <row r="8480" spans="1:28">
      <c r="A8480">
        <v>2026</v>
      </c>
      <c r="B8480">
        <v>1</v>
      </c>
      <c r="C8480">
        <v>4</v>
      </c>
      <c r="D8480" s="4">
        <v>46045</v>
      </c>
      <c r="E8480" t="s">
        <v>28</v>
      </c>
      <c r="F8480" t="s">
        <v>8704</v>
      </c>
      <c r="G8480" t="s">
        <v>206</v>
      </c>
      <c r="H8480" t="s">
        <v>71</v>
      </c>
      <c r="I8480" t="s">
        <v>80</v>
      </c>
      <c r="J8480" t="s">
        <v>58</v>
      </c>
      <c r="K8480" t="s">
        <v>58</v>
      </c>
      <c r="L8480" t="s">
        <v>46</v>
      </c>
      <c r="M8480" t="s">
        <v>2882</v>
      </c>
      <c r="N8480" t="s">
        <v>2985</v>
      </c>
      <c r="O8480">
        <v>19.75</v>
      </c>
      <c r="P8480">
        <v>23.3333333333333</v>
      </c>
      <c r="Q8480">
        <v>60.1071428571429</v>
      </c>
      <c r="R8480">
        <v>83.4404761904762</v>
      </c>
      <c r="S8480">
        <v>0</v>
      </c>
      <c r="T8480">
        <v>83.4404761904762</v>
      </c>
      <c r="U8480">
        <v>149</v>
      </c>
      <c r="V8480">
        <f>SUMIF(货件明细!K:K,F8480,货件明细!AQ:AQ)</f>
        <v>0</v>
      </c>
      <c r="W8480">
        <f t="shared" si="528"/>
        <v>1</v>
      </c>
      <c r="X8480">
        <f t="shared" si="529"/>
        <v>149</v>
      </c>
      <c r="Y8480">
        <f>SUMIF(货件明细!K:K,F8480,货件明细!I:I)</f>
        <v>0</v>
      </c>
      <c r="Z8480">
        <f t="shared" si="530"/>
        <v>19.75</v>
      </c>
      <c r="AA8480">
        <f>SUMIF(货件明细!K:K,F8480,货件明细!J:J)</f>
        <v>0</v>
      </c>
      <c r="AB8480">
        <f t="shared" si="531"/>
        <v>1</v>
      </c>
    </row>
    <row r="8481" spans="1:28">
      <c r="A8481">
        <v>2026</v>
      </c>
      <c r="B8481">
        <v>1</v>
      </c>
      <c r="C8481">
        <v>4</v>
      </c>
      <c r="D8481" s="4">
        <v>46045</v>
      </c>
      <c r="E8481" t="s">
        <v>4249</v>
      </c>
      <c r="F8481" t="s">
        <v>8705</v>
      </c>
      <c r="G8481" t="s">
        <v>4251</v>
      </c>
      <c r="H8481" t="s">
        <v>71</v>
      </c>
      <c r="I8481" t="s">
        <v>96</v>
      </c>
      <c r="J8481" t="s">
        <v>58</v>
      </c>
      <c r="K8481" t="s">
        <v>58</v>
      </c>
      <c r="L8481" t="s">
        <v>46</v>
      </c>
      <c r="M8481" t="s">
        <v>2882</v>
      </c>
      <c r="N8481" t="s">
        <v>2883</v>
      </c>
      <c r="O8481">
        <v>169.35</v>
      </c>
      <c r="P8481">
        <v>115</v>
      </c>
      <c r="Q8481">
        <v>544.5</v>
      </c>
      <c r="R8481">
        <v>659.5</v>
      </c>
      <c r="S8481">
        <v>0</v>
      </c>
      <c r="T8481">
        <v>659.5</v>
      </c>
      <c r="U8481">
        <v>430</v>
      </c>
      <c r="V8481">
        <f>SUMIF(货件明细!K:K,F8481,货件明细!AQ:AQ)</f>
        <v>0</v>
      </c>
      <c r="W8481">
        <f t="shared" si="528"/>
        <v>1</v>
      </c>
      <c r="X8481">
        <f t="shared" si="529"/>
        <v>430</v>
      </c>
      <c r="Y8481">
        <f>SUMIF(货件明细!K:K,F8481,货件明细!I:I)</f>
        <v>0</v>
      </c>
      <c r="Z8481">
        <f t="shared" si="530"/>
        <v>169.35</v>
      </c>
      <c r="AA8481">
        <f>SUMIF(货件明细!K:K,F8481,货件明细!J:J)</f>
        <v>0</v>
      </c>
      <c r="AB8481">
        <f t="shared" si="531"/>
        <v>1</v>
      </c>
    </row>
    <row r="8482" spans="1:28">
      <c r="A8482">
        <v>2026</v>
      </c>
      <c r="B8482">
        <v>1</v>
      </c>
      <c r="C8482">
        <v>4</v>
      </c>
      <c r="D8482" s="4">
        <v>46045</v>
      </c>
      <c r="E8482" t="s">
        <v>4249</v>
      </c>
      <c r="F8482" t="s">
        <v>8706</v>
      </c>
      <c r="G8482" t="s">
        <v>4251</v>
      </c>
      <c r="H8482" t="s">
        <v>71</v>
      </c>
      <c r="I8482" t="s">
        <v>41</v>
      </c>
      <c r="J8482" t="s">
        <v>58</v>
      </c>
      <c r="K8482" t="s">
        <v>58</v>
      </c>
      <c r="L8482" t="s">
        <v>46</v>
      </c>
      <c r="M8482" t="s">
        <v>2882</v>
      </c>
      <c r="N8482" t="s">
        <v>2883</v>
      </c>
      <c r="O8482">
        <v>121.6</v>
      </c>
      <c r="P8482">
        <v>115</v>
      </c>
      <c r="Q8482">
        <v>435.6</v>
      </c>
      <c r="R8482">
        <v>550.6</v>
      </c>
      <c r="S8482">
        <v>0</v>
      </c>
      <c r="T8482">
        <v>550.6</v>
      </c>
      <c r="U8482">
        <v>279</v>
      </c>
      <c r="V8482">
        <f>SUMIF(货件明细!K:K,F8482,货件明细!AQ:AQ)</f>
        <v>0</v>
      </c>
      <c r="W8482">
        <f t="shared" si="528"/>
        <v>1</v>
      </c>
      <c r="X8482">
        <f t="shared" si="529"/>
        <v>279</v>
      </c>
      <c r="Y8482">
        <f>SUMIF(货件明细!K:K,F8482,货件明细!I:I)</f>
        <v>0</v>
      </c>
      <c r="Z8482">
        <f t="shared" si="530"/>
        <v>121.6</v>
      </c>
      <c r="AA8482">
        <f>SUMIF(货件明细!K:K,F8482,货件明细!J:J)</f>
        <v>0</v>
      </c>
      <c r="AB8482">
        <f t="shared" si="531"/>
        <v>1</v>
      </c>
    </row>
    <row r="8483" spans="1:28">
      <c r="A8483">
        <v>2026</v>
      </c>
      <c r="B8483">
        <v>1</v>
      </c>
      <c r="C8483">
        <v>4</v>
      </c>
      <c r="D8483" s="4">
        <v>46044</v>
      </c>
      <c r="E8483" t="s">
        <v>28</v>
      </c>
      <c r="F8483" t="s">
        <v>8707</v>
      </c>
      <c r="G8483" t="s">
        <v>275</v>
      </c>
      <c r="H8483" t="s">
        <v>31</v>
      </c>
      <c r="I8483" t="s">
        <v>39</v>
      </c>
      <c r="J8483" t="s">
        <v>1110</v>
      </c>
      <c r="K8483" t="s">
        <v>1110</v>
      </c>
      <c r="L8483" t="s">
        <v>34</v>
      </c>
      <c r="M8483" t="s">
        <v>3706</v>
      </c>
      <c r="N8483" t="s">
        <v>2857</v>
      </c>
      <c r="O8483">
        <v>18.2</v>
      </c>
      <c r="P8483">
        <v>60</v>
      </c>
      <c r="Q8483">
        <v>756</v>
      </c>
      <c r="R8483">
        <v>816</v>
      </c>
      <c r="S8483">
        <v>155.68</v>
      </c>
      <c r="T8483">
        <v>971.68</v>
      </c>
      <c r="U8483">
        <v>140</v>
      </c>
      <c r="V8483">
        <f>SUMIF(货件明细!K:K,F8483,货件明细!AQ:AQ)</f>
        <v>140</v>
      </c>
      <c r="W8483">
        <f t="shared" si="528"/>
        <v>0</v>
      </c>
      <c r="X8483">
        <f t="shared" si="529"/>
        <v>140</v>
      </c>
      <c r="Y8483">
        <f>SUMIF(货件明细!K:K,F8483,货件明细!I:I)</f>
        <v>17.2</v>
      </c>
      <c r="Z8483">
        <f t="shared" si="530"/>
        <v>1</v>
      </c>
      <c r="AA8483">
        <f>SUMIF(货件明细!K:K,F8483,货件明细!J:J)</f>
        <v>971.68</v>
      </c>
      <c r="AB8483">
        <f t="shared" si="531"/>
        <v>0</v>
      </c>
    </row>
    <row r="8484" spans="1:28">
      <c r="A8484">
        <v>2026</v>
      </c>
      <c r="B8484">
        <v>1</v>
      </c>
      <c r="C8484">
        <v>4</v>
      </c>
      <c r="D8484" s="4">
        <v>46044</v>
      </c>
      <c r="E8484" t="s">
        <v>28</v>
      </c>
      <c r="F8484" t="s">
        <v>8708</v>
      </c>
      <c r="G8484" t="s">
        <v>275</v>
      </c>
      <c r="H8484" t="s">
        <v>31</v>
      </c>
      <c r="I8484" t="s">
        <v>57</v>
      </c>
      <c r="J8484" t="s">
        <v>1110</v>
      </c>
      <c r="K8484" t="s">
        <v>1110</v>
      </c>
      <c r="L8484" t="s">
        <v>34</v>
      </c>
      <c r="M8484" t="s">
        <v>3706</v>
      </c>
      <c r="N8484" t="s">
        <v>2857</v>
      </c>
      <c r="O8484">
        <v>14.2</v>
      </c>
      <c r="P8484">
        <v>60</v>
      </c>
      <c r="Q8484">
        <v>588</v>
      </c>
      <c r="R8484">
        <v>648</v>
      </c>
      <c r="S8484">
        <v>55.6</v>
      </c>
      <c r="T8484">
        <v>703.6</v>
      </c>
      <c r="U8484">
        <v>40</v>
      </c>
      <c r="V8484">
        <f>SUMIF(货件明细!K:K,F8484,货件明细!AQ:AQ)</f>
        <v>40</v>
      </c>
      <c r="W8484">
        <f t="shared" si="528"/>
        <v>0</v>
      </c>
      <c r="X8484">
        <f t="shared" si="529"/>
        <v>40</v>
      </c>
      <c r="Y8484">
        <f>SUMIF(货件明细!K:K,F8484,货件明细!I:I)</f>
        <v>14.05</v>
      </c>
      <c r="Z8484">
        <f t="shared" si="530"/>
        <v>0.149999999999999</v>
      </c>
      <c r="AA8484">
        <f>SUMIF(货件明细!K:K,F8484,货件明细!J:J)</f>
        <v>703.6</v>
      </c>
      <c r="AB8484">
        <f t="shared" si="531"/>
        <v>0</v>
      </c>
    </row>
    <row r="8485" spans="1:28">
      <c r="A8485">
        <v>2026</v>
      </c>
      <c r="B8485">
        <v>1</v>
      </c>
      <c r="C8485">
        <v>4</v>
      </c>
      <c r="D8485" s="4">
        <v>46044</v>
      </c>
      <c r="E8485" t="s">
        <v>28</v>
      </c>
      <c r="F8485" t="s">
        <v>8709</v>
      </c>
      <c r="G8485" t="s">
        <v>275</v>
      </c>
      <c r="H8485" t="s">
        <v>31</v>
      </c>
      <c r="I8485" t="s">
        <v>80</v>
      </c>
      <c r="J8485" t="s">
        <v>1110</v>
      </c>
      <c r="K8485" t="s">
        <v>1110</v>
      </c>
      <c r="L8485" t="s">
        <v>34</v>
      </c>
      <c r="M8485" t="s">
        <v>3706</v>
      </c>
      <c r="N8485" t="s">
        <v>2857</v>
      </c>
      <c r="O8485">
        <v>12.7</v>
      </c>
      <c r="P8485">
        <v>60</v>
      </c>
      <c r="Q8485">
        <v>546</v>
      </c>
      <c r="R8485">
        <v>606</v>
      </c>
      <c r="S8485">
        <v>133.44</v>
      </c>
      <c r="T8485">
        <v>739.44</v>
      </c>
      <c r="U8485">
        <v>120</v>
      </c>
      <c r="V8485">
        <f>SUMIF(货件明细!K:K,F8485,货件明细!AQ:AQ)</f>
        <v>120</v>
      </c>
      <c r="W8485">
        <f t="shared" si="528"/>
        <v>0</v>
      </c>
      <c r="X8485">
        <f t="shared" si="529"/>
        <v>120</v>
      </c>
      <c r="Y8485">
        <f>SUMIF(货件明细!K:K,F8485,货件明细!I:I)</f>
        <v>12</v>
      </c>
      <c r="Z8485">
        <f t="shared" si="530"/>
        <v>0.699999999999999</v>
      </c>
      <c r="AA8485">
        <f>SUMIF(货件明细!K:K,F8485,货件明细!J:J)</f>
        <v>739.44</v>
      </c>
      <c r="AB8485">
        <f t="shared" si="531"/>
        <v>0</v>
      </c>
    </row>
    <row r="8486" spans="1:28">
      <c r="A8486">
        <v>2026</v>
      </c>
      <c r="B8486">
        <v>1</v>
      </c>
      <c r="C8486">
        <v>4</v>
      </c>
      <c r="D8486" s="4">
        <v>46044</v>
      </c>
      <c r="E8486" t="s">
        <v>28</v>
      </c>
      <c r="F8486" t="s">
        <v>8710</v>
      </c>
      <c r="G8486" t="s">
        <v>275</v>
      </c>
      <c r="H8486" t="s">
        <v>31</v>
      </c>
      <c r="I8486" t="s">
        <v>4634</v>
      </c>
      <c r="J8486" t="s">
        <v>1110</v>
      </c>
      <c r="K8486" t="s">
        <v>1110</v>
      </c>
      <c r="L8486" t="s">
        <v>34</v>
      </c>
      <c r="M8486" t="s">
        <v>3706</v>
      </c>
      <c r="N8486" t="s">
        <v>2857</v>
      </c>
      <c r="O8486">
        <v>12.5</v>
      </c>
      <c r="P8486">
        <v>60</v>
      </c>
      <c r="Q8486">
        <v>546</v>
      </c>
      <c r="R8486">
        <v>606</v>
      </c>
      <c r="S8486">
        <v>155.68</v>
      </c>
      <c r="T8486">
        <v>761.68</v>
      </c>
      <c r="U8486">
        <v>140</v>
      </c>
      <c r="V8486">
        <f>SUMIF(货件明细!K:K,F8486,货件明细!AQ:AQ)</f>
        <v>140</v>
      </c>
      <c r="W8486">
        <f t="shared" si="528"/>
        <v>0</v>
      </c>
      <c r="X8486">
        <f t="shared" si="529"/>
        <v>140</v>
      </c>
      <c r="Y8486">
        <f>SUMIF(货件明细!K:K,F8486,货件明细!I:I)</f>
        <v>11.65</v>
      </c>
      <c r="Z8486">
        <f t="shared" si="530"/>
        <v>0.850000000000001</v>
      </c>
      <c r="AA8486">
        <f>SUMIF(货件明细!K:K,F8486,货件明细!J:J)</f>
        <v>761.68</v>
      </c>
      <c r="AB8486">
        <f t="shared" si="531"/>
        <v>0</v>
      </c>
    </row>
    <row r="8487" spans="1:28">
      <c r="A8487">
        <v>2026</v>
      </c>
      <c r="B8487">
        <v>1</v>
      </c>
      <c r="C8487">
        <v>4</v>
      </c>
      <c r="D8487" s="4">
        <v>46044</v>
      </c>
      <c r="E8487" t="s">
        <v>28</v>
      </c>
      <c r="F8487" t="s">
        <v>8711</v>
      </c>
      <c r="G8487" t="s">
        <v>275</v>
      </c>
      <c r="H8487" t="s">
        <v>31</v>
      </c>
      <c r="I8487" t="s">
        <v>145</v>
      </c>
      <c r="J8487" t="s">
        <v>1110</v>
      </c>
      <c r="K8487" t="s">
        <v>1110</v>
      </c>
      <c r="L8487" t="s">
        <v>34</v>
      </c>
      <c r="M8487" t="s">
        <v>3706</v>
      </c>
      <c r="N8487" t="s">
        <v>2857</v>
      </c>
      <c r="O8487">
        <v>14.5</v>
      </c>
      <c r="P8487">
        <v>60</v>
      </c>
      <c r="Q8487">
        <v>588</v>
      </c>
      <c r="R8487">
        <v>648</v>
      </c>
      <c r="S8487">
        <v>111.2</v>
      </c>
      <c r="T8487">
        <v>759.2</v>
      </c>
      <c r="U8487">
        <v>100</v>
      </c>
      <c r="V8487">
        <f>SUMIF(货件明细!K:K,F8487,货件明细!AQ:AQ)</f>
        <v>100</v>
      </c>
      <c r="W8487">
        <f t="shared" si="528"/>
        <v>0</v>
      </c>
      <c r="X8487">
        <f t="shared" si="529"/>
        <v>100</v>
      </c>
      <c r="Y8487">
        <f>SUMIF(货件明细!K:K,F8487,货件明细!I:I)</f>
        <v>13.7</v>
      </c>
      <c r="Z8487">
        <f t="shared" si="530"/>
        <v>0.800000000000001</v>
      </c>
      <c r="AA8487">
        <f>SUMIF(货件明细!K:K,F8487,货件明细!J:J)</f>
        <v>759.2</v>
      </c>
      <c r="AB8487">
        <f t="shared" si="531"/>
        <v>0</v>
      </c>
    </row>
    <row r="8488" spans="1:28">
      <c r="A8488">
        <v>2026</v>
      </c>
      <c r="B8488">
        <v>1</v>
      </c>
      <c r="C8488">
        <v>4</v>
      </c>
      <c r="D8488" s="4">
        <v>46045</v>
      </c>
      <c r="E8488" t="s">
        <v>28</v>
      </c>
      <c r="F8488" t="s">
        <v>8712</v>
      </c>
      <c r="G8488" t="s">
        <v>275</v>
      </c>
      <c r="H8488" t="s">
        <v>31</v>
      </c>
      <c r="I8488" t="s">
        <v>32</v>
      </c>
      <c r="J8488" t="s">
        <v>33</v>
      </c>
      <c r="K8488" t="s">
        <v>33</v>
      </c>
      <c r="L8488" t="s">
        <v>34</v>
      </c>
      <c r="M8488" t="s">
        <v>35</v>
      </c>
      <c r="N8488" t="s">
        <v>6489</v>
      </c>
      <c r="O8488">
        <v>23.7</v>
      </c>
      <c r="P8488">
        <v>100</v>
      </c>
      <c r="Q8488">
        <v>1450.3</v>
      </c>
      <c r="R8488">
        <v>1550.3</v>
      </c>
      <c r="S8488">
        <v>200.16</v>
      </c>
      <c r="T8488">
        <v>1750.46</v>
      </c>
      <c r="U8488">
        <v>180</v>
      </c>
      <c r="V8488">
        <f>SUMIF(货件明细!K:K,F8488,货件明细!AQ:AQ)</f>
        <v>180</v>
      </c>
      <c r="W8488">
        <f t="shared" si="528"/>
        <v>0</v>
      </c>
      <c r="X8488">
        <f t="shared" si="529"/>
        <v>180</v>
      </c>
      <c r="Y8488">
        <f>SUMIF(货件明细!K:K,F8488,货件明细!I:I)</f>
        <v>22.32</v>
      </c>
      <c r="Z8488">
        <f t="shared" si="530"/>
        <v>1.38</v>
      </c>
      <c r="AA8488">
        <f>SUMIF(货件明细!K:K,F8488,货件明细!J:J)</f>
        <v>1750.46</v>
      </c>
      <c r="AB8488">
        <f t="shared" si="531"/>
        <v>0</v>
      </c>
    </row>
    <row r="8489" spans="1:28">
      <c r="A8489">
        <v>2026</v>
      </c>
      <c r="B8489">
        <v>1</v>
      </c>
      <c r="C8489">
        <v>4</v>
      </c>
      <c r="D8489" s="4">
        <v>46045</v>
      </c>
      <c r="E8489" t="s">
        <v>28</v>
      </c>
      <c r="F8489" t="s">
        <v>8713</v>
      </c>
      <c r="G8489" t="s">
        <v>275</v>
      </c>
      <c r="H8489" t="s">
        <v>31</v>
      </c>
      <c r="I8489" t="s">
        <v>111</v>
      </c>
      <c r="J8489" t="s">
        <v>33</v>
      </c>
      <c r="K8489" t="s">
        <v>33</v>
      </c>
      <c r="L8489" t="s">
        <v>34</v>
      </c>
      <c r="M8489" t="s">
        <v>35</v>
      </c>
      <c r="N8489" t="s">
        <v>6489</v>
      </c>
      <c r="O8489">
        <v>22</v>
      </c>
      <c r="P8489">
        <v>100</v>
      </c>
      <c r="Q8489">
        <v>1332.3</v>
      </c>
      <c r="R8489">
        <v>1432.3</v>
      </c>
      <c r="S8489">
        <v>222.4</v>
      </c>
      <c r="T8489">
        <v>1654.7</v>
      </c>
      <c r="U8489">
        <v>200</v>
      </c>
      <c r="V8489">
        <f>SUMIF(货件明细!K:K,F8489,货件明细!AQ:AQ)</f>
        <v>200</v>
      </c>
      <c r="W8489">
        <f t="shared" si="528"/>
        <v>0</v>
      </c>
      <c r="X8489">
        <f t="shared" si="529"/>
        <v>200</v>
      </c>
      <c r="Y8489">
        <f>SUMIF(货件明细!K:K,F8489,货件明细!I:I)</f>
        <v>20.8</v>
      </c>
      <c r="Z8489">
        <f t="shared" si="530"/>
        <v>1.2</v>
      </c>
      <c r="AA8489">
        <f>SUMIF(货件明细!K:K,F8489,货件明细!J:J)</f>
        <v>1654.7</v>
      </c>
      <c r="AB8489">
        <f t="shared" si="531"/>
        <v>0</v>
      </c>
    </row>
    <row r="8490" spans="1:28">
      <c r="A8490">
        <v>2026</v>
      </c>
      <c r="B8490">
        <v>1</v>
      </c>
      <c r="C8490">
        <v>4</v>
      </c>
      <c r="D8490" s="4">
        <v>46046</v>
      </c>
      <c r="E8490" t="s">
        <v>4249</v>
      </c>
      <c r="F8490" t="s">
        <v>8714</v>
      </c>
      <c r="G8490" t="s">
        <v>4251</v>
      </c>
      <c r="H8490" t="s">
        <v>71</v>
      </c>
      <c r="I8490" t="s">
        <v>39</v>
      </c>
      <c r="J8490" t="s">
        <v>58</v>
      </c>
      <c r="K8490" t="s">
        <v>58</v>
      </c>
      <c r="L8490" t="s">
        <v>46</v>
      </c>
      <c r="M8490" t="s">
        <v>47</v>
      </c>
      <c r="N8490" t="s">
        <v>5218</v>
      </c>
      <c r="O8490">
        <v>646</v>
      </c>
      <c r="P8490">
        <v>66.6666666666667</v>
      </c>
      <c r="Q8490">
        <v>2489.56701030928</v>
      </c>
      <c r="R8490">
        <v>2556.23367697594</v>
      </c>
      <c r="S8490">
        <v>0</v>
      </c>
      <c r="T8490">
        <v>2556.23367697594</v>
      </c>
      <c r="U8490">
        <v>1390</v>
      </c>
      <c r="V8490">
        <f>SUMIF(货件明细!K:K,F8490,货件明细!AQ:AQ)</f>
        <v>0</v>
      </c>
      <c r="W8490">
        <f t="shared" si="528"/>
        <v>1</v>
      </c>
      <c r="X8490">
        <f t="shared" si="529"/>
        <v>1390</v>
      </c>
      <c r="Y8490">
        <f>SUMIF(货件明细!K:K,F8490,货件明细!I:I)</f>
        <v>0</v>
      </c>
      <c r="Z8490">
        <f t="shared" si="530"/>
        <v>646</v>
      </c>
      <c r="AA8490">
        <f>SUMIF(货件明细!K:K,F8490,货件明细!J:J)</f>
        <v>0</v>
      </c>
      <c r="AB8490">
        <f t="shared" si="531"/>
        <v>1</v>
      </c>
    </row>
    <row r="8491" spans="1:28">
      <c r="A8491">
        <v>2026</v>
      </c>
      <c r="B8491">
        <v>1</v>
      </c>
      <c r="C8491">
        <v>4</v>
      </c>
      <c r="D8491" s="4">
        <v>46046</v>
      </c>
      <c r="E8491" t="s">
        <v>4249</v>
      </c>
      <c r="F8491" t="s">
        <v>8715</v>
      </c>
      <c r="G8491" t="s">
        <v>4251</v>
      </c>
      <c r="H8491" t="s">
        <v>71</v>
      </c>
      <c r="I8491" t="s">
        <v>145</v>
      </c>
      <c r="J8491" t="s">
        <v>58</v>
      </c>
      <c r="K8491" t="s">
        <v>58</v>
      </c>
      <c r="L8491" t="s">
        <v>46</v>
      </c>
      <c r="M8491" t="s">
        <v>47</v>
      </c>
      <c r="N8491" t="s">
        <v>5218</v>
      </c>
      <c r="O8491">
        <v>727.7</v>
      </c>
      <c r="P8491">
        <v>66.6666666666667</v>
      </c>
      <c r="Q8491">
        <v>3126.43298969072</v>
      </c>
      <c r="R8491">
        <v>3193.09965635739</v>
      </c>
      <c r="S8491">
        <v>0</v>
      </c>
      <c r="T8491">
        <v>3193.09965635739</v>
      </c>
      <c r="U8491">
        <v>2139</v>
      </c>
      <c r="V8491">
        <f>SUMIF(货件明细!K:K,F8491,货件明细!AQ:AQ)</f>
        <v>0</v>
      </c>
      <c r="W8491">
        <f t="shared" si="528"/>
        <v>1</v>
      </c>
      <c r="X8491">
        <f t="shared" si="529"/>
        <v>2139</v>
      </c>
      <c r="Y8491">
        <f>SUMIF(货件明细!K:K,F8491,货件明细!I:I)</f>
        <v>0</v>
      </c>
      <c r="Z8491">
        <f t="shared" si="530"/>
        <v>727.7</v>
      </c>
      <c r="AA8491">
        <f>SUMIF(货件明细!K:K,F8491,货件明细!J:J)</f>
        <v>0</v>
      </c>
      <c r="AB8491">
        <f t="shared" si="531"/>
        <v>1</v>
      </c>
    </row>
    <row r="8492" spans="1:28">
      <c r="A8492">
        <v>2026</v>
      </c>
      <c r="B8492">
        <v>1</v>
      </c>
      <c r="C8492">
        <v>4</v>
      </c>
      <c r="D8492" s="4">
        <v>46046</v>
      </c>
      <c r="E8492" t="s">
        <v>4249</v>
      </c>
      <c r="F8492" t="s">
        <v>8716</v>
      </c>
      <c r="G8492" t="s">
        <v>5856</v>
      </c>
      <c r="H8492" t="s">
        <v>71</v>
      </c>
      <c r="I8492" t="s">
        <v>41</v>
      </c>
      <c r="J8492" t="s">
        <v>58</v>
      </c>
      <c r="K8492" t="s">
        <v>58</v>
      </c>
      <c r="L8492" t="s">
        <v>46</v>
      </c>
      <c r="M8492" t="s">
        <v>47</v>
      </c>
      <c r="N8492" t="s">
        <v>5218</v>
      </c>
      <c r="O8492">
        <v>551.35</v>
      </c>
      <c r="P8492">
        <v>66.6666666666667</v>
      </c>
      <c r="Q8492">
        <v>1696</v>
      </c>
      <c r="R8492">
        <v>1762.66666666667</v>
      </c>
      <c r="S8492">
        <v>0</v>
      </c>
      <c r="T8492">
        <v>1762.66666666667</v>
      </c>
      <c r="U8492">
        <v>1720</v>
      </c>
      <c r="V8492">
        <f>SUMIF(货件明细!K:K,F8492,货件明细!AQ:AQ)</f>
        <v>0</v>
      </c>
      <c r="W8492">
        <f t="shared" si="528"/>
        <v>1</v>
      </c>
      <c r="X8492">
        <f t="shared" si="529"/>
        <v>1720</v>
      </c>
      <c r="Y8492">
        <f>SUMIF(货件明细!K:K,F8492,货件明细!I:I)</f>
        <v>0</v>
      </c>
      <c r="Z8492">
        <f t="shared" si="530"/>
        <v>551.35</v>
      </c>
      <c r="AA8492">
        <f>SUMIF(货件明细!K:K,F8492,货件明细!J:J)</f>
        <v>0</v>
      </c>
      <c r="AB8492">
        <f t="shared" si="531"/>
        <v>1</v>
      </c>
    </row>
    <row r="8493" spans="1:28">
      <c r="A8493">
        <v>2026</v>
      </c>
      <c r="B8493">
        <v>1</v>
      </c>
      <c r="C8493">
        <v>4</v>
      </c>
      <c r="D8493" s="4">
        <v>46045</v>
      </c>
      <c r="E8493" t="s">
        <v>28</v>
      </c>
      <c r="F8493" t="s">
        <v>8717</v>
      </c>
      <c r="G8493" t="s">
        <v>223</v>
      </c>
      <c r="H8493" t="s">
        <v>31</v>
      </c>
      <c r="I8493" t="s">
        <v>41</v>
      </c>
      <c r="J8493" t="s">
        <v>1110</v>
      </c>
      <c r="K8493" t="s">
        <v>1110</v>
      </c>
      <c r="L8493" t="s">
        <v>34</v>
      </c>
      <c r="M8493" t="s">
        <v>3706</v>
      </c>
      <c r="N8493" t="s">
        <v>2857</v>
      </c>
      <c r="O8493">
        <v>20.9</v>
      </c>
      <c r="P8493">
        <v>60</v>
      </c>
      <c r="Q8493">
        <v>882</v>
      </c>
      <c r="R8493">
        <v>942</v>
      </c>
      <c r="S8493">
        <v>0</v>
      </c>
      <c r="T8493">
        <v>942</v>
      </c>
      <c r="U8493">
        <v>120</v>
      </c>
      <c r="V8493">
        <f>SUMIF(货件明细!K:K,F8493,货件明细!AQ:AQ)</f>
        <v>126</v>
      </c>
      <c r="W8493">
        <f t="shared" si="528"/>
        <v>1</v>
      </c>
      <c r="X8493">
        <f t="shared" si="529"/>
        <v>120</v>
      </c>
      <c r="Y8493">
        <f>SUMIF(货件明细!K:K,F8493,货件明细!I:I)</f>
        <v>19.638</v>
      </c>
      <c r="Z8493">
        <f t="shared" si="530"/>
        <v>1.262</v>
      </c>
      <c r="AA8493">
        <f>SUMIF(货件明细!K:K,F8493,货件明细!J:J)</f>
        <v>942</v>
      </c>
      <c r="AB8493">
        <f t="shared" si="531"/>
        <v>0</v>
      </c>
    </row>
    <row r="8494" spans="1:28">
      <c r="A8494">
        <v>2026</v>
      </c>
      <c r="B8494">
        <v>1</v>
      </c>
      <c r="C8494">
        <v>4</v>
      </c>
      <c r="D8494" s="4">
        <v>46045</v>
      </c>
      <c r="E8494" t="s">
        <v>28</v>
      </c>
      <c r="F8494" t="s">
        <v>8718</v>
      </c>
      <c r="G8494" t="s">
        <v>1610</v>
      </c>
      <c r="H8494" t="s">
        <v>71</v>
      </c>
      <c r="I8494" t="s">
        <v>41</v>
      </c>
      <c r="J8494" t="s">
        <v>1110</v>
      </c>
      <c r="K8494" t="s">
        <v>1110</v>
      </c>
      <c r="L8494" t="s">
        <v>34</v>
      </c>
      <c r="M8494" t="s">
        <v>3706</v>
      </c>
      <c r="N8494" t="s">
        <v>2857</v>
      </c>
      <c r="O8494">
        <v>20.9</v>
      </c>
      <c r="P8494">
        <v>60</v>
      </c>
      <c r="Q8494">
        <v>882</v>
      </c>
      <c r="R8494">
        <v>942</v>
      </c>
      <c r="S8494">
        <v>0</v>
      </c>
      <c r="T8494">
        <v>942</v>
      </c>
      <c r="U8494">
        <v>120</v>
      </c>
      <c r="V8494">
        <f>SUMIF(货件明细!K:K,F8494,货件明细!AQ:AQ)</f>
        <v>126</v>
      </c>
      <c r="W8494">
        <f t="shared" si="528"/>
        <v>1</v>
      </c>
      <c r="X8494">
        <f t="shared" si="529"/>
        <v>120</v>
      </c>
      <c r="Y8494">
        <f>SUMIF(货件明细!K:K,F8494,货件明细!I:I)</f>
        <v>19.638</v>
      </c>
      <c r="Z8494">
        <f t="shared" si="530"/>
        <v>1.262</v>
      </c>
      <c r="AA8494">
        <f>SUMIF(货件明细!K:K,F8494,货件明细!J:J)</f>
        <v>942</v>
      </c>
      <c r="AB8494">
        <f t="shared" si="531"/>
        <v>0</v>
      </c>
    </row>
    <row r="8495" spans="1:28">
      <c r="A8495">
        <v>2026</v>
      </c>
      <c r="B8495">
        <v>1</v>
      </c>
      <c r="C8495">
        <v>4</v>
      </c>
      <c r="D8495" s="4">
        <v>46045</v>
      </c>
      <c r="E8495" t="s">
        <v>28</v>
      </c>
      <c r="F8495" t="s">
        <v>8719</v>
      </c>
      <c r="G8495" t="s">
        <v>372</v>
      </c>
      <c r="H8495" t="s">
        <v>71</v>
      </c>
      <c r="I8495" t="s">
        <v>41</v>
      </c>
      <c r="J8495" t="s">
        <v>1110</v>
      </c>
      <c r="K8495" t="s">
        <v>1110</v>
      </c>
      <c r="L8495" t="s">
        <v>34</v>
      </c>
      <c r="M8495" t="s">
        <v>3706</v>
      </c>
      <c r="N8495" t="s">
        <v>2857</v>
      </c>
      <c r="O8495">
        <v>20.9</v>
      </c>
      <c r="P8495">
        <v>60</v>
      </c>
      <c r="Q8495">
        <v>882</v>
      </c>
      <c r="R8495">
        <v>942</v>
      </c>
      <c r="S8495">
        <v>0</v>
      </c>
      <c r="T8495">
        <v>942</v>
      </c>
      <c r="U8495">
        <v>120</v>
      </c>
      <c r="V8495">
        <f>SUMIF(货件明细!K:K,F8495,货件明细!AQ:AQ)</f>
        <v>126</v>
      </c>
      <c r="W8495">
        <f t="shared" si="528"/>
        <v>1</v>
      </c>
      <c r="X8495">
        <f t="shared" si="529"/>
        <v>120</v>
      </c>
      <c r="Y8495">
        <f>SUMIF(货件明细!K:K,F8495,货件明细!I:I)</f>
        <v>19.638</v>
      </c>
      <c r="Z8495">
        <f t="shared" si="530"/>
        <v>1.262</v>
      </c>
      <c r="AA8495">
        <f>SUMIF(货件明细!K:K,F8495,货件明细!J:J)</f>
        <v>942</v>
      </c>
      <c r="AB8495">
        <f t="shared" si="531"/>
        <v>0</v>
      </c>
    </row>
    <row r="8496" spans="1:28">
      <c r="A8496">
        <v>2026</v>
      </c>
      <c r="B8496">
        <v>1</v>
      </c>
      <c r="C8496">
        <v>4</v>
      </c>
      <c r="D8496" s="4">
        <v>46045</v>
      </c>
      <c r="E8496" t="s">
        <v>28</v>
      </c>
      <c r="F8496" t="s">
        <v>8720</v>
      </c>
      <c r="G8496" t="s">
        <v>163</v>
      </c>
      <c r="H8496" t="s">
        <v>71</v>
      </c>
      <c r="I8496" t="s">
        <v>41</v>
      </c>
      <c r="J8496" t="s">
        <v>1110</v>
      </c>
      <c r="K8496" t="s">
        <v>1110</v>
      </c>
      <c r="L8496" t="s">
        <v>34</v>
      </c>
      <c r="M8496" t="s">
        <v>3706</v>
      </c>
      <c r="N8496" t="s">
        <v>2857</v>
      </c>
      <c r="O8496">
        <v>20.9</v>
      </c>
      <c r="P8496">
        <v>60</v>
      </c>
      <c r="Q8496">
        <v>882</v>
      </c>
      <c r="R8496">
        <v>942</v>
      </c>
      <c r="S8496">
        <v>0</v>
      </c>
      <c r="T8496">
        <v>942</v>
      </c>
      <c r="U8496">
        <v>120</v>
      </c>
      <c r="V8496">
        <f>SUMIF(货件明细!K:K,F8496,货件明细!AQ:AQ)</f>
        <v>126</v>
      </c>
      <c r="W8496">
        <f t="shared" si="528"/>
        <v>1</v>
      </c>
      <c r="X8496">
        <f t="shared" si="529"/>
        <v>120</v>
      </c>
      <c r="Y8496">
        <f>SUMIF(货件明细!K:K,F8496,货件明细!I:I)</f>
        <v>19.638</v>
      </c>
      <c r="Z8496">
        <f t="shared" si="530"/>
        <v>1.262</v>
      </c>
      <c r="AA8496">
        <f>SUMIF(货件明细!K:K,F8496,货件明细!J:J)</f>
        <v>942</v>
      </c>
      <c r="AB8496">
        <f t="shared" si="531"/>
        <v>0</v>
      </c>
    </row>
    <row r="8497" spans="1:28">
      <c r="A8497">
        <v>2026</v>
      </c>
      <c r="B8497">
        <v>1</v>
      </c>
      <c r="C8497">
        <v>4</v>
      </c>
      <c r="D8497" s="4">
        <v>46045</v>
      </c>
      <c r="E8497" t="s">
        <v>28</v>
      </c>
      <c r="F8497" t="s">
        <v>8721</v>
      </c>
      <c r="G8497" t="s">
        <v>269</v>
      </c>
      <c r="H8497" t="s">
        <v>31</v>
      </c>
      <c r="I8497" t="s">
        <v>41</v>
      </c>
      <c r="J8497" t="s">
        <v>1110</v>
      </c>
      <c r="K8497" t="s">
        <v>1110</v>
      </c>
      <c r="L8497" t="s">
        <v>34</v>
      </c>
      <c r="M8497" t="s">
        <v>3706</v>
      </c>
      <c r="N8497" t="s">
        <v>2857</v>
      </c>
      <c r="O8497">
        <v>20.9</v>
      </c>
      <c r="P8497">
        <v>60</v>
      </c>
      <c r="Q8497">
        <v>882</v>
      </c>
      <c r="R8497">
        <v>942</v>
      </c>
      <c r="S8497">
        <v>0</v>
      </c>
      <c r="T8497">
        <v>942</v>
      </c>
      <c r="U8497">
        <v>120</v>
      </c>
      <c r="V8497">
        <f>SUMIF(货件明细!K:K,F8497,货件明细!AQ:AQ)</f>
        <v>126</v>
      </c>
      <c r="W8497">
        <f t="shared" si="528"/>
        <v>1</v>
      </c>
      <c r="X8497">
        <f t="shared" si="529"/>
        <v>120</v>
      </c>
      <c r="Y8497">
        <f>SUMIF(货件明细!K:K,F8497,货件明细!I:I)</f>
        <v>19.638</v>
      </c>
      <c r="Z8497">
        <f t="shared" si="530"/>
        <v>1.262</v>
      </c>
      <c r="AA8497">
        <f>SUMIF(货件明细!K:K,F8497,货件明细!J:J)</f>
        <v>942</v>
      </c>
      <c r="AB8497">
        <f t="shared" si="531"/>
        <v>0</v>
      </c>
    </row>
    <row r="8498" spans="1:28">
      <c r="A8498">
        <v>2026</v>
      </c>
      <c r="B8498">
        <v>1</v>
      </c>
      <c r="C8498">
        <v>4</v>
      </c>
      <c r="D8498" s="4">
        <v>46045</v>
      </c>
      <c r="E8498" t="s">
        <v>28</v>
      </c>
      <c r="F8498" t="s">
        <v>8722</v>
      </c>
      <c r="G8498" t="s">
        <v>275</v>
      </c>
      <c r="H8498" t="s">
        <v>31</v>
      </c>
      <c r="I8498" t="s">
        <v>96</v>
      </c>
      <c r="J8498" t="s">
        <v>33</v>
      </c>
      <c r="K8498" t="s">
        <v>33</v>
      </c>
      <c r="L8498" t="s">
        <v>34</v>
      </c>
      <c r="M8498" t="s">
        <v>35</v>
      </c>
      <c r="N8498" t="s">
        <v>4644</v>
      </c>
      <c r="O8498">
        <v>7.75</v>
      </c>
      <c r="P8498">
        <v>66.6666666666667</v>
      </c>
      <c r="Q8498">
        <v>470.8</v>
      </c>
      <c r="R8498">
        <v>537.466666666667</v>
      </c>
      <c r="S8498">
        <v>37.53</v>
      </c>
      <c r="T8498">
        <v>574.996666666667</v>
      </c>
      <c r="U8498">
        <v>30</v>
      </c>
      <c r="V8498">
        <f>SUMIF(货件明细!K:K,F8498,货件明细!AQ:AQ)</f>
        <v>30</v>
      </c>
      <c r="W8498">
        <f t="shared" si="528"/>
        <v>0</v>
      </c>
      <c r="X8498">
        <f t="shared" si="529"/>
        <v>30</v>
      </c>
      <c r="Y8498">
        <f>SUMIF(货件明细!K:K,F8498,货件明细!I:I)</f>
        <v>7.11</v>
      </c>
      <c r="Z8498">
        <f t="shared" si="530"/>
        <v>0.64</v>
      </c>
      <c r="AA8498">
        <f>SUMIF(货件明细!K:K,F8498,货件明细!J:J)</f>
        <v>574.996666666667</v>
      </c>
      <c r="AB8498">
        <f t="shared" si="531"/>
        <v>0</v>
      </c>
    </row>
    <row r="8499" spans="1:28">
      <c r="A8499">
        <v>2026</v>
      </c>
      <c r="B8499">
        <v>1</v>
      </c>
      <c r="C8499">
        <v>4</v>
      </c>
      <c r="D8499" s="4">
        <v>46045</v>
      </c>
      <c r="E8499" t="s">
        <v>28</v>
      </c>
      <c r="F8499" t="s">
        <v>8723</v>
      </c>
      <c r="G8499" t="s">
        <v>275</v>
      </c>
      <c r="H8499" t="s">
        <v>31</v>
      </c>
      <c r="I8499" t="s">
        <v>4634</v>
      </c>
      <c r="J8499" t="s">
        <v>33</v>
      </c>
      <c r="K8499" t="s">
        <v>33</v>
      </c>
      <c r="L8499" t="s">
        <v>34</v>
      </c>
      <c r="M8499" t="s">
        <v>35</v>
      </c>
      <c r="N8499" t="s">
        <v>4644</v>
      </c>
      <c r="O8499">
        <v>22</v>
      </c>
      <c r="P8499">
        <v>66.6666666666667</v>
      </c>
      <c r="Q8499">
        <v>1310.8</v>
      </c>
      <c r="R8499">
        <v>1377.46666666667</v>
      </c>
      <c r="S8499">
        <v>108.42</v>
      </c>
      <c r="T8499">
        <v>1485.88666666667</v>
      </c>
      <c r="U8499">
        <v>60</v>
      </c>
      <c r="V8499">
        <f>SUMIF(货件明细!K:K,F8499,货件明细!AQ:AQ)</f>
        <v>60</v>
      </c>
      <c r="W8499">
        <f t="shared" si="528"/>
        <v>0</v>
      </c>
      <c r="X8499">
        <f t="shared" si="529"/>
        <v>60</v>
      </c>
      <c r="Y8499">
        <f>SUMIF(货件明细!K:K,F8499,货件明细!I:I)</f>
        <v>21.18</v>
      </c>
      <c r="Z8499">
        <f t="shared" si="530"/>
        <v>0.82</v>
      </c>
      <c r="AA8499">
        <f>SUMIF(货件明细!K:K,F8499,货件明细!J:J)</f>
        <v>1485.88666666667</v>
      </c>
      <c r="AB8499">
        <f t="shared" si="531"/>
        <v>0</v>
      </c>
    </row>
    <row r="8500" spans="1:28">
      <c r="A8500">
        <v>2026</v>
      </c>
      <c r="B8500">
        <v>1</v>
      </c>
      <c r="C8500">
        <v>4</v>
      </c>
      <c r="D8500" s="4">
        <v>46045</v>
      </c>
      <c r="E8500" t="s">
        <v>28</v>
      </c>
      <c r="F8500" t="s">
        <v>8724</v>
      </c>
      <c r="G8500" t="s">
        <v>275</v>
      </c>
      <c r="H8500" t="s">
        <v>31</v>
      </c>
      <c r="I8500" t="s">
        <v>145</v>
      </c>
      <c r="J8500" t="s">
        <v>33</v>
      </c>
      <c r="K8500" t="s">
        <v>33</v>
      </c>
      <c r="L8500" t="s">
        <v>34</v>
      </c>
      <c r="M8500" t="s">
        <v>35</v>
      </c>
      <c r="N8500" t="s">
        <v>4644</v>
      </c>
      <c r="O8500">
        <v>18.8</v>
      </c>
      <c r="P8500">
        <v>66.6666666666667</v>
      </c>
      <c r="Q8500">
        <v>1086.8</v>
      </c>
      <c r="R8500">
        <v>1153.46666666667</v>
      </c>
      <c r="S8500">
        <v>81.315</v>
      </c>
      <c r="T8500">
        <v>1234.78166666667</v>
      </c>
      <c r="U8500">
        <v>45</v>
      </c>
      <c r="V8500">
        <f>SUMIF(货件明细!K:K,F8500,货件明细!AQ:AQ)</f>
        <v>45</v>
      </c>
      <c r="W8500">
        <f t="shared" si="528"/>
        <v>0</v>
      </c>
      <c r="X8500">
        <f t="shared" si="529"/>
        <v>45</v>
      </c>
      <c r="Y8500">
        <f>SUMIF(货件明细!K:K,F8500,货件明细!I:I)</f>
        <v>18</v>
      </c>
      <c r="Z8500">
        <f t="shared" si="530"/>
        <v>0.800000000000001</v>
      </c>
      <c r="AA8500">
        <f>SUMIF(货件明细!K:K,F8500,货件明细!J:J)</f>
        <v>1234.78166666667</v>
      </c>
      <c r="AB8500">
        <f t="shared" si="531"/>
        <v>0</v>
      </c>
    </row>
    <row r="8501" spans="1:28">
      <c r="A8501">
        <v>2026</v>
      </c>
      <c r="B8501">
        <v>1</v>
      </c>
      <c r="C8501">
        <v>4</v>
      </c>
      <c r="D8501" s="4">
        <v>46046</v>
      </c>
      <c r="E8501" t="s">
        <v>28</v>
      </c>
      <c r="F8501" t="s">
        <v>8725</v>
      </c>
      <c r="G8501" t="s">
        <v>275</v>
      </c>
      <c r="H8501" t="s">
        <v>31</v>
      </c>
      <c r="I8501" t="s">
        <v>111</v>
      </c>
      <c r="J8501" t="s">
        <v>33</v>
      </c>
      <c r="K8501" t="s">
        <v>33</v>
      </c>
      <c r="L8501" t="s">
        <v>34</v>
      </c>
      <c r="M8501" t="s">
        <v>3706</v>
      </c>
      <c r="N8501" t="s">
        <v>6489</v>
      </c>
      <c r="O8501">
        <v>16.46</v>
      </c>
      <c r="P8501">
        <v>40</v>
      </c>
      <c r="Q8501">
        <v>1016</v>
      </c>
      <c r="R8501">
        <v>1056</v>
      </c>
      <c r="S8501">
        <v>150.12</v>
      </c>
      <c r="T8501">
        <v>1206.12</v>
      </c>
      <c r="U8501">
        <v>110</v>
      </c>
      <c r="V8501">
        <f>SUMIF(货件明细!K:K,F8501,货件明细!AQ:AQ)</f>
        <v>110</v>
      </c>
      <c r="W8501">
        <f t="shared" si="528"/>
        <v>0</v>
      </c>
      <c r="X8501">
        <f t="shared" si="529"/>
        <v>110</v>
      </c>
      <c r="Y8501">
        <f>SUMIF(货件明细!K:K,F8501,货件明细!I:I)</f>
        <v>15.13</v>
      </c>
      <c r="Z8501">
        <f t="shared" si="530"/>
        <v>1.33</v>
      </c>
      <c r="AA8501">
        <f>SUMIF(货件明细!K:K,F8501,货件明细!J:J)</f>
        <v>1206.12</v>
      </c>
      <c r="AB8501">
        <f t="shared" si="531"/>
        <v>0</v>
      </c>
    </row>
    <row r="8502" spans="1:28">
      <c r="A8502">
        <v>2026</v>
      </c>
      <c r="B8502">
        <v>1</v>
      </c>
      <c r="C8502">
        <v>4</v>
      </c>
      <c r="D8502" s="4">
        <v>46046</v>
      </c>
      <c r="E8502" t="s">
        <v>28</v>
      </c>
      <c r="F8502" t="s">
        <v>8726</v>
      </c>
      <c r="G8502" t="s">
        <v>275</v>
      </c>
      <c r="H8502" t="s">
        <v>31</v>
      </c>
      <c r="I8502" t="s">
        <v>57</v>
      </c>
      <c r="J8502" t="s">
        <v>33</v>
      </c>
      <c r="K8502" t="s">
        <v>33</v>
      </c>
      <c r="L8502" t="s">
        <v>34</v>
      </c>
      <c r="M8502" t="s">
        <v>3706</v>
      </c>
      <c r="N8502" t="s">
        <v>6489</v>
      </c>
      <c r="O8502">
        <v>56.67</v>
      </c>
      <c r="P8502">
        <v>40</v>
      </c>
      <c r="Q8502">
        <v>3336</v>
      </c>
      <c r="R8502">
        <v>3376</v>
      </c>
      <c r="S8502">
        <v>622.72</v>
      </c>
      <c r="T8502">
        <v>3998.72</v>
      </c>
      <c r="U8502">
        <v>560</v>
      </c>
      <c r="V8502">
        <f>SUMIF(货件明细!K:K,F8502,货件明细!AQ:AQ)</f>
        <v>560</v>
      </c>
      <c r="W8502">
        <f t="shared" si="528"/>
        <v>0</v>
      </c>
      <c r="X8502">
        <f t="shared" si="529"/>
        <v>560</v>
      </c>
      <c r="Y8502">
        <f>SUMIF(货件明细!K:K,F8502,货件明细!I:I)</f>
        <v>53.2</v>
      </c>
      <c r="Z8502">
        <f t="shared" si="530"/>
        <v>3.47</v>
      </c>
      <c r="AA8502">
        <f>SUMIF(货件明细!K:K,F8502,货件明细!J:J)</f>
        <v>3998.72</v>
      </c>
      <c r="AB8502">
        <f t="shared" si="531"/>
        <v>0</v>
      </c>
    </row>
    <row r="8503" spans="1:28">
      <c r="A8503">
        <v>2026</v>
      </c>
      <c r="B8503">
        <v>1</v>
      </c>
      <c r="C8503">
        <v>4</v>
      </c>
      <c r="D8503" s="4">
        <v>46046</v>
      </c>
      <c r="E8503" t="s">
        <v>28</v>
      </c>
      <c r="F8503" t="s">
        <v>8727</v>
      </c>
      <c r="G8503" t="s">
        <v>275</v>
      </c>
      <c r="H8503" t="s">
        <v>31</v>
      </c>
      <c r="I8503" t="s">
        <v>129</v>
      </c>
      <c r="J8503" t="s">
        <v>33</v>
      </c>
      <c r="K8503" t="s">
        <v>33</v>
      </c>
      <c r="L8503" t="s">
        <v>34</v>
      </c>
      <c r="M8503" t="s">
        <v>3706</v>
      </c>
      <c r="N8503" t="s">
        <v>6489</v>
      </c>
      <c r="O8503">
        <v>17.4</v>
      </c>
      <c r="P8503">
        <v>40</v>
      </c>
      <c r="Q8503">
        <v>1074</v>
      </c>
      <c r="R8503">
        <v>1114</v>
      </c>
      <c r="S8503">
        <v>166.8</v>
      </c>
      <c r="T8503">
        <v>1280.8</v>
      </c>
      <c r="U8503">
        <v>150</v>
      </c>
      <c r="V8503">
        <f>SUMIF(货件明细!K:K,F8503,货件明细!AQ:AQ)</f>
        <v>150</v>
      </c>
      <c r="W8503">
        <f t="shared" si="528"/>
        <v>0</v>
      </c>
      <c r="X8503">
        <f t="shared" si="529"/>
        <v>150</v>
      </c>
      <c r="Y8503">
        <f>SUMIF(货件明细!K:K,F8503,货件明细!I:I)</f>
        <v>16.546</v>
      </c>
      <c r="Z8503">
        <f t="shared" si="530"/>
        <v>0.853999999999999</v>
      </c>
      <c r="AA8503">
        <f>SUMIF(货件明细!K:K,F8503,货件明细!J:J)</f>
        <v>1280.8</v>
      </c>
      <c r="AB8503">
        <f t="shared" si="531"/>
        <v>0</v>
      </c>
    </row>
    <row r="8504" spans="1:28">
      <c r="A8504">
        <v>2026</v>
      </c>
      <c r="B8504">
        <v>1</v>
      </c>
      <c r="C8504">
        <v>4</v>
      </c>
      <c r="D8504" s="4">
        <v>46046</v>
      </c>
      <c r="E8504" t="s">
        <v>28</v>
      </c>
      <c r="F8504" t="s">
        <v>8728</v>
      </c>
      <c r="G8504" t="s">
        <v>275</v>
      </c>
      <c r="H8504" t="s">
        <v>31</v>
      </c>
      <c r="I8504" t="s">
        <v>41</v>
      </c>
      <c r="J8504" t="s">
        <v>33</v>
      </c>
      <c r="K8504" t="s">
        <v>33</v>
      </c>
      <c r="L8504" t="s">
        <v>34</v>
      </c>
      <c r="M8504" t="s">
        <v>3706</v>
      </c>
      <c r="N8504" t="s">
        <v>6489</v>
      </c>
      <c r="O8504">
        <v>42.35</v>
      </c>
      <c r="P8504">
        <v>40</v>
      </c>
      <c r="Q8504">
        <v>2524</v>
      </c>
      <c r="R8504">
        <v>2564</v>
      </c>
      <c r="S8504">
        <v>378.08</v>
      </c>
      <c r="T8504">
        <v>2942.08</v>
      </c>
      <c r="U8504">
        <v>290</v>
      </c>
      <c r="V8504">
        <f>SUMIF(货件明细!K:K,F8504,货件明细!AQ:AQ)</f>
        <v>290</v>
      </c>
      <c r="W8504">
        <f t="shared" si="528"/>
        <v>0</v>
      </c>
      <c r="X8504">
        <f t="shared" si="529"/>
        <v>290</v>
      </c>
      <c r="Y8504">
        <f>SUMIF(货件明细!K:K,F8504,货件明细!I:I)</f>
        <v>38.46</v>
      </c>
      <c r="Z8504">
        <f t="shared" si="530"/>
        <v>3.89</v>
      </c>
      <c r="AA8504">
        <f>SUMIF(货件明细!K:K,F8504,货件明细!J:J)</f>
        <v>2942.08</v>
      </c>
      <c r="AB8504">
        <f t="shared" si="531"/>
        <v>0</v>
      </c>
    </row>
    <row r="8505" spans="1:28">
      <c r="A8505">
        <v>2026</v>
      </c>
      <c r="B8505">
        <v>1</v>
      </c>
      <c r="C8505">
        <v>4</v>
      </c>
      <c r="D8505" s="4">
        <v>46046</v>
      </c>
      <c r="E8505" t="s">
        <v>28</v>
      </c>
      <c r="F8505" t="s">
        <v>8729</v>
      </c>
      <c r="G8505" t="s">
        <v>275</v>
      </c>
      <c r="H8505" t="s">
        <v>31</v>
      </c>
      <c r="I8505" t="s">
        <v>57</v>
      </c>
      <c r="J8505" t="s">
        <v>33</v>
      </c>
      <c r="K8505" t="s">
        <v>33</v>
      </c>
      <c r="L8505" t="s">
        <v>34</v>
      </c>
      <c r="M8505" t="s">
        <v>3706</v>
      </c>
      <c r="N8505" t="s">
        <v>6489</v>
      </c>
      <c r="O8505">
        <v>14</v>
      </c>
      <c r="P8505">
        <v>40</v>
      </c>
      <c r="Q8505">
        <v>842</v>
      </c>
      <c r="R8505">
        <v>882</v>
      </c>
      <c r="S8505">
        <v>166.8</v>
      </c>
      <c r="T8505">
        <v>1048.8</v>
      </c>
      <c r="U8505">
        <v>150</v>
      </c>
      <c r="V8505">
        <f>SUMIF(货件明细!K:K,F8505,货件明细!AQ:AQ)</f>
        <v>150</v>
      </c>
      <c r="W8505">
        <f t="shared" si="528"/>
        <v>0</v>
      </c>
      <c r="X8505">
        <f t="shared" si="529"/>
        <v>150</v>
      </c>
      <c r="Y8505">
        <f>SUMIF(货件明细!K:K,F8505,货件明细!I:I)</f>
        <v>13.05</v>
      </c>
      <c r="Z8505">
        <f t="shared" si="530"/>
        <v>0.949999999999999</v>
      </c>
      <c r="AA8505">
        <f>SUMIF(货件明细!K:K,F8505,货件明细!J:J)</f>
        <v>1048.8</v>
      </c>
      <c r="AB8505">
        <f t="shared" si="531"/>
        <v>0</v>
      </c>
    </row>
    <row r="8506" spans="1:28">
      <c r="A8506">
        <v>2026</v>
      </c>
      <c r="B8506">
        <v>1</v>
      </c>
      <c r="C8506">
        <v>4</v>
      </c>
      <c r="D8506" s="4">
        <v>46046</v>
      </c>
      <c r="E8506" t="s">
        <v>28</v>
      </c>
      <c r="F8506" t="s">
        <v>8730</v>
      </c>
      <c r="G8506" t="s">
        <v>275</v>
      </c>
      <c r="H8506" t="s">
        <v>31</v>
      </c>
      <c r="I8506" t="s">
        <v>96</v>
      </c>
      <c r="J8506" t="s">
        <v>1110</v>
      </c>
      <c r="K8506" t="s">
        <v>1110</v>
      </c>
      <c r="L8506" t="s">
        <v>34</v>
      </c>
      <c r="M8506" t="s">
        <v>3706</v>
      </c>
      <c r="N8506" t="s">
        <v>2857</v>
      </c>
      <c r="O8506">
        <v>16.49</v>
      </c>
      <c r="P8506">
        <v>60</v>
      </c>
      <c r="Q8506">
        <v>624</v>
      </c>
      <c r="R8506">
        <v>684</v>
      </c>
      <c r="S8506">
        <v>155.68</v>
      </c>
      <c r="T8506">
        <v>839.68</v>
      </c>
      <c r="U8506">
        <v>110</v>
      </c>
      <c r="V8506">
        <f>SUMIF(货件明细!K:K,F8506,货件明细!AQ:AQ)</f>
        <v>110</v>
      </c>
      <c r="W8506">
        <f t="shared" si="528"/>
        <v>0</v>
      </c>
      <c r="X8506">
        <f t="shared" si="529"/>
        <v>110</v>
      </c>
      <c r="Y8506">
        <f>SUMIF(货件明细!K:K,F8506,货件明细!I:I)</f>
        <v>15.41</v>
      </c>
      <c r="Z8506">
        <f t="shared" si="530"/>
        <v>1.08</v>
      </c>
      <c r="AA8506">
        <f>SUMIF(货件明细!K:K,F8506,货件明细!J:J)</f>
        <v>839.68</v>
      </c>
      <c r="AB8506">
        <f t="shared" si="531"/>
        <v>0</v>
      </c>
    </row>
    <row r="8507" spans="1:28">
      <c r="A8507">
        <v>2026</v>
      </c>
      <c r="B8507">
        <v>1</v>
      </c>
      <c r="C8507">
        <v>4</v>
      </c>
      <c r="D8507" s="4">
        <v>46046</v>
      </c>
      <c r="E8507" t="s">
        <v>28</v>
      </c>
      <c r="F8507" t="s">
        <v>8731</v>
      </c>
      <c r="G8507" t="s">
        <v>275</v>
      </c>
      <c r="H8507" t="s">
        <v>31</v>
      </c>
      <c r="I8507" t="s">
        <v>39</v>
      </c>
      <c r="J8507" t="s">
        <v>1110</v>
      </c>
      <c r="K8507" t="s">
        <v>1110</v>
      </c>
      <c r="L8507" t="s">
        <v>34</v>
      </c>
      <c r="M8507" t="s">
        <v>3706</v>
      </c>
      <c r="N8507" t="s">
        <v>2857</v>
      </c>
      <c r="O8507">
        <v>12.9</v>
      </c>
      <c r="P8507">
        <v>60</v>
      </c>
      <c r="Q8507">
        <v>507</v>
      </c>
      <c r="R8507">
        <v>567</v>
      </c>
      <c r="S8507">
        <v>97.3</v>
      </c>
      <c r="T8507">
        <v>664.3</v>
      </c>
      <c r="U8507">
        <v>70</v>
      </c>
      <c r="V8507">
        <f>SUMIF(货件明细!K:K,F8507,货件明细!AQ:AQ)</f>
        <v>70</v>
      </c>
      <c r="W8507">
        <f t="shared" si="528"/>
        <v>0</v>
      </c>
      <c r="X8507">
        <f t="shared" si="529"/>
        <v>70</v>
      </c>
      <c r="Y8507">
        <f>SUMIF(货件明细!K:K,F8507,货件明细!I:I)</f>
        <v>12.425</v>
      </c>
      <c r="Z8507">
        <f t="shared" si="530"/>
        <v>0.475</v>
      </c>
      <c r="AA8507">
        <f>SUMIF(货件明细!K:K,F8507,货件明细!J:J)</f>
        <v>664.3</v>
      </c>
      <c r="AB8507">
        <f t="shared" si="531"/>
        <v>0</v>
      </c>
    </row>
    <row r="8508" spans="1:28">
      <c r="A8508">
        <v>2026</v>
      </c>
      <c r="B8508">
        <v>1</v>
      </c>
      <c r="C8508">
        <v>4</v>
      </c>
      <c r="D8508" s="4">
        <v>46046</v>
      </c>
      <c r="E8508" t="s">
        <v>28</v>
      </c>
      <c r="F8508" t="s">
        <v>8732</v>
      </c>
      <c r="G8508" t="s">
        <v>275</v>
      </c>
      <c r="H8508" t="s">
        <v>31</v>
      </c>
      <c r="I8508" t="s">
        <v>80</v>
      </c>
      <c r="J8508" t="s">
        <v>1110</v>
      </c>
      <c r="K8508" t="s">
        <v>1110</v>
      </c>
      <c r="L8508" t="s">
        <v>34</v>
      </c>
      <c r="M8508" t="s">
        <v>3706</v>
      </c>
      <c r="N8508" t="s">
        <v>2857</v>
      </c>
      <c r="O8508">
        <v>13.35</v>
      </c>
      <c r="P8508">
        <v>60</v>
      </c>
      <c r="Q8508">
        <v>546</v>
      </c>
      <c r="R8508">
        <v>606</v>
      </c>
      <c r="S8508">
        <v>72.28</v>
      </c>
      <c r="T8508">
        <v>678.28</v>
      </c>
      <c r="U8508">
        <v>65</v>
      </c>
      <c r="V8508">
        <f>SUMIF(货件明细!K:K,F8508,货件明细!AQ:AQ)</f>
        <v>65</v>
      </c>
      <c r="W8508">
        <f t="shared" si="528"/>
        <v>0</v>
      </c>
      <c r="X8508">
        <f t="shared" si="529"/>
        <v>65</v>
      </c>
      <c r="Y8508">
        <f>SUMIF(货件明细!K:K,F8508,货件明细!I:I)</f>
        <v>12.22</v>
      </c>
      <c r="Z8508">
        <f t="shared" si="530"/>
        <v>1.13</v>
      </c>
      <c r="AA8508">
        <f>SUMIF(货件明细!K:K,F8508,货件明细!J:J)</f>
        <v>678.28</v>
      </c>
      <c r="AB8508">
        <f t="shared" si="531"/>
        <v>0</v>
      </c>
    </row>
    <row r="8509" spans="1:28">
      <c r="A8509">
        <v>2026</v>
      </c>
      <c r="B8509">
        <v>1</v>
      </c>
      <c r="C8509">
        <v>4</v>
      </c>
      <c r="D8509" s="4">
        <v>46046</v>
      </c>
      <c r="E8509" t="s">
        <v>28</v>
      </c>
      <c r="F8509" t="s">
        <v>8733</v>
      </c>
      <c r="G8509" t="s">
        <v>275</v>
      </c>
      <c r="H8509" t="s">
        <v>31</v>
      </c>
      <c r="I8509" t="s">
        <v>96</v>
      </c>
      <c r="J8509" t="s">
        <v>1110</v>
      </c>
      <c r="K8509" t="s">
        <v>1110</v>
      </c>
      <c r="L8509" t="s">
        <v>34</v>
      </c>
      <c r="M8509" t="s">
        <v>3706</v>
      </c>
      <c r="N8509" t="s">
        <v>2857</v>
      </c>
      <c r="O8509">
        <v>21.17</v>
      </c>
      <c r="P8509">
        <v>60</v>
      </c>
      <c r="Q8509">
        <v>819</v>
      </c>
      <c r="R8509">
        <v>879</v>
      </c>
      <c r="S8509">
        <v>186.26</v>
      </c>
      <c r="T8509">
        <v>1065.26</v>
      </c>
      <c r="U8509">
        <v>125</v>
      </c>
      <c r="V8509">
        <f>SUMIF(货件明细!K:K,F8509,货件明细!AQ:AQ)</f>
        <v>125</v>
      </c>
      <c r="W8509">
        <f t="shared" si="528"/>
        <v>0</v>
      </c>
      <c r="X8509">
        <f t="shared" si="529"/>
        <v>125</v>
      </c>
      <c r="Y8509">
        <f>SUMIF(货件明细!K:K,F8509,货件明细!I:I)</f>
        <v>20.19</v>
      </c>
      <c r="Z8509">
        <f t="shared" si="530"/>
        <v>0.98</v>
      </c>
      <c r="AA8509">
        <f>SUMIF(货件明细!K:K,F8509,货件明细!J:J)</f>
        <v>1065.26</v>
      </c>
      <c r="AB8509">
        <f t="shared" si="531"/>
        <v>0</v>
      </c>
    </row>
    <row r="8510" spans="1:28">
      <c r="A8510">
        <v>2026</v>
      </c>
      <c r="B8510">
        <v>1</v>
      </c>
      <c r="C8510">
        <v>4</v>
      </c>
      <c r="D8510" s="4">
        <v>46046</v>
      </c>
      <c r="E8510" t="s">
        <v>28</v>
      </c>
      <c r="F8510" t="s">
        <v>8734</v>
      </c>
      <c r="G8510" t="s">
        <v>275</v>
      </c>
      <c r="H8510" t="s">
        <v>31</v>
      </c>
      <c r="I8510" t="s">
        <v>96</v>
      </c>
      <c r="J8510" t="s">
        <v>1110</v>
      </c>
      <c r="K8510" t="s">
        <v>1110</v>
      </c>
      <c r="L8510" t="s">
        <v>34</v>
      </c>
      <c r="M8510" t="s">
        <v>3706</v>
      </c>
      <c r="N8510" t="s">
        <v>2857</v>
      </c>
      <c r="O8510">
        <v>58.6</v>
      </c>
      <c r="P8510">
        <v>60</v>
      </c>
      <c r="Q8510">
        <v>2301</v>
      </c>
      <c r="R8510">
        <v>2361</v>
      </c>
      <c r="S8510">
        <v>411.44</v>
      </c>
      <c r="T8510">
        <v>2772.44</v>
      </c>
      <c r="U8510">
        <v>340</v>
      </c>
      <c r="V8510">
        <f>SUMIF(货件明细!K:K,F8510,货件明细!AQ:AQ)</f>
        <v>340</v>
      </c>
      <c r="W8510">
        <f t="shared" si="528"/>
        <v>0</v>
      </c>
      <c r="X8510">
        <f t="shared" si="529"/>
        <v>340</v>
      </c>
      <c r="Y8510">
        <f>SUMIF(货件明细!K:K,F8510,货件明细!I:I)</f>
        <v>55.37</v>
      </c>
      <c r="Z8510">
        <f t="shared" si="530"/>
        <v>3.23</v>
      </c>
      <c r="AA8510">
        <f>SUMIF(货件明细!K:K,F8510,货件明细!J:J)</f>
        <v>2772.44</v>
      </c>
      <c r="AB8510">
        <f t="shared" si="531"/>
        <v>0</v>
      </c>
    </row>
    <row r="8511" spans="1:28">
      <c r="A8511">
        <v>2026</v>
      </c>
      <c r="B8511">
        <v>1</v>
      </c>
      <c r="C8511">
        <v>4</v>
      </c>
      <c r="D8511" s="4">
        <v>46046</v>
      </c>
      <c r="E8511" t="s">
        <v>28</v>
      </c>
      <c r="F8511" t="s">
        <v>8735</v>
      </c>
      <c r="G8511" t="s">
        <v>275</v>
      </c>
      <c r="H8511" t="s">
        <v>31</v>
      </c>
      <c r="I8511" t="s">
        <v>96</v>
      </c>
      <c r="J8511" t="s">
        <v>1110</v>
      </c>
      <c r="K8511" t="s">
        <v>1110</v>
      </c>
      <c r="L8511" t="s">
        <v>34</v>
      </c>
      <c r="M8511" t="s">
        <v>3706</v>
      </c>
      <c r="N8511" t="s">
        <v>2857</v>
      </c>
      <c r="O8511">
        <v>32.5</v>
      </c>
      <c r="P8511">
        <v>75</v>
      </c>
      <c r="Q8511">
        <v>1287</v>
      </c>
      <c r="R8511">
        <v>1362</v>
      </c>
      <c r="S8511">
        <v>165.827</v>
      </c>
      <c r="T8511">
        <v>1527.827</v>
      </c>
      <c r="U8511">
        <v>140</v>
      </c>
      <c r="V8511">
        <f>SUMIF(货件明细!K:K,F8511,货件明细!AQ:AQ)</f>
        <v>140</v>
      </c>
      <c r="W8511">
        <f t="shared" ref="W8511:W8574" si="532">IF(V8511=U8511,0,1)</f>
        <v>0</v>
      </c>
      <c r="X8511">
        <f t="shared" ref="X8511:X8574" si="533">U8511</f>
        <v>140</v>
      </c>
      <c r="Y8511">
        <f>SUMIF(货件明细!K:K,F8511,货件明细!I:I)</f>
        <v>30.935</v>
      </c>
      <c r="Z8511">
        <f t="shared" ref="Z8511:Z8574" si="534">O8511-Y8511</f>
        <v>1.565</v>
      </c>
      <c r="AA8511">
        <f>SUMIF(货件明细!K:K,F8511,货件明细!J:J)</f>
        <v>1527.827</v>
      </c>
      <c r="AB8511">
        <f t="shared" ref="AB8511:AB8574" si="535">IF(T8511=AA8511,0,1)</f>
        <v>0</v>
      </c>
    </row>
    <row r="8512" spans="1:28">
      <c r="A8512">
        <v>2026</v>
      </c>
      <c r="B8512">
        <v>1</v>
      </c>
      <c r="C8512">
        <v>4</v>
      </c>
      <c r="D8512" s="4">
        <v>46046</v>
      </c>
      <c r="E8512" t="s">
        <v>28</v>
      </c>
      <c r="F8512" t="s">
        <v>8736</v>
      </c>
      <c r="G8512" t="s">
        <v>275</v>
      </c>
      <c r="H8512" t="s">
        <v>31</v>
      </c>
      <c r="I8512" t="s">
        <v>39</v>
      </c>
      <c r="J8512" t="s">
        <v>1110</v>
      </c>
      <c r="K8512" t="s">
        <v>1110</v>
      </c>
      <c r="L8512" t="s">
        <v>34</v>
      </c>
      <c r="M8512" t="s">
        <v>3706</v>
      </c>
      <c r="N8512" t="s">
        <v>2857</v>
      </c>
      <c r="O8512">
        <v>16.3</v>
      </c>
      <c r="P8512">
        <v>75</v>
      </c>
      <c r="Q8512">
        <v>624</v>
      </c>
      <c r="R8512">
        <v>699</v>
      </c>
      <c r="S8512">
        <v>161.24</v>
      </c>
      <c r="T8512">
        <v>860.24</v>
      </c>
      <c r="U8512">
        <v>145</v>
      </c>
      <c r="V8512">
        <f>SUMIF(货件明细!K:K,F8512,货件明细!AQ:AQ)</f>
        <v>145</v>
      </c>
      <c r="W8512">
        <f t="shared" si="532"/>
        <v>0</v>
      </c>
      <c r="X8512">
        <f t="shared" si="533"/>
        <v>145</v>
      </c>
      <c r="Y8512">
        <f>SUMIF(货件明细!K:K,F8512,货件明细!I:I)</f>
        <v>15.535</v>
      </c>
      <c r="Z8512">
        <f t="shared" si="534"/>
        <v>0.765000000000001</v>
      </c>
      <c r="AA8512">
        <f>SUMIF(货件明细!K:K,F8512,货件明细!J:J)</f>
        <v>860.24</v>
      </c>
      <c r="AB8512">
        <f t="shared" si="535"/>
        <v>0</v>
      </c>
    </row>
    <row r="8513" spans="1:28">
      <c r="A8513">
        <v>2026</v>
      </c>
      <c r="B8513">
        <v>1</v>
      </c>
      <c r="C8513">
        <v>4</v>
      </c>
      <c r="D8513" s="4">
        <v>46046</v>
      </c>
      <c r="E8513" t="s">
        <v>28</v>
      </c>
      <c r="F8513" t="s">
        <v>8737</v>
      </c>
      <c r="G8513" t="s">
        <v>275</v>
      </c>
      <c r="H8513" t="s">
        <v>31</v>
      </c>
      <c r="I8513" t="s">
        <v>4634</v>
      </c>
      <c r="J8513" t="s">
        <v>1110</v>
      </c>
      <c r="K8513" t="s">
        <v>1110</v>
      </c>
      <c r="L8513" t="s">
        <v>34</v>
      </c>
      <c r="M8513" t="s">
        <v>3706</v>
      </c>
      <c r="N8513" t="s">
        <v>2857</v>
      </c>
      <c r="O8513">
        <v>33.34</v>
      </c>
      <c r="P8513">
        <v>75</v>
      </c>
      <c r="Q8513">
        <v>1287</v>
      </c>
      <c r="R8513">
        <v>1362</v>
      </c>
      <c r="S8513">
        <v>162.63</v>
      </c>
      <c r="T8513">
        <v>1524.63</v>
      </c>
      <c r="U8513">
        <v>90</v>
      </c>
      <c r="V8513">
        <f>SUMIF(货件明细!K:K,F8513,货件明细!AQ:AQ)</f>
        <v>90</v>
      </c>
      <c r="W8513">
        <f t="shared" si="532"/>
        <v>0</v>
      </c>
      <c r="X8513">
        <f t="shared" si="533"/>
        <v>90</v>
      </c>
      <c r="Y8513">
        <f>SUMIF(货件明细!K:K,F8513,货件明细!I:I)</f>
        <v>31.77</v>
      </c>
      <c r="Z8513">
        <f t="shared" si="534"/>
        <v>1.57</v>
      </c>
      <c r="AA8513">
        <f>SUMIF(货件明细!K:K,F8513,货件明细!J:J)</f>
        <v>1524.63</v>
      </c>
      <c r="AB8513">
        <f t="shared" si="535"/>
        <v>0</v>
      </c>
    </row>
    <row r="8514" spans="1:28">
      <c r="A8514">
        <v>2026</v>
      </c>
      <c r="B8514">
        <v>1</v>
      </c>
      <c r="C8514">
        <v>4</v>
      </c>
      <c r="D8514" s="4">
        <v>46046</v>
      </c>
      <c r="E8514" t="s">
        <v>28</v>
      </c>
      <c r="F8514" t="s">
        <v>8738</v>
      </c>
      <c r="G8514" t="s">
        <v>275</v>
      </c>
      <c r="H8514" t="s">
        <v>31</v>
      </c>
      <c r="I8514" t="s">
        <v>145</v>
      </c>
      <c r="J8514" t="s">
        <v>1110</v>
      </c>
      <c r="K8514" t="s">
        <v>1110</v>
      </c>
      <c r="L8514" t="s">
        <v>34</v>
      </c>
      <c r="M8514" t="s">
        <v>3706</v>
      </c>
      <c r="N8514" t="s">
        <v>2857</v>
      </c>
      <c r="O8514">
        <v>23.42</v>
      </c>
      <c r="P8514">
        <v>75</v>
      </c>
      <c r="Q8514">
        <v>936</v>
      </c>
      <c r="R8514">
        <v>1011</v>
      </c>
      <c r="S8514">
        <v>99.385</v>
      </c>
      <c r="T8514">
        <v>1110.385</v>
      </c>
      <c r="U8514">
        <v>55</v>
      </c>
      <c r="V8514">
        <f>SUMIF(货件明细!K:K,F8514,货件明细!AQ:AQ)</f>
        <v>55</v>
      </c>
      <c r="W8514">
        <f t="shared" si="532"/>
        <v>0</v>
      </c>
      <c r="X8514">
        <f t="shared" si="533"/>
        <v>55</v>
      </c>
      <c r="Y8514">
        <f>SUMIF(货件明细!K:K,F8514,货件明细!I:I)</f>
        <v>22</v>
      </c>
      <c r="Z8514">
        <f t="shared" si="534"/>
        <v>1.42</v>
      </c>
      <c r="AA8514">
        <f>SUMIF(货件明细!K:K,F8514,货件明细!J:J)</f>
        <v>1110.385</v>
      </c>
      <c r="AB8514">
        <f t="shared" si="535"/>
        <v>0</v>
      </c>
    </row>
    <row r="8515" spans="1:28">
      <c r="A8515">
        <v>2026</v>
      </c>
      <c r="B8515">
        <v>1</v>
      </c>
      <c r="C8515">
        <v>4</v>
      </c>
      <c r="D8515" s="4">
        <v>46046</v>
      </c>
      <c r="E8515" t="s">
        <v>28</v>
      </c>
      <c r="F8515" t="s">
        <v>8739</v>
      </c>
      <c r="G8515" t="s">
        <v>54</v>
      </c>
      <c r="H8515" t="s">
        <v>31</v>
      </c>
      <c r="I8515" t="s">
        <v>39</v>
      </c>
      <c r="J8515" t="s">
        <v>58</v>
      </c>
      <c r="K8515" t="s">
        <v>58</v>
      </c>
      <c r="L8515" t="s">
        <v>46</v>
      </c>
      <c r="M8515" t="s">
        <v>5001</v>
      </c>
      <c r="N8515" t="s">
        <v>6725</v>
      </c>
      <c r="O8515">
        <v>15.4</v>
      </c>
      <c r="P8515">
        <v>37.5</v>
      </c>
      <c r="Q8515">
        <v>125.164285714286</v>
      </c>
      <c r="R8515">
        <v>162.664285714286</v>
      </c>
      <c r="S8515">
        <v>0</v>
      </c>
      <c r="T8515">
        <v>162.664285714286</v>
      </c>
      <c r="U8515">
        <v>73</v>
      </c>
      <c r="V8515">
        <f>SUMIF(货件明细!K:K,F8515,货件明细!AQ:AQ)</f>
        <v>0</v>
      </c>
      <c r="W8515">
        <f t="shared" si="532"/>
        <v>1</v>
      </c>
      <c r="X8515">
        <f t="shared" si="533"/>
        <v>73</v>
      </c>
      <c r="Y8515">
        <f>SUMIF(货件明细!K:K,F8515,货件明细!I:I)</f>
        <v>0</v>
      </c>
      <c r="Z8515">
        <f t="shared" si="534"/>
        <v>15.4</v>
      </c>
      <c r="AA8515">
        <f>SUMIF(货件明细!K:K,F8515,货件明细!J:J)</f>
        <v>0</v>
      </c>
      <c r="AB8515">
        <f t="shared" si="535"/>
        <v>1</v>
      </c>
    </row>
    <row r="8516" spans="1:28">
      <c r="A8516">
        <v>2026</v>
      </c>
      <c r="B8516">
        <v>1</v>
      </c>
      <c r="C8516">
        <v>4</v>
      </c>
      <c r="D8516" s="4">
        <v>46046</v>
      </c>
      <c r="E8516" t="s">
        <v>28</v>
      </c>
      <c r="F8516" t="s">
        <v>8740</v>
      </c>
      <c r="G8516" t="s">
        <v>269</v>
      </c>
      <c r="H8516" t="s">
        <v>31</v>
      </c>
      <c r="I8516" t="s">
        <v>39</v>
      </c>
      <c r="J8516" t="s">
        <v>58</v>
      </c>
      <c r="K8516" t="s">
        <v>58</v>
      </c>
      <c r="L8516" t="s">
        <v>46</v>
      </c>
      <c r="M8516" t="s">
        <v>5001</v>
      </c>
      <c r="N8516" t="s">
        <v>6725</v>
      </c>
      <c r="O8516">
        <v>15.4</v>
      </c>
      <c r="P8516">
        <v>37.5</v>
      </c>
      <c r="Q8516">
        <v>120.214285714286</v>
      </c>
      <c r="R8516">
        <v>157.714285714286</v>
      </c>
      <c r="S8516">
        <v>0</v>
      </c>
      <c r="T8516">
        <v>157.714285714286</v>
      </c>
      <c r="U8516">
        <v>73</v>
      </c>
      <c r="V8516">
        <f>SUMIF(货件明细!K:K,F8516,货件明细!AQ:AQ)</f>
        <v>0</v>
      </c>
      <c r="W8516">
        <f t="shared" si="532"/>
        <v>1</v>
      </c>
      <c r="X8516">
        <f t="shared" si="533"/>
        <v>73</v>
      </c>
      <c r="Y8516">
        <f>SUMIF(货件明细!K:K,F8516,货件明细!I:I)</f>
        <v>0</v>
      </c>
      <c r="Z8516">
        <f t="shared" si="534"/>
        <v>15.4</v>
      </c>
      <c r="AA8516">
        <f>SUMIF(货件明细!K:K,F8516,货件明细!J:J)</f>
        <v>0</v>
      </c>
      <c r="AB8516">
        <f t="shared" si="535"/>
        <v>1</v>
      </c>
    </row>
    <row r="8517" spans="1:28">
      <c r="A8517">
        <v>2026</v>
      </c>
      <c r="B8517">
        <v>1</v>
      </c>
      <c r="C8517">
        <v>4</v>
      </c>
      <c r="D8517" s="4">
        <v>46046</v>
      </c>
      <c r="E8517" t="s">
        <v>28</v>
      </c>
      <c r="F8517" t="s">
        <v>8741</v>
      </c>
      <c r="G8517" t="s">
        <v>372</v>
      </c>
      <c r="H8517" t="s">
        <v>71</v>
      </c>
      <c r="I8517" t="s">
        <v>39</v>
      </c>
      <c r="J8517" t="s">
        <v>58</v>
      </c>
      <c r="K8517" t="s">
        <v>58</v>
      </c>
      <c r="L8517" t="s">
        <v>46</v>
      </c>
      <c r="M8517" t="s">
        <v>5001</v>
      </c>
      <c r="N8517" t="s">
        <v>6725</v>
      </c>
      <c r="O8517">
        <v>15.4</v>
      </c>
      <c r="P8517">
        <v>25</v>
      </c>
      <c r="Q8517">
        <v>64.32</v>
      </c>
      <c r="R8517">
        <v>89.32</v>
      </c>
      <c r="S8517">
        <v>0</v>
      </c>
      <c r="T8517">
        <v>89.32</v>
      </c>
      <c r="U8517">
        <v>73</v>
      </c>
      <c r="V8517">
        <f>SUMIF(货件明细!K:K,F8517,货件明细!AQ:AQ)</f>
        <v>0</v>
      </c>
      <c r="W8517">
        <f t="shared" si="532"/>
        <v>1</v>
      </c>
      <c r="X8517">
        <f t="shared" si="533"/>
        <v>73</v>
      </c>
      <c r="Y8517">
        <f>SUMIF(货件明细!K:K,F8517,货件明细!I:I)</f>
        <v>0</v>
      </c>
      <c r="Z8517">
        <f t="shared" si="534"/>
        <v>15.4</v>
      </c>
      <c r="AA8517">
        <f>SUMIF(货件明细!K:K,F8517,货件明细!J:J)</f>
        <v>0</v>
      </c>
      <c r="AB8517">
        <f t="shared" si="535"/>
        <v>1</v>
      </c>
    </row>
    <row r="8518" spans="1:28">
      <c r="A8518">
        <v>2026</v>
      </c>
      <c r="B8518">
        <v>1</v>
      </c>
      <c r="C8518">
        <v>4</v>
      </c>
      <c r="D8518" s="4">
        <v>46046</v>
      </c>
      <c r="E8518" t="s">
        <v>28</v>
      </c>
      <c r="F8518" t="s">
        <v>8742</v>
      </c>
      <c r="G8518" t="s">
        <v>1610</v>
      </c>
      <c r="H8518" t="s">
        <v>71</v>
      </c>
      <c r="I8518" t="s">
        <v>39</v>
      </c>
      <c r="J8518" t="s">
        <v>58</v>
      </c>
      <c r="K8518" t="s">
        <v>58</v>
      </c>
      <c r="L8518" t="s">
        <v>46</v>
      </c>
      <c r="M8518" t="s">
        <v>5001</v>
      </c>
      <c r="N8518" t="s">
        <v>6725</v>
      </c>
      <c r="O8518">
        <v>15.4</v>
      </c>
      <c r="P8518">
        <v>25</v>
      </c>
      <c r="Q8518">
        <v>58.8107142857143</v>
      </c>
      <c r="R8518">
        <v>83.8107142857143</v>
      </c>
      <c r="S8518">
        <v>0</v>
      </c>
      <c r="T8518">
        <v>83.8107142857143</v>
      </c>
      <c r="U8518">
        <v>73</v>
      </c>
      <c r="V8518">
        <f>SUMIF(货件明细!K:K,F8518,货件明细!AQ:AQ)</f>
        <v>0</v>
      </c>
      <c r="W8518">
        <f t="shared" si="532"/>
        <v>1</v>
      </c>
      <c r="X8518">
        <f t="shared" si="533"/>
        <v>73</v>
      </c>
      <c r="Y8518">
        <f>SUMIF(货件明细!K:K,F8518,货件明细!I:I)</f>
        <v>0</v>
      </c>
      <c r="Z8518">
        <f t="shared" si="534"/>
        <v>15.4</v>
      </c>
      <c r="AA8518">
        <f>SUMIF(货件明细!K:K,F8518,货件明细!J:J)</f>
        <v>0</v>
      </c>
      <c r="AB8518">
        <f t="shared" si="535"/>
        <v>1</v>
      </c>
    </row>
    <row r="8519" spans="1:28">
      <c r="A8519">
        <v>2026</v>
      </c>
      <c r="B8519">
        <v>1</v>
      </c>
      <c r="C8519">
        <v>4</v>
      </c>
      <c r="D8519" s="4">
        <v>46046</v>
      </c>
      <c r="E8519" t="s">
        <v>28</v>
      </c>
      <c r="F8519" t="s">
        <v>8743</v>
      </c>
      <c r="G8519" t="s">
        <v>163</v>
      </c>
      <c r="H8519" t="s">
        <v>71</v>
      </c>
      <c r="I8519" t="s">
        <v>39</v>
      </c>
      <c r="J8519" t="s">
        <v>58</v>
      </c>
      <c r="K8519" t="s">
        <v>58</v>
      </c>
      <c r="L8519" t="s">
        <v>46</v>
      </c>
      <c r="M8519" t="s">
        <v>5001</v>
      </c>
      <c r="N8519" t="s">
        <v>6725</v>
      </c>
      <c r="O8519">
        <v>15.4</v>
      </c>
      <c r="P8519">
        <v>25</v>
      </c>
      <c r="Q8519">
        <v>66.0785714285714</v>
      </c>
      <c r="R8519">
        <v>91.0785714285714</v>
      </c>
      <c r="S8519">
        <v>0</v>
      </c>
      <c r="T8519">
        <v>91.0785714285714</v>
      </c>
      <c r="U8519">
        <v>73</v>
      </c>
      <c r="V8519">
        <f>SUMIF(货件明细!K:K,F8519,货件明细!AQ:AQ)</f>
        <v>0</v>
      </c>
      <c r="W8519">
        <f t="shared" si="532"/>
        <v>1</v>
      </c>
      <c r="X8519">
        <f t="shared" si="533"/>
        <v>73</v>
      </c>
      <c r="Y8519">
        <f>SUMIF(货件明细!K:K,F8519,货件明细!I:I)</f>
        <v>0</v>
      </c>
      <c r="Z8519">
        <f t="shared" si="534"/>
        <v>15.4</v>
      </c>
      <c r="AA8519">
        <f>SUMIF(货件明细!K:K,F8519,货件明细!J:J)</f>
        <v>0</v>
      </c>
      <c r="AB8519">
        <f t="shared" si="535"/>
        <v>1</v>
      </c>
    </row>
    <row r="8520" spans="1:28">
      <c r="A8520">
        <v>2026</v>
      </c>
      <c r="B8520">
        <v>1</v>
      </c>
      <c r="C8520">
        <v>4</v>
      </c>
      <c r="D8520" s="4">
        <v>46046</v>
      </c>
      <c r="E8520" t="s">
        <v>28</v>
      </c>
      <c r="F8520" t="s">
        <v>8744</v>
      </c>
      <c r="G8520" t="s">
        <v>54</v>
      </c>
      <c r="H8520" t="s">
        <v>31</v>
      </c>
      <c r="I8520" t="s">
        <v>96</v>
      </c>
      <c r="J8520" t="s">
        <v>58</v>
      </c>
      <c r="K8520" t="s">
        <v>58</v>
      </c>
      <c r="L8520" t="s">
        <v>46</v>
      </c>
      <c r="M8520" t="s">
        <v>5001</v>
      </c>
      <c r="N8520" t="s">
        <v>6725</v>
      </c>
      <c r="O8520">
        <v>40.85</v>
      </c>
      <c r="P8520">
        <v>37.5</v>
      </c>
      <c r="Q8520">
        <v>250.328571428571</v>
      </c>
      <c r="R8520">
        <v>287.828571428571</v>
      </c>
      <c r="S8520">
        <v>0</v>
      </c>
      <c r="T8520">
        <v>287.828571428571</v>
      </c>
      <c r="U8520">
        <v>274</v>
      </c>
      <c r="V8520">
        <f>SUMIF(货件明细!K:K,F8520,货件明细!AQ:AQ)</f>
        <v>0</v>
      </c>
      <c r="W8520">
        <f t="shared" si="532"/>
        <v>1</v>
      </c>
      <c r="X8520">
        <f t="shared" si="533"/>
        <v>274</v>
      </c>
      <c r="Y8520">
        <f>SUMIF(货件明细!K:K,F8520,货件明细!I:I)</f>
        <v>0</v>
      </c>
      <c r="Z8520">
        <f t="shared" si="534"/>
        <v>40.85</v>
      </c>
      <c r="AA8520">
        <f>SUMIF(货件明细!K:K,F8520,货件明细!J:J)</f>
        <v>0</v>
      </c>
      <c r="AB8520">
        <f t="shared" si="535"/>
        <v>1</v>
      </c>
    </row>
    <row r="8521" spans="1:28">
      <c r="A8521">
        <v>2026</v>
      </c>
      <c r="B8521">
        <v>1</v>
      </c>
      <c r="C8521">
        <v>4</v>
      </c>
      <c r="D8521" s="4">
        <v>46046</v>
      </c>
      <c r="E8521" t="s">
        <v>28</v>
      </c>
      <c r="F8521" t="s">
        <v>8745</v>
      </c>
      <c r="G8521" t="s">
        <v>269</v>
      </c>
      <c r="H8521" t="s">
        <v>31</v>
      </c>
      <c r="I8521" t="s">
        <v>96</v>
      </c>
      <c r="J8521" t="s">
        <v>58</v>
      </c>
      <c r="K8521" t="s">
        <v>58</v>
      </c>
      <c r="L8521" t="s">
        <v>46</v>
      </c>
      <c r="M8521" t="s">
        <v>5001</v>
      </c>
      <c r="N8521" t="s">
        <v>6725</v>
      </c>
      <c r="O8521">
        <v>40.85</v>
      </c>
      <c r="P8521">
        <v>37.5</v>
      </c>
      <c r="Q8521">
        <v>240.428571428571</v>
      </c>
      <c r="R8521">
        <v>277.928571428571</v>
      </c>
      <c r="S8521">
        <v>0</v>
      </c>
      <c r="T8521">
        <v>277.928571428571</v>
      </c>
      <c r="U8521">
        <v>274</v>
      </c>
      <c r="V8521">
        <f>SUMIF(货件明细!K:K,F8521,货件明细!AQ:AQ)</f>
        <v>0</v>
      </c>
      <c r="W8521">
        <f t="shared" si="532"/>
        <v>1</v>
      </c>
      <c r="X8521">
        <f t="shared" si="533"/>
        <v>274</v>
      </c>
      <c r="Y8521">
        <f>SUMIF(货件明细!K:K,F8521,货件明细!I:I)</f>
        <v>0</v>
      </c>
      <c r="Z8521">
        <f t="shared" si="534"/>
        <v>40.85</v>
      </c>
      <c r="AA8521">
        <f>SUMIF(货件明细!K:K,F8521,货件明细!J:J)</f>
        <v>0</v>
      </c>
      <c r="AB8521">
        <f t="shared" si="535"/>
        <v>1</v>
      </c>
    </row>
    <row r="8522" spans="1:28">
      <c r="A8522">
        <v>2026</v>
      </c>
      <c r="B8522">
        <v>1</v>
      </c>
      <c r="C8522">
        <v>4</v>
      </c>
      <c r="D8522" s="4">
        <v>46046</v>
      </c>
      <c r="E8522" t="s">
        <v>28</v>
      </c>
      <c r="F8522" t="s">
        <v>8746</v>
      </c>
      <c r="G8522" t="s">
        <v>372</v>
      </c>
      <c r="H8522" t="s">
        <v>71</v>
      </c>
      <c r="I8522" t="s">
        <v>96</v>
      </c>
      <c r="J8522" t="s">
        <v>58</v>
      </c>
      <c r="K8522" t="s">
        <v>58</v>
      </c>
      <c r="L8522" t="s">
        <v>46</v>
      </c>
      <c r="M8522" t="s">
        <v>5001</v>
      </c>
      <c r="N8522" t="s">
        <v>6725</v>
      </c>
      <c r="O8522">
        <v>40.85</v>
      </c>
      <c r="P8522">
        <v>25</v>
      </c>
      <c r="Q8522">
        <v>128.64</v>
      </c>
      <c r="R8522">
        <v>153.64</v>
      </c>
      <c r="S8522">
        <v>0</v>
      </c>
      <c r="T8522">
        <v>153.64</v>
      </c>
      <c r="U8522">
        <v>274</v>
      </c>
      <c r="V8522">
        <f>SUMIF(货件明细!K:K,F8522,货件明细!AQ:AQ)</f>
        <v>0</v>
      </c>
      <c r="W8522">
        <f t="shared" si="532"/>
        <v>1</v>
      </c>
      <c r="X8522">
        <f t="shared" si="533"/>
        <v>274</v>
      </c>
      <c r="Y8522">
        <f>SUMIF(货件明细!K:K,F8522,货件明细!I:I)</f>
        <v>0</v>
      </c>
      <c r="Z8522">
        <f t="shared" si="534"/>
        <v>40.85</v>
      </c>
      <c r="AA8522">
        <f>SUMIF(货件明细!K:K,F8522,货件明细!J:J)</f>
        <v>0</v>
      </c>
      <c r="AB8522">
        <f t="shared" si="535"/>
        <v>1</v>
      </c>
    </row>
    <row r="8523" spans="1:28">
      <c r="A8523">
        <v>2026</v>
      </c>
      <c r="B8523">
        <v>1</v>
      </c>
      <c r="C8523">
        <v>4</v>
      </c>
      <c r="D8523" s="4">
        <v>46046</v>
      </c>
      <c r="E8523" t="s">
        <v>28</v>
      </c>
      <c r="F8523" t="s">
        <v>8747</v>
      </c>
      <c r="G8523" t="s">
        <v>1610</v>
      </c>
      <c r="H8523" t="s">
        <v>71</v>
      </c>
      <c r="I8523" t="s">
        <v>96</v>
      </c>
      <c r="J8523" t="s">
        <v>58</v>
      </c>
      <c r="K8523" t="s">
        <v>58</v>
      </c>
      <c r="L8523" t="s">
        <v>46</v>
      </c>
      <c r="M8523" t="s">
        <v>5001</v>
      </c>
      <c r="N8523" t="s">
        <v>6725</v>
      </c>
      <c r="O8523">
        <v>40.85</v>
      </c>
      <c r="P8523">
        <v>25</v>
      </c>
      <c r="Q8523">
        <v>117.621428571429</v>
      </c>
      <c r="R8523">
        <v>142.621428571429</v>
      </c>
      <c r="S8523">
        <v>0</v>
      </c>
      <c r="T8523">
        <v>142.621428571429</v>
      </c>
      <c r="U8523">
        <v>274</v>
      </c>
      <c r="V8523">
        <f>SUMIF(货件明细!K:K,F8523,货件明细!AQ:AQ)</f>
        <v>0</v>
      </c>
      <c r="W8523">
        <f t="shared" si="532"/>
        <v>1</v>
      </c>
      <c r="X8523">
        <f t="shared" si="533"/>
        <v>274</v>
      </c>
      <c r="Y8523">
        <f>SUMIF(货件明细!K:K,F8523,货件明细!I:I)</f>
        <v>0</v>
      </c>
      <c r="Z8523">
        <f t="shared" si="534"/>
        <v>40.85</v>
      </c>
      <c r="AA8523">
        <f>SUMIF(货件明细!K:K,F8523,货件明细!J:J)</f>
        <v>0</v>
      </c>
      <c r="AB8523">
        <f t="shared" si="535"/>
        <v>1</v>
      </c>
    </row>
    <row r="8524" spans="1:28">
      <c r="A8524">
        <v>2026</v>
      </c>
      <c r="B8524">
        <v>1</v>
      </c>
      <c r="C8524">
        <v>4</v>
      </c>
      <c r="D8524" s="4">
        <v>46046</v>
      </c>
      <c r="E8524" t="s">
        <v>28</v>
      </c>
      <c r="F8524" t="s">
        <v>8748</v>
      </c>
      <c r="G8524" t="s">
        <v>163</v>
      </c>
      <c r="H8524" t="s">
        <v>71</v>
      </c>
      <c r="I8524" t="s">
        <v>96</v>
      </c>
      <c r="J8524" t="s">
        <v>58</v>
      </c>
      <c r="K8524" t="s">
        <v>58</v>
      </c>
      <c r="L8524" t="s">
        <v>46</v>
      </c>
      <c r="M8524" t="s">
        <v>5001</v>
      </c>
      <c r="N8524" t="s">
        <v>6725</v>
      </c>
      <c r="O8524">
        <v>40.85</v>
      </c>
      <c r="P8524">
        <v>25</v>
      </c>
      <c r="Q8524">
        <v>132.157142857143</v>
      </c>
      <c r="R8524">
        <v>157.157142857143</v>
      </c>
      <c r="S8524">
        <v>0</v>
      </c>
      <c r="T8524">
        <v>157.157142857143</v>
      </c>
      <c r="U8524">
        <v>274</v>
      </c>
      <c r="V8524">
        <f>SUMIF(货件明细!K:K,F8524,货件明细!AQ:AQ)</f>
        <v>0</v>
      </c>
      <c r="W8524">
        <f t="shared" si="532"/>
        <v>1</v>
      </c>
      <c r="X8524">
        <f t="shared" si="533"/>
        <v>274</v>
      </c>
      <c r="Y8524">
        <f>SUMIF(货件明细!K:K,F8524,货件明细!I:I)</f>
        <v>0</v>
      </c>
      <c r="Z8524">
        <f t="shared" si="534"/>
        <v>40.85</v>
      </c>
      <c r="AA8524">
        <f>SUMIF(货件明细!K:K,F8524,货件明细!J:J)</f>
        <v>0</v>
      </c>
      <c r="AB8524">
        <f t="shared" si="535"/>
        <v>1</v>
      </c>
    </row>
    <row r="8525" spans="1:28">
      <c r="A8525">
        <v>2026</v>
      </c>
      <c r="B8525">
        <v>1</v>
      </c>
      <c r="C8525">
        <v>4</v>
      </c>
      <c r="D8525" s="4">
        <v>46046</v>
      </c>
      <c r="E8525" t="s">
        <v>28</v>
      </c>
      <c r="F8525" t="s">
        <v>8749</v>
      </c>
      <c r="G8525" t="s">
        <v>54</v>
      </c>
      <c r="H8525" t="s">
        <v>31</v>
      </c>
      <c r="I8525" t="s">
        <v>32</v>
      </c>
      <c r="J8525" t="s">
        <v>58</v>
      </c>
      <c r="K8525" t="s">
        <v>58</v>
      </c>
      <c r="L8525" t="s">
        <v>46</v>
      </c>
      <c r="M8525" t="s">
        <v>5001</v>
      </c>
      <c r="N8525" t="s">
        <v>6725</v>
      </c>
      <c r="O8525">
        <v>40.65</v>
      </c>
      <c r="P8525">
        <v>37.5</v>
      </c>
      <c r="Q8525">
        <v>250.328571428571</v>
      </c>
      <c r="R8525">
        <v>287.828571428571</v>
      </c>
      <c r="S8525">
        <v>0</v>
      </c>
      <c r="T8525">
        <v>287.828571428571</v>
      </c>
      <c r="U8525">
        <v>155</v>
      </c>
      <c r="V8525">
        <f>SUMIF(货件明细!K:K,F8525,货件明细!AQ:AQ)</f>
        <v>0</v>
      </c>
      <c r="W8525">
        <f t="shared" si="532"/>
        <v>1</v>
      </c>
      <c r="X8525">
        <f t="shared" si="533"/>
        <v>155</v>
      </c>
      <c r="Y8525">
        <f>SUMIF(货件明细!K:K,F8525,货件明细!I:I)</f>
        <v>0</v>
      </c>
      <c r="Z8525">
        <f t="shared" si="534"/>
        <v>40.65</v>
      </c>
      <c r="AA8525">
        <f>SUMIF(货件明细!K:K,F8525,货件明细!J:J)</f>
        <v>0</v>
      </c>
      <c r="AB8525">
        <f t="shared" si="535"/>
        <v>1</v>
      </c>
    </row>
    <row r="8526" spans="1:28">
      <c r="A8526">
        <v>2026</v>
      </c>
      <c r="B8526">
        <v>1</v>
      </c>
      <c r="C8526">
        <v>4</v>
      </c>
      <c r="D8526" s="4">
        <v>46046</v>
      </c>
      <c r="E8526" t="s">
        <v>28</v>
      </c>
      <c r="F8526" t="s">
        <v>8750</v>
      </c>
      <c r="G8526" t="s">
        <v>269</v>
      </c>
      <c r="H8526" t="s">
        <v>31</v>
      </c>
      <c r="I8526" t="s">
        <v>32</v>
      </c>
      <c r="J8526" t="s">
        <v>58</v>
      </c>
      <c r="K8526" t="s">
        <v>58</v>
      </c>
      <c r="L8526" t="s">
        <v>46</v>
      </c>
      <c r="M8526" t="s">
        <v>5001</v>
      </c>
      <c r="N8526" t="s">
        <v>6725</v>
      </c>
      <c r="O8526">
        <v>40.65</v>
      </c>
      <c r="P8526">
        <v>37.5</v>
      </c>
      <c r="Q8526">
        <v>240.428571428571</v>
      </c>
      <c r="R8526">
        <v>277.928571428571</v>
      </c>
      <c r="S8526">
        <v>0</v>
      </c>
      <c r="T8526">
        <v>277.928571428571</v>
      </c>
      <c r="U8526">
        <v>155</v>
      </c>
      <c r="V8526">
        <f>SUMIF(货件明细!K:K,F8526,货件明细!AQ:AQ)</f>
        <v>0</v>
      </c>
      <c r="W8526">
        <f t="shared" si="532"/>
        <v>1</v>
      </c>
      <c r="X8526">
        <f t="shared" si="533"/>
        <v>155</v>
      </c>
      <c r="Y8526">
        <f>SUMIF(货件明细!K:K,F8526,货件明细!I:I)</f>
        <v>0</v>
      </c>
      <c r="Z8526">
        <f t="shared" si="534"/>
        <v>40.65</v>
      </c>
      <c r="AA8526">
        <f>SUMIF(货件明细!K:K,F8526,货件明细!J:J)</f>
        <v>0</v>
      </c>
      <c r="AB8526">
        <f t="shared" si="535"/>
        <v>1</v>
      </c>
    </row>
    <row r="8527" spans="1:28">
      <c r="A8527">
        <v>2026</v>
      </c>
      <c r="B8527">
        <v>1</v>
      </c>
      <c r="C8527">
        <v>4</v>
      </c>
      <c r="D8527" s="4">
        <v>46046</v>
      </c>
      <c r="E8527" t="s">
        <v>28</v>
      </c>
      <c r="F8527" t="s">
        <v>8751</v>
      </c>
      <c r="G8527" t="s">
        <v>372</v>
      </c>
      <c r="H8527" t="s">
        <v>71</v>
      </c>
      <c r="I8527" t="s">
        <v>32</v>
      </c>
      <c r="J8527" t="s">
        <v>58</v>
      </c>
      <c r="K8527" t="s">
        <v>58</v>
      </c>
      <c r="L8527" t="s">
        <v>46</v>
      </c>
      <c r="M8527" t="s">
        <v>5001</v>
      </c>
      <c r="N8527" t="s">
        <v>6725</v>
      </c>
      <c r="O8527">
        <v>40.65</v>
      </c>
      <c r="P8527">
        <v>25</v>
      </c>
      <c r="Q8527">
        <v>128.64</v>
      </c>
      <c r="R8527">
        <v>153.64</v>
      </c>
      <c r="S8527">
        <v>0</v>
      </c>
      <c r="T8527">
        <v>153.64</v>
      </c>
      <c r="U8527">
        <v>155</v>
      </c>
      <c r="V8527">
        <f>SUMIF(货件明细!K:K,F8527,货件明细!AQ:AQ)</f>
        <v>0</v>
      </c>
      <c r="W8527">
        <f t="shared" si="532"/>
        <v>1</v>
      </c>
      <c r="X8527">
        <f t="shared" si="533"/>
        <v>155</v>
      </c>
      <c r="Y8527">
        <f>SUMIF(货件明细!K:K,F8527,货件明细!I:I)</f>
        <v>0</v>
      </c>
      <c r="Z8527">
        <f t="shared" si="534"/>
        <v>40.65</v>
      </c>
      <c r="AA8527">
        <f>SUMIF(货件明细!K:K,F8527,货件明细!J:J)</f>
        <v>0</v>
      </c>
      <c r="AB8527">
        <f t="shared" si="535"/>
        <v>1</v>
      </c>
    </row>
    <row r="8528" spans="1:28">
      <c r="A8528">
        <v>2026</v>
      </c>
      <c r="B8528">
        <v>1</v>
      </c>
      <c r="C8528">
        <v>4</v>
      </c>
      <c r="D8528" s="4">
        <v>46046</v>
      </c>
      <c r="E8528" t="s">
        <v>28</v>
      </c>
      <c r="F8528" t="s">
        <v>8752</v>
      </c>
      <c r="G8528" t="s">
        <v>1610</v>
      </c>
      <c r="H8528" t="s">
        <v>71</v>
      </c>
      <c r="I8528" t="s">
        <v>32</v>
      </c>
      <c r="J8528" t="s">
        <v>58</v>
      </c>
      <c r="K8528" t="s">
        <v>58</v>
      </c>
      <c r="L8528" t="s">
        <v>46</v>
      </c>
      <c r="M8528" t="s">
        <v>5001</v>
      </c>
      <c r="N8528" t="s">
        <v>6725</v>
      </c>
      <c r="O8528">
        <v>40.65</v>
      </c>
      <c r="P8528">
        <v>25</v>
      </c>
      <c r="Q8528">
        <v>117.621428571429</v>
      </c>
      <c r="R8528">
        <v>142.621428571429</v>
      </c>
      <c r="S8528">
        <v>0</v>
      </c>
      <c r="T8528">
        <v>142.621428571429</v>
      </c>
      <c r="U8528">
        <v>155</v>
      </c>
      <c r="V8528">
        <f>SUMIF(货件明细!K:K,F8528,货件明细!AQ:AQ)</f>
        <v>0</v>
      </c>
      <c r="W8528">
        <f t="shared" si="532"/>
        <v>1</v>
      </c>
      <c r="X8528">
        <f t="shared" si="533"/>
        <v>155</v>
      </c>
      <c r="Y8528">
        <f>SUMIF(货件明细!K:K,F8528,货件明细!I:I)</f>
        <v>0</v>
      </c>
      <c r="Z8528">
        <f t="shared" si="534"/>
        <v>40.65</v>
      </c>
      <c r="AA8528">
        <f>SUMIF(货件明细!K:K,F8528,货件明细!J:J)</f>
        <v>0</v>
      </c>
      <c r="AB8528">
        <f t="shared" si="535"/>
        <v>1</v>
      </c>
    </row>
    <row r="8529" spans="1:28">
      <c r="A8529">
        <v>2026</v>
      </c>
      <c r="B8529">
        <v>1</v>
      </c>
      <c r="C8529">
        <v>4</v>
      </c>
      <c r="D8529" s="4">
        <v>46046</v>
      </c>
      <c r="E8529" t="s">
        <v>28</v>
      </c>
      <c r="F8529" t="s">
        <v>8753</v>
      </c>
      <c r="G8529" t="s">
        <v>163</v>
      </c>
      <c r="H8529" t="s">
        <v>71</v>
      </c>
      <c r="I8529" t="s">
        <v>32</v>
      </c>
      <c r="J8529" t="s">
        <v>58</v>
      </c>
      <c r="K8529" t="s">
        <v>58</v>
      </c>
      <c r="L8529" t="s">
        <v>46</v>
      </c>
      <c r="M8529" t="s">
        <v>5001</v>
      </c>
      <c r="N8529" t="s">
        <v>6725</v>
      </c>
      <c r="O8529">
        <v>40.65</v>
      </c>
      <c r="P8529">
        <v>25</v>
      </c>
      <c r="Q8529">
        <v>132.157142857143</v>
      </c>
      <c r="R8529">
        <v>157.157142857143</v>
      </c>
      <c r="S8529">
        <v>0</v>
      </c>
      <c r="T8529">
        <v>157.157142857143</v>
      </c>
      <c r="U8529">
        <v>155</v>
      </c>
      <c r="V8529">
        <f>SUMIF(货件明细!K:K,F8529,货件明细!AQ:AQ)</f>
        <v>0</v>
      </c>
      <c r="W8529">
        <f t="shared" si="532"/>
        <v>1</v>
      </c>
      <c r="X8529">
        <f t="shared" si="533"/>
        <v>155</v>
      </c>
      <c r="Y8529">
        <f>SUMIF(货件明细!K:K,F8529,货件明细!I:I)</f>
        <v>0</v>
      </c>
      <c r="Z8529">
        <f t="shared" si="534"/>
        <v>40.65</v>
      </c>
      <c r="AA8529">
        <f>SUMIF(货件明细!K:K,F8529,货件明细!J:J)</f>
        <v>0</v>
      </c>
      <c r="AB8529">
        <f t="shared" si="535"/>
        <v>1</v>
      </c>
    </row>
    <row r="8530" spans="1:28">
      <c r="A8530">
        <v>2026</v>
      </c>
      <c r="B8530">
        <v>1</v>
      </c>
      <c r="C8530">
        <v>4</v>
      </c>
      <c r="D8530" s="4">
        <v>46046</v>
      </c>
      <c r="E8530" t="s">
        <v>28</v>
      </c>
      <c r="F8530" t="s">
        <v>8754</v>
      </c>
      <c r="G8530" t="s">
        <v>54</v>
      </c>
      <c r="H8530" t="s">
        <v>31</v>
      </c>
      <c r="I8530" t="s">
        <v>57</v>
      </c>
      <c r="J8530" t="s">
        <v>58</v>
      </c>
      <c r="K8530" t="s">
        <v>58</v>
      </c>
      <c r="L8530" t="s">
        <v>46</v>
      </c>
      <c r="M8530" t="s">
        <v>5001</v>
      </c>
      <c r="N8530" t="s">
        <v>6725</v>
      </c>
      <c r="O8530">
        <v>41.45</v>
      </c>
      <c r="P8530">
        <v>37.5</v>
      </c>
      <c r="Q8530">
        <v>250.328571428571</v>
      </c>
      <c r="R8530">
        <v>287.828571428571</v>
      </c>
      <c r="S8530">
        <v>0</v>
      </c>
      <c r="T8530">
        <v>287.828571428571</v>
      </c>
      <c r="U8530">
        <v>376</v>
      </c>
      <c r="V8530">
        <f>SUMIF(货件明细!K:K,F8530,货件明细!AQ:AQ)</f>
        <v>0</v>
      </c>
      <c r="W8530">
        <f t="shared" si="532"/>
        <v>1</v>
      </c>
      <c r="X8530">
        <f t="shared" si="533"/>
        <v>376</v>
      </c>
      <c r="Y8530">
        <f>SUMIF(货件明细!K:K,F8530,货件明细!I:I)</f>
        <v>0</v>
      </c>
      <c r="Z8530">
        <f t="shared" si="534"/>
        <v>41.45</v>
      </c>
      <c r="AA8530">
        <f>SUMIF(货件明细!K:K,F8530,货件明细!J:J)</f>
        <v>0</v>
      </c>
      <c r="AB8530">
        <f t="shared" si="535"/>
        <v>1</v>
      </c>
    </row>
    <row r="8531" spans="1:28">
      <c r="A8531">
        <v>2026</v>
      </c>
      <c r="B8531">
        <v>1</v>
      </c>
      <c r="C8531">
        <v>4</v>
      </c>
      <c r="D8531" s="4">
        <v>46046</v>
      </c>
      <c r="E8531" t="s">
        <v>28</v>
      </c>
      <c r="F8531" t="s">
        <v>8755</v>
      </c>
      <c r="G8531" t="s">
        <v>269</v>
      </c>
      <c r="H8531" t="s">
        <v>31</v>
      </c>
      <c r="I8531" t="s">
        <v>57</v>
      </c>
      <c r="J8531" t="s">
        <v>58</v>
      </c>
      <c r="K8531" t="s">
        <v>58</v>
      </c>
      <c r="L8531" t="s">
        <v>46</v>
      </c>
      <c r="M8531" t="s">
        <v>5001</v>
      </c>
      <c r="N8531" t="s">
        <v>6725</v>
      </c>
      <c r="O8531">
        <v>41.45</v>
      </c>
      <c r="P8531">
        <v>37.5</v>
      </c>
      <c r="Q8531">
        <v>240.428571428571</v>
      </c>
      <c r="R8531">
        <v>277.928571428571</v>
      </c>
      <c r="S8531">
        <v>0</v>
      </c>
      <c r="T8531">
        <v>277.928571428571</v>
      </c>
      <c r="U8531">
        <v>376</v>
      </c>
      <c r="V8531">
        <f>SUMIF(货件明细!K:K,F8531,货件明细!AQ:AQ)</f>
        <v>0</v>
      </c>
      <c r="W8531">
        <f t="shared" si="532"/>
        <v>1</v>
      </c>
      <c r="X8531">
        <f t="shared" si="533"/>
        <v>376</v>
      </c>
      <c r="Y8531">
        <f>SUMIF(货件明细!K:K,F8531,货件明细!I:I)</f>
        <v>0</v>
      </c>
      <c r="Z8531">
        <f t="shared" si="534"/>
        <v>41.45</v>
      </c>
      <c r="AA8531">
        <f>SUMIF(货件明细!K:K,F8531,货件明细!J:J)</f>
        <v>0</v>
      </c>
      <c r="AB8531">
        <f t="shared" si="535"/>
        <v>1</v>
      </c>
    </row>
    <row r="8532" spans="1:28">
      <c r="A8532">
        <v>2026</v>
      </c>
      <c r="B8532">
        <v>1</v>
      </c>
      <c r="C8532">
        <v>4</v>
      </c>
      <c r="D8532" s="4">
        <v>46046</v>
      </c>
      <c r="E8532" t="s">
        <v>28</v>
      </c>
      <c r="F8532" t="s">
        <v>8756</v>
      </c>
      <c r="G8532" t="s">
        <v>372</v>
      </c>
      <c r="H8532" t="s">
        <v>71</v>
      </c>
      <c r="I8532" t="s">
        <v>57</v>
      </c>
      <c r="J8532" t="s">
        <v>58</v>
      </c>
      <c r="K8532" t="s">
        <v>58</v>
      </c>
      <c r="L8532" t="s">
        <v>46</v>
      </c>
      <c r="M8532" t="s">
        <v>5001</v>
      </c>
      <c r="N8532" t="s">
        <v>6725</v>
      </c>
      <c r="O8532">
        <v>41.45</v>
      </c>
      <c r="P8532">
        <v>25</v>
      </c>
      <c r="Q8532">
        <v>128.64</v>
      </c>
      <c r="R8532">
        <v>153.64</v>
      </c>
      <c r="S8532">
        <v>0</v>
      </c>
      <c r="T8532">
        <v>153.64</v>
      </c>
      <c r="U8532">
        <v>376</v>
      </c>
      <c r="V8532">
        <f>SUMIF(货件明细!K:K,F8532,货件明细!AQ:AQ)</f>
        <v>0</v>
      </c>
      <c r="W8532">
        <f t="shared" si="532"/>
        <v>1</v>
      </c>
      <c r="X8532">
        <f t="shared" si="533"/>
        <v>376</v>
      </c>
      <c r="Y8532">
        <f>SUMIF(货件明细!K:K,F8532,货件明细!I:I)</f>
        <v>0</v>
      </c>
      <c r="Z8532">
        <f t="shared" si="534"/>
        <v>41.45</v>
      </c>
      <c r="AA8532">
        <f>SUMIF(货件明细!K:K,F8532,货件明细!J:J)</f>
        <v>0</v>
      </c>
      <c r="AB8532">
        <f t="shared" si="535"/>
        <v>1</v>
      </c>
    </row>
    <row r="8533" spans="1:28">
      <c r="A8533">
        <v>2026</v>
      </c>
      <c r="B8533">
        <v>1</v>
      </c>
      <c r="C8533">
        <v>4</v>
      </c>
      <c r="D8533" s="4">
        <v>46046</v>
      </c>
      <c r="E8533" t="s">
        <v>28</v>
      </c>
      <c r="F8533" t="s">
        <v>8757</v>
      </c>
      <c r="G8533" t="s">
        <v>1610</v>
      </c>
      <c r="H8533" t="s">
        <v>71</v>
      </c>
      <c r="I8533" t="s">
        <v>57</v>
      </c>
      <c r="J8533" t="s">
        <v>58</v>
      </c>
      <c r="K8533" t="s">
        <v>58</v>
      </c>
      <c r="L8533" t="s">
        <v>46</v>
      </c>
      <c r="M8533" t="s">
        <v>5001</v>
      </c>
      <c r="N8533" t="s">
        <v>6725</v>
      </c>
      <c r="O8533">
        <v>41.45</v>
      </c>
      <c r="P8533">
        <v>25</v>
      </c>
      <c r="Q8533">
        <v>117.621428571429</v>
      </c>
      <c r="R8533">
        <v>142.621428571429</v>
      </c>
      <c r="S8533">
        <v>0</v>
      </c>
      <c r="T8533">
        <v>142.621428571429</v>
      </c>
      <c r="U8533">
        <v>376</v>
      </c>
      <c r="V8533">
        <f>SUMIF(货件明细!K:K,F8533,货件明细!AQ:AQ)</f>
        <v>0</v>
      </c>
      <c r="W8533">
        <f t="shared" si="532"/>
        <v>1</v>
      </c>
      <c r="X8533">
        <f t="shared" si="533"/>
        <v>376</v>
      </c>
      <c r="Y8533">
        <f>SUMIF(货件明细!K:K,F8533,货件明细!I:I)</f>
        <v>0</v>
      </c>
      <c r="Z8533">
        <f t="shared" si="534"/>
        <v>41.45</v>
      </c>
      <c r="AA8533">
        <f>SUMIF(货件明细!K:K,F8533,货件明细!J:J)</f>
        <v>0</v>
      </c>
      <c r="AB8533">
        <f t="shared" si="535"/>
        <v>1</v>
      </c>
    </row>
    <row r="8534" spans="1:28">
      <c r="A8534">
        <v>2026</v>
      </c>
      <c r="B8534">
        <v>1</v>
      </c>
      <c r="C8534">
        <v>4</v>
      </c>
      <c r="D8534" s="4">
        <v>46046</v>
      </c>
      <c r="E8534" t="s">
        <v>28</v>
      </c>
      <c r="F8534" t="s">
        <v>8758</v>
      </c>
      <c r="G8534" t="s">
        <v>163</v>
      </c>
      <c r="H8534" t="s">
        <v>71</v>
      </c>
      <c r="I8534" t="s">
        <v>57</v>
      </c>
      <c r="J8534" t="s">
        <v>58</v>
      </c>
      <c r="K8534" t="s">
        <v>58</v>
      </c>
      <c r="L8534" t="s">
        <v>46</v>
      </c>
      <c r="M8534" t="s">
        <v>5001</v>
      </c>
      <c r="N8534" t="s">
        <v>6725</v>
      </c>
      <c r="O8534">
        <v>41.45</v>
      </c>
      <c r="P8534">
        <v>25</v>
      </c>
      <c r="Q8534">
        <v>132.157142857143</v>
      </c>
      <c r="R8534">
        <v>157.157142857143</v>
      </c>
      <c r="S8534">
        <v>0</v>
      </c>
      <c r="T8534">
        <v>157.157142857143</v>
      </c>
      <c r="U8534">
        <v>376</v>
      </c>
      <c r="V8534">
        <f>SUMIF(货件明细!K:K,F8534,货件明细!AQ:AQ)</f>
        <v>0</v>
      </c>
      <c r="W8534">
        <f t="shared" si="532"/>
        <v>1</v>
      </c>
      <c r="X8534">
        <f t="shared" si="533"/>
        <v>376</v>
      </c>
      <c r="Y8534">
        <f>SUMIF(货件明细!K:K,F8534,货件明细!I:I)</f>
        <v>0</v>
      </c>
      <c r="Z8534">
        <f t="shared" si="534"/>
        <v>41.45</v>
      </c>
      <c r="AA8534">
        <f>SUMIF(货件明细!K:K,F8534,货件明细!J:J)</f>
        <v>0</v>
      </c>
      <c r="AB8534">
        <f t="shared" si="535"/>
        <v>1</v>
      </c>
    </row>
    <row r="8535" spans="1:28">
      <c r="A8535">
        <v>2026</v>
      </c>
      <c r="B8535">
        <v>1</v>
      </c>
      <c r="C8535">
        <v>4</v>
      </c>
      <c r="D8535" s="4">
        <v>46046</v>
      </c>
      <c r="E8535" t="s">
        <v>28</v>
      </c>
      <c r="F8535" t="s">
        <v>8759</v>
      </c>
      <c r="G8535" t="s">
        <v>54</v>
      </c>
      <c r="H8535" t="s">
        <v>31</v>
      </c>
      <c r="I8535" t="s">
        <v>129</v>
      </c>
      <c r="J8535" t="s">
        <v>7637</v>
      </c>
      <c r="K8535" t="s">
        <v>7637</v>
      </c>
      <c r="L8535" t="s">
        <v>46</v>
      </c>
      <c r="M8535" t="s">
        <v>2882</v>
      </c>
      <c r="N8535" t="s">
        <v>3135</v>
      </c>
      <c r="O8535">
        <v>20.9</v>
      </c>
      <c r="Q8535">
        <v>126.35</v>
      </c>
      <c r="R8535">
        <v>126.35</v>
      </c>
      <c r="S8535">
        <v>0</v>
      </c>
      <c r="T8535">
        <v>126.35</v>
      </c>
      <c r="U8535">
        <v>184</v>
      </c>
      <c r="V8535">
        <f>SUMIF(货件明细!K:K,F8535,货件明细!AQ:AQ)</f>
        <v>0</v>
      </c>
      <c r="W8535">
        <f t="shared" si="532"/>
        <v>1</v>
      </c>
      <c r="X8535">
        <f t="shared" si="533"/>
        <v>184</v>
      </c>
      <c r="Y8535">
        <f>SUMIF(货件明细!K:K,F8535,货件明细!I:I)</f>
        <v>0</v>
      </c>
      <c r="Z8535">
        <f t="shared" si="534"/>
        <v>20.9</v>
      </c>
      <c r="AA8535">
        <f>SUMIF(货件明细!K:K,F8535,货件明细!J:J)</f>
        <v>0</v>
      </c>
      <c r="AB8535">
        <f t="shared" si="535"/>
        <v>1</v>
      </c>
    </row>
    <row r="8536" spans="1:28">
      <c r="A8536">
        <v>2026</v>
      </c>
      <c r="B8536">
        <v>1</v>
      </c>
      <c r="C8536">
        <v>4</v>
      </c>
      <c r="D8536" s="4">
        <v>46046</v>
      </c>
      <c r="E8536" t="s">
        <v>28</v>
      </c>
      <c r="F8536" t="s">
        <v>8760</v>
      </c>
      <c r="G8536" t="s">
        <v>269</v>
      </c>
      <c r="H8536" t="s">
        <v>31</v>
      </c>
      <c r="I8536" t="s">
        <v>129</v>
      </c>
      <c r="J8536" t="s">
        <v>7637</v>
      </c>
      <c r="K8536" t="s">
        <v>7637</v>
      </c>
      <c r="L8536" t="s">
        <v>46</v>
      </c>
      <c r="M8536" t="s">
        <v>2882</v>
      </c>
      <c r="N8536" t="s">
        <v>3135</v>
      </c>
      <c r="O8536">
        <v>20.9</v>
      </c>
      <c r="Q8536">
        <v>121.8</v>
      </c>
      <c r="R8536">
        <v>121.8</v>
      </c>
      <c r="S8536">
        <v>0</v>
      </c>
      <c r="T8536">
        <v>121.8</v>
      </c>
      <c r="U8536">
        <v>184</v>
      </c>
      <c r="V8536">
        <f>SUMIF(货件明细!K:K,F8536,货件明细!AQ:AQ)</f>
        <v>0</v>
      </c>
      <c r="W8536">
        <f t="shared" si="532"/>
        <v>1</v>
      </c>
      <c r="X8536">
        <f t="shared" si="533"/>
        <v>184</v>
      </c>
      <c r="Y8536">
        <f>SUMIF(货件明细!K:K,F8536,货件明细!I:I)</f>
        <v>0</v>
      </c>
      <c r="Z8536">
        <f t="shared" si="534"/>
        <v>20.9</v>
      </c>
      <c r="AA8536">
        <f>SUMIF(货件明细!K:K,F8536,货件明细!J:J)</f>
        <v>0</v>
      </c>
      <c r="AB8536">
        <f t="shared" si="535"/>
        <v>1</v>
      </c>
    </row>
    <row r="8537" spans="1:28">
      <c r="A8537">
        <v>2026</v>
      </c>
      <c r="B8537">
        <v>1</v>
      </c>
      <c r="C8537">
        <v>4</v>
      </c>
      <c r="D8537" s="4">
        <v>46046</v>
      </c>
      <c r="E8537" t="s">
        <v>28</v>
      </c>
      <c r="F8537" t="s">
        <v>8761</v>
      </c>
      <c r="G8537" t="s">
        <v>372</v>
      </c>
      <c r="H8537" t="s">
        <v>71</v>
      </c>
      <c r="I8537" t="s">
        <v>129</v>
      </c>
      <c r="J8537" t="s">
        <v>7637</v>
      </c>
      <c r="K8537" t="s">
        <v>7637</v>
      </c>
      <c r="L8537" t="s">
        <v>46</v>
      </c>
      <c r="M8537" t="s">
        <v>2882</v>
      </c>
      <c r="N8537" t="s">
        <v>3135</v>
      </c>
      <c r="O8537">
        <v>20.9</v>
      </c>
      <c r="Q8537">
        <v>84</v>
      </c>
      <c r="R8537">
        <v>84</v>
      </c>
      <c r="S8537">
        <v>0</v>
      </c>
      <c r="T8537">
        <v>84</v>
      </c>
      <c r="U8537">
        <v>184</v>
      </c>
      <c r="V8537">
        <f>SUMIF(货件明细!K:K,F8537,货件明细!AQ:AQ)</f>
        <v>0</v>
      </c>
      <c r="W8537">
        <f t="shared" si="532"/>
        <v>1</v>
      </c>
      <c r="X8537">
        <f t="shared" si="533"/>
        <v>184</v>
      </c>
      <c r="Y8537">
        <f>SUMIF(货件明细!K:K,F8537,货件明细!I:I)</f>
        <v>0</v>
      </c>
      <c r="Z8537">
        <f t="shared" si="534"/>
        <v>20.9</v>
      </c>
      <c r="AA8537">
        <f>SUMIF(货件明细!K:K,F8537,货件明细!J:J)</f>
        <v>0</v>
      </c>
      <c r="AB8537">
        <f t="shared" si="535"/>
        <v>1</v>
      </c>
    </row>
    <row r="8538" spans="1:28">
      <c r="A8538">
        <v>2026</v>
      </c>
      <c r="B8538">
        <v>1</v>
      </c>
      <c r="C8538">
        <v>4</v>
      </c>
      <c r="D8538" s="4">
        <v>46046</v>
      </c>
      <c r="E8538" t="s">
        <v>28</v>
      </c>
      <c r="F8538" t="s">
        <v>8762</v>
      </c>
      <c r="G8538" t="s">
        <v>1610</v>
      </c>
      <c r="H8538" t="s">
        <v>71</v>
      </c>
      <c r="I8538" t="s">
        <v>129</v>
      </c>
      <c r="J8538" t="s">
        <v>7637</v>
      </c>
      <c r="K8538" t="s">
        <v>7637</v>
      </c>
      <c r="L8538" t="s">
        <v>46</v>
      </c>
      <c r="M8538" t="s">
        <v>2882</v>
      </c>
      <c r="N8538" t="s">
        <v>3135</v>
      </c>
      <c r="O8538">
        <v>20.9</v>
      </c>
      <c r="Q8538">
        <v>59.2</v>
      </c>
      <c r="R8538">
        <v>59.2</v>
      </c>
      <c r="S8538">
        <v>0</v>
      </c>
      <c r="T8538">
        <v>59.2</v>
      </c>
      <c r="U8538">
        <v>184</v>
      </c>
      <c r="V8538">
        <f>SUMIF(货件明细!K:K,F8538,货件明细!AQ:AQ)</f>
        <v>0</v>
      </c>
      <c r="W8538">
        <f t="shared" si="532"/>
        <v>1</v>
      </c>
      <c r="X8538">
        <f t="shared" si="533"/>
        <v>184</v>
      </c>
      <c r="Y8538">
        <f>SUMIF(货件明细!K:K,F8538,货件明细!I:I)</f>
        <v>0</v>
      </c>
      <c r="Z8538">
        <f t="shared" si="534"/>
        <v>20.9</v>
      </c>
      <c r="AA8538">
        <f>SUMIF(货件明细!K:K,F8538,货件明细!J:J)</f>
        <v>0</v>
      </c>
      <c r="AB8538">
        <f t="shared" si="535"/>
        <v>1</v>
      </c>
    </row>
    <row r="8539" spans="1:28">
      <c r="A8539">
        <v>2026</v>
      </c>
      <c r="B8539">
        <v>1</v>
      </c>
      <c r="C8539">
        <v>4</v>
      </c>
      <c r="D8539" s="4">
        <v>46046</v>
      </c>
      <c r="E8539" t="s">
        <v>28</v>
      </c>
      <c r="F8539" t="s">
        <v>8763</v>
      </c>
      <c r="G8539" t="s">
        <v>163</v>
      </c>
      <c r="H8539" t="s">
        <v>71</v>
      </c>
      <c r="I8539" t="s">
        <v>129</v>
      </c>
      <c r="J8539" t="s">
        <v>7637</v>
      </c>
      <c r="K8539" t="s">
        <v>7637</v>
      </c>
      <c r="L8539" t="s">
        <v>46</v>
      </c>
      <c r="M8539" t="s">
        <v>2882</v>
      </c>
      <c r="N8539" t="s">
        <v>3135</v>
      </c>
      <c r="O8539">
        <v>20.9</v>
      </c>
      <c r="Q8539">
        <v>64</v>
      </c>
      <c r="R8539">
        <v>64</v>
      </c>
      <c r="S8539">
        <v>0</v>
      </c>
      <c r="T8539">
        <v>64</v>
      </c>
      <c r="U8539">
        <v>184</v>
      </c>
      <c r="V8539">
        <f>SUMIF(货件明细!K:K,F8539,货件明细!AQ:AQ)</f>
        <v>0</v>
      </c>
      <c r="W8539">
        <f t="shared" si="532"/>
        <v>1</v>
      </c>
      <c r="X8539">
        <f t="shared" si="533"/>
        <v>184</v>
      </c>
      <c r="Y8539">
        <f>SUMIF(货件明细!K:K,F8539,货件明细!I:I)</f>
        <v>0</v>
      </c>
      <c r="Z8539">
        <f t="shared" si="534"/>
        <v>20.9</v>
      </c>
      <c r="AA8539">
        <f>SUMIF(货件明细!K:K,F8539,货件明细!J:J)</f>
        <v>0</v>
      </c>
      <c r="AB8539">
        <f t="shared" si="535"/>
        <v>1</v>
      </c>
    </row>
    <row r="8540" spans="1:28">
      <c r="A8540">
        <v>2026</v>
      </c>
      <c r="B8540">
        <v>1</v>
      </c>
      <c r="C8540">
        <v>4</v>
      </c>
      <c r="D8540" s="4">
        <v>46046</v>
      </c>
      <c r="E8540" t="s">
        <v>28</v>
      </c>
      <c r="F8540" t="s">
        <v>8764</v>
      </c>
      <c r="G8540" t="s">
        <v>50</v>
      </c>
      <c r="H8540" t="s">
        <v>31</v>
      </c>
      <c r="I8540" t="s">
        <v>111</v>
      </c>
      <c r="J8540" t="s">
        <v>7637</v>
      </c>
      <c r="K8540" t="s">
        <v>7637</v>
      </c>
      <c r="L8540" t="s">
        <v>46</v>
      </c>
      <c r="M8540" t="s">
        <v>2882</v>
      </c>
      <c r="N8540" t="s">
        <v>3338</v>
      </c>
      <c r="O8540">
        <v>13.6</v>
      </c>
      <c r="Q8540">
        <v>136.92</v>
      </c>
      <c r="R8540">
        <v>136.92</v>
      </c>
      <c r="S8540">
        <v>0</v>
      </c>
      <c r="T8540">
        <v>136.92</v>
      </c>
      <c r="U8540">
        <v>59</v>
      </c>
      <c r="V8540">
        <f>SUMIF(货件明细!K:K,F8540,货件明细!AQ:AQ)</f>
        <v>0</v>
      </c>
      <c r="W8540">
        <f t="shared" si="532"/>
        <v>1</v>
      </c>
      <c r="X8540">
        <f t="shared" si="533"/>
        <v>59</v>
      </c>
      <c r="Y8540">
        <f>SUMIF(货件明细!K:K,F8540,货件明细!I:I)</f>
        <v>0</v>
      </c>
      <c r="Z8540">
        <f t="shared" si="534"/>
        <v>13.6</v>
      </c>
      <c r="AA8540">
        <f>SUMIF(货件明细!K:K,F8540,货件明细!J:J)</f>
        <v>0</v>
      </c>
      <c r="AB8540">
        <f t="shared" si="535"/>
        <v>1</v>
      </c>
    </row>
    <row r="8541" spans="1:28">
      <c r="A8541">
        <v>2026</v>
      </c>
      <c r="B8541">
        <v>1</v>
      </c>
      <c r="C8541">
        <v>4</v>
      </c>
      <c r="D8541" s="4">
        <v>46046</v>
      </c>
      <c r="E8541" t="s">
        <v>28</v>
      </c>
      <c r="F8541" t="s">
        <v>8765</v>
      </c>
      <c r="G8541" t="s">
        <v>64</v>
      </c>
      <c r="H8541" t="s">
        <v>44</v>
      </c>
      <c r="I8541" t="s">
        <v>111</v>
      </c>
      <c r="J8541" t="s">
        <v>7637</v>
      </c>
      <c r="K8541" t="s">
        <v>7637</v>
      </c>
      <c r="L8541" t="s">
        <v>46</v>
      </c>
      <c r="M8541" t="s">
        <v>2882</v>
      </c>
      <c r="N8541" t="s">
        <v>3338</v>
      </c>
      <c r="O8541">
        <v>13.6</v>
      </c>
      <c r="Q8541">
        <v>119</v>
      </c>
      <c r="R8541">
        <v>119</v>
      </c>
      <c r="S8541">
        <v>0</v>
      </c>
      <c r="T8541">
        <v>119</v>
      </c>
      <c r="U8541">
        <v>59</v>
      </c>
      <c r="V8541">
        <f>SUMIF(货件明细!K:K,F8541,货件明细!AQ:AQ)</f>
        <v>0</v>
      </c>
      <c r="W8541">
        <f t="shared" si="532"/>
        <v>1</v>
      </c>
      <c r="X8541">
        <f t="shared" si="533"/>
        <v>59</v>
      </c>
      <c r="Y8541">
        <f>SUMIF(货件明细!K:K,F8541,货件明细!I:I)</f>
        <v>0</v>
      </c>
      <c r="Z8541">
        <f t="shared" si="534"/>
        <v>13.6</v>
      </c>
      <c r="AA8541">
        <f>SUMIF(货件明细!K:K,F8541,货件明细!J:J)</f>
        <v>0</v>
      </c>
      <c r="AB8541">
        <f t="shared" si="535"/>
        <v>1</v>
      </c>
    </row>
    <row r="8542" spans="1:28">
      <c r="A8542">
        <v>2026</v>
      </c>
      <c r="B8542">
        <v>1</v>
      </c>
      <c r="C8542">
        <v>4</v>
      </c>
      <c r="D8542" s="4">
        <v>46046</v>
      </c>
      <c r="E8542" t="s">
        <v>28</v>
      </c>
      <c r="F8542" t="s">
        <v>8766</v>
      </c>
      <c r="G8542" t="s">
        <v>1610</v>
      </c>
      <c r="H8542" t="s">
        <v>71</v>
      </c>
      <c r="I8542" t="s">
        <v>111</v>
      </c>
      <c r="J8542" t="s">
        <v>7637</v>
      </c>
      <c r="K8542" t="s">
        <v>7637</v>
      </c>
      <c r="L8542" t="s">
        <v>46</v>
      </c>
      <c r="M8542" t="s">
        <v>2882</v>
      </c>
      <c r="N8542" t="s">
        <v>3135</v>
      </c>
      <c r="O8542">
        <v>13.6</v>
      </c>
      <c r="Q8542">
        <v>59.2</v>
      </c>
      <c r="R8542">
        <v>59.2</v>
      </c>
      <c r="S8542">
        <v>0</v>
      </c>
      <c r="T8542">
        <v>59.2</v>
      </c>
      <c r="U8542">
        <v>59</v>
      </c>
      <c r="V8542">
        <f>SUMIF(货件明细!K:K,F8542,货件明细!AQ:AQ)</f>
        <v>0</v>
      </c>
      <c r="W8542">
        <f t="shared" si="532"/>
        <v>1</v>
      </c>
      <c r="X8542">
        <f t="shared" si="533"/>
        <v>59</v>
      </c>
      <c r="Y8542">
        <f>SUMIF(货件明细!K:K,F8542,货件明细!I:I)</f>
        <v>0</v>
      </c>
      <c r="Z8542">
        <f t="shared" si="534"/>
        <v>13.6</v>
      </c>
      <c r="AA8542">
        <f>SUMIF(货件明细!K:K,F8542,货件明细!J:J)</f>
        <v>0</v>
      </c>
      <c r="AB8542">
        <f t="shared" si="535"/>
        <v>1</v>
      </c>
    </row>
    <row r="8543" spans="1:28">
      <c r="A8543">
        <v>2026</v>
      </c>
      <c r="B8543">
        <v>1</v>
      </c>
      <c r="C8543">
        <v>4</v>
      </c>
      <c r="D8543" s="4">
        <v>46046</v>
      </c>
      <c r="E8543" t="s">
        <v>28</v>
      </c>
      <c r="F8543" t="s">
        <v>8767</v>
      </c>
      <c r="G8543" t="s">
        <v>6724</v>
      </c>
      <c r="H8543" t="s">
        <v>71</v>
      </c>
      <c r="I8543" t="s">
        <v>111</v>
      </c>
      <c r="J8543" t="s">
        <v>7637</v>
      </c>
      <c r="K8543" t="s">
        <v>7637</v>
      </c>
      <c r="L8543" t="s">
        <v>46</v>
      </c>
      <c r="M8543" t="s">
        <v>2882</v>
      </c>
      <c r="N8543" t="s">
        <v>3338</v>
      </c>
      <c r="O8543">
        <v>13.6</v>
      </c>
      <c r="Q8543">
        <v>78.68</v>
      </c>
      <c r="R8543">
        <v>78.68</v>
      </c>
      <c r="S8543">
        <v>0</v>
      </c>
      <c r="T8543">
        <v>78.68</v>
      </c>
      <c r="U8543">
        <v>59</v>
      </c>
      <c r="V8543">
        <f>SUMIF(货件明细!K:K,F8543,货件明细!AQ:AQ)</f>
        <v>0</v>
      </c>
      <c r="W8543">
        <f t="shared" si="532"/>
        <v>1</v>
      </c>
      <c r="X8543">
        <f t="shared" si="533"/>
        <v>59</v>
      </c>
      <c r="Y8543">
        <f>SUMIF(货件明细!K:K,F8543,货件明细!I:I)</f>
        <v>0</v>
      </c>
      <c r="Z8543">
        <f t="shared" si="534"/>
        <v>13.6</v>
      </c>
      <c r="AA8543">
        <f>SUMIF(货件明细!K:K,F8543,货件明细!J:J)</f>
        <v>0</v>
      </c>
      <c r="AB8543">
        <f t="shared" si="535"/>
        <v>1</v>
      </c>
    </row>
    <row r="8544" spans="1:28">
      <c r="A8544">
        <v>2026</v>
      </c>
      <c r="B8544">
        <v>1</v>
      </c>
      <c r="C8544">
        <v>4</v>
      </c>
      <c r="D8544" s="4">
        <v>46046</v>
      </c>
      <c r="E8544" t="s">
        <v>28</v>
      </c>
      <c r="F8544" t="s">
        <v>8768</v>
      </c>
      <c r="G8544" t="s">
        <v>163</v>
      </c>
      <c r="H8544" t="s">
        <v>71</v>
      </c>
      <c r="I8544" t="s">
        <v>111</v>
      </c>
      <c r="J8544" t="s">
        <v>7637</v>
      </c>
      <c r="K8544" t="s">
        <v>7637</v>
      </c>
      <c r="L8544" t="s">
        <v>46</v>
      </c>
      <c r="M8544" t="s">
        <v>2882</v>
      </c>
      <c r="N8544" t="s">
        <v>3135</v>
      </c>
      <c r="O8544">
        <v>13.6</v>
      </c>
      <c r="Q8544">
        <v>64</v>
      </c>
      <c r="R8544">
        <v>64</v>
      </c>
      <c r="S8544">
        <v>0</v>
      </c>
      <c r="T8544">
        <v>64</v>
      </c>
      <c r="U8544">
        <v>59</v>
      </c>
      <c r="V8544">
        <f>SUMIF(货件明细!K:K,F8544,货件明细!AQ:AQ)</f>
        <v>0</v>
      </c>
      <c r="W8544">
        <f t="shared" si="532"/>
        <v>1</v>
      </c>
      <c r="X8544">
        <f t="shared" si="533"/>
        <v>59</v>
      </c>
      <c r="Y8544">
        <f>SUMIF(货件明细!K:K,F8544,货件明细!I:I)</f>
        <v>0</v>
      </c>
      <c r="Z8544">
        <f t="shared" si="534"/>
        <v>13.6</v>
      </c>
      <c r="AA8544">
        <f>SUMIF(货件明细!K:K,F8544,货件明细!J:J)</f>
        <v>0</v>
      </c>
      <c r="AB8544">
        <f t="shared" si="535"/>
        <v>1</v>
      </c>
    </row>
    <row r="8545" spans="1:28">
      <c r="A8545">
        <v>2026</v>
      </c>
      <c r="B8545">
        <v>1</v>
      </c>
      <c r="C8545">
        <v>4</v>
      </c>
      <c r="D8545" s="4">
        <v>46046</v>
      </c>
      <c r="E8545" t="s">
        <v>28</v>
      </c>
      <c r="F8545" t="s">
        <v>8769</v>
      </c>
      <c r="G8545" t="s">
        <v>54</v>
      </c>
      <c r="H8545" t="s">
        <v>31</v>
      </c>
      <c r="I8545" t="s">
        <v>80</v>
      </c>
      <c r="J8545" t="s">
        <v>7637</v>
      </c>
      <c r="K8545" t="s">
        <v>7637</v>
      </c>
      <c r="L8545" t="s">
        <v>46</v>
      </c>
      <c r="M8545" t="s">
        <v>2882</v>
      </c>
      <c r="N8545" t="s">
        <v>3135</v>
      </c>
      <c r="O8545">
        <v>8.5</v>
      </c>
      <c r="Q8545">
        <v>54.15</v>
      </c>
      <c r="R8545">
        <v>54.15</v>
      </c>
      <c r="S8545">
        <v>0</v>
      </c>
      <c r="T8545">
        <v>54.15</v>
      </c>
      <c r="U8545">
        <v>49</v>
      </c>
      <c r="V8545">
        <f>SUMIF(货件明细!K:K,F8545,货件明细!AQ:AQ)</f>
        <v>0</v>
      </c>
      <c r="W8545">
        <f t="shared" si="532"/>
        <v>1</v>
      </c>
      <c r="X8545">
        <f t="shared" si="533"/>
        <v>49</v>
      </c>
      <c r="Y8545">
        <f>SUMIF(货件明细!K:K,F8545,货件明细!I:I)</f>
        <v>0</v>
      </c>
      <c r="Z8545">
        <f t="shared" si="534"/>
        <v>8.5</v>
      </c>
      <c r="AA8545">
        <f>SUMIF(货件明细!K:K,F8545,货件明细!J:J)</f>
        <v>0</v>
      </c>
      <c r="AB8545">
        <f t="shared" si="535"/>
        <v>1</v>
      </c>
    </row>
    <row r="8546" spans="1:28">
      <c r="A8546">
        <v>2026</v>
      </c>
      <c r="B8546">
        <v>1</v>
      </c>
      <c r="C8546">
        <v>4</v>
      </c>
      <c r="D8546" s="4">
        <v>46046</v>
      </c>
      <c r="E8546" t="s">
        <v>28</v>
      </c>
      <c r="F8546" t="s">
        <v>8770</v>
      </c>
      <c r="G8546" t="s">
        <v>269</v>
      </c>
      <c r="H8546" t="s">
        <v>31</v>
      </c>
      <c r="I8546" t="s">
        <v>80</v>
      </c>
      <c r="J8546" t="s">
        <v>7637</v>
      </c>
      <c r="K8546" t="s">
        <v>7637</v>
      </c>
      <c r="L8546" t="s">
        <v>46</v>
      </c>
      <c r="M8546" t="s">
        <v>2882</v>
      </c>
      <c r="N8546" t="s">
        <v>3135</v>
      </c>
      <c r="O8546">
        <v>8.5</v>
      </c>
      <c r="Q8546">
        <v>52.2</v>
      </c>
      <c r="R8546">
        <v>52.2</v>
      </c>
      <c r="S8546">
        <v>0</v>
      </c>
      <c r="T8546">
        <v>52.2</v>
      </c>
      <c r="U8546">
        <v>49</v>
      </c>
      <c r="V8546">
        <f>SUMIF(货件明细!K:K,F8546,货件明细!AQ:AQ)</f>
        <v>0</v>
      </c>
      <c r="W8546">
        <f t="shared" si="532"/>
        <v>1</v>
      </c>
      <c r="X8546">
        <f t="shared" si="533"/>
        <v>49</v>
      </c>
      <c r="Y8546">
        <f>SUMIF(货件明细!K:K,F8546,货件明细!I:I)</f>
        <v>0</v>
      </c>
      <c r="Z8546">
        <f t="shared" si="534"/>
        <v>8.5</v>
      </c>
      <c r="AA8546">
        <f>SUMIF(货件明细!K:K,F8546,货件明细!J:J)</f>
        <v>0</v>
      </c>
      <c r="AB8546">
        <f t="shared" si="535"/>
        <v>1</v>
      </c>
    </row>
    <row r="8547" spans="1:28">
      <c r="A8547">
        <v>2026</v>
      </c>
      <c r="B8547">
        <v>1</v>
      </c>
      <c r="C8547">
        <v>4</v>
      </c>
      <c r="D8547" s="4">
        <v>46046</v>
      </c>
      <c r="E8547" t="s">
        <v>28</v>
      </c>
      <c r="F8547" t="s">
        <v>8771</v>
      </c>
      <c r="G8547" t="s">
        <v>372</v>
      </c>
      <c r="H8547" t="s">
        <v>71</v>
      </c>
      <c r="I8547" t="s">
        <v>80</v>
      </c>
      <c r="J8547" t="s">
        <v>7637</v>
      </c>
      <c r="K8547" t="s">
        <v>7637</v>
      </c>
      <c r="L8547" t="s">
        <v>46</v>
      </c>
      <c r="M8547" t="s">
        <v>2882</v>
      </c>
      <c r="N8547" t="s">
        <v>3135</v>
      </c>
      <c r="O8547">
        <v>8.5</v>
      </c>
      <c r="Q8547">
        <v>36</v>
      </c>
      <c r="R8547">
        <v>36</v>
      </c>
      <c r="S8547">
        <v>0</v>
      </c>
      <c r="T8547">
        <v>36</v>
      </c>
      <c r="U8547">
        <v>49</v>
      </c>
      <c r="V8547">
        <f>SUMIF(货件明细!K:K,F8547,货件明细!AQ:AQ)</f>
        <v>0</v>
      </c>
      <c r="W8547">
        <f t="shared" si="532"/>
        <v>1</v>
      </c>
      <c r="X8547">
        <f t="shared" si="533"/>
        <v>49</v>
      </c>
      <c r="Y8547">
        <f>SUMIF(货件明细!K:K,F8547,货件明细!I:I)</f>
        <v>0</v>
      </c>
      <c r="Z8547">
        <f t="shared" si="534"/>
        <v>8.5</v>
      </c>
      <c r="AA8547">
        <f>SUMIF(货件明细!K:K,F8547,货件明细!J:J)</f>
        <v>0</v>
      </c>
      <c r="AB8547">
        <f t="shared" si="535"/>
        <v>1</v>
      </c>
    </row>
    <row r="8548" spans="1:28">
      <c r="A8548">
        <v>2026</v>
      </c>
      <c r="B8548">
        <v>1</v>
      </c>
      <c r="C8548">
        <v>4</v>
      </c>
      <c r="D8548" s="4">
        <v>46046</v>
      </c>
      <c r="E8548" t="s">
        <v>28</v>
      </c>
      <c r="F8548" t="s">
        <v>8772</v>
      </c>
      <c r="G8548" t="s">
        <v>1610</v>
      </c>
      <c r="H8548" t="s">
        <v>71</v>
      </c>
      <c r="I8548" t="s">
        <v>80</v>
      </c>
      <c r="J8548" t="s">
        <v>7637</v>
      </c>
      <c r="K8548" t="s">
        <v>7637</v>
      </c>
      <c r="L8548" t="s">
        <v>46</v>
      </c>
      <c r="M8548" t="s">
        <v>2882</v>
      </c>
      <c r="N8548" t="s">
        <v>3135</v>
      </c>
      <c r="O8548">
        <v>8.5</v>
      </c>
      <c r="Q8548">
        <v>59.2</v>
      </c>
      <c r="R8548">
        <v>59.2</v>
      </c>
      <c r="S8548">
        <v>0</v>
      </c>
      <c r="T8548">
        <v>59.2</v>
      </c>
      <c r="U8548">
        <v>49</v>
      </c>
      <c r="V8548">
        <f>SUMIF(货件明细!K:K,F8548,货件明细!AQ:AQ)</f>
        <v>0</v>
      </c>
      <c r="W8548">
        <f t="shared" si="532"/>
        <v>1</v>
      </c>
      <c r="X8548">
        <f t="shared" si="533"/>
        <v>49</v>
      </c>
      <c r="Y8548">
        <f>SUMIF(货件明细!K:K,F8548,货件明细!I:I)</f>
        <v>0</v>
      </c>
      <c r="Z8548">
        <f t="shared" si="534"/>
        <v>8.5</v>
      </c>
      <c r="AA8548">
        <f>SUMIF(货件明细!K:K,F8548,货件明细!J:J)</f>
        <v>0</v>
      </c>
      <c r="AB8548">
        <f t="shared" si="535"/>
        <v>1</v>
      </c>
    </row>
    <row r="8549" spans="1:28">
      <c r="A8549">
        <v>2026</v>
      </c>
      <c r="B8549">
        <v>1</v>
      </c>
      <c r="C8549">
        <v>4</v>
      </c>
      <c r="D8549" s="4">
        <v>46046</v>
      </c>
      <c r="E8549" t="s">
        <v>28</v>
      </c>
      <c r="F8549" t="s">
        <v>8773</v>
      </c>
      <c r="G8549" t="s">
        <v>163</v>
      </c>
      <c r="H8549" t="s">
        <v>71</v>
      </c>
      <c r="I8549" t="s">
        <v>80</v>
      </c>
      <c r="J8549" t="s">
        <v>7637</v>
      </c>
      <c r="K8549" t="s">
        <v>7637</v>
      </c>
      <c r="L8549" t="s">
        <v>46</v>
      </c>
      <c r="M8549" t="s">
        <v>2882</v>
      </c>
      <c r="N8549" t="s">
        <v>3135</v>
      </c>
      <c r="O8549">
        <v>8.5</v>
      </c>
      <c r="Q8549">
        <v>64</v>
      </c>
      <c r="R8549">
        <v>64</v>
      </c>
      <c r="S8549">
        <v>0</v>
      </c>
      <c r="T8549">
        <v>64</v>
      </c>
      <c r="U8549">
        <v>49</v>
      </c>
      <c r="V8549">
        <f>SUMIF(货件明细!K:K,F8549,货件明细!AQ:AQ)</f>
        <v>0</v>
      </c>
      <c r="W8549">
        <f t="shared" si="532"/>
        <v>1</v>
      </c>
      <c r="X8549">
        <f t="shared" si="533"/>
        <v>49</v>
      </c>
      <c r="Y8549">
        <f>SUMIF(货件明细!K:K,F8549,货件明细!I:I)</f>
        <v>0</v>
      </c>
      <c r="Z8549">
        <f t="shared" si="534"/>
        <v>8.5</v>
      </c>
      <c r="AA8549">
        <f>SUMIF(货件明细!K:K,F8549,货件明细!J:J)</f>
        <v>0</v>
      </c>
      <c r="AB8549">
        <f t="shared" si="535"/>
        <v>1</v>
      </c>
    </row>
    <row r="8550" spans="1:28">
      <c r="A8550">
        <v>2026</v>
      </c>
      <c r="B8550">
        <v>1</v>
      </c>
      <c r="C8550">
        <v>4</v>
      </c>
      <c r="D8550" s="4">
        <v>46046</v>
      </c>
      <c r="E8550" t="s">
        <v>28</v>
      </c>
      <c r="F8550" t="s">
        <v>8774</v>
      </c>
      <c r="G8550" t="s">
        <v>50</v>
      </c>
      <c r="H8550" t="s">
        <v>31</v>
      </c>
      <c r="I8550" t="s">
        <v>111</v>
      </c>
      <c r="J8550" t="s">
        <v>7637</v>
      </c>
      <c r="K8550" t="s">
        <v>7637</v>
      </c>
      <c r="L8550" t="s">
        <v>46</v>
      </c>
      <c r="M8550" t="s">
        <v>2882</v>
      </c>
      <c r="N8550" t="s">
        <v>3135</v>
      </c>
      <c r="O8550">
        <v>21.5</v>
      </c>
      <c r="P8550">
        <v>18.3333333333333</v>
      </c>
      <c r="Q8550">
        <v>180.5</v>
      </c>
      <c r="R8550">
        <v>198.833333333333</v>
      </c>
      <c r="S8550">
        <v>214.06</v>
      </c>
      <c r="T8550">
        <v>412.893333333333</v>
      </c>
      <c r="U8550">
        <v>164</v>
      </c>
      <c r="V8550">
        <f>SUMIF(货件明细!K:K,F8550,货件明细!AQ:AQ)</f>
        <v>0</v>
      </c>
      <c r="W8550">
        <f t="shared" si="532"/>
        <v>1</v>
      </c>
      <c r="X8550">
        <f t="shared" si="533"/>
        <v>164</v>
      </c>
      <c r="Y8550">
        <f>SUMIF(货件明细!K:K,F8550,货件明细!I:I)</f>
        <v>0</v>
      </c>
      <c r="Z8550">
        <f t="shared" si="534"/>
        <v>21.5</v>
      </c>
      <c r="AA8550">
        <f>SUMIF(货件明细!K:K,F8550,货件明细!J:J)</f>
        <v>0</v>
      </c>
      <c r="AB8550">
        <f t="shared" si="535"/>
        <v>1</v>
      </c>
    </row>
    <row r="8551" spans="1:28">
      <c r="A8551">
        <v>2026</v>
      </c>
      <c r="B8551">
        <v>1</v>
      </c>
      <c r="C8551">
        <v>4</v>
      </c>
      <c r="D8551" s="4">
        <v>46046</v>
      </c>
      <c r="E8551" t="s">
        <v>28</v>
      </c>
      <c r="F8551" t="s">
        <v>8775</v>
      </c>
      <c r="G8551" t="s">
        <v>64</v>
      </c>
      <c r="H8551" t="s">
        <v>44</v>
      </c>
      <c r="I8551" t="s">
        <v>111</v>
      </c>
      <c r="J8551" t="s">
        <v>7637</v>
      </c>
      <c r="K8551" t="s">
        <v>7637</v>
      </c>
      <c r="L8551" t="s">
        <v>46</v>
      </c>
      <c r="M8551" t="s">
        <v>2882</v>
      </c>
      <c r="N8551" t="s">
        <v>3135</v>
      </c>
      <c r="O8551">
        <v>21.5</v>
      </c>
      <c r="P8551">
        <v>18.3333333333333</v>
      </c>
      <c r="Q8551">
        <v>156</v>
      </c>
      <c r="R8551">
        <v>174.333333333333</v>
      </c>
      <c r="S8551">
        <v>500.4</v>
      </c>
      <c r="T8551">
        <v>674.733333333333</v>
      </c>
      <c r="U8551">
        <v>164</v>
      </c>
      <c r="V8551">
        <f>SUMIF(货件明细!K:K,F8551,货件明细!AQ:AQ)</f>
        <v>0</v>
      </c>
      <c r="W8551">
        <f t="shared" si="532"/>
        <v>1</v>
      </c>
      <c r="X8551">
        <f t="shared" si="533"/>
        <v>164</v>
      </c>
      <c r="Y8551">
        <f>SUMIF(货件明细!K:K,F8551,货件明细!I:I)</f>
        <v>0</v>
      </c>
      <c r="Z8551">
        <f t="shared" si="534"/>
        <v>21.5</v>
      </c>
      <c r="AA8551">
        <f>SUMIF(货件明细!K:K,F8551,货件明细!J:J)</f>
        <v>0</v>
      </c>
      <c r="AB8551">
        <f t="shared" si="535"/>
        <v>1</v>
      </c>
    </row>
    <row r="8552" spans="1:28">
      <c r="A8552">
        <v>2026</v>
      </c>
      <c r="B8552">
        <v>1</v>
      </c>
      <c r="C8552">
        <v>4</v>
      </c>
      <c r="D8552" s="4">
        <v>46046</v>
      </c>
      <c r="E8552" t="s">
        <v>28</v>
      </c>
      <c r="F8552" t="s">
        <v>8776</v>
      </c>
      <c r="G8552" t="s">
        <v>1610</v>
      </c>
      <c r="H8552" t="s">
        <v>71</v>
      </c>
      <c r="I8552" t="s">
        <v>111</v>
      </c>
      <c r="J8552" t="s">
        <v>7637</v>
      </c>
      <c r="K8552" t="s">
        <v>7637</v>
      </c>
      <c r="L8552" t="s">
        <v>46</v>
      </c>
      <c r="M8552" t="s">
        <v>2882</v>
      </c>
      <c r="N8552" t="s">
        <v>3135</v>
      </c>
      <c r="O8552">
        <v>21.5</v>
      </c>
      <c r="P8552">
        <v>11.7857142857143</v>
      </c>
      <c r="Q8552">
        <v>77.7</v>
      </c>
      <c r="R8552">
        <v>89.4857142857143</v>
      </c>
      <c r="S8552">
        <v>0</v>
      </c>
      <c r="T8552">
        <v>89.4857142857143</v>
      </c>
      <c r="U8552">
        <v>164</v>
      </c>
      <c r="V8552">
        <f>SUMIF(货件明细!K:K,F8552,货件明细!AQ:AQ)</f>
        <v>0</v>
      </c>
      <c r="W8552">
        <f t="shared" si="532"/>
        <v>1</v>
      </c>
      <c r="X8552">
        <f t="shared" si="533"/>
        <v>164</v>
      </c>
      <c r="Y8552">
        <f>SUMIF(货件明细!K:K,F8552,货件明细!I:I)</f>
        <v>0</v>
      </c>
      <c r="Z8552">
        <f t="shared" si="534"/>
        <v>21.5</v>
      </c>
      <c r="AA8552">
        <f>SUMIF(货件明细!K:K,F8552,货件明细!J:J)</f>
        <v>0</v>
      </c>
      <c r="AB8552">
        <f t="shared" si="535"/>
        <v>1</v>
      </c>
    </row>
    <row r="8553" spans="1:28">
      <c r="A8553">
        <v>2026</v>
      </c>
      <c r="B8553">
        <v>1</v>
      </c>
      <c r="C8553">
        <v>4</v>
      </c>
      <c r="D8553" s="4">
        <v>46046</v>
      </c>
      <c r="E8553" t="s">
        <v>28</v>
      </c>
      <c r="F8553" t="s">
        <v>8777</v>
      </c>
      <c r="G8553" t="s">
        <v>6724</v>
      </c>
      <c r="H8553" t="s">
        <v>71</v>
      </c>
      <c r="I8553" t="s">
        <v>111</v>
      </c>
      <c r="J8553" t="s">
        <v>7637</v>
      </c>
      <c r="K8553" t="s">
        <v>7637</v>
      </c>
      <c r="L8553" t="s">
        <v>46</v>
      </c>
      <c r="M8553" t="s">
        <v>2882</v>
      </c>
      <c r="N8553" t="s">
        <v>3338</v>
      </c>
      <c r="O8553">
        <v>21.5</v>
      </c>
      <c r="P8553">
        <v>11.7857142857143</v>
      </c>
      <c r="Q8553">
        <v>123.64</v>
      </c>
      <c r="R8553">
        <v>135.425714285714</v>
      </c>
      <c r="S8553">
        <v>0</v>
      </c>
      <c r="T8553">
        <v>135.425714285714</v>
      </c>
      <c r="U8553">
        <v>164</v>
      </c>
      <c r="V8553">
        <f>SUMIF(货件明细!K:K,F8553,货件明细!AQ:AQ)</f>
        <v>0</v>
      </c>
      <c r="W8553">
        <f t="shared" si="532"/>
        <v>1</v>
      </c>
      <c r="X8553">
        <f t="shared" si="533"/>
        <v>164</v>
      </c>
      <c r="Y8553">
        <f>SUMIF(货件明细!K:K,F8553,货件明细!I:I)</f>
        <v>0</v>
      </c>
      <c r="Z8553">
        <f t="shared" si="534"/>
        <v>21.5</v>
      </c>
      <c r="AA8553">
        <f>SUMIF(货件明细!K:K,F8553,货件明细!J:J)</f>
        <v>0</v>
      </c>
      <c r="AB8553">
        <f t="shared" si="535"/>
        <v>1</v>
      </c>
    </row>
    <row r="8554" spans="1:28">
      <c r="A8554">
        <v>2026</v>
      </c>
      <c r="B8554">
        <v>1</v>
      </c>
      <c r="C8554">
        <v>4</v>
      </c>
      <c r="D8554" s="4">
        <v>46046</v>
      </c>
      <c r="E8554" t="s">
        <v>28</v>
      </c>
      <c r="F8554" t="s">
        <v>8778</v>
      </c>
      <c r="G8554" t="s">
        <v>163</v>
      </c>
      <c r="H8554" t="s">
        <v>71</v>
      </c>
      <c r="I8554" t="s">
        <v>111</v>
      </c>
      <c r="J8554" t="s">
        <v>7637</v>
      </c>
      <c r="K8554" t="s">
        <v>7637</v>
      </c>
      <c r="L8554" t="s">
        <v>46</v>
      </c>
      <c r="M8554" t="s">
        <v>2882</v>
      </c>
      <c r="N8554" t="s">
        <v>3135</v>
      </c>
      <c r="O8554">
        <v>21.5</v>
      </c>
      <c r="P8554">
        <v>11.7857142857143</v>
      </c>
      <c r="Q8554">
        <v>85.4545454545455</v>
      </c>
      <c r="R8554">
        <v>97.2402597402597</v>
      </c>
      <c r="S8554">
        <v>0</v>
      </c>
      <c r="T8554">
        <v>97.2402597402597</v>
      </c>
      <c r="U8554">
        <v>164</v>
      </c>
      <c r="V8554">
        <f>SUMIF(货件明细!K:K,F8554,货件明细!AQ:AQ)</f>
        <v>0</v>
      </c>
      <c r="W8554">
        <f t="shared" si="532"/>
        <v>1</v>
      </c>
      <c r="X8554">
        <f t="shared" si="533"/>
        <v>164</v>
      </c>
      <c r="Y8554">
        <f>SUMIF(货件明细!K:K,F8554,货件明细!I:I)</f>
        <v>0</v>
      </c>
      <c r="Z8554">
        <f t="shared" si="534"/>
        <v>21.5</v>
      </c>
      <c r="AA8554">
        <f>SUMIF(货件明细!K:K,F8554,货件明细!J:J)</f>
        <v>0</v>
      </c>
      <c r="AB8554">
        <f t="shared" si="535"/>
        <v>1</v>
      </c>
    </row>
    <row r="8555" spans="1:28">
      <c r="A8555">
        <v>2026</v>
      </c>
      <c r="B8555">
        <v>1</v>
      </c>
      <c r="C8555">
        <v>4</v>
      </c>
      <c r="D8555" s="4">
        <v>46046</v>
      </c>
      <c r="E8555" t="s">
        <v>28</v>
      </c>
      <c r="F8555" t="s">
        <v>8779</v>
      </c>
      <c r="G8555" t="s">
        <v>54</v>
      </c>
      <c r="H8555" t="s">
        <v>31</v>
      </c>
      <c r="I8555" t="s">
        <v>57</v>
      </c>
      <c r="J8555" t="s">
        <v>7637</v>
      </c>
      <c r="K8555" t="s">
        <v>7637</v>
      </c>
      <c r="L8555" t="s">
        <v>46</v>
      </c>
      <c r="M8555" t="s">
        <v>2882</v>
      </c>
      <c r="N8555" t="s">
        <v>3135</v>
      </c>
      <c r="O8555">
        <v>35.65</v>
      </c>
      <c r="P8555">
        <v>18.3333333333333</v>
      </c>
      <c r="Q8555">
        <v>242.068965517241</v>
      </c>
      <c r="R8555">
        <v>260.402298850575</v>
      </c>
      <c r="S8555">
        <v>0</v>
      </c>
      <c r="T8555">
        <v>260.402298850575</v>
      </c>
      <c r="U8555">
        <v>304</v>
      </c>
      <c r="V8555">
        <f>SUMIF(货件明细!K:K,F8555,货件明细!AQ:AQ)</f>
        <v>0</v>
      </c>
      <c r="W8555">
        <f t="shared" si="532"/>
        <v>1</v>
      </c>
      <c r="X8555">
        <f t="shared" si="533"/>
        <v>304</v>
      </c>
      <c r="Y8555">
        <f>SUMIF(货件明细!K:K,F8555,货件明细!I:I)</f>
        <v>0</v>
      </c>
      <c r="Z8555">
        <f t="shared" si="534"/>
        <v>35.65</v>
      </c>
      <c r="AA8555">
        <f>SUMIF(货件明细!K:K,F8555,货件明细!J:J)</f>
        <v>0</v>
      </c>
      <c r="AB8555">
        <f t="shared" si="535"/>
        <v>1</v>
      </c>
    </row>
    <row r="8556" spans="1:28">
      <c r="A8556">
        <v>2026</v>
      </c>
      <c r="B8556">
        <v>1</v>
      </c>
      <c r="C8556">
        <v>4</v>
      </c>
      <c r="D8556" s="4">
        <v>46046</v>
      </c>
      <c r="E8556" t="s">
        <v>28</v>
      </c>
      <c r="F8556" t="s">
        <v>8780</v>
      </c>
      <c r="G8556" t="s">
        <v>269</v>
      </c>
      <c r="H8556" t="s">
        <v>31</v>
      </c>
      <c r="I8556" t="s">
        <v>57</v>
      </c>
      <c r="J8556" t="s">
        <v>7637</v>
      </c>
      <c r="K8556" t="s">
        <v>7637</v>
      </c>
      <c r="L8556" t="s">
        <v>46</v>
      </c>
      <c r="M8556" t="s">
        <v>2882</v>
      </c>
      <c r="N8556" t="s">
        <v>3135</v>
      </c>
      <c r="O8556">
        <v>35.65</v>
      </c>
      <c r="P8556">
        <v>18.3333333333333</v>
      </c>
      <c r="Q8556">
        <v>234.268965517241</v>
      </c>
      <c r="R8556">
        <v>252.602298850575</v>
      </c>
      <c r="S8556">
        <v>0</v>
      </c>
      <c r="T8556">
        <v>252.602298850575</v>
      </c>
      <c r="U8556">
        <v>304</v>
      </c>
      <c r="V8556">
        <f>SUMIF(货件明细!K:K,F8556,货件明细!AQ:AQ)</f>
        <v>0</v>
      </c>
      <c r="W8556">
        <f t="shared" si="532"/>
        <v>1</v>
      </c>
      <c r="X8556">
        <f t="shared" si="533"/>
        <v>304</v>
      </c>
      <c r="Y8556">
        <f>SUMIF(货件明细!K:K,F8556,货件明细!I:I)</f>
        <v>0</v>
      </c>
      <c r="Z8556">
        <f t="shared" si="534"/>
        <v>35.65</v>
      </c>
      <c r="AA8556">
        <f>SUMIF(货件明细!K:K,F8556,货件明细!J:J)</f>
        <v>0</v>
      </c>
      <c r="AB8556">
        <f t="shared" si="535"/>
        <v>1</v>
      </c>
    </row>
    <row r="8557" spans="1:28">
      <c r="A8557">
        <v>2026</v>
      </c>
      <c r="B8557">
        <v>1</v>
      </c>
      <c r="C8557">
        <v>4</v>
      </c>
      <c r="D8557" s="4">
        <v>46046</v>
      </c>
      <c r="E8557" t="s">
        <v>28</v>
      </c>
      <c r="F8557" t="s">
        <v>8781</v>
      </c>
      <c r="G8557" t="s">
        <v>372</v>
      </c>
      <c r="H8557" t="s">
        <v>71</v>
      </c>
      <c r="I8557" t="s">
        <v>57</v>
      </c>
      <c r="J8557" t="s">
        <v>7637</v>
      </c>
      <c r="K8557" t="s">
        <v>7637</v>
      </c>
      <c r="L8557" t="s">
        <v>46</v>
      </c>
      <c r="M8557" t="s">
        <v>2882</v>
      </c>
      <c r="N8557" t="s">
        <v>3135</v>
      </c>
      <c r="O8557">
        <v>35.65</v>
      </c>
      <c r="P8557">
        <v>11.7857142857143</v>
      </c>
      <c r="Q8557">
        <v>166.344827586207</v>
      </c>
      <c r="R8557">
        <v>178.130541871921</v>
      </c>
      <c r="S8557">
        <v>0</v>
      </c>
      <c r="T8557">
        <v>178.130541871921</v>
      </c>
      <c r="U8557">
        <v>304</v>
      </c>
      <c r="V8557">
        <f>SUMIF(货件明细!K:K,F8557,货件明细!AQ:AQ)</f>
        <v>0</v>
      </c>
      <c r="W8557">
        <f t="shared" si="532"/>
        <v>1</v>
      </c>
      <c r="X8557">
        <f t="shared" si="533"/>
        <v>304</v>
      </c>
      <c r="Y8557">
        <f>SUMIF(货件明细!K:K,F8557,货件明细!I:I)</f>
        <v>0</v>
      </c>
      <c r="Z8557">
        <f t="shared" si="534"/>
        <v>35.65</v>
      </c>
      <c r="AA8557">
        <f>SUMIF(货件明细!K:K,F8557,货件明细!J:J)</f>
        <v>0</v>
      </c>
      <c r="AB8557">
        <f t="shared" si="535"/>
        <v>1</v>
      </c>
    </row>
    <row r="8558" spans="1:28">
      <c r="A8558">
        <v>2026</v>
      </c>
      <c r="B8558">
        <v>1</v>
      </c>
      <c r="C8558">
        <v>4</v>
      </c>
      <c r="D8558" s="4">
        <v>46046</v>
      </c>
      <c r="E8558" t="s">
        <v>28</v>
      </c>
      <c r="F8558" t="s">
        <v>8782</v>
      </c>
      <c r="G8558" t="s">
        <v>1610</v>
      </c>
      <c r="H8558" t="s">
        <v>71</v>
      </c>
      <c r="I8558" t="s">
        <v>57</v>
      </c>
      <c r="J8558" t="s">
        <v>7637</v>
      </c>
      <c r="K8558" t="s">
        <v>7637</v>
      </c>
      <c r="L8558" t="s">
        <v>46</v>
      </c>
      <c r="M8558" t="s">
        <v>2882</v>
      </c>
      <c r="N8558" t="s">
        <v>3135</v>
      </c>
      <c r="O8558">
        <v>35.65</v>
      </c>
      <c r="P8558">
        <v>11.7857142857143</v>
      </c>
      <c r="Q8558">
        <v>155.4</v>
      </c>
      <c r="R8558">
        <v>167.185714285714</v>
      </c>
      <c r="S8558">
        <v>0</v>
      </c>
      <c r="T8558">
        <v>167.185714285714</v>
      </c>
      <c r="U8558">
        <v>304</v>
      </c>
      <c r="V8558">
        <f>SUMIF(货件明细!K:K,F8558,货件明细!AQ:AQ)</f>
        <v>0</v>
      </c>
      <c r="W8558">
        <f t="shared" si="532"/>
        <v>1</v>
      </c>
      <c r="X8558">
        <f t="shared" si="533"/>
        <v>304</v>
      </c>
      <c r="Y8558">
        <f>SUMIF(货件明细!K:K,F8558,货件明细!I:I)</f>
        <v>0</v>
      </c>
      <c r="Z8558">
        <f t="shared" si="534"/>
        <v>35.65</v>
      </c>
      <c r="AA8558">
        <f>SUMIF(货件明细!K:K,F8558,货件明细!J:J)</f>
        <v>0</v>
      </c>
      <c r="AB8558">
        <f t="shared" si="535"/>
        <v>1</v>
      </c>
    </row>
    <row r="8559" spans="1:28">
      <c r="A8559">
        <v>2026</v>
      </c>
      <c r="B8559">
        <v>1</v>
      </c>
      <c r="C8559">
        <v>4</v>
      </c>
      <c r="D8559" s="4">
        <v>46046</v>
      </c>
      <c r="E8559" t="s">
        <v>28</v>
      </c>
      <c r="F8559" t="s">
        <v>8783</v>
      </c>
      <c r="G8559" t="s">
        <v>163</v>
      </c>
      <c r="H8559" t="s">
        <v>71</v>
      </c>
      <c r="I8559" t="s">
        <v>57</v>
      </c>
      <c r="J8559" t="s">
        <v>7637</v>
      </c>
      <c r="K8559" t="s">
        <v>7637</v>
      </c>
      <c r="L8559" t="s">
        <v>46</v>
      </c>
      <c r="M8559" t="s">
        <v>2882</v>
      </c>
      <c r="N8559" t="s">
        <v>3135</v>
      </c>
      <c r="O8559">
        <v>35.65</v>
      </c>
      <c r="P8559">
        <v>11.7857142857143</v>
      </c>
      <c r="Q8559">
        <v>170.909090909091</v>
      </c>
      <c r="R8559">
        <v>182.694805194805</v>
      </c>
      <c r="S8559">
        <v>0</v>
      </c>
      <c r="T8559">
        <v>182.694805194805</v>
      </c>
      <c r="U8559">
        <v>304</v>
      </c>
      <c r="V8559">
        <f>SUMIF(货件明细!K:K,F8559,货件明细!AQ:AQ)</f>
        <v>0</v>
      </c>
      <c r="W8559">
        <f t="shared" si="532"/>
        <v>1</v>
      </c>
      <c r="X8559">
        <f t="shared" si="533"/>
        <v>304</v>
      </c>
      <c r="Y8559">
        <f>SUMIF(货件明细!K:K,F8559,货件明细!I:I)</f>
        <v>0</v>
      </c>
      <c r="Z8559">
        <f t="shared" si="534"/>
        <v>35.65</v>
      </c>
      <c r="AA8559">
        <f>SUMIF(货件明细!K:K,F8559,货件明细!J:J)</f>
        <v>0</v>
      </c>
      <c r="AB8559">
        <f t="shared" si="535"/>
        <v>1</v>
      </c>
    </row>
    <row r="8560" spans="1:28">
      <c r="A8560">
        <v>2026</v>
      </c>
      <c r="B8560">
        <v>1</v>
      </c>
      <c r="C8560">
        <v>4</v>
      </c>
      <c r="D8560" s="4">
        <v>46046</v>
      </c>
      <c r="E8560" t="s">
        <v>28</v>
      </c>
      <c r="F8560" t="s">
        <v>8784</v>
      </c>
      <c r="G8560" t="s">
        <v>54</v>
      </c>
      <c r="H8560" t="s">
        <v>31</v>
      </c>
      <c r="I8560" t="s">
        <v>39</v>
      </c>
      <c r="J8560" t="s">
        <v>7637</v>
      </c>
      <c r="K8560" t="s">
        <v>7637</v>
      </c>
      <c r="L8560" t="s">
        <v>46</v>
      </c>
      <c r="M8560" t="s">
        <v>2882</v>
      </c>
      <c r="N8560" t="s">
        <v>3135</v>
      </c>
      <c r="O8560">
        <v>129.1</v>
      </c>
      <c r="P8560">
        <v>18.3333333333333</v>
      </c>
      <c r="Q8560">
        <v>968.275862068965</v>
      </c>
      <c r="R8560">
        <v>986.609195402299</v>
      </c>
      <c r="S8560">
        <v>0</v>
      </c>
      <c r="T8560">
        <v>986.609195402299</v>
      </c>
      <c r="U8560">
        <v>420</v>
      </c>
      <c r="V8560">
        <f>SUMIF(货件明细!K:K,F8560,货件明细!AQ:AQ)</f>
        <v>0</v>
      </c>
      <c r="W8560">
        <f t="shared" si="532"/>
        <v>1</v>
      </c>
      <c r="X8560">
        <f t="shared" si="533"/>
        <v>420</v>
      </c>
      <c r="Y8560">
        <f>SUMIF(货件明细!K:K,F8560,货件明细!I:I)</f>
        <v>0</v>
      </c>
      <c r="Z8560">
        <f t="shared" si="534"/>
        <v>129.1</v>
      </c>
      <c r="AA8560">
        <f>SUMIF(货件明细!K:K,F8560,货件明细!J:J)</f>
        <v>0</v>
      </c>
      <c r="AB8560">
        <f t="shared" si="535"/>
        <v>1</v>
      </c>
    </row>
    <row r="8561" spans="1:28">
      <c r="A8561">
        <v>2026</v>
      </c>
      <c r="B8561">
        <v>1</v>
      </c>
      <c r="C8561">
        <v>4</v>
      </c>
      <c r="D8561" s="4">
        <v>46046</v>
      </c>
      <c r="E8561" t="s">
        <v>28</v>
      </c>
      <c r="F8561" t="s">
        <v>8785</v>
      </c>
      <c r="G8561" t="s">
        <v>269</v>
      </c>
      <c r="H8561" t="s">
        <v>31</v>
      </c>
      <c r="I8561" t="s">
        <v>39</v>
      </c>
      <c r="J8561" t="s">
        <v>7637</v>
      </c>
      <c r="K8561" t="s">
        <v>7637</v>
      </c>
      <c r="L8561" t="s">
        <v>46</v>
      </c>
      <c r="M8561" t="s">
        <v>2882</v>
      </c>
      <c r="N8561" t="s">
        <v>3135</v>
      </c>
      <c r="O8561">
        <v>129.1</v>
      </c>
      <c r="P8561">
        <v>18.3333333333333</v>
      </c>
      <c r="Q8561">
        <v>937.075862068965</v>
      </c>
      <c r="R8561">
        <v>955.409195402299</v>
      </c>
      <c r="S8561">
        <v>0</v>
      </c>
      <c r="T8561">
        <v>955.409195402299</v>
      </c>
      <c r="U8561">
        <v>420</v>
      </c>
      <c r="V8561">
        <f>SUMIF(货件明细!K:K,F8561,货件明细!AQ:AQ)</f>
        <v>0</v>
      </c>
      <c r="W8561">
        <f t="shared" si="532"/>
        <v>1</v>
      </c>
      <c r="X8561">
        <f t="shared" si="533"/>
        <v>420</v>
      </c>
      <c r="Y8561">
        <f>SUMIF(货件明细!K:K,F8561,货件明细!I:I)</f>
        <v>0</v>
      </c>
      <c r="Z8561">
        <f t="shared" si="534"/>
        <v>129.1</v>
      </c>
      <c r="AA8561">
        <f>SUMIF(货件明细!K:K,F8561,货件明细!J:J)</f>
        <v>0</v>
      </c>
      <c r="AB8561">
        <f t="shared" si="535"/>
        <v>1</v>
      </c>
    </row>
    <row r="8562" spans="1:28">
      <c r="A8562">
        <v>2026</v>
      </c>
      <c r="B8562">
        <v>1</v>
      </c>
      <c r="C8562">
        <v>4</v>
      </c>
      <c r="D8562" s="4">
        <v>46046</v>
      </c>
      <c r="E8562" t="s">
        <v>28</v>
      </c>
      <c r="F8562" t="s">
        <v>8786</v>
      </c>
      <c r="G8562" t="s">
        <v>372</v>
      </c>
      <c r="H8562" t="s">
        <v>71</v>
      </c>
      <c r="I8562" t="s">
        <v>39</v>
      </c>
      <c r="J8562" t="s">
        <v>7637</v>
      </c>
      <c r="K8562" t="s">
        <v>7637</v>
      </c>
      <c r="L8562" t="s">
        <v>46</v>
      </c>
      <c r="M8562" t="s">
        <v>2882</v>
      </c>
      <c r="N8562" t="s">
        <v>3135</v>
      </c>
      <c r="O8562">
        <v>129.1</v>
      </c>
      <c r="P8562">
        <v>11.7857142857143</v>
      </c>
      <c r="Q8562">
        <v>665.379310344828</v>
      </c>
      <c r="R8562">
        <v>677.165024630542</v>
      </c>
      <c r="S8562">
        <v>0</v>
      </c>
      <c r="T8562">
        <v>677.165024630542</v>
      </c>
      <c r="U8562">
        <v>420</v>
      </c>
      <c r="V8562">
        <f>SUMIF(货件明细!K:K,F8562,货件明细!AQ:AQ)</f>
        <v>0</v>
      </c>
      <c r="W8562">
        <f t="shared" si="532"/>
        <v>1</v>
      </c>
      <c r="X8562">
        <f t="shared" si="533"/>
        <v>420</v>
      </c>
      <c r="Y8562">
        <f>SUMIF(货件明细!K:K,F8562,货件明细!I:I)</f>
        <v>0</v>
      </c>
      <c r="Z8562">
        <f t="shared" si="534"/>
        <v>129.1</v>
      </c>
      <c r="AA8562">
        <f>SUMIF(货件明细!K:K,F8562,货件明细!J:J)</f>
        <v>0</v>
      </c>
      <c r="AB8562">
        <f t="shared" si="535"/>
        <v>1</v>
      </c>
    </row>
    <row r="8563" spans="1:28">
      <c r="A8563">
        <v>2026</v>
      </c>
      <c r="B8563">
        <v>1</v>
      </c>
      <c r="C8563">
        <v>4</v>
      </c>
      <c r="D8563" s="4">
        <v>46046</v>
      </c>
      <c r="E8563" t="s">
        <v>28</v>
      </c>
      <c r="F8563" t="s">
        <v>8787</v>
      </c>
      <c r="G8563" t="s">
        <v>1610</v>
      </c>
      <c r="H8563" t="s">
        <v>71</v>
      </c>
      <c r="I8563" t="s">
        <v>39</v>
      </c>
      <c r="J8563" t="s">
        <v>7637</v>
      </c>
      <c r="K8563" t="s">
        <v>7637</v>
      </c>
      <c r="L8563" t="s">
        <v>46</v>
      </c>
      <c r="M8563" t="s">
        <v>2882</v>
      </c>
      <c r="N8563" t="s">
        <v>3135</v>
      </c>
      <c r="O8563">
        <v>129.1</v>
      </c>
      <c r="P8563">
        <v>11.7857142857143</v>
      </c>
      <c r="Q8563">
        <v>621.6</v>
      </c>
      <c r="R8563">
        <v>633.385714285714</v>
      </c>
      <c r="S8563">
        <v>0</v>
      </c>
      <c r="T8563">
        <v>633.385714285714</v>
      </c>
      <c r="U8563">
        <v>420</v>
      </c>
      <c r="V8563">
        <f>SUMIF(货件明细!K:K,F8563,货件明细!AQ:AQ)</f>
        <v>0</v>
      </c>
      <c r="W8563">
        <f t="shared" si="532"/>
        <v>1</v>
      </c>
      <c r="X8563">
        <f t="shared" si="533"/>
        <v>420</v>
      </c>
      <c r="Y8563">
        <f>SUMIF(货件明细!K:K,F8563,货件明细!I:I)</f>
        <v>0</v>
      </c>
      <c r="Z8563">
        <f t="shared" si="534"/>
        <v>129.1</v>
      </c>
      <c r="AA8563">
        <f>SUMIF(货件明细!K:K,F8563,货件明细!J:J)</f>
        <v>0</v>
      </c>
      <c r="AB8563">
        <f t="shared" si="535"/>
        <v>1</v>
      </c>
    </row>
    <row r="8564" spans="1:28">
      <c r="A8564">
        <v>2026</v>
      </c>
      <c r="B8564">
        <v>1</v>
      </c>
      <c r="C8564">
        <v>4</v>
      </c>
      <c r="D8564" s="4">
        <v>46046</v>
      </c>
      <c r="E8564" t="s">
        <v>28</v>
      </c>
      <c r="F8564" t="s">
        <v>8788</v>
      </c>
      <c r="G8564" t="s">
        <v>163</v>
      </c>
      <c r="H8564" t="s">
        <v>71</v>
      </c>
      <c r="I8564" t="s">
        <v>39</v>
      </c>
      <c r="J8564" t="s">
        <v>7637</v>
      </c>
      <c r="K8564" t="s">
        <v>7637</v>
      </c>
      <c r="L8564" t="s">
        <v>46</v>
      </c>
      <c r="M8564" t="s">
        <v>2882</v>
      </c>
      <c r="N8564" t="s">
        <v>3135</v>
      </c>
      <c r="O8564">
        <v>129.1</v>
      </c>
      <c r="P8564">
        <v>11.7857142857143</v>
      </c>
      <c r="Q8564">
        <v>683.636363636364</v>
      </c>
      <c r="R8564">
        <v>695.422077922078</v>
      </c>
      <c r="S8564">
        <v>0</v>
      </c>
      <c r="T8564">
        <v>695.422077922078</v>
      </c>
      <c r="U8564">
        <v>420</v>
      </c>
      <c r="V8564">
        <f>SUMIF(货件明细!K:K,F8564,货件明细!AQ:AQ)</f>
        <v>0</v>
      </c>
      <c r="W8564">
        <f t="shared" si="532"/>
        <v>1</v>
      </c>
      <c r="X8564">
        <f t="shared" si="533"/>
        <v>420</v>
      </c>
      <c r="Y8564">
        <f>SUMIF(货件明细!K:K,F8564,货件明细!I:I)</f>
        <v>0</v>
      </c>
      <c r="Z8564">
        <f t="shared" si="534"/>
        <v>129.1</v>
      </c>
      <c r="AA8564">
        <f>SUMIF(货件明细!K:K,F8564,货件明细!J:J)</f>
        <v>0</v>
      </c>
      <c r="AB8564">
        <f t="shared" si="535"/>
        <v>1</v>
      </c>
    </row>
    <row r="8565" spans="1:28">
      <c r="A8565">
        <v>2026</v>
      </c>
      <c r="B8565">
        <v>1</v>
      </c>
      <c r="C8565">
        <v>4</v>
      </c>
      <c r="D8565" s="4">
        <v>46046</v>
      </c>
      <c r="E8565" t="s">
        <v>28</v>
      </c>
      <c r="F8565" t="s">
        <v>8789</v>
      </c>
      <c r="G8565" t="s">
        <v>54</v>
      </c>
      <c r="H8565" t="s">
        <v>31</v>
      </c>
      <c r="I8565" t="s">
        <v>96</v>
      </c>
      <c r="J8565" t="s">
        <v>7637</v>
      </c>
      <c r="K8565" t="s">
        <v>7637</v>
      </c>
      <c r="L8565" t="s">
        <v>46</v>
      </c>
      <c r="M8565" t="s">
        <v>2882</v>
      </c>
      <c r="N8565" t="s">
        <v>3135</v>
      </c>
      <c r="O8565">
        <v>87.2</v>
      </c>
      <c r="P8565">
        <v>18.3333333333333</v>
      </c>
      <c r="Q8565">
        <v>605.172413793103</v>
      </c>
      <c r="R8565">
        <v>623.505747126437</v>
      </c>
      <c r="S8565">
        <v>0</v>
      </c>
      <c r="T8565">
        <v>623.505747126437</v>
      </c>
      <c r="U8565">
        <v>538</v>
      </c>
      <c r="V8565">
        <f>SUMIF(货件明细!K:K,F8565,货件明细!AQ:AQ)</f>
        <v>0</v>
      </c>
      <c r="W8565">
        <f t="shared" si="532"/>
        <v>1</v>
      </c>
      <c r="X8565">
        <f t="shared" si="533"/>
        <v>538</v>
      </c>
      <c r="Y8565">
        <f>SUMIF(货件明细!K:K,F8565,货件明细!I:I)</f>
        <v>0</v>
      </c>
      <c r="Z8565">
        <f t="shared" si="534"/>
        <v>87.2</v>
      </c>
      <c r="AA8565">
        <f>SUMIF(货件明细!K:K,F8565,货件明细!J:J)</f>
        <v>0</v>
      </c>
      <c r="AB8565">
        <f t="shared" si="535"/>
        <v>1</v>
      </c>
    </row>
    <row r="8566" spans="1:28">
      <c r="A8566">
        <v>2026</v>
      </c>
      <c r="B8566">
        <v>1</v>
      </c>
      <c r="C8566">
        <v>4</v>
      </c>
      <c r="D8566" s="4">
        <v>46046</v>
      </c>
      <c r="E8566" t="s">
        <v>28</v>
      </c>
      <c r="F8566" t="s">
        <v>8790</v>
      </c>
      <c r="G8566" t="s">
        <v>1610</v>
      </c>
      <c r="H8566" t="s">
        <v>71</v>
      </c>
      <c r="I8566" t="s">
        <v>96</v>
      </c>
      <c r="J8566" t="s">
        <v>7637</v>
      </c>
      <c r="K8566" t="s">
        <v>7637</v>
      </c>
      <c r="L8566" t="s">
        <v>46</v>
      </c>
      <c r="M8566" t="s">
        <v>2882</v>
      </c>
      <c r="N8566" t="s">
        <v>3135</v>
      </c>
      <c r="O8566">
        <v>87.2</v>
      </c>
      <c r="P8566">
        <v>11.7857142857143</v>
      </c>
      <c r="Q8566">
        <v>388.5</v>
      </c>
      <c r="R8566">
        <v>400.285714285714</v>
      </c>
      <c r="S8566">
        <v>0</v>
      </c>
      <c r="T8566">
        <v>400.285714285714</v>
      </c>
      <c r="U8566">
        <v>538</v>
      </c>
      <c r="V8566">
        <f>SUMIF(货件明细!K:K,F8566,货件明细!AQ:AQ)</f>
        <v>0</v>
      </c>
      <c r="W8566">
        <f t="shared" si="532"/>
        <v>1</v>
      </c>
      <c r="X8566">
        <f t="shared" si="533"/>
        <v>538</v>
      </c>
      <c r="Y8566">
        <f>SUMIF(货件明细!K:K,F8566,货件明细!I:I)</f>
        <v>0</v>
      </c>
      <c r="Z8566">
        <f t="shared" si="534"/>
        <v>87.2</v>
      </c>
      <c r="AA8566">
        <f>SUMIF(货件明细!K:K,F8566,货件明细!J:J)</f>
        <v>0</v>
      </c>
      <c r="AB8566">
        <f t="shared" si="535"/>
        <v>1</v>
      </c>
    </row>
    <row r="8567" spans="1:28">
      <c r="A8567">
        <v>2026</v>
      </c>
      <c r="B8567">
        <v>1</v>
      </c>
      <c r="C8567">
        <v>4</v>
      </c>
      <c r="D8567" s="4">
        <v>46046</v>
      </c>
      <c r="E8567" t="s">
        <v>28</v>
      </c>
      <c r="F8567" t="s">
        <v>8791</v>
      </c>
      <c r="G8567" t="s">
        <v>269</v>
      </c>
      <c r="H8567" t="s">
        <v>31</v>
      </c>
      <c r="I8567" t="s">
        <v>96</v>
      </c>
      <c r="J8567" t="s">
        <v>7637</v>
      </c>
      <c r="K8567" t="s">
        <v>7637</v>
      </c>
      <c r="L8567" t="s">
        <v>46</v>
      </c>
      <c r="M8567" t="s">
        <v>2882</v>
      </c>
      <c r="N8567" t="s">
        <v>3135</v>
      </c>
      <c r="O8567">
        <v>87.2</v>
      </c>
      <c r="P8567">
        <v>18.3333333333333</v>
      </c>
      <c r="Q8567">
        <v>585.672413793103</v>
      </c>
      <c r="R8567">
        <v>604.005747126437</v>
      </c>
      <c r="S8567">
        <v>0</v>
      </c>
      <c r="T8567">
        <v>604.005747126437</v>
      </c>
      <c r="U8567">
        <v>538</v>
      </c>
      <c r="V8567">
        <f>SUMIF(货件明细!K:K,F8567,货件明细!AQ:AQ)</f>
        <v>0</v>
      </c>
      <c r="W8567">
        <f t="shared" si="532"/>
        <v>1</v>
      </c>
      <c r="X8567">
        <f t="shared" si="533"/>
        <v>538</v>
      </c>
      <c r="Y8567">
        <f>SUMIF(货件明细!K:K,F8567,货件明细!I:I)</f>
        <v>0</v>
      </c>
      <c r="Z8567">
        <f t="shared" si="534"/>
        <v>87.2</v>
      </c>
      <c r="AA8567">
        <f>SUMIF(货件明细!K:K,F8567,货件明细!J:J)</f>
        <v>0</v>
      </c>
      <c r="AB8567">
        <f t="shared" si="535"/>
        <v>1</v>
      </c>
    </row>
    <row r="8568" spans="1:28">
      <c r="A8568">
        <v>2026</v>
      </c>
      <c r="B8568">
        <v>1</v>
      </c>
      <c r="C8568">
        <v>4</v>
      </c>
      <c r="D8568" s="4">
        <v>46046</v>
      </c>
      <c r="E8568" t="s">
        <v>28</v>
      </c>
      <c r="F8568" t="s">
        <v>8792</v>
      </c>
      <c r="G8568" t="s">
        <v>372</v>
      </c>
      <c r="H8568" t="s">
        <v>71</v>
      </c>
      <c r="I8568" t="s">
        <v>96</v>
      </c>
      <c r="J8568" t="s">
        <v>7637</v>
      </c>
      <c r="K8568" t="s">
        <v>7637</v>
      </c>
      <c r="L8568" t="s">
        <v>46</v>
      </c>
      <c r="M8568" t="s">
        <v>2882</v>
      </c>
      <c r="N8568" t="s">
        <v>3135</v>
      </c>
      <c r="O8568">
        <v>87.2</v>
      </c>
      <c r="P8568">
        <v>11.7857142857143</v>
      </c>
      <c r="Q8568">
        <v>415.862068965517</v>
      </c>
      <c r="R8568">
        <v>427.647783251231</v>
      </c>
      <c r="S8568">
        <v>0</v>
      </c>
      <c r="T8568">
        <v>427.647783251231</v>
      </c>
      <c r="U8568">
        <v>538</v>
      </c>
      <c r="V8568">
        <f>SUMIF(货件明细!K:K,F8568,货件明细!AQ:AQ)</f>
        <v>0</v>
      </c>
      <c r="W8568">
        <f t="shared" si="532"/>
        <v>1</v>
      </c>
      <c r="X8568">
        <f t="shared" si="533"/>
        <v>538</v>
      </c>
      <c r="Y8568">
        <f>SUMIF(货件明细!K:K,F8568,货件明细!I:I)</f>
        <v>0</v>
      </c>
      <c r="Z8568">
        <f t="shared" si="534"/>
        <v>87.2</v>
      </c>
      <c r="AA8568">
        <f>SUMIF(货件明细!K:K,F8568,货件明细!J:J)</f>
        <v>0</v>
      </c>
      <c r="AB8568">
        <f t="shared" si="535"/>
        <v>1</v>
      </c>
    </row>
    <row r="8569" spans="1:28">
      <c r="A8569">
        <v>2026</v>
      </c>
      <c r="B8569">
        <v>1</v>
      </c>
      <c r="C8569">
        <v>4</v>
      </c>
      <c r="D8569" s="4">
        <v>46046</v>
      </c>
      <c r="E8569" t="s">
        <v>28</v>
      </c>
      <c r="F8569" t="s">
        <v>8793</v>
      </c>
      <c r="G8569" t="s">
        <v>163</v>
      </c>
      <c r="H8569" t="s">
        <v>71</v>
      </c>
      <c r="I8569" t="s">
        <v>96</v>
      </c>
      <c r="J8569" t="s">
        <v>7637</v>
      </c>
      <c r="K8569" t="s">
        <v>7637</v>
      </c>
      <c r="L8569" t="s">
        <v>46</v>
      </c>
      <c r="M8569" t="s">
        <v>2882</v>
      </c>
      <c r="N8569" t="s">
        <v>3135</v>
      </c>
      <c r="O8569">
        <v>87.2</v>
      </c>
      <c r="P8569">
        <v>11.7857142857143</v>
      </c>
      <c r="Q8569">
        <v>427.272727272727</v>
      </c>
      <c r="R8569">
        <v>439.058441558442</v>
      </c>
      <c r="S8569">
        <v>0</v>
      </c>
      <c r="T8569">
        <v>439.058441558442</v>
      </c>
      <c r="U8569">
        <v>538</v>
      </c>
      <c r="V8569">
        <f>SUMIF(货件明细!K:K,F8569,货件明细!AQ:AQ)</f>
        <v>0</v>
      </c>
      <c r="W8569">
        <f t="shared" si="532"/>
        <v>1</v>
      </c>
      <c r="X8569">
        <f t="shared" si="533"/>
        <v>538</v>
      </c>
      <c r="Y8569">
        <f>SUMIF(货件明细!K:K,F8569,货件明细!I:I)</f>
        <v>0</v>
      </c>
      <c r="Z8569">
        <f t="shared" si="534"/>
        <v>87.2</v>
      </c>
      <c r="AA8569">
        <f>SUMIF(货件明细!K:K,F8569,货件明细!J:J)</f>
        <v>0</v>
      </c>
      <c r="AB8569">
        <f t="shared" si="535"/>
        <v>1</v>
      </c>
    </row>
    <row r="8570" spans="1:28">
      <c r="A8570">
        <v>2026</v>
      </c>
      <c r="B8570">
        <v>1</v>
      </c>
      <c r="C8570">
        <v>4</v>
      </c>
      <c r="D8570" s="4">
        <v>46046</v>
      </c>
      <c r="E8570" t="s">
        <v>28</v>
      </c>
      <c r="F8570" t="s">
        <v>8794</v>
      </c>
      <c r="G8570" t="s">
        <v>163</v>
      </c>
      <c r="H8570" t="s">
        <v>71</v>
      </c>
      <c r="I8570" t="s">
        <v>145</v>
      </c>
      <c r="J8570" t="s">
        <v>7637</v>
      </c>
      <c r="K8570" t="s">
        <v>7637</v>
      </c>
      <c r="L8570" t="s">
        <v>46</v>
      </c>
      <c r="M8570" t="s">
        <v>2882</v>
      </c>
      <c r="N8570" t="s">
        <v>3135</v>
      </c>
      <c r="O8570">
        <v>53.95</v>
      </c>
      <c r="P8570">
        <v>11.7857142857143</v>
      </c>
      <c r="Q8570">
        <v>256.363636363636</v>
      </c>
      <c r="R8570">
        <v>268.149350649351</v>
      </c>
      <c r="S8570">
        <v>0</v>
      </c>
      <c r="T8570">
        <v>268.149350649351</v>
      </c>
      <c r="U8570">
        <v>190</v>
      </c>
      <c r="V8570">
        <f>SUMIF(货件明细!K:K,F8570,货件明细!AQ:AQ)</f>
        <v>0</v>
      </c>
      <c r="W8570">
        <f t="shared" si="532"/>
        <v>1</v>
      </c>
      <c r="X8570">
        <f t="shared" si="533"/>
        <v>190</v>
      </c>
      <c r="Y8570">
        <f>SUMIF(货件明细!K:K,F8570,货件明细!I:I)</f>
        <v>0</v>
      </c>
      <c r="Z8570">
        <f t="shared" si="534"/>
        <v>53.95</v>
      </c>
      <c r="AA8570">
        <f>SUMIF(货件明细!K:K,F8570,货件明细!J:J)</f>
        <v>0</v>
      </c>
      <c r="AB8570">
        <f t="shared" si="535"/>
        <v>1</v>
      </c>
    </row>
    <row r="8571" spans="1:28">
      <c r="A8571">
        <v>2026</v>
      </c>
      <c r="B8571">
        <v>1</v>
      </c>
      <c r="C8571">
        <v>4</v>
      </c>
      <c r="D8571" s="4">
        <v>46046</v>
      </c>
      <c r="E8571" t="s">
        <v>28</v>
      </c>
      <c r="F8571" t="s">
        <v>8795</v>
      </c>
      <c r="G8571" t="s">
        <v>1610</v>
      </c>
      <c r="H8571" t="s">
        <v>71</v>
      </c>
      <c r="I8571" t="s">
        <v>145</v>
      </c>
      <c r="J8571" t="s">
        <v>7637</v>
      </c>
      <c r="K8571" t="s">
        <v>7637</v>
      </c>
      <c r="L8571" t="s">
        <v>46</v>
      </c>
      <c r="M8571" t="s">
        <v>2882</v>
      </c>
      <c r="N8571" t="s">
        <v>3135</v>
      </c>
      <c r="O8571">
        <v>53.95</v>
      </c>
      <c r="P8571">
        <v>11.7857142857143</v>
      </c>
      <c r="Q8571">
        <v>233.1</v>
      </c>
      <c r="R8571">
        <v>244.885714285714</v>
      </c>
      <c r="S8571">
        <v>0</v>
      </c>
      <c r="T8571">
        <v>244.885714285714</v>
      </c>
      <c r="U8571">
        <v>190</v>
      </c>
      <c r="V8571">
        <f>SUMIF(货件明细!K:K,F8571,货件明细!AQ:AQ)</f>
        <v>0</v>
      </c>
      <c r="W8571">
        <f t="shared" si="532"/>
        <v>1</v>
      </c>
      <c r="X8571">
        <f t="shared" si="533"/>
        <v>190</v>
      </c>
      <c r="Y8571">
        <f>SUMIF(货件明细!K:K,F8571,货件明细!I:I)</f>
        <v>0</v>
      </c>
      <c r="Z8571">
        <f t="shared" si="534"/>
        <v>53.95</v>
      </c>
      <c r="AA8571">
        <f>SUMIF(货件明细!K:K,F8571,货件明细!J:J)</f>
        <v>0</v>
      </c>
      <c r="AB8571">
        <f t="shared" si="535"/>
        <v>1</v>
      </c>
    </row>
    <row r="8572" spans="1:28">
      <c r="A8572">
        <v>2026</v>
      </c>
      <c r="B8572">
        <v>1</v>
      </c>
      <c r="C8572">
        <v>4</v>
      </c>
      <c r="D8572" s="4">
        <v>46046</v>
      </c>
      <c r="E8572" t="s">
        <v>28</v>
      </c>
      <c r="F8572" t="s">
        <v>8796</v>
      </c>
      <c r="G8572" t="s">
        <v>105</v>
      </c>
      <c r="H8572" t="s">
        <v>31</v>
      </c>
      <c r="I8572" t="s">
        <v>145</v>
      </c>
      <c r="J8572" t="s">
        <v>7637</v>
      </c>
      <c r="K8572" t="s">
        <v>7637</v>
      </c>
      <c r="L8572" t="s">
        <v>46</v>
      </c>
      <c r="M8572" t="s">
        <v>2882</v>
      </c>
      <c r="N8572" t="s">
        <v>3338</v>
      </c>
      <c r="O8572">
        <v>53.95</v>
      </c>
      <c r="P8572">
        <v>18.3333333333333</v>
      </c>
      <c r="Q8572">
        <v>530.82</v>
      </c>
      <c r="R8572">
        <v>549.153333333333</v>
      </c>
      <c r="S8572">
        <v>0</v>
      </c>
      <c r="T8572">
        <v>549.153333333333</v>
      </c>
      <c r="U8572">
        <v>190</v>
      </c>
      <c r="V8572">
        <f>SUMIF(货件明细!K:K,F8572,货件明细!AQ:AQ)</f>
        <v>0</v>
      </c>
      <c r="W8572">
        <f t="shared" si="532"/>
        <v>1</v>
      </c>
      <c r="X8572">
        <f t="shared" si="533"/>
        <v>190</v>
      </c>
      <c r="Y8572">
        <f>SUMIF(货件明细!K:K,F8572,货件明细!I:I)</f>
        <v>0</v>
      </c>
      <c r="Z8572">
        <f t="shared" si="534"/>
        <v>53.95</v>
      </c>
      <c r="AA8572">
        <f>SUMIF(货件明细!K:K,F8572,货件明细!J:J)</f>
        <v>0</v>
      </c>
      <c r="AB8572">
        <f t="shared" si="535"/>
        <v>1</v>
      </c>
    </row>
    <row r="8573" spans="1:28">
      <c r="A8573">
        <v>2026</v>
      </c>
      <c r="B8573">
        <v>1</v>
      </c>
      <c r="C8573">
        <v>4</v>
      </c>
      <c r="D8573" s="4">
        <v>46046</v>
      </c>
      <c r="E8573" t="s">
        <v>28</v>
      </c>
      <c r="F8573" t="s">
        <v>8797</v>
      </c>
      <c r="G8573" t="s">
        <v>882</v>
      </c>
      <c r="H8573" t="s">
        <v>71</v>
      </c>
      <c r="I8573" t="s">
        <v>145</v>
      </c>
      <c r="J8573" t="s">
        <v>7637</v>
      </c>
      <c r="K8573" t="s">
        <v>7637</v>
      </c>
      <c r="L8573" t="s">
        <v>46</v>
      </c>
      <c r="M8573" t="s">
        <v>2882</v>
      </c>
      <c r="N8573" t="s">
        <v>3135</v>
      </c>
      <c r="O8573">
        <v>53.95</v>
      </c>
      <c r="P8573">
        <v>11.7857142857143</v>
      </c>
      <c r="Q8573">
        <v>210.9</v>
      </c>
      <c r="R8573">
        <v>222.685714285714</v>
      </c>
      <c r="S8573">
        <v>0</v>
      </c>
      <c r="T8573">
        <v>222.685714285714</v>
      </c>
      <c r="U8573">
        <v>190</v>
      </c>
      <c r="V8573">
        <f>SUMIF(货件明细!K:K,F8573,货件明细!AQ:AQ)</f>
        <v>0</v>
      </c>
      <c r="W8573">
        <f t="shared" si="532"/>
        <v>1</v>
      </c>
      <c r="X8573">
        <f t="shared" si="533"/>
        <v>190</v>
      </c>
      <c r="Y8573">
        <f>SUMIF(货件明细!K:K,F8573,货件明细!I:I)</f>
        <v>0</v>
      </c>
      <c r="Z8573">
        <f t="shared" si="534"/>
        <v>53.95</v>
      </c>
      <c r="AA8573">
        <f>SUMIF(货件明细!K:K,F8573,货件明细!J:J)</f>
        <v>0</v>
      </c>
      <c r="AB8573">
        <f t="shared" si="535"/>
        <v>1</v>
      </c>
    </row>
    <row r="8574" spans="1:28">
      <c r="A8574">
        <v>2026</v>
      </c>
      <c r="B8574">
        <v>1</v>
      </c>
      <c r="C8574">
        <v>4</v>
      </c>
      <c r="D8574" s="4">
        <v>46046</v>
      </c>
      <c r="E8574" t="s">
        <v>28</v>
      </c>
      <c r="F8574" t="s">
        <v>8798</v>
      </c>
      <c r="G8574" t="s">
        <v>68</v>
      </c>
      <c r="H8574" t="s">
        <v>31</v>
      </c>
      <c r="I8574" t="s">
        <v>145</v>
      </c>
      <c r="J8574" t="s">
        <v>7637</v>
      </c>
      <c r="K8574" t="s">
        <v>7637</v>
      </c>
      <c r="L8574" t="s">
        <v>46</v>
      </c>
      <c r="M8574" t="s">
        <v>2882</v>
      </c>
      <c r="N8574" t="s">
        <v>3338</v>
      </c>
      <c r="O8574">
        <v>53.95</v>
      </c>
      <c r="P8574">
        <v>18.3333333333333</v>
      </c>
      <c r="Q8574">
        <v>518.94</v>
      </c>
      <c r="R8574">
        <v>537.273333333333</v>
      </c>
      <c r="S8574">
        <v>0</v>
      </c>
      <c r="T8574">
        <v>537.273333333333</v>
      </c>
      <c r="U8574">
        <v>190</v>
      </c>
      <c r="V8574">
        <f>SUMIF(货件明细!K:K,F8574,货件明细!AQ:AQ)</f>
        <v>0</v>
      </c>
      <c r="W8574">
        <f t="shared" si="532"/>
        <v>1</v>
      </c>
      <c r="X8574">
        <f t="shared" si="533"/>
        <v>190</v>
      </c>
      <c r="Y8574">
        <f>SUMIF(货件明细!K:K,F8574,货件明细!I:I)</f>
        <v>0</v>
      </c>
      <c r="Z8574">
        <f t="shared" si="534"/>
        <v>53.95</v>
      </c>
      <c r="AA8574">
        <f>SUMIF(货件明细!K:K,F8574,货件明细!J:J)</f>
        <v>0</v>
      </c>
      <c r="AB8574">
        <f t="shared" si="535"/>
        <v>1</v>
      </c>
    </row>
    <row r="8575" spans="1:28">
      <c r="A8575">
        <v>2026</v>
      </c>
      <c r="B8575">
        <v>1</v>
      </c>
      <c r="C8575">
        <v>4</v>
      </c>
      <c r="D8575" s="4">
        <v>46046</v>
      </c>
      <c r="E8575" t="s">
        <v>28</v>
      </c>
      <c r="F8575" t="s">
        <v>8799</v>
      </c>
      <c r="G8575" t="s">
        <v>54</v>
      </c>
      <c r="H8575" t="s">
        <v>31</v>
      </c>
      <c r="I8575" t="s">
        <v>80</v>
      </c>
      <c r="J8575" t="s">
        <v>7637</v>
      </c>
      <c r="K8575" t="s">
        <v>7637</v>
      </c>
      <c r="L8575" t="s">
        <v>46</v>
      </c>
      <c r="M8575" t="s">
        <v>2882</v>
      </c>
      <c r="N8575" t="s">
        <v>3135</v>
      </c>
      <c r="O8575">
        <v>28</v>
      </c>
      <c r="P8575">
        <v>18.3333333333333</v>
      </c>
      <c r="Q8575">
        <v>242.068965517241</v>
      </c>
      <c r="R8575">
        <v>260.402298850575</v>
      </c>
      <c r="S8575">
        <v>0</v>
      </c>
      <c r="T8575">
        <v>260.402298850575</v>
      </c>
      <c r="U8575">
        <v>228</v>
      </c>
      <c r="V8575">
        <f>SUMIF(货件明细!K:K,F8575,货件明细!AQ:AQ)</f>
        <v>0</v>
      </c>
      <c r="W8575">
        <f t="shared" ref="W8575:W8638" si="536">IF(V8575=U8575,0,1)</f>
        <v>1</v>
      </c>
      <c r="X8575">
        <f t="shared" ref="X8575:X8638" si="537">U8575</f>
        <v>228</v>
      </c>
      <c r="Y8575">
        <f>SUMIF(货件明细!K:K,F8575,货件明细!I:I)</f>
        <v>0</v>
      </c>
      <c r="Z8575">
        <f t="shared" ref="Z8575:Z8638" si="538">O8575-Y8575</f>
        <v>28</v>
      </c>
      <c r="AA8575">
        <f>SUMIF(货件明细!K:K,F8575,货件明细!J:J)</f>
        <v>0</v>
      </c>
      <c r="AB8575">
        <f t="shared" ref="AB8575:AB8638" si="539">IF(T8575=AA8575,0,1)</f>
        <v>1</v>
      </c>
    </row>
    <row r="8576" spans="1:28">
      <c r="A8576">
        <v>2026</v>
      </c>
      <c r="B8576">
        <v>1</v>
      </c>
      <c r="C8576">
        <v>4</v>
      </c>
      <c r="D8576" s="4">
        <v>46046</v>
      </c>
      <c r="E8576" t="s">
        <v>28</v>
      </c>
      <c r="F8576" t="s">
        <v>8800</v>
      </c>
      <c r="G8576" t="s">
        <v>269</v>
      </c>
      <c r="H8576" t="s">
        <v>31</v>
      </c>
      <c r="I8576" t="s">
        <v>80</v>
      </c>
      <c r="J8576" t="s">
        <v>7637</v>
      </c>
      <c r="K8576" t="s">
        <v>7637</v>
      </c>
      <c r="L8576" t="s">
        <v>46</v>
      </c>
      <c r="M8576" t="s">
        <v>2882</v>
      </c>
      <c r="N8576" t="s">
        <v>3135</v>
      </c>
      <c r="O8576">
        <v>28</v>
      </c>
      <c r="P8576">
        <v>18.3333333333333</v>
      </c>
      <c r="Q8576">
        <v>234.268965517241</v>
      </c>
      <c r="R8576">
        <v>252.602298850575</v>
      </c>
      <c r="S8576">
        <v>0</v>
      </c>
      <c r="T8576">
        <v>252.602298850575</v>
      </c>
      <c r="U8576">
        <v>228</v>
      </c>
      <c r="V8576">
        <f>SUMIF(货件明细!K:K,F8576,货件明细!AQ:AQ)</f>
        <v>0</v>
      </c>
      <c r="W8576">
        <f t="shared" si="536"/>
        <v>1</v>
      </c>
      <c r="X8576">
        <f t="shared" si="537"/>
        <v>228</v>
      </c>
      <c r="Y8576">
        <f>SUMIF(货件明细!K:K,F8576,货件明细!I:I)</f>
        <v>0</v>
      </c>
      <c r="Z8576">
        <f t="shared" si="538"/>
        <v>28</v>
      </c>
      <c r="AA8576">
        <f>SUMIF(货件明细!K:K,F8576,货件明细!J:J)</f>
        <v>0</v>
      </c>
      <c r="AB8576">
        <f t="shared" si="539"/>
        <v>1</v>
      </c>
    </row>
    <row r="8577" spans="1:28">
      <c r="A8577">
        <v>2026</v>
      </c>
      <c r="B8577">
        <v>1</v>
      </c>
      <c r="C8577">
        <v>4</v>
      </c>
      <c r="D8577" s="4">
        <v>46046</v>
      </c>
      <c r="E8577" t="s">
        <v>28</v>
      </c>
      <c r="F8577" t="s">
        <v>8801</v>
      </c>
      <c r="G8577" t="s">
        <v>163</v>
      </c>
      <c r="H8577" t="s">
        <v>71</v>
      </c>
      <c r="I8577" t="s">
        <v>80</v>
      </c>
      <c r="J8577" t="s">
        <v>7637</v>
      </c>
      <c r="K8577" t="s">
        <v>7637</v>
      </c>
      <c r="L8577" t="s">
        <v>46</v>
      </c>
      <c r="M8577" t="s">
        <v>2882</v>
      </c>
      <c r="N8577" t="s">
        <v>3135</v>
      </c>
      <c r="O8577">
        <v>28</v>
      </c>
      <c r="P8577">
        <v>11.7857142857143</v>
      </c>
      <c r="Q8577">
        <v>170.909090909091</v>
      </c>
      <c r="R8577">
        <v>182.694805194805</v>
      </c>
      <c r="S8577">
        <v>0</v>
      </c>
      <c r="T8577">
        <v>182.694805194805</v>
      </c>
      <c r="U8577">
        <v>228</v>
      </c>
      <c r="V8577">
        <f>SUMIF(货件明细!K:K,F8577,货件明细!AQ:AQ)</f>
        <v>0</v>
      </c>
      <c r="W8577">
        <f t="shared" si="536"/>
        <v>1</v>
      </c>
      <c r="X8577">
        <f t="shared" si="537"/>
        <v>228</v>
      </c>
      <c r="Y8577">
        <f>SUMIF(货件明细!K:K,F8577,货件明细!I:I)</f>
        <v>0</v>
      </c>
      <c r="Z8577">
        <f t="shared" si="538"/>
        <v>28</v>
      </c>
      <c r="AA8577">
        <f>SUMIF(货件明细!K:K,F8577,货件明细!J:J)</f>
        <v>0</v>
      </c>
      <c r="AB8577">
        <f t="shared" si="539"/>
        <v>1</v>
      </c>
    </row>
    <row r="8578" spans="1:28">
      <c r="A8578">
        <v>2026</v>
      </c>
      <c r="B8578">
        <v>1</v>
      </c>
      <c r="C8578">
        <v>4</v>
      </c>
      <c r="D8578" s="4">
        <v>46046</v>
      </c>
      <c r="E8578" t="s">
        <v>28</v>
      </c>
      <c r="F8578" t="s">
        <v>8802</v>
      </c>
      <c r="G8578" t="s">
        <v>1610</v>
      </c>
      <c r="H8578" t="s">
        <v>71</v>
      </c>
      <c r="I8578" t="s">
        <v>80</v>
      </c>
      <c r="J8578" t="s">
        <v>7637</v>
      </c>
      <c r="K8578" t="s">
        <v>7637</v>
      </c>
      <c r="L8578" t="s">
        <v>46</v>
      </c>
      <c r="M8578" t="s">
        <v>2882</v>
      </c>
      <c r="N8578" t="s">
        <v>3135</v>
      </c>
      <c r="O8578">
        <v>28</v>
      </c>
      <c r="P8578">
        <v>11.7857142857143</v>
      </c>
      <c r="Q8578">
        <v>155.4</v>
      </c>
      <c r="R8578">
        <v>167.185714285714</v>
      </c>
      <c r="S8578">
        <v>0</v>
      </c>
      <c r="T8578">
        <v>167.185714285714</v>
      </c>
      <c r="U8578">
        <v>228</v>
      </c>
      <c r="V8578">
        <f>SUMIF(货件明细!K:K,F8578,货件明细!AQ:AQ)</f>
        <v>0</v>
      </c>
      <c r="W8578">
        <f t="shared" si="536"/>
        <v>1</v>
      </c>
      <c r="X8578">
        <f t="shared" si="537"/>
        <v>228</v>
      </c>
      <c r="Y8578">
        <f>SUMIF(货件明细!K:K,F8578,货件明细!I:I)</f>
        <v>0</v>
      </c>
      <c r="Z8578">
        <f t="shared" si="538"/>
        <v>28</v>
      </c>
      <c r="AA8578">
        <f>SUMIF(货件明细!K:K,F8578,货件明细!J:J)</f>
        <v>0</v>
      </c>
      <c r="AB8578">
        <f t="shared" si="539"/>
        <v>1</v>
      </c>
    </row>
    <row r="8579" spans="1:28">
      <c r="A8579">
        <v>2026</v>
      </c>
      <c r="B8579">
        <v>1</v>
      </c>
      <c r="C8579">
        <v>4</v>
      </c>
      <c r="D8579" s="4">
        <v>46046</v>
      </c>
      <c r="E8579" t="s">
        <v>28</v>
      </c>
      <c r="F8579" t="s">
        <v>8803</v>
      </c>
      <c r="G8579" t="s">
        <v>372</v>
      </c>
      <c r="H8579" t="s">
        <v>71</v>
      </c>
      <c r="I8579" t="s">
        <v>80</v>
      </c>
      <c r="J8579" t="s">
        <v>7637</v>
      </c>
      <c r="K8579" t="s">
        <v>7637</v>
      </c>
      <c r="L8579" t="s">
        <v>46</v>
      </c>
      <c r="M8579" t="s">
        <v>2882</v>
      </c>
      <c r="N8579" t="s">
        <v>3135</v>
      </c>
      <c r="O8579">
        <v>28</v>
      </c>
      <c r="P8579">
        <v>11.7857142857143</v>
      </c>
      <c r="Q8579">
        <v>166.344827586207</v>
      </c>
      <c r="R8579">
        <v>178.130541871921</v>
      </c>
      <c r="S8579">
        <v>0</v>
      </c>
      <c r="T8579">
        <v>178.130541871921</v>
      </c>
      <c r="U8579">
        <v>228</v>
      </c>
      <c r="V8579">
        <f>SUMIF(货件明细!K:K,F8579,货件明细!AQ:AQ)</f>
        <v>0</v>
      </c>
      <c r="W8579">
        <f t="shared" si="536"/>
        <v>1</v>
      </c>
      <c r="X8579">
        <f t="shared" si="537"/>
        <v>228</v>
      </c>
      <c r="Y8579">
        <f>SUMIF(货件明细!K:K,F8579,货件明细!I:I)</f>
        <v>0</v>
      </c>
      <c r="Z8579">
        <f t="shared" si="538"/>
        <v>28</v>
      </c>
      <c r="AA8579">
        <f>SUMIF(货件明细!K:K,F8579,货件明细!J:J)</f>
        <v>0</v>
      </c>
      <c r="AB8579">
        <f t="shared" si="539"/>
        <v>1</v>
      </c>
    </row>
    <row r="8580" spans="1:28">
      <c r="A8580">
        <v>2026</v>
      </c>
      <c r="B8580">
        <v>1</v>
      </c>
      <c r="C8580">
        <v>4</v>
      </c>
      <c r="D8580" s="4">
        <v>46046</v>
      </c>
      <c r="E8580" t="s">
        <v>28</v>
      </c>
      <c r="F8580" t="s">
        <v>8804</v>
      </c>
      <c r="G8580" t="s">
        <v>54</v>
      </c>
      <c r="H8580" t="s">
        <v>31</v>
      </c>
      <c r="I8580" t="s">
        <v>129</v>
      </c>
      <c r="J8580" t="s">
        <v>7637</v>
      </c>
      <c r="K8580" t="s">
        <v>7637</v>
      </c>
      <c r="L8580" t="s">
        <v>46</v>
      </c>
      <c r="M8580" t="s">
        <v>2882</v>
      </c>
      <c r="N8580" t="s">
        <v>3135</v>
      </c>
      <c r="O8580">
        <v>29.62</v>
      </c>
      <c r="P8580">
        <v>18.3333333333333</v>
      </c>
      <c r="Q8580">
        <v>242.068965517241</v>
      </c>
      <c r="R8580">
        <v>260.402298850575</v>
      </c>
      <c r="S8580">
        <v>0</v>
      </c>
      <c r="T8580">
        <v>260.402298850575</v>
      </c>
      <c r="U8580">
        <v>152</v>
      </c>
      <c r="V8580">
        <f>SUMIF(货件明细!K:K,F8580,货件明细!AQ:AQ)</f>
        <v>0</v>
      </c>
      <c r="W8580">
        <f t="shared" si="536"/>
        <v>1</v>
      </c>
      <c r="X8580">
        <f t="shared" si="537"/>
        <v>152</v>
      </c>
      <c r="Y8580">
        <f>SUMIF(货件明细!K:K,F8580,货件明细!I:I)</f>
        <v>0</v>
      </c>
      <c r="Z8580">
        <f t="shared" si="538"/>
        <v>29.62</v>
      </c>
      <c r="AA8580">
        <f>SUMIF(货件明细!K:K,F8580,货件明细!J:J)</f>
        <v>0</v>
      </c>
      <c r="AB8580">
        <f t="shared" si="539"/>
        <v>1</v>
      </c>
    </row>
    <row r="8581" spans="1:28">
      <c r="A8581">
        <v>2026</v>
      </c>
      <c r="B8581">
        <v>1</v>
      </c>
      <c r="C8581">
        <v>4</v>
      </c>
      <c r="D8581" s="4">
        <v>46046</v>
      </c>
      <c r="E8581" t="s">
        <v>28</v>
      </c>
      <c r="F8581" t="s">
        <v>8805</v>
      </c>
      <c r="G8581" t="s">
        <v>163</v>
      </c>
      <c r="H8581" t="s">
        <v>71</v>
      </c>
      <c r="I8581" t="s">
        <v>129</v>
      </c>
      <c r="J8581" t="s">
        <v>7637</v>
      </c>
      <c r="K8581" t="s">
        <v>7637</v>
      </c>
      <c r="L8581" t="s">
        <v>46</v>
      </c>
      <c r="M8581" t="s">
        <v>2882</v>
      </c>
      <c r="N8581" t="s">
        <v>3135</v>
      </c>
      <c r="O8581">
        <v>29.62</v>
      </c>
      <c r="P8581">
        <v>11.7857142857143</v>
      </c>
      <c r="Q8581">
        <v>170.909090909091</v>
      </c>
      <c r="R8581">
        <v>182.694805194805</v>
      </c>
      <c r="S8581">
        <v>0</v>
      </c>
      <c r="T8581">
        <v>182.694805194805</v>
      </c>
      <c r="U8581">
        <v>152</v>
      </c>
      <c r="V8581">
        <f>SUMIF(货件明细!K:K,F8581,货件明细!AQ:AQ)</f>
        <v>0</v>
      </c>
      <c r="W8581">
        <f t="shared" si="536"/>
        <v>1</v>
      </c>
      <c r="X8581">
        <f t="shared" si="537"/>
        <v>152</v>
      </c>
      <c r="Y8581">
        <f>SUMIF(货件明细!K:K,F8581,货件明细!I:I)</f>
        <v>0</v>
      </c>
      <c r="Z8581">
        <f t="shared" si="538"/>
        <v>29.62</v>
      </c>
      <c r="AA8581">
        <f>SUMIF(货件明细!K:K,F8581,货件明细!J:J)</f>
        <v>0</v>
      </c>
      <c r="AB8581">
        <f t="shared" si="539"/>
        <v>1</v>
      </c>
    </row>
    <row r="8582" spans="1:28">
      <c r="A8582">
        <v>2026</v>
      </c>
      <c r="B8582">
        <v>1</v>
      </c>
      <c r="C8582">
        <v>4</v>
      </c>
      <c r="D8582" s="4">
        <v>46046</v>
      </c>
      <c r="E8582" t="s">
        <v>28</v>
      </c>
      <c r="F8582" t="s">
        <v>8806</v>
      </c>
      <c r="G8582" t="s">
        <v>269</v>
      </c>
      <c r="H8582" t="s">
        <v>31</v>
      </c>
      <c r="I8582" t="s">
        <v>129</v>
      </c>
      <c r="J8582" t="s">
        <v>7637</v>
      </c>
      <c r="K8582" t="s">
        <v>7637</v>
      </c>
      <c r="L8582" t="s">
        <v>46</v>
      </c>
      <c r="M8582" t="s">
        <v>2882</v>
      </c>
      <c r="N8582" t="s">
        <v>3135</v>
      </c>
      <c r="O8582">
        <v>29.62</v>
      </c>
      <c r="P8582">
        <v>18.3333333333333</v>
      </c>
      <c r="Q8582">
        <v>234.268965517241</v>
      </c>
      <c r="R8582">
        <v>252.602298850575</v>
      </c>
      <c r="S8582">
        <v>0</v>
      </c>
      <c r="T8582">
        <v>252.602298850575</v>
      </c>
      <c r="U8582">
        <v>152</v>
      </c>
      <c r="V8582">
        <f>SUMIF(货件明细!K:K,F8582,货件明细!AQ:AQ)</f>
        <v>0</v>
      </c>
      <c r="W8582">
        <f t="shared" si="536"/>
        <v>1</v>
      </c>
      <c r="X8582">
        <f t="shared" si="537"/>
        <v>152</v>
      </c>
      <c r="Y8582">
        <f>SUMIF(货件明细!K:K,F8582,货件明细!I:I)</f>
        <v>0</v>
      </c>
      <c r="Z8582">
        <f t="shared" si="538"/>
        <v>29.62</v>
      </c>
      <c r="AA8582">
        <f>SUMIF(货件明细!K:K,F8582,货件明细!J:J)</f>
        <v>0</v>
      </c>
      <c r="AB8582">
        <f t="shared" si="539"/>
        <v>1</v>
      </c>
    </row>
    <row r="8583" spans="1:28">
      <c r="A8583">
        <v>2026</v>
      </c>
      <c r="B8583">
        <v>1</v>
      </c>
      <c r="C8583">
        <v>4</v>
      </c>
      <c r="D8583" s="4">
        <v>46046</v>
      </c>
      <c r="E8583" t="s">
        <v>28</v>
      </c>
      <c r="F8583" t="s">
        <v>8807</v>
      </c>
      <c r="G8583" t="s">
        <v>372</v>
      </c>
      <c r="H8583" t="s">
        <v>71</v>
      </c>
      <c r="I8583" t="s">
        <v>129</v>
      </c>
      <c r="J8583" t="s">
        <v>7637</v>
      </c>
      <c r="K8583" t="s">
        <v>7637</v>
      </c>
      <c r="L8583" t="s">
        <v>46</v>
      </c>
      <c r="M8583" t="s">
        <v>2882</v>
      </c>
      <c r="N8583" t="s">
        <v>3135</v>
      </c>
      <c r="O8583">
        <v>29.62</v>
      </c>
      <c r="P8583">
        <v>11.7857142857143</v>
      </c>
      <c r="Q8583">
        <v>166.344827586207</v>
      </c>
      <c r="R8583">
        <v>178.130541871921</v>
      </c>
      <c r="S8583">
        <v>0</v>
      </c>
      <c r="T8583">
        <v>178.130541871921</v>
      </c>
      <c r="U8583">
        <v>152</v>
      </c>
      <c r="V8583">
        <f>SUMIF(货件明细!K:K,F8583,货件明细!AQ:AQ)</f>
        <v>0</v>
      </c>
      <c r="W8583">
        <f t="shared" si="536"/>
        <v>1</v>
      </c>
      <c r="X8583">
        <f t="shared" si="537"/>
        <v>152</v>
      </c>
      <c r="Y8583">
        <f>SUMIF(货件明细!K:K,F8583,货件明细!I:I)</f>
        <v>0</v>
      </c>
      <c r="Z8583">
        <f t="shared" si="538"/>
        <v>29.62</v>
      </c>
      <c r="AA8583">
        <f>SUMIF(货件明细!K:K,F8583,货件明细!J:J)</f>
        <v>0</v>
      </c>
      <c r="AB8583">
        <f t="shared" si="539"/>
        <v>1</v>
      </c>
    </row>
    <row r="8584" spans="1:28">
      <c r="A8584">
        <v>2026</v>
      </c>
      <c r="B8584">
        <v>1</v>
      </c>
      <c r="C8584">
        <v>4</v>
      </c>
      <c r="D8584" s="4">
        <v>46046</v>
      </c>
      <c r="E8584" t="s">
        <v>28</v>
      </c>
      <c r="F8584" t="s">
        <v>8808</v>
      </c>
      <c r="G8584" t="s">
        <v>1610</v>
      </c>
      <c r="H8584" t="s">
        <v>71</v>
      </c>
      <c r="I8584" t="s">
        <v>129</v>
      </c>
      <c r="J8584" t="s">
        <v>7637</v>
      </c>
      <c r="K8584" t="s">
        <v>7637</v>
      </c>
      <c r="L8584" t="s">
        <v>46</v>
      </c>
      <c r="M8584" t="s">
        <v>2882</v>
      </c>
      <c r="N8584" t="s">
        <v>3135</v>
      </c>
      <c r="O8584">
        <v>29.62</v>
      </c>
      <c r="P8584">
        <v>11.7857142857143</v>
      </c>
      <c r="Q8584">
        <v>155.4</v>
      </c>
      <c r="R8584">
        <v>167.185714285714</v>
      </c>
      <c r="S8584">
        <v>0</v>
      </c>
      <c r="T8584">
        <v>167.185714285714</v>
      </c>
      <c r="U8584">
        <v>152</v>
      </c>
      <c r="V8584">
        <f>SUMIF(货件明细!K:K,F8584,货件明细!AQ:AQ)</f>
        <v>0</v>
      </c>
      <c r="W8584">
        <f t="shared" si="536"/>
        <v>1</v>
      </c>
      <c r="X8584">
        <f t="shared" si="537"/>
        <v>152</v>
      </c>
      <c r="Y8584">
        <f>SUMIF(货件明细!K:K,F8584,货件明细!I:I)</f>
        <v>0</v>
      </c>
      <c r="Z8584">
        <f t="shared" si="538"/>
        <v>29.62</v>
      </c>
      <c r="AA8584">
        <f>SUMIF(货件明细!K:K,F8584,货件明细!J:J)</f>
        <v>0</v>
      </c>
      <c r="AB8584">
        <f t="shared" si="539"/>
        <v>1</v>
      </c>
    </row>
    <row r="8585" spans="1:28">
      <c r="A8585">
        <v>2026</v>
      </c>
      <c r="B8585">
        <v>1</v>
      </c>
      <c r="C8585">
        <v>4</v>
      </c>
      <c r="D8585" s="4">
        <v>46046</v>
      </c>
      <c r="E8585" t="s">
        <v>28</v>
      </c>
      <c r="F8585" t="s">
        <v>8809</v>
      </c>
      <c r="G8585" t="s">
        <v>5872</v>
      </c>
      <c r="H8585" t="s">
        <v>71</v>
      </c>
      <c r="I8585" t="s">
        <v>4634</v>
      </c>
      <c r="J8585" t="s">
        <v>7637</v>
      </c>
      <c r="K8585" t="s">
        <v>7637</v>
      </c>
      <c r="L8585" t="s">
        <v>46</v>
      </c>
      <c r="M8585" t="s">
        <v>2882</v>
      </c>
      <c r="N8585" t="s">
        <v>3338</v>
      </c>
      <c r="O8585">
        <v>20.5</v>
      </c>
      <c r="P8585">
        <v>11.7857142857143</v>
      </c>
      <c r="Q8585">
        <v>123.27</v>
      </c>
      <c r="R8585">
        <v>135.055714285714</v>
      </c>
      <c r="S8585">
        <v>500.4</v>
      </c>
      <c r="T8585">
        <v>635.455714285714</v>
      </c>
      <c r="U8585">
        <v>240</v>
      </c>
      <c r="V8585">
        <f>SUMIF(货件明细!K:K,F8585,货件明细!AQ:AQ)</f>
        <v>0</v>
      </c>
      <c r="W8585">
        <f t="shared" si="536"/>
        <v>1</v>
      </c>
      <c r="X8585">
        <f t="shared" si="537"/>
        <v>240</v>
      </c>
      <c r="Y8585">
        <f>SUMIF(货件明细!K:K,F8585,货件明细!I:I)</f>
        <v>0</v>
      </c>
      <c r="Z8585">
        <f t="shared" si="538"/>
        <v>20.5</v>
      </c>
      <c r="AA8585">
        <f>SUMIF(货件明细!K:K,F8585,货件明细!J:J)</f>
        <v>0</v>
      </c>
      <c r="AB8585">
        <f t="shared" si="539"/>
        <v>1</v>
      </c>
    </row>
    <row r="8586" spans="1:28">
      <c r="A8586">
        <v>2026</v>
      </c>
      <c r="B8586">
        <v>1</v>
      </c>
      <c r="C8586">
        <v>4</v>
      </c>
      <c r="D8586" s="4">
        <v>46046</v>
      </c>
      <c r="E8586" t="s">
        <v>28</v>
      </c>
      <c r="F8586" t="s">
        <v>8810</v>
      </c>
      <c r="G8586" t="s">
        <v>372</v>
      </c>
      <c r="H8586" t="s">
        <v>71</v>
      </c>
      <c r="I8586" t="s">
        <v>32</v>
      </c>
      <c r="J8586" t="s">
        <v>7637</v>
      </c>
      <c r="K8586" t="s">
        <v>7637</v>
      </c>
      <c r="L8586" t="s">
        <v>46</v>
      </c>
      <c r="M8586" t="s">
        <v>2882</v>
      </c>
      <c r="N8586" t="s">
        <v>3135</v>
      </c>
      <c r="O8586">
        <v>70.65</v>
      </c>
      <c r="P8586">
        <v>11.7857142857143</v>
      </c>
      <c r="Q8586">
        <v>332.689655172414</v>
      </c>
      <c r="R8586">
        <v>344.475369458128</v>
      </c>
      <c r="S8586">
        <v>0</v>
      </c>
      <c r="T8586">
        <v>344.475369458128</v>
      </c>
      <c r="U8586">
        <v>212</v>
      </c>
      <c r="V8586">
        <f>SUMIF(货件明细!K:K,F8586,货件明细!AQ:AQ)</f>
        <v>0</v>
      </c>
      <c r="W8586">
        <f t="shared" si="536"/>
        <v>1</v>
      </c>
      <c r="X8586">
        <f t="shared" si="537"/>
        <v>212</v>
      </c>
      <c r="Y8586">
        <f>SUMIF(货件明细!K:K,F8586,货件明细!I:I)</f>
        <v>0</v>
      </c>
      <c r="Z8586">
        <f t="shared" si="538"/>
        <v>70.65</v>
      </c>
      <c r="AA8586">
        <f>SUMIF(货件明细!K:K,F8586,货件明细!J:J)</f>
        <v>0</v>
      </c>
      <c r="AB8586">
        <f t="shared" si="539"/>
        <v>1</v>
      </c>
    </row>
    <row r="8587" spans="1:28">
      <c r="A8587">
        <v>2026</v>
      </c>
      <c r="B8587">
        <v>1</v>
      </c>
      <c r="C8587">
        <v>4</v>
      </c>
      <c r="D8587" s="4">
        <v>46046</v>
      </c>
      <c r="E8587" t="s">
        <v>28</v>
      </c>
      <c r="F8587" t="s">
        <v>8811</v>
      </c>
      <c r="G8587" t="s">
        <v>1610</v>
      </c>
      <c r="H8587" t="s">
        <v>71</v>
      </c>
      <c r="I8587" t="s">
        <v>32</v>
      </c>
      <c r="J8587" t="s">
        <v>7637</v>
      </c>
      <c r="K8587" t="s">
        <v>7637</v>
      </c>
      <c r="L8587" t="s">
        <v>46</v>
      </c>
      <c r="M8587" t="s">
        <v>2882</v>
      </c>
      <c r="N8587" t="s">
        <v>3135</v>
      </c>
      <c r="O8587">
        <v>70.65</v>
      </c>
      <c r="P8587">
        <v>11.7857142857143</v>
      </c>
      <c r="Q8587">
        <v>310.8</v>
      </c>
      <c r="R8587">
        <v>322.585714285714</v>
      </c>
      <c r="S8587">
        <v>0</v>
      </c>
      <c r="T8587">
        <v>322.585714285714</v>
      </c>
      <c r="U8587">
        <v>212</v>
      </c>
      <c r="V8587">
        <f>SUMIF(货件明细!K:K,F8587,货件明细!AQ:AQ)</f>
        <v>0</v>
      </c>
      <c r="W8587">
        <f t="shared" si="536"/>
        <v>1</v>
      </c>
      <c r="X8587">
        <f t="shared" si="537"/>
        <v>212</v>
      </c>
      <c r="Y8587">
        <f>SUMIF(货件明细!K:K,F8587,货件明细!I:I)</f>
        <v>0</v>
      </c>
      <c r="Z8587">
        <f t="shared" si="538"/>
        <v>70.65</v>
      </c>
      <c r="AA8587">
        <f>SUMIF(货件明细!K:K,F8587,货件明细!J:J)</f>
        <v>0</v>
      </c>
      <c r="AB8587">
        <f t="shared" si="539"/>
        <v>1</v>
      </c>
    </row>
    <row r="8588" spans="1:28">
      <c r="A8588">
        <v>2026</v>
      </c>
      <c r="B8588">
        <v>1</v>
      </c>
      <c r="C8588">
        <v>4</v>
      </c>
      <c r="D8588" s="4">
        <v>46046</v>
      </c>
      <c r="E8588" t="s">
        <v>28</v>
      </c>
      <c r="F8588" t="s">
        <v>8812</v>
      </c>
      <c r="G8588" t="s">
        <v>163</v>
      </c>
      <c r="H8588" t="s">
        <v>71</v>
      </c>
      <c r="I8588" t="s">
        <v>32</v>
      </c>
      <c r="J8588" t="s">
        <v>7637</v>
      </c>
      <c r="K8588" t="s">
        <v>7637</v>
      </c>
      <c r="L8588" t="s">
        <v>46</v>
      </c>
      <c r="M8588" t="s">
        <v>2882</v>
      </c>
      <c r="N8588" t="s">
        <v>3135</v>
      </c>
      <c r="O8588">
        <v>70.65</v>
      </c>
      <c r="P8588">
        <v>11.7857142857143</v>
      </c>
      <c r="Q8588">
        <v>341.818181818182</v>
      </c>
      <c r="R8588">
        <v>353.603896103896</v>
      </c>
      <c r="S8588">
        <v>0</v>
      </c>
      <c r="T8588">
        <v>353.603896103896</v>
      </c>
      <c r="U8588">
        <v>212</v>
      </c>
      <c r="V8588">
        <f>SUMIF(货件明细!K:K,F8588,货件明细!AQ:AQ)</f>
        <v>0</v>
      </c>
      <c r="W8588">
        <f t="shared" si="536"/>
        <v>1</v>
      </c>
      <c r="X8588">
        <f t="shared" si="537"/>
        <v>212</v>
      </c>
      <c r="Y8588">
        <f>SUMIF(货件明细!K:K,F8588,货件明细!I:I)</f>
        <v>0</v>
      </c>
      <c r="Z8588">
        <f t="shared" si="538"/>
        <v>70.65</v>
      </c>
      <c r="AA8588">
        <f>SUMIF(货件明细!K:K,F8588,货件明细!J:J)</f>
        <v>0</v>
      </c>
      <c r="AB8588">
        <f t="shared" si="539"/>
        <v>1</v>
      </c>
    </row>
    <row r="8589" spans="1:28">
      <c r="A8589">
        <v>2026</v>
      </c>
      <c r="B8589">
        <v>1</v>
      </c>
      <c r="C8589">
        <v>4</v>
      </c>
      <c r="D8589" s="4">
        <v>46046</v>
      </c>
      <c r="E8589" t="s">
        <v>28</v>
      </c>
      <c r="F8589" t="s">
        <v>8813</v>
      </c>
      <c r="G8589" t="s">
        <v>269</v>
      </c>
      <c r="H8589" t="s">
        <v>31</v>
      </c>
      <c r="I8589" t="s">
        <v>32</v>
      </c>
      <c r="J8589" t="s">
        <v>7637</v>
      </c>
      <c r="K8589" t="s">
        <v>7637</v>
      </c>
      <c r="L8589" t="s">
        <v>46</v>
      </c>
      <c r="M8589" t="s">
        <v>2882</v>
      </c>
      <c r="N8589" t="s">
        <v>3135</v>
      </c>
      <c r="O8589">
        <v>70.65</v>
      </c>
      <c r="P8589">
        <v>18.3333333333333</v>
      </c>
      <c r="Q8589">
        <v>468.537931034483</v>
      </c>
      <c r="R8589">
        <v>486.871264367816</v>
      </c>
      <c r="S8589">
        <v>0</v>
      </c>
      <c r="T8589">
        <v>486.871264367816</v>
      </c>
      <c r="U8589">
        <v>212</v>
      </c>
      <c r="V8589">
        <f>SUMIF(货件明细!K:K,F8589,货件明细!AQ:AQ)</f>
        <v>0</v>
      </c>
      <c r="W8589">
        <f t="shared" si="536"/>
        <v>1</v>
      </c>
      <c r="X8589">
        <f t="shared" si="537"/>
        <v>212</v>
      </c>
      <c r="Y8589">
        <f>SUMIF(货件明细!K:K,F8589,货件明细!I:I)</f>
        <v>0</v>
      </c>
      <c r="Z8589">
        <f t="shared" si="538"/>
        <v>70.65</v>
      </c>
      <c r="AA8589">
        <f>SUMIF(货件明细!K:K,F8589,货件明细!J:J)</f>
        <v>0</v>
      </c>
      <c r="AB8589">
        <f t="shared" si="539"/>
        <v>1</v>
      </c>
    </row>
    <row r="8590" spans="1:28">
      <c r="A8590">
        <v>2026</v>
      </c>
      <c r="B8590">
        <v>1</v>
      </c>
      <c r="C8590">
        <v>4</v>
      </c>
      <c r="D8590" s="4">
        <v>46046</v>
      </c>
      <c r="E8590" t="s">
        <v>28</v>
      </c>
      <c r="F8590" t="s">
        <v>8814</v>
      </c>
      <c r="G8590" t="s">
        <v>54</v>
      </c>
      <c r="H8590" t="s">
        <v>31</v>
      </c>
      <c r="I8590" t="s">
        <v>32</v>
      </c>
      <c r="J8590" t="s">
        <v>7637</v>
      </c>
      <c r="K8590" t="s">
        <v>7637</v>
      </c>
      <c r="L8590" t="s">
        <v>46</v>
      </c>
      <c r="M8590" t="s">
        <v>2882</v>
      </c>
      <c r="N8590" t="s">
        <v>3135</v>
      </c>
      <c r="O8590">
        <v>70.65</v>
      </c>
      <c r="P8590">
        <v>18.3333333333333</v>
      </c>
      <c r="Q8590">
        <v>484.137931034483</v>
      </c>
      <c r="R8590">
        <v>502.471264367816</v>
      </c>
      <c r="S8590">
        <v>0</v>
      </c>
      <c r="T8590">
        <v>502.471264367816</v>
      </c>
      <c r="U8590">
        <v>212</v>
      </c>
      <c r="V8590">
        <f>SUMIF(货件明细!K:K,F8590,货件明细!AQ:AQ)</f>
        <v>0</v>
      </c>
      <c r="W8590">
        <f t="shared" si="536"/>
        <v>1</v>
      </c>
      <c r="X8590">
        <f t="shared" si="537"/>
        <v>212</v>
      </c>
      <c r="Y8590">
        <f>SUMIF(货件明细!K:K,F8590,货件明细!I:I)</f>
        <v>0</v>
      </c>
      <c r="Z8590">
        <f t="shared" si="538"/>
        <v>70.65</v>
      </c>
      <c r="AA8590">
        <f>SUMIF(货件明细!K:K,F8590,货件明细!J:J)</f>
        <v>0</v>
      </c>
      <c r="AB8590">
        <f t="shared" si="539"/>
        <v>1</v>
      </c>
    </row>
    <row r="8591" spans="1:28">
      <c r="A8591">
        <v>2026</v>
      </c>
      <c r="B8591">
        <v>1</v>
      </c>
      <c r="C8591">
        <v>4</v>
      </c>
      <c r="D8591" s="4">
        <v>46046</v>
      </c>
      <c r="E8591" t="s">
        <v>28</v>
      </c>
      <c r="F8591" t="s">
        <v>8815</v>
      </c>
      <c r="G8591" t="s">
        <v>54</v>
      </c>
      <c r="H8591" t="s">
        <v>31</v>
      </c>
      <c r="I8591" t="s">
        <v>41</v>
      </c>
      <c r="J8591" t="s">
        <v>7637</v>
      </c>
      <c r="K8591" t="s">
        <v>7637</v>
      </c>
      <c r="L8591" t="s">
        <v>46</v>
      </c>
      <c r="M8591" t="s">
        <v>2882</v>
      </c>
      <c r="N8591" t="s">
        <v>3135</v>
      </c>
      <c r="O8591">
        <v>109.31</v>
      </c>
      <c r="P8591">
        <v>18.3333333333333</v>
      </c>
      <c r="Q8591">
        <v>726.206896551724</v>
      </c>
      <c r="R8591">
        <v>744.540229885057</v>
      </c>
      <c r="S8591">
        <v>0</v>
      </c>
      <c r="T8591">
        <v>744.540229885057</v>
      </c>
      <c r="U8591">
        <v>562</v>
      </c>
      <c r="V8591">
        <f>SUMIF(货件明细!K:K,F8591,货件明细!AQ:AQ)</f>
        <v>0</v>
      </c>
      <c r="W8591">
        <f t="shared" si="536"/>
        <v>1</v>
      </c>
      <c r="X8591">
        <f t="shared" si="537"/>
        <v>562</v>
      </c>
      <c r="Y8591">
        <f>SUMIF(货件明细!K:K,F8591,货件明细!I:I)</f>
        <v>0</v>
      </c>
      <c r="Z8591">
        <f t="shared" si="538"/>
        <v>109.31</v>
      </c>
      <c r="AA8591">
        <f>SUMIF(货件明细!K:K,F8591,货件明细!J:J)</f>
        <v>0</v>
      </c>
      <c r="AB8591">
        <f t="shared" si="539"/>
        <v>1</v>
      </c>
    </row>
    <row r="8592" spans="1:28">
      <c r="A8592">
        <v>2026</v>
      </c>
      <c r="B8592">
        <v>1</v>
      </c>
      <c r="C8592">
        <v>4</v>
      </c>
      <c r="D8592" s="4">
        <v>46046</v>
      </c>
      <c r="E8592" t="s">
        <v>28</v>
      </c>
      <c r="F8592" t="s">
        <v>8816</v>
      </c>
      <c r="G8592" t="s">
        <v>269</v>
      </c>
      <c r="H8592" t="s">
        <v>31</v>
      </c>
      <c r="I8592" t="s">
        <v>41</v>
      </c>
      <c r="J8592" t="s">
        <v>7637</v>
      </c>
      <c r="K8592" t="s">
        <v>7637</v>
      </c>
      <c r="L8592" t="s">
        <v>46</v>
      </c>
      <c r="M8592" t="s">
        <v>2882</v>
      </c>
      <c r="N8592" t="s">
        <v>3135</v>
      </c>
      <c r="O8592">
        <v>109.31</v>
      </c>
      <c r="P8592">
        <v>18.3333333333333</v>
      </c>
      <c r="Q8592">
        <v>702.806896551724</v>
      </c>
      <c r="R8592">
        <v>721.140229885058</v>
      </c>
      <c r="S8592">
        <v>0</v>
      </c>
      <c r="T8592">
        <v>721.140229885058</v>
      </c>
      <c r="U8592">
        <v>562</v>
      </c>
      <c r="V8592">
        <f>SUMIF(货件明细!K:K,F8592,货件明细!AQ:AQ)</f>
        <v>0</v>
      </c>
      <c r="W8592">
        <f t="shared" si="536"/>
        <v>1</v>
      </c>
      <c r="X8592">
        <f t="shared" si="537"/>
        <v>562</v>
      </c>
      <c r="Y8592">
        <f>SUMIF(货件明细!K:K,F8592,货件明细!I:I)</f>
        <v>0</v>
      </c>
      <c r="Z8592">
        <f t="shared" si="538"/>
        <v>109.31</v>
      </c>
      <c r="AA8592">
        <f>SUMIF(货件明细!K:K,F8592,货件明细!J:J)</f>
        <v>0</v>
      </c>
      <c r="AB8592">
        <f t="shared" si="539"/>
        <v>1</v>
      </c>
    </row>
    <row r="8593" spans="1:28">
      <c r="A8593">
        <v>2026</v>
      </c>
      <c r="B8593">
        <v>1</v>
      </c>
      <c r="C8593">
        <v>4</v>
      </c>
      <c r="D8593" s="4">
        <v>46046</v>
      </c>
      <c r="E8593" t="s">
        <v>28</v>
      </c>
      <c r="F8593" t="s">
        <v>8817</v>
      </c>
      <c r="G8593" t="s">
        <v>372</v>
      </c>
      <c r="H8593" t="s">
        <v>71</v>
      </c>
      <c r="I8593" t="s">
        <v>41</v>
      </c>
      <c r="J8593" t="s">
        <v>7637</v>
      </c>
      <c r="K8593" t="s">
        <v>7637</v>
      </c>
      <c r="L8593" t="s">
        <v>46</v>
      </c>
      <c r="M8593" t="s">
        <v>2882</v>
      </c>
      <c r="N8593" t="s">
        <v>3135</v>
      </c>
      <c r="O8593">
        <v>109.31</v>
      </c>
      <c r="P8593">
        <v>11.7857142857143</v>
      </c>
      <c r="Q8593">
        <v>499.034482758621</v>
      </c>
      <c r="R8593">
        <v>510.820197044335</v>
      </c>
      <c r="S8593">
        <v>0</v>
      </c>
      <c r="T8593">
        <v>510.820197044335</v>
      </c>
      <c r="U8593">
        <v>562</v>
      </c>
      <c r="V8593">
        <f>SUMIF(货件明细!K:K,F8593,货件明细!AQ:AQ)</f>
        <v>0</v>
      </c>
      <c r="W8593">
        <f t="shared" si="536"/>
        <v>1</v>
      </c>
      <c r="X8593">
        <f t="shared" si="537"/>
        <v>562</v>
      </c>
      <c r="Y8593">
        <f>SUMIF(货件明细!K:K,F8593,货件明细!I:I)</f>
        <v>0</v>
      </c>
      <c r="Z8593">
        <f t="shared" si="538"/>
        <v>109.31</v>
      </c>
      <c r="AA8593">
        <f>SUMIF(货件明细!K:K,F8593,货件明细!J:J)</f>
        <v>0</v>
      </c>
      <c r="AB8593">
        <f t="shared" si="539"/>
        <v>1</v>
      </c>
    </row>
    <row r="8594" spans="1:28">
      <c r="A8594">
        <v>2026</v>
      </c>
      <c r="B8594">
        <v>1</v>
      </c>
      <c r="C8594">
        <v>4</v>
      </c>
      <c r="D8594" s="4">
        <v>46046</v>
      </c>
      <c r="E8594" t="s">
        <v>28</v>
      </c>
      <c r="F8594" t="s">
        <v>8818</v>
      </c>
      <c r="G8594" t="s">
        <v>1610</v>
      </c>
      <c r="H8594" t="s">
        <v>71</v>
      </c>
      <c r="I8594" t="s">
        <v>41</v>
      </c>
      <c r="J8594" t="s">
        <v>7637</v>
      </c>
      <c r="K8594" t="s">
        <v>7637</v>
      </c>
      <c r="L8594" t="s">
        <v>46</v>
      </c>
      <c r="M8594" t="s">
        <v>2882</v>
      </c>
      <c r="N8594" t="s">
        <v>3135</v>
      </c>
      <c r="O8594">
        <v>109.31</v>
      </c>
      <c r="P8594">
        <v>11.7857142857143</v>
      </c>
      <c r="Q8594">
        <v>466.2</v>
      </c>
      <c r="R8594">
        <v>477.985714285714</v>
      </c>
      <c r="S8594">
        <v>0</v>
      </c>
      <c r="T8594">
        <v>477.985714285714</v>
      </c>
      <c r="U8594">
        <v>562</v>
      </c>
      <c r="V8594">
        <f>SUMIF(货件明细!K:K,F8594,货件明细!AQ:AQ)</f>
        <v>0</v>
      </c>
      <c r="W8594">
        <f t="shared" si="536"/>
        <v>1</v>
      </c>
      <c r="X8594">
        <f t="shared" si="537"/>
        <v>562</v>
      </c>
      <c r="Y8594">
        <f>SUMIF(货件明细!K:K,F8594,货件明细!I:I)</f>
        <v>0</v>
      </c>
      <c r="Z8594">
        <f t="shared" si="538"/>
        <v>109.31</v>
      </c>
      <c r="AA8594">
        <f>SUMIF(货件明细!K:K,F8594,货件明细!J:J)</f>
        <v>0</v>
      </c>
      <c r="AB8594">
        <f t="shared" si="539"/>
        <v>1</v>
      </c>
    </row>
    <row r="8595" spans="1:28">
      <c r="A8595">
        <v>2026</v>
      </c>
      <c r="B8595">
        <v>1</v>
      </c>
      <c r="C8595">
        <v>4</v>
      </c>
      <c r="D8595" s="4">
        <v>46046</v>
      </c>
      <c r="E8595" t="s">
        <v>28</v>
      </c>
      <c r="F8595" t="s">
        <v>8819</v>
      </c>
      <c r="G8595" t="s">
        <v>163</v>
      </c>
      <c r="H8595" t="s">
        <v>71</v>
      </c>
      <c r="I8595" t="s">
        <v>41</v>
      </c>
      <c r="J8595" t="s">
        <v>7637</v>
      </c>
      <c r="K8595" t="s">
        <v>7637</v>
      </c>
      <c r="L8595" t="s">
        <v>46</v>
      </c>
      <c r="M8595" t="s">
        <v>2882</v>
      </c>
      <c r="N8595" t="s">
        <v>3135</v>
      </c>
      <c r="O8595">
        <v>109.31</v>
      </c>
      <c r="P8595">
        <v>11.7857142857143</v>
      </c>
      <c r="Q8595">
        <v>512.727272727273</v>
      </c>
      <c r="R8595">
        <v>524.512987012987</v>
      </c>
      <c r="S8595">
        <v>0</v>
      </c>
      <c r="T8595">
        <v>524.512987012987</v>
      </c>
      <c r="U8595">
        <v>562</v>
      </c>
      <c r="V8595">
        <f>SUMIF(货件明细!K:K,F8595,货件明细!AQ:AQ)</f>
        <v>0</v>
      </c>
      <c r="W8595">
        <f t="shared" si="536"/>
        <v>1</v>
      </c>
      <c r="X8595">
        <f t="shared" si="537"/>
        <v>562</v>
      </c>
      <c r="Y8595">
        <f>SUMIF(货件明细!K:K,F8595,货件明细!I:I)</f>
        <v>0</v>
      </c>
      <c r="Z8595">
        <f t="shared" si="538"/>
        <v>109.31</v>
      </c>
      <c r="AA8595">
        <f>SUMIF(货件明细!K:K,F8595,货件明细!J:J)</f>
        <v>0</v>
      </c>
      <c r="AB8595">
        <f t="shared" si="539"/>
        <v>1</v>
      </c>
    </row>
    <row r="8596" spans="1:28">
      <c r="A8596">
        <v>2026</v>
      </c>
      <c r="B8596">
        <v>1</v>
      </c>
      <c r="C8596">
        <v>4</v>
      </c>
      <c r="D8596" s="4">
        <v>46046</v>
      </c>
      <c r="E8596" t="s">
        <v>28</v>
      </c>
      <c r="F8596" t="s">
        <v>8820</v>
      </c>
      <c r="G8596" t="s">
        <v>54</v>
      </c>
      <c r="H8596" t="s">
        <v>31</v>
      </c>
      <c r="I8596" t="s">
        <v>39</v>
      </c>
      <c r="J8596" t="s">
        <v>7637</v>
      </c>
      <c r="K8596" t="s">
        <v>7637</v>
      </c>
      <c r="L8596" t="s">
        <v>46</v>
      </c>
      <c r="M8596" t="s">
        <v>2882</v>
      </c>
      <c r="N8596" t="s">
        <v>3135</v>
      </c>
      <c r="O8596">
        <v>73.75</v>
      </c>
      <c r="P8596">
        <v>20</v>
      </c>
      <c r="Q8596">
        <v>361</v>
      </c>
      <c r="R8596">
        <v>381</v>
      </c>
      <c r="S8596">
        <v>0</v>
      </c>
      <c r="T8596">
        <v>381</v>
      </c>
      <c r="U8596">
        <v>340</v>
      </c>
      <c r="V8596">
        <f>SUMIF(货件明细!K:K,F8596,货件明细!AQ:AQ)</f>
        <v>0</v>
      </c>
      <c r="W8596">
        <f t="shared" si="536"/>
        <v>1</v>
      </c>
      <c r="X8596">
        <f t="shared" si="537"/>
        <v>340</v>
      </c>
      <c r="Y8596">
        <f>SUMIF(货件明细!K:K,F8596,货件明细!I:I)</f>
        <v>0</v>
      </c>
      <c r="Z8596">
        <f t="shared" si="538"/>
        <v>73.75</v>
      </c>
      <c r="AA8596">
        <f>SUMIF(货件明细!K:K,F8596,货件明细!J:J)</f>
        <v>0</v>
      </c>
      <c r="AB8596">
        <f t="shared" si="539"/>
        <v>1</v>
      </c>
    </row>
    <row r="8597" spans="1:28">
      <c r="A8597">
        <v>2026</v>
      </c>
      <c r="B8597">
        <v>1</v>
      </c>
      <c r="C8597">
        <v>4</v>
      </c>
      <c r="D8597" s="4">
        <v>46046</v>
      </c>
      <c r="E8597" t="s">
        <v>28</v>
      </c>
      <c r="F8597" t="s">
        <v>8821</v>
      </c>
      <c r="G8597" t="s">
        <v>269</v>
      </c>
      <c r="H8597" t="s">
        <v>31</v>
      </c>
      <c r="I8597" t="s">
        <v>39</v>
      </c>
      <c r="J8597" t="s">
        <v>7637</v>
      </c>
      <c r="K8597" t="s">
        <v>7637</v>
      </c>
      <c r="L8597" t="s">
        <v>46</v>
      </c>
      <c r="M8597" t="s">
        <v>2882</v>
      </c>
      <c r="N8597" t="s">
        <v>3135</v>
      </c>
      <c r="O8597">
        <v>73.75</v>
      </c>
      <c r="P8597">
        <v>20</v>
      </c>
      <c r="Q8597">
        <v>295.8</v>
      </c>
      <c r="R8597">
        <v>315.8</v>
      </c>
      <c r="S8597">
        <v>0</v>
      </c>
      <c r="T8597">
        <v>315.8</v>
      </c>
      <c r="U8597">
        <v>340</v>
      </c>
      <c r="V8597">
        <f>SUMIF(货件明细!K:K,F8597,货件明细!AQ:AQ)</f>
        <v>0</v>
      </c>
      <c r="W8597">
        <f t="shared" si="536"/>
        <v>1</v>
      </c>
      <c r="X8597">
        <f t="shared" si="537"/>
        <v>340</v>
      </c>
      <c r="Y8597">
        <f>SUMIF(货件明细!K:K,F8597,货件明细!I:I)</f>
        <v>0</v>
      </c>
      <c r="Z8597">
        <f t="shared" si="538"/>
        <v>73.75</v>
      </c>
      <c r="AA8597">
        <f>SUMIF(货件明细!K:K,F8597,货件明细!J:J)</f>
        <v>0</v>
      </c>
      <c r="AB8597">
        <f t="shared" si="539"/>
        <v>1</v>
      </c>
    </row>
    <row r="8598" spans="1:28">
      <c r="A8598">
        <v>2026</v>
      </c>
      <c r="B8598">
        <v>1</v>
      </c>
      <c r="C8598">
        <v>4</v>
      </c>
      <c r="D8598" s="4">
        <v>46046</v>
      </c>
      <c r="E8598" t="s">
        <v>28</v>
      </c>
      <c r="F8598" t="s">
        <v>8822</v>
      </c>
      <c r="G8598" t="s">
        <v>372</v>
      </c>
      <c r="H8598" t="s">
        <v>71</v>
      </c>
      <c r="I8598" t="s">
        <v>39</v>
      </c>
      <c r="J8598" t="s">
        <v>7637</v>
      </c>
      <c r="K8598" t="s">
        <v>7637</v>
      </c>
      <c r="L8598" t="s">
        <v>46</v>
      </c>
      <c r="M8598" t="s">
        <v>2882</v>
      </c>
      <c r="N8598" t="s">
        <v>3135</v>
      </c>
      <c r="O8598">
        <v>73.75</v>
      </c>
      <c r="P8598">
        <v>13.3333333333333</v>
      </c>
      <c r="Q8598">
        <v>235.2</v>
      </c>
      <c r="R8598">
        <v>248.533333333333</v>
      </c>
      <c r="S8598">
        <v>0</v>
      </c>
      <c r="T8598">
        <v>248.533333333333</v>
      </c>
      <c r="U8598">
        <v>340</v>
      </c>
      <c r="V8598">
        <f>SUMIF(货件明细!K:K,F8598,货件明细!AQ:AQ)</f>
        <v>0</v>
      </c>
      <c r="W8598">
        <f t="shared" si="536"/>
        <v>1</v>
      </c>
      <c r="X8598">
        <f t="shared" si="537"/>
        <v>340</v>
      </c>
      <c r="Y8598">
        <f>SUMIF(货件明细!K:K,F8598,货件明细!I:I)</f>
        <v>0</v>
      </c>
      <c r="Z8598">
        <f t="shared" si="538"/>
        <v>73.75</v>
      </c>
      <c r="AA8598">
        <f>SUMIF(货件明细!K:K,F8598,货件明细!J:J)</f>
        <v>0</v>
      </c>
      <c r="AB8598">
        <f t="shared" si="539"/>
        <v>1</v>
      </c>
    </row>
    <row r="8599" spans="1:28">
      <c r="A8599">
        <v>2026</v>
      </c>
      <c r="B8599">
        <v>1</v>
      </c>
      <c r="C8599">
        <v>4</v>
      </c>
      <c r="D8599" s="4">
        <v>46046</v>
      </c>
      <c r="E8599" t="s">
        <v>28</v>
      </c>
      <c r="F8599" t="s">
        <v>8823</v>
      </c>
      <c r="G8599" t="s">
        <v>1610</v>
      </c>
      <c r="H8599" t="s">
        <v>71</v>
      </c>
      <c r="I8599" t="s">
        <v>39</v>
      </c>
      <c r="J8599" t="s">
        <v>7637</v>
      </c>
      <c r="K8599" t="s">
        <v>7637</v>
      </c>
      <c r="L8599" t="s">
        <v>46</v>
      </c>
      <c r="M8599" t="s">
        <v>2882</v>
      </c>
      <c r="N8599" t="s">
        <v>3135</v>
      </c>
      <c r="O8599">
        <v>73.75</v>
      </c>
      <c r="P8599">
        <v>13.3333333333333</v>
      </c>
      <c r="Q8599">
        <v>217.963636363636</v>
      </c>
      <c r="R8599">
        <v>231.29696969697</v>
      </c>
      <c r="S8599">
        <v>0</v>
      </c>
      <c r="T8599">
        <v>231.29696969697</v>
      </c>
      <c r="U8599">
        <v>340</v>
      </c>
      <c r="V8599">
        <f>SUMIF(货件明细!K:K,F8599,货件明细!AQ:AQ)</f>
        <v>0</v>
      </c>
      <c r="W8599">
        <f t="shared" si="536"/>
        <v>1</v>
      </c>
      <c r="X8599">
        <f t="shared" si="537"/>
        <v>340</v>
      </c>
      <c r="Y8599">
        <f>SUMIF(货件明细!K:K,F8599,货件明细!I:I)</f>
        <v>0</v>
      </c>
      <c r="Z8599">
        <f t="shared" si="538"/>
        <v>73.75</v>
      </c>
      <c r="AA8599">
        <f>SUMIF(货件明细!K:K,F8599,货件明细!J:J)</f>
        <v>0</v>
      </c>
      <c r="AB8599">
        <f t="shared" si="539"/>
        <v>1</v>
      </c>
    </row>
    <row r="8600" spans="1:28">
      <c r="A8600">
        <v>2026</v>
      </c>
      <c r="B8600">
        <v>1</v>
      </c>
      <c r="C8600">
        <v>4</v>
      </c>
      <c r="D8600" s="4">
        <v>46046</v>
      </c>
      <c r="E8600" t="s">
        <v>28</v>
      </c>
      <c r="F8600" t="s">
        <v>8824</v>
      </c>
      <c r="G8600" t="s">
        <v>163</v>
      </c>
      <c r="H8600" t="s">
        <v>71</v>
      </c>
      <c r="I8600" t="s">
        <v>39</v>
      </c>
      <c r="J8600" t="s">
        <v>7637</v>
      </c>
      <c r="K8600" t="s">
        <v>7637</v>
      </c>
      <c r="L8600" t="s">
        <v>46</v>
      </c>
      <c r="M8600" t="s">
        <v>2882</v>
      </c>
      <c r="N8600" t="s">
        <v>3135</v>
      </c>
      <c r="O8600">
        <v>73.75</v>
      </c>
      <c r="P8600">
        <v>13.3333333333333</v>
      </c>
      <c r="Q8600">
        <v>240</v>
      </c>
      <c r="R8600">
        <v>253.333333333333</v>
      </c>
      <c r="S8600">
        <v>0</v>
      </c>
      <c r="T8600">
        <v>253.333333333333</v>
      </c>
      <c r="U8600">
        <v>340</v>
      </c>
      <c r="V8600">
        <f>SUMIF(货件明细!K:K,F8600,货件明细!AQ:AQ)</f>
        <v>0</v>
      </c>
      <c r="W8600">
        <f t="shared" si="536"/>
        <v>1</v>
      </c>
      <c r="X8600">
        <f t="shared" si="537"/>
        <v>340</v>
      </c>
      <c r="Y8600">
        <f>SUMIF(货件明细!K:K,F8600,货件明细!I:I)</f>
        <v>0</v>
      </c>
      <c r="Z8600">
        <f t="shared" si="538"/>
        <v>73.75</v>
      </c>
      <c r="AA8600">
        <f>SUMIF(货件明细!K:K,F8600,货件明细!J:J)</f>
        <v>0</v>
      </c>
      <c r="AB8600">
        <f t="shared" si="539"/>
        <v>1</v>
      </c>
    </row>
    <row r="8601" spans="1:28">
      <c r="A8601">
        <v>2026</v>
      </c>
      <c r="B8601">
        <v>1</v>
      </c>
      <c r="C8601">
        <v>4</v>
      </c>
      <c r="D8601" s="4">
        <v>46046</v>
      </c>
      <c r="E8601" t="s">
        <v>28</v>
      </c>
      <c r="F8601" t="s">
        <v>8825</v>
      </c>
      <c r="G8601" t="s">
        <v>54</v>
      </c>
      <c r="H8601" t="s">
        <v>31</v>
      </c>
      <c r="I8601" t="s">
        <v>129</v>
      </c>
      <c r="J8601" t="s">
        <v>129</v>
      </c>
      <c r="K8601" t="s">
        <v>7637</v>
      </c>
      <c r="L8601" t="s">
        <v>46</v>
      </c>
      <c r="M8601" t="s">
        <v>2882</v>
      </c>
      <c r="N8601" t="s">
        <v>3135</v>
      </c>
      <c r="O8601">
        <v>9.6</v>
      </c>
      <c r="P8601">
        <v>20</v>
      </c>
      <c r="Q8601">
        <v>90.25</v>
      </c>
      <c r="R8601">
        <v>110.25</v>
      </c>
      <c r="S8601">
        <v>0</v>
      </c>
      <c r="T8601">
        <v>110.25</v>
      </c>
      <c r="U8601">
        <v>34</v>
      </c>
      <c r="V8601">
        <f>SUMIF(货件明细!K:K,F8601,货件明细!AQ:AQ)</f>
        <v>0</v>
      </c>
      <c r="W8601">
        <f t="shared" si="536"/>
        <v>1</v>
      </c>
      <c r="X8601">
        <f t="shared" si="537"/>
        <v>34</v>
      </c>
      <c r="Y8601">
        <f>SUMIF(货件明细!K:K,F8601,货件明细!I:I)</f>
        <v>0</v>
      </c>
      <c r="Z8601">
        <f t="shared" si="538"/>
        <v>9.6</v>
      </c>
      <c r="AA8601">
        <f>SUMIF(货件明细!K:K,F8601,货件明细!J:J)</f>
        <v>0</v>
      </c>
      <c r="AB8601">
        <f t="shared" si="539"/>
        <v>1</v>
      </c>
    </row>
    <row r="8602" spans="1:28">
      <c r="A8602">
        <v>2026</v>
      </c>
      <c r="B8602">
        <v>1</v>
      </c>
      <c r="C8602">
        <v>4</v>
      </c>
      <c r="D8602" s="4">
        <v>46046</v>
      </c>
      <c r="E8602" t="s">
        <v>28</v>
      </c>
      <c r="F8602" t="s">
        <v>8826</v>
      </c>
      <c r="G8602" t="s">
        <v>1610</v>
      </c>
      <c r="H8602" t="s">
        <v>71</v>
      </c>
      <c r="I8602" t="s">
        <v>129</v>
      </c>
      <c r="J8602" t="s">
        <v>129</v>
      </c>
      <c r="K8602" t="s">
        <v>7637</v>
      </c>
      <c r="L8602" t="s">
        <v>46</v>
      </c>
      <c r="M8602" t="s">
        <v>2882</v>
      </c>
      <c r="N8602" t="s">
        <v>3135</v>
      </c>
      <c r="O8602">
        <v>9.6</v>
      </c>
      <c r="P8602">
        <v>13.3333333333333</v>
      </c>
      <c r="Q8602">
        <v>54.4909090909091</v>
      </c>
      <c r="R8602">
        <v>67.8242424242424</v>
      </c>
      <c r="S8602">
        <v>0</v>
      </c>
      <c r="T8602">
        <v>67.8242424242424</v>
      </c>
      <c r="U8602">
        <v>34</v>
      </c>
      <c r="V8602">
        <f>SUMIF(货件明细!K:K,F8602,货件明细!AQ:AQ)</f>
        <v>0</v>
      </c>
      <c r="W8602">
        <f t="shared" si="536"/>
        <v>1</v>
      </c>
      <c r="X8602">
        <f t="shared" si="537"/>
        <v>34</v>
      </c>
      <c r="Y8602">
        <f>SUMIF(货件明细!K:K,F8602,货件明细!I:I)</f>
        <v>0</v>
      </c>
      <c r="Z8602">
        <f t="shared" si="538"/>
        <v>9.6</v>
      </c>
      <c r="AA8602">
        <f>SUMIF(货件明细!K:K,F8602,货件明细!J:J)</f>
        <v>0</v>
      </c>
      <c r="AB8602">
        <f t="shared" si="539"/>
        <v>1</v>
      </c>
    </row>
    <row r="8603" spans="1:28">
      <c r="A8603">
        <v>2026</v>
      </c>
      <c r="B8603">
        <v>1</v>
      </c>
      <c r="C8603">
        <v>4</v>
      </c>
      <c r="D8603" s="4">
        <v>46046</v>
      </c>
      <c r="E8603" t="s">
        <v>28</v>
      </c>
      <c r="F8603" t="s">
        <v>8827</v>
      </c>
      <c r="G8603" t="s">
        <v>269</v>
      </c>
      <c r="H8603" t="s">
        <v>31</v>
      </c>
      <c r="I8603" t="s">
        <v>129</v>
      </c>
      <c r="J8603" t="s">
        <v>129</v>
      </c>
      <c r="K8603" t="s">
        <v>7637</v>
      </c>
      <c r="L8603" t="s">
        <v>46</v>
      </c>
      <c r="M8603" t="s">
        <v>2882</v>
      </c>
      <c r="N8603" t="s">
        <v>3135</v>
      </c>
      <c r="O8603">
        <v>9.6</v>
      </c>
      <c r="P8603">
        <v>20</v>
      </c>
      <c r="Q8603">
        <v>87</v>
      </c>
      <c r="R8603">
        <v>107</v>
      </c>
      <c r="S8603">
        <v>0</v>
      </c>
      <c r="T8603">
        <v>107</v>
      </c>
      <c r="U8603">
        <v>34</v>
      </c>
      <c r="V8603">
        <f>SUMIF(货件明细!K:K,F8603,货件明细!AQ:AQ)</f>
        <v>0</v>
      </c>
      <c r="W8603">
        <f t="shared" si="536"/>
        <v>1</v>
      </c>
      <c r="X8603">
        <f t="shared" si="537"/>
        <v>34</v>
      </c>
      <c r="Y8603">
        <f>SUMIF(货件明细!K:K,F8603,货件明细!I:I)</f>
        <v>0</v>
      </c>
      <c r="Z8603">
        <f t="shared" si="538"/>
        <v>9.6</v>
      </c>
      <c r="AA8603">
        <f>SUMIF(货件明细!K:K,F8603,货件明细!J:J)</f>
        <v>0</v>
      </c>
      <c r="AB8603">
        <f t="shared" si="539"/>
        <v>1</v>
      </c>
    </row>
    <row r="8604" spans="1:28">
      <c r="A8604">
        <v>2026</v>
      </c>
      <c r="B8604">
        <v>1</v>
      </c>
      <c r="C8604">
        <v>4</v>
      </c>
      <c r="D8604" s="4">
        <v>46046</v>
      </c>
      <c r="E8604" t="s">
        <v>28</v>
      </c>
      <c r="F8604" t="s">
        <v>8828</v>
      </c>
      <c r="G8604" t="s">
        <v>372</v>
      </c>
      <c r="H8604" t="s">
        <v>71</v>
      </c>
      <c r="I8604" t="s">
        <v>129</v>
      </c>
      <c r="J8604" t="s">
        <v>129</v>
      </c>
      <c r="K8604" t="s">
        <v>7637</v>
      </c>
      <c r="L8604" t="s">
        <v>46</v>
      </c>
      <c r="M8604" t="s">
        <v>2882</v>
      </c>
      <c r="N8604" t="s">
        <v>3135</v>
      </c>
      <c r="O8604">
        <v>9.6</v>
      </c>
      <c r="P8604">
        <v>13.3333333333333</v>
      </c>
      <c r="Q8604">
        <v>58.8</v>
      </c>
      <c r="R8604">
        <v>72.1333333333333</v>
      </c>
      <c r="S8604">
        <v>0</v>
      </c>
      <c r="T8604">
        <v>72.1333333333333</v>
      </c>
      <c r="U8604">
        <v>34</v>
      </c>
      <c r="V8604">
        <f>SUMIF(货件明细!K:K,F8604,货件明细!AQ:AQ)</f>
        <v>0</v>
      </c>
      <c r="W8604">
        <f t="shared" si="536"/>
        <v>1</v>
      </c>
      <c r="X8604">
        <f t="shared" si="537"/>
        <v>34</v>
      </c>
      <c r="Y8604">
        <f>SUMIF(货件明细!K:K,F8604,货件明细!I:I)</f>
        <v>0</v>
      </c>
      <c r="Z8604">
        <f t="shared" si="538"/>
        <v>9.6</v>
      </c>
      <c r="AA8604">
        <f>SUMIF(货件明细!K:K,F8604,货件明细!J:J)</f>
        <v>0</v>
      </c>
      <c r="AB8604">
        <f t="shared" si="539"/>
        <v>1</v>
      </c>
    </row>
    <row r="8605" spans="1:28">
      <c r="A8605">
        <v>2026</v>
      </c>
      <c r="B8605">
        <v>1</v>
      </c>
      <c r="C8605">
        <v>4</v>
      </c>
      <c r="D8605" s="4">
        <v>46046</v>
      </c>
      <c r="E8605" t="s">
        <v>28</v>
      </c>
      <c r="F8605" t="s">
        <v>8829</v>
      </c>
      <c r="G8605" t="s">
        <v>163</v>
      </c>
      <c r="H8605" t="s">
        <v>71</v>
      </c>
      <c r="I8605" t="s">
        <v>129</v>
      </c>
      <c r="J8605" t="s">
        <v>129</v>
      </c>
      <c r="K8605" t="s">
        <v>7637</v>
      </c>
      <c r="L8605" t="s">
        <v>46</v>
      </c>
      <c r="M8605" t="s">
        <v>2882</v>
      </c>
      <c r="N8605" t="s">
        <v>3135</v>
      </c>
      <c r="O8605">
        <v>9.6</v>
      </c>
      <c r="P8605">
        <v>13.3333333333333</v>
      </c>
      <c r="Q8605">
        <v>60</v>
      </c>
      <c r="R8605">
        <v>73.3333333333333</v>
      </c>
      <c r="S8605">
        <v>0</v>
      </c>
      <c r="T8605">
        <v>73.3333333333333</v>
      </c>
      <c r="U8605">
        <v>34</v>
      </c>
      <c r="V8605">
        <f>SUMIF(货件明细!K:K,F8605,货件明细!AQ:AQ)</f>
        <v>0</v>
      </c>
      <c r="W8605">
        <f t="shared" si="536"/>
        <v>1</v>
      </c>
      <c r="X8605">
        <f t="shared" si="537"/>
        <v>34</v>
      </c>
      <c r="Y8605">
        <f>SUMIF(货件明细!K:K,F8605,货件明细!I:I)</f>
        <v>0</v>
      </c>
      <c r="Z8605">
        <f t="shared" si="538"/>
        <v>9.6</v>
      </c>
      <c r="AA8605">
        <f>SUMIF(货件明细!K:K,F8605,货件明细!J:J)</f>
        <v>0</v>
      </c>
      <c r="AB8605">
        <f t="shared" si="539"/>
        <v>1</v>
      </c>
    </row>
    <row r="8606" spans="1:28">
      <c r="A8606">
        <v>2026</v>
      </c>
      <c r="B8606">
        <v>1</v>
      </c>
      <c r="C8606">
        <v>4</v>
      </c>
      <c r="D8606" s="4">
        <v>46046</v>
      </c>
      <c r="E8606" t="s">
        <v>28</v>
      </c>
      <c r="F8606" t="s">
        <v>8830</v>
      </c>
      <c r="G8606" t="s">
        <v>372</v>
      </c>
      <c r="H8606" t="s">
        <v>71</v>
      </c>
      <c r="I8606" t="s">
        <v>96</v>
      </c>
      <c r="J8606" t="s">
        <v>96</v>
      </c>
      <c r="K8606" t="s">
        <v>7637</v>
      </c>
      <c r="L8606" t="s">
        <v>46</v>
      </c>
      <c r="M8606" t="s">
        <v>2882</v>
      </c>
      <c r="N8606" t="s">
        <v>3135</v>
      </c>
      <c r="O8606">
        <v>30.86</v>
      </c>
      <c r="P8606">
        <v>13.3333333333333</v>
      </c>
      <c r="Q8606">
        <v>117.6</v>
      </c>
      <c r="R8606">
        <v>130.933333333333</v>
      </c>
      <c r="S8606">
        <v>0</v>
      </c>
      <c r="T8606">
        <v>130.933333333333</v>
      </c>
      <c r="U8606">
        <v>181</v>
      </c>
      <c r="V8606">
        <f>SUMIF(货件明细!K:K,F8606,货件明细!AQ:AQ)</f>
        <v>0</v>
      </c>
      <c r="W8606">
        <f t="shared" si="536"/>
        <v>1</v>
      </c>
      <c r="X8606">
        <f t="shared" si="537"/>
        <v>181</v>
      </c>
      <c r="Y8606">
        <f>SUMIF(货件明细!K:K,F8606,货件明细!I:I)</f>
        <v>0</v>
      </c>
      <c r="Z8606">
        <f t="shared" si="538"/>
        <v>30.86</v>
      </c>
      <c r="AA8606">
        <f>SUMIF(货件明细!K:K,F8606,货件明细!J:J)</f>
        <v>0</v>
      </c>
      <c r="AB8606">
        <f t="shared" si="539"/>
        <v>1</v>
      </c>
    </row>
    <row r="8607" spans="1:28">
      <c r="A8607">
        <v>2026</v>
      </c>
      <c r="B8607">
        <v>1</v>
      </c>
      <c r="C8607">
        <v>4</v>
      </c>
      <c r="D8607" s="4">
        <v>46046</v>
      </c>
      <c r="E8607" t="s">
        <v>28</v>
      </c>
      <c r="F8607" t="s">
        <v>8831</v>
      </c>
      <c r="G8607" t="s">
        <v>1610</v>
      </c>
      <c r="H8607" t="s">
        <v>71</v>
      </c>
      <c r="I8607" t="s">
        <v>96</v>
      </c>
      <c r="J8607" t="s">
        <v>96</v>
      </c>
      <c r="K8607" t="s">
        <v>7637</v>
      </c>
      <c r="L8607" t="s">
        <v>46</v>
      </c>
      <c r="M8607" t="s">
        <v>2882</v>
      </c>
      <c r="N8607" t="s">
        <v>3135</v>
      </c>
      <c r="O8607">
        <v>30.86</v>
      </c>
      <c r="P8607">
        <v>13.3333333333333</v>
      </c>
      <c r="Q8607">
        <v>108.981818181818</v>
      </c>
      <c r="R8607">
        <v>122.315151515152</v>
      </c>
      <c r="S8607">
        <v>0</v>
      </c>
      <c r="T8607">
        <v>122.315151515152</v>
      </c>
      <c r="U8607">
        <v>181</v>
      </c>
      <c r="V8607">
        <f>SUMIF(货件明细!K:K,F8607,货件明细!AQ:AQ)</f>
        <v>0</v>
      </c>
      <c r="W8607">
        <f t="shared" si="536"/>
        <v>1</v>
      </c>
      <c r="X8607">
        <f t="shared" si="537"/>
        <v>181</v>
      </c>
      <c r="Y8607">
        <f>SUMIF(货件明细!K:K,F8607,货件明细!I:I)</f>
        <v>0</v>
      </c>
      <c r="Z8607">
        <f t="shared" si="538"/>
        <v>30.86</v>
      </c>
      <c r="AA8607">
        <f>SUMIF(货件明细!K:K,F8607,货件明细!J:J)</f>
        <v>0</v>
      </c>
      <c r="AB8607">
        <f t="shared" si="539"/>
        <v>1</v>
      </c>
    </row>
    <row r="8608" spans="1:28">
      <c r="A8608">
        <v>2026</v>
      </c>
      <c r="B8608">
        <v>1</v>
      </c>
      <c r="C8608">
        <v>4</v>
      </c>
      <c r="D8608" s="4">
        <v>46046</v>
      </c>
      <c r="E8608" t="s">
        <v>28</v>
      </c>
      <c r="F8608" t="s">
        <v>8832</v>
      </c>
      <c r="G8608" t="s">
        <v>269</v>
      </c>
      <c r="H8608" t="s">
        <v>31</v>
      </c>
      <c r="I8608" t="s">
        <v>96</v>
      </c>
      <c r="J8608" t="s">
        <v>96</v>
      </c>
      <c r="K8608" t="s">
        <v>7637</v>
      </c>
      <c r="L8608" t="s">
        <v>46</v>
      </c>
      <c r="M8608" t="s">
        <v>2882</v>
      </c>
      <c r="N8608" t="s">
        <v>3135</v>
      </c>
      <c r="O8608">
        <v>30.86</v>
      </c>
      <c r="P8608">
        <v>20</v>
      </c>
      <c r="Q8608">
        <v>208.8</v>
      </c>
      <c r="R8608">
        <v>228.8</v>
      </c>
      <c r="S8608">
        <v>0</v>
      </c>
      <c r="T8608">
        <v>228.8</v>
      </c>
      <c r="U8608">
        <v>181</v>
      </c>
      <c r="V8608">
        <f>SUMIF(货件明细!K:K,F8608,货件明细!AQ:AQ)</f>
        <v>0</v>
      </c>
      <c r="W8608">
        <f t="shared" si="536"/>
        <v>1</v>
      </c>
      <c r="X8608">
        <f t="shared" si="537"/>
        <v>181</v>
      </c>
      <c r="Y8608">
        <f>SUMIF(货件明细!K:K,F8608,货件明细!I:I)</f>
        <v>0</v>
      </c>
      <c r="Z8608">
        <f t="shared" si="538"/>
        <v>30.86</v>
      </c>
      <c r="AA8608">
        <f>SUMIF(货件明细!K:K,F8608,货件明细!J:J)</f>
        <v>0</v>
      </c>
      <c r="AB8608">
        <f t="shared" si="539"/>
        <v>1</v>
      </c>
    </row>
    <row r="8609" spans="1:28">
      <c r="A8609">
        <v>2026</v>
      </c>
      <c r="B8609">
        <v>1</v>
      </c>
      <c r="C8609">
        <v>4</v>
      </c>
      <c r="D8609" s="4">
        <v>46046</v>
      </c>
      <c r="E8609" t="s">
        <v>28</v>
      </c>
      <c r="F8609" t="s">
        <v>8833</v>
      </c>
      <c r="G8609" t="s">
        <v>163</v>
      </c>
      <c r="H8609" t="s">
        <v>71</v>
      </c>
      <c r="I8609" t="s">
        <v>96</v>
      </c>
      <c r="J8609" t="s">
        <v>96</v>
      </c>
      <c r="K8609" t="s">
        <v>7637</v>
      </c>
      <c r="L8609" t="s">
        <v>46</v>
      </c>
      <c r="M8609" t="s">
        <v>2882</v>
      </c>
      <c r="N8609" t="s">
        <v>3135</v>
      </c>
      <c r="O8609">
        <v>30.86</v>
      </c>
      <c r="P8609">
        <v>13.3333333333333</v>
      </c>
      <c r="Q8609">
        <v>120</v>
      </c>
      <c r="R8609">
        <v>133.333333333333</v>
      </c>
      <c r="S8609">
        <v>0</v>
      </c>
      <c r="T8609">
        <v>133.333333333333</v>
      </c>
      <c r="U8609">
        <v>181</v>
      </c>
      <c r="V8609">
        <f>SUMIF(货件明细!K:K,F8609,货件明细!AQ:AQ)</f>
        <v>0</v>
      </c>
      <c r="W8609">
        <f t="shared" si="536"/>
        <v>1</v>
      </c>
      <c r="X8609">
        <f t="shared" si="537"/>
        <v>181</v>
      </c>
      <c r="Y8609">
        <f>SUMIF(货件明细!K:K,F8609,货件明细!I:I)</f>
        <v>0</v>
      </c>
      <c r="Z8609">
        <f t="shared" si="538"/>
        <v>30.86</v>
      </c>
      <c r="AA8609">
        <f>SUMIF(货件明细!K:K,F8609,货件明细!J:J)</f>
        <v>0</v>
      </c>
      <c r="AB8609">
        <f t="shared" si="539"/>
        <v>1</v>
      </c>
    </row>
    <row r="8610" spans="1:28">
      <c r="A8610">
        <v>2026</v>
      </c>
      <c r="B8610">
        <v>1</v>
      </c>
      <c r="C8610">
        <v>4</v>
      </c>
      <c r="D8610" s="4">
        <v>46046</v>
      </c>
      <c r="E8610" t="s">
        <v>28</v>
      </c>
      <c r="F8610" t="s">
        <v>8834</v>
      </c>
      <c r="G8610" t="s">
        <v>54</v>
      </c>
      <c r="H8610" t="s">
        <v>31</v>
      </c>
      <c r="I8610" t="s">
        <v>96</v>
      </c>
      <c r="J8610" t="s">
        <v>96</v>
      </c>
      <c r="K8610" t="s">
        <v>7637</v>
      </c>
      <c r="L8610" t="s">
        <v>46</v>
      </c>
      <c r="M8610" t="s">
        <v>2882</v>
      </c>
      <c r="N8610" t="s">
        <v>3135</v>
      </c>
      <c r="O8610">
        <v>30.86</v>
      </c>
      <c r="P8610">
        <v>20</v>
      </c>
      <c r="Q8610">
        <v>180.5</v>
      </c>
      <c r="R8610">
        <v>200.5</v>
      </c>
      <c r="S8610">
        <v>0</v>
      </c>
      <c r="T8610">
        <v>200.5</v>
      </c>
      <c r="U8610">
        <v>181</v>
      </c>
      <c r="V8610">
        <f>SUMIF(货件明细!K:K,F8610,货件明细!AQ:AQ)</f>
        <v>0</v>
      </c>
      <c r="W8610">
        <f t="shared" si="536"/>
        <v>1</v>
      </c>
      <c r="X8610">
        <f t="shared" si="537"/>
        <v>181</v>
      </c>
      <c r="Y8610">
        <f>SUMIF(货件明细!K:K,F8610,货件明细!I:I)</f>
        <v>0</v>
      </c>
      <c r="Z8610">
        <f t="shared" si="538"/>
        <v>30.86</v>
      </c>
      <c r="AA8610">
        <f>SUMIF(货件明细!K:K,F8610,货件明细!J:J)</f>
        <v>0</v>
      </c>
      <c r="AB8610">
        <f t="shared" si="539"/>
        <v>1</v>
      </c>
    </row>
    <row r="8611" spans="1:28">
      <c r="A8611">
        <v>2026</v>
      </c>
      <c r="B8611">
        <v>1</v>
      </c>
      <c r="C8611">
        <v>4</v>
      </c>
      <c r="D8611" s="4">
        <v>46046</v>
      </c>
      <c r="E8611" t="s">
        <v>28</v>
      </c>
      <c r="F8611" t="s">
        <v>8835</v>
      </c>
      <c r="G8611" t="s">
        <v>1610</v>
      </c>
      <c r="H8611" t="s">
        <v>71</v>
      </c>
      <c r="I8611" t="s">
        <v>111</v>
      </c>
      <c r="J8611" t="s">
        <v>7637</v>
      </c>
      <c r="K8611" t="s">
        <v>7637</v>
      </c>
      <c r="L8611" t="s">
        <v>46</v>
      </c>
      <c r="M8611" t="s">
        <v>2882</v>
      </c>
      <c r="N8611" t="s">
        <v>3135</v>
      </c>
      <c r="O8611">
        <v>11.7</v>
      </c>
      <c r="P8611">
        <v>13.3333333333333</v>
      </c>
      <c r="Q8611">
        <v>54.4909090909091</v>
      </c>
      <c r="R8611">
        <v>67.8242424242424</v>
      </c>
      <c r="S8611">
        <v>0</v>
      </c>
      <c r="T8611">
        <v>67.8242424242424</v>
      </c>
      <c r="U8611">
        <v>85</v>
      </c>
      <c r="V8611">
        <f>SUMIF(货件明细!K:K,F8611,货件明细!AQ:AQ)</f>
        <v>0</v>
      </c>
      <c r="W8611">
        <f t="shared" si="536"/>
        <v>1</v>
      </c>
      <c r="X8611">
        <f t="shared" si="537"/>
        <v>85</v>
      </c>
      <c r="Y8611">
        <f>SUMIF(货件明细!K:K,F8611,货件明细!I:I)</f>
        <v>0</v>
      </c>
      <c r="Z8611">
        <f t="shared" si="538"/>
        <v>11.7</v>
      </c>
      <c r="AA8611">
        <f>SUMIF(货件明细!K:K,F8611,货件明细!J:J)</f>
        <v>0</v>
      </c>
      <c r="AB8611">
        <f t="shared" si="539"/>
        <v>1</v>
      </c>
    </row>
    <row r="8612" spans="1:28">
      <c r="A8612">
        <v>2026</v>
      </c>
      <c r="B8612">
        <v>1</v>
      </c>
      <c r="C8612">
        <v>4</v>
      </c>
      <c r="D8612" s="4">
        <v>46046</v>
      </c>
      <c r="E8612" t="s">
        <v>28</v>
      </c>
      <c r="F8612" t="s">
        <v>8836</v>
      </c>
      <c r="G8612" t="s">
        <v>64</v>
      </c>
      <c r="H8612" t="s">
        <v>44</v>
      </c>
      <c r="I8612" t="s">
        <v>111</v>
      </c>
      <c r="J8612" t="s">
        <v>7637</v>
      </c>
      <c r="K8612" t="s">
        <v>7637</v>
      </c>
      <c r="L8612" t="s">
        <v>46</v>
      </c>
      <c r="M8612" t="s">
        <v>2882</v>
      </c>
      <c r="N8612" t="s">
        <v>3338</v>
      </c>
      <c r="O8612">
        <v>11.7</v>
      </c>
      <c r="P8612">
        <v>20</v>
      </c>
      <c r="Q8612">
        <v>102</v>
      </c>
      <c r="R8612">
        <v>122</v>
      </c>
      <c r="S8612">
        <v>0</v>
      </c>
      <c r="T8612">
        <v>122</v>
      </c>
      <c r="U8612">
        <v>85</v>
      </c>
      <c r="V8612">
        <f>SUMIF(货件明细!K:K,F8612,货件明细!AQ:AQ)</f>
        <v>0</v>
      </c>
      <c r="W8612">
        <f t="shared" si="536"/>
        <v>1</v>
      </c>
      <c r="X8612">
        <f t="shared" si="537"/>
        <v>85</v>
      </c>
      <c r="Y8612">
        <f>SUMIF(货件明细!K:K,F8612,货件明细!I:I)</f>
        <v>0</v>
      </c>
      <c r="Z8612">
        <f t="shared" si="538"/>
        <v>11.7</v>
      </c>
      <c r="AA8612">
        <f>SUMIF(货件明细!K:K,F8612,货件明细!J:J)</f>
        <v>0</v>
      </c>
      <c r="AB8612">
        <f t="shared" si="539"/>
        <v>1</v>
      </c>
    </row>
    <row r="8613" spans="1:28">
      <c r="A8613">
        <v>2026</v>
      </c>
      <c r="B8613">
        <v>1</v>
      </c>
      <c r="C8613">
        <v>4</v>
      </c>
      <c r="D8613" s="4">
        <v>46046</v>
      </c>
      <c r="E8613" t="s">
        <v>28</v>
      </c>
      <c r="F8613" t="s">
        <v>8837</v>
      </c>
      <c r="G8613" t="s">
        <v>6724</v>
      </c>
      <c r="H8613" t="s">
        <v>71</v>
      </c>
      <c r="I8613" t="s">
        <v>111</v>
      </c>
      <c r="J8613" t="s">
        <v>7637</v>
      </c>
      <c r="K8613" t="s">
        <v>7637</v>
      </c>
      <c r="L8613" t="s">
        <v>46</v>
      </c>
      <c r="M8613" t="s">
        <v>2882</v>
      </c>
      <c r="N8613" t="s">
        <v>3338</v>
      </c>
      <c r="O8613">
        <v>11.7</v>
      </c>
      <c r="P8613">
        <v>13.3333333333333</v>
      </c>
      <c r="Q8613">
        <v>67.44</v>
      </c>
      <c r="R8613">
        <v>80.7733333333333</v>
      </c>
      <c r="S8613">
        <v>0</v>
      </c>
      <c r="T8613">
        <v>80.7733333333333</v>
      </c>
      <c r="U8613">
        <v>85</v>
      </c>
      <c r="V8613">
        <f>SUMIF(货件明细!K:K,F8613,货件明细!AQ:AQ)</f>
        <v>0</v>
      </c>
      <c r="W8613">
        <f t="shared" si="536"/>
        <v>1</v>
      </c>
      <c r="X8613">
        <f t="shared" si="537"/>
        <v>85</v>
      </c>
      <c r="Y8613">
        <f>SUMIF(货件明细!K:K,F8613,货件明细!I:I)</f>
        <v>0</v>
      </c>
      <c r="Z8613">
        <f t="shared" si="538"/>
        <v>11.7</v>
      </c>
      <c r="AA8613">
        <f>SUMIF(货件明细!K:K,F8613,货件明细!J:J)</f>
        <v>0</v>
      </c>
      <c r="AB8613">
        <f t="shared" si="539"/>
        <v>1</v>
      </c>
    </row>
    <row r="8614" spans="1:28">
      <c r="A8614">
        <v>2026</v>
      </c>
      <c r="B8614">
        <v>1</v>
      </c>
      <c r="C8614">
        <v>4</v>
      </c>
      <c r="D8614" s="4">
        <v>46046</v>
      </c>
      <c r="E8614" t="s">
        <v>28</v>
      </c>
      <c r="F8614" t="s">
        <v>8838</v>
      </c>
      <c r="G8614" t="s">
        <v>50</v>
      </c>
      <c r="H8614" t="s">
        <v>31</v>
      </c>
      <c r="I8614" t="s">
        <v>111</v>
      </c>
      <c r="J8614" t="s">
        <v>7637</v>
      </c>
      <c r="K8614" t="s">
        <v>7637</v>
      </c>
      <c r="L8614" t="s">
        <v>46</v>
      </c>
      <c r="M8614" t="s">
        <v>2882</v>
      </c>
      <c r="N8614" t="s">
        <v>3338</v>
      </c>
      <c r="O8614">
        <v>11.7</v>
      </c>
      <c r="P8614">
        <v>20</v>
      </c>
      <c r="Q8614">
        <v>117.36</v>
      </c>
      <c r="R8614">
        <v>137.36</v>
      </c>
      <c r="S8614">
        <v>0</v>
      </c>
      <c r="T8614">
        <v>137.36</v>
      </c>
      <c r="U8614">
        <v>85</v>
      </c>
      <c r="V8614">
        <f>SUMIF(货件明细!K:K,F8614,货件明细!AQ:AQ)</f>
        <v>0</v>
      </c>
      <c r="W8614">
        <f t="shared" si="536"/>
        <v>1</v>
      </c>
      <c r="X8614">
        <f t="shared" si="537"/>
        <v>85</v>
      </c>
      <c r="Y8614">
        <f>SUMIF(货件明细!K:K,F8614,货件明细!I:I)</f>
        <v>0</v>
      </c>
      <c r="Z8614">
        <f t="shared" si="538"/>
        <v>11.7</v>
      </c>
      <c r="AA8614">
        <f>SUMIF(货件明细!K:K,F8614,货件明细!J:J)</f>
        <v>0</v>
      </c>
      <c r="AB8614">
        <f t="shared" si="539"/>
        <v>1</v>
      </c>
    </row>
    <row r="8615" spans="1:28">
      <c r="A8615">
        <v>2026</v>
      </c>
      <c r="B8615">
        <v>1</v>
      </c>
      <c r="C8615">
        <v>4</v>
      </c>
      <c r="D8615" s="4">
        <v>46046</v>
      </c>
      <c r="E8615" t="s">
        <v>28</v>
      </c>
      <c r="F8615" t="s">
        <v>8839</v>
      </c>
      <c r="G8615" t="s">
        <v>163</v>
      </c>
      <c r="H8615" t="s">
        <v>71</v>
      </c>
      <c r="I8615" t="s">
        <v>111</v>
      </c>
      <c r="J8615" t="s">
        <v>7637</v>
      </c>
      <c r="K8615" t="s">
        <v>7637</v>
      </c>
      <c r="L8615" t="s">
        <v>46</v>
      </c>
      <c r="M8615" t="s">
        <v>2882</v>
      </c>
      <c r="N8615" t="s">
        <v>3135</v>
      </c>
      <c r="O8615">
        <v>11.7</v>
      </c>
      <c r="P8615">
        <v>13.3333333333333</v>
      </c>
      <c r="Q8615">
        <v>60</v>
      </c>
      <c r="R8615">
        <v>73.3333333333333</v>
      </c>
      <c r="S8615">
        <v>0</v>
      </c>
      <c r="T8615">
        <v>73.3333333333333</v>
      </c>
      <c r="U8615">
        <v>85</v>
      </c>
      <c r="V8615">
        <f>SUMIF(货件明细!K:K,F8615,货件明细!AQ:AQ)</f>
        <v>0</v>
      </c>
      <c r="W8615">
        <f t="shared" si="536"/>
        <v>1</v>
      </c>
      <c r="X8615">
        <f t="shared" si="537"/>
        <v>85</v>
      </c>
      <c r="Y8615">
        <f>SUMIF(货件明细!K:K,F8615,货件明细!I:I)</f>
        <v>0</v>
      </c>
      <c r="Z8615">
        <f t="shared" si="538"/>
        <v>11.7</v>
      </c>
      <c r="AA8615">
        <f>SUMIF(货件明细!K:K,F8615,货件明细!J:J)</f>
        <v>0</v>
      </c>
      <c r="AB8615">
        <f t="shared" si="539"/>
        <v>1</v>
      </c>
    </row>
    <row r="8616" spans="1:28">
      <c r="A8616">
        <v>2026</v>
      </c>
      <c r="B8616">
        <v>1</v>
      </c>
      <c r="C8616">
        <v>4</v>
      </c>
      <c r="D8616" s="4">
        <v>46046</v>
      </c>
      <c r="E8616" t="s">
        <v>28</v>
      </c>
      <c r="F8616" t="s">
        <v>8840</v>
      </c>
      <c r="G8616" t="s">
        <v>54</v>
      </c>
      <c r="H8616" t="s">
        <v>31</v>
      </c>
      <c r="I8616" t="s">
        <v>41</v>
      </c>
      <c r="J8616" t="s">
        <v>7637</v>
      </c>
      <c r="K8616" t="s">
        <v>7637</v>
      </c>
      <c r="L8616" t="s">
        <v>46</v>
      </c>
      <c r="M8616" t="s">
        <v>2882</v>
      </c>
      <c r="N8616" t="s">
        <v>3135</v>
      </c>
      <c r="O8616">
        <v>10.1</v>
      </c>
      <c r="P8616">
        <v>20</v>
      </c>
      <c r="Q8616">
        <v>90.25</v>
      </c>
      <c r="R8616">
        <v>110.25</v>
      </c>
      <c r="S8616">
        <v>0</v>
      </c>
      <c r="T8616">
        <v>110.25</v>
      </c>
      <c r="U8616">
        <v>23</v>
      </c>
      <c r="V8616">
        <f>SUMIF(货件明细!K:K,F8616,货件明细!AQ:AQ)</f>
        <v>0</v>
      </c>
      <c r="W8616">
        <f t="shared" si="536"/>
        <v>1</v>
      </c>
      <c r="X8616">
        <f t="shared" si="537"/>
        <v>23</v>
      </c>
      <c r="Y8616">
        <f>SUMIF(货件明细!K:K,F8616,货件明细!I:I)</f>
        <v>0</v>
      </c>
      <c r="Z8616">
        <f t="shared" si="538"/>
        <v>10.1</v>
      </c>
      <c r="AA8616">
        <f>SUMIF(货件明细!K:K,F8616,货件明细!J:J)</f>
        <v>0</v>
      </c>
      <c r="AB8616">
        <f t="shared" si="539"/>
        <v>1</v>
      </c>
    </row>
    <row r="8617" spans="1:28">
      <c r="A8617">
        <v>2026</v>
      </c>
      <c r="B8617">
        <v>1</v>
      </c>
      <c r="C8617">
        <v>4</v>
      </c>
      <c r="D8617" s="4">
        <v>46046</v>
      </c>
      <c r="E8617" t="s">
        <v>28</v>
      </c>
      <c r="F8617" t="s">
        <v>8841</v>
      </c>
      <c r="G8617" t="s">
        <v>269</v>
      </c>
      <c r="H8617" t="s">
        <v>31</v>
      </c>
      <c r="I8617" t="s">
        <v>41</v>
      </c>
      <c r="J8617" t="s">
        <v>7637</v>
      </c>
      <c r="K8617" t="s">
        <v>7637</v>
      </c>
      <c r="L8617" t="s">
        <v>46</v>
      </c>
      <c r="M8617" t="s">
        <v>2882</v>
      </c>
      <c r="N8617" t="s">
        <v>3135</v>
      </c>
      <c r="O8617">
        <v>10.1</v>
      </c>
      <c r="P8617">
        <v>20</v>
      </c>
      <c r="Q8617">
        <v>69.6</v>
      </c>
      <c r="R8617">
        <v>89.6</v>
      </c>
      <c r="S8617">
        <v>0</v>
      </c>
      <c r="T8617">
        <v>89.6</v>
      </c>
      <c r="U8617">
        <v>23</v>
      </c>
      <c r="V8617">
        <f>SUMIF(货件明细!K:K,F8617,货件明细!AQ:AQ)</f>
        <v>0</v>
      </c>
      <c r="W8617">
        <f t="shared" si="536"/>
        <v>1</v>
      </c>
      <c r="X8617">
        <f t="shared" si="537"/>
        <v>23</v>
      </c>
      <c r="Y8617">
        <f>SUMIF(货件明细!K:K,F8617,货件明细!I:I)</f>
        <v>0</v>
      </c>
      <c r="Z8617">
        <f t="shared" si="538"/>
        <v>10.1</v>
      </c>
      <c r="AA8617">
        <f>SUMIF(货件明细!K:K,F8617,货件明细!J:J)</f>
        <v>0</v>
      </c>
      <c r="AB8617">
        <f t="shared" si="539"/>
        <v>1</v>
      </c>
    </row>
    <row r="8618" spans="1:28">
      <c r="A8618">
        <v>2026</v>
      </c>
      <c r="B8618">
        <v>1</v>
      </c>
      <c r="C8618">
        <v>4</v>
      </c>
      <c r="D8618" s="4">
        <v>46046</v>
      </c>
      <c r="E8618" t="s">
        <v>28</v>
      </c>
      <c r="F8618" t="s">
        <v>8842</v>
      </c>
      <c r="G8618" t="s">
        <v>372</v>
      </c>
      <c r="H8618" t="s">
        <v>71</v>
      </c>
      <c r="I8618" t="s">
        <v>41</v>
      </c>
      <c r="J8618" t="s">
        <v>7637</v>
      </c>
      <c r="K8618" t="s">
        <v>7637</v>
      </c>
      <c r="L8618" t="s">
        <v>46</v>
      </c>
      <c r="M8618" t="s">
        <v>2882</v>
      </c>
      <c r="N8618" t="s">
        <v>3135</v>
      </c>
      <c r="O8618">
        <v>10.1</v>
      </c>
      <c r="P8618">
        <v>13.3333333333333</v>
      </c>
      <c r="Q8618">
        <v>58.8</v>
      </c>
      <c r="R8618">
        <v>72.1333333333333</v>
      </c>
      <c r="S8618">
        <v>0</v>
      </c>
      <c r="T8618">
        <v>72.1333333333333</v>
      </c>
      <c r="U8618">
        <v>23</v>
      </c>
      <c r="V8618">
        <f>SUMIF(货件明细!K:K,F8618,货件明细!AQ:AQ)</f>
        <v>0</v>
      </c>
      <c r="W8618">
        <f t="shared" si="536"/>
        <v>1</v>
      </c>
      <c r="X8618">
        <f t="shared" si="537"/>
        <v>23</v>
      </c>
      <c r="Y8618">
        <f>SUMIF(货件明细!K:K,F8618,货件明细!I:I)</f>
        <v>0</v>
      </c>
      <c r="Z8618">
        <f t="shared" si="538"/>
        <v>10.1</v>
      </c>
      <c r="AA8618">
        <f>SUMIF(货件明细!K:K,F8618,货件明细!J:J)</f>
        <v>0</v>
      </c>
      <c r="AB8618">
        <f t="shared" si="539"/>
        <v>1</v>
      </c>
    </row>
    <row r="8619" spans="1:28">
      <c r="A8619">
        <v>2026</v>
      </c>
      <c r="B8619">
        <v>1</v>
      </c>
      <c r="C8619">
        <v>4</v>
      </c>
      <c r="D8619" s="4">
        <v>46046</v>
      </c>
      <c r="E8619" t="s">
        <v>28</v>
      </c>
      <c r="F8619" t="s">
        <v>8843</v>
      </c>
      <c r="G8619" t="s">
        <v>1610</v>
      </c>
      <c r="H8619" t="s">
        <v>71</v>
      </c>
      <c r="I8619" t="s">
        <v>41</v>
      </c>
      <c r="J8619" t="s">
        <v>7637</v>
      </c>
      <c r="K8619" t="s">
        <v>7637</v>
      </c>
      <c r="L8619" t="s">
        <v>46</v>
      </c>
      <c r="M8619" t="s">
        <v>2882</v>
      </c>
      <c r="N8619" t="s">
        <v>3135</v>
      </c>
      <c r="O8619">
        <v>10.1</v>
      </c>
      <c r="P8619">
        <v>13.3333333333333</v>
      </c>
      <c r="Q8619">
        <v>54.4909090909091</v>
      </c>
      <c r="R8619">
        <v>67.8242424242424</v>
      </c>
      <c r="S8619">
        <v>0</v>
      </c>
      <c r="T8619">
        <v>67.8242424242424</v>
      </c>
      <c r="U8619">
        <v>23</v>
      </c>
      <c r="V8619">
        <f>SUMIF(货件明细!K:K,F8619,货件明细!AQ:AQ)</f>
        <v>0</v>
      </c>
      <c r="W8619">
        <f t="shared" si="536"/>
        <v>1</v>
      </c>
      <c r="X8619">
        <f t="shared" si="537"/>
        <v>23</v>
      </c>
      <c r="Y8619">
        <f>SUMIF(货件明细!K:K,F8619,货件明细!I:I)</f>
        <v>0</v>
      </c>
      <c r="Z8619">
        <f t="shared" si="538"/>
        <v>10.1</v>
      </c>
      <c r="AA8619">
        <f>SUMIF(货件明细!K:K,F8619,货件明细!J:J)</f>
        <v>0</v>
      </c>
      <c r="AB8619">
        <f t="shared" si="539"/>
        <v>1</v>
      </c>
    </row>
    <row r="8620" spans="1:28">
      <c r="A8620">
        <v>2026</v>
      </c>
      <c r="B8620">
        <v>1</v>
      </c>
      <c r="C8620">
        <v>4</v>
      </c>
      <c r="D8620" s="4">
        <v>46046</v>
      </c>
      <c r="E8620" t="s">
        <v>28</v>
      </c>
      <c r="F8620" t="s">
        <v>8844</v>
      </c>
      <c r="G8620" t="s">
        <v>163</v>
      </c>
      <c r="H8620" t="s">
        <v>71</v>
      </c>
      <c r="I8620" t="s">
        <v>41</v>
      </c>
      <c r="J8620" t="s">
        <v>7637</v>
      </c>
      <c r="K8620" t="s">
        <v>7637</v>
      </c>
      <c r="L8620" t="s">
        <v>46</v>
      </c>
      <c r="M8620" t="s">
        <v>2882</v>
      </c>
      <c r="N8620" t="s">
        <v>3135</v>
      </c>
      <c r="O8620">
        <v>10.1</v>
      </c>
      <c r="P8620">
        <v>13.3333333333333</v>
      </c>
      <c r="Q8620">
        <v>60</v>
      </c>
      <c r="R8620">
        <v>73.3333333333333</v>
      </c>
      <c r="S8620">
        <v>0</v>
      </c>
      <c r="T8620">
        <v>73.3333333333333</v>
      </c>
      <c r="U8620">
        <v>23</v>
      </c>
      <c r="V8620">
        <f>SUMIF(货件明细!K:K,F8620,货件明细!AQ:AQ)</f>
        <v>0</v>
      </c>
      <c r="W8620">
        <f t="shared" si="536"/>
        <v>1</v>
      </c>
      <c r="X8620">
        <f t="shared" si="537"/>
        <v>23</v>
      </c>
      <c r="Y8620">
        <f>SUMIF(货件明细!K:K,F8620,货件明细!I:I)</f>
        <v>0</v>
      </c>
      <c r="Z8620">
        <f t="shared" si="538"/>
        <v>10.1</v>
      </c>
      <c r="AA8620">
        <f>SUMIF(货件明细!K:K,F8620,货件明细!J:J)</f>
        <v>0</v>
      </c>
      <c r="AB8620">
        <f t="shared" si="539"/>
        <v>1</v>
      </c>
    </row>
    <row r="8621" spans="1:28">
      <c r="A8621">
        <v>2026</v>
      </c>
      <c r="B8621">
        <v>1</v>
      </c>
      <c r="C8621">
        <v>4</v>
      </c>
      <c r="D8621" s="4">
        <v>46046</v>
      </c>
      <c r="E8621" t="s">
        <v>28</v>
      </c>
      <c r="F8621" t="s">
        <v>8845</v>
      </c>
      <c r="G8621" t="s">
        <v>54</v>
      </c>
      <c r="H8621" t="s">
        <v>31</v>
      </c>
      <c r="I8621" t="s">
        <v>57</v>
      </c>
      <c r="J8621" t="s">
        <v>7637</v>
      </c>
      <c r="K8621" t="s">
        <v>7637</v>
      </c>
      <c r="L8621" t="s">
        <v>46</v>
      </c>
      <c r="M8621" t="s">
        <v>2882</v>
      </c>
      <c r="N8621" t="s">
        <v>3135</v>
      </c>
      <c r="O8621">
        <v>14.1</v>
      </c>
      <c r="P8621">
        <v>20</v>
      </c>
      <c r="Q8621">
        <v>90.25</v>
      </c>
      <c r="R8621">
        <v>110.25</v>
      </c>
      <c r="S8621">
        <v>0</v>
      </c>
      <c r="T8621">
        <v>110.25</v>
      </c>
      <c r="U8621">
        <v>59</v>
      </c>
      <c r="V8621">
        <f>SUMIF(货件明细!K:K,F8621,货件明细!AQ:AQ)</f>
        <v>0</v>
      </c>
      <c r="W8621">
        <f t="shared" si="536"/>
        <v>1</v>
      </c>
      <c r="X8621">
        <f t="shared" si="537"/>
        <v>59</v>
      </c>
      <c r="Y8621">
        <f>SUMIF(货件明细!K:K,F8621,货件明细!I:I)</f>
        <v>0</v>
      </c>
      <c r="Z8621">
        <f t="shared" si="538"/>
        <v>14.1</v>
      </c>
      <c r="AA8621">
        <f>SUMIF(货件明细!K:K,F8621,货件明细!J:J)</f>
        <v>0</v>
      </c>
      <c r="AB8621">
        <f t="shared" si="539"/>
        <v>1</v>
      </c>
    </row>
    <row r="8622" spans="1:28">
      <c r="A8622">
        <v>2026</v>
      </c>
      <c r="B8622">
        <v>1</v>
      </c>
      <c r="C8622">
        <v>4</v>
      </c>
      <c r="D8622" s="4">
        <v>46046</v>
      </c>
      <c r="E8622" t="s">
        <v>28</v>
      </c>
      <c r="F8622" t="s">
        <v>8846</v>
      </c>
      <c r="G8622" t="s">
        <v>269</v>
      </c>
      <c r="H8622" t="s">
        <v>31</v>
      </c>
      <c r="I8622" t="s">
        <v>57</v>
      </c>
      <c r="J8622" t="s">
        <v>7637</v>
      </c>
      <c r="K8622" t="s">
        <v>7637</v>
      </c>
      <c r="L8622" t="s">
        <v>46</v>
      </c>
      <c r="M8622" t="s">
        <v>2882</v>
      </c>
      <c r="N8622" t="s">
        <v>3135</v>
      </c>
      <c r="O8622">
        <v>14.1</v>
      </c>
      <c r="P8622">
        <v>20</v>
      </c>
      <c r="Q8622">
        <v>104.4</v>
      </c>
      <c r="R8622">
        <v>124.4</v>
      </c>
      <c r="S8622">
        <v>0</v>
      </c>
      <c r="T8622">
        <v>124.4</v>
      </c>
      <c r="U8622">
        <v>59</v>
      </c>
      <c r="V8622">
        <f>SUMIF(货件明细!K:K,F8622,货件明细!AQ:AQ)</f>
        <v>0</v>
      </c>
      <c r="W8622">
        <f t="shared" si="536"/>
        <v>1</v>
      </c>
      <c r="X8622">
        <f t="shared" si="537"/>
        <v>59</v>
      </c>
      <c r="Y8622">
        <f>SUMIF(货件明细!K:K,F8622,货件明细!I:I)</f>
        <v>0</v>
      </c>
      <c r="Z8622">
        <f t="shared" si="538"/>
        <v>14.1</v>
      </c>
      <c r="AA8622">
        <f>SUMIF(货件明细!K:K,F8622,货件明细!J:J)</f>
        <v>0</v>
      </c>
      <c r="AB8622">
        <f t="shared" si="539"/>
        <v>1</v>
      </c>
    </row>
    <row r="8623" spans="1:28">
      <c r="A8623">
        <v>2026</v>
      </c>
      <c r="B8623">
        <v>1</v>
      </c>
      <c r="C8623">
        <v>4</v>
      </c>
      <c r="D8623" s="4">
        <v>46046</v>
      </c>
      <c r="E8623" t="s">
        <v>28</v>
      </c>
      <c r="F8623" t="s">
        <v>8847</v>
      </c>
      <c r="G8623" t="s">
        <v>372</v>
      </c>
      <c r="H8623" t="s">
        <v>71</v>
      </c>
      <c r="I8623" t="s">
        <v>57</v>
      </c>
      <c r="J8623" t="s">
        <v>7637</v>
      </c>
      <c r="K8623" t="s">
        <v>7637</v>
      </c>
      <c r="L8623" t="s">
        <v>46</v>
      </c>
      <c r="M8623" t="s">
        <v>2882</v>
      </c>
      <c r="N8623" t="s">
        <v>3135</v>
      </c>
      <c r="O8623">
        <v>14.1</v>
      </c>
      <c r="P8623">
        <v>13.3333333333333</v>
      </c>
      <c r="Q8623">
        <v>58.8</v>
      </c>
      <c r="R8623">
        <v>72.1333333333333</v>
      </c>
      <c r="S8623">
        <v>0</v>
      </c>
      <c r="T8623">
        <v>72.1333333333333</v>
      </c>
      <c r="U8623">
        <v>59</v>
      </c>
      <c r="V8623">
        <f>SUMIF(货件明细!K:K,F8623,货件明细!AQ:AQ)</f>
        <v>0</v>
      </c>
      <c r="W8623">
        <f t="shared" si="536"/>
        <v>1</v>
      </c>
      <c r="X8623">
        <f t="shared" si="537"/>
        <v>59</v>
      </c>
      <c r="Y8623">
        <f>SUMIF(货件明细!K:K,F8623,货件明细!I:I)</f>
        <v>0</v>
      </c>
      <c r="Z8623">
        <f t="shared" si="538"/>
        <v>14.1</v>
      </c>
      <c r="AA8623">
        <f>SUMIF(货件明细!K:K,F8623,货件明细!J:J)</f>
        <v>0</v>
      </c>
      <c r="AB8623">
        <f t="shared" si="539"/>
        <v>1</v>
      </c>
    </row>
    <row r="8624" spans="1:28">
      <c r="A8624">
        <v>2026</v>
      </c>
      <c r="B8624">
        <v>1</v>
      </c>
      <c r="C8624">
        <v>4</v>
      </c>
      <c r="D8624" s="4">
        <v>46046</v>
      </c>
      <c r="E8624" t="s">
        <v>28</v>
      </c>
      <c r="F8624" t="s">
        <v>8848</v>
      </c>
      <c r="G8624" t="s">
        <v>1610</v>
      </c>
      <c r="H8624" t="s">
        <v>71</v>
      </c>
      <c r="I8624" t="s">
        <v>57</v>
      </c>
      <c r="J8624" t="s">
        <v>7637</v>
      </c>
      <c r="K8624" t="s">
        <v>7637</v>
      </c>
      <c r="L8624" t="s">
        <v>46</v>
      </c>
      <c r="M8624" t="s">
        <v>2882</v>
      </c>
      <c r="N8624" t="s">
        <v>3135</v>
      </c>
      <c r="O8624">
        <v>14.1</v>
      </c>
      <c r="P8624">
        <v>13.3333333333333</v>
      </c>
      <c r="Q8624">
        <v>54.4909090909091</v>
      </c>
      <c r="R8624">
        <v>67.8242424242424</v>
      </c>
      <c r="S8624">
        <v>0</v>
      </c>
      <c r="T8624">
        <v>67.8242424242424</v>
      </c>
      <c r="U8624">
        <v>59</v>
      </c>
      <c r="V8624">
        <f>SUMIF(货件明细!K:K,F8624,货件明细!AQ:AQ)</f>
        <v>0</v>
      </c>
      <c r="W8624">
        <f t="shared" si="536"/>
        <v>1</v>
      </c>
      <c r="X8624">
        <f t="shared" si="537"/>
        <v>59</v>
      </c>
      <c r="Y8624">
        <f>SUMIF(货件明细!K:K,F8624,货件明细!I:I)</f>
        <v>0</v>
      </c>
      <c r="Z8624">
        <f t="shared" si="538"/>
        <v>14.1</v>
      </c>
      <c r="AA8624">
        <f>SUMIF(货件明细!K:K,F8624,货件明细!J:J)</f>
        <v>0</v>
      </c>
      <c r="AB8624">
        <f t="shared" si="539"/>
        <v>1</v>
      </c>
    </row>
    <row r="8625" spans="1:28">
      <c r="A8625">
        <v>2026</v>
      </c>
      <c r="B8625">
        <v>1</v>
      </c>
      <c r="C8625">
        <v>4</v>
      </c>
      <c r="D8625" s="4">
        <v>46046</v>
      </c>
      <c r="E8625" t="s">
        <v>28</v>
      </c>
      <c r="F8625" t="s">
        <v>8849</v>
      </c>
      <c r="G8625" t="s">
        <v>163</v>
      </c>
      <c r="H8625" t="s">
        <v>71</v>
      </c>
      <c r="I8625" t="s">
        <v>57</v>
      </c>
      <c r="J8625" t="s">
        <v>7637</v>
      </c>
      <c r="K8625" t="s">
        <v>7637</v>
      </c>
      <c r="L8625" t="s">
        <v>46</v>
      </c>
      <c r="M8625" t="s">
        <v>2882</v>
      </c>
      <c r="N8625" t="s">
        <v>3135</v>
      </c>
      <c r="O8625">
        <v>14.1</v>
      </c>
      <c r="P8625">
        <v>13.3333333333333</v>
      </c>
      <c r="Q8625">
        <v>60</v>
      </c>
      <c r="R8625">
        <v>73.3333333333333</v>
      </c>
      <c r="S8625">
        <v>0</v>
      </c>
      <c r="T8625">
        <v>73.3333333333333</v>
      </c>
      <c r="U8625">
        <v>59</v>
      </c>
      <c r="V8625">
        <f>SUMIF(货件明细!K:K,F8625,货件明细!AQ:AQ)</f>
        <v>0</v>
      </c>
      <c r="W8625">
        <f t="shared" si="536"/>
        <v>1</v>
      </c>
      <c r="X8625">
        <f t="shared" si="537"/>
        <v>59</v>
      </c>
      <c r="Y8625">
        <f>SUMIF(货件明细!K:K,F8625,货件明细!I:I)</f>
        <v>0</v>
      </c>
      <c r="Z8625">
        <f t="shared" si="538"/>
        <v>14.1</v>
      </c>
      <c r="AA8625">
        <f>SUMIF(货件明细!K:K,F8625,货件明细!J:J)</f>
        <v>0</v>
      </c>
      <c r="AB8625">
        <f t="shared" si="539"/>
        <v>1</v>
      </c>
    </row>
    <row r="8626" spans="1:28">
      <c r="A8626">
        <v>2026</v>
      </c>
      <c r="B8626">
        <v>1</v>
      </c>
      <c r="C8626">
        <v>4</v>
      </c>
      <c r="D8626" s="4">
        <v>46046</v>
      </c>
      <c r="E8626" t="s">
        <v>28</v>
      </c>
      <c r="F8626" t="s">
        <v>8850</v>
      </c>
      <c r="G8626" t="s">
        <v>372</v>
      </c>
      <c r="H8626" t="s">
        <v>71</v>
      </c>
      <c r="I8626" t="s">
        <v>80</v>
      </c>
      <c r="J8626" t="s">
        <v>80</v>
      </c>
      <c r="K8626" t="s">
        <v>7637</v>
      </c>
      <c r="L8626" t="s">
        <v>46</v>
      </c>
      <c r="M8626" t="s">
        <v>2882</v>
      </c>
      <c r="N8626" t="s">
        <v>3135</v>
      </c>
      <c r="O8626">
        <v>14.75</v>
      </c>
      <c r="P8626">
        <v>13.3333333333333</v>
      </c>
      <c r="Q8626">
        <v>58.8</v>
      </c>
      <c r="R8626">
        <v>72.1333333333333</v>
      </c>
      <c r="S8626">
        <v>0</v>
      </c>
      <c r="T8626">
        <v>72.1333333333333</v>
      </c>
      <c r="U8626">
        <v>69</v>
      </c>
      <c r="V8626">
        <f>SUMIF(货件明细!K:K,F8626,货件明细!AQ:AQ)</f>
        <v>0</v>
      </c>
      <c r="W8626">
        <f t="shared" si="536"/>
        <v>1</v>
      </c>
      <c r="X8626">
        <f t="shared" si="537"/>
        <v>69</v>
      </c>
      <c r="Y8626">
        <f>SUMIF(货件明细!K:K,F8626,货件明细!I:I)</f>
        <v>0</v>
      </c>
      <c r="Z8626">
        <f t="shared" si="538"/>
        <v>14.75</v>
      </c>
      <c r="AA8626">
        <f>SUMIF(货件明细!K:K,F8626,货件明细!J:J)</f>
        <v>0</v>
      </c>
      <c r="AB8626">
        <f t="shared" si="539"/>
        <v>1</v>
      </c>
    </row>
    <row r="8627" spans="1:28">
      <c r="A8627">
        <v>2026</v>
      </c>
      <c r="B8627">
        <v>1</v>
      </c>
      <c r="C8627">
        <v>4</v>
      </c>
      <c r="D8627" s="4">
        <v>46046</v>
      </c>
      <c r="E8627" t="s">
        <v>28</v>
      </c>
      <c r="F8627" t="s">
        <v>8851</v>
      </c>
      <c r="G8627" t="s">
        <v>163</v>
      </c>
      <c r="H8627" t="s">
        <v>71</v>
      </c>
      <c r="I8627" t="s">
        <v>80</v>
      </c>
      <c r="J8627" t="s">
        <v>80</v>
      </c>
      <c r="K8627" t="s">
        <v>7637</v>
      </c>
      <c r="L8627" t="s">
        <v>46</v>
      </c>
      <c r="M8627" t="s">
        <v>2882</v>
      </c>
      <c r="N8627" t="s">
        <v>3135</v>
      </c>
      <c r="O8627">
        <v>14.75</v>
      </c>
      <c r="P8627">
        <v>13.3333333333333</v>
      </c>
      <c r="Q8627">
        <v>60</v>
      </c>
      <c r="R8627">
        <v>73.3333333333333</v>
      </c>
      <c r="S8627">
        <v>0</v>
      </c>
      <c r="T8627">
        <v>73.3333333333333</v>
      </c>
      <c r="U8627">
        <v>69</v>
      </c>
      <c r="V8627">
        <f>SUMIF(货件明细!K:K,F8627,货件明细!AQ:AQ)</f>
        <v>0</v>
      </c>
      <c r="W8627">
        <f t="shared" si="536"/>
        <v>1</v>
      </c>
      <c r="X8627">
        <f t="shared" si="537"/>
        <v>69</v>
      </c>
      <c r="Y8627">
        <f>SUMIF(货件明细!K:K,F8627,货件明细!I:I)</f>
        <v>0</v>
      </c>
      <c r="Z8627">
        <f t="shared" si="538"/>
        <v>14.75</v>
      </c>
      <c r="AA8627">
        <f>SUMIF(货件明细!K:K,F8627,货件明细!J:J)</f>
        <v>0</v>
      </c>
      <c r="AB8627">
        <f t="shared" si="539"/>
        <v>1</v>
      </c>
    </row>
    <row r="8628" spans="1:28">
      <c r="A8628">
        <v>2026</v>
      </c>
      <c r="B8628">
        <v>1</v>
      </c>
      <c r="C8628">
        <v>4</v>
      </c>
      <c r="D8628" s="4">
        <v>46046</v>
      </c>
      <c r="E8628" t="s">
        <v>28</v>
      </c>
      <c r="F8628" t="s">
        <v>8852</v>
      </c>
      <c r="G8628" t="s">
        <v>269</v>
      </c>
      <c r="H8628" t="s">
        <v>31</v>
      </c>
      <c r="I8628" t="s">
        <v>80</v>
      </c>
      <c r="J8628" t="s">
        <v>80</v>
      </c>
      <c r="K8628" t="s">
        <v>7637</v>
      </c>
      <c r="L8628" t="s">
        <v>46</v>
      </c>
      <c r="M8628" t="s">
        <v>2882</v>
      </c>
      <c r="N8628" t="s">
        <v>3135</v>
      </c>
      <c r="O8628">
        <v>14.75</v>
      </c>
      <c r="P8628">
        <v>20</v>
      </c>
      <c r="Q8628">
        <v>121.8</v>
      </c>
      <c r="R8628">
        <v>141.8</v>
      </c>
      <c r="S8628">
        <v>0</v>
      </c>
      <c r="T8628">
        <v>141.8</v>
      </c>
      <c r="U8628">
        <v>69</v>
      </c>
      <c r="V8628">
        <f>SUMIF(货件明细!K:K,F8628,货件明细!AQ:AQ)</f>
        <v>0</v>
      </c>
      <c r="W8628">
        <f t="shared" si="536"/>
        <v>1</v>
      </c>
      <c r="X8628">
        <f t="shared" si="537"/>
        <v>69</v>
      </c>
      <c r="Y8628">
        <f>SUMIF(货件明细!K:K,F8628,货件明细!I:I)</f>
        <v>0</v>
      </c>
      <c r="Z8628">
        <f t="shared" si="538"/>
        <v>14.75</v>
      </c>
      <c r="AA8628">
        <f>SUMIF(货件明细!K:K,F8628,货件明细!J:J)</f>
        <v>0</v>
      </c>
      <c r="AB8628">
        <f t="shared" si="539"/>
        <v>1</v>
      </c>
    </row>
    <row r="8629" spans="1:28">
      <c r="A8629">
        <v>2026</v>
      </c>
      <c r="B8629">
        <v>1</v>
      </c>
      <c r="C8629">
        <v>4</v>
      </c>
      <c r="D8629" s="4">
        <v>46046</v>
      </c>
      <c r="E8629" t="s">
        <v>28</v>
      </c>
      <c r="F8629" t="s">
        <v>8853</v>
      </c>
      <c r="G8629" t="s">
        <v>1610</v>
      </c>
      <c r="H8629" t="s">
        <v>71</v>
      </c>
      <c r="I8629" t="s">
        <v>80</v>
      </c>
      <c r="J8629" t="s">
        <v>80</v>
      </c>
      <c r="K8629" t="s">
        <v>7637</v>
      </c>
      <c r="L8629" t="s">
        <v>46</v>
      </c>
      <c r="M8629" t="s">
        <v>2882</v>
      </c>
      <c r="N8629" t="s">
        <v>3135</v>
      </c>
      <c r="O8629">
        <v>14.75</v>
      </c>
      <c r="P8629">
        <v>13.3333333333333</v>
      </c>
      <c r="Q8629">
        <v>54.4909090909091</v>
      </c>
      <c r="R8629">
        <v>67.8242424242424</v>
      </c>
      <c r="S8629">
        <v>0</v>
      </c>
      <c r="T8629">
        <v>67.8242424242424</v>
      </c>
      <c r="U8629">
        <v>69</v>
      </c>
      <c r="V8629">
        <f>SUMIF(货件明细!K:K,F8629,货件明细!AQ:AQ)</f>
        <v>0</v>
      </c>
      <c r="W8629">
        <f t="shared" si="536"/>
        <v>1</v>
      </c>
      <c r="X8629">
        <f t="shared" si="537"/>
        <v>69</v>
      </c>
      <c r="Y8629">
        <f>SUMIF(货件明细!K:K,F8629,货件明细!I:I)</f>
        <v>0</v>
      </c>
      <c r="Z8629">
        <f t="shared" si="538"/>
        <v>14.75</v>
      </c>
      <c r="AA8629">
        <f>SUMIF(货件明细!K:K,F8629,货件明细!J:J)</f>
        <v>0</v>
      </c>
      <c r="AB8629">
        <f t="shared" si="539"/>
        <v>1</v>
      </c>
    </row>
    <row r="8630" spans="1:28">
      <c r="A8630">
        <v>2026</v>
      </c>
      <c r="B8630">
        <v>1</v>
      </c>
      <c r="C8630">
        <v>4</v>
      </c>
      <c r="D8630" s="4">
        <v>46046</v>
      </c>
      <c r="E8630" t="s">
        <v>28</v>
      </c>
      <c r="F8630" t="s">
        <v>8854</v>
      </c>
      <c r="G8630" t="s">
        <v>54</v>
      </c>
      <c r="H8630" t="s">
        <v>31</v>
      </c>
      <c r="I8630" t="s">
        <v>80</v>
      </c>
      <c r="J8630" t="s">
        <v>80</v>
      </c>
      <c r="K8630" t="s">
        <v>7637</v>
      </c>
      <c r="L8630" t="s">
        <v>46</v>
      </c>
      <c r="M8630" t="s">
        <v>2882</v>
      </c>
      <c r="N8630" t="s">
        <v>3135</v>
      </c>
      <c r="O8630">
        <v>14.75</v>
      </c>
      <c r="P8630">
        <v>20</v>
      </c>
      <c r="Q8630">
        <v>90.25</v>
      </c>
      <c r="R8630">
        <v>110.25</v>
      </c>
      <c r="S8630">
        <v>0</v>
      </c>
      <c r="T8630">
        <v>110.25</v>
      </c>
      <c r="U8630">
        <v>69</v>
      </c>
      <c r="V8630">
        <f>SUMIF(货件明细!K:K,F8630,货件明细!AQ:AQ)</f>
        <v>0</v>
      </c>
      <c r="W8630">
        <f t="shared" si="536"/>
        <v>1</v>
      </c>
      <c r="X8630">
        <f t="shared" si="537"/>
        <v>69</v>
      </c>
      <c r="Y8630">
        <f>SUMIF(货件明细!K:K,F8630,货件明细!I:I)</f>
        <v>0</v>
      </c>
      <c r="Z8630">
        <f t="shared" si="538"/>
        <v>14.75</v>
      </c>
      <c r="AA8630">
        <f>SUMIF(货件明细!K:K,F8630,货件明细!J:J)</f>
        <v>0</v>
      </c>
      <c r="AB8630">
        <f t="shared" si="539"/>
        <v>1</v>
      </c>
    </row>
    <row r="8631" spans="1:28">
      <c r="A8631">
        <v>2026</v>
      </c>
      <c r="B8631">
        <v>1</v>
      </c>
      <c r="C8631">
        <v>4</v>
      </c>
      <c r="D8631" s="4">
        <v>46046</v>
      </c>
      <c r="E8631" t="s">
        <v>28</v>
      </c>
      <c r="F8631" t="s">
        <v>8855</v>
      </c>
      <c r="G8631" t="s">
        <v>50</v>
      </c>
      <c r="H8631" t="s">
        <v>31</v>
      </c>
      <c r="I8631" t="s">
        <v>111</v>
      </c>
      <c r="J8631" t="s">
        <v>7637</v>
      </c>
      <c r="K8631" t="s">
        <v>7637</v>
      </c>
      <c r="L8631" t="s">
        <v>46</v>
      </c>
      <c r="M8631" t="s">
        <v>2882</v>
      </c>
      <c r="N8631" t="s">
        <v>3135</v>
      </c>
      <c r="O8631">
        <v>30.1</v>
      </c>
      <c r="P8631">
        <v>20.625</v>
      </c>
      <c r="Q8631">
        <v>270.75</v>
      </c>
      <c r="R8631">
        <v>291.375</v>
      </c>
      <c r="S8631">
        <v>0</v>
      </c>
      <c r="T8631">
        <v>291.375</v>
      </c>
      <c r="U8631">
        <v>219</v>
      </c>
      <c r="V8631">
        <f>SUMIF(货件明细!K:K,F8631,货件明细!AQ:AQ)</f>
        <v>0</v>
      </c>
      <c r="W8631">
        <f t="shared" si="536"/>
        <v>1</v>
      </c>
      <c r="X8631">
        <f t="shared" si="537"/>
        <v>219</v>
      </c>
      <c r="Y8631">
        <f>SUMIF(货件明细!K:K,F8631,货件明细!I:I)</f>
        <v>0</v>
      </c>
      <c r="Z8631">
        <f t="shared" si="538"/>
        <v>30.1</v>
      </c>
      <c r="AA8631">
        <f>SUMIF(货件明细!K:K,F8631,货件明细!J:J)</f>
        <v>0</v>
      </c>
      <c r="AB8631">
        <f t="shared" si="539"/>
        <v>1</v>
      </c>
    </row>
    <row r="8632" spans="1:28">
      <c r="A8632">
        <v>2026</v>
      </c>
      <c r="B8632">
        <v>1</v>
      </c>
      <c r="C8632">
        <v>4</v>
      </c>
      <c r="D8632" s="4">
        <v>46046</v>
      </c>
      <c r="E8632" t="s">
        <v>28</v>
      </c>
      <c r="F8632" t="s">
        <v>8856</v>
      </c>
      <c r="G8632" t="s">
        <v>64</v>
      </c>
      <c r="H8632" t="s">
        <v>44</v>
      </c>
      <c r="I8632" t="s">
        <v>111</v>
      </c>
      <c r="J8632" t="s">
        <v>7637</v>
      </c>
      <c r="K8632" t="s">
        <v>7637</v>
      </c>
      <c r="L8632" t="s">
        <v>46</v>
      </c>
      <c r="M8632" t="s">
        <v>2882</v>
      </c>
      <c r="N8632" t="s">
        <v>3135</v>
      </c>
      <c r="O8632">
        <v>30.1</v>
      </c>
      <c r="P8632">
        <v>20.625</v>
      </c>
      <c r="Q8632">
        <v>218.4</v>
      </c>
      <c r="R8632">
        <v>239.025</v>
      </c>
      <c r="S8632">
        <v>0</v>
      </c>
      <c r="T8632">
        <v>239.025</v>
      </c>
      <c r="U8632">
        <v>219</v>
      </c>
      <c r="V8632">
        <f>SUMIF(货件明细!K:K,F8632,货件明细!AQ:AQ)</f>
        <v>0</v>
      </c>
      <c r="W8632">
        <f t="shared" si="536"/>
        <v>1</v>
      </c>
      <c r="X8632">
        <f t="shared" si="537"/>
        <v>219</v>
      </c>
      <c r="Y8632">
        <f>SUMIF(货件明细!K:K,F8632,货件明细!I:I)</f>
        <v>0</v>
      </c>
      <c r="Z8632">
        <f t="shared" si="538"/>
        <v>30.1</v>
      </c>
      <c r="AA8632">
        <f>SUMIF(货件明细!K:K,F8632,货件明细!J:J)</f>
        <v>0</v>
      </c>
      <c r="AB8632">
        <f t="shared" si="539"/>
        <v>1</v>
      </c>
    </row>
    <row r="8633" spans="1:28">
      <c r="A8633">
        <v>2026</v>
      </c>
      <c r="B8633">
        <v>1</v>
      </c>
      <c r="C8633">
        <v>4</v>
      </c>
      <c r="D8633" s="4">
        <v>46046</v>
      </c>
      <c r="E8633" t="s">
        <v>28</v>
      </c>
      <c r="F8633" t="s">
        <v>8857</v>
      </c>
      <c r="G8633" t="s">
        <v>1610</v>
      </c>
      <c r="H8633" t="s">
        <v>71</v>
      </c>
      <c r="I8633" t="s">
        <v>111</v>
      </c>
      <c r="J8633" t="s">
        <v>7637</v>
      </c>
      <c r="K8633" t="s">
        <v>7637</v>
      </c>
      <c r="L8633" t="s">
        <v>46</v>
      </c>
      <c r="M8633" t="s">
        <v>2882</v>
      </c>
      <c r="N8633" t="s">
        <v>3135</v>
      </c>
      <c r="O8633">
        <v>30.1</v>
      </c>
      <c r="P8633">
        <v>13.2</v>
      </c>
      <c r="Q8633">
        <v>121.090909090909</v>
      </c>
      <c r="R8633">
        <v>134.290909090909</v>
      </c>
      <c r="S8633">
        <v>0</v>
      </c>
      <c r="T8633">
        <v>134.290909090909</v>
      </c>
      <c r="U8633">
        <v>219</v>
      </c>
      <c r="V8633">
        <f>SUMIF(货件明细!K:K,F8633,货件明细!AQ:AQ)</f>
        <v>0</v>
      </c>
      <c r="W8633">
        <f t="shared" si="536"/>
        <v>1</v>
      </c>
      <c r="X8633">
        <f t="shared" si="537"/>
        <v>219</v>
      </c>
      <c r="Y8633">
        <f>SUMIF(货件明细!K:K,F8633,货件明细!I:I)</f>
        <v>0</v>
      </c>
      <c r="Z8633">
        <f t="shared" si="538"/>
        <v>30.1</v>
      </c>
      <c r="AA8633">
        <f>SUMIF(货件明细!K:K,F8633,货件明细!J:J)</f>
        <v>0</v>
      </c>
      <c r="AB8633">
        <f t="shared" si="539"/>
        <v>1</v>
      </c>
    </row>
    <row r="8634" spans="1:28">
      <c r="A8634">
        <v>2026</v>
      </c>
      <c r="B8634">
        <v>1</v>
      </c>
      <c r="C8634">
        <v>4</v>
      </c>
      <c r="D8634" s="4">
        <v>46046</v>
      </c>
      <c r="E8634" t="s">
        <v>28</v>
      </c>
      <c r="F8634" t="s">
        <v>8858</v>
      </c>
      <c r="G8634" t="s">
        <v>6724</v>
      </c>
      <c r="H8634" t="s">
        <v>71</v>
      </c>
      <c r="I8634" t="s">
        <v>111</v>
      </c>
      <c r="J8634" t="s">
        <v>7637</v>
      </c>
      <c r="K8634" t="s">
        <v>7637</v>
      </c>
      <c r="L8634" t="s">
        <v>46</v>
      </c>
      <c r="M8634" t="s">
        <v>2882</v>
      </c>
      <c r="N8634" t="s">
        <v>3338</v>
      </c>
      <c r="O8634">
        <v>30.1</v>
      </c>
      <c r="P8634">
        <v>13.2</v>
      </c>
      <c r="Q8634">
        <v>168.6</v>
      </c>
      <c r="R8634">
        <v>181.8</v>
      </c>
      <c r="S8634">
        <v>0</v>
      </c>
      <c r="T8634">
        <v>181.8</v>
      </c>
      <c r="U8634">
        <v>219</v>
      </c>
      <c r="V8634">
        <f>SUMIF(货件明细!K:K,F8634,货件明细!AQ:AQ)</f>
        <v>0</v>
      </c>
      <c r="W8634">
        <f t="shared" si="536"/>
        <v>1</v>
      </c>
      <c r="X8634">
        <f t="shared" si="537"/>
        <v>219</v>
      </c>
      <c r="Y8634">
        <f>SUMIF(货件明细!K:K,F8634,货件明细!I:I)</f>
        <v>0</v>
      </c>
      <c r="Z8634">
        <f t="shared" si="538"/>
        <v>30.1</v>
      </c>
      <c r="AA8634">
        <f>SUMIF(货件明细!K:K,F8634,货件明细!J:J)</f>
        <v>0</v>
      </c>
      <c r="AB8634">
        <f t="shared" si="539"/>
        <v>1</v>
      </c>
    </row>
    <row r="8635" spans="1:28">
      <c r="A8635">
        <v>2026</v>
      </c>
      <c r="B8635">
        <v>1</v>
      </c>
      <c r="C8635">
        <v>4</v>
      </c>
      <c r="D8635" s="4">
        <v>46046</v>
      </c>
      <c r="E8635" t="s">
        <v>28</v>
      </c>
      <c r="F8635" t="s">
        <v>8859</v>
      </c>
      <c r="G8635" t="s">
        <v>163</v>
      </c>
      <c r="H8635" t="s">
        <v>71</v>
      </c>
      <c r="I8635" t="s">
        <v>111</v>
      </c>
      <c r="J8635" t="s">
        <v>7637</v>
      </c>
      <c r="K8635" t="s">
        <v>7637</v>
      </c>
      <c r="L8635" t="s">
        <v>46</v>
      </c>
      <c r="M8635" t="s">
        <v>2882</v>
      </c>
      <c r="N8635" t="s">
        <v>3135</v>
      </c>
      <c r="O8635">
        <v>30.1</v>
      </c>
      <c r="P8635">
        <v>13.2</v>
      </c>
      <c r="Q8635">
        <v>130.909090909091</v>
      </c>
      <c r="R8635">
        <v>144.109090909091</v>
      </c>
      <c r="S8635">
        <v>0</v>
      </c>
      <c r="T8635">
        <v>144.109090909091</v>
      </c>
      <c r="U8635">
        <v>219</v>
      </c>
      <c r="V8635">
        <f>SUMIF(货件明细!K:K,F8635,货件明细!AQ:AQ)</f>
        <v>0</v>
      </c>
      <c r="W8635">
        <f t="shared" si="536"/>
        <v>1</v>
      </c>
      <c r="X8635">
        <f t="shared" si="537"/>
        <v>219</v>
      </c>
      <c r="Y8635">
        <f>SUMIF(货件明细!K:K,F8635,货件明细!I:I)</f>
        <v>0</v>
      </c>
      <c r="Z8635">
        <f t="shared" si="538"/>
        <v>30.1</v>
      </c>
      <c r="AA8635">
        <f>SUMIF(货件明细!K:K,F8635,货件明细!J:J)</f>
        <v>0</v>
      </c>
      <c r="AB8635">
        <f t="shared" si="539"/>
        <v>1</v>
      </c>
    </row>
    <row r="8636" spans="1:28">
      <c r="A8636">
        <v>2026</v>
      </c>
      <c r="B8636">
        <v>1</v>
      </c>
      <c r="C8636">
        <v>4</v>
      </c>
      <c r="D8636" s="4">
        <v>46046</v>
      </c>
      <c r="E8636" t="s">
        <v>28</v>
      </c>
      <c r="F8636" t="s">
        <v>8860</v>
      </c>
      <c r="G8636" t="s">
        <v>163</v>
      </c>
      <c r="H8636" t="s">
        <v>71</v>
      </c>
      <c r="I8636" t="s">
        <v>129</v>
      </c>
      <c r="J8636" t="s">
        <v>129</v>
      </c>
      <c r="K8636" t="s">
        <v>7637</v>
      </c>
      <c r="L8636" t="s">
        <v>46</v>
      </c>
      <c r="M8636" t="s">
        <v>2882</v>
      </c>
      <c r="N8636" t="s">
        <v>3135</v>
      </c>
      <c r="O8636">
        <v>10.7</v>
      </c>
      <c r="P8636">
        <v>13.2</v>
      </c>
      <c r="Q8636">
        <v>65.4545454545455</v>
      </c>
      <c r="R8636">
        <v>78.6545454545455</v>
      </c>
      <c r="S8636">
        <v>0</v>
      </c>
      <c r="T8636">
        <v>78.6545454545455</v>
      </c>
      <c r="U8636">
        <v>71</v>
      </c>
      <c r="V8636">
        <f>SUMIF(货件明细!K:K,F8636,货件明细!AQ:AQ)</f>
        <v>0</v>
      </c>
      <c r="W8636">
        <f t="shared" si="536"/>
        <v>1</v>
      </c>
      <c r="X8636">
        <f t="shared" si="537"/>
        <v>71</v>
      </c>
      <c r="Y8636">
        <f>SUMIF(货件明细!K:K,F8636,货件明细!I:I)</f>
        <v>0</v>
      </c>
      <c r="Z8636">
        <f t="shared" si="538"/>
        <v>10.7</v>
      </c>
      <c r="AA8636">
        <f>SUMIF(货件明细!K:K,F8636,货件明细!J:J)</f>
        <v>0</v>
      </c>
      <c r="AB8636">
        <f t="shared" si="539"/>
        <v>1</v>
      </c>
    </row>
    <row r="8637" spans="1:28">
      <c r="A8637">
        <v>2026</v>
      </c>
      <c r="B8637">
        <v>1</v>
      </c>
      <c r="C8637">
        <v>4</v>
      </c>
      <c r="D8637" s="4">
        <v>46046</v>
      </c>
      <c r="E8637" t="s">
        <v>28</v>
      </c>
      <c r="F8637" t="s">
        <v>8861</v>
      </c>
      <c r="G8637" t="s">
        <v>1610</v>
      </c>
      <c r="H8637" t="s">
        <v>71</v>
      </c>
      <c r="I8637" t="s">
        <v>129</v>
      </c>
      <c r="J8637" t="s">
        <v>129</v>
      </c>
      <c r="K8637" t="s">
        <v>7637</v>
      </c>
      <c r="L8637" t="s">
        <v>46</v>
      </c>
      <c r="M8637" t="s">
        <v>2882</v>
      </c>
      <c r="N8637" t="s">
        <v>3135</v>
      </c>
      <c r="O8637">
        <v>10.7</v>
      </c>
      <c r="P8637">
        <v>13.2</v>
      </c>
      <c r="Q8637">
        <v>60.5454545454545</v>
      </c>
      <c r="R8637">
        <v>73.7454545454545</v>
      </c>
      <c r="S8637">
        <v>0</v>
      </c>
      <c r="T8637">
        <v>73.7454545454545</v>
      </c>
      <c r="U8637">
        <v>71</v>
      </c>
      <c r="V8637">
        <f>SUMIF(货件明细!K:K,F8637,货件明细!AQ:AQ)</f>
        <v>0</v>
      </c>
      <c r="W8637">
        <f t="shared" si="536"/>
        <v>1</v>
      </c>
      <c r="X8637">
        <f t="shared" si="537"/>
        <v>71</v>
      </c>
      <c r="Y8637">
        <f>SUMIF(货件明细!K:K,F8637,货件明细!I:I)</f>
        <v>0</v>
      </c>
      <c r="Z8637">
        <f t="shared" si="538"/>
        <v>10.7</v>
      </c>
      <c r="AA8637">
        <f>SUMIF(货件明细!K:K,F8637,货件明细!J:J)</f>
        <v>0</v>
      </c>
      <c r="AB8637">
        <f t="shared" si="539"/>
        <v>1</v>
      </c>
    </row>
    <row r="8638" spans="1:28">
      <c r="A8638">
        <v>2026</v>
      </c>
      <c r="B8638">
        <v>1</v>
      </c>
      <c r="C8638">
        <v>4</v>
      </c>
      <c r="D8638" s="4">
        <v>46046</v>
      </c>
      <c r="E8638" t="s">
        <v>28</v>
      </c>
      <c r="F8638" t="s">
        <v>8862</v>
      </c>
      <c r="G8638" t="s">
        <v>54</v>
      </c>
      <c r="H8638" t="s">
        <v>31</v>
      </c>
      <c r="I8638" t="s">
        <v>129</v>
      </c>
      <c r="J8638" t="s">
        <v>129</v>
      </c>
      <c r="K8638" t="s">
        <v>7637</v>
      </c>
      <c r="L8638" t="s">
        <v>46</v>
      </c>
      <c r="M8638" t="s">
        <v>2882</v>
      </c>
      <c r="N8638" t="s">
        <v>3135</v>
      </c>
      <c r="O8638">
        <v>10.7</v>
      </c>
      <c r="P8638">
        <v>20.625</v>
      </c>
      <c r="Q8638">
        <v>87.99375</v>
      </c>
      <c r="R8638">
        <v>108.61875</v>
      </c>
      <c r="S8638">
        <v>0</v>
      </c>
      <c r="T8638">
        <v>108.61875</v>
      </c>
      <c r="U8638">
        <v>71</v>
      </c>
      <c r="V8638">
        <f>SUMIF(货件明细!K:K,F8638,货件明细!AQ:AQ)</f>
        <v>0</v>
      </c>
      <c r="W8638">
        <f t="shared" si="536"/>
        <v>1</v>
      </c>
      <c r="X8638">
        <f t="shared" si="537"/>
        <v>71</v>
      </c>
      <c r="Y8638">
        <f>SUMIF(货件明细!K:K,F8638,货件明细!I:I)</f>
        <v>0</v>
      </c>
      <c r="Z8638">
        <f t="shared" si="538"/>
        <v>10.7</v>
      </c>
      <c r="AA8638">
        <f>SUMIF(货件明细!K:K,F8638,货件明细!J:J)</f>
        <v>0</v>
      </c>
      <c r="AB8638">
        <f t="shared" si="539"/>
        <v>1</v>
      </c>
    </row>
    <row r="8639" spans="1:28">
      <c r="A8639">
        <v>2026</v>
      </c>
      <c r="B8639">
        <v>1</v>
      </c>
      <c r="C8639">
        <v>4</v>
      </c>
      <c r="D8639" s="4">
        <v>46046</v>
      </c>
      <c r="E8639" t="s">
        <v>28</v>
      </c>
      <c r="F8639" t="s">
        <v>8863</v>
      </c>
      <c r="G8639" t="s">
        <v>269</v>
      </c>
      <c r="H8639" t="s">
        <v>31</v>
      </c>
      <c r="I8639" t="s">
        <v>129</v>
      </c>
      <c r="J8639" t="s">
        <v>129</v>
      </c>
      <c r="K8639" t="s">
        <v>7637</v>
      </c>
      <c r="L8639" t="s">
        <v>46</v>
      </c>
      <c r="M8639" t="s">
        <v>2882</v>
      </c>
      <c r="N8639" t="s">
        <v>3135</v>
      </c>
      <c r="O8639">
        <v>10.7</v>
      </c>
      <c r="P8639">
        <v>20.625</v>
      </c>
      <c r="Q8639">
        <v>84.825</v>
      </c>
      <c r="R8639">
        <v>105.45</v>
      </c>
      <c r="S8639">
        <v>0</v>
      </c>
      <c r="T8639">
        <v>105.45</v>
      </c>
      <c r="U8639">
        <v>71</v>
      </c>
      <c r="V8639">
        <f>SUMIF(货件明细!K:K,F8639,货件明细!AQ:AQ)</f>
        <v>0</v>
      </c>
      <c r="W8639">
        <f t="shared" ref="W8639:W8702" si="540">IF(V8639=U8639,0,1)</f>
        <v>1</v>
      </c>
      <c r="X8639">
        <f t="shared" ref="X8639:X8702" si="541">U8639</f>
        <v>71</v>
      </c>
      <c r="Y8639">
        <f>SUMIF(货件明细!K:K,F8639,货件明细!I:I)</f>
        <v>0</v>
      </c>
      <c r="Z8639">
        <f t="shared" ref="Z8639:Z8702" si="542">O8639-Y8639</f>
        <v>10.7</v>
      </c>
      <c r="AA8639">
        <f>SUMIF(货件明细!K:K,F8639,货件明细!J:J)</f>
        <v>0</v>
      </c>
      <c r="AB8639">
        <f t="shared" ref="AB8639:AB8702" si="543">IF(T8639=AA8639,0,1)</f>
        <v>1</v>
      </c>
    </row>
    <row r="8640" spans="1:28">
      <c r="A8640">
        <v>2026</v>
      </c>
      <c r="B8640">
        <v>1</v>
      </c>
      <c r="C8640">
        <v>4</v>
      </c>
      <c r="D8640" s="4">
        <v>46046</v>
      </c>
      <c r="E8640" t="s">
        <v>28</v>
      </c>
      <c r="F8640" t="s">
        <v>8864</v>
      </c>
      <c r="G8640" t="s">
        <v>372</v>
      </c>
      <c r="H8640" t="s">
        <v>71</v>
      </c>
      <c r="I8640" t="s">
        <v>129</v>
      </c>
      <c r="J8640" t="s">
        <v>129</v>
      </c>
      <c r="K8640" t="s">
        <v>7637</v>
      </c>
      <c r="L8640" t="s">
        <v>46</v>
      </c>
      <c r="M8640" t="s">
        <v>2882</v>
      </c>
      <c r="N8640" t="s">
        <v>3135</v>
      </c>
      <c r="O8640">
        <v>10.7</v>
      </c>
      <c r="P8640">
        <v>13.2</v>
      </c>
      <c r="Q8640">
        <v>48</v>
      </c>
      <c r="R8640">
        <v>61.2</v>
      </c>
      <c r="S8640">
        <v>0</v>
      </c>
      <c r="T8640">
        <v>61.2</v>
      </c>
      <c r="U8640">
        <v>71</v>
      </c>
      <c r="V8640">
        <f>SUMIF(货件明细!K:K,F8640,货件明细!AQ:AQ)</f>
        <v>0</v>
      </c>
      <c r="W8640">
        <f t="shared" si="540"/>
        <v>1</v>
      </c>
      <c r="X8640">
        <f t="shared" si="541"/>
        <v>71</v>
      </c>
      <c r="Y8640">
        <f>SUMIF(货件明细!K:K,F8640,货件明细!I:I)</f>
        <v>0</v>
      </c>
      <c r="Z8640">
        <f t="shared" si="542"/>
        <v>10.7</v>
      </c>
      <c r="AA8640">
        <f>SUMIF(货件明细!K:K,F8640,货件明细!J:J)</f>
        <v>0</v>
      </c>
      <c r="AB8640">
        <f t="shared" si="543"/>
        <v>1</v>
      </c>
    </row>
    <row r="8641" spans="1:28">
      <c r="A8641">
        <v>2026</v>
      </c>
      <c r="B8641">
        <v>1</v>
      </c>
      <c r="C8641">
        <v>4</v>
      </c>
      <c r="D8641" s="4">
        <v>46046</v>
      </c>
      <c r="E8641" t="s">
        <v>28</v>
      </c>
      <c r="F8641" t="s">
        <v>8865</v>
      </c>
      <c r="G8641" t="s">
        <v>54</v>
      </c>
      <c r="H8641" t="s">
        <v>31</v>
      </c>
      <c r="I8641" t="s">
        <v>39</v>
      </c>
      <c r="J8641" t="s">
        <v>7637</v>
      </c>
      <c r="K8641" t="s">
        <v>7637</v>
      </c>
      <c r="L8641" t="s">
        <v>46</v>
      </c>
      <c r="M8641" t="s">
        <v>2882</v>
      </c>
      <c r="N8641" t="s">
        <v>3135</v>
      </c>
      <c r="O8641">
        <v>13.2</v>
      </c>
      <c r="P8641">
        <v>20.625</v>
      </c>
      <c r="Q8641">
        <v>87.99375</v>
      </c>
      <c r="R8641">
        <v>108.61875</v>
      </c>
      <c r="S8641">
        <v>0</v>
      </c>
      <c r="T8641">
        <v>108.61875</v>
      </c>
      <c r="U8641">
        <v>106</v>
      </c>
      <c r="V8641">
        <f>SUMIF(货件明细!K:K,F8641,货件明细!AQ:AQ)</f>
        <v>0</v>
      </c>
      <c r="W8641">
        <f t="shared" si="540"/>
        <v>1</v>
      </c>
      <c r="X8641">
        <f t="shared" si="541"/>
        <v>106</v>
      </c>
      <c r="Y8641">
        <f>SUMIF(货件明细!K:K,F8641,货件明细!I:I)</f>
        <v>0</v>
      </c>
      <c r="Z8641">
        <f t="shared" si="542"/>
        <v>13.2</v>
      </c>
      <c r="AA8641">
        <f>SUMIF(货件明细!K:K,F8641,货件明细!J:J)</f>
        <v>0</v>
      </c>
      <c r="AB8641">
        <f t="shared" si="543"/>
        <v>1</v>
      </c>
    </row>
    <row r="8642" spans="1:28">
      <c r="A8642">
        <v>2026</v>
      </c>
      <c r="B8642">
        <v>1</v>
      </c>
      <c r="C8642">
        <v>4</v>
      </c>
      <c r="D8642" s="4">
        <v>46046</v>
      </c>
      <c r="E8642" t="s">
        <v>28</v>
      </c>
      <c r="F8642" t="s">
        <v>8866</v>
      </c>
      <c r="G8642" t="s">
        <v>269</v>
      </c>
      <c r="H8642" t="s">
        <v>31</v>
      </c>
      <c r="I8642" t="s">
        <v>39</v>
      </c>
      <c r="J8642" t="s">
        <v>7637</v>
      </c>
      <c r="K8642" t="s">
        <v>7637</v>
      </c>
      <c r="L8642" t="s">
        <v>46</v>
      </c>
      <c r="M8642" t="s">
        <v>2882</v>
      </c>
      <c r="N8642" t="s">
        <v>3135</v>
      </c>
      <c r="O8642">
        <v>13.2</v>
      </c>
      <c r="P8642">
        <v>20.625</v>
      </c>
      <c r="Q8642">
        <v>84.825</v>
      </c>
      <c r="R8642">
        <v>105.45</v>
      </c>
      <c r="S8642">
        <v>0</v>
      </c>
      <c r="T8642">
        <v>105.45</v>
      </c>
      <c r="U8642">
        <v>106</v>
      </c>
      <c r="V8642">
        <f>SUMIF(货件明细!K:K,F8642,货件明细!AQ:AQ)</f>
        <v>0</v>
      </c>
      <c r="W8642">
        <f t="shared" si="540"/>
        <v>1</v>
      </c>
      <c r="X8642">
        <f t="shared" si="541"/>
        <v>106</v>
      </c>
      <c r="Y8642">
        <f>SUMIF(货件明细!K:K,F8642,货件明细!I:I)</f>
        <v>0</v>
      </c>
      <c r="Z8642">
        <f t="shared" si="542"/>
        <v>13.2</v>
      </c>
      <c r="AA8642">
        <f>SUMIF(货件明细!K:K,F8642,货件明细!J:J)</f>
        <v>0</v>
      </c>
      <c r="AB8642">
        <f t="shared" si="543"/>
        <v>1</v>
      </c>
    </row>
    <row r="8643" spans="1:28">
      <c r="A8643">
        <v>2026</v>
      </c>
      <c r="B8643">
        <v>1</v>
      </c>
      <c r="C8643">
        <v>4</v>
      </c>
      <c r="D8643" s="4">
        <v>46046</v>
      </c>
      <c r="E8643" t="s">
        <v>28</v>
      </c>
      <c r="F8643" t="s">
        <v>8867</v>
      </c>
      <c r="G8643" t="s">
        <v>372</v>
      </c>
      <c r="H8643" t="s">
        <v>71</v>
      </c>
      <c r="I8643" t="s">
        <v>39</v>
      </c>
      <c r="J8643" t="s">
        <v>7637</v>
      </c>
      <c r="K8643" t="s">
        <v>7637</v>
      </c>
      <c r="L8643" t="s">
        <v>46</v>
      </c>
      <c r="M8643" t="s">
        <v>2882</v>
      </c>
      <c r="N8643" t="s">
        <v>3135</v>
      </c>
      <c r="O8643">
        <v>13.2</v>
      </c>
      <c r="P8643">
        <v>13.2</v>
      </c>
      <c r="Q8643">
        <v>48</v>
      </c>
      <c r="R8643">
        <v>61.2</v>
      </c>
      <c r="S8643">
        <v>0</v>
      </c>
      <c r="T8643">
        <v>61.2</v>
      </c>
      <c r="U8643">
        <v>106</v>
      </c>
      <c r="V8643">
        <f>SUMIF(货件明细!K:K,F8643,货件明细!AQ:AQ)</f>
        <v>0</v>
      </c>
      <c r="W8643">
        <f t="shared" si="540"/>
        <v>1</v>
      </c>
      <c r="X8643">
        <f t="shared" si="541"/>
        <v>106</v>
      </c>
      <c r="Y8643">
        <f>SUMIF(货件明细!K:K,F8643,货件明细!I:I)</f>
        <v>0</v>
      </c>
      <c r="Z8643">
        <f t="shared" si="542"/>
        <v>13.2</v>
      </c>
      <c r="AA8643">
        <f>SUMIF(货件明细!K:K,F8643,货件明细!J:J)</f>
        <v>0</v>
      </c>
      <c r="AB8643">
        <f t="shared" si="543"/>
        <v>1</v>
      </c>
    </row>
    <row r="8644" spans="1:28">
      <c r="A8644">
        <v>2026</v>
      </c>
      <c r="B8644">
        <v>1</v>
      </c>
      <c r="C8644">
        <v>4</v>
      </c>
      <c r="D8644" s="4">
        <v>46046</v>
      </c>
      <c r="E8644" t="s">
        <v>28</v>
      </c>
      <c r="F8644" t="s">
        <v>8868</v>
      </c>
      <c r="G8644" t="s">
        <v>1610</v>
      </c>
      <c r="H8644" t="s">
        <v>71</v>
      </c>
      <c r="I8644" t="s">
        <v>39</v>
      </c>
      <c r="J8644" t="s">
        <v>7637</v>
      </c>
      <c r="K8644" t="s">
        <v>7637</v>
      </c>
      <c r="L8644" t="s">
        <v>46</v>
      </c>
      <c r="M8644" t="s">
        <v>2882</v>
      </c>
      <c r="N8644" t="s">
        <v>3135</v>
      </c>
      <c r="O8644">
        <v>13.2</v>
      </c>
      <c r="P8644">
        <v>13.2</v>
      </c>
      <c r="Q8644">
        <v>60.5454545454545</v>
      </c>
      <c r="R8644">
        <v>73.7454545454545</v>
      </c>
      <c r="S8644">
        <v>0</v>
      </c>
      <c r="T8644">
        <v>73.7454545454545</v>
      </c>
      <c r="U8644">
        <v>106</v>
      </c>
      <c r="V8644">
        <f>SUMIF(货件明细!K:K,F8644,货件明细!AQ:AQ)</f>
        <v>0</v>
      </c>
      <c r="W8644">
        <f t="shared" si="540"/>
        <v>1</v>
      </c>
      <c r="X8644">
        <f t="shared" si="541"/>
        <v>106</v>
      </c>
      <c r="Y8644">
        <f>SUMIF(货件明细!K:K,F8644,货件明细!I:I)</f>
        <v>0</v>
      </c>
      <c r="Z8644">
        <f t="shared" si="542"/>
        <v>13.2</v>
      </c>
      <c r="AA8644">
        <f>SUMIF(货件明细!K:K,F8644,货件明细!J:J)</f>
        <v>0</v>
      </c>
      <c r="AB8644">
        <f t="shared" si="543"/>
        <v>1</v>
      </c>
    </row>
    <row r="8645" spans="1:28">
      <c r="A8645">
        <v>2026</v>
      </c>
      <c r="B8645">
        <v>1</v>
      </c>
      <c r="C8645">
        <v>4</v>
      </c>
      <c r="D8645" s="4">
        <v>46046</v>
      </c>
      <c r="E8645" t="s">
        <v>28</v>
      </c>
      <c r="F8645" t="s">
        <v>8869</v>
      </c>
      <c r="G8645" t="s">
        <v>163</v>
      </c>
      <c r="H8645" t="s">
        <v>71</v>
      </c>
      <c r="I8645" t="s">
        <v>39</v>
      </c>
      <c r="J8645" t="s">
        <v>7637</v>
      </c>
      <c r="K8645" t="s">
        <v>7637</v>
      </c>
      <c r="L8645" t="s">
        <v>46</v>
      </c>
      <c r="M8645" t="s">
        <v>2882</v>
      </c>
      <c r="N8645" t="s">
        <v>3135</v>
      </c>
      <c r="O8645">
        <v>13.2</v>
      </c>
      <c r="P8645">
        <v>13.2</v>
      </c>
      <c r="Q8645">
        <v>65.4545454545455</v>
      </c>
      <c r="R8645">
        <v>78.6545454545455</v>
      </c>
      <c r="S8645">
        <v>0</v>
      </c>
      <c r="T8645">
        <v>78.6545454545455</v>
      </c>
      <c r="U8645">
        <v>106</v>
      </c>
      <c r="V8645">
        <f>SUMIF(货件明细!K:K,F8645,货件明细!AQ:AQ)</f>
        <v>0</v>
      </c>
      <c r="W8645">
        <f t="shared" si="540"/>
        <v>1</v>
      </c>
      <c r="X8645">
        <f t="shared" si="541"/>
        <v>106</v>
      </c>
      <c r="Y8645">
        <f>SUMIF(货件明细!K:K,F8645,货件明细!I:I)</f>
        <v>0</v>
      </c>
      <c r="Z8645">
        <f t="shared" si="542"/>
        <v>13.2</v>
      </c>
      <c r="AA8645">
        <f>SUMIF(货件明细!K:K,F8645,货件明细!J:J)</f>
        <v>0</v>
      </c>
      <c r="AB8645">
        <f t="shared" si="543"/>
        <v>1</v>
      </c>
    </row>
    <row r="8646" spans="1:28">
      <c r="A8646">
        <v>2026</v>
      </c>
      <c r="B8646">
        <v>1</v>
      </c>
      <c r="C8646">
        <v>4</v>
      </c>
      <c r="D8646" s="4">
        <v>46046</v>
      </c>
      <c r="E8646" t="s">
        <v>28</v>
      </c>
      <c r="F8646" t="s">
        <v>8870</v>
      </c>
      <c r="G8646" t="s">
        <v>5872</v>
      </c>
      <c r="H8646" t="s">
        <v>71</v>
      </c>
      <c r="I8646" t="s">
        <v>4634</v>
      </c>
      <c r="J8646" t="s">
        <v>4634</v>
      </c>
      <c r="K8646" t="s">
        <v>7637</v>
      </c>
      <c r="L8646" t="s">
        <v>46</v>
      </c>
      <c r="M8646" t="s">
        <v>2882</v>
      </c>
      <c r="N8646" t="s">
        <v>3338</v>
      </c>
      <c r="O8646">
        <v>22.2</v>
      </c>
      <c r="P8646">
        <v>13.2</v>
      </c>
      <c r="Q8646">
        <v>135.01</v>
      </c>
      <c r="R8646">
        <v>148.21</v>
      </c>
      <c r="S8646">
        <v>214.06</v>
      </c>
      <c r="T8646">
        <v>362.27</v>
      </c>
      <c r="U8646">
        <v>70</v>
      </c>
      <c r="V8646">
        <f>SUMIF(货件明细!K:K,F8646,货件明细!AQ:AQ)</f>
        <v>0</v>
      </c>
      <c r="W8646">
        <f t="shared" si="540"/>
        <v>1</v>
      </c>
      <c r="X8646">
        <f t="shared" si="541"/>
        <v>70</v>
      </c>
      <c r="Y8646">
        <f>SUMIF(货件明细!K:K,F8646,货件明细!I:I)</f>
        <v>0</v>
      </c>
      <c r="Z8646">
        <f t="shared" si="542"/>
        <v>22.2</v>
      </c>
      <c r="AA8646">
        <f>SUMIF(货件明细!K:K,F8646,货件明细!J:J)</f>
        <v>0</v>
      </c>
      <c r="AB8646">
        <f t="shared" si="543"/>
        <v>1</v>
      </c>
    </row>
    <row r="8647" spans="1:28">
      <c r="A8647">
        <v>2026</v>
      </c>
      <c r="B8647">
        <v>1</v>
      </c>
      <c r="C8647">
        <v>4</v>
      </c>
      <c r="D8647" s="4">
        <v>46046</v>
      </c>
      <c r="E8647" t="s">
        <v>28</v>
      </c>
      <c r="F8647" t="s">
        <v>8871</v>
      </c>
      <c r="G8647" t="s">
        <v>68</v>
      </c>
      <c r="H8647" t="s">
        <v>31</v>
      </c>
      <c r="I8647" t="s">
        <v>145</v>
      </c>
      <c r="J8647" t="s">
        <v>145</v>
      </c>
      <c r="K8647" t="s">
        <v>7637</v>
      </c>
      <c r="L8647" t="s">
        <v>46</v>
      </c>
      <c r="M8647" t="s">
        <v>2882</v>
      </c>
      <c r="N8647" t="s">
        <v>3338</v>
      </c>
      <c r="O8647">
        <v>19.6</v>
      </c>
      <c r="P8647">
        <v>20.625</v>
      </c>
      <c r="Q8647">
        <v>212.2</v>
      </c>
      <c r="R8647">
        <v>232.825</v>
      </c>
      <c r="S8647">
        <v>0</v>
      </c>
      <c r="T8647">
        <v>232.825</v>
      </c>
      <c r="U8647">
        <v>117</v>
      </c>
      <c r="V8647">
        <f>SUMIF(货件明细!K:K,F8647,货件明细!AQ:AQ)</f>
        <v>0</v>
      </c>
      <c r="W8647">
        <f t="shared" si="540"/>
        <v>1</v>
      </c>
      <c r="X8647">
        <f t="shared" si="541"/>
        <v>117</v>
      </c>
      <c r="Y8647">
        <f>SUMIF(货件明细!K:K,F8647,货件明细!I:I)</f>
        <v>0</v>
      </c>
      <c r="Z8647">
        <f t="shared" si="542"/>
        <v>19.6</v>
      </c>
      <c r="AA8647">
        <f>SUMIF(货件明细!K:K,F8647,货件明细!J:J)</f>
        <v>0</v>
      </c>
      <c r="AB8647">
        <f t="shared" si="543"/>
        <v>1</v>
      </c>
    </row>
    <row r="8648" spans="1:28">
      <c r="A8648">
        <v>2026</v>
      </c>
      <c r="B8648">
        <v>1</v>
      </c>
      <c r="C8648">
        <v>4</v>
      </c>
      <c r="D8648" s="4">
        <v>46046</v>
      </c>
      <c r="E8648" t="s">
        <v>28</v>
      </c>
      <c r="F8648" t="s">
        <v>8872</v>
      </c>
      <c r="G8648" t="s">
        <v>882</v>
      </c>
      <c r="H8648" t="s">
        <v>71</v>
      </c>
      <c r="I8648" t="s">
        <v>145</v>
      </c>
      <c r="J8648" t="s">
        <v>145</v>
      </c>
      <c r="K8648" t="s">
        <v>7637</v>
      </c>
      <c r="L8648" t="s">
        <v>46</v>
      </c>
      <c r="M8648" t="s">
        <v>2882</v>
      </c>
      <c r="N8648" t="s">
        <v>3338</v>
      </c>
      <c r="O8648">
        <v>19.6</v>
      </c>
      <c r="P8648">
        <v>13.2</v>
      </c>
      <c r="Q8648">
        <v>108</v>
      </c>
      <c r="R8648">
        <v>121.2</v>
      </c>
      <c r="S8648">
        <v>0</v>
      </c>
      <c r="T8648">
        <v>121.2</v>
      </c>
      <c r="U8648">
        <v>117</v>
      </c>
      <c r="V8648">
        <f>SUMIF(货件明细!K:K,F8648,货件明细!AQ:AQ)</f>
        <v>0</v>
      </c>
      <c r="W8648">
        <f t="shared" si="540"/>
        <v>1</v>
      </c>
      <c r="X8648">
        <f t="shared" si="541"/>
        <v>117</v>
      </c>
      <c r="Y8648">
        <f>SUMIF(货件明细!K:K,F8648,货件明细!I:I)</f>
        <v>0</v>
      </c>
      <c r="Z8648">
        <f t="shared" si="542"/>
        <v>19.6</v>
      </c>
      <c r="AA8648">
        <f>SUMIF(货件明细!K:K,F8648,货件明细!J:J)</f>
        <v>0</v>
      </c>
      <c r="AB8648">
        <f t="shared" si="543"/>
        <v>1</v>
      </c>
    </row>
    <row r="8649" spans="1:28">
      <c r="A8649">
        <v>2026</v>
      </c>
      <c r="B8649">
        <v>1</v>
      </c>
      <c r="C8649">
        <v>4</v>
      </c>
      <c r="D8649" s="4">
        <v>46046</v>
      </c>
      <c r="E8649" t="s">
        <v>28</v>
      </c>
      <c r="F8649" t="s">
        <v>8873</v>
      </c>
      <c r="G8649" t="s">
        <v>105</v>
      </c>
      <c r="H8649" t="s">
        <v>31</v>
      </c>
      <c r="I8649" t="s">
        <v>145</v>
      </c>
      <c r="J8649" t="s">
        <v>145</v>
      </c>
      <c r="K8649" t="s">
        <v>7637</v>
      </c>
      <c r="L8649" t="s">
        <v>46</v>
      </c>
      <c r="M8649" t="s">
        <v>2882</v>
      </c>
      <c r="N8649" t="s">
        <v>3338</v>
      </c>
      <c r="O8649">
        <v>19.6</v>
      </c>
      <c r="P8649">
        <v>20.625</v>
      </c>
      <c r="Q8649">
        <v>216.6</v>
      </c>
      <c r="R8649">
        <v>237.225</v>
      </c>
      <c r="S8649">
        <v>0</v>
      </c>
      <c r="T8649">
        <v>237.225</v>
      </c>
      <c r="U8649">
        <v>117</v>
      </c>
      <c r="V8649">
        <f>SUMIF(货件明细!K:K,F8649,货件明细!AQ:AQ)</f>
        <v>0</v>
      </c>
      <c r="W8649">
        <f t="shared" si="540"/>
        <v>1</v>
      </c>
      <c r="X8649">
        <f t="shared" si="541"/>
        <v>117</v>
      </c>
      <c r="Y8649">
        <f>SUMIF(货件明细!K:K,F8649,货件明细!I:I)</f>
        <v>0</v>
      </c>
      <c r="Z8649">
        <f t="shared" si="542"/>
        <v>19.6</v>
      </c>
      <c r="AA8649">
        <f>SUMIF(货件明细!K:K,F8649,货件明细!J:J)</f>
        <v>0</v>
      </c>
      <c r="AB8649">
        <f t="shared" si="543"/>
        <v>1</v>
      </c>
    </row>
    <row r="8650" spans="1:28">
      <c r="A8650">
        <v>2026</v>
      </c>
      <c r="B8650">
        <v>1</v>
      </c>
      <c r="C8650">
        <v>4</v>
      </c>
      <c r="D8650" s="4">
        <v>46046</v>
      </c>
      <c r="E8650" t="s">
        <v>28</v>
      </c>
      <c r="F8650" t="s">
        <v>8874</v>
      </c>
      <c r="G8650" t="s">
        <v>1610</v>
      </c>
      <c r="H8650" t="s">
        <v>71</v>
      </c>
      <c r="I8650" t="s">
        <v>145</v>
      </c>
      <c r="J8650" t="s">
        <v>145</v>
      </c>
      <c r="K8650" t="s">
        <v>7637</v>
      </c>
      <c r="L8650" t="s">
        <v>46</v>
      </c>
      <c r="M8650" t="s">
        <v>2882</v>
      </c>
      <c r="N8650" t="s">
        <v>3135</v>
      </c>
      <c r="O8650">
        <v>19.6</v>
      </c>
      <c r="P8650">
        <v>13.2</v>
      </c>
      <c r="Q8650">
        <v>60.5454545454545</v>
      </c>
      <c r="R8650">
        <v>73.7454545454545</v>
      </c>
      <c r="S8650">
        <v>0</v>
      </c>
      <c r="T8650">
        <v>73.7454545454545</v>
      </c>
      <c r="U8650">
        <v>117</v>
      </c>
      <c r="V8650">
        <f>SUMIF(货件明细!K:K,F8650,货件明细!AQ:AQ)</f>
        <v>0</v>
      </c>
      <c r="W8650">
        <f t="shared" si="540"/>
        <v>1</v>
      </c>
      <c r="X8650">
        <f t="shared" si="541"/>
        <v>117</v>
      </c>
      <c r="Y8650">
        <f>SUMIF(货件明细!K:K,F8650,货件明细!I:I)</f>
        <v>0</v>
      </c>
      <c r="Z8650">
        <f t="shared" si="542"/>
        <v>19.6</v>
      </c>
      <c r="AA8650">
        <f>SUMIF(货件明细!K:K,F8650,货件明细!J:J)</f>
        <v>0</v>
      </c>
      <c r="AB8650">
        <f t="shared" si="543"/>
        <v>1</v>
      </c>
    </row>
    <row r="8651" spans="1:28">
      <c r="A8651">
        <v>2026</v>
      </c>
      <c r="B8651">
        <v>1</v>
      </c>
      <c r="C8651">
        <v>4</v>
      </c>
      <c r="D8651" s="4">
        <v>46046</v>
      </c>
      <c r="E8651" t="s">
        <v>28</v>
      </c>
      <c r="F8651" t="s">
        <v>8875</v>
      </c>
      <c r="G8651" t="s">
        <v>163</v>
      </c>
      <c r="H8651" t="s">
        <v>71</v>
      </c>
      <c r="I8651" t="s">
        <v>145</v>
      </c>
      <c r="J8651" t="s">
        <v>145</v>
      </c>
      <c r="K8651" t="s">
        <v>7637</v>
      </c>
      <c r="L8651" t="s">
        <v>46</v>
      </c>
      <c r="M8651" t="s">
        <v>2882</v>
      </c>
      <c r="N8651" t="s">
        <v>3135</v>
      </c>
      <c r="O8651">
        <v>19.6</v>
      </c>
      <c r="P8651">
        <v>13.2</v>
      </c>
      <c r="Q8651">
        <v>65.4545454545455</v>
      </c>
      <c r="R8651">
        <v>78.6545454545455</v>
      </c>
      <c r="S8651">
        <v>0</v>
      </c>
      <c r="T8651">
        <v>78.6545454545455</v>
      </c>
      <c r="U8651">
        <v>117</v>
      </c>
      <c r="V8651">
        <f>SUMIF(货件明细!K:K,F8651,货件明细!AQ:AQ)</f>
        <v>0</v>
      </c>
      <c r="W8651">
        <f t="shared" si="540"/>
        <v>1</v>
      </c>
      <c r="X8651">
        <f t="shared" si="541"/>
        <v>117</v>
      </c>
      <c r="Y8651">
        <f>SUMIF(货件明细!K:K,F8651,货件明细!I:I)</f>
        <v>0</v>
      </c>
      <c r="Z8651">
        <f t="shared" si="542"/>
        <v>19.6</v>
      </c>
      <c r="AA8651">
        <f>SUMIF(货件明细!K:K,F8651,货件明细!J:J)</f>
        <v>0</v>
      </c>
      <c r="AB8651">
        <f t="shared" si="543"/>
        <v>1</v>
      </c>
    </row>
    <row r="8652" spans="1:28">
      <c r="A8652">
        <v>2026</v>
      </c>
      <c r="B8652">
        <v>1</v>
      </c>
      <c r="C8652">
        <v>4</v>
      </c>
      <c r="D8652" s="4">
        <v>46046</v>
      </c>
      <c r="E8652" t="s">
        <v>28</v>
      </c>
      <c r="F8652" t="s">
        <v>8876</v>
      </c>
      <c r="G8652" t="s">
        <v>269</v>
      </c>
      <c r="H8652" t="s">
        <v>31</v>
      </c>
      <c r="I8652" t="s">
        <v>80</v>
      </c>
      <c r="J8652" t="s">
        <v>80</v>
      </c>
      <c r="K8652" t="s">
        <v>7637</v>
      </c>
      <c r="L8652" t="s">
        <v>46</v>
      </c>
      <c r="M8652" t="s">
        <v>2882</v>
      </c>
      <c r="N8652" t="s">
        <v>3135</v>
      </c>
      <c r="O8652">
        <v>15.9</v>
      </c>
      <c r="P8652">
        <v>20.625</v>
      </c>
      <c r="Q8652">
        <v>84.825</v>
      </c>
      <c r="R8652">
        <v>105.45</v>
      </c>
      <c r="S8652">
        <v>0</v>
      </c>
      <c r="T8652">
        <v>105.45</v>
      </c>
      <c r="U8652">
        <v>138</v>
      </c>
      <c r="V8652">
        <f>SUMIF(货件明细!K:K,F8652,货件明细!AQ:AQ)</f>
        <v>0</v>
      </c>
      <c r="W8652">
        <f t="shared" si="540"/>
        <v>1</v>
      </c>
      <c r="X8652">
        <f t="shared" si="541"/>
        <v>138</v>
      </c>
      <c r="Y8652">
        <f>SUMIF(货件明细!K:K,F8652,货件明细!I:I)</f>
        <v>0</v>
      </c>
      <c r="Z8652">
        <f t="shared" si="542"/>
        <v>15.9</v>
      </c>
      <c r="AA8652">
        <f>SUMIF(货件明细!K:K,F8652,货件明细!J:J)</f>
        <v>0</v>
      </c>
      <c r="AB8652">
        <f t="shared" si="543"/>
        <v>1</v>
      </c>
    </row>
    <row r="8653" spans="1:28">
      <c r="A8653">
        <v>2026</v>
      </c>
      <c r="B8653">
        <v>1</v>
      </c>
      <c r="C8653">
        <v>4</v>
      </c>
      <c r="D8653" s="4">
        <v>46046</v>
      </c>
      <c r="E8653" t="s">
        <v>28</v>
      </c>
      <c r="F8653" t="s">
        <v>8877</v>
      </c>
      <c r="G8653" t="s">
        <v>54</v>
      </c>
      <c r="H8653" t="s">
        <v>31</v>
      </c>
      <c r="I8653" t="s">
        <v>80</v>
      </c>
      <c r="J8653" t="s">
        <v>80</v>
      </c>
      <c r="K8653" t="s">
        <v>7637</v>
      </c>
      <c r="L8653" t="s">
        <v>46</v>
      </c>
      <c r="M8653" t="s">
        <v>2882</v>
      </c>
      <c r="N8653" t="s">
        <v>3135</v>
      </c>
      <c r="O8653">
        <v>15.9</v>
      </c>
      <c r="P8653">
        <v>20.625</v>
      </c>
      <c r="Q8653">
        <v>87.99375</v>
      </c>
      <c r="R8653">
        <v>108.61875</v>
      </c>
      <c r="S8653">
        <v>0</v>
      </c>
      <c r="T8653">
        <v>108.61875</v>
      </c>
      <c r="U8653">
        <v>138</v>
      </c>
      <c r="V8653">
        <f>SUMIF(货件明细!K:K,F8653,货件明细!AQ:AQ)</f>
        <v>0</v>
      </c>
      <c r="W8653">
        <f t="shared" si="540"/>
        <v>1</v>
      </c>
      <c r="X8653">
        <f t="shared" si="541"/>
        <v>138</v>
      </c>
      <c r="Y8653">
        <f>SUMIF(货件明细!K:K,F8653,货件明细!I:I)</f>
        <v>0</v>
      </c>
      <c r="Z8653">
        <f t="shared" si="542"/>
        <v>15.9</v>
      </c>
      <c r="AA8653">
        <f>SUMIF(货件明细!K:K,F8653,货件明细!J:J)</f>
        <v>0</v>
      </c>
      <c r="AB8653">
        <f t="shared" si="543"/>
        <v>1</v>
      </c>
    </row>
    <row r="8654" spans="1:28">
      <c r="A8654">
        <v>2026</v>
      </c>
      <c r="B8654">
        <v>1</v>
      </c>
      <c r="C8654">
        <v>4</v>
      </c>
      <c r="D8654" s="4">
        <v>46046</v>
      </c>
      <c r="E8654" t="s">
        <v>28</v>
      </c>
      <c r="F8654" t="s">
        <v>8878</v>
      </c>
      <c r="G8654" t="s">
        <v>372</v>
      </c>
      <c r="H8654" t="s">
        <v>71</v>
      </c>
      <c r="I8654" t="s">
        <v>80</v>
      </c>
      <c r="J8654" t="s">
        <v>80</v>
      </c>
      <c r="K8654" t="s">
        <v>7637</v>
      </c>
      <c r="L8654" t="s">
        <v>46</v>
      </c>
      <c r="M8654" t="s">
        <v>2882</v>
      </c>
      <c r="N8654" t="s">
        <v>3135</v>
      </c>
      <c r="O8654">
        <v>15.9</v>
      </c>
      <c r="P8654">
        <v>13.2</v>
      </c>
      <c r="Q8654">
        <v>84</v>
      </c>
      <c r="R8654">
        <v>97.2</v>
      </c>
      <c r="S8654">
        <v>0</v>
      </c>
      <c r="T8654">
        <v>97.2</v>
      </c>
      <c r="U8654">
        <v>138</v>
      </c>
      <c r="V8654">
        <f>SUMIF(货件明细!K:K,F8654,货件明细!AQ:AQ)</f>
        <v>0</v>
      </c>
      <c r="W8654">
        <f t="shared" si="540"/>
        <v>1</v>
      </c>
      <c r="X8654">
        <f t="shared" si="541"/>
        <v>138</v>
      </c>
      <c r="Y8654">
        <f>SUMIF(货件明细!K:K,F8654,货件明细!I:I)</f>
        <v>0</v>
      </c>
      <c r="Z8654">
        <f t="shared" si="542"/>
        <v>15.9</v>
      </c>
      <c r="AA8654">
        <f>SUMIF(货件明细!K:K,F8654,货件明细!J:J)</f>
        <v>0</v>
      </c>
      <c r="AB8654">
        <f t="shared" si="543"/>
        <v>1</v>
      </c>
    </row>
    <row r="8655" spans="1:28">
      <c r="A8655">
        <v>2026</v>
      </c>
      <c r="B8655">
        <v>1</v>
      </c>
      <c r="C8655">
        <v>4</v>
      </c>
      <c r="D8655" s="4">
        <v>46046</v>
      </c>
      <c r="E8655" t="s">
        <v>28</v>
      </c>
      <c r="F8655" t="s">
        <v>8879</v>
      </c>
      <c r="G8655" t="s">
        <v>1610</v>
      </c>
      <c r="H8655" t="s">
        <v>71</v>
      </c>
      <c r="I8655" t="s">
        <v>80</v>
      </c>
      <c r="J8655" t="s">
        <v>80</v>
      </c>
      <c r="K8655" t="s">
        <v>7637</v>
      </c>
      <c r="L8655" t="s">
        <v>46</v>
      </c>
      <c r="M8655" t="s">
        <v>2882</v>
      </c>
      <c r="N8655" t="s">
        <v>3135</v>
      </c>
      <c r="O8655">
        <v>15.9</v>
      </c>
      <c r="P8655">
        <v>13.2</v>
      </c>
      <c r="Q8655">
        <v>60.5454545454545</v>
      </c>
      <c r="R8655">
        <v>73.7454545454545</v>
      </c>
      <c r="S8655">
        <v>0</v>
      </c>
      <c r="T8655">
        <v>73.7454545454545</v>
      </c>
      <c r="U8655">
        <v>138</v>
      </c>
      <c r="V8655">
        <f>SUMIF(货件明细!K:K,F8655,货件明细!AQ:AQ)</f>
        <v>0</v>
      </c>
      <c r="W8655">
        <f t="shared" si="540"/>
        <v>1</v>
      </c>
      <c r="X8655">
        <f t="shared" si="541"/>
        <v>138</v>
      </c>
      <c r="Y8655">
        <f>SUMIF(货件明细!K:K,F8655,货件明细!I:I)</f>
        <v>0</v>
      </c>
      <c r="Z8655">
        <f t="shared" si="542"/>
        <v>15.9</v>
      </c>
      <c r="AA8655">
        <f>SUMIF(货件明细!K:K,F8655,货件明细!J:J)</f>
        <v>0</v>
      </c>
      <c r="AB8655">
        <f t="shared" si="543"/>
        <v>1</v>
      </c>
    </row>
    <row r="8656" spans="1:28">
      <c r="A8656">
        <v>2026</v>
      </c>
      <c r="B8656">
        <v>1</v>
      </c>
      <c r="C8656">
        <v>4</v>
      </c>
      <c r="D8656" s="4">
        <v>46046</v>
      </c>
      <c r="E8656" t="s">
        <v>28</v>
      </c>
      <c r="F8656" t="s">
        <v>8880</v>
      </c>
      <c r="G8656" t="s">
        <v>163</v>
      </c>
      <c r="H8656" t="s">
        <v>71</v>
      </c>
      <c r="I8656" t="s">
        <v>80</v>
      </c>
      <c r="J8656" t="s">
        <v>80</v>
      </c>
      <c r="K8656" t="s">
        <v>7637</v>
      </c>
      <c r="L8656" t="s">
        <v>46</v>
      </c>
      <c r="M8656" t="s">
        <v>2882</v>
      </c>
      <c r="N8656" t="s">
        <v>3135</v>
      </c>
      <c r="O8656">
        <v>15.9</v>
      </c>
      <c r="P8656">
        <v>13.2</v>
      </c>
      <c r="Q8656">
        <v>65.4545454545455</v>
      </c>
      <c r="R8656">
        <v>78.6545454545455</v>
      </c>
      <c r="S8656">
        <v>0</v>
      </c>
      <c r="T8656">
        <v>78.6545454545455</v>
      </c>
      <c r="U8656">
        <v>138</v>
      </c>
      <c r="V8656">
        <f>SUMIF(货件明细!K:K,F8656,货件明细!AQ:AQ)</f>
        <v>0</v>
      </c>
      <c r="W8656">
        <f t="shared" si="540"/>
        <v>1</v>
      </c>
      <c r="X8656">
        <f t="shared" si="541"/>
        <v>138</v>
      </c>
      <c r="Y8656">
        <f>SUMIF(货件明细!K:K,F8656,货件明细!I:I)</f>
        <v>0</v>
      </c>
      <c r="Z8656">
        <f t="shared" si="542"/>
        <v>15.9</v>
      </c>
      <c r="AA8656">
        <f>SUMIF(货件明细!K:K,F8656,货件明细!J:J)</f>
        <v>0</v>
      </c>
      <c r="AB8656">
        <f t="shared" si="543"/>
        <v>1</v>
      </c>
    </row>
    <row r="8657" spans="1:28">
      <c r="A8657">
        <v>2026</v>
      </c>
      <c r="B8657">
        <v>1</v>
      </c>
      <c r="C8657">
        <v>4</v>
      </c>
      <c r="D8657" s="4">
        <v>46046</v>
      </c>
      <c r="E8657" t="s">
        <v>28</v>
      </c>
      <c r="F8657" t="s">
        <v>8881</v>
      </c>
      <c r="G8657" t="s">
        <v>1610</v>
      </c>
      <c r="H8657" t="s">
        <v>71</v>
      </c>
      <c r="I8657" t="s">
        <v>32</v>
      </c>
      <c r="J8657" t="s">
        <v>32</v>
      </c>
      <c r="K8657" t="s">
        <v>7637</v>
      </c>
      <c r="L8657" t="s">
        <v>46</v>
      </c>
      <c r="M8657" t="s">
        <v>2882</v>
      </c>
      <c r="N8657" t="s">
        <v>3135</v>
      </c>
      <c r="O8657">
        <v>10.5</v>
      </c>
      <c r="P8657">
        <v>13.2</v>
      </c>
      <c r="Q8657">
        <v>60.5454545454545</v>
      </c>
      <c r="R8657">
        <v>73.7454545454545</v>
      </c>
      <c r="S8657">
        <v>0</v>
      </c>
      <c r="T8657">
        <v>73.7454545454545</v>
      </c>
      <c r="U8657">
        <v>77</v>
      </c>
      <c r="V8657">
        <f>SUMIF(货件明细!K:K,F8657,货件明细!AQ:AQ)</f>
        <v>0</v>
      </c>
      <c r="W8657">
        <f t="shared" si="540"/>
        <v>1</v>
      </c>
      <c r="X8657">
        <f t="shared" si="541"/>
        <v>77</v>
      </c>
      <c r="Y8657">
        <f>SUMIF(货件明细!K:K,F8657,货件明细!I:I)</f>
        <v>0</v>
      </c>
      <c r="Z8657">
        <f t="shared" si="542"/>
        <v>10.5</v>
      </c>
      <c r="AA8657">
        <f>SUMIF(货件明细!K:K,F8657,货件明细!J:J)</f>
        <v>0</v>
      </c>
      <c r="AB8657">
        <f t="shared" si="543"/>
        <v>1</v>
      </c>
    </row>
    <row r="8658" spans="1:28">
      <c r="A8658">
        <v>2026</v>
      </c>
      <c r="B8658">
        <v>1</v>
      </c>
      <c r="C8658">
        <v>4</v>
      </c>
      <c r="D8658" s="4">
        <v>46046</v>
      </c>
      <c r="E8658" t="s">
        <v>28</v>
      </c>
      <c r="F8658" t="s">
        <v>8882</v>
      </c>
      <c r="G8658" t="s">
        <v>372</v>
      </c>
      <c r="H8658" t="s">
        <v>71</v>
      </c>
      <c r="I8658" t="s">
        <v>32</v>
      </c>
      <c r="J8658" t="s">
        <v>32</v>
      </c>
      <c r="K8658" t="s">
        <v>7637</v>
      </c>
      <c r="L8658" t="s">
        <v>46</v>
      </c>
      <c r="M8658" t="s">
        <v>2882</v>
      </c>
      <c r="N8658" t="s">
        <v>3135</v>
      </c>
      <c r="O8658">
        <v>10.5</v>
      </c>
      <c r="P8658">
        <v>13.2</v>
      </c>
      <c r="Q8658">
        <v>60</v>
      </c>
      <c r="R8658">
        <v>73.2</v>
      </c>
      <c r="S8658">
        <v>0</v>
      </c>
      <c r="T8658">
        <v>73.2</v>
      </c>
      <c r="U8658">
        <v>77</v>
      </c>
      <c r="V8658">
        <f>SUMIF(货件明细!K:K,F8658,货件明细!AQ:AQ)</f>
        <v>0</v>
      </c>
      <c r="W8658">
        <f t="shared" si="540"/>
        <v>1</v>
      </c>
      <c r="X8658">
        <f t="shared" si="541"/>
        <v>77</v>
      </c>
      <c r="Y8658">
        <f>SUMIF(货件明细!K:K,F8658,货件明细!I:I)</f>
        <v>0</v>
      </c>
      <c r="Z8658">
        <f t="shared" si="542"/>
        <v>10.5</v>
      </c>
      <c r="AA8658">
        <f>SUMIF(货件明细!K:K,F8658,货件明细!J:J)</f>
        <v>0</v>
      </c>
      <c r="AB8658">
        <f t="shared" si="543"/>
        <v>1</v>
      </c>
    </row>
    <row r="8659" spans="1:28">
      <c r="A8659">
        <v>2026</v>
      </c>
      <c r="B8659">
        <v>1</v>
      </c>
      <c r="C8659">
        <v>4</v>
      </c>
      <c r="D8659" s="4">
        <v>46046</v>
      </c>
      <c r="E8659" t="s">
        <v>28</v>
      </c>
      <c r="F8659" t="s">
        <v>8883</v>
      </c>
      <c r="G8659" t="s">
        <v>269</v>
      </c>
      <c r="H8659" t="s">
        <v>31</v>
      </c>
      <c r="I8659" t="s">
        <v>32</v>
      </c>
      <c r="J8659" t="s">
        <v>32</v>
      </c>
      <c r="K8659" t="s">
        <v>7637</v>
      </c>
      <c r="L8659" t="s">
        <v>46</v>
      </c>
      <c r="M8659" t="s">
        <v>2882</v>
      </c>
      <c r="N8659" t="s">
        <v>3135</v>
      </c>
      <c r="O8659">
        <v>10.5</v>
      </c>
      <c r="P8659">
        <v>20.625</v>
      </c>
      <c r="Q8659">
        <v>84.825</v>
      </c>
      <c r="R8659">
        <v>105.45</v>
      </c>
      <c r="S8659">
        <v>0</v>
      </c>
      <c r="T8659">
        <v>105.45</v>
      </c>
      <c r="U8659">
        <v>77</v>
      </c>
      <c r="V8659">
        <f>SUMIF(货件明细!K:K,F8659,货件明细!AQ:AQ)</f>
        <v>0</v>
      </c>
      <c r="W8659">
        <f t="shared" si="540"/>
        <v>1</v>
      </c>
      <c r="X8659">
        <f t="shared" si="541"/>
        <v>77</v>
      </c>
      <c r="Y8659">
        <f>SUMIF(货件明细!K:K,F8659,货件明细!I:I)</f>
        <v>0</v>
      </c>
      <c r="Z8659">
        <f t="shared" si="542"/>
        <v>10.5</v>
      </c>
      <c r="AA8659">
        <f>SUMIF(货件明细!K:K,F8659,货件明细!J:J)</f>
        <v>0</v>
      </c>
      <c r="AB8659">
        <f t="shared" si="543"/>
        <v>1</v>
      </c>
    </row>
    <row r="8660" spans="1:28">
      <c r="A8660">
        <v>2026</v>
      </c>
      <c r="B8660">
        <v>1</v>
      </c>
      <c r="C8660">
        <v>4</v>
      </c>
      <c r="D8660" s="4">
        <v>46046</v>
      </c>
      <c r="E8660" t="s">
        <v>28</v>
      </c>
      <c r="F8660" t="s">
        <v>8884</v>
      </c>
      <c r="G8660" t="s">
        <v>163</v>
      </c>
      <c r="H8660" t="s">
        <v>71</v>
      </c>
      <c r="I8660" t="s">
        <v>32</v>
      </c>
      <c r="J8660" t="s">
        <v>32</v>
      </c>
      <c r="K8660" t="s">
        <v>7637</v>
      </c>
      <c r="L8660" t="s">
        <v>46</v>
      </c>
      <c r="M8660" t="s">
        <v>2882</v>
      </c>
      <c r="N8660" t="s">
        <v>3135</v>
      </c>
      <c r="O8660">
        <v>10.5</v>
      </c>
      <c r="P8660">
        <v>13.2</v>
      </c>
      <c r="Q8660">
        <v>65.4545454545455</v>
      </c>
      <c r="R8660">
        <v>78.6545454545455</v>
      </c>
      <c r="S8660">
        <v>0</v>
      </c>
      <c r="T8660">
        <v>78.6545454545455</v>
      </c>
      <c r="U8660">
        <v>77</v>
      </c>
      <c r="V8660">
        <f>SUMIF(货件明细!K:K,F8660,货件明细!AQ:AQ)</f>
        <v>0</v>
      </c>
      <c r="W8660">
        <f t="shared" si="540"/>
        <v>1</v>
      </c>
      <c r="X8660">
        <f t="shared" si="541"/>
        <v>77</v>
      </c>
      <c r="Y8660">
        <f>SUMIF(货件明细!K:K,F8660,货件明细!I:I)</f>
        <v>0</v>
      </c>
      <c r="Z8660">
        <f t="shared" si="542"/>
        <v>10.5</v>
      </c>
      <c r="AA8660">
        <f>SUMIF(货件明细!K:K,F8660,货件明细!J:J)</f>
        <v>0</v>
      </c>
      <c r="AB8660">
        <f t="shared" si="543"/>
        <v>1</v>
      </c>
    </row>
    <row r="8661" spans="1:28">
      <c r="A8661">
        <v>2026</v>
      </c>
      <c r="B8661">
        <v>1</v>
      </c>
      <c r="C8661">
        <v>4</v>
      </c>
      <c r="D8661" s="4">
        <v>46046</v>
      </c>
      <c r="E8661" t="s">
        <v>28</v>
      </c>
      <c r="F8661" t="s">
        <v>8885</v>
      </c>
      <c r="G8661" t="s">
        <v>54</v>
      </c>
      <c r="H8661" t="s">
        <v>31</v>
      </c>
      <c r="I8661" t="s">
        <v>32</v>
      </c>
      <c r="J8661" t="s">
        <v>32</v>
      </c>
      <c r="K8661" t="s">
        <v>7637</v>
      </c>
      <c r="L8661" t="s">
        <v>46</v>
      </c>
      <c r="M8661" t="s">
        <v>2882</v>
      </c>
      <c r="N8661" t="s">
        <v>3135</v>
      </c>
      <c r="O8661">
        <v>10.5</v>
      </c>
      <c r="P8661">
        <v>20.625</v>
      </c>
      <c r="Q8661">
        <v>87.99375</v>
      </c>
      <c r="R8661">
        <v>108.61875</v>
      </c>
      <c r="S8661">
        <v>0</v>
      </c>
      <c r="T8661">
        <v>108.61875</v>
      </c>
      <c r="U8661">
        <v>77</v>
      </c>
      <c r="V8661">
        <f>SUMIF(货件明细!K:K,F8661,货件明细!AQ:AQ)</f>
        <v>0</v>
      </c>
      <c r="W8661">
        <f t="shared" si="540"/>
        <v>1</v>
      </c>
      <c r="X8661">
        <f t="shared" si="541"/>
        <v>77</v>
      </c>
      <c r="Y8661">
        <f>SUMIF(货件明细!K:K,F8661,货件明细!I:I)</f>
        <v>0</v>
      </c>
      <c r="Z8661">
        <f t="shared" si="542"/>
        <v>10.5</v>
      </c>
      <c r="AA8661">
        <f>SUMIF(货件明细!K:K,F8661,货件明细!J:J)</f>
        <v>0</v>
      </c>
      <c r="AB8661">
        <f t="shared" si="543"/>
        <v>1</v>
      </c>
    </row>
    <row r="8662" spans="1:28">
      <c r="A8662">
        <v>2026</v>
      </c>
      <c r="B8662">
        <v>1</v>
      </c>
      <c r="C8662">
        <v>4</v>
      </c>
      <c r="D8662" s="4">
        <v>46046</v>
      </c>
      <c r="E8662" t="s">
        <v>28</v>
      </c>
      <c r="F8662" t="s">
        <v>8886</v>
      </c>
      <c r="G8662" t="s">
        <v>269</v>
      </c>
      <c r="H8662" t="s">
        <v>31</v>
      </c>
      <c r="I8662" t="s">
        <v>96</v>
      </c>
      <c r="J8662" t="s">
        <v>96</v>
      </c>
      <c r="K8662" t="s">
        <v>7637</v>
      </c>
      <c r="L8662" t="s">
        <v>46</v>
      </c>
      <c r="M8662" t="s">
        <v>2882</v>
      </c>
      <c r="N8662" t="s">
        <v>3135</v>
      </c>
      <c r="O8662">
        <v>28.33</v>
      </c>
      <c r="P8662">
        <v>20.625</v>
      </c>
      <c r="Q8662">
        <v>169.65</v>
      </c>
      <c r="R8662">
        <v>190.275</v>
      </c>
      <c r="S8662">
        <v>0</v>
      </c>
      <c r="T8662">
        <v>190.275</v>
      </c>
      <c r="U8662">
        <v>133</v>
      </c>
      <c r="V8662">
        <f>SUMIF(货件明细!K:K,F8662,货件明细!AQ:AQ)</f>
        <v>0</v>
      </c>
      <c r="W8662">
        <f t="shared" si="540"/>
        <v>1</v>
      </c>
      <c r="X8662">
        <f t="shared" si="541"/>
        <v>133</v>
      </c>
      <c r="Y8662">
        <f>SUMIF(货件明细!K:K,F8662,货件明细!I:I)</f>
        <v>0</v>
      </c>
      <c r="Z8662">
        <f t="shared" si="542"/>
        <v>28.33</v>
      </c>
      <c r="AA8662">
        <f>SUMIF(货件明细!K:K,F8662,货件明细!J:J)</f>
        <v>0</v>
      </c>
      <c r="AB8662">
        <f t="shared" si="543"/>
        <v>1</v>
      </c>
    </row>
    <row r="8663" spans="1:28">
      <c r="A8663">
        <v>2026</v>
      </c>
      <c r="B8663">
        <v>1</v>
      </c>
      <c r="C8663">
        <v>4</v>
      </c>
      <c r="D8663" s="4">
        <v>46046</v>
      </c>
      <c r="E8663" t="s">
        <v>28</v>
      </c>
      <c r="F8663" t="s">
        <v>8887</v>
      </c>
      <c r="G8663" t="s">
        <v>1610</v>
      </c>
      <c r="H8663" t="s">
        <v>71</v>
      </c>
      <c r="I8663" t="s">
        <v>96</v>
      </c>
      <c r="J8663" t="s">
        <v>96</v>
      </c>
      <c r="K8663" t="s">
        <v>7637</v>
      </c>
      <c r="L8663" t="s">
        <v>46</v>
      </c>
      <c r="M8663" t="s">
        <v>2882</v>
      </c>
      <c r="N8663" t="s">
        <v>3135</v>
      </c>
      <c r="O8663">
        <v>28.33</v>
      </c>
      <c r="P8663">
        <v>13.2</v>
      </c>
      <c r="Q8663">
        <v>121.090909090909</v>
      </c>
      <c r="R8663">
        <v>134.290909090909</v>
      </c>
      <c r="S8663">
        <v>0</v>
      </c>
      <c r="T8663">
        <v>134.290909090909</v>
      </c>
      <c r="U8663">
        <v>133</v>
      </c>
      <c r="V8663">
        <f>SUMIF(货件明细!K:K,F8663,货件明细!AQ:AQ)</f>
        <v>0</v>
      </c>
      <c r="W8663">
        <f t="shared" si="540"/>
        <v>1</v>
      </c>
      <c r="X8663">
        <f t="shared" si="541"/>
        <v>133</v>
      </c>
      <c r="Y8663">
        <f>SUMIF(货件明细!K:K,F8663,货件明细!I:I)</f>
        <v>0</v>
      </c>
      <c r="Z8663">
        <f t="shared" si="542"/>
        <v>28.33</v>
      </c>
      <c r="AA8663">
        <f>SUMIF(货件明细!K:K,F8663,货件明细!J:J)</f>
        <v>0</v>
      </c>
      <c r="AB8663">
        <f t="shared" si="543"/>
        <v>1</v>
      </c>
    </row>
    <row r="8664" spans="1:28">
      <c r="A8664">
        <v>2026</v>
      </c>
      <c r="B8664">
        <v>1</v>
      </c>
      <c r="C8664">
        <v>4</v>
      </c>
      <c r="D8664" s="4">
        <v>46046</v>
      </c>
      <c r="E8664" t="s">
        <v>28</v>
      </c>
      <c r="F8664" t="s">
        <v>8888</v>
      </c>
      <c r="G8664" t="s">
        <v>54</v>
      </c>
      <c r="H8664" t="s">
        <v>31</v>
      </c>
      <c r="I8664" t="s">
        <v>96</v>
      </c>
      <c r="J8664" t="s">
        <v>96</v>
      </c>
      <c r="K8664" t="s">
        <v>7637</v>
      </c>
      <c r="L8664" t="s">
        <v>46</v>
      </c>
      <c r="M8664" t="s">
        <v>2882</v>
      </c>
      <c r="N8664" t="s">
        <v>3135</v>
      </c>
      <c r="O8664">
        <v>28.33</v>
      </c>
      <c r="P8664">
        <v>20.625</v>
      </c>
      <c r="Q8664">
        <v>175.9875</v>
      </c>
      <c r="R8664">
        <v>196.6125</v>
      </c>
      <c r="S8664">
        <v>0</v>
      </c>
      <c r="T8664">
        <v>196.6125</v>
      </c>
      <c r="U8664">
        <v>133</v>
      </c>
      <c r="V8664">
        <f>SUMIF(货件明细!K:K,F8664,货件明细!AQ:AQ)</f>
        <v>0</v>
      </c>
      <c r="W8664">
        <f t="shared" si="540"/>
        <v>1</v>
      </c>
      <c r="X8664">
        <f t="shared" si="541"/>
        <v>133</v>
      </c>
      <c r="Y8664">
        <f>SUMIF(货件明细!K:K,F8664,货件明细!I:I)</f>
        <v>0</v>
      </c>
      <c r="Z8664">
        <f t="shared" si="542"/>
        <v>28.33</v>
      </c>
      <c r="AA8664">
        <f>SUMIF(货件明细!K:K,F8664,货件明细!J:J)</f>
        <v>0</v>
      </c>
      <c r="AB8664">
        <f t="shared" si="543"/>
        <v>1</v>
      </c>
    </row>
    <row r="8665" spans="1:28">
      <c r="A8665">
        <v>2026</v>
      </c>
      <c r="B8665">
        <v>1</v>
      </c>
      <c r="C8665">
        <v>4</v>
      </c>
      <c r="D8665" s="4">
        <v>46046</v>
      </c>
      <c r="E8665" t="s">
        <v>28</v>
      </c>
      <c r="F8665" t="s">
        <v>8889</v>
      </c>
      <c r="G8665" t="s">
        <v>163</v>
      </c>
      <c r="H8665" t="s">
        <v>71</v>
      </c>
      <c r="I8665" t="s">
        <v>96</v>
      </c>
      <c r="J8665" t="s">
        <v>96</v>
      </c>
      <c r="K8665" t="s">
        <v>7637</v>
      </c>
      <c r="L8665" t="s">
        <v>46</v>
      </c>
      <c r="M8665" t="s">
        <v>2882</v>
      </c>
      <c r="N8665" t="s">
        <v>3135</v>
      </c>
      <c r="O8665">
        <v>28.33</v>
      </c>
      <c r="P8665">
        <v>13.2</v>
      </c>
      <c r="Q8665">
        <v>130.909090909091</v>
      </c>
      <c r="R8665">
        <v>144.109090909091</v>
      </c>
      <c r="S8665">
        <v>0</v>
      </c>
      <c r="T8665">
        <v>144.109090909091</v>
      </c>
      <c r="U8665">
        <v>133</v>
      </c>
      <c r="V8665">
        <f>SUMIF(货件明细!K:K,F8665,货件明细!AQ:AQ)</f>
        <v>0</v>
      </c>
      <c r="W8665">
        <f t="shared" si="540"/>
        <v>1</v>
      </c>
      <c r="X8665">
        <f t="shared" si="541"/>
        <v>133</v>
      </c>
      <c r="Y8665">
        <f>SUMIF(货件明细!K:K,F8665,货件明细!I:I)</f>
        <v>0</v>
      </c>
      <c r="Z8665">
        <f t="shared" si="542"/>
        <v>28.33</v>
      </c>
      <c r="AA8665">
        <f>SUMIF(货件明细!K:K,F8665,货件明细!J:J)</f>
        <v>0</v>
      </c>
      <c r="AB8665">
        <f t="shared" si="543"/>
        <v>1</v>
      </c>
    </row>
    <row r="8666" spans="1:28">
      <c r="A8666">
        <v>2026</v>
      </c>
      <c r="B8666">
        <v>1</v>
      </c>
      <c r="C8666">
        <v>4</v>
      </c>
      <c r="D8666" s="4">
        <v>46046</v>
      </c>
      <c r="E8666" t="s">
        <v>28</v>
      </c>
      <c r="F8666" t="s">
        <v>8890</v>
      </c>
      <c r="G8666" t="s">
        <v>372</v>
      </c>
      <c r="H8666" t="s">
        <v>71</v>
      </c>
      <c r="I8666" t="s">
        <v>96</v>
      </c>
      <c r="J8666" t="s">
        <v>96</v>
      </c>
      <c r="K8666" t="s">
        <v>7637</v>
      </c>
      <c r="L8666" t="s">
        <v>46</v>
      </c>
      <c r="M8666" t="s">
        <v>2882</v>
      </c>
      <c r="N8666" t="s">
        <v>3135</v>
      </c>
      <c r="O8666">
        <v>28.33</v>
      </c>
      <c r="P8666">
        <v>13.2</v>
      </c>
      <c r="Q8666">
        <v>144</v>
      </c>
      <c r="R8666">
        <v>157.2</v>
      </c>
      <c r="S8666">
        <v>0</v>
      </c>
      <c r="T8666">
        <v>157.2</v>
      </c>
      <c r="U8666">
        <v>133</v>
      </c>
      <c r="V8666">
        <f>SUMIF(货件明细!K:K,F8666,货件明细!AQ:AQ)</f>
        <v>0</v>
      </c>
      <c r="W8666">
        <f t="shared" si="540"/>
        <v>1</v>
      </c>
      <c r="X8666">
        <f t="shared" si="541"/>
        <v>133</v>
      </c>
      <c r="Y8666">
        <f>SUMIF(货件明细!K:K,F8666,货件明细!I:I)</f>
        <v>0</v>
      </c>
      <c r="Z8666">
        <f t="shared" si="542"/>
        <v>28.33</v>
      </c>
      <c r="AA8666">
        <f>SUMIF(货件明细!K:K,F8666,货件明细!J:J)</f>
        <v>0</v>
      </c>
      <c r="AB8666">
        <f t="shared" si="543"/>
        <v>1</v>
      </c>
    </row>
    <row r="8667" spans="1:28">
      <c r="A8667">
        <v>2026</v>
      </c>
      <c r="B8667">
        <v>1</v>
      </c>
      <c r="C8667">
        <v>4</v>
      </c>
      <c r="D8667" s="4">
        <v>46046</v>
      </c>
      <c r="E8667" t="s">
        <v>28</v>
      </c>
      <c r="F8667" t="s">
        <v>8891</v>
      </c>
      <c r="G8667" t="s">
        <v>54</v>
      </c>
      <c r="H8667" t="s">
        <v>31</v>
      </c>
      <c r="I8667" t="s">
        <v>57</v>
      </c>
      <c r="J8667" t="s">
        <v>7637</v>
      </c>
      <c r="K8667" t="s">
        <v>7637</v>
      </c>
      <c r="L8667" t="s">
        <v>46</v>
      </c>
      <c r="M8667" t="s">
        <v>2882</v>
      </c>
      <c r="N8667" t="s">
        <v>3135</v>
      </c>
      <c r="O8667">
        <v>25.5</v>
      </c>
      <c r="P8667">
        <v>20.625</v>
      </c>
      <c r="Q8667">
        <v>175.9875</v>
      </c>
      <c r="R8667">
        <v>196.6125</v>
      </c>
      <c r="S8667">
        <v>0</v>
      </c>
      <c r="T8667">
        <v>196.6125</v>
      </c>
      <c r="U8667">
        <v>207</v>
      </c>
      <c r="V8667">
        <f>SUMIF(货件明细!K:K,F8667,货件明细!AQ:AQ)</f>
        <v>0</v>
      </c>
      <c r="W8667">
        <f t="shared" si="540"/>
        <v>1</v>
      </c>
      <c r="X8667">
        <f t="shared" si="541"/>
        <v>207</v>
      </c>
      <c r="Y8667">
        <f>SUMIF(货件明细!K:K,F8667,货件明细!I:I)</f>
        <v>0</v>
      </c>
      <c r="Z8667">
        <f t="shared" si="542"/>
        <v>25.5</v>
      </c>
      <c r="AA8667">
        <f>SUMIF(货件明细!K:K,F8667,货件明细!J:J)</f>
        <v>0</v>
      </c>
      <c r="AB8667">
        <f t="shared" si="543"/>
        <v>1</v>
      </c>
    </row>
    <row r="8668" spans="1:28">
      <c r="A8668">
        <v>2026</v>
      </c>
      <c r="B8668">
        <v>1</v>
      </c>
      <c r="C8668">
        <v>4</v>
      </c>
      <c r="D8668" s="4">
        <v>46046</v>
      </c>
      <c r="E8668" t="s">
        <v>28</v>
      </c>
      <c r="F8668" t="s">
        <v>8892</v>
      </c>
      <c r="G8668" t="s">
        <v>269</v>
      </c>
      <c r="H8668" t="s">
        <v>31</v>
      </c>
      <c r="I8668" t="s">
        <v>57</v>
      </c>
      <c r="J8668" t="s">
        <v>7637</v>
      </c>
      <c r="K8668" t="s">
        <v>7637</v>
      </c>
      <c r="L8668" t="s">
        <v>46</v>
      </c>
      <c r="M8668" t="s">
        <v>2882</v>
      </c>
      <c r="N8668" t="s">
        <v>3135</v>
      </c>
      <c r="O8668">
        <v>25.5</v>
      </c>
      <c r="P8668">
        <v>20.625</v>
      </c>
      <c r="Q8668">
        <v>169.65</v>
      </c>
      <c r="R8668">
        <v>190.275</v>
      </c>
      <c r="S8668">
        <v>0</v>
      </c>
      <c r="T8668">
        <v>190.275</v>
      </c>
      <c r="U8668">
        <v>207</v>
      </c>
      <c r="V8668">
        <f>SUMIF(货件明细!K:K,F8668,货件明细!AQ:AQ)</f>
        <v>0</v>
      </c>
      <c r="W8668">
        <f t="shared" si="540"/>
        <v>1</v>
      </c>
      <c r="X8668">
        <f t="shared" si="541"/>
        <v>207</v>
      </c>
      <c r="Y8668">
        <f>SUMIF(货件明细!K:K,F8668,货件明细!I:I)</f>
        <v>0</v>
      </c>
      <c r="Z8668">
        <f t="shared" si="542"/>
        <v>25.5</v>
      </c>
      <c r="AA8668">
        <f>SUMIF(货件明细!K:K,F8668,货件明细!J:J)</f>
        <v>0</v>
      </c>
      <c r="AB8668">
        <f t="shared" si="543"/>
        <v>1</v>
      </c>
    </row>
    <row r="8669" spans="1:28">
      <c r="A8669">
        <v>2026</v>
      </c>
      <c r="B8669">
        <v>1</v>
      </c>
      <c r="C8669">
        <v>4</v>
      </c>
      <c r="D8669" s="4">
        <v>46046</v>
      </c>
      <c r="E8669" t="s">
        <v>28</v>
      </c>
      <c r="F8669" t="s">
        <v>8893</v>
      </c>
      <c r="G8669" t="s">
        <v>372</v>
      </c>
      <c r="H8669" t="s">
        <v>71</v>
      </c>
      <c r="I8669" t="s">
        <v>57</v>
      </c>
      <c r="J8669" t="s">
        <v>7637</v>
      </c>
      <c r="K8669" t="s">
        <v>7637</v>
      </c>
      <c r="L8669" t="s">
        <v>46</v>
      </c>
      <c r="M8669" t="s">
        <v>2882</v>
      </c>
      <c r="N8669" t="s">
        <v>3135</v>
      </c>
      <c r="O8669">
        <v>25.5</v>
      </c>
      <c r="P8669">
        <v>13.2</v>
      </c>
      <c r="Q8669">
        <v>96</v>
      </c>
      <c r="R8669">
        <v>109.2</v>
      </c>
      <c r="S8669">
        <v>0</v>
      </c>
      <c r="T8669">
        <v>109.2</v>
      </c>
      <c r="U8669">
        <v>207</v>
      </c>
      <c r="V8669">
        <f>SUMIF(货件明细!K:K,F8669,货件明细!AQ:AQ)</f>
        <v>0</v>
      </c>
      <c r="W8669">
        <f t="shared" si="540"/>
        <v>1</v>
      </c>
      <c r="X8669">
        <f t="shared" si="541"/>
        <v>207</v>
      </c>
      <c r="Y8669">
        <f>SUMIF(货件明细!K:K,F8669,货件明细!I:I)</f>
        <v>0</v>
      </c>
      <c r="Z8669">
        <f t="shared" si="542"/>
        <v>25.5</v>
      </c>
      <c r="AA8669">
        <f>SUMIF(货件明细!K:K,F8669,货件明细!J:J)</f>
        <v>0</v>
      </c>
      <c r="AB8669">
        <f t="shared" si="543"/>
        <v>1</v>
      </c>
    </row>
    <row r="8670" spans="1:28">
      <c r="A8670">
        <v>2026</v>
      </c>
      <c r="B8670">
        <v>1</v>
      </c>
      <c r="C8670">
        <v>4</v>
      </c>
      <c r="D8670" s="4">
        <v>46046</v>
      </c>
      <c r="E8670" t="s">
        <v>28</v>
      </c>
      <c r="F8670" t="s">
        <v>8894</v>
      </c>
      <c r="G8670" t="s">
        <v>1610</v>
      </c>
      <c r="H8670" t="s">
        <v>71</v>
      </c>
      <c r="I8670" t="s">
        <v>57</v>
      </c>
      <c r="J8670" t="s">
        <v>7637</v>
      </c>
      <c r="K8670" t="s">
        <v>7637</v>
      </c>
      <c r="L8670" t="s">
        <v>46</v>
      </c>
      <c r="M8670" t="s">
        <v>2882</v>
      </c>
      <c r="N8670" t="s">
        <v>3135</v>
      </c>
      <c r="O8670">
        <v>25.5</v>
      </c>
      <c r="P8670">
        <v>13.2</v>
      </c>
      <c r="Q8670">
        <v>121.090909090909</v>
      </c>
      <c r="R8670">
        <v>134.290909090909</v>
      </c>
      <c r="S8670">
        <v>0</v>
      </c>
      <c r="T8670">
        <v>134.290909090909</v>
      </c>
      <c r="U8670">
        <v>207</v>
      </c>
      <c r="V8670">
        <f>SUMIF(货件明细!K:K,F8670,货件明细!AQ:AQ)</f>
        <v>0</v>
      </c>
      <c r="W8670">
        <f t="shared" si="540"/>
        <v>1</v>
      </c>
      <c r="X8670">
        <f t="shared" si="541"/>
        <v>207</v>
      </c>
      <c r="Y8670">
        <f>SUMIF(货件明细!K:K,F8670,货件明细!I:I)</f>
        <v>0</v>
      </c>
      <c r="Z8670">
        <f t="shared" si="542"/>
        <v>25.5</v>
      </c>
      <c r="AA8670">
        <f>SUMIF(货件明细!K:K,F8670,货件明细!J:J)</f>
        <v>0</v>
      </c>
      <c r="AB8670">
        <f t="shared" si="543"/>
        <v>1</v>
      </c>
    </row>
    <row r="8671" spans="1:28">
      <c r="A8671">
        <v>2026</v>
      </c>
      <c r="B8671">
        <v>1</v>
      </c>
      <c r="C8671">
        <v>4</v>
      </c>
      <c r="D8671" s="4">
        <v>46046</v>
      </c>
      <c r="E8671" t="s">
        <v>28</v>
      </c>
      <c r="F8671" t="s">
        <v>8895</v>
      </c>
      <c r="G8671" t="s">
        <v>163</v>
      </c>
      <c r="H8671" t="s">
        <v>71</v>
      </c>
      <c r="I8671" t="s">
        <v>57</v>
      </c>
      <c r="J8671" t="s">
        <v>7637</v>
      </c>
      <c r="K8671" t="s">
        <v>7637</v>
      </c>
      <c r="L8671" t="s">
        <v>46</v>
      </c>
      <c r="M8671" t="s">
        <v>2882</v>
      </c>
      <c r="N8671" t="s">
        <v>3135</v>
      </c>
      <c r="O8671">
        <v>25.5</v>
      </c>
      <c r="P8671">
        <v>13.2</v>
      </c>
      <c r="Q8671">
        <v>130.909090909091</v>
      </c>
      <c r="R8671">
        <v>144.109090909091</v>
      </c>
      <c r="S8671">
        <v>0</v>
      </c>
      <c r="T8671">
        <v>144.109090909091</v>
      </c>
      <c r="U8671">
        <v>207</v>
      </c>
      <c r="V8671">
        <f>SUMIF(货件明细!K:K,F8671,货件明细!AQ:AQ)</f>
        <v>0</v>
      </c>
      <c r="W8671">
        <f t="shared" si="540"/>
        <v>1</v>
      </c>
      <c r="X8671">
        <f t="shared" si="541"/>
        <v>207</v>
      </c>
      <c r="Y8671">
        <f>SUMIF(货件明细!K:K,F8671,货件明细!I:I)</f>
        <v>0</v>
      </c>
      <c r="Z8671">
        <f t="shared" si="542"/>
        <v>25.5</v>
      </c>
      <c r="AA8671">
        <f>SUMIF(货件明细!K:K,F8671,货件明细!J:J)</f>
        <v>0</v>
      </c>
      <c r="AB8671">
        <f t="shared" si="543"/>
        <v>1</v>
      </c>
    </row>
    <row r="8672" spans="1:28">
      <c r="A8672">
        <v>2026</v>
      </c>
      <c r="B8672">
        <v>1</v>
      </c>
      <c r="C8672">
        <v>5</v>
      </c>
      <c r="D8672" s="4">
        <v>46048</v>
      </c>
      <c r="E8672" t="s">
        <v>28</v>
      </c>
      <c r="F8672" t="s">
        <v>8896</v>
      </c>
      <c r="G8672" t="s">
        <v>6239</v>
      </c>
      <c r="H8672" t="s">
        <v>71</v>
      </c>
      <c r="I8672" t="s">
        <v>96</v>
      </c>
      <c r="J8672" t="s">
        <v>33</v>
      </c>
      <c r="K8672" t="s">
        <v>33</v>
      </c>
      <c r="L8672" t="s">
        <v>34</v>
      </c>
      <c r="M8672" t="s">
        <v>3706</v>
      </c>
      <c r="N8672" t="s">
        <v>4816</v>
      </c>
      <c r="O8672">
        <v>17.6</v>
      </c>
      <c r="P8672">
        <v>100</v>
      </c>
      <c r="Q8672">
        <v>951</v>
      </c>
      <c r="R8672">
        <v>1051</v>
      </c>
      <c r="S8672">
        <v>145.95</v>
      </c>
      <c r="T8672">
        <v>1196.95</v>
      </c>
      <c r="U8672">
        <v>70</v>
      </c>
      <c r="V8672">
        <f>SUMIF(货件明细!K:K,F8672,货件明细!AQ:AQ)</f>
        <v>70</v>
      </c>
      <c r="W8672">
        <f t="shared" si="540"/>
        <v>0</v>
      </c>
      <c r="X8672">
        <f t="shared" si="541"/>
        <v>70</v>
      </c>
      <c r="Y8672">
        <f>SUMIF(货件明细!K:K,F8672,货件明细!I:I)</f>
        <v>16.156</v>
      </c>
      <c r="Z8672">
        <f t="shared" si="542"/>
        <v>1.444</v>
      </c>
      <c r="AA8672">
        <f>SUMIF(货件明细!K:K,F8672,货件明细!J:J)</f>
        <v>1196.95</v>
      </c>
      <c r="AB8672">
        <f t="shared" si="543"/>
        <v>0</v>
      </c>
    </row>
    <row r="8673" spans="1:28">
      <c r="A8673">
        <v>2026</v>
      </c>
      <c r="B8673">
        <v>1</v>
      </c>
      <c r="C8673">
        <v>5</v>
      </c>
      <c r="D8673" s="4">
        <v>46048</v>
      </c>
      <c r="E8673" t="s">
        <v>28</v>
      </c>
      <c r="F8673" t="s">
        <v>8897</v>
      </c>
      <c r="G8673" t="s">
        <v>6239</v>
      </c>
      <c r="H8673" t="s">
        <v>71</v>
      </c>
      <c r="I8673" t="s">
        <v>57</v>
      </c>
      <c r="J8673" t="s">
        <v>33</v>
      </c>
      <c r="K8673" t="s">
        <v>33</v>
      </c>
      <c r="L8673" t="s">
        <v>34</v>
      </c>
      <c r="M8673" t="s">
        <v>3706</v>
      </c>
      <c r="N8673" t="s">
        <v>4816</v>
      </c>
      <c r="O8673">
        <v>15.29</v>
      </c>
      <c r="P8673">
        <v>100</v>
      </c>
      <c r="Q8673">
        <v>857</v>
      </c>
      <c r="R8673">
        <v>957</v>
      </c>
      <c r="S8673">
        <v>312.75</v>
      </c>
      <c r="T8673">
        <v>1269.75</v>
      </c>
      <c r="U8673">
        <v>150</v>
      </c>
      <c r="V8673">
        <f>SUMIF(货件明细!K:K,F8673,货件明细!AQ:AQ)</f>
        <v>150</v>
      </c>
      <c r="W8673">
        <f t="shared" si="540"/>
        <v>0</v>
      </c>
      <c r="X8673">
        <f t="shared" si="541"/>
        <v>150</v>
      </c>
      <c r="Y8673">
        <f>SUMIF(货件明细!K:K,F8673,货件明细!I:I)</f>
        <v>14.352</v>
      </c>
      <c r="Z8673">
        <f t="shared" si="542"/>
        <v>0.937999999999999</v>
      </c>
      <c r="AA8673">
        <f>SUMIF(货件明细!K:K,F8673,货件明细!J:J)</f>
        <v>1269.75</v>
      </c>
      <c r="AB8673">
        <f t="shared" si="543"/>
        <v>0</v>
      </c>
    </row>
    <row r="8674" spans="1:28">
      <c r="A8674">
        <v>2026</v>
      </c>
      <c r="B8674">
        <v>1</v>
      </c>
      <c r="C8674">
        <v>5</v>
      </c>
      <c r="D8674" s="4">
        <v>46050</v>
      </c>
      <c r="E8674" t="s">
        <v>28</v>
      </c>
      <c r="F8674" t="s">
        <v>8898</v>
      </c>
      <c r="G8674" t="s">
        <v>1816</v>
      </c>
      <c r="H8674" t="s">
        <v>71</v>
      </c>
      <c r="I8674" t="s">
        <v>39</v>
      </c>
      <c r="J8674" t="s">
        <v>1110</v>
      </c>
      <c r="K8674" t="s">
        <v>1110</v>
      </c>
      <c r="L8674" t="s">
        <v>34</v>
      </c>
      <c r="M8674" t="s">
        <v>3706</v>
      </c>
      <c r="N8674" t="s">
        <v>2857</v>
      </c>
      <c r="O8674">
        <v>32.43</v>
      </c>
      <c r="P8674">
        <v>100</v>
      </c>
      <c r="Q8674">
        <v>1485</v>
      </c>
      <c r="R8674">
        <v>1585</v>
      </c>
      <c r="S8674">
        <v>305.8</v>
      </c>
      <c r="T8674">
        <v>1890.8</v>
      </c>
      <c r="U8674">
        <v>100</v>
      </c>
      <c r="V8674">
        <f>SUMIF(货件明细!K:K,F8674,货件明细!AQ:AQ)</f>
        <v>100</v>
      </c>
      <c r="W8674">
        <f t="shared" si="540"/>
        <v>0</v>
      </c>
      <c r="X8674">
        <f t="shared" si="541"/>
        <v>100</v>
      </c>
      <c r="Y8674">
        <f>SUMIF(货件明细!K:K,F8674,货件明细!I:I)</f>
        <v>30.3</v>
      </c>
      <c r="Z8674">
        <f t="shared" si="542"/>
        <v>2.13</v>
      </c>
      <c r="AA8674">
        <f>SUMIF(货件明细!K:K,F8674,货件明细!J:J)</f>
        <v>1890.8</v>
      </c>
      <c r="AB8674">
        <f t="shared" si="543"/>
        <v>0</v>
      </c>
    </row>
    <row r="8675" spans="1:28">
      <c r="A8675">
        <v>2026</v>
      </c>
      <c r="B8675">
        <v>1</v>
      </c>
      <c r="C8675">
        <v>5</v>
      </c>
      <c r="D8675" s="4">
        <v>46050</v>
      </c>
      <c r="E8675" t="s">
        <v>28</v>
      </c>
      <c r="F8675" t="s">
        <v>8899</v>
      </c>
      <c r="G8675" t="s">
        <v>1816</v>
      </c>
      <c r="H8675" t="s">
        <v>71</v>
      </c>
      <c r="I8675" t="s">
        <v>145</v>
      </c>
      <c r="J8675" t="s">
        <v>1110</v>
      </c>
      <c r="K8675" t="s">
        <v>1110</v>
      </c>
      <c r="L8675" t="s">
        <v>34</v>
      </c>
      <c r="M8675" t="s">
        <v>3706</v>
      </c>
      <c r="N8675" t="s">
        <v>2857</v>
      </c>
      <c r="O8675">
        <v>13.7</v>
      </c>
      <c r="P8675">
        <v>100</v>
      </c>
      <c r="Q8675">
        <v>630</v>
      </c>
      <c r="R8675">
        <v>730</v>
      </c>
      <c r="S8675">
        <v>354.45</v>
      </c>
      <c r="T8675">
        <v>1084.45</v>
      </c>
      <c r="U8675">
        <v>170</v>
      </c>
      <c r="V8675">
        <f>SUMIF(货件明细!K:K,F8675,货件明细!AQ:AQ)</f>
        <v>170</v>
      </c>
      <c r="W8675">
        <f t="shared" si="540"/>
        <v>0</v>
      </c>
      <c r="X8675">
        <f t="shared" si="541"/>
        <v>170</v>
      </c>
      <c r="Y8675">
        <f>SUMIF(货件明细!K:K,F8675,货件明细!I:I)</f>
        <v>12.71</v>
      </c>
      <c r="Z8675">
        <f t="shared" si="542"/>
        <v>0.99</v>
      </c>
      <c r="AA8675">
        <f>SUMIF(货件明细!K:K,F8675,货件明细!J:J)</f>
        <v>1084.45</v>
      </c>
      <c r="AB8675">
        <f t="shared" si="543"/>
        <v>0</v>
      </c>
    </row>
    <row r="8676" spans="1:28">
      <c r="A8676">
        <v>2026</v>
      </c>
      <c r="B8676">
        <v>1</v>
      </c>
      <c r="C8676">
        <v>5</v>
      </c>
      <c r="D8676" s="4">
        <v>46050</v>
      </c>
      <c r="E8676" t="s">
        <v>28</v>
      </c>
      <c r="F8676" t="s">
        <v>8900</v>
      </c>
      <c r="G8676" t="s">
        <v>1816</v>
      </c>
      <c r="H8676" t="s">
        <v>71</v>
      </c>
      <c r="I8676" t="s">
        <v>111</v>
      </c>
      <c r="J8676" t="s">
        <v>1110</v>
      </c>
      <c r="K8676" t="s">
        <v>1110</v>
      </c>
      <c r="L8676" t="s">
        <v>34</v>
      </c>
      <c r="M8676" t="s">
        <v>3706</v>
      </c>
      <c r="N8676" t="s">
        <v>2857</v>
      </c>
      <c r="O8676">
        <v>15.15</v>
      </c>
      <c r="P8676">
        <v>100</v>
      </c>
      <c r="Q8676">
        <v>675</v>
      </c>
      <c r="R8676">
        <v>775</v>
      </c>
      <c r="S8676">
        <v>208.5</v>
      </c>
      <c r="T8676">
        <v>983.5</v>
      </c>
      <c r="U8676">
        <v>100</v>
      </c>
      <c r="V8676">
        <f>SUMIF(货件明细!K:K,F8676,货件明细!AQ:AQ)</f>
        <v>100</v>
      </c>
      <c r="W8676">
        <f t="shared" si="540"/>
        <v>0</v>
      </c>
      <c r="X8676">
        <f t="shared" si="541"/>
        <v>100</v>
      </c>
      <c r="Y8676">
        <f>SUMIF(货件明细!K:K,F8676,货件明细!I:I)</f>
        <v>14.15</v>
      </c>
      <c r="Z8676">
        <f t="shared" si="542"/>
        <v>1</v>
      </c>
      <c r="AA8676">
        <f>SUMIF(货件明细!K:K,F8676,货件明细!J:J)</f>
        <v>983.5</v>
      </c>
      <c r="AB8676">
        <f t="shared" si="543"/>
        <v>0</v>
      </c>
    </row>
    <row r="8677" spans="1:28">
      <c r="A8677">
        <v>2026</v>
      </c>
      <c r="B8677">
        <v>1</v>
      </c>
      <c r="C8677">
        <v>5</v>
      </c>
      <c r="D8677" s="4">
        <v>46051</v>
      </c>
      <c r="E8677" t="s">
        <v>28</v>
      </c>
      <c r="F8677" t="s">
        <v>8901</v>
      </c>
      <c r="G8677" t="s">
        <v>54</v>
      </c>
      <c r="H8677" t="s">
        <v>31</v>
      </c>
      <c r="I8677" t="s">
        <v>145</v>
      </c>
      <c r="J8677" t="s">
        <v>58</v>
      </c>
      <c r="K8677" t="s">
        <v>58</v>
      </c>
      <c r="L8677" t="s">
        <v>46</v>
      </c>
      <c r="M8677" t="s">
        <v>2882</v>
      </c>
      <c r="N8677" t="s">
        <v>2985</v>
      </c>
      <c r="O8677">
        <v>79</v>
      </c>
      <c r="P8677">
        <v>25.5555555555556</v>
      </c>
      <c r="Q8677">
        <v>403.65</v>
      </c>
      <c r="R8677">
        <v>429.205555555556</v>
      </c>
      <c r="S8677">
        <v>0</v>
      </c>
      <c r="T8677">
        <v>429.205555555556</v>
      </c>
      <c r="U8677">
        <v>305</v>
      </c>
      <c r="V8677">
        <f>SUMIF(货件明细!K:K,F8677,货件明细!AQ:AQ)</f>
        <v>0</v>
      </c>
      <c r="W8677">
        <f t="shared" si="540"/>
        <v>1</v>
      </c>
      <c r="X8677">
        <f t="shared" si="541"/>
        <v>305</v>
      </c>
      <c r="Y8677">
        <f>SUMIF(货件明细!K:K,F8677,货件明细!I:I)</f>
        <v>0</v>
      </c>
      <c r="Z8677">
        <f t="shared" si="542"/>
        <v>79</v>
      </c>
      <c r="AA8677">
        <f>SUMIF(货件明细!K:K,F8677,货件明细!J:J)</f>
        <v>0</v>
      </c>
      <c r="AB8677">
        <f t="shared" si="543"/>
        <v>1</v>
      </c>
    </row>
    <row r="8678" spans="1:28">
      <c r="A8678">
        <v>2026</v>
      </c>
      <c r="B8678">
        <v>1</v>
      </c>
      <c r="C8678">
        <v>5</v>
      </c>
      <c r="D8678" s="4">
        <v>46051</v>
      </c>
      <c r="E8678" t="s">
        <v>28</v>
      </c>
      <c r="F8678" t="s">
        <v>8902</v>
      </c>
      <c r="G8678" t="s">
        <v>372</v>
      </c>
      <c r="H8678" t="s">
        <v>71</v>
      </c>
      <c r="I8678" t="s">
        <v>145</v>
      </c>
      <c r="J8678" t="s">
        <v>58</v>
      </c>
      <c r="K8678" t="s">
        <v>58</v>
      </c>
      <c r="L8678" t="s">
        <v>46</v>
      </c>
      <c r="M8678" t="s">
        <v>2882</v>
      </c>
      <c r="N8678" t="s">
        <v>2985</v>
      </c>
      <c r="O8678">
        <v>79</v>
      </c>
      <c r="P8678">
        <v>25.4545454545455</v>
      </c>
      <c r="Q8678">
        <v>226.733333333333</v>
      </c>
      <c r="R8678">
        <v>252.187878787879</v>
      </c>
      <c r="S8678">
        <v>0</v>
      </c>
      <c r="T8678">
        <v>252.187878787879</v>
      </c>
      <c r="U8678">
        <v>305</v>
      </c>
      <c r="V8678">
        <f>SUMIF(货件明细!K:K,F8678,货件明细!AQ:AQ)</f>
        <v>0</v>
      </c>
      <c r="W8678">
        <f t="shared" si="540"/>
        <v>1</v>
      </c>
      <c r="X8678">
        <f t="shared" si="541"/>
        <v>305</v>
      </c>
      <c r="Y8678">
        <f>SUMIF(货件明细!K:K,F8678,货件明细!I:I)</f>
        <v>0</v>
      </c>
      <c r="Z8678">
        <f t="shared" si="542"/>
        <v>79</v>
      </c>
      <c r="AA8678">
        <f>SUMIF(货件明细!K:K,F8678,货件明细!J:J)</f>
        <v>0</v>
      </c>
      <c r="AB8678">
        <f t="shared" si="543"/>
        <v>1</v>
      </c>
    </row>
    <row r="8679" spans="1:28">
      <c r="A8679">
        <v>2026</v>
      </c>
      <c r="B8679">
        <v>1</v>
      </c>
      <c r="C8679">
        <v>5</v>
      </c>
      <c r="D8679" s="4">
        <v>46051</v>
      </c>
      <c r="E8679" t="s">
        <v>28</v>
      </c>
      <c r="F8679" t="s">
        <v>8903</v>
      </c>
      <c r="G8679" t="s">
        <v>1563</v>
      </c>
      <c r="H8679" t="s">
        <v>71</v>
      </c>
      <c r="I8679" t="s">
        <v>145</v>
      </c>
      <c r="J8679" t="s">
        <v>58</v>
      </c>
      <c r="K8679" t="s">
        <v>58</v>
      </c>
      <c r="L8679" t="s">
        <v>46</v>
      </c>
      <c r="M8679" t="s">
        <v>2882</v>
      </c>
      <c r="N8679" t="s">
        <v>2985</v>
      </c>
      <c r="O8679">
        <v>79</v>
      </c>
      <c r="P8679">
        <v>25.4545454545455</v>
      </c>
      <c r="Q8679">
        <v>217.35</v>
      </c>
      <c r="R8679">
        <v>242.804545454545</v>
      </c>
      <c r="S8679">
        <v>0</v>
      </c>
      <c r="T8679">
        <v>242.804545454545</v>
      </c>
      <c r="U8679">
        <v>305</v>
      </c>
      <c r="V8679">
        <f>SUMIF(货件明细!K:K,F8679,货件明细!AQ:AQ)</f>
        <v>0</v>
      </c>
      <c r="W8679">
        <f t="shared" si="540"/>
        <v>1</v>
      </c>
      <c r="X8679">
        <f t="shared" si="541"/>
        <v>305</v>
      </c>
      <c r="Y8679">
        <f>SUMIF(货件明细!K:K,F8679,货件明细!I:I)</f>
        <v>0</v>
      </c>
      <c r="Z8679">
        <f t="shared" si="542"/>
        <v>79</v>
      </c>
      <c r="AA8679">
        <f>SUMIF(货件明细!K:K,F8679,货件明细!J:J)</f>
        <v>0</v>
      </c>
      <c r="AB8679">
        <f t="shared" si="543"/>
        <v>1</v>
      </c>
    </row>
    <row r="8680" spans="1:28">
      <c r="A8680">
        <v>2026</v>
      </c>
      <c r="B8680">
        <v>1</v>
      </c>
      <c r="C8680">
        <v>5</v>
      </c>
      <c r="D8680" s="4">
        <v>46051</v>
      </c>
      <c r="E8680" t="s">
        <v>28</v>
      </c>
      <c r="F8680" t="s">
        <v>8904</v>
      </c>
      <c r="G8680" t="s">
        <v>56</v>
      </c>
      <c r="H8680" t="s">
        <v>44</v>
      </c>
      <c r="I8680" t="s">
        <v>145</v>
      </c>
      <c r="J8680" t="s">
        <v>58</v>
      </c>
      <c r="K8680" t="s">
        <v>58</v>
      </c>
      <c r="L8680" t="s">
        <v>46</v>
      </c>
      <c r="M8680" t="s">
        <v>2882</v>
      </c>
      <c r="N8680" t="s">
        <v>2985</v>
      </c>
      <c r="O8680">
        <v>79</v>
      </c>
      <c r="P8680">
        <v>25.5555555555556</v>
      </c>
      <c r="Q8680">
        <v>317.933333333333</v>
      </c>
      <c r="R8680">
        <v>343.488888888889</v>
      </c>
      <c r="S8680">
        <v>0</v>
      </c>
      <c r="T8680">
        <v>343.488888888889</v>
      </c>
      <c r="U8680">
        <v>305</v>
      </c>
      <c r="V8680">
        <f>SUMIF(货件明细!K:K,F8680,货件明细!AQ:AQ)</f>
        <v>0</v>
      </c>
      <c r="W8680">
        <f t="shared" si="540"/>
        <v>1</v>
      </c>
      <c r="X8680">
        <f t="shared" si="541"/>
        <v>305</v>
      </c>
      <c r="Y8680">
        <f>SUMIF(货件明细!K:K,F8680,货件明细!I:I)</f>
        <v>0</v>
      </c>
      <c r="Z8680">
        <f t="shared" si="542"/>
        <v>79</v>
      </c>
      <c r="AA8680">
        <f>SUMIF(货件明细!K:K,F8680,货件明细!J:J)</f>
        <v>0</v>
      </c>
      <c r="AB8680">
        <f t="shared" si="543"/>
        <v>1</v>
      </c>
    </row>
    <row r="8681" spans="1:28">
      <c r="A8681">
        <v>2026</v>
      </c>
      <c r="B8681">
        <v>1</v>
      </c>
      <c r="C8681">
        <v>5</v>
      </c>
      <c r="D8681" s="4">
        <v>46051</v>
      </c>
      <c r="E8681" t="s">
        <v>28</v>
      </c>
      <c r="F8681" t="s">
        <v>8905</v>
      </c>
      <c r="G8681" t="s">
        <v>269</v>
      </c>
      <c r="H8681" t="s">
        <v>31</v>
      </c>
      <c r="I8681" t="s">
        <v>145</v>
      </c>
      <c r="J8681" t="s">
        <v>58</v>
      </c>
      <c r="K8681" t="s">
        <v>58</v>
      </c>
      <c r="L8681" t="s">
        <v>46</v>
      </c>
      <c r="M8681" t="s">
        <v>2882</v>
      </c>
      <c r="N8681" t="s">
        <v>2985</v>
      </c>
      <c r="O8681">
        <v>79</v>
      </c>
      <c r="P8681">
        <v>25.5555555555556</v>
      </c>
      <c r="Q8681">
        <v>386.1</v>
      </c>
      <c r="R8681">
        <v>411.655555555556</v>
      </c>
      <c r="S8681">
        <v>0</v>
      </c>
      <c r="T8681">
        <v>411.655555555556</v>
      </c>
      <c r="U8681">
        <v>305</v>
      </c>
      <c r="V8681">
        <f>SUMIF(货件明细!K:K,F8681,货件明细!AQ:AQ)</f>
        <v>0</v>
      </c>
      <c r="W8681">
        <f t="shared" si="540"/>
        <v>1</v>
      </c>
      <c r="X8681">
        <f t="shared" si="541"/>
        <v>305</v>
      </c>
      <c r="Y8681">
        <f>SUMIF(货件明细!K:K,F8681,货件明细!I:I)</f>
        <v>0</v>
      </c>
      <c r="Z8681">
        <f t="shared" si="542"/>
        <v>79</v>
      </c>
      <c r="AA8681">
        <f>SUMIF(货件明细!K:K,F8681,货件明细!J:J)</f>
        <v>0</v>
      </c>
      <c r="AB8681">
        <f t="shared" si="543"/>
        <v>1</v>
      </c>
    </row>
    <row r="8682" spans="1:28">
      <c r="A8682">
        <v>2026</v>
      </c>
      <c r="B8682">
        <v>1</v>
      </c>
      <c r="C8682">
        <v>5</v>
      </c>
      <c r="D8682" s="4">
        <v>46051</v>
      </c>
      <c r="E8682" t="s">
        <v>28</v>
      </c>
      <c r="F8682" t="s">
        <v>8906</v>
      </c>
      <c r="G8682" t="s">
        <v>1610</v>
      </c>
      <c r="H8682" t="s">
        <v>71</v>
      </c>
      <c r="I8682" t="s">
        <v>41</v>
      </c>
      <c r="J8682" t="s">
        <v>58</v>
      </c>
      <c r="K8682" t="s">
        <v>58</v>
      </c>
      <c r="L8682" t="s">
        <v>46</v>
      </c>
      <c r="M8682" t="s">
        <v>2882</v>
      </c>
      <c r="N8682" t="s">
        <v>2985</v>
      </c>
      <c r="O8682">
        <v>39.25</v>
      </c>
      <c r="P8682">
        <v>25.4545454545455</v>
      </c>
      <c r="Q8682">
        <v>88.55</v>
      </c>
      <c r="R8682">
        <v>114.004545454545</v>
      </c>
      <c r="S8682">
        <v>0</v>
      </c>
      <c r="T8682">
        <v>114.004545454545</v>
      </c>
      <c r="U8682">
        <v>169</v>
      </c>
      <c r="V8682">
        <f>SUMIF(货件明细!K:K,F8682,货件明细!AQ:AQ)</f>
        <v>0</v>
      </c>
      <c r="W8682">
        <f t="shared" si="540"/>
        <v>1</v>
      </c>
      <c r="X8682">
        <f t="shared" si="541"/>
        <v>169</v>
      </c>
      <c r="Y8682">
        <f>SUMIF(货件明细!K:K,F8682,货件明细!I:I)</f>
        <v>0</v>
      </c>
      <c r="Z8682">
        <f t="shared" si="542"/>
        <v>39.25</v>
      </c>
      <c r="AA8682">
        <f>SUMIF(货件明细!K:K,F8682,货件明细!J:J)</f>
        <v>0</v>
      </c>
      <c r="AB8682">
        <f t="shared" si="543"/>
        <v>1</v>
      </c>
    </row>
    <row r="8683" spans="1:28">
      <c r="A8683">
        <v>2026</v>
      </c>
      <c r="B8683">
        <v>1</v>
      </c>
      <c r="C8683">
        <v>5</v>
      </c>
      <c r="D8683" s="4">
        <v>46051</v>
      </c>
      <c r="E8683" t="s">
        <v>28</v>
      </c>
      <c r="F8683" t="s">
        <v>8907</v>
      </c>
      <c r="G8683" t="s">
        <v>64</v>
      </c>
      <c r="H8683" t="s">
        <v>44</v>
      </c>
      <c r="I8683" t="s">
        <v>41</v>
      </c>
      <c r="J8683" t="s">
        <v>58</v>
      </c>
      <c r="K8683" t="s">
        <v>58</v>
      </c>
      <c r="L8683" t="s">
        <v>46</v>
      </c>
      <c r="M8683" t="s">
        <v>2882</v>
      </c>
      <c r="N8683" t="s">
        <v>2985</v>
      </c>
      <c r="O8683">
        <v>39.25</v>
      </c>
      <c r="P8683">
        <v>25.5555555555556</v>
      </c>
      <c r="Q8683">
        <v>155.62</v>
      </c>
      <c r="R8683">
        <v>181.175555555556</v>
      </c>
      <c r="S8683">
        <v>0</v>
      </c>
      <c r="T8683">
        <v>181.175555555556</v>
      </c>
      <c r="U8683">
        <v>169</v>
      </c>
      <c r="V8683">
        <f>SUMIF(货件明细!K:K,F8683,货件明细!AQ:AQ)</f>
        <v>0</v>
      </c>
      <c r="W8683">
        <f t="shared" si="540"/>
        <v>1</v>
      </c>
      <c r="X8683">
        <f t="shared" si="541"/>
        <v>169</v>
      </c>
      <c r="Y8683">
        <f>SUMIF(货件明细!K:K,F8683,货件明细!I:I)</f>
        <v>0</v>
      </c>
      <c r="Z8683">
        <f t="shared" si="542"/>
        <v>39.25</v>
      </c>
      <c r="AA8683">
        <f>SUMIF(货件明细!K:K,F8683,货件明细!J:J)</f>
        <v>0</v>
      </c>
      <c r="AB8683">
        <f t="shared" si="543"/>
        <v>1</v>
      </c>
    </row>
    <row r="8684" spans="1:28">
      <c r="A8684">
        <v>2026</v>
      </c>
      <c r="B8684">
        <v>1</v>
      </c>
      <c r="C8684">
        <v>5</v>
      </c>
      <c r="D8684" s="4">
        <v>46051</v>
      </c>
      <c r="E8684" t="s">
        <v>28</v>
      </c>
      <c r="F8684" t="s">
        <v>8908</v>
      </c>
      <c r="G8684" t="s">
        <v>372</v>
      </c>
      <c r="H8684" t="s">
        <v>71</v>
      </c>
      <c r="I8684" t="s">
        <v>41</v>
      </c>
      <c r="J8684" t="s">
        <v>58</v>
      </c>
      <c r="K8684" t="s">
        <v>58</v>
      </c>
      <c r="L8684" t="s">
        <v>46</v>
      </c>
      <c r="M8684" t="s">
        <v>2882</v>
      </c>
      <c r="N8684" t="s">
        <v>2985</v>
      </c>
      <c r="O8684">
        <v>39.25</v>
      </c>
      <c r="P8684">
        <v>25.4545454545455</v>
      </c>
      <c r="Q8684">
        <v>113.366666666667</v>
      </c>
      <c r="R8684">
        <v>138.821212121212</v>
      </c>
      <c r="S8684">
        <v>0</v>
      </c>
      <c r="T8684">
        <v>138.821212121212</v>
      </c>
      <c r="U8684">
        <v>169</v>
      </c>
      <c r="V8684">
        <f>SUMIF(货件明细!K:K,F8684,货件明细!AQ:AQ)</f>
        <v>0</v>
      </c>
      <c r="W8684">
        <f t="shared" si="540"/>
        <v>1</v>
      </c>
      <c r="X8684">
        <f t="shared" si="541"/>
        <v>169</v>
      </c>
      <c r="Y8684">
        <f>SUMIF(货件明细!K:K,F8684,货件明细!I:I)</f>
        <v>0</v>
      </c>
      <c r="Z8684">
        <f t="shared" si="542"/>
        <v>39.25</v>
      </c>
      <c r="AA8684">
        <f>SUMIF(货件明细!K:K,F8684,货件明细!J:J)</f>
        <v>0</v>
      </c>
      <c r="AB8684">
        <f t="shared" si="543"/>
        <v>1</v>
      </c>
    </row>
    <row r="8685" spans="1:28">
      <c r="A8685">
        <v>2026</v>
      </c>
      <c r="B8685">
        <v>1</v>
      </c>
      <c r="C8685">
        <v>5</v>
      </c>
      <c r="D8685" s="4">
        <v>46051</v>
      </c>
      <c r="E8685" t="s">
        <v>28</v>
      </c>
      <c r="F8685" t="s">
        <v>8909</v>
      </c>
      <c r="G8685" t="s">
        <v>105</v>
      </c>
      <c r="H8685" t="s">
        <v>31</v>
      </c>
      <c r="I8685" t="s">
        <v>41</v>
      </c>
      <c r="J8685" t="s">
        <v>58</v>
      </c>
      <c r="K8685" t="s">
        <v>58</v>
      </c>
      <c r="L8685" t="s">
        <v>46</v>
      </c>
      <c r="M8685" t="s">
        <v>2882</v>
      </c>
      <c r="N8685" t="s">
        <v>7978</v>
      </c>
      <c r="O8685">
        <v>39.25</v>
      </c>
      <c r="P8685">
        <v>25.5555555555556</v>
      </c>
      <c r="Q8685">
        <v>329.6</v>
      </c>
      <c r="R8685">
        <v>355.155555555556</v>
      </c>
      <c r="S8685">
        <v>0</v>
      </c>
      <c r="T8685">
        <v>355.155555555556</v>
      </c>
      <c r="U8685">
        <v>169</v>
      </c>
      <c r="V8685">
        <f>SUMIF(货件明细!K:K,F8685,货件明细!AQ:AQ)</f>
        <v>0</v>
      </c>
      <c r="W8685">
        <f t="shared" si="540"/>
        <v>1</v>
      </c>
      <c r="X8685">
        <f t="shared" si="541"/>
        <v>169</v>
      </c>
      <c r="Y8685">
        <f>SUMIF(货件明细!K:K,F8685,货件明细!I:I)</f>
        <v>0</v>
      </c>
      <c r="Z8685">
        <f t="shared" si="542"/>
        <v>39.25</v>
      </c>
      <c r="AA8685">
        <f>SUMIF(货件明细!K:K,F8685,货件明细!J:J)</f>
        <v>0</v>
      </c>
      <c r="AB8685">
        <f t="shared" si="543"/>
        <v>1</v>
      </c>
    </row>
    <row r="8686" spans="1:28">
      <c r="A8686">
        <v>2026</v>
      </c>
      <c r="B8686">
        <v>1</v>
      </c>
      <c r="C8686">
        <v>5</v>
      </c>
      <c r="D8686" s="4">
        <v>46051</v>
      </c>
      <c r="E8686" t="s">
        <v>28</v>
      </c>
      <c r="F8686" t="s">
        <v>8910</v>
      </c>
      <c r="G8686" t="s">
        <v>56</v>
      </c>
      <c r="H8686" t="s">
        <v>44</v>
      </c>
      <c r="I8686" t="s">
        <v>41</v>
      </c>
      <c r="J8686" t="s">
        <v>58</v>
      </c>
      <c r="K8686" t="s">
        <v>58</v>
      </c>
      <c r="L8686" t="s">
        <v>46</v>
      </c>
      <c r="M8686" t="s">
        <v>2882</v>
      </c>
      <c r="N8686" t="s">
        <v>2985</v>
      </c>
      <c r="O8686">
        <v>39.25</v>
      </c>
      <c r="P8686">
        <v>25.5555555555556</v>
      </c>
      <c r="Q8686">
        <v>158.966666666667</v>
      </c>
      <c r="R8686">
        <v>184.522222222222</v>
      </c>
      <c r="S8686">
        <v>0</v>
      </c>
      <c r="T8686">
        <v>184.522222222222</v>
      </c>
      <c r="U8686">
        <v>169</v>
      </c>
      <c r="V8686">
        <f>SUMIF(货件明细!K:K,F8686,货件明细!AQ:AQ)</f>
        <v>0</v>
      </c>
      <c r="W8686">
        <f t="shared" si="540"/>
        <v>1</v>
      </c>
      <c r="X8686">
        <f t="shared" si="541"/>
        <v>169</v>
      </c>
      <c r="Y8686">
        <f>SUMIF(货件明细!K:K,F8686,货件明细!I:I)</f>
        <v>0</v>
      </c>
      <c r="Z8686">
        <f t="shared" si="542"/>
        <v>39.25</v>
      </c>
      <c r="AA8686">
        <f>SUMIF(货件明细!K:K,F8686,货件明细!J:J)</f>
        <v>0</v>
      </c>
      <c r="AB8686">
        <f t="shared" si="543"/>
        <v>1</v>
      </c>
    </row>
    <row r="8687" spans="1:28">
      <c r="A8687">
        <v>2026</v>
      </c>
      <c r="B8687">
        <v>1</v>
      </c>
      <c r="C8687">
        <v>5</v>
      </c>
      <c r="D8687" s="4">
        <v>46051</v>
      </c>
      <c r="E8687" t="s">
        <v>28</v>
      </c>
      <c r="F8687" t="s">
        <v>8911</v>
      </c>
      <c r="G8687" t="s">
        <v>64</v>
      </c>
      <c r="H8687" t="s">
        <v>44</v>
      </c>
      <c r="I8687" t="s">
        <v>129</v>
      </c>
      <c r="J8687" t="s">
        <v>58</v>
      </c>
      <c r="K8687" t="s">
        <v>58</v>
      </c>
      <c r="L8687" t="s">
        <v>46</v>
      </c>
      <c r="M8687" t="s">
        <v>2882</v>
      </c>
      <c r="N8687" t="s">
        <v>2985</v>
      </c>
      <c r="O8687">
        <v>48.5</v>
      </c>
      <c r="P8687">
        <v>25.5555555555556</v>
      </c>
      <c r="Q8687">
        <v>233.43</v>
      </c>
      <c r="R8687">
        <v>258.985555555556</v>
      </c>
      <c r="S8687">
        <v>0</v>
      </c>
      <c r="T8687">
        <v>258.985555555556</v>
      </c>
      <c r="U8687">
        <v>230</v>
      </c>
      <c r="V8687">
        <f>SUMIF(货件明细!K:K,F8687,货件明细!AQ:AQ)</f>
        <v>0</v>
      </c>
      <c r="W8687">
        <f t="shared" si="540"/>
        <v>1</v>
      </c>
      <c r="X8687">
        <f t="shared" si="541"/>
        <v>230</v>
      </c>
      <c r="Y8687">
        <f>SUMIF(货件明细!K:K,F8687,货件明细!I:I)</f>
        <v>0</v>
      </c>
      <c r="Z8687">
        <f t="shared" si="542"/>
        <v>48.5</v>
      </c>
      <c r="AA8687">
        <f>SUMIF(货件明细!K:K,F8687,货件明细!J:J)</f>
        <v>0</v>
      </c>
      <c r="AB8687">
        <f t="shared" si="543"/>
        <v>1</v>
      </c>
    </row>
    <row r="8688" spans="1:28">
      <c r="A8688">
        <v>2026</v>
      </c>
      <c r="B8688">
        <v>1</v>
      </c>
      <c r="C8688">
        <v>5</v>
      </c>
      <c r="D8688" s="4">
        <v>46051</v>
      </c>
      <c r="E8688" t="s">
        <v>28</v>
      </c>
      <c r="F8688" t="s">
        <v>8912</v>
      </c>
      <c r="G8688" t="s">
        <v>105</v>
      </c>
      <c r="H8688" t="s">
        <v>31</v>
      </c>
      <c r="I8688" t="s">
        <v>129</v>
      </c>
      <c r="J8688" t="s">
        <v>58</v>
      </c>
      <c r="K8688" t="s">
        <v>58</v>
      </c>
      <c r="L8688" t="s">
        <v>46</v>
      </c>
      <c r="M8688" t="s">
        <v>2882</v>
      </c>
      <c r="N8688" t="s">
        <v>7978</v>
      </c>
      <c r="O8688">
        <v>48.5</v>
      </c>
      <c r="P8688">
        <v>25.5555555555556</v>
      </c>
      <c r="Q8688">
        <v>395.52</v>
      </c>
      <c r="R8688">
        <v>421.075555555556</v>
      </c>
      <c r="S8688">
        <v>0</v>
      </c>
      <c r="T8688">
        <v>421.075555555556</v>
      </c>
      <c r="U8688">
        <v>230</v>
      </c>
      <c r="V8688">
        <f>SUMIF(货件明细!K:K,F8688,货件明细!AQ:AQ)</f>
        <v>0</v>
      </c>
      <c r="W8688">
        <f t="shared" si="540"/>
        <v>1</v>
      </c>
      <c r="X8688">
        <f t="shared" si="541"/>
        <v>230</v>
      </c>
      <c r="Y8688">
        <f>SUMIF(货件明细!K:K,F8688,货件明细!I:I)</f>
        <v>0</v>
      </c>
      <c r="Z8688">
        <f t="shared" si="542"/>
        <v>48.5</v>
      </c>
      <c r="AA8688">
        <f>SUMIF(货件明细!K:K,F8688,货件明细!J:J)</f>
        <v>0</v>
      </c>
      <c r="AB8688">
        <f t="shared" si="543"/>
        <v>1</v>
      </c>
    </row>
    <row r="8689" spans="1:28">
      <c r="A8689">
        <v>2026</v>
      </c>
      <c r="B8689">
        <v>1</v>
      </c>
      <c r="C8689">
        <v>5</v>
      </c>
      <c r="D8689" s="4">
        <v>46051</v>
      </c>
      <c r="E8689" t="s">
        <v>28</v>
      </c>
      <c r="F8689" t="s">
        <v>8913</v>
      </c>
      <c r="G8689" t="s">
        <v>1610</v>
      </c>
      <c r="H8689" t="s">
        <v>71</v>
      </c>
      <c r="I8689" t="s">
        <v>129</v>
      </c>
      <c r="J8689" t="s">
        <v>58</v>
      </c>
      <c r="K8689" t="s">
        <v>58</v>
      </c>
      <c r="L8689" t="s">
        <v>46</v>
      </c>
      <c r="M8689" t="s">
        <v>2882</v>
      </c>
      <c r="N8689" t="s">
        <v>2985</v>
      </c>
      <c r="O8689">
        <v>48.5</v>
      </c>
      <c r="P8689">
        <v>25.4545454545455</v>
      </c>
      <c r="Q8689">
        <v>161</v>
      </c>
      <c r="R8689">
        <v>186.454545454545</v>
      </c>
      <c r="S8689">
        <v>0</v>
      </c>
      <c r="T8689">
        <v>186.454545454545</v>
      </c>
      <c r="U8689">
        <v>230</v>
      </c>
      <c r="V8689">
        <f>SUMIF(货件明细!K:K,F8689,货件明细!AQ:AQ)</f>
        <v>0</v>
      </c>
      <c r="W8689">
        <f t="shared" si="540"/>
        <v>1</v>
      </c>
      <c r="X8689">
        <f t="shared" si="541"/>
        <v>230</v>
      </c>
      <c r="Y8689">
        <f>SUMIF(货件明细!K:K,F8689,货件明细!I:I)</f>
        <v>0</v>
      </c>
      <c r="Z8689">
        <f t="shared" si="542"/>
        <v>48.5</v>
      </c>
      <c r="AA8689">
        <f>SUMIF(货件明细!K:K,F8689,货件明细!J:J)</f>
        <v>0</v>
      </c>
      <c r="AB8689">
        <f t="shared" si="543"/>
        <v>1</v>
      </c>
    </row>
    <row r="8690" spans="1:28">
      <c r="A8690">
        <v>2026</v>
      </c>
      <c r="B8690">
        <v>1</v>
      </c>
      <c r="C8690">
        <v>5</v>
      </c>
      <c r="D8690" s="4">
        <v>46051</v>
      </c>
      <c r="E8690" t="s">
        <v>28</v>
      </c>
      <c r="F8690" t="s">
        <v>8914</v>
      </c>
      <c r="G8690" t="s">
        <v>372</v>
      </c>
      <c r="H8690" t="s">
        <v>71</v>
      </c>
      <c r="I8690" t="s">
        <v>129</v>
      </c>
      <c r="J8690" t="s">
        <v>58</v>
      </c>
      <c r="K8690" t="s">
        <v>58</v>
      </c>
      <c r="L8690" t="s">
        <v>46</v>
      </c>
      <c r="M8690" t="s">
        <v>2882</v>
      </c>
      <c r="N8690" t="s">
        <v>2985</v>
      </c>
      <c r="O8690">
        <v>48.5</v>
      </c>
      <c r="P8690">
        <v>25.4545454545455</v>
      </c>
      <c r="Q8690">
        <v>170.05</v>
      </c>
      <c r="R8690">
        <v>195.504545454545</v>
      </c>
      <c r="S8690">
        <v>0</v>
      </c>
      <c r="T8690">
        <v>195.504545454545</v>
      </c>
      <c r="U8690">
        <v>230</v>
      </c>
      <c r="V8690">
        <f>SUMIF(货件明细!K:K,F8690,货件明细!AQ:AQ)</f>
        <v>0</v>
      </c>
      <c r="W8690">
        <f t="shared" si="540"/>
        <v>1</v>
      </c>
      <c r="X8690">
        <f t="shared" si="541"/>
        <v>230</v>
      </c>
      <c r="Y8690">
        <f>SUMIF(货件明细!K:K,F8690,货件明细!I:I)</f>
        <v>0</v>
      </c>
      <c r="Z8690">
        <f t="shared" si="542"/>
        <v>48.5</v>
      </c>
      <c r="AA8690">
        <f>SUMIF(货件明细!K:K,F8690,货件明细!J:J)</f>
        <v>0</v>
      </c>
      <c r="AB8690">
        <f t="shared" si="543"/>
        <v>1</v>
      </c>
    </row>
    <row r="8691" spans="1:28">
      <c r="A8691">
        <v>2026</v>
      </c>
      <c r="B8691">
        <v>1</v>
      </c>
      <c r="C8691">
        <v>5</v>
      </c>
      <c r="D8691" s="4">
        <v>46051</v>
      </c>
      <c r="E8691" t="s">
        <v>28</v>
      </c>
      <c r="F8691" t="s">
        <v>8915</v>
      </c>
      <c r="G8691" t="s">
        <v>56</v>
      </c>
      <c r="H8691" t="s">
        <v>44</v>
      </c>
      <c r="I8691" t="s">
        <v>129</v>
      </c>
      <c r="J8691" t="s">
        <v>58</v>
      </c>
      <c r="K8691" t="s">
        <v>58</v>
      </c>
      <c r="L8691" t="s">
        <v>46</v>
      </c>
      <c r="M8691" t="s">
        <v>2882</v>
      </c>
      <c r="N8691" t="s">
        <v>2985</v>
      </c>
      <c r="O8691">
        <v>48.5</v>
      </c>
      <c r="P8691">
        <v>25.5555555555556</v>
      </c>
      <c r="Q8691">
        <v>238.45</v>
      </c>
      <c r="R8691">
        <v>264.005555555556</v>
      </c>
      <c r="S8691">
        <v>0</v>
      </c>
      <c r="T8691">
        <v>264.005555555556</v>
      </c>
      <c r="U8691">
        <v>230</v>
      </c>
      <c r="V8691">
        <f>SUMIF(货件明细!K:K,F8691,货件明细!AQ:AQ)</f>
        <v>0</v>
      </c>
      <c r="W8691">
        <f t="shared" si="540"/>
        <v>1</v>
      </c>
      <c r="X8691">
        <f t="shared" si="541"/>
        <v>230</v>
      </c>
      <c r="Y8691">
        <f>SUMIF(货件明细!K:K,F8691,货件明细!I:I)</f>
        <v>0</v>
      </c>
      <c r="Z8691">
        <f t="shared" si="542"/>
        <v>48.5</v>
      </c>
      <c r="AA8691">
        <f>SUMIF(货件明细!K:K,F8691,货件明细!J:J)</f>
        <v>0</v>
      </c>
      <c r="AB8691">
        <f t="shared" si="543"/>
        <v>1</v>
      </c>
    </row>
    <row r="8692" spans="1:28">
      <c r="A8692">
        <v>2026</v>
      </c>
      <c r="B8692">
        <v>1</v>
      </c>
      <c r="C8692">
        <v>5</v>
      </c>
      <c r="D8692" s="4">
        <v>46051</v>
      </c>
      <c r="E8692" t="s">
        <v>28</v>
      </c>
      <c r="F8692" t="s">
        <v>8916</v>
      </c>
      <c r="G8692" t="s">
        <v>64</v>
      </c>
      <c r="H8692" t="s">
        <v>44</v>
      </c>
      <c r="I8692" t="s">
        <v>41</v>
      </c>
      <c r="J8692" t="s">
        <v>58</v>
      </c>
      <c r="K8692" t="s">
        <v>58</v>
      </c>
      <c r="L8692" t="s">
        <v>46</v>
      </c>
      <c r="M8692" t="s">
        <v>2882</v>
      </c>
      <c r="N8692" t="s">
        <v>2985</v>
      </c>
      <c r="O8692">
        <v>12.4</v>
      </c>
      <c r="P8692">
        <v>12.1739130434783</v>
      </c>
      <c r="Q8692">
        <v>77.3916666666667</v>
      </c>
      <c r="R8692">
        <v>89.5655797101449</v>
      </c>
      <c r="S8692">
        <v>0</v>
      </c>
      <c r="T8692">
        <v>89.5655797101449</v>
      </c>
      <c r="U8692">
        <v>54</v>
      </c>
      <c r="V8692">
        <f>SUMIF(货件明细!K:K,F8692,货件明细!AQ:AQ)</f>
        <v>0</v>
      </c>
      <c r="W8692">
        <f t="shared" si="540"/>
        <v>1</v>
      </c>
      <c r="X8692">
        <f t="shared" si="541"/>
        <v>54</v>
      </c>
      <c r="Y8692">
        <f>SUMIF(货件明细!K:K,F8692,货件明细!I:I)</f>
        <v>0</v>
      </c>
      <c r="Z8692">
        <f t="shared" si="542"/>
        <v>12.4</v>
      </c>
      <c r="AA8692">
        <f>SUMIF(货件明细!K:K,F8692,货件明细!J:J)</f>
        <v>0</v>
      </c>
      <c r="AB8692">
        <f t="shared" si="543"/>
        <v>1</v>
      </c>
    </row>
    <row r="8693" spans="1:28">
      <c r="A8693">
        <v>2026</v>
      </c>
      <c r="B8693">
        <v>1</v>
      </c>
      <c r="C8693">
        <v>5</v>
      </c>
      <c r="D8693" s="4">
        <v>46051</v>
      </c>
      <c r="E8693" t="s">
        <v>28</v>
      </c>
      <c r="F8693" t="s">
        <v>8917</v>
      </c>
      <c r="G8693" t="s">
        <v>105</v>
      </c>
      <c r="H8693" t="s">
        <v>31</v>
      </c>
      <c r="I8693" t="s">
        <v>41</v>
      </c>
      <c r="J8693" t="s">
        <v>58</v>
      </c>
      <c r="K8693" t="s">
        <v>58</v>
      </c>
      <c r="L8693" t="s">
        <v>46</v>
      </c>
      <c r="M8693" t="s">
        <v>2882</v>
      </c>
      <c r="N8693" t="s">
        <v>7978</v>
      </c>
      <c r="O8693">
        <v>12.4</v>
      </c>
      <c r="P8693">
        <v>40</v>
      </c>
      <c r="Q8693">
        <v>107.12</v>
      </c>
      <c r="R8693">
        <v>147.12</v>
      </c>
      <c r="S8693">
        <v>0</v>
      </c>
      <c r="T8693">
        <v>147.12</v>
      </c>
      <c r="U8693">
        <v>56</v>
      </c>
      <c r="V8693">
        <f>SUMIF(货件明细!K:K,F8693,货件明细!AQ:AQ)</f>
        <v>0</v>
      </c>
      <c r="W8693">
        <f t="shared" si="540"/>
        <v>1</v>
      </c>
      <c r="X8693">
        <f t="shared" si="541"/>
        <v>56</v>
      </c>
      <c r="Y8693">
        <f>SUMIF(货件明细!K:K,F8693,货件明细!I:I)</f>
        <v>0</v>
      </c>
      <c r="Z8693">
        <f t="shared" si="542"/>
        <v>12.4</v>
      </c>
      <c r="AA8693">
        <f>SUMIF(货件明细!K:K,F8693,货件明细!J:J)</f>
        <v>0</v>
      </c>
      <c r="AB8693">
        <f t="shared" si="543"/>
        <v>1</v>
      </c>
    </row>
    <row r="8694" spans="1:28">
      <c r="A8694">
        <v>2026</v>
      </c>
      <c r="B8694">
        <v>1</v>
      </c>
      <c r="C8694">
        <v>5</v>
      </c>
      <c r="D8694" s="4">
        <v>46051</v>
      </c>
      <c r="E8694" t="s">
        <v>28</v>
      </c>
      <c r="F8694" t="s">
        <v>8918</v>
      </c>
      <c r="G8694" t="s">
        <v>1610</v>
      </c>
      <c r="H8694" t="s">
        <v>71</v>
      </c>
      <c r="I8694" t="s">
        <v>41</v>
      </c>
      <c r="J8694" t="s">
        <v>58</v>
      </c>
      <c r="K8694" t="s">
        <v>58</v>
      </c>
      <c r="L8694" t="s">
        <v>46</v>
      </c>
      <c r="M8694" t="s">
        <v>2882</v>
      </c>
      <c r="N8694" t="s">
        <v>2985</v>
      </c>
      <c r="O8694">
        <v>12.4</v>
      </c>
      <c r="P8694">
        <v>12.1739130434783</v>
      </c>
      <c r="Q8694">
        <v>48.3</v>
      </c>
      <c r="R8694">
        <v>60.4739130434783</v>
      </c>
      <c r="S8694">
        <v>0</v>
      </c>
      <c r="T8694">
        <v>60.4739130434783</v>
      </c>
      <c r="U8694">
        <v>56</v>
      </c>
      <c r="V8694">
        <f>SUMIF(货件明细!K:K,F8694,货件明细!AQ:AQ)</f>
        <v>0</v>
      </c>
      <c r="W8694">
        <f t="shared" si="540"/>
        <v>1</v>
      </c>
      <c r="X8694">
        <f t="shared" si="541"/>
        <v>56</v>
      </c>
      <c r="Y8694">
        <f>SUMIF(货件明细!K:K,F8694,货件明细!I:I)</f>
        <v>0</v>
      </c>
      <c r="Z8694">
        <f t="shared" si="542"/>
        <v>12.4</v>
      </c>
      <c r="AA8694">
        <f>SUMIF(货件明细!K:K,F8694,货件明细!J:J)</f>
        <v>0</v>
      </c>
      <c r="AB8694">
        <f t="shared" si="543"/>
        <v>1</v>
      </c>
    </row>
    <row r="8695" spans="1:28">
      <c r="A8695">
        <v>2026</v>
      </c>
      <c r="B8695">
        <v>1</v>
      </c>
      <c r="C8695">
        <v>5</v>
      </c>
      <c r="D8695" s="4">
        <v>46051</v>
      </c>
      <c r="E8695" t="s">
        <v>28</v>
      </c>
      <c r="F8695" t="s">
        <v>8919</v>
      </c>
      <c r="G8695" t="s">
        <v>372</v>
      </c>
      <c r="H8695" t="s">
        <v>71</v>
      </c>
      <c r="I8695" t="s">
        <v>41</v>
      </c>
      <c r="J8695" t="s">
        <v>58</v>
      </c>
      <c r="K8695" t="s">
        <v>58</v>
      </c>
      <c r="L8695" t="s">
        <v>46</v>
      </c>
      <c r="M8695" t="s">
        <v>2882</v>
      </c>
      <c r="N8695" t="s">
        <v>2985</v>
      </c>
      <c r="O8695">
        <v>12.4</v>
      </c>
      <c r="P8695">
        <v>12.1739130434783</v>
      </c>
      <c r="Q8695">
        <v>55.1916666666667</v>
      </c>
      <c r="R8695">
        <v>67.3655797101449</v>
      </c>
      <c r="S8695">
        <v>0</v>
      </c>
      <c r="T8695">
        <v>67.3655797101449</v>
      </c>
      <c r="U8695">
        <v>56</v>
      </c>
      <c r="V8695">
        <f>SUMIF(货件明细!K:K,F8695,货件明细!AQ:AQ)</f>
        <v>0</v>
      </c>
      <c r="W8695">
        <f t="shared" si="540"/>
        <v>1</v>
      </c>
      <c r="X8695">
        <f t="shared" si="541"/>
        <v>56</v>
      </c>
      <c r="Y8695">
        <f>SUMIF(货件明细!K:K,F8695,货件明细!I:I)</f>
        <v>0</v>
      </c>
      <c r="Z8695">
        <f t="shared" si="542"/>
        <v>12.4</v>
      </c>
      <c r="AA8695">
        <f>SUMIF(货件明细!K:K,F8695,货件明细!J:J)</f>
        <v>0</v>
      </c>
      <c r="AB8695">
        <f t="shared" si="543"/>
        <v>1</v>
      </c>
    </row>
    <row r="8696" spans="1:28">
      <c r="A8696">
        <v>2026</v>
      </c>
      <c r="B8696">
        <v>1</v>
      </c>
      <c r="C8696">
        <v>5</v>
      </c>
      <c r="D8696" s="4">
        <v>46051</v>
      </c>
      <c r="E8696" t="s">
        <v>28</v>
      </c>
      <c r="F8696" t="s">
        <v>8920</v>
      </c>
      <c r="G8696" t="s">
        <v>56</v>
      </c>
      <c r="H8696" t="s">
        <v>44</v>
      </c>
      <c r="I8696" t="s">
        <v>41</v>
      </c>
      <c r="J8696" t="s">
        <v>58</v>
      </c>
      <c r="K8696" t="s">
        <v>58</v>
      </c>
      <c r="L8696" t="s">
        <v>46</v>
      </c>
      <c r="M8696" t="s">
        <v>2882</v>
      </c>
      <c r="N8696" t="s">
        <v>2985</v>
      </c>
      <c r="O8696">
        <v>12.4</v>
      </c>
      <c r="P8696">
        <v>12.1739130434783</v>
      </c>
      <c r="Q8696">
        <v>75.3</v>
      </c>
      <c r="R8696">
        <v>87.4739130434783</v>
      </c>
      <c r="S8696">
        <v>0</v>
      </c>
      <c r="T8696">
        <v>87.4739130434783</v>
      </c>
      <c r="U8696">
        <v>56</v>
      </c>
      <c r="V8696">
        <f>SUMIF(货件明细!K:K,F8696,货件明细!AQ:AQ)</f>
        <v>0</v>
      </c>
      <c r="W8696">
        <f t="shared" si="540"/>
        <v>1</v>
      </c>
      <c r="X8696">
        <f t="shared" si="541"/>
        <v>56</v>
      </c>
      <c r="Y8696">
        <f>SUMIF(货件明细!K:K,F8696,货件明细!I:I)</f>
        <v>0</v>
      </c>
      <c r="Z8696">
        <f t="shared" si="542"/>
        <v>12.4</v>
      </c>
      <c r="AA8696">
        <f>SUMIF(货件明细!K:K,F8696,货件明细!J:J)</f>
        <v>0</v>
      </c>
      <c r="AB8696">
        <f t="shared" si="543"/>
        <v>1</v>
      </c>
    </row>
    <row r="8697" spans="1:28">
      <c r="A8697">
        <v>2026</v>
      </c>
      <c r="B8697">
        <v>1</v>
      </c>
      <c r="C8697">
        <v>5</v>
      </c>
      <c r="D8697" s="4">
        <v>46051</v>
      </c>
      <c r="E8697" t="s">
        <v>28</v>
      </c>
      <c r="F8697" t="s">
        <v>8921</v>
      </c>
      <c r="G8697" t="s">
        <v>56</v>
      </c>
      <c r="H8697" t="s">
        <v>44</v>
      </c>
      <c r="I8697" t="s">
        <v>80</v>
      </c>
      <c r="J8697" t="s">
        <v>58</v>
      </c>
      <c r="K8697" t="s">
        <v>58</v>
      </c>
      <c r="L8697" t="s">
        <v>46</v>
      </c>
      <c r="M8697" t="s">
        <v>2882</v>
      </c>
      <c r="N8697" t="s">
        <v>2985</v>
      </c>
      <c r="O8697">
        <v>16.7</v>
      </c>
      <c r="P8697">
        <v>12.1739130434783</v>
      </c>
      <c r="Q8697">
        <v>75.3</v>
      </c>
      <c r="R8697">
        <v>87.4739130434783</v>
      </c>
      <c r="S8697">
        <v>0</v>
      </c>
      <c r="T8697">
        <v>87.4739130434783</v>
      </c>
      <c r="U8697">
        <v>76</v>
      </c>
      <c r="V8697">
        <f>SUMIF(货件明细!K:K,F8697,货件明细!AQ:AQ)</f>
        <v>0</v>
      </c>
      <c r="W8697">
        <f t="shared" si="540"/>
        <v>1</v>
      </c>
      <c r="X8697">
        <f t="shared" si="541"/>
        <v>76</v>
      </c>
      <c r="Y8697">
        <f>SUMIF(货件明细!K:K,F8697,货件明细!I:I)</f>
        <v>0</v>
      </c>
      <c r="Z8697">
        <f t="shared" si="542"/>
        <v>16.7</v>
      </c>
      <c r="AA8697">
        <f>SUMIF(货件明细!K:K,F8697,货件明细!J:J)</f>
        <v>0</v>
      </c>
      <c r="AB8697">
        <f t="shared" si="543"/>
        <v>1</v>
      </c>
    </row>
    <row r="8698" spans="1:28">
      <c r="A8698">
        <v>2026</v>
      </c>
      <c r="B8698">
        <v>1</v>
      </c>
      <c r="C8698">
        <v>5</v>
      </c>
      <c r="D8698" s="4">
        <v>46051</v>
      </c>
      <c r="E8698" t="s">
        <v>28</v>
      </c>
      <c r="F8698" t="s">
        <v>8922</v>
      </c>
      <c r="G8698" t="s">
        <v>1610</v>
      </c>
      <c r="H8698" t="s">
        <v>71</v>
      </c>
      <c r="I8698" t="s">
        <v>80</v>
      </c>
      <c r="J8698" t="s">
        <v>58</v>
      </c>
      <c r="K8698" t="s">
        <v>58</v>
      </c>
      <c r="L8698" t="s">
        <v>46</v>
      </c>
      <c r="M8698" t="s">
        <v>2882</v>
      </c>
      <c r="N8698" t="s">
        <v>2985</v>
      </c>
      <c r="O8698">
        <v>16.7</v>
      </c>
      <c r="P8698">
        <v>12.1739130434783</v>
      </c>
      <c r="Q8698">
        <v>48.3</v>
      </c>
      <c r="R8698">
        <v>60.4739130434783</v>
      </c>
      <c r="S8698">
        <v>0</v>
      </c>
      <c r="T8698">
        <v>60.4739130434783</v>
      </c>
      <c r="U8698">
        <v>76</v>
      </c>
      <c r="V8698">
        <f>SUMIF(货件明细!K:K,F8698,货件明细!AQ:AQ)</f>
        <v>0</v>
      </c>
      <c r="W8698">
        <f t="shared" si="540"/>
        <v>1</v>
      </c>
      <c r="X8698">
        <f t="shared" si="541"/>
        <v>76</v>
      </c>
      <c r="Y8698">
        <f>SUMIF(货件明细!K:K,F8698,货件明细!I:I)</f>
        <v>0</v>
      </c>
      <c r="Z8698">
        <f t="shared" si="542"/>
        <v>16.7</v>
      </c>
      <c r="AA8698">
        <f>SUMIF(货件明细!K:K,F8698,货件明细!J:J)</f>
        <v>0</v>
      </c>
      <c r="AB8698">
        <f t="shared" si="543"/>
        <v>1</v>
      </c>
    </row>
    <row r="8699" spans="1:28">
      <c r="A8699">
        <v>2026</v>
      </c>
      <c r="B8699">
        <v>1</v>
      </c>
      <c r="C8699">
        <v>5</v>
      </c>
      <c r="D8699" s="4">
        <v>46051</v>
      </c>
      <c r="E8699" t="s">
        <v>28</v>
      </c>
      <c r="F8699" t="s">
        <v>8923</v>
      </c>
      <c r="G8699" t="s">
        <v>372</v>
      </c>
      <c r="H8699" t="s">
        <v>71</v>
      </c>
      <c r="I8699" t="s">
        <v>80</v>
      </c>
      <c r="J8699" t="s">
        <v>58</v>
      </c>
      <c r="K8699" t="s">
        <v>58</v>
      </c>
      <c r="L8699" t="s">
        <v>46</v>
      </c>
      <c r="M8699" t="s">
        <v>2882</v>
      </c>
      <c r="N8699" t="s">
        <v>2985</v>
      </c>
      <c r="O8699">
        <v>16.7</v>
      </c>
      <c r="P8699">
        <v>12.1739130434783</v>
      </c>
      <c r="Q8699">
        <v>55.1916666666667</v>
      </c>
      <c r="R8699">
        <v>67.3655797101449</v>
      </c>
      <c r="S8699">
        <v>0</v>
      </c>
      <c r="T8699">
        <v>67.3655797101449</v>
      </c>
      <c r="U8699">
        <v>76</v>
      </c>
      <c r="V8699">
        <f>SUMIF(货件明细!K:K,F8699,货件明细!AQ:AQ)</f>
        <v>0</v>
      </c>
      <c r="W8699">
        <f t="shared" si="540"/>
        <v>1</v>
      </c>
      <c r="X8699">
        <f t="shared" si="541"/>
        <v>76</v>
      </c>
      <c r="Y8699">
        <f>SUMIF(货件明细!K:K,F8699,货件明细!I:I)</f>
        <v>0</v>
      </c>
      <c r="Z8699">
        <f t="shared" si="542"/>
        <v>16.7</v>
      </c>
      <c r="AA8699">
        <f>SUMIF(货件明细!K:K,F8699,货件明细!J:J)</f>
        <v>0</v>
      </c>
      <c r="AB8699">
        <f t="shared" si="543"/>
        <v>1</v>
      </c>
    </row>
    <row r="8700" spans="1:28">
      <c r="A8700">
        <v>2026</v>
      </c>
      <c r="B8700">
        <v>1</v>
      </c>
      <c r="C8700">
        <v>5</v>
      </c>
      <c r="D8700" s="4">
        <v>46051</v>
      </c>
      <c r="E8700" t="s">
        <v>28</v>
      </c>
      <c r="F8700" t="s">
        <v>8924</v>
      </c>
      <c r="G8700" t="s">
        <v>105</v>
      </c>
      <c r="H8700" t="s">
        <v>31</v>
      </c>
      <c r="I8700" t="s">
        <v>80</v>
      </c>
      <c r="J8700" t="s">
        <v>58</v>
      </c>
      <c r="K8700" t="s">
        <v>58</v>
      </c>
      <c r="L8700" t="s">
        <v>46</v>
      </c>
      <c r="M8700" t="s">
        <v>2882</v>
      </c>
      <c r="N8700" t="s">
        <v>7978</v>
      </c>
      <c r="O8700">
        <v>16.7</v>
      </c>
      <c r="P8700">
        <v>40</v>
      </c>
      <c r="Q8700">
        <v>140.08</v>
      </c>
      <c r="R8700">
        <v>180.08</v>
      </c>
      <c r="S8700">
        <v>0</v>
      </c>
      <c r="T8700">
        <v>180.08</v>
      </c>
      <c r="U8700">
        <v>76</v>
      </c>
      <c r="V8700">
        <f>SUMIF(货件明细!K:K,F8700,货件明细!AQ:AQ)</f>
        <v>0</v>
      </c>
      <c r="W8700">
        <f t="shared" si="540"/>
        <v>1</v>
      </c>
      <c r="X8700">
        <f t="shared" si="541"/>
        <v>76</v>
      </c>
      <c r="Y8700">
        <f>SUMIF(货件明细!K:K,F8700,货件明细!I:I)</f>
        <v>0</v>
      </c>
      <c r="Z8700">
        <f t="shared" si="542"/>
        <v>16.7</v>
      </c>
      <c r="AA8700">
        <f>SUMIF(货件明细!K:K,F8700,货件明细!J:J)</f>
        <v>0</v>
      </c>
      <c r="AB8700">
        <f t="shared" si="543"/>
        <v>1</v>
      </c>
    </row>
    <row r="8701" spans="1:28">
      <c r="A8701">
        <v>2026</v>
      </c>
      <c r="B8701">
        <v>1</v>
      </c>
      <c r="C8701">
        <v>5</v>
      </c>
      <c r="D8701" s="4">
        <v>46051</v>
      </c>
      <c r="E8701" t="s">
        <v>28</v>
      </c>
      <c r="F8701" t="s">
        <v>8925</v>
      </c>
      <c r="G8701" t="s">
        <v>64</v>
      </c>
      <c r="H8701" t="s">
        <v>44</v>
      </c>
      <c r="I8701" t="s">
        <v>80</v>
      </c>
      <c r="J8701" t="s">
        <v>58</v>
      </c>
      <c r="K8701" t="s">
        <v>58</v>
      </c>
      <c r="L8701" t="s">
        <v>46</v>
      </c>
      <c r="M8701" t="s">
        <v>2882</v>
      </c>
      <c r="N8701" t="s">
        <v>2985</v>
      </c>
      <c r="O8701">
        <v>16.7</v>
      </c>
      <c r="P8701">
        <v>12.1739130434783</v>
      </c>
      <c r="Q8701">
        <v>77.3916666666667</v>
      </c>
      <c r="R8701">
        <v>89.5655797101449</v>
      </c>
      <c r="S8701">
        <v>0</v>
      </c>
      <c r="T8701">
        <v>89.5655797101449</v>
      </c>
      <c r="U8701">
        <v>76</v>
      </c>
      <c r="V8701">
        <f>SUMIF(货件明细!K:K,F8701,货件明细!AQ:AQ)</f>
        <v>0</v>
      </c>
      <c r="W8701">
        <f t="shared" si="540"/>
        <v>1</v>
      </c>
      <c r="X8701">
        <f t="shared" si="541"/>
        <v>76</v>
      </c>
      <c r="Y8701">
        <f>SUMIF(货件明细!K:K,F8701,货件明细!I:I)</f>
        <v>0</v>
      </c>
      <c r="Z8701">
        <f t="shared" si="542"/>
        <v>16.7</v>
      </c>
      <c r="AA8701">
        <f>SUMIF(货件明细!K:K,F8701,货件明细!J:J)</f>
        <v>0</v>
      </c>
      <c r="AB8701">
        <f t="shared" si="543"/>
        <v>1</v>
      </c>
    </row>
    <row r="8702" spans="1:28">
      <c r="A8702">
        <v>2026</v>
      </c>
      <c r="B8702">
        <v>1</v>
      </c>
      <c r="C8702">
        <v>5</v>
      </c>
      <c r="D8702" s="4">
        <v>46051</v>
      </c>
      <c r="E8702" t="s">
        <v>28</v>
      </c>
      <c r="F8702" t="s">
        <v>8926</v>
      </c>
      <c r="G8702" t="s">
        <v>56</v>
      </c>
      <c r="H8702" t="s">
        <v>44</v>
      </c>
      <c r="I8702" t="s">
        <v>32</v>
      </c>
      <c r="J8702" t="s">
        <v>58</v>
      </c>
      <c r="K8702" t="s">
        <v>58</v>
      </c>
      <c r="L8702" t="s">
        <v>46</v>
      </c>
      <c r="M8702" t="s">
        <v>2882</v>
      </c>
      <c r="N8702" t="s">
        <v>2985</v>
      </c>
      <c r="O8702">
        <v>10.6</v>
      </c>
      <c r="P8702">
        <v>12.1739130434783</v>
      </c>
      <c r="Q8702">
        <v>75.3</v>
      </c>
      <c r="R8702">
        <v>87.4739130434783</v>
      </c>
      <c r="S8702">
        <v>0</v>
      </c>
      <c r="T8702">
        <v>87.4739130434783</v>
      </c>
      <c r="U8702">
        <v>42</v>
      </c>
      <c r="V8702">
        <f>SUMIF(货件明细!K:K,F8702,货件明细!AQ:AQ)</f>
        <v>0</v>
      </c>
      <c r="W8702">
        <f t="shared" si="540"/>
        <v>1</v>
      </c>
      <c r="X8702">
        <f t="shared" si="541"/>
        <v>42</v>
      </c>
      <c r="Y8702">
        <f>SUMIF(货件明细!K:K,F8702,货件明细!I:I)</f>
        <v>0</v>
      </c>
      <c r="Z8702">
        <f t="shared" si="542"/>
        <v>10.6</v>
      </c>
      <c r="AA8702">
        <f>SUMIF(货件明细!K:K,F8702,货件明细!J:J)</f>
        <v>0</v>
      </c>
      <c r="AB8702">
        <f t="shared" si="543"/>
        <v>1</v>
      </c>
    </row>
    <row r="8703" spans="1:28">
      <c r="A8703">
        <v>2026</v>
      </c>
      <c r="B8703">
        <v>1</v>
      </c>
      <c r="C8703">
        <v>5</v>
      </c>
      <c r="D8703" s="4">
        <v>46051</v>
      </c>
      <c r="E8703" t="s">
        <v>28</v>
      </c>
      <c r="F8703" t="s">
        <v>8927</v>
      </c>
      <c r="G8703" t="s">
        <v>64</v>
      </c>
      <c r="H8703" t="s">
        <v>44</v>
      </c>
      <c r="I8703" t="s">
        <v>32</v>
      </c>
      <c r="J8703" t="s">
        <v>58</v>
      </c>
      <c r="K8703" t="s">
        <v>58</v>
      </c>
      <c r="L8703" t="s">
        <v>46</v>
      </c>
      <c r="M8703" t="s">
        <v>2882</v>
      </c>
      <c r="N8703" t="s">
        <v>2985</v>
      </c>
      <c r="O8703">
        <v>10.6</v>
      </c>
      <c r="P8703">
        <v>12.1739130434783</v>
      </c>
      <c r="Q8703">
        <v>77.3916666666667</v>
      </c>
      <c r="R8703">
        <v>89.5655797101449</v>
      </c>
      <c r="S8703">
        <v>0</v>
      </c>
      <c r="T8703">
        <v>89.5655797101449</v>
      </c>
      <c r="U8703">
        <v>42</v>
      </c>
      <c r="V8703">
        <f>SUMIF(货件明细!K:K,F8703,货件明细!AQ:AQ)</f>
        <v>0</v>
      </c>
      <c r="W8703">
        <f t="shared" ref="W8703:W8766" si="544">IF(V8703=U8703,0,1)</f>
        <v>1</v>
      </c>
      <c r="X8703">
        <f t="shared" ref="X8703:X8766" si="545">U8703</f>
        <v>42</v>
      </c>
      <c r="Y8703">
        <f>SUMIF(货件明细!K:K,F8703,货件明细!I:I)</f>
        <v>0</v>
      </c>
      <c r="Z8703">
        <f t="shared" ref="Z8703:Z8766" si="546">O8703-Y8703</f>
        <v>10.6</v>
      </c>
      <c r="AA8703">
        <f>SUMIF(货件明细!K:K,F8703,货件明细!J:J)</f>
        <v>0</v>
      </c>
      <c r="AB8703">
        <f t="shared" ref="AB8703:AB8766" si="547">IF(T8703=AA8703,0,1)</f>
        <v>1</v>
      </c>
    </row>
    <row r="8704" spans="1:28">
      <c r="A8704">
        <v>2026</v>
      </c>
      <c r="B8704">
        <v>1</v>
      </c>
      <c r="C8704">
        <v>5</v>
      </c>
      <c r="D8704" s="4">
        <v>46051</v>
      </c>
      <c r="E8704" t="s">
        <v>28</v>
      </c>
      <c r="F8704" t="s">
        <v>8928</v>
      </c>
      <c r="G8704" t="s">
        <v>1610</v>
      </c>
      <c r="H8704" t="s">
        <v>71</v>
      </c>
      <c r="I8704" t="s">
        <v>32</v>
      </c>
      <c r="J8704" t="s">
        <v>58</v>
      </c>
      <c r="K8704" t="s">
        <v>58</v>
      </c>
      <c r="L8704" t="s">
        <v>46</v>
      </c>
      <c r="M8704" t="s">
        <v>2882</v>
      </c>
      <c r="N8704" t="s">
        <v>2985</v>
      </c>
      <c r="O8704">
        <v>10.6</v>
      </c>
      <c r="P8704">
        <v>12.1739130434783</v>
      </c>
      <c r="Q8704">
        <v>48.3</v>
      </c>
      <c r="R8704">
        <v>60.4739130434783</v>
      </c>
      <c r="S8704">
        <v>0</v>
      </c>
      <c r="T8704">
        <v>60.4739130434783</v>
      </c>
      <c r="U8704">
        <v>42</v>
      </c>
      <c r="V8704">
        <f>SUMIF(货件明细!K:K,F8704,货件明细!AQ:AQ)</f>
        <v>0</v>
      </c>
      <c r="W8704">
        <f t="shared" si="544"/>
        <v>1</v>
      </c>
      <c r="X8704">
        <f t="shared" si="545"/>
        <v>42</v>
      </c>
      <c r="Y8704">
        <f>SUMIF(货件明细!K:K,F8704,货件明细!I:I)</f>
        <v>0</v>
      </c>
      <c r="Z8704">
        <f t="shared" si="546"/>
        <v>10.6</v>
      </c>
      <c r="AA8704">
        <f>SUMIF(货件明细!K:K,F8704,货件明细!J:J)</f>
        <v>0</v>
      </c>
      <c r="AB8704">
        <f t="shared" si="547"/>
        <v>1</v>
      </c>
    </row>
    <row r="8705" spans="1:28">
      <c r="A8705">
        <v>2026</v>
      </c>
      <c r="B8705">
        <v>1</v>
      </c>
      <c r="C8705">
        <v>5</v>
      </c>
      <c r="D8705" s="4">
        <v>46051</v>
      </c>
      <c r="E8705" t="s">
        <v>28</v>
      </c>
      <c r="F8705" t="s">
        <v>8929</v>
      </c>
      <c r="G8705" t="s">
        <v>372</v>
      </c>
      <c r="H8705" t="s">
        <v>71</v>
      </c>
      <c r="I8705" t="s">
        <v>32</v>
      </c>
      <c r="J8705" t="s">
        <v>58</v>
      </c>
      <c r="K8705" t="s">
        <v>58</v>
      </c>
      <c r="L8705" t="s">
        <v>46</v>
      </c>
      <c r="M8705" t="s">
        <v>2882</v>
      </c>
      <c r="N8705" t="s">
        <v>2985</v>
      </c>
      <c r="O8705">
        <v>10.6</v>
      </c>
      <c r="P8705">
        <v>12.1739130434783</v>
      </c>
      <c r="Q8705">
        <v>55.1916666666667</v>
      </c>
      <c r="R8705">
        <v>67.3655797101449</v>
      </c>
      <c r="S8705">
        <v>0</v>
      </c>
      <c r="T8705">
        <v>67.3655797101449</v>
      </c>
      <c r="U8705">
        <v>42</v>
      </c>
      <c r="V8705">
        <f>SUMIF(货件明细!K:K,F8705,货件明细!AQ:AQ)</f>
        <v>0</v>
      </c>
      <c r="W8705">
        <f t="shared" si="544"/>
        <v>1</v>
      </c>
      <c r="X8705">
        <f t="shared" si="545"/>
        <v>42</v>
      </c>
      <c r="Y8705">
        <f>SUMIF(货件明细!K:K,F8705,货件明细!I:I)</f>
        <v>0</v>
      </c>
      <c r="Z8705">
        <f t="shared" si="546"/>
        <v>10.6</v>
      </c>
      <c r="AA8705">
        <f>SUMIF(货件明细!K:K,F8705,货件明细!J:J)</f>
        <v>0</v>
      </c>
      <c r="AB8705">
        <f t="shared" si="547"/>
        <v>1</v>
      </c>
    </row>
    <row r="8706" spans="1:28">
      <c r="A8706">
        <v>2026</v>
      </c>
      <c r="B8706">
        <v>1</v>
      </c>
      <c r="C8706">
        <v>5</v>
      </c>
      <c r="D8706" s="4">
        <v>46051</v>
      </c>
      <c r="E8706" t="s">
        <v>28</v>
      </c>
      <c r="F8706" t="s">
        <v>8930</v>
      </c>
      <c r="G8706" t="s">
        <v>105</v>
      </c>
      <c r="H8706" t="s">
        <v>31</v>
      </c>
      <c r="I8706" t="s">
        <v>32</v>
      </c>
      <c r="J8706" t="s">
        <v>58</v>
      </c>
      <c r="K8706" t="s">
        <v>58</v>
      </c>
      <c r="L8706" t="s">
        <v>46</v>
      </c>
      <c r="M8706" t="s">
        <v>2882</v>
      </c>
      <c r="N8706" t="s">
        <v>7978</v>
      </c>
      <c r="O8706">
        <v>10.6</v>
      </c>
      <c r="P8706">
        <v>40</v>
      </c>
      <c r="Q8706">
        <v>90.64</v>
      </c>
      <c r="R8706">
        <v>130.64</v>
      </c>
      <c r="S8706">
        <v>0</v>
      </c>
      <c r="T8706">
        <v>130.64</v>
      </c>
      <c r="U8706">
        <v>42</v>
      </c>
      <c r="V8706">
        <f>SUMIF(货件明细!K:K,F8706,货件明细!AQ:AQ)</f>
        <v>0</v>
      </c>
      <c r="W8706">
        <f t="shared" si="544"/>
        <v>1</v>
      </c>
      <c r="X8706">
        <f t="shared" si="545"/>
        <v>42</v>
      </c>
      <c r="Y8706">
        <f>SUMIF(货件明细!K:K,F8706,货件明细!I:I)</f>
        <v>0</v>
      </c>
      <c r="Z8706">
        <f t="shared" si="546"/>
        <v>10.6</v>
      </c>
      <c r="AA8706">
        <f>SUMIF(货件明细!K:K,F8706,货件明细!J:J)</f>
        <v>0</v>
      </c>
      <c r="AB8706">
        <f t="shared" si="547"/>
        <v>1</v>
      </c>
    </row>
    <row r="8707" spans="1:28">
      <c r="A8707">
        <v>2026</v>
      </c>
      <c r="B8707">
        <v>1</v>
      </c>
      <c r="C8707">
        <v>5</v>
      </c>
      <c r="D8707" s="4">
        <v>46051</v>
      </c>
      <c r="E8707" t="s">
        <v>28</v>
      </c>
      <c r="F8707" t="s">
        <v>8931</v>
      </c>
      <c r="G8707" t="s">
        <v>1610</v>
      </c>
      <c r="H8707" t="s">
        <v>71</v>
      </c>
      <c r="I8707" t="s">
        <v>129</v>
      </c>
      <c r="J8707" t="s">
        <v>58</v>
      </c>
      <c r="K8707" t="s">
        <v>58</v>
      </c>
      <c r="L8707" t="s">
        <v>46</v>
      </c>
      <c r="M8707" t="s">
        <v>2882</v>
      </c>
      <c r="N8707" t="s">
        <v>2985</v>
      </c>
      <c r="O8707">
        <v>18.5</v>
      </c>
      <c r="P8707">
        <v>12.1739130434783</v>
      </c>
      <c r="Q8707">
        <v>48.3</v>
      </c>
      <c r="R8707">
        <v>60.4739130434783</v>
      </c>
      <c r="S8707">
        <v>0</v>
      </c>
      <c r="T8707">
        <v>60.4739130434783</v>
      </c>
      <c r="U8707">
        <v>106</v>
      </c>
      <c r="V8707">
        <f>SUMIF(货件明细!K:K,F8707,货件明细!AQ:AQ)</f>
        <v>0</v>
      </c>
      <c r="W8707">
        <f t="shared" si="544"/>
        <v>1</v>
      </c>
      <c r="X8707">
        <f t="shared" si="545"/>
        <v>106</v>
      </c>
      <c r="Y8707">
        <f>SUMIF(货件明细!K:K,F8707,货件明细!I:I)</f>
        <v>0</v>
      </c>
      <c r="Z8707">
        <f t="shared" si="546"/>
        <v>18.5</v>
      </c>
      <c r="AA8707">
        <f>SUMIF(货件明细!K:K,F8707,货件明细!J:J)</f>
        <v>0</v>
      </c>
      <c r="AB8707">
        <f t="shared" si="547"/>
        <v>1</v>
      </c>
    </row>
    <row r="8708" spans="1:28">
      <c r="A8708">
        <v>2026</v>
      </c>
      <c r="B8708">
        <v>1</v>
      </c>
      <c r="C8708">
        <v>5</v>
      </c>
      <c r="D8708" s="4">
        <v>46051</v>
      </c>
      <c r="E8708" t="s">
        <v>28</v>
      </c>
      <c r="F8708" t="s">
        <v>8932</v>
      </c>
      <c r="G8708" t="s">
        <v>105</v>
      </c>
      <c r="H8708" t="s">
        <v>31</v>
      </c>
      <c r="I8708" t="s">
        <v>129</v>
      </c>
      <c r="J8708" t="s">
        <v>58</v>
      </c>
      <c r="K8708" t="s">
        <v>58</v>
      </c>
      <c r="L8708" t="s">
        <v>46</v>
      </c>
      <c r="M8708" t="s">
        <v>2882</v>
      </c>
      <c r="N8708" t="s">
        <v>7978</v>
      </c>
      <c r="O8708">
        <v>18.5</v>
      </c>
      <c r="P8708">
        <v>40</v>
      </c>
      <c r="Q8708">
        <v>148.32</v>
      </c>
      <c r="R8708">
        <v>188.32</v>
      </c>
      <c r="S8708">
        <v>0</v>
      </c>
      <c r="T8708">
        <v>188.32</v>
      </c>
      <c r="U8708">
        <v>106</v>
      </c>
      <c r="V8708">
        <f>SUMIF(货件明细!K:K,F8708,货件明细!AQ:AQ)</f>
        <v>0</v>
      </c>
      <c r="W8708">
        <f t="shared" si="544"/>
        <v>1</v>
      </c>
      <c r="X8708">
        <f t="shared" si="545"/>
        <v>106</v>
      </c>
      <c r="Y8708">
        <f>SUMIF(货件明细!K:K,F8708,货件明细!I:I)</f>
        <v>0</v>
      </c>
      <c r="Z8708">
        <f t="shared" si="546"/>
        <v>18.5</v>
      </c>
      <c r="AA8708">
        <f>SUMIF(货件明细!K:K,F8708,货件明细!J:J)</f>
        <v>0</v>
      </c>
      <c r="AB8708">
        <f t="shared" si="547"/>
        <v>1</v>
      </c>
    </row>
    <row r="8709" spans="1:28">
      <c r="A8709">
        <v>2026</v>
      </c>
      <c r="B8709">
        <v>1</v>
      </c>
      <c r="C8709">
        <v>5</v>
      </c>
      <c r="D8709" s="4">
        <v>46051</v>
      </c>
      <c r="E8709" t="s">
        <v>28</v>
      </c>
      <c r="F8709" t="s">
        <v>8933</v>
      </c>
      <c r="G8709" t="s">
        <v>56</v>
      </c>
      <c r="H8709" t="s">
        <v>44</v>
      </c>
      <c r="I8709" t="s">
        <v>129</v>
      </c>
      <c r="J8709" t="s">
        <v>58</v>
      </c>
      <c r="K8709" t="s">
        <v>58</v>
      </c>
      <c r="L8709" t="s">
        <v>46</v>
      </c>
      <c r="M8709" t="s">
        <v>2882</v>
      </c>
      <c r="N8709" t="s">
        <v>2985</v>
      </c>
      <c r="O8709">
        <v>18.5</v>
      </c>
      <c r="P8709">
        <v>12.1739130434783</v>
      </c>
      <c r="Q8709">
        <v>75.3</v>
      </c>
      <c r="R8709">
        <v>87.4739130434783</v>
      </c>
      <c r="S8709">
        <v>0</v>
      </c>
      <c r="T8709">
        <v>87.4739130434783</v>
      </c>
      <c r="U8709">
        <v>106</v>
      </c>
      <c r="V8709">
        <f>SUMIF(货件明细!K:K,F8709,货件明细!AQ:AQ)</f>
        <v>0</v>
      </c>
      <c r="W8709">
        <f t="shared" si="544"/>
        <v>1</v>
      </c>
      <c r="X8709">
        <f t="shared" si="545"/>
        <v>106</v>
      </c>
      <c r="Y8709">
        <f>SUMIF(货件明细!K:K,F8709,货件明细!I:I)</f>
        <v>0</v>
      </c>
      <c r="Z8709">
        <f t="shared" si="546"/>
        <v>18.5</v>
      </c>
      <c r="AA8709">
        <f>SUMIF(货件明细!K:K,F8709,货件明细!J:J)</f>
        <v>0</v>
      </c>
      <c r="AB8709">
        <f t="shared" si="547"/>
        <v>1</v>
      </c>
    </row>
    <row r="8710" spans="1:28">
      <c r="A8710">
        <v>2026</v>
      </c>
      <c r="B8710">
        <v>1</v>
      </c>
      <c r="C8710">
        <v>5</v>
      </c>
      <c r="D8710" s="4">
        <v>46051</v>
      </c>
      <c r="E8710" t="s">
        <v>28</v>
      </c>
      <c r="F8710" t="s">
        <v>8934</v>
      </c>
      <c r="G8710" t="s">
        <v>64</v>
      </c>
      <c r="H8710" t="s">
        <v>44</v>
      </c>
      <c r="I8710" t="s">
        <v>129</v>
      </c>
      <c r="J8710" t="s">
        <v>58</v>
      </c>
      <c r="K8710" t="s">
        <v>58</v>
      </c>
      <c r="L8710" t="s">
        <v>46</v>
      </c>
      <c r="M8710" t="s">
        <v>2882</v>
      </c>
      <c r="N8710" t="s">
        <v>2985</v>
      </c>
      <c r="O8710">
        <v>18.5</v>
      </c>
      <c r="P8710">
        <v>12.1739130434783</v>
      </c>
      <c r="Q8710">
        <v>77.3916666666667</v>
      </c>
      <c r="R8710">
        <v>89.5655797101449</v>
      </c>
      <c r="S8710">
        <v>0</v>
      </c>
      <c r="T8710">
        <v>89.5655797101449</v>
      </c>
      <c r="U8710">
        <v>106</v>
      </c>
      <c r="V8710">
        <f>SUMIF(货件明细!K:K,F8710,货件明细!AQ:AQ)</f>
        <v>0</v>
      </c>
      <c r="W8710">
        <f t="shared" si="544"/>
        <v>1</v>
      </c>
      <c r="X8710">
        <f t="shared" si="545"/>
        <v>106</v>
      </c>
      <c r="Y8710">
        <f>SUMIF(货件明细!K:K,F8710,货件明细!I:I)</f>
        <v>0</v>
      </c>
      <c r="Z8710">
        <f t="shared" si="546"/>
        <v>18.5</v>
      </c>
      <c r="AA8710">
        <f>SUMIF(货件明细!K:K,F8710,货件明细!J:J)</f>
        <v>0</v>
      </c>
      <c r="AB8710">
        <f t="shared" si="547"/>
        <v>1</v>
      </c>
    </row>
    <row r="8711" spans="1:28">
      <c r="A8711">
        <v>2026</v>
      </c>
      <c r="B8711">
        <v>1</v>
      </c>
      <c r="C8711">
        <v>5</v>
      </c>
      <c r="D8711" s="4">
        <v>46051</v>
      </c>
      <c r="E8711" t="s">
        <v>28</v>
      </c>
      <c r="F8711" t="s">
        <v>8935</v>
      </c>
      <c r="G8711" t="s">
        <v>372</v>
      </c>
      <c r="H8711" t="s">
        <v>71</v>
      </c>
      <c r="I8711" t="s">
        <v>129</v>
      </c>
      <c r="J8711" t="s">
        <v>58</v>
      </c>
      <c r="K8711" t="s">
        <v>58</v>
      </c>
      <c r="L8711" t="s">
        <v>46</v>
      </c>
      <c r="M8711" t="s">
        <v>2882</v>
      </c>
      <c r="N8711" t="s">
        <v>2985</v>
      </c>
      <c r="O8711">
        <v>18.5</v>
      </c>
      <c r="P8711">
        <v>12.1739130434783</v>
      </c>
      <c r="Q8711">
        <v>55.1916666666667</v>
      </c>
      <c r="R8711">
        <v>67.3655797101449</v>
      </c>
      <c r="S8711">
        <v>0</v>
      </c>
      <c r="T8711">
        <v>67.3655797101449</v>
      </c>
      <c r="U8711">
        <v>106</v>
      </c>
      <c r="V8711">
        <f>SUMIF(货件明细!K:K,F8711,货件明细!AQ:AQ)</f>
        <v>0</v>
      </c>
      <c r="W8711">
        <f t="shared" si="544"/>
        <v>1</v>
      </c>
      <c r="X8711">
        <f t="shared" si="545"/>
        <v>106</v>
      </c>
      <c r="Y8711">
        <f>SUMIF(货件明细!K:K,F8711,货件明细!I:I)</f>
        <v>0</v>
      </c>
      <c r="Z8711">
        <f t="shared" si="546"/>
        <v>18.5</v>
      </c>
      <c r="AA8711">
        <f>SUMIF(货件明细!K:K,F8711,货件明细!J:J)</f>
        <v>0</v>
      </c>
      <c r="AB8711">
        <f t="shared" si="547"/>
        <v>1</v>
      </c>
    </row>
    <row r="8712" spans="1:28">
      <c r="A8712">
        <v>2026</v>
      </c>
      <c r="B8712">
        <v>1</v>
      </c>
      <c r="C8712">
        <v>5</v>
      </c>
      <c r="D8712" s="4">
        <v>46051</v>
      </c>
      <c r="E8712" t="s">
        <v>28</v>
      </c>
      <c r="F8712" t="s">
        <v>8936</v>
      </c>
      <c r="G8712" t="s">
        <v>56</v>
      </c>
      <c r="H8712" t="s">
        <v>44</v>
      </c>
      <c r="I8712" t="s">
        <v>145</v>
      </c>
      <c r="J8712" t="s">
        <v>58</v>
      </c>
      <c r="K8712" t="s">
        <v>58</v>
      </c>
      <c r="L8712" t="s">
        <v>46</v>
      </c>
      <c r="M8712" t="s">
        <v>2882</v>
      </c>
      <c r="N8712" t="s">
        <v>2985</v>
      </c>
      <c r="O8712">
        <v>10.25</v>
      </c>
      <c r="P8712">
        <v>12.1739130434783</v>
      </c>
      <c r="Q8712">
        <v>75.3</v>
      </c>
      <c r="R8712">
        <v>87.4739130434783</v>
      </c>
      <c r="S8712">
        <v>0</v>
      </c>
      <c r="T8712">
        <v>87.4739130434783</v>
      </c>
      <c r="U8712">
        <v>27</v>
      </c>
      <c r="V8712">
        <f>SUMIF(货件明细!K:K,F8712,货件明细!AQ:AQ)</f>
        <v>0</v>
      </c>
      <c r="W8712">
        <f t="shared" si="544"/>
        <v>1</v>
      </c>
      <c r="X8712">
        <f t="shared" si="545"/>
        <v>27</v>
      </c>
      <c r="Y8712">
        <f>SUMIF(货件明细!K:K,F8712,货件明细!I:I)</f>
        <v>0</v>
      </c>
      <c r="Z8712">
        <f t="shared" si="546"/>
        <v>10.25</v>
      </c>
      <c r="AA8712">
        <f>SUMIF(货件明细!K:K,F8712,货件明细!J:J)</f>
        <v>0</v>
      </c>
      <c r="AB8712">
        <f t="shared" si="547"/>
        <v>1</v>
      </c>
    </row>
    <row r="8713" spans="1:28">
      <c r="A8713">
        <v>2026</v>
      </c>
      <c r="B8713">
        <v>1</v>
      </c>
      <c r="C8713">
        <v>5</v>
      </c>
      <c r="D8713" s="4">
        <v>46051</v>
      </c>
      <c r="E8713" t="s">
        <v>28</v>
      </c>
      <c r="F8713" t="s">
        <v>8937</v>
      </c>
      <c r="G8713" t="s">
        <v>269</v>
      </c>
      <c r="H8713" t="s">
        <v>31</v>
      </c>
      <c r="I8713" t="s">
        <v>145</v>
      </c>
      <c r="J8713" t="s">
        <v>58</v>
      </c>
      <c r="K8713" t="s">
        <v>58</v>
      </c>
      <c r="L8713" t="s">
        <v>46</v>
      </c>
      <c r="M8713" t="s">
        <v>2882</v>
      </c>
      <c r="N8713" t="s">
        <v>7978</v>
      </c>
      <c r="O8713">
        <v>10.25</v>
      </c>
      <c r="P8713">
        <v>40</v>
      </c>
      <c r="Q8713">
        <v>86.46</v>
      </c>
      <c r="R8713">
        <v>126.46</v>
      </c>
      <c r="S8713">
        <v>0</v>
      </c>
      <c r="T8713">
        <v>126.46</v>
      </c>
      <c r="U8713">
        <v>27</v>
      </c>
      <c r="V8713">
        <f>SUMIF(货件明细!K:K,F8713,货件明细!AQ:AQ)</f>
        <v>0</v>
      </c>
      <c r="W8713">
        <f t="shared" si="544"/>
        <v>1</v>
      </c>
      <c r="X8713">
        <f t="shared" si="545"/>
        <v>27</v>
      </c>
      <c r="Y8713">
        <f>SUMIF(货件明细!K:K,F8713,货件明细!I:I)</f>
        <v>0</v>
      </c>
      <c r="Z8713">
        <f t="shared" si="546"/>
        <v>10.25</v>
      </c>
      <c r="AA8713">
        <f>SUMIF(货件明细!K:K,F8713,货件明细!J:J)</f>
        <v>0</v>
      </c>
      <c r="AB8713">
        <f t="shared" si="547"/>
        <v>1</v>
      </c>
    </row>
    <row r="8714" spans="1:28">
      <c r="A8714">
        <v>2026</v>
      </c>
      <c r="B8714">
        <v>1</v>
      </c>
      <c r="C8714">
        <v>5</v>
      </c>
      <c r="D8714" s="4">
        <v>46051</v>
      </c>
      <c r="E8714" t="s">
        <v>28</v>
      </c>
      <c r="F8714" t="s">
        <v>8938</v>
      </c>
      <c r="G8714" t="s">
        <v>374</v>
      </c>
      <c r="H8714" t="s">
        <v>71</v>
      </c>
      <c r="I8714" t="s">
        <v>145</v>
      </c>
      <c r="J8714" t="s">
        <v>58</v>
      </c>
      <c r="K8714" t="s">
        <v>58</v>
      </c>
      <c r="L8714" t="s">
        <v>46</v>
      </c>
      <c r="M8714" t="s">
        <v>2882</v>
      </c>
      <c r="N8714" t="s">
        <v>7978</v>
      </c>
      <c r="O8714">
        <v>10.25</v>
      </c>
      <c r="P8714">
        <v>12.1739130434783</v>
      </c>
      <c r="Q8714">
        <v>47.52</v>
      </c>
      <c r="R8714">
        <v>59.6939130434783</v>
      </c>
      <c r="S8714">
        <v>0</v>
      </c>
      <c r="T8714">
        <v>59.6939130434783</v>
      </c>
      <c r="U8714">
        <v>27</v>
      </c>
      <c r="V8714">
        <f>SUMIF(货件明细!K:K,F8714,货件明细!AQ:AQ)</f>
        <v>0</v>
      </c>
      <c r="W8714">
        <f t="shared" si="544"/>
        <v>1</v>
      </c>
      <c r="X8714">
        <f t="shared" si="545"/>
        <v>27</v>
      </c>
      <c r="Y8714">
        <f>SUMIF(货件明细!K:K,F8714,货件明细!I:I)</f>
        <v>0</v>
      </c>
      <c r="Z8714">
        <f t="shared" si="546"/>
        <v>10.25</v>
      </c>
      <c r="AA8714">
        <f>SUMIF(货件明细!K:K,F8714,货件明细!J:J)</f>
        <v>0</v>
      </c>
      <c r="AB8714">
        <f t="shared" si="547"/>
        <v>1</v>
      </c>
    </row>
    <row r="8715" spans="1:28">
      <c r="A8715">
        <v>2026</v>
      </c>
      <c r="B8715">
        <v>1</v>
      </c>
      <c r="C8715">
        <v>5</v>
      </c>
      <c r="D8715" s="4">
        <v>46051</v>
      </c>
      <c r="E8715" t="s">
        <v>28</v>
      </c>
      <c r="F8715" t="s">
        <v>8939</v>
      </c>
      <c r="G8715" t="s">
        <v>50</v>
      </c>
      <c r="H8715" t="s">
        <v>31</v>
      </c>
      <c r="I8715" t="s">
        <v>145</v>
      </c>
      <c r="J8715" t="s">
        <v>58</v>
      </c>
      <c r="K8715" t="s">
        <v>58</v>
      </c>
      <c r="L8715" t="s">
        <v>46</v>
      </c>
      <c r="M8715" t="s">
        <v>2882</v>
      </c>
      <c r="N8715" t="s">
        <v>7978</v>
      </c>
      <c r="O8715">
        <v>10.25</v>
      </c>
      <c r="P8715">
        <v>40</v>
      </c>
      <c r="Q8715">
        <v>89.98</v>
      </c>
      <c r="R8715">
        <v>129.98</v>
      </c>
      <c r="S8715">
        <v>0</v>
      </c>
      <c r="T8715">
        <v>129.98</v>
      </c>
      <c r="U8715">
        <v>27</v>
      </c>
      <c r="V8715">
        <f>SUMIF(货件明细!K:K,F8715,货件明细!AQ:AQ)</f>
        <v>0</v>
      </c>
      <c r="W8715">
        <f t="shared" si="544"/>
        <v>1</v>
      </c>
      <c r="X8715">
        <f t="shared" si="545"/>
        <v>27</v>
      </c>
      <c r="Y8715">
        <f>SUMIF(货件明细!K:K,F8715,货件明细!I:I)</f>
        <v>0</v>
      </c>
      <c r="Z8715">
        <f t="shared" si="546"/>
        <v>10.25</v>
      </c>
      <c r="AA8715">
        <f>SUMIF(货件明细!K:K,F8715,货件明细!J:J)</f>
        <v>0</v>
      </c>
      <c r="AB8715">
        <f t="shared" si="547"/>
        <v>1</v>
      </c>
    </row>
    <row r="8716" spans="1:28">
      <c r="A8716">
        <v>2026</v>
      </c>
      <c r="B8716">
        <v>1</v>
      </c>
      <c r="C8716">
        <v>5</v>
      </c>
      <c r="D8716" s="4">
        <v>46051</v>
      </c>
      <c r="E8716" t="s">
        <v>28</v>
      </c>
      <c r="F8716" t="s">
        <v>8940</v>
      </c>
      <c r="G8716" t="s">
        <v>1610</v>
      </c>
      <c r="H8716" t="s">
        <v>71</v>
      </c>
      <c r="I8716" t="s">
        <v>145</v>
      </c>
      <c r="J8716" t="s">
        <v>58</v>
      </c>
      <c r="K8716" t="s">
        <v>58</v>
      </c>
      <c r="L8716" t="s">
        <v>46</v>
      </c>
      <c r="M8716" t="s">
        <v>2882</v>
      </c>
      <c r="N8716" t="s">
        <v>2985</v>
      </c>
      <c r="O8716">
        <v>10.25</v>
      </c>
      <c r="P8716">
        <v>12.1739130434783</v>
      </c>
      <c r="Q8716">
        <v>48.3</v>
      </c>
      <c r="R8716">
        <v>60.4739130434783</v>
      </c>
      <c r="S8716">
        <v>0</v>
      </c>
      <c r="T8716">
        <v>60.4739130434783</v>
      </c>
      <c r="U8716">
        <v>27</v>
      </c>
      <c r="V8716">
        <f>SUMIF(货件明细!K:K,F8716,货件明细!AQ:AQ)</f>
        <v>0</v>
      </c>
      <c r="W8716">
        <f t="shared" si="544"/>
        <v>1</v>
      </c>
      <c r="X8716">
        <f t="shared" si="545"/>
        <v>27</v>
      </c>
      <c r="Y8716">
        <f>SUMIF(货件明细!K:K,F8716,货件明细!I:I)</f>
        <v>0</v>
      </c>
      <c r="Z8716">
        <f t="shared" si="546"/>
        <v>10.25</v>
      </c>
      <c r="AA8716">
        <f>SUMIF(货件明细!K:K,F8716,货件明细!J:J)</f>
        <v>0</v>
      </c>
      <c r="AB8716">
        <f t="shared" si="547"/>
        <v>1</v>
      </c>
    </row>
    <row r="8717" spans="1:28">
      <c r="A8717">
        <v>2026</v>
      </c>
      <c r="B8717">
        <v>1</v>
      </c>
      <c r="C8717">
        <v>5</v>
      </c>
      <c r="D8717" s="4">
        <v>46051</v>
      </c>
      <c r="E8717" t="s">
        <v>28</v>
      </c>
      <c r="F8717" t="s">
        <v>8941</v>
      </c>
      <c r="G8717" t="s">
        <v>64</v>
      </c>
      <c r="H8717" t="s">
        <v>44</v>
      </c>
      <c r="I8717" t="s">
        <v>39</v>
      </c>
      <c r="J8717" t="s">
        <v>7637</v>
      </c>
      <c r="K8717" t="s">
        <v>7637</v>
      </c>
      <c r="L8717" t="s">
        <v>46</v>
      </c>
      <c r="M8717" t="s">
        <v>2882</v>
      </c>
      <c r="N8717" t="s">
        <v>3135</v>
      </c>
      <c r="O8717">
        <v>80.55</v>
      </c>
      <c r="P8717">
        <v>38.3333333333333</v>
      </c>
      <c r="Q8717">
        <v>326.607142857143</v>
      </c>
      <c r="R8717">
        <v>364.940476190476</v>
      </c>
      <c r="S8717">
        <v>0</v>
      </c>
      <c r="T8717">
        <v>364.940476190476</v>
      </c>
      <c r="U8717">
        <v>363</v>
      </c>
      <c r="V8717">
        <f>SUMIF(货件明细!K:K,F8717,货件明细!AQ:AQ)</f>
        <v>0</v>
      </c>
      <c r="W8717">
        <f t="shared" si="544"/>
        <v>1</v>
      </c>
      <c r="X8717">
        <f t="shared" si="545"/>
        <v>363</v>
      </c>
      <c r="Y8717">
        <f>SUMIF(货件明细!K:K,F8717,货件明细!I:I)</f>
        <v>0</v>
      </c>
      <c r="Z8717">
        <f t="shared" si="546"/>
        <v>80.55</v>
      </c>
      <c r="AA8717">
        <f>SUMIF(货件明细!K:K,F8717,货件明细!J:J)</f>
        <v>0</v>
      </c>
      <c r="AB8717">
        <f t="shared" si="547"/>
        <v>1</v>
      </c>
    </row>
    <row r="8718" spans="1:28">
      <c r="A8718">
        <v>2026</v>
      </c>
      <c r="B8718">
        <v>1</v>
      </c>
      <c r="C8718">
        <v>5</v>
      </c>
      <c r="D8718" s="4">
        <v>46051</v>
      </c>
      <c r="E8718" t="s">
        <v>28</v>
      </c>
      <c r="F8718" t="s">
        <v>8942</v>
      </c>
      <c r="G8718" t="s">
        <v>56</v>
      </c>
      <c r="H8718" t="s">
        <v>44</v>
      </c>
      <c r="I8718" t="s">
        <v>39</v>
      </c>
      <c r="J8718" t="s">
        <v>7637</v>
      </c>
      <c r="K8718" t="s">
        <v>7637</v>
      </c>
      <c r="L8718" t="s">
        <v>46</v>
      </c>
      <c r="M8718" t="s">
        <v>2882</v>
      </c>
      <c r="N8718" t="s">
        <v>3135</v>
      </c>
      <c r="O8718">
        <v>80.55</v>
      </c>
      <c r="P8718">
        <v>38.3333333333333</v>
      </c>
      <c r="Q8718">
        <v>337.142857142857</v>
      </c>
      <c r="R8718">
        <v>375.47619047619</v>
      </c>
      <c r="S8718">
        <v>0</v>
      </c>
      <c r="T8718">
        <v>375.47619047619</v>
      </c>
      <c r="U8718">
        <v>363</v>
      </c>
      <c r="V8718">
        <f>SUMIF(货件明细!K:K,F8718,货件明细!AQ:AQ)</f>
        <v>0</v>
      </c>
      <c r="W8718">
        <f t="shared" si="544"/>
        <v>1</v>
      </c>
      <c r="X8718">
        <f t="shared" si="545"/>
        <v>363</v>
      </c>
      <c r="Y8718">
        <f>SUMIF(货件明细!K:K,F8718,货件明细!I:I)</f>
        <v>0</v>
      </c>
      <c r="Z8718">
        <f t="shared" si="546"/>
        <v>80.55</v>
      </c>
      <c r="AA8718">
        <f>SUMIF(货件明细!K:K,F8718,货件明细!J:J)</f>
        <v>0</v>
      </c>
      <c r="AB8718">
        <f t="shared" si="547"/>
        <v>1</v>
      </c>
    </row>
    <row r="8719" spans="1:28">
      <c r="A8719">
        <v>2026</v>
      </c>
      <c r="B8719">
        <v>1</v>
      </c>
      <c r="C8719">
        <v>5</v>
      </c>
      <c r="D8719" s="4">
        <v>46051</v>
      </c>
      <c r="E8719" t="s">
        <v>28</v>
      </c>
      <c r="F8719" t="s">
        <v>8943</v>
      </c>
      <c r="G8719" t="s">
        <v>1610</v>
      </c>
      <c r="H8719" t="s">
        <v>71</v>
      </c>
      <c r="I8719" t="s">
        <v>39</v>
      </c>
      <c r="J8719" t="s">
        <v>7637</v>
      </c>
      <c r="K8719" t="s">
        <v>7637</v>
      </c>
      <c r="L8719" t="s">
        <v>46</v>
      </c>
      <c r="M8719" t="s">
        <v>2882</v>
      </c>
      <c r="N8719" t="s">
        <v>3135</v>
      </c>
      <c r="O8719">
        <v>80.55</v>
      </c>
      <c r="P8719">
        <v>57.5</v>
      </c>
      <c r="Q8719">
        <v>235.428571428571</v>
      </c>
      <c r="R8719">
        <v>292.928571428571</v>
      </c>
      <c r="S8719">
        <v>0</v>
      </c>
      <c r="T8719">
        <v>292.928571428571</v>
      </c>
      <c r="U8719">
        <v>363</v>
      </c>
      <c r="V8719">
        <f>SUMIF(货件明细!K:K,F8719,货件明细!AQ:AQ)</f>
        <v>0</v>
      </c>
      <c r="W8719">
        <f t="shared" si="544"/>
        <v>1</v>
      </c>
      <c r="X8719">
        <f t="shared" si="545"/>
        <v>363</v>
      </c>
      <c r="Y8719">
        <f>SUMIF(货件明细!K:K,F8719,货件明细!I:I)</f>
        <v>0</v>
      </c>
      <c r="Z8719">
        <f t="shared" si="546"/>
        <v>80.55</v>
      </c>
      <c r="AA8719">
        <f>SUMIF(货件明细!K:K,F8719,货件明细!J:J)</f>
        <v>0</v>
      </c>
      <c r="AB8719">
        <f t="shared" si="547"/>
        <v>1</v>
      </c>
    </row>
    <row r="8720" spans="1:28">
      <c r="A8720">
        <v>2026</v>
      </c>
      <c r="B8720">
        <v>1</v>
      </c>
      <c r="C8720">
        <v>5</v>
      </c>
      <c r="D8720" s="4">
        <v>46051</v>
      </c>
      <c r="E8720" t="s">
        <v>28</v>
      </c>
      <c r="F8720" t="s">
        <v>8944</v>
      </c>
      <c r="G8720" t="s">
        <v>372</v>
      </c>
      <c r="H8720" t="s">
        <v>71</v>
      </c>
      <c r="I8720" t="s">
        <v>39</v>
      </c>
      <c r="J8720" t="s">
        <v>7637</v>
      </c>
      <c r="K8720" t="s">
        <v>7637</v>
      </c>
      <c r="L8720" t="s">
        <v>46</v>
      </c>
      <c r="M8720" t="s">
        <v>2882</v>
      </c>
      <c r="N8720" t="s">
        <v>3135</v>
      </c>
      <c r="O8720">
        <v>80.55</v>
      </c>
      <c r="P8720">
        <v>57.5</v>
      </c>
      <c r="Q8720">
        <v>246.892857142857</v>
      </c>
      <c r="R8720">
        <v>304.392857142857</v>
      </c>
      <c r="S8720">
        <v>0</v>
      </c>
      <c r="T8720">
        <v>304.392857142857</v>
      </c>
      <c r="U8720">
        <v>363</v>
      </c>
      <c r="V8720">
        <f>SUMIF(货件明细!K:K,F8720,货件明细!AQ:AQ)</f>
        <v>0</v>
      </c>
      <c r="W8720">
        <f t="shared" si="544"/>
        <v>1</v>
      </c>
      <c r="X8720">
        <f t="shared" si="545"/>
        <v>363</v>
      </c>
      <c r="Y8720">
        <f>SUMIF(货件明细!K:K,F8720,货件明细!I:I)</f>
        <v>0</v>
      </c>
      <c r="Z8720">
        <f t="shared" si="546"/>
        <v>80.55</v>
      </c>
      <c r="AA8720">
        <f>SUMIF(货件明细!K:K,F8720,货件明细!J:J)</f>
        <v>0</v>
      </c>
      <c r="AB8720">
        <f t="shared" si="547"/>
        <v>1</v>
      </c>
    </row>
    <row r="8721" spans="1:28">
      <c r="A8721">
        <v>2026</v>
      </c>
      <c r="B8721">
        <v>1</v>
      </c>
      <c r="C8721">
        <v>5</v>
      </c>
      <c r="D8721" s="4">
        <v>46051</v>
      </c>
      <c r="E8721" t="s">
        <v>28</v>
      </c>
      <c r="F8721" t="s">
        <v>8945</v>
      </c>
      <c r="G8721" t="s">
        <v>105</v>
      </c>
      <c r="H8721" t="s">
        <v>31</v>
      </c>
      <c r="I8721" t="s">
        <v>39</v>
      </c>
      <c r="J8721" t="s">
        <v>7637</v>
      </c>
      <c r="K8721" t="s">
        <v>7637</v>
      </c>
      <c r="L8721" t="s">
        <v>46</v>
      </c>
      <c r="M8721" t="s">
        <v>2882</v>
      </c>
      <c r="N8721" t="s">
        <v>3338</v>
      </c>
      <c r="O8721">
        <v>80.55</v>
      </c>
      <c r="P8721">
        <v>38.3333333333333</v>
      </c>
      <c r="Q8721">
        <v>598.59</v>
      </c>
      <c r="R8721">
        <v>636.923333333333</v>
      </c>
      <c r="S8721">
        <v>0</v>
      </c>
      <c r="T8721">
        <v>636.923333333333</v>
      </c>
      <c r="U8721">
        <v>363</v>
      </c>
      <c r="V8721">
        <f>SUMIF(货件明细!K:K,F8721,货件明细!AQ:AQ)</f>
        <v>0</v>
      </c>
      <c r="W8721">
        <f t="shared" si="544"/>
        <v>1</v>
      </c>
      <c r="X8721">
        <f t="shared" si="545"/>
        <v>363</v>
      </c>
      <c r="Y8721">
        <f>SUMIF(货件明细!K:K,F8721,货件明细!I:I)</f>
        <v>0</v>
      </c>
      <c r="Z8721">
        <f t="shared" si="546"/>
        <v>80.55</v>
      </c>
      <c r="AA8721">
        <f>SUMIF(货件明细!K:K,F8721,货件明细!J:J)</f>
        <v>0</v>
      </c>
      <c r="AB8721">
        <f t="shared" si="547"/>
        <v>1</v>
      </c>
    </row>
    <row r="8722" spans="1:28">
      <c r="A8722">
        <v>2026</v>
      </c>
      <c r="B8722">
        <v>1</v>
      </c>
      <c r="C8722">
        <v>5</v>
      </c>
      <c r="D8722" s="4">
        <v>46051</v>
      </c>
      <c r="E8722" t="s">
        <v>28</v>
      </c>
      <c r="F8722" t="s">
        <v>8946</v>
      </c>
      <c r="G8722" t="s">
        <v>1610</v>
      </c>
      <c r="H8722" t="s">
        <v>71</v>
      </c>
      <c r="I8722" t="s">
        <v>96</v>
      </c>
      <c r="J8722" t="s">
        <v>58</v>
      </c>
      <c r="K8722" t="s">
        <v>58</v>
      </c>
      <c r="L8722" t="s">
        <v>46</v>
      </c>
      <c r="M8722" t="s">
        <v>2882</v>
      </c>
      <c r="N8722" t="s">
        <v>2985</v>
      </c>
      <c r="O8722">
        <v>36.15</v>
      </c>
      <c r="P8722">
        <v>12.1739130434783</v>
      </c>
      <c r="Q8722">
        <v>96.6</v>
      </c>
      <c r="R8722">
        <v>108.773913043478</v>
      </c>
      <c r="S8722">
        <v>0</v>
      </c>
      <c r="T8722">
        <v>108.773913043478</v>
      </c>
      <c r="U8722">
        <v>168</v>
      </c>
      <c r="V8722">
        <f>SUMIF(货件明细!K:K,F8722,货件明细!AQ:AQ)</f>
        <v>0</v>
      </c>
      <c r="W8722">
        <f t="shared" si="544"/>
        <v>1</v>
      </c>
      <c r="X8722">
        <f t="shared" si="545"/>
        <v>168</v>
      </c>
      <c r="Y8722">
        <f>SUMIF(货件明细!K:K,F8722,货件明细!I:I)</f>
        <v>0</v>
      </c>
      <c r="Z8722">
        <f t="shared" si="546"/>
        <v>36.15</v>
      </c>
      <c r="AA8722">
        <f>SUMIF(货件明细!K:K,F8722,货件明细!J:J)</f>
        <v>0</v>
      </c>
      <c r="AB8722">
        <f t="shared" si="547"/>
        <v>1</v>
      </c>
    </row>
    <row r="8723" spans="1:28">
      <c r="A8723">
        <v>2026</v>
      </c>
      <c r="B8723">
        <v>1</v>
      </c>
      <c r="C8723">
        <v>5</v>
      </c>
      <c r="D8723" s="4">
        <v>46051</v>
      </c>
      <c r="E8723" t="s">
        <v>28</v>
      </c>
      <c r="F8723" t="s">
        <v>8947</v>
      </c>
      <c r="G8723" t="s">
        <v>56</v>
      </c>
      <c r="H8723" t="s">
        <v>44</v>
      </c>
      <c r="I8723" t="s">
        <v>96</v>
      </c>
      <c r="J8723" t="s">
        <v>58</v>
      </c>
      <c r="K8723" t="s">
        <v>58</v>
      </c>
      <c r="L8723" t="s">
        <v>46</v>
      </c>
      <c r="M8723" t="s">
        <v>2882</v>
      </c>
      <c r="N8723" t="s">
        <v>2985</v>
      </c>
      <c r="O8723">
        <v>36.15</v>
      </c>
      <c r="P8723">
        <v>12.1739130434783</v>
      </c>
      <c r="Q8723">
        <v>150.6</v>
      </c>
      <c r="R8723">
        <v>162.773913043478</v>
      </c>
      <c r="S8723">
        <v>0</v>
      </c>
      <c r="T8723">
        <v>162.773913043478</v>
      </c>
      <c r="U8723">
        <v>168</v>
      </c>
      <c r="V8723">
        <f>SUMIF(货件明细!K:K,F8723,货件明细!AQ:AQ)</f>
        <v>0</v>
      </c>
      <c r="W8723">
        <f t="shared" si="544"/>
        <v>1</v>
      </c>
      <c r="X8723">
        <f t="shared" si="545"/>
        <v>168</v>
      </c>
      <c r="Y8723">
        <f>SUMIF(货件明细!K:K,F8723,货件明细!I:I)</f>
        <v>0</v>
      </c>
      <c r="Z8723">
        <f t="shared" si="546"/>
        <v>36.15</v>
      </c>
      <c r="AA8723">
        <f>SUMIF(货件明细!K:K,F8723,货件明细!J:J)</f>
        <v>0</v>
      </c>
      <c r="AB8723">
        <f t="shared" si="547"/>
        <v>1</v>
      </c>
    </row>
    <row r="8724" spans="1:28">
      <c r="A8724">
        <v>2026</v>
      </c>
      <c r="B8724">
        <v>1</v>
      </c>
      <c r="C8724">
        <v>5</v>
      </c>
      <c r="D8724" s="4">
        <v>46051</v>
      </c>
      <c r="E8724" t="s">
        <v>28</v>
      </c>
      <c r="F8724" t="s">
        <v>8948</v>
      </c>
      <c r="G8724" t="s">
        <v>105</v>
      </c>
      <c r="H8724" t="s">
        <v>31</v>
      </c>
      <c r="I8724" t="s">
        <v>96</v>
      </c>
      <c r="J8724" t="s">
        <v>58</v>
      </c>
      <c r="K8724" t="s">
        <v>58</v>
      </c>
      <c r="L8724" t="s">
        <v>46</v>
      </c>
      <c r="M8724" t="s">
        <v>2882</v>
      </c>
      <c r="N8724" t="s">
        <v>7978</v>
      </c>
      <c r="O8724">
        <v>36.15</v>
      </c>
      <c r="P8724">
        <v>40</v>
      </c>
      <c r="Q8724">
        <v>296.64</v>
      </c>
      <c r="R8724">
        <v>336.64</v>
      </c>
      <c r="S8724">
        <v>0</v>
      </c>
      <c r="T8724">
        <v>336.64</v>
      </c>
      <c r="U8724">
        <v>168</v>
      </c>
      <c r="V8724">
        <f>SUMIF(货件明细!K:K,F8724,货件明细!AQ:AQ)</f>
        <v>0</v>
      </c>
      <c r="W8724">
        <f t="shared" si="544"/>
        <v>1</v>
      </c>
      <c r="X8724">
        <f t="shared" si="545"/>
        <v>168</v>
      </c>
      <c r="Y8724">
        <f>SUMIF(货件明细!K:K,F8724,货件明细!I:I)</f>
        <v>0</v>
      </c>
      <c r="Z8724">
        <f t="shared" si="546"/>
        <v>36.15</v>
      </c>
      <c r="AA8724">
        <f>SUMIF(货件明细!K:K,F8724,货件明细!J:J)</f>
        <v>0</v>
      </c>
      <c r="AB8724">
        <f t="shared" si="547"/>
        <v>1</v>
      </c>
    </row>
    <row r="8725" spans="1:28">
      <c r="A8725">
        <v>2026</v>
      </c>
      <c r="B8725">
        <v>1</v>
      </c>
      <c r="C8725">
        <v>5</v>
      </c>
      <c r="D8725" s="4">
        <v>46051</v>
      </c>
      <c r="E8725" t="s">
        <v>28</v>
      </c>
      <c r="F8725" t="s">
        <v>8949</v>
      </c>
      <c r="G8725" t="s">
        <v>372</v>
      </c>
      <c r="H8725" t="s">
        <v>71</v>
      </c>
      <c r="I8725" t="s">
        <v>96</v>
      </c>
      <c r="J8725" t="s">
        <v>58</v>
      </c>
      <c r="K8725" t="s">
        <v>58</v>
      </c>
      <c r="L8725" t="s">
        <v>46</v>
      </c>
      <c r="M8725" t="s">
        <v>2882</v>
      </c>
      <c r="N8725" t="s">
        <v>2985</v>
      </c>
      <c r="O8725">
        <v>36.15</v>
      </c>
      <c r="P8725">
        <v>12.1739130434783</v>
      </c>
      <c r="Q8725">
        <v>110.383333333333</v>
      </c>
      <c r="R8725">
        <v>122.557246376812</v>
      </c>
      <c r="S8725">
        <v>0</v>
      </c>
      <c r="T8725">
        <v>122.557246376812</v>
      </c>
      <c r="U8725">
        <v>168</v>
      </c>
      <c r="V8725">
        <f>SUMIF(货件明细!K:K,F8725,货件明细!AQ:AQ)</f>
        <v>0</v>
      </c>
      <c r="W8725">
        <f t="shared" si="544"/>
        <v>1</v>
      </c>
      <c r="X8725">
        <f t="shared" si="545"/>
        <v>168</v>
      </c>
      <c r="Y8725">
        <f>SUMIF(货件明细!K:K,F8725,货件明细!I:I)</f>
        <v>0</v>
      </c>
      <c r="Z8725">
        <f t="shared" si="546"/>
        <v>36.15</v>
      </c>
      <c r="AA8725">
        <f>SUMIF(货件明细!K:K,F8725,货件明细!J:J)</f>
        <v>0</v>
      </c>
      <c r="AB8725">
        <f t="shared" si="547"/>
        <v>1</v>
      </c>
    </row>
    <row r="8726" spans="1:28">
      <c r="A8726">
        <v>2026</v>
      </c>
      <c r="B8726">
        <v>1</v>
      </c>
      <c r="C8726">
        <v>5</v>
      </c>
      <c r="D8726" s="4">
        <v>46051</v>
      </c>
      <c r="E8726" t="s">
        <v>28</v>
      </c>
      <c r="F8726" t="s">
        <v>8950</v>
      </c>
      <c r="G8726" t="s">
        <v>64</v>
      </c>
      <c r="H8726" t="s">
        <v>44</v>
      </c>
      <c r="I8726" t="s">
        <v>96</v>
      </c>
      <c r="J8726" t="s">
        <v>58</v>
      </c>
      <c r="K8726" t="s">
        <v>58</v>
      </c>
      <c r="L8726" t="s">
        <v>46</v>
      </c>
      <c r="M8726" t="s">
        <v>2882</v>
      </c>
      <c r="N8726" t="s">
        <v>2985</v>
      </c>
      <c r="O8726">
        <v>36.15</v>
      </c>
      <c r="P8726">
        <v>12.1739130434783</v>
      </c>
      <c r="Q8726">
        <v>154.783333333333</v>
      </c>
      <c r="R8726">
        <v>166.957246376812</v>
      </c>
      <c r="S8726">
        <v>0</v>
      </c>
      <c r="T8726">
        <v>166.957246376812</v>
      </c>
      <c r="U8726">
        <v>168</v>
      </c>
      <c r="V8726">
        <f>SUMIF(货件明细!K:K,F8726,货件明细!AQ:AQ)</f>
        <v>0</v>
      </c>
      <c r="W8726">
        <f t="shared" si="544"/>
        <v>1</v>
      </c>
      <c r="X8726">
        <f t="shared" si="545"/>
        <v>168</v>
      </c>
      <c r="Y8726">
        <f>SUMIF(货件明细!K:K,F8726,货件明细!I:I)</f>
        <v>0</v>
      </c>
      <c r="Z8726">
        <f t="shared" si="546"/>
        <v>36.15</v>
      </c>
      <c r="AA8726">
        <f>SUMIF(货件明细!K:K,F8726,货件明细!J:J)</f>
        <v>0</v>
      </c>
      <c r="AB8726">
        <f t="shared" si="547"/>
        <v>1</v>
      </c>
    </row>
    <row r="8727" spans="1:28">
      <c r="A8727">
        <v>2026</v>
      </c>
      <c r="B8727">
        <v>1</v>
      </c>
      <c r="C8727">
        <v>5</v>
      </c>
      <c r="D8727" s="4">
        <v>46051</v>
      </c>
      <c r="E8727" t="s">
        <v>28</v>
      </c>
      <c r="F8727" t="s">
        <v>8951</v>
      </c>
      <c r="G8727" t="s">
        <v>64</v>
      </c>
      <c r="H8727" t="s">
        <v>44</v>
      </c>
      <c r="I8727" t="s">
        <v>57</v>
      </c>
      <c r="J8727" t="s">
        <v>7637</v>
      </c>
      <c r="K8727" t="s">
        <v>7637</v>
      </c>
      <c r="L8727" t="s">
        <v>46</v>
      </c>
      <c r="M8727" t="s">
        <v>2882</v>
      </c>
      <c r="N8727" t="s">
        <v>3135</v>
      </c>
      <c r="O8727">
        <v>28.3</v>
      </c>
      <c r="P8727">
        <v>38.3333333333333</v>
      </c>
      <c r="Q8727">
        <v>130.642857142857</v>
      </c>
      <c r="R8727">
        <v>168.97619047619</v>
      </c>
      <c r="S8727">
        <v>0</v>
      </c>
      <c r="T8727">
        <v>168.97619047619</v>
      </c>
      <c r="U8727">
        <v>206</v>
      </c>
      <c r="V8727">
        <f>SUMIF(货件明细!K:K,F8727,货件明细!AQ:AQ)</f>
        <v>0</v>
      </c>
      <c r="W8727">
        <f t="shared" si="544"/>
        <v>1</v>
      </c>
      <c r="X8727">
        <f t="shared" si="545"/>
        <v>206</v>
      </c>
      <c r="Y8727">
        <f>SUMIF(货件明细!K:K,F8727,货件明细!I:I)</f>
        <v>0</v>
      </c>
      <c r="Z8727">
        <f t="shared" si="546"/>
        <v>28.3</v>
      </c>
      <c r="AA8727">
        <f>SUMIF(货件明细!K:K,F8727,货件明细!J:J)</f>
        <v>0</v>
      </c>
      <c r="AB8727">
        <f t="shared" si="547"/>
        <v>1</v>
      </c>
    </row>
    <row r="8728" spans="1:28">
      <c r="A8728">
        <v>2026</v>
      </c>
      <c r="B8728">
        <v>1</v>
      </c>
      <c r="C8728">
        <v>5</v>
      </c>
      <c r="D8728" s="4">
        <v>46051</v>
      </c>
      <c r="E8728" t="s">
        <v>28</v>
      </c>
      <c r="F8728" t="s">
        <v>8952</v>
      </c>
      <c r="G8728" t="s">
        <v>372</v>
      </c>
      <c r="H8728" t="s">
        <v>71</v>
      </c>
      <c r="I8728" t="s">
        <v>57</v>
      </c>
      <c r="J8728" t="s">
        <v>7637</v>
      </c>
      <c r="K8728" t="s">
        <v>7637</v>
      </c>
      <c r="L8728" t="s">
        <v>46</v>
      </c>
      <c r="M8728" t="s">
        <v>2882</v>
      </c>
      <c r="N8728" t="s">
        <v>3135</v>
      </c>
      <c r="O8728">
        <v>28.3</v>
      </c>
      <c r="P8728">
        <v>57.5</v>
      </c>
      <c r="Q8728">
        <v>98.7571428571429</v>
      </c>
      <c r="R8728">
        <v>156.257142857143</v>
      </c>
      <c r="S8728">
        <v>0</v>
      </c>
      <c r="T8728">
        <v>156.257142857143</v>
      </c>
      <c r="U8728">
        <v>206</v>
      </c>
      <c r="V8728">
        <f>SUMIF(货件明细!K:K,F8728,货件明细!AQ:AQ)</f>
        <v>0</v>
      </c>
      <c r="W8728">
        <f t="shared" si="544"/>
        <v>1</v>
      </c>
      <c r="X8728">
        <f t="shared" si="545"/>
        <v>206</v>
      </c>
      <c r="Y8728">
        <f>SUMIF(货件明细!K:K,F8728,货件明细!I:I)</f>
        <v>0</v>
      </c>
      <c r="Z8728">
        <f t="shared" si="546"/>
        <v>28.3</v>
      </c>
      <c r="AA8728">
        <f>SUMIF(货件明细!K:K,F8728,货件明细!J:J)</f>
        <v>0</v>
      </c>
      <c r="AB8728">
        <f t="shared" si="547"/>
        <v>1</v>
      </c>
    </row>
    <row r="8729" spans="1:28">
      <c r="A8729">
        <v>2026</v>
      </c>
      <c r="B8729">
        <v>1</v>
      </c>
      <c r="C8729">
        <v>5</v>
      </c>
      <c r="D8729" s="4">
        <v>46051</v>
      </c>
      <c r="E8729" t="s">
        <v>28</v>
      </c>
      <c r="F8729" t="s">
        <v>8953</v>
      </c>
      <c r="G8729" t="s">
        <v>56</v>
      </c>
      <c r="H8729" t="s">
        <v>44</v>
      </c>
      <c r="I8729" t="s">
        <v>57</v>
      </c>
      <c r="J8729" t="s">
        <v>7637</v>
      </c>
      <c r="K8729" t="s">
        <v>7637</v>
      </c>
      <c r="L8729" t="s">
        <v>46</v>
      </c>
      <c r="M8729" t="s">
        <v>2882</v>
      </c>
      <c r="N8729" t="s">
        <v>3135</v>
      </c>
      <c r="O8729">
        <v>28.3</v>
      </c>
      <c r="P8729">
        <v>38.3333333333333</v>
      </c>
      <c r="Q8729">
        <v>134.857142857143</v>
      </c>
      <c r="R8729">
        <v>173.190476190476</v>
      </c>
      <c r="S8729">
        <v>0</v>
      </c>
      <c r="T8729">
        <v>173.190476190476</v>
      </c>
      <c r="U8729">
        <v>206</v>
      </c>
      <c r="V8729">
        <f>SUMIF(货件明细!K:K,F8729,货件明细!AQ:AQ)</f>
        <v>0</v>
      </c>
      <c r="W8729">
        <f t="shared" si="544"/>
        <v>1</v>
      </c>
      <c r="X8729">
        <f t="shared" si="545"/>
        <v>206</v>
      </c>
      <c r="Y8729">
        <f>SUMIF(货件明细!K:K,F8729,货件明细!I:I)</f>
        <v>0</v>
      </c>
      <c r="Z8729">
        <f t="shared" si="546"/>
        <v>28.3</v>
      </c>
      <c r="AA8729">
        <f>SUMIF(货件明细!K:K,F8729,货件明细!J:J)</f>
        <v>0</v>
      </c>
      <c r="AB8729">
        <f t="shared" si="547"/>
        <v>1</v>
      </c>
    </row>
    <row r="8730" spans="1:28">
      <c r="A8730">
        <v>2026</v>
      </c>
      <c r="B8730">
        <v>1</v>
      </c>
      <c r="C8730">
        <v>5</v>
      </c>
      <c r="D8730" s="4">
        <v>46051</v>
      </c>
      <c r="E8730" t="s">
        <v>28</v>
      </c>
      <c r="F8730" t="s">
        <v>8954</v>
      </c>
      <c r="G8730" t="s">
        <v>1610</v>
      </c>
      <c r="H8730" t="s">
        <v>71</v>
      </c>
      <c r="I8730" t="s">
        <v>57</v>
      </c>
      <c r="J8730" t="s">
        <v>7637</v>
      </c>
      <c r="K8730" t="s">
        <v>7637</v>
      </c>
      <c r="L8730" t="s">
        <v>46</v>
      </c>
      <c r="M8730" t="s">
        <v>2882</v>
      </c>
      <c r="N8730" t="s">
        <v>3135</v>
      </c>
      <c r="O8730">
        <v>28.3</v>
      </c>
      <c r="P8730">
        <v>57.5</v>
      </c>
      <c r="Q8730">
        <v>94.1714285714286</v>
      </c>
      <c r="R8730">
        <v>151.671428571429</v>
      </c>
      <c r="S8730">
        <v>0</v>
      </c>
      <c r="T8730">
        <v>151.671428571429</v>
      </c>
      <c r="U8730">
        <v>206</v>
      </c>
      <c r="V8730">
        <f>SUMIF(货件明细!K:K,F8730,货件明细!AQ:AQ)</f>
        <v>0</v>
      </c>
      <c r="W8730">
        <f t="shared" si="544"/>
        <v>1</v>
      </c>
      <c r="X8730">
        <f t="shared" si="545"/>
        <v>206</v>
      </c>
      <c r="Y8730">
        <f>SUMIF(货件明细!K:K,F8730,货件明细!I:I)</f>
        <v>0</v>
      </c>
      <c r="Z8730">
        <f t="shared" si="546"/>
        <v>28.3</v>
      </c>
      <c r="AA8730">
        <f>SUMIF(货件明细!K:K,F8730,货件明细!J:J)</f>
        <v>0</v>
      </c>
      <c r="AB8730">
        <f t="shared" si="547"/>
        <v>1</v>
      </c>
    </row>
    <row r="8731" spans="1:28">
      <c r="A8731">
        <v>2026</v>
      </c>
      <c r="B8731">
        <v>1</v>
      </c>
      <c r="C8731">
        <v>5</v>
      </c>
      <c r="D8731" s="4">
        <v>46051</v>
      </c>
      <c r="E8731" t="s">
        <v>28</v>
      </c>
      <c r="F8731" t="s">
        <v>8955</v>
      </c>
      <c r="G8731" t="s">
        <v>105</v>
      </c>
      <c r="H8731" t="s">
        <v>31</v>
      </c>
      <c r="I8731" t="s">
        <v>57</v>
      </c>
      <c r="J8731" t="s">
        <v>7637</v>
      </c>
      <c r="K8731" t="s">
        <v>7637</v>
      </c>
      <c r="L8731" t="s">
        <v>46</v>
      </c>
      <c r="M8731" t="s">
        <v>2882</v>
      </c>
      <c r="N8731" t="s">
        <v>3338</v>
      </c>
      <c r="O8731">
        <v>28.3</v>
      </c>
      <c r="P8731">
        <v>38.3333333333333</v>
      </c>
      <c r="Q8731">
        <v>214.31</v>
      </c>
      <c r="R8731">
        <v>252.643333333333</v>
      </c>
      <c r="S8731">
        <v>0</v>
      </c>
      <c r="T8731">
        <v>252.643333333333</v>
      </c>
      <c r="U8731">
        <v>206</v>
      </c>
      <c r="V8731">
        <f>SUMIF(货件明细!K:K,F8731,货件明细!AQ:AQ)</f>
        <v>0</v>
      </c>
      <c r="W8731">
        <f t="shared" si="544"/>
        <v>1</v>
      </c>
      <c r="X8731">
        <f t="shared" si="545"/>
        <v>206</v>
      </c>
      <c r="Y8731">
        <f>SUMIF(货件明细!K:K,F8731,货件明细!I:I)</f>
        <v>0</v>
      </c>
      <c r="Z8731">
        <f t="shared" si="546"/>
        <v>28.3</v>
      </c>
      <c r="AA8731">
        <f>SUMIF(货件明细!K:K,F8731,货件明细!J:J)</f>
        <v>0</v>
      </c>
      <c r="AB8731">
        <f t="shared" si="547"/>
        <v>1</v>
      </c>
    </row>
    <row r="8732" spans="1:28">
      <c r="A8732">
        <v>2026</v>
      </c>
      <c r="B8732">
        <v>1</v>
      </c>
      <c r="C8732">
        <v>5</v>
      </c>
      <c r="D8732" s="4">
        <v>46051</v>
      </c>
      <c r="E8732" t="s">
        <v>28</v>
      </c>
      <c r="F8732" t="s">
        <v>8956</v>
      </c>
      <c r="G8732" t="s">
        <v>269</v>
      </c>
      <c r="H8732" t="s">
        <v>31</v>
      </c>
      <c r="I8732" t="s">
        <v>41</v>
      </c>
      <c r="J8732" t="s">
        <v>58</v>
      </c>
      <c r="K8732" t="s">
        <v>58</v>
      </c>
      <c r="L8732" t="s">
        <v>46</v>
      </c>
      <c r="M8732" t="s">
        <v>2882</v>
      </c>
      <c r="N8732" t="s">
        <v>2985</v>
      </c>
      <c r="O8732">
        <v>10.6</v>
      </c>
      <c r="P8732">
        <v>23.5714285714286</v>
      </c>
      <c r="Q8732">
        <v>73.0888888888889</v>
      </c>
      <c r="R8732">
        <v>96.6603174603175</v>
      </c>
      <c r="S8732">
        <v>0</v>
      </c>
      <c r="T8732">
        <v>96.6603174603175</v>
      </c>
      <c r="U8732">
        <v>97</v>
      </c>
      <c r="V8732">
        <f>SUMIF(货件明细!K:K,F8732,货件明细!AQ:AQ)</f>
        <v>0</v>
      </c>
      <c r="W8732">
        <f t="shared" si="544"/>
        <v>1</v>
      </c>
      <c r="X8732">
        <f t="shared" si="545"/>
        <v>97</v>
      </c>
      <c r="Y8732">
        <f>SUMIF(货件明细!K:K,F8732,货件明细!I:I)</f>
        <v>0</v>
      </c>
      <c r="Z8732">
        <f t="shared" si="546"/>
        <v>10.6</v>
      </c>
      <c r="AA8732">
        <f>SUMIF(货件明细!K:K,F8732,货件明细!J:J)</f>
        <v>0</v>
      </c>
      <c r="AB8732">
        <f t="shared" si="547"/>
        <v>1</v>
      </c>
    </row>
    <row r="8733" spans="1:28">
      <c r="A8733">
        <v>2026</v>
      </c>
      <c r="B8733">
        <v>1</v>
      </c>
      <c r="C8733">
        <v>5</v>
      </c>
      <c r="D8733" s="4">
        <v>46051</v>
      </c>
      <c r="E8733" t="s">
        <v>28</v>
      </c>
      <c r="F8733" t="s">
        <v>8957</v>
      </c>
      <c r="G8733" t="s">
        <v>372</v>
      </c>
      <c r="H8733" t="s">
        <v>71</v>
      </c>
      <c r="I8733" t="s">
        <v>41</v>
      </c>
      <c r="J8733" t="s">
        <v>58</v>
      </c>
      <c r="K8733" t="s">
        <v>58</v>
      </c>
      <c r="L8733" t="s">
        <v>46</v>
      </c>
      <c r="M8733" t="s">
        <v>2882</v>
      </c>
      <c r="N8733" t="s">
        <v>2985</v>
      </c>
      <c r="O8733">
        <v>10.6</v>
      </c>
      <c r="P8733">
        <v>15.7142857142857</v>
      </c>
      <c r="Q8733">
        <v>45.7444444444444</v>
      </c>
      <c r="R8733">
        <v>61.4587301587302</v>
      </c>
      <c r="S8733">
        <v>0</v>
      </c>
      <c r="T8733">
        <v>61.4587301587302</v>
      </c>
      <c r="U8733">
        <v>97</v>
      </c>
      <c r="V8733">
        <f>SUMIF(货件明细!K:K,F8733,货件明细!AQ:AQ)</f>
        <v>0</v>
      </c>
      <c r="W8733">
        <f t="shared" si="544"/>
        <v>1</v>
      </c>
      <c r="X8733">
        <f t="shared" si="545"/>
        <v>97</v>
      </c>
      <c r="Y8733">
        <f>SUMIF(货件明细!K:K,F8733,货件明细!I:I)</f>
        <v>0</v>
      </c>
      <c r="Z8733">
        <f t="shared" si="546"/>
        <v>10.6</v>
      </c>
      <c r="AA8733">
        <f>SUMIF(货件明细!K:K,F8733,货件明细!J:J)</f>
        <v>0</v>
      </c>
      <c r="AB8733">
        <f t="shared" si="547"/>
        <v>1</v>
      </c>
    </row>
    <row r="8734" spans="1:28">
      <c r="A8734">
        <v>2026</v>
      </c>
      <c r="B8734">
        <v>1</v>
      </c>
      <c r="C8734">
        <v>5</v>
      </c>
      <c r="D8734" s="4">
        <v>46051</v>
      </c>
      <c r="E8734" t="s">
        <v>28</v>
      </c>
      <c r="F8734" t="s">
        <v>8958</v>
      </c>
      <c r="G8734" t="s">
        <v>1610</v>
      </c>
      <c r="H8734" t="s">
        <v>71</v>
      </c>
      <c r="I8734" t="s">
        <v>41</v>
      </c>
      <c r="J8734" t="s">
        <v>58</v>
      </c>
      <c r="K8734" t="s">
        <v>58</v>
      </c>
      <c r="L8734" t="s">
        <v>46</v>
      </c>
      <c r="M8734" t="s">
        <v>2882</v>
      </c>
      <c r="N8734" t="s">
        <v>2985</v>
      </c>
      <c r="O8734">
        <v>10.6</v>
      </c>
      <c r="P8734">
        <v>15.7142857142857</v>
      </c>
      <c r="Q8734">
        <v>41.1444444444444</v>
      </c>
      <c r="R8734">
        <v>56.8587301587302</v>
      </c>
      <c r="S8734">
        <v>0</v>
      </c>
      <c r="T8734">
        <v>56.8587301587302</v>
      </c>
      <c r="U8734">
        <v>97</v>
      </c>
      <c r="V8734">
        <f>SUMIF(货件明细!K:K,F8734,货件明细!AQ:AQ)</f>
        <v>0</v>
      </c>
      <c r="W8734">
        <f t="shared" si="544"/>
        <v>1</v>
      </c>
      <c r="X8734">
        <f t="shared" si="545"/>
        <v>97</v>
      </c>
      <c r="Y8734">
        <f>SUMIF(货件明细!K:K,F8734,货件明细!I:I)</f>
        <v>0</v>
      </c>
      <c r="Z8734">
        <f t="shared" si="546"/>
        <v>10.6</v>
      </c>
      <c r="AA8734">
        <f>SUMIF(货件明细!K:K,F8734,货件明细!J:J)</f>
        <v>0</v>
      </c>
      <c r="AB8734">
        <f t="shared" si="547"/>
        <v>1</v>
      </c>
    </row>
    <row r="8735" spans="1:28">
      <c r="A8735">
        <v>2026</v>
      </c>
      <c r="B8735">
        <v>1</v>
      </c>
      <c r="C8735">
        <v>5</v>
      </c>
      <c r="D8735" s="4">
        <v>46051</v>
      </c>
      <c r="E8735" t="s">
        <v>28</v>
      </c>
      <c r="F8735" t="s">
        <v>8959</v>
      </c>
      <c r="G8735" t="s">
        <v>263</v>
      </c>
      <c r="H8735" t="s">
        <v>44</v>
      </c>
      <c r="I8735" t="s">
        <v>41</v>
      </c>
      <c r="J8735" t="s">
        <v>58</v>
      </c>
      <c r="K8735" t="s">
        <v>58</v>
      </c>
      <c r="L8735" t="s">
        <v>46</v>
      </c>
      <c r="M8735" t="s">
        <v>2882</v>
      </c>
      <c r="N8735" t="s">
        <v>2985</v>
      </c>
      <c r="O8735">
        <v>10.6</v>
      </c>
      <c r="P8735">
        <v>15.7142857142857</v>
      </c>
      <c r="Q8735">
        <v>66.75</v>
      </c>
      <c r="R8735">
        <v>82.4642857142857</v>
      </c>
      <c r="S8735">
        <v>0</v>
      </c>
      <c r="T8735">
        <v>82.4642857142857</v>
      </c>
      <c r="U8735">
        <v>97</v>
      </c>
      <c r="V8735">
        <f>SUMIF(货件明细!K:K,F8735,货件明细!AQ:AQ)</f>
        <v>0</v>
      </c>
      <c r="W8735">
        <f t="shared" si="544"/>
        <v>1</v>
      </c>
      <c r="X8735">
        <f t="shared" si="545"/>
        <v>97</v>
      </c>
      <c r="Y8735">
        <f>SUMIF(货件明细!K:K,F8735,货件明细!I:I)</f>
        <v>0</v>
      </c>
      <c r="Z8735">
        <f t="shared" si="546"/>
        <v>10.6</v>
      </c>
      <c r="AA8735">
        <f>SUMIF(货件明细!K:K,F8735,货件明细!J:J)</f>
        <v>0</v>
      </c>
      <c r="AB8735">
        <f t="shared" si="547"/>
        <v>1</v>
      </c>
    </row>
    <row r="8736" spans="1:28">
      <c r="A8736">
        <v>2026</v>
      </c>
      <c r="B8736">
        <v>1</v>
      </c>
      <c r="C8736">
        <v>5</v>
      </c>
      <c r="D8736" s="4">
        <v>46051</v>
      </c>
      <c r="E8736" t="s">
        <v>28</v>
      </c>
      <c r="F8736" t="s">
        <v>8960</v>
      </c>
      <c r="G8736" t="s">
        <v>105</v>
      </c>
      <c r="H8736" t="s">
        <v>31</v>
      </c>
      <c r="I8736" t="s">
        <v>41</v>
      </c>
      <c r="J8736" t="s">
        <v>58</v>
      </c>
      <c r="K8736" t="s">
        <v>58</v>
      </c>
      <c r="L8736" t="s">
        <v>46</v>
      </c>
      <c r="M8736" t="s">
        <v>2882</v>
      </c>
      <c r="N8736" t="s">
        <v>7978</v>
      </c>
      <c r="O8736">
        <v>10.6</v>
      </c>
      <c r="P8736">
        <v>23.5714285714286</v>
      </c>
      <c r="Q8736">
        <v>90.64</v>
      </c>
      <c r="R8736">
        <v>114.211428571429</v>
      </c>
      <c r="S8736">
        <v>0</v>
      </c>
      <c r="T8736">
        <v>114.211428571429</v>
      </c>
      <c r="U8736">
        <v>97</v>
      </c>
      <c r="V8736">
        <f>SUMIF(货件明细!K:K,F8736,货件明细!AQ:AQ)</f>
        <v>0</v>
      </c>
      <c r="W8736">
        <f t="shared" si="544"/>
        <v>1</v>
      </c>
      <c r="X8736">
        <f t="shared" si="545"/>
        <v>97</v>
      </c>
      <c r="Y8736">
        <f>SUMIF(货件明细!K:K,F8736,货件明细!I:I)</f>
        <v>0</v>
      </c>
      <c r="Z8736">
        <f t="shared" si="546"/>
        <v>10.6</v>
      </c>
      <c r="AA8736">
        <f>SUMIF(货件明细!K:K,F8736,货件明细!J:J)</f>
        <v>0</v>
      </c>
      <c r="AB8736">
        <f t="shared" si="547"/>
        <v>1</v>
      </c>
    </row>
    <row r="8737" spans="1:28">
      <c r="A8737">
        <v>2026</v>
      </c>
      <c r="B8737">
        <v>1</v>
      </c>
      <c r="C8737">
        <v>5</v>
      </c>
      <c r="D8737" s="4">
        <v>46051</v>
      </c>
      <c r="E8737" t="s">
        <v>28</v>
      </c>
      <c r="F8737" t="s">
        <v>8961</v>
      </c>
      <c r="G8737" t="s">
        <v>269</v>
      </c>
      <c r="H8737" t="s">
        <v>31</v>
      </c>
      <c r="I8737" t="s">
        <v>129</v>
      </c>
      <c r="J8737" t="s">
        <v>58</v>
      </c>
      <c r="K8737" t="s">
        <v>58</v>
      </c>
      <c r="L8737" t="s">
        <v>46</v>
      </c>
      <c r="M8737" t="s">
        <v>2882</v>
      </c>
      <c r="N8737" t="s">
        <v>2985</v>
      </c>
      <c r="O8737">
        <v>15.65</v>
      </c>
      <c r="P8737">
        <v>23.5714285714286</v>
      </c>
      <c r="Q8737">
        <v>73.0888888888889</v>
      </c>
      <c r="R8737">
        <v>96.6603174603175</v>
      </c>
      <c r="S8737">
        <v>0</v>
      </c>
      <c r="T8737">
        <v>96.6603174603175</v>
      </c>
      <c r="U8737">
        <v>110</v>
      </c>
      <c r="V8737">
        <f>SUMIF(货件明细!K:K,F8737,货件明细!AQ:AQ)</f>
        <v>0</v>
      </c>
      <c r="W8737">
        <f t="shared" si="544"/>
        <v>1</v>
      </c>
      <c r="X8737">
        <f t="shared" si="545"/>
        <v>110</v>
      </c>
      <c r="Y8737">
        <f>SUMIF(货件明细!K:K,F8737,货件明细!I:I)</f>
        <v>0</v>
      </c>
      <c r="Z8737">
        <f t="shared" si="546"/>
        <v>15.65</v>
      </c>
      <c r="AA8737">
        <f>SUMIF(货件明细!K:K,F8737,货件明细!J:J)</f>
        <v>0</v>
      </c>
      <c r="AB8737">
        <f t="shared" si="547"/>
        <v>1</v>
      </c>
    </row>
    <row r="8738" spans="1:28">
      <c r="A8738">
        <v>2026</v>
      </c>
      <c r="B8738">
        <v>1</v>
      </c>
      <c r="C8738">
        <v>5</v>
      </c>
      <c r="D8738" s="4">
        <v>46051</v>
      </c>
      <c r="E8738" t="s">
        <v>28</v>
      </c>
      <c r="F8738" t="s">
        <v>8962</v>
      </c>
      <c r="G8738" t="s">
        <v>372</v>
      </c>
      <c r="H8738" t="s">
        <v>71</v>
      </c>
      <c r="I8738" t="s">
        <v>129</v>
      </c>
      <c r="J8738" t="s">
        <v>58</v>
      </c>
      <c r="K8738" t="s">
        <v>58</v>
      </c>
      <c r="L8738" t="s">
        <v>46</v>
      </c>
      <c r="M8738" t="s">
        <v>2882</v>
      </c>
      <c r="N8738" t="s">
        <v>2985</v>
      </c>
      <c r="O8738">
        <v>15.65</v>
      </c>
      <c r="P8738">
        <v>15.7142857142857</v>
      </c>
      <c r="Q8738">
        <v>45.7444444444444</v>
      </c>
      <c r="R8738">
        <v>61.4587301587302</v>
      </c>
      <c r="S8738">
        <v>0</v>
      </c>
      <c r="T8738">
        <v>61.4587301587302</v>
      </c>
      <c r="U8738">
        <v>110</v>
      </c>
      <c r="V8738">
        <f>SUMIF(货件明细!K:K,F8738,货件明细!AQ:AQ)</f>
        <v>0</v>
      </c>
      <c r="W8738">
        <f t="shared" si="544"/>
        <v>1</v>
      </c>
      <c r="X8738">
        <f t="shared" si="545"/>
        <v>110</v>
      </c>
      <c r="Y8738">
        <f>SUMIF(货件明细!K:K,F8738,货件明细!I:I)</f>
        <v>0</v>
      </c>
      <c r="Z8738">
        <f t="shared" si="546"/>
        <v>15.65</v>
      </c>
      <c r="AA8738">
        <f>SUMIF(货件明细!K:K,F8738,货件明细!J:J)</f>
        <v>0</v>
      </c>
      <c r="AB8738">
        <f t="shared" si="547"/>
        <v>1</v>
      </c>
    </row>
    <row r="8739" spans="1:28">
      <c r="A8739">
        <v>2026</v>
      </c>
      <c r="B8739">
        <v>1</v>
      </c>
      <c r="C8739">
        <v>5</v>
      </c>
      <c r="D8739" s="4">
        <v>46051</v>
      </c>
      <c r="E8739" t="s">
        <v>28</v>
      </c>
      <c r="F8739" t="s">
        <v>8963</v>
      </c>
      <c r="G8739" t="s">
        <v>1610</v>
      </c>
      <c r="H8739" t="s">
        <v>71</v>
      </c>
      <c r="I8739" t="s">
        <v>129</v>
      </c>
      <c r="J8739" t="s">
        <v>58</v>
      </c>
      <c r="K8739" t="s">
        <v>58</v>
      </c>
      <c r="L8739" t="s">
        <v>46</v>
      </c>
      <c r="M8739" t="s">
        <v>2882</v>
      </c>
      <c r="N8739" t="s">
        <v>2985</v>
      </c>
      <c r="O8739">
        <v>15.65</v>
      </c>
      <c r="P8739">
        <v>15.7142857142857</v>
      </c>
      <c r="Q8739">
        <v>41.1444444444444</v>
      </c>
      <c r="R8739">
        <v>56.8587301587302</v>
      </c>
      <c r="S8739">
        <v>0</v>
      </c>
      <c r="T8739">
        <v>56.8587301587302</v>
      </c>
      <c r="U8739">
        <v>110</v>
      </c>
      <c r="V8739">
        <f>SUMIF(货件明细!K:K,F8739,货件明细!AQ:AQ)</f>
        <v>0</v>
      </c>
      <c r="W8739">
        <f t="shared" si="544"/>
        <v>1</v>
      </c>
      <c r="X8739">
        <f t="shared" si="545"/>
        <v>110</v>
      </c>
      <c r="Y8739">
        <f>SUMIF(货件明细!K:K,F8739,货件明细!I:I)</f>
        <v>0</v>
      </c>
      <c r="Z8739">
        <f t="shared" si="546"/>
        <v>15.65</v>
      </c>
      <c r="AA8739">
        <f>SUMIF(货件明细!K:K,F8739,货件明细!J:J)</f>
        <v>0</v>
      </c>
      <c r="AB8739">
        <f t="shared" si="547"/>
        <v>1</v>
      </c>
    </row>
    <row r="8740" spans="1:28">
      <c r="A8740">
        <v>2026</v>
      </c>
      <c r="B8740">
        <v>1</v>
      </c>
      <c r="C8740">
        <v>5</v>
      </c>
      <c r="D8740" s="4">
        <v>46051</v>
      </c>
      <c r="E8740" t="s">
        <v>28</v>
      </c>
      <c r="F8740" t="s">
        <v>8964</v>
      </c>
      <c r="G8740" t="s">
        <v>263</v>
      </c>
      <c r="H8740" t="s">
        <v>44</v>
      </c>
      <c r="I8740" t="s">
        <v>129</v>
      </c>
      <c r="J8740" t="s">
        <v>58</v>
      </c>
      <c r="K8740" t="s">
        <v>58</v>
      </c>
      <c r="L8740" t="s">
        <v>46</v>
      </c>
      <c r="M8740" t="s">
        <v>2882</v>
      </c>
      <c r="N8740" t="s">
        <v>2985</v>
      </c>
      <c r="O8740">
        <v>15.65</v>
      </c>
      <c r="P8740">
        <v>15.7142857142857</v>
      </c>
      <c r="Q8740">
        <v>66.75</v>
      </c>
      <c r="R8740">
        <v>82.4642857142857</v>
      </c>
      <c r="S8740">
        <v>0</v>
      </c>
      <c r="T8740">
        <v>82.4642857142857</v>
      </c>
      <c r="U8740">
        <v>110</v>
      </c>
      <c r="V8740">
        <f>SUMIF(货件明细!K:K,F8740,货件明细!AQ:AQ)</f>
        <v>0</v>
      </c>
      <c r="W8740">
        <f t="shared" si="544"/>
        <v>1</v>
      </c>
      <c r="X8740">
        <f t="shared" si="545"/>
        <v>110</v>
      </c>
      <c r="Y8740">
        <f>SUMIF(货件明细!K:K,F8740,货件明细!I:I)</f>
        <v>0</v>
      </c>
      <c r="Z8740">
        <f t="shared" si="546"/>
        <v>15.65</v>
      </c>
      <c r="AA8740">
        <f>SUMIF(货件明细!K:K,F8740,货件明细!J:J)</f>
        <v>0</v>
      </c>
      <c r="AB8740">
        <f t="shared" si="547"/>
        <v>1</v>
      </c>
    </row>
    <row r="8741" spans="1:28">
      <c r="A8741">
        <v>2026</v>
      </c>
      <c r="B8741">
        <v>1</v>
      </c>
      <c r="C8741">
        <v>5</v>
      </c>
      <c r="D8741" s="4">
        <v>46051</v>
      </c>
      <c r="E8741" t="s">
        <v>28</v>
      </c>
      <c r="F8741" t="s">
        <v>8965</v>
      </c>
      <c r="G8741" t="s">
        <v>105</v>
      </c>
      <c r="H8741" t="s">
        <v>31</v>
      </c>
      <c r="I8741" t="s">
        <v>129</v>
      </c>
      <c r="J8741" t="s">
        <v>58</v>
      </c>
      <c r="K8741" t="s">
        <v>58</v>
      </c>
      <c r="L8741" t="s">
        <v>46</v>
      </c>
      <c r="M8741" t="s">
        <v>2882</v>
      </c>
      <c r="N8741" t="s">
        <v>7978</v>
      </c>
      <c r="O8741">
        <v>15.65</v>
      </c>
      <c r="P8741">
        <v>23.5714285714286</v>
      </c>
      <c r="Q8741">
        <v>131.84</v>
      </c>
      <c r="R8741">
        <v>155.411428571429</v>
      </c>
      <c r="S8741">
        <v>0</v>
      </c>
      <c r="T8741">
        <v>155.411428571429</v>
      </c>
      <c r="U8741">
        <v>110</v>
      </c>
      <c r="V8741">
        <f>SUMIF(货件明细!K:K,F8741,货件明细!AQ:AQ)</f>
        <v>0</v>
      </c>
      <c r="W8741">
        <f t="shared" si="544"/>
        <v>1</v>
      </c>
      <c r="X8741">
        <f t="shared" si="545"/>
        <v>110</v>
      </c>
      <c r="Y8741">
        <f>SUMIF(货件明细!K:K,F8741,货件明细!I:I)</f>
        <v>0</v>
      </c>
      <c r="Z8741">
        <f t="shared" si="546"/>
        <v>15.65</v>
      </c>
      <c r="AA8741">
        <f>SUMIF(货件明细!K:K,F8741,货件明细!J:J)</f>
        <v>0</v>
      </c>
      <c r="AB8741">
        <f t="shared" si="547"/>
        <v>1</v>
      </c>
    </row>
    <row r="8742" spans="1:28">
      <c r="A8742">
        <v>2026</v>
      </c>
      <c r="B8742">
        <v>1</v>
      </c>
      <c r="C8742">
        <v>5</v>
      </c>
      <c r="D8742" s="4">
        <v>46051</v>
      </c>
      <c r="E8742" t="s">
        <v>28</v>
      </c>
      <c r="F8742" t="s">
        <v>8966</v>
      </c>
      <c r="G8742" t="s">
        <v>269</v>
      </c>
      <c r="H8742" t="s">
        <v>31</v>
      </c>
      <c r="I8742" t="s">
        <v>57</v>
      </c>
      <c r="J8742" t="s">
        <v>58</v>
      </c>
      <c r="K8742" t="s">
        <v>58</v>
      </c>
      <c r="L8742" t="s">
        <v>46</v>
      </c>
      <c r="M8742" t="s">
        <v>2882</v>
      </c>
      <c r="N8742" t="s">
        <v>2985</v>
      </c>
      <c r="O8742">
        <v>25.6</v>
      </c>
      <c r="P8742">
        <v>23.5714285714286</v>
      </c>
      <c r="Q8742">
        <v>146.177777777778</v>
      </c>
      <c r="R8742">
        <v>169.749206349206</v>
      </c>
      <c r="S8742">
        <v>0</v>
      </c>
      <c r="T8742">
        <v>169.749206349206</v>
      </c>
      <c r="U8742">
        <v>207</v>
      </c>
      <c r="V8742">
        <f>SUMIF(货件明细!K:K,F8742,货件明细!AQ:AQ)</f>
        <v>0</v>
      </c>
      <c r="W8742">
        <f t="shared" si="544"/>
        <v>1</v>
      </c>
      <c r="X8742">
        <f t="shared" si="545"/>
        <v>207</v>
      </c>
      <c r="Y8742">
        <f>SUMIF(货件明细!K:K,F8742,货件明细!I:I)</f>
        <v>0</v>
      </c>
      <c r="Z8742">
        <f t="shared" si="546"/>
        <v>25.6</v>
      </c>
      <c r="AA8742">
        <f>SUMIF(货件明细!K:K,F8742,货件明细!J:J)</f>
        <v>0</v>
      </c>
      <c r="AB8742">
        <f t="shared" si="547"/>
        <v>1</v>
      </c>
    </row>
    <row r="8743" spans="1:28">
      <c r="A8743">
        <v>2026</v>
      </c>
      <c r="B8743">
        <v>1</v>
      </c>
      <c r="C8743">
        <v>5</v>
      </c>
      <c r="D8743" s="4">
        <v>46051</v>
      </c>
      <c r="E8743" t="s">
        <v>28</v>
      </c>
      <c r="F8743" t="s">
        <v>8967</v>
      </c>
      <c r="G8743" t="s">
        <v>372</v>
      </c>
      <c r="H8743" t="s">
        <v>71</v>
      </c>
      <c r="I8743" t="s">
        <v>57</v>
      </c>
      <c r="J8743" t="s">
        <v>58</v>
      </c>
      <c r="K8743" t="s">
        <v>58</v>
      </c>
      <c r="L8743" t="s">
        <v>46</v>
      </c>
      <c r="M8743" t="s">
        <v>2882</v>
      </c>
      <c r="N8743" t="s">
        <v>2985</v>
      </c>
      <c r="O8743">
        <v>25.6</v>
      </c>
      <c r="P8743">
        <v>15.7142857142857</v>
      </c>
      <c r="Q8743">
        <v>91.4888888888889</v>
      </c>
      <c r="R8743">
        <v>107.203174603175</v>
      </c>
      <c r="S8743">
        <v>0</v>
      </c>
      <c r="T8743">
        <v>107.203174603175</v>
      </c>
      <c r="U8743">
        <v>207</v>
      </c>
      <c r="V8743">
        <f>SUMIF(货件明细!K:K,F8743,货件明细!AQ:AQ)</f>
        <v>0</v>
      </c>
      <c r="W8743">
        <f t="shared" si="544"/>
        <v>1</v>
      </c>
      <c r="X8743">
        <f t="shared" si="545"/>
        <v>207</v>
      </c>
      <c r="Y8743">
        <f>SUMIF(货件明细!K:K,F8743,货件明细!I:I)</f>
        <v>0</v>
      </c>
      <c r="Z8743">
        <f t="shared" si="546"/>
        <v>25.6</v>
      </c>
      <c r="AA8743">
        <f>SUMIF(货件明细!K:K,F8743,货件明细!J:J)</f>
        <v>0</v>
      </c>
      <c r="AB8743">
        <f t="shared" si="547"/>
        <v>1</v>
      </c>
    </row>
    <row r="8744" spans="1:28">
      <c r="A8744">
        <v>2026</v>
      </c>
      <c r="B8744">
        <v>1</v>
      </c>
      <c r="C8744">
        <v>5</v>
      </c>
      <c r="D8744" s="4">
        <v>46051</v>
      </c>
      <c r="E8744" t="s">
        <v>28</v>
      </c>
      <c r="F8744" t="s">
        <v>8968</v>
      </c>
      <c r="G8744" t="s">
        <v>1610</v>
      </c>
      <c r="H8744" t="s">
        <v>71</v>
      </c>
      <c r="I8744" t="s">
        <v>57</v>
      </c>
      <c r="J8744" t="s">
        <v>58</v>
      </c>
      <c r="K8744" t="s">
        <v>58</v>
      </c>
      <c r="L8744" t="s">
        <v>46</v>
      </c>
      <c r="M8744" t="s">
        <v>2882</v>
      </c>
      <c r="N8744" t="s">
        <v>2985</v>
      </c>
      <c r="O8744">
        <v>25.6</v>
      </c>
      <c r="P8744">
        <v>15.7142857142857</v>
      </c>
      <c r="Q8744">
        <v>82.2888888888889</v>
      </c>
      <c r="R8744">
        <v>98.0031746031746</v>
      </c>
      <c r="S8744">
        <v>0</v>
      </c>
      <c r="T8744">
        <v>98.0031746031746</v>
      </c>
      <c r="U8744">
        <v>207</v>
      </c>
      <c r="V8744">
        <f>SUMIF(货件明细!K:K,F8744,货件明细!AQ:AQ)</f>
        <v>0</v>
      </c>
      <c r="W8744">
        <f t="shared" si="544"/>
        <v>1</v>
      </c>
      <c r="X8744">
        <f t="shared" si="545"/>
        <v>207</v>
      </c>
      <c r="Y8744">
        <f>SUMIF(货件明细!K:K,F8744,货件明细!I:I)</f>
        <v>0</v>
      </c>
      <c r="Z8744">
        <f t="shared" si="546"/>
        <v>25.6</v>
      </c>
      <c r="AA8744">
        <f>SUMIF(货件明细!K:K,F8744,货件明细!J:J)</f>
        <v>0</v>
      </c>
      <c r="AB8744">
        <f t="shared" si="547"/>
        <v>1</v>
      </c>
    </row>
    <row r="8745" spans="1:28">
      <c r="A8745">
        <v>2026</v>
      </c>
      <c r="B8745">
        <v>1</v>
      </c>
      <c r="C8745">
        <v>5</v>
      </c>
      <c r="D8745" s="4">
        <v>46051</v>
      </c>
      <c r="E8745" t="s">
        <v>28</v>
      </c>
      <c r="F8745" t="s">
        <v>8969</v>
      </c>
      <c r="G8745" t="s">
        <v>263</v>
      </c>
      <c r="H8745" t="s">
        <v>44</v>
      </c>
      <c r="I8745" t="s">
        <v>57</v>
      </c>
      <c r="J8745" t="s">
        <v>58</v>
      </c>
      <c r="K8745" t="s">
        <v>58</v>
      </c>
      <c r="L8745" t="s">
        <v>46</v>
      </c>
      <c r="M8745" t="s">
        <v>2882</v>
      </c>
      <c r="N8745" t="s">
        <v>2985</v>
      </c>
      <c r="O8745">
        <v>25.6</v>
      </c>
      <c r="P8745">
        <v>15.7142857142857</v>
      </c>
      <c r="Q8745">
        <v>133.5</v>
      </c>
      <c r="R8745">
        <v>149.214285714286</v>
      </c>
      <c r="S8745">
        <v>0</v>
      </c>
      <c r="T8745">
        <v>149.214285714286</v>
      </c>
      <c r="U8745">
        <v>207</v>
      </c>
      <c r="V8745">
        <f>SUMIF(货件明细!K:K,F8745,货件明细!AQ:AQ)</f>
        <v>0</v>
      </c>
      <c r="W8745">
        <f t="shared" si="544"/>
        <v>1</v>
      </c>
      <c r="X8745">
        <f t="shared" si="545"/>
        <v>207</v>
      </c>
      <c r="Y8745">
        <f>SUMIF(货件明细!K:K,F8745,货件明细!I:I)</f>
        <v>0</v>
      </c>
      <c r="Z8745">
        <f t="shared" si="546"/>
        <v>25.6</v>
      </c>
      <c r="AA8745">
        <f>SUMIF(货件明细!K:K,F8745,货件明细!J:J)</f>
        <v>0</v>
      </c>
      <c r="AB8745">
        <f t="shared" si="547"/>
        <v>1</v>
      </c>
    </row>
    <row r="8746" spans="1:28">
      <c r="A8746">
        <v>2026</v>
      </c>
      <c r="B8746">
        <v>1</v>
      </c>
      <c r="C8746">
        <v>5</v>
      </c>
      <c r="D8746" s="4">
        <v>46051</v>
      </c>
      <c r="E8746" t="s">
        <v>28</v>
      </c>
      <c r="F8746" t="s">
        <v>8970</v>
      </c>
      <c r="G8746" t="s">
        <v>105</v>
      </c>
      <c r="H8746" t="s">
        <v>31</v>
      </c>
      <c r="I8746" t="s">
        <v>57</v>
      </c>
      <c r="J8746" t="s">
        <v>58</v>
      </c>
      <c r="K8746" t="s">
        <v>58</v>
      </c>
      <c r="L8746" t="s">
        <v>46</v>
      </c>
      <c r="M8746" t="s">
        <v>2882</v>
      </c>
      <c r="N8746" t="s">
        <v>7978</v>
      </c>
      <c r="O8746">
        <v>25.6</v>
      </c>
      <c r="P8746">
        <v>23.5714285714286</v>
      </c>
      <c r="Q8746">
        <v>214.24</v>
      </c>
      <c r="R8746">
        <v>237.811428571429</v>
      </c>
      <c r="S8746">
        <v>0</v>
      </c>
      <c r="T8746">
        <v>237.811428571429</v>
      </c>
      <c r="U8746">
        <v>207</v>
      </c>
      <c r="V8746">
        <f>SUMIF(货件明细!K:K,F8746,货件明细!AQ:AQ)</f>
        <v>0</v>
      </c>
      <c r="W8746">
        <f t="shared" si="544"/>
        <v>1</v>
      </c>
      <c r="X8746">
        <f t="shared" si="545"/>
        <v>207</v>
      </c>
      <c r="Y8746">
        <f>SUMIF(货件明细!K:K,F8746,货件明细!I:I)</f>
        <v>0</v>
      </c>
      <c r="Z8746">
        <f t="shared" si="546"/>
        <v>25.6</v>
      </c>
      <c r="AA8746">
        <f>SUMIF(货件明细!K:K,F8746,货件明细!J:J)</f>
        <v>0</v>
      </c>
      <c r="AB8746">
        <f t="shared" si="547"/>
        <v>1</v>
      </c>
    </row>
    <row r="8747" spans="1:28">
      <c r="A8747">
        <v>2026</v>
      </c>
      <c r="B8747">
        <v>1</v>
      </c>
      <c r="C8747">
        <v>5</v>
      </c>
      <c r="D8747" s="4">
        <v>46051</v>
      </c>
      <c r="E8747" t="s">
        <v>28</v>
      </c>
      <c r="F8747" t="s">
        <v>8971</v>
      </c>
      <c r="G8747" t="s">
        <v>54</v>
      </c>
      <c r="H8747" t="s">
        <v>31</v>
      </c>
      <c r="I8747" t="s">
        <v>145</v>
      </c>
      <c r="J8747" t="s">
        <v>58</v>
      </c>
      <c r="K8747" t="s">
        <v>58</v>
      </c>
      <c r="L8747" t="s">
        <v>46</v>
      </c>
      <c r="M8747" t="s">
        <v>2882</v>
      </c>
      <c r="N8747" t="s">
        <v>2985</v>
      </c>
      <c r="O8747">
        <v>32.5</v>
      </c>
      <c r="P8747">
        <v>23.5714285714286</v>
      </c>
      <c r="Q8747">
        <v>179.4</v>
      </c>
      <c r="R8747">
        <v>202.971428571429</v>
      </c>
      <c r="S8747">
        <v>0</v>
      </c>
      <c r="T8747">
        <v>202.971428571429</v>
      </c>
      <c r="U8747">
        <v>263</v>
      </c>
      <c r="V8747">
        <f>SUMIF(货件明细!K:K,F8747,货件明细!AQ:AQ)</f>
        <v>0</v>
      </c>
      <c r="W8747">
        <f t="shared" si="544"/>
        <v>1</v>
      </c>
      <c r="X8747">
        <f t="shared" si="545"/>
        <v>263</v>
      </c>
      <c r="Y8747">
        <f>SUMIF(货件明细!K:K,F8747,货件明细!I:I)</f>
        <v>0</v>
      </c>
      <c r="Z8747">
        <f t="shared" si="546"/>
        <v>32.5</v>
      </c>
      <c r="AA8747">
        <f>SUMIF(货件明细!K:K,F8747,货件明细!J:J)</f>
        <v>0</v>
      </c>
      <c r="AB8747">
        <f t="shared" si="547"/>
        <v>1</v>
      </c>
    </row>
    <row r="8748" spans="1:28">
      <c r="A8748">
        <v>2026</v>
      </c>
      <c r="B8748">
        <v>1</v>
      </c>
      <c r="C8748">
        <v>5</v>
      </c>
      <c r="D8748" s="4">
        <v>46051</v>
      </c>
      <c r="E8748" t="s">
        <v>28</v>
      </c>
      <c r="F8748" t="s">
        <v>8972</v>
      </c>
      <c r="G8748" t="s">
        <v>269</v>
      </c>
      <c r="H8748" t="s">
        <v>31</v>
      </c>
      <c r="I8748" t="s">
        <v>145</v>
      </c>
      <c r="J8748" t="s">
        <v>58</v>
      </c>
      <c r="K8748" t="s">
        <v>58</v>
      </c>
      <c r="L8748" t="s">
        <v>46</v>
      </c>
      <c r="M8748" t="s">
        <v>2882</v>
      </c>
      <c r="N8748" t="s">
        <v>2985</v>
      </c>
      <c r="O8748">
        <v>32.5</v>
      </c>
      <c r="P8748">
        <v>23.5714285714286</v>
      </c>
      <c r="Q8748">
        <v>146.177777777778</v>
      </c>
      <c r="R8748">
        <v>169.749206349206</v>
      </c>
      <c r="S8748">
        <v>0</v>
      </c>
      <c r="T8748">
        <v>169.749206349206</v>
      </c>
      <c r="U8748">
        <v>263</v>
      </c>
      <c r="V8748">
        <f>SUMIF(货件明细!K:K,F8748,货件明细!AQ:AQ)</f>
        <v>0</v>
      </c>
      <c r="W8748">
        <f t="shared" si="544"/>
        <v>1</v>
      </c>
      <c r="X8748">
        <f t="shared" si="545"/>
        <v>263</v>
      </c>
      <c r="Y8748">
        <f>SUMIF(货件明细!K:K,F8748,货件明细!I:I)</f>
        <v>0</v>
      </c>
      <c r="Z8748">
        <f t="shared" si="546"/>
        <v>32.5</v>
      </c>
      <c r="AA8748">
        <f>SUMIF(货件明细!K:K,F8748,货件明细!J:J)</f>
        <v>0</v>
      </c>
      <c r="AB8748">
        <f t="shared" si="547"/>
        <v>1</v>
      </c>
    </row>
    <row r="8749" spans="1:28">
      <c r="A8749">
        <v>2026</v>
      </c>
      <c r="B8749">
        <v>1</v>
      </c>
      <c r="C8749">
        <v>5</v>
      </c>
      <c r="D8749" s="4">
        <v>46051</v>
      </c>
      <c r="E8749" t="s">
        <v>28</v>
      </c>
      <c r="F8749" t="s">
        <v>8973</v>
      </c>
      <c r="G8749" t="s">
        <v>56</v>
      </c>
      <c r="H8749" t="s">
        <v>44</v>
      </c>
      <c r="I8749" t="s">
        <v>145</v>
      </c>
      <c r="J8749" t="s">
        <v>58</v>
      </c>
      <c r="K8749" t="s">
        <v>58</v>
      </c>
      <c r="L8749" t="s">
        <v>46</v>
      </c>
      <c r="M8749" t="s">
        <v>2882</v>
      </c>
      <c r="N8749" t="s">
        <v>2985</v>
      </c>
      <c r="O8749">
        <v>32.5</v>
      </c>
      <c r="P8749">
        <v>15.7142857142857</v>
      </c>
      <c r="Q8749">
        <v>138.05</v>
      </c>
      <c r="R8749">
        <v>153.764285714286</v>
      </c>
      <c r="S8749">
        <v>0</v>
      </c>
      <c r="T8749">
        <v>153.764285714286</v>
      </c>
      <c r="U8749">
        <v>263</v>
      </c>
      <c r="V8749">
        <f>SUMIF(货件明细!K:K,F8749,货件明细!AQ:AQ)</f>
        <v>0</v>
      </c>
      <c r="W8749">
        <f t="shared" si="544"/>
        <v>1</v>
      </c>
      <c r="X8749">
        <f t="shared" si="545"/>
        <v>263</v>
      </c>
      <c r="Y8749">
        <f>SUMIF(货件明细!K:K,F8749,货件明细!I:I)</f>
        <v>0</v>
      </c>
      <c r="Z8749">
        <f t="shared" si="546"/>
        <v>32.5</v>
      </c>
      <c r="AA8749">
        <f>SUMIF(货件明细!K:K,F8749,货件明细!J:J)</f>
        <v>0</v>
      </c>
      <c r="AB8749">
        <f t="shared" si="547"/>
        <v>1</v>
      </c>
    </row>
    <row r="8750" spans="1:28">
      <c r="A8750">
        <v>2026</v>
      </c>
      <c r="B8750">
        <v>1</v>
      </c>
      <c r="C8750">
        <v>5</v>
      </c>
      <c r="D8750" s="4">
        <v>46051</v>
      </c>
      <c r="E8750" t="s">
        <v>28</v>
      </c>
      <c r="F8750" t="s">
        <v>8974</v>
      </c>
      <c r="G8750" t="s">
        <v>372</v>
      </c>
      <c r="H8750" t="s">
        <v>71</v>
      </c>
      <c r="I8750" t="s">
        <v>145</v>
      </c>
      <c r="J8750" t="s">
        <v>58</v>
      </c>
      <c r="K8750" t="s">
        <v>58</v>
      </c>
      <c r="L8750" t="s">
        <v>46</v>
      </c>
      <c r="M8750" t="s">
        <v>2882</v>
      </c>
      <c r="N8750" t="s">
        <v>2985</v>
      </c>
      <c r="O8750">
        <v>32.5</v>
      </c>
      <c r="P8750">
        <v>15.7142857142857</v>
      </c>
      <c r="Q8750">
        <v>91.4888888888889</v>
      </c>
      <c r="R8750">
        <v>107.203174603175</v>
      </c>
      <c r="S8750">
        <v>0</v>
      </c>
      <c r="T8750">
        <v>107.203174603175</v>
      </c>
      <c r="U8750">
        <v>263</v>
      </c>
      <c r="V8750">
        <f>SUMIF(货件明细!K:K,F8750,货件明细!AQ:AQ)</f>
        <v>0</v>
      </c>
      <c r="W8750">
        <f t="shared" si="544"/>
        <v>1</v>
      </c>
      <c r="X8750">
        <f t="shared" si="545"/>
        <v>263</v>
      </c>
      <c r="Y8750">
        <f>SUMIF(货件明细!K:K,F8750,货件明细!I:I)</f>
        <v>0</v>
      </c>
      <c r="Z8750">
        <f t="shared" si="546"/>
        <v>32.5</v>
      </c>
      <c r="AA8750">
        <f>SUMIF(货件明细!K:K,F8750,货件明细!J:J)</f>
        <v>0</v>
      </c>
      <c r="AB8750">
        <f t="shared" si="547"/>
        <v>1</v>
      </c>
    </row>
    <row r="8751" spans="1:28">
      <c r="A8751">
        <v>2026</v>
      </c>
      <c r="B8751">
        <v>1</v>
      </c>
      <c r="C8751">
        <v>5</v>
      </c>
      <c r="D8751" s="4">
        <v>46051</v>
      </c>
      <c r="E8751" t="s">
        <v>28</v>
      </c>
      <c r="F8751" t="s">
        <v>8975</v>
      </c>
      <c r="G8751" t="s">
        <v>1610</v>
      </c>
      <c r="H8751" t="s">
        <v>71</v>
      </c>
      <c r="I8751" t="s">
        <v>145</v>
      </c>
      <c r="J8751" t="s">
        <v>58</v>
      </c>
      <c r="K8751" t="s">
        <v>58</v>
      </c>
      <c r="L8751" t="s">
        <v>46</v>
      </c>
      <c r="M8751" t="s">
        <v>2882</v>
      </c>
      <c r="N8751" t="s">
        <v>2985</v>
      </c>
      <c r="O8751">
        <v>32.5</v>
      </c>
      <c r="P8751">
        <v>15.7142857142857</v>
      </c>
      <c r="Q8751">
        <v>82.2888888888889</v>
      </c>
      <c r="R8751">
        <v>98.0031746031746</v>
      </c>
      <c r="S8751">
        <v>0</v>
      </c>
      <c r="T8751">
        <v>98.0031746031746</v>
      </c>
      <c r="U8751">
        <v>263</v>
      </c>
      <c r="V8751">
        <f>SUMIF(货件明细!K:K,F8751,货件明细!AQ:AQ)</f>
        <v>0</v>
      </c>
      <c r="W8751">
        <f t="shared" si="544"/>
        <v>1</v>
      </c>
      <c r="X8751">
        <f t="shared" si="545"/>
        <v>263</v>
      </c>
      <c r="Y8751">
        <f>SUMIF(货件明细!K:K,F8751,货件明细!I:I)</f>
        <v>0</v>
      </c>
      <c r="Z8751">
        <f t="shared" si="546"/>
        <v>32.5</v>
      </c>
      <c r="AA8751">
        <f>SUMIF(货件明细!K:K,F8751,货件明细!J:J)</f>
        <v>0</v>
      </c>
      <c r="AB8751">
        <f t="shared" si="547"/>
        <v>1</v>
      </c>
    </row>
    <row r="8752" spans="1:28">
      <c r="A8752">
        <v>2026</v>
      </c>
      <c r="B8752">
        <v>1</v>
      </c>
      <c r="C8752">
        <v>5</v>
      </c>
      <c r="D8752" s="4">
        <v>46051</v>
      </c>
      <c r="E8752" t="s">
        <v>28</v>
      </c>
      <c r="F8752" t="s">
        <v>8976</v>
      </c>
      <c r="G8752" t="s">
        <v>269</v>
      </c>
      <c r="H8752" t="s">
        <v>31</v>
      </c>
      <c r="I8752" t="s">
        <v>39</v>
      </c>
      <c r="J8752" t="s">
        <v>58</v>
      </c>
      <c r="K8752" t="s">
        <v>58</v>
      </c>
      <c r="L8752" t="s">
        <v>46</v>
      </c>
      <c r="M8752" t="s">
        <v>2882</v>
      </c>
      <c r="N8752" t="s">
        <v>2985</v>
      </c>
      <c r="O8752">
        <v>11.25</v>
      </c>
      <c r="P8752">
        <v>23.5714285714286</v>
      </c>
      <c r="Q8752">
        <v>73.0888888888889</v>
      </c>
      <c r="R8752">
        <v>96.6603174603175</v>
      </c>
      <c r="S8752">
        <v>0</v>
      </c>
      <c r="T8752">
        <v>96.6603174603175</v>
      </c>
      <c r="U8752">
        <v>84</v>
      </c>
      <c r="V8752">
        <f>SUMIF(货件明细!K:K,F8752,货件明细!AQ:AQ)</f>
        <v>0</v>
      </c>
      <c r="W8752">
        <f t="shared" si="544"/>
        <v>1</v>
      </c>
      <c r="X8752">
        <f t="shared" si="545"/>
        <v>84</v>
      </c>
      <c r="Y8752">
        <f>SUMIF(货件明细!K:K,F8752,货件明细!I:I)</f>
        <v>0</v>
      </c>
      <c r="Z8752">
        <f t="shared" si="546"/>
        <v>11.25</v>
      </c>
      <c r="AA8752">
        <f>SUMIF(货件明细!K:K,F8752,货件明细!J:J)</f>
        <v>0</v>
      </c>
      <c r="AB8752">
        <f t="shared" si="547"/>
        <v>1</v>
      </c>
    </row>
    <row r="8753" spans="1:28">
      <c r="A8753">
        <v>2026</v>
      </c>
      <c r="B8753">
        <v>1</v>
      </c>
      <c r="C8753">
        <v>5</v>
      </c>
      <c r="D8753" s="4">
        <v>46051</v>
      </c>
      <c r="E8753" t="s">
        <v>28</v>
      </c>
      <c r="F8753" t="s">
        <v>8977</v>
      </c>
      <c r="G8753" t="s">
        <v>372</v>
      </c>
      <c r="H8753" t="s">
        <v>71</v>
      </c>
      <c r="I8753" t="s">
        <v>39</v>
      </c>
      <c r="J8753" t="s">
        <v>58</v>
      </c>
      <c r="K8753" t="s">
        <v>58</v>
      </c>
      <c r="L8753" t="s">
        <v>46</v>
      </c>
      <c r="M8753" t="s">
        <v>2882</v>
      </c>
      <c r="N8753" t="s">
        <v>2985</v>
      </c>
      <c r="O8753">
        <v>11.25</v>
      </c>
      <c r="P8753">
        <v>15.7142857142857</v>
      </c>
      <c r="Q8753">
        <v>45.7444444444444</v>
      </c>
      <c r="R8753">
        <v>61.4587301587302</v>
      </c>
      <c r="S8753">
        <v>0</v>
      </c>
      <c r="T8753">
        <v>61.4587301587302</v>
      </c>
      <c r="U8753">
        <v>84</v>
      </c>
      <c r="V8753">
        <f>SUMIF(货件明细!K:K,F8753,货件明细!AQ:AQ)</f>
        <v>0</v>
      </c>
      <c r="W8753">
        <f t="shared" si="544"/>
        <v>1</v>
      </c>
      <c r="X8753">
        <f t="shared" si="545"/>
        <v>84</v>
      </c>
      <c r="Y8753">
        <f>SUMIF(货件明细!K:K,F8753,货件明细!I:I)</f>
        <v>0</v>
      </c>
      <c r="Z8753">
        <f t="shared" si="546"/>
        <v>11.25</v>
      </c>
      <c r="AA8753">
        <f>SUMIF(货件明细!K:K,F8753,货件明细!J:J)</f>
        <v>0</v>
      </c>
      <c r="AB8753">
        <f t="shared" si="547"/>
        <v>1</v>
      </c>
    </row>
    <row r="8754" spans="1:28">
      <c r="A8754">
        <v>2026</v>
      </c>
      <c r="B8754">
        <v>1</v>
      </c>
      <c r="C8754">
        <v>5</v>
      </c>
      <c r="D8754" s="4">
        <v>46051</v>
      </c>
      <c r="E8754" t="s">
        <v>28</v>
      </c>
      <c r="F8754" t="s">
        <v>8978</v>
      </c>
      <c r="G8754" t="s">
        <v>1610</v>
      </c>
      <c r="H8754" t="s">
        <v>71</v>
      </c>
      <c r="I8754" t="s">
        <v>39</v>
      </c>
      <c r="J8754" t="s">
        <v>58</v>
      </c>
      <c r="K8754" t="s">
        <v>58</v>
      </c>
      <c r="L8754" t="s">
        <v>46</v>
      </c>
      <c r="M8754" t="s">
        <v>2882</v>
      </c>
      <c r="N8754" t="s">
        <v>2985</v>
      </c>
      <c r="O8754">
        <v>11.25</v>
      </c>
      <c r="P8754">
        <v>15.7142857142857</v>
      </c>
      <c r="Q8754">
        <v>41.1444444444444</v>
      </c>
      <c r="R8754">
        <v>56.8587301587302</v>
      </c>
      <c r="S8754">
        <v>0</v>
      </c>
      <c r="T8754">
        <v>56.8587301587302</v>
      </c>
      <c r="U8754">
        <v>84</v>
      </c>
      <c r="V8754">
        <f>SUMIF(货件明细!K:K,F8754,货件明细!AQ:AQ)</f>
        <v>0</v>
      </c>
      <c r="W8754">
        <f t="shared" si="544"/>
        <v>1</v>
      </c>
      <c r="X8754">
        <f t="shared" si="545"/>
        <v>84</v>
      </c>
      <c r="Y8754">
        <f>SUMIF(货件明细!K:K,F8754,货件明细!I:I)</f>
        <v>0</v>
      </c>
      <c r="Z8754">
        <f t="shared" si="546"/>
        <v>11.25</v>
      </c>
      <c r="AA8754">
        <f>SUMIF(货件明细!K:K,F8754,货件明细!J:J)</f>
        <v>0</v>
      </c>
      <c r="AB8754">
        <f t="shared" si="547"/>
        <v>1</v>
      </c>
    </row>
    <row r="8755" spans="1:28">
      <c r="A8755">
        <v>2026</v>
      </c>
      <c r="B8755">
        <v>1</v>
      </c>
      <c r="C8755">
        <v>5</v>
      </c>
      <c r="D8755" s="4">
        <v>46051</v>
      </c>
      <c r="E8755" t="s">
        <v>28</v>
      </c>
      <c r="F8755" t="s">
        <v>8979</v>
      </c>
      <c r="G8755" t="s">
        <v>263</v>
      </c>
      <c r="H8755" t="s">
        <v>44</v>
      </c>
      <c r="I8755" t="s">
        <v>39</v>
      </c>
      <c r="J8755" t="s">
        <v>58</v>
      </c>
      <c r="K8755" t="s">
        <v>58</v>
      </c>
      <c r="L8755" t="s">
        <v>46</v>
      </c>
      <c r="M8755" t="s">
        <v>2882</v>
      </c>
      <c r="N8755" t="s">
        <v>2985</v>
      </c>
      <c r="O8755">
        <v>11.25</v>
      </c>
      <c r="P8755">
        <v>15.7142857142857</v>
      </c>
      <c r="Q8755">
        <v>66.75</v>
      </c>
      <c r="R8755">
        <v>82.4642857142857</v>
      </c>
      <c r="S8755">
        <v>0</v>
      </c>
      <c r="T8755">
        <v>82.4642857142857</v>
      </c>
      <c r="U8755">
        <v>84</v>
      </c>
      <c r="V8755">
        <f>SUMIF(货件明细!K:K,F8755,货件明细!AQ:AQ)</f>
        <v>0</v>
      </c>
      <c r="W8755">
        <f t="shared" si="544"/>
        <v>1</v>
      </c>
      <c r="X8755">
        <f t="shared" si="545"/>
        <v>84</v>
      </c>
      <c r="Y8755">
        <f>SUMIF(货件明细!K:K,F8755,货件明细!I:I)</f>
        <v>0</v>
      </c>
      <c r="Z8755">
        <f t="shared" si="546"/>
        <v>11.25</v>
      </c>
      <c r="AA8755">
        <f>SUMIF(货件明细!K:K,F8755,货件明细!J:J)</f>
        <v>0</v>
      </c>
      <c r="AB8755">
        <f t="shared" si="547"/>
        <v>1</v>
      </c>
    </row>
    <row r="8756" spans="1:28">
      <c r="A8756">
        <v>2026</v>
      </c>
      <c r="B8756">
        <v>1</v>
      </c>
      <c r="C8756">
        <v>5</v>
      </c>
      <c r="D8756" s="4">
        <v>46051</v>
      </c>
      <c r="E8756" t="s">
        <v>28</v>
      </c>
      <c r="F8756" t="s">
        <v>8980</v>
      </c>
      <c r="G8756" t="s">
        <v>105</v>
      </c>
      <c r="H8756" t="s">
        <v>31</v>
      </c>
      <c r="I8756" t="s">
        <v>39</v>
      </c>
      <c r="J8756" t="s">
        <v>58</v>
      </c>
      <c r="K8756" t="s">
        <v>58</v>
      </c>
      <c r="L8756" t="s">
        <v>46</v>
      </c>
      <c r="M8756" t="s">
        <v>2882</v>
      </c>
      <c r="N8756" t="s">
        <v>7978</v>
      </c>
      <c r="O8756">
        <v>11.25</v>
      </c>
      <c r="P8756">
        <v>23.5714285714286</v>
      </c>
      <c r="Q8756">
        <v>90.64</v>
      </c>
      <c r="R8756">
        <v>114.211428571429</v>
      </c>
      <c r="S8756">
        <v>0</v>
      </c>
      <c r="T8756">
        <v>114.211428571429</v>
      </c>
      <c r="U8756">
        <v>84</v>
      </c>
      <c r="V8756">
        <f>SUMIF(货件明细!K:K,F8756,货件明细!AQ:AQ)</f>
        <v>0</v>
      </c>
      <c r="W8756">
        <f t="shared" si="544"/>
        <v>1</v>
      </c>
      <c r="X8756">
        <f t="shared" si="545"/>
        <v>84</v>
      </c>
      <c r="Y8756">
        <f>SUMIF(货件明细!K:K,F8756,货件明细!I:I)</f>
        <v>0</v>
      </c>
      <c r="Z8756">
        <f t="shared" si="546"/>
        <v>11.25</v>
      </c>
      <c r="AA8756">
        <f>SUMIF(货件明细!K:K,F8756,货件明细!J:J)</f>
        <v>0</v>
      </c>
      <c r="AB8756">
        <f t="shared" si="547"/>
        <v>1</v>
      </c>
    </row>
    <row r="8757" spans="1:28">
      <c r="A8757">
        <v>2026</v>
      </c>
      <c r="B8757">
        <v>1</v>
      </c>
      <c r="C8757">
        <v>5</v>
      </c>
      <c r="D8757" s="4">
        <v>46051</v>
      </c>
      <c r="E8757" t="s">
        <v>28</v>
      </c>
      <c r="F8757" t="s">
        <v>8981</v>
      </c>
      <c r="G8757" t="s">
        <v>269</v>
      </c>
      <c r="H8757" t="s">
        <v>31</v>
      </c>
      <c r="I8757" t="s">
        <v>80</v>
      </c>
      <c r="J8757" t="s">
        <v>58</v>
      </c>
      <c r="K8757" t="s">
        <v>58</v>
      </c>
      <c r="L8757" t="s">
        <v>46</v>
      </c>
      <c r="M8757" t="s">
        <v>2882</v>
      </c>
      <c r="N8757" t="s">
        <v>2985</v>
      </c>
      <c r="O8757">
        <v>14.75</v>
      </c>
      <c r="P8757">
        <v>23.5714285714286</v>
      </c>
      <c r="Q8757">
        <v>73.0888888888889</v>
      </c>
      <c r="R8757">
        <v>96.6603174603175</v>
      </c>
      <c r="S8757">
        <v>0</v>
      </c>
      <c r="T8757">
        <v>96.6603174603175</v>
      </c>
      <c r="U8757">
        <v>124</v>
      </c>
      <c r="V8757">
        <f>SUMIF(货件明细!K:K,F8757,货件明细!AQ:AQ)</f>
        <v>0</v>
      </c>
      <c r="W8757">
        <f t="shared" si="544"/>
        <v>1</v>
      </c>
      <c r="X8757">
        <f t="shared" si="545"/>
        <v>124</v>
      </c>
      <c r="Y8757">
        <f>SUMIF(货件明细!K:K,F8757,货件明细!I:I)</f>
        <v>0</v>
      </c>
      <c r="Z8757">
        <f t="shared" si="546"/>
        <v>14.75</v>
      </c>
      <c r="AA8757">
        <f>SUMIF(货件明细!K:K,F8757,货件明细!J:J)</f>
        <v>0</v>
      </c>
      <c r="AB8757">
        <f t="shared" si="547"/>
        <v>1</v>
      </c>
    </row>
    <row r="8758" spans="1:28">
      <c r="A8758">
        <v>2026</v>
      </c>
      <c r="B8758">
        <v>1</v>
      </c>
      <c r="C8758">
        <v>5</v>
      </c>
      <c r="D8758" s="4">
        <v>46051</v>
      </c>
      <c r="E8758" t="s">
        <v>28</v>
      </c>
      <c r="F8758" t="s">
        <v>8982</v>
      </c>
      <c r="G8758" t="s">
        <v>372</v>
      </c>
      <c r="H8758" t="s">
        <v>71</v>
      </c>
      <c r="I8758" t="s">
        <v>80</v>
      </c>
      <c r="J8758" t="s">
        <v>58</v>
      </c>
      <c r="K8758" t="s">
        <v>58</v>
      </c>
      <c r="L8758" t="s">
        <v>46</v>
      </c>
      <c r="M8758" t="s">
        <v>2882</v>
      </c>
      <c r="N8758" t="s">
        <v>2985</v>
      </c>
      <c r="O8758">
        <v>14.75</v>
      </c>
      <c r="P8758">
        <v>15.7142857142857</v>
      </c>
      <c r="Q8758">
        <v>45.7444444444444</v>
      </c>
      <c r="R8758">
        <v>61.4587301587302</v>
      </c>
      <c r="S8758">
        <v>0</v>
      </c>
      <c r="T8758">
        <v>61.4587301587302</v>
      </c>
      <c r="U8758">
        <v>124</v>
      </c>
      <c r="V8758">
        <f>SUMIF(货件明细!K:K,F8758,货件明细!AQ:AQ)</f>
        <v>0</v>
      </c>
      <c r="W8758">
        <f t="shared" si="544"/>
        <v>1</v>
      </c>
      <c r="X8758">
        <f t="shared" si="545"/>
        <v>124</v>
      </c>
      <c r="Y8758">
        <f>SUMIF(货件明细!K:K,F8758,货件明细!I:I)</f>
        <v>0</v>
      </c>
      <c r="Z8758">
        <f t="shared" si="546"/>
        <v>14.75</v>
      </c>
      <c r="AA8758">
        <f>SUMIF(货件明细!K:K,F8758,货件明细!J:J)</f>
        <v>0</v>
      </c>
      <c r="AB8758">
        <f t="shared" si="547"/>
        <v>1</v>
      </c>
    </row>
    <row r="8759" spans="1:28">
      <c r="A8759">
        <v>2026</v>
      </c>
      <c r="B8759">
        <v>1</v>
      </c>
      <c r="C8759">
        <v>5</v>
      </c>
      <c r="D8759" s="4">
        <v>46051</v>
      </c>
      <c r="E8759" t="s">
        <v>28</v>
      </c>
      <c r="F8759" t="s">
        <v>8983</v>
      </c>
      <c r="G8759" t="s">
        <v>1610</v>
      </c>
      <c r="H8759" t="s">
        <v>71</v>
      </c>
      <c r="I8759" t="s">
        <v>80</v>
      </c>
      <c r="J8759" t="s">
        <v>58</v>
      </c>
      <c r="K8759" t="s">
        <v>58</v>
      </c>
      <c r="L8759" t="s">
        <v>46</v>
      </c>
      <c r="M8759" t="s">
        <v>2882</v>
      </c>
      <c r="N8759" t="s">
        <v>2985</v>
      </c>
      <c r="O8759">
        <v>14.75</v>
      </c>
      <c r="P8759">
        <v>15.7142857142857</v>
      </c>
      <c r="Q8759">
        <v>41.1444444444444</v>
      </c>
      <c r="R8759">
        <v>56.8587301587302</v>
      </c>
      <c r="S8759">
        <v>0</v>
      </c>
      <c r="T8759">
        <v>56.8587301587302</v>
      </c>
      <c r="U8759">
        <v>124</v>
      </c>
      <c r="V8759">
        <f>SUMIF(货件明细!K:K,F8759,货件明细!AQ:AQ)</f>
        <v>0</v>
      </c>
      <c r="W8759">
        <f t="shared" si="544"/>
        <v>1</v>
      </c>
      <c r="X8759">
        <f t="shared" si="545"/>
        <v>124</v>
      </c>
      <c r="Y8759">
        <f>SUMIF(货件明细!K:K,F8759,货件明细!I:I)</f>
        <v>0</v>
      </c>
      <c r="Z8759">
        <f t="shared" si="546"/>
        <v>14.75</v>
      </c>
      <c r="AA8759">
        <f>SUMIF(货件明细!K:K,F8759,货件明细!J:J)</f>
        <v>0</v>
      </c>
      <c r="AB8759">
        <f t="shared" si="547"/>
        <v>1</v>
      </c>
    </row>
    <row r="8760" spans="1:28">
      <c r="A8760">
        <v>2026</v>
      </c>
      <c r="B8760">
        <v>1</v>
      </c>
      <c r="C8760">
        <v>5</v>
      </c>
      <c r="D8760" s="4">
        <v>46051</v>
      </c>
      <c r="E8760" t="s">
        <v>28</v>
      </c>
      <c r="F8760" t="s">
        <v>8984</v>
      </c>
      <c r="G8760" t="s">
        <v>263</v>
      </c>
      <c r="H8760" t="s">
        <v>44</v>
      </c>
      <c r="I8760" t="s">
        <v>80</v>
      </c>
      <c r="J8760" t="s">
        <v>58</v>
      </c>
      <c r="K8760" t="s">
        <v>58</v>
      </c>
      <c r="L8760" t="s">
        <v>46</v>
      </c>
      <c r="M8760" t="s">
        <v>2882</v>
      </c>
      <c r="N8760" t="s">
        <v>2985</v>
      </c>
      <c r="O8760">
        <v>14.75</v>
      </c>
      <c r="P8760">
        <v>15.7142857142857</v>
      </c>
      <c r="Q8760">
        <v>66.75</v>
      </c>
      <c r="R8760">
        <v>82.4642857142857</v>
      </c>
      <c r="S8760">
        <v>0</v>
      </c>
      <c r="T8760">
        <v>82.4642857142857</v>
      </c>
      <c r="U8760">
        <v>124</v>
      </c>
      <c r="V8760">
        <f>SUMIF(货件明细!K:K,F8760,货件明细!AQ:AQ)</f>
        <v>0</v>
      </c>
      <c r="W8760">
        <f t="shared" si="544"/>
        <v>1</v>
      </c>
      <c r="X8760">
        <f t="shared" si="545"/>
        <v>124</v>
      </c>
      <c r="Y8760">
        <f>SUMIF(货件明细!K:K,F8760,货件明细!I:I)</f>
        <v>0</v>
      </c>
      <c r="Z8760">
        <f t="shared" si="546"/>
        <v>14.75</v>
      </c>
      <c r="AA8760">
        <f>SUMIF(货件明细!K:K,F8760,货件明细!J:J)</f>
        <v>0</v>
      </c>
      <c r="AB8760">
        <f t="shared" si="547"/>
        <v>1</v>
      </c>
    </row>
    <row r="8761" spans="1:28">
      <c r="A8761">
        <v>2026</v>
      </c>
      <c r="B8761">
        <v>1</v>
      </c>
      <c r="C8761">
        <v>5</v>
      </c>
      <c r="D8761" s="4">
        <v>46051</v>
      </c>
      <c r="E8761" t="s">
        <v>28</v>
      </c>
      <c r="F8761" t="s">
        <v>8985</v>
      </c>
      <c r="G8761" t="s">
        <v>105</v>
      </c>
      <c r="H8761" t="s">
        <v>31</v>
      </c>
      <c r="I8761" t="s">
        <v>80</v>
      </c>
      <c r="J8761" t="s">
        <v>58</v>
      </c>
      <c r="K8761" t="s">
        <v>58</v>
      </c>
      <c r="L8761" t="s">
        <v>46</v>
      </c>
      <c r="M8761" t="s">
        <v>2882</v>
      </c>
      <c r="N8761" t="s">
        <v>7978</v>
      </c>
      <c r="O8761">
        <v>14.75</v>
      </c>
      <c r="P8761">
        <v>23.5714285714286</v>
      </c>
      <c r="Q8761">
        <v>115.36</v>
      </c>
      <c r="R8761">
        <v>138.931428571429</v>
      </c>
      <c r="S8761">
        <v>0</v>
      </c>
      <c r="T8761">
        <v>138.931428571429</v>
      </c>
      <c r="U8761">
        <v>124</v>
      </c>
      <c r="V8761">
        <f>SUMIF(货件明细!K:K,F8761,货件明细!AQ:AQ)</f>
        <v>0</v>
      </c>
      <c r="W8761">
        <f t="shared" si="544"/>
        <v>1</v>
      </c>
      <c r="X8761">
        <f t="shared" si="545"/>
        <v>124</v>
      </c>
      <c r="Y8761">
        <f>SUMIF(货件明细!K:K,F8761,货件明细!I:I)</f>
        <v>0</v>
      </c>
      <c r="Z8761">
        <f t="shared" si="546"/>
        <v>14.75</v>
      </c>
      <c r="AA8761">
        <f>SUMIF(货件明细!K:K,F8761,货件明细!J:J)</f>
        <v>0</v>
      </c>
      <c r="AB8761">
        <f t="shared" si="547"/>
        <v>1</v>
      </c>
    </row>
    <row r="8762" spans="1:28">
      <c r="A8762">
        <v>2026</v>
      </c>
      <c r="B8762">
        <v>1</v>
      </c>
      <c r="C8762">
        <v>5</v>
      </c>
      <c r="D8762" s="4">
        <v>46051</v>
      </c>
      <c r="E8762" t="s">
        <v>28</v>
      </c>
      <c r="F8762" t="s">
        <v>8986</v>
      </c>
      <c r="G8762" t="s">
        <v>372</v>
      </c>
      <c r="H8762" t="s">
        <v>71</v>
      </c>
      <c r="I8762" t="s">
        <v>111</v>
      </c>
      <c r="J8762" t="s">
        <v>7637</v>
      </c>
      <c r="K8762" t="s">
        <v>7637</v>
      </c>
      <c r="L8762" t="s">
        <v>46</v>
      </c>
      <c r="M8762" t="s">
        <v>2882</v>
      </c>
      <c r="N8762" t="s">
        <v>3338</v>
      </c>
      <c r="O8762">
        <v>10.6</v>
      </c>
      <c r="P8762">
        <v>115</v>
      </c>
      <c r="Q8762">
        <v>60.17</v>
      </c>
      <c r="R8762">
        <v>175.17</v>
      </c>
      <c r="S8762">
        <v>0</v>
      </c>
      <c r="T8762">
        <v>175.17</v>
      </c>
      <c r="U8762">
        <v>96</v>
      </c>
      <c r="V8762">
        <f>SUMIF(货件明细!K:K,F8762,货件明细!AQ:AQ)</f>
        <v>0</v>
      </c>
      <c r="W8762">
        <f t="shared" si="544"/>
        <v>1</v>
      </c>
      <c r="X8762">
        <f t="shared" si="545"/>
        <v>96</v>
      </c>
      <c r="Y8762">
        <f>SUMIF(货件明细!K:K,F8762,货件明细!I:I)</f>
        <v>0</v>
      </c>
      <c r="Z8762">
        <f t="shared" si="546"/>
        <v>10.6</v>
      </c>
      <c r="AA8762">
        <f>SUMIF(货件明细!K:K,F8762,货件明细!J:J)</f>
        <v>0</v>
      </c>
      <c r="AB8762">
        <f t="shared" si="547"/>
        <v>1</v>
      </c>
    </row>
    <row r="8763" spans="1:28">
      <c r="A8763">
        <v>2026</v>
      </c>
      <c r="B8763">
        <v>1</v>
      </c>
      <c r="C8763">
        <v>5</v>
      </c>
      <c r="D8763" s="4">
        <v>46051</v>
      </c>
      <c r="E8763" t="s">
        <v>28</v>
      </c>
      <c r="F8763" t="s">
        <v>8987</v>
      </c>
      <c r="G8763" t="s">
        <v>64</v>
      </c>
      <c r="H8763" t="s">
        <v>44</v>
      </c>
      <c r="I8763" t="s">
        <v>111</v>
      </c>
      <c r="J8763" t="s">
        <v>7637</v>
      </c>
      <c r="K8763" t="s">
        <v>7637</v>
      </c>
      <c r="L8763" t="s">
        <v>46</v>
      </c>
      <c r="M8763" t="s">
        <v>2882</v>
      </c>
      <c r="N8763" t="s">
        <v>3338</v>
      </c>
      <c r="O8763">
        <v>10.6</v>
      </c>
      <c r="P8763">
        <v>76.6666666666667</v>
      </c>
      <c r="Q8763">
        <v>88.88</v>
      </c>
      <c r="R8763">
        <v>165.546666666667</v>
      </c>
      <c r="S8763">
        <v>0</v>
      </c>
      <c r="T8763">
        <v>165.546666666667</v>
      </c>
      <c r="U8763">
        <v>96</v>
      </c>
      <c r="V8763">
        <f>SUMIF(货件明细!K:K,F8763,货件明细!AQ:AQ)</f>
        <v>0</v>
      </c>
      <c r="W8763">
        <f t="shared" si="544"/>
        <v>1</v>
      </c>
      <c r="X8763">
        <f t="shared" si="545"/>
        <v>96</v>
      </c>
      <c r="Y8763">
        <f>SUMIF(货件明细!K:K,F8763,货件明细!I:I)</f>
        <v>0</v>
      </c>
      <c r="Z8763">
        <f t="shared" si="546"/>
        <v>10.6</v>
      </c>
      <c r="AA8763">
        <f>SUMIF(货件明细!K:K,F8763,货件明细!J:J)</f>
        <v>0</v>
      </c>
      <c r="AB8763">
        <f t="shared" si="547"/>
        <v>1</v>
      </c>
    </row>
    <row r="8764" spans="1:28">
      <c r="A8764">
        <v>2026</v>
      </c>
      <c r="B8764">
        <v>1</v>
      </c>
      <c r="C8764">
        <v>5</v>
      </c>
      <c r="D8764" s="4">
        <v>46051</v>
      </c>
      <c r="E8764" t="s">
        <v>28</v>
      </c>
      <c r="F8764" t="s">
        <v>8988</v>
      </c>
      <c r="G8764" t="s">
        <v>1610</v>
      </c>
      <c r="H8764" t="s">
        <v>71</v>
      </c>
      <c r="I8764" t="s">
        <v>111</v>
      </c>
      <c r="J8764" t="s">
        <v>7637</v>
      </c>
      <c r="K8764" t="s">
        <v>7637</v>
      </c>
      <c r="L8764" t="s">
        <v>46</v>
      </c>
      <c r="M8764" t="s">
        <v>2882</v>
      </c>
      <c r="N8764" t="s">
        <v>3338</v>
      </c>
      <c r="O8764">
        <v>10.6</v>
      </c>
      <c r="P8764">
        <v>115</v>
      </c>
      <c r="Q8764">
        <v>55</v>
      </c>
      <c r="R8764">
        <v>170</v>
      </c>
      <c r="S8764">
        <v>0</v>
      </c>
      <c r="T8764">
        <v>170</v>
      </c>
      <c r="U8764">
        <v>96</v>
      </c>
      <c r="V8764">
        <f>SUMIF(货件明细!K:K,F8764,货件明细!AQ:AQ)</f>
        <v>0</v>
      </c>
      <c r="W8764">
        <f t="shared" si="544"/>
        <v>1</v>
      </c>
      <c r="X8764">
        <f t="shared" si="545"/>
        <v>96</v>
      </c>
      <c r="Y8764">
        <f>SUMIF(货件明细!K:K,F8764,货件明细!I:I)</f>
        <v>0</v>
      </c>
      <c r="Z8764">
        <f t="shared" si="546"/>
        <v>10.6</v>
      </c>
      <c r="AA8764">
        <f>SUMIF(货件明细!K:K,F8764,货件明细!J:J)</f>
        <v>0</v>
      </c>
      <c r="AB8764">
        <f t="shared" si="547"/>
        <v>1</v>
      </c>
    </row>
    <row r="8765" spans="1:28">
      <c r="A8765">
        <v>2026</v>
      </c>
      <c r="B8765">
        <v>1</v>
      </c>
      <c r="C8765">
        <v>5</v>
      </c>
      <c r="D8765" s="4">
        <v>46051</v>
      </c>
      <c r="E8765" t="s">
        <v>28</v>
      </c>
      <c r="F8765" t="s">
        <v>8989</v>
      </c>
      <c r="G8765" t="s">
        <v>263</v>
      </c>
      <c r="H8765" t="s">
        <v>44</v>
      </c>
      <c r="I8765" t="s">
        <v>111</v>
      </c>
      <c r="J8765" t="s">
        <v>7637</v>
      </c>
      <c r="K8765" t="s">
        <v>7637</v>
      </c>
      <c r="L8765" t="s">
        <v>46</v>
      </c>
      <c r="M8765" t="s">
        <v>2882</v>
      </c>
      <c r="N8765" t="s">
        <v>3338</v>
      </c>
      <c r="O8765">
        <v>10.6</v>
      </c>
      <c r="P8765">
        <v>76.6666666666667</v>
      </c>
      <c r="Q8765">
        <v>93.83</v>
      </c>
      <c r="R8765">
        <v>170.496666666667</v>
      </c>
      <c r="S8765">
        <v>0</v>
      </c>
      <c r="T8765">
        <v>170.496666666667</v>
      </c>
      <c r="U8765">
        <v>96</v>
      </c>
      <c r="V8765">
        <f>SUMIF(货件明细!K:K,F8765,货件明细!AQ:AQ)</f>
        <v>0</v>
      </c>
      <c r="W8765">
        <f t="shared" si="544"/>
        <v>1</v>
      </c>
      <c r="X8765">
        <f t="shared" si="545"/>
        <v>96</v>
      </c>
      <c r="Y8765">
        <f>SUMIF(货件明细!K:K,F8765,货件明细!I:I)</f>
        <v>0</v>
      </c>
      <c r="Z8765">
        <f t="shared" si="546"/>
        <v>10.6</v>
      </c>
      <c r="AA8765">
        <f>SUMIF(货件明细!K:K,F8765,货件明细!J:J)</f>
        <v>0</v>
      </c>
      <c r="AB8765">
        <f t="shared" si="547"/>
        <v>1</v>
      </c>
    </row>
    <row r="8766" spans="1:28">
      <c r="A8766">
        <v>2026</v>
      </c>
      <c r="B8766">
        <v>1</v>
      </c>
      <c r="C8766">
        <v>5</v>
      </c>
      <c r="D8766" s="4">
        <v>46051</v>
      </c>
      <c r="E8766" t="s">
        <v>28</v>
      </c>
      <c r="F8766" t="s">
        <v>8990</v>
      </c>
      <c r="G8766" t="s">
        <v>105</v>
      </c>
      <c r="H8766" t="s">
        <v>31</v>
      </c>
      <c r="I8766" t="s">
        <v>111</v>
      </c>
      <c r="J8766" t="s">
        <v>7637</v>
      </c>
      <c r="K8766" t="s">
        <v>7637</v>
      </c>
      <c r="L8766" t="s">
        <v>46</v>
      </c>
      <c r="M8766" t="s">
        <v>2882</v>
      </c>
      <c r="N8766" t="s">
        <v>3338</v>
      </c>
      <c r="O8766">
        <v>10.6</v>
      </c>
      <c r="P8766">
        <v>76.6666666666667</v>
      </c>
      <c r="Q8766">
        <v>114.29</v>
      </c>
      <c r="R8766">
        <v>190.956666666667</v>
      </c>
      <c r="S8766">
        <v>0</v>
      </c>
      <c r="T8766">
        <v>190.956666666667</v>
      </c>
      <c r="U8766">
        <v>96</v>
      </c>
      <c r="V8766">
        <f>SUMIF(货件明细!K:K,F8766,货件明细!AQ:AQ)</f>
        <v>0</v>
      </c>
      <c r="W8766">
        <f t="shared" si="544"/>
        <v>1</v>
      </c>
      <c r="X8766">
        <f t="shared" si="545"/>
        <v>96</v>
      </c>
      <c r="Y8766">
        <f>SUMIF(货件明细!K:K,F8766,货件明细!I:I)</f>
        <v>0</v>
      </c>
      <c r="Z8766">
        <f t="shared" si="546"/>
        <v>10.6</v>
      </c>
      <c r="AA8766">
        <f>SUMIF(货件明细!K:K,F8766,货件明细!J:J)</f>
        <v>0</v>
      </c>
      <c r="AB8766">
        <f t="shared" si="547"/>
        <v>1</v>
      </c>
    </row>
    <row r="8767" spans="1:28">
      <c r="A8767">
        <v>2026</v>
      </c>
      <c r="B8767">
        <v>1</v>
      </c>
      <c r="C8767">
        <v>5</v>
      </c>
      <c r="D8767" s="4">
        <v>46051</v>
      </c>
      <c r="E8767" t="s">
        <v>28</v>
      </c>
      <c r="F8767" t="s">
        <v>8991</v>
      </c>
      <c r="G8767" t="s">
        <v>269</v>
      </c>
      <c r="H8767" t="s">
        <v>31</v>
      </c>
      <c r="I8767" t="s">
        <v>96</v>
      </c>
      <c r="J8767" t="s">
        <v>58</v>
      </c>
      <c r="K8767" t="s">
        <v>58</v>
      </c>
      <c r="L8767" t="s">
        <v>46</v>
      </c>
      <c r="M8767" t="s">
        <v>2882</v>
      </c>
      <c r="N8767" t="s">
        <v>2985</v>
      </c>
      <c r="O8767">
        <v>12.95</v>
      </c>
      <c r="P8767">
        <v>23.5714285714286</v>
      </c>
      <c r="Q8767">
        <v>73.0888888888889</v>
      </c>
      <c r="R8767">
        <v>96.6603174603175</v>
      </c>
      <c r="S8767">
        <v>0</v>
      </c>
      <c r="T8767">
        <v>96.6603174603175</v>
      </c>
      <c r="U8767">
        <v>67</v>
      </c>
      <c r="V8767">
        <f>SUMIF(货件明细!K:K,F8767,货件明细!AQ:AQ)</f>
        <v>0</v>
      </c>
      <c r="W8767">
        <f t="shared" ref="W8767:W8830" si="548">IF(V8767=U8767,0,1)</f>
        <v>1</v>
      </c>
      <c r="X8767">
        <f t="shared" ref="X8767:X8830" si="549">U8767</f>
        <v>67</v>
      </c>
      <c r="Y8767">
        <f>SUMIF(货件明细!K:K,F8767,货件明细!I:I)</f>
        <v>0</v>
      </c>
      <c r="Z8767">
        <f t="shared" ref="Z8767:Z8830" si="550">O8767-Y8767</f>
        <v>12.95</v>
      </c>
      <c r="AA8767">
        <f>SUMIF(货件明细!K:K,F8767,货件明细!J:J)</f>
        <v>0</v>
      </c>
      <c r="AB8767">
        <f t="shared" ref="AB8767:AB8830" si="551">IF(T8767=AA8767,0,1)</f>
        <v>1</v>
      </c>
    </row>
    <row r="8768" spans="1:28">
      <c r="A8768">
        <v>2026</v>
      </c>
      <c r="B8768">
        <v>1</v>
      </c>
      <c r="C8768">
        <v>5</v>
      </c>
      <c r="D8768" s="4">
        <v>46051</v>
      </c>
      <c r="E8768" t="s">
        <v>28</v>
      </c>
      <c r="F8768" t="s">
        <v>8992</v>
      </c>
      <c r="G8768" t="s">
        <v>372</v>
      </c>
      <c r="H8768" t="s">
        <v>71</v>
      </c>
      <c r="I8768" t="s">
        <v>96</v>
      </c>
      <c r="J8768" t="s">
        <v>58</v>
      </c>
      <c r="K8768" t="s">
        <v>58</v>
      </c>
      <c r="L8768" t="s">
        <v>46</v>
      </c>
      <c r="M8768" t="s">
        <v>2882</v>
      </c>
      <c r="N8768" t="s">
        <v>2985</v>
      </c>
      <c r="O8768">
        <v>12.95</v>
      </c>
      <c r="P8768">
        <v>15.7142857142857</v>
      </c>
      <c r="Q8768">
        <v>45.7444444444444</v>
      </c>
      <c r="R8768">
        <v>61.4587301587302</v>
      </c>
      <c r="S8768">
        <v>0</v>
      </c>
      <c r="T8768">
        <v>61.4587301587302</v>
      </c>
      <c r="U8768">
        <v>67</v>
      </c>
      <c r="V8768">
        <f>SUMIF(货件明细!K:K,F8768,货件明细!AQ:AQ)</f>
        <v>0</v>
      </c>
      <c r="W8768">
        <f t="shared" si="548"/>
        <v>1</v>
      </c>
      <c r="X8768">
        <f t="shared" si="549"/>
        <v>67</v>
      </c>
      <c r="Y8768">
        <f>SUMIF(货件明细!K:K,F8768,货件明细!I:I)</f>
        <v>0</v>
      </c>
      <c r="Z8768">
        <f t="shared" si="550"/>
        <v>12.95</v>
      </c>
      <c r="AA8768">
        <f>SUMIF(货件明细!K:K,F8768,货件明细!J:J)</f>
        <v>0</v>
      </c>
      <c r="AB8768">
        <f t="shared" si="551"/>
        <v>1</v>
      </c>
    </row>
    <row r="8769" spans="1:28">
      <c r="A8769">
        <v>2026</v>
      </c>
      <c r="B8769">
        <v>1</v>
      </c>
      <c r="C8769">
        <v>5</v>
      </c>
      <c r="D8769" s="4">
        <v>46051</v>
      </c>
      <c r="E8769" t="s">
        <v>28</v>
      </c>
      <c r="F8769" t="s">
        <v>8993</v>
      </c>
      <c r="G8769" t="s">
        <v>1610</v>
      </c>
      <c r="H8769" t="s">
        <v>71</v>
      </c>
      <c r="I8769" t="s">
        <v>96</v>
      </c>
      <c r="J8769" t="s">
        <v>58</v>
      </c>
      <c r="K8769" t="s">
        <v>58</v>
      </c>
      <c r="L8769" t="s">
        <v>46</v>
      </c>
      <c r="M8769" t="s">
        <v>2882</v>
      </c>
      <c r="N8769" t="s">
        <v>2985</v>
      </c>
      <c r="O8769">
        <v>12.95</v>
      </c>
      <c r="P8769">
        <v>15.7142857142857</v>
      </c>
      <c r="Q8769">
        <v>41.1444444444444</v>
      </c>
      <c r="R8769">
        <v>56.8587301587302</v>
      </c>
      <c r="S8769">
        <v>0</v>
      </c>
      <c r="T8769">
        <v>56.8587301587302</v>
      </c>
      <c r="U8769">
        <v>67</v>
      </c>
      <c r="V8769">
        <f>SUMIF(货件明细!K:K,F8769,货件明细!AQ:AQ)</f>
        <v>0</v>
      </c>
      <c r="W8769">
        <f t="shared" si="548"/>
        <v>1</v>
      </c>
      <c r="X8769">
        <f t="shared" si="549"/>
        <v>67</v>
      </c>
      <c r="Y8769">
        <f>SUMIF(货件明细!K:K,F8769,货件明细!I:I)</f>
        <v>0</v>
      </c>
      <c r="Z8769">
        <f t="shared" si="550"/>
        <v>12.95</v>
      </c>
      <c r="AA8769">
        <f>SUMIF(货件明细!K:K,F8769,货件明细!J:J)</f>
        <v>0</v>
      </c>
      <c r="AB8769">
        <f t="shared" si="551"/>
        <v>1</v>
      </c>
    </row>
    <row r="8770" spans="1:28">
      <c r="A8770">
        <v>2026</v>
      </c>
      <c r="B8770">
        <v>1</v>
      </c>
      <c r="C8770">
        <v>5</v>
      </c>
      <c r="D8770" s="4">
        <v>46051</v>
      </c>
      <c r="E8770" t="s">
        <v>28</v>
      </c>
      <c r="F8770" t="s">
        <v>8994</v>
      </c>
      <c r="G8770" t="s">
        <v>263</v>
      </c>
      <c r="H8770" t="s">
        <v>44</v>
      </c>
      <c r="I8770" t="s">
        <v>96</v>
      </c>
      <c r="J8770" t="s">
        <v>58</v>
      </c>
      <c r="K8770" t="s">
        <v>58</v>
      </c>
      <c r="L8770" t="s">
        <v>46</v>
      </c>
      <c r="M8770" t="s">
        <v>2882</v>
      </c>
      <c r="N8770" t="s">
        <v>2985</v>
      </c>
      <c r="O8770">
        <v>12.95</v>
      </c>
      <c r="P8770">
        <v>15.7142857142857</v>
      </c>
      <c r="Q8770">
        <v>66.75</v>
      </c>
      <c r="R8770">
        <v>82.4642857142857</v>
      </c>
      <c r="S8770">
        <v>0</v>
      </c>
      <c r="T8770">
        <v>82.4642857142857</v>
      </c>
      <c r="U8770">
        <v>67</v>
      </c>
      <c r="V8770">
        <f>SUMIF(货件明细!K:K,F8770,货件明细!AQ:AQ)</f>
        <v>0</v>
      </c>
      <c r="W8770">
        <f t="shared" si="548"/>
        <v>1</v>
      </c>
      <c r="X8770">
        <f t="shared" si="549"/>
        <v>67</v>
      </c>
      <c r="Y8770">
        <f>SUMIF(货件明细!K:K,F8770,货件明细!I:I)</f>
        <v>0</v>
      </c>
      <c r="Z8770">
        <f t="shared" si="550"/>
        <v>12.95</v>
      </c>
      <c r="AA8770">
        <f>SUMIF(货件明细!K:K,F8770,货件明细!J:J)</f>
        <v>0</v>
      </c>
      <c r="AB8770">
        <f t="shared" si="551"/>
        <v>1</v>
      </c>
    </row>
    <row r="8771" spans="1:28">
      <c r="A8771">
        <v>2026</v>
      </c>
      <c r="B8771">
        <v>1</v>
      </c>
      <c r="C8771">
        <v>5</v>
      </c>
      <c r="D8771" s="4">
        <v>46051</v>
      </c>
      <c r="E8771" t="s">
        <v>28</v>
      </c>
      <c r="F8771" t="s">
        <v>8995</v>
      </c>
      <c r="G8771" t="s">
        <v>105</v>
      </c>
      <c r="H8771" t="s">
        <v>31</v>
      </c>
      <c r="I8771" t="s">
        <v>96</v>
      </c>
      <c r="J8771" t="s">
        <v>58</v>
      </c>
      <c r="K8771" t="s">
        <v>58</v>
      </c>
      <c r="L8771" t="s">
        <v>46</v>
      </c>
      <c r="M8771" t="s">
        <v>2882</v>
      </c>
      <c r="N8771" t="s">
        <v>7978</v>
      </c>
      <c r="O8771">
        <v>12.95</v>
      </c>
      <c r="P8771">
        <v>23.5714285714286</v>
      </c>
      <c r="Q8771">
        <v>107.12</v>
      </c>
      <c r="R8771">
        <v>130.691428571429</v>
      </c>
      <c r="S8771">
        <v>0</v>
      </c>
      <c r="T8771">
        <v>130.691428571429</v>
      </c>
      <c r="U8771">
        <v>67</v>
      </c>
      <c r="V8771">
        <f>SUMIF(货件明细!K:K,F8771,货件明细!AQ:AQ)</f>
        <v>0</v>
      </c>
      <c r="W8771">
        <f t="shared" si="548"/>
        <v>1</v>
      </c>
      <c r="X8771">
        <f t="shared" si="549"/>
        <v>67</v>
      </c>
      <c r="Y8771">
        <f>SUMIF(货件明细!K:K,F8771,货件明细!I:I)</f>
        <v>0</v>
      </c>
      <c r="Z8771">
        <f t="shared" si="550"/>
        <v>12.95</v>
      </c>
      <c r="AA8771">
        <f>SUMIF(货件明细!K:K,F8771,货件明细!J:J)</f>
        <v>0</v>
      </c>
      <c r="AB8771">
        <f t="shared" si="551"/>
        <v>1</v>
      </c>
    </row>
    <row r="8772" spans="1:28">
      <c r="A8772">
        <v>2026</v>
      </c>
      <c r="B8772">
        <v>1</v>
      </c>
      <c r="C8772">
        <v>5</v>
      </c>
      <c r="D8772" s="4">
        <v>46051</v>
      </c>
      <c r="E8772" t="s">
        <v>4249</v>
      </c>
      <c r="F8772" t="s">
        <v>8996</v>
      </c>
      <c r="G8772" t="s">
        <v>4251</v>
      </c>
      <c r="H8772" t="s">
        <v>71</v>
      </c>
      <c r="I8772" t="s">
        <v>57</v>
      </c>
      <c r="J8772" t="s">
        <v>58</v>
      </c>
      <c r="K8772" t="s">
        <v>58</v>
      </c>
      <c r="L8772" t="s">
        <v>46</v>
      </c>
      <c r="M8772" t="s">
        <v>2882</v>
      </c>
      <c r="N8772" t="s">
        <v>2985</v>
      </c>
      <c r="O8772">
        <v>45.1</v>
      </c>
      <c r="P8772">
        <v>25.4545454545455</v>
      </c>
      <c r="Q8772">
        <v>162.463636363636</v>
      </c>
      <c r="R8772">
        <v>187.918181818182</v>
      </c>
      <c r="S8772">
        <v>0</v>
      </c>
      <c r="T8772">
        <v>187.918181818182</v>
      </c>
      <c r="U8772">
        <v>345</v>
      </c>
      <c r="V8772">
        <f>SUMIF(货件明细!K:K,F8772,货件明细!AQ:AQ)</f>
        <v>0</v>
      </c>
      <c r="W8772">
        <f t="shared" si="548"/>
        <v>1</v>
      </c>
      <c r="X8772">
        <f t="shared" si="549"/>
        <v>345</v>
      </c>
      <c r="Y8772">
        <f>SUMIF(货件明细!K:K,F8772,货件明细!I:I)</f>
        <v>0</v>
      </c>
      <c r="Z8772">
        <f t="shared" si="550"/>
        <v>45.1</v>
      </c>
      <c r="AA8772">
        <f>SUMIF(货件明细!K:K,F8772,货件明细!J:J)</f>
        <v>0</v>
      </c>
      <c r="AB8772">
        <f t="shared" si="551"/>
        <v>1</v>
      </c>
    </row>
    <row r="8773" spans="1:28">
      <c r="A8773">
        <v>2026</v>
      </c>
      <c r="B8773">
        <v>1</v>
      </c>
      <c r="C8773">
        <v>5</v>
      </c>
      <c r="D8773" s="4">
        <v>46051</v>
      </c>
      <c r="E8773" t="s">
        <v>4249</v>
      </c>
      <c r="F8773" t="s">
        <v>8997</v>
      </c>
      <c r="G8773" t="s">
        <v>4251</v>
      </c>
      <c r="H8773" t="s">
        <v>71</v>
      </c>
      <c r="I8773" t="s">
        <v>129</v>
      </c>
      <c r="J8773" t="s">
        <v>58</v>
      </c>
      <c r="K8773" t="s">
        <v>58</v>
      </c>
      <c r="L8773" t="s">
        <v>46</v>
      </c>
      <c r="M8773" t="s">
        <v>2882</v>
      </c>
      <c r="N8773" t="s">
        <v>2985</v>
      </c>
      <c r="O8773">
        <v>217.95</v>
      </c>
      <c r="P8773">
        <v>25.4545454545455</v>
      </c>
      <c r="Q8773">
        <v>649.854545454545</v>
      </c>
      <c r="R8773">
        <v>675.309090909091</v>
      </c>
      <c r="S8773">
        <v>0</v>
      </c>
      <c r="T8773">
        <v>675.309090909091</v>
      </c>
      <c r="U8773">
        <v>1440</v>
      </c>
      <c r="V8773">
        <f>SUMIF(货件明细!K:K,F8773,货件明细!AQ:AQ)</f>
        <v>0</v>
      </c>
      <c r="W8773">
        <f t="shared" si="548"/>
        <v>1</v>
      </c>
      <c r="X8773">
        <f t="shared" si="549"/>
        <v>1440</v>
      </c>
      <c r="Y8773">
        <f>SUMIF(货件明细!K:K,F8773,货件明细!I:I)</f>
        <v>0</v>
      </c>
      <c r="Z8773">
        <f t="shared" si="550"/>
        <v>217.95</v>
      </c>
      <c r="AA8773">
        <f>SUMIF(货件明细!K:K,F8773,货件明细!J:J)</f>
        <v>0</v>
      </c>
      <c r="AB8773">
        <f t="shared" si="551"/>
        <v>1</v>
      </c>
    </row>
    <row r="8774" spans="1:28">
      <c r="A8774">
        <v>2026</v>
      </c>
      <c r="B8774">
        <v>1</v>
      </c>
      <c r="C8774">
        <v>5</v>
      </c>
      <c r="D8774" s="4">
        <v>46051</v>
      </c>
      <c r="E8774" t="s">
        <v>4249</v>
      </c>
      <c r="F8774" t="s">
        <v>8998</v>
      </c>
      <c r="G8774" t="s">
        <v>4251</v>
      </c>
      <c r="H8774" t="s">
        <v>71</v>
      </c>
      <c r="I8774" t="s">
        <v>96</v>
      </c>
      <c r="J8774" t="s">
        <v>58</v>
      </c>
      <c r="K8774" t="s">
        <v>58</v>
      </c>
      <c r="L8774" t="s">
        <v>46</v>
      </c>
      <c r="M8774" t="s">
        <v>2882</v>
      </c>
      <c r="N8774" t="s">
        <v>2985</v>
      </c>
      <c r="O8774">
        <v>93.15</v>
      </c>
      <c r="P8774">
        <v>25.4545454545455</v>
      </c>
      <c r="Q8774">
        <v>284.311363636364</v>
      </c>
      <c r="R8774">
        <v>309.765909090909</v>
      </c>
      <c r="S8774">
        <v>0</v>
      </c>
      <c r="T8774">
        <v>309.765909090909</v>
      </c>
      <c r="U8774">
        <v>850</v>
      </c>
      <c r="V8774">
        <f>SUMIF(货件明细!K:K,F8774,货件明细!AQ:AQ)</f>
        <v>0</v>
      </c>
      <c r="W8774">
        <f t="shared" si="548"/>
        <v>1</v>
      </c>
      <c r="X8774">
        <f t="shared" si="549"/>
        <v>850</v>
      </c>
      <c r="Y8774">
        <f>SUMIF(货件明细!K:K,F8774,货件明细!I:I)</f>
        <v>0</v>
      </c>
      <c r="Z8774">
        <f t="shared" si="550"/>
        <v>93.15</v>
      </c>
      <c r="AA8774">
        <f>SUMIF(货件明细!K:K,F8774,货件明细!J:J)</f>
        <v>0</v>
      </c>
      <c r="AB8774">
        <f t="shared" si="551"/>
        <v>1</v>
      </c>
    </row>
    <row r="8775" spans="1:28">
      <c r="A8775">
        <v>2026</v>
      </c>
      <c r="B8775">
        <v>1</v>
      </c>
      <c r="C8775">
        <v>5</v>
      </c>
      <c r="D8775" s="4">
        <v>46051</v>
      </c>
      <c r="E8775" t="s">
        <v>4249</v>
      </c>
      <c r="F8775" t="s">
        <v>8999</v>
      </c>
      <c r="G8775" t="s">
        <v>4251</v>
      </c>
      <c r="H8775" t="s">
        <v>71</v>
      </c>
      <c r="I8775" t="s">
        <v>80</v>
      </c>
      <c r="J8775" t="s">
        <v>58</v>
      </c>
      <c r="K8775" t="s">
        <v>58</v>
      </c>
      <c r="L8775" t="s">
        <v>46</v>
      </c>
      <c r="M8775" t="s">
        <v>2882</v>
      </c>
      <c r="N8775" t="s">
        <v>2985</v>
      </c>
      <c r="O8775">
        <v>122.1</v>
      </c>
      <c r="P8775">
        <v>25.4545454545455</v>
      </c>
      <c r="Q8775">
        <v>284.311363636364</v>
      </c>
      <c r="R8775">
        <v>309.765909090909</v>
      </c>
      <c r="S8775">
        <v>0</v>
      </c>
      <c r="T8775">
        <v>309.765909090909</v>
      </c>
      <c r="U8775">
        <v>386</v>
      </c>
      <c r="V8775">
        <f>SUMIF(货件明细!K:K,F8775,货件明细!AQ:AQ)</f>
        <v>0</v>
      </c>
      <c r="W8775">
        <f t="shared" si="548"/>
        <v>1</v>
      </c>
      <c r="X8775">
        <f t="shared" si="549"/>
        <v>386</v>
      </c>
      <c r="Y8775">
        <f>SUMIF(货件明细!K:K,F8775,货件明细!I:I)</f>
        <v>0</v>
      </c>
      <c r="Z8775">
        <f t="shared" si="550"/>
        <v>122.1</v>
      </c>
      <c r="AA8775">
        <f>SUMIF(货件明细!K:K,F8775,货件明细!J:J)</f>
        <v>0</v>
      </c>
      <c r="AB8775">
        <f t="shared" si="551"/>
        <v>1</v>
      </c>
    </row>
    <row r="8776" spans="1:28">
      <c r="A8776">
        <v>2026</v>
      </c>
      <c r="B8776">
        <v>1</v>
      </c>
      <c r="C8776">
        <v>5</v>
      </c>
      <c r="D8776" s="4">
        <v>46051</v>
      </c>
      <c r="E8776" t="s">
        <v>4249</v>
      </c>
      <c r="F8776" t="s">
        <v>9000</v>
      </c>
      <c r="G8776" t="s">
        <v>4251</v>
      </c>
      <c r="H8776" t="s">
        <v>71</v>
      </c>
      <c r="I8776" t="s">
        <v>32</v>
      </c>
      <c r="J8776" t="s">
        <v>58</v>
      </c>
      <c r="K8776" t="s">
        <v>58</v>
      </c>
      <c r="L8776" t="s">
        <v>46</v>
      </c>
      <c r="M8776" t="s">
        <v>2882</v>
      </c>
      <c r="N8776" t="s">
        <v>2985</v>
      </c>
      <c r="O8776">
        <v>132.2</v>
      </c>
      <c r="P8776">
        <v>25.4545454545455</v>
      </c>
      <c r="Q8776">
        <v>406.159090909091</v>
      </c>
      <c r="R8776">
        <v>431.613636363636</v>
      </c>
      <c r="S8776">
        <v>0</v>
      </c>
      <c r="T8776">
        <v>431.613636363636</v>
      </c>
      <c r="U8776">
        <v>735</v>
      </c>
      <c r="V8776">
        <f>SUMIF(货件明细!K:K,F8776,货件明细!AQ:AQ)</f>
        <v>0</v>
      </c>
      <c r="W8776">
        <f t="shared" si="548"/>
        <v>1</v>
      </c>
      <c r="X8776">
        <f t="shared" si="549"/>
        <v>735</v>
      </c>
      <c r="Y8776">
        <f>SUMIF(货件明细!K:K,F8776,货件明细!I:I)</f>
        <v>0</v>
      </c>
      <c r="Z8776">
        <f t="shared" si="550"/>
        <v>132.2</v>
      </c>
      <c r="AA8776">
        <f>SUMIF(货件明细!K:K,F8776,货件明细!J:J)</f>
        <v>0</v>
      </c>
      <c r="AB8776">
        <f t="shared" si="551"/>
        <v>1</v>
      </c>
    </row>
    <row r="8777" spans="1:28">
      <c r="A8777">
        <v>2026</v>
      </c>
      <c r="B8777">
        <v>1</v>
      </c>
      <c r="C8777">
        <v>5</v>
      </c>
      <c r="D8777" s="4">
        <v>46051</v>
      </c>
      <c r="E8777" t="s">
        <v>28</v>
      </c>
      <c r="F8777" t="s">
        <v>9001</v>
      </c>
      <c r="G8777" t="s">
        <v>1816</v>
      </c>
      <c r="H8777" t="s">
        <v>71</v>
      </c>
      <c r="I8777" t="s">
        <v>111</v>
      </c>
      <c r="J8777" t="s">
        <v>1110</v>
      </c>
      <c r="K8777" t="s">
        <v>1110</v>
      </c>
      <c r="L8777" t="s">
        <v>34</v>
      </c>
      <c r="M8777" t="s">
        <v>3706</v>
      </c>
      <c r="N8777" t="s">
        <v>2857</v>
      </c>
      <c r="O8777">
        <v>13.1</v>
      </c>
      <c r="P8777">
        <v>100</v>
      </c>
      <c r="Q8777">
        <v>585</v>
      </c>
      <c r="R8777">
        <v>685</v>
      </c>
      <c r="S8777">
        <v>177.225</v>
      </c>
      <c r="T8777">
        <v>862.225</v>
      </c>
      <c r="U8777">
        <v>85</v>
      </c>
      <c r="V8777">
        <f>SUMIF(货件明细!K:K,F8777,货件明细!AQ:AQ)</f>
        <v>85</v>
      </c>
      <c r="W8777">
        <f t="shared" si="548"/>
        <v>0</v>
      </c>
      <c r="X8777">
        <f t="shared" si="549"/>
        <v>85</v>
      </c>
      <c r="Y8777">
        <f>SUMIF(货件明细!K:K,F8777,货件明细!I:I)</f>
        <v>12.22</v>
      </c>
      <c r="Z8777">
        <f t="shared" si="550"/>
        <v>0.879999999999999</v>
      </c>
      <c r="AA8777">
        <f>SUMIF(货件明细!K:K,F8777,货件明细!J:J)</f>
        <v>862.225</v>
      </c>
      <c r="AB8777">
        <f t="shared" si="551"/>
        <v>0</v>
      </c>
    </row>
    <row r="8778" spans="1:28">
      <c r="A8778">
        <v>2026</v>
      </c>
      <c r="B8778">
        <v>1</v>
      </c>
      <c r="C8778">
        <v>5</v>
      </c>
      <c r="D8778" s="4">
        <v>46051</v>
      </c>
      <c r="E8778" t="s">
        <v>28</v>
      </c>
      <c r="F8778" t="s">
        <v>9002</v>
      </c>
      <c r="G8778" t="s">
        <v>1816</v>
      </c>
      <c r="H8778" t="s">
        <v>71</v>
      </c>
      <c r="I8778" t="s">
        <v>96</v>
      </c>
      <c r="J8778" t="s">
        <v>1110</v>
      </c>
      <c r="K8778" t="s">
        <v>1110</v>
      </c>
      <c r="L8778" t="s">
        <v>34</v>
      </c>
      <c r="M8778" t="s">
        <v>3706</v>
      </c>
      <c r="N8778" t="s">
        <v>2857</v>
      </c>
      <c r="O8778">
        <v>13.1</v>
      </c>
      <c r="P8778">
        <v>100</v>
      </c>
      <c r="Q8778">
        <v>585</v>
      </c>
      <c r="R8778">
        <v>685</v>
      </c>
      <c r="S8778">
        <v>112.59</v>
      </c>
      <c r="T8778">
        <v>797.59</v>
      </c>
      <c r="U8778">
        <v>45</v>
      </c>
      <c r="V8778">
        <f>SUMIF(货件明细!K:K,F8778,货件明细!AQ:AQ)</f>
        <v>45</v>
      </c>
      <c r="W8778">
        <f t="shared" si="548"/>
        <v>0</v>
      </c>
      <c r="X8778">
        <f t="shared" si="549"/>
        <v>45</v>
      </c>
      <c r="Y8778">
        <f>SUMIF(货件明细!K:K,F8778,货件明细!I:I)</f>
        <v>12.54</v>
      </c>
      <c r="Z8778">
        <f t="shared" si="550"/>
        <v>0.56</v>
      </c>
      <c r="AA8778">
        <f>SUMIF(货件明细!K:K,F8778,货件明细!J:J)</f>
        <v>797.59</v>
      </c>
      <c r="AB8778">
        <f t="shared" si="551"/>
        <v>0</v>
      </c>
    </row>
    <row r="8779" spans="1:28">
      <c r="A8779">
        <v>2026</v>
      </c>
      <c r="B8779">
        <v>1</v>
      </c>
      <c r="C8779">
        <v>5</v>
      </c>
      <c r="D8779" s="4">
        <v>46051</v>
      </c>
      <c r="E8779" t="s">
        <v>28</v>
      </c>
      <c r="F8779" t="s">
        <v>9003</v>
      </c>
      <c r="G8779" t="s">
        <v>1816</v>
      </c>
      <c r="H8779" t="s">
        <v>71</v>
      </c>
      <c r="I8779" t="s">
        <v>129</v>
      </c>
      <c r="J8779" t="s">
        <v>1110</v>
      </c>
      <c r="K8779" t="s">
        <v>1110</v>
      </c>
      <c r="L8779" t="s">
        <v>34</v>
      </c>
      <c r="M8779" t="s">
        <v>3706</v>
      </c>
      <c r="N8779" t="s">
        <v>2857</v>
      </c>
      <c r="O8779">
        <v>12.8</v>
      </c>
      <c r="P8779">
        <v>100</v>
      </c>
      <c r="Q8779">
        <v>585</v>
      </c>
      <c r="R8779">
        <v>685</v>
      </c>
      <c r="S8779">
        <v>210.585</v>
      </c>
      <c r="T8779">
        <v>895.585</v>
      </c>
      <c r="U8779">
        <v>100</v>
      </c>
      <c r="V8779">
        <f>SUMIF(货件明细!K:K,F8779,货件明细!AQ:AQ)</f>
        <v>100</v>
      </c>
      <c r="W8779">
        <f t="shared" si="548"/>
        <v>0</v>
      </c>
      <c r="X8779">
        <f t="shared" si="549"/>
        <v>100</v>
      </c>
      <c r="Y8779">
        <f>SUMIF(货件明细!K:K,F8779,货件明细!I:I)</f>
        <v>12</v>
      </c>
      <c r="Z8779">
        <f t="shared" si="550"/>
        <v>0.800000000000001</v>
      </c>
      <c r="AA8779">
        <f>SUMIF(货件明细!K:K,F8779,货件明细!J:J)</f>
        <v>895.585</v>
      </c>
      <c r="AB8779">
        <f t="shared" si="551"/>
        <v>0</v>
      </c>
    </row>
    <row r="8780" spans="1:28">
      <c r="A8780">
        <v>2026</v>
      </c>
      <c r="B8780">
        <v>1</v>
      </c>
      <c r="C8780">
        <v>5</v>
      </c>
      <c r="D8780" s="4">
        <v>46052</v>
      </c>
      <c r="E8780" t="s">
        <v>4249</v>
      </c>
      <c r="F8780" t="s">
        <v>9004</v>
      </c>
      <c r="G8780" t="s">
        <v>4251</v>
      </c>
      <c r="H8780" t="s">
        <v>71</v>
      </c>
      <c r="I8780" t="s">
        <v>39</v>
      </c>
      <c r="J8780" t="s">
        <v>58</v>
      </c>
      <c r="K8780" t="s">
        <v>58</v>
      </c>
      <c r="L8780" t="s">
        <v>46</v>
      </c>
      <c r="M8780" t="s">
        <v>5001</v>
      </c>
      <c r="N8780" t="s">
        <v>6725</v>
      </c>
      <c r="O8780">
        <v>686.85</v>
      </c>
      <c r="P8780">
        <v>34.6153846153846</v>
      </c>
      <c r="Q8780">
        <v>1577.74509803922</v>
      </c>
      <c r="R8780">
        <v>1612.3604826546</v>
      </c>
      <c r="S8780">
        <v>0</v>
      </c>
      <c r="T8780">
        <v>1612.3604826546</v>
      </c>
      <c r="U8780">
        <v>2900</v>
      </c>
      <c r="V8780">
        <f>SUMIF(货件明细!K:K,F8780,货件明细!AQ:AQ)</f>
        <v>0</v>
      </c>
      <c r="W8780">
        <f t="shared" si="548"/>
        <v>1</v>
      </c>
      <c r="X8780">
        <f t="shared" si="549"/>
        <v>2900</v>
      </c>
      <c r="Y8780">
        <f>SUMIF(货件明细!K:K,F8780,货件明细!I:I)</f>
        <v>0</v>
      </c>
      <c r="Z8780">
        <f t="shared" si="550"/>
        <v>686.85</v>
      </c>
      <c r="AA8780">
        <f>SUMIF(货件明细!K:K,F8780,货件明细!J:J)</f>
        <v>0</v>
      </c>
      <c r="AB8780">
        <f t="shared" si="551"/>
        <v>1</v>
      </c>
    </row>
    <row r="8781" spans="1:28">
      <c r="A8781">
        <v>2026</v>
      </c>
      <c r="B8781">
        <v>1</v>
      </c>
      <c r="C8781">
        <v>5</v>
      </c>
      <c r="D8781" s="4">
        <v>46052</v>
      </c>
      <c r="E8781" t="s">
        <v>4249</v>
      </c>
      <c r="F8781" t="s">
        <v>9005</v>
      </c>
      <c r="G8781" t="s">
        <v>4251</v>
      </c>
      <c r="H8781" t="s">
        <v>71</v>
      </c>
      <c r="I8781" t="s">
        <v>57</v>
      </c>
      <c r="J8781" t="s">
        <v>58</v>
      </c>
      <c r="K8781" t="s">
        <v>58</v>
      </c>
      <c r="L8781" t="s">
        <v>46</v>
      </c>
      <c r="M8781" t="s">
        <v>5001</v>
      </c>
      <c r="N8781" t="s">
        <v>6725</v>
      </c>
      <c r="O8781">
        <v>477.55</v>
      </c>
      <c r="P8781">
        <v>34.6153846153846</v>
      </c>
      <c r="Q8781">
        <v>1287.10784313726</v>
      </c>
      <c r="R8781">
        <v>1321.72322775264</v>
      </c>
      <c r="S8781">
        <v>0</v>
      </c>
      <c r="T8781">
        <v>1321.72322775264</v>
      </c>
      <c r="U8781">
        <v>3157</v>
      </c>
      <c r="V8781">
        <f>SUMIF(货件明细!K:K,F8781,货件明细!AQ:AQ)</f>
        <v>0</v>
      </c>
      <c r="W8781">
        <f t="shared" si="548"/>
        <v>1</v>
      </c>
      <c r="X8781">
        <f t="shared" si="549"/>
        <v>3157</v>
      </c>
      <c r="Y8781">
        <f>SUMIF(货件明细!K:K,F8781,货件明细!I:I)</f>
        <v>0</v>
      </c>
      <c r="Z8781">
        <f t="shared" si="550"/>
        <v>477.55</v>
      </c>
      <c r="AA8781">
        <f>SUMIF(货件明细!K:K,F8781,货件明细!J:J)</f>
        <v>0</v>
      </c>
      <c r="AB8781">
        <f t="shared" si="551"/>
        <v>1</v>
      </c>
    </row>
    <row r="8782" spans="1:28">
      <c r="A8782">
        <v>2026</v>
      </c>
      <c r="B8782">
        <v>1</v>
      </c>
      <c r="C8782">
        <v>5</v>
      </c>
      <c r="D8782" s="4">
        <v>46052</v>
      </c>
      <c r="E8782" t="s">
        <v>4249</v>
      </c>
      <c r="F8782" t="s">
        <v>9006</v>
      </c>
      <c r="G8782" t="s">
        <v>4251</v>
      </c>
      <c r="H8782" t="s">
        <v>71</v>
      </c>
      <c r="I8782" t="s">
        <v>57</v>
      </c>
      <c r="J8782" t="s">
        <v>58</v>
      </c>
      <c r="K8782" t="s">
        <v>58</v>
      </c>
      <c r="L8782" t="s">
        <v>46</v>
      </c>
      <c r="M8782" t="s">
        <v>5001</v>
      </c>
      <c r="N8782" t="s">
        <v>6725</v>
      </c>
      <c r="O8782">
        <v>51.05</v>
      </c>
      <c r="P8782">
        <v>34.6153846153846</v>
      </c>
      <c r="Q8782">
        <v>124.558823529412</v>
      </c>
      <c r="R8782">
        <v>159.174208144796</v>
      </c>
      <c r="S8782">
        <v>0</v>
      </c>
      <c r="T8782">
        <v>159.174208144796</v>
      </c>
      <c r="U8782">
        <v>373</v>
      </c>
      <c r="V8782">
        <f>SUMIF(货件明细!K:K,F8782,货件明细!AQ:AQ)</f>
        <v>0</v>
      </c>
      <c r="W8782">
        <f t="shared" si="548"/>
        <v>1</v>
      </c>
      <c r="X8782">
        <f t="shared" si="549"/>
        <v>373</v>
      </c>
      <c r="Y8782">
        <f>SUMIF(货件明细!K:K,F8782,货件明细!I:I)</f>
        <v>0</v>
      </c>
      <c r="Z8782">
        <f t="shared" si="550"/>
        <v>51.05</v>
      </c>
      <c r="AA8782">
        <f>SUMIF(货件明细!K:K,F8782,货件明细!J:J)</f>
        <v>0</v>
      </c>
      <c r="AB8782">
        <f t="shared" si="551"/>
        <v>1</v>
      </c>
    </row>
    <row r="8783" spans="1:28">
      <c r="A8783">
        <v>2026</v>
      </c>
      <c r="B8783">
        <v>1</v>
      </c>
      <c r="C8783">
        <v>5</v>
      </c>
      <c r="D8783" s="4">
        <v>46052</v>
      </c>
      <c r="E8783" t="s">
        <v>4249</v>
      </c>
      <c r="F8783" t="s">
        <v>9007</v>
      </c>
      <c r="G8783" t="s">
        <v>4251</v>
      </c>
      <c r="H8783" t="s">
        <v>71</v>
      </c>
      <c r="I8783" t="s">
        <v>41</v>
      </c>
      <c r="J8783" t="s">
        <v>58</v>
      </c>
      <c r="K8783" t="s">
        <v>58</v>
      </c>
      <c r="L8783" t="s">
        <v>46</v>
      </c>
      <c r="M8783" t="s">
        <v>5001</v>
      </c>
      <c r="N8783" t="s">
        <v>6725</v>
      </c>
      <c r="O8783">
        <v>330.45</v>
      </c>
      <c r="P8783">
        <v>34.6153846153846</v>
      </c>
      <c r="Q8783">
        <v>871.911764705882</v>
      </c>
      <c r="R8783">
        <v>906.527149321267</v>
      </c>
      <c r="S8783">
        <v>0</v>
      </c>
      <c r="T8783">
        <v>906.527149321267</v>
      </c>
      <c r="U8783">
        <v>985</v>
      </c>
      <c r="V8783">
        <f>SUMIF(货件明细!K:K,F8783,货件明细!AQ:AQ)</f>
        <v>0</v>
      </c>
      <c r="W8783">
        <f t="shared" si="548"/>
        <v>1</v>
      </c>
      <c r="X8783">
        <f t="shared" si="549"/>
        <v>985</v>
      </c>
      <c r="Y8783">
        <f>SUMIF(货件明细!K:K,F8783,货件明细!I:I)</f>
        <v>0</v>
      </c>
      <c r="Z8783">
        <f t="shared" si="550"/>
        <v>330.45</v>
      </c>
      <c r="AA8783">
        <f>SUMIF(货件明细!K:K,F8783,货件明细!J:J)</f>
        <v>0</v>
      </c>
      <c r="AB8783">
        <f t="shared" si="551"/>
        <v>1</v>
      </c>
    </row>
    <row r="8784" spans="1:28">
      <c r="A8784">
        <v>2026</v>
      </c>
      <c r="B8784">
        <v>1</v>
      </c>
      <c r="C8784">
        <v>5</v>
      </c>
      <c r="D8784" s="4">
        <v>46052</v>
      </c>
      <c r="E8784" t="s">
        <v>4249</v>
      </c>
      <c r="F8784" t="s">
        <v>9008</v>
      </c>
      <c r="G8784" t="s">
        <v>4251</v>
      </c>
      <c r="H8784" t="s">
        <v>71</v>
      </c>
      <c r="I8784" t="s">
        <v>41</v>
      </c>
      <c r="J8784" t="s">
        <v>58</v>
      </c>
      <c r="K8784" t="s">
        <v>58</v>
      </c>
      <c r="L8784" t="s">
        <v>46</v>
      </c>
      <c r="M8784" t="s">
        <v>5001</v>
      </c>
      <c r="N8784" t="s">
        <v>6725</v>
      </c>
      <c r="O8784">
        <v>39.95</v>
      </c>
      <c r="P8784">
        <v>34.6153846153846</v>
      </c>
      <c r="Q8784">
        <v>124.558823529412</v>
      </c>
      <c r="R8784">
        <v>159.174208144796</v>
      </c>
      <c r="S8784">
        <v>0</v>
      </c>
      <c r="T8784">
        <v>159.174208144796</v>
      </c>
      <c r="U8784">
        <v>100</v>
      </c>
      <c r="V8784">
        <f>SUMIF(货件明细!K:K,F8784,货件明细!AQ:AQ)</f>
        <v>0</v>
      </c>
      <c r="W8784">
        <f t="shared" si="548"/>
        <v>1</v>
      </c>
      <c r="X8784">
        <f t="shared" si="549"/>
        <v>100</v>
      </c>
      <c r="Y8784">
        <f>SUMIF(货件明细!K:K,F8784,货件明细!I:I)</f>
        <v>0</v>
      </c>
      <c r="Z8784">
        <f t="shared" si="550"/>
        <v>39.95</v>
      </c>
      <c r="AA8784">
        <f>SUMIF(货件明细!K:K,F8784,货件明细!J:J)</f>
        <v>0</v>
      </c>
      <c r="AB8784">
        <f t="shared" si="551"/>
        <v>1</v>
      </c>
    </row>
    <row r="8785" spans="1:28">
      <c r="A8785">
        <v>2026</v>
      </c>
      <c r="B8785">
        <v>1</v>
      </c>
      <c r="C8785">
        <v>5</v>
      </c>
      <c r="D8785" s="4">
        <v>46052</v>
      </c>
      <c r="E8785" t="s">
        <v>4249</v>
      </c>
      <c r="F8785" t="s">
        <v>9009</v>
      </c>
      <c r="G8785" t="s">
        <v>4251</v>
      </c>
      <c r="H8785" t="s">
        <v>71</v>
      </c>
      <c r="I8785" t="s">
        <v>96</v>
      </c>
      <c r="J8785" t="s">
        <v>58</v>
      </c>
      <c r="K8785" t="s">
        <v>58</v>
      </c>
      <c r="L8785" t="s">
        <v>46</v>
      </c>
      <c r="M8785" t="s">
        <v>5001</v>
      </c>
      <c r="N8785" t="s">
        <v>6725</v>
      </c>
      <c r="O8785">
        <v>451.04</v>
      </c>
      <c r="P8785">
        <v>34.6153846153846</v>
      </c>
      <c r="Q8785">
        <v>1204.06862745098</v>
      </c>
      <c r="R8785">
        <v>1238.68401206636</v>
      </c>
      <c r="S8785">
        <v>0</v>
      </c>
      <c r="T8785">
        <v>1238.68401206636</v>
      </c>
      <c r="U8785">
        <v>1766</v>
      </c>
      <c r="V8785">
        <f>SUMIF(货件明细!K:K,F8785,货件明细!AQ:AQ)</f>
        <v>0</v>
      </c>
      <c r="W8785">
        <f t="shared" si="548"/>
        <v>1</v>
      </c>
      <c r="X8785">
        <f t="shared" si="549"/>
        <v>1766</v>
      </c>
      <c r="Y8785">
        <f>SUMIF(货件明细!K:K,F8785,货件明细!I:I)</f>
        <v>0</v>
      </c>
      <c r="Z8785">
        <f t="shared" si="550"/>
        <v>451.04</v>
      </c>
      <c r="AA8785">
        <f>SUMIF(货件明细!K:K,F8785,货件明细!J:J)</f>
        <v>0</v>
      </c>
      <c r="AB8785">
        <f t="shared" si="551"/>
        <v>1</v>
      </c>
    </row>
    <row r="8786" spans="1:28">
      <c r="A8786">
        <v>2026</v>
      </c>
      <c r="B8786">
        <v>1</v>
      </c>
      <c r="C8786">
        <v>5</v>
      </c>
      <c r="D8786" s="4">
        <v>46052</v>
      </c>
      <c r="E8786" t="s">
        <v>4249</v>
      </c>
      <c r="F8786" t="s">
        <v>9010</v>
      </c>
      <c r="G8786" t="s">
        <v>4251</v>
      </c>
      <c r="H8786" t="s">
        <v>71</v>
      </c>
      <c r="I8786" t="s">
        <v>96</v>
      </c>
      <c r="J8786" t="s">
        <v>58</v>
      </c>
      <c r="K8786" t="s">
        <v>58</v>
      </c>
      <c r="L8786" t="s">
        <v>46</v>
      </c>
      <c r="M8786" t="s">
        <v>5001</v>
      </c>
      <c r="N8786" t="s">
        <v>6725</v>
      </c>
      <c r="O8786">
        <v>8.95</v>
      </c>
      <c r="P8786">
        <v>34.6153846153846</v>
      </c>
      <c r="Q8786">
        <v>41.5196078431373</v>
      </c>
      <c r="R8786">
        <v>76.1349924585219</v>
      </c>
      <c r="S8786">
        <v>0</v>
      </c>
      <c r="T8786">
        <v>76.1349924585219</v>
      </c>
      <c r="U8786">
        <v>19</v>
      </c>
      <c r="V8786">
        <f>SUMIF(货件明细!K:K,F8786,货件明细!AQ:AQ)</f>
        <v>0</v>
      </c>
      <c r="W8786">
        <f t="shared" si="548"/>
        <v>1</v>
      </c>
      <c r="X8786">
        <f t="shared" si="549"/>
        <v>19</v>
      </c>
      <c r="Y8786">
        <f>SUMIF(货件明细!K:K,F8786,货件明细!I:I)</f>
        <v>0</v>
      </c>
      <c r="Z8786">
        <f t="shared" si="550"/>
        <v>8.95</v>
      </c>
      <c r="AA8786">
        <f>SUMIF(货件明细!K:K,F8786,货件明细!J:J)</f>
        <v>0</v>
      </c>
      <c r="AB8786">
        <f t="shared" si="551"/>
        <v>1</v>
      </c>
    </row>
    <row r="8787" spans="1:28">
      <c r="A8787">
        <v>2026</v>
      </c>
      <c r="B8787">
        <v>1</v>
      </c>
      <c r="C8787">
        <v>5</v>
      </c>
      <c r="D8787" s="4">
        <v>46052</v>
      </c>
      <c r="E8787" t="s">
        <v>4249</v>
      </c>
      <c r="F8787" t="s">
        <v>9011</v>
      </c>
      <c r="G8787" t="s">
        <v>4251</v>
      </c>
      <c r="H8787" t="s">
        <v>71</v>
      </c>
      <c r="I8787" t="s">
        <v>80</v>
      </c>
      <c r="J8787" t="s">
        <v>58</v>
      </c>
      <c r="K8787" t="s">
        <v>58</v>
      </c>
      <c r="L8787" t="s">
        <v>46</v>
      </c>
      <c r="M8787" t="s">
        <v>5001</v>
      </c>
      <c r="N8787" t="s">
        <v>6725</v>
      </c>
      <c r="O8787">
        <v>35.3</v>
      </c>
      <c r="P8787">
        <v>34.6153846153846</v>
      </c>
      <c r="Q8787">
        <v>124.558823529412</v>
      </c>
      <c r="R8787">
        <v>159.174208144796</v>
      </c>
      <c r="S8787">
        <v>0</v>
      </c>
      <c r="T8787">
        <v>159.174208144796</v>
      </c>
      <c r="U8787">
        <v>190</v>
      </c>
      <c r="V8787">
        <f>SUMIF(货件明细!K:K,F8787,货件明细!AQ:AQ)</f>
        <v>0</v>
      </c>
      <c r="W8787">
        <f t="shared" si="548"/>
        <v>1</v>
      </c>
      <c r="X8787">
        <f t="shared" si="549"/>
        <v>190</v>
      </c>
      <c r="Y8787">
        <f>SUMIF(货件明细!K:K,F8787,货件明细!I:I)</f>
        <v>0</v>
      </c>
      <c r="Z8787">
        <f t="shared" si="550"/>
        <v>35.3</v>
      </c>
      <c r="AA8787">
        <f>SUMIF(货件明细!K:K,F8787,货件明细!J:J)</f>
        <v>0</v>
      </c>
      <c r="AB8787">
        <f t="shared" si="551"/>
        <v>1</v>
      </c>
    </row>
    <row r="8788" spans="1:28">
      <c r="A8788">
        <v>2026</v>
      </c>
      <c r="B8788">
        <v>1</v>
      </c>
      <c r="C8788">
        <v>5</v>
      </c>
      <c r="D8788" s="4">
        <v>46052</v>
      </c>
      <c r="E8788" t="s">
        <v>4249</v>
      </c>
      <c r="F8788" t="s">
        <v>9012</v>
      </c>
      <c r="G8788" t="s">
        <v>4251</v>
      </c>
      <c r="H8788" t="s">
        <v>71</v>
      </c>
      <c r="I8788" t="s">
        <v>80</v>
      </c>
      <c r="J8788" t="s">
        <v>58</v>
      </c>
      <c r="K8788" t="s">
        <v>58</v>
      </c>
      <c r="L8788" t="s">
        <v>46</v>
      </c>
      <c r="M8788" t="s">
        <v>5001</v>
      </c>
      <c r="N8788" t="s">
        <v>6725</v>
      </c>
      <c r="O8788">
        <v>17.5</v>
      </c>
      <c r="P8788">
        <v>34.6153846153846</v>
      </c>
      <c r="Q8788">
        <v>41.5196078431373</v>
      </c>
      <c r="R8788">
        <v>76.1349924585219</v>
      </c>
      <c r="S8788">
        <v>0</v>
      </c>
      <c r="T8788">
        <v>76.1349924585219</v>
      </c>
      <c r="U8788">
        <v>55</v>
      </c>
      <c r="V8788">
        <f>SUMIF(货件明细!K:K,F8788,货件明细!AQ:AQ)</f>
        <v>0</v>
      </c>
      <c r="W8788">
        <f t="shared" si="548"/>
        <v>1</v>
      </c>
      <c r="X8788">
        <f t="shared" si="549"/>
        <v>55</v>
      </c>
      <c r="Y8788">
        <f>SUMIF(货件明细!K:K,F8788,货件明细!I:I)</f>
        <v>0</v>
      </c>
      <c r="Z8788">
        <f t="shared" si="550"/>
        <v>17.5</v>
      </c>
      <c r="AA8788">
        <f>SUMIF(货件明细!K:K,F8788,货件明细!J:J)</f>
        <v>0</v>
      </c>
      <c r="AB8788">
        <f t="shared" si="551"/>
        <v>1</v>
      </c>
    </row>
    <row r="8789" spans="1:28">
      <c r="A8789">
        <v>2026</v>
      </c>
      <c r="B8789">
        <v>1</v>
      </c>
      <c r="C8789">
        <v>5</v>
      </c>
      <c r="D8789" s="4">
        <v>46052</v>
      </c>
      <c r="E8789" t="s">
        <v>4249</v>
      </c>
      <c r="F8789" t="s">
        <v>9013</v>
      </c>
      <c r="G8789" t="s">
        <v>4251</v>
      </c>
      <c r="H8789" t="s">
        <v>71</v>
      </c>
      <c r="I8789" t="s">
        <v>32</v>
      </c>
      <c r="J8789" t="s">
        <v>58</v>
      </c>
      <c r="K8789" t="s">
        <v>58</v>
      </c>
      <c r="L8789" t="s">
        <v>46</v>
      </c>
      <c r="M8789" t="s">
        <v>5001</v>
      </c>
      <c r="N8789" t="s">
        <v>6725</v>
      </c>
      <c r="O8789">
        <v>46.2</v>
      </c>
      <c r="P8789">
        <v>34.6153846153846</v>
      </c>
      <c r="Q8789">
        <v>124.558823529412</v>
      </c>
      <c r="R8789">
        <v>159.174208144796</v>
      </c>
      <c r="S8789">
        <v>0</v>
      </c>
      <c r="T8789">
        <v>159.174208144796</v>
      </c>
      <c r="U8789">
        <v>270</v>
      </c>
      <c r="V8789">
        <f>SUMIF(货件明细!K:K,F8789,货件明细!AQ:AQ)</f>
        <v>0</v>
      </c>
      <c r="W8789">
        <f t="shared" si="548"/>
        <v>1</v>
      </c>
      <c r="X8789">
        <f t="shared" si="549"/>
        <v>270</v>
      </c>
      <c r="Y8789">
        <f>SUMIF(货件明细!K:K,F8789,货件明细!I:I)</f>
        <v>0</v>
      </c>
      <c r="Z8789">
        <f t="shared" si="550"/>
        <v>46.2</v>
      </c>
      <c r="AA8789">
        <f>SUMIF(货件明细!K:K,F8789,货件明细!J:J)</f>
        <v>0</v>
      </c>
      <c r="AB8789">
        <f t="shared" si="551"/>
        <v>1</v>
      </c>
    </row>
    <row r="8790" spans="1:28">
      <c r="A8790">
        <v>2026</v>
      </c>
      <c r="B8790">
        <v>1</v>
      </c>
      <c r="C8790">
        <v>5</v>
      </c>
      <c r="D8790" s="4">
        <v>46052</v>
      </c>
      <c r="E8790" t="s">
        <v>4249</v>
      </c>
      <c r="F8790" t="s">
        <v>9014</v>
      </c>
      <c r="G8790" t="s">
        <v>4251</v>
      </c>
      <c r="H8790" t="s">
        <v>71</v>
      </c>
      <c r="I8790" t="s">
        <v>129</v>
      </c>
      <c r="J8790" t="s">
        <v>58</v>
      </c>
      <c r="K8790" t="s">
        <v>58</v>
      </c>
      <c r="L8790" t="s">
        <v>46</v>
      </c>
      <c r="M8790" t="s">
        <v>5001</v>
      </c>
      <c r="N8790" t="s">
        <v>6725</v>
      </c>
      <c r="O8790">
        <v>353.2</v>
      </c>
      <c r="P8790">
        <v>34.6153846153846</v>
      </c>
      <c r="Q8790">
        <v>1079.50980392157</v>
      </c>
      <c r="R8790">
        <v>1114.12518853695</v>
      </c>
      <c r="S8790">
        <v>0</v>
      </c>
      <c r="T8790">
        <v>1114.12518853695</v>
      </c>
      <c r="U8790">
        <v>1430</v>
      </c>
      <c r="V8790">
        <f>SUMIF(货件明细!K:K,F8790,货件明细!AQ:AQ)</f>
        <v>0</v>
      </c>
      <c r="W8790">
        <f t="shared" si="548"/>
        <v>1</v>
      </c>
      <c r="X8790">
        <f t="shared" si="549"/>
        <v>1430</v>
      </c>
      <c r="Y8790">
        <f>SUMIF(货件明细!K:K,F8790,货件明细!I:I)</f>
        <v>0</v>
      </c>
      <c r="Z8790">
        <f t="shared" si="550"/>
        <v>353.2</v>
      </c>
      <c r="AA8790">
        <f>SUMIF(货件明细!K:K,F8790,货件明细!J:J)</f>
        <v>0</v>
      </c>
      <c r="AB8790">
        <f t="shared" si="551"/>
        <v>1</v>
      </c>
    </row>
    <row r="8791" spans="1:28">
      <c r="A8791">
        <v>2026</v>
      </c>
      <c r="B8791">
        <v>1</v>
      </c>
      <c r="C8791">
        <v>5</v>
      </c>
      <c r="D8791" s="4">
        <v>46052</v>
      </c>
      <c r="E8791" t="s">
        <v>4249</v>
      </c>
      <c r="F8791" t="s">
        <v>9015</v>
      </c>
      <c r="G8791" t="s">
        <v>4251</v>
      </c>
      <c r="H8791" t="s">
        <v>71</v>
      </c>
      <c r="I8791" t="s">
        <v>145</v>
      </c>
      <c r="J8791" t="s">
        <v>58</v>
      </c>
      <c r="K8791" t="s">
        <v>58</v>
      </c>
      <c r="L8791" t="s">
        <v>46</v>
      </c>
      <c r="M8791" t="s">
        <v>5001</v>
      </c>
      <c r="N8791" t="s">
        <v>6725</v>
      </c>
      <c r="O8791">
        <v>736.35</v>
      </c>
      <c r="P8791">
        <v>34.6153846153846</v>
      </c>
      <c r="Q8791">
        <v>1826.86274509804</v>
      </c>
      <c r="R8791">
        <v>1861.47812971342</v>
      </c>
      <c r="S8791">
        <v>0</v>
      </c>
      <c r="T8791">
        <v>1861.47812971342</v>
      </c>
      <c r="U8791">
        <v>1960</v>
      </c>
      <c r="V8791">
        <f>SUMIF(货件明细!K:K,F8791,货件明细!AQ:AQ)</f>
        <v>0</v>
      </c>
      <c r="W8791">
        <f t="shared" si="548"/>
        <v>1</v>
      </c>
      <c r="X8791">
        <f t="shared" si="549"/>
        <v>1960</v>
      </c>
      <c r="Y8791">
        <f>SUMIF(货件明细!K:K,F8791,货件明细!I:I)</f>
        <v>0</v>
      </c>
      <c r="Z8791">
        <f t="shared" si="550"/>
        <v>736.35</v>
      </c>
      <c r="AA8791">
        <f>SUMIF(货件明细!K:K,F8791,货件明细!J:J)</f>
        <v>0</v>
      </c>
      <c r="AB8791">
        <f t="shared" si="551"/>
        <v>1</v>
      </c>
    </row>
    <row r="8792" spans="1:28">
      <c r="A8792">
        <v>2026</v>
      </c>
      <c r="B8792">
        <v>1</v>
      </c>
      <c r="C8792">
        <v>5</v>
      </c>
      <c r="D8792" s="4">
        <v>46052</v>
      </c>
      <c r="E8792" t="s">
        <v>4249</v>
      </c>
      <c r="F8792" t="s">
        <v>9016</v>
      </c>
      <c r="G8792" t="s">
        <v>4251</v>
      </c>
      <c r="H8792" t="s">
        <v>71</v>
      </c>
      <c r="I8792" t="s">
        <v>145</v>
      </c>
      <c r="J8792" t="s">
        <v>58</v>
      </c>
      <c r="K8792" t="s">
        <v>58</v>
      </c>
      <c r="L8792" t="s">
        <v>46</v>
      </c>
      <c r="M8792" t="s">
        <v>5001</v>
      </c>
      <c r="N8792" t="s">
        <v>6725</v>
      </c>
      <c r="O8792">
        <v>12.5</v>
      </c>
      <c r="P8792">
        <v>34.6153846153846</v>
      </c>
      <c r="Q8792">
        <v>41.5196078431373</v>
      </c>
      <c r="R8792">
        <v>76.1349924585219</v>
      </c>
      <c r="S8792">
        <v>0</v>
      </c>
      <c r="T8792">
        <v>76.1349924585219</v>
      </c>
      <c r="U8792">
        <v>40</v>
      </c>
      <c r="V8792">
        <f>SUMIF(货件明细!K:K,F8792,货件明细!AQ:AQ)</f>
        <v>0</v>
      </c>
      <c r="W8792">
        <f t="shared" si="548"/>
        <v>1</v>
      </c>
      <c r="X8792">
        <f t="shared" si="549"/>
        <v>40</v>
      </c>
      <c r="Y8792">
        <f>SUMIF(货件明细!K:K,F8792,货件明细!I:I)</f>
        <v>0</v>
      </c>
      <c r="Z8792">
        <f t="shared" si="550"/>
        <v>12.5</v>
      </c>
      <c r="AA8792">
        <f>SUMIF(货件明细!K:K,F8792,货件明细!J:J)</f>
        <v>0</v>
      </c>
      <c r="AB8792">
        <f t="shared" si="551"/>
        <v>1</v>
      </c>
    </row>
    <row r="8793" spans="1:28">
      <c r="A8793">
        <v>2026</v>
      </c>
      <c r="B8793">
        <v>1</v>
      </c>
      <c r="C8793">
        <v>5</v>
      </c>
      <c r="D8793" s="4">
        <v>46052</v>
      </c>
      <c r="E8793" t="s">
        <v>4249</v>
      </c>
      <c r="F8793" t="s">
        <v>9017</v>
      </c>
      <c r="G8793" t="s">
        <v>4251</v>
      </c>
      <c r="H8793" t="s">
        <v>71</v>
      </c>
      <c r="I8793" t="s">
        <v>32</v>
      </c>
      <c r="J8793" t="s">
        <v>58</v>
      </c>
      <c r="K8793" t="s">
        <v>58</v>
      </c>
      <c r="L8793" t="s">
        <v>46</v>
      </c>
      <c r="M8793" t="s">
        <v>47</v>
      </c>
      <c r="N8793" t="s">
        <v>5178</v>
      </c>
      <c r="O8793">
        <v>82.25</v>
      </c>
      <c r="P8793">
        <v>25</v>
      </c>
      <c r="Q8793">
        <v>292.422988505747</v>
      </c>
      <c r="R8793">
        <v>317.422988505747</v>
      </c>
      <c r="S8793">
        <v>0</v>
      </c>
      <c r="T8793">
        <v>317.422988505747</v>
      </c>
      <c r="U8793">
        <v>635</v>
      </c>
      <c r="V8793">
        <f>SUMIF(货件明细!K:K,F8793,货件明细!AQ:AQ)</f>
        <v>0</v>
      </c>
      <c r="W8793">
        <f t="shared" si="548"/>
        <v>1</v>
      </c>
      <c r="X8793">
        <f t="shared" si="549"/>
        <v>635</v>
      </c>
      <c r="Y8793">
        <f>SUMIF(货件明细!K:K,F8793,货件明细!I:I)</f>
        <v>0</v>
      </c>
      <c r="Z8793">
        <f t="shared" si="550"/>
        <v>82.25</v>
      </c>
      <c r="AA8793">
        <f>SUMIF(货件明细!K:K,F8793,货件明细!J:J)</f>
        <v>0</v>
      </c>
      <c r="AB8793">
        <f t="shared" si="551"/>
        <v>1</v>
      </c>
    </row>
    <row r="8794" spans="1:28">
      <c r="A8794">
        <v>2026</v>
      </c>
      <c r="B8794">
        <v>1</v>
      </c>
      <c r="C8794">
        <v>5</v>
      </c>
      <c r="D8794" s="4">
        <v>46052</v>
      </c>
      <c r="E8794" t="s">
        <v>4249</v>
      </c>
      <c r="F8794" t="s">
        <v>9018</v>
      </c>
      <c r="G8794" t="s">
        <v>4251</v>
      </c>
      <c r="H8794" t="s">
        <v>71</v>
      </c>
      <c r="I8794" t="s">
        <v>80</v>
      </c>
      <c r="J8794" t="s">
        <v>58</v>
      </c>
      <c r="K8794" t="s">
        <v>58</v>
      </c>
      <c r="L8794" t="s">
        <v>46</v>
      </c>
      <c r="M8794" t="s">
        <v>47</v>
      </c>
      <c r="N8794" t="s">
        <v>5178</v>
      </c>
      <c r="O8794">
        <v>96.9</v>
      </c>
      <c r="P8794">
        <v>25</v>
      </c>
      <c r="Q8794">
        <v>219.31724137931</v>
      </c>
      <c r="R8794">
        <v>244.31724137931</v>
      </c>
      <c r="S8794">
        <v>0</v>
      </c>
      <c r="T8794">
        <v>244.31724137931</v>
      </c>
      <c r="U8794">
        <v>875</v>
      </c>
      <c r="V8794">
        <f>SUMIF(货件明细!K:K,F8794,货件明细!AQ:AQ)</f>
        <v>0</v>
      </c>
      <c r="W8794">
        <f t="shared" si="548"/>
        <v>1</v>
      </c>
      <c r="X8794">
        <f t="shared" si="549"/>
        <v>875</v>
      </c>
      <c r="Y8794">
        <f>SUMIF(货件明细!K:K,F8794,货件明细!I:I)</f>
        <v>0</v>
      </c>
      <c r="Z8794">
        <f t="shared" si="550"/>
        <v>96.9</v>
      </c>
      <c r="AA8794">
        <f>SUMIF(货件明细!K:K,F8794,货件明细!J:J)</f>
        <v>0</v>
      </c>
      <c r="AB8794">
        <f t="shared" si="551"/>
        <v>1</v>
      </c>
    </row>
    <row r="8795" spans="1:28">
      <c r="A8795">
        <v>2026</v>
      </c>
      <c r="B8795">
        <v>1</v>
      </c>
      <c r="C8795">
        <v>5</v>
      </c>
      <c r="D8795" s="4">
        <v>46052</v>
      </c>
      <c r="E8795" t="s">
        <v>4249</v>
      </c>
      <c r="F8795" t="s">
        <v>9019</v>
      </c>
      <c r="G8795" t="s">
        <v>4251</v>
      </c>
      <c r="H8795" t="s">
        <v>71</v>
      </c>
      <c r="I8795" t="s">
        <v>129</v>
      </c>
      <c r="J8795" t="s">
        <v>58</v>
      </c>
      <c r="K8795" t="s">
        <v>58</v>
      </c>
      <c r="L8795" t="s">
        <v>46</v>
      </c>
      <c r="M8795" t="s">
        <v>47</v>
      </c>
      <c r="N8795" t="s">
        <v>5178</v>
      </c>
      <c r="O8795">
        <v>281.15</v>
      </c>
      <c r="P8795">
        <v>25</v>
      </c>
      <c r="Q8795">
        <v>621.398850574713</v>
      </c>
      <c r="R8795">
        <v>646.398850574713</v>
      </c>
      <c r="S8795">
        <v>0</v>
      </c>
      <c r="T8795">
        <v>646.398850574713</v>
      </c>
      <c r="U8795">
        <v>1730</v>
      </c>
      <c r="V8795">
        <f>SUMIF(货件明细!K:K,F8795,货件明细!AQ:AQ)</f>
        <v>0</v>
      </c>
      <c r="W8795">
        <f t="shared" si="548"/>
        <v>1</v>
      </c>
      <c r="X8795">
        <f t="shared" si="549"/>
        <v>1730</v>
      </c>
      <c r="Y8795">
        <f>SUMIF(货件明细!K:K,F8795,货件明细!I:I)</f>
        <v>0</v>
      </c>
      <c r="Z8795">
        <f t="shared" si="550"/>
        <v>281.15</v>
      </c>
      <c r="AA8795">
        <f>SUMIF(货件明细!K:K,F8795,货件明细!J:J)</f>
        <v>0</v>
      </c>
      <c r="AB8795">
        <f t="shared" si="551"/>
        <v>1</v>
      </c>
    </row>
    <row r="8796" spans="1:28">
      <c r="A8796">
        <v>2026</v>
      </c>
      <c r="B8796">
        <v>1</v>
      </c>
      <c r="C8796">
        <v>5</v>
      </c>
      <c r="D8796" s="4">
        <v>46052</v>
      </c>
      <c r="E8796" t="s">
        <v>4249</v>
      </c>
      <c r="F8796" t="s">
        <v>9020</v>
      </c>
      <c r="G8796" t="s">
        <v>4251</v>
      </c>
      <c r="H8796" t="s">
        <v>71</v>
      </c>
      <c r="I8796" t="s">
        <v>96</v>
      </c>
      <c r="J8796" t="s">
        <v>58</v>
      </c>
      <c r="K8796" t="s">
        <v>58</v>
      </c>
      <c r="L8796" t="s">
        <v>46</v>
      </c>
      <c r="M8796" t="s">
        <v>47</v>
      </c>
      <c r="N8796" t="s">
        <v>5178</v>
      </c>
      <c r="O8796">
        <v>39.95</v>
      </c>
      <c r="P8796">
        <v>25</v>
      </c>
      <c r="Q8796">
        <v>109.658620689655</v>
      </c>
      <c r="R8796">
        <v>134.658620689655</v>
      </c>
      <c r="S8796">
        <v>0</v>
      </c>
      <c r="T8796">
        <v>134.658620689655</v>
      </c>
      <c r="U8796">
        <v>260</v>
      </c>
      <c r="V8796">
        <f>SUMIF(货件明细!K:K,F8796,货件明细!AQ:AQ)</f>
        <v>0</v>
      </c>
      <c r="W8796">
        <f t="shared" si="548"/>
        <v>1</v>
      </c>
      <c r="X8796">
        <f t="shared" si="549"/>
        <v>260</v>
      </c>
      <c r="Y8796">
        <f>SUMIF(货件明细!K:K,F8796,货件明细!I:I)</f>
        <v>0</v>
      </c>
      <c r="Z8796">
        <f t="shared" si="550"/>
        <v>39.95</v>
      </c>
      <c r="AA8796">
        <f>SUMIF(货件明细!K:K,F8796,货件明细!J:J)</f>
        <v>0</v>
      </c>
      <c r="AB8796">
        <f t="shared" si="551"/>
        <v>1</v>
      </c>
    </row>
    <row r="8797" spans="1:28">
      <c r="A8797">
        <v>2026</v>
      </c>
      <c r="B8797">
        <v>1</v>
      </c>
      <c r="C8797">
        <v>5</v>
      </c>
      <c r="D8797" s="4">
        <v>46052</v>
      </c>
      <c r="E8797" t="s">
        <v>4249</v>
      </c>
      <c r="F8797" t="s">
        <v>9021</v>
      </c>
      <c r="G8797" t="s">
        <v>4251</v>
      </c>
      <c r="H8797" t="s">
        <v>71</v>
      </c>
      <c r="I8797" t="s">
        <v>57</v>
      </c>
      <c r="J8797" t="s">
        <v>58</v>
      </c>
      <c r="K8797" t="s">
        <v>58</v>
      </c>
      <c r="L8797" t="s">
        <v>46</v>
      </c>
      <c r="M8797" t="s">
        <v>47</v>
      </c>
      <c r="N8797" t="s">
        <v>5178</v>
      </c>
      <c r="O8797">
        <v>616.05</v>
      </c>
      <c r="P8797">
        <v>25</v>
      </c>
      <c r="Q8797">
        <v>1608.32643678161</v>
      </c>
      <c r="R8797">
        <v>1633.32643678161</v>
      </c>
      <c r="S8797">
        <v>0</v>
      </c>
      <c r="T8797">
        <v>1633.32643678161</v>
      </c>
      <c r="U8797">
        <v>4937</v>
      </c>
      <c r="V8797">
        <f>SUMIF(货件明细!K:K,F8797,货件明细!AQ:AQ)</f>
        <v>0</v>
      </c>
      <c r="W8797">
        <f t="shared" si="548"/>
        <v>1</v>
      </c>
      <c r="X8797">
        <f t="shared" si="549"/>
        <v>4937</v>
      </c>
      <c r="Y8797">
        <f>SUMIF(货件明细!K:K,F8797,货件明细!I:I)</f>
        <v>0</v>
      </c>
      <c r="Z8797">
        <f t="shared" si="550"/>
        <v>616.05</v>
      </c>
      <c r="AA8797">
        <f>SUMIF(货件明细!K:K,F8797,货件明细!J:J)</f>
        <v>0</v>
      </c>
      <c r="AB8797">
        <f t="shared" si="551"/>
        <v>1</v>
      </c>
    </row>
    <row r="8798" spans="1:28">
      <c r="A8798">
        <v>2026</v>
      </c>
      <c r="B8798">
        <v>1</v>
      </c>
      <c r="C8798">
        <v>5</v>
      </c>
      <c r="D8798" s="4">
        <v>46052</v>
      </c>
      <c r="E8798" t="s">
        <v>4249</v>
      </c>
      <c r="F8798" t="s">
        <v>9022</v>
      </c>
      <c r="G8798" t="s">
        <v>4251</v>
      </c>
      <c r="H8798" t="s">
        <v>71</v>
      </c>
      <c r="I8798" t="s">
        <v>57</v>
      </c>
      <c r="J8798" t="s">
        <v>58</v>
      </c>
      <c r="K8798" t="s">
        <v>58</v>
      </c>
      <c r="L8798" t="s">
        <v>46</v>
      </c>
      <c r="M8798" t="s">
        <v>47</v>
      </c>
      <c r="N8798" t="s">
        <v>5178</v>
      </c>
      <c r="O8798">
        <v>39.6</v>
      </c>
      <c r="P8798">
        <v>25</v>
      </c>
      <c r="Q8798">
        <v>109.658620689655</v>
      </c>
      <c r="R8798">
        <v>134.658620689655</v>
      </c>
      <c r="S8798">
        <v>0</v>
      </c>
      <c r="T8798">
        <v>134.658620689655</v>
      </c>
      <c r="U8798">
        <v>318</v>
      </c>
      <c r="V8798">
        <f>SUMIF(货件明细!K:K,F8798,货件明细!AQ:AQ)</f>
        <v>0</v>
      </c>
      <c r="W8798">
        <f t="shared" si="548"/>
        <v>1</v>
      </c>
      <c r="X8798">
        <f t="shared" si="549"/>
        <v>318</v>
      </c>
      <c r="Y8798">
        <f>SUMIF(货件明细!K:K,F8798,货件明细!I:I)</f>
        <v>0</v>
      </c>
      <c r="Z8798">
        <f t="shared" si="550"/>
        <v>39.6</v>
      </c>
      <c r="AA8798">
        <f>SUMIF(货件明细!K:K,F8798,货件明细!J:J)</f>
        <v>0</v>
      </c>
      <c r="AB8798">
        <f t="shared" si="551"/>
        <v>1</v>
      </c>
    </row>
    <row r="8799" spans="1:28">
      <c r="A8799">
        <v>2026</v>
      </c>
      <c r="B8799">
        <v>1</v>
      </c>
      <c r="C8799">
        <v>5</v>
      </c>
      <c r="D8799" s="4">
        <v>46052</v>
      </c>
      <c r="E8799" t="s">
        <v>4249</v>
      </c>
      <c r="F8799" t="s">
        <v>9023</v>
      </c>
      <c r="G8799" t="s">
        <v>4251</v>
      </c>
      <c r="H8799" t="s">
        <v>71</v>
      </c>
      <c r="I8799" t="s">
        <v>111</v>
      </c>
      <c r="J8799" t="s">
        <v>58</v>
      </c>
      <c r="K8799" t="s">
        <v>58</v>
      </c>
      <c r="L8799" t="s">
        <v>46</v>
      </c>
      <c r="M8799" t="s">
        <v>47</v>
      </c>
      <c r="N8799" t="s">
        <v>5178</v>
      </c>
      <c r="O8799">
        <v>9.1</v>
      </c>
      <c r="P8799">
        <v>25</v>
      </c>
      <c r="Q8799">
        <v>36.5528735632184</v>
      </c>
      <c r="R8799">
        <v>61.5528735632184</v>
      </c>
      <c r="S8799">
        <v>0</v>
      </c>
      <c r="T8799">
        <v>61.5528735632184</v>
      </c>
      <c r="U8799">
        <v>37</v>
      </c>
      <c r="V8799">
        <f>SUMIF(货件明细!K:K,F8799,货件明细!AQ:AQ)</f>
        <v>0</v>
      </c>
      <c r="W8799">
        <f t="shared" si="548"/>
        <v>1</v>
      </c>
      <c r="X8799">
        <f t="shared" si="549"/>
        <v>37</v>
      </c>
      <c r="Y8799">
        <f>SUMIF(货件明细!K:K,F8799,货件明细!I:I)</f>
        <v>0</v>
      </c>
      <c r="Z8799">
        <f t="shared" si="550"/>
        <v>9.1</v>
      </c>
      <c r="AA8799">
        <f>SUMIF(货件明细!K:K,F8799,货件明细!J:J)</f>
        <v>0</v>
      </c>
      <c r="AB8799">
        <f t="shared" si="551"/>
        <v>1</v>
      </c>
    </row>
    <row r="8800" spans="1:28">
      <c r="A8800">
        <v>2026</v>
      </c>
      <c r="B8800">
        <v>1</v>
      </c>
      <c r="C8800">
        <v>5</v>
      </c>
      <c r="D8800" s="4">
        <v>46052</v>
      </c>
      <c r="E8800" t="s">
        <v>4249</v>
      </c>
      <c r="F8800" t="s">
        <v>9024</v>
      </c>
      <c r="G8800" t="s">
        <v>4251</v>
      </c>
      <c r="H8800" t="s">
        <v>71</v>
      </c>
      <c r="I8800" t="s">
        <v>41</v>
      </c>
      <c r="J8800" t="s">
        <v>58</v>
      </c>
      <c r="K8800" t="s">
        <v>58</v>
      </c>
      <c r="L8800" t="s">
        <v>46</v>
      </c>
      <c r="M8800" t="s">
        <v>47</v>
      </c>
      <c r="N8800" t="s">
        <v>5178</v>
      </c>
      <c r="O8800">
        <v>40.65</v>
      </c>
      <c r="P8800">
        <v>25</v>
      </c>
      <c r="Q8800">
        <v>182.764367816092</v>
      </c>
      <c r="R8800">
        <v>207.764367816092</v>
      </c>
      <c r="S8800">
        <v>0</v>
      </c>
      <c r="T8800">
        <v>207.764367816092</v>
      </c>
      <c r="U8800">
        <v>315</v>
      </c>
      <c r="V8800">
        <f>SUMIF(货件明细!K:K,F8800,货件明细!AQ:AQ)</f>
        <v>0</v>
      </c>
      <c r="W8800">
        <f t="shared" si="548"/>
        <v>1</v>
      </c>
      <c r="X8800">
        <f t="shared" si="549"/>
        <v>315</v>
      </c>
      <c r="Y8800">
        <f>SUMIF(货件明细!K:K,F8800,货件明细!I:I)</f>
        <v>0</v>
      </c>
      <c r="Z8800">
        <f t="shared" si="550"/>
        <v>40.65</v>
      </c>
      <c r="AA8800">
        <f>SUMIF(货件明细!K:K,F8800,货件明细!J:J)</f>
        <v>0</v>
      </c>
      <c r="AB8800">
        <f t="shared" si="551"/>
        <v>1</v>
      </c>
    </row>
    <row r="8801" spans="1:28">
      <c r="A8801">
        <v>2026</v>
      </c>
      <c r="B8801">
        <v>1</v>
      </c>
      <c r="C8801">
        <v>5</v>
      </c>
      <c r="D8801" s="4">
        <v>46053</v>
      </c>
      <c r="E8801" t="s">
        <v>28</v>
      </c>
      <c r="F8801" t="s">
        <v>9025</v>
      </c>
      <c r="G8801" t="s">
        <v>56</v>
      </c>
      <c r="H8801" t="s">
        <v>44</v>
      </c>
      <c r="I8801" t="s">
        <v>4634</v>
      </c>
      <c r="J8801" t="s">
        <v>7637</v>
      </c>
      <c r="K8801" t="s">
        <v>7637</v>
      </c>
      <c r="L8801" t="s">
        <v>46</v>
      </c>
      <c r="M8801" t="s">
        <v>2882</v>
      </c>
      <c r="N8801" t="s">
        <v>3338</v>
      </c>
      <c r="O8801">
        <v>13.6</v>
      </c>
      <c r="P8801">
        <v>15.5555555555556</v>
      </c>
      <c r="Q8801">
        <v>113.12</v>
      </c>
      <c r="R8801">
        <v>128.675555555556</v>
      </c>
      <c r="S8801">
        <v>0</v>
      </c>
      <c r="T8801">
        <v>128.675555555556</v>
      </c>
      <c r="U8801">
        <v>42</v>
      </c>
      <c r="V8801">
        <f>SUMIF(货件明细!K:K,F8801,货件明细!AQ:AQ)</f>
        <v>0</v>
      </c>
      <c r="W8801">
        <f t="shared" si="548"/>
        <v>1</v>
      </c>
      <c r="X8801">
        <f t="shared" si="549"/>
        <v>42</v>
      </c>
      <c r="Y8801">
        <f>SUMIF(货件明细!K:K,F8801,货件明细!I:I)</f>
        <v>0</v>
      </c>
      <c r="Z8801">
        <f t="shared" si="550"/>
        <v>13.6</v>
      </c>
      <c r="AA8801">
        <f>SUMIF(货件明细!K:K,F8801,货件明细!J:J)</f>
        <v>0</v>
      </c>
      <c r="AB8801">
        <f t="shared" si="551"/>
        <v>1</v>
      </c>
    </row>
    <row r="8802" spans="1:28">
      <c r="A8802">
        <v>2026</v>
      </c>
      <c r="B8802">
        <v>1</v>
      </c>
      <c r="C8802">
        <v>5</v>
      </c>
      <c r="D8802" s="4">
        <v>46053</v>
      </c>
      <c r="E8802" t="s">
        <v>28</v>
      </c>
      <c r="F8802" t="s">
        <v>9026</v>
      </c>
      <c r="G8802" t="s">
        <v>372</v>
      </c>
      <c r="H8802" t="s">
        <v>71</v>
      </c>
      <c r="I8802" t="s">
        <v>4634</v>
      </c>
      <c r="J8802" t="s">
        <v>7637</v>
      </c>
      <c r="K8802" t="s">
        <v>7637</v>
      </c>
      <c r="L8802" t="s">
        <v>46</v>
      </c>
      <c r="M8802" t="s">
        <v>2882</v>
      </c>
      <c r="N8802" t="s">
        <v>3338</v>
      </c>
      <c r="O8802">
        <v>13.6</v>
      </c>
      <c r="P8802">
        <v>14.7368421052632</v>
      </c>
      <c r="Q8802">
        <v>76.58</v>
      </c>
      <c r="R8802">
        <v>91.3168421052632</v>
      </c>
      <c r="S8802">
        <v>0</v>
      </c>
      <c r="T8802">
        <v>91.3168421052632</v>
      </c>
      <c r="U8802">
        <v>42</v>
      </c>
      <c r="V8802">
        <f>SUMIF(货件明细!K:K,F8802,货件明细!AQ:AQ)</f>
        <v>0</v>
      </c>
      <c r="W8802">
        <f t="shared" si="548"/>
        <v>1</v>
      </c>
      <c r="X8802">
        <f t="shared" si="549"/>
        <v>42</v>
      </c>
      <c r="Y8802">
        <f>SUMIF(货件明细!K:K,F8802,货件明细!I:I)</f>
        <v>0</v>
      </c>
      <c r="Z8802">
        <f t="shared" si="550"/>
        <v>13.6</v>
      </c>
      <c r="AA8802">
        <f>SUMIF(货件明细!K:K,F8802,货件明细!J:J)</f>
        <v>0</v>
      </c>
      <c r="AB8802">
        <f t="shared" si="551"/>
        <v>1</v>
      </c>
    </row>
    <row r="8803" spans="1:28">
      <c r="A8803">
        <v>2026</v>
      </c>
      <c r="B8803">
        <v>1</v>
      </c>
      <c r="C8803">
        <v>5</v>
      </c>
      <c r="D8803" s="4">
        <v>46053</v>
      </c>
      <c r="E8803" t="s">
        <v>28</v>
      </c>
      <c r="F8803" t="s">
        <v>9027</v>
      </c>
      <c r="G8803" t="s">
        <v>64</v>
      </c>
      <c r="H8803" t="s">
        <v>44</v>
      </c>
      <c r="I8803" t="s">
        <v>4634</v>
      </c>
      <c r="J8803" t="s">
        <v>7637</v>
      </c>
      <c r="K8803" t="s">
        <v>7637</v>
      </c>
      <c r="L8803" t="s">
        <v>46</v>
      </c>
      <c r="M8803" t="s">
        <v>2882</v>
      </c>
      <c r="N8803" t="s">
        <v>3338</v>
      </c>
      <c r="O8803">
        <v>13.6</v>
      </c>
      <c r="P8803">
        <v>15.5555555555556</v>
      </c>
      <c r="Q8803">
        <v>113.12</v>
      </c>
      <c r="R8803">
        <v>128.675555555556</v>
      </c>
      <c r="S8803">
        <v>0</v>
      </c>
      <c r="T8803">
        <v>128.675555555556</v>
      </c>
      <c r="U8803">
        <v>42</v>
      </c>
      <c r="V8803">
        <f>SUMIF(货件明细!K:K,F8803,货件明细!AQ:AQ)</f>
        <v>0</v>
      </c>
      <c r="W8803">
        <f t="shared" si="548"/>
        <v>1</v>
      </c>
      <c r="X8803">
        <f t="shared" si="549"/>
        <v>42</v>
      </c>
      <c r="Y8803">
        <f>SUMIF(货件明细!K:K,F8803,货件明细!I:I)</f>
        <v>0</v>
      </c>
      <c r="Z8803">
        <f t="shared" si="550"/>
        <v>13.6</v>
      </c>
      <c r="AA8803">
        <f>SUMIF(货件明细!K:K,F8803,货件明细!J:J)</f>
        <v>0</v>
      </c>
      <c r="AB8803">
        <f t="shared" si="551"/>
        <v>1</v>
      </c>
    </row>
    <row r="8804" spans="1:28">
      <c r="A8804">
        <v>2026</v>
      </c>
      <c r="B8804">
        <v>1</v>
      </c>
      <c r="C8804">
        <v>5</v>
      </c>
      <c r="D8804" s="4">
        <v>46053</v>
      </c>
      <c r="E8804" t="s">
        <v>28</v>
      </c>
      <c r="F8804" t="s">
        <v>9028</v>
      </c>
      <c r="G8804" t="s">
        <v>1610</v>
      </c>
      <c r="H8804" t="s">
        <v>71</v>
      </c>
      <c r="I8804" t="s">
        <v>4634</v>
      </c>
      <c r="J8804" t="s">
        <v>7637</v>
      </c>
      <c r="K8804" t="s">
        <v>7637</v>
      </c>
      <c r="L8804" t="s">
        <v>46</v>
      </c>
      <c r="M8804" t="s">
        <v>2882</v>
      </c>
      <c r="N8804" t="s">
        <v>3135</v>
      </c>
      <c r="O8804">
        <v>13.6</v>
      </c>
      <c r="P8804">
        <v>14.7368421052632</v>
      </c>
      <c r="Q8804">
        <v>51.5</v>
      </c>
      <c r="R8804">
        <v>66.2368421052632</v>
      </c>
      <c r="S8804">
        <v>0</v>
      </c>
      <c r="T8804">
        <v>66.2368421052632</v>
      </c>
      <c r="U8804">
        <v>42</v>
      </c>
      <c r="V8804">
        <f>SUMIF(货件明细!K:K,F8804,货件明细!AQ:AQ)</f>
        <v>0</v>
      </c>
      <c r="W8804">
        <f t="shared" si="548"/>
        <v>1</v>
      </c>
      <c r="X8804">
        <f t="shared" si="549"/>
        <v>42</v>
      </c>
      <c r="Y8804">
        <f>SUMIF(货件明细!K:K,F8804,货件明细!I:I)</f>
        <v>0</v>
      </c>
      <c r="Z8804">
        <f t="shared" si="550"/>
        <v>13.6</v>
      </c>
      <c r="AA8804">
        <f>SUMIF(货件明细!K:K,F8804,货件明细!J:J)</f>
        <v>0</v>
      </c>
      <c r="AB8804">
        <f t="shared" si="551"/>
        <v>1</v>
      </c>
    </row>
    <row r="8805" spans="1:28">
      <c r="A8805">
        <v>2026</v>
      </c>
      <c r="B8805">
        <v>1</v>
      </c>
      <c r="C8805">
        <v>5</v>
      </c>
      <c r="D8805" s="4">
        <v>46053</v>
      </c>
      <c r="E8805" t="s">
        <v>28</v>
      </c>
      <c r="F8805" t="s">
        <v>9029</v>
      </c>
      <c r="G8805" t="s">
        <v>223</v>
      </c>
      <c r="H8805" t="s">
        <v>31</v>
      </c>
      <c r="I8805" t="s">
        <v>4634</v>
      </c>
      <c r="J8805" t="s">
        <v>7637</v>
      </c>
      <c r="K8805" t="s">
        <v>7637</v>
      </c>
      <c r="L8805" t="s">
        <v>46</v>
      </c>
      <c r="M8805" t="s">
        <v>2882</v>
      </c>
      <c r="N8805" t="s">
        <v>3338</v>
      </c>
      <c r="O8805">
        <v>13.6</v>
      </c>
      <c r="P8805">
        <v>15.5555555555556</v>
      </c>
      <c r="Q8805">
        <v>145.46</v>
      </c>
      <c r="R8805">
        <v>161.015555555556</v>
      </c>
      <c r="S8805">
        <v>0</v>
      </c>
      <c r="T8805">
        <v>161.015555555556</v>
      </c>
      <c r="U8805">
        <v>42</v>
      </c>
      <c r="V8805">
        <f>SUMIF(货件明细!K:K,F8805,货件明细!AQ:AQ)</f>
        <v>0</v>
      </c>
      <c r="W8805">
        <f t="shared" si="548"/>
        <v>1</v>
      </c>
      <c r="X8805">
        <f t="shared" si="549"/>
        <v>42</v>
      </c>
      <c r="Y8805">
        <f>SUMIF(货件明细!K:K,F8805,货件明细!I:I)</f>
        <v>0</v>
      </c>
      <c r="Z8805">
        <f t="shared" si="550"/>
        <v>13.6</v>
      </c>
      <c r="AA8805">
        <f>SUMIF(货件明细!K:K,F8805,货件明细!J:J)</f>
        <v>0</v>
      </c>
      <c r="AB8805">
        <f t="shared" si="551"/>
        <v>1</v>
      </c>
    </row>
    <row r="8806" spans="1:28">
      <c r="A8806">
        <v>2026</v>
      </c>
      <c r="B8806">
        <v>1</v>
      </c>
      <c r="C8806">
        <v>5</v>
      </c>
      <c r="D8806" s="4">
        <v>46053</v>
      </c>
      <c r="E8806" t="s">
        <v>28</v>
      </c>
      <c r="F8806" t="s">
        <v>9030</v>
      </c>
      <c r="G8806" t="s">
        <v>269</v>
      </c>
      <c r="H8806" t="s">
        <v>31</v>
      </c>
      <c r="I8806" t="s">
        <v>39</v>
      </c>
      <c r="J8806" t="s">
        <v>7637</v>
      </c>
      <c r="K8806" t="s">
        <v>7637</v>
      </c>
      <c r="L8806" t="s">
        <v>46</v>
      </c>
      <c r="M8806" t="s">
        <v>2882</v>
      </c>
      <c r="N8806" t="s">
        <v>3135</v>
      </c>
      <c r="O8806">
        <v>11.3</v>
      </c>
      <c r="P8806">
        <v>15.5555555555556</v>
      </c>
      <c r="Q8806">
        <v>79.75</v>
      </c>
      <c r="R8806">
        <v>95.3055555555556</v>
      </c>
      <c r="S8806">
        <v>0</v>
      </c>
      <c r="T8806">
        <v>95.3055555555556</v>
      </c>
      <c r="U8806">
        <v>55</v>
      </c>
      <c r="V8806">
        <f>SUMIF(货件明细!K:K,F8806,货件明细!AQ:AQ)</f>
        <v>0</v>
      </c>
      <c r="W8806">
        <f t="shared" si="548"/>
        <v>1</v>
      </c>
      <c r="X8806">
        <f t="shared" si="549"/>
        <v>55</v>
      </c>
      <c r="Y8806">
        <f>SUMIF(货件明细!K:K,F8806,货件明细!I:I)</f>
        <v>0</v>
      </c>
      <c r="Z8806">
        <f t="shared" si="550"/>
        <v>11.3</v>
      </c>
      <c r="AA8806">
        <f>SUMIF(货件明细!K:K,F8806,货件明细!J:J)</f>
        <v>0</v>
      </c>
      <c r="AB8806">
        <f t="shared" si="551"/>
        <v>1</v>
      </c>
    </row>
    <row r="8807" spans="1:28">
      <c r="A8807">
        <v>2026</v>
      </c>
      <c r="B8807">
        <v>1</v>
      </c>
      <c r="C8807">
        <v>5</v>
      </c>
      <c r="D8807" s="4">
        <v>46053</v>
      </c>
      <c r="E8807" t="s">
        <v>28</v>
      </c>
      <c r="F8807" t="s">
        <v>9031</v>
      </c>
      <c r="G8807" t="s">
        <v>374</v>
      </c>
      <c r="H8807" t="s">
        <v>71</v>
      </c>
      <c r="I8807" t="s">
        <v>39</v>
      </c>
      <c r="J8807" t="s">
        <v>7637</v>
      </c>
      <c r="K8807" t="s">
        <v>7637</v>
      </c>
      <c r="L8807" t="s">
        <v>46</v>
      </c>
      <c r="M8807" t="s">
        <v>2882</v>
      </c>
      <c r="N8807" t="s">
        <v>3135</v>
      </c>
      <c r="O8807">
        <v>11.3</v>
      </c>
      <c r="P8807">
        <v>14.7368421052632</v>
      </c>
      <c r="Q8807">
        <v>44.6</v>
      </c>
      <c r="R8807">
        <v>59.3368421052632</v>
      </c>
      <c r="S8807">
        <v>0</v>
      </c>
      <c r="T8807">
        <v>59.3368421052632</v>
      </c>
      <c r="U8807">
        <v>55</v>
      </c>
      <c r="V8807">
        <f>SUMIF(货件明细!K:K,F8807,货件明细!AQ:AQ)</f>
        <v>0</v>
      </c>
      <c r="W8807">
        <f t="shared" si="548"/>
        <v>1</v>
      </c>
      <c r="X8807">
        <f t="shared" si="549"/>
        <v>55</v>
      </c>
      <c r="Y8807">
        <f>SUMIF(货件明细!K:K,F8807,货件明细!I:I)</f>
        <v>0</v>
      </c>
      <c r="Z8807">
        <f t="shared" si="550"/>
        <v>11.3</v>
      </c>
      <c r="AA8807">
        <f>SUMIF(货件明细!K:K,F8807,货件明细!J:J)</f>
        <v>0</v>
      </c>
      <c r="AB8807">
        <f t="shared" si="551"/>
        <v>1</v>
      </c>
    </row>
    <row r="8808" spans="1:28">
      <c r="A8808">
        <v>2026</v>
      </c>
      <c r="B8808">
        <v>1</v>
      </c>
      <c r="C8808">
        <v>5</v>
      </c>
      <c r="D8808" s="4">
        <v>46053</v>
      </c>
      <c r="E8808" t="s">
        <v>28</v>
      </c>
      <c r="F8808" t="s">
        <v>9032</v>
      </c>
      <c r="G8808" t="s">
        <v>70</v>
      </c>
      <c r="H8808" t="s">
        <v>71</v>
      </c>
      <c r="I8808" t="s">
        <v>39</v>
      </c>
      <c r="J8808" t="s">
        <v>7637</v>
      </c>
      <c r="K8808" t="s">
        <v>7637</v>
      </c>
      <c r="L8808" t="s">
        <v>46</v>
      </c>
      <c r="M8808" t="s">
        <v>2882</v>
      </c>
      <c r="N8808" t="s">
        <v>3135</v>
      </c>
      <c r="O8808">
        <v>11.3</v>
      </c>
      <c r="P8808">
        <v>14.7368421052632</v>
      </c>
      <c r="Q8808">
        <v>44.6</v>
      </c>
      <c r="R8808">
        <v>59.3368421052632</v>
      </c>
      <c r="S8808">
        <v>0</v>
      </c>
      <c r="T8808">
        <v>59.3368421052632</v>
      </c>
      <c r="U8808">
        <v>55</v>
      </c>
      <c r="V8808">
        <f>SUMIF(货件明细!K:K,F8808,货件明细!AQ:AQ)</f>
        <v>0</v>
      </c>
      <c r="W8808">
        <f t="shared" si="548"/>
        <v>1</v>
      </c>
      <c r="X8808">
        <f t="shared" si="549"/>
        <v>55</v>
      </c>
      <c r="Y8808">
        <f>SUMIF(货件明细!K:K,F8808,货件明细!I:I)</f>
        <v>0</v>
      </c>
      <c r="Z8808">
        <f t="shared" si="550"/>
        <v>11.3</v>
      </c>
      <c r="AA8808">
        <f>SUMIF(货件明细!K:K,F8808,货件明细!J:J)</f>
        <v>0</v>
      </c>
      <c r="AB8808">
        <f t="shared" si="551"/>
        <v>1</v>
      </c>
    </row>
    <row r="8809" spans="1:28">
      <c r="A8809">
        <v>2026</v>
      </c>
      <c r="B8809">
        <v>1</v>
      </c>
      <c r="C8809">
        <v>5</v>
      </c>
      <c r="D8809" s="4">
        <v>46053</v>
      </c>
      <c r="E8809" t="s">
        <v>28</v>
      </c>
      <c r="F8809" t="s">
        <v>9033</v>
      </c>
      <c r="G8809" t="s">
        <v>105</v>
      </c>
      <c r="H8809" t="s">
        <v>31</v>
      </c>
      <c r="I8809" t="s">
        <v>39</v>
      </c>
      <c r="J8809" t="s">
        <v>7637</v>
      </c>
      <c r="K8809" t="s">
        <v>7637</v>
      </c>
      <c r="L8809" t="s">
        <v>46</v>
      </c>
      <c r="M8809" t="s">
        <v>2882</v>
      </c>
      <c r="N8809" t="s">
        <v>3338</v>
      </c>
      <c r="O8809">
        <v>11.3</v>
      </c>
      <c r="P8809">
        <v>15.5555555555556</v>
      </c>
      <c r="Q8809">
        <v>114.29</v>
      </c>
      <c r="R8809">
        <v>129.845555555556</v>
      </c>
      <c r="S8809">
        <v>0</v>
      </c>
      <c r="T8809">
        <v>129.845555555556</v>
      </c>
      <c r="U8809">
        <v>55</v>
      </c>
      <c r="V8809">
        <f>SUMIF(货件明细!K:K,F8809,货件明细!AQ:AQ)</f>
        <v>0</v>
      </c>
      <c r="W8809">
        <f t="shared" si="548"/>
        <v>1</v>
      </c>
      <c r="X8809">
        <f t="shared" si="549"/>
        <v>55</v>
      </c>
      <c r="Y8809">
        <f>SUMIF(货件明细!K:K,F8809,货件明细!I:I)</f>
        <v>0</v>
      </c>
      <c r="Z8809">
        <f t="shared" si="550"/>
        <v>11.3</v>
      </c>
      <c r="AA8809">
        <f>SUMIF(货件明细!K:K,F8809,货件明细!J:J)</f>
        <v>0</v>
      </c>
      <c r="AB8809">
        <f t="shared" si="551"/>
        <v>1</v>
      </c>
    </row>
    <row r="8810" spans="1:28">
      <c r="A8810">
        <v>2026</v>
      </c>
      <c r="B8810">
        <v>1</v>
      </c>
      <c r="C8810">
        <v>5</v>
      </c>
      <c r="D8810" s="4">
        <v>46053</v>
      </c>
      <c r="E8810" t="s">
        <v>28</v>
      </c>
      <c r="F8810" t="s">
        <v>9034</v>
      </c>
      <c r="G8810" t="s">
        <v>1563</v>
      </c>
      <c r="H8810" t="s">
        <v>71</v>
      </c>
      <c r="I8810" t="s">
        <v>39</v>
      </c>
      <c r="J8810" t="s">
        <v>7637</v>
      </c>
      <c r="K8810" t="s">
        <v>7637</v>
      </c>
      <c r="L8810" t="s">
        <v>46</v>
      </c>
      <c r="M8810" t="s">
        <v>2882</v>
      </c>
      <c r="N8810" t="s">
        <v>3135</v>
      </c>
      <c r="O8810">
        <v>11.3</v>
      </c>
      <c r="P8810">
        <v>14.7368421052632</v>
      </c>
      <c r="Q8810">
        <v>41.2</v>
      </c>
      <c r="R8810">
        <v>55.9368421052632</v>
      </c>
      <c r="S8810">
        <v>0</v>
      </c>
      <c r="T8810">
        <v>55.9368421052632</v>
      </c>
      <c r="U8810">
        <v>55</v>
      </c>
      <c r="V8810">
        <f>SUMIF(货件明细!K:K,F8810,货件明细!AQ:AQ)</f>
        <v>0</v>
      </c>
      <c r="W8810">
        <f t="shared" si="548"/>
        <v>1</v>
      </c>
      <c r="X8810">
        <f t="shared" si="549"/>
        <v>55</v>
      </c>
      <c r="Y8810">
        <f>SUMIF(货件明细!K:K,F8810,货件明细!I:I)</f>
        <v>0</v>
      </c>
      <c r="Z8810">
        <f t="shared" si="550"/>
        <v>11.3</v>
      </c>
      <c r="AA8810">
        <f>SUMIF(货件明细!K:K,F8810,货件明细!J:J)</f>
        <v>0</v>
      </c>
      <c r="AB8810">
        <f t="shared" si="551"/>
        <v>1</v>
      </c>
    </row>
    <row r="8811" spans="1:28">
      <c r="A8811">
        <v>2026</v>
      </c>
      <c r="B8811">
        <v>1</v>
      </c>
      <c r="C8811">
        <v>5</v>
      </c>
      <c r="D8811" s="4">
        <v>46053</v>
      </c>
      <c r="E8811" t="s">
        <v>28</v>
      </c>
      <c r="F8811" t="s">
        <v>9035</v>
      </c>
      <c r="G8811" t="s">
        <v>6239</v>
      </c>
      <c r="H8811" t="s">
        <v>71</v>
      </c>
      <c r="I8811" t="s">
        <v>41</v>
      </c>
      <c r="J8811" t="s">
        <v>7637</v>
      </c>
      <c r="K8811" t="s">
        <v>7637</v>
      </c>
      <c r="L8811" t="s">
        <v>46</v>
      </c>
      <c r="M8811" t="s">
        <v>2882</v>
      </c>
      <c r="N8811" t="s">
        <v>3338</v>
      </c>
      <c r="O8811">
        <v>18.5</v>
      </c>
      <c r="P8811">
        <v>14.7368421052632</v>
      </c>
      <c r="Q8811">
        <v>103.93</v>
      </c>
      <c r="R8811">
        <v>118.666842105263</v>
      </c>
      <c r="S8811">
        <v>181.395</v>
      </c>
      <c r="T8811">
        <v>300.061842105263</v>
      </c>
      <c r="U8811">
        <v>85</v>
      </c>
      <c r="V8811">
        <f>SUMIF(货件明细!K:K,F8811,货件明细!AQ:AQ)</f>
        <v>0</v>
      </c>
      <c r="W8811">
        <f t="shared" si="548"/>
        <v>1</v>
      </c>
      <c r="X8811">
        <f t="shared" si="549"/>
        <v>85</v>
      </c>
      <c r="Y8811">
        <f>SUMIF(货件明细!K:K,F8811,货件明细!I:I)</f>
        <v>0</v>
      </c>
      <c r="Z8811">
        <f t="shared" si="550"/>
        <v>18.5</v>
      </c>
      <c r="AA8811">
        <f>SUMIF(货件明细!K:K,F8811,货件明细!J:J)</f>
        <v>0</v>
      </c>
      <c r="AB8811">
        <f t="shared" si="551"/>
        <v>1</v>
      </c>
    </row>
    <row r="8812" spans="1:28">
      <c r="A8812">
        <v>2026</v>
      </c>
      <c r="B8812">
        <v>1</v>
      </c>
      <c r="C8812">
        <v>5</v>
      </c>
      <c r="D8812" s="4">
        <v>46053</v>
      </c>
      <c r="E8812" t="s">
        <v>28</v>
      </c>
      <c r="F8812" t="s">
        <v>9036</v>
      </c>
      <c r="G8812" t="s">
        <v>6239</v>
      </c>
      <c r="H8812" t="s">
        <v>71</v>
      </c>
      <c r="I8812" t="s">
        <v>96</v>
      </c>
      <c r="J8812" t="s">
        <v>7637</v>
      </c>
      <c r="K8812" t="s">
        <v>7637</v>
      </c>
      <c r="L8812" t="s">
        <v>46</v>
      </c>
      <c r="M8812" t="s">
        <v>2882</v>
      </c>
      <c r="N8812" t="s">
        <v>3338</v>
      </c>
      <c r="O8812">
        <v>17.45</v>
      </c>
      <c r="P8812">
        <v>14.7368421052632</v>
      </c>
      <c r="Q8812">
        <v>92.99</v>
      </c>
      <c r="R8812">
        <v>107.726842105263</v>
      </c>
      <c r="S8812">
        <v>150.12</v>
      </c>
      <c r="T8812">
        <v>257.846842105263</v>
      </c>
      <c r="U8812">
        <v>60</v>
      </c>
      <c r="V8812">
        <f>SUMIF(货件明细!K:K,F8812,货件明细!AQ:AQ)</f>
        <v>0</v>
      </c>
      <c r="W8812">
        <f t="shared" si="548"/>
        <v>1</v>
      </c>
      <c r="X8812">
        <f t="shared" si="549"/>
        <v>60</v>
      </c>
      <c r="Y8812">
        <f>SUMIF(货件明细!K:K,F8812,货件明细!I:I)</f>
        <v>0</v>
      </c>
      <c r="Z8812">
        <f t="shared" si="550"/>
        <v>17.45</v>
      </c>
      <c r="AA8812">
        <f>SUMIF(货件明细!K:K,F8812,货件明细!J:J)</f>
        <v>0</v>
      </c>
      <c r="AB8812">
        <f t="shared" si="551"/>
        <v>1</v>
      </c>
    </row>
    <row r="8813" spans="1:28">
      <c r="A8813">
        <v>2026</v>
      </c>
      <c r="B8813">
        <v>1</v>
      </c>
      <c r="C8813">
        <v>5</v>
      </c>
      <c r="D8813" s="4">
        <v>46053</v>
      </c>
      <c r="E8813" t="s">
        <v>28</v>
      </c>
      <c r="F8813" t="s">
        <v>9037</v>
      </c>
      <c r="G8813" t="s">
        <v>269</v>
      </c>
      <c r="H8813" t="s">
        <v>31</v>
      </c>
      <c r="I8813" t="s">
        <v>80</v>
      </c>
      <c r="J8813" t="s">
        <v>7637</v>
      </c>
      <c r="K8813" t="s">
        <v>7637</v>
      </c>
      <c r="L8813" t="s">
        <v>46</v>
      </c>
      <c r="M8813" t="s">
        <v>2882</v>
      </c>
      <c r="N8813" t="s">
        <v>3135</v>
      </c>
      <c r="O8813">
        <v>11.1</v>
      </c>
      <c r="P8813">
        <v>15.5555555555556</v>
      </c>
      <c r="Q8813">
        <v>79.75</v>
      </c>
      <c r="R8813">
        <v>95.3055555555556</v>
      </c>
      <c r="S8813">
        <v>0</v>
      </c>
      <c r="T8813">
        <v>95.3055555555556</v>
      </c>
      <c r="U8813">
        <v>60</v>
      </c>
      <c r="V8813">
        <f>SUMIF(货件明细!K:K,F8813,货件明细!AQ:AQ)</f>
        <v>0</v>
      </c>
      <c r="W8813">
        <f t="shared" si="548"/>
        <v>1</v>
      </c>
      <c r="X8813">
        <f t="shared" si="549"/>
        <v>60</v>
      </c>
      <c r="Y8813">
        <f>SUMIF(货件明细!K:K,F8813,货件明细!I:I)</f>
        <v>0</v>
      </c>
      <c r="Z8813">
        <f t="shared" si="550"/>
        <v>11.1</v>
      </c>
      <c r="AA8813">
        <f>SUMIF(货件明细!K:K,F8813,货件明细!J:J)</f>
        <v>0</v>
      </c>
      <c r="AB8813">
        <f t="shared" si="551"/>
        <v>1</v>
      </c>
    </row>
    <row r="8814" spans="1:28">
      <c r="A8814">
        <v>2026</v>
      </c>
      <c r="B8814">
        <v>1</v>
      </c>
      <c r="C8814">
        <v>5</v>
      </c>
      <c r="D8814" s="4">
        <v>46053</v>
      </c>
      <c r="E8814" t="s">
        <v>28</v>
      </c>
      <c r="F8814" t="s">
        <v>9038</v>
      </c>
      <c r="G8814" t="s">
        <v>374</v>
      </c>
      <c r="H8814" t="s">
        <v>71</v>
      </c>
      <c r="I8814" t="s">
        <v>80</v>
      </c>
      <c r="J8814" t="s">
        <v>7637</v>
      </c>
      <c r="K8814" t="s">
        <v>7637</v>
      </c>
      <c r="L8814" t="s">
        <v>46</v>
      </c>
      <c r="M8814" t="s">
        <v>2882</v>
      </c>
      <c r="N8814" t="s">
        <v>3135</v>
      </c>
      <c r="O8814">
        <v>11.1</v>
      </c>
      <c r="P8814">
        <v>14.7368421052632</v>
      </c>
      <c r="Q8814">
        <v>44.6</v>
      </c>
      <c r="R8814">
        <v>59.3368421052632</v>
      </c>
      <c r="S8814">
        <v>0</v>
      </c>
      <c r="T8814">
        <v>59.3368421052632</v>
      </c>
      <c r="U8814">
        <v>60</v>
      </c>
      <c r="V8814">
        <f>SUMIF(货件明细!K:K,F8814,货件明细!AQ:AQ)</f>
        <v>0</v>
      </c>
      <c r="W8814">
        <f t="shared" si="548"/>
        <v>1</v>
      </c>
      <c r="X8814">
        <f t="shared" si="549"/>
        <v>60</v>
      </c>
      <c r="Y8814">
        <f>SUMIF(货件明细!K:K,F8814,货件明细!I:I)</f>
        <v>0</v>
      </c>
      <c r="Z8814">
        <f t="shared" si="550"/>
        <v>11.1</v>
      </c>
      <c r="AA8814">
        <f>SUMIF(货件明细!K:K,F8814,货件明细!J:J)</f>
        <v>0</v>
      </c>
      <c r="AB8814">
        <f t="shared" si="551"/>
        <v>1</v>
      </c>
    </row>
    <row r="8815" spans="1:28">
      <c r="A8815">
        <v>2026</v>
      </c>
      <c r="B8815">
        <v>1</v>
      </c>
      <c r="C8815">
        <v>5</v>
      </c>
      <c r="D8815" s="4">
        <v>46053</v>
      </c>
      <c r="E8815" t="s">
        <v>28</v>
      </c>
      <c r="F8815" t="s">
        <v>9039</v>
      </c>
      <c r="G8815" t="s">
        <v>70</v>
      </c>
      <c r="H8815" t="s">
        <v>71</v>
      </c>
      <c r="I8815" t="s">
        <v>80</v>
      </c>
      <c r="J8815" t="s">
        <v>7637</v>
      </c>
      <c r="K8815" t="s">
        <v>7637</v>
      </c>
      <c r="L8815" t="s">
        <v>46</v>
      </c>
      <c r="M8815" t="s">
        <v>2882</v>
      </c>
      <c r="N8815" t="s">
        <v>3135</v>
      </c>
      <c r="O8815">
        <v>11.1</v>
      </c>
      <c r="P8815">
        <v>14.7368421052632</v>
      </c>
      <c r="Q8815">
        <v>44.6</v>
      </c>
      <c r="R8815">
        <v>59.3368421052632</v>
      </c>
      <c r="S8815">
        <v>0</v>
      </c>
      <c r="T8815">
        <v>59.3368421052632</v>
      </c>
      <c r="U8815">
        <v>60</v>
      </c>
      <c r="V8815">
        <f>SUMIF(货件明细!K:K,F8815,货件明细!AQ:AQ)</f>
        <v>0</v>
      </c>
      <c r="W8815">
        <f t="shared" si="548"/>
        <v>1</v>
      </c>
      <c r="X8815">
        <f t="shared" si="549"/>
        <v>60</v>
      </c>
      <c r="Y8815">
        <f>SUMIF(货件明细!K:K,F8815,货件明细!I:I)</f>
        <v>0</v>
      </c>
      <c r="Z8815">
        <f t="shared" si="550"/>
        <v>11.1</v>
      </c>
      <c r="AA8815">
        <f>SUMIF(货件明细!K:K,F8815,货件明细!J:J)</f>
        <v>0</v>
      </c>
      <c r="AB8815">
        <f t="shared" si="551"/>
        <v>1</v>
      </c>
    </row>
    <row r="8816" spans="1:28">
      <c r="A8816">
        <v>2026</v>
      </c>
      <c r="B8816">
        <v>1</v>
      </c>
      <c r="C8816">
        <v>5</v>
      </c>
      <c r="D8816" s="4">
        <v>46053</v>
      </c>
      <c r="E8816" t="s">
        <v>28</v>
      </c>
      <c r="F8816" t="s">
        <v>9040</v>
      </c>
      <c r="G8816" t="s">
        <v>105</v>
      </c>
      <c r="H8816" t="s">
        <v>31</v>
      </c>
      <c r="I8816" t="s">
        <v>80</v>
      </c>
      <c r="J8816" t="s">
        <v>7637</v>
      </c>
      <c r="K8816" t="s">
        <v>7637</v>
      </c>
      <c r="L8816" t="s">
        <v>46</v>
      </c>
      <c r="M8816" t="s">
        <v>2882</v>
      </c>
      <c r="N8816" t="s">
        <v>3338</v>
      </c>
      <c r="O8816">
        <v>11.1</v>
      </c>
      <c r="P8816">
        <v>15.5555555555556</v>
      </c>
      <c r="Q8816">
        <v>114.29</v>
      </c>
      <c r="R8816">
        <v>129.845555555556</v>
      </c>
      <c r="S8816">
        <v>0</v>
      </c>
      <c r="T8816">
        <v>129.845555555556</v>
      </c>
      <c r="U8816">
        <v>60</v>
      </c>
      <c r="V8816">
        <f>SUMIF(货件明细!K:K,F8816,货件明细!AQ:AQ)</f>
        <v>0</v>
      </c>
      <c r="W8816">
        <f t="shared" si="548"/>
        <v>1</v>
      </c>
      <c r="X8816">
        <f t="shared" si="549"/>
        <v>60</v>
      </c>
      <c r="Y8816">
        <f>SUMIF(货件明细!K:K,F8816,货件明细!I:I)</f>
        <v>0</v>
      </c>
      <c r="Z8816">
        <f t="shared" si="550"/>
        <v>11.1</v>
      </c>
      <c r="AA8816">
        <f>SUMIF(货件明细!K:K,F8816,货件明细!J:J)</f>
        <v>0</v>
      </c>
      <c r="AB8816">
        <f t="shared" si="551"/>
        <v>1</v>
      </c>
    </row>
    <row r="8817" spans="1:28">
      <c r="A8817">
        <v>2026</v>
      </c>
      <c r="B8817">
        <v>1</v>
      </c>
      <c r="C8817">
        <v>5</v>
      </c>
      <c r="D8817" s="4">
        <v>46053</v>
      </c>
      <c r="E8817" t="s">
        <v>28</v>
      </c>
      <c r="F8817" t="s">
        <v>9041</v>
      </c>
      <c r="G8817" t="s">
        <v>1563</v>
      </c>
      <c r="H8817" t="s">
        <v>71</v>
      </c>
      <c r="I8817" t="s">
        <v>80</v>
      </c>
      <c r="J8817" t="s">
        <v>7637</v>
      </c>
      <c r="K8817" t="s">
        <v>7637</v>
      </c>
      <c r="L8817" t="s">
        <v>46</v>
      </c>
      <c r="M8817" t="s">
        <v>2882</v>
      </c>
      <c r="N8817" t="s">
        <v>3135</v>
      </c>
      <c r="O8817">
        <v>11.1</v>
      </c>
      <c r="P8817">
        <v>14.7368421052632</v>
      </c>
      <c r="Q8817">
        <v>41.2</v>
      </c>
      <c r="R8817">
        <v>55.9368421052632</v>
      </c>
      <c r="S8817">
        <v>0</v>
      </c>
      <c r="T8817">
        <v>55.9368421052632</v>
      </c>
      <c r="U8817">
        <v>60</v>
      </c>
      <c r="V8817">
        <f>SUMIF(货件明细!K:K,F8817,货件明细!AQ:AQ)</f>
        <v>0</v>
      </c>
      <c r="W8817">
        <f t="shared" si="548"/>
        <v>1</v>
      </c>
      <c r="X8817">
        <f t="shared" si="549"/>
        <v>60</v>
      </c>
      <c r="Y8817">
        <f>SUMIF(货件明细!K:K,F8817,货件明细!I:I)</f>
        <v>0</v>
      </c>
      <c r="Z8817">
        <f t="shared" si="550"/>
        <v>11.1</v>
      </c>
      <c r="AA8817">
        <f>SUMIF(货件明细!K:K,F8817,货件明细!J:J)</f>
        <v>0</v>
      </c>
      <c r="AB8817">
        <f t="shared" si="551"/>
        <v>1</v>
      </c>
    </row>
    <row r="8818" spans="1:28">
      <c r="A8818">
        <v>2026</v>
      </c>
      <c r="B8818">
        <v>1</v>
      </c>
      <c r="C8818">
        <v>5</v>
      </c>
      <c r="D8818" s="4">
        <v>46053</v>
      </c>
      <c r="E8818" t="s">
        <v>28</v>
      </c>
      <c r="F8818" t="s">
        <v>9042</v>
      </c>
      <c r="G8818" t="s">
        <v>6239</v>
      </c>
      <c r="H8818" t="s">
        <v>71</v>
      </c>
      <c r="I8818" t="s">
        <v>4634</v>
      </c>
      <c r="J8818" t="s">
        <v>7637</v>
      </c>
      <c r="K8818" t="s">
        <v>7637</v>
      </c>
      <c r="L8818" t="s">
        <v>46</v>
      </c>
      <c r="M8818" t="s">
        <v>2882</v>
      </c>
      <c r="N8818" t="s">
        <v>3338</v>
      </c>
      <c r="O8818">
        <v>17.8</v>
      </c>
      <c r="P8818">
        <v>25.4545454545455</v>
      </c>
      <c r="Q8818">
        <v>98.46</v>
      </c>
      <c r="R8818">
        <v>123.914545454545</v>
      </c>
      <c r="S8818">
        <v>315.252</v>
      </c>
      <c r="T8818">
        <v>439.166545454545</v>
      </c>
      <c r="U8818">
        <v>150</v>
      </c>
      <c r="V8818">
        <f>SUMIF(货件明细!K:K,F8818,货件明细!AQ:AQ)</f>
        <v>0</v>
      </c>
      <c r="W8818">
        <f t="shared" si="548"/>
        <v>1</v>
      </c>
      <c r="X8818">
        <f t="shared" si="549"/>
        <v>150</v>
      </c>
      <c r="Y8818">
        <f>SUMIF(货件明细!K:K,F8818,货件明细!I:I)</f>
        <v>0</v>
      </c>
      <c r="Z8818">
        <f t="shared" si="550"/>
        <v>17.8</v>
      </c>
      <c r="AA8818">
        <f>SUMIF(货件明细!K:K,F8818,货件明细!J:J)</f>
        <v>0</v>
      </c>
      <c r="AB8818">
        <f t="shared" si="551"/>
        <v>1</v>
      </c>
    </row>
    <row r="8819" spans="1:28">
      <c r="A8819">
        <v>2026</v>
      </c>
      <c r="B8819">
        <v>1</v>
      </c>
      <c r="C8819">
        <v>5</v>
      </c>
      <c r="D8819" s="4">
        <v>46053</v>
      </c>
      <c r="E8819" t="s">
        <v>28</v>
      </c>
      <c r="F8819" t="s">
        <v>9043</v>
      </c>
      <c r="G8819" t="s">
        <v>269</v>
      </c>
      <c r="H8819" t="s">
        <v>31</v>
      </c>
      <c r="I8819" t="s">
        <v>57</v>
      </c>
      <c r="J8819" t="s">
        <v>7637</v>
      </c>
      <c r="K8819" t="s">
        <v>7637</v>
      </c>
      <c r="L8819" t="s">
        <v>46</v>
      </c>
      <c r="M8819" t="s">
        <v>2882</v>
      </c>
      <c r="N8819" t="s">
        <v>3135</v>
      </c>
      <c r="O8819">
        <v>10.4</v>
      </c>
      <c r="P8819">
        <v>15.5555555555556</v>
      </c>
      <c r="Q8819">
        <v>79.75</v>
      </c>
      <c r="R8819">
        <v>95.3055555555556</v>
      </c>
      <c r="S8819">
        <v>0</v>
      </c>
      <c r="T8819">
        <v>95.3055555555556</v>
      </c>
      <c r="U8819">
        <v>51</v>
      </c>
      <c r="V8819">
        <f>SUMIF(货件明细!K:K,F8819,货件明细!AQ:AQ)</f>
        <v>0</v>
      </c>
      <c r="W8819">
        <f t="shared" si="548"/>
        <v>1</v>
      </c>
      <c r="X8819">
        <f t="shared" si="549"/>
        <v>51</v>
      </c>
      <c r="Y8819">
        <f>SUMIF(货件明细!K:K,F8819,货件明细!I:I)</f>
        <v>0</v>
      </c>
      <c r="Z8819">
        <f t="shared" si="550"/>
        <v>10.4</v>
      </c>
      <c r="AA8819">
        <f>SUMIF(货件明细!K:K,F8819,货件明细!J:J)</f>
        <v>0</v>
      </c>
      <c r="AB8819">
        <f t="shared" si="551"/>
        <v>1</v>
      </c>
    </row>
    <row r="8820" spans="1:28">
      <c r="A8820">
        <v>2026</v>
      </c>
      <c r="B8820">
        <v>1</v>
      </c>
      <c r="C8820">
        <v>5</v>
      </c>
      <c r="D8820" s="4">
        <v>46053</v>
      </c>
      <c r="E8820" t="s">
        <v>28</v>
      </c>
      <c r="F8820" t="s">
        <v>9044</v>
      </c>
      <c r="G8820" t="s">
        <v>374</v>
      </c>
      <c r="H8820" t="s">
        <v>71</v>
      </c>
      <c r="I8820" t="s">
        <v>57</v>
      </c>
      <c r="J8820" t="s">
        <v>7637</v>
      </c>
      <c r="K8820" t="s">
        <v>7637</v>
      </c>
      <c r="L8820" t="s">
        <v>46</v>
      </c>
      <c r="M8820" t="s">
        <v>2882</v>
      </c>
      <c r="N8820" t="s">
        <v>3135</v>
      </c>
      <c r="O8820">
        <v>10.4</v>
      </c>
      <c r="P8820">
        <v>14.7368421052632</v>
      </c>
      <c r="Q8820">
        <v>44.6</v>
      </c>
      <c r="R8820">
        <v>59.3368421052632</v>
      </c>
      <c r="S8820">
        <v>0</v>
      </c>
      <c r="T8820">
        <v>59.3368421052632</v>
      </c>
      <c r="U8820">
        <v>51</v>
      </c>
      <c r="V8820">
        <f>SUMIF(货件明细!K:K,F8820,货件明细!AQ:AQ)</f>
        <v>0</v>
      </c>
      <c r="W8820">
        <f t="shared" si="548"/>
        <v>1</v>
      </c>
      <c r="X8820">
        <f t="shared" si="549"/>
        <v>51</v>
      </c>
      <c r="Y8820">
        <f>SUMIF(货件明细!K:K,F8820,货件明细!I:I)</f>
        <v>0</v>
      </c>
      <c r="Z8820">
        <f t="shared" si="550"/>
        <v>10.4</v>
      </c>
      <c r="AA8820">
        <f>SUMIF(货件明细!K:K,F8820,货件明细!J:J)</f>
        <v>0</v>
      </c>
      <c r="AB8820">
        <f t="shared" si="551"/>
        <v>1</v>
      </c>
    </row>
    <row r="8821" spans="1:28">
      <c r="A8821">
        <v>2026</v>
      </c>
      <c r="B8821">
        <v>1</v>
      </c>
      <c r="C8821">
        <v>5</v>
      </c>
      <c r="D8821" s="4">
        <v>46053</v>
      </c>
      <c r="E8821" t="s">
        <v>28</v>
      </c>
      <c r="F8821" t="s">
        <v>9045</v>
      </c>
      <c r="G8821" t="s">
        <v>70</v>
      </c>
      <c r="H8821" t="s">
        <v>71</v>
      </c>
      <c r="I8821" t="s">
        <v>57</v>
      </c>
      <c r="J8821" t="s">
        <v>7637</v>
      </c>
      <c r="K8821" t="s">
        <v>7637</v>
      </c>
      <c r="L8821" t="s">
        <v>46</v>
      </c>
      <c r="M8821" t="s">
        <v>2882</v>
      </c>
      <c r="N8821" t="s">
        <v>3135</v>
      </c>
      <c r="O8821">
        <v>10.4</v>
      </c>
      <c r="P8821">
        <v>14.7368421052632</v>
      </c>
      <c r="Q8821">
        <v>44.6</v>
      </c>
      <c r="R8821">
        <v>59.3368421052632</v>
      </c>
      <c r="S8821">
        <v>0</v>
      </c>
      <c r="T8821">
        <v>59.3368421052632</v>
      </c>
      <c r="U8821">
        <v>51</v>
      </c>
      <c r="V8821">
        <f>SUMIF(货件明细!K:K,F8821,货件明细!AQ:AQ)</f>
        <v>0</v>
      </c>
      <c r="W8821">
        <f t="shared" si="548"/>
        <v>1</v>
      </c>
      <c r="X8821">
        <f t="shared" si="549"/>
        <v>51</v>
      </c>
      <c r="Y8821">
        <f>SUMIF(货件明细!K:K,F8821,货件明细!I:I)</f>
        <v>0</v>
      </c>
      <c r="Z8821">
        <f t="shared" si="550"/>
        <v>10.4</v>
      </c>
      <c r="AA8821">
        <f>SUMIF(货件明细!K:K,F8821,货件明细!J:J)</f>
        <v>0</v>
      </c>
      <c r="AB8821">
        <f t="shared" si="551"/>
        <v>1</v>
      </c>
    </row>
    <row r="8822" spans="1:28">
      <c r="A8822">
        <v>2026</v>
      </c>
      <c r="B8822">
        <v>1</v>
      </c>
      <c r="C8822">
        <v>5</v>
      </c>
      <c r="D8822" s="4">
        <v>46053</v>
      </c>
      <c r="E8822" t="s">
        <v>28</v>
      </c>
      <c r="F8822" t="s">
        <v>9046</v>
      </c>
      <c r="G8822" t="s">
        <v>105</v>
      </c>
      <c r="H8822" t="s">
        <v>31</v>
      </c>
      <c r="I8822" t="s">
        <v>57</v>
      </c>
      <c r="J8822" t="s">
        <v>7637</v>
      </c>
      <c r="K8822" t="s">
        <v>7637</v>
      </c>
      <c r="L8822" t="s">
        <v>46</v>
      </c>
      <c r="M8822" t="s">
        <v>2882</v>
      </c>
      <c r="N8822" t="s">
        <v>3338</v>
      </c>
      <c r="O8822">
        <v>10.4</v>
      </c>
      <c r="P8822">
        <v>15.5555555555556</v>
      </c>
      <c r="Q8822">
        <v>114.29</v>
      </c>
      <c r="R8822">
        <v>129.845555555556</v>
      </c>
      <c r="S8822">
        <v>0</v>
      </c>
      <c r="T8822">
        <v>129.845555555556</v>
      </c>
      <c r="U8822">
        <v>51</v>
      </c>
      <c r="V8822">
        <f>SUMIF(货件明细!K:K,F8822,货件明细!AQ:AQ)</f>
        <v>0</v>
      </c>
      <c r="W8822">
        <f t="shared" si="548"/>
        <v>1</v>
      </c>
      <c r="X8822">
        <f t="shared" si="549"/>
        <v>51</v>
      </c>
      <c r="Y8822">
        <f>SUMIF(货件明细!K:K,F8822,货件明细!I:I)</f>
        <v>0</v>
      </c>
      <c r="Z8822">
        <f t="shared" si="550"/>
        <v>10.4</v>
      </c>
      <c r="AA8822">
        <f>SUMIF(货件明细!K:K,F8822,货件明细!J:J)</f>
        <v>0</v>
      </c>
      <c r="AB8822">
        <f t="shared" si="551"/>
        <v>1</v>
      </c>
    </row>
    <row r="8823" spans="1:28">
      <c r="A8823">
        <v>2026</v>
      </c>
      <c r="B8823">
        <v>1</v>
      </c>
      <c r="C8823">
        <v>5</v>
      </c>
      <c r="D8823" s="4">
        <v>46053</v>
      </c>
      <c r="E8823" t="s">
        <v>28</v>
      </c>
      <c r="F8823" t="s">
        <v>9047</v>
      </c>
      <c r="G8823" t="s">
        <v>1563</v>
      </c>
      <c r="H8823" t="s">
        <v>71</v>
      </c>
      <c r="I8823" t="s">
        <v>57</v>
      </c>
      <c r="J8823" t="s">
        <v>7637</v>
      </c>
      <c r="K8823" t="s">
        <v>7637</v>
      </c>
      <c r="L8823" t="s">
        <v>46</v>
      </c>
      <c r="M8823" t="s">
        <v>2882</v>
      </c>
      <c r="N8823" t="s">
        <v>3135</v>
      </c>
      <c r="O8823">
        <v>10.4</v>
      </c>
      <c r="P8823">
        <v>14.7368421052632</v>
      </c>
      <c r="Q8823">
        <v>41.2</v>
      </c>
      <c r="R8823">
        <v>55.9368421052632</v>
      </c>
      <c r="S8823">
        <v>0</v>
      </c>
      <c r="T8823">
        <v>55.9368421052632</v>
      </c>
      <c r="U8823">
        <v>51</v>
      </c>
      <c r="V8823">
        <f>SUMIF(货件明细!K:K,F8823,货件明细!AQ:AQ)</f>
        <v>0</v>
      </c>
      <c r="W8823">
        <f t="shared" si="548"/>
        <v>1</v>
      </c>
      <c r="X8823">
        <f t="shared" si="549"/>
        <v>51</v>
      </c>
      <c r="Y8823">
        <f>SUMIF(货件明细!K:K,F8823,货件明细!I:I)</f>
        <v>0</v>
      </c>
      <c r="Z8823">
        <f t="shared" si="550"/>
        <v>10.4</v>
      </c>
      <c r="AA8823">
        <f>SUMIF(货件明细!K:K,F8823,货件明细!J:J)</f>
        <v>0</v>
      </c>
      <c r="AB8823">
        <f t="shared" si="551"/>
        <v>1</v>
      </c>
    </row>
    <row r="8824" spans="1:28">
      <c r="A8824">
        <v>2026</v>
      </c>
      <c r="B8824">
        <v>1</v>
      </c>
      <c r="C8824">
        <v>5</v>
      </c>
      <c r="D8824" s="4">
        <v>46053</v>
      </c>
      <c r="E8824" t="s">
        <v>28</v>
      </c>
      <c r="F8824" t="s">
        <v>9048</v>
      </c>
      <c r="G8824" t="s">
        <v>374</v>
      </c>
      <c r="H8824" t="s">
        <v>71</v>
      </c>
      <c r="I8824" t="s">
        <v>111</v>
      </c>
      <c r="J8824" t="s">
        <v>7637</v>
      </c>
      <c r="K8824" t="s">
        <v>7637</v>
      </c>
      <c r="L8824" t="s">
        <v>46</v>
      </c>
      <c r="M8824" t="s">
        <v>2882</v>
      </c>
      <c r="N8824" t="s">
        <v>3338</v>
      </c>
      <c r="O8824">
        <v>13.2</v>
      </c>
      <c r="Q8824">
        <v>71.11</v>
      </c>
      <c r="R8824">
        <v>71.11</v>
      </c>
      <c r="S8824">
        <v>0</v>
      </c>
      <c r="T8824">
        <v>71.11</v>
      </c>
      <c r="U8824">
        <v>79</v>
      </c>
      <c r="V8824">
        <f>SUMIF(货件明细!K:K,F8824,货件明细!AQ:AQ)</f>
        <v>0</v>
      </c>
      <c r="W8824">
        <f t="shared" si="548"/>
        <v>1</v>
      </c>
      <c r="X8824">
        <f t="shared" si="549"/>
        <v>79</v>
      </c>
      <c r="Y8824">
        <f>SUMIF(货件明细!K:K,F8824,货件明细!I:I)</f>
        <v>0</v>
      </c>
      <c r="Z8824">
        <f t="shared" si="550"/>
        <v>13.2</v>
      </c>
      <c r="AA8824">
        <f>SUMIF(货件明细!K:K,F8824,货件明细!J:J)</f>
        <v>0</v>
      </c>
      <c r="AB8824">
        <f t="shared" si="551"/>
        <v>1</v>
      </c>
    </row>
    <row r="8825" spans="1:28">
      <c r="A8825">
        <v>2026</v>
      </c>
      <c r="B8825">
        <v>1</v>
      </c>
      <c r="C8825">
        <v>5</v>
      </c>
      <c r="D8825" s="4">
        <v>46053</v>
      </c>
      <c r="E8825" t="s">
        <v>28</v>
      </c>
      <c r="F8825" t="s">
        <v>9049</v>
      </c>
      <c r="G8825" t="s">
        <v>64</v>
      </c>
      <c r="H8825" t="s">
        <v>44</v>
      </c>
      <c r="I8825" t="s">
        <v>111</v>
      </c>
      <c r="J8825" t="s">
        <v>7637</v>
      </c>
      <c r="K8825" t="s">
        <v>7637</v>
      </c>
      <c r="L8825" t="s">
        <v>46</v>
      </c>
      <c r="M8825" t="s">
        <v>2882</v>
      </c>
      <c r="N8825" t="s">
        <v>3338</v>
      </c>
      <c r="O8825">
        <v>13.2</v>
      </c>
      <c r="Q8825">
        <v>105.04</v>
      </c>
      <c r="R8825">
        <v>105.04</v>
      </c>
      <c r="S8825">
        <v>0</v>
      </c>
      <c r="T8825">
        <v>105.04</v>
      </c>
      <c r="U8825">
        <v>79</v>
      </c>
      <c r="V8825">
        <f>SUMIF(货件明细!K:K,F8825,货件明细!AQ:AQ)</f>
        <v>0</v>
      </c>
      <c r="W8825">
        <f t="shared" si="548"/>
        <v>1</v>
      </c>
      <c r="X8825">
        <f t="shared" si="549"/>
        <v>79</v>
      </c>
      <c r="Y8825">
        <f>SUMIF(货件明细!K:K,F8825,货件明细!I:I)</f>
        <v>0</v>
      </c>
      <c r="Z8825">
        <f t="shared" si="550"/>
        <v>13.2</v>
      </c>
      <c r="AA8825">
        <f>SUMIF(货件明细!K:K,F8825,货件明细!J:J)</f>
        <v>0</v>
      </c>
      <c r="AB8825">
        <f t="shared" si="551"/>
        <v>1</v>
      </c>
    </row>
    <row r="8826" spans="1:28">
      <c r="A8826">
        <v>2026</v>
      </c>
      <c r="B8826">
        <v>1</v>
      </c>
      <c r="C8826">
        <v>5</v>
      </c>
      <c r="D8826" s="4">
        <v>46052</v>
      </c>
      <c r="E8826" t="s">
        <v>28</v>
      </c>
      <c r="F8826" t="s">
        <v>9050</v>
      </c>
      <c r="G8826" t="s">
        <v>223</v>
      </c>
      <c r="H8826" t="s">
        <v>31</v>
      </c>
      <c r="I8826" t="s">
        <v>111</v>
      </c>
      <c r="J8826" t="s">
        <v>7637</v>
      </c>
      <c r="K8826" t="s">
        <v>100</v>
      </c>
      <c r="L8826" t="s">
        <v>46</v>
      </c>
      <c r="M8826" t="s">
        <v>47</v>
      </c>
      <c r="N8826" t="s">
        <v>5549</v>
      </c>
      <c r="O8826">
        <v>13.2</v>
      </c>
      <c r="Q8826">
        <v>128.7</v>
      </c>
      <c r="R8826">
        <v>128.7</v>
      </c>
      <c r="S8826">
        <v>0</v>
      </c>
      <c r="T8826">
        <v>128.7</v>
      </c>
      <c r="U8826">
        <v>79</v>
      </c>
      <c r="V8826">
        <f>SUMIF(货件明细!K:K,F8826,货件明细!AQ:AQ)</f>
        <v>0</v>
      </c>
      <c r="W8826">
        <f t="shared" si="548"/>
        <v>1</v>
      </c>
      <c r="X8826">
        <f t="shared" si="549"/>
        <v>79</v>
      </c>
      <c r="Y8826">
        <f>SUMIF(货件明细!K:K,F8826,货件明细!I:I)</f>
        <v>0</v>
      </c>
      <c r="Z8826">
        <f t="shared" si="550"/>
        <v>13.2</v>
      </c>
      <c r="AA8826">
        <f>SUMIF(货件明细!K:K,F8826,货件明细!J:J)</f>
        <v>0</v>
      </c>
      <c r="AB8826">
        <f t="shared" si="551"/>
        <v>1</v>
      </c>
    </row>
    <row r="8827" spans="1:28">
      <c r="A8827">
        <v>2026</v>
      </c>
      <c r="B8827">
        <v>1</v>
      </c>
      <c r="C8827">
        <v>5</v>
      </c>
      <c r="D8827" s="4">
        <v>46053</v>
      </c>
      <c r="E8827" t="s">
        <v>28</v>
      </c>
      <c r="F8827" t="s">
        <v>9051</v>
      </c>
      <c r="G8827" t="s">
        <v>1563</v>
      </c>
      <c r="H8827" t="s">
        <v>71</v>
      </c>
      <c r="I8827" t="s">
        <v>111</v>
      </c>
      <c r="J8827" t="s">
        <v>7637</v>
      </c>
      <c r="K8827" t="s">
        <v>7637</v>
      </c>
      <c r="L8827" t="s">
        <v>46</v>
      </c>
      <c r="M8827" t="s">
        <v>2882</v>
      </c>
      <c r="N8827" t="s">
        <v>3338</v>
      </c>
      <c r="O8827">
        <v>13.2</v>
      </c>
      <c r="Q8827">
        <v>65</v>
      </c>
      <c r="R8827">
        <v>65</v>
      </c>
      <c r="S8827">
        <v>0</v>
      </c>
      <c r="T8827">
        <v>65</v>
      </c>
      <c r="U8827">
        <v>79</v>
      </c>
      <c r="V8827">
        <f>SUMIF(货件明细!K:K,F8827,货件明细!AQ:AQ)</f>
        <v>0</v>
      </c>
      <c r="W8827">
        <f t="shared" si="548"/>
        <v>1</v>
      </c>
      <c r="X8827">
        <f t="shared" si="549"/>
        <v>79</v>
      </c>
      <c r="Y8827">
        <f>SUMIF(货件明细!K:K,F8827,货件明细!I:I)</f>
        <v>0</v>
      </c>
      <c r="Z8827">
        <f t="shared" si="550"/>
        <v>13.2</v>
      </c>
      <c r="AA8827">
        <f>SUMIF(货件明细!K:K,F8827,货件明细!J:J)</f>
        <v>0</v>
      </c>
      <c r="AB8827">
        <f t="shared" si="551"/>
        <v>1</v>
      </c>
    </row>
    <row r="8828" spans="1:28">
      <c r="A8828">
        <v>2026</v>
      </c>
      <c r="B8828">
        <v>1</v>
      </c>
      <c r="C8828">
        <v>5</v>
      </c>
      <c r="D8828" s="4">
        <v>46053</v>
      </c>
      <c r="E8828" t="s">
        <v>28</v>
      </c>
      <c r="F8828" t="s">
        <v>9052</v>
      </c>
      <c r="G8828" t="s">
        <v>163</v>
      </c>
      <c r="H8828" t="s">
        <v>71</v>
      </c>
      <c r="I8828" t="s">
        <v>111</v>
      </c>
      <c r="J8828" t="s">
        <v>7637</v>
      </c>
      <c r="K8828" t="s">
        <v>7637</v>
      </c>
      <c r="L8828" t="s">
        <v>46</v>
      </c>
      <c r="M8828" t="s">
        <v>2882</v>
      </c>
      <c r="N8828" t="s">
        <v>3338</v>
      </c>
      <c r="O8828">
        <v>13.2</v>
      </c>
      <c r="Q8828">
        <v>71.11</v>
      </c>
      <c r="R8828">
        <v>71.11</v>
      </c>
      <c r="S8828">
        <v>0</v>
      </c>
      <c r="T8828">
        <v>71.11</v>
      </c>
      <c r="U8828">
        <v>79</v>
      </c>
      <c r="V8828">
        <f>SUMIF(货件明细!K:K,F8828,货件明细!AQ:AQ)</f>
        <v>0</v>
      </c>
      <c r="W8828">
        <f t="shared" si="548"/>
        <v>1</v>
      </c>
      <c r="X8828">
        <f t="shared" si="549"/>
        <v>79</v>
      </c>
      <c r="Y8828">
        <f>SUMIF(货件明细!K:K,F8828,货件明细!I:I)</f>
        <v>0</v>
      </c>
      <c r="Z8828">
        <f t="shared" si="550"/>
        <v>13.2</v>
      </c>
      <c r="AA8828">
        <f>SUMIF(货件明细!K:K,F8828,货件明细!J:J)</f>
        <v>0</v>
      </c>
      <c r="AB8828">
        <f t="shared" si="551"/>
        <v>1</v>
      </c>
    </row>
    <row r="8829" spans="1:28">
      <c r="A8829">
        <v>2026</v>
      </c>
      <c r="B8829">
        <v>1</v>
      </c>
      <c r="C8829">
        <v>5</v>
      </c>
      <c r="D8829" s="4">
        <v>46053</v>
      </c>
      <c r="E8829" t="s">
        <v>28</v>
      </c>
      <c r="F8829" t="s">
        <v>9053</v>
      </c>
      <c r="G8829" t="s">
        <v>269</v>
      </c>
      <c r="H8829" t="s">
        <v>31</v>
      </c>
      <c r="I8829" t="s">
        <v>41</v>
      </c>
      <c r="J8829" t="s">
        <v>58</v>
      </c>
      <c r="K8829" t="s">
        <v>58</v>
      </c>
      <c r="L8829" t="s">
        <v>46</v>
      </c>
      <c r="M8829" t="s">
        <v>2882</v>
      </c>
      <c r="N8829" t="s">
        <v>2985</v>
      </c>
      <c r="O8829">
        <v>30.65</v>
      </c>
      <c r="Q8829">
        <v>143</v>
      </c>
      <c r="R8829">
        <v>143</v>
      </c>
      <c r="S8829">
        <v>0</v>
      </c>
      <c r="T8829">
        <v>143</v>
      </c>
      <c r="U8829">
        <v>207</v>
      </c>
      <c r="V8829">
        <f>SUMIF(货件明细!K:K,F8829,货件明细!AQ:AQ)</f>
        <v>0</v>
      </c>
      <c r="W8829">
        <f t="shared" si="548"/>
        <v>1</v>
      </c>
      <c r="X8829">
        <f t="shared" si="549"/>
        <v>207</v>
      </c>
      <c r="Y8829">
        <f>SUMIF(货件明细!K:K,F8829,货件明细!I:I)</f>
        <v>0</v>
      </c>
      <c r="Z8829">
        <f t="shared" si="550"/>
        <v>30.65</v>
      </c>
      <c r="AA8829">
        <f>SUMIF(货件明细!K:K,F8829,货件明细!J:J)</f>
        <v>0</v>
      </c>
      <c r="AB8829">
        <f t="shared" si="551"/>
        <v>1</v>
      </c>
    </row>
    <row r="8830" spans="1:28">
      <c r="A8830">
        <v>2026</v>
      </c>
      <c r="B8830">
        <v>1</v>
      </c>
      <c r="C8830">
        <v>5</v>
      </c>
      <c r="D8830" s="4">
        <v>46052</v>
      </c>
      <c r="E8830" t="s">
        <v>28</v>
      </c>
      <c r="F8830" t="s">
        <v>9054</v>
      </c>
      <c r="G8830" t="s">
        <v>374</v>
      </c>
      <c r="H8830" t="s">
        <v>71</v>
      </c>
      <c r="I8830" t="s">
        <v>41</v>
      </c>
      <c r="J8830" t="s">
        <v>58</v>
      </c>
      <c r="K8830" t="s">
        <v>58</v>
      </c>
      <c r="L8830" t="s">
        <v>46</v>
      </c>
      <c r="M8830" t="s">
        <v>5001</v>
      </c>
      <c r="N8830" t="s">
        <v>6725</v>
      </c>
      <c r="O8830">
        <v>30.65</v>
      </c>
      <c r="Q8830">
        <v>96.48</v>
      </c>
      <c r="R8830">
        <v>96.48</v>
      </c>
      <c r="S8830">
        <v>0</v>
      </c>
      <c r="T8830">
        <v>96.48</v>
      </c>
      <c r="U8830">
        <v>207</v>
      </c>
      <c r="V8830">
        <f>SUMIF(货件明细!K:K,F8830,货件明细!AQ:AQ)</f>
        <v>0</v>
      </c>
      <c r="W8830">
        <f t="shared" si="548"/>
        <v>1</v>
      </c>
      <c r="X8830">
        <f t="shared" si="549"/>
        <v>207</v>
      </c>
      <c r="Y8830">
        <f>SUMIF(货件明细!K:K,F8830,货件明细!I:I)</f>
        <v>0</v>
      </c>
      <c r="Z8830">
        <f t="shared" si="550"/>
        <v>30.65</v>
      </c>
      <c r="AA8830">
        <f>SUMIF(货件明细!K:K,F8830,货件明细!J:J)</f>
        <v>0</v>
      </c>
      <c r="AB8830">
        <f t="shared" si="551"/>
        <v>1</v>
      </c>
    </row>
    <row r="8831" spans="1:28">
      <c r="A8831">
        <v>2026</v>
      </c>
      <c r="B8831">
        <v>1</v>
      </c>
      <c r="C8831">
        <v>5</v>
      </c>
      <c r="D8831" s="4">
        <v>46052</v>
      </c>
      <c r="E8831" t="s">
        <v>28</v>
      </c>
      <c r="F8831" t="s">
        <v>9055</v>
      </c>
      <c r="G8831" t="s">
        <v>70</v>
      </c>
      <c r="H8831" t="s">
        <v>71</v>
      </c>
      <c r="I8831" t="s">
        <v>41</v>
      </c>
      <c r="J8831" t="s">
        <v>58</v>
      </c>
      <c r="K8831" t="s">
        <v>58</v>
      </c>
      <c r="L8831" t="s">
        <v>46</v>
      </c>
      <c r="M8831" t="s">
        <v>5001</v>
      </c>
      <c r="N8831" t="s">
        <v>6725</v>
      </c>
      <c r="O8831">
        <v>30.65</v>
      </c>
      <c r="Q8831">
        <v>96.48</v>
      </c>
      <c r="R8831">
        <v>96.48</v>
      </c>
      <c r="S8831">
        <v>0</v>
      </c>
      <c r="T8831">
        <v>96.48</v>
      </c>
      <c r="U8831">
        <v>207</v>
      </c>
      <c r="V8831">
        <f>SUMIF(货件明细!K:K,F8831,货件明细!AQ:AQ)</f>
        <v>0</v>
      </c>
      <c r="W8831">
        <f t="shared" ref="W8831:W8894" si="552">IF(V8831=U8831,0,1)</f>
        <v>1</v>
      </c>
      <c r="X8831">
        <f t="shared" ref="X8831:X8894" si="553">U8831</f>
        <v>207</v>
      </c>
      <c r="Y8831">
        <f>SUMIF(货件明细!K:K,F8831,货件明细!I:I)</f>
        <v>0</v>
      </c>
      <c r="Z8831">
        <f t="shared" ref="Z8831:Z8894" si="554">O8831-Y8831</f>
        <v>30.65</v>
      </c>
      <c r="AA8831">
        <f>SUMIF(货件明细!K:K,F8831,货件明细!J:J)</f>
        <v>0</v>
      </c>
      <c r="AB8831">
        <f t="shared" ref="AB8831:AB8894" si="555">IF(T8831=AA8831,0,1)</f>
        <v>1</v>
      </c>
    </row>
    <row r="8832" spans="1:28">
      <c r="A8832">
        <v>2026</v>
      </c>
      <c r="B8832">
        <v>1</v>
      </c>
      <c r="C8832">
        <v>5</v>
      </c>
      <c r="D8832" s="4">
        <v>46052</v>
      </c>
      <c r="E8832" t="s">
        <v>28</v>
      </c>
      <c r="F8832" t="s">
        <v>9056</v>
      </c>
      <c r="G8832" t="s">
        <v>105</v>
      </c>
      <c r="H8832" t="s">
        <v>31</v>
      </c>
      <c r="I8832" t="s">
        <v>41</v>
      </c>
      <c r="J8832" t="s">
        <v>58</v>
      </c>
      <c r="K8832" t="s">
        <v>58</v>
      </c>
      <c r="L8832" t="s">
        <v>46</v>
      </c>
      <c r="M8832" t="s">
        <v>5001</v>
      </c>
      <c r="N8832" t="s">
        <v>6725</v>
      </c>
      <c r="O8832">
        <v>30.65</v>
      </c>
      <c r="Q8832">
        <v>194.7</v>
      </c>
      <c r="R8832">
        <v>194.7</v>
      </c>
      <c r="S8832">
        <v>0</v>
      </c>
      <c r="T8832">
        <v>194.7</v>
      </c>
      <c r="U8832">
        <v>207</v>
      </c>
      <c r="V8832">
        <f>SUMIF(货件明细!K:K,F8832,货件明细!AQ:AQ)</f>
        <v>0</v>
      </c>
      <c r="W8832">
        <f t="shared" si="552"/>
        <v>1</v>
      </c>
      <c r="X8832">
        <f t="shared" si="553"/>
        <v>207</v>
      </c>
      <c r="Y8832">
        <f>SUMIF(货件明细!K:K,F8832,货件明细!I:I)</f>
        <v>0</v>
      </c>
      <c r="Z8832">
        <f t="shared" si="554"/>
        <v>30.65</v>
      </c>
      <c r="AA8832">
        <f>SUMIF(货件明细!K:K,F8832,货件明细!J:J)</f>
        <v>0</v>
      </c>
      <c r="AB8832">
        <f t="shared" si="555"/>
        <v>1</v>
      </c>
    </row>
    <row r="8833" spans="1:28">
      <c r="A8833">
        <v>2026</v>
      </c>
      <c r="B8833">
        <v>1</v>
      </c>
      <c r="C8833">
        <v>5</v>
      </c>
      <c r="D8833" s="4">
        <v>46052</v>
      </c>
      <c r="E8833" t="s">
        <v>28</v>
      </c>
      <c r="F8833" t="s">
        <v>9057</v>
      </c>
      <c r="G8833" t="s">
        <v>1563</v>
      </c>
      <c r="H8833" t="s">
        <v>71</v>
      </c>
      <c r="I8833" t="s">
        <v>41</v>
      </c>
      <c r="J8833" t="s">
        <v>58</v>
      </c>
      <c r="K8833" t="s">
        <v>58</v>
      </c>
      <c r="L8833" t="s">
        <v>46</v>
      </c>
      <c r="M8833" t="s">
        <v>5001</v>
      </c>
      <c r="N8833" t="s">
        <v>6725</v>
      </c>
      <c r="O8833">
        <v>30.65</v>
      </c>
      <c r="Q8833">
        <v>89.82</v>
      </c>
      <c r="R8833">
        <v>89.82</v>
      </c>
      <c r="S8833">
        <v>0</v>
      </c>
      <c r="T8833">
        <v>89.82</v>
      </c>
      <c r="U8833">
        <v>207</v>
      </c>
      <c r="V8833">
        <f>SUMIF(货件明细!K:K,F8833,货件明细!AQ:AQ)</f>
        <v>0</v>
      </c>
      <c r="W8833">
        <f t="shared" si="552"/>
        <v>1</v>
      </c>
      <c r="X8833">
        <f t="shared" si="553"/>
        <v>207</v>
      </c>
      <c r="Y8833">
        <f>SUMIF(货件明细!K:K,F8833,货件明细!I:I)</f>
        <v>0</v>
      </c>
      <c r="Z8833">
        <f t="shared" si="554"/>
        <v>30.65</v>
      </c>
      <c r="AA8833">
        <f>SUMIF(货件明细!K:K,F8833,货件明细!J:J)</f>
        <v>0</v>
      </c>
      <c r="AB8833">
        <f t="shared" si="555"/>
        <v>1</v>
      </c>
    </row>
    <row r="8834" spans="1:28">
      <c r="A8834">
        <v>2026</v>
      </c>
      <c r="B8834">
        <v>1</v>
      </c>
      <c r="C8834">
        <v>5</v>
      </c>
      <c r="D8834" s="4">
        <v>46053</v>
      </c>
      <c r="E8834" t="s">
        <v>28</v>
      </c>
      <c r="F8834" t="s">
        <v>9058</v>
      </c>
      <c r="G8834" t="s">
        <v>269</v>
      </c>
      <c r="H8834" t="s">
        <v>31</v>
      </c>
      <c r="I8834" t="s">
        <v>129</v>
      </c>
      <c r="J8834" t="s">
        <v>58</v>
      </c>
      <c r="K8834" t="s">
        <v>58</v>
      </c>
      <c r="L8834" t="s">
        <v>46</v>
      </c>
      <c r="M8834" t="s">
        <v>2882</v>
      </c>
      <c r="N8834" t="s">
        <v>2985</v>
      </c>
      <c r="O8834">
        <v>11.1</v>
      </c>
      <c r="Q8834">
        <v>71.5</v>
      </c>
      <c r="R8834">
        <v>71.5</v>
      </c>
      <c r="S8834">
        <v>0</v>
      </c>
      <c r="T8834">
        <v>71.5</v>
      </c>
      <c r="U8834">
        <v>102</v>
      </c>
      <c r="V8834">
        <f>SUMIF(货件明细!K:K,F8834,货件明细!AQ:AQ)</f>
        <v>0</v>
      </c>
      <c r="W8834">
        <f t="shared" si="552"/>
        <v>1</v>
      </c>
      <c r="X8834">
        <f t="shared" si="553"/>
        <v>102</v>
      </c>
      <c r="Y8834">
        <f>SUMIF(货件明细!K:K,F8834,货件明细!I:I)</f>
        <v>0</v>
      </c>
      <c r="Z8834">
        <f t="shared" si="554"/>
        <v>11.1</v>
      </c>
      <c r="AA8834">
        <f>SUMIF(货件明细!K:K,F8834,货件明细!J:J)</f>
        <v>0</v>
      </c>
      <c r="AB8834">
        <f t="shared" si="555"/>
        <v>1</v>
      </c>
    </row>
    <row r="8835" spans="1:28">
      <c r="A8835">
        <v>2026</v>
      </c>
      <c r="B8835">
        <v>1</v>
      </c>
      <c r="C8835">
        <v>5</v>
      </c>
      <c r="D8835" s="4">
        <v>46052</v>
      </c>
      <c r="E8835" t="s">
        <v>28</v>
      </c>
      <c r="F8835" t="s">
        <v>9059</v>
      </c>
      <c r="G8835" t="s">
        <v>374</v>
      </c>
      <c r="H8835" t="s">
        <v>71</v>
      </c>
      <c r="I8835" t="s">
        <v>129</v>
      </c>
      <c r="J8835" t="s">
        <v>58</v>
      </c>
      <c r="K8835" t="s">
        <v>58</v>
      </c>
      <c r="L8835" t="s">
        <v>46</v>
      </c>
      <c r="M8835" t="s">
        <v>5001</v>
      </c>
      <c r="N8835" t="s">
        <v>6725</v>
      </c>
      <c r="O8835">
        <v>11.1</v>
      </c>
      <c r="Q8835">
        <v>32.16</v>
      </c>
      <c r="R8835">
        <v>32.16</v>
      </c>
      <c r="S8835">
        <v>0</v>
      </c>
      <c r="T8835">
        <v>32.16</v>
      </c>
      <c r="U8835">
        <v>102</v>
      </c>
      <c r="V8835">
        <f>SUMIF(货件明细!K:K,F8835,货件明细!AQ:AQ)</f>
        <v>0</v>
      </c>
      <c r="W8835">
        <f t="shared" si="552"/>
        <v>1</v>
      </c>
      <c r="X8835">
        <f t="shared" si="553"/>
        <v>102</v>
      </c>
      <c r="Y8835">
        <f>SUMIF(货件明细!K:K,F8835,货件明细!I:I)</f>
        <v>0</v>
      </c>
      <c r="Z8835">
        <f t="shared" si="554"/>
        <v>11.1</v>
      </c>
      <c r="AA8835">
        <f>SUMIF(货件明细!K:K,F8835,货件明细!J:J)</f>
        <v>0</v>
      </c>
      <c r="AB8835">
        <f t="shared" si="555"/>
        <v>1</v>
      </c>
    </row>
    <row r="8836" spans="1:28">
      <c r="A8836">
        <v>2026</v>
      </c>
      <c r="B8836">
        <v>1</v>
      </c>
      <c r="C8836">
        <v>5</v>
      </c>
      <c r="D8836" s="4">
        <v>46052</v>
      </c>
      <c r="E8836" t="s">
        <v>28</v>
      </c>
      <c r="F8836" t="s">
        <v>9060</v>
      </c>
      <c r="G8836" t="s">
        <v>70</v>
      </c>
      <c r="H8836" t="s">
        <v>71</v>
      </c>
      <c r="I8836" t="s">
        <v>129</v>
      </c>
      <c r="J8836" t="s">
        <v>58</v>
      </c>
      <c r="K8836" t="s">
        <v>58</v>
      </c>
      <c r="L8836" t="s">
        <v>46</v>
      </c>
      <c r="M8836" t="s">
        <v>5001</v>
      </c>
      <c r="N8836" t="s">
        <v>6725</v>
      </c>
      <c r="O8836">
        <v>11.1</v>
      </c>
      <c r="Q8836">
        <v>32.16</v>
      </c>
      <c r="R8836">
        <v>32.16</v>
      </c>
      <c r="S8836">
        <v>0</v>
      </c>
      <c r="T8836">
        <v>32.16</v>
      </c>
      <c r="U8836">
        <v>102</v>
      </c>
      <c r="V8836">
        <f>SUMIF(货件明细!K:K,F8836,货件明细!AQ:AQ)</f>
        <v>0</v>
      </c>
      <c r="W8836">
        <f t="shared" si="552"/>
        <v>1</v>
      </c>
      <c r="X8836">
        <f t="shared" si="553"/>
        <v>102</v>
      </c>
      <c r="Y8836">
        <f>SUMIF(货件明细!K:K,F8836,货件明细!I:I)</f>
        <v>0</v>
      </c>
      <c r="Z8836">
        <f t="shared" si="554"/>
        <v>11.1</v>
      </c>
      <c r="AA8836">
        <f>SUMIF(货件明细!K:K,F8836,货件明细!J:J)</f>
        <v>0</v>
      </c>
      <c r="AB8836">
        <f t="shared" si="555"/>
        <v>1</v>
      </c>
    </row>
    <row r="8837" spans="1:28">
      <c r="A8837">
        <v>2026</v>
      </c>
      <c r="B8837">
        <v>1</v>
      </c>
      <c r="C8837">
        <v>5</v>
      </c>
      <c r="D8837" s="4">
        <v>46052</v>
      </c>
      <c r="E8837" t="s">
        <v>28</v>
      </c>
      <c r="F8837" t="s">
        <v>9061</v>
      </c>
      <c r="G8837" t="s">
        <v>105</v>
      </c>
      <c r="H8837" t="s">
        <v>31</v>
      </c>
      <c r="I8837" t="s">
        <v>129</v>
      </c>
      <c r="J8837" t="s">
        <v>58</v>
      </c>
      <c r="K8837" t="s">
        <v>58</v>
      </c>
      <c r="L8837" t="s">
        <v>46</v>
      </c>
      <c r="M8837" t="s">
        <v>5001</v>
      </c>
      <c r="N8837" t="s">
        <v>6725</v>
      </c>
      <c r="O8837">
        <v>11.1</v>
      </c>
      <c r="Q8837">
        <v>64.9</v>
      </c>
      <c r="R8837">
        <v>64.9</v>
      </c>
      <c r="S8837">
        <v>0</v>
      </c>
      <c r="T8837">
        <v>64.9</v>
      </c>
      <c r="U8837">
        <v>102</v>
      </c>
      <c r="V8837">
        <f>SUMIF(货件明细!K:K,F8837,货件明细!AQ:AQ)</f>
        <v>0</v>
      </c>
      <c r="W8837">
        <f t="shared" si="552"/>
        <v>1</v>
      </c>
      <c r="X8837">
        <f t="shared" si="553"/>
        <v>102</v>
      </c>
      <c r="Y8837">
        <f>SUMIF(货件明细!K:K,F8837,货件明细!I:I)</f>
        <v>0</v>
      </c>
      <c r="Z8837">
        <f t="shared" si="554"/>
        <v>11.1</v>
      </c>
      <c r="AA8837">
        <f>SUMIF(货件明细!K:K,F8837,货件明细!J:J)</f>
        <v>0</v>
      </c>
      <c r="AB8837">
        <f t="shared" si="555"/>
        <v>1</v>
      </c>
    </row>
    <row r="8838" spans="1:28">
      <c r="A8838">
        <v>2026</v>
      </c>
      <c r="B8838">
        <v>1</v>
      </c>
      <c r="C8838">
        <v>5</v>
      </c>
      <c r="D8838" s="4">
        <v>46052</v>
      </c>
      <c r="E8838" t="s">
        <v>28</v>
      </c>
      <c r="F8838" t="s">
        <v>9062</v>
      </c>
      <c r="G8838" t="s">
        <v>1563</v>
      </c>
      <c r="H8838" t="s">
        <v>71</v>
      </c>
      <c r="I8838" t="s">
        <v>129</v>
      </c>
      <c r="J8838" t="s">
        <v>58</v>
      </c>
      <c r="K8838" t="s">
        <v>58</v>
      </c>
      <c r="L8838" t="s">
        <v>46</v>
      </c>
      <c r="M8838" t="s">
        <v>5001</v>
      </c>
      <c r="N8838" t="s">
        <v>6725</v>
      </c>
      <c r="O8838">
        <v>11.1</v>
      </c>
      <c r="Q8838">
        <v>29.94</v>
      </c>
      <c r="R8838">
        <v>29.94</v>
      </c>
      <c r="S8838">
        <v>0</v>
      </c>
      <c r="T8838">
        <v>29.94</v>
      </c>
      <c r="U8838">
        <v>102</v>
      </c>
      <c r="V8838">
        <f>SUMIF(货件明细!K:K,F8838,货件明细!AQ:AQ)</f>
        <v>0</v>
      </c>
      <c r="W8838">
        <f t="shared" si="552"/>
        <v>1</v>
      </c>
      <c r="X8838">
        <f t="shared" si="553"/>
        <v>102</v>
      </c>
      <c r="Y8838">
        <f>SUMIF(货件明细!K:K,F8838,货件明细!I:I)</f>
        <v>0</v>
      </c>
      <c r="Z8838">
        <f t="shared" si="554"/>
        <v>11.1</v>
      </c>
      <c r="AA8838">
        <f>SUMIF(货件明细!K:K,F8838,货件明细!J:J)</f>
        <v>0</v>
      </c>
      <c r="AB8838">
        <f t="shared" si="555"/>
        <v>1</v>
      </c>
    </row>
    <row r="8839" spans="1:28">
      <c r="A8839">
        <v>2026</v>
      </c>
      <c r="B8839">
        <v>1</v>
      </c>
      <c r="C8839">
        <v>5</v>
      </c>
      <c r="D8839" s="4">
        <v>46052</v>
      </c>
      <c r="E8839" t="s">
        <v>28</v>
      </c>
      <c r="F8839" t="s">
        <v>9063</v>
      </c>
      <c r="G8839" t="s">
        <v>9064</v>
      </c>
      <c r="H8839" t="s">
        <v>71</v>
      </c>
      <c r="I8839" t="s">
        <v>41</v>
      </c>
      <c r="J8839" t="s">
        <v>33</v>
      </c>
      <c r="K8839" t="s">
        <v>33</v>
      </c>
      <c r="L8839" t="s">
        <v>34</v>
      </c>
      <c r="M8839" t="s">
        <v>35</v>
      </c>
      <c r="N8839" t="s">
        <v>4644</v>
      </c>
      <c r="O8839">
        <v>21.4</v>
      </c>
      <c r="P8839">
        <v>200</v>
      </c>
      <c r="Q8839">
        <v>1322.4</v>
      </c>
      <c r="R8839">
        <v>1522.4</v>
      </c>
      <c r="S8839">
        <v>362.79</v>
      </c>
      <c r="T8839">
        <v>1885.19</v>
      </c>
      <c r="U8839">
        <v>145</v>
      </c>
      <c r="V8839">
        <f>SUMIF(货件明细!K:K,F8839,货件明细!AQ:AQ)</f>
        <v>145</v>
      </c>
      <c r="W8839">
        <f t="shared" si="552"/>
        <v>0</v>
      </c>
      <c r="X8839">
        <f t="shared" si="553"/>
        <v>145</v>
      </c>
      <c r="Y8839">
        <f>SUMIF(货件明细!K:K,F8839,货件明细!I:I)</f>
        <v>20.59</v>
      </c>
      <c r="Z8839">
        <f t="shared" si="554"/>
        <v>0.809999999999999</v>
      </c>
      <c r="AA8839">
        <f>SUMIF(货件明细!K:K,F8839,货件明细!J:J)</f>
        <v>1885.19</v>
      </c>
      <c r="AB8839">
        <f t="shared" si="555"/>
        <v>0</v>
      </c>
    </row>
    <row r="8840" spans="1:28">
      <c r="A8840">
        <v>2026</v>
      </c>
      <c r="B8840">
        <v>1</v>
      </c>
      <c r="C8840">
        <v>5</v>
      </c>
      <c r="D8840" s="4">
        <v>46053</v>
      </c>
      <c r="E8840" t="s">
        <v>28</v>
      </c>
      <c r="F8840" t="s">
        <v>9065</v>
      </c>
      <c r="G8840" t="s">
        <v>3407</v>
      </c>
      <c r="H8840" t="s">
        <v>71</v>
      </c>
      <c r="I8840" t="s">
        <v>41</v>
      </c>
      <c r="J8840" t="s">
        <v>7637</v>
      </c>
      <c r="K8840" t="s">
        <v>7637</v>
      </c>
      <c r="L8840" t="s">
        <v>46</v>
      </c>
      <c r="M8840" t="s">
        <v>2882</v>
      </c>
      <c r="N8840" t="s">
        <v>3338</v>
      </c>
      <c r="O8840">
        <v>29.2</v>
      </c>
      <c r="P8840">
        <v>180</v>
      </c>
      <c r="Q8840">
        <v>164.1</v>
      </c>
      <c r="R8840">
        <v>344.1</v>
      </c>
      <c r="S8840">
        <v>500.4</v>
      </c>
      <c r="T8840">
        <v>844.5</v>
      </c>
      <c r="U8840">
        <v>200</v>
      </c>
      <c r="V8840">
        <f>SUMIF(货件明细!K:K,F8840,货件明细!AQ:AQ)</f>
        <v>0</v>
      </c>
      <c r="W8840">
        <f t="shared" si="552"/>
        <v>1</v>
      </c>
      <c r="X8840">
        <f t="shared" si="553"/>
        <v>200</v>
      </c>
      <c r="Y8840">
        <f>SUMIF(货件明细!K:K,F8840,货件明细!I:I)</f>
        <v>0</v>
      </c>
      <c r="Z8840">
        <f t="shared" si="554"/>
        <v>29.2</v>
      </c>
      <c r="AA8840">
        <f>SUMIF(货件明细!K:K,F8840,货件明细!J:J)</f>
        <v>0</v>
      </c>
      <c r="AB8840">
        <f t="shared" si="555"/>
        <v>1</v>
      </c>
    </row>
    <row r="8841" spans="1:28">
      <c r="A8841">
        <v>2026</v>
      </c>
      <c r="B8841">
        <v>1</v>
      </c>
      <c r="C8841">
        <v>5</v>
      </c>
      <c r="D8841" s="4">
        <v>46053</v>
      </c>
      <c r="E8841" t="s">
        <v>28</v>
      </c>
      <c r="F8841" t="s">
        <v>9066</v>
      </c>
      <c r="G8841" t="s">
        <v>54</v>
      </c>
      <c r="H8841" t="s">
        <v>31</v>
      </c>
      <c r="I8841" t="s">
        <v>111</v>
      </c>
      <c r="J8841" t="s">
        <v>7637</v>
      </c>
      <c r="K8841" t="s">
        <v>7637</v>
      </c>
      <c r="L8841" t="s">
        <v>46</v>
      </c>
      <c r="M8841" t="s">
        <v>2882</v>
      </c>
      <c r="N8841" t="s">
        <v>3135</v>
      </c>
      <c r="O8841">
        <v>28.95</v>
      </c>
      <c r="P8841">
        <v>14</v>
      </c>
      <c r="Q8841">
        <v>217.242857142857</v>
      </c>
      <c r="R8841">
        <v>231.242857142857</v>
      </c>
      <c r="S8841">
        <v>0</v>
      </c>
      <c r="T8841">
        <v>231.242857142857</v>
      </c>
      <c r="U8841">
        <v>192</v>
      </c>
      <c r="V8841">
        <f>SUMIF(货件明细!K:K,F8841,货件明细!AQ:AQ)</f>
        <v>0</v>
      </c>
      <c r="W8841">
        <f t="shared" si="552"/>
        <v>1</v>
      </c>
      <c r="X8841">
        <f t="shared" si="553"/>
        <v>192</v>
      </c>
      <c r="Y8841">
        <f>SUMIF(货件明细!K:K,F8841,货件明细!I:I)</f>
        <v>0</v>
      </c>
      <c r="Z8841">
        <f t="shared" si="554"/>
        <v>28.95</v>
      </c>
      <c r="AA8841">
        <f>SUMIF(货件明细!K:K,F8841,货件明细!J:J)</f>
        <v>0</v>
      </c>
      <c r="AB8841">
        <f t="shared" si="555"/>
        <v>1</v>
      </c>
    </row>
    <row r="8842" spans="1:28">
      <c r="A8842">
        <v>2026</v>
      </c>
      <c r="B8842">
        <v>1</v>
      </c>
      <c r="C8842">
        <v>5</v>
      </c>
      <c r="D8842" s="4">
        <v>46053</v>
      </c>
      <c r="E8842" t="s">
        <v>28</v>
      </c>
      <c r="F8842" t="s">
        <v>9067</v>
      </c>
      <c r="G8842" t="s">
        <v>269</v>
      </c>
      <c r="H8842" t="s">
        <v>31</v>
      </c>
      <c r="I8842" t="s">
        <v>111</v>
      </c>
      <c r="J8842" t="s">
        <v>7637</v>
      </c>
      <c r="K8842" t="s">
        <v>7637</v>
      </c>
      <c r="L8842" t="s">
        <v>46</v>
      </c>
      <c r="M8842" t="s">
        <v>2882</v>
      </c>
      <c r="N8842" t="s">
        <v>3135</v>
      </c>
      <c r="O8842">
        <v>28.95</v>
      </c>
      <c r="P8842">
        <v>14</v>
      </c>
      <c r="Q8842">
        <v>207.238095238095</v>
      </c>
      <c r="R8842">
        <v>221.238095238095</v>
      </c>
      <c r="S8842">
        <v>0</v>
      </c>
      <c r="T8842">
        <v>221.238095238095</v>
      </c>
      <c r="U8842">
        <v>189</v>
      </c>
      <c r="V8842">
        <f>SUMIF(货件明细!K:K,F8842,货件明细!AQ:AQ)</f>
        <v>0</v>
      </c>
      <c r="W8842">
        <f t="shared" si="552"/>
        <v>1</v>
      </c>
      <c r="X8842">
        <f t="shared" si="553"/>
        <v>189</v>
      </c>
      <c r="Y8842">
        <f>SUMIF(货件明细!K:K,F8842,货件明细!I:I)</f>
        <v>0</v>
      </c>
      <c r="Z8842">
        <f t="shared" si="554"/>
        <v>28.95</v>
      </c>
      <c r="AA8842">
        <f>SUMIF(货件明细!K:K,F8842,货件明细!J:J)</f>
        <v>0</v>
      </c>
      <c r="AB8842">
        <f t="shared" si="555"/>
        <v>1</v>
      </c>
    </row>
    <row r="8843" spans="1:28">
      <c r="A8843">
        <v>2026</v>
      </c>
      <c r="B8843">
        <v>1</v>
      </c>
      <c r="C8843">
        <v>5</v>
      </c>
      <c r="D8843" s="4">
        <v>46053</v>
      </c>
      <c r="E8843" t="s">
        <v>28</v>
      </c>
      <c r="F8843" t="s">
        <v>9068</v>
      </c>
      <c r="G8843" t="s">
        <v>74</v>
      </c>
      <c r="H8843" t="s">
        <v>44</v>
      </c>
      <c r="I8843" t="s">
        <v>111</v>
      </c>
      <c r="J8843" t="s">
        <v>7637</v>
      </c>
      <c r="K8843" t="s">
        <v>7637</v>
      </c>
      <c r="L8843" t="s">
        <v>46</v>
      </c>
      <c r="M8843" t="s">
        <v>2882</v>
      </c>
      <c r="N8843" t="s">
        <v>3135</v>
      </c>
      <c r="O8843">
        <v>28.95</v>
      </c>
      <c r="P8843">
        <v>14</v>
      </c>
      <c r="Q8843">
        <v>186.833333333333</v>
      </c>
      <c r="R8843">
        <v>200.833333333333</v>
      </c>
      <c r="S8843">
        <v>0</v>
      </c>
      <c r="T8843">
        <v>200.833333333333</v>
      </c>
      <c r="U8843">
        <v>192</v>
      </c>
      <c r="V8843">
        <f>SUMIF(货件明细!K:K,F8843,货件明细!AQ:AQ)</f>
        <v>0</v>
      </c>
      <c r="W8843">
        <f t="shared" si="552"/>
        <v>1</v>
      </c>
      <c r="X8843">
        <f t="shared" si="553"/>
        <v>192</v>
      </c>
      <c r="Y8843">
        <f>SUMIF(货件明细!K:K,F8843,货件明细!I:I)</f>
        <v>0</v>
      </c>
      <c r="Z8843">
        <f t="shared" si="554"/>
        <v>28.95</v>
      </c>
      <c r="AA8843">
        <f>SUMIF(货件明细!K:K,F8843,货件明细!J:J)</f>
        <v>0</v>
      </c>
      <c r="AB8843">
        <f t="shared" si="555"/>
        <v>1</v>
      </c>
    </row>
    <row r="8844" spans="1:28">
      <c r="A8844">
        <v>2026</v>
      </c>
      <c r="B8844">
        <v>1</v>
      </c>
      <c r="C8844">
        <v>5</v>
      </c>
      <c r="D8844" s="4">
        <v>46053</v>
      </c>
      <c r="E8844" t="s">
        <v>28</v>
      </c>
      <c r="F8844" t="s">
        <v>9069</v>
      </c>
      <c r="G8844" t="s">
        <v>7313</v>
      </c>
      <c r="H8844" t="s">
        <v>71</v>
      </c>
      <c r="I8844" t="s">
        <v>111</v>
      </c>
      <c r="J8844" t="s">
        <v>7637</v>
      </c>
      <c r="K8844" t="s">
        <v>7637</v>
      </c>
      <c r="L8844" t="s">
        <v>46</v>
      </c>
      <c r="M8844" t="s">
        <v>2882</v>
      </c>
      <c r="N8844" t="s">
        <v>3338</v>
      </c>
      <c r="O8844">
        <v>28.95</v>
      </c>
      <c r="P8844">
        <v>25.4545454545455</v>
      </c>
      <c r="Q8844">
        <v>187.63</v>
      </c>
      <c r="R8844">
        <v>213.084545454545</v>
      </c>
      <c r="S8844">
        <v>0</v>
      </c>
      <c r="T8844">
        <v>213.084545454545</v>
      </c>
      <c r="U8844">
        <v>192</v>
      </c>
      <c r="V8844">
        <f>SUMIF(货件明细!K:K,F8844,货件明细!AQ:AQ)</f>
        <v>0</v>
      </c>
      <c r="W8844">
        <f t="shared" si="552"/>
        <v>1</v>
      </c>
      <c r="X8844">
        <f t="shared" si="553"/>
        <v>192</v>
      </c>
      <c r="Y8844">
        <f>SUMIF(货件明细!K:K,F8844,货件明细!I:I)</f>
        <v>0</v>
      </c>
      <c r="Z8844">
        <f t="shared" si="554"/>
        <v>28.95</v>
      </c>
      <c r="AA8844">
        <f>SUMIF(货件明细!K:K,F8844,货件明细!J:J)</f>
        <v>0</v>
      </c>
      <c r="AB8844">
        <f t="shared" si="555"/>
        <v>1</v>
      </c>
    </row>
    <row r="8845" spans="1:28">
      <c r="A8845">
        <v>2026</v>
      </c>
      <c r="B8845">
        <v>1</v>
      </c>
      <c r="C8845">
        <v>5</v>
      </c>
      <c r="D8845" s="4">
        <v>46053</v>
      </c>
      <c r="E8845" t="s">
        <v>28</v>
      </c>
      <c r="F8845" t="s">
        <v>9070</v>
      </c>
      <c r="G8845" t="s">
        <v>263</v>
      </c>
      <c r="H8845" t="s">
        <v>44</v>
      </c>
      <c r="I8845" t="s">
        <v>111</v>
      </c>
      <c r="J8845" t="s">
        <v>7637</v>
      </c>
      <c r="K8845" t="s">
        <v>7637</v>
      </c>
      <c r="L8845" t="s">
        <v>46</v>
      </c>
      <c r="M8845" t="s">
        <v>2882</v>
      </c>
      <c r="N8845" t="s">
        <v>3135</v>
      </c>
      <c r="O8845">
        <v>28.95</v>
      </c>
      <c r="P8845">
        <v>14</v>
      </c>
      <c r="Q8845">
        <v>197.671428571429</v>
      </c>
      <c r="R8845">
        <v>211.671428571429</v>
      </c>
      <c r="S8845">
        <v>0</v>
      </c>
      <c r="T8845">
        <v>211.671428571429</v>
      </c>
      <c r="U8845">
        <v>192</v>
      </c>
      <c r="V8845">
        <f>SUMIF(货件明细!K:K,F8845,货件明细!AQ:AQ)</f>
        <v>0</v>
      </c>
      <c r="W8845">
        <f t="shared" si="552"/>
        <v>1</v>
      </c>
      <c r="X8845">
        <f t="shared" si="553"/>
        <v>192</v>
      </c>
      <c r="Y8845">
        <f>SUMIF(货件明细!K:K,F8845,货件明细!I:I)</f>
        <v>0</v>
      </c>
      <c r="Z8845">
        <f t="shared" si="554"/>
        <v>28.95</v>
      </c>
      <c r="AA8845">
        <f>SUMIF(货件明细!K:K,F8845,货件明细!J:J)</f>
        <v>0</v>
      </c>
      <c r="AB8845">
        <f t="shared" si="555"/>
        <v>1</v>
      </c>
    </row>
    <row r="8846" spans="1:28">
      <c r="A8846">
        <v>2026</v>
      </c>
      <c r="B8846">
        <v>1</v>
      </c>
      <c r="C8846">
        <v>5</v>
      </c>
      <c r="D8846" s="4">
        <v>46053</v>
      </c>
      <c r="E8846" t="s">
        <v>28</v>
      </c>
      <c r="F8846" t="s">
        <v>9071</v>
      </c>
      <c r="G8846" t="s">
        <v>54</v>
      </c>
      <c r="H8846" t="s">
        <v>31</v>
      </c>
      <c r="I8846" t="s">
        <v>41</v>
      </c>
      <c r="J8846" t="s">
        <v>7637</v>
      </c>
      <c r="K8846" t="s">
        <v>7637</v>
      </c>
      <c r="L8846" t="s">
        <v>46</v>
      </c>
      <c r="M8846" t="s">
        <v>2882</v>
      </c>
      <c r="N8846" t="s">
        <v>3135</v>
      </c>
      <c r="O8846">
        <v>19.35</v>
      </c>
      <c r="P8846">
        <v>15.5555555555556</v>
      </c>
      <c r="Q8846">
        <v>108.621428571429</v>
      </c>
      <c r="R8846">
        <v>124.176984126984</v>
      </c>
      <c r="S8846">
        <v>0</v>
      </c>
      <c r="T8846">
        <v>124.176984126984</v>
      </c>
      <c r="U8846">
        <v>144</v>
      </c>
      <c r="V8846">
        <f>SUMIF(货件明细!K:K,F8846,货件明细!AQ:AQ)</f>
        <v>0</v>
      </c>
      <c r="W8846">
        <f t="shared" si="552"/>
        <v>1</v>
      </c>
      <c r="X8846">
        <f t="shared" si="553"/>
        <v>144</v>
      </c>
      <c r="Y8846">
        <f>SUMIF(货件明细!K:K,F8846,货件明细!I:I)</f>
        <v>0</v>
      </c>
      <c r="Z8846">
        <f t="shared" si="554"/>
        <v>19.35</v>
      </c>
      <c r="AA8846">
        <f>SUMIF(货件明细!K:K,F8846,货件明细!J:J)</f>
        <v>0</v>
      </c>
      <c r="AB8846">
        <f t="shared" si="555"/>
        <v>1</v>
      </c>
    </row>
    <row r="8847" spans="1:28">
      <c r="A8847">
        <v>2026</v>
      </c>
      <c r="B8847">
        <v>1</v>
      </c>
      <c r="C8847">
        <v>5</v>
      </c>
      <c r="D8847" s="4">
        <v>46053</v>
      </c>
      <c r="E8847" t="s">
        <v>28</v>
      </c>
      <c r="F8847" t="s">
        <v>9072</v>
      </c>
      <c r="G8847" t="s">
        <v>269</v>
      </c>
      <c r="H8847" t="s">
        <v>31</v>
      </c>
      <c r="I8847" t="s">
        <v>41</v>
      </c>
      <c r="J8847" t="s">
        <v>7637</v>
      </c>
      <c r="K8847" t="s">
        <v>7637</v>
      </c>
      <c r="L8847" t="s">
        <v>46</v>
      </c>
      <c r="M8847" t="s">
        <v>2882</v>
      </c>
      <c r="N8847" t="s">
        <v>3135</v>
      </c>
      <c r="O8847">
        <v>19.35</v>
      </c>
      <c r="P8847">
        <v>15.5555555555556</v>
      </c>
      <c r="Q8847">
        <v>103.619047619048</v>
      </c>
      <c r="R8847">
        <v>119.174603174603</v>
      </c>
      <c r="S8847">
        <v>0</v>
      </c>
      <c r="T8847">
        <v>119.174603174603</v>
      </c>
      <c r="U8847">
        <v>144</v>
      </c>
      <c r="V8847">
        <f>SUMIF(货件明细!K:K,F8847,货件明细!AQ:AQ)</f>
        <v>0</v>
      </c>
      <c r="W8847">
        <f t="shared" si="552"/>
        <v>1</v>
      </c>
      <c r="X8847">
        <f t="shared" si="553"/>
        <v>144</v>
      </c>
      <c r="Y8847">
        <f>SUMIF(货件明细!K:K,F8847,货件明细!I:I)</f>
        <v>0</v>
      </c>
      <c r="Z8847">
        <f t="shared" si="554"/>
        <v>19.35</v>
      </c>
      <c r="AA8847">
        <f>SUMIF(货件明细!K:K,F8847,货件明细!J:J)</f>
        <v>0</v>
      </c>
      <c r="AB8847">
        <f t="shared" si="555"/>
        <v>1</v>
      </c>
    </row>
    <row r="8848" spans="1:28">
      <c r="A8848">
        <v>2026</v>
      </c>
      <c r="B8848">
        <v>1</v>
      </c>
      <c r="C8848">
        <v>5</v>
      </c>
      <c r="D8848" s="4">
        <v>46053</v>
      </c>
      <c r="E8848" t="s">
        <v>28</v>
      </c>
      <c r="F8848" t="s">
        <v>9073</v>
      </c>
      <c r="G8848" t="s">
        <v>882</v>
      </c>
      <c r="H8848" t="s">
        <v>71</v>
      </c>
      <c r="I8848" t="s">
        <v>41</v>
      </c>
      <c r="J8848" t="s">
        <v>7637</v>
      </c>
      <c r="K8848" t="s">
        <v>7637</v>
      </c>
      <c r="L8848" t="s">
        <v>46</v>
      </c>
      <c r="M8848" t="s">
        <v>2882</v>
      </c>
      <c r="N8848" t="s">
        <v>3135</v>
      </c>
      <c r="O8848">
        <v>19.35</v>
      </c>
      <c r="P8848">
        <v>23.3333333333333</v>
      </c>
      <c r="Q8848">
        <v>67.5222222222222</v>
      </c>
      <c r="R8848">
        <v>90.8555555555555</v>
      </c>
      <c r="S8848">
        <v>0</v>
      </c>
      <c r="T8848">
        <v>90.8555555555555</v>
      </c>
      <c r="U8848">
        <v>144</v>
      </c>
      <c r="V8848">
        <f>SUMIF(货件明细!K:K,F8848,货件明细!AQ:AQ)</f>
        <v>0</v>
      </c>
      <c r="W8848">
        <f t="shared" si="552"/>
        <v>1</v>
      </c>
      <c r="X8848">
        <f t="shared" si="553"/>
        <v>144</v>
      </c>
      <c r="Y8848">
        <f>SUMIF(货件明细!K:K,F8848,货件明细!I:I)</f>
        <v>0</v>
      </c>
      <c r="Z8848">
        <f t="shared" si="554"/>
        <v>19.35</v>
      </c>
      <c r="AA8848">
        <f>SUMIF(货件明细!K:K,F8848,货件明细!J:J)</f>
        <v>0</v>
      </c>
      <c r="AB8848">
        <f t="shared" si="555"/>
        <v>1</v>
      </c>
    </row>
    <row r="8849" spans="1:28">
      <c r="A8849">
        <v>2026</v>
      </c>
      <c r="B8849">
        <v>1</v>
      </c>
      <c r="C8849">
        <v>5</v>
      </c>
      <c r="D8849" s="4">
        <v>46053</v>
      </c>
      <c r="E8849" t="s">
        <v>28</v>
      </c>
      <c r="F8849" t="s">
        <v>9074</v>
      </c>
      <c r="G8849" t="s">
        <v>1610</v>
      </c>
      <c r="H8849" t="s">
        <v>71</v>
      </c>
      <c r="I8849" t="s">
        <v>41</v>
      </c>
      <c r="J8849" t="s">
        <v>7637</v>
      </c>
      <c r="K8849" t="s">
        <v>7637</v>
      </c>
      <c r="L8849" t="s">
        <v>46</v>
      </c>
      <c r="M8849" t="s">
        <v>2882</v>
      </c>
      <c r="N8849" t="s">
        <v>3135</v>
      </c>
      <c r="O8849">
        <v>19.35</v>
      </c>
      <c r="P8849">
        <v>23.3333333333333</v>
      </c>
      <c r="Q8849">
        <v>66.6789473684211</v>
      </c>
      <c r="R8849">
        <v>90.0122807017544</v>
      </c>
      <c r="S8849">
        <v>0</v>
      </c>
      <c r="T8849">
        <v>90.0122807017544</v>
      </c>
      <c r="U8849">
        <v>144</v>
      </c>
      <c r="V8849">
        <f>SUMIF(货件明细!K:K,F8849,货件明细!AQ:AQ)</f>
        <v>0</v>
      </c>
      <c r="W8849">
        <f t="shared" si="552"/>
        <v>1</v>
      </c>
      <c r="X8849">
        <f t="shared" si="553"/>
        <v>144</v>
      </c>
      <c r="Y8849">
        <f>SUMIF(货件明细!K:K,F8849,货件明细!I:I)</f>
        <v>0</v>
      </c>
      <c r="Z8849">
        <f t="shared" si="554"/>
        <v>19.35</v>
      </c>
      <c r="AA8849">
        <f>SUMIF(货件明细!K:K,F8849,货件明细!J:J)</f>
        <v>0</v>
      </c>
      <c r="AB8849">
        <f t="shared" si="555"/>
        <v>1</v>
      </c>
    </row>
    <row r="8850" spans="1:28">
      <c r="A8850">
        <v>2026</v>
      </c>
      <c r="B8850">
        <v>1</v>
      </c>
      <c r="C8850">
        <v>5</v>
      </c>
      <c r="D8850" s="4">
        <v>46053</v>
      </c>
      <c r="E8850" t="s">
        <v>28</v>
      </c>
      <c r="F8850" t="s">
        <v>9075</v>
      </c>
      <c r="G8850" t="s">
        <v>263</v>
      </c>
      <c r="H8850" t="s">
        <v>44</v>
      </c>
      <c r="I8850" t="s">
        <v>41</v>
      </c>
      <c r="J8850" t="s">
        <v>7637</v>
      </c>
      <c r="K8850" t="s">
        <v>7637</v>
      </c>
      <c r="L8850" t="s">
        <v>46</v>
      </c>
      <c r="M8850" t="s">
        <v>2882</v>
      </c>
      <c r="N8850" t="s">
        <v>3135</v>
      </c>
      <c r="O8850">
        <v>19.35</v>
      </c>
      <c r="P8850">
        <v>15.5555555555556</v>
      </c>
      <c r="Q8850">
        <v>98.8357142857143</v>
      </c>
      <c r="R8850">
        <v>114.39126984127</v>
      </c>
      <c r="S8850">
        <v>0</v>
      </c>
      <c r="T8850">
        <v>114.39126984127</v>
      </c>
      <c r="U8850">
        <v>144</v>
      </c>
      <c r="V8850">
        <f>SUMIF(货件明细!K:K,F8850,货件明细!AQ:AQ)</f>
        <v>0</v>
      </c>
      <c r="W8850">
        <f t="shared" si="552"/>
        <v>1</v>
      </c>
      <c r="X8850">
        <f t="shared" si="553"/>
        <v>144</v>
      </c>
      <c r="Y8850">
        <f>SUMIF(货件明细!K:K,F8850,货件明细!I:I)</f>
        <v>0</v>
      </c>
      <c r="Z8850">
        <f t="shared" si="554"/>
        <v>19.35</v>
      </c>
      <c r="AA8850">
        <f>SUMIF(货件明细!K:K,F8850,货件明细!J:J)</f>
        <v>0</v>
      </c>
      <c r="AB8850">
        <f t="shared" si="555"/>
        <v>1</v>
      </c>
    </row>
    <row r="8851" spans="1:28">
      <c r="A8851">
        <v>2026</v>
      </c>
      <c r="B8851">
        <v>1</v>
      </c>
      <c r="C8851">
        <v>5</v>
      </c>
      <c r="D8851" s="4">
        <v>46053</v>
      </c>
      <c r="E8851" t="s">
        <v>28</v>
      </c>
      <c r="F8851" t="s">
        <v>9076</v>
      </c>
      <c r="G8851" t="s">
        <v>54</v>
      </c>
      <c r="H8851" t="s">
        <v>31</v>
      </c>
      <c r="I8851" t="s">
        <v>129</v>
      </c>
      <c r="J8851" t="s">
        <v>7637</v>
      </c>
      <c r="K8851" t="s">
        <v>7637</v>
      </c>
      <c r="L8851" t="s">
        <v>46</v>
      </c>
      <c r="M8851" t="s">
        <v>2882</v>
      </c>
      <c r="N8851" t="s">
        <v>3135</v>
      </c>
      <c r="O8851">
        <v>17.3</v>
      </c>
      <c r="P8851">
        <v>15.5555555555556</v>
      </c>
      <c r="Q8851">
        <v>108.621428571429</v>
      </c>
      <c r="R8851">
        <v>124.176984126984</v>
      </c>
      <c r="S8851">
        <v>0</v>
      </c>
      <c r="T8851">
        <v>124.176984126984</v>
      </c>
      <c r="U8851">
        <v>126</v>
      </c>
      <c r="V8851">
        <f>SUMIF(货件明细!K:K,F8851,货件明细!AQ:AQ)</f>
        <v>0</v>
      </c>
      <c r="W8851">
        <f t="shared" si="552"/>
        <v>1</v>
      </c>
      <c r="X8851">
        <f t="shared" si="553"/>
        <v>126</v>
      </c>
      <c r="Y8851">
        <f>SUMIF(货件明细!K:K,F8851,货件明细!I:I)</f>
        <v>0</v>
      </c>
      <c r="Z8851">
        <f t="shared" si="554"/>
        <v>17.3</v>
      </c>
      <c r="AA8851">
        <f>SUMIF(货件明细!K:K,F8851,货件明细!J:J)</f>
        <v>0</v>
      </c>
      <c r="AB8851">
        <f t="shared" si="555"/>
        <v>1</v>
      </c>
    </row>
    <row r="8852" spans="1:28">
      <c r="A8852">
        <v>2026</v>
      </c>
      <c r="B8852">
        <v>1</v>
      </c>
      <c r="C8852">
        <v>5</v>
      </c>
      <c r="D8852" s="4">
        <v>46053</v>
      </c>
      <c r="E8852" t="s">
        <v>28</v>
      </c>
      <c r="F8852" t="s">
        <v>9077</v>
      </c>
      <c r="G8852" t="s">
        <v>269</v>
      </c>
      <c r="H8852" t="s">
        <v>31</v>
      </c>
      <c r="I8852" t="s">
        <v>129</v>
      </c>
      <c r="J8852" t="s">
        <v>7637</v>
      </c>
      <c r="K8852" t="s">
        <v>7637</v>
      </c>
      <c r="L8852" t="s">
        <v>46</v>
      </c>
      <c r="M8852" t="s">
        <v>2882</v>
      </c>
      <c r="N8852" t="s">
        <v>3135</v>
      </c>
      <c r="O8852">
        <v>17.3</v>
      </c>
      <c r="P8852">
        <v>15.5555555555556</v>
      </c>
      <c r="Q8852">
        <v>103.619047619048</v>
      </c>
      <c r="R8852">
        <v>119.174603174603</v>
      </c>
      <c r="S8852">
        <v>0</v>
      </c>
      <c r="T8852">
        <v>119.174603174603</v>
      </c>
      <c r="U8852">
        <v>126</v>
      </c>
      <c r="V8852">
        <f>SUMIF(货件明细!K:K,F8852,货件明细!AQ:AQ)</f>
        <v>0</v>
      </c>
      <c r="W8852">
        <f t="shared" si="552"/>
        <v>1</v>
      </c>
      <c r="X8852">
        <f t="shared" si="553"/>
        <v>126</v>
      </c>
      <c r="Y8852">
        <f>SUMIF(货件明细!K:K,F8852,货件明细!I:I)</f>
        <v>0</v>
      </c>
      <c r="Z8852">
        <f t="shared" si="554"/>
        <v>17.3</v>
      </c>
      <c r="AA8852">
        <f>SUMIF(货件明细!K:K,F8852,货件明细!J:J)</f>
        <v>0</v>
      </c>
      <c r="AB8852">
        <f t="shared" si="555"/>
        <v>1</v>
      </c>
    </row>
    <row r="8853" spans="1:28">
      <c r="A8853">
        <v>2026</v>
      </c>
      <c r="B8853">
        <v>1</v>
      </c>
      <c r="C8853">
        <v>5</v>
      </c>
      <c r="D8853" s="4">
        <v>46053</v>
      </c>
      <c r="E8853" t="s">
        <v>28</v>
      </c>
      <c r="F8853" t="s">
        <v>9078</v>
      </c>
      <c r="G8853" t="s">
        <v>882</v>
      </c>
      <c r="H8853" t="s">
        <v>71</v>
      </c>
      <c r="I8853" t="s">
        <v>129</v>
      </c>
      <c r="J8853" t="s">
        <v>7637</v>
      </c>
      <c r="K8853" t="s">
        <v>7637</v>
      </c>
      <c r="L8853" t="s">
        <v>46</v>
      </c>
      <c r="M8853" t="s">
        <v>2882</v>
      </c>
      <c r="N8853" t="s">
        <v>3135</v>
      </c>
      <c r="O8853">
        <v>17.3</v>
      </c>
      <c r="P8853">
        <v>23.3333333333333</v>
      </c>
      <c r="Q8853">
        <v>67.5222222222222</v>
      </c>
      <c r="R8853">
        <v>90.8555555555555</v>
      </c>
      <c r="S8853">
        <v>0</v>
      </c>
      <c r="T8853">
        <v>90.8555555555555</v>
      </c>
      <c r="U8853">
        <v>126</v>
      </c>
      <c r="V8853">
        <f>SUMIF(货件明细!K:K,F8853,货件明细!AQ:AQ)</f>
        <v>0</v>
      </c>
      <c r="W8853">
        <f t="shared" si="552"/>
        <v>1</v>
      </c>
      <c r="X8853">
        <f t="shared" si="553"/>
        <v>126</v>
      </c>
      <c r="Y8853">
        <f>SUMIF(货件明细!K:K,F8853,货件明细!I:I)</f>
        <v>0</v>
      </c>
      <c r="Z8853">
        <f t="shared" si="554"/>
        <v>17.3</v>
      </c>
      <c r="AA8853">
        <f>SUMIF(货件明细!K:K,F8853,货件明细!J:J)</f>
        <v>0</v>
      </c>
      <c r="AB8853">
        <f t="shared" si="555"/>
        <v>1</v>
      </c>
    </row>
    <row r="8854" spans="1:28">
      <c r="A8854">
        <v>2026</v>
      </c>
      <c r="B8854">
        <v>1</v>
      </c>
      <c r="C8854">
        <v>5</v>
      </c>
      <c r="D8854" s="4">
        <v>46053</v>
      </c>
      <c r="E8854" t="s">
        <v>28</v>
      </c>
      <c r="F8854" t="s">
        <v>9079</v>
      </c>
      <c r="G8854" t="s">
        <v>1610</v>
      </c>
      <c r="H8854" t="s">
        <v>71</v>
      </c>
      <c r="I8854" t="s">
        <v>129</v>
      </c>
      <c r="J8854" t="s">
        <v>7637</v>
      </c>
      <c r="K8854" t="s">
        <v>7637</v>
      </c>
      <c r="L8854" t="s">
        <v>46</v>
      </c>
      <c r="M8854" t="s">
        <v>2882</v>
      </c>
      <c r="N8854" t="s">
        <v>3135</v>
      </c>
      <c r="O8854">
        <v>17.3</v>
      </c>
      <c r="P8854">
        <v>23.3333333333333</v>
      </c>
      <c r="Q8854">
        <v>66.6789473684211</v>
      </c>
      <c r="R8854">
        <v>90.0122807017544</v>
      </c>
      <c r="S8854">
        <v>0</v>
      </c>
      <c r="T8854">
        <v>90.0122807017544</v>
      </c>
      <c r="U8854">
        <v>126</v>
      </c>
      <c r="V8854">
        <f>SUMIF(货件明细!K:K,F8854,货件明细!AQ:AQ)</f>
        <v>0</v>
      </c>
      <c r="W8854">
        <f t="shared" si="552"/>
        <v>1</v>
      </c>
      <c r="X8854">
        <f t="shared" si="553"/>
        <v>126</v>
      </c>
      <c r="Y8854">
        <f>SUMIF(货件明细!K:K,F8854,货件明细!I:I)</f>
        <v>0</v>
      </c>
      <c r="Z8854">
        <f t="shared" si="554"/>
        <v>17.3</v>
      </c>
      <c r="AA8854">
        <f>SUMIF(货件明细!K:K,F8854,货件明细!J:J)</f>
        <v>0</v>
      </c>
      <c r="AB8854">
        <f t="shared" si="555"/>
        <v>1</v>
      </c>
    </row>
    <row r="8855" spans="1:28">
      <c r="A8855">
        <v>2026</v>
      </c>
      <c r="B8855">
        <v>1</v>
      </c>
      <c r="C8855">
        <v>5</v>
      </c>
      <c r="D8855" s="4">
        <v>46053</v>
      </c>
      <c r="E8855" t="s">
        <v>28</v>
      </c>
      <c r="F8855" t="s">
        <v>9080</v>
      </c>
      <c r="G8855" t="s">
        <v>263</v>
      </c>
      <c r="H8855" t="s">
        <v>44</v>
      </c>
      <c r="I8855" t="s">
        <v>129</v>
      </c>
      <c r="J8855" t="s">
        <v>7637</v>
      </c>
      <c r="K8855" t="s">
        <v>7637</v>
      </c>
      <c r="L8855" t="s">
        <v>46</v>
      </c>
      <c r="M8855" t="s">
        <v>2882</v>
      </c>
      <c r="N8855" t="s">
        <v>3135</v>
      </c>
      <c r="O8855">
        <v>17.3</v>
      </c>
      <c r="P8855">
        <v>15.5555555555556</v>
      </c>
      <c r="Q8855">
        <v>98.8357142857143</v>
      </c>
      <c r="R8855">
        <v>114.39126984127</v>
      </c>
      <c r="S8855">
        <v>0</v>
      </c>
      <c r="T8855">
        <v>114.39126984127</v>
      </c>
      <c r="U8855">
        <v>126</v>
      </c>
      <c r="V8855">
        <f>SUMIF(货件明细!K:K,F8855,货件明细!AQ:AQ)</f>
        <v>0</v>
      </c>
      <c r="W8855">
        <f t="shared" si="552"/>
        <v>1</v>
      </c>
      <c r="X8855">
        <f t="shared" si="553"/>
        <v>126</v>
      </c>
      <c r="Y8855">
        <f>SUMIF(货件明细!K:K,F8855,货件明细!I:I)</f>
        <v>0</v>
      </c>
      <c r="Z8855">
        <f t="shared" si="554"/>
        <v>17.3</v>
      </c>
      <c r="AA8855">
        <f>SUMIF(货件明细!K:K,F8855,货件明细!J:J)</f>
        <v>0</v>
      </c>
      <c r="AB8855">
        <f t="shared" si="555"/>
        <v>1</v>
      </c>
    </row>
    <row r="8856" spans="1:28">
      <c r="A8856">
        <v>2026</v>
      </c>
      <c r="B8856">
        <v>1</v>
      </c>
      <c r="C8856">
        <v>5</v>
      </c>
      <c r="D8856" s="4">
        <v>46053</v>
      </c>
      <c r="E8856" t="s">
        <v>28</v>
      </c>
      <c r="F8856" t="s">
        <v>9081</v>
      </c>
      <c r="G8856" t="s">
        <v>54</v>
      </c>
      <c r="H8856" t="s">
        <v>31</v>
      </c>
      <c r="I8856" t="s">
        <v>96</v>
      </c>
      <c r="J8856" t="s">
        <v>7637</v>
      </c>
      <c r="K8856" t="s">
        <v>7637</v>
      </c>
      <c r="L8856" t="s">
        <v>46</v>
      </c>
      <c r="M8856" t="s">
        <v>2882</v>
      </c>
      <c r="N8856" t="s">
        <v>3135</v>
      </c>
      <c r="O8856">
        <v>12.7</v>
      </c>
      <c r="P8856">
        <v>15.5555555555556</v>
      </c>
      <c r="Q8856">
        <v>108.621428571429</v>
      </c>
      <c r="R8856">
        <v>124.176984126984</v>
      </c>
      <c r="S8856">
        <v>0</v>
      </c>
      <c r="T8856">
        <v>124.176984126984</v>
      </c>
      <c r="U8856">
        <v>67</v>
      </c>
      <c r="V8856">
        <f>SUMIF(货件明细!K:K,F8856,货件明细!AQ:AQ)</f>
        <v>0</v>
      </c>
      <c r="W8856">
        <f t="shared" si="552"/>
        <v>1</v>
      </c>
      <c r="X8856">
        <f t="shared" si="553"/>
        <v>67</v>
      </c>
      <c r="Y8856">
        <f>SUMIF(货件明细!K:K,F8856,货件明细!I:I)</f>
        <v>0</v>
      </c>
      <c r="Z8856">
        <f t="shared" si="554"/>
        <v>12.7</v>
      </c>
      <c r="AA8856">
        <f>SUMIF(货件明细!K:K,F8856,货件明细!J:J)</f>
        <v>0</v>
      </c>
      <c r="AB8856">
        <f t="shared" si="555"/>
        <v>1</v>
      </c>
    </row>
    <row r="8857" spans="1:28">
      <c r="A8857">
        <v>2026</v>
      </c>
      <c r="B8857">
        <v>1</v>
      </c>
      <c r="C8857">
        <v>5</v>
      </c>
      <c r="D8857" s="4">
        <v>46053</v>
      </c>
      <c r="E8857" t="s">
        <v>28</v>
      </c>
      <c r="F8857" t="s">
        <v>9082</v>
      </c>
      <c r="G8857" t="s">
        <v>269</v>
      </c>
      <c r="H8857" t="s">
        <v>31</v>
      </c>
      <c r="I8857" t="s">
        <v>96</v>
      </c>
      <c r="J8857" t="s">
        <v>7637</v>
      </c>
      <c r="K8857" t="s">
        <v>7637</v>
      </c>
      <c r="L8857" t="s">
        <v>46</v>
      </c>
      <c r="M8857" t="s">
        <v>2882</v>
      </c>
      <c r="N8857" t="s">
        <v>3135</v>
      </c>
      <c r="O8857">
        <v>12.7</v>
      </c>
      <c r="P8857">
        <v>15.5555555555556</v>
      </c>
      <c r="Q8857">
        <v>103.619047619048</v>
      </c>
      <c r="R8857">
        <v>119.174603174603</v>
      </c>
      <c r="S8857">
        <v>0</v>
      </c>
      <c r="T8857">
        <v>119.174603174603</v>
      </c>
      <c r="U8857">
        <v>67</v>
      </c>
      <c r="V8857">
        <f>SUMIF(货件明细!K:K,F8857,货件明细!AQ:AQ)</f>
        <v>0</v>
      </c>
      <c r="W8857">
        <f t="shared" si="552"/>
        <v>1</v>
      </c>
      <c r="X8857">
        <f t="shared" si="553"/>
        <v>67</v>
      </c>
      <c r="Y8857">
        <f>SUMIF(货件明细!K:K,F8857,货件明细!I:I)</f>
        <v>0</v>
      </c>
      <c r="Z8857">
        <f t="shared" si="554"/>
        <v>12.7</v>
      </c>
      <c r="AA8857">
        <f>SUMIF(货件明细!K:K,F8857,货件明细!J:J)</f>
        <v>0</v>
      </c>
      <c r="AB8857">
        <f t="shared" si="555"/>
        <v>1</v>
      </c>
    </row>
    <row r="8858" spans="1:28">
      <c r="A8858">
        <v>2026</v>
      </c>
      <c r="B8858">
        <v>1</v>
      </c>
      <c r="C8858">
        <v>5</v>
      </c>
      <c r="D8858" s="4">
        <v>46053</v>
      </c>
      <c r="E8858" t="s">
        <v>28</v>
      </c>
      <c r="F8858" t="s">
        <v>9083</v>
      </c>
      <c r="G8858" t="s">
        <v>882</v>
      </c>
      <c r="H8858" t="s">
        <v>71</v>
      </c>
      <c r="I8858" t="s">
        <v>96</v>
      </c>
      <c r="J8858" t="s">
        <v>7637</v>
      </c>
      <c r="K8858" t="s">
        <v>7637</v>
      </c>
      <c r="L8858" t="s">
        <v>46</v>
      </c>
      <c r="M8858" t="s">
        <v>2882</v>
      </c>
      <c r="N8858" t="s">
        <v>3135</v>
      </c>
      <c r="O8858">
        <v>12.7</v>
      </c>
      <c r="P8858">
        <v>23.3333333333333</v>
      </c>
      <c r="Q8858">
        <v>67.5222222222222</v>
      </c>
      <c r="R8858">
        <v>90.8555555555555</v>
      </c>
      <c r="S8858">
        <v>0</v>
      </c>
      <c r="T8858">
        <v>90.8555555555555</v>
      </c>
      <c r="U8858">
        <v>67</v>
      </c>
      <c r="V8858">
        <f>SUMIF(货件明细!K:K,F8858,货件明细!AQ:AQ)</f>
        <v>0</v>
      </c>
      <c r="W8858">
        <f t="shared" si="552"/>
        <v>1</v>
      </c>
      <c r="X8858">
        <f t="shared" si="553"/>
        <v>67</v>
      </c>
      <c r="Y8858">
        <f>SUMIF(货件明细!K:K,F8858,货件明细!I:I)</f>
        <v>0</v>
      </c>
      <c r="Z8858">
        <f t="shared" si="554"/>
        <v>12.7</v>
      </c>
      <c r="AA8858">
        <f>SUMIF(货件明细!K:K,F8858,货件明细!J:J)</f>
        <v>0</v>
      </c>
      <c r="AB8858">
        <f t="shared" si="555"/>
        <v>1</v>
      </c>
    </row>
    <row r="8859" spans="1:28">
      <c r="A8859">
        <v>2026</v>
      </c>
      <c r="B8859">
        <v>1</v>
      </c>
      <c r="C8859">
        <v>5</v>
      </c>
      <c r="D8859" s="4">
        <v>46053</v>
      </c>
      <c r="E8859" t="s">
        <v>28</v>
      </c>
      <c r="F8859" t="s">
        <v>9084</v>
      </c>
      <c r="G8859" t="s">
        <v>1610</v>
      </c>
      <c r="H8859" t="s">
        <v>71</v>
      </c>
      <c r="I8859" t="s">
        <v>96</v>
      </c>
      <c r="J8859" t="s">
        <v>7637</v>
      </c>
      <c r="K8859" t="s">
        <v>7637</v>
      </c>
      <c r="L8859" t="s">
        <v>46</v>
      </c>
      <c r="M8859" t="s">
        <v>2882</v>
      </c>
      <c r="N8859" t="s">
        <v>3135</v>
      </c>
      <c r="O8859">
        <v>12.7</v>
      </c>
      <c r="P8859">
        <v>23.3333333333333</v>
      </c>
      <c r="Q8859">
        <v>66.6789473684211</v>
      </c>
      <c r="R8859">
        <v>90.0122807017544</v>
      </c>
      <c r="S8859">
        <v>0</v>
      </c>
      <c r="T8859">
        <v>90.0122807017544</v>
      </c>
      <c r="U8859">
        <v>67</v>
      </c>
      <c r="V8859">
        <f>SUMIF(货件明细!K:K,F8859,货件明细!AQ:AQ)</f>
        <v>0</v>
      </c>
      <c r="W8859">
        <f t="shared" si="552"/>
        <v>1</v>
      </c>
      <c r="X8859">
        <f t="shared" si="553"/>
        <v>67</v>
      </c>
      <c r="Y8859">
        <f>SUMIF(货件明细!K:K,F8859,货件明细!I:I)</f>
        <v>0</v>
      </c>
      <c r="Z8859">
        <f t="shared" si="554"/>
        <v>12.7</v>
      </c>
      <c r="AA8859">
        <f>SUMIF(货件明细!K:K,F8859,货件明细!J:J)</f>
        <v>0</v>
      </c>
      <c r="AB8859">
        <f t="shared" si="555"/>
        <v>1</v>
      </c>
    </row>
    <row r="8860" spans="1:28">
      <c r="A8860">
        <v>2026</v>
      </c>
      <c r="B8860">
        <v>1</v>
      </c>
      <c r="C8860">
        <v>5</v>
      </c>
      <c r="D8860" s="4">
        <v>46053</v>
      </c>
      <c r="E8860" t="s">
        <v>28</v>
      </c>
      <c r="F8860" t="s">
        <v>9085</v>
      </c>
      <c r="G8860" t="s">
        <v>263</v>
      </c>
      <c r="H8860" t="s">
        <v>44</v>
      </c>
      <c r="I8860" t="s">
        <v>96</v>
      </c>
      <c r="J8860" t="s">
        <v>7637</v>
      </c>
      <c r="K8860" t="s">
        <v>7637</v>
      </c>
      <c r="L8860" t="s">
        <v>46</v>
      </c>
      <c r="M8860" t="s">
        <v>2882</v>
      </c>
      <c r="N8860" t="s">
        <v>3135</v>
      </c>
      <c r="O8860">
        <v>12.7</v>
      </c>
      <c r="P8860">
        <v>15.5555555555556</v>
      </c>
      <c r="Q8860">
        <v>98.8357142857143</v>
      </c>
      <c r="R8860">
        <v>114.39126984127</v>
      </c>
      <c r="S8860">
        <v>0</v>
      </c>
      <c r="T8860">
        <v>114.39126984127</v>
      </c>
      <c r="U8860">
        <v>67</v>
      </c>
      <c r="V8860">
        <f>SUMIF(货件明细!K:K,F8860,货件明细!AQ:AQ)</f>
        <v>0</v>
      </c>
      <c r="W8860">
        <f t="shared" si="552"/>
        <v>1</v>
      </c>
      <c r="X8860">
        <f t="shared" si="553"/>
        <v>67</v>
      </c>
      <c r="Y8860">
        <f>SUMIF(货件明细!K:K,F8860,货件明细!I:I)</f>
        <v>0</v>
      </c>
      <c r="Z8860">
        <f t="shared" si="554"/>
        <v>12.7</v>
      </c>
      <c r="AA8860">
        <f>SUMIF(货件明细!K:K,F8860,货件明细!J:J)</f>
        <v>0</v>
      </c>
      <c r="AB8860">
        <f t="shared" si="555"/>
        <v>1</v>
      </c>
    </row>
    <row r="8861" spans="1:28">
      <c r="A8861">
        <v>2026</v>
      </c>
      <c r="B8861">
        <v>1</v>
      </c>
      <c r="C8861">
        <v>5</v>
      </c>
      <c r="D8861" s="4">
        <v>46053</v>
      </c>
      <c r="E8861" t="s">
        <v>28</v>
      </c>
      <c r="F8861" t="s">
        <v>9086</v>
      </c>
      <c r="G8861" t="s">
        <v>54</v>
      </c>
      <c r="H8861" t="s">
        <v>31</v>
      </c>
      <c r="I8861" t="s">
        <v>80</v>
      </c>
      <c r="J8861" t="s">
        <v>7637</v>
      </c>
      <c r="K8861" t="s">
        <v>7637</v>
      </c>
      <c r="L8861" t="s">
        <v>46</v>
      </c>
      <c r="M8861" t="s">
        <v>2882</v>
      </c>
      <c r="N8861" t="s">
        <v>3135</v>
      </c>
      <c r="O8861">
        <v>25.55</v>
      </c>
      <c r="P8861">
        <v>14</v>
      </c>
      <c r="Q8861">
        <v>217.242857142857</v>
      </c>
      <c r="R8861">
        <v>231.242857142857</v>
      </c>
      <c r="S8861">
        <v>0</v>
      </c>
      <c r="T8861">
        <v>231.242857142857</v>
      </c>
      <c r="U8861">
        <v>118</v>
      </c>
      <c r="V8861">
        <f>SUMIF(货件明细!K:K,F8861,货件明细!AQ:AQ)</f>
        <v>0</v>
      </c>
      <c r="W8861">
        <f t="shared" si="552"/>
        <v>1</v>
      </c>
      <c r="X8861">
        <f t="shared" si="553"/>
        <v>118</v>
      </c>
      <c r="Y8861">
        <f>SUMIF(货件明细!K:K,F8861,货件明细!I:I)</f>
        <v>0</v>
      </c>
      <c r="Z8861">
        <f t="shared" si="554"/>
        <v>25.55</v>
      </c>
      <c r="AA8861">
        <f>SUMIF(货件明细!K:K,F8861,货件明细!J:J)</f>
        <v>0</v>
      </c>
      <c r="AB8861">
        <f t="shared" si="555"/>
        <v>1</v>
      </c>
    </row>
    <row r="8862" spans="1:28">
      <c r="A8862">
        <v>2026</v>
      </c>
      <c r="B8862">
        <v>1</v>
      </c>
      <c r="C8862">
        <v>5</v>
      </c>
      <c r="D8862" s="4">
        <v>46053</v>
      </c>
      <c r="E8862" t="s">
        <v>28</v>
      </c>
      <c r="F8862" t="s">
        <v>9087</v>
      </c>
      <c r="G8862" t="s">
        <v>269</v>
      </c>
      <c r="H8862" t="s">
        <v>31</v>
      </c>
      <c r="I8862" t="s">
        <v>80</v>
      </c>
      <c r="J8862" t="s">
        <v>7637</v>
      </c>
      <c r="K8862" t="s">
        <v>7637</v>
      </c>
      <c r="L8862" t="s">
        <v>46</v>
      </c>
      <c r="M8862" t="s">
        <v>2882</v>
      </c>
      <c r="N8862" t="s">
        <v>3135</v>
      </c>
      <c r="O8862">
        <v>25.55</v>
      </c>
      <c r="P8862">
        <v>14</v>
      </c>
      <c r="Q8862">
        <v>207.238095238095</v>
      </c>
      <c r="R8862">
        <v>221.238095238095</v>
      </c>
      <c r="S8862">
        <v>0</v>
      </c>
      <c r="T8862">
        <v>221.238095238095</v>
      </c>
      <c r="U8862">
        <v>120</v>
      </c>
      <c r="V8862">
        <f>SUMIF(货件明细!K:K,F8862,货件明细!AQ:AQ)</f>
        <v>0</v>
      </c>
      <c r="W8862">
        <f t="shared" si="552"/>
        <v>1</v>
      </c>
      <c r="X8862">
        <f t="shared" si="553"/>
        <v>120</v>
      </c>
      <c r="Y8862">
        <f>SUMIF(货件明细!K:K,F8862,货件明细!I:I)</f>
        <v>0</v>
      </c>
      <c r="Z8862">
        <f t="shared" si="554"/>
        <v>25.55</v>
      </c>
      <c r="AA8862">
        <f>SUMIF(货件明细!K:K,F8862,货件明细!J:J)</f>
        <v>0</v>
      </c>
      <c r="AB8862">
        <f t="shared" si="555"/>
        <v>1</v>
      </c>
    </row>
    <row r="8863" spans="1:28">
      <c r="A8863">
        <v>2026</v>
      </c>
      <c r="B8863">
        <v>1</v>
      </c>
      <c r="C8863">
        <v>5</v>
      </c>
      <c r="D8863" s="4">
        <v>46053</v>
      </c>
      <c r="E8863" t="s">
        <v>28</v>
      </c>
      <c r="F8863" t="s">
        <v>9088</v>
      </c>
      <c r="G8863" t="s">
        <v>882</v>
      </c>
      <c r="H8863" t="s">
        <v>71</v>
      </c>
      <c r="I8863" t="s">
        <v>80</v>
      </c>
      <c r="J8863" t="s">
        <v>7637</v>
      </c>
      <c r="K8863" t="s">
        <v>7637</v>
      </c>
      <c r="L8863" t="s">
        <v>46</v>
      </c>
      <c r="M8863" t="s">
        <v>2882</v>
      </c>
      <c r="N8863" t="s">
        <v>3135</v>
      </c>
      <c r="O8863">
        <v>25.55</v>
      </c>
      <c r="P8863">
        <v>25.4545454545455</v>
      </c>
      <c r="Q8863">
        <v>135.044444444444</v>
      </c>
      <c r="R8863">
        <v>160.49898989899</v>
      </c>
      <c r="S8863">
        <v>0</v>
      </c>
      <c r="T8863">
        <v>160.49898989899</v>
      </c>
      <c r="U8863">
        <v>120</v>
      </c>
      <c r="V8863">
        <f>SUMIF(货件明细!K:K,F8863,货件明细!AQ:AQ)</f>
        <v>0</v>
      </c>
      <c r="W8863">
        <f t="shared" si="552"/>
        <v>1</v>
      </c>
      <c r="X8863">
        <f t="shared" si="553"/>
        <v>120</v>
      </c>
      <c r="Y8863">
        <f>SUMIF(货件明细!K:K,F8863,货件明细!I:I)</f>
        <v>0</v>
      </c>
      <c r="Z8863">
        <f t="shared" si="554"/>
        <v>25.55</v>
      </c>
      <c r="AA8863">
        <f>SUMIF(货件明细!K:K,F8863,货件明细!J:J)</f>
        <v>0</v>
      </c>
      <c r="AB8863">
        <f t="shared" si="555"/>
        <v>1</v>
      </c>
    </row>
    <row r="8864" spans="1:28">
      <c r="A8864">
        <v>2026</v>
      </c>
      <c r="B8864">
        <v>1</v>
      </c>
      <c r="C8864">
        <v>5</v>
      </c>
      <c r="D8864" s="4">
        <v>46053</v>
      </c>
      <c r="E8864" t="s">
        <v>28</v>
      </c>
      <c r="F8864" t="s">
        <v>9089</v>
      </c>
      <c r="G8864" t="s">
        <v>1610</v>
      </c>
      <c r="H8864" t="s">
        <v>71</v>
      </c>
      <c r="I8864" t="s">
        <v>80</v>
      </c>
      <c r="J8864" t="s">
        <v>7637</v>
      </c>
      <c r="K8864" t="s">
        <v>7637</v>
      </c>
      <c r="L8864" t="s">
        <v>46</v>
      </c>
      <c r="M8864" t="s">
        <v>2882</v>
      </c>
      <c r="N8864" t="s">
        <v>3135</v>
      </c>
      <c r="O8864">
        <v>25.55</v>
      </c>
      <c r="P8864">
        <v>25.4545454545455</v>
      </c>
      <c r="Q8864">
        <v>133.357894736842</v>
      </c>
      <c r="R8864">
        <v>158.812440191388</v>
      </c>
      <c r="S8864">
        <v>0</v>
      </c>
      <c r="T8864">
        <v>158.812440191388</v>
      </c>
      <c r="U8864">
        <v>120</v>
      </c>
      <c r="V8864">
        <f>SUMIF(货件明细!K:K,F8864,货件明细!AQ:AQ)</f>
        <v>0</v>
      </c>
      <c r="W8864">
        <f t="shared" si="552"/>
        <v>1</v>
      </c>
      <c r="X8864">
        <f t="shared" si="553"/>
        <v>120</v>
      </c>
      <c r="Y8864">
        <f>SUMIF(货件明细!K:K,F8864,货件明细!I:I)</f>
        <v>0</v>
      </c>
      <c r="Z8864">
        <f t="shared" si="554"/>
        <v>25.55</v>
      </c>
      <c r="AA8864">
        <f>SUMIF(货件明细!K:K,F8864,货件明细!J:J)</f>
        <v>0</v>
      </c>
      <c r="AB8864">
        <f t="shared" si="555"/>
        <v>1</v>
      </c>
    </row>
    <row r="8865" spans="1:28">
      <c r="A8865">
        <v>2026</v>
      </c>
      <c r="B8865">
        <v>1</v>
      </c>
      <c r="C8865">
        <v>5</v>
      </c>
      <c r="D8865" s="4">
        <v>46053</v>
      </c>
      <c r="E8865" t="s">
        <v>28</v>
      </c>
      <c r="F8865" t="s">
        <v>9090</v>
      </c>
      <c r="G8865" t="s">
        <v>263</v>
      </c>
      <c r="H8865" t="s">
        <v>44</v>
      </c>
      <c r="I8865" t="s">
        <v>80</v>
      </c>
      <c r="J8865" t="s">
        <v>7637</v>
      </c>
      <c r="K8865" t="s">
        <v>7637</v>
      </c>
      <c r="L8865" t="s">
        <v>46</v>
      </c>
      <c r="M8865" t="s">
        <v>2882</v>
      </c>
      <c r="N8865" t="s">
        <v>3135</v>
      </c>
      <c r="O8865">
        <v>25.55</v>
      </c>
      <c r="P8865">
        <v>14</v>
      </c>
      <c r="Q8865">
        <v>197.671428571429</v>
      </c>
      <c r="R8865">
        <v>211.671428571429</v>
      </c>
      <c r="S8865">
        <v>0</v>
      </c>
      <c r="T8865">
        <v>211.671428571429</v>
      </c>
      <c r="U8865">
        <v>120</v>
      </c>
      <c r="V8865">
        <f>SUMIF(货件明细!K:K,F8865,货件明细!AQ:AQ)</f>
        <v>0</v>
      </c>
      <c r="W8865">
        <f t="shared" si="552"/>
        <v>1</v>
      </c>
      <c r="X8865">
        <f t="shared" si="553"/>
        <v>120</v>
      </c>
      <c r="Y8865">
        <f>SUMIF(货件明细!K:K,F8865,货件明细!I:I)</f>
        <v>0</v>
      </c>
      <c r="Z8865">
        <f t="shared" si="554"/>
        <v>25.55</v>
      </c>
      <c r="AA8865">
        <f>SUMIF(货件明细!K:K,F8865,货件明细!J:J)</f>
        <v>0</v>
      </c>
      <c r="AB8865">
        <f t="shared" si="555"/>
        <v>1</v>
      </c>
    </row>
    <row r="8866" spans="1:28">
      <c r="A8866">
        <v>2026</v>
      </c>
      <c r="B8866">
        <v>1</v>
      </c>
      <c r="C8866">
        <v>5</v>
      </c>
      <c r="D8866" s="4">
        <v>46053</v>
      </c>
      <c r="E8866" t="s">
        <v>28</v>
      </c>
      <c r="F8866" t="s">
        <v>9091</v>
      </c>
      <c r="G8866" t="s">
        <v>54</v>
      </c>
      <c r="H8866" t="s">
        <v>31</v>
      </c>
      <c r="I8866" t="s">
        <v>80</v>
      </c>
      <c r="J8866" t="s">
        <v>7637</v>
      </c>
      <c r="K8866" t="s">
        <v>7637</v>
      </c>
      <c r="L8866" t="s">
        <v>46</v>
      </c>
      <c r="M8866" t="s">
        <v>2882</v>
      </c>
      <c r="N8866" t="s">
        <v>3135</v>
      </c>
      <c r="O8866">
        <v>17.25</v>
      </c>
      <c r="P8866">
        <v>14</v>
      </c>
      <c r="Q8866">
        <v>108.621428571429</v>
      </c>
      <c r="R8866">
        <v>122.621428571429</v>
      </c>
      <c r="S8866">
        <v>0</v>
      </c>
      <c r="T8866">
        <v>122.621428571429</v>
      </c>
      <c r="U8866">
        <v>81</v>
      </c>
      <c r="V8866">
        <f>SUMIF(货件明细!K:K,F8866,货件明细!AQ:AQ)</f>
        <v>0</v>
      </c>
      <c r="W8866">
        <f t="shared" si="552"/>
        <v>1</v>
      </c>
      <c r="X8866">
        <f t="shared" si="553"/>
        <v>81</v>
      </c>
      <c r="Y8866">
        <f>SUMIF(货件明细!K:K,F8866,货件明细!I:I)</f>
        <v>0</v>
      </c>
      <c r="Z8866">
        <f t="shared" si="554"/>
        <v>17.25</v>
      </c>
      <c r="AA8866">
        <f>SUMIF(货件明细!K:K,F8866,货件明细!J:J)</f>
        <v>0</v>
      </c>
      <c r="AB8866">
        <f t="shared" si="555"/>
        <v>1</v>
      </c>
    </row>
    <row r="8867" spans="1:28">
      <c r="A8867">
        <v>2026</v>
      </c>
      <c r="B8867">
        <v>1</v>
      </c>
      <c r="C8867">
        <v>5</v>
      </c>
      <c r="D8867" s="4">
        <v>46053</v>
      </c>
      <c r="E8867" t="s">
        <v>28</v>
      </c>
      <c r="F8867" t="s">
        <v>9092</v>
      </c>
      <c r="G8867" t="s">
        <v>269</v>
      </c>
      <c r="H8867" t="s">
        <v>31</v>
      </c>
      <c r="I8867" t="s">
        <v>80</v>
      </c>
      <c r="J8867" t="s">
        <v>7637</v>
      </c>
      <c r="K8867" t="s">
        <v>7637</v>
      </c>
      <c r="L8867" t="s">
        <v>46</v>
      </c>
      <c r="M8867" t="s">
        <v>2882</v>
      </c>
      <c r="N8867" t="s">
        <v>3135</v>
      </c>
      <c r="O8867">
        <v>17.25</v>
      </c>
      <c r="P8867">
        <v>14</v>
      </c>
      <c r="Q8867">
        <v>103.619047619048</v>
      </c>
      <c r="R8867">
        <v>117.619047619048</v>
      </c>
      <c r="S8867">
        <v>0</v>
      </c>
      <c r="T8867">
        <v>117.619047619048</v>
      </c>
      <c r="U8867">
        <v>81</v>
      </c>
      <c r="V8867">
        <f>SUMIF(货件明细!K:K,F8867,货件明细!AQ:AQ)</f>
        <v>0</v>
      </c>
      <c r="W8867">
        <f t="shared" si="552"/>
        <v>1</v>
      </c>
      <c r="X8867">
        <f t="shared" si="553"/>
        <v>81</v>
      </c>
      <c r="Y8867">
        <f>SUMIF(货件明细!K:K,F8867,货件明细!I:I)</f>
        <v>0</v>
      </c>
      <c r="Z8867">
        <f t="shared" si="554"/>
        <v>17.25</v>
      </c>
      <c r="AA8867">
        <f>SUMIF(货件明细!K:K,F8867,货件明细!J:J)</f>
        <v>0</v>
      </c>
      <c r="AB8867">
        <f t="shared" si="555"/>
        <v>1</v>
      </c>
    </row>
    <row r="8868" spans="1:28">
      <c r="A8868">
        <v>2026</v>
      </c>
      <c r="B8868">
        <v>1</v>
      </c>
      <c r="C8868">
        <v>5</v>
      </c>
      <c r="D8868" s="4">
        <v>46053</v>
      </c>
      <c r="E8868" t="s">
        <v>28</v>
      </c>
      <c r="F8868" t="s">
        <v>9093</v>
      </c>
      <c r="G8868" t="s">
        <v>882</v>
      </c>
      <c r="H8868" t="s">
        <v>71</v>
      </c>
      <c r="I8868" t="s">
        <v>80</v>
      </c>
      <c r="J8868" t="s">
        <v>7637</v>
      </c>
      <c r="K8868" t="s">
        <v>7637</v>
      </c>
      <c r="L8868" t="s">
        <v>46</v>
      </c>
      <c r="M8868" t="s">
        <v>2882</v>
      </c>
      <c r="N8868" t="s">
        <v>3135</v>
      </c>
      <c r="O8868">
        <v>17.25</v>
      </c>
      <c r="P8868">
        <v>25.4545454545455</v>
      </c>
      <c r="Q8868">
        <v>67.5222222222222</v>
      </c>
      <c r="R8868">
        <v>92.9767676767677</v>
      </c>
      <c r="S8868">
        <v>0</v>
      </c>
      <c r="T8868">
        <v>92.9767676767677</v>
      </c>
      <c r="U8868">
        <v>81</v>
      </c>
      <c r="V8868">
        <f>SUMIF(货件明细!K:K,F8868,货件明细!AQ:AQ)</f>
        <v>0</v>
      </c>
      <c r="W8868">
        <f t="shared" si="552"/>
        <v>1</v>
      </c>
      <c r="X8868">
        <f t="shared" si="553"/>
        <v>81</v>
      </c>
      <c r="Y8868">
        <f>SUMIF(货件明细!K:K,F8868,货件明细!I:I)</f>
        <v>0</v>
      </c>
      <c r="Z8868">
        <f t="shared" si="554"/>
        <v>17.25</v>
      </c>
      <c r="AA8868">
        <f>SUMIF(货件明细!K:K,F8868,货件明细!J:J)</f>
        <v>0</v>
      </c>
      <c r="AB8868">
        <f t="shared" si="555"/>
        <v>1</v>
      </c>
    </row>
    <row r="8869" spans="1:28">
      <c r="A8869">
        <v>2026</v>
      </c>
      <c r="B8869">
        <v>1</v>
      </c>
      <c r="C8869">
        <v>5</v>
      </c>
      <c r="D8869" s="4">
        <v>46053</v>
      </c>
      <c r="E8869" t="s">
        <v>28</v>
      </c>
      <c r="F8869" t="s">
        <v>9094</v>
      </c>
      <c r="G8869" t="s">
        <v>1610</v>
      </c>
      <c r="H8869" t="s">
        <v>71</v>
      </c>
      <c r="I8869" t="s">
        <v>80</v>
      </c>
      <c r="J8869" t="s">
        <v>7637</v>
      </c>
      <c r="K8869" t="s">
        <v>7637</v>
      </c>
      <c r="L8869" t="s">
        <v>46</v>
      </c>
      <c r="M8869" t="s">
        <v>2882</v>
      </c>
      <c r="N8869" t="s">
        <v>3135</v>
      </c>
      <c r="O8869">
        <v>17.25</v>
      </c>
      <c r="P8869">
        <v>25.4545454545455</v>
      </c>
      <c r="Q8869">
        <v>66.6789473684211</v>
      </c>
      <c r="R8869">
        <v>92.1334928229665</v>
      </c>
      <c r="S8869">
        <v>0</v>
      </c>
      <c r="T8869">
        <v>92.1334928229665</v>
      </c>
      <c r="U8869">
        <v>81</v>
      </c>
      <c r="V8869">
        <f>SUMIF(货件明细!K:K,F8869,货件明细!AQ:AQ)</f>
        <v>0</v>
      </c>
      <c r="W8869">
        <f t="shared" si="552"/>
        <v>1</v>
      </c>
      <c r="X8869">
        <f t="shared" si="553"/>
        <v>81</v>
      </c>
      <c r="Y8869">
        <f>SUMIF(货件明细!K:K,F8869,货件明细!I:I)</f>
        <v>0</v>
      </c>
      <c r="Z8869">
        <f t="shared" si="554"/>
        <v>17.25</v>
      </c>
      <c r="AA8869">
        <f>SUMIF(货件明细!K:K,F8869,货件明细!J:J)</f>
        <v>0</v>
      </c>
      <c r="AB8869">
        <f t="shared" si="555"/>
        <v>1</v>
      </c>
    </row>
    <row r="8870" spans="1:28">
      <c r="A8870">
        <v>2026</v>
      </c>
      <c r="B8870">
        <v>1</v>
      </c>
      <c r="C8870">
        <v>5</v>
      </c>
      <c r="D8870" s="4">
        <v>46053</v>
      </c>
      <c r="E8870" t="s">
        <v>28</v>
      </c>
      <c r="F8870" t="s">
        <v>9095</v>
      </c>
      <c r="G8870" t="s">
        <v>263</v>
      </c>
      <c r="H8870" t="s">
        <v>44</v>
      </c>
      <c r="I8870" t="s">
        <v>80</v>
      </c>
      <c r="J8870" t="s">
        <v>7637</v>
      </c>
      <c r="K8870" t="s">
        <v>7637</v>
      </c>
      <c r="L8870" t="s">
        <v>46</v>
      </c>
      <c r="M8870" t="s">
        <v>2882</v>
      </c>
      <c r="N8870" t="s">
        <v>3135</v>
      </c>
      <c r="O8870">
        <v>17.25</v>
      </c>
      <c r="P8870">
        <v>14</v>
      </c>
      <c r="Q8870">
        <v>98.8357142857143</v>
      </c>
      <c r="R8870">
        <v>112.835714285714</v>
      </c>
      <c r="S8870">
        <v>0</v>
      </c>
      <c r="T8870">
        <v>112.835714285714</v>
      </c>
      <c r="U8870">
        <v>81</v>
      </c>
      <c r="V8870">
        <f>SUMIF(货件明细!K:K,F8870,货件明细!AQ:AQ)</f>
        <v>0</v>
      </c>
      <c r="W8870">
        <f t="shared" si="552"/>
        <v>1</v>
      </c>
      <c r="X8870">
        <f t="shared" si="553"/>
        <v>81</v>
      </c>
      <c r="Y8870">
        <f>SUMIF(货件明细!K:K,F8870,货件明细!I:I)</f>
        <v>0</v>
      </c>
      <c r="Z8870">
        <f t="shared" si="554"/>
        <v>17.25</v>
      </c>
      <c r="AA8870">
        <f>SUMIF(货件明细!K:K,F8870,货件明细!J:J)</f>
        <v>0</v>
      </c>
      <c r="AB8870">
        <f t="shared" si="555"/>
        <v>1</v>
      </c>
    </row>
    <row r="8871" spans="1:28">
      <c r="A8871">
        <v>2026</v>
      </c>
      <c r="B8871">
        <v>1</v>
      </c>
      <c r="C8871">
        <v>5</v>
      </c>
      <c r="D8871" s="4">
        <v>46053</v>
      </c>
      <c r="E8871" t="s">
        <v>28</v>
      </c>
      <c r="F8871" t="s">
        <v>9096</v>
      </c>
      <c r="G8871" t="s">
        <v>54</v>
      </c>
      <c r="H8871" t="s">
        <v>31</v>
      </c>
      <c r="I8871" t="s">
        <v>39</v>
      </c>
      <c r="J8871" t="s">
        <v>7637</v>
      </c>
      <c r="K8871" t="s">
        <v>7637</v>
      </c>
      <c r="L8871" t="s">
        <v>46</v>
      </c>
      <c r="M8871" t="s">
        <v>2882</v>
      </c>
      <c r="N8871" t="s">
        <v>3135</v>
      </c>
      <c r="O8871">
        <v>110.2</v>
      </c>
      <c r="P8871">
        <v>15.5555555555556</v>
      </c>
      <c r="Q8871">
        <v>760.35</v>
      </c>
      <c r="R8871">
        <v>775.905555555556</v>
      </c>
      <c r="S8871">
        <v>0</v>
      </c>
      <c r="T8871">
        <v>775.905555555556</v>
      </c>
      <c r="U8871">
        <v>418</v>
      </c>
      <c r="V8871">
        <f>SUMIF(货件明细!K:K,F8871,货件明细!AQ:AQ)</f>
        <v>0</v>
      </c>
      <c r="W8871">
        <f t="shared" si="552"/>
        <v>1</v>
      </c>
      <c r="X8871">
        <f t="shared" si="553"/>
        <v>418</v>
      </c>
      <c r="Y8871">
        <f>SUMIF(货件明细!K:K,F8871,货件明细!I:I)</f>
        <v>0</v>
      </c>
      <c r="Z8871">
        <f t="shared" si="554"/>
        <v>110.2</v>
      </c>
      <c r="AA8871">
        <f>SUMIF(货件明细!K:K,F8871,货件明细!J:J)</f>
        <v>0</v>
      </c>
      <c r="AB8871">
        <f t="shared" si="555"/>
        <v>1</v>
      </c>
    </row>
    <row r="8872" spans="1:28">
      <c r="A8872">
        <v>2026</v>
      </c>
      <c r="B8872">
        <v>1</v>
      </c>
      <c r="C8872">
        <v>5</v>
      </c>
      <c r="D8872" s="4">
        <v>46053</v>
      </c>
      <c r="E8872" t="s">
        <v>28</v>
      </c>
      <c r="F8872" t="s">
        <v>9097</v>
      </c>
      <c r="G8872" t="s">
        <v>269</v>
      </c>
      <c r="H8872" t="s">
        <v>31</v>
      </c>
      <c r="I8872" t="s">
        <v>39</v>
      </c>
      <c r="J8872" t="s">
        <v>7637</v>
      </c>
      <c r="K8872" t="s">
        <v>7637</v>
      </c>
      <c r="L8872" t="s">
        <v>46</v>
      </c>
      <c r="M8872" t="s">
        <v>2882</v>
      </c>
      <c r="N8872" t="s">
        <v>3135</v>
      </c>
      <c r="O8872">
        <v>110.2</v>
      </c>
      <c r="P8872">
        <v>15.5555555555556</v>
      </c>
      <c r="Q8872">
        <v>725.333333333333</v>
      </c>
      <c r="R8872">
        <v>740.888888888889</v>
      </c>
      <c r="S8872">
        <v>0</v>
      </c>
      <c r="T8872">
        <v>740.888888888889</v>
      </c>
      <c r="U8872">
        <v>418</v>
      </c>
      <c r="V8872">
        <f>SUMIF(货件明细!K:K,F8872,货件明细!AQ:AQ)</f>
        <v>0</v>
      </c>
      <c r="W8872">
        <f t="shared" si="552"/>
        <v>1</v>
      </c>
      <c r="X8872">
        <f t="shared" si="553"/>
        <v>418</v>
      </c>
      <c r="Y8872">
        <f>SUMIF(货件明细!K:K,F8872,货件明细!I:I)</f>
        <v>0</v>
      </c>
      <c r="Z8872">
        <f t="shared" si="554"/>
        <v>110.2</v>
      </c>
      <c r="AA8872">
        <f>SUMIF(货件明细!K:K,F8872,货件明细!J:J)</f>
        <v>0</v>
      </c>
      <c r="AB8872">
        <f t="shared" si="555"/>
        <v>1</v>
      </c>
    </row>
    <row r="8873" spans="1:28">
      <c r="A8873">
        <v>2026</v>
      </c>
      <c r="B8873">
        <v>1</v>
      </c>
      <c r="C8873">
        <v>5</v>
      </c>
      <c r="D8873" s="4">
        <v>46053</v>
      </c>
      <c r="E8873" t="s">
        <v>28</v>
      </c>
      <c r="F8873" t="s">
        <v>9098</v>
      </c>
      <c r="G8873" t="s">
        <v>882</v>
      </c>
      <c r="H8873" t="s">
        <v>71</v>
      </c>
      <c r="I8873" t="s">
        <v>39</v>
      </c>
      <c r="J8873" t="s">
        <v>7637</v>
      </c>
      <c r="K8873" t="s">
        <v>7637</v>
      </c>
      <c r="L8873" t="s">
        <v>46</v>
      </c>
      <c r="M8873" t="s">
        <v>2882</v>
      </c>
      <c r="N8873" t="s">
        <v>3135</v>
      </c>
      <c r="O8873">
        <v>110.2</v>
      </c>
      <c r="P8873">
        <v>23.3333333333333</v>
      </c>
      <c r="Q8873">
        <v>472.655555555556</v>
      </c>
      <c r="R8873">
        <v>495.988888888889</v>
      </c>
      <c r="S8873">
        <v>0</v>
      </c>
      <c r="T8873">
        <v>495.988888888889</v>
      </c>
      <c r="U8873">
        <v>418</v>
      </c>
      <c r="V8873">
        <f>SUMIF(货件明细!K:K,F8873,货件明细!AQ:AQ)</f>
        <v>0</v>
      </c>
      <c r="W8873">
        <f t="shared" si="552"/>
        <v>1</v>
      </c>
      <c r="X8873">
        <f t="shared" si="553"/>
        <v>418</v>
      </c>
      <c r="Y8873">
        <f>SUMIF(货件明细!K:K,F8873,货件明细!I:I)</f>
        <v>0</v>
      </c>
      <c r="Z8873">
        <f t="shared" si="554"/>
        <v>110.2</v>
      </c>
      <c r="AA8873">
        <f>SUMIF(货件明细!K:K,F8873,货件明细!J:J)</f>
        <v>0</v>
      </c>
      <c r="AB8873">
        <f t="shared" si="555"/>
        <v>1</v>
      </c>
    </row>
    <row r="8874" spans="1:28">
      <c r="A8874">
        <v>2026</v>
      </c>
      <c r="B8874">
        <v>1</v>
      </c>
      <c r="C8874">
        <v>5</v>
      </c>
      <c r="D8874" s="4">
        <v>46053</v>
      </c>
      <c r="E8874" t="s">
        <v>28</v>
      </c>
      <c r="F8874" t="s">
        <v>9099</v>
      </c>
      <c r="G8874" t="s">
        <v>1610</v>
      </c>
      <c r="H8874" t="s">
        <v>71</v>
      </c>
      <c r="I8874" t="s">
        <v>39</v>
      </c>
      <c r="J8874" t="s">
        <v>7637</v>
      </c>
      <c r="K8874" t="s">
        <v>7637</v>
      </c>
      <c r="L8874" t="s">
        <v>46</v>
      </c>
      <c r="M8874" t="s">
        <v>2882</v>
      </c>
      <c r="N8874" t="s">
        <v>3135</v>
      </c>
      <c r="O8874">
        <v>110.2</v>
      </c>
      <c r="P8874">
        <v>23.3333333333333</v>
      </c>
      <c r="Q8874">
        <v>466.752631578947</v>
      </c>
      <c r="R8874">
        <v>490.085964912281</v>
      </c>
      <c r="S8874">
        <v>0</v>
      </c>
      <c r="T8874">
        <v>490.085964912281</v>
      </c>
      <c r="U8874">
        <v>418</v>
      </c>
      <c r="V8874">
        <f>SUMIF(货件明细!K:K,F8874,货件明细!AQ:AQ)</f>
        <v>0</v>
      </c>
      <c r="W8874">
        <f t="shared" si="552"/>
        <v>1</v>
      </c>
      <c r="X8874">
        <f t="shared" si="553"/>
        <v>418</v>
      </c>
      <c r="Y8874">
        <f>SUMIF(货件明细!K:K,F8874,货件明细!I:I)</f>
        <v>0</v>
      </c>
      <c r="Z8874">
        <f t="shared" si="554"/>
        <v>110.2</v>
      </c>
      <c r="AA8874">
        <f>SUMIF(货件明细!K:K,F8874,货件明细!J:J)</f>
        <v>0</v>
      </c>
      <c r="AB8874">
        <f t="shared" si="555"/>
        <v>1</v>
      </c>
    </row>
    <row r="8875" spans="1:28">
      <c r="A8875">
        <v>2026</v>
      </c>
      <c r="B8875">
        <v>1</v>
      </c>
      <c r="C8875">
        <v>5</v>
      </c>
      <c r="D8875" s="4">
        <v>46053</v>
      </c>
      <c r="E8875" t="s">
        <v>28</v>
      </c>
      <c r="F8875" t="s">
        <v>9100</v>
      </c>
      <c r="G8875" t="s">
        <v>263</v>
      </c>
      <c r="H8875" t="s">
        <v>44</v>
      </c>
      <c r="I8875" t="s">
        <v>39</v>
      </c>
      <c r="J8875" t="s">
        <v>7637</v>
      </c>
      <c r="K8875" t="s">
        <v>7637</v>
      </c>
      <c r="L8875" t="s">
        <v>46</v>
      </c>
      <c r="M8875" t="s">
        <v>2882</v>
      </c>
      <c r="N8875" t="s">
        <v>3135</v>
      </c>
      <c r="O8875">
        <v>110.2</v>
      </c>
      <c r="P8875">
        <v>15.5555555555556</v>
      </c>
      <c r="Q8875">
        <v>691.85</v>
      </c>
      <c r="R8875">
        <v>707.405555555556</v>
      </c>
      <c r="S8875">
        <v>0</v>
      </c>
      <c r="T8875">
        <v>707.405555555556</v>
      </c>
      <c r="U8875">
        <v>418</v>
      </c>
      <c r="V8875">
        <f>SUMIF(货件明细!K:K,F8875,货件明细!AQ:AQ)</f>
        <v>0</v>
      </c>
      <c r="W8875">
        <f t="shared" si="552"/>
        <v>1</v>
      </c>
      <c r="X8875">
        <f t="shared" si="553"/>
        <v>418</v>
      </c>
      <c r="Y8875">
        <f>SUMIF(货件明细!K:K,F8875,货件明细!I:I)</f>
        <v>0</v>
      </c>
      <c r="Z8875">
        <f t="shared" si="554"/>
        <v>110.2</v>
      </c>
      <c r="AA8875">
        <f>SUMIF(货件明细!K:K,F8875,货件明细!J:J)</f>
        <v>0</v>
      </c>
      <c r="AB8875">
        <f t="shared" si="555"/>
        <v>1</v>
      </c>
    </row>
    <row r="8876" spans="1:28">
      <c r="A8876">
        <v>2026</v>
      </c>
      <c r="B8876">
        <v>1</v>
      </c>
      <c r="C8876">
        <v>5</v>
      </c>
      <c r="D8876" s="4">
        <v>46053</v>
      </c>
      <c r="E8876" t="s">
        <v>28</v>
      </c>
      <c r="F8876" t="s">
        <v>9101</v>
      </c>
      <c r="G8876" t="s">
        <v>54</v>
      </c>
      <c r="H8876" t="s">
        <v>31</v>
      </c>
      <c r="I8876" t="s">
        <v>96</v>
      </c>
      <c r="J8876" t="s">
        <v>7637</v>
      </c>
      <c r="K8876" t="s">
        <v>7637</v>
      </c>
      <c r="L8876" t="s">
        <v>46</v>
      </c>
      <c r="M8876" t="s">
        <v>2882</v>
      </c>
      <c r="N8876" t="s">
        <v>3135</v>
      </c>
      <c r="O8876">
        <v>9.95</v>
      </c>
      <c r="P8876">
        <v>15.5555555555556</v>
      </c>
      <c r="Q8876">
        <v>85.75</v>
      </c>
      <c r="R8876">
        <v>101.305555555556</v>
      </c>
      <c r="S8876">
        <v>0</v>
      </c>
      <c r="T8876">
        <v>101.305555555556</v>
      </c>
      <c r="U8876">
        <v>47</v>
      </c>
      <c r="V8876">
        <f>SUMIF(货件明细!K:K,F8876,货件明细!AQ:AQ)</f>
        <v>0</v>
      </c>
      <c r="W8876">
        <f t="shared" si="552"/>
        <v>1</v>
      </c>
      <c r="X8876">
        <f t="shared" si="553"/>
        <v>47</v>
      </c>
      <c r="Y8876">
        <f>SUMIF(货件明细!K:K,F8876,货件明细!I:I)</f>
        <v>0</v>
      </c>
      <c r="Z8876">
        <f t="shared" si="554"/>
        <v>9.95</v>
      </c>
      <c r="AA8876">
        <f>SUMIF(货件明细!K:K,F8876,货件明细!J:J)</f>
        <v>0</v>
      </c>
      <c r="AB8876">
        <f t="shared" si="555"/>
        <v>1</v>
      </c>
    </row>
    <row r="8877" spans="1:28">
      <c r="A8877">
        <v>2026</v>
      </c>
      <c r="B8877">
        <v>1</v>
      </c>
      <c r="C8877">
        <v>5</v>
      </c>
      <c r="D8877" s="4">
        <v>46053</v>
      </c>
      <c r="E8877" t="s">
        <v>28</v>
      </c>
      <c r="F8877" t="s">
        <v>9102</v>
      </c>
      <c r="G8877" t="s">
        <v>269</v>
      </c>
      <c r="H8877" t="s">
        <v>31</v>
      </c>
      <c r="I8877" t="s">
        <v>96</v>
      </c>
      <c r="J8877" t="s">
        <v>7637</v>
      </c>
      <c r="K8877" t="s">
        <v>7637</v>
      </c>
      <c r="L8877" t="s">
        <v>46</v>
      </c>
      <c r="M8877" t="s">
        <v>2882</v>
      </c>
      <c r="N8877" t="s">
        <v>3135</v>
      </c>
      <c r="O8877">
        <v>9.95</v>
      </c>
      <c r="P8877">
        <v>15.5555555555556</v>
      </c>
      <c r="Q8877">
        <v>79.75</v>
      </c>
      <c r="R8877">
        <v>95.3055555555556</v>
      </c>
      <c r="S8877">
        <v>0</v>
      </c>
      <c r="T8877">
        <v>95.3055555555556</v>
      </c>
      <c r="U8877">
        <v>47</v>
      </c>
      <c r="V8877">
        <f>SUMIF(货件明细!K:K,F8877,货件明细!AQ:AQ)</f>
        <v>0</v>
      </c>
      <c r="W8877">
        <f t="shared" si="552"/>
        <v>1</v>
      </c>
      <c r="X8877">
        <f t="shared" si="553"/>
        <v>47</v>
      </c>
      <c r="Y8877">
        <f>SUMIF(货件明细!K:K,F8877,货件明细!I:I)</f>
        <v>0</v>
      </c>
      <c r="Z8877">
        <f t="shared" si="554"/>
        <v>9.95</v>
      </c>
      <c r="AA8877">
        <f>SUMIF(货件明细!K:K,F8877,货件明细!J:J)</f>
        <v>0</v>
      </c>
      <c r="AB8877">
        <f t="shared" si="555"/>
        <v>1</v>
      </c>
    </row>
    <row r="8878" spans="1:28">
      <c r="A8878">
        <v>2026</v>
      </c>
      <c r="B8878">
        <v>1</v>
      </c>
      <c r="C8878">
        <v>5</v>
      </c>
      <c r="D8878" s="4">
        <v>46053</v>
      </c>
      <c r="E8878" t="s">
        <v>28</v>
      </c>
      <c r="F8878" t="s">
        <v>9103</v>
      </c>
      <c r="G8878" t="s">
        <v>882</v>
      </c>
      <c r="H8878" t="s">
        <v>71</v>
      </c>
      <c r="I8878" t="s">
        <v>96</v>
      </c>
      <c r="J8878" t="s">
        <v>7637</v>
      </c>
      <c r="K8878" t="s">
        <v>7637</v>
      </c>
      <c r="L8878" t="s">
        <v>46</v>
      </c>
      <c r="M8878" t="s">
        <v>2882</v>
      </c>
      <c r="N8878" t="s">
        <v>3135</v>
      </c>
      <c r="O8878">
        <v>9.95</v>
      </c>
      <c r="P8878">
        <v>14.7368421052632</v>
      </c>
      <c r="Q8878">
        <v>58.3666666666667</v>
      </c>
      <c r="R8878">
        <v>73.1035087719298</v>
      </c>
      <c r="S8878">
        <v>0</v>
      </c>
      <c r="T8878">
        <v>73.1035087719298</v>
      </c>
      <c r="U8878">
        <v>47</v>
      </c>
      <c r="V8878">
        <f>SUMIF(货件明细!K:K,F8878,货件明细!AQ:AQ)</f>
        <v>0</v>
      </c>
      <c r="W8878">
        <f t="shared" si="552"/>
        <v>1</v>
      </c>
      <c r="X8878">
        <f t="shared" si="553"/>
        <v>47</v>
      </c>
      <c r="Y8878">
        <f>SUMIF(货件明细!K:K,F8878,货件明细!I:I)</f>
        <v>0</v>
      </c>
      <c r="Z8878">
        <f t="shared" si="554"/>
        <v>9.95</v>
      </c>
      <c r="AA8878">
        <f>SUMIF(货件明细!K:K,F8878,货件明细!J:J)</f>
        <v>0</v>
      </c>
      <c r="AB8878">
        <f t="shared" si="555"/>
        <v>1</v>
      </c>
    </row>
    <row r="8879" spans="1:28">
      <c r="A8879">
        <v>2026</v>
      </c>
      <c r="B8879">
        <v>1</v>
      </c>
      <c r="C8879">
        <v>5</v>
      </c>
      <c r="D8879" s="4">
        <v>46053</v>
      </c>
      <c r="E8879" t="s">
        <v>28</v>
      </c>
      <c r="F8879" t="s">
        <v>9104</v>
      </c>
      <c r="G8879" t="s">
        <v>1610</v>
      </c>
      <c r="H8879" t="s">
        <v>71</v>
      </c>
      <c r="I8879" t="s">
        <v>96</v>
      </c>
      <c r="J8879" t="s">
        <v>7637</v>
      </c>
      <c r="K8879" t="s">
        <v>7637</v>
      </c>
      <c r="L8879" t="s">
        <v>46</v>
      </c>
      <c r="M8879" t="s">
        <v>2882</v>
      </c>
      <c r="N8879" t="s">
        <v>3135</v>
      </c>
      <c r="O8879">
        <v>9.95</v>
      </c>
      <c r="P8879">
        <v>14.7368421052632</v>
      </c>
      <c r="Q8879">
        <v>51.5</v>
      </c>
      <c r="R8879">
        <v>66.2368421052632</v>
      </c>
      <c r="S8879">
        <v>0</v>
      </c>
      <c r="T8879">
        <v>66.2368421052632</v>
      </c>
      <c r="U8879">
        <v>47</v>
      </c>
      <c r="V8879">
        <f>SUMIF(货件明细!K:K,F8879,货件明细!AQ:AQ)</f>
        <v>0</v>
      </c>
      <c r="W8879">
        <f t="shared" si="552"/>
        <v>1</v>
      </c>
      <c r="X8879">
        <f t="shared" si="553"/>
        <v>47</v>
      </c>
      <c r="Y8879">
        <f>SUMIF(货件明细!K:K,F8879,货件明细!I:I)</f>
        <v>0</v>
      </c>
      <c r="Z8879">
        <f t="shared" si="554"/>
        <v>9.95</v>
      </c>
      <c r="AA8879">
        <f>SUMIF(货件明细!K:K,F8879,货件明细!J:J)</f>
        <v>0</v>
      </c>
      <c r="AB8879">
        <f t="shared" si="555"/>
        <v>1</v>
      </c>
    </row>
    <row r="8880" spans="1:28">
      <c r="A8880">
        <v>2026</v>
      </c>
      <c r="B8880">
        <v>1</v>
      </c>
      <c r="C8880">
        <v>5</v>
      </c>
      <c r="D8880" s="4">
        <v>46053</v>
      </c>
      <c r="E8880" t="s">
        <v>28</v>
      </c>
      <c r="F8880" t="s">
        <v>9105</v>
      </c>
      <c r="G8880" t="s">
        <v>263</v>
      </c>
      <c r="H8880" t="s">
        <v>44</v>
      </c>
      <c r="I8880" t="s">
        <v>96</v>
      </c>
      <c r="J8880" t="s">
        <v>7637</v>
      </c>
      <c r="K8880" t="s">
        <v>7637</v>
      </c>
      <c r="L8880" t="s">
        <v>46</v>
      </c>
      <c r="M8880" t="s">
        <v>2882</v>
      </c>
      <c r="N8880" t="s">
        <v>3135</v>
      </c>
      <c r="O8880">
        <v>9.95</v>
      </c>
      <c r="P8880">
        <v>15.5555555555556</v>
      </c>
      <c r="Q8880">
        <v>78.25</v>
      </c>
      <c r="R8880">
        <v>93.8055555555556</v>
      </c>
      <c r="S8880">
        <v>0</v>
      </c>
      <c r="T8880">
        <v>93.8055555555556</v>
      </c>
      <c r="U8880">
        <v>47</v>
      </c>
      <c r="V8880">
        <f>SUMIF(货件明细!K:K,F8880,货件明细!AQ:AQ)</f>
        <v>0</v>
      </c>
      <c r="W8880">
        <f t="shared" si="552"/>
        <v>1</v>
      </c>
      <c r="X8880">
        <f t="shared" si="553"/>
        <v>47</v>
      </c>
      <c r="Y8880">
        <f>SUMIF(货件明细!K:K,F8880,货件明细!I:I)</f>
        <v>0</v>
      </c>
      <c r="Z8880">
        <f t="shared" si="554"/>
        <v>9.95</v>
      </c>
      <c r="AA8880">
        <f>SUMIF(货件明细!K:K,F8880,货件明细!J:J)</f>
        <v>0</v>
      </c>
      <c r="AB8880">
        <f t="shared" si="555"/>
        <v>1</v>
      </c>
    </row>
    <row r="8881" spans="1:28">
      <c r="A8881">
        <v>2026</v>
      </c>
      <c r="B8881">
        <v>1</v>
      </c>
      <c r="C8881">
        <v>5</v>
      </c>
      <c r="D8881" s="4">
        <v>46053</v>
      </c>
      <c r="E8881" t="s">
        <v>28</v>
      </c>
      <c r="F8881" t="s">
        <v>9106</v>
      </c>
      <c r="G8881" t="s">
        <v>50</v>
      </c>
      <c r="H8881" t="s">
        <v>31</v>
      </c>
      <c r="I8881" t="s">
        <v>145</v>
      </c>
      <c r="J8881" t="s">
        <v>7637</v>
      </c>
      <c r="K8881" t="s">
        <v>7637</v>
      </c>
      <c r="L8881" t="s">
        <v>46</v>
      </c>
      <c r="M8881" t="s">
        <v>2882</v>
      </c>
      <c r="N8881" t="s">
        <v>3338</v>
      </c>
      <c r="O8881">
        <v>12.35</v>
      </c>
      <c r="P8881">
        <v>14</v>
      </c>
      <c r="Q8881">
        <v>121.29</v>
      </c>
      <c r="R8881">
        <v>135.29</v>
      </c>
      <c r="S8881">
        <v>0</v>
      </c>
      <c r="T8881">
        <v>135.29</v>
      </c>
      <c r="U8881">
        <v>95</v>
      </c>
      <c r="V8881">
        <f>SUMIF(货件明细!K:K,F8881,货件明细!AQ:AQ)</f>
        <v>0</v>
      </c>
      <c r="W8881">
        <f t="shared" si="552"/>
        <v>1</v>
      </c>
      <c r="X8881">
        <f t="shared" si="553"/>
        <v>95</v>
      </c>
      <c r="Y8881">
        <f>SUMIF(货件明细!K:K,F8881,货件明细!I:I)</f>
        <v>0</v>
      </c>
      <c r="Z8881">
        <f t="shared" si="554"/>
        <v>12.35</v>
      </c>
      <c r="AA8881">
        <f>SUMIF(货件明细!K:K,F8881,货件明细!J:J)</f>
        <v>0</v>
      </c>
      <c r="AB8881">
        <f t="shared" si="555"/>
        <v>1</v>
      </c>
    </row>
    <row r="8882" spans="1:28">
      <c r="A8882">
        <v>2026</v>
      </c>
      <c r="B8882">
        <v>1</v>
      </c>
      <c r="C8882">
        <v>5</v>
      </c>
      <c r="D8882" s="4">
        <v>46053</v>
      </c>
      <c r="E8882" t="s">
        <v>28</v>
      </c>
      <c r="F8882" t="s">
        <v>9107</v>
      </c>
      <c r="G8882" t="s">
        <v>56</v>
      </c>
      <c r="H8882" t="s">
        <v>44</v>
      </c>
      <c r="I8882" t="s">
        <v>145</v>
      </c>
      <c r="J8882" t="s">
        <v>7637</v>
      </c>
      <c r="K8882" t="s">
        <v>7637</v>
      </c>
      <c r="L8882" t="s">
        <v>46</v>
      </c>
      <c r="M8882" t="s">
        <v>2882</v>
      </c>
      <c r="N8882" t="s">
        <v>3338</v>
      </c>
      <c r="O8882">
        <v>12.35</v>
      </c>
      <c r="P8882">
        <v>14</v>
      </c>
      <c r="Q8882">
        <v>105.04</v>
      </c>
      <c r="R8882">
        <v>119.04</v>
      </c>
      <c r="S8882">
        <v>0</v>
      </c>
      <c r="T8882">
        <v>119.04</v>
      </c>
      <c r="U8882">
        <v>95</v>
      </c>
      <c r="V8882">
        <f>SUMIF(货件明细!K:K,F8882,货件明细!AQ:AQ)</f>
        <v>0</v>
      </c>
      <c r="W8882">
        <f t="shared" si="552"/>
        <v>1</v>
      </c>
      <c r="X8882">
        <f t="shared" si="553"/>
        <v>95</v>
      </c>
      <c r="Y8882">
        <f>SUMIF(货件明细!K:K,F8882,货件明细!I:I)</f>
        <v>0</v>
      </c>
      <c r="Z8882">
        <f t="shared" si="554"/>
        <v>12.35</v>
      </c>
      <c r="AA8882">
        <f>SUMIF(货件明细!K:K,F8882,货件明细!J:J)</f>
        <v>0</v>
      </c>
      <c r="AB8882">
        <f t="shared" si="555"/>
        <v>1</v>
      </c>
    </row>
    <row r="8883" spans="1:28">
      <c r="A8883">
        <v>2026</v>
      </c>
      <c r="B8883">
        <v>1</v>
      </c>
      <c r="C8883">
        <v>5</v>
      </c>
      <c r="D8883" s="4">
        <v>46053</v>
      </c>
      <c r="E8883" t="s">
        <v>28</v>
      </c>
      <c r="F8883" t="s">
        <v>9108</v>
      </c>
      <c r="G8883" t="s">
        <v>374</v>
      </c>
      <c r="H8883" t="s">
        <v>71</v>
      </c>
      <c r="I8883" t="s">
        <v>145</v>
      </c>
      <c r="J8883" t="s">
        <v>7637</v>
      </c>
      <c r="K8883" t="s">
        <v>7637</v>
      </c>
      <c r="L8883" t="s">
        <v>46</v>
      </c>
      <c r="M8883" t="s">
        <v>2882</v>
      </c>
      <c r="N8883" t="s">
        <v>3338</v>
      </c>
      <c r="O8883">
        <v>12.35</v>
      </c>
      <c r="P8883">
        <v>25.4545454545455</v>
      </c>
      <c r="Q8883">
        <v>71.11</v>
      </c>
      <c r="R8883">
        <v>96.5645454545455</v>
      </c>
      <c r="S8883">
        <v>0</v>
      </c>
      <c r="T8883">
        <v>96.5645454545455</v>
      </c>
      <c r="U8883">
        <v>95</v>
      </c>
      <c r="V8883">
        <f>SUMIF(货件明细!K:K,F8883,货件明细!AQ:AQ)</f>
        <v>0</v>
      </c>
      <c r="W8883">
        <f t="shared" si="552"/>
        <v>1</v>
      </c>
      <c r="X8883">
        <f t="shared" si="553"/>
        <v>95</v>
      </c>
      <c r="Y8883">
        <f>SUMIF(货件明细!K:K,F8883,货件明细!I:I)</f>
        <v>0</v>
      </c>
      <c r="Z8883">
        <f t="shared" si="554"/>
        <v>12.35</v>
      </c>
      <c r="AA8883">
        <f>SUMIF(货件明细!K:K,F8883,货件明细!J:J)</f>
        <v>0</v>
      </c>
      <c r="AB8883">
        <f t="shared" si="555"/>
        <v>1</v>
      </c>
    </row>
    <row r="8884" spans="1:28">
      <c r="A8884">
        <v>2026</v>
      </c>
      <c r="B8884">
        <v>1</v>
      </c>
      <c r="C8884">
        <v>5</v>
      </c>
      <c r="D8884" s="4">
        <v>46053</v>
      </c>
      <c r="E8884" t="s">
        <v>28</v>
      </c>
      <c r="F8884" t="s">
        <v>9109</v>
      </c>
      <c r="G8884" t="s">
        <v>1610</v>
      </c>
      <c r="H8884" t="s">
        <v>71</v>
      </c>
      <c r="I8884" t="s">
        <v>145</v>
      </c>
      <c r="J8884" t="s">
        <v>7637</v>
      </c>
      <c r="K8884" t="s">
        <v>7637</v>
      </c>
      <c r="L8884" t="s">
        <v>46</v>
      </c>
      <c r="M8884" t="s">
        <v>2882</v>
      </c>
      <c r="N8884" t="s">
        <v>3135</v>
      </c>
      <c r="O8884">
        <v>12.35</v>
      </c>
      <c r="P8884">
        <v>25.4545454545455</v>
      </c>
      <c r="Q8884">
        <v>66.6789473684211</v>
      </c>
      <c r="R8884">
        <v>92.1334928229665</v>
      </c>
      <c r="S8884">
        <v>0</v>
      </c>
      <c r="T8884">
        <v>92.1334928229665</v>
      </c>
      <c r="U8884">
        <v>95</v>
      </c>
      <c r="V8884">
        <f>SUMIF(货件明细!K:K,F8884,货件明细!AQ:AQ)</f>
        <v>0</v>
      </c>
      <c r="W8884">
        <f t="shared" si="552"/>
        <v>1</v>
      </c>
      <c r="X8884">
        <f t="shared" si="553"/>
        <v>95</v>
      </c>
      <c r="Y8884">
        <f>SUMIF(货件明细!K:K,F8884,货件明细!I:I)</f>
        <v>0</v>
      </c>
      <c r="Z8884">
        <f t="shared" si="554"/>
        <v>12.35</v>
      </c>
      <c r="AA8884">
        <f>SUMIF(货件明细!K:K,F8884,货件明细!J:J)</f>
        <v>0</v>
      </c>
      <c r="AB8884">
        <f t="shared" si="555"/>
        <v>1</v>
      </c>
    </row>
    <row r="8885" spans="1:28">
      <c r="A8885">
        <v>2026</v>
      </c>
      <c r="B8885">
        <v>1</v>
      </c>
      <c r="C8885">
        <v>5</v>
      </c>
      <c r="D8885" s="4">
        <v>46053</v>
      </c>
      <c r="E8885" t="s">
        <v>28</v>
      </c>
      <c r="F8885" t="s">
        <v>9110</v>
      </c>
      <c r="G8885" t="s">
        <v>68</v>
      </c>
      <c r="H8885" t="s">
        <v>31</v>
      </c>
      <c r="I8885" t="s">
        <v>145</v>
      </c>
      <c r="J8885" t="s">
        <v>7637</v>
      </c>
      <c r="K8885" t="s">
        <v>7637</v>
      </c>
      <c r="L8885" t="s">
        <v>46</v>
      </c>
      <c r="M8885" t="s">
        <v>2882</v>
      </c>
      <c r="N8885" t="s">
        <v>3338</v>
      </c>
      <c r="O8885">
        <v>12.35</v>
      </c>
      <c r="P8885">
        <v>14</v>
      </c>
      <c r="Q8885">
        <v>132.21</v>
      </c>
      <c r="R8885">
        <v>146.21</v>
      </c>
      <c r="S8885">
        <v>0</v>
      </c>
      <c r="T8885">
        <v>146.21</v>
      </c>
      <c r="U8885">
        <v>95</v>
      </c>
      <c r="V8885">
        <f>SUMIF(货件明细!K:K,F8885,货件明细!AQ:AQ)</f>
        <v>0</v>
      </c>
      <c r="W8885">
        <f t="shared" si="552"/>
        <v>1</v>
      </c>
      <c r="X8885">
        <f t="shared" si="553"/>
        <v>95</v>
      </c>
      <c r="Y8885">
        <f>SUMIF(货件明细!K:K,F8885,货件明细!I:I)</f>
        <v>0</v>
      </c>
      <c r="Z8885">
        <f t="shared" si="554"/>
        <v>12.35</v>
      </c>
      <c r="AA8885">
        <f>SUMIF(货件明细!K:K,F8885,货件明细!J:J)</f>
        <v>0</v>
      </c>
      <c r="AB8885">
        <f t="shared" si="555"/>
        <v>1</v>
      </c>
    </row>
    <row r="8886" spans="1:28">
      <c r="A8886">
        <v>2026</v>
      </c>
      <c r="B8886">
        <v>1</v>
      </c>
      <c r="C8886">
        <v>5</v>
      </c>
      <c r="D8886" s="4">
        <v>46053</v>
      </c>
      <c r="E8886" t="s">
        <v>28</v>
      </c>
      <c r="F8886" t="s">
        <v>9111</v>
      </c>
      <c r="G8886" t="s">
        <v>54</v>
      </c>
      <c r="H8886" t="s">
        <v>31</v>
      </c>
      <c r="I8886" t="s">
        <v>57</v>
      </c>
      <c r="J8886" t="s">
        <v>7637</v>
      </c>
      <c r="K8886" t="s">
        <v>7637</v>
      </c>
      <c r="L8886" t="s">
        <v>46</v>
      </c>
      <c r="M8886" t="s">
        <v>2882</v>
      </c>
      <c r="N8886" t="s">
        <v>3135</v>
      </c>
      <c r="O8886">
        <v>61.2</v>
      </c>
      <c r="P8886">
        <v>14</v>
      </c>
      <c r="Q8886">
        <v>325.864285714286</v>
      </c>
      <c r="R8886">
        <v>339.864285714286</v>
      </c>
      <c r="S8886">
        <v>0</v>
      </c>
      <c r="T8886">
        <v>339.864285714286</v>
      </c>
      <c r="U8886">
        <v>534</v>
      </c>
      <c r="V8886">
        <f>SUMIF(货件明细!K:K,F8886,货件明细!AQ:AQ)</f>
        <v>0</v>
      </c>
      <c r="W8886">
        <f t="shared" si="552"/>
        <v>1</v>
      </c>
      <c r="X8886">
        <f t="shared" si="553"/>
        <v>534</v>
      </c>
      <c r="Y8886">
        <f>SUMIF(货件明细!K:K,F8886,货件明细!I:I)</f>
        <v>0</v>
      </c>
      <c r="Z8886">
        <f t="shared" si="554"/>
        <v>61.2</v>
      </c>
      <c r="AA8886">
        <f>SUMIF(货件明细!K:K,F8886,货件明细!J:J)</f>
        <v>0</v>
      </c>
      <c r="AB8886">
        <f t="shared" si="555"/>
        <v>1</v>
      </c>
    </row>
    <row r="8887" spans="1:28">
      <c r="A8887">
        <v>2026</v>
      </c>
      <c r="B8887">
        <v>1</v>
      </c>
      <c r="C8887">
        <v>5</v>
      </c>
      <c r="D8887" s="4">
        <v>46053</v>
      </c>
      <c r="E8887" t="s">
        <v>28</v>
      </c>
      <c r="F8887" t="s">
        <v>9112</v>
      </c>
      <c r="G8887" t="s">
        <v>269</v>
      </c>
      <c r="H8887" t="s">
        <v>31</v>
      </c>
      <c r="I8887" t="s">
        <v>57</v>
      </c>
      <c r="J8887" t="s">
        <v>7637</v>
      </c>
      <c r="K8887" t="s">
        <v>7637</v>
      </c>
      <c r="L8887" t="s">
        <v>46</v>
      </c>
      <c r="M8887" t="s">
        <v>2882</v>
      </c>
      <c r="N8887" t="s">
        <v>3135</v>
      </c>
      <c r="O8887">
        <v>61.2</v>
      </c>
      <c r="P8887">
        <v>14</v>
      </c>
      <c r="Q8887">
        <v>310.857142857143</v>
      </c>
      <c r="R8887">
        <v>324.857142857143</v>
      </c>
      <c r="S8887">
        <v>0</v>
      </c>
      <c r="T8887">
        <v>324.857142857143</v>
      </c>
      <c r="U8887">
        <v>534</v>
      </c>
      <c r="V8887">
        <f>SUMIF(货件明细!K:K,F8887,货件明细!AQ:AQ)</f>
        <v>0</v>
      </c>
      <c r="W8887">
        <f t="shared" si="552"/>
        <v>1</v>
      </c>
      <c r="X8887">
        <f t="shared" si="553"/>
        <v>534</v>
      </c>
      <c r="Y8887">
        <f>SUMIF(货件明细!K:K,F8887,货件明细!I:I)</f>
        <v>0</v>
      </c>
      <c r="Z8887">
        <f t="shared" si="554"/>
        <v>61.2</v>
      </c>
      <c r="AA8887">
        <f>SUMIF(货件明细!K:K,F8887,货件明细!J:J)</f>
        <v>0</v>
      </c>
      <c r="AB8887">
        <f t="shared" si="555"/>
        <v>1</v>
      </c>
    </row>
    <row r="8888" spans="1:28">
      <c r="A8888">
        <v>2026</v>
      </c>
      <c r="B8888">
        <v>1</v>
      </c>
      <c r="C8888">
        <v>5</v>
      </c>
      <c r="D8888" s="4">
        <v>46053</v>
      </c>
      <c r="E8888" t="s">
        <v>28</v>
      </c>
      <c r="F8888" t="s">
        <v>9113</v>
      </c>
      <c r="G8888" t="s">
        <v>882</v>
      </c>
      <c r="H8888" t="s">
        <v>71</v>
      </c>
      <c r="I8888" t="s">
        <v>57</v>
      </c>
      <c r="J8888" t="s">
        <v>7637</v>
      </c>
      <c r="K8888" t="s">
        <v>7637</v>
      </c>
      <c r="L8888" t="s">
        <v>46</v>
      </c>
      <c r="M8888" t="s">
        <v>2882</v>
      </c>
      <c r="N8888" t="s">
        <v>3135</v>
      </c>
      <c r="O8888">
        <v>61.2</v>
      </c>
      <c r="P8888">
        <v>25.4545454545455</v>
      </c>
      <c r="Q8888">
        <v>202.566666666667</v>
      </c>
      <c r="R8888">
        <v>228.021212121212</v>
      </c>
      <c r="S8888">
        <v>0</v>
      </c>
      <c r="T8888">
        <v>228.021212121212</v>
      </c>
      <c r="U8888">
        <v>534</v>
      </c>
      <c r="V8888">
        <f>SUMIF(货件明细!K:K,F8888,货件明细!AQ:AQ)</f>
        <v>0</v>
      </c>
      <c r="W8888">
        <f t="shared" si="552"/>
        <v>1</v>
      </c>
      <c r="X8888">
        <f t="shared" si="553"/>
        <v>534</v>
      </c>
      <c r="Y8888">
        <f>SUMIF(货件明细!K:K,F8888,货件明细!I:I)</f>
        <v>0</v>
      </c>
      <c r="Z8888">
        <f t="shared" si="554"/>
        <v>61.2</v>
      </c>
      <c r="AA8888">
        <f>SUMIF(货件明细!K:K,F8888,货件明细!J:J)</f>
        <v>0</v>
      </c>
      <c r="AB8888">
        <f t="shared" si="555"/>
        <v>1</v>
      </c>
    </row>
    <row r="8889" spans="1:28">
      <c r="A8889">
        <v>2026</v>
      </c>
      <c r="B8889">
        <v>1</v>
      </c>
      <c r="C8889">
        <v>5</v>
      </c>
      <c r="D8889" s="4">
        <v>46053</v>
      </c>
      <c r="E8889" t="s">
        <v>28</v>
      </c>
      <c r="F8889" t="s">
        <v>9114</v>
      </c>
      <c r="G8889" t="s">
        <v>1610</v>
      </c>
      <c r="H8889" t="s">
        <v>71</v>
      </c>
      <c r="I8889" t="s">
        <v>57</v>
      </c>
      <c r="J8889" t="s">
        <v>7637</v>
      </c>
      <c r="K8889" t="s">
        <v>7637</v>
      </c>
      <c r="L8889" t="s">
        <v>46</v>
      </c>
      <c r="M8889" t="s">
        <v>2882</v>
      </c>
      <c r="N8889" t="s">
        <v>3135</v>
      </c>
      <c r="O8889">
        <v>61.2</v>
      </c>
      <c r="P8889">
        <v>25.4545454545455</v>
      </c>
      <c r="Q8889">
        <v>200.036842105263</v>
      </c>
      <c r="R8889">
        <v>225.491387559809</v>
      </c>
      <c r="S8889">
        <v>0</v>
      </c>
      <c r="T8889">
        <v>225.491387559809</v>
      </c>
      <c r="U8889">
        <v>534</v>
      </c>
      <c r="V8889">
        <f>SUMIF(货件明细!K:K,F8889,货件明细!AQ:AQ)</f>
        <v>0</v>
      </c>
      <c r="W8889">
        <f t="shared" si="552"/>
        <v>1</v>
      </c>
      <c r="X8889">
        <f t="shared" si="553"/>
        <v>534</v>
      </c>
      <c r="Y8889">
        <f>SUMIF(货件明细!K:K,F8889,货件明细!I:I)</f>
        <v>0</v>
      </c>
      <c r="Z8889">
        <f t="shared" si="554"/>
        <v>61.2</v>
      </c>
      <c r="AA8889">
        <f>SUMIF(货件明细!K:K,F8889,货件明细!J:J)</f>
        <v>0</v>
      </c>
      <c r="AB8889">
        <f t="shared" si="555"/>
        <v>1</v>
      </c>
    </row>
    <row r="8890" spans="1:28">
      <c r="A8890">
        <v>2026</v>
      </c>
      <c r="B8890">
        <v>1</v>
      </c>
      <c r="C8890">
        <v>5</v>
      </c>
      <c r="D8890" s="4">
        <v>46053</v>
      </c>
      <c r="E8890" t="s">
        <v>28</v>
      </c>
      <c r="F8890" t="s">
        <v>9115</v>
      </c>
      <c r="G8890" t="s">
        <v>263</v>
      </c>
      <c r="H8890" t="s">
        <v>44</v>
      </c>
      <c r="I8890" t="s">
        <v>57</v>
      </c>
      <c r="J8890" t="s">
        <v>7637</v>
      </c>
      <c r="K8890" t="s">
        <v>7637</v>
      </c>
      <c r="L8890" t="s">
        <v>46</v>
      </c>
      <c r="M8890" t="s">
        <v>2882</v>
      </c>
      <c r="N8890" t="s">
        <v>3135</v>
      </c>
      <c r="O8890">
        <v>61.2</v>
      </c>
      <c r="P8890">
        <v>14</v>
      </c>
      <c r="Q8890">
        <v>296.507142857143</v>
      </c>
      <c r="R8890">
        <v>310.507142857143</v>
      </c>
      <c r="S8890">
        <v>0</v>
      </c>
      <c r="T8890">
        <v>310.507142857143</v>
      </c>
      <c r="U8890">
        <v>534</v>
      </c>
      <c r="V8890">
        <f>SUMIF(货件明细!K:K,F8890,货件明细!AQ:AQ)</f>
        <v>0</v>
      </c>
      <c r="W8890">
        <f t="shared" si="552"/>
        <v>1</v>
      </c>
      <c r="X8890">
        <f t="shared" si="553"/>
        <v>534</v>
      </c>
      <c r="Y8890">
        <f>SUMIF(货件明细!K:K,F8890,货件明细!I:I)</f>
        <v>0</v>
      </c>
      <c r="Z8890">
        <f t="shared" si="554"/>
        <v>61.2</v>
      </c>
      <c r="AA8890">
        <f>SUMIF(货件明细!K:K,F8890,货件明细!J:J)</f>
        <v>0</v>
      </c>
      <c r="AB8890">
        <f t="shared" si="555"/>
        <v>1</v>
      </c>
    </row>
    <row r="8891" spans="1:28">
      <c r="A8891">
        <v>2026</v>
      </c>
      <c r="B8891">
        <v>1</v>
      </c>
      <c r="C8891">
        <v>5</v>
      </c>
      <c r="D8891" s="4">
        <v>46053</v>
      </c>
      <c r="E8891" t="s">
        <v>28</v>
      </c>
      <c r="F8891" t="s">
        <v>9116</v>
      </c>
      <c r="G8891" t="s">
        <v>54</v>
      </c>
      <c r="H8891" t="s">
        <v>31</v>
      </c>
      <c r="I8891" t="s">
        <v>129</v>
      </c>
      <c r="J8891" t="s">
        <v>7637</v>
      </c>
      <c r="K8891" t="s">
        <v>7637</v>
      </c>
      <c r="L8891" t="s">
        <v>46</v>
      </c>
      <c r="M8891" t="s">
        <v>2882</v>
      </c>
      <c r="N8891" t="s">
        <v>3135</v>
      </c>
      <c r="O8891">
        <v>11.25</v>
      </c>
      <c r="P8891">
        <v>15.5555555555556</v>
      </c>
      <c r="Q8891">
        <v>102.9</v>
      </c>
      <c r="R8891">
        <v>118.455555555556</v>
      </c>
      <c r="S8891">
        <v>0</v>
      </c>
      <c r="T8891">
        <v>118.455555555556</v>
      </c>
      <c r="U8891">
        <v>107</v>
      </c>
      <c r="V8891">
        <f>SUMIF(货件明细!K:K,F8891,货件明细!AQ:AQ)</f>
        <v>0</v>
      </c>
      <c r="W8891">
        <f t="shared" si="552"/>
        <v>1</v>
      </c>
      <c r="X8891">
        <f t="shared" si="553"/>
        <v>107</v>
      </c>
      <c r="Y8891">
        <f>SUMIF(货件明细!K:K,F8891,货件明细!I:I)</f>
        <v>0</v>
      </c>
      <c r="Z8891">
        <f t="shared" si="554"/>
        <v>11.25</v>
      </c>
      <c r="AA8891">
        <f>SUMIF(货件明细!K:K,F8891,货件明细!J:J)</f>
        <v>0</v>
      </c>
      <c r="AB8891">
        <f t="shared" si="555"/>
        <v>1</v>
      </c>
    </row>
    <row r="8892" spans="1:28">
      <c r="A8892">
        <v>2026</v>
      </c>
      <c r="B8892">
        <v>1</v>
      </c>
      <c r="C8892">
        <v>5</v>
      </c>
      <c r="D8892" s="4">
        <v>46053</v>
      </c>
      <c r="E8892" t="s">
        <v>28</v>
      </c>
      <c r="F8892" t="s">
        <v>9117</v>
      </c>
      <c r="G8892" t="s">
        <v>269</v>
      </c>
      <c r="H8892" t="s">
        <v>31</v>
      </c>
      <c r="I8892" t="s">
        <v>129</v>
      </c>
      <c r="J8892" t="s">
        <v>7637</v>
      </c>
      <c r="K8892" t="s">
        <v>7637</v>
      </c>
      <c r="L8892" t="s">
        <v>46</v>
      </c>
      <c r="M8892" t="s">
        <v>2882</v>
      </c>
      <c r="N8892" t="s">
        <v>3135</v>
      </c>
      <c r="O8892">
        <v>11.25</v>
      </c>
      <c r="P8892">
        <v>15.5555555555556</v>
      </c>
      <c r="Q8892">
        <v>79.75</v>
      </c>
      <c r="R8892">
        <v>95.3055555555556</v>
      </c>
      <c r="S8892">
        <v>0</v>
      </c>
      <c r="T8892">
        <v>95.3055555555556</v>
      </c>
      <c r="U8892">
        <v>107</v>
      </c>
      <c r="V8892">
        <f>SUMIF(货件明细!K:K,F8892,货件明细!AQ:AQ)</f>
        <v>0</v>
      </c>
      <c r="W8892">
        <f t="shared" si="552"/>
        <v>1</v>
      </c>
      <c r="X8892">
        <f t="shared" si="553"/>
        <v>107</v>
      </c>
      <c r="Y8892">
        <f>SUMIF(货件明细!K:K,F8892,货件明细!I:I)</f>
        <v>0</v>
      </c>
      <c r="Z8892">
        <f t="shared" si="554"/>
        <v>11.25</v>
      </c>
      <c r="AA8892">
        <f>SUMIF(货件明细!K:K,F8892,货件明细!J:J)</f>
        <v>0</v>
      </c>
      <c r="AB8892">
        <f t="shared" si="555"/>
        <v>1</v>
      </c>
    </row>
    <row r="8893" spans="1:28">
      <c r="A8893">
        <v>2026</v>
      </c>
      <c r="B8893">
        <v>1</v>
      </c>
      <c r="C8893">
        <v>5</v>
      </c>
      <c r="D8893" s="4">
        <v>46053</v>
      </c>
      <c r="E8893" t="s">
        <v>28</v>
      </c>
      <c r="F8893" t="s">
        <v>9118</v>
      </c>
      <c r="G8893" t="s">
        <v>882</v>
      </c>
      <c r="H8893" t="s">
        <v>71</v>
      </c>
      <c r="I8893" t="s">
        <v>129</v>
      </c>
      <c r="J8893" t="s">
        <v>7637</v>
      </c>
      <c r="K8893" t="s">
        <v>7637</v>
      </c>
      <c r="L8893" t="s">
        <v>46</v>
      </c>
      <c r="M8893" t="s">
        <v>2882</v>
      </c>
      <c r="N8893" t="s">
        <v>3135</v>
      </c>
      <c r="O8893">
        <v>11.25</v>
      </c>
      <c r="P8893">
        <v>14.7368421052632</v>
      </c>
      <c r="Q8893">
        <v>58.3666666666667</v>
      </c>
      <c r="R8893">
        <v>73.1035087719298</v>
      </c>
      <c r="S8893">
        <v>0</v>
      </c>
      <c r="T8893">
        <v>73.1035087719298</v>
      </c>
      <c r="U8893">
        <v>107</v>
      </c>
      <c r="V8893">
        <f>SUMIF(货件明细!K:K,F8893,货件明细!AQ:AQ)</f>
        <v>0</v>
      </c>
      <c r="W8893">
        <f t="shared" si="552"/>
        <v>1</v>
      </c>
      <c r="X8893">
        <f t="shared" si="553"/>
        <v>107</v>
      </c>
      <c r="Y8893">
        <f>SUMIF(货件明细!K:K,F8893,货件明细!I:I)</f>
        <v>0</v>
      </c>
      <c r="Z8893">
        <f t="shared" si="554"/>
        <v>11.25</v>
      </c>
      <c r="AA8893">
        <f>SUMIF(货件明细!K:K,F8893,货件明细!J:J)</f>
        <v>0</v>
      </c>
      <c r="AB8893">
        <f t="shared" si="555"/>
        <v>1</v>
      </c>
    </row>
    <row r="8894" spans="1:28">
      <c r="A8894">
        <v>2026</v>
      </c>
      <c r="B8894">
        <v>1</v>
      </c>
      <c r="C8894">
        <v>5</v>
      </c>
      <c r="D8894" s="4">
        <v>46053</v>
      </c>
      <c r="E8894" t="s">
        <v>28</v>
      </c>
      <c r="F8894" t="s">
        <v>9119</v>
      </c>
      <c r="G8894" t="s">
        <v>1610</v>
      </c>
      <c r="H8894" t="s">
        <v>71</v>
      </c>
      <c r="I8894" t="s">
        <v>129</v>
      </c>
      <c r="J8894" t="s">
        <v>7637</v>
      </c>
      <c r="K8894" t="s">
        <v>7637</v>
      </c>
      <c r="L8894" t="s">
        <v>46</v>
      </c>
      <c r="M8894" t="s">
        <v>2882</v>
      </c>
      <c r="N8894" t="s">
        <v>3135</v>
      </c>
      <c r="O8894">
        <v>11.25</v>
      </c>
      <c r="P8894">
        <v>14.7368421052632</v>
      </c>
      <c r="Q8894">
        <v>61.8</v>
      </c>
      <c r="R8894">
        <v>76.5368421052632</v>
      </c>
      <c r="S8894">
        <v>0</v>
      </c>
      <c r="T8894">
        <v>76.5368421052632</v>
      </c>
      <c r="U8894">
        <v>107</v>
      </c>
      <c r="V8894">
        <f>SUMIF(货件明细!K:K,F8894,货件明细!AQ:AQ)</f>
        <v>0</v>
      </c>
      <c r="W8894">
        <f t="shared" si="552"/>
        <v>1</v>
      </c>
      <c r="X8894">
        <f t="shared" si="553"/>
        <v>107</v>
      </c>
      <c r="Y8894">
        <f>SUMIF(货件明细!K:K,F8894,货件明细!I:I)</f>
        <v>0</v>
      </c>
      <c r="Z8894">
        <f t="shared" si="554"/>
        <v>11.25</v>
      </c>
      <c r="AA8894">
        <f>SUMIF(货件明细!K:K,F8894,货件明细!J:J)</f>
        <v>0</v>
      </c>
      <c r="AB8894">
        <f t="shared" si="555"/>
        <v>1</v>
      </c>
    </row>
    <row r="8895" spans="1:28">
      <c r="A8895">
        <v>2026</v>
      </c>
      <c r="B8895">
        <v>1</v>
      </c>
      <c r="C8895">
        <v>5</v>
      </c>
      <c r="D8895" s="4">
        <v>46053</v>
      </c>
      <c r="E8895" t="s">
        <v>28</v>
      </c>
      <c r="F8895" t="s">
        <v>9120</v>
      </c>
      <c r="G8895" t="s">
        <v>263</v>
      </c>
      <c r="H8895" t="s">
        <v>44</v>
      </c>
      <c r="I8895" t="s">
        <v>129</v>
      </c>
      <c r="J8895" t="s">
        <v>7637</v>
      </c>
      <c r="K8895" t="s">
        <v>7637</v>
      </c>
      <c r="L8895" t="s">
        <v>46</v>
      </c>
      <c r="M8895" t="s">
        <v>2882</v>
      </c>
      <c r="N8895" t="s">
        <v>3135</v>
      </c>
      <c r="O8895">
        <v>11.25</v>
      </c>
      <c r="P8895">
        <v>15.5555555555556</v>
      </c>
      <c r="Q8895">
        <v>93.9</v>
      </c>
      <c r="R8895">
        <v>109.455555555556</v>
      </c>
      <c r="S8895">
        <v>0</v>
      </c>
      <c r="T8895">
        <v>109.455555555556</v>
      </c>
      <c r="U8895">
        <v>107</v>
      </c>
      <c r="V8895">
        <f>SUMIF(货件明细!K:K,F8895,货件明细!AQ:AQ)</f>
        <v>0</v>
      </c>
      <c r="W8895">
        <f t="shared" ref="W8895:W8958" si="556">IF(V8895=U8895,0,1)</f>
        <v>1</v>
      </c>
      <c r="X8895">
        <f t="shared" ref="X8895:X8958" si="557">U8895</f>
        <v>107</v>
      </c>
      <c r="Y8895">
        <f>SUMIF(货件明细!K:K,F8895,货件明细!I:I)</f>
        <v>0</v>
      </c>
      <c r="Z8895">
        <f t="shared" ref="Z8895:Z8958" si="558">O8895-Y8895</f>
        <v>11.25</v>
      </c>
      <c r="AA8895">
        <f>SUMIF(货件明细!K:K,F8895,货件明细!J:J)</f>
        <v>0</v>
      </c>
      <c r="AB8895">
        <f t="shared" ref="AB8895:AB8958" si="559">IF(T8895=AA8895,0,1)</f>
        <v>1</v>
      </c>
    </row>
    <row r="8896" spans="1:28">
      <c r="A8896">
        <v>2026</v>
      </c>
      <c r="B8896">
        <v>1</v>
      </c>
      <c r="C8896">
        <v>5</v>
      </c>
      <c r="D8896" s="4">
        <v>46053</v>
      </c>
      <c r="E8896" t="s">
        <v>28</v>
      </c>
      <c r="F8896" t="s">
        <v>9121</v>
      </c>
      <c r="G8896" t="s">
        <v>54</v>
      </c>
      <c r="H8896" t="s">
        <v>31</v>
      </c>
      <c r="I8896" t="s">
        <v>80</v>
      </c>
      <c r="J8896" t="s">
        <v>7637</v>
      </c>
      <c r="K8896" t="s">
        <v>7637</v>
      </c>
      <c r="L8896" t="s">
        <v>46</v>
      </c>
      <c r="M8896" t="s">
        <v>2882</v>
      </c>
      <c r="N8896" t="s">
        <v>3135</v>
      </c>
      <c r="O8896">
        <v>11.75</v>
      </c>
      <c r="P8896">
        <v>15.5555555555556</v>
      </c>
      <c r="Q8896">
        <v>102.9</v>
      </c>
      <c r="R8896">
        <v>118.455555555556</v>
      </c>
      <c r="S8896">
        <v>0</v>
      </c>
      <c r="T8896">
        <v>118.455555555556</v>
      </c>
      <c r="U8896">
        <v>91</v>
      </c>
      <c r="V8896">
        <f>SUMIF(货件明细!K:K,F8896,货件明细!AQ:AQ)</f>
        <v>0</v>
      </c>
      <c r="W8896">
        <f t="shared" si="556"/>
        <v>1</v>
      </c>
      <c r="X8896">
        <f t="shared" si="557"/>
        <v>91</v>
      </c>
      <c r="Y8896">
        <f>SUMIF(货件明细!K:K,F8896,货件明细!I:I)</f>
        <v>0</v>
      </c>
      <c r="Z8896">
        <f t="shared" si="558"/>
        <v>11.75</v>
      </c>
      <c r="AA8896">
        <f>SUMIF(货件明细!K:K,F8896,货件明细!J:J)</f>
        <v>0</v>
      </c>
      <c r="AB8896">
        <f t="shared" si="559"/>
        <v>1</v>
      </c>
    </row>
    <row r="8897" spans="1:28">
      <c r="A8897">
        <v>2026</v>
      </c>
      <c r="B8897">
        <v>1</v>
      </c>
      <c r="C8897">
        <v>5</v>
      </c>
      <c r="D8897" s="4">
        <v>46053</v>
      </c>
      <c r="E8897" t="s">
        <v>28</v>
      </c>
      <c r="F8897" t="s">
        <v>9122</v>
      </c>
      <c r="G8897" t="s">
        <v>269</v>
      </c>
      <c r="H8897" t="s">
        <v>31</v>
      </c>
      <c r="I8897" t="s">
        <v>80</v>
      </c>
      <c r="J8897" t="s">
        <v>7637</v>
      </c>
      <c r="K8897" t="s">
        <v>7637</v>
      </c>
      <c r="L8897" t="s">
        <v>46</v>
      </c>
      <c r="M8897" t="s">
        <v>2882</v>
      </c>
      <c r="N8897" t="s">
        <v>3135</v>
      </c>
      <c r="O8897">
        <v>11.75</v>
      </c>
      <c r="P8897">
        <v>15.5555555555556</v>
      </c>
      <c r="Q8897">
        <v>79.75</v>
      </c>
      <c r="R8897">
        <v>95.3055555555556</v>
      </c>
      <c r="S8897">
        <v>0</v>
      </c>
      <c r="T8897">
        <v>95.3055555555556</v>
      </c>
      <c r="U8897">
        <v>91</v>
      </c>
      <c r="V8897">
        <f>SUMIF(货件明细!K:K,F8897,货件明细!AQ:AQ)</f>
        <v>0</v>
      </c>
      <c r="W8897">
        <f t="shared" si="556"/>
        <v>1</v>
      </c>
      <c r="X8897">
        <f t="shared" si="557"/>
        <v>91</v>
      </c>
      <c r="Y8897">
        <f>SUMIF(货件明细!K:K,F8897,货件明细!I:I)</f>
        <v>0</v>
      </c>
      <c r="Z8897">
        <f t="shared" si="558"/>
        <v>11.75</v>
      </c>
      <c r="AA8897">
        <f>SUMIF(货件明细!K:K,F8897,货件明细!J:J)</f>
        <v>0</v>
      </c>
      <c r="AB8897">
        <f t="shared" si="559"/>
        <v>1</v>
      </c>
    </row>
    <row r="8898" spans="1:28">
      <c r="A8898">
        <v>2026</v>
      </c>
      <c r="B8898">
        <v>1</v>
      </c>
      <c r="C8898">
        <v>5</v>
      </c>
      <c r="D8898" s="4">
        <v>46053</v>
      </c>
      <c r="E8898" t="s">
        <v>28</v>
      </c>
      <c r="F8898" t="s">
        <v>9123</v>
      </c>
      <c r="G8898" t="s">
        <v>882</v>
      </c>
      <c r="H8898" t="s">
        <v>71</v>
      </c>
      <c r="I8898" t="s">
        <v>80</v>
      </c>
      <c r="J8898" t="s">
        <v>7637</v>
      </c>
      <c r="K8898" t="s">
        <v>7637</v>
      </c>
      <c r="L8898" t="s">
        <v>46</v>
      </c>
      <c r="M8898" t="s">
        <v>2882</v>
      </c>
      <c r="N8898" t="s">
        <v>3135</v>
      </c>
      <c r="O8898">
        <v>11.75</v>
      </c>
      <c r="P8898">
        <v>14.7368421052632</v>
      </c>
      <c r="Q8898">
        <v>58.3666666666667</v>
      </c>
      <c r="R8898">
        <v>73.1035087719298</v>
      </c>
      <c r="S8898">
        <v>0</v>
      </c>
      <c r="T8898">
        <v>73.1035087719298</v>
      </c>
      <c r="U8898">
        <v>91</v>
      </c>
      <c r="V8898">
        <f>SUMIF(货件明细!K:K,F8898,货件明细!AQ:AQ)</f>
        <v>0</v>
      </c>
      <c r="W8898">
        <f t="shared" si="556"/>
        <v>1</v>
      </c>
      <c r="X8898">
        <f t="shared" si="557"/>
        <v>91</v>
      </c>
      <c r="Y8898">
        <f>SUMIF(货件明细!K:K,F8898,货件明细!I:I)</f>
        <v>0</v>
      </c>
      <c r="Z8898">
        <f t="shared" si="558"/>
        <v>11.75</v>
      </c>
      <c r="AA8898">
        <f>SUMIF(货件明细!K:K,F8898,货件明细!J:J)</f>
        <v>0</v>
      </c>
      <c r="AB8898">
        <f t="shared" si="559"/>
        <v>1</v>
      </c>
    </row>
    <row r="8899" spans="1:28">
      <c r="A8899">
        <v>2026</v>
      </c>
      <c r="B8899">
        <v>1</v>
      </c>
      <c r="C8899">
        <v>5</v>
      </c>
      <c r="D8899" s="4">
        <v>46053</v>
      </c>
      <c r="E8899" t="s">
        <v>28</v>
      </c>
      <c r="F8899" t="s">
        <v>9124</v>
      </c>
      <c r="G8899" t="s">
        <v>1610</v>
      </c>
      <c r="H8899" t="s">
        <v>71</v>
      </c>
      <c r="I8899" t="s">
        <v>80</v>
      </c>
      <c r="J8899" t="s">
        <v>7637</v>
      </c>
      <c r="K8899" t="s">
        <v>7637</v>
      </c>
      <c r="L8899" t="s">
        <v>46</v>
      </c>
      <c r="M8899" t="s">
        <v>2882</v>
      </c>
      <c r="N8899" t="s">
        <v>3135</v>
      </c>
      <c r="O8899">
        <v>11.75</v>
      </c>
      <c r="P8899">
        <v>14.7368421052632</v>
      </c>
      <c r="Q8899">
        <v>61.8</v>
      </c>
      <c r="R8899">
        <v>76.5368421052632</v>
      </c>
      <c r="S8899">
        <v>0</v>
      </c>
      <c r="T8899">
        <v>76.5368421052632</v>
      </c>
      <c r="U8899">
        <v>91</v>
      </c>
      <c r="V8899">
        <f>SUMIF(货件明细!K:K,F8899,货件明细!AQ:AQ)</f>
        <v>0</v>
      </c>
      <c r="W8899">
        <f t="shared" si="556"/>
        <v>1</v>
      </c>
      <c r="X8899">
        <f t="shared" si="557"/>
        <v>91</v>
      </c>
      <c r="Y8899">
        <f>SUMIF(货件明细!K:K,F8899,货件明细!I:I)</f>
        <v>0</v>
      </c>
      <c r="Z8899">
        <f t="shared" si="558"/>
        <v>11.75</v>
      </c>
      <c r="AA8899">
        <f>SUMIF(货件明细!K:K,F8899,货件明细!J:J)</f>
        <v>0</v>
      </c>
      <c r="AB8899">
        <f t="shared" si="559"/>
        <v>1</v>
      </c>
    </row>
    <row r="8900" spans="1:28">
      <c r="A8900">
        <v>2026</v>
      </c>
      <c r="B8900">
        <v>1</v>
      </c>
      <c r="C8900">
        <v>5</v>
      </c>
      <c r="D8900" s="4">
        <v>46053</v>
      </c>
      <c r="E8900" t="s">
        <v>28</v>
      </c>
      <c r="F8900" t="s">
        <v>9125</v>
      </c>
      <c r="G8900" t="s">
        <v>263</v>
      </c>
      <c r="H8900" t="s">
        <v>44</v>
      </c>
      <c r="I8900" t="s">
        <v>80</v>
      </c>
      <c r="J8900" t="s">
        <v>7637</v>
      </c>
      <c r="K8900" t="s">
        <v>7637</v>
      </c>
      <c r="L8900" t="s">
        <v>46</v>
      </c>
      <c r="M8900" t="s">
        <v>2882</v>
      </c>
      <c r="N8900" t="s">
        <v>3135</v>
      </c>
      <c r="O8900">
        <v>11.75</v>
      </c>
      <c r="P8900">
        <v>15.5555555555556</v>
      </c>
      <c r="Q8900">
        <v>93.9</v>
      </c>
      <c r="R8900">
        <v>109.455555555556</v>
      </c>
      <c r="S8900">
        <v>0</v>
      </c>
      <c r="T8900">
        <v>109.455555555556</v>
      </c>
      <c r="U8900">
        <v>91</v>
      </c>
      <c r="V8900">
        <f>SUMIF(货件明细!K:K,F8900,货件明细!AQ:AQ)</f>
        <v>0</v>
      </c>
      <c r="W8900">
        <f t="shared" si="556"/>
        <v>1</v>
      </c>
      <c r="X8900">
        <f t="shared" si="557"/>
        <v>91</v>
      </c>
      <c r="Y8900">
        <f>SUMIF(货件明细!K:K,F8900,货件明细!I:I)</f>
        <v>0</v>
      </c>
      <c r="Z8900">
        <f t="shared" si="558"/>
        <v>11.75</v>
      </c>
      <c r="AA8900">
        <f>SUMIF(货件明细!K:K,F8900,货件明细!J:J)</f>
        <v>0</v>
      </c>
      <c r="AB8900">
        <f t="shared" si="559"/>
        <v>1</v>
      </c>
    </row>
    <row r="8901" spans="1:28">
      <c r="A8901">
        <v>2026</v>
      </c>
      <c r="B8901">
        <v>1</v>
      </c>
      <c r="C8901">
        <v>5</v>
      </c>
      <c r="D8901" s="4">
        <v>46053</v>
      </c>
      <c r="E8901" t="s">
        <v>28</v>
      </c>
      <c r="F8901" t="s">
        <v>9126</v>
      </c>
      <c r="G8901" t="s">
        <v>54</v>
      </c>
      <c r="H8901" t="s">
        <v>31</v>
      </c>
      <c r="I8901" t="s">
        <v>32</v>
      </c>
      <c r="J8901" t="s">
        <v>7637</v>
      </c>
      <c r="K8901" t="s">
        <v>7637</v>
      </c>
      <c r="L8901" t="s">
        <v>46</v>
      </c>
      <c r="M8901" t="s">
        <v>2882</v>
      </c>
      <c r="N8901" t="s">
        <v>3135</v>
      </c>
      <c r="O8901">
        <v>11.1</v>
      </c>
      <c r="P8901">
        <v>15.5555555555556</v>
      </c>
      <c r="Q8901">
        <v>108.621428571429</v>
      </c>
      <c r="R8901">
        <v>124.176984126984</v>
      </c>
      <c r="S8901">
        <v>0</v>
      </c>
      <c r="T8901">
        <v>124.176984126984</v>
      </c>
      <c r="U8901">
        <v>45</v>
      </c>
      <c r="V8901">
        <f>SUMIF(货件明细!K:K,F8901,货件明细!AQ:AQ)</f>
        <v>0</v>
      </c>
      <c r="W8901">
        <f t="shared" si="556"/>
        <v>1</v>
      </c>
      <c r="X8901">
        <f t="shared" si="557"/>
        <v>45</v>
      </c>
      <c r="Y8901">
        <f>SUMIF(货件明细!K:K,F8901,货件明细!I:I)</f>
        <v>0</v>
      </c>
      <c r="Z8901">
        <f t="shared" si="558"/>
        <v>11.1</v>
      </c>
      <c r="AA8901">
        <f>SUMIF(货件明细!K:K,F8901,货件明细!J:J)</f>
        <v>0</v>
      </c>
      <c r="AB8901">
        <f t="shared" si="559"/>
        <v>1</v>
      </c>
    </row>
    <row r="8902" spans="1:28">
      <c r="A8902">
        <v>2026</v>
      </c>
      <c r="B8902">
        <v>1</v>
      </c>
      <c r="C8902">
        <v>5</v>
      </c>
      <c r="D8902" s="4">
        <v>46053</v>
      </c>
      <c r="E8902" t="s">
        <v>28</v>
      </c>
      <c r="F8902" t="s">
        <v>9127</v>
      </c>
      <c r="G8902" t="s">
        <v>269</v>
      </c>
      <c r="H8902" t="s">
        <v>31</v>
      </c>
      <c r="I8902" t="s">
        <v>32</v>
      </c>
      <c r="J8902" t="s">
        <v>7637</v>
      </c>
      <c r="K8902" t="s">
        <v>7637</v>
      </c>
      <c r="L8902" t="s">
        <v>46</v>
      </c>
      <c r="M8902" t="s">
        <v>2882</v>
      </c>
      <c r="N8902" t="s">
        <v>3135</v>
      </c>
      <c r="O8902">
        <v>11.1</v>
      </c>
      <c r="P8902">
        <v>15.5555555555556</v>
      </c>
      <c r="Q8902">
        <v>103.619047619048</v>
      </c>
      <c r="R8902">
        <v>119.174603174603</v>
      </c>
      <c r="S8902">
        <v>0</v>
      </c>
      <c r="T8902">
        <v>119.174603174603</v>
      </c>
      <c r="U8902">
        <v>44</v>
      </c>
      <c r="V8902">
        <f>SUMIF(货件明细!K:K,F8902,货件明细!AQ:AQ)</f>
        <v>0</v>
      </c>
      <c r="W8902">
        <f t="shared" si="556"/>
        <v>1</v>
      </c>
      <c r="X8902">
        <f t="shared" si="557"/>
        <v>44</v>
      </c>
      <c r="Y8902">
        <f>SUMIF(货件明细!K:K,F8902,货件明细!I:I)</f>
        <v>0</v>
      </c>
      <c r="Z8902">
        <f t="shared" si="558"/>
        <v>11.1</v>
      </c>
      <c r="AA8902">
        <f>SUMIF(货件明细!K:K,F8902,货件明细!J:J)</f>
        <v>0</v>
      </c>
      <c r="AB8902">
        <f t="shared" si="559"/>
        <v>1</v>
      </c>
    </row>
    <row r="8903" spans="1:28">
      <c r="A8903">
        <v>2026</v>
      </c>
      <c r="B8903">
        <v>1</v>
      </c>
      <c r="C8903">
        <v>5</v>
      </c>
      <c r="D8903" s="4">
        <v>46053</v>
      </c>
      <c r="E8903" t="s">
        <v>28</v>
      </c>
      <c r="F8903" t="s">
        <v>9128</v>
      </c>
      <c r="G8903" t="s">
        <v>882</v>
      </c>
      <c r="H8903" t="s">
        <v>71</v>
      </c>
      <c r="I8903" t="s">
        <v>32</v>
      </c>
      <c r="J8903" t="s">
        <v>7637</v>
      </c>
      <c r="K8903" t="s">
        <v>7637</v>
      </c>
      <c r="L8903" t="s">
        <v>46</v>
      </c>
      <c r="M8903" t="s">
        <v>2882</v>
      </c>
      <c r="N8903" t="s">
        <v>3135</v>
      </c>
      <c r="O8903">
        <v>11.1</v>
      </c>
      <c r="P8903">
        <v>23.3333333333333</v>
      </c>
      <c r="Q8903">
        <v>67.5222222222222</v>
      </c>
      <c r="R8903">
        <v>90.8555555555555</v>
      </c>
      <c r="S8903">
        <v>0</v>
      </c>
      <c r="T8903">
        <v>90.8555555555555</v>
      </c>
      <c r="U8903">
        <v>45</v>
      </c>
      <c r="V8903">
        <f>SUMIF(货件明细!K:K,F8903,货件明细!AQ:AQ)</f>
        <v>0</v>
      </c>
      <c r="W8903">
        <f t="shared" si="556"/>
        <v>1</v>
      </c>
      <c r="X8903">
        <f t="shared" si="557"/>
        <v>45</v>
      </c>
      <c r="Y8903">
        <f>SUMIF(货件明细!K:K,F8903,货件明细!I:I)</f>
        <v>0</v>
      </c>
      <c r="Z8903">
        <f t="shared" si="558"/>
        <v>11.1</v>
      </c>
      <c r="AA8903">
        <f>SUMIF(货件明细!K:K,F8903,货件明细!J:J)</f>
        <v>0</v>
      </c>
      <c r="AB8903">
        <f t="shared" si="559"/>
        <v>1</v>
      </c>
    </row>
    <row r="8904" spans="1:28">
      <c r="A8904">
        <v>2026</v>
      </c>
      <c r="B8904">
        <v>1</v>
      </c>
      <c r="C8904">
        <v>5</v>
      </c>
      <c r="D8904" s="4">
        <v>46053</v>
      </c>
      <c r="E8904" t="s">
        <v>28</v>
      </c>
      <c r="F8904" t="s">
        <v>9129</v>
      </c>
      <c r="G8904" t="s">
        <v>1610</v>
      </c>
      <c r="H8904" t="s">
        <v>71</v>
      </c>
      <c r="I8904" t="s">
        <v>32</v>
      </c>
      <c r="J8904" t="s">
        <v>7637</v>
      </c>
      <c r="K8904" t="s">
        <v>7637</v>
      </c>
      <c r="L8904" t="s">
        <v>46</v>
      </c>
      <c r="M8904" t="s">
        <v>2882</v>
      </c>
      <c r="N8904" t="s">
        <v>3135</v>
      </c>
      <c r="O8904">
        <v>11.1</v>
      </c>
      <c r="P8904">
        <v>23.3333333333333</v>
      </c>
      <c r="Q8904">
        <v>66.6789473684211</v>
      </c>
      <c r="R8904">
        <v>90.0122807017544</v>
      </c>
      <c r="S8904">
        <v>0</v>
      </c>
      <c r="T8904">
        <v>90.0122807017544</v>
      </c>
      <c r="U8904">
        <v>45</v>
      </c>
      <c r="V8904">
        <f>SUMIF(货件明细!K:K,F8904,货件明细!AQ:AQ)</f>
        <v>0</v>
      </c>
      <c r="W8904">
        <f t="shared" si="556"/>
        <v>1</v>
      </c>
      <c r="X8904">
        <f t="shared" si="557"/>
        <v>45</v>
      </c>
      <c r="Y8904">
        <f>SUMIF(货件明细!K:K,F8904,货件明细!I:I)</f>
        <v>0</v>
      </c>
      <c r="Z8904">
        <f t="shared" si="558"/>
        <v>11.1</v>
      </c>
      <c r="AA8904">
        <f>SUMIF(货件明细!K:K,F8904,货件明细!J:J)</f>
        <v>0</v>
      </c>
      <c r="AB8904">
        <f t="shared" si="559"/>
        <v>1</v>
      </c>
    </row>
    <row r="8905" spans="1:28">
      <c r="A8905">
        <v>2026</v>
      </c>
      <c r="B8905">
        <v>1</v>
      </c>
      <c r="C8905">
        <v>5</v>
      </c>
      <c r="D8905" s="4">
        <v>46053</v>
      </c>
      <c r="E8905" t="s">
        <v>28</v>
      </c>
      <c r="F8905" t="s">
        <v>9130</v>
      </c>
      <c r="G8905" t="s">
        <v>263</v>
      </c>
      <c r="H8905" t="s">
        <v>44</v>
      </c>
      <c r="I8905" t="s">
        <v>32</v>
      </c>
      <c r="J8905" t="s">
        <v>7637</v>
      </c>
      <c r="K8905" t="s">
        <v>7637</v>
      </c>
      <c r="L8905" t="s">
        <v>46</v>
      </c>
      <c r="M8905" t="s">
        <v>2882</v>
      </c>
      <c r="N8905" t="s">
        <v>3135</v>
      </c>
      <c r="O8905">
        <v>11.1</v>
      </c>
      <c r="P8905">
        <v>15.5555555555556</v>
      </c>
      <c r="Q8905">
        <v>98.8357142857143</v>
      </c>
      <c r="R8905">
        <v>114.39126984127</v>
      </c>
      <c r="S8905">
        <v>0</v>
      </c>
      <c r="T8905">
        <v>114.39126984127</v>
      </c>
      <c r="U8905">
        <v>45</v>
      </c>
      <c r="V8905">
        <f>SUMIF(货件明细!K:K,F8905,货件明细!AQ:AQ)</f>
        <v>0</v>
      </c>
      <c r="W8905">
        <f t="shared" si="556"/>
        <v>1</v>
      </c>
      <c r="X8905">
        <f t="shared" si="557"/>
        <v>45</v>
      </c>
      <c r="Y8905">
        <f>SUMIF(货件明细!K:K,F8905,货件明细!I:I)</f>
        <v>0</v>
      </c>
      <c r="Z8905">
        <f t="shared" si="558"/>
        <v>11.1</v>
      </c>
      <c r="AA8905">
        <f>SUMIF(货件明细!K:K,F8905,货件明细!J:J)</f>
        <v>0</v>
      </c>
      <c r="AB8905">
        <f t="shared" si="559"/>
        <v>1</v>
      </c>
    </row>
    <row r="8906" spans="1:28">
      <c r="A8906">
        <v>2026</v>
      </c>
      <c r="B8906">
        <v>1</v>
      </c>
      <c r="C8906">
        <v>5</v>
      </c>
      <c r="D8906" s="4">
        <v>46053</v>
      </c>
      <c r="E8906" t="s">
        <v>28</v>
      </c>
      <c r="F8906" t="s">
        <v>9131</v>
      </c>
      <c r="G8906" t="s">
        <v>54</v>
      </c>
      <c r="H8906" t="s">
        <v>31</v>
      </c>
      <c r="I8906" t="s">
        <v>32</v>
      </c>
      <c r="J8906" t="s">
        <v>7637</v>
      </c>
      <c r="K8906" t="s">
        <v>7637</v>
      </c>
      <c r="L8906" t="s">
        <v>46</v>
      </c>
      <c r="M8906" t="s">
        <v>2882</v>
      </c>
      <c r="N8906" t="s">
        <v>3135</v>
      </c>
      <c r="O8906">
        <v>15.9</v>
      </c>
      <c r="P8906">
        <v>15.5555555555556</v>
      </c>
      <c r="Q8906">
        <v>108.621428571429</v>
      </c>
      <c r="R8906">
        <v>124.176984126984</v>
      </c>
      <c r="S8906">
        <v>0</v>
      </c>
      <c r="T8906">
        <v>124.176984126984</v>
      </c>
      <c r="U8906">
        <v>52</v>
      </c>
      <c r="V8906">
        <f>SUMIF(货件明细!K:K,F8906,货件明细!AQ:AQ)</f>
        <v>0</v>
      </c>
      <c r="W8906">
        <f t="shared" si="556"/>
        <v>1</v>
      </c>
      <c r="X8906">
        <f t="shared" si="557"/>
        <v>52</v>
      </c>
      <c r="Y8906">
        <f>SUMIF(货件明细!K:K,F8906,货件明细!I:I)</f>
        <v>0</v>
      </c>
      <c r="Z8906">
        <f t="shared" si="558"/>
        <v>15.9</v>
      </c>
      <c r="AA8906">
        <f>SUMIF(货件明细!K:K,F8906,货件明细!J:J)</f>
        <v>0</v>
      </c>
      <c r="AB8906">
        <f t="shared" si="559"/>
        <v>1</v>
      </c>
    </row>
    <row r="8907" spans="1:28">
      <c r="A8907">
        <v>2026</v>
      </c>
      <c r="B8907">
        <v>1</v>
      </c>
      <c r="C8907">
        <v>5</v>
      </c>
      <c r="D8907" s="4">
        <v>46053</v>
      </c>
      <c r="E8907" t="s">
        <v>28</v>
      </c>
      <c r="F8907" t="s">
        <v>9132</v>
      </c>
      <c r="G8907" t="s">
        <v>269</v>
      </c>
      <c r="H8907" t="s">
        <v>31</v>
      </c>
      <c r="I8907" t="s">
        <v>32</v>
      </c>
      <c r="J8907" t="s">
        <v>7637</v>
      </c>
      <c r="K8907" t="s">
        <v>7637</v>
      </c>
      <c r="L8907" t="s">
        <v>46</v>
      </c>
      <c r="M8907" t="s">
        <v>2882</v>
      </c>
      <c r="N8907" t="s">
        <v>3135</v>
      </c>
      <c r="O8907">
        <v>15.9</v>
      </c>
      <c r="P8907">
        <v>15.5555555555556</v>
      </c>
      <c r="Q8907">
        <v>103.619047619048</v>
      </c>
      <c r="R8907">
        <v>119.174603174603</v>
      </c>
      <c r="S8907">
        <v>0</v>
      </c>
      <c r="T8907">
        <v>119.174603174603</v>
      </c>
      <c r="U8907">
        <v>52</v>
      </c>
      <c r="V8907">
        <f>SUMIF(货件明细!K:K,F8907,货件明细!AQ:AQ)</f>
        <v>0</v>
      </c>
      <c r="W8907">
        <f t="shared" si="556"/>
        <v>1</v>
      </c>
      <c r="X8907">
        <f t="shared" si="557"/>
        <v>52</v>
      </c>
      <c r="Y8907">
        <f>SUMIF(货件明细!K:K,F8907,货件明细!I:I)</f>
        <v>0</v>
      </c>
      <c r="Z8907">
        <f t="shared" si="558"/>
        <v>15.9</v>
      </c>
      <c r="AA8907">
        <f>SUMIF(货件明细!K:K,F8907,货件明细!J:J)</f>
        <v>0</v>
      </c>
      <c r="AB8907">
        <f t="shared" si="559"/>
        <v>1</v>
      </c>
    </row>
    <row r="8908" spans="1:28">
      <c r="A8908">
        <v>2026</v>
      </c>
      <c r="B8908">
        <v>1</v>
      </c>
      <c r="C8908">
        <v>5</v>
      </c>
      <c r="D8908" s="4">
        <v>46053</v>
      </c>
      <c r="E8908" t="s">
        <v>28</v>
      </c>
      <c r="F8908" t="s">
        <v>9133</v>
      </c>
      <c r="G8908" t="s">
        <v>882</v>
      </c>
      <c r="H8908" t="s">
        <v>71</v>
      </c>
      <c r="I8908" t="s">
        <v>32</v>
      </c>
      <c r="J8908" t="s">
        <v>7637</v>
      </c>
      <c r="K8908" t="s">
        <v>7637</v>
      </c>
      <c r="L8908" t="s">
        <v>46</v>
      </c>
      <c r="M8908" t="s">
        <v>2882</v>
      </c>
      <c r="N8908" t="s">
        <v>3135</v>
      </c>
      <c r="O8908">
        <v>15.9</v>
      </c>
      <c r="P8908">
        <v>23.3333333333333</v>
      </c>
      <c r="Q8908">
        <v>67.5222222222222</v>
      </c>
      <c r="R8908">
        <v>90.8555555555555</v>
      </c>
      <c r="S8908">
        <v>0</v>
      </c>
      <c r="T8908">
        <v>90.8555555555555</v>
      </c>
      <c r="U8908">
        <v>52</v>
      </c>
      <c r="V8908">
        <f>SUMIF(货件明细!K:K,F8908,货件明细!AQ:AQ)</f>
        <v>0</v>
      </c>
      <c r="W8908">
        <f t="shared" si="556"/>
        <v>1</v>
      </c>
      <c r="X8908">
        <f t="shared" si="557"/>
        <v>52</v>
      </c>
      <c r="Y8908">
        <f>SUMIF(货件明细!K:K,F8908,货件明细!I:I)</f>
        <v>0</v>
      </c>
      <c r="Z8908">
        <f t="shared" si="558"/>
        <v>15.9</v>
      </c>
      <c r="AA8908">
        <f>SUMIF(货件明细!K:K,F8908,货件明细!J:J)</f>
        <v>0</v>
      </c>
      <c r="AB8908">
        <f t="shared" si="559"/>
        <v>1</v>
      </c>
    </row>
    <row r="8909" spans="1:28">
      <c r="A8909">
        <v>2026</v>
      </c>
      <c r="B8909">
        <v>1</v>
      </c>
      <c r="C8909">
        <v>5</v>
      </c>
      <c r="D8909" s="4">
        <v>46053</v>
      </c>
      <c r="E8909" t="s">
        <v>28</v>
      </c>
      <c r="F8909" t="s">
        <v>9134</v>
      </c>
      <c r="G8909" t="s">
        <v>1610</v>
      </c>
      <c r="H8909" t="s">
        <v>71</v>
      </c>
      <c r="I8909" t="s">
        <v>32</v>
      </c>
      <c r="J8909" t="s">
        <v>7637</v>
      </c>
      <c r="K8909" t="s">
        <v>7637</v>
      </c>
      <c r="L8909" t="s">
        <v>46</v>
      </c>
      <c r="M8909" t="s">
        <v>2882</v>
      </c>
      <c r="N8909" t="s">
        <v>3135</v>
      </c>
      <c r="O8909">
        <v>15.9</v>
      </c>
      <c r="P8909">
        <v>23.3333333333333</v>
      </c>
      <c r="Q8909">
        <v>66.6789473684211</v>
      </c>
      <c r="R8909">
        <v>90.0122807017544</v>
      </c>
      <c r="S8909">
        <v>0</v>
      </c>
      <c r="T8909">
        <v>90.0122807017544</v>
      </c>
      <c r="U8909">
        <v>52</v>
      </c>
      <c r="V8909">
        <f>SUMIF(货件明细!K:K,F8909,货件明细!AQ:AQ)</f>
        <v>0</v>
      </c>
      <c r="W8909">
        <f t="shared" si="556"/>
        <v>1</v>
      </c>
      <c r="X8909">
        <f t="shared" si="557"/>
        <v>52</v>
      </c>
      <c r="Y8909">
        <f>SUMIF(货件明细!K:K,F8909,货件明细!I:I)</f>
        <v>0</v>
      </c>
      <c r="Z8909">
        <f t="shared" si="558"/>
        <v>15.9</v>
      </c>
      <c r="AA8909">
        <f>SUMIF(货件明细!K:K,F8909,货件明细!J:J)</f>
        <v>0</v>
      </c>
      <c r="AB8909">
        <f t="shared" si="559"/>
        <v>1</v>
      </c>
    </row>
    <row r="8910" spans="1:28">
      <c r="A8910">
        <v>2026</v>
      </c>
      <c r="B8910">
        <v>1</v>
      </c>
      <c r="C8910">
        <v>5</v>
      </c>
      <c r="D8910" s="4">
        <v>46053</v>
      </c>
      <c r="E8910" t="s">
        <v>28</v>
      </c>
      <c r="F8910" t="s">
        <v>9135</v>
      </c>
      <c r="G8910" t="s">
        <v>263</v>
      </c>
      <c r="H8910" t="s">
        <v>44</v>
      </c>
      <c r="I8910" t="s">
        <v>32</v>
      </c>
      <c r="J8910" t="s">
        <v>7637</v>
      </c>
      <c r="K8910" t="s">
        <v>7637</v>
      </c>
      <c r="L8910" t="s">
        <v>46</v>
      </c>
      <c r="M8910" t="s">
        <v>2882</v>
      </c>
      <c r="N8910" t="s">
        <v>3135</v>
      </c>
      <c r="O8910">
        <v>15.9</v>
      </c>
      <c r="P8910">
        <v>15.5555555555556</v>
      </c>
      <c r="Q8910">
        <v>98.8357142857143</v>
      </c>
      <c r="R8910">
        <v>114.39126984127</v>
      </c>
      <c r="S8910">
        <v>0</v>
      </c>
      <c r="T8910">
        <v>114.39126984127</v>
      </c>
      <c r="U8910">
        <v>52</v>
      </c>
      <c r="V8910">
        <f>SUMIF(货件明细!K:K,F8910,货件明细!AQ:AQ)</f>
        <v>0</v>
      </c>
      <c r="W8910">
        <f t="shared" si="556"/>
        <v>1</v>
      </c>
      <c r="X8910">
        <f t="shared" si="557"/>
        <v>52</v>
      </c>
      <c r="Y8910">
        <f>SUMIF(货件明细!K:K,F8910,货件明细!I:I)</f>
        <v>0</v>
      </c>
      <c r="Z8910">
        <f t="shared" si="558"/>
        <v>15.9</v>
      </c>
      <c r="AA8910">
        <f>SUMIF(货件明细!K:K,F8910,货件明细!J:J)</f>
        <v>0</v>
      </c>
      <c r="AB8910">
        <f t="shared" si="559"/>
        <v>1</v>
      </c>
    </row>
    <row r="8911" spans="1:28">
      <c r="A8911">
        <v>2026</v>
      </c>
      <c r="B8911">
        <v>1</v>
      </c>
      <c r="C8911">
        <v>5</v>
      </c>
      <c r="D8911" s="4">
        <v>46053</v>
      </c>
      <c r="E8911" t="s">
        <v>28</v>
      </c>
      <c r="F8911" t="s">
        <v>9136</v>
      </c>
      <c r="G8911" t="s">
        <v>54</v>
      </c>
      <c r="H8911" t="s">
        <v>31</v>
      </c>
      <c r="I8911" t="s">
        <v>111</v>
      </c>
      <c r="J8911" t="s">
        <v>7637</v>
      </c>
      <c r="K8911" t="s">
        <v>7637</v>
      </c>
      <c r="L8911" t="s">
        <v>46</v>
      </c>
      <c r="M8911" t="s">
        <v>2882</v>
      </c>
      <c r="N8911" t="s">
        <v>3135</v>
      </c>
      <c r="O8911">
        <v>12.65</v>
      </c>
      <c r="P8911">
        <v>14</v>
      </c>
      <c r="Q8911">
        <v>108.621428571429</v>
      </c>
      <c r="R8911">
        <v>122.621428571429</v>
      </c>
      <c r="S8911">
        <v>0</v>
      </c>
      <c r="T8911">
        <v>122.621428571429</v>
      </c>
      <c r="U8911">
        <v>81</v>
      </c>
      <c r="V8911">
        <f>SUMIF(货件明细!K:K,F8911,货件明细!AQ:AQ)</f>
        <v>0</v>
      </c>
      <c r="W8911">
        <f t="shared" si="556"/>
        <v>1</v>
      </c>
      <c r="X8911">
        <f t="shared" si="557"/>
        <v>81</v>
      </c>
      <c r="Y8911">
        <f>SUMIF(货件明细!K:K,F8911,货件明细!I:I)</f>
        <v>0</v>
      </c>
      <c r="Z8911">
        <f t="shared" si="558"/>
        <v>12.65</v>
      </c>
      <c r="AA8911">
        <f>SUMIF(货件明细!K:K,F8911,货件明细!J:J)</f>
        <v>0</v>
      </c>
      <c r="AB8911">
        <f t="shared" si="559"/>
        <v>1</v>
      </c>
    </row>
    <row r="8912" spans="1:28">
      <c r="A8912">
        <v>2026</v>
      </c>
      <c r="B8912">
        <v>1</v>
      </c>
      <c r="C8912">
        <v>5</v>
      </c>
      <c r="D8912" s="4">
        <v>46053</v>
      </c>
      <c r="E8912" t="s">
        <v>28</v>
      </c>
      <c r="F8912" t="s">
        <v>9137</v>
      </c>
      <c r="G8912" t="s">
        <v>269</v>
      </c>
      <c r="H8912" t="s">
        <v>31</v>
      </c>
      <c r="I8912" t="s">
        <v>111</v>
      </c>
      <c r="J8912" t="s">
        <v>7637</v>
      </c>
      <c r="K8912" t="s">
        <v>7637</v>
      </c>
      <c r="L8912" t="s">
        <v>46</v>
      </c>
      <c r="M8912" t="s">
        <v>2882</v>
      </c>
      <c r="N8912" t="s">
        <v>3135</v>
      </c>
      <c r="O8912">
        <v>12.65</v>
      </c>
      <c r="P8912">
        <v>14</v>
      </c>
      <c r="Q8912">
        <v>103.619047619048</v>
      </c>
      <c r="R8912">
        <v>117.619047619048</v>
      </c>
      <c r="S8912">
        <v>0</v>
      </c>
      <c r="T8912">
        <v>117.619047619048</v>
      </c>
      <c r="U8912">
        <v>81</v>
      </c>
      <c r="V8912">
        <f>SUMIF(货件明细!K:K,F8912,货件明细!AQ:AQ)</f>
        <v>0</v>
      </c>
      <c r="W8912">
        <f t="shared" si="556"/>
        <v>1</v>
      </c>
      <c r="X8912">
        <f t="shared" si="557"/>
        <v>81</v>
      </c>
      <c r="Y8912">
        <f>SUMIF(货件明细!K:K,F8912,货件明细!I:I)</f>
        <v>0</v>
      </c>
      <c r="Z8912">
        <f t="shared" si="558"/>
        <v>12.65</v>
      </c>
      <c r="AA8912">
        <f>SUMIF(货件明细!K:K,F8912,货件明细!J:J)</f>
        <v>0</v>
      </c>
      <c r="AB8912">
        <f t="shared" si="559"/>
        <v>1</v>
      </c>
    </row>
    <row r="8913" spans="1:28">
      <c r="A8913">
        <v>2026</v>
      </c>
      <c r="B8913">
        <v>1</v>
      </c>
      <c r="C8913">
        <v>5</v>
      </c>
      <c r="D8913" s="4">
        <v>46053</v>
      </c>
      <c r="E8913" t="s">
        <v>28</v>
      </c>
      <c r="F8913" t="s">
        <v>9138</v>
      </c>
      <c r="G8913" t="s">
        <v>74</v>
      </c>
      <c r="H8913" t="s">
        <v>44</v>
      </c>
      <c r="I8913" t="s">
        <v>111</v>
      </c>
      <c r="J8913" t="s">
        <v>7637</v>
      </c>
      <c r="K8913" t="s">
        <v>7637</v>
      </c>
      <c r="L8913" t="s">
        <v>46</v>
      </c>
      <c r="M8913" t="s">
        <v>2882</v>
      </c>
      <c r="N8913" t="s">
        <v>3135</v>
      </c>
      <c r="O8913">
        <v>12.65</v>
      </c>
      <c r="P8913">
        <v>14</v>
      </c>
      <c r="Q8913">
        <v>93.4166666666667</v>
      </c>
      <c r="R8913">
        <v>107.416666666667</v>
      </c>
      <c r="S8913">
        <v>0</v>
      </c>
      <c r="T8913">
        <v>107.416666666667</v>
      </c>
      <c r="U8913">
        <v>81</v>
      </c>
      <c r="V8913">
        <f>SUMIF(货件明细!K:K,F8913,货件明细!AQ:AQ)</f>
        <v>0</v>
      </c>
      <c r="W8913">
        <f t="shared" si="556"/>
        <v>1</v>
      </c>
      <c r="X8913">
        <f t="shared" si="557"/>
        <v>81</v>
      </c>
      <c r="Y8913">
        <f>SUMIF(货件明细!K:K,F8913,货件明细!I:I)</f>
        <v>0</v>
      </c>
      <c r="Z8913">
        <f t="shared" si="558"/>
        <v>12.65</v>
      </c>
      <c r="AA8913">
        <f>SUMIF(货件明细!K:K,F8913,货件明细!J:J)</f>
        <v>0</v>
      </c>
      <c r="AB8913">
        <f t="shared" si="559"/>
        <v>1</v>
      </c>
    </row>
    <row r="8914" spans="1:28">
      <c r="A8914">
        <v>2026</v>
      </c>
      <c r="B8914">
        <v>1</v>
      </c>
      <c r="C8914">
        <v>5</v>
      </c>
      <c r="D8914" s="4">
        <v>46053</v>
      </c>
      <c r="E8914" t="s">
        <v>28</v>
      </c>
      <c r="F8914" t="s">
        <v>9139</v>
      </c>
      <c r="G8914" t="s">
        <v>7313</v>
      </c>
      <c r="H8914" t="s">
        <v>71</v>
      </c>
      <c r="I8914" t="s">
        <v>111</v>
      </c>
      <c r="J8914" t="s">
        <v>7637</v>
      </c>
      <c r="K8914" t="s">
        <v>7637</v>
      </c>
      <c r="L8914" t="s">
        <v>46</v>
      </c>
      <c r="M8914" t="s">
        <v>2882</v>
      </c>
      <c r="N8914" t="s">
        <v>3338</v>
      </c>
      <c r="O8914">
        <v>12.65</v>
      </c>
      <c r="P8914">
        <v>25.4545454545455</v>
      </c>
      <c r="Q8914">
        <v>84.11</v>
      </c>
      <c r="R8914">
        <v>109.564545454545</v>
      </c>
      <c r="S8914">
        <v>0</v>
      </c>
      <c r="T8914">
        <v>109.564545454545</v>
      </c>
      <c r="U8914">
        <v>81</v>
      </c>
      <c r="V8914">
        <f>SUMIF(货件明细!K:K,F8914,货件明细!AQ:AQ)</f>
        <v>0</v>
      </c>
      <c r="W8914">
        <f t="shared" si="556"/>
        <v>1</v>
      </c>
      <c r="X8914">
        <f t="shared" si="557"/>
        <v>81</v>
      </c>
      <c r="Y8914">
        <f>SUMIF(货件明细!K:K,F8914,货件明细!I:I)</f>
        <v>0</v>
      </c>
      <c r="Z8914">
        <f t="shared" si="558"/>
        <v>12.65</v>
      </c>
      <c r="AA8914">
        <f>SUMIF(货件明细!K:K,F8914,货件明细!J:J)</f>
        <v>0</v>
      </c>
      <c r="AB8914">
        <f t="shared" si="559"/>
        <v>1</v>
      </c>
    </row>
    <row r="8915" spans="1:28">
      <c r="A8915">
        <v>2026</v>
      </c>
      <c r="B8915">
        <v>1</v>
      </c>
      <c r="C8915">
        <v>5</v>
      </c>
      <c r="D8915" s="4">
        <v>46053</v>
      </c>
      <c r="E8915" t="s">
        <v>28</v>
      </c>
      <c r="F8915" t="s">
        <v>9140</v>
      </c>
      <c r="G8915" t="s">
        <v>263</v>
      </c>
      <c r="H8915" t="s">
        <v>44</v>
      </c>
      <c r="I8915" t="s">
        <v>111</v>
      </c>
      <c r="J8915" t="s">
        <v>7637</v>
      </c>
      <c r="K8915" t="s">
        <v>7637</v>
      </c>
      <c r="L8915" t="s">
        <v>46</v>
      </c>
      <c r="M8915" t="s">
        <v>2882</v>
      </c>
      <c r="N8915" t="s">
        <v>3135</v>
      </c>
      <c r="O8915">
        <v>12.65</v>
      </c>
      <c r="P8915">
        <v>14</v>
      </c>
      <c r="Q8915">
        <v>98.8357142857143</v>
      </c>
      <c r="R8915">
        <v>112.835714285714</v>
      </c>
      <c r="S8915">
        <v>0</v>
      </c>
      <c r="T8915">
        <v>112.835714285714</v>
      </c>
      <c r="U8915">
        <v>81</v>
      </c>
      <c r="V8915">
        <f>SUMIF(货件明细!K:K,F8915,货件明细!AQ:AQ)</f>
        <v>0</v>
      </c>
      <c r="W8915">
        <f t="shared" si="556"/>
        <v>1</v>
      </c>
      <c r="X8915">
        <f t="shared" si="557"/>
        <v>81</v>
      </c>
      <c r="Y8915">
        <f>SUMIF(货件明细!K:K,F8915,货件明细!I:I)</f>
        <v>0</v>
      </c>
      <c r="Z8915">
        <f t="shared" si="558"/>
        <v>12.65</v>
      </c>
      <c r="AA8915">
        <f>SUMIF(货件明细!K:K,F8915,货件明细!J:J)</f>
        <v>0</v>
      </c>
      <c r="AB8915">
        <f t="shared" si="559"/>
        <v>1</v>
      </c>
    </row>
    <row r="8916" spans="1:28">
      <c r="A8916">
        <v>2026</v>
      </c>
      <c r="B8916">
        <v>2</v>
      </c>
      <c r="C8916">
        <v>6</v>
      </c>
      <c r="D8916" s="4">
        <v>46056</v>
      </c>
      <c r="E8916" t="s">
        <v>28</v>
      </c>
      <c r="F8916" t="s">
        <v>9141</v>
      </c>
      <c r="G8916" t="s">
        <v>30</v>
      </c>
      <c r="H8916" t="s">
        <v>31</v>
      </c>
      <c r="I8916" t="s">
        <v>145</v>
      </c>
      <c r="J8916" t="s">
        <v>33</v>
      </c>
      <c r="K8916" t="s">
        <v>33</v>
      </c>
      <c r="L8916" t="s">
        <v>34</v>
      </c>
      <c r="M8916" t="s">
        <v>35</v>
      </c>
      <c r="N8916" t="s">
        <v>4646</v>
      </c>
      <c r="O8916">
        <v>21.7</v>
      </c>
      <c r="P8916">
        <v>66.6666666666667</v>
      </c>
      <c r="Q8916">
        <v>1122.8</v>
      </c>
      <c r="R8916">
        <v>1189.46666666667</v>
      </c>
      <c r="S8916">
        <v>184.314</v>
      </c>
      <c r="T8916">
        <v>1373.78066666667</v>
      </c>
      <c r="U8916">
        <v>102</v>
      </c>
      <c r="V8916">
        <f>SUMIF(货件明细!K:K,F8916,货件明细!AQ:AQ)</f>
        <v>102</v>
      </c>
      <c r="W8916">
        <f t="shared" si="556"/>
        <v>0</v>
      </c>
      <c r="X8916">
        <f t="shared" si="557"/>
        <v>102</v>
      </c>
      <c r="Y8916">
        <f>SUMIF(货件明细!K:K,F8916,货件明细!I:I)</f>
        <v>20.604</v>
      </c>
      <c r="Z8916">
        <f t="shared" si="558"/>
        <v>1.096</v>
      </c>
      <c r="AA8916">
        <f>SUMIF(货件明细!K:K,F8916,货件明细!J:J)</f>
        <v>1373.78066666667</v>
      </c>
      <c r="AB8916">
        <f t="shared" si="559"/>
        <v>0</v>
      </c>
    </row>
    <row r="8917" spans="1:28">
      <c r="A8917">
        <v>2026</v>
      </c>
      <c r="B8917">
        <v>2</v>
      </c>
      <c r="C8917">
        <v>6</v>
      </c>
      <c r="D8917" s="4">
        <v>46056</v>
      </c>
      <c r="E8917" t="s">
        <v>28</v>
      </c>
      <c r="F8917" t="s">
        <v>9142</v>
      </c>
      <c r="G8917" t="s">
        <v>30</v>
      </c>
      <c r="H8917" t="s">
        <v>31</v>
      </c>
      <c r="I8917" t="s">
        <v>4634</v>
      </c>
      <c r="J8917" t="s">
        <v>33</v>
      </c>
      <c r="K8917" t="s">
        <v>33</v>
      </c>
      <c r="L8917" t="s">
        <v>34</v>
      </c>
      <c r="M8917" t="s">
        <v>35</v>
      </c>
      <c r="N8917" t="s">
        <v>4646</v>
      </c>
      <c r="O8917">
        <v>13.9</v>
      </c>
      <c r="P8917">
        <v>66.6666666666667</v>
      </c>
      <c r="Q8917">
        <v>722.8</v>
      </c>
      <c r="R8917">
        <v>789.466666666667</v>
      </c>
      <c r="S8917">
        <v>110.088</v>
      </c>
      <c r="T8917">
        <v>899.554666666667</v>
      </c>
      <c r="U8917">
        <v>99</v>
      </c>
      <c r="V8917">
        <f>SUMIF(货件明细!K:K,F8917,货件明细!AQ:AQ)</f>
        <v>99</v>
      </c>
      <c r="W8917">
        <f t="shared" si="556"/>
        <v>0</v>
      </c>
      <c r="X8917">
        <f t="shared" si="557"/>
        <v>99</v>
      </c>
      <c r="Y8917">
        <f>SUMIF(货件明细!K:K,F8917,货件明细!I:I)</f>
        <v>13.068</v>
      </c>
      <c r="Z8917">
        <f t="shared" si="558"/>
        <v>0.832000000000001</v>
      </c>
      <c r="AA8917">
        <f>SUMIF(货件明细!K:K,F8917,货件明细!J:J)</f>
        <v>899.554666666667</v>
      </c>
      <c r="AB8917">
        <f t="shared" si="559"/>
        <v>0</v>
      </c>
    </row>
    <row r="8918" spans="1:28">
      <c r="A8918">
        <v>2026</v>
      </c>
      <c r="B8918">
        <v>2</v>
      </c>
      <c r="C8918">
        <v>6</v>
      </c>
      <c r="D8918" s="4">
        <v>46056</v>
      </c>
      <c r="E8918" t="s">
        <v>28</v>
      </c>
      <c r="F8918" t="s">
        <v>9143</v>
      </c>
      <c r="G8918" t="s">
        <v>30</v>
      </c>
      <c r="H8918" t="s">
        <v>31</v>
      </c>
      <c r="I8918" t="s">
        <v>111</v>
      </c>
      <c r="J8918" t="s">
        <v>33</v>
      </c>
      <c r="K8918" t="s">
        <v>33</v>
      </c>
      <c r="L8918" t="s">
        <v>34</v>
      </c>
      <c r="M8918" t="s">
        <v>35</v>
      </c>
      <c r="N8918" t="s">
        <v>4646</v>
      </c>
      <c r="O8918">
        <v>10.9</v>
      </c>
      <c r="P8918">
        <v>66.6666666666667</v>
      </c>
      <c r="Q8918">
        <v>572.8</v>
      </c>
      <c r="R8918">
        <v>639.466666666667</v>
      </c>
      <c r="S8918">
        <v>110.088</v>
      </c>
      <c r="T8918">
        <v>749.554666666667</v>
      </c>
      <c r="U8918">
        <v>99</v>
      </c>
      <c r="V8918">
        <f>SUMIF(货件明细!K:K,F8918,货件明细!AQ:AQ)</f>
        <v>99</v>
      </c>
      <c r="W8918">
        <f t="shared" si="556"/>
        <v>0</v>
      </c>
      <c r="X8918">
        <f t="shared" si="557"/>
        <v>99</v>
      </c>
      <c r="Y8918">
        <f>SUMIF(货件明细!K:K,F8918,货件明细!I:I)</f>
        <v>10.296</v>
      </c>
      <c r="Z8918">
        <f t="shared" si="558"/>
        <v>0.604000000000001</v>
      </c>
      <c r="AA8918">
        <f>SUMIF(货件明细!K:K,F8918,货件明细!J:J)</f>
        <v>749.554666666667</v>
      </c>
      <c r="AB8918">
        <f t="shared" si="559"/>
        <v>0</v>
      </c>
    </row>
    <row r="8919" spans="1:28">
      <c r="A8919">
        <v>2026</v>
      </c>
      <c r="B8919">
        <v>2</v>
      </c>
      <c r="C8919">
        <v>6</v>
      </c>
      <c r="D8919" s="4">
        <v>46057</v>
      </c>
      <c r="E8919" t="s">
        <v>4249</v>
      </c>
      <c r="F8919" t="s">
        <v>9144</v>
      </c>
      <c r="G8919" t="s">
        <v>4251</v>
      </c>
      <c r="H8919" t="s">
        <v>71</v>
      </c>
      <c r="I8919" t="s">
        <v>145</v>
      </c>
      <c r="J8919" t="s">
        <v>58</v>
      </c>
      <c r="K8919" t="s">
        <v>58</v>
      </c>
      <c r="L8919" t="s">
        <v>46</v>
      </c>
      <c r="M8919" t="s">
        <v>2882</v>
      </c>
      <c r="N8919" t="s">
        <v>2985</v>
      </c>
      <c r="O8919">
        <v>806.95</v>
      </c>
      <c r="P8919">
        <v>56</v>
      </c>
      <c r="Q8919">
        <v>2843.31818181818</v>
      </c>
      <c r="R8919">
        <v>2899.31818181818</v>
      </c>
      <c r="S8919">
        <v>0</v>
      </c>
      <c r="T8919">
        <v>2899.31818181818</v>
      </c>
      <c r="U8919">
        <v>5908</v>
      </c>
      <c r="V8919">
        <f>SUMIF(货件明细!K:K,F8919,货件明细!AQ:AQ)</f>
        <v>0</v>
      </c>
      <c r="W8919">
        <f t="shared" si="556"/>
        <v>1</v>
      </c>
      <c r="X8919">
        <f t="shared" si="557"/>
        <v>5908</v>
      </c>
      <c r="Y8919">
        <f>SUMIF(货件明细!K:K,F8919,货件明细!I:I)</f>
        <v>0</v>
      </c>
      <c r="Z8919">
        <f t="shared" si="558"/>
        <v>806.95</v>
      </c>
      <c r="AA8919">
        <f>SUMIF(货件明细!K:K,F8919,货件明细!J:J)</f>
        <v>0</v>
      </c>
      <c r="AB8919">
        <f t="shared" si="559"/>
        <v>1</v>
      </c>
    </row>
    <row r="8920" spans="1:28">
      <c r="A8920">
        <v>2026</v>
      </c>
      <c r="B8920">
        <v>2</v>
      </c>
      <c r="C8920">
        <v>6</v>
      </c>
      <c r="D8920" s="4">
        <v>46057</v>
      </c>
      <c r="E8920" t="s">
        <v>4249</v>
      </c>
      <c r="F8920" t="s">
        <v>9145</v>
      </c>
      <c r="G8920" t="s">
        <v>4251</v>
      </c>
      <c r="H8920" t="s">
        <v>71</v>
      </c>
      <c r="I8920" t="s">
        <v>96</v>
      </c>
      <c r="J8920" t="s">
        <v>58</v>
      </c>
      <c r="K8920" t="s">
        <v>58</v>
      </c>
      <c r="L8920" t="s">
        <v>46</v>
      </c>
      <c r="M8920" t="s">
        <v>2882</v>
      </c>
      <c r="N8920" t="s">
        <v>2985</v>
      </c>
      <c r="O8920">
        <v>727.95</v>
      </c>
      <c r="P8920">
        <v>56</v>
      </c>
      <c r="Q8920">
        <v>2353.09090909091</v>
      </c>
      <c r="R8920">
        <v>2409.09090909091</v>
      </c>
      <c r="S8920">
        <v>0</v>
      </c>
      <c r="T8920">
        <v>2409.09090909091</v>
      </c>
      <c r="U8920">
        <v>5075</v>
      </c>
      <c r="V8920">
        <f>SUMIF(货件明细!K:K,F8920,货件明细!AQ:AQ)</f>
        <v>0</v>
      </c>
      <c r="W8920">
        <f t="shared" si="556"/>
        <v>1</v>
      </c>
      <c r="X8920">
        <f t="shared" si="557"/>
        <v>5075</v>
      </c>
      <c r="Y8920">
        <f>SUMIF(货件明细!K:K,F8920,货件明细!I:I)</f>
        <v>0</v>
      </c>
      <c r="Z8920">
        <f t="shared" si="558"/>
        <v>727.95</v>
      </c>
      <c r="AA8920">
        <f>SUMIF(货件明细!K:K,F8920,货件明细!J:J)</f>
        <v>0</v>
      </c>
      <c r="AB8920">
        <f t="shared" si="559"/>
        <v>1</v>
      </c>
    </row>
    <row r="8921" spans="1:28">
      <c r="A8921">
        <v>2026</v>
      </c>
      <c r="B8921">
        <v>2</v>
      </c>
      <c r="C8921">
        <v>6</v>
      </c>
      <c r="D8921" s="4">
        <v>46057</v>
      </c>
      <c r="E8921" t="s">
        <v>4249</v>
      </c>
      <c r="F8921" t="s">
        <v>9146</v>
      </c>
      <c r="G8921" t="s">
        <v>4251</v>
      </c>
      <c r="H8921" t="s">
        <v>71</v>
      </c>
      <c r="I8921" t="s">
        <v>39</v>
      </c>
      <c r="J8921" t="s">
        <v>58</v>
      </c>
      <c r="K8921" t="s">
        <v>58</v>
      </c>
      <c r="L8921" t="s">
        <v>46</v>
      </c>
      <c r="M8921" t="s">
        <v>2882</v>
      </c>
      <c r="N8921" t="s">
        <v>2985</v>
      </c>
      <c r="O8921">
        <v>76.35</v>
      </c>
      <c r="P8921">
        <v>56</v>
      </c>
      <c r="Q8921">
        <v>294.136363636364</v>
      </c>
      <c r="R8921">
        <v>350.136363636364</v>
      </c>
      <c r="S8921">
        <v>0</v>
      </c>
      <c r="T8921">
        <v>350.136363636364</v>
      </c>
      <c r="U8921">
        <v>554</v>
      </c>
      <c r="V8921">
        <f>SUMIF(货件明细!K:K,F8921,货件明细!AQ:AQ)</f>
        <v>0</v>
      </c>
      <c r="W8921">
        <f t="shared" si="556"/>
        <v>1</v>
      </c>
      <c r="X8921">
        <f t="shared" si="557"/>
        <v>554</v>
      </c>
      <c r="Y8921">
        <f>SUMIF(货件明细!K:K,F8921,货件明细!I:I)</f>
        <v>0</v>
      </c>
      <c r="Z8921">
        <f t="shared" si="558"/>
        <v>76.35</v>
      </c>
      <c r="AA8921">
        <f>SUMIF(货件明细!K:K,F8921,货件明细!J:J)</f>
        <v>0</v>
      </c>
      <c r="AB8921">
        <f t="shared" si="559"/>
        <v>1</v>
      </c>
    </row>
    <row r="8922" spans="1:28">
      <c r="A8922">
        <v>2026</v>
      </c>
      <c r="B8922">
        <v>2</v>
      </c>
      <c r="C8922">
        <v>6</v>
      </c>
      <c r="D8922" s="4">
        <v>46057</v>
      </c>
      <c r="E8922" t="s">
        <v>4249</v>
      </c>
      <c r="F8922" t="s">
        <v>9147</v>
      </c>
      <c r="G8922" t="s">
        <v>4251</v>
      </c>
      <c r="H8922" t="s">
        <v>71</v>
      </c>
      <c r="I8922" t="s">
        <v>111</v>
      </c>
      <c r="J8922" t="s">
        <v>58</v>
      </c>
      <c r="K8922" t="s">
        <v>58</v>
      </c>
      <c r="L8922" t="s">
        <v>46</v>
      </c>
      <c r="M8922" t="s">
        <v>2882</v>
      </c>
      <c r="N8922" t="s">
        <v>2985</v>
      </c>
      <c r="O8922">
        <v>112.7</v>
      </c>
      <c r="P8922">
        <v>56</v>
      </c>
      <c r="Q8922">
        <v>441.204545454545</v>
      </c>
      <c r="R8922">
        <v>497.204545454545</v>
      </c>
      <c r="S8922">
        <v>0</v>
      </c>
      <c r="T8922">
        <v>497.204545454545</v>
      </c>
      <c r="U8922">
        <v>765</v>
      </c>
      <c r="V8922">
        <f>SUMIF(货件明细!K:K,F8922,货件明细!AQ:AQ)</f>
        <v>0</v>
      </c>
      <c r="W8922">
        <f t="shared" si="556"/>
        <v>1</v>
      </c>
      <c r="X8922">
        <f t="shared" si="557"/>
        <v>765</v>
      </c>
      <c r="Y8922">
        <f>SUMIF(货件明细!K:K,F8922,货件明细!I:I)</f>
        <v>0</v>
      </c>
      <c r="Z8922">
        <f t="shared" si="558"/>
        <v>112.7</v>
      </c>
      <c r="AA8922">
        <f>SUMIF(货件明细!K:K,F8922,货件明细!J:J)</f>
        <v>0</v>
      </c>
      <c r="AB8922">
        <f t="shared" si="559"/>
        <v>1</v>
      </c>
    </row>
    <row r="8923" spans="1:28">
      <c r="A8923">
        <v>2026</v>
      </c>
      <c r="B8923">
        <v>2</v>
      </c>
      <c r="C8923">
        <v>6</v>
      </c>
      <c r="D8923" s="4">
        <v>46057</v>
      </c>
      <c r="E8923" t="s">
        <v>28</v>
      </c>
      <c r="F8923" t="s">
        <v>9148</v>
      </c>
      <c r="G8923" t="s">
        <v>8473</v>
      </c>
      <c r="H8923" t="s">
        <v>71</v>
      </c>
      <c r="I8923" t="s">
        <v>111</v>
      </c>
      <c r="J8923" t="s">
        <v>58</v>
      </c>
      <c r="K8923" t="s">
        <v>58</v>
      </c>
      <c r="L8923" t="s">
        <v>46</v>
      </c>
      <c r="M8923" t="s">
        <v>2882</v>
      </c>
      <c r="N8923" t="s">
        <v>7978</v>
      </c>
      <c r="O8923">
        <v>11.34</v>
      </c>
      <c r="P8923">
        <v>56</v>
      </c>
      <c r="Q8923">
        <v>46.2</v>
      </c>
      <c r="R8923">
        <v>102.2</v>
      </c>
      <c r="S8923">
        <v>120.096</v>
      </c>
      <c r="T8923">
        <v>222.296</v>
      </c>
      <c r="U8923">
        <v>48</v>
      </c>
      <c r="V8923">
        <f>SUMIF(货件明细!K:K,F8923,货件明细!AQ:AQ)</f>
        <v>0</v>
      </c>
      <c r="W8923">
        <f t="shared" si="556"/>
        <v>1</v>
      </c>
      <c r="X8923">
        <f t="shared" si="557"/>
        <v>48</v>
      </c>
      <c r="Y8923">
        <f>SUMIF(货件明细!K:K,F8923,货件明细!I:I)</f>
        <v>0</v>
      </c>
      <c r="Z8923">
        <f t="shared" si="558"/>
        <v>11.34</v>
      </c>
      <c r="AA8923">
        <f>SUMIF(货件明细!K:K,F8923,货件明细!J:J)</f>
        <v>0</v>
      </c>
      <c r="AB8923">
        <f t="shared" si="559"/>
        <v>1</v>
      </c>
    </row>
    <row r="8924" spans="1:28">
      <c r="A8924">
        <v>2026</v>
      </c>
      <c r="B8924">
        <v>2</v>
      </c>
      <c r="C8924">
        <v>6</v>
      </c>
      <c r="D8924" s="4">
        <v>46058</v>
      </c>
      <c r="E8924" t="s">
        <v>28</v>
      </c>
      <c r="F8924" t="s">
        <v>9149</v>
      </c>
      <c r="G8924" t="s">
        <v>1816</v>
      </c>
      <c r="H8924" t="s">
        <v>71</v>
      </c>
      <c r="I8924" t="s">
        <v>129</v>
      </c>
      <c r="J8924" t="s">
        <v>1110</v>
      </c>
      <c r="K8924" t="s">
        <v>1110</v>
      </c>
      <c r="L8924" t="s">
        <v>34</v>
      </c>
      <c r="M8924" t="s">
        <v>3882</v>
      </c>
      <c r="N8924" t="s">
        <v>2857</v>
      </c>
      <c r="O8924">
        <v>12.75</v>
      </c>
      <c r="P8924">
        <v>350</v>
      </c>
      <c r="Q8924">
        <v>650</v>
      </c>
      <c r="R8924">
        <v>1021</v>
      </c>
      <c r="S8924">
        <v>208.5</v>
      </c>
      <c r="T8924">
        <v>1229.5</v>
      </c>
      <c r="U8924">
        <v>100</v>
      </c>
      <c r="V8924">
        <f>SUMIF(货件明细!K:K,F8924,货件明细!AQ:AQ)</f>
        <v>100</v>
      </c>
      <c r="W8924">
        <f t="shared" si="556"/>
        <v>0</v>
      </c>
      <c r="X8924">
        <f t="shared" si="557"/>
        <v>100</v>
      </c>
      <c r="Y8924">
        <f>SUMIF(货件明细!K:K,F8924,货件明细!I:I)</f>
        <v>12</v>
      </c>
      <c r="Z8924">
        <f t="shared" si="558"/>
        <v>0.75</v>
      </c>
      <c r="AA8924">
        <f>SUMIF(货件明细!K:K,F8924,货件明细!J:J)</f>
        <v>1229.5</v>
      </c>
      <c r="AB8924">
        <f t="shared" si="559"/>
        <v>0</v>
      </c>
    </row>
    <row r="8925" spans="1:28">
      <c r="A8925">
        <v>2026</v>
      </c>
      <c r="B8925">
        <v>2</v>
      </c>
      <c r="C8925">
        <v>6</v>
      </c>
      <c r="D8925" s="4">
        <v>46058</v>
      </c>
      <c r="E8925" t="s">
        <v>28</v>
      </c>
      <c r="F8925" t="s">
        <v>9150</v>
      </c>
      <c r="G8925" t="s">
        <v>1816</v>
      </c>
      <c r="H8925" t="s">
        <v>71</v>
      </c>
      <c r="I8925" t="s">
        <v>39</v>
      </c>
      <c r="J8925" t="s">
        <v>1110</v>
      </c>
      <c r="K8925" t="s">
        <v>1110</v>
      </c>
      <c r="L8925" t="s">
        <v>34</v>
      </c>
      <c r="M8925" t="s">
        <v>3882</v>
      </c>
      <c r="N8925" t="s">
        <v>2857</v>
      </c>
      <c r="O8925">
        <v>62.4</v>
      </c>
      <c r="P8925">
        <v>87.5</v>
      </c>
      <c r="Q8925">
        <v>2772</v>
      </c>
      <c r="R8925">
        <v>2864.75</v>
      </c>
      <c r="S8925">
        <v>1109.22</v>
      </c>
      <c r="T8925">
        <v>3973.97</v>
      </c>
      <c r="U8925">
        <v>532</v>
      </c>
      <c r="V8925">
        <f>SUMIF(货件明细!K:K,F8925,货件明细!AQ:AQ)</f>
        <v>532</v>
      </c>
      <c r="W8925">
        <f t="shared" si="556"/>
        <v>0</v>
      </c>
      <c r="X8925">
        <f t="shared" si="557"/>
        <v>532</v>
      </c>
      <c r="Y8925">
        <f>SUMIF(货件明细!K:K,F8925,货件明细!I:I)</f>
        <v>59.51</v>
      </c>
      <c r="Z8925">
        <f t="shared" si="558"/>
        <v>2.88999999999999</v>
      </c>
      <c r="AA8925">
        <f>SUMIF(货件明细!K:K,F8925,货件明细!J:J)</f>
        <v>3973.97</v>
      </c>
      <c r="AB8925">
        <f t="shared" si="559"/>
        <v>0</v>
      </c>
    </row>
    <row r="8926" spans="1:28">
      <c r="A8926">
        <v>2026</v>
      </c>
      <c r="B8926">
        <v>2</v>
      </c>
      <c r="C8926">
        <v>6</v>
      </c>
      <c r="D8926" s="4">
        <v>46058</v>
      </c>
      <c r="E8926" t="s">
        <v>28</v>
      </c>
      <c r="F8926" t="s">
        <v>9151</v>
      </c>
      <c r="G8926" t="s">
        <v>1816</v>
      </c>
      <c r="H8926" t="s">
        <v>71</v>
      </c>
      <c r="I8926" t="s">
        <v>4634</v>
      </c>
      <c r="J8926" t="s">
        <v>1110</v>
      </c>
      <c r="K8926" t="s">
        <v>1110</v>
      </c>
      <c r="L8926" t="s">
        <v>34</v>
      </c>
      <c r="M8926" t="s">
        <v>3882</v>
      </c>
      <c r="N8926" t="s">
        <v>2857</v>
      </c>
      <c r="O8926">
        <v>43.55</v>
      </c>
      <c r="P8926">
        <v>87.5</v>
      </c>
      <c r="Q8926">
        <v>1936</v>
      </c>
      <c r="R8926">
        <v>2028.75</v>
      </c>
      <c r="S8926">
        <v>621.33</v>
      </c>
      <c r="T8926">
        <v>2650.08</v>
      </c>
      <c r="U8926">
        <v>288</v>
      </c>
      <c r="V8926">
        <f>SUMIF(货件明细!K:K,F8926,货件明细!AQ:AQ)</f>
        <v>288</v>
      </c>
      <c r="W8926">
        <f t="shared" si="556"/>
        <v>0</v>
      </c>
      <c r="X8926">
        <f t="shared" si="557"/>
        <v>288</v>
      </c>
      <c r="Y8926">
        <f>SUMIF(货件明细!K:K,F8926,货件明细!I:I)</f>
        <v>41.266</v>
      </c>
      <c r="Z8926">
        <f t="shared" si="558"/>
        <v>2.284</v>
      </c>
      <c r="AA8926">
        <f>SUMIF(货件明细!K:K,F8926,货件明细!J:J)</f>
        <v>2650.08</v>
      </c>
      <c r="AB8926">
        <f t="shared" si="559"/>
        <v>0</v>
      </c>
    </row>
    <row r="8927" spans="1:28">
      <c r="A8927">
        <v>2026</v>
      </c>
      <c r="B8927">
        <v>2</v>
      </c>
      <c r="C8927">
        <v>6</v>
      </c>
      <c r="D8927" s="4">
        <v>46058</v>
      </c>
      <c r="E8927" t="s">
        <v>28</v>
      </c>
      <c r="F8927" t="s">
        <v>9152</v>
      </c>
      <c r="G8927" t="s">
        <v>1816</v>
      </c>
      <c r="H8927" t="s">
        <v>71</v>
      </c>
      <c r="I8927" t="s">
        <v>41</v>
      </c>
      <c r="J8927" t="s">
        <v>1110</v>
      </c>
      <c r="K8927" t="s">
        <v>1110</v>
      </c>
      <c r="L8927" t="s">
        <v>34</v>
      </c>
      <c r="M8927" t="s">
        <v>3882</v>
      </c>
      <c r="N8927" t="s">
        <v>2857</v>
      </c>
      <c r="O8927">
        <v>14.8</v>
      </c>
      <c r="P8927">
        <v>87.5</v>
      </c>
      <c r="Q8927">
        <v>616</v>
      </c>
      <c r="R8927">
        <v>708.75</v>
      </c>
      <c r="S8927">
        <v>200.16</v>
      </c>
      <c r="T8927">
        <v>908.91</v>
      </c>
      <c r="U8927">
        <v>96</v>
      </c>
      <c r="V8927">
        <f>SUMIF(货件明细!K:K,F8927,货件明细!AQ:AQ)</f>
        <v>96</v>
      </c>
      <c r="W8927">
        <f t="shared" si="556"/>
        <v>0</v>
      </c>
      <c r="X8927">
        <f t="shared" si="557"/>
        <v>96</v>
      </c>
      <c r="Y8927">
        <f>SUMIF(货件明细!K:K,F8927,货件明细!I:I)</f>
        <v>14.016</v>
      </c>
      <c r="Z8927">
        <f t="shared" si="558"/>
        <v>0.784000000000001</v>
      </c>
      <c r="AA8927">
        <f>SUMIF(货件明细!K:K,F8927,货件明细!J:J)</f>
        <v>908.91</v>
      </c>
      <c r="AB8927">
        <f t="shared" si="559"/>
        <v>0</v>
      </c>
    </row>
    <row r="8928" spans="1:28">
      <c r="A8928">
        <v>2026</v>
      </c>
      <c r="B8928">
        <v>2</v>
      </c>
      <c r="C8928">
        <v>6</v>
      </c>
      <c r="D8928" s="4">
        <v>46058</v>
      </c>
      <c r="E8928" t="s">
        <v>28</v>
      </c>
      <c r="F8928" t="s">
        <v>9153</v>
      </c>
      <c r="G8928" t="s">
        <v>1816</v>
      </c>
      <c r="H8928" t="s">
        <v>71</v>
      </c>
      <c r="I8928" t="s">
        <v>39</v>
      </c>
      <c r="J8928" t="s">
        <v>1110</v>
      </c>
      <c r="K8928" t="s">
        <v>1110</v>
      </c>
      <c r="L8928" t="s">
        <v>34</v>
      </c>
      <c r="M8928" t="s">
        <v>3882</v>
      </c>
      <c r="N8928" t="s">
        <v>2857</v>
      </c>
      <c r="O8928">
        <v>71</v>
      </c>
      <c r="P8928">
        <v>87.5</v>
      </c>
      <c r="Q8928">
        <v>3124</v>
      </c>
      <c r="R8928">
        <v>3216.75</v>
      </c>
      <c r="S8928">
        <v>1234.32</v>
      </c>
      <c r="T8928">
        <v>4451.07</v>
      </c>
      <c r="U8928">
        <v>560</v>
      </c>
      <c r="V8928">
        <f>SUMIF(货件明细!K:K,F8928,货件明细!AQ:AQ)</f>
        <v>560</v>
      </c>
      <c r="W8928">
        <f t="shared" si="556"/>
        <v>0</v>
      </c>
      <c r="X8928">
        <f t="shared" si="557"/>
        <v>560</v>
      </c>
      <c r="Y8928">
        <f>SUMIF(货件明细!K:K,F8928,货件明细!I:I)</f>
        <v>65.8</v>
      </c>
      <c r="Z8928">
        <f t="shared" si="558"/>
        <v>5.2</v>
      </c>
      <c r="AA8928">
        <f>SUMIF(货件明细!K:K,F8928,货件明细!J:J)</f>
        <v>4451.07</v>
      </c>
      <c r="AB8928">
        <f t="shared" si="559"/>
        <v>0</v>
      </c>
    </row>
    <row r="8929" spans="1:28">
      <c r="A8929">
        <v>2026</v>
      </c>
      <c r="B8929">
        <v>2</v>
      </c>
      <c r="C8929">
        <v>6</v>
      </c>
      <c r="D8929" s="4">
        <v>46060</v>
      </c>
      <c r="E8929" t="s">
        <v>28</v>
      </c>
      <c r="F8929" t="s">
        <v>9154</v>
      </c>
      <c r="G8929" t="s">
        <v>56</v>
      </c>
      <c r="H8929" t="s">
        <v>44</v>
      </c>
      <c r="I8929" t="s">
        <v>129</v>
      </c>
      <c r="J8929" t="s">
        <v>58</v>
      </c>
      <c r="K8929" t="s">
        <v>58</v>
      </c>
      <c r="L8929" t="s">
        <v>46</v>
      </c>
      <c r="M8929" t="s">
        <v>2882</v>
      </c>
      <c r="N8929" t="s">
        <v>2985</v>
      </c>
      <c r="O8929">
        <v>15.25</v>
      </c>
      <c r="P8929">
        <v>22</v>
      </c>
      <c r="Q8929">
        <v>63.75</v>
      </c>
      <c r="R8929">
        <v>85.75</v>
      </c>
      <c r="S8929">
        <v>0</v>
      </c>
      <c r="T8929">
        <v>85.75</v>
      </c>
      <c r="U8929">
        <v>124</v>
      </c>
      <c r="V8929">
        <f>SUMIF(货件明细!K:K,F8929,货件明细!AQ:AQ)</f>
        <v>0</v>
      </c>
      <c r="W8929">
        <f t="shared" si="556"/>
        <v>1</v>
      </c>
      <c r="X8929">
        <f t="shared" si="557"/>
        <v>124</v>
      </c>
      <c r="Y8929">
        <f>SUMIF(货件明细!K:K,F8929,货件明细!I:I)</f>
        <v>0</v>
      </c>
      <c r="Z8929">
        <f t="shared" si="558"/>
        <v>15.25</v>
      </c>
      <c r="AA8929">
        <f>SUMIF(货件明细!K:K,F8929,货件明细!J:J)</f>
        <v>0</v>
      </c>
      <c r="AB8929">
        <f t="shared" si="559"/>
        <v>1</v>
      </c>
    </row>
    <row r="8930" spans="1:28">
      <c r="A8930">
        <v>2026</v>
      </c>
      <c r="B8930">
        <v>2</v>
      </c>
      <c r="C8930">
        <v>6</v>
      </c>
      <c r="D8930" s="4">
        <v>46060</v>
      </c>
      <c r="E8930" t="s">
        <v>28</v>
      </c>
      <c r="F8930" t="s">
        <v>9155</v>
      </c>
      <c r="G8930" t="s">
        <v>64</v>
      </c>
      <c r="H8930" t="s">
        <v>44</v>
      </c>
      <c r="I8930" t="s">
        <v>129</v>
      </c>
      <c r="J8930" t="s">
        <v>58</v>
      </c>
      <c r="K8930" t="s">
        <v>58</v>
      </c>
      <c r="L8930" t="s">
        <v>46</v>
      </c>
      <c r="M8930" t="s">
        <v>2882</v>
      </c>
      <c r="N8930" t="s">
        <v>2985</v>
      </c>
      <c r="O8930">
        <v>15.25</v>
      </c>
      <c r="P8930">
        <v>22</v>
      </c>
      <c r="Q8930">
        <v>63.75</v>
      </c>
      <c r="R8930">
        <v>85.75</v>
      </c>
      <c r="S8930">
        <v>0</v>
      </c>
      <c r="T8930">
        <v>85.75</v>
      </c>
      <c r="U8930">
        <v>124</v>
      </c>
      <c r="V8930">
        <f>SUMIF(货件明细!K:K,F8930,货件明细!AQ:AQ)</f>
        <v>0</v>
      </c>
      <c r="W8930">
        <f t="shared" si="556"/>
        <v>1</v>
      </c>
      <c r="X8930">
        <f t="shared" si="557"/>
        <v>124</v>
      </c>
      <c r="Y8930">
        <f>SUMIF(货件明细!K:K,F8930,货件明细!I:I)</f>
        <v>0</v>
      </c>
      <c r="Z8930">
        <f t="shared" si="558"/>
        <v>15.25</v>
      </c>
      <c r="AA8930">
        <f>SUMIF(货件明细!K:K,F8930,货件明细!J:J)</f>
        <v>0</v>
      </c>
      <c r="AB8930">
        <f t="shared" si="559"/>
        <v>1</v>
      </c>
    </row>
    <row r="8931" spans="1:28">
      <c r="A8931">
        <v>2026</v>
      </c>
      <c r="B8931">
        <v>2</v>
      </c>
      <c r="C8931">
        <v>6</v>
      </c>
      <c r="D8931" s="4">
        <v>46060</v>
      </c>
      <c r="E8931" t="s">
        <v>28</v>
      </c>
      <c r="F8931" t="s">
        <v>9156</v>
      </c>
      <c r="G8931" t="s">
        <v>206</v>
      </c>
      <c r="H8931" t="s">
        <v>71</v>
      </c>
      <c r="I8931" t="s">
        <v>129</v>
      </c>
      <c r="J8931" t="s">
        <v>58</v>
      </c>
      <c r="K8931" t="s">
        <v>58</v>
      </c>
      <c r="L8931" t="s">
        <v>46</v>
      </c>
      <c r="M8931" t="s">
        <v>2882</v>
      </c>
      <c r="N8931" t="s">
        <v>2985</v>
      </c>
      <c r="O8931">
        <v>15.25</v>
      </c>
      <c r="P8931">
        <v>33</v>
      </c>
      <c r="Q8931">
        <v>45.75</v>
      </c>
      <c r="R8931">
        <v>78.75</v>
      </c>
      <c r="S8931">
        <v>0</v>
      </c>
      <c r="T8931">
        <v>78.75</v>
      </c>
      <c r="U8931">
        <v>124</v>
      </c>
      <c r="V8931">
        <f>SUMIF(货件明细!K:K,F8931,货件明细!AQ:AQ)</f>
        <v>0</v>
      </c>
      <c r="W8931">
        <f t="shared" si="556"/>
        <v>1</v>
      </c>
      <c r="X8931">
        <f t="shared" si="557"/>
        <v>124</v>
      </c>
      <c r="Y8931">
        <f>SUMIF(货件明细!K:K,F8931,货件明细!I:I)</f>
        <v>0</v>
      </c>
      <c r="Z8931">
        <f t="shared" si="558"/>
        <v>15.25</v>
      </c>
      <c r="AA8931">
        <f>SUMIF(货件明细!K:K,F8931,货件明细!J:J)</f>
        <v>0</v>
      </c>
      <c r="AB8931">
        <f t="shared" si="559"/>
        <v>1</v>
      </c>
    </row>
    <row r="8932" spans="1:28">
      <c r="A8932">
        <v>2026</v>
      </c>
      <c r="B8932">
        <v>2</v>
      </c>
      <c r="C8932">
        <v>6</v>
      </c>
      <c r="D8932" s="4">
        <v>46060</v>
      </c>
      <c r="E8932" t="s">
        <v>28</v>
      </c>
      <c r="F8932" t="s">
        <v>9157</v>
      </c>
      <c r="G8932" t="s">
        <v>50</v>
      </c>
      <c r="H8932" t="s">
        <v>31</v>
      </c>
      <c r="I8932" t="s">
        <v>129</v>
      </c>
      <c r="J8932" t="s">
        <v>58</v>
      </c>
      <c r="K8932" t="s">
        <v>58</v>
      </c>
      <c r="L8932" t="s">
        <v>46</v>
      </c>
      <c r="M8932" t="s">
        <v>2882</v>
      </c>
      <c r="N8932" t="s">
        <v>2985</v>
      </c>
      <c r="O8932">
        <v>15.25</v>
      </c>
      <c r="P8932">
        <v>22</v>
      </c>
      <c r="Q8932">
        <v>75.75</v>
      </c>
      <c r="R8932">
        <v>97.75</v>
      </c>
      <c r="S8932">
        <v>0</v>
      </c>
      <c r="T8932">
        <v>97.75</v>
      </c>
      <c r="U8932">
        <v>124</v>
      </c>
      <c r="V8932">
        <f>SUMIF(货件明细!K:K,F8932,货件明细!AQ:AQ)</f>
        <v>0</v>
      </c>
      <c r="W8932">
        <f t="shared" si="556"/>
        <v>1</v>
      </c>
      <c r="X8932">
        <f t="shared" si="557"/>
        <v>124</v>
      </c>
      <c r="Y8932">
        <f>SUMIF(货件明细!K:K,F8932,货件明细!I:I)</f>
        <v>0</v>
      </c>
      <c r="Z8932">
        <f t="shared" si="558"/>
        <v>15.25</v>
      </c>
      <c r="AA8932">
        <f>SUMIF(货件明细!K:K,F8932,货件明细!J:J)</f>
        <v>0</v>
      </c>
      <c r="AB8932">
        <f t="shared" si="559"/>
        <v>1</v>
      </c>
    </row>
    <row r="8933" spans="1:28">
      <c r="A8933">
        <v>2026</v>
      </c>
      <c r="B8933">
        <v>2</v>
      </c>
      <c r="C8933">
        <v>6</v>
      </c>
      <c r="D8933" s="4">
        <v>46060</v>
      </c>
      <c r="E8933" t="s">
        <v>28</v>
      </c>
      <c r="F8933" t="s">
        <v>9158</v>
      </c>
      <c r="G8933" t="s">
        <v>6724</v>
      </c>
      <c r="H8933" t="s">
        <v>71</v>
      </c>
      <c r="I8933" t="s">
        <v>129</v>
      </c>
      <c r="J8933" t="s">
        <v>58</v>
      </c>
      <c r="K8933" t="s">
        <v>58</v>
      </c>
      <c r="L8933" t="s">
        <v>46</v>
      </c>
      <c r="M8933" t="s">
        <v>2882</v>
      </c>
      <c r="N8933" t="s">
        <v>2985</v>
      </c>
      <c r="O8933">
        <v>15.25</v>
      </c>
      <c r="P8933">
        <v>33</v>
      </c>
      <c r="Q8933">
        <v>43.5</v>
      </c>
      <c r="R8933">
        <v>76.5</v>
      </c>
      <c r="S8933">
        <v>0</v>
      </c>
      <c r="T8933">
        <v>76.5</v>
      </c>
      <c r="U8933">
        <v>124</v>
      </c>
      <c r="V8933">
        <f>SUMIF(货件明细!K:K,F8933,货件明细!AQ:AQ)</f>
        <v>0</v>
      </c>
      <c r="W8933">
        <f t="shared" si="556"/>
        <v>1</v>
      </c>
      <c r="X8933">
        <f t="shared" si="557"/>
        <v>124</v>
      </c>
      <c r="Y8933">
        <f>SUMIF(货件明细!K:K,F8933,货件明细!I:I)</f>
        <v>0</v>
      </c>
      <c r="Z8933">
        <f t="shared" si="558"/>
        <v>15.25</v>
      </c>
      <c r="AA8933">
        <f>SUMIF(货件明细!K:K,F8933,货件明细!J:J)</f>
        <v>0</v>
      </c>
      <c r="AB8933">
        <f t="shared" si="559"/>
        <v>1</v>
      </c>
    </row>
    <row r="8934" spans="1:28">
      <c r="A8934">
        <v>2026</v>
      </c>
      <c r="B8934">
        <v>2</v>
      </c>
      <c r="C8934">
        <v>6</v>
      </c>
      <c r="D8934" s="4">
        <v>46060</v>
      </c>
      <c r="E8934" t="s">
        <v>28</v>
      </c>
      <c r="F8934" t="s">
        <v>9159</v>
      </c>
      <c r="G8934" t="s">
        <v>206</v>
      </c>
      <c r="H8934" t="s">
        <v>71</v>
      </c>
      <c r="I8934" t="s">
        <v>41</v>
      </c>
      <c r="J8934" t="s">
        <v>58</v>
      </c>
      <c r="K8934" t="s">
        <v>58</v>
      </c>
      <c r="L8934" t="s">
        <v>46</v>
      </c>
      <c r="M8934" t="s">
        <v>2882</v>
      </c>
      <c r="N8934" t="s">
        <v>2985</v>
      </c>
      <c r="O8934">
        <v>21.95</v>
      </c>
      <c r="P8934">
        <v>33</v>
      </c>
      <c r="Q8934">
        <v>73.2</v>
      </c>
      <c r="R8934">
        <v>106.2</v>
      </c>
      <c r="S8934">
        <v>0</v>
      </c>
      <c r="T8934">
        <v>106.2</v>
      </c>
      <c r="U8934">
        <v>173</v>
      </c>
      <c r="V8934">
        <f>SUMIF(货件明细!K:K,F8934,货件明细!AQ:AQ)</f>
        <v>0</v>
      </c>
      <c r="W8934">
        <f t="shared" si="556"/>
        <v>1</v>
      </c>
      <c r="X8934">
        <f t="shared" si="557"/>
        <v>173</v>
      </c>
      <c r="Y8934">
        <f>SUMIF(货件明细!K:K,F8934,货件明细!I:I)</f>
        <v>0</v>
      </c>
      <c r="Z8934">
        <f t="shared" si="558"/>
        <v>21.95</v>
      </c>
      <c r="AA8934">
        <f>SUMIF(货件明细!K:K,F8934,货件明细!J:J)</f>
        <v>0</v>
      </c>
      <c r="AB8934">
        <f t="shared" si="559"/>
        <v>1</v>
      </c>
    </row>
    <row r="8935" spans="1:28">
      <c r="A8935">
        <v>2026</v>
      </c>
      <c r="B8935">
        <v>2</v>
      </c>
      <c r="C8935">
        <v>6</v>
      </c>
      <c r="D8935" s="4">
        <v>46060</v>
      </c>
      <c r="E8935" t="s">
        <v>28</v>
      </c>
      <c r="F8935" t="s">
        <v>9160</v>
      </c>
      <c r="G8935" t="s">
        <v>50</v>
      </c>
      <c r="H8935" t="s">
        <v>31</v>
      </c>
      <c r="I8935" t="s">
        <v>41</v>
      </c>
      <c r="J8935" t="s">
        <v>58</v>
      </c>
      <c r="K8935" t="s">
        <v>58</v>
      </c>
      <c r="L8935" t="s">
        <v>46</v>
      </c>
      <c r="M8935" t="s">
        <v>2882</v>
      </c>
      <c r="N8935" t="s">
        <v>2985</v>
      </c>
      <c r="O8935">
        <v>21.95</v>
      </c>
      <c r="P8935">
        <v>22</v>
      </c>
      <c r="Q8935">
        <v>121.2</v>
      </c>
      <c r="R8935">
        <v>143.2</v>
      </c>
      <c r="S8935">
        <v>0</v>
      </c>
      <c r="T8935">
        <v>143.2</v>
      </c>
      <c r="U8935">
        <v>173</v>
      </c>
      <c r="V8935">
        <f>SUMIF(货件明细!K:K,F8935,货件明细!AQ:AQ)</f>
        <v>0</v>
      </c>
      <c r="W8935">
        <f t="shared" si="556"/>
        <v>1</v>
      </c>
      <c r="X8935">
        <f t="shared" si="557"/>
        <v>173</v>
      </c>
      <c r="Y8935">
        <f>SUMIF(货件明细!K:K,F8935,货件明细!I:I)</f>
        <v>0</v>
      </c>
      <c r="Z8935">
        <f t="shared" si="558"/>
        <v>21.95</v>
      </c>
      <c r="AA8935">
        <f>SUMIF(货件明细!K:K,F8935,货件明细!J:J)</f>
        <v>0</v>
      </c>
      <c r="AB8935">
        <f t="shared" si="559"/>
        <v>1</v>
      </c>
    </row>
    <row r="8936" spans="1:28">
      <c r="A8936">
        <v>2026</v>
      </c>
      <c r="B8936">
        <v>2</v>
      </c>
      <c r="C8936">
        <v>6</v>
      </c>
      <c r="D8936" s="4">
        <v>46060</v>
      </c>
      <c r="E8936" t="s">
        <v>28</v>
      </c>
      <c r="F8936" t="s">
        <v>9161</v>
      </c>
      <c r="G8936" t="s">
        <v>6724</v>
      </c>
      <c r="H8936" t="s">
        <v>71</v>
      </c>
      <c r="I8936" t="s">
        <v>41</v>
      </c>
      <c r="J8936" t="s">
        <v>58</v>
      </c>
      <c r="K8936" t="s">
        <v>58</v>
      </c>
      <c r="L8936" t="s">
        <v>46</v>
      </c>
      <c r="M8936" t="s">
        <v>2882</v>
      </c>
      <c r="N8936" t="s">
        <v>2985</v>
      </c>
      <c r="O8936">
        <v>21.95</v>
      </c>
      <c r="P8936">
        <v>33</v>
      </c>
      <c r="Q8936">
        <v>78.3</v>
      </c>
      <c r="R8936">
        <v>111.3</v>
      </c>
      <c r="S8936">
        <v>0</v>
      </c>
      <c r="T8936">
        <v>111.3</v>
      </c>
      <c r="U8936">
        <v>173</v>
      </c>
      <c r="V8936">
        <f>SUMIF(货件明细!K:K,F8936,货件明细!AQ:AQ)</f>
        <v>0</v>
      </c>
      <c r="W8936">
        <f t="shared" si="556"/>
        <v>1</v>
      </c>
      <c r="X8936">
        <f t="shared" si="557"/>
        <v>173</v>
      </c>
      <c r="Y8936">
        <f>SUMIF(货件明细!K:K,F8936,货件明细!I:I)</f>
        <v>0</v>
      </c>
      <c r="Z8936">
        <f t="shared" si="558"/>
        <v>21.95</v>
      </c>
      <c r="AA8936">
        <f>SUMIF(货件明细!K:K,F8936,货件明细!J:J)</f>
        <v>0</v>
      </c>
      <c r="AB8936">
        <f t="shared" si="559"/>
        <v>1</v>
      </c>
    </row>
    <row r="8937" spans="1:28">
      <c r="A8937">
        <v>2026</v>
      </c>
      <c r="B8937">
        <v>2</v>
      </c>
      <c r="C8937">
        <v>6</v>
      </c>
      <c r="D8937" s="4">
        <v>46060</v>
      </c>
      <c r="E8937" t="s">
        <v>28</v>
      </c>
      <c r="F8937" t="s">
        <v>9162</v>
      </c>
      <c r="G8937" t="s">
        <v>64</v>
      </c>
      <c r="H8937" t="s">
        <v>44</v>
      </c>
      <c r="I8937" t="s">
        <v>41</v>
      </c>
      <c r="J8937" t="s">
        <v>58</v>
      </c>
      <c r="K8937" t="s">
        <v>58</v>
      </c>
      <c r="L8937" t="s">
        <v>46</v>
      </c>
      <c r="M8937" t="s">
        <v>2882</v>
      </c>
      <c r="N8937" t="s">
        <v>2985</v>
      </c>
      <c r="O8937">
        <v>21.95</v>
      </c>
      <c r="P8937">
        <v>22</v>
      </c>
      <c r="Q8937">
        <v>102</v>
      </c>
      <c r="R8937">
        <v>124</v>
      </c>
      <c r="S8937">
        <v>0</v>
      </c>
      <c r="T8937">
        <v>124</v>
      </c>
      <c r="U8937">
        <v>173</v>
      </c>
      <c r="V8937">
        <f>SUMIF(货件明细!K:K,F8937,货件明细!AQ:AQ)</f>
        <v>0</v>
      </c>
      <c r="W8937">
        <f t="shared" si="556"/>
        <v>1</v>
      </c>
      <c r="X8937">
        <f t="shared" si="557"/>
        <v>173</v>
      </c>
      <c r="Y8937">
        <f>SUMIF(货件明细!K:K,F8937,货件明细!I:I)</f>
        <v>0</v>
      </c>
      <c r="Z8937">
        <f t="shared" si="558"/>
        <v>21.95</v>
      </c>
      <c r="AA8937">
        <f>SUMIF(货件明细!K:K,F8937,货件明细!J:J)</f>
        <v>0</v>
      </c>
      <c r="AB8937">
        <f t="shared" si="559"/>
        <v>1</v>
      </c>
    </row>
    <row r="8938" spans="1:28">
      <c r="A8938">
        <v>2026</v>
      </c>
      <c r="B8938">
        <v>2</v>
      </c>
      <c r="C8938">
        <v>6</v>
      </c>
      <c r="D8938" s="4">
        <v>46060</v>
      </c>
      <c r="E8938" t="s">
        <v>28</v>
      </c>
      <c r="F8938" t="s">
        <v>9163</v>
      </c>
      <c r="G8938" t="s">
        <v>56</v>
      </c>
      <c r="H8938" t="s">
        <v>44</v>
      </c>
      <c r="I8938" t="s">
        <v>41</v>
      </c>
      <c r="J8938" t="s">
        <v>58</v>
      </c>
      <c r="K8938" t="s">
        <v>58</v>
      </c>
      <c r="L8938" t="s">
        <v>46</v>
      </c>
      <c r="M8938" t="s">
        <v>2882</v>
      </c>
      <c r="N8938" t="s">
        <v>2985</v>
      </c>
      <c r="O8938">
        <v>21.95</v>
      </c>
      <c r="P8938">
        <v>22</v>
      </c>
      <c r="Q8938">
        <v>102</v>
      </c>
      <c r="R8938">
        <v>124</v>
      </c>
      <c r="S8938">
        <v>0</v>
      </c>
      <c r="T8938">
        <v>124</v>
      </c>
      <c r="U8938">
        <v>173</v>
      </c>
      <c r="V8938">
        <f>SUMIF(货件明细!K:K,F8938,货件明细!AQ:AQ)</f>
        <v>0</v>
      </c>
      <c r="W8938">
        <f t="shared" si="556"/>
        <v>1</v>
      </c>
      <c r="X8938">
        <f t="shared" si="557"/>
        <v>173</v>
      </c>
      <c r="Y8938">
        <f>SUMIF(货件明细!K:K,F8938,货件明细!I:I)</f>
        <v>0</v>
      </c>
      <c r="Z8938">
        <f t="shared" si="558"/>
        <v>21.95</v>
      </c>
      <c r="AA8938">
        <f>SUMIF(货件明细!K:K,F8938,货件明细!J:J)</f>
        <v>0</v>
      </c>
      <c r="AB8938">
        <f t="shared" si="559"/>
        <v>1</v>
      </c>
    </row>
    <row r="8939" spans="1:28">
      <c r="A8939">
        <v>2026</v>
      </c>
      <c r="B8939">
        <v>2</v>
      </c>
      <c r="C8939">
        <v>6</v>
      </c>
      <c r="D8939" s="4">
        <v>46060</v>
      </c>
      <c r="E8939" t="s">
        <v>28</v>
      </c>
      <c r="F8939" t="s">
        <v>9164</v>
      </c>
      <c r="G8939" t="s">
        <v>50</v>
      </c>
      <c r="H8939" t="s">
        <v>31</v>
      </c>
      <c r="I8939" t="s">
        <v>96</v>
      </c>
      <c r="J8939" t="s">
        <v>58</v>
      </c>
      <c r="K8939" t="s">
        <v>58</v>
      </c>
      <c r="L8939" t="s">
        <v>46</v>
      </c>
      <c r="M8939" t="s">
        <v>2882</v>
      </c>
      <c r="N8939" t="s">
        <v>2985</v>
      </c>
      <c r="O8939">
        <v>37.2</v>
      </c>
      <c r="P8939">
        <v>22</v>
      </c>
      <c r="Q8939">
        <v>196.95</v>
      </c>
      <c r="R8939">
        <v>218.95</v>
      </c>
      <c r="S8939">
        <v>0</v>
      </c>
      <c r="T8939">
        <v>218.95</v>
      </c>
      <c r="U8939">
        <v>175</v>
      </c>
      <c r="V8939">
        <f>SUMIF(货件明细!K:K,F8939,货件明细!AQ:AQ)</f>
        <v>0</v>
      </c>
      <c r="W8939">
        <f t="shared" si="556"/>
        <v>1</v>
      </c>
      <c r="X8939">
        <f t="shared" si="557"/>
        <v>175</v>
      </c>
      <c r="Y8939">
        <f>SUMIF(货件明细!K:K,F8939,货件明细!I:I)</f>
        <v>0</v>
      </c>
      <c r="Z8939">
        <f t="shared" si="558"/>
        <v>37.2</v>
      </c>
      <c r="AA8939">
        <f>SUMIF(货件明细!K:K,F8939,货件明细!J:J)</f>
        <v>0</v>
      </c>
      <c r="AB8939">
        <f t="shared" si="559"/>
        <v>1</v>
      </c>
    </row>
    <row r="8940" spans="1:28">
      <c r="A8940">
        <v>2026</v>
      </c>
      <c r="B8940">
        <v>2</v>
      </c>
      <c r="C8940">
        <v>6</v>
      </c>
      <c r="D8940" s="4">
        <v>46060</v>
      </c>
      <c r="E8940" t="s">
        <v>28</v>
      </c>
      <c r="F8940" t="s">
        <v>9165</v>
      </c>
      <c r="G8940" t="s">
        <v>206</v>
      </c>
      <c r="H8940" t="s">
        <v>71</v>
      </c>
      <c r="I8940" t="s">
        <v>96</v>
      </c>
      <c r="J8940" t="s">
        <v>58</v>
      </c>
      <c r="K8940" t="s">
        <v>58</v>
      </c>
      <c r="L8940" t="s">
        <v>46</v>
      </c>
      <c r="M8940" t="s">
        <v>2882</v>
      </c>
      <c r="N8940" t="s">
        <v>2985</v>
      </c>
      <c r="O8940">
        <v>37.2</v>
      </c>
      <c r="P8940">
        <v>33</v>
      </c>
      <c r="Q8940">
        <v>118.95</v>
      </c>
      <c r="R8940">
        <v>151.95</v>
      </c>
      <c r="S8940">
        <v>0</v>
      </c>
      <c r="T8940">
        <v>151.95</v>
      </c>
      <c r="U8940">
        <v>175</v>
      </c>
      <c r="V8940">
        <f>SUMIF(货件明细!K:K,F8940,货件明细!AQ:AQ)</f>
        <v>0</v>
      </c>
      <c r="W8940">
        <f t="shared" si="556"/>
        <v>1</v>
      </c>
      <c r="X8940">
        <f t="shared" si="557"/>
        <v>175</v>
      </c>
      <c r="Y8940">
        <f>SUMIF(货件明细!K:K,F8940,货件明细!I:I)</f>
        <v>0</v>
      </c>
      <c r="Z8940">
        <f t="shared" si="558"/>
        <v>37.2</v>
      </c>
      <c r="AA8940">
        <f>SUMIF(货件明细!K:K,F8940,货件明细!J:J)</f>
        <v>0</v>
      </c>
      <c r="AB8940">
        <f t="shared" si="559"/>
        <v>1</v>
      </c>
    </row>
    <row r="8941" spans="1:28">
      <c r="A8941">
        <v>2026</v>
      </c>
      <c r="B8941">
        <v>2</v>
      </c>
      <c r="C8941">
        <v>6</v>
      </c>
      <c r="D8941" s="4">
        <v>46060</v>
      </c>
      <c r="E8941" t="s">
        <v>28</v>
      </c>
      <c r="F8941" t="s">
        <v>9166</v>
      </c>
      <c r="G8941" t="s">
        <v>64</v>
      </c>
      <c r="H8941" t="s">
        <v>44</v>
      </c>
      <c r="I8941" t="s">
        <v>96</v>
      </c>
      <c r="J8941" t="s">
        <v>58</v>
      </c>
      <c r="K8941" t="s">
        <v>58</v>
      </c>
      <c r="L8941" t="s">
        <v>46</v>
      </c>
      <c r="M8941" t="s">
        <v>2882</v>
      </c>
      <c r="N8941" t="s">
        <v>2985</v>
      </c>
      <c r="O8941">
        <v>37.2</v>
      </c>
      <c r="P8941">
        <v>22</v>
      </c>
      <c r="Q8941">
        <v>153</v>
      </c>
      <c r="R8941">
        <v>175</v>
      </c>
      <c r="S8941">
        <v>0</v>
      </c>
      <c r="T8941">
        <v>175</v>
      </c>
      <c r="U8941">
        <v>175</v>
      </c>
      <c r="V8941">
        <f>SUMIF(货件明细!K:K,F8941,货件明细!AQ:AQ)</f>
        <v>0</v>
      </c>
      <c r="W8941">
        <f t="shared" si="556"/>
        <v>1</v>
      </c>
      <c r="X8941">
        <f t="shared" si="557"/>
        <v>175</v>
      </c>
      <c r="Y8941">
        <f>SUMIF(货件明细!K:K,F8941,货件明细!I:I)</f>
        <v>0</v>
      </c>
      <c r="Z8941">
        <f t="shared" si="558"/>
        <v>37.2</v>
      </c>
      <c r="AA8941">
        <f>SUMIF(货件明细!K:K,F8941,货件明细!J:J)</f>
        <v>0</v>
      </c>
      <c r="AB8941">
        <f t="shared" si="559"/>
        <v>1</v>
      </c>
    </row>
    <row r="8942" spans="1:28">
      <c r="A8942">
        <v>2026</v>
      </c>
      <c r="B8942">
        <v>2</v>
      </c>
      <c r="C8942">
        <v>6</v>
      </c>
      <c r="D8942" s="4">
        <v>46060</v>
      </c>
      <c r="E8942" t="s">
        <v>28</v>
      </c>
      <c r="F8942" t="s">
        <v>9167</v>
      </c>
      <c r="G8942" t="s">
        <v>6724</v>
      </c>
      <c r="H8942" t="s">
        <v>71</v>
      </c>
      <c r="I8942" t="s">
        <v>96</v>
      </c>
      <c r="J8942" t="s">
        <v>58</v>
      </c>
      <c r="K8942" t="s">
        <v>58</v>
      </c>
      <c r="L8942" t="s">
        <v>46</v>
      </c>
      <c r="M8942" t="s">
        <v>2882</v>
      </c>
      <c r="N8942" t="s">
        <v>2985</v>
      </c>
      <c r="O8942">
        <v>37.2</v>
      </c>
      <c r="P8942">
        <v>33</v>
      </c>
      <c r="Q8942">
        <v>113.1</v>
      </c>
      <c r="R8942">
        <v>146.1</v>
      </c>
      <c r="S8942">
        <v>0</v>
      </c>
      <c r="T8942">
        <v>146.1</v>
      </c>
      <c r="U8942">
        <v>175</v>
      </c>
      <c r="V8942">
        <f>SUMIF(货件明细!K:K,F8942,货件明细!AQ:AQ)</f>
        <v>0</v>
      </c>
      <c r="W8942">
        <f t="shared" si="556"/>
        <v>1</v>
      </c>
      <c r="X8942">
        <f t="shared" si="557"/>
        <v>175</v>
      </c>
      <c r="Y8942">
        <f>SUMIF(货件明细!K:K,F8942,货件明细!I:I)</f>
        <v>0</v>
      </c>
      <c r="Z8942">
        <f t="shared" si="558"/>
        <v>37.2</v>
      </c>
      <c r="AA8942">
        <f>SUMIF(货件明细!K:K,F8942,货件明细!J:J)</f>
        <v>0</v>
      </c>
      <c r="AB8942">
        <f t="shared" si="559"/>
        <v>1</v>
      </c>
    </row>
    <row r="8943" spans="1:28">
      <c r="A8943">
        <v>2026</v>
      </c>
      <c r="B8943">
        <v>2</v>
      </c>
      <c r="C8943">
        <v>6</v>
      </c>
      <c r="D8943" s="4">
        <v>46060</v>
      </c>
      <c r="E8943" t="s">
        <v>28</v>
      </c>
      <c r="F8943" t="s">
        <v>9168</v>
      </c>
      <c r="G8943" t="s">
        <v>56</v>
      </c>
      <c r="H8943" t="s">
        <v>44</v>
      </c>
      <c r="I8943" t="s">
        <v>96</v>
      </c>
      <c r="J8943" t="s">
        <v>58</v>
      </c>
      <c r="K8943" t="s">
        <v>58</v>
      </c>
      <c r="L8943" t="s">
        <v>46</v>
      </c>
      <c r="M8943" t="s">
        <v>2882</v>
      </c>
      <c r="N8943" t="s">
        <v>2985</v>
      </c>
      <c r="O8943">
        <v>37.2</v>
      </c>
      <c r="P8943">
        <v>22</v>
      </c>
      <c r="Q8943">
        <v>165.75</v>
      </c>
      <c r="R8943">
        <v>187.75</v>
      </c>
      <c r="S8943">
        <v>0</v>
      </c>
      <c r="T8943">
        <v>187.75</v>
      </c>
      <c r="U8943">
        <v>175</v>
      </c>
      <c r="V8943">
        <f>SUMIF(货件明细!K:K,F8943,货件明细!AQ:AQ)</f>
        <v>0</v>
      </c>
      <c r="W8943">
        <f t="shared" si="556"/>
        <v>1</v>
      </c>
      <c r="X8943">
        <f t="shared" si="557"/>
        <v>175</v>
      </c>
      <c r="Y8943">
        <f>SUMIF(货件明细!K:K,F8943,货件明细!I:I)</f>
        <v>0</v>
      </c>
      <c r="Z8943">
        <f t="shared" si="558"/>
        <v>37.2</v>
      </c>
      <c r="AA8943">
        <f>SUMIF(货件明细!K:K,F8943,货件明细!J:J)</f>
        <v>0</v>
      </c>
      <c r="AB8943">
        <f t="shared" si="559"/>
        <v>1</v>
      </c>
    </row>
    <row r="8944" spans="1:28">
      <c r="A8944">
        <v>2026</v>
      </c>
      <c r="B8944">
        <v>2</v>
      </c>
      <c r="C8944">
        <v>6</v>
      </c>
      <c r="D8944" s="4">
        <v>46060</v>
      </c>
      <c r="E8944" t="s">
        <v>28</v>
      </c>
      <c r="F8944" t="s">
        <v>9169</v>
      </c>
      <c r="G8944" t="s">
        <v>64</v>
      </c>
      <c r="H8944" t="s">
        <v>44</v>
      </c>
      <c r="I8944" t="s">
        <v>39</v>
      </c>
      <c r="J8944" t="s">
        <v>58</v>
      </c>
      <c r="K8944" t="s">
        <v>58</v>
      </c>
      <c r="L8944" t="s">
        <v>46</v>
      </c>
      <c r="M8944" t="s">
        <v>2882</v>
      </c>
      <c r="N8944" t="s">
        <v>2985</v>
      </c>
      <c r="O8944">
        <v>29.65</v>
      </c>
      <c r="P8944">
        <v>22</v>
      </c>
      <c r="Q8944">
        <v>165.75</v>
      </c>
      <c r="R8944">
        <v>187.75</v>
      </c>
      <c r="S8944">
        <v>0</v>
      </c>
      <c r="T8944">
        <v>187.75</v>
      </c>
      <c r="U8944">
        <v>135</v>
      </c>
      <c r="V8944">
        <f>SUMIF(货件明细!K:K,F8944,货件明细!AQ:AQ)</f>
        <v>0</v>
      </c>
      <c r="W8944">
        <f t="shared" si="556"/>
        <v>1</v>
      </c>
      <c r="X8944">
        <f t="shared" si="557"/>
        <v>135</v>
      </c>
      <c r="Y8944">
        <f>SUMIF(货件明细!K:K,F8944,货件明细!I:I)</f>
        <v>0</v>
      </c>
      <c r="Z8944">
        <f t="shared" si="558"/>
        <v>29.65</v>
      </c>
      <c r="AA8944">
        <f>SUMIF(货件明细!K:K,F8944,货件明细!J:J)</f>
        <v>0</v>
      </c>
      <c r="AB8944">
        <f t="shared" si="559"/>
        <v>1</v>
      </c>
    </row>
    <row r="8945" spans="1:28">
      <c r="A8945">
        <v>2026</v>
      </c>
      <c r="B8945">
        <v>2</v>
      </c>
      <c r="C8945">
        <v>6</v>
      </c>
      <c r="D8945" s="4">
        <v>46060</v>
      </c>
      <c r="E8945" t="s">
        <v>28</v>
      </c>
      <c r="F8945" t="s">
        <v>9170</v>
      </c>
      <c r="G8945" t="s">
        <v>56</v>
      </c>
      <c r="H8945" t="s">
        <v>44</v>
      </c>
      <c r="I8945" t="s">
        <v>39</v>
      </c>
      <c r="J8945" t="s">
        <v>58</v>
      </c>
      <c r="K8945" t="s">
        <v>58</v>
      </c>
      <c r="L8945" t="s">
        <v>46</v>
      </c>
      <c r="M8945" t="s">
        <v>2882</v>
      </c>
      <c r="N8945" t="s">
        <v>2985</v>
      </c>
      <c r="O8945">
        <v>29.65</v>
      </c>
      <c r="P8945">
        <v>22</v>
      </c>
      <c r="Q8945">
        <v>165.75</v>
      </c>
      <c r="R8945">
        <v>187.75</v>
      </c>
      <c r="S8945">
        <v>0</v>
      </c>
      <c r="T8945">
        <v>187.75</v>
      </c>
      <c r="U8945">
        <v>135</v>
      </c>
      <c r="V8945">
        <f>SUMIF(货件明细!K:K,F8945,货件明细!AQ:AQ)</f>
        <v>0</v>
      </c>
      <c r="W8945">
        <f t="shared" si="556"/>
        <v>1</v>
      </c>
      <c r="X8945">
        <f t="shared" si="557"/>
        <v>135</v>
      </c>
      <c r="Y8945">
        <f>SUMIF(货件明细!K:K,F8945,货件明细!I:I)</f>
        <v>0</v>
      </c>
      <c r="Z8945">
        <f t="shared" si="558"/>
        <v>29.65</v>
      </c>
      <c r="AA8945">
        <f>SUMIF(货件明细!K:K,F8945,货件明细!J:J)</f>
        <v>0</v>
      </c>
      <c r="AB8945">
        <f t="shared" si="559"/>
        <v>1</v>
      </c>
    </row>
    <row r="8946" spans="1:28">
      <c r="A8946">
        <v>2026</v>
      </c>
      <c r="B8946">
        <v>2</v>
      </c>
      <c r="C8946">
        <v>6</v>
      </c>
      <c r="D8946" s="4">
        <v>46060</v>
      </c>
      <c r="E8946" t="s">
        <v>28</v>
      </c>
      <c r="F8946" t="s">
        <v>9171</v>
      </c>
      <c r="G8946" t="s">
        <v>206</v>
      </c>
      <c r="H8946" t="s">
        <v>71</v>
      </c>
      <c r="I8946" t="s">
        <v>39</v>
      </c>
      <c r="J8946" t="s">
        <v>58</v>
      </c>
      <c r="K8946" t="s">
        <v>58</v>
      </c>
      <c r="L8946" t="s">
        <v>46</v>
      </c>
      <c r="M8946" t="s">
        <v>2882</v>
      </c>
      <c r="N8946" t="s">
        <v>2985</v>
      </c>
      <c r="O8946">
        <v>29.65</v>
      </c>
      <c r="P8946">
        <v>33</v>
      </c>
      <c r="Q8946">
        <v>118.95</v>
      </c>
      <c r="R8946">
        <v>151.95</v>
      </c>
      <c r="S8946">
        <v>0</v>
      </c>
      <c r="T8946">
        <v>151.95</v>
      </c>
      <c r="U8946">
        <v>135</v>
      </c>
      <c r="V8946">
        <f>SUMIF(货件明细!K:K,F8946,货件明细!AQ:AQ)</f>
        <v>0</v>
      </c>
      <c r="W8946">
        <f t="shared" si="556"/>
        <v>1</v>
      </c>
      <c r="X8946">
        <f t="shared" si="557"/>
        <v>135</v>
      </c>
      <c r="Y8946">
        <f>SUMIF(货件明细!K:K,F8946,货件明细!I:I)</f>
        <v>0</v>
      </c>
      <c r="Z8946">
        <f t="shared" si="558"/>
        <v>29.65</v>
      </c>
      <c r="AA8946">
        <f>SUMIF(货件明细!K:K,F8946,货件明细!J:J)</f>
        <v>0</v>
      </c>
      <c r="AB8946">
        <f t="shared" si="559"/>
        <v>1</v>
      </c>
    </row>
    <row r="8947" spans="1:28">
      <c r="A8947">
        <v>2026</v>
      </c>
      <c r="B8947">
        <v>2</v>
      </c>
      <c r="C8947">
        <v>6</v>
      </c>
      <c r="D8947" s="4">
        <v>46060</v>
      </c>
      <c r="E8947" t="s">
        <v>28</v>
      </c>
      <c r="F8947" t="s">
        <v>9172</v>
      </c>
      <c r="G8947" t="s">
        <v>50</v>
      </c>
      <c r="H8947" t="s">
        <v>31</v>
      </c>
      <c r="I8947" t="s">
        <v>39</v>
      </c>
      <c r="J8947" t="s">
        <v>58</v>
      </c>
      <c r="K8947" t="s">
        <v>58</v>
      </c>
      <c r="L8947" t="s">
        <v>46</v>
      </c>
      <c r="M8947" t="s">
        <v>2882</v>
      </c>
      <c r="N8947" t="s">
        <v>2985</v>
      </c>
      <c r="O8947">
        <v>29.65</v>
      </c>
      <c r="P8947">
        <v>22</v>
      </c>
      <c r="Q8947">
        <v>196.95</v>
      </c>
      <c r="R8947">
        <v>218.95</v>
      </c>
      <c r="S8947">
        <v>0</v>
      </c>
      <c r="T8947">
        <v>218.95</v>
      </c>
      <c r="U8947">
        <v>135</v>
      </c>
      <c r="V8947">
        <f>SUMIF(货件明细!K:K,F8947,货件明细!AQ:AQ)</f>
        <v>0</v>
      </c>
      <c r="W8947">
        <f t="shared" si="556"/>
        <v>1</v>
      </c>
      <c r="X8947">
        <f t="shared" si="557"/>
        <v>135</v>
      </c>
      <c r="Y8947">
        <f>SUMIF(货件明细!K:K,F8947,货件明细!I:I)</f>
        <v>0</v>
      </c>
      <c r="Z8947">
        <f t="shared" si="558"/>
        <v>29.65</v>
      </c>
      <c r="AA8947">
        <f>SUMIF(货件明细!K:K,F8947,货件明细!J:J)</f>
        <v>0</v>
      </c>
      <c r="AB8947">
        <f t="shared" si="559"/>
        <v>1</v>
      </c>
    </row>
    <row r="8948" spans="1:28">
      <c r="A8948">
        <v>2026</v>
      </c>
      <c r="B8948">
        <v>2</v>
      </c>
      <c r="C8948">
        <v>6</v>
      </c>
      <c r="D8948" s="4">
        <v>46060</v>
      </c>
      <c r="E8948" t="s">
        <v>28</v>
      </c>
      <c r="F8948" t="s">
        <v>9173</v>
      </c>
      <c r="G8948" t="s">
        <v>6724</v>
      </c>
      <c r="H8948" t="s">
        <v>71</v>
      </c>
      <c r="I8948" t="s">
        <v>39</v>
      </c>
      <c r="J8948" t="s">
        <v>58</v>
      </c>
      <c r="K8948" t="s">
        <v>58</v>
      </c>
      <c r="L8948" t="s">
        <v>46</v>
      </c>
      <c r="M8948" t="s">
        <v>2882</v>
      </c>
      <c r="N8948" t="s">
        <v>2985</v>
      </c>
      <c r="O8948">
        <v>29.65</v>
      </c>
      <c r="P8948">
        <v>33</v>
      </c>
      <c r="Q8948">
        <v>113.1</v>
      </c>
      <c r="R8948">
        <v>146.1</v>
      </c>
      <c r="S8948">
        <v>0</v>
      </c>
      <c r="T8948">
        <v>146.1</v>
      </c>
      <c r="U8948">
        <v>135</v>
      </c>
      <c r="V8948">
        <f>SUMIF(货件明细!K:K,F8948,货件明细!AQ:AQ)</f>
        <v>0</v>
      </c>
      <c r="W8948">
        <f t="shared" si="556"/>
        <v>1</v>
      </c>
      <c r="X8948">
        <f t="shared" si="557"/>
        <v>135</v>
      </c>
      <c r="Y8948">
        <f>SUMIF(货件明细!K:K,F8948,货件明细!I:I)</f>
        <v>0</v>
      </c>
      <c r="Z8948">
        <f t="shared" si="558"/>
        <v>29.65</v>
      </c>
      <c r="AA8948">
        <f>SUMIF(货件明细!K:K,F8948,货件明细!J:J)</f>
        <v>0</v>
      </c>
      <c r="AB8948">
        <f t="shared" si="559"/>
        <v>1</v>
      </c>
    </row>
    <row r="8949" spans="1:28">
      <c r="A8949">
        <v>2026</v>
      </c>
      <c r="B8949">
        <v>2</v>
      </c>
      <c r="C8949">
        <v>6</v>
      </c>
      <c r="D8949" s="4">
        <v>46060</v>
      </c>
      <c r="E8949" t="s">
        <v>28</v>
      </c>
      <c r="F8949" t="s">
        <v>9174</v>
      </c>
      <c r="G8949" t="s">
        <v>206</v>
      </c>
      <c r="H8949" t="s">
        <v>71</v>
      </c>
      <c r="I8949" t="s">
        <v>57</v>
      </c>
      <c r="J8949" t="s">
        <v>58</v>
      </c>
      <c r="K8949" t="s">
        <v>58</v>
      </c>
      <c r="L8949" t="s">
        <v>46</v>
      </c>
      <c r="M8949" t="s">
        <v>2882</v>
      </c>
      <c r="N8949" t="s">
        <v>2985</v>
      </c>
      <c r="O8949">
        <v>76.3</v>
      </c>
      <c r="P8949">
        <v>33</v>
      </c>
      <c r="Q8949">
        <v>247.05</v>
      </c>
      <c r="R8949">
        <v>280.05</v>
      </c>
      <c r="S8949">
        <v>0</v>
      </c>
      <c r="T8949">
        <v>280.05</v>
      </c>
      <c r="U8949">
        <v>683</v>
      </c>
      <c r="V8949">
        <f>SUMIF(货件明细!K:K,F8949,货件明细!AQ:AQ)</f>
        <v>0</v>
      </c>
      <c r="W8949">
        <f t="shared" si="556"/>
        <v>1</v>
      </c>
      <c r="X8949">
        <f t="shared" si="557"/>
        <v>683</v>
      </c>
      <c r="Y8949">
        <f>SUMIF(货件明细!K:K,F8949,货件明细!I:I)</f>
        <v>0</v>
      </c>
      <c r="Z8949">
        <f t="shared" si="558"/>
        <v>76.3</v>
      </c>
      <c r="AA8949">
        <f>SUMIF(货件明细!K:K,F8949,货件明细!J:J)</f>
        <v>0</v>
      </c>
      <c r="AB8949">
        <f t="shared" si="559"/>
        <v>1</v>
      </c>
    </row>
    <row r="8950" spans="1:28">
      <c r="A8950">
        <v>2026</v>
      </c>
      <c r="B8950">
        <v>2</v>
      </c>
      <c r="C8950">
        <v>6</v>
      </c>
      <c r="D8950" s="4">
        <v>46060</v>
      </c>
      <c r="E8950" t="s">
        <v>28</v>
      </c>
      <c r="F8950" t="s">
        <v>9175</v>
      </c>
      <c r="G8950" t="s">
        <v>64</v>
      </c>
      <c r="H8950" t="s">
        <v>44</v>
      </c>
      <c r="I8950" t="s">
        <v>57</v>
      </c>
      <c r="J8950" t="s">
        <v>58</v>
      </c>
      <c r="K8950" t="s">
        <v>58</v>
      </c>
      <c r="L8950" t="s">
        <v>46</v>
      </c>
      <c r="M8950" t="s">
        <v>2882</v>
      </c>
      <c r="N8950" t="s">
        <v>2985</v>
      </c>
      <c r="O8950">
        <v>76.3</v>
      </c>
      <c r="P8950">
        <v>22</v>
      </c>
      <c r="Q8950">
        <v>344.25</v>
      </c>
      <c r="R8950">
        <v>366.25</v>
      </c>
      <c r="S8950">
        <v>0</v>
      </c>
      <c r="T8950">
        <v>366.25</v>
      </c>
      <c r="U8950">
        <v>683</v>
      </c>
      <c r="V8950">
        <f>SUMIF(货件明细!K:K,F8950,货件明细!AQ:AQ)</f>
        <v>0</v>
      </c>
      <c r="W8950">
        <f t="shared" si="556"/>
        <v>1</v>
      </c>
      <c r="X8950">
        <f t="shared" si="557"/>
        <v>683</v>
      </c>
      <c r="Y8950">
        <f>SUMIF(货件明细!K:K,F8950,货件明细!I:I)</f>
        <v>0</v>
      </c>
      <c r="Z8950">
        <f t="shared" si="558"/>
        <v>76.3</v>
      </c>
      <c r="AA8950">
        <f>SUMIF(货件明细!K:K,F8950,货件明细!J:J)</f>
        <v>0</v>
      </c>
      <c r="AB8950">
        <f t="shared" si="559"/>
        <v>1</v>
      </c>
    </row>
    <row r="8951" spans="1:28">
      <c r="A8951">
        <v>2026</v>
      </c>
      <c r="B8951">
        <v>2</v>
      </c>
      <c r="C8951">
        <v>6</v>
      </c>
      <c r="D8951" s="4">
        <v>46060</v>
      </c>
      <c r="E8951" t="s">
        <v>28</v>
      </c>
      <c r="F8951" t="s">
        <v>9176</v>
      </c>
      <c r="G8951" t="s">
        <v>56</v>
      </c>
      <c r="H8951" t="s">
        <v>44</v>
      </c>
      <c r="I8951" t="s">
        <v>57</v>
      </c>
      <c r="J8951" t="s">
        <v>58</v>
      </c>
      <c r="K8951" t="s">
        <v>58</v>
      </c>
      <c r="L8951" t="s">
        <v>46</v>
      </c>
      <c r="M8951" t="s">
        <v>2882</v>
      </c>
      <c r="N8951" t="s">
        <v>2985</v>
      </c>
      <c r="O8951">
        <v>76.3</v>
      </c>
      <c r="P8951">
        <v>22</v>
      </c>
      <c r="Q8951">
        <v>344.25</v>
      </c>
      <c r="R8951">
        <v>366.25</v>
      </c>
      <c r="S8951">
        <v>0</v>
      </c>
      <c r="T8951">
        <v>366.25</v>
      </c>
      <c r="U8951">
        <v>683</v>
      </c>
      <c r="V8951">
        <f>SUMIF(货件明细!K:K,F8951,货件明细!AQ:AQ)</f>
        <v>0</v>
      </c>
      <c r="W8951">
        <f t="shared" si="556"/>
        <v>1</v>
      </c>
      <c r="X8951">
        <f t="shared" si="557"/>
        <v>683</v>
      </c>
      <c r="Y8951">
        <f>SUMIF(货件明细!K:K,F8951,货件明细!I:I)</f>
        <v>0</v>
      </c>
      <c r="Z8951">
        <f t="shared" si="558"/>
        <v>76.3</v>
      </c>
      <c r="AA8951">
        <f>SUMIF(货件明细!K:K,F8951,货件明细!J:J)</f>
        <v>0</v>
      </c>
      <c r="AB8951">
        <f t="shared" si="559"/>
        <v>1</v>
      </c>
    </row>
    <row r="8952" spans="1:28">
      <c r="A8952">
        <v>2026</v>
      </c>
      <c r="B8952">
        <v>2</v>
      </c>
      <c r="C8952">
        <v>6</v>
      </c>
      <c r="D8952" s="4">
        <v>46060</v>
      </c>
      <c r="E8952" t="s">
        <v>28</v>
      </c>
      <c r="F8952" t="s">
        <v>9177</v>
      </c>
      <c r="G8952" t="s">
        <v>50</v>
      </c>
      <c r="H8952" t="s">
        <v>31</v>
      </c>
      <c r="I8952" t="s">
        <v>57</v>
      </c>
      <c r="J8952" t="s">
        <v>58</v>
      </c>
      <c r="K8952" t="s">
        <v>58</v>
      </c>
      <c r="L8952" t="s">
        <v>46</v>
      </c>
      <c r="M8952" t="s">
        <v>2882</v>
      </c>
      <c r="N8952" t="s">
        <v>2985</v>
      </c>
      <c r="O8952">
        <v>76.3</v>
      </c>
      <c r="P8952">
        <v>22</v>
      </c>
      <c r="Q8952">
        <v>409.05</v>
      </c>
      <c r="R8952">
        <v>431.05</v>
      </c>
      <c r="S8952">
        <v>0</v>
      </c>
      <c r="T8952">
        <v>431.05</v>
      </c>
      <c r="U8952">
        <v>683</v>
      </c>
      <c r="V8952">
        <f>SUMIF(货件明细!K:K,F8952,货件明细!AQ:AQ)</f>
        <v>0</v>
      </c>
      <c r="W8952">
        <f t="shared" si="556"/>
        <v>1</v>
      </c>
      <c r="X8952">
        <f t="shared" si="557"/>
        <v>683</v>
      </c>
      <c r="Y8952">
        <f>SUMIF(货件明细!K:K,F8952,货件明细!I:I)</f>
        <v>0</v>
      </c>
      <c r="Z8952">
        <f t="shared" si="558"/>
        <v>76.3</v>
      </c>
      <c r="AA8952">
        <f>SUMIF(货件明细!K:K,F8952,货件明细!J:J)</f>
        <v>0</v>
      </c>
      <c r="AB8952">
        <f t="shared" si="559"/>
        <v>1</v>
      </c>
    </row>
    <row r="8953" spans="1:28">
      <c r="A8953">
        <v>2026</v>
      </c>
      <c r="B8953">
        <v>2</v>
      </c>
      <c r="C8953">
        <v>6</v>
      </c>
      <c r="D8953" s="4">
        <v>46060</v>
      </c>
      <c r="E8953" t="s">
        <v>28</v>
      </c>
      <c r="F8953" t="s">
        <v>9178</v>
      </c>
      <c r="G8953" t="s">
        <v>6724</v>
      </c>
      <c r="H8953" t="s">
        <v>71</v>
      </c>
      <c r="I8953" t="s">
        <v>57</v>
      </c>
      <c r="J8953" t="s">
        <v>58</v>
      </c>
      <c r="K8953" t="s">
        <v>58</v>
      </c>
      <c r="L8953" t="s">
        <v>46</v>
      </c>
      <c r="M8953" t="s">
        <v>2882</v>
      </c>
      <c r="N8953" t="s">
        <v>2985</v>
      </c>
      <c r="O8953">
        <v>76.3</v>
      </c>
      <c r="P8953">
        <v>33</v>
      </c>
      <c r="Q8953">
        <v>234.9</v>
      </c>
      <c r="R8953">
        <v>267.9</v>
      </c>
      <c r="S8953">
        <v>0</v>
      </c>
      <c r="T8953">
        <v>267.9</v>
      </c>
      <c r="U8953">
        <v>683</v>
      </c>
      <c r="V8953">
        <f>SUMIF(货件明细!K:K,F8953,货件明细!AQ:AQ)</f>
        <v>0</v>
      </c>
      <c r="W8953">
        <f t="shared" si="556"/>
        <v>1</v>
      </c>
      <c r="X8953">
        <f t="shared" si="557"/>
        <v>683</v>
      </c>
      <c r="Y8953">
        <f>SUMIF(货件明细!K:K,F8953,货件明细!I:I)</f>
        <v>0</v>
      </c>
      <c r="Z8953">
        <f t="shared" si="558"/>
        <v>76.3</v>
      </c>
      <c r="AA8953">
        <f>SUMIF(货件明细!K:K,F8953,货件明细!J:J)</f>
        <v>0</v>
      </c>
      <c r="AB8953">
        <f t="shared" si="559"/>
        <v>1</v>
      </c>
    </row>
    <row r="8954" spans="1:28">
      <c r="A8954">
        <v>2026</v>
      </c>
      <c r="B8954">
        <v>2</v>
      </c>
      <c r="C8954">
        <v>6</v>
      </c>
      <c r="D8954" s="4">
        <v>46060</v>
      </c>
      <c r="E8954" t="s">
        <v>28</v>
      </c>
      <c r="F8954" t="s">
        <v>9179</v>
      </c>
      <c r="G8954" t="s">
        <v>269</v>
      </c>
      <c r="H8954" t="s">
        <v>31</v>
      </c>
      <c r="I8954" t="s">
        <v>145</v>
      </c>
      <c r="J8954" t="s">
        <v>7637</v>
      </c>
      <c r="K8954" t="s">
        <v>7637</v>
      </c>
      <c r="L8954" t="s">
        <v>46</v>
      </c>
      <c r="M8954" t="s">
        <v>2882</v>
      </c>
      <c r="N8954" t="s">
        <v>3135</v>
      </c>
      <c r="O8954">
        <v>11.1</v>
      </c>
      <c r="P8954">
        <v>47.1428571428571</v>
      </c>
      <c r="Q8954">
        <v>64.4</v>
      </c>
      <c r="R8954">
        <v>111.542857142857</v>
      </c>
      <c r="S8954">
        <v>0</v>
      </c>
      <c r="T8954">
        <v>111.542857142857</v>
      </c>
      <c r="U8954">
        <v>90</v>
      </c>
      <c r="V8954">
        <f>SUMIF(货件明细!K:K,F8954,货件明细!AQ:AQ)</f>
        <v>0</v>
      </c>
      <c r="W8954">
        <f t="shared" si="556"/>
        <v>1</v>
      </c>
      <c r="X8954">
        <f t="shared" si="557"/>
        <v>90</v>
      </c>
      <c r="Y8954">
        <f>SUMIF(货件明细!K:K,F8954,货件明细!I:I)</f>
        <v>0</v>
      </c>
      <c r="Z8954">
        <f t="shared" si="558"/>
        <v>11.1</v>
      </c>
      <c r="AA8954">
        <f>SUMIF(货件明细!K:K,F8954,货件明细!J:J)</f>
        <v>0</v>
      </c>
      <c r="AB8954">
        <f t="shared" si="559"/>
        <v>1</v>
      </c>
    </row>
    <row r="8955" spans="1:28">
      <c r="A8955">
        <v>2026</v>
      </c>
      <c r="B8955">
        <v>2</v>
      </c>
      <c r="C8955">
        <v>6</v>
      </c>
      <c r="D8955" s="4">
        <v>46060</v>
      </c>
      <c r="E8955" t="s">
        <v>28</v>
      </c>
      <c r="F8955" t="s">
        <v>9180</v>
      </c>
      <c r="G8955" t="s">
        <v>56</v>
      </c>
      <c r="H8955" t="s">
        <v>44</v>
      </c>
      <c r="I8955" t="s">
        <v>145</v>
      </c>
      <c r="J8955" t="s">
        <v>7637</v>
      </c>
      <c r="K8955" t="s">
        <v>7637</v>
      </c>
      <c r="L8955" t="s">
        <v>46</v>
      </c>
      <c r="M8955" t="s">
        <v>2882</v>
      </c>
      <c r="N8955" t="s">
        <v>3135</v>
      </c>
      <c r="O8955">
        <v>11.1</v>
      </c>
      <c r="P8955">
        <v>20</v>
      </c>
      <c r="Q8955">
        <v>57.4</v>
      </c>
      <c r="R8955">
        <v>77.4</v>
      </c>
      <c r="S8955">
        <v>0</v>
      </c>
      <c r="T8955">
        <v>77.4</v>
      </c>
      <c r="U8955">
        <v>90</v>
      </c>
      <c r="V8955">
        <f>SUMIF(货件明细!K:K,F8955,货件明细!AQ:AQ)</f>
        <v>0</v>
      </c>
      <c r="W8955">
        <f t="shared" si="556"/>
        <v>1</v>
      </c>
      <c r="X8955">
        <f t="shared" si="557"/>
        <v>90</v>
      </c>
      <c r="Y8955">
        <f>SUMIF(货件明细!K:K,F8955,货件明细!I:I)</f>
        <v>0</v>
      </c>
      <c r="Z8955">
        <f t="shared" si="558"/>
        <v>11.1</v>
      </c>
      <c r="AA8955">
        <f>SUMIF(货件明细!K:K,F8955,货件明细!J:J)</f>
        <v>0</v>
      </c>
      <c r="AB8955">
        <f t="shared" si="559"/>
        <v>1</v>
      </c>
    </row>
    <row r="8956" spans="1:28">
      <c r="A8956">
        <v>2026</v>
      </c>
      <c r="B8956">
        <v>2</v>
      </c>
      <c r="C8956">
        <v>6</v>
      </c>
      <c r="D8956" s="4">
        <v>46060</v>
      </c>
      <c r="E8956" t="s">
        <v>28</v>
      </c>
      <c r="F8956" t="s">
        <v>9181</v>
      </c>
      <c r="G8956" t="s">
        <v>206</v>
      </c>
      <c r="H8956" t="s">
        <v>71</v>
      </c>
      <c r="I8956" t="s">
        <v>145</v>
      </c>
      <c r="J8956" t="s">
        <v>7637</v>
      </c>
      <c r="K8956" t="s">
        <v>7637</v>
      </c>
      <c r="L8956" t="s">
        <v>46</v>
      </c>
      <c r="M8956" t="s">
        <v>2882</v>
      </c>
      <c r="N8956" t="s">
        <v>3135</v>
      </c>
      <c r="O8956">
        <v>11.1</v>
      </c>
      <c r="P8956">
        <v>20</v>
      </c>
      <c r="Q8956">
        <v>43</v>
      </c>
      <c r="R8956">
        <v>63</v>
      </c>
      <c r="S8956">
        <v>0</v>
      </c>
      <c r="T8956">
        <v>63</v>
      </c>
      <c r="U8956">
        <v>90</v>
      </c>
      <c r="V8956">
        <f>SUMIF(货件明细!K:K,F8956,货件明细!AQ:AQ)</f>
        <v>0</v>
      </c>
      <c r="W8956">
        <f t="shared" si="556"/>
        <v>1</v>
      </c>
      <c r="X8956">
        <f t="shared" si="557"/>
        <v>90</v>
      </c>
      <c r="Y8956">
        <f>SUMIF(货件明细!K:K,F8956,货件明细!I:I)</f>
        <v>0</v>
      </c>
      <c r="Z8956">
        <f t="shared" si="558"/>
        <v>11.1</v>
      </c>
      <c r="AA8956">
        <f>SUMIF(货件明细!K:K,F8956,货件明细!J:J)</f>
        <v>0</v>
      </c>
      <c r="AB8956">
        <f t="shared" si="559"/>
        <v>1</v>
      </c>
    </row>
    <row r="8957" spans="1:28">
      <c r="A8957">
        <v>2026</v>
      </c>
      <c r="B8957">
        <v>2</v>
      </c>
      <c r="C8957">
        <v>6</v>
      </c>
      <c r="D8957" s="4">
        <v>46060</v>
      </c>
      <c r="E8957" t="s">
        <v>28</v>
      </c>
      <c r="F8957" t="s">
        <v>9182</v>
      </c>
      <c r="G8957" t="s">
        <v>62</v>
      </c>
      <c r="H8957" t="s">
        <v>31</v>
      </c>
      <c r="I8957" t="s">
        <v>145</v>
      </c>
      <c r="J8957" t="s">
        <v>7637</v>
      </c>
      <c r="K8957" t="s">
        <v>7637</v>
      </c>
      <c r="L8957" t="s">
        <v>46</v>
      </c>
      <c r="M8957" t="s">
        <v>2882</v>
      </c>
      <c r="N8957" t="s">
        <v>3338</v>
      </c>
      <c r="O8957">
        <v>11.1</v>
      </c>
      <c r="P8957">
        <v>47.1428571428571</v>
      </c>
      <c r="Q8957">
        <v>109.56</v>
      </c>
      <c r="R8957">
        <v>156.702857142857</v>
      </c>
      <c r="S8957">
        <v>0</v>
      </c>
      <c r="T8957">
        <v>156.702857142857</v>
      </c>
      <c r="U8957">
        <v>90</v>
      </c>
      <c r="V8957">
        <f>SUMIF(货件明细!K:K,F8957,货件明细!AQ:AQ)</f>
        <v>0</v>
      </c>
      <c r="W8957">
        <f t="shared" si="556"/>
        <v>1</v>
      </c>
      <c r="X8957">
        <f t="shared" si="557"/>
        <v>90</v>
      </c>
      <c r="Y8957">
        <f>SUMIF(货件明细!K:K,F8957,货件明细!I:I)</f>
        <v>0</v>
      </c>
      <c r="Z8957">
        <f t="shared" si="558"/>
        <v>11.1</v>
      </c>
      <c r="AA8957">
        <f>SUMIF(货件明细!K:K,F8957,货件明细!J:J)</f>
        <v>0</v>
      </c>
      <c r="AB8957">
        <f t="shared" si="559"/>
        <v>1</v>
      </c>
    </row>
    <row r="8958" spans="1:28">
      <c r="A8958">
        <v>2026</v>
      </c>
      <c r="B8958">
        <v>2</v>
      </c>
      <c r="C8958">
        <v>6</v>
      </c>
      <c r="D8958" s="4">
        <v>46060</v>
      </c>
      <c r="E8958" t="s">
        <v>28</v>
      </c>
      <c r="F8958" t="s">
        <v>9183</v>
      </c>
      <c r="G8958" t="s">
        <v>372</v>
      </c>
      <c r="H8958" t="s">
        <v>71</v>
      </c>
      <c r="I8958" t="s">
        <v>145</v>
      </c>
      <c r="J8958" t="s">
        <v>7637</v>
      </c>
      <c r="K8958" t="s">
        <v>7637</v>
      </c>
      <c r="L8958" t="s">
        <v>46</v>
      </c>
      <c r="M8958" t="s">
        <v>2882</v>
      </c>
      <c r="N8958" t="s">
        <v>3338</v>
      </c>
      <c r="O8958">
        <v>11.1</v>
      </c>
      <c r="P8958">
        <v>57.5</v>
      </c>
      <c r="Q8958">
        <v>63.24</v>
      </c>
      <c r="R8958">
        <v>120.74</v>
      </c>
      <c r="S8958">
        <v>0</v>
      </c>
      <c r="T8958">
        <v>120.74</v>
      </c>
      <c r="U8958">
        <v>90</v>
      </c>
      <c r="V8958">
        <f>SUMIF(货件明细!K:K,F8958,货件明细!AQ:AQ)</f>
        <v>0</v>
      </c>
      <c r="W8958">
        <f t="shared" si="556"/>
        <v>1</v>
      </c>
      <c r="X8958">
        <f t="shared" si="557"/>
        <v>90</v>
      </c>
      <c r="Y8958">
        <f>SUMIF(货件明细!K:K,F8958,货件明细!I:I)</f>
        <v>0</v>
      </c>
      <c r="Z8958">
        <f t="shared" si="558"/>
        <v>11.1</v>
      </c>
      <c r="AA8958">
        <f>SUMIF(货件明细!K:K,F8958,货件明细!J:J)</f>
        <v>0</v>
      </c>
      <c r="AB8958">
        <f t="shared" si="559"/>
        <v>1</v>
      </c>
    </row>
    <row r="8959" spans="1:28">
      <c r="A8959">
        <v>2026</v>
      </c>
      <c r="B8959">
        <v>2</v>
      </c>
      <c r="C8959">
        <v>6</v>
      </c>
      <c r="D8959" s="4">
        <v>46060</v>
      </c>
      <c r="E8959" t="s">
        <v>28</v>
      </c>
      <c r="F8959" t="s">
        <v>9184</v>
      </c>
      <c r="G8959" t="s">
        <v>6724</v>
      </c>
      <c r="H8959" t="s">
        <v>71</v>
      </c>
      <c r="I8959" t="s">
        <v>57</v>
      </c>
      <c r="J8959" t="s">
        <v>7637</v>
      </c>
      <c r="K8959" t="s">
        <v>7637</v>
      </c>
      <c r="L8959" t="s">
        <v>46</v>
      </c>
      <c r="M8959" t="s">
        <v>2882</v>
      </c>
      <c r="N8959" t="s">
        <v>3338</v>
      </c>
      <c r="O8959">
        <v>37.65</v>
      </c>
      <c r="P8959">
        <v>20</v>
      </c>
      <c r="Q8959">
        <v>190.76</v>
      </c>
      <c r="R8959">
        <v>210.76</v>
      </c>
      <c r="S8959">
        <v>0</v>
      </c>
      <c r="T8959">
        <v>210.76</v>
      </c>
      <c r="U8959">
        <v>278</v>
      </c>
      <c r="V8959">
        <f>SUMIF(货件明细!K:K,F8959,货件明细!AQ:AQ)</f>
        <v>0</v>
      </c>
      <c r="W8959">
        <f t="shared" ref="W8959:W9022" si="560">IF(V8959=U8959,0,1)</f>
        <v>1</v>
      </c>
      <c r="X8959">
        <f t="shared" ref="X8959:X9022" si="561">U8959</f>
        <v>278</v>
      </c>
      <c r="Y8959">
        <f>SUMIF(货件明细!K:K,F8959,货件明细!I:I)</f>
        <v>0</v>
      </c>
      <c r="Z8959">
        <f t="shared" ref="Z8959:Z9022" si="562">O8959-Y8959</f>
        <v>37.65</v>
      </c>
      <c r="AA8959">
        <f>SUMIF(货件明细!K:K,F8959,货件明细!J:J)</f>
        <v>0</v>
      </c>
      <c r="AB8959">
        <f t="shared" ref="AB8959:AB9022" si="563">IF(T8959=AA8959,0,1)</f>
        <v>1</v>
      </c>
    </row>
    <row r="8960" spans="1:28">
      <c r="A8960">
        <v>2026</v>
      </c>
      <c r="B8960">
        <v>2</v>
      </c>
      <c r="C8960">
        <v>6</v>
      </c>
      <c r="D8960" s="4">
        <v>46060</v>
      </c>
      <c r="E8960" t="s">
        <v>28</v>
      </c>
      <c r="F8960" t="s">
        <v>9185</v>
      </c>
      <c r="G8960" t="s">
        <v>56</v>
      </c>
      <c r="H8960" t="s">
        <v>44</v>
      </c>
      <c r="I8960" t="s">
        <v>57</v>
      </c>
      <c r="J8960" t="s">
        <v>7637</v>
      </c>
      <c r="K8960" t="s">
        <v>7637</v>
      </c>
      <c r="L8960" t="s">
        <v>46</v>
      </c>
      <c r="M8960" t="s">
        <v>2882</v>
      </c>
      <c r="N8960" t="s">
        <v>3135</v>
      </c>
      <c r="O8960">
        <v>37.65</v>
      </c>
      <c r="P8960">
        <v>20</v>
      </c>
      <c r="Q8960">
        <v>229.6</v>
      </c>
      <c r="R8960">
        <v>249.6</v>
      </c>
      <c r="S8960">
        <v>0</v>
      </c>
      <c r="T8960">
        <v>249.6</v>
      </c>
      <c r="U8960">
        <v>278</v>
      </c>
      <c r="V8960">
        <f>SUMIF(货件明细!K:K,F8960,货件明细!AQ:AQ)</f>
        <v>0</v>
      </c>
      <c r="W8960">
        <f t="shared" si="560"/>
        <v>1</v>
      </c>
      <c r="X8960">
        <f t="shared" si="561"/>
        <v>278</v>
      </c>
      <c r="Y8960">
        <f>SUMIF(货件明细!K:K,F8960,货件明细!I:I)</f>
        <v>0</v>
      </c>
      <c r="Z8960">
        <f t="shared" si="562"/>
        <v>37.65</v>
      </c>
      <c r="AA8960">
        <f>SUMIF(货件明细!K:K,F8960,货件明细!J:J)</f>
        <v>0</v>
      </c>
      <c r="AB8960">
        <f t="shared" si="563"/>
        <v>1</v>
      </c>
    </row>
    <row r="8961" spans="1:28">
      <c r="A8961">
        <v>2026</v>
      </c>
      <c r="B8961">
        <v>2</v>
      </c>
      <c r="C8961">
        <v>6</v>
      </c>
      <c r="D8961" s="4">
        <v>46060</v>
      </c>
      <c r="E8961" t="s">
        <v>28</v>
      </c>
      <c r="F8961" t="s">
        <v>9186</v>
      </c>
      <c r="G8961" t="s">
        <v>50</v>
      </c>
      <c r="H8961" t="s">
        <v>31</v>
      </c>
      <c r="I8961" t="s">
        <v>57</v>
      </c>
      <c r="J8961" t="s">
        <v>7637</v>
      </c>
      <c r="K8961" t="s">
        <v>7637</v>
      </c>
      <c r="L8961" t="s">
        <v>46</v>
      </c>
      <c r="M8961" t="s">
        <v>2882</v>
      </c>
      <c r="N8961" t="s">
        <v>3135</v>
      </c>
      <c r="O8961">
        <v>37.65</v>
      </c>
      <c r="P8961">
        <v>47.1428571428571</v>
      </c>
      <c r="Q8961">
        <v>268</v>
      </c>
      <c r="R8961">
        <v>315.142857142857</v>
      </c>
      <c r="S8961">
        <v>0</v>
      </c>
      <c r="T8961">
        <v>315.142857142857</v>
      </c>
      <c r="U8961">
        <v>278</v>
      </c>
      <c r="V8961">
        <f>SUMIF(货件明细!K:K,F8961,货件明细!AQ:AQ)</f>
        <v>0</v>
      </c>
      <c r="W8961">
        <f t="shared" si="560"/>
        <v>1</v>
      </c>
      <c r="X8961">
        <f t="shared" si="561"/>
        <v>278</v>
      </c>
      <c r="Y8961">
        <f>SUMIF(货件明细!K:K,F8961,货件明细!I:I)</f>
        <v>0</v>
      </c>
      <c r="Z8961">
        <f t="shared" si="562"/>
        <v>37.65</v>
      </c>
      <c r="AA8961">
        <f>SUMIF(货件明细!K:K,F8961,货件明细!J:J)</f>
        <v>0</v>
      </c>
      <c r="AB8961">
        <f t="shared" si="563"/>
        <v>1</v>
      </c>
    </row>
    <row r="8962" spans="1:28">
      <c r="A8962">
        <v>2026</v>
      </c>
      <c r="B8962">
        <v>2</v>
      </c>
      <c r="C8962">
        <v>6</v>
      </c>
      <c r="D8962" s="4">
        <v>46060</v>
      </c>
      <c r="E8962" t="s">
        <v>28</v>
      </c>
      <c r="F8962" t="s">
        <v>9187</v>
      </c>
      <c r="G8962" t="s">
        <v>206</v>
      </c>
      <c r="H8962" t="s">
        <v>71</v>
      </c>
      <c r="I8962" t="s">
        <v>57</v>
      </c>
      <c r="J8962" t="s">
        <v>7637</v>
      </c>
      <c r="K8962" t="s">
        <v>7637</v>
      </c>
      <c r="L8962" t="s">
        <v>46</v>
      </c>
      <c r="M8962" t="s">
        <v>2882</v>
      </c>
      <c r="N8962" t="s">
        <v>3135</v>
      </c>
      <c r="O8962">
        <v>37.65</v>
      </c>
      <c r="P8962">
        <v>20</v>
      </c>
      <c r="Q8962">
        <v>172</v>
      </c>
      <c r="R8962">
        <v>192</v>
      </c>
      <c r="S8962">
        <v>0</v>
      </c>
      <c r="T8962">
        <v>192</v>
      </c>
      <c r="U8962">
        <v>278</v>
      </c>
      <c r="V8962">
        <f>SUMIF(货件明细!K:K,F8962,货件明细!AQ:AQ)</f>
        <v>0</v>
      </c>
      <c r="W8962">
        <f t="shared" si="560"/>
        <v>1</v>
      </c>
      <c r="X8962">
        <f t="shared" si="561"/>
        <v>278</v>
      </c>
      <c r="Y8962">
        <f>SUMIF(货件明细!K:K,F8962,货件明细!I:I)</f>
        <v>0</v>
      </c>
      <c r="Z8962">
        <f t="shared" si="562"/>
        <v>37.65</v>
      </c>
      <c r="AA8962">
        <f>SUMIF(货件明细!K:K,F8962,货件明细!J:J)</f>
        <v>0</v>
      </c>
      <c r="AB8962">
        <f t="shared" si="563"/>
        <v>1</v>
      </c>
    </row>
    <row r="8963" spans="1:28">
      <c r="A8963">
        <v>2026</v>
      </c>
      <c r="B8963">
        <v>2</v>
      </c>
      <c r="C8963">
        <v>6</v>
      </c>
      <c r="D8963" s="4">
        <v>46060</v>
      </c>
      <c r="E8963" t="s">
        <v>28</v>
      </c>
      <c r="F8963" t="s">
        <v>9188</v>
      </c>
      <c r="G8963" t="s">
        <v>64</v>
      </c>
      <c r="H8963" t="s">
        <v>44</v>
      </c>
      <c r="I8963" t="s">
        <v>57</v>
      </c>
      <c r="J8963" t="s">
        <v>7637</v>
      </c>
      <c r="K8963" t="s">
        <v>7637</v>
      </c>
      <c r="L8963" t="s">
        <v>46</v>
      </c>
      <c r="M8963" t="s">
        <v>2882</v>
      </c>
      <c r="N8963" t="s">
        <v>3135</v>
      </c>
      <c r="O8963">
        <v>37.65</v>
      </c>
      <c r="P8963">
        <v>20</v>
      </c>
      <c r="Q8963">
        <v>229.6</v>
      </c>
      <c r="R8963">
        <v>249.6</v>
      </c>
      <c r="S8963">
        <v>0</v>
      </c>
      <c r="T8963">
        <v>249.6</v>
      </c>
      <c r="U8963">
        <v>278</v>
      </c>
      <c r="V8963">
        <f>SUMIF(货件明细!K:K,F8963,货件明细!AQ:AQ)</f>
        <v>0</v>
      </c>
      <c r="W8963">
        <f t="shared" si="560"/>
        <v>1</v>
      </c>
      <c r="X8963">
        <f t="shared" si="561"/>
        <v>278</v>
      </c>
      <c r="Y8963">
        <f>SUMIF(货件明细!K:K,F8963,货件明细!I:I)</f>
        <v>0</v>
      </c>
      <c r="Z8963">
        <f t="shared" si="562"/>
        <v>37.65</v>
      </c>
      <c r="AA8963">
        <f>SUMIF(货件明细!K:K,F8963,货件明细!J:J)</f>
        <v>0</v>
      </c>
      <c r="AB8963">
        <f t="shared" si="563"/>
        <v>1</v>
      </c>
    </row>
    <row r="8964" spans="1:28">
      <c r="A8964">
        <v>2026</v>
      </c>
      <c r="B8964">
        <v>2</v>
      </c>
      <c r="C8964">
        <v>6</v>
      </c>
      <c r="D8964" s="4">
        <v>46060</v>
      </c>
      <c r="E8964" t="s">
        <v>28</v>
      </c>
      <c r="F8964" t="s">
        <v>9189</v>
      </c>
      <c r="G8964" t="s">
        <v>50</v>
      </c>
      <c r="H8964" t="s">
        <v>31</v>
      </c>
      <c r="I8964" t="s">
        <v>41</v>
      </c>
      <c r="J8964" t="s">
        <v>7637</v>
      </c>
      <c r="K8964" t="s">
        <v>7637</v>
      </c>
      <c r="L8964" t="s">
        <v>46</v>
      </c>
      <c r="M8964" t="s">
        <v>2882</v>
      </c>
      <c r="N8964" t="s">
        <v>3135</v>
      </c>
      <c r="O8964">
        <v>10.6</v>
      </c>
      <c r="P8964">
        <v>47.1428571428571</v>
      </c>
      <c r="Q8964">
        <v>67</v>
      </c>
      <c r="R8964">
        <v>114.142857142857</v>
      </c>
      <c r="S8964">
        <v>0</v>
      </c>
      <c r="T8964">
        <v>114.142857142857</v>
      </c>
      <c r="U8964">
        <v>63</v>
      </c>
      <c r="V8964">
        <f>SUMIF(货件明细!K:K,F8964,货件明细!AQ:AQ)</f>
        <v>0</v>
      </c>
      <c r="W8964">
        <f t="shared" si="560"/>
        <v>1</v>
      </c>
      <c r="X8964">
        <f t="shared" si="561"/>
        <v>63</v>
      </c>
      <c r="Y8964">
        <f>SUMIF(货件明细!K:K,F8964,货件明细!I:I)</f>
        <v>0</v>
      </c>
      <c r="Z8964">
        <f t="shared" si="562"/>
        <v>10.6</v>
      </c>
      <c r="AA8964">
        <f>SUMIF(货件明细!K:K,F8964,货件明细!J:J)</f>
        <v>0</v>
      </c>
      <c r="AB8964">
        <f t="shared" si="563"/>
        <v>1</v>
      </c>
    </row>
    <row r="8965" spans="1:28">
      <c r="A8965">
        <v>2026</v>
      </c>
      <c r="B8965">
        <v>2</v>
      </c>
      <c r="C8965">
        <v>6</v>
      </c>
      <c r="D8965" s="4">
        <v>46060</v>
      </c>
      <c r="E8965" t="s">
        <v>28</v>
      </c>
      <c r="F8965" t="s">
        <v>9190</v>
      </c>
      <c r="G8965" t="s">
        <v>206</v>
      </c>
      <c r="H8965" t="s">
        <v>71</v>
      </c>
      <c r="I8965" t="s">
        <v>41</v>
      </c>
      <c r="J8965" t="s">
        <v>7637</v>
      </c>
      <c r="K8965" t="s">
        <v>7637</v>
      </c>
      <c r="L8965" t="s">
        <v>46</v>
      </c>
      <c r="M8965" t="s">
        <v>2882</v>
      </c>
      <c r="N8965" t="s">
        <v>3135</v>
      </c>
      <c r="O8965">
        <v>10.6</v>
      </c>
      <c r="P8965">
        <v>20</v>
      </c>
      <c r="Q8965">
        <v>43</v>
      </c>
      <c r="R8965">
        <v>63</v>
      </c>
      <c r="S8965">
        <v>0</v>
      </c>
      <c r="T8965">
        <v>63</v>
      </c>
      <c r="U8965">
        <v>63</v>
      </c>
      <c r="V8965">
        <f>SUMIF(货件明细!K:K,F8965,货件明细!AQ:AQ)</f>
        <v>0</v>
      </c>
      <c r="W8965">
        <f t="shared" si="560"/>
        <v>1</v>
      </c>
      <c r="X8965">
        <f t="shared" si="561"/>
        <v>63</v>
      </c>
      <c r="Y8965">
        <f>SUMIF(货件明细!K:K,F8965,货件明细!I:I)</f>
        <v>0</v>
      </c>
      <c r="Z8965">
        <f t="shared" si="562"/>
        <v>10.6</v>
      </c>
      <c r="AA8965">
        <f>SUMIF(货件明细!K:K,F8965,货件明细!J:J)</f>
        <v>0</v>
      </c>
      <c r="AB8965">
        <f t="shared" si="563"/>
        <v>1</v>
      </c>
    </row>
    <row r="8966" spans="1:28">
      <c r="A8966">
        <v>2026</v>
      </c>
      <c r="B8966">
        <v>2</v>
      </c>
      <c r="C8966">
        <v>6</v>
      </c>
      <c r="D8966" s="4">
        <v>46060</v>
      </c>
      <c r="E8966" t="s">
        <v>28</v>
      </c>
      <c r="F8966" t="s">
        <v>9191</v>
      </c>
      <c r="G8966" t="s">
        <v>56</v>
      </c>
      <c r="H8966" t="s">
        <v>44</v>
      </c>
      <c r="I8966" t="s">
        <v>41</v>
      </c>
      <c r="J8966" t="s">
        <v>7637</v>
      </c>
      <c r="K8966" t="s">
        <v>7637</v>
      </c>
      <c r="L8966" t="s">
        <v>46</v>
      </c>
      <c r="M8966" t="s">
        <v>2882</v>
      </c>
      <c r="N8966" t="s">
        <v>3135</v>
      </c>
      <c r="O8966">
        <v>10.6</v>
      </c>
      <c r="P8966">
        <v>20</v>
      </c>
      <c r="Q8966">
        <v>57.4</v>
      </c>
      <c r="R8966">
        <v>77.4</v>
      </c>
      <c r="S8966">
        <v>0</v>
      </c>
      <c r="T8966">
        <v>77.4</v>
      </c>
      <c r="U8966">
        <v>63</v>
      </c>
      <c r="V8966">
        <f>SUMIF(货件明细!K:K,F8966,货件明细!AQ:AQ)</f>
        <v>0</v>
      </c>
      <c r="W8966">
        <f t="shared" si="560"/>
        <v>1</v>
      </c>
      <c r="X8966">
        <f t="shared" si="561"/>
        <v>63</v>
      </c>
      <c r="Y8966">
        <f>SUMIF(货件明细!K:K,F8966,货件明细!I:I)</f>
        <v>0</v>
      </c>
      <c r="Z8966">
        <f t="shared" si="562"/>
        <v>10.6</v>
      </c>
      <c r="AA8966">
        <f>SUMIF(货件明细!K:K,F8966,货件明细!J:J)</f>
        <v>0</v>
      </c>
      <c r="AB8966">
        <f t="shared" si="563"/>
        <v>1</v>
      </c>
    </row>
    <row r="8967" spans="1:28">
      <c r="A8967">
        <v>2026</v>
      </c>
      <c r="B8967">
        <v>2</v>
      </c>
      <c r="C8967">
        <v>6</v>
      </c>
      <c r="D8967" s="4">
        <v>46060</v>
      </c>
      <c r="E8967" t="s">
        <v>28</v>
      </c>
      <c r="F8967" t="s">
        <v>9192</v>
      </c>
      <c r="G8967" t="s">
        <v>6724</v>
      </c>
      <c r="H8967" t="s">
        <v>71</v>
      </c>
      <c r="I8967" t="s">
        <v>41</v>
      </c>
      <c r="J8967" t="s">
        <v>7637</v>
      </c>
      <c r="K8967" t="s">
        <v>7637</v>
      </c>
      <c r="L8967" t="s">
        <v>46</v>
      </c>
      <c r="M8967" t="s">
        <v>2882</v>
      </c>
      <c r="N8967" t="s">
        <v>3338</v>
      </c>
      <c r="O8967">
        <v>10.6</v>
      </c>
      <c r="P8967">
        <v>20</v>
      </c>
      <c r="Q8967">
        <v>55.22</v>
      </c>
      <c r="R8967">
        <v>75.22</v>
      </c>
      <c r="S8967">
        <v>0</v>
      </c>
      <c r="T8967">
        <v>75.22</v>
      </c>
      <c r="U8967">
        <v>63</v>
      </c>
      <c r="V8967">
        <f>SUMIF(货件明细!K:K,F8967,货件明细!AQ:AQ)</f>
        <v>0</v>
      </c>
      <c r="W8967">
        <f t="shared" si="560"/>
        <v>1</v>
      </c>
      <c r="X8967">
        <f t="shared" si="561"/>
        <v>63</v>
      </c>
      <c r="Y8967">
        <f>SUMIF(货件明细!K:K,F8967,货件明细!I:I)</f>
        <v>0</v>
      </c>
      <c r="Z8967">
        <f t="shared" si="562"/>
        <v>10.6</v>
      </c>
      <c r="AA8967">
        <f>SUMIF(货件明细!K:K,F8967,货件明细!J:J)</f>
        <v>0</v>
      </c>
      <c r="AB8967">
        <f t="shared" si="563"/>
        <v>1</v>
      </c>
    </row>
    <row r="8968" spans="1:28">
      <c r="A8968">
        <v>2026</v>
      </c>
      <c r="B8968">
        <v>2</v>
      </c>
      <c r="C8968">
        <v>6</v>
      </c>
      <c r="D8968" s="4">
        <v>46060</v>
      </c>
      <c r="E8968" t="s">
        <v>28</v>
      </c>
      <c r="F8968" t="s">
        <v>9193</v>
      </c>
      <c r="G8968" t="s">
        <v>64</v>
      </c>
      <c r="H8968" t="s">
        <v>44</v>
      </c>
      <c r="I8968" t="s">
        <v>41</v>
      </c>
      <c r="J8968" t="s">
        <v>7637</v>
      </c>
      <c r="K8968" t="s">
        <v>7637</v>
      </c>
      <c r="L8968" t="s">
        <v>46</v>
      </c>
      <c r="M8968" t="s">
        <v>2882</v>
      </c>
      <c r="N8968" t="s">
        <v>3135</v>
      </c>
      <c r="O8968">
        <v>10.6</v>
      </c>
      <c r="P8968">
        <v>20</v>
      </c>
      <c r="Q8968">
        <v>57.4</v>
      </c>
      <c r="R8968">
        <v>77.4</v>
      </c>
      <c r="S8968">
        <v>0</v>
      </c>
      <c r="T8968">
        <v>77.4</v>
      </c>
      <c r="U8968">
        <v>63</v>
      </c>
      <c r="V8968">
        <f>SUMIF(货件明细!K:K,F8968,货件明细!AQ:AQ)</f>
        <v>0</v>
      </c>
      <c r="W8968">
        <f t="shared" si="560"/>
        <v>1</v>
      </c>
      <c r="X8968">
        <f t="shared" si="561"/>
        <v>63</v>
      </c>
      <c r="Y8968">
        <f>SUMIF(货件明细!K:K,F8968,货件明细!I:I)</f>
        <v>0</v>
      </c>
      <c r="Z8968">
        <f t="shared" si="562"/>
        <v>10.6</v>
      </c>
      <c r="AA8968">
        <f>SUMIF(货件明细!K:K,F8968,货件明细!J:J)</f>
        <v>0</v>
      </c>
      <c r="AB8968">
        <f t="shared" si="563"/>
        <v>1</v>
      </c>
    </row>
    <row r="8969" spans="1:28">
      <c r="A8969">
        <v>2026</v>
      </c>
      <c r="B8969">
        <v>2</v>
      </c>
      <c r="C8969">
        <v>6</v>
      </c>
      <c r="D8969" s="4">
        <v>46060</v>
      </c>
      <c r="E8969" t="s">
        <v>28</v>
      </c>
      <c r="F8969" t="s">
        <v>9194</v>
      </c>
      <c r="G8969" t="s">
        <v>50</v>
      </c>
      <c r="H8969" t="s">
        <v>31</v>
      </c>
      <c r="I8969" t="s">
        <v>32</v>
      </c>
      <c r="J8969" t="s">
        <v>7637</v>
      </c>
      <c r="K8969" t="s">
        <v>7637</v>
      </c>
      <c r="L8969" t="s">
        <v>46</v>
      </c>
      <c r="M8969" t="s">
        <v>2882</v>
      </c>
      <c r="N8969" t="s">
        <v>3135</v>
      </c>
      <c r="O8969">
        <v>11.05</v>
      </c>
      <c r="P8969">
        <v>47.1428571428571</v>
      </c>
      <c r="Q8969">
        <v>67</v>
      </c>
      <c r="R8969">
        <v>114.142857142857</v>
      </c>
      <c r="S8969">
        <v>0</v>
      </c>
      <c r="T8969">
        <v>114.142857142857</v>
      </c>
      <c r="U8969">
        <v>89</v>
      </c>
      <c r="V8969">
        <f>SUMIF(货件明细!K:K,F8969,货件明细!AQ:AQ)</f>
        <v>0</v>
      </c>
      <c r="W8969">
        <f t="shared" si="560"/>
        <v>1</v>
      </c>
      <c r="X8969">
        <f t="shared" si="561"/>
        <v>89</v>
      </c>
      <c r="Y8969">
        <f>SUMIF(货件明细!K:K,F8969,货件明细!I:I)</f>
        <v>0</v>
      </c>
      <c r="Z8969">
        <f t="shared" si="562"/>
        <v>11.05</v>
      </c>
      <c r="AA8969">
        <f>SUMIF(货件明细!K:K,F8969,货件明细!J:J)</f>
        <v>0</v>
      </c>
      <c r="AB8969">
        <f t="shared" si="563"/>
        <v>1</v>
      </c>
    </row>
    <row r="8970" spans="1:28">
      <c r="A8970">
        <v>2026</v>
      </c>
      <c r="B8970">
        <v>2</v>
      </c>
      <c r="C8970">
        <v>6</v>
      </c>
      <c r="D8970" s="4">
        <v>46060</v>
      </c>
      <c r="E8970" t="s">
        <v>28</v>
      </c>
      <c r="F8970" t="s">
        <v>9195</v>
      </c>
      <c r="G8970" t="s">
        <v>6724</v>
      </c>
      <c r="H8970" t="s">
        <v>71</v>
      </c>
      <c r="I8970" t="s">
        <v>32</v>
      </c>
      <c r="J8970" t="s">
        <v>7637</v>
      </c>
      <c r="K8970" t="s">
        <v>7637</v>
      </c>
      <c r="L8970" t="s">
        <v>46</v>
      </c>
      <c r="M8970" t="s">
        <v>2882</v>
      </c>
      <c r="N8970" t="s">
        <v>3338</v>
      </c>
      <c r="O8970">
        <v>11.05</v>
      </c>
      <c r="P8970">
        <v>20</v>
      </c>
      <c r="Q8970">
        <v>55.22</v>
      </c>
      <c r="R8970">
        <v>75.22</v>
      </c>
      <c r="S8970">
        <v>0</v>
      </c>
      <c r="T8970">
        <v>75.22</v>
      </c>
      <c r="U8970">
        <v>89</v>
      </c>
      <c r="V8970">
        <f>SUMIF(货件明细!K:K,F8970,货件明细!AQ:AQ)</f>
        <v>0</v>
      </c>
      <c r="W8970">
        <f t="shared" si="560"/>
        <v>1</v>
      </c>
      <c r="X8970">
        <f t="shared" si="561"/>
        <v>89</v>
      </c>
      <c r="Y8970">
        <f>SUMIF(货件明细!K:K,F8970,货件明细!I:I)</f>
        <v>0</v>
      </c>
      <c r="Z8970">
        <f t="shared" si="562"/>
        <v>11.05</v>
      </c>
      <c r="AA8970">
        <f>SUMIF(货件明细!K:K,F8970,货件明细!J:J)</f>
        <v>0</v>
      </c>
      <c r="AB8970">
        <f t="shared" si="563"/>
        <v>1</v>
      </c>
    </row>
    <row r="8971" spans="1:28">
      <c r="A8971">
        <v>2026</v>
      </c>
      <c r="B8971">
        <v>2</v>
      </c>
      <c r="C8971">
        <v>6</v>
      </c>
      <c r="D8971" s="4">
        <v>46060</v>
      </c>
      <c r="E8971" t="s">
        <v>28</v>
      </c>
      <c r="F8971" t="s">
        <v>9196</v>
      </c>
      <c r="G8971" t="s">
        <v>56</v>
      </c>
      <c r="H8971" t="s">
        <v>44</v>
      </c>
      <c r="I8971" t="s">
        <v>32</v>
      </c>
      <c r="J8971" t="s">
        <v>7637</v>
      </c>
      <c r="K8971" t="s">
        <v>7637</v>
      </c>
      <c r="L8971" t="s">
        <v>46</v>
      </c>
      <c r="M8971" t="s">
        <v>2882</v>
      </c>
      <c r="N8971" t="s">
        <v>3135</v>
      </c>
      <c r="O8971">
        <v>11.05</v>
      </c>
      <c r="P8971">
        <v>20</v>
      </c>
      <c r="Q8971">
        <v>57.4</v>
      </c>
      <c r="R8971">
        <v>77.4</v>
      </c>
      <c r="S8971">
        <v>0</v>
      </c>
      <c r="T8971">
        <v>77.4</v>
      </c>
      <c r="U8971">
        <v>89</v>
      </c>
      <c r="V8971">
        <f>SUMIF(货件明细!K:K,F8971,货件明细!AQ:AQ)</f>
        <v>0</v>
      </c>
      <c r="W8971">
        <f t="shared" si="560"/>
        <v>1</v>
      </c>
      <c r="X8971">
        <f t="shared" si="561"/>
        <v>89</v>
      </c>
      <c r="Y8971">
        <f>SUMIF(货件明细!K:K,F8971,货件明细!I:I)</f>
        <v>0</v>
      </c>
      <c r="Z8971">
        <f t="shared" si="562"/>
        <v>11.05</v>
      </c>
      <c r="AA8971">
        <f>SUMIF(货件明细!K:K,F8971,货件明细!J:J)</f>
        <v>0</v>
      </c>
      <c r="AB8971">
        <f t="shared" si="563"/>
        <v>1</v>
      </c>
    </row>
    <row r="8972" spans="1:28">
      <c r="A8972">
        <v>2026</v>
      </c>
      <c r="B8972">
        <v>2</v>
      </c>
      <c r="C8972">
        <v>6</v>
      </c>
      <c r="D8972" s="4">
        <v>46060</v>
      </c>
      <c r="E8972" t="s">
        <v>28</v>
      </c>
      <c r="F8972" t="s">
        <v>9197</v>
      </c>
      <c r="G8972" t="s">
        <v>64</v>
      </c>
      <c r="H8972" t="s">
        <v>44</v>
      </c>
      <c r="I8972" t="s">
        <v>32</v>
      </c>
      <c r="J8972" t="s">
        <v>7637</v>
      </c>
      <c r="K8972" t="s">
        <v>7637</v>
      </c>
      <c r="L8972" t="s">
        <v>46</v>
      </c>
      <c r="M8972" t="s">
        <v>2882</v>
      </c>
      <c r="N8972" t="s">
        <v>3135</v>
      </c>
      <c r="O8972">
        <v>11.05</v>
      </c>
      <c r="P8972">
        <v>20</v>
      </c>
      <c r="Q8972">
        <v>57.4</v>
      </c>
      <c r="R8972">
        <v>77.4</v>
      </c>
      <c r="S8972">
        <v>0</v>
      </c>
      <c r="T8972">
        <v>77.4</v>
      </c>
      <c r="U8972">
        <v>89</v>
      </c>
      <c r="V8972">
        <f>SUMIF(货件明细!K:K,F8972,货件明细!AQ:AQ)</f>
        <v>0</v>
      </c>
      <c r="W8972">
        <f t="shared" si="560"/>
        <v>1</v>
      </c>
      <c r="X8972">
        <f t="shared" si="561"/>
        <v>89</v>
      </c>
      <c r="Y8972">
        <f>SUMIF(货件明细!K:K,F8972,货件明细!I:I)</f>
        <v>0</v>
      </c>
      <c r="Z8972">
        <f t="shared" si="562"/>
        <v>11.05</v>
      </c>
      <c r="AA8972">
        <f>SUMIF(货件明细!K:K,F8972,货件明细!J:J)</f>
        <v>0</v>
      </c>
      <c r="AB8972">
        <f t="shared" si="563"/>
        <v>1</v>
      </c>
    </row>
    <row r="8973" spans="1:28">
      <c r="A8973">
        <v>2026</v>
      </c>
      <c r="B8973">
        <v>2</v>
      </c>
      <c r="C8973">
        <v>6</v>
      </c>
      <c r="D8973" s="4">
        <v>46060</v>
      </c>
      <c r="E8973" t="s">
        <v>28</v>
      </c>
      <c r="F8973" t="s">
        <v>9198</v>
      </c>
      <c r="G8973" t="s">
        <v>206</v>
      </c>
      <c r="H8973" t="s">
        <v>71</v>
      </c>
      <c r="I8973" t="s">
        <v>32</v>
      </c>
      <c r="J8973" t="s">
        <v>7637</v>
      </c>
      <c r="K8973" t="s">
        <v>7637</v>
      </c>
      <c r="L8973" t="s">
        <v>46</v>
      </c>
      <c r="M8973" t="s">
        <v>2882</v>
      </c>
      <c r="N8973" t="s">
        <v>3135</v>
      </c>
      <c r="O8973">
        <v>11.05</v>
      </c>
      <c r="P8973">
        <v>20</v>
      </c>
      <c r="Q8973">
        <v>43</v>
      </c>
      <c r="R8973">
        <v>63</v>
      </c>
      <c r="S8973">
        <v>0</v>
      </c>
      <c r="T8973">
        <v>63</v>
      </c>
      <c r="U8973">
        <v>89</v>
      </c>
      <c r="V8973">
        <f>SUMIF(货件明细!K:K,F8973,货件明细!AQ:AQ)</f>
        <v>0</v>
      </c>
      <c r="W8973">
        <f t="shared" si="560"/>
        <v>1</v>
      </c>
      <c r="X8973">
        <f t="shared" si="561"/>
        <v>89</v>
      </c>
      <c r="Y8973">
        <f>SUMIF(货件明细!K:K,F8973,货件明细!I:I)</f>
        <v>0</v>
      </c>
      <c r="Z8973">
        <f t="shared" si="562"/>
        <v>11.05</v>
      </c>
      <c r="AA8973">
        <f>SUMIF(货件明细!K:K,F8973,货件明细!J:J)</f>
        <v>0</v>
      </c>
      <c r="AB8973">
        <f t="shared" si="563"/>
        <v>1</v>
      </c>
    </row>
    <row r="8974" spans="1:28">
      <c r="A8974">
        <v>2026</v>
      </c>
      <c r="B8974">
        <v>2</v>
      </c>
      <c r="C8974">
        <v>6</v>
      </c>
      <c r="D8974" s="4">
        <v>46060</v>
      </c>
      <c r="E8974" t="s">
        <v>28</v>
      </c>
      <c r="F8974" t="s">
        <v>9199</v>
      </c>
      <c r="G8974" t="s">
        <v>269</v>
      </c>
      <c r="H8974" t="s">
        <v>31</v>
      </c>
      <c r="I8974" t="s">
        <v>111</v>
      </c>
      <c r="J8974" t="s">
        <v>7637</v>
      </c>
      <c r="K8974" t="s">
        <v>7637</v>
      </c>
      <c r="L8974" t="s">
        <v>46</v>
      </c>
      <c r="M8974" t="s">
        <v>2882</v>
      </c>
      <c r="N8974" t="s">
        <v>3135</v>
      </c>
      <c r="O8974">
        <v>18.1</v>
      </c>
      <c r="P8974">
        <v>47.1428571428571</v>
      </c>
      <c r="Q8974">
        <v>161</v>
      </c>
      <c r="R8974">
        <v>208.142857142857</v>
      </c>
      <c r="S8974">
        <v>0</v>
      </c>
      <c r="T8974">
        <v>208.142857142857</v>
      </c>
      <c r="U8974">
        <v>87</v>
      </c>
      <c r="V8974">
        <f>SUMIF(货件明细!K:K,F8974,货件明细!AQ:AQ)</f>
        <v>0</v>
      </c>
      <c r="W8974">
        <f t="shared" si="560"/>
        <v>1</v>
      </c>
      <c r="X8974">
        <f t="shared" si="561"/>
        <v>87</v>
      </c>
      <c r="Y8974">
        <f>SUMIF(货件明细!K:K,F8974,货件明细!I:I)</f>
        <v>0</v>
      </c>
      <c r="Z8974">
        <f t="shared" si="562"/>
        <v>18.1</v>
      </c>
      <c r="AA8974">
        <f>SUMIF(货件明细!K:K,F8974,货件明细!J:J)</f>
        <v>0</v>
      </c>
      <c r="AB8974">
        <f t="shared" si="563"/>
        <v>1</v>
      </c>
    </row>
    <row r="8975" spans="1:28">
      <c r="A8975">
        <v>2026</v>
      </c>
      <c r="B8975">
        <v>2</v>
      </c>
      <c r="C8975">
        <v>6</v>
      </c>
      <c r="D8975" s="4">
        <v>46060</v>
      </c>
      <c r="E8975" t="s">
        <v>28</v>
      </c>
      <c r="F8975" t="s">
        <v>9200</v>
      </c>
      <c r="G8975" t="s">
        <v>374</v>
      </c>
      <c r="H8975" t="s">
        <v>71</v>
      </c>
      <c r="I8975" t="s">
        <v>111</v>
      </c>
      <c r="J8975" t="s">
        <v>7637</v>
      </c>
      <c r="K8975" t="s">
        <v>7637</v>
      </c>
      <c r="L8975" t="s">
        <v>46</v>
      </c>
      <c r="M8975" t="s">
        <v>2882</v>
      </c>
      <c r="N8975" t="s">
        <v>3135</v>
      </c>
      <c r="O8975">
        <v>18.1</v>
      </c>
      <c r="P8975">
        <v>57.5</v>
      </c>
      <c r="Q8975">
        <v>107.5</v>
      </c>
      <c r="R8975">
        <v>165</v>
      </c>
      <c r="S8975">
        <v>0</v>
      </c>
      <c r="T8975">
        <v>165</v>
      </c>
      <c r="U8975">
        <v>87</v>
      </c>
      <c r="V8975">
        <f>SUMIF(货件明细!K:K,F8975,货件明细!AQ:AQ)</f>
        <v>0</v>
      </c>
      <c r="W8975">
        <f t="shared" si="560"/>
        <v>1</v>
      </c>
      <c r="X8975">
        <f t="shared" si="561"/>
        <v>87</v>
      </c>
      <c r="Y8975">
        <f>SUMIF(货件明细!K:K,F8975,货件明细!I:I)</f>
        <v>0</v>
      </c>
      <c r="Z8975">
        <f t="shared" si="562"/>
        <v>18.1</v>
      </c>
      <c r="AA8975">
        <f>SUMIF(货件明细!K:K,F8975,货件明细!J:J)</f>
        <v>0</v>
      </c>
      <c r="AB8975">
        <f t="shared" si="563"/>
        <v>1</v>
      </c>
    </row>
    <row r="8976" spans="1:28">
      <c r="A8976">
        <v>2026</v>
      </c>
      <c r="B8976">
        <v>2</v>
      </c>
      <c r="C8976">
        <v>6</v>
      </c>
      <c r="D8976" s="4">
        <v>46060</v>
      </c>
      <c r="E8976" t="s">
        <v>28</v>
      </c>
      <c r="F8976" t="s">
        <v>9201</v>
      </c>
      <c r="G8976" t="s">
        <v>105</v>
      </c>
      <c r="H8976" t="s">
        <v>31</v>
      </c>
      <c r="I8976" t="s">
        <v>111</v>
      </c>
      <c r="J8976" t="s">
        <v>7637</v>
      </c>
      <c r="K8976" t="s">
        <v>7637</v>
      </c>
      <c r="L8976" t="s">
        <v>46</v>
      </c>
      <c r="M8976" t="s">
        <v>2882</v>
      </c>
      <c r="N8976" t="s">
        <v>3338</v>
      </c>
      <c r="O8976">
        <v>18.1</v>
      </c>
      <c r="P8976">
        <v>47.1428571428571</v>
      </c>
      <c r="Q8976">
        <v>193.61</v>
      </c>
      <c r="R8976">
        <v>240.752857142857</v>
      </c>
      <c r="S8976">
        <v>0</v>
      </c>
      <c r="T8976">
        <v>240.752857142857</v>
      </c>
      <c r="U8976">
        <v>87</v>
      </c>
      <c r="V8976">
        <f>SUMIF(货件明细!K:K,F8976,货件明细!AQ:AQ)</f>
        <v>0</v>
      </c>
      <c r="W8976">
        <f t="shared" si="560"/>
        <v>1</v>
      </c>
      <c r="X8976">
        <f t="shared" si="561"/>
        <v>87</v>
      </c>
      <c r="Y8976">
        <f>SUMIF(货件明细!K:K,F8976,货件明细!I:I)</f>
        <v>0</v>
      </c>
      <c r="Z8976">
        <f t="shared" si="562"/>
        <v>18.1</v>
      </c>
      <c r="AA8976">
        <f>SUMIF(货件明细!K:K,F8976,货件明细!J:J)</f>
        <v>0</v>
      </c>
      <c r="AB8976">
        <f t="shared" si="563"/>
        <v>1</v>
      </c>
    </row>
    <row r="8977" spans="1:28">
      <c r="A8977">
        <v>2026</v>
      </c>
      <c r="B8977">
        <v>2</v>
      </c>
      <c r="C8977">
        <v>6</v>
      </c>
      <c r="D8977" s="4">
        <v>46060</v>
      </c>
      <c r="E8977" t="s">
        <v>28</v>
      </c>
      <c r="F8977" t="s">
        <v>9202</v>
      </c>
      <c r="G8977" t="s">
        <v>1563</v>
      </c>
      <c r="H8977" t="s">
        <v>71</v>
      </c>
      <c r="I8977" t="s">
        <v>111</v>
      </c>
      <c r="J8977" t="s">
        <v>7637</v>
      </c>
      <c r="K8977" t="s">
        <v>7637</v>
      </c>
      <c r="L8977" t="s">
        <v>46</v>
      </c>
      <c r="M8977" t="s">
        <v>2882</v>
      </c>
      <c r="N8977" t="s">
        <v>3135</v>
      </c>
      <c r="O8977">
        <v>18.1</v>
      </c>
      <c r="P8977">
        <v>57.5</v>
      </c>
      <c r="Q8977">
        <v>99</v>
      </c>
      <c r="R8977">
        <v>156.5</v>
      </c>
      <c r="S8977">
        <v>0</v>
      </c>
      <c r="T8977">
        <v>156.5</v>
      </c>
      <c r="U8977">
        <v>87</v>
      </c>
      <c r="V8977">
        <f>SUMIF(货件明细!K:K,F8977,货件明细!AQ:AQ)</f>
        <v>0</v>
      </c>
      <c r="W8977">
        <f t="shared" si="560"/>
        <v>1</v>
      </c>
      <c r="X8977">
        <f t="shared" si="561"/>
        <v>87</v>
      </c>
      <c r="Y8977">
        <f>SUMIF(货件明细!K:K,F8977,货件明细!I:I)</f>
        <v>0</v>
      </c>
      <c r="Z8977">
        <f t="shared" si="562"/>
        <v>18.1</v>
      </c>
      <c r="AA8977">
        <f>SUMIF(货件明细!K:K,F8977,货件明细!J:J)</f>
        <v>0</v>
      </c>
      <c r="AB8977">
        <f t="shared" si="563"/>
        <v>1</v>
      </c>
    </row>
    <row r="8978" spans="1:28">
      <c r="A8978">
        <v>2026</v>
      </c>
      <c r="B8978">
        <v>2</v>
      </c>
      <c r="C8978">
        <v>6</v>
      </c>
      <c r="D8978" s="4">
        <v>46060</v>
      </c>
      <c r="E8978" t="s">
        <v>28</v>
      </c>
      <c r="F8978" t="s">
        <v>9203</v>
      </c>
      <c r="G8978" t="s">
        <v>163</v>
      </c>
      <c r="H8978" t="s">
        <v>71</v>
      </c>
      <c r="I8978" t="s">
        <v>111</v>
      </c>
      <c r="J8978" t="s">
        <v>7637</v>
      </c>
      <c r="K8978" t="s">
        <v>7637</v>
      </c>
      <c r="L8978" t="s">
        <v>46</v>
      </c>
      <c r="M8978" t="s">
        <v>2882</v>
      </c>
      <c r="N8978" t="s">
        <v>3135</v>
      </c>
      <c r="O8978">
        <v>18.1</v>
      </c>
      <c r="P8978">
        <v>57.5</v>
      </c>
      <c r="Q8978">
        <v>107.5</v>
      </c>
      <c r="R8978">
        <v>165</v>
      </c>
      <c r="S8978">
        <v>0</v>
      </c>
      <c r="T8978">
        <v>165</v>
      </c>
      <c r="U8978">
        <v>87</v>
      </c>
      <c r="V8978">
        <f>SUMIF(货件明细!K:K,F8978,货件明细!AQ:AQ)</f>
        <v>0</v>
      </c>
      <c r="W8978">
        <f t="shared" si="560"/>
        <v>1</v>
      </c>
      <c r="X8978">
        <f t="shared" si="561"/>
        <v>87</v>
      </c>
      <c r="Y8978">
        <f>SUMIF(货件明细!K:K,F8978,货件明细!I:I)</f>
        <v>0</v>
      </c>
      <c r="Z8978">
        <f t="shared" si="562"/>
        <v>18.1</v>
      </c>
      <c r="AA8978">
        <f>SUMIF(货件明细!K:K,F8978,货件明细!J:J)</f>
        <v>0</v>
      </c>
      <c r="AB8978">
        <f t="shared" si="563"/>
        <v>1</v>
      </c>
    </row>
    <row r="8979" spans="1:28">
      <c r="A8979">
        <v>2026</v>
      </c>
      <c r="B8979">
        <v>2</v>
      </c>
      <c r="C8979">
        <v>6</v>
      </c>
      <c r="D8979" s="4">
        <v>46059</v>
      </c>
      <c r="E8979" t="s">
        <v>4249</v>
      </c>
      <c r="F8979" t="s">
        <v>9204</v>
      </c>
      <c r="G8979" t="s">
        <v>4251</v>
      </c>
      <c r="H8979" t="s">
        <v>71</v>
      </c>
      <c r="I8979" t="s">
        <v>57</v>
      </c>
      <c r="J8979" t="s">
        <v>58</v>
      </c>
      <c r="K8979" t="s">
        <v>58</v>
      </c>
      <c r="L8979" t="s">
        <v>46</v>
      </c>
      <c r="M8979" t="s">
        <v>47</v>
      </c>
      <c r="N8979" t="s">
        <v>5178</v>
      </c>
      <c r="O8979">
        <v>382.45</v>
      </c>
      <c r="P8979">
        <v>33.3333333333333</v>
      </c>
      <c r="Q8979">
        <v>1059.04615384615</v>
      </c>
      <c r="R8979">
        <v>1092.37948717949</v>
      </c>
      <c r="S8979">
        <v>0</v>
      </c>
      <c r="T8979">
        <v>1092.37948717949</v>
      </c>
      <c r="U8979">
        <v>1344</v>
      </c>
      <c r="V8979">
        <f>SUMIF(货件明细!K:K,F8979,货件明细!AQ:AQ)</f>
        <v>0</v>
      </c>
      <c r="W8979">
        <f t="shared" si="560"/>
        <v>1</v>
      </c>
      <c r="X8979">
        <f t="shared" si="561"/>
        <v>1344</v>
      </c>
      <c r="Y8979">
        <f>SUMIF(货件明细!K:K,F8979,货件明细!I:I)</f>
        <v>0</v>
      </c>
      <c r="Z8979">
        <f t="shared" si="562"/>
        <v>382.45</v>
      </c>
      <c r="AA8979">
        <f>SUMIF(货件明细!K:K,F8979,货件明细!J:J)</f>
        <v>0</v>
      </c>
      <c r="AB8979">
        <f t="shared" si="563"/>
        <v>1</v>
      </c>
    </row>
    <row r="8980" spans="1:28">
      <c r="A8980">
        <v>2026</v>
      </c>
      <c r="B8980">
        <v>2</v>
      </c>
      <c r="C8980">
        <v>6</v>
      </c>
      <c r="D8980" s="4">
        <v>46059</v>
      </c>
      <c r="E8980" t="s">
        <v>4249</v>
      </c>
      <c r="F8980" t="s">
        <v>9205</v>
      </c>
      <c r="G8980" t="s">
        <v>4251</v>
      </c>
      <c r="H8980" t="s">
        <v>71</v>
      </c>
      <c r="I8980" t="s">
        <v>57</v>
      </c>
      <c r="J8980" t="s">
        <v>58</v>
      </c>
      <c r="K8980" t="s">
        <v>58</v>
      </c>
      <c r="L8980" t="s">
        <v>46</v>
      </c>
      <c r="M8980" t="s">
        <v>47</v>
      </c>
      <c r="N8980" t="s">
        <v>5178</v>
      </c>
      <c r="O8980">
        <v>67.7</v>
      </c>
      <c r="P8980">
        <v>33.3333333333333</v>
      </c>
      <c r="Q8980">
        <v>176.507692307692</v>
      </c>
      <c r="R8980">
        <v>209.841025641026</v>
      </c>
      <c r="S8980">
        <v>0</v>
      </c>
      <c r="T8980">
        <v>209.841025641026</v>
      </c>
      <c r="U8980">
        <v>286</v>
      </c>
      <c r="V8980">
        <f>SUMIF(货件明细!K:K,F8980,货件明细!AQ:AQ)</f>
        <v>0</v>
      </c>
      <c r="W8980">
        <f t="shared" si="560"/>
        <v>1</v>
      </c>
      <c r="X8980">
        <f t="shared" si="561"/>
        <v>286</v>
      </c>
      <c r="Y8980">
        <f>SUMIF(货件明细!K:K,F8980,货件明细!I:I)</f>
        <v>0</v>
      </c>
      <c r="Z8980">
        <f t="shared" si="562"/>
        <v>67.7</v>
      </c>
      <c r="AA8980">
        <f>SUMIF(货件明细!K:K,F8980,货件明细!J:J)</f>
        <v>0</v>
      </c>
      <c r="AB8980">
        <f t="shared" si="563"/>
        <v>1</v>
      </c>
    </row>
    <row r="8981" spans="1:28">
      <c r="A8981">
        <v>2026</v>
      </c>
      <c r="B8981">
        <v>2</v>
      </c>
      <c r="C8981">
        <v>6</v>
      </c>
      <c r="D8981" s="4">
        <v>46059</v>
      </c>
      <c r="E8981" t="s">
        <v>4249</v>
      </c>
      <c r="F8981" t="s">
        <v>9206</v>
      </c>
      <c r="G8981" t="s">
        <v>4251</v>
      </c>
      <c r="H8981" t="s">
        <v>71</v>
      </c>
      <c r="I8981" t="s">
        <v>41</v>
      </c>
      <c r="J8981" t="s">
        <v>58</v>
      </c>
      <c r="K8981" t="s">
        <v>58</v>
      </c>
      <c r="L8981" t="s">
        <v>46</v>
      </c>
      <c r="M8981" t="s">
        <v>47</v>
      </c>
      <c r="N8981" t="s">
        <v>5178</v>
      </c>
      <c r="O8981">
        <v>369.55</v>
      </c>
      <c r="P8981">
        <v>50</v>
      </c>
      <c r="Q8981">
        <v>1336.72</v>
      </c>
      <c r="R8981">
        <v>1386.72</v>
      </c>
      <c r="S8981">
        <v>0</v>
      </c>
      <c r="T8981">
        <v>1386.72</v>
      </c>
      <c r="U8981">
        <v>1415</v>
      </c>
      <c r="V8981">
        <f>SUMIF(货件明细!K:K,F8981,货件明细!AQ:AQ)</f>
        <v>0</v>
      </c>
      <c r="W8981">
        <f t="shared" si="560"/>
        <v>1</v>
      </c>
      <c r="X8981">
        <f t="shared" si="561"/>
        <v>1415</v>
      </c>
      <c r="Y8981">
        <f>SUMIF(货件明细!K:K,F8981,货件明细!I:I)</f>
        <v>0</v>
      </c>
      <c r="Z8981">
        <f t="shared" si="562"/>
        <v>369.55</v>
      </c>
      <c r="AA8981">
        <f>SUMIF(货件明细!K:K,F8981,货件明细!J:J)</f>
        <v>0</v>
      </c>
      <c r="AB8981">
        <f t="shared" si="563"/>
        <v>1</v>
      </c>
    </row>
    <row r="8982" spans="1:28">
      <c r="A8982">
        <v>2026</v>
      </c>
      <c r="B8982">
        <v>2</v>
      </c>
      <c r="C8982">
        <v>6</v>
      </c>
      <c r="D8982" s="4">
        <v>46059</v>
      </c>
      <c r="E8982" t="s">
        <v>4249</v>
      </c>
      <c r="F8982" t="s">
        <v>9207</v>
      </c>
      <c r="G8982" t="s">
        <v>4251</v>
      </c>
      <c r="H8982" t="s">
        <v>71</v>
      </c>
      <c r="I8982" t="s">
        <v>39</v>
      </c>
      <c r="J8982" t="s">
        <v>58</v>
      </c>
      <c r="K8982" t="s">
        <v>58</v>
      </c>
      <c r="L8982" t="s">
        <v>46</v>
      </c>
      <c r="M8982" t="s">
        <v>47</v>
      </c>
      <c r="N8982" t="s">
        <v>5178</v>
      </c>
      <c r="O8982">
        <v>69.7</v>
      </c>
      <c r="P8982">
        <v>50</v>
      </c>
      <c r="Q8982">
        <v>172.48</v>
      </c>
      <c r="R8982">
        <v>222.48</v>
      </c>
      <c r="S8982">
        <v>0</v>
      </c>
      <c r="T8982">
        <v>222.48</v>
      </c>
      <c r="U8982">
        <v>330</v>
      </c>
      <c r="V8982">
        <f>SUMIF(货件明细!K:K,F8982,货件明细!AQ:AQ)</f>
        <v>0</v>
      </c>
      <c r="W8982">
        <f t="shared" si="560"/>
        <v>1</v>
      </c>
      <c r="X8982">
        <f t="shared" si="561"/>
        <v>330</v>
      </c>
      <c r="Y8982">
        <f>SUMIF(货件明细!K:K,F8982,货件明细!I:I)</f>
        <v>0</v>
      </c>
      <c r="Z8982">
        <f t="shared" si="562"/>
        <v>69.7</v>
      </c>
      <c r="AA8982">
        <f>SUMIF(货件明细!K:K,F8982,货件明细!J:J)</f>
        <v>0</v>
      </c>
      <c r="AB8982">
        <f t="shared" si="563"/>
        <v>1</v>
      </c>
    </row>
    <row r="8983" spans="1:28">
      <c r="A8983">
        <v>2026</v>
      </c>
      <c r="B8983">
        <v>2</v>
      </c>
      <c r="C8983">
        <v>6</v>
      </c>
      <c r="D8983" s="4">
        <v>46059</v>
      </c>
      <c r="E8983" t="s">
        <v>4249</v>
      </c>
      <c r="F8983" t="s">
        <v>9208</v>
      </c>
      <c r="G8983" t="s">
        <v>4251</v>
      </c>
      <c r="H8983" t="s">
        <v>71</v>
      </c>
      <c r="I8983" t="s">
        <v>129</v>
      </c>
      <c r="J8983" t="s">
        <v>58</v>
      </c>
      <c r="K8983" t="s">
        <v>58</v>
      </c>
      <c r="L8983" t="s">
        <v>46</v>
      </c>
      <c r="M8983" t="s">
        <v>47</v>
      </c>
      <c r="N8983" t="s">
        <v>5178</v>
      </c>
      <c r="O8983">
        <v>294.45</v>
      </c>
      <c r="P8983">
        <v>33.3333333333333</v>
      </c>
      <c r="Q8983">
        <v>926.665384615385</v>
      </c>
      <c r="R8983">
        <v>959.998717948718</v>
      </c>
      <c r="S8983">
        <v>0</v>
      </c>
      <c r="T8983">
        <v>959.998717948718</v>
      </c>
      <c r="U8983">
        <v>2190</v>
      </c>
      <c r="V8983">
        <f>SUMIF(货件明细!K:K,F8983,货件明细!AQ:AQ)</f>
        <v>0</v>
      </c>
      <c r="W8983">
        <f t="shared" si="560"/>
        <v>1</v>
      </c>
      <c r="X8983">
        <f t="shared" si="561"/>
        <v>2190</v>
      </c>
      <c r="Y8983">
        <f>SUMIF(货件明细!K:K,F8983,货件明细!I:I)</f>
        <v>0</v>
      </c>
      <c r="Z8983">
        <f t="shared" si="562"/>
        <v>294.45</v>
      </c>
      <c r="AA8983">
        <f>SUMIF(货件明细!K:K,F8983,货件明细!J:J)</f>
        <v>0</v>
      </c>
      <c r="AB8983">
        <f t="shared" si="563"/>
        <v>1</v>
      </c>
    </row>
    <row r="8984" spans="1:28">
      <c r="A8984">
        <v>2026</v>
      </c>
      <c r="B8984">
        <v>2</v>
      </c>
      <c r="C8984">
        <v>6</v>
      </c>
      <c r="D8984" s="4">
        <v>46059</v>
      </c>
      <c r="E8984" t="s">
        <v>4249</v>
      </c>
      <c r="F8984" t="s">
        <v>9209</v>
      </c>
      <c r="G8984" t="s">
        <v>4251</v>
      </c>
      <c r="H8984" t="s">
        <v>71</v>
      </c>
      <c r="I8984" t="s">
        <v>145</v>
      </c>
      <c r="J8984" t="s">
        <v>58</v>
      </c>
      <c r="K8984" t="s">
        <v>58</v>
      </c>
      <c r="L8984" t="s">
        <v>46</v>
      </c>
      <c r="M8984" t="s">
        <v>47</v>
      </c>
      <c r="N8984" t="s">
        <v>5178</v>
      </c>
      <c r="O8984">
        <v>496.7</v>
      </c>
      <c r="P8984">
        <v>33.3333333333333</v>
      </c>
      <c r="Q8984">
        <v>1676.82307692308</v>
      </c>
      <c r="R8984">
        <v>1710.15641025641</v>
      </c>
      <c r="S8984">
        <v>0</v>
      </c>
      <c r="T8984">
        <v>1710.15641025641</v>
      </c>
      <c r="U8984">
        <v>3651</v>
      </c>
      <c r="V8984">
        <f>SUMIF(货件明细!K:K,F8984,货件明细!AQ:AQ)</f>
        <v>0</v>
      </c>
      <c r="W8984">
        <f t="shared" si="560"/>
        <v>1</v>
      </c>
      <c r="X8984">
        <f t="shared" si="561"/>
        <v>3651</v>
      </c>
      <c r="Y8984">
        <f>SUMIF(货件明细!K:K,F8984,货件明细!I:I)</f>
        <v>0</v>
      </c>
      <c r="Z8984">
        <f t="shared" si="562"/>
        <v>496.7</v>
      </c>
      <c r="AA8984">
        <f>SUMIF(货件明细!K:K,F8984,货件明细!J:J)</f>
        <v>0</v>
      </c>
      <c r="AB8984">
        <f t="shared" si="563"/>
        <v>1</v>
      </c>
    </row>
    <row r="8985" spans="1:28">
      <c r="A8985">
        <v>2026</v>
      </c>
      <c r="B8985">
        <v>2</v>
      </c>
      <c r="C8985">
        <v>6</v>
      </c>
      <c r="D8985" s="4">
        <v>46059</v>
      </c>
      <c r="E8985" t="s">
        <v>4249</v>
      </c>
      <c r="F8985" t="s">
        <v>9210</v>
      </c>
      <c r="G8985" t="s">
        <v>4251</v>
      </c>
      <c r="H8985" t="s">
        <v>71</v>
      </c>
      <c r="I8985" t="s">
        <v>145</v>
      </c>
      <c r="J8985" t="s">
        <v>58</v>
      </c>
      <c r="K8985" t="s">
        <v>58</v>
      </c>
      <c r="L8985" t="s">
        <v>46</v>
      </c>
      <c r="M8985" t="s">
        <v>47</v>
      </c>
      <c r="N8985" t="s">
        <v>5178</v>
      </c>
      <c r="O8985">
        <v>21.15</v>
      </c>
      <c r="P8985">
        <v>33.3333333333333</v>
      </c>
      <c r="Q8985">
        <v>44.1269230769231</v>
      </c>
      <c r="R8985">
        <v>77.4602564102564</v>
      </c>
      <c r="S8985">
        <v>0</v>
      </c>
      <c r="T8985">
        <v>77.4602564102564</v>
      </c>
      <c r="U8985">
        <v>49</v>
      </c>
      <c r="V8985">
        <f>SUMIF(货件明细!K:K,F8985,货件明细!AQ:AQ)</f>
        <v>0</v>
      </c>
      <c r="W8985">
        <f t="shared" si="560"/>
        <v>1</v>
      </c>
      <c r="X8985">
        <f t="shared" si="561"/>
        <v>49</v>
      </c>
      <c r="Y8985">
        <f>SUMIF(货件明细!K:K,F8985,货件明细!I:I)</f>
        <v>0</v>
      </c>
      <c r="Z8985">
        <f t="shared" si="562"/>
        <v>21.15</v>
      </c>
      <c r="AA8985">
        <f>SUMIF(货件明细!K:K,F8985,货件明细!J:J)</f>
        <v>0</v>
      </c>
      <c r="AB8985">
        <f t="shared" si="563"/>
        <v>1</v>
      </c>
    </row>
    <row r="8986" spans="1:28">
      <c r="A8986">
        <v>2026</v>
      </c>
      <c r="B8986">
        <v>2</v>
      </c>
      <c r="C8986">
        <v>6</v>
      </c>
      <c r="D8986" s="4">
        <v>46059</v>
      </c>
      <c r="E8986" t="s">
        <v>4249</v>
      </c>
      <c r="F8986" t="s">
        <v>9211</v>
      </c>
      <c r="G8986" t="s">
        <v>4251</v>
      </c>
      <c r="H8986" t="s">
        <v>71</v>
      </c>
      <c r="I8986" t="s">
        <v>32</v>
      </c>
      <c r="J8986" t="s">
        <v>58</v>
      </c>
      <c r="K8986" t="s">
        <v>58</v>
      </c>
      <c r="L8986" t="s">
        <v>46</v>
      </c>
      <c r="M8986" t="s">
        <v>47</v>
      </c>
      <c r="N8986" t="s">
        <v>5178</v>
      </c>
      <c r="O8986">
        <v>40.8</v>
      </c>
      <c r="P8986">
        <v>50</v>
      </c>
      <c r="Q8986">
        <v>172.48</v>
      </c>
      <c r="R8986">
        <v>222.48</v>
      </c>
      <c r="S8986">
        <v>0</v>
      </c>
      <c r="T8986">
        <v>222.48</v>
      </c>
      <c r="U8986">
        <v>310</v>
      </c>
      <c r="V8986">
        <f>SUMIF(货件明细!K:K,F8986,货件明细!AQ:AQ)</f>
        <v>0</v>
      </c>
      <c r="W8986">
        <f t="shared" si="560"/>
        <v>1</v>
      </c>
      <c r="X8986">
        <f t="shared" si="561"/>
        <v>310</v>
      </c>
      <c r="Y8986">
        <f>SUMIF(货件明细!K:K,F8986,货件明细!I:I)</f>
        <v>0</v>
      </c>
      <c r="Z8986">
        <f t="shared" si="562"/>
        <v>40.8</v>
      </c>
      <c r="AA8986">
        <f>SUMIF(货件明细!K:K,F8986,货件明细!J:J)</f>
        <v>0</v>
      </c>
      <c r="AB8986">
        <f t="shared" si="563"/>
        <v>1</v>
      </c>
    </row>
    <row r="8987" spans="1:28">
      <c r="A8987">
        <v>2026</v>
      </c>
      <c r="B8987">
        <v>2</v>
      </c>
      <c r="C8987">
        <v>6</v>
      </c>
      <c r="D8987" s="4">
        <v>46059</v>
      </c>
      <c r="E8987" t="s">
        <v>4249</v>
      </c>
      <c r="F8987" t="s">
        <v>9212</v>
      </c>
      <c r="G8987" t="s">
        <v>4251</v>
      </c>
      <c r="H8987" t="s">
        <v>71</v>
      </c>
      <c r="I8987" t="s">
        <v>80</v>
      </c>
      <c r="J8987" t="s">
        <v>58</v>
      </c>
      <c r="K8987" t="s">
        <v>58</v>
      </c>
      <c r="L8987" t="s">
        <v>46</v>
      </c>
      <c r="M8987" t="s">
        <v>47</v>
      </c>
      <c r="N8987" t="s">
        <v>5178</v>
      </c>
      <c r="O8987">
        <v>261.25</v>
      </c>
      <c r="P8987">
        <v>33.3333333333333</v>
      </c>
      <c r="Q8987">
        <v>706.030769230769</v>
      </c>
      <c r="R8987">
        <v>739.364102564103</v>
      </c>
      <c r="S8987">
        <v>0</v>
      </c>
      <c r="T8987">
        <v>739.364102564103</v>
      </c>
      <c r="U8987">
        <v>2330</v>
      </c>
      <c r="V8987">
        <f>SUMIF(货件明细!K:K,F8987,货件明细!AQ:AQ)</f>
        <v>0</v>
      </c>
      <c r="W8987">
        <f t="shared" si="560"/>
        <v>1</v>
      </c>
      <c r="X8987">
        <f t="shared" si="561"/>
        <v>2330</v>
      </c>
      <c r="Y8987">
        <f>SUMIF(货件明细!K:K,F8987,货件明细!I:I)</f>
        <v>0</v>
      </c>
      <c r="Z8987">
        <f t="shared" si="562"/>
        <v>261.25</v>
      </c>
      <c r="AA8987">
        <f>SUMIF(货件明细!K:K,F8987,货件明细!J:J)</f>
        <v>0</v>
      </c>
      <c r="AB8987">
        <f t="shared" si="563"/>
        <v>1</v>
      </c>
    </row>
    <row r="8988" spans="1:28">
      <c r="A8988">
        <v>2026</v>
      </c>
      <c r="B8988">
        <v>2</v>
      </c>
      <c r="C8988">
        <v>6</v>
      </c>
      <c r="D8988" s="4">
        <v>46059</v>
      </c>
      <c r="E8988" t="s">
        <v>4249</v>
      </c>
      <c r="F8988" t="s">
        <v>9213</v>
      </c>
      <c r="G8988" t="s">
        <v>4251</v>
      </c>
      <c r="H8988" t="s">
        <v>71</v>
      </c>
      <c r="I8988" t="s">
        <v>96</v>
      </c>
      <c r="J8988" t="s">
        <v>58</v>
      </c>
      <c r="K8988" t="s">
        <v>58</v>
      </c>
      <c r="L8988" t="s">
        <v>46</v>
      </c>
      <c r="M8988" t="s">
        <v>47</v>
      </c>
      <c r="N8988" t="s">
        <v>5178</v>
      </c>
      <c r="O8988">
        <v>138.9</v>
      </c>
      <c r="P8988">
        <v>50</v>
      </c>
      <c r="Q8988">
        <v>474.32</v>
      </c>
      <c r="R8988">
        <v>524.32</v>
      </c>
      <c r="S8988">
        <v>0</v>
      </c>
      <c r="T8988">
        <v>524.32</v>
      </c>
      <c r="U8988">
        <v>545</v>
      </c>
      <c r="V8988">
        <f>SUMIF(货件明细!K:K,F8988,货件明细!AQ:AQ)</f>
        <v>0</v>
      </c>
      <c r="W8988">
        <f t="shared" si="560"/>
        <v>1</v>
      </c>
      <c r="X8988">
        <f t="shared" si="561"/>
        <v>545</v>
      </c>
      <c r="Y8988">
        <f>SUMIF(货件明细!K:K,F8988,货件明细!I:I)</f>
        <v>0</v>
      </c>
      <c r="Z8988">
        <f t="shared" si="562"/>
        <v>138.9</v>
      </c>
      <c r="AA8988">
        <f>SUMIF(货件明细!K:K,F8988,货件明细!J:J)</f>
        <v>0</v>
      </c>
      <c r="AB8988">
        <f t="shared" si="563"/>
        <v>1</v>
      </c>
    </row>
    <row r="8989" spans="1:28">
      <c r="A8989">
        <v>2026</v>
      </c>
      <c r="B8989">
        <v>2</v>
      </c>
      <c r="C8989">
        <v>6</v>
      </c>
      <c r="D8989" s="4">
        <v>46060</v>
      </c>
      <c r="E8989" t="s">
        <v>4249</v>
      </c>
      <c r="F8989" t="s">
        <v>9214</v>
      </c>
      <c r="G8989" t="s">
        <v>4251</v>
      </c>
      <c r="H8989" t="s">
        <v>71</v>
      </c>
      <c r="I8989" t="s">
        <v>129</v>
      </c>
      <c r="J8989" t="s">
        <v>58</v>
      </c>
      <c r="K8989" t="s">
        <v>58</v>
      </c>
      <c r="L8989" t="s">
        <v>46</v>
      </c>
      <c r="M8989" t="s">
        <v>47</v>
      </c>
      <c r="N8989" t="s">
        <v>5178</v>
      </c>
      <c r="O8989">
        <v>482.6</v>
      </c>
      <c r="P8989">
        <v>33.3333333333333</v>
      </c>
      <c r="Q8989">
        <v>1373.11428571429</v>
      </c>
      <c r="R8989">
        <v>1406.44761904762</v>
      </c>
      <c r="S8989">
        <v>0</v>
      </c>
      <c r="T8989">
        <v>1406.44761904762</v>
      </c>
      <c r="U8989">
        <v>3320</v>
      </c>
      <c r="V8989">
        <f>SUMIF(货件明细!K:K,F8989,货件明细!AQ:AQ)</f>
        <v>0</v>
      </c>
      <c r="W8989">
        <f t="shared" si="560"/>
        <v>1</v>
      </c>
      <c r="X8989">
        <f t="shared" si="561"/>
        <v>3320</v>
      </c>
      <c r="Y8989">
        <f>SUMIF(货件明细!K:K,F8989,货件明细!I:I)</f>
        <v>0</v>
      </c>
      <c r="Z8989">
        <f t="shared" si="562"/>
        <v>482.6</v>
      </c>
      <c r="AA8989">
        <f>SUMIF(货件明细!K:K,F8989,货件明细!J:J)</f>
        <v>0</v>
      </c>
      <c r="AB8989">
        <f t="shared" si="563"/>
        <v>1</v>
      </c>
    </row>
    <row r="8990" spans="1:28">
      <c r="A8990">
        <v>2026</v>
      </c>
      <c r="B8990">
        <v>2</v>
      </c>
      <c r="C8990">
        <v>6</v>
      </c>
      <c r="D8990" s="4">
        <v>46060</v>
      </c>
      <c r="E8990" t="s">
        <v>4249</v>
      </c>
      <c r="F8990" t="s">
        <v>9215</v>
      </c>
      <c r="G8990" t="s">
        <v>4251</v>
      </c>
      <c r="H8990" t="s">
        <v>71</v>
      </c>
      <c r="I8990" t="s">
        <v>129</v>
      </c>
      <c r="J8990" t="s">
        <v>58</v>
      </c>
      <c r="K8990" t="s">
        <v>58</v>
      </c>
      <c r="L8990" t="s">
        <v>46</v>
      </c>
      <c r="M8990" t="s">
        <v>47</v>
      </c>
      <c r="N8990" t="s">
        <v>5178</v>
      </c>
      <c r="O8990">
        <v>18.45</v>
      </c>
      <c r="P8990">
        <v>33.3333333333333</v>
      </c>
      <c r="Q8990">
        <v>80.7714285714286</v>
      </c>
      <c r="R8990">
        <v>114.104761904762</v>
      </c>
      <c r="S8990">
        <v>0</v>
      </c>
      <c r="T8990">
        <v>114.104761904762</v>
      </c>
      <c r="U8990">
        <v>39</v>
      </c>
      <c r="V8990">
        <f>SUMIF(货件明细!K:K,F8990,货件明细!AQ:AQ)</f>
        <v>0</v>
      </c>
      <c r="W8990">
        <f t="shared" si="560"/>
        <v>1</v>
      </c>
      <c r="X8990">
        <f t="shared" si="561"/>
        <v>39</v>
      </c>
      <c r="Y8990">
        <f>SUMIF(货件明细!K:K,F8990,货件明细!I:I)</f>
        <v>0</v>
      </c>
      <c r="Z8990">
        <f t="shared" si="562"/>
        <v>18.45</v>
      </c>
      <c r="AA8990">
        <f>SUMIF(货件明细!K:K,F8990,货件明细!J:J)</f>
        <v>0</v>
      </c>
      <c r="AB8990">
        <f t="shared" si="563"/>
        <v>1</v>
      </c>
    </row>
    <row r="8991" spans="1:28">
      <c r="A8991">
        <v>2026</v>
      </c>
      <c r="B8991">
        <v>2</v>
      </c>
      <c r="C8991">
        <v>6</v>
      </c>
      <c r="D8991" s="4">
        <v>46060</v>
      </c>
      <c r="E8991" t="s">
        <v>4249</v>
      </c>
      <c r="F8991" t="s">
        <v>9216</v>
      </c>
      <c r="G8991" t="s">
        <v>4251</v>
      </c>
      <c r="H8991" t="s">
        <v>71</v>
      </c>
      <c r="I8991" t="s">
        <v>39</v>
      </c>
      <c r="J8991" t="s">
        <v>58</v>
      </c>
      <c r="K8991" t="s">
        <v>58</v>
      </c>
      <c r="L8991" t="s">
        <v>46</v>
      </c>
      <c r="M8991" t="s">
        <v>47</v>
      </c>
      <c r="N8991" t="s">
        <v>5178</v>
      </c>
      <c r="O8991">
        <v>497.75</v>
      </c>
      <c r="P8991">
        <v>33.3333333333333</v>
      </c>
      <c r="Q8991">
        <v>1764.84</v>
      </c>
      <c r="R8991">
        <v>1798.17333333333</v>
      </c>
      <c r="S8991">
        <v>0</v>
      </c>
      <c r="T8991">
        <v>1798.17333333333</v>
      </c>
      <c r="U8991">
        <v>1380</v>
      </c>
      <c r="V8991">
        <f>SUMIF(货件明细!K:K,F8991,货件明细!AQ:AQ)</f>
        <v>0</v>
      </c>
      <c r="W8991">
        <f t="shared" si="560"/>
        <v>1</v>
      </c>
      <c r="X8991">
        <f t="shared" si="561"/>
        <v>1380</v>
      </c>
      <c r="Y8991">
        <f>SUMIF(货件明细!K:K,F8991,货件明细!I:I)</f>
        <v>0</v>
      </c>
      <c r="Z8991">
        <f t="shared" si="562"/>
        <v>497.75</v>
      </c>
      <c r="AA8991">
        <f>SUMIF(货件明细!K:K,F8991,货件明细!J:J)</f>
        <v>0</v>
      </c>
      <c r="AB8991">
        <f t="shared" si="563"/>
        <v>1</v>
      </c>
    </row>
    <row r="8992" spans="1:28">
      <c r="A8992">
        <v>2026</v>
      </c>
      <c r="B8992">
        <v>2</v>
      </c>
      <c r="C8992">
        <v>6</v>
      </c>
      <c r="D8992" s="4">
        <v>46060</v>
      </c>
      <c r="E8992" t="s">
        <v>4249</v>
      </c>
      <c r="F8992" t="s">
        <v>9217</v>
      </c>
      <c r="G8992" t="s">
        <v>4251</v>
      </c>
      <c r="H8992" t="s">
        <v>71</v>
      </c>
      <c r="I8992" t="s">
        <v>41</v>
      </c>
      <c r="J8992" t="s">
        <v>58</v>
      </c>
      <c r="K8992" t="s">
        <v>58</v>
      </c>
      <c r="L8992" t="s">
        <v>46</v>
      </c>
      <c r="M8992" t="s">
        <v>47</v>
      </c>
      <c r="N8992" t="s">
        <v>5178</v>
      </c>
      <c r="O8992">
        <v>970.4</v>
      </c>
      <c r="P8992">
        <v>33.3333333333333</v>
      </c>
      <c r="Q8992">
        <v>3039.44666666667</v>
      </c>
      <c r="R8992">
        <v>3072.78</v>
      </c>
      <c r="S8992">
        <v>0</v>
      </c>
      <c r="T8992">
        <v>3072.78</v>
      </c>
      <c r="U8992">
        <v>4192</v>
      </c>
      <c r="V8992">
        <f>SUMIF(货件明细!K:K,F8992,货件明细!AQ:AQ)</f>
        <v>0</v>
      </c>
      <c r="W8992">
        <f t="shared" si="560"/>
        <v>1</v>
      </c>
      <c r="X8992">
        <f t="shared" si="561"/>
        <v>4192</v>
      </c>
      <c r="Y8992">
        <f>SUMIF(货件明细!K:K,F8992,货件明细!I:I)</f>
        <v>0</v>
      </c>
      <c r="Z8992">
        <f t="shared" si="562"/>
        <v>970.4</v>
      </c>
      <c r="AA8992">
        <f>SUMIF(货件明细!K:K,F8992,货件明细!J:J)</f>
        <v>0</v>
      </c>
      <c r="AB8992">
        <f t="shared" si="563"/>
        <v>1</v>
      </c>
    </row>
    <row r="8993" spans="1:28">
      <c r="A8993">
        <v>2026</v>
      </c>
      <c r="B8993">
        <v>2</v>
      </c>
      <c r="C8993">
        <v>6</v>
      </c>
      <c r="D8993" s="4">
        <v>46060</v>
      </c>
      <c r="E8993" t="s">
        <v>4249</v>
      </c>
      <c r="F8993" t="s">
        <v>9218</v>
      </c>
      <c r="G8993" t="s">
        <v>4251</v>
      </c>
      <c r="H8993" t="s">
        <v>71</v>
      </c>
      <c r="I8993" t="s">
        <v>41</v>
      </c>
      <c r="J8993" t="s">
        <v>58</v>
      </c>
      <c r="K8993" t="s">
        <v>58</v>
      </c>
      <c r="L8993" t="s">
        <v>46</v>
      </c>
      <c r="M8993" t="s">
        <v>47</v>
      </c>
      <c r="N8993" t="s">
        <v>5178</v>
      </c>
      <c r="O8993">
        <v>22.4</v>
      </c>
      <c r="P8993">
        <v>33.3333333333333</v>
      </c>
      <c r="Q8993">
        <v>98.0466666666667</v>
      </c>
      <c r="R8993">
        <v>131.38</v>
      </c>
      <c r="S8993">
        <v>0</v>
      </c>
      <c r="T8993">
        <v>131.38</v>
      </c>
      <c r="U8993">
        <v>48</v>
      </c>
      <c r="V8993">
        <f>SUMIF(货件明细!K:K,F8993,货件明细!AQ:AQ)</f>
        <v>0</v>
      </c>
      <c r="W8993">
        <f t="shared" si="560"/>
        <v>1</v>
      </c>
      <c r="X8993">
        <f t="shared" si="561"/>
        <v>48</v>
      </c>
      <c r="Y8993">
        <f>SUMIF(货件明细!K:K,F8993,货件明细!I:I)</f>
        <v>0</v>
      </c>
      <c r="Z8993">
        <f t="shared" si="562"/>
        <v>22.4</v>
      </c>
      <c r="AA8993">
        <f>SUMIF(货件明细!K:K,F8993,货件明细!J:J)</f>
        <v>0</v>
      </c>
      <c r="AB8993">
        <f t="shared" si="563"/>
        <v>1</v>
      </c>
    </row>
    <row r="8994" spans="1:28">
      <c r="A8994">
        <v>2026</v>
      </c>
      <c r="B8994">
        <v>2</v>
      </c>
      <c r="C8994">
        <v>6</v>
      </c>
      <c r="D8994" s="4">
        <v>46060</v>
      </c>
      <c r="E8994" t="s">
        <v>4249</v>
      </c>
      <c r="F8994" t="s">
        <v>9219</v>
      </c>
      <c r="G8994" t="s">
        <v>4251</v>
      </c>
      <c r="H8994" t="s">
        <v>71</v>
      </c>
      <c r="I8994" t="s">
        <v>57</v>
      </c>
      <c r="J8994" t="s">
        <v>58</v>
      </c>
      <c r="K8994" t="s">
        <v>58</v>
      </c>
      <c r="L8994" t="s">
        <v>46</v>
      </c>
      <c r="M8994" t="s">
        <v>47</v>
      </c>
      <c r="N8994" t="s">
        <v>5178</v>
      </c>
      <c r="O8994">
        <v>768.2</v>
      </c>
      <c r="P8994">
        <v>33.3333333333333</v>
      </c>
      <c r="Q8994">
        <v>2221.21428571429</v>
      </c>
      <c r="R8994">
        <v>2254.54761904762</v>
      </c>
      <c r="S8994">
        <v>0</v>
      </c>
      <c r="T8994">
        <v>2254.54761904762</v>
      </c>
      <c r="U8994">
        <v>6415</v>
      </c>
      <c r="V8994">
        <f>SUMIF(货件明细!K:K,F8994,货件明细!AQ:AQ)</f>
        <v>0</v>
      </c>
      <c r="W8994">
        <f t="shared" si="560"/>
        <v>1</v>
      </c>
      <c r="X8994">
        <f t="shared" si="561"/>
        <v>6415</v>
      </c>
      <c r="Y8994">
        <f>SUMIF(货件明细!K:K,F8994,货件明细!I:I)</f>
        <v>0</v>
      </c>
      <c r="Z8994">
        <f t="shared" si="562"/>
        <v>768.2</v>
      </c>
      <c r="AA8994">
        <f>SUMIF(货件明细!K:K,F8994,货件明细!J:J)</f>
        <v>0</v>
      </c>
      <c r="AB8994">
        <f t="shared" si="563"/>
        <v>1</v>
      </c>
    </row>
    <row r="8995" spans="1:28">
      <c r="A8995">
        <v>2026</v>
      </c>
      <c r="B8995">
        <v>2</v>
      </c>
      <c r="C8995">
        <v>6</v>
      </c>
      <c r="D8995" s="4">
        <v>46060</v>
      </c>
      <c r="E8995" t="s">
        <v>4249</v>
      </c>
      <c r="F8995" t="s">
        <v>9220</v>
      </c>
      <c r="G8995" t="s">
        <v>4251</v>
      </c>
      <c r="H8995" t="s">
        <v>71</v>
      </c>
      <c r="I8995" t="s">
        <v>57</v>
      </c>
      <c r="J8995" t="s">
        <v>58</v>
      </c>
      <c r="K8995" t="s">
        <v>58</v>
      </c>
      <c r="L8995" t="s">
        <v>46</v>
      </c>
      <c r="M8995" t="s">
        <v>47</v>
      </c>
      <c r="N8995" t="s">
        <v>5178</v>
      </c>
      <c r="O8995">
        <v>8.2</v>
      </c>
      <c r="P8995">
        <v>33.3333333333333</v>
      </c>
      <c r="Q8995">
        <v>40.3857142857143</v>
      </c>
      <c r="R8995">
        <v>73.7190476190476</v>
      </c>
      <c r="S8995">
        <v>0</v>
      </c>
      <c r="T8995">
        <v>73.7190476190476</v>
      </c>
      <c r="U8995">
        <v>25</v>
      </c>
      <c r="V8995">
        <f>SUMIF(货件明细!K:K,F8995,货件明细!AQ:AQ)</f>
        <v>0</v>
      </c>
      <c r="W8995">
        <f t="shared" si="560"/>
        <v>1</v>
      </c>
      <c r="X8995">
        <f t="shared" si="561"/>
        <v>25</v>
      </c>
      <c r="Y8995">
        <f>SUMIF(货件明细!K:K,F8995,货件明细!I:I)</f>
        <v>0</v>
      </c>
      <c r="Z8995">
        <f t="shared" si="562"/>
        <v>8.2</v>
      </c>
      <c r="AA8995">
        <f>SUMIF(货件明细!K:K,F8995,货件明细!J:J)</f>
        <v>0</v>
      </c>
      <c r="AB8995">
        <f t="shared" si="563"/>
        <v>1</v>
      </c>
    </row>
    <row r="8996" spans="1:28">
      <c r="A8996">
        <v>2026</v>
      </c>
      <c r="B8996">
        <v>2</v>
      </c>
      <c r="C8996">
        <v>6</v>
      </c>
      <c r="D8996" s="4">
        <v>46060</v>
      </c>
      <c r="E8996" t="s">
        <v>4249</v>
      </c>
      <c r="F8996" t="s">
        <v>9221</v>
      </c>
      <c r="G8996" t="s">
        <v>4251</v>
      </c>
      <c r="H8996" t="s">
        <v>71</v>
      </c>
      <c r="I8996" t="s">
        <v>80</v>
      </c>
      <c r="J8996" t="s">
        <v>58</v>
      </c>
      <c r="K8996" t="s">
        <v>58</v>
      </c>
      <c r="L8996" t="s">
        <v>46</v>
      </c>
      <c r="M8996" t="s">
        <v>47</v>
      </c>
      <c r="N8996" t="s">
        <v>5178</v>
      </c>
      <c r="O8996">
        <v>185.38</v>
      </c>
      <c r="P8996">
        <v>33.3333333333333</v>
      </c>
      <c r="Q8996">
        <v>444.242857142857</v>
      </c>
      <c r="R8996">
        <v>477.57619047619</v>
      </c>
      <c r="S8996">
        <v>0</v>
      </c>
      <c r="T8996">
        <v>477.57619047619</v>
      </c>
      <c r="U8996">
        <v>668</v>
      </c>
      <c r="V8996">
        <f>SUMIF(货件明细!K:K,F8996,货件明细!AQ:AQ)</f>
        <v>0</v>
      </c>
      <c r="W8996">
        <f t="shared" si="560"/>
        <v>1</v>
      </c>
      <c r="X8996">
        <f t="shared" si="561"/>
        <v>668</v>
      </c>
      <c r="Y8996">
        <f>SUMIF(货件明细!K:K,F8996,货件明细!I:I)</f>
        <v>0</v>
      </c>
      <c r="Z8996">
        <f t="shared" si="562"/>
        <v>185.38</v>
      </c>
      <c r="AA8996">
        <f>SUMIF(货件明细!K:K,F8996,货件明细!J:J)</f>
        <v>0</v>
      </c>
      <c r="AB8996">
        <f t="shared" si="563"/>
        <v>1</v>
      </c>
    </row>
    <row r="8997" spans="1:28">
      <c r="A8997">
        <v>2026</v>
      </c>
      <c r="B8997">
        <v>2</v>
      </c>
      <c r="C8997">
        <v>6</v>
      </c>
      <c r="D8997" s="4">
        <v>46060</v>
      </c>
      <c r="E8997" t="s">
        <v>4249</v>
      </c>
      <c r="F8997" t="s">
        <v>9222</v>
      </c>
      <c r="G8997" t="s">
        <v>4251</v>
      </c>
      <c r="H8997" t="s">
        <v>71</v>
      </c>
      <c r="I8997" t="s">
        <v>96</v>
      </c>
      <c r="J8997" t="s">
        <v>58</v>
      </c>
      <c r="K8997" t="s">
        <v>58</v>
      </c>
      <c r="L8997" t="s">
        <v>46</v>
      </c>
      <c r="M8997" t="s">
        <v>47</v>
      </c>
      <c r="N8997" t="s">
        <v>5178</v>
      </c>
      <c r="O8997">
        <v>1128.55</v>
      </c>
      <c r="P8997">
        <v>33.3333333333333</v>
      </c>
      <c r="Q8997">
        <v>3627.72666666667</v>
      </c>
      <c r="R8997">
        <v>3661.06</v>
      </c>
      <c r="S8997">
        <v>0</v>
      </c>
      <c r="T8997">
        <v>3661.06</v>
      </c>
      <c r="U8997">
        <v>6572</v>
      </c>
      <c r="V8997">
        <f>SUMIF(货件明细!K:K,F8997,货件明细!AQ:AQ)</f>
        <v>0</v>
      </c>
      <c r="W8997">
        <f t="shared" si="560"/>
        <v>1</v>
      </c>
      <c r="X8997">
        <f t="shared" si="561"/>
        <v>6572</v>
      </c>
      <c r="Y8997">
        <f>SUMIF(货件明细!K:K,F8997,货件明细!I:I)</f>
        <v>0</v>
      </c>
      <c r="Z8997">
        <f t="shared" si="562"/>
        <v>1128.55</v>
      </c>
      <c r="AA8997">
        <f>SUMIF(货件明细!K:K,F8997,货件明细!J:J)</f>
        <v>0</v>
      </c>
      <c r="AB8997">
        <f t="shared" si="563"/>
        <v>1</v>
      </c>
    </row>
    <row r="8998" spans="1:28">
      <c r="A8998">
        <v>2026</v>
      </c>
      <c r="B8998">
        <v>2</v>
      </c>
      <c r="C8998">
        <v>6</v>
      </c>
      <c r="D8998" s="4">
        <v>46060</v>
      </c>
      <c r="E8998" t="s">
        <v>4249</v>
      </c>
      <c r="F8998" t="s">
        <v>9223</v>
      </c>
      <c r="G8998" t="s">
        <v>4251</v>
      </c>
      <c r="H8998" t="s">
        <v>71</v>
      </c>
      <c r="I8998" t="s">
        <v>145</v>
      </c>
      <c r="J8998" t="s">
        <v>58</v>
      </c>
      <c r="K8998" t="s">
        <v>58</v>
      </c>
      <c r="L8998" t="s">
        <v>46</v>
      </c>
      <c r="M8998" t="s">
        <v>47</v>
      </c>
      <c r="N8998" t="s">
        <v>5178</v>
      </c>
      <c r="O8998">
        <v>604.85</v>
      </c>
      <c r="P8998">
        <v>33.3333333333333</v>
      </c>
      <c r="Q8998">
        <v>1776.97142857143</v>
      </c>
      <c r="R8998">
        <v>1810.30476190476</v>
      </c>
      <c r="S8998">
        <v>0</v>
      </c>
      <c r="T8998">
        <v>1810.30476190476</v>
      </c>
      <c r="U8998">
        <v>3741</v>
      </c>
      <c r="V8998">
        <f>SUMIF(货件明细!K:K,F8998,货件明细!AQ:AQ)</f>
        <v>0</v>
      </c>
      <c r="W8998">
        <f t="shared" si="560"/>
        <v>1</v>
      </c>
      <c r="X8998">
        <f t="shared" si="561"/>
        <v>3741</v>
      </c>
      <c r="Y8998">
        <f>SUMIF(货件明细!K:K,F8998,货件明细!I:I)</f>
        <v>0</v>
      </c>
      <c r="Z8998">
        <f t="shared" si="562"/>
        <v>604.85</v>
      </c>
      <c r="AA8998">
        <f>SUMIF(货件明细!K:K,F8998,货件明细!J:J)</f>
        <v>0</v>
      </c>
      <c r="AB8998">
        <f t="shared" si="563"/>
        <v>1</v>
      </c>
    </row>
    <row r="8999" spans="1:28">
      <c r="A8999">
        <v>2026</v>
      </c>
      <c r="B8999">
        <v>2</v>
      </c>
      <c r="C8999">
        <v>6</v>
      </c>
      <c r="D8999" s="4">
        <v>46060</v>
      </c>
      <c r="E8999" t="s">
        <v>4249</v>
      </c>
      <c r="F8999" t="s">
        <v>9224</v>
      </c>
      <c r="G8999" t="s">
        <v>4251</v>
      </c>
      <c r="H8999" t="s">
        <v>71</v>
      </c>
      <c r="I8999" t="s">
        <v>32</v>
      </c>
      <c r="J8999" t="s">
        <v>58</v>
      </c>
      <c r="K8999" t="s">
        <v>58</v>
      </c>
      <c r="L8999" t="s">
        <v>46</v>
      </c>
      <c r="M8999" t="s">
        <v>47</v>
      </c>
      <c r="N8999" t="s">
        <v>5178</v>
      </c>
      <c r="O8999">
        <v>649.15</v>
      </c>
      <c r="P8999">
        <v>33.3333333333333</v>
      </c>
      <c r="Q8999">
        <v>1715.81666666667</v>
      </c>
      <c r="R8999">
        <v>1749.15</v>
      </c>
      <c r="S8999">
        <v>0</v>
      </c>
      <c r="T8999">
        <v>1749.15</v>
      </c>
      <c r="U8999">
        <v>1760</v>
      </c>
      <c r="V8999">
        <f>SUMIF(货件明细!K:K,F8999,货件明细!AQ:AQ)</f>
        <v>0</v>
      </c>
      <c r="W8999">
        <f t="shared" si="560"/>
        <v>1</v>
      </c>
      <c r="X8999">
        <f t="shared" si="561"/>
        <v>1760</v>
      </c>
      <c r="Y8999">
        <f>SUMIF(货件明细!K:K,F8999,货件明细!I:I)</f>
        <v>0</v>
      </c>
      <c r="Z8999">
        <f t="shared" si="562"/>
        <v>649.15</v>
      </c>
      <c r="AA8999">
        <f>SUMIF(货件明细!K:K,F8999,货件明细!J:J)</f>
        <v>0</v>
      </c>
      <c r="AB8999">
        <f t="shared" si="563"/>
        <v>1</v>
      </c>
    </row>
    <row r="9000" spans="1:28">
      <c r="A9000">
        <v>2026</v>
      </c>
      <c r="B9000">
        <v>2</v>
      </c>
      <c r="C9000">
        <v>6</v>
      </c>
      <c r="D9000" s="4">
        <v>46060</v>
      </c>
      <c r="E9000" t="s">
        <v>4249</v>
      </c>
      <c r="F9000" t="s">
        <v>9225</v>
      </c>
      <c r="G9000" t="s">
        <v>4251</v>
      </c>
      <c r="H9000" t="s">
        <v>71</v>
      </c>
      <c r="I9000" t="s">
        <v>32</v>
      </c>
      <c r="J9000" t="s">
        <v>58</v>
      </c>
      <c r="K9000" t="s">
        <v>58</v>
      </c>
      <c r="L9000" t="s">
        <v>46</v>
      </c>
      <c r="M9000" t="s">
        <v>47</v>
      </c>
      <c r="N9000" t="s">
        <v>5178</v>
      </c>
      <c r="O9000">
        <v>9.9</v>
      </c>
      <c r="P9000">
        <v>33.3333333333333</v>
      </c>
      <c r="Q9000">
        <v>49.0233333333333</v>
      </c>
      <c r="R9000">
        <v>82.3566666666667</v>
      </c>
      <c r="S9000">
        <v>0</v>
      </c>
      <c r="T9000">
        <v>82.3566666666667</v>
      </c>
      <c r="U9000">
        <v>20</v>
      </c>
      <c r="V9000">
        <f>SUMIF(货件明细!K:K,F9000,货件明细!AQ:AQ)</f>
        <v>0</v>
      </c>
      <c r="W9000">
        <f t="shared" si="560"/>
        <v>1</v>
      </c>
      <c r="X9000">
        <f t="shared" si="561"/>
        <v>20</v>
      </c>
      <c r="Y9000">
        <f>SUMIF(货件明细!K:K,F9000,货件明细!I:I)</f>
        <v>0</v>
      </c>
      <c r="Z9000">
        <f t="shared" si="562"/>
        <v>9.9</v>
      </c>
      <c r="AA9000">
        <f>SUMIF(货件明细!K:K,F9000,货件明细!J:J)</f>
        <v>0</v>
      </c>
      <c r="AB9000">
        <f t="shared" si="563"/>
        <v>1</v>
      </c>
    </row>
    <row r="9001" spans="1:28">
      <c r="A9001">
        <v>2026</v>
      </c>
      <c r="B9001">
        <v>2</v>
      </c>
      <c r="C9001">
        <v>6</v>
      </c>
      <c r="D9001" s="4">
        <v>46060</v>
      </c>
      <c r="E9001" t="s">
        <v>4249</v>
      </c>
      <c r="F9001" t="s">
        <v>9226</v>
      </c>
      <c r="G9001" t="s">
        <v>4251</v>
      </c>
      <c r="H9001" t="s">
        <v>71</v>
      </c>
      <c r="I9001" t="s">
        <v>80</v>
      </c>
      <c r="J9001" t="s">
        <v>58</v>
      </c>
      <c r="K9001" t="s">
        <v>58</v>
      </c>
      <c r="L9001" t="s">
        <v>46</v>
      </c>
      <c r="M9001" t="s">
        <v>2882</v>
      </c>
      <c r="N9001" t="s">
        <v>5857</v>
      </c>
      <c r="O9001">
        <v>11.4</v>
      </c>
      <c r="Q9001">
        <v>44.28</v>
      </c>
      <c r="R9001">
        <v>44.28</v>
      </c>
      <c r="S9001">
        <v>0</v>
      </c>
      <c r="T9001">
        <v>44.28</v>
      </c>
      <c r="U9001">
        <v>82</v>
      </c>
      <c r="V9001">
        <f>SUMIF(货件明细!K:K,F9001,货件明细!AQ:AQ)</f>
        <v>0</v>
      </c>
      <c r="W9001">
        <f t="shared" si="560"/>
        <v>1</v>
      </c>
      <c r="X9001">
        <f t="shared" si="561"/>
        <v>82</v>
      </c>
      <c r="Y9001">
        <f>SUMIF(货件明细!K:K,F9001,货件明细!I:I)</f>
        <v>0</v>
      </c>
      <c r="Z9001">
        <f t="shared" si="562"/>
        <v>11.4</v>
      </c>
      <c r="AA9001">
        <f>SUMIF(货件明细!K:K,F9001,货件明细!J:J)</f>
        <v>0</v>
      </c>
      <c r="AB9001">
        <f t="shared" si="563"/>
        <v>1</v>
      </c>
    </row>
    <row r="9002" spans="1:28">
      <c r="A9002">
        <v>2026</v>
      </c>
      <c r="B9002">
        <v>2</v>
      </c>
      <c r="C9002">
        <v>6</v>
      </c>
      <c r="D9002" s="4">
        <v>46060</v>
      </c>
      <c r="E9002" t="s">
        <v>28</v>
      </c>
      <c r="F9002" t="s">
        <v>9227</v>
      </c>
      <c r="G9002" t="s">
        <v>9064</v>
      </c>
      <c r="H9002" t="s">
        <v>71</v>
      </c>
      <c r="I9002" t="s">
        <v>41</v>
      </c>
      <c r="J9002" t="s">
        <v>7637</v>
      </c>
      <c r="K9002" t="s">
        <v>7637</v>
      </c>
      <c r="L9002" t="s">
        <v>46</v>
      </c>
      <c r="M9002" t="s">
        <v>2882</v>
      </c>
      <c r="N9002" t="s">
        <v>3338</v>
      </c>
      <c r="O9002">
        <v>12.05</v>
      </c>
      <c r="P9002">
        <v>15.5555555555556</v>
      </c>
      <c r="Q9002">
        <v>57.6</v>
      </c>
      <c r="R9002">
        <v>73.1555555555556</v>
      </c>
      <c r="S9002">
        <v>160.545</v>
      </c>
      <c r="T9002">
        <v>233.700555555556</v>
      </c>
      <c r="U9002">
        <v>75</v>
      </c>
      <c r="V9002">
        <f>SUMIF(货件明细!K:K,F9002,货件明细!AQ:AQ)</f>
        <v>0</v>
      </c>
      <c r="W9002">
        <f t="shared" si="560"/>
        <v>1</v>
      </c>
      <c r="X9002">
        <f t="shared" si="561"/>
        <v>75</v>
      </c>
      <c r="Y9002">
        <f>SUMIF(货件明细!K:K,F9002,货件明细!I:I)</f>
        <v>0</v>
      </c>
      <c r="Z9002">
        <f t="shared" si="562"/>
        <v>12.05</v>
      </c>
      <c r="AA9002">
        <f>SUMIF(货件明细!K:K,F9002,货件明细!J:J)</f>
        <v>0</v>
      </c>
      <c r="AB9002">
        <f t="shared" si="563"/>
        <v>1</v>
      </c>
    </row>
    <row r="9003" spans="1:28">
      <c r="A9003">
        <v>2026</v>
      </c>
      <c r="B9003">
        <v>2</v>
      </c>
      <c r="C9003">
        <v>6</v>
      </c>
      <c r="D9003" s="4">
        <v>46060</v>
      </c>
      <c r="E9003" t="s">
        <v>28</v>
      </c>
      <c r="F9003" t="s">
        <v>9228</v>
      </c>
      <c r="G9003" t="s">
        <v>9064</v>
      </c>
      <c r="H9003" t="s">
        <v>71</v>
      </c>
      <c r="I9003" t="s">
        <v>129</v>
      </c>
      <c r="J9003" t="s">
        <v>7637</v>
      </c>
      <c r="K9003" t="s">
        <v>7637</v>
      </c>
      <c r="L9003" t="s">
        <v>46</v>
      </c>
      <c r="M9003" t="s">
        <v>2882</v>
      </c>
      <c r="N9003" t="s">
        <v>3338</v>
      </c>
      <c r="O9003">
        <v>14.8</v>
      </c>
      <c r="P9003">
        <v>15.5555555555556</v>
      </c>
      <c r="Q9003">
        <v>72</v>
      </c>
      <c r="R9003">
        <v>87.5555555555556</v>
      </c>
      <c r="S9003">
        <v>325.26</v>
      </c>
      <c r="T9003">
        <v>412.815555555556</v>
      </c>
      <c r="U9003">
        <v>135</v>
      </c>
      <c r="V9003">
        <f>SUMIF(货件明细!K:K,F9003,货件明细!AQ:AQ)</f>
        <v>0</v>
      </c>
      <c r="W9003">
        <f t="shared" si="560"/>
        <v>1</v>
      </c>
      <c r="X9003">
        <f t="shared" si="561"/>
        <v>135</v>
      </c>
      <c r="Y9003">
        <f>SUMIF(货件明细!K:K,F9003,货件明细!I:I)</f>
        <v>0</v>
      </c>
      <c r="Z9003">
        <f t="shared" si="562"/>
        <v>14.8</v>
      </c>
      <c r="AA9003">
        <f>SUMIF(货件明细!K:K,F9003,货件明细!J:J)</f>
        <v>0</v>
      </c>
      <c r="AB9003">
        <f t="shared" si="563"/>
        <v>1</v>
      </c>
    </row>
    <row r="9004" spans="1:28">
      <c r="A9004">
        <v>2026</v>
      </c>
      <c r="B9004">
        <v>2</v>
      </c>
      <c r="C9004">
        <v>6</v>
      </c>
      <c r="D9004" s="4">
        <v>46060</v>
      </c>
      <c r="E9004" t="s">
        <v>28</v>
      </c>
      <c r="F9004" t="s">
        <v>9229</v>
      </c>
      <c r="G9004" t="s">
        <v>9064</v>
      </c>
      <c r="H9004" t="s">
        <v>71</v>
      </c>
      <c r="I9004" t="s">
        <v>145</v>
      </c>
      <c r="J9004" t="s">
        <v>7637</v>
      </c>
      <c r="K9004" t="s">
        <v>7637</v>
      </c>
      <c r="L9004" t="s">
        <v>46</v>
      </c>
      <c r="M9004" t="s">
        <v>2882</v>
      </c>
      <c r="N9004" t="s">
        <v>3338</v>
      </c>
      <c r="O9004">
        <v>25.8</v>
      </c>
      <c r="P9004">
        <v>15.5555555555556</v>
      </c>
      <c r="Q9004">
        <v>124.8</v>
      </c>
      <c r="R9004">
        <v>140.355555555556</v>
      </c>
      <c r="S9004">
        <v>502.485</v>
      </c>
      <c r="T9004">
        <v>642.840555555556</v>
      </c>
      <c r="U9004">
        <v>229</v>
      </c>
      <c r="V9004">
        <f>SUMIF(货件明细!K:K,F9004,货件明细!AQ:AQ)</f>
        <v>0</v>
      </c>
      <c r="W9004">
        <f t="shared" si="560"/>
        <v>1</v>
      </c>
      <c r="X9004">
        <f t="shared" si="561"/>
        <v>229</v>
      </c>
      <c r="Y9004">
        <f>SUMIF(货件明细!K:K,F9004,货件明细!I:I)</f>
        <v>0</v>
      </c>
      <c r="Z9004">
        <f t="shared" si="562"/>
        <v>25.8</v>
      </c>
      <c r="AA9004">
        <f>SUMIF(货件明细!K:K,F9004,货件明细!J:J)</f>
        <v>0</v>
      </c>
      <c r="AB9004">
        <f t="shared" si="563"/>
        <v>1</v>
      </c>
    </row>
    <row r="9005" spans="1:28">
      <c r="A9005">
        <v>2026</v>
      </c>
      <c r="B9005">
        <v>2</v>
      </c>
      <c r="C9005">
        <v>6</v>
      </c>
      <c r="D9005" s="4">
        <v>46060</v>
      </c>
      <c r="E9005" t="s">
        <v>28</v>
      </c>
      <c r="F9005" t="s">
        <v>9230</v>
      </c>
      <c r="G9005" t="s">
        <v>54</v>
      </c>
      <c r="H9005" t="s">
        <v>31</v>
      </c>
      <c r="I9005" t="s">
        <v>80</v>
      </c>
      <c r="J9005" t="s">
        <v>7637</v>
      </c>
      <c r="K9005" t="s">
        <v>7637</v>
      </c>
      <c r="L9005" t="s">
        <v>46</v>
      </c>
      <c r="M9005" t="s">
        <v>2882</v>
      </c>
      <c r="N9005" t="s">
        <v>3135</v>
      </c>
      <c r="O9005">
        <v>15.7</v>
      </c>
      <c r="P9005">
        <v>23</v>
      </c>
      <c r="Q9005">
        <v>100.5</v>
      </c>
      <c r="R9005">
        <v>123.5</v>
      </c>
      <c r="S9005">
        <v>0</v>
      </c>
      <c r="T9005">
        <v>123.5</v>
      </c>
      <c r="U9005">
        <v>137</v>
      </c>
      <c r="V9005">
        <f>SUMIF(货件明细!K:K,F9005,货件明细!AQ:AQ)</f>
        <v>0</v>
      </c>
      <c r="W9005">
        <f t="shared" si="560"/>
        <v>1</v>
      </c>
      <c r="X9005">
        <f t="shared" si="561"/>
        <v>137</v>
      </c>
      <c r="Y9005">
        <f>SUMIF(货件明细!K:K,F9005,货件明细!I:I)</f>
        <v>0</v>
      </c>
      <c r="Z9005">
        <f t="shared" si="562"/>
        <v>15.7</v>
      </c>
      <c r="AA9005">
        <f>SUMIF(货件明细!K:K,F9005,货件明细!J:J)</f>
        <v>0</v>
      </c>
      <c r="AB9005">
        <f t="shared" si="563"/>
        <v>1</v>
      </c>
    </row>
    <row r="9006" spans="1:28">
      <c r="A9006">
        <v>2026</v>
      </c>
      <c r="B9006">
        <v>2</v>
      </c>
      <c r="C9006">
        <v>6</v>
      </c>
      <c r="D9006" s="4">
        <v>46060</v>
      </c>
      <c r="E9006" t="s">
        <v>28</v>
      </c>
      <c r="F9006" t="s">
        <v>9231</v>
      </c>
      <c r="G9006" t="s">
        <v>269</v>
      </c>
      <c r="H9006" t="s">
        <v>31</v>
      </c>
      <c r="I9006" t="s">
        <v>80</v>
      </c>
      <c r="J9006" t="s">
        <v>7637</v>
      </c>
      <c r="K9006" t="s">
        <v>7637</v>
      </c>
      <c r="L9006" t="s">
        <v>46</v>
      </c>
      <c r="M9006" t="s">
        <v>2882</v>
      </c>
      <c r="N9006" t="s">
        <v>3135</v>
      </c>
      <c r="O9006">
        <v>15.7</v>
      </c>
      <c r="P9006">
        <v>23</v>
      </c>
      <c r="Q9006">
        <v>96.6</v>
      </c>
      <c r="R9006">
        <v>119.6</v>
      </c>
      <c r="S9006">
        <v>0</v>
      </c>
      <c r="T9006">
        <v>119.6</v>
      </c>
      <c r="U9006">
        <v>137</v>
      </c>
      <c r="V9006">
        <f>SUMIF(货件明细!K:K,F9006,货件明细!AQ:AQ)</f>
        <v>0</v>
      </c>
      <c r="W9006">
        <f t="shared" si="560"/>
        <v>1</v>
      </c>
      <c r="X9006">
        <f t="shared" si="561"/>
        <v>137</v>
      </c>
      <c r="Y9006">
        <f>SUMIF(货件明细!K:K,F9006,货件明细!I:I)</f>
        <v>0</v>
      </c>
      <c r="Z9006">
        <f t="shared" si="562"/>
        <v>15.7</v>
      </c>
      <c r="AA9006">
        <f>SUMIF(货件明细!K:K,F9006,货件明细!J:J)</f>
        <v>0</v>
      </c>
      <c r="AB9006">
        <f t="shared" si="563"/>
        <v>1</v>
      </c>
    </row>
    <row r="9007" spans="1:28">
      <c r="A9007">
        <v>2026</v>
      </c>
      <c r="B9007">
        <v>2</v>
      </c>
      <c r="C9007">
        <v>6</v>
      </c>
      <c r="D9007" s="4">
        <v>46060</v>
      </c>
      <c r="E9007" t="s">
        <v>28</v>
      </c>
      <c r="F9007" t="s">
        <v>9232</v>
      </c>
      <c r="G9007" t="s">
        <v>56</v>
      </c>
      <c r="H9007" t="s">
        <v>44</v>
      </c>
      <c r="I9007" t="s">
        <v>80</v>
      </c>
      <c r="J9007" t="s">
        <v>7637</v>
      </c>
      <c r="K9007" t="s">
        <v>7637</v>
      </c>
      <c r="L9007" t="s">
        <v>46</v>
      </c>
      <c r="M9007" t="s">
        <v>2882</v>
      </c>
      <c r="N9007" t="s">
        <v>3135</v>
      </c>
      <c r="O9007">
        <v>15.7</v>
      </c>
      <c r="P9007">
        <v>15.5555555555556</v>
      </c>
      <c r="Q9007">
        <v>83.23</v>
      </c>
      <c r="R9007">
        <v>98.7855555555555</v>
      </c>
      <c r="S9007">
        <v>0</v>
      </c>
      <c r="T9007">
        <v>98.7855555555555</v>
      </c>
      <c r="U9007">
        <v>137</v>
      </c>
      <c r="V9007">
        <f>SUMIF(货件明细!K:K,F9007,货件明细!AQ:AQ)</f>
        <v>0</v>
      </c>
      <c r="W9007">
        <f t="shared" si="560"/>
        <v>1</v>
      </c>
      <c r="X9007">
        <f t="shared" si="561"/>
        <v>137</v>
      </c>
      <c r="Y9007">
        <f>SUMIF(货件明细!K:K,F9007,货件明细!I:I)</f>
        <v>0</v>
      </c>
      <c r="Z9007">
        <f t="shared" si="562"/>
        <v>15.7</v>
      </c>
      <c r="AA9007">
        <f>SUMIF(货件明细!K:K,F9007,货件明细!J:J)</f>
        <v>0</v>
      </c>
      <c r="AB9007">
        <f t="shared" si="563"/>
        <v>1</v>
      </c>
    </row>
    <row r="9008" spans="1:28">
      <c r="A9008">
        <v>2026</v>
      </c>
      <c r="B9008">
        <v>2</v>
      </c>
      <c r="C9008">
        <v>6</v>
      </c>
      <c r="D9008" s="4">
        <v>46060</v>
      </c>
      <c r="E9008" t="s">
        <v>28</v>
      </c>
      <c r="F9008" t="s">
        <v>9233</v>
      </c>
      <c r="G9008" t="s">
        <v>1610</v>
      </c>
      <c r="H9008" t="s">
        <v>71</v>
      </c>
      <c r="I9008" t="s">
        <v>80</v>
      </c>
      <c r="J9008" t="s">
        <v>7637</v>
      </c>
      <c r="K9008" t="s">
        <v>7637</v>
      </c>
      <c r="L9008" t="s">
        <v>46</v>
      </c>
      <c r="M9008" t="s">
        <v>2882</v>
      </c>
      <c r="N9008" t="s">
        <v>3135</v>
      </c>
      <c r="O9008">
        <v>15.7</v>
      </c>
      <c r="P9008">
        <v>15.5555555555556</v>
      </c>
      <c r="Q9008">
        <v>69.3</v>
      </c>
      <c r="R9008">
        <v>84.8555555555556</v>
      </c>
      <c r="S9008">
        <v>0</v>
      </c>
      <c r="T9008">
        <v>84.8555555555556</v>
      </c>
      <c r="U9008">
        <v>137</v>
      </c>
      <c r="V9008">
        <f>SUMIF(货件明细!K:K,F9008,货件明细!AQ:AQ)</f>
        <v>0</v>
      </c>
      <c r="W9008">
        <f t="shared" si="560"/>
        <v>1</v>
      </c>
      <c r="X9008">
        <f t="shared" si="561"/>
        <v>137</v>
      </c>
      <c r="Y9008">
        <f>SUMIF(货件明细!K:K,F9008,货件明细!I:I)</f>
        <v>0</v>
      </c>
      <c r="Z9008">
        <f t="shared" si="562"/>
        <v>15.7</v>
      </c>
      <c r="AA9008">
        <f>SUMIF(货件明细!K:K,F9008,货件明细!J:J)</f>
        <v>0</v>
      </c>
      <c r="AB9008">
        <f t="shared" si="563"/>
        <v>1</v>
      </c>
    </row>
    <row r="9009" spans="1:28">
      <c r="A9009">
        <v>2026</v>
      </c>
      <c r="B9009">
        <v>2</v>
      </c>
      <c r="C9009">
        <v>6</v>
      </c>
      <c r="D9009" s="4">
        <v>46060</v>
      </c>
      <c r="E9009" t="s">
        <v>28</v>
      </c>
      <c r="F9009" t="s">
        <v>9234</v>
      </c>
      <c r="G9009" t="s">
        <v>6724</v>
      </c>
      <c r="H9009" t="s">
        <v>71</v>
      </c>
      <c r="I9009" t="s">
        <v>80</v>
      </c>
      <c r="J9009" t="s">
        <v>7637</v>
      </c>
      <c r="K9009" t="s">
        <v>7637</v>
      </c>
      <c r="L9009" t="s">
        <v>46</v>
      </c>
      <c r="M9009" t="s">
        <v>2882</v>
      </c>
      <c r="N9009" t="s">
        <v>3338</v>
      </c>
      <c r="O9009">
        <v>15.7</v>
      </c>
      <c r="P9009">
        <v>15.5555555555556</v>
      </c>
      <c r="Q9009">
        <v>80.32</v>
      </c>
      <c r="R9009">
        <v>95.8755555555556</v>
      </c>
      <c r="S9009">
        <v>0</v>
      </c>
      <c r="T9009">
        <v>95.8755555555556</v>
      </c>
      <c r="U9009">
        <v>137</v>
      </c>
      <c r="V9009">
        <f>SUMIF(货件明细!K:K,F9009,货件明细!AQ:AQ)</f>
        <v>0</v>
      </c>
      <c r="W9009">
        <f t="shared" si="560"/>
        <v>1</v>
      </c>
      <c r="X9009">
        <f t="shared" si="561"/>
        <v>137</v>
      </c>
      <c r="Y9009">
        <f>SUMIF(货件明细!K:K,F9009,货件明细!I:I)</f>
        <v>0</v>
      </c>
      <c r="Z9009">
        <f t="shared" si="562"/>
        <v>15.7</v>
      </c>
      <c r="AA9009">
        <f>SUMIF(货件明细!K:K,F9009,货件明细!J:J)</f>
        <v>0</v>
      </c>
      <c r="AB9009">
        <f t="shared" si="563"/>
        <v>1</v>
      </c>
    </row>
    <row r="9010" spans="1:28">
      <c r="A9010">
        <v>2026</v>
      </c>
      <c r="B9010">
        <v>2</v>
      </c>
      <c r="C9010">
        <v>6</v>
      </c>
      <c r="D9010" s="4">
        <v>46060</v>
      </c>
      <c r="E9010" t="s">
        <v>28</v>
      </c>
      <c r="F9010" t="s">
        <v>9235</v>
      </c>
      <c r="G9010" t="s">
        <v>56</v>
      </c>
      <c r="H9010" t="s">
        <v>44</v>
      </c>
      <c r="I9010" t="s">
        <v>80</v>
      </c>
      <c r="J9010" t="s">
        <v>7637</v>
      </c>
      <c r="K9010" t="s">
        <v>7637</v>
      </c>
      <c r="L9010" t="s">
        <v>46</v>
      </c>
      <c r="M9010" t="s">
        <v>2882</v>
      </c>
      <c r="N9010" t="s">
        <v>3135</v>
      </c>
      <c r="O9010">
        <v>13.7</v>
      </c>
      <c r="P9010">
        <v>15.5555555555556</v>
      </c>
      <c r="Q9010">
        <v>83.23</v>
      </c>
      <c r="R9010">
        <v>98.7855555555555</v>
      </c>
      <c r="S9010">
        <v>0</v>
      </c>
      <c r="T9010">
        <v>98.7855555555555</v>
      </c>
      <c r="U9010">
        <v>116</v>
      </c>
      <c r="V9010">
        <f>SUMIF(货件明细!K:K,F9010,货件明细!AQ:AQ)</f>
        <v>0</v>
      </c>
      <c r="W9010">
        <f t="shared" si="560"/>
        <v>1</v>
      </c>
      <c r="X9010">
        <f t="shared" si="561"/>
        <v>116</v>
      </c>
      <c r="Y9010">
        <f>SUMIF(货件明细!K:K,F9010,货件明细!I:I)</f>
        <v>0</v>
      </c>
      <c r="Z9010">
        <f t="shared" si="562"/>
        <v>13.7</v>
      </c>
      <c r="AA9010">
        <f>SUMIF(货件明细!K:K,F9010,货件明细!J:J)</f>
        <v>0</v>
      </c>
      <c r="AB9010">
        <f t="shared" si="563"/>
        <v>1</v>
      </c>
    </row>
    <row r="9011" spans="1:28">
      <c r="A9011">
        <v>2026</v>
      </c>
      <c r="B9011">
        <v>2</v>
      </c>
      <c r="C9011">
        <v>6</v>
      </c>
      <c r="D9011" s="4">
        <v>46060</v>
      </c>
      <c r="E9011" t="s">
        <v>28</v>
      </c>
      <c r="F9011" t="s">
        <v>9236</v>
      </c>
      <c r="G9011" t="s">
        <v>64</v>
      </c>
      <c r="H9011" t="s">
        <v>44</v>
      </c>
      <c r="I9011" t="s">
        <v>80</v>
      </c>
      <c r="J9011" t="s">
        <v>7637</v>
      </c>
      <c r="K9011" t="s">
        <v>7637</v>
      </c>
      <c r="L9011" t="s">
        <v>46</v>
      </c>
      <c r="M9011" t="s">
        <v>2882</v>
      </c>
      <c r="N9011" t="s">
        <v>3135</v>
      </c>
      <c r="O9011">
        <v>13.7</v>
      </c>
      <c r="P9011">
        <v>23</v>
      </c>
      <c r="Q9011">
        <v>100.45</v>
      </c>
      <c r="R9011">
        <v>123.45</v>
      </c>
      <c r="S9011">
        <v>0</v>
      </c>
      <c r="T9011">
        <v>123.45</v>
      </c>
      <c r="U9011">
        <v>116</v>
      </c>
      <c r="V9011">
        <f>SUMIF(货件明细!K:K,F9011,货件明细!AQ:AQ)</f>
        <v>0</v>
      </c>
      <c r="W9011">
        <f t="shared" si="560"/>
        <v>1</v>
      </c>
      <c r="X9011">
        <f t="shared" si="561"/>
        <v>116</v>
      </c>
      <c r="Y9011">
        <f>SUMIF(货件明细!K:K,F9011,货件明细!I:I)</f>
        <v>0</v>
      </c>
      <c r="Z9011">
        <f t="shared" si="562"/>
        <v>13.7</v>
      </c>
      <c r="AA9011">
        <f>SUMIF(货件明细!K:K,F9011,货件明细!J:J)</f>
        <v>0</v>
      </c>
      <c r="AB9011">
        <f t="shared" si="563"/>
        <v>1</v>
      </c>
    </row>
    <row r="9012" spans="1:28">
      <c r="A9012">
        <v>2026</v>
      </c>
      <c r="B9012">
        <v>2</v>
      </c>
      <c r="C9012">
        <v>6</v>
      </c>
      <c r="D9012" s="4">
        <v>46060</v>
      </c>
      <c r="E9012" t="s">
        <v>28</v>
      </c>
      <c r="F9012" t="s">
        <v>9237</v>
      </c>
      <c r="G9012" t="s">
        <v>1610</v>
      </c>
      <c r="H9012" t="s">
        <v>71</v>
      </c>
      <c r="I9012" t="s">
        <v>80</v>
      </c>
      <c r="J9012" t="s">
        <v>7637</v>
      </c>
      <c r="K9012" t="s">
        <v>7637</v>
      </c>
      <c r="L9012" t="s">
        <v>46</v>
      </c>
      <c r="M9012" t="s">
        <v>2882</v>
      </c>
      <c r="N9012" t="s">
        <v>3135</v>
      </c>
      <c r="O9012">
        <v>13.7</v>
      </c>
      <c r="P9012">
        <v>15.5555555555556</v>
      </c>
      <c r="Q9012">
        <v>69.3</v>
      </c>
      <c r="R9012">
        <v>84.8555555555556</v>
      </c>
      <c r="S9012">
        <v>0</v>
      </c>
      <c r="T9012">
        <v>84.8555555555556</v>
      </c>
      <c r="U9012">
        <v>116</v>
      </c>
      <c r="V9012">
        <f>SUMIF(货件明细!K:K,F9012,货件明细!AQ:AQ)</f>
        <v>0</v>
      </c>
      <c r="W9012">
        <f t="shared" si="560"/>
        <v>1</v>
      </c>
      <c r="X9012">
        <f t="shared" si="561"/>
        <v>116</v>
      </c>
      <c r="Y9012">
        <f>SUMIF(货件明细!K:K,F9012,货件明细!I:I)</f>
        <v>0</v>
      </c>
      <c r="Z9012">
        <f t="shared" si="562"/>
        <v>13.7</v>
      </c>
      <c r="AA9012">
        <f>SUMIF(货件明细!K:K,F9012,货件明细!J:J)</f>
        <v>0</v>
      </c>
      <c r="AB9012">
        <f t="shared" si="563"/>
        <v>1</v>
      </c>
    </row>
    <row r="9013" spans="1:28">
      <c r="A9013">
        <v>2026</v>
      </c>
      <c r="B9013">
        <v>2</v>
      </c>
      <c r="C9013">
        <v>6</v>
      </c>
      <c r="D9013" s="4">
        <v>46060</v>
      </c>
      <c r="E9013" t="s">
        <v>28</v>
      </c>
      <c r="F9013" t="s">
        <v>9238</v>
      </c>
      <c r="G9013" t="s">
        <v>6724</v>
      </c>
      <c r="H9013" t="s">
        <v>71</v>
      </c>
      <c r="I9013" t="s">
        <v>80</v>
      </c>
      <c r="J9013" t="s">
        <v>7637</v>
      </c>
      <c r="K9013" t="s">
        <v>7637</v>
      </c>
      <c r="L9013" t="s">
        <v>46</v>
      </c>
      <c r="M9013" t="s">
        <v>2882</v>
      </c>
      <c r="N9013" t="s">
        <v>3338</v>
      </c>
      <c r="O9013">
        <v>13.7</v>
      </c>
      <c r="P9013">
        <v>15.5555555555556</v>
      </c>
      <c r="Q9013">
        <v>70.28</v>
      </c>
      <c r="R9013">
        <v>85.8355555555556</v>
      </c>
      <c r="S9013">
        <v>0</v>
      </c>
      <c r="T9013">
        <v>85.8355555555556</v>
      </c>
      <c r="U9013">
        <v>116</v>
      </c>
      <c r="V9013">
        <f>SUMIF(货件明细!K:K,F9013,货件明细!AQ:AQ)</f>
        <v>0</v>
      </c>
      <c r="W9013">
        <f t="shared" si="560"/>
        <v>1</v>
      </c>
      <c r="X9013">
        <f t="shared" si="561"/>
        <v>116</v>
      </c>
      <c r="Y9013">
        <f>SUMIF(货件明细!K:K,F9013,货件明细!I:I)</f>
        <v>0</v>
      </c>
      <c r="Z9013">
        <f t="shared" si="562"/>
        <v>13.7</v>
      </c>
      <c r="AA9013">
        <f>SUMIF(货件明细!K:K,F9013,货件明细!J:J)</f>
        <v>0</v>
      </c>
      <c r="AB9013">
        <f t="shared" si="563"/>
        <v>1</v>
      </c>
    </row>
    <row r="9014" spans="1:28">
      <c r="A9014">
        <v>2026</v>
      </c>
      <c r="B9014">
        <v>2</v>
      </c>
      <c r="C9014">
        <v>6</v>
      </c>
      <c r="D9014" s="4">
        <v>46060</v>
      </c>
      <c r="E9014" t="s">
        <v>28</v>
      </c>
      <c r="F9014" t="s">
        <v>9239</v>
      </c>
      <c r="G9014" t="s">
        <v>62</v>
      </c>
      <c r="H9014" t="s">
        <v>31</v>
      </c>
      <c r="I9014" t="s">
        <v>80</v>
      </c>
      <c r="J9014" t="s">
        <v>7637</v>
      </c>
      <c r="K9014" t="s">
        <v>7637</v>
      </c>
      <c r="L9014" t="s">
        <v>46</v>
      </c>
      <c r="M9014" t="s">
        <v>2882</v>
      </c>
      <c r="N9014" t="s">
        <v>3135</v>
      </c>
      <c r="O9014">
        <v>13.7</v>
      </c>
      <c r="P9014">
        <v>23</v>
      </c>
      <c r="Q9014">
        <v>100.5</v>
      </c>
      <c r="R9014">
        <v>123.5</v>
      </c>
      <c r="S9014">
        <v>0</v>
      </c>
      <c r="T9014">
        <v>123.5</v>
      </c>
      <c r="U9014">
        <v>116</v>
      </c>
      <c r="V9014">
        <f>SUMIF(货件明细!K:K,F9014,货件明细!AQ:AQ)</f>
        <v>0</v>
      </c>
      <c r="W9014">
        <f t="shared" si="560"/>
        <v>1</v>
      </c>
      <c r="X9014">
        <f t="shared" si="561"/>
        <v>116</v>
      </c>
      <c r="Y9014">
        <f>SUMIF(货件明细!K:K,F9014,货件明细!I:I)</f>
        <v>0</v>
      </c>
      <c r="Z9014">
        <f t="shared" si="562"/>
        <v>13.7</v>
      </c>
      <c r="AA9014">
        <f>SUMIF(货件明细!K:K,F9014,货件明细!J:J)</f>
        <v>0</v>
      </c>
      <c r="AB9014">
        <f t="shared" si="563"/>
        <v>1</v>
      </c>
    </row>
    <row r="9015" spans="1:28">
      <c r="A9015">
        <v>2026</v>
      </c>
      <c r="B9015">
        <v>2</v>
      </c>
      <c r="C9015">
        <v>6</v>
      </c>
      <c r="D9015" s="4">
        <v>46060</v>
      </c>
      <c r="E9015" t="s">
        <v>28</v>
      </c>
      <c r="F9015" t="s">
        <v>9240</v>
      </c>
      <c r="G9015" t="s">
        <v>54</v>
      </c>
      <c r="H9015" t="s">
        <v>31</v>
      </c>
      <c r="I9015" t="s">
        <v>96</v>
      </c>
      <c r="J9015" t="s">
        <v>7637</v>
      </c>
      <c r="K9015" t="s">
        <v>7637</v>
      </c>
      <c r="L9015" t="s">
        <v>46</v>
      </c>
      <c r="M9015" t="s">
        <v>2882</v>
      </c>
      <c r="N9015" t="s">
        <v>3135</v>
      </c>
      <c r="O9015">
        <v>8.35</v>
      </c>
      <c r="P9015">
        <v>23</v>
      </c>
      <c r="Q9015">
        <v>100.5</v>
      </c>
      <c r="R9015">
        <v>123.5</v>
      </c>
      <c r="S9015">
        <v>0</v>
      </c>
      <c r="T9015">
        <v>123.5</v>
      </c>
      <c r="U9015">
        <v>26</v>
      </c>
      <c r="V9015">
        <f>SUMIF(货件明细!K:K,F9015,货件明细!AQ:AQ)</f>
        <v>0</v>
      </c>
      <c r="W9015">
        <f t="shared" si="560"/>
        <v>1</v>
      </c>
      <c r="X9015">
        <f t="shared" si="561"/>
        <v>26</v>
      </c>
      <c r="Y9015">
        <f>SUMIF(货件明细!K:K,F9015,货件明细!I:I)</f>
        <v>0</v>
      </c>
      <c r="Z9015">
        <f t="shared" si="562"/>
        <v>8.35</v>
      </c>
      <c r="AA9015">
        <f>SUMIF(货件明细!K:K,F9015,货件明细!J:J)</f>
        <v>0</v>
      </c>
      <c r="AB9015">
        <f t="shared" si="563"/>
        <v>1</v>
      </c>
    </row>
    <row r="9016" spans="1:28">
      <c r="A9016">
        <v>2026</v>
      </c>
      <c r="B9016">
        <v>2</v>
      </c>
      <c r="C9016">
        <v>6</v>
      </c>
      <c r="D9016" s="4">
        <v>46060</v>
      </c>
      <c r="E9016" t="s">
        <v>28</v>
      </c>
      <c r="F9016" t="s">
        <v>9241</v>
      </c>
      <c r="G9016" t="s">
        <v>269</v>
      </c>
      <c r="H9016" t="s">
        <v>31</v>
      </c>
      <c r="I9016" t="s">
        <v>96</v>
      </c>
      <c r="J9016" t="s">
        <v>7637</v>
      </c>
      <c r="K9016" t="s">
        <v>7637</v>
      </c>
      <c r="L9016" t="s">
        <v>46</v>
      </c>
      <c r="M9016" t="s">
        <v>2882</v>
      </c>
      <c r="N9016" t="s">
        <v>3135</v>
      </c>
      <c r="O9016">
        <v>8.35</v>
      </c>
      <c r="P9016">
        <v>23</v>
      </c>
      <c r="Q9016">
        <v>96.6</v>
      </c>
      <c r="R9016">
        <v>119.6</v>
      </c>
      <c r="S9016">
        <v>0</v>
      </c>
      <c r="T9016">
        <v>119.6</v>
      </c>
      <c r="U9016">
        <v>26</v>
      </c>
      <c r="V9016">
        <f>SUMIF(货件明细!K:K,F9016,货件明细!AQ:AQ)</f>
        <v>0</v>
      </c>
      <c r="W9016">
        <f t="shared" si="560"/>
        <v>1</v>
      </c>
      <c r="X9016">
        <f t="shared" si="561"/>
        <v>26</v>
      </c>
      <c r="Y9016">
        <f>SUMIF(货件明细!K:K,F9016,货件明细!I:I)</f>
        <v>0</v>
      </c>
      <c r="Z9016">
        <f t="shared" si="562"/>
        <v>8.35</v>
      </c>
      <c r="AA9016">
        <f>SUMIF(货件明细!K:K,F9016,货件明细!J:J)</f>
        <v>0</v>
      </c>
      <c r="AB9016">
        <f t="shared" si="563"/>
        <v>1</v>
      </c>
    </row>
    <row r="9017" spans="1:28">
      <c r="A9017">
        <v>2026</v>
      </c>
      <c r="B9017">
        <v>2</v>
      </c>
      <c r="C9017">
        <v>6</v>
      </c>
      <c r="D9017" s="4">
        <v>46060</v>
      </c>
      <c r="E9017" t="s">
        <v>28</v>
      </c>
      <c r="F9017" t="s">
        <v>9242</v>
      </c>
      <c r="G9017" t="s">
        <v>56</v>
      </c>
      <c r="H9017" t="s">
        <v>44</v>
      </c>
      <c r="I9017" t="s">
        <v>96</v>
      </c>
      <c r="J9017" t="s">
        <v>7637</v>
      </c>
      <c r="K9017" t="s">
        <v>7637</v>
      </c>
      <c r="L9017" t="s">
        <v>46</v>
      </c>
      <c r="M9017" t="s">
        <v>2882</v>
      </c>
      <c r="N9017" t="s">
        <v>3135</v>
      </c>
      <c r="O9017">
        <v>8.35</v>
      </c>
      <c r="P9017">
        <v>15.5555555555556</v>
      </c>
      <c r="Q9017">
        <v>83.23</v>
      </c>
      <c r="R9017">
        <v>98.7855555555555</v>
      </c>
      <c r="S9017">
        <v>0</v>
      </c>
      <c r="T9017">
        <v>98.7855555555555</v>
      </c>
      <c r="U9017">
        <v>26</v>
      </c>
      <c r="V9017">
        <f>SUMIF(货件明细!K:K,F9017,货件明细!AQ:AQ)</f>
        <v>0</v>
      </c>
      <c r="W9017">
        <f t="shared" si="560"/>
        <v>1</v>
      </c>
      <c r="X9017">
        <f t="shared" si="561"/>
        <v>26</v>
      </c>
      <c r="Y9017">
        <f>SUMIF(货件明细!K:K,F9017,货件明细!I:I)</f>
        <v>0</v>
      </c>
      <c r="Z9017">
        <f t="shared" si="562"/>
        <v>8.35</v>
      </c>
      <c r="AA9017">
        <f>SUMIF(货件明细!K:K,F9017,货件明细!J:J)</f>
        <v>0</v>
      </c>
      <c r="AB9017">
        <f t="shared" si="563"/>
        <v>1</v>
      </c>
    </row>
    <row r="9018" spans="1:28">
      <c r="A9018">
        <v>2026</v>
      </c>
      <c r="B9018">
        <v>2</v>
      </c>
      <c r="C9018">
        <v>6</v>
      </c>
      <c r="D9018" s="4">
        <v>46060</v>
      </c>
      <c r="E9018" t="s">
        <v>28</v>
      </c>
      <c r="F9018" t="s">
        <v>9243</v>
      </c>
      <c r="G9018" t="s">
        <v>1610</v>
      </c>
      <c r="H9018" t="s">
        <v>71</v>
      </c>
      <c r="I9018" t="s">
        <v>96</v>
      </c>
      <c r="J9018" t="s">
        <v>7637</v>
      </c>
      <c r="K9018" t="s">
        <v>7637</v>
      </c>
      <c r="L9018" t="s">
        <v>46</v>
      </c>
      <c r="M9018" t="s">
        <v>2882</v>
      </c>
      <c r="N9018" t="s">
        <v>3135</v>
      </c>
      <c r="O9018">
        <v>8.35</v>
      </c>
      <c r="P9018">
        <v>15.5555555555556</v>
      </c>
      <c r="Q9018">
        <v>39.6</v>
      </c>
      <c r="R9018">
        <v>55.1555555555556</v>
      </c>
      <c r="S9018">
        <v>0</v>
      </c>
      <c r="T9018">
        <v>55.1555555555556</v>
      </c>
      <c r="U9018">
        <v>26</v>
      </c>
      <c r="V9018">
        <f>SUMIF(货件明细!K:K,F9018,货件明细!AQ:AQ)</f>
        <v>0</v>
      </c>
      <c r="W9018">
        <f t="shared" si="560"/>
        <v>1</v>
      </c>
      <c r="X9018">
        <f t="shared" si="561"/>
        <v>26</v>
      </c>
      <c r="Y9018">
        <f>SUMIF(货件明细!K:K,F9018,货件明细!I:I)</f>
        <v>0</v>
      </c>
      <c r="Z9018">
        <f t="shared" si="562"/>
        <v>8.35</v>
      </c>
      <c r="AA9018">
        <f>SUMIF(货件明细!K:K,F9018,货件明细!J:J)</f>
        <v>0</v>
      </c>
      <c r="AB9018">
        <f t="shared" si="563"/>
        <v>1</v>
      </c>
    </row>
    <row r="9019" spans="1:28">
      <c r="A9019">
        <v>2026</v>
      </c>
      <c r="B9019">
        <v>2</v>
      </c>
      <c r="C9019">
        <v>6</v>
      </c>
      <c r="D9019" s="4">
        <v>46060</v>
      </c>
      <c r="E9019" t="s">
        <v>28</v>
      </c>
      <c r="F9019" t="s">
        <v>9244</v>
      </c>
      <c r="G9019" t="s">
        <v>6724</v>
      </c>
      <c r="H9019" t="s">
        <v>71</v>
      </c>
      <c r="I9019" t="s">
        <v>96</v>
      </c>
      <c r="J9019" t="s">
        <v>7637</v>
      </c>
      <c r="K9019" t="s">
        <v>7637</v>
      </c>
      <c r="L9019" t="s">
        <v>46</v>
      </c>
      <c r="M9019" t="s">
        <v>2882</v>
      </c>
      <c r="N9019" t="s">
        <v>3338</v>
      </c>
      <c r="O9019">
        <v>8.35</v>
      </c>
      <c r="P9019">
        <v>15.5555555555556</v>
      </c>
      <c r="Q9019">
        <v>45.18</v>
      </c>
      <c r="R9019">
        <v>60.7355555555555</v>
      </c>
      <c r="S9019">
        <v>0</v>
      </c>
      <c r="T9019">
        <v>60.7355555555555</v>
      </c>
      <c r="U9019">
        <v>26</v>
      </c>
      <c r="V9019">
        <f>SUMIF(货件明细!K:K,F9019,货件明细!AQ:AQ)</f>
        <v>0</v>
      </c>
      <c r="W9019">
        <f t="shared" si="560"/>
        <v>1</v>
      </c>
      <c r="X9019">
        <f t="shared" si="561"/>
        <v>26</v>
      </c>
      <c r="Y9019">
        <f>SUMIF(货件明细!K:K,F9019,货件明细!I:I)</f>
        <v>0</v>
      </c>
      <c r="Z9019">
        <f t="shared" si="562"/>
        <v>8.35</v>
      </c>
      <c r="AA9019">
        <f>SUMIF(货件明细!K:K,F9019,货件明细!J:J)</f>
        <v>0</v>
      </c>
      <c r="AB9019">
        <f t="shared" si="563"/>
        <v>1</v>
      </c>
    </row>
    <row r="9020" spans="1:28">
      <c r="A9020">
        <v>2026</v>
      </c>
      <c r="B9020">
        <v>2</v>
      </c>
      <c r="C9020">
        <v>6</v>
      </c>
      <c r="D9020" s="4">
        <v>46060</v>
      </c>
      <c r="E9020" t="s">
        <v>28</v>
      </c>
      <c r="F9020" t="s">
        <v>9245</v>
      </c>
      <c r="G9020" t="s">
        <v>56</v>
      </c>
      <c r="H9020" t="s">
        <v>44</v>
      </c>
      <c r="I9020" t="s">
        <v>111</v>
      </c>
      <c r="J9020" t="s">
        <v>7637</v>
      </c>
      <c r="K9020" t="s">
        <v>7637</v>
      </c>
      <c r="L9020" t="s">
        <v>46</v>
      </c>
      <c r="M9020" t="s">
        <v>2882</v>
      </c>
      <c r="N9020" t="s">
        <v>3135</v>
      </c>
      <c r="O9020">
        <v>9.3</v>
      </c>
      <c r="P9020">
        <v>15.5555555555556</v>
      </c>
      <c r="Q9020">
        <v>83.23</v>
      </c>
      <c r="R9020">
        <v>98.7855555555555</v>
      </c>
      <c r="S9020">
        <v>0</v>
      </c>
      <c r="T9020">
        <v>98.7855555555555</v>
      </c>
      <c r="U9020">
        <v>43</v>
      </c>
      <c r="V9020">
        <f>SUMIF(货件明细!K:K,F9020,货件明细!AQ:AQ)</f>
        <v>0</v>
      </c>
      <c r="W9020">
        <f t="shared" si="560"/>
        <v>1</v>
      </c>
      <c r="X9020">
        <f t="shared" si="561"/>
        <v>43</v>
      </c>
      <c r="Y9020">
        <f>SUMIF(货件明细!K:K,F9020,货件明细!I:I)</f>
        <v>0</v>
      </c>
      <c r="Z9020">
        <f t="shared" si="562"/>
        <v>9.3</v>
      </c>
      <c r="AA9020">
        <f>SUMIF(货件明细!K:K,F9020,货件明细!J:J)</f>
        <v>0</v>
      </c>
      <c r="AB9020">
        <f t="shared" si="563"/>
        <v>1</v>
      </c>
    </row>
    <row r="9021" spans="1:28">
      <c r="A9021">
        <v>2026</v>
      </c>
      <c r="B9021">
        <v>2</v>
      </c>
      <c r="C9021">
        <v>6</v>
      </c>
      <c r="D9021" s="4">
        <v>46060</v>
      </c>
      <c r="E9021" t="s">
        <v>28</v>
      </c>
      <c r="F9021" t="s">
        <v>9246</v>
      </c>
      <c r="G9021" t="s">
        <v>64</v>
      </c>
      <c r="H9021" t="s">
        <v>44</v>
      </c>
      <c r="I9021" t="s">
        <v>111</v>
      </c>
      <c r="J9021" t="s">
        <v>7637</v>
      </c>
      <c r="K9021" t="s">
        <v>7637</v>
      </c>
      <c r="L9021" t="s">
        <v>46</v>
      </c>
      <c r="M9021" t="s">
        <v>2882</v>
      </c>
      <c r="N9021" t="s">
        <v>3135</v>
      </c>
      <c r="O9021">
        <v>9.3</v>
      </c>
      <c r="P9021">
        <v>23</v>
      </c>
      <c r="Q9021">
        <v>86.1</v>
      </c>
      <c r="R9021">
        <v>109.1</v>
      </c>
      <c r="S9021">
        <v>0</v>
      </c>
      <c r="T9021">
        <v>109.1</v>
      </c>
      <c r="U9021">
        <v>44</v>
      </c>
      <c r="V9021">
        <f>SUMIF(货件明细!K:K,F9021,货件明细!AQ:AQ)</f>
        <v>0</v>
      </c>
      <c r="W9021">
        <f t="shared" si="560"/>
        <v>1</v>
      </c>
      <c r="X9021">
        <f t="shared" si="561"/>
        <v>44</v>
      </c>
      <c r="Y9021">
        <f>SUMIF(货件明细!K:K,F9021,货件明细!I:I)</f>
        <v>0</v>
      </c>
      <c r="Z9021">
        <f t="shared" si="562"/>
        <v>9.3</v>
      </c>
      <c r="AA9021">
        <f>SUMIF(货件明细!K:K,F9021,货件明细!J:J)</f>
        <v>0</v>
      </c>
      <c r="AB9021">
        <f t="shared" si="563"/>
        <v>1</v>
      </c>
    </row>
    <row r="9022" spans="1:28">
      <c r="A9022">
        <v>2026</v>
      </c>
      <c r="B9022">
        <v>2</v>
      </c>
      <c r="C9022">
        <v>6</v>
      </c>
      <c r="D9022" s="4">
        <v>46060</v>
      </c>
      <c r="E9022" t="s">
        <v>28</v>
      </c>
      <c r="F9022" t="s">
        <v>9247</v>
      </c>
      <c r="G9022" t="s">
        <v>1610</v>
      </c>
      <c r="H9022" t="s">
        <v>71</v>
      </c>
      <c r="I9022" t="s">
        <v>111</v>
      </c>
      <c r="J9022" t="s">
        <v>7637</v>
      </c>
      <c r="K9022" t="s">
        <v>7637</v>
      </c>
      <c r="L9022" t="s">
        <v>46</v>
      </c>
      <c r="M9022" t="s">
        <v>2882</v>
      </c>
      <c r="N9022" t="s">
        <v>3135</v>
      </c>
      <c r="O9022">
        <v>9.3</v>
      </c>
      <c r="P9022">
        <v>15.5555555555556</v>
      </c>
      <c r="Q9022">
        <v>59.4</v>
      </c>
      <c r="R9022">
        <v>74.9555555555555</v>
      </c>
      <c r="S9022">
        <v>0</v>
      </c>
      <c r="T9022">
        <v>74.9555555555555</v>
      </c>
      <c r="U9022">
        <v>44</v>
      </c>
      <c r="V9022">
        <f>SUMIF(货件明细!K:K,F9022,货件明细!AQ:AQ)</f>
        <v>0</v>
      </c>
      <c r="W9022">
        <f t="shared" si="560"/>
        <v>1</v>
      </c>
      <c r="X9022">
        <f t="shared" si="561"/>
        <v>44</v>
      </c>
      <c r="Y9022">
        <f>SUMIF(货件明细!K:K,F9022,货件明细!I:I)</f>
        <v>0</v>
      </c>
      <c r="Z9022">
        <f t="shared" si="562"/>
        <v>9.3</v>
      </c>
      <c r="AA9022">
        <f>SUMIF(货件明细!K:K,F9022,货件明细!J:J)</f>
        <v>0</v>
      </c>
      <c r="AB9022">
        <f t="shared" si="563"/>
        <v>1</v>
      </c>
    </row>
    <row r="9023" spans="1:28">
      <c r="A9023">
        <v>2026</v>
      </c>
      <c r="B9023">
        <v>2</v>
      </c>
      <c r="C9023">
        <v>6</v>
      </c>
      <c r="D9023" s="4">
        <v>46060</v>
      </c>
      <c r="E9023" t="s">
        <v>28</v>
      </c>
      <c r="F9023" t="s">
        <v>9248</v>
      </c>
      <c r="G9023" t="s">
        <v>6724</v>
      </c>
      <c r="H9023" t="s">
        <v>71</v>
      </c>
      <c r="I9023" t="s">
        <v>111</v>
      </c>
      <c r="J9023" t="s">
        <v>7637</v>
      </c>
      <c r="K9023" t="s">
        <v>7637</v>
      </c>
      <c r="L9023" t="s">
        <v>46</v>
      </c>
      <c r="M9023" t="s">
        <v>2882</v>
      </c>
      <c r="N9023" t="s">
        <v>3338</v>
      </c>
      <c r="O9023">
        <v>9.3</v>
      </c>
      <c r="P9023">
        <v>15.5555555555556</v>
      </c>
      <c r="Q9023">
        <v>45.18</v>
      </c>
      <c r="R9023">
        <v>60.7355555555555</v>
      </c>
      <c r="S9023">
        <v>0</v>
      </c>
      <c r="T9023">
        <v>60.7355555555555</v>
      </c>
      <c r="U9023">
        <v>44</v>
      </c>
      <c r="V9023">
        <f>SUMIF(货件明细!K:K,F9023,货件明细!AQ:AQ)</f>
        <v>0</v>
      </c>
      <c r="W9023">
        <f t="shared" ref="W9023:W9086" si="564">IF(V9023=U9023,0,1)</f>
        <v>1</v>
      </c>
      <c r="X9023">
        <f t="shared" ref="X9023:X9086" si="565">U9023</f>
        <v>44</v>
      </c>
      <c r="Y9023">
        <f>SUMIF(货件明细!K:K,F9023,货件明细!I:I)</f>
        <v>0</v>
      </c>
      <c r="Z9023">
        <f t="shared" ref="Z9023:Z9086" si="566">O9023-Y9023</f>
        <v>9.3</v>
      </c>
      <c r="AA9023">
        <f>SUMIF(货件明细!K:K,F9023,货件明细!J:J)</f>
        <v>0</v>
      </c>
      <c r="AB9023">
        <f t="shared" ref="AB9023:AB9086" si="567">IF(T9023=AA9023,0,1)</f>
        <v>1</v>
      </c>
    </row>
    <row r="9024" spans="1:28">
      <c r="A9024">
        <v>2026</v>
      </c>
      <c r="B9024">
        <v>2</v>
      </c>
      <c r="C9024">
        <v>6</v>
      </c>
      <c r="D9024" s="4">
        <v>46060</v>
      </c>
      <c r="E9024" t="s">
        <v>28</v>
      </c>
      <c r="F9024" t="s">
        <v>9249</v>
      </c>
      <c r="G9024" t="s">
        <v>62</v>
      </c>
      <c r="H9024" t="s">
        <v>31</v>
      </c>
      <c r="I9024" t="s">
        <v>111</v>
      </c>
      <c r="J9024" t="s">
        <v>7637</v>
      </c>
      <c r="K9024" t="s">
        <v>7637</v>
      </c>
      <c r="L9024" t="s">
        <v>46</v>
      </c>
      <c r="M9024" t="s">
        <v>2882</v>
      </c>
      <c r="N9024" t="s">
        <v>3135</v>
      </c>
      <c r="O9024">
        <v>9.3</v>
      </c>
      <c r="P9024">
        <v>23</v>
      </c>
      <c r="Q9024">
        <v>100.5</v>
      </c>
      <c r="R9024">
        <v>123.5</v>
      </c>
      <c r="S9024">
        <v>0</v>
      </c>
      <c r="T9024">
        <v>123.5</v>
      </c>
      <c r="U9024">
        <v>44</v>
      </c>
      <c r="V9024">
        <f>SUMIF(货件明细!K:K,F9024,货件明细!AQ:AQ)</f>
        <v>0</v>
      </c>
      <c r="W9024">
        <f t="shared" si="564"/>
        <v>1</v>
      </c>
      <c r="X9024">
        <f t="shared" si="565"/>
        <v>44</v>
      </c>
      <c r="Y9024">
        <f>SUMIF(货件明细!K:K,F9024,货件明细!I:I)</f>
        <v>0</v>
      </c>
      <c r="Z9024">
        <f t="shared" si="566"/>
        <v>9.3</v>
      </c>
      <c r="AA9024">
        <f>SUMIF(货件明细!K:K,F9024,货件明细!J:J)</f>
        <v>0</v>
      </c>
      <c r="AB9024">
        <f t="shared" si="567"/>
        <v>1</v>
      </c>
    </row>
    <row r="9025" spans="1:28">
      <c r="A9025">
        <v>2026</v>
      </c>
      <c r="B9025">
        <v>2</v>
      </c>
      <c r="C9025">
        <v>6</v>
      </c>
      <c r="D9025" s="4">
        <v>46060</v>
      </c>
      <c r="E9025" t="s">
        <v>28</v>
      </c>
      <c r="F9025" t="s">
        <v>9250</v>
      </c>
      <c r="G9025" t="s">
        <v>54</v>
      </c>
      <c r="H9025" t="s">
        <v>31</v>
      </c>
      <c r="I9025" t="s">
        <v>57</v>
      </c>
      <c r="J9025" t="s">
        <v>7637</v>
      </c>
      <c r="K9025" t="s">
        <v>7637</v>
      </c>
      <c r="L9025" t="s">
        <v>46</v>
      </c>
      <c r="M9025" t="s">
        <v>2882</v>
      </c>
      <c r="N9025" t="s">
        <v>3135</v>
      </c>
      <c r="O9025">
        <v>15.25</v>
      </c>
      <c r="P9025">
        <v>23</v>
      </c>
      <c r="Q9025">
        <v>100.5</v>
      </c>
      <c r="R9025">
        <v>123.5</v>
      </c>
      <c r="S9025">
        <v>0</v>
      </c>
      <c r="T9025">
        <v>123.5</v>
      </c>
      <c r="U9025">
        <v>98</v>
      </c>
      <c r="V9025">
        <f>SUMIF(货件明细!K:K,F9025,货件明细!AQ:AQ)</f>
        <v>0</v>
      </c>
      <c r="W9025">
        <f t="shared" si="564"/>
        <v>1</v>
      </c>
      <c r="X9025">
        <f t="shared" si="565"/>
        <v>98</v>
      </c>
      <c r="Y9025">
        <f>SUMIF(货件明细!K:K,F9025,货件明细!I:I)</f>
        <v>0</v>
      </c>
      <c r="Z9025">
        <f t="shared" si="566"/>
        <v>15.25</v>
      </c>
      <c r="AA9025">
        <f>SUMIF(货件明细!K:K,F9025,货件明细!J:J)</f>
        <v>0</v>
      </c>
      <c r="AB9025">
        <f t="shared" si="567"/>
        <v>1</v>
      </c>
    </row>
    <row r="9026" spans="1:28">
      <c r="A9026">
        <v>2026</v>
      </c>
      <c r="B9026">
        <v>2</v>
      </c>
      <c r="C9026">
        <v>6</v>
      </c>
      <c r="D9026" s="4">
        <v>46060</v>
      </c>
      <c r="E9026" t="s">
        <v>28</v>
      </c>
      <c r="F9026" t="s">
        <v>9251</v>
      </c>
      <c r="G9026" t="s">
        <v>269</v>
      </c>
      <c r="H9026" t="s">
        <v>31</v>
      </c>
      <c r="I9026" t="s">
        <v>57</v>
      </c>
      <c r="J9026" t="s">
        <v>7637</v>
      </c>
      <c r="K9026" t="s">
        <v>7637</v>
      </c>
      <c r="L9026" t="s">
        <v>46</v>
      </c>
      <c r="M9026" t="s">
        <v>2882</v>
      </c>
      <c r="N9026" t="s">
        <v>3135</v>
      </c>
      <c r="O9026">
        <v>15.25</v>
      </c>
      <c r="P9026">
        <v>23</v>
      </c>
      <c r="Q9026">
        <v>96.6</v>
      </c>
      <c r="R9026">
        <v>119.6</v>
      </c>
      <c r="S9026">
        <v>0</v>
      </c>
      <c r="T9026">
        <v>119.6</v>
      </c>
      <c r="U9026">
        <v>98</v>
      </c>
      <c r="V9026">
        <f>SUMIF(货件明细!K:K,F9026,货件明细!AQ:AQ)</f>
        <v>0</v>
      </c>
      <c r="W9026">
        <f t="shared" si="564"/>
        <v>1</v>
      </c>
      <c r="X9026">
        <f t="shared" si="565"/>
        <v>98</v>
      </c>
      <c r="Y9026">
        <f>SUMIF(货件明细!K:K,F9026,货件明细!I:I)</f>
        <v>0</v>
      </c>
      <c r="Z9026">
        <f t="shared" si="566"/>
        <v>15.25</v>
      </c>
      <c r="AA9026">
        <f>SUMIF(货件明细!K:K,F9026,货件明细!J:J)</f>
        <v>0</v>
      </c>
      <c r="AB9026">
        <f t="shared" si="567"/>
        <v>1</v>
      </c>
    </row>
    <row r="9027" spans="1:28">
      <c r="A9027">
        <v>2026</v>
      </c>
      <c r="B9027">
        <v>2</v>
      </c>
      <c r="C9027">
        <v>6</v>
      </c>
      <c r="D9027" s="4">
        <v>46060</v>
      </c>
      <c r="E9027" t="s">
        <v>28</v>
      </c>
      <c r="F9027" t="s">
        <v>9252</v>
      </c>
      <c r="G9027" t="s">
        <v>56</v>
      </c>
      <c r="H9027" t="s">
        <v>44</v>
      </c>
      <c r="I9027" t="s">
        <v>57</v>
      </c>
      <c r="J9027" t="s">
        <v>7637</v>
      </c>
      <c r="K9027" t="s">
        <v>7637</v>
      </c>
      <c r="L9027" t="s">
        <v>46</v>
      </c>
      <c r="M9027" t="s">
        <v>2882</v>
      </c>
      <c r="N9027" t="s">
        <v>3135</v>
      </c>
      <c r="O9027">
        <v>15.25</v>
      </c>
      <c r="P9027">
        <v>15.5555555555556</v>
      </c>
      <c r="Q9027">
        <v>83.23</v>
      </c>
      <c r="R9027">
        <v>98.7855555555555</v>
      </c>
      <c r="S9027">
        <v>0</v>
      </c>
      <c r="T9027">
        <v>98.7855555555555</v>
      </c>
      <c r="U9027">
        <v>98</v>
      </c>
      <c r="V9027">
        <f>SUMIF(货件明细!K:K,F9027,货件明细!AQ:AQ)</f>
        <v>0</v>
      </c>
      <c r="W9027">
        <f t="shared" si="564"/>
        <v>1</v>
      </c>
      <c r="X9027">
        <f t="shared" si="565"/>
        <v>98</v>
      </c>
      <c r="Y9027">
        <f>SUMIF(货件明细!K:K,F9027,货件明细!I:I)</f>
        <v>0</v>
      </c>
      <c r="Z9027">
        <f t="shared" si="566"/>
        <v>15.25</v>
      </c>
      <c r="AA9027">
        <f>SUMIF(货件明细!K:K,F9027,货件明细!J:J)</f>
        <v>0</v>
      </c>
      <c r="AB9027">
        <f t="shared" si="567"/>
        <v>1</v>
      </c>
    </row>
    <row r="9028" spans="1:28">
      <c r="A9028">
        <v>2026</v>
      </c>
      <c r="B9028">
        <v>2</v>
      </c>
      <c r="C9028">
        <v>6</v>
      </c>
      <c r="D9028" s="4">
        <v>46060</v>
      </c>
      <c r="E9028" t="s">
        <v>28</v>
      </c>
      <c r="F9028" t="s">
        <v>9253</v>
      </c>
      <c r="G9028" t="s">
        <v>1610</v>
      </c>
      <c r="H9028" t="s">
        <v>71</v>
      </c>
      <c r="I9028" t="s">
        <v>57</v>
      </c>
      <c r="J9028" t="s">
        <v>7637</v>
      </c>
      <c r="K9028" t="s">
        <v>7637</v>
      </c>
      <c r="L9028" t="s">
        <v>46</v>
      </c>
      <c r="M9028" t="s">
        <v>2882</v>
      </c>
      <c r="N9028" t="s">
        <v>3135</v>
      </c>
      <c r="O9028">
        <v>15.25</v>
      </c>
      <c r="P9028">
        <v>15.5555555555556</v>
      </c>
      <c r="Q9028">
        <v>59.4</v>
      </c>
      <c r="R9028">
        <v>74.9555555555555</v>
      </c>
      <c r="S9028">
        <v>0</v>
      </c>
      <c r="T9028">
        <v>74.9555555555555</v>
      </c>
      <c r="U9028">
        <v>98</v>
      </c>
      <c r="V9028">
        <f>SUMIF(货件明细!K:K,F9028,货件明细!AQ:AQ)</f>
        <v>0</v>
      </c>
      <c r="W9028">
        <f t="shared" si="564"/>
        <v>1</v>
      </c>
      <c r="X9028">
        <f t="shared" si="565"/>
        <v>98</v>
      </c>
      <c r="Y9028">
        <f>SUMIF(货件明细!K:K,F9028,货件明细!I:I)</f>
        <v>0</v>
      </c>
      <c r="Z9028">
        <f t="shared" si="566"/>
        <v>15.25</v>
      </c>
      <c r="AA9028">
        <f>SUMIF(货件明细!K:K,F9028,货件明细!J:J)</f>
        <v>0</v>
      </c>
      <c r="AB9028">
        <f t="shared" si="567"/>
        <v>1</v>
      </c>
    </row>
    <row r="9029" spans="1:28">
      <c r="A9029">
        <v>2026</v>
      </c>
      <c r="B9029">
        <v>2</v>
      </c>
      <c r="C9029">
        <v>6</v>
      </c>
      <c r="D9029" s="4">
        <v>46060</v>
      </c>
      <c r="E9029" t="s">
        <v>28</v>
      </c>
      <c r="F9029" t="s">
        <v>9254</v>
      </c>
      <c r="G9029" t="s">
        <v>6724</v>
      </c>
      <c r="H9029" t="s">
        <v>71</v>
      </c>
      <c r="I9029" t="s">
        <v>57</v>
      </c>
      <c r="J9029" t="s">
        <v>7637</v>
      </c>
      <c r="K9029" t="s">
        <v>7637</v>
      </c>
      <c r="L9029" t="s">
        <v>46</v>
      </c>
      <c r="M9029" t="s">
        <v>2882</v>
      </c>
      <c r="N9029" t="s">
        <v>3338</v>
      </c>
      <c r="O9029">
        <v>15.25</v>
      </c>
      <c r="P9029">
        <v>15.5555555555556</v>
      </c>
      <c r="Q9029">
        <v>75.3</v>
      </c>
      <c r="R9029">
        <v>90.8555555555556</v>
      </c>
      <c r="S9029">
        <v>0</v>
      </c>
      <c r="T9029">
        <v>90.8555555555556</v>
      </c>
      <c r="U9029">
        <v>98</v>
      </c>
      <c r="V9029">
        <f>SUMIF(货件明细!K:K,F9029,货件明细!AQ:AQ)</f>
        <v>0</v>
      </c>
      <c r="W9029">
        <f t="shared" si="564"/>
        <v>1</v>
      </c>
      <c r="X9029">
        <f t="shared" si="565"/>
        <v>98</v>
      </c>
      <c r="Y9029">
        <f>SUMIF(货件明细!K:K,F9029,货件明细!I:I)</f>
        <v>0</v>
      </c>
      <c r="Z9029">
        <f t="shared" si="566"/>
        <v>15.25</v>
      </c>
      <c r="AA9029">
        <f>SUMIF(货件明细!K:K,F9029,货件明细!J:J)</f>
        <v>0</v>
      </c>
      <c r="AB9029">
        <f t="shared" si="567"/>
        <v>1</v>
      </c>
    </row>
    <row r="9030" spans="1:28">
      <c r="A9030">
        <v>2026</v>
      </c>
      <c r="B9030">
        <v>2</v>
      </c>
      <c r="C9030">
        <v>6</v>
      </c>
      <c r="D9030" s="4">
        <v>46060</v>
      </c>
      <c r="E9030" t="s">
        <v>28</v>
      </c>
      <c r="F9030" t="s">
        <v>9255</v>
      </c>
      <c r="G9030" t="s">
        <v>9064</v>
      </c>
      <c r="H9030" t="s">
        <v>71</v>
      </c>
      <c r="I9030" t="s">
        <v>145</v>
      </c>
      <c r="J9030" t="s">
        <v>7637</v>
      </c>
      <c r="K9030" t="s">
        <v>7637</v>
      </c>
      <c r="L9030" t="s">
        <v>46</v>
      </c>
      <c r="M9030" t="s">
        <v>2882</v>
      </c>
      <c r="N9030" t="s">
        <v>3338</v>
      </c>
      <c r="O9030">
        <v>20.3</v>
      </c>
      <c r="Q9030">
        <v>100.8</v>
      </c>
      <c r="R9030">
        <v>100.8</v>
      </c>
      <c r="S9030">
        <v>341.94</v>
      </c>
      <c r="T9030">
        <v>442.74</v>
      </c>
      <c r="U9030">
        <v>155</v>
      </c>
      <c r="V9030">
        <f>SUMIF(货件明细!K:K,F9030,货件明细!AQ:AQ)</f>
        <v>0</v>
      </c>
      <c r="W9030">
        <f t="shared" si="564"/>
        <v>1</v>
      </c>
      <c r="X9030">
        <f t="shared" si="565"/>
        <v>155</v>
      </c>
      <c r="Y9030">
        <f>SUMIF(货件明细!K:K,F9030,货件明细!I:I)</f>
        <v>0</v>
      </c>
      <c r="Z9030">
        <f t="shared" si="566"/>
        <v>20.3</v>
      </c>
      <c r="AA9030">
        <f>SUMIF(货件明细!K:K,F9030,货件明细!J:J)</f>
        <v>0</v>
      </c>
      <c r="AB9030">
        <f t="shared" si="567"/>
        <v>1</v>
      </c>
    </row>
    <row r="9031" spans="1:28">
      <c r="A9031">
        <v>2026</v>
      </c>
      <c r="B9031">
        <v>2</v>
      </c>
      <c r="C9031">
        <v>6</v>
      </c>
      <c r="D9031" s="4">
        <v>46060</v>
      </c>
      <c r="E9031" t="s">
        <v>28</v>
      </c>
      <c r="F9031" t="s">
        <v>9256</v>
      </c>
      <c r="G9031" t="s">
        <v>9064</v>
      </c>
      <c r="H9031" t="s">
        <v>71</v>
      </c>
      <c r="I9031" t="s">
        <v>57</v>
      </c>
      <c r="J9031" t="s">
        <v>7637</v>
      </c>
      <c r="K9031" t="s">
        <v>7637</v>
      </c>
      <c r="L9031" t="s">
        <v>46</v>
      </c>
      <c r="M9031" t="s">
        <v>2882</v>
      </c>
      <c r="N9031" t="s">
        <v>3338</v>
      </c>
      <c r="O9031">
        <v>28.95</v>
      </c>
      <c r="Q9031">
        <v>139.2</v>
      </c>
      <c r="R9031">
        <v>139.2</v>
      </c>
      <c r="S9031">
        <v>362.79</v>
      </c>
      <c r="T9031">
        <v>501.99</v>
      </c>
      <c r="U9031">
        <v>160</v>
      </c>
      <c r="V9031">
        <f>SUMIF(货件明细!K:K,F9031,货件明细!AQ:AQ)</f>
        <v>0</v>
      </c>
      <c r="W9031">
        <f t="shared" si="564"/>
        <v>1</v>
      </c>
      <c r="X9031">
        <f t="shared" si="565"/>
        <v>160</v>
      </c>
      <c r="Y9031">
        <f>SUMIF(货件明细!K:K,F9031,货件明细!I:I)</f>
        <v>0</v>
      </c>
      <c r="Z9031">
        <f t="shared" si="566"/>
        <v>28.95</v>
      </c>
      <c r="AA9031">
        <f>SUMIF(货件明细!K:K,F9031,货件明细!J:J)</f>
        <v>0</v>
      </c>
      <c r="AB9031">
        <f t="shared" si="567"/>
        <v>1</v>
      </c>
    </row>
    <row r="9032" spans="1:28">
      <c r="A9032">
        <v>2026</v>
      </c>
      <c r="B9032">
        <v>2</v>
      </c>
      <c r="C9032">
        <v>6</v>
      </c>
      <c r="D9032" s="4">
        <v>46060</v>
      </c>
      <c r="E9032" t="s">
        <v>28</v>
      </c>
      <c r="F9032" t="s">
        <v>9257</v>
      </c>
      <c r="G9032" t="s">
        <v>9064</v>
      </c>
      <c r="H9032" t="s">
        <v>71</v>
      </c>
      <c r="I9032" t="s">
        <v>96</v>
      </c>
      <c r="J9032" t="s">
        <v>7637</v>
      </c>
      <c r="K9032" t="s">
        <v>7637</v>
      </c>
      <c r="L9032" t="s">
        <v>46</v>
      </c>
      <c r="M9032" t="s">
        <v>2882</v>
      </c>
      <c r="N9032" t="s">
        <v>3338</v>
      </c>
      <c r="O9032">
        <v>14.85</v>
      </c>
      <c r="Q9032">
        <v>72</v>
      </c>
      <c r="R9032">
        <v>72</v>
      </c>
      <c r="S9032">
        <v>268.965</v>
      </c>
      <c r="T9032">
        <v>340.965</v>
      </c>
      <c r="U9032">
        <v>129</v>
      </c>
      <c r="V9032">
        <f>SUMIF(货件明细!K:K,F9032,货件明细!AQ:AQ)</f>
        <v>0</v>
      </c>
      <c r="W9032">
        <f t="shared" si="564"/>
        <v>1</v>
      </c>
      <c r="X9032">
        <f t="shared" si="565"/>
        <v>129</v>
      </c>
      <c r="Y9032">
        <f>SUMIF(货件明细!K:K,F9032,货件明细!I:I)</f>
        <v>0</v>
      </c>
      <c r="Z9032">
        <f t="shared" si="566"/>
        <v>14.85</v>
      </c>
      <c r="AA9032">
        <f>SUMIF(货件明细!K:K,F9032,货件明细!J:J)</f>
        <v>0</v>
      </c>
      <c r="AB9032">
        <f t="shared" si="567"/>
        <v>1</v>
      </c>
    </row>
    <row r="9033" spans="1:28">
      <c r="A9033">
        <v>2026</v>
      </c>
      <c r="B9033">
        <v>2</v>
      </c>
      <c r="C9033">
        <v>6</v>
      </c>
      <c r="D9033" s="4">
        <v>46060</v>
      </c>
      <c r="E9033" t="s">
        <v>28</v>
      </c>
      <c r="F9033" t="s">
        <v>9258</v>
      </c>
      <c r="G9033" t="s">
        <v>56</v>
      </c>
      <c r="H9033" t="s">
        <v>44</v>
      </c>
      <c r="I9033" t="s">
        <v>111</v>
      </c>
      <c r="J9033" t="s">
        <v>7637</v>
      </c>
      <c r="K9033" t="s">
        <v>7637</v>
      </c>
      <c r="L9033" t="s">
        <v>46</v>
      </c>
      <c r="M9033" t="s">
        <v>2882</v>
      </c>
      <c r="N9033" t="s">
        <v>3135</v>
      </c>
      <c r="O9033">
        <v>48.65</v>
      </c>
      <c r="Q9033">
        <v>247.5375</v>
      </c>
      <c r="R9033">
        <v>247.5375</v>
      </c>
      <c r="S9033">
        <v>0</v>
      </c>
      <c r="T9033">
        <v>247.5375</v>
      </c>
      <c r="U9033">
        <v>239</v>
      </c>
      <c r="V9033">
        <f>SUMIF(货件明细!K:K,F9033,货件明细!AQ:AQ)</f>
        <v>0</v>
      </c>
      <c r="W9033">
        <f t="shared" si="564"/>
        <v>1</v>
      </c>
      <c r="X9033">
        <f t="shared" si="565"/>
        <v>239</v>
      </c>
      <c r="Y9033">
        <f>SUMIF(货件明细!K:K,F9033,货件明细!I:I)</f>
        <v>0</v>
      </c>
      <c r="Z9033">
        <f t="shared" si="566"/>
        <v>48.65</v>
      </c>
      <c r="AA9033">
        <f>SUMIF(货件明细!K:K,F9033,货件明细!J:J)</f>
        <v>0</v>
      </c>
      <c r="AB9033">
        <f t="shared" si="567"/>
        <v>1</v>
      </c>
    </row>
    <row r="9034" spans="1:28">
      <c r="A9034">
        <v>2026</v>
      </c>
      <c r="B9034">
        <v>2</v>
      </c>
      <c r="C9034">
        <v>6</v>
      </c>
      <c r="D9034" s="4">
        <v>46060</v>
      </c>
      <c r="E9034" t="s">
        <v>28</v>
      </c>
      <c r="F9034" t="s">
        <v>9259</v>
      </c>
      <c r="G9034" t="s">
        <v>64</v>
      </c>
      <c r="H9034" t="s">
        <v>44</v>
      </c>
      <c r="I9034" t="s">
        <v>111</v>
      </c>
      <c r="J9034" t="s">
        <v>7637</v>
      </c>
      <c r="K9034" t="s">
        <v>7637</v>
      </c>
      <c r="L9034" t="s">
        <v>46</v>
      </c>
      <c r="M9034" t="s">
        <v>2882</v>
      </c>
      <c r="N9034" t="s">
        <v>3135</v>
      </c>
      <c r="O9034">
        <v>48.65</v>
      </c>
      <c r="Q9034">
        <v>247.5375</v>
      </c>
      <c r="R9034">
        <v>247.5375</v>
      </c>
      <c r="S9034">
        <v>0</v>
      </c>
      <c r="T9034">
        <v>247.5375</v>
      </c>
      <c r="U9034">
        <v>239</v>
      </c>
      <c r="V9034">
        <f>SUMIF(货件明细!K:K,F9034,货件明细!AQ:AQ)</f>
        <v>0</v>
      </c>
      <c r="W9034">
        <f t="shared" si="564"/>
        <v>1</v>
      </c>
      <c r="X9034">
        <f t="shared" si="565"/>
        <v>239</v>
      </c>
      <c r="Y9034">
        <f>SUMIF(货件明细!K:K,F9034,货件明细!I:I)</f>
        <v>0</v>
      </c>
      <c r="Z9034">
        <f t="shared" si="566"/>
        <v>48.65</v>
      </c>
      <c r="AA9034">
        <f>SUMIF(货件明细!K:K,F9034,货件明细!J:J)</f>
        <v>0</v>
      </c>
      <c r="AB9034">
        <f t="shared" si="567"/>
        <v>1</v>
      </c>
    </row>
    <row r="9035" spans="1:28">
      <c r="A9035">
        <v>2026</v>
      </c>
      <c r="B9035">
        <v>2</v>
      </c>
      <c r="C9035">
        <v>6</v>
      </c>
      <c r="D9035" s="4">
        <v>46060</v>
      </c>
      <c r="E9035" t="s">
        <v>28</v>
      </c>
      <c r="F9035" t="s">
        <v>9260</v>
      </c>
      <c r="G9035" t="s">
        <v>1610</v>
      </c>
      <c r="H9035" t="s">
        <v>71</v>
      </c>
      <c r="I9035" t="s">
        <v>111</v>
      </c>
      <c r="J9035" t="s">
        <v>7637</v>
      </c>
      <c r="K9035" t="s">
        <v>7637</v>
      </c>
      <c r="L9035" t="s">
        <v>46</v>
      </c>
      <c r="M9035" t="s">
        <v>2882</v>
      </c>
      <c r="N9035" t="s">
        <v>3135</v>
      </c>
      <c r="O9035">
        <v>48.65</v>
      </c>
      <c r="Q9035">
        <v>170.775</v>
      </c>
      <c r="R9035">
        <v>170.775</v>
      </c>
      <c r="S9035">
        <v>0</v>
      </c>
      <c r="T9035">
        <v>170.775</v>
      </c>
      <c r="U9035">
        <v>239</v>
      </c>
      <c r="V9035">
        <f>SUMIF(货件明细!K:K,F9035,货件明细!AQ:AQ)</f>
        <v>0</v>
      </c>
      <c r="W9035">
        <f t="shared" si="564"/>
        <v>1</v>
      </c>
      <c r="X9035">
        <f t="shared" si="565"/>
        <v>239</v>
      </c>
      <c r="Y9035">
        <f>SUMIF(货件明细!K:K,F9035,货件明细!I:I)</f>
        <v>0</v>
      </c>
      <c r="Z9035">
        <f t="shared" si="566"/>
        <v>48.65</v>
      </c>
      <c r="AA9035">
        <f>SUMIF(货件明细!K:K,F9035,货件明细!J:J)</f>
        <v>0</v>
      </c>
      <c r="AB9035">
        <f t="shared" si="567"/>
        <v>1</v>
      </c>
    </row>
    <row r="9036" spans="1:28">
      <c r="A9036">
        <v>2026</v>
      </c>
      <c r="B9036">
        <v>2</v>
      </c>
      <c r="C9036">
        <v>6</v>
      </c>
      <c r="D9036" s="4">
        <v>46060</v>
      </c>
      <c r="E9036" t="s">
        <v>28</v>
      </c>
      <c r="F9036" t="s">
        <v>9261</v>
      </c>
      <c r="G9036" t="s">
        <v>6724</v>
      </c>
      <c r="H9036" t="s">
        <v>71</v>
      </c>
      <c r="I9036" t="s">
        <v>111</v>
      </c>
      <c r="J9036" t="s">
        <v>7637</v>
      </c>
      <c r="K9036" t="s">
        <v>7637</v>
      </c>
      <c r="L9036" t="s">
        <v>46</v>
      </c>
      <c r="M9036" t="s">
        <v>2882</v>
      </c>
      <c r="N9036" t="s">
        <v>3338</v>
      </c>
      <c r="O9036">
        <v>48.65</v>
      </c>
      <c r="Q9036">
        <v>245.98</v>
      </c>
      <c r="R9036">
        <v>245.98</v>
      </c>
      <c r="S9036">
        <v>0</v>
      </c>
      <c r="T9036">
        <v>245.98</v>
      </c>
      <c r="U9036">
        <v>239</v>
      </c>
      <c r="V9036">
        <f>SUMIF(货件明细!K:K,F9036,货件明细!AQ:AQ)</f>
        <v>0</v>
      </c>
      <c r="W9036">
        <f t="shared" si="564"/>
        <v>1</v>
      </c>
      <c r="X9036">
        <f t="shared" si="565"/>
        <v>239</v>
      </c>
      <c r="Y9036">
        <f>SUMIF(货件明细!K:K,F9036,货件明细!I:I)</f>
        <v>0</v>
      </c>
      <c r="Z9036">
        <f t="shared" si="566"/>
        <v>48.65</v>
      </c>
      <c r="AA9036">
        <f>SUMIF(货件明细!K:K,F9036,货件明细!J:J)</f>
        <v>0</v>
      </c>
      <c r="AB9036">
        <f t="shared" si="567"/>
        <v>1</v>
      </c>
    </row>
    <row r="9037" spans="1:28">
      <c r="A9037">
        <v>2026</v>
      </c>
      <c r="B9037">
        <v>2</v>
      </c>
      <c r="C9037">
        <v>6</v>
      </c>
      <c r="D9037" s="4">
        <v>46060</v>
      </c>
      <c r="E9037" t="s">
        <v>28</v>
      </c>
      <c r="F9037" t="s">
        <v>9262</v>
      </c>
      <c r="G9037" t="s">
        <v>62</v>
      </c>
      <c r="H9037" t="s">
        <v>31</v>
      </c>
      <c r="I9037" t="s">
        <v>111</v>
      </c>
      <c r="J9037" t="s">
        <v>7637</v>
      </c>
      <c r="K9037" t="s">
        <v>7637</v>
      </c>
      <c r="L9037" t="s">
        <v>46</v>
      </c>
      <c r="M9037" t="s">
        <v>47</v>
      </c>
      <c r="N9037" t="s">
        <v>5148</v>
      </c>
      <c r="O9037">
        <v>48.65</v>
      </c>
      <c r="Q9037">
        <v>263.5</v>
      </c>
      <c r="R9037">
        <v>263.5</v>
      </c>
      <c r="S9037">
        <v>0</v>
      </c>
      <c r="T9037">
        <v>263.5</v>
      </c>
      <c r="U9037">
        <v>239</v>
      </c>
      <c r="V9037">
        <f>SUMIF(货件明细!K:K,F9037,货件明细!AQ:AQ)</f>
        <v>0</v>
      </c>
      <c r="W9037">
        <f t="shared" si="564"/>
        <v>1</v>
      </c>
      <c r="X9037">
        <f t="shared" si="565"/>
        <v>239</v>
      </c>
      <c r="Y9037">
        <f>SUMIF(货件明细!K:K,F9037,货件明细!I:I)</f>
        <v>0</v>
      </c>
      <c r="Z9037">
        <f t="shared" si="566"/>
        <v>48.65</v>
      </c>
      <c r="AA9037">
        <f>SUMIF(货件明细!K:K,F9037,货件明细!J:J)</f>
        <v>0</v>
      </c>
      <c r="AB9037">
        <f t="shared" si="567"/>
        <v>1</v>
      </c>
    </row>
    <row r="9038" spans="1:28">
      <c r="A9038">
        <v>2026</v>
      </c>
      <c r="B9038">
        <v>2</v>
      </c>
      <c r="C9038">
        <v>6</v>
      </c>
      <c r="D9038" s="4">
        <v>46060</v>
      </c>
      <c r="E9038" t="s">
        <v>28</v>
      </c>
      <c r="F9038" t="s">
        <v>9263</v>
      </c>
      <c r="G9038" t="s">
        <v>56</v>
      </c>
      <c r="H9038" t="s">
        <v>44</v>
      </c>
      <c r="I9038" t="s">
        <v>41</v>
      </c>
      <c r="J9038" t="s">
        <v>7637</v>
      </c>
      <c r="K9038" t="s">
        <v>7637</v>
      </c>
      <c r="L9038" t="s">
        <v>46</v>
      </c>
      <c r="M9038" t="s">
        <v>2882</v>
      </c>
      <c r="N9038" t="s">
        <v>3135</v>
      </c>
      <c r="O9038">
        <v>9.4</v>
      </c>
      <c r="Q9038">
        <v>82.5125</v>
      </c>
      <c r="R9038">
        <v>82.5125</v>
      </c>
      <c r="S9038">
        <v>0</v>
      </c>
      <c r="T9038">
        <v>82.5125</v>
      </c>
      <c r="U9038">
        <v>67</v>
      </c>
      <c r="V9038">
        <f>SUMIF(货件明细!K:K,F9038,货件明细!AQ:AQ)</f>
        <v>0</v>
      </c>
      <c r="W9038">
        <f t="shared" si="564"/>
        <v>1</v>
      </c>
      <c r="X9038">
        <f t="shared" si="565"/>
        <v>67</v>
      </c>
      <c r="Y9038">
        <f>SUMIF(货件明细!K:K,F9038,货件明细!I:I)</f>
        <v>0</v>
      </c>
      <c r="Z9038">
        <f t="shared" si="566"/>
        <v>9.4</v>
      </c>
      <c r="AA9038">
        <f>SUMIF(货件明细!K:K,F9038,货件明细!J:J)</f>
        <v>0</v>
      </c>
      <c r="AB9038">
        <f t="shared" si="567"/>
        <v>1</v>
      </c>
    </row>
    <row r="9039" spans="1:28">
      <c r="A9039">
        <v>2026</v>
      </c>
      <c r="B9039">
        <v>2</v>
      </c>
      <c r="C9039">
        <v>6</v>
      </c>
      <c r="D9039" s="4">
        <v>46060</v>
      </c>
      <c r="E9039" t="s">
        <v>28</v>
      </c>
      <c r="F9039" t="s">
        <v>9264</v>
      </c>
      <c r="G9039" t="s">
        <v>64</v>
      </c>
      <c r="H9039" t="s">
        <v>44</v>
      </c>
      <c r="I9039" t="s">
        <v>41</v>
      </c>
      <c r="J9039" t="s">
        <v>7637</v>
      </c>
      <c r="K9039" t="s">
        <v>7637</v>
      </c>
      <c r="L9039" t="s">
        <v>46</v>
      </c>
      <c r="M9039" t="s">
        <v>2882</v>
      </c>
      <c r="N9039" t="s">
        <v>3135</v>
      </c>
      <c r="O9039">
        <v>9.4</v>
      </c>
      <c r="Q9039">
        <v>82.5125</v>
      </c>
      <c r="R9039">
        <v>82.5125</v>
      </c>
      <c r="S9039">
        <v>0</v>
      </c>
      <c r="T9039">
        <v>82.5125</v>
      </c>
      <c r="U9039">
        <v>67</v>
      </c>
      <c r="V9039">
        <f>SUMIF(货件明细!K:K,F9039,货件明细!AQ:AQ)</f>
        <v>0</v>
      </c>
      <c r="W9039">
        <f t="shared" si="564"/>
        <v>1</v>
      </c>
      <c r="X9039">
        <f t="shared" si="565"/>
        <v>67</v>
      </c>
      <c r="Y9039">
        <f>SUMIF(货件明细!K:K,F9039,货件明细!I:I)</f>
        <v>0</v>
      </c>
      <c r="Z9039">
        <f t="shared" si="566"/>
        <v>9.4</v>
      </c>
      <c r="AA9039">
        <f>SUMIF(货件明细!K:K,F9039,货件明细!J:J)</f>
        <v>0</v>
      </c>
      <c r="AB9039">
        <f t="shared" si="567"/>
        <v>1</v>
      </c>
    </row>
    <row r="9040" spans="1:28">
      <c r="A9040">
        <v>2026</v>
      </c>
      <c r="B9040">
        <v>2</v>
      </c>
      <c r="C9040">
        <v>6</v>
      </c>
      <c r="D9040" s="4">
        <v>46060</v>
      </c>
      <c r="E9040" t="s">
        <v>28</v>
      </c>
      <c r="F9040" t="s">
        <v>9265</v>
      </c>
      <c r="G9040" t="s">
        <v>1610</v>
      </c>
      <c r="H9040" t="s">
        <v>71</v>
      </c>
      <c r="I9040" t="s">
        <v>41</v>
      </c>
      <c r="J9040" t="s">
        <v>7637</v>
      </c>
      <c r="K9040" t="s">
        <v>7637</v>
      </c>
      <c r="L9040" t="s">
        <v>46</v>
      </c>
      <c r="M9040" t="s">
        <v>2882</v>
      </c>
      <c r="N9040" t="s">
        <v>3135</v>
      </c>
      <c r="O9040">
        <v>9.4</v>
      </c>
      <c r="Q9040">
        <v>56.925</v>
      </c>
      <c r="R9040">
        <v>56.925</v>
      </c>
      <c r="S9040">
        <v>0</v>
      </c>
      <c r="T9040">
        <v>56.925</v>
      </c>
      <c r="U9040">
        <v>67</v>
      </c>
      <c r="V9040">
        <f>SUMIF(货件明细!K:K,F9040,货件明细!AQ:AQ)</f>
        <v>0</v>
      </c>
      <c r="W9040">
        <f t="shared" si="564"/>
        <v>1</v>
      </c>
      <c r="X9040">
        <f t="shared" si="565"/>
        <v>67</v>
      </c>
      <c r="Y9040">
        <f>SUMIF(货件明细!K:K,F9040,货件明细!I:I)</f>
        <v>0</v>
      </c>
      <c r="Z9040">
        <f t="shared" si="566"/>
        <v>9.4</v>
      </c>
      <c r="AA9040">
        <f>SUMIF(货件明细!K:K,F9040,货件明细!J:J)</f>
        <v>0</v>
      </c>
      <c r="AB9040">
        <f t="shared" si="567"/>
        <v>1</v>
      </c>
    </row>
    <row r="9041" spans="1:28">
      <c r="A9041">
        <v>2026</v>
      </c>
      <c r="B9041">
        <v>2</v>
      </c>
      <c r="C9041">
        <v>6</v>
      </c>
      <c r="D9041" s="4">
        <v>46060</v>
      </c>
      <c r="E9041" t="s">
        <v>28</v>
      </c>
      <c r="F9041" t="s">
        <v>9266</v>
      </c>
      <c r="G9041" t="s">
        <v>6724</v>
      </c>
      <c r="H9041" t="s">
        <v>71</v>
      </c>
      <c r="I9041" t="s">
        <v>41</v>
      </c>
      <c r="J9041" t="s">
        <v>7637</v>
      </c>
      <c r="K9041" t="s">
        <v>7637</v>
      </c>
      <c r="L9041" t="s">
        <v>46</v>
      </c>
      <c r="M9041" t="s">
        <v>2882</v>
      </c>
      <c r="N9041" t="s">
        <v>3338</v>
      </c>
      <c r="O9041">
        <v>9.4</v>
      </c>
      <c r="Q9041">
        <v>40.16</v>
      </c>
      <c r="R9041">
        <v>40.16</v>
      </c>
      <c r="S9041">
        <v>0</v>
      </c>
      <c r="T9041">
        <v>40.16</v>
      </c>
      <c r="U9041">
        <v>67</v>
      </c>
      <c r="V9041">
        <f>SUMIF(货件明细!K:K,F9041,货件明细!AQ:AQ)</f>
        <v>0</v>
      </c>
      <c r="W9041">
        <f t="shared" si="564"/>
        <v>1</v>
      </c>
      <c r="X9041">
        <f t="shared" si="565"/>
        <v>67</v>
      </c>
      <c r="Y9041">
        <f>SUMIF(货件明细!K:K,F9041,货件明细!I:I)</f>
        <v>0</v>
      </c>
      <c r="Z9041">
        <f t="shared" si="566"/>
        <v>9.4</v>
      </c>
      <c r="AA9041">
        <f>SUMIF(货件明细!K:K,F9041,货件明细!J:J)</f>
        <v>0</v>
      </c>
      <c r="AB9041">
        <f t="shared" si="567"/>
        <v>1</v>
      </c>
    </row>
    <row r="9042" spans="1:28">
      <c r="A9042">
        <v>2026</v>
      </c>
      <c r="B9042">
        <v>2</v>
      </c>
      <c r="C9042">
        <v>6</v>
      </c>
      <c r="D9042" s="4">
        <v>46060</v>
      </c>
      <c r="E9042" t="s">
        <v>28</v>
      </c>
      <c r="F9042" t="s">
        <v>9267</v>
      </c>
      <c r="G9042" t="s">
        <v>62</v>
      </c>
      <c r="H9042" t="s">
        <v>31</v>
      </c>
      <c r="I9042" t="s">
        <v>41</v>
      </c>
      <c r="J9042" t="s">
        <v>7637</v>
      </c>
      <c r="K9042" t="s">
        <v>7637</v>
      </c>
      <c r="L9042" t="s">
        <v>46</v>
      </c>
      <c r="M9042" t="s">
        <v>47</v>
      </c>
      <c r="N9042" t="s">
        <v>5148</v>
      </c>
      <c r="O9042">
        <v>9.4</v>
      </c>
      <c r="Q9042">
        <v>93</v>
      </c>
      <c r="R9042">
        <v>93</v>
      </c>
      <c r="S9042">
        <v>0</v>
      </c>
      <c r="T9042">
        <v>93</v>
      </c>
      <c r="U9042">
        <v>67</v>
      </c>
      <c r="V9042">
        <f>SUMIF(货件明细!K:K,F9042,货件明细!AQ:AQ)</f>
        <v>0</v>
      </c>
      <c r="W9042">
        <f t="shared" si="564"/>
        <v>1</v>
      </c>
      <c r="X9042">
        <f t="shared" si="565"/>
        <v>67</v>
      </c>
      <c r="Y9042">
        <f>SUMIF(货件明细!K:K,F9042,货件明细!I:I)</f>
        <v>0</v>
      </c>
      <c r="Z9042">
        <f t="shared" si="566"/>
        <v>9.4</v>
      </c>
      <c r="AA9042">
        <f>SUMIF(货件明细!K:K,F9042,货件明细!J:J)</f>
        <v>0</v>
      </c>
      <c r="AB9042">
        <f t="shared" si="567"/>
        <v>1</v>
      </c>
    </row>
    <row r="9043" spans="1:28">
      <c r="A9043">
        <v>2026</v>
      </c>
      <c r="B9043">
        <v>2</v>
      </c>
      <c r="C9043">
        <v>6</v>
      </c>
      <c r="D9043" s="4">
        <v>46060</v>
      </c>
      <c r="E9043" t="s">
        <v>4249</v>
      </c>
      <c r="F9043" t="s">
        <v>9268</v>
      </c>
      <c r="G9043" t="s">
        <v>4251</v>
      </c>
      <c r="H9043" t="s">
        <v>71</v>
      </c>
      <c r="I9043" t="s">
        <v>129</v>
      </c>
      <c r="J9043" t="s">
        <v>58</v>
      </c>
      <c r="K9043" t="s">
        <v>58</v>
      </c>
      <c r="L9043" t="s">
        <v>46</v>
      </c>
      <c r="M9043" t="s">
        <v>2882</v>
      </c>
      <c r="N9043" t="s">
        <v>2883</v>
      </c>
      <c r="O9043">
        <v>100.75</v>
      </c>
      <c r="P9043">
        <v>57.5</v>
      </c>
      <c r="Q9043">
        <v>357.75</v>
      </c>
      <c r="R9043">
        <v>415.25</v>
      </c>
      <c r="S9043">
        <v>0</v>
      </c>
      <c r="T9043">
        <v>415.25</v>
      </c>
      <c r="U9043">
        <v>595</v>
      </c>
      <c r="V9043">
        <f>SUMIF(货件明细!K:K,F9043,货件明细!AQ:AQ)</f>
        <v>0</v>
      </c>
      <c r="W9043">
        <f t="shared" si="564"/>
        <v>1</v>
      </c>
      <c r="X9043">
        <f t="shared" si="565"/>
        <v>595</v>
      </c>
      <c r="Y9043">
        <f>SUMIF(货件明细!K:K,F9043,货件明细!I:I)</f>
        <v>0</v>
      </c>
      <c r="Z9043">
        <f t="shared" si="566"/>
        <v>100.75</v>
      </c>
      <c r="AA9043">
        <f>SUMIF(货件明细!K:K,F9043,货件明细!J:J)</f>
        <v>0</v>
      </c>
      <c r="AB9043">
        <f t="shared" si="567"/>
        <v>1</v>
      </c>
    </row>
    <row r="9044" spans="1:28">
      <c r="A9044">
        <v>2026</v>
      </c>
      <c r="B9044">
        <v>2</v>
      </c>
      <c r="C9044">
        <v>6</v>
      </c>
      <c r="D9044" s="4">
        <v>46060</v>
      </c>
      <c r="E9044" t="s">
        <v>4249</v>
      </c>
      <c r="F9044" t="s">
        <v>9269</v>
      </c>
      <c r="G9044" t="s">
        <v>4251</v>
      </c>
      <c r="H9044" t="s">
        <v>71</v>
      </c>
      <c r="I9044" t="s">
        <v>145</v>
      </c>
      <c r="J9044" t="s">
        <v>58</v>
      </c>
      <c r="K9044" t="s">
        <v>58</v>
      </c>
      <c r="L9044" t="s">
        <v>46</v>
      </c>
      <c r="M9044" t="s">
        <v>2882</v>
      </c>
      <c r="N9044" t="s">
        <v>2883</v>
      </c>
      <c r="O9044">
        <v>57.85</v>
      </c>
      <c r="P9044">
        <v>57.5</v>
      </c>
      <c r="Q9044">
        <v>198.75</v>
      </c>
      <c r="R9044">
        <v>256.25</v>
      </c>
      <c r="S9044">
        <v>0</v>
      </c>
      <c r="T9044">
        <v>256.25</v>
      </c>
      <c r="U9044">
        <v>330</v>
      </c>
      <c r="V9044">
        <f>SUMIF(货件明细!K:K,F9044,货件明细!AQ:AQ)</f>
        <v>0</v>
      </c>
      <c r="W9044">
        <f t="shared" si="564"/>
        <v>1</v>
      </c>
      <c r="X9044">
        <f t="shared" si="565"/>
        <v>330</v>
      </c>
      <c r="Y9044">
        <f>SUMIF(货件明细!K:K,F9044,货件明细!I:I)</f>
        <v>0</v>
      </c>
      <c r="Z9044">
        <f t="shared" si="566"/>
        <v>57.85</v>
      </c>
      <c r="AA9044">
        <f>SUMIF(货件明细!K:K,F9044,货件明细!J:J)</f>
        <v>0</v>
      </c>
      <c r="AB9044">
        <f t="shared" si="567"/>
        <v>1</v>
      </c>
    </row>
    <row r="9045" spans="1:28">
      <c r="A9045">
        <v>2026</v>
      </c>
      <c r="B9045">
        <v>2</v>
      </c>
      <c r="C9045">
        <v>6</v>
      </c>
      <c r="D9045" s="4">
        <v>46060</v>
      </c>
      <c r="E9045" t="s">
        <v>4249</v>
      </c>
      <c r="F9045" t="s">
        <v>9270</v>
      </c>
      <c r="G9045" t="s">
        <v>4251</v>
      </c>
      <c r="H9045" t="s">
        <v>71</v>
      </c>
      <c r="I9045" t="s">
        <v>57</v>
      </c>
      <c r="J9045" t="s">
        <v>58</v>
      </c>
      <c r="K9045" t="s">
        <v>58</v>
      </c>
      <c r="L9045" t="s">
        <v>46</v>
      </c>
      <c r="M9045" t="s">
        <v>2882</v>
      </c>
      <c r="N9045" t="s">
        <v>2883</v>
      </c>
      <c r="O9045">
        <v>145.45</v>
      </c>
      <c r="P9045">
        <v>57.5</v>
      </c>
      <c r="Q9045">
        <v>397.5</v>
      </c>
      <c r="R9045">
        <v>455</v>
      </c>
      <c r="S9045">
        <v>0</v>
      </c>
      <c r="T9045">
        <v>455</v>
      </c>
      <c r="U9045">
        <v>805</v>
      </c>
      <c r="V9045">
        <f>SUMIF(货件明细!K:K,F9045,货件明细!AQ:AQ)</f>
        <v>0</v>
      </c>
      <c r="W9045">
        <f t="shared" si="564"/>
        <v>1</v>
      </c>
      <c r="X9045">
        <f t="shared" si="565"/>
        <v>805</v>
      </c>
      <c r="Y9045">
        <f>SUMIF(货件明细!K:K,F9045,货件明细!I:I)</f>
        <v>0</v>
      </c>
      <c r="Z9045">
        <f t="shared" si="566"/>
        <v>145.45</v>
      </c>
      <c r="AA9045">
        <f>SUMIF(货件明细!K:K,F9045,货件明细!J:J)</f>
        <v>0</v>
      </c>
      <c r="AB9045">
        <f t="shared" si="567"/>
        <v>1</v>
      </c>
    </row>
    <row r="9046" spans="1:28">
      <c r="A9046">
        <v>2026</v>
      </c>
      <c r="B9046">
        <v>2</v>
      </c>
      <c r="C9046">
        <v>6</v>
      </c>
      <c r="D9046" s="4">
        <v>46060</v>
      </c>
      <c r="E9046" t="s">
        <v>4249</v>
      </c>
      <c r="F9046" t="s">
        <v>9271</v>
      </c>
      <c r="G9046" t="s">
        <v>4251</v>
      </c>
      <c r="H9046" t="s">
        <v>71</v>
      </c>
      <c r="I9046" t="s">
        <v>57</v>
      </c>
      <c r="J9046" t="s">
        <v>58</v>
      </c>
      <c r="K9046" t="s">
        <v>58</v>
      </c>
      <c r="L9046" t="s">
        <v>46</v>
      </c>
      <c r="M9046" t="s">
        <v>2882</v>
      </c>
      <c r="N9046" t="s">
        <v>2883</v>
      </c>
      <c r="O9046">
        <v>9.4</v>
      </c>
      <c r="P9046">
        <v>57.5</v>
      </c>
      <c r="Q9046">
        <v>39.75</v>
      </c>
      <c r="R9046">
        <v>97.25</v>
      </c>
      <c r="S9046">
        <v>0</v>
      </c>
      <c r="T9046">
        <v>97.25</v>
      </c>
      <c r="U9046">
        <v>55</v>
      </c>
      <c r="V9046">
        <f>SUMIF(货件明细!K:K,F9046,货件明细!AQ:AQ)</f>
        <v>0</v>
      </c>
      <c r="W9046">
        <f t="shared" si="564"/>
        <v>1</v>
      </c>
      <c r="X9046">
        <f t="shared" si="565"/>
        <v>55</v>
      </c>
      <c r="Y9046">
        <f>SUMIF(货件明细!K:K,F9046,货件明细!I:I)</f>
        <v>0</v>
      </c>
      <c r="Z9046">
        <f t="shared" si="566"/>
        <v>9.4</v>
      </c>
      <c r="AA9046">
        <f>SUMIF(货件明细!K:K,F9046,货件明细!J:J)</f>
        <v>0</v>
      </c>
      <c r="AB9046">
        <f t="shared" si="567"/>
        <v>1</v>
      </c>
    </row>
    <row r="9047" spans="1:28">
      <c r="A9047">
        <v>2026</v>
      </c>
      <c r="B9047">
        <v>2</v>
      </c>
      <c r="C9047">
        <v>6</v>
      </c>
      <c r="D9047" s="4">
        <v>46060</v>
      </c>
      <c r="E9047" t="s">
        <v>28</v>
      </c>
      <c r="F9047" t="s">
        <v>9272</v>
      </c>
      <c r="G9047" t="s">
        <v>54</v>
      </c>
      <c r="H9047" t="s">
        <v>31</v>
      </c>
      <c r="I9047" t="s">
        <v>80</v>
      </c>
      <c r="J9047" t="s">
        <v>7637</v>
      </c>
      <c r="K9047" t="s">
        <v>7637</v>
      </c>
      <c r="L9047" t="s">
        <v>46</v>
      </c>
      <c r="M9047" t="s">
        <v>2882</v>
      </c>
      <c r="N9047" t="s">
        <v>3135</v>
      </c>
      <c r="O9047">
        <v>25.75</v>
      </c>
      <c r="P9047">
        <v>21.5384615384615</v>
      </c>
      <c r="Q9047">
        <v>195.416666666667</v>
      </c>
      <c r="R9047">
        <v>216.955128205128</v>
      </c>
      <c r="S9047">
        <v>0</v>
      </c>
      <c r="T9047">
        <v>216.955128205128</v>
      </c>
      <c r="U9047">
        <v>174</v>
      </c>
      <c r="V9047">
        <f>SUMIF(货件明细!K:K,F9047,货件明细!AQ:AQ)</f>
        <v>0</v>
      </c>
      <c r="W9047">
        <f t="shared" si="564"/>
        <v>1</v>
      </c>
      <c r="X9047">
        <f t="shared" si="565"/>
        <v>174</v>
      </c>
      <c r="Y9047">
        <f>SUMIF(货件明细!K:K,F9047,货件明细!I:I)</f>
        <v>0</v>
      </c>
      <c r="Z9047">
        <f t="shared" si="566"/>
        <v>25.75</v>
      </c>
      <c r="AA9047">
        <f>SUMIF(货件明细!K:K,F9047,货件明细!J:J)</f>
        <v>0</v>
      </c>
      <c r="AB9047">
        <f t="shared" si="567"/>
        <v>1</v>
      </c>
    </row>
    <row r="9048" spans="1:28">
      <c r="A9048">
        <v>2026</v>
      </c>
      <c r="B9048">
        <v>2</v>
      </c>
      <c r="C9048">
        <v>6</v>
      </c>
      <c r="D9048" s="4">
        <v>46060</v>
      </c>
      <c r="E9048" t="s">
        <v>28</v>
      </c>
      <c r="F9048" t="s">
        <v>9273</v>
      </c>
      <c r="G9048" t="s">
        <v>372</v>
      </c>
      <c r="H9048" t="s">
        <v>71</v>
      </c>
      <c r="I9048" t="s">
        <v>80</v>
      </c>
      <c r="J9048" t="s">
        <v>7637</v>
      </c>
      <c r="K9048" t="s">
        <v>7637</v>
      </c>
      <c r="L9048" t="s">
        <v>46</v>
      </c>
      <c r="M9048" t="s">
        <v>2882</v>
      </c>
      <c r="N9048" t="s">
        <v>3135</v>
      </c>
      <c r="O9048">
        <v>25.75</v>
      </c>
      <c r="P9048">
        <v>12.1052631578947</v>
      </c>
      <c r="Q9048">
        <v>125.928571428571</v>
      </c>
      <c r="R9048">
        <v>138.033834586466</v>
      </c>
      <c r="S9048">
        <v>0</v>
      </c>
      <c r="T9048">
        <v>138.033834586466</v>
      </c>
      <c r="U9048">
        <v>174</v>
      </c>
      <c r="V9048">
        <f>SUMIF(货件明细!K:K,F9048,货件明细!AQ:AQ)</f>
        <v>0</v>
      </c>
      <c r="W9048">
        <f t="shared" si="564"/>
        <v>1</v>
      </c>
      <c r="X9048">
        <f t="shared" si="565"/>
        <v>174</v>
      </c>
      <c r="Y9048">
        <f>SUMIF(货件明细!K:K,F9048,货件明细!I:I)</f>
        <v>0</v>
      </c>
      <c r="Z9048">
        <f t="shared" si="566"/>
        <v>25.75</v>
      </c>
      <c r="AA9048">
        <f>SUMIF(货件明细!K:K,F9048,货件明细!J:J)</f>
        <v>0</v>
      </c>
      <c r="AB9048">
        <f t="shared" si="567"/>
        <v>1</v>
      </c>
    </row>
    <row r="9049" spans="1:28">
      <c r="A9049">
        <v>2026</v>
      </c>
      <c r="B9049">
        <v>2</v>
      </c>
      <c r="C9049">
        <v>6</v>
      </c>
      <c r="D9049" s="4">
        <v>46060</v>
      </c>
      <c r="E9049" t="s">
        <v>28</v>
      </c>
      <c r="F9049" t="s">
        <v>9274</v>
      </c>
      <c r="G9049" t="s">
        <v>1517</v>
      </c>
      <c r="H9049" t="s">
        <v>71</v>
      </c>
      <c r="I9049" t="s">
        <v>80</v>
      </c>
      <c r="J9049" t="s">
        <v>7637</v>
      </c>
      <c r="K9049" t="s">
        <v>7637</v>
      </c>
      <c r="L9049" t="s">
        <v>46</v>
      </c>
      <c r="M9049" t="s">
        <v>2882</v>
      </c>
      <c r="N9049" t="s">
        <v>3135</v>
      </c>
      <c r="O9049">
        <v>25.75</v>
      </c>
      <c r="P9049">
        <v>12.1052631578947</v>
      </c>
      <c r="Q9049">
        <v>118.8</v>
      </c>
      <c r="R9049">
        <v>130.905263157895</v>
      </c>
      <c r="S9049">
        <v>0</v>
      </c>
      <c r="T9049">
        <v>130.905263157895</v>
      </c>
      <c r="U9049">
        <v>174</v>
      </c>
      <c r="V9049">
        <f>SUMIF(货件明细!K:K,F9049,货件明细!AQ:AQ)</f>
        <v>0</v>
      </c>
      <c r="W9049">
        <f t="shared" si="564"/>
        <v>1</v>
      </c>
      <c r="X9049">
        <f t="shared" si="565"/>
        <v>174</v>
      </c>
      <c r="Y9049">
        <f>SUMIF(货件明细!K:K,F9049,货件明细!I:I)</f>
        <v>0</v>
      </c>
      <c r="Z9049">
        <f t="shared" si="566"/>
        <v>25.75</v>
      </c>
      <c r="AA9049">
        <f>SUMIF(货件明细!K:K,F9049,货件明细!J:J)</f>
        <v>0</v>
      </c>
      <c r="AB9049">
        <f t="shared" si="567"/>
        <v>1</v>
      </c>
    </row>
    <row r="9050" spans="1:28">
      <c r="A9050">
        <v>2026</v>
      </c>
      <c r="B9050">
        <v>2</v>
      </c>
      <c r="C9050">
        <v>6</v>
      </c>
      <c r="D9050" s="4">
        <v>46060</v>
      </c>
      <c r="E9050" t="s">
        <v>28</v>
      </c>
      <c r="F9050" t="s">
        <v>9275</v>
      </c>
      <c r="G9050" t="s">
        <v>68</v>
      </c>
      <c r="H9050" t="s">
        <v>31</v>
      </c>
      <c r="I9050" t="s">
        <v>80</v>
      </c>
      <c r="J9050" t="s">
        <v>7637</v>
      </c>
      <c r="K9050" t="s">
        <v>7637</v>
      </c>
      <c r="L9050" t="s">
        <v>46</v>
      </c>
      <c r="M9050" t="s">
        <v>2882</v>
      </c>
      <c r="N9050" t="s">
        <v>3135</v>
      </c>
      <c r="O9050">
        <v>25.75</v>
      </c>
      <c r="P9050">
        <v>21.5384615384615</v>
      </c>
      <c r="Q9050">
        <v>197.75</v>
      </c>
      <c r="R9050">
        <v>219.288461538462</v>
      </c>
      <c r="S9050">
        <v>0</v>
      </c>
      <c r="T9050">
        <v>219.288461538462</v>
      </c>
      <c r="U9050">
        <v>174</v>
      </c>
      <c r="V9050">
        <f>SUMIF(货件明细!K:K,F9050,货件明细!AQ:AQ)</f>
        <v>0</v>
      </c>
      <c r="W9050">
        <f t="shared" si="564"/>
        <v>1</v>
      </c>
      <c r="X9050">
        <f t="shared" si="565"/>
        <v>174</v>
      </c>
      <c r="Y9050">
        <f>SUMIF(货件明细!K:K,F9050,货件明细!I:I)</f>
        <v>0</v>
      </c>
      <c r="Z9050">
        <f t="shared" si="566"/>
        <v>25.75</v>
      </c>
      <c r="AA9050">
        <f>SUMIF(货件明细!K:K,F9050,货件明细!J:J)</f>
        <v>0</v>
      </c>
      <c r="AB9050">
        <f t="shared" si="567"/>
        <v>1</v>
      </c>
    </row>
    <row r="9051" spans="1:28">
      <c r="A9051">
        <v>2026</v>
      </c>
      <c r="B9051">
        <v>2</v>
      </c>
      <c r="C9051">
        <v>6</v>
      </c>
      <c r="D9051" s="4">
        <v>46060</v>
      </c>
      <c r="E9051" t="s">
        <v>28</v>
      </c>
      <c r="F9051" t="s">
        <v>9276</v>
      </c>
      <c r="G9051" t="s">
        <v>163</v>
      </c>
      <c r="H9051" t="s">
        <v>71</v>
      </c>
      <c r="I9051" t="s">
        <v>80</v>
      </c>
      <c r="J9051" t="s">
        <v>7637</v>
      </c>
      <c r="K9051" t="s">
        <v>7637</v>
      </c>
      <c r="L9051" t="s">
        <v>46</v>
      </c>
      <c r="M9051" t="s">
        <v>2882</v>
      </c>
      <c r="N9051" t="s">
        <v>3135</v>
      </c>
      <c r="O9051">
        <v>25.75</v>
      </c>
      <c r="P9051">
        <v>12.1052631578947</v>
      </c>
      <c r="Q9051">
        <v>129</v>
      </c>
      <c r="R9051">
        <v>141.105263157895</v>
      </c>
      <c r="S9051">
        <v>0</v>
      </c>
      <c r="T9051">
        <v>141.105263157895</v>
      </c>
      <c r="U9051">
        <v>174</v>
      </c>
      <c r="V9051">
        <f>SUMIF(货件明细!K:K,F9051,货件明细!AQ:AQ)</f>
        <v>0</v>
      </c>
      <c r="W9051">
        <f t="shared" si="564"/>
        <v>1</v>
      </c>
      <c r="X9051">
        <f t="shared" si="565"/>
        <v>174</v>
      </c>
      <c r="Y9051">
        <f>SUMIF(货件明细!K:K,F9051,货件明细!I:I)</f>
        <v>0</v>
      </c>
      <c r="Z9051">
        <f t="shared" si="566"/>
        <v>25.75</v>
      </c>
      <c r="AA9051">
        <f>SUMIF(货件明细!K:K,F9051,货件明细!J:J)</f>
        <v>0</v>
      </c>
      <c r="AB9051">
        <f t="shared" si="567"/>
        <v>1</v>
      </c>
    </row>
    <row r="9052" spans="1:28">
      <c r="A9052">
        <v>2026</v>
      </c>
      <c r="B9052">
        <v>2</v>
      </c>
      <c r="C9052">
        <v>6</v>
      </c>
      <c r="D9052" s="4">
        <v>46060</v>
      </c>
      <c r="E9052" t="s">
        <v>28</v>
      </c>
      <c r="F9052" t="s">
        <v>9277</v>
      </c>
      <c r="G9052" t="s">
        <v>54</v>
      </c>
      <c r="H9052" t="s">
        <v>31</v>
      </c>
      <c r="I9052" t="s">
        <v>145</v>
      </c>
      <c r="J9052" t="s">
        <v>7637</v>
      </c>
      <c r="K9052" t="s">
        <v>7637</v>
      </c>
      <c r="L9052" t="s">
        <v>46</v>
      </c>
      <c r="M9052" t="s">
        <v>2882</v>
      </c>
      <c r="N9052" t="s">
        <v>3135</v>
      </c>
      <c r="O9052">
        <v>14</v>
      </c>
      <c r="P9052">
        <v>21.5384615384615</v>
      </c>
      <c r="Q9052">
        <v>97.7083333333333</v>
      </c>
      <c r="R9052">
        <v>119.246794871795</v>
      </c>
      <c r="S9052">
        <v>0</v>
      </c>
      <c r="T9052">
        <v>119.246794871795</v>
      </c>
      <c r="U9052">
        <v>52</v>
      </c>
      <c r="V9052">
        <f>SUMIF(货件明细!K:K,F9052,货件明细!AQ:AQ)</f>
        <v>0</v>
      </c>
      <c r="W9052">
        <f t="shared" si="564"/>
        <v>1</v>
      </c>
      <c r="X9052">
        <f t="shared" si="565"/>
        <v>52</v>
      </c>
      <c r="Y9052">
        <f>SUMIF(货件明细!K:K,F9052,货件明细!I:I)</f>
        <v>0</v>
      </c>
      <c r="Z9052">
        <f t="shared" si="566"/>
        <v>14</v>
      </c>
      <c r="AA9052">
        <f>SUMIF(货件明细!K:K,F9052,货件明细!J:J)</f>
        <v>0</v>
      </c>
      <c r="AB9052">
        <f t="shared" si="567"/>
        <v>1</v>
      </c>
    </row>
    <row r="9053" spans="1:28">
      <c r="A9053">
        <v>2026</v>
      </c>
      <c r="B9053">
        <v>2</v>
      </c>
      <c r="C9053">
        <v>6</v>
      </c>
      <c r="D9053" s="4">
        <v>46060</v>
      </c>
      <c r="E9053" t="s">
        <v>28</v>
      </c>
      <c r="F9053" t="s">
        <v>9278</v>
      </c>
      <c r="G9053" t="s">
        <v>372</v>
      </c>
      <c r="H9053" t="s">
        <v>71</v>
      </c>
      <c r="I9053" t="s">
        <v>145</v>
      </c>
      <c r="J9053" t="s">
        <v>7637</v>
      </c>
      <c r="K9053" t="s">
        <v>7637</v>
      </c>
      <c r="L9053" t="s">
        <v>46</v>
      </c>
      <c r="M9053" t="s">
        <v>2882</v>
      </c>
      <c r="N9053" t="s">
        <v>3135</v>
      </c>
      <c r="O9053">
        <v>14</v>
      </c>
      <c r="P9053">
        <v>12.1052631578947</v>
      </c>
      <c r="Q9053">
        <v>62.9642857142857</v>
      </c>
      <c r="R9053">
        <v>75.0695488721804</v>
      </c>
      <c r="S9053">
        <v>0</v>
      </c>
      <c r="T9053">
        <v>75.0695488721804</v>
      </c>
      <c r="U9053">
        <v>52</v>
      </c>
      <c r="V9053">
        <f>SUMIF(货件明细!K:K,F9053,货件明细!AQ:AQ)</f>
        <v>0</v>
      </c>
      <c r="W9053">
        <f t="shared" si="564"/>
        <v>1</v>
      </c>
      <c r="X9053">
        <f t="shared" si="565"/>
        <v>52</v>
      </c>
      <c r="Y9053">
        <f>SUMIF(货件明细!K:K,F9053,货件明细!I:I)</f>
        <v>0</v>
      </c>
      <c r="Z9053">
        <f t="shared" si="566"/>
        <v>14</v>
      </c>
      <c r="AA9053">
        <f>SUMIF(货件明细!K:K,F9053,货件明细!J:J)</f>
        <v>0</v>
      </c>
      <c r="AB9053">
        <f t="shared" si="567"/>
        <v>1</v>
      </c>
    </row>
    <row r="9054" spans="1:28">
      <c r="A9054">
        <v>2026</v>
      </c>
      <c r="B9054">
        <v>2</v>
      </c>
      <c r="C9054">
        <v>6</v>
      </c>
      <c r="D9054" s="4">
        <v>46060</v>
      </c>
      <c r="E9054" t="s">
        <v>28</v>
      </c>
      <c r="F9054" t="s">
        <v>9279</v>
      </c>
      <c r="G9054" t="s">
        <v>68</v>
      </c>
      <c r="H9054" t="s">
        <v>31</v>
      </c>
      <c r="I9054" t="s">
        <v>145</v>
      </c>
      <c r="J9054" t="s">
        <v>7637</v>
      </c>
      <c r="K9054" t="s">
        <v>7637</v>
      </c>
      <c r="L9054" t="s">
        <v>46</v>
      </c>
      <c r="M9054" t="s">
        <v>2882</v>
      </c>
      <c r="N9054" t="s">
        <v>3135</v>
      </c>
      <c r="O9054">
        <v>14</v>
      </c>
      <c r="P9054">
        <v>21.5384615384615</v>
      </c>
      <c r="Q9054">
        <v>98.875</v>
      </c>
      <c r="R9054">
        <v>120.413461538462</v>
      </c>
      <c r="S9054">
        <v>0</v>
      </c>
      <c r="T9054">
        <v>120.413461538462</v>
      </c>
      <c r="U9054">
        <v>52</v>
      </c>
      <c r="V9054">
        <f>SUMIF(货件明细!K:K,F9054,货件明细!AQ:AQ)</f>
        <v>0</v>
      </c>
      <c r="W9054">
        <f t="shared" si="564"/>
        <v>1</v>
      </c>
      <c r="X9054">
        <f t="shared" si="565"/>
        <v>52</v>
      </c>
      <c r="Y9054">
        <f>SUMIF(货件明细!K:K,F9054,货件明细!I:I)</f>
        <v>0</v>
      </c>
      <c r="Z9054">
        <f t="shared" si="566"/>
        <v>14</v>
      </c>
      <c r="AA9054">
        <f>SUMIF(货件明细!K:K,F9054,货件明细!J:J)</f>
        <v>0</v>
      </c>
      <c r="AB9054">
        <f t="shared" si="567"/>
        <v>1</v>
      </c>
    </row>
    <row r="9055" spans="1:28">
      <c r="A9055">
        <v>2026</v>
      </c>
      <c r="B9055">
        <v>2</v>
      </c>
      <c r="C9055">
        <v>6</v>
      </c>
      <c r="D9055" s="4">
        <v>46060</v>
      </c>
      <c r="E9055" t="s">
        <v>28</v>
      </c>
      <c r="F9055" t="s">
        <v>9280</v>
      </c>
      <c r="G9055" t="s">
        <v>1563</v>
      </c>
      <c r="H9055" t="s">
        <v>71</v>
      </c>
      <c r="I9055" t="s">
        <v>145</v>
      </c>
      <c r="J9055" t="s">
        <v>7637</v>
      </c>
      <c r="K9055" t="s">
        <v>7637</v>
      </c>
      <c r="L9055" t="s">
        <v>46</v>
      </c>
      <c r="M9055" t="s">
        <v>2882</v>
      </c>
      <c r="N9055" t="s">
        <v>3135</v>
      </c>
      <c r="O9055">
        <v>14</v>
      </c>
      <c r="P9055">
        <v>12.1052631578947</v>
      </c>
      <c r="Q9055">
        <v>49.5</v>
      </c>
      <c r="R9055">
        <v>61.6052631578947</v>
      </c>
      <c r="S9055">
        <v>0</v>
      </c>
      <c r="T9055">
        <v>61.6052631578947</v>
      </c>
      <c r="U9055">
        <v>52</v>
      </c>
      <c r="V9055">
        <f>SUMIF(货件明细!K:K,F9055,货件明细!AQ:AQ)</f>
        <v>0</v>
      </c>
      <c r="W9055">
        <f t="shared" si="564"/>
        <v>1</v>
      </c>
      <c r="X9055">
        <f t="shared" si="565"/>
        <v>52</v>
      </c>
      <c r="Y9055">
        <f>SUMIF(货件明细!K:K,F9055,货件明细!I:I)</f>
        <v>0</v>
      </c>
      <c r="Z9055">
        <f t="shared" si="566"/>
        <v>14</v>
      </c>
      <c r="AA9055">
        <f>SUMIF(货件明细!K:K,F9055,货件明细!J:J)</f>
        <v>0</v>
      </c>
      <c r="AB9055">
        <f t="shared" si="567"/>
        <v>1</v>
      </c>
    </row>
    <row r="9056" spans="1:28">
      <c r="A9056">
        <v>2026</v>
      </c>
      <c r="B9056">
        <v>2</v>
      </c>
      <c r="C9056">
        <v>6</v>
      </c>
      <c r="D9056" s="4">
        <v>46060</v>
      </c>
      <c r="E9056" t="s">
        <v>28</v>
      </c>
      <c r="F9056" t="s">
        <v>9281</v>
      </c>
      <c r="G9056" t="s">
        <v>369</v>
      </c>
      <c r="H9056" t="s">
        <v>31</v>
      </c>
      <c r="I9056" t="s">
        <v>145</v>
      </c>
      <c r="J9056" t="s">
        <v>7637</v>
      </c>
      <c r="K9056" t="s">
        <v>7637</v>
      </c>
      <c r="L9056" t="s">
        <v>46</v>
      </c>
      <c r="M9056" t="s">
        <v>2882</v>
      </c>
      <c r="N9056" t="s">
        <v>3338</v>
      </c>
      <c r="O9056">
        <v>14</v>
      </c>
      <c r="P9056">
        <v>21.5384615384615</v>
      </c>
      <c r="Q9056">
        <v>142.66</v>
      </c>
      <c r="R9056">
        <v>164.198461538462</v>
      </c>
      <c r="S9056">
        <v>0</v>
      </c>
      <c r="T9056">
        <v>164.198461538462</v>
      </c>
      <c r="U9056">
        <v>52</v>
      </c>
      <c r="V9056">
        <f>SUMIF(货件明细!K:K,F9056,货件明细!AQ:AQ)</f>
        <v>0</v>
      </c>
      <c r="W9056">
        <f t="shared" si="564"/>
        <v>1</v>
      </c>
      <c r="X9056">
        <f t="shared" si="565"/>
        <v>52</v>
      </c>
      <c r="Y9056">
        <f>SUMIF(货件明细!K:K,F9056,货件明细!I:I)</f>
        <v>0</v>
      </c>
      <c r="Z9056">
        <f t="shared" si="566"/>
        <v>14</v>
      </c>
      <c r="AA9056">
        <f>SUMIF(货件明细!K:K,F9056,货件明细!J:J)</f>
        <v>0</v>
      </c>
      <c r="AB9056">
        <f t="shared" si="567"/>
        <v>1</v>
      </c>
    </row>
    <row r="9057" spans="1:28">
      <c r="A9057">
        <v>2026</v>
      </c>
      <c r="B9057">
        <v>2</v>
      </c>
      <c r="C9057">
        <v>6</v>
      </c>
      <c r="D9057" s="4">
        <v>46060</v>
      </c>
      <c r="E9057" t="s">
        <v>28</v>
      </c>
      <c r="F9057" t="s">
        <v>9282</v>
      </c>
      <c r="G9057" t="s">
        <v>56</v>
      </c>
      <c r="H9057" t="s">
        <v>44</v>
      </c>
      <c r="I9057" t="s">
        <v>4634</v>
      </c>
      <c r="J9057" t="s">
        <v>7637</v>
      </c>
      <c r="K9057" t="s">
        <v>7637</v>
      </c>
      <c r="L9057" t="s">
        <v>46</v>
      </c>
      <c r="M9057" t="s">
        <v>2882</v>
      </c>
      <c r="N9057" t="s">
        <v>3338</v>
      </c>
      <c r="O9057">
        <v>10.2</v>
      </c>
      <c r="P9057">
        <v>45</v>
      </c>
      <c r="Q9057">
        <v>86.68</v>
      </c>
      <c r="R9057">
        <v>131.68</v>
      </c>
      <c r="S9057">
        <v>0</v>
      </c>
      <c r="T9057">
        <v>131.68</v>
      </c>
      <c r="U9057">
        <v>52</v>
      </c>
      <c r="V9057">
        <f>SUMIF(货件明细!K:K,F9057,货件明细!AQ:AQ)</f>
        <v>0</v>
      </c>
      <c r="W9057">
        <f t="shared" si="564"/>
        <v>1</v>
      </c>
      <c r="X9057">
        <f t="shared" si="565"/>
        <v>52</v>
      </c>
      <c r="Y9057">
        <f>SUMIF(货件明细!K:K,F9057,货件明细!I:I)</f>
        <v>0</v>
      </c>
      <c r="Z9057">
        <f t="shared" si="566"/>
        <v>10.2</v>
      </c>
      <c r="AA9057">
        <f>SUMIF(货件明细!K:K,F9057,货件明细!J:J)</f>
        <v>0</v>
      </c>
      <c r="AB9057">
        <f t="shared" si="567"/>
        <v>1</v>
      </c>
    </row>
    <row r="9058" spans="1:28">
      <c r="A9058">
        <v>2026</v>
      </c>
      <c r="B9058">
        <v>2</v>
      </c>
      <c r="C9058">
        <v>6</v>
      </c>
      <c r="D9058" s="4">
        <v>46060</v>
      </c>
      <c r="E9058" t="s">
        <v>28</v>
      </c>
      <c r="F9058" t="s">
        <v>9283</v>
      </c>
      <c r="G9058" t="s">
        <v>372</v>
      </c>
      <c r="H9058" t="s">
        <v>71</v>
      </c>
      <c r="I9058" t="s">
        <v>4634</v>
      </c>
      <c r="J9058" t="s">
        <v>7637</v>
      </c>
      <c r="K9058" t="s">
        <v>7637</v>
      </c>
      <c r="L9058" t="s">
        <v>46</v>
      </c>
      <c r="M9058" t="s">
        <v>2882</v>
      </c>
      <c r="N9058" t="s">
        <v>3135</v>
      </c>
      <c r="O9058">
        <v>10.2</v>
      </c>
      <c r="P9058">
        <v>12.1052631578947</v>
      </c>
      <c r="Q9058">
        <v>62.9642857142857</v>
      </c>
      <c r="R9058">
        <v>75.0695488721804</v>
      </c>
      <c r="S9058">
        <v>0</v>
      </c>
      <c r="T9058">
        <v>75.0695488721804</v>
      </c>
      <c r="U9058">
        <v>52</v>
      </c>
      <c r="V9058">
        <f>SUMIF(货件明细!K:K,F9058,货件明细!AQ:AQ)</f>
        <v>0</v>
      </c>
      <c r="W9058">
        <f t="shared" si="564"/>
        <v>1</v>
      </c>
      <c r="X9058">
        <f t="shared" si="565"/>
        <v>52</v>
      </c>
      <c r="Y9058">
        <f>SUMIF(货件明细!K:K,F9058,货件明细!I:I)</f>
        <v>0</v>
      </c>
      <c r="Z9058">
        <f t="shared" si="566"/>
        <v>10.2</v>
      </c>
      <c r="AA9058">
        <f>SUMIF(货件明细!K:K,F9058,货件明细!J:J)</f>
        <v>0</v>
      </c>
      <c r="AB9058">
        <f t="shared" si="567"/>
        <v>1</v>
      </c>
    </row>
    <row r="9059" spans="1:28">
      <c r="A9059">
        <v>2026</v>
      </c>
      <c r="B9059">
        <v>2</v>
      </c>
      <c r="C9059">
        <v>6</v>
      </c>
      <c r="D9059" s="4">
        <v>46060</v>
      </c>
      <c r="E9059" t="s">
        <v>28</v>
      </c>
      <c r="F9059" t="s">
        <v>9284</v>
      </c>
      <c r="G9059" t="s">
        <v>64</v>
      </c>
      <c r="H9059" t="s">
        <v>44</v>
      </c>
      <c r="I9059" t="s">
        <v>4634</v>
      </c>
      <c r="J9059" t="s">
        <v>7637</v>
      </c>
      <c r="K9059" t="s">
        <v>7637</v>
      </c>
      <c r="L9059" t="s">
        <v>46</v>
      </c>
      <c r="M9059" t="s">
        <v>2882</v>
      </c>
      <c r="N9059" t="s">
        <v>3135</v>
      </c>
      <c r="O9059">
        <v>10.2</v>
      </c>
      <c r="P9059">
        <v>45</v>
      </c>
      <c r="Q9059">
        <v>71.75</v>
      </c>
      <c r="R9059">
        <v>116.75</v>
      </c>
      <c r="S9059">
        <v>0</v>
      </c>
      <c r="T9059">
        <v>116.75</v>
      </c>
      <c r="U9059">
        <v>52</v>
      </c>
      <c r="V9059">
        <f>SUMIF(货件明细!K:K,F9059,货件明细!AQ:AQ)</f>
        <v>0</v>
      </c>
      <c r="W9059">
        <f t="shared" si="564"/>
        <v>1</v>
      </c>
      <c r="X9059">
        <f t="shared" si="565"/>
        <v>52</v>
      </c>
      <c r="Y9059">
        <f>SUMIF(货件明细!K:K,F9059,货件明细!I:I)</f>
        <v>0</v>
      </c>
      <c r="Z9059">
        <f t="shared" si="566"/>
        <v>10.2</v>
      </c>
      <c r="AA9059">
        <f>SUMIF(货件明细!K:K,F9059,货件明细!J:J)</f>
        <v>0</v>
      </c>
      <c r="AB9059">
        <f t="shared" si="567"/>
        <v>1</v>
      </c>
    </row>
    <row r="9060" spans="1:28">
      <c r="A9060">
        <v>2026</v>
      </c>
      <c r="B9060">
        <v>2</v>
      </c>
      <c r="C9060">
        <v>6</v>
      </c>
      <c r="D9060" s="4">
        <v>46060</v>
      </c>
      <c r="E9060" t="s">
        <v>28</v>
      </c>
      <c r="F9060" t="s">
        <v>9285</v>
      </c>
      <c r="G9060" t="s">
        <v>105</v>
      </c>
      <c r="H9060" t="s">
        <v>31</v>
      </c>
      <c r="I9060" t="s">
        <v>4634</v>
      </c>
      <c r="J9060" t="s">
        <v>7637</v>
      </c>
      <c r="K9060" t="s">
        <v>7637</v>
      </c>
      <c r="L9060" t="s">
        <v>46</v>
      </c>
      <c r="M9060" t="s">
        <v>2882</v>
      </c>
      <c r="N9060" t="s">
        <v>3338</v>
      </c>
      <c r="O9060">
        <v>10.2</v>
      </c>
      <c r="P9060">
        <v>21.5384615384615</v>
      </c>
      <c r="Q9060">
        <v>112.09</v>
      </c>
      <c r="R9060">
        <v>133.628461538462</v>
      </c>
      <c r="S9060">
        <v>0</v>
      </c>
      <c r="T9060">
        <v>133.628461538462</v>
      </c>
      <c r="U9060">
        <v>52</v>
      </c>
      <c r="V9060">
        <f>SUMIF(货件明细!K:K,F9060,货件明细!AQ:AQ)</f>
        <v>0</v>
      </c>
      <c r="W9060">
        <f t="shared" si="564"/>
        <v>1</v>
      </c>
      <c r="X9060">
        <f t="shared" si="565"/>
        <v>52</v>
      </c>
      <c r="Y9060">
        <f>SUMIF(货件明细!K:K,F9060,货件明细!I:I)</f>
        <v>0</v>
      </c>
      <c r="Z9060">
        <f t="shared" si="566"/>
        <v>10.2</v>
      </c>
      <c r="AA9060">
        <f>SUMIF(货件明细!K:K,F9060,货件明细!J:J)</f>
        <v>0</v>
      </c>
      <c r="AB9060">
        <f t="shared" si="567"/>
        <v>1</v>
      </c>
    </row>
    <row r="9061" spans="1:28">
      <c r="A9061">
        <v>2026</v>
      </c>
      <c r="B9061">
        <v>2</v>
      </c>
      <c r="C9061">
        <v>6</v>
      </c>
      <c r="D9061" s="4">
        <v>46060</v>
      </c>
      <c r="E9061" t="s">
        <v>28</v>
      </c>
      <c r="F9061" t="s">
        <v>9286</v>
      </c>
      <c r="G9061" t="s">
        <v>1563</v>
      </c>
      <c r="H9061" t="s">
        <v>71</v>
      </c>
      <c r="I9061" t="s">
        <v>4634</v>
      </c>
      <c r="J9061" t="s">
        <v>7637</v>
      </c>
      <c r="K9061" t="s">
        <v>7637</v>
      </c>
      <c r="L9061" t="s">
        <v>46</v>
      </c>
      <c r="M9061" t="s">
        <v>2882</v>
      </c>
      <c r="N9061" t="s">
        <v>3135</v>
      </c>
      <c r="O9061">
        <v>10.2</v>
      </c>
      <c r="P9061">
        <v>12.1052631578947</v>
      </c>
      <c r="Q9061">
        <v>49.5</v>
      </c>
      <c r="R9061">
        <v>61.6052631578947</v>
      </c>
      <c r="S9061">
        <v>0</v>
      </c>
      <c r="T9061">
        <v>61.6052631578947</v>
      </c>
      <c r="U9061">
        <v>52</v>
      </c>
      <c r="V9061">
        <f>SUMIF(货件明细!K:K,F9061,货件明细!AQ:AQ)</f>
        <v>0</v>
      </c>
      <c r="W9061">
        <f t="shared" si="564"/>
        <v>1</v>
      </c>
      <c r="X9061">
        <f t="shared" si="565"/>
        <v>52</v>
      </c>
      <c r="Y9061">
        <f>SUMIF(货件明细!K:K,F9061,货件明细!I:I)</f>
        <v>0</v>
      </c>
      <c r="Z9061">
        <f t="shared" si="566"/>
        <v>10.2</v>
      </c>
      <c r="AA9061">
        <f>SUMIF(货件明细!K:K,F9061,货件明细!J:J)</f>
        <v>0</v>
      </c>
      <c r="AB9061">
        <f t="shared" si="567"/>
        <v>1</v>
      </c>
    </row>
    <row r="9062" spans="1:28">
      <c r="A9062">
        <v>2026</v>
      </c>
      <c r="B9062">
        <v>2</v>
      </c>
      <c r="C9062">
        <v>6</v>
      </c>
      <c r="D9062" s="4">
        <v>46060</v>
      </c>
      <c r="E9062" t="s">
        <v>28</v>
      </c>
      <c r="F9062" t="s">
        <v>9287</v>
      </c>
      <c r="G9062" t="s">
        <v>54</v>
      </c>
      <c r="H9062" t="s">
        <v>31</v>
      </c>
      <c r="I9062" t="s">
        <v>39</v>
      </c>
      <c r="J9062" t="s">
        <v>7637</v>
      </c>
      <c r="K9062" t="s">
        <v>7637</v>
      </c>
      <c r="L9062" t="s">
        <v>46</v>
      </c>
      <c r="M9062" t="s">
        <v>2882</v>
      </c>
      <c r="N9062" t="s">
        <v>3135</v>
      </c>
      <c r="O9062">
        <v>40.5</v>
      </c>
      <c r="P9062">
        <v>21.5384615384615</v>
      </c>
      <c r="Q9062">
        <v>293.125</v>
      </c>
      <c r="R9062">
        <v>314.663461538462</v>
      </c>
      <c r="S9062">
        <v>0</v>
      </c>
      <c r="T9062">
        <v>314.663461538462</v>
      </c>
      <c r="U9062">
        <v>322</v>
      </c>
      <c r="V9062">
        <f>SUMIF(货件明细!K:K,F9062,货件明细!AQ:AQ)</f>
        <v>0</v>
      </c>
      <c r="W9062">
        <f t="shared" si="564"/>
        <v>1</v>
      </c>
      <c r="X9062">
        <f t="shared" si="565"/>
        <v>322</v>
      </c>
      <c r="Y9062">
        <f>SUMIF(货件明细!K:K,F9062,货件明细!I:I)</f>
        <v>0</v>
      </c>
      <c r="Z9062">
        <f t="shared" si="566"/>
        <v>40.5</v>
      </c>
      <c r="AA9062">
        <f>SUMIF(货件明细!K:K,F9062,货件明细!J:J)</f>
        <v>0</v>
      </c>
      <c r="AB9062">
        <f t="shared" si="567"/>
        <v>1</v>
      </c>
    </row>
    <row r="9063" spans="1:28">
      <c r="A9063">
        <v>2026</v>
      </c>
      <c r="B9063">
        <v>2</v>
      </c>
      <c r="C9063">
        <v>6</v>
      </c>
      <c r="D9063" s="4">
        <v>46060</v>
      </c>
      <c r="E9063" t="s">
        <v>28</v>
      </c>
      <c r="F9063" t="s">
        <v>9288</v>
      </c>
      <c r="G9063" t="s">
        <v>372</v>
      </c>
      <c r="H9063" t="s">
        <v>71</v>
      </c>
      <c r="I9063" t="s">
        <v>39</v>
      </c>
      <c r="J9063" t="s">
        <v>7637</v>
      </c>
      <c r="K9063" t="s">
        <v>7637</v>
      </c>
      <c r="L9063" t="s">
        <v>46</v>
      </c>
      <c r="M9063" t="s">
        <v>2882</v>
      </c>
      <c r="N9063" t="s">
        <v>3135</v>
      </c>
      <c r="O9063">
        <v>40.5</v>
      </c>
      <c r="P9063">
        <v>12.1052631578947</v>
      </c>
      <c r="Q9063">
        <v>188.892857142857</v>
      </c>
      <c r="R9063">
        <v>200.998120300752</v>
      </c>
      <c r="S9063">
        <v>0</v>
      </c>
      <c r="T9063">
        <v>200.998120300752</v>
      </c>
      <c r="U9063">
        <v>322</v>
      </c>
      <c r="V9063">
        <f>SUMIF(货件明细!K:K,F9063,货件明细!AQ:AQ)</f>
        <v>0</v>
      </c>
      <c r="W9063">
        <f t="shared" si="564"/>
        <v>1</v>
      </c>
      <c r="X9063">
        <f t="shared" si="565"/>
        <v>322</v>
      </c>
      <c r="Y9063">
        <f>SUMIF(货件明细!K:K,F9063,货件明细!I:I)</f>
        <v>0</v>
      </c>
      <c r="Z9063">
        <f t="shared" si="566"/>
        <v>40.5</v>
      </c>
      <c r="AA9063">
        <f>SUMIF(货件明细!K:K,F9063,货件明细!J:J)</f>
        <v>0</v>
      </c>
      <c r="AB9063">
        <f t="shared" si="567"/>
        <v>1</v>
      </c>
    </row>
    <row r="9064" spans="1:28">
      <c r="A9064">
        <v>2026</v>
      </c>
      <c r="B9064">
        <v>2</v>
      </c>
      <c r="C9064">
        <v>6</v>
      </c>
      <c r="D9064" s="4">
        <v>46060</v>
      </c>
      <c r="E9064" t="s">
        <v>28</v>
      </c>
      <c r="F9064" t="s">
        <v>9289</v>
      </c>
      <c r="G9064" t="s">
        <v>1517</v>
      </c>
      <c r="H9064" t="s">
        <v>71</v>
      </c>
      <c r="I9064" t="s">
        <v>39</v>
      </c>
      <c r="J9064" t="s">
        <v>7637</v>
      </c>
      <c r="K9064" t="s">
        <v>7637</v>
      </c>
      <c r="L9064" t="s">
        <v>46</v>
      </c>
      <c r="M9064" t="s">
        <v>2882</v>
      </c>
      <c r="N9064" t="s">
        <v>3135</v>
      </c>
      <c r="O9064">
        <v>40.5</v>
      </c>
      <c r="P9064">
        <v>12.1052631578947</v>
      </c>
      <c r="Q9064">
        <v>178.2</v>
      </c>
      <c r="R9064">
        <v>190.305263157895</v>
      </c>
      <c r="S9064">
        <v>0</v>
      </c>
      <c r="T9064">
        <v>190.305263157895</v>
      </c>
      <c r="U9064">
        <v>322</v>
      </c>
      <c r="V9064">
        <f>SUMIF(货件明细!K:K,F9064,货件明细!AQ:AQ)</f>
        <v>0</v>
      </c>
      <c r="W9064">
        <f t="shared" si="564"/>
        <v>1</v>
      </c>
      <c r="X9064">
        <f t="shared" si="565"/>
        <v>322</v>
      </c>
      <c r="Y9064">
        <f>SUMIF(货件明细!K:K,F9064,货件明细!I:I)</f>
        <v>0</v>
      </c>
      <c r="Z9064">
        <f t="shared" si="566"/>
        <v>40.5</v>
      </c>
      <c r="AA9064">
        <f>SUMIF(货件明细!K:K,F9064,货件明细!J:J)</f>
        <v>0</v>
      </c>
      <c r="AB9064">
        <f t="shared" si="567"/>
        <v>1</v>
      </c>
    </row>
    <row r="9065" spans="1:28">
      <c r="A9065">
        <v>2026</v>
      </c>
      <c r="B9065">
        <v>2</v>
      </c>
      <c r="C9065">
        <v>6</v>
      </c>
      <c r="D9065" s="4">
        <v>46060</v>
      </c>
      <c r="E9065" t="s">
        <v>28</v>
      </c>
      <c r="F9065" t="s">
        <v>9290</v>
      </c>
      <c r="G9065" t="s">
        <v>68</v>
      </c>
      <c r="H9065" t="s">
        <v>31</v>
      </c>
      <c r="I9065" t="s">
        <v>39</v>
      </c>
      <c r="J9065" t="s">
        <v>7637</v>
      </c>
      <c r="K9065" t="s">
        <v>7637</v>
      </c>
      <c r="L9065" t="s">
        <v>46</v>
      </c>
      <c r="M9065" t="s">
        <v>2882</v>
      </c>
      <c r="N9065" t="s">
        <v>3135</v>
      </c>
      <c r="O9065">
        <v>40.5</v>
      </c>
      <c r="P9065">
        <v>21.5384615384615</v>
      </c>
      <c r="Q9065">
        <v>296.625</v>
      </c>
      <c r="R9065">
        <v>318.163461538462</v>
      </c>
      <c r="S9065">
        <v>0</v>
      </c>
      <c r="T9065">
        <v>318.163461538462</v>
      </c>
      <c r="U9065">
        <v>322</v>
      </c>
      <c r="V9065">
        <f>SUMIF(货件明细!K:K,F9065,货件明细!AQ:AQ)</f>
        <v>0</v>
      </c>
      <c r="W9065">
        <f t="shared" si="564"/>
        <v>1</v>
      </c>
      <c r="X9065">
        <f t="shared" si="565"/>
        <v>322</v>
      </c>
      <c r="Y9065">
        <f>SUMIF(货件明细!K:K,F9065,货件明细!I:I)</f>
        <v>0</v>
      </c>
      <c r="Z9065">
        <f t="shared" si="566"/>
        <v>40.5</v>
      </c>
      <c r="AA9065">
        <f>SUMIF(货件明细!K:K,F9065,货件明细!J:J)</f>
        <v>0</v>
      </c>
      <c r="AB9065">
        <f t="shared" si="567"/>
        <v>1</v>
      </c>
    </row>
    <row r="9066" spans="1:28">
      <c r="A9066">
        <v>2026</v>
      </c>
      <c r="B9066">
        <v>2</v>
      </c>
      <c r="C9066">
        <v>6</v>
      </c>
      <c r="D9066" s="4">
        <v>46060</v>
      </c>
      <c r="E9066" t="s">
        <v>28</v>
      </c>
      <c r="F9066" t="s">
        <v>9291</v>
      </c>
      <c r="G9066" t="s">
        <v>163</v>
      </c>
      <c r="H9066" t="s">
        <v>71</v>
      </c>
      <c r="I9066" t="s">
        <v>39</v>
      </c>
      <c r="J9066" t="s">
        <v>7637</v>
      </c>
      <c r="K9066" t="s">
        <v>7637</v>
      </c>
      <c r="L9066" t="s">
        <v>46</v>
      </c>
      <c r="M9066" t="s">
        <v>2882</v>
      </c>
      <c r="N9066" t="s">
        <v>3135</v>
      </c>
      <c r="O9066">
        <v>40.5</v>
      </c>
      <c r="P9066">
        <v>12.1052631578947</v>
      </c>
      <c r="Q9066">
        <v>193.5</v>
      </c>
      <c r="R9066">
        <v>205.605263157895</v>
      </c>
      <c r="S9066">
        <v>0</v>
      </c>
      <c r="T9066">
        <v>205.605263157895</v>
      </c>
      <c r="U9066">
        <v>322</v>
      </c>
      <c r="V9066">
        <f>SUMIF(货件明细!K:K,F9066,货件明细!AQ:AQ)</f>
        <v>0</v>
      </c>
      <c r="W9066">
        <f t="shared" si="564"/>
        <v>1</v>
      </c>
      <c r="X9066">
        <f t="shared" si="565"/>
        <v>322</v>
      </c>
      <c r="Y9066">
        <f>SUMIF(货件明细!K:K,F9066,货件明细!I:I)</f>
        <v>0</v>
      </c>
      <c r="Z9066">
        <f t="shared" si="566"/>
        <v>40.5</v>
      </c>
      <c r="AA9066">
        <f>SUMIF(货件明细!K:K,F9066,货件明细!J:J)</f>
        <v>0</v>
      </c>
      <c r="AB9066">
        <f t="shared" si="567"/>
        <v>1</v>
      </c>
    </row>
    <row r="9067" spans="1:28">
      <c r="A9067">
        <v>2026</v>
      </c>
      <c r="B9067">
        <v>2</v>
      </c>
      <c r="C9067">
        <v>6</v>
      </c>
      <c r="D9067" s="4">
        <v>46060</v>
      </c>
      <c r="E9067" t="s">
        <v>28</v>
      </c>
      <c r="F9067" t="s">
        <v>9292</v>
      </c>
      <c r="G9067" t="s">
        <v>372</v>
      </c>
      <c r="H9067" t="s">
        <v>71</v>
      </c>
      <c r="I9067" t="s">
        <v>111</v>
      </c>
      <c r="J9067" t="s">
        <v>7637</v>
      </c>
      <c r="K9067" t="s">
        <v>7637</v>
      </c>
      <c r="L9067" t="s">
        <v>46</v>
      </c>
      <c r="M9067" t="s">
        <v>2882</v>
      </c>
      <c r="N9067" t="s">
        <v>3135</v>
      </c>
      <c r="O9067">
        <v>12.25</v>
      </c>
      <c r="P9067">
        <v>12.1052631578947</v>
      </c>
      <c r="Q9067">
        <v>62.9642857142857</v>
      </c>
      <c r="R9067">
        <v>75.0695488721804</v>
      </c>
      <c r="S9067">
        <v>0</v>
      </c>
      <c r="T9067">
        <v>75.0695488721804</v>
      </c>
      <c r="U9067">
        <v>133</v>
      </c>
      <c r="V9067">
        <f>SUMIF(货件明细!K:K,F9067,货件明细!AQ:AQ)</f>
        <v>0</v>
      </c>
      <c r="W9067">
        <f t="shared" si="564"/>
        <v>1</v>
      </c>
      <c r="X9067">
        <f t="shared" si="565"/>
        <v>133</v>
      </c>
      <c r="Y9067">
        <f>SUMIF(货件明细!K:K,F9067,货件明细!I:I)</f>
        <v>0</v>
      </c>
      <c r="Z9067">
        <f t="shared" si="566"/>
        <v>12.25</v>
      </c>
      <c r="AA9067">
        <f>SUMIF(货件明细!K:K,F9067,货件明细!J:J)</f>
        <v>0</v>
      </c>
      <c r="AB9067">
        <f t="shared" si="567"/>
        <v>1</v>
      </c>
    </row>
    <row r="9068" spans="1:28">
      <c r="A9068">
        <v>2026</v>
      </c>
      <c r="B9068">
        <v>2</v>
      </c>
      <c r="C9068">
        <v>6</v>
      </c>
      <c r="D9068" s="4">
        <v>46060</v>
      </c>
      <c r="E9068" t="s">
        <v>28</v>
      </c>
      <c r="F9068" t="s">
        <v>9293</v>
      </c>
      <c r="G9068" t="s">
        <v>64</v>
      </c>
      <c r="H9068" t="s">
        <v>44</v>
      </c>
      <c r="I9068" t="s">
        <v>111</v>
      </c>
      <c r="J9068" t="s">
        <v>7637</v>
      </c>
      <c r="K9068" t="s">
        <v>7637</v>
      </c>
      <c r="L9068" t="s">
        <v>46</v>
      </c>
      <c r="M9068" t="s">
        <v>2882</v>
      </c>
      <c r="N9068" t="s">
        <v>3135</v>
      </c>
      <c r="O9068">
        <v>12.25</v>
      </c>
      <c r="P9068">
        <v>45</v>
      </c>
      <c r="Q9068">
        <v>86.1</v>
      </c>
      <c r="R9068">
        <v>131.1</v>
      </c>
      <c r="S9068">
        <v>0</v>
      </c>
      <c r="T9068">
        <v>131.1</v>
      </c>
      <c r="U9068">
        <v>133</v>
      </c>
      <c r="V9068">
        <f>SUMIF(货件明细!K:K,F9068,货件明细!AQ:AQ)</f>
        <v>0</v>
      </c>
      <c r="W9068">
        <f t="shared" si="564"/>
        <v>1</v>
      </c>
      <c r="X9068">
        <f t="shared" si="565"/>
        <v>133</v>
      </c>
      <c r="Y9068">
        <f>SUMIF(货件明细!K:K,F9068,货件明细!I:I)</f>
        <v>0</v>
      </c>
      <c r="Z9068">
        <f t="shared" si="566"/>
        <v>12.25</v>
      </c>
      <c r="AA9068">
        <f>SUMIF(货件明细!K:K,F9068,货件明细!J:J)</f>
        <v>0</v>
      </c>
      <c r="AB9068">
        <f t="shared" si="567"/>
        <v>1</v>
      </c>
    </row>
    <row r="9069" spans="1:28">
      <c r="A9069">
        <v>2026</v>
      </c>
      <c r="B9069">
        <v>2</v>
      </c>
      <c r="C9069">
        <v>6</v>
      </c>
      <c r="D9069" s="4">
        <v>46060</v>
      </c>
      <c r="E9069" t="s">
        <v>28</v>
      </c>
      <c r="F9069" t="s">
        <v>9294</v>
      </c>
      <c r="G9069" t="s">
        <v>70</v>
      </c>
      <c r="H9069" t="s">
        <v>71</v>
      </c>
      <c r="I9069" t="s">
        <v>111</v>
      </c>
      <c r="J9069" t="s">
        <v>7637</v>
      </c>
      <c r="K9069" t="s">
        <v>7637</v>
      </c>
      <c r="L9069" t="s">
        <v>46</v>
      </c>
      <c r="M9069" t="s">
        <v>2882</v>
      </c>
      <c r="N9069" t="s">
        <v>3338</v>
      </c>
      <c r="O9069">
        <v>12.25</v>
      </c>
      <c r="P9069">
        <v>12.1052631578947</v>
      </c>
      <c r="Q9069">
        <v>68.51</v>
      </c>
      <c r="R9069">
        <v>80.6152631578947</v>
      </c>
      <c r="S9069">
        <v>0</v>
      </c>
      <c r="T9069">
        <v>80.6152631578947</v>
      </c>
      <c r="U9069">
        <v>133</v>
      </c>
      <c r="V9069">
        <f>SUMIF(货件明细!K:K,F9069,货件明细!AQ:AQ)</f>
        <v>0</v>
      </c>
      <c r="W9069">
        <f t="shared" si="564"/>
        <v>1</v>
      </c>
      <c r="X9069">
        <f t="shared" si="565"/>
        <v>133</v>
      </c>
      <c r="Y9069">
        <f>SUMIF(货件明细!K:K,F9069,货件明细!I:I)</f>
        <v>0</v>
      </c>
      <c r="Z9069">
        <f t="shared" si="566"/>
        <v>12.25</v>
      </c>
      <c r="AA9069">
        <f>SUMIF(货件明细!K:K,F9069,货件明细!J:J)</f>
        <v>0</v>
      </c>
      <c r="AB9069">
        <f t="shared" si="567"/>
        <v>1</v>
      </c>
    </row>
    <row r="9070" spans="1:28">
      <c r="A9070">
        <v>2026</v>
      </c>
      <c r="B9070">
        <v>2</v>
      </c>
      <c r="C9070">
        <v>6</v>
      </c>
      <c r="D9070" s="4">
        <v>46060</v>
      </c>
      <c r="E9070" t="s">
        <v>28</v>
      </c>
      <c r="F9070" t="s">
        <v>9295</v>
      </c>
      <c r="G9070" t="s">
        <v>1610</v>
      </c>
      <c r="H9070" t="s">
        <v>71</v>
      </c>
      <c r="I9070" t="s">
        <v>111</v>
      </c>
      <c r="J9070" t="s">
        <v>7637</v>
      </c>
      <c r="K9070" t="s">
        <v>7637</v>
      </c>
      <c r="L9070" t="s">
        <v>46</v>
      </c>
      <c r="M9070" t="s">
        <v>2882</v>
      </c>
      <c r="N9070" t="s">
        <v>3338</v>
      </c>
      <c r="O9070">
        <v>12.25</v>
      </c>
      <c r="P9070">
        <v>12.1052631578947</v>
      </c>
      <c r="Q9070">
        <v>62.4</v>
      </c>
      <c r="R9070">
        <v>74.5052631578947</v>
      </c>
      <c r="S9070">
        <v>0</v>
      </c>
      <c r="T9070">
        <v>74.5052631578947</v>
      </c>
      <c r="U9070">
        <v>133</v>
      </c>
      <c r="V9070">
        <f>SUMIF(货件明细!K:K,F9070,货件明细!AQ:AQ)</f>
        <v>0</v>
      </c>
      <c r="W9070">
        <f t="shared" si="564"/>
        <v>1</v>
      </c>
      <c r="X9070">
        <f t="shared" si="565"/>
        <v>133</v>
      </c>
      <c r="Y9070">
        <f>SUMIF(货件明细!K:K,F9070,货件明细!I:I)</f>
        <v>0</v>
      </c>
      <c r="Z9070">
        <f t="shared" si="566"/>
        <v>12.25</v>
      </c>
      <c r="AA9070">
        <f>SUMIF(货件明细!K:K,F9070,货件明细!J:J)</f>
        <v>0</v>
      </c>
      <c r="AB9070">
        <f t="shared" si="567"/>
        <v>1</v>
      </c>
    </row>
    <row r="9071" spans="1:28">
      <c r="A9071">
        <v>2026</v>
      </c>
      <c r="B9071">
        <v>2</v>
      </c>
      <c r="C9071">
        <v>6</v>
      </c>
      <c r="D9071" s="4">
        <v>46060</v>
      </c>
      <c r="E9071" t="s">
        <v>28</v>
      </c>
      <c r="F9071" t="s">
        <v>9296</v>
      </c>
      <c r="G9071" t="s">
        <v>105</v>
      </c>
      <c r="H9071" t="s">
        <v>31</v>
      </c>
      <c r="I9071" t="s">
        <v>111</v>
      </c>
      <c r="J9071" t="s">
        <v>7637</v>
      </c>
      <c r="K9071" t="s">
        <v>7637</v>
      </c>
      <c r="L9071" t="s">
        <v>46</v>
      </c>
      <c r="M9071" t="s">
        <v>2882</v>
      </c>
      <c r="N9071" t="s">
        <v>3338</v>
      </c>
      <c r="O9071">
        <v>12.25</v>
      </c>
      <c r="P9071">
        <v>21.5384615384615</v>
      </c>
      <c r="Q9071">
        <v>122.28</v>
      </c>
      <c r="R9071">
        <v>143.818461538462</v>
      </c>
      <c r="S9071">
        <v>0</v>
      </c>
      <c r="T9071">
        <v>143.818461538462</v>
      </c>
      <c r="U9071">
        <v>133</v>
      </c>
      <c r="V9071">
        <f>SUMIF(货件明细!K:K,F9071,货件明细!AQ:AQ)</f>
        <v>0</v>
      </c>
      <c r="W9071">
        <f t="shared" si="564"/>
        <v>1</v>
      </c>
      <c r="X9071">
        <f t="shared" si="565"/>
        <v>133</v>
      </c>
      <c r="Y9071">
        <f>SUMIF(货件明细!K:K,F9071,货件明细!I:I)</f>
        <v>0</v>
      </c>
      <c r="Z9071">
        <f t="shared" si="566"/>
        <v>12.25</v>
      </c>
      <c r="AA9071">
        <f>SUMIF(货件明细!K:K,F9071,货件明细!J:J)</f>
        <v>0</v>
      </c>
      <c r="AB9071">
        <f t="shared" si="567"/>
        <v>1</v>
      </c>
    </row>
    <row r="9072" spans="1:28">
      <c r="A9072">
        <v>2026</v>
      </c>
      <c r="B9072">
        <v>2</v>
      </c>
      <c r="C9072">
        <v>6</v>
      </c>
      <c r="D9072" s="4">
        <v>46060</v>
      </c>
      <c r="E9072" t="s">
        <v>28</v>
      </c>
      <c r="F9072" t="s">
        <v>9297</v>
      </c>
      <c r="G9072" t="s">
        <v>54</v>
      </c>
      <c r="H9072" t="s">
        <v>31</v>
      </c>
      <c r="I9072" t="s">
        <v>41</v>
      </c>
      <c r="J9072" t="s">
        <v>7637</v>
      </c>
      <c r="K9072" t="s">
        <v>7637</v>
      </c>
      <c r="L9072" t="s">
        <v>46</v>
      </c>
      <c r="M9072" t="s">
        <v>2882</v>
      </c>
      <c r="N9072" t="s">
        <v>3135</v>
      </c>
      <c r="O9072">
        <v>13.25</v>
      </c>
      <c r="P9072">
        <v>21.5384615384615</v>
      </c>
      <c r="Q9072">
        <v>97.7083333333333</v>
      </c>
      <c r="R9072">
        <v>119.246794871795</v>
      </c>
      <c r="S9072">
        <v>0</v>
      </c>
      <c r="T9072">
        <v>119.246794871795</v>
      </c>
      <c r="U9072">
        <v>100</v>
      </c>
      <c r="V9072">
        <f>SUMIF(货件明细!K:K,F9072,货件明细!AQ:AQ)</f>
        <v>0</v>
      </c>
      <c r="W9072">
        <f t="shared" si="564"/>
        <v>1</v>
      </c>
      <c r="X9072">
        <f t="shared" si="565"/>
        <v>100</v>
      </c>
      <c r="Y9072">
        <f>SUMIF(货件明细!K:K,F9072,货件明细!I:I)</f>
        <v>0</v>
      </c>
      <c r="Z9072">
        <f t="shared" si="566"/>
        <v>13.25</v>
      </c>
      <c r="AA9072">
        <f>SUMIF(货件明细!K:K,F9072,货件明细!J:J)</f>
        <v>0</v>
      </c>
      <c r="AB9072">
        <f t="shared" si="567"/>
        <v>1</v>
      </c>
    </row>
    <row r="9073" spans="1:28">
      <c r="A9073">
        <v>2026</v>
      </c>
      <c r="B9073">
        <v>2</v>
      </c>
      <c r="C9073">
        <v>6</v>
      </c>
      <c r="D9073" s="4">
        <v>46060</v>
      </c>
      <c r="E9073" t="s">
        <v>28</v>
      </c>
      <c r="F9073" t="s">
        <v>9298</v>
      </c>
      <c r="G9073" t="s">
        <v>372</v>
      </c>
      <c r="H9073" t="s">
        <v>71</v>
      </c>
      <c r="I9073" t="s">
        <v>41</v>
      </c>
      <c r="J9073" t="s">
        <v>7637</v>
      </c>
      <c r="K9073" t="s">
        <v>7637</v>
      </c>
      <c r="L9073" t="s">
        <v>46</v>
      </c>
      <c r="M9073" t="s">
        <v>2882</v>
      </c>
      <c r="N9073" t="s">
        <v>3135</v>
      </c>
      <c r="O9073">
        <v>13.25</v>
      </c>
      <c r="P9073">
        <v>12.1052631578947</v>
      </c>
      <c r="Q9073">
        <v>62.9642857142857</v>
      </c>
      <c r="R9073">
        <v>75.0695488721804</v>
      </c>
      <c r="S9073">
        <v>0</v>
      </c>
      <c r="T9073">
        <v>75.0695488721804</v>
      </c>
      <c r="U9073">
        <v>100</v>
      </c>
      <c r="V9073">
        <f>SUMIF(货件明细!K:K,F9073,货件明细!AQ:AQ)</f>
        <v>0</v>
      </c>
      <c r="W9073">
        <f t="shared" si="564"/>
        <v>1</v>
      </c>
      <c r="X9073">
        <f t="shared" si="565"/>
        <v>100</v>
      </c>
      <c r="Y9073">
        <f>SUMIF(货件明细!K:K,F9073,货件明细!I:I)</f>
        <v>0</v>
      </c>
      <c r="Z9073">
        <f t="shared" si="566"/>
        <v>13.25</v>
      </c>
      <c r="AA9073">
        <f>SUMIF(货件明细!K:K,F9073,货件明细!J:J)</f>
        <v>0</v>
      </c>
      <c r="AB9073">
        <f t="shared" si="567"/>
        <v>1</v>
      </c>
    </row>
    <row r="9074" spans="1:28">
      <c r="A9074">
        <v>2026</v>
      </c>
      <c r="B9074">
        <v>2</v>
      </c>
      <c r="C9074">
        <v>6</v>
      </c>
      <c r="D9074" s="4">
        <v>46060</v>
      </c>
      <c r="E9074" t="s">
        <v>28</v>
      </c>
      <c r="F9074" t="s">
        <v>9299</v>
      </c>
      <c r="G9074" t="s">
        <v>1517</v>
      </c>
      <c r="H9074" t="s">
        <v>71</v>
      </c>
      <c r="I9074" t="s">
        <v>41</v>
      </c>
      <c r="J9074" t="s">
        <v>7637</v>
      </c>
      <c r="K9074" t="s">
        <v>7637</v>
      </c>
      <c r="L9074" t="s">
        <v>46</v>
      </c>
      <c r="M9074" t="s">
        <v>2882</v>
      </c>
      <c r="N9074" t="s">
        <v>3135</v>
      </c>
      <c r="O9074">
        <v>13.25</v>
      </c>
      <c r="P9074">
        <v>12.1052631578947</v>
      </c>
      <c r="Q9074">
        <v>59.4</v>
      </c>
      <c r="R9074">
        <v>71.5052631578947</v>
      </c>
      <c r="S9074">
        <v>0</v>
      </c>
      <c r="T9074">
        <v>71.5052631578947</v>
      </c>
      <c r="U9074">
        <v>100</v>
      </c>
      <c r="V9074">
        <f>SUMIF(货件明细!K:K,F9074,货件明细!AQ:AQ)</f>
        <v>0</v>
      </c>
      <c r="W9074">
        <f t="shared" si="564"/>
        <v>1</v>
      </c>
      <c r="X9074">
        <f t="shared" si="565"/>
        <v>100</v>
      </c>
      <c r="Y9074">
        <f>SUMIF(货件明细!K:K,F9074,货件明细!I:I)</f>
        <v>0</v>
      </c>
      <c r="Z9074">
        <f t="shared" si="566"/>
        <v>13.25</v>
      </c>
      <c r="AA9074">
        <f>SUMIF(货件明细!K:K,F9074,货件明细!J:J)</f>
        <v>0</v>
      </c>
      <c r="AB9074">
        <f t="shared" si="567"/>
        <v>1</v>
      </c>
    </row>
    <row r="9075" spans="1:28">
      <c r="A9075">
        <v>2026</v>
      </c>
      <c r="B9075">
        <v>2</v>
      </c>
      <c r="C9075">
        <v>6</v>
      </c>
      <c r="D9075" s="4">
        <v>46060</v>
      </c>
      <c r="E9075" t="s">
        <v>28</v>
      </c>
      <c r="F9075" t="s">
        <v>9300</v>
      </c>
      <c r="G9075" t="s">
        <v>68</v>
      </c>
      <c r="H9075" t="s">
        <v>31</v>
      </c>
      <c r="I9075" t="s">
        <v>41</v>
      </c>
      <c r="J9075" t="s">
        <v>7637</v>
      </c>
      <c r="K9075" t="s">
        <v>7637</v>
      </c>
      <c r="L9075" t="s">
        <v>46</v>
      </c>
      <c r="M9075" t="s">
        <v>2882</v>
      </c>
      <c r="N9075" t="s">
        <v>3135</v>
      </c>
      <c r="O9075">
        <v>13.25</v>
      </c>
      <c r="P9075">
        <v>21.5384615384615</v>
      </c>
      <c r="Q9075">
        <v>98.875</v>
      </c>
      <c r="R9075">
        <v>120.413461538462</v>
      </c>
      <c r="S9075">
        <v>0</v>
      </c>
      <c r="T9075">
        <v>120.413461538462</v>
      </c>
      <c r="U9075">
        <v>100</v>
      </c>
      <c r="V9075">
        <f>SUMIF(货件明细!K:K,F9075,货件明细!AQ:AQ)</f>
        <v>0</v>
      </c>
      <c r="W9075">
        <f t="shared" si="564"/>
        <v>1</v>
      </c>
      <c r="X9075">
        <f t="shared" si="565"/>
        <v>100</v>
      </c>
      <c r="Y9075">
        <f>SUMIF(货件明细!K:K,F9075,货件明细!I:I)</f>
        <v>0</v>
      </c>
      <c r="Z9075">
        <f t="shared" si="566"/>
        <v>13.25</v>
      </c>
      <c r="AA9075">
        <f>SUMIF(货件明细!K:K,F9075,货件明细!J:J)</f>
        <v>0</v>
      </c>
      <c r="AB9075">
        <f t="shared" si="567"/>
        <v>1</v>
      </c>
    </row>
    <row r="9076" spans="1:28">
      <c r="A9076">
        <v>2026</v>
      </c>
      <c r="B9076">
        <v>2</v>
      </c>
      <c r="C9076">
        <v>6</v>
      </c>
      <c r="D9076" s="4">
        <v>46060</v>
      </c>
      <c r="E9076" t="s">
        <v>28</v>
      </c>
      <c r="F9076" t="s">
        <v>9301</v>
      </c>
      <c r="G9076" t="s">
        <v>163</v>
      </c>
      <c r="H9076" t="s">
        <v>71</v>
      </c>
      <c r="I9076" t="s">
        <v>41</v>
      </c>
      <c r="J9076" t="s">
        <v>7637</v>
      </c>
      <c r="K9076" t="s">
        <v>7637</v>
      </c>
      <c r="L9076" t="s">
        <v>46</v>
      </c>
      <c r="M9076" t="s">
        <v>2882</v>
      </c>
      <c r="N9076" t="s">
        <v>3135</v>
      </c>
      <c r="O9076">
        <v>13.25</v>
      </c>
      <c r="P9076">
        <v>12.1052631578947</v>
      </c>
      <c r="Q9076">
        <v>64.5</v>
      </c>
      <c r="R9076">
        <v>76.6052631578947</v>
      </c>
      <c r="S9076">
        <v>0</v>
      </c>
      <c r="T9076">
        <v>76.6052631578947</v>
      </c>
      <c r="U9076">
        <v>100</v>
      </c>
      <c r="V9076">
        <f>SUMIF(货件明细!K:K,F9076,货件明细!AQ:AQ)</f>
        <v>0</v>
      </c>
      <c r="W9076">
        <f t="shared" si="564"/>
        <v>1</v>
      </c>
      <c r="X9076">
        <f t="shared" si="565"/>
        <v>100</v>
      </c>
      <c r="Y9076">
        <f>SUMIF(货件明细!K:K,F9076,货件明细!I:I)</f>
        <v>0</v>
      </c>
      <c r="Z9076">
        <f t="shared" si="566"/>
        <v>13.25</v>
      </c>
      <c r="AA9076">
        <f>SUMIF(货件明细!K:K,F9076,货件明细!J:J)</f>
        <v>0</v>
      </c>
      <c r="AB9076">
        <f t="shared" si="567"/>
        <v>1</v>
      </c>
    </row>
    <row r="9077" spans="1:28">
      <c r="A9077">
        <v>2026</v>
      </c>
      <c r="B9077">
        <v>2</v>
      </c>
      <c r="C9077">
        <v>6</v>
      </c>
      <c r="D9077" s="4">
        <v>46060</v>
      </c>
      <c r="E9077" t="s">
        <v>28</v>
      </c>
      <c r="F9077" t="s">
        <v>9302</v>
      </c>
      <c r="G9077" t="s">
        <v>8159</v>
      </c>
      <c r="H9077" t="s">
        <v>71</v>
      </c>
      <c r="I9077" t="s">
        <v>129</v>
      </c>
      <c r="J9077" t="s">
        <v>7637</v>
      </c>
      <c r="K9077" t="s">
        <v>7637</v>
      </c>
      <c r="L9077" t="s">
        <v>46</v>
      </c>
      <c r="M9077" t="s">
        <v>2882</v>
      </c>
      <c r="N9077" t="s">
        <v>3338</v>
      </c>
      <c r="O9077">
        <v>32</v>
      </c>
      <c r="P9077">
        <v>45</v>
      </c>
      <c r="Q9077">
        <v>153.6</v>
      </c>
      <c r="R9077">
        <v>198.6</v>
      </c>
      <c r="S9077">
        <v>312.75</v>
      </c>
      <c r="T9077">
        <v>511.35</v>
      </c>
      <c r="U9077">
        <v>150</v>
      </c>
      <c r="V9077">
        <f>SUMIF(货件明细!K:K,F9077,货件明细!AQ:AQ)</f>
        <v>0</v>
      </c>
      <c r="W9077">
        <f t="shared" si="564"/>
        <v>1</v>
      </c>
      <c r="X9077">
        <f t="shared" si="565"/>
        <v>150</v>
      </c>
      <c r="Y9077">
        <f>SUMIF(货件明细!K:K,F9077,货件明细!I:I)</f>
        <v>0</v>
      </c>
      <c r="Z9077">
        <f t="shared" si="566"/>
        <v>32</v>
      </c>
      <c r="AA9077">
        <f>SUMIF(货件明细!K:K,F9077,货件明细!J:J)</f>
        <v>0</v>
      </c>
      <c r="AB9077">
        <f t="shared" si="567"/>
        <v>1</v>
      </c>
    </row>
    <row r="9078" spans="1:28">
      <c r="A9078">
        <v>2026</v>
      </c>
      <c r="B9078">
        <v>2</v>
      </c>
      <c r="C9078">
        <v>6</v>
      </c>
      <c r="D9078" s="4">
        <v>46060</v>
      </c>
      <c r="E9078" t="s">
        <v>28</v>
      </c>
      <c r="F9078" t="s">
        <v>9303</v>
      </c>
      <c r="G9078" t="s">
        <v>54</v>
      </c>
      <c r="H9078" t="s">
        <v>31</v>
      </c>
      <c r="I9078" t="s">
        <v>39</v>
      </c>
      <c r="J9078" t="s">
        <v>7637</v>
      </c>
      <c r="K9078" t="s">
        <v>7637</v>
      </c>
      <c r="L9078" t="s">
        <v>46</v>
      </c>
      <c r="M9078" t="s">
        <v>2882</v>
      </c>
      <c r="N9078" t="s">
        <v>3135</v>
      </c>
      <c r="O9078">
        <v>38.25</v>
      </c>
      <c r="P9078">
        <v>21.5384615384615</v>
      </c>
      <c r="Q9078">
        <v>488.541666666667</v>
      </c>
      <c r="R9078">
        <v>510.080128205128</v>
      </c>
      <c r="S9078">
        <v>0</v>
      </c>
      <c r="T9078">
        <v>510.080128205128</v>
      </c>
      <c r="U9078">
        <v>216</v>
      </c>
      <c r="V9078">
        <f>SUMIF(货件明细!K:K,F9078,货件明细!AQ:AQ)</f>
        <v>0</v>
      </c>
      <c r="W9078">
        <f t="shared" si="564"/>
        <v>1</v>
      </c>
      <c r="X9078">
        <f t="shared" si="565"/>
        <v>216</v>
      </c>
      <c r="Y9078">
        <f>SUMIF(货件明细!K:K,F9078,货件明细!I:I)</f>
        <v>0</v>
      </c>
      <c r="Z9078">
        <f t="shared" si="566"/>
        <v>38.25</v>
      </c>
      <c r="AA9078">
        <f>SUMIF(货件明细!K:K,F9078,货件明细!J:J)</f>
        <v>0</v>
      </c>
      <c r="AB9078">
        <f t="shared" si="567"/>
        <v>1</v>
      </c>
    </row>
    <row r="9079" spans="1:28">
      <c r="A9079">
        <v>2026</v>
      </c>
      <c r="B9079">
        <v>2</v>
      </c>
      <c r="C9079">
        <v>6</v>
      </c>
      <c r="D9079" s="4">
        <v>46060</v>
      </c>
      <c r="E9079" t="s">
        <v>28</v>
      </c>
      <c r="F9079" t="s">
        <v>9304</v>
      </c>
      <c r="G9079" t="s">
        <v>372</v>
      </c>
      <c r="H9079" t="s">
        <v>71</v>
      </c>
      <c r="I9079" t="s">
        <v>39</v>
      </c>
      <c r="J9079" t="s">
        <v>7637</v>
      </c>
      <c r="K9079" t="s">
        <v>7637</v>
      </c>
      <c r="L9079" t="s">
        <v>46</v>
      </c>
      <c r="M9079" t="s">
        <v>2882</v>
      </c>
      <c r="N9079" t="s">
        <v>3135</v>
      </c>
      <c r="O9079">
        <v>38.25</v>
      </c>
      <c r="P9079">
        <v>12.1052631578947</v>
      </c>
      <c r="Q9079">
        <v>314.821428571429</v>
      </c>
      <c r="R9079">
        <v>326.926691729323</v>
      </c>
      <c r="S9079">
        <v>0</v>
      </c>
      <c r="T9079">
        <v>326.926691729323</v>
      </c>
      <c r="U9079">
        <v>216</v>
      </c>
      <c r="V9079">
        <f>SUMIF(货件明细!K:K,F9079,货件明细!AQ:AQ)</f>
        <v>0</v>
      </c>
      <c r="W9079">
        <f t="shared" si="564"/>
        <v>1</v>
      </c>
      <c r="X9079">
        <f t="shared" si="565"/>
        <v>216</v>
      </c>
      <c r="Y9079">
        <f>SUMIF(货件明细!K:K,F9079,货件明细!I:I)</f>
        <v>0</v>
      </c>
      <c r="Z9079">
        <f t="shared" si="566"/>
        <v>38.25</v>
      </c>
      <c r="AA9079">
        <f>SUMIF(货件明细!K:K,F9079,货件明细!J:J)</f>
        <v>0</v>
      </c>
      <c r="AB9079">
        <f t="shared" si="567"/>
        <v>1</v>
      </c>
    </row>
    <row r="9080" spans="1:28">
      <c r="A9080">
        <v>2026</v>
      </c>
      <c r="B9080">
        <v>2</v>
      </c>
      <c r="C9080">
        <v>6</v>
      </c>
      <c r="D9080" s="4">
        <v>46060</v>
      </c>
      <c r="E9080" t="s">
        <v>28</v>
      </c>
      <c r="F9080" t="s">
        <v>9305</v>
      </c>
      <c r="G9080" t="s">
        <v>1517</v>
      </c>
      <c r="H9080" t="s">
        <v>71</v>
      </c>
      <c r="I9080" t="s">
        <v>39</v>
      </c>
      <c r="J9080" t="s">
        <v>7637</v>
      </c>
      <c r="K9080" t="s">
        <v>7637</v>
      </c>
      <c r="L9080" t="s">
        <v>46</v>
      </c>
      <c r="M9080" t="s">
        <v>2882</v>
      </c>
      <c r="N9080" t="s">
        <v>3135</v>
      </c>
      <c r="O9080">
        <v>38.25</v>
      </c>
      <c r="P9080">
        <v>12.1052631578947</v>
      </c>
      <c r="Q9080">
        <v>297</v>
      </c>
      <c r="R9080">
        <v>309.105263157895</v>
      </c>
      <c r="S9080">
        <v>0</v>
      </c>
      <c r="T9080">
        <v>309.105263157895</v>
      </c>
      <c r="U9080">
        <v>216</v>
      </c>
      <c r="V9080">
        <f>SUMIF(货件明细!K:K,F9080,货件明细!AQ:AQ)</f>
        <v>0</v>
      </c>
      <c r="W9080">
        <f t="shared" si="564"/>
        <v>1</v>
      </c>
      <c r="X9080">
        <f t="shared" si="565"/>
        <v>216</v>
      </c>
      <c r="Y9080">
        <f>SUMIF(货件明细!K:K,F9080,货件明细!I:I)</f>
        <v>0</v>
      </c>
      <c r="Z9080">
        <f t="shared" si="566"/>
        <v>38.25</v>
      </c>
      <c r="AA9080">
        <f>SUMIF(货件明细!K:K,F9080,货件明细!J:J)</f>
        <v>0</v>
      </c>
      <c r="AB9080">
        <f t="shared" si="567"/>
        <v>1</v>
      </c>
    </row>
    <row r="9081" spans="1:28">
      <c r="A9081">
        <v>2026</v>
      </c>
      <c r="B9081">
        <v>2</v>
      </c>
      <c r="C9081">
        <v>6</v>
      </c>
      <c r="D9081" s="4">
        <v>46060</v>
      </c>
      <c r="E9081" t="s">
        <v>28</v>
      </c>
      <c r="F9081" t="s">
        <v>9306</v>
      </c>
      <c r="G9081" t="s">
        <v>68</v>
      </c>
      <c r="H9081" t="s">
        <v>31</v>
      </c>
      <c r="I9081" t="s">
        <v>39</v>
      </c>
      <c r="J9081" t="s">
        <v>7637</v>
      </c>
      <c r="K9081" t="s">
        <v>7637</v>
      </c>
      <c r="L9081" t="s">
        <v>46</v>
      </c>
      <c r="M9081" t="s">
        <v>2882</v>
      </c>
      <c r="N9081" t="s">
        <v>3135</v>
      </c>
      <c r="O9081">
        <v>38.25</v>
      </c>
      <c r="P9081">
        <v>21.5384615384615</v>
      </c>
      <c r="Q9081">
        <v>494.375</v>
      </c>
      <c r="R9081">
        <v>515.913461538461</v>
      </c>
      <c r="S9081">
        <v>0</v>
      </c>
      <c r="T9081">
        <v>515.913461538461</v>
      </c>
      <c r="U9081">
        <v>216</v>
      </c>
      <c r="V9081">
        <f>SUMIF(货件明细!K:K,F9081,货件明细!AQ:AQ)</f>
        <v>0</v>
      </c>
      <c r="W9081">
        <f t="shared" si="564"/>
        <v>1</v>
      </c>
      <c r="X9081">
        <f t="shared" si="565"/>
        <v>216</v>
      </c>
      <c r="Y9081">
        <f>SUMIF(货件明细!K:K,F9081,货件明细!I:I)</f>
        <v>0</v>
      </c>
      <c r="Z9081">
        <f t="shared" si="566"/>
        <v>38.25</v>
      </c>
      <c r="AA9081">
        <f>SUMIF(货件明细!K:K,F9081,货件明细!J:J)</f>
        <v>0</v>
      </c>
      <c r="AB9081">
        <f t="shared" si="567"/>
        <v>1</v>
      </c>
    </row>
    <row r="9082" spans="1:28">
      <c r="A9082">
        <v>2026</v>
      </c>
      <c r="B9082">
        <v>2</v>
      </c>
      <c r="C9082">
        <v>6</v>
      </c>
      <c r="D9082" s="4">
        <v>46060</v>
      </c>
      <c r="E9082" t="s">
        <v>28</v>
      </c>
      <c r="F9082" t="s">
        <v>9307</v>
      </c>
      <c r="G9082" t="s">
        <v>163</v>
      </c>
      <c r="H9082" t="s">
        <v>71</v>
      </c>
      <c r="I9082" t="s">
        <v>39</v>
      </c>
      <c r="J9082" t="s">
        <v>7637</v>
      </c>
      <c r="K9082" t="s">
        <v>7637</v>
      </c>
      <c r="L9082" t="s">
        <v>46</v>
      </c>
      <c r="M9082" t="s">
        <v>2882</v>
      </c>
      <c r="N9082" t="s">
        <v>3135</v>
      </c>
      <c r="O9082">
        <v>38.25</v>
      </c>
      <c r="P9082">
        <v>12.1052631578947</v>
      </c>
      <c r="Q9082">
        <v>322.5</v>
      </c>
      <c r="R9082">
        <v>334.605263157895</v>
      </c>
      <c r="S9082">
        <v>0</v>
      </c>
      <c r="T9082">
        <v>334.605263157895</v>
      </c>
      <c r="U9082">
        <v>216</v>
      </c>
      <c r="V9082">
        <f>SUMIF(货件明细!K:K,F9082,货件明细!AQ:AQ)</f>
        <v>0</v>
      </c>
      <c r="W9082">
        <f t="shared" si="564"/>
        <v>1</v>
      </c>
      <c r="X9082">
        <f t="shared" si="565"/>
        <v>216</v>
      </c>
      <c r="Y9082">
        <f>SUMIF(货件明细!K:K,F9082,货件明细!I:I)</f>
        <v>0</v>
      </c>
      <c r="Z9082">
        <f t="shared" si="566"/>
        <v>38.25</v>
      </c>
      <c r="AA9082">
        <f>SUMIF(货件明细!K:K,F9082,货件明细!J:J)</f>
        <v>0</v>
      </c>
      <c r="AB9082">
        <f t="shared" si="567"/>
        <v>1</v>
      </c>
    </row>
    <row r="9083" spans="1:28">
      <c r="A9083">
        <v>2026</v>
      </c>
      <c r="B9083">
        <v>2</v>
      </c>
      <c r="C9083">
        <v>6</v>
      </c>
      <c r="D9083" s="4">
        <v>46060</v>
      </c>
      <c r="E9083" t="s">
        <v>28</v>
      </c>
      <c r="F9083" t="s">
        <v>9308</v>
      </c>
      <c r="G9083" t="s">
        <v>30</v>
      </c>
      <c r="H9083" t="s">
        <v>31</v>
      </c>
      <c r="I9083" t="s">
        <v>145</v>
      </c>
      <c r="J9083" t="s">
        <v>1110</v>
      </c>
      <c r="K9083" t="s">
        <v>1110</v>
      </c>
      <c r="L9083" t="s">
        <v>34</v>
      </c>
      <c r="M9083" t="s">
        <v>3882</v>
      </c>
      <c r="N9083" t="s">
        <v>2857</v>
      </c>
      <c r="O9083">
        <v>36.3</v>
      </c>
      <c r="P9083">
        <v>35</v>
      </c>
      <c r="Q9083">
        <v>1620</v>
      </c>
      <c r="R9083">
        <v>1655.35</v>
      </c>
      <c r="S9083">
        <v>311.36</v>
      </c>
      <c r="T9083">
        <v>1966.71</v>
      </c>
      <c r="U9083">
        <v>280</v>
      </c>
      <c r="V9083">
        <f>SUMIF(货件明细!K:K,F9083,货件明细!AQ:AQ)</f>
        <v>280</v>
      </c>
      <c r="W9083">
        <f t="shared" si="564"/>
        <v>0</v>
      </c>
      <c r="X9083">
        <f t="shared" si="565"/>
        <v>280</v>
      </c>
      <c r="Y9083">
        <f>SUMIF(货件明细!K:K,F9083,货件明细!I:I)</f>
        <v>33.76</v>
      </c>
      <c r="Z9083">
        <f t="shared" si="566"/>
        <v>2.54</v>
      </c>
      <c r="AA9083">
        <f>SUMIF(货件明细!K:K,F9083,货件明细!J:J)</f>
        <v>1966.71</v>
      </c>
      <c r="AB9083">
        <f t="shared" si="567"/>
        <v>0</v>
      </c>
    </row>
    <row r="9084" spans="1:28">
      <c r="A9084">
        <v>2026</v>
      </c>
      <c r="B9084">
        <v>2</v>
      </c>
      <c r="C9084">
        <v>6</v>
      </c>
      <c r="D9084" s="4">
        <v>46060</v>
      </c>
      <c r="E9084" t="s">
        <v>28</v>
      </c>
      <c r="F9084" t="s">
        <v>9309</v>
      </c>
      <c r="G9084" t="s">
        <v>30</v>
      </c>
      <c r="H9084" t="s">
        <v>31</v>
      </c>
      <c r="I9084" t="s">
        <v>32</v>
      </c>
      <c r="J9084" t="s">
        <v>1110</v>
      </c>
      <c r="K9084" t="s">
        <v>1110</v>
      </c>
      <c r="L9084" t="s">
        <v>34</v>
      </c>
      <c r="M9084" t="s">
        <v>3882</v>
      </c>
      <c r="N9084" t="s">
        <v>2857</v>
      </c>
      <c r="O9084">
        <v>17.25</v>
      </c>
      <c r="P9084">
        <v>35</v>
      </c>
      <c r="Q9084">
        <v>810</v>
      </c>
      <c r="R9084">
        <v>845.35</v>
      </c>
      <c r="S9084">
        <v>140.39</v>
      </c>
      <c r="T9084">
        <v>985.74</v>
      </c>
      <c r="U9084">
        <v>120</v>
      </c>
      <c r="V9084">
        <f>SUMIF(货件明细!K:K,F9084,货件明细!AQ:AQ)</f>
        <v>120</v>
      </c>
      <c r="W9084">
        <f t="shared" si="564"/>
        <v>0</v>
      </c>
      <c r="X9084">
        <f t="shared" si="565"/>
        <v>120</v>
      </c>
      <c r="Y9084">
        <f>SUMIF(货件明细!K:K,F9084,货件明细!I:I)</f>
        <v>18.34</v>
      </c>
      <c r="Z9084">
        <f t="shared" si="566"/>
        <v>-1.09</v>
      </c>
      <c r="AA9084">
        <f>SUMIF(货件明细!K:K,F9084,货件明细!J:J)</f>
        <v>985.74</v>
      </c>
      <c r="AB9084">
        <f t="shared" si="567"/>
        <v>0</v>
      </c>
    </row>
    <row r="9085" spans="1:28">
      <c r="A9085">
        <v>2026</v>
      </c>
      <c r="B9085">
        <v>2</v>
      </c>
      <c r="C9085">
        <v>6</v>
      </c>
      <c r="D9085" s="4">
        <v>46060</v>
      </c>
      <c r="E9085" t="s">
        <v>28</v>
      </c>
      <c r="F9085" t="s">
        <v>9310</v>
      </c>
      <c r="G9085" t="s">
        <v>30</v>
      </c>
      <c r="H9085" t="s">
        <v>31</v>
      </c>
      <c r="I9085" t="s">
        <v>80</v>
      </c>
      <c r="J9085" t="s">
        <v>1110</v>
      </c>
      <c r="K9085" t="s">
        <v>1110</v>
      </c>
      <c r="L9085" t="s">
        <v>34</v>
      </c>
      <c r="M9085" t="s">
        <v>3882</v>
      </c>
      <c r="N9085" t="s">
        <v>2857</v>
      </c>
      <c r="O9085">
        <v>35.1</v>
      </c>
      <c r="P9085">
        <v>35</v>
      </c>
      <c r="Q9085">
        <v>1575</v>
      </c>
      <c r="R9085">
        <v>1610.35</v>
      </c>
      <c r="S9085">
        <v>328.04</v>
      </c>
      <c r="T9085">
        <v>1938.39</v>
      </c>
      <c r="U9085">
        <v>295</v>
      </c>
      <c r="V9085">
        <f>SUMIF(货件明细!K:K,F9085,货件明细!AQ:AQ)</f>
        <v>295</v>
      </c>
      <c r="W9085">
        <f t="shared" si="564"/>
        <v>0</v>
      </c>
      <c r="X9085">
        <f t="shared" si="565"/>
        <v>295</v>
      </c>
      <c r="Y9085">
        <f>SUMIF(货件明细!K:K,F9085,货件明细!I:I)</f>
        <v>33.867</v>
      </c>
      <c r="Z9085">
        <f t="shared" si="566"/>
        <v>1.233</v>
      </c>
      <c r="AA9085">
        <f>SUMIF(货件明细!K:K,F9085,货件明细!J:J)</f>
        <v>1938.39</v>
      </c>
      <c r="AB9085">
        <f t="shared" si="567"/>
        <v>0</v>
      </c>
    </row>
    <row r="9086" spans="1:28">
      <c r="A9086">
        <v>2026</v>
      </c>
      <c r="B9086">
        <v>2</v>
      </c>
      <c r="C9086">
        <v>6</v>
      </c>
      <c r="D9086" s="4">
        <v>46060</v>
      </c>
      <c r="E9086" t="s">
        <v>28</v>
      </c>
      <c r="F9086" t="s">
        <v>9311</v>
      </c>
      <c r="G9086" t="s">
        <v>30</v>
      </c>
      <c r="H9086" t="s">
        <v>31</v>
      </c>
      <c r="I9086" t="s">
        <v>129</v>
      </c>
      <c r="J9086" t="s">
        <v>1110</v>
      </c>
      <c r="K9086" t="s">
        <v>1110</v>
      </c>
      <c r="L9086" t="s">
        <v>34</v>
      </c>
      <c r="M9086" t="s">
        <v>3882</v>
      </c>
      <c r="N9086" t="s">
        <v>2857</v>
      </c>
      <c r="O9086">
        <v>25.6</v>
      </c>
      <c r="P9086">
        <v>35</v>
      </c>
      <c r="Q9086">
        <v>1170</v>
      </c>
      <c r="R9086">
        <v>1205.35</v>
      </c>
      <c r="S9086">
        <v>222.4</v>
      </c>
      <c r="T9086">
        <v>1427.75</v>
      </c>
      <c r="U9086">
        <v>200</v>
      </c>
      <c r="V9086">
        <f>SUMIF(货件明细!K:K,F9086,货件明细!AQ:AQ)</f>
        <v>200</v>
      </c>
      <c r="W9086">
        <f t="shared" si="564"/>
        <v>0</v>
      </c>
      <c r="X9086">
        <f t="shared" si="565"/>
        <v>200</v>
      </c>
      <c r="Y9086">
        <f>SUMIF(货件明细!K:K,F9086,货件明细!I:I)</f>
        <v>24</v>
      </c>
      <c r="Z9086">
        <f t="shared" si="566"/>
        <v>1.6</v>
      </c>
      <c r="AA9086">
        <f>SUMIF(货件明细!K:K,F9086,货件明细!J:J)</f>
        <v>1427.75</v>
      </c>
      <c r="AB9086">
        <f t="shared" si="567"/>
        <v>0</v>
      </c>
    </row>
    <row r="9087" spans="1:28">
      <c r="A9087">
        <v>2026</v>
      </c>
      <c r="B9087">
        <v>2</v>
      </c>
      <c r="C9087">
        <v>6</v>
      </c>
      <c r="D9087" s="4">
        <v>46060</v>
      </c>
      <c r="E9087" t="s">
        <v>28</v>
      </c>
      <c r="F9087" t="s">
        <v>9312</v>
      </c>
      <c r="G9087" t="s">
        <v>30</v>
      </c>
      <c r="H9087" t="s">
        <v>31</v>
      </c>
      <c r="I9087" t="s">
        <v>129</v>
      </c>
      <c r="J9087" t="s">
        <v>1110</v>
      </c>
      <c r="K9087" t="s">
        <v>1110</v>
      </c>
      <c r="L9087" t="s">
        <v>34</v>
      </c>
      <c r="M9087" t="s">
        <v>3882</v>
      </c>
      <c r="N9087" t="s">
        <v>2857</v>
      </c>
      <c r="O9087">
        <v>20.85</v>
      </c>
      <c r="P9087">
        <v>35</v>
      </c>
      <c r="Q9087">
        <v>945</v>
      </c>
      <c r="R9087">
        <v>980.35</v>
      </c>
      <c r="S9087">
        <v>110.088</v>
      </c>
      <c r="T9087">
        <v>1090.438</v>
      </c>
      <c r="U9087">
        <v>99</v>
      </c>
      <c r="V9087">
        <f>SUMIF(货件明细!K:K,F9087,货件明细!AQ:AQ)</f>
        <v>99</v>
      </c>
      <c r="W9087">
        <f t="shared" ref="W9087:W9150" si="568">IF(V9087=U9087,0,1)</f>
        <v>0</v>
      </c>
      <c r="X9087">
        <f t="shared" ref="X9087:X9150" si="569">U9087</f>
        <v>99</v>
      </c>
      <c r="Y9087">
        <f>SUMIF(货件明细!K:K,F9087,货件明细!I:I)</f>
        <v>19.701</v>
      </c>
      <c r="Z9087">
        <f t="shared" ref="Z9087:Z9150" si="570">O9087-Y9087</f>
        <v>1.149</v>
      </c>
      <c r="AA9087">
        <f>SUMIF(货件明细!K:K,F9087,货件明细!J:J)</f>
        <v>1090.438</v>
      </c>
      <c r="AB9087">
        <f t="shared" ref="AB9087:AB9150" si="571">IF(T9087=AA9087,0,1)</f>
        <v>0</v>
      </c>
    </row>
    <row r="9088" spans="1:28">
      <c r="A9088">
        <v>2026</v>
      </c>
      <c r="B9088">
        <v>2</v>
      </c>
      <c r="C9088">
        <v>6</v>
      </c>
      <c r="D9088" s="4">
        <v>46060</v>
      </c>
      <c r="E9088" t="s">
        <v>28</v>
      </c>
      <c r="F9088" t="s">
        <v>9313</v>
      </c>
      <c r="G9088" t="s">
        <v>30</v>
      </c>
      <c r="H9088" t="s">
        <v>31</v>
      </c>
      <c r="I9088" t="s">
        <v>96</v>
      </c>
      <c r="J9088" t="s">
        <v>1110</v>
      </c>
      <c r="K9088" t="s">
        <v>1110</v>
      </c>
      <c r="L9088" t="s">
        <v>34</v>
      </c>
      <c r="M9088" t="s">
        <v>3882</v>
      </c>
      <c r="N9088" t="s">
        <v>2857</v>
      </c>
      <c r="O9088">
        <v>26.55</v>
      </c>
      <c r="P9088">
        <v>35</v>
      </c>
      <c r="Q9088">
        <v>1215</v>
      </c>
      <c r="R9088">
        <v>1250.35</v>
      </c>
      <c r="S9088">
        <v>117.872</v>
      </c>
      <c r="T9088">
        <v>1368.222</v>
      </c>
      <c r="U9088">
        <v>102</v>
      </c>
      <c r="V9088">
        <f>SUMIF(货件明细!K:K,F9088,货件明细!AQ:AQ)</f>
        <v>102</v>
      </c>
      <c r="W9088">
        <f t="shared" si="568"/>
        <v>0</v>
      </c>
      <c r="X9088">
        <f t="shared" si="569"/>
        <v>102</v>
      </c>
      <c r="Y9088">
        <f>SUMIF(货件明细!K:K,F9088,货件明细!I:I)</f>
        <v>24.3956</v>
      </c>
      <c r="Z9088">
        <f t="shared" si="570"/>
        <v>2.1544</v>
      </c>
      <c r="AA9088">
        <f>SUMIF(货件明细!K:K,F9088,货件明细!J:J)</f>
        <v>1368.222</v>
      </c>
      <c r="AB9088">
        <f t="shared" si="571"/>
        <v>0</v>
      </c>
    </row>
    <row r="9089" spans="1:28">
      <c r="A9089">
        <v>2026</v>
      </c>
      <c r="B9089">
        <v>2</v>
      </c>
      <c r="C9089">
        <v>6</v>
      </c>
      <c r="D9089" s="4">
        <v>46060</v>
      </c>
      <c r="E9089" t="s">
        <v>28</v>
      </c>
      <c r="F9089" t="s">
        <v>9314</v>
      </c>
      <c r="G9089" t="s">
        <v>30</v>
      </c>
      <c r="H9089" t="s">
        <v>31</v>
      </c>
      <c r="I9089" t="s">
        <v>39</v>
      </c>
      <c r="J9089" t="s">
        <v>1110</v>
      </c>
      <c r="K9089" t="s">
        <v>1110</v>
      </c>
      <c r="L9089" t="s">
        <v>34</v>
      </c>
      <c r="M9089" t="s">
        <v>3882</v>
      </c>
      <c r="N9089" t="s">
        <v>2857</v>
      </c>
      <c r="O9089">
        <v>64.4</v>
      </c>
      <c r="P9089">
        <v>35</v>
      </c>
      <c r="Q9089">
        <v>2880</v>
      </c>
      <c r="R9089">
        <v>2915.35</v>
      </c>
      <c r="S9089">
        <v>606.04</v>
      </c>
      <c r="T9089">
        <v>3521.39</v>
      </c>
      <c r="U9089">
        <v>530</v>
      </c>
      <c r="V9089">
        <f>SUMIF(货件明细!K:K,F9089,货件明细!AQ:AQ)</f>
        <v>530</v>
      </c>
      <c r="W9089">
        <f t="shared" si="568"/>
        <v>0</v>
      </c>
      <c r="X9089">
        <f t="shared" si="569"/>
        <v>530</v>
      </c>
      <c r="Y9089">
        <f>SUMIF(货件明细!K:K,F9089,货件明细!I:I)</f>
        <v>61.7</v>
      </c>
      <c r="Z9089">
        <f t="shared" si="570"/>
        <v>2.70000000000001</v>
      </c>
      <c r="AA9089">
        <f>SUMIF(货件明细!K:K,F9089,货件明细!J:J)</f>
        <v>3521.39</v>
      </c>
      <c r="AB9089">
        <f t="shared" si="571"/>
        <v>0</v>
      </c>
    </row>
    <row r="9090" spans="1:28">
      <c r="A9090">
        <v>2026</v>
      </c>
      <c r="B9090">
        <v>2</v>
      </c>
      <c r="C9090">
        <v>6</v>
      </c>
      <c r="D9090" s="4">
        <v>46060</v>
      </c>
      <c r="E9090" t="s">
        <v>28</v>
      </c>
      <c r="F9090" t="s">
        <v>9315</v>
      </c>
      <c r="G9090" t="s">
        <v>30</v>
      </c>
      <c r="H9090" t="s">
        <v>31</v>
      </c>
      <c r="I9090" t="s">
        <v>111</v>
      </c>
      <c r="J9090" t="s">
        <v>1110</v>
      </c>
      <c r="K9090" t="s">
        <v>1110</v>
      </c>
      <c r="L9090" t="s">
        <v>34</v>
      </c>
      <c r="M9090" t="s">
        <v>3882</v>
      </c>
      <c r="N9090" t="s">
        <v>2857</v>
      </c>
      <c r="O9090">
        <v>13.7</v>
      </c>
      <c r="P9090">
        <v>35</v>
      </c>
      <c r="Q9090">
        <v>585</v>
      </c>
      <c r="R9090">
        <v>620.35</v>
      </c>
      <c r="S9090">
        <v>134.552</v>
      </c>
      <c r="T9090">
        <v>754.902</v>
      </c>
      <c r="U9090">
        <v>126</v>
      </c>
      <c r="V9090">
        <f>SUMIF(货件明细!K:K,F9090,货件明细!AQ:AQ)</f>
        <v>126</v>
      </c>
      <c r="W9090">
        <f t="shared" si="568"/>
        <v>0</v>
      </c>
      <c r="X9090">
        <f t="shared" si="569"/>
        <v>126</v>
      </c>
      <c r="Y9090">
        <f>SUMIF(货件明细!K:K,F9090,货件明细!I:I)</f>
        <v>12.729</v>
      </c>
      <c r="Z9090">
        <f t="shared" si="570"/>
        <v>0.971</v>
      </c>
      <c r="AA9090">
        <f>SUMIF(货件明细!K:K,F9090,货件明细!J:J)</f>
        <v>754.902</v>
      </c>
      <c r="AB9090">
        <f t="shared" si="571"/>
        <v>0</v>
      </c>
    </row>
    <row r="9091" spans="1:28">
      <c r="A9091">
        <v>2026</v>
      </c>
      <c r="B9091">
        <v>2</v>
      </c>
      <c r="C9091">
        <v>6</v>
      </c>
      <c r="D9091" s="4">
        <v>46060</v>
      </c>
      <c r="E9091" t="s">
        <v>28</v>
      </c>
      <c r="F9091" t="s">
        <v>9316</v>
      </c>
      <c r="G9091" t="s">
        <v>30</v>
      </c>
      <c r="H9091" t="s">
        <v>31</v>
      </c>
      <c r="I9091" t="s">
        <v>57</v>
      </c>
      <c r="J9091" t="s">
        <v>1110</v>
      </c>
      <c r="K9091" t="s">
        <v>1110</v>
      </c>
      <c r="L9091" t="s">
        <v>34</v>
      </c>
      <c r="M9091" t="s">
        <v>3882</v>
      </c>
      <c r="N9091" t="s">
        <v>2857</v>
      </c>
      <c r="O9091">
        <v>93.75</v>
      </c>
      <c r="P9091">
        <v>35</v>
      </c>
      <c r="Q9091">
        <v>4185</v>
      </c>
      <c r="R9091">
        <v>4220.35</v>
      </c>
      <c r="S9091">
        <v>900.72</v>
      </c>
      <c r="T9091">
        <v>5121.07</v>
      </c>
      <c r="U9091">
        <v>810</v>
      </c>
      <c r="V9091">
        <f>SUMIF(货件明细!K:K,F9091,货件明细!AQ:AQ)</f>
        <v>810</v>
      </c>
      <c r="W9091">
        <f t="shared" si="568"/>
        <v>0</v>
      </c>
      <c r="X9091">
        <f t="shared" si="569"/>
        <v>810</v>
      </c>
      <c r="Y9091">
        <f>SUMIF(货件明细!K:K,F9091,货件明细!I:I)</f>
        <v>90.58</v>
      </c>
      <c r="Z9091">
        <f t="shared" si="570"/>
        <v>3.17</v>
      </c>
      <c r="AA9091">
        <f>SUMIF(货件明细!K:K,F9091,货件明细!J:J)</f>
        <v>5121.07</v>
      </c>
      <c r="AB9091">
        <f t="shared" si="571"/>
        <v>0</v>
      </c>
    </row>
    <row r="9092" spans="1:28">
      <c r="A9092">
        <v>2026</v>
      </c>
      <c r="B9092">
        <v>2</v>
      </c>
      <c r="C9092">
        <v>6</v>
      </c>
      <c r="D9092" s="4">
        <v>46060</v>
      </c>
      <c r="E9092" t="s">
        <v>28</v>
      </c>
      <c r="F9092" t="s">
        <v>9317</v>
      </c>
      <c r="G9092" t="s">
        <v>30</v>
      </c>
      <c r="H9092" t="s">
        <v>31</v>
      </c>
      <c r="I9092" t="s">
        <v>41</v>
      </c>
      <c r="J9092" t="s">
        <v>1110</v>
      </c>
      <c r="K9092" t="s">
        <v>1110</v>
      </c>
      <c r="L9092" t="s">
        <v>34</v>
      </c>
      <c r="M9092" t="s">
        <v>3882</v>
      </c>
      <c r="N9092" t="s">
        <v>2857</v>
      </c>
      <c r="O9092">
        <v>53.7</v>
      </c>
      <c r="P9092">
        <v>35</v>
      </c>
      <c r="Q9092">
        <v>2430</v>
      </c>
      <c r="R9092">
        <v>2465.35</v>
      </c>
      <c r="S9092">
        <v>400.32</v>
      </c>
      <c r="T9092">
        <v>2865.67</v>
      </c>
      <c r="U9092">
        <v>360</v>
      </c>
      <c r="V9092">
        <f>SUMIF(货件明细!K:K,F9092,货件明细!AQ:AQ)</f>
        <v>360</v>
      </c>
      <c r="W9092">
        <f t="shared" si="568"/>
        <v>0</v>
      </c>
      <c r="X9092">
        <f t="shared" si="569"/>
        <v>360</v>
      </c>
      <c r="Y9092">
        <f>SUMIF(货件明细!K:K,F9092,货件明细!I:I)</f>
        <v>51.68</v>
      </c>
      <c r="Z9092">
        <f t="shared" si="570"/>
        <v>2.02</v>
      </c>
      <c r="AA9092">
        <f>SUMIF(货件明细!K:K,F9092,货件明细!J:J)</f>
        <v>2865.67</v>
      </c>
      <c r="AB9092">
        <f t="shared" si="571"/>
        <v>0</v>
      </c>
    </row>
    <row r="9093" spans="1:28">
      <c r="A9093">
        <v>2026</v>
      </c>
      <c r="B9093">
        <v>2</v>
      </c>
      <c r="C9093">
        <v>6</v>
      </c>
      <c r="D9093" s="4">
        <v>46060</v>
      </c>
      <c r="E9093" t="s">
        <v>28</v>
      </c>
      <c r="F9093" t="s">
        <v>9318</v>
      </c>
      <c r="G9093" t="s">
        <v>30</v>
      </c>
      <c r="H9093" t="s">
        <v>31</v>
      </c>
      <c r="I9093" t="s">
        <v>57</v>
      </c>
      <c r="J9093" t="s">
        <v>33</v>
      </c>
      <c r="K9093" t="s">
        <v>33</v>
      </c>
      <c r="L9093" t="s">
        <v>34</v>
      </c>
      <c r="M9093" t="s">
        <v>3706</v>
      </c>
      <c r="N9093" t="s">
        <v>4644</v>
      </c>
      <c r="O9093">
        <v>21.4</v>
      </c>
      <c r="P9093">
        <v>66.6666666666667</v>
      </c>
      <c r="Q9093">
        <v>1348</v>
      </c>
      <c r="R9093">
        <v>1414.66666666667</v>
      </c>
      <c r="S9093">
        <v>255.76</v>
      </c>
      <c r="T9093">
        <v>1670.42666666667</v>
      </c>
      <c r="U9093">
        <v>230</v>
      </c>
      <c r="V9093">
        <f>SUMIF(货件明细!K:K,F9093,货件明细!AQ:AQ)</f>
        <v>230</v>
      </c>
      <c r="W9093">
        <f t="shared" si="568"/>
        <v>0</v>
      </c>
      <c r="X9093">
        <f t="shared" si="569"/>
        <v>230</v>
      </c>
      <c r="Y9093">
        <f>SUMIF(货件明细!K:K,F9093,货件明细!I:I)</f>
        <v>20.08</v>
      </c>
      <c r="Z9093">
        <f t="shared" si="570"/>
        <v>1.32</v>
      </c>
      <c r="AA9093">
        <f>SUMIF(货件明细!K:K,F9093,货件明细!J:J)</f>
        <v>1670.42666666667</v>
      </c>
      <c r="AB9093">
        <f t="shared" si="571"/>
        <v>0</v>
      </c>
    </row>
    <row r="9094" spans="1:28">
      <c r="A9094">
        <v>2026</v>
      </c>
      <c r="B9094">
        <v>2</v>
      </c>
      <c r="C9094">
        <v>6</v>
      </c>
      <c r="D9094" s="4">
        <v>46060</v>
      </c>
      <c r="E9094" t="s">
        <v>28</v>
      </c>
      <c r="F9094" t="s">
        <v>9319</v>
      </c>
      <c r="G9094" t="s">
        <v>30</v>
      </c>
      <c r="H9094" t="s">
        <v>31</v>
      </c>
      <c r="I9094" t="s">
        <v>39</v>
      </c>
      <c r="J9094" t="s">
        <v>33</v>
      </c>
      <c r="K9094" t="s">
        <v>33</v>
      </c>
      <c r="L9094" t="s">
        <v>34</v>
      </c>
      <c r="M9094" t="s">
        <v>3706</v>
      </c>
      <c r="N9094" t="s">
        <v>4644</v>
      </c>
      <c r="O9094">
        <v>17.35</v>
      </c>
      <c r="P9094">
        <v>66.6666666666667</v>
      </c>
      <c r="Q9094">
        <v>1112</v>
      </c>
      <c r="R9094">
        <v>1178.66666666667</v>
      </c>
      <c r="S9094">
        <v>177.92</v>
      </c>
      <c r="T9094">
        <v>1356.58666666667</v>
      </c>
      <c r="U9094">
        <v>160</v>
      </c>
      <c r="V9094">
        <f>SUMIF(货件明细!K:K,F9094,货件明细!AQ:AQ)</f>
        <v>160</v>
      </c>
      <c r="W9094">
        <f t="shared" si="568"/>
        <v>0</v>
      </c>
      <c r="X9094">
        <f t="shared" si="569"/>
        <v>160</v>
      </c>
      <c r="Y9094">
        <f>SUMIF(货件明细!K:K,F9094,货件明细!I:I)</f>
        <v>16.4</v>
      </c>
      <c r="Z9094">
        <f t="shared" si="570"/>
        <v>0.950000000000003</v>
      </c>
      <c r="AA9094">
        <f>SUMIF(货件明细!K:K,F9094,货件明细!J:J)</f>
        <v>1356.58666666667</v>
      </c>
      <c r="AB9094">
        <f t="shared" si="571"/>
        <v>0</v>
      </c>
    </row>
    <row r="9095" spans="1:28">
      <c r="A9095">
        <v>2026</v>
      </c>
      <c r="B9095">
        <v>2</v>
      </c>
      <c r="C9095">
        <v>6</v>
      </c>
      <c r="D9095" s="4">
        <v>46060</v>
      </c>
      <c r="E9095" t="s">
        <v>28</v>
      </c>
      <c r="F9095" t="s">
        <v>9320</v>
      </c>
      <c r="G9095" t="s">
        <v>30</v>
      </c>
      <c r="H9095" t="s">
        <v>31</v>
      </c>
      <c r="I9095" t="s">
        <v>96</v>
      </c>
      <c r="J9095" t="s">
        <v>33</v>
      </c>
      <c r="K9095" t="s">
        <v>33</v>
      </c>
      <c r="L9095" t="s">
        <v>34</v>
      </c>
      <c r="M9095" t="s">
        <v>3706</v>
      </c>
      <c r="N9095" t="s">
        <v>4644</v>
      </c>
      <c r="O9095">
        <v>7.75</v>
      </c>
      <c r="P9095">
        <v>66.6666666666667</v>
      </c>
      <c r="Q9095">
        <v>522</v>
      </c>
      <c r="R9095">
        <v>588.666666666667</v>
      </c>
      <c r="S9095">
        <v>37.53</v>
      </c>
      <c r="T9095">
        <v>626.196666666667</v>
      </c>
      <c r="U9095">
        <v>30</v>
      </c>
      <c r="V9095">
        <f>SUMIF(货件明细!K:K,F9095,货件明细!AQ:AQ)</f>
        <v>30</v>
      </c>
      <c r="W9095">
        <f t="shared" si="568"/>
        <v>0</v>
      </c>
      <c r="X9095">
        <f t="shared" si="569"/>
        <v>30</v>
      </c>
      <c r="Y9095">
        <f>SUMIF(货件明细!K:K,F9095,货件明细!I:I)</f>
        <v>7.11</v>
      </c>
      <c r="Z9095">
        <f t="shared" si="570"/>
        <v>0.64</v>
      </c>
      <c r="AA9095">
        <f>SUMIF(货件明细!K:K,F9095,货件明细!J:J)</f>
        <v>626.196666666667</v>
      </c>
      <c r="AB9095">
        <f t="shared" si="571"/>
        <v>0</v>
      </c>
    </row>
    <row r="9096" spans="1:28">
      <c r="A9096">
        <v>2026</v>
      </c>
      <c r="B9096">
        <v>2</v>
      </c>
      <c r="C9096">
        <v>7</v>
      </c>
      <c r="D9096" s="4">
        <v>46063</v>
      </c>
      <c r="E9096" t="s">
        <v>28</v>
      </c>
      <c r="F9096" t="s">
        <v>9321</v>
      </c>
      <c r="G9096" t="s">
        <v>30</v>
      </c>
      <c r="H9096" t="s">
        <v>31</v>
      </c>
      <c r="I9096" t="s">
        <v>41</v>
      </c>
      <c r="J9096" t="s">
        <v>33</v>
      </c>
      <c r="K9096" t="s">
        <v>33</v>
      </c>
      <c r="L9096" t="s">
        <v>34</v>
      </c>
      <c r="M9096" t="s">
        <v>3706</v>
      </c>
      <c r="N9096" t="s">
        <v>4644</v>
      </c>
      <c r="O9096">
        <v>61.7</v>
      </c>
      <c r="P9096">
        <v>100</v>
      </c>
      <c r="Q9096">
        <v>3792</v>
      </c>
      <c r="R9096">
        <v>3892</v>
      </c>
      <c r="S9096">
        <v>333.6</v>
      </c>
      <c r="T9096">
        <v>4225.6</v>
      </c>
      <c r="U9096">
        <v>360</v>
      </c>
      <c r="V9096">
        <f>SUMIF(货件明细!K:K,F9096,货件明细!AQ:AQ)</f>
        <v>360</v>
      </c>
      <c r="W9096">
        <f t="shared" si="568"/>
        <v>0</v>
      </c>
      <c r="X9096">
        <f t="shared" si="569"/>
        <v>360</v>
      </c>
      <c r="Y9096">
        <f>SUMIF(货件明细!K:K,F9096,货件明细!I:I)</f>
        <v>54.063</v>
      </c>
      <c r="Z9096">
        <f t="shared" si="570"/>
        <v>7.63700000000001</v>
      </c>
      <c r="AA9096">
        <f>SUMIF(货件明细!K:K,F9096,货件明细!J:J)</f>
        <v>4225.6</v>
      </c>
      <c r="AB9096">
        <f t="shared" si="571"/>
        <v>0</v>
      </c>
    </row>
    <row r="9097" spans="1:28">
      <c r="A9097">
        <v>2026</v>
      </c>
      <c r="B9097">
        <v>2</v>
      </c>
      <c r="C9097">
        <v>7</v>
      </c>
      <c r="D9097" s="4">
        <v>46063</v>
      </c>
      <c r="E9097" t="s">
        <v>28</v>
      </c>
      <c r="F9097" t="s">
        <v>9322</v>
      </c>
      <c r="G9097" t="s">
        <v>30</v>
      </c>
      <c r="H9097" t="s">
        <v>31</v>
      </c>
      <c r="I9097" t="s">
        <v>57</v>
      </c>
      <c r="J9097" t="s">
        <v>33</v>
      </c>
      <c r="K9097" t="s">
        <v>33</v>
      </c>
      <c r="L9097" t="s">
        <v>34</v>
      </c>
      <c r="M9097" t="s">
        <v>3706</v>
      </c>
      <c r="N9097" t="s">
        <v>4644</v>
      </c>
      <c r="O9097">
        <v>15.7</v>
      </c>
      <c r="P9097">
        <v>100</v>
      </c>
      <c r="Q9097">
        <v>1019</v>
      </c>
      <c r="R9097">
        <v>1119</v>
      </c>
      <c r="S9097">
        <v>144.56</v>
      </c>
      <c r="T9097">
        <v>1263.56</v>
      </c>
      <c r="U9097">
        <v>130</v>
      </c>
      <c r="V9097">
        <f>SUMIF(货件明细!K:K,F9097,货件明细!AQ:AQ)</f>
        <v>130</v>
      </c>
      <c r="W9097">
        <f t="shared" si="568"/>
        <v>0</v>
      </c>
      <c r="X9097">
        <f t="shared" si="569"/>
        <v>130</v>
      </c>
      <c r="Y9097">
        <f>SUMIF(货件明细!K:K,F9097,货件明细!I:I)</f>
        <v>14.95</v>
      </c>
      <c r="Z9097">
        <f t="shared" si="570"/>
        <v>0.75</v>
      </c>
      <c r="AA9097">
        <f>SUMIF(货件明细!K:K,F9097,货件明细!J:J)</f>
        <v>1263.56</v>
      </c>
      <c r="AB9097">
        <f t="shared" si="571"/>
        <v>0</v>
      </c>
    </row>
    <row r="9098" spans="1:28">
      <c r="A9098">
        <v>2026</v>
      </c>
      <c r="B9098">
        <v>2</v>
      </c>
      <c r="C9098">
        <v>7</v>
      </c>
      <c r="D9098" s="4">
        <v>46063</v>
      </c>
      <c r="E9098" t="s">
        <v>28</v>
      </c>
      <c r="F9098" t="s">
        <v>9323</v>
      </c>
      <c r="G9098" t="s">
        <v>30</v>
      </c>
      <c r="H9098" t="s">
        <v>31</v>
      </c>
      <c r="I9098" t="s">
        <v>39</v>
      </c>
      <c r="J9098" t="s">
        <v>1110</v>
      </c>
      <c r="K9098" t="s">
        <v>1110</v>
      </c>
      <c r="L9098" t="s">
        <v>34</v>
      </c>
      <c r="M9098" t="s">
        <v>3706</v>
      </c>
      <c r="N9098" t="s">
        <v>2857</v>
      </c>
      <c r="O9098">
        <v>24.85</v>
      </c>
      <c r="P9098">
        <v>30</v>
      </c>
      <c r="Q9098">
        <v>1100</v>
      </c>
      <c r="R9098">
        <v>1130</v>
      </c>
      <c r="S9098">
        <v>229.35</v>
      </c>
      <c r="T9098">
        <v>1359.35</v>
      </c>
      <c r="U9098">
        <v>200</v>
      </c>
      <c r="V9098">
        <f>SUMIF(货件明细!K:K,F9098,货件明细!AQ:AQ)</f>
        <v>200</v>
      </c>
      <c r="W9098">
        <f t="shared" si="568"/>
        <v>0</v>
      </c>
      <c r="X9098">
        <f t="shared" si="569"/>
        <v>200</v>
      </c>
      <c r="Y9098">
        <f>SUMIF(货件明细!K:K,F9098,货件明细!I:I)</f>
        <v>23.29</v>
      </c>
      <c r="Z9098">
        <f t="shared" si="570"/>
        <v>1.56</v>
      </c>
      <c r="AA9098">
        <f>SUMIF(货件明细!K:K,F9098,货件明细!J:J)</f>
        <v>1359.35</v>
      </c>
      <c r="AB9098">
        <f t="shared" si="571"/>
        <v>0</v>
      </c>
    </row>
    <row r="9099" spans="1:28">
      <c r="A9099">
        <v>2026</v>
      </c>
      <c r="B9099">
        <v>2</v>
      </c>
      <c r="C9099">
        <v>7</v>
      </c>
      <c r="D9099" s="4">
        <v>46063</v>
      </c>
      <c r="E9099" t="s">
        <v>28</v>
      </c>
      <c r="F9099" t="s">
        <v>9324</v>
      </c>
      <c r="G9099" t="s">
        <v>30</v>
      </c>
      <c r="H9099" t="s">
        <v>31</v>
      </c>
      <c r="I9099" t="s">
        <v>4634</v>
      </c>
      <c r="J9099" t="s">
        <v>1110</v>
      </c>
      <c r="K9099" t="s">
        <v>1110</v>
      </c>
      <c r="L9099" t="s">
        <v>34</v>
      </c>
      <c r="M9099" t="s">
        <v>3706</v>
      </c>
      <c r="N9099" t="s">
        <v>2857</v>
      </c>
      <c r="O9099">
        <v>97</v>
      </c>
      <c r="P9099">
        <v>30</v>
      </c>
      <c r="Q9099">
        <v>4268</v>
      </c>
      <c r="R9099">
        <v>4298</v>
      </c>
      <c r="S9099">
        <v>378.775</v>
      </c>
      <c r="T9099">
        <v>4676.775</v>
      </c>
      <c r="U9099">
        <v>225</v>
      </c>
      <c r="V9099">
        <f>SUMIF(货件明细!K:K,F9099,货件明细!AQ:AQ)</f>
        <v>225</v>
      </c>
      <c r="W9099">
        <f t="shared" si="568"/>
        <v>0</v>
      </c>
      <c r="X9099">
        <f t="shared" si="569"/>
        <v>225</v>
      </c>
      <c r="Y9099">
        <f>SUMIF(货件明细!K:K,F9099,货件明细!I:I)</f>
        <v>89.38</v>
      </c>
      <c r="Z9099">
        <f t="shared" si="570"/>
        <v>7.62</v>
      </c>
      <c r="AA9099">
        <f>SUMIF(货件明细!K:K,F9099,货件明细!J:J)</f>
        <v>4676.775</v>
      </c>
      <c r="AB9099">
        <f t="shared" si="571"/>
        <v>0</v>
      </c>
    </row>
    <row r="9100" spans="1:28">
      <c r="A9100">
        <v>2026</v>
      </c>
      <c r="B9100">
        <v>2</v>
      </c>
      <c r="C9100">
        <v>7</v>
      </c>
      <c r="D9100" s="4">
        <v>46063</v>
      </c>
      <c r="E9100" t="s">
        <v>28</v>
      </c>
      <c r="F9100" t="s">
        <v>9325</v>
      </c>
      <c r="G9100" t="s">
        <v>30</v>
      </c>
      <c r="H9100" t="s">
        <v>31</v>
      </c>
      <c r="I9100" t="s">
        <v>111</v>
      </c>
      <c r="J9100" t="s">
        <v>1110</v>
      </c>
      <c r="K9100" t="s">
        <v>1110</v>
      </c>
      <c r="L9100" t="s">
        <v>34</v>
      </c>
      <c r="M9100" t="s">
        <v>3706</v>
      </c>
      <c r="N9100" t="s">
        <v>2857</v>
      </c>
      <c r="O9100">
        <v>12</v>
      </c>
      <c r="P9100">
        <v>30</v>
      </c>
      <c r="Q9100">
        <v>528</v>
      </c>
      <c r="R9100">
        <v>558</v>
      </c>
      <c r="S9100">
        <v>68.388</v>
      </c>
      <c r="T9100">
        <v>626.388</v>
      </c>
      <c r="U9100">
        <v>41</v>
      </c>
      <c r="V9100">
        <f>SUMIF(货件明细!K:K,F9100,货件明细!AQ:AQ)</f>
        <v>41</v>
      </c>
      <c r="W9100">
        <f t="shared" si="568"/>
        <v>0</v>
      </c>
      <c r="X9100">
        <f t="shared" si="569"/>
        <v>41</v>
      </c>
      <c r="Y9100">
        <f>SUMIF(货件明细!K:K,F9100,货件明细!I:I)</f>
        <v>11.07</v>
      </c>
      <c r="Z9100">
        <f t="shared" si="570"/>
        <v>0.93</v>
      </c>
      <c r="AA9100">
        <f>SUMIF(货件明细!K:K,F9100,货件明细!J:J)</f>
        <v>626.388</v>
      </c>
      <c r="AB9100">
        <f t="shared" si="571"/>
        <v>0</v>
      </c>
    </row>
    <row r="9101" spans="1:28">
      <c r="A9101">
        <v>2026</v>
      </c>
      <c r="B9101">
        <v>2</v>
      </c>
      <c r="C9101">
        <v>7</v>
      </c>
      <c r="D9101" s="4">
        <v>46063</v>
      </c>
      <c r="E9101" t="s">
        <v>28</v>
      </c>
      <c r="F9101" t="s">
        <v>9326</v>
      </c>
      <c r="G9101" t="s">
        <v>30</v>
      </c>
      <c r="H9101" t="s">
        <v>31</v>
      </c>
      <c r="I9101" t="s">
        <v>41</v>
      </c>
      <c r="J9101" t="s">
        <v>1110</v>
      </c>
      <c r="K9101" t="s">
        <v>1110</v>
      </c>
      <c r="L9101" t="s">
        <v>34</v>
      </c>
      <c r="M9101" t="s">
        <v>3706</v>
      </c>
      <c r="N9101" t="s">
        <v>2857</v>
      </c>
      <c r="O9101">
        <v>63.85</v>
      </c>
      <c r="P9101">
        <v>30</v>
      </c>
      <c r="Q9101">
        <v>2816</v>
      </c>
      <c r="R9101">
        <v>2846</v>
      </c>
      <c r="S9101">
        <v>316.92</v>
      </c>
      <c r="T9101">
        <v>3162.92</v>
      </c>
      <c r="U9101">
        <v>260</v>
      </c>
      <c r="V9101">
        <f>SUMIF(货件明细!K:K,F9101,货件明细!AQ:AQ)</f>
        <v>260</v>
      </c>
      <c r="W9101">
        <f t="shared" si="568"/>
        <v>0</v>
      </c>
      <c r="X9101">
        <f t="shared" si="569"/>
        <v>260</v>
      </c>
      <c r="Y9101">
        <f>SUMIF(货件明细!K:K,F9101,货件明细!I:I)</f>
        <v>59.78</v>
      </c>
      <c r="Z9101">
        <f t="shared" si="570"/>
        <v>4.07000000000001</v>
      </c>
      <c r="AA9101">
        <f>SUMIF(货件明细!K:K,F9101,货件明细!J:J)</f>
        <v>3162.92</v>
      </c>
      <c r="AB9101">
        <f t="shared" si="571"/>
        <v>0</v>
      </c>
    </row>
    <row r="9102" spans="1:28">
      <c r="A9102">
        <v>2026</v>
      </c>
      <c r="B9102">
        <v>2</v>
      </c>
      <c r="C9102">
        <v>7</v>
      </c>
      <c r="D9102" s="4">
        <v>46063</v>
      </c>
      <c r="E9102" t="s">
        <v>28</v>
      </c>
      <c r="F9102" t="s">
        <v>9327</v>
      </c>
      <c r="G9102" t="s">
        <v>30</v>
      </c>
      <c r="H9102" t="s">
        <v>31</v>
      </c>
      <c r="I9102" t="s">
        <v>111</v>
      </c>
      <c r="J9102" t="s">
        <v>1110</v>
      </c>
      <c r="K9102" t="s">
        <v>1110</v>
      </c>
      <c r="L9102" t="s">
        <v>34</v>
      </c>
      <c r="M9102" t="s">
        <v>3706</v>
      </c>
      <c r="N9102" t="s">
        <v>2857</v>
      </c>
      <c r="O9102">
        <v>13.44</v>
      </c>
      <c r="P9102">
        <v>30</v>
      </c>
      <c r="Q9102">
        <v>572</v>
      </c>
      <c r="R9102">
        <v>602</v>
      </c>
      <c r="S9102">
        <v>122.32</v>
      </c>
      <c r="T9102">
        <v>724.32</v>
      </c>
      <c r="U9102">
        <v>110</v>
      </c>
      <c r="V9102">
        <f>SUMIF(货件明细!K:K,F9102,货件明细!AQ:AQ)</f>
        <v>110</v>
      </c>
      <c r="W9102">
        <f t="shared" si="568"/>
        <v>0</v>
      </c>
      <c r="X9102">
        <f t="shared" si="569"/>
        <v>110</v>
      </c>
      <c r="Y9102">
        <f>SUMIF(货件明细!K:K,F9102,货件明细!I:I)</f>
        <v>12.26</v>
      </c>
      <c r="Z9102">
        <f t="shared" si="570"/>
        <v>1.18</v>
      </c>
      <c r="AA9102">
        <f>SUMIF(货件明细!K:K,F9102,货件明细!J:J)</f>
        <v>724.32</v>
      </c>
      <c r="AB9102">
        <f t="shared" si="571"/>
        <v>0</v>
      </c>
    </row>
    <row r="9103" spans="1:28">
      <c r="A9103">
        <v>2026</v>
      </c>
      <c r="B9103">
        <v>2</v>
      </c>
      <c r="C9103">
        <v>7</v>
      </c>
      <c r="D9103" s="4">
        <v>46063</v>
      </c>
      <c r="E9103" t="s">
        <v>28</v>
      </c>
      <c r="F9103" t="s">
        <v>9328</v>
      </c>
      <c r="G9103" t="s">
        <v>30</v>
      </c>
      <c r="H9103" t="s">
        <v>31</v>
      </c>
      <c r="I9103" t="s">
        <v>41</v>
      </c>
      <c r="J9103" t="s">
        <v>1110</v>
      </c>
      <c r="K9103" t="s">
        <v>1110</v>
      </c>
      <c r="L9103" t="s">
        <v>34</v>
      </c>
      <c r="M9103" t="s">
        <v>3706</v>
      </c>
      <c r="N9103" t="s">
        <v>2857</v>
      </c>
      <c r="O9103">
        <v>45</v>
      </c>
      <c r="P9103">
        <v>30</v>
      </c>
      <c r="Q9103">
        <v>1980</v>
      </c>
      <c r="R9103">
        <v>2010</v>
      </c>
      <c r="S9103">
        <v>400.32</v>
      </c>
      <c r="T9103">
        <v>2410.32</v>
      </c>
      <c r="U9103">
        <v>300</v>
      </c>
      <c r="V9103">
        <f>SUMIF(货件明细!K:K,F9103,货件明细!AQ:AQ)</f>
        <v>300</v>
      </c>
      <c r="W9103">
        <f t="shared" si="568"/>
        <v>0</v>
      </c>
      <c r="X9103">
        <f t="shared" si="569"/>
        <v>300</v>
      </c>
      <c r="Y9103">
        <f>SUMIF(货件明细!K:K,F9103,货件明细!I:I)</f>
        <v>42.73</v>
      </c>
      <c r="Z9103">
        <f t="shared" si="570"/>
        <v>2.27</v>
      </c>
      <c r="AA9103">
        <f>SUMIF(货件明细!K:K,F9103,货件明细!J:J)</f>
        <v>2410.32</v>
      </c>
      <c r="AB9103">
        <f t="shared" si="571"/>
        <v>0</v>
      </c>
    </row>
    <row r="9104" spans="1:28">
      <c r="A9104">
        <v>2026</v>
      </c>
      <c r="B9104">
        <v>2</v>
      </c>
      <c r="C9104">
        <v>7</v>
      </c>
      <c r="D9104" s="4">
        <v>46063</v>
      </c>
      <c r="E9104" t="s">
        <v>28</v>
      </c>
      <c r="F9104" t="s">
        <v>9329</v>
      </c>
      <c r="G9104" t="s">
        <v>30</v>
      </c>
      <c r="H9104" t="s">
        <v>31</v>
      </c>
      <c r="I9104" t="s">
        <v>96</v>
      </c>
      <c r="J9104" t="s">
        <v>1110</v>
      </c>
      <c r="K9104" t="s">
        <v>1110</v>
      </c>
      <c r="L9104" t="s">
        <v>34</v>
      </c>
      <c r="M9104" t="s">
        <v>3706</v>
      </c>
      <c r="N9104" t="s">
        <v>2857</v>
      </c>
      <c r="O9104">
        <v>74.1</v>
      </c>
      <c r="P9104">
        <v>30</v>
      </c>
      <c r="Q9104">
        <v>3256</v>
      </c>
      <c r="R9104">
        <v>3286</v>
      </c>
      <c r="S9104">
        <v>490.67</v>
      </c>
      <c r="T9104">
        <v>3776.67</v>
      </c>
      <c r="U9104">
        <v>410</v>
      </c>
      <c r="V9104">
        <f>SUMIF(货件明细!K:K,F9104,货件明细!AQ:AQ)</f>
        <v>410</v>
      </c>
      <c r="W9104">
        <f t="shared" si="568"/>
        <v>0</v>
      </c>
      <c r="X9104">
        <f t="shared" si="569"/>
        <v>410</v>
      </c>
      <c r="Y9104">
        <f>SUMIF(货件明细!K:K,F9104,货件明细!I:I)</f>
        <v>68.99</v>
      </c>
      <c r="Z9104">
        <f t="shared" si="570"/>
        <v>5.10999999999999</v>
      </c>
      <c r="AA9104">
        <f>SUMIF(货件明细!K:K,F9104,货件明细!J:J)</f>
        <v>3776.67</v>
      </c>
      <c r="AB9104">
        <f t="shared" si="571"/>
        <v>0</v>
      </c>
    </row>
    <row r="9105" spans="1:28">
      <c r="A9105">
        <v>2026</v>
      </c>
      <c r="B9105">
        <v>2</v>
      </c>
      <c r="C9105">
        <v>7</v>
      </c>
      <c r="D9105" s="4">
        <v>46063</v>
      </c>
      <c r="E9105" t="s">
        <v>28</v>
      </c>
      <c r="F9105" t="s">
        <v>9330</v>
      </c>
      <c r="G9105" t="s">
        <v>30</v>
      </c>
      <c r="H9105" t="s">
        <v>31</v>
      </c>
      <c r="I9105" t="s">
        <v>145</v>
      </c>
      <c r="J9105" t="s">
        <v>1110</v>
      </c>
      <c r="K9105" t="s">
        <v>1110</v>
      </c>
      <c r="L9105" t="s">
        <v>34</v>
      </c>
      <c r="M9105" t="s">
        <v>3706</v>
      </c>
      <c r="N9105" t="s">
        <v>2857</v>
      </c>
      <c r="O9105">
        <v>60.75</v>
      </c>
      <c r="P9105">
        <v>30</v>
      </c>
      <c r="Q9105">
        <v>2684</v>
      </c>
      <c r="R9105">
        <v>2714</v>
      </c>
      <c r="S9105">
        <v>439.24</v>
      </c>
      <c r="T9105">
        <v>3153.24</v>
      </c>
      <c r="U9105">
        <v>280</v>
      </c>
      <c r="V9105">
        <f>SUMIF(货件明细!K:K,F9105,货件明细!AQ:AQ)</f>
        <v>280</v>
      </c>
      <c r="W9105">
        <f t="shared" si="568"/>
        <v>0</v>
      </c>
      <c r="X9105">
        <f t="shared" si="569"/>
        <v>280</v>
      </c>
      <c r="Y9105">
        <f>SUMIF(货件明细!K:K,F9105,货件明细!I:I)</f>
        <v>58.22</v>
      </c>
      <c r="Z9105">
        <f t="shared" si="570"/>
        <v>2.53</v>
      </c>
      <c r="AA9105">
        <f>SUMIF(货件明细!K:K,F9105,货件明细!J:J)</f>
        <v>3153.24</v>
      </c>
      <c r="AB9105">
        <f t="shared" si="571"/>
        <v>0</v>
      </c>
    </row>
    <row r="9106" spans="1:28">
      <c r="A9106">
        <v>2026</v>
      </c>
      <c r="B9106">
        <v>2</v>
      </c>
      <c r="C9106">
        <v>7</v>
      </c>
      <c r="D9106" s="4">
        <v>46063</v>
      </c>
      <c r="E9106" t="s">
        <v>28</v>
      </c>
      <c r="F9106" t="s">
        <v>9331</v>
      </c>
      <c r="G9106" t="s">
        <v>30</v>
      </c>
      <c r="H9106" t="s">
        <v>31</v>
      </c>
      <c r="I9106" t="s">
        <v>57</v>
      </c>
      <c r="J9106" t="s">
        <v>1110</v>
      </c>
      <c r="K9106" t="s">
        <v>1110</v>
      </c>
      <c r="L9106" t="s">
        <v>34</v>
      </c>
      <c r="M9106" t="s">
        <v>3706</v>
      </c>
      <c r="N9106" t="s">
        <v>2857</v>
      </c>
      <c r="O9106">
        <v>14.95</v>
      </c>
      <c r="P9106">
        <v>30</v>
      </c>
      <c r="Q9106">
        <v>660</v>
      </c>
      <c r="R9106">
        <v>690</v>
      </c>
      <c r="S9106">
        <v>133.44</v>
      </c>
      <c r="T9106">
        <v>823.44</v>
      </c>
      <c r="U9106">
        <v>120</v>
      </c>
      <c r="V9106">
        <f>SUMIF(货件明细!K:K,F9106,货件明细!AQ:AQ)</f>
        <v>120</v>
      </c>
      <c r="W9106">
        <f t="shared" si="568"/>
        <v>0</v>
      </c>
      <c r="X9106">
        <f t="shared" si="569"/>
        <v>120</v>
      </c>
      <c r="Y9106">
        <f>SUMIF(货件明细!K:K,F9106,货件明细!I:I)</f>
        <v>14.2</v>
      </c>
      <c r="Z9106">
        <f t="shared" si="570"/>
        <v>0.75</v>
      </c>
      <c r="AA9106">
        <f>SUMIF(货件明细!K:K,F9106,货件明细!J:J)</f>
        <v>823.44</v>
      </c>
      <c r="AB9106">
        <f t="shared" si="571"/>
        <v>0</v>
      </c>
    </row>
    <row r="9107" spans="1:28">
      <c r="A9107">
        <v>2026</v>
      </c>
      <c r="B9107">
        <v>2</v>
      </c>
      <c r="C9107">
        <v>7</v>
      </c>
      <c r="D9107" s="4">
        <v>46063</v>
      </c>
      <c r="E9107" t="s">
        <v>28</v>
      </c>
      <c r="F9107" t="s">
        <v>9332</v>
      </c>
      <c r="G9107" t="s">
        <v>30</v>
      </c>
      <c r="H9107" t="s">
        <v>31</v>
      </c>
      <c r="I9107" t="s">
        <v>129</v>
      </c>
      <c r="J9107" t="s">
        <v>1110</v>
      </c>
      <c r="K9107" t="s">
        <v>1110</v>
      </c>
      <c r="L9107" t="s">
        <v>34</v>
      </c>
      <c r="M9107" t="s">
        <v>3706</v>
      </c>
      <c r="N9107" t="s">
        <v>2857</v>
      </c>
      <c r="O9107">
        <v>55.75</v>
      </c>
      <c r="P9107">
        <v>30</v>
      </c>
      <c r="Q9107">
        <v>2420</v>
      </c>
      <c r="R9107">
        <v>2450</v>
      </c>
      <c r="S9107">
        <v>556</v>
      </c>
      <c r="T9107">
        <v>3006</v>
      </c>
      <c r="U9107">
        <v>500</v>
      </c>
      <c r="V9107">
        <f>SUMIF(货件明细!K:K,F9107,货件明细!AQ:AQ)</f>
        <v>500</v>
      </c>
      <c r="W9107">
        <f t="shared" si="568"/>
        <v>0</v>
      </c>
      <c r="X9107">
        <f t="shared" si="569"/>
        <v>500</v>
      </c>
      <c r="Y9107">
        <f>SUMIF(货件明细!K:K,F9107,货件明细!I:I)</f>
        <v>54.44</v>
      </c>
      <c r="Z9107">
        <f t="shared" si="570"/>
        <v>1.31</v>
      </c>
      <c r="AA9107">
        <f>SUMIF(货件明细!K:K,F9107,货件明细!J:J)</f>
        <v>3006</v>
      </c>
      <c r="AB9107">
        <f t="shared" si="571"/>
        <v>0</v>
      </c>
    </row>
    <row r="9108" spans="1:28">
      <c r="A9108">
        <v>2026</v>
      </c>
      <c r="B9108">
        <v>2</v>
      </c>
      <c r="C9108">
        <v>7</v>
      </c>
      <c r="D9108" s="4">
        <v>46063</v>
      </c>
      <c r="E9108" t="s">
        <v>28</v>
      </c>
      <c r="F9108" t="s">
        <v>9333</v>
      </c>
      <c r="G9108" t="s">
        <v>56</v>
      </c>
      <c r="H9108" t="s">
        <v>44</v>
      </c>
      <c r="I9108" t="s">
        <v>57</v>
      </c>
      <c r="J9108" t="s">
        <v>1110</v>
      </c>
      <c r="K9108" t="s">
        <v>1110</v>
      </c>
      <c r="L9108" t="s">
        <v>34</v>
      </c>
      <c r="M9108" t="s">
        <v>3706</v>
      </c>
      <c r="N9108" t="s">
        <v>2857</v>
      </c>
      <c r="O9108">
        <v>28.4</v>
      </c>
      <c r="P9108">
        <v>100</v>
      </c>
      <c r="Q9108">
        <v>1421</v>
      </c>
      <c r="R9108">
        <v>1521</v>
      </c>
      <c r="S9108">
        <v>0</v>
      </c>
      <c r="T9108">
        <v>1521</v>
      </c>
      <c r="U9108">
        <v>194</v>
      </c>
      <c r="V9108">
        <f>SUMIF(货件明细!K:K,F9108,货件明细!AQ:AQ)</f>
        <v>194</v>
      </c>
      <c r="W9108">
        <f t="shared" si="568"/>
        <v>0</v>
      </c>
      <c r="X9108">
        <f t="shared" si="569"/>
        <v>194</v>
      </c>
      <c r="Y9108">
        <f>SUMIF(货件明细!K:K,F9108,货件明细!I:I)</f>
        <v>25.882</v>
      </c>
      <c r="Z9108">
        <f t="shared" si="570"/>
        <v>2.518</v>
      </c>
      <c r="AA9108">
        <f>SUMIF(货件明细!K:K,F9108,货件明细!J:J)</f>
        <v>1521</v>
      </c>
      <c r="AB9108">
        <f t="shared" si="571"/>
        <v>0</v>
      </c>
    </row>
    <row r="9109" spans="1:28">
      <c r="A9109">
        <v>2026</v>
      </c>
      <c r="B9109">
        <v>2</v>
      </c>
      <c r="C9109">
        <v>7</v>
      </c>
      <c r="D9109" s="4">
        <v>46063</v>
      </c>
      <c r="E9109" t="s">
        <v>28</v>
      </c>
      <c r="F9109" t="s">
        <v>9334</v>
      </c>
      <c r="G9109" t="s">
        <v>54</v>
      </c>
      <c r="H9109" t="s">
        <v>31</v>
      </c>
      <c r="I9109" t="s">
        <v>57</v>
      </c>
      <c r="J9109" t="s">
        <v>1110</v>
      </c>
      <c r="K9109" t="s">
        <v>1110</v>
      </c>
      <c r="L9109" t="s">
        <v>34</v>
      </c>
      <c r="M9109" t="s">
        <v>3706</v>
      </c>
      <c r="N9109" t="s">
        <v>2857</v>
      </c>
      <c r="O9109">
        <v>28.1</v>
      </c>
      <c r="P9109">
        <v>100</v>
      </c>
      <c r="Q9109">
        <v>1372</v>
      </c>
      <c r="R9109">
        <v>1472</v>
      </c>
      <c r="S9109">
        <v>0</v>
      </c>
      <c r="T9109">
        <v>1472</v>
      </c>
      <c r="U9109">
        <v>192</v>
      </c>
      <c r="V9109">
        <f>SUMIF(货件明细!K:K,F9109,货件明细!AQ:AQ)</f>
        <v>192</v>
      </c>
      <c r="W9109">
        <f t="shared" si="568"/>
        <v>0</v>
      </c>
      <c r="X9109">
        <f t="shared" si="569"/>
        <v>192</v>
      </c>
      <c r="Y9109">
        <f>SUMIF(货件明细!K:K,F9109,货件明细!I:I)</f>
        <v>25.631</v>
      </c>
      <c r="Z9109">
        <f t="shared" si="570"/>
        <v>2.469</v>
      </c>
      <c r="AA9109">
        <f>SUMIF(货件明细!K:K,F9109,货件明细!J:J)</f>
        <v>1472</v>
      </c>
      <c r="AB9109">
        <f t="shared" si="571"/>
        <v>0</v>
      </c>
    </row>
    <row r="9110" spans="1:28">
      <c r="A9110">
        <v>2026</v>
      </c>
      <c r="B9110">
        <v>2</v>
      </c>
      <c r="C9110">
        <v>7</v>
      </c>
      <c r="D9110" s="4">
        <v>46063</v>
      </c>
      <c r="E9110" t="s">
        <v>28</v>
      </c>
      <c r="F9110" t="s">
        <v>9335</v>
      </c>
      <c r="G9110" t="s">
        <v>269</v>
      </c>
      <c r="H9110" t="s">
        <v>31</v>
      </c>
      <c r="I9110" t="s">
        <v>57</v>
      </c>
      <c r="J9110" t="s">
        <v>1110</v>
      </c>
      <c r="K9110" t="s">
        <v>1110</v>
      </c>
      <c r="L9110" t="s">
        <v>34</v>
      </c>
      <c r="M9110" t="s">
        <v>3706</v>
      </c>
      <c r="N9110" t="s">
        <v>2857</v>
      </c>
      <c r="O9110">
        <v>28.4</v>
      </c>
      <c r="P9110">
        <v>100</v>
      </c>
      <c r="Q9110">
        <v>1421</v>
      </c>
      <c r="R9110">
        <v>1521</v>
      </c>
      <c r="S9110">
        <v>0</v>
      </c>
      <c r="T9110">
        <v>1521</v>
      </c>
      <c r="U9110">
        <v>194</v>
      </c>
      <c r="V9110">
        <f>SUMIF(货件明细!K:K,F9110,货件明细!AQ:AQ)</f>
        <v>194</v>
      </c>
      <c r="W9110">
        <f t="shared" si="568"/>
        <v>0</v>
      </c>
      <c r="X9110">
        <f t="shared" si="569"/>
        <v>194</v>
      </c>
      <c r="Y9110">
        <f>SUMIF(货件明细!K:K,F9110,货件明细!I:I)</f>
        <v>25.882</v>
      </c>
      <c r="Z9110">
        <f t="shared" si="570"/>
        <v>2.518</v>
      </c>
      <c r="AA9110">
        <f>SUMIF(货件明细!K:K,F9110,货件明细!J:J)</f>
        <v>1521</v>
      </c>
      <c r="AB9110">
        <f t="shared" si="571"/>
        <v>0</v>
      </c>
    </row>
    <row r="9111" spans="1:28">
      <c r="A9111">
        <v>2026</v>
      </c>
      <c r="B9111">
        <v>2</v>
      </c>
      <c r="C9111">
        <v>7</v>
      </c>
      <c r="D9111" s="4">
        <v>46063</v>
      </c>
      <c r="E9111" t="s">
        <v>28</v>
      </c>
      <c r="F9111" t="s">
        <v>9336</v>
      </c>
      <c r="G9111" t="s">
        <v>1563</v>
      </c>
      <c r="H9111" t="s">
        <v>71</v>
      </c>
      <c r="I9111" t="s">
        <v>57</v>
      </c>
      <c r="J9111" t="s">
        <v>1110</v>
      </c>
      <c r="K9111" t="s">
        <v>1110</v>
      </c>
      <c r="L9111" t="s">
        <v>34</v>
      </c>
      <c r="M9111" t="s">
        <v>3706</v>
      </c>
      <c r="N9111" t="s">
        <v>2857</v>
      </c>
      <c r="O9111">
        <v>28.4</v>
      </c>
      <c r="P9111">
        <v>150</v>
      </c>
      <c r="Q9111">
        <v>1392</v>
      </c>
      <c r="R9111">
        <v>1542</v>
      </c>
      <c r="S9111">
        <v>0</v>
      </c>
      <c r="T9111">
        <v>1542</v>
      </c>
      <c r="U9111">
        <v>194</v>
      </c>
      <c r="V9111">
        <f>SUMIF(货件明细!K:K,F9111,货件明细!AQ:AQ)</f>
        <v>194</v>
      </c>
      <c r="W9111">
        <f t="shared" si="568"/>
        <v>0</v>
      </c>
      <c r="X9111">
        <f t="shared" si="569"/>
        <v>194</v>
      </c>
      <c r="Y9111">
        <f>SUMIF(货件明细!K:K,F9111,货件明细!I:I)</f>
        <v>25.882</v>
      </c>
      <c r="Z9111">
        <f t="shared" si="570"/>
        <v>2.518</v>
      </c>
      <c r="AA9111">
        <f>SUMIF(货件明细!K:K,F9111,货件明细!J:J)</f>
        <v>1542</v>
      </c>
      <c r="AB9111">
        <f t="shared" si="571"/>
        <v>0</v>
      </c>
    </row>
    <row r="9112" spans="1:28">
      <c r="A9112">
        <v>2026</v>
      </c>
      <c r="B9112">
        <v>2</v>
      </c>
      <c r="C9112">
        <v>7</v>
      </c>
      <c r="D9112" s="4">
        <v>46063</v>
      </c>
      <c r="E9112" t="s">
        <v>28</v>
      </c>
      <c r="F9112" t="s">
        <v>9337</v>
      </c>
      <c r="G9112" t="s">
        <v>374</v>
      </c>
      <c r="H9112" t="s">
        <v>71</v>
      </c>
      <c r="I9112" t="s">
        <v>57</v>
      </c>
      <c r="J9112" t="s">
        <v>1110</v>
      </c>
      <c r="K9112" t="s">
        <v>1110</v>
      </c>
      <c r="L9112" t="s">
        <v>34</v>
      </c>
      <c r="M9112" t="s">
        <v>3706</v>
      </c>
      <c r="N9112" t="s">
        <v>2857</v>
      </c>
      <c r="O9112">
        <v>28.4</v>
      </c>
      <c r="P9112">
        <v>150</v>
      </c>
      <c r="Q9112">
        <v>1392</v>
      </c>
      <c r="R9112">
        <v>1542</v>
      </c>
      <c r="S9112">
        <v>0</v>
      </c>
      <c r="T9112">
        <v>1542</v>
      </c>
      <c r="U9112">
        <v>194</v>
      </c>
      <c r="V9112">
        <f>SUMIF(货件明细!K:K,F9112,货件明细!AQ:AQ)</f>
        <v>194</v>
      </c>
      <c r="W9112">
        <f t="shared" si="568"/>
        <v>0</v>
      </c>
      <c r="X9112">
        <f t="shared" si="569"/>
        <v>194</v>
      </c>
      <c r="Y9112">
        <f>SUMIF(货件明细!K:K,F9112,货件明细!I:I)</f>
        <v>25.882</v>
      </c>
      <c r="Z9112">
        <f t="shared" si="570"/>
        <v>2.518</v>
      </c>
      <c r="AA9112">
        <f>SUMIF(货件明细!K:K,F9112,货件明细!J:J)</f>
        <v>1542</v>
      </c>
      <c r="AB9112">
        <f t="shared" si="571"/>
        <v>0</v>
      </c>
    </row>
    <row r="9113" spans="1:28">
      <c r="A9113">
        <v>2026</v>
      </c>
      <c r="B9113">
        <v>2</v>
      </c>
      <c r="C9113">
        <v>7</v>
      </c>
      <c r="D9113" s="4">
        <v>46063</v>
      </c>
      <c r="E9113" t="s">
        <v>4249</v>
      </c>
      <c r="F9113" t="s">
        <v>9338</v>
      </c>
      <c r="G9113" t="s">
        <v>4251</v>
      </c>
      <c r="H9113" t="s">
        <v>71</v>
      </c>
      <c r="I9113" t="s">
        <v>96</v>
      </c>
      <c r="J9113" t="s">
        <v>58</v>
      </c>
      <c r="K9113" t="s">
        <v>58</v>
      </c>
      <c r="L9113" t="s">
        <v>46</v>
      </c>
      <c r="M9113" t="s">
        <v>2882</v>
      </c>
      <c r="N9113" t="s">
        <v>2883</v>
      </c>
      <c r="O9113">
        <v>65.75</v>
      </c>
      <c r="P9113">
        <v>180</v>
      </c>
      <c r="Q9113">
        <v>214.65</v>
      </c>
      <c r="R9113">
        <v>394.65</v>
      </c>
      <c r="S9113">
        <v>0</v>
      </c>
      <c r="T9113">
        <v>394.65</v>
      </c>
      <c r="U9113">
        <v>160</v>
      </c>
      <c r="V9113">
        <f>SUMIF(货件明细!K:K,F9113,货件明细!AQ:AQ)</f>
        <v>0</v>
      </c>
      <c r="W9113">
        <f t="shared" si="568"/>
        <v>1</v>
      </c>
      <c r="X9113">
        <f t="shared" si="569"/>
        <v>160</v>
      </c>
      <c r="Y9113">
        <f>SUMIF(货件明细!K:K,F9113,货件明细!I:I)</f>
        <v>0</v>
      </c>
      <c r="Z9113">
        <f t="shared" si="570"/>
        <v>65.75</v>
      </c>
      <c r="AA9113">
        <f>SUMIF(货件明细!K:K,F9113,货件明细!J:J)</f>
        <v>0</v>
      </c>
      <c r="AB9113">
        <f t="shared" si="571"/>
        <v>1</v>
      </c>
    </row>
    <row r="9114" spans="1:28">
      <c r="A9114">
        <v>2026</v>
      </c>
      <c r="B9114">
        <v>2</v>
      </c>
      <c r="C9114">
        <v>7</v>
      </c>
      <c r="D9114" s="4">
        <v>46063</v>
      </c>
      <c r="E9114" t="s">
        <v>4249</v>
      </c>
      <c r="F9114" t="s">
        <v>9339</v>
      </c>
      <c r="G9114" t="s">
        <v>4251</v>
      </c>
      <c r="H9114" t="s">
        <v>71</v>
      </c>
      <c r="I9114" t="s">
        <v>129</v>
      </c>
      <c r="J9114" t="s">
        <v>58</v>
      </c>
      <c r="K9114" t="s">
        <v>58</v>
      </c>
      <c r="L9114" t="s">
        <v>46</v>
      </c>
      <c r="M9114" t="s">
        <v>2882</v>
      </c>
      <c r="N9114" t="s">
        <v>2985</v>
      </c>
      <c r="O9114">
        <v>89.05</v>
      </c>
      <c r="P9114">
        <v>20.625</v>
      </c>
      <c r="Q9114">
        <v>298.941176470588</v>
      </c>
      <c r="R9114">
        <v>319.566176470588</v>
      </c>
      <c r="S9114">
        <v>0</v>
      </c>
      <c r="T9114">
        <v>319.566176470588</v>
      </c>
      <c r="U9114">
        <v>560</v>
      </c>
      <c r="V9114">
        <f>SUMIF(货件明细!K:K,F9114,货件明细!AQ:AQ)</f>
        <v>0</v>
      </c>
      <c r="W9114">
        <f t="shared" si="568"/>
        <v>1</v>
      </c>
      <c r="X9114">
        <f t="shared" si="569"/>
        <v>560</v>
      </c>
      <c r="Y9114">
        <f>SUMIF(货件明细!K:K,F9114,货件明细!I:I)</f>
        <v>0</v>
      </c>
      <c r="Z9114">
        <f t="shared" si="570"/>
        <v>89.05</v>
      </c>
      <c r="AA9114">
        <f>SUMIF(货件明细!K:K,F9114,货件明细!J:J)</f>
        <v>0</v>
      </c>
      <c r="AB9114">
        <f t="shared" si="571"/>
        <v>1</v>
      </c>
    </row>
    <row r="9115" spans="1:28">
      <c r="A9115">
        <v>2026</v>
      </c>
      <c r="B9115">
        <v>2</v>
      </c>
      <c r="C9115">
        <v>7</v>
      </c>
      <c r="D9115" s="4">
        <v>46063</v>
      </c>
      <c r="E9115" t="s">
        <v>4249</v>
      </c>
      <c r="F9115" t="s">
        <v>9340</v>
      </c>
      <c r="G9115" t="s">
        <v>4251</v>
      </c>
      <c r="H9115" t="s">
        <v>71</v>
      </c>
      <c r="I9115" t="s">
        <v>41</v>
      </c>
      <c r="J9115" t="s">
        <v>58</v>
      </c>
      <c r="K9115" t="s">
        <v>58</v>
      </c>
      <c r="L9115" t="s">
        <v>46</v>
      </c>
      <c r="M9115" t="s">
        <v>2882</v>
      </c>
      <c r="N9115" t="s">
        <v>2985</v>
      </c>
      <c r="O9115">
        <v>158.61</v>
      </c>
      <c r="P9115">
        <v>20.625</v>
      </c>
      <c r="Q9115">
        <v>336.308823529412</v>
      </c>
      <c r="R9115">
        <v>356.933823529412</v>
      </c>
      <c r="S9115">
        <v>0</v>
      </c>
      <c r="T9115">
        <v>356.933823529412</v>
      </c>
      <c r="U9115">
        <v>360</v>
      </c>
      <c r="V9115">
        <f>SUMIF(货件明细!K:K,F9115,货件明细!AQ:AQ)</f>
        <v>0</v>
      </c>
      <c r="W9115">
        <f t="shared" si="568"/>
        <v>1</v>
      </c>
      <c r="X9115">
        <f t="shared" si="569"/>
        <v>360</v>
      </c>
      <c r="Y9115">
        <f>SUMIF(货件明细!K:K,F9115,货件明细!I:I)</f>
        <v>0</v>
      </c>
      <c r="Z9115">
        <f t="shared" si="570"/>
        <v>158.61</v>
      </c>
      <c r="AA9115">
        <f>SUMIF(货件明细!K:K,F9115,货件明细!J:J)</f>
        <v>0</v>
      </c>
      <c r="AB9115">
        <f t="shared" si="571"/>
        <v>1</v>
      </c>
    </row>
    <row r="9116" spans="1:28">
      <c r="A9116">
        <v>2026</v>
      </c>
      <c r="B9116">
        <v>2</v>
      </c>
      <c r="C9116">
        <v>7</v>
      </c>
      <c r="D9116" s="4">
        <v>46063</v>
      </c>
      <c r="E9116" t="s">
        <v>28</v>
      </c>
      <c r="F9116" t="s">
        <v>9341</v>
      </c>
      <c r="G9116" t="s">
        <v>50</v>
      </c>
      <c r="H9116" t="s">
        <v>31</v>
      </c>
      <c r="I9116" t="s">
        <v>145</v>
      </c>
      <c r="J9116" t="s">
        <v>58</v>
      </c>
      <c r="K9116" t="s">
        <v>58</v>
      </c>
      <c r="L9116" t="s">
        <v>46</v>
      </c>
      <c r="M9116" t="s">
        <v>2882</v>
      </c>
      <c r="N9116" t="s">
        <v>2985</v>
      </c>
      <c r="O9116">
        <v>32.55</v>
      </c>
      <c r="P9116">
        <v>41.25</v>
      </c>
      <c r="Q9116">
        <v>193.92</v>
      </c>
      <c r="R9116">
        <v>235.17</v>
      </c>
      <c r="S9116">
        <v>0</v>
      </c>
      <c r="T9116">
        <v>235.17</v>
      </c>
      <c r="U9116">
        <v>178</v>
      </c>
      <c r="V9116">
        <f>SUMIF(货件明细!K:K,F9116,货件明细!AQ:AQ)</f>
        <v>0</v>
      </c>
      <c r="W9116">
        <f t="shared" si="568"/>
        <v>1</v>
      </c>
      <c r="X9116">
        <f t="shared" si="569"/>
        <v>178</v>
      </c>
      <c r="Y9116">
        <f>SUMIF(货件明细!K:K,F9116,货件明细!I:I)</f>
        <v>0</v>
      </c>
      <c r="Z9116">
        <f t="shared" si="570"/>
        <v>32.55</v>
      </c>
      <c r="AA9116">
        <f>SUMIF(货件明细!K:K,F9116,货件明细!J:J)</f>
        <v>0</v>
      </c>
      <c r="AB9116">
        <f t="shared" si="571"/>
        <v>1</v>
      </c>
    </row>
    <row r="9117" spans="1:28">
      <c r="A9117">
        <v>2026</v>
      </c>
      <c r="B9117">
        <v>2</v>
      </c>
      <c r="C9117">
        <v>7</v>
      </c>
      <c r="D9117" s="4">
        <v>46063</v>
      </c>
      <c r="E9117" t="s">
        <v>28</v>
      </c>
      <c r="F9117" t="s">
        <v>9342</v>
      </c>
      <c r="G9117" t="s">
        <v>74</v>
      </c>
      <c r="H9117" t="s">
        <v>44</v>
      </c>
      <c r="I9117" t="s">
        <v>145</v>
      </c>
      <c r="J9117" t="s">
        <v>58</v>
      </c>
      <c r="K9117" t="s">
        <v>58</v>
      </c>
      <c r="L9117" t="s">
        <v>46</v>
      </c>
      <c r="M9117" t="s">
        <v>2882</v>
      </c>
      <c r="N9117" t="s">
        <v>2985</v>
      </c>
      <c r="O9117">
        <v>32.55</v>
      </c>
      <c r="P9117">
        <v>25.3846153846154</v>
      </c>
      <c r="Q9117">
        <v>165.75</v>
      </c>
      <c r="R9117">
        <v>191.134615384615</v>
      </c>
      <c r="S9117">
        <v>0</v>
      </c>
      <c r="T9117">
        <v>191.134615384615</v>
      </c>
      <c r="U9117">
        <v>178</v>
      </c>
      <c r="V9117">
        <f>SUMIF(货件明细!K:K,F9117,货件明细!AQ:AQ)</f>
        <v>0</v>
      </c>
      <c r="W9117">
        <f t="shared" si="568"/>
        <v>1</v>
      </c>
      <c r="X9117">
        <f t="shared" si="569"/>
        <v>178</v>
      </c>
      <c r="Y9117">
        <f>SUMIF(货件明细!K:K,F9117,货件明细!I:I)</f>
        <v>0</v>
      </c>
      <c r="Z9117">
        <f t="shared" si="570"/>
        <v>32.55</v>
      </c>
      <c r="AA9117">
        <f>SUMIF(货件明细!K:K,F9117,货件明细!J:J)</f>
        <v>0</v>
      </c>
      <c r="AB9117">
        <f t="shared" si="571"/>
        <v>1</v>
      </c>
    </row>
    <row r="9118" spans="1:28">
      <c r="A9118">
        <v>2026</v>
      </c>
      <c r="B9118">
        <v>2</v>
      </c>
      <c r="C9118">
        <v>7</v>
      </c>
      <c r="D9118" s="4">
        <v>46063</v>
      </c>
      <c r="E9118" t="s">
        <v>28</v>
      </c>
      <c r="F9118" t="s">
        <v>9343</v>
      </c>
      <c r="G9118" t="s">
        <v>70</v>
      </c>
      <c r="H9118" t="s">
        <v>71</v>
      </c>
      <c r="I9118" t="s">
        <v>145</v>
      </c>
      <c r="J9118" t="s">
        <v>58</v>
      </c>
      <c r="K9118" t="s">
        <v>58</v>
      </c>
      <c r="L9118" t="s">
        <v>46</v>
      </c>
      <c r="M9118" t="s">
        <v>2882</v>
      </c>
      <c r="N9118" t="s">
        <v>2985</v>
      </c>
      <c r="O9118">
        <v>32.55</v>
      </c>
      <c r="P9118">
        <v>20.625</v>
      </c>
      <c r="Q9118">
        <v>119.56</v>
      </c>
      <c r="R9118">
        <v>140.185</v>
      </c>
      <c r="S9118">
        <v>0</v>
      </c>
      <c r="T9118">
        <v>140.185</v>
      </c>
      <c r="U9118">
        <v>178</v>
      </c>
      <c r="V9118">
        <f>SUMIF(货件明细!K:K,F9118,货件明细!AQ:AQ)</f>
        <v>0</v>
      </c>
      <c r="W9118">
        <f t="shared" si="568"/>
        <v>1</v>
      </c>
      <c r="X9118">
        <f t="shared" si="569"/>
        <v>178</v>
      </c>
      <c r="Y9118">
        <f>SUMIF(货件明细!K:K,F9118,货件明细!I:I)</f>
        <v>0</v>
      </c>
      <c r="Z9118">
        <f t="shared" si="570"/>
        <v>32.55</v>
      </c>
      <c r="AA9118">
        <f>SUMIF(货件明细!K:K,F9118,货件明细!J:J)</f>
        <v>0</v>
      </c>
      <c r="AB9118">
        <f t="shared" si="571"/>
        <v>1</v>
      </c>
    </row>
    <row r="9119" spans="1:28">
      <c r="A9119">
        <v>2026</v>
      </c>
      <c r="B9119">
        <v>2</v>
      </c>
      <c r="C9119">
        <v>7</v>
      </c>
      <c r="D9119" s="4">
        <v>46063</v>
      </c>
      <c r="E9119" t="s">
        <v>28</v>
      </c>
      <c r="F9119" t="s">
        <v>9344</v>
      </c>
      <c r="G9119" t="s">
        <v>68</v>
      </c>
      <c r="H9119" t="s">
        <v>31</v>
      </c>
      <c r="I9119" t="s">
        <v>145</v>
      </c>
      <c r="J9119" t="s">
        <v>58</v>
      </c>
      <c r="K9119" t="s">
        <v>58</v>
      </c>
      <c r="L9119" t="s">
        <v>46</v>
      </c>
      <c r="M9119" t="s">
        <v>2882</v>
      </c>
      <c r="N9119" t="s">
        <v>7978</v>
      </c>
      <c r="O9119">
        <v>32.55</v>
      </c>
      <c r="P9119">
        <v>41.25</v>
      </c>
      <c r="Q9119">
        <v>297.66</v>
      </c>
      <c r="R9119">
        <v>338.91</v>
      </c>
      <c r="S9119">
        <v>0</v>
      </c>
      <c r="T9119">
        <v>338.91</v>
      </c>
      <c r="U9119">
        <v>178</v>
      </c>
      <c r="V9119">
        <f>SUMIF(货件明细!K:K,F9119,货件明细!AQ:AQ)</f>
        <v>0</v>
      </c>
      <c r="W9119">
        <f t="shared" si="568"/>
        <v>1</v>
      </c>
      <c r="X9119">
        <f t="shared" si="569"/>
        <v>178</v>
      </c>
      <c r="Y9119">
        <f>SUMIF(货件明细!K:K,F9119,货件明细!I:I)</f>
        <v>0</v>
      </c>
      <c r="Z9119">
        <f t="shared" si="570"/>
        <v>32.55</v>
      </c>
      <c r="AA9119">
        <f>SUMIF(货件明细!K:K,F9119,货件明细!J:J)</f>
        <v>0</v>
      </c>
      <c r="AB9119">
        <f t="shared" si="571"/>
        <v>1</v>
      </c>
    </row>
    <row r="9120" spans="1:28">
      <c r="A9120">
        <v>2026</v>
      </c>
      <c r="B9120">
        <v>2</v>
      </c>
      <c r="C9120">
        <v>7</v>
      </c>
      <c r="D9120" s="4">
        <v>46063</v>
      </c>
      <c r="E9120" t="s">
        <v>28</v>
      </c>
      <c r="F9120" t="s">
        <v>9345</v>
      </c>
      <c r="G9120" t="s">
        <v>1563</v>
      </c>
      <c r="H9120" t="s">
        <v>71</v>
      </c>
      <c r="I9120" t="s">
        <v>145</v>
      </c>
      <c r="J9120" t="s">
        <v>58</v>
      </c>
      <c r="K9120" t="s">
        <v>58</v>
      </c>
      <c r="L9120" t="s">
        <v>46</v>
      </c>
      <c r="M9120" t="s">
        <v>2882</v>
      </c>
      <c r="N9120" t="s">
        <v>2985</v>
      </c>
      <c r="O9120">
        <v>32.55</v>
      </c>
      <c r="P9120">
        <v>20.625</v>
      </c>
      <c r="Q9120">
        <v>107.25</v>
      </c>
      <c r="R9120">
        <v>127.875</v>
      </c>
      <c r="S9120">
        <v>0</v>
      </c>
      <c r="T9120">
        <v>127.875</v>
      </c>
      <c r="U9120">
        <v>178</v>
      </c>
      <c r="V9120">
        <f>SUMIF(货件明细!K:K,F9120,货件明细!AQ:AQ)</f>
        <v>0</v>
      </c>
      <c r="W9120">
        <f t="shared" si="568"/>
        <v>1</v>
      </c>
      <c r="X9120">
        <f t="shared" si="569"/>
        <v>178</v>
      </c>
      <c r="Y9120">
        <f>SUMIF(货件明细!K:K,F9120,货件明细!I:I)</f>
        <v>0</v>
      </c>
      <c r="Z9120">
        <f t="shared" si="570"/>
        <v>32.55</v>
      </c>
      <c r="AA9120">
        <f>SUMIF(货件明细!K:K,F9120,货件明细!J:J)</f>
        <v>0</v>
      </c>
      <c r="AB9120">
        <f t="shared" si="571"/>
        <v>1</v>
      </c>
    </row>
    <row r="9121" spans="1:28">
      <c r="A9121">
        <v>2026</v>
      </c>
      <c r="B9121">
        <v>2</v>
      </c>
      <c r="C9121">
        <v>7</v>
      </c>
      <c r="D9121" s="4">
        <v>46063</v>
      </c>
      <c r="E9121" t="s">
        <v>28</v>
      </c>
      <c r="F9121" t="s">
        <v>9346</v>
      </c>
      <c r="G9121" t="s">
        <v>64</v>
      </c>
      <c r="H9121" t="s">
        <v>44</v>
      </c>
      <c r="I9121" t="s">
        <v>4634</v>
      </c>
      <c r="J9121" t="s">
        <v>58</v>
      </c>
      <c r="K9121" t="s">
        <v>58</v>
      </c>
      <c r="L9121" t="s">
        <v>46</v>
      </c>
      <c r="M9121" t="s">
        <v>2882</v>
      </c>
      <c r="N9121" t="s">
        <v>2985</v>
      </c>
      <c r="O9121">
        <v>42.15</v>
      </c>
      <c r="P9121">
        <v>25.3846153846154</v>
      </c>
      <c r="Q9121">
        <v>257.25</v>
      </c>
      <c r="R9121">
        <v>282.634615384615</v>
      </c>
      <c r="S9121">
        <v>0</v>
      </c>
      <c r="T9121">
        <v>282.634615384615</v>
      </c>
      <c r="U9121">
        <v>90</v>
      </c>
      <c r="V9121">
        <f>SUMIF(货件明细!K:K,F9121,货件明细!AQ:AQ)</f>
        <v>0</v>
      </c>
      <c r="W9121">
        <f t="shared" si="568"/>
        <v>1</v>
      </c>
      <c r="X9121">
        <f t="shared" si="569"/>
        <v>90</v>
      </c>
      <c r="Y9121">
        <f>SUMIF(货件明细!K:K,F9121,货件明细!I:I)</f>
        <v>0</v>
      </c>
      <c r="Z9121">
        <f t="shared" si="570"/>
        <v>42.15</v>
      </c>
      <c r="AA9121">
        <f>SUMIF(货件明细!K:K,F9121,货件明细!J:J)</f>
        <v>0</v>
      </c>
      <c r="AB9121">
        <f t="shared" si="571"/>
        <v>1</v>
      </c>
    </row>
    <row r="9122" spans="1:28">
      <c r="A9122">
        <v>2026</v>
      </c>
      <c r="B9122">
        <v>2</v>
      </c>
      <c r="C9122">
        <v>7</v>
      </c>
      <c r="D9122" s="4">
        <v>46063</v>
      </c>
      <c r="E9122" t="s">
        <v>28</v>
      </c>
      <c r="F9122" t="s">
        <v>9347</v>
      </c>
      <c r="G9122" t="s">
        <v>882</v>
      </c>
      <c r="H9122" t="s">
        <v>71</v>
      </c>
      <c r="I9122" t="s">
        <v>4634</v>
      </c>
      <c r="J9122" t="s">
        <v>58</v>
      </c>
      <c r="K9122" t="s">
        <v>58</v>
      </c>
      <c r="L9122" t="s">
        <v>46</v>
      </c>
      <c r="M9122" t="s">
        <v>2882</v>
      </c>
      <c r="N9122" t="s">
        <v>2985</v>
      </c>
      <c r="O9122">
        <v>42.15</v>
      </c>
      <c r="P9122">
        <v>20.625</v>
      </c>
      <c r="Q9122">
        <v>206.25</v>
      </c>
      <c r="R9122">
        <v>226.875</v>
      </c>
      <c r="S9122">
        <v>0</v>
      </c>
      <c r="T9122">
        <v>226.875</v>
      </c>
      <c r="U9122">
        <v>90</v>
      </c>
      <c r="V9122">
        <f>SUMIF(货件明细!K:K,F9122,货件明细!AQ:AQ)</f>
        <v>0</v>
      </c>
      <c r="W9122">
        <f t="shared" si="568"/>
        <v>1</v>
      </c>
      <c r="X9122">
        <f t="shared" si="569"/>
        <v>90</v>
      </c>
      <c r="Y9122">
        <f>SUMIF(货件明细!K:K,F9122,货件明细!I:I)</f>
        <v>0</v>
      </c>
      <c r="Z9122">
        <f t="shared" si="570"/>
        <v>42.15</v>
      </c>
      <c r="AA9122">
        <f>SUMIF(货件明细!K:K,F9122,货件明细!J:J)</f>
        <v>0</v>
      </c>
      <c r="AB9122">
        <f t="shared" si="571"/>
        <v>1</v>
      </c>
    </row>
    <row r="9123" spans="1:28">
      <c r="A9123">
        <v>2026</v>
      </c>
      <c r="B9123">
        <v>2</v>
      </c>
      <c r="C9123">
        <v>7</v>
      </c>
      <c r="D9123" s="4">
        <v>46063</v>
      </c>
      <c r="E9123" t="s">
        <v>28</v>
      </c>
      <c r="F9123" t="s">
        <v>9348</v>
      </c>
      <c r="G9123" t="s">
        <v>223</v>
      </c>
      <c r="H9123" t="s">
        <v>31</v>
      </c>
      <c r="I9123" t="s">
        <v>4634</v>
      </c>
      <c r="J9123" t="s">
        <v>58</v>
      </c>
      <c r="K9123" t="s">
        <v>58</v>
      </c>
      <c r="L9123" t="s">
        <v>46</v>
      </c>
      <c r="M9123" t="s">
        <v>2882</v>
      </c>
      <c r="N9123" t="s">
        <v>7978</v>
      </c>
      <c r="O9123">
        <v>42.15</v>
      </c>
      <c r="P9123">
        <v>41.25</v>
      </c>
      <c r="Q9123">
        <v>397.32</v>
      </c>
      <c r="R9123">
        <v>438.57</v>
      </c>
      <c r="S9123">
        <v>0</v>
      </c>
      <c r="T9123">
        <v>438.57</v>
      </c>
      <c r="U9123">
        <v>90</v>
      </c>
      <c r="V9123">
        <f>SUMIF(货件明细!K:K,F9123,货件明细!AQ:AQ)</f>
        <v>0</v>
      </c>
      <c r="W9123">
        <f t="shared" si="568"/>
        <v>1</v>
      </c>
      <c r="X9123">
        <f t="shared" si="569"/>
        <v>90</v>
      </c>
      <c r="Y9123">
        <f>SUMIF(货件明细!K:K,F9123,货件明细!I:I)</f>
        <v>0</v>
      </c>
      <c r="Z9123">
        <f t="shared" si="570"/>
        <v>42.15</v>
      </c>
      <c r="AA9123">
        <f>SUMIF(货件明细!K:K,F9123,货件明细!J:J)</f>
        <v>0</v>
      </c>
      <c r="AB9123">
        <f t="shared" si="571"/>
        <v>1</v>
      </c>
    </row>
    <row r="9124" spans="1:28">
      <c r="A9124">
        <v>2026</v>
      </c>
      <c r="B9124">
        <v>2</v>
      </c>
      <c r="C9124">
        <v>7</v>
      </c>
      <c r="D9124" s="4">
        <v>46063</v>
      </c>
      <c r="E9124" t="s">
        <v>28</v>
      </c>
      <c r="F9124" t="s">
        <v>9349</v>
      </c>
      <c r="G9124" t="s">
        <v>1563</v>
      </c>
      <c r="H9124" t="s">
        <v>71</v>
      </c>
      <c r="I9124" t="s">
        <v>4634</v>
      </c>
      <c r="J9124" t="s">
        <v>58</v>
      </c>
      <c r="K9124" t="s">
        <v>58</v>
      </c>
      <c r="L9124" t="s">
        <v>46</v>
      </c>
      <c r="M9124" t="s">
        <v>2882</v>
      </c>
      <c r="N9124" t="s">
        <v>2985</v>
      </c>
      <c r="O9124">
        <v>25.95</v>
      </c>
      <c r="P9124">
        <v>20.625</v>
      </c>
      <c r="Q9124">
        <v>115.5</v>
      </c>
      <c r="R9124">
        <v>136.125</v>
      </c>
      <c r="S9124">
        <v>0</v>
      </c>
      <c r="T9124">
        <v>136.125</v>
      </c>
      <c r="U9124">
        <v>60</v>
      </c>
      <c r="V9124">
        <f>SUMIF(货件明细!K:K,F9124,货件明细!AQ:AQ)</f>
        <v>0</v>
      </c>
      <c r="W9124">
        <f t="shared" si="568"/>
        <v>1</v>
      </c>
      <c r="X9124">
        <f t="shared" si="569"/>
        <v>60</v>
      </c>
      <c r="Y9124">
        <f>SUMIF(货件明细!K:K,F9124,货件明细!I:I)</f>
        <v>0</v>
      </c>
      <c r="Z9124">
        <f t="shared" si="570"/>
        <v>25.95</v>
      </c>
      <c r="AA9124">
        <f>SUMIF(货件明细!K:K,F9124,货件明细!J:J)</f>
        <v>0</v>
      </c>
      <c r="AB9124">
        <f t="shared" si="571"/>
        <v>1</v>
      </c>
    </row>
    <row r="9125" spans="1:28">
      <c r="A9125">
        <v>2026</v>
      </c>
      <c r="B9125">
        <v>2</v>
      </c>
      <c r="C9125">
        <v>7</v>
      </c>
      <c r="D9125" s="4">
        <v>46063</v>
      </c>
      <c r="E9125" t="s">
        <v>28</v>
      </c>
      <c r="F9125" t="s">
        <v>9350</v>
      </c>
      <c r="G9125" t="s">
        <v>163</v>
      </c>
      <c r="H9125" t="s">
        <v>71</v>
      </c>
      <c r="I9125" t="s">
        <v>4634</v>
      </c>
      <c r="J9125" t="s">
        <v>58</v>
      </c>
      <c r="K9125" t="s">
        <v>58</v>
      </c>
      <c r="L9125" t="s">
        <v>46</v>
      </c>
      <c r="M9125" t="s">
        <v>2882</v>
      </c>
      <c r="N9125" t="s">
        <v>2985</v>
      </c>
      <c r="O9125">
        <v>58.35</v>
      </c>
      <c r="P9125">
        <v>25.3846153846154</v>
      </c>
      <c r="Q9125">
        <v>311.1</v>
      </c>
      <c r="R9125">
        <v>336.484615384615</v>
      </c>
      <c r="S9125">
        <v>0</v>
      </c>
      <c r="T9125">
        <v>336.484615384615</v>
      </c>
      <c r="U9125">
        <v>120</v>
      </c>
      <c r="V9125">
        <f>SUMIF(货件明细!K:K,F9125,货件明细!AQ:AQ)</f>
        <v>0</v>
      </c>
      <c r="W9125">
        <f t="shared" si="568"/>
        <v>1</v>
      </c>
      <c r="X9125">
        <f t="shared" si="569"/>
        <v>120</v>
      </c>
      <c r="Y9125">
        <f>SUMIF(货件明细!K:K,F9125,货件明细!I:I)</f>
        <v>0</v>
      </c>
      <c r="Z9125">
        <f t="shared" si="570"/>
        <v>58.35</v>
      </c>
      <c r="AA9125">
        <f>SUMIF(货件明细!K:K,F9125,货件明细!J:J)</f>
        <v>0</v>
      </c>
      <c r="AB9125">
        <f t="shared" si="571"/>
        <v>1</v>
      </c>
    </row>
    <row r="9126" spans="1:28">
      <c r="A9126">
        <v>2026</v>
      </c>
      <c r="B9126">
        <v>2</v>
      </c>
      <c r="C9126">
        <v>7</v>
      </c>
      <c r="D9126" s="4">
        <v>46063</v>
      </c>
      <c r="E9126" t="s">
        <v>28</v>
      </c>
      <c r="F9126" t="s">
        <v>9351</v>
      </c>
      <c r="G9126" t="s">
        <v>50</v>
      </c>
      <c r="H9126" t="s">
        <v>31</v>
      </c>
      <c r="I9126" t="s">
        <v>41</v>
      </c>
      <c r="J9126" t="s">
        <v>58</v>
      </c>
      <c r="K9126" t="s">
        <v>58</v>
      </c>
      <c r="L9126" t="s">
        <v>46</v>
      </c>
      <c r="M9126" t="s">
        <v>2882</v>
      </c>
      <c r="N9126" t="s">
        <v>2985</v>
      </c>
      <c r="O9126">
        <v>13.8</v>
      </c>
      <c r="P9126">
        <v>41.25</v>
      </c>
      <c r="Q9126">
        <v>96.96</v>
      </c>
      <c r="R9126">
        <v>138.21</v>
      </c>
      <c r="S9126">
        <v>0</v>
      </c>
      <c r="T9126">
        <v>138.21</v>
      </c>
      <c r="U9126">
        <v>66</v>
      </c>
      <c r="V9126">
        <f>SUMIF(货件明细!K:K,F9126,货件明细!AQ:AQ)</f>
        <v>0</v>
      </c>
      <c r="W9126">
        <f t="shared" si="568"/>
        <v>1</v>
      </c>
      <c r="X9126">
        <f t="shared" si="569"/>
        <v>66</v>
      </c>
      <c r="Y9126">
        <f>SUMIF(货件明细!K:K,F9126,货件明细!I:I)</f>
        <v>0</v>
      </c>
      <c r="Z9126">
        <f t="shared" si="570"/>
        <v>13.8</v>
      </c>
      <c r="AA9126">
        <f>SUMIF(货件明细!K:K,F9126,货件明细!J:J)</f>
        <v>0</v>
      </c>
      <c r="AB9126">
        <f t="shared" si="571"/>
        <v>1</v>
      </c>
    </row>
    <row r="9127" spans="1:28">
      <c r="A9127">
        <v>2026</v>
      </c>
      <c r="B9127">
        <v>2</v>
      </c>
      <c r="C9127">
        <v>7</v>
      </c>
      <c r="D9127" s="4">
        <v>46063</v>
      </c>
      <c r="E9127" t="s">
        <v>28</v>
      </c>
      <c r="F9127" t="s">
        <v>9352</v>
      </c>
      <c r="G9127" t="s">
        <v>372</v>
      </c>
      <c r="H9127" t="s">
        <v>71</v>
      </c>
      <c r="I9127" t="s">
        <v>41</v>
      </c>
      <c r="J9127" t="s">
        <v>58</v>
      </c>
      <c r="K9127" t="s">
        <v>58</v>
      </c>
      <c r="L9127" t="s">
        <v>46</v>
      </c>
      <c r="M9127" t="s">
        <v>2882</v>
      </c>
      <c r="N9127" t="s">
        <v>2985</v>
      </c>
      <c r="O9127">
        <v>13.8</v>
      </c>
      <c r="P9127">
        <v>25.3846153846154</v>
      </c>
      <c r="Q9127">
        <v>59.1230769230769</v>
      </c>
      <c r="R9127">
        <v>84.5076923076923</v>
      </c>
      <c r="S9127">
        <v>0</v>
      </c>
      <c r="T9127">
        <v>84.5076923076923</v>
      </c>
      <c r="U9127">
        <v>66</v>
      </c>
      <c r="V9127">
        <f>SUMIF(货件明细!K:K,F9127,货件明细!AQ:AQ)</f>
        <v>0</v>
      </c>
      <c r="W9127">
        <f t="shared" si="568"/>
        <v>1</v>
      </c>
      <c r="X9127">
        <f t="shared" si="569"/>
        <v>66</v>
      </c>
      <c r="Y9127">
        <f>SUMIF(货件明细!K:K,F9127,货件明细!I:I)</f>
        <v>0</v>
      </c>
      <c r="Z9127">
        <f t="shared" si="570"/>
        <v>13.8</v>
      </c>
      <c r="AA9127">
        <f>SUMIF(货件明细!K:K,F9127,货件明细!J:J)</f>
        <v>0</v>
      </c>
      <c r="AB9127">
        <f t="shared" si="571"/>
        <v>1</v>
      </c>
    </row>
    <row r="9128" spans="1:28">
      <c r="A9128">
        <v>2026</v>
      </c>
      <c r="B9128">
        <v>2</v>
      </c>
      <c r="C9128">
        <v>7</v>
      </c>
      <c r="D9128" s="4">
        <v>46063</v>
      </c>
      <c r="E9128" t="s">
        <v>28</v>
      </c>
      <c r="F9128" t="s">
        <v>9353</v>
      </c>
      <c r="G9128" t="s">
        <v>64</v>
      </c>
      <c r="H9128" t="s">
        <v>44</v>
      </c>
      <c r="I9128" t="s">
        <v>41</v>
      </c>
      <c r="J9128" t="s">
        <v>58</v>
      </c>
      <c r="K9128" t="s">
        <v>58</v>
      </c>
      <c r="L9128" t="s">
        <v>46</v>
      </c>
      <c r="M9128" t="s">
        <v>2882</v>
      </c>
      <c r="N9128" t="s">
        <v>2985</v>
      </c>
      <c r="O9128">
        <v>13.8</v>
      </c>
      <c r="P9128">
        <v>25.3846153846154</v>
      </c>
      <c r="Q9128">
        <v>85.75</v>
      </c>
      <c r="R9128">
        <v>111.134615384615</v>
      </c>
      <c r="S9128">
        <v>0</v>
      </c>
      <c r="T9128">
        <v>111.134615384615</v>
      </c>
      <c r="U9128">
        <v>66</v>
      </c>
      <c r="V9128">
        <f>SUMIF(货件明细!K:K,F9128,货件明细!AQ:AQ)</f>
        <v>0</v>
      </c>
      <c r="W9128">
        <f t="shared" si="568"/>
        <v>1</v>
      </c>
      <c r="X9128">
        <f t="shared" si="569"/>
        <v>66</v>
      </c>
      <c r="Y9128">
        <f>SUMIF(货件明细!K:K,F9128,货件明细!I:I)</f>
        <v>0</v>
      </c>
      <c r="Z9128">
        <f t="shared" si="570"/>
        <v>13.8</v>
      </c>
      <c r="AA9128">
        <f>SUMIF(货件明细!K:K,F9128,货件明细!J:J)</f>
        <v>0</v>
      </c>
      <c r="AB9128">
        <f t="shared" si="571"/>
        <v>1</v>
      </c>
    </row>
    <row r="9129" spans="1:28">
      <c r="A9129">
        <v>2026</v>
      </c>
      <c r="B9129">
        <v>2</v>
      </c>
      <c r="C9129">
        <v>7</v>
      </c>
      <c r="D9129" s="4">
        <v>46063</v>
      </c>
      <c r="E9129" t="s">
        <v>28</v>
      </c>
      <c r="F9129" t="s">
        <v>9354</v>
      </c>
      <c r="G9129" t="s">
        <v>70</v>
      </c>
      <c r="H9129" t="s">
        <v>71</v>
      </c>
      <c r="I9129" t="s">
        <v>41</v>
      </c>
      <c r="J9129" t="s">
        <v>58</v>
      </c>
      <c r="K9129" t="s">
        <v>58</v>
      </c>
      <c r="L9129" t="s">
        <v>46</v>
      </c>
      <c r="M9129" t="s">
        <v>2882</v>
      </c>
      <c r="N9129" t="s">
        <v>2985</v>
      </c>
      <c r="O9129">
        <v>13.8</v>
      </c>
      <c r="P9129">
        <v>20.625</v>
      </c>
      <c r="Q9129">
        <v>59.78</v>
      </c>
      <c r="R9129">
        <v>80.405</v>
      </c>
      <c r="S9129">
        <v>0</v>
      </c>
      <c r="T9129">
        <v>80.405</v>
      </c>
      <c r="U9129">
        <v>66</v>
      </c>
      <c r="V9129">
        <f>SUMIF(货件明细!K:K,F9129,货件明细!AQ:AQ)</f>
        <v>0</v>
      </c>
      <c r="W9129">
        <f t="shared" si="568"/>
        <v>1</v>
      </c>
      <c r="X9129">
        <f t="shared" si="569"/>
        <v>66</v>
      </c>
      <c r="Y9129">
        <f>SUMIF(货件明细!K:K,F9129,货件明细!I:I)</f>
        <v>0</v>
      </c>
      <c r="Z9129">
        <f t="shared" si="570"/>
        <v>13.8</v>
      </c>
      <c r="AA9129">
        <f>SUMIF(货件明细!K:K,F9129,货件明细!J:J)</f>
        <v>0</v>
      </c>
      <c r="AB9129">
        <f t="shared" si="571"/>
        <v>1</v>
      </c>
    </row>
    <row r="9130" spans="1:28">
      <c r="A9130">
        <v>2026</v>
      </c>
      <c r="B9130">
        <v>2</v>
      </c>
      <c r="C9130">
        <v>7</v>
      </c>
      <c r="D9130" s="4">
        <v>46063</v>
      </c>
      <c r="E9130" t="s">
        <v>28</v>
      </c>
      <c r="F9130" t="s">
        <v>9355</v>
      </c>
      <c r="G9130" t="s">
        <v>1610</v>
      </c>
      <c r="H9130" t="s">
        <v>71</v>
      </c>
      <c r="I9130" t="s">
        <v>41</v>
      </c>
      <c r="J9130" t="s">
        <v>58</v>
      </c>
      <c r="K9130" t="s">
        <v>58</v>
      </c>
      <c r="L9130" t="s">
        <v>46</v>
      </c>
      <c r="M9130" t="s">
        <v>2882</v>
      </c>
      <c r="N9130" t="s">
        <v>2985</v>
      </c>
      <c r="O9130">
        <v>13.8</v>
      </c>
      <c r="P9130">
        <v>20.625</v>
      </c>
      <c r="Q9130">
        <v>53.3076923076923</v>
      </c>
      <c r="R9130">
        <v>73.9326923076923</v>
      </c>
      <c r="S9130">
        <v>0</v>
      </c>
      <c r="T9130">
        <v>73.9326923076923</v>
      </c>
      <c r="U9130">
        <v>66</v>
      </c>
      <c r="V9130">
        <f>SUMIF(货件明细!K:K,F9130,货件明细!AQ:AQ)</f>
        <v>0</v>
      </c>
      <c r="W9130">
        <f t="shared" si="568"/>
        <v>1</v>
      </c>
      <c r="X9130">
        <f t="shared" si="569"/>
        <v>66</v>
      </c>
      <c r="Y9130">
        <f>SUMIF(货件明细!K:K,F9130,货件明细!I:I)</f>
        <v>0</v>
      </c>
      <c r="Z9130">
        <f t="shared" si="570"/>
        <v>13.8</v>
      </c>
      <c r="AA9130">
        <f>SUMIF(货件明细!K:K,F9130,货件明细!J:J)</f>
        <v>0</v>
      </c>
      <c r="AB9130">
        <f t="shared" si="571"/>
        <v>1</v>
      </c>
    </row>
    <row r="9131" spans="1:28">
      <c r="A9131">
        <v>2026</v>
      </c>
      <c r="B9131">
        <v>2</v>
      </c>
      <c r="C9131">
        <v>7</v>
      </c>
      <c r="D9131" s="4">
        <v>46063</v>
      </c>
      <c r="E9131" t="s">
        <v>28</v>
      </c>
      <c r="F9131" t="s">
        <v>9356</v>
      </c>
      <c r="G9131" t="s">
        <v>50</v>
      </c>
      <c r="H9131" t="s">
        <v>31</v>
      </c>
      <c r="I9131" t="s">
        <v>57</v>
      </c>
      <c r="J9131" t="s">
        <v>58</v>
      </c>
      <c r="K9131" t="s">
        <v>58</v>
      </c>
      <c r="L9131" t="s">
        <v>46</v>
      </c>
      <c r="M9131" t="s">
        <v>2882</v>
      </c>
      <c r="N9131" t="s">
        <v>2985</v>
      </c>
      <c r="O9131">
        <v>35.85</v>
      </c>
      <c r="P9131">
        <v>41.25</v>
      </c>
      <c r="Q9131">
        <v>193.92</v>
      </c>
      <c r="R9131">
        <v>235.17</v>
      </c>
      <c r="S9131">
        <v>0</v>
      </c>
      <c r="T9131">
        <v>235.17</v>
      </c>
      <c r="U9131">
        <v>264</v>
      </c>
      <c r="V9131">
        <f>SUMIF(货件明细!K:K,F9131,货件明细!AQ:AQ)</f>
        <v>0</v>
      </c>
      <c r="W9131">
        <f t="shared" si="568"/>
        <v>1</v>
      </c>
      <c r="X9131">
        <f t="shared" si="569"/>
        <v>264</v>
      </c>
      <c r="Y9131">
        <f>SUMIF(货件明细!K:K,F9131,货件明细!I:I)</f>
        <v>0</v>
      </c>
      <c r="Z9131">
        <f t="shared" si="570"/>
        <v>35.85</v>
      </c>
      <c r="AA9131">
        <f>SUMIF(货件明细!K:K,F9131,货件明细!J:J)</f>
        <v>0</v>
      </c>
      <c r="AB9131">
        <f t="shared" si="571"/>
        <v>1</v>
      </c>
    </row>
    <row r="9132" spans="1:28">
      <c r="A9132">
        <v>2026</v>
      </c>
      <c r="B9132">
        <v>2</v>
      </c>
      <c r="C9132">
        <v>7</v>
      </c>
      <c r="D9132" s="4">
        <v>46063</v>
      </c>
      <c r="E9132" t="s">
        <v>28</v>
      </c>
      <c r="F9132" t="s">
        <v>9357</v>
      </c>
      <c r="G9132" t="s">
        <v>372</v>
      </c>
      <c r="H9132" t="s">
        <v>71</v>
      </c>
      <c r="I9132" t="s">
        <v>57</v>
      </c>
      <c r="J9132" t="s">
        <v>58</v>
      </c>
      <c r="K9132" t="s">
        <v>58</v>
      </c>
      <c r="L9132" t="s">
        <v>46</v>
      </c>
      <c r="M9132" t="s">
        <v>2882</v>
      </c>
      <c r="N9132" t="s">
        <v>2985</v>
      </c>
      <c r="O9132">
        <v>35.85</v>
      </c>
      <c r="P9132">
        <v>25.3846153846154</v>
      </c>
      <c r="Q9132">
        <v>118.246153846154</v>
      </c>
      <c r="R9132">
        <v>143.630769230769</v>
      </c>
      <c r="S9132">
        <v>0</v>
      </c>
      <c r="T9132">
        <v>143.630769230769</v>
      </c>
      <c r="U9132">
        <v>264</v>
      </c>
      <c r="V9132">
        <f>SUMIF(货件明细!K:K,F9132,货件明细!AQ:AQ)</f>
        <v>0</v>
      </c>
      <c r="W9132">
        <f t="shared" si="568"/>
        <v>1</v>
      </c>
      <c r="X9132">
        <f t="shared" si="569"/>
        <v>264</v>
      </c>
      <c r="Y9132">
        <f>SUMIF(货件明细!K:K,F9132,货件明细!I:I)</f>
        <v>0</v>
      </c>
      <c r="Z9132">
        <f t="shared" si="570"/>
        <v>35.85</v>
      </c>
      <c r="AA9132">
        <f>SUMIF(货件明细!K:K,F9132,货件明细!J:J)</f>
        <v>0</v>
      </c>
      <c r="AB9132">
        <f t="shared" si="571"/>
        <v>1</v>
      </c>
    </row>
    <row r="9133" spans="1:28">
      <c r="A9133">
        <v>2026</v>
      </c>
      <c r="B9133">
        <v>2</v>
      </c>
      <c r="C9133">
        <v>7</v>
      </c>
      <c r="D9133" s="4">
        <v>46063</v>
      </c>
      <c r="E9133" t="s">
        <v>28</v>
      </c>
      <c r="F9133" t="s">
        <v>9358</v>
      </c>
      <c r="G9133" t="s">
        <v>64</v>
      </c>
      <c r="H9133" t="s">
        <v>44</v>
      </c>
      <c r="I9133" t="s">
        <v>57</v>
      </c>
      <c r="J9133" t="s">
        <v>58</v>
      </c>
      <c r="K9133" t="s">
        <v>58</v>
      </c>
      <c r="L9133" t="s">
        <v>46</v>
      </c>
      <c r="M9133" t="s">
        <v>2882</v>
      </c>
      <c r="N9133" t="s">
        <v>2985</v>
      </c>
      <c r="O9133">
        <v>35.85</v>
      </c>
      <c r="P9133">
        <v>25.3846153846154</v>
      </c>
      <c r="Q9133">
        <v>171.5</v>
      </c>
      <c r="R9133">
        <v>196.884615384615</v>
      </c>
      <c r="S9133">
        <v>0</v>
      </c>
      <c r="T9133">
        <v>196.884615384615</v>
      </c>
      <c r="U9133">
        <v>264</v>
      </c>
      <c r="V9133">
        <f>SUMIF(货件明细!K:K,F9133,货件明细!AQ:AQ)</f>
        <v>0</v>
      </c>
      <c r="W9133">
        <f t="shared" si="568"/>
        <v>1</v>
      </c>
      <c r="X9133">
        <f t="shared" si="569"/>
        <v>264</v>
      </c>
      <c r="Y9133">
        <f>SUMIF(货件明细!K:K,F9133,货件明细!I:I)</f>
        <v>0</v>
      </c>
      <c r="Z9133">
        <f t="shared" si="570"/>
        <v>35.85</v>
      </c>
      <c r="AA9133">
        <f>SUMIF(货件明细!K:K,F9133,货件明细!J:J)</f>
        <v>0</v>
      </c>
      <c r="AB9133">
        <f t="shared" si="571"/>
        <v>1</v>
      </c>
    </row>
    <row r="9134" spans="1:28">
      <c r="A9134">
        <v>2026</v>
      </c>
      <c r="B9134">
        <v>2</v>
      </c>
      <c r="C9134">
        <v>7</v>
      </c>
      <c r="D9134" s="4">
        <v>46063</v>
      </c>
      <c r="E9134" t="s">
        <v>28</v>
      </c>
      <c r="F9134" t="s">
        <v>9359</v>
      </c>
      <c r="G9134" t="s">
        <v>70</v>
      </c>
      <c r="H9134" t="s">
        <v>71</v>
      </c>
      <c r="I9134" t="s">
        <v>57</v>
      </c>
      <c r="J9134" t="s">
        <v>58</v>
      </c>
      <c r="K9134" t="s">
        <v>58</v>
      </c>
      <c r="L9134" t="s">
        <v>46</v>
      </c>
      <c r="M9134" t="s">
        <v>2882</v>
      </c>
      <c r="N9134" t="s">
        <v>2985</v>
      </c>
      <c r="O9134">
        <v>35.85</v>
      </c>
      <c r="P9134">
        <v>20.625</v>
      </c>
      <c r="Q9134">
        <v>119.56</v>
      </c>
      <c r="R9134">
        <v>140.185</v>
      </c>
      <c r="S9134">
        <v>0</v>
      </c>
      <c r="T9134">
        <v>140.185</v>
      </c>
      <c r="U9134">
        <v>264</v>
      </c>
      <c r="V9134">
        <f>SUMIF(货件明细!K:K,F9134,货件明细!AQ:AQ)</f>
        <v>0</v>
      </c>
      <c r="W9134">
        <f t="shared" si="568"/>
        <v>1</v>
      </c>
      <c r="X9134">
        <f t="shared" si="569"/>
        <v>264</v>
      </c>
      <c r="Y9134">
        <f>SUMIF(货件明细!K:K,F9134,货件明细!I:I)</f>
        <v>0</v>
      </c>
      <c r="Z9134">
        <f t="shared" si="570"/>
        <v>35.85</v>
      </c>
      <c r="AA9134">
        <f>SUMIF(货件明细!K:K,F9134,货件明细!J:J)</f>
        <v>0</v>
      </c>
      <c r="AB9134">
        <f t="shared" si="571"/>
        <v>1</v>
      </c>
    </row>
    <row r="9135" spans="1:28">
      <c r="A9135">
        <v>2026</v>
      </c>
      <c r="B9135">
        <v>2</v>
      </c>
      <c r="C9135">
        <v>7</v>
      </c>
      <c r="D9135" s="4">
        <v>46063</v>
      </c>
      <c r="E9135" t="s">
        <v>28</v>
      </c>
      <c r="F9135" t="s">
        <v>9360</v>
      </c>
      <c r="G9135" t="s">
        <v>1610</v>
      </c>
      <c r="H9135" t="s">
        <v>71</v>
      </c>
      <c r="I9135" t="s">
        <v>57</v>
      </c>
      <c r="J9135" t="s">
        <v>58</v>
      </c>
      <c r="K9135" t="s">
        <v>58</v>
      </c>
      <c r="L9135" t="s">
        <v>46</v>
      </c>
      <c r="M9135" t="s">
        <v>2882</v>
      </c>
      <c r="N9135" t="s">
        <v>2985</v>
      </c>
      <c r="O9135">
        <v>35.85</v>
      </c>
      <c r="P9135">
        <v>20.625</v>
      </c>
      <c r="Q9135">
        <v>106.615384615385</v>
      </c>
      <c r="R9135">
        <v>127.240384615385</v>
      </c>
      <c r="S9135">
        <v>0</v>
      </c>
      <c r="T9135">
        <v>127.240384615385</v>
      </c>
      <c r="U9135">
        <v>264</v>
      </c>
      <c r="V9135">
        <f>SUMIF(货件明细!K:K,F9135,货件明细!AQ:AQ)</f>
        <v>0</v>
      </c>
      <c r="W9135">
        <f t="shared" si="568"/>
        <v>1</v>
      </c>
      <c r="X9135">
        <f t="shared" si="569"/>
        <v>264</v>
      </c>
      <c r="Y9135">
        <f>SUMIF(货件明细!K:K,F9135,货件明细!I:I)</f>
        <v>0</v>
      </c>
      <c r="Z9135">
        <f t="shared" si="570"/>
        <v>35.85</v>
      </c>
      <c r="AA9135">
        <f>SUMIF(货件明细!K:K,F9135,货件明细!J:J)</f>
        <v>0</v>
      </c>
      <c r="AB9135">
        <f t="shared" si="571"/>
        <v>1</v>
      </c>
    </row>
    <row r="9136" spans="1:28">
      <c r="A9136">
        <v>2026</v>
      </c>
      <c r="B9136">
        <v>2</v>
      </c>
      <c r="C9136">
        <v>7</v>
      </c>
      <c r="D9136" s="4">
        <v>46063</v>
      </c>
      <c r="E9136" t="s">
        <v>28</v>
      </c>
      <c r="F9136" t="s">
        <v>9361</v>
      </c>
      <c r="G9136" t="s">
        <v>50</v>
      </c>
      <c r="H9136" t="s">
        <v>31</v>
      </c>
      <c r="I9136" t="s">
        <v>39</v>
      </c>
      <c r="J9136" t="s">
        <v>58</v>
      </c>
      <c r="K9136" t="s">
        <v>58</v>
      </c>
      <c r="L9136" t="s">
        <v>46</v>
      </c>
      <c r="M9136" t="s">
        <v>2882</v>
      </c>
      <c r="N9136" t="s">
        <v>2985</v>
      </c>
      <c r="O9136">
        <v>84.05</v>
      </c>
      <c r="P9136">
        <v>41.25</v>
      </c>
      <c r="Q9136">
        <v>581.76</v>
      </c>
      <c r="R9136">
        <v>623.01</v>
      </c>
      <c r="S9136">
        <v>0</v>
      </c>
      <c r="T9136">
        <v>623.01</v>
      </c>
      <c r="U9136">
        <v>446</v>
      </c>
      <c r="V9136">
        <f>SUMIF(货件明细!K:K,F9136,货件明细!AQ:AQ)</f>
        <v>0</v>
      </c>
      <c r="W9136">
        <f t="shared" si="568"/>
        <v>1</v>
      </c>
      <c r="X9136">
        <f t="shared" si="569"/>
        <v>446</v>
      </c>
      <c r="Y9136">
        <f>SUMIF(货件明细!K:K,F9136,货件明细!I:I)</f>
        <v>0</v>
      </c>
      <c r="Z9136">
        <f t="shared" si="570"/>
        <v>84.05</v>
      </c>
      <c r="AA9136">
        <f>SUMIF(货件明细!K:K,F9136,货件明细!J:J)</f>
        <v>0</v>
      </c>
      <c r="AB9136">
        <f t="shared" si="571"/>
        <v>1</v>
      </c>
    </row>
    <row r="9137" spans="1:28">
      <c r="A9137">
        <v>2026</v>
      </c>
      <c r="B9137">
        <v>2</v>
      </c>
      <c r="C9137">
        <v>7</v>
      </c>
      <c r="D9137" s="4">
        <v>46063</v>
      </c>
      <c r="E9137" t="s">
        <v>28</v>
      </c>
      <c r="F9137" t="s">
        <v>9362</v>
      </c>
      <c r="G9137" t="s">
        <v>372</v>
      </c>
      <c r="H9137" t="s">
        <v>71</v>
      </c>
      <c r="I9137" t="s">
        <v>39</v>
      </c>
      <c r="J9137" t="s">
        <v>58</v>
      </c>
      <c r="K9137" t="s">
        <v>58</v>
      </c>
      <c r="L9137" t="s">
        <v>46</v>
      </c>
      <c r="M9137" t="s">
        <v>2882</v>
      </c>
      <c r="N9137" t="s">
        <v>2985</v>
      </c>
      <c r="O9137">
        <v>84.05</v>
      </c>
      <c r="P9137">
        <v>25.3846153846154</v>
      </c>
      <c r="Q9137">
        <v>354.738461538462</v>
      </c>
      <c r="R9137">
        <v>380.123076923077</v>
      </c>
      <c r="S9137">
        <v>0</v>
      </c>
      <c r="T9137">
        <v>380.123076923077</v>
      </c>
      <c r="U9137">
        <v>446</v>
      </c>
      <c r="V9137">
        <f>SUMIF(货件明细!K:K,F9137,货件明细!AQ:AQ)</f>
        <v>0</v>
      </c>
      <c r="W9137">
        <f t="shared" si="568"/>
        <v>1</v>
      </c>
      <c r="X9137">
        <f t="shared" si="569"/>
        <v>446</v>
      </c>
      <c r="Y9137">
        <f>SUMIF(货件明细!K:K,F9137,货件明细!I:I)</f>
        <v>0</v>
      </c>
      <c r="Z9137">
        <f t="shared" si="570"/>
        <v>84.05</v>
      </c>
      <c r="AA9137">
        <f>SUMIF(货件明细!K:K,F9137,货件明细!J:J)</f>
        <v>0</v>
      </c>
      <c r="AB9137">
        <f t="shared" si="571"/>
        <v>1</v>
      </c>
    </row>
    <row r="9138" spans="1:28">
      <c r="A9138">
        <v>2026</v>
      </c>
      <c r="B9138">
        <v>2</v>
      </c>
      <c r="C9138">
        <v>7</v>
      </c>
      <c r="D9138" s="4">
        <v>46063</v>
      </c>
      <c r="E9138" t="s">
        <v>28</v>
      </c>
      <c r="F9138" t="s">
        <v>9363</v>
      </c>
      <c r="G9138" t="s">
        <v>64</v>
      </c>
      <c r="H9138" t="s">
        <v>44</v>
      </c>
      <c r="I9138" t="s">
        <v>39</v>
      </c>
      <c r="J9138" t="s">
        <v>58</v>
      </c>
      <c r="K9138" t="s">
        <v>58</v>
      </c>
      <c r="L9138" t="s">
        <v>46</v>
      </c>
      <c r="M9138" t="s">
        <v>2882</v>
      </c>
      <c r="N9138" t="s">
        <v>2985</v>
      </c>
      <c r="O9138">
        <v>84.05</v>
      </c>
      <c r="P9138">
        <v>25.3846153846154</v>
      </c>
      <c r="Q9138">
        <v>514.5</v>
      </c>
      <c r="R9138">
        <v>539.884615384615</v>
      </c>
      <c r="S9138">
        <v>0</v>
      </c>
      <c r="T9138">
        <v>539.884615384615</v>
      </c>
      <c r="U9138">
        <v>446</v>
      </c>
      <c r="V9138">
        <f>SUMIF(货件明细!K:K,F9138,货件明细!AQ:AQ)</f>
        <v>0</v>
      </c>
      <c r="W9138">
        <f t="shared" si="568"/>
        <v>1</v>
      </c>
      <c r="X9138">
        <f t="shared" si="569"/>
        <v>446</v>
      </c>
      <c r="Y9138">
        <f>SUMIF(货件明细!K:K,F9138,货件明细!I:I)</f>
        <v>0</v>
      </c>
      <c r="Z9138">
        <f t="shared" si="570"/>
        <v>84.05</v>
      </c>
      <c r="AA9138">
        <f>SUMIF(货件明细!K:K,F9138,货件明细!J:J)</f>
        <v>0</v>
      </c>
      <c r="AB9138">
        <f t="shared" si="571"/>
        <v>1</v>
      </c>
    </row>
    <row r="9139" spans="1:28">
      <c r="A9139">
        <v>2026</v>
      </c>
      <c r="B9139">
        <v>2</v>
      </c>
      <c r="C9139">
        <v>7</v>
      </c>
      <c r="D9139" s="4">
        <v>46063</v>
      </c>
      <c r="E9139" t="s">
        <v>28</v>
      </c>
      <c r="F9139" t="s">
        <v>9364</v>
      </c>
      <c r="G9139" t="s">
        <v>70</v>
      </c>
      <c r="H9139" t="s">
        <v>71</v>
      </c>
      <c r="I9139" t="s">
        <v>39</v>
      </c>
      <c r="J9139" t="s">
        <v>58</v>
      </c>
      <c r="K9139" t="s">
        <v>58</v>
      </c>
      <c r="L9139" t="s">
        <v>46</v>
      </c>
      <c r="M9139" t="s">
        <v>2882</v>
      </c>
      <c r="N9139" t="s">
        <v>2985</v>
      </c>
      <c r="O9139">
        <v>84.05</v>
      </c>
      <c r="P9139">
        <v>20.625</v>
      </c>
      <c r="Q9139">
        <v>358.68</v>
      </c>
      <c r="R9139">
        <v>379.305</v>
      </c>
      <c r="S9139">
        <v>0</v>
      </c>
      <c r="T9139">
        <v>379.305</v>
      </c>
      <c r="U9139">
        <v>446</v>
      </c>
      <c r="V9139">
        <f>SUMIF(货件明细!K:K,F9139,货件明细!AQ:AQ)</f>
        <v>0</v>
      </c>
      <c r="W9139">
        <f t="shared" si="568"/>
        <v>1</v>
      </c>
      <c r="X9139">
        <f t="shared" si="569"/>
        <v>446</v>
      </c>
      <c r="Y9139">
        <f>SUMIF(货件明细!K:K,F9139,货件明细!I:I)</f>
        <v>0</v>
      </c>
      <c r="Z9139">
        <f t="shared" si="570"/>
        <v>84.05</v>
      </c>
      <c r="AA9139">
        <f>SUMIF(货件明细!K:K,F9139,货件明细!J:J)</f>
        <v>0</v>
      </c>
      <c r="AB9139">
        <f t="shared" si="571"/>
        <v>1</v>
      </c>
    </row>
    <row r="9140" spans="1:28">
      <c r="A9140">
        <v>2026</v>
      </c>
      <c r="B9140">
        <v>2</v>
      </c>
      <c r="C9140">
        <v>7</v>
      </c>
      <c r="D9140" s="4">
        <v>46063</v>
      </c>
      <c r="E9140" t="s">
        <v>28</v>
      </c>
      <c r="F9140" t="s">
        <v>9365</v>
      </c>
      <c r="G9140" t="s">
        <v>1610</v>
      </c>
      <c r="H9140" t="s">
        <v>71</v>
      </c>
      <c r="I9140" t="s">
        <v>39</v>
      </c>
      <c r="J9140" t="s">
        <v>58</v>
      </c>
      <c r="K9140" t="s">
        <v>58</v>
      </c>
      <c r="L9140" t="s">
        <v>46</v>
      </c>
      <c r="M9140" t="s">
        <v>2882</v>
      </c>
      <c r="N9140" t="s">
        <v>2985</v>
      </c>
      <c r="O9140">
        <v>84.05</v>
      </c>
      <c r="P9140">
        <v>20.625</v>
      </c>
      <c r="Q9140">
        <v>319.846153846154</v>
      </c>
      <c r="R9140">
        <v>340.471153846154</v>
      </c>
      <c r="S9140">
        <v>0</v>
      </c>
      <c r="T9140">
        <v>340.471153846154</v>
      </c>
      <c r="U9140">
        <v>446</v>
      </c>
      <c r="V9140">
        <f>SUMIF(货件明细!K:K,F9140,货件明细!AQ:AQ)</f>
        <v>0</v>
      </c>
      <c r="W9140">
        <f t="shared" si="568"/>
        <v>1</v>
      </c>
      <c r="X9140">
        <f t="shared" si="569"/>
        <v>446</v>
      </c>
      <c r="Y9140">
        <f>SUMIF(货件明细!K:K,F9140,货件明细!I:I)</f>
        <v>0</v>
      </c>
      <c r="Z9140">
        <f t="shared" si="570"/>
        <v>84.05</v>
      </c>
      <c r="AA9140">
        <f>SUMIF(货件明细!K:K,F9140,货件明细!J:J)</f>
        <v>0</v>
      </c>
      <c r="AB9140">
        <f t="shared" si="571"/>
        <v>1</v>
      </c>
    </row>
    <row r="9141" spans="1:28">
      <c r="A9141">
        <v>2026</v>
      </c>
      <c r="B9141">
        <v>2</v>
      </c>
      <c r="C9141">
        <v>7</v>
      </c>
      <c r="D9141" s="4">
        <v>46063</v>
      </c>
      <c r="E9141" t="s">
        <v>28</v>
      </c>
      <c r="F9141" t="s">
        <v>9366</v>
      </c>
      <c r="G9141" t="s">
        <v>50</v>
      </c>
      <c r="H9141" t="s">
        <v>31</v>
      </c>
      <c r="I9141" t="s">
        <v>129</v>
      </c>
      <c r="J9141" t="s">
        <v>58</v>
      </c>
      <c r="K9141" t="s">
        <v>58</v>
      </c>
      <c r="L9141" t="s">
        <v>46</v>
      </c>
      <c r="M9141" t="s">
        <v>2882</v>
      </c>
      <c r="N9141" t="s">
        <v>2985</v>
      </c>
      <c r="O9141">
        <v>11.6</v>
      </c>
      <c r="P9141">
        <v>41.25</v>
      </c>
      <c r="Q9141">
        <v>96.96</v>
      </c>
      <c r="R9141">
        <v>138.21</v>
      </c>
      <c r="S9141">
        <v>0</v>
      </c>
      <c r="T9141">
        <v>138.21</v>
      </c>
      <c r="U9141">
        <v>78</v>
      </c>
      <c r="V9141">
        <f>SUMIF(货件明细!K:K,F9141,货件明细!AQ:AQ)</f>
        <v>0</v>
      </c>
      <c r="W9141">
        <f t="shared" si="568"/>
        <v>1</v>
      </c>
      <c r="X9141">
        <f t="shared" si="569"/>
        <v>78</v>
      </c>
      <c r="Y9141">
        <f>SUMIF(货件明细!K:K,F9141,货件明细!I:I)</f>
        <v>0</v>
      </c>
      <c r="Z9141">
        <f t="shared" si="570"/>
        <v>11.6</v>
      </c>
      <c r="AA9141">
        <f>SUMIF(货件明细!K:K,F9141,货件明细!J:J)</f>
        <v>0</v>
      </c>
      <c r="AB9141">
        <f t="shared" si="571"/>
        <v>1</v>
      </c>
    </row>
    <row r="9142" spans="1:28">
      <c r="A9142">
        <v>2026</v>
      </c>
      <c r="B9142">
        <v>2</v>
      </c>
      <c r="C9142">
        <v>7</v>
      </c>
      <c r="D9142" s="4">
        <v>46063</v>
      </c>
      <c r="E9142" t="s">
        <v>28</v>
      </c>
      <c r="F9142" t="s">
        <v>9367</v>
      </c>
      <c r="G9142" t="s">
        <v>372</v>
      </c>
      <c r="H9142" t="s">
        <v>71</v>
      </c>
      <c r="I9142" t="s">
        <v>129</v>
      </c>
      <c r="J9142" t="s">
        <v>58</v>
      </c>
      <c r="K9142" t="s">
        <v>58</v>
      </c>
      <c r="L9142" t="s">
        <v>46</v>
      </c>
      <c r="M9142" t="s">
        <v>2882</v>
      </c>
      <c r="N9142" t="s">
        <v>2985</v>
      </c>
      <c r="O9142">
        <v>11.6</v>
      </c>
      <c r="P9142">
        <v>25.3846153846154</v>
      </c>
      <c r="Q9142">
        <v>59.1230769230769</v>
      </c>
      <c r="R9142">
        <v>84.5076923076923</v>
      </c>
      <c r="S9142">
        <v>0</v>
      </c>
      <c r="T9142">
        <v>84.5076923076923</v>
      </c>
      <c r="U9142">
        <v>78</v>
      </c>
      <c r="V9142">
        <f>SUMIF(货件明细!K:K,F9142,货件明细!AQ:AQ)</f>
        <v>0</v>
      </c>
      <c r="W9142">
        <f t="shared" si="568"/>
        <v>1</v>
      </c>
      <c r="X9142">
        <f t="shared" si="569"/>
        <v>78</v>
      </c>
      <c r="Y9142">
        <f>SUMIF(货件明细!K:K,F9142,货件明细!I:I)</f>
        <v>0</v>
      </c>
      <c r="Z9142">
        <f t="shared" si="570"/>
        <v>11.6</v>
      </c>
      <c r="AA9142">
        <f>SUMIF(货件明细!K:K,F9142,货件明细!J:J)</f>
        <v>0</v>
      </c>
      <c r="AB9142">
        <f t="shared" si="571"/>
        <v>1</v>
      </c>
    </row>
    <row r="9143" spans="1:28">
      <c r="A9143">
        <v>2026</v>
      </c>
      <c r="B9143">
        <v>2</v>
      </c>
      <c r="C9143">
        <v>7</v>
      </c>
      <c r="D9143" s="4">
        <v>46063</v>
      </c>
      <c r="E9143" t="s">
        <v>28</v>
      </c>
      <c r="F9143" t="s">
        <v>9368</v>
      </c>
      <c r="G9143" t="s">
        <v>64</v>
      </c>
      <c r="H9143" t="s">
        <v>44</v>
      </c>
      <c r="I9143" t="s">
        <v>129</v>
      </c>
      <c r="J9143" t="s">
        <v>58</v>
      </c>
      <c r="K9143" t="s">
        <v>58</v>
      </c>
      <c r="L9143" t="s">
        <v>46</v>
      </c>
      <c r="M9143" t="s">
        <v>2882</v>
      </c>
      <c r="N9143" t="s">
        <v>2985</v>
      </c>
      <c r="O9143">
        <v>11.6</v>
      </c>
      <c r="P9143">
        <v>25.3846153846154</v>
      </c>
      <c r="Q9143">
        <v>85.75</v>
      </c>
      <c r="R9143">
        <v>111.134615384615</v>
      </c>
      <c r="S9143">
        <v>0</v>
      </c>
      <c r="T9143">
        <v>111.134615384615</v>
      </c>
      <c r="U9143">
        <v>78</v>
      </c>
      <c r="V9143">
        <f>SUMIF(货件明细!K:K,F9143,货件明细!AQ:AQ)</f>
        <v>0</v>
      </c>
      <c r="W9143">
        <f t="shared" si="568"/>
        <v>1</v>
      </c>
      <c r="X9143">
        <f t="shared" si="569"/>
        <v>78</v>
      </c>
      <c r="Y9143">
        <f>SUMIF(货件明细!K:K,F9143,货件明细!I:I)</f>
        <v>0</v>
      </c>
      <c r="Z9143">
        <f t="shared" si="570"/>
        <v>11.6</v>
      </c>
      <c r="AA9143">
        <f>SUMIF(货件明细!K:K,F9143,货件明细!J:J)</f>
        <v>0</v>
      </c>
      <c r="AB9143">
        <f t="shared" si="571"/>
        <v>1</v>
      </c>
    </row>
    <row r="9144" spans="1:28">
      <c r="A9144">
        <v>2026</v>
      </c>
      <c r="B9144">
        <v>2</v>
      </c>
      <c r="C9144">
        <v>7</v>
      </c>
      <c r="D9144" s="4">
        <v>46063</v>
      </c>
      <c r="E9144" t="s">
        <v>28</v>
      </c>
      <c r="F9144" t="s">
        <v>9369</v>
      </c>
      <c r="G9144" t="s">
        <v>70</v>
      </c>
      <c r="H9144" t="s">
        <v>71</v>
      </c>
      <c r="I9144" t="s">
        <v>129</v>
      </c>
      <c r="J9144" t="s">
        <v>58</v>
      </c>
      <c r="K9144" t="s">
        <v>58</v>
      </c>
      <c r="L9144" t="s">
        <v>46</v>
      </c>
      <c r="M9144" t="s">
        <v>2882</v>
      </c>
      <c r="N9144" t="s">
        <v>2985</v>
      </c>
      <c r="O9144">
        <v>11.6</v>
      </c>
      <c r="P9144">
        <v>20.625</v>
      </c>
      <c r="Q9144">
        <v>59.78</v>
      </c>
      <c r="R9144">
        <v>80.405</v>
      </c>
      <c r="S9144">
        <v>0</v>
      </c>
      <c r="T9144">
        <v>80.405</v>
      </c>
      <c r="U9144">
        <v>78</v>
      </c>
      <c r="V9144">
        <f>SUMIF(货件明细!K:K,F9144,货件明细!AQ:AQ)</f>
        <v>0</v>
      </c>
      <c r="W9144">
        <f t="shared" si="568"/>
        <v>1</v>
      </c>
      <c r="X9144">
        <f t="shared" si="569"/>
        <v>78</v>
      </c>
      <c r="Y9144">
        <f>SUMIF(货件明细!K:K,F9144,货件明细!I:I)</f>
        <v>0</v>
      </c>
      <c r="Z9144">
        <f t="shared" si="570"/>
        <v>11.6</v>
      </c>
      <c r="AA9144">
        <f>SUMIF(货件明细!K:K,F9144,货件明细!J:J)</f>
        <v>0</v>
      </c>
      <c r="AB9144">
        <f t="shared" si="571"/>
        <v>1</v>
      </c>
    </row>
    <row r="9145" spans="1:28">
      <c r="A9145">
        <v>2026</v>
      </c>
      <c r="B9145">
        <v>2</v>
      </c>
      <c r="C9145">
        <v>7</v>
      </c>
      <c r="D9145" s="4">
        <v>46063</v>
      </c>
      <c r="E9145" t="s">
        <v>28</v>
      </c>
      <c r="F9145" t="s">
        <v>9370</v>
      </c>
      <c r="G9145" t="s">
        <v>1610</v>
      </c>
      <c r="H9145" t="s">
        <v>71</v>
      </c>
      <c r="I9145" t="s">
        <v>129</v>
      </c>
      <c r="J9145" t="s">
        <v>58</v>
      </c>
      <c r="K9145" t="s">
        <v>58</v>
      </c>
      <c r="L9145" t="s">
        <v>46</v>
      </c>
      <c r="M9145" t="s">
        <v>2882</v>
      </c>
      <c r="N9145" t="s">
        <v>2985</v>
      </c>
      <c r="O9145">
        <v>11.6</v>
      </c>
      <c r="P9145">
        <v>20.625</v>
      </c>
      <c r="Q9145">
        <v>53.3076923076923</v>
      </c>
      <c r="R9145">
        <v>73.9326923076923</v>
      </c>
      <c r="S9145">
        <v>0</v>
      </c>
      <c r="T9145">
        <v>73.9326923076923</v>
      </c>
      <c r="U9145">
        <v>78</v>
      </c>
      <c r="V9145">
        <f>SUMIF(货件明细!K:K,F9145,货件明细!AQ:AQ)</f>
        <v>0</v>
      </c>
      <c r="W9145">
        <f t="shared" si="568"/>
        <v>1</v>
      </c>
      <c r="X9145">
        <f t="shared" si="569"/>
        <v>78</v>
      </c>
      <c r="Y9145">
        <f>SUMIF(货件明细!K:K,F9145,货件明细!I:I)</f>
        <v>0</v>
      </c>
      <c r="Z9145">
        <f t="shared" si="570"/>
        <v>11.6</v>
      </c>
      <c r="AA9145">
        <f>SUMIF(货件明细!K:K,F9145,货件明细!J:J)</f>
        <v>0</v>
      </c>
      <c r="AB9145">
        <f t="shared" si="571"/>
        <v>1</v>
      </c>
    </row>
    <row r="9146" spans="1:28">
      <c r="A9146">
        <v>2026</v>
      </c>
      <c r="B9146">
        <v>2</v>
      </c>
      <c r="C9146">
        <v>7</v>
      </c>
      <c r="D9146" s="4">
        <v>46063</v>
      </c>
      <c r="E9146" t="s">
        <v>28</v>
      </c>
      <c r="F9146" t="s">
        <v>9371</v>
      </c>
      <c r="G9146" t="s">
        <v>50</v>
      </c>
      <c r="H9146" t="s">
        <v>31</v>
      </c>
      <c r="I9146" t="s">
        <v>32</v>
      </c>
      <c r="J9146" t="s">
        <v>58</v>
      </c>
      <c r="K9146" t="s">
        <v>58</v>
      </c>
      <c r="L9146" t="s">
        <v>46</v>
      </c>
      <c r="M9146" t="s">
        <v>2882</v>
      </c>
      <c r="N9146" t="s">
        <v>2985</v>
      </c>
      <c r="O9146">
        <v>59.8</v>
      </c>
      <c r="P9146">
        <v>41.25</v>
      </c>
      <c r="Q9146">
        <v>290.88</v>
      </c>
      <c r="R9146">
        <v>332.13</v>
      </c>
      <c r="S9146">
        <v>0</v>
      </c>
      <c r="T9146">
        <v>332.13</v>
      </c>
      <c r="U9146">
        <v>174</v>
      </c>
      <c r="V9146">
        <f>SUMIF(货件明细!K:K,F9146,货件明细!AQ:AQ)</f>
        <v>0</v>
      </c>
      <c r="W9146">
        <f t="shared" si="568"/>
        <v>1</v>
      </c>
      <c r="X9146">
        <f t="shared" si="569"/>
        <v>174</v>
      </c>
      <c r="Y9146">
        <f>SUMIF(货件明细!K:K,F9146,货件明细!I:I)</f>
        <v>0</v>
      </c>
      <c r="Z9146">
        <f t="shared" si="570"/>
        <v>59.8</v>
      </c>
      <c r="AA9146">
        <f>SUMIF(货件明细!K:K,F9146,货件明细!J:J)</f>
        <v>0</v>
      </c>
      <c r="AB9146">
        <f t="shared" si="571"/>
        <v>1</v>
      </c>
    </row>
    <row r="9147" spans="1:28">
      <c r="A9147">
        <v>2026</v>
      </c>
      <c r="B9147">
        <v>2</v>
      </c>
      <c r="C9147">
        <v>7</v>
      </c>
      <c r="D9147" s="4">
        <v>46063</v>
      </c>
      <c r="E9147" t="s">
        <v>28</v>
      </c>
      <c r="F9147" t="s">
        <v>9372</v>
      </c>
      <c r="G9147" t="s">
        <v>372</v>
      </c>
      <c r="H9147" t="s">
        <v>71</v>
      </c>
      <c r="I9147" t="s">
        <v>32</v>
      </c>
      <c r="J9147" t="s">
        <v>58</v>
      </c>
      <c r="K9147" t="s">
        <v>58</v>
      </c>
      <c r="L9147" t="s">
        <v>46</v>
      </c>
      <c r="M9147" t="s">
        <v>2882</v>
      </c>
      <c r="N9147" t="s">
        <v>2985</v>
      </c>
      <c r="O9147">
        <v>59.8</v>
      </c>
      <c r="P9147">
        <v>25.3846153846154</v>
      </c>
      <c r="Q9147">
        <v>177.369230769231</v>
      </c>
      <c r="R9147">
        <v>202.753846153846</v>
      </c>
      <c r="S9147">
        <v>0</v>
      </c>
      <c r="T9147">
        <v>202.753846153846</v>
      </c>
      <c r="U9147">
        <v>174</v>
      </c>
      <c r="V9147">
        <f>SUMIF(货件明细!K:K,F9147,货件明细!AQ:AQ)</f>
        <v>0</v>
      </c>
      <c r="W9147">
        <f t="shared" si="568"/>
        <v>1</v>
      </c>
      <c r="X9147">
        <f t="shared" si="569"/>
        <v>174</v>
      </c>
      <c r="Y9147">
        <f>SUMIF(货件明细!K:K,F9147,货件明细!I:I)</f>
        <v>0</v>
      </c>
      <c r="Z9147">
        <f t="shared" si="570"/>
        <v>59.8</v>
      </c>
      <c r="AA9147">
        <f>SUMIF(货件明细!K:K,F9147,货件明细!J:J)</f>
        <v>0</v>
      </c>
      <c r="AB9147">
        <f t="shared" si="571"/>
        <v>1</v>
      </c>
    </row>
    <row r="9148" spans="1:28">
      <c r="A9148">
        <v>2026</v>
      </c>
      <c r="B9148">
        <v>2</v>
      </c>
      <c r="C9148">
        <v>7</v>
      </c>
      <c r="D9148" s="4">
        <v>46063</v>
      </c>
      <c r="E9148" t="s">
        <v>28</v>
      </c>
      <c r="F9148" t="s">
        <v>9373</v>
      </c>
      <c r="G9148" t="s">
        <v>64</v>
      </c>
      <c r="H9148" t="s">
        <v>44</v>
      </c>
      <c r="I9148" t="s">
        <v>32</v>
      </c>
      <c r="J9148" t="s">
        <v>58</v>
      </c>
      <c r="K9148" t="s">
        <v>58</v>
      </c>
      <c r="L9148" t="s">
        <v>46</v>
      </c>
      <c r="M9148" t="s">
        <v>2882</v>
      </c>
      <c r="N9148" t="s">
        <v>2985</v>
      </c>
      <c r="O9148">
        <v>59.8</v>
      </c>
      <c r="P9148">
        <v>25.3846153846154</v>
      </c>
      <c r="Q9148">
        <v>257.25</v>
      </c>
      <c r="R9148">
        <v>282.634615384615</v>
      </c>
      <c r="S9148">
        <v>0</v>
      </c>
      <c r="T9148">
        <v>282.634615384615</v>
      </c>
      <c r="U9148">
        <v>174</v>
      </c>
      <c r="V9148">
        <f>SUMIF(货件明细!K:K,F9148,货件明细!AQ:AQ)</f>
        <v>0</v>
      </c>
      <c r="W9148">
        <f t="shared" si="568"/>
        <v>1</v>
      </c>
      <c r="X9148">
        <f t="shared" si="569"/>
        <v>174</v>
      </c>
      <c r="Y9148">
        <f>SUMIF(货件明细!K:K,F9148,货件明细!I:I)</f>
        <v>0</v>
      </c>
      <c r="Z9148">
        <f t="shared" si="570"/>
        <v>59.8</v>
      </c>
      <c r="AA9148">
        <f>SUMIF(货件明细!K:K,F9148,货件明细!J:J)</f>
        <v>0</v>
      </c>
      <c r="AB9148">
        <f t="shared" si="571"/>
        <v>1</v>
      </c>
    </row>
    <row r="9149" spans="1:28">
      <c r="A9149">
        <v>2026</v>
      </c>
      <c r="B9149">
        <v>2</v>
      </c>
      <c r="C9149">
        <v>7</v>
      </c>
      <c r="D9149" s="4">
        <v>46063</v>
      </c>
      <c r="E9149" t="s">
        <v>28</v>
      </c>
      <c r="F9149" t="s">
        <v>9374</v>
      </c>
      <c r="G9149" t="s">
        <v>70</v>
      </c>
      <c r="H9149" t="s">
        <v>71</v>
      </c>
      <c r="I9149" t="s">
        <v>32</v>
      </c>
      <c r="J9149" t="s">
        <v>58</v>
      </c>
      <c r="K9149" t="s">
        <v>58</v>
      </c>
      <c r="L9149" t="s">
        <v>46</v>
      </c>
      <c r="M9149" t="s">
        <v>2882</v>
      </c>
      <c r="N9149" t="s">
        <v>2985</v>
      </c>
      <c r="O9149">
        <v>59.8</v>
      </c>
      <c r="P9149">
        <v>20.625</v>
      </c>
      <c r="Q9149">
        <v>179.34</v>
      </c>
      <c r="R9149">
        <v>199.965</v>
      </c>
      <c r="S9149">
        <v>0</v>
      </c>
      <c r="T9149">
        <v>199.965</v>
      </c>
      <c r="U9149">
        <v>174</v>
      </c>
      <c r="V9149">
        <f>SUMIF(货件明细!K:K,F9149,货件明细!AQ:AQ)</f>
        <v>0</v>
      </c>
      <c r="W9149">
        <f t="shared" si="568"/>
        <v>1</v>
      </c>
      <c r="X9149">
        <f t="shared" si="569"/>
        <v>174</v>
      </c>
      <c r="Y9149">
        <f>SUMIF(货件明细!K:K,F9149,货件明细!I:I)</f>
        <v>0</v>
      </c>
      <c r="Z9149">
        <f t="shared" si="570"/>
        <v>59.8</v>
      </c>
      <c r="AA9149">
        <f>SUMIF(货件明细!K:K,F9149,货件明细!J:J)</f>
        <v>0</v>
      </c>
      <c r="AB9149">
        <f t="shared" si="571"/>
        <v>1</v>
      </c>
    </row>
    <row r="9150" spans="1:28">
      <c r="A9150">
        <v>2026</v>
      </c>
      <c r="B9150">
        <v>2</v>
      </c>
      <c r="C9150">
        <v>7</v>
      </c>
      <c r="D9150" s="4">
        <v>46063</v>
      </c>
      <c r="E9150" t="s">
        <v>28</v>
      </c>
      <c r="F9150" t="s">
        <v>9375</v>
      </c>
      <c r="G9150" t="s">
        <v>1610</v>
      </c>
      <c r="H9150" t="s">
        <v>71</v>
      </c>
      <c r="I9150" t="s">
        <v>32</v>
      </c>
      <c r="J9150" t="s">
        <v>58</v>
      </c>
      <c r="K9150" t="s">
        <v>58</v>
      </c>
      <c r="L9150" t="s">
        <v>46</v>
      </c>
      <c r="M9150" t="s">
        <v>2882</v>
      </c>
      <c r="N9150" t="s">
        <v>2985</v>
      </c>
      <c r="O9150">
        <v>59.8</v>
      </c>
      <c r="P9150">
        <v>20.625</v>
      </c>
      <c r="Q9150">
        <v>159.923076923077</v>
      </c>
      <c r="R9150">
        <v>180.548076923077</v>
      </c>
      <c r="S9150">
        <v>0</v>
      </c>
      <c r="T9150">
        <v>180.548076923077</v>
      </c>
      <c r="U9150">
        <v>174</v>
      </c>
      <c r="V9150">
        <f>SUMIF(货件明细!K:K,F9150,货件明细!AQ:AQ)</f>
        <v>0</v>
      </c>
      <c r="W9150">
        <f t="shared" si="568"/>
        <v>1</v>
      </c>
      <c r="X9150">
        <f t="shared" si="569"/>
        <v>174</v>
      </c>
      <c r="Y9150">
        <f>SUMIF(货件明细!K:K,F9150,货件明细!I:I)</f>
        <v>0</v>
      </c>
      <c r="Z9150">
        <f t="shared" si="570"/>
        <v>59.8</v>
      </c>
      <c r="AA9150">
        <f>SUMIF(货件明细!K:K,F9150,货件明细!J:J)</f>
        <v>0</v>
      </c>
      <c r="AB9150">
        <f t="shared" si="571"/>
        <v>1</v>
      </c>
    </row>
    <row r="9151" spans="1:28">
      <c r="A9151">
        <v>2026</v>
      </c>
      <c r="B9151">
        <v>2</v>
      </c>
      <c r="C9151">
        <v>7</v>
      </c>
      <c r="D9151" s="4">
        <v>46064</v>
      </c>
      <c r="E9151" t="s">
        <v>28</v>
      </c>
      <c r="F9151" t="s">
        <v>9376</v>
      </c>
      <c r="G9151" t="s">
        <v>50</v>
      </c>
      <c r="H9151" t="s">
        <v>31</v>
      </c>
      <c r="I9151" t="s">
        <v>96</v>
      </c>
      <c r="J9151" t="s">
        <v>45</v>
      </c>
      <c r="K9151" t="s">
        <v>100</v>
      </c>
      <c r="L9151" t="s">
        <v>46</v>
      </c>
      <c r="M9151" t="s">
        <v>47</v>
      </c>
      <c r="N9151" t="s">
        <v>5148</v>
      </c>
      <c r="O9151">
        <v>78.8</v>
      </c>
      <c r="P9151">
        <v>20</v>
      </c>
      <c r="Q9151">
        <v>446.358974358974</v>
      </c>
      <c r="R9151">
        <v>466.358974358974</v>
      </c>
      <c r="S9151">
        <v>0</v>
      </c>
      <c r="T9151">
        <v>466.358974358974</v>
      </c>
      <c r="U9151">
        <v>339</v>
      </c>
      <c r="V9151">
        <f>SUMIF(货件明细!K:K,F9151,货件明细!AQ:AQ)</f>
        <v>0</v>
      </c>
      <c r="W9151">
        <f t="shared" ref="W9151:W9214" si="572">IF(V9151=U9151,0,1)</f>
        <v>1</v>
      </c>
      <c r="X9151">
        <f t="shared" ref="X9151:X9214" si="573">U9151</f>
        <v>339</v>
      </c>
      <c r="Y9151">
        <f>SUMIF(货件明细!K:K,F9151,货件明细!I:I)</f>
        <v>0</v>
      </c>
      <c r="Z9151">
        <f t="shared" ref="Z9151:Z9214" si="574">O9151-Y9151</f>
        <v>78.8</v>
      </c>
      <c r="AA9151">
        <f>SUMIF(货件明细!K:K,F9151,货件明细!J:J)</f>
        <v>0</v>
      </c>
      <c r="AB9151">
        <f t="shared" ref="AB9151:AB9214" si="575">IF(T9151=AA9151,0,1)</f>
        <v>1</v>
      </c>
    </row>
    <row r="9152" spans="1:28">
      <c r="A9152">
        <v>2026</v>
      </c>
      <c r="B9152">
        <v>2</v>
      </c>
      <c r="C9152">
        <v>7</v>
      </c>
      <c r="D9152" s="4">
        <v>46064</v>
      </c>
      <c r="E9152" t="s">
        <v>28</v>
      </c>
      <c r="F9152" t="s">
        <v>9377</v>
      </c>
      <c r="G9152" t="s">
        <v>74</v>
      </c>
      <c r="H9152" t="s">
        <v>44</v>
      </c>
      <c r="I9152" t="s">
        <v>96</v>
      </c>
      <c r="J9152" t="s">
        <v>45</v>
      </c>
      <c r="K9152" t="s">
        <v>45</v>
      </c>
      <c r="L9152" t="s">
        <v>46</v>
      </c>
      <c r="M9152" t="s">
        <v>47</v>
      </c>
      <c r="N9152" t="s">
        <v>4256</v>
      </c>
      <c r="O9152">
        <v>78.8</v>
      </c>
      <c r="P9152">
        <v>20</v>
      </c>
      <c r="Q9152">
        <v>635.454545454545</v>
      </c>
      <c r="R9152">
        <v>655.454545454545</v>
      </c>
      <c r="S9152">
        <v>0</v>
      </c>
      <c r="T9152">
        <v>655.454545454545</v>
      </c>
      <c r="U9152">
        <v>339</v>
      </c>
      <c r="V9152">
        <f>SUMIF(货件明细!K:K,F9152,货件明细!AQ:AQ)</f>
        <v>0</v>
      </c>
      <c r="W9152">
        <f t="shared" si="572"/>
        <v>1</v>
      </c>
      <c r="X9152">
        <f t="shared" si="573"/>
        <v>339</v>
      </c>
      <c r="Y9152">
        <f>SUMIF(货件明细!K:K,F9152,货件明细!I:I)</f>
        <v>0</v>
      </c>
      <c r="Z9152">
        <f t="shared" si="574"/>
        <v>78.8</v>
      </c>
      <c r="AA9152">
        <f>SUMIF(货件明细!K:K,F9152,货件明细!J:J)</f>
        <v>0</v>
      </c>
      <c r="AB9152">
        <f t="shared" si="575"/>
        <v>1</v>
      </c>
    </row>
    <row r="9153" spans="1:28">
      <c r="A9153">
        <v>2026</v>
      </c>
      <c r="B9153">
        <v>2</v>
      </c>
      <c r="C9153">
        <v>7</v>
      </c>
      <c r="D9153" s="4">
        <v>46064</v>
      </c>
      <c r="E9153" t="s">
        <v>28</v>
      </c>
      <c r="F9153" t="s">
        <v>9378</v>
      </c>
      <c r="G9153" t="s">
        <v>70</v>
      </c>
      <c r="H9153" t="s">
        <v>71</v>
      </c>
      <c r="I9153" t="s">
        <v>96</v>
      </c>
      <c r="J9153" t="s">
        <v>45</v>
      </c>
      <c r="K9153" t="s">
        <v>45</v>
      </c>
      <c r="L9153" t="s">
        <v>46</v>
      </c>
      <c r="M9153" t="s">
        <v>47</v>
      </c>
      <c r="N9153" t="s">
        <v>4256</v>
      </c>
      <c r="O9153">
        <v>78.8</v>
      </c>
      <c r="P9153">
        <v>10</v>
      </c>
      <c r="Q9153">
        <v>532.169696969697</v>
      </c>
      <c r="R9153">
        <v>542.169696969697</v>
      </c>
      <c r="S9153">
        <v>0</v>
      </c>
      <c r="T9153">
        <v>542.169696969697</v>
      </c>
      <c r="U9153">
        <v>339</v>
      </c>
      <c r="V9153">
        <f>SUMIF(货件明细!K:K,F9153,货件明细!AQ:AQ)</f>
        <v>0</v>
      </c>
      <c r="W9153">
        <f t="shared" si="572"/>
        <v>1</v>
      </c>
      <c r="X9153">
        <f t="shared" si="573"/>
        <v>339</v>
      </c>
      <c r="Y9153">
        <f>SUMIF(货件明细!K:K,F9153,货件明细!I:I)</f>
        <v>0</v>
      </c>
      <c r="Z9153">
        <f t="shared" si="574"/>
        <v>78.8</v>
      </c>
      <c r="AA9153">
        <f>SUMIF(货件明细!K:K,F9153,货件明细!J:J)</f>
        <v>0</v>
      </c>
      <c r="AB9153">
        <f t="shared" si="575"/>
        <v>1</v>
      </c>
    </row>
    <row r="9154" spans="1:28">
      <c r="A9154">
        <v>2026</v>
      </c>
      <c r="B9154">
        <v>2</v>
      </c>
      <c r="C9154">
        <v>7</v>
      </c>
      <c r="D9154" s="4">
        <v>46064</v>
      </c>
      <c r="E9154" t="s">
        <v>28</v>
      </c>
      <c r="F9154" t="s">
        <v>9379</v>
      </c>
      <c r="G9154" t="s">
        <v>1610</v>
      </c>
      <c r="H9154" t="s">
        <v>71</v>
      </c>
      <c r="I9154" t="s">
        <v>96</v>
      </c>
      <c r="J9154" t="s">
        <v>45</v>
      </c>
      <c r="K9154" t="s">
        <v>45</v>
      </c>
      <c r="L9154" t="s">
        <v>46</v>
      </c>
      <c r="M9154" t="s">
        <v>47</v>
      </c>
      <c r="N9154" t="s">
        <v>4256</v>
      </c>
      <c r="O9154">
        <v>78.8</v>
      </c>
      <c r="P9154">
        <v>10</v>
      </c>
      <c r="Q9154">
        <v>498.58064516129</v>
      </c>
      <c r="R9154">
        <v>508.58064516129</v>
      </c>
      <c r="S9154">
        <v>0</v>
      </c>
      <c r="T9154">
        <v>508.58064516129</v>
      </c>
      <c r="U9154">
        <v>339</v>
      </c>
      <c r="V9154">
        <f>SUMIF(货件明细!K:K,F9154,货件明细!AQ:AQ)</f>
        <v>0</v>
      </c>
      <c r="W9154">
        <f t="shared" si="572"/>
        <v>1</v>
      </c>
      <c r="X9154">
        <f t="shared" si="573"/>
        <v>339</v>
      </c>
      <c r="Y9154">
        <f>SUMIF(货件明细!K:K,F9154,货件明细!I:I)</f>
        <v>0</v>
      </c>
      <c r="Z9154">
        <f t="shared" si="574"/>
        <v>78.8</v>
      </c>
      <c r="AA9154">
        <f>SUMIF(货件明细!K:K,F9154,货件明细!J:J)</f>
        <v>0</v>
      </c>
      <c r="AB9154">
        <f t="shared" si="575"/>
        <v>1</v>
      </c>
    </row>
    <row r="9155" spans="1:28">
      <c r="A9155">
        <v>2026</v>
      </c>
      <c r="B9155">
        <v>2</v>
      </c>
      <c r="C9155">
        <v>7</v>
      </c>
      <c r="D9155" s="4">
        <v>46064</v>
      </c>
      <c r="E9155" t="s">
        <v>28</v>
      </c>
      <c r="F9155" t="s">
        <v>9380</v>
      </c>
      <c r="G9155" t="s">
        <v>68</v>
      </c>
      <c r="H9155" t="s">
        <v>31</v>
      </c>
      <c r="I9155" t="s">
        <v>96</v>
      </c>
      <c r="J9155" t="s">
        <v>45</v>
      </c>
      <c r="K9155" t="s">
        <v>100</v>
      </c>
      <c r="L9155" t="s">
        <v>46</v>
      </c>
      <c r="M9155" t="s">
        <v>47</v>
      </c>
      <c r="N9155" t="s">
        <v>5148</v>
      </c>
      <c r="O9155">
        <v>78.8</v>
      </c>
      <c r="P9155">
        <v>22.2222222222222</v>
      </c>
      <c r="Q9155">
        <v>484.88</v>
      </c>
      <c r="R9155">
        <v>507.102222222222</v>
      </c>
      <c r="S9155">
        <v>0</v>
      </c>
      <c r="T9155">
        <v>507.102222222222</v>
      </c>
      <c r="U9155">
        <v>339</v>
      </c>
      <c r="V9155">
        <f>SUMIF(货件明细!K:K,F9155,货件明细!AQ:AQ)</f>
        <v>0</v>
      </c>
      <c r="W9155">
        <f t="shared" si="572"/>
        <v>1</v>
      </c>
      <c r="X9155">
        <f t="shared" si="573"/>
        <v>339</v>
      </c>
      <c r="Y9155">
        <f>SUMIF(货件明细!K:K,F9155,货件明细!I:I)</f>
        <v>0</v>
      </c>
      <c r="Z9155">
        <f t="shared" si="574"/>
        <v>78.8</v>
      </c>
      <c r="AA9155">
        <f>SUMIF(货件明细!K:K,F9155,货件明细!J:J)</f>
        <v>0</v>
      </c>
      <c r="AB9155">
        <f t="shared" si="575"/>
        <v>1</v>
      </c>
    </row>
    <row r="9156" spans="1:28">
      <c r="A9156">
        <v>2026</v>
      </c>
      <c r="B9156">
        <v>2</v>
      </c>
      <c r="C9156">
        <v>7</v>
      </c>
      <c r="D9156" s="4">
        <v>46064</v>
      </c>
      <c r="E9156" t="s">
        <v>28</v>
      </c>
      <c r="F9156" t="s">
        <v>9381</v>
      </c>
      <c r="G9156" t="s">
        <v>50</v>
      </c>
      <c r="H9156" t="s">
        <v>31</v>
      </c>
      <c r="I9156" t="s">
        <v>39</v>
      </c>
      <c r="J9156" t="s">
        <v>45</v>
      </c>
      <c r="K9156" t="s">
        <v>100</v>
      </c>
      <c r="L9156" t="s">
        <v>46</v>
      </c>
      <c r="M9156" t="s">
        <v>47</v>
      </c>
      <c r="N9156" t="s">
        <v>5148</v>
      </c>
      <c r="O9156">
        <v>48.25</v>
      </c>
      <c r="P9156">
        <v>20</v>
      </c>
      <c r="Q9156">
        <v>446.358974358974</v>
      </c>
      <c r="R9156">
        <v>466.358974358974</v>
      </c>
      <c r="S9156">
        <v>0</v>
      </c>
      <c r="T9156">
        <v>466.358974358974</v>
      </c>
      <c r="U9156">
        <v>328</v>
      </c>
      <c r="V9156">
        <f>SUMIF(货件明细!K:K,F9156,货件明细!AQ:AQ)</f>
        <v>0</v>
      </c>
      <c r="W9156">
        <f t="shared" si="572"/>
        <v>1</v>
      </c>
      <c r="X9156">
        <f t="shared" si="573"/>
        <v>328</v>
      </c>
      <c r="Y9156">
        <f>SUMIF(货件明细!K:K,F9156,货件明细!I:I)</f>
        <v>0</v>
      </c>
      <c r="Z9156">
        <f t="shared" si="574"/>
        <v>48.25</v>
      </c>
      <c r="AA9156">
        <f>SUMIF(货件明细!K:K,F9156,货件明细!J:J)</f>
        <v>0</v>
      </c>
      <c r="AB9156">
        <f t="shared" si="575"/>
        <v>1</v>
      </c>
    </row>
    <row r="9157" spans="1:28">
      <c r="A9157">
        <v>2026</v>
      </c>
      <c r="B9157">
        <v>2</v>
      </c>
      <c r="C9157">
        <v>7</v>
      </c>
      <c r="D9157" s="4">
        <v>46064</v>
      </c>
      <c r="E9157" t="s">
        <v>28</v>
      </c>
      <c r="F9157" t="s">
        <v>9382</v>
      </c>
      <c r="G9157" t="s">
        <v>74</v>
      </c>
      <c r="H9157" t="s">
        <v>44</v>
      </c>
      <c r="I9157" t="s">
        <v>39</v>
      </c>
      <c r="J9157" t="s">
        <v>45</v>
      </c>
      <c r="K9157" t="s">
        <v>45</v>
      </c>
      <c r="L9157" t="s">
        <v>46</v>
      </c>
      <c r="M9157" t="s">
        <v>47</v>
      </c>
      <c r="N9157" t="s">
        <v>4256</v>
      </c>
      <c r="O9157">
        <v>48.25</v>
      </c>
      <c r="P9157">
        <v>20</v>
      </c>
      <c r="Q9157">
        <v>635.454545454545</v>
      </c>
      <c r="R9157">
        <v>655.454545454545</v>
      </c>
      <c r="S9157">
        <v>0</v>
      </c>
      <c r="T9157">
        <v>655.454545454545</v>
      </c>
      <c r="U9157">
        <v>328</v>
      </c>
      <c r="V9157">
        <f>SUMIF(货件明细!K:K,F9157,货件明细!AQ:AQ)</f>
        <v>0</v>
      </c>
      <c r="W9157">
        <f t="shared" si="572"/>
        <v>1</v>
      </c>
      <c r="X9157">
        <f t="shared" si="573"/>
        <v>328</v>
      </c>
      <c r="Y9157">
        <f>SUMIF(货件明细!K:K,F9157,货件明细!I:I)</f>
        <v>0</v>
      </c>
      <c r="Z9157">
        <f t="shared" si="574"/>
        <v>48.25</v>
      </c>
      <c r="AA9157">
        <f>SUMIF(货件明细!K:K,F9157,货件明细!J:J)</f>
        <v>0</v>
      </c>
      <c r="AB9157">
        <f t="shared" si="575"/>
        <v>1</v>
      </c>
    </row>
    <row r="9158" spans="1:28">
      <c r="A9158">
        <v>2026</v>
      </c>
      <c r="B9158">
        <v>2</v>
      </c>
      <c r="C9158">
        <v>7</v>
      </c>
      <c r="D9158" s="4">
        <v>46064</v>
      </c>
      <c r="E9158" t="s">
        <v>28</v>
      </c>
      <c r="F9158" t="s">
        <v>9383</v>
      </c>
      <c r="G9158" t="s">
        <v>70</v>
      </c>
      <c r="H9158" t="s">
        <v>71</v>
      </c>
      <c r="I9158" t="s">
        <v>39</v>
      </c>
      <c r="J9158" t="s">
        <v>45</v>
      </c>
      <c r="K9158" t="s">
        <v>45</v>
      </c>
      <c r="L9158" t="s">
        <v>46</v>
      </c>
      <c r="M9158" t="s">
        <v>47</v>
      </c>
      <c r="N9158" t="s">
        <v>4256</v>
      </c>
      <c r="O9158">
        <v>48.25</v>
      </c>
      <c r="P9158">
        <v>10</v>
      </c>
      <c r="Q9158">
        <v>532.169696969697</v>
      </c>
      <c r="R9158">
        <v>542.169696969697</v>
      </c>
      <c r="S9158">
        <v>0</v>
      </c>
      <c r="T9158">
        <v>542.169696969697</v>
      </c>
      <c r="U9158">
        <v>328</v>
      </c>
      <c r="V9158">
        <f>SUMIF(货件明细!K:K,F9158,货件明细!AQ:AQ)</f>
        <v>0</v>
      </c>
      <c r="W9158">
        <f t="shared" si="572"/>
        <v>1</v>
      </c>
      <c r="X9158">
        <f t="shared" si="573"/>
        <v>328</v>
      </c>
      <c r="Y9158">
        <f>SUMIF(货件明细!K:K,F9158,货件明细!I:I)</f>
        <v>0</v>
      </c>
      <c r="Z9158">
        <f t="shared" si="574"/>
        <v>48.25</v>
      </c>
      <c r="AA9158">
        <f>SUMIF(货件明细!K:K,F9158,货件明细!J:J)</f>
        <v>0</v>
      </c>
      <c r="AB9158">
        <f t="shared" si="575"/>
        <v>1</v>
      </c>
    </row>
    <row r="9159" spans="1:28">
      <c r="A9159">
        <v>2026</v>
      </c>
      <c r="B9159">
        <v>2</v>
      </c>
      <c r="C9159">
        <v>7</v>
      </c>
      <c r="D9159" s="4">
        <v>46064</v>
      </c>
      <c r="E9159" t="s">
        <v>28</v>
      </c>
      <c r="F9159" t="s">
        <v>9384</v>
      </c>
      <c r="G9159" t="s">
        <v>1610</v>
      </c>
      <c r="H9159" t="s">
        <v>71</v>
      </c>
      <c r="I9159" t="s">
        <v>39</v>
      </c>
      <c r="J9159" t="s">
        <v>45</v>
      </c>
      <c r="K9159" t="s">
        <v>45</v>
      </c>
      <c r="L9159" t="s">
        <v>46</v>
      </c>
      <c r="M9159" t="s">
        <v>47</v>
      </c>
      <c r="N9159" t="s">
        <v>4256</v>
      </c>
      <c r="O9159">
        <v>48.25</v>
      </c>
      <c r="P9159">
        <v>10</v>
      </c>
      <c r="Q9159">
        <v>498.58064516129</v>
      </c>
      <c r="R9159">
        <v>508.58064516129</v>
      </c>
      <c r="S9159">
        <v>0</v>
      </c>
      <c r="T9159">
        <v>508.58064516129</v>
      </c>
      <c r="U9159">
        <v>328</v>
      </c>
      <c r="V9159">
        <f>SUMIF(货件明细!K:K,F9159,货件明细!AQ:AQ)</f>
        <v>0</v>
      </c>
      <c r="W9159">
        <f t="shared" si="572"/>
        <v>1</v>
      </c>
      <c r="X9159">
        <f t="shared" si="573"/>
        <v>328</v>
      </c>
      <c r="Y9159">
        <f>SUMIF(货件明细!K:K,F9159,货件明细!I:I)</f>
        <v>0</v>
      </c>
      <c r="Z9159">
        <f t="shared" si="574"/>
        <v>48.25</v>
      </c>
      <c r="AA9159">
        <f>SUMIF(货件明细!K:K,F9159,货件明细!J:J)</f>
        <v>0</v>
      </c>
      <c r="AB9159">
        <f t="shared" si="575"/>
        <v>1</v>
      </c>
    </row>
    <row r="9160" spans="1:28">
      <c r="A9160">
        <v>2026</v>
      </c>
      <c r="B9160">
        <v>2</v>
      </c>
      <c r="C9160">
        <v>7</v>
      </c>
      <c r="D9160" s="4">
        <v>46064</v>
      </c>
      <c r="E9160" t="s">
        <v>28</v>
      </c>
      <c r="F9160" t="s">
        <v>9385</v>
      </c>
      <c r="G9160" t="s">
        <v>68</v>
      </c>
      <c r="H9160" t="s">
        <v>31</v>
      </c>
      <c r="I9160" t="s">
        <v>39</v>
      </c>
      <c r="J9160" t="s">
        <v>45</v>
      </c>
      <c r="K9160" t="s">
        <v>100</v>
      </c>
      <c r="L9160" t="s">
        <v>46</v>
      </c>
      <c r="M9160" t="s">
        <v>47</v>
      </c>
      <c r="N9160" t="s">
        <v>5148</v>
      </c>
      <c r="O9160">
        <v>48.25</v>
      </c>
      <c r="P9160">
        <v>22.2222222222222</v>
      </c>
      <c r="Q9160">
        <v>484.88</v>
      </c>
      <c r="R9160">
        <v>507.102222222222</v>
      </c>
      <c r="S9160">
        <v>0</v>
      </c>
      <c r="T9160">
        <v>507.102222222222</v>
      </c>
      <c r="U9160">
        <v>328</v>
      </c>
      <c r="V9160">
        <f>SUMIF(货件明细!K:K,F9160,货件明细!AQ:AQ)</f>
        <v>0</v>
      </c>
      <c r="W9160">
        <f t="shared" si="572"/>
        <v>1</v>
      </c>
      <c r="X9160">
        <f t="shared" si="573"/>
        <v>328</v>
      </c>
      <c r="Y9160">
        <f>SUMIF(货件明细!K:K,F9160,货件明细!I:I)</f>
        <v>0</v>
      </c>
      <c r="Z9160">
        <f t="shared" si="574"/>
        <v>48.25</v>
      </c>
      <c r="AA9160">
        <f>SUMIF(货件明细!K:K,F9160,货件明细!J:J)</f>
        <v>0</v>
      </c>
      <c r="AB9160">
        <f t="shared" si="575"/>
        <v>1</v>
      </c>
    </row>
    <row r="9161" spans="1:28">
      <c r="A9161">
        <v>2026</v>
      </c>
      <c r="B9161">
        <v>2</v>
      </c>
      <c r="C9161">
        <v>7</v>
      </c>
      <c r="D9161" s="4">
        <v>46064</v>
      </c>
      <c r="E9161" t="s">
        <v>28</v>
      </c>
      <c r="F9161" t="s">
        <v>9386</v>
      </c>
      <c r="G9161" t="s">
        <v>50</v>
      </c>
      <c r="H9161" t="s">
        <v>31</v>
      </c>
      <c r="I9161" t="s">
        <v>41</v>
      </c>
      <c r="J9161" t="s">
        <v>45</v>
      </c>
      <c r="K9161" t="s">
        <v>100</v>
      </c>
      <c r="L9161" t="s">
        <v>46</v>
      </c>
      <c r="M9161" t="s">
        <v>47</v>
      </c>
      <c r="N9161" t="s">
        <v>5148</v>
      </c>
      <c r="O9161">
        <v>24.4</v>
      </c>
      <c r="P9161">
        <v>20</v>
      </c>
      <c r="Q9161">
        <v>223.179487179487</v>
      </c>
      <c r="R9161">
        <v>243.179487179487</v>
      </c>
      <c r="S9161">
        <v>0</v>
      </c>
      <c r="T9161">
        <v>243.179487179487</v>
      </c>
      <c r="U9161">
        <v>77</v>
      </c>
      <c r="V9161">
        <f>SUMIF(货件明细!K:K,F9161,货件明细!AQ:AQ)</f>
        <v>0</v>
      </c>
      <c r="W9161">
        <f t="shared" si="572"/>
        <v>1</v>
      </c>
      <c r="X9161">
        <f t="shared" si="573"/>
        <v>77</v>
      </c>
      <c r="Y9161">
        <f>SUMIF(货件明细!K:K,F9161,货件明细!I:I)</f>
        <v>0</v>
      </c>
      <c r="Z9161">
        <f t="shared" si="574"/>
        <v>24.4</v>
      </c>
      <c r="AA9161">
        <f>SUMIF(货件明细!K:K,F9161,货件明细!J:J)</f>
        <v>0</v>
      </c>
      <c r="AB9161">
        <f t="shared" si="575"/>
        <v>1</v>
      </c>
    </row>
    <row r="9162" spans="1:28">
      <c r="A9162">
        <v>2026</v>
      </c>
      <c r="B9162">
        <v>2</v>
      </c>
      <c r="C9162">
        <v>7</v>
      </c>
      <c r="D9162" s="4">
        <v>46064</v>
      </c>
      <c r="E9162" t="s">
        <v>28</v>
      </c>
      <c r="F9162" t="s">
        <v>9387</v>
      </c>
      <c r="G9162" t="s">
        <v>74</v>
      </c>
      <c r="H9162" t="s">
        <v>44</v>
      </c>
      <c r="I9162" t="s">
        <v>41</v>
      </c>
      <c r="J9162" t="s">
        <v>45</v>
      </c>
      <c r="K9162" t="s">
        <v>45</v>
      </c>
      <c r="L9162" t="s">
        <v>46</v>
      </c>
      <c r="M9162" t="s">
        <v>47</v>
      </c>
      <c r="N9162" t="s">
        <v>4256</v>
      </c>
      <c r="O9162">
        <v>24.4</v>
      </c>
      <c r="P9162">
        <v>20</v>
      </c>
      <c r="Q9162">
        <v>317.727272727273</v>
      </c>
      <c r="R9162">
        <v>337.727272727273</v>
      </c>
      <c r="S9162">
        <v>0</v>
      </c>
      <c r="T9162">
        <v>337.727272727273</v>
      </c>
      <c r="U9162">
        <v>77</v>
      </c>
      <c r="V9162">
        <f>SUMIF(货件明细!K:K,F9162,货件明细!AQ:AQ)</f>
        <v>0</v>
      </c>
      <c r="W9162">
        <f t="shared" si="572"/>
        <v>1</v>
      </c>
      <c r="X9162">
        <f t="shared" si="573"/>
        <v>77</v>
      </c>
      <c r="Y9162">
        <f>SUMIF(货件明细!K:K,F9162,货件明细!I:I)</f>
        <v>0</v>
      </c>
      <c r="Z9162">
        <f t="shared" si="574"/>
        <v>24.4</v>
      </c>
      <c r="AA9162">
        <f>SUMIF(货件明细!K:K,F9162,货件明细!J:J)</f>
        <v>0</v>
      </c>
      <c r="AB9162">
        <f t="shared" si="575"/>
        <v>1</v>
      </c>
    </row>
    <row r="9163" spans="1:28">
      <c r="A9163">
        <v>2026</v>
      </c>
      <c r="B9163">
        <v>2</v>
      </c>
      <c r="C9163">
        <v>7</v>
      </c>
      <c r="D9163" s="4">
        <v>46064</v>
      </c>
      <c r="E9163" t="s">
        <v>28</v>
      </c>
      <c r="F9163" t="s">
        <v>9388</v>
      </c>
      <c r="G9163" t="s">
        <v>70</v>
      </c>
      <c r="H9163" t="s">
        <v>71</v>
      </c>
      <c r="I9163" t="s">
        <v>41</v>
      </c>
      <c r="J9163" t="s">
        <v>45</v>
      </c>
      <c r="K9163" t="s">
        <v>45</v>
      </c>
      <c r="L9163" t="s">
        <v>46</v>
      </c>
      <c r="M9163" t="s">
        <v>47</v>
      </c>
      <c r="N9163" t="s">
        <v>4256</v>
      </c>
      <c r="O9163">
        <v>24.4</v>
      </c>
      <c r="P9163">
        <v>10</v>
      </c>
      <c r="Q9163">
        <v>266.084848484849</v>
      </c>
      <c r="R9163">
        <v>276.084848484849</v>
      </c>
      <c r="S9163">
        <v>0</v>
      </c>
      <c r="T9163">
        <v>276.084848484849</v>
      </c>
      <c r="U9163">
        <v>77</v>
      </c>
      <c r="V9163">
        <f>SUMIF(货件明细!K:K,F9163,货件明细!AQ:AQ)</f>
        <v>0</v>
      </c>
      <c r="W9163">
        <f t="shared" si="572"/>
        <v>1</v>
      </c>
      <c r="X9163">
        <f t="shared" si="573"/>
        <v>77</v>
      </c>
      <c r="Y9163">
        <f>SUMIF(货件明细!K:K,F9163,货件明细!I:I)</f>
        <v>0</v>
      </c>
      <c r="Z9163">
        <f t="shared" si="574"/>
        <v>24.4</v>
      </c>
      <c r="AA9163">
        <f>SUMIF(货件明细!K:K,F9163,货件明细!J:J)</f>
        <v>0</v>
      </c>
      <c r="AB9163">
        <f t="shared" si="575"/>
        <v>1</v>
      </c>
    </row>
    <row r="9164" spans="1:28">
      <c r="A9164">
        <v>2026</v>
      </c>
      <c r="B9164">
        <v>2</v>
      </c>
      <c r="C9164">
        <v>7</v>
      </c>
      <c r="D9164" s="4">
        <v>46064</v>
      </c>
      <c r="E9164" t="s">
        <v>28</v>
      </c>
      <c r="F9164" t="s">
        <v>9389</v>
      </c>
      <c r="G9164" t="s">
        <v>1610</v>
      </c>
      <c r="H9164" t="s">
        <v>71</v>
      </c>
      <c r="I9164" t="s">
        <v>41</v>
      </c>
      <c r="J9164" t="s">
        <v>45</v>
      </c>
      <c r="K9164" t="s">
        <v>45</v>
      </c>
      <c r="L9164" t="s">
        <v>46</v>
      </c>
      <c r="M9164" t="s">
        <v>47</v>
      </c>
      <c r="N9164" t="s">
        <v>4256</v>
      </c>
      <c r="O9164">
        <v>24.4</v>
      </c>
      <c r="P9164">
        <v>10</v>
      </c>
      <c r="Q9164">
        <v>249.290322580645</v>
      </c>
      <c r="R9164">
        <v>259.290322580645</v>
      </c>
      <c r="S9164">
        <v>0</v>
      </c>
      <c r="T9164">
        <v>259.290322580645</v>
      </c>
      <c r="U9164">
        <v>77</v>
      </c>
      <c r="V9164">
        <f>SUMIF(货件明细!K:K,F9164,货件明细!AQ:AQ)</f>
        <v>0</v>
      </c>
      <c r="W9164">
        <f t="shared" si="572"/>
        <v>1</v>
      </c>
      <c r="X9164">
        <f t="shared" si="573"/>
        <v>77</v>
      </c>
      <c r="Y9164">
        <f>SUMIF(货件明细!K:K,F9164,货件明细!I:I)</f>
        <v>0</v>
      </c>
      <c r="Z9164">
        <f t="shared" si="574"/>
        <v>24.4</v>
      </c>
      <c r="AA9164">
        <f>SUMIF(货件明细!K:K,F9164,货件明细!J:J)</f>
        <v>0</v>
      </c>
      <c r="AB9164">
        <f t="shared" si="575"/>
        <v>1</v>
      </c>
    </row>
    <row r="9165" spans="1:28">
      <c r="A9165">
        <v>2026</v>
      </c>
      <c r="B9165">
        <v>2</v>
      </c>
      <c r="C9165">
        <v>7</v>
      </c>
      <c r="D9165" s="4">
        <v>46064</v>
      </c>
      <c r="E9165" t="s">
        <v>28</v>
      </c>
      <c r="F9165" t="s">
        <v>9390</v>
      </c>
      <c r="G9165" t="s">
        <v>68</v>
      </c>
      <c r="H9165" t="s">
        <v>31</v>
      </c>
      <c r="I9165" t="s">
        <v>41</v>
      </c>
      <c r="J9165" t="s">
        <v>45</v>
      </c>
      <c r="K9165" t="s">
        <v>100</v>
      </c>
      <c r="L9165" t="s">
        <v>46</v>
      </c>
      <c r="M9165" t="s">
        <v>47</v>
      </c>
      <c r="N9165" t="s">
        <v>5148</v>
      </c>
      <c r="O9165">
        <v>24.4</v>
      </c>
      <c r="P9165">
        <v>22.2222222222222</v>
      </c>
      <c r="Q9165">
        <v>242.44</v>
      </c>
      <c r="R9165">
        <v>264.662222222222</v>
      </c>
      <c r="S9165">
        <v>0</v>
      </c>
      <c r="T9165">
        <v>264.662222222222</v>
      </c>
      <c r="U9165">
        <v>77</v>
      </c>
      <c r="V9165">
        <f>SUMIF(货件明细!K:K,F9165,货件明细!AQ:AQ)</f>
        <v>0</v>
      </c>
      <c r="W9165">
        <f t="shared" si="572"/>
        <v>1</v>
      </c>
      <c r="X9165">
        <f t="shared" si="573"/>
        <v>77</v>
      </c>
      <c r="Y9165">
        <f>SUMIF(货件明细!K:K,F9165,货件明细!I:I)</f>
        <v>0</v>
      </c>
      <c r="Z9165">
        <f t="shared" si="574"/>
        <v>24.4</v>
      </c>
      <c r="AA9165">
        <f>SUMIF(货件明细!K:K,F9165,货件明细!J:J)</f>
        <v>0</v>
      </c>
      <c r="AB9165">
        <f t="shared" si="575"/>
        <v>1</v>
      </c>
    </row>
    <row r="9166" spans="1:28">
      <c r="A9166">
        <v>2026</v>
      </c>
      <c r="B9166">
        <v>2</v>
      </c>
      <c r="C9166">
        <v>7</v>
      </c>
      <c r="D9166" s="4">
        <v>46064</v>
      </c>
      <c r="E9166" t="s">
        <v>28</v>
      </c>
      <c r="F9166" t="s">
        <v>9391</v>
      </c>
      <c r="G9166" t="s">
        <v>50</v>
      </c>
      <c r="H9166" t="s">
        <v>31</v>
      </c>
      <c r="I9166" t="s">
        <v>57</v>
      </c>
      <c r="J9166" t="s">
        <v>45</v>
      </c>
      <c r="K9166" t="s">
        <v>100</v>
      </c>
      <c r="L9166" t="s">
        <v>46</v>
      </c>
      <c r="M9166" t="s">
        <v>47</v>
      </c>
      <c r="N9166" t="s">
        <v>5148</v>
      </c>
      <c r="O9166">
        <v>22.15</v>
      </c>
      <c r="P9166">
        <v>33.3333333333333</v>
      </c>
      <c r="Q9166">
        <v>223.179487179487</v>
      </c>
      <c r="R9166">
        <v>256.512820512821</v>
      </c>
      <c r="S9166">
        <v>0</v>
      </c>
      <c r="T9166">
        <v>256.512820512821</v>
      </c>
      <c r="U9166">
        <v>228</v>
      </c>
      <c r="V9166">
        <f>SUMIF(货件明细!K:K,F9166,货件明细!AQ:AQ)</f>
        <v>0</v>
      </c>
      <c r="W9166">
        <f t="shared" si="572"/>
        <v>1</v>
      </c>
      <c r="X9166">
        <f t="shared" si="573"/>
        <v>228</v>
      </c>
      <c r="Y9166">
        <f>SUMIF(货件明细!K:K,F9166,货件明细!I:I)</f>
        <v>0</v>
      </c>
      <c r="Z9166">
        <f t="shared" si="574"/>
        <v>22.15</v>
      </c>
      <c r="AA9166">
        <f>SUMIF(货件明细!K:K,F9166,货件明细!J:J)</f>
        <v>0</v>
      </c>
      <c r="AB9166">
        <f t="shared" si="575"/>
        <v>1</v>
      </c>
    </row>
    <row r="9167" spans="1:28">
      <c r="A9167">
        <v>2026</v>
      </c>
      <c r="B9167">
        <v>2</v>
      </c>
      <c r="C9167">
        <v>7</v>
      </c>
      <c r="D9167" s="4">
        <v>46064</v>
      </c>
      <c r="E9167" t="s">
        <v>28</v>
      </c>
      <c r="F9167" t="s">
        <v>9392</v>
      </c>
      <c r="G9167" t="s">
        <v>74</v>
      </c>
      <c r="H9167" t="s">
        <v>44</v>
      </c>
      <c r="I9167" t="s">
        <v>57</v>
      </c>
      <c r="J9167" t="s">
        <v>45</v>
      </c>
      <c r="K9167" t="s">
        <v>45</v>
      </c>
      <c r="L9167" t="s">
        <v>46</v>
      </c>
      <c r="M9167" t="s">
        <v>47</v>
      </c>
      <c r="N9167" t="s">
        <v>4256</v>
      </c>
      <c r="O9167">
        <v>22.15</v>
      </c>
      <c r="P9167">
        <v>25</v>
      </c>
      <c r="Q9167">
        <v>317.727272727273</v>
      </c>
      <c r="R9167">
        <v>342.727272727273</v>
      </c>
      <c r="S9167">
        <v>0</v>
      </c>
      <c r="T9167">
        <v>342.727272727273</v>
      </c>
      <c r="U9167">
        <v>228</v>
      </c>
      <c r="V9167">
        <f>SUMIF(货件明细!K:K,F9167,货件明细!AQ:AQ)</f>
        <v>0</v>
      </c>
      <c r="W9167">
        <f t="shared" si="572"/>
        <v>1</v>
      </c>
      <c r="X9167">
        <f t="shared" si="573"/>
        <v>228</v>
      </c>
      <c r="Y9167">
        <f>SUMIF(货件明细!K:K,F9167,货件明细!I:I)</f>
        <v>0</v>
      </c>
      <c r="Z9167">
        <f t="shared" si="574"/>
        <v>22.15</v>
      </c>
      <c r="AA9167">
        <f>SUMIF(货件明细!K:K,F9167,货件明细!J:J)</f>
        <v>0</v>
      </c>
      <c r="AB9167">
        <f t="shared" si="575"/>
        <v>1</v>
      </c>
    </row>
    <row r="9168" spans="1:28">
      <c r="A9168">
        <v>2026</v>
      </c>
      <c r="B9168">
        <v>2</v>
      </c>
      <c r="C9168">
        <v>7</v>
      </c>
      <c r="D9168" s="4">
        <v>46064</v>
      </c>
      <c r="E9168" t="s">
        <v>28</v>
      </c>
      <c r="F9168" t="s">
        <v>9393</v>
      </c>
      <c r="G9168" t="s">
        <v>70</v>
      </c>
      <c r="H9168" t="s">
        <v>71</v>
      </c>
      <c r="I9168" t="s">
        <v>57</v>
      </c>
      <c r="J9168" t="s">
        <v>45</v>
      </c>
      <c r="K9168" t="s">
        <v>45</v>
      </c>
      <c r="L9168" t="s">
        <v>46</v>
      </c>
      <c r="M9168" t="s">
        <v>47</v>
      </c>
      <c r="N9168" t="s">
        <v>4256</v>
      </c>
      <c r="O9168">
        <v>22.15</v>
      </c>
      <c r="P9168">
        <v>18.1818181818182</v>
      </c>
      <c r="Q9168">
        <v>266.084848484849</v>
      </c>
      <c r="R9168">
        <v>284.266666666667</v>
      </c>
      <c r="S9168">
        <v>0</v>
      </c>
      <c r="T9168">
        <v>284.266666666667</v>
      </c>
      <c r="U9168">
        <v>228</v>
      </c>
      <c r="V9168">
        <f>SUMIF(货件明细!K:K,F9168,货件明细!AQ:AQ)</f>
        <v>0</v>
      </c>
      <c r="W9168">
        <f t="shared" si="572"/>
        <v>1</v>
      </c>
      <c r="X9168">
        <f t="shared" si="573"/>
        <v>228</v>
      </c>
      <c r="Y9168">
        <f>SUMIF(货件明细!K:K,F9168,货件明细!I:I)</f>
        <v>0</v>
      </c>
      <c r="Z9168">
        <f t="shared" si="574"/>
        <v>22.15</v>
      </c>
      <c r="AA9168">
        <f>SUMIF(货件明细!K:K,F9168,货件明细!J:J)</f>
        <v>0</v>
      </c>
      <c r="AB9168">
        <f t="shared" si="575"/>
        <v>1</v>
      </c>
    </row>
    <row r="9169" spans="1:28">
      <c r="A9169">
        <v>2026</v>
      </c>
      <c r="B9169">
        <v>2</v>
      </c>
      <c r="C9169">
        <v>7</v>
      </c>
      <c r="D9169" s="4">
        <v>46064</v>
      </c>
      <c r="E9169" t="s">
        <v>28</v>
      </c>
      <c r="F9169" t="s">
        <v>9394</v>
      </c>
      <c r="G9169" t="s">
        <v>1610</v>
      </c>
      <c r="H9169" t="s">
        <v>71</v>
      </c>
      <c r="I9169" t="s">
        <v>57</v>
      </c>
      <c r="J9169" t="s">
        <v>45</v>
      </c>
      <c r="K9169" t="s">
        <v>45</v>
      </c>
      <c r="L9169" t="s">
        <v>46</v>
      </c>
      <c r="M9169" t="s">
        <v>47</v>
      </c>
      <c r="N9169" t="s">
        <v>4256</v>
      </c>
      <c r="O9169">
        <v>22.15</v>
      </c>
      <c r="P9169">
        <v>18.1818181818182</v>
      </c>
      <c r="Q9169">
        <v>249.290322580645</v>
      </c>
      <c r="R9169">
        <v>267.472140762463</v>
      </c>
      <c r="S9169">
        <v>0</v>
      </c>
      <c r="T9169">
        <v>267.472140762463</v>
      </c>
      <c r="U9169">
        <v>228</v>
      </c>
      <c r="V9169">
        <f>SUMIF(货件明细!K:K,F9169,货件明细!AQ:AQ)</f>
        <v>0</v>
      </c>
      <c r="W9169">
        <f t="shared" si="572"/>
        <v>1</v>
      </c>
      <c r="X9169">
        <f t="shared" si="573"/>
        <v>228</v>
      </c>
      <c r="Y9169">
        <f>SUMIF(货件明细!K:K,F9169,货件明细!I:I)</f>
        <v>0</v>
      </c>
      <c r="Z9169">
        <f t="shared" si="574"/>
        <v>22.15</v>
      </c>
      <c r="AA9169">
        <f>SUMIF(货件明细!K:K,F9169,货件明细!J:J)</f>
        <v>0</v>
      </c>
      <c r="AB9169">
        <f t="shared" si="575"/>
        <v>1</v>
      </c>
    </row>
    <row r="9170" spans="1:28">
      <c r="A9170">
        <v>2026</v>
      </c>
      <c r="B9170">
        <v>2</v>
      </c>
      <c r="C9170">
        <v>7</v>
      </c>
      <c r="D9170" s="4">
        <v>46064</v>
      </c>
      <c r="E9170" t="s">
        <v>28</v>
      </c>
      <c r="F9170" t="s">
        <v>9395</v>
      </c>
      <c r="G9170" t="s">
        <v>68</v>
      </c>
      <c r="H9170" t="s">
        <v>31</v>
      </c>
      <c r="I9170" t="s">
        <v>57</v>
      </c>
      <c r="J9170" t="s">
        <v>45</v>
      </c>
      <c r="K9170" t="s">
        <v>100</v>
      </c>
      <c r="L9170" t="s">
        <v>46</v>
      </c>
      <c r="M9170" t="s">
        <v>47</v>
      </c>
      <c r="N9170" t="s">
        <v>5148</v>
      </c>
      <c r="O9170">
        <v>22.15</v>
      </c>
      <c r="P9170">
        <v>50</v>
      </c>
      <c r="Q9170">
        <v>242.44</v>
      </c>
      <c r="R9170">
        <v>292.44</v>
      </c>
      <c r="S9170">
        <v>0</v>
      </c>
      <c r="T9170">
        <v>292.44</v>
      </c>
      <c r="U9170">
        <v>228</v>
      </c>
      <c r="V9170">
        <f>SUMIF(货件明细!K:K,F9170,货件明细!AQ:AQ)</f>
        <v>0</v>
      </c>
      <c r="W9170">
        <f t="shared" si="572"/>
        <v>1</v>
      </c>
      <c r="X9170">
        <f t="shared" si="573"/>
        <v>228</v>
      </c>
      <c r="Y9170">
        <f>SUMIF(货件明细!K:K,F9170,货件明细!I:I)</f>
        <v>0</v>
      </c>
      <c r="Z9170">
        <f t="shared" si="574"/>
        <v>22.15</v>
      </c>
      <c r="AA9170">
        <f>SUMIF(货件明细!K:K,F9170,货件明细!J:J)</f>
        <v>0</v>
      </c>
      <c r="AB9170">
        <f t="shared" si="575"/>
        <v>1</v>
      </c>
    </row>
    <row r="9171" spans="1:28">
      <c r="A9171">
        <v>2026</v>
      </c>
      <c r="B9171">
        <v>2</v>
      </c>
      <c r="C9171">
        <v>7</v>
      </c>
      <c r="D9171" s="4">
        <v>46064</v>
      </c>
      <c r="E9171" t="s">
        <v>28</v>
      </c>
      <c r="F9171" t="s">
        <v>9396</v>
      </c>
      <c r="G9171" t="s">
        <v>50</v>
      </c>
      <c r="H9171" t="s">
        <v>31</v>
      </c>
      <c r="I9171" t="s">
        <v>39</v>
      </c>
      <c r="J9171" t="s">
        <v>45</v>
      </c>
      <c r="K9171" t="s">
        <v>100</v>
      </c>
      <c r="L9171" t="s">
        <v>46</v>
      </c>
      <c r="M9171" t="s">
        <v>47</v>
      </c>
      <c r="N9171" t="s">
        <v>5148</v>
      </c>
      <c r="O9171">
        <v>12.2</v>
      </c>
      <c r="P9171">
        <v>20</v>
      </c>
      <c r="Q9171">
        <v>111.589743589744</v>
      </c>
      <c r="R9171">
        <v>131.589743589744</v>
      </c>
      <c r="S9171">
        <v>0</v>
      </c>
      <c r="T9171">
        <v>131.589743589744</v>
      </c>
      <c r="U9171">
        <v>26</v>
      </c>
      <c r="V9171">
        <f>SUMIF(货件明细!K:K,F9171,货件明细!AQ:AQ)</f>
        <v>0</v>
      </c>
      <c r="W9171">
        <f t="shared" si="572"/>
        <v>1</v>
      </c>
      <c r="X9171">
        <f t="shared" si="573"/>
        <v>26</v>
      </c>
      <c r="Y9171">
        <f>SUMIF(货件明细!K:K,F9171,货件明细!I:I)</f>
        <v>0</v>
      </c>
      <c r="Z9171">
        <f t="shared" si="574"/>
        <v>12.2</v>
      </c>
      <c r="AA9171">
        <f>SUMIF(货件明细!K:K,F9171,货件明细!J:J)</f>
        <v>0</v>
      </c>
      <c r="AB9171">
        <f t="shared" si="575"/>
        <v>1</v>
      </c>
    </row>
    <row r="9172" spans="1:28">
      <c r="A9172">
        <v>2026</v>
      </c>
      <c r="B9172">
        <v>2</v>
      </c>
      <c r="C9172">
        <v>7</v>
      </c>
      <c r="D9172" s="4">
        <v>46064</v>
      </c>
      <c r="E9172" t="s">
        <v>28</v>
      </c>
      <c r="F9172" t="s">
        <v>9397</v>
      </c>
      <c r="G9172" t="s">
        <v>74</v>
      </c>
      <c r="H9172" t="s">
        <v>44</v>
      </c>
      <c r="I9172" t="s">
        <v>39</v>
      </c>
      <c r="J9172" t="s">
        <v>45</v>
      </c>
      <c r="K9172" t="s">
        <v>45</v>
      </c>
      <c r="L9172" t="s">
        <v>46</v>
      </c>
      <c r="M9172" t="s">
        <v>47</v>
      </c>
      <c r="N9172" t="s">
        <v>4256</v>
      </c>
      <c r="O9172">
        <v>12.2</v>
      </c>
      <c r="P9172">
        <v>20</v>
      </c>
      <c r="Q9172">
        <v>158.863636363636</v>
      </c>
      <c r="R9172">
        <v>178.863636363636</v>
      </c>
      <c r="S9172">
        <v>0</v>
      </c>
      <c r="T9172">
        <v>178.863636363636</v>
      </c>
      <c r="U9172">
        <v>26</v>
      </c>
      <c r="V9172">
        <f>SUMIF(货件明细!K:K,F9172,货件明细!AQ:AQ)</f>
        <v>0</v>
      </c>
      <c r="W9172">
        <f t="shared" si="572"/>
        <v>1</v>
      </c>
      <c r="X9172">
        <f t="shared" si="573"/>
        <v>26</v>
      </c>
      <c r="Y9172">
        <f>SUMIF(货件明细!K:K,F9172,货件明细!I:I)</f>
        <v>0</v>
      </c>
      <c r="Z9172">
        <f t="shared" si="574"/>
        <v>12.2</v>
      </c>
      <c r="AA9172">
        <f>SUMIF(货件明细!K:K,F9172,货件明细!J:J)</f>
        <v>0</v>
      </c>
      <c r="AB9172">
        <f t="shared" si="575"/>
        <v>1</v>
      </c>
    </row>
    <row r="9173" spans="1:28">
      <c r="A9173">
        <v>2026</v>
      </c>
      <c r="B9173">
        <v>2</v>
      </c>
      <c r="C9173">
        <v>7</v>
      </c>
      <c r="D9173" s="4">
        <v>46064</v>
      </c>
      <c r="E9173" t="s">
        <v>28</v>
      </c>
      <c r="F9173" t="s">
        <v>9398</v>
      </c>
      <c r="G9173" t="s">
        <v>70</v>
      </c>
      <c r="H9173" t="s">
        <v>71</v>
      </c>
      <c r="I9173" t="s">
        <v>39</v>
      </c>
      <c r="J9173" t="s">
        <v>45</v>
      </c>
      <c r="K9173" t="s">
        <v>45</v>
      </c>
      <c r="L9173" t="s">
        <v>46</v>
      </c>
      <c r="M9173" t="s">
        <v>47</v>
      </c>
      <c r="N9173" t="s">
        <v>4256</v>
      </c>
      <c r="O9173">
        <v>12.2</v>
      </c>
      <c r="P9173">
        <v>10</v>
      </c>
      <c r="Q9173">
        <v>133.042424242424</v>
      </c>
      <c r="R9173">
        <v>143.042424242424</v>
      </c>
      <c r="S9173">
        <v>0</v>
      </c>
      <c r="T9173">
        <v>143.042424242424</v>
      </c>
      <c r="U9173">
        <v>26</v>
      </c>
      <c r="V9173">
        <f>SUMIF(货件明细!K:K,F9173,货件明细!AQ:AQ)</f>
        <v>0</v>
      </c>
      <c r="W9173">
        <f t="shared" si="572"/>
        <v>1</v>
      </c>
      <c r="X9173">
        <f t="shared" si="573"/>
        <v>26</v>
      </c>
      <c r="Y9173">
        <f>SUMIF(货件明细!K:K,F9173,货件明细!I:I)</f>
        <v>0</v>
      </c>
      <c r="Z9173">
        <f t="shared" si="574"/>
        <v>12.2</v>
      </c>
      <c r="AA9173">
        <f>SUMIF(货件明细!K:K,F9173,货件明细!J:J)</f>
        <v>0</v>
      </c>
      <c r="AB9173">
        <f t="shared" si="575"/>
        <v>1</v>
      </c>
    </row>
    <row r="9174" spans="1:28">
      <c r="A9174">
        <v>2026</v>
      </c>
      <c r="B9174">
        <v>2</v>
      </c>
      <c r="C9174">
        <v>7</v>
      </c>
      <c r="D9174" s="4">
        <v>46064</v>
      </c>
      <c r="E9174" t="s">
        <v>28</v>
      </c>
      <c r="F9174" t="s">
        <v>9399</v>
      </c>
      <c r="G9174" t="s">
        <v>1610</v>
      </c>
      <c r="H9174" t="s">
        <v>71</v>
      </c>
      <c r="I9174" t="s">
        <v>39</v>
      </c>
      <c r="J9174" t="s">
        <v>45</v>
      </c>
      <c r="K9174" t="s">
        <v>45</v>
      </c>
      <c r="L9174" t="s">
        <v>46</v>
      </c>
      <c r="M9174" t="s">
        <v>47</v>
      </c>
      <c r="N9174" t="s">
        <v>4256</v>
      </c>
      <c r="O9174">
        <v>12.2</v>
      </c>
      <c r="P9174">
        <v>10</v>
      </c>
      <c r="Q9174">
        <v>124.645161290323</v>
      </c>
      <c r="R9174">
        <v>134.645161290323</v>
      </c>
      <c r="S9174">
        <v>0</v>
      </c>
      <c r="T9174">
        <v>134.645161290323</v>
      </c>
      <c r="U9174">
        <v>26</v>
      </c>
      <c r="V9174">
        <f>SUMIF(货件明细!K:K,F9174,货件明细!AQ:AQ)</f>
        <v>0</v>
      </c>
      <c r="W9174">
        <f t="shared" si="572"/>
        <v>1</v>
      </c>
      <c r="X9174">
        <f t="shared" si="573"/>
        <v>26</v>
      </c>
      <c r="Y9174">
        <f>SUMIF(货件明细!K:K,F9174,货件明细!I:I)</f>
        <v>0</v>
      </c>
      <c r="Z9174">
        <f t="shared" si="574"/>
        <v>12.2</v>
      </c>
      <c r="AA9174">
        <f>SUMIF(货件明细!K:K,F9174,货件明细!J:J)</f>
        <v>0</v>
      </c>
      <c r="AB9174">
        <f t="shared" si="575"/>
        <v>1</v>
      </c>
    </row>
    <row r="9175" spans="1:28">
      <c r="A9175">
        <v>2026</v>
      </c>
      <c r="B9175">
        <v>2</v>
      </c>
      <c r="C9175">
        <v>7</v>
      </c>
      <c r="D9175" s="4">
        <v>46064</v>
      </c>
      <c r="E9175" t="s">
        <v>28</v>
      </c>
      <c r="F9175" t="s">
        <v>9400</v>
      </c>
      <c r="G9175" t="s">
        <v>68</v>
      </c>
      <c r="H9175" t="s">
        <v>31</v>
      </c>
      <c r="I9175" t="s">
        <v>39</v>
      </c>
      <c r="J9175" t="s">
        <v>45</v>
      </c>
      <c r="K9175" t="s">
        <v>100</v>
      </c>
      <c r="L9175" t="s">
        <v>46</v>
      </c>
      <c r="M9175" t="s">
        <v>47</v>
      </c>
      <c r="N9175" t="s">
        <v>5148</v>
      </c>
      <c r="O9175">
        <v>12.2</v>
      </c>
      <c r="P9175">
        <v>22.2222222222222</v>
      </c>
      <c r="Q9175">
        <v>121.22</v>
      </c>
      <c r="R9175">
        <v>143.442222222222</v>
      </c>
      <c r="S9175">
        <v>0</v>
      </c>
      <c r="T9175">
        <v>143.442222222222</v>
      </c>
      <c r="U9175">
        <v>26</v>
      </c>
      <c r="V9175">
        <f>SUMIF(货件明细!K:K,F9175,货件明细!AQ:AQ)</f>
        <v>0</v>
      </c>
      <c r="W9175">
        <f t="shared" si="572"/>
        <v>1</v>
      </c>
      <c r="X9175">
        <f t="shared" si="573"/>
        <v>26</v>
      </c>
      <c r="Y9175">
        <f>SUMIF(货件明细!K:K,F9175,货件明细!I:I)</f>
        <v>0</v>
      </c>
      <c r="Z9175">
        <f t="shared" si="574"/>
        <v>12.2</v>
      </c>
      <c r="AA9175">
        <f>SUMIF(货件明细!K:K,F9175,货件明细!J:J)</f>
        <v>0</v>
      </c>
      <c r="AB9175">
        <f t="shared" si="575"/>
        <v>1</v>
      </c>
    </row>
    <row r="9176" spans="1:28">
      <c r="A9176">
        <v>2026</v>
      </c>
      <c r="B9176">
        <v>2</v>
      </c>
      <c r="C9176">
        <v>7</v>
      </c>
      <c r="D9176" s="4">
        <v>46064</v>
      </c>
      <c r="E9176" t="s">
        <v>28</v>
      </c>
      <c r="F9176" t="s">
        <v>9401</v>
      </c>
      <c r="G9176" t="s">
        <v>206</v>
      </c>
      <c r="H9176" t="s">
        <v>71</v>
      </c>
      <c r="I9176" t="s">
        <v>4634</v>
      </c>
      <c r="J9176" t="s">
        <v>45</v>
      </c>
      <c r="K9176" t="s">
        <v>45</v>
      </c>
      <c r="L9176" t="s">
        <v>46</v>
      </c>
      <c r="M9176" t="s">
        <v>47</v>
      </c>
      <c r="N9176" t="s">
        <v>4256</v>
      </c>
      <c r="O9176">
        <v>54.9</v>
      </c>
      <c r="P9176">
        <v>66.6666666666667</v>
      </c>
      <c r="Q9176">
        <v>548.8</v>
      </c>
      <c r="R9176">
        <v>615.466666666667</v>
      </c>
      <c r="S9176">
        <v>0</v>
      </c>
      <c r="T9176">
        <v>615.466666666667</v>
      </c>
      <c r="U9176">
        <v>227</v>
      </c>
      <c r="V9176">
        <f>SUMIF(货件明细!K:K,F9176,货件明细!AQ:AQ)</f>
        <v>0</v>
      </c>
      <c r="W9176">
        <f t="shared" si="572"/>
        <v>1</v>
      </c>
      <c r="X9176">
        <f t="shared" si="573"/>
        <v>227</v>
      </c>
      <c r="Y9176">
        <f>SUMIF(货件明细!K:K,F9176,货件明细!I:I)</f>
        <v>0</v>
      </c>
      <c r="Z9176">
        <f t="shared" si="574"/>
        <v>54.9</v>
      </c>
      <c r="AA9176">
        <f>SUMIF(货件明细!K:K,F9176,货件明细!J:J)</f>
        <v>0</v>
      </c>
      <c r="AB9176">
        <f t="shared" si="575"/>
        <v>1</v>
      </c>
    </row>
    <row r="9177" spans="1:28">
      <c r="A9177">
        <v>2026</v>
      </c>
      <c r="B9177">
        <v>2</v>
      </c>
      <c r="C9177">
        <v>7</v>
      </c>
      <c r="D9177" s="4">
        <v>46064</v>
      </c>
      <c r="E9177" t="s">
        <v>28</v>
      </c>
      <c r="F9177" t="s">
        <v>9402</v>
      </c>
      <c r="G9177" t="s">
        <v>50</v>
      </c>
      <c r="H9177" t="s">
        <v>31</v>
      </c>
      <c r="I9177" t="s">
        <v>4634</v>
      </c>
      <c r="J9177" t="s">
        <v>45</v>
      </c>
      <c r="K9177" t="s">
        <v>100</v>
      </c>
      <c r="L9177" t="s">
        <v>46</v>
      </c>
      <c r="M9177" t="s">
        <v>47</v>
      </c>
      <c r="N9177" t="s">
        <v>5148</v>
      </c>
      <c r="O9177">
        <v>70.5</v>
      </c>
      <c r="P9177">
        <v>33.3333333333333</v>
      </c>
      <c r="Q9177">
        <v>446.358974358974</v>
      </c>
      <c r="R9177">
        <v>479.692307692308</v>
      </c>
      <c r="S9177">
        <v>0</v>
      </c>
      <c r="T9177">
        <v>479.692307692308</v>
      </c>
      <c r="U9177">
        <v>256</v>
      </c>
      <c r="V9177">
        <f>SUMIF(货件明细!K:K,F9177,货件明细!AQ:AQ)</f>
        <v>0</v>
      </c>
      <c r="W9177">
        <f t="shared" si="572"/>
        <v>1</v>
      </c>
      <c r="X9177">
        <f t="shared" si="573"/>
        <v>256</v>
      </c>
      <c r="Y9177">
        <f>SUMIF(货件明细!K:K,F9177,货件明细!I:I)</f>
        <v>0</v>
      </c>
      <c r="Z9177">
        <f t="shared" si="574"/>
        <v>70.5</v>
      </c>
      <c r="AA9177">
        <f>SUMIF(货件明细!K:K,F9177,货件明细!J:J)</f>
        <v>0</v>
      </c>
      <c r="AB9177">
        <f t="shared" si="575"/>
        <v>1</v>
      </c>
    </row>
    <row r="9178" spans="1:28">
      <c r="A9178">
        <v>2026</v>
      </c>
      <c r="B9178">
        <v>2</v>
      </c>
      <c r="C9178">
        <v>7</v>
      </c>
      <c r="D9178" s="4">
        <v>46064</v>
      </c>
      <c r="E9178" t="s">
        <v>28</v>
      </c>
      <c r="F9178" t="s">
        <v>9403</v>
      </c>
      <c r="G9178" t="s">
        <v>372</v>
      </c>
      <c r="H9178" t="s">
        <v>71</v>
      </c>
      <c r="I9178" t="s">
        <v>4634</v>
      </c>
      <c r="J9178" t="s">
        <v>45</v>
      </c>
      <c r="K9178" t="s">
        <v>45</v>
      </c>
      <c r="L9178" t="s">
        <v>46</v>
      </c>
      <c r="M9178" t="s">
        <v>47</v>
      </c>
      <c r="N9178" t="s">
        <v>4256</v>
      </c>
      <c r="O9178">
        <v>70.5</v>
      </c>
      <c r="P9178">
        <v>18.1818181818182</v>
      </c>
      <c r="Q9178">
        <v>744.8</v>
      </c>
      <c r="R9178">
        <v>762.981818181818</v>
      </c>
      <c r="S9178">
        <v>0</v>
      </c>
      <c r="T9178">
        <v>762.981818181818</v>
      </c>
      <c r="U9178">
        <v>256</v>
      </c>
      <c r="V9178">
        <f>SUMIF(货件明细!K:K,F9178,货件明细!AQ:AQ)</f>
        <v>0</v>
      </c>
      <c r="W9178">
        <f t="shared" si="572"/>
        <v>1</v>
      </c>
      <c r="X9178">
        <f t="shared" si="573"/>
        <v>256</v>
      </c>
      <c r="Y9178">
        <f>SUMIF(货件明细!K:K,F9178,货件明细!I:I)</f>
        <v>0</v>
      </c>
      <c r="Z9178">
        <f t="shared" si="574"/>
        <v>70.5</v>
      </c>
      <c r="AA9178">
        <f>SUMIF(货件明细!K:K,F9178,货件明细!J:J)</f>
        <v>0</v>
      </c>
      <c r="AB9178">
        <f t="shared" si="575"/>
        <v>1</v>
      </c>
    </row>
    <row r="9179" spans="1:28">
      <c r="A9179">
        <v>2026</v>
      </c>
      <c r="B9179">
        <v>2</v>
      </c>
      <c r="C9179">
        <v>7</v>
      </c>
      <c r="D9179" s="4">
        <v>46064</v>
      </c>
      <c r="E9179" t="s">
        <v>28</v>
      </c>
      <c r="F9179" t="s">
        <v>9404</v>
      </c>
      <c r="G9179" t="s">
        <v>64</v>
      </c>
      <c r="H9179" t="s">
        <v>44</v>
      </c>
      <c r="I9179" t="s">
        <v>4634</v>
      </c>
      <c r="J9179" t="s">
        <v>45</v>
      </c>
      <c r="K9179" t="s">
        <v>45</v>
      </c>
      <c r="L9179" t="s">
        <v>46</v>
      </c>
      <c r="M9179" t="s">
        <v>47</v>
      </c>
      <c r="N9179" t="s">
        <v>4256</v>
      </c>
      <c r="O9179">
        <v>70.5</v>
      </c>
      <c r="P9179">
        <v>25</v>
      </c>
      <c r="Q9179">
        <v>652.4</v>
      </c>
      <c r="R9179">
        <v>677.4</v>
      </c>
      <c r="S9179">
        <v>0</v>
      </c>
      <c r="T9179">
        <v>677.4</v>
      </c>
      <c r="U9179">
        <v>256</v>
      </c>
      <c r="V9179">
        <f>SUMIF(货件明细!K:K,F9179,货件明细!AQ:AQ)</f>
        <v>0</v>
      </c>
      <c r="W9179">
        <f t="shared" si="572"/>
        <v>1</v>
      </c>
      <c r="X9179">
        <f t="shared" si="573"/>
        <v>256</v>
      </c>
      <c r="Y9179">
        <f>SUMIF(货件明细!K:K,F9179,货件明细!I:I)</f>
        <v>0</v>
      </c>
      <c r="Z9179">
        <f t="shared" si="574"/>
        <v>70.5</v>
      </c>
      <c r="AA9179">
        <f>SUMIF(货件明细!K:K,F9179,货件明细!J:J)</f>
        <v>0</v>
      </c>
      <c r="AB9179">
        <f t="shared" si="575"/>
        <v>1</v>
      </c>
    </row>
    <row r="9180" spans="1:28">
      <c r="A9180">
        <v>2026</v>
      </c>
      <c r="B9180">
        <v>2</v>
      </c>
      <c r="C9180">
        <v>7</v>
      </c>
      <c r="D9180" s="4">
        <v>46064</v>
      </c>
      <c r="E9180" t="s">
        <v>28</v>
      </c>
      <c r="F9180" t="s">
        <v>9405</v>
      </c>
      <c r="G9180" t="s">
        <v>163</v>
      </c>
      <c r="H9180" t="s">
        <v>71</v>
      </c>
      <c r="I9180" t="s">
        <v>4634</v>
      </c>
      <c r="J9180" t="s">
        <v>45</v>
      </c>
      <c r="K9180" t="s">
        <v>45</v>
      </c>
      <c r="L9180" t="s">
        <v>46</v>
      </c>
      <c r="M9180" t="s">
        <v>47</v>
      </c>
      <c r="N9180" t="s">
        <v>4256</v>
      </c>
      <c r="O9180">
        <v>86.1</v>
      </c>
      <c r="P9180">
        <v>66.6666666666667</v>
      </c>
      <c r="Q9180">
        <v>921.2</v>
      </c>
      <c r="R9180">
        <v>987.866666666667</v>
      </c>
      <c r="S9180">
        <v>0</v>
      </c>
      <c r="T9180">
        <v>987.866666666667</v>
      </c>
      <c r="U9180">
        <v>285</v>
      </c>
      <c r="V9180">
        <f>SUMIF(货件明细!K:K,F9180,货件明细!AQ:AQ)</f>
        <v>0</v>
      </c>
      <c r="W9180">
        <f t="shared" si="572"/>
        <v>1</v>
      </c>
      <c r="X9180">
        <f t="shared" si="573"/>
        <v>285</v>
      </c>
      <c r="Y9180">
        <f>SUMIF(货件明细!K:K,F9180,货件明细!I:I)</f>
        <v>0</v>
      </c>
      <c r="Z9180">
        <f t="shared" si="574"/>
        <v>86.1</v>
      </c>
      <c r="AA9180">
        <f>SUMIF(货件明细!K:K,F9180,货件明细!J:J)</f>
        <v>0</v>
      </c>
      <c r="AB9180">
        <f t="shared" si="575"/>
        <v>1</v>
      </c>
    </row>
    <row r="9181" spans="1:28">
      <c r="A9181">
        <v>2026</v>
      </c>
      <c r="B9181">
        <v>2</v>
      </c>
      <c r="C9181">
        <v>7</v>
      </c>
      <c r="D9181" s="4">
        <v>46064</v>
      </c>
      <c r="E9181" t="s">
        <v>28</v>
      </c>
      <c r="F9181" t="s">
        <v>9406</v>
      </c>
      <c r="G9181" t="s">
        <v>50</v>
      </c>
      <c r="H9181" t="s">
        <v>31</v>
      </c>
      <c r="I9181" t="s">
        <v>41</v>
      </c>
      <c r="J9181" t="s">
        <v>45</v>
      </c>
      <c r="K9181" t="s">
        <v>100</v>
      </c>
      <c r="L9181" t="s">
        <v>46</v>
      </c>
      <c r="M9181" t="s">
        <v>47</v>
      </c>
      <c r="N9181" t="s">
        <v>5148</v>
      </c>
      <c r="O9181">
        <v>74.05</v>
      </c>
      <c r="P9181">
        <v>20</v>
      </c>
      <c r="Q9181">
        <v>446.358974358974</v>
      </c>
      <c r="R9181">
        <v>466.358974358974</v>
      </c>
      <c r="S9181">
        <v>0</v>
      </c>
      <c r="T9181">
        <v>466.358974358974</v>
      </c>
      <c r="U9181">
        <v>379</v>
      </c>
      <c r="V9181">
        <f>SUMIF(货件明细!K:K,F9181,货件明细!AQ:AQ)</f>
        <v>0</v>
      </c>
      <c r="W9181">
        <f t="shared" si="572"/>
        <v>1</v>
      </c>
      <c r="X9181">
        <f t="shared" si="573"/>
        <v>379</v>
      </c>
      <c r="Y9181">
        <f>SUMIF(货件明细!K:K,F9181,货件明细!I:I)</f>
        <v>0</v>
      </c>
      <c r="Z9181">
        <f t="shared" si="574"/>
        <v>74.05</v>
      </c>
      <c r="AA9181">
        <f>SUMIF(货件明细!K:K,F9181,货件明细!J:J)</f>
        <v>0</v>
      </c>
      <c r="AB9181">
        <f t="shared" si="575"/>
        <v>1</v>
      </c>
    </row>
    <row r="9182" spans="1:28">
      <c r="A9182">
        <v>2026</v>
      </c>
      <c r="B9182">
        <v>2</v>
      </c>
      <c r="C9182">
        <v>7</v>
      </c>
      <c r="D9182" s="4">
        <v>46064</v>
      </c>
      <c r="E9182" t="s">
        <v>28</v>
      </c>
      <c r="F9182" t="s">
        <v>9407</v>
      </c>
      <c r="G9182" t="s">
        <v>74</v>
      </c>
      <c r="H9182" t="s">
        <v>44</v>
      </c>
      <c r="I9182" t="s">
        <v>41</v>
      </c>
      <c r="J9182" t="s">
        <v>45</v>
      </c>
      <c r="K9182" t="s">
        <v>45</v>
      </c>
      <c r="L9182" t="s">
        <v>46</v>
      </c>
      <c r="M9182" t="s">
        <v>47</v>
      </c>
      <c r="N9182" t="s">
        <v>4256</v>
      </c>
      <c r="O9182">
        <v>74.05</v>
      </c>
      <c r="P9182">
        <v>20</v>
      </c>
      <c r="Q9182">
        <v>635.454545454545</v>
      </c>
      <c r="R9182">
        <v>655.454545454545</v>
      </c>
      <c r="S9182">
        <v>0</v>
      </c>
      <c r="T9182">
        <v>655.454545454545</v>
      </c>
      <c r="U9182">
        <v>379</v>
      </c>
      <c r="V9182">
        <f>SUMIF(货件明细!K:K,F9182,货件明细!AQ:AQ)</f>
        <v>0</v>
      </c>
      <c r="W9182">
        <f t="shared" si="572"/>
        <v>1</v>
      </c>
      <c r="X9182">
        <f t="shared" si="573"/>
        <v>379</v>
      </c>
      <c r="Y9182">
        <f>SUMIF(货件明细!K:K,F9182,货件明细!I:I)</f>
        <v>0</v>
      </c>
      <c r="Z9182">
        <f t="shared" si="574"/>
        <v>74.05</v>
      </c>
      <c r="AA9182">
        <f>SUMIF(货件明细!K:K,F9182,货件明细!J:J)</f>
        <v>0</v>
      </c>
      <c r="AB9182">
        <f t="shared" si="575"/>
        <v>1</v>
      </c>
    </row>
    <row r="9183" spans="1:28">
      <c r="A9183">
        <v>2026</v>
      </c>
      <c r="B9183">
        <v>2</v>
      </c>
      <c r="C9183">
        <v>7</v>
      </c>
      <c r="D9183" s="4">
        <v>46064</v>
      </c>
      <c r="E9183" t="s">
        <v>28</v>
      </c>
      <c r="F9183" t="s">
        <v>9408</v>
      </c>
      <c r="G9183" t="s">
        <v>70</v>
      </c>
      <c r="H9183" t="s">
        <v>71</v>
      </c>
      <c r="I9183" t="s">
        <v>41</v>
      </c>
      <c r="J9183" t="s">
        <v>45</v>
      </c>
      <c r="K9183" t="s">
        <v>45</v>
      </c>
      <c r="L9183" t="s">
        <v>46</v>
      </c>
      <c r="M9183" t="s">
        <v>47</v>
      </c>
      <c r="N9183" t="s">
        <v>4256</v>
      </c>
      <c r="O9183">
        <v>74.05</v>
      </c>
      <c r="P9183">
        <v>10</v>
      </c>
      <c r="Q9183">
        <v>532.169696969697</v>
      </c>
      <c r="R9183">
        <v>542.169696969697</v>
      </c>
      <c r="S9183">
        <v>0</v>
      </c>
      <c r="T9183">
        <v>542.169696969697</v>
      </c>
      <c r="U9183">
        <v>379</v>
      </c>
      <c r="V9183">
        <f>SUMIF(货件明细!K:K,F9183,货件明细!AQ:AQ)</f>
        <v>0</v>
      </c>
      <c r="W9183">
        <f t="shared" si="572"/>
        <v>1</v>
      </c>
      <c r="X9183">
        <f t="shared" si="573"/>
        <v>379</v>
      </c>
      <c r="Y9183">
        <f>SUMIF(货件明细!K:K,F9183,货件明细!I:I)</f>
        <v>0</v>
      </c>
      <c r="Z9183">
        <f t="shared" si="574"/>
        <v>74.05</v>
      </c>
      <c r="AA9183">
        <f>SUMIF(货件明细!K:K,F9183,货件明细!J:J)</f>
        <v>0</v>
      </c>
      <c r="AB9183">
        <f t="shared" si="575"/>
        <v>1</v>
      </c>
    </row>
    <row r="9184" spans="1:28">
      <c r="A9184">
        <v>2026</v>
      </c>
      <c r="B9184">
        <v>2</v>
      </c>
      <c r="C9184">
        <v>7</v>
      </c>
      <c r="D9184" s="4">
        <v>46064</v>
      </c>
      <c r="E9184" t="s">
        <v>28</v>
      </c>
      <c r="F9184" t="s">
        <v>9409</v>
      </c>
      <c r="G9184" t="s">
        <v>1610</v>
      </c>
      <c r="H9184" t="s">
        <v>71</v>
      </c>
      <c r="I9184" t="s">
        <v>41</v>
      </c>
      <c r="J9184" t="s">
        <v>45</v>
      </c>
      <c r="K9184" t="s">
        <v>45</v>
      </c>
      <c r="L9184" t="s">
        <v>46</v>
      </c>
      <c r="M9184" t="s">
        <v>47</v>
      </c>
      <c r="N9184" t="s">
        <v>4256</v>
      </c>
      <c r="O9184">
        <v>74.05</v>
      </c>
      <c r="P9184">
        <v>10</v>
      </c>
      <c r="Q9184">
        <v>498.58064516129</v>
      </c>
      <c r="R9184">
        <v>508.58064516129</v>
      </c>
      <c r="S9184">
        <v>0</v>
      </c>
      <c r="T9184">
        <v>508.58064516129</v>
      </c>
      <c r="U9184">
        <v>379</v>
      </c>
      <c r="V9184">
        <f>SUMIF(货件明细!K:K,F9184,货件明细!AQ:AQ)</f>
        <v>0</v>
      </c>
      <c r="W9184">
        <f t="shared" si="572"/>
        <v>1</v>
      </c>
      <c r="X9184">
        <f t="shared" si="573"/>
        <v>379</v>
      </c>
      <c r="Y9184">
        <f>SUMIF(货件明细!K:K,F9184,货件明细!I:I)</f>
        <v>0</v>
      </c>
      <c r="Z9184">
        <f t="shared" si="574"/>
        <v>74.05</v>
      </c>
      <c r="AA9184">
        <f>SUMIF(货件明细!K:K,F9184,货件明细!J:J)</f>
        <v>0</v>
      </c>
      <c r="AB9184">
        <f t="shared" si="575"/>
        <v>1</v>
      </c>
    </row>
    <row r="9185" spans="1:28">
      <c r="A9185">
        <v>2026</v>
      </c>
      <c r="B9185">
        <v>2</v>
      </c>
      <c r="C9185">
        <v>7</v>
      </c>
      <c r="D9185" s="4">
        <v>46064</v>
      </c>
      <c r="E9185" t="s">
        <v>28</v>
      </c>
      <c r="F9185" t="s">
        <v>9410</v>
      </c>
      <c r="G9185" t="s">
        <v>68</v>
      </c>
      <c r="H9185" t="s">
        <v>31</v>
      </c>
      <c r="I9185" t="s">
        <v>41</v>
      </c>
      <c r="J9185" t="s">
        <v>45</v>
      </c>
      <c r="K9185" t="s">
        <v>100</v>
      </c>
      <c r="L9185" t="s">
        <v>46</v>
      </c>
      <c r="M9185" t="s">
        <v>47</v>
      </c>
      <c r="N9185" t="s">
        <v>5148</v>
      </c>
      <c r="O9185">
        <v>74.05</v>
      </c>
      <c r="P9185">
        <v>22.2222222222222</v>
      </c>
      <c r="Q9185">
        <v>484.88</v>
      </c>
      <c r="R9185">
        <v>507.102222222222</v>
      </c>
      <c r="S9185">
        <v>0</v>
      </c>
      <c r="T9185">
        <v>507.102222222222</v>
      </c>
      <c r="U9185">
        <v>379</v>
      </c>
      <c r="V9185">
        <f>SUMIF(货件明细!K:K,F9185,货件明细!AQ:AQ)</f>
        <v>0</v>
      </c>
      <c r="W9185">
        <f t="shared" si="572"/>
        <v>1</v>
      </c>
      <c r="X9185">
        <f t="shared" si="573"/>
        <v>379</v>
      </c>
      <c r="Y9185">
        <f>SUMIF(货件明细!K:K,F9185,货件明细!I:I)</f>
        <v>0</v>
      </c>
      <c r="Z9185">
        <f t="shared" si="574"/>
        <v>74.05</v>
      </c>
      <c r="AA9185">
        <f>SUMIF(货件明细!K:K,F9185,货件明细!J:J)</f>
        <v>0</v>
      </c>
      <c r="AB9185">
        <f t="shared" si="575"/>
        <v>1</v>
      </c>
    </row>
    <row r="9186" spans="1:28">
      <c r="A9186">
        <v>2026</v>
      </c>
      <c r="B9186">
        <v>2</v>
      </c>
      <c r="C9186">
        <v>7</v>
      </c>
      <c r="D9186" s="4">
        <v>46064</v>
      </c>
      <c r="E9186" t="s">
        <v>28</v>
      </c>
      <c r="F9186" t="s">
        <v>9411</v>
      </c>
      <c r="G9186" t="s">
        <v>50</v>
      </c>
      <c r="H9186" t="s">
        <v>31</v>
      </c>
      <c r="I9186" t="s">
        <v>145</v>
      </c>
      <c r="J9186" t="s">
        <v>45</v>
      </c>
      <c r="K9186" t="s">
        <v>100</v>
      </c>
      <c r="L9186" t="s">
        <v>46</v>
      </c>
      <c r="M9186" t="s">
        <v>47</v>
      </c>
      <c r="N9186" t="s">
        <v>5148</v>
      </c>
      <c r="O9186">
        <v>40.4</v>
      </c>
      <c r="P9186">
        <v>33.3333333333333</v>
      </c>
      <c r="Q9186">
        <v>334.769230769231</v>
      </c>
      <c r="R9186">
        <v>368.102564102564</v>
      </c>
      <c r="S9186">
        <v>0</v>
      </c>
      <c r="T9186">
        <v>368.102564102564</v>
      </c>
      <c r="U9186">
        <v>192</v>
      </c>
      <c r="V9186">
        <f>SUMIF(货件明细!K:K,F9186,货件明细!AQ:AQ)</f>
        <v>0</v>
      </c>
      <c r="W9186">
        <f t="shared" si="572"/>
        <v>1</v>
      </c>
      <c r="X9186">
        <f t="shared" si="573"/>
        <v>192</v>
      </c>
      <c r="Y9186">
        <f>SUMIF(货件明细!K:K,F9186,货件明细!I:I)</f>
        <v>0</v>
      </c>
      <c r="Z9186">
        <f t="shared" si="574"/>
        <v>40.4</v>
      </c>
      <c r="AA9186">
        <f>SUMIF(货件明细!K:K,F9186,货件明细!J:J)</f>
        <v>0</v>
      </c>
      <c r="AB9186">
        <f t="shared" si="575"/>
        <v>1</v>
      </c>
    </row>
    <row r="9187" spans="1:28">
      <c r="A9187">
        <v>2026</v>
      </c>
      <c r="B9187">
        <v>2</v>
      </c>
      <c r="C9187">
        <v>7</v>
      </c>
      <c r="D9187" s="4">
        <v>46064</v>
      </c>
      <c r="E9187" t="s">
        <v>28</v>
      </c>
      <c r="F9187" t="s">
        <v>9412</v>
      </c>
      <c r="G9187" t="s">
        <v>56</v>
      </c>
      <c r="H9187" t="s">
        <v>44</v>
      </c>
      <c r="I9187" t="s">
        <v>145</v>
      </c>
      <c r="J9187" t="s">
        <v>45</v>
      </c>
      <c r="K9187" t="s">
        <v>45</v>
      </c>
      <c r="L9187" t="s">
        <v>46</v>
      </c>
      <c r="M9187" t="s">
        <v>47</v>
      </c>
      <c r="N9187" t="s">
        <v>4256</v>
      </c>
      <c r="O9187">
        <v>40.4</v>
      </c>
      <c r="P9187">
        <v>25</v>
      </c>
      <c r="Q9187">
        <v>396.1</v>
      </c>
      <c r="R9187">
        <v>421.1</v>
      </c>
      <c r="S9187">
        <v>0</v>
      </c>
      <c r="T9187">
        <v>421.1</v>
      </c>
      <c r="U9187">
        <v>192</v>
      </c>
      <c r="V9187">
        <f>SUMIF(货件明细!K:K,F9187,货件明细!AQ:AQ)</f>
        <v>0</v>
      </c>
      <c r="W9187">
        <f t="shared" si="572"/>
        <v>1</v>
      </c>
      <c r="X9187">
        <f t="shared" si="573"/>
        <v>192</v>
      </c>
      <c r="Y9187">
        <f>SUMIF(货件明细!K:K,F9187,货件明细!I:I)</f>
        <v>0</v>
      </c>
      <c r="Z9187">
        <f t="shared" si="574"/>
        <v>40.4</v>
      </c>
      <c r="AA9187">
        <f>SUMIF(货件明细!K:K,F9187,货件明细!J:J)</f>
        <v>0</v>
      </c>
      <c r="AB9187">
        <f t="shared" si="575"/>
        <v>1</v>
      </c>
    </row>
    <row r="9188" spans="1:28">
      <c r="A9188">
        <v>2026</v>
      </c>
      <c r="B9188">
        <v>2</v>
      </c>
      <c r="C9188">
        <v>7</v>
      </c>
      <c r="D9188" s="4">
        <v>46064</v>
      </c>
      <c r="E9188" t="s">
        <v>28</v>
      </c>
      <c r="F9188" t="s">
        <v>9413</v>
      </c>
      <c r="G9188" t="s">
        <v>74</v>
      </c>
      <c r="H9188" t="s">
        <v>44</v>
      </c>
      <c r="I9188" t="s">
        <v>145</v>
      </c>
      <c r="J9188" t="s">
        <v>45</v>
      </c>
      <c r="K9188" t="s">
        <v>45</v>
      </c>
      <c r="L9188" t="s">
        <v>46</v>
      </c>
      <c r="M9188" t="s">
        <v>47</v>
      </c>
      <c r="N9188" t="s">
        <v>4256</v>
      </c>
      <c r="O9188">
        <v>40.4</v>
      </c>
      <c r="P9188">
        <v>25</v>
      </c>
      <c r="Q9188">
        <v>476.590909090909</v>
      </c>
      <c r="R9188">
        <v>501.590909090909</v>
      </c>
      <c r="S9188">
        <v>0</v>
      </c>
      <c r="T9188">
        <v>501.590909090909</v>
      </c>
      <c r="U9188">
        <v>192</v>
      </c>
      <c r="V9188">
        <f>SUMIF(货件明细!K:K,F9188,货件明细!AQ:AQ)</f>
        <v>0</v>
      </c>
      <c r="W9188">
        <f t="shared" si="572"/>
        <v>1</v>
      </c>
      <c r="X9188">
        <f t="shared" si="573"/>
        <v>192</v>
      </c>
      <c r="Y9188">
        <f>SUMIF(货件明细!K:K,F9188,货件明细!I:I)</f>
        <v>0</v>
      </c>
      <c r="Z9188">
        <f t="shared" si="574"/>
        <v>40.4</v>
      </c>
      <c r="AA9188">
        <f>SUMIF(货件明细!K:K,F9188,货件明细!J:J)</f>
        <v>0</v>
      </c>
      <c r="AB9188">
        <f t="shared" si="575"/>
        <v>1</v>
      </c>
    </row>
    <row r="9189" spans="1:28">
      <c r="A9189">
        <v>2026</v>
      </c>
      <c r="B9189">
        <v>2</v>
      </c>
      <c r="C9189">
        <v>7</v>
      </c>
      <c r="D9189" s="4">
        <v>46064</v>
      </c>
      <c r="E9189" t="s">
        <v>28</v>
      </c>
      <c r="F9189" t="s">
        <v>9414</v>
      </c>
      <c r="G9189" t="s">
        <v>64</v>
      </c>
      <c r="H9189" t="s">
        <v>44</v>
      </c>
      <c r="I9189" t="s">
        <v>145</v>
      </c>
      <c r="J9189" t="s">
        <v>45</v>
      </c>
      <c r="K9189" t="s">
        <v>45</v>
      </c>
      <c r="L9189" t="s">
        <v>46</v>
      </c>
      <c r="M9189" t="s">
        <v>47</v>
      </c>
      <c r="N9189" t="s">
        <v>4256</v>
      </c>
      <c r="O9189">
        <v>40.4</v>
      </c>
      <c r="P9189">
        <v>25</v>
      </c>
      <c r="Q9189">
        <v>489.3</v>
      </c>
      <c r="R9189">
        <v>514.3</v>
      </c>
      <c r="S9189">
        <v>0</v>
      </c>
      <c r="T9189">
        <v>514.3</v>
      </c>
      <c r="U9189">
        <v>192</v>
      </c>
      <c r="V9189">
        <f>SUMIF(货件明细!K:K,F9189,货件明细!AQ:AQ)</f>
        <v>0</v>
      </c>
      <c r="W9189">
        <f t="shared" si="572"/>
        <v>1</v>
      </c>
      <c r="X9189">
        <f t="shared" si="573"/>
        <v>192</v>
      </c>
      <c r="Y9189">
        <f>SUMIF(货件明细!K:K,F9189,货件明细!I:I)</f>
        <v>0</v>
      </c>
      <c r="Z9189">
        <f t="shared" si="574"/>
        <v>40.4</v>
      </c>
      <c r="AA9189">
        <f>SUMIF(货件明细!K:K,F9189,货件明细!J:J)</f>
        <v>0</v>
      </c>
      <c r="AB9189">
        <f t="shared" si="575"/>
        <v>1</v>
      </c>
    </row>
    <row r="9190" spans="1:28">
      <c r="A9190">
        <v>2026</v>
      </c>
      <c r="B9190">
        <v>2</v>
      </c>
      <c r="C9190">
        <v>7</v>
      </c>
      <c r="D9190" s="4">
        <v>46064</v>
      </c>
      <c r="E9190" t="s">
        <v>28</v>
      </c>
      <c r="F9190" t="s">
        <v>9415</v>
      </c>
      <c r="G9190" t="s">
        <v>1563</v>
      </c>
      <c r="H9190" t="s">
        <v>71</v>
      </c>
      <c r="I9190" t="s">
        <v>145</v>
      </c>
      <c r="J9190" t="s">
        <v>45</v>
      </c>
      <c r="K9190" t="s">
        <v>45</v>
      </c>
      <c r="L9190" t="s">
        <v>46</v>
      </c>
      <c r="M9190" t="s">
        <v>47</v>
      </c>
      <c r="N9190" t="s">
        <v>4256</v>
      </c>
      <c r="O9190">
        <v>40.4</v>
      </c>
      <c r="P9190">
        <v>18.1818181818182</v>
      </c>
      <c r="Q9190">
        <v>312.8</v>
      </c>
      <c r="R9190">
        <v>330.981818181818</v>
      </c>
      <c r="S9190">
        <v>0</v>
      </c>
      <c r="T9190">
        <v>330.981818181818</v>
      </c>
      <c r="U9190">
        <v>192</v>
      </c>
      <c r="V9190">
        <f>SUMIF(货件明细!K:K,F9190,货件明细!AQ:AQ)</f>
        <v>0</v>
      </c>
      <c r="W9190">
        <f t="shared" si="572"/>
        <v>1</v>
      </c>
      <c r="X9190">
        <f t="shared" si="573"/>
        <v>192</v>
      </c>
      <c r="Y9190">
        <f>SUMIF(货件明细!K:K,F9190,货件明细!I:I)</f>
        <v>0</v>
      </c>
      <c r="Z9190">
        <f t="shared" si="574"/>
        <v>40.4</v>
      </c>
      <c r="AA9190">
        <f>SUMIF(货件明细!K:K,F9190,货件明细!J:J)</f>
        <v>0</v>
      </c>
      <c r="AB9190">
        <f t="shared" si="575"/>
        <v>1</v>
      </c>
    </row>
    <row r="9191" spans="1:28">
      <c r="A9191">
        <v>2026</v>
      </c>
      <c r="B9191">
        <v>2</v>
      </c>
      <c r="C9191">
        <v>7</v>
      </c>
      <c r="D9191" s="4">
        <v>46064</v>
      </c>
      <c r="E9191" t="s">
        <v>28</v>
      </c>
      <c r="F9191" t="s">
        <v>9416</v>
      </c>
      <c r="G9191" t="s">
        <v>50</v>
      </c>
      <c r="H9191" t="s">
        <v>31</v>
      </c>
      <c r="I9191" t="s">
        <v>111</v>
      </c>
      <c r="J9191" t="s">
        <v>45</v>
      </c>
      <c r="K9191" t="s">
        <v>100</v>
      </c>
      <c r="L9191" t="s">
        <v>46</v>
      </c>
      <c r="M9191" t="s">
        <v>47</v>
      </c>
      <c r="N9191" t="s">
        <v>5148</v>
      </c>
      <c r="O9191">
        <v>17.5</v>
      </c>
      <c r="P9191">
        <v>33.3333333333333</v>
      </c>
      <c r="Q9191">
        <v>223.179487179487</v>
      </c>
      <c r="R9191">
        <v>256.512820512821</v>
      </c>
      <c r="S9191">
        <v>0</v>
      </c>
      <c r="T9191">
        <v>256.512820512821</v>
      </c>
      <c r="U9191">
        <v>116</v>
      </c>
      <c r="V9191">
        <f>SUMIF(货件明细!K:K,F9191,货件明细!AQ:AQ)</f>
        <v>0</v>
      </c>
      <c r="W9191">
        <f t="shared" si="572"/>
        <v>1</v>
      </c>
      <c r="X9191">
        <f t="shared" si="573"/>
        <v>116</v>
      </c>
      <c r="Y9191">
        <f>SUMIF(货件明细!K:K,F9191,货件明细!I:I)</f>
        <v>0</v>
      </c>
      <c r="Z9191">
        <f t="shared" si="574"/>
        <v>17.5</v>
      </c>
      <c r="AA9191">
        <f>SUMIF(货件明细!K:K,F9191,货件明细!J:J)</f>
        <v>0</v>
      </c>
      <c r="AB9191">
        <f t="shared" si="575"/>
        <v>1</v>
      </c>
    </row>
    <row r="9192" spans="1:28">
      <c r="A9192">
        <v>2026</v>
      </c>
      <c r="B9192">
        <v>2</v>
      </c>
      <c r="C9192">
        <v>7</v>
      </c>
      <c r="D9192" s="4">
        <v>46064</v>
      </c>
      <c r="E9192" t="s">
        <v>28</v>
      </c>
      <c r="F9192" t="s">
        <v>9417</v>
      </c>
      <c r="G9192" t="s">
        <v>64</v>
      </c>
      <c r="H9192" t="s">
        <v>44</v>
      </c>
      <c r="I9192" t="s">
        <v>111</v>
      </c>
      <c r="J9192" t="s">
        <v>45</v>
      </c>
      <c r="K9192" t="s">
        <v>45</v>
      </c>
      <c r="L9192" t="s">
        <v>46</v>
      </c>
      <c r="M9192" t="s">
        <v>47</v>
      </c>
      <c r="N9192" t="s">
        <v>4256</v>
      </c>
      <c r="O9192">
        <v>17.5</v>
      </c>
      <c r="P9192">
        <v>25</v>
      </c>
      <c r="Q9192">
        <v>326.2</v>
      </c>
      <c r="R9192">
        <v>351.2</v>
      </c>
      <c r="S9192">
        <v>0</v>
      </c>
      <c r="T9192">
        <v>351.2</v>
      </c>
      <c r="U9192">
        <v>116</v>
      </c>
      <c r="V9192">
        <f>SUMIF(货件明细!K:K,F9192,货件明细!AQ:AQ)</f>
        <v>0</v>
      </c>
      <c r="W9192">
        <f t="shared" si="572"/>
        <v>1</v>
      </c>
      <c r="X9192">
        <f t="shared" si="573"/>
        <v>116</v>
      </c>
      <c r="Y9192">
        <f>SUMIF(货件明细!K:K,F9192,货件明细!I:I)</f>
        <v>0</v>
      </c>
      <c r="Z9192">
        <f t="shared" si="574"/>
        <v>17.5</v>
      </c>
      <c r="AA9192">
        <f>SUMIF(货件明细!K:K,F9192,货件明细!J:J)</f>
        <v>0</v>
      </c>
      <c r="AB9192">
        <f t="shared" si="575"/>
        <v>1</v>
      </c>
    </row>
    <row r="9193" spans="1:28">
      <c r="A9193">
        <v>2026</v>
      </c>
      <c r="B9193">
        <v>2</v>
      </c>
      <c r="C9193">
        <v>7</v>
      </c>
      <c r="D9193" s="4">
        <v>46064</v>
      </c>
      <c r="E9193" t="s">
        <v>28</v>
      </c>
      <c r="F9193" t="s">
        <v>9418</v>
      </c>
      <c r="G9193" t="s">
        <v>70</v>
      </c>
      <c r="H9193" t="s">
        <v>71</v>
      </c>
      <c r="I9193" t="s">
        <v>111</v>
      </c>
      <c r="J9193" t="s">
        <v>45</v>
      </c>
      <c r="K9193" t="s">
        <v>45</v>
      </c>
      <c r="L9193" t="s">
        <v>46</v>
      </c>
      <c r="M9193" t="s">
        <v>47</v>
      </c>
      <c r="N9193" t="s">
        <v>4256</v>
      </c>
      <c r="O9193">
        <v>17.5</v>
      </c>
      <c r="P9193">
        <v>18.1818181818182</v>
      </c>
      <c r="Q9193">
        <v>266.084848484849</v>
      </c>
      <c r="R9193">
        <v>284.266666666667</v>
      </c>
      <c r="S9193">
        <v>0</v>
      </c>
      <c r="T9193">
        <v>284.266666666667</v>
      </c>
      <c r="U9193">
        <v>115</v>
      </c>
      <c r="V9193">
        <f>SUMIF(货件明细!K:K,F9193,货件明细!AQ:AQ)</f>
        <v>0</v>
      </c>
      <c r="W9193">
        <f t="shared" si="572"/>
        <v>1</v>
      </c>
      <c r="X9193">
        <f t="shared" si="573"/>
        <v>115</v>
      </c>
      <c r="Y9193">
        <f>SUMIF(货件明细!K:K,F9193,货件明细!I:I)</f>
        <v>0</v>
      </c>
      <c r="Z9193">
        <f t="shared" si="574"/>
        <v>17.5</v>
      </c>
      <c r="AA9193">
        <f>SUMIF(货件明细!K:K,F9193,货件明细!J:J)</f>
        <v>0</v>
      </c>
      <c r="AB9193">
        <f t="shared" si="575"/>
        <v>1</v>
      </c>
    </row>
    <row r="9194" spans="1:28">
      <c r="A9194">
        <v>2026</v>
      </c>
      <c r="B9194">
        <v>2</v>
      </c>
      <c r="C9194">
        <v>7</v>
      </c>
      <c r="D9194" s="4">
        <v>46064</v>
      </c>
      <c r="E9194" t="s">
        <v>28</v>
      </c>
      <c r="F9194" t="s">
        <v>9419</v>
      </c>
      <c r="G9194" t="s">
        <v>882</v>
      </c>
      <c r="H9194" t="s">
        <v>71</v>
      </c>
      <c r="I9194" t="s">
        <v>111</v>
      </c>
      <c r="J9194" t="s">
        <v>45</v>
      </c>
      <c r="K9194" t="s">
        <v>45</v>
      </c>
      <c r="L9194" t="s">
        <v>46</v>
      </c>
      <c r="M9194" t="s">
        <v>47</v>
      </c>
      <c r="N9194" t="s">
        <v>4256</v>
      </c>
      <c r="O9194">
        <v>17.5</v>
      </c>
      <c r="P9194">
        <v>18.1818181818182</v>
      </c>
      <c r="Q9194">
        <v>184</v>
      </c>
      <c r="R9194">
        <v>202.181818181818</v>
      </c>
      <c r="S9194">
        <v>0</v>
      </c>
      <c r="T9194">
        <v>202.181818181818</v>
      </c>
      <c r="U9194">
        <v>116</v>
      </c>
      <c r="V9194">
        <f>SUMIF(货件明细!K:K,F9194,货件明细!AQ:AQ)</f>
        <v>0</v>
      </c>
      <c r="W9194">
        <f t="shared" si="572"/>
        <v>1</v>
      </c>
      <c r="X9194">
        <f t="shared" si="573"/>
        <v>116</v>
      </c>
      <c r="Y9194">
        <f>SUMIF(货件明细!K:K,F9194,货件明细!I:I)</f>
        <v>0</v>
      </c>
      <c r="Z9194">
        <f t="shared" si="574"/>
        <v>17.5</v>
      </c>
      <c r="AA9194">
        <f>SUMIF(货件明细!K:K,F9194,货件明细!J:J)</f>
        <v>0</v>
      </c>
      <c r="AB9194">
        <f t="shared" si="575"/>
        <v>1</v>
      </c>
    </row>
    <row r="9195" spans="1:28">
      <c r="A9195">
        <v>2026</v>
      </c>
      <c r="B9195">
        <v>2</v>
      </c>
      <c r="C9195">
        <v>7</v>
      </c>
      <c r="D9195" s="4">
        <v>46064</v>
      </c>
      <c r="E9195" t="s">
        <v>28</v>
      </c>
      <c r="F9195" t="s">
        <v>9420</v>
      </c>
      <c r="G9195" t="s">
        <v>1610</v>
      </c>
      <c r="H9195" t="s">
        <v>71</v>
      </c>
      <c r="I9195" t="s">
        <v>111</v>
      </c>
      <c r="J9195" t="s">
        <v>45</v>
      </c>
      <c r="K9195" t="s">
        <v>45</v>
      </c>
      <c r="L9195" t="s">
        <v>46</v>
      </c>
      <c r="M9195" t="s">
        <v>47</v>
      </c>
      <c r="N9195" t="s">
        <v>4256</v>
      </c>
      <c r="O9195">
        <v>17.5</v>
      </c>
      <c r="P9195">
        <v>18.1818181818182</v>
      </c>
      <c r="Q9195">
        <v>249.290322580645</v>
      </c>
      <c r="R9195">
        <v>267.472140762463</v>
      </c>
      <c r="S9195">
        <v>0</v>
      </c>
      <c r="T9195">
        <v>267.472140762463</v>
      </c>
      <c r="U9195">
        <v>116</v>
      </c>
      <c r="V9195">
        <f>SUMIF(货件明细!K:K,F9195,货件明细!AQ:AQ)</f>
        <v>0</v>
      </c>
      <c r="W9195">
        <f t="shared" si="572"/>
        <v>1</v>
      </c>
      <c r="X9195">
        <f t="shared" si="573"/>
        <v>116</v>
      </c>
      <c r="Y9195">
        <f>SUMIF(货件明细!K:K,F9195,货件明细!I:I)</f>
        <v>0</v>
      </c>
      <c r="Z9195">
        <f t="shared" si="574"/>
        <v>17.5</v>
      </c>
      <c r="AA9195">
        <f>SUMIF(货件明细!K:K,F9195,货件明细!J:J)</f>
        <v>0</v>
      </c>
      <c r="AB9195">
        <f t="shared" si="575"/>
        <v>1</v>
      </c>
    </row>
    <row r="9196" spans="1:28">
      <c r="A9196">
        <v>2026</v>
      </c>
      <c r="B9196">
        <v>2</v>
      </c>
      <c r="C9196">
        <v>7</v>
      </c>
      <c r="D9196" s="4">
        <v>46064</v>
      </c>
      <c r="E9196" t="s">
        <v>28</v>
      </c>
      <c r="F9196" t="s">
        <v>9421</v>
      </c>
      <c r="G9196" t="s">
        <v>50</v>
      </c>
      <c r="H9196" t="s">
        <v>31</v>
      </c>
      <c r="I9196" t="s">
        <v>80</v>
      </c>
      <c r="J9196" t="s">
        <v>45</v>
      </c>
      <c r="K9196" t="s">
        <v>100</v>
      </c>
      <c r="L9196" t="s">
        <v>46</v>
      </c>
      <c r="M9196" t="s">
        <v>47</v>
      </c>
      <c r="N9196" t="s">
        <v>5148</v>
      </c>
      <c r="O9196">
        <v>20.05</v>
      </c>
      <c r="P9196">
        <v>33.3333333333333</v>
      </c>
      <c r="Q9196">
        <v>111.589743589744</v>
      </c>
      <c r="R9196">
        <v>144.923076923077</v>
      </c>
      <c r="S9196">
        <v>0</v>
      </c>
      <c r="T9196">
        <v>144.923076923077</v>
      </c>
      <c r="U9196">
        <v>114</v>
      </c>
      <c r="V9196">
        <f>SUMIF(货件明细!K:K,F9196,货件明细!AQ:AQ)</f>
        <v>0</v>
      </c>
      <c r="W9196">
        <f t="shared" si="572"/>
        <v>1</v>
      </c>
      <c r="X9196">
        <f t="shared" si="573"/>
        <v>114</v>
      </c>
      <c r="Y9196">
        <f>SUMIF(货件明细!K:K,F9196,货件明细!I:I)</f>
        <v>0</v>
      </c>
      <c r="Z9196">
        <f t="shared" si="574"/>
        <v>20.05</v>
      </c>
      <c r="AA9196">
        <f>SUMIF(货件明细!K:K,F9196,货件明细!J:J)</f>
        <v>0</v>
      </c>
      <c r="AB9196">
        <f t="shared" si="575"/>
        <v>1</v>
      </c>
    </row>
    <row r="9197" spans="1:28">
      <c r="A9197">
        <v>2026</v>
      </c>
      <c r="B9197">
        <v>2</v>
      </c>
      <c r="C9197">
        <v>7</v>
      </c>
      <c r="D9197" s="4">
        <v>46064</v>
      </c>
      <c r="E9197" t="s">
        <v>28</v>
      </c>
      <c r="F9197" t="s">
        <v>9422</v>
      </c>
      <c r="G9197" t="s">
        <v>70</v>
      </c>
      <c r="H9197" t="s">
        <v>71</v>
      </c>
      <c r="I9197" t="s">
        <v>80</v>
      </c>
      <c r="J9197" t="s">
        <v>45</v>
      </c>
      <c r="K9197" t="s">
        <v>45</v>
      </c>
      <c r="L9197" t="s">
        <v>46</v>
      </c>
      <c r="M9197" t="s">
        <v>47</v>
      </c>
      <c r="N9197" t="s">
        <v>4256</v>
      </c>
      <c r="O9197">
        <v>20.05</v>
      </c>
      <c r="P9197">
        <v>18.1818181818182</v>
      </c>
      <c r="Q9197">
        <v>133.042424242424</v>
      </c>
      <c r="R9197">
        <v>151.224242424242</v>
      </c>
      <c r="S9197">
        <v>0</v>
      </c>
      <c r="T9197">
        <v>151.224242424242</v>
      </c>
      <c r="U9197">
        <v>114</v>
      </c>
      <c r="V9197">
        <f>SUMIF(货件明细!K:K,F9197,货件明细!AQ:AQ)</f>
        <v>0</v>
      </c>
      <c r="W9197">
        <f t="shared" si="572"/>
        <v>1</v>
      </c>
      <c r="X9197">
        <f t="shared" si="573"/>
        <v>114</v>
      </c>
      <c r="Y9197">
        <f>SUMIF(货件明细!K:K,F9197,货件明细!I:I)</f>
        <v>0</v>
      </c>
      <c r="Z9197">
        <f t="shared" si="574"/>
        <v>20.05</v>
      </c>
      <c r="AA9197">
        <f>SUMIF(货件明细!K:K,F9197,货件明细!J:J)</f>
        <v>0</v>
      </c>
      <c r="AB9197">
        <f t="shared" si="575"/>
        <v>1</v>
      </c>
    </row>
    <row r="9198" spans="1:28">
      <c r="A9198">
        <v>2026</v>
      </c>
      <c r="B9198">
        <v>2</v>
      </c>
      <c r="C9198">
        <v>7</v>
      </c>
      <c r="D9198" s="4">
        <v>46064</v>
      </c>
      <c r="E9198" t="s">
        <v>28</v>
      </c>
      <c r="F9198" t="s">
        <v>9423</v>
      </c>
      <c r="G9198" t="s">
        <v>1610</v>
      </c>
      <c r="H9198" t="s">
        <v>71</v>
      </c>
      <c r="I9198" t="s">
        <v>80</v>
      </c>
      <c r="J9198" t="s">
        <v>45</v>
      </c>
      <c r="K9198" t="s">
        <v>45</v>
      </c>
      <c r="L9198" t="s">
        <v>46</v>
      </c>
      <c r="M9198" t="s">
        <v>47</v>
      </c>
      <c r="N9198" t="s">
        <v>4256</v>
      </c>
      <c r="O9198">
        <v>20.05</v>
      </c>
      <c r="P9198">
        <v>18.1818181818182</v>
      </c>
      <c r="Q9198">
        <v>124.645161290323</v>
      </c>
      <c r="R9198">
        <v>142.826979472141</v>
      </c>
      <c r="S9198">
        <v>0</v>
      </c>
      <c r="T9198">
        <v>142.826979472141</v>
      </c>
      <c r="U9198">
        <v>114</v>
      </c>
      <c r="V9198">
        <f>SUMIF(货件明细!K:K,F9198,货件明细!AQ:AQ)</f>
        <v>0</v>
      </c>
      <c r="W9198">
        <f t="shared" si="572"/>
        <v>1</v>
      </c>
      <c r="X9198">
        <f t="shared" si="573"/>
        <v>114</v>
      </c>
      <c r="Y9198">
        <f>SUMIF(货件明细!K:K,F9198,货件明细!I:I)</f>
        <v>0</v>
      </c>
      <c r="Z9198">
        <f t="shared" si="574"/>
        <v>20.05</v>
      </c>
      <c r="AA9198">
        <f>SUMIF(货件明细!K:K,F9198,货件明细!J:J)</f>
        <v>0</v>
      </c>
      <c r="AB9198">
        <f t="shared" si="575"/>
        <v>1</v>
      </c>
    </row>
    <row r="9199" spans="1:28">
      <c r="A9199">
        <v>2026</v>
      </c>
      <c r="B9199">
        <v>2</v>
      </c>
      <c r="C9199">
        <v>7</v>
      </c>
      <c r="D9199" s="4">
        <v>46064</v>
      </c>
      <c r="E9199" t="s">
        <v>28</v>
      </c>
      <c r="F9199" t="s">
        <v>9424</v>
      </c>
      <c r="G9199" t="s">
        <v>74</v>
      </c>
      <c r="H9199" t="s">
        <v>44</v>
      </c>
      <c r="I9199" t="s">
        <v>80</v>
      </c>
      <c r="J9199" t="s">
        <v>45</v>
      </c>
      <c r="K9199" t="s">
        <v>45</v>
      </c>
      <c r="L9199" t="s">
        <v>46</v>
      </c>
      <c r="M9199" t="s">
        <v>47</v>
      </c>
      <c r="N9199" t="s">
        <v>4256</v>
      </c>
      <c r="O9199">
        <v>20.05</v>
      </c>
      <c r="P9199">
        <v>25</v>
      </c>
      <c r="Q9199">
        <v>158.863636363636</v>
      </c>
      <c r="R9199">
        <v>183.863636363636</v>
      </c>
      <c r="S9199">
        <v>0</v>
      </c>
      <c r="T9199">
        <v>183.863636363636</v>
      </c>
      <c r="U9199">
        <v>114</v>
      </c>
      <c r="V9199">
        <f>SUMIF(货件明细!K:K,F9199,货件明细!AQ:AQ)</f>
        <v>0</v>
      </c>
      <c r="W9199">
        <f t="shared" si="572"/>
        <v>1</v>
      </c>
      <c r="X9199">
        <f t="shared" si="573"/>
        <v>114</v>
      </c>
      <c r="Y9199">
        <f>SUMIF(货件明细!K:K,F9199,货件明细!I:I)</f>
        <v>0</v>
      </c>
      <c r="Z9199">
        <f t="shared" si="574"/>
        <v>20.05</v>
      </c>
      <c r="AA9199">
        <f>SUMIF(货件明细!K:K,F9199,货件明细!J:J)</f>
        <v>0</v>
      </c>
      <c r="AB9199">
        <f t="shared" si="575"/>
        <v>1</v>
      </c>
    </row>
    <row r="9200" spans="1:28">
      <c r="A9200">
        <v>2026</v>
      </c>
      <c r="B9200">
        <v>2</v>
      </c>
      <c r="C9200">
        <v>7</v>
      </c>
      <c r="D9200" s="4">
        <v>46064</v>
      </c>
      <c r="E9200" t="s">
        <v>28</v>
      </c>
      <c r="F9200" t="s">
        <v>9425</v>
      </c>
      <c r="G9200" t="s">
        <v>68</v>
      </c>
      <c r="H9200" t="s">
        <v>31</v>
      </c>
      <c r="I9200" t="s">
        <v>80</v>
      </c>
      <c r="J9200" t="s">
        <v>45</v>
      </c>
      <c r="K9200" t="s">
        <v>100</v>
      </c>
      <c r="L9200" t="s">
        <v>46</v>
      </c>
      <c r="M9200" t="s">
        <v>47</v>
      </c>
      <c r="N9200" t="s">
        <v>5148</v>
      </c>
      <c r="O9200">
        <v>20.05</v>
      </c>
      <c r="P9200">
        <v>50</v>
      </c>
      <c r="Q9200">
        <v>121.22</v>
      </c>
      <c r="R9200">
        <v>171.22</v>
      </c>
      <c r="S9200">
        <v>0</v>
      </c>
      <c r="T9200">
        <v>171.22</v>
      </c>
      <c r="U9200">
        <v>114</v>
      </c>
      <c r="V9200">
        <f>SUMIF(货件明细!K:K,F9200,货件明细!AQ:AQ)</f>
        <v>0</v>
      </c>
      <c r="W9200">
        <f t="shared" si="572"/>
        <v>1</v>
      </c>
      <c r="X9200">
        <f t="shared" si="573"/>
        <v>114</v>
      </c>
      <c r="Y9200">
        <f>SUMIF(货件明细!K:K,F9200,货件明细!I:I)</f>
        <v>0</v>
      </c>
      <c r="Z9200">
        <f t="shared" si="574"/>
        <v>20.05</v>
      </c>
      <c r="AA9200">
        <f>SUMIF(货件明细!K:K,F9200,货件明细!J:J)</f>
        <v>0</v>
      </c>
      <c r="AB9200">
        <f t="shared" si="575"/>
        <v>1</v>
      </c>
    </row>
    <row r="9201" spans="1:28">
      <c r="A9201">
        <v>2026</v>
      </c>
      <c r="B9201">
        <v>2</v>
      </c>
      <c r="C9201">
        <v>7</v>
      </c>
      <c r="D9201" s="4">
        <v>46064</v>
      </c>
      <c r="E9201" t="s">
        <v>28</v>
      </c>
      <c r="F9201" t="s">
        <v>9426</v>
      </c>
      <c r="G9201" t="s">
        <v>50</v>
      </c>
      <c r="H9201" t="s">
        <v>31</v>
      </c>
      <c r="I9201" t="s">
        <v>57</v>
      </c>
      <c r="J9201" t="s">
        <v>45</v>
      </c>
      <c r="K9201" t="s">
        <v>100</v>
      </c>
      <c r="L9201" t="s">
        <v>46</v>
      </c>
      <c r="M9201" t="s">
        <v>47</v>
      </c>
      <c r="N9201" t="s">
        <v>5148</v>
      </c>
      <c r="O9201">
        <v>51</v>
      </c>
      <c r="P9201">
        <v>33.3333333333333</v>
      </c>
      <c r="Q9201">
        <v>446.358974358974</v>
      </c>
      <c r="R9201">
        <v>479.692307692308</v>
      </c>
      <c r="S9201">
        <v>0</v>
      </c>
      <c r="T9201">
        <v>479.692307692308</v>
      </c>
      <c r="U9201">
        <v>327</v>
      </c>
      <c r="V9201">
        <f>SUMIF(货件明细!K:K,F9201,货件明细!AQ:AQ)</f>
        <v>0</v>
      </c>
      <c r="W9201">
        <f t="shared" si="572"/>
        <v>1</v>
      </c>
      <c r="X9201">
        <f t="shared" si="573"/>
        <v>327</v>
      </c>
      <c r="Y9201">
        <f>SUMIF(货件明细!K:K,F9201,货件明细!I:I)</f>
        <v>0</v>
      </c>
      <c r="Z9201">
        <f t="shared" si="574"/>
        <v>51</v>
      </c>
      <c r="AA9201">
        <f>SUMIF(货件明细!K:K,F9201,货件明细!J:J)</f>
        <v>0</v>
      </c>
      <c r="AB9201">
        <f t="shared" si="575"/>
        <v>1</v>
      </c>
    </row>
    <row r="9202" spans="1:28">
      <c r="A9202">
        <v>2026</v>
      </c>
      <c r="B9202">
        <v>2</v>
      </c>
      <c r="C9202">
        <v>7</v>
      </c>
      <c r="D9202" s="4">
        <v>46064</v>
      </c>
      <c r="E9202" t="s">
        <v>28</v>
      </c>
      <c r="F9202" t="s">
        <v>9427</v>
      </c>
      <c r="G9202" t="s">
        <v>74</v>
      </c>
      <c r="H9202" t="s">
        <v>44</v>
      </c>
      <c r="I9202" t="s">
        <v>57</v>
      </c>
      <c r="J9202" t="s">
        <v>45</v>
      </c>
      <c r="K9202" t="s">
        <v>45</v>
      </c>
      <c r="L9202" t="s">
        <v>46</v>
      </c>
      <c r="M9202" t="s">
        <v>47</v>
      </c>
      <c r="N9202" t="s">
        <v>4256</v>
      </c>
      <c r="O9202">
        <v>51</v>
      </c>
      <c r="P9202">
        <v>25</v>
      </c>
      <c r="Q9202">
        <v>635.454545454545</v>
      </c>
      <c r="R9202">
        <v>660.454545454545</v>
      </c>
      <c r="S9202">
        <v>0</v>
      </c>
      <c r="T9202">
        <v>660.454545454545</v>
      </c>
      <c r="U9202">
        <v>327</v>
      </c>
      <c r="V9202">
        <f>SUMIF(货件明细!K:K,F9202,货件明细!AQ:AQ)</f>
        <v>0</v>
      </c>
      <c r="W9202">
        <f t="shared" si="572"/>
        <v>1</v>
      </c>
      <c r="X9202">
        <f t="shared" si="573"/>
        <v>327</v>
      </c>
      <c r="Y9202">
        <f>SUMIF(货件明细!K:K,F9202,货件明细!I:I)</f>
        <v>0</v>
      </c>
      <c r="Z9202">
        <f t="shared" si="574"/>
        <v>51</v>
      </c>
      <c r="AA9202">
        <f>SUMIF(货件明细!K:K,F9202,货件明细!J:J)</f>
        <v>0</v>
      </c>
      <c r="AB9202">
        <f t="shared" si="575"/>
        <v>1</v>
      </c>
    </row>
    <row r="9203" spans="1:28">
      <c r="A9203">
        <v>2026</v>
      </c>
      <c r="B9203">
        <v>2</v>
      </c>
      <c r="C9203">
        <v>7</v>
      </c>
      <c r="D9203" s="4">
        <v>46064</v>
      </c>
      <c r="E9203" t="s">
        <v>28</v>
      </c>
      <c r="F9203" t="s">
        <v>9428</v>
      </c>
      <c r="G9203" t="s">
        <v>70</v>
      </c>
      <c r="H9203" t="s">
        <v>71</v>
      </c>
      <c r="I9203" t="s">
        <v>57</v>
      </c>
      <c r="J9203" t="s">
        <v>45</v>
      </c>
      <c r="K9203" t="s">
        <v>45</v>
      </c>
      <c r="L9203" t="s">
        <v>46</v>
      </c>
      <c r="M9203" t="s">
        <v>47</v>
      </c>
      <c r="N9203" t="s">
        <v>4256</v>
      </c>
      <c r="O9203">
        <v>51</v>
      </c>
      <c r="P9203">
        <v>18.1818181818182</v>
      </c>
      <c r="Q9203">
        <v>532.169696969697</v>
      </c>
      <c r="R9203">
        <v>550.351515151515</v>
      </c>
      <c r="S9203">
        <v>0</v>
      </c>
      <c r="T9203">
        <v>550.351515151515</v>
      </c>
      <c r="U9203">
        <v>327</v>
      </c>
      <c r="V9203">
        <f>SUMIF(货件明细!K:K,F9203,货件明细!AQ:AQ)</f>
        <v>0</v>
      </c>
      <c r="W9203">
        <f t="shared" si="572"/>
        <v>1</v>
      </c>
      <c r="X9203">
        <f t="shared" si="573"/>
        <v>327</v>
      </c>
      <c r="Y9203">
        <f>SUMIF(货件明细!K:K,F9203,货件明细!I:I)</f>
        <v>0</v>
      </c>
      <c r="Z9203">
        <f t="shared" si="574"/>
        <v>51</v>
      </c>
      <c r="AA9203">
        <f>SUMIF(货件明细!K:K,F9203,货件明细!J:J)</f>
        <v>0</v>
      </c>
      <c r="AB9203">
        <f t="shared" si="575"/>
        <v>1</v>
      </c>
    </row>
    <row r="9204" spans="1:28">
      <c r="A9204">
        <v>2026</v>
      </c>
      <c r="B9204">
        <v>2</v>
      </c>
      <c r="C9204">
        <v>7</v>
      </c>
      <c r="D9204" s="4">
        <v>46064</v>
      </c>
      <c r="E9204" t="s">
        <v>28</v>
      </c>
      <c r="F9204" t="s">
        <v>9429</v>
      </c>
      <c r="G9204" t="s">
        <v>1610</v>
      </c>
      <c r="H9204" t="s">
        <v>71</v>
      </c>
      <c r="I9204" t="s">
        <v>57</v>
      </c>
      <c r="J9204" t="s">
        <v>45</v>
      </c>
      <c r="K9204" t="s">
        <v>45</v>
      </c>
      <c r="L9204" t="s">
        <v>46</v>
      </c>
      <c r="M9204" t="s">
        <v>47</v>
      </c>
      <c r="N9204" t="s">
        <v>4256</v>
      </c>
      <c r="O9204">
        <v>51</v>
      </c>
      <c r="P9204">
        <v>18.1818181818182</v>
      </c>
      <c r="Q9204">
        <v>498.58064516129</v>
      </c>
      <c r="R9204">
        <v>516.762463343108</v>
      </c>
      <c r="S9204">
        <v>0</v>
      </c>
      <c r="T9204">
        <v>516.762463343108</v>
      </c>
      <c r="U9204">
        <v>327</v>
      </c>
      <c r="V9204">
        <f>SUMIF(货件明细!K:K,F9204,货件明细!AQ:AQ)</f>
        <v>0</v>
      </c>
      <c r="W9204">
        <f t="shared" si="572"/>
        <v>1</v>
      </c>
      <c r="X9204">
        <f t="shared" si="573"/>
        <v>327</v>
      </c>
      <c r="Y9204">
        <f>SUMIF(货件明细!K:K,F9204,货件明细!I:I)</f>
        <v>0</v>
      </c>
      <c r="Z9204">
        <f t="shared" si="574"/>
        <v>51</v>
      </c>
      <c r="AA9204">
        <f>SUMIF(货件明细!K:K,F9204,货件明细!J:J)</f>
        <v>0</v>
      </c>
      <c r="AB9204">
        <f t="shared" si="575"/>
        <v>1</v>
      </c>
    </row>
    <row r="9205" spans="1:28">
      <c r="A9205">
        <v>2026</v>
      </c>
      <c r="B9205">
        <v>2</v>
      </c>
      <c r="C9205">
        <v>7</v>
      </c>
      <c r="D9205" s="4">
        <v>46064</v>
      </c>
      <c r="E9205" t="s">
        <v>28</v>
      </c>
      <c r="F9205" t="s">
        <v>9430</v>
      </c>
      <c r="G9205" t="s">
        <v>68</v>
      </c>
      <c r="H9205" t="s">
        <v>31</v>
      </c>
      <c r="I9205" t="s">
        <v>57</v>
      </c>
      <c r="J9205" t="s">
        <v>45</v>
      </c>
      <c r="K9205" t="s">
        <v>100</v>
      </c>
      <c r="L9205" t="s">
        <v>46</v>
      </c>
      <c r="M9205" t="s">
        <v>47</v>
      </c>
      <c r="N9205" t="s">
        <v>5148</v>
      </c>
      <c r="O9205">
        <v>51</v>
      </c>
      <c r="P9205">
        <v>50</v>
      </c>
      <c r="Q9205">
        <v>484.88</v>
      </c>
      <c r="R9205">
        <v>534.88</v>
      </c>
      <c r="S9205">
        <v>0</v>
      </c>
      <c r="T9205">
        <v>534.88</v>
      </c>
      <c r="U9205">
        <v>327</v>
      </c>
      <c r="V9205">
        <f>SUMIF(货件明细!K:K,F9205,货件明细!AQ:AQ)</f>
        <v>0</v>
      </c>
      <c r="W9205">
        <f t="shared" si="572"/>
        <v>1</v>
      </c>
      <c r="X9205">
        <f t="shared" si="573"/>
        <v>327</v>
      </c>
      <c r="Y9205">
        <f>SUMIF(货件明细!K:K,F9205,货件明细!I:I)</f>
        <v>0</v>
      </c>
      <c r="Z9205">
        <f t="shared" si="574"/>
        <v>51</v>
      </c>
      <c r="AA9205">
        <f>SUMIF(货件明细!K:K,F9205,货件明细!J:J)</f>
        <v>0</v>
      </c>
      <c r="AB9205">
        <f t="shared" si="575"/>
        <v>1</v>
      </c>
    </row>
    <row r="9206" spans="1:28">
      <c r="A9206">
        <v>2026</v>
      </c>
      <c r="B9206">
        <v>2</v>
      </c>
      <c r="C9206">
        <v>7</v>
      </c>
      <c r="D9206" s="4">
        <v>46064</v>
      </c>
      <c r="E9206" t="s">
        <v>28</v>
      </c>
      <c r="F9206" t="s">
        <v>9431</v>
      </c>
      <c r="G9206" t="s">
        <v>50</v>
      </c>
      <c r="H9206" t="s">
        <v>31</v>
      </c>
      <c r="I9206" t="s">
        <v>32</v>
      </c>
      <c r="J9206" t="s">
        <v>45</v>
      </c>
      <c r="K9206" t="s">
        <v>100</v>
      </c>
      <c r="L9206" t="s">
        <v>46</v>
      </c>
      <c r="M9206" t="s">
        <v>47</v>
      </c>
      <c r="N9206" t="s">
        <v>5148</v>
      </c>
      <c r="O9206">
        <v>17.15</v>
      </c>
      <c r="P9206">
        <v>20</v>
      </c>
      <c r="Q9206">
        <v>111.589743589744</v>
      </c>
      <c r="R9206">
        <v>131.589743589744</v>
      </c>
      <c r="S9206">
        <v>0</v>
      </c>
      <c r="T9206">
        <v>131.589743589744</v>
      </c>
      <c r="U9206">
        <v>41</v>
      </c>
      <c r="V9206">
        <f>SUMIF(货件明细!K:K,F9206,货件明细!AQ:AQ)</f>
        <v>0</v>
      </c>
      <c r="W9206">
        <f t="shared" si="572"/>
        <v>1</v>
      </c>
      <c r="X9206">
        <f t="shared" si="573"/>
        <v>41</v>
      </c>
      <c r="Y9206">
        <f>SUMIF(货件明细!K:K,F9206,货件明细!I:I)</f>
        <v>0</v>
      </c>
      <c r="Z9206">
        <f t="shared" si="574"/>
        <v>17.15</v>
      </c>
      <c r="AA9206">
        <f>SUMIF(货件明细!K:K,F9206,货件明细!J:J)</f>
        <v>0</v>
      </c>
      <c r="AB9206">
        <f t="shared" si="575"/>
        <v>1</v>
      </c>
    </row>
    <row r="9207" spans="1:28">
      <c r="A9207">
        <v>2026</v>
      </c>
      <c r="B9207">
        <v>2</v>
      </c>
      <c r="C9207">
        <v>7</v>
      </c>
      <c r="D9207" s="4">
        <v>46064</v>
      </c>
      <c r="E9207" t="s">
        <v>28</v>
      </c>
      <c r="F9207" t="s">
        <v>9432</v>
      </c>
      <c r="G9207" t="s">
        <v>74</v>
      </c>
      <c r="H9207" t="s">
        <v>44</v>
      </c>
      <c r="I9207" t="s">
        <v>32</v>
      </c>
      <c r="J9207" t="s">
        <v>45</v>
      </c>
      <c r="K9207" t="s">
        <v>45</v>
      </c>
      <c r="L9207" t="s">
        <v>46</v>
      </c>
      <c r="M9207" t="s">
        <v>47</v>
      </c>
      <c r="N9207" t="s">
        <v>4256</v>
      </c>
      <c r="O9207">
        <v>17.15</v>
      </c>
      <c r="P9207">
        <v>20</v>
      </c>
      <c r="Q9207">
        <v>158.863636363636</v>
      </c>
      <c r="R9207">
        <v>178.863636363636</v>
      </c>
      <c r="S9207">
        <v>0</v>
      </c>
      <c r="T9207">
        <v>178.863636363636</v>
      </c>
      <c r="U9207">
        <v>41</v>
      </c>
      <c r="V9207">
        <f>SUMIF(货件明细!K:K,F9207,货件明细!AQ:AQ)</f>
        <v>0</v>
      </c>
      <c r="W9207">
        <f t="shared" si="572"/>
        <v>1</v>
      </c>
      <c r="X9207">
        <f t="shared" si="573"/>
        <v>41</v>
      </c>
      <c r="Y9207">
        <f>SUMIF(货件明细!K:K,F9207,货件明细!I:I)</f>
        <v>0</v>
      </c>
      <c r="Z9207">
        <f t="shared" si="574"/>
        <v>17.15</v>
      </c>
      <c r="AA9207">
        <f>SUMIF(货件明细!K:K,F9207,货件明细!J:J)</f>
        <v>0</v>
      </c>
      <c r="AB9207">
        <f t="shared" si="575"/>
        <v>1</v>
      </c>
    </row>
    <row r="9208" spans="1:28">
      <c r="A9208">
        <v>2026</v>
      </c>
      <c r="B9208">
        <v>2</v>
      </c>
      <c r="C9208">
        <v>7</v>
      </c>
      <c r="D9208" s="4">
        <v>46064</v>
      </c>
      <c r="E9208" t="s">
        <v>28</v>
      </c>
      <c r="F9208" t="s">
        <v>9433</v>
      </c>
      <c r="G9208" t="s">
        <v>70</v>
      </c>
      <c r="H9208" t="s">
        <v>71</v>
      </c>
      <c r="I9208" t="s">
        <v>32</v>
      </c>
      <c r="J9208" t="s">
        <v>45</v>
      </c>
      <c r="K9208" t="s">
        <v>45</v>
      </c>
      <c r="L9208" t="s">
        <v>46</v>
      </c>
      <c r="M9208" t="s">
        <v>47</v>
      </c>
      <c r="N9208" t="s">
        <v>4256</v>
      </c>
      <c r="O9208">
        <v>17.15</v>
      </c>
      <c r="P9208">
        <v>10</v>
      </c>
      <c r="Q9208">
        <v>133.042424242424</v>
      </c>
      <c r="R9208">
        <v>143.042424242424</v>
      </c>
      <c r="S9208">
        <v>0</v>
      </c>
      <c r="T9208">
        <v>143.042424242424</v>
      </c>
      <c r="U9208">
        <v>41</v>
      </c>
      <c r="V9208">
        <f>SUMIF(货件明细!K:K,F9208,货件明细!AQ:AQ)</f>
        <v>0</v>
      </c>
      <c r="W9208">
        <f t="shared" si="572"/>
        <v>1</v>
      </c>
      <c r="X9208">
        <f t="shared" si="573"/>
        <v>41</v>
      </c>
      <c r="Y9208">
        <f>SUMIF(货件明细!K:K,F9208,货件明细!I:I)</f>
        <v>0</v>
      </c>
      <c r="Z9208">
        <f t="shared" si="574"/>
        <v>17.15</v>
      </c>
      <c r="AA9208">
        <f>SUMIF(货件明细!K:K,F9208,货件明细!J:J)</f>
        <v>0</v>
      </c>
      <c r="AB9208">
        <f t="shared" si="575"/>
        <v>1</v>
      </c>
    </row>
    <row r="9209" spans="1:28">
      <c r="A9209">
        <v>2026</v>
      </c>
      <c r="B9209">
        <v>2</v>
      </c>
      <c r="C9209">
        <v>7</v>
      </c>
      <c r="D9209" s="4">
        <v>46064</v>
      </c>
      <c r="E9209" t="s">
        <v>28</v>
      </c>
      <c r="F9209" t="s">
        <v>9434</v>
      </c>
      <c r="G9209" t="s">
        <v>1610</v>
      </c>
      <c r="H9209" t="s">
        <v>71</v>
      </c>
      <c r="I9209" t="s">
        <v>32</v>
      </c>
      <c r="J9209" t="s">
        <v>45</v>
      </c>
      <c r="K9209" t="s">
        <v>45</v>
      </c>
      <c r="L9209" t="s">
        <v>46</v>
      </c>
      <c r="M9209" t="s">
        <v>47</v>
      </c>
      <c r="N9209" t="s">
        <v>4256</v>
      </c>
      <c r="O9209">
        <v>17.15</v>
      </c>
      <c r="P9209">
        <v>10</v>
      </c>
      <c r="Q9209">
        <v>124.645161290323</v>
      </c>
      <c r="R9209">
        <v>134.645161290323</v>
      </c>
      <c r="S9209">
        <v>0</v>
      </c>
      <c r="T9209">
        <v>134.645161290323</v>
      </c>
      <c r="U9209">
        <v>41</v>
      </c>
      <c r="V9209">
        <f>SUMIF(货件明细!K:K,F9209,货件明细!AQ:AQ)</f>
        <v>0</v>
      </c>
      <c r="W9209">
        <f t="shared" si="572"/>
        <v>1</v>
      </c>
      <c r="X9209">
        <f t="shared" si="573"/>
        <v>41</v>
      </c>
      <c r="Y9209">
        <f>SUMIF(货件明细!K:K,F9209,货件明细!I:I)</f>
        <v>0</v>
      </c>
      <c r="Z9209">
        <f t="shared" si="574"/>
        <v>17.15</v>
      </c>
      <c r="AA9209">
        <f>SUMIF(货件明细!K:K,F9209,货件明细!J:J)</f>
        <v>0</v>
      </c>
      <c r="AB9209">
        <f t="shared" si="575"/>
        <v>1</v>
      </c>
    </row>
    <row r="9210" spans="1:28">
      <c r="A9210">
        <v>2026</v>
      </c>
      <c r="B9210">
        <v>2</v>
      </c>
      <c r="C9210">
        <v>7</v>
      </c>
      <c r="D9210" s="4">
        <v>46064</v>
      </c>
      <c r="E9210" t="s">
        <v>28</v>
      </c>
      <c r="F9210" t="s">
        <v>9435</v>
      </c>
      <c r="G9210" t="s">
        <v>68</v>
      </c>
      <c r="H9210" t="s">
        <v>31</v>
      </c>
      <c r="I9210" t="s">
        <v>32</v>
      </c>
      <c r="J9210" t="s">
        <v>45</v>
      </c>
      <c r="K9210" t="s">
        <v>100</v>
      </c>
      <c r="L9210" t="s">
        <v>46</v>
      </c>
      <c r="M9210" t="s">
        <v>47</v>
      </c>
      <c r="N9210" t="s">
        <v>5148</v>
      </c>
      <c r="O9210">
        <v>17.15</v>
      </c>
      <c r="P9210">
        <v>22.2222222222222</v>
      </c>
      <c r="Q9210">
        <v>121.22</v>
      </c>
      <c r="R9210">
        <v>143.442222222222</v>
      </c>
      <c r="S9210">
        <v>0</v>
      </c>
      <c r="T9210">
        <v>143.442222222222</v>
      </c>
      <c r="U9210">
        <v>41</v>
      </c>
      <c r="V9210">
        <f>SUMIF(货件明细!K:K,F9210,货件明细!AQ:AQ)</f>
        <v>0</v>
      </c>
      <c r="W9210">
        <f t="shared" si="572"/>
        <v>1</v>
      </c>
      <c r="X9210">
        <f t="shared" si="573"/>
        <v>41</v>
      </c>
      <c r="Y9210">
        <f>SUMIF(货件明细!K:K,F9210,货件明细!I:I)</f>
        <v>0</v>
      </c>
      <c r="Z9210">
        <f t="shared" si="574"/>
        <v>17.15</v>
      </c>
      <c r="AA9210">
        <f>SUMIF(货件明细!K:K,F9210,货件明细!J:J)</f>
        <v>0</v>
      </c>
      <c r="AB9210">
        <f t="shared" si="575"/>
        <v>1</v>
      </c>
    </row>
    <row r="9211" spans="1:28">
      <c r="A9211">
        <v>2026</v>
      </c>
      <c r="B9211">
        <v>2</v>
      </c>
      <c r="C9211">
        <v>7</v>
      </c>
      <c r="D9211" s="4">
        <v>46064</v>
      </c>
      <c r="E9211" t="s">
        <v>28</v>
      </c>
      <c r="F9211" t="s">
        <v>9436</v>
      </c>
      <c r="G9211" t="s">
        <v>50</v>
      </c>
      <c r="H9211" t="s">
        <v>31</v>
      </c>
      <c r="I9211" t="s">
        <v>41</v>
      </c>
      <c r="J9211" t="s">
        <v>45</v>
      </c>
      <c r="K9211" t="s">
        <v>100</v>
      </c>
      <c r="L9211" t="s">
        <v>46</v>
      </c>
      <c r="M9211" t="s">
        <v>47</v>
      </c>
      <c r="N9211" t="s">
        <v>5148</v>
      </c>
      <c r="O9211">
        <v>21.9</v>
      </c>
      <c r="P9211">
        <v>20</v>
      </c>
      <c r="Q9211">
        <v>111.589743589744</v>
      </c>
      <c r="R9211">
        <v>131.589743589744</v>
      </c>
      <c r="S9211">
        <v>0</v>
      </c>
      <c r="T9211">
        <v>131.589743589744</v>
      </c>
      <c r="U9211">
        <v>52</v>
      </c>
      <c r="V9211">
        <f>SUMIF(货件明细!K:K,F9211,货件明细!AQ:AQ)</f>
        <v>0</v>
      </c>
      <c r="W9211">
        <f t="shared" si="572"/>
        <v>1</v>
      </c>
      <c r="X9211">
        <f t="shared" si="573"/>
        <v>52</v>
      </c>
      <c r="Y9211">
        <f>SUMIF(货件明细!K:K,F9211,货件明细!I:I)</f>
        <v>0</v>
      </c>
      <c r="Z9211">
        <f t="shared" si="574"/>
        <v>21.9</v>
      </c>
      <c r="AA9211">
        <f>SUMIF(货件明细!K:K,F9211,货件明细!J:J)</f>
        <v>0</v>
      </c>
      <c r="AB9211">
        <f t="shared" si="575"/>
        <v>1</v>
      </c>
    </row>
    <row r="9212" spans="1:28">
      <c r="A9212">
        <v>2026</v>
      </c>
      <c r="B9212">
        <v>2</v>
      </c>
      <c r="C9212">
        <v>7</v>
      </c>
      <c r="D9212" s="4">
        <v>46064</v>
      </c>
      <c r="E9212" t="s">
        <v>28</v>
      </c>
      <c r="F9212" t="s">
        <v>9437</v>
      </c>
      <c r="G9212" t="s">
        <v>74</v>
      </c>
      <c r="H9212" t="s">
        <v>44</v>
      </c>
      <c r="I9212" t="s">
        <v>41</v>
      </c>
      <c r="J9212" t="s">
        <v>45</v>
      </c>
      <c r="K9212" t="s">
        <v>45</v>
      </c>
      <c r="L9212" t="s">
        <v>46</v>
      </c>
      <c r="M9212" t="s">
        <v>47</v>
      </c>
      <c r="N9212" t="s">
        <v>4256</v>
      </c>
      <c r="O9212">
        <v>21.9</v>
      </c>
      <c r="P9212">
        <v>20</v>
      </c>
      <c r="Q9212">
        <v>158.863636363636</v>
      </c>
      <c r="R9212">
        <v>178.863636363636</v>
      </c>
      <c r="S9212">
        <v>0</v>
      </c>
      <c r="T9212">
        <v>178.863636363636</v>
      </c>
      <c r="U9212">
        <v>52</v>
      </c>
      <c r="V9212">
        <f>SUMIF(货件明细!K:K,F9212,货件明细!AQ:AQ)</f>
        <v>0</v>
      </c>
      <c r="W9212">
        <f t="shared" si="572"/>
        <v>1</v>
      </c>
      <c r="X9212">
        <f t="shared" si="573"/>
        <v>52</v>
      </c>
      <c r="Y9212">
        <f>SUMIF(货件明细!K:K,F9212,货件明细!I:I)</f>
        <v>0</v>
      </c>
      <c r="Z9212">
        <f t="shared" si="574"/>
        <v>21.9</v>
      </c>
      <c r="AA9212">
        <f>SUMIF(货件明细!K:K,F9212,货件明细!J:J)</f>
        <v>0</v>
      </c>
      <c r="AB9212">
        <f t="shared" si="575"/>
        <v>1</v>
      </c>
    </row>
    <row r="9213" spans="1:28">
      <c r="A9213">
        <v>2026</v>
      </c>
      <c r="B9213">
        <v>2</v>
      </c>
      <c r="C9213">
        <v>7</v>
      </c>
      <c r="D9213" s="4">
        <v>46064</v>
      </c>
      <c r="E9213" t="s">
        <v>28</v>
      </c>
      <c r="F9213" t="s">
        <v>9438</v>
      </c>
      <c r="G9213" t="s">
        <v>70</v>
      </c>
      <c r="H9213" t="s">
        <v>71</v>
      </c>
      <c r="I9213" t="s">
        <v>41</v>
      </c>
      <c r="J9213" t="s">
        <v>45</v>
      </c>
      <c r="K9213" t="s">
        <v>45</v>
      </c>
      <c r="L9213" t="s">
        <v>46</v>
      </c>
      <c r="M9213" t="s">
        <v>47</v>
      </c>
      <c r="N9213" t="s">
        <v>4256</v>
      </c>
      <c r="O9213">
        <v>21.9</v>
      </c>
      <c r="P9213">
        <v>10</v>
      </c>
      <c r="Q9213">
        <v>133.042424242424</v>
      </c>
      <c r="R9213">
        <v>143.042424242424</v>
      </c>
      <c r="S9213">
        <v>0</v>
      </c>
      <c r="T9213">
        <v>143.042424242424</v>
      </c>
      <c r="U9213">
        <v>52</v>
      </c>
      <c r="V9213">
        <f>SUMIF(货件明细!K:K,F9213,货件明细!AQ:AQ)</f>
        <v>0</v>
      </c>
      <c r="W9213">
        <f t="shared" si="572"/>
        <v>1</v>
      </c>
      <c r="X9213">
        <f t="shared" si="573"/>
        <v>52</v>
      </c>
      <c r="Y9213">
        <f>SUMIF(货件明细!K:K,F9213,货件明细!I:I)</f>
        <v>0</v>
      </c>
      <c r="Z9213">
        <f t="shared" si="574"/>
        <v>21.9</v>
      </c>
      <c r="AA9213">
        <f>SUMIF(货件明细!K:K,F9213,货件明细!J:J)</f>
        <v>0</v>
      </c>
      <c r="AB9213">
        <f t="shared" si="575"/>
        <v>1</v>
      </c>
    </row>
    <row r="9214" spans="1:28">
      <c r="A9214">
        <v>2026</v>
      </c>
      <c r="B9214">
        <v>2</v>
      </c>
      <c r="C9214">
        <v>7</v>
      </c>
      <c r="D9214" s="4">
        <v>46064</v>
      </c>
      <c r="E9214" t="s">
        <v>28</v>
      </c>
      <c r="F9214" t="s">
        <v>9439</v>
      </c>
      <c r="G9214" t="s">
        <v>1610</v>
      </c>
      <c r="H9214" t="s">
        <v>71</v>
      </c>
      <c r="I9214" t="s">
        <v>41</v>
      </c>
      <c r="J9214" t="s">
        <v>45</v>
      </c>
      <c r="K9214" t="s">
        <v>45</v>
      </c>
      <c r="L9214" t="s">
        <v>46</v>
      </c>
      <c r="M9214" t="s">
        <v>47</v>
      </c>
      <c r="N9214" t="s">
        <v>4256</v>
      </c>
      <c r="O9214">
        <v>21.9</v>
      </c>
      <c r="P9214">
        <v>10</v>
      </c>
      <c r="Q9214">
        <v>124.645161290323</v>
      </c>
      <c r="R9214">
        <v>134.645161290323</v>
      </c>
      <c r="S9214">
        <v>0</v>
      </c>
      <c r="T9214">
        <v>134.645161290323</v>
      </c>
      <c r="U9214">
        <v>52</v>
      </c>
      <c r="V9214">
        <f>SUMIF(货件明细!K:K,F9214,货件明细!AQ:AQ)</f>
        <v>0</v>
      </c>
      <c r="W9214">
        <f t="shared" si="572"/>
        <v>1</v>
      </c>
      <c r="X9214">
        <f t="shared" si="573"/>
        <v>52</v>
      </c>
      <c r="Y9214">
        <f>SUMIF(货件明细!K:K,F9214,货件明细!I:I)</f>
        <v>0</v>
      </c>
      <c r="Z9214">
        <f t="shared" si="574"/>
        <v>21.9</v>
      </c>
      <c r="AA9214">
        <f>SUMIF(货件明细!K:K,F9214,货件明细!J:J)</f>
        <v>0</v>
      </c>
      <c r="AB9214">
        <f t="shared" si="575"/>
        <v>1</v>
      </c>
    </row>
    <row r="9215" spans="1:28">
      <c r="A9215">
        <v>2026</v>
      </c>
      <c r="B9215">
        <v>2</v>
      </c>
      <c r="C9215">
        <v>7</v>
      </c>
      <c r="D9215" s="4">
        <v>46064</v>
      </c>
      <c r="E9215" t="s">
        <v>28</v>
      </c>
      <c r="F9215" t="s">
        <v>9440</v>
      </c>
      <c r="G9215" t="s">
        <v>68</v>
      </c>
      <c r="H9215" t="s">
        <v>31</v>
      </c>
      <c r="I9215" t="s">
        <v>41</v>
      </c>
      <c r="J9215" t="s">
        <v>45</v>
      </c>
      <c r="K9215" t="s">
        <v>100</v>
      </c>
      <c r="L9215" t="s">
        <v>46</v>
      </c>
      <c r="M9215" t="s">
        <v>47</v>
      </c>
      <c r="N9215" t="s">
        <v>5148</v>
      </c>
      <c r="O9215">
        <v>21.9</v>
      </c>
      <c r="P9215">
        <v>22.2222222222222</v>
      </c>
      <c r="Q9215">
        <v>121.22</v>
      </c>
      <c r="R9215">
        <v>143.442222222222</v>
      </c>
      <c r="S9215">
        <v>0</v>
      </c>
      <c r="T9215">
        <v>143.442222222222</v>
      </c>
      <c r="U9215">
        <v>52</v>
      </c>
      <c r="V9215">
        <f>SUMIF(货件明细!K:K,F9215,货件明细!AQ:AQ)</f>
        <v>0</v>
      </c>
      <c r="W9215">
        <f t="shared" ref="W9215:W9278" si="576">IF(V9215=U9215,0,1)</f>
        <v>1</v>
      </c>
      <c r="X9215">
        <f t="shared" ref="X9215:X9278" si="577">U9215</f>
        <v>52</v>
      </c>
      <c r="Y9215">
        <f>SUMIF(货件明细!K:K,F9215,货件明细!I:I)</f>
        <v>0</v>
      </c>
      <c r="Z9215">
        <f t="shared" ref="Z9215:Z9278" si="578">O9215-Y9215</f>
        <v>21.9</v>
      </c>
      <c r="AA9215">
        <f>SUMIF(货件明细!K:K,F9215,货件明细!J:J)</f>
        <v>0</v>
      </c>
      <c r="AB9215">
        <f t="shared" ref="AB9215:AB9278" si="579">IF(T9215=AA9215,0,1)</f>
        <v>1</v>
      </c>
    </row>
    <row r="9216" spans="1:28">
      <c r="A9216">
        <v>2026</v>
      </c>
      <c r="B9216">
        <v>2</v>
      </c>
      <c r="C9216">
        <v>7</v>
      </c>
      <c r="D9216" s="4">
        <v>46064</v>
      </c>
      <c r="E9216" t="s">
        <v>28</v>
      </c>
      <c r="F9216" t="s">
        <v>9441</v>
      </c>
      <c r="G9216" t="s">
        <v>1610</v>
      </c>
      <c r="H9216" t="s">
        <v>71</v>
      </c>
      <c r="I9216" t="s">
        <v>32</v>
      </c>
      <c r="J9216" t="s">
        <v>45</v>
      </c>
      <c r="K9216" t="s">
        <v>45</v>
      </c>
      <c r="L9216" t="s">
        <v>46</v>
      </c>
      <c r="M9216" t="s">
        <v>47</v>
      </c>
      <c r="N9216" t="s">
        <v>4256</v>
      </c>
      <c r="O9216">
        <v>40.6</v>
      </c>
      <c r="P9216">
        <v>10</v>
      </c>
      <c r="Q9216">
        <v>249.290322580645</v>
      </c>
      <c r="R9216">
        <v>259.290322580645</v>
      </c>
      <c r="S9216">
        <v>0</v>
      </c>
      <c r="T9216">
        <v>259.290322580645</v>
      </c>
      <c r="U9216">
        <v>129</v>
      </c>
      <c r="V9216">
        <f>SUMIF(货件明细!K:K,F9216,货件明细!AQ:AQ)</f>
        <v>0</v>
      </c>
      <c r="W9216">
        <f t="shared" si="576"/>
        <v>1</v>
      </c>
      <c r="X9216">
        <f t="shared" si="577"/>
        <v>129</v>
      </c>
      <c r="Y9216">
        <f>SUMIF(货件明细!K:K,F9216,货件明细!I:I)</f>
        <v>0</v>
      </c>
      <c r="Z9216">
        <f t="shared" si="578"/>
        <v>40.6</v>
      </c>
      <c r="AA9216">
        <f>SUMIF(货件明细!K:K,F9216,货件明细!J:J)</f>
        <v>0</v>
      </c>
      <c r="AB9216">
        <f t="shared" si="579"/>
        <v>1</v>
      </c>
    </row>
    <row r="9217" spans="1:28">
      <c r="A9217">
        <v>2026</v>
      </c>
      <c r="B9217">
        <v>2</v>
      </c>
      <c r="C9217">
        <v>7</v>
      </c>
      <c r="D9217" s="4">
        <v>46064</v>
      </c>
      <c r="E9217" t="s">
        <v>28</v>
      </c>
      <c r="F9217" t="s">
        <v>9442</v>
      </c>
      <c r="G9217" t="s">
        <v>50</v>
      </c>
      <c r="H9217" t="s">
        <v>31</v>
      </c>
      <c r="I9217" t="s">
        <v>32</v>
      </c>
      <c r="J9217" t="s">
        <v>45</v>
      </c>
      <c r="K9217" t="s">
        <v>100</v>
      </c>
      <c r="L9217" t="s">
        <v>46</v>
      </c>
      <c r="M9217" t="s">
        <v>47</v>
      </c>
      <c r="N9217" t="s">
        <v>5148</v>
      </c>
      <c r="O9217">
        <v>62.5</v>
      </c>
      <c r="P9217">
        <v>20</v>
      </c>
      <c r="Q9217">
        <v>334.769230769231</v>
      </c>
      <c r="R9217">
        <v>354.769230769231</v>
      </c>
      <c r="S9217">
        <v>0</v>
      </c>
      <c r="T9217">
        <v>354.769230769231</v>
      </c>
      <c r="U9217">
        <v>174</v>
      </c>
      <c r="V9217">
        <f>SUMIF(货件明细!K:K,F9217,货件明细!AQ:AQ)</f>
        <v>0</v>
      </c>
      <c r="W9217">
        <f t="shared" si="576"/>
        <v>1</v>
      </c>
      <c r="X9217">
        <f t="shared" si="577"/>
        <v>174</v>
      </c>
      <c r="Y9217">
        <f>SUMIF(货件明细!K:K,F9217,货件明细!I:I)</f>
        <v>0</v>
      </c>
      <c r="Z9217">
        <f t="shared" si="578"/>
        <v>62.5</v>
      </c>
      <c r="AA9217">
        <f>SUMIF(货件明细!K:K,F9217,货件明细!J:J)</f>
        <v>0</v>
      </c>
      <c r="AB9217">
        <f t="shared" si="579"/>
        <v>1</v>
      </c>
    </row>
    <row r="9218" spans="1:28">
      <c r="A9218">
        <v>2026</v>
      </c>
      <c r="B9218">
        <v>2</v>
      </c>
      <c r="C9218">
        <v>7</v>
      </c>
      <c r="D9218" s="4">
        <v>46064</v>
      </c>
      <c r="E9218" t="s">
        <v>28</v>
      </c>
      <c r="F9218" t="s">
        <v>9443</v>
      </c>
      <c r="G9218" t="s">
        <v>74</v>
      </c>
      <c r="H9218" t="s">
        <v>44</v>
      </c>
      <c r="I9218" t="s">
        <v>32</v>
      </c>
      <c r="J9218" t="s">
        <v>45</v>
      </c>
      <c r="K9218" t="s">
        <v>45</v>
      </c>
      <c r="L9218" t="s">
        <v>46</v>
      </c>
      <c r="M9218" t="s">
        <v>47</v>
      </c>
      <c r="N9218" t="s">
        <v>4256</v>
      </c>
      <c r="O9218">
        <v>62.5</v>
      </c>
      <c r="P9218">
        <v>20</v>
      </c>
      <c r="Q9218">
        <v>476.590909090909</v>
      </c>
      <c r="R9218">
        <v>496.590909090909</v>
      </c>
      <c r="S9218">
        <v>0</v>
      </c>
      <c r="T9218">
        <v>496.590909090909</v>
      </c>
      <c r="U9218">
        <v>174</v>
      </c>
      <c r="V9218">
        <f>SUMIF(货件明细!K:K,F9218,货件明细!AQ:AQ)</f>
        <v>0</v>
      </c>
      <c r="W9218">
        <f t="shared" si="576"/>
        <v>1</v>
      </c>
      <c r="X9218">
        <f t="shared" si="577"/>
        <v>174</v>
      </c>
      <c r="Y9218">
        <f>SUMIF(货件明细!K:K,F9218,货件明细!I:I)</f>
        <v>0</v>
      </c>
      <c r="Z9218">
        <f t="shared" si="578"/>
        <v>62.5</v>
      </c>
      <c r="AA9218">
        <f>SUMIF(货件明细!K:K,F9218,货件明细!J:J)</f>
        <v>0</v>
      </c>
      <c r="AB9218">
        <f t="shared" si="579"/>
        <v>1</v>
      </c>
    </row>
    <row r="9219" spans="1:28">
      <c r="A9219">
        <v>2026</v>
      </c>
      <c r="B9219">
        <v>2</v>
      </c>
      <c r="C9219">
        <v>7</v>
      </c>
      <c r="D9219" s="4">
        <v>46064</v>
      </c>
      <c r="E9219" t="s">
        <v>28</v>
      </c>
      <c r="F9219" t="s">
        <v>9444</v>
      </c>
      <c r="G9219" t="s">
        <v>68</v>
      </c>
      <c r="H9219" t="s">
        <v>31</v>
      </c>
      <c r="I9219" t="s">
        <v>32</v>
      </c>
      <c r="J9219" t="s">
        <v>45</v>
      </c>
      <c r="K9219" t="s">
        <v>100</v>
      </c>
      <c r="L9219" t="s">
        <v>46</v>
      </c>
      <c r="M9219" t="s">
        <v>47</v>
      </c>
      <c r="N9219" t="s">
        <v>5148</v>
      </c>
      <c r="O9219">
        <v>62.5</v>
      </c>
      <c r="P9219">
        <v>22.2222222222222</v>
      </c>
      <c r="Q9219">
        <v>363.66</v>
      </c>
      <c r="R9219">
        <v>385.882222222222</v>
      </c>
      <c r="S9219">
        <v>0</v>
      </c>
      <c r="T9219">
        <v>385.882222222222</v>
      </c>
      <c r="U9219">
        <v>174</v>
      </c>
      <c r="V9219">
        <f>SUMIF(货件明细!K:K,F9219,货件明细!AQ:AQ)</f>
        <v>0</v>
      </c>
      <c r="W9219">
        <f t="shared" si="576"/>
        <v>1</v>
      </c>
      <c r="X9219">
        <f t="shared" si="577"/>
        <v>174</v>
      </c>
      <c r="Y9219">
        <f>SUMIF(货件明细!K:K,F9219,货件明细!I:I)</f>
        <v>0</v>
      </c>
      <c r="Z9219">
        <f t="shared" si="578"/>
        <v>62.5</v>
      </c>
      <c r="AA9219">
        <f>SUMIF(货件明细!K:K,F9219,货件明细!J:J)</f>
        <v>0</v>
      </c>
      <c r="AB9219">
        <f t="shared" si="579"/>
        <v>1</v>
      </c>
    </row>
    <row r="9220" spans="1:28">
      <c r="A9220">
        <v>2026</v>
      </c>
      <c r="B9220">
        <v>2</v>
      </c>
      <c r="C9220">
        <v>7</v>
      </c>
      <c r="D9220" s="4">
        <v>46064</v>
      </c>
      <c r="E9220" t="s">
        <v>28</v>
      </c>
      <c r="F9220" t="s">
        <v>9445</v>
      </c>
      <c r="G9220" t="s">
        <v>70</v>
      </c>
      <c r="H9220" t="s">
        <v>71</v>
      </c>
      <c r="I9220" t="s">
        <v>32</v>
      </c>
      <c r="J9220" t="s">
        <v>45</v>
      </c>
      <c r="K9220" t="s">
        <v>45</v>
      </c>
      <c r="L9220" t="s">
        <v>46</v>
      </c>
      <c r="M9220" t="s">
        <v>47</v>
      </c>
      <c r="N9220" t="s">
        <v>4256</v>
      </c>
      <c r="O9220">
        <v>84.4</v>
      </c>
      <c r="P9220">
        <v>10</v>
      </c>
      <c r="Q9220">
        <v>532.169696969697</v>
      </c>
      <c r="R9220">
        <v>542.169696969697</v>
      </c>
      <c r="S9220">
        <v>0</v>
      </c>
      <c r="T9220">
        <v>542.169696969697</v>
      </c>
      <c r="U9220">
        <v>219</v>
      </c>
      <c r="V9220">
        <f>SUMIF(货件明细!K:K,F9220,货件明细!AQ:AQ)</f>
        <v>0</v>
      </c>
      <c r="W9220">
        <f t="shared" si="576"/>
        <v>1</v>
      </c>
      <c r="X9220">
        <f t="shared" si="577"/>
        <v>219</v>
      </c>
      <c r="Y9220">
        <f>SUMIF(货件明细!K:K,F9220,货件明细!I:I)</f>
        <v>0</v>
      </c>
      <c r="Z9220">
        <f t="shared" si="578"/>
        <v>84.4</v>
      </c>
      <c r="AA9220">
        <f>SUMIF(货件明细!K:K,F9220,货件明细!J:J)</f>
        <v>0</v>
      </c>
      <c r="AB9220">
        <f t="shared" si="579"/>
        <v>1</v>
      </c>
    </row>
    <row r="9221" spans="1:28">
      <c r="A9221">
        <v>2026</v>
      </c>
      <c r="B9221">
        <v>2</v>
      </c>
      <c r="C9221">
        <v>7</v>
      </c>
      <c r="D9221" s="4">
        <v>46064</v>
      </c>
      <c r="E9221" t="s">
        <v>28</v>
      </c>
      <c r="F9221" t="s">
        <v>9446</v>
      </c>
      <c r="G9221" t="s">
        <v>50</v>
      </c>
      <c r="H9221" t="s">
        <v>31</v>
      </c>
      <c r="I9221" t="s">
        <v>39</v>
      </c>
      <c r="J9221" t="s">
        <v>45</v>
      </c>
      <c r="K9221" t="s">
        <v>100</v>
      </c>
      <c r="L9221" t="s">
        <v>46</v>
      </c>
      <c r="M9221" t="s">
        <v>47</v>
      </c>
      <c r="N9221" t="s">
        <v>5148</v>
      </c>
      <c r="O9221">
        <v>23.2</v>
      </c>
      <c r="P9221">
        <v>20</v>
      </c>
      <c r="Q9221">
        <v>223.179487179487</v>
      </c>
      <c r="R9221">
        <v>243.179487179487</v>
      </c>
      <c r="S9221">
        <v>0</v>
      </c>
      <c r="T9221">
        <v>243.179487179487</v>
      </c>
      <c r="U9221">
        <v>98</v>
      </c>
      <c r="V9221">
        <f>SUMIF(货件明细!K:K,F9221,货件明细!AQ:AQ)</f>
        <v>0</v>
      </c>
      <c r="W9221">
        <f t="shared" si="576"/>
        <v>1</v>
      </c>
      <c r="X9221">
        <f t="shared" si="577"/>
        <v>98</v>
      </c>
      <c r="Y9221">
        <f>SUMIF(货件明细!K:K,F9221,货件明细!I:I)</f>
        <v>0</v>
      </c>
      <c r="Z9221">
        <f t="shared" si="578"/>
        <v>23.2</v>
      </c>
      <c r="AA9221">
        <f>SUMIF(货件明细!K:K,F9221,货件明细!J:J)</f>
        <v>0</v>
      </c>
      <c r="AB9221">
        <f t="shared" si="579"/>
        <v>1</v>
      </c>
    </row>
    <row r="9222" spans="1:28">
      <c r="A9222">
        <v>2026</v>
      </c>
      <c r="B9222">
        <v>2</v>
      </c>
      <c r="C9222">
        <v>7</v>
      </c>
      <c r="D9222" s="4">
        <v>46064</v>
      </c>
      <c r="E9222" t="s">
        <v>28</v>
      </c>
      <c r="F9222" t="s">
        <v>9447</v>
      </c>
      <c r="G9222" t="s">
        <v>74</v>
      </c>
      <c r="H9222" t="s">
        <v>44</v>
      </c>
      <c r="I9222" t="s">
        <v>39</v>
      </c>
      <c r="J9222" t="s">
        <v>45</v>
      </c>
      <c r="K9222" t="s">
        <v>45</v>
      </c>
      <c r="L9222" t="s">
        <v>46</v>
      </c>
      <c r="M9222" t="s">
        <v>47</v>
      </c>
      <c r="N9222" t="s">
        <v>4256</v>
      </c>
      <c r="O9222">
        <v>23.2</v>
      </c>
      <c r="P9222">
        <v>20</v>
      </c>
      <c r="Q9222">
        <v>317.727272727273</v>
      </c>
      <c r="R9222">
        <v>337.727272727273</v>
      </c>
      <c r="S9222">
        <v>0</v>
      </c>
      <c r="T9222">
        <v>337.727272727273</v>
      </c>
      <c r="U9222">
        <v>98</v>
      </c>
      <c r="V9222">
        <f>SUMIF(货件明细!K:K,F9222,货件明细!AQ:AQ)</f>
        <v>0</v>
      </c>
      <c r="W9222">
        <f t="shared" si="576"/>
        <v>1</v>
      </c>
      <c r="X9222">
        <f t="shared" si="577"/>
        <v>98</v>
      </c>
      <c r="Y9222">
        <f>SUMIF(货件明细!K:K,F9222,货件明细!I:I)</f>
        <v>0</v>
      </c>
      <c r="Z9222">
        <f t="shared" si="578"/>
        <v>23.2</v>
      </c>
      <c r="AA9222">
        <f>SUMIF(货件明细!K:K,F9222,货件明细!J:J)</f>
        <v>0</v>
      </c>
      <c r="AB9222">
        <f t="shared" si="579"/>
        <v>1</v>
      </c>
    </row>
    <row r="9223" spans="1:28">
      <c r="A9223">
        <v>2026</v>
      </c>
      <c r="B9223">
        <v>2</v>
      </c>
      <c r="C9223">
        <v>7</v>
      </c>
      <c r="D9223" s="4">
        <v>46064</v>
      </c>
      <c r="E9223" t="s">
        <v>28</v>
      </c>
      <c r="F9223" t="s">
        <v>9448</v>
      </c>
      <c r="G9223" t="s">
        <v>70</v>
      </c>
      <c r="H9223" t="s">
        <v>71</v>
      </c>
      <c r="I9223" t="s">
        <v>39</v>
      </c>
      <c r="J9223" t="s">
        <v>45</v>
      </c>
      <c r="K9223" t="s">
        <v>45</v>
      </c>
      <c r="L9223" t="s">
        <v>46</v>
      </c>
      <c r="M9223" t="s">
        <v>47</v>
      </c>
      <c r="N9223" t="s">
        <v>4256</v>
      </c>
      <c r="O9223">
        <v>23.2</v>
      </c>
      <c r="P9223">
        <v>10</v>
      </c>
      <c r="Q9223">
        <v>266.084848484849</v>
      </c>
      <c r="R9223">
        <v>276.084848484849</v>
      </c>
      <c r="S9223">
        <v>0</v>
      </c>
      <c r="T9223">
        <v>276.084848484849</v>
      </c>
      <c r="U9223">
        <v>98</v>
      </c>
      <c r="V9223">
        <f>SUMIF(货件明细!K:K,F9223,货件明细!AQ:AQ)</f>
        <v>0</v>
      </c>
      <c r="W9223">
        <f t="shared" si="576"/>
        <v>1</v>
      </c>
      <c r="X9223">
        <f t="shared" si="577"/>
        <v>98</v>
      </c>
      <c r="Y9223">
        <f>SUMIF(货件明细!K:K,F9223,货件明细!I:I)</f>
        <v>0</v>
      </c>
      <c r="Z9223">
        <f t="shared" si="578"/>
        <v>23.2</v>
      </c>
      <c r="AA9223">
        <f>SUMIF(货件明细!K:K,F9223,货件明细!J:J)</f>
        <v>0</v>
      </c>
      <c r="AB9223">
        <f t="shared" si="579"/>
        <v>1</v>
      </c>
    </row>
    <row r="9224" spans="1:28">
      <c r="A9224">
        <v>2026</v>
      </c>
      <c r="B9224">
        <v>2</v>
      </c>
      <c r="C9224">
        <v>7</v>
      </c>
      <c r="D9224" s="4">
        <v>46064</v>
      </c>
      <c r="E9224" t="s">
        <v>28</v>
      </c>
      <c r="F9224" t="s">
        <v>9449</v>
      </c>
      <c r="G9224" t="s">
        <v>1610</v>
      </c>
      <c r="H9224" t="s">
        <v>71</v>
      </c>
      <c r="I9224" t="s">
        <v>39</v>
      </c>
      <c r="J9224" t="s">
        <v>45</v>
      </c>
      <c r="K9224" t="s">
        <v>45</v>
      </c>
      <c r="L9224" t="s">
        <v>46</v>
      </c>
      <c r="M9224" t="s">
        <v>47</v>
      </c>
      <c r="N9224" t="s">
        <v>4256</v>
      </c>
      <c r="O9224">
        <v>23.2</v>
      </c>
      <c r="P9224">
        <v>10</v>
      </c>
      <c r="Q9224">
        <v>249.290322580645</v>
      </c>
      <c r="R9224">
        <v>259.290322580645</v>
      </c>
      <c r="S9224">
        <v>0</v>
      </c>
      <c r="T9224">
        <v>259.290322580645</v>
      </c>
      <c r="U9224">
        <v>98</v>
      </c>
      <c r="V9224">
        <f>SUMIF(货件明细!K:K,F9224,货件明细!AQ:AQ)</f>
        <v>0</v>
      </c>
      <c r="W9224">
        <f t="shared" si="576"/>
        <v>1</v>
      </c>
      <c r="X9224">
        <f t="shared" si="577"/>
        <v>98</v>
      </c>
      <c r="Y9224">
        <f>SUMIF(货件明细!K:K,F9224,货件明细!I:I)</f>
        <v>0</v>
      </c>
      <c r="Z9224">
        <f t="shared" si="578"/>
        <v>23.2</v>
      </c>
      <c r="AA9224">
        <f>SUMIF(货件明细!K:K,F9224,货件明细!J:J)</f>
        <v>0</v>
      </c>
      <c r="AB9224">
        <f t="shared" si="579"/>
        <v>1</v>
      </c>
    </row>
    <row r="9225" spans="1:28">
      <c r="A9225">
        <v>2026</v>
      </c>
      <c r="B9225">
        <v>2</v>
      </c>
      <c r="C9225">
        <v>7</v>
      </c>
      <c r="D9225" s="4">
        <v>46064</v>
      </c>
      <c r="E9225" t="s">
        <v>28</v>
      </c>
      <c r="F9225" t="s">
        <v>9450</v>
      </c>
      <c r="G9225" t="s">
        <v>68</v>
      </c>
      <c r="H9225" t="s">
        <v>31</v>
      </c>
      <c r="I9225" t="s">
        <v>39</v>
      </c>
      <c r="J9225" t="s">
        <v>45</v>
      </c>
      <c r="K9225" t="s">
        <v>100</v>
      </c>
      <c r="L9225" t="s">
        <v>46</v>
      </c>
      <c r="M9225" t="s">
        <v>47</v>
      </c>
      <c r="N9225" t="s">
        <v>5148</v>
      </c>
      <c r="O9225">
        <v>23.2</v>
      </c>
      <c r="P9225">
        <v>22.2222222222222</v>
      </c>
      <c r="Q9225">
        <v>242.44</v>
      </c>
      <c r="R9225">
        <v>264.662222222222</v>
      </c>
      <c r="S9225">
        <v>0</v>
      </c>
      <c r="T9225">
        <v>264.662222222222</v>
      </c>
      <c r="U9225">
        <v>98</v>
      </c>
      <c r="V9225">
        <f>SUMIF(货件明细!K:K,F9225,货件明细!AQ:AQ)</f>
        <v>0</v>
      </c>
      <c r="W9225">
        <f t="shared" si="576"/>
        <v>1</v>
      </c>
      <c r="X9225">
        <f t="shared" si="577"/>
        <v>98</v>
      </c>
      <c r="Y9225">
        <f>SUMIF(货件明细!K:K,F9225,货件明细!I:I)</f>
        <v>0</v>
      </c>
      <c r="Z9225">
        <f t="shared" si="578"/>
        <v>23.2</v>
      </c>
      <c r="AA9225">
        <f>SUMIF(货件明细!K:K,F9225,货件明细!J:J)</f>
        <v>0</v>
      </c>
      <c r="AB9225">
        <f t="shared" si="579"/>
        <v>1</v>
      </c>
    </row>
    <row r="9226" spans="1:28">
      <c r="A9226">
        <v>2026</v>
      </c>
      <c r="B9226">
        <v>2</v>
      </c>
      <c r="C9226">
        <v>7</v>
      </c>
      <c r="D9226" s="4">
        <v>46064</v>
      </c>
      <c r="E9226" t="s">
        <v>28</v>
      </c>
      <c r="F9226" t="s">
        <v>9451</v>
      </c>
      <c r="G9226" t="s">
        <v>50</v>
      </c>
      <c r="H9226" t="s">
        <v>31</v>
      </c>
      <c r="I9226" t="s">
        <v>129</v>
      </c>
      <c r="J9226" t="s">
        <v>45</v>
      </c>
      <c r="K9226" t="s">
        <v>100</v>
      </c>
      <c r="L9226" t="s">
        <v>46</v>
      </c>
      <c r="M9226" t="s">
        <v>47</v>
      </c>
      <c r="N9226" t="s">
        <v>5148</v>
      </c>
      <c r="O9226">
        <v>10.05</v>
      </c>
      <c r="P9226">
        <v>20</v>
      </c>
      <c r="Q9226">
        <v>111.589743589744</v>
      </c>
      <c r="R9226">
        <v>131.589743589744</v>
      </c>
      <c r="S9226">
        <v>0</v>
      </c>
      <c r="T9226">
        <v>131.589743589744</v>
      </c>
      <c r="U9226">
        <v>80</v>
      </c>
      <c r="V9226">
        <f>SUMIF(货件明细!K:K,F9226,货件明细!AQ:AQ)</f>
        <v>0</v>
      </c>
      <c r="W9226">
        <f t="shared" si="576"/>
        <v>1</v>
      </c>
      <c r="X9226">
        <f t="shared" si="577"/>
        <v>80</v>
      </c>
      <c r="Y9226">
        <f>SUMIF(货件明细!K:K,F9226,货件明细!I:I)</f>
        <v>0</v>
      </c>
      <c r="Z9226">
        <f t="shared" si="578"/>
        <v>10.05</v>
      </c>
      <c r="AA9226">
        <f>SUMIF(货件明细!K:K,F9226,货件明细!J:J)</f>
        <v>0</v>
      </c>
      <c r="AB9226">
        <f t="shared" si="579"/>
        <v>1</v>
      </c>
    </row>
    <row r="9227" spans="1:28">
      <c r="A9227">
        <v>2026</v>
      </c>
      <c r="B9227">
        <v>2</v>
      </c>
      <c r="C9227">
        <v>7</v>
      </c>
      <c r="D9227" s="4">
        <v>46064</v>
      </c>
      <c r="E9227" t="s">
        <v>28</v>
      </c>
      <c r="F9227" t="s">
        <v>9452</v>
      </c>
      <c r="G9227" t="s">
        <v>74</v>
      </c>
      <c r="H9227" t="s">
        <v>44</v>
      </c>
      <c r="I9227" t="s">
        <v>129</v>
      </c>
      <c r="J9227" t="s">
        <v>45</v>
      </c>
      <c r="K9227" t="s">
        <v>45</v>
      </c>
      <c r="L9227" t="s">
        <v>46</v>
      </c>
      <c r="M9227" t="s">
        <v>47</v>
      </c>
      <c r="N9227" t="s">
        <v>4256</v>
      </c>
      <c r="O9227">
        <v>10.05</v>
      </c>
      <c r="P9227">
        <v>20</v>
      </c>
      <c r="Q9227">
        <v>158.863636363636</v>
      </c>
      <c r="R9227">
        <v>178.863636363636</v>
      </c>
      <c r="S9227">
        <v>0</v>
      </c>
      <c r="T9227">
        <v>178.863636363636</v>
      </c>
      <c r="U9227">
        <v>80</v>
      </c>
      <c r="V9227">
        <f>SUMIF(货件明细!K:K,F9227,货件明细!AQ:AQ)</f>
        <v>0</v>
      </c>
      <c r="W9227">
        <f t="shared" si="576"/>
        <v>1</v>
      </c>
      <c r="X9227">
        <f t="shared" si="577"/>
        <v>80</v>
      </c>
      <c r="Y9227">
        <f>SUMIF(货件明细!K:K,F9227,货件明细!I:I)</f>
        <v>0</v>
      </c>
      <c r="Z9227">
        <f t="shared" si="578"/>
        <v>10.05</v>
      </c>
      <c r="AA9227">
        <f>SUMIF(货件明细!K:K,F9227,货件明细!J:J)</f>
        <v>0</v>
      </c>
      <c r="AB9227">
        <f t="shared" si="579"/>
        <v>1</v>
      </c>
    </row>
    <row r="9228" spans="1:28">
      <c r="A9228">
        <v>2026</v>
      </c>
      <c r="B9228">
        <v>2</v>
      </c>
      <c r="C9228">
        <v>7</v>
      </c>
      <c r="D9228" s="4">
        <v>46064</v>
      </c>
      <c r="E9228" t="s">
        <v>28</v>
      </c>
      <c r="F9228" t="s">
        <v>9453</v>
      </c>
      <c r="G9228" t="s">
        <v>70</v>
      </c>
      <c r="H9228" t="s">
        <v>71</v>
      </c>
      <c r="I9228" t="s">
        <v>129</v>
      </c>
      <c r="J9228" t="s">
        <v>45</v>
      </c>
      <c r="K9228" t="s">
        <v>45</v>
      </c>
      <c r="L9228" t="s">
        <v>46</v>
      </c>
      <c r="M9228" t="s">
        <v>47</v>
      </c>
      <c r="N9228" t="s">
        <v>4256</v>
      </c>
      <c r="O9228">
        <v>10.05</v>
      </c>
      <c r="P9228">
        <v>10</v>
      </c>
      <c r="Q9228">
        <v>133.042424242424</v>
      </c>
      <c r="R9228">
        <v>143.042424242424</v>
      </c>
      <c r="S9228">
        <v>0</v>
      </c>
      <c r="T9228">
        <v>143.042424242424</v>
      </c>
      <c r="U9228">
        <v>80</v>
      </c>
      <c r="V9228">
        <f>SUMIF(货件明细!K:K,F9228,货件明细!AQ:AQ)</f>
        <v>0</v>
      </c>
      <c r="W9228">
        <f t="shared" si="576"/>
        <v>1</v>
      </c>
      <c r="X9228">
        <f t="shared" si="577"/>
        <v>80</v>
      </c>
      <c r="Y9228">
        <f>SUMIF(货件明细!K:K,F9228,货件明细!I:I)</f>
        <v>0</v>
      </c>
      <c r="Z9228">
        <f t="shared" si="578"/>
        <v>10.05</v>
      </c>
      <c r="AA9228">
        <f>SUMIF(货件明细!K:K,F9228,货件明细!J:J)</f>
        <v>0</v>
      </c>
      <c r="AB9228">
        <f t="shared" si="579"/>
        <v>1</v>
      </c>
    </row>
    <row r="9229" spans="1:28">
      <c r="A9229">
        <v>2026</v>
      </c>
      <c r="B9229">
        <v>2</v>
      </c>
      <c r="C9229">
        <v>7</v>
      </c>
      <c r="D9229" s="4">
        <v>46064</v>
      </c>
      <c r="E9229" t="s">
        <v>28</v>
      </c>
      <c r="F9229" t="s">
        <v>9454</v>
      </c>
      <c r="G9229" t="s">
        <v>1610</v>
      </c>
      <c r="H9229" t="s">
        <v>71</v>
      </c>
      <c r="I9229" t="s">
        <v>129</v>
      </c>
      <c r="J9229" t="s">
        <v>45</v>
      </c>
      <c r="K9229" t="s">
        <v>45</v>
      </c>
      <c r="L9229" t="s">
        <v>46</v>
      </c>
      <c r="M9229" t="s">
        <v>47</v>
      </c>
      <c r="N9229" t="s">
        <v>4256</v>
      </c>
      <c r="O9229">
        <v>10.05</v>
      </c>
      <c r="P9229">
        <v>10</v>
      </c>
      <c r="Q9229">
        <v>124.645161290323</v>
      </c>
      <c r="R9229">
        <v>134.645161290323</v>
      </c>
      <c r="S9229">
        <v>0</v>
      </c>
      <c r="T9229">
        <v>134.645161290323</v>
      </c>
      <c r="U9229">
        <v>80</v>
      </c>
      <c r="V9229">
        <f>SUMIF(货件明细!K:K,F9229,货件明细!AQ:AQ)</f>
        <v>0</v>
      </c>
      <c r="W9229">
        <f t="shared" si="576"/>
        <v>1</v>
      </c>
      <c r="X9229">
        <f t="shared" si="577"/>
        <v>80</v>
      </c>
      <c r="Y9229">
        <f>SUMIF(货件明细!K:K,F9229,货件明细!I:I)</f>
        <v>0</v>
      </c>
      <c r="Z9229">
        <f t="shared" si="578"/>
        <v>10.05</v>
      </c>
      <c r="AA9229">
        <f>SUMIF(货件明细!K:K,F9229,货件明细!J:J)</f>
        <v>0</v>
      </c>
      <c r="AB9229">
        <f t="shared" si="579"/>
        <v>1</v>
      </c>
    </row>
    <row r="9230" spans="1:28">
      <c r="A9230">
        <v>2026</v>
      </c>
      <c r="B9230">
        <v>2</v>
      </c>
      <c r="C9230">
        <v>7</v>
      </c>
      <c r="D9230" s="4">
        <v>46064</v>
      </c>
      <c r="E9230" t="s">
        <v>28</v>
      </c>
      <c r="F9230" t="s">
        <v>9455</v>
      </c>
      <c r="G9230" t="s">
        <v>68</v>
      </c>
      <c r="H9230" t="s">
        <v>31</v>
      </c>
      <c r="I9230" t="s">
        <v>129</v>
      </c>
      <c r="J9230" t="s">
        <v>45</v>
      </c>
      <c r="K9230" t="s">
        <v>100</v>
      </c>
      <c r="L9230" t="s">
        <v>46</v>
      </c>
      <c r="M9230" t="s">
        <v>47</v>
      </c>
      <c r="N9230" t="s">
        <v>5148</v>
      </c>
      <c r="O9230">
        <v>10.05</v>
      </c>
      <c r="P9230">
        <v>50</v>
      </c>
      <c r="Q9230">
        <v>121.22</v>
      </c>
      <c r="R9230">
        <v>171.22</v>
      </c>
      <c r="S9230">
        <v>0</v>
      </c>
      <c r="T9230">
        <v>171.22</v>
      </c>
      <c r="U9230">
        <v>80</v>
      </c>
      <c r="V9230">
        <f>SUMIF(货件明细!K:K,F9230,货件明细!AQ:AQ)</f>
        <v>0</v>
      </c>
      <c r="W9230">
        <f t="shared" si="576"/>
        <v>1</v>
      </c>
      <c r="X9230">
        <f t="shared" si="577"/>
        <v>80</v>
      </c>
      <c r="Y9230">
        <f>SUMIF(货件明细!K:K,F9230,货件明细!I:I)</f>
        <v>0</v>
      </c>
      <c r="Z9230">
        <f t="shared" si="578"/>
        <v>10.05</v>
      </c>
      <c r="AA9230">
        <f>SUMIF(货件明细!K:K,F9230,货件明细!J:J)</f>
        <v>0</v>
      </c>
      <c r="AB9230">
        <f t="shared" si="579"/>
        <v>1</v>
      </c>
    </row>
    <row r="9231" spans="1:28">
      <c r="A9231">
        <v>2026</v>
      </c>
      <c r="B9231">
        <v>2</v>
      </c>
      <c r="C9231">
        <v>7</v>
      </c>
      <c r="D9231" s="4">
        <v>46064</v>
      </c>
      <c r="E9231" t="s">
        <v>28</v>
      </c>
      <c r="F9231" t="s">
        <v>9456</v>
      </c>
      <c r="G9231" t="s">
        <v>9064</v>
      </c>
      <c r="H9231" t="s">
        <v>71</v>
      </c>
      <c r="I9231" t="s">
        <v>129</v>
      </c>
      <c r="J9231" t="s">
        <v>45</v>
      </c>
      <c r="K9231" t="s">
        <v>45</v>
      </c>
      <c r="L9231" t="s">
        <v>46</v>
      </c>
      <c r="M9231" t="s">
        <v>47</v>
      </c>
      <c r="N9231" t="s">
        <v>4256</v>
      </c>
      <c r="O9231">
        <v>25.8</v>
      </c>
      <c r="P9231">
        <v>66.6666666666667</v>
      </c>
      <c r="Q9231">
        <v>184</v>
      </c>
      <c r="R9231">
        <v>250.666666666667</v>
      </c>
      <c r="S9231">
        <v>500.4</v>
      </c>
      <c r="T9231">
        <v>751.066666666667</v>
      </c>
      <c r="U9231">
        <v>240</v>
      </c>
      <c r="V9231">
        <f>SUMIF(货件明细!K:K,F9231,货件明细!AQ:AQ)</f>
        <v>0</v>
      </c>
      <c r="W9231">
        <f t="shared" si="576"/>
        <v>1</v>
      </c>
      <c r="X9231">
        <f t="shared" si="577"/>
        <v>240</v>
      </c>
      <c r="Y9231">
        <f>SUMIF(货件明细!K:K,F9231,货件明细!I:I)</f>
        <v>0</v>
      </c>
      <c r="Z9231">
        <f t="shared" si="578"/>
        <v>25.8</v>
      </c>
      <c r="AA9231">
        <f>SUMIF(货件明细!K:K,F9231,货件明细!J:J)</f>
        <v>0</v>
      </c>
      <c r="AB9231">
        <f t="shared" si="579"/>
        <v>1</v>
      </c>
    </row>
    <row r="9232" spans="1:28">
      <c r="A9232">
        <v>2026</v>
      </c>
      <c r="B9232">
        <v>2</v>
      </c>
      <c r="C9232">
        <v>9</v>
      </c>
      <c r="D9232" s="4">
        <v>46078</v>
      </c>
      <c r="E9232" t="s">
        <v>28</v>
      </c>
      <c r="F9232" t="s">
        <v>9457</v>
      </c>
      <c r="G9232" t="s">
        <v>30</v>
      </c>
      <c r="H9232" t="s">
        <v>31</v>
      </c>
      <c r="I9232" t="s">
        <v>4634</v>
      </c>
      <c r="J9232" t="s">
        <v>33</v>
      </c>
      <c r="K9232" t="s">
        <v>33</v>
      </c>
      <c r="L9232" t="s">
        <v>34</v>
      </c>
      <c r="M9232" t="s">
        <v>35</v>
      </c>
      <c r="N9232" t="s">
        <v>4644</v>
      </c>
      <c r="O9232">
        <v>21.95</v>
      </c>
      <c r="P9232">
        <v>200</v>
      </c>
      <c r="Q9232">
        <v>1322.4</v>
      </c>
      <c r="R9232">
        <v>1522.4</v>
      </c>
      <c r="S9232">
        <v>174.584</v>
      </c>
      <c r="T9232">
        <v>1696.984</v>
      </c>
      <c r="U9232">
        <v>157</v>
      </c>
      <c r="V9232">
        <f>SUMIF(货件明细!K:K,F9232,货件明细!AQ:AQ)</f>
        <v>157</v>
      </c>
      <c r="W9232">
        <f t="shared" si="576"/>
        <v>0</v>
      </c>
      <c r="X9232">
        <f t="shared" si="577"/>
        <v>157</v>
      </c>
      <c r="Y9232">
        <f>SUMIF(货件明细!K:K,F9232,货件明细!I:I)</f>
        <v>20.724</v>
      </c>
      <c r="Z9232">
        <f t="shared" si="578"/>
        <v>1.226</v>
      </c>
      <c r="AA9232">
        <f>SUMIF(货件明细!K:K,F9232,货件明细!J:J)</f>
        <v>1696.984</v>
      </c>
      <c r="AB9232">
        <f t="shared" si="579"/>
        <v>0</v>
      </c>
    </row>
    <row r="9233" spans="1:28">
      <c r="A9233">
        <v>2026</v>
      </c>
      <c r="B9233">
        <v>2</v>
      </c>
      <c r="C9233">
        <v>9</v>
      </c>
      <c r="D9233" s="4">
        <v>46078</v>
      </c>
      <c r="E9233" t="s">
        <v>28</v>
      </c>
      <c r="F9233" t="s">
        <v>9458</v>
      </c>
      <c r="G9233" t="s">
        <v>1816</v>
      </c>
      <c r="H9233" t="s">
        <v>71</v>
      </c>
      <c r="I9233" t="s">
        <v>80</v>
      </c>
      <c r="J9233" t="s">
        <v>1110</v>
      </c>
      <c r="K9233" t="s">
        <v>1110</v>
      </c>
      <c r="L9233" t="s">
        <v>34</v>
      </c>
      <c r="M9233" t="s">
        <v>3706</v>
      </c>
      <c r="N9233" t="s">
        <v>2857</v>
      </c>
      <c r="O9233">
        <v>14</v>
      </c>
      <c r="P9233">
        <v>100</v>
      </c>
      <c r="Q9233">
        <v>532</v>
      </c>
      <c r="R9233">
        <v>632</v>
      </c>
      <c r="S9233">
        <v>312.75</v>
      </c>
      <c r="T9233">
        <v>944.75</v>
      </c>
      <c r="U9233">
        <v>150</v>
      </c>
      <c r="V9233">
        <f>SUMIF(货件明细!K:K,F9233,货件明细!AQ:AQ)</f>
        <v>150</v>
      </c>
      <c r="W9233">
        <f t="shared" si="576"/>
        <v>0</v>
      </c>
      <c r="X9233">
        <f t="shared" si="577"/>
        <v>150</v>
      </c>
      <c r="Y9233">
        <f>SUMIF(货件明细!K:K,F9233,货件明细!I:I)</f>
        <v>13.05</v>
      </c>
      <c r="Z9233">
        <f t="shared" si="578"/>
        <v>0.949999999999999</v>
      </c>
      <c r="AA9233">
        <f>SUMIF(货件明细!K:K,F9233,货件明细!J:J)</f>
        <v>944.75</v>
      </c>
      <c r="AB9233">
        <f t="shared" si="579"/>
        <v>0</v>
      </c>
    </row>
    <row r="9234" spans="1:28">
      <c r="A9234">
        <v>2026</v>
      </c>
      <c r="B9234">
        <v>2</v>
      </c>
      <c r="C9234">
        <v>9</v>
      </c>
      <c r="D9234" s="4">
        <v>46078</v>
      </c>
      <c r="E9234" t="s">
        <v>28</v>
      </c>
      <c r="F9234" t="s">
        <v>9459</v>
      </c>
      <c r="G9234" t="s">
        <v>1816</v>
      </c>
      <c r="H9234" t="s">
        <v>71</v>
      </c>
      <c r="I9234" t="s">
        <v>57</v>
      </c>
      <c r="J9234" t="s">
        <v>1110</v>
      </c>
      <c r="K9234" t="s">
        <v>1110</v>
      </c>
      <c r="L9234" t="s">
        <v>34</v>
      </c>
      <c r="M9234" t="s">
        <v>3706</v>
      </c>
      <c r="N9234" t="s">
        <v>2857</v>
      </c>
      <c r="O9234">
        <v>15.4</v>
      </c>
      <c r="P9234">
        <v>100</v>
      </c>
      <c r="Q9234">
        <v>608</v>
      </c>
      <c r="R9234">
        <v>708</v>
      </c>
      <c r="S9234">
        <v>193.905</v>
      </c>
      <c r="T9234">
        <v>901.905</v>
      </c>
      <c r="U9234">
        <v>93</v>
      </c>
      <c r="V9234">
        <f>SUMIF(货件明细!K:K,F9234,货件明细!AQ:AQ)</f>
        <v>93</v>
      </c>
      <c r="W9234">
        <f t="shared" si="576"/>
        <v>0</v>
      </c>
      <c r="X9234">
        <f t="shared" si="577"/>
        <v>93</v>
      </c>
      <c r="Y9234">
        <f>SUMIF(货件明细!K:K,F9234,货件明细!I:I)</f>
        <v>14.208</v>
      </c>
      <c r="Z9234">
        <f t="shared" si="578"/>
        <v>1.192</v>
      </c>
      <c r="AA9234">
        <f>SUMIF(货件明细!K:K,F9234,货件明细!J:J)</f>
        <v>901.905</v>
      </c>
      <c r="AB9234">
        <f t="shared" si="579"/>
        <v>0</v>
      </c>
    </row>
    <row r="9235" spans="1:28">
      <c r="A9235">
        <v>2026</v>
      </c>
      <c r="B9235">
        <v>2</v>
      </c>
      <c r="C9235">
        <v>9</v>
      </c>
      <c r="D9235" s="4">
        <v>46078</v>
      </c>
      <c r="E9235" t="s">
        <v>28</v>
      </c>
      <c r="F9235" t="s">
        <v>9460</v>
      </c>
      <c r="G9235" t="s">
        <v>1816</v>
      </c>
      <c r="H9235" t="s">
        <v>71</v>
      </c>
      <c r="I9235" t="s">
        <v>41</v>
      </c>
      <c r="J9235" t="s">
        <v>1110</v>
      </c>
      <c r="K9235" t="s">
        <v>1110</v>
      </c>
      <c r="L9235" t="s">
        <v>34</v>
      </c>
      <c r="M9235" t="s">
        <v>3706</v>
      </c>
      <c r="N9235" t="s">
        <v>2857</v>
      </c>
      <c r="O9235">
        <v>14.8</v>
      </c>
      <c r="P9235">
        <v>100</v>
      </c>
      <c r="Q9235">
        <v>570</v>
      </c>
      <c r="R9235">
        <v>670</v>
      </c>
      <c r="S9235">
        <v>162.63</v>
      </c>
      <c r="T9235">
        <v>832.63</v>
      </c>
      <c r="U9235">
        <v>75</v>
      </c>
      <c r="V9235">
        <f>SUMIF(货件明细!K:K,F9235,货件明细!AQ:AQ)</f>
        <v>75</v>
      </c>
      <c r="W9235">
        <f t="shared" si="576"/>
        <v>0</v>
      </c>
      <c r="X9235">
        <f t="shared" si="577"/>
        <v>75</v>
      </c>
      <c r="Y9235">
        <f>SUMIF(货件明细!K:K,F9235,货件明细!I:I)</f>
        <v>14.05</v>
      </c>
      <c r="Z9235">
        <f t="shared" si="578"/>
        <v>0.75</v>
      </c>
      <c r="AA9235">
        <f>SUMIF(货件明细!K:K,F9235,货件明细!J:J)</f>
        <v>832.63</v>
      </c>
      <c r="AB9235">
        <f t="shared" si="579"/>
        <v>0</v>
      </c>
    </row>
    <row r="9236" spans="1:28">
      <c r="A9236">
        <v>2026</v>
      </c>
      <c r="B9236">
        <v>2</v>
      </c>
      <c r="C9236">
        <v>9</v>
      </c>
      <c r="D9236" s="4">
        <v>46078</v>
      </c>
      <c r="E9236" t="s">
        <v>28</v>
      </c>
      <c r="F9236" t="s">
        <v>9461</v>
      </c>
      <c r="G9236" t="s">
        <v>591</v>
      </c>
      <c r="H9236" t="s">
        <v>31</v>
      </c>
      <c r="I9236" t="s">
        <v>32</v>
      </c>
      <c r="J9236" t="s">
        <v>1110</v>
      </c>
      <c r="K9236" t="s">
        <v>1110</v>
      </c>
      <c r="L9236" t="s">
        <v>34</v>
      </c>
      <c r="M9236" t="s">
        <v>3706</v>
      </c>
      <c r="N9236" t="s">
        <v>2857</v>
      </c>
      <c r="O9236">
        <v>19.15</v>
      </c>
      <c r="P9236">
        <v>150</v>
      </c>
      <c r="Q9236">
        <v>665</v>
      </c>
      <c r="R9236">
        <v>815</v>
      </c>
      <c r="S9236">
        <v>73.948</v>
      </c>
      <c r="T9236">
        <v>888.948</v>
      </c>
      <c r="U9236">
        <v>40</v>
      </c>
      <c r="V9236">
        <f>SUMIF(货件明细!K:K,F9236,货件明细!AQ:AQ)</f>
        <v>40</v>
      </c>
      <c r="W9236">
        <f t="shared" si="576"/>
        <v>0</v>
      </c>
      <c r="X9236">
        <f t="shared" si="577"/>
        <v>40</v>
      </c>
      <c r="Y9236">
        <f>SUMIF(货件明细!K:K,F9236,货件明细!I:I)</f>
        <v>18.28</v>
      </c>
      <c r="Z9236">
        <f t="shared" si="578"/>
        <v>0.869999999999997</v>
      </c>
      <c r="AA9236">
        <f>SUMIF(货件明细!K:K,F9236,货件明细!J:J)</f>
        <v>888.948</v>
      </c>
      <c r="AB9236">
        <f t="shared" si="579"/>
        <v>0</v>
      </c>
    </row>
    <row r="9237" spans="1:28">
      <c r="A9237">
        <v>2026</v>
      </c>
      <c r="B9237">
        <v>2</v>
      </c>
      <c r="C9237">
        <v>9</v>
      </c>
      <c r="D9237" s="4">
        <v>46078</v>
      </c>
      <c r="E9237" t="s">
        <v>28</v>
      </c>
      <c r="F9237" t="s">
        <v>9462</v>
      </c>
      <c r="G9237" t="s">
        <v>591</v>
      </c>
      <c r="H9237" t="s">
        <v>31</v>
      </c>
      <c r="I9237" t="s">
        <v>96</v>
      </c>
      <c r="J9237" t="s">
        <v>1110</v>
      </c>
      <c r="K9237" t="s">
        <v>1110</v>
      </c>
      <c r="L9237" t="s">
        <v>34</v>
      </c>
      <c r="M9237" t="s">
        <v>3706</v>
      </c>
      <c r="N9237" t="s">
        <v>2857</v>
      </c>
      <c r="O9237">
        <v>171.25</v>
      </c>
      <c r="P9237">
        <v>150</v>
      </c>
      <c r="Q9237">
        <v>5985</v>
      </c>
      <c r="R9237">
        <v>6135</v>
      </c>
      <c r="S9237">
        <v>936.86</v>
      </c>
      <c r="T9237">
        <v>7071.86</v>
      </c>
      <c r="U9237">
        <v>720</v>
      </c>
      <c r="V9237">
        <f>SUMIF(货件明细!K:K,F9237,货件明细!AQ:AQ)</f>
        <v>720</v>
      </c>
      <c r="W9237">
        <f t="shared" si="576"/>
        <v>0</v>
      </c>
      <c r="X9237">
        <f t="shared" si="577"/>
        <v>720</v>
      </c>
      <c r="Y9237">
        <f>SUMIF(货件明细!K:K,F9237,货件明细!I:I)</f>
        <v>165.046</v>
      </c>
      <c r="Z9237">
        <f t="shared" si="578"/>
        <v>6.20400000000001</v>
      </c>
      <c r="AA9237">
        <f>SUMIF(货件明细!K:K,F9237,货件明细!J:J)</f>
        <v>7071.86</v>
      </c>
      <c r="AB9237">
        <f t="shared" si="579"/>
        <v>0</v>
      </c>
    </row>
    <row r="9238" spans="1:28">
      <c r="A9238">
        <v>2026</v>
      </c>
      <c r="B9238">
        <v>2</v>
      </c>
      <c r="C9238">
        <v>9</v>
      </c>
      <c r="D9238" s="4">
        <v>46079</v>
      </c>
      <c r="E9238" t="s">
        <v>28</v>
      </c>
      <c r="F9238" t="s">
        <v>9463</v>
      </c>
      <c r="G9238" t="s">
        <v>30</v>
      </c>
      <c r="H9238" t="s">
        <v>31</v>
      </c>
      <c r="I9238" t="s">
        <v>111</v>
      </c>
      <c r="J9238" t="s">
        <v>33</v>
      </c>
      <c r="K9238" t="s">
        <v>33</v>
      </c>
      <c r="L9238" t="s">
        <v>34</v>
      </c>
      <c r="M9238" t="s">
        <v>3882</v>
      </c>
      <c r="N9238" t="s">
        <v>4816</v>
      </c>
      <c r="O9238">
        <v>21.7</v>
      </c>
      <c r="P9238">
        <v>200</v>
      </c>
      <c r="Q9238">
        <v>1300</v>
      </c>
      <c r="R9238">
        <v>1500</v>
      </c>
      <c r="S9238">
        <v>444.8</v>
      </c>
      <c r="T9238">
        <v>1944.8</v>
      </c>
      <c r="U9238">
        <v>400</v>
      </c>
      <c r="V9238">
        <f>SUMIF(货件明细!K:K,F9238,货件明细!AQ:AQ)</f>
        <v>400</v>
      </c>
      <c r="W9238">
        <f t="shared" si="576"/>
        <v>0</v>
      </c>
      <c r="X9238">
        <f t="shared" si="577"/>
        <v>400</v>
      </c>
      <c r="Y9238">
        <f>SUMIF(货件明细!K:K,F9238,货件明细!I:I)</f>
        <v>20.42</v>
      </c>
      <c r="Z9238">
        <f t="shared" si="578"/>
        <v>1.28</v>
      </c>
      <c r="AA9238">
        <f>SUMIF(货件明细!K:K,F9238,货件明细!J:J)</f>
        <v>1944.8</v>
      </c>
      <c r="AB9238">
        <f t="shared" si="579"/>
        <v>0</v>
      </c>
    </row>
    <row r="9239" spans="1:28">
      <c r="A9239">
        <v>2026</v>
      </c>
      <c r="B9239">
        <v>2</v>
      </c>
      <c r="C9239">
        <v>9</v>
      </c>
      <c r="D9239" s="4">
        <v>46079</v>
      </c>
      <c r="E9239" t="s">
        <v>28</v>
      </c>
      <c r="F9239" t="s">
        <v>9464</v>
      </c>
      <c r="G9239" t="s">
        <v>591</v>
      </c>
      <c r="H9239" t="s">
        <v>31</v>
      </c>
      <c r="I9239" t="s">
        <v>96</v>
      </c>
      <c r="J9239" t="s">
        <v>1110</v>
      </c>
      <c r="K9239" t="s">
        <v>1110</v>
      </c>
      <c r="L9239" t="s">
        <v>34</v>
      </c>
      <c r="M9239" t="s">
        <v>3882</v>
      </c>
      <c r="N9239" t="s">
        <v>2857</v>
      </c>
      <c r="O9239">
        <v>12.9</v>
      </c>
      <c r="P9239">
        <v>175</v>
      </c>
      <c r="Q9239">
        <v>520</v>
      </c>
      <c r="R9239">
        <v>705.5</v>
      </c>
      <c r="S9239">
        <v>63.801</v>
      </c>
      <c r="T9239">
        <v>769.301</v>
      </c>
      <c r="U9239">
        <v>51</v>
      </c>
      <c r="V9239">
        <f>SUMIF(货件明细!K:K,F9239,货件明细!AQ:AQ)</f>
        <v>51</v>
      </c>
      <c r="W9239">
        <f t="shared" si="576"/>
        <v>0</v>
      </c>
      <c r="X9239">
        <f t="shared" si="577"/>
        <v>51</v>
      </c>
      <c r="Y9239">
        <f>SUMIF(货件明细!K:K,F9239,货件明细!I:I)</f>
        <v>12.036</v>
      </c>
      <c r="Z9239">
        <f t="shared" si="578"/>
        <v>0.864000000000001</v>
      </c>
      <c r="AA9239">
        <f>SUMIF(货件明细!K:K,F9239,货件明细!J:J)</f>
        <v>769.301</v>
      </c>
      <c r="AB9239">
        <f t="shared" si="579"/>
        <v>0</v>
      </c>
    </row>
    <row r="9240" spans="1:28">
      <c r="A9240">
        <v>2026</v>
      </c>
      <c r="B9240">
        <v>2</v>
      </c>
      <c r="C9240">
        <v>9</v>
      </c>
      <c r="D9240" s="4">
        <v>46079</v>
      </c>
      <c r="E9240" t="s">
        <v>28</v>
      </c>
      <c r="F9240" t="s">
        <v>9465</v>
      </c>
      <c r="G9240" t="s">
        <v>591</v>
      </c>
      <c r="H9240" t="s">
        <v>31</v>
      </c>
      <c r="I9240" t="s">
        <v>41</v>
      </c>
      <c r="J9240" t="s">
        <v>1110</v>
      </c>
      <c r="K9240" t="s">
        <v>1110</v>
      </c>
      <c r="L9240" t="s">
        <v>34</v>
      </c>
      <c r="M9240" t="s">
        <v>3882</v>
      </c>
      <c r="N9240" t="s">
        <v>2857</v>
      </c>
      <c r="O9240">
        <v>70.55</v>
      </c>
      <c r="P9240">
        <v>175</v>
      </c>
      <c r="Q9240">
        <v>2840</v>
      </c>
      <c r="R9240">
        <v>3025.5</v>
      </c>
      <c r="S9240">
        <v>421.17</v>
      </c>
      <c r="T9240">
        <v>3446.67</v>
      </c>
      <c r="U9240">
        <v>370</v>
      </c>
      <c r="V9240">
        <f>SUMIF(货件明细!K:K,F9240,货件明细!AQ:AQ)</f>
        <v>370</v>
      </c>
      <c r="W9240">
        <f t="shared" si="576"/>
        <v>0</v>
      </c>
      <c r="X9240">
        <f t="shared" si="577"/>
        <v>370</v>
      </c>
      <c r="Y9240">
        <f>SUMIF(货件明细!K:K,F9240,货件明细!I:I)</f>
        <v>66.6</v>
      </c>
      <c r="Z9240">
        <f t="shared" si="578"/>
        <v>3.95</v>
      </c>
      <c r="AA9240">
        <f>SUMIF(货件明细!K:K,F9240,货件明细!J:J)</f>
        <v>3446.67</v>
      </c>
      <c r="AB9240">
        <f t="shared" si="579"/>
        <v>0</v>
      </c>
    </row>
    <row r="9241" spans="1:28">
      <c r="A9241">
        <v>2026</v>
      </c>
      <c r="B9241">
        <v>2</v>
      </c>
      <c r="C9241">
        <v>9</v>
      </c>
      <c r="D9241" s="4">
        <v>46080</v>
      </c>
      <c r="E9241" t="s">
        <v>28</v>
      </c>
      <c r="F9241" t="s">
        <v>9466</v>
      </c>
      <c r="G9241" t="s">
        <v>591</v>
      </c>
      <c r="H9241" t="s">
        <v>31</v>
      </c>
      <c r="I9241" t="s">
        <v>80</v>
      </c>
      <c r="J9241" t="s">
        <v>1110</v>
      </c>
      <c r="K9241" t="s">
        <v>1110</v>
      </c>
      <c r="L9241" t="s">
        <v>34</v>
      </c>
      <c r="M9241" t="s">
        <v>3882</v>
      </c>
      <c r="N9241" t="s">
        <v>2857</v>
      </c>
      <c r="O9241">
        <v>17.1</v>
      </c>
      <c r="P9241">
        <v>175</v>
      </c>
      <c r="Q9241">
        <v>722.5</v>
      </c>
      <c r="R9241">
        <v>899.25</v>
      </c>
      <c r="S9241">
        <v>179.032</v>
      </c>
      <c r="T9241">
        <v>1078.282</v>
      </c>
      <c r="U9241">
        <v>160</v>
      </c>
      <c r="V9241">
        <f>SUMIF(货件明细!K:K,F9241,货件明细!AQ:AQ)</f>
        <v>160</v>
      </c>
      <c r="W9241">
        <f t="shared" si="576"/>
        <v>0</v>
      </c>
      <c r="X9241">
        <f t="shared" si="577"/>
        <v>160</v>
      </c>
      <c r="Y9241">
        <f>SUMIF(货件明细!K:K,F9241,货件明细!I:I)</f>
        <v>15.52</v>
      </c>
      <c r="Z9241">
        <f t="shared" si="578"/>
        <v>1.58</v>
      </c>
      <c r="AA9241">
        <f>SUMIF(货件明细!K:K,F9241,货件明细!J:J)</f>
        <v>1078.282</v>
      </c>
      <c r="AB9241">
        <f t="shared" si="579"/>
        <v>0</v>
      </c>
    </row>
    <row r="9242" spans="1:28">
      <c r="A9242">
        <v>2026</v>
      </c>
      <c r="B9242">
        <v>2</v>
      </c>
      <c r="C9242">
        <v>9</v>
      </c>
      <c r="D9242" s="4">
        <v>46080</v>
      </c>
      <c r="E9242" t="s">
        <v>28</v>
      </c>
      <c r="F9242" t="s">
        <v>9467</v>
      </c>
      <c r="G9242" t="s">
        <v>591</v>
      </c>
      <c r="H9242" t="s">
        <v>31</v>
      </c>
      <c r="I9242" t="s">
        <v>41</v>
      </c>
      <c r="J9242" t="s">
        <v>1110</v>
      </c>
      <c r="K9242" t="s">
        <v>1110</v>
      </c>
      <c r="L9242" t="s">
        <v>34</v>
      </c>
      <c r="M9242" t="s">
        <v>3882</v>
      </c>
      <c r="N9242" t="s">
        <v>2857</v>
      </c>
      <c r="O9242">
        <v>30.15</v>
      </c>
      <c r="P9242">
        <v>175</v>
      </c>
      <c r="Q9242">
        <v>1317.5</v>
      </c>
      <c r="R9242">
        <v>1494.25</v>
      </c>
      <c r="S9242">
        <v>224.624</v>
      </c>
      <c r="T9242">
        <v>1718.874</v>
      </c>
      <c r="U9242">
        <v>200</v>
      </c>
      <c r="V9242">
        <f>SUMIF(货件明细!K:K,F9242,货件明细!AQ:AQ)</f>
        <v>200</v>
      </c>
      <c r="W9242">
        <f t="shared" si="576"/>
        <v>0</v>
      </c>
      <c r="X9242">
        <f t="shared" si="577"/>
        <v>200</v>
      </c>
      <c r="Y9242">
        <f>SUMIF(货件明细!K:K,F9242,货件明细!I:I)</f>
        <v>28.8</v>
      </c>
      <c r="Z9242">
        <f t="shared" si="578"/>
        <v>1.35</v>
      </c>
      <c r="AA9242">
        <f>SUMIF(货件明细!K:K,F9242,货件明细!J:J)</f>
        <v>1718.874</v>
      </c>
      <c r="AB9242">
        <f t="shared" si="579"/>
        <v>0</v>
      </c>
    </row>
    <row r="9243" spans="1:28">
      <c r="A9243">
        <v>2026</v>
      </c>
      <c r="B9243">
        <v>2</v>
      </c>
      <c r="C9243">
        <v>9</v>
      </c>
      <c r="D9243" s="4">
        <v>46081</v>
      </c>
      <c r="E9243" t="s">
        <v>28</v>
      </c>
      <c r="F9243" t="s">
        <v>9468</v>
      </c>
      <c r="G9243" t="s">
        <v>50</v>
      </c>
      <c r="H9243" t="s">
        <v>31</v>
      </c>
      <c r="I9243" t="s">
        <v>57</v>
      </c>
      <c r="J9243" t="s">
        <v>58</v>
      </c>
      <c r="K9243" t="s">
        <v>58</v>
      </c>
      <c r="L9243" t="s">
        <v>46</v>
      </c>
      <c r="M9243" t="s">
        <v>2882</v>
      </c>
      <c r="N9243" t="s">
        <v>9469</v>
      </c>
      <c r="O9243">
        <v>64.3</v>
      </c>
      <c r="P9243">
        <v>23.5714285714286</v>
      </c>
      <c r="Q9243">
        <v>345.4</v>
      </c>
      <c r="R9243">
        <v>368.971428571429</v>
      </c>
      <c r="S9243">
        <v>0</v>
      </c>
      <c r="T9243">
        <v>368.971428571429</v>
      </c>
      <c r="U9243">
        <v>446</v>
      </c>
      <c r="V9243">
        <f>SUMIF(货件明细!K:K,F9243,货件明细!AQ:AQ)</f>
        <v>0</v>
      </c>
      <c r="W9243">
        <f t="shared" si="576"/>
        <v>1</v>
      </c>
      <c r="X9243">
        <f t="shared" si="577"/>
        <v>446</v>
      </c>
      <c r="Y9243">
        <f>SUMIF(货件明细!K:K,F9243,货件明细!I:I)</f>
        <v>0</v>
      </c>
      <c r="Z9243">
        <f t="shared" si="578"/>
        <v>64.3</v>
      </c>
      <c r="AA9243">
        <f>SUMIF(货件明细!K:K,F9243,货件明细!J:J)</f>
        <v>0</v>
      </c>
      <c r="AB9243">
        <f t="shared" si="579"/>
        <v>1</v>
      </c>
    </row>
    <row r="9244" spans="1:28">
      <c r="A9244">
        <v>2026</v>
      </c>
      <c r="B9244">
        <v>2</v>
      </c>
      <c r="C9244">
        <v>9</v>
      </c>
      <c r="D9244" s="4">
        <v>46081</v>
      </c>
      <c r="E9244" t="s">
        <v>28</v>
      </c>
      <c r="F9244" t="s">
        <v>9470</v>
      </c>
      <c r="G9244" t="s">
        <v>70</v>
      </c>
      <c r="H9244" t="s">
        <v>71</v>
      </c>
      <c r="I9244" t="s">
        <v>57</v>
      </c>
      <c r="J9244" t="s">
        <v>58</v>
      </c>
      <c r="K9244" t="s">
        <v>58</v>
      </c>
      <c r="L9244" t="s">
        <v>46</v>
      </c>
      <c r="M9244" t="s">
        <v>47</v>
      </c>
      <c r="N9244" t="s">
        <v>5218</v>
      </c>
      <c r="O9244">
        <v>64.3</v>
      </c>
      <c r="P9244">
        <v>7.14285714285714</v>
      </c>
      <c r="Q9244">
        <v>207</v>
      </c>
      <c r="R9244">
        <v>214.142857142857</v>
      </c>
      <c r="S9244">
        <v>0</v>
      </c>
      <c r="T9244">
        <v>214.142857142857</v>
      </c>
      <c r="U9244">
        <v>446</v>
      </c>
      <c r="V9244">
        <f>SUMIF(货件明细!K:K,F9244,货件明细!AQ:AQ)</f>
        <v>0</v>
      </c>
      <c r="W9244">
        <f t="shared" si="576"/>
        <v>1</v>
      </c>
      <c r="X9244">
        <f t="shared" si="577"/>
        <v>446</v>
      </c>
      <c r="Y9244">
        <f>SUMIF(货件明细!K:K,F9244,货件明细!I:I)</f>
        <v>0</v>
      </c>
      <c r="Z9244">
        <f t="shared" si="578"/>
        <v>64.3</v>
      </c>
      <c r="AA9244">
        <f>SUMIF(货件明细!K:K,F9244,货件明细!J:J)</f>
        <v>0</v>
      </c>
      <c r="AB9244">
        <f t="shared" si="579"/>
        <v>1</v>
      </c>
    </row>
    <row r="9245" spans="1:28">
      <c r="A9245">
        <v>2026</v>
      </c>
      <c r="B9245">
        <v>2</v>
      </c>
      <c r="C9245">
        <v>9</v>
      </c>
      <c r="D9245" s="4">
        <v>46081</v>
      </c>
      <c r="E9245" t="s">
        <v>28</v>
      </c>
      <c r="F9245" t="s">
        <v>9471</v>
      </c>
      <c r="G9245" t="s">
        <v>882</v>
      </c>
      <c r="H9245" t="s">
        <v>71</v>
      </c>
      <c r="I9245" t="s">
        <v>57</v>
      </c>
      <c r="J9245" t="s">
        <v>58</v>
      </c>
      <c r="K9245" t="s">
        <v>58</v>
      </c>
      <c r="L9245" t="s">
        <v>46</v>
      </c>
      <c r="M9245" t="s">
        <v>47</v>
      </c>
      <c r="N9245" t="s">
        <v>5218</v>
      </c>
      <c r="O9245">
        <v>64.3</v>
      </c>
      <c r="P9245">
        <v>7.14285714285714</v>
      </c>
      <c r="Q9245">
        <v>179.4</v>
      </c>
      <c r="R9245">
        <v>186.542857142857</v>
      </c>
      <c r="S9245">
        <v>0</v>
      </c>
      <c r="T9245">
        <v>186.542857142857</v>
      </c>
      <c r="U9245">
        <v>446</v>
      </c>
      <c r="V9245">
        <f>SUMIF(货件明细!K:K,F9245,货件明细!AQ:AQ)</f>
        <v>0</v>
      </c>
      <c r="W9245">
        <f t="shared" si="576"/>
        <v>1</v>
      </c>
      <c r="X9245">
        <f t="shared" si="577"/>
        <v>446</v>
      </c>
      <c r="Y9245">
        <f>SUMIF(货件明细!K:K,F9245,货件明细!I:I)</f>
        <v>0</v>
      </c>
      <c r="Z9245">
        <f t="shared" si="578"/>
        <v>64.3</v>
      </c>
      <c r="AA9245">
        <f>SUMIF(货件明细!K:K,F9245,货件明细!J:J)</f>
        <v>0</v>
      </c>
      <c r="AB9245">
        <f t="shared" si="579"/>
        <v>1</v>
      </c>
    </row>
    <row r="9246" spans="1:28">
      <c r="A9246">
        <v>2026</v>
      </c>
      <c r="B9246">
        <v>2</v>
      </c>
      <c r="C9246">
        <v>9</v>
      </c>
      <c r="D9246" s="4">
        <v>46081</v>
      </c>
      <c r="E9246" t="s">
        <v>28</v>
      </c>
      <c r="F9246" t="s">
        <v>9472</v>
      </c>
      <c r="G9246" t="s">
        <v>1610</v>
      </c>
      <c r="H9246" t="s">
        <v>71</v>
      </c>
      <c r="I9246" t="s">
        <v>57</v>
      </c>
      <c r="J9246" t="s">
        <v>58</v>
      </c>
      <c r="K9246" t="s">
        <v>58</v>
      </c>
      <c r="L9246" t="s">
        <v>46</v>
      </c>
      <c r="M9246" t="s">
        <v>47</v>
      </c>
      <c r="N9246" t="s">
        <v>5218</v>
      </c>
      <c r="O9246">
        <v>64.3</v>
      </c>
      <c r="P9246">
        <v>7.14285714285714</v>
      </c>
      <c r="Q9246">
        <v>179.4</v>
      </c>
      <c r="R9246">
        <v>186.542857142857</v>
      </c>
      <c r="S9246">
        <v>0</v>
      </c>
      <c r="T9246">
        <v>186.542857142857</v>
      </c>
      <c r="U9246">
        <v>446</v>
      </c>
      <c r="V9246">
        <f>SUMIF(货件明细!K:K,F9246,货件明细!AQ:AQ)</f>
        <v>0</v>
      </c>
      <c r="W9246">
        <f t="shared" si="576"/>
        <v>1</v>
      </c>
      <c r="X9246">
        <f t="shared" si="577"/>
        <v>446</v>
      </c>
      <c r="Y9246">
        <f>SUMIF(货件明细!K:K,F9246,货件明细!I:I)</f>
        <v>0</v>
      </c>
      <c r="Z9246">
        <f t="shared" si="578"/>
        <v>64.3</v>
      </c>
      <c r="AA9246">
        <f>SUMIF(货件明细!K:K,F9246,货件明细!J:J)</f>
        <v>0</v>
      </c>
      <c r="AB9246">
        <f t="shared" si="579"/>
        <v>1</v>
      </c>
    </row>
    <row r="9247" spans="1:28">
      <c r="A9247">
        <v>2026</v>
      </c>
      <c r="B9247">
        <v>2</v>
      </c>
      <c r="C9247">
        <v>9</v>
      </c>
      <c r="D9247" s="4">
        <v>46081</v>
      </c>
      <c r="E9247" t="s">
        <v>28</v>
      </c>
      <c r="F9247" t="s">
        <v>9473</v>
      </c>
      <c r="G9247" t="s">
        <v>68</v>
      </c>
      <c r="H9247" t="s">
        <v>31</v>
      </c>
      <c r="I9247" t="s">
        <v>57</v>
      </c>
      <c r="J9247" t="s">
        <v>58</v>
      </c>
      <c r="K9247" t="s">
        <v>58</v>
      </c>
      <c r="L9247" t="s">
        <v>46</v>
      </c>
      <c r="M9247" t="s">
        <v>2882</v>
      </c>
      <c r="N9247" t="s">
        <v>9469</v>
      </c>
      <c r="O9247">
        <v>64.3</v>
      </c>
      <c r="P9247">
        <v>23.5714285714286</v>
      </c>
      <c r="Q9247">
        <v>336.6</v>
      </c>
      <c r="R9247">
        <v>360.171428571429</v>
      </c>
      <c r="S9247">
        <v>0</v>
      </c>
      <c r="T9247">
        <v>360.171428571429</v>
      </c>
      <c r="U9247">
        <v>446</v>
      </c>
      <c r="V9247">
        <f>SUMIF(货件明细!K:K,F9247,货件明细!AQ:AQ)</f>
        <v>0</v>
      </c>
      <c r="W9247">
        <f t="shared" si="576"/>
        <v>1</v>
      </c>
      <c r="X9247">
        <f t="shared" si="577"/>
        <v>446</v>
      </c>
      <c r="Y9247">
        <f>SUMIF(货件明细!K:K,F9247,货件明细!I:I)</f>
        <v>0</v>
      </c>
      <c r="Z9247">
        <f t="shared" si="578"/>
        <v>64.3</v>
      </c>
      <c r="AA9247">
        <f>SUMIF(货件明细!K:K,F9247,货件明细!J:J)</f>
        <v>0</v>
      </c>
      <c r="AB9247">
        <f t="shared" si="579"/>
        <v>1</v>
      </c>
    </row>
    <row r="9248" spans="1:28">
      <c r="A9248">
        <v>2026</v>
      </c>
      <c r="B9248">
        <v>2</v>
      </c>
      <c r="C9248">
        <v>9</v>
      </c>
      <c r="D9248" s="4">
        <v>46081</v>
      </c>
      <c r="E9248" t="s">
        <v>28</v>
      </c>
      <c r="F9248" t="s">
        <v>9474</v>
      </c>
      <c r="G9248" t="s">
        <v>50</v>
      </c>
      <c r="H9248" t="s">
        <v>31</v>
      </c>
      <c r="I9248" t="s">
        <v>129</v>
      </c>
      <c r="J9248" t="s">
        <v>58</v>
      </c>
      <c r="K9248" t="s">
        <v>58</v>
      </c>
      <c r="L9248" t="s">
        <v>46</v>
      </c>
      <c r="M9248" t="s">
        <v>2882</v>
      </c>
      <c r="N9248" t="s">
        <v>9469</v>
      </c>
      <c r="O9248">
        <v>17.7</v>
      </c>
      <c r="P9248">
        <v>23.5714285714286</v>
      </c>
      <c r="Q9248">
        <v>94.2</v>
      </c>
      <c r="R9248">
        <v>117.771428571429</v>
      </c>
      <c r="S9248">
        <v>0</v>
      </c>
      <c r="T9248">
        <v>117.771428571429</v>
      </c>
      <c r="U9248">
        <v>102</v>
      </c>
      <c r="V9248">
        <f>SUMIF(货件明细!K:K,F9248,货件明细!AQ:AQ)</f>
        <v>0</v>
      </c>
      <c r="W9248">
        <f t="shared" si="576"/>
        <v>1</v>
      </c>
      <c r="X9248">
        <f t="shared" si="577"/>
        <v>102</v>
      </c>
      <c r="Y9248">
        <f>SUMIF(货件明细!K:K,F9248,货件明细!I:I)</f>
        <v>0</v>
      </c>
      <c r="Z9248">
        <f t="shared" si="578"/>
        <v>17.7</v>
      </c>
      <c r="AA9248">
        <f>SUMIF(货件明细!K:K,F9248,货件明细!J:J)</f>
        <v>0</v>
      </c>
      <c r="AB9248">
        <f t="shared" si="579"/>
        <v>1</v>
      </c>
    </row>
    <row r="9249" spans="1:28">
      <c r="A9249">
        <v>2026</v>
      </c>
      <c r="B9249">
        <v>2</v>
      </c>
      <c r="C9249">
        <v>9</v>
      </c>
      <c r="D9249" s="4">
        <v>46081</v>
      </c>
      <c r="E9249" t="s">
        <v>28</v>
      </c>
      <c r="F9249" t="s">
        <v>9475</v>
      </c>
      <c r="G9249" t="s">
        <v>70</v>
      </c>
      <c r="H9249" t="s">
        <v>71</v>
      </c>
      <c r="I9249" t="s">
        <v>129</v>
      </c>
      <c r="J9249" t="s">
        <v>58</v>
      </c>
      <c r="K9249" t="s">
        <v>58</v>
      </c>
      <c r="L9249" t="s">
        <v>46</v>
      </c>
      <c r="M9249" t="s">
        <v>47</v>
      </c>
      <c r="N9249" t="s">
        <v>5218</v>
      </c>
      <c r="O9249">
        <v>17.7</v>
      </c>
      <c r="P9249">
        <v>7.14285714285714</v>
      </c>
      <c r="Q9249">
        <v>54</v>
      </c>
      <c r="R9249">
        <v>61.1428571428571</v>
      </c>
      <c r="S9249">
        <v>0</v>
      </c>
      <c r="T9249">
        <v>61.1428571428571</v>
      </c>
      <c r="U9249">
        <v>102</v>
      </c>
      <c r="V9249">
        <f>SUMIF(货件明细!K:K,F9249,货件明细!AQ:AQ)</f>
        <v>0</v>
      </c>
      <c r="W9249">
        <f t="shared" si="576"/>
        <v>1</v>
      </c>
      <c r="X9249">
        <f t="shared" si="577"/>
        <v>102</v>
      </c>
      <c r="Y9249">
        <f>SUMIF(货件明细!K:K,F9249,货件明细!I:I)</f>
        <v>0</v>
      </c>
      <c r="Z9249">
        <f t="shared" si="578"/>
        <v>17.7</v>
      </c>
      <c r="AA9249">
        <f>SUMIF(货件明细!K:K,F9249,货件明细!J:J)</f>
        <v>0</v>
      </c>
      <c r="AB9249">
        <f t="shared" si="579"/>
        <v>1</v>
      </c>
    </row>
    <row r="9250" spans="1:28">
      <c r="A9250">
        <v>2026</v>
      </c>
      <c r="B9250">
        <v>2</v>
      </c>
      <c r="C9250">
        <v>9</v>
      </c>
      <c r="D9250" s="4">
        <v>46081</v>
      </c>
      <c r="E9250" t="s">
        <v>28</v>
      </c>
      <c r="F9250" t="s">
        <v>9476</v>
      </c>
      <c r="G9250" t="s">
        <v>882</v>
      </c>
      <c r="H9250" t="s">
        <v>71</v>
      </c>
      <c r="I9250" t="s">
        <v>129</v>
      </c>
      <c r="J9250" t="s">
        <v>58</v>
      </c>
      <c r="K9250" t="s">
        <v>58</v>
      </c>
      <c r="L9250" t="s">
        <v>46</v>
      </c>
      <c r="M9250" t="s">
        <v>47</v>
      </c>
      <c r="N9250" t="s">
        <v>5218</v>
      </c>
      <c r="O9250">
        <v>17.7</v>
      </c>
      <c r="P9250">
        <v>7.14285714285714</v>
      </c>
      <c r="Q9250">
        <v>46.8</v>
      </c>
      <c r="R9250">
        <v>53.9428571428571</v>
      </c>
      <c r="S9250">
        <v>0</v>
      </c>
      <c r="T9250">
        <v>53.9428571428571</v>
      </c>
      <c r="U9250">
        <v>102</v>
      </c>
      <c r="V9250">
        <f>SUMIF(货件明细!K:K,F9250,货件明细!AQ:AQ)</f>
        <v>0</v>
      </c>
      <c r="W9250">
        <f t="shared" si="576"/>
        <v>1</v>
      </c>
      <c r="X9250">
        <f t="shared" si="577"/>
        <v>102</v>
      </c>
      <c r="Y9250">
        <f>SUMIF(货件明细!K:K,F9250,货件明细!I:I)</f>
        <v>0</v>
      </c>
      <c r="Z9250">
        <f t="shared" si="578"/>
        <v>17.7</v>
      </c>
      <c r="AA9250">
        <f>SUMIF(货件明细!K:K,F9250,货件明细!J:J)</f>
        <v>0</v>
      </c>
      <c r="AB9250">
        <f t="shared" si="579"/>
        <v>1</v>
      </c>
    </row>
    <row r="9251" spans="1:28">
      <c r="A9251">
        <v>2026</v>
      </c>
      <c r="B9251">
        <v>2</v>
      </c>
      <c r="C9251">
        <v>9</v>
      </c>
      <c r="D9251" s="4">
        <v>46081</v>
      </c>
      <c r="E9251" t="s">
        <v>28</v>
      </c>
      <c r="F9251" t="s">
        <v>9477</v>
      </c>
      <c r="G9251" t="s">
        <v>1610</v>
      </c>
      <c r="H9251" t="s">
        <v>71</v>
      </c>
      <c r="I9251" t="s">
        <v>129</v>
      </c>
      <c r="J9251" t="s">
        <v>58</v>
      </c>
      <c r="K9251" t="s">
        <v>58</v>
      </c>
      <c r="L9251" t="s">
        <v>46</v>
      </c>
      <c r="M9251" t="s">
        <v>47</v>
      </c>
      <c r="N9251" t="s">
        <v>5218</v>
      </c>
      <c r="O9251">
        <v>17.7</v>
      </c>
      <c r="P9251">
        <v>7.14285714285714</v>
      </c>
      <c r="Q9251">
        <v>46.8</v>
      </c>
      <c r="R9251">
        <v>53.9428571428571</v>
      </c>
      <c r="S9251">
        <v>0</v>
      </c>
      <c r="T9251">
        <v>53.9428571428571</v>
      </c>
      <c r="U9251">
        <v>102</v>
      </c>
      <c r="V9251">
        <f>SUMIF(货件明细!K:K,F9251,货件明细!AQ:AQ)</f>
        <v>0</v>
      </c>
      <c r="W9251">
        <f t="shared" si="576"/>
        <v>1</v>
      </c>
      <c r="X9251">
        <f t="shared" si="577"/>
        <v>102</v>
      </c>
      <c r="Y9251">
        <f>SUMIF(货件明细!K:K,F9251,货件明细!I:I)</f>
        <v>0</v>
      </c>
      <c r="Z9251">
        <f t="shared" si="578"/>
        <v>17.7</v>
      </c>
      <c r="AA9251">
        <f>SUMIF(货件明细!K:K,F9251,货件明细!J:J)</f>
        <v>0</v>
      </c>
      <c r="AB9251">
        <f t="shared" si="579"/>
        <v>1</v>
      </c>
    </row>
    <row r="9252" spans="1:28">
      <c r="A9252">
        <v>2026</v>
      </c>
      <c r="B9252">
        <v>2</v>
      </c>
      <c r="C9252">
        <v>9</v>
      </c>
      <c r="D9252" s="4">
        <v>46081</v>
      </c>
      <c r="E9252" t="s">
        <v>28</v>
      </c>
      <c r="F9252" t="s">
        <v>9478</v>
      </c>
      <c r="G9252" t="s">
        <v>68</v>
      </c>
      <c r="H9252" t="s">
        <v>31</v>
      </c>
      <c r="I9252" t="s">
        <v>129</v>
      </c>
      <c r="J9252" t="s">
        <v>58</v>
      </c>
      <c r="K9252" t="s">
        <v>58</v>
      </c>
      <c r="L9252" t="s">
        <v>46</v>
      </c>
      <c r="M9252" t="s">
        <v>2882</v>
      </c>
      <c r="N9252" t="s">
        <v>9469</v>
      </c>
      <c r="O9252">
        <v>17.7</v>
      </c>
      <c r="P9252">
        <v>23.5714285714286</v>
      </c>
      <c r="Q9252">
        <v>91.8</v>
      </c>
      <c r="R9252">
        <v>115.371428571429</v>
      </c>
      <c r="S9252">
        <v>0</v>
      </c>
      <c r="T9252">
        <v>115.371428571429</v>
      </c>
      <c r="U9252">
        <v>102</v>
      </c>
      <c r="V9252">
        <f>SUMIF(货件明细!K:K,F9252,货件明细!AQ:AQ)</f>
        <v>0</v>
      </c>
      <c r="W9252">
        <f t="shared" si="576"/>
        <v>1</v>
      </c>
      <c r="X9252">
        <f t="shared" si="577"/>
        <v>102</v>
      </c>
      <c r="Y9252">
        <f>SUMIF(货件明细!K:K,F9252,货件明细!I:I)</f>
        <v>0</v>
      </c>
      <c r="Z9252">
        <f t="shared" si="578"/>
        <v>17.7</v>
      </c>
      <c r="AA9252">
        <f>SUMIF(货件明细!K:K,F9252,货件明细!J:J)</f>
        <v>0</v>
      </c>
      <c r="AB9252">
        <f t="shared" si="579"/>
        <v>1</v>
      </c>
    </row>
    <row r="9253" spans="1:28">
      <c r="A9253">
        <v>2026</v>
      </c>
      <c r="B9253">
        <v>2</v>
      </c>
      <c r="C9253">
        <v>9</v>
      </c>
      <c r="D9253" s="4">
        <v>46081</v>
      </c>
      <c r="E9253" t="s">
        <v>28</v>
      </c>
      <c r="F9253" t="s">
        <v>9479</v>
      </c>
      <c r="G9253" t="s">
        <v>50</v>
      </c>
      <c r="H9253" t="s">
        <v>31</v>
      </c>
      <c r="I9253" t="s">
        <v>39</v>
      </c>
      <c r="J9253" t="s">
        <v>58</v>
      </c>
      <c r="K9253" t="s">
        <v>58</v>
      </c>
      <c r="L9253" t="s">
        <v>46</v>
      </c>
      <c r="M9253" t="s">
        <v>2882</v>
      </c>
      <c r="N9253" t="s">
        <v>9469</v>
      </c>
      <c r="O9253">
        <v>42.04</v>
      </c>
      <c r="P9253">
        <v>23.5714285714286</v>
      </c>
      <c r="Q9253">
        <v>376.8</v>
      </c>
      <c r="R9253">
        <v>400.371428571429</v>
      </c>
      <c r="S9253">
        <v>0</v>
      </c>
      <c r="T9253">
        <v>400.371428571429</v>
      </c>
      <c r="U9253">
        <v>208</v>
      </c>
      <c r="V9253">
        <f>SUMIF(货件明细!K:K,F9253,货件明细!AQ:AQ)</f>
        <v>0</v>
      </c>
      <c r="W9253">
        <f t="shared" si="576"/>
        <v>1</v>
      </c>
      <c r="X9253">
        <f t="shared" si="577"/>
        <v>208</v>
      </c>
      <c r="Y9253">
        <f>SUMIF(货件明细!K:K,F9253,货件明细!I:I)</f>
        <v>0</v>
      </c>
      <c r="Z9253">
        <f t="shared" si="578"/>
        <v>42.04</v>
      </c>
      <c r="AA9253">
        <f>SUMIF(货件明细!K:K,F9253,货件明细!J:J)</f>
        <v>0</v>
      </c>
      <c r="AB9253">
        <f t="shared" si="579"/>
        <v>1</v>
      </c>
    </row>
    <row r="9254" spans="1:28">
      <c r="A9254">
        <v>2026</v>
      </c>
      <c r="B9254">
        <v>2</v>
      </c>
      <c r="C9254">
        <v>9</v>
      </c>
      <c r="D9254" s="4">
        <v>46081</v>
      </c>
      <c r="E9254" t="s">
        <v>28</v>
      </c>
      <c r="F9254" t="s">
        <v>9480</v>
      </c>
      <c r="G9254" t="s">
        <v>70</v>
      </c>
      <c r="H9254" t="s">
        <v>71</v>
      </c>
      <c r="I9254" t="s">
        <v>39</v>
      </c>
      <c r="J9254" t="s">
        <v>58</v>
      </c>
      <c r="K9254" t="s">
        <v>58</v>
      </c>
      <c r="L9254" t="s">
        <v>46</v>
      </c>
      <c r="M9254" t="s">
        <v>47</v>
      </c>
      <c r="N9254" t="s">
        <v>5218</v>
      </c>
      <c r="O9254">
        <v>42.04</v>
      </c>
      <c r="P9254">
        <v>7.14285714285714</v>
      </c>
      <c r="Q9254">
        <v>225</v>
      </c>
      <c r="R9254">
        <v>232.142857142857</v>
      </c>
      <c r="S9254">
        <v>0</v>
      </c>
      <c r="T9254">
        <v>232.142857142857</v>
      </c>
      <c r="U9254">
        <v>208</v>
      </c>
      <c r="V9254">
        <f>SUMIF(货件明细!K:K,F9254,货件明细!AQ:AQ)</f>
        <v>0</v>
      </c>
      <c r="W9254">
        <f t="shared" si="576"/>
        <v>1</v>
      </c>
      <c r="X9254">
        <f t="shared" si="577"/>
        <v>208</v>
      </c>
      <c r="Y9254">
        <f>SUMIF(货件明细!K:K,F9254,货件明细!I:I)</f>
        <v>0</v>
      </c>
      <c r="Z9254">
        <f t="shared" si="578"/>
        <v>42.04</v>
      </c>
      <c r="AA9254">
        <f>SUMIF(货件明细!K:K,F9254,货件明细!J:J)</f>
        <v>0</v>
      </c>
      <c r="AB9254">
        <f t="shared" si="579"/>
        <v>1</v>
      </c>
    </row>
    <row r="9255" spans="1:28">
      <c r="A9255">
        <v>2026</v>
      </c>
      <c r="B9255">
        <v>2</v>
      </c>
      <c r="C9255">
        <v>9</v>
      </c>
      <c r="D9255" s="4">
        <v>46081</v>
      </c>
      <c r="E9255" t="s">
        <v>28</v>
      </c>
      <c r="F9255" t="s">
        <v>9481</v>
      </c>
      <c r="G9255" t="s">
        <v>882</v>
      </c>
      <c r="H9255" t="s">
        <v>71</v>
      </c>
      <c r="I9255" t="s">
        <v>39</v>
      </c>
      <c r="J9255" t="s">
        <v>58</v>
      </c>
      <c r="K9255" t="s">
        <v>58</v>
      </c>
      <c r="L9255" t="s">
        <v>46</v>
      </c>
      <c r="M9255" t="s">
        <v>47</v>
      </c>
      <c r="N9255" t="s">
        <v>5218</v>
      </c>
      <c r="O9255">
        <v>42.04</v>
      </c>
      <c r="P9255">
        <v>7.14285714285714</v>
      </c>
      <c r="Q9255">
        <v>195</v>
      </c>
      <c r="R9255">
        <v>202.142857142857</v>
      </c>
      <c r="S9255">
        <v>0</v>
      </c>
      <c r="T9255">
        <v>202.142857142857</v>
      </c>
      <c r="U9255">
        <v>208</v>
      </c>
      <c r="V9255">
        <f>SUMIF(货件明细!K:K,F9255,货件明细!AQ:AQ)</f>
        <v>0</v>
      </c>
      <c r="W9255">
        <f t="shared" si="576"/>
        <v>1</v>
      </c>
      <c r="X9255">
        <f t="shared" si="577"/>
        <v>208</v>
      </c>
      <c r="Y9255">
        <f>SUMIF(货件明细!K:K,F9255,货件明细!I:I)</f>
        <v>0</v>
      </c>
      <c r="Z9255">
        <f t="shared" si="578"/>
        <v>42.04</v>
      </c>
      <c r="AA9255">
        <f>SUMIF(货件明细!K:K,F9255,货件明细!J:J)</f>
        <v>0</v>
      </c>
      <c r="AB9255">
        <f t="shared" si="579"/>
        <v>1</v>
      </c>
    </row>
    <row r="9256" spans="1:28">
      <c r="A9256">
        <v>2026</v>
      </c>
      <c r="B9256">
        <v>2</v>
      </c>
      <c r="C9256">
        <v>9</v>
      </c>
      <c r="D9256" s="4">
        <v>46081</v>
      </c>
      <c r="E9256" t="s">
        <v>28</v>
      </c>
      <c r="F9256" t="s">
        <v>9482</v>
      </c>
      <c r="G9256" t="s">
        <v>1610</v>
      </c>
      <c r="H9256" t="s">
        <v>71</v>
      </c>
      <c r="I9256" t="s">
        <v>39</v>
      </c>
      <c r="J9256" t="s">
        <v>58</v>
      </c>
      <c r="K9256" t="s">
        <v>58</v>
      </c>
      <c r="L9256" t="s">
        <v>46</v>
      </c>
      <c r="M9256" t="s">
        <v>47</v>
      </c>
      <c r="N9256" t="s">
        <v>5218</v>
      </c>
      <c r="O9256">
        <v>42.04</v>
      </c>
      <c r="P9256">
        <v>7.14285714285714</v>
      </c>
      <c r="Q9256">
        <v>195</v>
      </c>
      <c r="R9256">
        <v>202.142857142857</v>
      </c>
      <c r="S9256">
        <v>0</v>
      </c>
      <c r="T9256">
        <v>202.142857142857</v>
      </c>
      <c r="U9256">
        <v>208</v>
      </c>
      <c r="V9256">
        <f>SUMIF(货件明细!K:K,F9256,货件明细!AQ:AQ)</f>
        <v>0</v>
      </c>
      <c r="W9256">
        <f t="shared" si="576"/>
        <v>1</v>
      </c>
      <c r="X9256">
        <f t="shared" si="577"/>
        <v>208</v>
      </c>
      <c r="Y9256">
        <f>SUMIF(货件明细!K:K,F9256,货件明细!I:I)</f>
        <v>0</v>
      </c>
      <c r="Z9256">
        <f t="shared" si="578"/>
        <v>42.04</v>
      </c>
      <c r="AA9256">
        <f>SUMIF(货件明细!K:K,F9256,货件明细!J:J)</f>
        <v>0</v>
      </c>
      <c r="AB9256">
        <f t="shared" si="579"/>
        <v>1</v>
      </c>
    </row>
    <row r="9257" spans="1:28">
      <c r="A9257">
        <v>2026</v>
      </c>
      <c r="B9257">
        <v>2</v>
      </c>
      <c r="C9257">
        <v>9</v>
      </c>
      <c r="D9257" s="4">
        <v>46081</v>
      </c>
      <c r="E9257" t="s">
        <v>28</v>
      </c>
      <c r="F9257" t="s">
        <v>9483</v>
      </c>
      <c r="G9257" t="s">
        <v>68</v>
      </c>
      <c r="H9257" t="s">
        <v>31</v>
      </c>
      <c r="I9257" t="s">
        <v>39</v>
      </c>
      <c r="J9257" t="s">
        <v>58</v>
      </c>
      <c r="K9257" t="s">
        <v>58</v>
      </c>
      <c r="L9257" t="s">
        <v>46</v>
      </c>
      <c r="M9257" t="s">
        <v>2882</v>
      </c>
      <c r="N9257" t="s">
        <v>9469</v>
      </c>
      <c r="O9257">
        <v>42.04</v>
      </c>
      <c r="P9257">
        <v>23.5714285714286</v>
      </c>
      <c r="Q9257">
        <v>367.2</v>
      </c>
      <c r="R9257">
        <v>390.771428571429</v>
      </c>
      <c r="S9257">
        <v>0</v>
      </c>
      <c r="T9257">
        <v>390.771428571429</v>
      </c>
      <c r="U9257">
        <v>208</v>
      </c>
      <c r="V9257">
        <f>SUMIF(货件明细!K:K,F9257,货件明细!AQ:AQ)</f>
        <v>0</v>
      </c>
      <c r="W9257">
        <f t="shared" si="576"/>
        <v>1</v>
      </c>
      <c r="X9257">
        <f t="shared" si="577"/>
        <v>208</v>
      </c>
      <c r="Y9257">
        <f>SUMIF(货件明细!K:K,F9257,货件明细!I:I)</f>
        <v>0</v>
      </c>
      <c r="Z9257">
        <f t="shared" si="578"/>
        <v>42.04</v>
      </c>
      <c r="AA9257">
        <f>SUMIF(货件明细!K:K,F9257,货件明细!J:J)</f>
        <v>0</v>
      </c>
      <c r="AB9257">
        <f t="shared" si="579"/>
        <v>1</v>
      </c>
    </row>
    <row r="9258" spans="1:28">
      <c r="A9258">
        <v>2026</v>
      </c>
      <c r="B9258">
        <v>2</v>
      </c>
      <c r="C9258">
        <v>9</v>
      </c>
      <c r="D9258" s="4">
        <v>46081</v>
      </c>
      <c r="E9258" t="s">
        <v>28</v>
      </c>
      <c r="F9258" t="s">
        <v>9484</v>
      </c>
      <c r="G9258" t="s">
        <v>50</v>
      </c>
      <c r="H9258" t="s">
        <v>31</v>
      </c>
      <c r="I9258" t="s">
        <v>96</v>
      </c>
      <c r="J9258" t="s">
        <v>58</v>
      </c>
      <c r="K9258" t="s">
        <v>58</v>
      </c>
      <c r="L9258" t="s">
        <v>46</v>
      </c>
      <c r="M9258" t="s">
        <v>2882</v>
      </c>
      <c r="N9258" t="s">
        <v>9469</v>
      </c>
      <c r="O9258">
        <v>41</v>
      </c>
      <c r="P9258">
        <v>23.5714285714286</v>
      </c>
      <c r="Q9258">
        <v>266.9</v>
      </c>
      <c r="R9258">
        <v>290.471428571429</v>
      </c>
      <c r="S9258">
        <v>0</v>
      </c>
      <c r="T9258">
        <v>290.471428571429</v>
      </c>
      <c r="U9258">
        <v>225</v>
      </c>
      <c r="V9258">
        <f>SUMIF(货件明细!K:K,F9258,货件明细!AQ:AQ)</f>
        <v>0</v>
      </c>
      <c r="W9258">
        <f t="shared" si="576"/>
        <v>1</v>
      </c>
      <c r="X9258">
        <f t="shared" si="577"/>
        <v>225</v>
      </c>
      <c r="Y9258">
        <f>SUMIF(货件明细!K:K,F9258,货件明细!I:I)</f>
        <v>0</v>
      </c>
      <c r="Z9258">
        <f t="shared" si="578"/>
        <v>41</v>
      </c>
      <c r="AA9258">
        <f>SUMIF(货件明细!K:K,F9258,货件明细!J:J)</f>
        <v>0</v>
      </c>
      <c r="AB9258">
        <f t="shared" si="579"/>
        <v>1</v>
      </c>
    </row>
    <row r="9259" spans="1:28">
      <c r="A9259">
        <v>2026</v>
      </c>
      <c r="B9259">
        <v>2</v>
      </c>
      <c r="C9259">
        <v>9</v>
      </c>
      <c r="D9259" s="4">
        <v>46081</v>
      </c>
      <c r="E9259" t="s">
        <v>28</v>
      </c>
      <c r="F9259" t="s">
        <v>9485</v>
      </c>
      <c r="G9259" t="s">
        <v>70</v>
      </c>
      <c r="H9259" t="s">
        <v>71</v>
      </c>
      <c r="I9259" t="s">
        <v>96</v>
      </c>
      <c r="J9259" t="s">
        <v>58</v>
      </c>
      <c r="K9259" t="s">
        <v>58</v>
      </c>
      <c r="L9259" t="s">
        <v>46</v>
      </c>
      <c r="M9259" t="s">
        <v>47</v>
      </c>
      <c r="N9259" t="s">
        <v>5218</v>
      </c>
      <c r="O9259">
        <v>41</v>
      </c>
      <c r="P9259">
        <v>7.14285714285714</v>
      </c>
      <c r="Q9259">
        <v>153</v>
      </c>
      <c r="R9259">
        <v>160.142857142857</v>
      </c>
      <c r="S9259">
        <v>0</v>
      </c>
      <c r="T9259">
        <v>160.142857142857</v>
      </c>
      <c r="U9259">
        <v>225</v>
      </c>
      <c r="V9259">
        <f>SUMIF(货件明细!K:K,F9259,货件明细!AQ:AQ)</f>
        <v>0</v>
      </c>
      <c r="W9259">
        <f t="shared" si="576"/>
        <v>1</v>
      </c>
      <c r="X9259">
        <f t="shared" si="577"/>
        <v>225</v>
      </c>
      <c r="Y9259">
        <f>SUMIF(货件明细!K:K,F9259,货件明细!I:I)</f>
        <v>0</v>
      </c>
      <c r="Z9259">
        <f t="shared" si="578"/>
        <v>41</v>
      </c>
      <c r="AA9259">
        <f>SUMIF(货件明细!K:K,F9259,货件明细!J:J)</f>
        <v>0</v>
      </c>
      <c r="AB9259">
        <f t="shared" si="579"/>
        <v>1</v>
      </c>
    </row>
    <row r="9260" spans="1:28">
      <c r="A9260">
        <v>2026</v>
      </c>
      <c r="B9260">
        <v>2</v>
      </c>
      <c r="C9260">
        <v>9</v>
      </c>
      <c r="D9260" s="4">
        <v>46081</v>
      </c>
      <c r="E9260" t="s">
        <v>28</v>
      </c>
      <c r="F9260" t="s">
        <v>9486</v>
      </c>
      <c r="G9260" t="s">
        <v>882</v>
      </c>
      <c r="H9260" t="s">
        <v>71</v>
      </c>
      <c r="I9260" t="s">
        <v>96</v>
      </c>
      <c r="J9260" t="s">
        <v>58</v>
      </c>
      <c r="K9260" t="s">
        <v>58</v>
      </c>
      <c r="L9260" t="s">
        <v>46</v>
      </c>
      <c r="M9260" t="s">
        <v>47</v>
      </c>
      <c r="N9260" t="s">
        <v>5218</v>
      </c>
      <c r="O9260">
        <v>41</v>
      </c>
      <c r="P9260">
        <v>7.14285714285714</v>
      </c>
      <c r="Q9260">
        <v>132.6</v>
      </c>
      <c r="R9260">
        <v>139.742857142857</v>
      </c>
      <c r="S9260">
        <v>0</v>
      </c>
      <c r="T9260">
        <v>139.742857142857</v>
      </c>
      <c r="U9260">
        <v>225</v>
      </c>
      <c r="V9260">
        <f>SUMIF(货件明细!K:K,F9260,货件明细!AQ:AQ)</f>
        <v>0</v>
      </c>
      <c r="W9260">
        <f t="shared" si="576"/>
        <v>1</v>
      </c>
      <c r="X9260">
        <f t="shared" si="577"/>
        <v>225</v>
      </c>
      <c r="Y9260">
        <f>SUMIF(货件明细!K:K,F9260,货件明细!I:I)</f>
        <v>0</v>
      </c>
      <c r="Z9260">
        <f t="shared" si="578"/>
        <v>41</v>
      </c>
      <c r="AA9260">
        <f>SUMIF(货件明细!K:K,F9260,货件明细!J:J)</f>
        <v>0</v>
      </c>
      <c r="AB9260">
        <f t="shared" si="579"/>
        <v>1</v>
      </c>
    </row>
    <row r="9261" spans="1:28">
      <c r="A9261">
        <v>2026</v>
      </c>
      <c r="B9261">
        <v>2</v>
      </c>
      <c r="C9261">
        <v>9</v>
      </c>
      <c r="D9261" s="4">
        <v>46081</v>
      </c>
      <c r="E9261" t="s">
        <v>28</v>
      </c>
      <c r="F9261" t="s">
        <v>9487</v>
      </c>
      <c r="G9261" t="s">
        <v>1610</v>
      </c>
      <c r="H9261" t="s">
        <v>71</v>
      </c>
      <c r="I9261" t="s">
        <v>96</v>
      </c>
      <c r="J9261" t="s">
        <v>58</v>
      </c>
      <c r="K9261" t="s">
        <v>58</v>
      </c>
      <c r="L9261" t="s">
        <v>46</v>
      </c>
      <c r="M9261" t="s">
        <v>47</v>
      </c>
      <c r="N9261" t="s">
        <v>5218</v>
      </c>
      <c r="O9261">
        <v>41</v>
      </c>
      <c r="P9261">
        <v>7.14285714285714</v>
      </c>
      <c r="Q9261">
        <v>132.6</v>
      </c>
      <c r="R9261">
        <v>139.742857142857</v>
      </c>
      <c r="S9261">
        <v>0</v>
      </c>
      <c r="T9261">
        <v>139.742857142857</v>
      </c>
      <c r="U9261">
        <v>225</v>
      </c>
      <c r="V9261">
        <f>SUMIF(货件明细!K:K,F9261,货件明细!AQ:AQ)</f>
        <v>0</v>
      </c>
      <c r="W9261">
        <f t="shared" si="576"/>
        <v>1</v>
      </c>
      <c r="X9261">
        <f t="shared" si="577"/>
        <v>225</v>
      </c>
      <c r="Y9261">
        <f>SUMIF(货件明细!K:K,F9261,货件明细!I:I)</f>
        <v>0</v>
      </c>
      <c r="Z9261">
        <f t="shared" si="578"/>
        <v>41</v>
      </c>
      <c r="AA9261">
        <f>SUMIF(货件明细!K:K,F9261,货件明细!J:J)</f>
        <v>0</v>
      </c>
      <c r="AB9261">
        <f t="shared" si="579"/>
        <v>1</v>
      </c>
    </row>
    <row r="9262" spans="1:28">
      <c r="A9262">
        <v>2026</v>
      </c>
      <c r="B9262">
        <v>2</v>
      </c>
      <c r="C9262">
        <v>9</v>
      </c>
      <c r="D9262" s="4">
        <v>46081</v>
      </c>
      <c r="E9262" t="s">
        <v>28</v>
      </c>
      <c r="F9262" t="s">
        <v>9488</v>
      </c>
      <c r="G9262" t="s">
        <v>68</v>
      </c>
      <c r="H9262" t="s">
        <v>31</v>
      </c>
      <c r="I9262" t="s">
        <v>96</v>
      </c>
      <c r="J9262" t="s">
        <v>58</v>
      </c>
      <c r="K9262" t="s">
        <v>58</v>
      </c>
      <c r="L9262" t="s">
        <v>46</v>
      </c>
      <c r="M9262" t="s">
        <v>2882</v>
      </c>
      <c r="N9262" t="s">
        <v>9469</v>
      </c>
      <c r="O9262">
        <v>41</v>
      </c>
      <c r="P9262">
        <v>23.5714285714286</v>
      </c>
      <c r="Q9262">
        <v>244.8</v>
      </c>
      <c r="R9262">
        <v>268.371428571429</v>
      </c>
      <c r="S9262">
        <v>0</v>
      </c>
      <c r="T9262">
        <v>268.371428571429</v>
      </c>
      <c r="U9262">
        <v>225</v>
      </c>
      <c r="V9262">
        <f>SUMIF(货件明细!K:K,F9262,货件明细!AQ:AQ)</f>
        <v>0</v>
      </c>
      <c r="W9262">
        <f t="shared" si="576"/>
        <v>1</v>
      </c>
      <c r="X9262">
        <f t="shared" si="577"/>
        <v>225</v>
      </c>
      <c r="Y9262">
        <f>SUMIF(货件明细!K:K,F9262,货件明细!I:I)</f>
        <v>0</v>
      </c>
      <c r="Z9262">
        <f t="shared" si="578"/>
        <v>41</v>
      </c>
      <c r="AA9262">
        <f>SUMIF(货件明细!K:K,F9262,货件明细!J:J)</f>
        <v>0</v>
      </c>
      <c r="AB9262">
        <f t="shared" si="579"/>
        <v>1</v>
      </c>
    </row>
    <row r="9263" spans="1:28">
      <c r="A9263">
        <v>2026</v>
      </c>
      <c r="B9263">
        <v>2</v>
      </c>
      <c r="C9263">
        <v>9</v>
      </c>
      <c r="D9263" s="4">
        <v>46081</v>
      </c>
      <c r="E9263" t="s">
        <v>28</v>
      </c>
      <c r="F9263" t="s">
        <v>9489</v>
      </c>
      <c r="G9263" t="s">
        <v>50</v>
      </c>
      <c r="H9263" t="s">
        <v>31</v>
      </c>
      <c r="I9263" t="s">
        <v>145</v>
      </c>
      <c r="J9263" t="s">
        <v>58</v>
      </c>
      <c r="K9263" t="s">
        <v>58</v>
      </c>
      <c r="L9263" t="s">
        <v>46</v>
      </c>
      <c r="M9263" t="s">
        <v>2882</v>
      </c>
      <c r="N9263" t="s">
        <v>9469</v>
      </c>
      <c r="O9263">
        <v>18.95</v>
      </c>
      <c r="P9263">
        <v>23.5714285714286</v>
      </c>
      <c r="Q9263">
        <v>94.2</v>
      </c>
      <c r="R9263">
        <v>117.771428571429</v>
      </c>
      <c r="S9263">
        <v>0</v>
      </c>
      <c r="T9263">
        <v>117.771428571429</v>
      </c>
      <c r="U9263">
        <v>127</v>
      </c>
      <c r="V9263">
        <f>SUMIF(货件明细!K:K,F9263,货件明细!AQ:AQ)</f>
        <v>0</v>
      </c>
      <c r="W9263">
        <f t="shared" si="576"/>
        <v>1</v>
      </c>
      <c r="X9263">
        <f t="shared" si="577"/>
        <v>127</v>
      </c>
      <c r="Y9263">
        <f>SUMIF(货件明细!K:K,F9263,货件明细!I:I)</f>
        <v>0</v>
      </c>
      <c r="Z9263">
        <f t="shared" si="578"/>
        <v>18.95</v>
      </c>
      <c r="AA9263">
        <f>SUMIF(货件明细!K:K,F9263,货件明细!J:J)</f>
        <v>0</v>
      </c>
      <c r="AB9263">
        <f t="shared" si="579"/>
        <v>1</v>
      </c>
    </row>
    <row r="9264" spans="1:28">
      <c r="A9264">
        <v>2026</v>
      </c>
      <c r="B9264">
        <v>2</v>
      </c>
      <c r="C9264">
        <v>9</v>
      </c>
      <c r="D9264" s="4">
        <v>46081</v>
      </c>
      <c r="E9264" t="s">
        <v>28</v>
      </c>
      <c r="F9264" t="s">
        <v>9490</v>
      </c>
      <c r="G9264" t="s">
        <v>70</v>
      </c>
      <c r="H9264" t="s">
        <v>71</v>
      </c>
      <c r="I9264" t="s">
        <v>145</v>
      </c>
      <c r="J9264" t="s">
        <v>58</v>
      </c>
      <c r="K9264" t="s">
        <v>58</v>
      </c>
      <c r="L9264" t="s">
        <v>46</v>
      </c>
      <c r="M9264" t="s">
        <v>47</v>
      </c>
      <c r="N9264" t="s">
        <v>5218</v>
      </c>
      <c r="O9264">
        <v>18.95</v>
      </c>
      <c r="P9264">
        <v>7.14285714285714</v>
      </c>
      <c r="Q9264">
        <v>54</v>
      </c>
      <c r="R9264">
        <v>61.1428571428571</v>
      </c>
      <c r="S9264">
        <v>0</v>
      </c>
      <c r="T9264">
        <v>61.1428571428571</v>
      </c>
      <c r="U9264">
        <v>127</v>
      </c>
      <c r="V9264">
        <f>SUMIF(货件明细!K:K,F9264,货件明细!AQ:AQ)</f>
        <v>0</v>
      </c>
      <c r="W9264">
        <f t="shared" si="576"/>
        <v>1</v>
      </c>
      <c r="X9264">
        <f t="shared" si="577"/>
        <v>127</v>
      </c>
      <c r="Y9264">
        <f>SUMIF(货件明细!K:K,F9264,货件明细!I:I)</f>
        <v>0</v>
      </c>
      <c r="Z9264">
        <f t="shared" si="578"/>
        <v>18.95</v>
      </c>
      <c r="AA9264">
        <f>SUMIF(货件明细!K:K,F9264,货件明细!J:J)</f>
        <v>0</v>
      </c>
      <c r="AB9264">
        <f t="shared" si="579"/>
        <v>1</v>
      </c>
    </row>
    <row r="9265" spans="1:28">
      <c r="A9265">
        <v>2026</v>
      </c>
      <c r="B9265">
        <v>2</v>
      </c>
      <c r="C9265">
        <v>9</v>
      </c>
      <c r="D9265" s="4">
        <v>46081</v>
      </c>
      <c r="E9265" t="s">
        <v>28</v>
      </c>
      <c r="F9265" t="s">
        <v>9491</v>
      </c>
      <c r="G9265" t="s">
        <v>882</v>
      </c>
      <c r="H9265" t="s">
        <v>71</v>
      </c>
      <c r="I9265" t="s">
        <v>145</v>
      </c>
      <c r="J9265" t="s">
        <v>58</v>
      </c>
      <c r="K9265" t="s">
        <v>58</v>
      </c>
      <c r="L9265" t="s">
        <v>46</v>
      </c>
      <c r="M9265" t="s">
        <v>47</v>
      </c>
      <c r="N9265" t="s">
        <v>5218</v>
      </c>
      <c r="O9265">
        <v>18.95</v>
      </c>
      <c r="P9265">
        <v>7.14285714285714</v>
      </c>
      <c r="Q9265">
        <v>46.8</v>
      </c>
      <c r="R9265">
        <v>53.9428571428571</v>
      </c>
      <c r="S9265">
        <v>0</v>
      </c>
      <c r="T9265">
        <v>53.9428571428571</v>
      </c>
      <c r="U9265">
        <v>127</v>
      </c>
      <c r="V9265">
        <f>SUMIF(货件明细!K:K,F9265,货件明细!AQ:AQ)</f>
        <v>0</v>
      </c>
      <c r="W9265">
        <f t="shared" si="576"/>
        <v>1</v>
      </c>
      <c r="X9265">
        <f t="shared" si="577"/>
        <v>127</v>
      </c>
      <c r="Y9265">
        <f>SUMIF(货件明细!K:K,F9265,货件明细!I:I)</f>
        <v>0</v>
      </c>
      <c r="Z9265">
        <f t="shared" si="578"/>
        <v>18.95</v>
      </c>
      <c r="AA9265">
        <f>SUMIF(货件明细!K:K,F9265,货件明细!J:J)</f>
        <v>0</v>
      </c>
      <c r="AB9265">
        <f t="shared" si="579"/>
        <v>1</v>
      </c>
    </row>
    <row r="9266" spans="1:28">
      <c r="A9266">
        <v>2026</v>
      </c>
      <c r="B9266">
        <v>2</v>
      </c>
      <c r="C9266">
        <v>9</v>
      </c>
      <c r="D9266" s="4">
        <v>46081</v>
      </c>
      <c r="E9266" t="s">
        <v>28</v>
      </c>
      <c r="F9266" t="s">
        <v>9492</v>
      </c>
      <c r="G9266" t="s">
        <v>1610</v>
      </c>
      <c r="H9266" t="s">
        <v>71</v>
      </c>
      <c r="I9266" t="s">
        <v>145</v>
      </c>
      <c r="J9266" t="s">
        <v>58</v>
      </c>
      <c r="K9266" t="s">
        <v>58</v>
      </c>
      <c r="L9266" t="s">
        <v>46</v>
      </c>
      <c r="M9266" t="s">
        <v>47</v>
      </c>
      <c r="N9266" t="s">
        <v>5218</v>
      </c>
      <c r="O9266">
        <v>18.95</v>
      </c>
      <c r="P9266">
        <v>7.14285714285714</v>
      </c>
      <c r="Q9266">
        <v>46.8</v>
      </c>
      <c r="R9266">
        <v>53.9428571428571</v>
      </c>
      <c r="S9266">
        <v>0</v>
      </c>
      <c r="T9266">
        <v>53.9428571428571</v>
      </c>
      <c r="U9266">
        <v>127</v>
      </c>
      <c r="V9266">
        <f>SUMIF(货件明细!K:K,F9266,货件明细!AQ:AQ)</f>
        <v>0</v>
      </c>
      <c r="W9266">
        <f t="shared" si="576"/>
        <v>1</v>
      </c>
      <c r="X9266">
        <f t="shared" si="577"/>
        <v>127</v>
      </c>
      <c r="Y9266">
        <f>SUMIF(货件明细!K:K,F9266,货件明细!I:I)</f>
        <v>0</v>
      </c>
      <c r="Z9266">
        <f t="shared" si="578"/>
        <v>18.95</v>
      </c>
      <c r="AA9266">
        <f>SUMIF(货件明细!K:K,F9266,货件明细!J:J)</f>
        <v>0</v>
      </c>
      <c r="AB9266">
        <f t="shared" si="579"/>
        <v>1</v>
      </c>
    </row>
    <row r="9267" spans="1:28">
      <c r="A9267">
        <v>2026</v>
      </c>
      <c r="B9267">
        <v>2</v>
      </c>
      <c r="C9267">
        <v>9</v>
      </c>
      <c r="D9267" s="4">
        <v>46081</v>
      </c>
      <c r="E9267" t="s">
        <v>28</v>
      </c>
      <c r="F9267" t="s">
        <v>9493</v>
      </c>
      <c r="G9267" t="s">
        <v>68</v>
      </c>
      <c r="H9267" t="s">
        <v>31</v>
      </c>
      <c r="I9267" t="s">
        <v>145</v>
      </c>
      <c r="J9267" t="s">
        <v>58</v>
      </c>
      <c r="K9267" t="s">
        <v>58</v>
      </c>
      <c r="L9267" t="s">
        <v>46</v>
      </c>
      <c r="M9267" t="s">
        <v>2882</v>
      </c>
      <c r="N9267" t="s">
        <v>9469</v>
      </c>
      <c r="O9267">
        <v>18.95</v>
      </c>
      <c r="P9267">
        <v>23.5714285714286</v>
      </c>
      <c r="Q9267">
        <v>91.8</v>
      </c>
      <c r="R9267">
        <v>115.371428571429</v>
      </c>
      <c r="S9267">
        <v>0</v>
      </c>
      <c r="T9267">
        <v>115.371428571429</v>
      </c>
      <c r="U9267">
        <v>127</v>
      </c>
      <c r="V9267">
        <f>SUMIF(货件明细!K:K,F9267,货件明细!AQ:AQ)</f>
        <v>0</v>
      </c>
      <c r="W9267">
        <f t="shared" si="576"/>
        <v>1</v>
      </c>
      <c r="X9267">
        <f t="shared" si="577"/>
        <v>127</v>
      </c>
      <c r="Y9267">
        <f>SUMIF(货件明细!K:K,F9267,货件明细!I:I)</f>
        <v>0</v>
      </c>
      <c r="Z9267">
        <f t="shared" si="578"/>
        <v>18.95</v>
      </c>
      <c r="AA9267">
        <f>SUMIF(货件明细!K:K,F9267,货件明细!J:J)</f>
        <v>0</v>
      </c>
      <c r="AB9267">
        <f t="shared" si="579"/>
        <v>1</v>
      </c>
    </row>
    <row r="9268" spans="1:28">
      <c r="A9268">
        <v>2026</v>
      </c>
      <c r="B9268">
        <v>2</v>
      </c>
      <c r="C9268">
        <v>9</v>
      </c>
      <c r="D9268" s="4">
        <v>46081</v>
      </c>
      <c r="E9268" t="s">
        <v>28</v>
      </c>
      <c r="F9268" t="s">
        <v>9494</v>
      </c>
      <c r="G9268" t="s">
        <v>50</v>
      </c>
      <c r="H9268" t="s">
        <v>31</v>
      </c>
      <c r="I9268" t="s">
        <v>41</v>
      </c>
      <c r="J9268" t="s">
        <v>58</v>
      </c>
      <c r="K9268" t="s">
        <v>58</v>
      </c>
      <c r="L9268" t="s">
        <v>46</v>
      </c>
      <c r="M9268" t="s">
        <v>2882</v>
      </c>
      <c r="N9268" t="s">
        <v>9469</v>
      </c>
      <c r="O9268">
        <v>27.7</v>
      </c>
      <c r="P9268">
        <v>23.5714285714286</v>
      </c>
      <c r="Q9268">
        <v>141.3</v>
      </c>
      <c r="R9268">
        <v>164.871428571429</v>
      </c>
      <c r="S9268">
        <v>0</v>
      </c>
      <c r="T9268">
        <v>164.871428571429</v>
      </c>
      <c r="U9268">
        <v>82</v>
      </c>
      <c r="V9268">
        <f>SUMIF(货件明细!K:K,F9268,货件明细!AQ:AQ)</f>
        <v>0</v>
      </c>
      <c r="W9268">
        <f t="shared" si="576"/>
        <v>1</v>
      </c>
      <c r="X9268">
        <f t="shared" si="577"/>
        <v>82</v>
      </c>
      <c r="Y9268">
        <f>SUMIF(货件明细!K:K,F9268,货件明细!I:I)</f>
        <v>0</v>
      </c>
      <c r="Z9268">
        <f t="shared" si="578"/>
        <v>27.7</v>
      </c>
      <c r="AA9268">
        <f>SUMIF(货件明细!K:K,F9268,货件明细!J:J)</f>
        <v>0</v>
      </c>
      <c r="AB9268">
        <f t="shared" si="579"/>
        <v>1</v>
      </c>
    </row>
    <row r="9269" spans="1:28">
      <c r="A9269">
        <v>2026</v>
      </c>
      <c r="B9269">
        <v>2</v>
      </c>
      <c r="C9269">
        <v>9</v>
      </c>
      <c r="D9269" s="4">
        <v>46081</v>
      </c>
      <c r="E9269" t="s">
        <v>28</v>
      </c>
      <c r="F9269" t="s">
        <v>9495</v>
      </c>
      <c r="G9269" t="s">
        <v>70</v>
      </c>
      <c r="H9269" t="s">
        <v>71</v>
      </c>
      <c r="I9269" t="s">
        <v>41</v>
      </c>
      <c r="J9269" t="s">
        <v>58</v>
      </c>
      <c r="K9269" t="s">
        <v>58</v>
      </c>
      <c r="L9269" t="s">
        <v>46</v>
      </c>
      <c r="M9269" t="s">
        <v>47</v>
      </c>
      <c r="N9269" t="s">
        <v>5218</v>
      </c>
      <c r="O9269">
        <v>27.7</v>
      </c>
      <c r="P9269">
        <v>7.14285714285714</v>
      </c>
      <c r="Q9269">
        <v>81</v>
      </c>
      <c r="R9269">
        <v>88.1428571428571</v>
      </c>
      <c r="S9269">
        <v>0</v>
      </c>
      <c r="T9269">
        <v>88.1428571428571</v>
      </c>
      <c r="U9269">
        <v>82</v>
      </c>
      <c r="V9269">
        <f>SUMIF(货件明细!K:K,F9269,货件明细!AQ:AQ)</f>
        <v>0</v>
      </c>
      <c r="W9269">
        <f t="shared" si="576"/>
        <v>1</v>
      </c>
      <c r="X9269">
        <f t="shared" si="577"/>
        <v>82</v>
      </c>
      <c r="Y9269">
        <f>SUMIF(货件明细!K:K,F9269,货件明细!I:I)</f>
        <v>0</v>
      </c>
      <c r="Z9269">
        <f t="shared" si="578"/>
        <v>27.7</v>
      </c>
      <c r="AA9269">
        <f>SUMIF(货件明细!K:K,F9269,货件明细!J:J)</f>
        <v>0</v>
      </c>
      <c r="AB9269">
        <f t="shared" si="579"/>
        <v>1</v>
      </c>
    </row>
    <row r="9270" spans="1:28">
      <c r="A9270">
        <v>2026</v>
      </c>
      <c r="B9270">
        <v>2</v>
      </c>
      <c r="C9270">
        <v>9</v>
      </c>
      <c r="D9270" s="4">
        <v>46081</v>
      </c>
      <c r="E9270" t="s">
        <v>28</v>
      </c>
      <c r="F9270" t="s">
        <v>9496</v>
      </c>
      <c r="G9270" t="s">
        <v>882</v>
      </c>
      <c r="H9270" t="s">
        <v>71</v>
      </c>
      <c r="I9270" t="s">
        <v>41</v>
      </c>
      <c r="J9270" t="s">
        <v>58</v>
      </c>
      <c r="K9270" t="s">
        <v>58</v>
      </c>
      <c r="L9270" t="s">
        <v>46</v>
      </c>
      <c r="M9270" t="s">
        <v>47</v>
      </c>
      <c r="N9270" t="s">
        <v>5218</v>
      </c>
      <c r="O9270">
        <v>27.7</v>
      </c>
      <c r="P9270">
        <v>7.14285714285714</v>
      </c>
      <c r="Q9270">
        <v>70.2</v>
      </c>
      <c r="R9270">
        <v>77.3428571428571</v>
      </c>
      <c r="S9270">
        <v>0</v>
      </c>
      <c r="T9270">
        <v>77.3428571428571</v>
      </c>
      <c r="U9270">
        <v>82</v>
      </c>
      <c r="V9270">
        <f>SUMIF(货件明细!K:K,F9270,货件明细!AQ:AQ)</f>
        <v>0</v>
      </c>
      <c r="W9270">
        <f t="shared" si="576"/>
        <v>1</v>
      </c>
      <c r="X9270">
        <f t="shared" si="577"/>
        <v>82</v>
      </c>
      <c r="Y9270">
        <f>SUMIF(货件明细!K:K,F9270,货件明细!I:I)</f>
        <v>0</v>
      </c>
      <c r="Z9270">
        <f t="shared" si="578"/>
        <v>27.7</v>
      </c>
      <c r="AA9270">
        <f>SUMIF(货件明细!K:K,F9270,货件明细!J:J)</f>
        <v>0</v>
      </c>
      <c r="AB9270">
        <f t="shared" si="579"/>
        <v>1</v>
      </c>
    </row>
    <row r="9271" spans="1:28">
      <c r="A9271">
        <v>2026</v>
      </c>
      <c r="B9271">
        <v>2</v>
      </c>
      <c r="C9271">
        <v>9</v>
      </c>
      <c r="D9271" s="4">
        <v>46081</v>
      </c>
      <c r="E9271" t="s">
        <v>28</v>
      </c>
      <c r="F9271" t="s">
        <v>9497</v>
      </c>
      <c r="G9271" t="s">
        <v>1610</v>
      </c>
      <c r="H9271" t="s">
        <v>71</v>
      </c>
      <c r="I9271" t="s">
        <v>41</v>
      </c>
      <c r="J9271" t="s">
        <v>58</v>
      </c>
      <c r="K9271" t="s">
        <v>58</v>
      </c>
      <c r="L9271" t="s">
        <v>46</v>
      </c>
      <c r="M9271" t="s">
        <v>47</v>
      </c>
      <c r="N9271" t="s">
        <v>5218</v>
      </c>
      <c r="O9271">
        <v>27.7</v>
      </c>
      <c r="P9271">
        <v>7.14285714285714</v>
      </c>
      <c r="Q9271">
        <v>70.2</v>
      </c>
      <c r="R9271">
        <v>77.3428571428571</v>
      </c>
      <c r="S9271">
        <v>0</v>
      </c>
      <c r="T9271">
        <v>77.3428571428571</v>
      </c>
      <c r="U9271">
        <v>82</v>
      </c>
      <c r="V9271">
        <f>SUMIF(货件明细!K:K,F9271,货件明细!AQ:AQ)</f>
        <v>0</v>
      </c>
      <c r="W9271">
        <f t="shared" si="576"/>
        <v>1</v>
      </c>
      <c r="X9271">
        <f t="shared" si="577"/>
        <v>82</v>
      </c>
      <c r="Y9271">
        <f>SUMIF(货件明细!K:K,F9271,货件明细!I:I)</f>
        <v>0</v>
      </c>
      <c r="Z9271">
        <f t="shared" si="578"/>
        <v>27.7</v>
      </c>
      <c r="AA9271">
        <f>SUMIF(货件明细!K:K,F9271,货件明细!J:J)</f>
        <v>0</v>
      </c>
      <c r="AB9271">
        <f t="shared" si="579"/>
        <v>1</v>
      </c>
    </row>
    <row r="9272" spans="1:28">
      <c r="A9272">
        <v>2026</v>
      </c>
      <c r="B9272">
        <v>2</v>
      </c>
      <c r="C9272">
        <v>9</v>
      </c>
      <c r="D9272" s="4">
        <v>46081</v>
      </c>
      <c r="E9272" t="s">
        <v>28</v>
      </c>
      <c r="F9272" t="s">
        <v>9498</v>
      </c>
      <c r="G9272" t="s">
        <v>68</v>
      </c>
      <c r="H9272" t="s">
        <v>31</v>
      </c>
      <c r="I9272" t="s">
        <v>41</v>
      </c>
      <c r="J9272" t="s">
        <v>58</v>
      </c>
      <c r="K9272" t="s">
        <v>58</v>
      </c>
      <c r="L9272" t="s">
        <v>46</v>
      </c>
      <c r="M9272" t="s">
        <v>2882</v>
      </c>
      <c r="N9272" t="s">
        <v>9469</v>
      </c>
      <c r="O9272">
        <v>27.7</v>
      </c>
      <c r="P9272">
        <v>23.5714285714286</v>
      </c>
      <c r="Q9272">
        <v>137.7</v>
      </c>
      <c r="R9272">
        <v>161.271428571429</v>
      </c>
      <c r="S9272">
        <v>0</v>
      </c>
      <c r="T9272">
        <v>161.271428571429</v>
      </c>
      <c r="U9272">
        <v>82</v>
      </c>
      <c r="V9272">
        <f>SUMIF(货件明细!K:K,F9272,货件明细!AQ:AQ)</f>
        <v>0</v>
      </c>
      <c r="W9272">
        <f t="shared" si="576"/>
        <v>1</v>
      </c>
      <c r="X9272">
        <f t="shared" si="577"/>
        <v>82</v>
      </c>
      <c r="Y9272">
        <f>SUMIF(货件明细!K:K,F9272,货件明细!I:I)</f>
        <v>0</v>
      </c>
      <c r="Z9272">
        <f t="shared" si="578"/>
        <v>27.7</v>
      </c>
      <c r="AA9272">
        <f>SUMIF(货件明细!K:K,F9272,货件明细!J:J)</f>
        <v>0</v>
      </c>
      <c r="AB9272">
        <f t="shared" si="579"/>
        <v>1</v>
      </c>
    </row>
    <row r="9273" spans="1:28">
      <c r="A9273">
        <v>2026</v>
      </c>
      <c r="B9273">
        <v>2</v>
      </c>
      <c r="C9273">
        <v>9</v>
      </c>
      <c r="D9273" s="4">
        <v>46081</v>
      </c>
      <c r="E9273" t="s">
        <v>28</v>
      </c>
      <c r="F9273" t="s">
        <v>9499</v>
      </c>
      <c r="G9273" t="s">
        <v>50</v>
      </c>
      <c r="H9273" t="s">
        <v>31</v>
      </c>
      <c r="I9273" t="s">
        <v>32</v>
      </c>
      <c r="J9273" t="s">
        <v>58</v>
      </c>
      <c r="K9273" t="s">
        <v>58</v>
      </c>
      <c r="L9273" t="s">
        <v>46</v>
      </c>
      <c r="M9273" t="s">
        <v>2882</v>
      </c>
      <c r="N9273" t="s">
        <v>9469</v>
      </c>
      <c r="O9273">
        <v>42.2</v>
      </c>
      <c r="P9273">
        <v>23.5714285714286</v>
      </c>
      <c r="Q9273">
        <v>235.5</v>
      </c>
      <c r="R9273">
        <v>259.071428571429</v>
      </c>
      <c r="S9273">
        <v>0</v>
      </c>
      <c r="T9273">
        <v>259.071428571429</v>
      </c>
      <c r="U9273">
        <v>113</v>
      </c>
      <c r="V9273">
        <f>SUMIF(货件明细!K:K,F9273,货件明细!AQ:AQ)</f>
        <v>0</v>
      </c>
      <c r="W9273">
        <f t="shared" si="576"/>
        <v>1</v>
      </c>
      <c r="X9273">
        <f t="shared" si="577"/>
        <v>113</v>
      </c>
      <c r="Y9273">
        <f>SUMIF(货件明细!K:K,F9273,货件明细!I:I)</f>
        <v>0</v>
      </c>
      <c r="Z9273">
        <f t="shared" si="578"/>
        <v>42.2</v>
      </c>
      <c r="AA9273">
        <f>SUMIF(货件明细!K:K,F9273,货件明细!J:J)</f>
        <v>0</v>
      </c>
      <c r="AB9273">
        <f t="shared" si="579"/>
        <v>1</v>
      </c>
    </row>
    <row r="9274" spans="1:28">
      <c r="A9274">
        <v>2026</v>
      </c>
      <c r="B9274">
        <v>2</v>
      </c>
      <c r="C9274">
        <v>9</v>
      </c>
      <c r="D9274" s="4">
        <v>46081</v>
      </c>
      <c r="E9274" t="s">
        <v>28</v>
      </c>
      <c r="F9274" t="s">
        <v>9500</v>
      </c>
      <c r="G9274" t="s">
        <v>70</v>
      </c>
      <c r="H9274" t="s">
        <v>71</v>
      </c>
      <c r="I9274" t="s">
        <v>32</v>
      </c>
      <c r="J9274" t="s">
        <v>58</v>
      </c>
      <c r="K9274" t="s">
        <v>58</v>
      </c>
      <c r="L9274" t="s">
        <v>46</v>
      </c>
      <c r="M9274" t="s">
        <v>47</v>
      </c>
      <c r="N9274" t="s">
        <v>5218</v>
      </c>
      <c r="O9274">
        <v>42.2</v>
      </c>
      <c r="P9274">
        <v>7.14285714285714</v>
      </c>
      <c r="Q9274">
        <v>135</v>
      </c>
      <c r="R9274">
        <v>142.142857142857</v>
      </c>
      <c r="S9274">
        <v>0</v>
      </c>
      <c r="T9274">
        <v>142.142857142857</v>
      </c>
      <c r="U9274">
        <v>113</v>
      </c>
      <c r="V9274">
        <f>SUMIF(货件明细!K:K,F9274,货件明细!AQ:AQ)</f>
        <v>0</v>
      </c>
      <c r="W9274">
        <f t="shared" si="576"/>
        <v>1</v>
      </c>
      <c r="X9274">
        <f t="shared" si="577"/>
        <v>113</v>
      </c>
      <c r="Y9274">
        <f>SUMIF(货件明细!K:K,F9274,货件明细!I:I)</f>
        <v>0</v>
      </c>
      <c r="Z9274">
        <f t="shared" si="578"/>
        <v>42.2</v>
      </c>
      <c r="AA9274">
        <f>SUMIF(货件明细!K:K,F9274,货件明细!J:J)</f>
        <v>0</v>
      </c>
      <c r="AB9274">
        <f t="shared" si="579"/>
        <v>1</v>
      </c>
    </row>
    <row r="9275" spans="1:28">
      <c r="A9275">
        <v>2026</v>
      </c>
      <c r="B9275">
        <v>2</v>
      </c>
      <c r="C9275">
        <v>9</v>
      </c>
      <c r="D9275" s="4">
        <v>46081</v>
      </c>
      <c r="E9275" t="s">
        <v>28</v>
      </c>
      <c r="F9275" t="s">
        <v>9501</v>
      </c>
      <c r="G9275" t="s">
        <v>882</v>
      </c>
      <c r="H9275" t="s">
        <v>71</v>
      </c>
      <c r="I9275" t="s">
        <v>32</v>
      </c>
      <c r="J9275" t="s">
        <v>58</v>
      </c>
      <c r="K9275" t="s">
        <v>58</v>
      </c>
      <c r="L9275" t="s">
        <v>46</v>
      </c>
      <c r="M9275" t="s">
        <v>47</v>
      </c>
      <c r="N9275" t="s">
        <v>5218</v>
      </c>
      <c r="O9275">
        <v>42.2</v>
      </c>
      <c r="P9275">
        <v>7.14285714285714</v>
      </c>
      <c r="Q9275">
        <v>117</v>
      </c>
      <c r="R9275">
        <v>124.142857142857</v>
      </c>
      <c r="S9275">
        <v>0</v>
      </c>
      <c r="T9275">
        <v>124.142857142857</v>
      </c>
      <c r="U9275">
        <v>113</v>
      </c>
      <c r="V9275">
        <f>SUMIF(货件明细!K:K,F9275,货件明细!AQ:AQ)</f>
        <v>0</v>
      </c>
      <c r="W9275">
        <f t="shared" si="576"/>
        <v>1</v>
      </c>
      <c r="X9275">
        <f t="shared" si="577"/>
        <v>113</v>
      </c>
      <c r="Y9275">
        <f>SUMIF(货件明细!K:K,F9275,货件明细!I:I)</f>
        <v>0</v>
      </c>
      <c r="Z9275">
        <f t="shared" si="578"/>
        <v>42.2</v>
      </c>
      <c r="AA9275">
        <f>SUMIF(货件明细!K:K,F9275,货件明细!J:J)</f>
        <v>0</v>
      </c>
      <c r="AB9275">
        <f t="shared" si="579"/>
        <v>1</v>
      </c>
    </row>
    <row r="9276" spans="1:28">
      <c r="A9276">
        <v>2026</v>
      </c>
      <c r="B9276">
        <v>2</v>
      </c>
      <c r="C9276">
        <v>9</v>
      </c>
      <c r="D9276" s="4">
        <v>46081</v>
      </c>
      <c r="E9276" t="s">
        <v>28</v>
      </c>
      <c r="F9276" t="s">
        <v>9502</v>
      </c>
      <c r="G9276" t="s">
        <v>1610</v>
      </c>
      <c r="H9276" t="s">
        <v>71</v>
      </c>
      <c r="I9276" t="s">
        <v>32</v>
      </c>
      <c r="J9276" t="s">
        <v>58</v>
      </c>
      <c r="K9276" t="s">
        <v>58</v>
      </c>
      <c r="L9276" t="s">
        <v>46</v>
      </c>
      <c r="M9276" t="s">
        <v>47</v>
      </c>
      <c r="N9276" t="s">
        <v>5218</v>
      </c>
      <c r="O9276">
        <v>42.2</v>
      </c>
      <c r="P9276">
        <v>7.14285714285714</v>
      </c>
      <c r="Q9276">
        <v>117</v>
      </c>
      <c r="R9276">
        <v>124.142857142857</v>
      </c>
      <c r="S9276">
        <v>0</v>
      </c>
      <c r="T9276">
        <v>124.142857142857</v>
      </c>
      <c r="U9276">
        <v>113</v>
      </c>
      <c r="V9276">
        <f>SUMIF(货件明细!K:K,F9276,货件明细!AQ:AQ)</f>
        <v>0</v>
      </c>
      <c r="W9276">
        <f t="shared" si="576"/>
        <v>1</v>
      </c>
      <c r="X9276">
        <f t="shared" si="577"/>
        <v>113</v>
      </c>
      <c r="Y9276">
        <f>SUMIF(货件明细!K:K,F9276,货件明细!I:I)</f>
        <v>0</v>
      </c>
      <c r="Z9276">
        <f t="shared" si="578"/>
        <v>42.2</v>
      </c>
      <c r="AA9276">
        <f>SUMIF(货件明细!K:K,F9276,货件明细!J:J)</f>
        <v>0</v>
      </c>
      <c r="AB9276">
        <f t="shared" si="579"/>
        <v>1</v>
      </c>
    </row>
    <row r="9277" spans="1:28">
      <c r="A9277">
        <v>2026</v>
      </c>
      <c r="B9277">
        <v>2</v>
      </c>
      <c r="C9277">
        <v>9</v>
      </c>
      <c r="D9277" s="4">
        <v>46081</v>
      </c>
      <c r="E9277" t="s">
        <v>28</v>
      </c>
      <c r="F9277" t="s">
        <v>9503</v>
      </c>
      <c r="G9277" t="s">
        <v>68</v>
      </c>
      <c r="H9277" t="s">
        <v>31</v>
      </c>
      <c r="I9277" t="s">
        <v>32</v>
      </c>
      <c r="J9277" t="s">
        <v>58</v>
      </c>
      <c r="K9277" t="s">
        <v>58</v>
      </c>
      <c r="L9277" t="s">
        <v>46</v>
      </c>
      <c r="M9277" t="s">
        <v>2882</v>
      </c>
      <c r="N9277" t="s">
        <v>9469</v>
      </c>
      <c r="O9277">
        <v>42.2</v>
      </c>
      <c r="P9277">
        <v>23.5714285714286</v>
      </c>
      <c r="Q9277">
        <v>229.5</v>
      </c>
      <c r="R9277">
        <v>253.071428571429</v>
      </c>
      <c r="S9277">
        <v>0</v>
      </c>
      <c r="T9277">
        <v>253.071428571429</v>
      </c>
      <c r="U9277">
        <v>113</v>
      </c>
      <c r="V9277">
        <f>SUMIF(货件明细!K:K,F9277,货件明细!AQ:AQ)</f>
        <v>0</v>
      </c>
      <c r="W9277">
        <f t="shared" si="576"/>
        <v>1</v>
      </c>
      <c r="X9277">
        <f t="shared" si="577"/>
        <v>113</v>
      </c>
      <c r="Y9277">
        <f>SUMIF(货件明细!K:K,F9277,货件明细!I:I)</f>
        <v>0</v>
      </c>
      <c r="Z9277">
        <f t="shared" si="578"/>
        <v>42.2</v>
      </c>
      <c r="AA9277">
        <f>SUMIF(货件明细!K:K,F9277,货件明细!J:J)</f>
        <v>0</v>
      </c>
      <c r="AB9277">
        <f t="shared" si="579"/>
        <v>1</v>
      </c>
    </row>
    <row r="9278" spans="1:28">
      <c r="A9278">
        <v>2026</v>
      </c>
      <c r="B9278">
        <v>2</v>
      </c>
      <c r="C9278">
        <v>9</v>
      </c>
      <c r="D9278" s="4">
        <v>46081</v>
      </c>
      <c r="E9278" t="s">
        <v>4249</v>
      </c>
      <c r="F9278" t="s">
        <v>9504</v>
      </c>
      <c r="G9278" t="s">
        <v>4251</v>
      </c>
      <c r="H9278" t="s">
        <v>71</v>
      </c>
      <c r="I9278" t="s">
        <v>39</v>
      </c>
      <c r="J9278" t="s">
        <v>58</v>
      </c>
      <c r="K9278" t="s">
        <v>58</v>
      </c>
      <c r="L9278" t="s">
        <v>46</v>
      </c>
      <c r="M9278" t="s">
        <v>47</v>
      </c>
      <c r="N9278" t="s">
        <v>5178</v>
      </c>
      <c r="O9278">
        <v>516.99</v>
      </c>
      <c r="P9278">
        <v>150</v>
      </c>
      <c r="Q9278">
        <v>2186.8</v>
      </c>
      <c r="R9278">
        <v>2336.8</v>
      </c>
      <c r="S9278">
        <v>0</v>
      </c>
      <c r="T9278">
        <v>2336.8</v>
      </c>
      <c r="U9278">
        <v>1640</v>
      </c>
      <c r="V9278">
        <f>SUMIF(货件明细!K:K,F9278,货件明细!AQ:AQ)</f>
        <v>0</v>
      </c>
      <c r="W9278">
        <f t="shared" si="576"/>
        <v>1</v>
      </c>
      <c r="X9278">
        <f t="shared" si="577"/>
        <v>1640</v>
      </c>
      <c r="Y9278">
        <f>SUMIF(货件明细!K:K,F9278,货件明细!I:I)</f>
        <v>0</v>
      </c>
      <c r="Z9278">
        <f t="shared" si="578"/>
        <v>516.99</v>
      </c>
      <c r="AA9278">
        <f>SUMIF(货件明细!K:K,F9278,货件明细!J:J)</f>
        <v>0</v>
      </c>
      <c r="AB9278">
        <f t="shared" si="579"/>
        <v>1</v>
      </c>
    </row>
    <row r="9279" spans="1:28">
      <c r="A9279">
        <v>2026</v>
      </c>
      <c r="B9279">
        <v>2</v>
      </c>
      <c r="C9279">
        <v>9</v>
      </c>
      <c r="D9279" s="4">
        <v>46081</v>
      </c>
      <c r="E9279" t="s">
        <v>28</v>
      </c>
      <c r="F9279" t="s">
        <v>9505</v>
      </c>
      <c r="G9279" t="s">
        <v>50</v>
      </c>
      <c r="H9279" t="s">
        <v>31</v>
      </c>
      <c r="I9279" t="s">
        <v>4634</v>
      </c>
      <c r="J9279" t="s">
        <v>7637</v>
      </c>
      <c r="K9279" t="s">
        <v>7637</v>
      </c>
      <c r="L9279" t="s">
        <v>46</v>
      </c>
      <c r="M9279" t="s">
        <v>2882</v>
      </c>
      <c r="N9279" t="s">
        <v>3135</v>
      </c>
      <c r="O9279">
        <v>11.8</v>
      </c>
      <c r="P9279">
        <v>8.44444444444444</v>
      </c>
      <c r="Q9279">
        <v>121.1925</v>
      </c>
      <c r="R9279">
        <v>129.636944444444</v>
      </c>
      <c r="S9279">
        <v>0</v>
      </c>
      <c r="T9279">
        <v>129.636944444444</v>
      </c>
      <c r="U9279">
        <v>33</v>
      </c>
      <c r="V9279">
        <f>SUMIF(货件明细!K:K,F9279,货件明细!AQ:AQ)</f>
        <v>0</v>
      </c>
      <c r="W9279">
        <f t="shared" ref="W9279:W9342" si="580">IF(V9279=U9279,0,1)</f>
        <v>1</v>
      </c>
      <c r="X9279">
        <f t="shared" ref="X9279:X9342" si="581">U9279</f>
        <v>33</v>
      </c>
      <c r="Y9279">
        <f>SUMIF(货件明细!K:K,F9279,货件明细!I:I)</f>
        <v>0</v>
      </c>
      <c r="Z9279">
        <f t="shared" ref="Z9279:Z9342" si="582">O9279-Y9279</f>
        <v>11.8</v>
      </c>
      <c r="AA9279">
        <f>SUMIF(货件明细!K:K,F9279,货件明细!J:J)</f>
        <v>0</v>
      </c>
      <c r="AB9279">
        <f t="shared" ref="AB9279:AB9342" si="583">IF(T9279=AA9279,0,1)</f>
        <v>1</v>
      </c>
    </row>
    <row r="9280" spans="1:28">
      <c r="A9280">
        <v>2026</v>
      </c>
      <c r="B9280">
        <v>2</v>
      </c>
      <c r="C9280">
        <v>9</v>
      </c>
      <c r="D9280" s="4">
        <v>46081</v>
      </c>
      <c r="E9280" t="s">
        <v>28</v>
      </c>
      <c r="F9280" t="s">
        <v>9506</v>
      </c>
      <c r="G9280" t="s">
        <v>70</v>
      </c>
      <c r="H9280" t="s">
        <v>71</v>
      </c>
      <c r="I9280" t="s">
        <v>4634</v>
      </c>
      <c r="J9280" t="s">
        <v>7637</v>
      </c>
      <c r="K9280" t="s">
        <v>7637</v>
      </c>
      <c r="L9280" t="s">
        <v>46</v>
      </c>
      <c r="M9280" t="s">
        <v>2882</v>
      </c>
      <c r="N9280" t="s">
        <v>3135</v>
      </c>
      <c r="O9280">
        <v>11.8</v>
      </c>
      <c r="P9280">
        <v>8.44444444444444</v>
      </c>
      <c r="Q9280">
        <v>82.8</v>
      </c>
      <c r="R9280">
        <v>91.2444444444444</v>
      </c>
      <c r="S9280">
        <v>0</v>
      </c>
      <c r="T9280">
        <v>91.2444444444444</v>
      </c>
      <c r="U9280">
        <v>33</v>
      </c>
      <c r="V9280">
        <f>SUMIF(货件明细!K:K,F9280,货件明细!AQ:AQ)</f>
        <v>0</v>
      </c>
      <c r="W9280">
        <f t="shared" si="580"/>
        <v>1</v>
      </c>
      <c r="X9280">
        <f t="shared" si="581"/>
        <v>33</v>
      </c>
      <c r="Y9280">
        <f>SUMIF(货件明细!K:K,F9280,货件明细!I:I)</f>
        <v>0</v>
      </c>
      <c r="Z9280">
        <f t="shared" si="582"/>
        <v>11.8</v>
      </c>
      <c r="AA9280">
        <f>SUMIF(货件明细!K:K,F9280,货件明细!J:J)</f>
        <v>0</v>
      </c>
      <c r="AB9280">
        <f t="shared" si="583"/>
        <v>1</v>
      </c>
    </row>
    <row r="9281" spans="1:28">
      <c r="A9281">
        <v>2026</v>
      </c>
      <c r="B9281">
        <v>2</v>
      </c>
      <c r="C9281">
        <v>9</v>
      </c>
      <c r="D9281" s="4">
        <v>46081</v>
      </c>
      <c r="E9281" t="s">
        <v>28</v>
      </c>
      <c r="F9281" t="s">
        <v>9507</v>
      </c>
      <c r="G9281" t="s">
        <v>882</v>
      </c>
      <c r="H9281" t="s">
        <v>71</v>
      </c>
      <c r="I9281" t="s">
        <v>4634</v>
      </c>
      <c r="J9281" t="s">
        <v>7637</v>
      </c>
      <c r="K9281" t="s">
        <v>7637</v>
      </c>
      <c r="L9281" t="s">
        <v>46</v>
      </c>
      <c r="M9281" t="s">
        <v>2882</v>
      </c>
      <c r="N9281" t="s">
        <v>3135</v>
      </c>
      <c r="O9281">
        <v>11.8</v>
      </c>
      <c r="P9281">
        <v>8.44444444444444</v>
      </c>
      <c r="Q9281">
        <v>52.75</v>
      </c>
      <c r="R9281">
        <v>61.1944444444444</v>
      </c>
      <c r="S9281">
        <v>0</v>
      </c>
      <c r="T9281">
        <v>61.1944444444444</v>
      </c>
      <c r="U9281">
        <v>33</v>
      </c>
      <c r="V9281">
        <f>SUMIF(货件明细!K:K,F9281,货件明细!AQ:AQ)</f>
        <v>0</v>
      </c>
      <c r="W9281">
        <f t="shared" si="580"/>
        <v>1</v>
      </c>
      <c r="X9281">
        <f t="shared" si="581"/>
        <v>33</v>
      </c>
      <c r="Y9281">
        <f>SUMIF(货件明细!K:K,F9281,货件明细!I:I)</f>
        <v>0</v>
      </c>
      <c r="Z9281">
        <f t="shared" si="582"/>
        <v>11.8</v>
      </c>
      <c r="AA9281">
        <f>SUMIF(货件明细!K:K,F9281,货件明细!J:J)</f>
        <v>0</v>
      </c>
      <c r="AB9281">
        <f t="shared" si="583"/>
        <v>1</v>
      </c>
    </row>
    <row r="9282" spans="1:28">
      <c r="A9282">
        <v>2026</v>
      </c>
      <c r="B9282">
        <v>2</v>
      </c>
      <c r="C9282">
        <v>9</v>
      </c>
      <c r="D9282" s="4">
        <v>46081</v>
      </c>
      <c r="E9282" t="s">
        <v>28</v>
      </c>
      <c r="F9282" t="s">
        <v>9508</v>
      </c>
      <c r="G9282" t="s">
        <v>1610</v>
      </c>
      <c r="H9282" t="s">
        <v>71</v>
      </c>
      <c r="I9282" t="s">
        <v>4634</v>
      </c>
      <c r="J9282" t="s">
        <v>7637</v>
      </c>
      <c r="K9282" t="s">
        <v>7637</v>
      </c>
      <c r="L9282" t="s">
        <v>46</v>
      </c>
      <c r="M9282" t="s">
        <v>2882</v>
      </c>
      <c r="N9282" t="s">
        <v>3135</v>
      </c>
      <c r="O9282">
        <v>11.8</v>
      </c>
      <c r="P9282">
        <v>8.44444444444444</v>
      </c>
      <c r="Q9282">
        <v>52.75</v>
      </c>
      <c r="R9282">
        <v>61.1944444444444</v>
      </c>
      <c r="S9282">
        <v>0</v>
      </c>
      <c r="T9282">
        <v>61.1944444444444</v>
      </c>
      <c r="U9282">
        <v>33</v>
      </c>
      <c r="V9282">
        <f>SUMIF(货件明细!K:K,F9282,货件明细!AQ:AQ)</f>
        <v>0</v>
      </c>
      <c r="W9282">
        <f t="shared" si="580"/>
        <v>1</v>
      </c>
      <c r="X9282">
        <f t="shared" si="581"/>
        <v>33</v>
      </c>
      <c r="Y9282">
        <f>SUMIF(货件明细!K:K,F9282,货件明细!I:I)</f>
        <v>0</v>
      </c>
      <c r="Z9282">
        <f t="shared" si="582"/>
        <v>11.8</v>
      </c>
      <c r="AA9282">
        <f>SUMIF(货件明细!K:K,F9282,货件明细!J:J)</f>
        <v>0</v>
      </c>
      <c r="AB9282">
        <f t="shared" si="583"/>
        <v>1</v>
      </c>
    </row>
    <row r="9283" spans="1:28">
      <c r="A9283">
        <v>2026</v>
      </c>
      <c r="B9283">
        <v>2</v>
      </c>
      <c r="C9283">
        <v>9</v>
      </c>
      <c r="D9283" s="4">
        <v>46081</v>
      </c>
      <c r="E9283" t="s">
        <v>28</v>
      </c>
      <c r="F9283" t="s">
        <v>9509</v>
      </c>
      <c r="G9283" t="s">
        <v>68</v>
      </c>
      <c r="H9283" t="s">
        <v>31</v>
      </c>
      <c r="I9283" t="s">
        <v>4634</v>
      </c>
      <c r="J9283" t="s">
        <v>7637</v>
      </c>
      <c r="K9283" t="s">
        <v>7637</v>
      </c>
      <c r="L9283" t="s">
        <v>46</v>
      </c>
      <c r="M9283" t="s">
        <v>2882</v>
      </c>
      <c r="N9283" t="s">
        <v>3135</v>
      </c>
      <c r="O9283">
        <v>11.8</v>
      </c>
      <c r="P9283">
        <v>8.44444444444444</v>
      </c>
      <c r="Q9283">
        <v>81.25</v>
      </c>
      <c r="R9283">
        <v>89.6944444444444</v>
      </c>
      <c r="S9283">
        <v>0</v>
      </c>
      <c r="T9283">
        <v>89.6944444444444</v>
      </c>
      <c r="U9283">
        <v>34</v>
      </c>
      <c r="V9283">
        <f>SUMIF(货件明细!K:K,F9283,货件明细!AQ:AQ)</f>
        <v>0</v>
      </c>
      <c r="W9283">
        <f t="shared" si="580"/>
        <v>1</v>
      </c>
      <c r="X9283">
        <f t="shared" si="581"/>
        <v>34</v>
      </c>
      <c r="Y9283">
        <f>SUMIF(货件明细!K:K,F9283,货件明细!I:I)</f>
        <v>0</v>
      </c>
      <c r="Z9283">
        <f t="shared" si="582"/>
        <v>11.8</v>
      </c>
      <c r="AA9283">
        <f>SUMIF(货件明细!K:K,F9283,货件明细!J:J)</f>
        <v>0</v>
      </c>
      <c r="AB9283">
        <f t="shared" si="583"/>
        <v>1</v>
      </c>
    </row>
    <row r="9284" spans="1:28">
      <c r="A9284">
        <v>2026</v>
      </c>
      <c r="B9284">
        <v>2</v>
      </c>
      <c r="C9284">
        <v>9</v>
      </c>
      <c r="D9284" s="4">
        <v>46081</v>
      </c>
      <c r="E9284" t="s">
        <v>28</v>
      </c>
      <c r="F9284" t="s">
        <v>9510</v>
      </c>
      <c r="G9284" t="s">
        <v>50</v>
      </c>
      <c r="H9284" t="s">
        <v>31</v>
      </c>
      <c r="I9284" t="s">
        <v>111</v>
      </c>
      <c r="J9284" t="s">
        <v>7637</v>
      </c>
      <c r="K9284" t="s">
        <v>7637</v>
      </c>
      <c r="L9284" t="s">
        <v>46</v>
      </c>
      <c r="M9284" t="s">
        <v>2882</v>
      </c>
      <c r="N9284" t="s">
        <v>3135</v>
      </c>
      <c r="O9284">
        <v>15.2</v>
      </c>
      <c r="P9284">
        <v>8.44444444444444</v>
      </c>
      <c r="Q9284">
        <v>121.1925</v>
      </c>
      <c r="R9284">
        <v>129.636944444444</v>
      </c>
      <c r="S9284">
        <v>0</v>
      </c>
      <c r="T9284">
        <v>129.636944444444</v>
      </c>
      <c r="U9284">
        <v>152</v>
      </c>
      <c r="V9284">
        <f>SUMIF(货件明细!K:K,F9284,货件明细!AQ:AQ)</f>
        <v>0</v>
      </c>
      <c r="W9284">
        <f t="shared" si="580"/>
        <v>1</v>
      </c>
      <c r="X9284">
        <f t="shared" si="581"/>
        <v>152</v>
      </c>
      <c r="Y9284">
        <f>SUMIF(货件明细!K:K,F9284,货件明细!I:I)</f>
        <v>0</v>
      </c>
      <c r="Z9284">
        <f t="shared" si="582"/>
        <v>15.2</v>
      </c>
      <c r="AA9284">
        <f>SUMIF(货件明细!K:K,F9284,货件明细!J:J)</f>
        <v>0</v>
      </c>
      <c r="AB9284">
        <f t="shared" si="583"/>
        <v>1</v>
      </c>
    </row>
    <row r="9285" spans="1:28">
      <c r="A9285">
        <v>2026</v>
      </c>
      <c r="B9285">
        <v>2</v>
      </c>
      <c r="C9285">
        <v>9</v>
      </c>
      <c r="D9285" s="4">
        <v>46081</v>
      </c>
      <c r="E9285" t="s">
        <v>28</v>
      </c>
      <c r="F9285" t="s">
        <v>9511</v>
      </c>
      <c r="G9285" t="s">
        <v>70</v>
      </c>
      <c r="H9285" t="s">
        <v>71</v>
      </c>
      <c r="I9285" t="s">
        <v>111</v>
      </c>
      <c r="J9285" t="s">
        <v>7637</v>
      </c>
      <c r="K9285" t="s">
        <v>7637</v>
      </c>
      <c r="L9285" t="s">
        <v>46</v>
      </c>
      <c r="M9285" t="s">
        <v>2882</v>
      </c>
      <c r="N9285" t="s">
        <v>3135</v>
      </c>
      <c r="O9285">
        <v>15.2</v>
      </c>
      <c r="P9285">
        <v>8.44444444444444</v>
      </c>
      <c r="Q9285">
        <v>82.8</v>
      </c>
      <c r="R9285">
        <v>91.2444444444444</v>
      </c>
      <c r="S9285">
        <v>0</v>
      </c>
      <c r="T9285">
        <v>91.2444444444444</v>
      </c>
      <c r="U9285">
        <v>152</v>
      </c>
      <c r="V9285">
        <f>SUMIF(货件明细!K:K,F9285,货件明细!AQ:AQ)</f>
        <v>0</v>
      </c>
      <c r="W9285">
        <f t="shared" si="580"/>
        <v>1</v>
      </c>
      <c r="X9285">
        <f t="shared" si="581"/>
        <v>152</v>
      </c>
      <c r="Y9285">
        <f>SUMIF(货件明细!K:K,F9285,货件明细!I:I)</f>
        <v>0</v>
      </c>
      <c r="Z9285">
        <f t="shared" si="582"/>
        <v>15.2</v>
      </c>
      <c r="AA9285">
        <f>SUMIF(货件明细!K:K,F9285,货件明细!J:J)</f>
        <v>0</v>
      </c>
      <c r="AB9285">
        <f t="shared" si="583"/>
        <v>1</v>
      </c>
    </row>
    <row r="9286" spans="1:28">
      <c r="A9286">
        <v>2026</v>
      </c>
      <c r="B9286">
        <v>2</v>
      </c>
      <c r="C9286">
        <v>9</v>
      </c>
      <c r="D9286" s="4">
        <v>46081</v>
      </c>
      <c r="E9286" t="s">
        <v>28</v>
      </c>
      <c r="F9286" t="s">
        <v>9512</v>
      </c>
      <c r="G9286" t="s">
        <v>882</v>
      </c>
      <c r="H9286" t="s">
        <v>71</v>
      </c>
      <c r="I9286" t="s">
        <v>111</v>
      </c>
      <c r="J9286" t="s">
        <v>7637</v>
      </c>
      <c r="K9286" t="s">
        <v>7637</v>
      </c>
      <c r="L9286" t="s">
        <v>46</v>
      </c>
      <c r="M9286" t="s">
        <v>2882</v>
      </c>
      <c r="N9286" t="s">
        <v>3135</v>
      </c>
      <c r="O9286">
        <v>15.2</v>
      </c>
      <c r="P9286">
        <v>8.44444444444444</v>
      </c>
      <c r="Q9286">
        <v>63.3</v>
      </c>
      <c r="R9286">
        <v>71.7444444444444</v>
      </c>
      <c r="S9286">
        <v>0</v>
      </c>
      <c r="T9286">
        <v>71.7444444444444</v>
      </c>
      <c r="U9286">
        <v>152</v>
      </c>
      <c r="V9286">
        <f>SUMIF(货件明细!K:K,F9286,货件明细!AQ:AQ)</f>
        <v>0</v>
      </c>
      <c r="W9286">
        <f t="shared" si="580"/>
        <v>1</v>
      </c>
      <c r="X9286">
        <f t="shared" si="581"/>
        <v>152</v>
      </c>
      <c r="Y9286">
        <f>SUMIF(货件明细!K:K,F9286,货件明细!I:I)</f>
        <v>0</v>
      </c>
      <c r="Z9286">
        <f t="shared" si="582"/>
        <v>15.2</v>
      </c>
      <c r="AA9286">
        <f>SUMIF(货件明细!K:K,F9286,货件明细!J:J)</f>
        <v>0</v>
      </c>
      <c r="AB9286">
        <f t="shared" si="583"/>
        <v>1</v>
      </c>
    </row>
    <row r="9287" spans="1:28">
      <c r="A9287">
        <v>2026</v>
      </c>
      <c r="B9287">
        <v>2</v>
      </c>
      <c r="C9287">
        <v>9</v>
      </c>
      <c r="D9287" s="4">
        <v>46081</v>
      </c>
      <c r="E9287" t="s">
        <v>28</v>
      </c>
      <c r="F9287" t="s">
        <v>9513</v>
      </c>
      <c r="G9287" t="s">
        <v>1610</v>
      </c>
      <c r="H9287" t="s">
        <v>71</v>
      </c>
      <c r="I9287" t="s">
        <v>111</v>
      </c>
      <c r="J9287" t="s">
        <v>7637</v>
      </c>
      <c r="K9287" t="s">
        <v>7637</v>
      </c>
      <c r="L9287" t="s">
        <v>46</v>
      </c>
      <c r="M9287" t="s">
        <v>2882</v>
      </c>
      <c r="N9287" t="s">
        <v>3135</v>
      </c>
      <c r="O9287">
        <v>15.2</v>
      </c>
      <c r="P9287">
        <v>8.44444444444444</v>
      </c>
      <c r="Q9287">
        <v>63.3</v>
      </c>
      <c r="R9287">
        <v>71.7444444444444</v>
      </c>
      <c r="S9287">
        <v>0</v>
      </c>
      <c r="T9287">
        <v>71.7444444444444</v>
      </c>
      <c r="U9287">
        <v>152</v>
      </c>
      <c r="V9287">
        <f>SUMIF(货件明细!K:K,F9287,货件明细!AQ:AQ)</f>
        <v>0</v>
      </c>
      <c r="W9287">
        <f t="shared" si="580"/>
        <v>1</v>
      </c>
      <c r="X9287">
        <f t="shared" si="581"/>
        <v>152</v>
      </c>
      <c r="Y9287">
        <f>SUMIF(货件明细!K:K,F9287,货件明细!I:I)</f>
        <v>0</v>
      </c>
      <c r="Z9287">
        <f t="shared" si="582"/>
        <v>15.2</v>
      </c>
      <c r="AA9287">
        <f>SUMIF(货件明细!K:K,F9287,货件明细!J:J)</f>
        <v>0</v>
      </c>
      <c r="AB9287">
        <f t="shared" si="583"/>
        <v>1</v>
      </c>
    </row>
    <row r="9288" spans="1:28">
      <c r="A9288">
        <v>2026</v>
      </c>
      <c r="B9288">
        <v>2</v>
      </c>
      <c r="C9288">
        <v>9</v>
      </c>
      <c r="D9288" s="4">
        <v>46081</v>
      </c>
      <c r="E9288" t="s">
        <v>28</v>
      </c>
      <c r="F9288" t="s">
        <v>9514</v>
      </c>
      <c r="G9288" t="s">
        <v>68</v>
      </c>
      <c r="H9288" t="s">
        <v>31</v>
      </c>
      <c r="I9288" t="s">
        <v>111</v>
      </c>
      <c r="J9288" t="s">
        <v>7637</v>
      </c>
      <c r="K9288" t="s">
        <v>7637</v>
      </c>
      <c r="L9288" t="s">
        <v>46</v>
      </c>
      <c r="M9288" t="s">
        <v>2882</v>
      </c>
      <c r="N9288" t="s">
        <v>3135</v>
      </c>
      <c r="O9288">
        <v>15.2</v>
      </c>
      <c r="P9288">
        <v>8.44444444444444</v>
      </c>
      <c r="Q9288">
        <v>97.5</v>
      </c>
      <c r="R9288">
        <v>105.944444444444</v>
      </c>
      <c r="S9288">
        <v>0</v>
      </c>
      <c r="T9288">
        <v>105.944444444444</v>
      </c>
      <c r="U9288">
        <v>151</v>
      </c>
      <c r="V9288">
        <f>SUMIF(货件明细!K:K,F9288,货件明细!AQ:AQ)</f>
        <v>0</v>
      </c>
      <c r="W9288">
        <f t="shared" si="580"/>
        <v>1</v>
      </c>
      <c r="X9288">
        <f t="shared" si="581"/>
        <v>151</v>
      </c>
      <c r="Y9288">
        <f>SUMIF(货件明细!K:K,F9288,货件明细!I:I)</f>
        <v>0</v>
      </c>
      <c r="Z9288">
        <f t="shared" si="582"/>
        <v>15.2</v>
      </c>
      <c r="AA9288">
        <f>SUMIF(货件明细!K:K,F9288,货件明细!J:J)</f>
        <v>0</v>
      </c>
      <c r="AB9288">
        <f t="shared" si="583"/>
        <v>1</v>
      </c>
    </row>
    <row r="9289" spans="1:28">
      <c r="A9289">
        <v>2026</v>
      </c>
      <c r="B9289">
        <v>2</v>
      </c>
      <c r="C9289">
        <v>9</v>
      </c>
      <c r="D9289" s="4">
        <v>46081</v>
      </c>
      <c r="E9289" t="s">
        <v>28</v>
      </c>
      <c r="F9289" t="s">
        <v>9515</v>
      </c>
      <c r="G9289" t="s">
        <v>50</v>
      </c>
      <c r="H9289" t="s">
        <v>31</v>
      </c>
      <c r="I9289" t="s">
        <v>96</v>
      </c>
      <c r="J9289" t="s">
        <v>7637</v>
      </c>
      <c r="K9289" t="s">
        <v>7637</v>
      </c>
      <c r="L9289" t="s">
        <v>46</v>
      </c>
      <c r="M9289" t="s">
        <v>2882</v>
      </c>
      <c r="N9289" t="s">
        <v>3135</v>
      </c>
      <c r="O9289">
        <v>54</v>
      </c>
      <c r="P9289">
        <v>8.44444444444444</v>
      </c>
      <c r="Q9289">
        <v>363.5775</v>
      </c>
      <c r="R9289">
        <v>372.021944444444</v>
      </c>
      <c r="S9289">
        <v>0</v>
      </c>
      <c r="T9289">
        <v>372.021944444444</v>
      </c>
      <c r="U9289">
        <v>271</v>
      </c>
      <c r="V9289">
        <f>SUMIF(货件明细!K:K,F9289,货件明细!AQ:AQ)</f>
        <v>0</v>
      </c>
      <c r="W9289">
        <f t="shared" si="580"/>
        <v>1</v>
      </c>
      <c r="X9289">
        <f t="shared" si="581"/>
        <v>271</v>
      </c>
      <c r="Y9289">
        <f>SUMIF(货件明细!K:K,F9289,货件明细!I:I)</f>
        <v>0</v>
      </c>
      <c r="Z9289">
        <f t="shared" si="582"/>
        <v>54</v>
      </c>
      <c r="AA9289">
        <f>SUMIF(货件明细!K:K,F9289,货件明细!J:J)</f>
        <v>0</v>
      </c>
      <c r="AB9289">
        <f t="shared" si="583"/>
        <v>1</v>
      </c>
    </row>
    <row r="9290" spans="1:28">
      <c r="A9290">
        <v>2026</v>
      </c>
      <c r="B9290">
        <v>2</v>
      </c>
      <c r="C9290">
        <v>9</v>
      </c>
      <c r="D9290" s="4">
        <v>46081</v>
      </c>
      <c r="E9290" t="s">
        <v>28</v>
      </c>
      <c r="F9290" t="s">
        <v>9516</v>
      </c>
      <c r="G9290" t="s">
        <v>70</v>
      </c>
      <c r="H9290" t="s">
        <v>71</v>
      </c>
      <c r="I9290" t="s">
        <v>96</v>
      </c>
      <c r="J9290" t="s">
        <v>7637</v>
      </c>
      <c r="K9290" t="s">
        <v>7637</v>
      </c>
      <c r="L9290" t="s">
        <v>46</v>
      </c>
      <c r="M9290" t="s">
        <v>2882</v>
      </c>
      <c r="N9290" t="s">
        <v>3135</v>
      </c>
      <c r="O9290">
        <v>54</v>
      </c>
      <c r="P9290">
        <v>8.44444444444444</v>
      </c>
      <c r="Q9290">
        <v>248.4</v>
      </c>
      <c r="R9290">
        <v>256.844444444444</v>
      </c>
      <c r="S9290">
        <v>0</v>
      </c>
      <c r="T9290">
        <v>256.844444444444</v>
      </c>
      <c r="U9290">
        <v>271</v>
      </c>
      <c r="V9290">
        <f>SUMIF(货件明细!K:K,F9290,货件明细!AQ:AQ)</f>
        <v>0</v>
      </c>
      <c r="W9290">
        <f t="shared" si="580"/>
        <v>1</v>
      </c>
      <c r="X9290">
        <f t="shared" si="581"/>
        <v>271</v>
      </c>
      <c r="Y9290">
        <f>SUMIF(货件明细!K:K,F9290,货件明细!I:I)</f>
        <v>0</v>
      </c>
      <c r="Z9290">
        <f t="shared" si="582"/>
        <v>54</v>
      </c>
      <c r="AA9290">
        <f>SUMIF(货件明细!K:K,F9290,货件明细!J:J)</f>
        <v>0</v>
      </c>
      <c r="AB9290">
        <f t="shared" si="583"/>
        <v>1</v>
      </c>
    </row>
    <row r="9291" spans="1:28">
      <c r="A9291">
        <v>2026</v>
      </c>
      <c r="B9291">
        <v>2</v>
      </c>
      <c r="C9291">
        <v>9</v>
      </c>
      <c r="D9291" s="4">
        <v>46081</v>
      </c>
      <c r="E9291" t="s">
        <v>28</v>
      </c>
      <c r="F9291" t="s">
        <v>9517</v>
      </c>
      <c r="G9291" t="s">
        <v>882</v>
      </c>
      <c r="H9291" t="s">
        <v>71</v>
      </c>
      <c r="I9291" t="s">
        <v>96</v>
      </c>
      <c r="J9291" t="s">
        <v>7637</v>
      </c>
      <c r="K9291" t="s">
        <v>7637</v>
      </c>
      <c r="L9291" t="s">
        <v>46</v>
      </c>
      <c r="M9291" t="s">
        <v>2882</v>
      </c>
      <c r="N9291" t="s">
        <v>3135</v>
      </c>
      <c r="O9291">
        <v>54</v>
      </c>
      <c r="P9291">
        <v>8.44444444444444</v>
      </c>
      <c r="Q9291">
        <v>263.75</v>
      </c>
      <c r="R9291">
        <v>272.194444444444</v>
      </c>
      <c r="S9291">
        <v>0</v>
      </c>
      <c r="T9291">
        <v>272.194444444444</v>
      </c>
      <c r="U9291">
        <v>271</v>
      </c>
      <c r="V9291">
        <f>SUMIF(货件明细!K:K,F9291,货件明细!AQ:AQ)</f>
        <v>0</v>
      </c>
      <c r="W9291">
        <f t="shared" si="580"/>
        <v>1</v>
      </c>
      <c r="X9291">
        <f t="shared" si="581"/>
        <v>271</v>
      </c>
      <c r="Y9291">
        <f>SUMIF(货件明细!K:K,F9291,货件明细!I:I)</f>
        <v>0</v>
      </c>
      <c r="Z9291">
        <f t="shared" si="582"/>
        <v>54</v>
      </c>
      <c r="AA9291">
        <f>SUMIF(货件明细!K:K,F9291,货件明细!J:J)</f>
        <v>0</v>
      </c>
      <c r="AB9291">
        <f t="shared" si="583"/>
        <v>1</v>
      </c>
    </row>
    <row r="9292" spans="1:28">
      <c r="A9292">
        <v>2026</v>
      </c>
      <c r="B9292">
        <v>2</v>
      </c>
      <c r="C9292">
        <v>9</v>
      </c>
      <c r="D9292" s="4">
        <v>46081</v>
      </c>
      <c r="E9292" t="s">
        <v>28</v>
      </c>
      <c r="F9292" t="s">
        <v>9518</v>
      </c>
      <c r="G9292" t="s">
        <v>1610</v>
      </c>
      <c r="H9292" t="s">
        <v>71</v>
      </c>
      <c r="I9292" t="s">
        <v>96</v>
      </c>
      <c r="J9292" t="s">
        <v>7637</v>
      </c>
      <c r="K9292" t="s">
        <v>7637</v>
      </c>
      <c r="L9292" t="s">
        <v>46</v>
      </c>
      <c r="M9292" t="s">
        <v>2882</v>
      </c>
      <c r="N9292" t="s">
        <v>3135</v>
      </c>
      <c r="O9292">
        <v>54</v>
      </c>
      <c r="P9292">
        <v>8.44444444444444</v>
      </c>
      <c r="Q9292">
        <v>263.75</v>
      </c>
      <c r="R9292">
        <v>272.194444444444</v>
      </c>
      <c r="S9292">
        <v>0</v>
      </c>
      <c r="T9292">
        <v>272.194444444444</v>
      </c>
      <c r="U9292">
        <v>271</v>
      </c>
      <c r="V9292">
        <f>SUMIF(货件明细!K:K,F9292,货件明细!AQ:AQ)</f>
        <v>0</v>
      </c>
      <c r="W9292">
        <f t="shared" si="580"/>
        <v>1</v>
      </c>
      <c r="X9292">
        <f t="shared" si="581"/>
        <v>271</v>
      </c>
      <c r="Y9292">
        <f>SUMIF(货件明细!K:K,F9292,货件明细!I:I)</f>
        <v>0</v>
      </c>
      <c r="Z9292">
        <f t="shared" si="582"/>
        <v>54</v>
      </c>
      <c r="AA9292">
        <f>SUMIF(货件明细!K:K,F9292,货件明细!J:J)</f>
        <v>0</v>
      </c>
      <c r="AB9292">
        <f t="shared" si="583"/>
        <v>1</v>
      </c>
    </row>
    <row r="9293" spans="1:28">
      <c r="A9293">
        <v>2026</v>
      </c>
      <c r="B9293">
        <v>2</v>
      </c>
      <c r="C9293">
        <v>9</v>
      </c>
      <c r="D9293" s="4">
        <v>46081</v>
      </c>
      <c r="E9293" t="s">
        <v>28</v>
      </c>
      <c r="F9293" t="s">
        <v>9519</v>
      </c>
      <c r="G9293" t="s">
        <v>68</v>
      </c>
      <c r="H9293" t="s">
        <v>31</v>
      </c>
      <c r="I9293" t="s">
        <v>96</v>
      </c>
      <c r="J9293" t="s">
        <v>7637</v>
      </c>
      <c r="K9293" t="s">
        <v>7637</v>
      </c>
      <c r="L9293" t="s">
        <v>46</v>
      </c>
      <c r="M9293" t="s">
        <v>2882</v>
      </c>
      <c r="N9293" t="s">
        <v>3135</v>
      </c>
      <c r="O9293">
        <v>54</v>
      </c>
      <c r="P9293">
        <v>8.44444444444444</v>
      </c>
      <c r="Q9293">
        <v>406.25</v>
      </c>
      <c r="R9293">
        <v>414.694444444444</v>
      </c>
      <c r="S9293">
        <v>0</v>
      </c>
      <c r="T9293">
        <v>414.694444444444</v>
      </c>
      <c r="U9293">
        <v>271</v>
      </c>
      <c r="V9293">
        <f>SUMIF(货件明细!K:K,F9293,货件明细!AQ:AQ)</f>
        <v>0</v>
      </c>
      <c r="W9293">
        <f t="shared" si="580"/>
        <v>1</v>
      </c>
      <c r="X9293">
        <f t="shared" si="581"/>
        <v>271</v>
      </c>
      <c r="Y9293">
        <f>SUMIF(货件明细!K:K,F9293,货件明细!I:I)</f>
        <v>0</v>
      </c>
      <c r="Z9293">
        <f t="shared" si="582"/>
        <v>54</v>
      </c>
      <c r="AA9293">
        <f>SUMIF(货件明细!K:K,F9293,货件明细!J:J)</f>
        <v>0</v>
      </c>
      <c r="AB9293">
        <f t="shared" si="583"/>
        <v>1</v>
      </c>
    </row>
    <row r="9294" spans="1:28">
      <c r="A9294">
        <v>2026</v>
      </c>
      <c r="B9294">
        <v>2</v>
      </c>
      <c r="C9294">
        <v>9</v>
      </c>
      <c r="D9294" s="4">
        <v>46081</v>
      </c>
      <c r="E9294" t="s">
        <v>28</v>
      </c>
      <c r="F9294" t="s">
        <v>9520</v>
      </c>
      <c r="G9294" t="s">
        <v>50</v>
      </c>
      <c r="H9294" t="s">
        <v>31</v>
      </c>
      <c r="I9294" t="s">
        <v>39</v>
      </c>
      <c r="J9294" t="s">
        <v>7637</v>
      </c>
      <c r="K9294" t="s">
        <v>7637</v>
      </c>
      <c r="L9294" t="s">
        <v>46</v>
      </c>
      <c r="M9294" t="s">
        <v>2882</v>
      </c>
      <c r="N9294" t="s">
        <v>3135</v>
      </c>
      <c r="O9294">
        <v>40.35</v>
      </c>
      <c r="P9294">
        <v>8.44444444444444</v>
      </c>
      <c r="Q9294">
        <v>363.5775</v>
      </c>
      <c r="R9294">
        <v>372.021944444444</v>
      </c>
      <c r="S9294">
        <v>0</v>
      </c>
      <c r="T9294">
        <v>372.021944444444</v>
      </c>
      <c r="U9294">
        <v>166</v>
      </c>
      <c r="V9294">
        <f>SUMIF(货件明细!K:K,F9294,货件明细!AQ:AQ)</f>
        <v>0</v>
      </c>
      <c r="W9294">
        <f t="shared" si="580"/>
        <v>1</v>
      </c>
      <c r="X9294">
        <f t="shared" si="581"/>
        <v>166</v>
      </c>
      <c r="Y9294">
        <f>SUMIF(货件明细!K:K,F9294,货件明细!I:I)</f>
        <v>0</v>
      </c>
      <c r="Z9294">
        <f t="shared" si="582"/>
        <v>40.35</v>
      </c>
      <c r="AA9294">
        <f>SUMIF(货件明细!K:K,F9294,货件明细!J:J)</f>
        <v>0</v>
      </c>
      <c r="AB9294">
        <f t="shared" si="583"/>
        <v>1</v>
      </c>
    </row>
    <row r="9295" spans="1:28">
      <c r="A9295">
        <v>2026</v>
      </c>
      <c r="B9295">
        <v>2</v>
      </c>
      <c r="C9295">
        <v>9</v>
      </c>
      <c r="D9295" s="4">
        <v>46081</v>
      </c>
      <c r="E9295" t="s">
        <v>28</v>
      </c>
      <c r="F9295" t="s">
        <v>9521</v>
      </c>
      <c r="G9295" t="s">
        <v>70</v>
      </c>
      <c r="H9295" t="s">
        <v>71</v>
      </c>
      <c r="I9295" t="s">
        <v>39</v>
      </c>
      <c r="J9295" t="s">
        <v>7637</v>
      </c>
      <c r="K9295" t="s">
        <v>7637</v>
      </c>
      <c r="L9295" t="s">
        <v>46</v>
      </c>
      <c r="M9295" t="s">
        <v>2882</v>
      </c>
      <c r="N9295" t="s">
        <v>3135</v>
      </c>
      <c r="O9295">
        <v>40.35</v>
      </c>
      <c r="P9295">
        <v>8.44444444444444</v>
      </c>
      <c r="Q9295">
        <v>248.4</v>
      </c>
      <c r="R9295">
        <v>256.844444444444</v>
      </c>
      <c r="S9295">
        <v>0</v>
      </c>
      <c r="T9295">
        <v>256.844444444444</v>
      </c>
      <c r="U9295">
        <v>166</v>
      </c>
      <c r="V9295">
        <f>SUMIF(货件明细!K:K,F9295,货件明细!AQ:AQ)</f>
        <v>0</v>
      </c>
      <c r="W9295">
        <f t="shared" si="580"/>
        <v>1</v>
      </c>
      <c r="X9295">
        <f t="shared" si="581"/>
        <v>166</v>
      </c>
      <c r="Y9295">
        <f>SUMIF(货件明细!K:K,F9295,货件明细!I:I)</f>
        <v>0</v>
      </c>
      <c r="Z9295">
        <f t="shared" si="582"/>
        <v>40.35</v>
      </c>
      <c r="AA9295">
        <f>SUMIF(货件明细!K:K,F9295,货件明细!J:J)</f>
        <v>0</v>
      </c>
      <c r="AB9295">
        <f t="shared" si="583"/>
        <v>1</v>
      </c>
    </row>
    <row r="9296" spans="1:28">
      <c r="A9296">
        <v>2026</v>
      </c>
      <c r="B9296">
        <v>2</v>
      </c>
      <c r="C9296">
        <v>9</v>
      </c>
      <c r="D9296" s="4">
        <v>46081</v>
      </c>
      <c r="E9296" t="s">
        <v>28</v>
      </c>
      <c r="F9296" t="s">
        <v>9522</v>
      </c>
      <c r="G9296" t="s">
        <v>882</v>
      </c>
      <c r="H9296" t="s">
        <v>71</v>
      </c>
      <c r="I9296" t="s">
        <v>39</v>
      </c>
      <c r="J9296" t="s">
        <v>7637</v>
      </c>
      <c r="K9296" t="s">
        <v>7637</v>
      </c>
      <c r="L9296" t="s">
        <v>46</v>
      </c>
      <c r="M9296" t="s">
        <v>2882</v>
      </c>
      <c r="N9296" t="s">
        <v>3135</v>
      </c>
      <c r="O9296">
        <v>40.35</v>
      </c>
      <c r="P9296">
        <v>8.44444444444444</v>
      </c>
      <c r="Q9296">
        <v>284.85</v>
      </c>
      <c r="R9296">
        <v>293.294444444444</v>
      </c>
      <c r="S9296">
        <v>0</v>
      </c>
      <c r="T9296">
        <v>293.294444444444</v>
      </c>
      <c r="U9296">
        <v>166</v>
      </c>
      <c r="V9296">
        <f>SUMIF(货件明细!K:K,F9296,货件明细!AQ:AQ)</f>
        <v>0</v>
      </c>
      <c r="W9296">
        <f t="shared" si="580"/>
        <v>1</v>
      </c>
      <c r="X9296">
        <f t="shared" si="581"/>
        <v>166</v>
      </c>
      <c r="Y9296">
        <f>SUMIF(货件明细!K:K,F9296,货件明细!I:I)</f>
        <v>0</v>
      </c>
      <c r="Z9296">
        <f t="shared" si="582"/>
        <v>40.35</v>
      </c>
      <c r="AA9296">
        <f>SUMIF(货件明细!K:K,F9296,货件明细!J:J)</f>
        <v>0</v>
      </c>
      <c r="AB9296">
        <f t="shared" si="583"/>
        <v>1</v>
      </c>
    </row>
    <row r="9297" spans="1:28">
      <c r="A9297">
        <v>2026</v>
      </c>
      <c r="B9297">
        <v>2</v>
      </c>
      <c r="C9297">
        <v>9</v>
      </c>
      <c r="D9297" s="4">
        <v>46081</v>
      </c>
      <c r="E9297" t="s">
        <v>28</v>
      </c>
      <c r="F9297" t="s">
        <v>9523</v>
      </c>
      <c r="G9297" t="s">
        <v>1610</v>
      </c>
      <c r="H9297" t="s">
        <v>71</v>
      </c>
      <c r="I9297" t="s">
        <v>39</v>
      </c>
      <c r="J9297" t="s">
        <v>7637</v>
      </c>
      <c r="K9297" t="s">
        <v>7637</v>
      </c>
      <c r="L9297" t="s">
        <v>46</v>
      </c>
      <c r="M9297" t="s">
        <v>2882</v>
      </c>
      <c r="N9297" t="s">
        <v>3135</v>
      </c>
      <c r="O9297">
        <v>40.35</v>
      </c>
      <c r="P9297">
        <v>8.44444444444444</v>
      </c>
      <c r="Q9297">
        <v>284.85</v>
      </c>
      <c r="R9297">
        <v>293.294444444444</v>
      </c>
      <c r="S9297">
        <v>0</v>
      </c>
      <c r="T9297">
        <v>293.294444444444</v>
      </c>
      <c r="U9297">
        <v>166</v>
      </c>
      <c r="V9297">
        <f>SUMIF(货件明细!K:K,F9297,货件明细!AQ:AQ)</f>
        <v>0</v>
      </c>
      <c r="W9297">
        <f t="shared" si="580"/>
        <v>1</v>
      </c>
      <c r="X9297">
        <f t="shared" si="581"/>
        <v>166</v>
      </c>
      <c r="Y9297">
        <f>SUMIF(货件明细!K:K,F9297,货件明细!I:I)</f>
        <v>0</v>
      </c>
      <c r="Z9297">
        <f t="shared" si="582"/>
        <v>40.35</v>
      </c>
      <c r="AA9297">
        <f>SUMIF(货件明细!K:K,F9297,货件明细!J:J)</f>
        <v>0</v>
      </c>
      <c r="AB9297">
        <f t="shared" si="583"/>
        <v>1</v>
      </c>
    </row>
    <row r="9298" spans="1:28">
      <c r="A9298">
        <v>2026</v>
      </c>
      <c r="B9298">
        <v>2</v>
      </c>
      <c r="C9298">
        <v>9</v>
      </c>
      <c r="D9298" s="4">
        <v>46081</v>
      </c>
      <c r="E9298" t="s">
        <v>28</v>
      </c>
      <c r="F9298" t="s">
        <v>9524</v>
      </c>
      <c r="G9298" t="s">
        <v>68</v>
      </c>
      <c r="H9298" t="s">
        <v>31</v>
      </c>
      <c r="I9298" t="s">
        <v>39</v>
      </c>
      <c r="J9298" t="s">
        <v>7637</v>
      </c>
      <c r="K9298" t="s">
        <v>7637</v>
      </c>
      <c r="L9298" t="s">
        <v>46</v>
      </c>
      <c r="M9298" t="s">
        <v>2882</v>
      </c>
      <c r="N9298" t="s">
        <v>3135</v>
      </c>
      <c r="O9298">
        <v>40.35</v>
      </c>
      <c r="P9298">
        <v>8.44444444444444</v>
      </c>
      <c r="Q9298">
        <v>438.75</v>
      </c>
      <c r="R9298">
        <v>447.194444444445</v>
      </c>
      <c r="S9298">
        <v>0</v>
      </c>
      <c r="T9298">
        <v>447.194444444445</v>
      </c>
      <c r="U9298">
        <v>166</v>
      </c>
      <c r="V9298">
        <f>SUMIF(货件明细!K:K,F9298,货件明细!AQ:AQ)</f>
        <v>0</v>
      </c>
      <c r="W9298">
        <f t="shared" si="580"/>
        <v>1</v>
      </c>
      <c r="X9298">
        <f t="shared" si="581"/>
        <v>166</v>
      </c>
      <c r="Y9298">
        <f>SUMIF(货件明细!K:K,F9298,货件明细!I:I)</f>
        <v>0</v>
      </c>
      <c r="Z9298">
        <f t="shared" si="582"/>
        <v>40.35</v>
      </c>
      <c r="AA9298">
        <f>SUMIF(货件明细!K:K,F9298,货件明细!J:J)</f>
        <v>0</v>
      </c>
      <c r="AB9298">
        <f t="shared" si="583"/>
        <v>1</v>
      </c>
    </row>
    <row r="9299" spans="1:28">
      <c r="A9299">
        <v>2026</v>
      </c>
      <c r="B9299">
        <v>2</v>
      </c>
      <c r="C9299">
        <v>9</v>
      </c>
      <c r="D9299" s="4">
        <v>46081</v>
      </c>
      <c r="E9299" t="s">
        <v>28</v>
      </c>
      <c r="F9299" t="s">
        <v>9525</v>
      </c>
      <c r="G9299" t="s">
        <v>50</v>
      </c>
      <c r="H9299" t="s">
        <v>31</v>
      </c>
      <c r="I9299" t="s">
        <v>57</v>
      </c>
      <c r="J9299" t="s">
        <v>7637</v>
      </c>
      <c r="K9299" t="s">
        <v>7637</v>
      </c>
      <c r="L9299" t="s">
        <v>46</v>
      </c>
      <c r="M9299" t="s">
        <v>2882</v>
      </c>
      <c r="N9299" t="s">
        <v>3135</v>
      </c>
      <c r="O9299">
        <v>60.8</v>
      </c>
      <c r="P9299">
        <v>8.44444444444444</v>
      </c>
      <c r="Q9299">
        <v>363.5775</v>
      </c>
      <c r="R9299">
        <v>372.021944444444</v>
      </c>
      <c r="S9299">
        <v>0</v>
      </c>
      <c r="T9299">
        <v>372.021944444444</v>
      </c>
      <c r="U9299">
        <v>380</v>
      </c>
      <c r="V9299">
        <f>SUMIF(货件明细!K:K,F9299,货件明细!AQ:AQ)</f>
        <v>0</v>
      </c>
      <c r="W9299">
        <f t="shared" si="580"/>
        <v>1</v>
      </c>
      <c r="X9299">
        <f t="shared" si="581"/>
        <v>380</v>
      </c>
      <c r="Y9299">
        <f>SUMIF(货件明细!K:K,F9299,货件明细!I:I)</f>
        <v>0</v>
      </c>
      <c r="Z9299">
        <f t="shared" si="582"/>
        <v>60.8</v>
      </c>
      <c r="AA9299">
        <f>SUMIF(货件明细!K:K,F9299,货件明细!J:J)</f>
        <v>0</v>
      </c>
      <c r="AB9299">
        <f t="shared" si="583"/>
        <v>1</v>
      </c>
    </row>
    <row r="9300" spans="1:28">
      <c r="A9300">
        <v>2026</v>
      </c>
      <c r="B9300">
        <v>2</v>
      </c>
      <c r="C9300">
        <v>9</v>
      </c>
      <c r="D9300" s="4">
        <v>46081</v>
      </c>
      <c r="E9300" t="s">
        <v>28</v>
      </c>
      <c r="F9300" t="s">
        <v>9526</v>
      </c>
      <c r="G9300" t="s">
        <v>70</v>
      </c>
      <c r="H9300" t="s">
        <v>71</v>
      </c>
      <c r="I9300" t="s">
        <v>57</v>
      </c>
      <c r="J9300" t="s">
        <v>7637</v>
      </c>
      <c r="K9300" t="s">
        <v>7637</v>
      </c>
      <c r="L9300" t="s">
        <v>46</v>
      </c>
      <c r="M9300" t="s">
        <v>2882</v>
      </c>
      <c r="N9300" t="s">
        <v>3135</v>
      </c>
      <c r="O9300">
        <v>60.8</v>
      </c>
      <c r="P9300">
        <v>8.44444444444444</v>
      </c>
      <c r="Q9300">
        <v>248.4</v>
      </c>
      <c r="R9300">
        <v>256.844444444444</v>
      </c>
      <c r="S9300">
        <v>0</v>
      </c>
      <c r="T9300">
        <v>256.844444444444</v>
      </c>
      <c r="U9300">
        <v>380</v>
      </c>
      <c r="V9300">
        <f>SUMIF(货件明细!K:K,F9300,货件明细!AQ:AQ)</f>
        <v>0</v>
      </c>
      <c r="W9300">
        <f t="shared" si="580"/>
        <v>1</v>
      </c>
      <c r="X9300">
        <f t="shared" si="581"/>
        <v>380</v>
      </c>
      <c r="Y9300">
        <f>SUMIF(货件明细!K:K,F9300,货件明细!I:I)</f>
        <v>0</v>
      </c>
      <c r="Z9300">
        <f t="shared" si="582"/>
        <v>60.8</v>
      </c>
      <c r="AA9300">
        <f>SUMIF(货件明细!K:K,F9300,货件明细!J:J)</f>
        <v>0</v>
      </c>
      <c r="AB9300">
        <f t="shared" si="583"/>
        <v>1</v>
      </c>
    </row>
    <row r="9301" spans="1:28">
      <c r="A9301">
        <v>2026</v>
      </c>
      <c r="B9301">
        <v>2</v>
      </c>
      <c r="C9301">
        <v>9</v>
      </c>
      <c r="D9301" s="4">
        <v>46081</v>
      </c>
      <c r="E9301" t="s">
        <v>28</v>
      </c>
      <c r="F9301" t="s">
        <v>9527</v>
      </c>
      <c r="G9301" t="s">
        <v>882</v>
      </c>
      <c r="H9301" t="s">
        <v>71</v>
      </c>
      <c r="I9301" t="s">
        <v>57</v>
      </c>
      <c r="J9301" t="s">
        <v>7637</v>
      </c>
      <c r="K9301" t="s">
        <v>7637</v>
      </c>
      <c r="L9301" t="s">
        <v>46</v>
      </c>
      <c r="M9301" t="s">
        <v>2882</v>
      </c>
      <c r="N9301" t="s">
        <v>3135</v>
      </c>
      <c r="O9301">
        <v>60.8</v>
      </c>
      <c r="P9301">
        <v>8.44444444444444</v>
      </c>
      <c r="Q9301">
        <v>221.55</v>
      </c>
      <c r="R9301">
        <v>229.994444444444</v>
      </c>
      <c r="S9301">
        <v>0</v>
      </c>
      <c r="T9301">
        <v>229.994444444444</v>
      </c>
      <c r="U9301">
        <v>380</v>
      </c>
      <c r="V9301">
        <f>SUMIF(货件明细!K:K,F9301,货件明细!AQ:AQ)</f>
        <v>0</v>
      </c>
      <c r="W9301">
        <f t="shared" si="580"/>
        <v>1</v>
      </c>
      <c r="X9301">
        <f t="shared" si="581"/>
        <v>380</v>
      </c>
      <c r="Y9301">
        <f>SUMIF(货件明细!K:K,F9301,货件明细!I:I)</f>
        <v>0</v>
      </c>
      <c r="Z9301">
        <f t="shared" si="582"/>
        <v>60.8</v>
      </c>
      <c r="AA9301">
        <f>SUMIF(货件明细!K:K,F9301,货件明细!J:J)</f>
        <v>0</v>
      </c>
      <c r="AB9301">
        <f t="shared" si="583"/>
        <v>1</v>
      </c>
    </row>
    <row r="9302" spans="1:28">
      <c r="A9302">
        <v>2026</v>
      </c>
      <c r="B9302">
        <v>2</v>
      </c>
      <c r="C9302">
        <v>9</v>
      </c>
      <c r="D9302" s="4">
        <v>46081</v>
      </c>
      <c r="E9302" t="s">
        <v>28</v>
      </c>
      <c r="F9302" t="s">
        <v>9528</v>
      </c>
      <c r="G9302" t="s">
        <v>1610</v>
      </c>
      <c r="H9302" t="s">
        <v>71</v>
      </c>
      <c r="I9302" t="s">
        <v>57</v>
      </c>
      <c r="J9302" t="s">
        <v>7637</v>
      </c>
      <c r="K9302" t="s">
        <v>7637</v>
      </c>
      <c r="L9302" t="s">
        <v>46</v>
      </c>
      <c r="M9302" t="s">
        <v>2882</v>
      </c>
      <c r="N9302" t="s">
        <v>3135</v>
      </c>
      <c r="O9302">
        <v>60.8</v>
      </c>
      <c r="P9302">
        <v>8.44444444444444</v>
      </c>
      <c r="Q9302">
        <v>221.55</v>
      </c>
      <c r="R9302">
        <v>229.994444444444</v>
      </c>
      <c r="S9302">
        <v>0</v>
      </c>
      <c r="T9302">
        <v>229.994444444444</v>
      </c>
      <c r="U9302">
        <v>380</v>
      </c>
      <c r="V9302">
        <f>SUMIF(货件明细!K:K,F9302,货件明细!AQ:AQ)</f>
        <v>0</v>
      </c>
      <c r="W9302">
        <f t="shared" si="580"/>
        <v>1</v>
      </c>
      <c r="X9302">
        <f t="shared" si="581"/>
        <v>380</v>
      </c>
      <c r="Y9302">
        <f>SUMIF(货件明细!K:K,F9302,货件明细!I:I)</f>
        <v>0</v>
      </c>
      <c r="Z9302">
        <f t="shared" si="582"/>
        <v>60.8</v>
      </c>
      <c r="AA9302">
        <f>SUMIF(货件明细!K:K,F9302,货件明细!J:J)</f>
        <v>0</v>
      </c>
      <c r="AB9302">
        <f t="shared" si="583"/>
        <v>1</v>
      </c>
    </row>
    <row r="9303" spans="1:28">
      <c r="A9303">
        <v>2026</v>
      </c>
      <c r="B9303">
        <v>2</v>
      </c>
      <c r="C9303">
        <v>9</v>
      </c>
      <c r="D9303" s="4">
        <v>46081</v>
      </c>
      <c r="E9303" t="s">
        <v>28</v>
      </c>
      <c r="F9303" t="s">
        <v>9529</v>
      </c>
      <c r="G9303" t="s">
        <v>68</v>
      </c>
      <c r="H9303" t="s">
        <v>31</v>
      </c>
      <c r="I9303" t="s">
        <v>57</v>
      </c>
      <c r="J9303" t="s">
        <v>7637</v>
      </c>
      <c r="K9303" t="s">
        <v>7637</v>
      </c>
      <c r="L9303" t="s">
        <v>46</v>
      </c>
      <c r="M9303" t="s">
        <v>2882</v>
      </c>
      <c r="N9303" t="s">
        <v>3135</v>
      </c>
      <c r="O9303">
        <v>60.8</v>
      </c>
      <c r="P9303">
        <v>8.44444444444444</v>
      </c>
      <c r="Q9303">
        <v>341.25</v>
      </c>
      <c r="R9303">
        <v>349.694444444444</v>
      </c>
      <c r="S9303">
        <v>0</v>
      </c>
      <c r="T9303">
        <v>349.694444444444</v>
      </c>
      <c r="U9303">
        <v>380</v>
      </c>
      <c r="V9303">
        <f>SUMIF(货件明细!K:K,F9303,货件明细!AQ:AQ)</f>
        <v>0</v>
      </c>
      <c r="W9303">
        <f t="shared" si="580"/>
        <v>1</v>
      </c>
      <c r="X9303">
        <f t="shared" si="581"/>
        <v>380</v>
      </c>
      <c r="Y9303">
        <f>SUMIF(货件明细!K:K,F9303,货件明细!I:I)</f>
        <v>0</v>
      </c>
      <c r="Z9303">
        <f t="shared" si="582"/>
        <v>60.8</v>
      </c>
      <c r="AA9303">
        <f>SUMIF(货件明细!K:K,F9303,货件明细!J:J)</f>
        <v>0</v>
      </c>
      <c r="AB9303">
        <f t="shared" si="583"/>
        <v>1</v>
      </c>
    </row>
    <row r="9304" spans="1:28">
      <c r="A9304">
        <v>2026</v>
      </c>
      <c r="B9304">
        <v>2</v>
      </c>
      <c r="C9304">
        <v>9</v>
      </c>
      <c r="D9304" s="4">
        <v>46081</v>
      </c>
      <c r="E9304" t="s">
        <v>28</v>
      </c>
      <c r="F9304" t="s">
        <v>9530</v>
      </c>
      <c r="G9304" t="s">
        <v>50</v>
      </c>
      <c r="H9304" t="s">
        <v>31</v>
      </c>
      <c r="I9304" t="s">
        <v>129</v>
      </c>
      <c r="J9304" t="s">
        <v>7637</v>
      </c>
      <c r="K9304" t="s">
        <v>7637</v>
      </c>
      <c r="L9304" t="s">
        <v>46</v>
      </c>
      <c r="M9304" t="s">
        <v>2882</v>
      </c>
      <c r="N9304" t="s">
        <v>3135</v>
      </c>
      <c r="O9304">
        <v>10.25</v>
      </c>
      <c r="P9304">
        <v>8.44444444444444</v>
      </c>
      <c r="Q9304">
        <v>121.1925</v>
      </c>
      <c r="R9304">
        <v>129.636944444444</v>
      </c>
      <c r="S9304">
        <v>0</v>
      </c>
      <c r="T9304">
        <v>129.636944444444</v>
      </c>
      <c r="U9304">
        <v>92</v>
      </c>
      <c r="V9304">
        <f>SUMIF(货件明细!K:K,F9304,货件明细!AQ:AQ)</f>
        <v>0</v>
      </c>
      <c r="W9304">
        <f t="shared" si="580"/>
        <v>1</v>
      </c>
      <c r="X9304">
        <f t="shared" si="581"/>
        <v>92</v>
      </c>
      <c r="Y9304">
        <f>SUMIF(货件明细!K:K,F9304,货件明细!I:I)</f>
        <v>0</v>
      </c>
      <c r="Z9304">
        <f t="shared" si="582"/>
        <v>10.25</v>
      </c>
      <c r="AA9304">
        <f>SUMIF(货件明细!K:K,F9304,货件明细!J:J)</f>
        <v>0</v>
      </c>
      <c r="AB9304">
        <f t="shared" si="583"/>
        <v>1</v>
      </c>
    </row>
    <row r="9305" spans="1:28">
      <c r="A9305">
        <v>2026</v>
      </c>
      <c r="B9305">
        <v>2</v>
      </c>
      <c r="C9305">
        <v>9</v>
      </c>
      <c r="D9305" s="4">
        <v>46081</v>
      </c>
      <c r="E9305" t="s">
        <v>28</v>
      </c>
      <c r="F9305" t="s">
        <v>9531</v>
      </c>
      <c r="G9305" t="s">
        <v>70</v>
      </c>
      <c r="H9305" t="s">
        <v>71</v>
      </c>
      <c r="I9305" t="s">
        <v>129</v>
      </c>
      <c r="J9305" t="s">
        <v>7637</v>
      </c>
      <c r="K9305" t="s">
        <v>7637</v>
      </c>
      <c r="L9305" t="s">
        <v>46</v>
      </c>
      <c r="M9305" t="s">
        <v>2882</v>
      </c>
      <c r="N9305" t="s">
        <v>3135</v>
      </c>
      <c r="O9305">
        <v>10.25</v>
      </c>
      <c r="P9305">
        <v>8.44444444444444</v>
      </c>
      <c r="Q9305">
        <v>82.8</v>
      </c>
      <c r="R9305">
        <v>91.2444444444444</v>
      </c>
      <c r="S9305">
        <v>0</v>
      </c>
      <c r="T9305">
        <v>91.2444444444444</v>
      </c>
      <c r="U9305">
        <v>92</v>
      </c>
      <c r="V9305">
        <f>SUMIF(货件明细!K:K,F9305,货件明细!AQ:AQ)</f>
        <v>0</v>
      </c>
      <c r="W9305">
        <f t="shared" si="580"/>
        <v>1</v>
      </c>
      <c r="X9305">
        <f t="shared" si="581"/>
        <v>92</v>
      </c>
      <c r="Y9305">
        <f>SUMIF(货件明细!K:K,F9305,货件明细!I:I)</f>
        <v>0</v>
      </c>
      <c r="Z9305">
        <f t="shared" si="582"/>
        <v>10.25</v>
      </c>
      <c r="AA9305">
        <f>SUMIF(货件明细!K:K,F9305,货件明细!J:J)</f>
        <v>0</v>
      </c>
      <c r="AB9305">
        <f t="shared" si="583"/>
        <v>1</v>
      </c>
    </row>
    <row r="9306" spans="1:28">
      <c r="A9306">
        <v>2026</v>
      </c>
      <c r="B9306">
        <v>2</v>
      </c>
      <c r="C9306">
        <v>9</v>
      </c>
      <c r="D9306" s="4">
        <v>46081</v>
      </c>
      <c r="E9306" t="s">
        <v>28</v>
      </c>
      <c r="F9306" t="s">
        <v>9532</v>
      </c>
      <c r="G9306" t="s">
        <v>882</v>
      </c>
      <c r="H9306" t="s">
        <v>71</v>
      </c>
      <c r="I9306" t="s">
        <v>129</v>
      </c>
      <c r="J9306" t="s">
        <v>7637</v>
      </c>
      <c r="K9306" t="s">
        <v>7637</v>
      </c>
      <c r="L9306" t="s">
        <v>46</v>
      </c>
      <c r="M9306" t="s">
        <v>2882</v>
      </c>
      <c r="N9306" t="s">
        <v>3135</v>
      </c>
      <c r="O9306">
        <v>10.25</v>
      </c>
      <c r="P9306">
        <v>8.44444444444444</v>
      </c>
      <c r="Q9306">
        <v>42.2</v>
      </c>
      <c r="R9306">
        <v>50.6444444444444</v>
      </c>
      <c r="S9306">
        <v>0</v>
      </c>
      <c r="T9306">
        <v>50.6444444444444</v>
      </c>
      <c r="U9306">
        <v>92</v>
      </c>
      <c r="V9306">
        <f>SUMIF(货件明细!K:K,F9306,货件明细!AQ:AQ)</f>
        <v>0</v>
      </c>
      <c r="W9306">
        <f t="shared" si="580"/>
        <v>1</v>
      </c>
      <c r="X9306">
        <f t="shared" si="581"/>
        <v>92</v>
      </c>
      <c r="Y9306">
        <f>SUMIF(货件明细!K:K,F9306,货件明细!I:I)</f>
        <v>0</v>
      </c>
      <c r="Z9306">
        <f t="shared" si="582"/>
        <v>10.25</v>
      </c>
      <c r="AA9306">
        <f>SUMIF(货件明细!K:K,F9306,货件明细!J:J)</f>
        <v>0</v>
      </c>
      <c r="AB9306">
        <f t="shared" si="583"/>
        <v>1</v>
      </c>
    </row>
    <row r="9307" spans="1:28">
      <c r="A9307">
        <v>2026</v>
      </c>
      <c r="B9307">
        <v>2</v>
      </c>
      <c r="C9307">
        <v>9</v>
      </c>
      <c r="D9307" s="4">
        <v>46081</v>
      </c>
      <c r="E9307" t="s">
        <v>28</v>
      </c>
      <c r="F9307" t="s">
        <v>9533</v>
      </c>
      <c r="G9307" t="s">
        <v>1610</v>
      </c>
      <c r="H9307" t="s">
        <v>71</v>
      </c>
      <c r="I9307" t="s">
        <v>129</v>
      </c>
      <c r="J9307" t="s">
        <v>7637</v>
      </c>
      <c r="K9307" t="s">
        <v>7637</v>
      </c>
      <c r="L9307" t="s">
        <v>46</v>
      </c>
      <c r="M9307" t="s">
        <v>2882</v>
      </c>
      <c r="N9307" t="s">
        <v>3135</v>
      </c>
      <c r="O9307">
        <v>10.25</v>
      </c>
      <c r="P9307">
        <v>8.44444444444444</v>
      </c>
      <c r="Q9307">
        <v>42.2</v>
      </c>
      <c r="R9307">
        <v>50.6444444444444</v>
      </c>
      <c r="S9307">
        <v>0</v>
      </c>
      <c r="T9307">
        <v>50.6444444444444</v>
      </c>
      <c r="U9307">
        <v>92</v>
      </c>
      <c r="V9307">
        <f>SUMIF(货件明细!K:K,F9307,货件明细!AQ:AQ)</f>
        <v>0</v>
      </c>
      <c r="W9307">
        <f t="shared" si="580"/>
        <v>1</v>
      </c>
      <c r="X9307">
        <f t="shared" si="581"/>
        <v>92</v>
      </c>
      <c r="Y9307">
        <f>SUMIF(货件明细!K:K,F9307,货件明细!I:I)</f>
        <v>0</v>
      </c>
      <c r="Z9307">
        <f t="shared" si="582"/>
        <v>10.25</v>
      </c>
      <c r="AA9307">
        <f>SUMIF(货件明细!K:K,F9307,货件明细!J:J)</f>
        <v>0</v>
      </c>
      <c r="AB9307">
        <f t="shared" si="583"/>
        <v>1</v>
      </c>
    </row>
    <row r="9308" spans="1:28">
      <c r="A9308">
        <v>2026</v>
      </c>
      <c r="B9308">
        <v>2</v>
      </c>
      <c r="C9308">
        <v>9</v>
      </c>
      <c r="D9308" s="4">
        <v>46081</v>
      </c>
      <c r="E9308" t="s">
        <v>28</v>
      </c>
      <c r="F9308" t="s">
        <v>9534</v>
      </c>
      <c r="G9308" t="s">
        <v>68</v>
      </c>
      <c r="H9308" t="s">
        <v>31</v>
      </c>
      <c r="I9308" t="s">
        <v>129</v>
      </c>
      <c r="J9308" t="s">
        <v>7637</v>
      </c>
      <c r="K9308" t="s">
        <v>7637</v>
      </c>
      <c r="L9308" t="s">
        <v>46</v>
      </c>
      <c r="M9308" t="s">
        <v>2882</v>
      </c>
      <c r="N9308" t="s">
        <v>3135</v>
      </c>
      <c r="O9308">
        <v>10.25</v>
      </c>
      <c r="P9308">
        <v>8.44444444444444</v>
      </c>
      <c r="Q9308">
        <v>65</v>
      </c>
      <c r="R9308">
        <v>73.4444444444444</v>
      </c>
      <c r="S9308">
        <v>0</v>
      </c>
      <c r="T9308">
        <v>73.4444444444444</v>
      </c>
      <c r="U9308">
        <v>92</v>
      </c>
      <c r="V9308">
        <f>SUMIF(货件明细!K:K,F9308,货件明细!AQ:AQ)</f>
        <v>0</v>
      </c>
      <c r="W9308">
        <f t="shared" si="580"/>
        <v>1</v>
      </c>
      <c r="X9308">
        <f t="shared" si="581"/>
        <v>92</v>
      </c>
      <c r="Y9308">
        <f>SUMIF(货件明细!K:K,F9308,货件明细!I:I)</f>
        <v>0</v>
      </c>
      <c r="Z9308">
        <f t="shared" si="582"/>
        <v>10.25</v>
      </c>
      <c r="AA9308">
        <f>SUMIF(货件明细!K:K,F9308,货件明细!J:J)</f>
        <v>0</v>
      </c>
      <c r="AB9308">
        <f t="shared" si="583"/>
        <v>1</v>
      </c>
    </row>
    <row r="9309" spans="1:28">
      <c r="A9309">
        <v>2026</v>
      </c>
      <c r="B9309">
        <v>2</v>
      </c>
      <c r="C9309">
        <v>9</v>
      </c>
      <c r="D9309" s="4">
        <v>46081</v>
      </c>
      <c r="E9309" t="s">
        <v>28</v>
      </c>
      <c r="F9309" t="s">
        <v>9535</v>
      </c>
      <c r="G9309" t="s">
        <v>50</v>
      </c>
      <c r="H9309" t="s">
        <v>31</v>
      </c>
      <c r="I9309" t="s">
        <v>41</v>
      </c>
      <c r="J9309" t="s">
        <v>7637</v>
      </c>
      <c r="K9309" t="s">
        <v>7637</v>
      </c>
      <c r="L9309" t="s">
        <v>46</v>
      </c>
      <c r="M9309" t="s">
        <v>2882</v>
      </c>
      <c r="N9309" t="s">
        <v>3135</v>
      </c>
      <c r="O9309">
        <v>65.85</v>
      </c>
      <c r="P9309">
        <v>8.44444444444444</v>
      </c>
      <c r="Q9309">
        <v>363.5775</v>
      </c>
      <c r="R9309">
        <v>372.021944444444</v>
      </c>
      <c r="S9309">
        <v>0</v>
      </c>
      <c r="T9309">
        <v>372.021944444444</v>
      </c>
      <c r="U9309">
        <v>266</v>
      </c>
      <c r="V9309">
        <f>SUMIF(货件明细!K:K,F9309,货件明细!AQ:AQ)</f>
        <v>0</v>
      </c>
      <c r="W9309">
        <f t="shared" si="580"/>
        <v>1</v>
      </c>
      <c r="X9309">
        <f t="shared" si="581"/>
        <v>266</v>
      </c>
      <c r="Y9309">
        <f>SUMIF(货件明细!K:K,F9309,货件明细!I:I)</f>
        <v>0</v>
      </c>
      <c r="Z9309">
        <f t="shared" si="582"/>
        <v>65.85</v>
      </c>
      <c r="AA9309">
        <f>SUMIF(货件明细!K:K,F9309,货件明细!J:J)</f>
        <v>0</v>
      </c>
      <c r="AB9309">
        <f t="shared" si="583"/>
        <v>1</v>
      </c>
    </row>
    <row r="9310" spans="1:28">
      <c r="A9310">
        <v>2026</v>
      </c>
      <c r="B9310">
        <v>2</v>
      </c>
      <c r="C9310">
        <v>9</v>
      </c>
      <c r="D9310" s="4">
        <v>46081</v>
      </c>
      <c r="E9310" t="s">
        <v>28</v>
      </c>
      <c r="F9310" t="s">
        <v>9536</v>
      </c>
      <c r="G9310" t="s">
        <v>70</v>
      </c>
      <c r="H9310" t="s">
        <v>71</v>
      </c>
      <c r="I9310" t="s">
        <v>41</v>
      </c>
      <c r="J9310" t="s">
        <v>7637</v>
      </c>
      <c r="K9310" t="s">
        <v>7637</v>
      </c>
      <c r="L9310" t="s">
        <v>46</v>
      </c>
      <c r="M9310" t="s">
        <v>2882</v>
      </c>
      <c r="N9310" t="s">
        <v>3135</v>
      </c>
      <c r="O9310">
        <v>65.85</v>
      </c>
      <c r="P9310">
        <v>8.44444444444444</v>
      </c>
      <c r="Q9310">
        <v>248.4</v>
      </c>
      <c r="R9310">
        <v>256.844444444444</v>
      </c>
      <c r="S9310">
        <v>0</v>
      </c>
      <c r="T9310">
        <v>256.844444444444</v>
      </c>
      <c r="U9310">
        <v>266</v>
      </c>
      <c r="V9310">
        <f>SUMIF(货件明细!K:K,F9310,货件明细!AQ:AQ)</f>
        <v>0</v>
      </c>
      <c r="W9310">
        <f t="shared" si="580"/>
        <v>1</v>
      </c>
      <c r="X9310">
        <f t="shared" si="581"/>
        <v>266</v>
      </c>
      <c r="Y9310">
        <f>SUMIF(货件明细!K:K,F9310,货件明细!I:I)</f>
        <v>0</v>
      </c>
      <c r="Z9310">
        <f t="shared" si="582"/>
        <v>65.85</v>
      </c>
      <c r="AA9310">
        <f>SUMIF(货件明细!K:K,F9310,货件明细!J:J)</f>
        <v>0</v>
      </c>
      <c r="AB9310">
        <f t="shared" si="583"/>
        <v>1</v>
      </c>
    </row>
    <row r="9311" spans="1:28">
      <c r="A9311">
        <v>2026</v>
      </c>
      <c r="B9311">
        <v>2</v>
      </c>
      <c r="C9311">
        <v>9</v>
      </c>
      <c r="D9311" s="4">
        <v>46081</v>
      </c>
      <c r="E9311" t="s">
        <v>28</v>
      </c>
      <c r="F9311" t="s">
        <v>9537</v>
      </c>
      <c r="G9311" t="s">
        <v>882</v>
      </c>
      <c r="H9311" t="s">
        <v>71</v>
      </c>
      <c r="I9311" t="s">
        <v>41</v>
      </c>
      <c r="J9311" t="s">
        <v>7637</v>
      </c>
      <c r="K9311" t="s">
        <v>7637</v>
      </c>
      <c r="L9311" t="s">
        <v>46</v>
      </c>
      <c r="M9311" t="s">
        <v>2882</v>
      </c>
      <c r="N9311" t="s">
        <v>3135</v>
      </c>
      <c r="O9311">
        <v>65.85</v>
      </c>
      <c r="P9311">
        <v>8.44444444444444</v>
      </c>
      <c r="Q9311">
        <v>284.85</v>
      </c>
      <c r="R9311">
        <v>293.294444444444</v>
      </c>
      <c r="S9311">
        <v>0</v>
      </c>
      <c r="T9311">
        <v>293.294444444444</v>
      </c>
      <c r="U9311">
        <v>266</v>
      </c>
      <c r="V9311">
        <f>SUMIF(货件明细!K:K,F9311,货件明细!AQ:AQ)</f>
        <v>0</v>
      </c>
      <c r="W9311">
        <f t="shared" si="580"/>
        <v>1</v>
      </c>
      <c r="X9311">
        <f t="shared" si="581"/>
        <v>266</v>
      </c>
      <c r="Y9311">
        <f>SUMIF(货件明细!K:K,F9311,货件明细!I:I)</f>
        <v>0</v>
      </c>
      <c r="Z9311">
        <f t="shared" si="582"/>
        <v>65.85</v>
      </c>
      <c r="AA9311">
        <f>SUMIF(货件明细!K:K,F9311,货件明细!J:J)</f>
        <v>0</v>
      </c>
      <c r="AB9311">
        <f t="shared" si="583"/>
        <v>1</v>
      </c>
    </row>
    <row r="9312" spans="1:28">
      <c r="A9312">
        <v>2026</v>
      </c>
      <c r="B9312">
        <v>2</v>
      </c>
      <c r="C9312">
        <v>9</v>
      </c>
      <c r="D9312" s="4">
        <v>46081</v>
      </c>
      <c r="E9312" t="s">
        <v>28</v>
      </c>
      <c r="F9312" t="s">
        <v>9538</v>
      </c>
      <c r="G9312" t="s">
        <v>1610</v>
      </c>
      <c r="H9312" t="s">
        <v>71</v>
      </c>
      <c r="I9312" t="s">
        <v>41</v>
      </c>
      <c r="J9312" t="s">
        <v>7637</v>
      </c>
      <c r="K9312" t="s">
        <v>7637</v>
      </c>
      <c r="L9312" t="s">
        <v>46</v>
      </c>
      <c r="M9312" t="s">
        <v>2882</v>
      </c>
      <c r="N9312" t="s">
        <v>3135</v>
      </c>
      <c r="O9312">
        <v>65.85</v>
      </c>
      <c r="P9312">
        <v>8.44444444444444</v>
      </c>
      <c r="Q9312">
        <v>284.85</v>
      </c>
      <c r="R9312">
        <v>293.294444444444</v>
      </c>
      <c r="S9312">
        <v>0</v>
      </c>
      <c r="T9312">
        <v>293.294444444444</v>
      </c>
      <c r="U9312">
        <v>266</v>
      </c>
      <c r="V9312">
        <f>SUMIF(货件明细!K:K,F9312,货件明细!AQ:AQ)</f>
        <v>0</v>
      </c>
      <c r="W9312">
        <f t="shared" si="580"/>
        <v>1</v>
      </c>
      <c r="X9312">
        <f t="shared" si="581"/>
        <v>266</v>
      </c>
      <c r="Y9312">
        <f>SUMIF(货件明细!K:K,F9312,货件明细!I:I)</f>
        <v>0</v>
      </c>
      <c r="Z9312">
        <f t="shared" si="582"/>
        <v>65.85</v>
      </c>
      <c r="AA9312">
        <f>SUMIF(货件明细!K:K,F9312,货件明细!J:J)</f>
        <v>0</v>
      </c>
      <c r="AB9312">
        <f t="shared" si="583"/>
        <v>1</v>
      </c>
    </row>
    <row r="9313" spans="1:28">
      <c r="A9313">
        <v>2026</v>
      </c>
      <c r="B9313">
        <v>2</v>
      </c>
      <c r="C9313">
        <v>9</v>
      </c>
      <c r="D9313" s="4">
        <v>46081</v>
      </c>
      <c r="E9313" t="s">
        <v>28</v>
      </c>
      <c r="F9313" t="s">
        <v>9539</v>
      </c>
      <c r="G9313" t="s">
        <v>68</v>
      </c>
      <c r="H9313" t="s">
        <v>31</v>
      </c>
      <c r="I9313" t="s">
        <v>41</v>
      </c>
      <c r="J9313" t="s">
        <v>7637</v>
      </c>
      <c r="K9313" t="s">
        <v>7637</v>
      </c>
      <c r="L9313" t="s">
        <v>46</v>
      </c>
      <c r="M9313" t="s">
        <v>2882</v>
      </c>
      <c r="N9313" t="s">
        <v>3135</v>
      </c>
      <c r="O9313">
        <v>65.85</v>
      </c>
      <c r="P9313">
        <v>8.44444444444444</v>
      </c>
      <c r="Q9313">
        <v>455</v>
      </c>
      <c r="R9313">
        <v>463.444444444445</v>
      </c>
      <c r="S9313">
        <v>0</v>
      </c>
      <c r="T9313">
        <v>463.444444444445</v>
      </c>
      <c r="U9313">
        <v>266</v>
      </c>
      <c r="V9313">
        <f>SUMIF(货件明细!K:K,F9313,货件明细!AQ:AQ)</f>
        <v>0</v>
      </c>
      <c r="W9313">
        <f t="shared" si="580"/>
        <v>1</v>
      </c>
      <c r="X9313">
        <f t="shared" si="581"/>
        <v>266</v>
      </c>
      <c r="Y9313">
        <f>SUMIF(货件明细!K:K,F9313,货件明细!I:I)</f>
        <v>0</v>
      </c>
      <c r="Z9313">
        <f t="shared" si="582"/>
        <v>65.85</v>
      </c>
      <c r="AA9313">
        <f>SUMIF(货件明细!K:K,F9313,货件明细!J:J)</f>
        <v>0</v>
      </c>
      <c r="AB9313">
        <f t="shared" si="583"/>
        <v>1</v>
      </c>
    </row>
    <row r="9314" spans="1:28">
      <c r="A9314">
        <v>2026</v>
      </c>
      <c r="B9314">
        <v>2</v>
      </c>
      <c r="C9314">
        <v>9</v>
      </c>
      <c r="D9314" s="4">
        <v>46081</v>
      </c>
      <c r="E9314" t="s">
        <v>28</v>
      </c>
      <c r="F9314" t="s">
        <v>9540</v>
      </c>
      <c r="G9314" t="s">
        <v>50</v>
      </c>
      <c r="H9314" t="s">
        <v>31</v>
      </c>
      <c r="I9314" t="s">
        <v>32</v>
      </c>
      <c r="J9314" t="s">
        <v>7637</v>
      </c>
      <c r="K9314" t="s">
        <v>7637</v>
      </c>
      <c r="L9314" t="s">
        <v>46</v>
      </c>
      <c r="M9314" t="s">
        <v>2882</v>
      </c>
      <c r="N9314" t="s">
        <v>3135</v>
      </c>
      <c r="O9314">
        <v>49.35</v>
      </c>
      <c r="P9314">
        <v>8.44444444444444</v>
      </c>
      <c r="Q9314">
        <v>363.5775</v>
      </c>
      <c r="R9314">
        <v>372.021944444444</v>
      </c>
      <c r="S9314">
        <v>0</v>
      </c>
      <c r="T9314">
        <v>372.021944444444</v>
      </c>
      <c r="U9314">
        <v>103</v>
      </c>
      <c r="V9314">
        <f>SUMIF(货件明细!K:K,F9314,货件明细!AQ:AQ)</f>
        <v>0</v>
      </c>
      <c r="W9314">
        <f t="shared" si="580"/>
        <v>1</v>
      </c>
      <c r="X9314">
        <f t="shared" si="581"/>
        <v>103</v>
      </c>
      <c r="Y9314">
        <f>SUMIF(货件明细!K:K,F9314,货件明细!I:I)</f>
        <v>0</v>
      </c>
      <c r="Z9314">
        <f t="shared" si="582"/>
        <v>49.35</v>
      </c>
      <c r="AA9314">
        <f>SUMIF(货件明细!K:K,F9314,货件明细!J:J)</f>
        <v>0</v>
      </c>
      <c r="AB9314">
        <f t="shared" si="583"/>
        <v>1</v>
      </c>
    </row>
    <row r="9315" spans="1:28">
      <c r="A9315">
        <v>2026</v>
      </c>
      <c r="B9315">
        <v>2</v>
      </c>
      <c r="C9315">
        <v>9</v>
      </c>
      <c r="D9315" s="4">
        <v>46081</v>
      </c>
      <c r="E9315" t="s">
        <v>28</v>
      </c>
      <c r="F9315" t="s">
        <v>9541</v>
      </c>
      <c r="G9315" t="s">
        <v>70</v>
      </c>
      <c r="H9315" t="s">
        <v>71</v>
      </c>
      <c r="I9315" t="s">
        <v>32</v>
      </c>
      <c r="J9315" t="s">
        <v>7637</v>
      </c>
      <c r="K9315" t="s">
        <v>7637</v>
      </c>
      <c r="L9315" t="s">
        <v>46</v>
      </c>
      <c r="M9315" t="s">
        <v>2882</v>
      </c>
      <c r="N9315" t="s">
        <v>3135</v>
      </c>
      <c r="O9315">
        <v>49.35</v>
      </c>
      <c r="P9315">
        <v>8.44444444444444</v>
      </c>
      <c r="Q9315">
        <v>248.4</v>
      </c>
      <c r="R9315">
        <v>256.844444444444</v>
      </c>
      <c r="S9315">
        <v>0</v>
      </c>
      <c r="T9315">
        <v>256.844444444444</v>
      </c>
      <c r="U9315">
        <v>103</v>
      </c>
      <c r="V9315">
        <f>SUMIF(货件明细!K:K,F9315,货件明细!AQ:AQ)</f>
        <v>0</v>
      </c>
      <c r="W9315">
        <f t="shared" si="580"/>
        <v>1</v>
      </c>
      <c r="X9315">
        <f t="shared" si="581"/>
        <v>103</v>
      </c>
      <c r="Y9315">
        <f>SUMIF(货件明细!K:K,F9315,货件明细!I:I)</f>
        <v>0</v>
      </c>
      <c r="Z9315">
        <f t="shared" si="582"/>
        <v>49.35</v>
      </c>
      <c r="AA9315">
        <f>SUMIF(货件明细!K:K,F9315,货件明细!J:J)</f>
        <v>0</v>
      </c>
      <c r="AB9315">
        <f t="shared" si="583"/>
        <v>1</v>
      </c>
    </row>
    <row r="9316" spans="1:28">
      <c r="A9316">
        <v>2026</v>
      </c>
      <c r="B9316">
        <v>2</v>
      </c>
      <c r="C9316">
        <v>9</v>
      </c>
      <c r="D9316" s="4">
        <v>46081</v>
      </c>
      <c r="E9316" t="s">
        <v>28</v>
      </c>
      <c r="F9316" t="s">
        <v>9542</v>
      </c>
      <c r="G9316" t="s">
        <v>882</v>
      </c>
      <c r="H9316" t="s">
        <v>71</v>
      </c>
      <c r="I9316" t="s">
        <v>32</v>
      </c>
      <c r="J9316" t="s">
        <v>7637</v>
      </c>
      <c r="K9316" t="s">
        <v>7637</v>
      </c>
      <c r="L9316" t="s">
        <v>46</v>
      </c>
      <c r="M9316" t="s">
        <v>2882</v>
      </c>
      <c r="N9316" t="s">
        <v>3135</v>
      </c>
      <c r="O9316">
        <v>49.35</v>
      </c>
      <c r="P9316">
        <v>8.44444444444444</v>
      </c>
      <c r="Q9316">
        <v>179.35</v>
      </c>
      <c r="R9316">
        <v>187.794444444444</v>
      </c>
      <c r="S9316">
        <v>0</v>
      </c>
      <c r="T9316">
        <v>187.794444444444</v>
      </c>
      <c r="U9316">
        <v>103</v>
      </c>
      <c r="V9316">
        <f>SUMIF(货件明细!K:K,F9316,货件明细!AQ:AQ)</f>
        <v>0</v>
      </c>
      <c r="W9316">
        <f t="shared" si="580"/>
        <v>1</v>
      </c>
      <c r="X9316">
        <f t="shared" si="581"/>
        <v>103</v>
      </c>
      <c r="Y9316">
        <f>SUMIF(货件明细!K:K,F9316,货件明细!I:I)</f>
        <v>0</v>
      </c>
      <c r="Z9316">
        <f t="shared" si="582"/>
        <v>49.35</v>
      </c>
      <c r="AA9316">
        <f>SUMIF(货件明细!K:K,F9316,货件明细!J:J)</f>
        <v>0</v>
      </c>
      <c r="AB9316">
        <f t="shared" si="583"/>
        <v>1</v>
      </c>
    </row>
    <row r="9317" spans="1:28">
      <c r="A9317">
        <v>2026</v>
      </c>
      <c r="B9317">
        <v>2</v>
      </c>
      <c r="C9317">
        <v>9</v>
      </c>
      <c r="D9317" s="4">
        <v>46081</v>
      </c>
      <c r="E9317" t="s">
        <v>28</v>
      </c>
      <c r="F9317" t="s">
        <v>9543</v>
      </c>
      <c r="G9317" t="s">
        <v>1610</v>
      </c>
      <c r="H9317" t="s">
        <v>71</v>
      </c>
      <c r="I9317" t="s">
        <v>32</v>
      </c>
      <c r="J9317" t="s">
        <v>7637</v>
      </c>
      <c r="K9317" t="s">
        <v>7637</v>
      </c>
      <c r="L9317" t="s">
        <v>46</v>
      </c>
      <c r="M9317" t="s">
        <v>2882</v>
      </c>
      <c r="N9317" t="s">
        <v>3135</v>
      </c>
      <c r="O9317">
        <v>49.35</v>
      </c>
      <c r="P9317">
        <v>8.44444444444444</v>
      </c>
      <c r="Q9317">
        <v>179.35</v>
      </c>
      <c r="R9317">
        <v>187.794444444444</v>
      </c>
      <c r="S9317">
        <v>0</v>
      </c>
      <c r="T9317">
        <v>187.794444444444</v>
      </c>
      <c r="U9317">
        <v>103</v>
      </c>
      <c r="V9317">
        <f>SUMIF(货件明细!K:K,F9317,货件明细!AQ:AQ)</f>
        <v>0</v>
      </c>
      <c r="W9317">
        <f t="shared" si="580"/>
        <v>1</v>
      </c>
      <c r="X9317">
        <f t="shared" si="581"/>
        <v>103</v>
      </c>
      <c r="Y9317">
        <f>SUMIF(货件明细!K:K,F9317,货件明细!I:I)</f>
        <v>0</v>
      </c>
      <c r="Z9317">
        <f t="shared" si="582"/>
        <v>49.35</v>
      </c>
      <c r="AA9317">
        <f>SUMIF(货件明细!K:K,F9317,货件明细!J:J)</f>
        <v>0</v>
      </c>
      <c r="AB9317">
        <f t="shared" si="583"/>
        <v>1</v>
      </c>
    </row>
    <row r="9318" spans="1:28">
      <c r="A9318">
        <v>2026</v>
      </c>
      <c r="B9318">
        <v>2</v>
      </c>
      <c r="C9318">
        <v>9</v>
      </c>
      <c r="D9318" s="4">
        <v>46081</v>
      </c>
      <c r="E9318" t="s">
        <v>28</v>
      </c>
      <c r="F9318" t="s">
        <v>9544</v>
      </c>
      <c r="G9318" t="s">
        <v>68</v>
      </c>
      <c r="H9318" t="s">
        <v>31</v>
      </c>
      <c r="I9318" t="s">
        <v>32</v>
      </c>
      <c r="J9318" t="s">
        <v>7637</v>
      </c>
      <c r="K9318" t="s">
        <v>7637</v>
      </c>
      <c r="L9318" t="s">
        <v>46</v>
      </c>
      <c r="M9318" t="s">
        <v>2882</v>
      </c>
      <c r="N9318" t="s">
        <v>3135</v>
      </c>
      <c r="O9318">
        <v>49.35</v>
      </c>
      <c r="P9318">
        <v>8.44444444444444</v>
      </c>
      <c r="Q9318">
        <v>276.25</v>
      </c>
      <c r="R9318">
        <v>284.694444444444</v>
      </c>
      <c r="S9318">
        <v>0</v>
      </c>
      <c r="T9318">
        <v>284.694444444444</v>
      </c>
      <c r="U9318">
        <v>103</v>
      </c>
      <c r="V9318">
        <f>SUMIF(货件明细!K:K,F9318,货件明细!AQ:AQ)</f>
        <v>0</v>
      </c>
      <c r="W9318">
        <f t="shared" si="580"/>
        <v>1</v>
      </c>
      <c r="X9318">
        <f t="shared" si="581"/>
        <v>103</v>
      </c>
      <c r="Y9318">
        <f>SUMIF(货件明细!K:K,F9318,货件明细!I:I)</f>
        <v>0</v>
      </c>
      <c r="Z9318">
        <f t="shared" si="582"/>
        <v>49.35</v>
      </c>
      <c r="AA9318">
        <f>SUMIF(货件明细!K:K,F9318,货件明细!J:J)</f>
        <v>0</v>
      </c>
      <c r="AB9318">
        <f t="shared" si="583"/>
        <v>1</v>
      </c>
    </row>
    <row r="9319" spans="1:28">
      <c r="A9319">
        <v>2026</v>
      </c>
      <c r="B9319">
        <v>2</v>
      </c>
      <c r="C9319">
        <v>9</v>
      </c>
      <c r="D9319" s="4">
        <v>46081</v>
      </c>
      <c r="E9319" t="s">
        <v>28</v>
      </c>
      <c r="F9319" t="s">
        <v>9545</v>
      </c>
      <c r="G9319" t="s">
        <v>50</v>
      </c>
      <c r="H9319" t="s">
        <v>31</v>
      </c>
      <c r="I9319" t="s">
        <v>80</v>
      </c>
      <c r="J9319" t="s">
        <v>7637</v>
      </c>
      <c r="K9319" t="s">
        <v>7637</v>
      </c>
      <c r="L9319" t="s">
        <v>46</v>
      </c>
      <c r="M9319" t="s">
        <v>2882</v>
      </c>
      <c r="N9319" t="s">
        <v>3135</v>
      </c>
      <c r="O9319">
        <v>35.9</v>
      </c>
      <c r="P9319">
        <v>8.44444444444444</v>
      </c>
      <c r="Q9319">
        <v>242.385</v>
      </c>
      <c r="R9319">
        <v>250.829444444444</v>
      </c>
      <c r="S9319">
        <v>0</v>
      </c>
      <c r="T9319">
        <v>250.829444444444</v>
      </c>
      <c r="U9319">
        <v>174</v>
      </c>
      <c r="V9319">
        <f>SUMIF(货件明细!K:K,F9319,货件明细!AQ:AQ)</f>
        <v>0</v>
      </c>
      <c r="W9319">
        <f t="shared" si="580"/>
        <v>1</v>
      </c>
      <c r="X9319">
        <f t="shared" si="581"/>
        <v>174</v>
      </c>
      <c r="Y9319">
        <f>SUMIF(货件明细!K:K,F9319,货件明细!I:I)</f>
        <v>0</v>
      </c>
      <c r="Z9319">
        <f t="shared" si="582"/>
        <v>35.9</v>
      </c>
      <c r="AA9319">
        <f>SUMIF(货件明细!K:K,F9319,货件明细!J:J)</f>
        <v>0</v>
      </c>
      <c r="AB9319">
        <f t="shared" si="583"/>
        <v>1</v>
      </c>
    </row>
    <row r="9320" spans="1:28">
      <c r="A9320">
        <v>2026</v>
      </c>
      <c r="B9320">
        <v>2</v>
      </c>
      <c r="C9320">
        <v>9</v>
      </c>
      <c r="D9320" s="4">
        <v>46081</v>
      </c>
      <c r="E9320" t="s">
        <v>28</v>
      </c>
      <c r="F9320" t="s">
        <v>9546</v>
      </c>
      <c r="G9320" t="s">
        <v>70</v>
      </c>
      <c r="H9320" t="s">
        <v>71</v>
      </c>
      <c r="I9320" t="s">
        <v>80</v>
      </c>
      <c r="J9320" t="s">
        <v>7637</v>
      </c>
      <c r="K9320" t="s">
        <v>7637</v>
      </c>
      <c r="L9320" t="s">
        <v>46</v>
      </c>
      <c r="M9320" t="s">
        <v>2882</v>
      </c>
      <c r="N9320" t="s">
        <v>3135</v>
      </c>
      <c r="O9320">
        <v>35.9</v>
      </c>
      <c r="P9320">
        <v>8.44444444444444</v>
      </c>
      <c r="Q9320">
        <v>165.6</v>
      </c>
      <c r="R9320">
        <v>174.044444444444</v>
      </c>
      <c r="S9320">
        <v>0</v>
      </c>
      <c r="T9320">
        <v>174.044444444444</v>
      </c>
      <c r="U9320">
        <v>174</v>
      </c>
      <c r="V9320">
        <f>SUMIF(货件明细!K:K,F9320,货件明细!AQ:AQ)</f>
        <v>0</v>
      </c>
      <c r="W9320">
        <f t="shared" si="580"/>
        <v>1</v>
      </c>
      <c r="X9320">
        <f t="shared" si="581"/>
        <v>174</v>
      </c>
      <c r="Y9320">
        <f>SUMIF(货件明细!K:K,F9320,货件明细!I:I)</f>
        <v>0</v>
      </c>
      <c r="Z9320">
        <f t="shared" si="582"/>
        <v>35.9</v>
      </c>
      <c r="AA9320">
        <f>SUMIF(货件明细!K:K,F9320,货件明细!J:J)</f>
        <v>0</v>
      </c>
      <c r="AB9320">
        <f t="shared" si="583"/>
        <v>1</v>
      </c>
    </row>
    <row r="9321" spans="1:28">
      <c r="A9321">
        <v>2026</v>
      </c>
      <c r="B9321">
        <v>2</v>
      </c>
      <c r="C9321">
        <v>9</v>
      </c>
      <c r="D9321" s="4">
        <v>46081</v>
      </c>
      <c r="E9321" t="s">
        <v>28</v>
      </c>
      <c r="F9321" t="s">
        <v>9547</v>
      </c>
      <c r="G9321" t="s">
        <v>882</v>
      </c>
      <c r="H9321" t="s">
        <v>71</v>
      </c>
      <c r="I9321" t="s">
        <v>80</v>
      </c>
      <c r="J9321" t="s">
        <v>7637</v>
      </c>
      <c r="K9321" t="s">
        <v>7637</v>
      </c>
      <c r="L9321" t="s">
        <v>46</v>
      </c>
      <c r="M9321" t="s">
        <v>2882</v>
      </c>
      <c r="N9321" t="s">
        <v>3135</v>
      </c>
      <c r="O9321">
        <v>35.9</v>
      </c>
      <c r="P9321">
        <v>8.44444444444444</v>
      </c>
      <c r="Q9321">
        <v>147.7</v>
      </c>
      <c r="R9321">
        <v>156.144444444444</v>
      </c>
      <c r="S9321">
        <v>0</v>
      </c>
      <c r="T9321">
        <v>156.144444444444</v>
      </c>
      <c r="U9321">
        <v>174</v>
      </c>
      <c r="V9321">
        <f>SUMIF(货件明细!K:K,F9321,货件明细!AQ:AQ)</f>
        <v>0</v>
      </c>
      <c r="W9321">
        <f t="shared" si="580"/>
        <v>1</v>
      </c>
      <c r="X9321">
        <f t="shared" si="581"/>
        <v>174</v>
      </c>
      <c r="Y9321">
        <f>SUMIF(货件明细!K:K,F9321,货件明细!I:I)</f>
        <v>0</v>
      </c>
      <c r="Z9321">
        <f t="shared" si="582"/>
        <v>35.9</v>
      </c>
      <c r="AA9321">
        <f>SUMIF(货件明细!K:K,F9321,货件明细!J:J)</f>
        <v>0</v>
      </c>
      <c r="AB9321">
        <f t="shared" si="583"/>
        <v>1</v>
      </c>
    </row>
    <row r="9322" spans="1:28">
      <c r="A9322">
        <v>2026</v>
      </c>
      <c r="B9322">
        <v>2</v>
      </c>
      <c r="C9322">
        <v>9</v>
      </c>
      <c r="D9322" s="4">
        <v>46081</v>
      </c>
      <c r="E9322" t="s">
        <v>28</v>
      </c>
      <c r="F9322" t="s">
        <v>9548</v>
      </c>
      <c r="G9322" t="s">
        <v>1610</v>
      </c>
      <c r="H9322" t="s">
        <v>71</v>
      </c>
      <c r="I9322" t="s">
        <v>80</v>
      </c>
      <c r="J9322" t="s">
        <v>7637</v>
      </c>
      <c r="K9322" t="s">
        <v>7637</v>
      </c>
      <c r="L9322" t="s">
        <v>46</v>
      </c>
      <c r="M9322" t="s">
        <v>2882</v>
      </c>
      <c r="N9322" t="s">
        <v>3135</v>
      </c>
      <c r="O9322">
        <v>35.9</v>
      </c>
      <c r="P9322">
        <v>8.44444444444444</v>
      </c>
      <c r="Q9322">
        <v>137.15</v>
      </c>
      <c r="R9322">
        <v>145.594444444444</v>
      </c>
      <c r="S9322">
        <v>0</v>
      </c>
      <c r="T9322">
        <v>145.594444444444</v>
      </c>
      <c r="U9322">
        <v>174</v>
      </c>
      <c r="V9322">
        <f>SUMIF(货件明细!K:K,F9322,货件明细!AQ:AQ)</f>
        <v>0</v>
      </c>
      <c r="W9322">
        <f t="shared" si="580"/>
        <v>1</v>
      </c>
      <c r="X9322">
        <f t="shared" si="581"/>
        <v>174</v>
      </c>
      <c r="Y9322">
        <f>SUMIF(货件明细!K:K,F9322,货件明细!I:I)</f>
        <v>0</v>
      </c>
      <c r="Z9322">
        <f t="shared" si="582"/>
        <v>35.9</v>
      </c>
      <c r="AA9322">
        <f>SUMIF(货件明细!K:K,F9322,货件明细!J:J)</f>
        <v>0</v>
      </c>
      <c r="AB9322">
        <f t="shared" si="583"/>
        <v>1</v>
      </c>
    </row>
    <row r="9323" spans="1:28">
      <c r="A9323">
        <v>2026</v>
      </c>
      <c r="B9323">
        <v>2</v>
      </c>
      <c r="C9323">
        <v>9</v>
      </c>
      <c r="D9323" s="4">
        <v>46081</v>
      </c>
      <c r="E9323" t="s">
        <v>28</v>
      </c>
      <c r="F9323" t="s">
        <v>9549</v>
      </c>
      <c r="G9323" t="s">
        <v>68</v>
      </c>
      <c r="H9323" t="s">
        <v>31</v>
      </c>
      <c r="I9323" t="s">
        <v>80</v>
      </c>
      <c r="J9323" t="s">
        <v>7637</v>
      </c>
      <c r="K9323" t="s">
        <v>7637</v>
      </c>
      <c r="L9323" t="s">
        <v>46</v>
      </c>
      <c r="M9323" t="s">
        <v>2882</v>
      </c>
      <c r="N9323" t="s">
        <v>3135</v>
      </c>
      <c r="O9323">
        <v>35.9</v>
      </c>
      <c r="P9323">
        <v>8.44444444444444</v>
      </c>
      <c r="Q9323">
        <v>227.5</v>
      </c>
      <c r="R9323">
        <v>235.944444444444</v>
      </c>
      <c r="S9323">
        <v>0</v>
      </c>
      <c r="T9323">
        <v>235.944444444444</v>
      </c>
      <c r="U9323">
        <v>174</v>
      </c>
      <c r="V9323">
        <f>SUMIF(货件明细!K:K,F9323,货件明细!AQ:AQ)</f>
        <v>0</v>
      </c>
      <c r="W9323">
        <f t="shared" si="580"/>
        <v>1</v>
      </c>
      <c r="X9323">
        <f t="shared" si="581"/>
        <v>174</v>
      </c>
      <c r="Y9323">
        <f>SUMIF(货件明细!K:K,F9323,货件明细!I:I)</f>
        <v>0</v>
      </c>
      <c r="Z9323">
        <f t="shared" si="582"/>
        <v>35.9</v>
      </c>
      <c r="AA9323">
        <f>SUMIF(货件明细!K:K,F9323,货件明细!J:J)</f>
        <v>0</v>
      </c>
      <c r="AB9323">
        <f t="shared" si="583"/>
        <v>1</v>
      </c>
    </row>
    <row r="9324" spans="1:28">
      <c r="A9324">
        <v>2026</v>
      </c>
      <c r="B9324">
        <v>3</v>
      </c>
      <c r="C9324">
        <v>10</v>
      </c>
      <c r="D9324" s="4">
        <v>46083</v>
      </c>
      <c r="E9324" t="s">
        <v>28</v>
      </c>
      <c r="F9324" t="s">
        <v>9550</v>
      </c>
      <c r="G9324" t="s">
        <v>870</v>
      </c>
      <c r="H9324" t="s">
        <v>31</v>
      </c>
      <c r="I9324" t="s">
        <v>41</v>
      </c>
      <c r="J9324" t="s">
        <v>1110</v>
      </c>
      <c r="K9324" t="s">
        <v>1110</v>
      </c>
      <c r="L9324" t="s">
        <v>34</v>
      </c>
      <c r="M9324" t="s">
        <v>3882</v>
      </c>
      <c r="N9324" t="s">
        <v>2857</v>
      </c>
      <c r="O9324">
        <v>165.75</v>
      </c>
      <c r="P9324">
        <v>175</v>
      </c>
      <c r="Q9324">
        <v>6391</v>
      </c>
      <c r="R9324">
        <v>6566</v>
      </c>
      <c r="S9324">
        <v>1735.415</v>
      </c>
      <c r="T9324">
        <v>8301.415</v>
      </c>
      <c r="U9324">
        <v>1135</v>
      </c>
      <c r="V9324">
        <f>SUMIF(货件明细!K:K,F9324,货件明细!AQ:AQ)</f>
        <v>1135</v>
      </c>
      <c r="W9324">
        <f t="shared" si="580"/>
        <v>0</v>
      </c>
      <c r="X9324">
        <f t="shared" si="581"/>
        <v>1135</v>
      </c>
      <c r="Y9324">
        <f>SUMIF(货件明细!K:K,F9324,货件明细!I:I)</f>
        <v>157.01</v>
      </c>
      <c r="Z9324">
        <f t="shared" si="582"/>
        <v>8.74000000000001</v>
      </c>
      <c r="AA9324">
        <f>SUMIF(货件明细!K:K,F9324,货件明细!J:J)</f>
        <v>8301.415</v>
      </c>
      <c r="AB9324">
        <f t="shared" si="583"/>
        <v>0</v>
      </c>
    </row>
    <row r="9325" spans="1:28">
      <c r="A9325">
        <v>2026</v>
      </c>
      <c r="B9325">
        <v>3</v>
      </c>
      <c r="C9325">
        <v>10</v>
      </c>
      <c r="D9325" s="4">
        <v>46083</v>
      </c>
      <c r="E9325" t="s">
        <v>28</v>
      </c>
      <c r="F9325" t="s">
        <v>9551</v>
      </c>
      <c r="G9325" t="s">
        <v>870</v>
      </c>
      <c r="H9325" t="s">
        <v>31</v>
      </c>
      <c r="I9325" t="s">
        <v>96</v>
      </c>
      <c r="J9325" t="s">
        <v>1110</v>
      </c>
      <c r="K9325" t="s">
        <v>1110</v>
      </c>
      <c r="L9325" t="s">
        <v>34</v>
      </c>
      <c r="M9325" t="s">
        <v>3882</v>
      </c>
      <c r="N9325" t="s">
        <v>2857</v>
      </c>
      <c r="O9325">
        <v>79.8</v>
      </c>
      <c r="P9325">
        <v>175</v>
      </c>
      <c r="Q9325">
        <v>3080</v>
      </c>
      <c r="R9325">
        <v>3255</v>
      </c>
      <c r="S9325">
        <v>572.68</v>
      </c>
      <c r="T9325">
        <v>3827.68</v>
      </c>
      <c r="U9325">
        <v>320</v>
      </c>
      <c r="V9325">
        <f>SUMIF(货件明细!K:K,F9325,货件明细!AQ:AQ)</f>
        <v>320</v>
      </c>
      <c r="W9325">
        <f t="shared" si="580"/>
        <v>0</v>
      </c>
      <c r="X9325">
        <f t="shared" si="581"/>
        <v>320</v>
      </c>
      <c r="Y9325">
        <f>SUMIF(货件明细!K:K,F9325,货件明细!I:I)</f>
        <v>75.18</v>
      </c>
      <c r="Z9325">
        <f t="shared" si="582"/>
        <v>4.61999999999999</v>
      </c>
      <c r="AA9325">
        <f>SUMIF(货件明细!K:K,F9325,货件明细!J:J)</f>
        <v>3827.68</v>
      </c>
      <c r="AB9325">
        <f t="shared" si="583"/>
        <v>0</v>
      </c>
    </row>
    <row r="9326" spans="1:28">
      <c r="A9326">
        <v>2026</v>
      </c>
      <c r="B9326">
        <v>3</v>
      </c>
      <c r="C9326">
        <v>10</v>
      </c>
      <c r="D9326" s="4">
        <v>46085</v>
      </c>
      <c r="E9326" t="s">
        <v>28</v>
      </c>
      <c r="F9326" t="s">
        <v>9552</v>
      </c>
      <c r="G9326" t="s">
        <v>275</v>
      </c>
      <c r="H9326" t="s">
        <v>31</v>
      </c>
      <c r="I9326" t="s">
        <v>4634</v>
      </c>
      <c r="J9326" t="s">
        <v>33</v>
      </c>
      <c r="K9326" t="s">
        <v>33</v>
      </c>
      <c r="L9326" t="s">
        <v>34</v>
      </c>
      <c r="M9326" t="s">
        <v>3882</v>
      </c>
      <c r="N9326" t="s">
        <v>4816</v>
      </c>
      <c r="O9326">
        <v>9.75</v>
      </c>
      <c r="P9326">
        <v>66.6666666666667</v>
      </c>
      <c r="Q9326">
        <v>560</v>
      </c>
      <c r="R9326">
        <v>626.666666666667</v>
      </c>
      <c r="S9326">
        <v>126.768</v>
      </c>
      <c r="T9326">
        <v>753.434666666667</v>
      </c>
      <c r="U9326">
        <v>114</v>
      </c>
      <c r="V9326">
        <f>SUMIF(货件明细!K:K,F9326,货件明细!AQ:AQ)</f>
        <v>114</v>
      </c>
      <c r="W9326">
        <f t="shared" si="580"/>
        <v>0</v>
      </c>
      <c r="X9326">
        <f t="shared" si="581"/>
        <v>114</v>
      </c>
      <c r="Y9326">
        <f>SUMIF(货件明细!K:K,F9326,货件明细!I:I)</f>
        <v>8.93</v>
      </c>
      <c r="Z9326">
        <f t="shared" si="582"/>
        <v>0.82</v>
      </c>
      <c r="AA9326">
        <f>SUMIF(货件明细!K:K,F9326,货件明细!J:J)</f>
        <v>753.434666666667</v>
      </c>
      <c r="AB9326">
        <f t="shared" si="583"/>
        <v>0</v>
      </c>
    </row>
    <row r="9327" spans="1:28">
      <c r="A9327">
        <v>2026</v>
      </c>
      <c r="B9327">
        <v>3</v>
      </c>
      <c r="C9327">
        <v>10</v>
      </c>
      <c r="D9327" s="4">
        <v>46085</v>
      </c>
      <c r="E9327" t="s">
        <v>28</v>
      </c>
      <c r="F9327" t="s">
        <v>9553</v>
      </c>
      <c r="G9327" t="s">
        <v>275</v>
      </c>
      <c r="H9327" t="s">
        <v>31</v>
      </c>
      <c r="I9327" t="s">
        <v>41</v>
      </c>
      <c r="J9327" t="s">
        <v>33</v>
      </c>
      <c r="K9327" t="s">
        <v>33</v>
      </c>
      <c r="L9327" t="s">
        <v>34</v>
      </c>
      <c r="M9327" t="s">
        <v>3882</v>
      </c>
      <c r="N9327" t="s">
        <v>4816</v>
      </c>
      <c r="O9327">
        <v>30.45</v>
      </c>
      <c r="P9327">
        <v>66.6666666666667</v>
      </c>
      <c r="Q9327">
        <v>1682</v>
      </c>
      <c r="R9327">
        <v>1748.66666666667</v>
      </c>
      <c r="S9327">
        <v>191.82</v>
      </c>
      <c r="T9327">
        <v>1940.48666666667</v>
      </c>
      <c r="U9327">
        <v>170</v>
      </c>
      <c r="V9327">
        <f>SUMIF(货件明细!K:K,F9327,货件明细!AQ:AQ)</f>
        <v>170</v>
      </c>
      <c r="W9327">
        <f t="shared" si="580"/>
        <v>0</v>
      </c>
      <c r="X9327">
        <f t="shared" si="581"/>
        <v>170</v>
      </c>
      <c r="Y9327">
        <f>SUMIF(货件明细!K:K,F9327,货件明细!I:I)</f>
        <v>26.363</v>
      </c>
      <c r="Z9327">
        <f t="shared" si="582"/>
        <v>4.087</v>
      </c>
      <c r="AA9327">
        <f>SUMIF(货件明细!K:K,F9327,货件明细!J:J)</f>
        <v>1940.48666666667</v>
      </c>
      <c r="AB9327">
        <f t="shared" si="583"/>
        <v>0</v>
      </c>
    </row>
    <row r="9328" spans="1:28">
      <c r="A9328">
        <v>2026</v>
      </c>
      <c r="B9328">
        <v>3</v>
      </c>
      <c r="C9328">
        <v>10</v>
      </c>
      <c r="D9328" s="4">
        <v>46085</v>
      </c>
      <c r="E9328" t="s">
        <v>28</v>
      </c>
      <c r="F9328" t="s">
        <v>9554</v>
      </c>
      <c r="G9328" t="s">
        <v>275</v>
      </c>
      <c r="H9328" t="s">
        <v>31</v>
      </c>
      <c r="I9328" t="s">
        <v>111</v>
      </c>
      <c r="J9328" t="s">
        <v>33</v>
      </c>
      <c r="K9328" t="s">
        <v>33</v>
      </c>
      <c r="L9328" t="s">
        <v>34</v>
      </c>
      <c r="M9328" t="s">
        <v>3882</v>
      </c>
      <c r="N9328" t="s">
        <v>4816</v>
      </c>
      <c r="O9328">
        <v>11.9</v>
      </c>
      <c r="P9328">
        <v>66.6666666666667</v>
      </c>
      <c r="Q9328">
        <v>662</v>
      </c>
      <c r="R9328">
        <v>728.666666666667</v>
      </c>
      <c r="S9328">
        <v>244.64</v>
      </c>
      <c r="T9328">
        <v>973.306666666667</v>
      </c>
      <c r="U9328">
        <v>220</v>
      </c>
      <c r="V9328">
        <f>SUMIF(货件明细!K:K,F9328,货件明细!AQ:AQ)</f>
        <v>220</v>
      </c>
      <c r="W9328">
        <f t="shared" si="580"/>
        <v>0</v>
      </c>
      <c r="X9328">
        <f t="shared" si="581"/>
        <v>220</v>
      </c>
      <c r="Y9328">
        <f>SUMIF(货件明细!K:K,F9328,货件明细!I:I)</f>
        <v>11</v>
      </c>
      <c r="Z9328">
        <f t="shared" si="582"/>
        <v>0.9</v>
      </c>
      <c r="AA9328">
        <f>SUMIF(货件明细!K:K,F9328,货件明细!J:J)</f>
        <v>973.306666666667</v>
      </c>
      <c r="AB9328">
        <f t="shared" si="583"/>
        <v>0</v>
      </c>
    </row>
    <row r="9329" spans="1:28">
      <c r="A9329">
        <v>2026</v>
      </c>
      <c r="B9329">
        <v>3</v>
      </c>
      <c r="C9329">
        <v>10</v>
      </c>
      <c r="D9329" s="4">
        <v>46085</v>
      </c>
      <c r="E9329" t="s">
        <v>28</v>
      </c>
      <c r="F9329" t="s">
        <v>9555</v>
      </c>
      <c r="G9329" t="s">
        <v>275</v>
      </c>
      <c r="H9329" t="s">
        <v>31</v>
      </c>
      <c r="I9329" t="s">
        <v>96</v>
      </c>
      <c r="J9329" t="s">
        <v>33</v>
      </c>
      <c r="K9329" t="s">
        <v>33</v>
      </c>
      <c r="L9329" t="s">
        <v>34</v>
      </c>
      <c r="M9329" t="s">
        <v>35</v>
      </c>
      <c r="N9329" t="s">
        <v>4644</v>
      </c>
      <c r="O9329">
        <v>9.75</v>
      </c>
      <c r="P9329">
        <v>66.6666666666667</v>
      </c>
      <c r="Q9329">
        <v>612.8</v>
      </c>
      <c r="R9329">
        <v>679.466666666667</v>
      </c>
      <c r="S9329">
        <v>48.789</v>
      </c>
      <c r="T9329">
        <v>728.255666666667</v>
      </c>
      <c r="U9329">
        <v>39</v>
      </c>
      <c r="V9329">
        <f>SUMIF(货件明细!K:K,F9329,货件明细!AQ:AQ)</f>
        <v>39</v>
      </c>
      <c r="W9329">
        <f t="shared" si="580"/>
        <v>0</v>
      </c>
      <c r="X9329">
        <f t="shared" si="581"/>
        <v>39</v>
      </c>
      <c r="Y9329">
        <f>SUMIF(货件明细!K:K,F9329,货件明细!I:I)</f>
        <v>9.204</v>
      </c>
      <c r="Z9329">
        <f t="shared" si="582"/>
        <v>0.545999999999999</v>
      </c>
      <c r="AA9329">
        <f>SUMIF(货件明细!K:K,F9329,货件明细!J:J)</f>
        <v>728.255666666667</v>
      </c>
      <c r="AB9329">
        <f t="shared" si="583"/>
        <v>0</v>
      </c>
    </row>
    <row r="9330" spans="1:28">
      <c r="A9330">
        <v>2026</v>
      </c>
      <c r="B9330">
        <v>3</v>
      </c>
      <c r="C9330">
        <v>10</v>
      </c>
      <c r="D9330" s="4">
        <v>46085</v>
      </c>
      <c r="E9330" t="s">
        <v>28</v>
      </c>
      <c r="F9330" t="s">
        <v>9556</v>
      </c>
      <c r="G9330" t="s">
        <v>275</v>
      </c>
      <c r="H9330" t="s">
        <v>31</v>
      </c>
      <c r="I9330" t="s">
        <v>57</v>
      </c>
      <c r="J9330" t="s">
        <v>33</v>
      </c>
      <c r="K9330" t="s">
        <v>33</v>
      </c>
      <c r="L9330" t="s">
        <v>34</v>
      </c>
      <c r="M9330" t="s">
        <v>35</v>
      </c>
      <c r="N9330" t="s">
        <v>4644</v>
      </c>
      <c r="O9330">
        <v>18.75</v>
      </c>
      <c r="P9330">
        <v>66.6666666666667</v>
      </c>
      <c r="Q9330">
        <v>1143.8</v>
      </c>
      <c r="R9330">
        <v>1210.46666666667</v>
      </c>
      <c r="S9330">
        <v>155.68</v>
      </c>
      <c r="T9330">
        <v>1366.14666666667</v>
      </c>
      <c r="U9330">
        <v>140</v>
      </c>
      <c r="V9330">
        <f>SUMIF(货件明细!K:K,F9330,货件明细!AQ:AQ)</f>
        <v>140</v>
      </c>
      <c r="W9330">
        <f t="shared" si="580"/>
        <v>0</v>
      </c>
      <c r="X9330">
        <f t="shared" si="581"/>
        <v>140</v>
      </c>
      <c r="Y9330">
        <f>SUMIF(货件明细!K:K,F9330,货件明细!I:I)</f>
        <v>17.95</v>
      </c>
      <c r="Z9330">
        <f t="shared" si="582"/>
        <v>0.799999999999997</v>
      </c>
      <c r="AA9330">
        <f>SUMIF(货件明细!K:K,F9330,货件明细!J:J)</f>
        <v>1366.14666666667</v>
      </c>
      <c r="AB9330">
        <f t="shared" si="583"/>
        <v>0</v>
      </c>
    </row>
    <row r="9331" spans="1:28">
      <c r="A9331">
        <v>2026</v>
      </c>
      <c r="B9331">
        <v>3</v>
      </c>
      <c r="C9331">
        <v>10</v>
      </c>
      <c r="D9331" s="4">
        <v>46085</v>
      </c>
      <c r="E9331" t="s">
        <v>28</v>
      </c>
      <c r="F9331" t="s">
        <v>9557</v>
      </c>
      <c r="G9331" t="s">
        <v>275</v>
      </c>
      <c r="H9331" t="s">
        <v>31</v>
      </c>
      <c r="I9331" t="s">
        <v>57</v>
      </c>
      <c r="J9331" t="s">
        <v>33</v>
      </c>
      <c r="K9331" t="s">
        <v>33</v>
      </c>
      <c r="L9331" t="s">
        <v>34</v>
      </c>
      <c r="M9331" t="s">
        <v>35</v>
      </c>
      <c r="N9331" t="s">
        <v>4644</v>
      </c>
      <c r="O9331">
        <v>8.8</v>
      </c>
      <c r="P9331">
        <v>66.6666666666667</v>
      </c>
      <c r="Q9331">
        <v>553.8</v>
      </c>
      <c r="R9331">
        <v>620.466666666667</v>
      </c>
      <c r="S9331">
        <v>72.28</v>
      </c>
      <c r="T9331">
        <v>692.746666666667</v>
      </c>
      <c r="U9331">
        <v>65</v>
      </c>
      <c r="V9331">
        <f>SUMIF(货件明细!K:K,F9331,货件明细!AQ:AQ)</f>
        <v>65</v>
      </c>
      <c r="W9331">
        <f t="shared" si="580"/>
        <v>0</v>
      </c>
      <c r="X9331">
        <f t="shared" si="581"/>
        <v>65</v>
      </c>
      <c r="Y9331">
        <f>SUMIF(货件明细!K:K,F9331,货件明细!I:I)</f>
        <v>8.02</v>
      </c>
      <c r="Z9331">
        <f t="shared" si="582"/>
        <v>0.780000000000001</v>
      </c>
      <c r="AA9331">
        <f>SUMIF(货件明细!K:K,F9331,货件明细!J:J)</f>
        <v>692.746666666667</v>
      </c>
      <c r="AB9331">
        <f t="shared" si="583"/>
        <v>0</v>
      </c>
    </row>
    <row r="9332" spans="1:28">
      <c r="A9332">
        <v>2026</v>
      </c>
      <c r="B9332">
        <v>3</v>
      </c>
      <c r="C9332">
        <v>10</v>
      </c>
      <c r="D9332" s="4">
        <v>46086</v>
      </c>
      <c r="E9332" t="s">
        <v>28</v>
      </c>
      <c r="F9332" t="s">
        <v>9558</v>
      </c>
      <c r="G9332" t="s">
        <v>275</v>
      </c>
      <c r="H9332" t="s">
        <v>31</v>
      </c>
      <c r="I9332" t="s">
        <v>80</v>
      </c>
      <c r="J9332" t="s">
        <v>1110</v>
      </c>
      <c r="K9332" t="s">
        <v>1110</v>
      </c>
      <c r="L9332" t="s">
        <v>34</v>
      </c>
      <c r="M9332" t="s">
        <v>3882</v>
      </c>
      <c r="N9332" t="s">
        <v>2857</v>
      </c>
      <c r="O9332">
        <v>40.4</v>
      </c>
      <c r="P9332">
        <v>70</v>
      </c>
      <c r="Q9332">
        <v>1540</v>
      </c>
      <c r="R9332">
        <v>1610</v>
      </c>
      <c r="S9332">
        <v>159.85</v>
      </c>
      <c r="T9332">
        <v>1769.85</v>
      </c>
      <c r="U9332">
        <v>100</v>
      </c>
      <c r="V9332">
        <f>SUMIF(货件明细!K:K,F9332,货件明细!AQ:AQ)</f>
        <v>100</v>
      </c>
      <c r="W9332">
        <f t="shared" si="580"/>
        <v>0</v>
      </c>
      <c r="X9332">
        <f t="shared" si="581"/>
        <v>100</v>
      </c>
      <c r="Y9332">
        <f>SUMIF(货件明细!K:K,F9332,货件明细!I:I)</f>
        <v>37.67</v>
      </c>
      <c r="Z9332">
        <f t="shared" si="582"/>
        <v>2.73</v>
      </c>
      <c r="AA9332">
        <f>SUMIF(货件明细!K:K,F9332,货件明细!J:J)</f>
        <v>1769.85</v>
      </c>
      <c r="AB9332">
        <f t="shared" si="583"/>
        <v>0</v>
      </c>
    </row>
    <row r="9333" spans="1:28">
      <c r="A9333">
        <v>2026</v>
      </c>
      <c r="B9333">
        <v>3</v>
      </c>
      <c r="C9333">
        <v>10</v>
      </c>
      <c r="D9333" s="4">
        <v>46086</v>
      </c>
      <c r="E9333" t="s">
        <v>28</v>
      </c>
      <c r="F9333" t="s">
        <v>9559</v>
      </c>
      <c r="G9333" t="s">
        <v>275</v>
      </c>
      <c r="H9333" t="s">
        <v>31</v>
      </c>
      <c r="I9333" t="s">
        <v>96</v>
      </c>
      <c r="J9333" t="s">
        <v>1110</v>
      </c>
      <c r="K9333" t="s">
        <v>1110</v>
      </c>
      <c r="L9333" t="s">
        <v>34</v>
      </c>
      <c r="M9333" t="s">
        <v>3882</v>
      </c>
      <c r="N9333" t="s">
        <v>2857</v>
      </c>
      <c r="O9333">
        <v>12.4</v>
      </c>
      <c r="P9333">
        <v>70</v>
      </c>
      <c r="Q9333">
        <v>462</v>
      </c>
      <c r="R9333">
        <v>532</v>
      </c>
      <c r="S9333">
        <v>83.4</v>
      </c>
      <c r="T9333">
        <v>615.4</v>
      </c>
      <c r="U9333">
        <v>50</v>
      </c>
      <c r="V9333">
        <f>SUMIF(货件明细!K:K,F9333,货件明细!AQ:AQ)</f>
        <v>50</v>
      </c>
      <c r="W9333">
        <f t="shared" si="580"/>
        <v>0</v>
      </c>
      <c r="X9333">
        <f t="shared" si="581"/>
        <v>50</v>
      </c>
      <c r="Y9333">
        <f>SUMIF(货件明细!K:K,F9333,货件明细!I:I)</f>
        <v>11.5</v>
      </c>
      <c r="Z9333">
        <f t="shared" si="582"/>
        <v>0.9</v>
      </c>
      <c r="AA9333">
        <f>SUMIF(货件明细!K:K,F9333,货件明细!J:J)</f>
        <v>615.4</v>
      </c>
      <c r="AB9333">
        <f t="shared" si="583"/>
        <v>0</v>
      </c>
    </row>
    <row r="9334" spans="1:28">
      <c r="A9334">
        <v>2026</v>
      </c>
      <c r="B9334">
        <v>3</v>
      </c>
      <c r="C9334">
        <v>10</v>
      </c>
      <c r="D9334" s="4">
        <v>46086</v>
      </c>
      <c r="E9334" t="s">
        <v>28</v>
      </c>
      <c r="F9334" t="s">
        <v>9560</v>
      </c>
      <c r="G9334" t="s">
        <v>275</v>
      </c>
      <c r="H9334" t="s">
        <v>31</v>
      </c>
      <c r="I9334" t="s">
        <v>32</v>
      </c>
      <c r="J9334" t="s">
        <v>1110</v>
      </c>
      <c r="K9334" t="s">
        <v>1110</v>
      </c>
      <c r="L9334" t="s">
        <v>34</v>
      </c>
      <c r="M9334" t="s">
        <v>3882</v>
      </c>
      <c r="N9334" t="s">
        <v>2857</v>
      </c>
      <c r="O9334">
        <v>56.6</v>
      </c>
      <c r="P9334">
        <v>70</v>
      </c>
      <c r="Q9334">
        <v>2194.5</v>
      </c>
      <c r="R9334">
        <v>2264.5</v>
      </c>
      <c r="S9334">
        <v>262.71</v>
      </c>
      <c r="T9334">
        <v>2527.21</v>
      </c>
      <c r="U9334">
        <v>180</v>
      </c>
      <c r="V9334">
        <f>SUMIF(货件明细!K:K,F9334,货件明细!AQ:AQ)</f>
        <v>180</v>
      </c>
      <c r="W9334">
        <f t="shared" si="580"/>
        <v>0</v>
      </c>
      <c r="X9334">
        <f t="shared" si="581"/>
        <v>180</v>
      </c>
      <c r="Y9334">
        <f>SUMIF(货件明细!K:K,F9334,货件明细!I:I)</f>
        <v>53.55</v>
      </c>
      <c r="Z9334">
        <f t="shared" si="582"/>
        <v>3.05</v>
      </c>
      <c r="AA9334">
        <f>SUMIF(货件明细!K:K,F9334,货件明细!J:J)</f>
        <v>2527.21</v>
      </c>
      <c r="AB9334">
        <f t="shared" si="583"/>
        <v>0</v>
      </c>
    </row>
    <row r="9335" spans="1:28">
      <c r="A9335">
        <v>2026</v>
      </c>
      <c r="B9335">
        <v>3</v>
      </c>
      <c r="C9335">
        <v>10</v>
      </c>
      <c r="D9335" s="4">
        <v>46086</v>
      </c>
      <c r="E9335" t="s">
        <v>28</v>
      </c>
      <c r="F9335" t="s">
        <v>9561</v>
      </c>
      <c r="G9335" t="s">
        <v>275</v>
      </c>
      <c r="H9335" t="s">
        <v>31</v>
      </c>
      <c r="I9335" t="s">
        <v>41</v>
      </c>
      <c r="J9335" t="s">
        <v>1110</v>
      </c>
      <c r="K9335" t="s">
        <v>1110</v>
      </c>
      <c r="L9335" t="s">
        <v>34</v>
      </c>
      <c r="M9335" t="s">
        <v>3882</v>
      </c>
      <c r="N9335" t="s">
        <v>2857</v>
      </c>
      <c r="O9335">
        <v>150.5</v>
      </c>
      <c r="P9335">
        <v>70</v>
      </c>
      <c r="Q9335">
        <v>5813.5</v>
      </c>
      <c r="R9335">
        <v>5883.5</v>
      </c>
      <c r="S9335">
        <v>1134.24</v>
      </c>
      <c r="T9335">
        <v>7017.74</v>
      </c>
      <c r="U9335">
        <v>1020</v>
      </c>
      <c r="V9335">
        <f>SUMIF(货件明细!K:K,F9335,货件明细!AQ:AQ)</f>
        <v>1020</v>
      </c>
      <c r="W9335">
        <f t="shared" si="580"/>
        <v>0</v>
      </c>
      <c r="X9335">
        <f t="shared" si="581"/>
        <v>1020</v>
      </c>
      <c r="Y9335">
        <f>SUMIF(货件明细!K:K,F9335,货件明细!I:I)</f>
        <v>143.04</v>
      </c>
      <c r="Z9335">
        <f t="shared" si="582"/>
        <v>7.46000000000001</v>
      </c>
      <c r="AA9335">
        <f>SUMIF(货件明细!K:K,F9335,货件明细!J:J)</f>
        <v>7017.74</v>
      </c>
      <c r="AB9335">
        <f t="shared" si="583"/>
        <v>0</v>
      </c>
    </row>
    <row r="9336" spans="1:28">
      <c r="A9336">
        <v>2026</v>
      </c>
      <c r="B9336">
        <v>3</v>
      </c>
      <c r="C9336">
        <v>10</v>
      </c>
      <c r="D9336" s="4">
        <v>46086</v>
      </c>
      <c r="E9336" t="s">
        <v>28</v>
      </c>
      <c r="F9336" t="s">
        <v>9562</v>
      </c>
      <c r="G9336" t="s">
        <v>275</v>
      </c>
      <c r="H9336" t="s">
        <v>31</v>
      </c>
      <c r="I9336" t="s">
        <v>57</v>
      </c>
      <c r="J9336" t="s">
        <v>1110</v>
      </c>
      <c r="K9336" t="s">
        <v>1110</v>
      </c>
      <c r="L9336" t="s">
        <v>34</v>
      </c>
      <c r="M9336" t="s">
        <v>3882</v>
      </c>
      <c r="N9336" t="s">
        <v>2857</v>
      </c>
      <c r="O9336">
        <v>40.75</v>
      </c>
      <c r="P9336">
        <v>70</v>
      </c>
      <c r="Q9336">
        <v>1578.5</v>
      </c>
      <c r="R9336">
        <v>1648.5</v>
      </c>
      <c r="S9336">
        <v>372.52</v>
      </c>
      <c r="T9336">
        <v>2021.02</v>
      </c>
      <c r="U9336">
        <v>335</v>
      </c>
      <c r="V9336">
        <f>SUMIF(货件明细!K:K,F9336,货件明细!AQ:AQ)</f>
        <v>335</v>
      </c>
      <c r="W9336">
        <f t="shared" si="580"/>
        <v>0</v>
      </c>
      <c r="X9336">
        <f t="shared" si="581"/>
        <v>335</v>
      </c>
      <c r="Y9336">
        <f>SUMIF(货件明细!K:K,F9336,货件明细!I:I)</f>
        <v>38.51</v>
      </c>
      <c r="Z9336">
        <f t="shared" si="582"/>
        <v>2.24</v>
      </c>
      <c r="AA9336">
        <f>SUMIF(货件明细!K:K,F9336,货件明细!J:J)</f>
        <v>2021.02</v>
      </c>
      <c r="AB9336">
        <f t="shared" si="583"/>
        <v>0</v>
      </c>
    </row>
    <row r="9337" spans="1:28">
      <c r="A9337">
        <v>2026</v>
      </c>
      <c r="B9337">
        <v>3</v>
      </c>
      <c r="C9337">
        <v>10</v>
      </c>
      <c r="D9337" s="4">
        <v>46087</v>
      </c>
      <c r="E9337" t="s">
        <v>28</v>
      </c>
      <c r="F9337" t="s">
        <v>9563</v>
      </c>
      <c r="G9337" t="s">
        <v>275</v>
      </c>
      <c r="H9337" t="s">
        <v>31</v>
      </c>
      <c r="I9337" t="s">
        <v>111</v>
      </c>
      <c r="J9337" t="s">
        <v>33</v>
      </c>
      <c r="K9337" t="s">
        <v>33</v>
      </c>
      <c r="L9337" t="s">
        <v>34</v>
      </c>
      <c r="M9337" t="s">
        <v>35</v>
      </c>
      <c r="N9337" t="s">
        <v>4816</v>
      </c>
      <c r="O9337">
        <v>21.1</v>
      </c>
      <c r="P9337">
        <v>200</v>
      </c>
      <c r="Q9337">
        <v>1168.4</v>
      </c>
      <c r="R9337">
        <v>1368.4</v>
      </c>
      <c r="S9337">
        <v>200.16</v>
      </c>
      <c r="T9337">
        <v>1568.56</v>
      </c>
      <c r="U9337">
        <v>120</v>
      </c>
      <c r="V9337">
        <f>SUMIF(货件明细!K:K,F9337,货件明细!AQ:AQ)</f>
        <v>120</v>
      </c>
      <c r="W9337">
        <f t="shared" si="580"/>
        <v>0</v>
      </c>
      <c r="X9337">
        <f t="shared" si="581"/>
        <v>120</v>
      </c>
      <c r="Y9337">
        <f>SUMIF(货件明细!K:K,F9337,货件明细!I:I)</f>
        <v>25.545</v>
      </c>
      <c r="Z9337">
        <f t="shared" si="582"/>
        <v>-4.445</v>
      </c>
      <c r="AA9337">
        <f>SUMIF(货件明细!K:K,F9337,货件明细!J:J)</f>
        <v>1568.56</v>
      </c>
      <c r="AB9337">
        <f t="shared" si="583"/>
        <v>0</v>
      </c>
    </row>
    <row r="9338" spans="1:28">
      <c r="A9338">
        <v>2026</v>
      </c>
      <c r="B9338">
        <v>3</v>
      </c>
      <c r="C9338">
        <v>10</v>
      </c>
      <c r="D9338" s="4">
        <v>46087</v>
      </c>
      <c r="E9338" t="s">
        <v>28</v>
      </c>
      <c r="F9338" t="s">
        <v>9564</v>
      </c>
      <c r="G9338" t="s">
        <v>30</v>
      </c>
      <c r="H9338" t="s">
        <v>31</v>
      </c>
      <c r="I9338" t="s">
        <v>39</v>
      </c>
      <c r="J9338" t="s">
        <v>33</v>
      </c>
      <c r="K9338" t="s">
        <v>33</v>
      </c>
      <c r="L9338" t="s">
        <v>34</v>
      </c>
      <c r="M9338" t="s">
        <v>35</v>
      </c>
      <c r="N9338" t="s">
        <v>4644</v>
      </c>
      <c r="O9338">
        <v>21.7</v>
      </c>
      <c r="P9338">
        <v>200</v>
      </c>
      <c r="Q9338">
        <v>1366.4</v>
      </c>
      <c r="R9338">
        <v>1566.4</v>
      </c>
      <c r="S9338">
        <v>145.672</v>
      </c>
      <c r="T9338">
        <v>1712.072</v>
      </c>
      <c r="U9338">
        <v>130</v>
      </c>
      <c r="V9338">
        <f>SUMIF(货件明细!K:K,F9338,货件明细!AQ:AQ)</f>
        <v>130</v>
      </c>
      <c r="W9338">
        <f t="shared" si="580"/>
        <v>0</v>
      </c>
      <c r="X9338">
        <f t="shared" si="581"/>
        <v>130</v>
      </c>
      <c r="Y9338">
        <f>SUMIF(货件明细!K:K,F9338,货件明细!I:I)</f>
        <v>20.28</v>
      </c>
      <c r="Z9338">
        <f t="shared" si="582"/>
        <v>1.42</v>
      </c>
      <c r="AA9338">
        <f>SUMIF(货件明细!K:K,F9338,货件明细!J:J)</f>
        <v>1712.072</v>
      </c>
      <c r="AB9338">
        <f t="shared" si="583"/>
        <v>0</v>
      </c>
    </row>
    <row r="9339" spans="1:28">
      <c r="A9339">
        <v>2026</v>
      </c>
      <c r="B9339">
        <v>3</v>
      </c>
      <c r="C9339">
        <v>10</v>
      </c>
      <c r="D9339" s="4">
        <v>46087</v>
      </c>
      <c r="E9339" t="s">
        <v>28</v>
      </c>
      <c r="F9339" t="s">
        <v>9565</v>
      </c>
      <c r="G9339" t="s">
        <v>30</v>
      </c>
      <c r="H9339" t="s">
        <v>31</v>
      </c>
      <c r="I9339" t="s">
        <v>41</v>
      </c>
      <c r="J9339" t="s">
        <v>1110</v>
      </c>
      <c r="K9339" t="s">
        <v>1110</v>
      </c>
      <c r="L9339" t="s">
        <v>34</v>
      </c>
      <c r="M9339" t="s">
        <v>3882</v>
      </c>
      <c r="N9339" t="s">
        <v>2857</v>
      </c>
      <c r="O9339">
        <v>59.3</v>
      </c>
      <c r="P9339">
        <v>58.3333333333333</v>
      </c>
      <c r="Q9339">
        <v>2310</v>
      </c>
      <c r="R9339">
        <v>2368.33333333333</v>
      </c>
      <c r="S9339">
        <v>444.8</v>
      </c>
      <c r="T9339">
        <v>2813.13333333333</v>
      </c>
      <c r="U9339">
        <v>400</v>
      </c>
      <c r="V9339">
        <f>SUMIF(货件明细!K:K,F9339,货件明细!AQ:AQ)</f>
        <v>400</v>
      </c>
      <c r="W9339">
        <f t="shared" si="580"/>
        <v>0</v>
      </c>
      <c r="X9339">
        <f t="shared" si="581"/>
        <v>400</v>
      </c>
      <c r="Y9339">
        <f>SUMIF(货件明细!K:K,F9339,货件明细!I:I)</f>
        <v>56</v>
      </c>
      <c r="Z9339">
        <f t="shared" si="582"/>
        <v>3.3</v>
      </c>
      <c r="AA9339">
        <f>SUMIF(货件明细!K:K,F9339,货件明细!J:J)</f>
        <v>2813.13333333333</v>
      </c>
      <c r="AB9339">
        <f t="shared" si="583"/>
        <v>0</v>
      </c>
    </row>
    <row r="9340" spans="1:28">
      <c r="A9340">
        <v>2026</v>
      </c>
      <c r="B9340">
        <v>3</v>
      </c>
      <c r="C9340">
        <v>10</v>
      </c>
      <c r="D9340" s="4">
        <v>46087</v>
      </c>
      <c r="E9340" t="s">
        <v>28</v>
      </c>
      <c r="F9340" t="s">
        <v>9566</v>
      </c>
      <c r="G9340" t="s">
        <v>30</v>
      </c>
      <c r="H9340" t="s">
        <v>31</v>
      </c>
      <c r="I9340" t="s">
        <v>57</v>
      </c>
      <c r="J9340" t="s">
        <v>1110</v>
      </c>
      <c r="K9340" t="s">
        <v>1110</v>
      </c>
      <c r="L9340" t="s">
        <v>34</v>
      </c>
      <c r="M9340" t="s">
        <v>3882</v>
      </c>
      <c r="N9340" t="s">
        <v>2857</v>
      </c>
      <c r="O9340">
        <v>48.4</v>
      </c>
      <c r="P9340">
        <v>58.3333333333333</v>
      </c>
      <c r="Q9340">
        <v>1848</v>
      </c>
      <c r="R9340">
        <v>1906.33333333333</v>
      </c>
      <c r="S9340">
        <v>470.376</v>
      </c>
      <c r="T9340">
        <v>2376.70933333333</v>
      </c>
      <c r="U9340">
        <v>420</v>
      </c>
      <c r="V9340">
        <f>SUMIF(货件明细!K:K,F9340,货件明细!AQ:AQ)</f>
        <v>420</v>
      </c>
      <c r="W9340">
        <f t="shared" si="580"/>
        <v>0</v>
      </c>
      <c r="X9340">
        <f t="shared" si="581"/>
        <v>420</v>
      </c>
      <c r="Y9340">
        <f>SUMIF(货件明细!K:K,F9340,货件明细!I:I)</f>
        <v>47.16</v>
      </c>
      <c r="Z9340">
        <f t="shared" si="582"/>
        <v>1.24</v>
      </c>
      <c r="AA9340">
        <f>SUMIF(货件明细!K:K,F9340,货件明细!J:J)</f>
        <v>2376.70933333333</v>
      </c>
      <c r="AB9340">
        <f t="shared" si="583"/>
        <v>0</v>
      </c>
    </row>
    <row r="9341" spans="1:28">
      <c r="A9341">
        <v>2026</v>
      </c>
      <c r="B9341">
        <v>3</v>
      </c>
      <c r="C9341">
        <v>10</v>
      </c>
      <c r="D9341" s="4">
        <v>46087</v>
      </c>
      <c r="E9341" t="s">
        <v>28</v>
      </c>
      <c r="F9341" t="s">
        <v>9567</v>
      </c>
      <c r="G9341" t="s">
        <v>30</v>
      </c>
      <c r="H9341" t="s">
        <v>31</v>
      </c>
      <c r="I9341" t="s">
        <v>41</v>
      </c>
      <c r="J9341" t="s">
        <v>1110</v>
      </c>
      <c r="K9341" t="s">
        <v>1110</v>
      </c>
      <c r="L9341" t="s">
        <v>34</v>
      </c>
      <c r="M9341" t="s">
        <v>3882</v>
      </c>
      <c r="N9341" t="s">
        <v>2857</v>
      </c>
      <c r="O9341">
        <v>30.6</v>
      </c>
      <c r="P9341">
        <v>58.3333333333333</v>
      </c>
      <c r="Q9341">
        <v>1193.5</v>
      </c>
      <c r="R9341">
        <v>1251.83333333333</v>
      </c>
      <c r="S9341">
        <v>102.304</v>
      </c>
      <c r="T9341">
        <v>1354.13733333333</v>
      </c>
      <c r="U9341">
        <v>80</v>
      </c>
      <c r="V9341">
        <f>SUMIF(货件明细!K:K,F9341,货件明细!AQ:AQ)</f>
        <v>80</v>
      </c>
      <c r="W9341">
        <f t="shared" si="580"/>
        <v>0</v>
      </c>
      <c r="X9341">
        <f t="shared" si="581"/>
        <v>80</v>
      </c>
      <c r="Y9341">
        <f>SUMIF(货件明细!K:K,F9341,货件明细!I:I)</f>
        <v>28.8</v>
      </c>
      <c r="Z9341">
        <f t="shared" si="582"/>
        <v>1.8</v>
      </c>
      <c r="AA9341">
        <f>SUMIF(货件明细!K:K,F9341,货件明细!J:J)</f>
        <v>1354.13733333333</v>
      </c>
      <c r="AB9341">
        <f t="shared" si="583"/>
        <v>0</v>
      </c>
    </row>
    <row r="9342" spans="1:28">
      <c r="A9342">
        <v>2026</v>
      </c>
      <c r="B9342">
        <v>3</v>
      </c>
      <c r="C9342">
        <v>10</v>
      </c>
      <c r="D9342" s="4">
        <v>46087</v>
      </c>
      <c r="E9342" t="s">
        <v>28</v>
      </c>
      <c r="F9342" t="s">
        <v>9568</v>
      </c>
      <c r="G9342" t="s">
        <v>30</v>
      </c>
      <c r="H9342" t="s">
        <v>31</v>
      </c>
      <c r="I9342" t="s">
        <v>39</v>
      </c>
      <c r="J9342" t="s">
        <v>1110</v>
      </c>
      <c r="K9342" t="s">
        <v>1110</v>
      </c>
      <c r="L9342" t="s">
        <v>34</v>
      </c>
      <c r="M9342" t="s">
        <v>3882</v>
      </c>
      <c r="N9342" t="s">
        <v>2857</v>
      </c>
      <c r="O9342">
        <v>13.4</v>
      </c>
      <c r="P9342">
        <v>58.3333333333333</v>
      </c>
      <c r="Q9342">
        <v>500.5</v>
      </c>
      <c r="R9342">
        <v>558.833333333333</v>
      </c>
      <c r="S9342">
        <v>136.22</v>
      </c>
      <c r="T9342">
        <v>695.053333333333</v>
      </c>
      <c r="U9342">
        <v>110</v>
      </c>
      <c r="V9342">
        <f>SUMIF(货件明细!K:K,F9342,货件明细!AQ:AQ)</f>
        <v>110</v>
      </c>
      <c r="W9342">
        <f t="shared" si="580"/>
        <v>0</v>
      </c>
      <c r="X9342">
        <f t="shared" si="581"/>
        <v>110</v>
      </c>
      <c r="Y9342">
        <f>SUMIF(货件明细!K:K,F9342,货件明细!I:I)</f>
        <v>12.65</v>
      </c>
      <c r="Z9342">
        <f t="shared" si="582"/>
        <v>0.749999999999998</v>
      </c>
      <c r="AA9342">
        <f>SUMIF(货件明细!K:K,F9342,货件明细!J:J)</f>
        <v>695.053333333333</v>
      </c>
      <c r="AB9342">
        <f t="shared" si="583"/>
        <v>0</v>
      </c>
    </row>
    <row r="9343" spans="1:28">
      <c r="A9343">
        <v>2026</v>
      </c>
      <c r="B9343">
        <v>3</v>
      </c>
      <c r="C9343">
        <v>10</v>
      </c>
      <c r="D9343" s="4">
        <v>46087</v>
      </c>
      <c r="E9343" t="s">
        <v>28</v>
      </c>
      <c r="F9343" t="s">
        <v>9569</v>
      </c>
      <c r="G9343" t="s">
        <v>30</v>
      </c>
      <c r="H9343" t="s">
        <v>31</v>
      </c>
      <c r="I9343" t="s">
        <v>145</v>
      </c>
      <c r="J9343" t="s">
        <v>1110</v>
      </c>
      <c r="K9343" t="s">
        <v>1110</v>
      </c>
      <c r="L9343" t="s">
        <v>34</v>
      </c>
      <c r="M9343" t="s">
        <v>3882</v>
      </c>
      <c r="N9343" t="s">
        <v>2857</v>
      </c>
      <c r="O9343">
        <v>15.3</v>
      </c>
      <c r="P9343">
        <v>58.3333333333333</v>
      </c>
      <c r="Q9343">
        <v>577.5</v>
      </c>
      <c r="R9343">
        <v>635.833333333333</v>
      </c>
      <c r="S9343">
        <v>89.099</v>
      </c>
      <c r="T9343">
        <v>724.932333333333</v>
      </c>
      <c r="U9343">
        <v>57</v>
      </c>
      <c r="V9343">
        <f>SUMIF(货件明细!K:K,F9343,货件明细!AQ:AQ)</f>
        <v>57</v>
      </c>
      <c r="W9343">
        <f t="shared" ref="W9343:W9406" si="584">IF(V9343=U9343,0,1)</f>
        <v>0</v>
      </c>
      <c r="X9343">
        <f t="shared" ref="X9343:X9406" si="585">U9343</f>
        <v>57</v>
      </c>
      <c r="Y9343">
        <f>SUMIF(货件明细!K:K,F9343,货件明细!I:I)</f>
        <v>14.442</v>
      </c>
      <c r="Z9343">
        <f t="shared" ref="Z9343:Z9406" si="586">O9343-Y9343</f>
        <v>0.858000000000001</v>
      </c>
      <c r="AA9343">
        <f>SUMIF(货件明细!K:K,F9343,货件明细!J:J)</f>
        <v>724.932333333333</v>
      </c>
      <c r="AB9343">
        <f t="shared" ref="AB9343:AB9406" si="587">IF(T9343=AA9343,0,1)</f>
        <v>0</v>
      </c>
    </row>
    <row r="9344" spans="1:28">
      <c r="A9344">
        <v>2026</v>
      </c>
      <c r="B9344">
        <v>3</v>
      </c>
      <c r="C9344">
        <v>10</v>
      </c>
      <c r="D9344" s="4">
        <v>46087</v>
      </c>
      <c r="E9344" t="s">
        <v>28</v>
      </c>
      <c r="F9344" t="s">
        <v>9570</v>
      </c>
      <c r="G9344" t="s">
        <v>30</v>
      </c>
      <c r="H9344" t="s">
        <v>31</v>
      </c>
      <c r="I9344" t="s">
        <v>96</v>
      </c>
      <c r="J9344" t="s">
        <v>1110</v>
      </c>
      <c r="K9344" t="s">
        <v>1110</v>
      </c>
      <c r="L9344" t="s">
        <v>34</v>
      </c>
      <c r="M9344" t="s">
        <v>3882</v>
      </c>
      <c r="N9344" t="s">
        <v>2857</v>
      </c>
      <c r="O9344">
        <v>48.35</v>
      </c>
      <c r="P9344">
        <v>58.3333333333333</v>
      </c>
      <c r="Q9344">
        <v>1886.5</v>
      </c>
      <c r="R9344">
        <v>1944.83333333333</v>
      </c>
      <c r="S9344">
        <v>400.32</v>
      </c>
      <c r="T9344">
        <v>2345.15333333333</v>
      </c>
      <c r="U9344">
        <v>310</v>
      </c>
      <c r="V9344">
        <f>SUMIF(货件明细!K:K,F9344,货件明细!AQ:AQ)</f>
        <v>310</v>
      </c>
      <c r="W9344">
        <f t="shared" si="584"/>
        <v>0</v>
      </c>
      <c r="X9344">
        <f t="shared" si="585"/>
        <v>310</v>
      </c>
      <c r="Y9344">
        <f>SUMIF(货件明细!K:K,F9344,货件明细!I:I)</f>
        <v>45.68</v>
      </c>
      <c r="Z9344">
        <f t="shared" si="586"/>
        <v>2.66999999999999</v>
      </c>
      <c r="AA9344">
        <f>SUMIF(货件明细!K:K,F9344,货件明细!J:J)</f>
        <v>2345.15333333333</v>
      </c>
      <c r="AB9344">
        <f t="shared" si="587"/>
        <v>0</v>
      </c>
    </row>
    <row r="9345" spans="1:28">
      <c r="A9345">
        <v>2026</v>
      </c>
      <c r="B9345">
        <v>3</v>
      </c>
      <c r="C9345">
        <v>10</v>
      </c>
      <c r="D9345" s="4">
        <v>46087</v>
      </c>
      <c r="E9345" t="s">
        <v>28</v>
      </c>
      <c r="F9345" t="s">
        <v>9571</v>
      </c>
      <c r="G9345" t="s">
        <v>8159</v>
      </c>
      <c r="H9345" t="s">
        <v>71</v>
      </c>
      <c r="I9345" t="s">
        <v>111</v>
      </c>
      <c r="J9345" t="s">
        <v>45</v>
      </c>
      <c r="K9345" t="s">
        <v>45</v>
      </c>
      <c r="L9345" t="s">
        <v>46</v>
      </c>
      <c r="M9345" t="s">
        <v>47</v>
      </c>
      <c r="N9345" t="s">
        <v>4256</v>
      </c>
      <c r="O9345">
        <v>61.45</v>
      </c>
      <c r="P9345">
        <v>150</v>
      </c>
      <c r="Q9345">
        <v>546</v>
      </c>
      <c r="R9345">
        <v>696</v>
      </c>
      <c r="S9345">
        <v>875.7</v>
      </c>
      <c r="T9345">
        <v>1571.7</v>
      </c>
      <c r="U9345">
        <v>350</v>
      </c>
      <c r="V9345">
        <f>SUMIF(货件明细!K:K,F9345,货件明细!AQ:AQ)</f>
        <v>0</v>
      </c>
      <c r="W9345">
        <f t="shared" si="584"/>
        <v>1</v>
      </c>
      <c r="X9345">
        <f t="shared" si="585"/>
        <v>350</v>
      </c>
      <c r="Y9345">
        <f>SUMIF(货件明细!K:K,F9345,货件明细!I:I)</f>
        <v>0</v>
      </c>
      <c r="Z9345">
        <f t="shared" si="586"/>
        <v>61.45</v>
      </c>
      <c r="AA9345">
        <f>SUMIF(货件明细!K:K,F9345,货件明细!J:J)</f>
        <v>0</v>
      </c>
      <c r="AB9345">
        <f t="shared" si="587"/>
        <v>1</v>
      </c>
    </row>
    <row r="9346" spans="1:28">
      <c r="A9346">
        <v>2026</v>
      </c>
      <c r="B9346">
        <v>3</v>
      </c>
      <c r="C9346">
        <v>10</v>
      </c>
      <c r="D9346" s="4">
        <v>46087</v>
      </c>
      <c r="E9346" t="s">
        <v>4249</v>
      </c>
      <c r="F9346" t="s">
        <v>9572</v>
      </c>
      <c r="G9346" t="s">
        <v>5856</v>
      </c>
      <c r="H9346" t="s">
        <v>71</v>
      </c>
      <c r="I9346" t="s">
        <v>111</v>
      </c>
      <c r="J9346" t="s">
        <v>58</v>
      </c>
      <c r="K9346" t="s">
        <v>58</v>
      </c>
      <c r="L9346" t="s">
        <v>46</v>
      </c>
      <c r="M9346" t="s">
        <v>47</v>
      </c>
      <c r="N9346" t="s">
        <v>5178</v>
      </c>
      <c r="O9346">
        <v>72.55</v>
      </c>
      <c r="P9346">
        <v>15</v>
      </c>
      <c r="Q9346">
        <v>261.8</v>
      </c>
      <c r="R9346">
        <v>276.8</v>
      </c>
      <c r="S9346">
        <v>0</v>
      </c>
      <c r="T9346">
        <v>276.8</v>
      </c>
      <c r="U9346">
        <v>570</v>
      </c>
      <c r="V9346">
        <f>SUMIF(货件明细!K:K,F9346,货件明细!AQ:AQ)</f>
        <v>0</v>
      </c>
      <c r="W9346">
        <f t="shared" si="584"/>
        <v>1</v>
      </c>
      <c r="X9346">
        <f t="shared" si="585"/>
        <v>570</v>
      </c>
      <c r="Y9346">
        <f>SUMIF(货件明细!K:K,F9346,货件明细!I:I)</f>
        <v>0</v>
      </c>
      <c r="Z9346">
        <f t="shared" si="586"/>
        <v>72.55</v>
      </c>
      <c r="AA9346">
        <f>SUMIF(货件明细!K:K,F9346,货件明细!J:J)</f>
        <v>0</v>
      </c>
      <c r="AB9346">
        <f t="shared" si="587"/>
        <v>1</v>
      </c>
    </row>
    <row r="9347" spans="1:28">
      <c r="A9347">
        <v>2026</v>
      </c>
      <c r="B9347">
        <v>3</v>
      </c>
      <c r="C9347">
        <v>10</v>
      </c>
      <c r="D9347" s="4">
        <v>46087</v>
      </c>
      <c r="E9347" t="s">
        <v>4249</v>
      </c>
      <c r="F9347" t="s">
        <v>9573</v>
      </c>
      <c r="G9347" t="s">
        <v>5856</v>
      </c>
      <c r="H9347" t="s">
        <v>71</v>
      </c>
      <c r="I9347" t="s">
        <v>41</v>
      </c>
      <c r="J9347" t="s">
        <v>58</v>
      </c>
      <c r="K9347" t="s">
        <v>58</v>
      </c>
      <c r="L9347" t="s">
        <v>46</v>
      </c>
      <c r="M9347" t="s">
        <v>47</v>
      </c>
      <c r="N9347" t="s">
        <v>5178</v>
      </c>
      <c r="O9347">
        <v>151.16</v>
      </c>
      <c r="P9347">
        <v>15</v>
      </c>
      <c r="Q9347">
        <v>415.8</v>
      </c>
      <c r="R9347">
        <v>430.8</v>
      </c>
      <c r="S9347">
        <v>0</v>
      </c>
      <c r="T9347">
        <v>430.8</v>
      </c>
      <c r="U9347">
        <v>480</v>
      </c>
      <c r="V9347">
        <f>SUMIF(货件明细!K:K,F9347,货件明细!AQ:AQ)</f>
        <v>0</v>
      </c>
      <c r="W9347">
        <f t="shared" si="584"/>
        <v>1</v>
      </c>
      <c r="X9347">
        <f t="shared" si="585"/>
        <v>480</v>
      </c>
      <c r="Y9347">
        <f>SUMIF(货件明细!K:K,F9347,货件明细!I:I)</f>
        <v>0</v>
      </c>
      <c r="Z9347">
        <f t="shared" si="586"/>
        <v>151.16</v>
      </c>
      <c r="AA9347">
        <f>SUMIF(货件明细!K:K,F9347,货件明细!J:J)</f>
        <v>0</v>
      </c>
      <c r="AB9347">
        <f t="shared" si="587"/>
        <v>1</v>
      </c>
    </row>
    <row r="9348" spans="1:28">
      <c r="A9348">
        <v>2026</v>
      </c>
      <c r="B9348">
        <v>3</v>
      </c>
      <c r="C9348">
        <v>10</v>
      </c>
      <c r="D9348" s="4">
        <v>46087</v>
      </c>
      <c r="E9348" t="s">
        <v>4249</v>
      </c>
      <c r="F9348" t="s">
        <v>9574</v>
      </c>
      <c r="G9348" t="s">
        <v>5856</v>
      </c>
      <c r="H9348" t="s">
        <v>71</v>
      </c>
      <c r="I9348" t="s">
        <v>57</v>
      </c>
      <c r="J9348" t="s">
        <v>58</v>
      </c>
      <c r="K9348" t="s">
        <v>58</v>
      </c>
      <c r="L9348" t="s">
        <v>46</v>
      </c>
      <c r="M9348" t="s">
        <v>47</v>
      </c>
      <c r="N9348" t="s">
        <v>5178</v>
      </c>
      <c r="O9348">
        <v>211.55</v>
      </c>
      <c r="P9348">
        <v>15</v>
      </c>
      <c r="Q9348">
        <v>577.5</v>
      </c>
      <c r="R9348">
        <v>592.5</v>
      </c>
      <c r="S9348">
        <v>0</v>
      </c>
      <c r="T9348">
        <v>592.5</v>
      </c>
      <c r="U9348">
        <v>1367</v>
      </c>
      <c r="V9348">
        <f>SUMIF(货件明细!K:K,F9348,货件明细!AQ:AQ)</f>
        <v>0</v>
      </c>
      <c r="W9348">
        <f t="shared" si="584"/>
        <v>1</v>
      </c>
      <c r="X9348">
        <f t="shared" si="585"/>
        <v>1367</v>
      </c>
      <c r="Y9348">
        <f>SUMIF(货件明细!K:K,F9348,货件明细!I:I)</f>
        <v>0</v>
      </c>
      <c r="Z9348">
        <f t="shared" si="586"/>
        <v>211.55</v>
      </c>
      <c r="AA9348">
        <f>SUMIF(货件明细!K:K,F9348,货件明细!J:J)</f>
        <v>0</v>
      </c>
      <c r="AB9348">
        <f t="shared" si="587"/>
        <v>1</v>
      </c>
    </row>
    <row r="9349" spans="1:28">
      <c r="A9349">
        <v>2026</v>
      </c>
      <c r="B9349">
        <v>3</v>
      </c>
      <c r="C9349">
        <v>10</v>
      </c>
      <c r="D9349" s="4">
        <v>46087</v>
      </c>
      <c r="E9349" t="s">
        <v>4249</v>
      </c>
      <c r="F9349" t="s">
        <v>9575</v>
      </c>
      <c r="G9349" t="s">
        <v>5856</v>
      </c>
      <c r="H9349" t="s">
        <v>71</v>
      </c>
      <c r="I9349" t="s">
        <v>57</v>
      </c>
      <c r="J9349" t="s">
        <v>58</v>
      </c>
      <c r="K9349" t="s">
        <v>58</v>
      </c>
      <c r="L9349" t="s">
        <v>46</v>
      </c>
      <c r="M9349" t="s">
        <v>47</v>
      </c>
      <c r="N9349" t="s">
        <v>5178</v>
      </c>
      <c r="O9349">
        <v>92.25</v>
      </c>
      <c r="P9349">
        <v>15</v>
      </c>
      <c r="Q9349">
        <v>261.8</v>
      </c>
      <c r="R9349">
        <v>276.8</v>
      </c>
      <c r="S9349">
        <v>0</v>
      </c>
      <c r="T9349">
        <v>276.8</v>
      </c>
      <c r="U9349">
        <v>764</v>
      </c>
      <c r="V9349">
        <f>SUMIF(货件明细!K:K,F9349,货件明细!AQ:AQ)</f>
        <v>0</v>
      </c>
      <c r="W9349">
        <f t="shared" si="584"/>
        <v>1</v>
      </c>
      <c r="X9349">
        <f t="shared" si="585"/>
        <v>764</v>
      </c>
      <c r="Y9349">
        <f>SUMIF(货件明细!K:K,F9349,货件明细!I:I)</f>
        <v>0</v>
      </c>
      <c r="Z9349">
        <f t="shared" si="586"/>
        <v>92.25</v>
      </c>
      <c r="AA9349">
        <f>SUMIF(货件明细!K:K,F9349,货件明细!J:J)</f>
        <v>0</v>
      </c>
      <c r="AB9349">
        <f t="shared" si="587"/>
        <v>1</v>
      </c>
    </row>
    <row r="9350" spans="1:28">
      <c r="A9350">
        <v>2026</v>
      </c>
      <c r="B9350">
        <v>3</v>
      </c>
      <c r="C9350">
        <v>10</v>
      </c>
      <c r="D9350" s="4">
        <v>46087</v>
      </c>
      <c r="E9350" t="s">
        <v>4249</v>
      </c>
      <c r="F9350" t="s">
        <v>9576</v>
      </c>
      <c r="G9350" t="s">
        <v>5856</v>
      </c>
      <c r="H9350" t="s">
        <v>71</v>
      </c>
      <c r="I9350" t="s">
        <v>39</v>
      </c>
      <c r="J9350" t="s">
        <v>58</v>
      </c>
      <c r="K9350" t="s">
        <v>58</v>
      </c>
      <c r="L9350" t="s">
        <v>46</v>
      </c>
      <c r="M9350" t="s">
        <v>47</v>
      </c>
      <c r="N9350" t="s">
        <v>5178</v>
      </c>
      <c r="O9350">
        <v>662.3</v>
      </c>
      <c r="P9350">
        <v>15</v>
      </c>
      <c r="Q9350">
        <v>2656.5</v>
      </c>
      <c r="R9350">
        <v>2671.5</v>
      </c>
      <c r="S9350">
        <v>0</v>
      </c>
      <c r="T9350">
        <v>2671.5</v>
      </c>
      <c r="U9350">
        <v>2190</v>
      </c>
      <c r="V9350">
        <f>SUMIF(货件明细!K:K,F9350,货件明细!AQ:AQ)</f>
        <v>0</v>
      </c>
      <c r="W9350">
        <f t="shared" si="584"/>
        <v>1</v>
      </c>
      <c r="X9350">
        <f t="shared" si="585"/>
        <v>2190</v>
      </c>
      <c r="Y9350">
        <f>SUMIF(货件明细!K:K,F9350,货件明细!I:I)</f>
        <v>0</v>
      </c>
      <c r="Z9350">
        <f t="shared" si="586"/>
        <v>662.3</v>
      </c>
      <c r="AA9350">
        <f>SUMIF(货件明细!K:K,F9350,货件明细!J:J)</f>
        <v>0</v>
      </c>
      <c r="AB9350">
        <f t="shared" si="587"/>
        <v>1</v>
      </c>
    </row>
    <row r="9351" spans="1:28">
      <c r="A9351">
        <v>2026</v>
      </c>
      <c r="B9351">
        <v>3</v>
      </c>
      <c r="C9351">
        <v>10</v>
      </c>
      <c r="D9351" s="4">
        <v>46087</v>
      </c>
      <c r="E9351" t="s">
        <v>4249</v>
      </c>
      <c r="F9351" t="s">
        <v>9577</v>
      </c>
      <c r="G9351" t="s">
        <v>5856</v>
      </c>
      <c r="H9351" t="s">
        <v>71</v>
      </c>
      <c r="I9351" t="s">
        <v>80</v>
      </c>
      <c r="J9351" t="s">
        <v>58</v>
      </c>
      <c r="K9351" t="s">
        <v>58</v>
      </c>
      <c r="L9351" t="s">
        <v>46</v>
      </c>
      <c r="M9351" t="s">
        <v>47</v>
      </c>
      <c r="N9351" t="s">
        <v>5178</v>
      </c>
      <c r="O9351">
        <v>126.6</v>
      </c>
      <c r="P9351">
        <v>15</v>
      </c>
      <c r="Q9351">
        <v>462</v>
      </c>
      <c r="R9351">
        <v>477</v>
      </c>
      <c r="S9351">
        <v>0</v>
      </c>
      <c r="T9351">
        <v>477</v>
      </c>
      <c r="U9351">
        <v>726</v>
      </c>
      <c r="V9351">
        <f>SUMIF(货件明细!K:K,F9351,货件明细!AQ:AQ)</f>
        <v>0</v>
      </c>
      <c r="W9351">
        <f t="shared" si="584"/>
        <v>1</v>
      </c>
      <c r="X9351">
        <f t="shared" si="585"/>
        <v>726</v>
      </c>
      <c r="Y9351">
        <f>SUMIF(货件明细!K:K,F9351,货件明细!I:I)</f>
        <v>0</v>
      </c>
      <c r="Z9351">
        <f t="shared" si="586"/>
        <v>126.6</v>
      </c>
      <c r="AA9351">
        <f>SUMIF(货件明细!K:K,F9351,货件明细!J:J)</f>
        <v>0</v>
      </c>
      <c r="AB9351">
        <f t="shared" si="587"/>
        <v>1</v>
      </c>
    </row>
    <row r="9352" spans="1:28">
      <c r="A9352">
        <v>2026</v>
      </c>
      <c r="B9352">
        <v>3</v>
      </c>
      <c r="C9352">
        <v>10</v>
      </c>
      <c r="D9352" s="4">
        <v>46087</v>
      </c>
      <c r="E9352" t="s">
        <v>4249</v>
      </c>
      <c r="F9352" t="s">
        <v>9578</v>
      </c>
      <c r="G9352" t="s">
        <v>5856</v>
      </c>
      <c r="H9352" t="s">
        <v>71</v>
      </c>
      <c r="I9352" t="s">
        <v>129</v>
      </c>
      <c r="J9352" t="s">
        <v>58</v>
      </c>
      <c r="K9352" t="s">
        <v>58</v>
      </c>
      <c r="L9352" t="s">
        <v>46</v>
      </c>
      <c r="M9352" t="s">
        <v>47</v>
      </c>
      <c r="N9352" t="s">
        <v>5178</v>
      </c>
      <c r="O9352">
        <v>145.2</v>
      </c>
      <c r="P9352">
        <v>15</v>
      </c>
      <c r="Q9352">
        <v>354.2</v>
      </c>
      <c r="R9352">
        <v>369.2</v>
      </c>
      <c r="S9352">
        <v>0</v>
      </c>
      <c r="T9352">
        <v>369.2</v>
      </c>
      <c r="U9352">
        <v>670</v>
      </c>
      <c r="V9352">
        <f>SUMIF(货件明细!K:K,F9352,货件明细!AQ:AQ)</f>
        <v>0</v>
      </c>
      <c r="W9352">
        <f t="shared" si="584"/>
        <v>1</v>
      </c>
      <c r="X9352">
        <f t="shared" si="585"/>
        <v>670</v>
      </c>
      <c r="Y9352">
        <f>SUMIF(货件明细!K:K,F9352,货件明细!I:I)</f>
        <v>0</v>
      </c>
      <c r="Z9352">
        <f t="shared" si="586"/>
        <v>145.2</v>
      </c>
      <c r="AA9352">
        <f>SUMIF(货件明细!K:K,F9352,货件明细!J:J)</f>
        <v>0</v>
      </c>
      <c r="AB9352">
        <f t="shared" si="587"/>
        <v>1</v>
      </c>
    </row>
    <row r="9353" spans="1:28">
      <c r="A9353">
        <v>2026</v>
      </c>
      <c r="B9353">
        <v>3</v>
      </c>
      <c r="C9353">
        <v>10</v>
      </c>
      <c r="D9353" s="4">
        <v>46087</v>
      </c>
      <c r="E9353" t="s">
        <v>4249</v>
      </c>
      <c r="F9353" t="s">
        <v>9579</v>
      </c>
      <c r="G9353" t="s">
        <v>5856</v>
      </c>
      <c r="H9353" t="s">
        <v>71</v>
      </c>
      <c r="I9353" t="s">
        <v>145</v>
      </c>
      <c r="J9353" t="s">
        <v>58</v>
      </c>
      <c r="K9353" t="s">
        <v>58</v>
      </c>
      <c r="L9353" t="s">
        <v>46</v>
      </c>
      <c r="M9353" t="s">
        <v>47</v>
      </c>
      <c r="N9353" t="s">
        <v>5178</v>
      </c>
      <c r="O9353">
        <v>86.45</v>
      </c>
      <c r="P9353">
        <v>15</v>
      </c>
      <c r="Q9353">
        <v>231</v>
      </c>
      <c r="R9353">
        <v>246</v>
      </c>
      <c r="S9353">
        <v>0</v>
      </c>
      <c r="T9353">
        <v>246</v>
      </c>
      <c r="U9353">
        <v>510</v>
      </c>
      <c r="V9353">
        <f>SUMIF(货件明细!K:K,F9353,货件明细!AQ:AQ)</f>
        <v>0</v>
      </c>
      <c r="W9353">
        <f t="shared" si="584"/>
        <v>1</v>
      </c>
      <c r="X9353">
        <f t="shared" si="585"/>
        <v>510</v>
      </c>
      <c r="Y9353">
        <f>SUMIF(货件明细!K:K,F9353,货件明细!I:I)</f>
        <v>0</v>
      </c>
      <c r="Z9353">
        <f t="shared" si="586"/>
        <v>86.45</v>
      </c>
      <c r="AA9353">
        <f>SUMIF(货件明细!K:K,F9353,货件明细!J:J)</f>
        <v>0</v>
      </c>
      <c r="AB9353">
        <f t="shared" si="587"/>
        <v>1</v>
      </c>
    </row>
    <row r="9354" spans="1:28">
      <c r="A9354">
        <v>2026</v>
      </c>
      <c r="B9354">
        <v>3</v>
      </c>
      <c r="C9354">
        <v>10</v>
      </c>
      <c r="D9354" s="4">
        <v>46087</v>
      </c>
      <c r="E9354" t="s">
        <v>4249</v>
      </c>
      <c r="F9354" t="s">
        <v>9580</v>
      </c>
      <c r="G9354" t="s">
        <v>5856</v>
      </c>
      <c r="H9354" t="s">
        <v>71</v>
      </c>
      <c r="I9354" t="s">
        <v>32</v>
      </c>
      <c r="J9354" t="s">
        <v>58</v>
      </c>
      <c r="K9354" t="s">
        <v>58</v>
      </c>
      <c r="L9354" t="s">
        <v>46</v>
      </c>
      <c r="M9354" t="s">
        <v>47</v>
      </c>
      <c r="N9354" t="s">
        <v>5178</v>
      </c>
      <c r="O9354">
        <v>97.9</v>
      </c>
      <c r="P9354">
        <v>15</v>
      </c>
      <c r="Q9354">
        <v>261.8</v>
      </c>
      <c r="R9354">
        <v>276.8</v>
      </c>
      <c r="S9354">
        <v>0</v>
      </c>
      <c r="T9354">
        <v>276.8</v>
      </c>
      <c r="U9354">
        <v>200</v>
      </c>
      <c r="V9354">
        <f>SUMIF(货件明细!K:K,F9354,货件明细!AQ:AQ)</f>
        <v>0</v>
      </c>
      <c r="W9354">
        <f t="shared" si="584"/>
        <v>1</v>
      </c>
      <c r="X9354">
        <f t="shared" si="585"/>
        <v>200</v>
      </c>
      <c r="Y9354">
        <f>SUMIF(货件明细!K:K,F9354,货件明细!I:I)</f>
        <v>0</v>
      </c>
      <c r="Z9354">
        <f t="shared" si="586"/>
        <v>97.9</v>
      </c>
      <c r="AA9354">
        <f>SUMIF(货件明细!K:K,F9354,货件明细!J:J)</f>
        <v>0</v>
      </c>
      <c r="AB9354">
        <f t="shared" si="587"/>
        <v>1</v>
      </c>
    </row>
    <row r="9355" spans="1:28">
      <c r="A9355">
        <v>2026</v>
      </c>
      <c r="B9355">
        <v>3</v>
      </c>
      <c r="C9355">
        <v>10</v>
      </c>
      <c r="D9355" s="4">
        <v>46087</v>
      </c>
      <c r="E9355" t="s">
        <v>4249</v>
      </c>
      <c r="F9355" t="s">
        <v>9581</v>
      </c>
      <c r="G9355" t="s">
        <v>5856</v>
      </c>
      <c r="H9355" t="s">
        <v>71</v>
      </c>
      <c r="I9355" t="s">
        <v>32</v>
      </c>
      <c r="J9355" t="s">
        <v>58</v>
      </c>
      <c r="K9355" t="s">
        <v>58</v>
      </c>
      <c r="L9355" t="s">
        <v>46</v>
      </c>
      <c r="M9355" t="s">
        <v>47</v>
      </c>
      <c r="N9355" t="s">
        <v>5178</v>
      </c>
      <c r="O9355">
        <v>55.65</v>
      </c>
      <c r="P9355">
        <v>15</v>
      </c>
      <c r="Q9355">
        <v>146.3</v>
      </c>
      <c r="R9355">
        <v>161.3</v>
      </c>
      <c r="S9355">
        <v>0</v>
      </c>
      <c r="T9355">
        <v>161.3</v>
      </c>
      <c r="U9355">
        <v>351</v>
      </c>
      <c r="V9355">
        <f>SUMIF(货件明细!K:K,F9355,货件明细!AQ:AQ)</f>
        <v>0</v>
      </c>
      <c r="W9355">
        <f t="shared" si="584"/>
        <v>1</v>
      </c>
      <c r="X9355">
        <f t="shared" si="585"/>
        <v>351</v>
      </c>
      <c r="Y9355">
        <f>SUMIF(货件明细!K:K,F9355,货件明细!I:I)</f>
        <v>0</v>
      </c>
      <c r="Z9355">
        <f t="shared" si="586"/>
        <v>55.65</v>
      </c>
      <c r="AA9355">
        <f>SUMIF(货件明细!K:K,F9355,货件明细!J:J)</f>
        <v>0</v>
      </c>
      <c r="AB9355">
        <f t="shared" si="587"/>
        <v>1</v>
      </c>
    </row>
    <row r="9356" spans="1:28">
      <c r="A9356">
        <v>2026</v>
      </c>
      <c r="B9356">
        <v>3</v>
      </c>
      <c r="C9356">
        <v>10</v>
      </c>
      <c r="D9356" s="4">
        <v>46087</v>
      </c>
      <c r="E9356" t="s">
        <v>28</v>
      </c>
      <c r="F9356" t="s">
        <v>9582</v>
      </c>
      <c r="G9356" t="s">
        <v>50</v>
      </c>
      <c r="H9356" t="s">
        <v>31</v>
      </c>
      <c r="I9356" t="s">
        <v>32</v>
      </c>
      <c r="J9356" t="s">
        <v>58</v>
      </c>
      <c r="K9356" t="s">
        <v>58</v>
      </c>
      <c r="L9356" t="s">
        <v>46</v>
      </c>
      <c r="M9356" t="s">
        <v>2882</v>
      </c>
      <c r="N9356" t="s">
        <v>9469</v>
      </c>
      <c r="O9356">
        <v>29.7</v>
      </c>
      <c r="P9356">
        <v>15.7142857142857</v>
      </c>
      <c r="Q9356">
        <v>172.7</v>
      </c>
      <c r="R9356">
        <v>188.414285714286</v>
      </c>
      <c r="S9356">
        <v>0</v>
      </c>
      <c r="T9356">
        <v>188.414285714286</v>
      </c>
      <c r="U9356">
        <v>126</v>
      </c>
      <c r="V9356">
        <f>SUMIF(货件明细!K:K,F9356,货件明细!AQ:AQ)</f>
        <v>0</v>
      </c>
      <c r="W9356">
        <f t="shared" si="584"/>
        <v>1</v>
      </c>
      <c r="X9356">
        <f t="shared" si="585"/>
        <v>126</v>
      </c>
      <c r="Y9356">
        <f>SUMIF(货件明细!K:K,F9356,货件明细!I:I)</f>
        <v>0</v>
      </c>
      <c r="Z9356">
        <f t="shared" si="586"/>
        <v>29.7</v>
      </c>
      <c r="AA9356">
        <f>SUMIF(货件明细!K:K,F9356,货件明细!J:J)</f>
        <v>0</v>
      </c>
      <c r="AB9356">
        <f t="shared" si="587"/>
        <v>1</v>
      </c>
    </row>
    <row r="9357" spans="1:28">
      <c r="A9357">
        <v>2026</v>
      </c>
      <c r="B9357">
        <v>3</v>
      </c>
      <c r="C9357">
        <v>10</v>
      </c>
      <c r="D9357" s="4">
        <v>46087</v>
      </c>
      <c r="E9357" t="s">
        <v>28</v>
      </c>
      <c r="F9357" t="s">
        <v>9583</v>
      </c>
      <c r="G9357" t="s">
        <v>74</v>
      </c>
      <c r="H9357" t="s">
        <v>44</v>
      </c>
      <c r="I9357" t="s">
        <v>32</v>
      </c>
      <c r="J9357" t="s">
        <v>58</v>
      </c>
      <c r="K9357" t="s">
        <v>58</v>
      </c>
      <c r="L9357" t="s">
        <v>46</v>
      </c>
      <c r="M9357" t="s">
        <v>2882</v>
      </c>
      <c r="N9357" t="s">
        <v>9469</v>
      </c>
      <c r="O9357">
        <v>29.7</v>
      </c>
      <c r="P9357">
        <v>15.7142857142857</v>
      </c>
      <c r="Q9357">
        <v>163.9</v>
      </c>
      <c r="R9357">
        <v>179.614285714286</v>
      </c>
      <c r="S9357">
        <v>0</v>
      </c>
      <c r="T9357">
        <v>179.614285714286</v>
      </c>
      <c r="U9357">
        <v>126</v>
      </c>
      <c r="V9357">
        <f>SUMIF(货件明细!K:K,F9357,货件明细!AQ:AQ)</f>
        <v>0</v>
      </c>
      <c r="W9357">
        <f t="shared" si="584"/>
        <v>1</v>
      </c>
      <c r="X9357">
        <f t="shared" si="585"/>
        <v>126</v>
      </c>
      <c r="Y9357">
        <f>SUMIF(货件明细!K:K,F9357,货件明细!I:I)</f>
        <v>0</v>
      </c>
      <c r="Z9357">
        <f t="shared" si="586"/>
        <v>29.7</v>
      </c>
      <c r="AA9357">
        <f>SUMIF(货件明细!K:K,F9357,货件明细!J:J)</f>
        <v>0</v>
      </c>
      <c r="AB9357">
        <f t="shared" si="587"/>
        <v>1</v>
      </c>
    </row>
    <row r="9358" spans="1:28">
      <c r="A9358">
        <v>2026</v>
      </c>
      <c r="B9358">
        <v>3</v>
      </c>
      <c r="C9358">
        <v>10</v>
      </c>
      <c r="D9358" s="4">
        <v>46087</v>
      </c>
      <c r="E9358" t="s">
        <v>28</v>
      </c>
      <c r="F9358" t="s">
        <v>9584</v>
      </c>
      <c r="G9358" t="s">
        <v>70</v>
      </c>
      <c r="H9358" t="s">
        <v>71</v>
      </c>
      <c r="I9358" t="s">
        <v>32</v>
      </c>
      <c r="J9358" t="s">
        <v>58</v>
      </c>
      <c r="K9358" t="s">
        <v>58</v>
      </c>
      <c r="L9358" t="s">
        <v>46</v>
      </c>
      <c r="M9358" t="s">
        <v>47</v>
      </c>
      <c r="N9358" t="s">
        <v>5218</v>
      </c>
      <c r="O9358">
        <v>29.7</v>
      </c>
      <c r="P9358">
        <v>10.7142857142857</v>
      </c>
      <c r="Q9358">
        <v>99</v>
      </c>
      <c r="R9358">
        <v>109.714285714286</v>
      </c>
      <c r="S9358">
        <v>0</v>
      </c>
      <c r="T9358">
        <v>109.714285714286</v>
      </c>
      <c r="U9358">
        <v>126</v>
      </c>
      <c r="V9358">
        <f>SUMIF(货件明细!K:K,F9358,货件明细!AQ:AQ)</f>
        <v>0</v>
      </c>
      <c r="W9358">
        <f t="shared" si="584"/>
        <v>1</v>
      </c>
      <c r="X9358">
        <f t="shared" si="585"/>
        <v>126</v>
      </c>
      <c r="Y9358">
        <f>SUMIF(货件明细!K:K,F9358,货件明细!I:I)</f>
        <v>0</v>
      </c>
      <c r="Z9358">
        <f t="shared" si="586"/>
        <v>29.7</v>
      </c>
      <c r="AA9358">
        <f>SUMIF(货件明细!K:K,F9358,货件明细!J:J)</f>
        <v>0</v>
      </c>
      <c r="AB9358">
        <f t="shared" si="587"/>
        <v>1</v>
      </c>
    </row>
    <row r="9359" spans="1:28">
      <c r="A9359">
        <v>2026</v>
      </c>
      <c r="B9359">
        <v>3</v>
      </c>
      <c r="C9359">
        <v>10</v>
      </c>
      <c r="D9359" s="4">
        <v>46087</v>
      </c>
      <c r="E9359" t="s">
        <v>28</v>
      </c>
      <c r="F9359" t="s">
        <v>9585</v>
      </c>
      <c r="G9359" t="s">
        <v>1610</v>
      </c>
      <c r="H9359" t="s">
        <v>71</v>
      </c>
      <c r="I9359" t="s">
        <v>32</v>
      </c>
      <c r="J9359" t="s">
        <v>58</v>
      </c>
      <c r="K9359" t="s">
        <v>58</v>
      </c>
      <c r="L9359" t="s">
        <v>46</v>
      </c>
      <c r="M9359" t="s">
        <v>47</v>
      </c>
      <c r="N9359" t="s">
        <v>5218</v>
      </c>
      <c r="O9359">
        <v>29.7</v>
      </c>
      <c r="P9359">
        <v>10.7142857142857</v>
      </c>
      <c r="Q9359">
        <v>85.8</v>
      </c>
      <c r="R9359">
        <v>96.5142857142857</v>
      </c>
      <c r="S9359">
        <v>0</v>
      </c>
      <c r="T9359">
        <v>96.5142857142857</v>
      </c>
      <c r="U9359">
        <v>126</v>
      </c>
      <c r="V9359">
        <f>SUMIF(货件明细!K:K,F9359,货件明细!AQ:AQ)</f>
        <v>0</v>
      </c>
      <c r="W9359">
        <f t="shared" si="584"/>
        <v>1</v>
      </c>
      <c r="X9359">
        <f t="shared" si="585"/>
        <v>126</v>
      </c>
      <c r="Y9359">
        <f>SUMIF(货件明细!K:K,F9359,货件明细!I:I)</f>
        <v>0</v>
      </c>
      <c r="Z9359">
        <f t="shared" si="586"/>
        <v>29.7</v>
      </c>
      <c r="AA9359">
        <f>SUMIF(货件明细!K:K,F9359,货件明细!J:J)</f>
        <v>0</v>
      </c>
      <c r="AB9359">
        <f t="shared" si="587"/>
        <v>1</v>
      </c>
    </row>
    <row r="9360" spans="1:28">
      <c r="A9360">
        <v>2026</v>
      </c>
      <c r="B9360">
        <v>3</v>
      </c>
      <c r="C9360">
        <v>10</v>
      </c>
      <c r="D9360" s="4">
        <v>46087</v>
      </c>
      <c r="E9360" t="s">
        <v>28</v>
      </c>
      <c r="F9360" t="s">
        <v>9586</v>
      </c>
      <c r="G9360" t="s">
        <v>68</v>
      </c>
      <c r="H9360" t="s">
        <v>31</v>
      </c>
      <c r="I9360" t="s">
        <v>32</v>
      </c>
      <c r="J9360" t="s">
        <v>58</v>
      </c>
      <c r="K9360" t="s">
        <v>58</v>
      </c>
      <c r="L9360" t="s">
        <v>46</v>
      </c>
      <c r="M9360" t="s">
        <v>2882</v>
      </c>
      <c r="N9360" t="s">
        <v>9469</v>
      </c>
      <c r="O9360">
        <v>29.7</v>
      </c>
      <c r="P9360">
        <v>15.7142857142857</v>
      </c>
      <c r="Q9360">
        <v>168.3</v>
      </c>
      <c r="R9360">
        <v>184.014285714286</v>
      </c>
      <c r="S9360">
        <v>0</v>
      </c>
      <c r="T9360">
        <v>184.014285714286</v>
      </c>
      <c r="U9360">
        <v>126</v>
      </c>
      <c r="V9360">
        <f>SUMIF(货件明细!K:K,F9360,货件明细!AQ:AQ)</f>
        <v>0</v>
      </c>
      <c r="W9360">
        <f t="shared" si="584"/>
        <v>1</v>
      </c>
      <c r="X9360">
        <f t="shared" si="585"/>
        <v>126</v>
      </c>
      <c r="Y9360">
        <f>SUMIF(货件明细!K:K,F9360,货件明细!I:I)</f>
        <v>0</v>
      </c>
      <c r="Z9360">
        <f t="shared" si="586"/>
        <v>29.7</v>
      </c>
      <c r="AA9360">
        <f>SUMIF(货件明细!K:K,F9360,货件明细!J:J)</f>
        <v>0</v>
      </c>
      <c r="AB9360">
        <f t="shared" si="587"/>
        <v>1</v>
      </c>
    </row>
    <row r="9361" spans="1:28">
      <c r="A9361">
        <v>2026</v>
      </c>
      <c r="B9361">
        <v>3</v>
      </c>
      <c r="C9361">
        <v>10</v>
      </c>
      <c r="D9361" s="4">
        <v>46087</v>
      </c>
      <c r="E9361" t="s">
        <v>28</v>
      </c>
      <c r="F9361" t="s">
        <v>9587</v>
      </c>
      <c r="G9361" t="s">
        <v>50</v>
      </c>
      <c r="H9361" t="s">
        <v>31</v>
      </c>
      <c r="I9361" t="s">
        <v>57</v>
      </c>
      <c r="J9361" t="s">
        <v>58</v>
      </c>
      <c r="K9361" t="s">
        <v>58</v>
      </c>
      <c r="L9361" t="s">
        <v>46</v>
      </c>
      <c r="M9361" t="s">
        <v>2882</v>
      </c>
      <c r="N9361" t="s">
        <v>9469</v>
      </c>
      <c r="O9361">
        <v>12.4</v>
      </c>
      <c r="P9361">
        <v>15.7142857142857</v>
      </c>
      <c r="Q9361">
        <v>62.8</v>
      </c>
      <c r="R9361">
        <v>78.5142857142857</v>
      </c>
      <c r="S9361">
        <v>0</v>
      </c>
      <c r="T9361">
        <v>78.5142857142857</v>
      </c>
      <c r="U9361">
        <v>104</v>
      </c>
      <c r="V9361">
        <f>SUMIF(货件明细!K:K,F9361,货件明细!AQ:AQ)</f>
        <v>0</v>
      </c>
      <c r="W9361">
        <f t="shared" si="584"/>
        <v>1</v>
      </c>
      <c r="X9361">
        <f t="shared" si="585"/>
        <v>104</v>
      </c>
      <c r="Y9361">
        <f>SUMIF(货件明细!K:K,F9361,货件明细!I:I)</f>
        <v>0</v>
      </c>
      <c r="Z9361">
        <f t="shared" si="586"/>
        <v>12.4</v>
      </c>
      <c r="AA9361">
        <f>SUMIF(货件明细!K:K,F9361,货件明细!J:J)</f>
        <v>0</v>
      </c>
      <c r="AB9361">
        <f t="shared" si="587"/>
        <v>1</v>
      </c>
    </row>
    <row r="9362" spans="1:28">
      <c r="A9362">
        <v>2026</v>
      </c>
      <c r="B9362">
        <v>3</v>
      </c>
      <c r="C9362">
        <v>10</v>
      </c>
      <c r="D9362" s="4">
        <v>46087</v>
      </c>
      <c r="E9362" t="s">
        <v>28</v>
      </c>
      <c r="F9362" t="s">
        <v>9588</v>
      </c>
      <c r="G9362" t="s">
        <v>74</v>
      </c>
      <c r="H9362" t="s">
        <v>44</v>
      </c>
      <c r="I9362" t="s">
        <v>57</v>
      </c>
      <c r="J9362" t="s">
        <v>58</v>
      </c>
      <c r="K9362" t="s">
        <v>58</v>
      </c>
      <c r="L9362" t="s">
        <v>46</v>
      </c>
      <c r="M9362" t="s">
        <v>2882</v>
      </c>
      <c r="N9362" t="s">
        <v>9469</v>
      </c>
      <c r="O9362">
        <v>12.4</v>
      </c>
      <c r="P9362">
        <v>15.7142857142857</v>
      </c>
      <c r="Q9362">
        <v>59.6</v>
      </c>
      <c r="R9362">
        <v>75.3142857142857</v>
      </c>
      <c r="S9362">
        <v>0</v>
      </c>
      <c r="T9362">
        <v>75.3142857142857</v>
      </c>
      <c r="U9362">
        <v>104</v>
      </c>
      <c r="V9362">
        <f>SUMIF(货件明细!K:K,F9362,货件明细!AQ:AQ)</f>
        <v>0</v>
      </c>
      <c r="W9362">
        <f t="shared" si="584"/>
        <v>1</v>
      </c>
      <c r="X9362">
        <f t="shared" si="585"/>
        <v>104</v>
      </c>
      <c r="Y9362">
        <f>SUMIF(货件明细!K:K,F9362,货件明细!I:I)</f>
        <v>0</v>
      </c>
      <c r="Z9362">
        <f t="shared" si="586"/>
        <v>12.4</v>
      </c>
      <c r="AA9362">
        <f>SUMIF(货件明细!K:K,F9362,货件明细!J:J)</f>
        <v>0</v>
      </c>
      <c r="AB9362">
        <f t="shared" si="587"/>
        <v>1</v>
      </c>
    </row>
    <row r="9363" spans="1:28">
      <c r="A9363">
        <v>2026</v>
      </c>
      <c r="B9363">
        <v>3</v>
      </c>
      <c r="C9363">
        <v>10</v>
      </c>
      <c r="D9363" s="4">
        <v>46087</v>
      </c>
      <c r="E9363" t="s">
        <v>28</v>
      </c>
      <c r="F9363" t="s">
        <v>9589</v>
      </c>
      <c r="G9363" t="s">
        <v>70</v>
      </c>
      <c r="H9363" t="s">
        <v>71</v>
      </c>
      <c r="I9363" t="s">
        <v>57</v>
      </c>
      <c r="J9363" t="s">
        <v>58</v>
      </c>
      <c r="K9363" t="s">
        <v>58</v>
      </c>
      <c r="L9363" t="s">
        <v>46</v>
      </c>
      <c r="M9363" t="s">
        <v>47</v>
      </c>
      <c r="N9363" t="s">
        <v>5218</v>
      </c>
      <c r="O9363">
        <v>12.4</v>
      </c>
      <c r="P9363">
        <v>10.7142857142857</v>
      </c>
      <c r="Q9363">
        <v>36</v>
      </c>
      <c r="R9363">
        <v>46.7142857142857</v>
      </c>
      <c r="S9363">
        <v>0</v>
      </c>
      <c r="T9363">
        <v>46.7142857142857</v>
      </c>
      <c r="U9363">
        <v>104</v>
      </c>
      <c r="V9363">
        <f>SUMIF(货件明细!K:K,F9363,货件明细!AQ:AQ)</f>
        <v>0</v>
      </c>
      <c r="W9363">
        <f t="shared" si="584"/>
        <v>1</v>
      </c>
      <c r="X9363">
        <f t="shared" si="585"/>
        <v>104</v>
      </c>
      <c r="Y9363">
        <f>SUMIF(货件明细!K:K,F9363,货件明细!I:I)</f>
        <v>0</v>
      </c>
      <c r="Z9363">
        <f t="shared" si="586"/>
        <v>12.4</v>
      </c>
      <c r="AA9363">
        <f>SUMIF(货件明细!K:K,F9363,货件明细!J:J)</f>
        <v>0</v>
      </c>
      <c r="AB9363">
        <f t="shared" si="587"/>
        <v>1</v>
      </c>
    </row>
    <row r="9364" spans="1:28">
      <c r="A9364">
        <v>2026</v>
      </c>
      <c r="B9364">
        <v>3</v>
      </c>
      <c r="C9364">
        <v>10</v>
      </c>
      <c r="D9364" s="4">
        <v>46087</v>
      </c>
      <c r="E9364" t="s">
        <v>28</v>
      </c>
      <c r="F9364" t="s">
        <v>9590</v>
      </c>
      <c r="G9364" t="s">
        <v>1610</v>
      </c>
      <c r="H9364" t="s">
        <v>71</v>
      </c>
      <c r="I9364" t="s">
        <v>57</v>
      </c>
      <c r="J9364" t="s">
        <v>58</v>
      </c>
      <c r="K9364" t="s">
        <v>58</v>
      </c>
      <c r="L9364" t="s">
        <v>46</v>
      </c>
      <c r="M9364" t="s">
        <v>47</v>
      </c>
      <c r="N9364" t="s">
        <v>5218</v>
      </c>
      <c r="O9364">
        <v>12.4</v>
      </c>
      <c r="P9364">
        <v>10.7142857142857</v>
      </c>
      <c r="Q9364">
        <v>31.2</v>
      </c>
      <c r="R9364">
        <v>41.9142857142857</v>
      </c>
      <c r="S9364">
        <v>0</v>
      </c>
      <c r="T9364">
        <v>41.9142857142857</v>
      </c>
      <c r="U9364">
        <v>104</v>
      </c>
      <c r="V9364">
        <f>SUMIF(货件明细!K:K,F9364,货件明细!AQ:AQ)</f>
        <v>0</v>
      </c>
      <c r="W9364">
        <f t="shared" si="584"/>
        <v>1</v>
      </c>
      <c r="X9364">
        <f t="shared" si="585"/>
        <v>104</v>
      </c>
      <c r="Y9364">
        <f>SUMIF(货件明细!K:K,F9364,货件明细!I:I)</f>
        <v>0</v>
      </c>
      <c r="Z9364">
        <f t="shared" si="586"/>
        <v>12.4</v>
      </c>
      <c r="AA9364">
        <f>SUMIF(货件明细!K:K,F9364,货件明细!J:J)</f>
        <v>0</v>
      </c>
      <c r="AB9364">
        <f t="shared" si="587"/>
        <v>1</v>
      </c>
    </row>
    <row r="9365" spans="1:28">
      <c r="A9365">
        <v>2026</v>
      </c>
      <c r="B9365">
        <v>3</v>
      </c>
      <c r="C9365">
        <v>10</v>
      </c>
      <c r="D9365" s="4">
        <v>46087</v>
      </c>
      <c r="E9365" t="s">
        <v>28</v>
      </c>
      <c r="F9365" t="s">
        <v>9591</v>
      </c>
      <c r="G9365" t="s">
        <v>68</v>
      </c>
      <c r="H9365" t="s">
        <v>31</v>
      </c>
      <c r="I9365" t="s">
        <v>57</v>
      </c>
      <c r="J9365" t="s">
        <v>58</v>
      </c>
      <c r="K9365" t="s">
        <v>58</v>
      </c>
      <c r="L9365" t="s">
        <v>46</v>
      </c>
      <c r="M9365" t="s">
        <v>2882</v>
      </c>
      <c r="N9365" t="s">
        <v>9469</v>
      </c>
      <c r="O9365">
        <v>12.4</v>
      </c>
      <c r="P9365">
        <v>15.7142857142857</v>
      </c>
      <c r="Q9365">
        <v>61.2</v>
      </c>
      <c r="R9365">
        <v>76.9142857142857</v>
      </c>
      <c r="S9365">
        <v>0</v>
      </c>
      <c r="T9365">
        <v>76.9142857142857</v>
      </c>
      <c r="U9365">
        <v>104</v>
      </c>
      <c r="V9365">
        <f>SUMIF(货件明细!K:K,F9365,货件明细!AQ:AQ)</f>
        <v>0</v>
      </c>
      <c r="W9365">
        <f t="shared" si="584"/>
        <v>1</v>
      </c>
      <c r="X9365">
        <f t="shared" si="585"/>
        <v>104</v>
      </c>
      <c r="Y9365">
        <f>SUMIF(货件明细!K:K,F9365,货件明细!I:I)</f>
        <v>0</v>
      </c>
      <c r="Z9365">
        <f t="shared" si="586"/>
        <v>12.4</v>
      </c>
      <c r="AA9365">
        <f>SUMIF(货件明细!K:K,F9365,货件明细!J:J)</f>
        <v>0</v>
      </c>
      <c r="AB9365">
        <f t="shared" si="587"/>
        <v>1</v>
      </c>
    </row>
    <row r="9366" spans="1:28">
      <c r="A9366">
        <v>2026</v>
      </c>
      <c r="B9366">
        <v>3</v>
      </c>
      <c r="C9366">
        <v>10</v>
      </c>
      <c r="D9366" s="4">
        <v>46087</v>
      </c>
      <c r="E9366" t="s">
        <v>28</v>
      </c>
      <c r="F9366" t="s">
        <v>9592</v>
      </c>
      <c r="G9366" t="s">
        <v>50</v>
      </c>
      <c r="H9366" t="s">
        <v>31</v>
      </c>
      <c r="I9366" t="s">
        <v>129</v>
      </c>
      <c r="J9366" t="s">
        <v>58</v>
      </c>
      <c r="K9366" t="s">
        <v>58</v>
      </c>
      <c r="L9366" t="s">
        <v>46</v>
      </c>
      <c r="M9366" t="s">
        <v>2882</v>
      </c>
      <c r="N9366" t="s">
        <v>9469</v>
      </c>
      <c r="O9366">
        <v>37.35</v>
      </c>
      <c r="P9366">
        <v>15.7142857142857</v>
      </c>
      <c r="Q9366">
        <v>188.4</v>
      </c>
      <c r="R9366">
        <v>204.114285714286</v>
      </c>
      <c r="S9366">
        <v>0</v>
      </c>
      <c r="T9366">
        <v>204.114285714286</v>
      </c>
      <c r="U9366">
        <v>160</v>
      </c>
      <c r="V9366">
        <f>SUMIF(货件明细!K:K,F9366,货件明细!AQ:AQ)</f>
        <v>0</v>
      </c>
      <c r="W9366">
        <f t="shared" si="584"/>
        <v>1</v>
      </c>
      <c r="X9366">
        <f t="shared" si="585"/>
        <v>160</v>
      </c>
      <c r="Y9366">
        <f>SUMIF(货件明细!K:K,F9366,货件明细!I:I)</f>
        <v>0</v>
      </c>
      <c r="Z9366">
        <f t="shared" si="586"/>
        <v>37.35</v>
      </c>
      <c r="AA9366">
        <f>SUMIF(货件明细!K:K,F9366,货件明细!J:J)</f>
        <v>0</v>
      </c>
      <c r="AB9366">
        <f t="shared" si="587"/>
        <v>1</v>
      </c>
    </row>
    <row r="9367" spans="1:28">
      <c r="A9367">
        <v>2026</v>
      </c>
      <c r="B9367">
        <v>3</v>
      </c>
      <c r="C9367">
        <v>10</v>
      </c>
      <c r="D9367" s="4">
        <v>46087</v>
      </c>
      <c r="E9367" t="s">
        <v>28</v>
      </c>
      <c r="F9367" t="s">
        <v>9593</v>
      </c>
      <c r="G9367" t="s">
        <v>74</v>
      </c>
      <c r="H9367" t="s">
        <v>44</v>
      </c>
      <c r="I9367" t="s">
        <v>129</v>
      </c>
      <c r="J9367" t="s">
        <v>58</v>
      </c>
      <c r="K9367" t="s">
        <v>58</v>
      </c>
      <c r="L9367" t="s">
        <v>46</v>
      </c>
      <c r="M9367" t="s">
        <v>2882</v>
      </c>
      <c r="N9367" t="s">
        <v>9469</v>
      </c>
      <c r="O9367">
        <v>37.35</v>
      </c>
      <c r="P9367">
        <v>15.7142857142857</v>
      </c>
      <c r="Q9367">
        <v>178.8</v>
      </c>
      <c r="R9367">
        <v>194.514285714286</v>
      </c>
      <c r="S9367">
        <v>0</v>
      </c>
      <c r="T9367">
        <v>194.514285714286</v>
      </c>
      <c r="U9367">
        <v>160</v>
      </c>
      <c r="V9367">
        <f>SUMIF(货件明细!K:K,F9367,货件明细!AQ:AQ)</f>
        <v>0</v>
      </c>
      <c r="W9367">
        <f t="shared" si="584"/>
        <v>1</v>
      </c>
      <c r="X9367">
        <f t="shared" si="585"/>
        <v>160</v>
      </c>
      <c r="Y9367">
        <f>SUMIF(货件明细!K:K,F9367,货件明细!I:I)</f>
        <v>0</v>
      </c>
      <c r="Z9367">
        <f t="shared" si="586"/>
        <v>37.35</v>
      </c>
      <c r="AA9367">
        <f>SUMIF(货件明细!K:K,F9367,货件明细!J:J)</f>
        <v>0</v>
      </c>
      <c r="AB9367">
        <f t="shared" si="587"/>
        <v>1</v>
      </c>
    </row>
    <row r="9368" spans="1:28">
      <c r="A9368">
        <v>2026</v>
      </c>
      <c r="B9368">
        <v>3</v>
      </c>
      <c r="C9368">
        <v>10</v>
      </c>
      <c r="D9368" s="4">
        <v>46087</v>
      </c>
      <c r="E9368" t="s">
        <v>28</v>
      </c>
      <c r="F9368" t="s">
        <v>9594</v>
      </c>
      <c r="G9368" t="s">
        <v>70</v>
      </c>
      <c r="H9368" t="s">
        <v>71</v>
      </c>
      <c r="I9368" t="s">
        <v>129</v>
      </c>
      <c r="J9368" t="s">
        <v>58</v>
      </c>
      <c r="K9368" t="s">
        <v>58</v>
      </c>
      <c r="L9368" t="s">
        <v>46</v>
      </c>
      <c r="M9368" t="s">
        <v>47</v>
      </c>
      <c r="N9368" t="s">
        <v>5218</v>
      </c>
      <c r="O9368">
        <v>37.35</v>
      </c>
      <c r="P9368">
        <v>10.7142857142857</v>
      </c>
      <c r="Q9368">
        <v>108</v>
      </c>
      <c r="R9368">
        <v>118.714285714286</v>
      </c>
      <c r="S9368">
        <v>0</v>
      </c>
      <c r="T9368">
        <v>118.714285714286</v>
      </c>
      <c r="U9368">
        <v>160</v>
      </c>
      <c r="V9368">
        <f>SUMIF(货件明细!K:K,F9368,货件明细!AQ:AQ)</f>
        <v>0</v>
      </c>
      <c r="W9368">
        <f t="shared" si="584"/>
        <v>1</v>
      </c>
      <c r="X9368">
        <f t="shared" si="585"/>
        <v>160</v>
      </c>
      <c r="Y9368">
        <f>SUMIF(货件明细!K:K,F9368,货件明细!I:I)</f>
        <v>0</v>
      </c>
      <c r="Z9368">
        <f t="shared" si="586"/>
        <v>37.35</v>
      </c>
      <c r="AA9368">
        <f>SUMIF(货件明细!K:K,F9368,货件明细!J:J)</f>
        <v>0</v>
      </c>
      <c r="AB9368">
        <f t="shared" si="587"/>
        <v>1</v>
      </c>
    </row>
    <row r="9369" spans="1:28">
      <c r="A9369">
        <v>2026</v>
      </c>
      <c r="B9369">
        <v>3</v>
      </c>
      <c r="C9369">
        <v>10</v>
      </c>
      <c r="D9369" s="4">
        <v>46087</v>
      </c>
      <c r="E9369" t="s">
        <v>28</v>
      </c>
      <c r="F9369" t="s">
        <v>9595</v>
      </c>
      <c r="G9369" t="s">
        <v>1610</v>
      </c>
      <c r="H9369" t="s">
        <v>71</v>
      </c>
      <c r="I9369" t="s">
        <v>129</v>
      </c>
      <c r="J9369" t="s">
        <v>58</v>
      </c>
      <c r="K9369" t="s">
        <v>58</v>
      </c>
      <c r="L9369" t="s">
        <v>46</v>
      </c>
      <c r="M9369" t="s">
        <v>47</v>
      </c>
      <c r="N9369" t="s">
        <v>5218</v>
      </c>
      <c r="O9369">
        <v>37.35</v>
      </c>
      <c r="P9369">
        <v>10.7142857142857</v>
      </c>
      <c r="Q9369">
        <v>93.6</v>
      </c>
      <c r="R9369">
        <v>104.314285714286</v>
      </c>
      <c r="S9369">
        <v>0</v>
      </c>
      <c r="T9369">
        <v>104.314285714286</v>
      </c>
      <c r="U9369">
        <v>160</v>
      </c>
      <c r="V9369">
        <f>SUMIF(货件明细!K:K,F9369,货件明细!AQ:AQ)</f>
        <v>0</v>
      </c>
      <c r="W9369">
        <f t="shared" si="584"/>
        <v>1</v>
      </c>
      <c r="X9369">
        <f t="shared" si="585"/>
        <v>160</v>
      </c>
      <c r="Y9369">
        <f>SUMIF(货件明细!K:K,F9369,货件明细!I:I)</f>
        <v>0</v>
      </c>
      <c r="Z9369">
        <f t="shared" si="586"/>
        <v>37.35</v>
      </c>
      <c r="AA9369">
        <f>SUMIF(货件明细!K:K,F9369,货件明细!J:J)</f>
        <v>0</v>
      </c>
      <c r="AB9369">
        <f t="shared" si="587"/>
        <v>1</v>
      </c>
    </row>
    <row r="9370" spans="1:28">
      <c r="A9370">
        <v>2026</v>
      </c>
      <c r="B9370">
        <v>3</v>
      </c>
      <c r="C9370">
        <v>10</v>
      </c>
      <c r="D9370" s="4">
        <v>46087</v>
      </c>
      <c r="E9370" t="s">
        <v>28</v>
      </c>
      <c r="F9370" t="s">
        <v>9596</v>
      </c>
      <c r="G9370" t="s">
        <v>68</v>
      </c>
      <c r="H9370" t="s">
        <v>31</v>
      </c>
      <c r="I9370" t="s">
        <v>129</v>
      </c>
      <c r="J9370" t="s">
        <v>58</v>
      </c>
      <c r="K9370" t="s">
        <v>58</v>
      </c>
      <c r="L9370" t="s">
        <v>46</v>
      </c>
      <c r="M9370" t="s">
        <v>2882</v>
      </c>
      <c r="N9370" t="s">
        <v>9469</v>
      </c>
      <c r="O9370">
        <v>37.35</v>
      </c>
      <c r="P9370">
        <v>15.7142857142857</v>
      </c>
      <c r="Q9370">
        <v>183.6</v>
      </c>
      <c r="R9370">
        <v>199.314285714286</v>
      </c>
      <c r="S9370">
        <v>0</v>
      </c>
      <c r="T9370">
        <v>199.314285714286</v>
      </c>
      <c r="U9370">
        <v>160</v>
      </c>
      <c r="V9370">
        <f>SUMIF(货件明细!K:K,F9370,货件明细!AQ:AQ)</f>
        <v>0</v>
      </c>
      <c r="W9370">
        <f t="shared" si="584"/>
        <v>1</v>
      </c>
      <c r="X9370">
        <f t="shared" si="585"/>
        <v>160</v>
      </c>
      <c r="Y9370">
        <f>SUMIF(货件明细!K:K,F9370,货件明细!I:I)</f>
        <v>0</v>
      </c>
      <c r="Z9370">
        <f t="shared" si="586"/>
        <v>37.35</v>
      </c>
      <c r="AA9370">
        <f>SUMIF(货件明细!K:K,F9370,货件明细!J:J)</f>
        <v>0</v>
      </c>
      <c r="AB9370">
        <f t="shared" si="587"/>
        <v>1</v>
      </c>
    </row>
    <row r="9371" spans="1:28">
      <c r="A9371">
        <v>2026</v>
      </c>
      <c r="B9371">
        <v>3</v>
      </c>
      <c r="C9371">
        <v>10</v>
      </c>
      <c r="D9371" s="4">
        <v>46087</v>
      </c>
      <c r="E9371" t="s">
        <v>28</v>
      </c>
      <c r="F9371" t="s">
        <v>9597</v>
      </c>
      <c r="G9371" t="s">
        <v>50</v>
      </c>
      <c r="H9371" t="s">
        <v>31</v>
      </c>
      <c r="I9371" t="s">
        <v>96</v>
      </c>
      <c r="J9371" t="s">
        <v>58</v>
      </c>
      <c r="K9371" t="s">
        <v>58</v>
      </c>
      <c r="L9371" t="s">
        <v>46</v>
      </c>
      <c r="M9371" t="s">
        <v>2882</v>
      </c>
      <c r="N9371" t="s">
        <v>9469</v>
      </c>
      <c r="O9371">
        <v>39.9</v>
      </c>
      <c r="P9371">
        <v>15.7142857142857</v>
      </c>
      <c r="Q9371">
        <v>282.6</v>
      </c>
      <c r="R9371">
        <v>298.314285714286</v>
      </c>
      <c r="S9371">
        <v>0</v>
      </c>
      <c r="T9371">
        <v>298.314285714286</v>
      </c>
      <c r="U9371">
        <v>204</v>
      </c>
      <c r="V9371">
        <f>SUMIF(货件明细!K:K,F9371,货件明细!AQ:AQ)</f>
        <v>0</v>
      </c>
      <c r="W9371">
        <f t="shared" si="584"/>
        <v>1</v>
      </c>
      <c r="X9371">
        <f t="shared" si="585"/>
        <v>204</v>
      </c>
      <c r="Y9371">
        <f>SUMIF(货件明细!K:K,F9371,货件明细!I:I)</f>
        <v>0</v>
      </c>
      <c r="Z9371">
        <f t="shared" si="586"/>
        <v>39.9</v>
      </c>
      <c r="AA9371">
        <f>SUMIF(货件明细!K:K,F9371,货件明细!J:J)</f>
        <v>0</v>
      </c>
      <c r="AB9371">
        <f t="shared" si="587"/>
        <v>1</v>
      </c>
    </row>
    <row r="9372" spans="1:28">
      <c r="A9372">
        <v>2026</v>
      </c>
      <c r="B9372">
        <v>3</v>
      </c>
      <c r="C9372">
        <v>10</v>
      </c>
      <c r="D9372" s="4">
        <v>46087</v>
      </c>
      <c r="E9372" t="s">
        <v>28</v>
      </c>
      <c r="F9372" t="s">
        <v>9598</v>
      </c>
      <c r="G9372" t="s">
        <v>74</v>
      </c>
      <c r="H9372" t="s">
        <v>44</v>
      </c>
      <c r="I9372" t="s">
        <v>96</v>
      </c>
      <c r="J9372" t="s">
        <v>58</v>
      </c>
      <c r="K9372" t="s">
        <v>58</v>
      </c>
      <c r="L9372" t="s">
        <v>46</v>
      </c>
      <c r="M9372" t="s">
        <v>2882</v>
      </c>
      <c r="N9372" t="s">
        <v>9469</v>
      </c>
      <c r="O9372">
        <v>39.9</v>
      </c>
      <c r="P9372">
        <v>15.7142857142857</v>
      </c>
      <c r="Q9372">
        <v>268.2</v>
      </c>
      <c r="R9372">
        <v>283.914285714286</v>
      </c>
      <c r="S9372">
        <v>0</v>
      </c>
      <c r="T9372">
        <v>283.914285714286</v>
      </c>
      <c r="U9372">
        <v>204</v>
      </c>
      <c r="V9372">
        <f>SUMIF(货件明细!K:K,F9372,货件明细!AQ:AQ)</f>
        <v>0</v>
      </c>
      <c r="W9372">
        <f t="shared" si="584"/>
        <v>1</v>
      </c>
      <c r="X9372">
        <f t="shared" si="585"/>
        <v>204</v>
      </c>
      <c r="Y9372">
        <f>SUMIF(货件明细!K:K,F9372,货件明细!I:I)</f>
        <v>0</v>
      </c>
      <c r="Z9372">
        <f t="shared" si="586"/>
        <v>39.9</v>
      </c>
      <c r="AA9372">
        <f>SUMIF(货件明细!K:K,F9372,货件明细!J:J)</f>
        <v>0</v>
      </c>
      <c r="AB9372">
        <f t="shared" si="587"/>
        <v>1</v>
      </c>
    </row>
    <row r="9373" spans="1:28">
      <c r="A9373">
        <v>2026</v>
      </c>
      <c r="B9373">
        <v>3</v>
      </c>
      <c r="C9373">
        <v>10</v>
      </c>
      <c r="D9373" s="4">
        <v>46087</v>
      </c>
      <c r="E9373" t="s">
        <v>28</v>
      </c>
      <c r="F9373" t="s">
        <v>9599</v>
      </c>
      <c r="G9373" t="s">
        <v>70</v>
      </c>
      <c r="H9373" t="s">
        <v>71</v>
      </c>
      <c r="I9373" t="s">
        <v>96</v>
      </c>
      <c r="J9373" t="s">
        <v>58</v>
      </c>
      <c r="K9373" t="s">
        <v>58</v>
      </c>
      <c r="L9373" t="s">
        <v>46</v>
      </c>
      <c r="M9373" t="s">
        <v>47</v>
      </c>
      <c r="N9373" t="s">
        <v>5218</v>
      </c>
      <c r="O9373">
        <v>39.9</v>
      </c>
      <c r="P9373">
        <v>10.7142857142857</v>
      </c>
      <c r="Q9373">
        <v>144</v>
      </c>
      <c r="R9373">
        <v>154.714285714286</v>
      </c>
      <c r="S9373">
        <v>0</v>
      </c>
      <c r="T9373">
        <v>154.714285714286</v>
      </c>
      <c r="U9373">
        <v>204</v>
      </c>
      <c r="V9373">
        <f>SUMIF(货件明细!K:K,F9373,货件明细!AQ:AQ)</f>
        <v>0</v>
      </c>
      <c r="W9373">
        <f t="shared" si="584"/>
        <v>1</v>
      </c>
      <c r="X9373">
        <f t="shared" si="585"/>
        <v>204</v>
      </c>
      <c r="Y9373">
        <f>SUMIF(货件明细!K:K,F9373,货件明细!I:I)</f>
        <v>0</v>
      </c>
      <c r="Z9373">
        <f t="shared" si="586"/>
        <v>39.9</v>
      </c>
      <c r="AA9373">
        <f>SUMIF(货件明细!K:K,F9373,货件明细!J:J)</f>
        <v>0</v>
      </c>
      <c r="AB9373">
        <f t="shared" si="587"/>
        <v>1</v>
      </c>
    </row>
    <row r="9374" spans="1:28">
      <c r="A9374">
        <v>2026</v>
      </c>
      <c r="B9374">
        <v>3</v>
      </c>
      <c r="C9374">
        <v>10</v>
      </c>
      <c r="D9374" s="4">
        <v>46087</v>
      </c>
      <c r="E9374" t="s">
        <v>28</v>
      </c>
      <c r="F9374" t="s">
        <v>9600</v>
      </c>
      <c r="G9374" t="s">
        <v>1610</v>
      </c>
      <c r="H9374" t="s">
        <v>71</v>
      </c>
      <c r="I9374" t="s">
        <v>96</v>
      </c>
      <c r="J9374" t="s">
        <v>58</v>
      </c>
      <c r="K9374" t="s">
        <v>58</v>
      </c>
      <c r="L9374" t="s">
        <v>46</v>
      </c>
      <c r="M9374" t="s">
        <v>47</v>
      </c>
      <c r="N9374" t="s">
        <v>5218</v>
      </c>
      <c r="O9374">
        <v>39.9</v>
      </c>
      <c r="P9374">
        <v>10.7142857142857</v>
      </c>
      <c r="Q9374">
        <v>124.8</v>
      </c>
      <c r="R9374">
        <v>135.514285714286</v>
      </c>
      <c r="S9374">
        <v>0</v>
      </c>
      <c r="T9374">
        <v>135.514285714286</v>
      </c>
      <c r="U9374">
        <v>204</v>
      </c>
      <c r="V9374">
        <f>SUMIF(货件明细!K:K,F9374,货件明细!AQ:AQ)</f>
        <v>0</v>
      </c>
      <c r="W9374">
        <f t="shared" si="584"/>
        <v>1</v>
      </c>
      <c r="X9374">
        <f t="shared" si="585"/>
        <v>204</v>
      </c>
      <c r="Y9374">
        <f>SUMIF(货件明细!K:K,F9374,货件明细!I:I)</f>
        <v>0</v>
      </c>
      <c r="Z9374">
        <f t="shared" si="586"/>
        <v>39.9</v>
      </c>
      <c r="AA9374">
        <f>SUMIF(货件明细!K:K,F9374,货件明细!J:J)</f>
        <v>0</v>
      </c>
      <c r="AB9374">
        <f t="shared" si="587"/>
        <v>1</v>
      </c>
    </row>
    <row r="9375" spans="1:28">
      <c r="A9375">
        <v>2026</v>
      </c>
      <c r="B9375">
        <v>3</v>
      </c>
      <c r="C9375">
        <v>10</v>
      </c>
      <c r="D9375" s="4">
        <v>46087</v>
      </c>
      <c r="E9375" t="s">
        <v>28</v>
      </c>
      <c r="F9375" t="s">
        <v>9601</v>
      </c>
      <c r="G9375" t="s">
        <v>68</v>
      </c>
      <c r="H9375" t="s">
        <v>31</v>
      </c>
      <c r="I9375" t="s">
        <v>96</v>
      </c>
      <c r="J9375" t="s">
        <v>58</v>
      </c>
      <c r="K9375" t="s">
        <v>58</v>
      </c>
      <c r="L9375" t="s">
        <v>46</v>
      </c>
      <c r="M9375" t="s">
        <v>2882</v>
      </c>
      <c r="N9375" t="s">
        <v>9469</v>
      </c>
      <c r="O9375">
        <v>39.9</v>
      </c>
      <c r="P9375">
        <v>15.7142857142857</v>
      </c>
      <c r="Q9375">
        <v>275.4</v>
      </c>
      <c r="R9375">
        <v>291.114285714286</v>
      </c>
      <c r="S9375">
        <v>0</v>
      </c>
      <c r="T9375">
        <v>291.114285714286</v>
      </c>
      <c r="U9375">
        <v>204</v>
      </c>
      <c r="V9375">
        <f>SUMIF(货件明细!K:K,F9375,货件明细!AQ:AQ)</f>
        <v>0</v>
      </c>
      <c r="W9375">
        <f t="shared" si="584"/>
        <v>1</v>
      </c>
      <c r="X9375">
        <f t="shared" si="585"/>
        <v>204</v>
      </c>
      <c r="Y9375">
        <f>SUMIF(货件明细!K:K,F9375,货件明细!I:I)</f>
        <v>0</v>
      </c>
      <c r="Z9375">
        <f t="shared" si="586"/>
        <v>39.9</v>
      </c>
      <c r="AA9375">
        <f>SUMIF(货件明细!K:K,F9375,货件明细!J:J)</f>
        <v>0</v>
      </c>
      <c r="AB9375">
        <f t="shared" si="587"/>
        <v>1</v>
      </c>
    </row>
    <row r="9376" spans="1:28">
      <c r="A9376">
        <v>2026</v>
      </c>
      <c r="B9376">
        <v>3</v>
      </c>
      <c r="C9376">
        <v>10</v>
      </c>
      <c r="D9376" s="4">
        <v>46087</v>
      </c>
      <c r="E9376" t="s">
        <v>28</v>
      </c>
      <c r="F9376" t="s">
        <v>9602</v>
      </c>
      <c r="G9376" t="s">
        <v>50</v>
      </c>
      <c r="H9376" t="s">
        <v>31</v>
      </c>
      <c r="I9376" t="s">
        <v>39</v>
      </c>
      <c r="J9376" t="s">
        <v>58</v>
      </c>
      <c r="K9376" t="s">
        <v>58</v>
      </c>
      <c r="L9376" t="s">
        <v>46</v>
      </c>
      <c r="M9376" t="s">
        <v>2882</v>
      </c>
      <c r="N9376" t="s">
        <v>9469</v>
      </c>
      <c r="O9376">
        <v>15.95</v>
      </c>
      <c r="P9376">
        <v>15.7142857142857</v>
      </c>
      <c r="Q9376">
        <v>251.2</v>
      </c>
      <c r="R9376">
        <v>266.914285714286</v>
      </c>
      <c r="S9376">
        <v>0</v>
      </c>
      <c r="T9376">
        <v>266.914285714286</v>
      </c>
      <c r="U9376">
        <v>102</v>
      </c>
      <c r="V9376">
        <f>SUMIF(货件明细!K:K,F9376,货件明细!AQ:AQ)</f>
        <v>0</v>
      </c>
      <c r="W9376">
        <f t="shared" si="584"/>
        <v>1</v>
      </c>
      <c r="X9376">
        <f t="shared" si="585"/>
        <v>102</v>
      </c>
      <c r="Y9376">
        <f>SUMIF(货件明细!K:K,F9376,货件明细!I:I)</f>
        <v>0</v>
      </c>
      <c r="Z9376">
        <f t="shared" si="586"/>
        <v>15.95</v>
      </c>
      <c r="AA9376">
        <f>SUMIF(货件明细!K:K,F9376,货件明细!J:J)</f>
        <v>0</v>
      </c>
      <c r="AB9376">
        <f t="shared" si="587"/>
        <v>1</v>
      </c>
    </row>
    <row r="9377" spans="1:28">
      <c r="A9377">
        <v>2026</v>
      </c>
      <c r="B9377">
        <v>3</v>
      </c>
      <c r="C9377">
        <v>10</v>
      </c>
      <c r="D9377" s="4">
        <v>46087</v>
      </c>
      <c r="E9377" t="s">
        <v>28</v>
      </c>
      <c r="F9377" t="s">
        <v>9603</v>
      </c>
      <c r="G9377" t="s">
        <v>74</v>
      </c>
      <c r="H9377" t="s">
        <v>44</v>
      </c>
      <c r="I9377" t="s">
        <v>39</v>
      </c>
      <c r="J9377" t="s">
        <v>58</v>
      </c>
      <c r="K9377" t="s">
        <v>58</v>
      </c>
      <c r="L9377" t="s">
        <v>46</v>
      </c>
      <c r="M9377" t="s">
        <v>2882</v>
      </c>
      <c r="N9377" t="s">
        <v>9469</v>
      </c>
      <c r="O9377">
        <v>15.95</v>
      </c>
      <c r="P9377">
        <v>15.7142857142857</v>
      </c>
      <c r="Q9377">
        <v>238.4</v>
      </c>
      <c r="R9377">
        <v>254.114285714286</v>
      </c>
      <c r="S9377">
        <v>0</v>
      </c>
      <c r="T9377">
        <v>254.114285714286</v>
      </c>
      <c r="U9377">
        <v>102</v>
      </c>
      <c r="V9377">
        <f>SUMIF(货件明细!K:K,F9377,货件明细!AQ:AQ)</f>
        <v>0</v>
      </c>
      <c r="W9377">
        <f t="shared" si="584"/>
        <v>1</v>
      </c>
      <c r="X9377">
        <f t="shared" si="585"/>
        <v>102</v>
      </c>
      <c r="Y9377">
        <f>SUMIF(货件明细!K:K,F9377,货件明细!I:I)</f>
        <v>0</v>
      </c>
      <c r="Z9377">
        <f t="shared" si="586"/>
        <v>15.95</v>
      </c>
      <c r="AA9377">
        <f>SUMIF(货件明细!K:K,F9377,货件明细!J:J)</f>
        <v>0</v>
      </c>
      <c r="AB9377">
        <f t="shared" si="587"/>
        <v>1</v>
      </c>
    </row>
    <row r="9378" spans="1:28">
      <c r="A9378">
        <v>2026</v>
      </c>
      <c r="B9378">
        <v>3</v>
      </c>
      <c r="C9378">
        <v>10</v>
      </c>
      <c r="D9378" s="4">
        <v>46087</v>
      </c>
      <c r="E9378" t="s">
        <v>28</v>
      </c>
      <c r="F9378" t="s">
        <v>9604</v>
      </c>
      <c r="G9378" t="s">
        <v>70</v>
      </c>
      <c r="H9378" t="s">
        <v>71</v>
      </c>
      <c r="I9378" t="s">
        <v>39</v>
      </c>
      <c r="J9378" t="s">
        <v>58</v>
      </c>
      <c r="K9378" t="s">
        <v>58</v>
      </c>
      <c r="L9378" t="s">
        <v>46</v>
      </c>
      <c r="M9378" t="s">
        <v>47</v>
      </c>
      <c r="N9378" t="s">
        <v>5218</v>
      </c>
      <c r="O9378">
        <v>15.95</v>
      </c>
      <c r="P9378">
        <v>10.7142857142857</v>
      </c>
      <c r="Q9378">
        <v>135</v>
      </c>
      <c r="R9378">
        <v>145.714285714286</v>
      </c>
      <c r="S9378">
        <v>0</v>
      </c>
      <c r="T9378">
        <v>145.714285714286</v>
      </c>
      <c r="U9378">
        <v>102</v>
      </c>
      <c r="V9378">
        <f>SUMIF(货件明细!K:K,F9378,货件明细!AQ:AQ)</f>
        <v>0</v>
      </c>
      <c r="W9378">
        <f t="shared" si="584"/>
        <v>1</v>
      </c>
      <c r="X9378">
        <f t="shared" si="585"/>
        <v>102</v>
      </c>
      <c r="Y9378">
        <f>SUMIF(货件明细!K:K,F9378,货件明细!I:I)</f>
        <v>0</v>
      </c>
      <c r="Z9378">
        <f t="shared" si="586"/>
        <v>15.95</v>
      </c>
      <c r="AA9378">
        <f>SUMIF(货件明细!K:K,F9378,货件明细!J:J)</f>
        <v>0</v>
      </c>
      <c r="AB9378">
        <f t="shared" si="587"/>
        <v>1</v>
      </c>
    </row>
    <row r="9379" spans="1:28">
      <c r="A9379">
        <v>2026</v>
      </c>
      <c r="B9379">
        <v>3</v>
      </c>
      <c r="C9379">
        <v>10</v>
      </c>
      <c r="D9379" s="4">
        <v>46087</v>
      </c>
      <c r="E9379" t="s">
        <v>28</v>
      </c>
      <c r="F9379" t="s">
        <v>9605</v>
      </c>
      <c r="G9379" t="s">
        <v>1610</v>
      </c>
      <c r="H9379" t="s">
        <v>71</v>
      </c>
      <c r="I9379" t="s">
        <v>39</v>
      </c>
      <c r="J9379" t="s">
        <v>58</v>
      </c>
      <c r="K9379" t="s">
        <v>58</v>
      </c>
      <c r="L9379" t="s">
        <v>46</v>
      </c>
      <c r="M9379" t="s">
        <v>47</v>
      </c>
      <c r="N9379" t="s">
        <v>5218</v>
      </c>
      <c r="O9379">
        <v>15.95</v>
      </c>
      <c r="P9379">
        <v>10.7142857142857</v>
      </c>
      <c r="Q9379">
        <v>117</v>
      </c>
      <c r="R9379">
        <v>127.714285714286</v>
      </c>
      <c r="S9379">
        <v>0</v>
      </c>
      <c r="T9379">
        <v>127.714285714286</v>
      </c>
      <c r="U9379">
        <v>102</v>
      </c>
      <c r="V9379">
        <f>SUMIF(货件明细!K:K,F9379,货件明细!AQ:AQ)</f>
        <v>0</v>
      </c>
      <c r="W9379">
        <f t="shared" si="584"/>
        <v>1</v>
      </c>
      <c r="X9379">
        <f t="shared" si="585"/>
        <v>102</v>
      </c>
      <c r="Y9379">
        <f>SUMIF(货件明细!K:K,F9379,货件明细!I:I)</f>
        <v>0</v>
      </c>
      <c r="Z9379">
        <f t="shared" si="586"/>
        <v>15.95</v>
      </c>
      <c r="AA9379">
        <f>SUMIF(货件明细!K:K,F9379,货件明细!J:J)</f>
        <v>0</v>
      </c>
      <c r="AB9379">
        <f t="shared" si="587"/>
        <v>1</v>
      </c>
    </row>
    <row r="9380" spans="1:28">
      <c r="A9380">
        <v>2026</v>
      </c>
      <c r="B9380">
        <v>3</v>
      </c>
      <c r="C9380">
        <v>10</v>
      </c>
      <c r="D9380" s="4">
        <v>46087</v>
      </c>
      <c r="E9380" t="s">
        <v>28</v>
      </c>
      <c r="F9380" t="s">
        <v>9606</v>
      </c>
      <c r="G9380" t="s">
        <v>68</v>
      </c>
      <c r="H9380" t="s">
        <v>31</v>
      </c>
      <c r="I9380" t="s">
        <v>39</v>
      </c>
      <c r="J9380" t="s">
        <v>58</v>
      </c>
      <c r="K9380" t="s">
        <v>58</v>
      </c>
      <c r="L9380" t="s">
        <v>46</v>
      </c>
      <c r="M9380" t="s">
        <v>2882</v>
      </c>
      <c r="N9380" t="s">
        <v>9469</v>
      </c>
      <c r="O9380">
        <v>15.95</v>
      </c>
      <c r="P9380">
        <v>15.7142857142857</v>
      </c>
      <c r="Q9380">
        <v>229.5</v>
      </c>
      <c r="R9380">
        <v>245.214285714286</v>
      </c>
      <c r="S9380">
        <v>0</v>
      </c>
      <c r="T9380">
        <v>245.214285714286</v>
      </c>
      <c r="U9380">
        <v>102</v>
      </c>
      <c r="V9380">
        <f>SUMIF(货件明细!K:K,F9380,货件明细!AQ:AQ)</f>
        <v>0</v>
      </c>
      <c r="W9380">
        <f t="shared" si="584"/>
        <v>1</v>
      </c>
      <c r="X9380">
        <f t="shared" si="585"/>
        <v>102</v>
      </c>
      <c r="Y9380">
        <f>SUMIF(货件明细!K:K,F9380,货件明细!I:I)</f>
        <v>0</v>
      </c>
      <c r="Z9380">
        <f t="shared" si="586"/>
        <v>15.95</v>
      </c>
      <c r="AA9380">
        <f>SUMIF(货件明细!K:K,F9380,货件明细!J:J)</f>
        <v>0</v>
      </c>
      <c r="AB9380">
        <f t="shared" si="587"/>
        <v>1</v>
      </c>
    </row>
    <row r="9381" spans="1:28">
      <c r="A9381">
        <v>2026</v>
      </c>
      <c r="B9381">
        <v>3</v>
      </c>
      <c r="C9381">
        <v>10</v>
      </c>
      <c r="D9381" s="4">
        <v>46087</v>
      </c>
      <c r="E9381" t="s">
        <v>28</v>
      </c>
      <c r="F9381" t="s">
        <v>9607</v>
      </c>
      <c r="G9381" t="s">
        <v>50</v>
      </c>
      <c r="H9381" t="s">
        <v>31</v>
      </c>
      <c r="I9381" t="s">
        <v>41</v>
      </c>
      <c r="J9381" t="s">
        <v>58</v>
      </c>
      <c r="K9381" t="s">
        <v>58</v>
      </c>
      <c r="L9381" t="s">
        <v>46</v>
      </c>
      <c r="M9381" t="s">
        <v>2882</v>
      </c>
      <c r="N9381" t="s">
        <v>9469</v>
      </c>
      <c r="O9381">
        <v>11.05</v>
      </c>
      <c r="P9381">
        <v>15.7142857142857</v>
      </c>
      <c r="Q9381">
        <v>78.5</v>
      </c>
      <c r="R9381">
        <v>94.2142857142857</v>
      </c>
      <c r="S9381">
        <v>0</v>
      </c>
      <c r="T9381">
        <v>94.2142857142857</v>
      </c>
      <c r="U9381">
        <v>59</v>
      </c>
      <c r="V9381">
        <f>SUMIF(货件明细!K:K,F9381,货件明细!AQ:AQ)</f>
        <v>0</v>
      </c>
      <c r="W9381">
        <f t="shared" si="584"/>
        <v>1</v>
      </c>
      <c r="X9381">
        <f t="shared" si="585"/>
        <v>59</v>
      </c>
      <c r="Y9381">
        <f>SUMIF(货件明细!K:K,F9381,货件明细!I:I)</f>
        <v>0</v>
      </c>
      <c r="Z9381">
        <f t="shared" si="586"/>
        <v>11.05</v>
      </c>
      <c r="AA9381">
        <f>SUMIF(货件明细!K:K,F9381,货件明细!J:J)</f>
        <v>0</v>
      </c>
      <c r="AB9381">
        <f t="shared" si="587"/>
        <v>1</v>
      </c>
    </row>
    <row r="9382" spans="1:28">
      <c r="A9382">
        <v>2026</v>
      </c>
      <c r="B9382">
        <v>3</v>
      </c>
      <c r="C9382">
        <v>10</v>
      </c>
      <c r="D9382" s="4">
        <v>46087</v>
      </c>
      <c r="E9382" t="s">
        <v>28</v>
      </c>
      <c r="F9382" t="s">
        <v>9608</v>
      </c>
      <c r="G9382" t="s">
        <v>74</v>
      </c>
      <c r="H9382" t="s">
        <v>44</v>
      </c>
      <c r="I9382" t="s">
        <v>41</v>
      </c>
      <c r="J9382" t="s">
        <v>58</v>
      </c>
      <c r="K9382" t="s">
        <v>58</v>
      </c>
      <c r="L9382" t="s">
        <v>46</v>
      </c>
      <c r="M9382" t="s">
        <v>2882</v>
      </c>
      <c r="N9382" t="s">
        <v>9469</v>
      </c>
      <c r="O9382">
        <v>11.05</v>
      </c>
      <c r="P9382">
        <v>15.7142857142857</v>
      </c>
      <c r="Q9382">
        <v>74.5</v>
      </c>
      <c r="R9382">
        <v>90.2142857142857</v>
      </c>
      <c r="S9382">
        <v>0</v>
      </c>
      <c r="T9382">
        <v>90.2142857142857</v>
      </c>
      <c r="U9382">
        <v>59</v>
      </c>
      <c r="V9382">
        <f>SUMIF(货件明细!K:K,F9382,货件明细!AQ:AQ)</f>
        <v>0</v>
      </c>
      <c r="W9382">
        <f t="shared" si="584"/>
        <v>1</v>
      </c>
      <c r="X9382">
        <f t="shared" si="585"/>
        <v>59</v>
      </c>
      <c r="Y9382">
        <f>SUMIF(货件明细!K:K,F9382,货件明细!I:I)</f>
        <v>0</v>
      </c>
      <c r="Z9382">
        <f t="shared" si="586"/>
        <v>11.05</v>
      </c>
      <c r="AA9382">
        <f>SUMIF(货件明细!K:K,F9382,货件明细!J:J)</f>
        <v>0</v>
      </c>
      <c r="AB9382">
        <f t="shared" si="587"/>
        <v>1</v>
      </c>
    </row>
    <row r="9383" spans="1:28">
      <c r="A9383">
        <v>2026</v>
      </c>
      <c r="B9383">
        <v>3</v>
      </c>
      <c r="C9383">
        <v>10</v>
      </c>
      <c r="D9383" s="4">
        <v>46087</v>
      </c>
      <c r="E9383" t="s">
        <v>28</v>
      </c>
      <c r="F9383" t="s">
        <v>9609</v>
      </c>
      <c r="G9383" t="s">
        <v>70</v>
      </c>
      <c r="H9383" t="s">
        <v>71</v>
      </c>
      <c r="I9383" t="s">
        <v>41</v>
      </c>
      <c r="J9383" t="s">
        <v>58</v>
      </c>
      <c r="K9383" t="s">
        <v>58</v>
      </c>
      <c r="L9383" t="s">
        <v>46</v>
      </c>
      <c r="M9383" t="s">
        <v>47</v>
      </c>
      <c r="N9383" t="s">
        <v>5218</v>
      </c>
      <c r="O9383">
        <v>11.05</v>
      </c>
      <c r="P9383">
        <v>10.7142857142857</v>
      </c>
      <c r="Q9383">
        <v>45</v>
      </c>
      <c r="R9383">
        <v>55.7142857142857</v>
      </c>
      <c r="S9383">
        <v>0</v>
      </c>
      <c r="T9383">
        <v>55.7142857142857</v>
      </c>
      <c r="U9383">
        <v>59</v>
      </c>
      <c r="V9383">
        <f>SUMIF(货件明细!K:K,F9383,货件明细!AQ:AQ)</f>
        <v>0</v>
      </c>
      <c r="W9383">
        <f t="shared" si="584"/>
        <v>1</v>
      </c>
      <c r="X9383">
        <f t="shared" si="585"/>
        <v>59</v>
      </c>
      <c r="Y9383">
        <f>SUMIF(货件明细!K:K,F9383,货件明细!I:I)</f>
        <v>0</v>
      </c>
      <c r="Z9383">
        <f t="shared" si="586"/>
        <v>11.05</v>
      </c>
      <c r="AA9383">
        <f>SUMIF(货件明细!K:K,F9383,货件明细!J:J)</f>
        <v>0</v>
      </c>
      <c r="AB9383">
        <f t="shared" si="587"/>
        <v>1</v>
      </c>
    </row>
    <row r="9384" spans="1:28">
      <c r="A9384">
        <v>2026</v>
      </c>
      <c r="B9384">
        <v>3</v>
      </c>
      <c r="C9384">
        <v>10</v>
      </c>
      <c r="D9384" s="4">
        <v>46087</v>
      </c>
      <c r="E9384" t="s">
        <v>28</v>
      </c>
      <c r="F9384" t="s">
        <v>9610</v>
      </c>
      <c r="G9384" t="s">
        <v>1610</v>
      </c>
      <c r="H9384" t="s">
        <v>71</v>
      </c>
      <c r="I9384" t="s">
        <v>41</v>
      </c>
      <c r="J9384" t="s">
        <v>58</v>
      </c>
      <c r="K9384" t="s">
        <v>58</v>
      </c>
      <c r="L9384" t="s">
        <v>46</v>
      </c>
      <c r="M9384" t="s">
        <v>47</v>
      </c>
      <c r="N9384" t="s">
        <v>5218</v>
      </c>
      <c r="O9384">
        <v>11.05</v>
      </c>
      <c r="P9384">
        <v>10.7142857142857</v>
      </c>
      <c r="Q9384">
        <v>39</v>
      </c>
      <c r="R9384">
        <v>49.7142857142857</v>
      </c>
      <c r="S9384">
        <v>0</v>
      </c>
      <c r="T9384">
        <v>49.7142857142857</v>
      </c>
      <c r="U9384">
        <v>59</v>
      </c>
      <c r="V9384">
        <f>SUMIF(货件明细!K:K,F9384,货件明细!AQ:AQ)</f>
        <v>0</v>
      </c>
      <c r="W9384">
        <f t="shared" si="584"/>
        <v>1</v>
      </c>
      <c r="X9384">
        <f t="shared" si="585"/>
        <v>59</v>
      </c>
      <c r="Y9384">
        <f>SUMIF(货件明细!K:K,F9384,货件明细!I:I)</f>
        <v>0</v>
      </c>
      <c r="Z9384">
        <f t="shared" si="586"/>
        <v>11.05</v>
      </c>
      <c r="AA9384">
        <f>SUMIF(货件明细!K:K,F9384,货件明细!J:J)</f>
        <v>0</v>
      </c>
      <c r="AB9384">
        <f t="shared" si="587"/>
        <v>1</v>
      </c>
    </row>
    <row r="9385" spans="1:28">
      <c r="A9385">
        <v>2026</v>
      </c>
      <c r="B9385">
        <v>3</v>
      </c>
      <c r="C9385">
        <v>10</v>
      </c>
      <c r="D9385" s="4">
        <v>46087</v>
      </c>
      <c r="E9385" t="s">
        <v>28</v>
      </c>
      <c r="F9385" t="s">
        <v>9611</v>
      </c>
      <c r="G9385" t="s">
        <v>68</v>
      </c>
      <c r="H9385" t="s">
        <v>31</v>
      </c>
      <c r="I9385" t="s">
        <v>41</v>
      </c>
      <c r="J9385" t="s">
        <v>58</v>
      </c>
      <c r="K9385" t="s">
        <v>58</v>
      </c>
      <c r="L9385" t="s">
        <v>46</v>
      </c>
      <c r="M9385" t="s">
        <v>2882</v>
      </c>
      <c r="N9385" t="s">
        <v>9469</v>
      </c>
      <c r="O9385">
        <v>11.05</v>
      </c>
      <c r="P9385">
        <v>15.7142857142857</v>
      </c>
      <c r="Q9385">
        <v>76.5</v>
      </c>
      <c r="R9385">
        <v>92.2142857142857</v>
      </c>
      <c r="S9385">
        <v>0</v>
      </c>
      <c r="T9385">
        <v>92.2142857142857</v>
      </c>
      <c r="U9385">
        <v>59</v>
      </c>
      <c r="V9385">
        <f>SUMIF(货件明细!K:K,F9385,货件明细!AQ:AQ)</f>
        <v>0</v>
      </c>
      <c r="W9385">
        <f t="shared" si="584"/>
        <v>1</v>
      </c>
      <c r="X9385">
        <f t="shared" si="585"/>
        <v>59</v>
      </c>
      <c r="Y9385">
        <f>SUMIF(货件明细!K:K,F9385,货件明细!I:I)</f>
        <v>0</v>
      </c>
      <c r="Z9385">
        <f t="shared" si="586"/>
        <v>11.05</v>
      </c>
      <c r="AA9385">
        <f>SUMIF(货件明细!K:K,F9385,货件明细!J:J)</f>
        <v>0</v>
      </c>
      <c r="AB9385">
        <f t="shared" si="587"/>
        <v>1</v>
      </c>
    </row>
    <row r="9386" spans="1:28">
      <c r="A9386">
        <v>2026</v>
      </c>
      <c r="B9386">
        <v>3</v>
      </c>
      <c r="C9386">
        <v>10</v>
      </c>
      <c r="D9386" s="4">
        <v>46087</v>
      </c>
      <c r="E9386" t="s">
        <v>28</v>
      </c>
      <c r="F9386" t="s">
        <v>9612</v>
      </c>
      <c r="G9386" t="s">
        <v>50</v>
      </c>
      <c r="H9386" t="s">
        <v>31</v>
      </c>
      <c r="I9386" t="s">
        <v>80</v>
      </c>
      <c r="J9386" t="s">
        <v>58</v>
      </c>
      <c r="K9386" t="s">
        <v>58</v>
      </c>
      <c r="L9386" t="s">
        <v>46</v>
      </c>
      <c r="M9386" t="s">
        <v>2882</v>
      </c>
      <c r="N9386" t="s">
        <v>9469</v>
      </c>
      <c r="O9386">
        <v>20.9</v>
      </c>
      <c r="P9386">
        <v>15.7142857142857</v>
      </c>
      <c r="Q9386">
        <v>141.3</v>
      </c>
      <c r="R9386">
        <v>157.014285714286</v>
      </c>
      <c r="S9386">
        <v>0</v>
      </c>
      <c r="T9386">
        <v>157.014285714286</v>
      </c>
      <c r="U9386">
        <v>138</v>
      </c>
      <c r="V9386">
        <f>SUMIF(货件明细!K:K,F9386,货件明细!AQ:AQ)</f>
        <v>0</v>
      </c>
      <c r="W9386">
        <f t="shared" si="584"/>
        <v>1</v>
      </c>
      <c r="X9386">
        <f t="shared" si="585"/>
        <v>138</v>
      </c>
      <c r="Y9386">
        <f>SUMIF(货件明细!K:K,F9386,货件明细!I:I)</f>
        <v>0</v>
      </c>
      <c r="Z9386">
        <f t="shared" si="586"/>
        <v>20.9</v>
      </c>
      <c r="AA9386">
        <f>SUMIF(货件明细!K:K,F9386,货件明细!J:J)</f>
        <v>0</v>
      </c>
      <c r="AB9386">
        <f t="shared" si="587"/>
        <v>1</v>
      </c>
    </row>
    <row r="9387" spans="1:28">
      <c r="A9387">
        <v>2026</v>
      </c>
      <c r="B9387">
        <v>3</v>
      </c>
      <c r="C9387">
        <v>10</v>
      </c>
      <c r="D9387" s="4">
        <v>46087</v>
      </c>
      <c r="E9387" t="s">
        <v>28</v>
      </c>
      <c r="F9387" t="s">
        <v>9613</v>
      </c>
      <c r="G9387" t="s">
        <v>74</v>
      </c>
      <c r="H9387" t="s">
        <v>44</v>
      </c>
      <c r="I9387" t="s">
        <v>80</v>
      </c>
      <c r="J9387" t="s">
        <v>58</v>
      </c>
      <c r="K9387" t="s">
        <v>58</v>
      </c>
      <c r="L9387" t="s">
        <v>46</v>
      </c>
      <c r="M9387" t="s">
        <v>2882</v>
      </c>
      <c r="N9387" t="s">
        <v>9469</v>
      </c>
      <c r="O9387">
        <v>20.9</v>
      </c>
      <c r="P9387">
        <v>15.7142857142857</v>
      </c>
      <c r="Q9387">
        <v>134.1</v>
      </c>
      <c r="R9387">
        <v>149.814285714286</v>
      </c>
      <c r="S9387">
        <v>0</v>
      </c>
      <c r="T9387">
        <v>149.814285714286</v>
      </c>
      <c r="U9387">
        <v>138</v>
      </c>
      <c r="V9387">
        <f>SUMIF(货件明细!K:K,F9387,货件明细!AQ:AQ)</f>
        <v>0</v>
      </c>
      <c r="W9387">
        <f t="shared" si="584"/>
        <v>1</v>
      </c>
      <c r="X9387">
        <f t="shared" si="585"/>
        <v>138</v>
      </c>
      <c r="Y9387">
        <f>SUMIF(货件明细!K:K,F9387,货件明细!I:I)</f>
        <v>0</v>
      </c>
      <c r="Z9387">
        <f t="shared" si="586"/>
        <v>20.9</v>
      </c>
      <c r="AA9387">
        <f>SUMIF(货件明细!K:K,F9387,货件明细!J:J)</f>
        <v>0</v>
      </c>
      <c r="AB9387">
        <f t="shared" si="587"/>
        <v>1</v>
      </c>
    </row>
    <row r="9388" spans="1:28">
      <c r="A9388">
        <v>2026</v>
      </c>
      <c r="B9388">
        <v>3</v>
      </c>
      <c r="C9388">
        <v>10</v>
      </c>
      <c r="D9388" s="4">
        <v>46087</v>
      </c>
      <c r="E9388" t="s">
        <v>28</v>
      </c>
      <c r="F9388" t="s">
        <v>9614</v>
      </c>
      <c r="G9388" t="s">
        <v>70</v>
      </c>
      <c r="H9388" t="s">
        <v>71</v>
      </c>
      <c r="I9388" t="s">
        <v>80</v>
      </c>
      <c r="J9388" t="s">
        <v>58</v>
      </c>
      <c r="K9388" t="s">
        <v>58</v>
      </c>
      <c r="L9388" t="s">
        <v>46</v>
      </c>
      <c r="M9388" t="s">
        <v>47</v>
      </c>
      <c r="N9388" t="s">
        <v>5218</v>
      </c>
      <c r="O9388">
        <v>20.9</v>
      </c>
      <c r="P9388">
        <v>10.7142857142857</v>
      </c>
      <c r="Q9388">
        <v>81</v>
      </c>
      <c r="R9388">
        <v>91.7142857142857</v>
      </c>
      <c r="S9388">
        <v>0</v>
      </c>
      <c r="T9388">
        <v>91.7142857142857</v>
      </c>
      <c r="U9388">
        <v>138</v>
      </c>
      <c r="V9388">
        <f>SUMIF(货件明细!K:K,F9388,货件明细!AQ:AQ)</f>
        <v>0</v>
      </c>
      <c r="W9388">
        <f t="shared" si="584"/>
        <v>1</v>
      </c>
      <c r="X9388">
        <f t="shared" si="585"/>
        <v>138</v>
      </c>
      <c r="Y9388">
        <f>SUMIF(货件明细!K:K,F9388,货件明细!I:I)</f>
        <v>0</v>
      </c>
      <c r="Z9388">
        <f t="shared" si="586"/>
        <v>20.9</v>
      </c>
      <c r="AA9388">
        <f>SUMIF(货件明细!K:K,F9388,货件明细!J:J)</f>
        <v>0</v>
      </c>
      <c r="AB9388">
        <f t="shared" si="587"/>
        <v>1</v>
      </c>
    </row>
    <row r="9389" spans="1:28">
      <c r="A9389">
        <v>2026</v>
      </c>
      <c r="B9389">
        <v>3</v>
      </c>
      <c r="C9389">
        <v>10</v>
      </c>
      <c r="D9389" s="4">
        <v>46087</v>
      </c>
      <c r="E9389" t="s">
        <v>28</v>
      </c>
      <c r="F9389" t="s">
        <v>9615</v>
      </c>
      <c r="G9389" t="s">
        <v>1610</v>
      </c>
      <c r="H9389" t="s">
        <v>71</v>
      </c>
      <c r="I9389" t="s">
        <v>80</v>
      </c>
      <c r="J9389" t="s">
        <v>58</v>
      </c>
      <c r="K9389" t="s">
        <v>58</v>
      </c>
      <c r="L9389" t="s">
        <v>46</v>
      </c>
      <c r="M9389" t="s">
        <v>47</v>
      </c>
      <c r="N9389" t="s">
        <v>5218</v>
      </c>
      <c r="O9389">
        <v>20.9</v>
      </c>
      <c r="P9389">
        <v>10.7142857142857</v>
      </c>
      <c r="Q9389">
        <v>70.2</v>
      </c>
      <c r="R9389">
        <v>80.9142857142857</v>
      </c>
      <c r="S9389">
        <v>0</v>
      </c>
      <c r="T9389">
        <v>80.9142857142857</v>
      </c>
      <c r="U9389">
        <v>138</v>
      </c>
      <c r="V9389">
        <f>SUMIF(货件明细!K:K,F9389,货件明细!AQ:AQ)</f>
        <v>0</v>
      </c>
      <c r="W9389">
        <f t="shared" si="584"/>
        <v>1</v>
      </c>
      <c r="X9389">
        <f t="shared" si="585"/>
        <v>138</v>
      </c>
      <c r="Y9389">
        <f>SUMIF(货件明细!K:K,F9389,货件明细!I:I)</f>
        <v>0</v>
      </c>
      <c r="Z9389">
        <f t="shared" si="586"/>
        <v>20.9</v>
      </c>
      <c r="AA9389">
        <f>SUMIF(货件明细!K:K,F9389,货件明细!J:J)</f>
        <v>0</v>
      </c>
      <c r="AB9389">
        <f t="shared" si="587"/>
        <v>1</v>
      </c>
    </row>
    <row r="9390" spans="1:28">
      <c r="A9390">
        <v>2026</v>
      </c>
      <c r="B9390">
        <v>3</v>
      </c>
      <c r="C9390">
        <v>10</v>
      </c>
      <c r="D9390" s="4">
        <v>46087</v>
      </c>
      <c r="E9390" t="s">
        <v>28</v>
      </c>
      <c r="F9390" t="s">
        <v>9616</v>
      </c>
      <c r="G9390" t="s">
        <v>68</v>
      </c>
      <c r="H9390" t="s">
        <v>31</v>
      </c>
      <c r="I9390" t="s">
        <v>80</v>
      </c>
      <c r="J9390" t="s">
        <v>58</v>
      </c>
      <c r="K9390" t="s">
        <v>58</v>
      </c>
      <c r="L9390" t="s">
        <v>46</v>
      </c>
      <c r="M9390" t="s">
        <v>2882</v>
      </c>
      <c r="N9390" t="s">
        <v>9469</v>
      </c>
      <c r="O9390">
        <v>20.9</v>
      </c>
      <c r="P9390">
        <v>15.7142857142857</v>
      </c>
      <c r="Q9390">
        <v>137.7</v>
      </c>
      <c r="R9390">
        <v>153.414285714286</v>
      </c>
      <c r="S9390">
        <v>0</v>
      </c>
      <c r="T9390">
        <v>153.414285714286</v>
      </c>
      <c r="U9390">
        <v>138</v>
      </c>
      <c r="V9390">
        <f>SUMIF(货件明细!K:K,F9390,货件明细!AQ:AQ)</f>
        <v>0</v>
      </c>
      <c r="W9390">
        <f t="shared" si="584"/>
        <v>1</v>
      </c>
      <c r="X9390">
        <f t="shared" si="585"/>
        <v>138</v>
      </c>
      <c r="Y9390">
        <f>SUMIF(货件明细!K:K,F9390,货件明细!I:I)</f>
        <v>0</v>
      </c>
      <c r="Z9390">
        <f t="shared" si="586"/>
        <v>20.9</v>
      </c>
      <c r="AA9390">
        <f>SUMIF(货件明细!K:K,F9390,货件明细!J:J)</f>
        <v>0</v>
      </c>
      <c r="AB9390">
        <f t="shared" si="587"/>
        <v>1</v>
      </c>
    </row>
    <row r="9391" spans="1:28">
      <c r="A9391">
        <v>2026</v>
      </c>
      <c r="B9391">
        <v>3</v>
      </c>
      <c r="C9391">
        <v>10</v>
      </c>
      <c r="D9391" s="4">
        <v>46087</v>
      </c>
      <c r="E9391" t="s">
        <v>28</v>
      </c>
      <c r="F9391" t="s">
        <v>9617</v>
      </c>
      <c r="G9391" t="s">
        <v>70</v>
      </c>
      <c r="H9391" t="s">
        <v>71</v>
      </c>
      <c r="I9391" t="s">
        <v>41</v>
      </c>
      <c r="J9391" t="s">
        <v>7637</v>
      </c>
      <c r="K9391" t="s">
        <v>7637</v>
      </c>
      <c r="L9391" t="s">
        <v>46</v>
      </c>
      <c r="M9391" t="s">
        <v>2882</v>
      </c>
      <c r="N9391" t="s">
        <v>3135</v>
      </c>
      <c r="O9391">
        <v>29.85</v>
      </c>
      <c r="P9391">
        <v>11.2</v>
      </c>
      <c r="Q9391">
        <v>154</v>
      </c>
      <c r="R9391">
        <v>165.2</v>
      </c>
      <c r="S9391">
        <v>0</v>
      </c>
      <c r="T9391">
        <v>165.2</v>
      </c>
      <c r="U9391">
        <v>134</v>
      </c>
      <c r="V9391">
        <f>SUMIF(货件明细!K:K,F9391,货件明细!AQ:AQ)</f>
        <v>0</v>
      </c>
      <c r="W9391">
        <f t="shared" si="584"/>
        <v>1</v>
      </c>
      <c r="X9391">
        <f t="shared" si="585"/>
        <v>134</v>
      </c>
      <c r="Y9391">
        <f>SUMIF(货件明细!K:K,F9391,货件明细!I:I)</f>
        <v>0</v>
      </c>
      <c r="Z9391">
        <f t="shared" si="586"/>
        <v>29.85</v>
      </c>
      <c r="AA9391">
        <f>SUMIF(货件明细!K:K,F9391,货件明细!J:J)</f>
        <v>0</v>
      </c>
      <c r="AB9391">
        <f t="shared" si="587"/>
        <v>1</v>
      </c>
    </row>
    <row r="9392" spans="1:28">
      <c r="A9392">
        <v>2026</v>
      </c>
      <c r="B9392">
        <v>3</v>
      </c>
      <c r="C9392">
        <v>10</v>
      </c>
      <c r="D9392" s="4">
        <v>46087</v>
      </c>
      <c r="E9392" t="s">
        <v>28</v>
      </c>
      <c r="F9392" t="s">
        <v>9618</v>
      </c>
      <c r="G9392" t="s">
        <v>50</v>
      </c>
      <c r="H9392" t="s">
        <v>31</v>
      </c>
      <c r="I9392" t="s">
        <v>41</v>
      </c>
      <c r="J9392" t="s">
        <v>7637</v>
      </c>
      <c r="K9392" t="s">
        <v>7637</v>
      </c>
      <c r="L9392" t="s">
        <v>46</v>
      </c>
      <c r="M9392" t="s">
        <v>2882</v>
      </c>
      <c r="N9392" t="s">
        <v>3135</v>
      </c>
      <c r="O9392">
        <v>29.85</v>
      </c>
      <c r="P9392">
        <v>11.2</v>
      </c>
      <c r="Q9392">
        <v>241.266666666667</v>
      </c>
      <c r="R9392">
        <v>252.466666666667</v>
      </c>
      <c r="S9392">
        <v>0</v>
      </c>
      <c r="T9392">
        <v>252.466666666667</v>
      </c>
      <c r="U9392">
        <v>134</v>
      </c>
      <c r="V9392">
        <f>SUMIF(货件明细!K:K,F9392,货件明细!AQ:AQ)</f>
        <v>0</v>
      </c>
      <c r="W9392">
        <f t="shared" si="584"/>
        <v>1</v>
      </c>
      <c r="X9392">
        <f t="shared" si="585"/>
        <v>134</v>
      </c>
      <c r="Y9392">
        <f>SUMIF(货件明细!K:K,F9392,货件明细!I:I)</f>
        <v>0</v>
      </c>
      <c r="Z9392">
        <f t="shared" si="586"/>
        <v>29.85</v>
      </c>
      <c r="AA9392">
        <f>SUMIF(货件明细!K:K,F9392,货件明细!J:J)</f>
        <v>0</v>
      </c>
      <c r="AB9392">
        <f t="shared" si="587"/>
        <v>1</v>
      </c>
    </row>
    <row r="9393" spans="1:28">
      <c r="A9393">
        <v>2026</v>
      </c>
      <c r="B9393">
        <v>3</v>
      </c>
      <c r="C9393">
        <v>10</v>
      </c>
      <c r="D9393" s="4">
        <v>46087</v>
      </c>
      <c r="E9393" t="s">
        <v>28</v>
      </c>
      <c r="F9393" t="s">
        <v>9619</v>
      </c>
      <c r="G9393" t="s">
        <v>74</v>
      </c>
      <c r="H9393" t="s">
        <v>44</v>
      </c>
      <c r="I9393" t="s">
        <v>41</v>
      </c>
      <c r="J9393" t="s">
        <v>7637</v>
      </c>
      <c r="K9393" t="s">
        <v>7637</v>
      </c>
      <c r="L9393" t="s">
        <v>46</v>
      </c>
      <c r="M9393" t="s">
        <v>2882</v>
      </c>
      <c r="N9393" t="s">
        <v>3135</v>
      </c>
      <c r="O9393">
        <v>29.85</v>
      </c>
      <c r="P9393">
        <v>11.2</v>
      </c>
      <c r="Q9393">
        <v>192.5</v>
      </c>
      <c r="R9393">
        <v>203.7</v>
      </c>
      <c r="S9393">
        <v>0</v>
      </c>
      <c r="T9393">
        <v>203.7</v>
      </c>
      <c r="U9393">
        <v>134</v>
      </c>
      <c r="V9393">
        <f>SUMIF(货件明细!K:K,F9393,货件明细!AQ:AQ)</f>
        <v>0</v>
      </c>
      <c r="W9393">
        <f t="shared" si="584"/>
        <v>1</v>
      </c>
      <c r="X9393">
        <f t="shared" si="585"/>
        <v>134</v>
      </c>
      <c r="Y9393">
        <f>SUMIF(货件明细!K:K,F9393,货件明细!I:I)</f>
        <v>0</v>
      </c>
      <c r="Z9393">
        <f t="shared" si="586"/>
        <v>29.85</v>
      </c>
      <c r="AA9393">
        <f>SUMIF(货件明细!K:K,F9393,货件明细!J:J)</f>
        <v>0</v>
      </c>
      <c r="AB9393">
        <f t="shared" si="587"/>
        <v>1</v>
      </c>
    </row>
    <row r="9394" spans="1:28">
      <c r="A9394">
        <v>2026</v>
      </c>
      <c r="B9394">
        <v>3</v>
      </c>
      <c r="C9394">
        <v>10</v>
      </c>
      <c r="D9394" s="4">
        <v>46087</v>
      </c>
      <c r="E9394" t="s">
        <v>28</v>
      </c>
      <c r="F9394" t="s">
        <v>9620</v>
      </c>
      <c r="G9394" t="s">
        <v>1610</v>
      </c>
      <c r="H9394" t="s">
        <v>71</v>
      </c>
      <c r="I9394" t="s">
        <v>41</v>
      </c>
      <c r="J9394" t="s">
        <v>7637</v>
      </c>
      <c r="K9394" t="s">
        <v>7637</v>
      </c>
      <c r="L9394" t="s">
        <v>46</v>
      </c>
      <c r="M9394" t="s">
        <v>2882</v>
      </c>
      <c r="N9394" t="s">
        <v>3135</v>
      </c>
      <c r="O9394">
        <v>29.85</v>
      </c>
      <c r="P9394">
        <v>11.2</v>
      </c>
      <c r="Q9394">
        <v>140.7</v>
      </c>
      <c r="R9394">
        <v>151.9</v>
      </c>
      <c r="S9394">
        <v>0</v>
      </c>
      <c r="T9394">
        <v>151.9</v>
      </c>
      <c r="U9394">
        <v>134</v>
      </c>
      <c r="V9394">
        <f>SUMIF(货件明细!K:K,F9394,货件明细!AQ:AQ)</f>
        <v>0</v>
      </c>
      <c r="W9394">
        <f t="shared" si="584"/>
        <v>1</v>
      </c>
      <c r="X9394">
        <f t="shared" si="585"/>
        <v>134</v>
      </c>
      <c r="Y9394">
        <f>SUMIF(货件明细!K:K,F9394,货件明细!I:I)</f>
        <v>0</v>
      </c>
      <c r="Z9394">
        <f t="shared" si="586"/>
        <v>29.85</v>
      </c>
      <c r="AA9394">
        <f>SUMIF(货件明细!K:K,F9394,货件明细!J:J)</f>
        <v>0</v>
      </c>
      <c r="AB9394">
        <f t="shared" si="587"/>
        <v>1</v>
      </c>
    </row>
    <row r="9395" spans="1:28">
      <c r="A9395">
        <v>2026</v>
      </c>
      <c r="B9395">
        <v>3</v>
      </c>
      <c r="C9395">
        <v>10</v>
      </c>
      <c r="D9395" s="4">
        <v>46087</v>
      </c>
      <c r="E9395" t="s">
        <v>28</v>
      </c>
      <c r="F9395" t="s">
        <v>9621</v>
      </c>
      <c r="G9395" t="s">
        <v>68</v>
      </c>
      <c r="H9395" t="s">
        <v>31</v>
      </c>
      <c r="I9395" t="s">
        <v>41</v>
      </c>
      <c r="J9395" t="s">
        <v>7637</v>
      </c>
      <c r="K9395" t="s">
        <v>7637</v>
      </c>
      <c r="L9395" t="s">
        <v>46</v>
      </c>
      <c r="M9395" t="s">
        <v>2882</v>
      </c>
      <c r="N9395" t="s">
        <v>3135</v>
      </c>
      <c r="O9395">
        <v>29.85</v>
      </c>
      <c r="P9395">
        <v>11.2</v>
      </c>
      <c r="Q9395">
        <v>220.5</v>
      </c>
      <c r="R9395">
        <v>231.7</v>
      </c>
      <c r="S9395">
        <v>0</v>
      </c>
      <c r="T9395">
        <v>231.7</v>
      </c>
      <c r="U9395">
        <v>134</v>
      </c>
      <c r="V9395">
        <f>SUMIF(货件明细!K:K,F9395,货件明细!AQ:AQ)</f>
        <v>0</v>
      </c>
      <c r="W9395">
        <f t="shared" si="584"/>
        <v>1</v>
      </c>
      <c r="X9395">
        <f t="shared" si="585"/>
        <v>134</v>
      </c>
      <c r="Y9395">
        <f>SUMIF(货件明细!K:K,F9395,货件明细!I:I)</f>
        <v>0</v>
      </c>
      <c r="Z9395">
        <f t="shared" si="586"/>
        <v>29.85</v>
      </c>
      <c r="AA9395">
        <f>SUMIF(货件明细!K:K,F9395,货件明细!J:J)</f>
        <v>0</v>
      </c>
      <c r="AB9395">
        <f t="shared" si="587"/>
        <v>1</v>
      </c>
    </row>
    <row r="9396" spans="1:28">
      <c r="A9396">
        <v>2026</v>
      </c>
      <c r="B9396">
        <v>3</v>
      </c>
      <c r="C9396">
        <v>10</v>
      </c>
      <c r="D9396" s="4">
        <v>46087</v>
      </c>
      <c r="E9396" t="s">
        <v>28</v>
      </c>
      <c r="F9396" t="s">
        <v>9622</v>
      </c>
      <c r="G9396" t="s">
        <v>50</v>
      </c>
      <c r="H9396" t="s">
        <v>31</v>
      </c>
      <c r="I9396" t="s">
        <v>57</v>
      </c>
      <c r="J9396" t="s">
        <v>7637</v>
      </c>
      <c r="K9396" t="s">
        <v>7637</v>
      </c>
      <c r="L9396" t="s">
        <v>46</v>
      </c>
      <c r="M9396" t="s">
        <v>2882</v>
      </c>
      <c r="N9396" t="s">
        <v>3135</v>
      </c>
      <c r="O9396">
        <v>2</v>
      </c>
      <c r="P9396">
        <v>8.75</v>
      </c>
      <c r="Q9396">
        <v>197.4</v>
      </c>
      <c r="R9396">
        <v>206.15</v>
      </c>
      <c r="S9396">
        <v>0</v>
      </c>
      <c r="T9396">
        <v>206.15</v>
      </c>
      <c r="U9396">
        <v>256</v>
      </c>
      <c r="V9396">
        <f>SUMIF(货件明细!K:K,F9396,货件明细!AQ:AQ)</f>
        <v>0</v>
      </c>
      <c r="W9396">
        <f t="shared" si="584"/>
        <v>1</v>
      </c>
      <c r="X9396">
        <f t="shared" si="585"/>
        <v>256</v>
      </c>
      <c r="Y9396">
        <f>SUMIF(货件明细!K:K,F9396,货件明细!I:I)</f>
        <v>0</v>
      </c>
      <c r="Z9396">
        <f t="shared" si="586"/>
        <v>2</v>
      </c>
      <c r="AA9396">
        <f>SUMIF(货件明细!K:K,F9396,货件明细!J:J)</f>
        <v>0</v>
      </c>
      <c r="AB9396">
        <f t="shared" si="587"/>
        <v>1</v>
      </c>
    </row>
    <row r="9397" spans="1:28">
      <c r="A9397">
        <v>2026</v>
      </c>
      <c r="B9397">
        <v>3</v>
      </c>
      <c r="C9397">
        <v>10</v>
      </c>
      <c r="D9397" s="4">
        <v>46087</v>
      </c>
      <c r="E9397" t="s">
        <v>28</v>
      </c>
      <c r="F9397" t="s">
        <v>9623</v>
      </c>
      <c r="G9397" t="s">
        <v>74</v>
      </c>
      <c r="H9397" t="s">
        <v>44</v>
      </c>
      <c r="I9397" t="s">
        <v>57</v>
      </c>
      <c r="J9397" t="s">
        <v>7637</v>
      </c>
      <c r="K9397" t="s">
        <v>7637</v>
      </c>
      <c r="L9397" t="s">
        <v>46</v>
      </c>
      <c r="M9397" t="s">
        <v>2882</v>
      </c>
      <c r="N9397" t="s">
        <v>3135</v>
      </c>
      <c r="O9397">
        <v>32.5</v>
      </c>
      <c r="P9397">
        <v>8.75</v>
      </c>
      <c r="Q9397">
        <v>182.1875</v>
      </c>
      <c r="R9397">
        <v>190.9375</v>
      </c>
      <c r="S9397">
        <v>0</v>
      </c>
      <c r="T9397">
        <v>190.9375</v>
      </c>
      <c r="U9397">
        <v>256</v>
      </c>
      <c r="V9397">
        <f>SUMIF(货件明细!K:K,F9397,货件明细!AQ:AQ)</f>
        <v>0</v>
      </c>
      <c r="W9397">
        <f t="shared" si="584"/>
        <v>1</v>
      </c>
      <c r="X9397">
        <f t="shared" si="585"/>
        <v>256</v>
      </c>
      <c r="Y9397">
        <f>SUMIF(货件明细!K:K,F9397,货件明细!I:I)</f>
        <v>0</v>
      </c>
      <c r="Z9397">
        <f t="shared" si="586"/>
        <v>32.5</v>
      </c>
      <c r="AA9397">
        <f>SUMIF(货件明细!K:K,F9397,货件明细!J:J)</f>
        <v>0</v>
      </c>
      <c r="AB9397">
        <f t="shared" si="587"/>
        <v>1</v>
      </c>
    </row>
    <row r="9398" spans="1:28">
      <c r="A9398">
        <v>2026</v>
      </c>
      <c r="B9398">
        <v>3</v>
      </c>
      <c r="C9398">
        <v>10</v>
      </c>
      <c r="D9398" s="4">
        <v>46087</v>
      </c>
      <c r="E9398" t="s">
        <v>28</v>
      </c>
      <c r="F9398" t="s">
        <v>9624</v>
      </c>
      <c r="G9398" t="s">
        <v>70</v>
      </c>
      <c r="H9398" t="s">
        <v>71</v>
      </c>
      <c r="I9398" t="s">
        <v>57</v>
      </c>
      <c r="J9398" t="s">
        <v>7637</v>
      </c>
      <c r="K9398" t="s">
        <v>7637</v>
      </c>
      <c r="L9398" t="s">
        <v>46</v>
      </c>
      <c r="M9398" t="s">
        <v>2882</v>
      </c>
      <c r="N9398" t="s">
        <v>3135</v>
      </c>
      <c r="O9398">
        <v>32.5</v>
      </c>
      <c r="P9398">
        <v>8.75</v>
      </c>
      <c r="Q9398">
        <v>138.6</v>
      </c>
      <c r="R9398">
        <v>147.35</v>
      </c>
      <c r="S9398">
        <v>0</v>
      </c>
      <c r="T9398">
        <v>147.35</v>
      </c>
      <c r="U9398">
        <v>256</v>
      </c>
      <c r="V9398">
        <f>SUMIF(货件明细!K:K,F9398,货件明细!AQ:AQ)</f>
        <v>0</v>
      </c>
      <c r="W9398">
        <f t="shared" si="584"/>
        <v>1</v>
      </c>
      <c r="X9398">
        <f t="shared" si="585"/>
        <v>256</v>
      </c>
      <c r="Y9398">
        <f>SUMIF(货件明细!K:K,F9398,货件明细!I:I)</f>
        <v>0</v>
      </c>
      <c r="Z9398">
        <f t="shared" si="586"/>
        <v>32.5</v>
      </c>
      <c r="AA9398">
        <f>SUMIF(货件明细!K:K,F9398,货件明细!J:J)</f>
        <v>0</v>
      </c>
      <c r="AB9398">
        <f t="shared" si="587"/>
        <v>1</v>
      </c>
    </row>
    <row r="9399" spans="1:28">
      <c r="A9399">
        <v>2026</v>
      </c>
      <c r="B9399">
        <v>3</v>
      </c>
      <c r="C9399">
        <v>10</v>
      </c>
      <c r="D9399" s="4">
        <v>46087</v>
      </c>
      <c r="E9399" t="s">
        <v>28</v>
      </c>
      <c r="F9399" t="s">
        <v>9625</v>
      </c>
      <c r="G9399" t="s">
        <v>1610</v>
      </c>
      <c r="H9399" t="s">
        <v>71</v>
      </c>
      <c r="I9399" t="s">
        <v>57</v>
      </c>
      <c r="J9399" t="s">
        <v>7637</v>
      </c>
      <c r="K9399" t="s">
        <v>7637</v>
      </c>
      <c r="L9399" t="s">
        <v>46</v>
      </c>
      <c r="M9399" t="s">
        <v>2882</v>
      </c>
      <c r="N9399" t="s">
        <v>3135</v>
      </c>
      <c r="O9399">
        <v>32.5</v>
      </c>
      <c r="P9399">
        <v>8.75</v>
      </c>
      <c r="Q9399">
        <v>120.6</v>
      </c>
      <c r="R9399">
        <v>129.35</v>
      </c>
      <c r="S9399">
        <v>0</v>
      </c>
      <c r="T9399">
        <v>129.35</v>
      </c>
      <c r="U9399">
        <v>256</v>
      </c>
      <c r="V9399">
        <f>SUMIF(货件明细!K:K,F9399,货件明细!AQ:AQ)</f>
        <v>0</v>
      </c>
      <c r="W9399">
        <f t="shared" si="584"/>
        <v>1</v>
      </c>
      <c r="X9399">
        <f t="shared" si="585"/>
        <v>256</v>
      </c>
      <c r="Y9399">
        <f>SUMIF(货件明细!K:K,F9399,货件明细!I:I)</f>
        <v>0</v>
      </c>
      <c r="Z9399">
        <f t="shared" si="586"/>
        <v>32.5</v>
      </c>
      <c r="AA9399">
        <f>SUMIF(货件明细!K:K,F9399,货件明细!J:J)</f>
        <v>0</v>
      </c>
      <c r="AB9399">
        <f t="shared" si="587"/>
        <v>1</v>
      </c>
    </row>
    <row r="9400" spans="1:28">
      <c r="A9400">
        <v>2026</v>
      </c>
      <c r="B9400">
        <v>3</v>
      </c>
      <c r="C9400">
        <v>10</v>
      </c>
      <c r="D9400" s="4">
        <v>46087</v>
      </c>
      <c r="E9400" t="s">
        <v>28</v>
      </c>
      <c r="F9400" t="s">
        <v>9626</v>
      </c>
      <c r="G9400" t="s">
        <v>68</v>
      </c>
      <c r="H9400" t="s">
        <v>31</v>
      </c>
      <c r="I9400" t="s">
        <v>57</v>
      </c>
      <c r="J9400" t="s">
        <v>7637</v>
      </c>
      <c r="K9400" t="s">
        <v>7637</v>
      </c>
      <c r="L9400" t="s">
        <v>46</v>
      </c>
      <c r="M9400" t="s">
        <v>2882</v>
      </c>
      <c r="N9400" t="s">
        <v>3135</v>
      </c>
      <c r="O9400">
        <v>32.5</v>
      </c>
      <c r="P9400">
        <v>8.75</v>
      </c>
      <c r="Q9400">
        <v>204.75</v>
      </c>
      <c r="R9400">
        <v>213.5</v>
      </c>
      <c r="S9400">
        <v>0</v>
      </c>
      <c r="T9400">
        <v>213.5</v>
      </c>
      <c r="U9400">
        <v>256</v>
      </c>
      <c r="V9400">
        <f>SUMIF(货件明细!K:K,F9400,货件明细!AQ:AQ)</f>
        <v>0</v>
      </c>
      <c r="W9400">
        <f t="shared" si="584"/>
        <v>1</v>
      </c>
      <c r="X9400">
        <f t="shared" si="585"/>
        <v>256</v>
      </c>
      <c r="Y9400">
        <f>SUMIF(货件明细!K:K,F9400,货件明细!I:I)</f>
        <v>0</v>
      </c>
      <c r="Z9400">
        <f t="shared" si="586"/>
        <v>32.5</v>
      </c>
      <c r="AA9400">
        <f>SUMIF(货件明细!K:K,F9400,货件明细!J:J)</f>
        <v>0</v>
      </c>
      <c r="AB9400">
        <f t="shared" si="587"/>
        <v>1</v>
      </c>
    </row>
    <row r="9401" spans="1:28">
      <c r="A9401">
        <v>2026</v>
      </c>
      <c r="B9401">
        <v>3</v>
      </c>
      <c r="C9401">
        <v>10</v>
      </c>
      <c r="D9401" s="4">
        <v>46087</v>
      </c>
      <c r="E9401" t="s">
        <v>28</v>
      </c>
      <c r="F9401" t="s">
        <v>9627</v>
      </c>
      <c r="G9401" t="s">
        <v>50</v>
      </c>
      <c r="H9401" t="s">
        <v>31</v>
      </c>
      <c r="I9401" t="s">
        <v>32</v>
      </c>
      <c r="J9401" t="s">
        <v>7637</v>
      </c>
      <c r="K9401" t="s">
        <v>7637</v>
      </c>
      <c r="L9401" t="s">
        <v>46</v>
      </c>
      <c r="M9401" t="s">
        <v>2882</v>
      </c>
      <c r="N9401" t="s">
        <v>3135</v>
      </c>
      <c r="O9401">
        <v>191.85</v>
      </c>
      <c r="P9401">
        <v>11.2</v>
      </c>
      <c r="Q9401">
        <v>1085.7</v>
      </c>
      <c r="R9401">
        <v>1096.9</v>
      </c>
      <c r="S9401">
        <v>0</v>
      </c>
      <c r="T9401">
        <v>1096.9</v>
      </c>
      <c r="U9401">
        <v>418</v>
      </c>
      <c r="V9401">
        <f>SUMIF(货件明细!K:K,F9401,货件明细!AQ:AQ)</f>
        <v>0</v>
      </c>
      <c r="W9401">
        <f t="shared" si="584"/>
        <v>1</v>
      </c>
      <c r="X9401">
        <f t="shared" si="585"/>
        <v>418</v>
      </c>
      <c r="Y9401">
        <f>SUMIF(货件明细!K:K,F9401,货件明细!I:I)</f>
        <v>0</v>
      </c>
      <c r="Z9401">
        <f t="shared" si="586"/>
        <v>191.85</v>
      </c>
      <c r="AA9401">
        <f>SUMIF(货件明细!K:K,F9401,货件明细!J:J)</f>
        <v>0</v>
      </c>
      <c r="AB9401">
        <f t="shared" si="587"/>
        <v>1</v>
      </c>
    </row>
    <row r="9402" spans="1:28">
      <c r="A9402">
        <v>2026</v>
      </c>
      <c r="B9402">
        <v>3</v>
      </c>
      <c r="C9402">
        <v>10</v>
      </c>
      <c r="D9402" s="4">
        <v>46087</v>
      </c>
      <c r="E9402" t="s">
        <v>28</v>
      </c>
      <c r="F9402" t="s">
        <v>9628</v>
      </c>
      <c r="G9402" t="s">
        <v>74</v>
      </c>
      <c r="H9402" t="s">
        <v>44</v>
      </c>
      <c r="I9402" t="s">
        <v>32</v>
      </c>
      <c r="J9402" t="s">
        <v>7637</v>
      </c>
      <c r="K9402" t="s">
        <v>7637</v>
      </c>
      <c r="L9402" t="s">
        <v>46</v>
      </c>
      <c r="M9402" t="s">
        <v>2882</v>
      </c>
      <c r="N9402" t="s">
        <v>3135</v>
      </c>
      <c r="O9402">
        <v>191.85</v>
      </c>
      <c r="P9402">
        <v>11.2</v>
      </c>
      <c r="Q9402">
        <v>893.75</v>
      </c>
      <c r="R9402">
        <v>904.95</v>
      </c>
      <c r="S9402">
        <v>0</v>
      </c>
      <c r="T9402">
        <v>904.95</v>
      </c>
      <c r="U9402">
        <v>418</v>
      </c>
      <c r="V9402">
        <f>SUMIF(货件明细!K:K,F9402,货件明细!AQ:AQ)</f>
        <v>0</v>
      </c>
      <c r="W9402">
        <f t="shared" si="584"/>
        <v>1</v>
      </c>
      <c r="X9402">
        <f t="shared" si="585"/>
        <v>418</v>
      </c>
      <c r="Y9402">
        <f>SUMIF(货件明细!K:K,F9402,货件明细!I:I)</f>
        <v>0</v>
      </c>
      <c r="Z9402">
        <f t="shared" si="586"/>
        <v>191.85</v>
      </c>
      <c r="AA9402">
        <f>SUMIF(货件明细!K:K,F9402,货件明细!J:J)</f>
        <v>0</v>
      </c>
      <c r="AB9402">
        <f t="shared" si="587"/>
        <v>1</v>
      </c>
    </row>
    <row r="9403" spans="1:28">
      <c r="A9403">
        <v>2026</v>
      </c>
      <c r="B9403">
        <v>3</v>
      </c>
      <c r="C9403">
        <v>10</v>
      </c>
      <c r="D9403" s="4">
        <v>46087</v>
      </c>
      <c r="E9403" t="s">
        <v>28</v>
      </c>
      <c r="F9403" t="s">
        <v>9629</v>
      </c>
      <c r="G9403" t="s">
        <v>70</v>
      </c>
      <c r="H9403" t="s">
        <v>71</v>
      </c>
      <c r="I9403" t="s">
        <v>32</v>
      </c>
      <c r="J9403" t="s">
        <v>7637</v>
      </c>
      <c r="K9403" t="s">
        <v>7637</v>
      </c>
      <c r="L9403" t="s">
        <v>46</v>
      </c>
      <c r="M9403" t="s">
        <v>2882</v>
      </c>
      <c r="N9403" t="s">
        <v>3135</v>
      </c>
      <c r="O9403">
        <v>191.85</v>
      </c>
      <c r="P9403">
        <v>11.2</v>
      </c>
      <c r="Q9403">
        <v>693</v>
      </c>
      <c r="R9403">
        <v>704.2</v>
      </c>
      <c r="S9403">
        <v>0</v>
      </c>
      <c r="T9403">
        <v>704.2</v>
      </c>
      <c r="U9403">
        <v>418</v>
      </c>
      <c r="V9403">
        <f>SUMIF(货件明细!K:K,F9403,货件明细!AQ:AQ)</f>
        <v>0</v>
      </c>
      <c r="W9403">
        <f t="shared" si="584"/>
        <v>1</v>
      </c>
      <c r="X9403">
        <f t="shared" si="585"/>
        <v>418</v>
      </c>
      <c r="Y9403">
        <f>SUMIF(货件明细!K:K,F9403,货件明细!I:I)</f>
        <v>0</v>
      </c>
      <c r="Z9403">
        <f t="shared" si="586"/>
        <v>191.85</v>
      </c>
      <c r="AA9403">
        <f>SUMIF(货件明细!K:K,F9403,货件明细!J:J)</f>
        <v>0</v>
      </c>
      <c r="AB9403">
        <f t="shared" si="587"/>
        <v>1</v>
      </c>
    </row>
    <row r="9404" spans="1:28">
      <c r="A9404">
        <v>2026</v>
      </c>
      <c r="B9404">
        <v>3</v>
      </c>
      <c r="C9404">
        <v>10</v>
      </c>
      <c r="D9404" s="4">
        <v>46087</v>
      </c>
      <c r="E9404" t="s">
        <v>28</v>
      </c>
      <c r="F9404" t="s">
        <v>9630</v>
      </c>
      <c r="G9404" t="s">
        <v>1610</v>
      </c>
      <c r="H9404" t="s">
        <v>71</v>
      </c>
      <c r="I9404" t="s">
        <v>32</v>
      </c>
      <c r="J9404" t="s">
        <v>7637</v>
      </c>
      <c r="K9404" t="s">
        <v>7637</v>
      </c>
      <c r="L9404" t="s">
        <v>46</v>
      </c>
      <c r="M9404" t="s">
        <v>2882</v>
      </c>
      <c r="N9404" t="s">
        <v>3135</v>
      </c>
      <c r="O9404">
        <v>191.85</v>
      </c>
      <c r="P9404">
        <v>11.2</v>
      </c>
      <c r="Q9404">
        <v>633.15</v>
      </c>
      <c r="R9404">
        <v>644.35</v>
      </c>
      <c r="S9404">
        <v>0</v>
      </c>
      <c r="T9404">
        <v>644.35</v>
      </c>
      <c r="U9404">
        <v>418</v>
      </c>
      <c r="V9404">
        <f>SUMIF(货件明细!K:K,F9404,货件明细!AQ:AQ)</f>
        <v>0</v>
      </c>
      <c r="W9404">
        <f t="shared" si="584"/>
        <v>1</v>
      </c>
      <c r="X9404">
        <f t="shared" si="585"/>
        <v>418</v>
      </c>
      <c r="Y9404">
        <f>SUMIF(货件明细!K:K,F9404,货件明细!I:I)</f>
        <v>0</v>
      </c>
      <c r="Z9404">
        <f t="shared" si="586"/>
        <v>191.85</v>
      </c>
      <c r="AA9404">
        <f>SUMIF(货件明细!K:K,F9404,货件明细!J:J)</f>
        <v>0</v>
      </c>
      <c r="AB9404">
        <f t="shared" si="587"/>
        <v>1</v>
      </c>
    </row>
    <row r="9405" spans="1:28">
      <c r="A9405">
        <v>2026</v>
      </c>
      <c r="B9405">
        <v>3</v>
      </c>
      <c r="C9405">
        <v>10</v>
      </c>
      <c r="D9405" s="4">
        <v>46087</v>
      </c>
      <c r="E9405" t="s">
        <v>28</v>
      </c>
      <c r="F9405" t="s">
        <v>9631</v>
      </c>
      <c r="G9405" t="s">
        <v>68</v>
      </c>
      <c r="H9405" t="s">
        <v>31</v>
      </c>
      <c r="I9405" t="s">
        <v>32</v>
      </c>
      <c r="J9405" t="s">
        <v>7637</v>
      </c>
      <c r="K9405" t="s">
        <v>7637</v>
      </c>
      <c r="L9405" t="s">
        <v>46</v>
      </c>
      <c r="M9405" t="s">
        <v>2882</v>
      </c>
      <c r="N9405" t="s">
        <v>3135</v>
      </c>
      <c r="O9405">
        <v>191.85</v>
      </c>
      <c r="P9405">
        <v>11.2</v>
      </c>
      <c r="Q9405">
        <v>1008</v>
      </c>
      <c r="R9405">
        <v>1019.2</v>
      </c>
      <c r="S9405">
        <v>0</v>
      </c>
      <c r="T9405">
        <v>1019.2</v>
      </c>
      <c r="U9405">
        <v>418</v>
      </c>
      <c r="V9405">
        <f>SUMIF(货件明细!K:K,F9405,货件明细!AQ:AQ)</f>
        <v>0</v>
      </c>
      <c r="W9405">
        <f t="shared" si="584"/>
        <v>1</v>
      </c>
      <c r="X9405">
        <f t="shared" si="585"/>
        <v>418</v>
      </c>
      <c r="Y9405">
        <f>SUMIF(货件明细!K:K,F9405,货件明细!I:I)</f>
        <v>0</v>
      </c>
      <c r="Z9405">
        <f t="shared" si="586"/>
        <v>191.85</v>
      </c>
      <c r="AA9405">
        <f>SUMIF(货件明细!K:K,F9405,货件明细!J:J)</f>
        <v>0</v>
      </c>
      <c r="AB9405">
        <f t="shared" si="587"/>
        <v>1</v>
      </c>
    </row>
    <row r="9406" spans="1:28">
      <c r="A9406">
        <v>2026</v>
      </c>
      <c r="B9406">
        <v>3</v>
      </c>
      <c r="C9406">
        <v>10</v>
      </c>
      <c r="D9406" s="4">
        <v>46087</v>
      </c>
      <c r="E9406" t="s">
        <v>28</v>
      </c>
      <c r="F9406" t="s">
        <v>9632</v>
      </c>
      <c r="G9406" t="s">
        <v>50</v>
      </c>
      <c r="H9406" t="s">
        <v>31</v>
      </c>
      <c r="I9406" t="s">
        <v>39</v>
      </c>
      <c r="J9406" t="s">
        <v>7637</v>
      </c>
      <c r="K9406" t="s">
        <v>7637</v>
      </c>
      <c r="L9406" t="s">
        <v>46</v>
      </c>
      <c r="M9406" t="s">
        <v>2882</v>
      </c>
      <c r="N9406" t="s">
        <v>3135</v>
      </c>
      <c r="O9406">
        <v>48.35</v>
      </c>
      <c r="P9406">
        <v>11.2</v>
      </c>
      <c r="Q9406">
        <v>361.9</v>
      </c>
      <c r="R9406">
        <v>373.1</v>
      </c>
      <c r="S9406">
        <v>0</v>
      </c>
      <c r="T9406">
        <v>373.1</v>
      </c>
      <c r="U9406">
        <v>245</v>
      </c>
      <c r="V9406">
        <f>SUMIF(货件明细!K:K,F9406,货件明细!AQ:AQ)</f>
        <v>0</v>
      </c>
      <c r="W9406">
        <f t="shared" si="584"/>
        <v>1</v>
      </c>
      <c r="X9406">
        <f t="shared" si="585"/>
        <v>245</v>
      </c>
      <c r="Y9406">
        <f>SUMIF(货件明细!K:K,F9406,货件明细!I:I)</f>
        <v>0</v>
      </c>
      <c r="Z9406">
        <f t="shared" si="586"/>
        <v>48.35</v>
      </c>
      <c r="AA9406">
        <f>SUMIF(货件明细!K:K,F9406,货件明细!J:J)</f>
        <v>0</v>
      </c>
      <c r="AB9406">
        <f t="shared" si="587"/>
        <v>1</v>
      </c>
    </row>
    <row r="9407" spans="1:28">
      <c r="A9407">
        <v>2026</v>
      </c>
      <c r="B9407">
        <v>3</v>
      </c>
      <c r="C9407">
        <v>10</v>
      </c>
      <c r="D9407" s="4">
        <v>46087</v>
      </c>
      <c r="E9407" t="s">
        <v>28</v>
      </c>
      <c r="F9407" t="s">
        <v>9633</v>
      </c>
      <c r="G9407" t="s">
        <v>74</v>
      </c>
      <c r="H9407" t="s">
        <v>44</v>
      </c>
      <c r="I9407" t="s">
        <v>39</v>
      </c>
      <c r="J9407" t="s">
        <v>7637</v>
      </c>
      <c r="K9407" t="s">
        <v>7637</v>
      </c>
      <c r="L9407" t="s">
        <v>46</v>
      </c>
      <c r="M9407" t="s">
        <v>2882</v>
      </c>
      <c r="N9407" t="s">
        <v>3135</v>
      </c>
      <c r="O9407">
        <v>48.35</v>
      </c>
      <c r="P9407">
        <v>11.2</v>
      </c>
      <c r="Q9407">
        <v>343.75</v>
      </c>
      <c r="R9407">
        <v>354.95</v>
      </c>
      <c r="S9407">
        <v>0</v>
      </c>
      <c r="T9407">
        <v>354.95</v>
      </c>
      <c r="U9407">
        <v>245</v>
      </c>
      <c r="V9407">
        <f>SUMIF(货件明细!K:K,F9407,货件明细!AQ:AQ)</f>
        <v>0</v>
      </c>
      <c r="W9407">
        <f t="shared" ref="W9407:W9470" si="588">IF(V9407=U9407,0,1)</f>
        <v>1</v>
      </c>
      <c r="X9407">
        <f t="shared" ref="X9407:X9470" si="589">U9407</f>
        <v>245</v>
      </c>
      <c r="Y9407">
        <f>SUMIF(货件明细!K:K,F9407,货件明细!I:I)</f>
        <v>0</v>
      </c>
      <c r="Z9407">
        <f t="shared" ref="Z9407:Z9470" si="590">O9407-Y9407</f>
        <v>48.35</v>
      </c>
      <c r="AA9407">
        <f>SUMIF(货件明细!K:K,F9407,货件明细!J:J)</f>
        <v>0</v>
      </c>
      <c r="AB9407">
        <f t="shared" ref="AB9407:AB9470" si="591">IF(T9407=AA9407,0,1)</f>
        <v>1</v>
      </c>
    </row>
    <row r="9408" spans="1:28">
      <c r="A9408">
        <v>2026</v>
      </c>
      <c r="B9408">
        <v>3</v>
      </c>
      <c r="C9408">
        <v>10</v>
      </c>
      <c r="D9408" s="4">
        <v>46087</v>
      </c>
      <c r="E9408" t="s">
        <v>28</v>
      </c>
      <c r="F9408" t="s">
        <v>9634</v>
      </c>
      <c r="G9408" t="s">
        <v>70</v>
      </c>
      <c r="H9408" t="s">
        <v>71</v>
      </c>
      <c r="I9408" t="s">
        <v>39</v>
      </c>
      <c r="J9408" t="s">
        <v>7637</v>
      </c>
      <c r="K9408" t="s">
        <v>7637</v>
      </c>
      <c r="L9408" t="s">
        <v>46</v>
      </c>
      <c r="M9408" t="s">
        <v>2882</v>
      </c>
      <c r="N9408" t="s">
        <v>3135</v>
      </c>
      <c r="O9408">
        <v>48.35</v>
      </c>
      <c r="P9408">
        <v>11.2</v>
      </c>
      <c r="Q9408">
        <v>275</v>
      </c>
      <c r="R9408">
        <v>286.2</v>
      </c>
      <c r="S9408">
        <v>0</v>
      </c>
      <c r="T9408">
        <v>286.2</v>
      </c>
      <c r="U9408">
        <v>245</v>
      </c>
      <c r="V9408">
        <f>SUMIF(货件明细!K:K,F9408,货件明细!AQ:AQ)</f>
        <v>0</v>
      </c>
      <c r="W9408">
        <f t="shared" si="588"/>
        <v>1</v>
      </c>
      <c r="X9408">
        <f t="shared" si="589"/>
        <v>245</v>
      </c>
      <c r="Y9408">
        <f>SUMIF(货件明细!K:K,F9408,货件明细!I:I)</f>
        <v>0</v>
      </c>
      <c r="Z9408">
        <f t="shared" si="590"/>
        <v>48.35</v>
      </c>
      <c r="AA9408">
        <f>SUMIF(货件明细!K:K,F9408,货件明细!J:J)</f>
        <v>0</v>
      </c>
      <c r="AB9408">
        <f t="shared" si="591"/>
        <v>1</v>
      </c>
    </row>
    <row r="9409" spans="1:28">
      <c r="A9409">
        <v>2026</v>
      </c>
      <c r="B9409">
        <v>3</v>
      </c>
      <c r="C9409">
        <v>10</v>
      </c>
      <c r="D9409" s="4">
        <v>46087</v>
      </c>
      <c r="E9409" t="s">
        <v>28</v>
      </c>
      <c r="F9409" t="s">
        <v>9635</v>
      </c>
      <c r="G9409" t="s">
        <v>1610</v>
      </c>
      <c r="H9409" t="s">
        <v>71</v>
      </c>
      <c r="I9409" t="s">
        <v>39</v>
      </c>
      <c r="J9409" t="s">
        <v>7637</v>
      </c>
      <c r="K9409" t="s">
        <v>7637</v>
      </c>
      <c r="L9409" t="s">
        <v>46</v>
      </c>
      <c r="M9409" t="s">
        <v>2882</v>
      </c>
      <c r="N9409" t="s">
        <v>3135</v>
      </c>
      <c r="O9409">
        <v>48.35</v>
      </c>
      <c r="P9409">
        <v>11.2</v>
      </c>
      <c r="Q9409">
        <v>251.25</v>
      </c>
      <c r="R9409">
        <v>262.45</v>
      </c>
      <c r="S9409">
        <v>0</v>
      </c>
      <c r="T9409">
        <v>262.45</v>
      </c>
      <c r="U9409">
        <v>245</v>
      </c>
      <c r="V9409">
        <f>SUMIF(货件明细!K:K,F9409,货件明细!AQ:AQ)</f>
        <v>0</v>
      </c>
      <c r="W9409">
        <f t="shared" si="588"/>
        <v>1</v>
      </c>
      <c r="X9409">
        <f t="shared" si="589"/>
        <v>245</v>
      </c>
      <c r="Y9409">
        <f>SUMIF(货件明细!K:K,F9409,货件明细!I:I)</f>
        <v>0</v>
      </c>
      <c r="Z9409">
        <f t="shared" si="590"/>
        <v>48.35</v>
      </c>
      <c r="AA9409">
        <f>SUMIF(货件明细!K:K,F9409,货件明细!J:J)</f>
        <v>0</v>
      </c>
      <c r="AB9409">
        <f t="shared" si="591"/>
        <v>1</v>
      </c>
    </row>
    <row r="9410" spans="1:28">
      <c r="A9410">
        <v>2026</v>
      </c>
      <c r="B9410">
        <v>3</v>
      </c>
      <c r="C9410">
        <v>10</v>
      </c>
      <c r="D9410" s="4">
        <v>46087</v>
      </c>
      <c r="E9410" t="s">
        <v>28</v>
      </c>
      <c r="F9410" t="s">
        <v>9636</v>
      </c>
      <c r="G9410" t="s">
        <v>68</v>
      </c>
      <c r="H9410" t="s">
        <v>31</v>
      </c>
      <c r="I9410" t="s">
        <v>39</v>
      </c>
      <c r="J9410" t="s">
        <v>7637</v>
      </c>
      <c r="K9410" t="s">
        <v>7637</v>
      </c>
      <c r="L9410" t="s">
        <v>46</v>
      </c>
      <c r="M9410" t="s">
        <v>2882</v>
      </c>
      <c r="N9410" t="s">
        <v>3135</v>
      </c>
      <c r="O9410">
        <v>48.35</v>
      </c>
      <c r="P9410">
        <v>11.2</v>
      </c>
      <c r="Q9410">
        <v>393.75</v>
      </c>
      <c r="R9410">
        <v>404.95</v>
      </c>
      <c r="S9410">
        <v>0</v>
      </c>
      <c r="T9410">
        <v>404.95</v>
      </c>
      <c r="U9410">
        <v>245</v>
      </c>
      <c r="V9410">
        <f>SUMIF(货件明细!K:K,F9410,货件明细!AQ:AQ)</f>
        <v>0</v>
      </c>
      <c r="W9410">
        <f t="shared" si="588"/>
        <v>1</v>
      </c>
      <c r="X9410">
        <f t="shared" si="589"/>
        <v>245</v>
      </c>
      <c r="Y9410">
        <f>SUMIF(货件明细!K:K,F9410,货件明细!I:I)</f>
        <v>0</v>
      </c>
      <c r="Z9410">
        <f t="shared" si="590"/>
        <v>48.35</v>
      </c>
      <c r="AA9410">
        <f>SUMIF(货件明细!K:K,F9410,货件明细!J:J)</f>
        <v>0</v>
      </c>
      <c r="AB9410">
        <f t="shared" si="591"/>
        <v>1</v>
      </c>
    </row>
    <row r="9411" spans="1:28">
      <c r="A9411">
        <v>2026</v>
      </c>
      <c r="B9411">
        <v>3</v>
      </c>
      <c r="C9411">
        <v>10</v>
      </c>
      <c r="D9411" s="4">
        <v>46087</v>
      </c>
      <c r="E9411" t="s">
        <v>28</v>
      </c>
      <c r="F9411" t="s">
        <v>9637</v>
      </c>
      <c r="G9411" t="s">
        <v>50</v>
      </c>
      <c r="H9411" t="s">
        <v>31</v>
      </c>
      <c r="I9411" t="s">
        <v>111</v>
      </c>
      <c r="J9411" t="s">
        <v>7637</v>
      </c>
      <c r="K9411" t="s">
        <v>7637</v>
      </c>
      <c r="L9411" t="s">
        <v>46</v>
      </c>
      <c r="M9411" t="s">
        <v>2882</v>
      </c>
      <c r="N9411" t="s">
        <v>3135</v>
      </c>
      <c r="O9411">
        <v>13.3</v>
      </c>
      <c r="P9411">
        <v>8.75</v>
      </c>
      <c r="Q9411">
        <v>82.25</v>
      </c>
      <c r="R9411">
        <v>91</v>
      </c>
      <c r="S9411">
        <v>0</v>
      </c>
      <c r="T9411">
        <v>91</v>
      </c>
      <c r="U9411">
        <v>139</v>
      </c>
      <c r="V9411">
        <f>SUMIF(货件明细!K:K,F9411,货件明细!AQ:AQ)</f>
        <v>0</v>
      </c>
      <c r="W9411">
        <f t="shared" si="588"/>
        <v>1</v>
      </c>
      <c r="X9411">
        <f t="shared" si="589"/>
        <v>139</v>
      </c>
      <c r="Y9411">
        <f>SUMIF(货件明细!K:K,F9411,货件明细!I:I)</f>
        <v>0</v>
      </c>
      <c r="Z9411">
        <f t="shared" si="590"/>
        <v>13.3</v>
      </c>
      <c r="AA9411">
        <f>SUMIF(货件明细!K:K,F9411,货件明细!J:J)</f>
        <v>0</v>
      </c>
      <c r="AB9411">
        <f t="shared" si="591"/>
        <v>1</v>
      </c>
    </row>
    <row r="9412" spans="1:28">
      <c r="A9412">
        <v>2026</v>
      </c>
      <c r="B9412">
        <v>3</v>
      </c>
      <c r="C9412">
        <v>10</v>
      </c>
      <c r="D9412" s="4">
        <v>46087</v>
      </c>
      <c r="E9412" t="s">
        <v>28</v>
      </c>
      <c r="F9412" t="s">
        <v>9638</v>
      </c>
      <c r="G9412" t="s">
        <v>372</v>
      </c>
      <c r="H9412" t="s">
        <v>71</v>
      </c>
      <c r="I9412" t="s">
        <v>111</v>
      </c>
      <c r="J9412" t="s">
        <v>7637</v>
      </c>
      <c r="K9412" t="s">
        <v>7637</v>
      </c>
      <c r="L9412" t="s">
        <v>46</v>
      </c>
      <c r="M9412" t="s">
        <v>2882</v>
      </c>
      <c r="N9412" t="s">
        <v>3135</v>
      </c>
      <c r="O9412">
        <v>13.3</v>
      </c>
      <c r="P9412">
        <v>8.75</v>
      </c>
      <c r="Q9412">
        <v>55</v>
      </c>
      <c r="R9412">
        <v>63.75</v>
      </c>
      <c r="S9412">
        <v>0</v>
      </c>
      <c r="T9412">
        <v>63.75</v>
      </c>
      <c r="U9412">
        <v>139</v>
      </c>
      <c r="V9412">
        <f>SUMIF(货件明细!K:K,F9412,货件明细!AQ:AQ)</f>
        <v>0</v>
      </c>
      <c r="W9412">
        <f t="shared" si="588"/>
        <v>1</v>
      </c>
      <c r="X9412">
        <f t="shared" si="589"/>
        <v>139</v>
      </c>
      <c r="Y9412">
        <f>SUMIF(货件明细!K:K,F9412,货件明细!I:I)</f>
        <v>0</v>
      </c>
      <c r="Z9412">
        <f t="shared" si="590"/>
        <v>13.3</v>
      </c>
      <c r="AA9412">
        <f>SUMIF(货件明细!K:K,F9412,货件明细!J:J)</f>
        <v>0</v>
      </c>
      <c r="AB9412">
        <f t="shared" si="591"/>
        <v>1</v>
      </c>
    </row>
    <row r="9413" spans="1:28">
      <c r="A9413">
        <v>2026</v>
      </c>
      <c r="B9413">
        <v>3</v>
      </c>
      <c r="C9413">
        <v>10</v>
      </c>
      <c r="D9413" s="4">
        <v>46087</v>
      </c>
      <c r="E9413" t="s">
        <v>28</v>
      </c>
      <c r="F9413" t="s">
        <v>9639</v>
      </c>
      <c r="G9413" t="s">
        <v>70</v>
      </c>
      <c r="H9413" t="s">
        <v>71</v>
      </c>
      <c r="I9413" t="s">
        <v>111</v>
      </c>
      <c r="J9413" t="s">
        <v>7637</v>
      </c>
      <c r="K9413" t="s">
        <v>7637</v>
      </c>
      <c r="L9413" t="s">
        <v>46</v>
      </c>
      <c r="M9413" t="s">
        <v>2882</v>
      </c>
      <c r="N9413" t="s">
        <v>3135</v>
      </c>
      <c r="O9413">
        <v>13.3</v>
      </c>
      <c r="P9413">
        <v>8.75</v>
      </c>
      <c r="Q9413">
        <v>69.3</v>
      </c>
      <c r="R9413">
        <v>78.05</v>
      </c>
      <c r="S9413">
        <v>0</v>
      </c>
      <c r="T9413">
        <v>78.05</v>
      </c>
      <c r="U9413">
        <v>139</v>
      </c>
      <c r="V9413">
        <f>SUMIF(货件明细!K:K,F9413,货件明细!AQ:AQ)</f>
        <v>0</v>
      </c>
      <c r="W9413">
        <f t="shared" si="588"/>
        <v>1</v>
      </c>
      <c r="X9413">
        <f t="shared" si="589"/>
        <v>139</v>
      </c>
      <c r="Y9413">
        <f>SUMIF(货件明细!K:K,F9413,货件明细!I:I)</f>
        <v>0</v>
      </c>
      <c r="Z9413">
        <f t="shared" si="590"/>
        <v>13.3</v>
      </c>
      <c r="AA9413">
        <f>SUMIF(货件明细!K:K,F9413,货件明细!J:J)</f>
        <v>0</v>
      </c>
      <c r="AB9413">
        <f t="shared" si="591"/>
        <v>1</v>
      </c>
    </row>
    <row r="9414" spans="1:28">
      <c r="A9414">
        <v>2026</v>
      </c>
      <c r="B9414">
        <v>3</v>
      </c>
      <c r="C9414">
        <v>10</v>
      </c>
      <c r="D9414" s="4">
        <v>46087</v>
      </c>
      <c r="E9414" t="s">
        <v>28</v>
      </c>
      <c r="F9414" t="s">
        <v>9640</v>
      </c>
      <c r="G9414" t="s">
        <v>1610</v>
      </c>
      <c r="H9414" t="s">
        <v>71</v>
      </c>
      <c r="I9414" t="s">
        <v>111</v>
      </c>
      <c r="J9414" t="s">
        <v>7637</v>
      </c>
      <c r="K9414" t="s">
        <v>7637</v>
      </c>
      <c r="L9414" t="s">
        <v>46</v>
      </c>
      <c r="M9414" t="s">
        <v>2882</v>
      </c>
      <c r="N9414" t="s">
        <v>3135</v>
      </c>
      <c r="O9414">
        <v>13.3</v>
      </c>
      <c r="P9414">
        <v>8.75</v>
      </c>
      <c r="Q9414">
        <v>50.25</v>
      </c>
      <c r="R9414">
        <v>59</v>
      </c>
      <c r="S9414">
        <v>0</v>
      </c>
      <c r="T9414">
        <v>59</v>
      </c>
      <c r="U9414">
        <v>139</v>
      </c>
      <c r="V9414">
        <f>SUMIF(货件明细!K:K,F9414,货件明细!AQ:AQ)</f>
        <v>0</v>
      </c>
      <c r="W9414">
        <f t="shared" si="588"/>
        <v>1</v>
      </c>
      <c r="X9414">
        <f t="shared" si="589"/>
        <v>139</v>
      </c>
      <c r="Y9414">
        <f>SUMIF(货件明细!K:K,F9414,货件明细!I:I)</f>
        <v>0</v>
      </c>
      <c r="Z9414">
        <f t="shared" si="590"/>
        <v>13.3</v>
      </c>
      <c r="AA9414">
        <f>SUMIF(货件明细!K:K,F9414,货件明细!J:J)</f>
        <v>0</v>
      </c>
      <c r="AB9414">
        <f t="shared" si="591"/>
        <v>1</v>
      </c>
    </row>
    <row r="9415" spans="1:28">
      <c r="A9415">
        <v>2026</v>
      </c>
      <c r="B9415">
        <v>3</v>
      </c>
      <c r="C9415">
        <v>10</v>
      </c>
      <c r="D9415" s="4">
        <v>46087</v>
      </c>
      <c r="E9415" t="s">
        <v>28</v>
      </c>
      <c r="F9415" t="s">
        <v>9641</v>
      </c>
      <c r="G9415" t="s">
        <v>68</v>
      </c>
      <c r="H9415" t="s">
        <v>31</v>
      </c>
      <c r="I9415" t="s">
        <v>111</v>
      </c>
      <c r="J9415" t="s">
        <v>7637</v>
      </c>
      <c r="K9415" t="s">
        <v>7637</v>
      </c>
      <c r="L9415" t="s">
        <v>46</v>
      </c>
      <c r="M9415" t="s">
        <v>2882</v>
      </c>
      <c r="N9415" t="s">
        <v>3135</v>
      </c>
      <c r="O9415">
        <v>13.3</v>
      </c>
      <c r="P9415">
        <v>8.75</v>
      </c>
      <c r="Q9415">
        <v>102.375</v>
      </c>
      <c r="R9415">
        <v>111.125</v>
      </c>
      <c r="S9415">
        <v>0</v>
      </c>
      <c r="T9415">
        <v>111.125</v>
      </c>
      <c r="U9415">
        <v>139</v>
      </c>
      <c r="V9415">
        <f>SUMIF(货件明细!K:K,F9415,货件明细!AQ:AQ)</f>
        <v>0</v>
      </c>
      <c r="W9415">
        <f t="shared" si="588"/>
        <v>1</v>
      </c>
      <c r="X9415">
        <f t="shared" si="589"/>
        <v>139</v>
      </c>
      <c r="Y9415">
        <f>SUMIF(货件明细!K:K,F9415,货件明细!I:I)</f>
        <v>0</v>
      </c>
      <c r="Z9415">
        <f t="shared" si="590"/>
        <v>13.3</v>
      </c>
      <c r="AA9415">
        <f>SUMIF(货件明细!K:K,F9415,货件明细!J:J)</f>
        <v>0</v>
      </c>
      <c r="AB9415">
        <f t="shared" si="591"/>
        <v>1</v>
      </c>
    </row>
    <row r="9416" spans="1:28">
      <c r="A9416">
        <v>2026</v>
      </c>
      <c r="B9416">
        <v>3</v>
      </c>
      <c r="C9416">
        <v>10</v>
      </c>
      <c r="D9416" s="4">
        <v>46087</v>
      </c>
      <c r="E9416" t="s">
        <v>28</v>
      </c>
      <c r="F9416" t="s">
        <v>9642</v>
      </c>
      <c r="G9416" t="s">
        <v>50</v>
      </c>
      <c r="H9416" t="s">
        <v>31</v>
      </c>
      <c r="I9416" t="s">
        <v>96</v>
      </c>
      <c r="J9416" t="s">
        <v>7637</v>
      </c>
      <c r="K9416" t="s">
        <v>7637</v>
      </c>
      <c r="L9416" t="s">
        <v>46</v>
      </c>
      <c r="M9416" t="s">
        <v>2882</v>
      </c>
      <c r="N9416" t="s">
        <v>3135</v>
      </c>
      <c r="O9416">
        <v>58.8</v>
      </c>
      <c r="P9416">
        <v>8.75</v>
      </c>
      <c r="Q9416">
        <v>444.15</v>
      </c>
      <c r="R9416">
        <v>452.9</v>
      </c>
      <c r="S9416">
        <v>0</v>
      </c>
      <c r="T9416">
        <v>452.9</v>
      </c>
      <c r="U9416">
        <v>275</v>
      </c>
      <c r="V9416">
        <f>SUMIF(货件明细!K:K,F9416,货件明细!AQ:AQ)</f>
        <v>0</v>
      </c>
      <c r="W9416">
        <f t="shared" si="588"/>
        <v>1</v>
      </c>
      <c r="X9416">
        <f t="shared" si="589"/>
        <v>275</v>
      </c>
      <c r="Y9416">
        <f>SUMIF(货件明细!K:K,F9416,货件明细!I:I)</f>
        <v>0</v>
      </c>
      <c r="Z9416">
        <f t="shared" si="590"/>
        <v>58.8</v>
      </c>
      <c r="AA9416">
        <f>SUMIF(货件明细!K:K,F9416,货件明细!J:J)</f>
        <v>0</v>
      </c>
      <c r="AB9416">
        <f t="shared" si="591"/>
        <v>1</v>
      </c>
    </row>
    <row r="9417" spans="1:28">
      <c r="A9417">
        <v>2026</v>
      </c>
      <c r="B9417">
        <v>3</v>
      </c>
      <c r="C9417">
        <v>10</v>
      </c>
      <c r="D9417" s="4">
        <v>46087</v>
      </c>
      <c r="E9417" t="s">
        <v>28</v>
      </c>
      <c r="F9417" t="s">
        <v>9643</v>
      </c>
      <c r="G9417" t="s">
        <v>74</v>
      </c>
      <c r="H9417" t="s">
        <v>44</v>
      </c>
      <c r="I9417" t="s">
        <v>96</v>
      </c>
      <c r="J9417" t="s">
        <v>7637</v>
      </c>
      <c r="K9417" t="s">
        <v>7637</v>
      </c>
      <c r="L9417" t="s">
        <v>46</v>
      </c>
      <c r="M9417" t="s">
        <v>2882</v>
      </c>
      <c r="N9417" t="s">
        <v>3135</v>
      </c>
      <c r="O9417">
        <v>58.8</v>
      </c>
      <c r="P9417">
        <v>8.75</v>
      </c>
      <c r="Q9417">
        <v>273.28125</v>
      </c>
      <c r="R9417">
        <v>282.03125</v>
      </c>
      <c r="S9417">
        <v>0</v>
      </c>
      <c r="T9417">
        <v>282.03125</v>
      </c>
      <c r="U9417">
        <v>275</v>
      </c>
      <c r="V9417">
        <f>SUMIF(货件明细!K:K,F9417,货件明细!AQ:AQ)</f>
        <v>0</v>
      </c>
      <c r="W9417">
        <f t="shared" si="588"/>
        <v>1</v>
      </c>
      <c r="X9417">
        <f t="shared" si="589"/>
        <v>275</v>
      </c>
      <c r="Y9417">
        <f>SUMIF(货件明细!K:K,F9417,货件明细!I:I)</f>
        <v>0</v>
      </c>
      <c r="Z9417">
        <f t="shared" si="590"/>
        <v>58.8</v>
      </c>
      <c r="AA9417">
        <f>SUMIF(货件明细!K:K,F9417,货件明细!J:J)</f>
        <v>0</v>
      </c>
      <c r="AB9417">
        <f t="shared" si="591"/>
        <v>1</v>
      </c>
    </row>
    <row r="9418" spans="1:28">
      <c r="A9418">
        <v>2026</v>
      </c>
      <c r="B9418">
        <v>3</v>
      </c>
      <c r="C9418">
        <v>10</v>
      </c>
      <c r="D9418" s="4">
        <v>46087</v>
      </c>
      <c r="E9418" t="s">
        <v>28</v>
      </c>
      <c r="F9418" t="s">
        <v>9644</v>
      </c>
      <c r="G9418" t="s">
        <v>70</v>
      </c>
      <c r="H9418" t="s">
        <v>71</v>
      </c>
      <c r="I9418" t="s">
        <v>96</v>
      </c>
      <c r="J9418" t="s">
        <v>7637</v>
      </c>
      <c r="K9418" t="s">
        <v>7637</v>
      </c>
      <c r="L9418" t="s">
        <v>46</v>
      </c>
      <c r="M9418" t="s">
        <v>2882</v>
      </c>
      <c r="N9418" t="s">
        <v>3135</v>
      </c>
      <c r="O9418">
        <v>58.8</v>
      </c>
      <c r="P9418">
        <v>8.75</v>
      </c>
      <c r="Q9418">
        <v>207.9</v>
      </c>
      <c r="R9418">
        <v>216.65</v>
      </c>
      <c r="S9418">
        <v>0</v>
      </c>
      <c r="T9418">
        <v>216.65</v>
      </c>
      <c r="U9418">
        <v>275</v>
      </c>
      <c r="V9418">
        <f>SUMIF(货件明细!K:K,F9418,货件明细!AQ:AQ)</f>
        <v>0</v>
      </c>
      <c r="W9418">
        <f t="shared" si="588"/>
        <v>1</v>
      </c>
      <c r="X9418">
        <f t="shared" si="589"/>
        <v>275</v>
      </c>
      <c r="Y9418">
        <f>SUMIF(货件明细!K:K,F9418,货件明细!I:I)</f>
        <v>0</v>
      </c>
      <c r="Z9418">
        <f t="shared" si="590"/>
        <v>58.8</v>
      </c>
      <c r="AA9418">
        <f>SUMIF(货件明细!K:K,F9418,货件明细!J:J)</f>
        <v>0</v>
      </c>
      <c r="AB9418">
        <f t="shared" si="591"/>
        <v>1</v>
      </c>
    </row>
    <row r="9419" spans="1:28">
      <c r="A9419">
        <v>2026</v>
      </c>
      <c r="B9419">
        <v>3</v>
      </c>
      <c r="C9419">
        <v>10</v>
      </c>
      <c r="D9419" s="4">
        <v>46087</v>
      </c>
      <c r="E9419" t="s">
        <v>28</v>
      </c>
      <c r="F9419" t="s">
        <v>9645</v>
      </c>
      <c r="G9419" t="s">
        <v>1610</v>
      </c>
      <c r="H9419" t="s">
        <v>71</v>
      </c>
      <c r="I9419" t="s">
        <v>96</v>
      </c>
      <c r="J9419" t="s">
        <v>7637</v>
      </c>
      <c r="K9419" t="s">
        <v>7637</v>
      </c>
      <c r="L9419" t="s">
        <v>46</v>
      </c>
      <c r="M9419" t="s">
        <v>2882</v>
      </c>
      <c r="N9419" t="s">
        <v>3135</v>
      </c>
      <c r="O9419">
        <v>58.8</v>
      </c>
      <c r="P9419">
        <v>8.75</v>
      </c>
      <c r="Q9419">
        <v>271.35</v>
      </c>
      <c r="R9419">
        <v>280.1</v>
      </c>
      <c r="S9419">
        <v>0</v>
      </c>
      <c r="T9419">
        <v>280.1</v>
      </c>
      <c r="U9419">
        <v>275</v>
      </c>
      <c r="V9419">
        <f>SUMIF(货件明细!K:K,F9419,货件明细!AQ:AQ)</f>
        <v>0</v>
      </c>
      <c r="W9419">
        <f t="shared" si="588"/>
        <v>1</v>
      </c>
      <c r="X9419">
        <f t="shared" si="589"/>
        <v>275</v>
      </c>
      <c r="Y9419">
        <f>SUMIF(货件明细!K:K,F9419,货件明细!I:I)</f>
        <v>0</v>
      </c>
      <c r="Z9419">
        <f t="shared" si="590"/>
        <v>58.8</v>
      </c>
      <c r="AA9419">
        <f>SUMIF(货件明细!K:K,F9419,货件明细!J:J)</f>
        <v>0</v>
      </c>
      <c r="AB9419">
        <f t="shared" si="591"/>
        <v>1</v>
      </c>
    </row>
    <row r="9420" spans="1:28">
      <c r="A9420">
        <v>2026</v>
      </c>
      <c r="B9420">
        <v>3</v>
      </c>
      <c r="C9420">
        <v>10</v>
      </c>
      <c r="D9420" s="4">
        <v>46087</v>
      </c>
      <c r="E9420" t="s">
        <v>28</v>
      </c>
      <c r="F9420" t="s">
        <v>9646</v>
      </c>
      <c r="G9420" t="s">
        <v>68</v>
      </c>
      <c r="H9420" t="s">
        <v>31</v>
      </c>
      <c r="I9420" t="s">
        <v>96</v>
      </c>
      <c r="J9420" t="s">
        <v>7637</v>
      </c>
      <c r="K9420" t="s">
        <v>7637</v>
      </c>
      <c r="L9420" t="s">
        <v>46</v>
      </c>
      <c r="M9420" t="s">
        <v>2882</v>
      </c>
      <c r="N9420" t="s">
        <v>3135</v>
      </c>
      <c r="O9420">
        <v>58.8</v>
      </c>
      <c r="P9420">
        <v>8.75</v>
      </c>
      <c r="Q9420">
        <v>307.125</v>
      </c>
      <c r="R9420">
        <v>315.875</v>
      </c>
      <c r="S9420">
        <v>0</v>
      </c>
      <c r="T9420">
        <v>315.875</v>
      </c>
      <c r="U9420">
        <v>275</v>
      </c>
      <c r="V9420">
        <f>SUMIF(货件明细!K:K,F9420,货件明细!AQ:AQ)</f>
        <v>0</v>
      </c>
      <c r="W9420">
        <f t="shared" si="588"/>
        <v>1</v>
      </c>
      <c r="X9420">
        <f t="shared" si="589"/>
        <v>275</v>
      </c>
      <c r="Y9420">
        <f>SUMIF(货件明细!K:K,F9420,货件明细!I:I)</f>
        <v>0</v>
      </c>
      <c r="Z9420">
        <f t="shared" si="590"/>
        <v>58.8</v>
      </c>
      <c r="AA9420">
        <f>SUMIF(货件明细!K:K,F9420,货件明细!J:J)</f>
        <v>0</v>
      </c>
      <c r="AB9420">
        <f t="shared" si="591"/>
        <v>1</v>
      </c>
    </row>
    <row r="9421" spans="1:28">
      <c r="A9421">
        <v>2026</v>
      </c>
      <c r="B9421">
        <v>3</v>
      </c>
      <c r="C9421">
        <v>10</v>
      </c>
      <c r="D9421" s="4">
        <v>46087</v>
      </c>
      <c r="E9421" t="s">
        <v>28</v>
      </c>
      <c r="F9421" t="s">
        <v>9647</v>
      </c>
      <c r="G9421" t="s">
        <v>8473</v>
      </c>
      <c r="H9421" t="s">
        <v>71</v>
      </c>
      <c r="I9421" t="s">
        <v>96</v>
      </c>
      <c r="J9421" t="s">
        <v>7637</v>
      </c>
      <c r="K9421" t="s">
        <v>7637</v>
      </c>
      <c r="L9421" t="s">
        <v>46</v>
      </c>
      <c r="M9421" t="s">
        <v>2882</v>
      </c>
      <c r="N9421" t="s">
        <v>3135</v>
      </c>
      <c r="O9421">
        <v>33.9</v>
      </c>
      <c r="P9421">
        <v>8.75</v>
      </c>
      <c r="Q9421">
        <v>115.575</v>
      </c>
      <c r="R9421">
        <v>124.325</v>
      </c>
      <c r="S9421">
        <v>625.5</v>
      </c>
      <c r="T9421">
        <v>749.825</v>
      </c>
      <c r="U9421">
        <v>300</v>
      </c>
      <c r="V9421">
        <f>SUMIF(货件明细!K:K,F9421,货件明细!AQ:AQ)</f>
        <v>0</v>
      </c>
      <c r="W9421">
        <f t="shared" si="588"/>
        <v>1</v>
      </c>
      <c r="X9421">
        <f t="shared" si="589"/>
        <v>300</v>
      </c>
      <c r="Y9421">
        <f>SUMIF(货件明细!K:K,F9421,货件明细!I:I)</f>
        <v>0</v>
      </c>
      <c r="Z9421">
        <f t="shared" si="590"/>
        <v>33.9</v>
      </c>
      <c r="AA9421">
        <f>SUMIF(货件明细!K:K,F9421,货件明细!J:J)</f>
        <v>0</v>
      </c>
      <c r="AB9421">
        <f t="shared" si="591"/>
        <v>1</v>
      </c>
    </row>
    <row r="9422" spans="1:28">
      <c r="A9422">
        <v>2026</v>
      </c>
      <c r="B9422">
        <v>3</v>
      </c>
      <c r="C9422">
        <v>10</v>
      </c>
      <c r="D9422" s="4">
        <v>46087</v>
      </c>
      <c r="E9422" t="s">
        <v>28</v>
      </c>
      <c r="F9422" t="s">
        <v>9648</v>
      </c>
      <c r="G9422" t="s">
        <v>50</v>
      </c>
      <c r="H9422" t="s">
        <v>31</v>
      </c>
      <c r="I9422" t="s">
        <v>80</v>
      </c>
      <c r="J9422" t="s">
        <v>7637</v>
      </c>
      <c r="K9422" t="s">
        <v>7637</v>
      </c>
      <c r="L9422" t="s">
        <v>46</v>
      </c>
      <c r="M9422" t="s">
        <v>2882</v>
      </c>
      <c r="N9422" t="s">
        <v>3135</v>
      </c>
      <c r="O9422">
        <v>48.35</v>
      </c>
      <c r="P9422">
        <v>11.2</v>
      </c>
      <c r="Q9422">
        <v>361.9</v>
      </c>
      <c r="R9422">
        <v>373.1</v>
      </c>
      <c r="S9422">
        <v>0</v>
      </c>
      <c r="T9422">
        <v>373.1</v>
      </c>
      <c r="U9422">
        <v>273</v>
      </c>
      <c r="V9422">
        <f>SUMIF(货件明细!K:K,F9422,货件明细!AQ:AQ)</f>
        <v>0</v>
      </c>
      <c r="W9422">
        <f t="shared" si="588"/>
        <v>1</v>
      </c>
      <c r="X9422">
        <f t="shared" si="589"/>
        <v>273</v>
      </c>
      <c r="Y9422">
        <f>SUMIF(货件明细!K:K,F9422,货件明细!I:I)</f>
        <v>0</v>
      </c>
      <c r="Z9422">
        <f t="shared" si="590"/>
        <v>48.35</v>
      </c>
      <c r="AA9422">
        <f>SUMIF(货件明细!K:K,F9422,货件明细!J:J)</f>
        <v>0</v>
      </c>
      <c r="AB9422">
        <f t="shared" si="591"/>
        <v>1</v>
      </c>
    </row>
    <row r="9423" spans="1:28">
      <c r="A9423">
        <v>2026</v>
      </c>
      <c r="B9423">
        <v>3</v>
      </c>
      <c r="C9423">
        <v>10</v>
      </c>
      <c r="D9423" s="4">
        <v>46087</v>
      </c>
      <c r="E9423" t="s">
        <v>28</v>
      </c>
      <c r="F9423" t="s">
        <v>9649</v>
      </c>
      <c r="G9423" t="s">
        <v>74</v>
      </c>
      <c r="H9423" t="s">
        <v>44</v>
      </c>
      <c r="I9423" t="s">
        <v>80</v>
      </c>
      <c r="J9423" t="s">
        <v>7637</v>
      </c>
      <c r="K9423" t="s">
        <v>7637</v>
      </c>
      <c r="L9423" t="s">
        <v>46</v>
      </c>
      <c r="M9423" t="s">
        <v>2882</v>
      </c>
      <c r="N9423" t="s">
        <v>3135</v>
      </c>
      <c r="O9423">
        <v>48.35</v>
      </c>
      <c r="P9423">
        <v>11.2</v>
      </c>
      <c r="Q9423">
        <v>316.25</v>
      </c>
      <c r="R9423">
        <v>327.45</v>
      </c>
      <c r="S9423">
        <v>0</v>
      </c>
      <c r="T9423">
        <v>327.45</v>
      </c>
      <c r="U9423">
        <v>273</v>
      </c>
      <c r="V9423">
        <f>SUMIF(货件明细!K:K,F9423,货件明细!AQ:AQ)</f>
        <v>0</v>
      </c>
      <c r="W9423">
        <f t="shared" si="588"/>
        <v>1</v>
      </c>
      <c r="X9423">
        <f t="shared" si="589"/>
        <v>273</v>
      </c>
      <c r="Y9423">
        <f>SUMIF(货件明细!K:K,F9423,货件明细!I:I)</f>
        <v>0</v>
      </c>
      <c r="Z9423">
        <f t="shared" si="590"/>
        <v>48.35</v>
      </c>
      <c r="AA9423">
        <f>SUMIF(货件明细!K:K,F9423,货件明细!J:J)</f>
        <v>0</v>
      </c>
      <c r="AB9423">
        <f t="shared" si="591"/>
        <v>1</v>
      </c>
    </row>
    <row r="9424" spans="1:28">
      <c r="A9424">
        <v>2026</v>
      </c>
      <c r="B9424">
        <v>3</v>
      </c>
      <c r="C9424">
        <v>10</v>
      </c>
      <c r="D9424" s="4">
        <v>46087</v>
      </c>
      <c r="E9424" t="s">
        <v>28</v>
      </c>
      <c r="F9424" t="s">
        <v>9650</v>
      </c>
      <c r="G9424" t="s">
        <v>70</v>
      </c>
      <c r="H9424" t="s">
        <v>71</v>
      </c>
      <c r="I9424" t="s">
        <v>80</v>
      </c>
      <c r="J9424" t="s">
        <v>7637</v>
      </c>
      <c r="K9424" t="s">
        <v>7637</v>
      </c>
      <c r="L9424" t="s">
        <v>46</v>
      </c>
      <c r="M9424" t="s">
        <v>2882</v>
      </c>
      <c r="N9424" t="s">
        <v>3135</v>
      </c>
      <c r="O9424">
        <v>48.35</v>
      </c>
      <c r="P9424">
        <v>11.2</v>
      </c>
      <c r="Q9424">
        <v>253</v>
      </c>
      <c r="R9424">
        <v>264.2</v>
      </c>
      <c r="S9424">
        <v>0</v>
      </c>
      <c r="T9424">
        <v>264.2</v>
      </c>
      <c r="U9424">
        <v>273</v>
      </c>
      <c r="V9424">
        <f>SUMIF(货件明细!K:K,F9424,货件明细!AQ:AQ)</f>
        <v>0</v>
      </c>
      <c r="W9424">
        <f t="shared" si="588"/>
        <v>1</v>
      </c>
      <c r="X9424">
        <f t="shared" si="589"/>
        <v>273</v>
      </c>
      <c r="Y9424">
        <f>SUMIF(货件明细!K:K,F9424,货件明细!I:I)</f>
        <v>0</v>
      </c>
      <c r="Z9424">
        <f t="shared" si="590"/>
        <v>48.35</v>
      </c>
      <c r="AA9424">
        <f>SUMIF(货件明细!K:K,F9424,货件明细!J:J)</f>
        <v>0</v>
      </c>
      <c r="AB9424">
        <f t="shared" si="591"/>
        <v>1</v>
      </c>
    </row>
    <row r="9425" spans="1:28">
      <c r="A9425">
        <v>2026</v>
      </c>
      <c r="B9425">
        <v>3</v>
      </c>
      <c r="C9425">
        <v>10</v>
      </c>
      <c r="D9425" s="4">
        <v>46087</v>
      </c>
      <c r="E9425" t="s">
        <v>28</v>
      </c>
      <c r="F9425" t="s">
        <v>9651</v>
      </c>
      <c r="G9425" t="s">
        <v>1610</v>
      </c>
      <c r="H9425" t="s">
        <v>71</v>
      </c>
      <c r="I9425" t="s">
        <v>80</v>
      </c>
      <c r="J9425" t="s">
        <v>7637</v>
      </c>
      <c r="K9425" t="s">
        <v>7637</v>
      </c>
      <c r="L9425" t="s">
        <v>46</v>
      </c>
      <c r="M9425" t="s">
        <v>2882</v>
      </c>
      <c r="N9425" t="s">
        <v>3135</v>
      </c>
      <c r="O9425">
        <v>48.35</v>
      </c>
      <c r="P9425">
        <v>11.2</v>
      </c>
      <c r="Q9425">
        <v>231.15</v>
      </c>
      <c r="R9425">
        <v>242.35</v>
      </c>
      <c r="S9425">
        <v>0</v>
      </c>
      <c r="T9425">
        <v>242.35</v>
      </c>
      <c r="U9425">
        <v>273</v>
      </c>
      <c r="V9425">
        <f>SUMIF(货件明细!K:K,F9425,货件明细!AQ:AQ)</f>
        <v>0</v>
      </c>
      <c r="W9425">
        <f t="shared" si="588"/>
        <v>1</v>
      </c>
      <c r="X9425">
        <f t="shared" si="589"/>
        <v>273</v>
      </c>
      <c r="Y9425">
        <f>SUMIF(货件明细!K:K,F9425,货件明细!I:I)</f>
        <v>0</v>
      </c>
      <c r="Z9425">
        <f t="shared" si="590"/>
        <v>48.35</v>
      </c>
      <c r="AA9425">
        <f>SUMIF(货件明细!K:K,F9425,货件明细!J:J)</f>
        <v>0</v>
      </c>
      <c r="AB9425">
        <f t="shared" si="591"/>
        <v>1</v>
      </c>
    </row>
    <row r="9426" spans="1:28">
      <c r="A9426">
        <v>2026</v>
      </c>
      <c r="B9426">
        <v>3</v>
      </c>
      <c r="C9426">
        <v>10</v>
      </c>
      <c r="D9426" s="4">
        <v>46087</v>
      </c>
      <c r="E9426" t="s">
        <v>28</v>
      </c>
      <c r="F9426" t="s">
        <v>9652</v>
      </c>
      <c r="G9426" t="s">
        <v>68</v>
      </c>
      <c r="H9426" t="s">
        <v>31</v>
      </c>
      <c r="I9426" t="s">
        <v>80</v>
      </c>
      <c r="J9426" t="s">
        <v>7637</v>
      </c>
      <c r="K9426" t="s">
        <v>7637</v>
      </c>
      <c r="L9426" t="s">
        <v>46</v>
      </c>
      <c r="M9426" t="s">
        <v>2882</v>
      </c>
      <c r="N9426" t="s">
        <v>3135</v>
      </c>
      <c r="O9426">
        <v>48.35</v>
      </c>
      <c r="P9426">
        <v>11.2</v>
      </c>
      <c r="Q9426">
        <v>362.25</v>
      </c>
      <c r="R9426">
        <v>373.45</v>
      </c>
      <c r="S9426">
        <v>0</v>
      </c>
      <c r="T9426">
        <v>373.45</v>
      </c>
      <c r="U9426">
        <v>273</v>
      </c>
      <c r="V9426">
        <f>SUMIF(货件明细!K:K,F9426,货件明细!AQ:AQ)</f>
        <v>0</v>
      </c>
      <c r="W9426">
        <f t="shared" si="588"/>
        <v>1</v>
      </c>
      <c r="X9426">
        <f t="shared" si="589"/>
        <v>273</v>
      </c>
      <c r="Y9426">
        <f>SUMIF(货件明细!K:K,F9426,货件明细!I:I)</f>
        <v>0</v>
      </c>
      <c r="Z9426">
        <f t="shared" si="590"/>
        <v>48.35</v>
      </c>
      <c r="AA9426">
        <f>SUMIF(货件明细!K:K,F9426,货件明细!J:J)</f>
        <v>0</v>
      </c>
      <c r="AB9426">
        <f t="shared" si="591"/>
        <v>1</v>
      </c>
    </row>
    <row r="9427" spans="1:28">
      <c r="A9427">
        <v>2026</v>
      </c>
      <c r="B9427">
        <v>3</v>
      </c>
      <c r="C9427">
        <v>10</v>
      </c>
      <c r="D9427" s="4">
        <v>46087</v>
      </c>
      <c r="E9427" t="s">
        <v>28</v>
      </c>
      <c r="F9427" t="s">
        <v>9653</v>
      </c>
      <c r="G9427" t="s">
        <v>50</v>
      </c>
      <c r="H9427" t="s">
        <v>31</v>
      </c>
      <c r="I9427" t="s">
        <v>111</v>
      </c>
      <c r="J9427" t="s">
        <v>7637</v>
      </c>
      <c r="K9427" t="s">
        <v>7637</v>
      </c>
      <c r="L9427" t="s">
        <v>46</v>
      </c>
      <c r="M9427" t="s">
        <v>2882</v>
      </c>
      <c r="N9427" t="s">
        <v>3135</v>
      </c>
      <c r="O9427">
        <v>10.65</v>
      </c>
      <c r="P9427">
        <v>8.75</v>
      </c>
      <c r="Q9427">
        <v>82.25</v>
      </c>
      <c r="R9427">
        <v>91</v>
      </c>
      <c r="S9427">
        <v>0</v>
      </c>
      <c r="T9427">
        <v>91</v>
      </c>
      <c r="U9427">
        <v>90</v>
      </c>
      <c r="V9427">
        <f>SUMIF(货件明细!K:K,F9427,货件明细!AQ:AQ)</f>
        <v>0</v>
      </c>
      <c r="W9427">
        <f t="shared" si="588"/>
        <v>1</v>
      </c>
      <c r="X9427">
        <f t="shared" si="589"/>
        <v>90</v>
      </c>
      <c r="Y9427">
        <f>SUMIF(货件明细!K:K,F9427,货件明细!I:I)</f>
        <v>0</v>
      </c>
      <c r="Z9427">
        <f t="shared" si="590"/>
        <v>10.65</v>
      </c>
      <c r="AA9427">
        <f>SUMIF(货件明细!K:K,F9427,货件明细!J:J)</f>
        <v>0</v>
      </c>
      <c r="AB9427">
        <f t="shared" si="591"/>
        <v>1</v>
      </c>
    </row>
    <row r="9428" spans="1:28">
      <c r="A9428">
        <v>2026</v>
      </c>
      <c r="B9428">
        <v>3</v>
      </c>
      <c r="C9428">
        <v>10</v>
      </c>
      <c r="D9428" s="4">
        <v>46087</v>
      </c>
      <c r="E9428" t="s">
        <v>28</v>
      </c>
      <c r="F9428" t="s">
        <v>9654</v>
      </c>
      <c r="G9428" t="s">
        <v>372</v>
      </c>
      <c r="H9428" t="s">
        <v>71</v>
      </c>
      <c r="I9428" t="s">
        <v>111</v>
      </c>
      <c r="J9428" t="s">
        <v>7637</v>
      </c>
      <c r="K9428" t="s">
        <v>7637</v>
      </c>
      <c r="L9428" t="s">
        <v>46</v>
      </c>
      <c r="M9428" t="s">
        <v>2882</v>
      </c>
      <c r="N9428" t="s">
        <v>3135</v>
      </c>
      <c r="O9428">
        <v>10.65</v>
      </c>
      <c r="P9428">
        <v>8.75</v>
      </c>
      <c r="Q9428">
        <v>55</v>
      </c>
      <c r="R9428">
        <v>63.75</v>
      </c>
      <c r="S9428">
        <v>0</v>
      </c>
      <c r="T9428">
        <v>63.75</v>
      </c>
      <c r="U9428">
        <v>90</v>
      </c>
      <c r="V9428">
        <f>SUMIF(货件明细!K:K,F9428,货件明细!AQ:AQ)</f>
        <v>0</v>
      </c>
      <c r="W9428">
        <f t="shared" si="588"/>
        <v>1</v>
      </c>
      <c r="X9428">
        <f t="shared" si="589"/>
        <v>90</v>
      </c>
      <c r="Y9428">
        <f>SUMIF(货件明细!K:K,F9428,货件明细!I:I)</f>
        <v>0</v>
      </c>
      <c r="Z9428">
        <f t="shared" si="590"/>
        <v>10.65</v>
      </c>
      <c r="AA9428">
        <f>SUMIF(货件明细!K:K,F9428,货件明细!J:J)</f>
        <v>0</v>
      </c>
      <c r="AB9428">
        <f t="shared" si="591"/>
        <v>1</v>
      </c>
    </row>
    <row r="9429" spans="1:28">
      <c r="A9429">
        <v>2026</v>
      </c>
      <c r="B9429">
        <v>3</v>
      </c>
      <c r="C9429">
        <v>10</v>
      </c>
      <c r="D9429" s="4">
        <v>46087</v>
      </c>
      <c r="E9429" t="s">
        <v>28</v>
      </c>
      <c r="F9429" t="s">
        <v>9655</v>
      </c>
      <c r="G9429" t="s">
        <v>70</v>
      </c>
      <c r="H9429" t="s">
        <v>71</v>
      </c>
      <c r="I9429" t="s">
        <v>111</v>
      </c>
      <c r="J9429" t="s">
        <v>7637</v>
      </c>
      <c r="K9429" t="s">
        <v>7637</v>
      </c>
      <c r="L9429" t="s">
        <v>46</v>
      </c>
      <c r="M9429" t="s">
        <v>2882</v>
      </c>
      <c r="N9429" t="s">
        <v>3135</v>
      </c>
      <c r="O9429">
        <v>10.65</v>
      </c>
      <c r="P9429">
        <v>8.75</v>
      </c>
      <c r="Q9429">
        <v>69.3</v>
      </c>
      <c r="R9429">
        <v>78.05</v>
      </c>
      <c r="S9429">
        <v>0</v>
      </c>
      <c r="T9429">
        <v>78.05</v>
      </c>
      <c r="U9429">
        <v>90</v>
      </c>
      <c r="V9429">
        <f>SUMIF(货件明细!K:K,F9429,货件明细!AQ:AQ)</f>
        <v>0</v>
      </c>
      <c r="W9429">
        <f t="shared" si="588"/>
        <v>1</v>
      </c>
      <c r="X9429">
        <f t="shared" si="589"/>
        <v>90</v>
      </c>
      <c r="Y9429">
        <f>SUMIF(货件明细!K:K,F9429,货件明细!I:I)</f>
        <v>0</v>
      </c>
      <c r="Z9429">
        <f t="shared" si="590"/>
        <v>10.65</v>
      </c>
      <c r="AA9429">
        <f>SUMIF(货件明细!K:K,F9429,货件明细!J:J)</f>
        <v>0</v>
      </c>
      <c r="AB9429">
        <f t="shared" si="591"/>
        <v>1</v>
      </c>
    </row>
    <row r="9430" spans="1:28">
      <c r="A9430">
        <v>2026</v>
      </c>
      <c r="B9430">
        <v>3</v>
      </c>
      <c r="C9430">
        <v>10</v>
      </c>
      <c r="D9430" s="4">
        <v>46087</v>
      </c>
      <c r="E9430" t="s">
        <v>28</v>
      </c>
      <c r="F9430" t="s">
        <v>9656</v>
      </c>
      <c r="G9430" t="s">
        <v>1610</v>
      </c>
      <c r="H9430" t="s">
        <v>71</v>
      </c>
      <c r="I9430" t="s">
        <v>111</v>
      </c>
      <c r="J9430" t="s">
        <v>7637</v>
      </c>
      <c r="K9430" t="s">
        <v>7637</v>
      </c>
      <c r="L9430" t="s">
        <v>46</v>
      </c>
      <c r="M9430" t="s">
        <v>2882</v>
      </c>
      <c r="N9430" t="s">
        <v>3135</v>
      </c>
      <c r="O9430">
        <v>10.65</v>
      </c>
      <c r="P9430">
        <v>8.75</v>
      </c>
      <c r="Q9430">
        <v>50.25</v>
      </c>
      <c r="R9430">
        <v>59</v>
      </c>
      <c r="S9430">
        <v>0</v>
      </c>
      <c r="T9430">
        <v>59</v>
      </c>
      <c r="U9430">
        <v>90</v>
      </c>
      <c r="V9430">
        <f>SUMIF(货件明细!K:K,F9430,货件明细!AQ:AQ)</f>
        <v>0</v>
      </c>
      <c r="W9430">
        <f t="shared" si="588"/>
        <v>1</v>
      </c>
      <c r="X9430">
        <f t="shared" si="589"/>
        <v>90</v>
      </c>
      <c r="Y9430">
        <f>SUMIF(货件明细!K:K,F9430,货件明细!I:I)</f>
        <v>0</v>
      </c>
      <c r="Z9430">
        <f t="shared" si="590"/>
        <v>10.65</v>
      </c>
      <c r="AA9430">
        <f>SUMIF(货件明细!K:K,F9430,货件明细!J:J)</f>
        <v>0</v>
      </c>
      <c r="AB9430">
        <f t="shared" si="591"/>
        <v>1</v>
      </c>
    </row>
    <row r="9431" spans="1:28">
      <c r="A9431">
        <v>2026</v>
      </c>
      <c r="B9431">
        <v>3</v>
      </c>
      <c r="C9431">
        <v>10</v>
      </c>
      <c r="D9431" s="4">
        <v>46087</v>
      </c>
      <c r="E9431" t="s">
        <v>28</v>
      </c>
      <c r="F9431" t="s">
        <v>9657</v>
      </c>
      <c r="G9431" t="s">
        <v>68</v>
      </c>
      <c r="H9431" t="s">
        <v>31</v>
      </c>
      <c r="I9431" t="s">
        <v>111</v>
      </c>
      <c r="J9431" t="s">
        <v>7637</v>
      </c>
      <c r="K9431" t="s">
        <v>7637</v>
      </c>
      <c r="L9431" t="s">
        <v>46</v>
      </c>
      <c r="M9431" t="s">
        <v>2882</v>
      </c>
      <c r="N9431" t="s">
        <v>3135</v>
      </c>
      <c r="O9431">
        <v>10.65</v>
      </c>
      <c r="P9431">
        <v>8.75</v>
      </c>
      <c r="Q9431">
        <v>102.375</v>
      </c>
      <c r="R9431">
        <v>111.125</v>
      </c>
      <c r="S9431">
        <v>0</v>
      </c>
      <c r="T9431">
        <v>111.125</v>
      </c>
      <c r="U9431">
        <v>90</v>
      </c>
      <c r="V9431">
        <f>SUMIF(货件明细!K:K,F9431,货件明细!AQ:AQ)</f>
        <v>0</v>
      </c>
      <c r="W9431">
        <f t="shared" si="588"/>
        <v>1</v>
      </c>
      <c r="X9431">
        <f t="shared" si="589"/>
        <v>90</v>
      </c>
      <c r="Y9431">
        <f>SUMIF(货件明细!K:K,F9431,货件明细!I:I)</f>
        <v>0</v>
      </c>
      <c r="Z9431">
        <f t="shared" si="590"/>
        <v>10.65</v>
      </c>
      <c r="AA9431">
        <f>SUMIF(货件明细!K:K,F9431,货件明细!J:J)</f>
        <v>0</v>
      </c>
      <c r="AB9431">
        <f t="shared" si="591"/>
        <v>1</v>
      </c>
    </row>
    <row r="9432" spans="1:28">
      <c r="A9432">
        <v>2026</v>
      </c>
      <c r="B9432">
        <v>3</v>
      </c>
      <c r="C9432">
        <v>10</v>
      </c>
      <c r="D9432" s="4">
        <v>46087</v>
      </c>
      <c r="E9432" t="s">
        <v>28</v>
      </c>
      <c r="F9432" t="s">
        <v>9658</v>
      </c>
      <c r="G9432" t="s">
        <v>8473</v>
      </c>
      <c r="H9432" t="s">
        <v>71</v>
      </c>
      <c r="I9432" t="s">
        <v>145</v>
      </c>
      <c r="J9432" t="s">
        <v>7637</v>
      </c>
      <c r="K9432" t="s">
        <v>7637</v>
      </c>
      <c r="L9432" t="s">
        <v>46</v>
      </c>
      <c r="M9432" t="s">
        <v>2882</v>
      </c>
      <c r="N9432" t="s">
        <v>3135</v>
      </c>
      <c r="O9432">
        <v>35.8</v>
      </c>
      <c r="P9432">
        <v>8.75</v>
      </c>
      <c r="Q9432">
        <v>115.575</v>
      </c>
      <c r="R9432">
        <v>124.325</v>
      </c>
      <c r="S9432">
        <v>604.65</v>
      </c>
      <c r="T9432">
        <v>728.975</v>
      </c>
      <c r="U9432">
        <v>290</v>
      </c>
      <c r="V9432">
        <f>SUMIF(货件明细!K:K,F9432,货件明细!AQ:AQ)</f>
        <v>0</v>
      </c>
      <c r="W9432">
        <f t="shared" si="588"/>
        <v>1</v>
      </c>
      <c r="X9432">
        <f t="shared" si="589"/>
        <v>290</v>
      </c>
      <c r="Y9432">
        <f>SUMIF(货件明细!K:K,F9432,货件明细!I:I)</f>
        <v>0</v>
      </c>
      <c r="Z9432">
        <f t="shared" si="590"/>
        <v>35.8</v>
      </c>
      <c r="AA9432">
        <f>SUMIF(货件明细!K:K,F9432,货件明细!J:J)</f>
        <v>0</v>
      </c>
      <c r="AB9432">
        <f t="shared" si="591"/>
        <v>1</v>
      </c>
    </row>
    <row r="9433" spans="1:28">
      <c r="A9433">
        <v>2026</v>
      </c>
      <c r="B9433">
        <v>3</v>
      </c>
      <c r="C9433">
        <v>10</v>
      </c>
      <c r="D9433" s="4">
        <v>46087</v>
      </c>
      <c r="E9433" t="s">
        <v>28</v>
      </c>
      <c r="F9433" t="s">
        <v>9659</v>
      </c>
      <c r="G9433" t="s">
        <v>50</v>
      </c>
      <c r="H9433" t="s">
        <v>31</v>
      </c>
      <c r="I9433" t="s">
        <v>4634</v>
      </c>
      <c r="J9433" t="s">
        <v>7637</v>
      </c>
      <c r="K9433" t="s">
        <v>7637</v>
      </c>
      <c r="L9433" t="s">
        <v>46</v>
      </c>
      <c r="M9433" t="s">
        <v>2882</v>
      </c>
      <c r="N9433" t="s">
        <v>3135</v>
      </c>
      <c r="O9433">
        <v>10.9</v>
      </c>
      <c r="P9433">
        <v>8.75</v>
      </c>
      <c r="Q9433">
        <v>82.25</v>
      </c>
      <c r="R9433">
        <v>91</v>
      </c>
      <c r="S9433">
        <v>0</v>
      </c>
      <c r="T9433">
        <v>91</v>
      </c>
      <c r="U9433">
        <v>40</v>
      </c>
      <c r="V9433">
        <f>SUMIF(货件明细!K:K,F9433,货件明细!AQ:AQ)</f>
        <v>0</v>
      </c>
      <c r="W9433">
        <f t="shared" si="588"/>
        <v>1</v>
      </c>
      <c r="X9433">
        <f t="shared" si="589"/>
        <v>40</v>
      </c>
      <c r="Y9433">
        <f>SUMIF(货件明细!K:K,F9433,货件明细!I:I)</f>
        <v>0</v>
      </c>
      <c r="Z9433">
        <f t="shared" si="590"/>
        <v>10.9</v>
      </c>
      <c r="AA9433">
        <f>SUMIF(货件明细!K:K,F9433,货件明细!J:J)</f>
        <v>0</v>
      </c>
      <c r="AB9433">
        <f t="shared" si="591"/>
        <v>1</v>
      </c>
    </row>
    <row r="9434" spans="1:28">
      <c r="A9434">
        <v>2026</v>
      </c>
      <c r="B9434">
        <v>3</v>
      </c>
      <c r="C9434">
        <v>10</v>
      </c>
      <c r="D9434" s="4">
        <v>46087</v>
      </c>
      <c r="E9434" t="s">
        <v>28</v>
      </c>
      <c r="F9434" t="s">
        <v>9660</v>
      </c>
      <c r="G9434" t="s">
        <v>74</v>
      </c>
      <c r="H9434" t="s">
        <v>44</v>
      </c>
      <c r="I9434" t="s">
        <v>4634</v>
      </c>
      <c r="J9434" t="s">
        <v>7637</v>
      </c>
      <c r="K9434" t="s">
        <v>7637</v>
      </c>
      <c r="L9434" t="s">
        <v>46</v>
      </c>
      <c r="M9434" t="s">
        <v>2882</v>
      </c>
      <c r="N9434" t="s">
        <v>3135</v>
      </c>
      <c r="O9434">
        <v>10.9</v>
      </c>
      <c r="P9434">
        <v>8.75</v>
      </c>
      <c r="Q9434">
        <v>91.09375</v>
      </c>
      <c r="R9434">
        <v>99.84375</v>
      </c>
      <c r="S9434">
        <v>0</v>
      </c>
      <c r="T9434">
        <v>99.84375</v>
      </c>
      <c r="U9434">
        <v>40</v>
      </c>
      <c r="V9434">
        <f>SUMIF(货件明细!K:K,F9434,货件明细!AQ:AQ)</f>
        <v>0</v>
      </c>
      <c r="W9434">
        <f t="shared" si="588"/>
        <v>1</v>
      </c>
      <c r="X9434">
        <f t="shared" si="589"/>
        <v>40</v>
      </c>
      <c r="Y9434">
        <f>SUMIF(货件明细!K:K,F9434,货件明细!I:I)</f>
        <v>0</v>
      </c>
      <c r="Z9434">
        <f t="shared" si="590"/>
        <v>10.9</v>
      </c>
      <c r="AA9434">
        <f>SUMIF(货件明细!K:K,F9434,货件明细!J:J)</f>
        <v>0</v>
      </c>
      <c r="AB9434">
        <f t="shared" si="591"/>
        <v>1</v>
      </c>
    </row>
    <row r="9435" spans="1:28">
      <c r="A9435">
        <v>2026</v>
      </c>
      <c r="B9435">
        <v>3</v>
      </c>
      <c r="C9435">
        <v>10</v>
      </c>
      <c r="D9435" s="4">
        <v>46087</v>
      </c>
      <c r="E9435" t="s">
        <v>28</v>
      </c>
      <c r="F9435" t="s">
        <v>9661</v>
      </c>
      <c r="G9435" t="s">
        <v>70</v>
      </c>
      <c r="H9435" t="s">
        <v>71</v>
      </c>
      <c r="I9435" t="s">
        <v>4634</v>
      </c>
      <c r="J9435" t="s">
        <v>7637</v>
      </c>
      <c r="K9435" t="s">
        <v>7637</v>
      </c>
      <c r="L9435" t="s">
        <v>46</v>
      </c>
      <c r="M9435" t="s">
        <v>2882</v>
      </c>
      <c r="N9435" t="s">
        <v>3135</v>
      </c>
      <c r="O9435">
        <v>10.9</v>
      </c>
      <c r="P9435">
        <v>8.75</v>
      </c>
      <c r="Q9435">
        <v>69.3</v>
      </c>
      <c r="R9435">
        <v>78.05</v>
      </c>
      <c r="S9435">
        <v>0</v>
      </c>
      <c r="T9435">
        <v>78.05</v>
      </c>
      <c r="U9435">
        <v>40</v>
      </c>
      <c r="V9435">
        <f>SUMIF(货件明细!K:K,F9435,货件明细!AQ:AQ)</f>
        <v>0</v>
      </c>
      <c r="W9435">
        <f t="shared" si="588"/>
        <v>1</v>
      </c>
      <c r="X9435">
        <f t="shared" si="589"/>
        <v>40</v>
      </c>
      <c r="Y9435">
        <f>SUMIF(货件明细!K:K,F9435,货件明细!I:I)</f>
        <v>0</v>
      </c>
      <c r="Z9435">
        <f t="shared" si="590"/>
        <v>10.9</v>
      </c>
      <c r="AA9435">
        <f>SUMIF(货件明细!K:K,F9435,货件明细!J:J)</f>
        <v>0</v>
      </c>
      <c r="AB9435">
        <f t="shared" si="591"/>
        <v>1</v>
      </c>
    </row>
    <row r="9436" spans="1:28">
      <c r="A9436">
        <v>2026</v>
      </c>
      <c r="B9436">
        <v>3</v>
      </c>
      <c r="C9436">
        <v>10</v>
      </c>
      <c r="D9436" s="4">
        <v>46087</v>
      </c>
      <c r="E9436" t="s">
        <v>28</v>
      </c>
      <c r="F9436" t="s">
        <v>9662</v>
      </c>
      <c r="G9436" t="s">
        <v>1610</v>
      </c>
      <c r="H9436" t="s">
        <v>71</v>
      </c>
      <c r="I9436" t="s">
        <v>4634</v>
      </c>
      <c r="J9436" t="s">
        <v>7637</v>
      </c>
      <c r="K9436" t="s">
        <v>7637</v>
      </c>
      <c r="L9436" t="s">
        <v>46</v>
      </c>
      <c r="M9436" t="s">
        <v>2882</v>
      </c>
      <c r="N9436" t="s">
        <v>3135</v>
      </c>
      <c r="O9436">
        <v>10.9</v>
      </c>
      <c r="P9436">
        <v>8.75</v>
      </c>
      <c r="Q9436">
        <v>50.25</v>
      </c>
      <c r="R9436">
        <v>59</v>
      </c>
      <c r="S9436">
        <v>0</v>
      </c>
      <c r="T9436">
        <v>59</v>
      </c>
      <c r="U9436">
        <v>40</v>
      </c>
      <c r="V9436">
        <f>SUMIF(货件明细!K:K,F9436,货件明细!AQ:AQ)</f>
        <v>0</v>
      </c>
      <c r="W9436">
        <f t="shared" si="588"/>
        <v>1</v>
      </c>
      <c r="X9436">
        <f t="shared" si="589"/>
        <v>40</v>
      </c>
      <c r="Y9436">
        <f>SUMIF(货件明细!K:K,F9436,货件明细!I:I)</f>
        <v>0</v>
      </c>
      <c r="Z9436">
        <f t="shared" si="590"/>
        <v>10.9</v>
      </c>
      <c r="AA9436">
        <f>SUMIF(货件明细!K:K,F9436,货件明细!J:J)</f>
        <v>0</v>
      </c>
      <c r="AB9436">
        <f t="shared" si="591"/>
        <v>1</v>
      </c>
    </row>
    <row r="9437" spans="1:28">
      <c r="A9437">
        <v>2026</v>
      </c>
      <c r="B9437">
        <v>3</v>
      </c>
      <c r="C9437">
        <v>10</v>
      </c>
      <c r="D9437" s="4">
        <v>46087</v>
      </c>
      <c r="E9437" t="s">
        <v>28</v>
      </c>
      <c r="F9437" t="s">
        <v>9663</v>
      </c>
      <c r="G9437" t="s">
        <v>68</v>
      </c>
      <c r="H9437" t="s">
        <v>31</v>
      </c>
      <c r="I9437" t="s">
        <v>4634</v>
      </c>
      <c r="J9437" t="s">
        <v>7637</v>
      </c>
      <c r="K9437" t="s">
        <v>7637</v>
      </c>
      <c r="L9437" t="s">
        <v>46</v>
      </c>
      <c r="M9437" t="s">
        <v>2882</v>
      </c>
      <c r="N9437" t="s">
        <v>3135</v>
      </c>
      <c r="O9437">
        <v>10.9</v>
      </c>
      <c r="P9437">
        <v>8.75</v>
      </c>
      <c r="Q9437">
        <v>102.375</v>
      </c>
      <c r="R9437">
        <v>111.125</v>
      </c>
      <c r="S9437">
        <v>0</v>
      </c>
      <c r="T9437">
        <v>111.125</v>
      </c>
      <c r="U9437">
        <v>40</v>
      </c>
      <c r="V9437">
        <f>SUMIF(货件明细!K:K,F9437,货件明细!AQ:AQ)</f>
        <v>0</v>
      </c>
      <c r="W9437">
        <f t="shared" si="588"/>
        <v>1</v>
      </c>
      <c r="X9437">
        <f t="shared" si="589"/>
        <v>40</v>
      </c>
      <c r="Y9437">
        <f>SUMIF(货件明细!K:K,F9437,货件明细!I:I)</f>
        <v>0</v>
      </c>
      <c r="Z9437">
        <f t="shared" si="590"/>
        <v>10.9</v>
      </c>
      <c r="AA9437">
        <f>SUMIF(货件明细!K:K,F9437,货件明细!J:J)</f>
        <v>0</v>
      </c>
      <c r="AB9437">
        <f t="shared" si="591"/>
        <v>1</v>
      </c>
    </row>
    <row r="9438" spans="1:28">
      <c r="A9438">
        <v>2026</v>
      </c>
      <c r="B9438">
        <v>3</v>
      </c>
      <c r="C9438">
        <v>10</v>
      </c>
      <c r="D9438" s="4">
        <v>46087</v>
      </c>
      <c r="E9438" t="s">
        <v>28</v>
      </c>
      <c r="F9438" t="s">
        <v>9664</v>
      </c>
      <c r="G9438" t="s">
        <v>50</v>
      </c>
      <c r="H9438" t="s">
        <v>31</v>
      </c>
      <c r="I9438" t="s">
        <v>57</v>
      </c>
      <c r="J9438" t="s">
        <v>7637</v>
      </c>
      <c r="K9438" t="s">
        <v>7637</v>
      </c>
      <c r="L9438" t="s">
        <v>46</v>
      </c>
      <c r="M9438" t="s">
        <v>2882</v>
      </c>
      <c r="N9438" t="s">
        <v>3135</v>
      </c>
      <c r="O9438">
        <v>30.9</v>
      </c>
      <c r="P9438">
        <v>8.75</v>
      </c>
      <c r="Q9438">
        <v>164.5</v>
      </c>
      <c r="R9438">
        <v>173.25</v>
      </c>
      <c r="S9438">
        <v>0</v>
      </c>
      <c r="T9438">
        <v>173.25</v>
      </c>
      <c r="U9438">
        <v>262</v>
      </c>
      <c r="V9438">
        <f>SUMIF(货件明细!K:K,F9438,货件明细!AQ:AQ)</f>
        <v>0</v>
      </c>
      <c r="W9438">
        <f t="shared" si="588"/>
        <v>1</v>
      </c>
      <c r="X9438">
        <f t="shared" si="589"/>
        <v>262</v>
      </c>
      <c r="Y9438">
        <f>SUMIF(货件明细!K:K,F9438,货件明细!I:I)</f>
        <v>0</v>
      </c>
      <c r="Z9438">
        <f t="shared" si="590"/>
        <v>30.9</v>
      </c>
      <c r="AA9438">
        <f>SUMIF(货件明细!K:K,F9438,货件明细!J:J)</f>
        <v>0</v>
      </c>
      <c r="AB9438">
        <f t="shared" si="591"/>
        <v>1</v>
      </c>
    </row>
    <row r="9439" spans="1:28">
      <c r="A9439">
        <v>2026</v>
      </c>
      <c r="B9439">
        <v>3</v>
      </c>
      <c r="C9439">
        <v>10</v>
      </c>
      <c r="D9439" s="4">
        <v>46087</v>
      </c>
      <c r="E9439" t="s">
        <v>28</v>
      </c>
      <c r="F9439" t="s">
        <v>9665</v>
      </c>
      <c r="G9439" t="s">
        <v>74</v>
      </c>
      <c r="H9439" t="s">
        <v>44</v>
      </c>
      <c r="I9439" t="s">
        <v>57</v>
      </c>
      <c r="J9439" t="s">
        <v>7637</v>
      </c>
      <c r="K9439" t="s">
        <v>7637</v>
      </c>
      <c r="L9439" t="s">
        <v>46</v>
      </c>
      <c r="M9439" t="s">
        <v>2882</v>
      </c>
      <c r="N9439" t="s">
        <v>3135</v>
      </c>
      <c r="O9439">
        <v>30.9</v>
      </c>
      <c r="P9439">
        <v>8.75</v>
      </c>
      <c r="Q9439">
        <v>182.1875</v>
      </c>
      <c r="R9439">
        <v>190.9375</v>
      </c>
      <c r="S9439">
        <v>0</v>
      </c>
      <c r="T9439">
        <v>190.9375</v>
      </c>
      <c r="U9439">
        <v>262</v>
      </c>
      <c r="V9439">
        <f>SUMIF(货件明细!K:K,F9439,货件明细!AQ:AQ)</f>
        <v>0</v>
      </c>
      <c r="W9439">
        <f t="shared" si="588"/>
        <v>1</v>
      </c>
      <c r="X9439">
        <f t="shared" si="589"/>
        <v>262</v>
      </c>
      <c r="Y9439">
        <f>SUMIF(货件明细!K:K,F9439,货件明细!I:I)</f>
        <v>0</v>
      </c>
      <c r="Z9439">
        <f t="shared" si="590"/>
        <v>30.9</v>
      </c>
      <c r="AA9439">
        <f>SUMIF(货件明细!K:K,F9439,货件明细!J:J)</f>
        <v>0</v>
      </c>
      <c r="AB9439">
        <f t="shared" si="591"/>
        <v>1</v>
      </c>
    </row>
    <row r="9440" spans="1:28">
      <c r="A9440">
        <v>2026</v>
      </c>
      <c r="B9440">
        <v>3</v>
      </c>
      <c r="C9440">
        <v>10</v>
      </c>
      <c r="D9440" s="4">
        <v>46087</v>
      </c>
      <c r="E9440" t="s">
        <v>28</v>
      </c>
      <c r="F9440" t="s">
        <v>9666</v>
      </c>
      <c r="G9440" t="s">
        <v>70</v>
      </c>
      <c r="H9440" t="s">
        <v>71</v>
      </c>
      <c r="I9440" t="s">
        <v>57</v>
      </c>
      <c r="J9440" t="s">
        <v>7637</v>
      </c>
      <c r="K9440" t="s">
        <v>7637</v>
      </c>
      <c r="L9440" t="s">
        <v>46</v>
      </c>
      <c r="M9440" t="s">
        <v>2882</v>
      </c>
      <c r="N9440" t="s">
        <v>3135</v>
      </c>
      <c r="O9440">
        <v>30.9</v>
      </c>
      <c r="P9440">
        <v>8.75</v>
      </c>
      <c r="Q9440">
        <v>138.6</v>
      </c>
      <c r="R9440">
        <v>147.35</v>
      </c>
      <c r="S9440">
        <v>0</v>
      </c>
      <c r="T9440">
        <v>147.35</v>
      </c>
      <c r="U9440">
        <v>262</v>
      </c>
      <c r="V9440">
        <f>SUMIF(货件明细!K:K,F9440,货件明细!AQ:AQ)</f>
        <v>0</v>
      </c>
      <c r="W9440">
        <f t="shared" si="588"/>
        <v>1</v>
      </c>
      <c r="X9440">
        <f t="shared" si="589"/>
        <v>262</v>
      </c>
      <c r="Y9440">
        <f>SUMIF(货件明细!K:K,F9440,货件明细!I:I)</f>
        <v>0</v>
      </c>
      <c r="Z9440">
        <f t="shared" si="590"/>
        <v>30.9</v>
      </c>
      <c r="AA9440">
        <f>SUMIF(货件明细!K:K,F9440,货件明细!J:J)</f>
        <v>0</v>
      </c>
      <c r="AB9440">
        <f t="shared" si="591"/>
        <v>1</v>
      </c>
    </row>
    <row r="9441" spans="1:28">
      <c r="A9441">
        <v>2026</v>
      </c>
      <c r="B9441">
        <v>3</v>
      </c>
      <c r="C9441">
        <v>10</v>
      </c>
      <c r="D9441" s="4">
        <v>46087</v>
      </c>
      <c r="E9441" t="s">
        <v>28</v>
      </c>
      <c r="F9441" t="s">
        <v>9667</v>
      </c>
      <c r="G9441" t="s">
        <v>1610</v>
      </c>
      <c r="H9441" t="s">
        <v>71</v>
      </c>
      <c r="I9441" t="s">
        <v>57</v>
      </c>
      <c r="J9441" t="s">
        <v>7637</v>
      </c>
      <c r="K9441" t="s">
        <v>7637</v>
      </c>
      <c r="L9441" t="s">
        <v>46</v>
      </c>
      <c r="M9441" t="s">
        <v>2882</v>
      </c>
      <c r="N9441" t="s">
        <v>3135</v>
      </c>
      <c r="O9441">
        <v>30.9</v>
      </c>
      <c r="P9441">
        <v>8.75</v>
      </c>
      <c r="Q9441">
        <v>100.5</v>
      </c>
      <c r="R9441">
        <v>109.25</v>
      </c>
      <c r="S9441">
        <v>0</v>
      </c>
      <c r="T9441">
        <v>109.25</v>
      </c>
      <c r="U9441">
        <v>262</v>
      </c>
      <c r="V9441">
        <f>SUMIF(货件明细!K:K,F9441,货件明细!AQ:AQ)</f>
        <v>0</v>
      </c>
      <c r="W9441">
        <f t="shared" si="588"/>
        <v>1</v>
      </c>
      <c r="X9441">
        <f t="shared" si="589"/>
        <v>262</v>
      </c>
      <c r="Y9441">
        <f>SUMIF(货件明细!K:K,F9441,货件明细!I:I)</f>
        <v>0</v>
      </c>
      <c r="Z9441">
        <f t="shared" si="590"/>
        <v>30.9</v>
      </c>
      <c r="AA9441">
        <f>SUMIF(货件明细!K:K,F9441,货件明细!J:J)</f>
        <v>0</v>
      </c>
      <c r="AB9441">
        <f t="shared" si="591"/>
        <v>1</v>
      </c>
    </row>
    <row r="9442" spans="1:28">
      <c r="A9442">
        <v>2026</v>
      </c>
      <c r="B9442">
        <v>3</v>
      </c>
      <c r="C9442">
        <v>10</v>
      </c>
      <c r="D9442" s="4">
        <v>46087</v>
      </c>
      <c r="E9442" t="s">
        <v>28</v>
      </c>
      <c r="F9442" t="s">
        <v>9668</v>
      </c>
      <c r="G9442" t="s">
        <v>68</v>
      </c>
      <c r="H9442" t="s">
        <v>31</v>
      </c>
      <c r="I9442" t="s">
        <v>57</v>
      </c>
      <c r="J9442" t="s">
        <v>7637</v>
      </c>
      <c r="K9442" t="s">
        <v>7637</v>
      </c>
      <c r="L9442" t="s">
        <v>46</v>
      </c>
      <c r="M9442" t="s">
        <v>2882</v>
      </c>
      <c r="N9442" t="s">
        <v>3135</v>
      </c>
      <c r="O9442">
        <v>30.9</v>
      </c>
      <c r="P9442">
        <v>8.75</v>
      </c>
      <c r="Q9442">
        <v>204.75</v>
      </c>
      <c r="R9442">
        <v>213.5</v>
      </c>
      <c r="S9442">
        <v>0</v>
      </c>
      <c r="T9442">
        <v>213.5</v>
      </c>
      <c r="U9442">
        <v>262</v>
      </c>
      <c r="V9442">
        <f>SUMIF(货件明细!K:K,F9442,货件明细!AQ:AQ)</f>
        <v>0</v>
      </c>
      <c r="W9442">
        <f t="shared" si="588"/>
        <v>1</v>
      </c>
      <c r="X9442">
        <f t="shared" si="589"/>
        <v>262</v>
      </c>
      <c r="Y9442">
        <f>SUMIF(货件明细!K:K,F9442,货件明细!I:I)</f>
        <v>0</v>
      </c>
      <c r="Z9442">
        <f t="shared" si="590"/>
        <v>30.9</v>
      </c>
      <c r="AA9442">
        <f>SUMIF(货件明细!K:K,F9442,货件明细!J:J)</f>
        <v>0</v>
      </c>
      <c r="AB9442">
        <f t="shared" si="591"/>
        <v>1</v>
      </c>
    </row>
    <row r="9443" spans="1:28">
      <c r="A9443">
        <v>2026</v>
      </c>
      <c r="B9443">
        <v>3</v>
      </c>
      <c r="C9443">
        <v>10</v>
      </c>
      <c r="D9443" s="4">
        <v>46087</v>
      </c>
      <c r="E9443" t="s">
        <v>28</v>
      </c>
      <c r="F9443" t="s">
        <v>9669</v>
      </c>
      <c r="G9443" t="s">
        <v>50</v>
      </c>
      <c r="H9443" t="s">
        <v>31</v>
      </c>
      <c r="I9443" t="s">
        <v>41</v>
      </c>
      <c r="J9443" t="s">
        <v>7637</v>
      </c>
      <c r="K9443" t="s">
        <v>7637</v>
      </c>
      <c r="L9443" t="s">
        <v>46</v>
      </c>
      <c r="M9443" t="s">
        <v>2882</v>
      </c>
      <c r="N9443" t="s">
        <v>3135</v>
      </c>
      <c r="O9443">
        <v>71.45</v>
      </c>
      <c r="P9443">
        <v>11.2</v>
      </c>
      <c r="Q9443">
        <v>482.533333333333</v>
      </c>
      <c r="R9443">
        <v>493.733333333333</v>
      </c>
      <c r="S9443">
        <v>0</v>
      </c>
      <c r="T9443">
        <v>493.733333333333</v>
      </c>
      <c r="U9443">
        <v>448</v>
      </c>
      <c r="V9443">
        <f>SUMIF(货件明细!K:K,F9443,货件明细!AQ:AQ)</f>
        <v>0</v>
      </c>
      <c r="W9443">
        <f t="shared" si="588"/>
        <v>1</v>
      </c>
      <c r="X9443">
        <f t="shared" si="589"/>
        <v>448</v>
      </c>
      <c r="Y9443">
        <f>SUMIF(货件明细!K:K,F9443,货件明细!I:I)</f>
        <v>0</v>
      </c>
      <c r="Z9443">
        <f t="shared" si="590"/>
        <v>71.45</v>
      </c>
      <c r="AA9443">
        <f>SUMIF(货件明细!K:K,F9443,货件明细!J:J)</f>
        <v>0</v>
      </c>
      <c r="AB9443">
        <f t="shared" si="591"/>
        <v>1</v>
      </c>
    </row>
    <row r="9444" spans="1:28">
      <c r="A9444">
        <v>2026</v>
      </c>
      <c r="B9444">
        <v>3</v>
      </c>
      <c r="C9444">
        <v>10</v>
      </c>
      <c r="D9444" s="4">
        <v>46087</v>
      </c>
      <c r="E9444" t="s">
        <v>28</v>
      </c>
      <c r="F9444" t="s">
        <v>9670</v>
      </c>
      <c r="G9444" t="s">
        <v>74</v>
      </c>
      <c r="H9444" t="s">
        <v>44</v>
      </c>
      <c r="I9444" t="s">
        <v>41</v>
      </c>
      <c r="J9444" t="s">
        <v>7637</v>
      </c>
      <c r="K9444" t="s">
        <v>7637</v>
      </c>
      <c r="L9444" t="s">
        <v>46</v>
      </c>
      <c r="M9444" t="s">
        <v>2882</v>
      </c>
      <c r="N9444" t="s">
        <v>3135</v>
      </c>
      <c r="O9444">
        <v>71.45</v>
      </c>
      <c r="P9444">
        <v>11.2</v>
      </c>
      <c r="Q9444">
        <v>385</v>
      </c>
      <c r="R9444">
        <v>396.2</v>
      </c>
      <c r="S9444">
        <v>0</v>
      </c>
      <c r="T9444">
        <v>396.2</v>
      </c>
      <c r="U9444">
        <v>448</v>
      </c>
      <c r="V9444">
        <f>SUMIF(货件明细!K:K,F9444,货件明细!AQ:AQ)</f>
        <v>0</v>
      </c>
      <c r="W9444">
        <f t="shared" si="588"/>
        <v>1</v>
      </c>
      <c r="X9444">
        <f t="shared" si="589"/>
        <v>448</v>
      </c>
      <c r="Y9444">
        <f>SUMIF(货件明细!K:K,F9444,货件明细!I:I)</f>
        <v>0</v>
      </c>
      <c r="Z9444">
        <f t="shared" si="590"/>
        <v>71.45</v>
      </c>
      <c r="AA9444">
        <f>SUMIF(货件明细!K:K,F9444,货件明细!J:J)</f>
        <v>0</v>
      </c>
      <c r="AB9444">
        <f t="shared" si="591"/>
        <v>1</v>
      </c>
    </row>
    <row r="9445" spans="1:28">
      <c r="A9445">
        <v>2026</v>
      </c>
      <c r="B9445">
        <v>3</v>
      </c>
      <c r="C9445">
        <v>10</v>
      </c>
      <c r="D9445" s="4">
        <v>46087</v>
      </c>
      <c r="E9445" t="s">
        <v>28</v>
      </c>
      <c r="F9445" t="s">
        <v>9671</v>
      </c>
      <c r="G9445" t="s">
        <v>70</v>
      </c>
      <c r="H9445" t="s">
        <v>71</v>
      </c>
      <c r="I9445" t="s">
        <v>41</v>
      </c>
      <c r="J9445" t="s">
        <v>7637</v>
      </c>
      <c r="K9445" t="s">
        <v>7637</v>
      </c>
      <c r="L9445" t="s">
        <v>46</v>
      </c>
      <c r="M9445" t="s">
        <v>2882</v>
      </c>
      <c r="N9445" t="s">
        <v>3135</v>
      </c>
      <c r="O9445">
        <v>71.45</v>
      </c>
      <c r="P9445">
        <v>11.2</v>
      </c>
      <c r="Q9445">
        <v>308</v>
      </c>
      <c r="R9445">
        <v>319.2</v>
      </c>
      <c r="S9445">
        <v>0</v>
      </c>
      <c r="T9445">
        <v>319.2</v>
      </c>
      <c r="U9445">
        <v>448</v>
      </c>
      <c r="V9445">
        <f>SUMIF(货件明细!K:K,F9445,货件明细!AQ:AQ)</f>
        <v>0</v>
      </c>
      <c r="W9445">
        <f t="shared" si="588"/>
        <v>1</v>
      </c>
      <c r="X9445">
        <f t="shared" si="589"/>
        <v>448</v>
      </c>
      <c r="Y9445">
        <f>SUMIF(货件明细!K:K,F9445,货件明细!I:I)</f>
        <v>0</v>
      </c>
      <c r="Z9445">
        <f t="shared" si="590"/>
        <v>71.45</v>
      </c>
      <c r="AA9445">
        <f>SUMIF(货件明细!K:K,F9445,货件明细!J:J)</f>
        <v>0</v>
      </c>
      <c r="AB9445">
        <f t="shared" si="591"/>
        <v>1</v>
      </c>
    </row>
    <row r="9446" spans="1:28">
      <c r="A9446">
        <v>2026</v>
      </c>
      <c r="B9446">
        <v>3</v>
      </c>
      <c r="C9446">
        <v>10</v>
      </c>
      <c r="D9446" s="4">
        <v>46087</v>
      </c>
      <c r="E9446" t="s">
        <v>28</v>
      </c>
      <c r="F9446" t="s">
        <v>9672</v>
      </c>
      <c r="G9446" t="s">
        <v>1610</v>
      </c>
      <c r="H9446" t="s">
        <v>71</v>
      </c>
      <c r="I9446" t="s">
        <v>41</v>
      </c>
      <c r="J9446" t="s">
        <v>7637</v>
      </c>
      <c r="K9446" t="s">
        <v>7637</v>
      </c>
      <c r="L9446" t="s">
        <v>46</v>
      </c>
      <c r="M9446" t="s">
        <v>2882</v>
      </c>
      <c r="N9446" t="s">
        <v>3135</v>
      </c>
      <c r="O9446">
        <v>71.45</v>
      </c>
      <c r="P9446">
        <v>11.2</v>
      </c>
      <c r="Q9446">
        <v>281.4</v>
      </c>
      <c r="R9446">
        <v>292.6</v>
      </c>
      <c r="S9446">
        <v>0</v>
      </c>
      <c r="T9446">
        <v>292.6</v>
      </c>
      <c r="U9446">
        <v>447</v>
      </c>
      <c r="V9446">
        <f>SUMIF(货件明细!K:K,F9446,货件明细!AQ:AQ)</f>
        <v>0</v>
      </c>
      <c r="W9446">
        <f t="shared" si="588"/>
        <v>1</v>
      </c>
      <c r="X9446">
        <f t="shared" si="589"/>
        <v>447</v>
      </c>
      <c r="Y9446">
        <f>SUMIF(货件明细!K:K,F9446,货件明细!I:I)</f>
        <v>0</v>
      </c>
      <c r="Z9446">
        <f t="shared" si="590"/>
        <v>71.45</v>
      </c>
      <c r="AA9446">
        <f>SUMIF(货件明细!K:K,F9446,货件明细!J:J)</f>
        <v>0</v>
      </c>
      <c r="AB9446">
        <f t="shared" si="591"/>
        <v>1</v>
      </c>
    </row>
    <row r="9447" spans="1:28">
      <c r="A9447">
        <v>2026</v>
      </c>
      <c r="B9447">
        <v>3</v>
      </c>
      <c r="C9447">
        <v>10</v>
      </c>
      <c r="D9447" s="4">
        <v>46087</v>
      </c>
      <c r="E9447" t="s">
        <v>28</v>
      </c>
      <c r="F9447" t="s">
        <v>9673</v>
      </c>
      <c r="G9447" t="s">
        <v>68</v>
      </c>
      <c r="H9447" t="s">
        <v>31</v>
      </c>
      <c r="I9447" t="s">
        <v>41</v>
      </c>
      <c r="J9447" t="s">
        <v>7637</v>
      </c>
      <c r="K9447" t="s">
        <v>7637</v>
      </c>
      <c r="L9447" t="s">
        <v>46</v>
      </c>
      <c r="M9447" t="s">
        <v>2882</v>
      </c>
      <c r="N9447" t="s">
        <v>3135</v>
      </c>
      <c r="O9447">
        <v>71.45</v>
      </c>
      <c r="P9447">
        <v>11.2</v>
      </c>
      <c r="Q9447">
        <v>441</v>
      </c>
      <c r="R9447">
        <v>452.2</v>
      </c>
      <c r="S9447">
        <v>0</v>
      </c>
      <c r="T9447">
        <v>452.2</v>
      </c>
      <c r="U9447">
        <v>447</v>
      </c>
      <c r="V9447">
        <f>SUMIF(货件明细!K:K,F9447,货件明细!AQ:AQ)</f>
        <v>0</v>
      </c>
      <c r="W9447">
        <f t="shared" si="588"/>
        <v>1</v>
      </c>
      <c r="X9447">
        <f t="shared" si="589"/>
        <v>447</v>
      </c>
      <c r="Y9447">
        <f>SUMIF(货件明细!K:K,F9447,货件明细!I:I)</f>
        <v>0</v>
      </c>
      <c r="Z9447">
        <f t="shared" si="590"/>
        <v>71.45</v>
      </c>
      <c r="AA9447">
        <f>SUMIF(货件明细!K:K,F9447,货件明细!J:J)</f>
        <v>0</v>
      </c>
      <c r="AB9447">
        <f t="shared" si="591"/>
        <v>1</v>
      </c>
    </row>
    <row r="9448" spans="1:28">
      <c r="A9448">
        <v>2026</v>
      </c>
      <c r="B9448">
        <v>3</v>
      </c>
      <c r="C9448">
        <v>11</v>
      </c>
      <c r="D9448" s="4">
        <v>46091</v>
      </c>
      <c r="E9448" t="s">
        <v>28</v>
      </c>
      <c r="F9448" t="s">
        <v>9674</v>
      </c>
      <c r="G9448" t="s">
        <v>275</v>
      </c>
      <c r="H9448" t="s">
        <v>31</v>
      </c>
      <c r="I9448" t="s">
        <v>129</v>
      </c>
      <c r="J9448" t="s">
        <v>33</v>
      </c>
      <c r="K9448" t="s">
        <v>33</v>
      </c>
      <c r="L9448" t="s">
        <v>34</v>
      </c>
      <c r="M9448" t="s">
        <v>3882</v>
      </c>
      <c r="N9448" t="s">
        <v>4816</v>
      </c>
      <c r="O9448">
        <v>12.85</v>
      </c>
      <c r="P9448">
        <v>66.6666666666667</v>
      </c>
      <c r="Q9448">
        <v>677.666666666667</v>
      </c>
      <c r="R9448">
        <v>744.333333333333</v>
      </c>
      <c r="S9448">
        <v>112.312</v>
      </c>
      <c r="T9448">
        <v>856.645333333333</v>
      </c>
      <c r="U9448">
        <v>100</v>
      </c>
      <c r="V9448">
        <f>SUMIF(货件明细!K:K,F9448,货件明细!AQ:AQ)</f>
        <v>100</v>
      </c>
      <c r="W9448">
        <f t="shared" si="588"/>
        <v>0</v>
      </c>
      <c r="X9448">
        <f t="shared" si="589"/>
        <v>100</v>
      </c>
      <c r="Y9448">
        <f>SUMIF(货件明细!K:K,F9448,货件明细!I:I)</f>
        <v>12</v>
      </c>
      <c r="Z9448">
        <f t="shared" si="590"/>
        <v>0.85</v>
      </c>
      <c r="AA9448">
        <f>SUMIF(货件明细!K:K,F9448,货件明细!J:J)</f>
        <v>856.645333333333</v>
      </c>
      <c r="AB9448">
        <f t="shared" si="591"/>
        <v>0</v>
      </c>
    </row>
    <row r="9449" spans="1:28">
      <c r="A9449">
        <v>2026</v>
      </c>
      <c r="B9449">
        <v>3</v>
      </c>
      <c r="C9449">
        <v>11</v>
      </c>
      <c r="D9449" s="4">
        <v>46091</v>
      </c>
      <c r="E9449" t="s">
        <v>28</v>
      </c>
      <c r="F9449" t="s">
        <v>9675</v>
      </c>
      <c r="G9449" t="s">
        <v>275</v>
      </c>
      <c r="H9449" t="s">
        <v>31</v>
      </c>
      <c r="I9449" t="s">
        <v>145</v>
      </c>
      <c r="J9449" t="s">
        <v>33</v>
      </c>
      <c r="K9449" t="s">
        <v>33</v>
      </c>
      <c r="L9449" t="s">
        <v>34</v>
      </c>
      <c r="M9449" t="s">
        <v>3882</v>
      </c>
      <c r="N9449" t="s">
        <v>4816</v>
      </c>
      <c r="O9449">
        <v>17.85</v>
      </c>
      <c r="P9449">
        <v>66.6666666666667</v>
      </c>
      <c r="Q9449">
        <v>912.666666666667</v>
      </c>
      <c r="R9449">
        <v>979.333333333333</v>
      </c>
      <c r="S9449">
        <v>250.2</v>
      </c>
      <c r="T9449">
        <v>1229.53333333333</v>
      </c>
      <c r="U9449">
        <v>225</v>
      </c>
      <c r="V9449">
        <f>SUMIF(货件明细!K:K,F9449,货件明细!AQ:AQ)</f>
        <v>225</v>
      </c>
      <c r="W9449">
        <f t="shared" si="588"/>
        <v>0</v>
      </c>
      <c r="X9449">
        <f t="shared" si="589"/>
        <v>225</v>
      </c>
      <c r="Y9449">
        <f>SUMIF(货件明细!K:K,F9449,货件明细!I:I)</f>
        <v>16.74</v>
      </c>
      <c r="Z9449">
        <f t="shared" si="590"/>
        <v>1.11</v>
      </c>
      <c r="AA9449">
        <f>SUMIF(货件明细!K:K,F9449,货件明细!J:J)</f>
        <v>1229.53333333333</v>
      </c>
      <c r="AB9449">
        <f t="shared" si="591"/>
        <v>0</v>
      </c>
    </row>
    <row r="9450" spans="1:28">
      <c r="A9450">
        <v>2026</v>
      </c>
      <c r="B9450">
        <v>3</v>
      </c>
      <c r="C9450">
        <v>11</v>
      </c>
      <c r="D9450" s="4">
        <v>46091</v>
      </c>
      <c r="E9450" t="s">
        <v>28</v>
      </c>
      <c r="F9450" t="s">
        <v>9676</v>
      </c>
      <c r="G9450" t="s">
        <v>275</v>
      </c>
      <c r="H9450" t="s">
        <v>31</v>
      </c>
      <c r="I9450" t="s">
        <v>57</v>
      </c>
      <c r="J9450" t="s">
        <v>33</v>
      </c>
      <c r="K9450" t="s">
        <v>33</v>
      </c>
      <c r="L9450" t="s">
        <v>34</v>
      </c>
      <c r="M9450" t="s">
        <v>3882</v>
      </c>
      <c r="N9450" t="s">
        <v>4816</v>
      </c>
      <c r="O9450">
        <v>9.8</v>
      </c>
      <c r="P9450">
        <v>66.6666666666667</v>
      </c>
      <c r="Q9450">
        <v>536.666666666667</v>
      </c>
      <c r="R9450">
        <v>603.333333333333</v>
      </c>
      <c r="S9450">
        <v>94.52</v>
      </c>
      <c r="T9450">
        <v>697.853333333333</v>
      </c>
      <c r="U9450">
        <v>85</v>
      </c>
      <c r="V9450">
        <f>SUMIF(货件明细!K:K,F9450,货件明细!AQ:AQ)</f>
        <v>85</v>
      </c>
      <c r="W9450">
        <f t="shared" si="588"/>
        <v>0</v>
      </c>
      <c r="X9450">
        <f t="shared" si="589"/>
        <v>85</v>
      </c>
      <c r="Y9450">
        <f>SUMIF(货件明细!K:K,F9450,货件明细!I:I)</f>
        <v>9.285</v>
      </c>
      <c r="Z9450">
        <f t="shared" si="590"/>
        <v>0.515000000000001</v>
      </c>
      <c r="AA9450">
        <f>SUMIF(货件明细!K:K,F9450,货件明细!J:J)</f>
        <v>697.853333333333</v>
      </c>
      <c r="AB9450">
        <f t="shared" si="591"/>
        <v>0</v>
      </c>
    </row>
    <row r="9451" spans="1:28">
      <c r="A9451">
        <v>2026</v>
      </c>
      <c r="B9451">
        <v>3</v>
      </c>
      <c r="C9451">
        <v>11</v>
      </c>
      <c r="D9451" s="4">
        <v>46091</v>
      </c>
      <c r="E9451" t="s">
        <v>28</v>
      </c>
      <c r="F9451" t="s">
        <v>9677</v>
      </c>
      <c r="G9451" t="s">
        <v>30</v>
      </c>
      <c r="H9451" t="s">
        <v>31</v>
      </c>
      <c r="I9451" t="s">
        <v>96</v>
      </c>
      <c r="J9451" t="s">
        <v>1110</v>
      </c>
      <c r="K9451" t="s">
        <v>1110</v>
      </c>
      <c r="L9451" t="s">
        <v>34</v>
      </c>
      <c r="M9451" t="s">
        <v>3882</v>
      </c>
      <c r="N9451" t="s">
        <v>2857</v>
      </c>
      <c r="O9451">
        <v>60.7</v>
      </c>
      <c r="P9451">
        <v>116.666666666667</v>
      </c>
      <c r="Q9451">
        <v>2531.5</v>
      </c>
      <c r="R9451">
        <v>2648.16666666667</v>
      </c>
      <c r="S9451">
        <v>309.136</v>
      </c>
      <c r="T9451">
        <v>2957.30266666667</v>
      </c>
      <c r="U9451">
        <v>250</v>
      </c>
      <c r="V9451">
        <f>SUMIF(货件明细!K:K,F9451,货件明细!AQ:AQ)</f>
        <v>250</v>
      </c>
      <c r="W9451">
        <f t="shared" si="588"/>
        <v>0</v>
      </c>
      <c r="X9451">
        <f t="shared" si="589"/>
        <v>250</v>
      </c>
      <c r="Y9451">
        <f>SUMIF(货件明细!K:K,F9451,货件明细!I:I)</f>
        <v>58.1</v>
      </c>
      <c r="Z9451">
        <f t="shared" si="590"/>
        <v>2.6</v>
      </c>
      <c r="AA9451">
        <f>SUMIF(货件明细!K:K,F9451,货件明细!J:J)</f>
        <v>2957.30266666667</v>
      </c>
      <c r="AB9451">
        <f t="shared" si="591"/>
        <v>0</v>
      </c>
    </row>
    <row r="9452" spans="1:28">
      <c r="A9452">
        <v>2026</v>
      </c>
      <c r="B9452">
        <v>3</v>
      </c>
      <c r="C9452">
        <v>11</v>
      </c>
      <c r="D9452" s="4">
        <v>46091</v>
      </c>
      <c r="E9452" t="s">
        <v>28</v>
      </c>
      <c r="F9452" t="s">
        <v>9678</v>
      </c>
      <c r="G9452" t="s">
        <v>30</v>
      </c>
      <c r="H9452" t="s">
        <v>31</v>
      </c>
      <c r="I9452" t="s">
        <v>41</v>
      </c>
      <c r="J9452" t="s">
        <v>1110</v>
      </c>
      <c r="K9452" t="s">
        <v>1110</v>
      </c>
      <c r="L9452" t="s">
        <v>34</v>
      </c>
      <c r="M9452" t="s">
        <v>3882</v>
      </c>
      <c r="N9452" t="s">
        <v>2857</v>
      </c>
      <c r="O9452">
        <v>30</v>
      </c>
      <c r="P9452">
        <v>116.666666666667</v>
      </c>
      <c r="Q9452">
        <v>1245</v>
      </c>
      <c r="R9452">
        <v>1361.66666666667</v>
      </c>
      <c r="S9452">
        <v>224.624</v>
      </c>
      <c r="T9452">
        <v>1586.29066666667</v>
      </c>
      <c r="U9452">
        <v>200</v>
      </c>
      <c r="V9452">
        <f>SUMIF(货件明细!K:K,F9452,货件明细!AQ:AQ)</f>
        <v>200</v>
      </c>
      <c r="W9452">
        <f t="shared" si="588"/>
        <v>0</v>
      </c>
      <c r="X9452">
        <f t="shared" si="589"/>
        <v>200</v>
      </c>
      <c r="Y9452">
        <f>SUMIF(货件明细!K:K,F9452,货件明细!I:I)</f>
        <v>30.9</v>
      </c>
      <c r="Z9452">
        <f t="shared" si="590"/>
        <v>-0.899999999999999</v>
      </c>
      <c r="AA9452">
        <f>SUMIF(货件明细!K:K,F9452,货件明细!J:J)</f>
        <v>1586.29066666667</v>
      </c>
      <c r="AB9452">
        <f t="shared" si="591"/>
        <v>0</v>
      </c>
    </row>
    <row r="9453" spans="1:28">
      <c r="A9453">
        <v>2026</v>
      </c>
      <c r="B9453">
        <v>3</v>
      </c>
      <c r="C9453">
        <v>11</v>
      </c>
      <c r="D9453" s="4">
        <v>46091</v>
      </c>
      <c r="E9453" t="s">
        <v>28</v>
      </c>
      <c r="F9453" t="s">
        <v>9679</v>
      </c>
      <c r="G9453" t="s">
        <v>30</v>
      </c>
      <c r="H9453" t="s">
        <v>31</v>
      </c>
      <c r="I9453" t="s">
        <v>80</v>
      </c>
      <c r="J9453" t="s">
        <v>1110</v>
      </c>
      <c r="K9453" t="s">
        <v>1110</v>
      </c>
      <c r="L9453" t="s">
        <v>34</v>
      </c>
      <c r="M9453" t="s">
        <v>3882</v>
      </c>
      <c r="N9453" t="s">
        <v>2857</v>
      </c>
      <c r="O9453">
        <v>33.95</v>
      </c>
      <c r="P9453">
        <v>116.666666666667</v>
      </c>
      <c r="Q9453">
        <v>1411</v>
      </c>
      <c r="R9453">
        <v>1527.66666666667</v>
      </c>
      <c r="S9453">
        <v>334.712</v>
      </c>
      <c r="T9453">
        <v>1862.37866666667</v>
      </c>
      <c r="U9453">
        <v>301</v>
      </c>
      <c r="V9453">
        <f>SUMIF(货件明细!K:K,F9453,货件明细!AQ:AQ)</f>
        <v>301</v>
      </c>
      <c r="W9453">
        <f t="shared" si="588"/>
        <v>0</v>
      </c>
      <c r="X9453">
        <f t="shared" si="589"/>
        <v>301</v>
      </c>
      <c r="Y9453">
        <f>SUMIF(货件明细!K:K,F9453,货件明细!I:I)</f>
        <v>32.557</v>
      </c>
      <c r="Z9453">
        <f t="shared" si="590"/>
        <v>1.393</v>
      </c>
      <c r="AA9453">
        <f>SUMIF(货件明细!K:K,F9453,货件明细!J:J)</f>
        <v>1862.37866666667</v>
      </c>
      <c r="AB9453">
        <f t="shared" si="591"/>
        <v>0</v>
      </c>
    </row>
    <row r="9454" spans="1:28">
      <c r="A9454">
        <v>2026</v>
      </c>
      <c r="B9454">
        <v>3</v>
      </c>
      <c r="C9454">
        <v>11</v>
      </c>
      <c r="D9454" s="4">
        <v>46092</v>
      </c>
      <c r="E9454" t="s">
        <v>28</v>
      </c>
      <c r="F9454" t="s">
        <v>9680</v>
      </c>
      <c r="G9454" t="s">
        <v>275</v>
      </c>
      <c r="H9454" t="s">
        <v>31</v>
      </c>
      <c r="I9454" t="s">
        <v>41</v>
      </c>
      <c r="J9454" t="s">
        <v>1110</v>
      </c>
      <c r="K9454" t="s">
        <v>1110</v>
      </c>
      <c r="L9454" t="s">
        <v>34</v>
      </c>
      <c r="M9454" t="s">
        <v>3882</v>
      </c>
      <c r="N9454" t="s">
        <v>2857</v>
      </c>
      <c r="O9454">
        <v>39.5</v>
      </c>
      <c r="P9454">
        <v>87.5</v>
      </c>
      <c r="Q9454">
        <v>1580</v>
      </c>
      <c r="R9454">
        <v>1667.5</v>
      </c>
      <c r="S9454">
        <v>234.91</v>
      </c>
      <c r="T9454">
        <v>1902.41</v>
      </c>
      <c r="U9454">
        <v>210</v>
      </c>
      <c r="V9454">
        <f>SUMIF(货件明细!K:K,F9454,货件明细!AQ:AQ)</f>
        <v>210</v>
      </c>
      <c r="W9454">
        <f t="shared" si="588"/>
        <v>0</v>
      </c>
      <c r="X9454">
        <f t="shared" si="589"/>
        <v>210</v>
      </c>
      <c r="Y9454">
        <f>SUMIF(货件明细!K:K,F9454,货件明细!I:I)</f>
        <v>37.55</v>
      </c>
      <c r="Z9454">
        <f t="shared" si="590"/>
        <v>1.95</v>
      </c>
      <c r="AA9454">
        <f>SUMIF(货件明细!K:K,F9454,货件明细!J:J)</f>
        <v>1902.41</v>
      </c>
      <c r="AB9454">
        <f t="shared" si="591"/>
        <v>0</v>
      </c>
    </row>
    <row r="9455" spans="1:28">
      <c r="A9455">
        <v>2026</v>
      </c>
      <c r="B9455">
        <v>3</v>
      </c>
      <c r="C9455">
        <v>11</v>
      </c>
      <c r="D9455" s="4">
        <v>46092</v>
      </c>
      <c r="E9455" t="s">
        <v>28</v>
      </c>
      <c r="F9455" t="s">
        <v>9681</v>
      </c>
      <c r="G9455" t="s">
        <v>275</v>
      </c>
      <c r="H9455" t="s">
        <v>31</v>
      </c>
      <c r="I9455" t="s">
        <v>145</v>
      </c>
      <c r="J9455" t="s">
        <v>1110</v>
      </c>
      <c r="K9455" t="s">
        <v>1110</v>
      </c>
      <c r="L9455" t="s">
        <v>34</v>
      </c>
      <c r="M9455" t="s">
        <v>3882</v>
      </c>
      <c r="N9455" t="s">
        <v>2857</v>
      </c>
      <c r="O9455">
        <v>12.85</v>
      </c>
      <c r="P9455">
        <v>87.5</v>
      </c>
      <c r="Q9455">
        <v>513.5</v>
      </c>
      <c r="R9455">
        <v>601</v>
      </c>
      <c r="S9455">
        <v>177.92</v>
      </c>
      <c r="T9455">
        <v>778.92</v>
      </c>
      <c r="U9455">
        <v>160</v>
      </c>
      <c r="V9455">
        <f>SUMIF(货件明细!K:K,F9455,货件明细!AQ:AQ)</f>
        <v>160</v>
      </c>
      <c r="W9455">
        <f t="shared" si="588"/>
        <v>0</v>
      </c>
      <c r="X9455">
        <f t="shared" si="589"/>
        <v>160</v>
      </c>
      <c r="Y9455">
        <f>SUMIF(货件明细!K:K,F9455,货件明细!I:I)</f>
        <v>12</v>
      </c>
      <c r="Z9455">
        <f t="shared" si="590"/>
        <v>0.85</v>
      </c>
      <c r="AA9455">
        <f>SUMIF(货件明细!K:K,F9455,货件明细!J:J)</f>
        <v>778.92</v>
      </c>
      <c r="AB9455">
        <f t="shared" si="591"/>
        <v>0</v>
      </c>
    </row>
    <row r="9456" spans="1:28">
      <c r="A9456">
        <v>2026</v>
      </c>
      <c r="B9456">
        <v>3</v>
      </c>
      <c r="C9456">
        <v>11</v>
      </c>
      <c r="D9456" s="4">
        <v>46092</v>
      </c>
      <c r="E9456" t="s">
        <v>28</v>
      </c>
      <c r="F9456" t="s">
        <v>9682</v>
      </c>
      <c r="G9456" t="s">
        <v>275</v>
      </c>
      <c r="H9456" t="s">
        <v>31</v>
      </c>
      <c r="I9456" t="s">
        <v>96</v>
      </c>
      <c r="J9456" t="s">
        <v>1110</v>
      </c>
      <c r="K9456" t="s">
        <v>1110</v>
      </c>
      <c r="L9456" t="s">
        <v>34</v>
      </c>
      <c r="M9456" t="s">
        <v>3882</v>
      </c>
      <c r="N9456" t="s">
        <v>2857</v>
      </c>
      <c r="O9456">
        <v>91.5</v>
      </c>
      <c r="P9456">
        <v>87.5</v>
      </c>
      <c r="Q9456">
        <v>3594.5</v>
      </c>
      <c r="R9456">
        <v>3682</v>
      </c>
      <c r="S9456">
        <v>474.268</v>
      </c>
      <c r="T9456">
        <v>4156.268</v>
      </c>
      <c r="U9456">
        <v>389</v>
      </c>
      <c r="V9456">
        <f>SUMIF(货件明细!K:K,F9456,货件明细!AQ:AQ)</f>
        <v>389</v>
      </c>
      <c r="W9456">
        <f t="shared" si="588"/>
        <v>0</v>
      </c>
      <c r="X9456">
        <f t="shared" si="589"/>
        <v>389</v>
      </c>
      <c r="Y9456">
        <f>SUMIF(货件明细!K:K,F9456,货件明细!I:I)</f>
        <v>85.396</v>
      </c>
      <c r="Z9456">
        <f t="shared" si="590"/>
        <v>6.104</v>
      </c>
      <c r="AA9456">
        <f>SUMIF(货件明细!K:K,F9456,货件明细!J:J)</f>
        <v>4156.268</v>
      </c>
      <c r="AB9456">
        <f t="shared" si="591"/>
        <v>0</v>
      </c>
    </row>
    <row r="9457" spans="1:28">
      <c r="A9457">
        <v>2026</v>
      </c>
      <c r="B9457">
        <v>3</v>
      </c>
      <c r="C9457">
        <v>11</v>
      </c>
      <c r="D9457" s="4">
        <v>46092</v>
      </c>
      <c r="E9457" t="s">
        <v>28</v>
      </c>
      <c r="F9457" t="s">
        <v>9683</v>
      </c>
      <c r="G9457" t="s">
        <v>275</v>
      </c>
      <c r="H9457" t="s">
        <v>31</v>
      </c>
      <c r="I9457" t="s">
        <v>129</v>
      </c>
      <c r="J9457" t="s">
        <v>1110</v>
      </c>
      <c r="K9457" t="s">
        <v>1110</v>
      </c>
      <c r="L9457" t="s">
        <v>34</v>
      </c>
      <c r="M9457" t="s">
        <v>3882</v>
      </c>
      <c r="N9457" t="s">
        <v>2857</v>
      </c>
      <c r="O9457">
        <v>25.9</v>
      </c>
      <c r="P9457">
        <v>87.5</v>
      </c>
      <c r="Q9457">
        <v>1027</v>
      </c>
      <c r="R9457">
        <v>1114.5</v>
      </c>
      <c r="S9457">
        <v>222.4</v>
      </c>
      <c r="T9457">
        <v>1336.9</v>
      </c>
      <c r="U9457">
        <v>200</v>
      </c>
      <c r="V9457">
        <f>SUMIF(货件明细!K:K,F9457,货件明细!AQ:AQ)</f>
        <v>200</v>
      </c>
      <c r="W9457">
        <f t="shared" si="588"/>
        <v>0</v>
      </c>
      <c r="X9457">
        <f t="shared" si="589"/>
        <v>200</v>
      </c>
      <c r="Y9457">
        <f>SUMIF(货件明细!K:K,F9457,货件明细!I:I)</f>
        <v>24</v>
      </c>
      <c r="Z9457">
        <f t="shared" si="590"/>
        <v>1.9</v>
      </c>
      <c r="AA9457">
        <f>SUMIF(货件明细!K:K,F9457,货件明细!J:J)</f>
        <v>1336.9</v>
      </c>
      <c r="AB9457">
        <f t="shared" si="591"/>
        <v>0</v>
      </c>
    </row>
    <row r="9458" spans="1:28">
      <c r="A9458">
        <v>2026</v>
      </c>
      <c r="B9458">
        <v>3</v>
      </c>
      <c r="C9458">
        <v>11</v>
      </c>
      <c r="D9458" s="4">
        <v>46094</v>
      </c>
      <c r="E9458" t="s">
        <v>28</v>
      </c>
      <c r="F9458" t="s">
        <v>9684</v>
      </c>
      <c r="G9458" t="s">
        <v>43</v>
      </c>
      <c r="H9458" t="s">
        <v>44</v>
      </c>
      <c r="I9458" t="s">
        <v>129</v>
      </c>
      <c r="J9458" t="s">
        <v>7637</v>
      </c>
      <c r="K9458" t="s">
        <v>7637</v>
      </c>
      <c r="L9458" t="s">
        <v>46</v>
      </c>
      <c r="M9458" t="s">
        <v>2882</v>
      </c>
      <c r="N9458" t="s">
        <v>3135</v>
      </c>
      <c r="O9458">
        <v>13.55</v>
      </c>
      <c r="P9458">
        <v>6.6</v>
      </c>
      <c r="Q9458">
        <v>71</v>
      </c>
      <c r="R9458">
        <v>77.6</v>
      </c>
      <c r="S9458">
        <v>0</v>
      </c>
      <c r="T9458">
        <v>77.6</v>
      </c>
      <c r="U9458">
        <v>94</v>
      </c>
      <c r="V9458">
        <f>SUMIF(货件明细!K:K,F9458,货件明细!AQ:AQ)</f>
        <v>0</v>
      </c>
      <c r="W9458">
        <f t="shared" si="588"/>
        <v>1</v>
      </c>
      <c r="X9458">
        <f t="shared" si="589"/>
        <v>94</v>
      </c>
      <c r="Y9458">
        <f>SUMIF(货件明细!K:K,F9458,货件明细!I:I)</f>
        <v>0</v>
      </c>
      <c r="Z9458">
        <f t="shared" si="590"/>
        <v>13.55</v>
      </c>
      <c r="AA9458">
        <f>SUMIF(货件明细!K:K,F9458,货件明细!J:J)</f>
        <v>0</v>
      </c>
      <c r="AB9458">
        <f t="shared" si="591"/>
        <v>1</v>
      </c>
    </row>
    <row r="9459" spans="1:28">
      <c r="A9459">
        <v>2026</v>
      </c>
      <c r="B9459">
        <v>3</v>
      </c>
      <c r="C9459">
        <v>11</v>
      </c>
      <c r="D9459" s="4">
        <v>46094</v>
      </c>
      <c r="E9459" t="s">
        <v>28</v>
      </c>
      <c r="F9459" t="s">
        <v>9685</v>
      </c>
      <c r="G9459" t="s">
        <v>68</v>
      </c>
      <c r="H9459" t="s">
        <v>31</v>
      </c>
      <c r="I9459" t="s">
        <v>129</v>
      </c>
      <c r="J9459" t="s">
        <v>7637</v>
      </c>
      <c r="K9459" t="s">
        <v>7637</v>
      </c>
      <c r="L9459" t="s">
        <v>46</v>
      </c>
      <c r="M9459" t="s">
        <v>2882</v>
      </c>
      <c r="N9459" t="s">
        <v>3135</v>
      </c>
      <c r="O9459">
        <v>13.55</v>
      </c>
      <c r="P9459">
        <v>6.6</v>
      </c>
      <c r="Q9459">
        <v>81</v>
      </c>
      <c r="R9459">
        <v>87.6</v>
      </c>
      <c r="S9459">
        <v>0</v>
      </c>
      <c r="T9459">
        <v>87.6</v>
      </c>
      <c r="U9459">
        <v>94</v>
      </c>
      <c r="V9459">
        <f>SUMIF(货件明细!K:K,F9459,货件明细!AQ:AQ)</f>
        <v>0</v>
      </c>
      <c r="W9459">
        <f t="shared" si="588"/>
        <v>1</v>
      </c>
      <c r="X9459">
        <f t="shared" si="589"/>
        <v>94</v>
      </c>
      <c r="Y9459">
        <f>SUMIF(货件明细!K:K,F9459,货件明细!I:I)</f>
        <v>0</v>
      </c>
      <c r="Z9459">
        <f t="shared" si="590"/>
        <v>13.55</v>
      </c>
      <c r="AA9459">
        <f>SUMIF(货件明细!K:K,F9459,货件明细!J:J)</f>
        <v>0</v>
      </c>
      <c r="AB9459">
        <f t="shared" si="591"/>
        <v>1</v>
      </c>
    </row>
    <row r="9460" spans="1:28">
      <c r="A9460">
        <v>2026</v>
      </c>
      <c r="B9460">
        <v>3</v>
      </c>
      <c r="C9460">
        <v>11</v>
      </c>
      <c r="D9460" s="4">
        <v>46094</v>
      </c>
      <c r="E9460" t="s">
        <v>28</v>
      </c>
      <c r="F9460" t="s">
        <v>9686</v>
      </c>
      <c r="G9460" t="s">
        <v>105</v>
      </c>
      <c r="H9460" t="s">
        <v>31</v>
      </c>
      <c r="I9460" t="s">
        <v>129</v>
      </c>
      <c r="J9460" t="s">
        <v>7637</v>
      </c>
      <c r="K9460" t="s">
        <v>7637</v>
      </c>
      <c r="L9460" t="s">
        <v>46</v>
      </c>
      <c r="M9460" t="s">
        <v>2882</v>
      </c>
      <c r="N9460" t="s">
        <v>3135</v>
      </c>
      <c r="O9460">
        <v>13.55</v>
      </c>
      <c r="P9460">
        <v>6.6</v>
      </c>
      <c r="Q9460">
        <v>84.5</v>
      </c>
      <c r="R9460">
        <v>91.1</v>
      </c>
      <c r="S9460">
        <v>0</v>
      </c>
      <c r="T9460">
        <v>91.1</v>
      </c>
      <c r="U9460">
        <v>94</v>
      </c>
      <c r="V9460">
        <f>SUMIF(货件明细!K:K,F9460,货件明细!AQ:AQ)</f>
        <v>0</v>
      </c>
      <c r="W9460">
        <f t="shared" si="588"/>
        <v>1</v>
      </c>
      <c r="X9460">
        <f t="shared" si="589"/>
        <v>94</v>
      </c>
      <c r="Y9460">
        <f>SUMIF(货件明细!K:K,F9460,货件明细!I:I)</f>
        <v>0</v>
      </c>
      <c r="Z9460">
        <f t="shared" si="590"/>
        <v>13.55</v>
      </c>
      <c r="AA9460">
        <f>SUMIF(货件明细!K:K,F9460,货件明细!J:J)</f>
        <v>0</v>
      </c>
      <c r="AB9460">
        <f t="shared" si="591"/>
        <v>1</v>
      </c>
    </row>
    <row r="9461" spans="1:28">
      <c r="A9461">
        <v>2026</v>
      </c>
      <c r="B9461">
        <v>3</v>
      </c>
      <c r="C9461">
        <v>11</v>
      </c>
      <c r="D9461" s="4">
        <v>46094</v>
      </c>
      <c r="E9461" t="s">
        <v>28</v>
      </c>
      <c r="F9461" t="s">
        <v>9687</v>
      </c>
      <c r="G9461" t="s">
        <v>1563</v>
      </c>
      <c r="H9461" t="s">
        <v>71</v>
      </c>
      <c r="I9461" t="s">
        <v>129</v>
      </c>
      <c r="J9461" t="s">
        <v>7637</v>
      </c>
      <c r="K9461" t="s">
        <v>7637</v>
      </c>
      <c r="L9461" t="s">
        <v>46</v>
      </c>
      <c r="M9461" t="s">
        <v>2882</v>
      </c>
      <c r="N9461" t="s">
        <v>3135</v>
      </c>
      <c r="O9461">
        <v>13.55</v>
      </c>
      <c r="P9461">
        <v>6.6</v>
      </c>
      <c r="Q9461">
        <v>52.5</v>
      </c>
      <c r="R9461">
        <v>59.1</v>
      </c>
      <c r="S9461">
        <v>0</v>
      </c>
      <c r="T9461">
        <v>59.1</v>
      </c>
      <c r="U9461">
        <v>94</v>
      </c>
      <c r="V9461">
        <f>SUMIF(货件明细!K:K,F9461,货件明细!AQ:AQ)</f>
        <v>0</v>
      </c>
      <c r="W9461">
        <f t="shared" si="588"/>
        <v>1</v>
      </c>
      <c r="X9461">
        <f t="shared" si="589"/>
        <v>94</v>
      </c>
      <c r="Y9461">
        <f>SUMIF(货件明细!K:K,F9461,货件明细!I:I)</f>
        <v>0</v>
      </c>
      <c r="Z9461">
        <f t="shared" si="590"/>
        <v>13.55</v>
      </c>
      <c r="AA9461">
        <f>SUMIF(货件明细!K:K,F9461,货件明细!J:J)</f>
        <v>0</v>
      </c>
      <c r="AB9461">
        <f t="shared" si="591"/>
        <v>1</v>
      </c>
    </row>
    <row r="9462" spans="1:28">
      <c r="A9462">
        <v>2026</v>
      </c>
      <c r="B9462">
        <v>3</v>
      </c>
      <c r="C9462">
        <v>11</v>
      </c>
      <c r="D9462" s="4">
        <v>46094</v>
      </c>
      <c r="E9462" t="s">
        <v>28</v>
      </c>
      <c r="F9462" t="s">
        <v>9688</v>
      </c>
      <c r="G9462" t="s">
        <v>163</v>
      </c>
      <c r="H9462" t="s">
        <v>71</v>
      </c>
      <c r="I9462" t="s">
        <v>129</v>
      </c>
      <c r="J9462" t="s">
        <v>7637</v>
      </c>
      <c r="K9462" t="s">
        <v>7637</v>
      </c>
      <c r="L9462" t="s">
        <v>46</v>
      </c>
      <c r="M9462" t="s">
        <v>2882</v>
      </c>
      <c r="N9462" t="s">
        <v>3135</v>
      </c>
      <c r="O9462">
        <v>13.55</v>
      </c>
      <c r="P9462">
        <v>6.6</v>
      </c>
      <c r="Q9462">
        <v>57.25</v>
      </c>
      <c r="R9462">
        <v>63.85</v>
      </c>
      <c r="S9462">
        <v>0</v>
      </c>
      <c r="T9462">
        <v>63.85</v>
      </c>
      <c r="U9462">
        <v>94</v>
      </c>
      <c r="V9462">
        <f>SUMIF(货件明细!K:K,F9462,货件明细!AQ:AQ)</f>
        <v>0</v>
      </c>
      <c r="W9462">
        <f t="shared" si="588"/>
        <v>1</v>
      </c>
      <c r="X9462">
        <f t="shared" si="589"/>
        <v>94</v>
      </c>
      <c r="Y9462">
        <f>SUMIF(货件明细!K:K,F9462,货件明细!I:I)</f>
        <v>0</v>
      </c>
      <c r="Z9462">
        <f t="shared" si="590"/>
        <v>13.55</v>
      </c>
      <c r="AA9462">
        <f>SUMIF(货件明细!K:K,F9462,货件明细!J:J)</f>
        <v>0</v>
      </c>
      <c r="AB9462">
        <f t="shared" si="591"/>
        <v>1</v>
      </c>
    </row>
    <row r="9463" spans="1:28">
      <c r="A9463">
        <v>2026</v>
      </c>
      <c r="B9463">
        <v>3</v>
      </c>
      <c r="C9463">
        <v>11</v>
      </c>
      <c r="D9463" s="4">
        <v>46094</v>
      </c>
      <c r="E9463" t="s">
        <v>28</v>
      </c>
      <c r="F9463" t="s">
        <v>9689</v>
      </c>
      <c r="G9463" t="s">
        <v>43</v>
      </c>
      <c r="H9463" t="s">
        <v>44</v>
      </c>
      <c r="I9463" t="s">
        <v>39</v>
      </c>
      <c r="J9463" t="s">
        <v>58</v>
      </c>
      <c r="K9463" t="s">
        <v>58</v>
      </c>
      <c r="L9463" t="s">
        <v>46</v>
      </c>
      <c r="M9463" t="s">
        <v>2882</v>
      </c>
      <c r="N9463" t="s">
        <v>9690</v>
      </c>
      <c r="O9463">
        <v>14.5</v>
      </c>
      <c r="P9463">
        <v>25.5555555555556</v>
      </c>
      <c r="Q9463">
        <v>183</v>
      </c>
      <c r="R9463">
        <v>208.555555555556</v>
      </c>
      <c r="S9463">
        <v>0</v>
      </c>
      <c r="T9463">
        <v>208.555555555556</v>
      </c>
      <c r="U9463">
        <v>78</v>
      </c>
      <c r="V9463">
        <f>SUMIF(货件明细!K:K,F9463,货件明细!AQ:AQ)</f>
        <v>0</v>
      </c>
      <c r="W9463">
        <f t="shared" si="588"/>
        <v>1</v>
      </c>
      <c r="X9463">
        <f t="shared" si="589"/>
        <v>78</v>
      </c>
      <c r="Y9463">
        <f>SUMIF(货件明细!K:K,F9463,货件明细!I:I)</f>
        <v>0</v>
      </c>
      <c r="Z9463">
        <f t="shared" si="590"/>
        <v>14.5</v>
      </c>
      <c r="AA9463">
        <f>SUMIF(货件明细!K:K,F9463,货件明细!J:J)</f>
        <v>0</v>
      </c>
      <c r="AB9463">
        <f t="shared" si="591"/>
        <v>1</v>
      </c>
    </row>
    <row r="9464" spans="1:28">
      <c r="A9464">
        <v>2026</v>
      </c>
      <c r="B9464">
        <v>3</v>
      </c>
      <c r="C9464">
        <v>11</v>
      </c>
      <c r="D9464" s="4">
        <v>46094</v>
      </c>
      <c r="E9464" t="s">
        <v>28</v>
      </c>
      <c r="F9464" t="s">
        <v>9691</v>
      </c>
      <c r="G9464" t="s">
        <v>68</v>
      </c>
      <c r="H9464" t="s">
        <v>31</v>
      </c>
      <c r="I9464" t="s">
        <v>39</v>
      </c>
      <c r="J9464" t="s">
        <v>58</v>
      </c>
      <c r="K9464" t="s">
        <v>58</v>
      </c>
      <c r="L9464" t="s">
        <v>46</v>
      </c>
      <c r="M9464" t="s">
        <v>2882</v>
      </c>
      <c r="N9464" t="s">
        <v>9690</v>
      </c>
      <c r="O9464">
        <v>14.5</v>
      </c>
      <c r="P9464">
        <v>25.5555555555556</v>
      </c>
      <c r="Q9464">
        <v>214.5</v>
      </c>
      <c r="R9464">
        <v>240.055555555556</v>
      </c>
      <c r="S9464">
        <v>0</v>
      </c>
      <c r="T9464">
        <v>240.055555555556</v>
      </c>
      <c r="U9464">
        <v>78</v>
      </c>
      <c r="V9464">
        <f>SUMIF(货件明细!K:K,F9464,货件明细!AQ:AQ)</f>
        <v>0</v>
      </c>
      <c r="W9464">
        <f t="shared" si="588"/>
        <v>1</v>
      </c>
      <c r="X9464">
        <f t="shared" si="589"/>
        <v>78</v>
      </c>
      <c r="Y9464">
        <f>SUMIF(货件明细!K:K,F9464,货件明细!I:I)</f>
        <v>0</v>
      </c>
      <c r="Z9464">
        <f t="shared" si="590"/>
        <v>14.5</v>
      </c>
      <c r="AA9464">
        <f>SUMIF(货件明细!K:K,F9464,货件明细!J:J)</f>
        <v>0</v>
      </c>
      <c r="AB9464">
        <f t="shared" si="591"/>
        <v>1</v>
      </c>
    </row>
    <row r="9465" spans="1:28">
      <c r="A9465">
        <v>2026</v>
      </c>
      <c r="B9465">
        <v>3</v>
      </c>
      <c r="C9465">
        <v>11</v>
      </c>
      <c r="D9465" s="4">
        <v>46094</v>
      </c>
      <c r="E9465" t="s">
        <v>28</v>
      </c>
      <c r="F9465" t="s">
        <v>9692</v>
      </c>
      <c r="G9465" t="s">
        <v>105</v>
      </c>
      <c r="H9465" t="s">
        <v>31</v>
      </c>
      <c r="I9465" t="s">
        <v>39</v>
      </c>
      <c r="J9465" t="s">
        <v>58</v>
      </c>
      <c r="K9465" t="s">
        <v>58</v>
      </c>
      <c r="L9465" t="s">
        <v>46</v>
      </c>
      <c r="M9465" t="s">
        <v>2882</v>
      </c>
      <c r="N9465" t="s">
        <v>9690</v>
      </c>
      <c r="O9465">
        <v>14.5</v>
      </c>
      <c r="P9465">
        <v>25.5555555555556</v>
      </c>
      <c r="Q9465">
        <v>220.5</v>
      </c>
      <c r="R9465">
        <v>246.055555555556</v>
      </c>
      <c r="S9465">
        <v>0</v>
      </c>
      <c r="T9465">
        <v>246.055555555556</v>
      </c>
      <c r="U9465">
        <v>78</v>
      </c>
      <c r="V9465">
        <f>SUMIF(货件明细!K:K,F9465,货件明细!AQ:AQ)</f>
        <v>0</v>
      </c>
      <c r="W9465">
        <f t="shared" si="588"/>
        <v>1</v>
      </c>
      <c r="X9465">
        <f t="shared" si="589"/>
        <v>78</v>
      </c>
      <c r="Y9465">
        <f>SUMIF(货件明细!K:K,F9465,货件明细!I:I)</f>
        <v>0</v>
      </c>
      <c r="Z9465">
        <f t="shared" si="590"/>
        <v>14.5</v>
      </c>
      <c r="AA9465">
        <f>SUMIF(货件明细!K:K,F9465,货件明细!J:J)</f>
        <v>0</v>
      </c>
      <c r="AB9465">
        <f t="shared" si="591"/>
        <v>1</v>
      </c>
    </row>
    <row r="9466" spans="1:28">
      <c r="A9466">
        <v>2026</v>
      </c>
      <c r="B9466">
        <v>3</v>
      </c>
      <c r="C9466">
        <v>11</v>
      </c>
      <c r="D9466" s="4">
        <v>46094</v>
      </c>
      <c r="E9466" t="s">
        <v>28</v>
      </c>
      <c r="F9466" t="s">
        <v>9693</v>
      </c>
      <c r="G9466" t="s">
        <v>1563</v>
      </c>
      <c r="H9466" t="s">
        <v>71</v>
      </c>
      <c r="I9466" t="s">
        <v>39</v>
      </c>
      <c r="J9466" t="s">
        <v>58</v>
      </c>
      <c r="K9466" t="s">
        <v>58</v>
      </c>
      <c r="L9466" t="s">
        <v>46</v>
      </c>
      <c r="M9466" t="s">
        <v>47</v>
      </c>
      <c r="N9466" t="s">
        <v>5218</v>
      </c>
      <c r="O9466">
        <v>14.5</v>
      </c>
      <c r="P9466">
        <v>25</v>
      </c>
      <c r="Q9466">
        <v>117</v>
      </c>
      <c r="R9466">
        <v>142</v>
      </c>
      <c r="S9466">
        <v>0</v>
      </c>
      <c r="T9466">
        <v>142</v>
      </c>
      <c r="U9466">
        <v>78</v>
      </c>
      <c r="V9466">
        <f>SUMIF(货件明细!K:K,F9466,货件明细!AQ:AQ)</f>
        <v>0</v>
      </c>
      <c r="W9466">
        <f t="shared" si="588"/>
        <v>1</v>
      </c>
      <c r="X9466">
        <f t="shared" si="589"/>
        <v>78</v>
      </c>
      <c r="Y9466">
        <f>SUMIF(货件明细!K:K,F9466,货件明细!I:I)</f>
        <v>0</v>
      </c>
      <c r="Z9466">
        <f t="shared" si="590"/>
        <v>14.5</v>
      </c>
      <c r="AA9466">
        <f>SUMIF(货件明细!K:K,F9466,货件明细!J:J)</f>
        <v>0</v>
      </c>
      <c r="AB9466">
        <f t="shared" si="591"/>
        <v>1</v>
      </c>
    </row>
    <row r="9467" spans="1:28">
      <c r="A9467">
        <v>2026</v>
      </c>
      <c r="B9467">
        <v>3</v>
      </c>
      <c r="C9467">
        <v>11</v>
      </c>
      <c r="D9467" s="4">
        <v>46094</v>
      </c>
      <c r="E9467" t="s">
        <v>28</v>
      </c>
      <c r="F9467" t="s">
        <v>9694</v>
      </c>
      <c r="G9467" t="s">
        <v>163</v>
      </c>
      <c r="H9467" t="s">
        <v>71</v>
      </c>
      <c r="I9467" t="s">
        <v>39</v>
      </c>
      <c r="J9467" t="s">
        <v>58</v>
      </c>
      <c r="K9467" t="s">
        <v>58</v>
      </c>
      <c r="L9467" t="s">
        <v>46</v>
      </c>
      <c r="M9467" t="s">
        <v>47</v>
      </c>
      <c r="N9467" t="s">
        <v>5218</v>
      </c>
      <c r="O9467">
        <v>14.5</v>
      </c>
      <c r="P9467">
        <v>25</v>
      </c>
      <c r="Q9467">
        <v>135</v>
      </c>
      <c r="R9467">
        <v>160</v>
      </c>
      <c r="S9467">
        <v>0</v>
      </c>
      <c r="T9467">
        <v>160</v>
      </c>
      <c r="U9467">
        <v>78</v>
      </c>
      <c r="V9467">
        <f>SUMIF(货件明细!K:K,F9467,货件明细!AQ:AQ)</f>
        <v>0</v>
      </c>
      <c r="W9467">
        <f t="shared" si="588"/>
        <v>1</v>
      </c>
      <c r="X9467">
        <f t="shared" si="589"/>
        <v>78</v>
      </c>
      <c r="Y9467">
        <f>SUMIF(货件明细!K:K,F9467,货件明细!I:I)</f>
        <v>0</v>
      </c>
      <c r="Z9467">
        <f t="shared" si="590"/>
        <v>14.5</v>
      </c>
      <c r="AA9467">
        <f>SUMIF(货件明细!K:K,F9467,货件明细!J:J)</f>
        <v>0</v>
      </c>
      <c r="AB9467">
        <f t="shared" si="591"/>
        <v>1</v>
      </c>
    </row>
    <row r="9468" spans="1:28">
      <c r="A9468">
        <v>2026</v>
      </c>
      <c r="B9468">
        <v>3</v>
      </c>
      <c r="C9468">
        <v>11</v>
      </c>
      <c r="D9468" s="4">
        <v>46094</v>
      </c>
      <c r="E9468" t="s">
        <v>28</v>
      </c>
      <c r="F9468" t="s">
        <v>9695</v>
      </c>
      <c r="G9468" t="s">
        <v>43</v>
      </c>
      <c r="H9468" t="s">
        <v>44</v>
      </c>
      <c r="I9468" t="s">
        <v>57</v>
      </c>
      <c r="J9468" t="s">
        <v>7637</v>
      </c>
      <c r="K9468" t="s">
        <v>7637</v>
      </c>
      <c r="L9468" t="s">
        <v>46</v>
      </c>
      <c r="M9468" t="s">
        <v>2882</v>
      </c>
      <c r="N9468" t="s">
        <v>3135</v>
      </c>
      <c r="O9468">
        <v>36.7</v>
      </c>
      <c r="P9468">
        <v>6.6</v>
      </c>
      <c r="Q9468">
        <v>156.2</v>
      </c>
      <c r="R9468">
        <v>162.8</v>
      </c>
      <c r="S9468">
        <v>0</v>
      </c>
      <c r="T9468">
        <v>162.8</v>
      </c>
      <c r="U9468">
        <v>330</v>
      </c>
      <c r="V9468">
        <f>SUMIF(货件明细!K:K,F9468,货件明细!AQ:AQ)</f>
        <v>0</v>
      </c>
      <c r="W9468">
        <f t="shared" si="588"/>
        <v>1</v>
      </c>
      <c r="X9468">
        <f t="shared" si="589"/>
        <v>330</v>
      </c>
      <c r="Y9468">
        <f>SUMIF(货件明细!K:K,F9468,货件明细!I:I)</f>
        <v>0</v>
      </c>
      <c r="Z9468">
        <f t="shared" si="590"/>
        <v>36.7</v>
      </c>
      <c r="AA9468">
        <f>SUMIF(货件明细!K:K,F9468,货件明细!J:J)</f>
        <v>0</v>
      </c>
      <c r="AB9468">
        <f t="shared" si="591"/>
        <v>1</v>
      </c>
    </row>
    <row r="9469" spans="1:28">
      <c r="A9469">
        <v>2026</v>
      </c>
      <c r="B9469">
        <v>3</v>
      </c>
      <c r="C9469">
        <v>11</v>
      </c>
      <c r="D9469" s="4">
        <v>46094</v>
      </c>
      <c r="E9469" t="s">
        <v>28</v>
      </c>
      <c r="F9469" t="s">
        <v>9696</v>
      </c>
      <c r="G9469" t="s">
        <v>68</v>
      </c>
      <c r="H9469" t="s">
        <v>31</v>
      </c>
      <c r="I9469" t="s">
        <v>57</v>
      </c>
      <c r="J9469" t="s">
        <v>7637</v>
      </c>
      <c r="K9469" t="s">
        <v>7637</v>
      </c>
      <c r="L9469" t="s">
        <v>46</v>
      </c>
      <c r="M9469" t="s">
        <v>2882</v>
      </c>
      <c r="N9469" t="s">
        <v>3135</v>
      </c>
      <c r="O9469">
        <v>36.7</v>
      </c>
      <c r="P9469">
        <v>6.6</v>
      </c>
      <c r="Q9469">
        <v>178.2</v>
      </c>
      <c r="R9469">
        <v>184.8</v>
      </c>
      <c r="S9469">
        <v>0</v>
      </c>
      <c r="T9469">
        <v>184.8</v>
      </c>
      <c r="U9469">
        <v>330</v>
      </c>
      <c r="V9469">
        <f>SUMIF(货件明细!K:K,F9469,货件明细!AQ:AQ)</f>
        <v>0</v>
      </c>
      <c r="W9469">
        <f t="shared" si="588"/>
        <v>1</v>
      </c>
      <c r="X9469">
        <f t="shared" si="589"/>
        <v>330</v>
      </c>
      <c r="Y9469">
        <f>SUMIF(货件明细!K:K,F9469,货件明细!I:I)</f>
        <v>0</v>
      </c>
      <c r="Z9469">
        <f t="shared" si="590"/>
        <v>36.7</v>
      </c>
      <c r="AA9469">
        <f>SUMIF(货件明细!K:K,F9469,货件明细!J:J)</f>
        <v>0</v>
      </c>
      <c r="AB9469">
        <f t="shared" si="591"/>
        <v>1</v>
      </c>
    </row>
    <row r="9470" spans="1:28">
      <c r="A9470">
        <v>2026</v>
      </c>
      <c r="B9470">
        <v>3</v>
      </c>
      <c r="C9470">
        <v>11</v>
      </c>
      <c r="D9470" s="4">
        <v>46094</v>
      </c>
      <c r="E9470" t="s">
        <v>28</v>
      </c>
      <c r="F9470" t="s">
        <v>9697</v>
      </c>
      <c r="G9470" t="s">
        <v>105</v>
      </c>
      <c r="H9470" t="s">
        <v>31</v>
      </c>
      <c r="I9470" t="s">
        <v>57</v>
      </c>
      <c r="J9470" t="s">
        <v>7637</v>
      </c>
      <c r="K9470" t="s">
        <v>7637</v>
      </c>
      <c r="L9470" t="s">
        <v>46</v>
      </c>
      <c r="M9470" t="s">
        <v>2882</v>
      </c>
      <c r="N9470" t="s">
        <v>3135</v>
      </c>
      <c r="O9470">
        <v>36.7</v>
      </c>
      <c r="P9470">
        <v>6.6</v>
      </c>
      <c r="Q9470">
        <v>185.9</v>
      </c>
      <c r="R9470">
        <v>192.5</v>
      </c>
      <c r="S9470">
        <v>0</v>
      </c>
      <c r="T9470">
        <v>192.5</v>
      </c>
      <c r="U9470">
        <v>330</v>
      </c>
      <c r="V9470">
        <f>SUMIF(货件明细!K:K,F9470,货件明细!AQ:AQ)</f>
        <v>0</v>
      </c>
      <c r="W9470">
        <f t="shared" si="588"/>
        <v>1</v>
      </c>
      <c r="X9470">
        <f t="shared" si="589"/>
        <v>330</v>
      </c>
      <c r="Y9470">
        <f>SUMIF(货件明细!K:K,F9470,货件明细!I:I)</f>
        <v>0</v>
      </c>
      <c r="Z9470">
        <f t="shared" si="590"/>
        <v>36.7</v>
      </c>
      <c r="AA9470">
        <f>SUMIF(货件明细!K:K,F9470,货件明细!J:J)</f>
        <v>0</v>
      </c>
      <c r="AB9470">
        <f t="shared" si="591"/>
        <v>1</v>
      </c>
    </row>
    <row r="9471" spans="1:28">
      <c r="A9471">
        <v>2026</v>
      </c>
      <c r="B9471">
        <v>3</v>
      </c>
      <c r="C9471">
        <v>11</v>
      </c>
      <c r="D9471" s="4">
        <v>46094</v>
      </c>
      <c r="E9471" t="s">
        <v>28</v>
      </c>
      <c r="F9471" t="s">
        <v>9698</v>
      </c>
      <c r="G9471" t="s">
        <v>1563</v>
      </c>
      <c r="H9471" t="s">
        <v>71</v>
      </c>
      <c r="I9471" t="s">
        <v>57</v>
      </c>
      <c r="J9471" t="s">
        <v>7637</v>
      </c>
      <c r="K9471" t="s">
        <v>7637</v>
      </c>
      <c r="L9471" t="s">
        <v>46</v>
      </c>
      <c r="M9471" t="s">
        <v>2882</v>
      </c>
      <c r="N9471" t="s">
        <v>3135</v>
      </c>
      <c r="O9471">
        <v>36.7</v>
      </c>
      <c r="P9471">
        <v>6.6</v>
      </c>
      <c r="Q9471">
        <v>115.5</v>
      </c>
      <c r="R9471">
        <v>122.1</v>
      </c>
      <c r="S9471">
        <v>0</v>
      </c>
      <c r="T9471">
        <v>122.1</v>
      </c>
      <c r="U9471">
        <v>330</v>
      </c>
      <c r="V9471">
        <f>SUMIF(货件明细!K:K,F9471,货件明细!AQ:AQ)</f>
        <v>0</v>
      </c>
      <c r="W9471">
        <f t="shared" ref="W9471:W9534" si="592">IF(V9471=U9471,0,1)</f>
        <v>1</v>
      </c>
      <c r="X9471">
        <f t="shared" ref="X9471:X9534" si="593">U9471</f>
        <v>330</v>
      </c>
      <c r="Y9471">
        <f>SUMIF(货件明细!K:K,F9471,货件明细!I:I)</f>
        <v>0</v>
      </c>
      <c r="Z9471">
        <f t="shared" ref="Z9471:Z9534" si="594">O9471-Y9471</f>
        <v>36.7</v>
      </c>
      <c r="AA9471">
        <f>SUMIF(货件明细!K:K,F9471,货件明细!J:J)</f>
        <v>0</v>
      </c>
      <c r="AB9471">
        <f t="shared" ref="AB9471:AB9534" si="595">IF(T9471=AA9471,0,1)</f>
        <v>1</v>
      </c>
    </row>
    <row r="9472" spans="1:28">
      <c r="A9472">
        <v>2026</v>
      </c>
      <c r="B9472">
        <v>3</v>
      </c>
      <c r="C9472">
        <v>11</v>
      </c>
      <c r="D9472" s="4">
        <v>46094</v>
      </c>
      <c r="E9472" t="s">
        <v>28</v>
      </c>
      <c r="F9472" t="s">
        <v>9699</v>
      </c>
      <c r="G9472" t="s">
        <v>163</v>
      </c>
      <c r="H9472" t="s">
        <v>71</v>
      </c>
      <c r="I9472" t="s">
        <v>57</v>
      </c>
      <c r="J9472" t="s">
        <v>7637</v>
      </c>
      <c r="K9472" t="s">
        <v>7637</v>
      </c>
      <c r="L9472" t="s">
        <v>46</v>
      </c>
      <c r="M9472" t="s">
        <v>2882</v>
      </c>
      <c r="N9472" t="s">
        <v>3135</v>
      </c>
      <c r="O9472">
        <v>36.7</v>
      </c>
      <c r="P9472">
        <v>6.6</v>
      </c>
      <c r="Q9472">
        <v>125.95</v>
      </c>
      <c r="R9472">
        <v>132.55</v>
      </c>
      <c r="S9472">
        <v>0</v>
      </c>
      <c r="T9472">
        <v>132.55</v>
      </c>
      <c r="U9472">
        <v>330</v>
      </c>
      <c r="V9472">
        <f>SUMIF(货件明细!K:K,F9472,货件明细!AQ:AQ)</f>
        <v>0</v>
      </c>
      <c r="W9472">
        <f t="shared" si="592"/>
        <v>1</v>
      </c>
      <c r="X9472">
        <f t="shared" si="593"/>
        <v>330</v>
      </c>
      <c r="Y9472">
        <f>SUMIF(货件明细!K:K,F9472,货件明细!I:I)</f>
        <v>0</v>
      </c>
      <c r="Z9472">
        <f t="shared" si="594"/>
        <v>36.7</v>
      </c>
      <c r="AA9472">
        <f>SUMIF(货件明细!K:K,F9472,货件明细!J:J)</f>
        <v>0</v>
      </c>
      <c r="AB9472">
        <f t="shared" si="595"/>
        <v>1</v>
      </c>
    </row>
    <row r="9473" spans="1:28">
      <c r="A9473">
        <v>2026</v>
      </c>
      <c r="B9473">
        <v>3</v>
      </c>
      <c r="C9473">
        <v>11</v>
      </c>
      <c r="D9473" s="4">
        <v>46094</v>
      </c>
      <c r="E9473" t="s">
        <v>28</v>
      </c>
      <c r="F9473" t="s">
        <v>9700</v>
      </c>
      <c r="G9473" t="s">
        <v>43</v>
      </c>
      <c r="H9473" t="s">
        <v>44</v>
      </c>
      <c r="I9473" t="s">
        <v>80</v>
      </c>
      <c r="J9473" t="s">
        <v>7637</v>
      </c>
      <c r="K9473" t="s">
        <v>7637</v>
      </c>
      <c r="L9473" t="s">
        <v>46</v>
      </c>
      <c r="M9473" t="s">
        <v>2882</v>
      </c>
      <c r="N9473" t="s">
        <v>3135</v>
      </c>
      <c r="O9473">
        <v>32.05</v>
      </c>
      <c r="P9473">
        <v>6.6</v>
      </c>
      <c r="Q9473">
        <v>198.8</v>
      </c>
      <c r="R9473">
        <v>205.4</v>
      </c>
      <c r="S9473">
        <v>0</v>
      </c>
      <c r="T9473">
        <v>205.4</v>
      </c>
      <c r="U9473">
        <v>267</v>
      </c>
      <c r="V9473">
        <f>SUMIF(货件明细!K:K,F9473,货件明细!AQ:AQ)</f>
        <v>0</v>
      </c>
      <c r="W9473">
        <f t="shared" si="592"/>
        <v>1</v>
      </c>
      <c r="X9473">
        <f t="shared" si="593"/>
        <v>267</v>
      </c>
      <c r="Y9473">
        <f>SUMIF(货件明细!K:K,F9473,货件明细!I:I)</f>
        <v>0</v>
      </c>
      <c r="Z9473">
        <f t="shared" si="594"/>
        <v>32.05</v>
      </c>
      <c r="AA9473">
        <f>SUMIF(货件明细!K:K,F9473,货件明细!J:J)</f>
        <v>0</v>
      </c>
      <c r="AB9473">
        <f t="shared" si="595"/>
        <v>1</v>
      </c>
    </row>
    <row r="9474" spans="1:28">
      <c r="A9474">
        <v>2026</v>
      </c>
      <c r="B9474">
        <v>3</v>
      </c>
      <c r="C9474">
        <v>11</v>
      </c>
      <c r="D9474" s="4">
        <v>46094</v>
      </c>
      <c r="E9474" t="s">
        <v>28</v>
      </c>
      <c r="F9474" t="s">
        <v>9701</v>
      </c>
      <c r="G9474" t="s">
        <v>68</v>
      </c>
      <c r="H9474" t="s">
        <v>31</v>
      </c>
      <c r="I9474" t="s">
        <v>80</v>
      </c>
      <c r="J9474" t="s">
        <v>7637</v>
      </c>
      <c r="K9474" t="s">
        <v>7637</v>
      </c>
      <c r="L9474" t="s">
        <v>46</v>
      </c>
      <c r="M9474" t="s">
        <v>2882</v>
      </c>
      <c r="N9474" t="s">
        <v>3135</v>
      </c>
      <c r="O9474">
        <v>32.05</v>
      </c>
      <c r="P9474">
        <v>6.6</v>
      </c>
      <c r="Q9474">
        <v>226.8</v>
      </c>
      <c r="R9474">
        <v>233.4</v>
      </c>
      <c r="S9474">
        <v>0</v>
      </c>
      <c r="T9474">
        <v>233.4</v>
      </c>
      <c r="U9474">
        <v>267</v>
      </c>
      <c r="V9474">
        <f>SUMIF(货件明细!K:K,F9474,货件明细!AQ:AQ)</f>
        <v>0</v>
      </c>
      <c r="W9474">
        <f t="shared" si="592"/>
        <v>1</v>
      </c>
      <c r="X9474">
        <f t="shared" si="593"/>
        <v>267</v>
      </c>
      <c r="Y9474">
        <f>SUMIF(货件明细!K:K,F9474,货件明细!I:I)</f>
        <v>0</v>
      </c>
      <c r="Z9474">
        <f t="shared" si="594"/>
        <v>32.05</v>
      </c>
      <c r="AA9474">
        <f>SUMIF(货件明细!K:K,F9474,货件明细!J:J)</f>
        <v>0</v>
      </c>
      <c r="AB9474">
        <f t="shared" si="595"/>
        <v>1</v>
      </c>
    </row>
    <row r="9475" spans="1:28">
      <c r="A9475">
        <v>2026</v>
      </c>
      <c r="B9475">
        <v>3</v>
      </c>
      <c r="C9475">
        <v>11</v>
      </c>
      <c r="D9475" s="4">
        <v>46094</v>
      </c>
      <c r="E9475" t="s">
        <v>28</v>
      </c>
      <c r="F9475" t="s">
        <v>9702</v>
      </c>
      <c r="G9475" t="s">
        <v>105</v>
      </c>
      <c r="H9475" t="s">
        <v>31</v>
      </c>
      <c r="I9475" t="s">
        <v>80</v>
      </c>
      <c r="J9475" t="s">
        <v>7637</v>
      </c>
      <c r="K9475" t="s">
        <v>7637</v>
      </c>
      <c r="L9475" t="s">
        <v>46</v>
      </c>
      <c r="M9475" t="s">
        <v>2882</v>
      </c>
      <c r="N9475" t="s">
        <v>3135</v>
      </c>
      <c r="O9475">
        <v>32.05</v>
      </c>
      <c r="P9475">
        <v>6.6</v>
      </c>
      <c r="Q9475">
        <v>236.6</v>
      </c>
      <c r="R9475">
        <v>243.2</v>
      </c>
      <c r="S9475">
        <v>0</v>
      </c>
      <c r="T9475">
        <v>243.2</v>
      </c>
      <c r="U9475">
        <v>267</v>
      </c>
      <c r="V9475">
        <f>SUMIF(货件明细!K:K,F9475,货件明细!AQ:AQ)</f>
        <v>0</v>
      </c>
      <c r="W9475">
        <f t="shared" si="592"/>
        <v>1</v>
      </c>
      <c r="X9475">
        <f t="shared" si="593"/>
        <v>267</v>
      </c>
      <c r="Y9475">
        <f>SUMIF(货件明细!K:K,F9475,货件明细!I:I)</f>
        <v>0</v>
      </c>
      <c r="Z9475">
        <f t="shared" si="594"/>
        <v>32.05</v>
      </c>
      <c r="AA9475">
        <f>SUMIF(货件明细!K:K,F9475,货件明细!J:J)</f>
        <v>0</v>
      </c>
      <c r="AB9475">
        <f t="shared" si="595"/>
        <v>1</v>
      </c>
    </row>
    <row r="9476" spans="1:28">
      <c r="A9476">
        <v>2026</v>
      </c>
      <c r="B9476">
        <v>3</v>
      </c>
      <c r="C9476">
        <v>11</v>
      </c>
      <c r="D9476" s="4">
        <v>46094</v>
      </c>
      <c r="E9476" t="s">
        <v>28</v>
      </c>
      <c r="F9476" t="s">
        <v>9703</v>
      </c>
      <c r="G9476" t="s">
        <v>1563</v>
      </c>
      <c r="H9476" t="s">
        <v>71</v>
      </c>
      <c r="I9476" t="s">
        <v>80</v>
      </c>
      <c r="J9476" t="s">
        <v>7637</v>
      </c>
      <c r="K9476" t="s">
        <v>7637</v>
      </c>
      <c r="L9476" t="s">
        <v>46</v>
      </c>
      <c r="M9476" t="s">
        <v>2882</v>
      </c>
      <c r="N9476" t="s">
        <v>3135</v>
      </c>
      <c r="O9476">
        <v>32.05</v>
      </c>
      <c r="P9476">
        <v>6.6</v>
      </c>
      <c r="Q9476">
        <v>147</v>
      </c>
      <c r="R9476">
        <v>153.6</v>
      </c>
      <c r="S9476">
        <v>0</v>
      </c>
      <c r="T9476">
        <v>153.6</v>
      </c>
      <c r="U9476">
        <v>267</v>
      </c>
      <c r="V9476">
        <f>SUMIF(货件明细!K:K,F9476,货件明细!AQ:AQ)</f>
        <v>0</v>
      </c>
      <c r="W9476">
        <f t="shared" si="592"/>
        <v>1</v>
      </c>
      <c r="X9476">
        <f t="shared" si="593"/>
        <v>267</v>
      </c>
      <c r="Y9476">
        <f>SUMIF(货件明细!K:K,F9476,货件明细!I:I)</f>
        <v>0</v>
      </c>
      <c r="Z9476">
        <f t="shared" si="594"/>
        <v>32.05</v>
      </c>
      <c r="AA9476">
        <f>SUMIF(货件明细!K:K,F9476,货件明细!J:J)</f>
        <v>0</v>
      </c>
      <c r="AB9476">
        <f t="shared" si="595"/>
        <v>1</v>
      </c>
    </row>
    <row r="9477" spans="1:28">
      <c r="A9477">
        <v>2026</v>
      </c>
      <c r="B9477">
        <v>3</v>
      </c>
      <c r="C9477">
        <v>11</v>
      </c>
      <c r="D9477" s="4">
        <v>46094</v>
      </c>
      <c r="E9477" t="s">
        <v>28</v>
      </c>
      <c r="F9477" t="s">
        <v>9704</v>
      </c>
      <c r="G9477" t="s">
        <v>163</v>
      </c>
      <c r="H9477" t="s">
        <v>71</v>
      </c>
      <c r="I9477" t="s">
        <v>80</v>
      </c>
      <c r="J9477" t="s">
        <v>7637</v>
      </c>
      <c r="K9477" t="s">
        <v>7637</v>
      </c>
      <c r="L9477" t="s">
        <v>46</v>
      </c>
      <c r="M9477" t="s">
        <v>2882</v>
      </c>
      <c r="N9477" t="s">
        <v>3135</v>
      </c>
      <c r="O9477">
        <v>32.05</v>
      </c>
      <c r="P9477">
        <v>6.6</v>
      </c>
      <c r="Q9477">
        <v>160.3</v>
      </c>
      <c r="R9477">
        <v>166.9</v>
      </c>
      <c r="S9477">
        <v>0</v>
      </c>
      <c r="T9477">
        <v>166.9</v>
      </c>
      <c r="U9477">
        <v>267</v>
      </c>
      <c r="V9477">
        <f>SUMIF(货件明细!K:K,F9477,货件明细!AQ:AQ)</f>
        <v>0</v>
      </c>
      <c r="W9477">
        <f t="shared" si="592"/>
        <v>1</v>
      </c>
      <c r="X9477">
        <f t="shared" si="593"/>
        <v>267</v>
      </c>
      <c r="Y9477">
        <f>SUMIF(货件明细!K:K,F9477,货件明细!I:I)</f>
        <v>0</v>
      </c>
      <c r="Z9477">
        <f t="shared" si="594"/>
        <v>32.05</v>
      </c>
      <c r="AA9477">
        <f>SUMIF(货件明细!K:K,F9477,货件明细!J:J)</f>
        <v>0</v>
      </c>
      <c r="AB9477">
        <f t="shared" si="595"/>
        <v>1</v>
      </c>
    </row>
    <row r="9478" spans="1:28">
      <c r="A9478">
        <v>2026</v>
      </c>
      <c r="B9478">
        <v>3</v>
      </c>
      <c r="C9478">
        <v>11</v>
      </c>
      <c r="D9478" s="4">
        <v>46094</v>
      </c>
      <c r="E9478" t="s">
        <v>28</v>
      </c>
      <c r="F9478" t="s">
        <v>9705</v>
      </c>
      <c r="G9478" t="s">
        <v>43</v>
      </c>
      <c r="H9478" t="s">
        <v>44</v>
      </c>
      <c r="I9478" t="s">
        <v>32</v>
      </c>
      <c r="J9478" t="s">
        <v>58</v>
      </c>
      <c r="K9478" t="s">
        <v>58</v>
      </c>
      <c r="L9478" t="s">
        <v>46</v>
      </c>
      <c r="M9478" t="s">
        <v>2882</v>
      </c>
      <c r="N9478" t="s">
        <v>9690</v>
      </c>
      <c r="O9478">
        <v>164.25</v>
      </c>
      <c r="P9478">
        <v>25.5555555555556</v>
      </c>
      <c r="Q9478">
        <v>622.2</v>
      </c>
      <c r="R9478">
        <v>647.755555555556</v>
      </c>
      <c r="S9478">
        <v>0</v>
      </c>
      <c r="T9478">
        <v>647.755555555556</v>
      </c>
      <c r="U9478">
        <v>350</v>
      </c>
      <c r="V9478">
        <f>SUMIF(货件明细!K:K,F9478,货件明细!AQ:AQ)</f>
        <v>0</v>
      </c>
      <c r="W9478">
        <f t="shared" si="592"/>
        <v>1</v>
      </c>
      <c r="X9478">
        <f t="shared" si="593"/>
        <v>350</v>
      </c>
      <c r="Y9478">
        <f>SUMIF(货件明细!K:K,F9478,货件明细!I:I)</f>
        <v>0</v>
      </c>
      <c r="Z9478">
        <f t="shared" si="594"/>
        <v>164.25</v>
      </c>
      <c r="AA9478">
        <f>SUMIF(货件明细!K:K,F9478,货件明细!J:J)</f>
        <v>0</v>
      </c>
      <c r="AB9478">
        <f t="shared" si="595"/>
        <v>1</v>
      </c>
    </row>
    <row r="9479" spans="1:28">
      <c r="A9479">
        <v>2026</v>
      </c>
      <c r="B9479">
        <v>3</v>
      </c>
      <c r="C9479">
        <v>11</v>
      </c>
      <c r="D9479" s="4">
        <v>46094</v>
      </c>
      <c r="E9479" t="s">
        <v>28</v>
      </c>
      <c r="F9479" t="s">
        <v>9706</v>
      </c>
      <c r="G9479" t="s">
        <v>68</v>
      </c>
      <c r="H9479" t="s">
        <v>31</v>
      </c>
      <c r="I9479" t="s">
        <v>32</v>
      </c>
      <c r="J9479" t="s">
        <v>58</v>
      </c>
      <c r="K9479" t="s">
        <v>58</v>
      </c>
      <c r="L9479" t="s">
        <v>46</v>
      </c>
      <c r="M9479" t="s">
        <v>2882</v>
      </c>
      <c r="N9479" t="s">
        <v>9690</v>
      </c>
      <c r="O9479">
        <v>164.25</v>
      </c>
      <c r="P9479">
        <v>25.5555555555556</v>
      </c>
      <c r="Q9479">
        <v>772.2</v>
      </c>
      <c r="R9479">
        <v>797.755555555556</v>
      </c>
      <c r="S9479">
        <v>0</v>
      </c>
      <c r="T9479">
        <v>797.755555555556</v>
      </c>
      <c r="U9479">
        <v>350</v>
      </c>
      <c r="V9479">
        <f>SUMIF(货件明细!K:K,F9479,货件明细!AQ:AQ)</f>
        <v>0</v>
      </c>
      <c r="W9479">
        <f t="shared" si="592"/>
        <v>1</v>
      </c>
      <c r="X9479">
        <f t="shared" si="593"/>
        <v>350</v>
      </c>
      <c r="Y9479">
        <f>SUMIF(货件明细!K:K,F9479,货件明细!I:I)</f>
        <v>0</v>
      </c>
      <c r="Z9479">
        <f t="shared" si="594"/>
        <v>164.25</v>
      </c>
      <c r="AA9479">
        <f>SUMIF(货件明细!K:K,F9479,货件明细!J:J)</f>
        <v>0</v>
      </c>
      <c r="AB9479">
        <f t="shared" si="595"/>
        <v>1</v>
      </c>
    </row>
    <row r="9480" spans="1:28">
      <c r="A9480">
        <v>2026</v>
      </c>
      <c r="B9480">
        <v>3</v>
      </c>
      <c r="C9480">
        <v>11</v>
      </c>
      <c r="D9480" s="4">
        <v>46094</v>
      </c>
      <c r="E9480" t="s">
        <v>28</v>
      </c>
      <c r="F9480" t="s">
        <v>9707</v>
      </c>
      <c r="G9480" t="s">
        <v>105</v>
      </c>
      <c r="H9480" t="s">
        <v>31</v>
      </c>
      <c r="I9480" t="s">
        <v>32</v>
      </c>
      <c r="J9480" t="s">
        <v>58</v>
      </c>
      <c r="K9480" t="s">
        <v>58</v>
      </c>
      <c r="L9480" t="s">
        <v>46</v>
      </c>
      <c r="M9480" t="s">
        <v>2882</v>
      </c>
      <c r="N9480" t="s">
        <v>9690</v>
      </c>
      <c r="O9480">
        <v>164.25</v>
      </c>
      <c r="P9480">
        <v>25.5555555555556</v>
      </c>
      <c r="Q9480">
        <v>749.7</v>
      </c>
      <c r="R9480">
        <v>775.255555555556</v>
      </c>
      <c r="S9480">
        <v>0</v>
      </c>
      <c r="T9480">
        <v>775.255555555556</v>
      </c>
      <c r="U9480">
        <v>350</v>
      </c>
      <c r="V9480">
        <f>SUMIF(货件明细!K:K,F9480,货件明细!AQ:AQ)</f>
        <v>0</v>
      </c>
      <c r="W9480">
        <f t="shared" si="592"/>
        <v>1</v>
      </c>
      <c r="X9480">
        <f t="shared" si="593"/>
        <v>350</v>
      </c>
      <c r="Y9480">
        <f>SUMIF(货件明细!K:K,F9480,货件明细!I:I)</f>
        <v>0</v>
      </c>
      <c r="Z9480">
        <f t="shared" si="594"/>
        <v>164.25</v>
      </c>
      <c r="AA9480">
        <f>SUMIF(货件明细!K:K,F9480,货件明细!J:J)</f>
        <v>0</v>
      </c>
      <c r="AB9480">
        <f t="shared" si="595"/>
        <v>1</v>
      </c>
    </row>
    <row r="9481" spans="1:28">
      <c r="A9481">
        <v>2026</v>
      </c>
      <c r="B9481">
        <v>3</v>
      </c>
      <c r="C9481">
        <v>11</v>
      </c>
      <c r="D9481" s="4">
        <v>46094</v>
      </c>
      <c r="E9481" t="s">
        <v>28</v>
      </c>
      <c r="F9481" t="s">
        <v>9708</v>
      </c>
      <c r="G9481" t="s">
        <v>1563</v>
      </c>
      <c r="H9481" t="s">
        <v>71</v>
      </c>
      <c r="I9481" t="s">
        <v>32</v>
      </c>
      <c r="J9481" t="s">
        <v>58</v>
      </c>
      <c r="K9481" t="s">
        <v>58</v>
      </c>
      <c r="L9481" t="s">
        <v>46</v>
      </c>
      <c r="M9481" t="s">
        <v>47</v>
      </c>
      <c r="N9481" t="s">
        <v>5218</v>
      </c>
      <c r="O9481">
        <v>164.25</v>
      </c>
      <c r="P9481">
        <v>25</v>
      </c>
      <c r="Q9481">
        <v>421.2</v>
      </c>
      <c r="R9481">
        <v>446.2</v>
      </c>
      <c r="S9481">
        <v>0</v>
      </c>
      <c r="T9481">
        <v>446.2</v>
      </c>
      <c r="U9481">
        <v>350</v>
      </c>
      <c r="V9481">
        <f>SUMIF(货件明细!K:K,F9481,货件明细!AQ:AQ)</f>
        <v>0</v>
      </c>
      <c r="W9481">
        <f t="shared" si="592"/>
        <v>1</v>
      </c>
      <c r="X9481">
        <f t="shared" si="593"/>
        <v>350</v>
      </c>
      <c r="Y9481">
        <f>SUMIF(货件明细!K:K,F9481,货件明细!I:I)</f>
        <v>0</v>
      </c>
      <c r="Z9481">
        <f t="shared" si="594"/>
        <v>164.25</v>
      </c>
      <c r="AA9481">
        <f>SUMIF(货件明细!K:K,F9481,货件明细!J:J)</f>
        <v>0</v>
      </c>
      <c r="AB9481">
        <f t="shared" si="595"/>
        <v>1</v>
      </c>
    </row>
    <row r="9482" spans="1:28">
      <c r="A9482">
        <v>2026</v>
      </c>
      <c r="B9482">
        <v>3</v>
      </c>
      <c r="C9482">
        <v>11</v>
      </c>
      <c r="D9482" s="4">
        <v>46094</v>
      </c>
      <c r="E9482" t="s">
        <v>28</v>
      </c>
      <c r="F9482" t="s">
        <v>9709</v>
      </c>
      <c r="G9482" t="s">
        <v>163</v>
      </c>
      <c r="H9482" t="s">
        <v>71</v>
      </c>
      <c r="I9482" t="s">
        <v>32</v>
      </c>
      <c r="J9482" t="s">
        <v>58</v>
      </c>
      <c r="K9482" t="s">
        <v>58</v>
      </c>
      <c r="L9482" t="s">
        <v>46</v>
      </c>
      <c r="M9482" t="s">
        <v>47</v>
      </c>
      <c r="N9482" t="s">
        <v>5218</v>
      </c>
      <c r="O9482">
        <v>164.25</v>
      </c>
      <c r="P9482">
        <v>25</v>
      </c>
      <c r="Q9482">
        <v>504</v>
      </c>
      <c r="R9482">
        <v>529</v>
      </c>
      <c r="S9482">
        <v>0</v>
      </c>
      <c r="T9482">
        <v>529</v>
      </c>
      <c r="U9482">
        <v>350</v>
      </c>
      <c r="V9482">
        <f>SUMIF(货件明细!K:K,F9482,货件明细!AQ:AQ)</f>
        <v>0</v>
      </c>
      <c r="W9482">
        <f t="shared" si="592"/>
        <v>1</v>
      </c>
      <c r="X9482">
        <f t="shared" si="593"/>
        <v>350</v>
      </c>
      <c r="Y9482">
        <f>SUMIF(货件明细!K:K,F9482,货件明细!I:I)</f>
        <v>0</v>
      </c>
      <c r="Z9482">
        <f t="shared" si="594"/>
        <v>164.25</v>
      </c>
      <c r="AA9482">
        <f>SUMIF(货件明细!K:K,F9482,货件明细!J:J)</f>
        <v>0</v>
      </c>
      <c r="AB9482">
        <f t="shared" si="595"/>
        <v>1</v>
      </c>
    </row>
    <row r="9483" spans="1:28">
      <c r="A9483">
        <v>2026</v>
      </c>
      <c r="B9483">
        <v>3</v>
      </c>
      <c r="C9483">
        <v>11</v>
      </c>
      <c r="D9483" s="4">
        <v>46094</v>
      </c>
      <c r="E9483" t="s">
        <v>28</v>
      </c>
      <c r="F9483" t="s">
        <v>9710</v>
      </c>
      <c r="G9483" t="s">
        <v>43</v>
      </c>
      <c r="H9483" t="s">
        <v>44</v>
      </c>
      <c r="I9483" t="s">
        <v>41</v>
      </c>
      <c r="J9483" t="s">
        <v>7637</v>
      </c>
      <c r="K9483" t="s">
        <v>7637</v>
      </c>
      <c r="L9483" t="s">
        <v>46</v>
      </c>
      <c r="M9483" t="s">
        <v>2882</v>
      </c>
      <c r="N9483" t="s">
        <v>3135</v>
      </c>
      <c r="O9483">
        <v>23.75</v>
      </c>
      <c r="P9483">
        <v>6.6</v>
      </c>
      <c r="Q9483">
        <v>142</v>
      </c>
      <c r="R9483">
        <v>148.6</v>
      </c>
      <c r="S9483">
        <v>0</v>
      </c>
      <c r="T9483">
        <v>148.6</v>
      </c>
      <c r="U9483">
        <v>127</v>
      </c>
      <c r="V9483">
        <f>SUMIF(货件明细!K:K,F9483,货件明细!AQ:AQ)</f>
        <v>0</v>
      </c>
      <c r="W9483">
        <f t="shared" si="592"/>
        <v>1</v>
      </c>
      <c r="X9483">
        <f t="shared" si="593"/>
        <v>127</v>
      </c>
      <c r="Y9483">
        <f>SUMIF(货件明细!K:K,F9483,货件明细!I:I)</f>
        <v>0</v>
      </c>
      <c r="Z9483">
        <f t="shared" si="594"/>
        <v>23.75</v>
      </c>
      <c r="AA9483">
        <f>SUMIF(货件明细!K:K,F9483,货件明细!J:J)</f>
        <v>0</v>
      </c>
      <c r="AB9483">
        <f t="shared" si="595"/>
        <v>1</v>
      </c>
    </row>
    <row r="9484" spans="1:28">
      <c r="A9484">
        <v>2026</v>
      </c>
      <c r="B9484">
        <v>3</v>
      </c>
      <c r="C9484">
        <v>11</v>
      </c>
      <c r="D9484" s="4">
        <v>46094</v>
      </c>
      <c r="E9484" t="s">
        <v>28</v>
      </c>
      <c r="F9484" t="s">
        <v>9711</v>
      </c>
      <c r="G9484" t="s">
        <v>68</v>
      </c>
      <c r="H9484" t="s">
        <v>31</v>
      </c>
      <c r="I9484" t="s">
        <v>41</v>
      </c>
      <c r="J9484" t="s">
        <v>7637</v>
      </c>
      <c r="K9484" t="s">
        <v>7637</v>
      </c>
      <c r="L9484" t="s">
        <v>46</v>
      </c>
      <c r="M9484" t="s">
        <v>2882</v>
      </c>
      <c r="N9484" t="s">
        <v>3135</v>
      </c>
      <c r="O9484">
        <v>23.75</v>
      </c>
      <c r="P9484">
        <v>6.6</v>
      </c>
      <c r="Q9484">
        <v>162</v>
      </c>
      <c r="R9484">
        <v>168.6</v>
      </c>
      <c r="S9484">
        <v>0</v>
      </c>
      <c r="T9484">
        <v>168.6</v>
      </c>
      <c r="U9484">
        <v>127</v>
      </c>
      <c r="V9484">
        <f>SUMIF(货件明细!K:K,F9484,货件明细!AQ:AQ)</f>
        <v>0</v>
      </c>
      <c r="W9484">
        <f t="shared" si="592"/>
        <v>1</v>
      </c>
      <c r="X9484">
        <f t="shared" si="593"/>
        <v>127</v>
      </c>
      <c r="Y9484">
        <f>SUMIF(货件明细!K:K,F9484,货件明细!I:I)</f>
        <v>0</v>
      </c>
      <c r="Z9484">
        <f t="shared" si="594"/>
        <v>23.75</v>
      </c>
      <c r="AA9484">
        <f>SUMIF(货件明细!K:K,F9484,货件明细!J:J)</f>
        <v>0</v>
      </c>
      <c r="AB9484">
        <f t="shared" si="595"/>
        <v>1</v>
      </c>
    </row>
    <row r="9485" spans="1:28">
      <c r="A9485">
        <v>2026</v>
      </c>
      <c r="B9485">
        <v>3</v>
      </c>
      <c r="C9485">
        <v>11</v>
      </c>
      <c r="D9485" s="4">
        <v>46094</v>
      </c>
      <c r="E9485" t="s">
        <v>28</v>
      </c>
      <c r="F9485" t="s">
        <v>9712</v>
      </c>
      <c r="G9485" t="s">
        <v>105</v>
      </c>
      <c r="H9485" t="s">
        <v>31</v>
      </c>
      <c r="I9485" t="s">
        <v>41</v>
      </c>
      <c r="J9485" t="s">
        <v>7637</v>
      </c>
      <c r="K9485" t="s">
        <v>7637</v>
      </c>
      <c r="L9485" t="s">
        <v>46</v>
      </c>
      <c r="M9485" t="s">
        <v>2882</v>
      </c>
      <c r="N9485" t="s">
        <v>3135</v>
      </c>
      <c r="O9485">
        <v>23.75</v>
      </c>
      <c r="P9485">
        <v>6.6</v>
      </c>
      <c r="Q9485">
        <v>169</v>
      </c>
      <c r="R9485">
        <v>175.6</v>
      </c>
      <c r="S9485">
        <v>0</v>
      </c>
      <c r="T9485">
        <v>175.6</v>
      </c>
      <c r="U9485">
        <v>127</v>
      </c>
      <c r="V9485">
        <f>SUMIF(货件明细!K:K,F9485,货件明细!AQ:AQ)</f>
        <v>0</v>
      </c>
      <c r="W9485">
        <f t="shared" si="592"/>
        <v>1</v>
      </c>
      <c r="X9485">
        <f t="shared" si="593"/>
        <v>127</v>
      </c>
      <c r="Y9485">
        <f>SUMIF(货件明细!K:K,F9485,货件明细!I:I)</f>
        <v>0</v>
      </c>
      <c r="Z9485">
        <f t="shared" si="594"/>
        <v>23.75</v>
      </c>
      <c r="AA9485">
        <f>SUMIF(货件明细!K:K,F9485,货件明细!J:J)</f>
        <v>0</v>
      </c>
      <c r="AB9485">
        <f t="shared" si="595"/>
        <v>1</v>
      </c>
    </row>
    <row r="9486" spans="1:28">
      <c r="A9486">
        <v>2026</v>
      </c>
      <c r="B9486">
        <v>3</v>
      </c>
      <c r="C9486">
        <v>11</v>
      </c>
      <c r="D9486" s="4">
        <v>46094</v>
      </c>
      <c r="E9486" t="s">
        <v>28</v>
      </c>
      <c r="F9486" t="s">
        <v>9713</v>
      </c>
      <c r="G9486" t="s">
        <v>1563</v>
      </c>
      <c r="H9486" t="s">
        <v>71</v>
      </c>
      <c r="I9486" t="s">
        <v>41</v>
      </c>
      <c r="J9486" t="s">
        <v>7637</v>
      </c>
      <c r="K9486" t="s">
        <v>7637</v>
      </c>
      <c r="L9486" t="s">
        <v>46</v>
      </c>
      <c r="M9486" t="s">
        <v>2882</v>
      </c>
      <c r="N9486" t="s">
        <v>3135</v>
      </c>
      <c r="O9486">
        <v>23.75</v>
      </c>
      <c r="P9486">
        <v>6.6</v>
      </c>
      <c r="Q9486">
        <v>105</v>
      </c>
      <c r="R9486">
        <v>111.6</v>
      </c>
      <c r="S9486">
        <v>0</v>
      </c>
      <c r="T9486">
        <v>111.6</v>
      </c>
      <c r="U9486">
        <v>127</v>
      </c>
      <c r="V9486">
        <f>SUMIF(货件明细!K:K,F9486,货件明细!AQ:AQ)</f>
        <v>0</v>
      </c>
      <c r="W9486">
        <f t="shared" si="592"/>
        <v>1</v>
      </c>
      <c r="X9486">
        <f t="shared" si="593"/>
        <v>127</v>
      </c>
      <c r="Y9486">
        <f>SUMIF(货件明细!K:K,F9486,货件明细!I:I)</f>
        <v>0</v>
      </c>
      <c r="Z9486">
        <f t="shared" si="594"/>
        <v>23.75</v>
      </c>
      <c r="AA9486">
        <f>SUMIF(货件明细!K:K,F9486,货件明细!J:J)</f>
        <v>0</v>
      </c>
      <c r="AB9486">
        <f t="shared" si="595"/>
        <v>1</v>
      </c>
    </row>
    <row r="9487" spans="1:28">
      <c r="A9487">
        <v>2026</v>
      </c>
      <c r="B9487">
        <v>3</v>
      </c>
      <c r="C9487">
        <v>11</v>
      </c>
      <c r="D9487" s="4">
        <v>46094</v>
      </c>
      <c r="E9487" t="s">
        <v>28</v>
      </c>
      <c r="F9487" t="s">
        <v>9714</v>
      </c>
      <c r="G9487" t="s">
        <v>163</v>
      </c>
      <c r="H9487" t="s">
        <v>71</v>
      </c>
      <c r="I9487" t="s">
        <v>41</v>
      </c>
      <c r="J9487" t="s">
        <v>7637</v>
      </c>
      <c r="K9487" t="s">
        <v>7637</v>
      </c>
      <c r="L9487" t="s">
        <v>46</v>
      </c>
      <c r="M9487" t="s">
        <v>2882</v>
      </c>
      <c r="N9487" t="s">
        <v>3135</v>
      </c>
      <c r="O9487">
        <v>23.75</v>
      </c>
      <c r="P9487">
        <v>6.6</v>
      </c>
      <c r="Q9487">
        <v>114.5</v>
      </c>
      <c r="R9487">
        <v>121.1</v>
      </c>
      <c r="S9487">
        <v>0</v>
      </c>
      <c r="T9487">
        <v>121.1</v>
      </c>
      <c r="U9487">
        <v>127</v>
      </c>
      <c r="V9487">
        <f>SUMIF(货件明细!K:K,F9487,货件明细!AQ:AQ)</f>
        <v>0</v>
      </c>
      <c r="W9487">
        <f t="shared" si="592"/>
        <v>1</v>
      </c>
      <c r="X9487">
        <f t="shared" si="593"/>
        <v>127</v>
      </c>
      <c r="Y9487">
        <f>SUMIF(货件明细!K:K,F9487,货件明细!I:I)</f>
        <v>0</v>
      </c>
      <c r="Z9487">
        <f t="shared" si="594"/>
        <v>23.75</v>
      </c>
      <c r="AA9487">
        <f>SUMIF(货件明细!K:K,F9487,货件明细!J:J)</f>
        <v>0</v>
      </c>
      <c r="AB9487">
        <f t="shared" si="595"/>
        <v>1</v>
      </c>
    </row>
    <row r="9488" spans="1:28">
      <c r="A9488">
        <v>2026</v>
      </c>
      <c r="B9488">
        <v>3</v>
      </c>
      <c r="C9488">
        <v>11</v>
      </c>
      <c r="D9488" s="4">
        <v>46094</v>
      </c>
      <c r="E9488" t="s">
        <v>28</v>
      </c>
      <c r="F9488" t="s">
        <v>9715</v>
      </c>
      <c r="G9488" t="s">
        <v>43</v>
      </c>
      <c r="H9488" t="s">
        <v>44</v>
      </c>
      <c r="I9488" t="s">
        <v>39</v>
      </c>
      <c r="J9488" t="s">
        <v>7637</v>
      </c>
      <c r="K9488" t="s">
        <v>7637</v>
      </c>
      <c r="L9488" t="s">
        <v>46</v>
      </c>
      <c r="M9488" t="s">
        <v>2882</v>
      </c>
      <c r="N9488" t="s">
        <v>3135</v>
      </c>
      <c r="O9488">
        <v>40</v>
      </c>
      <c r="P9488">
        <v>6.6</v>
      </c>
      <c r="Q9488">
        <v>269.8</v>
      </c>
      <c r="R9488">
        <v>276.4</v>
      </c>
      <c r="S9488">
        <v>0</v>
      </c>
      <c r="T9488">
        <v>276.4</v>
      </c>
      <c r="U9488">
        <v>166</v>
      </c>
      <c r="V9488">
        <f>SUMIF(货件明细!K:K,F9488,货件明细!AQ:AQ)</f>
        <v>0</v>
      </c>
      <c r="W9488">
        <f t="shared" si="592"/>
        <v>1</v>
      </c>
      <c r="X9488">
        <f t="shared" si="593"/>
        <v>166</v>
      </c>
      <c r="Y9488">
        <f>SUMIF(货件明细!K:K,F9488,货件明细!I:I)</f>
        <v>0</v>
      </c>
      <c r="Z9488">
        <f t="shared" si="594"/>
        <v>40</v>
      </c>
      <c r="AA9488">
        <f>SUMIF(货件明细!K:K,F9488,货件明细!J:J)</f>
        <v>0</v>
      </c>
      <c r="AB9488">
        <f t="shared" si="595"/>
        <v>1</v>
      </c>
    </row>
    <row r="9489" spans="1:28">
      <c r="A9489">
        <v>2026</v>
      </c>
      <c r="B9489">
        <v>3</v>
      </c>
      <c r="C9489">
        <v>11</v>
      </c>
      <c r="D9489" s="4">
        <v>46094</v>
      </c>
      <c r="E9489" t="s">
        <v>28</v>
      </c>
      <c r="F9489" t="s">
        <v>9716</v>
      </c>
      <c r="G9489" t="s">
        <v>68</v>
      </c>
      <c r="H9489" t="s">
        <v>31</v>
      </c>
      <c r="I9489" t="s">
        <v>39</v>
      </c>
      <c r="J9489" t="s">
        <v>7637</v>
      </c>
      <c r="K9489" t="s">
        <v>7637</v>
      </c>
      <c r="L9489" t="s">
        <v>46</v>
      </c>
      <c r="M9489" t="s">
        <v>2882</v>
      </c>
      <c r="N9489" t="s">
        <v>3135</v>
      </c>
      <c r="O9489">
        <v>40</v>
      </c>
      <c r="P9489">
        <v>6.6</v>
      </c>
      <c r="Q9489">
        <v>307.8</v>
      </c>
      <c r="R9489">
        <v>314.4</v>
      </c>
      <c r="S9489">
        <v>0</v>
      </c>
      <c r="T9489">
        <v>314.4</v>
      </c>
      <c r="U9489">
        <v>166</v>
      </c>
      <c r="V9489">
        <f>SUMIF(货件明细!K:K,F9489,货件明细!AQ:AQ)</f>
        <v>0</v>
      </c>
      <c r="W9489">
        <f t="shared" si="592"/>
        <v>1</v>
      </c>
      <c r="X9489">
        <f t="shared" si="593"/>
        <v>166</v>
      </c>
      <c r="Y9489">
        <f>SUMIF(货件明细!K:K,F9489,货件明细!I:I)</f>
        <v>0</v>
      </c>
      <c r="Z9489">
        <f t="shared" si="594"/>
        <v>40</v>
      </c>
      <c r="AA9489">
        <f>SUMIF(货件明细!K:K,F9489,货件明细!J:J)</f>
        <v>0</v>
      </c>
      <c r="AB9489">
        <f t="shared" si="595"/>
        <v>1</v>
      </c>
    </row>
    <row r="9490" spans="1:28">
      <c r="A9490">
        <v>2026</v>
      </c>
      <c r="B9490">
        <v>3</v>
      </c>
      <c r="C9490">
        <v>11</v>
      </c>
      <c r="D9490" s="4">
        <v>46094</v>
      </c>
      <c r="E9490" t="s">
        <v>28</v>
      </c>
      <c r="F9490" t="s">
        <v>9717</v>
      </c>
      <c r="G9490" t="s">
        <v>105</v>
      </c>
      <c r="H9490" t="s">
        <v>31</v>
      </c>
      <c r="I9490" t="s">
        <v>39</v>
      </c>
      <c r="J9490" t="s">
        <v>7637</v>
      </c>
      <c r="K9490" t="s">
        <v>7637</v>
      </c>
      <c r="L9490" t="s">
        <v>46</v>
      </c>
      <c r="M9490" t="s">
        <v>2882</v>
      </c>
      <c r="N9490" t="s">
        <v>3135</v>
      </c>
      <c r="O9490">
        <v>40</v>
      </c>
      <c r="P9490">
        <v>6.6</v>
      </c>
      <c r="Q9490">
        <v>321.1</v>
      </c>
      <c r="R9490">
        <v>327.7</v>
      </c>
      <c r="S9490">
        <v>0</v>
      </c>
      <c r="T9490">
        <v>327.7</v>
      </c>
      <c r="U9490">
        <v>166</v>
      </c>
      <c r="V9490">
        <f>SUMIF(货件明细!K:K,F9490,货件明细!AQ:AQ)</f>
        <v>0</v>
      </c>
      <c r="W9490">
        <f t="shared" si="592"/>
        <v>1</v>
      </c>
      <c r="X9490">
        <f t="shared" si="593"/>
        <v>166</v>
      </c>
      <c r="Y9490">
        <f>SUMIF(货件明细!K:K,F9490,货件明细!I:I)</f>
        <v>0</v>
      </c>
      <c r="Z9490">
        <f t="shared" si="594"/>
        <v>40</v>
      </c>
      <c r="AA9490">
        <f>SUMIF(货件明细!K:K,F9490,货件明细!J:J)</f>
        <v>0</v>
      </c>
      <c r="AB9490">
        <f t="shared" si="595"/>
        <v>1</v>
      </c>
    </row>
    <row r="9491" spans="1:28">
      <c r="A9491">
        <v>2026</v>
      </c>
      <c r="B9491">
        <v>3</v>
      </c>
      <c r="C9491">
        <v>11</v>
      </c>
      <c r="D9491" s="4">
        <v>46094</v>
      </c>
      <c r="E9491" t="s">
        <v>28</v>
      </c>
      <c r="F9491" t="s">
        <v>9718</v>
      </c>
      <c r="G9491" t="s">
        <v>1563</v>
      </c>
      <c r="H9491" t="s">
        <v>71</v>
      </c>
      <c r="I9491" t="s">
        <v>39</v>
      </c>
      <c r="J9491" t="s">
        <v>7637</v>
      </c>
      <c r="K9491" t="s">
        <v>7637</v>
      </c>
      <c r="L9491" t="s">
        <v>46</v>
      </c>
      <c r="M9491" t="s">
        <v>2882</v>
      </c>
      <c r="N9491" t="s">
        <v>3135</v>
      </c>
      <c r="O9491">
        <v>40</v>
      </c>
      <c r="P9491">
        <v>6.6</v>
      </c>
      <c r="Q9491">
        <v>210</v>
      </c>
      <c r="R9491">
        <v>216.6</v>
      </c>
      <c r="S9491">
        <v>0</v>
      </c>
      <c r="T9491">
        <v>216.6</v>
      </c>
      <c r="U9491">
        <v>166</v>
      </c>
      <c r="V9491">
        <f>SUMIF(货件明细!K:K,F9491,货件明细!AQ:AQ)</f>
        <v>0</v>
      </c>
      <c r="W9491">
        <f t="shared" si="592"/>
        <v>1</v>
      </c>
      <c r="X9491">
        <f t="shared" si="593"/>
        <v>166</v>
      </c>
      <c r="Y9491">
        <f>SUMIF(货件明细!K:K,F9491,货件明细!I:I)</f>
        <v>0</v>
      </c>
      <c r="Z9491">
        <f t="shared" si="594"/>
        <v>40</v>
      </c>
      <c r="AA9491">
        <f>SUMIF(货件明细!K:K,F9491,货件明细!J:J)</f>
        <v>0</v>
      </c>
      <c r="AB9491">
        <f t="shared" si="595"/>
        <v>1</v>
      </c>
    </row>
    <row r="9492" spans="1:28">
      <c r="A9492">
        <v>2026</v>
      </c>
      <c r="B9492">
        <v>3</v>
      </c>
      <c r="C9492">
        <v>11</v>
      </c>
      <c r="D9492" s="4">
        <v>46094</v>
      </c>
      <c r="E9492" t="s">
        <v>28</v>
      </c>
      <c r="F9492" t="s">
        <v>9719</v>
      </c>
      <c r="G9492" t="s">
        <v>163</v>
      </c>
      <c r="H9492" t="s">
        <v>71</v>
      </c>
      <c r="I9492" t="s">
        <v>39</v>
      </c>
      <c r="J9492" t="s">
        <v>7637</v>
      </c>
      <c r="K9492" t="s">
        <v>7637</v>
      </c>
      <c r="L9492" t="s">
        <v>46</v>
      </c>
      <c r="M9492" t="s">
        <v>2882</v>
      </c>
      <c r="N9492" t="s">
        <v>3135</v>
      </c>
      <c r="O9492">
        <v>40</v>
      </c>
      <c r="P9492">
        <v>6.6</v>
      </c>
      <c r="Q9492">
        <v>217.55</v>
      </c>
      <c r="R9492">
        <v>224.15</v>
      </c>
      <c r="S9492">
        <v>0</v>
      </c>
      <c r="T9492">
        <v>224.15</v>
      </c>
      <c r="U9492">
        <v>166</v>
      </c>
      <c r="V9492">
        <f>SUMIF(货件明细!K:K,F9492,货件明细!AQ:AQ)</f>
        <v>0</v>
      </c>
      <c r="W9492">
        <f t="shared" si="592"/>
        <v>1</v>
      </c>
      <c r="X9492">
        <f t="shared" si="593"/>
        <v>166</v>
      </c>
      <c r="Y9492">
        <f>SUMIF(货件明细!K:K,F9492,货件明细!I:I)</f>
        <v>0</v>
      </c>
      <c r="Z9492">
        <f t="shared" si="594"/>
        <v>40</v>
      </c>
      <c r="AA9492">
        <f>SUMIF(货件明细!K:K,F9492,货件明细!J:J)</f>
        <v>0</v>
      </c>
      <c r="AB9492">
        <f t="shared" si="595"/>
        <v>1</v>
      </c>
    </row>
    <row r="9493" spans="1:28">
      <c r="A9493">
        <v>2026</v>
      </c>
      <c r="B9493">
        <v>3</v>
      </c>
      <c r="C9493">
        <v>11</v>
      </c>
      <c r="D9493" s="4">
        <v>46094</v>
      </c>
      <c r="E9493" t="s">
        <v>28</v>
      </c>
      <c r="F9493" t="s">
        <v>9720</v>
      </c>
      <c r="G9493" t="s">
        <v>43</v>
      </c>
      <c r="H9493" t="s">
        <v>44</v>
      </c>
      <c r="I9493" t="s">
        <v>32</v>
      </c>
      <c r="J9493" t="s">
        <v>7637</v>
      </c>
      <c r="K9493" t="s">
        <v>7637</v>
      </c>
      <c r="L9493" t="s">
        <v>46</v>
      </c>
      <c r="M9493" t="s">
        <v>2882</v>
      </c>
      <c r="N9493" t="s">
        <v>3135</v>
      </c>
      <c r="O9493">
        <v>208.75</v>
      </c>
      <c r="P9493">
        <v>6.6</v>
      </c>
      <c r="Q9493">
        <v>1022.4</v>
      </c>
      <c r="R9493">
        <v>1029</v>
      </c>
      <c r="S9493">
        <v>0</v>
      </c>
      <c r="T9493">
        <v>1029</v>
      </c>
      <c r="U9493">
        <v>464</v>
      </c>
      <c r="V9493">
        <f>SUMIF(货件明细!K:K,F9493,货件明细!AQ:AQ)</f>
        <v>0</v>
      </c>
      <c r="W9493">
        <f t="shared" si="592"/>
        <v>1</v>
      </c>
      <c r="X9493">
        <f t="shared" si="593"/>
        <v>464</v>
      </c>
      <c r="Y9493">
        <f>SUMIF(货件明细!K:K,F9493,货件明细!I:I)</f>
        <v>0</v>
      </c>
      <c r="Z9493">
        <f t="shared" si="594"/>
        <v>208.75</v>
      </c>
      <c r="AA9493">
        <f>SUMIF(货件明细!K:K,F9493,货件明细!J:J)</f>
        <v>0</v>
      </c>
      <c r="AB9493">
        <f t="shared" si="595"/>
        <v>1</v>
      </c>
    </row>
    <row r="9494" spans="1:28">
      <c r="A9494">
        <v>2026</v>
      </c>
      <c r="B9494">
        <v>3</v>
      </c>
      <c r="C9494">
        <v>11</v>
      </c>
      <c r="D9494" s="4">
        <v>46094</v>
      </c>
      <c r="E9494" t="s">
        <v>28</v>
      </c>
      <c r="F9494" t="s">
        <v>9721</v>
      </c>
      <c r="G9494" t="s">
        <v>68</v>
      </c>
      <c r="H9494" t="s">
        <v>31</v>
      </c>
      <c r="I9494" t="s">
        <v>32</v>
      </c>
      <c r="J9494" t="s">
        <v>7637</v>
      </c>
      <c r="K9494" t="s">
        <v>7637</v>
      </c>
      <c r="L9494" t="s">
        <v>46</v>
      </c>
      <c r="M9494" t="s">
        <v>2882</v>
      </c>
      <c r="N9494" t="s">
        <v>3135</v>
      </c>
      <c r="O9494">
        <v>208.75</v>
      </c>
      <c r="P9494">
        <v>6.6</v>
      </c>
      <c r="Q9494">
        <v>1182.6</v>
      </c>
      <c r="R9494">
        <v>1189.2</v>
      </c>
      <c r="S9494">
        <v>0</v>
      </c>
      <c r="T9494">
        <v>1189.2</v>
      </c>
      <c r="U9494">
        <v>464</v>
      </c>
      <c r="V9494">
        <f>SUMIF(货件明细!K:K,F9494,货件明细!AQ:AQ)</f>
        <v>0</v>
      </c>
      <c r="W9494">
        <f t="shared" si="592"/>
        <v>1</v>
      </c>
      <c r="X9494">
        <f t="shared" si="593"/>
        <v>464</v>
      </c>
      <c r="Y9494">
        <f>SUMIF(货件明细!K:K,F9494,货件明细!I:I)</f>
        <v>0</v>
      </c>
      <c r="Z9494">
        <f t="shared" si="594"/>
        <v>208.75</v>
      </c>
      <c r="AA9494">
        <f>SUMIF(货件明细!K:K,F9494,货件明细!J:J)</f>
        <v>0</v>
      </c>
      <c r="AB9494">
        <f t="shared" si="595"/>
        <v>1</v>
      </c>
    </row>
    <row r="9495" spans="1:28">
      <c r="A9495">
        <v>2026</v>
      </c>
      <c r="B9495">
        <v>3</v>
      </c>
      <c r="C9495">
        <v>11</v>
      </c>
      <c r="D9495" s="4">
        <v>46094</v>
      </c>
      <c r="E9495" t="s">
        <v>28</v>
      </c>
      <c r="F9495" t="s">
        <v>9722</v>
      </c>
      <c r="G9495" t="s">
        <v>105</v>
      </c>
      <c r="H9495" t="s">
        <v>31</v>
      </c>
      <c r="I9495" t="s">
        <v>32</v>
      </c>
      <c r="J9495" t="s">
        <v>7637</v>
      </c>
      <c r="K9495" t="s">
        <v>7637</v>
      </c>
      <c r="L9495" t="s">
        <v>46</v>
      </c>
      <c r="M9495" t="s">
        <v>2882</v>
      </c>
      <c r="N9495" t="s">
        <v>3135</v>
      </c>
      <c r="O9495">
        <v>208.75</v>
      </c>
      <c r="P9495">
        <v>6.6</v>
      </c>
      <c r="Q9495">
        <v>1216.8</v>
      </c>
      <c r="R9495">
        <v>1223.4</v>
      </c>
      <c r="S9495">
        <v>0</v>
      </c>
      <c r="T9495">
        <v>1223.4</v>
      </c>
      <c r="U9495">
        <v>464</v>
      </c>
      <c r="V9495">
        <f>SUMIF(货件明细!K:K,F9495,货件明细!AQ:AQ)</f>
        <v>0</v>
      </c>
      <c r="W9495">
        <f t="shared" si="592"/>
        <v>1</v>
      </c>
      <c r="X9495">
        <f t="shared" si="593"/>
        <v>464</v>
      </c>
      <c r="Y9495">
        <f>SUMIF(货件明细!K:K,F9495,货件明细!I:I)</f>
        <v>0</v>
      </c>
      <c r="Z9495">
        <f t="shared" si="594"/>
        <v>208.75</v>
      </c>
      <c r="AA9495">
        <f>SUMIF(货件明细!K:K,F9495,货件明细!J:J)</f>
        <v>0</v>
      </c>
      <c r="AB9495">
        <f t="shared" si="595"/>
        <v>1</v>
      </c>
    </row>
    <row r="9496" spans="1:28">
      <c r="A9496">
        <v>2026</v>
      </c>
      <c r="B9496">
        <v>3</v>
      </c>
      <c r="C9496">
        <v>11</v>
      </c>
      <c r="D9496" s="4">
        <v>46094</v>
      </c>
      <c r="E9496" t="s">
        <v>28</v>
      </c>
      <c r="F9496" t="s">
        <v>9723</v>
      </c>
      <c r="G9496" t="s">
        <v>1563</v>
      </c>
      <c r="H9496" t="s">
        <v>71</v>
      </c>
      <c r="I9496" t="s">
        <v>32</v>
      </c>
      <c r="J9496" t="s">
        <v>7637</v>
      </c>
      <c r="K9496" t="s">
        <v>7637</v>
      </c>
      <c r="L9496" t="s">
        <v>46</v>
      </c>
      <c r="M9496" t="s">
        <v>2882</v>
      </c>
      <c r="N9496" t="s">
        <v>3135</v>
      </c>
      <c r="O9496">
        <v>208.75</v>
      </c>
      <c r="P9496">
        <v>6.6</v>
      </c>
      <c r="Q9496">
        <v>766.5</v>
      </c>
      <c r="R9496">
        <v>773.1</v>
      </c>
      <c r="S9496">
        <v>0</v>
      </c>
      <c r="T9496">
        <v>773.1</v>
      </c>
      <c r="U9496">
        <v>464</v>
      </c>
      <c r="V9496">
        <f>SUMIF(货件明细!K:K,F9496,货件明细!AQ:AQ)</f>
        <v>0</v>
      </c>
      <c r="W9496">
        <f t="shared" si="592"/>
        <v>1</v>
      </c>
      <c r="X9496">
        <f t="shared" si="593"/>
        <v>464</v>
      </c>
      <c r="Y9496">
        <f>SUMIF(货件明细!K:K,F9496,货件明细!I:I)</f>
        <v>0</v>
      </c>
      <c r="Z9496">
        <f t="shared" si="594"/>
        <v>208.75</v>
      </c>
      <c r="AA9496">
        <f>SUMIF(货件明细!K:K,F9496,货件明细!J:J)</f>
        <v>0</v>
      </c>
      <c r="AB9496">
        <f t="shared" si="595"/>
        <v>1</v>
      </c>
    </row>
    <row r="9497" spans="1:28">
      <c r="A9497">
        <v>2026</v>
      </c>
      <c r="B9497">
        <v>3</v>
      </c>
      <c r="C9497">
        <v>11</v>
      </c>
      <c r="D9497" s="4">
        <v>46094</v>
      </c>
      <c r="E9497" t="s">
        <v>28</v>
      </c>
      <c r="F9497" t="s">
        <v>9724</v>
      </c>
      <c r="G9497" t="s">
        <v>163</v>
      </c>
      <c r="H9497" t="s">
        <v>71</v>
      </c>
      <c r="I9497" t="s">
        <v>32</v>
      </c>
      <c r="J9497" t="s">
        <v>7637</v>
      </c>
      <c r="K9497" t="s">
        <v>7637</v>
      </c>
      <c r="L9497" t="s">
        <v>46</v>
      </c>
      <c r="M9497" t="s">
        <v>2882</v>
      </c>
      <c r="N9497" t="s">
        <v>3135</v>
      </c>
      <c r="O9497">
        <v>208.75</v>
      </c>
      <c r="P9497">
        <v>6.6</v>
      </c>
      <c r="Q9497">
        <v>835.85</v>
      </c>
      <c r="R9497">
        <v>842.45</v>
      </c>
      <c r="S9497">
        <v>0</v>
      </c>
      <c r="T9497">
        <v>842.45</v>
      </c>
      <c r="U9497">
        <v>464</v>
      </c>
      <c r="V9497">
        <f>SUMIF(货件明细!K:K,F9497,货件明细!AQ:AQ)</f>
        <v>0</v>
      </c>
      <c r="W9497">
        <f t="shared" si="592"/>
        <v>1</v>
      </c>
      <c r="X9497">
        <f t="shared" si="593"/>
        <v>464</v>
      </c>
      <c r="Y9497">
        <f>SUMIF(货件明细!K:K,F9497,货件明细!I:I)</f>
        <v>0</v>
      </c>
      <c r="Z9497">
        <f t="shared" si="594"/>
        <v>208.75</v>
      </c>
      <c r="AA9497">
        <f>SUMIF(货件明细!K:K,F9497,货件明细!J:J)</f>
        <v>0</v>
      </c>
      <c r="AB9497">
        <f t="shared" si="595"/>
        <v>1</v>
      </c>
    </row>
    <row r="9498" spans="1:28">
      <c r="A9498">
        <v>2026</v>
      </c>
      <c r="B9498">
        <v>3</v>
      </c>
      <c r="C9498">
        <v>11</v>
      </c>
      <c r="D9498" s="4">
        <v>46094</v>
      </c>
      <c r="E9498" t="s">
        <v>28</v>
      </c>
      <c r="F9498" t="s">
        <v>9725</v>
      </c>
      <c r="G9498" t="s">
        <v>43</v>
      </c>
      <c r="H9498" t="s">
        <v>44</v>
      </c>
      <c r="I9498" t="s">
        <v>39</v>
      </c>
      <c r="J9498" t="s">
        <v>7637</v>
      </c>
      <c r="K9498" t="s">
        <v>7637</v>
      </c>
      <c r="L9498" t="s">
        <v>46</v>
      </c>
      <c r="M9498" t="s">
        <v>2882</v>
      </c>
      <c r="N9498" t="s">
        <v>3135</v>
      </c>
      <c r="O9498">
        <v>17.9</v>
      </c>
      <c r="P9498">
        <v>6.6</v>
      </c>
      <c r="Q9498">
        <v>85.2</v>
      </c>
      <c r="R9498">
        <v>91.8</v>
      </c>
      <c r="S9498">
        <v>0</v>
      </c>
      <c r="T9498">
        <v>91.8</v>
      </c>
      <c r="U9498">
        <v>100</v>
      </c>
      <c r="V9498">
        <f>SUMIF(货件明细!K:K,F9498,货件明细!AQ:AQ)</f>
        <v>0</v>
      </c>
      <c r="W9498">
        <f t="shared" si="592"/>
        <v>1</v>
      </c>
      <c r="X9498">
        <f t="shared" si="593"/>
        <v>100</v>
      </c>
      <c r="Y9498">
        <f>SUMIF(货件明细!K:K,F9498,货件明细!I:I)</f>
        <v>0</v>
      </c>
      <c r="Z9498">
        <f t="shared" si="594"/>
        <v>17.9</v>
      </c>
      <c r="AA9498">
        <f>SUMIF(货件明细!K:K,F9498,货件明细!J:J)</f>
        <v>0</v>
      </c>
      <c r="AB9498">
        <f t="shared" si="595"/>
        <v>1</v>
      </c>
    </row>
    <row r="9499" spans="1:28">
      <c r="A9499">
        <v>2026</v>
      </c>
      <c r="B9499">
        <v>3</v>
      </c>
      <c r="C9499">
        <v>11</v>
      </c>
      <c r="D9499" s="4">
        <v>46094</v>
      </c>
      <c r="E9499" t="s">
        <v>28</v>
      </c>
      <c r="F9499" t="s">
        <v>9726</v>
      </c>
      <c r="G9499" t="s">
        <v>68</v>
      </c>
      <c r="H9499" t="s">
        <v>31</v>
      </c>
      <c r="I9499" t="s">
        <v>39</v>
      </c>
      <c r="J9499" t="s">
        <v>7637</v>
      </c>
      <c r="K9499" t="s">
        <v>7637</v>
      </c>
      <c r="L9499" t="s">
        <v>46</v>
      </c>
      <c r="M9499" t="s">
        <v>2882</v>
      </c>
      <c r="N9499" t="s">
        <v>3135</v>
      </c>
      <c r="O9499">
        <v>17.9</v>
      </c>
      <c r="P9499">
        <v>6.6</v>
      </c>
      <c r="Q9499">
        <v>97.2</v>
      </c>
      <c r="R9499">
        <v>103.8</v>
      </c>
      <c r="S9499">
        <v>0</v>
      </c>
      <c r="T9499">
        <v>103.8</v>
      </c>
      <c r="U9499">
        <v>100</v>
      </c>
      <c r="V9499">
        <f>SUMIF(货件明细!K:K,F9499,货件明细!AQ:AQ)</f>
        <v>0</v>
      </c>
      <c r="W9499">
        <f t="shared" si="592"/>
        <v>1</v>
      </c>
      <c r="X9499">
        <f t="shared" si="593"/>
        <v>100</v>
      </c>
      <c r="Y9499">
        <f>SUMIF(货件明细!K:K,F9499,货件明细!I:I)</f>
        <v>0</v>
      </c>
      <c r="Z9499">
        <f t="shared" si="594"/>
        <v>17.9</v>
      </c>
      <c r="AA9499">
        <f>SUMIF(货件明细!K:K,F9499,货件明细!J:J)</f>
        <v>0</v>
      </c>
      <c r="AB9499">
        <f t="shared" si="595"/>
        <v>1</v>
      </c>
    </row>
    <row r="9500" spans="1:28">
      <c r="A9500">
        <v>2026</v>
      </c>
      <c r="B9500">
        <v>3</v>
      </c>
      <c r="C9500">
        <v>11</v>
      </c>
      <c r="D9500" s="4">
        <v>46094</v>
      </c>
      <c r="E9500" t="s">
        <v>28</v>
      </c>
      <c r="F9500" t="s">
        <v>9727</v>
      </c>
      <c r="G9500" t="s">
        <v>105</v>
      </c>
      <c r="H9500" t="s">
        <v>31</v>
      </c>
      <c r="I9500" t="s">
        <v>39</v>
      </c>
      <c r="J9500" t="s">
        <v>7637</v>
      </c>
      <c r="K9500" t="s">
        <v>7637</v>
      </c>
      <c r="L9500" t="s">
        <v>46</v>
      </c>
      <c r="M9500" t="s">
        <v>2882</v>
      </c>
      <c r="N9500" t="s">
        <v>3135</v>
      </c>
      <c r="O9500">
        <v>17.9</v>
      </c>
      <c r="P9500">
        <v>6.6</v>
      </c>
      <c r="Q9500">
        <v>101.4</v>
      </c>
      <c r="R9500">
        <v>108</v>
      </c>
      <c r="S9500">
        <v>0</v>
      </c>
      <c r="T9500">
        <v>108</v>
      </c>
      <c r="U9500">
        <v>100</v>
      </c>
      <c r="V9500">
        <f>SUMIF(货件明细!K:K,F9500,货件明细!AQ:AQ)</f>
        <v>0</v>
      </c>
      <c r="W9500">
        <f t="shared" si="592"/>
        <v>1</v>
      </c>
      <c r="X9500">
        <f t="shared" si="593"/>
        <v>100</v>
      </c>
      <c r="Y9500">
        <f>SUMIF(货件明细!K:K,F9500,货件明细!I:I)</f>
        <v>0</v>
      </c>
      <c r="Z9500">
        <f t="shared" si="594"/>
        <v>17.9</v>
      </c>
      <c r="AA9500">
        <f>SUMIF(货件明细!K:K,F9500,货件明细!J:J)</f>
        <v>0</v>
      </c>
      <c r="AB9500">
        <f t="shared" si="595"/>
        <v>1</v>
      </c>
    </row>
    <row r="9501" spans="1:28">
      <c r="A9501">
        <v>2026</v>
      </c>
      <c r="B9501">
        <v>3</v>
      </c>
      <c r="C9501">
        <v>11</v>
      </c>
      <c r="D9501" s="4">
        <v>46094</v>
      </c>
      <c r="E9501" t="s">
        <v>28</v>
      </c>
      <c r="F9501" t="s">
        <v>9728</v>
      </c>
      <c r="G9501" t="s">
        <v>1563</v>
      </c>
      <c r="H9501" t="s">
        <v>71</v>
      </c>
      <c r="I9501" t="s">
        <v>39</v>
      </c>
      <c r="J9501" t="s">
        <v>7637</v>
      </c>
      <c r="K9501" t="s">
        <v>7637</v>
      </c>
      <c r="L9501" t="s">
        <v>46</v>
      </c>
      <c r="M9501" t="s">
        <v>2882</v>
      </c>
      <c r="N9501" t="s">
        <v>3135</v>
      </c>
      <c r="O9501">
        <v>17.9</v>
      </c>
      <c r="P9501">
        <v>6.6</v>
      </c>
      <c r="Q9501">
        <v>63</v>
      </c>
      <c r="R9501">
        <v>69.6</v>
      </c>
      <c r="S9501">
        <v>0</v>
      </c>
      <c r="T9501">
        <v>69.6</v>
      </c>
      <c r="U9501">
        <v>100</v>
      </c>
      <c r="V9501">
        <f>SUMIF(货件明细!K:K,F9501,货件明细!AQ:AQ)</f>
        <v>0</v>
      </c>
      <c r="W9501">
        <f t="shared" si="592"/>
        <v>1</v>
      </c>
      <c r="X9501">
        <f t="shared" si="593"/>
        <v>100</v>
      </c>
      <c r="Y9501">
        <f>SUMIF(货件明细!K:K,F9501,货件明细!I:I)</f>
        <v>0</v>
      </c>
      <c r="Z9501">
        <f t="shared" si="594"/>
        <v>17.9</v>
      </c>
      <c r="AA9501">
        <f>SUMIF(货件明细!K:K,F9501,货件明细!J:J)</f>
        <v>0</v>
      </c>
      <c r="AB9501">
        <f t="shared" si="595"/>
        <v>1</v>
      </c>
    </row>
    <row r="9502" spans="1:28">
      <c r="A9502">
        <v>2026</v>
      </c>
      <c r="B9502">
        <v>3</v>
      </c>
      <c r="C9502">
        <v>11</v>
      </c>
      <c r="D9502" s="4">
        <v>46094</v>
      </c>
      <c r="E9502" t="s">
        <v>28</v>
      </c>
      <c r="F9502" t="s">
        <v>9729</v>
      </c>
      <c r="G9502" t="s">
        <v>163</v>
      </c>
      <c r="H9502" t="s">
        <v>71</v>
      </c>
      <c r="I9502" t="s">
        <v>39</v>
      </c>
      <c r="J9502" t="s">
        <v>7637</v>
      </c>
      <c r="K9502" t="s">
        <v>7637</v>
      </c>
      <c r="L9502" t="s">
        <v>46</v>
      </c>
      <c r="M9502" t="s">
        <v>2882</v>
      </c>
      <c r="N9502" t="s">
        <v>3135</v>
      </c>
      <c r="O9502">
        <v>17.9</v>
      </c>
      <c r="P9502">
        <v>6.6</v>
      </c>
      <c r="Q9502">
        <v>68.7</v>
      </c>
      <c r="R9502">
        <v>75.3</v>
      </c>
      <c r="S9502">
        <v>0</v>
      </c>
      <c r="T9502">
        <v>75.3</v>
      </c>
      <c r="U9502">
        <v>100</v>
      </c>
      <c r="V9502">
        <f>SUMIF(货件明细!K:K,F9502,货件明细!AQ:AQ)</f>
        <v>0</v>
      </c>
      <c r="W9502">
        <f t="shared" si="592"/>
        <v>1</v>
      </c>
      <c r="X9502">
        <f t="shared" si="593"/>
        <v>100</v>
      </c>
      <c r="Y9502">
        <f>SUMIF(货件明细!K:K,F9502,货件明细!I:I)</f>
        <v>0</v>
      </c>
      <c r="Z9502">
        <f t="shared" si="594"/>
        <v>17.9</v>
      </c>
      <c r="AA9502">
        <f>SUMIF(货件明细!K:K,F9502,货件明细!J:J)</f>
        <v>0</v>
      </c>
      <c r="AB9502">
        <f t="shared" si="595"/>
        <v>1</v>
      </c>
    </row>
    <row r="9503" spans="1:28">
      <c r="A9503">
        <v>2026</v>
      </c>
      <c r="B9503">
        <v>3</v>
      </c>
      <c r="C9503">
        <v>11</v>
      </c>
      <c r="D9503" s="4">
        <v>46094</v>
      </c>
      <c r="E9503" t="s">
        <v>28</v>
      </c>
      <c r="F9503" t="s">
        <v>9730</v>
      </c>
      <c r="G9503" t="s">
        <v>43</v>
      </c>
      <c r="H9503" t="s">
        <v>44</v>
      </c>
      <c r="I9503" t="s">
        <v>145</v>
      </c>
      <c r="J9503" t="s">
        <v>7637</v>
      </c>
      <c r="K9503" t="s">
        <v>7637</v>
      </c>
      <c r="L9503" t="s">
        <v>46</v>
      </c>
      <c r="M9503" t="s">
        <v>2882</v>
      </c>
      <c r="N9503" t="s">
        <v>3135</v>
      </c>
      <c r="O9503">
        <v>14</v>
      </c>
      <c r="P9503">
        <v>6.6</v>
      </c>
      <c r="Q9503">
        <v>99.4</v>
      </c>
      <c r="R9503">
        <v>106</v>
      </c>
      <c r="S9503">
        <v>0</v>
      </c>
      <c r="T9503">
        <v>106</v>
      </c>
      <c r="U9503">
        <v>153</v>
      </c>
      <c r="V9503">
        <f>SUMIF(货件明细!K:K,F9503,货件明细!AQ:AQ)</f>
        <v>0</v>
      </c>
      <c r="W9503">
        <f t="shared" si="592"/>
        <v>1</v>
      </c>
      <c r="X9503">
        <f t="shared" si="593"/>
        <v>153</v>
      </c>
      <c r="Y9503">
        <f>SUMIF(货件明细!K:K,F9503,货件明细!I:I)</f>
        <v>0</v>
      </c>
      <c r="Z9503">
        <f t="shared" si="594"/>
        <v>14</v>
      </c>
      <c r="AA9503">
        <f>SUMIF(货件明细!K:K,F9503,货件明细!J:J)</f>
        <v>0</v>
      </c>
      <c r="AB9503">
        <f t="shared" si="595"/>
        <v>1</v>
      </c>
    </row>
    <row r="9504" spans="1:28">
      <c r="A9504">
        <v>2026</v>
      </c>
      <c r="B9504">
        <v>3</v>
      </c>
      <c r="C9504">
        <v>11</v>
      </c>
      <c r="D9504" s="4">
        <v>46094</v>
      </c>
      <c r="E9504" t="s">
        <v>28</v>
      </c>
      <c r="F9504" t="s">
        <v>9731</v>
      </c>
      <c r="G9504" t="s">
        <v>68</v>
      </c>
      <c r="H9504" t="s">
        <v>31</v>
      </c>
      <c r="I9504" t="s">
        <v>145</v>
      </c>
      <c r="J9504" t="s">
        <v>7637</v>
      </c>
      <c r="K9504" t="s">
        <v>7637</v>
      </c>
      <c r="L9504" t="s">
        <v>46</v>
      </c>
      <c r="M9504" t="s">
        <v>2882</v>
      </c>
      <c r="N9504" t="s">
        <v>3135</v>
      </c>
      <c r="O9504">
        <v>14</v>
      </c>
      <c r="P9504">
        <v>6.6</v>
      </c>
      <c r="Q9504">
        <v>113.4</v>
      </c>
      <c r="R9504">
        <v>120</v>
      </c>
      <c r="S9504">
        <v>0</v>
      </c>
      <c r="T9504">
        <v>120</v>
      </c>
      <c r="U9504">
        <v>153</v>
      </c>
      <c r="V9504">
        <f>SUMIF(货件明细!K:K,F9504,货件明细!AQ:AQ)</f>
        <v>0</v>
      </c>
      <c r="W9504">
        <f t="shared" si="592"/>
        <v>1</v>
      </c>
      <c r="X9504">
        <f t="shared" si="593"/>
        <v>153</v>
      </c>
      <c r="Y9504">
        <f>SUMIF(货件明细!K:K,F9504,货件明细!I:I)</f>
        <v>0</v>
      </c>
      <c r="Z9504">
        <f t="shared" si="594"/>
        <v>14</v>
      </c>
      <c r="AA9504">
        <f>SUMIF(货件明细!K:K,F9504,货件明细!J:J)</f>
        <v>0</v>
      </c>
      <c r="AB9504">
        <f t="shared" si="595"/>
        <v>1</v>
      </c>
    </row>
    <row r="9505" spans="1:28">
      <c r="A9505">
        <v>2026</v>
      </c>
      <c r="B9505">
        <v>3</v>
      </c>
      <c r="C9505">
        <v>11</v>
      </c>
      <c r="D9505" s="4">
        <v>46094</v>
      </c>
      <c r="E9505" t="s">
        <v>28</v>
      </c>
      <c r="F9505" t="s">
        <v>9732</v>
      </c>
      <c r="G9505" t="s">
        <v>105</v>
      </c>
      <c r="H9505" t="s">
        <v>31</v>
      </c>
      <c r="I9505" t="s">
        <v>145</v>
      </c>
      <c r="J9505" t="s">
        <v>7637</v>
      </c>
      <c r="K9505" t="s">
        <v>7637</v>
      </c>
      <c r="L9505" t="s">
        <v>46</v>
      </c>
      <c r="M9505" t="s">
        <v>2882</v>
      </c>
      <c r="N9505" t="s">
        <v>3135</v>
      </c>
      <c r="O9505">
        <v>14</v>
      </c>
      <c r="P9505">
        <v>6.6</v>
      </c>
      <c r="Q9505">
        <v>118.3</v>
      </c>
      <c r="R9505">
        <v>124.9</v>
      </c>
      <c r="S9505">
        <v>0</v>
      </c>
      <c r="T9505">
        <v>124.9</v>
      </c>
      <c r="U9505">
        <v>153</v>
      </c>
      <c r="V9505">
        <f>SUMIF(货件明细!K:K,F9505,货件明细!AQ:AQ)</f>
        <v>0</v>
      </c>
      <c r="W9505">
        <f t="shared" si="592"/>
        <v>1</v>
      </c>
      <c r="X9505">
        <f t="shared" si="593"/>
        <v>153</v>
      </c>
      <c r="Y9505">
        <f>SUMIF(货件明细!K:K,F9505,货件明细!I:I)</f>
        <v>0</v>
      </c>
      <c r="Z9505">
        <f t="shared" si="594"/>
        <v>14</v>
      </c>
      <c r="AA9505">
        <f>SUMIF(货件明细!K:K,F9505,货件明细!J:J)</f>
        <v>0</v>
      </c>
      <c r="AB9505">
        <f t="shared" si="595"/>
        <v>1</v>
      </c>
    </row>
    <row r="9506" spans="1:28">
      <c r="A9506">
        <v>2026</v>
      </c>
      <c r="B9506">
        <v>3</v>
      </c>
      <c r="C9506">
        <v>11</v>
      </c>
      <c r="D9506" s="4">
        <v>46094</v>
      </c>
      <c r="E9506" t="s">
        <v>28</v>
      </c>
      <c r="F9506" t="s">
        <v>9733</v>
      </c>
      <c r="G9506" t="s">
        <v>1563</v>
      </c>
      <c r="H9506" t="s">
        <v>71</v>
      </c>
      <c r="I9506" t="s">
        <v>145</v>
      </c>
      <c r="J9506" t="s">
        <v>7637</v>
      </c>
      <c r="K9506" t="s">
        <v>7637</v>
      </c>
      <c r="L9506" t="s">
        <v>46</v>
      </c>
      <c r="M9506" t="s">
        <v>2882</v>
      </c>
      <c r="N9506" t="s">
        <v>3135</v>
      </c>
      <c r="O9506">
        <v>14</v>
      </c>
      <c r="P9506">
        <v>6.6</v>
      </c>
      <c r="Q9506">
        <v>73.5</v>
      </c>
      <c r="R9506">
        <v>80.1</v>
      </c>
      <c r="S9506">
        <v>0</v>
      </c>
      <c r="T9506">
        <v>80.1</v>
      </c>
      <c r="U9506">
        <v>153</v>
      </c>
      <c r="V9506">
        <f>SUMIF(货件明细!K:K,F9506,货件明细!AQ:AQ)</f>
        <v>0</v>
      </c>
      <c r="W9506">
        <f t="shared" si="592"/>
        <v>1</v>
      </c>
      <c r="X9506">
        <f t="shared" si="593"/>
        <v>153</v>
      </c>
      <c r="Y9506">
        <f>SUMIF(货件明细!K:K,F9506,货件明细!I:I)</f>
        <v>0</v>
      </c>
      <c r="Z9506">
        <f t="shared" si="594"/>
        <v>14</v>
      </c>
      <c r="AA9506">
        <f>SUMIF(货件明细!K:K,F9506,货件明细!J:J)</f>
        <v>0</v>
      </c>
      <c r="AB9506">
        <f t="shared" si="595"/>
        <v>1</v>
      </c>
    </row>
    <row r="9507" spans="1:28">
      <c r="A9507">
        <v>2026</v>
      </c>
      <c r="B9507">
        <v>3</v>
      </c>
      <c r="C9507">
        <v>11</v>
      </c>
      <c r="D9507" s="4">
        <v>46094</v>
      </c>
      <c r="E9507" t="s">
        <v>28</v>
      </c>
      <c r="F9507" t="s">
        <v>9734</v>
      </c>
      <c r="G9507" t="s">
        <v>163</v>
      </c>
      <c r="H9507" t="s">
        <v>71</v>
      </c>
      <c r="I9507" t="s">
        <v>145</v>
      </c>
      <c r="J9507" t="s">
        <v>7637</v>
      </c>
      <c r="K9507" t="s">
        <v>7637</v>
      </c>
      <c r="L9507" t="s">
        <v>46</v>
      </c>
      <c r="M9507" t="s">
        <v>2882</v>
      </c>
      <c r="N9507" t="s">
        <v>3135</v>
      </c>
      <c r="O9507">
        <v>14</v>
      </c>
      <c r="P9507">
        <v>6.6</v>
      </c>
      <c r="Q9507">
        <v>80.15</v>
      </c>
      <c r="R9507">
        <v>86.75</v>
      </c>
      <c r="S9507">
        <v>0</v>
      </c>
      <c r="T9507">
        <v>86.75</v>
      </c>
      <c r="U9507">
        <v>153</v>
      </c>
      <c r="V9507">
        <f>SUMIF(货件明细!K:K,F9507,货件明细!AQ:AQ)</f>
        <v>0</v>
      </c>
      <c r="W9507">
        <f t="shared" si="592"/>
        <v>1</v>
      </c>
      <c r="X9507">
        <f t="shared" si="593"/>
        <v>153</v>
      </c>
      <c r="Y9507">
        <f>SUMIF(货件明细!K:K,F9507,货件明细!I:I)</f>
        <v>0</v>
      </c>
      <c r="Z9507">
        <f t="shared" si="594"/>
        <v>14</v>
      </c>
      <c r="AA9507">
        <f>SUMIF(货件明细!K:K,F9507,货件明细!J:J)</f>
        <v>0</v>
      </c>
      <c r="AB9507">
        <f t="shared" si="595"/>
        <v>1</v>
      </c>
    </row>
    <row r="9508" spans="1:28">
      <c r="A9508">
        <v>2026</v>
      </c>
      <c r="B9508">
        <v>3</v>
      </c>
      <c r="C9508">
        <v>11</v>
      </c>
      <c r="D9508" s="4">
        <v>46094</v>
      </c>
      <c r="E9508" t="s">
        <v>28</v>
      </c>
      <c r="F9508" t="s">
        <v>9735</v>
      </c>
      <c r="G9508" t="s">
        <v>68</v>
      </c>
      <c r="H9508" t="s">
        <v>31</v>
      </c>
      <c r="I9508" t="s">
        <v>96</v>
      </c>
      <c r="J9508" t="s">
        <v>7637</v>
      </c>
      <c r="K9508" t="s">
        <v>7637</v>
      </c>
      <c r="L9508" t="s">
        <v>46</v>
      </c>
      <c r="M9508" t="s">
        <v>2882</v>
      </c>
      <c r="N9508" t="s">
        <v>3135</v>
      </c>
      <c r="O9508">
        <v>54.5</v>
      </c>
      <c r="P9508">
        <v>6.6</v>
      </c>
      <c r="Q9508">
        <v>405</v>
      </c>
      <c r="R9508">
        <v>411.6</v>
      </c>
      <c r="S9508">
        <v>0</v>
      </c>
      <c r="T9508">
        <v>411.6</v>
      </c>
      <c r="U9508">
        <v>257</v>
      </c>
      <c r="V9508">
        <f>SUMIF(货件明细!K:K,F9508,货件明细!AQ:AQ)</f>
        <v>0</v>
      </c>
      <c r="W9508">
        <f t="shared" si="592"/>
        <v>1</v>
      </c>
      <c r="X9508">
        <f t="shared" si="593"/>
        <v>257</v>
      </c>
      <c r="Y9508">
        <f>SUMIF(货件明细!K:K,F9508,货件明细!I:I)</f>
        <v>0</v>
      </c>
      <c r="Z9508">
        <f t="shared" si="594"/>
        <v>54.5</v>
      </c>
      <c r="AA9508">
        <f>SUMIF(货件明细!K:K,F9508,货件明细!J:J)</f>
        <v>0</v>
      </c>
      <c r="AB9508">
        <f t="shared" si="595"/>
        <v>1</v>
      </c>
    </row>
    <row r="9509" spans="1:28">
      <c r="A9509">
        <v>2026</v>
      </c>
      <c r="B9509">
        <v>3</v>
      </c>
      <c r="C9509">
        <v>11</v>
      </c>
      <c r="D9509" s="4">
        <v>46094</v>
      </c>
      <c r="E9509" t="s">
        <v>28</v>
      </c>
      <c r="F9509" t="s">
        <v>9736</v>
      </c>
      <c r="G9509" t="s">
        <v>43</v>
      </c>
      <c r="H9509" t="s">
        <v>44</v>
      </c>
      <c r="I9509" t="s">
        <v>96</v>
      </c>
      <c r="J9509" t="s">
        <v>7637</v>
      </c>
      <c r="K9509" t="s">
        <v>7637</v>
      </c>
      <c r="L9509" t="s">
        <v>46</v>
      </c>
      <c r="M9509" t="s">
        <v>2882</v>
      </c>
      <c r="N9509" t="s">
        <v>3135</v>
      </c>
      <c r="O9509">
        <v>54.7</v>
      </c>
      <c r="P9509">
        <v>6.6</v>
      </c>
      <c r="Q9509">
        <v>355</v>
      </c>
      <c r="R9509">
        <v>361.6</v>
      </c>
      <c r="S9509">
        <v>0</v>
      </c>
      <c r="T9509">
        <v>361.6</v>
      </c>
      <c r="U9509">
        <v>258</v>
      </c>
      <c r="V9509">
        <f>SUMIF(货件明细!K:K,F9509,货件明细!AQ:AQ)</f>
        <v>0</v>
      </c>
      <c r="W9509">
        <f t="shared" si="592"/>
        <v>1</v>
      </c>
      <c r="X9509">
        <f t="shared" si="593"/>
        <v>258</v>
      </c>
      <c r="Y9509">
        <f>SUMIF(货件明细!K:K,F9509,货件明细!I:I)</f>
        <v>0</v>
      </c>
      <c r="Z9509">
        <f t="shared" si="594"/>
        <v>54.7</v>
      </c>
      <c r="AA9509">
        <f>SUMIF(货件明细!K:K,F9509,货件明细!J:J)</f>
        <v>0</v>
      </c>
      <c r="AB9509">
        <f t="shared" si="595"/>
        <v>1</v>
      </c>
    </row>
    <row r="9510" spans="1:28">
      <c r="A9510">
        <v>2026</v>
      </c>
      <c r="B9510">
        <v>3</v>
      </c>
      <c r="C9510">
        <v>11</v>
      </c>
      <c r="D9510" s="4">
        <v>46094</v>
      </c>
      <c r="E9510" t="s">
        <v>28</v>
      </c>
      <c r="F9510" t="s">
        <v>9737</v>
      </c>
      <c r="G9510" t="s">
        <v>105</v>
      </c>
      <c r="H9510" t="s">
        <v>31</v>
      </c>
      <c r="I9510" t="s">
        <v>96</v>
      </c>
      <c r="J9510" t="s">
        <v>7637</v>
      </c>
      <c r="K9510" t="s">
        <v>7637</v>
      </c>
      <c r="L9510" t="s">
        <v>46</v>
      </c>
      <c r="M9510" t="s">
        <v>2882</v>
      </c>
      <c r="N9510" t="s">
        <v>3135</v>
      </c>
      <c r="O9510">
        <v>54.7</v>
      </c>
      <c r="P9510">
        <v>6.6</v>
      </c>
      <c r="Q9510">
        <v>422.5</v>
      </c>
      <c r="R9510">
        <v>429.1</v>
      </c>
      <c r="S9510">
        <v>0</v>
      </c>
      <c r="T9510">
        <v>429.1</v>
      </c>
      <c r="U9510">
        <v>258</v>
      </c>
      <c r="V9510">
        <f>SUMIF(货件明细!K:K,F9510,货件明细!AQ:AQ)</f>
        <v>0</v>
      </c>
      <c r="W9510">
        <f t="shared" si="592"/>
        <v>1</v>
      </c>
      <c r="X9510">
        <f t="shared" si="593"/>
        <v>258</v>
      </c>
      <c r="Y9510">
        <f>SUMIF(货件明细!K:K,F9510,货件明细!I:I)</f>
        <v>0</v>
      </c>
      <c r="Z9510">
        <f t="shared" si="594"/>
        <v>54.7</v>
      </c>
      <c r="AA9510">
        <f>SUMIF(货件明细!K:K,F9510,货件明细!J:J)</f>
        <v>0</v>
      </c>
      <c r="AB9510">
        <f t="shared" si="595"/>
        <v>1</v>
      </c>
    </row>
    <row r="9511" spans="1:28">
      <c r="A9511">
        <v>2026</v>
      </c>
      <c r="B9511">
        <v>3</v>
      </c>
      <c r="C9511">
        <v>11</v>
      </c>
      <c r="D9511" s="4">
        <v>46094</v>
      </c>
      <c r="E9511" t="s">
        <v>28</v>
      </c>
      <c r="F9511" t="s">
        <v>9738</v>
      </c>
      <c r="G9511" t="s">
        <v>1563</v>
      </c>
      <c r="H9511" t="s">
        <v>71</v>
      </c>
      <c r="I9511" t="s">
        <v>96</v>
      </c>
      <c r="J9511" t="s">
        <v>7637</v>
      </c>
      <c r="K9511" t="s">
        <v>7637</v>
      </c>
      <c r="L9511" t="s">
        <v>46</v>
      </c>
      <c r="M9511" t="s">
        <v>2882</v>
      </c>
      <c r="N9511" t="s">
        <v>3135</v>
      </c>
      <c r="O9511">
        <v>54.7</v>
      </c>
      <c r="P9511">
        <v>6.6</v>
      </c>
      <c r="Q9511">
        <v>262.5</v>
      </c>
      <c r="R9511">
        <v>269.1</v>
      </c>
      <c r="S9511">
        <v>0</v>
      </c>
      <c r="T9511">
        <v>269.1</v>
      </c>
      <c r="U9511">
        <v>258</v>
      </c>
      <c r="V9511">
        <f>SUMIF(货件明细!K:K,F9511,货件明细!AQ:AQ)</f>
        <v>0</v>
      </c>
      <c r="W9511">
        <f t="shared" si="592"/>
        <v>1</v>
      </c>
      <c r="X9511">
        <f t="shared" si="593"/>
        <v>258</v>
      </c>
      <c r="Y9511">
        <f>SUMIF(货件明细!K:K,F9511,货件明细!I:I)</f>
        <v>0</v>
      </c>
      <c r="Z9511">
        <f t="shared" si="594"/>
        <v>54.7</v>
      </c>
      <c r="AA9511">
        <f>SUMIF(货件明细!K:K,F9511,货件明细!J:J)</f>
        <v>0</v>
      </c>
      <c r="AB9511">
        <f t="shared" si="595"/>
        <v>1</v>
      </c>
    </row>
    <row r="9512" spans="1:28">
      <c r="A9512">
        <v>2026</v>
      </c>
      <c r="B9512">
        <v>3</v>
      </c>
      <c r="C9512">
        <v>11</v>
      </c>
      <c r="D9512" s="4">
        <v>46094</v>
      </c>
      <c r="E9512" t="s">
        <v>28</v>
      </c>
      <c r="F9512" t="s">
        <v>9739</v>
      </c>
      <c r="G9512" t="s">
        <v>163</v>
      </c>
      <c r="H9512" t="s">
        <v>71</v>
      </c>
      <c r="I9512" t="s">
        <v>96</v>
      </c>
      <c r="J9512" t="s">
        <v>7637</v>
      </c>
      <c r="K9512" t="s">
        <v>7637</v>
      </c>
      <c r="L9512" t="s">
        <v>46</v>
      </c>
      <c r="M9512" t="s">
        <v>2882</v>
      </c>
      <c r="N9512" t="s">
        <v>3135</v>
      </c>
      <c r="O9512">
        <v>54.7</v>
      </c>
      <c r="P9512">
        <v>6.6</v>
      </c>
      <c r="Q9512">
        <v>286.25</v>
      </c>
      <c r="R9512">
        <v>292.85</v>
      </c>
      <c r="S9512">
        <v>0</v>
      </c>
      <c r="T9512">
        <v>292.85</v>
      </c>
      <c r="U9512">
        <v>258</v>
      </c>
      <c r="V9512">
        <f>SUMIF(货件明细!K:K,F9512,货件明细!AQ:AQ)</f>
        <v>0</v>
      </c>
      <c r="W9512">
        <f t="shared" si="592"/>
        <v>1</v>
      </c>
      <c r="X9512">
        <f t="shared" si="593"/>
        <v>258</v>
      </c>
      <c r="Y9512">
        <f>SUMIF(货件明细!K:K,F9512,货件明细!I:I)</f>
        <v>0</v>
      </c>
      <c r="Z9512">
        <f t="shared" si="594"/>
        <v>54.7</v>
      </c>
      <c r="AA9512">
        <f>SUMIF(货件明细!K:K,F9512,货件明细!J:J)</f>
        <v>0</v>
      </c>
      <c r="AB9512">
        <f t="shared" si="595"/>
        <v>1</v>
      </c>
    </row>
    <row r="9513" spans="1:28">
      <c r="A9513">
        <v>2026</v>
      </c>
      <c r="B9513">
        <v>3</v>
      </c>
      <c r="C9513">
        <v>11</v>
      </c>
      <c r="D9513" s="4">
        <v>46094</v>
      </c>
      <c r="E9513" t="s">
        <v>28</v>
      </c>
      <c r="F9513" t="s">
        <v>9740</v>
      </c>
      <c r="G9513" t="s">
        <v>43</v>
      </c>
      <c r="H9513" t="s">
        <v>44</v>
      </c>
      <c r="I9513" t="s">
        <v>80</v>
      </c>
      <c r="J9513" t="s">
        <v>58</v>
      </c>
      <c r="K9513" t="s">
        <v>58</v>
      </c>
      <c r="L9513" t="s">
        <v>46</v>
      </c>
      <c r="M9513" t="s">
        <v>2882</v>
      </c>
      <c r="N9513" t="s">
        <v>9690</v>
      </c>
      <c r="O9513">
        <v>13</v>
      </c>
      <c r="P9513">
        <v>25.5555555555556</v>
      </c>
      <c r="Q9513">
        <v>85.4</v>
      </c>
      <c r="R9513">
        <v>110.955555555556</v>
      </c>
      <c r="S9513">
        <v>0</v>
      </c>
      <c r="T9513">
        <v>110.955555555556</v>
      </c>
      <c r="U9513">
        <v>92</v>
      </c>
      <c r="V9513">
        <f>SUMIF(货件明细!K:K,F9513,货件明细!AQ:AQ)</f>
        <v>0</v>
      </c>
      <c r="W9513">
        <f t="shared" si="592"/>
        <v>1</v>
      </c>
      <c r="X9513">
        <f t="shared" si="593"/>
        <v>92</v>
      </c>
      <c r="Y9513">
        <f>SUMIF(货件明细!K:K,F9513,货件明细!I:I)</f>
        <v>0</v>
      </c>
      <c r="Z9513">
        <f t="shared" si="594"/>
        <v>13</v>
      </c>
      <c r="AA9513">
        <f>SUMIF(货件明细!K:K,F9513,货件明细!J:J)</f>
        <v>0</v>
      </c>
      <c r="AB9513">
        <f t="shared" si="595"/>
        <v>1</v>
      </c>
    </row>
    <row r="9514" spans="1:28">
      <c r="A9514">
        <v>2026</v>
      </c>
      <c r="B9514">
        <v>3</v>
      </c>
      <c r="C9514">
        <v>11</v>
      </c>
      <c r="D9514" s="4">
        <v>46094</v>
      </c>
      <c r="E9514" t="s">
        <v>28</v>
      </c>
      <c r="F9514" t="s">
        <v>9741</v>
      </c>
      <c r="G9514" t="s">
        <v>68</v>
      </c>
      <c r="H9514" t="s">
        <v>31</v>
      </c>
      <c r="I9514" t="s">
        <v>80</v>
      </c>
      <c r="J9514" t="s">
        <v>58</v>
      </c>
      <c r="K9514" t="s">
        <v>58</v>
      </c>
      <c r="L9514" t="s">
        <v>46</v>
      </c>
      <c r="M9514" t="s">
        <v>2882</v>
      </c>
      <c r="N9514" t="s">
        <v>9690</v>
      </c>
      <c r="O9514">
        <v>13</v>
      </c>
      <c r="P9514">
        <v>25.5555555555556</v>
      </c>
      <c r="Q9514">
        <v>100.1</v>
      </c>
      <c r="R9514">
        <v>125.655555555556</v>
      </c>
      <c r="S9514">
        <v>0</v>
      </c>
      <c r="T9514">
        <v>125.655555555556</v>
      </c>
      <c r="U9514">
        <v>92</v>
      </c>
      <c r="V9514">
        <f>SUMIF(货件明细!K:K,F9514,货件明细!AQ:AQ)</f>
        <v>0</v>
      </c>
      <c r="W9514">
        <f t="shared" si="592"/>
        <v>1</v>
      </c>
      <c r="X9514">
        <f t="shared" si="593"/>
        <v>92</v>
      </c>
      <c r="Y9514">
        <f>SUMIF(货件明细!K:K,F9514,货件明细!I:I)</f>
        <v>0</v>
      </c>
      <c r="Z9514">
        <f t="shared" si="594"/>
        <v>13</v>
      </c>
      <c r="AA9514">
        <f>SUMIF(货件明细!K:K,F9514,货件明细!J:J)</f>
        <v>0</v>
      </c>
      <c r="AB9514">
        <f t="shared" si="595"/>
        <v>1</v>
      </c>
    </row>
    <row r="9515" spans="1:28">
      <c r="A9515">
        <v>2026</v>
      </c>
      <c r="B9515">
        <v>3</v>
      </c>
      <c r="C9515">
        <v>11</v>
      </c>
      <c r="D9515" s="4">
        <v>46094</v>
      </c>
      <c r="E9515" t="s">
        <v>28</v>
      </c>
      <c r="F9515" t="s">
        <v>9742</v>
      </c>
      <c r="G9515" t="s">
        <v>105</v>
      </c>
      <c r="H9515" t="s">
        <v>31</v>
      </c>
      <c r="I9515" t="s">
        <v>80</v>
      </c>
      <c r="J9515" t="s">
        <v>58</v>
      </c>
      <c r="K9515" t="s">
        <v>58</v>
      </c>
      <c r="L9515" t="s">
        <v>46</v>
      </c>
      <c r="M9515" t="s">
        <v>2882</v>
      </c>
      <c r="N9515" t="s">
        <v>9690</v>
      </c>
      <c r="O9515">
        <v>13</v>
      </c>
      <c r="P9515">
        <v>25.5555555555556</v>
      </c>
      <c r="Q9515">
        <v>102.9</v>
      </c>
      <c r="R9515">
        <v>128.455555555556</v>
      </c>
      <c r="S9515">
        <v>0</v>
      </c>
      <c r="T9515">
        <v>128.455555555556</v>
      </c>
      <c r="U9515">
        <v>92</v>
      </c>
      <c r="V9515">
        <f>SUMIF(货件明细!K:K,F9515,货件明细!AQ:AQ)</f>
        <v>0</v>
      </c>
      <c r="W9515">
        <f t="shared" si="592"/>
        <v>1</v>
      </c>
      <c r="X9515">
        <f t="shared" si="593"/>
        <v>92</v>
      </c>
      <c r="Y9515">
        <f>SUMIF(货件明细!K:K,F9515,货件明细!I:I)</f>
        <v>0</v>
      </c>
      <c r="Z9515">
        <f t="shared" si="594"/>
        <v>13</v>
      </c>
      <c r="AA9515">
        <f>SUMIF(货件明细!K:K,F9515,货件明细!J:J)</f>
        <v>0</v>
      </c>
      <c r="AB9515">
        <f t="shared" si="595"/>
        <v>1</v>
      </c>
    </row>
    <row r="9516" spans="1:28">
      <c r="A9516">
        <v>2026</v>
      </c>
      <c r="B9516">
        <v>3</v>
      </c>
      <c r="C9516">
        <v>11</v>
      </c>
      <c r="D9516" s="4">
        <v>46094</v>
      </c>
      <c r="E9516" t="s">
        <v>28</v>
      </c>
      <c r="F9516" t="s">
        <v>9743</v>
      </c>
      <c r="G9516" t="s">
        <v>1563</v>
      </c>
      <c r="H9516" t="s">
        <v>71</v>
      </c>
      <c r="I9516" t="s">
        <v>80</v>
      </c>
      <c r="J9516" t="s">
        <v>58</v>
      </c>
      <c r="K9516" t="s">
        <v>58</v>
      </c>
      <c r="L9516" t="s">
        <v>46</v>
      </c>
      <c r="M9516" t="s">
        <v>47</v>
      </c>
      <c r="N9516" t="s">
        <v>5218</v>
      </c>
      <c r="O9516">
        <v>13</v>
      </c>
      <c r="P9516">
        <v>25</v>
      </c>
      <c r="Q9516">
        <v>54.6</v>
      </c>
      <c r="R9516">
        <v>79.6</v>
      </c>
      <c r="S9516">
        <v>0</v>
      </c>
      <c r="T9516">
        <v>79.6</v>
      </c>
      <c r="U9516">
        <v>92</v>
      </c>
      <c r="V9516">
        <f>SUMIF(货件明细!K:K,F9516,货件明细!AQ:AQ)</f>
        <v>0</v>
      </c>
      <c r="W9516">
        <f t="shared" si="592"/>
        <v>1</v>
      </c>
      <c r="X9516">
        <f t="shared" si="593"/>
        <v>92</v>
      </c>
      <c r="Y9516">
        <f>SUMIF(货件明细!K:K,F9516,货件明细!I:I)</f>
        <v>0</v>
      </c>
      <c r="Z9516">
        <f t="shared" si="594"/>
        <v>13</v>
      </c>
      <c r="AA9516">
        <f>SUMIF(货件明细!K:K,F9516,货件明细!J:J)</f>
        <v>0</v>
      </c>
      <c r="AB9516">
        <f t="shared" si="595"/>
        <v>1</v>
      </c>
    </row>
    <row r="9517" spans="1:28">
      <c r="A9517">
        <v>2026</v>
      </c>
      <c r="B9517">
        <v>3</v>
      </c>
      <c r="C9517">
        <v>11</v>
      </c>
      <c r="D9517" s="4">
        <v>46094</v>
      </c>
      <c r="E9517" t="s">
        <v>28</v>
      </c>
      <c r="F9517" t="s">
        <v>9744</v>
      </c>
      <c r="G9517" t="s">
        <v>163</v>
      </c>
      <c r="H9517" t="s">
        <v>71</v>
      </c>
      <c r="I9517" t="s">
        <v>80</v>
      </c>
      <c r="J9517" t="s">
        <v>58</v>
      </c>
      <c r="K9517" t="s">
        <v>58</v>
      </c>
      <c r="L9517" t="s">
        <v>46</v>
      </c>
      <c r="M9517" t="s">
        <v>47</v>
      </c>
      <c r="N9517" t="s">
        <v>5218</v>
      </c>
      <c r="O9517">
        <v>13</v>
      </c>
      <c r="P9517">
        <v>25</v>
      </c>
      <c r="Q9517">
        <v>45</v>
      </c>
      <c r="R9517">
        <v>70</v>
      </c>
      <c r="S9517">
        <v>0</v>
      </c>
      <c r="T9517">
        <v>70</v>
      </c>
      <c r="U9517">
        <v>92</v>
      </c>
      <c r="V9517">
        <f>SUMIF(货件明细!K:K,F9517,货件明细!AQ:AQ)</f>
        <v>0</v>
      </c>
      <c r="W9517">
        <f t="shared" si="592"/>
        <v>1</v>
      </c>
      <c r="X9517">
        <f t="shared" si="593"/>
        <v>92</v>
      </c>
      <c r="Y9517">
        <f>SUMIF(货件明细!K:K,F9517,货件明细!I:I)</f>
        <v>0</v>
      </c>
      <c r="Z9517">
        <f t="shared" si="594"/>
        <v>13</v>
      </c>
      <c r="AA9517">
        <f>SUMIF(货件明细!K:K,F9517,货件明细!J:J)</f>
        <v>0</v>
      </c>
      <c r="AB9517">
        <f t="shared" si="595"/>
        <v>1</v>
      </c>
    </row>
    <row r="9518" spans="1:28">
      <c r="A9518">
        <v>2026</v>
      </c>
      <c r="B9518">
        <v>3</v>
      </c>
      <c r="C9518">
        <v>11</v>
      </c>
      <c r="D9518" s="4">
        <v>46094</v>
      </c>
      <c r="E9518" t="s">
        <v>28</v>
      </c>
      <c r="F9518" t="s">
        <v>9745</v>
      </c>
      <c r="G9518" t="s">
        <v>64</v>
      </c>
      <c r="H9518" t="s">
        <v>44</v>
      </c>
      <c r="I9518" t="s">
        <v>111</v>
      </c>
      <c r="J9518" t="s">
        <v>7637</v>
      </c>
      <c r="K9518" t="s">
        <v>7637</v>
      </c>
      <c r="L9518" t="s">
        <v>46</v>
      </c>
      <c r="M9518" t="s">
        <v>2882</v>
      </c>
      <c r="N9518" t="s">
        <v>3338</v>
      </c>
      <c r="O9518">
        <v>9.55</v>
      </c>
      <c r="P9518">
        <v>6.6</v>
      </c>
      <c r="Q9518">
        <v>74.1</v>
      </c>
      <c r="R9518">
        <v>80.7</v>
      </c>
      <c r="S9518">
        <v>0</v>
      </c>
      <c r="T9518">
        <v>80.7</v>
      </c>
      <c r="U9518">
        <v>76</v>
      </c>
      <c r="V9518">
        <f>SUMIF(货件明细!K:K,F9518,货件明细!AQ:AQ)</f>
        <v>0</v>
      </c>
      <c r="W9518">
        <f t="shared" si="592"/>
        <v>1</v>
      </c>
      <c r="X9518">
        <f t="shared" si="593"/>
        <v>76</v>
      </c>
      <c r="Y9518">
        <f>SUMIF(货件明细!K:K,F9518,货件明细!I:I)</f>
        <v>0</v>
      </c>
      <c r="Z9518">
        <f t="shared" si="594"/>
        <v>9.55</v>
      </c>
      <c r="AA9518">
        <f>SUMIF(货件明细!K:K,F9518,货件明细!J:J)</f>
        <v>0</v>
      </c>
      <c r="AB9518">
        <f t="shared" si="595"/>
        <v>1</v>
      </c>
    </row>
    <row r="9519" spans="1:28">
      <c r="A9519">
        <v>2026</v>
      </c>
      <c r="B9519">
        <v>3</v>
      </c>
      <c r="C9519">
        <v>11</v>
      </c>
      <c r="D9519" s="4">
        <v>46094</v>
      </c>
      <c r="E9519" t="s">
        <v>28</v>
      </c>
      <c r="F9519" t="s">
        <v>9746</v>
      </c>
      <c r="G9519" t="s">
        <v>6724</v>
      </c>
      <c r="H9519" t="s">
        <v>71</v>
      </c>
      <c r="I9519" t="s">
        <v>111</v>
      </c>
      <c r="J9519" t="s">
        <v>7637</v>
      </c>
      <c r="K9519" t="s">
        <v>7637</v>
      </c>
      <c r="L9519" t="s">
        <v>46</v>
      </c>
      <c r="M9519" t="s">
        <v>2882</v>
      </c>
      <c r="N9519" t="s">
        <v>3338</v>
      </c>
      <c r="O9519">
        <v>9.55</v>
      </c>
      <c r="P9519">
        <v>6.6</v>
      </c>
      <c r="Q9519">
        <v>53.6</v>
      </c>
      <c r="R9519">
        <v>60.2</v>
      </c>
      <c r="S9519">
        <v>0</v>
      </c>
      <c r="T9519">
        <v>60.2</v>
      </c>
      <c r="U9519">
        <v>76</v>
      </c>
      <c r="V9519">
        <f>SUMIF(货件明细!K:K,F9519,货件明细!AQ:AQ)</f>
        <v>0</v>
      </c>
      <c r="W9519">
        <f t="shared" si="592"/>
        <v>1</v>
      </c>
      <c r="X9519">
        <f t="shared" si="593"/>
        <v>76</v>
      </c>
      <c r="Y9519">
        <f>SUMIF(货件明细!K:K,F9519,货件明细!I:I)</f>
        <v>0</v>
      </c>
      <c r="Z9519">
        <f t="shared" si="594"/>
        <v>9.55</v>
      </c>
      <c r="AA9519">
        <f>SUMIF(货件明细!K:K,F9519,货件明细!J:J)</f>
        <v>0</v>
      </c>
      <c r="AB9519">
        <f t="shared" si="595"/>
        <v>1</v>
      </c>
    </row>
    <row r="9520" spans="1:28">
      <c r="A9520">
        <v>2026</v>
      </c>
      <c r="B9520">
        <v>3</v>
      </c>
      <c r="C9520">
        <v>11</v>
      </c>
      <c r="D9520" s="4">
        <v>46094</v>
      </c>
      <c r="E9520" t="s">
        <v>28</v>
      </c>
      <c r="F9520" t="s">
        <v>9747</v>
      </c>
      <c r="G9520" t="s">
        <v>105</v>
      </c>
      <c r="H9520" t="s">
        <v>31</v>
      </c>
      <c r="I9520" t="s">
        <v>111</v>
      </c>
      <c r="J9520" t="s">
        <v>7637</v>
      </c>
      <c r="K9520" t="s">
        <v>7637</v>
      </c>
      <c r="L9520" t="s">
        <v>46</v>
      </c>
      <c r="M9520" t="s">
        <v>2882</v>
      </c>
      <c r="N9520" t="s">
        <v>3135</v>
      </c>
      <c r="O9520">
        <v>9.55</v>
      </c>
      <c r="P9520">
        <v>6.6</v>
      </c>
      <c r="Q9520">
        <v>67.6</v>
      </c>
      <c r="R9520">
        <v>74.2</v>
      </c>
      <c r="S9520">
        <v>0</v>
      </c>
      <c r="T9520">
        <v>74.2</v>
      </c>
      <c r="U9520">
        <v>76</v>
      </c>
      <c r="V9520">
        <f>SUMIF(货件明细!K:K,F9520,货件明细!AQ:AQ)</f>
        <v>0</v>
      </c>
      <c r="W9520">
        <f t="shared" si="592"/>
        <v>1</v>
      </c>
      <c r="X9520">
        <f t="shared" si="593"/>
        <v>76</v>
      </c>
      <c r="Y9520">
        <f>SUMIF(货件明细!K:K,F9520,货件明细!I:I)</f>
        <v>0</v>
      </c>
      <c r="Z9520">
        <f t="shared" si="594"/>
        <v>9.55</v>
      </c>
      <c r="AA9520">
        <f>SUMIF(货件明细!K:K,F9520,货件明细!J:J)</f>
        <v>0</v>
      </c>
      <c r="AB9520">
        <f t="shared" si="595"/>
        <v>1</v>
      </c>
    </row>
    <row r="9521" spans="1:28">
      <c r="A9521">
        <v>2026</v>
      </c>
      <c r="B9521">
        <v>3</v>
      </c>
      <c r="C9521">
        <v>11</v>
      </c>
      <c r="D9521" s="4">
        <v>46094</v>
      </c>
      <c r="E9521" t="s">
        <v>28</v>
      </c>
      <c r="F9521" t="s">
        <v>9748</v>
      </c>
      <c r="G9521" t="s">
        <v>1563</v>
      </c>
      <c r="H9521" t="s">
        <v>71</v>
      </c>
      <c r="I9521" t="s">
        <v>111</v>
      </c>
      <c r="J9521" t="s">
        <v>7637</v>
      </c>
      <c r="K9521" t="s">
        <v>7637</v>
      </c>
      <c r="L9521" t="s">
        <v>46</v>
      </c>
      <c r="M9521" t="s">
        <v>2882</v>
      </c>
      <c r="N9521" t="s">
        <v>3135</v>
      </c>
      <c r="O9521">
        <v>9.55</v>
      </c>
      <c r="P9521">
        <v>6.6</v>
      </c>
      <c r="Q9521">
        <v>42</v>
      </c>
      <c r="R9521">
        <v>48.6</v>
      </c>
      <c r="S9521">
        <v>0</v>
      </c>
      <c r="T9521">
        <v>48.6</v>
      </c>
      <c r="U9521">
        <v>76</v>
      </c>
      <c r="V9521">
        <f>SUMIF(货件明细!K:K,F9521,货件明细!AQ:AQ)</f>
        <v>0</v>
      </c>
      <c r="W9521">
        <f t="shared" si="592"/>
        <v>1</v>
      </c>
      <c r="X9521">
        <f t="shared" si="593"/>
        <v>76</v>
      </c>
      <c r="Y9521">
        <f>SUMIF(货件明细!K:K,F9521,货件明细!I:I)</f>
        <v>0</v>
      </c>
      <c r="Z9521">
        <f t="shared" si="594"/>
        <v>9.55</v>
      </c>
      <c r="AA9521">
        <f>SUMIF(货件明细!K:K,F9521,货件明细!J:J)</f>
        <v>0</v>
      </c>
      <c r="AB9521">
        <f t="shared" si="595"/>
        <v>1</v>
      </c>
    </row>
    <row r="9522" spans="1:28">
      <c r="A9522">
        <v>2026</v>
      </c>
      <c r="B9522">
        <v>3</v>
      </c>
      <c r="C9522">
        <v>11</v>
      </c>
      <c r="D9522" s="4">
        <v>46094</v>
      </c>
      <c r="E9522" t="s">
        <v>28</v>
      </c>
      <c r="F9522" t="s">
        <v>9749</v>
      </c>
      <c r="G9522" t="s">
        <v>163</v>
      </c>
      <c r="H9522" t="s">
        <v>71</v>
      </c>
      <c r="I9522" t="s">
        <v>111</v>
      </c>
      <c r="J9522" t="s">
        <v>7637</v>
      </c>
      <c r="K9522" t="s">
        <v>7637</v>
      </c>
      <c r="L9522" t="s">
        <v>46</v>
      </c>
      <c r="M9522" t="s">
        <v>2882</v>
      </c>
      <c r="N9522" t="s">
        <v>3135</v>
      </c>
      <c r="O9522">
        <v>9.55</v>
      </c>
      <c r="P9522">
        <v>6.6</v>
      </c>
      <c r="Q9522">
        <v>45.8</v>
      </c>
      <c r="R9522">
        <v>52.4</v>
      </c>
      <c r="S9522">
        <v>0</v>
      </c>
      <c r="T9522">
        <v>52.4</v>
      </c>
      <c r="U9522">
        <v>76</v>
      </c>
      <c r="V9522">
        <f>SUMIF(货件明细!K:K,F9522,货件明细!AQ:AQ)</f>
        <v>0</v>
      </c>
      <c r="W9522">
        <f t="shared" si="592"/>
        <v>1</v>
      </c>
      <c r="X9522">
        <f t="shared" si="593"/>
        <v>76</v>
      </c>
      <c r="Y9522">
        <f>SUMIF(货件明细!K:K,F9522,货件明细!I:I)</f>
        <v>0</v>
      </c>
      <c r="Z9522">
        <f t="shared" si="594"/>
        <v>9.55</v>
      </c>
      <c r="AA9522">
        <f>SUMIF(货件明细!K:K,F9522,货件明细!J:J)</f>
        <v>0</v>
      </c>
      <c r="AB9522">
        <f t="shared" si="595"/>
        <v>1</v>
      </c>
    </row>
    <row r="9523" spans="1:28">
      <c r="A9523">
        <v>2026</v>
      </c>
      <c r="B9523">
        <v>3</v>
      </c>
      <c r="C9523">
        <v>11</v>
      </c>
      <c r="D9523" s="4">
        <v>46094</v>
      </c>
      <c r="E9523" t="s">
        <v>4249</v>
      </c>
      <c r="F9523" t="s">
        <v>9750</v>
      </c>
      <c r="G9523" t="s">
        <v>4251</v>
      </c>
      <c r="H9523" t="s">
        <v>71</v>
      </c>
      <c r="I9523" t="s">
        <v>111</v>
      </c>
      <c r="J9523" t="s">
        <v>58</v>
      </c>
      <c r="K9523" t="s">
        <v>58</v>
      </c>
      <c r="L9523" t="s">
        <v>46</v>
      </c>
      <c r="M9523" t="s">
        <v>47</v>
      </c>
      <c r="N9523" t="s">
        <v>5178</v>
      </c>
      <c r="O9523">
        <v>49.4</v>
      </c>
      <c r="P9523">
        <v>37.5</v>
      </c>
      <c r="Q9523">
        <v>169.4</v>
      </c>
      <c r="R9523">
        <v>206.9</v>
      </c>
      <c r="S9523">
        <v>0</v>
      </c>
      <c r="T9523">
        <v>206.9</v>
      </c>
      <c r="U9523">
        <v>400</v>
      </c>
      <c r="V9523">
        <f>SUMIF(货件明细!K:K,F9523,货件明细!AQ:AQ)</f>
        <v>0</v>
      </c>
      <c r="W9523">
        <f t="shared" si="592"/>
        <v>1</v>
      </c>
      <c r="X9523">
        <f t="shared" si="593"/>
        <v>400</v>
      </c>
      <c r="Y9523">
        <f>SUMIF(货件明细!K:K,F9523,货件明细!I:I)</f>
        <v>0</v>
      </c>
      <c r="Z9523">
        <f t="shared" si="594"/>
        <v>49.4</v>
      </c>
      <c r="AA9523">
        <f>SUMIF(货件明细!K:K,F9523,货件明细!J:J)</f>
        <v>0</v>
      </c>
      <c r="AB9523">
        <f t="shared" si="595"/>
        <v>1</v>
      </c>
    </row>
    <row r="9524" spans="1:28">
      <c r="A9524">
        <v>2026</v>
      </c>
      <c r="B9524">
        <v>3</v>
      </c>
      <c r="C9524">
        <v>11</v>
      </c>
      <c r="D9524" s="4">
        <v>46094</v>
      </c>
      <c r="E9524" t="s">
        <v>4249</v>
      </c>
      <c r="F9524" t="s">
        <v>9751</v>
      </c>
      <c r="G9524" t="s">
        <v>4251</v>
      </c>
      <c r="H9524" t="s">
        <v>71</v>
      </c>
      <c r="I9524" t="s">
        <v>41</v>
      </c>
      <c r="J9524" t="s">
        <v>58</v>
      </c>
      <c r="K9524" t="s">
        <v>58</v>
      </c>
      <c r="L9524" t="s">
        <v>46</v>
      </c>
      <c r="M9524" t="s">
        <v>47</v>
      </c>
      <c r="N9524" t="s">
        <v>5178</v>
      </c>
      <c r="O9524">
        <v>119.3</v>
      </c>
      <c r="P9524">
        <v>37.5</v>
      </c>
      <c r="Q9524">
        <v>369.6</v>
      </c>
      <c r="R9524">
        <v>407.1</v>
      </c>
      <c r="S9524">
        <v>0</v>
      </c>
      <c r="T9524">
        <v>407.1</v>
      </c>
      <c r="U9524">
        <v>458</v>
      </c>
      <c r="V9524">
        <f>SUMIF(货件明细!K:K,F9524,货件明细!AQ:AQ)</f>
        <v>0</v>
      </c>
      <c r="W9524">
        <f t="shared" si="592"/>
        <v>1</v>
      </c>
      <c r="X9524">
        <f t="shared" si="593"/>
        <v>458</v>
      </c>
      <c r="Y9524">
        <f>SUMIF(货件明细!K:K,F9524,货件明细!I:I)</f>
        <v>0</v>
      </c>
      <c r="Z9524">
        <f t="shared" si="594"/>
        <v>119.3</v>
      </c>
      <c r="AA9524">
        <f>SUMIF(货件明细!K:K,F9524,货件明细!J:J)</f>
        <v>0</v>
      </c>
      <c r="AB9524">
        <f t="shared" si="595"/>
        <v>1</v>
      </c>
    </row>
    <row r="9525" spans="1:28">
      <c r="A9525">
        <v>2026</v>
      </c>
      <c r="B9525">
        <v>3</v>
      </c>
      <c r="C9525">
        <v>11</v>
      </c>
      <c r="D9525" s="4">
        <v>46094</v>
      </c>
      <c r="E9525" t="s">
        <v>4249</v>
      </c>
      <c r="F9525" t="s">
        <v>9752</v>
      </c>
      <c r="G9525" t="s">
        <v>4251</v>
      </c>
      <c r="H9525" t="s">
        <v>71</v>
      </c>
      <c r="I9525" t="s">
        <v>32</v>
      </c>
      <c r="J9525" t="s">
        <v>58</v>
      </c>
      <c r="K9525" t="s">
        <v>58</v>
      </c>
      <c r="L9525" t="s">
        <v>46</v>
      </c>
      <c r="M9525" t="s">
        <v>47</v>
      </c>
      <c r="N9525" t="s">
        <v>5178</v>
      </c>
      <c r="O9525">
        <v>695.05</v>
      </c>
      <c r="P9525">
        <v>37.5</v>
      </c>
      <c r="Q9525">
        <v>1848</v>
      </c>
      <c r="R9525">
        <v>1885.5</v>
      </c>
      <c r="S9525">
        <v>0</v>
      </c>
      <c r="T9525">
        <v>1885.5</v>
      </c>
      <c r="U9525">
        <v>1490</v>
      </c>
      <c r="V9525">
        <f>SUMIF(货件明细!K:K,F9525,货件明细!AQ:AQ)</f>
        <v>0</v>
      </c>
      <c r="W9525">
        <f t="shared" si="592"/>
        <v>1</v>
      </c>
      <c r="X9525">
        <f t="shared" si="593"/>
        <v>1490</v>
      </c>
      <c r="Y9525">
        <f>SUMIF(货件明细!K:K,F9525,货件明细!I:I)</f>
        <v>0</v>
      </c>
      <c r="Z9525">
        <f t="shared" si="594"/>
        <v>695.05</v>
      </c>
      <c r="AA9525">
        <f>SUMIF(货件明细!K:K,F9525,货件明细!J:J)</f>
        <v>0</v>
      </c>
      <c r="AB9525">
        <f t="shared" si="595"/>
        <v>1</v>
      </c>
    </row>
    <row r="9526" spans="1:28">
      <c r="A9526">
        <v>2026</v>
      </c>
      <c r="B9526">
        <v>3</v>
      </c>
      <c r="C9526">
        <v>11</v>
      </c>
      <c r="D9526" s="4">
        <v>46094</v>
      </c>
      <c r="E9526" t="s">
        <v>4249</v>
      </c>
      <c r="F9526" t="s">
        <v>9753</v>
      </c>
      <c r="G9526" t="s">
        <v>4251</v>
      </c>
      <c r="H9526" t="s">
        <v>71</v>
      </c>
      <c r="I9526" t="s">
        <v>129</v>
      </c>
      <c r="J9526" t="s">
        <v>58</v>
      </c>
      <c r="K9526" t="s">
        <v>58</v>
      </c>
      <c r="L9526" t="s">
        <v>46</v>
      </c>
      <c r="M9526" t="s">
        <v>47</v>
      </c>
      <c r="N9526" t="s">
        <v>5178</v>
      </c>
      <c r="O9526">
        <v>140</v>
      </c>
      <c r="P9526">
        <v>37.5</v>
      </c>
      <c r="Q9526">
        <v>392.7</v>
      </c>
      <c r="R9526">
        <v>430.2</v>
      </c>
      <c r="S9526">
        <v>0</v>
      </c>
      <c r="T9526">
        <v>430.2</v>
      </c>
      <c r="U9526">
        <v>570</v>
      </c>
      <c r="V9526">
        <f>SUMIF(货件明细!K:K,F9526,货件明细!AQ:AQ)</f>
        <v>0</v>
      </c>
      <c r="W9526">
        <f t="shared" si="592"/>
        <v>1</v>
      </c>
      <c r="X9526">
        <f t="shared" si="593"/>
        <v>570</v>
      </c>
      <c r="Y9526">
        <f>SUMIF(货件明细!K:K,F9526,货件明细!I:I)</f>
        <v>0</v>
      </c>
      <c r="Z9526">
        <f t="shared" si="594"/>
        <v>140</v>
      </c>
      <c r="AA9526">
        <f>SUMIF(货件明细!K:K,F9526,货件明细!J:J)</f>
        <v>0</v>
      </c>
      <c r="AB9526">
        <f t="shared" si="595"/>
        <v>1</v>
      </c>
    </row>
    <row r="9527" spans="1:28">
      <c r="A9527">
        <v>2026</v>
      </c>
      <c r="B9527">
        <v>3</v>
      </c>
      <c r="C9527">
        <v>11</v>
      </c>
      <c r="D9527" s="4">
        <v>46094</v>
      </c>
      <c r="E9527" t="s">
        <v>28</v>
      </c>
      <c r="F9527" t="s">
        <v>9754</v>
      </c>
      <c r="G9527" t="s">
        <v>275</v>
      </c>
      <c r="H9527" t="s">
        <v>31</v>
      </c>
      <c r="I9527" t="s">
        <v>41</v>
      </c>
      <c r="J9527" t="s">
        <v>33</v>
      </c>
      <c r="K9527" t="s">
        <v>33</v>
      </c>
      <c r="L9527" t="s">
        <v>34</v>
      </c>
      <c r="M9527" t="s">
        <v>35</v>
      </c>
      <c r="N9527" t="s">
        <v>4816</v>
      </c>
      <c r="O9527">
        <v>32.6</v>
      </c>
      <c r="P9527">
        <v>200</v>
      </c>
      <c r="Q9527">
        <v>1652.4</v>
      </c>
      <c r="R9527">
        <v>1852.4</v>
      </c>
      <c r="S9527">
        <v>241.304</v>
      </c>
      <c r="T9527">
        <v>2093.704</v>
      </c>
      <c r="U9527">
        <v>217</v>
      </c>
      <c r="V9527">
        <f>SUMIF(货件明细!K:K,F9527,货件明细!AQ:AQ)</f>
        <v>217</v>
      </c>
      <c r="W9527">
        <f t="shared" si="592"/>
        <v>0</v>
      </c>
      <c r="X9527">
        <f t="shared" si="593"/>
        <v>217</v>
      </c>
      <c r="Y9527">
        <f>SUMIF(货件明细!K:K,F9527,货件明细!I:I)</f>
        <v>31.5195</v>
      </c>
      <c r="Z9527">
        <f t="shared" si="594"/>
        <v>1.0805</v>
      </c>
      <c r="AA9527">
        <f>SUMIF(货件明细!K:K,F9527,货件明细!J:J)</f>
        <v>2093.704</v>
      </c>
      <c r="AB9527">
        <f t="shared" si="595"/>
        <v>0</v>
      </c>
    </row>
    <row r="9528" spans="1:28">
      <c r="A9528">
        <v>2026</v>
      </c>
      <c r="B9528">
        <v>3</v>
      </c>
      <c r="C9528">
        <v>11</v>
      </c>
      <c r="D9528" s="4">
        <v>46094</v>
      </c>
      <c r="E9528" t="s">
        <v>28</v>
      </c>
      <c r="F9528" t="s">
        <v>9755</v>
      </c>
      <c r="G9528" t="s">
        <v>275</v>
      </c>
      <c r="H9528" t="s">
        <v>31</v>
      </c>
      <c r="I9528" t="s">
        <v>57</v>
      </c>
      <c r="J9528" t="s">
        <v>1110</v>
      </c>
      <c r="K9528" t="s">
        <v>1110</v>
      </c>
      <c r="L9528" t="s">
        <v>34</v>
      </c>
      <c r="M9528" t="s">
        <v>3706</v>
      </c>
      <c r="N9528" t="s">
        <v>2857</v>
      </c>
      <c r="O9528">
        <v>35.5</v>
      </c>
      <c r="P9528">
        <v>75</v>
      </c>
      <c r="Q9528">
        <v>1382.5</v>
      </c>
      <c r="R9528">
        <v>1457.5</v>
      </c>
      <c r="S9528">
        <v>166.8</v>
      </c>
      <c r="T9528">
        <v>1624.3</v>
      </c>
      <c r="U9528">
        <v>150</v>
      </c>
      <c r="V9528">
        <f>SUMIF(货件明细!K:K,F9528,货件明细!AQ:AQ)</f>
        <v>150</v>
      </c>
      <c r="W9528">
        <f t="shared" si="592"/>
        <v>0</v>
      </c>
      <c r="X9528">
        <f t="shared" si="593"/>
        <v>150</v>
      </c>
      <c r="Y9528">
        <f>SUMIF(货件明细!K:K,F9528,货件明细!I:I)</f>
        <v>33.615</v>
      </c>
      <c r="Z9528">
        <f t="shared" si="594"/>
        <v>1.885</v>
      </c>
      <c r="AA9528">
        <f>SUMIF(货件明细!K:K,F9528,货件明细!J:J)</f>
        <v>1624.3</v>
      </c>
      <c r="AB9528">
        <f t="shared" si="595"/>
        <v>0</v>
      </c>
    </row>
    <row r="9529" spans="1:28">
      <c r="A9529">
        <v>2026</v>
      </c>
      <c r="B9529">
        <v>3</v>
      </c>
      <c r="C9529">
        <v>11</v>
      </c>
      <c r="D9529" s="4">
        <v>46094</v>
      </c>
      <c r="E9529" t="s">
        <v>28</v>
      </c>
      <c r="F9529" t="s">
        <v>9756</v>
      </c>
      <c r="G9529" t="s">
        <v>275</v>
      </c>
      <c r="H9529" t="s">
        <v>31</v>
      </c>
      <c r="I9529" t="s">
        <v>41</v>
      </c>
      <c r="J9529" t="s">
        <v>1110</v>
      </c>
      <c r="K9529" t="s">
        <v>1110</v>
      </c>
      <c r="L9529" t="s">
        <v>34</v>
      </c>
      <c r="M9529" t="s">
        <v>3706</v>
      </c>
      <c r="N9529" t="s">
        <v>2857</v>
      </c>
      <c r="O9529">
        <v>101.5</v>
      </c>
      <c r="P9529">
        <v>75</v>
      </c>
      <c r="Q9529">
        <v>3989.5</v>
      </c>
      <c r="R9529">
        <v>4064.5</v>
      </c>
      <c r="S9529">
        <v>750.6</v>
      </c>
      <c r="T9529">
        <v>4815.1</v>
      </c>
      <c r="U9529">
        <v>675</v>
      </c>
      <c r="V9529">
        <f>SUMIF(货件明细!K:K,F9529,货件明细!AQ:AQ)</f>
        <v>675</v>
      </c>
      <c r="W9529">
        <f t="shared" si="592"/>
        <v>0</v>
      </c>
      <c r="X9529">
        <f t="shared" si="593"/>
        <v>675</v>
      </c>
      <c r="Y9529">
        <f>SUMIF(货件明细!K:K,F9529,货件明细!I:I)</f>
        <v>97.88</v>
      </c>
      <c r="Z9529">
        <f t="shared" si="594"/>
        <v>3.62</v>
      </c>
      <c r="AA9529">
        <f>SUMIF(货件明细!K:K,F9529,货件明细!J:J)</f>
        <v>4815.1</v>
      </c>
      <c r="AB9529">
        <f t="shared" si="595"/>
        <v>0</v>
      </c>
    </row>
    <row r="9530" spans="1:28">
      <c r="A9530">
        <v>2026</v>
      </c>
      <c r="B9530">
        <v>3</v>
      </c>
      <c r="C9530">
        <v>11</v>
      </c>
      <c r="D9530" s="4">
        <v>46094</v>
      </c>
      <c r="E9530" t="s">
        <v>28</v>
      </c>
      <c r="F9530" t="s">
        <v>9757</v>
      </c>
      <c r="G9530" t="s">
        <v>275</v>
      </c>
      <c r="H9530" t="s">
        <v>31</v>
      </c>
      <c r="I9530" t="s">
        <v>39</v>
      </c>
      <c r="J9530" t="s">
        <v>1110</v>
      </c>
      <c r="K9530" t="s">
        <v>1110</v>
      </c>
      <c r="L9530" t="s">
        <v>34</v>
      </c>
      <c r="M9530" t="s">
        <v>3706</v>
      </c>
      <c r="N9530" t="s">
        <v>2857</v>
      </c>
      <c r="O9530">
        <v>53.16</v>
      </c>
      <c r="P9530">
        <v>75</v>
      </c>
      <c r="Q9530">
        <v>2093.5</v>
      </c>
      <c r="R9530">
        <v>2168.5</v>
      </c>
      <c r="S9530">
        <v>390.312</v>
      </c>
      <c r="T9530">
        <v>2558.812</v>
      </c>
      <c r="U9530">
        <v>350</v>
      </c>
      <c r="V9530">
        <f>SUMIF(货件明细!K:K,F9530,货件明细!AQ:AQ)</f>
        <v>350</v>
      </c>
      <c r="W9530">
        <f t="shared" si="592"/>
        <v>0</v>
      </c>
      <c r="X9530">
        <f t="shared" si="593"/>
        <v>350</v>
      </c>
      <c r="Y9530">
        <f>SUMIF(货件明细!K:K,F9530,货件明细!I:I)</f>
        <v>50.76</v>
      </c>
      <c r="Z9530">
        <f t="shared" si="594"/>
        <v>2.4</v>
      </c>
      <c r="AA9530">
        <f>SUMIF(货件明细!K:K,F9530,货件明细!J:J)</f>
        <v>2558.812</v>
      </c>
      <c r="AB9530">
        <f t="shared" si="595"/>
        <v>0</v>
      </c>
    </row>
    <row r="9531" spans="1:28">
      <c r="A9531">
        <v>2026</v>
      </c>
      <c r="B9531">
        <v>3</v>
      </c>
      <c r="C9531">
        <v>11</v>
      </c>
      <c r="D9531" s="4">
        <v>46094</v>
      </c>
      <c r="E9531" t="s">
        <v>28</v>
      </c>
      <c r="F9531" t="s">
        <v>9758</v>
      </c>
      <c r="G9531" t="s">
        <v>275</v>
      </c>
      <c r="H9531" t="s">
        <v>31</v>
      </c>
      <c r="I9531" t="s">
        <v>32</v>
      </c>
      <c r="J9531" t="s">
        <v>1110</v>
      </c>
      <c r="K9531" t="s">
        <v>1110</v>
      </c>
      <c r="L9531" t="s">
        <v>34</v>
      </c>
      <c r="M9531" t="s">
        <v>3706</v>
      </c>
      <c r="N9531" t="s">
        <v>2857</v>
      </c>
      <c r="O9531">
        <v>30.9</v>
      </c>
      <c r="P9531">
        <v>75</v>
      </c>
      <c r="Q9531">
        <v>1224.5</v>
      </c>
      <c r="R9531">
        <v>1299.5</v>
      </c>
      <c r="S9531">
        <v>181.673</v>
      </c>
      <c r="T9531">
        <v>1481.173</v>
      </c>
      <c r="U9531">
        <v>138</v>
      </c>
      <c r="V9531">
        <f>SUMIF(货件明细!K:K,F9531,货件明细!AQ:AQ)</f>
        <v>138</v>
      </c>
      <c r="W9531">
        <f t="shared" si="592"/>
        <v>0</v>
      </c>
      <c r="X9531">
        <f t="shared" si="593"/>
        <v>138</v>
      </c>
      <c r="Y9531">
        <f>SUMIF(货件明细!K:K,F9531,货件明细!I:I)</f>
        <v>29.763</v>
      </c>
      <c r="Z9531">
        <f t="shared" si="594"/>
        <v>1.137</v>
      </c>
      <c r="AA9531">
        <f>SUMIF(货件明细!K:K,F9531,货件明细!J:J)</f>
        <v>1481.173</v>
      </c>
      <c r="AB9531">
        <f t="shared" si="595"/>
        <v>0</v>
      </c>
    </row>
    <row r="9532" spans="1:28">
      <c r="A9532">
        <v>2026</v>
      </c>
      <c r="B9532">
        <v>3</v>
      </c>
      <c r="C9532">
        <v>12</v>
      </c>
      <c r="D9532" s="4">
        <v>46097</v>
      </c>
      <c r="E9532" t="s">
        <v>28</v>
      </c>
      <c r="F9532" t="s">
        <v>9759</v>
      </c>
      <c r="G9532" t="s">
        <v>275</v>
      </c>
      <c r="H9532" t="s">
        <v>31</v>
      </c>
      <c r="I9532" t="s">
        <v>4634</v>
      </c>
      <c r="J9532" t="s">
        <v>33</v>
      </c>
      <c r="K9532" t="s">
        <v>33</v>
      </c>
      <c r="L9532" t="s">
        <v>34</v>
      </c>
      <c r="M9532" t="s">
        <v>3882</v>
      </c>
      <c r="N9532" t="s">
        <v>4816</v>
      </c>
      <c r="O9532">
        <v>13.7</v>
      </c>
      <c r="P9532">
        <v>66.6666666666667</v>
      </c>
      <c r="Q9532">
        <v>755</v>
      </c>
      <c r="R9532">
        <v>821.666666666667</v>
      </c>
      <c r="S9532">
        <v>141.224</v>
      </c>
      <c r="T9532">
        <v>962.890666666667</v>
      </c>
      <c r="U9532">
        <v>127</v>
      </c>
      <c r="V9532">
        <f>SUMIF(货件明细!K:K,F9532,货件明细!AQ:AQ)</f>
        <v>127</v>
      </c>
      <c r="W9532">
        <f t="shared" si="592"/>
        <v>0</v>
      </c>
      <c r="X9532">
        <f t="shared" si="593"/>
        <v>127</v>
      </c>
      <c r="Y9532">
        <f>SUMIF(货件明细!K:K,F9532,货件明细!I:I)</f>
        <v>12.79</v>
      </c>
      <c r="Z9532">
        <f t="shared" si="594"/>
        <v>0.91</v>
      </c>
      <c r="AA9532">
        <f>SUMIF(货件明细!K:K,F9532,货件明细!J:J)</f>
        <v>962.890666666667</v>
      </c>
      <c r="AB9532">
        <f t="shared" si="595"/>
        <v>0</v>
      </c>
    </row>
    <row r="9533" spans="1:28">
      <c r="A9533">
        <v>2026</v>
      </c>
      <c r="B9533">
        <v>3</v>
      </c>
      <c r="C9533">
        <v>12</v>
      </c>
      <c r="D9533" s="4">
        <v>46097</v>
      </c>
      <c r="E9533" t="s">
        <v>28</v>
      </c>
      <c r="F9533" t="s">
        <v>9760</v>
      </c>
      <c r="G9533" t="s">
        <v>275</v>
      </c>
      <c r="H9533" t="s">
        <v>31</v>
      </c>
      <c r="I9533" t="s">
        <v>4634</v>
      </c>
      <c r="J9533" t="s">
        <v>33</v>
      </c>
      <c r="K9533" t="s">
        <v>33</v>
      </c>
      <c r="L9533" t="s">
        <v>34</v>
      </c>
      <c r="M9533" t="s">
        <v>3882</v>
      </c>
      <c r="N9533" t="s">
        <v>4816</v>
      </c>
      <c r="O9533">
        <v>13.7</v>
      </c>
      <c r="P9533">
        <v>66.6666666666667</v>
      </c>
      <c r="Q9533">
        <v>755</v>
      </c>
      <c r="R9533">
        <v>821.666666666667</v>
      </c>
      <c r="S9533">
        <v>140.112</v>
      </c>
      <c r="T9533">
        <v>961.778666666667</v>
      </c>
      <c r="U9533">
        <v>126</v>
      </c>
      <c r="V9533">
        <f>SUMIF(货件明细!K:K,F9533,货件明细!AQ:AQ)</f>
        <v>126</v>
      </c>
      <c r="W9533">
        <f t="shared" si="592"/>
        <v>0</v>
      </c>
      <c r="X9533">
        <f t="shared" si="593"/>
        <v>126</v>
      </c>
      <c r="Y9533">
        <f>SUMIF(货件明细!K:K,F9533,货件明细!I:I)</f>
        <v>12.67</v>
      </c>
      <c r="Z9533">
        <f t="shared" si="594"/>
        <v>1.03</v>
      </c>
      <c r="AA9533">
        <f>SUMIF(货件明细!K:K,F9533,货件明细!J:J)</f>
        <v>961.778666666667</v>
      </c>
      <c r="AB9533">
        <f t="shared" si="595"/>
        <v>0</v>
      </c>
    </row>
    <row r="9534" spans="1:28">
      <c r="A9534">
        <v>2026</v>
      </c>
      <c r="B9534">
        <v>3</v>
      </c>
      <c r="C9534">
        <v>12</v>
      </c>
      <c r="D9534" s="4">
        <v>46097</v>
      </c>
      <c r="E9534" t="s">
        <v>28</v>
      </c>
      <c r="F9534" t="s">
        <v>9761</v>
      </c>
      <c r="G9534" t="s">
        <v>275</v>
      </c>
      <c r="H9534" t="s">
        <v>31</v>
      </c>
      <c r="I9534" t="s">
        <v>80</v>
      </c>
      <c r="J9534" t="s">
        <v>33</v>
      </c>
      <c r="K9534" t="s">
        <v>33</v>
      </c>
      <c r="L9534" t="s">
        <v>34</v>
      </c>
      <c r="M9534" t="s">
        <v>3882</v>
      </c>
      <c r="N9534" t="s">
        <v>4816</v>
      </c>
      <c r="O9534">
        <v>39.4</v>
      </c>
      <c r="P9534">
        <v>66.6666666666667</v>
      </c>
      <c r="Q9534">
        <v>1930</v>
      </c>
      <c r="R9534">
        <v>1996.66666666667</v>
      </c>
      <c r="S9534">
        <v>234.632</v>
      </c>
      <c r="T9534">
        <v>2231.29866666667</v>
      </c>
      <c r="U9534">
        <v>211</v>
      </c>
      <c r="V9534">
        <f>SUMIF(货件明细!K:K,F9534,货件明细!AQ:AQ)</f>
        <v>211</v>
      </c>
      <c r="W9534">
        <f t="shared" si="592"/>
        <v>0</v>
      </c>
      <c r="X9534">
        <f t="shared" si="593"/>
        <v>211</v>
      </c>
      <c r="Y9534">
        <f>SUMIF(货件明细!K:K,F9534,货件明细!I:I)</f>
        <v>37.544</v>
      </c>
      <c r="Z9534">
        <f t="shared" si="594"/>
        <v>1.85599999999999</v>
      </c>
      <c r="AA9534">
        <f>SUMIF(货件明细!K:K,F9534,货件明细!J:J)</f>
        <v>2231.29866666667</v>
      </c>
      <c r="AB9534">
        <f t="shared" si="595"/>
        <v>0</v>
      </c>
    </row>
    <row r="9535" spans="1:28">
      <c r="A9535">
        <v>2026</v>
      </c>
      <c r="B9535">
        <v>3</v>
      </c>
      <c r="C9535">
        <v>12</v>
      </c>
      <c r="D9535" s="4">
        <v>46098</v>
      </c>
      <c r="E9535" t="s">
        <v>28</v>
      </c>
      <c r="F9535" t="s">
        <v>9762</v>
      </c>
      <c r="G9535" t="s">
        <v>275</v>
      </c>
      <c r="H9535" t="s">
        <v>31</v>
      </c>
      <c r="I9535" t="s">
        <v>129</v>
      </c>
      <c r="J9535" t="s">
        <v>1110</v>
      </c>
      <c r="K9535" t="s">
        <v>1110</v>
      </c>
      <c r="L9535" t="s">
        <v>34</v>
      </c>
      <c r="M9535" t="s">
        <v>3706</v>
      </c>
      <c r="N9535" t="s">
        <v>2857</v>
      </c>
      <c r="O9535">
        <v>13.75</v>
      </c>
      <c r="P9535">
        <v>75</v>
      </c>
      <c r="Q9535">
        <v>637</v>
      </c>
      <c r="R9535">
        <v>712</v>
      </c>
      <c r="S9535">
        <v>166.8</v>
      </c>
      <c r="T9535">
        <v>878.8</v>
      </c>
      <c r="U9535">
        <v>150</v>
      </c>
      <c r="V9535">
        <f>SUMIF(货件明细!K:K,F9535,货件明细!AQ:AQ)</f>
        <v>150</v>
      </c>
      <c r="W9535">
        <f t="shared" ref="W9535:W9598" si="596">IF(V9535=U9535,0,1)</f>
        <v>0</v>
      </c>
      <c r="X9535">
        <f t="shared" ref="X9535:X9598" si="597">U9535</f>
        <v>150</v>
      </c>
      <c r="Y9535">
        <f>SUMIF(货件明细!K:K,F9535,货件明细!I:I)</f>
        <v>14.4</v>
      </c>
      <c r="Z9535">
        <f t="shared" ref="Z9535:Z9598" si="598">O9535-Y9535</f>
        <v>-0.65</v>
      </c>
      <c r="AA9535">
        <f>SUMIF(货件明细!K:K,F9535,货件明细!J:J)</f>
        <v>878.8</v>
      </c>
      <c r="AB9535">
        <f t="shared" ref="AB9535:AB9598" si="599">IF(T9535=AA9535,0,1)</f>
        <v>0</v>
      </c>
    </row>
    <row r="9536" spans="1:28">
      <c r="A9536">
        <v>2026</v>
      </c>
      <c r="B9536">
        <v>3</v>
      </c>
      <c r="C9536">
        <v>12</v>
      </c>
      <c r="D9536" s="4">
        <v>46098</v>
      </c>
      <c r="E9536" t="s">
        <v>28</v>
      </c>
      <c r="F9536" t="s">
        <v>9763</v>
      </c>
      <c r="G9536" t="s">
        <v>275</v>
      </c>
      <c r="H9536" t="s">
        <v>31</v>
      </c>
      <c r="I9536" t="s">
        <v>80</v>
      </c>
      <c r="J9536" t="s">
        <v>1110</v>
      </c>
      <c r="K9536" t="s">
        <v>1110</v>
      </c>
      <c r="L9536" t="s">
        <v>34</v>
      </c>
      <c r="M9536" t="s">
        <v>3706</v>
      </c>
      <c r="N9536" t="s">
        <v>2857</v>
      </c>
      <c r="O9536">
        <v>25.5</v>
      </c>
      <c r="P9536">
        <v>75</v>
      </c>
      <c r="Q9536">
        <v>1183</v>
      </c>
      <c r="R9536">
        <v>1258</v>
      </c>
      <c r="S9536">
        <v>252.424</v>
      </c>
      <c r="T9536">
        <v>1510.424</v>
      </c>
      <c r="U9536">
        <v>220</v>
      </c>
      <c r="V9536">
        <f>SUMIF(货件明细!K:K,F9536,货件明细!AQ:AQ)</f>
        <v>220</v>
      </c>
      <c r="W9536">
        <f t="shared" si="596"/>
        <v>0</v>
      </c>
      <c r="X9536">
        <f t="shared" si="597"/>
        <v>220</v>
      </c>
      <c r="Y9536">
        <f>SUMIF(货件明细!K:K,F9536,货件明细!I:I)</f>
        <v>23.211</v>
      </c>
      <c r="Z9536">
        <f t="shared" si="598"/>
        <v>2.289</v>
      </c>
      <c r="AA9536">
        <f>SUMIF(货件明细!K:K,F9536,货件明细!J:J)</f>
        <v>1510.424</v>
      </c>
      <c r="AB9536">
        <f t="shared" si="599"/>
        <v>0</v>
      </c>
    </row>
    <row r="9537" spans="1:28">
      <c r="A9537">
        <v>2026</v>
      </c>
      <c r="B9537">
        <v>3</v>
      </c>
      <c r="C9537">
        <v>12</v>
      </c>
      <c r="D9537" s="4">
        <v>46098</v>
      </c>
      <c r="E9537" t="s">
        <v>28</v>
      </c>
      <c r="F9537" t="s">
        <v>9764</v>
      </c>
      <c r="G9537" t="s">
        <v>275</v>
      </c>
      <c r="H9537" t="s">
        <v>31</v>
      </c>
      <c r="I9537" t="s">
        <v>41</v>
      </c>
      <c r="J9537" t="s">
        <v>1110</v>
      </c>
      <c r="K9537" t="s">
        <v>1110</v>
      </c>
      <c r="L9537" t="s">
        <v>34</v>
      </c>
      <c r="M9537" t="s">
        <v>3706</v>
      </c>
      <c r="N9537" t="s">
        <v>2857</v>
      </c>
      <c r="O9537">
        <v>49.3</v>
      </c>
      <c r="P9537">
        <v>75</v>
      </c>
      <c r="Q9537">
        <v>2229.5</v>
      </c>
      <c r="R9537">
        <v>2304.5</v>
      </c>
      <c r="S9537">
        <v>259.374</v>
      </c>
      <c r="T9537">
        <v>2563.874</v>
      </c>
      <c r="U9537">
        <v>200</v>
      </c>
      <c r="V9537">
        <f>SUMIF(货件明细!K:K,F9537,货件明细!AQ:AQ)</f>
        <v>200</v>
      </c>
      <c r="W9537">
        <f t="shared" si="596"/>
        <v>0</v>
      </c>
      <c r="X9537">
        <f t="shared" si="597"/>
        <v>200</v>
      </c>
      <c r="Y9537">
        <f>SUMIF(货件明细!K:K,F9537,货件明细!I:I)</f>
        <v>46.73</v>
      </c>
      <c r="Z9537">
        <f t="shared" si="598"/>
        <v>2.56999999999999</v>
      </c>
      <c r="AA9537">
        <f>SUMIF(货件明细!K:K,F9537,货件明细!J:J)</f>
        <v>2563.874</v>
      </c>
      <c r="AB9537">
        <f t="shared" si="599"/>
        <v>0</v>
      </c>
    </row>
    <row r="9538" spans="1:28">
      <c r="A9538">
        <v>2026</v>
      </c>
      <c r="B9538">
        <v>3</v>
      </c>
      <c r="C9538">
        <v>12</v>
      </c>
      <c r="D9538" s="4">
        <v>46098</v>
      </c>
      <c r="E9538" t="s">
        <v>28</v>
      </c>
      <c r="F9538" t="s">
        <v>9765</v>
      </c>
      <c r="G9538" t="s">
        <v>275</v>
      </c>
      <c r="H9538" t="s">
        <v>31</v>
      </c>
      <c r="I9538" t="s">
        <v>39</v>
      </c>
      <c r="J9538" t="s">
        <v>1110</v>
      </c>
      <c r="K9538" t="s">
        <v>1110</v>
      </c>
      <c r="L9538" t="s">
        <v>34</v>
      </c>
      <c r="M9538" t="s">
        <v>3706</v>
      </c>
      <c r="N9538" t="s">
        <v>2857</v>
      </c>
      <c r="O9538">
        <v>13.7</v>
      </c>
      <c r="P9538">
        <v>75</v>
      </c>
      <c r="Q9538">
        <v>637</v>
      </c>
      <c r="R9538">
        <v>712</v>
      </c>
      <c r="S9538">
        <v>108.976</v>
      </c>
      <c r="T9538">
        <v>820.976</v>
      </c>
      <c r="U9538">
        <v>98</v>
      </c>
      <c r="V9538">
        <f>SUMIF(货件明细!K:K,F9538,货件明细!AQ:AQ)</f>
        <v>98</v>
      </c>
      <c r="W9538">
        <f t="shared" si="596"/>
        <v>0</v>
      </c>
      <c r="X9538">
        <f t="shared" si="597"/>
        <v>98</v>
      </c>
      <c r="Y9538">
        <f>SUMIF(货件明细!K:K,F9538,货件明细!I:I)</f>
        <v>13.17</v>
      </c>
      <c r="Z9538">
        <f t="shared" si="598"/>
        <v>0.529999999999999</v>
      </c>
      <c r="AA9538">
        <f>SUMIF(货件明细!K:K,F9538,货件明细!J:J)</f>
        <v>820.976</v>
      </c>
      <c r="AB9538">
        <f t="shared" si="599"/>
        <v>0</v>
      </c>
    </row>
    <row r="9539" spans="1:28">
      <c r="A9539">
        <v>2026</v>
      </c>
      <c r="B9539">
        <v>3</v>
      </c>
      <c r="C9539">
        <v>12</v>
      </c>
      <c r="D9539" s="4">
        <v>46099</v>
      </c>
      <c r="E9539" t="s">
        <v>4249</v>
      </c>
      <c r="F9539" t="s">
        <v>9766</v>
      </c>
      <c r="G9539" t="s">
        <v>5856</v>
      </c>
      <c r="H9539" t="s">
        <v>71</v>
      </c>
      <c r="I9539" t="s">
        <v>41</v>
      </c>
      <c r="J9539" t="s">
        <v>58</v>
      </c>
      <c r="K9539" t="s">
        <v>58</v>
      </c>
      <c r="L9539" t="s">
        <v>46</v>
      </c>
      <c r="M9539" t="s">
        <v>47</v>
      </c>
      <c r="N9539" t="s">
        <v>5178</v>
      </c>
      <c r="O9539">
        <v>9.2</v>
      </c>
      <c r="P9539">
        <v>12.5</v>
      </c>
      <c r="Q9539">
        <v>49.0363636363636</v>
      </c>
      <c r="R9539">
        <v>61.5363636363636</v>
      </c>
      <c r="S9539">
        <v>0</v>
      </c>
      <c r="T9539">
        <v>61.5363636363636</v>
      </c>
      <c r="U9539">
        <v>50</v>
      </c>
      <c r="V9539">
        <f>SUMIF(货件明细!K:K,F9539,货件明细!AQ:AQ)</f>
        <v>0</v>
      </c>
      <c r="W9539">
        <f t="shared" si="596"/>
        <v>1</v>
      </c>
      <c r="X9539">
        <f t="shared" si="597"/>
        <v>50</v>
      </c>
      <c r="Y9539">
        <f>SUMIF(货件明细!K:K,F9539,货件明细!I:I)</f>
        <v>0</v>
      </c>
      <c r="Z9539">
        <f t="shared" si="598"/>
        <v>9.2</v>
      </c>
      <c r="AA9539">
        <f>SUMIF(货件明细!K:K,F9539,货件明细!J:J)</f>
        <v>0</v>
      </c>
      <c r="AB9539">
        <f t="shared" si="599"/>
        <v>1</v>
      </c>
    </row>
    <row r="9540" spans="1:28">
      <c r="A9540">
        <v>2026</v>
      </c>
      <c r="B9540">
        <v>3</v>
      </c>
      <c r="C9540">
        <v>12</v>
      </c>
      <c r="D9540" s="4">
        <v>46099</v>
      </c>
      <c r="E9540" t="s">
        <v>4249</v>
      </c>
      <c r="F9540" t="s">
        <v>9767</v>
      </c>
      <c r="G9540" t="s">
        <v>5856</v>
      </c>
      <c r="H9540" t="s">
        <v>71</v>
      </c>
      <c r="I9540" t="s">
        <v>57</v>
      </c>
      <c r="J9540" t="s">
        <v>58</v>
      </c>
      <c r="K9540" t="s">
        <v>58</v>
      </c>
      <c r="L9540" t="s">
        <v>46</v>
      </c>
      <c r="M9540" t="s">
        <v>47</v>
      </c>
      <c r="N9540" t="s">
        <v>5178</v>
      </c>
      <c r="O9540">
        <v>162.6</v>
      </c>
      <c r="P9540">
        <v>12.5</v>
      </c>
      <c r="Q9540">
        <v>784.581818181818</v>
      </c>
      <c r="R9540">
        <v>797.081818181818</v>
      </c>
      <c r="S9540">
        <v>0</v>
      </c>
      <c r="T9540">
        <v>797.081818181818</v>
      </c>
      <c r="U9540">
        <v>1000</v>
      </c>
      <c r="V9540">
        <f>SUMIF(货件明细!K:K,F9540,货件明细!AQ:AQ)</f>
        <v>0</v>
      </c>
      <c r="W9540">
        <f t="shared" si="596"/>
        <v>1</v>
      </c>
      <c r="X9540">
        <f t="shared" si="597"/>
        <v>1000</v>
      </c>
      <c r="Y9540">
        <f>SUMIF(货件明细!K:K,F9540,货件明细!I:I)</f>
        <v>0</v>
      </c>
      <c r="Z9540">
        <f t="shared" si="598"/>
        <v>162.6</v>
      </c>
      <c r="AA9540">
        <f>SUMIF(货件明细!K:K,F9540,货件明细!J:J)</f>
        <v>0</v>
      </c>
      <c r="AB9540">
        <f t="shared" si="599"/>
        <v>1</v>
      </c>
    </row>
    <row r="9541" spans="1:28">
      <c r="A9541">
        <v>2026</v>
      </c>
      <c r="B9541">
        <v>3</v>
      </c>
      <c r="C9541">
        <v>12</v>
      </c>
      <c r="D9541" s="4">
        <v>46099</v>
      </c>
      <c r="E9541" t="s">
        <v>4249</v>
      </c>
      <c r="F9541" t="s">
        <v>9768</v>
      </c>
      <c r="G9541" t="s">
        <v>5856</v>
      </c>
      <c r="H9541" t="s">
        <v>71</v>
      </c>
      <c r="I9541" t="s">
        <v>111</v>
      </c>
      <c r="J9541" t="s">
        <v>58</v>
      </c>
      <c r="K9541" t="s">
        <v>58</v>
      </c>
      <c r="L9541" t="s">
        <v>46</v>
      </c>
      <c r="M9541" t="s">
        <v>47</v>
      </c>
      <c r="N9541" t="s">
        <v>5178</v>
      </c>
      <c r="O9541">
        <v>178.75</v>
      </c>
      <c r="P9541">
        <v>12.5</v>
      </c>
      <c r="Q9541">
        <v>784.581818181818</v>
      </c>
      <c r="R9541">
        <v>797.081818181818</v>
      </c>
      <c r="S9541">
        <v>0</v>
      </c>
      <c r="T9541">
        <v>797.081818181818</v>
      </c>
      <c r="U9541">
        <v>1000</v>
      </c>
      <c r="V9541">
        <f>SUMIF(货件明细!K:K,F9541,货件明细!AQ:AQ)</f>
        <v>0</v>
      </c>
      <c r="W9541">
        <f t="shared" si="596"/>
        <v>1</v>
      </c>
      <c r="X9541">
        <f t="shared" si="597"/>
        <v>1000</v>
      </c>
      <c r="Y9541">
        <f>SUMIF(货件明细!K:K,F9541,货件明细!I:I)</f>
        <v>0</v>
      </c>
      <c r="Z9541">
        <f t="shared" si="598"/>
        <v>178.75</v>
      </c>
      <c r="AA9541">
        <f>SUMIF(货件明细!K:K,F9541,货件明细!J:J)</f>
        <v>0</v>
      </c>
      <c r="AB9541">
        <f t="shared" si="599"/>
        <v>1</v>
      </c>
    </row>
    <row r="9542" spans="1:28">
      <c r="A9542">
        <v>2026</v>
      </c>
      <c r="B9542">
        <v>3</v>
      </c>
      <c r="C9542">
        <v>12</v>
      </c>
      <c r="D9542" s="4">
        <v>46099</v>
      </c>
      <c r="E9542" t="s">
        <v>4249</v>
      </c>
      <c r="F9542" t="s">
        <v>9769</v>
      </c>
      <c r="G9542" t="s">
        <v>4251</v>
      </c>
      <c r="H9542" t="s">
        <v>71</v>
      </c>
      <c r="I9542" t="s">
        <v>39</v>
      </c>
      <c r="J9542" t="s">
        <v>58</v>
      </c>
      <c r="K9542" t="s">
        <v>58</v>
      </c>
      <c r="L9542" t="s">
        <v>46</v>
      </c>
      <c r="M9542" t="s">
        <v>47</v>
      </c>
      <c r="N9542" t="s">
        <v>5178</v>
      </c>
      <c r="O9542">
        <v>918.55</v>
      </c>
      <c r="P9542">
        <v>12.5</v>
      </c>
      <c r="Q9542">
        <v>3744.11554054054</v>
      </c>
      <c r="R9542">
        <v>3756.61554054054</v>
      </c>
      <c r="S9542">
        <v>0</v>
      </c>
      <c r="T9542">
        <v>3756.61554054054</v>
      </c>
      <c r="U9542">
        <v>2510</v>
      </c>
      <c r="V9542">
        <f>SUMIF(货件明细!K:K,F9542,货件明细!AQ:AQ)</f>
        <v>0</v>
      </c>
      <c r="W9542">
        <f t="shared" si="596"/>
        <v>1</v>
      </c>
      <c r="X9542">
        <f t="shared" si="597"/>
        <v>2510</v>
      </c>
      <c r="Y9542">
        <f>SUMIF(货件明细!K:K,F9542,货件明细!I:I)</f>
        <v>0</v>
      </c>
      <c r="Z9542">
        <f t="shared" si="598"/>
        <v>918.55</v>
      </c>
      <c r="AA9542">
        <f>SUMIF(货件明细!K:K,F9542,货件明细!J:J)</f>
        <v>0</v>
      </c>
      <c r="AB9542">
        <f t="shared" si="599"/>
        <v>1</v>
      </c>
    </row>
    <row r="9543" spans="1:28">
      <c r="A9543">
        <v>2026</v>
      </c>
      <c r="B9543">
        <v>3</v>
      </c>
      <c r="C9543">
        <v>12</v>
      </c>
      <c r="D9543" s="4">
        <v>46099</v>
      </c>
      <c r="E9543" t="s">
        <v>4249</v>
      </c>
      <c r="F9543" t="s">
        <v>9770</v>
      </c>
      <c r="G9543" t="s">
        <v>4251</v>
      </c>
      <c r="H9543" t="s">
        <v>71</v>
      </c>
      <c r="I9543" t="s">
        <v>41</v>
      </c>
      <c r="J9543" t="s">
        <v>58</v>
      </c>
      <c r="K9543" t="s">
        <v>58</v>
      </c>
      <c r="L9543" t="s">
        <v>46</v>
      </c>
      <c r="M9543" t="s">
        <v>47</v>
      </c>
      <c r="N9543" t="s">
        <v>5178</v>
      </c>
      <c r="O9543">
        <v>214.65</v>
      </c>
      <c r="P9543">
        <v>12.5</v>
      </c>
      <c r="Q9543">
        <v>713.164864864865</v>
      </c>
      <c r="R9543">
        <v>725.664864864865</v>
      </c>
      <c r="S9543">
        <v>0</v>
      </c>
      <c r="T9543">
        <v>725.664864864865</v>
      </c>
      <c r="U9543">
        <v>546</v>
      </c>
      <c r="V9543">
        <f>SUMIF(货件明细!K:K,F9543,货件明细!AQ:AQ)</f>
        <v>0</v>
      </c>
      <c r="W9543">
        <f t="shared" si="596"/>
        <v>1</v>
      </c>
      <c r="X9543">
        <f t="shared" si="597"/>
        <v>546</v>
      </c>
      <c r="Y9543">
        <f>SUMIF(货件明细!K:K,F9543,货件明细!I:I)</f>
        <v>0</v>
      </c>
      <c r="Z9543">
        <f t="shared" si="598"/>
        <v>214.65</v>
      </c>
      <c r="AA9543">
        <f>SUMIF(货件明细!K:K,F9543,货件明细!J:J)</f>
        <v>0</v>
      </c>
      <c r="AB9543">
        <f t="shared" si="599"/>
        <v>1</v>
      </c>
    </row>
    <row r="9544" spans="1:28">
      <c r="A9544">
        <v>2026</v>
      </c>
      <c r="B9544">
        <v>3</v>
      </c>
      <c r="C9544">
        <v>12</v>
      </c>
      <c r="D9544" s="4">
        <v>46099</v>
      </c>
      <c r="E9544" t="s">
        <v>4249</v>
      </c>
      <c r="F9544" t="s">
        <v>9771</v>
      </c>
      <c r="G9544" t="s">
        <v>4251</v>
      </c>
      <c r="H9544" t="s">
        <v>71</v>
      </c>
      <c r="I9544" t="s">
        <v>57</v>
      </c>
      <c r="J9544" t="s">
        <v>58</v>
      </c>
      <c r="K9544" t="s">
        <v>58</v>
      </c>
      <c r="L9544" t="s">
        <v>46</v>
      </c>
      <c r="M9544" t="s">
        <v>47</v>
      </c>
      <c r="N9544" t="s">
        <v>5178</v>
      </c>
      <c r="O9544">
        <v>195.35</v>
      </c>
      <c r="P9544">
        <v>12.5</v>
      </c>
      <c r="Q9544">
        <v>1010.31689189189</v>
      </c>
      <c r="R9544">
        <v>1022.81689189189</v>
      </c>
      <c r="S9544">
        <v>0</v>
      </c>
      <c r="T9544">
        <v>1022.81689189189</v>
      </c>
      <c r="U9544">
        <v>1562</v>
      </c>
      <c r="V9544">
        <f>SUMIF(货件明细!K:K,F9544,货件明细!AQ:AQ)</f>
        <v>0</v>
      </c>
      <c r="W9544">
        <f t="shared" si="596"/>
        <v>1</v>
      </c>
      <c r="X9544">
        <f t="shared" si="597"/>
        <v>1562</v>
      </c>
      <c r="Y9544">
        <f>SUMIF(货件明细!K:K,F9544,货件明细!I:I)</f>
        <v>0</v>
      </c>
      <c r="Z9544">
        <f t="shared" si="598"/>
        <v>195.35</v>
      </c>
      <c r="AA9544">
        <f>SUMIF(货件明细!K:K,F9544,货件明细!J:J)</f>
        <v>0</v>
      </c>
      <c r="AB9544">
        <f t="shared" si="599"/>
        <v>1</v>
      </c>
    </row>
    <row r="9545" spans="1:28">
      <c r="A9545">
        <v>2026</v>
      </c>
      <c r="B9545">
        <v>3</v>
      </c>
      <c r="C9545">
        <v>12</v>
      </c>
      <c r="D9545" s="4">
        <v>46099</v>
      </c>
      <c r="E9545" t="s">
        <v>4249</v>
      </c>
      <c r="F9545" t="s">
        <v>9772</v>
      </c>
      <c r="G9545" t="s">
        <v>4251</v>
      </c>
      <c r="H9545" t="s">
        <v>71</v>
      </c>
      <c r="I9545" t="s">
        <v>39</v>
      </c>
      <c r="J9545" t="s">
        <v>58</v>
      </c>
      <c r="K9545" t="s">
        <v>58</v>
      </c>
      <c r="L9545" t="s">
        <v>46</v>
      </c>
      <c r="M9545" t="s">
        <v>47</v>
      </c>
      <c r="N9545" t="s">
        <v>5178</v>
      </c>
      <c r="O9545">
        <v>182.2</v>
      </c>
      <c r="P9545">
        <v>12.5</v>
      </c>
      <c r="Q9545">
        <v>713.164864864865</v>
      </c>
      <c r="R9545">
        <v>725.664864864865</v>
      </c>
      <c r="S9545">
        <v>0</v>
      </c>
      <c r="T9545">
        <v>725.664864864865</v>
      </c>
      <c r="U9545">
        <v>572</v>
      </c>
      <c r="V9545">
        <f>SUMIF(货件明细!K:K,F9545,货件明细!AQ:AQ)</f>
        <v>0</v>
      </c>
      <c r="W9545">
        <f t="shared" si="596"/>
        <v>1</v>
      </c>
      <c r="X9545">
        <f t="shared" si="597"/>
        <v>572</v>
      </c>
      <c r="Y9545">
        <f>SUMIF(货件明细!K:K,F9545,货件明细!I:I)</f>
        <v>0</v>
      </c>
      <c r="Z9545">
        <f t="shared" si="598"/>
        <v>182.2</v>
      </c>
      <c r="AA9545">
        <f>SUMIF(货件明细!K:K,F9545,货件明细!J:J)</f>
        <v>0</v>
      </c>
      <c r="AB9545">
        <f t="shared" si="599"/>
        <v>1</v>
      </c>
    </row>
    <row r="9546" spans="1:28">
      <c r="A9546">
        <v>2026</v>
      </c>
      <c r="B9546">
        <v>3</v>
      </c>
      <c r="C9546">
        <v>12</v>
      </c>
      <c r="D9546" s="4">
        <v>46099</v>
      </c>
      <c r="E9546" t="s">
        <v>4249</v>
      </c>
      <c r="F9546" t="s">
        <v>9773</v>
      </c>
      <c r="G9546" t="s">
        <v>4251</v>
      </c>
      <c r="H9546" t="s">
        <v>71</v>
      </c>
      <c r="I9546" t="s">
        <v>145</v>
      </c>
      <c r="J9546" t="s">
        <v>58</v>
      </c>
      <c r="K9546" t="s">
        <v>58</v>
      </c>
      <c r="L9546" t="s">
        <v>46</v>
      </c>
      <c r="M9546" t="s">
        <v>47</v>
      </c>
      <c r="N9546" t="s">
        <v>5178</v>
      </c>
      <c r="O9546">
        <v>181.85</v>
      </c>
      <c r="P9546">
        <v>12.5</v>
      </c>
      <c r="Q9546">
        <v>772.59527027027</v>
      </c>
      <c r="R9546">
        <v>785.09527027027</v>
      </c>
      <c r="S9546">
        <v>0</v>
      </c>
      <c r="T9546">
        <v>785.09527027027</v>
      </c>
      <c r="U9546">
        <v>1096</v>
      </c>
      <c r="V9546">
        <f>SUMIF(货件明细!K:K,F9546,货件明细!AQ:AQ)</f>
        <v>0</v>
      </c>
      <c r="W9546">
        <f t="shared" si="596"/>
        <v>1</v>
      </c>
      <c r="X9546">
        <f t="shared" si="597"/>
        <v>1096</v>
      </c>
      <c r="Y9546">
        <f>SUMIF(货件明细!K:K,F9546,货件明细!I:I)</f>
        <v>0</v>
      </c>
      <c r="Z9546">
        <f t="shared" si="598"/>
        <v>181.85</v>
      </c>
      <c r="AA9546">
        <f>SUMIF(货件明细!K:K,F9546,货件明细!J:J)</f>
        <v>0</v>
      </c>
      <c r="AB9546">
        <f t="shared" si="599"/>
        <v>1</v>
      </c>
    </row>
    <row r="9547" spans="1:28">
      <c r="A9547">
        <v>2026</v>
      </c>
      <c r="B9547">
        <v>3</v>
      </c>
      <c r="C9547">
        <v>12</v>
      </c>
      <c r="D9547" s="4">
        <v>46099</v>
      </c>
      <c r="E9547" t="s">
        <v>4249</v>
      </c>
      <c r="F9547" t="s">
        <v>9774</v>
      </c>
      <c r="G9547" t="s">
        <v>4251</v>
      </c>
      <c r="H9547" t="s">
        <v>71</v>
      </c>
      <c r="I9547" t="s">
        <v>80</v>
      </c>
      <c r="J9547" t="s">
        <v>58</v>
      </c>
      <c r="K9547" t="s">
        <v>58</v>
      </c>
      <c r="L9547" t="s">
        <v>46</v>
      </c>
      <c r="M9547" t="s">
        <v>47</v>
      </c>
      <c r="N9547" t="s">
        <v>5178</v>
      </c>
      <c r="O9547">
        <v>149.55</v>
      </c>
      <c r="P9547">
        <v>12.5</v>
      </c>
      <c r="Q9547">
        <v>653.734459459459</v>
      </c>
      <c r="R9547">
        <v>666.234459459459</v>
      </c>
      <c r="S9547">
        <v>0</v>
      </c>
      <c r="T9547">
        <v>666.234459459459</v>
      </c>
      <c r="U9547">
        <v>830</v>
      </c>
      <c r="V9547">
        <f>SUMIF(货件明细!K:K,F9547,货件明细!AQ:AQ)</f>
        <v>0</v>
      </c>
      <c r="W9547">
        <f t="shared" si="596"/>
        <v>1</v>
      </c>
      <c r="X9547">
        <f t="shared" si="597"/>
        <v>830</v>
      </c>
      <c r="Y9547">
        <f>SUMIF(货件明细!K:K,F9547,货件明细!I:I)</f>
        <v>0</v>
      </c>
      <c r="Z9547">
        <f t="shared" si="598"/>
        <v>149.55</v>
      </c>
      <c r="AA9547">
        <f>SUMIF(货件明细!K:K,F9547,货件明细!J:J)</f>
        <v>0</v>
      </c>
      <c r="AB9547">
        <f t="shared" si="599"/>
        <v>1</v>
      </c>
    </row>
    <row r="9548" spans="1:28">
      <c r="A9548">
        <v>2026</v>
      </c>
      <c r="B9548">
        <v>3</v>
      </c>
      <c r="C9548">
        <v>12</v>
      </c>
      <c r="D9548" s="4">
        <v>46099</v>
      </c>
      <c r="E9548" t="s">
        <v>4249</v>
      </c>
      <c r="F9548" t="s">
        <v>9775</v>
      </c>
      <c r="G9548" t="s">
        <v>4251</v>
      </c>
      <c r="H9548" t="s">
        <v>71</v>
      </c>
      <c r="I9548" t="s">
        <v>129</v>
      </c>
      <c r="J9548" t="s">
        <v>58</v>
      </c>
      <c r="K9548" t="s">
        <v>58</v>
      </c>
      <c r="L9548" t="s">
        <v>46</v>
      </c>
      <c r="M9548" t="s">
        <v>47</v>
      </c>
      <c r="N9548" t="s">
        <v>5178</v>
      </c>
      <c r="O9548">
        <v>51.8</v>
      </c>
      <c r="P9548">
        <v>12.5</v>
      </c>
      <c r="Q9548">
        <v>297.152027027027</v>
      </c>
      <c r="R9548">
        <v>309.652027027027</v>
      </c>
      <c r="S9548">
        <v>0</v>
      </c>
      <c r="T9548">
        <v>309.652027027027</v>
      </c>
      <c r="U9548">
        <v>420</v>
      </c>
      <c r="V9548">
        <f>SUMIF(货件明细!K:K,F9548,货件明细!AQ:AQ)</f>
        <v>0</v>
      </c>
      <c r="W9548">
        <f t="shared" si="596"/>
        <v>1</v>
      </c>
      <c r="X9548">
        <f t="shared" si="597"/>
        <v>420</v>
      </c>
      <c r="Y9548">
        <f>SUMIF(货件明细!K:K,F9548,货件明细!I:I)</f>
        <v>0</v>
      </c>
      <c r="Z9548">
        <f t="shared" si="598"/>
        <v>51.8</v>
      </c>
      <c r="AA9548">
        <f>SUMIF(货件明细!K:K,F9548,货件明细!J:J)</f>
        <v>0</v>
      </c>
      <c r="AB9548">
        <f t="shared" si="599"/>
        <v>1</v>
      </c>
    </row>
    <row r="9549" spans="1:28">
      <c r="A9549">
        <v>2026</v>
      </c>
      <c r="B9549">
        <v>3</v>
      </c>
      <c r="C9549">
        <v>12</v>
      </c>
      <c r="D9549" s="4">
        <v>46099</v>
      </c>
      <c r="E9549" t="s">
        <v>4249</v>
      </c>
      <c r="F9549" t="s">
        <v>9776</v>
      </c>
      <c r="G9549" t="s">
        <v>4251</v>
      </c>
      <c r="H9549" t="s">
        <v>71</v>
      </c>
      <c r="I9549" t="s">
        <v>145</v>
      </c>
      <c r="J9549" t="s">
        <v>58</v>
      </c>
      <c r="K9549" t="s">
        <v>58</v>
      </c>
      <c r="L9549" t="s">
        <v>46</v>
      </c>
      <c r="M9549" t="s">
        <v>47</v>
      </c>
      <c r="N9549" t="s">
        <v>5178</v>
      </c>
      <c r="O9549">
        <v>81.5</v>
      </c>
      <c r="P9549">
        <v>12.5</v>
      </c>
      <c r="Q9549">
        <v>356.582432432432</v>
      </c>
      <c r="R9549">
        <v>369.082432432432</v>
      </c>
      <c r="S9549">
        <v>0</v>
      </c>
      <c r="T9549">
        <v>369.082432432432</v>
      </c>
      <c r="U9549">
        <v>490</v>
      </c>
      <c r="V9549">
        <f>SUMIF(货件明细!K:K,F9549,货件明细!AQ:AQ)</f>
        <v>0</v>
      </c>
      <c r="W9549">
        <f t="shared" si="596"/>
        <v>1</v>
      </c>
      <c r="X9549">
        <f t="shared" si="597"/>
        <v>490</v>
      </c>
      <c r="Y9549">
        <f>SUMIF(货件明细!K:K,F9549,货件明细!I:I)</f>
        <v>0</v>
      </c>
      <c r="Z9549">
        <f t="shared" si="598"/>
        <v>81.5</v>
      </c>
      <c r="AA9549">
        <f>SUMIF(货件明细!K:K,F9549,货件明细!J:J)</f>
        <v>0</v>
      </c>
      <c r="AB9549">
        <f t="shared" si="599"/>
        <v>1</v>
      </c>
    </row>
    <row r="9550" spans="1:28">
      <c r="A9550">
        <v>2026</v>
      </c>
      <c r="B9550">
        <v>3</v>
      </c>
      <c r="C9550">
        <v>12</v>
      </c>
      <c r="D9550" s="4">
        <v>46099</v>
      </c>
      <c r="E9550" t="s">
        <v>4249</v>
      </c>
      <c r="F9550" t="s">
        <v>9777</v>
      </c>
      <c r="G9550" t="s">
        <v>4251</v>
      </c>
      <c r="H9550" t="s">
        <v>71</v>
      </c>
      <c r="I9550" t="s">
        <v>96</v>
      </c>
      <c r="J9550" t="s">
        <v>58</v>
      </c>
      <c r="K9550" t="s">
        <v>58</v>
      </c>
      <c r="L9550" t="s">
        <v>46</v>
      </c>
      <c r="M9550" t="s">
        <v>47</v>
      </c>
      <c r="N9550" t="s">
        <v>5178</v>
      </c>
      <c r="O9550">
        <v>105.7</v>
      </c>
      <c r="P9550">
        <v>12.5</v>
      </c>
      <c r="Q9550">
        <v>534.873648648649</v>
      </c>
      <c r="R9550">
        <v>547.373648648649</v>
      </c>
      <c r="S9550">
        <v>0</v>
      </c>
      <c r="T9550">
        <v>547.373648648649</v>
      </c>
      <c r="U9550">
        <v>650</v>
      </c>
      <c r="V9550">
        <f>SUMIF(货件明细!K:K,F9550,货件明细!AQ:AQ)</f>
        <v>0</v>
      </c>
      <c r="W9550">
        <f t="shared" si="596"/>
        <v>1</v>
      </c>
      <c r="X9550">
        <f t="shared" si="597"/>
        <v>650</v>
      </c>
      <c r="Y9550">
        <f>SUMIF(货件明细!K:K,F9550,货件明细!I:I)</f>
        <v>0</v>
      </c>
      <c r="Z9550">
        <f t="shared" si="598"/>
        <v>105.7</v>
      </c>
      <c r="AA9550">
        <f>SUMIF(货件明细!K:K,F9550,货件明细!J:J)</f>
        <v>0</v>
      </c>
      <c r="AB9550">
        <f t="shared" si="599"/>
        <v>1</v>
      </c>
    </row>
    <row r="9551" spans="1:28">
      <c r="A9551">
        <v>2026</v>
      </c>
      <c r="B9551">
        <v>3</v>
      </c>
      <c r="C9551">
        <v>12</v>
      </c>
      <c r="D9551" s="4">
        <v>46099</v>
      </c>
      <c r="E9551" t="s">
        <v>28</v>
      </c>
      <c r="F9551" t="s">
        <v>9778</v>
      </c>
      <c r="G9551" t="s">
        <v>64</v>
      </c>
      <c r="H9551" t="s">
        <v>44</v>
      </c>
      <c r="I9551" t="s">
        <v>39</v>
      </c>
      <c r="J9551" t="s">
        <v>100</v>
      </c>
      <c r="K9551" t="s">
        <v>100</v>
      </c>
      <c r="L9551" t="s">
        <v>46</v>
      </c>
      <c r="M9551" t="s">
        <v>47</v>
      </c>
      <c r="N9551" t="s">
        <v>4252</v>
      </c>
      <c r="O9551">
        <v>20.95</v>
      </c>
      <c r="P9551">
        <v>15</v>
      </c>
      <c r="Q9551">
        <v>74</v>
      </c>
      <c r="R9551">
        <v>89</v>
      </c>
      <c r="S9551">
        <v>0</v>
      </c>
      <c r="T9551">
        <v>89</v>
      </c>
      <c r="U9551">
        <v>155</v>
      </c>
      <c r="V9551">
        <f>SUMIF(货件明细!K:K,F9551,货件明细!AQ:AQ)</f>
        <v>0</v>
      </c>
      <c r="W9551">
        <f t="shared" si="596"/>
        <v>1</v>
      </c>
      <c r="X9551">
        <f t="shared" si="597"/>
        <v>155</v>
      </c>
      <c r="Y9551">
        <f>SUMIF(货件明细!K:K,F9551,货件明细!I:I)</f>
        <v>0</v>
      </c>
      <c r="Z9551">
        <f t="shared" si="598"/>
        <v>20.95</v>
      </c>
      <c r="AA9551">
        <f>SUMIF(货件明细!K:K,F9551,货件明细!J:J)</f>
        <v>0</v>
      </c>
      <c r="AB9551">
        <f t="shared" si="599"/>
        <v>1</v>
      </c>
    </row>
    <row r="9552" spans="1:28">
      <c r="A9552">
        <v>2026</v>
      </c>
      <c r="B9552">
        <v>3</v>
      </c>
      <c r="C9552">
        <v>12</v>
      </c>
      <c r="D9552" s="4">
        <v>46099</v>
      </c>
      <c r="E9552" t="s">
        <v>28</v>
      </c>
      <c r="F9552" t="s">
        <v>9779</v>
      </c>
      <c r="G9552" t="s">
        <v>105</v>
      </c>
      <c r="H9552" t="s">
        <v>31</v>
      </c>
      <c r="I9552" t="s">
        <v>39</v>
      </c>
      <c r="J9552" t="s">
        <v>100</v>
      </c>
      <c r="K9552" t="s">
        <v>100</v>
      </c>
      <c r="L9552" t="s">
        <v>46</v>
      </c>
      <c r="M9552" t="s">
        <v>47</v>
      </c>
      <c r="N9552" t="s">
        <v>5148</v>
      </c>
      <c r="O9552">
        <v>20.95</v>
      </c>
      <c r="P9552">
        <v>30</v>
      </c>
      <c r="Q9552">
        <v>93</v>
      </c>
      <c r="R9552">
        <v>123</v>
      </c>
      <c r="S9552">
        <v>0</v>
      </c>
      <c r="T9552">
        <v>123</v>
      </c>
      <c r="U9552">
        <v>155</v>
      </c>
      <c r="V9552">
        <f>SUMIF(货件明细!K:K,F9552,货件明细!AQ:AQ)</f>
        <v>0</v>
      </c>
      <c r="W9552">
        <f t="shared" si="596"/>
        <v>1</v>
      </c>
      <c r="X9552">
        <f t="shared" si="597"/>
        <v>155</v>
      </c>
      <c r="Y9552">
        <f>SUMIF(货件明细!K:K,F9552,货件明细!I:I)</f>
        <v>0</v>
      </c>
      <c r="Z9552">
        <f t="shared" si="598"/>
        <v>20.95</v>
      </c>
      <c r="AA9552">
        <f>SUMIF(货件明细!K:K,F9552,货件明细!J:J)</f>
        <v>0</v>
      </c>
      <c r="AB9552">
        <f t="shared" si="599"/>
        <v>1</v>
      </c>
    </row>
    <row r="9553" spans="1:28">
      <c r="A9553">
        <v>2026</v>
      </c>
      <c r="B9553">
        <v>3</v>
      </c>
      <c r="C9553">
        <v>12</v>
      </c>
      <c r="D9553" s="4">
        <v>46099</v>
      </c>
      <c r="E9553" t="s">
        <v>28</v>
      </c>
      <c r="F9553" t="s">
        <v>9780</v>
      </c>
      <c r="G9553" t="s">
        <v>263</v>
      </c>
      <c r="H9553" t="s">
        <v>44</v>
      </c>
      <c r="I9553" t="s">
        <v>39</v>
      </c>
      <c r="J9553" t="s">
        <v>100</v>
      </c>
      <c r="K9553" t="s">
        <v>100</v>
      </c>
      <c r="L9553" t="s">
        <v>46</v>
      </c>
      <c r="M9553" t="s">
        <v>47</v>
      </c>
      <c r="N9553" t="s">
        <v>4252</v>
      </c>
      <c r="O9553">
        <v>20.95</v>
      </c>
      <c r="P9553">
        <v>15</v>
      </c>
      <c r="Q9553">
        <v>74</v>
      </c>
      <c r="R9553">
        <v>89</v>
      </c>
      <c r="S9553">
        <v>0</v>
      </c>
      <c r="T9553">
        <v>89</v>
      </c>
      <c r="U9553">
        <v>155</v>
      </c>
      <c r="V9553">
        <f>SUMIF(货件明细!K:K,F9553,货件明细!AQ:AQ)</f>
        <v>0</v>
      </c>
      <c r="W9553">
        <f t="shared" si="596"/>
        <v>1</v>
      </c>
      <c r="X9553">
        <f t="shared" si="597"/>
        <v>155</v>
      </c>
      <c r="Y9553">
        <f>SUMIF(货件明细!K:K,F9553,货件明细!I:I)</f>
        <v>0</v>
      </c>
      <c r="Z9553">
        <f t="shared" si="598"/>
        <v>20.95</v>
      </c>
      <c r="AA9553">
        <f>SUMIF(货件明细!K:K,F9553,货件明细!J:J)</f>
        <v>0</v>
      </c>
      <c r="AB9553">
        <f t="shared" si="599"/>
        <v>1</v>
      </c>
    </row>
    <row r="9554" spans="1:28">
      <c r="A9554">
        <v>2026</v>
      </c>
      <c r="B9554">
        <v>3</v>
      </c>
      <c r="C9554">
        <v>12</v>
      </c>
      <c r="D9554" s="4">
        <v>46099</v>
      </c>
      <c r="E9554" t="s">
        <v>28</v>
      </c>
      <c r="F9554" t="s">
        <v>9781</v>
      </c>
      <c r="G9554" t="s">
        <v>6724</v>
      </c>
      <c r="H9554" t="s">
        <v>71</v>
      </c>
      <c r="I9554" t="s">
        <v>39</v>
      </c>
      <c r="J9554" t="s">
        <v>100</v>
      </c>
      <c r="K9554" t="s">
        <v>100</v>
      </c>
      <c r="L9554" t="s">
        <v>46</v>
      </c>
      <c r="M9554" t="s">
        <v>47</v>
      </c>
      <c r="N9554" t="s">
        <v>4252</v>
      </c>
      <c r="O9554">
        <v>20.95</v>
      </c>
      <c r="P9554">
        <v>15</v>
      </c>
      <c r="Q9554">
        <v>55.5</v>
      </c>
      <c r="R9554">
        <v>70.5</v>
      </c>
      <c r="S9554">
        <v>0</v>
      </c>
      <c r="T9554">
        <v>70.5</v>
      </c>
      <c r="U9554">
        <v>155</v>
      </c>
      <c r="V9554">
        <f>SUMIF(货件明细!K:K,F9554,货件明细!AQ:AQ)</f>
        <v>0</v>
      </c>
      <c r="W9554">
        <f t="shared" si="596"/>
        <v>1</v>
      </c>
      <c r="X9554">
        <f t="shared" si="597"/>
        <v>155</v>
      </c>
      <c r="Y9554">
        <f>SUMIF(货件明细!K:K,F9554,货件明细!I:I)</f>
        <v>0</v>
      </c>
      <c r="Z9554">
        <f t="shared" si="598"/>
        <v>20.95</v>
      </c>
      <c r="AA9554">
        <f>SUMIF(货件明细!K:K,F9554,货件明细!J:J)</f>
        <v>0</v>
      </c>
      <c r="AB9554">
        <f t="shared" si="599"/>
        <v>1</v>
      </c>
    </row>
    <row r="9555" spans="1:28">
      <c r="A9555">
        <v>2026</v>
      </c>
      <c r="B9555">
        <v>3</v>
      </c>
      <c r="C9555">
        <v>12</v>
      </c>
      <c r="D9555" s="4">
        <v>46099</v>
      </c>
      <c r="E9555" t="s">
        <v>28</v>
      </c>
      <c r="F9555" t="s">
        <v>9782</v>
      </c>
      <c r="G9555" t="s">
        <v>1563</v>
      </c>
      <c r="H9555" t="s">
        <v>71</v>
      </c>
      <c r="I9555" t="s">
        <v>39</v>
      </c>
      <c r="J9555" t="s">
        <v>100</v>
      </c>
      <c r="K9555" t="s">
        <v>100</v>
      </c>
      <c r="L9555" t="s">
        <v>46</v>
      </c>
      <c r="M9555" t="s">
        <v>47</v>
      </c>
      <c r="N9555" t="s">
        <v>4252</v>
      </c>
      <c r="O9555">
        <v>20.95</v>
      </c>
      <c r="P9555">
        <v>15</v>
      </c>
      <c r="Q9555">
        <v>49.5</v>
      </c>
      <c r="R9555">
        <v>64.5</v>
      </c>
      <c r="S9555">
        <v>0</v>
      </c>
      <c r="T9555">
        <v>64.5</v>
      </c>
      <c r="U9555">
        <v>155</v>
      </c>
      <c r="V9555">
        <f>SUMIF(货件明细!K:K,F9555,货件明细!AQ:AQ)</f>
        <v>0</v>
      </c>
      <c r="W9555">
        <f t="shared" si="596"/>
        <v>1</v>
      </c>
      <c r="X9555">
        <f t="shared" si="597"/>
        <v>155</v>
      </c>
      <c r="Y9555">
        <f>SUMIF(货件明细!K:K,F9555,货件明细!I:I)</f>
        <v>0</v>
      </c>
      <c r="Z9555">
        <f t="shared" si="598"/>
        <v>20.95</v>
      </c>
      <c r="AA9555">
        <f>SUMIF(货件明细!K:K,F9555,货件明细!J:J)</f>
        <v>0</v>
      </c>
      <c r="AB9555">
        <f t="shared" si="599"/>
        <v>1</v>
      </c>
    </row>
    <row r="9556" spans="1:28">
      <c r="A9556">
        <v>2026</v>
      </c>
      <c r="B9556">
        <v>3</v>
      </c>
      <c r="C9556">
        <v>12</v>
      </c>
      <c r="D9556" s="4">
        <v>46099</v>
      </c>
      <c r="E9556" t="s">
        <v>28</v>
      </c>
      <c r="F9556" t="s">
        <v>9783</v>
      </c>
      <c r="G9556" t="s">
        <v>105</v>
      </c>
      <c r="H9556" t="s">
        <v>31</v>
      </c>
      <c r="I9556" t="s">
        <v>57</v>
      </c>
      <c r="J9556" t="s">
        <v>100</v>
      </c>
      <c r="K9556" t="s">
        <v>100</v>
      </c>
      <c r="L9556" t="s">
        <v>46</v>
      </c>
      <c r="M9556" t="s">
        <v>47</v>
      </c>
      <c r="N9556" t="s">
        <v>5148</v>
      </c>
      <c r="O9556">
        <v>107.8</v>
      </c>
      <c r="P9556">
        <v>30</v>
      </c>
      <c r="Q9556">
        <v>632.4</v>
      </c>
      <c r="R9556">
        <v>662.4</v>
      </c>
      <c r="S9556">
        <v>0</v>
      </c>
      <c r="T9556">
        <v>662.4</v>
      </c>
      <c r="U9556">
        <v>849</v>
      </c>
      <c r="V9556">
        <f>SUMIF(货件明细!K:K,F9556,货件明细!AQ:AQ)</f>
        <v>0</v>
      </c>
      <c r="W9556">
        <f t="shared" si="596"/>
        <v>1</v>
      </c>
      <c r="X9556">
        <f t="shared" si="597"/>
        <v>849</v>
      </c>
      <c r="Y9556">
        <f>SUMIF(货件明细!K:K,F9556,货件明细!I:I)</f>
        <v>0</v>
      </c>
      <c r="Z9556">
        <f t="shared" si="598"/>
        <v>107.8</v>
      </c>
      <c r="AA9556">
        <f>SUMIF(货件明细!K:K,F9556,货件明细!J:J)</f>
        <v>0</v>
      </c>
      <c r="AB9556">
        <f t="shared" si="599"/>
        <v>1</v>
      </c>
    </row>
    <row r="9557" spans="1:28">
      <c r="A9557">
        <v>2026</v>
      </c>
      <c r="B9557">
        <v>3</v>
      </c>
      <c r="C9557">
        <v>12</v>
      </c>
      <c r="D9557" s="4">
        <v>46099</v>
      </c>
      <c r="E9557" t="s">
        <v>28</v>
      </c>
      <c r="F9557" t="s">
        <v>9784</v>
      </c>
      <c r="G9557" t="s">
        <v>64</v>
      </c>
      <c r="H9557" t="s">
        <v>44</v>
      </c>
      <c r="I9557" t="s">
        <v>57</v>
      </c>
      <c r="J9557" t="s">
        <v>100</v>
      </c>
      <c r="K9557" t="s">
        <v>100</v>
      </c>
      <c r="L9557" t="s">
        <v>46</v>
      </c>
      <c r="M9557" t="s">
        <v>47</v>
      </c>
      <c r="N9557" t="s">
        <v>4252</v>
      </c>
      <c r="O9557">
        <v>107.8</v>
      </c>
      <c r="P9557">
        <v>15</v>
      </c>
      <c r="Q9557">
        <v>503.2</v>
      </c>
      <c r="R9557">
        <v>518.2</v>
      </c>
      <c r="S9557">
        <v>0</v>
      </c>
      <c r="T9557">
        <v>518.2</v>
      </c>
      <c r="U9557">
        <v>849</v>
      </c>
      <c r="V9557">
        <f>SUMIF(货件明细!K:K,F9557,货件明细!AQ:AQ)</f>
        <v>0</v>
      </c>
      <c r="W9557">
        <f t="shared" si="596"/>
        <v>1</v>
      </c>
      <c r="X9557">
        <f t="shared" si="597"/>
        <v>849</v>
      </c>
      <c r="Y9557">
        <f>SUMIF(货件明细!K:K,F9557,货件明细!I:I)</f>
        <v>0</v>
      </c>
      <c r="Z9557">
        <f t="shared" si="598"/>
        <v>107.8</v>
      </c>
      <c r="AA9557">
        <f>SUMIF(货件明细!K:K,F9557,货件明细!J:J)</f>
        <v>0</v>
      </c>
      <c r="AB9557">
        <f t="shared" si="599"/>
        <v>1</v>
      </c>
    </row>
    <row r="9558" spans="1:28">
      <c r="A9558">
        <v>2026</v>
      </c>
      <c r="B9558">
        <v>3</v>
      </c>
      <c r="C9558">
        <v>12</v>
      </c>
      <c r="D9558" s="4">
        <v>46099</v>
      </c>
      <c r="E9558" t="s">
        <v>28</v>
      </c>
      <c r="F9558" t="s">
        <v>9785</v>
      </c>
      <c r="G9558" t="s">
        <v>1563</v>
      </c>
      <c r="H9558" t="s">
        <v>71</v>
      </c>
      <c r="I9558" t="s">
        <v>57</v>
      </c>
      <c r="J9558" t="s">
        <v>100</v>
      </c>
      <c r="K9558" t="s">
        <v>100</v>
      </c>
      <c r="L9558" t="s">
        <v>46</v>
      </c>
      <c r="M9558" t="s">
        <v>47</v>
      </c>
      <c r="N9558" t="s">
        <v>4252</v>
      </c>
      <c r="O9558">
        <v>107.8</v>
      </c>
      <c r="P9558">
        <v>15</v>
      </c>
      <c r="Q9558">
        <v>346.5</v>
      </c>
      <c r="R9558">
        <v>361.5</v>
      </c>
      <c r="S9558">
        <v>0</v>
      </c>
      <c r="T9558">
        <v>361.5</v>
      </c>
      <c r="U9558">
        <v>849</v>
      </c>
      <c r="V9558">
        <f>SUMIF(货件明细!K:K,F9558,货件明细!AQ:AQ)</f>
        <v>0</v>
      </c>
      <c r="W9558">
        <f t="shared" si="596"/>
        <v>1</v>
      </c>
      <c r="X9558">
        <f t="shared" si="597"/>
        <v>849</v>
      </c>
      <c r="Y9558">
        <f>SUMIF(货件明细!K:K,F9558,货件明细!I:I)</f>
        <v>0</v>
      </c>
      <c r="Z9558">
        <f t="shared" si="598"/>
        <v>107.8</v>
      </c>
      <c r="AA9558">
        <f>SUMIF(货件明细!K:K,F9558,货件明细!J:J)</f>
        <v>0</v>
      </c>
      <c r="AB9558">
        <f t="shared" si="599"/>
        <v>1</v>
      </c>
    </row>
    <row r="9559" spans="1:28">
      <c r="A9559">
        <v>2026</v>
      </c>
      <c r="B9559">
        <v>3</v>
      </c>
      <c r="C9559">
        <v>12</v>
      </c>
      <c r="D9559" s="4">
        <v>46099</v>
      </c>
      <c r="E9559" t="s">
        <v>28</v>
      </c>
      <c r="F9559" t="s">
        <v>9786</v>
      </c>
      <c r="G9559" t="s">
        <v>263</v>
      </c>
      <c r="H9559" t="s">
        <v>44</v>
      </c>
      <c r="I9559" t="s">
        <v>57</v>
      </c>
      <c r="J9559" t="s">
        <v>100</v>
      </c>
      <c r="K9559" t="s">
        <v>100</v>
      </c>
      <c r="L9559" t="s">
        <v>46</v>
      </c>
      <c r="M9559" t="s">
        <v>47</v>
      </c>
      <c r="N9559" t="s">
        <v>4252</v>
      </c>
      <c r="O9559">
        <v>107.8</v>
      </c>
      <c r="P9559">
        <v>15</v>
      </c>
      <c r="Q9559">
        <v>518</v>
      </c>
      <c r="R9559">
        <v>533</v>
      </c>
      <c r="S9559">
        <v>0</v>
      </c>
      <c r="T9559">
        <v>533</v>
      </c>
      <c r="U9559">
        <v>849</v>
      </c>
      <c r="V9559">
        <f>SUMIF(货件明细!K:K,F9559,货件明细!AQ:AQ)</f>
        <v>0</v>
      </c>
      <c r="W9559">
        <f t="shared" si="596"/>
        <v>1</v>
      </c>
      <c r="X9559">
        <f t="shared" si="597"/>
        <v>849</v>
      </c>
      <c r="Y9559">
        <f>SUMIF(货件明细!K:K,F9559,货件明细!I:I)</f>
        <v>0</v>
      </c>
      <c r="Z9559">
        <f t="shared" si="598"/>
        <v>107.8</v>
      </c>
      <c r="AA9559">
        <f>SUMIF(货件明细!K:K,F9559,货件明细!J:J)</f>
        <v>0</v>
      </c>
      <c r="AB9559">
        <f t="shared" si="599"/>
        <v>1</v>
      </c>
    </row>
    <row r="9560" spans="1:28">
      <c r="A9560">
        <v>2026</v>
      </c>
      <c r="B9560">
        <v>3</v>
      </c>
      <c r="C9560">
        <v>12</v>
      </c>
      <c r="D9560" s="4">
        <v>46099</v>
      </c>
      <c r="E9560" t="s">
        <v>28</v>
      </c>
      <c r="F9560" t="s">
        <v>9787</v>
      </c>
      <c r="G9560" t="s">
        <v>6724</v>
      </c>
      <c r="H9560" t="s">
        <v>71</v>
      </c>
      <c r="I9560" t="s">
        <v>57</v>
      </c>
      <c r="J9560" t="s">
        <v>100</v>
      </c>
      <c r="K9560" t="s">
        <v>100</v>
      </c>
      <c r="L9560" t="s">
        <v>46</v>
      </c>
      <c r="M9560" t="s">
        <v>47</v>
      </c>
      <c r="N9560" t="s">
        <v>4252</v>
      </c>
      <c r="O9560">
        <v>107.8</v>
      </c>
      <c r="P9560">
        <v>15</v>
      </c>
      <c r="Q9560">
        <v>377.4</v>
      </c>
      <c r="R9560">
        <v>392.4</v>
      </c>
      <c r="S9560">
        <v>0</v>
      </c>
      <c r="T9560">
        <v>392.4</v>
      </c>
      <c r="U9560">
        <v>849</v>
      </c>
      <c r="V9560">
        <f>SUMIF(货件明细!K:K,F9560,货件明细!AQ:AQ)</f>
        <v>0</v>
      </c>
      <c r="W9560">
        <f t="shared" si="596"/>
        <v>1</v>
      </c>
      <c r="X9560">
        <f t="shared" si="597"/>
        <v>849</v>
      </c>
      <c r="Y9560">
        <f>SUMIF(货件明细!K:K,F9560,货件明细!I:I)</f>
        <v>0</v>
      </c>
      <c r="Z9560">
        <f t="shared" si="598"/>
        <v>107.8</v>
      </c>
      <c r="AA9560">
        <f>SUMIF(货件明细!K:K,F9560,货件明细!J:J)</f>
        <v>0</v>
      </c>
      <c r="AB9560">
        <f t="shared" si="599"/>
        <v>1</v>
      </c>
    </row>
    <row r="9561" spans="1:28">
      <c r="A9561">
        <v>2026</v>
      </c>
      <c r="B9561">
        <v>3</v>
      </c>
      <c r="C9561">
        <v>12</v>
      </c>
      <c r="D9561" s="4">
        <v>46099</v>
      </c>
      <c r="E9561" t="s">
        <v>28</v>
      </c>
      <c r="F9561" t="s">
        <v>9788</v>
      </c>
      <c r="G9561" t="s">
        <v>6724</v>
      </c>
      <c r="H9561" t="s">
        <v>71</v>
      </c>
      <c r="I9561" t="s">
        <v>80</v>
      </c>
      <c r="J9561" t="s">
        <v>100</v>
      </c>
      <c r="K9561" t="s">
        <v>100</v>
      </c>
      <c r="L9561" t="s">
        <v>46</v>
      </c>
      <c r="M9561" t="s">
        <v>47</v>
      </c>
      <c r="N9561" t="s">
        <v>4252</v>
      </c>
      <c r="O9561">
        <v>21</v>
      </c>
      <c r="P9561">
        <v>15</v>
      </c>
      <c r="Q9561">
        <v>111</v>
      </c>
      <c r="R9561">
        <v>126</v>
      </c>
      <c r="S9561">
        <v>0</v>
      </c>
      <c r="T9561">
        <v>126</v>
      </c>
      <c r="U9561">
        <v>88</v>
      </c>
      <c r="V9561">
        <f>SUMIF(货件明细!K:K,F9561,货件明细!AQ:AQ)</f>
        <v>0</v>
      </c>
      <c r="W9561">
        <f t="shared" si="596"/>
        <v>1</v>
      </c>
      <c r="X9561">
        <f t="shared" si="597"/>
        <v>88</v>
      </c>
      <c r="Y9561">
        <f>SUMIF(货件明细!K:K,F9561,货件明细!I:I)</f>
        <v>0</v>
      </c>
      <c r="Z9561">
        <f t="shared" si="598"/>
        <v>21</v>
      </c>
      <c r="AA9561">
        <f>SUMIF(货件明细!K:K,F9561,货件明细!J:J)</f>
        <v>0</v>
      </c>
      <c r="AB9561">
        <f t="shared" si="599"/>
        <v>1</v>
      </c>
    </row>
    <row r="9562" spans="1:28">
      <c r="A9562">
        <v>2026</v>
      </c>
      <c r="B9562">
        <v>3</v>
      </c>
      <c r="C9562">
        <v>12</v>
      </c>
      <c r="D9562" s="4">
        <v>46099</v>
      </c>
      <c r="E9562" t="s">
        <v>28</v>
      </c>
      <c r="F9562" t="s">
        <v>9789</v>
      </c>
      <c r="G9562" t="s">
        <v>105</v>
      </c>
      <c r="H9562" t="s">
        <v>31</v>
      </c>
      <c r="I9562" t="s">
        <v>80</v>
      </c>
      <c r="J9562" t="s">
        <v>100</v>
      </c>
      <c r="K9562" t="s">
        <v>100</v>
      </c>
      <c r="L9562" t="s">
        <v>46</v>
      </c>
      <c r="M9562" t="s">
        <v>47</v>
      </c>
      <c r="N9562" t="s">
        <v>5148</v>
      </c>
      <c r="O9562">
        <v>21</v>
      </c>
      <c r="P9562">
        <v>30</v>
      </c>
      <c r="Q9562">
        <v>186</v>
      </c>
      <c r="R9562">
        <v>216</v>
      </c>
      <c r="S9562">
        <v>0</v>
      </c>
      <c r="T9562">
        <v>216</v>
      </c>
      <c r="U9562">
        <v>88</v>
      </c>
      <c r="V9562">
        <f>SUMIF(货件明细!K:K,F9562,货件明细!AQ:AQ)</f>
        <v>0</v>
      </c>
      <c r="W9562">
        <f t="shared" si="596"/>
        <v>1</v>
      </c>
      <c r="X9562">
        <f t="shared" si="597"/>
        <v>88</v>
      </c>
      <c r="Y9562">
        <f>SUMIF(货件明细!K:K,F9562,货件明细!I:I)</f>
        <v>0</v>
      </c>
      <c r="Z9562">
        <f t="shared" si="598"/>
        <v>21</v>
      </c>
      <c r="AA9562">
        <f>SUMIF(货件明细!K:K,F9562,货件明细!J:J)</f>
        <v>0</v>
      </c>
      <c r="AB9562">
        <f t="shared" si="599"/>
        <v>1</v>
      </c>
    </row>
    <row r="9563" spans="1:28">
      <c r="A9563">
        <v>2026</v>
      </c>
      <c r="B9563">
        <v>3</v>
      </c>
      <c r="C9563">
        <v>12</v>
      </c>
      <c r="D9563" s="4">
        <v>46099</v>
      </c>
      <c r="E9563" t="s">
        <v>28</v>
      </c>
      <c r="F9563" t="s">
        <v>9790</v>
      </c>
      <c r="G9563" t="s">
        <v>263</v>
      </c>
      <c r="H9563" t="s">
        <v>44</v>
      </c>
      <c r="I9563" t="s">
        <v>80</v>
      </c>
      <c r="J9563" t="s">
        <v>100</v>
      </c>
      <c r="K9563" t="s">
        <v>100</v>
      </c>
      <c r="L9563" t="s">
        <v>46</v>
      </c>
      <c r="M9563" t="s">
        <v>47</v>
      </c>
      <c r="N9563" t="s">
        <v>4252</v>
      </c>
      <c r="O9563">
        <v>21</v>
      </c>
      <c r="P9563">
        <v>15</v>
      </c>
      <c r="Q9563">
        <v>148</v>
      </c>
      <c r="R9563">
        <v>163</v>
      </c>
      <c r="S9563">
        <v>0</v>
      </c>
      <c r="T9563">
        <v>163</v>
      </c>
      <c r="U9563">
        <v>88</v>
      </c>
      <c r="V9563">
        <f>SUMIF(货件明细!K:K,F9563,货件明细!AQ:AQ)</f>
        <v>0</v>
      </c>
      <c r="W9563">
        <f t="shared" si="596"/>
        <v>1</v>
      </c>
      <c r="X9563">
        <f t="shared" si="597"/>
        <v>88</v>
      </c>
      <c r="Y9563">
        <f>SUMIF(货件明细!K:K,F9563,货件明细!I:I)</f>
        <v>0</v>
      </c>
      <c r="Z9563">
        <f t="shared" si="598"/>
        <v>21</v>
      </c>
      <c r="AA9563">
        <f>SUMIF(货件明细!K:K,F9563,货件明细!J:J)</f>
        <v>0</v>
      </c>
      <c r="AB9563">
        <f t="shared" si="599"/>
        <v>1</v>
      </c>
    </row>
    <row r="9564" spans="1:28">
      <c r="A9564">
        <v>2026</v>
      </c>
      <c r="B9564">
        <v>3</v>
      </c>
      <c r="C9564">
        <v>12</v>
      </c>
      <c r="D9564" s="4">
        <v>46099</v>
      </c>
      <c r="E9564" t="s">
        <v>28</v>
      </c>
      <c r="F9564" t="s">
        <v>9791</v>
      </c>
      <c r="G9564" t="s">
        <v>1563</v>
      </c>
      <c r="H9564" t="s">
        <v>71</v>
      </c>
      <c r="I9564" t="s">
        <v>80</v>
      </c>
      <c r="J9564" t="s">
        <v>100</v>
      </c>
      <c r="K9564" t="s">
        <v>100</v>
      </c>
      <c r="L9564" t="s">
        <v>46</v>
      </c>
      <c r="M9564" t="s">
        <v>47</v>
      </c>
      <c r="N9564" t="s">
        <v>4252</v>
      </c>
      <c r="O9564">
        <v>21</v>
      </c>
      <c r="P9564">
        <v>15</v>
      </c>
      <c r="Q9564">
        <v>99</v>
      </c>
      <c r="R9564">
        <v>114</v>
      </c>
      <c r="S9564">
        <v>0</v>
      </c>
      <c r="T9564">
        <v>114</v>
      </c>
      <c r="U9564">
        <v>88</v>
      </c>
      <c r="V9564">
        <f>SUMIF(货件明细!K:K,F9564,货件明细!AQ:AQ)</f>
        <v>0</v>
      </c>
      <c r="W9564">
        <f t="shared" si="596"/>
        <v>1</v>
      </c>
      <c r="X9564">
        <f t="shared" si="597"/>
        <v>88</v>
      </c>
      <c r="Y9564">
        <f>SUMIF(货件明细!K:K,F9564,货件明细!I:I)</f>
        <v>0</v>
      </c>
      <c r="Z9564">
        <f t="shared" si="598"/>
        <v>21</v>
      </c>
      <c r="AA9564">
        <f>SUMIF(货件明细!K:K,F9564,货件明细!J:J)</f>
        <v>0</v>
      </c>
      <c r="AB9564">
        <f t="shared" si="599"/>
        <v>1</v>
      </c>
    </row>
    <row r="9565" spans="1:28">
      <c r="A9565">
        <v>2026</v>
      </c>
      <c r="B9565">
        <v>3</v>
      </c>
      <c r="C9565">
        <v>12</v>
      </c>
      <c r="D9565" s="4">
        <v>46099</v>
      </c>
      <c r="E9565" t="s">
        <v>28</v>
      </c>
      <c r="F9565" t="s">
        <v>9792</v>
      </c>
      <c r="G9565" t="s">
        <v>64</v>
      </c>
      <c r="H9565" t="s">
        <v>44</v>
      </c>
      <c r="I9565" t="s">
        <v>80</v>
      </c>
      <c r="J9565" t="s">
        <v>100</v>
      </c>
      <c r="K9565" t="s">
        <v>100</v>
      </c>
      <c r="L9565" t="s">
        <v>46</v>
      </c>
      <c r="M9565" t="s">
        <v>47</v>
      </c>
      <c r="N9565" t="s">
        <v>4252</v>
      </c>
      <c r="O9565">
        <v>21</v>
      </c>
      <c r="P9565">
        <v>15</v>
      </c>
      <c r="Q9565">
        <v>148</v>
      </c>
      <c r="R9565">
        <v>163</v>
      </c>
      <c r="S9565">
        <v>0</v>
      </c>
      <c r="T9565">
        <v>163</v>
      </c>
      <c r="U9565">
        <v>88</v>
      </c>
      <c r="V9565">
        <f>SUMIF(货件明细!K:K,F9565,货件明细!AQ:AQ)</f>
        <v>0</v>
      </c>
      <c r="W9565">
        <f t="shared" si="596"/>
        <v>1</v>
      </c>
      <c r="X9565">
        <f t="shared" si="597"/>
        <v>88</v>
      </c>
      <c r="Y9565">
        <f>SUMIF(货件明细!K:K,F9565,货件明细!I:I)</f>
        <v>0</v>
      </c>
      <c r="Z9565">
        <f t="shared" si="598"/>
        <v>21</v>
      </c>
      <c r="AA9565">
        <f>SUMIF(货件明细!K:K,F9565,货件明细!J:J)</f>
        <v>0</v>
      </c>
      <c r="AB9565">
        <f t="shared" si="599"/>
        <v>1</v>
      </c>
    </row>
    <row r="9566" spans="1:28">
      <c r="A9566">
        <v>2026</v>
      </c>
      <c r="B9566">
        <v>3</v>
      </c>
      <c r="C9566">
        <v>12</v>
      </c>
      <c r="D9566" s="4">
        <v>46099</v>
      </c>
      <c r="E9566" t="s">
        <v>28</v>
      </c>
      <c r="F9566" t="s">
        <v>9793</v>
      </c>
      <c r="G9566" t="s">
        <v>105</v>
      </c>
      <c r="H9566" t="s">
        <v>31</v>
      </c>
      <c r="I9566" t="s">
        <v>129</v>
      </c>
      <c r="J9566" t="s">
        <v>100</v>
      </c>
      <c r="K9566" t="s">
        <v>100</v>
      </c>
      <c r="L9566" t="s">
        <v>46</v>
      </c>
      <c r="M9566" t="s">
        <v>47</v>
      </c>
      <c r="N9566" t="s">
        <v>5148</v>
      </c>
      <c r="O9566">
        <v>27.5</v>
      </c>
      <c r="P9566">
        <v>30</v>
      </c>
      <c r="Q9566">
        <v>223.2</v>
      </c>
      <c r="R9566">
        <v>253.2</v>
      </c>
      <c r="S9566">
        <v>0</v>
      </c>
      <c r="T9566">
        <v>253.2</v>
      </c>
      <c r="U9566">
        <v>231</v>
      </c>
      <c r="V9566">
        <f>SUMIF(货件明细!K:K,F9566,货件明细!AQ:AQ)</f>
        <v>0</v>
      </c>
      <c r="W9566">
        <f t="shared" si="596"/>
        <v>1</v>
      </c>
      <c r="X9566">
        <f t="shared" si="597"/>
        <v>231</v>
      </c>
      <c r="Y9566">
        <f>SUMIF(货件明细!K:K,F9566,货件明细!I:I)</f>
        <v>0</v>
      </c>
      <c r="Z9566">
        <f t="shared" si="598"/>
        <v>27.5</v>
      </c>
      <c r="AA9566">
        <f>SUMIF(货件明细!K:K,F9566,货件明细!J:J)</f>
        <v>0</v>
      </c>
      <c r="AB9566">
        <f t="shared" si="599"/>
        <v>1</v>
      </c>
    </row>
    <row r="9567" spans="1:28">
      <c r="A9567">
        <v>2026</v>
      </c>
      <c r="B9567">
        <v>3</v>
      </c>
      <c r="C9567">
        <v>12</v>
      </c>
      <c r="D9567" s="4">
        <v>46099</v>
      </c>
      <c r="E9567" t="s">
        <v>28</v>
      </c>
      <c r="F9567" t="s">
        <v>9794</v>
      </c>
      <c r="G9567" t="s">
        <v>263</v>
      </c>
      <c r="H9567" t="s">
        <v>44</v>
      </c>
      <c r="I9567" t="s">
        <v>129</v>
      </c>
      <c r="J9567" t="s">
        <v>100</v>
      </c>
      <c r="K9567" t="s">
        <v>100</v>
      </c>
      <c r="L9567" t="s">
        <v>46</v>
      </c>
      <c r="M9567" t="s">
        <v>47</v>
      </c>
      <c r="N9567" t="s">
        <v>4252</v>
      </c>
      <c r="O9567">
        <v>27.5</v>
      </c>
      <c r="P9567">
        <v>15</v>
      </c>
      <c r="Q9567">
        <v>177.6</v>
      </c>
      <c r="R9567">
        <v>192.6</v>
      </c>
      <c r="S9567">
        <v>0</v>
      </c>
      <c r="T9567">
        <v>192.6</v>
      </c>
      <c r="U9567">
        <v>231</v>
      </c>
      <c r="V9567">
        <f>SUMIF(货件明细!K:K,F9567,货件明细!AQ:AQ)</f>
        <v>0</v>
      </c>
      <c r="W9567">
        <f t="shared" si="596"/>
        <v>1</v>
      </c>
      <c r="X9567">
        <f t="shared" si="597"/>
        <v>231</v>
      </c>
      <c r="Y9567">
        <f>SUMIF(货件明细!K:K,F9567,货件明细!I:I)</f>
        <v>0</v>
      </c>
      <c r="Z9567">
        <f t="shared" si="598"/>
        <v>27.5</v>
      </c>
      <c r="AA9567">
        <f>SUMIF(货件明细!K:K,F9567,货件明细!J:J)</f>
        <v>0</v>
      </c>
      <c r="AB9567">
        <f t="shared" si="599"/>
        <v>1</v>
      </c>
    </row>
    <row r="9568" spans="1:28">
      <c r="A9568">
        <v>2026</v>
      </c>
      <c r="B9568">
        <v>3</v>
      </c>
      <c r="C9568">
        <v>12</v>
      </c>
      <c r="D9568" s="4">
        <v>46099</v>
      </c>
      <c r="E9568" t="s">
        <v>28</v>
      </c>
      <c r="F9568" t="s">
        <v>9795</v>
      </c>
      <c r="G9568" t="s">
        <v>64</v>
      </c>
      <c r="H9568" t="s">
        <v>44</v>
      </c>
      <c r="I9568" t="s">
        <v>129</v>
      </c>
      <c r="J9568" t="s">
        <v>100</v>
      </c>
      <c r="K9568" t="s">
        <v>100</v>
      </c>
      <c r="L9568" t="s">
        <v>46</v>
      </c>
      <c r="M9568" t="s">
        <v>47</v>
      </c>
      <c r="N9568" t="s">
        <v>4252</v>
      </c>
      <c r="O9568">
        <v>27.5</v>
      </c>
      <c r="P9568">
        <v>15</v>
      </c>
      <c r="Q9568">
        <v>177.6</v>
      </c>
      <c r="R9568">
        <v>192.6</v>
      </c>
      <c r="S9568">
        <v>0</v>
      </c>
      <c r="T9568">
        <v>192.6</v>
      </c>
      <c r="U9568">
        <v>231</v>
      </c>
      <c r="V9568">
        <f>SUMIF(货件明细!K:K,F9568,货件明细!AQ:AQ)</f>
        <v>0</v>
      </c>
      <c r="W9568">
        <f t="shared" si="596"/>
        <v>1</v>
      </c>
      <c r="X9568">
        <f t="shared" si="597"/>
        <v>231</v>
      </c>
      <c r="Y9568">
        <f>SUMIF(货件明细!K:K,F9568,货件明细!I:I)</f>
        <v>0</v>
      </c>
      <c r="Z9568">
        <f t="shared" si="598"/>
        <v>27.5</v>
      </c>
      <c r="AA9568">
        <f>SUMIF(货件明细!K:K,F9568,货件明细!J:J)</f>
        <v>0</v>
      </c>
      <c r="AB9568">
        <f t="shared" si="599"/>
        <v>1</v>
      </c>
    </row>
    <row r="9569" spans="1:28">
      <c r="A9569">
        <v>2026</v>
      </c>
      <c r="B9569">
        <v>3</v>
      </c>
      <c r="C9569">
        <v>12</v>
      </c>
      <c r="D9569" s="4">
        <v>46099</v>
      </c>
      <c r="E9569" t="s">
        <v>28</v>
      </c>
      <c r="F9569" t="s">
        <v>9796</v>
      </c>
      <c r="G9569" t="s">
        <v>1563</v>
      </c>
      <c r="H9569" t="s">
        <v>71</v>
      </c>
      <c r="I9569" t="s">
        <v>129</v>
      </c>
      <c r="J9569" t="s">
        <v>100</v>
      </c>
      <c r="K9569" t="s">
        <v>100</v>
      </c>
      <c r="L9569" t="s">
        <v>46</v>
      </c>
      <c r="M9569" t="s">
        <v>47</v>
      </c>
      <c r="N9569" t="s">
        <v>4252</v>
      </c>
      <c r="O9569">
        <v>27.5</v>
      </c>
      <c r="P9569">
        <v>15</v>
      </c>
      <c r="Q9569">
        <v>118.8</v>
      </c>
      <c r="R9569">
        <v>133.8</v>
      </c>
      <c r="S9569">
        <v>0</v>
      </c>
      <c r="T9569">
        <v>133.8</v>
      </c>
      <c r="U9569">
        <v>231</v>
      </c>
      <c r="V9569">
        <f>SUMIF(货件明细!K:K,F9569,货件明细!AQ:AQ)</f>
        <v>0</v>
      </c>
      <c r="W9569">
        <f t="shared" si="596"/>
        <v>1</v>
      </c>
      <c r="X9569">
        <f t="shared" si="597"/>
        <v>231</v>
      </c>
      <c r="Y9569">
        <f>SUMIF(货件明细!K:K,F9569,货件明细!I:I)</f>
        <v>0</v>
      </c>
      <c r="Z9569">
        <f t="shared" si="598"/>
        <v>27.5</v>
      </c>
      <c r="AA9569">
        <f>SUMIF(货件明细!K:K,F9569,货件明细!J:J)</f>
        <v>0</v>
      </c>
      <c r="AB9569">
        <f t="shared" si="599"/>
        <v>1</v>
      </c>
    </row>
    <row r="9570" spans="1:28">
      <c r="A9570">
        <v>2026</v>
      </c>
      <c r="B9570">
        <v>3</v>
      </c>
      <c r="C9570">
        <v>12</v>
      </c>
      <c r="D9570" s="4">
        <v>46099</v>
      </c>
      <c r="E9570" t="s">
        <v>28</v>
      </c>
      <c r="F9570" t="s">
        <v>9797</v>
      </c>
      <c r="G9570" t="s">
        <v>6724</v>
      </c>
      <c r="H9570" t="s">
        <v>71</v>
      </c>
      <c r="I9570" t="s">
        <v>129</v>
      </c>
      <c r="J9570" t="s">
        <v>100</v>
      </c>
      <c r="K9570" t="s">
        <v>100</v>
      </c>
      <c r="L9570" t="s">
        <v>46</v>
      </c>
      <c r="M9570" t="s">
        <v>47</v>
      </c>
      <c r="N9570" t="s">
        <v>4252</v>
      </c>
      <c r="O9570">
        <v>27.5</v>
      </c>
      <c r="P9570">
        <v>15</v>
      </c>
      <c r="Q9570">
        <v>133.2</v>
      </c>
      <c r="R9570">
        <v>148.2</v>
      </c>
      <c r="S9570">
        <v>0</v>
      </c>
      <c r="T9570">
        <v>148.2</v>
      </c>
      <c r="U9570">
        <v>231</v>
      </c>
      <c r="V9570">
        <f>SUMIF(货件明细!K:K,F9570,货件明细!AQ:AQ)</f>
        <v>0</v>
      </c>
      <c r="W9570">
        <f t="shared" si="596"/>
        <v>1</v>
      </c>
      <c r="X9570">
        <f t="shared" si="597"/>
        <v>231</v>
      </c>
      <c r="Y9570">
        <f>SUMIF(货件明细!K:K,F9570,货件明细!I:I)</f>
        <v>0</v>
      </c>
      <c r="Z9570">
        <f t="shared" si="598"/>
        <v>27.5</v>
      </c>
      <c r="AA9570">
        <f>SUMIF(货件明细!K:K,F9570,货件明细!J:J)</f>
        <v>0</v>
      </c>
      <c r="AB9570">
        <f t="shared" si="599"/>
        <v>1</v>
      </c>
    </row>
    <row r="9571" spans="1:28">
      <c r="A9571">
        <v>2026</v>
      </c>
      <c r="B9571">
        <v>3</v>
      </c>
      <c r="C9571">
        <v>12</v>
      </c>
      <c r="D9571" s="4">
        <v>46099</v>
      </c>
      <c r="E9571" t="s">
        <v>28</v>
      </c>
      <c r="F9571" t="s">
        <v>9798</v>
      </c>
      <c r="G9571" t="s">
        <v>64</v>
      </c>
      <c r="H9571" t="s">
        <v>44</v>
      </c>
      <c r="I9571" t="s">
        <v>57</v>
      </c>
      <c r="J9571" t="s">
        <v>100</v>
      </c>
      <c r="K9571" t="s">
        <v>100</v>
      </c>
      <c r="L9571" t="s">
        <v>46</v>
      </c>
      <c r="M9571" t="s">
        <v>47</v>
      </c>
      <c r="N9571" t="s">
        <v>4252</v>
      </c>
      <c r="O9571">
        <v>17.15</v>
      </c>
      <c r="P9571">
        <v>15</v>
      </c>
      <c r="Q9571">
        <v>88.8</v>
      </c>
      <c r="R9571">
        <v>103.8</v>
      </c>
      <c r="S9571">
        <v>0</v>
      </c>
      <c r="T9571">
        <v>103.8</v>
      </c>
      <c r="U9571">
        <v>105</v>
      </c>
      <c r="V9571">
        <f>SUMIF(货件明细!K:K,F9571,货件明细!AQ:AQ)</f>
        <v>0</v>
      </c>
      <c r="W9571">
        <f t="shared" si="596"/>
        <v>1</v>
      </c>
      <c r="X9571">
        <f t="shared" si="597"/>
        <v>105</v>
      </c>
      <c r="Y9571">
        <f>SUMIF(货件明细!K:K,F9571,货件明细!I:I)</f>
        <v>0</v>
      </c>
      <c r="Z9571">
        <f t="shared" si="598"/>
        <v>17.15</v>
      </c>
      <c r="AA9571">
        <f>SUMIF(货件明细!K:K,F9571,货件明细!J:J)</f>
        <v>0</v>
      </c>
      <c r="AB9571">
        <f t="shared" si="599"/>
        <v>1</v>
      </c>
    </row>
    <row r="9572" spans="1:28">
      <c r="A9572">
        <v>2026</v>
      </c>
      <c r="B9572">
        <v>3</v>
      </c>
      <c r="C9572">
        <v>12</v>
      </c>
      <c r="D9572" s="4">
        <v>46099</v>
      </c>
      <c r="E9572" t="s">
        <v>28</v>
      </c>
      <c r="F9572" t="s">
        <v>9799</v>
      </c>
      <c r="G9572" t="s">
        <v>6724</v>
      </c>
      <c r="H9572" t="s">
        <v>71</v>
      </c>
      <c r="I9572" t="s">
        <v>57</v>
      </c>
      <c r="J9572" t="s">
        <v>100</v>
      </c>
      <c r="K9572" t="s">
        <v>100</v>
      </c>
      <c r="L9572" t="s">
        <v>46</v>
      </c>
      <c r="M9572" t="s">
        <v>47</v>
      </c>
      <c r="N9572" t="s">
        <v>4252</v>
      </c>
      <c r="O9572">
        <v>17.15</v>
      </c>
      <c r="P9572">
        <v>15</v>
      </c>
      <c r="Q9572">
        <v>66.6</v>
      </c>
      <c r="R9572">
        <v>81.6</v>
      </c>
      <c r="S9572">
        <v>0</v>
      </c>
      <c r="T9572">
        <v>81.6</v>
      </c>
      <c r="U9572">
        <v>105</v>
      </c>
      <c r="V9572">
        <f>SUMIF(货件明细!K:K,F9572,货件明细!AQ:AQ)</f>
        <v>0</v>
      </c>
      <c r="W9572">
        <f t="shared" si="596"/>
        <v>1</v>
      </c>
      <c r="X9572">
        <f t="shared" si="597"/>
        <v>105</v>
      </c>
      <c r="Y9572">
        <f>SUMIF(货件明细!K:K,F9572,货件明细!I:I)</f>
        <v>0</v>
      </c>
      <c r="Z9572">
        <f t="shared" si="598"/>
        <v>17.15</v>
      </c>
      <c r="AA9572">
        <f>SUMIF(货件明细!K:K,F9572,货件明细!J:J)</f>
        <v>0</v>
      </c>
      <c r="AB9572">
        <f t="shared" si="599"/>
        <v>1</v>
      </c>
    </row>
    <row r="9573" spans="1:28">
      <c r="A9573">
        <v>2026</v>
      </c>
      <c r="B9573">
        <v>3</v>
      </c>
      <c r="C9573">
        <v>12</v>
      </c>
      <c r="D9573" s="4">
        <v>46099</v>
      </c>
      <c r="E9573" t="s">
        <v>28</v>
      </c>
      <c r="F9573" t="s">
        <v>9800</v>
      </c>
      <c r="G9573" t="s">
        <v>263</v>
      </c>
      <c r="H9573" t="s">
        <v>44</v>
      </c>
      <c r="I9573" t="s">
        <v>57</v>
      </c>
      <c r="J9573" t="s">
        <v>100</v>
      </c>
      <c r="K9573" t="s">
        <v>100</v>
      </c>
      <c r="L9573" t="s">
        <v>46</v>
      </c>
      <c r="M9573" t="s">
        <v>47</v>
      </c>
      <c r="N9573" t="s">
        <v>4252</v>
      </c>
      <c r="O9573">
        <v>17.15</v>
      </c>
      <c r="P9573">
        <v>15</v>
      </c>
      <c r="Q9573">
        <v>88.8</v>
      </c>
      <c r="R9573">
        <v>103.8</v>
      </c>
      <c r="S9573">
        <v>0</v>
      </c>
      <c r="T9573">
        <v>103.8</v>
      </c>
      <c r="U9573">
        <v>105</v>
      </c>
      <c r="V9573">
        <f>SUMIF(货件明细!K:K,F9573,货件明细!AQ:AQ)</f>
        <v>0</v>
      </c>
      <c r="W9573">
        <f t="shared" si="596"/>
        <v>1</v>
      </c>
      <c r="X9573">
        <f t="shared" si="597"/>
        <v>105</v>
      </c>
      <c r="Y9573">
        <f>SUMIF(货件明细!K:K,F9573,货件明细!I:I)</f>
        <v>0</v>
      </c>
      <c r="Z9573">
        <f t="shared" si="598"/>
        <v>17.15</v>
      </c>
      <c r="AA9573">
        <f>SUMIF(货件明细!K:K,F9573,货件明细!J:J)</f>
        <v>0</v>
      </c>
      <c r="AB9573">
        <f t="shared" si="599"/>
        <v>1</v>
      </c>
    </row>
    <row r="9574" spans="1:28">
      <c r="A9574">
        <v>2026</v>
      </c>
      <c r="B9574">
        <v>3</v>
      </c>
      <c r="C9574">
        <v>12</v>
      </c>
      <c r="D9574" s="4">
        <v>46099</v>
      </c>
      <c r="E9574" t="s">
        <v>28</v>
      </c>
      <c r="F9574" t="s">
        <v>9801</v>
      </c>
      <c r="G9574" t="s">
        <v>105</v>
      </c>
      <c r="H9574" t="s">
        <v>31</v>
      </c>
      <c r="I9574" t="s">
        <v>57</v>
      </c>
      <c r="J9574" t="s">
        <v>100</v>
      </c>
      <c r="K9574" t="s">
        <v>100</v>
      </c>
      <c r="L9574" t="s">
        <v>46</v>
      </c>
      <c r="M9574" t="s">
        <v>47</v>
      </c>
      <c r="N9574" t="s">
        <v>5148</v>
      </c>
      <c r="O9574">
        <v>17.15</v>
      </c>
      <c r="P9574">
        <v>30</v>
      </c>
      <c r="Q9574">
        <v>111.6</v>
      </c>
      <c r="R9574">
        <v>141.6</v>
      </c>
      <c r="S9574">
        <v>0</v>
      </c>
      <c r="T9574">
        <v>141.6</v>
      </c>
      <c r="U9574">
        <v>105</v>
      </c>
      <c r="V9574">
        <f>SUMIF(货件明细!K:K,F9574,货件明细!AQ:AQ)</f>
        <v>0</v>
      </c>
      <c r="W9574">
        <f t="shared" si="596"/>
        <v>1</v>
      </c>
      <c r="X9574">
        <f t="shared" si="597"/>
        <v>105</v>
      </c>
      <c r="Y9574">
        <f>SUMIF(货件明细!K:K,F9574,货件明细!I:I)</f>
        <v>0</v>
      </c>
      <c r="Z9574">
        <f t="shared" si="598"/>
        <v>17.15</v>
      </c>
      <c r="AA9574">
        <f>SUMIF(货件明细!K:K,F9574,货件明细!J:J)</f>
        <v>0</v>
      </c>
      <c r="AB9574">
        <f t="shared" si="599"/>
        <v>1</v>
      </c>
    </row>
    <row r="9575" spans="1:28">
      <c r="A9575">
        <v>2026</v>
      </c>
      <c r="B9575">
        <v>3</v>
      </c>
      <c r="C9575">
        <v>12</v>
      </c>
      <c r="D9575" s="4">
        <v>46099</v>
      </c>
      <c r="E9575" t="s">
        <v>28</v>
      </c>
      <c r="F9575" t="s">
        <v>9802</v>
      </c>
      <c r="G9575" t="s">
        <v>1563</v>
      </c>
      <c r="H9575" t="s">
        <v>71</v>
      </c>
      <c r="I9575" t="s">
        <v>57</v>
      </c>
      <c r="J9575" t="s">
        <v>100</v>
      </c>
      <c r="K9575" t="s">
        <v>100</v>
      </c>
      <c r="L9575" t="s">
        <v>46</v>
      </c>
      <c r="M9575" t="s">
        <v>47</v>
      </c>
      <c r="N9575" t="s">
        <v>4252</v>
      </c>
      <c r="O9575">
        <v>17.15</v>
      </c>
      <c r="P9575">
        <v>15</v>
      </c>
      <c r="Q9575">
        <v>59.4</v>
      </c>
      <c r="R9575">
        <v>74.4</v>
      </c>
      <c r="S9575">
        <v>0</v>
      </c>
      <c r="T9575">
        <v>74.4</v>
      </c>
      <c r="U9575">
        <v>105</v>
      </c>
      <c r="V9575">
        <f>SUMIF(货件明细!K:K,F9575,货件明细!AQ:AQ)</f>
        <v>0</v>
      </c>
      <c r="W9575">
        <f t="shared" si="596"/>
        <v>1</v>
      </c>
      <c r="X9575">
        <f t="shared" si="597"/>
        <v>105</v>
      </c>
      <c r="Y9575">
        <f>SUMIF(货件明细!K:K,F9575,货件明细!I:I)</f>
        <v>0</v>
      </c>
      <c r="Z9575">
        <f t="shared" si="598"/>
        <v>17.15</v>
      </c>
      <c r="AA9575">
        <f>SUMIF(货件明细!K:K,F9575,货件明细!J:J)</f>
        <v>0</v>
      </c>
      <c r="AB9575">
        <f t="shared" si="599"/>
        <v>1</v>
      </c>
    </row>
    <row r="9576" spans="1:28">
      <c r="A9576">
        <v>2026</v>
      </c>
      <c r="B9576">
        <v>3</v>
      </c>
      <c r="C9576">
        <v>12</v>
      </c>
      <c r="D9576" s="4">
        <v>46099</v>
      </c>
      <c r="E9576" t="s">
        <v>28</v>
      </c>
      <c r="F9576" t="s">
        <v>9803</v>
      </c>
      <c r="G9576" t="s">
        <v>275</v>
      </c>
      <c r="H9576" t="s">
        <v>31</v>
      </c>
      <c r="I9576" t="s">
        <v>129</v>
      </c>
      <c r="J9576" t="s">
        <v>1110</v>
      </c>
      <c r="K9576" t="s">
        <v>33</v>
      </c>
      <c r="L9576" t="s">
        <v>34</v>
      </c>
      <c r="M9576" t="s">
        <v>3882</v>
      </c>
      <c r="N9576" t="s">
        <v>4816</v>
      </c>
      <c r="O9576">
        <v>33.95</v>
      </c>
      <c r="P9576">
        <v>200</v>
      </c>
      <c r="Q9576">
        <v>1795</v>
      </c>
      <c r="R9576">
        <v>1995</v>
      </c>
      <c r="S9576">
        <v>310.248</v>
      </c>
      <c r="T9576">
        <v>2305.248</v>
      </c>
      <c r="U9576">
        <v>279</v>
      </c>
      <c r="V9576">
        <f>SUMIF(货件明细!K:K,F9576,货件明细!AQ:AQ)</f>
        <v>279</v>
      </c>
      <c r="W9576">
        <f t="shared" si="596"/>
        <v>0</v>
      </c>
      <c r="X9576">
        <f t="shared" si="597"/>
        <v>279</v>
      </c>
      <c r="Y9576">
        <f>SUMIF(货件明细!K:K,F9576,货件明细!I:I)</f>
        <v>32.374</v>
      </c>
      <c r="Z9576">
        <f t="shared" si="598"/>
        <v>1.576</v>
      </c>
      <c r="AA9576">
        <f>SUMIF(货件明细!K:K,F9576,货件明细!J:J)</f>
        <v>2305.248</v>
      </c>
      <c r="AB9576">
        <f t="shared" si="599"/>
        <v>0</v>
      </c>
    </row>
    <row r="9577" spans="1:28">
      <c r="A9577">
        <v>2026</v>
      </c>
      <c r="B9577">
        <v>3</v>
      </c>
      <c r="C9577">
        <v>12</v>
      </c>
      <c r="D9577" s="4">
        <v>46100</v>
      </c>
      <c r="E9577" t="s">
        <v>28</v>
      </c>
      <c r="F9577" t="s">
        <v>9804</v>
      </c>
      <c r="G9577" t="s">
        <v>275</v>
      </c>
      <c r="H9577" t="s">
        <v>31</v>
      </c>
      <c r="I9577" t="s">
        <v>96</v>
      </c>
      <c r="J9577" t="s">
        <v>33</v>
      </c>
      <c r="K9577" t="s">
        <v>33</v>
      </c>
      <c r="L9577" t="s">
        <v>34</v>
      </c>
      <c r="M9577" t="s">
        <v>3882</v>
      </c>
      <c r="N9577" t="s">
        <v>4816</v>
      </c>
      <c r="O9577">
        <v>64.65</v>
      </c>
      <c r="P9577">
        <v>50</v>
      </c>
      <c r="Q9577">
        <v>3337.5</v>
      </c>
      <c r="R9577">
        <v>3387.5</v>
      </c>
      <c r="S9577">
        <v>417</v>
      </c>
      <c r="T9577">
        <v>3804.5</v>
      </c>
      <c r="U9577">
        <v>350</v>
      </c>
      <c r="V9577">
        <f>SUMIF(货件明细!K:K,F9577,货件明细!AQ:AQ)</f>
        <v>350</v>
      </c>
      <c r="W9577">
        <f t="shared" si="596"/>
        <v>0</v>
      </c>
      <c r="X9577">
        <f t="shared" si="597"/>
        <v>350</v>
      </c>
      <c r="Y9577">
        <f>SUMIF(货件明细!K:K,F9577,货件明细!I:I)</f>
        <v>61</v>
      </c>
      <c r="Z9577">
        <f t="shared" si="598"/>
        <v>3.65000000000001</v>
      </c>
      <c r="AA9577">
        <f>SUMIF(货件明细!K:K,F9577,货件明细!J:J)</f>
        <v>3804.5</v>
      </c>
      <c r="AB9577">
        <f t="shared" si="599"/>
        <v>0</v>
      </c>
    </row>
    <row r="9578" spans="1:28">
      <c r="A9578">
        <v>2026</v>
      </c>
      <c r="B9578">
        <v>3</v>
      </c>
      <c r="C9578">
        <v>12</v>
      </c>
      <c r="D9578" s="4">
        <v>46100</v>
      </c>
      <c r="E9578" t="s">
        <v>28</v>
      </c>
      <c r="F9578" t="s">
        <v>9805</v>
      </c>
      <c r="G9578" t="s">
        <v>275</v>
      </c>
      <c r="H9578" t="s">
        <v>31</v>
      </c>
      <c r="I9578" t="s">
        <v>39</v>
      </c>
      <c r="J9578" t="s">
        <v>33</v>
      </c>
      <c r="K9578" t="s">
        <v>33</v>
      </c>
      <c r="L9578" t="s">
        <v>34</v>
      </c>
      <c r="M9578" t="s">
        <v>3882</v>
      </c>
      <c r="N9578" t="s">
        <v>4816</v>
      </c>
      <c r="O9578">
        <v>12.9</v>
      </c>
      <c r="P9578">
        <v>50</v>
      </c>
      <c r="Q9578">
        <v>687.5</v>
      </c>
      <c r="R9578">
        <v>737.5</v>
      </c>
      <c r="S9578">
        <v>116.76</v>
      </c>
      <c r="T9578">
        <v>854.26</v>
      </c>
      <c r="U9578">
        <v>105</v>
      </c>
      <c r="V9578">
        <f>SUMIF(货件明细!K:K,F9578,货件明细!AQ:AQ)</f>
        <v>105</v>
      </c>
      <c r="W9578">
        <f t="shared" si="596"/>
        <v>0</v>
      </c>
      <c r="X9578">
        <f t="shared" si="597"/>
        <v>105</v>
      </c>
      <c r="Y9578">
        <f>SUMIF(货件明细!K:K,F9578,货件明细!I:I)</f>
        <v>12.055</v>
      </c>
      <c r="Z9578">
        <f t="shared" si="598"/>
        <v>0.845000000000001</v>
      </c>
      <c r="AA9578">
        <f>SUMIF(货件明细!K:K,F9578,货件明细!J:J)</f>
        <v>854.26</v>
      </c>
      <c r="AB9578">
        <f t="shared" si="599"/>
        <v>0</v>
      </c>
    </row>
    <row r="9579" spans="1:28">
      <c r="A9579">
        <v>2026</v>
      </c>
      <c r="B9579">
        <v>3</v>
      </c>
      <c r="C9579">
        <v>12</v>
      </c>
      <c r="D9579" s="4">
        <v>46100</v>
      </c>
      <c r="E9579" t="s">
        <v>28</v>
      </c>
      <c r="F9579" t="s">
        <v>9806</v>
      </c>
      <c r="G9579" t="s">
        <v>275</v>
      </c>
      <c r="H9579" t="s">
        <v>31</v>
      </c>
      <c r="I9579" t="s">
        <v>41</v>
      </c>
      <c r="J9579" t="s">
        <v>33</v>
      </c>
      <c r="K9579" t="s">
        <v>33</v>
      </c>
      <c r="L9579" t="s">
        <v>34</v>
      </c>
      <c r="M9579" t="s">
        <v>3882</v>
      </c>
      <c r="N9579" t="s">
        <v>4816</v>
      </c>
      <c r="O9579">
        <v>24.98</v>
      </c>
      <c r="P9579">
        <v>50</v>
      </c>
      <c r="Q9579">
        <v>1287.5</v>
      </c>
      <c r="R9579">
        <v>1337.5</v>
      </c>
      <c r="S9579">
        <v>143.17</v>
      </c>
      <c r="T9579">
        <v>1480.67</v>
      </c>
      <c r="U9579">
        <v>120</v>
      </c>
      <c r="V9579">
        <f>SUMIF(货件明细!K:K,F9579,货件明细!AQ:AQ)</f>
        <v>120</v>
      </c>
      <c r="W9579">
        <f t="shared" si="596"/>
        <v>0</v>
      </c>
      <c r="X9579">
        <f t="shared" si="597"/>
        <v>120</v>
      </c>
      <c r="Y9579">
        <f>SUMIF(货件明细!K:K,F9579,货件明细!I:I)</f>
        <v>23.52</v>
      </c>
      <c r="Z9579">
        <f t="shared" si="598"/>
        <v>1.46</v>
      </c>
      <c r="AA9579">
        <f>SUMIF(货件明细!K:K,F9579,货件明细!J:J)</f>
        <v>1480.67</v>
      </c>
      <c r="AB9579">
        <f t="shared" si="599"/>
        <v>0</v>
      </c>
    </row>
    <row r="9580" spans="1:28">
      <c r="A9580">
        <v>2026</v>
      </c>
      <c r="B9580">
        <v>3</v>
      </c>
      <c r="C9580">
        <v>12</v>
      </c>
      <c r="D9580" s="4">
        <v>46100</v>
      </c>
      <c r="E9580" t="s">
        <v>28</v>
      </c>
      <c r="F9580" t="s">
        <v>9807</v>
      </c>
      <c r="G9580" t="s">
        <v>275</v>
      </c>
      <c r="H9580" t="s">
        <v>31</v>
      </c>
      <c r="I9580" t="s">
        <v>80</v>
      </c>
      <c r="J9580" t="s">
        <v>33</v>
      </c>
      <c r="K9580" t="s">
        <v>33</v>
      </c>
      <c r="L9580" t="s">
        <v>34</v>
      </c>
      <c r="M9580" t="s">
        <v>3882</v>
      </c>
      <c r="N9580" t="s">
        <v>4816</v>
      </c>
      <c r="O9580">
        <v>14.2</v>
      </c>
      <c r="P9580">
        <v>50</v>
      </c>
      <c r="Q9580">
        <v>787.5</v>
      </c>
      <c r="R9580">
        <v>837.5</v>
      </c>
      <c r="S9580">
        <v>122.598</v>
      </c>
      <c r="T9580">
        <v>960.098</v>
      </c>
      <c r="U9580">
        <v>104</v>
      </c>
      <c r="V9580">
        <f>SUMIF(货件明细!K:K,F9580,货件明细!AQ:AQ)</f>
        <v>104</v>
      </c>
      <c r="W9580">
        <f t="shared" si="596"/>
        <v>0</v>
      </c>
      <c r="X9580">
        <f t="shared" si="597"/>
        <v>104</v>
      </c>
      <c r="Y9580">
        <f>SUMIF(货件明细!K:K,F9580,货件明细!I:I)</f>
        <v>13.298</v>
      </c>
      <c r="Z9580">
        <f t="shared" si="598"/>
        <v>0.901999999999999</v>
      </c>
      <c r="AA9580">
        <f>SUMIF(货件明细!K:K,F9580,货件明细!J:J)</f>
        <v>960.098</v>
      </c>
      <c r="AB9580">
        <f t="shared" si="599"/>
        <v>0</v>
      </c>
    </row>
    <row r="9581" spans="1:28">
      <c r="A9581">
        <v>2026</v>
      </c>
      <c r="B9581">
        <v>3</v>
      </c>
      <c r="C9581">
        <v>12</v>
      </c>
      <c r="D9581" s="4">
        <v>46101</v>
      </c>
      <c r="E9581" t="s">
        <v>28</v>
      </c>
      <c r="F9581" t="s">
        <v>9808</v>
      </c>
      <c r="G9581" t="s">
        <v>374</v>
      </c>
      <c r="H9581" t="s">
        <v>71</v>
      </c>
      <c r="I9581" t="s">
        <v>96</v>
      </c>
      <c r="J9581" t="s">
        <v>58</v>
      </c>
      <c r="K9581" t="s">
        <v>58</v>
      </c>
      <c r="L9581" t="s">
        <v>46</v>
      </c>
      <c r="M9581" t="s">
        <v>47</v>
      </c>
      <c r="N9581" t="s">
        <v>5218</v>
      </c>
      <c r="O9581">
        <v>25.4</v>
      </c>
      <c r="P9581">
        <v>9.375</v>
      </c>
      <c r="Q9581">
        <v>122.1</v>
      </c>
      <c r="R9581">
        <v>131.475</v>
      </c>
      <c r="S9581">
        <v>0</v>
      </c>
      <c r="T9581">
        <v>131.475</v>
      </c>
      <c r="U9581">
        <v>121</v>
      </c>
      <c r="V9581">
        <f>SUMIF(货件明细!K:K,F9581,货件明细!AQ:AQ)</f>
        <v>0</v>
      </c>
      <c r="W9581">
        <f t="shared" si="596"/>
        <v>1</v>
      </c>
      <c r="X9581">
        <f t="shared" si="597"/>
        <v>121</v>
      </c>
      <c r="Y9581">
        <f>SUMIF(货件明细!K:K,F9581,货件明细!I:I)</f>
        <v>0</v>
      </c>
      <c r="Z9581">
        <f t="shared" si="598"/>
        <v>25.4</v>
      </c>
      <c r="AA9581">
        <f>SUMIF(货件明细!K:K,F9581,货件明细!J:J)</f>
        <v>0</v>
      </c>
      <c r="AB9581">
        <f t="shared" si="599"/>
        <v>1</v>
      </c>
    </row>
    <row r="9582" spans="1:28">
      <c r="A9582">
        <v>2026</v>
      </c>
      <c r="B9582">
        <v>3</v>
      </c>
      <c r="C9582">
        <v>12</v>
      </c>
      <c r="D9582" s="4">
        <v>46101</v>
      </c>
      <c r="E9582" t="s">
        <v>28</v>
      </c>
      <c r="F9582" t="s">
        <v>9809</v>
      </c>
      <c r="G9582" t="s">
        <v>68</v>
      </c>
      <c r="H9582" t="s">
        <v>31</v>
      </c>
      <c r="I9582" t="s">
        <v>96</v>
      </c>
      <c r="J9582" t="s">
        <v>58</v>
      </c>
      <c r="K9582" t="s">
        <v>58</v>
      </c>
      <c r="L9582" t="s">
        <v>46</v>
      </c>
      <c r="M9582" t="s">
        <v>2882</v>
      </c>
      <c r="N9582" t="s">
        <v>9690</v>
      </c>
      <c r="O9582">
        <v>25.4</v>
      </c>
      <c r="P9582">
        <v>28</v>
      </c>
      <c r="Q9582">
        <v>182.6</v>
      </c>
      <c r="R9582">
        <v>210.6</v>
      </c>
      <c r="S9582">
        <v>0</v>
      </c>
      <c r="T9582">
        <v>210.6</v>
      </c>
      <c r="U9582">
        <v>121</v>
      </c>
      <c r="V9582">
        <f>SUMIF(货件明细!K:K,F9582,货件明细!AQ:AQ)</f>
        <v>0</v>
      </c>
      <c r="W9582">
        <f t="shared" si="596"/>
        <v>1</v>
      </c>
      <c r="X9582">
        <f t="shared" si="597"/>
        <v>121</v>
      </c>
      <c r="Y9582">
        <f>SUMIF(货件明细!K:K,F9582,货件明细!I:I)</f>
        <v>0</v>
      </c>
      <c r="Z9582">
        <f t="shared" si="598"/>
        <v>25.4</v>
      </c>
      <c r="AA9582">
        <f>SUMIF(货件明细!K:K,F9582,货件明细!J:J)</f>
        <v>0</v>
      </c>
      <c r="AB9582">
        <f t="shared" si="599"/>
        <v>1</v>
      </c>
    </row>
    <row r="9583" spans="1:28">
      <c r="A9583">
        <v>2026</v>
      </c>
      <c r="B9583">
        <v>3</v>
      </c>
      <c r="C9583">
        <v>12</v>
      </c>
      <c r="D9583" s="4">
        <v>46101</v>
      </c>
      <c r="E9583" t="s">
        <v>28</v>
      </c>
      <c r="F9583" t="s">
        <v>9810</v>
      </c>
      <c r="G9583" t="s">
        <v>7313</v>
      </c>
      <c r="H9583" t="s">
        <v>71</v>
      </c>
      <c r="I9583" t="s">
        <v>96</v>
      </c>
      <c r="J9583" t="s">
        <v>58</v>
      </c>
      <c r="K9583" t="s">
        <v>58</v>
      </c>
      <c r="L9583" t="s">
        <v>46</v>
      </c>
      <c r="M9583" t="s">
        <v>47</v>
      </c>
      <c r="N9583" t="s">
        <v>5218</v>
      </c>
      <c r="O9583">
        <v>25.4</v>
      </c>
      <c r="P9583">
        <v>9.375</v>
      </c>
      <c r="Q9583">
        <v>122.1</v>
      </c>
      <c r="R9583">
        <v>131.475</v>
      </c>
      <c r="S9583">
        <v>0</v>
      </c>
      <c r="T9583">
        <v>131.475</v>
      </c>
      <c r="U9583">
        <v>121</v>
      </c>
      <c r="V9583">
        <f>SUMIF(货件明细!K:K,F9583,货件明细!AQ:AQ)</f>
        <v>0</v>
      </c>
      <c r="W9583">
        <f t="shared" si="596"/>
        <v>1</v>
      </c>
      <c r="X9583">
        <f t="shared" si="597"/>
        <v>121</v>
      </c>
      <c r="Y9583">
        <f>SUMIF(货件明细!K:K,F9583,货件明细!I:I)</f>
        <v>0</v>
      </c>
      <c r="Z9583">
        <f t="shared" si="598"/>
        <v>25.4</v>
      </c>
      <c r="AA9583">
        <f>SUMIF(货件明细!K:K,F9583,货件明细!J:J)</f>
        <v>0</v>
      </c>
      <c r="AB9583">
        <f t="shared" si="599"/>
        <v>1</v>
      </c>
    </row>
    <row r="9584" spans="1:28">
      <c r="A9584">
        <v>2026</v>
      </c>
      <c r="B9584">
        <v>3</v>
      </c>
      <c r="C9584">
        <v>12</v>
      </c>
      <c r="D9584" s="4">
        <v>46101</v>
      </c>
      <c r="E9584" t="s">
        <v>28</v>
      </c>
      <c r="F9584" t="s">
        <v>9811</v>
      </c>
      <c r="G9584" t="s">
        <v>50</v>
      </c>
      <c r="H9584" t="s">
        <v>31</v>
      </c>
      <c r="I9584" t="s">
        <v>96</v>
      </c>
      <c r="J9584" t="s">
        <v>58</v>
      </c>
      <c r="K9584" t="s">
        <v>58</v>
      </c>
      <c r="L9584" t="s">
        <v>46</v>
      </c>
      <c r="M9584" t="s">
        <v>2882</v>
      </c>
      <c r="N9584" t="s">
        <v>9690</v>
      </c>
      <c r="O9584">
        <v>25.4</v>
      </c>
      <c r="P9584">
        <v>28</v>
      </c>
      <c r="Q9584">
        <v>185.9</v>
      </c>
      <c r="R9584">
        <v>213.9</v>
      </c>
      <c r="S9584">
        <v>0</v>
      </c>
      <c r="T9584">
        <v>213.9</v>
      </c>
      <c r="U9584">
        <v>121</v>
      </c>
      <c r="V9584">
        <f>SUMIF(货件明细!K:K,F9584,货件明细!AQ:AQ)</f>
        <v>0</v>
      </c>
      <c r="W9584">
        <f t="shared" si="596"/>
        <v>1</v>
      </c>
      <c r="X9584">
        <f t="shared" si="597"/>
        <v>121</v>
      </c>
      <c r="Y9584">
        <f>SUMIF(货件明细!K:K,F9584,货件明细!I:I)</f>
        <v>0</v>
      </c>
      <c r="Z9584">
        <f t="shared" si="598"/>
        <v>25.4</v>
      </c>
      <c r="AA9584">
        <f>SUMIF(货件明细!K:K,F9584,货件明细!J:J)</f>
        <v>0</v>
      </c>
      <c r="AB9584">
        <f t="shared" si="599"/>
        <v>1</v>
      </c>
    </row>
    <row r="9585" spans="1:28">
      <c r="A9585">
        <v>2026</v>
      </c>
      <c r="B9585">
        <v>3</v>
      </c>
      <c r="C9585">
        <v>12</v>
      </c>
      <c r="D9585" s="4">
        <v>46101</v>
      </c>
      <c r="E9585" t="s">
        <v>28</v>
      </c>
      <c r="F9585" t="s">
        <v>9812</v>
      </c>
      <c r="G9585" t="s">
        <v>70</v>
      </c>
      <c r="H9585" t="s">
        <v>71</v>
      </c>
      <c r="I9585" t="s">
        <v>96</v>
      </c>
      <c r="J9585" t="s">
        <v>58</v>
      </c>
      <c r="K9585" t="s">
        <v>58</v>
      </c>
      <c r="L9585" t="s">
        <v>46</v>
      </c>
      <c r="M9585" t="s">
        <v>47</v>
      </c>
      <c r="N9585" t="s">
        <v>5218</v>
      </c>
      <c r="O9585">
        <v>25.4</v>
      </c>
      <c r="P9585">
        <v>9.375</v>
      </c>
      <c r="Q9585">
        <v>122.1</v>
      </c>
      <c r="R9585">
        <v>131.475</v>
      </c>
      <c r="S9585">
        <v>0</v>
      </c>
      <c r="T9585">
        <v>131.475</v>
      </c>
      <c r="U9585">
        <v>121</v>
      </c>
      <c r="V9585">
        <f>SUMIF(货件明细!K:K,F9585,货件明细!AQ:AQ)</f>
        <v>0</v>
      </c>
      <c r="W9585">
        <f t="shared" si="596"/>
        <v>1</v>
      </c>
      <c r="X9585">
        <f t="shared" si="597"/>
        <v>121</v>
      </c>
      <c r="Y9585">
        <f>SUMIF(货件明细!K:K,F9585,货件明细!I:I)</f>
        <v>0</v>
      </c>
      <c r="Z9585">
        <f t="shared" si="598"/>
        <v>25.4</v>
      </c>
      <c r="AA9585">
        <f>SUMIF(货件明细!K:K,F9585,货件明细!J:J)</f>
        <v>0</v>
      </c>
      <c r="AB9585">
        <f t="shared" si="599"/>
        <v>1</v>
      </c>
    </row>
    <row r="9586" spans="1:28">
      <c r="A9586">
        <v>2026</v>
      </c>
      <c r="B9586">
        <v>3</v>
      </c>
      <c r="C9586">
        <v>12</v>
      </c>
      <c r="D9586" s="4">
        <v>46101</v>
      </c>
      <c r="E9586" t="s">
        <v>28</v>
      </c>
      <c r="F9586" t="s">
        <v>9813</v>
      </c>
      <c r="G9586" t="s">
        <v>7313</v>
      </c>
      <c r="H9586" t="s">
        <v>71</v>
      </c>
      <c r="I9586" t="s">
        <v>41</v>
      </c>
      <c r="J9586" t="s">
        <v>58</v>
      </c>
      <c r="K9586" t="s">
        <v>58</v>
      </c>
      <c r="L9586" t="s">
        <v>46</v>
      </c>
      <c r="M9586" t="s">
        <v>47</v>
      </c>
      <c r="N9586" t="s">
        <v>5218</v>
      </c>
      <c r="O9586">
        <v>18.75</v>
      </c>
      <c r="P9586">
        <v>9.375</v>
      </c>
      <c r="Q9586">
        <v>99.9</v>
      </c>
      <c r="R9586">
        <v>109.275</v>
      </c>
      <c r="S9586">
        <v>0</v>
      </c>
      <c r="T9586">
        <v>109.275</v>
      </c>
      <c r="U9586">
        <v>63</v>
      </c>
      <c r="V9586">
        <f>SUMIF(货件明细!K:K,F9586,货件明细!AQ:AQ)</f>
        <v>0</v>
      </c>
      <c r="W9586">
        <f t="shared" si="596"/>
        <v>1</v>
      </c>
      <c r="X9586">
        <f t="shared" si="597"/>
        <v>63</v>
      </c>
      <c r="Y9586">
        <f>SUMIF(货件明细!K:K,F9586,货件明细!I:I)</f>
        <v>0</v>
      </c>
      <c r="Z9586">
        <f t="shared" si="598"/>
        <v>18.75</v>
      </c>
      <c r="AA9586">
        <f>SUMIF(货件明细!K:K,F9586,货件明细!J:J)</f>
        <v>0</v>
      </c>
      <c r="AB9586">
        <f t="shared" si="599"/>
        <v>1</v>
      </c>
    </row>
    <row r="9587" spans="1:28">
      <c r="A9587">
        <v>2026</v>
      </c>
      <c r="B9587">
        <v>3</v>
      </c>
      <c r="C9587">
        <v>12</v>
      </c>
      <c r="D9587" s="4">
        <v>46101</v>
      </c>
      <c r="E9587" t="s">
        <v>28</v>
      </c>
      <c r="F9587" t="s">
        <v>9814</v>
      </c>
      <c r="G9587" t="s">
        <v>374</v>
      </c>
      <c r="H9587" t="s">
        <v>71</v>
      </c>
      <c r="I9587" t="s">
        <v>41</v>
      </c>
      <c r="J9587" t="s">
        <v>58</v>
      </c>
      <c r="K9587" t="s">
        <v>58</v>
      </c>
      <c r="L9587" t="s">
        <v>46</v>
      </c>
      <c r="M9587" t="s">
        <v>47</v>
      </c>
      <c r="N9587" t="s">
        <v>5218</v>
      </c>
      <c r="O9587">
        <v>18.75</v>
      </c>
      <c r="P9587">
        <v>9.375</v>
      </c>
      <c r="Q9587">
        <v>99.9</v>
      </c>
      <c r="R9587">
        <v>109.275</v>
      </c>
      <c r="S9587">
        <v>0</v>
      </c>
      <c r="T9587">
        <v>109.275</v>
      </c>
      <c r="U9587">
        <v>63</v>
      </c>
      <c r="V9587">
        <f>SUMIF(货件明细!K:K,F9587,货件明细!AQ:AQ)</f>
        <v>0</v>
      </c>
      <c r="W9587">
        <f t="shared" si="596"/>
        <v>1</v>
      </c>
      <c r="X9587">
        <f t="shared" si="597"/>
        <v>63</v>
      </c>
      <c r="Y9587">
        <f>SUMIF(货件明细!K:K,F9587,货件明细!I:I)</f>
        <v>0</v>
      </c>
      <c r="Z9587">
        <f t="shared" si="598"/>
        <v>18.75</v>
      </c>
      <c r="AA9587">
        <f>SUMIF(货件明细!K:K,F9587,货件明细!J:J)</f>
        <v>0</v>
      </c>
      <c r="AB9587">
        <f t="shared" si="599"/>
        <v>1</v>
      </c>
    </row>
    <row r="9588" spans="1:28">
      <c r="A9588">
        <v>2026</v>
      </c>
      <c r="B9588">
        <v>3</v>
      </c>
      <c r="C9588">
        <v>12</v>
      </c>
      <c r="D9588" s="4">
        <v>46101</v>
      </c>
      <c r="E9588" t="s">
        <v>28</v>
      </c>
      <c r="F9588" t="s">
        <v>9815</v>
      </c>
      <c r="G9588" t="s">
        <v>50</v>
      </c>
      <c r="H9588" t="s">
        <v>31</v>
      </c>
      <c r="I9588" t="s">
        <v>41</v>
      </c>
      <c r="J9588" t="s">
        <v>58</v>
      </c>
      <c r="K9588" t="s">
        <v>58</v>
      </c>
      <c r="L9588" t="s">
        <v>46</v>
      </c>
      <c r="M9588" t="s">
        <v>2882</v>
      </c>
      <c r="N9588" t="s">
        <v>9690</v>
      </c>
      <c r="O9588">
        <v>18.75</v>
      </c>
      <c r="P9588">
        <v>28</v>
      </c>
      <c r="Q9588">
        <v>152.1</v>
      </c>
      <c r="R9588">
        <v>180.1</v>
      </c>
      <c r="S9588">
        <v>0</v>
      </c>
      <c r="T9588">
        <v>180.1</v>
      </c>
      <c r="U9588">
        <v>63</v>
      </c>
      <c r="V9588">
        <f>SUMIF(货件明细!K:K,F9588,货件明细!AQ:AQ)</f>
        <v>0</v>
      </c>
      <c r="W9588">
        <f t="shared" si="596"/>
        <v>1</v>
      </c>
      <c r="X9588">
        <f t="shared" si="597"/>
        <v>63</v>
      </c>
      <c r="Y9588">
        <f>SUMIF(货件明细!K:K,F9588,货件明细!I:I)</f>
        <v>0</v>
      </c>
      <c r="Z9588">
        <f t="shared" si="598"/>
        <v>18.75</v>
      </c>
      <c r="AA9588">
        <f>SUMIF(货件明细!K:K,F9588,货件明细!J:J)</f>
        <v>0</v>
      </c>
      <c r="AB9588">
        <f t="shared" si="599"/>
        <v>1</v>
      </c>
    </row>
    <row r="9589" spans="1:28">
      <c r="A9589">
        <v>2026</v>
      </c>
      <c r="B9589">
        <v>3</v>
      </c>
      <c r="C9589">
        <v>12</v>
      </c>
      <c r="D9589" s="4">
        <v>46101</v>
      </c>
      <c r="E9589" t="s">
        <v>28</v>
      </c>
      <c r="F9589" t="s">
        <v>9816</v>
      </c>
      <c r="G9589" t="s">
        <v>70</v>
      </c>
      <c r="H9589" t="s">
        <v>71</v>
      </c>
      <c r="I9589" t="s">
        <v>41</v>
      </c>
      <c r="J9589" t="s">
        <v>58</v>
      </c>
      <c r="K9589" t="s">
        <v>58</v>
      </c>
      <c r="L9589" t="s">
        <v>46</v>
      </c>
      <c r="M9589" t="s">
        <v>47</v>
      </c>
      <c r="N9589" t="s">
        <v>5218</v>
      </c>
      <c r="O9589">
        <v>18.75</v>
      </c>
      <c r="P9589">
        <v>9.375</v>
      </c>
      <c r="Q9589">
        <v>99.9</v>
      </c>
      <c r="R9589">
        <v>109.275</v>
      </c>
      <c r="S9589">
        <v>0</v>
      </c>
      <c r="T9589">
        <v>109.275</v>
      </c>
      <c r="U9589">
        <v>63</v>
      </c>
      <c r="V9589">
        <f>SUMIF(货件明细!K:K,F9589,货件明细!AQ:AQ)</f>
        <v>0</v>
      </c>
      <c r="W9589">
        <f t="shared" si="596"/>
        <v>1</v>
      </c>
      <c r="X9589">
        <f t="shared" si="597"/>
        <v>63</v>
      </c>
      <c r="Y9589">
        <f>SUMIF(货件明细!K:K,F9589,货件明细!I:I)</f>
        <v>0</v>
      </c>
      <c r="Z9589">
        <f t="shared" si="598"/>
        <v>18.75</v>
      </c>
      <c r="AA9589">
        <f>SUMIF(货件明细!K:K,F9589,货件明细!J:J)</f>
        <v>0</v>
      </c>
      <c r="AB9589">
        <f t="shared" si="599"/>
        <v>1</v>
      </c>
    </row>
    <row r="9590" spans="1:28">
      <c r="A9590">
        <v>2026</v>
      </c>
      <c r="B9590">
        <v>3</v>
      </c>
      <c r="C9590">
        <v>12</v>
      </c>
      <c r="D9590" s="4">
        <v>46101</v>
      </c>
      <c r="E9590" t="s">
        <v>28</v>
      </c>
      <c r="F9590" t="s">
        <v>9817</v>
      </c>
      <c r="G9590" t="s">
        <v>68</v>
      </c>
      <c r="H9590" t="s">
        <v>31</v>
      </c>
      <c r="I9590" t="s">
        <v>41</v>
      </c>
      <c r="J9590" t="s">
        <v>58</v>
      </c>
      <c r="K9590" t="s">
        <v>58</v>
      </c>
      <c r="L9590" t="s">
        <v>46</v>
      </c>
      <c r="M9590" t="s">
        <v>2882</v>
      </c>
      <c r="N9590" t="s">
        <v>9690</v>
      </c>
      <c r="O9590">
        <v>18.75</v>
      </c>
      <c r="P9590">
        <v>28</v>
      </c>
      <c r="Q9590">
        <v>149.4</v>
      </c>
      <c r="R9590">
        <v>177.4</v>
      </c>
      <c r="S9590">
        <v>0</v>
      </c>
      <c r="T9590">
        <v>177.4</v>
      </c>
      <c r="U9590">
        <v>63</v>
      </c>
      <c r="V9590">
        <f>SUMIF(货件明细!K:K,F9590,货件明细!AQ:AQ)</f>
        <v>0</v>
      </c>
      <c r="W9590">
        <f t="shared" si="596"/>
        <v>1</v>
      </c>
      <c r="X9590">
        <f t="shared" si="597"/>
        <v>63</v>
      </c>
      <c r="Y9590">
        <f>SUMIF(货件明细!K:K,F9590,货件明细!I:I)</f>
        <v>0</v>
      </c>
      <c r="Z9590">
        <f t="shared" si="598"/>
        <v>18.75</v>
      </c>
      <c r="AA9590">
        <f>SUMIF(货件明细!K:K,F9590,货件明细!J:J)</f>
        <v>0</v>
      </c>
      <c r="AB9590">
        <f t="shared" si="599"/>
        <v>1</v>
      </c>
    </row>
    <row r="9591" spans="1:28">
      <c r="A9591">
        <v>2026</v>
      </c>
      <c r="B9591">
        <v>3</v>
      </c>
      <c r="C9591">
        <v>12</v>
      </c>
      <c r="D9591" s="4">
        <v>46101</v>
      </c>
      <c r="E9591" t="s">
        <v>28</v>
      </c>
      <c r="F9591" t="s">
        <v>9818</v>
      </c>
      <c r="G9591" t="s">
        <v>68</v>
      </c>
      <c r="H9591" t="s">
        <v>31</v>
      </c>
      <c r="I9591" t="s">
        <v>57</v>
      </c>
      <c r="J9591" t="s">
        <v>58</v>
      </c>
      <c r="K9591" t="s">
        <v>58</v>
      </c>
      <c r="L9591" t="s">
        <v>46</v>
      </c>
      <c r="M9591" t="s">
        <v>2882</v>
      </c>
      <c r="N9591" t="s">
        <v>9690</v>
      </c>
      <c r="O9591">
        <v>46.9</v>
      </c>
      <c r="P9591">
        <v>28</v>
      </c>
      <c r="Q9591">
        <v>298.8</v>
      </c>
      <c r="R9591">
        <v>326.8</v>
      </c>
      <c r="S9591">
        <v>0</v>
      </c>
      <c r="T9591">
        <v>326.8</v>
      </c>
      <c r="U9591">
        <v>388</v>
      </c>
      <c r="V9591">
        <f>SUMIF(货件明细!K:K,F9591,货件明细!AQ:AQ)</f>
        <v>0</v>
      </c>
      <c r="W9591">
        <f t="shared" si="596"/>
        <v>1</v>
      </c>
      <c r="X9591">
        <f t="shared" si="597"/>
        <v>388</v>
      </c>
      <c r="Y9591">
        <f>SUMIF(货件明细!K:K,F9591,货件明细!I:I)</f>
        <v>0</v>
      </c>
      <c r="Z9591">
        <f t="shared" si="598"/>
        <v>46.9</v>
      </c>
      <c r="AA9591">
        <f>SUMIF(货件明细!K:K,F9591,货件明细!J:J)</f>
        <v>0</v>
      </c>
      <c r="AB9591">
        <f t="shared" si="599"/>
        <v>1</v>
      </c>
    </row>
    <row r="9592" spans="1:28">
      <c r="A9592">
        <v>2026</v>
      </c>
      <c r="B9592">
        <v>3</v>
      </c>
      <c r="C9592">
        <v>12</v>
      </c>
      <c r="D9592" s="4">
        <v>46101</v>
      </c>
      <c r="E9592" t="s">
        <v>28</v>
      </c>
      <c r="F9592" t="s">
        <v>9819</v>
      </c>
      <c r="G9592" t="s">
        <v>7313</v>
      </c>
      <c r="H9592" t="s">
        <v>71</v>
      </c>
      <c r="I9592" t="s">
        <v>57</v>
      </c>
      <c r="J9592" t="s">
        <v>58</v>
      </c>
      <c r="K9592" t="s">
        <v>58</v>
      </c>
      <c r="L9592" t="s">
        <v>46</v>
      </c>
      <c r="M9592" t="s">
        <v>47</v>
      </c>
      <c r="N9592" t="s">
        <v>5218</v>
      </c>
      <c r="O9592">
        <v>46.9</v>
      </c>
      <c r="P9592">
        <v>9.375</v>
      </c>
      <c r="Q9592">
        <v>199.8</v>
      </c>
      <c r="R9592">
        <v>209.175</v>
      </c>
      <c r="S9592">
        <v>0</v>
      </c>
      <c r="T9592">
        <v>209.175</v>
      </c>
      <c r="U9592">
        <v>388</v>
      </c>
      <c r="V9592">
        <f>SUMIF(货件明细!K:K,F9592,货件明细!AQ:AQ)</f>
        <v>0</v>
      </c>
      <c r="W9592">
        <f t="shared" si="596"/>
        <v>1</v>
      </c>
      <c r="X9592">
        <f t="shared" si="597"/>
        <v>388</v>
      </c>
      <c r="Y9592">
        <f>SUMIF(货件明细!K:K,F9592,货件明细!I:I)</f>
        <v>0</v>
      </c>
      <c r="Z9592">
        <f t="shared" si="598"/>
        <v>46.9</v>
      </c>
      <c r="AA9592">
        <f>SUMIF(货件明细!K:K,F9592,货件明细!J:J)</f>
        <v>0</v>
      </c>
      <c r="AB9592">
        <f t="shared" si="599"/>
        <v>1</v>
      </c>
    </row>
    <row r="9593" spans="1:28">
      <c r="A9593">
        <v>2026</v>
      </c>
      <c r="B9593">
        <v>3</v>
      </c>
      <c r="C9593">
        <v>12</v>
      </c>
      <c r="D9593" s="4">
        <v>46101</v>
      </c>
      <c r="E9593" t="s">
        <v>28</v>
      </c>
      <c r="F9593" t="s">
        <v>9820</v>
      </c>
      <c r="G9593" t="s">
        <v>50</v>
      </c>
      <c r="H9593" t="s">
        <v>31</v>
      </c>
      <c r="I9593" t="s">
        <v>57</v>
      </c>
      <c r="J9593" t="s">
        <v>58</v>
      </c>
      <c r="K9593" t="s">
        <v>58</v>
      </c>
      <c r="L9593" t="s">
        <v>46</v>
      </c>
      <c r="M9593" t="s">
        <v>2882</v>
      </c>
      <c r="N9593" t="s">
        <v>9690</v>
      </c>
      <c r="O9593">
        <v>46.9</v>
      </c>
      <c r="P9593">
        <v>28</v>
      </c>
      <c r="Q9593">
        <v>304.2</v>
      </c>
      <c r="R9593">
        <v>332.2</v>
      </c>
      <c r="S9593">
        <v>0</v>
      </c>
      <c r="T9593">
        <v>332.2</v>
      </c>
      <c r="U9593">
        <v>388</v>
      </c>
      <c r="V9593">
        <f>SUMIF(货件明细!K:K,F9593,货件明细!AQ:AQ)</f>
        <v>0</v>
      </c>
      <c r="W9593">
        <f t="shared" si="596"/>
        <v>1</v>
      </c>
      <c r="X9593">
        <f t="shared" si="597"/>
        <v>388</v>
      </c>
      <c r="Y9593">
        <f>SUMIF(货件明细!K:K,F9593,货件明细!I:I)</f>
        <v>0</v>
      </c>
      <c r="Z9593">
        <f t="shared" si="598"/>
        <v>46.9</v>
      </c>
      <c r="AA9593">
        <f>SUMIF(货件明细!K:K,F9593,货件明细!J:J)</f>
        <v>0</v>
      </c>
      <c r="AB9593">
        <f t="shared" si="599"/>
        <v>1</v>
      </c>
    </row>
    <row r="9594" spans="1:28">
      <c r="A9594">
        <v>2026</v>
      </c>
      <c r="B9594">
        <v>3</v>
      </c>
      <c r="C9594">
        <v>12</v>
      </c>
      <c r="D9594" s="4">
        <v>46101</v>
      </c>
      <c r="E9594" t="s">
        <v>28</v>
      </c>
      <c r="F9594" t="s">
        <v>9821</v>
      </c>
      <c r="G9594" t="s">
        <v>70</v>
      </c>
      <c r="H9594" t="s">
        <v>71</v>
      </c>
      <c r="I9594" t="s">
        <v>57</v>
      </c>
      <c r="J9594" t="s">
        <v>58</v>
      </c>
      <c r="K9594" t="s">
        <v>58</v>
      </c>
      <c r="L9594" t="s">
        <v>46</v>
      </c>
      <c r="M9594" t="s">
        <v>47</v>
      </c>
      <c r="N9594" t="s">
        <v>5218</v>
      </c>
      <c r="O9594">
        <v>46.9</v>
      </c>
      <c r="P9594">
        <v>9.375</v>
      </c>
      <c r="Q9594">
        <v>199.8</v>
      </c>
      <c r="R9594">
        <v>209.175</v>
      </c>
      <c r="S9594">
        <v>0</v>
      </c>
      <c r="T9594">
        <v>209.175</v>
      </c>
      <c r="U9594">
        <v>388</v>
      </c>
      <c r="V9594">
        <f>SUMIF(货件明细!K:K,F9594,货件明细!AQ:AQ)</f>
        <v>0</v>
      </c>
      <c r="W9594">
        <f t="shared" si="596"/>
        <v>1</v>
      </c>
      <c r="X9594">
        <f t="shared" si="597"/>
        <v>388</v>
      </c>
      <c r="Y9594">
        <f>SUMIF(货件明细!K:K,F9594,货件明细!I:I)</f>
        <v>0</v>
      </c>
      <c r="Z9594">
        <f t="shared" si="598"/>
        <v>46.9</v>
      </c>
      <c r="AA9594">
        <f>SUMIF(货件明细!K:K,F9594,货件明细!J:J)</f>
        <v>0</v>
      </c>
      <c r="AB9594">
        <f t="shared" si="599"/>
        <v>1</v>
      </c>
    </row>
    <row r="9595" spans="1:28">
      <c r="A9595">
        <v>2026</v>
      </c>
      <c r="B9595">
        <v>3</v>
      </c>
      <c r="C9595">
        <v>12</v>
      </c>
      <c r="D9595" s="4">
        <v>46101</v>
      </c>
      <c r="E9595" t="s">
        <v>28</v>
      </c>
      <c r="F9595" t="s">
        <v>9822</v>
      </c>
      <c r="G9595" t="s">
        <v>374</v>
      </c>
      <c r="H9595" t="s">
        <v>71</v>
      </c>
      <c r="I9595" t="s">
        <v>57</v>
      </c>
      <c r="J9595" t="s">
        <v>58</v>
      </c>
      <c r="K9595" t="s">
        <v>58</v>
      </c>
      <c r="L9595" t="s">
        <v>46</v>
      </c>
      <c r="M9595" t="s">
        <v>47</v>
      </c>
      <c r="N9595" t="s">
        <v>5218</v>
      </c>
      <c r="O9595">
        <v>46.9</v>
      </c>
      <c r="P9595">
        <v>9.375</v>
      </c>
      <c r="Q9595">
        <v>199.8</v>
      </c>
      <c r="R9595">
        <v>209.175</v>
      </c>
      <c r="S9595">
        <v>0</v>
      </c>
      <c r="T9595">
        <v>209.175</v>
      </c>
      <c r="U9595">
        <v>388</v>
      </c>
      <c r="V9595">
        <f>SUMIF(货件明细!K:K,F9595,货件明细!AQ:AQ)</f>
        <v>0</v>
      </c>
      <c r="W9595">
        <f t="shared" si="596"/>
        <v>1</v>
      </c>
      <c r="X9595">
        <f t="shared" si="597"/>
        <v>388</v>
      </c>
      <c r="Y9595">
        <f>SUMIF(货件明细!K:K,F9595,货件明细!I:I)</f>
        <v>0</v>
      </c>
      <c r="Z9595">
        <f t="shared" si="598"/>
        <v>46.9</v>
      </c>
      <c r="AA9595">
        <f>SUMIF(货件明细!K:K,F9595,货件明细!J:J)</f>
        <v>0</v>
      </c>
      <c r="AB9595">
        <f t="shared" si="599"/>
        <v>1</v>
      </c>
    </row>
    <row r="9596" spans="1:28">
      <c r="A9596">
        <v>2026</v>
      </c>
      <c r="B9596">
        <v>3</v>
      </c>
      <c r="C9596">
        <v>12</v>
      </c>
      <c r="D9596" s="4">
        <v>46101</v>
      </c>
      <c r="E9596" t="s">
        <v>28</v>
      </c>
      <c r="F9596" t="s">
        <v>9823</v>
      </c>
      <c r="G9596" t="s">
        <v>3407</v>
      </c>
      <c r="H9596" t="s">
        <v>71</v>
      </c>
      <c r="I9596" t="s">
        <v>129</v>
      </c>
      <c r="J9596" t="s">
        <v>58</v>
      </c>
      <c r="K9596" t="s">
        <v>58</v>
      </c>
      <c r="L9596" t="s">
        <v>46</v>
      </c>
      <c r="M9596" t="s">
        <v>47</v>
      </c>
      <c r="N9596" t="s">
        <v>5218</v>
      </c>
      <c r="O9596">
        <v>34.05</v>
      </c>
      <c r="P9596">
        <v>9.375</v>
      </c>
      <c r="Q9596">
        <v>122.1</v>
      </c>
      <c r="R9596">
        <v>131.475</v>
      </c>
      <c r="S9596">
        <v>663.03</v>
      </c>
      <c r="T9596">
        <v>794.505</v>
      </c>
      <c r="U9596">
        <v>308</v>
      </c>
      <c r="V9596">
        <f>SUMIF(货件明细!K:K,F9596,货件明细!AQ:AQ)</f>
        <v>0</v>
      </c>
      <c r="W9596">
        <f t="shared" si="596"/>
        <v>1</v>
      </c>
      <c r="X9596">
        <f t="shared" si="597"/>
        <v>308</v>
      </c>
      <c r="Y9596">
        <f>SUMIF(货件明细!K:K,F9596,货件明细!I:I)</f>
        <v>0</v>
      </c>
      <c r="Z9596">
        <f t="shared" si="598"/>
        <v>34.05</v>
      </c>
      <c r="AA9596">
        <f>SUMIF(货件明细!K:K,F9596,货件明细!J:J)</f>
        <v>0</v>
      </c>
      <c r="AB9596">
        <f t="shared" si="599"/>
        <v>1</v>
      </c>
    </row>
    <row r="9597" spans="1:28">
      <c r="A9597">
        <v>2026</v>
      </c>
      <c r="B9597">
        <v>3</v>
      </c>
      <c r="C9597">
        <v>12</v>
      </c>
      <c r="D9597" s="4">
        <v>46101</v>
      </c>
      <c r="E9597" t="s">
        <v>28</v>
      </c>
      <c r="F9597" t="s">
        <v>9824</v>
      </c>
      <c r="G9597" t="s">
        <v>374</v>
      </c>
      <c r="H9597" t="s">
        <v>71</v>
      </c>
      <c r="I9597" t="s">
        <v>57</v>
      </c>
      <c r="J9597" t="s">
        <v>58</v>
      </c>
      <c r="K9597" t="s">
        <v>58</v>
      </c>
      <c r="L9597" t="s">
        <v>46</v>
      </c>
      <c r="M9597" t="s">
        <v>47</v>
      </c>
      <c r="N9597" t="s">
        <v>5218</v>
      </c>
      <c r="O9597">
        <v>34.25</v>
      </c>
      <c r="P9597">
        <v>9.375</v>
      </c>
      <c r="Q9597">
        <v>144.3</v>
      </c>
      <c r="R9597">
        <v>153.675</v>
      </c>
      <c r="S9597">
        <v>0</v>
      </c>
      <c r="T9597">
        <v>153.675</v>
      </c>
      <c r="U9597">
        <v>250</v>
      </c>
      <c r="V9597">
        <f>SUMIF(货件明细!K:K,F9597,货件明细!AQ:AQ)</f>
        <v>0</v>
      </c>
      <c r="W9597">
        <f t="shared" si="596"/>
        <v>1</v>
      </c>
      <c r="X9597">
        <f t="shared" si="597"/>
        <v>250</v>
      </c>
      <c r="Y9597">
        <f>SUMIF(货件明细!K:K,F9597,货件明细!I:I)</f>
        <v>0</v>
      </c>
      <c r="Z9597">
        <f t="shared" si="598"/>
        <v>34.25</v>
      </c>
      <c r="AA9597">
        <f>SUMIF(货件明细!K:K,F9597,货件明细!J:J)</f>
        <v>0</v>
      </c>
      <c r="AB9597">
        <f t="shared" si="599"/>
        <v>1</v>
      </c>
    </row>
    <row r="9598" spans="1:28">
      <c r="A9598">
        <v>2026</v>
      </c>
      <c r="B9598">
        <v>3</v>
      </c>
      <c r="C9598">
        <v>12</v>
      </c>
      <c r="D9598" s="4">
        <v>46101</v>
      </c>
      <c r="E9598" t="s">
        <v>28</v>
      </c>
      <c r="F9598" t="s">
        <v>9825</v>
      </c>
      <c r="G9598" t="s">
        <v>7313</v>
      </c>
      <c r="H9598" t="s">
        <v>71</v>
      </c>
      <c r="I9598" t="s">
        <v>57</v>
      </c>
      <c r="J9598" t="s">
        <v>58</v>
      </c>
      <c r="K9598" t="s">
        <v>58</v>
      </c>
      <c r="L9598" t="s">
        <v>46</v>
      </c>
      <c r="M9598" t="s">
        <v>47</v>
      </c>
      <c r="N9598" t="s">
        <v>5218</v>
      </c>
      <c r="O9598">
        <v>34.25</v>
      </c>
      <c r="P9598">
        <v>9.375</v>
      </c>
      <c r="Q9598">
        <v>144.3</v>
      </c>
      <c r="R9598">
        <v>153.675</v>
      </c>
      <c r="S9598">
        <v>0</v>
      </c>
      <c r="T9598">
        <v>153.675</v>
      </c>
      <c r="U9598">
        <v>250</v>
      </c>
      <c r="V9598">
        <f>SUMIF(货件明细!K:K,F9598,货件明细!AQ:AQ)</f>
        <v>0</v>
      </c>
      <c r="W9598">
        <f t="shared" si="596"/>
        <v>1</v>
      </c>
      <c r="X9598">
        <f t="shared" si="597"/>
        <v>250</v>
      </c>
      <c r="Y9598">
        <f>SUMIF(货件明细!K:K,F9598,货件明细!I:I)</f>
        <v>0</v>
      </c>
      <c r="Z9598">
        <f t="shared" si="598"/>
        <v>34.25</v>
      </c>
      <c r="AA9598">
        <f>SUMIF(货件明细!K:K,F9598,货件明细!J:J)</f>
        <v>0</v>
      </c>
      <c r="AB9598">
        <f t="shared" si="599"/>
        <v>1</v>
      </c>
    </row>
    <row r="9599" spans="1:28">
      <c r="A9599">
        <v>2026</v>
      </c>
      <c r="B9599">
        <v>3</v>
      </c>
      <c r="C9599">
        <v>12</v>
      </c>
      <c r="D9599" s="4">
        <v>46101</v>
      </c>
      <c r="E9599" t="s">
        <v>28</v>
      </c>
      <c r="F9599" t="s">
        <v>9826</v>
      </c>
      <c r="G9599" t="s">
        <v>68</v>
      </c>
      <c r="H9599" t="s">
        <v>31</v>
      </c>
      <c r="I9599" t="s">
        <v>57</v>
      </c>
      <c r="J9599" t="s">
        <v>58</v>
      </c>
      <c r="K9599" t="s">
        <v>58</v>
      </c>
      <c r="L9599" t="s">
        <v>46</v>
      </c>
      <c r="M9599" t="s">
        <v>2882</v>
      </c>
      <c r="N9599" t="s">
        <v>9690</v>
      </c>
      <c r="O9599">
        <v>34.25</v>
      </c>
      <c r="P9599">
        <v>28</v>
      </c>
      <c r="Q9599">
        <v>215.8</v>
      </c>
      <c r="R9599">
        <v>243.8</v>
      </c>
      <c r="S9599">
        <v>0</v>
      </c>
      <c r="T9599">
        <v>243.8</v>
      </c>
      <c r="U9599">
        <v>250</v>
      </c>
      <c r="V9599">
        <f>SUMIF(货件明细!K:K,F9599,货件明细!AQ:AQ)</f>
        <v>0</v>
      </c>
      <c r="W9599">
        <f t="shared" ref="W9599:W9662" si="600">IF(V9599=U9599,0,1)</f>
        <v>1</v>
      </c>
      <c r="X9599">
        <f t="shared" ref="X9599:X9662" si="601">U9599</f>
        <v>250</v>
      </c>
      <c r="Y9599">
        <f>SUMIF(货件明细!K:K,F9599,货件明细!I:I)</f>
        <v>0</v>
      </c>
      <c r="Z9599">
        <f t="shared" ref="Z9599:Z9662" si="602">O9599-Y9599</f>
        <v>34.25</v>
      </c>
      <c r="AA9599">
        <f>SUMIF(货件明细!K:K,F9599,货件明细!J:J)</f>
        <v>0</v>
      </c>
      <c r="AB9599">
        <f t="shared" ref="AB9599:AB9662" si="603">IF(T9599=AA9599,0,1)</f>
        <v>1</v>
      </c>
    </row>
    <row r="9600" spans="1:28">
      <c r="A9600">
        <v>2026</v>
      </c>
      <c r="B9600">
        <v>3</v>
      </c>
      <c r="C9600">
        <v>12</v>
      </c>
      <c r="D9600" s="4">
        <v>46101</v>
      </c>
      <c r="E9600" t="s">
        <v>28</v>
      </c>
      <c r="F9600" t="s">
        <v>9827</v>
      </c>
      <c r="G9600" t="s">
        <v>50</v>
      </c>
      <c r="H9600" t="s">
        <v>31</v>
      </c>
      <c r="I9600" t="s">
        <v>57</v>
      </c>
      <c r="J9600" t="s">
        <v>58</v>
      </c>
      <c r="K9600" t="s">
        <v>58</v>
      </c>
      <c r="L9600" t="s">
        <v>46</v>
      </c>
      <c r="M9600" t="s">
        <v>2882</v>
      </c>
      <c r="N9600" t="s">
        <v>9690</v>
      </c>
      <c r="O9600">
        <v>34.25</v>
      </c>
      <c r="P9600">
        <v>28</v>
      </c>
      <c r="Q9600">
        <v>219.7</v>
      </c>
      <c r="R9600">
        <v>247.7</v>
      </c>
      <c r="S9600">
        <v>0</v>
      </c>
      <c r="T9600">
        <v>247.7</v>
      </c>
      <c r="U9600">
        <v>252</v>
      </c>
      <c r="V9600">
        <f>SUMIF(货件明细!K:K,F9600,货件明细!AQ:AQ)</f>
        <v>0</v>
      </c>
      <c r="W9600">
        <f t="shared" si="600"/>
        <v>1</v>
      </c>
      <c r="X9600">
        <f t="shared" si="601"/>
        <v>252</v>
      </c>
      <c r="Y9600">
        <f>SUMIF(货件明细!K:K,F9600,货件明细!I:I)</f>
        <v>0</v>
      </c>
      <c r="Z9600">
        <f t="shared" si="602"/>
        <v>34.25</v>
      </c>
      <c r="AA9600">
        <f>SUMIF(货件明细!K:K,F9600,货件明细!J:J)</f>
        <v>0</v>
      </c>
      <c r="AB9600">
        <f t="shared" si="603"/>
        <v>1</v>
      </c>
    </row>
    <row r="9601" spans="1:28">
      <c r="A9601">
        <v>2026</v>
      </c>
      <c r="B9601">
        <v>3</v>
      </c>
      <c r="C9601">
        <v>12</v>
      </c>
      <c r="D9601" s="4">
        <v>46101</v>
      </c>
      <c r="E9601" t="s">
        <v>28</v>
      </c>
      <c r="F9601" t="s">
        <v>9828</v>
      </c>
      <c r="G9601" t="s">
        <v>70</v>
      </c>
      <c r="H9601" t="s">
        <v>71</v>
      </c>
      <c r="I9601" t="s">
        <v>57</v>
      </c>
      <c r="J9601" t="s">
        <v>58</v>
      </c>
      <c r="K9601" t="s">
        <v>58</v>
      </c>
      <c r="L9601" t="s">
        <v>46</v>
      </c>
      <c r="M9601" t="s">
        <v>47</v>
      </c>
      <c r="N9601" t="s">
        <v>5218</v>
      </c>
      <c r="O9601">
        <v>34.25</v>
      </c>
      <c r="P9601">
        <v>9.375</v>
      </c>
      <c r="Q9601">
        <v>144.3</v>
      </c>
      <c r="R9601">
        <v>153.675</v>
      </c>
      <c r="S9601">
        <v>0</v>
      </c>
      <c r="T9601">
        <v>153.675</v>
      </c>
      <c r="U9601">
        <v>250</v>
      </c>
      <c r="V9601">
        <f>SUMIF(货件明细!K:K,F9601,货件明细!AQ:AQ)</f>
        <v>0</v>
      </c>
      <c r="W9601">
        <f t="shared" si="600"/>
        <v>1</v>
      </c>
      <c r="X9601">
        <f t="shared" si="601"/>
        <v>250</v>
      </c>
      <c r="Y9601">
        <f>SUMIF(货件明细!K:K,F9601,货件明细!I:I)</f>
        <v>0</v>
      </c>
      <c r="Z9601">
        <f t="shared" si="602"/>
        <v>34.25</v>
      </c>
      <c r="AA9601">
        <f>SUMIF(货件明细!K:K,F9601,货件明细!J:J)</f>
        <v>0</v>
      </c>
      <c r="AB9601">
        <f t="shared" si="603"/>
        <v>1</v>
      </c>
    </row>
    <row r="9602" spans="1:28">
      <c r="A9602">
        <v>2026</v>
      </c>
      <c r="B9602">
        <v>3</v>
      </c>
      <c r="C9602">
        <v>12</v>
      </c>
      <c r="D9602" s="4">
        <v>46101</v>
      </c>
      <c r="E9602" t="s">
        <v>28</v>
      </c>
      <c r="F9602" t="s">
        <v>9829</v>
      </c>
      <c r="G9602" t="s">
        <v>7313</v>
      </c>
      <c r="H9602" t="s">
        <v>71</v>
      </c>
      <c r="I9602" t="s">
        <v>32</v>
      </c>
      <c r="J9602" t="s">
        <v>58</v>
      </c>
      <c r="K9602" t="s">
        <v>58</v>
      </c>
      <c r="L9602" t="s">
        <v>46</v>
      </c>
      <c r="M9602" t="s">
        <v>47</v>
      </c>
      <c r="N9602" t="s">
        <v>5218</v>
      </c>
      <c r="O9602">
        <v>36.25</v>
      </c>
      <c r="P9602">
        <v>9.375</v>
      </c>
      <c r="Q9602">
        <v>133.2</v>
      </c>
      <c r="R9602">
        <v>142.575</v>
      </c>
      <c r="S9602">
        <v>0</v>
      </c>
      <c r="T9602">
        <v>142.575</v>
      </c>
      <c r="U9602">
        <v>106</v>
      </c>
      <c r="V9602">
        <f>SUMIF(货件明细!K:K,F9602,货件明细!AQ:AQ)</f>
        <v>0</v>
      </c>
      <c r="W9602">
        <f t="shared" si="600"/>
        <v>1</v>
      </c>
      <c r="X9602">
        <f t="shared" si="601"/>
        <v>106</v>
      </c>
      <c r="Y9602">
        <f>SUMIF(货件明细!K:K,F9602,货件明细!I:I)</f>
        <v>0</v>
      </c>
      <c r="Z9602">
        <f t="shared" si="602"/>
        <v>36.25</v>
      </c>
      <c r="AA9602">
        <f>SUMIF(货件明细!K:K,F9602,货件明细!J:J)</f>
        <v>0</v>
      </c>
      <c r="AB9602">
        <f t="shared" si="603"/>
        <v>1</v>
      </c>
    </row>
    <row r="9603" spans="1:28">
      <c r="A9603">
        <v>2026</v>
      </c>
      <c r="B9603">
        <v>3</v>
      </c>
      <c r="C9603">
        <v>12</v>
      </c>
      <c r="D9603" s="4">
        <v>46101</v>
      </c>
      <c r="E9603" t="s">
        <v>28</v>
      </c>
      <c r="F9603" t="s">
        <v>9830</v>
      </c>
      <c r="G9603" t="s">
        <v>50</v>
      </c>
      <c r="H9603" t="s">
        <v>31</v>
      </c>
      <c r="I9603" t="s">
        <v>32</v>
      </c>
      <c r="J9603" t="s">
        <v>58</v>
      </c>
      <c r="K9603" t="s">
        <v>58</v>
      </c>
      <c r="L9603" t="s">
        <v>46</v>
      </c>
      <c r="M9603" t="s">
        <v>2882</v>
      </c>
      <c r="N9603" t="s">
        <v>9690</v>
      </c>
      <c r="O9603">
        <v>36.25</v>
      </c>
      <c r="P9603">
        <v>28</v>
      </c>
      <c r="Q9603">
        <v>202.8</v>
      </c>
      <c r="R9603">
        <v>230.8</v>
      </c>
      <c r="S9603">
        <v>0</v>
      </c>
      <c r="T9603">
        <v>230.8</v>
      </c>
      <c r="U9603">
        <v>106</v>
      </c>
      <c r="V9603">
        <f>SUMIF(货件明细!K:K,F9603,货件明细!AQ:AQ)</f>
        <v>0</v>
      </c>
      <c r="W9603">
        <f t="shared" si="600"/>
        <v>1</v>
      </c>
      <c r="X9603">
        <f t="shared" si="601"/>
        <v>106</v>
      </c>
      <c r="Y9603">
        <f>SUMIF(货件明细!K:K,F9603,货件明细!I:I)</f>
        <v>0</v>
      </c>
      <c r="Z9603">
        <f t="shared" si="602"/>
        <v>36.25</v>
      </c>
      <c r="AA9603">
        <f>SUMIF(货件明细!K:K,F9603,货件明细!J:J)</f>
        <v>0</v>
      </c>
      <c r="AB9603">
        <f t="shared" si="603"/>
        <v>1</v>
      </c>
    </row>
    <row r="9604" spans="1:28">
      <c r="A9604">
        <v>2026</v>
      </c>
      <c r="B9604">
        <v>3</v>
      </c>
      <c r="C9604">
        <v>12</v>
      </c>
      <c r="D9604" s="4">
        <v>46101</v>
      </c>
      <c r="E9604" t="s">
        <v>28</v>
      </c>
      <c r="F9604" t="s">
        <v>9831</v>
      </c>
      <c r="G9604" t="s">
        <v>70</v>
      </c>
      <c r="H9604" t="s">
        <v>71</v>
      </c>
      <c r="I9604" t="s">
        <v>32</v>
      </c>
      <c r="J9604" t="s">
        <v>58</v>
      </c>
      <c r="K9604" t="s">
        <v>58</v>
      </c>
      <c r="L9604" t="s">
        <v>46</v>
      </c>
      <c r="M9604" t="s">
        <v>47</v>
      </c>
      <c r="N9604" t="s">
        <v>5218</v>
      </c>
      <c r="O9604">
        <v>36.25</v>
      </c>
      <c r="P9604">
        <v>9.375</v>
      </c>
      <c r="Q9604">
        <v>133.2</v>
      </c>
      <c r="R9604">
        <v>142.575</v>
      </c>
      <c r="S9604">
        <v>0</v>
      </c>
      <c r="T9604">
        <v>142.575</v>
      </c>
      <c r="U9604">
        <v>106</v>
      </c>
      <c r="V9604">
        <f>SUMIF(货件明细!K:K,F9604,货件明细!AQ:AQ)</f>
        <v>0</v>
      </c>
      <c r="W9604">
        <f t="shared" si="600"/>
        <v>1</v>
      </c>
      <c r="X9604">
        <f t="shared" si="601"/>
        <v>106</v>
      </c>
      <c r="Y9604">
        <f>SUMIF(货件明细!K:K,F9604,货件明细!I:I)</f>
        <v>0</v>
      </c>
      <c r="Z9604">
        <f t="shared" si="602"/>
        <v>36.25</v>
      </c>
      <c r="AA9604">
        <f>SUMIF(货件明细!K:K,F9604,货件明细!J:J)</f>
        <v>0</v>
      </c>
      <c r="AB9604">
        <f t="shared" si="603"/>
        <v>1</v>
      </c>
    </row>
    <row r="9605" spans="1:28">
      <c r="A9605">
        <v>2026</v>
      </c>
      <c r="B9605">
        <v>3</v>
      </c>
      <c r="C9605">
        <v>12</v>
      </c>
      <c r="D9605" s="4">
        <v>46101</v>
      </c>
      <c r="E9605" t="s">
        <v>28</v>
      </c>
      <c r="F9605" t="s">
        <v>9832</v>
      </c>
      <c r="G9605" t="s">
        <v>374</v>
      </c>
      <c r="H9605" t="s">
        <v>71</v>
      </c>
      <c r="I9605" t="s">
        <v>32</v>
      </c>
      <c r="J9605" t="s">
        <v>58</v>
      </c>
      <c r="K9605" t="s">
        <v>58</v>
      </c>
      <c r="L9605" t="s">
        <v>46</v>
      </c>
      <c r="M9605" t="s">
        <v>47</v>
      </c>
      <c r="N9605" t="s">
        <v>5218</v>
      </c>
      <c r="O9605">
        <v>36.25</v>
      </c>
      <c r="P9605">
        <v>9.375</v>
      </c>
      <c r="Q9605">
        <v>133.2</v>
      </c>
      <c r="R9605">
        <v>142.575</v>
      </c>
      <c r="S9605">
        <v>0</v>
      </c>
      <c r="T9605">
        <v>142.575</v>
      </c>
      <c r="U9605">
        <v>106</v>
      </c>
      <c r="V9605">
        <f>SUMIF(货件明细!K:K,F9605,货件明细!AQ:AQ)</f>
        <v>0</v>
      </c>
      <c r="W9605">
        <f t="shared" si="600"/>
        <v>1</v>
      </c>
      <c r="X9605">
        <f t="shared" si="601"/>
        <v>106</v>
      </c>
      <c r="Y9605">
        <f>SUMIF(货件明细!K:K,F9605,货件明细!I:I)</f>
        <v>0</v>
      </c>
      <c r="Z9605">
        <f t="shared" si="602"/>
        <v>36.25</v>
      </c>
      <c r="AA9605">
        <f>SUMIF(货件明细!K:K,F9605,货件明细!J:J)</f>
        <v>0</v>
      </c>
      <c r="AB9605">
        <f t="shared" si="603"/>
        <v>1</v>
      </c>
    </row>
    <row r="9606" spans="1:28">
      <c r="A9606">
        <v>2026</v>
      </c>
      <c r="B9606">
        <v>3</v>
      </c>
      <c r="C9606">
        <v>12</v>
      </c>
      <c r="D9606" s="4">
        <v>46101</v>
      </c>
      <c r="E9606" t="s">
        <v>28</v>
      </c>
      <c r="F9606" t="s">
        <v>9833</v>
      </c>
      <c r="G9606" t="s">
        <v>68</v>
      </c>
      <c r="H9606" t="s">
        <v>31</v>
      </c>
      <c r="I9606" t="s">
        <v>32</v>
      </c>
      <c r="J9606" t="s">
        <v>58</v>
      </c>
      <c r="K9606" t="s">
        <v>58</v>
      </c>
      <c r="L9606" t="s">
        <v>46</v>
      </c>
      <c r="M9606" t="s">
        <v>2882</v>
      </c>
      <c r="N9606" t="s">
        <v>9690</v>
      </c>
      <c r="O9606">
        <v>36.25</v>
      </c>
      <c r="P9606">
        <v>28</v>
      </c>
      <c r="Q9606">
        <v>215.8</v>
      </c>
      <c r="R9606">
        <v>243.8</v>
      </c>
      <c r="S9606">
        <v>0</v>
      </c>
      <c r="T9606">
        <v>243.8</v>
      </c>
      <c r="U9606">
        <v>106</v>
      </c>
      <c r="V9606">
        <f>SUMIF(货件明细!K:K,F9606,货件明细!AQ:AQ)</f>
        <v>0</v>
      </c>
      <c r="W9606">
        <f t="shared" si="600"/>
        <v>1</v>
      </c>
      <c r="X9606">
        <f t="shared" si="601"/>
        <v>106</v>
      </c>
      <c r="Y9606">
        <f>SUMIF(货件明细!K:K,F9606,货件明细!I:I)</f>
        <v>0</v>
      </c>
      <c r="Z9606">
        <f t="shared" si="602"/>
        <v>36.25</v>
      </c>
      <c r="AA9606">
        <f>SUMIF(货件明细!K:K,F9606,货件明细!J:J)</f>
        <v>0</v>
      </c>
      <c r="AB9606">
        <f t="shared" si="603"/>
        <v>1</v>
      </c>
    </row>
    <row r="9607" spans="1:28">
      <c r="A9607">
        <v>2026</v>
      </c>
      <c r="B9607">
        <v>3</v>
      </c>
      <c r="C9607">
        <v>12</v>
      </c>
      <c r="D9607" s="4">
        <v>46101</v>
      </c>
      <c r="E9607" t="s">
        <v>4249</v>
      </c>
      <c r="F9607" t="s">
        <v>9834</v>
      </c>
      <c r="G9607" t="s">
        <v>4251</v>
      </c>
      <c r="H9607" t="s">
        <v>71</v>
      </c>
      <c r="I9607" t="s">
        <v>96</v>
      </c>
      <c r="J9607" t="s">
        <v>58</v>
      </c>
      <c r="K9607" t="s">
        <v>58</v>
      </c>
      <c r="L9607" t="s">
        <v>46</v>
      </c>
      <c r="M9607" t="s">
        <v>47</v>
      </c>
      <c r="N9607" t="s">
        <v>5178</v>
      </c>
      <c r="O9607">
        <v>172.05</v>
      </c>
      <c r="P9607">
        <v>37.5</v>
      </c>
      <c r="Q9607">
        <v>725.2</v>
      </c>
      <c r="R9607">
        <v>762.7</v>
      </c>
      <c r="S9607">
        <v>0</v>
      </c>
      <c r="T9607">
        <v>762.7</v>
      </c>
      <c r="U9607">
        <v>1010</v>
      </c>
      <c r="V9607">
        <f>SUMIF(货件明细!K:K,F9607,货件明细!AQ:AQ)</f>
        <v>0</v>
      </c>
      <c r="W9607">
        <f t="shared" si="600"/>
        <v>1</v>
      </c>
      <c r="X9607">
        <f t="shared" si="601"/>
        <v>1010</v>
      </c>
      <c r="Y9607">
        <f>SUMIF(货件明细!K:K,F9607,货件明细!I:I)</f>
        <v>0</v>
      </c>
      <c r="Z9607">
        <f t="shared" si="602"/>
        <v>172.05</v>
      </c>
      <c r="AA9607">
        <f>SUMIF(货件明细!K:K,F9607,货件明细!J:J)</f>
        <v>0</v>
      </c>
      <c r="AB9607">
        <f t="shared" si="603"/>
        <v>1</v>
      </c>
    </row>
    <row r="9608" spans="1:28">
      <c r="A9608">
        <v>2026</v>
      </c>
      <c r="B9608">
        <v>3</v>
      </c>
      <c r="C9608">
        <v>12</v>
      </c>
      <c r="D9608" s="4">
        <v>46101</v>
      </c>
      <c r="E9608" t="s">
        <v>4249</v>
      </c>
      <c r="F9608" t="s">
        <v>9835</v>
      </c>
      <c r="G9608" t="s">
        <v>4251</v>
      </c>
      <c r="H9608" t="s">
        <v>71</v>
      </c>
      <c r="I9608" t="s">
        <v>32</v>
      </c>
      <c r="J9608" t="s">
        <v>58</v>
      </c>
      <c r="K9608" t="s">
        <v>58</v>
      </c>
      <c r="L9608" t="s">
        <v>46</v>
      </c>
      <c r="M9608" t="s">
        <v>47</v>
      </c>
      <c r="N9608" t="s">
        <v>5178</v>
      </c>
      <c r="O9608">
        <v>155.55</v>
      </c>
      <c r="P9608">
        <v>37.5</v>
      </c>
      <c r="Q9608">
        <v>548.8</v>
      </c>
      <c r="R9608">
        <v>586.3</v>
      </c>
      <c r="S9608">
        <v>0</v>
      </c>
      <c r="T9608">
        <v>586.3</v>
      </c>
      <c r="U9608">
        <v>744</v>
      </c>
      <c r="V9608">
        <f>SUMIF(货件明细!K:K,F9608,货件明细!AQ:AQ)</f>
        <v>0</v>
      </c>
      <c r="W9608">
        <f t="shared" si="600"/>
        <v>1</v>
      </c>
      <c r="X9608">
        <f t="shared" si="601"/>
        <v>744</v>
      </c>
      <c r="Y9608">
        <f>SUMIF(货件明细!K:K,F9608,货件明细!I:I)</f>
        <v>0</v>
      </c>
      <c r="Z9608">
        <f t="shared" si="602"/>
        <v>155.55</v>
      </c>
      <c r="AA9608">
        <f>SUMIF(货件明细!K:K,F9608,货件明细!J:J)</f>
        <v>0</v>
      </c>
      <c r="AB9608">
        <f t="shared" si="603"/>
        <v>1</v>
      </c>
    </row>
    <row r="9609" spans="1:28">
      <c r="A9609">
        <v>2026</v>
      </c>
      <c r="B9609">
        <v>3</v>
      </c>
      <c r="C9609">
        <v>12</v>
      </c>
      <c r="D9609" s="4">
        <v>46101</v>
      </c>
      <c r="E9609" t="s">
        <v>4249</v>
      </c>
      <c r="F9609" t="s">
        <v>9836</v>
      </c>
      <c r="G9609" t="s">
        <v>4251</v>
      </c>
      <c r="H9609" t="s">
        <v>71</v>
      </c>
      <c r="I9609" t="s">
        <v>41</v>
      </c>
      <c r="J9609" t="s">
        <v>58</v>
      </c>
      <c r="K9609" t="s">
        <v>58</v>
      </c>
      <c r="L9609" t="s">
        <v>46</v>
      </c>
      <c r="M9609" t="s">
        <v>47</v>
      </c>
      <c r="N9609" t="s">
        <v>5178</v>
      </c>
      <c r="O9609">
        <v>78.65</v>
      </c>
      <c r="P9609">
        <v>37.5</v>
      </c>
      <c r="Q9609">
        <v>313.6</v>
      </c>
      <c r="R9609">
        <v>351.1</v>
      </c>
      <c r="S9609">
        <v>0</v>
      </c>
      <c r="T9609">
        <v>351.1</v>
      </c>
      <c r="U9609">
        <v>354</v>
      </c>
      <c r="V9609">
        <f>SUMIF(货件明细!K:K,F9609,货件明细!AQ:AQ)</f>
        <v>0</v>
      </c>
      <c r="W9609">
        <f t="shared" si="600"/>
        <v>1</v>
      </c>
      <c r="X9609">
        <f t="shared" si="601"/>
        <v>354</v>
      </c>
      <c r="Y9609">
        <f>SUMIF(货件明细!K:K,F9609,货件明细!I:I)</f>
        <v>0</v>
      </c>
      <c r="Z9609">
        <f t="shared" si="602"/>
        <v>78.65</v>
      </c>
      <c r="AA9609">
        <f>SUMIF(货件明细!K:K,F9609,货件明细!J:J)</f>
        <v>0</v>
      </c>
      <c r="AB9609">
        <f t="shared" si="603"/>
        <v>1</v>
      </c>
    </row>
    <row r="9610" spans="1:28">
      <c r="A9610">
        <v>2026</v>
      </c>
      <c r="B9610">
        <v>3</v>
      </c>
      <c r="C9610">
        <v>12</v>
      </c>
      <c r="D9610" s="4">
        <v>46101</v>
      </c>
      <c r="E9610" t="s">
        <v>4249</v>
      </c>
      <c r="F9610" t="s">
        <v>9837</v>
      </c>
      <c r="G9610" t="s">
        <v>4251</v>
      </c>
      <c r="H9610" t="s">
        <v>71</v>
      </c>
      <c r="I9610" t="s">
        <v>111</v>
      </c>
      <c r="J9610" t="s">
        <v>58</v>
      </c>
      <c r="K9610" t="s">
        <v>58</v>
      </c>
      <c r="L9610" t="s">
        <v>46</v>
      </c>
      <c r="M9610" t="s">
        <v>47</v>
      </c>
      <c r="N9610" t="s">
        <v>5178</v>
      </c>
      <c r="O9610">
        <v>46.5</v>
      </c>
      <c r="P9610">
        <v>37.5</v>
      </c>
      <c r="Q9610">
        <v>215.6</v>
      </c>
      <c r="R9610">
        <v>253.1</v>
      </c>
      <c r="S9610">
        <v>0</v>
      </c>
      <c r="T9610">
        <v>253.1</v>
      </c>
      <c r="U9610">
        <v>250</v>
      </c>
      <c r="V9610">
        <f>SUMIF(货件明细!K:K,F9610,货件明细!AQ:AQ)</f>
        <v>0</v>
      </c>
      <c r="W9610">
        <f t="shared" si="600"/>
        <v>1</v>
      </c>
      <c r="X9610">
        <f t="shared" si="601"/>
        <v>250</v>
      </c>
      <c r="Y9610">
        <f>SUMIF(货件明细!K:K,F9610,货件明细!I:I)</f>
        <v>0</v>
      </c>
      <c r="Z9610">
        <f t="shared" si="602"/>
        <v>46.5</v>
      </c>
      <c r="AA9610">
        <f>SUMIF(货件明细!K:K,F9610,货件明细!J:J)</f>
        <v>0</v>
      </c>
      <c r="AB9610">
        <f t="shared" si="603"/>
        <v>1</v>
      </c>
    </row>
    <row r="9611" spans="1:28">
      <c r="A9611">
        <v>2026</v>
      </c>
      <c r="B9611">
        <v>3</v>
      </c>
      <c r="C9611">
        <v>12</v>
      </c>
      <c r="D9611" s="4">
        <v>46101</v>
      </c>
      <c r="E9611" t="s">
        <v>28</v>
      </c>
      <c r="F9611" t="s">
        <v>9838</v>
      </c>
      <c r="G9611" t="s">
        <v>163</v>
      </c>
      <c r="H9611" t="s">
        <v>71</v>
      </c>
      <c r="I9611" t="s">
        <v>32</v>
      </c>
      <c r="J9611" t="s">
        <v>100</v>
      </c>
      <c r="K9611" t="s">
        <v>100</v>
      </c>
      <c r="L9611" t="s">
        <v>46</v>
      </c>
      <c r="M9611" t="s">
        <v>47</v>
      </c>
      <c r="N9611" t="s">
        <v>4252</v>
      </c>
      <c r="O9611">
        <v>20.65</v>
      </c>
      <c r="P9611">
        <v>9.375</v>
      </c>
      <c r="Q9611">
        <v>81.2</v>
      </c>
      <c r="R9611">
        <v>90.575</v>
      </c>
      <c r="S9611">
        <v>0</v>
      </c>
      <c r="T9611">
        <v>90.575</v>
      </c>
      <c r="U9611">
        <v>68</v>
      </c>
      <c r="V9611">
        <f>SUMIF(货件明细!K:K,F9611,货件明细!AQ:AQ)</f>
        <v>0</v>
      </c>
      <c r="W9611">
        <f t="shared" si="600"/>
        <v>1</v>
      </c>
      <c r="X9611">
        <f t="shared" si="601"/>
        <v>68</v>
      </c>
      <c r="Y9611">
        <f>SUMIF(货件明细!K:K,F9611,货件明细!I:I)</f>
        <v>0</v>
      </c>
      <c r="Z9611">
        <f t="shared" si="602"/>
        <v>20.65</v>
      </c>
      <c r="AA9611">
        <f>SUMIF(货件明细!K:K,F9611,货件明细!J:J)</f>
        <v>0</v>
      </c>
      <c r="AB9611">
        <f t="shared" si="603"/>
        <v>1</v>
      </c>
    </row>
    <row r="9612" spans="1:28">
      <c r="A9612">
        <v>2026</v>
      </c>
      <c r="B9612">
        <v>3</v>
      </c>
      <c r="C9612">
        <v>12</v>
      </c>
      <c r="D9612" s="4">
        <v>46101</v>
      </c>
      <c r="E9612" t="s">
        <v>28</v>
      </c>
      <c r="F9612" t="s">
        <v>9839</v>
      </c>
      <c r="G9612" t="s">
        <v>43</v>
      </c>
      <c r="H9612" t="s">
        <v>44</v>
      </c>
      <c r="I9612" t="s">
        <v>32</v>
      </c>
      <c r="J9612" t="s">
        <v>100</v>
      </c>
      <c r="K9612" t="s">
        <v>100</v>
      </c>
      <c r="L9612" t="s">
        <v>46</v>
      </c>
      <c r="M9612" t="s">
        <v>47</v>
      </c>
      <c r="N9612" t="s">
        <v>4252</v>
      </c>
      <c r="O9612">
        <v>20.65</v>
      </c>
      <c r="P9612">
        <v>25</v>
      </c>
      <c r="Q9612">
        <v>107.1</v>
      </c>
      <c r="R9612">
        <v>132.1</v>
      </c>
      <c r="S9612">
        <v>0</v>
      </c>
      <c r="T9612">
        <v>132.1</v>
      </c>
      <c r="U9612">
        <v>68</v>
      </c>
      <c r="V9612">
        <f>SUMIF(货件明细!K:K,F9612,货件明细!AQ:AQ)</f>
        <v>0</v>
      </c>
      <c r="W9612">
        <f t="shared" si="600"/>
        <v>1</v>
      </c>
      <c r="X9612">
        <f t="shared" si="601"/>
        <v>68</v>
      </c>
      <c r="Y9612">
        <f>SUMIF(货件明细!K:K,F9612,货件明细!I:I)</f>
        <v>0</v>
      </c>
      <c r="Z9612">
        <f t="shared" si="602"/>
        <v>20.65</v>
      </c>
      <c r="AA9612">
        <f>SUMIF(货件明细!K:K,F9612,货件明细!J:J)</f>
        <v>0</v>
      </c>
      <c r="AB9612">
        <f t="shared" si="603"/>
        <v>1</v>
      </c>
    </row>
    <row r="9613" spans="1:28">
      <c r="A9613">
        <v>2026</v>
      </c>
      <c r="B9613">
        <v>3</v>
      </c>
      <c r="C9613">
        <v>12</v>
      </c>
      <c r="D9613" s="4">
        <v>46101</v>
      </c>
      <c r="E9613" t="s">
        <v>28</v>
      </c>
      <c r="F9613" t="s">
        <v>9840</v>
      </c>
      <c r="G9613" t="s">
        <v>1563</v>
      </c>
      <c r="H9613" t="s">
        <v>71</v>
      </c>
      <c r="I9613" t="s">
        <v>32</v>
      </c>
      <c r="J9613" t="s">
        <v>100</v>
      </c>
      <c r="K9613" t="s">
        <v>100</v>
      </c>
      <c r="L9613" t="s">
        <v>46</v>
      </c>
      <c r="M9613" t="s">
        <v>47</v>
      </c>
      <c r="N9613" t="s">
        <v>4252</v>
      </c>
      <c r="O9613">
        <v>20.65</v>
      </c>
      <c r="P9613">
        <v>9.375</v>
      </c>
      <c r="Q9613">
        <v>72.8</v>
      </c>
      <c r="R9613">
        <v>82.175</v>
      </c>
      <c r="S9613">
        <v>0</v>
      </c>
      <c r="T9613">
        <v>82.175</v>
      </c>
      <c r="U9613">
        <v>68</v>
      </c>
      <c r="V9613">
        <f>SUMIF(货件明细!K:K,F9613,货件明细!AQ:AQ)</f>
        <v>0</v>
      </c>
      <c r="W9613">
        <f t="shared" si="600"/>
        <v>1</v>
      </c>
      <c r="X9613">
        <f t="shared" si="601"/>
        <v>68</v>
      </c>
      <c r="Y9613">
        <f>SUMIF(货件明细!K:K,F9613,货件明细!I:I)</f>
        <v>0</v>
      </c>
      <c r="Z9613">
        <f t="shared" si="602"/>
        <v>20.65</v>
      </c>
      <c r="AA9613">
        <f>SUMIF(货件明细!K:K,F9613,货件明细!J:J)</f>
        <v>0</v>
      </c>
      <c r="AB9613">
        <f t="shared" si="603"/>
        <v>1</v>
      </c>
    </row>
    <row r="9614" spans="1:28">
      <c r="A9614">
        <v>2026</v>
      </c>
      <c r="B9614">
        <v>3</v>
      </c>
      <c r="C9614">
        <v>12</v>
      </c>
      <c r="D9614" s="4">
        <v>46101</v>
      </c>
      <c r="E9614" t="s">
        <v>28</v>
      </c>
      <c r="F9614" t="s">
        <v>9841</v>
      </c>
      <c r="G9614" t="s">
        <v>50</v>
      </c>
      <c r="H9614" t="s">
        <v>31</v>
      </c>
      <c r="I9614" t="s">
        <v>32</v>
      </c>
      <c r="J9614" t="s">
        <v>100</v>
      </c>
      <c r="K9614" t="s">
        <v>100</v>
      </c>
      <c r="L9614" t="s">
        <v>46</v>
      </c>
      <c r="M9614" t="s">
        <v>47</v>
      </c>
      <c r="N9614" t="s">
        <v>5148</v>
      </c>
      <c r="O9614">
        <v>20.65</v>
      </c>
      <c r="P9614">
        <v>21.4285714285714</v>
      </c>
      <c r="Q9614">
        <v>121.1</v>
      </c>
      <c r="R9614">
        <v>142.528571428571</v>
      </c>
      <c r="S9614">
        <v>0</v>
      </c>
      <c r="T9614">
        <v>142.528571428571</v>
      </c>
      <c r="U9614">
        <v>68</v>
      </c>
      <c r="V9614">
        <f>SUMIF(货件明细!K:K,F9614,货件明细!AQ:AQ)</f>
        <v>0</v>
      </c>
      <c r="W9614">
        <f t="shared" si="600"/>
        <v>1</v>
      </c>
      <c r="X9614">
        <f t="shared" si="601"/>
        <v>68</v>
      </c>
      <c r="Y9614">
        <f>SUMIF(货件明细!K:K,F9614,货件明细!I:I)</f>
        <v>0</v>
      </c>
      <c r="Z9614">
        <f t="shared" si="602"/>
        <v>20.65</v>
      </c>
      <c r="AA9614">
        <f>SUMIF(货件明细!K:K,F9614,货件明细!J:J)</f>
        <v>0</v>
      </c>
      <c r="AB9614">
        <f t="shared" si="603"/>
        <v>1</v>
      </c>
    </row>
    <row r="9615" spans="1:28">
      <c r="A9615">
        <v>2026</v>
      </c>
      <c r="B9615">
        <v>3</v>
      </c>
      <c r="C9615">
        <v>12</v>
      </c>
      <c r="D9615" s="4">
        <v>46101</v>
      </c>
      <c r="E9615" t="s">
        <v>28</v>
      </c>
      <c r="F9615" t="s">
        <v>9842</v>
      </c>
      <c r="G9615" t="s">
        <v>269</v>
      </c>
      <c r="H9615" t="s">
        <v>31</v>
      </c>
      <c r="I9615" t="s">
        <v>32</v>
      </c>
      <c r="J9615" t="s">
        <v>100</v>
      </c>
      <c r="K9615" t="s">
        <v>100</v>
      </c>
      <c r="L9615" t="s">
        <v>46</v>
      </c>
      <c r="M9615" t="s">
        <v>47</v>
      </c>
      <c r="N9615" t="s">
        <v>5148</v>
      </c>
      <c r="O9615">
        <v>20.65</v>
      </c>
      <c r="P9615">
        <v>21.4285714285714</v>
      </c>
      <c r="Q9615">
        <v>130.9</v>
      </c>
      <c r="R9615">
        <v>152.328571428571</v>
      </c>
      <c r="S9615">
        <v>0</v>
      </c>
      <c r="T9615">
        <v>152.328571428571</v>
      </c>
      <c r="U9615">
        <v>68</v>
      </c>
      <c r="V9615">
        <f>SUMIF(货件明细!K:K,F9615,货件明细!AQ:AQ)</f>
        <v>0</v>
      </c>
      <c r="W9615">
        <f t="shared" si="600"/>
        <v>1</v>
      </c>
      <c r="X9615">
        <f t="shared" si="601"/>
        <v>68</v>
      </c>
      <c r="Y9615">
        <f>SUMIF(货件明细!K:K,F9615,货件明细!I:I)</f>
        <v>0</v>
      </c>
      <c r="Z9615">
        <f t="shared" si="602"/>
        <v>20.65</v>
      </c>
      <c r="AA9615">
        <f>SUMIF(货件明细!K:K,F9615,货件明细!J:J)</f>
        <v>0</v>
      </c>
      <c r="AB9615">
        <f t="shared" si="603"/>
        <v>1</v>
      </c>
    </row>
    <row r="9616" spans="1:28">
      <c r="A9616">
        <v>2026</v>
      </c>
      <c r="B9616">
        <v>3</v>
      </c>
      <c r="C9616">
        <v>12</v>
      </c>
      <c r="D9616" s="4">
        <v>46101</v>
      </c>
      <c r="E9616" t="s">
        <v>28</v>
      </c>
      <c r="F9616" t="s">
        <v>9843</v>
      </c>
      <c r="G9616" t="s">
        <v>43</v>
      </c>
      <c r="H9616" t="s">
        <v>44</v>
      </c>
      <c r="I9616" t="s">
        <v>96</v>
      </c>
      <c r="J9616" t="s">
        <v>100</v>
      </c>
      <c r="K9616" t="s">
        <v>100</v>
      </c>
      <c r="L9616" t="s">
        <v>46</v>
      </c>
      <c r="M9616" t="s">
        <v>47</v>
      </c>
      <c r="N9616" t="s">
        <v>4252</v>
      </c>
      <c r="O9616">
        <v>33.85</v>
      </c>
      <c r="P9616">
        <v>25</v>
      </c>
      <c r="Q9616">
        <v>244.8</v>
      </c>
      <c r="R9616">
        <v>269.8</v>
      </c>
      <c r="S9616">
        <v>0</v>
      </c>
      <c r="T9616">
        <v>269.8</v>
      </c>
      <c r="U9616">
        <v>171</v>
      </c>
      <c r="V9616">
        <f>SUMIF(货件明细!K:K,F9616,货件明细!AQ:AQ)</f>
        <v>0</v>
      </c>
      <c r="W9616">
        <f t="shared" si="600"/>
        <v>1</v>
      </c>
      <c r="X9616">
        <f t="shared" si="601"/>
        <v>171</v>
      </c>
      <c r="Y9616">
        <f>SUMIF(货件明细!K:K,F9616,货件明细!I:I)</f>
        <v>0</v>
      </c>
      <c r="Z9616">
        <f t="shared" si="602"/>
        <v>33.85</v>
      </c>
      <c r="AA9616">
        <f>SUMIF(货件明细!K:K,F9616,货件明细!J:J)</f>
        <v>0</v>
      </c>
      <c r="AB9616">
        <f t="shared" si="603"/>
        <v>1</v>
      </c>
    </row>
    <row r="9617" spans="1:28">
      <c r="A9617">
        <v>2026</v>
      </c>
      <c r="B9617">
        <v>3</v>
      </c>
      <c r="C9617">
        <v>12</v>
      </c>
      <c r="D9617" s="4">
        <v>46101</v>
      </c>
      <c r="E9617" t="s">
        <v>28</v>
      </c>
      <c r="F9617" t="s">
        <v>9844</v>
      </c>
      <c r="G9617" t="s">
        <v>50</v>
      </c>
      <c r="H9617" t="s">
        <v>31</v>
      </c>
      <c r="I9617" t="s">
        <v>96</v>
      </c>
      <c r="J9617" t="s">
        <v>100</v>
      </c>
      <c r="K9617" t="s">
        <v>100</v>
      </c>
      <c r="L9617" t="s">
        <v>46</v>
      </c>
      <c r="M9617" t="s">
        <v>47</v>
      </c>
      <c r="N9617" t="s">
        <v>5148</v>
      </c>
      <c r="O9617">
        <v>33.85</v>
      </c>
      <c r="P9617">
        <v>21.4285714285714</v>
      </c>
      <c r="Q9617">
        <v>276.8</v>
      </c>
      <c r="R9617">
        <v>298.228571428571</v>
      </c>
      <c r="S9617">
        <v>0</v>
      </c>
      <c r="T9617">
        <v>298.228571428571</v>
      </c>
      <c r="U9617">
        <v>171</v>
      </c>
      <c r="V9617">
        <f>SUMIF(货件明细!K:K,F9617,货件明细!AQ:AQ)</f>
        <v>0</v>
      </c>
      <c r="W9617">
        <f t="shared" si="600"/>
        <v>1</v>
      </c>
      <c r="X9617">
        <f t="shared" si="601"/>
        <v>171</v>
      </c>
      <c r="Y9617">
        <f>SUMIF(货件明细!K:K,F9617,货件明细!I:I)</f>
        <v>0</v>
      </c>
      <c r="Z9617">
        <f t="shared" si="602"/>
        <v>33.85</v>
      </c>
      <c r="AA9617">
        <f>SUMIF(货件明细!K:K,F9617,货件明细!J:J)</f>
        <v>0</v>
      </c>
      <c r="AB9617">
        <f t="shared" si="603"/>
        <v>1</v>
      </c>
    </row>
    <row r="9618" spans="1:28">
      <c r="A9618">
        <v>2026</v>
      </c>
      <c r="B9618">
        <v>3</v>
      </c>
      <c r="C9618">
        <v>12</v>
      </c>
      <c r="D9618" s="4">
        <v>46101</v>
      </c>
      <c r="E9618" t="s">
        <v>28</v>
      </c>
      <c r="F9618" t="s">
        <v>9845</v>
      </c>
      <c r="G9618" t="s">
        <v>1563</v>
      </c>
      <c r="H9618" t="s">
        <v>71</v>
      </c>
      <c r="I9618" t="s">
        <v>96</v>
      </c>
      <c r="J9618" t="s">
        <v>100</v>
      </c>
      <c r="K9618" t="s">
        <v>100</v>
      </c>
      <c r="L9618" t="s">
        <v>46</v>
      </c>
      <c r="M9618" t="s">
        <v>47</v>
      </c>
      <c r="N9618" t="s">
        <v>4252</v>
      </c>
      <c r="O9618">
        <v>33.85</v>
      </c>
      <c r="P9618">
        <v>9.375</v>
      </c>
      <c r="Q9618">
        <v>166.4</v>
      </c>
      <c r="R9618">
        <v>175.775</v>
      </c>
      <c r="S9618">
        <v>0</v>
      </c>
      <c r="T9618">
        <v>175.775</v>
      </c>
      <c r="U9618">
        <v>171</v>
      </c>
      <c r="V9618">
        <f>SUMIF(货件明细!K:K,F9618,货件明细!AQ:AQ)</f>
        <v>0</v>
      </c>
      <c r="W9618">
        <f t="shared" si="600"/>
        <v>1</v>
      </c>
      <c r="X9618">
        <f t="shared" si="601"/>
        <v>171</v>
      </c>
      <c r="Y9618">
        <f>SUMIF(货件明细!K:K,F9618,货件明细!I:I)</f>
        <v>0</v>
      </c>
      <c r="Z9618">
        <f t="shared" si="602"/>
        <v>33.85</v>
      </c>
      <c r="AA9618">
        <f>SUMIF(货件明细!K:K,F9618,货件明细!J:J)</f>
        <v>0</v>
      </c>
      <c r="AB9618">
        <f t="shared" si="603"/>
        <v>1</v>
      </c>
    </row>
    <row r="9619" spans="1:28">
      <c r="A9619">
        <v>2026</v>
      </c>
      <c r="B9619">
        <v>3</v>
      </c>
      <c r="C9619">
        <v>12</v>
      </c>
      <c r="D9619" s="4">
        <v>46101</v>
      </c>
      <c r="E9619" t="s">
        <v>28</v>
      </c>
      <c r="F9619" t="s">
        <v>9846</v>
      </c>
      <c r="G9619" t="s">
        <v>269</v>
      </c>
      <c r="H9619" t="s">
        <v>31</v>
      </c>
      <c r="I9619" t="s">
        <v>96</v>
      </c>
      <c r="J9619" t="s">
        <v>100</v>
      </c>
      <c r="K9619" t="s">
        <v>100</v>
      </c>
      <c r="L9619" t="s">
        <v>46</v>
      </c>
      <c r="M9619" t="s">
        <v>47</v>
      </c>
      <c r="N9619" t="s">
        <v>5148</v>
      </c>
      <c r="O9619">
        <v>33.85</v>
      </c>
      <c r="P9619">
        <v>21.4285714285714</v>
      </c>
      <c r="Q9619">
        <v>299.2</v>
      </c>
      <c r="R9619">
        <v>320.628571428571</v>
      </c>
      <c r="S9619">
        <v>0</v>
      </c>
      <c r="T9619">
        <v>320.628571428571</v>
      </c>
      <c r="U9619">
        <v>171</v>
      </c>
      <c r="V9619">
        <f>SUMIF(货件明细!K:K,F9619,货件明细!AQ:AQ)</f>
        <v>0</v>
      </c>
      <c r="W9619">
        <f t="shared" si="600"/>
        <v>1</v>
      </c>
      <c r="X9619">
        <f t="shared" si="601"/>
        <v>171</v>
      </c>
      <c r="Y9619">
        <f>SUMIF(货件明细!K:K,F9619,货件明细!I:I)</f>
        <v>0</v>
      </c>
      <c r="Z9619">
        <f t="shared" si="602"/>
        <v>33.85</v>
      </c>
      <c r="AA9619">
        <f>SUMIF(货件明细!K:K,F9619,货件明细!J:J)</f>
        <v>0</v>
      </c>
      <c r="AB9619">
        <f t="shared" si="603"/>
        <v>1</v>
      </c>
    </row>
    <row r="9620" spans="1:28">
      <c r="A9620">
        <v>2026</v>
      </c>
      <c r="B9620">
        <v>3</v>
      </c>
      <c r="C9620">
        <v>12</v>
      </c>
      <c r="D9620" s="4">
        <v>46101</v>
      </c>
      <c r="E9620" t="s">
        <v>28</v>
      </c>
      <c r="F9620" t="s">
        <v>9847</v>
      </c>
      <c r="G9620" t="s">
        <v>163</v>
      </c>
      <c r="H9620" t="s">
        <v>71</v>
      </c>
      <c r="I9620" t="s">
        <v>96</v>
      </c>
      <c r="J9620" t="s">
        <v>100</v>
      </c>
      <c r="K9620" t="s">
        <v>100</v>
      </c>
      <c r="L9620" t="s">
        <v>46</v>
      </c>
      <c r="M9620" t="s">
        <v>47</v>
      </c>
      <c r="N9620" t="s">
        <v>4252</v>
      </c>
      <c r="O9620">
        <v>33.85</v>
      </c>
      <c r="P9620">
        <v>9.375</v>
      </c>
      <c r="Q9620">
        <v>185.6</v>
      </c>
      <c r="R9620">
        <v>194.975</v>
      </c>
      <c r="S9620">
        <v>0</v>
      </c>
      <c r="T9620">
        <v>194.975</v>
      </c>
      <c r="U9620">
        <v>171</v>
      </c>
      <c r="V9620">
        <f>SUMIF(货件明细!K:K,F9620,货件明细!AQ:AQ)</f>
        <v>0</v>
      </c>
      <c r="W9620">
        <f t="shared" si="600"/>
        <v>1</v>
      </c>
      <c r="X9620">
        <f t="shared" si="601"/>
        <v>171</v>
      </c>
      <c r="Y9620">
        <f>SUMIF(货件明细!K:K,F9620,货件明细!I:I)</f>
        <v>0</v>
      </c>
      <c r="Z9620">
        <f t="shared" si="602"/>
        <v>33.85</v>
      </c>
      <c r="AA9620">
        <f>SUMIF(货件明细!K:K,F9620,货件明细!J:J)</f>
        <v>0</v>
      </c>
      <c r="AB9620">
        <f t="shared" si="603"/>
        <v>1</v>
      </c>
    </row>
    <row r="9621" spans="1:28">
      <c r="A9621">
        <v>2026</v>
      </c>
      <c r="B9621">
        <v>3</v>
      </c>
      <c r="C9621">
        <v>12</v>
      </c>
      <c r="D9621" s="4">
        <v>46101</v>
      </c>
      <c r="E9621" t="s">
        <v>28</v>
      </c>
      <c r="F9621" t="s">
        <v>9848</v>
      </c>
      <c r="G9621" t="s">
        <v>50</v>
      </c>
      <c r="H9621" t="s">
        <v>31</v>
      </c>
      <c r="I9621" t="s">
        <v>80</v>
      </c>
      <c r="J9621" t="s">
        <v>100</v>
      </c>
      <c r="K9621" t="s">
        <v>100</v>
      </c>
      <c r="L9621" t="s">
        <v>46</v>
      </c>
      <c r="M9621" t="s">
        <v>47</v>
      </c>
      <c r="N9621" t="s">
        <v>5148</v>
      </c>
      <c r="O9621">
        <v>23.25</v>
      </c>
      <c r="P9621">
        <v>21.4285714285714</v>
      </c>
      <c r="Q9621">
        <v>224.9</v>
      </c>
      <c r="R9621">
        <v>246.328571428571</v>
      </c>
      <c r="S9621">
        <v>0</v>
      </c>
      <c r="T9621">
        <v>246.328571428571</v>
      </c>
      <c r="U9621">
        <v>137</v>
      </c>
      <c r="V9621">
        <f>SUMIF(货件明细!K:K,F9621,货件明细!AQ:AQ)</f>
        <v>0</v>
      </c>
      <c r="W9621">
        <f t="shared" si="600"/>
        <v>1</v>
      </c>
      <c r="X9621">
        <f t="shared" si="601"/>
        <v>137</v>
      </c>
      <c r="Y9621">
        <f>SUMIF(货件明细!K:K,F9621,货件明细!I:I)</f>
        <v>0</v>
      </c>
      <c r="Z9621">
        <f t="shared" si="602"/>
        <v>23.25</v>
      </c>
      <c r="AA9621">
        <f>SUMIF(货件明细!K:K,F9621,货件明细!J:J)</f>
        <v>0</v>
      </c>
      <c r="AB9621">
        <f t="shared" si="603"/>
        <v>1</v>
      </c>
    </row>
    <row r="9622" spans="1:28">
      <c r="A9622">
        <v>2026</v>
      </c>
      <c r="B9622">
        <v>3</v>
      </c>
      <c r="C9622">
        <v>12</v>
      </c>
      <c r="D9622" s="4">
        <v>46101</v>
      </c>
      <c r="E9622" t="s">
        <v>28</v>
      </c>
      <c r="F9622" t="s">
        <v>9849</v>
      </c>
      <c r="G9622" t="s">
        <v>1563</v>
      </c>
      <c r="H9622" t="s">
        <v>71</v>
      </c>
      <c r="I9622" t="s">
        <v>80</v>
      </c>
      <c r="J9622" t="s">
        <v>100</v>
      </c>
      <c r="K9622" t="s">
        <v>100</v>
      </c>
      <c r="L9622" t="s">
        <v>46</v>
      </c>
      <c r="M9622" t="s">
        <v>47</v>
      </c>
      <c r="N9622" t="s">
        <v>4252</v>
      </c>
      <c r="O9622">
        <v>23.25</v>
      </c>
      <c r="P9622">
        <v>9.375</v>
      </c>
      <c r="Q9622">
        <v>124.8</v>
      </c>
      <c r="R9622">
        <v>134.175</v>
      </c>
      <c r="S9622">
        <v>0</v>
      </c>
      <c r="T9622">
        <v>134.175</v>
      </c>
      <c r="U9622">
        <v>137</v>
      </c>
      <c r="V9622">
        <f>SUMIF(货件明细!K:K,F9622,货件明细!AQ:AQ)</f>
        <v>0</v>
      </c>
      <c r="W9622">
        <f t="shared" si="600"/>
        <v>1</v>
      </c>
      <c r="X9622">
        <f t="shared" si="601"/>
        <v>137</v>
      </c>
      <c r="Y9622">
        <f>SUMIF(货件明细!K:K,F9622,货件明细!I:I)</f>
        <v>0</v>
      </c>
      <c r="Z9622">
        <f t="shared" si="602"/>
        <v>23.25</v>
      </c>
      <c r="AA9622">
        <f>SUMIF(货件明细!K:K,F9622,货件明细!J:J)</f>
        <v>0</v>
      </c>
      <c r="AB9622">
        <f t="shared" si="603"/>
        <v>1</v>
      </c>
    </row>
    <row r="9623" spans="1:28">
      <c r="A9623">
        <v>2026</v>
      </c>
      <c r="B9623">
        <v>3</v>
      </c>
      <c r="C9623">
        <v>12</v>
      </c>
      <c r="D9623" s="4">
        <v>46101</v>
      </c>
      <c r="E9623" t="s">
        <v>28</v>
      </c>
      <c r="F9623" t="s">
        <v>9850</v>
      </c>
      <c r="G9623" t="s">
        <v>163</v>
      </c>
      <c r="H9623" t="s">
        <v>71</v>
      </c>
      <c r="I9623" t="s">
        <v>80</v>
      </c>
      <c r="J9623" t="s">
        <v>100</v>
      </c>
      <c r="K9623" t="s">
        <v>100</v>
      </c>
      <c r="L9623" t="s">
        <v>46</v>
      </c>
      <c r="M9623" t="s">
        <v>47</v>
      </c>
      <c r="N9623" t="s">
        <v>4252</v>
      </c>
      <c r="O9623">
        <v>23.25</v>
      </c>
      <c r="P9623">
        <v>9.375</v>
      </c>
      <c r="Q9623">
        <v>150.8</v>
      </c>
      <c r="R9623">
        <v>160.175</v>
      </c>
      <c r="S9623">
        <v>0</v>
      </c>
      <c r="T9623">
        <v>160.175</v>
      </c>
      <c r="U9623">
        <v>137</v>
      </c>
      <c r="V9623">
        <f>SUMIF(货件明细!K:K,F9623,货件明细!AQ:AQ)</f>
        <v>0</v>
      </c>
      <c r="W9623">
        <f t="shared" si="600"/>
        <v>1</v>
      </c>
      <c r="X9623">
        <f t="shared" si="601"/>
        <v>137</v>
      </c>
      <c r="Y9623">
        <f>SUMIF(货件明细!K:K,F9623,货件明细!I:I)</f>
        <v>0</v>
      </c>
      <c r="Z9623">
        <f t="shared" si="602"/>
        <v>23.25</v>
      </c>
      <c r="AA9623">
        <f>SUMIF(货件明细!K:K,F9623,货件明细!J:J)</f>
        <v>0</v>
      </c>
      <c r="AB9623">
        <f t="shared" si="603"/>
        <v>1</v>
      </c>
    </row>
    <row r="9624" spans="1:28">
      <c r="A9624">
        <v>2026</v>
      </c>
      <c r="B9624">
        <v>3</v>
      </c>
      <c r="C9624">
        <v>12</v>
      </c>
      <c r="D9624" s="4">
        <v>46101</v>
      </c>
      <c r="E9624" t="s">
        <v>28</v>
      </c>
      <c r="F9624" t="s">
        <v>9851</v>
      </c>
      <c r="G9624" t="s">
        <v>43</v>
      </c>
      <c r="H9624" t="s">
        <v>44</v>
      </c>
      <c r="I9624" t="s">
        <v>80</v>
      </c>
      <c r="J9624" t="s">
        <v>100</v>
      </c>
      <c r="K9624" t="s">
        <v>100</v>
      </c>
      <c r="L9624" t="s">
        <v>46</v>
      </c>
      <c r="M9624" t="s">
        <v>47</v>
      </c>
      <c r="N9624" t="s">
        <v>4252</v>
      </c>
      <c r="O9624">
        <v>23.15</v>
      </c>
      <c r="P9624">
        <v>25</v>
      </c>
      <c r="Q9624">
        <v>183.6</v>
      </c>
      <c r="R9624">
        <v>208.6</v>
      </c>
      <c r="S9624">
        <v>0</v>
      </c>
      <c r="T9624">
        <v>208.6</v>
      </c>
      <c r="U9624">
        <v>136</v>
      </c>
      <c r="V9624">
        <f>SUMIF(货件明细!K:K,F9624,货件明细!AQ:AQ)</f>
        <v>0</v>
      </c>
      <c r="W9624">
        <f t="shared" si="600"/>
        <v>1</v>
      </c>
      <c r="X9624">
        <f t="shared" si="601"/>
        <v>136</v>
      </c>
      <c r="Y9624">
        <f>SUMIF(货件明细!K:K,F9624,货件明细!I:I)</f>
        <v>0</v>
      </c>
      <c r="Z9624">
        <f t="shared" si="602"/>
        <v>23.15</v>
      </c>
      <c r="AA9624">
        <f>SUMIF(货件明细!K:K,F9624,货件明细!J:J)</f>
        <v>0</v>
      </c>
      <c r="AB9624">
        <f t="shared" si="603"/>
        <v>1</v>
      </c>
    </row>
    <row r="9625" spans="1:28">
      <c r="A9625">
        <v>2026</v>
      </c>
      <c r="B9625">
        <v>3</v>
      </c>
      <c r="C9625">
        <v>12</v>
      </c>
      <c r="D9625" s="4">
        <v>46101</v>
      </c>
      <c r="E9625" t="s">
        <v>28</v>
      </c>
      <c r="F9625" t="s">
        <v>9852</v>
      </c>
      <c r="G9625" t="s">
        <v>269</v>
      </c>
      <c r="H9625" t="s">
        <v>31</v>
      </c>
      <c r="I9625" t="s">
        <v>80</v>
      </c>
      <c r="J9625" t="s">
        <v>100</v>
      </c>
      <c r="K9625" t="s">
        <v>100</v>
      </c>
      <c r="L9625" t="s">
        <v>46</v>
      </c>
      <c r="M9625" t="s">
        <v>47</v>
      </c>
      <c r="N9625" t="s">
        <v>5148</v>
      </c>
      <c r="O9625">
        <v>23.25</v>
      </c>
      <c r="P9625">
        <v>21.4285714285714</v>
      </c>
      <c r="Q9625">
        <v>243.1</v>
      </c>
      <c r="R9625">
        <v>264.528571428571</v>
      </c>
      <c r="S9625">
        <v>0</v>
      </c>
      <c r="T9625">
        <v>264.528571428571</v>
      </c>
      <c r="U9625">
        <v>137</v>
      </c>
      <c r="V9625">
        <f>SUMIF(货件明细!K:K,F9625,货件明细!AQ:AQ)</f>
        <v>0</v>
      </c>
      <c r="W9625">
        <f t="shared" si="600"/>
        <v>1</v>
      </c>
      <c r="X9625">
        <f t="shared" si="601"/>
        <v>137</v>
      </c>
      <c r="Y9625">
        <f>SUMIF(货件明细!K:K,F9625,货件明细!I:I)</f>
        <v>0</v>
      </c>
      <c r="Z9625">
        <f t="shared" si="602"/>
        <v>23.25</v>
      </c>
      <c r="AA9625">
        <f>SUMIF(货件明细!K:K,F9625,货件明细!J:J)</f>
        <v>0</v>
      </c>
      <c r="AB9625">
        <f t="shared" si="603"/>
        <v>1</v>
      </c>
    </row>
    <row r="9626" spans="1:28">
      <c r="A9626">
        <v>2026</v>
      </c>
      <c r="B9626">
        <v>3</v>
      </c>
      <c r="C9626">
        <v>12</v>
      </c>
      <c r="D9626" s="4">
        <v>46101</v>
      </c>
      <c r="E9626" t="s">
        <v>28</v>
      </c>
      <c r="F9626" t="s">
        <v>9853</v>
      </c>
      <c r="G9626" t="s">
        <v>3407</v>
      </c>
      <c r="H9626" t="s">
        <v>71</v>
      </c>
      <c r="I9626" t="s">
        <v>145</v>
      </c>
      <c r="J9626" t="s">
        <v>100</v>
      </c>
      <c r="K9626" t="s">
        <v>100</v>
      </c>
      <c r="L9626" t="s">
        <v>46</v>
      </c>
      <c r="M9626" t="s">
        <v>47</v>
      </c>
      <c r="N9626" t="s">
        <v>4252</v>
      </c>
      <c r="O9626">
        <v>17</v>
      </c>
      <c r="P9626">
        <v>9.375</v>
      </c>
      <c r="Q9626">
        <v>116</v>
      </c>
      <c r="R9626">
        <v>125.375</v>
      </c>
      <c r="S9626">
        <v>271.05</v>
      </c>
      <c r="T9626">
        <v>396.425</v>
      </c>
      <c r="U9626">
        <v>130</v>
      </c>
      <c r="V9626">
        <f>SUMIF(货件明细!K:K,F9626,货件明细!AQ:AQ)</f>
        <v>0</v>
      </c>
      <c r="W9626">
        <f t="shared" si="600"/>
        <v>1</v>
      </c>
      <c r="X9626">
        <f t="shared" si="601"/>
        <v>130</v>
      </c>
      <c r="Y9626">
        <f>SUMIF(货件明细!K:K,F9626,货件明细!I:I)</f>
        <v>0</v>
      </c>
      <c r="Z9626">
        <f t="shared" si="602"/>
        <v>17</v>
      </c>
      <c r="AA9626">
        <f>SUMIF(货件明细!K:K,F9626,货件明细!J:J)</f>
        <v>0</v>
      </c>
      <c r="AB9626">
        <f t="shared" si="603"/>
        <v>1</v>
      </c>
    </row>
    <row r="9627" spans="1:28">
      <c r="A9627">
        <v>2026</v>
      </c>
      <c r="B9627">
        <v>3</v>
      </c>
      <c r="C9627">
        <v>12</v>
      </c>
      <c r="D9627" s="4">
        <v>46101</v>
      </c>
      <c r="E9627" t="s">
        <v>28</v>
      </c>
      <c r="F9627" t="s">
        <v>9854</v>
      </c>
      <c r="G9627" t="s">
        <v>163</v>
      </c>
      <c r="H9627" t="s">
        <v>71</v>
      </c>
      <c r="I9627" t="s">
        <v>41</v>
      </c>
      <c r="J9627" t="s">
        <v>100</v>
      </c>
      <c r="K9627" t="s">
        <v>100</v>
      </c>
      <c r="L9627" t="s">
        <v>46</v>
      </c>
      <c r="M9627" t="s">
        <v>47</v>
      </c>
      <c r="N9627" t="s">
        <v>4252</v>
      </c>
      <c r="O9627">
        <v>89.55</v>
      </c>
      <c r="P9627">
        <v>9.375</v>
      </c>
      <c r="Q9627">
        <v>498.8</v>
      </c>
      <c r="R9627">
        <v>508.175</v>
      </c>
      <c r="S9627">
        <v>0</v>
      </c>
      <c r="T9627">
        <v>508.175</v>
      </c>
      <c r="U9627">
        <v>434</v>
      </c>
      <c r="V9627">
        <f>SUMIF(货件明细!K:K,F9627,货件明细!AQ:AQ)</f>
        <v>0</v>
      </c>
      <c r="W9627">
        <f t="shared" si="600"/>
        <v>1</v>
      </c>
      <c r="X9627">
        <f t="shared" si="601"/>
        <v>434</v>
      </c>
      <c r="Y9627">
        <f>SUMIF(货件明细!K:K,F9627,货件明细!I:I)</f>
        <v>0</v>
      </c>
      <c r="Z9627">
        <f t="shared" si="602"/>
        <v>89.55</v>
      </c>
      <c r="AA9627">
        <f>SUMIF(货件明细!K:K,F9627,货件明细!J:J)</f>
        <v>0</v>
      </c>
      <c r="AB9627">
        <f t="shared" si="603"/>
        <v>1</v>
      </c>
    </row>
    <row r="9628" spans="1:28">
      <c r="A9628">
        <v>2026</v>
      </c>
      <c r="B9628">
        <v>3</v>
      </c>
      <c r="C9628">
        <v>12</v>
      </c>
      <c r="D9628" s="4">
        <v>46101</v>
      </c>
      <c r="E9628" t="s">
        <v>28</v>
      </c>
      <c r="F9628" t="s">
        <v>9855</v>
      </c>
      <c r="G9628" t="s">
        <v>269</v>
      </c>
      <c r="H9628" t="s">
        <v>31</v>
      </c>
      <c r="I9628" t="s">
        <v>41</v>
      </c>
      <c r="J9628" t="s">
        <v>100</v>
      </c>
      <c r="K9628" t="s">
        <v>100</v>
      </c>
      <c r="L9628" t="s">
        <v>46</v>
      </c>
      <c r="M9628" t="s">
        <v>47</v>
      </c>
      <c r="N9628" t="s">
        <v>5148</v>
      </c>
      <c r="O9628">
        <v>89.55</v>
      </c>
      <c r="P9628">
        <v>21.4285714285714</v>
      </c>
      <c r="Q9628">
        <v>804.1</v>
      </c>
      <c r="R9628">
        <v>825.528571428571</v>
      </c>
      <c r="S9628">
        <v>0</v>
      </c>
      <c r="T9628">
        <v>825.528571428571</v>
      </c>
      <c r="U9628">
        <v>434</v>
      </c>
      <c r="V9628">
        <f>SUMIF(货件明细!K:K,F9628,货件明细!AQ:AQ)</f>
        <v>0</v>
      </c>
      <c r="W9628">
        <f t="shared" si="600"/>
        <v>1</v>
      </c>
      <c r="X9628">
        <f t="shared" si="601"/>
        <v>434</v>
      </c>
      <c r="Y9628">
        <f>SUMIF(货件明细!K:K,F9628,货件明细!I:I)</f>
        <v>0</v>
      </c>
      <c r="Z9628">
        <f t="shared" si="602"/>
        <v>89.55</v>
      </c>
      <c r="AA9628">
        <f>SUMIF(货件明细!K:K,F9628,货件明细!J:J)</f>
        <v>0</v>
      </c>
      <c r="AB9628">
        <f t="shared" si="603"/>
        <v>1</v>
      </c>
    </row>
    <row r="9629" spans="1:28">
      <c r="A9629">
        <v>2026</v>
      </c>
      <c r="B9629">
        <v>3</v>
      </c>
      <c r="C9629">
        <v>12</v>
      </c>
      <c r="D9629" s="4">
        <v>46101</v>
      </c>
      <c r="E9629" t="s">
        <v>28</v>
      </c>
      <c r="F9629" t="s">
        <v>9856</v>
      </c>
      <c r="G9629" t="s">
        <v>50</v>
      </c>
      <c r="H9629" t="s">
        <v>31</v>
      </c>
      <c r="I9629" t="s">
        <v>41</v>
      </c>
      <c r="J9629" t="s">
        <v>100</v>
      </c>
      <c r="K9629" t="s">
        <v>100</v>
      </c>
      <c r="L9629" t="s">
        <v>46</v>
      </c>
      <c r="M9629" t="s">
        <v>47</v>
      </c>
      <c r="N9629" t="s">
        <v>5148</v>
      </c>
      <c r="O9629">
        <v>89.55</v>
      </c>
      <c r="P9629">
        <v>21.4285714285714</v>
      </c>
      <c r="Q9629">
        <v>726.6</v>
      </c>
      <c r="R9629">
        <v>748.028571428571</v>
      </c>
      <c r="S9629">
        <v>0</v>
      </c>
      <c r="T9629">
        <v>748.028571428571</v>
      </c>
      <c r="U9629">
        <v>434</v>
      </c>
      <c r="V9629">
        <f>SUMIF(货件明细!K:K,F9629,货件明细!AQ:AQ)</f>
        <v>0</v>
      </c>
      <c r="W9629">
        <f t="shared" si="600"/>
        <v>1</v>
      </c>
      <c r="X9629">
        <f t="shared" si="601"/>
        <v>434</v>
      </c>
      <c r="Y9629">
        <f>SUMIF(货件明细!K:K,F9629,货件明细!I:I)</f>
        <v>0</v>
      </c>
      <c r="Z9629">
        <f t="shared" si="602"/>
        <v>89.55</v>
      </c>
      <c r="AA9629">
        <f>SUMIF(货件明细!K:K,F9629,货件明细!J:J)</f>
        <v>0</v>
      </c>
      <c r="AB9629">
        <f t="shared" si="603"/>
        <v>1</v>
      </c>
    </row>
    <row r="9630" spans="1:28">
      <c r="A9630">
        <v>2026</v>
      </c>
      <c r="B9630">
        <v>3</v>
      </c>
      <c r="C9630">
        <v>12</v>
      </c>
      <c r="D9630" s="4">
        <v>46101</v>
      </c>
      <c r="E9630" t="s">
        <v>28</v>
      </c>
      <c r="F9630" t="s">
        <v>9857</v>
      </c>
      <c r="G9630" t="s">
        <v>43</v>
      </c>
      <c r="H9630" t="s">
        <v>44</v>
      </c>
      <c r="I9630" t="s">
        <v>41</v>
      </c>
      <c r="J9630" t="s">
        <v>100</v>
      </c>
      <c r="K9630" t="s">
        <v>100</v>
      </c>
      <c r="L9630" t="s">
        <v>46</v>
      </c>
      <c r="M9630" t="s">
        <v>47</v>
      </c>
      <c r="N9630" t="s">
        <v>4252</v>
      </c>
      <c r="O9630">
        <v>89.55</v>
      </c>
      <c r="P9630">
        <v>25</v>
      </c>
      <c r="Q9630">
        <v>657.9</v>
      </c>
      <c r="R9630">
        <v>682.9</v>
      </c>
      <c r="S9630">
        <v>0</v>
      </c>
      <c r="T9630">
        <v>682.9</v>
      </c>
      <c r="U9630">
        <v>434</v>
      </c>
      <c r="V9630">
        <f>SUMIF(货件明细!K:K,F9630,货件明细!AQ:AQ)</f>
        <v>0</v>
      </c>
      <c r="W9630">
        <f t="shared" si="600"/>
        <v>1</v>
      </c>
      <c r="X9630">
        <f t="shared" si="601"/>
        <v>434</v>
      </c>
      <c r="Y9630">
        <f>SUMIF(货件明细!K:K,F9630,货件明细!I:I)</f>
        <v>0</v>
      </c>
      <c r="Z9630">
        <f t="shared" si="602"/>
        <v>89.55</v>
      </c>
      <c r="AA9630">
        <f>SUMIF(货件明细!K:K,F9630,货件明细!J:J)</f>
        <v>0</v>
      </c>
      <c r="AB9630">
        <f t="shared" si="603"/>
        <v>1</v>
      </c>
    </row>
    <row r="9631" spans="1:28">
      <c r="A9631">
        <v>2026</v>
      </c>
      <c r="B9631">
        <v>3</v>
      </c>
      <c r="C9631">
        <v>12</v>
      </c>
      <c r="D9631" s="4">
        <v>46101</v>
      </c>
      <c r="E9631" t="s">
        <v>28</v>
      </c>
      <c r="F9631" t="s">
        <v>9858</v>
      </c>
      <c r="G9631" t="s">
        <v>1563</v>
      </c>
      <c r="H9631" t="s">
        <v>71</v>
      </c>
      <c r="I9631" t="s">
        <v>41</v>
      </c>
      <c r="J9631" t="s">
        <v>100</v>
      </c>
      <c r="K9631" t="s">
        <v>100</v>
      </c>
      <c r="L9631" t="s">
        <v>46</v>
      </c>
      <c r="M9631" t="s">
        <v>47</v>
      </c>
      <c r="N9631" t="s">
        <v>4252</v>
      </c>
      <c r="O9631">
        <v>89.55</v>
      </c>
      <c r="P9631">
        <v>9.375</v>
      </c>
      <c r="Q9631">
        <v>447.2</v>
      </c>
      <c r="R9631">
        <v>456.575</v>
      </c>
      <c r="S9631">
        <v>0</v>
      </c>
      <c r="T9631">
        <v>456.575</v>
      </c>
      <c r="U9631">
        <v>434</v>
      </c>
      <c r="V9631">
        <f>SUMIF(货件明细!K:K,F9631,货件明细!AQ:AQ)</f>
        <v>0</v>
      </c>
      <c r="W9631">
        <f t="shared" si="600"/>
        <v>1</v>
      </c>
      <c r="X9631">
        <f t="shared" si="601"/>
        <v>434</v>
      </c>
      <c r="Y9631">
        <f>SUMIF(货件明细!K:K,F9631,货件明细!I:I)</f>
        <v>0</v>
      </c>
      <c r="Z9631">
        <f t="shared" si="602"/>
        <v>89.55</v>
      </c>
      <c r="AA9631">
        <f>SUMIF(货件明细!K:K,F9631,货件明细!J:J)</f>
        <v>0</v>
      </c>
      <c r="AB9631">
        <f t="shared" si="603"/>
        <v>1</v>
      </c>
    </row>
    <row r="9632" spans="1:28">
      <c r="A9632">
        <v>2026</v>
      </c>
      <c r="B9632">
        <v>3</v>
      </c>
      <c r="C9632">
        <v>12</v>
      </c>
      <c r="D9632" s="4">
        <v>46101</v>
      </c>
      <c r="E9632" t="s">
        <v>28</v>
      </c>
      <c r="F9632" t="s">
        <v>9859</v>
      </c>
      <c r="G9632" t="s">
        <v>6724</v>
      </c>
      <c r="H9632" t="s">
        <v>71</v>
      </c>
      <c r="I9632" t="s">
        <v>111</v>
      </c>
      <c r="J9632" t="s">
        <v>100</v>
      </c>
      <c r="K9632" t="s">
        <v>100</v>
      </c>
      <c r="L9632" t="s">
        <v>46</v>
      </c>
      <c r="M9632" t="s">
        <v>47</v>
      </c>
      <c r="N9632" t="s">
        <v>4252</v>
      </c>
      <c r="O9632">
        <v>12.1</v>
      </c>
      <c r="P9632">
        <v>9.375</v>
      </c>
      <c r="Q9632">
        <v>116</v>
      </c>
      <c r="R9632">
        <v>125.375</v>
      </c>
      <c r="S9632">
        <v>0</v>
      </c>
      <c r="T9632">
        <v>125.375</v>
      </c>
      <c r="U9632">
        <v>89</v>
      </c>
      <c r="V9632">
        <f>SUMIF(货件明细!K:K,F9632,货件明细!AQ:AQ)</f>
        <v>0</v>
      </c>
      <c r="W9632">
        <f t="shared" si="600"/>
        <v>1</v>
      </c>
      <c r="X9632">
        <f t="shared" si="601"/>
        <v>89</v>
      </c>
      <c r="Y9632">
        <f>SUMIF(货件明细!K:K,F9632,货件明细!I:I)</f>
        <v>0</v>
      </c>
      <c r="Z9632">
        <f t="shared" si="602"/>
        <v>12.1</v>
      </c>
      <c r="AA9632">
        <f>SUMIF(货件明细!K:K,F9632,货件明细!J:J)</f>
        <v>0</v>
      </c>
      <c r="AB9632">
        <f t="shared" si="603"/>
        <v>1</v>
      </c>
    </row>
    <row r="9633" spans="1:28">
      <c r="A9633">
        <v>2026</v>
      </c>
      <c r="B9633">
        <v>3</v>
      </c>
      <c r="C9633">
        <v>12</v>
      </c>
      <c r="D9633" s="4">
        <v>46101</v>
      </c>
      <c r="E9633" t="s">
        <v>28</v>
      </c>
      <c r="F9633" t="s">
        <v>9860</v>
      </c>
      <c r="G9633" t="s">
        <v>269</v>
      </c>
      <c r="H9633" t="s">
        <v>31</v>
      </c>
      <c r="I9633" t="s">
        <v>111</v>
      </c>
      <c r="J9633" t="s">
        <v>100</v>
      </c>
      <c r="K9633" t="s">
        <v>100</v>
      </c>
      <c r="L9633" t="s">
        <v>46</v>
      </c>
      <c r="M9633" t="s">
        <v>47</v>
      </c>
      <c r="N9633" t="s">
        <v>5148</v>
      </c>
      <c r="O9633">
        <v>12.1</v>
      </c>
      <c r="P9633">
        <v>21.4285714285714</v>
      </c>
      <c r="Q9633">
        <v>112.2</v>
      </c>
      <c r="R9633">
        <v>133.628571428571</v>
      </c>
      <c r="S9633">
        <v>0</v>
      </c>
      <c r="T9633">
        <v>133.628571428571</v>
      </c>
      <c r="U9633">
        <v>89</v>
      </c>
      <c r="V9633">
        <f>SUMIF(货件明细!K:K,F9633,货件明细!AQ:AQ)</f>
        <v>0</v>
      </c>
      <c r="W9633">
        <f t="shared" si="600"/>
        <v>1</v>
      </c>
      <c r="X9633">
        <f t="shared" si="601"/>
        <v>89</v>
      </c>
      <c r="Y9633">
        <f>SUMIF(货件明细!K:K,F9633,货件明细!I:I)</f>
        <v>0</v>
      </c>
      <c r="Z9633">
        <f t="shared" si="602"/>
        <v>12.1</v>
      </c>
      <c r="AA9633">
        <f>SUMIF(货件明细!K:K,F9633,货件明细!J:J)</f>
        <v>0</v>
      </c>
      <c r="AB9633">
        <f t="shared" si="603"/>
        <v>1</v>
      </c>
    </row>
    <row r="9634" spans="1:28">
      <c r="A9634">
        <v>2026</v>
      </c>
      <c r="B9634">
        <v>3</v>
      </c>
      <c r="C9634">
        <v>12</v>
      </c>
      <c r="D9634" s="4">
        <v>46101</v>
      </c>
      <c r="E9634" t="s">
        <v>28</v>
      </c>
      <c r="F9634" t="s">
        <v>9861</v>
      </c>
      <c r="G9634" t="s">
        <v>70</v>
      </c>
      <c r="H9634" t="s">
        <v>71</v>
      </c>
      <c r="I9634" t="s">
        <v>111</v>
      </c>
      <c r="J9634" t="s">
        <v>100</v>
      </c>
      <c r="K9634" t="s">
        <v>100</v>
      </c>
      <c r="L9634" t="s">
        <v>46</v>
      </c>
      <c r="M9634" t="s">
        <v>47</v>
      </c>
      <c r="N9634" t="s">
        <v>4252</v>
      </c>
      <c r="O9634">
        <v>12.1</v>
      </c>
      <c r="P9634">
        <v>9.375</v>
      </c>
      <c r="Q9634">
        <v>116</v>
      </c>
      <c r="R9634">
        <v>125.375</v>
      </c>
      <c r="S9634">
        <v>0</v>
      </c>
      <c r="T9634">
        <v>125.375</v>
      </c>
      <c r="U9634">
        <v>89</v>
      </c>
      <c r="V9634">
        <f>SUMIF(货件明细!K:K,F9634,货件明细!AQ:AQ)</f>
        <v>0</v>
      </c>
      <c r="W9634">
        <f t="shared" si="600"/>
        <v>1</v>
      </c>
      <c r="X9634">
        <f t="shared" si="601"/>
        <v>89</v>
      </c>
      <c r="Y9634">
        <f>SUMIF(货件明细!K:K,F9634,货件明细!I:I)</f>
        <v>0</v>
      </c>
      <c r="Z9634">
        <f t="shared" si="602"/>
        <v>12.1</v>
      </c>
      <c r="AA9634">
        <f>SUMIF(货件明细!K:K,F9634,货件明细!J:J)</f>
        <v>0</v>
      </c>
      <c r="AB9634">
        <f t="shared" si="603"/>
        <v>1</v>
      </c>
    </row>
    <row r="9635" spans="1:28">
      <c r="A9635">
        <v>2026</v>
      </c>
      <c r="B9635">
        <v>3</v>
      </c>
      <c r="C9635">
        <v>12</v>
      </c>
      <c r="D9635" s="4">
        <v>46101</v>
      </c>
      <c r="E9635" t="s">
        <v>28</v>
      </c>
      <c r="F9635" t="s">
        <v>9862</v>
      </c>
      <c r="G9635" t="s">
        <v>105</v>
      </c>
      <c r="H9635" t="s">
        <v>31</v>
      </c>
      <c r="I9635" t="s">
        <v>111</v>
      </c>
      <c r="J9635" t="s">
        <v>100</v>
      </c>
      <c r="K9635" t="s">
        <v>100</v>
      </c>
      <c r="L9635" t="s">
        <v>46</v>
      </c>
      <c r="M9635" t="s">
        <v>47</v>
      </c>
      <c r="N9635" t="s">
        <v>5148</v>
      </c>
      <c r="O9635">
        <v>12.1</v>
      </c>
      <c r="P9635">
        <v>21.4285714285714</v>
      </c>
      <c r="Q9635">
        <v>191</v>
      </c>
      <c r="R9635">
        <v>212.428571428571</v>
      </c>
      <c r="S9635">
        <v>0</v>
      </c>
      <c r="T9635">
        <v>212.428571428571</v>
      </c>
      <c r="U9635">
        <v>89</v>
      </c>
      <c r="V9635">
        <f>SUMIF(货件明细!K:K,F9635,货件明细!AQ:AQ)</f>
        <v>0</v>
      </c>
      <c r="W9635">
        <f t="shared" si="600"/>
        <v>1</v>
      </c>
      <c r="X9635">
        <f t="shared" si="601"/>
        <v>89</v>
      </c>
      <c r="Y9635">
        <f>SUMIF(货件明细!K:K,F9635,货件明细!I:I)</f>
        <v>0</v>
      </c>
      <c r="Z9635">
        <f t="shared" si="602"/>
        <v>12.1</v>
      </c>
      <c r="AA9635">
        <f>SUMIF(货件明细!K:K,F9635,货件明细!J:J)</f>
        <v>0</v>
      </c>
      <c r="AB9635">
        <f t="shared" si="603"/>
        <v>1</v>
      </c>
    </row>
    <row r="9636" spans="1:28">
      <c r="A9636">
        <v>2026</v>
      </c>
      <c r="B9636">
        <v>3</v>
      </c>
      <c r="C9636">
        <v>12</v>
      </c>
      <c r="D9636" s="4">
        <v>46101</v>
      </c>
      <c r="E9636" t="s">
        <v>28</v>
      </c>
      <c r="F9636" t="s">
        <v>9863</v>
      </c>
      <c r="G9636" t="s">
        <v>1563</v>
      </c>
      <c r="H9636" t="s">
        <v>71</v>
      </c>
      <c r="I9636" t="s">
        <v>111</v>
      </c>
      <c r="J9636" t="s">
        <v>100</v>
      </c>
      <c r="K9636" t="s">
        <v>100</v>
      </c>
      <c r="L9636" t="s">
        <v>46</v>
      </c>
      <c r="M9636" t="s">
        <v>47</v>
      </c>
      <c r="N9636" t="s">
        <v>4252</v>
      </c>
      <c r="O9636">
        <v>12.1</v>
      </c>
      <c r="P9636">
        <v>9.375</v>
      </c>
      <c r="Q9636">
        <v>62.4</v>
      </c>
      <c r="R9636">
        <v>71.775</v>
      </c>
      <c r="S9636">
        <v>0</v>
      </c>
      <c r="T9636">
        <v>71.775</v>
      </c>
      <c r="U9636">
        <v>89</v>
      </c>
      <c r="V9636">
        <f>SUMIF(货件明细!K:K,F9636,货件明细!AQ:AQ)</f>
        <v>0</v>
      </c>
      <c r="W9636">
        <f t="shared" si="600"/>
        <v>1</v>
      </c>
      <c r="X9636">
        <f t="shared" si="601"/>
        <v>89</v>
      </c>
      <c r="Y9636">
        <f>SUMIF(货件明细!K:K,F9636,货件明细!I:I)</f>
        <v>0</v>
      </c>
      <c r="Z9636">
        <f t="shared" si="602"/>
        <v>12.1</v>
      </c>
      <c r="AA9636">
        <f>SUMIF(货件明细!K:K,F9636,货件明细!J:J)</f>
        <v>0</v>
      </c>
      <c r="AB9636">
        <f t="shared" si="603"/>
        <v>1</v>
      </c>
    </row>
    <row r="9637" spans="1:28">
      <c r="A9637">
        <v>2026</v>
      </c>
      <c r="B9637">
        <v>3</v>
      </c>
      <c r="C9637">
        <v>12</v>
      </c>
      <c r="D9637" s="4">
        <v>46101</v>
      </c>
      <c r="E9637" t="s">
        <v>28</v>
      </c>
      <c r="F9637" t="s">
        <v>9864</v>
      </c>
      <c r="G9637" t="s">
        <v>269</v>
      </c>
      <c r="H9637" t="s">
        <v>31</v>
      </c>
      <c r="I9637" t="s">
        <v>4634</v>
      </c>
      <c r="J9637" t="s">
        <v>100</v>
      </c>
      <c r="K9637" t="s">
        <v>100</v>
      </c>
      <c r="L9637" t="s">
        <v>46</v>
      </c>
      <c r="M9637" t="s">
        <v>47</v>
      </c>
      <c r="N9637" t="s">
        <v>5148</v>
      </c>
      <c r="O9637">
        <v>10.35</v>
      </c>
      <c r="P9637">
        <v>21.4285714285714</v>
      </c>
      <c r="Q9637">
        <v>93.5</v>
      </c>
      <c r="R9637">
        <v>114.928571428571</v>
      </c>
      <c r="S9637">
        <v>0</v>
      </c>
      <c r="T9637">
        <v>114.928571428571</v>
      </c>
      <c r="U9637">
        <v>79</v>
      </c>
      <c r="V9637">
        <f>SUMIF(货件明细!K:K,F9637,货件明细!AQ:AQ)</f>
        <v>0</v>
      </c>
      <c r="W9637">
        <f t="shared" si="600"/>
        <v>1</v>
      </c>
      <c r="X9637">
        <f t="shared" si="601"/>
        <v>79</v>
      </c>
      <c r="Y9637">
        <f>SUMIF(货件明细!K:K,F9637,货件明细!I:I)</f>
        <v>0</v>
      </c>
      <c r="Z9637">
        <f t="shared" si="602"/>
        <v>10.35</v>
      </c>
      <c r="AA9637">
        <f>SUMIF(货件明细!K:K,F9637,货件明细!J:J)</f>
        <v>0</v>
      </c>
      <c r="AB9637">
        <f t="shared" si="603"/>
        <v>1</v>
      </c>
    </row>
    <row r="9638" spans="1:28">
      <c r="A9638">
        <v>2026</v>
      </c>
      <c r="B9638">
        <v>3</v>
      </c>
      <c r="C9638">
        <v>12</v>
      </c>
      <c r="D9638" s="4">
        <v>46101</v>
      </c>
      <c r="E9638" t="s">
        <v>28</v>
      </c>
      <c r="F9638" t="s">
        <v>9865</v>
      </c>
      <c r="G9638" t="s">
        <v>1563</v>
      </c>
      <c r="H9638" t="s">
        <v>71</v>
      </c>
      <c r="I9638" t="s">
        <v>4634</v>
      </c>
      <c r="J9638" t="s">
        <v>100</v>
      </c>
      <c r="K9638" t="s">
        <v>100</v>
      </c>
      <c r="L9638" t="s">
        <v>46</v>
      </c>
      <c r="M9638" t="s">
        <v>47</v>
      </c>
      <c r="N9638" t="s">
        <v>4252</v>
      </c>
      <c r="O9638">
        <v>10.35</v>
      </c>
      <c r="P9638">
        <v>9.375</v>
      </c>
      <c r="Q9638">
        <v>52</v>
      </c>
      <c r="R9638">
        <v>61.375</v>
      </c>
      <c r="S9638">
        <v>0</v>
      </c>
      <c r="T9638">
        <v>61.375</v>
      </c>
      <c r="U9638">
        <v>80</v>
      </c>
      <c r="V9638">
        <f>SUMIF(货件明细!K:K,F9638,货件明细!AQ:AQ)</f>
        <v>0</v>
      </c>
      <c r="W9638">
        <f t="shared" si="600"/>
        <v>1</v>
      </c>
      <c r="X9638">
        <f t="shared" si="601"/>
        <v>80</v>
      </c>
      <c r="Y9638">
        <f>SUMIF(货件明细!K:K,F9638,货件明细!I:I)</f>
        <v>0</v>
      </c>
      <c r="Z9638">
        <f t="shared" si="602"/>
        <v>10.35</v>
      </c>
      <c r="AA9638">
        <f>SUMIF(货件明细!K:K,F9638,货件明细!J:J)</f>
        <v>0</v>
      </c>
      <c r="AB9638">
        <f t="shared" si="603"/>
        <v>1</v>
      </c>
    </row>
    <row r="9639" spans="1:28">
      <c r="A9639">
        <v>2026</v>
      </c>
      <c r="B9639">
        <v>3</v>
      </c>
      <c r="C9639">
        <v>12</v>
      </c>
      <c r="D9639" s="4">
        <v>46101</v>
      </c>
      <c r="E9639" t="s">
        <v>28</v>
      </c>
      <c r="F9639" t="s">
        <v>9866</v>
      </c>
      <c r="G9639" t="s">
        <v>163</v>
      </c>
      <c r="H9639" t="s">
        <v>71</v>
      </c>
      <c r="I9639" t="s">
        <v>4634</v>
      </c>
      <c r="J9639" t="s">
        <v>100</v>
      </c>
      <c r="K9639" t="s">
        <v>100</v>
      </c>
      <c r="L9639" t="s">
        <v>46</v>
      </c>
      <c r="M9639" t="s">
        <v>47</v>
      </c>
      <c r="N9639" t="s">
        <v>4252</v>
      </c>
      <c r="O9639">
        <v>10.35</v>
      </c>
      <c r="P9639">
        <v>9.375</v>
      </c>
      <c r="Q9639">
        <v>58</v>
      </c>
      <c r="R9639">
        <v>67.375</v>
      </c>
      <c r="S9639">
        <v>0</v>
      </c>
      <c r="T9639">
        <v>67.375</v>
      </c>
      <c r="U9639">
        <v>79</v>
      </c>
      <c r="V9639">
        <f>SUMIF(货件明细!K:K,F9639,货件明细!AQ:AQ)</f>
        <v>0</v>
      </c>
      <c r="W9639">
        <f t="shared" si="600"/>
        <v>1</v>
      </c>
      <c r="X9639">
        <f t="shared" si="601"/>
        <v>79</v>
      </c>
      <c r="Y9639">
        <f>SUMIF(货件明细!K:K,F9639,货件明细!I:I)</f>
        <v>0</v>
      </c>
      <c r="Z9639">
        <f t="shared" si="602"/>
        <v>10.35</v>
      </c>
      <c r="AA9639">
        <f>SUMIF(货件明细!K:K,F9639,货件明细!J:J)</f>
        <v>0</v>
      </c>
      <c r="AB9639">
        <f t="shared" si="603"/>
        <v>1</v>
      </c>
    </row>
    <row r="9640" spans="1:28">
      <c r="A9640">
        <v>2026</v>
      </c>
      <c r="B9640">
        <v>3</v>
      </c>
      <c r="C9640">
        <v>12</v>
      </c>
      <c r="D9640" s="4">
        <v>46101</v>
      </c>
      <c r="E9640" t="s">
        <v>28</v>
      </c>
      <c r="F9640" t="s">
        <v>9867</v>
      </c>
      <c r="G9640" t="s">
        <v>43</v>
      </c>
      <c r="H9640" t="s">
        <v>44</v>
      </c>
      <c r="I9640" t="s">
        <v>4634</v>
      </c>
      <c r="J9640" t="s">
        <v>100</v>
      </c>
      <c r="K9640" t="s">
        <v>100</v>
      </c>
      <c r="L9640" t="s">
        <v>46</v>
      </c>
      <c r="M9640" t="s">
        <v>47</v>
      </c>
      <c r="N9640" t="s">
        <v>4252</v>
      </c>
      <c r="O9640">
        <v>10.35</v>
      </c>
      <c r="P9640">
        <v>25</v>
      </c>
      <c r="Q9640">
        <v>76.5</v>
      </c>
      <c r="R9640">
        <v>101.5</v>
      </c>
      <c r="S9640">
        <v>0</v>
      </c>
      <c r="T9640">
        <v>101.5</v>
      </c>
      <c r="U9640">
        <v>79</v>
      </c>
      <c r="V9640">
        <f>SUMIF(货件明细!K:K,F9640,货件明细!AQ:AQ)</f>
        <v>0</v>
      </c>
      <c r="W9640">
        <f t="shared" si="600"/>
        <v>1</v>
      </c>
      <c r="X9640">
        <f t="shared" si="601"/>
        <v>79</v>
      </c>
      <c r="Y9640">
        <f>SUMIF(货件明细!K:K,F9640,货件明细!I:I)</f>
        <v>0</v>
      </c>
      <c r="Z9640">
        <f t="shared" si="602"/>
        <v>10.35</v>
      </c>
      <c r="AA9640">
        <f>SUMIF(货件明细!K:K,F9640,货件明细!J:J)</f>
        <v>0</v>
      </c>
      <c r="AB9640">
        <f t="shared" si="603"/>
        <v>1</v>
      </c>
    </row>
    <row r="9641" spans="1:28">
      <c r="A9641">
        <v>2026</v>
      </c>
      <c r="B9641">
        <v>3</v>
      </c>
      <c r="C9641">
        <v>12</v>
      </c>
      <c r="D9641" s="4">
        <v>46101</v>
      </c>
      <c r="E9641" t="s">
        <v>28</v>
      </c>
      <c r="F9641" t="s">
        <v>9868</v>
      </c>
      <c r="G9641" t="s">
        <v>50</v>
      </c>
      <c r="H9641" t="s">
        <v>31</v>
      </c>
      <c r="I9641" t="s">
        <v>4634</v>
      </c>
      <c r="J9641" t="s">
        <v>100</v>
      </c>
      <c r="K9641" t="s">
        <v>100</v>
      </c>
      <c r="L9641" t="s">
        <v>46</v>
      </c>
      <c r="M9641" t="s">
        <v>47</v>
      </c>
      <c r="N9641" t="s">
        <v>5148</v>
      </c>
      <c r="O9641">
        <v>10.35</v>
      </c>
      <c r="P9641">
        <v>21.4285714285714</v>
      </c>
      <c r="Q9641">
        <v>86.5</v>
      </c>
      <c r="R9641">
        <v>107.928571428571</v>
      </c>
      <c r="S9641">
        <v>0</v>
      </c>
      <c r="T9641">
        <v>107.928571428571</v>
      </c>
      <c r="U9641">
        <v>79</v>
      </c>
      <c r="V9641">
        <f>SUMIF(货件明细!K:K,F9641,货件明细!AQ:AQ)</f>
        <v>0</v>
      </c>
      <c r="W9641">
        <f t="shared" si="600"/>
        <v>1</v>
      </c>
      <c r="X9641">
        <f t="shared" si="601"/>
        <v>79</v>
      </c>
      <c r="Y9641">
        <f>SUMIF(货件明细!K:K,F9641,货件明细!I:I)</f>
        <v>0</v>
      </c>
      <c r="Z9641">
        <f t="shared" si="602"/>
        <v>10.35</v>
      </c>
      <c r="AA9641">
        <f>SUMIF(货件明细!K:K,F9641,货件明细!J:J)</f>
        <v>0</v>
      </c>
      <c r="AB9641">
        <f t="shared" si="603"/>
        <v>1</v>
      </c>
    </row>
    <row r="9642" spans="1:28">
      <c r="A9642">
        <v>2026</v>
      </c>
      <c r="B9642">
        <v>3</v>
      </c>
      <c r="C9642">
        <v>12</v>
      </c>
      <c r="D9642" s="4">
        <v>46101</v>
      </c>
      <c r="E9642" t="s">
        <v>28</v>
      </c>
      <c r="F9642" t="s">
        <v>9869</v>
      </c>
      <c r="G9642" t="s">
        <v>43</v>
      </c>
      <c r="H9642" t="s">
        <v>44</v>
      </c>
      <c r="I9642" t="s">
        <v>39</v>
      </c>
      <c r="J9642" t="s">
        <v>100</v>
      </c>
      <c r="K9642" t="s">
        <v>100</v>
      </c>
      <c r="L9642" t="s">
        <v>46</v>
      </c>
      <c r="M9642" t="s">
        <v>47</v>
      </c>
      <c r="N9642" t="s">
        <v>4252</v>
      </c>
      <c r="O9642">
        <v>18.6</v>
      </c>
      <c r="P9642">
        <v>25</v>
      </c>
      <c r="Q9642">
        <v>153</v>
      </c>
      <c r="R9642">
        <v>178</v>
      </c>
      <c r="S9642">
        <v>0</v>
      </c>
      <c r="T9642">
        <v>178</v>
      </c>
      <c r="U9642">
        <v>77</v>
      </c>
      <c r="V9642">
        <f>SUMIF(货件明细!K:K,F9642,货件明细!AQ:AQ)</f>
        <v>0</v>
      </c>
      <c r="W9642">
        <f t="shared" si="600"/>
        <v>1</v>
      </c>
      <c r="X9642">
        <f t="shared" si="601"/>
        <v>77</v>
      </c>
      <c r="Y9642">
        <f>SUMIF(货件明细!K:K,F9642,货件明细!I:I)</f>
        <v>0</v>
      </c>
      <c r="Z9642">
        <f t="shared" si="602"/>
        <v>18.6</v>
      </c>
      <c r="AA9642">
        <f>SUMIF(货件明细!K:K,F9642,货件明细!J:J)</f>
        <v>0</v>
      </c>
      <c r="AB9642">
        <f t="shared" si="603"/>
        <v>1</v>
      </c>
    </row>
    <row r="9643" spans="1:28">
      <c r="A9643">
        <v>2026</v>
      </c>
      <c r="B9643">
        <v>3</v>
      </c>
      <c r="C9643">
        <v>12</v>
      </c>
      <c r="D9643" s="4">
        <v>46101</v>
      </c>
      <c r="E9643" t="s">
        <v>28</v>
      </c>
      <c r="F9643" t="s">
        <v>9870</v>
      </c>
      <c r="G9643" t="s">
        <v>163</v>
      </c>
      <c r="H9643" t="s">
        <v>71</v>
      </c>
      <c r="I9643" t="s">
        <v>39</v>
      </c>
      <c r="J9643" t="s">
        <v>100</v>
      </c>
      <c r="K9643" t="s">
        <v>100</v>
      </c>
      <c r="L9643" t="s">
        <v>46</v>
      </c>
      <c r="M9643" t="s">
        <v>47</v>
      </c>
      <c r="N9643" t="s">
        <v>4252</v>
      </c>
      <c r="O9643">
        <v>18.6</v>
      </c>
      <c r="P9643">
        <v>9.375</v>
      </c>
      <c r="Q9643">
        <v>116</v>
      </c>
      <c r="R9643">
        <v>125.375</v>
      </c>
      <c r="S9643">
        <v>0</v>
      </c>
      <c r="T9643">
        <v>125.375</v>
      </c>
      <c r="U9643">
        <v>77</v>
      </c>
      <c r="V9643">
        <f>SUMIF(货件明细!K:K,F9643,货件明细!AQ:AQ)</f>
        <v>0</v>
      </c>
      <c r="W9643">
        <f t="shared" si="600"/>
        <v>1</v>
      </c>
      <c r="X9643">
        <f t="shared" si="601"/>
        <v>77</v>
      </c>
      <c r="Y9643">
        <f>SUMIF(货件明细!K:K,F9643,货件明细!I:I)</f>
        <v>0</v>
      </c>
      <c r="Z9643">
        <f t="shared" si="602"/>
        <v>18.6</v>
      </c>
      <c r="AA9643">
        <f>SUMIF(货件明细!K:K,F9643,货件明细!J:J)</f>
        <v>0</v>
      </c>
      <c r="AB9643">
        <f t="shared" si="603"/>
        <v>1</v>
      </c>
    </row>
    <row r="9644" spans="1:28">
      <c r="A9644">
        <v>2026</v>
      </c>
      <c r="B9644">
        <v>3</v>
      </c>
      <c r="C9644">
        <v>12</v>
      </c>
      <c r="D9644" s="4">
        <v>46101</v>
      </c>
      <c r="E9644" t="s">
        <v>28</v>
      </c>
      <c r="F9644" t="s">
        <v>9871</v>
      </c>
      <c r="G9644" t="s">
        <v>50</v>
      </c>
      <c r="H9644" t="s">
        <v>31</v>
      </c>
      <c r="I9644" t="s">
        <v>39</v>
      </c>
      <c r="J9644" t="s">
        <v>100</v>
      </c>
      <c r="K9644" t="s">
        <v>100</v>
      </c>
      <c r="L9644" t="s">
        <v>46</v>
      </c>
      <c r="M9644" t="s">
        <v>47</v>
      </c>
      <c r="N9644" t="s">
        <v>5148</v>
      </c>
      <c r="O9644">
        <v>18.6</v>
      </c>
      <c r="P9644">
        <v>21.4285714285714</v>
      </c>
      <c r="Q9644">
        <v>173</v>
      </c>
      <c r="R9644">
        <v>194.428571428571</v>
      </c>
      <c r="S9644">
        <v>0</v>
      </c>
      <c r="T9644">
        <v>194.428571428571</v>
      </c>
      <c r="U9644">
        <v>77</v>
      </c>
      <c r="V9644">
        <f>SUMIF(货件明细!K:K,F9644,货件明细!AQ:AQ)</f>
        <v>0</v>
      </c>
      <c r="W9644">
        <f t="shared" si="600"/>
        <v>1</v>
      </c>
      <c r="X9644">
        <f t="shared" si="601"/>
        <v>77</v>
      </c>
      <c r="Y9644">
        <f>SUMIF(货件明细!K:K,F9644,货件明细!I:I)</f>
        <v>0</v>
      </c>
      <c r="Z9644">
        <f t="shared" si="602"/>
        <v>18.6</v>
      </c>
      <c r="AA9644">
        <f>SUMIF(货件明细!K:K,F9644,货件明细!J:J)</f>
        <v>0</v>
      </c>
      <c r="AB9644">
        <f t="shared" si="603"/>
        <v>1</v>
      </c>
    </row>
    <row r="9645" spans="1:28">
      <c r="A9645">
        <v>2026</v>
      </c>
      <c r="B9645">
        <v>3</v>
      </c>
      <c r="C9645">
        <v>12</v>
      </c>
      <c r="D9645" s="4">
        <v>46101</v>
      </c>
      <c r="E9645" t="s">
        <v>28</v>
      </c>
      <c r="F9645" t="s">
        <v>9872</v>
      </c>
      <c r="G9645" t="s">
        <v>269</v>
      </c>
      <c r="H9645" t="s">
        <v>31</v>
      </c>
      <c r="I9645" t="s">
        <v>39</v>
      </c>
      <c r="J9645" t="s">
        <v>100</v>
      </c>
      <c r="K9645" t="s">
        <v>100</v>
      </c>
      <c r="L9645" t="s">
        <v>46</v>
      </c>
      <c r="M9645" t="s">
        <v>47</v>
      </c>
      <c r="N9645" t="s">
        <v>5148</v>
      </c>
      <c r="O9645">
        <v>18.6</v>
      </c>
      <c r="P9645">
        <v>21.4285714285714</v>
      </c>
      <c r="Q9645">
        <v>187</v>
      </c>
      <c r="R9645">
        <v>208.428571428571</v>
      </c>
      <c r="S9645">
        <v>0</v>
      </c>
      <c r="T9645">
        <v>208.428571428571</v>
      </c>
      <c r="U9645">
        <v>77</v>
      </c>
      <c r="V9645">
        <f>SUMIF(货件明细!K:K,F9645,货件明细!AQ:AQ)</f>
        <v>0</v>
      </c>
      <c r="W9645">
        <f t="shared" si="600"/>
        <v>1</v>
      </c>
      <c r="X9645">
        <f t="shared" si="601"/>
        <v>77</v>
      </c>
      <c r="Y9645">
        <f>SUMIF(货件明细!K:K,F9645,货件明细!I:I)</f>
        <v>0</v>
      </c>
      <c r="Z9645">
        <f t="shared" si="602"/>
        <v>18.6</v>
      </c>
      <c r="AA9645">
        <f>SUMIF(货件明细!K:K,F9645,货件明细!J:J)</f>
        <v>0</v>
      </c>
      <c r="AB9645">
        <f t="shared" si="603"/>
        <v>1</v>
      </c>
    </row>
    <row r="9646" spans="1:28">
      <c r="A9646">
        <v>2026</v>
      </c>
      <c r="B9646">
        <v>3</v>
      </c>
      <c r="C9646">
        <v>12</v>
      </c>
      <c r="D9646" s="4">
        <v>46101</v>
      </c>
      <c r="E9646" t="s">
        <v>28</v>
      </c>
      <c r="F9646" t="s">
        <v>9873</v>
      </c>
      <c r="G9646" t="s">
        <v>1563</v>
      </c>
      <c r="H9646" t="s">
        <v>71</v>
      </c>
      <c r="I9646" t="s">
        <v>39</v>
      </c>
      <c r="J9646" t="s">
        <v>100</v>
      </c>
      <c r="K9646" t="s">
        <v>100</v>
      </c>
      <c r="L9646" t="s">
        <v>46</v>
      </c>
      <c r="M9646" t="s">
        <v>47</v>
      </c>
      <c r="N9646" t="s">
        <v>4252</v>
      </c>
      <c r="O9646">
        <v>18.6</v>
      </c>
      <c r="P9646">
        <v>9.375</v>
      </c>
      <c r="Q9646">
        <v>104</v>
      </c>
      <c r="R9646">
        <v>113.375</v>
      </c>
      <c r="S9646">
        <v>0</v>
      </c>
      <c r="T9646">
        <v>113.375</v>
      </c>
      <c r="U9646">
        <v>77</v>
      </c>
      <c r="V9646">
        <f>SUMIF(货件明细!K:K,F9646,货件明细!AQ:AQ)</f>
        <v>0</v>
      </c>
      <c r="W9646">
        <f t="shared" si="600"/>
        <v>1</v>
      </c>
      <c r="X9646">
        <f t="shared" si="601"/>
        <v>77</v>
      </c>
      <c r="Y9646">
        <f>SUMIF(货件明细!K:K,F9646,货件明细!I:I)</f>
        <v>0</v>
      </c>
      <c r="Z9646">
        <f t="shared" si="602"/>
        <v>18.6</v>
      </c>
      <c r="AA9646">
        <f>SUMIF(货件明细!K:K,F9646,货件明细!J:J)</f>
        <v>0</v>
      </c>
      <c r="AB9646">
        <f t="shared" si="603"/>
        <v>1</v>
      </c>
    </row>
    <row r="9647" spans="1:28">
      <c r="A9647">
        <v>2026</v>
      </c>
      <c r="B9647">
        <v>3</v>
      </c>
      <c r="C9647">
        <v>12</v>
      </c>
      <c r="D9647" s="4">
        <v>46101</v>
      </c>
      <c r="E9647" t="s">
        <v>28</v>
      </c>
      <c r="F9647" t="s">
        <v>9874</v>
      </c>
      <c r="G9647" t="s">
        <v>275</v>
      </c>
      <c r="H9647" t="s">
        <v>31</v>
      </c>
      <c r="I9647" t="s">
        <v>41</v>
      </c>
      <c r="J9647" t="s">
        <v>33</v>
      </c>
      <c r="K9647" t="s">
        <v>33</v>
      </c>
      <c r="L9647" t="s">
        <v>34</v>
      </c>
      <c r="M9647" t="s">
        <v>3882</v>
      </c>
      <c r="N9647" t="s">
        <v>4816</v>
      </c>
      <c r="O9647">
        <v>71.3</v>
      </c>
      <c r="P9647">
        <v>100</v>
      </c>
      <c r="Q9647">
        <v>3603</v>
      </c>
      <c r="R9647">
        <v>3703</v>
      </c>
      <c r="S9647">
        <v>241.026</v>
      </c>
      <c r="T9647">
        <v>3944.026</v>
      </c>
      <c r="U9647">
        <v>190</v>
      </c>
      <c r="V9647">
        <f>SUMIF(货件明细!K:K,F9647,货件明细!AQ:AQ)</f>
        <v>190</v>
      </c>
      <c r="W9647">
        <f t="shared" si="600"/>
        <v>0</v>
      </c>
      <c r="X9647">
        <f t="shared" si="601"/>
        <v>190</v>
      </c>
      <c r="Y9647">
        <f>SUMIF(货件明细!K:K,F9647,货件明细!I:I)</f>
        <v>67.7</v>
      </c>
      <c r="Z9647">
        <f t="shared" si="602"/>
        <v>3.59999999999999</v>
      </c>
      <c r="AA9647">
        <f>SUMIF(货件明细!K:K,F9647,货件明细!J:J)</f>
        <v>3944.026</v>
      </c>
      <c r="AB9647">
        <f t="shared" si="603"/>
        <v>0</v>
      </c>
    </row>
    <row r="9648" spans="1:28">
      <c r="A9648">
        <v>2026</v>
      </c>
      <c r="B9648">
        <v>3</v>
      </c>
      <c r="C9648">
        <v>12</v>
      </c>
      <c r="D9648" s="4">
        <v>46101</v>
      </c>
      <c r="E9648" t="s">
        <v>28</v>
      </c>
      <c r="F9648" t="s">
        <v>9875</v>
      </c>
      <c r="G9648" t="s">
        <v>275</v>
      </c>
      <c r="H9648" t="s">
        <v>31</v>
      </c>
      <c r="I9648" t="s">
        <v>96</v>
      </c>
      <c r="J9648" t="s">
        <v>33</v>
      </c>
      <c r="K9648" t="s">
        <v>33</v>
      </c>
      <c r="L9648" t="s">
        <v>34</v>
      </c>
      <c r="M9648" t="s">
        <v>3882</v>
      </c>
      <c r="N9648" t="s">
        <v>4816</v>
      </c>
      <c r="O9648">
        <v>50.2</v>
      </c>
      <c r="P9648">
        <v>100</v>
      </c>
      <c r="Q9648">
        <v>2574</v>
      </c>
      <c r="R9648">
        <v>2674</v>
      </c>
      <c r="S9648">
        <v>291.9</v>
      </c>
      <c r="T9648">
        <v>2965.9</v>
      </c>
      <c r="U9648">
        <v>200</v>
      </c>
      <c r="V9648">
        <f>SUMIF(货件明细!K:K,F9648,货件明细!AQ:AQ)</f>
        <v>200</v>
      </c>
      <c r="W9648">
        <f t="shared" si="600"/>
        <v>0</v>
      </c>
      <c r="X9648">
        <f t="shared" si="601"/>
        <v>200</v>
      </c>
      <c r="Y9648">
        <f>SUMIF(货件明细!K:K,F9648,货件明细!I:I)</f>
        <v>48.77</v>
      </c>
      <c r="Z9648">
        <f t="shared" si="602"/>
        <v>1.43000000000001</v>
      </c>
      <c r="AA9648">
        <f>SUMIF(货件明细!K:K,F9648,货件明细!J:J)</f>
        <v>2965.9</v>
      </c>
      <c r="AB9648">
        <f t="shared" si="603"/>
        <v>0</v>
      </c>
    </row>
    <row r="9649" spans="1:28">
      <c r="A9649">
        <v>2026</v>
      </c>
      <c r="B9649">
        <v>3</v>
      </c>
      <c r="C9649">
        <v>13</v>
      </c>
      <c r="D9649" s="4">
        <v>46104</v>
      </c>
      <c r="E9649" t="s">
        <v>28</v>
      </c>
      <c r="F9649" t="s">
        <v>9876</v>
      </c>
      <c r="G9649" t="s">
        <v>30</v>
      </c>
      <c r="H9649" t="s">
        <v>31</v>
      </c>
      <c r="I9649" t="s">
        <v>41</v>
      </c>
      <c r="J9649" t="s">
        <v>33</v>
      </c>
      <c r="K9649" t="s">
        <v>33</v>
      </c>
      <c r="L9649" t="s">
        <v>34</v>
      </c>
      <c r="M9649" t="s">
        <v>3882</v>
      </c>
      <c r="N9649" t="s">
        <v>4816</v>
      </c>
      <c r="O9649">
        <v>68.75</v>
      </c>
      <c r="P9649">
        <v>100</v>
      </c>
      <c r="Q9649">
        <v>3575</v>
      </c>
      <c r="R9649">
        <v>3675</v>
      </c>
      <c r="S9649">
        <v>511.52</v>
      </c>
      <c r="T9649">
        <v>4186.52</v>
      </c>
      <c r="U9649">
        <v>460</v>
      </c>
      <c r="V9649">
        <f>SUMIF(货件明细!K:K,F9649,货件明细!AQ:AQ)</f>
        <v>460</v>
      </c>
      <c r="W9649">
        <f t="shared" si="600"/>
        <v>0</v>
      </c>
      <c r="X9649">
        <f t="shared" si="601"/>
        <v>460</v>
      </c>
      <c r="Y9649">
        <f>SUMIF(货件明细!K:K,F9649,货件明细!I:I)</f>
        <v>65.68</v>
      </c>
      <c r="Z9649">
        <f t="shared" si="602"/>
        <v>3.06999999999999</v>
      </c>
      <c r="AA9649">
        <f>SUMIF(货件明细!K:K,F9649,货件明细!J:J)</f>
        <v>4186.52</v>
      </c>
      <c r="AB9649">
        <f t="shared" si="603"/>
        <v>0</v>
      </c>
    </row>
    <row r="9650" spans="1:28">
      <c r="A9650">
        <v>2026</v>
      </c>
      <c r="B9650">
        <v>3</v>
      </c>
      <c r="C9650">
        <v>13</v>
      </c>
      <c r="D9650" s="4">
        <v>46104</v>
      </c>
      <c r="E9650" t="s">
        <v>28</v>
      </c>
      <c r="F9650" t="s">
        <v>9877</v>
      </c>
      <c r="G9650" t="s">
        <v>30</v>
      </c>
      <c r="H9650" t="s">
        <v>31</v>
      </c>
      <c r="I9650" t="s">
        <v>39</v>
      </c>
      <c r="J9650" t="s">
        <v>33</v>
      </c>
      <c r="K9650" t="s">
        <v>33</v>
      </c>
      <c r="L9650" t="s">
        <v>34</v>
      </c>
      <c r="M9650" t="s">
        <v>3882</v>
      </c>
      <c r="N9650" t="s">
        <v>4816</v>
      </c>
      <c r="O9650">
        <v>13.75</v>
      </c>
      <c r="P9650">
        <v>100</v>
      </c>
      <c r="Q9650">
        <v>775</v>
      </c>
      <c r="R9650">
        <v>875</v>
      </c>
      <c r="S9650">
        <v>125.656</v>
      </c>
      <c r="T9650">
        <v>1000.656</v>
      </c>
      <c r="U9650">
        <v>113</v>
      </c>
      <c r="V9650">
        <f>SUMIF(货件明细!K:K,F9650,货件明细!AQ:AQ)</f>
        <v>113</v>
      </c>
      <c r="W9650">
        <f t="shared" si="600"/>
        <v>0</v>
      </c>
      <c r="X9650">
        <f t="shared" si="601"/>
        <v>113</v>
      </c>
      <c r="Y9650">
        <f>SUMIF(货件明细!K:K,F9650,货件明细!I:I)</f>
        <v>12.905</v>
      </c>
      <c r="Z9650">
        <f t="shared" si="602"/>
        <v>0.844999999999999</v>
      </c>
      <c r="AA9650">
        <f>SUMIF(货件明细!K:K,F9650,货件明细!J:J)</f>
        <v>1000.656</v>
      </c>
      <c r="AB9650">
        <f t="shared" si="603"/>
        <v>0</v>
      </c>
    </row>
    <row r="9651" spans="1:28">
      <c r="A9651">
        <v>2026</v>
      </c>
      <c r="B9651">
        <v>3</v>
      </c>
      <c r="C9651">
        <v>13</v>
      </c>
      <c r="D9651" s="4">
        <v>46105</v>
      </c>
      <c r="E9651" t="s">
        <v>28</v>
      </c>
      <c r="F9651" t="s">
        <v>9878</v>
      </c>
      <c r="G9651" t="s">
        <v>30</v>
      </c>
      <c r="H9651" t="s">
        <v>31</v>
      </c>
      <c r="I9651" t="s">
        <v>111</v>
      </c>
      <c r="J9651" t="s">
        <v>33</v>
      </c>
      <c r="K9651" t="s">
        <v>33</v>
      </c>
      <c r="L9651" t="s">
        <v>34</v>
      </c>
      <c r="M9651" t="s">
        <v>3882</v>
      </c>
      <c r="N9651" t="s">
        <v>4816</v>
      </c>
      <c r="O9651">
        <v>9.8</v>
      </c>
      <c r="P9651">
        <v>66.6666666666667</v>
      </c>
      <c r="Q9651">
        <v>560</v>
      </c>
      <c r="R9651">
        <v>626.666666666667</v>
      </c>
      <c r="S9651">
        <v>144.56</v>
      </c>
      <c r="T9651">
        <v>771.226666666667</v>
      </c>
      <c r="U9651">
        <v>130</v>
      </c>
      <c r="V9651">
        <f>SUMIF(货件明细!K:K,F9651,货件明细!AQ:AQ)</f>
        <v>130</v>
      </c>
      <c r="W9651">
        <f t="shared" si="600"/>
        <v>0</v>
      </c>
      <c r="X9651">
        <f t="shared" si="601"/>
        <v>130</v>
      </c>
      <c r="Y9651">
        <f>SUMIF(货件明细!K:K,F9651,货件明细!I:I)</f>
        <v>8.69</v>
      </c>
      <c r="Z9651">
        <f t="shared" si="602"/>
        <v>1.11</v>
      </c>
      <c r="AA9651">
        <f>SUMIF(货件明细!K:K,F9651,货件明细!J:J)</f>
        <v>771.226666666667</v>
      </c>
      <c r="AB9651">
        <f t="shared" si="603"/>
        <v>0</v>
      </c>
    </row>
    <row r="9652" spans="1:28">
      <c r="A9652">
        <v>2026</v>
      </c>
      <c r="B9652">
        <v>3</v>
      </c>
      <c r="C9652">
        <v>13</v>
      </c>
      <c r="D9652" s="4">
        <v>46105</v>
      </c>
      <c r="E9652" t="s">
        <v>28</v>
      </c>
      <c r="F9652" t="s">
        <v>9879</v>
      </c>
      <c r="G9652" t="s">
        <v>30</v>
      </c>
      <c r="H9652" t="s">
        <v>31</v>
      </c>
      <c r="I9652" t="s">
        <v>32</v>
      </c>
      <c r="J9652" t="s">
        <v>33</v>
      </c>
      <c r="K9652" t="s">
        <v>33</v>
      </c>
      <c r="L9652" t="s">
        <v>34</v>
      </c>
      <c r="M9652" t="s">
        <v>3882</v>
      </c>
      <c r="N9652" t="s">
        <v>4816</v>
      </c>
      <c r="O9652">
        <v>20.75</v>
      </c>
      <c r="P9652">
        <v>66.6666666666667</v>
      </c>
      <c r="Q9652">
        <v>1121</v>
      </c>
      <c r="R9652">
        <v>1187.66666666667</v>
      </c>
      <c r="S9652">
        <v>172.916</v>
      </c>
      <c r="T9652">
        <v>1360.58266666667</v>
      </c>
      <c r="U9652">
        <v>151</v>
      </c>
      <c r="V9652">
        <f>SUMIF(货件明细!K:K,F9652,货件明细!AQ:AQ)</f>
        <v>151</v>
      </c>
      <c r="W9652">
        <f t="shared" si="600"/>
        <v>0</v>
      </c>
      <c r="X9652">
        <f t="shared" si="601"/>
        <v>151</v>
      </c>
      <c r="Y9652">
        <f>SUMIF(货件明细!K:K,F9652,货件明细!I:I)</f>
        <v>22.374</v>
      </c>
      <c r="Z9652">
        <f t="shared" si="602"/>
        <v>-1.624</v>
      </c>
      <c r="AA9652">
        <f>SUMIF(货件明细!K:K,F9652,货件明细!J:J)</f>
        <v>1360.58266666667</v>
      </c>
      <c r="AB9652">
        <f t="shared" si="603"/>
        <v>0</v>
      </c>
    </row>
    <row r="9653" spans="1:28">
      <c r="A9653">
        <v>2026</v>
      </c>
      <c r="B9653">
        <v>3</v>
      </c>
      <c r="C9653">
        <v>13</v>
      </c>
      <c r="D9653" s="4">
        <v>46105</v>
      </c>
      <c r="E9653" t="s">
        <v>28</v>
      </c>
      <c r="F9653" t="s">
        <v>9880</v>
      </c>
      <c r="G9653" t="s">
        <v>30</v>
      </c>
      <c r="H9653" t="s">
        <v>31</v>
      </c>
      <c r="I9653" t="s">
        <v>57</v>
      </c>
      <c r="J9653" t="s">
        <v>33</v>
      </c>
      <c r="K9653" t="s">
        <v>33</v>
      </c>
      <c r="L9653" t="s">
        <v>34</v>
      </c>
      <c r="M9653" t="s">
        <v>3882</v>
      </c>
      <c r="N9653" t="s">
        <v>4816</v>
      </c>
      <c r="O9653">
        <v>45.25</v>
      </c>
      <c r="P9653">
        <v>66.6666666666667</v>
      </c>
      <c r="Q9653">
        <v>2396</v>
      </c>
      <c r="R9653">
        <v>2462.66666666667</v>
      </c>
      <c r="S9653">
        <v>411.44</v>
      </c>
      <c r="T9653">
        <v>2874.10666666667</v>
      </c>
      <c r="U9653">
        <v>370</v>
      </c>
      <c r="V9653">
        <f>SUMIF(货件明细!K:K,F9653,货件明细!AQ:AQ)</f>
        <v>370</v>
      </c>
      <c r="W9653">
        <f t="shared" si="600"/>
        <v>0</v>
      </c>
      <c r="X9653">
        <f t="shared" si="601"/>
        <v>370</v>
      </c>
      <c r="Y9653">
        <f>SUMIF(货件明细!K:K,F9653,货件明细!I:I)</f>
        <v>43.383</v>
      </c>
      <c r="Z9653">
        <f t="shared" si="602"/>
        <v>1.867</v>
      </c>
      <c r="AA9653">
        <f>SUMIF(货件明细!K:K,F9653,货件明细!J:J)</f>
        <v>2874.10666666667</v>
      </c>
      <c r="AB9653">
        <f t="shared" si="603"/>
        <v>0</v>
      </c>
    </row>
    <row r="9654" spans="1:28">
      <c r="A9654">
        <v>2026</v>
      </c>
      <c r="B9654">
        <v>3</v>
      </c>
      <c r="C9654">
        <v>13</v>
      </c>
      <c r="D9654" s="4">
        <v>46105</v>
      </c>
      <c r="E9654" t="s">
        <v>28</v>
      </c>
      <c r="F9654" t="s">
        <v>9881</v>
      </c>
      <c r="G9654" t="s">
        <v>30</v>
      </c>
      <c r="H9654" t="s">
        <v>31</v>
      </c>
      <c r="I9654" t="s">
        <v>145</v>
      </c>
      <c r="J9654" t="s">
        <v>33</v>
      </c>
      <c r="K9654" t="s">
        <v>33</v>
      </c>
      <c r="L9654" t="s">
        <v>34</v>
      </c>
      <c r="M9654" t="s">
        <v>3882</v>
      </c>
      <c r="N9654" t="s">
        <v>4816</v>
      </c>
      <c r="O9654">
        <v>21.8</v>
      </c>
      <c r="P9654">
        <v>100</v>
      </c>
      <c r="Q9654">
        <v>1197</v>
      </c>
      <c r="R9654">
        <v>1297</v>
      </c>
      <c r="S9654">
        <v>265.768</v>
      </c>
      <c r="T9654">
        <v>1562.768</v>
      </c>
      <c r="U9654">
        <v>216</v>
      </c>
      <c r="V9654">
        <f>SUMIF(货件明细!K:K,F9654,货件明细!AQ:AQ)</f>
        <v>216</v>
      </c>
      <c r="W9654">
        <f t="shared" si="600"/>
        <v>0</v>
      </c>
      <c r="X9654">
        <f t="shared" si="601"/>
        <v>216</v>
      </c>
      <c r="Y9654">
        <f>SUMIF(货件明细!K:K,F9654,货件明细!I:I)</f>
        <v>20.202</v>
      </c>
      <c r="Z9654">
        <f t="shared" si="602"/>
        <v>1.598</v>
      </c>
      <c r="AA9654">
        <f>SUMIF(货件明细!K:K,F9654,货件明细!J:J)</f>
        <v>1562.768</v>
      </c>
      <c r="AB9654">
        <f t="shared" si="603"/>
        <v>0</v>
      </c>
    </row>
    <row r="9655" spans="1:28">
      <c r="A9655">
        <v>2026</v>
      </c>
      <c r="B9655">
        <v>3</v>
      </c>
      <c r="C9655">
        <v>13</v>
      </c>
      <c r="D9655" s="4">
        <v>46105</v>
      </c>
      <c r="E9655" t="s">
        <v>28</v>
      </c>
      <c r="F9655" t="s">
        <v>9882</v>
      </c>
      <c r="G9655" t="s">
        <v>30</v>
      </c>
      <c r="H9655" t="s">
        <v>31</v>
      </c>
      <c r="I9655" t="s">
        <v>32</v>
      </c>
      <c r="J9655" t="s">
        <v>33</v>
      </c>
      <c r="K9655" t="s">
        <v>33</v>
      </c>
      <c r="L9655" t="s">
        <v>34</v>
      </c>
      <c r="M9655" t="s">
        <v>3882</v>
      </c>
      <c r="N9655" t="s">
        <v>4816</v>
      </c>
      <c r="O9655">
        <v>11.7</v>
      </c>
      <c r="P9655">
        <v>100</v>
      </c>
      <c r="Q9655">
        <v>687</v>
      </c>
      <c r="R9655">
        <v>787</v>
      </c>
      <c r="S9655">
        <v>77.84</v>
      </c>
      <c r="T9655">
        <v>864.84</v>
      </c>
      <c r="U9655">
        <v>70</v>
      </c>
      <c r="V9655">
        <f>SUMIF(货件明细!K:K,F9655,货件明细!AQ:AQ)</f>
        <v>70</v>
      </c>
      <c r="W9655">
        <f t="shared" si="600"/>
        <v>0</v>
      </c>
      <c r="X9655">
        <f t="shared" si="601"/>
        <v>70</v>
      </c>
      <c r="Y9655">
        <f>SUMIF(货件明细!K:K,F9655,货件明细!I:I)</f>
        <v>8.19</v>
      </c>
      <c r="Z9655">
        <f t="shared" si="602"/>
        <v>3.51</v>
      </c>
      <c r="AA9655">
        <f>SUMIF(货件明细!K:K,F9655,货件明细!J:J)</f>
        <v>864.84</v>
      </c>
      <c r="AB9655">
        <f t="shared" si="603"/>
        <v>0</v>
      </c>
    </row>
    <row r="9656" spans="1:28">
      <c r="A9656">
        <v>2026</v>
      </c>
      <c r="B9656">
        <v>3</v>
      </c>
      <c r="C9656">
        <v>13</v>
      </c>
      <c r="D9656" s="4">
        <v>46106</v>
      </c>
      <c r="E9656" t="s">
        <v>28</v>
      </c>
      <c r="F9656" t="s">
        <v>9883</v>
      </c>
      <c r="G9656" t="s">
        <v>30</v>
      </c>
      <c r="H9656" t="s">
        <v>31</v>
      </c>
      <c r="I9656" t="s">
        <v>4634</v>
      </c>
      <c r="J9656" t="s">
        <v>33</v>
      </c>
      <c r="K9656" t="s">
        <v>33</v>
      </c>
      <c r="L9656" t="s">
        <v>34</v>
      </c>
      <c r="M9656" t="s">
        <v>3882</v>
      </c>
      <c r="N9656" t="s">
        <v>4646</v>
      </c>
      <c r="O9656">
        <v>28.7</v>
      </c>
      <c r="P9656">
        <v>100</v>
      </c>
      <c r="Q9656">
        <v>1579</v>
      </c>
      <c r="R9656">
        <v>1679</v>
      </c>
      <c r="S9656">
        <v>339.16</v>
      </c>
      <c r="T9656">
        <v>2018.16</v>
      </c>
      <c r="U9656">
        <v>305</v>
      </c>
      <c r="V9656">
        <f>SUMIF(货件明细!K:K,F9656,货件明细!AQ:AQ)</f>
        <v>305</v>
      </c>
      <c r="W9656">
        <f t="shared" si="600"/>
        <v>0</v>
      </c>
      <c r="X9656">
        <f t="shared" si="601"/>
        <v>305</v>
      </c>
      <c r="Y9656">
        <f>SUMIF(货件明细!K:K,F9656,货件明细!I:I)</f>
        <v>26.555</v>
      </c>
      <c r="Z9656">
        <f t="shared" si="602"/>
        <v>2.145</v>
      </c>
      <c r="AA9656">
        <f>SUMIF(货件明细!K:K,F9656,货件明细!J:J)</f>
        <v>2018.16</v>
      </c>
      <c r="AB9656">
        <f t="shared" si="603"/>
        <v>0</v>
      </c>
    </row>
    <row r="9657" spans="1:28">
      <c r="A9657">
        <v>2026</v>
      </c>
      <c r="B9657">
        <v>3</v>
      </c>
      <c r="C9657">
        <v>13</v>
      </c>
      <c r="D9657" s="4">
        <v>46106</v>
      </c>
      <c r="E9657" t="s">
        <v>28</v>
      </c>
      <c r="F9657" t="s">
        <v>9884</v>
      </c>
      <c r="G9657" t="s">
        <v>30</v>
      </c>
      <c r="H9657" t="s">
        <v>31</v>
      </c>
      <c r="I9657" t="s">
        <v>57</v>
      </c>
      <c r="J9657" t="s">
        <v>33</v>
      </c>
      <c r="K9657" t="s">
        <v>33</v>
      </c>
      <c r="L9657" t="s">
        <v>34</v>
      </c>
      <c r="M9657" t="s">
        <v>3882</v>
      </c>
      <c r="N9657" t="s">
        <v>4646</v>
      </c>
      <c r="O9657">
        <v>12.8</v>
      </c>
      <c r="P9657">
        <v>100</v>
      </c>
      <c r="Q9657">
        <v>763</v>
      </c>
      <c r="R9657">
        <v>863</v>
      </c>
      <c r="S9657">
        <v>134.552</v>
      </c>
      <c r="T9657">
        <v>997.552</v>
      </c>
      <c r="U9657">
        <v>125</v>
      </c>
      <c r="V9657">
        <f>SUMIF(货件明细!K:K,F9657,货件明细!AQ:AQ)</f>
        <v>125</v>
      </c>
      <c r="W9657">
        <f t="shared" si="600"/>
        <v>0</v>
      </c>
      <c r="X9657">
        <f t="shared" si="601"/>
        <v>125</v>
      </c>
      <c r="Y9657">
        <f>SUMIF(货件明细!K:K,F9657,货件明细!I:I)</f>
        <v>12</v>
      </c>
      <c r="Z9657">
        <f t="shared" si="602"/>
        <v>0.800000000000001</v>
      </c>
      <c r="AA9657">
        <f>SUMIF(货件明细!K:K,F9657,货件明细!J:J)</f>
        <v>997.552</v>
      </c>
      <c r="AB9657">
        <f t="shared" si="603"/>
        <v>0</v>
      </c>
    </row>
    <row r="9658" spans="1:28">
      <c r="A9658">
        <v>2026</v>
      </c>
      <c r="B9658">
        <v>3</v>
      </c>
      <c r="C9658">
        <v>13</v>
      </c>
      <c r="D9658" s="4">
        <v>46106</v>
      </c>
      <c r="E9658" t="s">
        <v>28</v>
      </c>
      <c r="F9658" t="s">
        <v>9885</v>
      </c>
      <c r="G9658" t="s">
        <v>275</v>
      </c>
      <c r="H9658" t="s">
        <v>31</v>
      </c>
      <c r="I9658" t="s">
        <v>41</v>
      </c>
      <c r="J9658" t="s">
        <v>33</v>
      </c>
      <c r="K9658" t="s">
        <v>33</v>
      </c>
      <c r="L9658" t="s">
        <v>34</v>
      </c>
      <c r="M9658" t="s">
        <v>3882</v>
      </c>
      <c r="N9658" t="s">
        <v>4816</v>
      </c>
      <c r="O9658">
        <v>17.65</v>
      </c>
      <c r="P9658">
        <v>116.666666666667</v>
      </c>
      <c r="Q9658">
        <v>1056</v>
      </c>
      <c r="R9658">
        <v>1172.66666666667</v>
      </c>
      <c r="S9658">
        <v>149.008</v>
      </c>
      <c r="T9658">
        <v>1321.67466666667</v>
      </c>
      <c r="U9658">
        <v>134</v>
      </c>
      <c r="V9658">
        <f>SUMIF(货件明细!K:K,F9658,货件明细!AQ:AQ)</f>
        <v>134</v>
      </c>
      <c r="W9658">
        <f t="shared" si="600"/>
        <v>0</v>
      </c>
      <c r="X9658">
        <f t="shared" si="601"/>
        <v>134</v>
      </c>
      <c r="Y9658">
        <f>SUMIF(货件明细!K:K,F9658,货件明细!I:I)</f>
        <v>16.874</v>
      </c>
      <c r="Z9658">
        <f t="shared" si="602"/>
        <v>0.776</v>
      </c>
      <c r="AA9658">
        <f>SUMIF(货件明细!K:K,F9658,货件明细!J:J)</f>
        <v>1321.67466666667</v>
      </c>
      <c r="AB9658">
        <f t="shared" si="603"/>
        <v>0</v>
      </c>
    </row>
    <row r="9659" spans="1:28">
      <c r="A9659">
        <v>2026</v>
      </c>
      <c r="B9659">
        <v>3</v>
      </c>
      <c r="C9659">
        <v>13</v>
      </c>
      <c r="D9659" s="4">
        <v>46106</v>
      </c>
      <c r="E9659" t="s">
        <v>28</v>
      </c>
      <c r="F9659" t="s">
        <v>9886</v>
      </c>
      <c r="G9659" t="s">
        <v>275</v>
      </c>
      <c r="H9659" t="s">
        <v>31</v>
      </c>
      <c r="I9659" t="s">
        <v>96</v>
      </c>
      <c r="J9659" t="s">
        <v>33</v>
      </c>
      <c r="K9659" t="s">
        <v>33</v>
      </c>
      <c r="L9659" t="s">
        <v>34</v>
      </c>
      <c r="M9659" t="s">
        <v>3882</v>
      </c>
      <c r="N9659" t="s">
        <v>4816</v>
      </c>
      <c r="O9659">
        <v>74.5</v>
      </c>
      <c r="P9659">
        <v>116.666666666667</v>
      </c>
      <c r="Q9659">
        <v>4162.5</v>
      </c>
      <c r="R9659">
        <v>4279.16666666667</v>
      </c>
      <c r="S9659">
        <v>410.05</v>
      </c>
      <c r="T9659">
        <v>4689.21666666667</v>
      </c>
      <c r="U9659">
        <v>305</v>
      </c>
      <c r="V9659">
        <f>SUMIF(货件明细!K:K,F9659,货件明细!AQ:AQ)</f>
        <v>305</v>
      </c>
      <c r="W9659">
        <f t="shared" si="600"/>
        <v>0</v>
      </c>
      <c r="X9659">
        <f t="shared" si="601"/>
        <v>305</v>
      </c>
      <c r="Y9659">
        <f>SUMIF(货件明细!K:K,F9659,货件明细!I:I)</f>
        <v>70.505</v>
      </c>
      <c r="Z9659">
        <f t="shared" si="602"/>
        <v>3.995</v>
      </c>
      <c r="AA9659">
        <f>SUMIF(货件明细!K:K,F9659,货件明细!J:J)</f>
        <v>4689.21666666667</v>
      </c>
      <c r="AB9659">
        <f t="shared" si="603"/>
        <v>0</v>
      </c>
    </row>
    <row r="9660" spans="1:28">
      <c r="A9660">
        <v>2026</v>
      </c>
      <c r="B9660">
        <v>3</v>
      </c>
      <c r="C9660">
        <v>13</v>
      </c>
      <c r="D9660" s="4">
        <v>46106</v>
      </c>
      <c r="E9660" t="s">
        <v>28</v>
      </c>
      <c r="F9660" t="s">
        <v>9887</v>
      </c>
      <c r="G9660" t="s">
        <v>275</v>
      </c>
      <c r="H9660" t="s">
        <v>31</v>
      </c>
      <c r="I9660" t="s">
        <v>96</v>
      </c>
      <c r="J9660" t="s">
        <v>33</v>
      </c>
      <c r="K9660" t="s">
        <v>33</v>
      </c>
      <c r="L9660" t="s">
        <v>34</v>
      </c>
      <c r="M9660" t="s">
        <v>3882</v>
      </c>
      <c r="N9660" t="s">
        <v>4816</v>
      </c>
      <c r="O9660">
        <v>84.5</v>
      </c>
      <c r="P9660">
        <v>116.666666666667</v>
      </c>
      <c r="Q9660">
        <v>4697.5</v>
      </c>
      <c r="R9660">
        <v>4814.16666666667</v>
      </c>
      <c r="S9660">
        <v>594.92</v>
      </c>
      <c r="T9660">
        <v>5409.08666666667</v>
      </c>
      <c r="U9660">
        <v>535</v>
      </c>
      <c r="V9660">
        <f>SUMIF(货件明细!K:K,F9660,货件明细!AQ:AQ)</f>
        <v>535</v>
      </c>
      <c r="W9660">
        <f t="shared" si="600"/>
        <v>0</v>
      </c>
      <c r="X9660">
        <f t="shared" si="601"/>
        <v>535</v>
      </c>
      <c r="Y9660">
        <f>SUMIF(货件明细!K:K,F9660,货件明细!I:I)</f>
        <v>80.06</v>
      </c>
      <c r="Z9660">
        <f t="shared" si="602"/>
        <v>4.44</v>
      </c>
      <c r="AA9660">
        <f>SUMIF(货件明细!K:K,F9660,货件明细!J:J)</f>
        <v>5409.08666666667</v>
      </c>
      <c r="AB9660">
        <f t="shared" si="603"/>
        <v>0</v>
      </c>
    </row>
    <row r="9661" spans="1:28">
      <c r="A9661">
        <v>2026</v>
      </c>
      <c r="B9661">
        <v>3</v>
      </c>
      <c r="C9661">
        <v>13</v>
      </c>
      <c r="D9661" s="4">
        <v>46107</v>
      </c>
      <c r="E9661" t="s">
        <v>28</v>
      </c>
      <c r="F9661" t="s">
        <v>9888</v>
      </c>
      <c r="G9661" t="s">
        <v>30</v>
      </c>
      <c r="H9661" t="s">
        <v>31</v>
      </c>
      <c r="I9661" t="s">
        <v>32</v>
      </c>
      <c r="J9661" t="s">
        <v>33</v>
      </c>
      <c r="K9661" t="s">
        <v>33</v>
      </c>
      <c r="L9661" t="s">
        <v>34</v>
      </c>
      <c r="M9661" t="s">
        <v>3882</v>
      </c>
      <c r="N9661" t="s">
        <v>4646</v>
      </c>
      <c r="O9661">
        <v>28.8</v>
      </c>
      <c r="P9661">
        <v>66.6666666666667</v>
      </c>
      <c r="Q9661">
        <v>1732</v>
      </c>
      <c r="R9661">
        <v>1798.66666666667</v>
      </c>
      <c r="S9661">
        <v>266.88</v>
      </c>
      <c r="T9661">
        <v>2065.54666666667</v>
      </c>
      <c r="U9661">
        <v>240</v>
      </c>
      <c r="V9661">
        <f>SUMIF(货件明细!K:K,F9661,货件明细!AQ:AQ)</f>
        <v>240</v>
      </c>
      <c r="W9661">
        <f t="shared" si="600"/>
        <v>0</v>
      </c>
      <c r="X9661">
        <f t="shared" si="601"/>
        <v>240</v>
      </c>
      <c r="Y9661">
        <f>SUMIF(货件明细!K:K,F9661,货件明细!I:I)</f>
        <v>27.96</v>
      </c>
      <c r="Z9661">
        <f t="shared" si="602"/>
        <v>0.84</v>
      </c>
      <c r="AA9661">
        <f>SUMIF(货件明细!K:K,F9661,货件明细!J:J)</f>
        <v>2065.54666666667</v>
      </c>
      <c r="AB9661">
        <f t="shared" si="603"/>
        <v>0</v>
      </c>
    </row>
    <row r="9662" spans="1:28">
      <c r="A9662">
        <v>2026</v>
      </c>
      <c r="B9662">
        <v>3</v>
      </c>
      <c r="C9662">
        <v>13</v>
      </c>
      <c r="D9662" s="4">
        <v>46107</v>
      </c>
      <c r="E9662" t="s">
        <v>28</v>
      </c>
      <c r="F9662" t="s">
        <v>9889</v>
      </c>
      <c r="G9662" t="s">
        <v>30</v>
      </c>
      <c r="H9662" t="s">
        <v>31</v>
      </c>
      <c r="I9662" t="s">
        <v>39</v>
      </c>
      <c r="J9662" t="s">
        <v>33</v>
      </c>
      <c r="K9662" t="s">
        <v>33</v>
      </c>
      <c r="L9662" t="s">
        <v>34</v>
      </c>
      <c r="M9662" t="s">
        <v>3882</v>
      </c>
      <c r="N9662" t="s">
        <v>4646</v>
      </c>
      <c r="O9662">
        <v>16.75</v>
      </c>
      <c r="P9662">
        <v>66.6666666666667</v>
      </c>
      <c r="Q9662">
        <v>1036</v>
      </c>
      <c r="R9662">
        <v>1102.66666666667</v>
      </c>
      <c r="S9662">
        <v>101.192</v>
      </c>
      <c r="T9662">
        <v>1203.85866666667</v>
      </c>
      <c r="U9662">
        <v>91</v>
      </c>
      <c r="V9662">
        <f>SUMIF(货件明细!K:K,F9662,货件明细!AQ:AQ)</f>
        <v>91</v>
      </c>
      <c r="W9662">
        <f t="shared" si="600"/>
        <v>0</v>
      </c>
      <c r="X9662">
        <f t="shared" si="601"/>
        <v>91</v>
      </c>
      <c r="Y9662">
        <f>SUMIF(货件明细!K:K,F9662,货件明细!I:I)</f>
        <v>16.218</v>
      </c>
      <c r="Z9662">
        <f t="shared" si="602"/>
        <v>0.532</v>
      </c>
      <c r="AA9662">
        <f>SUMIF(货件明细!K:K,F9662,货件明细!J:J)</f>
        <v>1203.85866666667</v>
      </c>
      <c r="AB9662">
        <f t="shared" si="603"/>
        <v>0</v>
      </c>
    </row>
    <row r="9663" spans="1:28">
      <c r="A9663">
        <v>2026</v>
      </c>
      <c r="B9663">
        <v>3</v>
      </c>
      <c r="C9663">
        <v>13</v>
      </c>
      <c r="D9663" s="4">
        <v>46107</v>
      </c>
      <c r="E9663" t="s">
        <v>28</v>
      </c>
      <c r="F9663" t="s">
        <v>9890</v>
      </c>
      <c r="G9663" t="s">
        <v>30</v>
      </c>
      <c r="H9663" t="s">
        <v>31</v>
      </c>
      <c r="I9663" t="s">
        <v>80</v>
      </c>
      <c r="J9663" t="s">
        <v>33</v>
      </c>
      <c r="K9663" t="s">
        <v>33</v>
      </c>
      <c r="L9663" t="s">
        <v>34</v>
      </c>
      <c r="M9663" t="s">
        <v>3882</v>
      </c>
      <c r="N9663" t="s">
        <v>4646</v>
      </c>
      <c r="O9663">
        <v>47.55</v>
      </c>
      <c r="P9663">
        <v>66.6666666666667</v>
      </c>
      <c r="Q9663">
        <v>2834</v>
      </c>
      <c r="R9663">
        <v>2900.66666666667</v>
      </c>
      <c r="S9663">
        <v>289.12</v>
      </c>
      <c r="T9663">
        <v>3189.78666666667</v>
      </c>
      <c r="U9663">
        <v>260</v>
      </c>
      <c r="V9663">
        <f>SUMIF(货件明细!K:K,F9663,货件明细!AQ:AQ)</f>
        <v>260</v>
      </c>
      <c r="W9663">
        <f t="shared" ref="W9663:W9726" si="604">IF(V9663=U9663,0,1)</f>
        <v>0</v>
      </c>
      <c r="X9663">
        <f t="shared" ref="X9663:X9726" si="605">U9663</f>
        <v>260</v>
      </c>
      <c r="Y9663">
        <f>SUMIF(货件明细!K:K,F9663,货件明细!I:I)</f>
        <v>45.04</v>
      </c>
      <c r="Z9663">
        <f t="shared" ref="Z9663:Z9726" si="606">O9663-Y9663</f>
        <v>2.50999999999999</v>
      </c>
      <c r="AA9663">
        <f>SUMIF(货件明细!K:K,F9663,货件明细!J:J)</f>
        <v>3189.78666666667</v>
      </c>
      <c r="AB9663">
        <f t="shared" ref="AB9663:AB9726" si="607">IF(T9663=AA9663,0,1)</f>
        <v>0</v>
      </c>
    </row>
    <row r="9664" spans="1:28">
      <c r="A9664">
        <v>2026</v>
      </c>
      <c r="B9664">
        <v>3</v>
      </c>
      <c r="C9664">
        <v>13</v>
      </c>
      <c r="D9664" s="4">
        <v>46108</v>
      </c>
      <c r="E9664" t="s">
        <v>28</v>
      </c>
      <c r="F9664" t="s">
        <v>9891</v>
      </c>
      <c r="G9664" t="s">
        <v>8473</v>
      </c>
      <c r="H9664" t="s">
        <v>71</v>
      </c>
      <c r="I9664" t="s">
        <v>145</v>
      </c>
      <c r="J9664" t="s">
        <v>58</v>
      </c>
      <c r="K9664" t="s">
        <v>58</v>
      </c>
      <c r="L9664" t="s">
        <v>46</v>
      </c>
      <c r="M9664" t="s">
        <v>2882</v>
      </c>
      <c r="N9664" t="s">
        <v>9690</v>
      </c>
      <c r="O9664">
        <v>14.45</v>
      </c>
      <c r="P9664">
        <v>21.5384615384615</v>
      </c>
      <c r="Q9664">
        <v>53.25</v>
      </c>
      <c r="R9664">
        <v>74.7884615384615</v>
      </c>
      <c r="S9664">
        <v>222.4</v>
      </c>
      <c r="T9664">
        <v>297.188461538462</v>
      </c>
      <c r="U9664">
        <v>102</v>
      </c>
      <c r="V9664">
        <f>SUMIF(货件明细!K:K,F9664,货件明细!AQ:AQ)</f>
        <v>0</v>
      </c>
      <c r="W9664">
        <f t="shared" si="604"/>
        <v>1</v>
      </c>
      <c r="X9664">
        <f t="shared" si="605"/>
        <v>102</v>
      </c>
      <c r="Y9664">
        <f>SUMIF(货件明细!K:K,F9664,货件明细!I:I)</f>
        <v>0</v>
      </c>
      <c r="Z9664">
        <f t="shared" si="606"/>
        <v>14.45</v>
      </c>
      <c r="AA9664">
        <f>SUMIF(货件明细!K:K,F9664,货件明细!J:J)</f>
        <v>0</v>
      </c>
      <c r="AB9664">
        <f t="shared" si="607"/>
        <v>1</v>
      </c>
    </row>
    <row r="9665" spans="1:28">
      <c r="A9665">
        <v>2026</v>
      </c>
      <c r="B9665">
        <v>3</v>
      </c>
      <c r="C9665">
        <v>13</v>
      </c>
      <c r="D9665" s="4">
        <v>46108</v>
      </c>
      <c r="E9665" t="s">
        <v>28</v>
      </c>
      <c r="F9665" t="s">
        <v>9892</v>
      </c>
      <c r="G9665" t="s">
        <v>8473</v>
      </c>
      <c r="H9665" t="s">
        <v>71</v>
      </c>
      <c r="I9665" t="s">
        <v>129</v>
      </c>
      <c r="J9665" t="s">
        <v>58</v>
      </c>
      <c r="K9665" t="s">
        <v>58</v>
      </c>
      <c r="L9665" t="s">
        <v>46</v>
      </c>
      <c r="M9665" t="s">
        <v>2882</v>
      </c>
      <c r="N9665" t="s">
        <v>9690</v>
      </c>
      <c r="O9665">
        <v>12.95</v>
      </c>
      <c r="P9665">
        <v>21.5384615384615</v>
      </c>
      <c r="Q9665">
        <v>63.9</v>
      </c>
      <c r="R9665">
        <v>85.4384615384615</v>
      </c>
      <c r="S9665">
        <v>203.218</v>
      </c>
      <c r="T9665">
        <v>288.656461538462</v>
      </c>
      <c r="U9665">
        <v>86</v>
      </c>
      <c r="V9665">
        <f>SUMIF(货件明细!K:K,F9665,货件明细!AQ:AQ)</f>
        <v>0</v>
      </c>
      <c r="W9665">
        <f t="shared" si="604"/>
        <v>1</v>
      </c>
      <c r="X9665">
        <f t="shared" si="605"/>
        <v>86</v>
      </c>
      <c r="Y9665">
        <f>SUMIF(货件明细!K:K,F9665,货件明细!I:I)</f>
        <v>0</v>
      </c>
      <c r="Z9665">
        <f t="shared" si="606"/>
        <v>12.95</v>
      </c>
      <c r="AA9665">
        <f>SUMIF(货件明细!K:K,F9665,货件明细!J:J)</f>
        <v>0</v>
      </c>
      <c r="AB9665">
        <f t="shared" si="607"/>
        <v>1</v>
      </c>
    </row>
    <row r="9666" spans="1:28">
      <c r="A9666">
        <v>2026</v>
      </c>
      <c r="B9666">
        <v>3</v>
      </c>
      <c r="C9666">
        <v>13</v>
      </c>
      <c r="D9666" s="4">
        <v>46108</v>
      </c>
      <c r="E9666" t="s">
        <v>28</v>
      </c>
      <c r="F9666" t="s">
        <v>9893</v>
      </c>
      <c r="G9666" t="s">
        <v>43</v>
      </c>
      <c r="H9666" t="s">
        <v>44</v>
      </c>
      <c r="I9666" t="s">
        <v>32</v>
      </c>
      <c r="J9666" t="s">
        <v>58</v>
      </c>
      <c r="K9666" t="s">
        <v>58</v>
      </c>
      <c r="L9666" t="s">
        <v>46</v>
      </c>
      <c r="M9666" t="s">
        <v>2882</v>
      </c>
      <c r="N9666" t="s">
        <v>9469</v>
      </c>
      <c r="O9666">
        <v>11.8</v>
      </c>
      <c r="P9666">
        <v>23</v>
      </c>
      <c r="Q9666">
        <v>67.6</v>
      </c>
      <c r="R9666">
        <v>90.6</v>
      </c>
      <c r="S9666">
        <v>0</v>
      </c>
      <c r="T9666">
        <v>90.6</v>
      </c>
      <c r="U9666">
        <v>55</v>
      </c>
      <c r="V9666">
        <f>SUMIF(货件明细!K:K,F9666,货件明细!AQ:AQ)</f>
        <v>0</v>
      </c>
      <c r="W9666">
        <f t="shared" si="604"/>
        <v>1</v>
      </c>
      <c r="X9666">
        <f t="shared" si="605"/>
        <v>55</v>
      </c>
      <c r="Y9666">
        <f>SUMIF(货件明细!K:K,F9666,货件明细!I:I)</f>
        <v>0</v>
      </c>
      <c r="Z9666">
        <f t="shared" si="606"/>
        <v>11.8</v>
      </c>
      <c r="AA9666">
        <f>SUMIF(货件明细!K:K,F9666,货件明细!J:J)</f>
        <v>0</v>
      </c>
      <c r="AB9666">
        <f t="shared" si="607"/>
        <v>1</v>
      </c>
    </row>
    <row r="9667" spans="1:28">
      <c r="A9667">
        <v>2026</v>
      </c>
      <c r="B9667">
        <v>3</v>
      </c>
      <c r="C9667">
        <v>13</v>
      </c>
      <c r="D9667" s="4">
        <v>46108</v>
      </c>
      <c r="E9667" t="s">
        <v>28</v>
      </c>
      <c r="F9667" t="s">
        <v>9894</v>
      </c>
      <c r="G9667" t="s">
        <v>64</v>
      </c>
      <c r="H9667" t="s">
        <v>44</v>
      </c>
      <c r="I9667" t="s">
        <v>32</v>
      </c>
      <c r="J9667" t="s">
        <v>58</v>
      </c>
      <c r="K9667" t="s">
        <v>58</v>
      </c>
      <c r="L9667" t="s">
        <v>46</v>
      </c>
      <c r="M9667" t="s">
        <v>2882</v>
      </c>
      <c r="N9667" t="s">
        <v>9469</v>
      </c>
      <c r="O9667">
        <v>11.8</v>
      </c>
      <c r="P9667">
        <v>23</v>
      </c>
      <c r="Q9667">
        <v>67.6</v>
      </c>
      <c r="R9667">
        <v>90.6</v>
      </c>
      <c r="S9667">
        <v>0</v>
      </c>
      <c r="T9667">
        <v>90.6</v>
      </c>
      <c r="U9667">
        <v>55</v>
      </c>
      <c r="V9667">
        <f>SUMIF(货件明细!K:K,F9667,货件明细!AQ:AQ)</f>
        <v>0</v>
      </c>
      <c r="W9667">
        <f t="shared" si="604"/>
        <v>1</v>
      </c>
      <c r="X9667">
        <f t="shared" si="605"/>
        <v>55</v>
      </c>
      <c r="Y9667">
        <f>SUMIF(货件明细!K:K,F9667,货件明细!I:I)</f>
        <v>0</v>
      </c>
      <c r="Z9667">
        <f t="shared" si="606"/>
        <v>11.8</v>
      </c>
      <c r="AA9667">
        <f>SUMIF(货件明细!K:K,F9667,货件明细!J:J)</f>
        <v>0</v>
      </c>
      <c r="AB9667">
        <f t="shared" si="607"/>
        <v>1</v>
      </c>
    </row>
    <row r="9668" spans="1:28">
      <c r="A9668">
        <v>2026</v>
      </c>
      <c r="B9668">
        <v>3</v>
      </c>
      <c r="C9668">
        <v>13</v>
      </c>
      <c r="D9668" s="4">
        <v>46108</v>
      </c>
      <c r="E9668" t="s">
        <v>28</v>
      </c>
      <c r="F9668" t="s">
        <v>9895</v>
      </c>
      <c r="G9668" t="s">
        <v>105</v>
      </c>
      <c r="H9668" t="s">
        <v>31</v>
      </c>
      <c r="I9668" t="s">
        <v>32</v>
      </c>
      <c r="J9668" t="s">
        <v>58</v>
      </c>
      <c r="K9668" t="s">
        <v>58</v>
      </c>
      <c r="L9668" t="s">
        <v>46</v>
      </c>
      <c r="M9668" t="s">
        <v>2882</v>
      </c>
      <c r="N9668" t="s">
        <v>9469</v>
      </c>
      <c r="O9668">
        <v>11.8</v>
      </c>
      <c r="P9668">
        <v>23</v>
      </c>
      <c r="Q9668">
        <v>72.2</v>
      </c>
      <c r="R9668">
        <v>95.2</v>
      </c>
      <c r="S9668">
        <v>0</v>
      </c>
      <c r="T9668">
        <v>95.2</v>
      </c>
      <c r="U9668">
        <v>55</v>
      </c>
      <c r="V9668">
        <f>SUMIF(货件明细!K:K,F9668,货件明细!AQ:AQ)</f>
        <v>0</v>
      </c>
      <c r="W9668">
        <f t="shared" si="604"/>
        <v>1</v>
      </c>
      <c r="X9668">
        <f t="shared" si="605"/>
        <v>55</v>
      </c>
      <c r="Y9668">
        <f>SUMIF(货件明细!K:K,F9668,货件明细!I:I)</f>
        <v>0</v>
      </c>
      <c r="Z9668">
        <f t="shared" si="606"/>
        <v>11.8</v>
      </c>
      <c r="AA9668">
        <f>SUMIF(货件明细!K:K,F9668,货件明细!J:J)</f>
        <v>0</v>
      </c>
      <c r="AB9668">
        <f t="shared" si="607"/>
        <v>1</v>
      </c>
    </row>
    <row r="9669" spans="1:28">
      <c r="A9669">
        <v>2026</v>
      </c>
      <c r="B9669">
        <v>3</v>
      </c>
      <c r="C9669">
        <v>13</v>
      </c>
      <c r="D9669" s="4">
        <v>46108</v>
      </c>
      <c r="E9669" t="s">
        <v>28</v>
      </c>
      <c r="F9669" t="s">
        <v>9896</v>
      </c>
      <c r="G9669" t="s">
        <v>206</v>
      </c>
      <c r="H9669" t="s">
        <v>71</v>
      </c>
      <c r="I9669" t="s">
        <v>32</v>
      </c>
      <c r="J9669" t="s">
        <v>58</v>
      </c>
      <c r="K9669" t="s">
        <v>58</v>
      </c>
      <c r="L9669" t="s">
        <v>46</v>
      </c>
      <c r="M9669" t="s">
        <v>2882</v>
      </c>
      <c r="N9669" t="s">
        <v>9469</v>
      </c>
      <c r="O9669">
        <v>11.8</v>
      </c>
      <c r="P9669">
        <v>23</v>
      </c>
      <c r="Q9669">
        <v>56.6</v>
      </c>
      <c r="R9669">
        <v>79.6</v>
      </c>
      <c r="S9669">
        <v>0</v>
      </c>
      <c r="T9669">
        <v>79.6</v>
      </c>
      <c r="U9669">
        <v>55</v>
      </c>
      <c r="V9669">
        <f>SUMIF(货件明细!K:K,F9669,货件明细!AQ:AQ)</f>
        <v>0</v>
      </c>
      <c r="W9669">
        <f t="shared" si="604"/>
        <v>1</v>
      </c>
      <c r="X9669">
        <f t="shared" si="605"/>
        <v>55</v>
      </c>
      <c r="Y9669">
        <f>SUMIF(货件明细!K:K,F9669,货件明细!I:I)</f>
        <v>0</v>
      </c>
      <c r="Z9669">
        <f t="shared" si="606"/>
        <v>11.8</v>
      </c>
      <c r="AA9669">
        <f>SUMIF(货件明细!K:K,F9669,货件明细!J:J)</f>
        <v>0</v>
      </c>
      <c r="AB9669">
        <f t="shared" si="607"/>
        <v>1</v>
      </c>
    </row>
    <row r="9670" spans="1:28">
      <c r="A9670">
        <v>2026</v>
      </c>
      <c r="B9670">
        <v>3</v>
      </c>
      <c r="C9670">
        <v>13</v>
      </c>
      <c r="D9670" s="4">
        <v>46108</v>
      </c>
      <c r="E9670" t="s">
        <v>28</v>
      </c>
      <c r="F9670" t="s">
        <v>9897</v>
      </c>
      <c r="G9670" t="s">
        <v>163</v>
      </c>
      <c r="H9670" t="s">
        <v>71</v>
      </c>
      <c r="I9670" t="s">
        <v>32</v>
      </c>
      <c r="J9670" t="s">
        <v>58</v>
      </c>
      <c r="K9670" t="s">
        <v>58</v>
      </c>
      <c r="L9670" t="s">
        <v>46</v>
      </c>
      <c r="M9670" t="s">
        <v>2882</v>
      </c>
      <c r="N9670" t="s">
        <v>9469</v>
      </c>
      <c r="O9670">
        <v>11.8</v>
      </c>
      <c r="P9670">
        <v>23</v>
      </c>
      <c r="Q9670">
        <v>56.6</v>
      </c>
      <c r="R9670">
        <v>79.6</v>
      </c>
      <c r="S9670">
        <v>0</v>
      </c>
      <c r="T9670">
        <v>79.6</v>
      </c>
      <c r="U9670">
        <v>55</v>
      </c>
      <c r="V9670">
        <f>SUMIF(货件明细!K:K,F9670,货件明细!AQ:AQ)</f>
        <v>0</v>
      </c>
      <c r="W9670">
        <f t="shared" si="604"/>
        <v>1</v>
      </c>
      <c r="X9670">
        <f t="shared" si="605"/>
        <v>55</v>
      </c>
      <c r="Y9670">
        <f>SUMIF(货件明细!K:K,F9670,货件明细!I:I)</f>
        <v>0</v>
      </c>
      <c r="Z9670">
        <f t="shared" si="606"/>
        <v>11.8</v>
      </c>
      <c r="AA9670">
        <f>SUMIF(货件明细!K:K,F9670,货件明细!J:J)</f>
        <v>0</v>
      </c>
      <c r="AB9670">
        <f t="shared" si="607"/>
        <v>1</v>
      </c>
    </row>
    <row r="9671" spans="1:28">
      <c r="A9671">
        <v>2026</v>
      </c>
      <c r="B9671">
        <v>3</v>
      </c>
      <c r="C9671">
        <v>13</v>
      </c>
      <c r="D9671" s="4">
        <v>46108</v>
      </c>
      <c r="E9671" t="s">
        <v>28</v>
      </c>
      <c r="F9671" t="s">
        <v>9898</v>
      </c>
      <c r="G9671" t="s">
        <v>8473</v>
      </c>
      <c r="H9671" t="s">
        <v>71</v>
      </c>
      <c r="I9671" t="s">
        <v>41</v>
      </c>
      <c r="J9671" t="s">
        <v>58</v>
      </c>
      <c r="K9671" t="s">
        <v>58</v>
      </c>
      <c r="L9671" t="s">
        <v>46</v>
      </c>
      <c r="M9671" t="s">
        <v>2882</v>
      </c>
      <c r="N9671" t="s">
        <v>9690</v>
      </c>
      <c r="O9671">
        <v>32.65</v>
      </c>
      <c r="P9671">
        <v>21.5384615384615</v>
      </c>
      <c r="Q9671">
        <v>170.4</v>
      </c>
      <c r="R9671">
        <v>191.938461538462</v>
      </c>
      <c r="S9671">
        <v>665.115</v>
      </c>
      <c r="T9671">
        <v>857.053461538462</v>
      </c>
      <c r="U9671">
        <v>312</v>
      </c>
      <c r="V9671">
        <f>SUMIF(货件明细!K:K,F9671,货件明细!AQ:AQ)</f>
        <v>0</v>
      </c>
      <c r="W9671">
        <f t="shared" si="604"/>
        <v>1</v>
      </c>
      <c r="X9671">
        <f t="shared" si="605"/>
        <v>312</v>
      </c>
      <c r="Y9671">
        <f>SUMIF(货件明细!K:K,F9671,货件明细!I:I)</f>
        <v>0</v>
      </c>
      <c r="Z9671">
        <f t="shared" si="606"/>
        <v>32.65</v>
      </c>
      <c r="AA9671">
        <f>SUMIF(货件明细!K:K,F9671,货件明细!J:J)</f>
        <v>0</v>
      </c>
      <c r="AB9671">
        <f t="shared" si="607"/>
        <v>1</v>
      </c>
    </row>
    <row r="9672" spans="1:28">
      <c r="A9672">
        <v>2026</v>
      </c>
      <c r="B9672">
        <v>3</v>
      </c>
      <c r="C9672">
        <v>13</v>
      </c>
      <c r="D9672" s="4">
        <v>46108</v>
      </c>
      <c r="E9672" t="s">
        <v>28</v>
      </c>
      <c r="F9672" t="s">
        <v>9899</v>
      </c>
      <c r="G9672" t="s">
        <v>8473</v>
      </c>
      <c r="H9672" t="s">
        <v>71</v>
      </c>
      <c r="I9672" t="s">
        <v>96</v>
      </c>
      <c r="J9672" t="s">
        <v>58</v>
      </c>
      <c r="K9672" t="s">
        <v>58</v>
      </c>
      <c r="L9672" t="s">
        <v>46</v>
      </c>
      <c r="M9672" t="s">
        <v>2882</v>
      </c>
      <c r="N9672" t="s">
        <v>9690</v>
      </c>
      <c r="O9672">
        <v>14.05</v>
      </c>
      <c r="P9672">
        <v>21.5384615384615</v>
      </c>
      <c r="Q9672">
        <v>74.55</v>
      </c>
      <c r="R9672">
        <v>96.0884615384616</v>
      </c>
      <c r="S9672">
        <v>158.043</v>
      </c>
      <c r="T9672">
        <v>254.131461538462</v>
      </c>
      <c r="U9672">
        <v>68</v>
      </c>
      <c r="V9672">
        <f>SUMIF(货件明细!K:K,F9672,货件明细!AQ:AQ)</f>
        <v>0</v>
      </c>
      <c r="W9672">
        <f t="shared" si="604"/>
        <v>1</v>
      </c>
      <c r="X9672">
        <f t="shared" si="605"/>
        <v>68</v>
      </c>
      <c r="Y9672">
        <f>SUMIF(货件明细!K:K,F9672,货件明细!I:I)</f>
        <v>0</v>
      </c>
      <c r="Z9672">
        <f t="shared" si="606"/>
        <v>14.05</v>
      </c>
      <c r="AA9672">
        <f>SUMIF(货件明细!K:K,F9672,货件明细!J:J)</f>
        <v>0</v>
      </c>
      <c r="AB9672">
        <f t="shared" si="607"/>
        <v>1</v>
      </c>
    </row>
    <row r="9673" spans="1:28">
      <c r="A9673">
        <v>2026</v>
      </c>
      <c r="B9673">
        <v>3</v>
      </c>
      <c r="C9673">
        <v>13</v>
      </c>
      <c r="D9673" s="4">
        <v>46108</v>
      </c>
      <c r="E9673" t="s">
        <v>28</v>
      </c>
      <c r="F9673" t="s">
        <v>9900</v>
      </c>
      <c r="G9673" t="s">
        <v>43</v>
      </c>
      <c r="H9673" t="s">
        <v>44</v>
      </c>
      <c r="I9673" t="s">
        <v>57</v>
      </c>
      <c r="J9673" t="s">
        <v>58</v>
      </c>
      <c r="K9673" t="s">
        <v>58</v>
      </c>
      <c r="L9673" t="s">
        <v>46</v>
      </c>
      <c r="M9673" t="s">
        <v>2882</v>
      </c>
      <c r="N9673" t="s">
        <v>9469</v>
      </c>
      <c r="O9673">
        <v>15.1</v>
      </c>
      <c r="P9673">
        <v>23</v>
      </c>
      <c r="Q9673">
        <v>135.2</v>
      </c>
      <c r="R9673">
        <v>158.2</v>
      </c>
      <c r="S9673">
        <v>0</v>
      </c>
      <c r="T9673">
        <v>158.2</v>
      </c>
      <c r="U9673">
        <v>112</v>
      </c>
      <c r="V9673">
        <f>SUMIF(货件明细!K:K,F9673,货件明细!AQ:AQ)</f>
        <v>0</v>
      </c>
      <c r="W9673">
        <f t="shared" si="604"/>
        <v>1</v>
      </c>
      <c r="X9673">
        <f t="shared" si="605"/>
        <v>112</v>
      </c>
      <c r="Y9673">
        <f>SUMIF(货件明细!K:K,F9673,货件明细!I:I)</f>
        <v>0</v>
      </c>
      <c r="Z9673">
        <f t="shared" si="606"/>
        <v>15.1</v>
      </c>
      <c r="AA9673">
        <f>SUMIF(货件明细!K:K,F9673,货件明细!J:J)</f>
        <v>0</v>
      </c>
      <c r="AB9673">
        <f t="shared" si="607"/>
        <v>1</v>
      </c>
    </row>
    <row r="9674" spans="1:28">
      <c r="A9674">
        <v>2026</v>
      </c>
      <c r="B9674">
        <v>3</v>
      </c>
      <c r="C9674">
        <v>13</v>
      </c>
      <c r="D9674" s="4">
        <v>46108</v>
      </c>
      <c r="E9674" t="s">
        <v>28</v>
      </c>
      <c r="F9674" t="s">
        <v>9901</v>
      </c>
      <c r="G9674" t="s">
        <v>64</v>
      </c>
      <c r="H9674" t="s">
        <v>44</v>
      </c>
      <c r="I9674" t="s">
        <v>57</v>
      </c>
      <c r="J9674" t="s">
        <v>58</v>
      </c>
      <c r="K9674" t="s">
        <v>58</v>
      </c>
      <c r="L9674" t="s">
        <v>46</v>
      </c>
      <c r="M9674" t="s">
        <v>2882</v>
      </c>
      <c r="N9674" t="s">
        <v>9469</v>
      </c>
      <c r="O9674">
        <v>15.1</v>
      </c>
      <c r="P9674">
        <v>23</v>
      </c>
      <c r="Q9674">
        <v>135.2</v>
      </c>
      <c r="R9674">
        <v>158.2</v>
      </c>
      <c r="S9674">
        <v>0</v>
      </c>
      <c r="T9674">
        <v>158.2</v>
      </c>
      <c r="U9674">
        <v>112</v>
      </c>
      <c r="V9674">
        <f>SUMIF(货件明细!K:K,F9674,货件明细!AQ:AQ)</f>
        <v>0</v>
      </c>
      <c r="W9674">
        <f t="shared" si="604"/>
        <v>1</v>
      </c>
      <c r="X9674">
        <f t="shared" si="605"/>
        <v>112</v>
      </c>
      <c r="Y9674">
        <f>SUMIF(货件明细!K:K,F9674,货件明细!I:I)</f>
        <v>0</v>
      </c>
      <c r="Z9674">
        <f t="shared" si="606"/>
        <v>15.1</v>
      </c>
      <c r="AA9674">
        <f>SUMIF(货件明细!K:K,F9674,货件明细!J:J)</f>
        <v>0</v>
      </c>
      <c r="AB9674">
        <f t="shared" si="607"/>
        <v>1</v>
      </c>
    </row>
    <row r="9675" spans="1:28">
      <c r="A9675">
        <v>2026</v>
      </c>
      <c r="B9675">
        <v>3</v>
      </c>
      <c r="C9675">
        <v>13</v>
      </c>
      <c r="D9675" s="4">
        <v>46108</v>
      </c>
      <c r="E9675" t="s">
        <v>28</v>
      </c>
      <c r="F9675" t="s">
        <v>9902</v>
      </c>
      <c r="G9675" t="s">
        <v>105</v>
      </c>
      <c r="H9675" t="s">
        <v>31</v>
      </c>
      <c r="I9675" t="s">
        <v>57</v>
      </c>
      <c r="J9675" t="s">
        <v>58</v>
      </c>
      <c r="K9675" t="s">
        <v>58</v>
      </c>
      <c r="L9675" t="s">
        <v>46</v>
      </c>
      <c r="M9675" t="s">
        <v>2882</v>
      </c>
      <c r="N9675" t="s">
        <v>9469</v>
      </c>
      <c r="O9675">
        <v>15.1</v>
      </c>
      <c r="P9675">
        <v>23</v>
      </c>
      <c r="Q9675">
        <v>144.4</v>
      </c>
      <c r="R9675">
        <v>167.4</v>
      </c>
      <c r="S9675">
        <v>0</v>
      </c>
      <c r="T9675">
        <v>167.4</v>
      </c>
      <c r="U9675">
        <v>112</v>
      </c>
      <c r="V9675">
        <f>SUMIF(货件明细!K:K,F9675,货件明细!AQ:AQ)</f>
        <v>0</v>
      </c>
      <c r="W9675">
        <f t="shared" si="604"/>
        <v>1</v>
      </c>
      <c r="X9675">
        <f t="shared" si="605"/>
        <v>112</v>
      </c>
      <c r="Y9675">
        <f>SUMIF(货件明细!K:K,F9675,货件明细!I:I)</f>
        <v>0</v>
      </c>
      <c r="Z9675">
        <f t="shared" si="606"/>
        <v>15.1</v>
      </c>
      <c r="AA9675">
        <f>SUMIF(货件明细!K:K,F9675,货件明细!J:J)</f>
        <v>0</v>
      </c>
      <c r="AB9675">
        <f t="shared" si="607"/>
        <v>1</v>
      </c>
    </row>
    <row r="9676" spans="1:28">
      <c r="A9676">
        <v>2026</v>
      </c>
      <c r="B9676">
        <v>3</v>
      </c>
      <c r="C9676">
        <v>13</v>
      </c>
      <c r="D9676" s="4">
        <v>46108</v>
      </c>
      <c r="E9676" t="s">
        <v>28</v>
      </c>
      <c r="F9676" t="s">
        <v>9903</v>
      </c>
      <c r="G9676" t="s">
        <v>206</v>
      </c>
      <c r="H9676" t="s">
        <v>71</v>
      </c>
      <c r="I9676" t="s">
        <v>57</v>
      </c>
      <c r="J9676" t="s">
        <v>58</v>
      </c>
      <c r="K9676" t="s">
        <v>58</v>
      </c>
      <c r="L9676" t="s">
        <v>46</v>
      </c>
      <c r="M9676" t="s">
        <v>2882</v>
      </c>
      <c r="N9676" t="s">
        <v>9469</v>
      </c>
      <c r="O9676">
        <v>15.1</v>
      </c>
      <c r="P9676">
        <v>23</v>
      </c>
      <c r="Q9676">
        <v>113.2</v>
      </c>
      <c r="R9676">
        <v>136.2</v>
      </c>
      <c r="S9676">
        <v>0</v>
      </c>
      <c r="T9676">
        <v>136.2</v>
      </c>
      <c r="U9676">
        <v>112</v>
      </c>
      <c r="V9676">
        <f>SUMIF(货件明细!K:K,F9676,货件明细!AQ:AQ)</f>
        <v>0</v>
      </c>
      <c r="W9676">
        <f t="shared" si="604"/>
        <v>1</v>
      </c>
      <c r="X9676">
        <f t="shared" si="605"/>
        <v>112</v>
      </c>
      <c r="Y9676">
        <f>SUMIF(货件明细!K:K,F9676,货件明细!I:I)</f>
        <v>0</v>
      </c>
      <c r="Z9676">
        <f t="shared" si="606"/>
        <v>15.1</v>
      </c>
      <c r="AA9676">
        <f>SUMIF(货件明细!K:K,F9676,货件明细!J:J)</f>
        <v>0</v>
      </c>
      <c r="AB9676">
        <f t="shared" si="607"/>
        <v>1</v>
      </c>
    </row>
    <row r="9677" spans="1:28">
      <c r="A9677">
        <v>2026</v>
      </c>
      <c r="B9677">
        <v>3</v>
      </c>
      <c r="C9677">
        <v>13</v>
      </c>
      <c r="D9677" s="4">
        <v>46108</v>
      </c>
      <c r="E9677" t="s">
        <v>28</v>
      </c>
      <c r="F9677" t="s">
        <v>9904</v>
      </c>
      <c r="G9677" t="s">
        <v>163</v>
      </c>
      <c r="H9677" t="s">
        <v>71</v>
      </c>
      <c r="I9677" t="s">
        <v>57</v>
      </c>
      <c r="J9677" t="s">
        <v>58</v>
      </c>
      <c r="K9677" t="s">
        <v>58</v>
      </c>
      <c r="L9677" t="s">
        <v>46</v>
      </c>
      <c r="M9677" t="s">
        <v>2882</v>
      </c>
      <c r="N9677" t="s">
        <v>9469</v>
      </c>
      <c r="O9677">
        <v>15.1</v>
      </c>
      <c r="P9677">
        <v>23</v>
      </c>
      <c r="Q9677">
        <v>99.05</v>
      </c>
      <c r="R9677">
        <v>122.05</v>
      </c>
      <c r="S9677">
        <v>0</v>
      </c>
      <c r="T9677">
        <v>122.05</v>
      </c>
      <c r="U9677">
        <v>112</v>
      </c>
      <c r="V9677">
        <f>SUMIF(货件明细!K:K,F9677,货件明细!AQ:AQ)</f>
        <v>0</v>
      </c>
      <c r="W9677">
        <f t="shared" si="604"/>
        <v>1</v>
      </c>
      <c r="X9677">
        <f t="shared" si="605"/>
        <v>112</v>
      </c>
      <c r="Y9677">
        <f>SUMIF(货件明细!K:K,F9677,货件明细!I:I)</f>
        <v>0</v>
      </c>
      <c r="Z9677">
        <f t="shared" si="606"/>
        <v>15.1</v>
      </c>
      <c r="AA9677">
        <f>SUMIF(货件明细!K:K,F9677,货件明细!J:J)</f>
        <v>0</v>
      </c>
      <c r="AB9677">
        <f t="shared" si="607"/>
        <v>1</v>
      </c>
    </row>
    <row r="9678" spans="1:28">
      <c r="A9678">
        <v>2026</v>
      </c>
      <c r="B9678">
        <v>3</v>
      </c>
      <c r="C9678">
        <v>13</v>
      </c>
      <c r="D9678" s="4">
        <v>46108</v>
      </c>
      <c r="E9678" t="s">
        <v>28</v>
      </c>
      <c r="F9678" t="s">
        <v>9905</v>
      </c>
      <c r="G9678" t="s">
        <v>8473</v>
      </c>
      <c r="H9678" t="s">
        <v>71</v>
      </c>
      <c r="I9678" t="s">
        <v>32</v>
      </c>
      <c r="J9678" t="s">
        <v>58</v>
      </c>
      <c r="K9678" t="s">
        <v>58</v>
      </c>
      <c r="L9678" t="s">
        <v>46</v>
      </c>
      <c r="M9678" t="s">
        <v>2882</v>
      </c>
      <c r="N9678" t="s">
        <v>9690</v>
      </c>
      <c r="O9678">
        <v>11.25</v>
      </c>
      <c r="P9678">
        <v>21.5384615384615</v>
      </c>
      <c r="Q9678">
        <v>53.25</v>
      </c>
      <c r="R9678">
        <v>74.7884615384615</v>
      </c>
      <c r="S9678">
        <v>90.211</v>
      </c>
      <c r="T9678">
        <v>164.999461538462</v>
      </c>
      <c r="U9678">
        <v>35</v>
      </c>
      <c r="V9678">
        <f>SUMIF(货件明细!K:K,F9678,货件明细!AQ:AQ)</f>
        <v>0</v>
      </c>
      <c r="W9678">
        <f t="shared" si="604"/>
        <v>1</v>
      </c>
      <c r="X9678">
        <f t="shared" si="605"/>
        <v>35</v>
      </c>
      <c r="Y9678">
        <f>SUMIF(货件明细!K:K,F9678,货件明细!I:I)</f>
        <v>0</v>
      </c>
      <c r="Z9678">
        <f t="shared" si="606"/>
        <v>11.25</v>
      </c>
      <c r="AA9678">
        <f>SUMIF(货件明细!K:K,F9678,货件明细!J:J)</f>
        <v>0</v>
      </c>
      <c r="AB9678">
        <f t="shared" si="607"/>
        <v>1</v>
      </c>
    </row>
    <row r="9679" spans="1:28">
      <c r="A9679">
        <v>2026</v>
      </c>
      <c r="B9679">
        <v>3</v>
      </c>
      <c r="C9679">
        <v>13</v>
      </c>
      <c r="D9679" s="4">
        <v>46108</v>
      </c>
      <c r="E9679" t="s">
        <v>28</v>
      </c>
      <c r="F9679" t="s">
        <v>9906</v>
      </c>
      <c r="G9679" t="s">
        <v>8473</v>
      </c>
      <c r="H9679" t="s">
        <v>71</v>
      </c>
      <c r="I9679" t="s">
        <v>96</v>
      </c>
      <c r="J9679" t="s">
        <v>9907</v>
      </c>
      <c r="K9679" t="s">
        <v>45</v>
      </c>
      <c r="L9679" t="s">
        <v>46</v>
      </c>
      <c r="M9679" t="s">
        <v>47</v>
      </c>
      <c r="N9679" t="s">
        <v>4256</v>
      </c>
      <c r="O9679">
        <v>17.4</v>
      </c>
      <c r="P9679">
        <v>75</v>
      </c>
      <c r="Q9679">
        <v>195</v>
      </c>
      <c r="R9679">
        <v>270</v>
      </c>
      <c r="S9679">
        <v>150.12</v>
      </c>
      <c r="T9679">
        <v>420.12</v>
      </c>
      <c r="U9679">
        <v>60</v>
      </c>
      <c r="V9679">
        <f>SUMIF(货件明细!K:K,F9679,货件明细!AQ:AQ)</f>
        <v>0</v>
      </c>
      <c r="W9679">
        <f t="shared" si="604"/>
        <v>1</v>
      </c>
      <c r="X9679">
        <f t="shared" si="605"/>
        <v>60</v>
      </c>
      <c r="Y9679">
        <f>SUMIF(货件明细!K:K,F9679,货件明细!I:I)</f>
        <v>0</v>
      </c>
      <c r="Z9679">
        <f t="shared" si="606"/>
        <v>17.4</v>
      </c>
      <c r="AA9679">
        <f>SUMIF(货件明细!K:K,F9679,货件明细!J:J)</f>
        <v>0</v>
      </c>
      <c r="AB9679">
        <f t="shared" si="607"/>
        <v>1</v>
      </c>
    </row>
    <row r="9680" spans="1:28">
      <c r="A9680">
        <v>2026</v>
      </c>
      <c r="B9680">
        <v>3</v>
      </c>
      <c r="C9680">
        <v>13</v>
      </c>
      <c r="D9680" s="4">
        <v>46108</v>
      </c>
      <c r="E9680" t="s">
        <v>28</v>
      </c>
      <c r="F9680" t="s">
        <v>9908</v>
      </c>
      <c r="G9680" t="s">
        <v>8473</v>
      </c>
      <c r="H9680" t="s">
        <v>71</v>
      </c>
      <c r="I9680" t="s">
        <v>57</v>
      </c>
      <c r="J9680" t="s">
        <v>58</v>
      </c>
      <c r="K9680" t="s">
        <v>45</v>
      </c>
      <c r="L9680" t="s">
        <v>46</v>
      </c>
      <c r="M9680" t="s">
        <v>47</v>
      </c>
      <c r="N9680" t="s">
        <v>4256</v>
      </c>
      <c r="O9680">
        <v>16.45</v>
      </c>
      <c r="P9680">
        <v>75</v>
      </c>
      <c r="Q9680">
        <v>136.5</v>
      </c>
      <c r="R9680">
        <v>211.5</v>
      </c>
      <c r="S9680">
        <v>218.786</v>
      </c>
      <c r="T9680">
        <v>430.286</v>
      </c>
      <c r="U9680">
        <v>96</v>
      </c>
      <c r="V9680">
        <f>SUMIF(货件明细!K:K,F9680,货件明细!AQ:AQ)</f>
        <v>0</v>
      </c>
      <c r="W9680">
        <f t="shared" si="604"/>
        <v>1</v>
      </c>
      <c r="X9680">
        <f t="shared" si="605"/>
        <v>96</v>
      </c>
      <c r="Y9680">
        <f>SUMIF(货件明细!K:K,F9680,货件明细!I:I)</f>
        <v>0</v>
      </c>
      <c r="Z9680">
        <f t="shared" si="606"/>
        <v>16.45</v>
      </c>
      <c r="AA9680">
        <f>SUMIF(货件明细!K:K,F9680,货件明细!J:J)</f>
        <v>0</v>
      </c>
      <c r="AB9680">
        <f t="shared" si="607"/>
        <v>1</v>
      </c>
    </row>
    <row r="9681" spans="1:28">
      <c r="A9681">
        <v>2026</v>
      </c>
      <c r="B9681">
        <v>3</v>
      </c>
      <c r="C9681">
        <v>13</v>
      </c>
      <c r="D9681" s="4">
        <v>46108</v>
      </c>
      <c r="E9681" t="s">
        <v>28</v>
      </c>
      <c r="F9681" t="s">
        <v>9909</v>
      </c>
      <c r="G9681" t="s">
        <v>8473</v>
      </c>
      <c r="H9681" t="s">
        <v>71</v>
      </c>
      <c r="I9681" t="s">
        <v>57</v>
      </c>
      <c r="J9681" t="s">
        <v>9907</v>
      </c>
      <c r="K9681" t="s">
        <v>100</v>
      </c>
      <c r="L9681" t="s">
        <v>46</v>
      </c>
      <c r="M9681" t="s">
        <v>2882</v>
      </c>
      <c r="N9681" t="s">
        <v>3135</v>
      </c>
      <c r="O9681">
        <v>10.25</v>
      </c>
      <c r="P9681">
        <v>25.5555555555556</v>
      </c>
      <c r="Q9681">
        <v>54.4</v>
      </c>
      <c r="R9681">
        <v>79.9555555555555</v>
      </c>
      <c r="S9681">
        <v>202.245</v>
      </c>
      <c r="T9681">
        <v>282.200555555556</v>
      </c>
      <c r="U9681">
        <v>82</v>
      </c>
      <c r="V9681">
        <f>SUMIF(货件明细!K:K,F9681,货件明细!AQ:AQ)</f>
        <v>0</v>
      </c>
      <c r="W9681">
        <f t="shared" si="604"/>
        <v>1</v>
      </c>
      <c r="X9681">
        <f t="shared" si="605"/>
        <v>82</v>
      </c>
      <c r="Y9681">
        <f>SUMIF(货件明细!K:K,F9681,货件明细!I:I)</f>
        <v>0</v>
      </c>
      <c r="Z9681">
        <f t="shared" si="606"/>
        <v>10.25</v>
      </c>
      <c r="AA9681">
        <f>SUMIF(货件明细!K:K,F9681,货件明细!J:J)</f>
        <v>0</v>
      </c>
      <c r="AB9681">
        <f t="shared" si="607"/>
        <v>1</v>
      </c>
    </row>
    <row r="9682" spans="1:28">
      <c r="A9682">
        <v>2026</v>
      </c>
      <c r="B9682">
        <v>3</v>
      </c>
      <c r="C9682">
        <v>13</v>
      </c>
      <c r="D9682" s="4">
        <v>46108</v>
      </c>
      <c r="E9682" t="s">
        <v>28</v>
      </c>
      <c r="F9682" t="s">
        <v>9910</v>
      </c>
      <c r="G9682" t="s">
        <v>8473</v>
      </c>
      <c r="H9682" t="s">
        <v>71</v>
      </c>
      <c r="I9682" t="s">
        <v>41</v>
      </c>
      <c r="J9682" t="s">
        <v>9907</v>
      </c>
      <c r="K9682" t="s">
        <v>100</v>
      </c>
      <c r="L9682" t="s">
        <v>46</v>
      </c>
      <c r="M9682" t="s">
        <v>2882</v>
      </c>
      <c r="N9682" t="s">
        <v>3135</v>
      </c>
      <c r="O9682">
        <v>14.7</v>
      </c>
      <c r="P9682">
        <v>25.5555555555556</v>
      </c>
      <c r="Q9682">
        <v>108.8</v>
      </c>
      <c r="R9682">
        <v>134.355555555556</v>
      </c>
      <c r="S9682">
        <v>156.375</v>
      </c>
      <c r="T9682">
        <v>290.730555555556</v>
      </c>
      <c r="U9682">
        <v>75</v>
      </c>
      <c r="V9682">
        <f>SUMIF(货件明细!K:K,F9682,货件明细!AQ:AQ)</f>
        <v>0</v>
      </c>
      <c r="W9682">
        <f t="shared" si="604"/>
        <v>1</v>
      </c>
      <c r="X9682">
        <f t="shared" si="605"/>
        <v>75</v>
      </c>
      <c r="Y9682">
        <f>SUMIF(货件明细!K:K,F9682,货件明细!I:I)</f>
        <v>0</v>
      </c>
      <c r="Z9682">
        <f t="shared" si="606"/>
        <v>14.7</v>
      </c>
      <c r="AA9682">
        <f>SUMIF(货件明细!K:K,F9682,货件明细!J:J)</f>
        <v>0</v>
      </c>
      <c r="AB9682">
        <f t="shared" si="607"/>
        <v>1</v>
      </c>
    </row>
    <row r="9683" spans="1:28">
      <c r="A9683">
        <v>2026</v>
      </c>
      <c r="B9683">
        <v>3</v>
      </c>
      <c r="C9683">
        <v>13</v>
      </c>
      <c r="D9683" s="4">
        <v>46108</v>
      </c>
      <c r="E9683" t="s">
        <v>28</v>
      </c>
      <c r="F9683" t="s">
        <v>9911</v>
      </c>
      <c r="G9683" t="s">
        <v>8473</v>
      </c>
      <c r="H9683" t="s">
        <v>71</v>
      </c>
      <c r="I9683" t="s">
        <v>32</v>
      </c>
      <c r="J9683" t="s">
        <v>9907</v>
      </c>
      <c r="K9683" t="s">
        <v>100</v>
      </c>
      <c r="L9683" t="s">
        <v>46</v>
      </c>
      <c r="M9683" t="s">
        <v>2882</v>
      </c>
      <c r="N9683" t="s">
        <v>3135</v>
      </c>
      <c r="O9683">
        <v>5.4</v>
      </c>
      <c r="P9683">
        <v>25.5555555555556</v>
      </c>
      <c r="Q9683">
        <v>40.8</v>
      </c>
      <c r="R9683">
        <v>66.3555555555556</v>
      </c>
      <c r="S9683">
        <v>62.55</v>
      </c>
      <c r="T9683">
        <v>128.905555555556</v>
      </c>
      <c r="U9683">
        <v>30</v>
      </c>
      <c r="V9683">
        <f>SUMIF(货件明细!K:K,F9683,货件明细!AQ:AQ)</f>
        <v>0</v>
      </c>
      <c r="W9683">
        <f t="shared" si="604"/>
        <v>1</v>
      </c>
      <c r="X9683">
        <f t="shared" si="605"/>
        <v>30</v>
      </c>
      <c r="Y9683">
        <f>SUMIF(货件明细!K:K,F9683,货件明细!I:I)</f>
        <v>0</v>
      </c>
      <c r="Z9683">
        <f t="shared" si="606"/>
        <v>5.4</v>
      </c>
      <c r="AA9683">
        <f>SUMIF(货件明细!K:K,F9683,货件明细!J:J)</f>
        <v>0</v>
      </c>
      <c r="AB9683">
        <f t="shared" si="607"/>
        <v>1</v>
      </c>
    </row>
    <row r="9684" spans="1:28">
      <c r="A9684">
        <v>2026</v>
      </c>
      <c r="B9684">
        <v>3</v>
      </c>
      <c r="C9684">
        <v>13</v>
      </c>
      <c r="D9684" s="4">
        <v>46108</v>
      </c>
      <c r="E9684" t="s">
        <v>28</v>
      </c>
      <c r="F9684" t="s">
        <v>9912</v>
      </c>
      <c r="G9684" t="s">
        <v>8473</v>
      </c>
      <c r="H9684" t="s">
        <v>71</v>
      </c>
      <c r="I9684" t="s">
        <v>145</v>
      </c>
      <c r="J9684" t="s">
        <v>9907</v>
      </c>
      <c r="K9684" t="s">
        <v>100</v>
      </c>
      <c r="L9684" t="s">
        <v>46</v>
      </c>
      <c r="M9684" t="s">
        <v>2882</v>
      </c>
      <c r="N9684" t="s">
        <v>3135</v>
      </c>
      <c r="O9684">
        <v>28</v>
      </c>
      <c r="P9684">
        <v>25.5555555555556</v>
      </c>
      <c r="Q9684">
        <v>149.6</v>
      </c>
      <c r="R9684">
        <v>175.155555555556</v>
      </c>
      <c r="S9684">
        <v>592.14</v>
      </c>
      <c r="T9684">
        <v>767.295555555556</v>
      </c>
      <c r="U9684">
        <v>276</v>
      </c>
      <c r="V9684">
        <f>SUMIF(货件明细!K:K,F9684,货件明细!AQ:AQ)</f>
        <v>0</v>
      </c>
      <c r="W9684">
        <f t="shared" si="604"/>
        <v>1</v>
      </c>
      <c r="X9684">
        <f t="shared" si="605"/>
        <v>276</v>
      </c>
      <c r="Y9684">
        <f>SUMIF(货件明细!K:K,F9684,货件明细!I:I)</f>
        <v>0</v>
      </c>
      <c r="Z9684">
        <f t="shared" si="606"/>
        <v>28</v>
      </c>
      <c r="AA9684">
        <f>SUMIF(货件明细!K:K,F9684,货件明细!J:J)</f>
        <v>0</v>
      </c>
      <c r="AB9684">
        <f t="shared" si="607"/>
        <v>1</v>
      </c>
    </row>
    <row r="9685" spans="1:28">
      <c r="A9685">
        <v>2026</v>
      </c>
      <c r="B9685">
        <v>3</v>
      </c>
      <c r="C9685">
        <v>13</v>
      </c>
      <c r="D9685" s="4">
        <v>46108</v>
      </c>
      <c r="E9685" t="s">
        <v>28</v>
      </c>
      <c r="F9685" t="s">
        <v>9913</v>
      </c>
      <c r="G9685" t="s">
        <v>43</v>
      </c>
      <c r="H9685" t="s">
        <v>44</v>
      </c>
      <c r="I9685" t="s">
        <v>57</v>
      </c>
      <c r="J9685" t="s">
        <v>58</v>
      </c>
      <c r="K9685" t="s">
        <v>100</v>
      </c>
      <c r="L9685" t="s">
        <v>46</v>
      </c>
      <c r="M9685" t="s">
        <v>47</v>
      </c>
      <c r="N9685" t="s">
        <v>4252</v>
      </c>
      <c r="O9685">
        <v>27.7</v>
      </c>
      <c r="P9685">
        <v>7.14285714285714</v>
      </c>
      <c r="Q9685">
        <v>172.7</v>
      </c>
      <c r="R9685">
        <v>179.842857142857</v>
      </c>
      <c r="S9685">
        <v>0</v>
      </c>
      <c r="T9685">
        <v>179.842857142857</v>
      </c>
      <c r="U9685">
        <v>214</v>
      </c>
      <c r="V9685">
        <f>SUMIF(货件明细!K:K,F9685,货件明细!AQ:AQ)</f>
        <v>0</v>
      </c>
      <c r="W9685">
        <f t="shared" si="604"/>
        <v>1</v>
      </c>
      <c r="X9685">
        <f t="shared" si="605"/>
        <v>214</v>
      </c>
      <c r="Y9685">
        <f>SUMIF(货件明细!K:K,F9685,货件明细!I:I)</f>
        <v>0</v>
      </c>
      <c r="Z9685">
        <f t="shared" si="606"/>
        <v>27.7</v>
      </c>
      <c r="AA9685">
        <f>SUMIF(货件明细!K:K,F9685,货件明细!J:J)</f>
        <v>0</v>
      </c>
      <c r="AB9685">
        <f t="shared" si="607"/>
        <v>1</v>
      </c>
    </row>
    <row r="9686" spans="1:28">
      <c r="A9686">
        <v>2026</v>
      </c>
      <c r="B9686">
        <v>3</v>
      </c>
      <c r="C9686">
        <v>13</v>
      </c>
      <c r="D9686" s="4">
        <v>46108</v>
      </c>
      <c r="E9686" t="s">
        <v>28</v>
      </c>
      <c r="F9686" t="s">
        <v>9914</v>
      </c>
      <c r="G9686" t="s">
        <v>64</v>
      </c>
      <c r="H9686" t="s">
        <v>44</v>
      </c>
      <c r="I9686" t="s">
        <v>57</v>
      </c>
      <c r="J9686" t="s">
        <v>58</v>
      </c>
      <c r="K9686" t="s">
        <v>100</v>
      </c>
      <c r="L9686" t="s">
        <v>46</v>
      </c>
      <c r="M9686" t="s">
        <v>47</v>
      </c>
      <c r="N9686" t="s">
        <v>4252</v>
      </c>
      <c r="O9686">
        <v>27.7</v>
      </c>
      <c r="P9686">
        <v>7.14285714285714</v>
      </c>
      <c r="Q9686">
        <v>157</v>
      </c>
      <c r="R9686">
        <v>164.142857142857</v>
      </c>
      <c r="S9686">
        <v>0</v>
      </c>
      <c r="T9686">
        <v>164.142857142857</v>
      </c>
      <c r="U9686">
        <v>214</v>
      </c>
      <c r="V9686">
        <f>SUMIF(货件明细!K:K,F9686,货件明细!AQ:AQ)</f>
        <v>0</v>
      </c>
      <c r="W9686">
        <f t="shared" si="604"/>
        <v>1</v>
      </c>
      <c r="X9686">
        <f t="shared" si="605"/>
        <v>214</v>
      </c>
      <c r="Y9686">
        <f>SUMIF(货件明细!K:K,F9686,货件明细!I:I)</f>
        <v>0</v>
      </c>
      <c r="Z9686">
        <f t="shared" si="606"/>
        <v>27.7</v>
      </c>
      <c r="AA9686">
        <f>SUMIF(货件明细!K:K,F9686,货件明细!J:J)</f>
        <v>0</v>
      </c>
      <c r="AB9686">
        <f t="shared" si="607"/>
        <v>1</v>
      </c>
    </row>
    <row r="9687" spans="1:28">
      <c r="A9687">
        <v>2026</v>
      </c>
      <c r="B9687">
        <v>3</v>
      </c>
      <c r="C9687">
        <v>13</v>
      </c>
      <c r="D9687" s="4">
        <v>46108</v>
      </c>
      <c r="E9687" t="s">
        <v>28</v>
      </c>
      <c r="F9687" t="s">
        <v>9915</v>
      </c>
      <c r="G9687" t="s">
        <v>105</v>
      </c>
      <c r="H9687" t="s">
        <v>31</v>
      </c>
      <c r="I9687" t="s">
        <v>57</v>
      </c>
      <c r="J9687" t="s">
        <v>58</v>
      </c>
      <c r="K9687" t="s">
        <v>100</v>
      </c>
      <c r="L9687" t="s">
        <v>46</v>
      </c>
      <c r="M9687" t="s">
        <v>47</v>
      </c>
      <c r="N9687" t="s">
        <v>5148</v>
      </c>
      <c r="O9687">
        <v>27.7</v>
      </c>
      <c r="P9687">
        <v>8.33333333333333</v>
      </c>
      <c r="Q9687">
        <v>179</v>
      </c>
      <c r="R9687">
        <v>187.333333333333</v>
      </c>
      <c r="S9687">
        <v>0</v>
      </c>
      <c r="T9687">
        <v>187.333333333333</v>
      </c>
      <c r="U9687">
        <v>214</v>
      </c>
      <c r="V9687">
        <f>SUMIF(货件明细!K:K,F9687,货件明细!AQ:AQ)</f>
        <v>0</v>
      </c>
      <c r="W9687">
        <f t="shared" si="604"/>
        <v>1</v>
      </c>
      <c r="X9687">
        <f t="shared" si="605"/>
        <v>214</v>
      </c>
      <c r="Y9687">
        <f>SUMIF(货件明细!K:K,F9687,货件明细!I:I)</f>
        <v>0</v>
      </c>
      <c r="Z9687">
        <f t="shared" si="606"/>
        <v>27.7</v>
      </c>
      <c r="AA9687">
        <f>SUMIF(货件明细!K:K,F9687,货件明细!J:J)</f>
        <v>0</v>
      </c>
      <c r="AB9687">
        <f t="shared" si="607"/>
        <v>1</v>
      </c>
    </row>
    <row r="9688" spans="1:28">
      <c r="A9688">
        <v>2026</v>
      </c>
      <c r="B9688">
        <v>3</v>
      </c>
      <c r="C9688">
        <v>13</v>
      </c>
      <c r="D9688" s="4">
        <v>46108</v>
      </c>
      <c r="E9688" t="s">
        <v>28</v>
      </c>
      <c r="F9688" t="s">
        <v>9916</v>
      </c>
      <c r="G9688" t="s">
        <v>206</v>
      </c>
      <c r="H9688" t="s">
        <v>71</v>
      </c>
      <c r="I9688" t="s">
        <v>57</v>
      </c>
      <c r="J9688" t="s">
        <v>58</v>
      </c>
      <c r="K9688" t="s">
        <v>100</v>
      </c>
      <c r="L9688" t="s">
        <v>46</v>
      </c>
      <c r="M9688" t="s">
        <v>47</v>
      </c>
      <c r="N9688" t="s">
        <v>4252</v>
      </c>
      <c r="O9688">
        <v>27.7</v>
      </c>
      <c r="P9688">
        <v>4.05405405405405</v>
      </c>
      <c r="Q9688">
        <v>120</v>
      </c>
      <c r="R9688">
        <v>124.054054054054</v>
      </c>
      <c r="S9688">
        <v>0</v>
      </c>
      <c r="T9688">
        <v>124.054054054054</v>
      </c>
      <c r="U9688">
        <v>214</v>
      </c>
      <c r="V9688">
        <f>SUMIF(货件明细!K:K,F9688,货件明细!AQ:AQ)</f>
        <v>0</v>
      </c>
      <c r="W9688">
        <f t="shared" si="604"/>
        <v>1</v>
      </c>
      <c r="X9688">
        <f t="shared" si="605"/>
        <v>214</v>
      </c>
      <c r="Y9688">
        <f>SUMIF(货件明细!K:K,F9688,货件明细!I:I)</f>
        <v>0</v>
      </c>
      <c r="Z9688">
        <f t="shared" si="606"/>
        <v>27.7</v>
      </c>
      <c r="AA9688">
        <f>SUMIF(货件明细!K:K,F9688,货件明细!J:J)</f>
        <v>0</v>
      </c>
      <c r="AB9688">
        <f t="shared" si="607"/>
        <v>1</v>
      </c>
    </row>
    <row r="9689" spans="1:28">
      <c r="A9689">
        <v>2026</v>
      </c>
      <c r="B9689">
        <v>3</v>
      </c>
      <c r="C9689">
        <v>13</v>
      </c>
      <c r="D9689" s="4">
        <v>46108</v>
      </c>
      <c r="E9689" t="s">
        <v>28</v>
      </c>
      <c r="F9689" t="s">
        <v>9917</v>
      </c>
      <c r="G9689" t="s">
        <v>163</v>
      </c>
      <c r="H9689" t="s">
        <v>71</v>
      </c>
      <c r="I9689" t="s">
        <v>57</v>
      </c>
      <c r="J9689" t="s">
        <v>58</v>
      </c>
      <c r="K9689" t="s">
        <v>100</v>
      </c>
      <c r="L9689" t="s">
        <v>46</v>
      </c>
      <c r="M9689" t="s">
        <v>47</v>
      </c>
      <c r="N9689" t="s">
        <v>4252</v>
      </c>
      <c r="O9689">
        <v>27.7</v>
      </c>
      <c r="P9689">
        <v>4.05405405405405</v>
      </c>
      <c r="Q9689">
        <v>120</v>
      </c>
      <c r="R9689">
        <v>124.054054054054</v>
      </c>
      <c r="S9689">
        <v>0</v>
      </c>
      <c r="T9689">
        <v>124.054054054054</v>
      </c>
      <c r="U9689">
        <v>214</v>
      </c>
      <c r="V9689">
        <f>SUMIF(货件明细!K:K,F9689,货件明细!AQ:AQ)</f>
        <v>0</v>
      </c>
      <c r="W9689">
        <f t="shared" si="604"/>
        <v>1</v>
      </c>
      <c r="X9689">
        <f t="shared" si="605"/>
        <v>214</v>
      </c>
      <c r="Y9689">
        <f>SUMIF(货件明细!K:K,F9689,货件明细!I:I)</f>
        <v>0</v>
      </c>
      <c r="Z9689">
        <f t="shared" si="606"/>
        <v>27.7</v>
      </c>
      <c r="AA9689">
        <f>SUMIF(货件明细!K:K,F9689,货件明细!J:J)</f>
        <v>0</v>
      </c>
      <c r="AB9689">
        <f t="shared" si="607"/>
        <v>1</v>
      </c>
    </row>
    <row r="9690" spans="1:28">
      <c r="A9690">
        <v>2026</v>
      </c>
      <c r="B9690">
        <v>3</v>
      </c>
      <c r="C9690">
        <v>13</v>
      </c>
      <c r="D9690" s="4">
        <v>46108</v>
      </c>
      <c r="E9690" t="s">
        <v>28</v>
      </c>
      <c r="F9690" t="s">
        <v>9918</v>
      </c>
      <c r="G9690" t="s">
        <v>43</v>
      </c>
      <c r="H9690" t="s">
        <v>44</v>
      </c>
      <c r="I9690" t="s">
        <v>41</v>
      </c>
      <c r="J9690" t="s">
        <v>58</v>
      </c>
      <c r="K9690" t="s">
        <v>100</v>
      </c>
      <c r="L9690" t="s">
        <v>46</v>
      </c>
      <c r="M9690" t="s">
        <v>47</v>
      </c>
      <c r="N9690" t="s">
        <v>4252</v>
      </c>
      <c r="O9690">
        <v>11.4</v>
      </c>
      <c r="P9690">
        <v>7.14285714285714</v>
      </c>
      <c r="Q9690">
        <v>78.5</v>
      </c>
      <c r="R9690">
        <v>85.6428571428571</v>
      </c>
      <c r="S9690">
        <v>0</v>
      </c>
      <c r="T9690">
        <v>85.6428571428571</v>
      </c>
      <c r="U9690">
        <v>86</v>
      </c>
      <c r="V9690">
        <f>SUMIF(货件明细!K:K,F9690,货件明细!AQ:AQ)</f>
        <v>0</v>
      </c>
      <c r="W9690">
        <f t="shared" si="604"/>
        <v>1</v>
      </c>
      <c r="X9690">
        <f t="shared" si="605"/>
        <v>86</v>
      </c>
      <c r="Y9690">
        <f>SUMIF(货件明细!K:K,F9690,货件明细!I:I)</f>
        <v>0</v>
      </c>
      <c r="Z9690">
        <f t="shared" si="606"/>
        <v>11.4</v>
      </c>
      <c r="AA9690">
        <f>SUMIF(货件明细!K:K,F9690,货件明细!J:J)</f>
        <v>0</v>
      </c>
      <c r="AB9690">
        <f t="shared" si="607"/>
        <v>1</v>
      </c>
    </row>
    <row r="9691" spans="1:28">
      <c r="A9691">
        <v>2026</v>
      </c>
      <c r="B9691">
        <v>3</v>
      </c>
      <c r="C9691">
        <v>13</v>
      </c>
      <c r="D9691" s="4">
        <v>46108</v>
      </c>
      <c r="E9691" t="s">
        <v>28</v>
      </c>
      <c r="F9691" t="s">
        <v>9919</v>
      </c>
      <c r="G9691" t="s">
        <v>64</v>
      </c>
      <c r="H9691" t="s">
        <v>44</v>
      </c>
      <c r="I9691" t="s">
        <v>41</v>
      </c>
      <c r="J9691" t="s">
        <v>58</v>
      </c>
      <c r="K9691" t="s">
        <v>100</v>
      </c>
      <c r="L9691" t="s">
        <v>46</v>
      </c>
      <c r="M9691" t="s">
        <v>47</v>
      </c>
      <c r="N9691" t="s">
        <v>4252</v>
      </c>
      <c r="O9691">
        <v>11.4</v>
      </c>
      <c r="P9691">
        <v>7.14285714285714</v>
      </c>
      <c r="Q9691">
        <v>78.5</v>
      </c>
      <c r="R9691">
        <v>85.6428571428571</v>
      </c>
      <c r="S9691">
        <v>0</v>
      </c>
      <c r="T9691">
        <v>85.6428571428571</v>
      </c>
      <c r="U9691">
        <v>86</v>
      </c>
      <c r="V9691">
        <f>SUMIF(货件明细!K:K,F9691,货件明细!AQ:AQ)</f>
        <v>0</v>
      </c>
      <c r="W9691">
        <f t="shared" si="604"/>
        <v>1</v>
      </c>
      <c r="X9691">
        <f t="shared" si="605"/>
        <v>86</v>
      </c>
      <c r="Y9691">
        <f>SUMIF(货件明细!K:K,F9691,货件明细!I:I)</f>
        <v>0</v>
      </c>
      <c r="Z9691">
        <f t="shared" si="606"/>
        <v>11.4</v>
      </c>
      <c r="AA9691">
        <f>SUMIF(货件明细!K:K,F9691,货件明细!J:J)</f>
        <v>0</v>
      </c>
      <c r="AB9691">
        <f t="shared" si="607"/>
        <v>1</v>
      </c>
    </row>
    <row r="9692" spans="1:28">
      <c r="A9692">
        <v>2026</v>
      </c>
      <c r="B9692">
        <v>3</v>
      </c>
      <c r="C9692">
        <v>13</v>
      </c>
      <c r="D9692" s="4">
        <v>46108</v>
      </c>
      <c r="E9692" t="s">
        <v>28</v>
      </c>
      <c r="F9692" t="s">
        <v>9920</v>
      </c>
      <c r="G9692" t="s">
        <v>105</v>
      </c>
      <c r="H9692" t="s">
        <v>31</v>
      </c>
      <c r="I9692" t="s">
        <v>41</v>
      </c>
      <c r="J9692" t="s">
        <v>58</v>
      </c>
      <c r="K9692" t="s">
        <v>100</v>
      </c>
      <c r="L9692" t="s">
        <v>46</v>
      </c>
      <c r="M9692" t="s">
        <v>47</v>
      </c>
      <c r="N9692" t="s">
        <v>5148</v>
      </c>
      <c r="O9692">
        <v>11.4</v>
      </c>
      <c r="P9692">
        <v>8.33333333333333</v>
      </c>
      <c r="Q9692">
        <v>89.5</v>
      </c>
      <c r="R9692">
        <v>97.8333333333333</v>
      </c>
      <c r="S9692">
        <v>0</v>
      </c>
      <c r="T9692">
        <v>97.8333333333333</v>
      </c>
      <c r="U9692">
        <v>86</v>
      </c>
      <c r="V9692">
        <f>SUMIF(货件明细!K:K,F9692,货件明细!AQ:AQ)</f>
        <v>0</v>
      </c>
      <c r="W9692">
        <f t="shared" si="604"/>
        <v>1</v>
      </c>
      <c r="X9692">
        <f t="shared" si="605"/>
        <v>86</v>
      </c>
      <c r="Y9692">
        <f>SUMIF(货件明细!K:K,F9692,货件明细!I:I)</f>
        <v>0</v>
      </c>
      <c r="Z9692">
        <f t="shared" si="606"/>
        <v>11.4</v>
      </c>
      <c r="AA9692">
        <f>SUMIF(货件明细!K:K,F9692,货件明细!J:J)</f>
        <v>0</v>
      </c>
      <c r="AB9692">
        <f t="shared" si="607"/>
        <v>1</v>
      </c>
    </row>
    <row r="9693" spans="1:28">
      <c r="A9693">
        <v>2026</v>
      </c>
      <c r="B9693">
        <v>3</v>
      </c>
      <c r="C9693">
        <v>13</v>
      </c>
      <c r="D9693" s="4">
        <v>46108</v>
      </c>
      <c r="E9693" t="s">
        <v>28</v>
      </c>
      <c r="F9693" t="s">
        <v>9921</v>
      </c>
      <c r="G9693" t="s">
        <v>206</v>
      </c>
      <c r="H9693" t="s">
        <v>71</v>
      </c>
      <c r="I9693" t="s">
        <v>41</v>
      </c>
      <c r="J9693" t="s">
        <v>58</v>
      </c>
      <c r="K9693" t="s">
        <v>100</v>
      </c>
      <c r="L9693" t="s">
        <v>46</v>
      </c>
      <c r="M9693" t="s">
        <v>47</v>
      </c>
      <c r="N9693" t="s">
        <v>4252</v>
      </c>
      <c r="O9693">
        <v>11.4</v>
      </c>
      <c r="P9693">
        <v>4.05405405405405</v>
      </c>
      <c r="Q9693">
        <v>60</v>
      </c>
      <c r="R9693">
        <v>64.054054054054</v>
      </c>
      <c r="S9693">
        <v>0</v>
      </c>
      <c r="T9693">
        <v>64.054054054054</v>
      </c>
      <c r="U9693">
        <v>86</v>
      </c>
      <c r="V9693">
        <f>SUMIF(货件明细!K:K,F9693,货件明细!AQ:AQ)</f>
        <v>0</v>
      </c>
      <c r="W9693">
        <f t="shared" si="604"/>
        <v>1</v>
      </c>
      <c r="X9693">
        <f t="shared" si="605"/>
        <v>86</v>
      </c>
      <c r="Y9693">
        <f>SUMIF(货件明细!K:K,F9693,货件明细!I:I)</f>
        <v>0</v>
      </c>
      <c r="Z9693">
        <f t="shared" si="606"/>
        <v>11.4</v>
      </c>
      <c r="AA9693">
        <f>SUMIF(货件明细!K:K,F9693,货件明细!J:J)</f>
        <v>0</v>
      </c>
      <c r="AB9693">
        <f t="shared" si="607"/>
        <v>1</v>
      </c>
    </row>
    <row r="9694" spans="1:28">
      <c r="A9694">
        <v>2026</v>
      </c>
      <c r="B9694">
        <v>3</v>
      </c>
      <c r="C9694">
        <v>13</v>
      </c>
      <c r="D9694" s="4">
        <v>46108</v>
      </c>
      <c r="E9694" t="s">
        <v>28</v>
      </c>
      <c r="F9694" t="s">
        <v>9922</v>
      </c>
      <c r="G9694" t="s">
        <v>163</v>
      </c>
      <c r="H9694" t="s">
        <v>71</v>
      </c>
      <c r="I9694" t="s">
        <v>41</v>
      </c>
      <c r="J9694" t="s">
        <v>58</v>
      </c>
      <c r="K9694" t="s">
        <v>100</v>
      </c>
      <c r="L9694" t="s">
        <v>46</v>
      </c>
      <c r="M9694" t="s">
        <v>47</v>
      </c>
      <c r="N9694" t="s">
        <v>4252</v>
      </c>
      <c r="O9694">
        <v>11.4</v>
      </c>
      <c r="P9694">
        <v>4.05405405405405</v>
      </c>
      <c r="Q9694">
        <v>60</v>
      </c>
      <c r="R9694">
        <v>64.054054054054</v>
      </c>
      <c r="S9694">
        <v>0</v>
      </c>
      <c r="T9694">
        <v>64.054054054054</v>
      </c>
      <c r="U9694">
        <v>86</v>
      </c>
      <c r="V9694">
        <f>SUMIF(货件明细!K:K,F9694,货件明细!AQ:AQ)</f>
        <v>0</v>
      </c>
      <c r="W9694">
        <f t="shared" si="604"/>
        <v>1</v>
      </c>
      <c r="X9694">
        <f t="shared" si="605"/>
        <v>86</v>
      </c>
      <c r="Y9694">
        <f>SUMIF(货件明细!K:K,F9694,货件明细!I:I)</f>
        <v>0</v>
      </c>
      <c r="Z9694">
        <f t="shared" si="606"/>
        <v>11.4</v>
      </c>
      <c r="AA9694">
        <f>SUMIF(货件明细!K:K,F9694,货件明细!J:J)</f>
        <v>0</v>
      </c>
      <c r="AB9694">
        <f t="shared" si="607"/>
        <v>1</v>
      </c>
    </row>
    <row r="9695" spans="1:28">
      <c r="A9695">
        <v>2026</v>
      </c>
      <c r="B9695">
        <v>3</v>
      </c>
      <c r="C9695">
        <v>13</v>
      </c>
      <c r="D9695" s="4">
        <v>46108</v>
      </c>
      <c r="E9695" t="s">
        <v>28</v>
      </c>
      <c r="F9695" t="s">
        <v>9923</v>
      </c>
      <c r="G9695" t="s">
        <v>43</v>
      </c>
      <c r="H9695" t="s">
        <v>44</v>
      </c>
      <c r="I9695" t="s">
        <v>32</v>
      </c>
      <c r="J9695" t="s">
        <v>58</v>
      </c>
      <c r="K9695" t="s">
        <v>100</v>
      </c>
      <c r="L9695" t="s">
        <v>46</v>
      </c>
      <c r="M9695" t="s">
        <v>47</v>
      </c>
      <c r="N9695" t="s">
        <v>4252</v>
      </c>
      <c r="O9695">
        <v>19.05</v>
      </c>
      <c r="P9695">
        <v>7.14285714285714</v>
      </c>
      <c r="Q9695">
        <v>109.9</v>
      </c>
      <c r="R9695">
        <v>117.042857142857</v>
      </c>
      <c r="S9695">
        <v>0</v>
      </c>
      <c r="T9695">
        <v>117.042857142857</v>
      </c>
      <c r="U9695">
        <v>46</v>
      </c>
      <c r="V9695">
        <f>SUMIF(货件明细!K:K,F9695,货件明细!AQ:AQ)</f>
        <v>0</v>
      </c>
      <c r="W9695">
        <f t="shared" si="604"/>
        <v>1</v>
      </c>
      <c r="X9695">
        <f t="shared" si="605"/>
        <v>46</v>
      </c>
      <c r="Y9695">
        <f>SUMIF(货件明细!K:K,F9695,货件明细!I:I)</f>
        <v>0</v>
      </c>
      <c r="Z9695">
        <f t="shared" si="606"/>
        <v>19.05</v>
      </c>
      <c r="AA9695">
        <f>SUMIF(货件明细!K:K,F9695,货件明细!J:J)</f>
        <v>0</v>
      </c>
      <c r="AB9695">
        <f t="shared" si="607"/>
        <v>1</v>
      </c>
    </row>
    <row r="9696" spans="1:28">
      <c r="A9696">
        <v>2026</v>
      </c>
      <c r="B9696">
        <v>3</v>
      </c>
      <c r="C9696">
        <v>13</v>
      </c>
      <c r="D9696" s="4">
        <v>46108</v>
      </c>
      <c r="E9696" t="s">
        <v>28</v>
      </c>
      <c r="F9696" t="s">
        <v>9924</v>
      </c>
      <c r="G9696" t="s">
        <v>64</v>
      </c>
      <c r="H9696" t="s">
        <v>44</v>
      </c>
      <c r="I9696" t="s">
        <v>32</v>
      </c>
      <c r="J9696" t="s">
        <v>58</v>
      </c>
      <c r="K9696" t="s">
        <v>100</v>
      </c>
      <c r="L9696" t="s">
        <v>46</v>
      </c>
      <c r="M9696" t="s">
        <v>47</v>
      </c>
      <c r="N9696" t="s">
        <v>4252</v>
      </c>
      <c r="O9696">
        <v>19.05</v>
      </c>
      <c r="P9696">
        <v>7.14285714285714</v>
      </c>
      <c r="Q9696">
        <v>109.9</v>
      </c>
      <c r="R9696">
        <v>117.042857142857</v>
      </c>
      <c r="S9696">
        <v>0</v>
      </c>
      <c r="T9696">
        <v>117.042857142857</v>
      </c>
      <c r="U9696">
        <v>46</v>
      </c>
      <c r="V9696">
        <f>SUMIF(货件明细!K:K,F9696,货件明细!AQ:AQ)</f>
        <v>0</v>
      </c>
      <c r="W9696">
        <f t="shared" si="604"/>
        <v>1</v>
      </c>
      <c r="X9696">
        <f t="shared" si="605"/>
        <v>46</v>
      </c>
      <c r="Y9696">
        <f>SUMIF(货件明细!K:K,F9696,货件明细!I:I)</f>
        <v>0</v>
      </c>
      <c r="Z9696">
        <f t="shared" si="606"/>
        <v>19.05</v>
      </c>
      <c r="AA9696">
        <f>SUMIF(货件明细!K:K,F9696,货件明细!J:J)</f>
        <v>0</v>
      </c>
      <c r="AB9696">
        <f t="shared" si="607"/>
        <v>1</v>
      </c>
    </row>
    <row r="9697" spans="1:28">
      <c r="A9697">
        <v>2026</v>
      </c>
      <c r="B9697">
        <v>3</v>
      </c>
      <c r="C9697">
        <v>13</v>
      </c>
      <c r="D9697" s="4">
        <v>46108</v>
      </c>
      <c r="E9697" t="s">
        <v>28</v>
      </c>
      <c r="F9697" t="s">
        <v>9925</v>
      </c>
      <c r="G9697" t="s">
        <v>105</v>
      </c>
      <c r="H9697" t="s">
        <v>31</v>
      </c>
      <c r="I9697" t="s">
        <v>32</v>
      </c>
      <c r="J9697" t="s">
        <v>58</v>
      </c>
      <c r="K9697" t="s">
        <v>100</v>
      </c>
      <c r="L9697" t="s">
        <v>46</v>
      </c>
      <c r="M9697" t="s">
        <v>47</v>
      </c>
      <c r="N9697" t="s">
        <v>5148</v>
      </c>
      <c r="O9697">
        <v>19.05</v>
      </c>
      <c r="P9697">
        <v>8.33333333333333</v>
      </c>
      <c r="Q9697">
        <v>125.3</v>
      </c>
      <c r="R9697">
        <v>133.633333333333</v>
      </c>
      <c r="S9697">
        <v>0</v>
      </c>
      <c r="T9697">
        <v>133.633333333333</v>
      </c>
      <c r="U9697">
        <v>46</v>
      </c>
      <c r="V9697">
        <f>SUMIF(货件明细!K:K,F9697,货件明细!AQ:AQ)</f>
        <v>0</v>
      </c>
      <c r="W9697">
        <f t="shared" si="604"/>
        <v>1</v>
      </c>
      <c r="X9697">
        <f t="shared" si="605"/>
        <v>46</v>
      </c>
      <c r="Y9697">
        <f>SUMIF(货件明细!K:K,F9697,货件明细!I:I)</f>
        <v>0</v>
      </c>
      <c r="Z9697">
        <f t="shared" si="606"/>
        <v>19.05</v>
      </c>
      <c r="AA9697">
        <f>SUMIF(货件明细!K:K,F9697,货件明细!J:J)</f>
        <v>0</v>
      </c>
      <c r="AB9697">
        <f t="shared" si="607"/>
        <v>1</v>
      </c>
    </row>
    <row r="9698" spans="1:28">
      <c r="A9698">
        <v>2026</v>
      </c>
      <c r="B9698">
        <v>3</v>
      </c>
      <c r="C9698">
        <v>13</v>
      </c>
      <c r="D9698" s="4">
        <v>46108</v>
      </c>
      <c r="E9698" t="s">
        <v>28</v>
      </c>
      <c r="F9698" t="s">
        <v>9926</v>
      </c>
      <c r="G9698" t="s">
        <v>206</v>
      </c>
      <c r="H9698" t="s">
        <v>71</v>
      </c>
      <c r="I9698" t="s">
        <v>32</v>
      </c>
      <c r="J9698" t="s">
        <v>58</v>
      </c>
      <c r="K9698" t="s">
        <v>100</v>
      </c>
      <c r="L9698" t="s">
        <v>46</v>
      </c>
      <c r="M9698" t="s">
        <v>47</v>
      </c>
      <c r="N9698" t="s">
        <v>4252</v>
      </c>
      <c r="O9698">
        <v>19.05</v>
      </c>
      <c r="P9698">
        <v>4.05405405405405</v>
      </c>
      <c r="Q9698">
        <v>84</v>
      </c>
      <c r="R9698">
        <v>88.0540540540541</v>
      </c>
      <c r="S9698">
        <v>0</v>
      </c>
      <c r="T9698">
        <v>88.0540540540541</v>
      </c>
      <c r="U9698">
        <v>46</v>
      </c>
      <c r="V9698">
        <f>SUMIF(货件明细!K:K,F9698,货件明细!AQ:AQ)</f>
        <v>0</v>
      </c>
      <c r="W9698">
        <f t="shared" si="604"/>
        <v>1</v>
      </c>
      <c r="X9698">
        <f t="shared" si="605"/>
        <v>46</v>
      </c>
      <c r="Y9698">
        <f>SUMIF(货件明细!K:K,F9698,货件明细!I:I)</f>
        <v>0</v>
      </c>
      <c r="Z9698">
        <f t="shared" si="606"/>
        <v>19.05</v>
      </c>
      <c r="AA9698">
        <f>SUMIF(货件明细!K:K,F9698,货件明细!J:J)</f>
        <v>0</v>
      </c>
      <c r="AB9698">
        <f t="shared" si="607"/>
        <v>1</v>
      </c>
    </row>
    <row r="9699" spans="1:28">
      <c r="A9699">
        <v>2026</v>
      </c>
      <c r="B9699">
        <v>3</v>
      </c>
      <c r="C9699">
        <v>13</v>
      </c>
      <c r="D9699" s="4">
        <v>46108</v>
      </c>
      <c r="E9699" t="s">
        <v>28</v>
      </c>
      <c r="F9699" t="s">
        <v>9927</v>
      </c>
      <c r="G9699" t="s">
        <v>263</v>
      </c>
      <c r="H9699" t="s">
        <v>44</v>
      </c>
      <c r="I9699" t="s">
        <v>41</v>
      </c>
      <c r="J9699" t="s">
        <v>9907</v>
      </c>
      <c r="K9699" t="s">
        <v>100</v>
      </c>
      <c r="L9699" t="s">
        <v>46</v>
      </c>
      <c r="M9699" t="s">
        <v>47</v>
      </c>
      <c r="N9699" t="s">
        <v>4252</v>
      </c>
      <c r="O9699">
        <v>10.7</v>
      </c>
      <c r="P9699">
        <v>7.14285714285714</v>
      </c>
      <c r="Q9699">
        <v>62.8</v>
      </c>
      <c r="R9699">
        <v>69.9428571428572</v>
      </c>
      <c r="S9699">
        <v>0</v>
      </c>
      <c r="T9699">
        <v>69.9428571428572</v>
      </c>
      <c r="U9699">
        <v>70</v>
      </c>
      <c r="V9699">
        <f>SUMIF(货件明细!K:K,F9699,货件明细!AQ:AQ)</f>
        <v>0</v>
      </c>
      <c r="W9699">
        <f t="shared" si="604"/>
        <v>1</v>
      </c>
      <c r="X9699">
        <f t="shared" si="605"/>
        <v>70</v>
      </c>
      <c r="Y9699">
        <f>SUMIF(货件明细!K:K,F9699,货件明细!I:I)</f>
        <v>0</v>
      </c>
      <c r="Z9699">
        <f t="shared" si="606"/>
        <v>10.7</v>
      </c>
      <c r="AA9699">
        <f>SUMIF(货件明细!K:K,F9699,货件明细!J:J)</f>
        <v>0</v>
      </c>
      <c r="AB9699">
        <f t="shared" si="607"/>
        <v>1</v>
      </c>
    </row>
    <row r="9700" spans="1:28">
      <c r="A9700">
        <v>2026</v>
      </c>
      <c r="B9700">
        <v>3</v>
      </c>
      <c r="C9700">
        <v>13</v>
      </c>
      <c r="D9700" s="4">
        <v>46108</v>
      </c>
      <c r="E9700" t="s">
        <v>28</v>
      </c>
      <c r="F9700" t="s">
        <v>9928</v>
      </c>
      <c r="G9700" t="s">
        <v>6724</v>
      </c>
      <c r="H9700" t="s">
        <v>71</v>
      </c>
      <c r="I9700" t="s">
        <v>41</v>
      </c>
      <c r="J9700" t="s">
        <v>9907</v>
      </c>
      <c r="K9700" t="s">
        <v>100</v>
      </c>
      <c r="L9700" t="s">
        <v>46</v>
      </c>
      <c r="M9700" t="s">
        <v>47</v>
      </c>
      <c r="N9700" t="s">
        <v>4252</v>
      </c>
      <c r="O9700">
        <v>10.7</v>
      </c>
      <c r="P9700">
        <v>4.05405405405405</v>
      </c>
      <c r="Q9700">
        <v>48</v>
      </c>
      <c r="R9700">
        <v>52.0540540540541</v>
      </c>
      <c r="S9700">
        <v>0</v>
      </c>
      <c r="T9700">
        <v>52.0540540540541</v>
      </c>
      <c r="U9700">
        <v>70</v>
      </c>
      <c r="V9700">
        <f>SUMIF(货件明细!K:K,F9700,货件明细!AQ:AQ)</f>
        <v>0</v>
      </c>
      <c r="W9700">
        <f t="shared" si="604"/>
        <v>1</v>
      </c>
      <c r="X9700">
        <f t="shared" si="605"/>
        <v>70</v>
      </c>
      <c r="Y9700">
        <f>SUMIF(货件明细!K:K,F9700,货件明细!I:I)</f>
        <v>0</v>
      </c>
      <c r="Z9700">
        <f t="shared" si="606"/>
        <v>10.7</v>
      </c>
      <c r="AA9700">
        <f>SUMIF(货件明细!K:K,F9700,货件明细!J:J)</f>
        <v>0</v>
      </c>
      <c r="AB9700">
        <f t="shared" si="607"/>
        <v>1</v>
      </c>
    </row>
    <row r="9701" spans="1:28">
      <c r="A9701">
        <v>2026</v>
      </c>
      <c r="B9701">
        <v>3</v>
      </c>
      <c r="C9701">
        <v>13</v>
      </c>
      <c r="D9701" s="4">
        <v>46108</v>
      </c>
      <c r="E9701" t="s">
        <v>28</v>
      </c>
      <c r="F9701" t="s">
        <v>9929</v>
      </c>
      <c r="G9701" t="s">
        <v>68</v>
      </c>
      <c r="H9701" t="s">
        <v>31</v>
      </c>
      <c r="I9701" t="s">
        <v>41</v>
      </c>
      <c r="J9701" t="s">
        <v>9907</v>
      </c>
      <c r="K9701" t="s">
        <v>100</v>
      </c>
      <c r="L9701" t="s">
        <v>46</v>
      </c>
      <c r="M9701" t="s">
        <v>47</v>
      </c>
      <c r="N9701" t="s">
        <v>5148</v>
      </c>
      <c r="O9701">
        <v>10.7</v>
      </c>
      <c r="P9701">
        <v>10.7142857142857</v>
      </c>
      <c r="Q9701">
        <v>118.789473684211</v>
      </c>
      <c r="R9701">
        <v>129.503759398496</v>
      </c>
      <c r="S9701">
        <v>0</v>
      </c>
      <c r="T9701">
        <v>129.503759398496</v>
      </c>
      <c r="U9701">
        <v>70</v>
      </c>
      <c r="V9701">
        <f>SUMIF(货件明细!K:K,F9701,货件明细!AQ:AQ)</f>
        <v>0</v>
      </c>
      <c r="W9701">
        <f t="shared" si="604"/>
        <v>1</v>
      </c>
      <c r="X9701">
        <f t="shared" si="605"/>
        <v>70</v>
      </c>
      <c r="Y9701">
        <f>SUMIF(货件明细!K:K,F9701,货件明细!I:I)</f>
        <v>0</v>
      </c>
      <c r="Z9701">
        <f t="shared" si="606"/>
        <v>10.7</v>
      </c>
      <c r="AA9701">
        <f>SUMIF(货件明细!K:K,F9701,货件明细!J:J)</f>
        <v>0</v>
      </c>
      <c r="AB9701">
        <f t="shared" si="607"/>
        <v>1</v>
      </c>
    </row>
    <row r="9702" spans="1:28">
      <c r="A9702">
        <v>2026</v>
      </c>
      <c r="B9702">
        <v>3</v>
      </c>
      <c r="C9702">
        <v>13</v>
      </c>
      <c r="D9702" s="4">
        <v>46108</v>
      </c>
      <c r="E9702" t="s">
        <v>28</v>
      </c>
      <c r="F9702" t="s">
        <v>9930</v>
      </c>
      <c r="G9702" t="s">
        <v>105</v>
      </c>
      <c r="H9702" t="s">
        <v>31</v>
      </c>
      <c r="I9702" t="s">
        <v>41</v>
      </c>
      <c r="J9702" t="s">
        <v>9907</v>
      </c>
      <c r="K9702" t="s">
        <v>100</v>
      </c>
      <c r="L9702" t="s">
        <v>46</v>
      </c>
      <c r="M9702" t="s">
        <v>47</v>
      </c>
      <c r="N9702" t="s">
        <v>5148</v>
      </c>
      <c r="O9702">
        <v>10.7</v>
      </c>
      <c r="P9702">
        <v>8.33333333333333</v>
      </c>
      <c r="Q9702">
        <v>71.6</v>
      </c>
      <c r="R9702">
        <v>79.9333333333333</v>
      </c>
      <c r="S9702">
        <v>0</v>
      </c>
      <c r="T9702">
        <v>79.9333333333333</v>
      </c>
      <c r="U9702">
        <v>70</v>
      </c>
      <c r="V9702">
        <f>SUMIF(货件明细!K:K,F9702,货件明细!AQ:AQ)</f>
        <v>0</v>
      </c>
      <c r="W9702">
        <f t="shared" si="604"/>
        <v>1</v>
      </c>
      <c r="X9702">
        <f t="shared" si="605"/>
        <v>70</v>
      </c>
      <c r="Y9702">
        <f>SUMIF(货件明细!K:K,F9702,货件明细!I:I)</f>
        <v>0</v>
      </c>
      <c r="Z9702">
        <f t="shared" si="606"/>
        <v>10.7</v>
      </c>
      <c r="AA9702">
        <f>SUMIF(货件明细!K:K,F9702,货件明细!J:J)</f>
        <v>0</v>
      </c>
      <c r="AB9702">
        <f t="shared" si="607"/>
        <v>1</v>
      </c>
    </row>
    <row r="9703" spans="1:28">
      <c r="A9703">
        <v>2026</v>
      </c>
      <c r="B9703">
        <v>3</v>
      </c>
      <c r="C9703">
        <v>13</v>
      </c>
      <c r="D9703" s="4">
        <v>46108</v>
      </c>
      <c r="E9703" t="s">
        <v>28</v>
      </c>
      <c r="F9703" t="s">
        <v>9931</v>
      </c>
      <c r="G9703" t="s">
        <v>1563</v>
      </c>
      <c r="H9703" t="s">
        <v>71</v>
      </c>
      <c r="I9703" t="s">
        <v>41</v>
      </c>
      <c r="J9703" t="s">
        <v>9907</v>
      </c>
      <c r="K9703" t="s">
        <v>100</v>
      </c>
      <c r="L9703" t="s">
        <v>46</v>
      </c>
      <c r="M9703" t="s">
        <v>47</v>
      </c>
      <c r="N9703" t="s">
        <v>4252</v>
      </c>
      <c r="O9703">
        <v>10.7</v>
      </c>
      <c r="P9703">
        <v>4.05405405405405</v>
      </c>
      <c r="Q9703">
        <v>43.2</v>
      </c>
      <c r="R9703">
        <v>47.2540540540541</v>
      </c>
      <c r="S9703">
        <v>0</v>
      </c>
      <c r="T9703">
        <v>47.2540540540541</v>
      </c>
      <c r="U9703">
        <v>70</v>
      </c>
      <c r="V9703">
        <f>SUMIF(货件明细!K:K,F9703,货件明细!AQ:AQ)</f>
        <v>0</v>
      </c>
      <c r="W9703">
        <f t="shared" si="604"/>
        <v>1</v>
      </c>
      <c r="X9703">
        <f t="shared" si="605"/>
        <v>70</v>
      </c>
      <c r="Y9703">
        <f>SUMIF(货件明细!K:K,F9703,货件明细!I:I)</f>
        <v>0</v>
      </c>
      <c r="Z9703">
        <f t="shared" si="606"/>
        <v>10.7</v>
      </c>
      <c r="AA9703">
        <f>SUMIF(货件明细!K:K,F9703,货件明细!J:J)</f>
        <v>0</v>
      </c>
      <c r="AB9703">
        <f t="shared" si="607"/>
        <v>1</v>
      </c>
    </row>
    <row r="9704" spans="1:28">
      <c r="A9704">
        <v>2026</v>
      </c>
      <c r="B9704">
        <v>3</v>
      </c>
      <c r="C9704">
        <v>13</v>
      </c>
      <c r="D9704" s="4">
        <v>46108</v>
      </c>
      <c r="E9704" t="s">
        <v>28</v>
      </c>
      <c r="F9704" t="s">
        <v>9932</v>
      </c>
      <c r="G9704" t="s">
        <v>1563</v>
      </c>
      <c r="H9704" t="s">
        <v>71</v>
      </c>
      <c r="I9704" t="s">
        <v>57</v>
      </c>
      <c r="J9704" t="s">
        <v>9907</v>
      </c>
      <c r="K9704" t="s">
        <v>100</v>
      </c>
      <c r="L9704" t="s">
        <v>46</v>
      </c>
      <c r="M9704" t="s">
        <v>47</v>
      </c>
      <c r="N9704" t="s">
        <v>4252</v>
      </c>
      <c r="O9704">
        <v>30.35</v>
      </c>
      <c r="P9704">
        <v>4.05405405405405</v>
      </c>
      <c r="Q9704">
        <v>118.8</v>
      </c>
      <c r="R9704">
        <v>122.854054054054</v>
      </c>
      <c r="S9704">
        <v>0</v>
      </c>
      <c r="T9704">
        <v>122.854054054054</v>
      </c>
      <c r="U9704">
        <v>168</v>
      </c>
      <c r="V9704">
        <f>SUMIF(货件明细!K:K,F9704,货件明细!AQ:AQ)</f>
        <v>0</v>
      </c>
      <c r="W9704">
        <f t="shared" si="604"/>
        <v>1</v>
      </c>
      <c r="X9704">
        <f t="shared" si="605"/>
        <v>168</v>
      </c>
      <c r="Y9704">
        <f>SUMIF(货件明细!K:K,F9704,货件明细!I:I)</f>
        <v>0</v>
      </c>
      <c r="Z9704">
        <f t="shared" si="606"/>
        <v>30.35</v>
      </c>
      <c r="AA9704">
        <f>SUMIF(货件明细!K:K,F9704,货件明细!J:J)</f>
        <v>0</v>
      </c>
      <c r="AB9704">
        <f t="shared" si="607"/>
        <v>1</v>
      </c>
    </row>
    <row r="9705" spans="1:28">
      <c r="A9705">
        <v>2026</v>
      </c>
      <c r="B9705">
        <v>3</v>
      </c>
      <c r="C9705">
        <v>13</v>
      </c>
      <c r="D9705" s="4">
        <v>46108</v>
      </c>
      <c r="E9705" t="s">
        <v>28</v>
      </c>
      <c r="F9705" t="s">
        <v>9933</v>
      </c>
      <c r="G9705" t="s">
        <v>263</v>
      </c>
      <c r="H9705" t="s">
        <v>44</v>
      </c>
      <c r="I9705" t="s">
        <v>39</v>
      </c>
      <c r="J9705" t="s">
        <v>9907</v>
      </c>
      <c r="K9705" t="s">
        <v>100</v>
      </c>
      <c r="L9705" t="s">
        <v>46</v>
      </c>
      <c r="M9705" t="s">
        <v>47</v>
      </c>
      <c r="N9705" t="s">
        <v>4252</v>
      </c>
      <c r="O9705">
        <v>12.8</v>
      </c>
      <c r="P9705">
        <v>7.14285714285714</v>
      </c>
      <c r="Q9705">
        <v>78.5</v>
      </c>
      <c r="R9705">
        <v>85.6428571428571</v>
      </c>
      <c r="S9705">
        <v>0</v>
      </c>
      <c r="T9705">
        <v>85.6428571428571</v>
      </c>
      <c r="U9705">
        <v>74</v>
      </c>
      <c r="V9705">
        <f>SUMIF(货件明细!K:K,F9705,货件明细!AQ:AQ)</f>
        <v>0</v>
      </c>
      <c r="W9705">
        <f t="shared" si="604"/>
        <v>1</v>
      </c>
      <c r="X9705">
        <f t="shared" si="605"/>
        <v>74</v>
      </c>
      <c r="Y9705">
        <f>SUMIF(货件明细!K:K,F9705,货件明细!I:I)</f>
        <v>0</v>
      </c>
      <c r="Z9705">
        <f t="shared" si="606"/>
        <v>12.8</v>
      </c>
      <c r="AA9705">
        <f>SUMIF(货件明细!K:K,F9705,货件明细!J:J)</f>
        <v>0</v>
      </c>
      <c r="AB9705">
        <f t="shared" si="607"/>
        <v>1</v>
      </c>
    </row>
    <row r="9706" spans="1:28">
      <c r="A9706">
        <v>2026</v>
      </c>
      <c r="B9706">
        <v>3</v>
      </c>
      <c r="C9706">
        <v>13</v>
      </c>
      <c r="D9706" s="4">
        <v>46108</v>
      </c>
      <c r="E9706" t="s">
        <v>28</v>
      </c>
      <c r="F9706" t="s">
        <v>9934</v>
      </c>
      <c r="G9706" t="s">
        <v>6724</v>
      </c>
      <c r="H9706" t="s">
        <v>71</v>
      </c>
      <c r="I9706" t="s">
        <v>39</v>
      </c>
      <c r="J9706" t="s">
        <v>9907</v>
      </c>
      <c r="K9706" t="s">
        <v>100</v>
      </c>
      <c r="L9706" t="s">
        <v>46</v>
      </c>
      <c r="M9706" t="s">
        <v>47</v>
      </c>
      <c r="N9706" t="s">
        <v>4252</v>
      </c>
      <c r="O9706">
        <v>12.8</v>
      </c>
      <c r="P9706">
        <v>4.05405405405405</v>
      </c>
      <c r="Q9706">
        <v>60</v>
      </c>
      <c r="R9706">
        <v>64.054054054054</v>
      </c>
      <c r="S9706">
        <v>0</v>
      </c>
      <c r="T9706">
        <v>64.054054054054</v>
      </c>
      <c r="U9706">
        <v>74</v>
      </c>
      <c r="V9706">
        <f>SUMIF(货件明细!K:K,F9706,货件明细!AQ:AQ)</f>
        <v>0</v>
      </c>
      <c r="W9706">
        <f t="shared" si="604"/>
        <v>1</v>
      </c>
      <c r="X9706">
        <f t="shared" si="605"/>
        <v>74</v>
      </c>
      <c r="Y9706">
        <f>SUMIF(货件明细!K:K,F9706,货件明细!I:I)</f>
        <v>0</v>
      </c>
      <c r="Z9706">
        <f t="shared" si="606"/>
        <v>12.8</v>
      </c>
      <c r="AA9706">
        <f>SUMIF(货件明细!K:K,F9706,货件明细!J:J)</f>
        <v>0</v>
      </c>
      <c r="AB9706">
        <f t="shared" si="607"/>
        <v>1</v>
      </c>
    </row>
    <row r="9707" spans="1:28">
      <c r="A9707">
        <v>2026</v>
      </c>
      <c r="B9707">
        <v>3</v>
      </c>
      <c r="C9707">
        <v>13</v>
      </c>
      <c r="D9707" s="4">
        <v>46108</v>
      </c>
      <c r="E9707" t="s">
        <v>28</v>
      </c>
      <c r="F9707" t="s">
        <v>9935</v>
      </c>
      <c r="G9707" t="s">
        <v>68</v>
      </c>
      <c r="H9707" t="s">
        <v>31</v>
      </c>
      <c r="I9707" t="s">
        <v>39</v>
      </c>
      <c r="J9707" t="s">
        <v>9907</v>
      </c>
      <c r="K9707" t="s">
        <v>100</v>
      </c>
      <c r="L9707" t="s">
        <v>46</v>
      </c>
      <c r="M9707" t="s">
        <v>47</v>
      </c>
      <c r="N9707" t="s">
        <v>5148</v>
      </c>
      <c r="O9707">
        <v>12.8</v>
      </c>
      <c r="P9707">
        <v>10.7142857142857</v>
      </c>
      <c r="Q9707">
        <v>118.789473684211</v>
      </c>
      <c r="R9707">
        <v>129.503759398496</v>
      </c>
      <c r="S9707">
        <v>0</v>
      </c>
      <c r="T9707">
        <v>129.503759398496</v>
      </c>
      <c r="U9707">
        <v>74</v>
      </c>
      <c r="V9707">
        <f>SUMIF(货件明细!K:K,F9707,货件明细!AQ:AQ)</f>
        <v>0</v>
      </c>
      <c r="W9707">
        <f t="shared" si="604"/>
        <v>1</v>
      </c>
      <c r="X9707">
        <f t="shared" si="605"/>
        <v>74</v>
      </c>
      <c r="Y9707">
        <f>SUMIF(货件明细!K:K,F9707,货件明细!I:I)</f>
        <v>0</v>
      </c>
      <c r="Z9707">
        <f t="shared" si="606"/>
        <v>12.8</v>
      </c>
      <c r="AA9707">
        <f>SUMIF(货件明细!K:K,F9707,货件明细!J:J)</f>
        <v>0</v>
      </c>
      <c r="AB9707">
        <f t="shared" si="607"/>
        <v>1</v>
      </c>
    </row>
    <row r="9708" spans="1:28">
      <c r="A9708">
        <v>2026</v>
      </c>
      <c r="B9708">
        <v>3</v>
      </c>
      <c r="C9708">
        <v>13</v>
      </c>
      <c r="D9708" s="4">
        <v>46108</v>
      </c>
      <c r="E9708" t="s">
        <v>28</v>
      </c>
      <c r="F9708" t="s">
        <v>9936</v>
      </c>
      <c r="G9708" t="s">
        <v>105</v>
      </c>
      <c r="H9708" t="s">
        <v>31</v>
      </c>
      <c r="I9708" t="s">
        <v>39</v>
      </c>
      <c r="J9708" t="s">
        <v>9907</v>
      </c>
      <c r="K9708" t="s">
        <v>100</v>
      </c>
      <c r="L9708" t="s">
        <v>46</v>
      </c>
      <c r="M9708" t="s">
        <v>47</v>
      </c>
      <c r="N9708" t="s">
        <v>5148</v>
      </c>
      <c r="O9708">
        <v>12.8</v>
      </c>
      <c r="P9708">
        <v>8.33333333333333</v>
      </c>
      <c r="Q9708">
        <v>89.5</v>
      </c>
      <c r="R9708">
        <v>97.8333333333333</v>
      </c>
      <c r="S9708">
        <v>0</v>
      </c>
      <c r="T9708">
        <v>97.8333333333333</v>
      </c>
      <c r="U9708">
        <v>74</v>
      </c>
      <c r="V9708">
        <f>SUMIF(货件明细!K:K,F9708,货件明细!AQ:AQ)</f>
        <v>0</v>
      </c>
      <c r="W9708">
        <f t="shared" si="604"/>
        <v>1</v>
      </c>
      <c r="X9708">
        <f t="shared" si="605"/>
        <v>74</v>
      </c>
      <c r="Y9708">
        <f>SUMIF(货件明细!K:K,F9708,货件明细!I:I)</f>
        <v>0</v>
      </c>
      <c r="Z9708">
        <f t="shared" si="606"/>
        <v>12.8</v>
      </c>
      <c r="AA9708">
        <f>SUMIF(货件明细!K:K,F9708,货件明细!J:J)</f>
        <v>0</v>
      </c>
      <c r="AB9708">
        <f t="shared" si="607"/>
        <v>1</v>
      </c>
    </row>
    <row r="9709" spans="1:28">
      <c r="A9709">
        <v>2026</v>
      </c>
      <c r="B9709">
        <v>3</v>
      </c>
      <c r="C9709">
        <v>13</v>
      </c>
      <c r="D9709" s="4">
        <v>46108</v>
      </c>
      <c r="E9709" t="s">
        <v>28</v>
      </c>
      <c r="F9709" t="s">
        <v>9937</v>
      </c>
      <c r="G9709" t="s">
        <v>1563</v>
      </c>
      <c r="H9709" t="s">
        <v>71</v>
      </c>
      <c r="I9709" t="s">
        <v>39</v>
      </c>
      <c r="J9709" t="s">
        <v>9907</v>
      </c>
      <c r="K9709" t="s">
        <v>100</v>
      </c>
      <c r="L9709" t="s">
        <v>46</v>
      </c>
      <c r="M9709" t="s">
        <v>47</v>
      </c>
      <c r="N9709" t="s">
        <v>4252</v>
      </c>
      <c r="O9709">
        <v>12.8</v>
      </c>
      <c r="P9709">
        <v>4.05405405405405</v>
      </c>
      <c r="Q9709">
        <v>54</v>
      </c>
      <c r="R9709">
        <v>58.0540540540541</v>
      </c>
      <c r="S9709">
        <v>0</v>
      </c>
      <c r="T9709">
        <v>58.0540540540541</v>
      </c>
      <c r="U9709">
        <v>74</v>
      </c>
      <c r="V9709">
        <f>SUMIF(货件明细!K:K,F9709,货件明细!AQ:AQ)</f>
        <v>0</v>
      </c>
      <c r="W9709">
        <f t="shared" si="604"/>
        <v>1</v>
      </c>
      <c r="X9709">
        <f t="shared" si="605"/>
        <v>74</v>
      </c>
      <c r="Y9709">
        <f>SUMIF(货件明细!K:K,F9709,货件明细!I:I)</f>
        <v>0</v>
      </c>
      <c r="Z9709">
        <f t="shared" si="606"/>
        <v>12.8</v>
      </c>
      <c r="AA9709">
        <f>SUMIF(货件明细!K:K,F9709,货件明细!J:J)</f>
        <v>0</v>
      </c>
      <c r="AB9709">
        <f t="shared" si="607"/>
        <v>1</v>
      </c>
    </row>
    <row r="9710" spans="1:28">
      <c r="A9710">
        <v>2026</v>
      </c>
      <c r="B9710">
        <v>3</v>
      </c>
      <c r="C9710">
        <v>13</v>
      </c>
      <c r="D9710" s="4">
        <v>46108</v>
      </c>
      <c r="E9710" t="s">
        <v>28</v>
      </c>
      <c r="F9710" t="s">
        <v>9938</v>
      </c>
      <c r="G9710" t="s">
        <v>263</v>
      </c>
      <c r="H9710" t="s">
        <v>44</v>
      </c>
      <c r="I9710" t="s">
        <v>32</v>
      </c>
      <c r="J9710" t="s">
        <v>9907</v>
      </c>
      <c r="K9710" t="s">
        <v>100</v>
      </c>
      <c r="L9710" t="s">
        <v>46</v>
      </c>
      <c r="M9710" t="s">
        <v>47</v>
      </c>
      <c r="N9710" t="s">
        <v>4252</v>
      </c>
      <c r="O9710">
        <v>11.3</v>
      </c>
      <c r="P9710">
        <v>7.14285714285714</v>
      </c>
      <c r="Q9710">
        <v>78.5</v>
      </c>
      <c r="R9710">
        <v>85.6428571428571</v>
      </c>
      <c r="S9710">
        <v>0</v>
      </c>
      <c r="T9710">
        <v>85.6428571428571</v>
      </c>
      <c r="U9710">
        <v>46</v>
      </c>
      <c r="V9710">
        <f>SUMIF(货件明细!K:K,F9710,货件明细!AQ:AQ)</f>
        <v>0</v>
      </c>
      <c r="W9710">
        <f t="shared" si="604"/>
        <v>1</v>
      </c>
      <c r="X9710">
        <f t="shared" si="605"/>
        <v>46</v>
      </c>
      <c r="Y9710">
        <f>SUMIF(货件明细!K:K,F9710,货件明细!I:I)</f>
        <v>0</v>
      </c>
      <c r="Z9710">
        <f t="shared" si="606"/>
        <v>11.3</v>
      </c>
      <c r="AA9710">
        <f>SUMIF(货件明细!K:K,F9710,货件明细!J:J)</f>
        <v>0</v>
      </c>
      <c r="AB9710">
        <f t="shared" si="607"/>
        <v>1</v>
      </c>
    </row>
    <row r="9711" spans="1:28">
      <c r="A9711">
        <v>2026</v>
      </c>
      <c r="B9711">
        <v>3</v>
      </c>
      <c r="C9711">
        <v>13</v>
      </c>
      <c r="D9711" s="4">
        <v>46108</v>
      </c>
      <c r="E9711" t="s">
        <v>28</v>
      </c>
      <c r="F9711" t="s">
        <v>9939</v>
      </c>
      <c r="G9711" t="s">
        <v>6724</v>
      </c>
      <c r="H9711" t="s">
        <v>71</v>
      </c>
      <c r="I9711" t="s">
        <v>32</v>
      </c>
      <c r="J9711" t="s">
        <v>9907</v>
      </c>
      <c r="K9711" t="s">
        <v>100</v>
      </c>
      <c r="L9711" t="s">
        <v>46</v>
      </c>
      <c r="M9711" t="s">
        <v>47</v>
      </c>
      <c r="N9711" t="s">
        <v>4252</v>
      </c>
      <c r="O9711">
        <v>11.3</v>
      </c>
      <c r="P9711">
        <v>4.05405405405405</v>
      </c>
      <c r="Q9711">
        <v>60</v>
      </c>
      <c r="R9711">
        <v>64.054054054054</v>
      </c>
      <c r="S9711">
        <v>0</v>
      </c>
      <c r="T9711">
        <v>64.054054054054</v>
      </c>
      <c r="U9711">
        <v>46</v>
      </c>
      <c r="V9711">
        <f>SUMIF(货件明细!K:K,F9711,货件明细!AQ:AQ)</f>
        <v>0</v>
      </c>
      <c r="W9711">
        <f t="shared" si="604"/>
        <v>1</v>
      </c>
      <c r="X9711">
        <f t="shared" si="605"/>
        <v>46</v>
      </c>
      <c r="Y9711">
        <f>SUMIF(货件明细!K:K,F9711,货件明细!I:I)</f>
        <v>0</v>
      </c>
      <c r="Z9711">
        <f t="shared" si="606"/>
        <v>11.3</v>
      </c>
      <c r="AA9711">
        <f>SUMIF(货件明细!K:K,F9711,货件明细!J:J)</f>
        <v>0</v>
      </c>
      <c r="AB9711">
        <f t="shared" si="607"/>
        <v>1</v>
      </c>
    </row>
    <row r="9712" spans="1:28">
      <c r="A9712">
        <v>2026</v>
      </c>
      <c r="B9712">
        <v>3</v>
      </c>
      <c r="C9712">
        <v>13</v>
      </c>
      <c r="D9712" s="4">
        <v>46108</v>
      </c>
      <c r="E9712" t="s">
        <v>28</v>
      </c>
      <c r="F9712" t="s">
        <v>9940</v>
      </c>
      <c r="G9712" t="s">
        <v>68</v>
      </c>
      <c r="H9712" t="s">
        <v>31</v>
      </c>
      <c r="I9712" t="s">
        <v>32</v>
      </c>
      <c r="J9712" t="s">
        <v>9907</v>
      </c>
      <c r="K9712" t="s">
        <v>100</v>
      </c>
      <c r="L9712" t="s">
        <v>46</v>
      </c>
      <c r="M9712" t="s">
        <v>47</v>
      </c>
      <c r="N9712" t="s">
        <v>5148</v>
      </c>
      <c r="O9712">
        <v>11.3</v>
      </c>
      <c r="P9712">
        <v>10.7142857142857</v>
      </c>
      <c r="Q9712">
        <v>118.789473684211</v>
      </c>
      <c r="R9712">
        <v>129.503759398496</v>
      </c>
      <c r="S9712">
        <v>0</v>
      </c>
      <c r="T9712">
        <v>129.503759398496</v>
      </c>
      <c r="U9712">
        <v>46</v>
      </c>
      <c r="V9712">
        <f>SUMIF(货件明细!K:K,F9712,货件明细!AQ:AQ)</f>
        <v>0</v>
      </c>
      <c r="W9712">
        <f t="shared" si="604"/>
        <v>1</v>
      </c>
      <c r="X9712">
        <f t="shared" si="605"/>
        <v>46</v>
      </c>
      <c r="Y9712">
        <f>SUMIF(货件明细!K:K,F9712,货件明细!I:I)</f>
        <v>0</v>
      </c>
      <c r="Z9712">
        <f t="shared" si="606"/>
        <v>11.3</v>
      </c>
      <c r="AA9712">
        <f>SUMIF(货件明细!K:K,F9712,货件明细!J:J)</f>
        <v>0</v>
      </c>
      <c r="AB9712">
        <f t="shared" si="607"/>
        <v>1</v>
      </c>
    </row>
    <row r="9713" spans="1:28">
      <c r="A9713">
        <v>2026</v>
      </c>
      <c r="B9713">
        <v>3</v>
      </c>
      <c r="C9713">
        <v>13</v>
      </c>
      <c r="D9713" s="4">
        <v>46108</v>
      </c>
      <c r="E9713" t="s">
        <v>28</v>
      </c>
      <c r="F9713" t="s">
        <v>9941</v>
      </c>
      <c r="G9713" t="s">
        <v>1563</v>
      </c>
      <c r="H9713" t="s">
        <v>71</v>
      </c>
      <c r="I9713" t="s">
        <v>32</v>
      </c>
      <c r="J9713" t="s">
        <v>9907</v>
      </c>
      <c r="K9713" t="s">
        <v>100</v>
      </c>
      <c r="L9713" t="s">
        <v>46</v>
      </c>
      <c r="M9713" t="s">
        <v>47</v>
      </c>
      <c r="N9713" t="s">
        <v>4252</v>
      </c>
      <c r="O9713">
        <v>11.3</v>
      </c>
      <c r="P9713">
        <v>4.05405405405405</v>
      </c>
      <c r="Q9713">
        <v>54</v>
      </c>
      <c r="R9713">
        <v>58.0540540540541</v>
      </c>
      <c r="S9713">
        <v>0</v>
      </c>
      <c r="T9713">
        <v>58.0540540540541</v>
      </c>
      <c r="U9713">
        <v>46</v>
      </c>
      <c r="V9713">
        <f>SUMIF(货件明细!K:K,F9713,货件明细!AQ:AQ)</f>
        <v>0</v>
      </c>
      <c r="W9713">
        <f t="shared" si="604"/>
        <v>1</v>
      </c>
      <c r="X9713">
        <f t="shared" si="605"/>
        <v>46</v>
      </c>
      <c r="Y9713">
        <f>SUMIF(货件明细!K:K,F9713,货件明细!I:I)</f>
        <v>0</v>
      </c>
      <c r="Z9713">
        <f t="shared" si="606"/>
        <v>11.3</v>
      </c>
      <c r="AA9713">
        <f>SUMIF(货件明细!K:K,F9713,货件明细!J:J)</f>
        <v>0</v>
      </c>
      <c r="AB9713">
        <f t="shared" si="607"/>
        <v>1</v>
      </c>
    </row>
    <row r="9714" spans="1:28">
      <c r="A9714">
        <v>2026</v>
      </c>
      <c r="B9714">
        <v>3</v>
      </c>
      <c r="C9714">
        <v>13</v>
      </c>
      <c r="D9714" s="4">
        <v>46108</v>
      </c>
      <c r="E9714" t="s">
        <v>28</v>
      </c>
      <c r="F9714" t="s">
        <v>9942</v>
      </c>
      <c r="G9714" t="s">
        <v>105</v>
      </c>
      <c r="H9714" t="s">
        <v>31</v>
      </c>
      <c r="I9714" t="s">
        <v>32</v>
      </c>
      <c r="J9714" t="s">
        <v>9907</v>
      </c>
      <c r="K9714" t="s">
        <v>100</v>
      </c>
      <c r="L9714" t="s">
        <v>46</v>
      </c>
      <c r="M9714" t="s">
        <v>47</v>
      </c>
      <c r="N9714" t="s">
        <v>5148</v>
      </c>
      <c r="O9714">
        <v>11.55</v>
      </c>
      <c r="P9714">
        <v>8.33333333333333</v>
      </c>
      <c r="Q9714">
        <v>89.5</v>
      </c>
      <c r="R9714">
        <v>97.8333333333333</v>
      </c>
      <c r="S9714">
        <v>0</v>
      </c>
      <c r="T9714">
        <v>97.8333333333333</v>
      </c>
      <c r="U9714">
        <v>48</v>
      </c>
      <c r="V9714">
        <f>SUMIF(货件明细!K:K,F9714,货件明细!AQ:AQ)</f>
        <v>0</v>
      </c>
      <c r="W9714">
        <f t="shared" si="604"/>
        <v>1</v>
      </c>
      <c r="X9714">
        <f t="shared" si="605"/>
        <v>48</v>
      </c>
      <c r="Y9714">
        <f>SUMIF(货件明细!K:K,F9714,货件明细!I:I)</f>
        <v>0</v>
      </c>
      <c r="Z9714">
        <f t="shared" si="606"/>
        <v>11.55</v>
      </c>
      <c r="AA9714">
        <f>SUMIF(货件明细!K:K,F9714,货件明细!J:J)</f>
        <v>0</v>
      </c>
      <c r="AB9714">
        <f t="shared" si="607"/>
        <v>1</v>
      </c>
    </row>
    <row r="9715" spans="1:28">
      <c r="A9715">
        <v>2026</v>
      </c>
      <c r="B9715">
        <v>3</v>
      </c>
      <c r="C9715">
        <v>13</v>
      </c>
      <c r="D9715" s="4">
        <v>46108</v>
      </c>
      <c r="E9715" t="s">
        <v>28</v>
      </c>
      <c r="F9715" t="s">
        <v>9943</v>
      </c>
      <c r="G9715" t="s">
        <v>8473</v>
      </c>
      <c r="H9715" t="s">
        <v>71</v>
      </c>
      <c r="I9715" t="s">
        <v>145</v>
      </c>
      <c r="J9715" t="s">
        <v>9907</v>
      </c>
      <c r="K9715" t="s">
        <v>100</v>
      </c>
      <c r="L9715" t="s">
        <v>46</v>
      </c>
      <c r="M9715" t="s">
        <v>47</v>
      </c>
      <c r="N9715" t="s">
        <v>4252</v>
      </c>
      <c r="O9715">
        <v>21.65</v>
      </c>
      <c r="P9715">
        <v>75</v>
      </c>
      <c r="Q9715">
        <v>118.8</v>
      </c>
      <c r="R9715">
        <v>193.8</v>
      </c>
      <c r="S9715">
        <v>521.25</v>
      </c>
      <c r="T9715">
        <v>715.05</v>
      </c>
      <c r="U9715">
        <v>250</v>
      </c>
      <c r="V9715">
        <f>SUMIF(货件明细!K:K,F9715,货件明细!AQ:AQ)</f>
        <v>0</v>
      </c>
      <c r="W9715">
        <f t="shared" si="604"/>
        <v>1</v>
      </c>
      <c r="X9715">
        <f t="shared" si="605"/>
        <v>250</v>
      </c>
      <c r="Y9715">
        <f>SUMIF(货件明细!K:K,F9715,货件明细!I:I)</f>
        <v>0</v>
      </c>
      <c r="Z9715">
        <f t="shared" si="606"/>
        <v>21.65</v>
      </c>
      <c r="AA9715">
        <f>SUMIF(货件明细!K:K,F9715,货件明细!J:J)</f>
        <v>0</v>
      </c>
      <c r="AB9715">
        <f t="shared" si="607"/>
        <v>1</v>
      </c>
    </row>
    <row r="9716" spans="1:28">
      <c r="A9716">
        <v>2026</v>
      </c>
      <c r="B9716">
        <v>3</v>
      </c>
      <c r="C9716">
        <v>13</v>
      </c>
      <c r="D9716" s="4">
        <v>46108</v>
      </c>
      <c r="E9716" t="s">
        <v>28</v>
      </c>
      <c r="F9716" t="s">
        <v>9944</v>
      </c>
      <c r="G9716" t="s">
        <v>70</v>
      </c>
      <c r="H9716" t="s">
        <v>71</v>
      </c>
      <c r="I9716" t="s">
        <v>111</v>
      </c>
      <c r="J9716" t="s">
        <v>9907</v>
      </c>
      <c r="K9716" t="s">
        <v>100</v>
      </c>
      <c r="L9716" t="s">
        <v>46</v>
      </c>
      <c r="M9716" t="s">
        <v>47</v>
      </c>
      <c r="N9716" t="s">
        <v>4252</v>
      </c>
      <c r="O9716">
        <v>14.1</v>
      </c>
      <c r="P9716">
        <v>4.05405405405405</v>
      </c>
      <c r="Q9716">
        <v>120</v>
      </c>
      <c r="R9716">
        <v>124.054054054054</v>
      </c>
      <c r="S9716">
        <v>0</v>
      </c>
      <c r="T9716">
        <v>124.054054054054</v>
      </c>
      <c r="U9716">
        <v>101</v>
      </c>
      <c r="V9716">
        <f>SUMIF(货件明细!K:K,F9716,货件明细!AQ:AQ)</f>
        <v>0</v>
      </c>
      <c r="W9716">
        <f t="shared" si="604"/>
        <v>1</v>
      </c>
      <c r="X9716">
        <f t="shared" si="605"/>
        <v>101</v>
      </c>
      <c r="Y9716">
        <f>SUMIF(货件明细!K:K,F9716,货件明细!I:I)</f>
        <v>0</v>
      </c>
      <c r="Z9716">
        <f t="shared" si="606"/>
        <v>14.1</v>
      </c>
      <c r="AA9716">
        <f>SUMIF(货件明细!K:K,F9716,货件明细!J:J)</f>
        <v>0</v>
      </c>
      <c r="AB9716">
        <f t="shared" si="607"/>
        <v>1</v>
      </c>
    </row>
    <row r="9717" spans="1:28">
      <c r="A9717">
        <v>2026</v>
      </c>
      <c r="B9717">
        <v>3</v>
      </c>
      <c r="C9717">
        <v>13</v>
      </c>
      <c r="D9717" s="4">
        <v>46108</v>
      </c>
      <c r="E9717" t="s">
        <v>28</v>
      </c>
      <c r="F9717" t="s">
        <v>9945</v>
      </c>
      <c r="G9717" t="s">
        <v>6724</v>
      </c>
      <c r="H9717" t="s">
        <v>71</v>
      </c>
      <c r="I9717" t="s">
        <v>111</v>
      </c>
      <c r="J9717" t="s">
        <v>9907</v>
      </c>
      <c r="K9717" t="s">
        <v>100</v>
      </c>
      <c r="L9717" t="s">
        <v>46</v>
      </c>
      <c r="M9717" t="s">
        <v>47</v>
      </c>
      <c r="N9717" t="s">
        <v>4252</v>
      </c>
      <c r="O9717">
        <v>14.1</v>
      </c>
      <c r="P9717">
        <v>4.05405405405405</v>
      </c>
      <c r="Q9717">
        <v>84</v>
      </c>
      <c r="R9717">
        <v>88.0540540540541</v>
      </c>
      <c r="S9717">
        <v>0</v>
      </c>
      <c r="T9717">
        <v>88.0540540540541</v>
      </c>
      <c r="U9717">
        <v>101</v>
      </c>
      <c r="V9717">
        <f>SUMIF(货件明细!K:K,F9717,货件明细!AQ:AQ)</f>
        <v>0</v>
      </c>
      <c r="W9717">
        <f t="shared" si="604"/>
        <v>1</v>
      </c>
      <c r="X9717">
        <f t="shared" si="605"/>
        <v>101</v>
      </c>
      <c r="Y9717">
        <f>SUMIF(货件明细!K:K,F9717,货件明细!I:I)</f>
        <v>0</v>
      </c>
      <c r="Z9717">
        <f t="shared" si="606"/>
        <v>14.1</v>
      </c>
      <c r="AA9717">
        <f>SUMIF(货件明细!K:K,F9717,货件明细!J:J)</f>
        <v>0</v>
      </c>
      <c r="AB9717">
        <f t="shared" si="607"/>
        <v>1</v>
      </c>
    </row>
    <row r="9718" spans="1:28">
      <c r="A9718">
        <v>2026</v>
      </c>
      <c r="B9718">
        <v>3</v>
      </c>
      <c r="C9718">
        <v>13</v>
      </c>
      <c r="D9718" s="4">
        <v>46108</v>
      </c>
      <c r="E9718" t="s">
        <v>28</v>
      </c>
      <c r="F9718" t="s">
        <v>9946</v>
      </c>
      <c r="G9718" t="s">
        <v>68</v>
      </c>
      <c r="H9718" t="s">
        <v>31</v>
      </c>
      <c r="I9718" t="s">
        <v>111</v>
      </c>
      <c r="J9718" t="s">
        <v>9907</v>
      </c>
      <c r="K9718" t="s">
        <v>100</v>
      </c>
      <c r="L9718" t="s">
        <v>46</v>
      </c>
      <c r="M9718" t="s">
        <v>47</v>
      </c>
      <c r="N9718" t="s">
        <v>5148</v>
      </c>
      <c r="O9718">
        <v>14.1</v>
      </c>
      <c r="P9718">
        <v>10.7142857142857</v>
      </c>
      <c r="Q9718">
        <v>118.789473684211</v>
      </c>
      <c r="R9718">
        <v>129.503759398496</v>
      </c>
      <c r="S9718">
        <v>0</v>
      </c>
      <c r="T9718">
        <v>129.503759398496</v>
      </c>
      <c r="U9718">
        <v>101</v>
      </c>
      <c r="V9718">
        <f>SUMIF(货件明细!K:K,F9718,货件明细!AQ:AQ)</f>
        <v>0</v>
      </c>
      <c r="W9718">
        <f t="shared" si="604"/>
        <v>1</v>
      </c>
      <c r="X9718">
        <f t="shared" si="605"/>
        <v>101</v>
      </c>
      <c r="Y9718">
        <f>SUMIF(货件明细!K:K,F9718,货件明细!I:I)</f>
        <v>0</v>
      </c>
      <c r="Z9718">
        <f t="shared" si="606"/>
        <v>14.1</v>
      </c>
      <c r="AA9718">
        <f>SUMIF(货件明细!K:K,F9718,货件明细!J:J)</f>
        <v>0</v>
      </c>
      <c r="AB9718">
        <f t="shared" si="607"/>
        <v>1</v>
      </c>
    </row>
    <row r="9719" spans="1:28">
      <c r="A9719">
        <v>2026</v>
      </c>
      <c r="B9719">
        <v>3</v>
      </c>
      <c r="C9719">
        <v>13</v>
      </c>
      <c r="D9719" s="4">
        <v>46108</v>
      </c>
      <c r="E9719" t="s">
        <v>28</v>
      </c>
      <c r="F9719" t="s">
        <v>9947</v>
      </c>
      <c r="G9719" t="s">
        <v>105</v>
      </c>
      <c r="H9719" t="s">
        <v>31</v>
      </c>
      <c r="I9719" t="s">
        <v>111</v>
      </c>
      <c r="J9719" t="s">
        <v>9907</v>
      </c>
      <c r="K9719" t="s">
        <v>100</v>
      </c>
      <c r="L9719" t="s">
        <v>46</v>
      </c>
      <c r="M9719" t="s">
        <v>47</v>
      </c>
      <c r="N9719" t="s">
        <v>5148</v>
      </c>
      <c r="O9719">
        <v>14.1</v>
      </c>
      <c r="P9719">
        <v>8.33333333333333</v>
      </c>
      <c r="Q9719">
        <v>125.3</v>
      </c>
      <c r="R9719">
        <v>133.633333333333</v>
      </c>
      <c r="S9719">
        <v>0</v>
      </c>
      <c r="T9719">
        <v>133.633333333333</v>
      </c>
      <c r="U9719">
        <v>101</v>
      </c>
      <c r="V9719">
        <f>SUMIF(货件明细!K:K,F9719,货件明细!AQ:AQ)</f>
        <v>0</v>
      </c>
      <c r="W9719">
        <f t="shared" si="604"/>
        <v>1</v>
      </c>
      <c r="X9719">
        <f t="shared" si="605"/>
        <v>101</v>
      </c>
      <c r="Y9719">
        <f>SUMIF(货件明细!K:K,F9719,货件明细!I:I)</f>
        <v>0</v>
      </c>
      <c r="Z9719">
        <f t="shared" si="606"/>
        <v>14.1</v>
      </c>
      <c r="AA9719">
        <f>SUMIF(货件明细!K:K,F9719,货件明细!J:J)</f>
        <v>0</v>
      </c>
      <c r="AB9719">
        <f t="shared" si="607"/>
        <v>1</v>
      </c>
    </row>
    <row r="9720" spans="1:28">
      <c r="A9720">
        <v>2026</v>
      </c>
      <c r="B9720">
        <v>3</v>
      </c>
      <c r="C9720">
        <v>13</v>
      </c>
      <c r="D9720" s="4">
        <v>46108</v>
      </c>
      <c r="E9720" t="s">
        <v>28</v>
      </c>
      <c r="F9720" t="s">
        <v>9948</v>
      </c>
      <c r="G9720" t="s">
        <v>1563</v>
      </c>
      <c r="H9720" t="s">
        <v>71</v>
      </c>
      <c r="I9720" t="s">
        <v>111</v>
      </c>
      <c r="J9720" t="s">
        <v>9907</v>
      </c>
      <c r="K9720" t="s">
        <v>100</v>
      </c>
      <c r="L9720" t="s">
        <v>46</v>
      </c>
      <c r="M9720" t="s">
        <v>47</v>
      </c>
      <c r="N9720" t="s">
        <v>4252</v>
      </c>
      <c r="O9720">
        <v>14.1</v>
      </c>
      <c r="P9720">
        <v>4.05405405405405</v>
      </c>
      <c r="Q9720">
        <v>75.6</v>
      </c>
      <c r="R9720">
        <v>79.6540540540541</v>
      </c>
      <c r="S9720">
        <v>0</v>
      </c>
      <c r="T9720">
        <v>79.6540540540541</v>
      </c>
      <c r="U9720">
        <v>101</v>
      </c>
      <c r="V9720">
        <f>SUMIF(货件明细!K:K,F9720,货件明细!AQ:AQ)</f>
        <v>0</v>
      </c>
      <c r="W9720">
        <f t="shared" si="604"/>
        <v>1</v>
      </c>
      <c r="X9720">
        <f t="shared" si="605"/>
        <v>101</v>
      </c>
      <c r="Y9720">
        <f>SUMIF(货件明细!K:K,F9720,货件明细!I:I)</f>
        <v>0</v>
      </c>
      <c r="Z9720">
        <f t="shared" si="606"/>
        <v>14.1</v>
      </c>
      <c r="AA9720">
        <f>SUMIF(货件明细!K:K,F9720,货件明细!J:J)</f>
        <v>0</v>
      </c>
      <c r="AB9720">
        <f t="shared" si="607"/>
        <v>1</v>
      </c>
    </row>
    <row r="9721" spans="1:28">
      <c r="A9721">
        <v>2026</v>
      </c>
      <c r="B9721">
        <v>3</v>
      </c>
      <c r="C9721">
        <v>13</v>
      </c>
      <c r="D9721" s="4">
        <v>46108</v>
      </c>
      <c r="E9721" t="s">
        <v>28</v>
      </c>
      <c r="F9721" t="s">
        <v>9949</v>
      </c>
      <c r="G9721" t="s">
        <v>263</v>
      </c>
      <c r="H9721" t="s">
        <v>44</v>
      </c>
      <c r="I9721" t="s">
        <v>4634</v>
      </c>
      <c r="J9721" t="s">
        <v>9907</v>
      </c>
      <c r="K9721" t="s">
        <v>100</v>
      </c>
      <c r="L9721" t="s">
        <v>46</v>
      </c>
      <c r="M9721" t="s">
        <v>47</v>
      </c>
      <c r="N9721" t="s">
        <v>4252</v>
      </c>
      <c r="O9721">
        <v>9.45</v>
      </c>
      <c r="P9721">
        <v>7.14285714285714</v>
      </c>
      <c r="Q9721">
        <v>78.5</v>
      </c>
      <c r="R9721">
        <v>85.6428571428571</v>
      </c>
      <c r="S9721">
        <v>0</v>
      </c>
      <c r="T9721">
        <v>85.6428571428571</v>
      </c>
      <c r="U9721">
        <v>108</v>
      </c>
      <c r="V9721">
        <f>SUMIF(货件明细!K:K,F9721,货件明细!AQ:AQ)</f>
        <v>0</v>
      </c>
      <c r="W9721">
        <f t="shared" si="604"/>
        <v>1</v>
      </c>
      <c r="X9721">
        <f t="shared" si="605"/>
        <v>108</v>
      </c>
      <c r="Y9721">
        <f>SUMIF(货件明细!K:K,F9721,货件明细!I:I)</f>
        <v>0</v>
      </c>
      <c r="Z9721">
        <f t="shared" si="606"/>
        <v>9.45</v>
      </c>
      <c r="AA9721">
        <f>SUMIF(货件明细!K:K,F9721,货件明细!J:J)</f>
        <v>0</v>
      </c>
      <c r="AB9721">
        <f t="shared" si="607"/>
        <v>1</v>
      </c>
    </row>
    <row r="9722" spans="1:28">
      <c r="A9722">
        <v>2026</v>
      </c>
      <c r="B9722">
        <v>3</v>
      </c>
      <c r="C9722">
        <v>13</v>
      </c>
      <c r="D9722" s="4">
        <v>46108</v>
      </c>
      <c r="E9722" t="s">
        <v>28</v>
      </c>
      <c r="F9722" t="s">
        <v>9950</v>
      </c>
      <c r="G9722" t="s">
        <v>6724</v>
      </c>
      <c r="H9722" t="s">
        <v>71</v>
      </c>
      <c r="I9722" t="s">
        <v>4634</v>
      </c>
      <c r="J9722" t="s">
        <v>9907</v>
      </c>
      <c r="K9722" t="s">
        <v>100</v>
      </c>
      <c r="L9722" t="s">
        <v>46</v>
      </c>
      <c r="M9722" t="s">
        <v>47</v>
      </c>
      <c r="N9722" t="s">
        <v>4252</v>
      </c>
      <c r="O9722">
        <v>9.45</v>
      </c>
      <c r="P9722">
        <v>4.05405405405405</v>
      </c>
      <c r="Q9722">
        <v>60</v>
      </c>
      <c r="R9722">
        <v>64.054054054054</v>
      </c>
      <c r="S9722">
        <v>0</v>
      </c>
      <c r="T9722">
        <v>64.054054054054</v>
      </c>
      <c r="U9722">
        <v>108</v>
      </c>
      <c r="V9722">
        <f>SUMIF(货件明细!K:K,F9722,货件明细!AQ:AQ)</f>
        <v>0</v>
      </c>
      <c r="W9722">
        <f t="shared" si="604"/>
        <v>1</v>
      </c>
      <c r="X9722">
        <f t="shared" si="605"/>
        <v>108</v>
      </c>
      <c r="Y9722">
        <f>SUMIF(货件明细!K:K,F9722,货件明细!I:I)</f>
        <v>0</v>
      </c>
      <c r="Z9722">
        <f t="shared" si="606"/>
        <v>9.45</v>
      </c>
      <c r="AA9722">
        <f>SUMIF(货件明细!K:K,F9722,货件明细!J:J)</f>
        <v>0</v>
      </c>
      <c r="AB9722">
        <f t="shared" si="607"/>
        <v>1</v>
      </c>
    </row>
    <row r="9723" spans="1:28">
      <c r="A9723">
        <v>2026</v>
      </c>
      <c r="B9723">
        <v>3</v>
      </c>
      <c r="C9723">
        <v>13</v>
      </c>
      <c r="D9723" s="4">
        <v>46108</v>
      </c>
      <c r="E9723" t="s">
        <v>28</v>
      </c>
      <c r="F9723" t="s">
        <v>9951</v>
      </c>
      <c r="G9723" t="s">
        <v>68</v>
      </c>
      <c r="H9723" t="s">
        <v>31</v>
      </c>
      <c r="I9723" t="s">
        <v>4634</v>
      </c>
      <c r="J9723" t="s">
        <v>9907</v>
      </c>
      <c r="K9723" t="s">
        <v>100</v>
      </c>
      <c r="L9723" t="s">
        <v>46</v>
      </c>
      <c r="M9723" t="s">
        <v>47</v>
      </c>
      <c r="N9723" t="s">
        <v>5148</v>
      </c>
      <c r="O9723">
        <v>9.45</v>
      </c>
      <c r="P9723">
        <v>10.7142857142857</v>
      </c>
      <c r="Q9723">
        <v>118.789473684211</v>
      </c>
      <c r="R9723">
        <v>129.503759398496</v>
      </c>
      <c r="S9723">
        <v>0</v>
      </c>
      <c r="T9723">
        <v>129.503759398496</v>
      </c>
      <c r="U9723">
        <v>108</v>
      </c>
      <c r="V9723">
        <f>SUMIF(货件明细!K:K,F9723,货件明细!AQ:AQ)</f>
        <v>0</v>
      </c>
      <c r="W9723">
        <f t="shared" si="604"/>
        <v>1</v>
      </c>
      <c r="X9723">
        <f t="shared" si="605"/>
        <v>108</v>
      </c>
      <c r="Y9723">
        <f>SUMIF(货件明细!K:K,F9723,货件明细!I:I)</f>
        <v>0</v>
      </c>
      <c r="Z9723">
        <f t="shared" si="606"/>
        <v>9.45</v>
      </c>
      <c r="AA9723">
        <f>SUMIF(货件明细!K:K,F9723,货件明细!J:J)</f>
        <v>0</v>
      </c>
      <c r="AB9723">
        <f t="shared" si="607"/>
        <v>1</v>
      </c>
    </row>
    <row r="9724" spans="1:28">
      <c r="A9724">
        <v>2026</v>
      </c>
      <c r="B9724">
        <v>3</v>
      </c>
      <c r="C9724">
        <v>13</v>
      </c>
      <c r="D9724" s="4">
        <v>46108</v>
      </c>
      <c r="E9724" t="s">
        <v>28</v>
      </c>
      <c r="F9724" t="s">
        <v>9952</v>
      </c>
      <c r="G9724" t="s">
        <v>105</v>
      </c>
      <c r="H9724" t="s">
        <v>31</v>
      </c>
      <c r="I9724" t="s">
        <v>4634</v>
      </c>
      <c r="J9724" t="s">
        <v>9907</v>
      </c>
      <c r="K9724" t="s">
        <v>100</v>
      </c>
      <c r="L9724" t="s">
        <v>46</v>
      </c>
      <c r="M9724" t="s">
        <v>47</v>
      </c>
      <c r="N9724" t="s">
        <v>5148</v>
      </c>
      <c r="O9724">
        <v>9.45</v>
      </c>
      <c r="P9724">
        <v>8.33333333333333</v>
      </c>
      <c r="Q9724">
        <v>89.5</v>
      </c>
      <c r="R9724">
        <v>97.8333333333333</v>
      </c>
      <c r="S9724">
        <v>0</v>
      </c>
      <c r="T9724">
        <v>97.8333333333333</v>
      </c>
      <c r="U9724">
        <v>108</v>
      </c>
      <c r="V9724">
        <f>SUMIF(货件明细!K:K,F9724,货件明细!AQ:AQ)</f>
        <v>0</v>
      </c>
      <c r="W9724">
        <f t="shared" si="604"/>
        <v>1</v>
      </c>
      <c r="X9724">
        <f t="shared" si="605"/>
        <v>108</v>
      </c>
      <c r="Y9724">
        <f>SUMIF(货件明细!K:K,F9724,货件明细!I:I)</f>
        <v>0</v>
      </c>
      <c r="Z9724">
        <f t="shared" si="606"/>
        <v>9.45</v>
      </c>
      <c r="AA9724">
        <f>SUMIF(货件明细!K:K,F9724,货件明细!J:J)</f>
        <v>0</v>
      </c>
      <c r="AB9724">
        <f t="shared" si="607"/>
        <v>1</v>
      </c>
    </row>
    <row r="9725" spans="1:28">
      <c r="A9725">
        <v>2026</v>
      </c>
      <c r="B9725">
        <v>3</v>
      </c>
      <c r="C9725">
        <v>13</v>
      </c>
      <c r="D9725" s="4">
        <v>46108</v>
      </c>
      <c r="E9725" t="s">
        <v>28</v>
      </c>
      <c r="F9725" t="s">
        <v>9953</v>
      </c>
      <c r="G9725" t="s">
        <v>1563</v>
      </c>
      <c r="H9725" t="s">
        <v>71</v>
      </c>
      <c r="I9725" t="s">
        <v>4634</v>
      </c>
      <c r="J9725" t="s">
        <v>9907</v>
      </c>
      <c r="K9725" t="s">
        <v>100</v>
      </c>
      <c r="L9725" t="s">
        <v>46</v>
      </c>
      <c r="M9725" t="s">
        <v>47</v>
      </c>
      <c r="N9725" t="s">
        <v>4252</v>
      </c>
      <c r="O9725">
        <v>9.45</v>
      </c>
      <c r="P9725">
        <v>4.05405405405405</v>
      </c>
      <c r="Q9725">
        <v>54</v>
      </c>
      <c r="R9725">
        <v>58.0540540540541</v>
      </c>
      <c r="S9725">
        <v>0</v>
      </c>
      <c r="T9725">
        <v>58.0540540540541</v>
      </c>
      <c r="U9725">
        <v>108</v>
      </c>
      <c r="V9725">
        <f>SUMIF(货件明细!K:K,F9725,货件明细!AQ:AQ)</f>
        <v>0</v>
      </c>
      <c r="W9725">
        <f t="shared" si="604"/>
        <v>1</v>
      </c>
      <c r="X9725">
        <f t="shared" si="605"/>
        <v>108</v>
      </c>
      <c r="Y9725">
        <f>SUMIF(货件明细!K:K,F9725,货件明细!I:I)</f>
        <v>0</v>
      </c>
      <c r="Z9725">
        <f t="shared" si="606"/>
        <v>9.45</v>
      </c>
      <c r="AA9725">
        <f>SUMIF(货件明细!K:K,F9725,货件明细!J:J)</f>
        <v>0</v>
      </c>
      <c r="AB9725">
        <f t="shared" si="607"/>
        <v>1</v>
      </c>
    </row>
    <row r="9726" spans="1:28">
      <c r="A9726">
        <v>2026</v>
      </c>
      <c r="B9726">
        <v>3</v>
      </c>
      <c r="C9726">
        <v>13</v>
      </c>
      <c r="D9726" s="4">
        <v>46108</v>
      </c>
      <c r="E9726" t="s">
        <v>28</v>
      </c>
      <c r="F9726" t="s">
        <v>9954</v>
      </c>
      <c r="G9726" t="s">
        <v>263</v>
      </c>
      <c r="H9726" t="s">
        <v>44</v>
      </c>
      <c r="I9726" t="s">
        <v>80</v>
      </c>
      <c r="J9726" t="s">
        <v>9907</v>
      </c>
      <c r="K9726" t="s">
        <v>100</v>
      </c>
      <c r="L9726" t="s">
        <v>46</v>
      </c>
      <c r="M9726" t="s">
        <v>47</v>
      </c>
      <c r="N9726" t="s">
        <v>4252</v>
      </c>
      <c r="O9726">
        <v>16.2</v>
      </c>
      <c r="P9726">
        <v>7.14285714285714</v>
      </c>
      <c r="Q9726">
        <v>141.3</v>
      </c>
      <c r="R9726">
        <v>148.442857142857</v>
      </c>
      <c r="S9726">
        <v>0</v>
      </c>
      <c r="T9726">
        <v>148.442857142857</v>
      </c>
      <c r="U9726">
        <v>74</v>
      </c>
      <c r="V9726">
        <f>SUMIF(货件明细!K:K,F9726,货件明细!AQ:AQ)</f>
        <v>0</v>
      </c>
      <c r="W9726">
        <f t="shared" si="604"/>
        <v>1</v>
      </c>
      <c r="X9726">
        <f t="shared" si="605"/>
        <v>74</v>
      </c>
      <c r="Y9726">
        <f>SUMIF(货件明细!K:K,F9726,货件明细!I:I)</f>
        <v>0</v>
      </c>
      <c r="Z9726">
        <f t="shared" si="606"/>
        <v>16.2</v>
      </c>
      <c r="AA9726">
        <f>SUMIF(货件明细!K:K,F9726,货件明细!J:J)</f>
        <v>0</v>
      </c>
      <c r="AB9726">
        <f t="shared" si="607"/>
        <v>1</v>
      </c>
    </row>
    <row r="9727" spans="1:28">
      <c r="A9727">
        <v>2026</v>
      </c>
      <c r="B9727">
        <v>3</v>
      </c>
      <c r="C9727">
        <v>13</v>
      </c>
      <c r="D9727" s="4">
        <v>46108</v>
      </c>
      <c r="E9727" t="s">
        <v>28</v>
      </c>
      <c r="F9727" t="s">
        <v>9955</v>
      </c>
      <c r="G9727" t="s">
        <v>6724</v>
      </c>
      <c r="H9727" t="s">
        <v>71</v>
      </c>
      <c r="I9727" t="s">
        <v>80</v>
      </c>
      <c r="J9727" t="s">
        <v>9907</v>
      </c>
      <c r="K9727" t="s">
        <v>100</v>
      </c>
      <c r="L9727" t="s">
        <v>46</v>
      </c>
      <c r="M9727" t="s">
        <v>47</v>
      </c>
      <c r="N9727" t="s">
        <v>4252</v>
      </c>
      <c r="O9727">
        <v>16.2</v>
      </c>
      <c r="P9727">
        <v>4.05405405405405</v>
      </c>
      <c r="Q9727">
        <v>120</v>
      </c>
      <c r="R9727">
        <v>124.054054054054</v>
      </c>
      <c r="S9727">
        <v>0</v>
      </c>
      <c r="T9727">
        <v>124.054054054054</v>
      </c>
      <c r="U9727">
        <v>74</v>
      </c>
      <c r="V9727">
        <f>SUMIF(货件明细!K:K,F9727,货件明细!AQ:AQ)</f>
        <v>0</v>
      </c>
      <c r="W9727">
        <f t="shared" ref="W9727:W9790" si="608">IF(V9727=U9727,0,1)</f>
        <v>1</v>
      </c>
      <c r="X9727">
        <f t="shared" ref="X9727:X9790" si="609">U9727</f>
        <v>74</v>
      </c>
      <c r="Y9727">
        <f>SUMIF(货件明细!K:K,F9727,货件明细!I:I)</f>
        <v>0</v>
      </c>
      <c r="Z9727">
        <f t="shared" ref="Z9727:Z9790" si="610">O9727-Y9727</f>
        <v>16.2</v>
      </c>
      <c r="AA9727">
        <f>SUMIF(货件明细!K:K,F9727,货件明细!J:J)</f>
        <v>0</v>
      </c>
      <c r="AB9727">
        <f t="shared" ref="AB9727:AB9790" si="611">IF(T9727=AA9727,0,1)</f>
        <v>1</v>
      </c>
    </row>
    <row r="9728" spans="1:28">
      <c r="A9728">
        <v>2026</v>
      </c>
      <c r="B9728">
        <v>3</v>
      </c>
      <c r="C9728">
        <v>13</v>
      </c>
      <c r="D9728" s="4">
        <v>46108</v>
      </c>
      <c r="E9728" t="s">
        <v>28</v>
      </c>
      <c r="F9728" t="s">
        <v>9956</v>
      </c>
      <c r="G9728" t="s">
        <v>68</v>
      </c>
      <c r="H9728" t="s">
        <v>31</v>
      </c>
      <c r="I9728" t="s">
        <v>80</v>
      </c>
      <c r="J9728" t="s">
        <v>9907</v>
      </c>
      <c r="K9728" t="s">
        <v>100</v>
      </c>
      <c r="L9728" t="s">
        <v>46</v>
      </c>
      <c r="M9728" t="s">
        <v>47</v>
      </c>
      <c r="N9728" t="s">
        <v>5148</v>
      </c>
      <c r="O9728">
        <v>16.2</v>
      </c>
      <c r="P9728">
        <v>10.7142857142857</v>
      </c>
      <c r="Q9728">
        <v>118.789473684211</v>
      </c>
      <c r="R9728">
        <v>129.503759398496</v>
      </c>
      <c r="S9728">
        <v>0</v>
      </c>
      <c r="T9728">
        <v>129.503759398496</v>
      </c>
      <c r="U9728">
        <v>74</v>
      </c>
      <c r="V9728">
        <f>SUMIF(货件明细!K:K,F9728,货件明细!AQ:AQ)</f>
        <v>0</v>
      </c>
      <c r="W9728">
        <f t="shared" si="608"/>
        <v>1</v>
      </c>
      <c r="X9728">
        <f t="shared" si="609"/>
        <v>74</v>
      </c>
      <c r="Y9728">
        <f>SUMIF(货件明细!K:K,F9728,货件明细!I:I)</f>
        <v>0</v>
      </c>
      <c r="Z9728">
        <f t="shared" si="610"/>
        <v>16.2</v>
      </c>
      <c r="AA9728">
        <f>SUMIF(货件明细!K:K,F9728,货件明细!J:J)</f>
        <v>0</v>
      </c>
      <c r="AB9728">
        <f t="shared" si="611"/>
        <v>1</v>
      </c>
    </row>
    <row r="9729" spans="1:28">
      <c r="A9729">
        <v>2026</v>
      </c>
      <c r="B9729">
        <v>3</v>
      </c>
      <c r="C9729">
        <v>13</v>
      </c>
      <c r="D9729" s="4">
        <v>46108</v>
      </c>
      <c r="E9729" t="s">
        <v>28</v>
      </c>
      <c r="F9729" t="s">
        <v>9957</v>
      </c>
      <c r="G9729" t="s">
        <v>105</v>
      </c>
      <c r="H9729" t="s">
        <v>31</v>
      </c>
      <c r="I9729" t="s">
        <v>80</v>
      </c>
      <c r="J9729" t="s">
        <v>9907</v>
      </c>
      <c r="K9729" t="s">
        <v>100</v>
      </c>
      <c r="L9729" t="s">
        <v>46</v>
      </c>
      <c r="M9729" t="s">
        <v>47</v>
      </c>
      <c r="N9729" t="s">
        <v>5148</v>
      </c>
      <c r="O9729">
        <v>16.2</v>
      </c>
      <c r="P9729">
        <v>8.33333333333333</v>
      </c>
      <c r="Q9729">
        <v>179</v>
      </c>
      <c r="R9729">
        <v>187.333333333333</v>
      </c>
      <c r="S9729">
        <v>0</v>
      </c>
      <c r="T9729">
        <v>187.333333333333</v>
      </c>
      <c r="U9729">
        <v>74</v>
      </c>
      <c r="V9729">
        <f>SUMIF(货件明细!K:K,F9729,货件明细!AQ:AQ)</f>
        <v>0</v>
      </c>
      <c r="W9729">
        <f t="shared" si="608"/>
        <v>1</v>
      </c>
      <c r="X9729">
        <f t="shared" si="609"/>
        <v>74</v>
      </c>
      <c r="Y9729">
        <f>SUMIF(货件明细!K:K,F9729,货件明细!I:I)</f>
        <v>0</v>
      </c>
      <c r="Z9729">
        <f t="shared" si="610"/>
        <v>16.2</v>
      </c>
      <c r="AA9729">
        <f>SUMIF(货件明细!K:K,F9729,货件明细!J:J)</f>
        <v>0</v>
      </c>
      <c r="AB9729">
        <f t="shared" si="611"/>
        <v>1</v>
      </c>
    </row>
    <row r="9730" spans="1:28">
      <c r="A9730">
        <v>2026</v>
      </c>
      <c r="B9730">
        <v>3</v>
      </c>
      <c r="C9730">
        <v>13</v>
      </c>
      <c r="D9730" s="4">
        <v>46108</v>
      </c>
      <c r="E9730" t="s">
        <v>28</v>
      </c>
      <c r="F9730" t="s">
        <v>9958</v>
      </c>
      <c r="G9730" t="s">
        <v>1563</v>
      </c>
      <c r="H9730" t="s">
        <v>71</v>
      </c>
      <c r="I9730" t="s">
        <v>80</v>
      </c>
      <c r="J9730" t="s">
        <v>9907</v>
      </c>
      <c r="K9730" t="s">
        <v>100</v>
      </c>
      <c r="L9730" t="s">
        <v>46</v>
      </c>
      <c r="M9730" t="s">
        <v>47</v>
      </c>
      <c r="N9730" t="s">
        <v>4252</v>
      </c>
      <c r="O9730">
        <v>16.2</v>
      </c>
      <c r="P9730">
        <v>4.05405405405405</v>
      </c>
      <c r="Q9730">
        <v>108</v>
      </c>
      <c r="R9730">
        <v>112.054054054054</v>
      </c>
      <c r="S9730">
        <v>0</v>
      </c>
      <c r="T9730">
        <v>112.054054054054</v>
      </c>
      <c r="U9730">
        <v>74</v>
      </c>
      <c r="V9730">
        <f>SUMIF(货件明细!K:K,F9730,货件明细!AQ:AQ)</f>
        <v>0</v>
      </c>
      <c r="W9730">
        <f t="shared" si="608"/>
        <v>1</v>
      </c>
      <c r="X9730">
        <f t="shared" si="609"/>
        <v>74</v>
      </c>
      <c r="Y9730">
        <f>SUMIF(货件明细!K:K,F9730,货件明细!I:I)</f>
        <v>0</v>
      </c>
      <c r="Z9730">
        <f t="shared" si="610"/>
        <v>16.2</v>
      </c>
      <c r="AA9730">
        <f>SUMIF(货件明细!K:K,F9730,货件明细!J:J)</f>
        <v>0</v>
      </c>
      <c r="AB9730">
        <f t="shared" si="611"/>
        <v>1</v>
      </c>
    </row>
    <row r="9731" spans="1:28">
      <c r="A9731">
        <v>2026</v>
      </c>
      <c r="B9731">
        <v>3</v>
      </c>
      <c r="C9731">
        <v>13</v>
      </c>
      <c r="D9731" s="4">
        <v>46108</v>
      </c>
      <c r="E9731" t="s">
        <v>28</v>
      </c>
      <c r="F9731" t="s">
        <v>9959</v>
      </c>
      <c r="G9731" t="s">
        <v>263</v>
      </c>
      <c r="H9731" t="s">
        <v>44</v>
      </c>
      <c r="I9731" t="s">
        <v>39</v>
      </c>
      <c r="J9731" t="s">
        <v>9907</v>
      </c>
      <c r="K9731" t="s">
        <v>100</v>
      </c>
      <c r="L9731" t="s">
        <v>46</v>
      </c>
      <c r="M9731" t="s">
        <v>47</v>
      </c>
      <c r="N9731" t="s">
        <v>4252</v>
      </c>
      <c r="O9731">
        <v>20</v>
      </c>
      <c r="P9731">
        <v>7.14285714285714</v>
      </c>
      <c r="Q9731">
        <v>125.6</v>
      </c>
      <c r="R9731">
        <v>132.742857142857</v>
      </c>
      <c r="S9731">
        <v>0</v>
      </c>
      <c r="T9731">
        <v>132.742857142857</v>
      </c>
      <c r="U9731">
        <v>125</v>
      </c>
      <c r="V9731">
        <f>SUMIF(货件明细!K:K,F9731,货件明细!AQ:AQ)</f>
        <v>0</v>
      </c>
      <c r="W9731">
        <f t="shared" si="608"/>
        <v>1</v>
      </c>
      <c r="X9731">
        <f t="shared" si="609"/>
        <v>125</v>
      </c>
      <c r="Y9731">
        <f>SUMIF(货件明细!K:K,F9731,货件明细!I:I)</f>
        <v>0</v>
      </c>
      <c r="Z9731">
        <f t="shared" si="610"/>
        <v>20</v>
      </c>
      <c r="AA9731">
        <f>SUMIF(货件明细!K:K,F9731,货件明细!J:J)</f>
        <v>0</v>
      </c>
      <c r="AB9731">
        <f t="shared" si="611"/>
        <v>1</v>
      </c>
    </row>
    <row r="9732" spans="1:28">
      <c r="A9732">
        <v>2026</v>
      </c>
      <c r="B9732">
        <v>3</v>
      </c>
      <c r="C9732">
        <v>13</v>
      </c>
      <c r="D9732" s="4">
        <v>46108</v>
      </c>
      <c r="E9732" t="s">
        <v>28</v>
      </c>
      <c r="F9732" t="s">
        <v>9960</v>
      </c>
      <c r="G9732" t="s">
        <v>6724</v>
      </c>
      <c r="H9732" t="s">
        <v>71</v>
      </c>
      <c r="I9732" t="s">
        <v>39</v>
      </c>
      <c r="J9732" t="s">
        <v>9907</v>
      </c>
      <c r="K9732" t="s">
        <v>100</v>
      </c>
      <c r="L9732" t="s">
        <v>46</v>
      </c>
      <c r="M9732" t="s">
        <v>47</v>
      </c>
      <c r="N9732" t="s">
        <v>4252</v>
      </c>
      <c r="O9732">
        <v>20</v>
      </c>
      <c r="P9732">
        <v>4.05405405405405</v>
      </c>
      <c r="Q9732">
        <v>96</v>
      </c>
      <c r="R9732">
        <v>100.054054054054</v>
      </c>
      <c r="S9732">
        <v>0</v>
      </c>
      <c r="T9732">
        <v>100.054054054054</v>
      </c>
      <c r="U9732">
        <v>125</v>
      </c>
      <c r="V9732">
        <f>SUMIF(货件明细!K:K,F9732,货件明细!AQ:AQ)</f>
        <v>0</v>
      </c>
      <c r="W9732">
        <f t="shared" si="608"/>
        <v>1</v>
      </c>
      <c r="X9732">
        <f t="shared" si="609"/>
        <v>125</v>
      </c>
      <c r="Y9732">
        <f>SUMIF(货件明细!K:K,F9732,货件明细!I:I)</f>
        <v>0</v>
      </c>
      <c r="Z9732">
        <f t="shared" si="610"/>
        <v>20</v>
      </c>
      <c r="AA9732">
        <f>SUMIF(货件明细!K:K,F9732,货件明细!J:J)</f>
        <v>0</v>
      </c>
      <c r="AB9732">
        <f t="shared" si="611"/>
        <v>1</v>
      </c>
    </row>
    <row r="9733" spans="1:28">
      <c r="A9733">
        <v>2026</v>
      </c>
      <c r="B9733">
        <v>3</v>
      </c>
      <c r="C9733">
        <v>13</v>
      </c>
      <c r="D9733" s="4">
        <v>46108</v>
      </c>
      <c r="E9733" t="s">
        <v>28</v>
      </c>
      <c r="F9733" t="s">
        <v>9961</v>
      </c>
      <c r="G9733" t="s">
        <v>68</v>
      </c>
      <c r="H9733" t="s">
        <v>31</v>
      </c>
      <c r="I9733" t="s">
        <v>39</v>
      </c>
      <c r="J9733" t="s">
        <v>9907</v>
      </c>
      <c r="K9733" t="s">
        <v>100</v>
      </c>
      <c r="L9733" t="s">
        <v>46</v>
      </c>
      <c r="M9733" t="s">
        <v>47</v>
      </c>
      <c r="N9733" t="s">
        <v>5148</v>
      </c>
      <c r="O9733">
        <v>20</v>
      </c>
      <c r="P9733">
        <v>10.7142857142857</v>
      </c>
      <c r="Q9733">
        <v>118.789473684211</v>
      </c>
      <c r="R9733">
        <v>129.503759398496</v>
      </c>
      <c r="S9733">
        <v>0</v>
      </c>
      <c r="T9733">
        <v>129.503759398496</v>
      </c>
      <c r="U9733">
        <v>125</v>
      </c>
      <c r="V9733">
        <f>SUMIF(货件明细!K:K,F9733,货件明细!AQ:AQ)</f>
        <v>0</v>
      </c>
      <c r="W9733">
        <f t="shared" si="608"/>
        <v>1</v>
      </c>
      <c r="X9733">
        <f t="shared" si="609"/>
        <v>125</v>
      </c>
      <c r="Y9733">
        <f>SUMIF(货件明细!K:K,F9733,货件明细!I:I)</f>
        <v>0</v>
      </c>
      <c r="Z9733">
        <f t="shared" si="610"/>
        <v>20</v>
      </c>
      <c r="AA9733">
        <f>SUMIF(货件明细!K:K,F9733,货件明细!J:J)</f>
        <v>0</v>
      </c>
      <c r="AB9733">
        <f t="shared" si="611"/>
        <v>1</v>
      </c>
    </row>
    <row r="9734" spans="1:28">
      <c r="A9734">
        <v>2026</v>
      </c>
      <c r="B9734">
        <v>3</v>
      </c>
      <c r="C9734">
        <v>13</v>
      </c>
      <c r="D9734" s="4">
        <v>46108</v>
      </c>
      <c r="E9734" t="s">
        <v>28</v>
      </c>
      <c r="F9734" t="s">
        <v>9962</v>
      </c>
      <c r="G9734" t="s">
        <v>105</v>
      </c>
      <c r="H9734" t="s">
        <v>31</v>
      </c>
      <c r="I9734" t="s">
        <v>39</v>
      </c>
      <c r="J9734" t="s">
        <v>9907</v>
      </c>
      <c r="K9734" t="s">
        <v>100</v>
      </c>
      <c r="L9734" t="s">
        <v>46</v>
      </c>
      <c r="M9734" t="s">
        <v>47</v>
      </c>
      <c r="N9734" t="s">
        <v>5148</v>
      </c>
      <c r="O9734">
        <v>20</v>
      </c>
      <c r="P9734">
        <v>8.33333333333333</v>
      </c>
      <c r="Q9734">
        <v>143.2</v>
      </c>
      <c r="R9734">
        <v>151.533333333333</v>
      </c>
      <c r="S9734">
        <v>0</v>
      </c>
      <c r="T9734">
        <v>151.533333333333</v>
      </c>
      <c r="U9734">
        <v>125</v>
      </c>
      <c r="V9734">
        <f>SUMIF(货件明细!K:K,F9734,货件明细!AQ:AQ)</f>
        <v>0</v>
      </c>
      <c r="W9734">
        <f t="shared" si="608"/>
        <v>1</v>
      </c>
      <c r="X9734">
        <f t="shared" si="609"/>
        <v>125</v>
      </c>
      <c r="Y9734">
        <f>SUMIF(货件明细!K:K,F9734,货件明细!I:I)</f>
        <v>0</v>
      </c>
      <c r="Z9734">
        <f t="shared" si="610"/>
        <v>20</v>
      </c>
      <c r="AA9734">
        <f>SUMIF(货件明细!K:K,F9734,货件明细!J:J)</f>
        <v>0</v>
      </c>
      <c r="AB9734">
        <f t="shared" si="611"/>
        <v>1</v>
      </c>
    </row>
    <row r="9735" spans="1:28">
      <c r="A9735">
        <v>2026</v>
      </c>
      <c r="B9735">
        <v>3</v>
      </c>
      <c r="C9735">
        <v>13</v>
      </c>
      <c r="D9735" s="4">
        <v>46108</v>
      </c>
      <c r="E9735" t="s">
        <v>28</v>
      </c>
      <c r="F9735" t="s">
        <v>9963</v>
      </c>
      <c r="G9735" t="s">
        <v>1563</v>
      </c>
      <c r="H9735" t="s">
        <v>71</v>
      </c>
      <c r="I9735" t="s">
        <v>39</v>
      </c>
      <c r="J9735" t="s">
        <v>9907</v>
      </c>
      <c r="K9735" t="s">
        <v>100</v>
      </c>
      <c r="L9735" t="s">
        <v>46</v>
      </c>
      <c r="M9735" t="s">
        <v>47</v>
      </c>
      <c r="N9735" t="s">
        <v>4252</v>
      </c>
      <c r="O9735">
        <v>20</v>
      </c>
      <c r="P9735">
        <v>4.05405405405405</v>
      </c>
      <c r="Q9735">
        <v>97.2</v>
      </c>
      <c r="R9735">
        <v>101.254054054054</v>
      </c>
      <c r="S9735">
        <v>0</v>
      </c>
      <c r="T9735">
        <v>101.254054054054</v>
      </c>
      <c r="U9735">
        <v>125</v>
      </c>
      <c r="V9735">
        <f>SUMIF(货件明细!K:K,F9735,货件明细!AQ:AQ)</f>
        <v>0</v>
      </c>
      <c r="W9735">
        <f t="shared" si="608"/>
        <v>1</v>
      </c>
      <c r="X9735">
        <f t="shared" si="609"/>
        <v>125</v>
      </c>
      <c r="Y9735">
        <f>SUMIF(货件明细!K:K,F9735,货件明细!I:I)</f>
        <v>0</v>
      </c>
      <c r="Z9735">
        <f t="shared" si="610"/>
        <v>20</v>
      </c>
      <c r="AA9735">
        <f>SUMIF(货件明细!K:K,F9735,货件明细!J:J)</f>
        <v>0</v>
      </c>
      <c r="AB9735">
        <f t="shared" si="611"/>
        <v>1</v>
      </c>
    </row>
    <row r="9736" spans="1:28">
      <c r="A9736">
        <v>2026</v>
      </c>
      <c r="B9736">
        <v>3</v>
      </c>
      <c r="C9736">
        <v>13</v>
      </c>
      <c r="D9736" s="4">
        <v>46108</v>
      </c>
      <c r="E9736" t="s">
        <v>28</v>
      </c>
      <c r="F9736" t="s">
        <v>9964</v>
      </c>
      <c r="G9736" t="s">
        <v>263</v>
      </c>
      <c r="H9736" t="s">
        <v>44</v>
      </c>
      <c r="I9736" t="s">
        <v>57</v>
      </c>
      <c r="J9736" t="s">
        <v>9907</v>
      </c>
      <c r="K9736" t="s">
        <v>100</v>
      </c>
      <c r="L9736" t="s">
        <v>46</v>
      </c>
      <c r="M9736" t="s">
        <v>47</v>
      </c>
      <c r="N9736" t="s">
        <v>4252</v>
      </c>
      <c r="O9736">
        <v>14.35</v>
      </c>
      <c r="P9736">
        <v>7.14285714285714</v>
      </c>
      <c r="Q9736">
        <v>94.2</v>
      </c>
      <c r="R9736">
        <v>101.342857142857</v>
      </c>
      <c r="S9736">
        <v>0</v>
      </c>
      <c r="T9736">
        <v>101.342857142857</v>
      </c>
      <c r="U9736">
        <v>127</v>
      </c>
      <c r="V9736">
        <f>SUMIF(货件明细!K:K,F9736,货件明细!AQ:AQ)</f>
        <v>0</v>
      </c>
      <c r="W9736">
        <f t="shared" si="608"/>
        <v>1</v>
      </c>
      <c r="X9736">
        <f t="shared" si="609"/>
        <v>127</v>
      </c>
      <c r="Y9736">
        <f>SUMIF(货件明细!K:K,F9736,货件明细!I:I)</f>
        <v>0</v>
      </c>
      <c r="Z9736">
        <f t="shared" si="610"/>
        <v>14.35</v>
      </c>
      <c r="AA9736">
        <f>SUMIF(货件明细!K:K,F9736,货件明细!J:J)</f>
        <v>0</v>
      </c>
      <c r="AB9736">
        <f t="shared" si="611"/>
        <v>1</v>
      </c>
    </row>
    <row r="9737" spans="1:28">
      <c r="A9737">
        <v>2026</v>
      </c>
      <c r="B9737">
        <v>3</v>
      </c>
      <c r="C9737">
        <v>13</v>
      </c>
      <c r="D9737" s="4">
        <v>46108</v>
      </c>
      <c r="E9737" t="s">
        <v>28</v>
      </c>
      <c r="F9737" t="s">
        <v>9965</v>
      </c>
      <c r="G9737" t="s">
        <v>6724</v>
      </c>
      <c r="H9737" t="s">
        <v>71</v>
      </c>
      <c r="I9737" t="s">
        <v>57</v>
      </c>
      <c r="J9737" t="s">
        <v>9907</v>
      </c>
      <c r="K9737" t="s">
        <v>100</v>
      </c>
      <c r="L9737" t="s">
        <v>46</v>
      </c>
      <c r="M9737" t="s">
        <v>47</v>
      </c>
      <c r="N9737" t="s">
        <v>4252</v>
      </c>
      <c r="O9737">
        <v>14.35</v>
      </c>
      <c r="P9737">
        <v>4.05405405405405</v>
      </c>
      <c r="Q9737">
        <v>72</v>
      </c>
      <c r="R9737">
        <v>76.054054054054</v>
      </c>
      <c r="S9737">
        <v>0</v>
      </c>
      <c r="T9737">
        <v>76.054054054054</v>
      </c>
      <c r="U9737">
        <v>127</v>
      </c>
      <c r="V9737">
        <f>SUMIF(货件明细!K:K,F9737,货件明细!AQ:AQ)</f>
        <v>0</v>
      </c>
      <c r="W9737">
        <f t="shared" si="608"/>
        <v>1</v>
      </c>
      <c r="X9737">
        <f t="shared" si="609"/>
        <v>127</v>
      </c>
      <c r="Y9737">
        <f>SUMIF(货件明细!K:K,F9737,货件明细!I:I)</f>
        <v>0</v>
      </c>
      <c r="Z9737">
        <f t="shared" si="610"/>
        <v>14.35</v>
      </c>
      <c r="AA9737">
        <f>SUMIF(货件明细!K:K,F9737,货件明细!J:J)</f>
        <v>0</v>
      </c>
      <c r="AB9737">
        <f t="shared" si="611"/>
        <v>1</v>
      </c>
    </row>
    <row r="9738" spans="1:28">
      <c r="A9738">
        <v>2026</v>
      </c>
      <c r="B9738">
        <v>3</v>
      </c>
      <c r="C9738">
        <v>13</v>
      </c>
      <c r="D9738" s="4">
        <v>46108</v>
      </c>
      <c r="E9738" t="s">
        <v>28</v>
      </c>
      <c r="F9738" t="s">
        <v>9966</v>
      </c>
      <c r="G9738" t="s">
        <v>68</v>
      </c>
      <c r="H9738" t="s">
        <v>31</v>
      </c>
      <c r="I9738" t="s">
        <v>57</v>
      </c>
      <c r="J9738" t="s">
        <v>9907</v>
      </c>
      <c r="K9738" t="s">
        <v>100</v>
      </c>
      <c r="L9738" t="s">
        <v>46</v>
      </c>
      <c r="M9738" t="s">
        <v>47</v>
      </c>
      <c r="N9738" t="s">
        <v>5148</v>
      </c>
      <c r="O9738">
        <v>14.35</v>
      </c>
      <c r="P9738">
        <v>10.7142857142857</v>
      </c>
      <c r="Q9738">
        <v>118.789473684211</v>
      </c>
      <c r="R9738">
        <v>129.503759398496</v>
      </c>
      <c r="S9738">
        <v>0</v>
      </c>
      <c r="T9738">
        <v>129.503759398496</v>
      </c>
      <c r="U9738">
        <v>127</v>
      </c>
      <c r="V9738">
        <f>SUMIF(货件明细!K:K,F9738,货件明细!AQ:AQ)</f>
        <v>0</v>
      </c>
      <c r="W9738">
        <f t="shared" si="608"/>
        <v>1</v>
      </c>
      <c r="X9738">
        <f t="shared" si="609"/>
        <v>127</v>
      </c>
      <c r="Y9738">
        <f>SUMIF(货件明细!K:K,F9738,货件明细!I:I)</f>
        <v>0</v>
      </c>
      <c r="Z9738">
        <f t="shared" si="610"/>
        <v>14.35</v>
      </c>
      <c r="AA9738">
        <f>SUMIF(货件明细!K:K,F9738,货件明细!J:J)</f>
        <v>0</v>
      </c>
      <c r="AB9738">
        <f t="shared" si="611"/>
        <v>1</v>
      </c>
    </row>
    <row r="9739" spans="1:28">
      <c r="A9739">
        <v>2026</v>
      </c>
      <c r="B9739">
        <v>3</v>
      </c>
      <c r="C9739">
        <v>13</v>
      </c>
      <c r="D9739" s="4">
        <v>46108</v>
      </c>
      <c r="E9739" t="s">
        <v>28</v>
      </c>
      <c r="F9739" t="s">
        <v>9967</v>
      </c>
      <c r="G9739" t="s">
        <v>105</v>
      </c>
      <c r="H9739" t="s">
        <v>31</v>
      </c>
      <c r="I9739" t="s">
        <v>57</v>
      </c>
      <c r="J9739" t="s">
        <v>9907</v>
      </c>
      <c r="K9739" t="s">
        <v>100</v>
      </c>
      <c r="L9739" t="s">
        <v>46</v>
      </c>
      <c r="M9739" t="s">
        <v>47</v>
      </c>
      <c r="N9739" t="s">
        <v>5148</v>
      </c>
      <c r="O9739">
        <v>14.35</v>
      </c>
      <c r="P9739">
        <v>8.33333333333333</v>
      </c>
      <c r="Q9739">
        <v>107.4</v>
      </c>
      <c r="R9739">
        <v>115.733333333333</v>
      </c>
      <c r="S9739">
        <v>0</v>
      </c>
      <c r="T9739">
        <v>115.733333333333</v>
      </c>
      <c r="U9739">
        <v>127</v>
      </c>
      <c r="V9739">
        <f>SUMIF(货件明细!K:K,F9739,货件明细!AQ:AQ)</f>
        <v>0</v>
      </c>
      <c r="W9739">
        <f t="shared" si="608"/>
        <v>1</v>
      </c>
      <c r="X9739">
        <f t="shared" si="609"/>
        <v>127</v>
      </c>
      <c r="Y9739">
        <f>SUMIF(货件明细!K:K,F9739,货件明细!I:I)</f>
        <v>0</v>
      </c>
      <c r="Z9739">
        <f t="shared" si="610"/>
        <v>14.35</v>
      </c>
      <c r="AA9739">
        <f>SUMIF(货件明细!K:K,F9739,货件明细!J:J)</f>
        <v>0</v>
      </c>
      <c r="AB9739">
        <f t="shared" si="611"/>
        <v>1</v>
      </c>
    </row>
    <row r="9740" spans="1:28">
      <c r="A9740">
        <v>2026</v>
      </c>
      <c r="B9740">
        <v>3</v>
      </c>
      <c r="C9740">
        <v>13</v>
      </c>
      <c r="D9740" s="4">
        <v>46108</v>
      </c>
      <c r="E9740" t="s">
        <v>28</v>
      </c>
      <c r="F9740" t="s">
        <v>9968</v>
      </c>
      <c r="G9740" t="s">
        <v>1563</v>
      </c>
      <c r="H9740" t="s">
        <v>71</v>
      </c>
      <c r="I9740" t="s">
        <v>57</v>
      </c>
      <c r="J9740" t="s">
        <v>9907</v>
      </c>
      <c r="K9740" t="s">
        <v>100</v>
      </c>
      <c r="L9740" t="s">
        <v>46</v>
      </c>
      <c r="M9740" t="s">
        <v>47</v>
      </c>
      <c r="N9740" t="s">
        <v>4252</v>
      </c>
      <c r="O9740">
        <v>14.35</v>
      </c>
      <c r="P9740">
        <v>4.05405405405405</v>
      </c>
      <c r="Q9740">
        <v>64.8</v>
      </c>
      <c r="R9740">
        <v>68.854054054054</v>
      </c>
      <c r="S9740">
        <v>0</v>
      </c>
      <c r="T9740">
        <v>68.854054054054</v>
      </c>
      <c r="U9740">
        <v>127</v>
      </c>
      <c r="V9740">
        <f>SUMIF(货件明细!K:K,F9740,货件明细!AQ:AQ)</f>
        <v>0</v>
      </c>
      <c r="W9740">
        <f t="shared" si="608"/>
        <v>1</v>
      </c>
      <c r="X9740">
        <f t="shared" si="609"/>
        <v>127</v>
      </c>
      <c r="Y9740">
        <f>SUMIF(货件明细!K:K,F9740,货件明细!I:I)</f>
        <v>0</v>
      </c>
      <c r="Z9740">
        <f t="shared" si="610"/>
        <v>14.35</v>
      </c>
      <c r="AA9740">
        <f>SUMIF(货件明细!K:K,F9740,货件明细!J:J)</f>
        <v>0</v>
      </c>
      <c r="AB9740">
        <f t="shared" si="611"/>
        <v>1</v>
      </c>
    </row>
    <row r="9741" spans="1:28">
      <c r="A9741">
        <v>2026</v>
      </c>
      <c r="B9741">
        <v>3</v>
      </c>
      <c r="C9741">
        <v>13</v>
      </c>
      <c r="D9741" s="4">
        <v>46108</v>
      </c>
      <c r="E9741" t="s">
        <v>28</v>
      </c>
      <c r="F9741" t="s">
        <v>9969</v>
      </c>
      <c r="G9741" t="s">
        <v>263</v>
      </c>
      <c r="H9741" t="s">
        <v>44</v>
      </c>
      <c r="I9741" t="s">
        <v>32</v>
      </c>
      <c r="J9741" t="s">
        <v>9907</v>
      </c>
      <c r="K9741" t="s">
        <v>100</v>
      </c>
      <c r="L9741" t="s">
        <v>46</v>
      </c>
      <c r="M9741" t="s">
        <v>47</v>
      </c>
      <c r="N9741" t="s">
        <v>4252</v>
      </c>
      <c r="O9741">
        <v>14.85</v>
      </c>
      <c r="P9741">
        <v>7.14285714285714</v>
      </c>
      <c r="Q9741">
        <v>94.2</v>
      </c>
      <c r="R9741">
        <v>101.342857142857</v>
      </c>
      <c r="S9741">
        <v>0</v>
      </c>
      <c r="T9741">
        <v>101.342857142857</v>
      </c>
      <c r="U9741">
        <v>79</v>
      </c>
      <c r="V9741">
        <f>SUMIF(货件明细!K:K,F9741,货件明细!AQ:AQ)</f>
        <v>0</v>
      </c>
      <c r="W9741">
        <f t="shared" si="608"/>
        <v>1</v>
      </c>
      <c r="X9741">
        <f t="shared" si="609"/>
        <v>79</v>
      </c>
      <c r="Y9741">
        <f>SUMIF(货件明细!K:K,F9741,货件明细!I:I)</f>
        <v>0</v>
      </c>
      <c r="Z9741">
        <f t="shared" si="610"/>
        <v>14.85</v>
      </c>
      <c r="AA9741">
        <f>SUMIF(货件明细!K:K,F9741,货件明细!J:J)</f>
        <v>0</v>
      </c>
      <c r="AB9741">
        <f t="shared" si="611"/>
        <v>1</v>
      </c>
    </row>
    <row r="9742" spans="1:28">
      <c r="A9742">
        <v>2026</v>
      </c>
      <c r="B9742">
        <v>3</v>
      </c>
      <c r="C9742">
        <v>13</v>
      </c>
      <c r="D9742" s="4">
        <v>46108</v>
      </c>
      <c r="E9742" t="s">
        <v>28</v>
      </c>
      <c r="F9742" t="s">
        <v>9970</v>
      </c>
      <c r="G9742" t="s">
        <v>6724</v>
      </c>
      <c r="H9742" t="s">
        <v>71</v>
      </c>
      <c r="I9742" t="s">
        <v>32</v>
      </c>
      <c r="J9742" t="s">
        <v>9907</v>
      </c>
      <c r="K9742" t="s">
        <v>100</v>
      </c>
      <c r="L9742" t="s">
        <v>46</v>
      </c>
      <c r="M9742" t="s">
        <v>47</v>
      </c>
      <c r="N9742" t="s">
        <v>4252</v>
      </c>
      <c r="O9742">
        <v>14.85</v>
      </c>
      <c r="P9742">
        <v>4.05405405405405</v>
      </c>
      <c r="Q9742">
        <v>72</v>
      </c>
      <c r="R9742">
        <v>76.054054054054</v>
      </c>
      <c r="S9742">
        <v>0</v>
      </c>
      <c r="T9742">
        <v>76.054054054054</v>
      </c>
      <c r="U9742">
        <v>79</v>
      </c>
      <c r="V9742">
        <f>SUMIF(货件明细!K:K,F9742,货件明细!AQ:AQ)</f>
        <v>0</v>
      </c>
      <c r="W9742">
        <f t="shared" si="608"/>
        <v>1</v>
      </c>
      <c r="X9742">
        <f t="shared" si="609"/>
        <v>79</v>
      </c>
      <c r="Y9742">
        <f>SUMIF(货件明细!K:K,F9742,货件明细!I:I)</f>
        <v>0</v>
      </c>
      <c r="Z9742">
        <f t="shared" si="610"/>
        <v>14.85</v>
      </c>
      <c r="AA9742">
        <f>SUMIF(货件明细!K:K,F9742,货件明细!J:J)</f>
        <v>0</v>
      </c>
      <c r="AB9742">
        <f t="shared" si="611"/>
        <v>1</v>
      </c>
    </row>
    <row r="9743" spans="1:28">
      <c r="A9743">
        <v>2026</v>
      </c>
      <c r="B9743">
        <v>3</v>
      </c>
      <c r="C9743">
        <v>13</v>
      </c>
      <c r="D9743" s="4">
        <v>46108</v>
      </c>
      <c r="E9743" t="s">
        <v>28</v>
      </c>
      <c r="F9743" t="s">
        <v>9971</v>
      </c>
      <c r="G9743" t="s">
        <v>68</v>
      </c>
      <c r="H9743" t="s">
        <v>31</v>
      </c>
      <c r="I9743" t="s">
        <v>32</v>
      </c>
      <c r="J9743" t="s">
        <v>9907</v>
      </c>
      <c r="K9743" t="s">
        <v>100</v>
      </c>
      <c r="L9743" t="s">
        <v>46</v>
      </c>
      <c r="M9743" t="s">
        <v>47</v>
      </c>
      <c r="N9743" t="s">
        <v>5148</v>
      </c>
      <c r="O9743">
        <v>14.85</v>
      </c>
      <c r="P9743">
        <v>10.7142857142857</v>
      </c>
      <c r="Q9743">
        <v>118.789473684211</v>
      </c>
      <c r="R9743">
        <v>129.503759398496</v>
      </c>
      <c r="S9743">
        <v>0</v>
      </c>
      <c r="T9743">
        <v>129.503759398496</v>
      </c>
      <c r="U9743">
        <v>79</v>
      </c>
      <c r="V9743">
        <f>SUMIF(货件明细!K:K,F9743,货件明细!AQ:AQ)</f>
        <v>0</v>
      </c>
      <c r="W9743">
        <f t="shared" si="608"/>
        <v>1</v>
      </c>
      <c r="X9743">
        <f t="shared" si="609"/>
        <v>79</v>
      </c>
      <c r="Y9743">
        <f>SUMIF(货件明细!K:K,F9743,货件明细!I:I)</f>
        <v>0</v>
      </c>
      <c r="Z9743">
        <f t="shared" si="610"/>
        <v>14.85</v>
      </c>
      <c r="AA9743">
        <f>SUMIF(货件明细!K:K,F9743,货件明细!J:J)</f>
        <v>0</v>
      </c>
      <c r="AB9743">
        <f t="shared" si="611"/>
        <v>1</v>
      </c>
    </row>
    <row r="9744" spans="1:28">
      <c r="A9744">
        <v>2026</v>
      </c>
      <c r="B9744">
        <v>3</v>
      </c>
      <c r="C9744">
        <v>13</v>
      </c>
      <c r="D9744" s="4">
        <v>46108</v>
      </c>
      <c r="E9744" t="s">
        <v>28</v>
      </c>
      <c r="F9744" t="s">
        <v>9972</v>
      </c>
      <c r="G9744" t="s">
        <v>105</v>
      </c>
      <c r="H9744" t="s">
        <v>31</v>
      </c>
      <c r="I9744" t="s">
        <v>32</v>
      </c>
      <c r="J9744" t="s">
        <v>9907</v>
      </c>
      <c r="K9744" t="s">
        <v>100</v>
      </c>
      <c r="L9744" t="s">
        <v>46</v>
      </c>
      <c r="M9744" t="s">
        <v>47</v>
      </c>
      <c r="N9744" t="s">
        <v>5148</v>
      </c>
      <c r="O9744">
        <v>14.85</v>
      </c>
      <c r="P9744">
        <v>8.33333333333333</v>
      </c>
      <c r="Q9744">
        <v>107.4</v>
      </c>
      <c r="R9744">
        <v>115.733333333333</v>
      </c>
      <c r="S9744">
        <v>0</v>
      </c>
      <c r="T9744">
        <v>115.733333333333</v>
      </c>
      <c r="U9744">
        <v>79</v>
      </c>
      <c r="V9744">
        <f>SUMIF(货件明细!K:K,F9744,货件明细!AQ:AQ)</f>
        <v>0</v>
      </c>
      <c r="W9744">
        <f t="shared" si="608"/>
        <v>1</v>
      </c>
      <c r="X9744">
        <f t="shared" si="609"/>
        <v>79</v>
      </c>
      <c r="Y9744">
        <f>SUMIF(货件明细!K:K,F9744,货件明细!I:I)</f>
        <v>0</v>
      </c>
      <c r="Z9744">
        <f t="shared" si="610"/>
        <v>14.85</v>
      </c>
      <c r="AA9744">
        <f>SUMIF(货件明细!K:K,F9744,货件明细!J:J)</f>
        <v>0</v>
      </c>
      <c r="AB9744">
        <f t="shared" si="611"/>
        <v>1</v>
      </c>
    </row>
    <row r="9745" spans="1:28">
      <c r="A9745">
        <v>2026</v>
      </c>
      <c r="B9745">
        <v>3</v>
      </c>
      <c r="C9745">
        <v>13</v>
      </c>
      <c r="D9745" s="4">
        <v>46108</v>
      </c>
      <c r="E9745" t="s">
        <v>28</v>
      </c>
      <c r="F9745" t="s">
        <v>9973</v>
      </c>
      <c r="G9745" t="s">
        <v>1563</v>
      </c>
      <c r="H9745" t="s">
        <v>71</v>
      </c>
      <c r="I9745" t="s">
        <v>32</v>
      </c>
      <c r="J9745" t="s">
        <v>9907</v>
      </c>
      <c r="K9745" t="s">
        <v>100</v>
      </c>
      <c r="L9745" t="s">
        <v>46</v>
      </c>
      <c r="M9745" t="s">
        <v>47</v>
      </c>
      <c r="N9745" t="s">
        <v>4252</v>
      </c>
      <c r="O9745">
        <v>14.85</v>
      </c>
      <c r="P9745">
        <v>4.05405405405405</v>
      </c>
      <c r="Q9745">
        <v>64.8</v>
      </c>
      <c r="R9745">
        <v>68.854054054054</v>
      </c>
      <c r="S9745">
        <v>0</v>
      </c>
      <c r="T9745">
        <v>68.854054054054</v>
      </c>
      <c r="U9745">
        <v>79</v>
      </c>
      <c r="V9745">
        <f>SUMIF(货件明细!K:K,F9745,货件明细!AQ:AQ)</f>
        <v>0</v>
      </c>
      <c r="W9745">
        <f t="shared" si="608"/>
        <v>1</v>
      </c>
      <c r="X9745">
        <f t="shared" si="609"/>
        <v>79</v>
      </c>
      <c r="Y9745">
        <f>SUMIF(货件明细!K:K,F9745,货件明细!I:I)</f>
        <v>0</v>
      </c>
      <c r="Z9745">
        <f t="shared" si="610"/>
        <v>14.85</v>
      </c>
      <c r="AA9745">
        <f>SUMIF(货件明细!K:K,F9745,货件明细!J:J)</f>
        <v>0</v>
      </c>
      <c r="AB9745">
        <f t="shared" si="611"/>
        <v>1</v>
      </c>
    </row>
    <row r="9746" spans="1:28">
      <c r="A9746">
        <v>2026</v>
      </c>
      <c r="B9746">
        <v>3</v>
      </c>
      <c r="C9746">
        <v>13</v>
      </c>
      <c r="D9746" s="4">
        <v>46108</v>
      </c>
      <c r="E9746" t="s">
        <v>28</v>
      </c>
      <c r="F9746" t="s">
        <v>9974</v>
      </c>
      <c r="G9746" t="s">
        <v>8473</v>
      </c>
      <c r="H9746" t="s">
        <v>71</v>
      </c>
      <c r="I9746" t="s">
        <v>129</v>
      </c>
      <c r="J9746" t="s">
        <v>9907</v>
      </c>
      <c r="K9746" t="s">
        <v>100</v>
      </c>
      <c r="L9746" t="s">
        <v>46</v>
      </c>
      <c r="M9746" t="s">
        <v>47</v>
      </c>
      <c r="N9746" t="s">
        <v>4252</v>
      </c>
      <c r="O9746">
        <v>35.75</v>
      </c>
      <c r="P9746">
        <v>75</v>
      </c>
      <c r="Q9746">
        <v>183.6</v>
      </c>
      <c r="R9746">
        <v>258.6</v>
      </c>
      <c r="S9746">
        <v>521.25</v>
      </c>
      <c r="T9746">
        <v>779.85</v>
      </c>
      <c r="U9746">
        <v>250</v>
      </c>
      <c r="V9746">
        <f>SUMIF(货件明细!K:K,F9746,货件明细!AQ:AQ)</f>
        <v>0</v>
      </c>
      <c r="W9746">
        <f t="shared" si="608"/>
        <v>1</v>
      </c>
      <c r="X9746">
        <f t="shared" si="609"/>
        <v>250</v>
      </c>
      <c r="Y9746">
        <f>SUMIF(货件明细!K:K,F9746,货件明细!I:I)</f>
        <v>0</v>
      </c>
      <c r="Z9746">
        <f t="shared" si="610"/>
        <v>35.75</v>
      </c>
      <c r="AA9746">
        <f>SUMIF(货件明细!K:K,F9746,货件明细!J:J)</f>
        <v>0</v>
      </c>
      <c r="AB9746">
        <f t="shared" si="611"/>
        <v>1</v>
      </c>
    </row>
    <row r="9747" spans="1:28">
      <c r="A9747">
        <v>2026</v>
      </c>
      <c r="B9747">
        <v>3</v>
      </c>
      <c r="C9747">
        <v>13</v>
      </c>
      <c r="D9747" s="4">
        <v>46108</v>
      </c>
      <c r="E9747" t="s">
        <v>28</v>
      </c>
      <c r="F9747" t="s">
        <v>9975</v>
      </c>
      <c r="G9747" t="s">
        <v>263</v>
      </c>
      <c r="H9747" t="s">
        <v>44</v>
      </c>
      <c r="I9747" t="s">
        <v>41</v>
      </c>
      <c r="J9747" t="s">
        <v>9907</v>
      </c>
      <c r="K9747" t="s">
        <v>100</v>
      </c>
      <c r="L9747" t="s">
        <v>46</v>
      </c>
      <c r="M9747" t="s">
        <v>47</v>
      </c>
      <c r="N9747" t="s">
        <v>4252</v>
      </c>
      <c r="O9747">
        <v>36.85</v>
      </c>
      <c r="P9747">
        <v>7.14285714285714</v>
      </c>
      <c r="Q9747">
        <v>251.2</v>
      </c>
      <c r="R9747">
        <v>258.342857142857</v>
      </c>
      <c r="S9747">
        <v>0</v>
      </c>
      <c r="T9747">
        <v>258.342857142857</v>
      </c>
      <c r="U9747">
        <v>232</v>
      </c>
      <c r="V9747">
        <f>SUMIF(货件明细!K:K,F9747,货件明细!AQ:AQ)</f>
        <v>0</v>
      </c>
      <c r="W9747">
        <f t="shared" si="608"/>
        <v>1</v>
      </c>
      <c r="X9747">
        <f t="shared" si="609"/>
        <v>232</v>
      </c>
      <c r="Y9747">
        <f>SUMIF(货件明细!K:K,F9747,货件明细!I:I)</f>
        <v>0</v>
      </c>
      <c r="Z9747">
        <f t="shared" si="610"/>
        <v>36.85</v>
      </c>
      <c r="AA9747">
        <f>SUMIF(货件明细!K:K,F9747,货件明细!J:J)</f>
        <v>0</v>
      </c>
      <c r="AB9747">
        <f t="shared" si="611"/>
        <v>1</v>
      </c>
    </row>
    <row r="9748" spans="1:28">
      <c r="A9748">
        <v>2026</v>
      </c>
      <c r="B9748">
        <v>3</v>
      </c>
      <c r="C9748">
        <v>13</v>
      </c>
      <c r="D9748" s="4">
        <v>46108</v>
      </c>
      <c r="E9748" t="s">
        <v>28</v>
      </c>
      <c r="F9748" t="s">
        <v>9976</v>
      </c>
      <c r="G9748" t="s">
        <v>6724</v>
      </c>
      <c r="H9748" t="s">
        <v>71</v>
      </c>
      <c r="I9748" t="s">
        <v>41</v>
      </c>
      <c r="J9748" t="s">
        <v>9907</v>
      </c>
      <c r="K9748" t="s">
        <v>100</v>
      </c>
      <c r="L9748" t="s">
        <v>46</v>
      </c>
      <c r="M9748" t="s">
        <v>47</v>
      </c>
      <c r="N9748" t="s">
        <v>4252</v>
      </c>
      <c r="O9748">
        <v>36.85</v>
      </c>
      <c r="P9748">
        <v>4.05405405405405</v>
      </c>
      <c r="Q9748">
        <v>192</v>
      </c>
      <c r="R9748">
        <v>196.054054054054</v>
      </c>
      <c r="S9748">
        <v>0</v>
      </c>
      <c r="T9748">
        <v>196.054054054054</v>
      </c>
      <c r="U9748">
        <v>232</v>
      </c>
      <c r="V9748">
        <f>SUMIF(货件明细!K:K,F9748,货件明细!AQ:AQ)</f>
        <v>0</v>
      </c>
      <c r="W9748">
        <f t="shared" si="608"/>
        <v>1</v>
      </c>
      <c r="X9748">
        <f t="shared" si="609"/>
        <v>232</v>
      </c>
      <c r="Y9748">
        <f>SUMIF(货件明细!K:K,F9748,货件明细!I:I)</f>
        <v>0</v>
      </c>
      <c r="Z9748">
        <f t="shared" si="610"/>
        <v>36.85</v>
      </c>
      <c r="AA9748">
        <f>SUMIF(货件明细!K:K,F9748,货件明细!J:J)</f>
        <v>0</v>
      </c>
      <c r="AB9748">
        <f t="shared" si="611"/>
        <v>1</v>
      </c>
    </row>
    <row r="9749" spans="1:28">
      <c r="A9749">
        <v>2026</v>
      </c>
      <c r="B9749">
        <v>3</v>
      </c>
      <c r="C9749">
        <v>13</v>
      </c>
      <c r="D9749" s="4">
        <v>46108</v>
      </c>
      <c r="E9749" t="s">
        <v>28</v>
      </c>
      <c r="F9749" t="s">
        <v>9977</v>
      </c>
      <c r="G9749" t="s">
        <v>68</v>
      </c>
      <c r="H9749" t="s">
        <v>31</v>
      </c>
      <c r="I9749" t="s">
        <v>41</v>
      </c>
      <c r="J9749" t="s">
        <v>9907</v>
      </c>
      <c r="K9749" t="s">
        <v>100</v>
      </c>
      <c r="L9749" t="s">
        <v>46</v>
      </c>
      <c r="M9749" t="s">
        <v>47</v>
      </c>
      <c r="N9749" t="s">
        <v>5148</v>
      </c>
      <c r="O9749">
        <v>36.85</v>
      </c>
      <c r="P9749">
        <v>10.7142857142857</v>
      </c>
      <c r="Q9749">
        <v>237.578947368421</v>
      </c>
      <c r="R9749">
        <v>248.293233082707</v>
      </c>
      <c r="S9749">
        <v>0</v>
      </c>
      <c r="T9749">
        <v>248.293233082707</v>
      </c>
      <c r="U9749">
        <v>232</v>
      </c>
      <c r="V9749">
        <f>SUMIF(货件明细!K:K,F9749,货件明细!AQ:AQ)</f>
        <v>0</v>
      </c>
      <c r="W9749">
        <f t="shared" si="608"/>
        <v>1</v>
      </c>
      <c r="X9749">
        <f t="shared" si="609"/>
        <v>232</v>
      </c>
      <c r="Y9749">
        <f>SUMIF(货件明细!K:K,F9749,货件明细!I:I)</f>
        <v>0</v>
      </c>
      <c r="Z9749">
        <f t="shared" si="610"/>
        <v>36.85</v>
      </c>
      <c r="AA9749">
        <f>SUMIF(货件明细!K:K,F9749,货件明细!J:J)</f>
        <v>0</v>
      </c>
      <c r="AB9749">
        <f t="shared" si="611"/>
        <v>1</v>
      </c>
    </row>
    <row r="9750" spans="1:28">
      <c r="A9750">
        <v>2026</v>
      </c>
      <c r="B9750">
        <v>3</v>
      </c>
      <c r="C9750">
        <v>13</v>
      </c>
      <c r="D9750" s="4">
        <v>46108</v>
      </c>
      <c r="E9750" t="s">
        <v>28</v>
      </c>
      <c r="F9750" t="s">
        <v>9978</v>
      </c>
      <c r="G9750" t="s">
        <v>105</v>
      </c>
      <c r="H9750" t="s">
        <v>31</v>
      </c>
      <c r="I9750" t="s">
        <v>41</v>
      </c>
      <c r="J9750" t="s">
        <v>9907</v>
      </c>
      <c r="K9750" t="s">
        <v>100</v>
      </c>
      <c r="L9750" t="s">
        <v>46</v>
      </c>
      <c r="M9750" t="s">
        <v>47</v>
      </c>
      <c r="N9750" t="s">
        <v>5148</v>
      </c>
      <c r="O9750">
        <v>36.85</v>
      </c>
      <c r="P9750">
        <v>8.33333333333333</v>
      </c>
      <c r="Q9750">
        <v>286.4</v>
      </c>
      <c r="R9750">
        <v>294.733333333333</v>
      </c>
      <c r="S9750">
        <v>0</v>
      </c>
      <c r="T9750">
        <v>294.733333333333</v>
      </c>
      <c r="U9750">
        <v>232</v>
      </c>
      <c r="V9750">
        <f>SUMIF(货件明细!K:K,F9750,货件明细!AQ:AQ)</f>
        <v>0</v>
      </c>
      <c r="W9750">
        <f t="shared" si="608"/>
        <v>1</v>
      </c>
      <c r="X9750">
        <f t="shared" si="609"/>
        <v>232</v>
      </c>
      <c r="Y9750">
        <f>SUMIF(货件明细!K:K,F9750,货件明细!I:I)</f>
        <v>0</v>
      </c>
      <c r="Z9750">
        <f t="shared" si="610"/>
        <v>36.85</v>
      </c>
      <c r="AA9750">
        <f>SUMIF(货件明细!K:K,F9750,货件明细!J:J)</f>
        <v>0</v>
      </c>
      <c r="AB9750">
        <f t="shared" si="611"/>
        <v>1</v>
      </c>
    </row>
    <row r="9751" spans="1:28">
      <c r="A9751">
        <v>2026</v>
      </c>
      <c r="B9751">
        <v>3</v>
      </c>
      <c r="C9751">
        <v>13</v>
      </c>
      <c r="D9751" s="4">
        <v>46108</v>
      </c>
      <c r="E9751" t="s">
        <v>28</v>
      </c>
      <c r="F9751" t="s">
        <v>9979</v>
      </c>
      <c r="G9751" t="s">
        <v>1563</v>
      </c>
      <c r="H9751" t="s">
        <v>71</v>
      </c>
      <c r="I9751" t="s">
        <v>41</v>
      </c>
      <c r="J9751" t="s">
        <v>9907</v>
      </c>
      <c r="K9751" t="s">
        <v>100</v>
      </c>
      <c r="L9751" t="s">
        <v>46</v>
      </c>
      <c r="M9751" t="s">
        <v>47</v>
      </c>
      <c r="N9751" t="s">
        <v>4252</v>
      </c>
      <c r="O9751">
        <v>36.85</v>
      </c>
      <c r="P9751">
        <v>4.05405405405405</v>
      </c>
      <c r="Q9751">
        <v>172.8</v>
      </c>
      <c r="R9751">
        <v>176.854054054054</v>
      </c>
      <c r="S9751">
        <v>0</v>
      </c>
      <c r="T9751">
        <v>176.854054054054</v>
      </c>
      <c r="U9751">
        <v>232</v>
      </c>
      <c r="V9751">
        <f>SUMIF(货件明细!K:K,F9751,货件明细!AQ:AQ)</f>
        <v>0</v>
      </c>
      <c r="W9751">
        <f t="shared" si="608"/>
        <v>1</v>
      </c>
      <c r="X9751">
        <f t="shared" si="609"/>
        <v>232</v>
      </c>
      <c r="Y9751">
        <f>SUMIF(货件明细!K:K,F9751,货件明细!I:I)</f>
        <v>0</v>
      </c>
      <c r="Z9751">
        <f t="shared" si="610"/>
        <v>36.85</v>
      </c>
      <c r="AA9751">
        <f>SUMIF(货件明细!K:K,F9751,货件明细!J:J)</f>
        <v>0</v>
      </c>
      <c r="AB9751">
        <f t="shared" si="611"/>
        <v>1</v>
      </c>
    </row>
    <row r="9752" spans="1:28">
      <c r="A9752">
        <v>2026</v>
      </c>
      <c r="B9752">
        <v>3</v>
      </c>
      <c r="C9752">
        <v>13</v>
      </c>
      <c r="D9752" s="4">
        <v>46108</v>
      </c>
      <c r="E9752" t="s">
        <v>28</v>
      </c>
      <c r="F9752" t="s">
        <v>9980</v>
      </c>
      <c r="G9752" t="s">
        <v>263</v>
      </c>
      <c r="H9752" t="s">
        <v>44</v>
      </c>
      <c r="I9752" t="s">
        <v>96</v>
      </c>
      <c r="J9752" t="s">
        <v>9907</v>
      </c>
      <c r="K9752" t="s">
        <v>100</v>
      </c>
      <c r="L9752" t="s">
        <v>46</v>
      </c>
      <c r="M9752" t="s">
        <v>47</v>
      </c>
      <c r="N9752" t="s">
        <v>4252</v>
      </c>
      <c r="O9752">
        <v>65.35</v>
      </c>
      <c r="P9752">
        <v>7.14285714285714</v>
      </c>
      <c r="Q9752">
        <v>408.2</v>
      </c>
      <c r="R9752">
        <v>415.342857142857</v>
      </c>
      <c r="S9752">
        <v>0</v>
      </c>
      <c r="T9752">
        <v>415.342857142857</v>
      </c>
      <c r="U9752">
        <v>341</v>
      </c>
      <c r="V9752">
        <f>SUMIF(货件明细!K:K,F9752,货件明细!AQ:AQ)</f>
        <v>0</v>
      </c>
      <c r="W9752">
        <f t="shared" si="608"/>
        <v>1</v>
      </c>
      <c r="X9752">
        <f t="shared" si="609"/>
        <v>341</v>
      </c>
      <c r="Y9752">
        <f>SUMIF(货件明细!K:K,F9752,货件明细!I:I)</f>
        <v>0</v>
      </c>
      <c r="Z9752">
        <f t="shared" si="610"/>
        <v>65.35</v>
      </c>
      <c r="AA9752">
        <f>SUMIF(货件明细!K:K,F9752,货件明细!J:J)</f>
        <v>0</v>
      </c>
      <c r="AB9752">
        <f t="shared" si="611"/>
        <v>1</v>
      </c>
    </row>
    <row r="9753" spans="1:28">
      <c r="A9753">
        <v>2026</v>
      </c>
      <c r="B9753">
        <v>3</v>
      </c>
      <c r="C9753">
        <v>13</v>
      </c>
      <c r="D9753" s="4">
        <v>46108</v>
      </c>
      <c r="E9753" t="s">
        <v>28</v>
      </c>
      <c r="F9753" t="s">
        <v>9981</v>
      </c>
      <c r="G9753" t="s">
        <v>6724</v>
      </c>
      <c r="H9753" t="s">
        <v>71</v>
      </c>
      <c r="I9753" t="s">
        <v>96</v>
      </c>
      <c r="J9753" t="s">
        <v>9907</v>
      </c>
      <c r="K9753" t="s">
        <v>100</v>
      </c>
      <c r="L9753" t="s">
        <v>46</v>
      </c>
      <c r="M9753" t="s">
        <v>47</v>
      </c>
      <c r="N9753" t="s">
        <v>4252</v>
      </c>
      <c r="O9753">
        <v>65.35</v>
      </c>
      <c r="P9753">
        <v>4.05405405405405</v>
      </c>
      <c r="Q9753">
        <v>312</v>
      </c>
      <c r="R9753">
        <v>316.054054054054</v>
      </c>
      <c r="S9753">
        <v>0</v>
      </c>
      <c r="T9753">
        <v>316.054054054054</v>
      </c>
      <c r="U9753">
        <v>341</v>
      </c>
      <c r="V9753">
        <f>SUMIF(货件明细!K:K,F9753,货件明细!AQ:AQ)</f>
        <v>0</v>
      </c>
      <c r="W9753">
        <f t="shared" si="608"/>
        <v>1</v>
      </c>
      <c r="X9753">
        <f t="shared" si="609"/>
        <v>341</v>
      </c>
      <c r="Y9753">
        <f>SUMIF(货件明细!K:K,F9753,货件明细!I:I)</f>
        <v>0</v>
      </c>
      <c r="Z9753">
        <f t="shared" si="610"/>
        <v>65.35</v>
      </c>
      <c r="AA9753">
        <f>SUMIF(货件明细!K:K,F9753,货件明细!J:J)</f>
        <v>0</v>
      </c>
      <c r="AB9753">
        <f t="shared" si="611"/>
        <v>1</v>
      </c>
    </row>
    <row r="9754" spans="1:28">
      <c r="A9754">
        <v>2026</v>
      </c>
      <c r="B9754">
        <v>3</v>
      </c>
      <c r="C9754">
        <v>13</v>
      </c>
      <c r="D9754" s="4">
        <v>46108</v>
      </c>
      <c r="E9754" t="s">
        <v>28</v>
      </c>
      <c r="F9754" t="s">
        <v>9982</v>
      </c>
      <c r="G9754" t="s">
        <v>68</v>
      </c>
      <c r="H9754" t="s">
        <v>31</v>
      </c>
      <c r="I9754" t="s">
        <v>96</v>
      </c>
      <c r="J9754" t="s">
        <v>9907</v>
      </c>
      <c r="K9754" t="s">
        <v>100</v>
      </c>
      <c r="L9754" t="s">
        <v>46</v>
      </c>
      <c r="M9754" t="s">
        <v>47</v>
      </c>
      <c r="N9754" t="s">
        <v>5148</v>
      </c>
      <c r="O9754">
        <v>65.35</v>
      </c>
      <c r="P9754">
        <v>10.7142857142857</v>
      </c>
      <c r="Q9754">
        <v>475.157894736842</v>
      </c>
      <c r="R9754">
        <v>485.872180451128</v>
      </c>
      <c r="S9754">
        <v>0</v>
      </c>
      <c r="T9754">
        <v>485.872180451128</v>
      </c>
      <c r="U9754">
        <v>341</v>
      </c>
      <c r="V9754">
        <f>SUMIF(货件明细!K:K,F9754,货件明细!AQ:AQ)</f>
        <v>0</v>
      </c>
      <c r="W9754">
        <f t="shared" si="608"/>
        <v>1</v>
      </c>
      <c r="X9754">
        <f t="shared" si="609"/>
        <v>341</v>
      </c>
      <c r="Y9754">
        <f>SUMIF(货件明细!K:K,F9754,货件明细!I:I)</f>
        <v>0</v>
      </c>
      <c r="Z9754">
        <f t="shared" si="610"/>
        <v>65.35</v>
      </c>
      <c r="AA9754">
        <f>SUMIF(货件明细!K:K,F9754,货件明细!J:J)</f>
        <v>0</v>
      </c>
      <c r="AB9754">
        <f t="shared" si="611"/>
        <v>1</v>
      </c>
    </row>
    <row r="9755" spans="1:28">
      <c r="A9755">
        <v>2026</v>
      </c>
      <c r="B9755">
        <v>3</v>
      </c>
      <c r="C9755">
        <v>13</v>
      </c>
      <c r="D9755" s="4">
        <v>46108</v>
      </c>
      <c r="E9755" t="s">
        <v>28</v>
      </c>
      <c r="F9755" t="s">
        <v>9983</v>
      </c>
      <c r="G9755" t="s">
        <v>105</v>
      </c>
      <c r="H9755" t="s">
        <v>31</v>
      </c>
      <c r="I9755" t="s">
        <v>96</v>
      </c>
      <c r="J9755" t="s">
        <v>9907</v>
      </c>
      <c r="K9755" t="s">
        <v>100</v>
      </c>
      <c r="L9755" t="s">
        <v>46</v>
      </c>
      <c r="M9755" t="s">
        <v>47</v>
      </c>
      <c r="N9755" t="s">
        <v>5148</v>
      </c>
      <c r="O9755">
        <v>65.35</v>
      </c>
      <c r="P9755">
        <v>8.33333333333333</v>
      </c>
      <c r="Q9755">
        <v>483.3</v>
      </c>
      <c r="R9755">
        <v>491.633333333333</v>
      </c>
      <c r="S9755">
        <v>0</v>
      </c>
      <c r="T9755">
        <v>491.633333333333</v>
      </c>
      <c r="U9755">
        <v>341</v>
      </c>
      <c r="V9755">
        <f>SUMIF(货件明细!K:K,F9755,货件明细!AQ:AQ)</f>
        <v>0</v>
      </c>
      <c r="W9755">
        <f t="shared" si="608"/>
        <v>1</v>
      </c>
      <c r="X9755">
        <f t="shared" si="609"/>
        <v>341</v>
      </c>
      <c r="Y9755">
        <f>SUMIF(货件明细!K:K,F9755,货件明细!I:I)</f>
        <v>0</v>
      </c>
      <c r="Z9755">
        <f t="shared" si="610"/>
        <v>65.35</v>
      </c>
      <c r="AA9755">
        <f>SUMIF(货件明细!K:K,F9755,货件明细!J:J)</f>
        <v>0</v>
      </c>
      <c r="AB9755">
        <f t="shared" si="611"/>
        <v>1</v>
      </c>
    </row>
    <row r="9756" spans="1:28">
      <c r="A9756">
        <v>2026</v>
      </c>
      <c r="B9756">
        <v>3</v>
      </c>
      <c r="C9756">
        <v>13</v>
      </c>
      <c r="D9756" s="4">
        <v>46108</v>
      </c>
      <c r="E9756" t="s">
        <v>28</v>
      </c>
      <c r="F9756" t="s">
        <v>9984</v>
      </c>
      <c r="G9756" t="s">
        <v>1563</v>
      </c>
      <c r="H9756" t="s">
        <v>71</v>
      </c>
      <c r="I9756" t="s">
        <v>96</v>
      </c>
      <c r="J9756" t="s">
        <v>9907</v>
      </c>
      <c r="K9756" t="s">
        <v>100</v>
      </c>
      <c r="L9756" t="s">
        <v>46</v>
      </c>
      <c r="M9756" t="s">
        <v>47</v>
      </c>
      <c r="N9756" t="s">
        <v>4252</v>
      </c>
      <c r="O9756">
        <v>65.35</v>
      </c>
      <c r="P9756">
        <v>4.05405405405405</v>
      </c>
      <c r="Q9756">
        <v>280.8</v>
      </c>
      <c r="R9756">
        <v>284.854054054054</v>
      </c>
      <c r="S9756">
        <v>0</v>
      </c>
      <c r="T9756">
        <v>284.854054054054</v>
      </c>
      <c r="U9756">
        <v>341</v>
      </c>
      <c r="V9756">
        <f>SUMIF(货件明细!K:K,F9756,货件明细!AQ:AQ)</f>
        <v>0</v>
      </c>
      <c r="W9756">
        <f t="shared" si="608"/>
        <v>1</v>
      </c>
      <c r="X9756">
        <f t="shared" si="609"/>
        <v>341</v>
      </c>
      <c r="Y9756">
        <f>SUMIF(货件明细!K:K,F9756,货件明细!I:I)</f>
        <v>0</v>
      </c>
      <c r="Z9756">
        <f t="shared" si="610"/>
        <v>65.35</v>
      </c>
      <c r="AA9756">
        <f>SUMIF(货件明细!K:K,F9756,货件明细!J:J)</f>
        <v>0</v>
      </c>
      <c r="AB9756">
        <f t="shared" si="611"/>
        <v>1</v>
      </c>
    </row>
    <row r="9757" spans="1:28">
      <c r="A9757">
        <v>2026</v>
      </c>
      <c r="B9757">
        <v>3</v>
      </c>
      <c r="C9757">
        <v>13</v>
      </c>
      <c r="D9757" s="4">
        <v>46108</v>
      </c>
      <c r="E9757" t="s">
        <v>28</v>
      </c>
      <c r="F9757" t="s">
        <v>9985</v>
      </c>
      <c r="G9757" t="s">
        <v>263</v>
      </c>
      <c r="H9757" t="s">
        <v>44</v>
      </c>
      <c r="I9757" t="s">
        <v>80</v>
      </c>
      <c r="J9757" t="s">
        <v>9907</v>
      </c>
      <c r="K9757" t="s">
        <v>100</v>
      </c>
      <c r="L9757" t="s">
        <v>46</v>
      </c>
      <c r="M9757" t="s">
        <v>47</v>
      </c>
      <c r="N9757" t="s">
        <v>4252</v>
      </c>
      <c r="O9757">
        <v>14.65</v>
      </c>
      <c r="P9757">
        <v>7.14285714285714</v>
      </c>
      <c r="Q9757">
        <v>94.2</v>
      </c>
      <c r="R9757">
        <v>101.342857142857</v>
      </c>
      <c r="S9757">
        <v>0</v>
      </c>
      <c r="T9757">
        <v>101.342857142857</v>
      </c>
      <c r="U9757">
        <v>95</v>
      </c>
      <c r="V9757">
        <f>SUMIF(货件明细!K:K,F9757,货件明细!AQ:AQ)</f>
        <v>0</v>
      </c>
      <c r="W9757">
        <f t="shared" si="608"/>
        <v>1</v>
      </c>
      <c r="X9757">
        <f t="shared" si="609"/>
        <v>95</v>
      </c>
      <c r="Y9757">
        <f>SUMIF(货件明细!K:K,F9757,货件明细!I:I)</f>
        <v>0</v>
      </c>
      <c r="Z9757">
        <f t="shared" si="610"/>
        <v>14.65</v>
      </c>
      <c r="AA9757">
        <f>SUMIF(货件明细!K:K,F9757,货件明细!J:J)</f>
        <v>0</v>
      </c>
      <c r="AB9757">
        <f t="shared" si="611"/>
        <v>1</v>
      </c>
    </row>
    <row r="9758" spans="1:28">
      <c r="A9758">
        <v>2026</v>
      </c>
      <c r="B9758">
        <v>3</v>
      </c>
      <c r="C9758">
        <v>13</v>
      </c>
      <c r="D9758" s="4">
        <v>46108</v>
      </c>
      <c r="E9758" t="s">
        <v>28</v>
      </c>
      <c r="F9758" t="s">
        <v>9986</v>
      </c>
      <c r="G9758" t="s">
        <v>6724</v>
      </c>
      <c r="H9758" t="s">
        <v>71</v>
      </c>
      <c r="I9758" t="s">
        <v>80</v>
      </c>
      <c r="J9758" t="s">
        <v>9907</v>
      </c>
      <c r="K9758" t="s">
        <v>100</v>
      </c>
      <c r="L9758" t="s">
        <v>46</v>
      </c>
      <c r="M9758" t="s">
        <v>47</v>
      </c>
      <c r="N9758" t="s">
        <v>4252</v>
      </c>
      <c r="O9758">
        <v>14.65</v>
      </c>
      <c r="P9758">
        <v>4.05405405405405</v>
      </c>
      <c r="Q9758">
        <v>72</v>
      </c>
      <c r="R9758">
        <v>76.054054054054</v>
      </c>
      <c r="S9758">
        <v>0</v>
      </c>
      <c r="T9758">
        <v>76.054054054054</v>
      </c>
      <c r="U9758">
        <v>95</v>
      </c>
      <c r="V9758">
        <f>SUMIF(货件明细!K:K,F9758,货件明细!AQ:AQ)</f>
        <v>0</v>
      </c>
      <c r="W9758">
        <f t="shared" si="608"/>
        <v>1</v>
      </c>
      <c r="X9758">
        <f t="shared" si="609"/>
        <v>95</v>
      </c>
      <c r="Y9758">
        <f>SUMIF(货件明细!K:K,F9758,货件明细!I:I)</f>
        <v>0</v>
      </c>
      <c r="Z9758">
        <f t="shared" si="610"/>
        <v>14.65</v>
      </c>
      <c r="AA9758">
        <f>SUMIF(货件明细!K:K,F9758,货件明细!J:J)</f>
        <v>0</v>
      </c>
      <c r="AB9758">
        <f t="shared" si="611"/>
        <v>1</v>
      </c>
    </row>
    <row r="9759" spans="1:28">
      <c r="A9759">
        <v>2026</v>
      </c>
      <c r="B9759">
        <v>3</v>
      </c>
      <c r="C9759">
        <v>13</v>
      </c>
      <c r="D9759" s="4">
        <v>46108</v>
      </c>
      <c r="E9759" t="s">
        <v>28</v>
      </c>
      <c r="F9759" t="s">
        <v>9987</v>
      </c>
      <c r="G9759" t="s">
        <v>68</v>
      </c>
      <c r="H9759" t="s">
        <v>31</v>
      </c>
      <c r="I9759" t="s">
        <v>80</v>
      </c>
      <c r="J9759" t="s">
        <v>9907</v>
      </c>
      <c r="K9759" t="s">
        <v>100</v>
      </c>
      <c r="L9759" t="s">
        <v>46</v>
      </c>
      <c r="M9759" t="s">
        <v>47</v>
      </c>
      <c r="N9759" t="s">
        <v>5148</v>
      </c>
      <c r="O9759">
        <v>14.65</v>
      </c>
      <c r="P9759">
        <v>10.7142857142857</v>
      </c>
      <c r="Q9759">
        <v>118.789473684211</v>
      </c>
      <c r="R9759">
        <v>129.503759398496</v>
      </c>
      <c r="S9759">
        <v>0</v>
      </c>
      <c r="T9759">
        <v>129.503759398496</v>
      </c>
      <c r="U9759">
        <v>95</v>
      </c>
      <c r="V9759">
        <f>SUMIF(货件明细!K:K,F9759,货件明细!AQ:AQ)</f>
        <v>0</v>
      </c>
      <c r="W9759">
        <f t="shared" si="608"/>
        <v>1</v>
      </c>
      <c r="X9759">
        <f t="shared" si="609"/>
        <v>95</v>
      </c>
      <c r="Y9759">
        <f>SUMIF(货件明细!K:K,F9759,货件明细!I:I)</f>
        <v>0</v>
      </c>
      <c r="Z9759">
        <f t="shared" si="610"/>
        <v>14.65</v>
      </c>
      <c r="AA9759">
        <f>SUMIF(货件明细!K:K,F9759,货件明细!J:J)</f>
        <v>0</v>
      </c>
      <c r="AB9759">
        <f t="shared" si="611"/>
        <v>1</v>
      </c>
    </row>
    <row r="9760" spans="1:28">
      <c r="A9760">
        <v>2026</v>
      </c>
      <c r="B9760">
        <v>3</v>
      </c>
      <c r="C9760">
        <v>13</v>
      </c>
      <c r="D9760" s="4">
        <v>46108</v>
      </c>
      <c r="E9760" t="s">
        <v>28</v>
      </c>
      <c r="F9760" t="s">
        <v>9988</v>
      </c>
      <c r="G9760" t="s">
        <v>105</v>
      </c>
      <c r="H9760" t="s">
        <v>31</v>
      </c>
      <c r="I9760" t="s">
        <v>80</v>
      </c>
      <c r="J9760" t="s">
        <v>9907</v>
      </c>
      <c r="K9760" t="s">
        <v>100</v>
      </c>
      <c r="L9760" t="s">
        <v>46</v>
      </c>
      <c r="M9760" t="s">
        <v>47</v>
      </c>
      <c r="N9760" t="s">
        <v>5148</v>
      </c>
      <c r="O9760">
        <v>14.65</v>
      </c>
      <c r="P9760">
        <v>8.33333333333333</v>
      </c>
      <c r="Q9760">
        <v>107.4</v>
      </c>
      <c r="R9760">
        <v>115.733333333333</v>
      </c>
      <c r="S9760">
        <v>0</v>
      </c>
      <c r="T9760">
        <v>115.733333333333</v>
      </c>
      <c r="U9760">
        <v>95</v>
      </c>
      <c r="V9760">
        <f>SUMIF(货件明细!K:K,F9760,货件明细!AQ:AQ)</f>
        <v>0</v>
      </c>
      <c r="W9760">
        <f t="shared" si="608"/>
        <v>1</v>
      </c>
      <c r="X9760">
        <f t="shared" si="609"/>
        <v>95</v>
      </c>
      <c r="Y9760">
        <f>SUMIF(货件明细!K:K,F9760,货件明细!I:I)</f>
        <v>0</v>
      </c>
      <c r="Z9760">
        <f t="shared" si="610"/>
        <v>14.65</v>
      </c>
      <c r="AA9760">
        <f>SUMIF(货件明细!K:K,F9760,货件明细!J:J)</f>
        <v>0</v>
      </c>
      <c r="AB9760">
        <f t="shared" si="611"/>
        <v>1</v>
      </c>
    </row>
    <row r="9761" spans="1:28">
      <c r="A9761">
        <v>2026</v>
      </c>
      <c r="B9761">
        <v>3</v>
      </c>
      <c r="C9761">
        <v>13</v>
      </c>
      <c r="D9761" s="4">
        <v>46108</v>
      </c>
      <c r="E9761" t="s">
        <v>28</v>
      </c>
      <c r="F9761" t="s">
        <v>9989</v>
      </c>
      <c r="G9761" t="s">
        <v>1563</v>
      </c>
      <c r="H9761" t="s">
        <v>71</v>
      </c>
      <c r="I9761" t="s">
        <v>80</v>
      </c>
      <c r="J9761" t="s">
        <v>9907</v>
      </c>
      <c r="K9761" t="s">
        <v>100</v>
      </c>
      <c r="L9761" t="s">
        <v>46</v>
      </c>
      <c r="M9761" t="s">
        <v>47</v>
      </c>
      <c r="N9761" t="s">
        <v>4252</v>
      </c>
      <c r="O9761">
        <v>14.65</v>
      </c>
      <c r="P9761">
        <v>4.05405405405405</v>
      </c>
      <c r="Q9761">
        <v>64.8</v>
      </c>
      <c r="R9761">
        <v>68.854054054054</v>
      </c>
      <c r="S9761">
        <v>0</v>
      </c>
      <c r="T9761">
        <v>68.854054054054</v>
      </c>
      <c r="U9761">
        <v>95</v>
      </c>
      <c r="V9761">
        <f>SUMIF(货件明细!K:K,F9761,货件明细!AQ:AQ)</f>
        <v>0</v>
      </c>
      <c r="W9761">
        <f t="shared" si="608"/>
        <v>1</v>
      </c>
      <c r="X9761">
        <f t="shared" si="609"/>
        <v>95</v>
      </c>
      <c r="Y9761">
        <f>SUMIF(货件明细!K:K,F9761,货件明细!I:I)</f>
        <v>0</v>
      </c>
      <c r="Z9761">
        <f t="shared" si="610"/>
        <v>14.65</v>
      </c>
      <c r="AA9761">
        <f>SUMIF(货件明细!K:K,F9761,货件明细!J:J)</f>
        <v>0</v>
      </c>
      <c r="AB9761">
        <f t="shared" si="611"/>
        <v>1</v>
      </c>
    </row>
    <row r="9762" spans="1:28">
      <c r="A9762">
        <v>2026</v>
      </c>
      <c r="B9762">
        <v>3</v>
      </c>
      <c r="C9762">
        <v>13</v>
      </c>
      <c r="D9762" s="4">
        <v>46108</v>
      </c>
      <c r="E9762" t="s">
        <v>28</v>
      </c>
      <c r="F9762" t="s">
        <v>9990</v>
      </c>
      <c r="G9762" t="s">
        <v>163</v>
      </c>
      <c r="H9762" t="s">
        <v>71</v>
      </c>
      <c r="I9762" t="s">
        <v>32</v>
      </c>
      <c r="J9762" t="s">
        <v>58</v>
      </c>
      <c r="K9762" t="s">
        <v>100</v>
      </c>
      <c r="L9762" t="s">
        <v>46</v>
      </c>
      <c r="M9762" t="s">
        <v>47</v>
      </c>
      <c r="N9762" t="s">
        <v>4252</v>
      </c>
      <c r="O9762">
        <v>19.05</v>
      </c>
      <c r="P9762">
        <v>4.05405405405405</v>
      </c>
      <c r="Q9762">
        <v>84</v>
      </c>
      <c r="R9762">
        <v>88.0540540540541</v>
      </c>
      <c r="S9762">
        <v>0</v>
      </c>
      <c r="T9762">
        <v>88.0540540540541</v>
      </c>
      <c r="U9762">
        <v>46</v>
      </c>
      <c r="V9762">
        <f>SUMIF(货件明细!K:K,F9762,货件明细!AQ:AQ)</f>
        <v>0</v>
      </c>
      <c r="W9762">
        <f t="shared" si="608"/>
        <v>1</v>
      </c>
      <c r="X9762">
        <f t="shared" si="609"/>
        <v>46</v>
      </c>
      <c r="Y9762">
        <f>SUMIF(货件明细!K:K,F9762,货件明细!I:I)</f>
        <v>0</v>
      </c>
      <c r="Z9762">
        <f t="shared" si="610"/>
        <v>19.05</v>
      </c>
      <c r="AA9762">
        <f>SUMIF(货件明细!K:K,F9762,货件明细!J:J)</f>
        <v>0</v>
      </c>
      <c r="AB9762">
        <f t="shared" si="611"/>
        <v>1</v>
      </c>
    </row>
    <row r="9763" spans="1:28">
      <c r="A9763">
        <v>2026</v>
      </c>
      <c r="B9763">
        <v>3</v>
      </c>
      <c r="C9763">
        <v>13</v>
      </c>
      <c r="D9763" s="4">
        <v>46108</v>
      </c>
      <c r="E9763" t="s">
        <v>28</v>
      </c>
      <c r="F9763" t="s">
        <v>9991</v>
      </c>
      <c r="G9763" t="s">
        <v>43</v>
      </c>
      <c r="H9763" t="s">
        <v>44</v>
      </c>
      <c r="I9763" t="s">
        <v>39</v>
      </c>
      <c r="J9763" t="s">
        <v>58</v>
      </c>
      <c r="K9763" t="s">
        <v>100</v>
      </c>
      <c r="L9763" t="s">
        <v>46</v>
      </c>
      <c r="M9763" t="s">
        <v>47</v>
      </c>
      <c r="N9763" t="s">
        <v>4252</v>
      </c>
      <c r="O9763">
        <v>11.3</v>
      </c>
      <c r="P9763">
        <v>7.14285714285714</v>
      </c>
      <c r="Q9763">
        <v>125.6</v>
      </c>
      <c r="R9763">
        <v>132.742857142857</v>
      </c>
      <c r="S9763">
        <v>0</v>
      </c>
      <c r="T9763">
        <v>132.742857142857</v>
      </c>
      <c r="U9763">
        <v>78</v>
      </c>
      <c r="V9763">
        <f>SUMIF(货件明细!K:K,F9763,货件明细!AQ:AQ)</f>
        <v>0</v>
      </c>
      <c r="W9763">
        <f t="shared" si="608"/>
        <v>1</v>
      </c>
      <c r="X9763">
        <f t="shared" si="609"/>
        <v>78</v>
      </c>
      <c r="Y9763">
        <f>SUMIF(货件明细!K:K,F9763,货件明细!I:I)</f>
        <v>0</v>
      </c>
      <c r="Z9763">
        <f t="shared" si="610"/>
        <v>11.3</v>
      </c>
      <c r="AA9763">
        <f>SUMIF(货件明细!K:K,F9763,货件明细!J:J)</f>
        <v>0</v>
      </c>
      <c r="AB9763">
        <f t="shared" si="611"/>
        <v>1</v>
      </c>
    </row>
    <row r="9764" spans="1:28">
      <c r="A9764">
        <v>2026</v>
      </c>
      <c r="B9764">
        <v>3</v>
      </c>
      <c r="C9764">
        <v>13</v>
      </c>
      <c r="D9764" s="4">
        <v>46108</v>
      </c>
      <c r="E9764" t="s">
        <v>28</v>
      </c>
      <c r="F9764" t="s">
        <v>9992</v>
      </c>
      <c r="G9764" t="s">
        <v>64</v>
      </c>
      <c r="H9764" t="s">
        <v>44</v>
      </c>
      <c r="I9764" t="s">
        <v>39</v>
      </c>
      <c r="J9764" t="s">
        <v>58</v>
      </c>
      <c r="K9764" t="s">
        <v>100</v>
      </c>
      <c r="L9764" t="s">
        <v>46</v>
      </c>
      <c r="M9764" t="s">
        <v>47</v>
      </c>
      <c r="N9764" t="s">
        <v>4252</v>
      </c>
      <c r="O9764">
        <v>11.3</v>
      </c>
      <c r="P9764">
        <v>7.14285714285714</v>
      </c>
      <c r="Q9764">
        <v>125.6</v>
      </c>
      <c r="R9764">
        <v>132.742857142857</v>
      </c>
      <c r="S9764">
        <v>0</v>
      </c>
      <c r="T9764">
        <v>132.742857142857</v>
      </c>
      <c r="U9764">
        <v>78</v>
      </c>
      <c r="V9764">
        <f>SUMIF(货件明细!K:K,F9764,货件明细!AQ:AQ)</f>
        <v>0</v>
      </c>
      <c r="W9764">
        <f t="shared" si="608"/>
        <v>1</v>
      </c>
      <c r="X9764">
        <f t="shared" si="609"/>
        <v>78</v>
      </c>
      <c r="Y9764">
        <f>SUMIF(货件明细!K:K,F9764,货件明细!I:I)</f>
        <v>0</v>
      </c>
      <c r="Z9764">
        <f t="shared" si="610"/>
        <v>11.3</v>
      </c>
      <c r="AA9764">
        <f>SUMIF(货件明细!K:K,F9764,货件明细!J:J)</f>
        <v>0</v>
      </c>
      <c r="AB9764">
        <f t="shared" si="611"/>
        <v>1</v>
      </c>
    </row>
    <row r="9765" spans="1:28">
      <c r="A9765">
        <v>2026</v>
      </c>
      <c r="B9765">
        <v>3</v>
      </c>
      <c r="C9765">
        <v>13</v>
      </c>
      <c r="D9765" s="4">
        <v>46108</v>
      </c>
      <c r="E9765" t="s">
        <v>28</v>
      </c>
      <c r="F9765" t="s">
        <v>9993</v>
      </c>
      <c r="G9765" t="s">
        <v>105</v>
      </c>
      <c r="H9765" t="s">
        <v>31</v>
      </c>
      <c r="I9765" t="s">
        <v>39</v>
      </c>
      <c r="J9765" t="s">
        <v>58</v>
      </c>
      <c r="K9765" t="s">
        <v>100</v>
      </c>
      <c r="L9765" t="s">
        <v>46</v>
      </c>
      <c r="M9765" t="s">
        <v>47</v>
      </c>
      <c r="N9765" t="s">
        <v>5148</v>
      </c>
      <c r="O9765">
        <v>11.3</v>
      </c>
      <c r="P9765">
        <v>8.33333333333333</v>
      </c>
      <c r="Q9765">
        <v>143.2</v>
      </c>
      <c r="R9765">
        <v>151.533333333333</v>
      </c>
      <c r="S9765">
        <v>0</v>
      </c>
      <c r="T9765">
        <v>151.533333333333</v>
      </c>
      <c r="U9765">
        <v>78</v>
      </c>
      <c r="V9765">
        <f>SUMIF(货件明细!K:K,F9765,货件明细!AQ:AQ)</f>
        <v>0</v>
      </c>
      <c r="W9765">
        <f t="shared" si="608"/>
        <v>1</v>
      </c>
      <c r="X9765">
        <f t="shared" si="609"/>
        <v>78</v>
      </c>
      <c r="Y9765">
        <f>SUMIF(货件明细!K:K,F9765,货件明细!I:I)</f>
        <v>0</v>
      </c>
      <c r="Z9765">
        <f t="shared" si="610"/>
        <v>11.3</v>
      </c>
      <c r="AA9765">
        <f>SUMIF(货件明细!K:K,F9765,货件明细!J:J)</f>
        <v>0</v>
      </c>
      <c r="AB9765">
        <f t="shared" si="611"/>
        <v>1</v>
      </c>
    </row>
    <row r="9766" spans="1:28">
      <c r="A9766">
        <v>2026</v>
      </c>
      <c r="B9766">
        <v>3</v>
      </c>
      <c r="C9766">
        <v>13</v>
      </c>
      <c r="D9766" s="4">
        <v>46108</v>
      </c>
      <c r="E9766" t="s">
        <v>28</v>
      </c>
      <c r="F9766" t="s">
        <v>9994</v>
      </c>
      <c r="G9766" t="s">
        <v>206</v>
      </c>
      <c r="H9766" t="s">
        <v>71</v>
      </c>
      <c r="I9766" t="s">
        <v>39</v>
      </c>
      <c r="J9766" t="s">
        <v>58</v>
      </c>
      <c r="K9766" t="s">
        <v>100</v>
      </c>
      <c r="L9766" t="s">
        <v>46</v>
      </c>
      <c r="M9766" t="s">
        <v>47</v>
      </c>
      <c r="N9766" t="s">
        <v>4252</v>
      </c>
      <c r="O9766">
        <v>11.3</v>
      </c>
      <c r="P9766">
        <v>4.05405405405405</v>
      </c>
      <c r="Q9766">
        <v>96</v>
      </c>
      <c r="R9766">
        <v>100.054054054054</v>
      </c>
      <c r="S9766">
        <v>0</v>
      </c>
      <c r="T9766">
        <v>100.054054054054</v>
      </c>
      <c r="U9766">
        <v>78</v>
      </c>
      <c r="V9766">
        <f>SUMIF(货件明细!K:K,F9766,货件明细!AQ:AQ)</f>
        <v>0</v>
      </c>
      <c r="W9766">
        <f t="shared" si="608"/>
        <v>1</v>
      </c>
      <c r="X9766">
        <f t="shared" si="609"/>
        <v>78</v>
      </c>
      <c r="Y9766">
        <f>SUMIF(货件明细!K:K,F9766,货件明细!I:I)</f>
        <v>0</v>
      </c>
      <c r="Z9766">
        <f t="shared" si="610"/>
        <v>11.3</v>
      </c>
      <c r="AA9766">
        <f>SUMIF(货件明细!K:K,F9766,货件明细!J:J)</f>
        <v>0</v>
      </c>
      <c r="AB9766">
        <f t="shared" si="611"/>
        <v>1</v>
      </c>
    </row>
    <row r="9767" spans="1:28">
      <c r="A9767">
        <v>2026</v>
      </c>
      <c r="B9767">
        <v>3</v>
      </c>
      <c r="C9767">
        <v>13</v>
      </c>
      <c r="D9767" s="4">
        <v>46108</v>
      </c>
      <c r="E9767" t="s">
        <v>28</v>
      </c>
      <c r="F9767" t="s">
        <v>9995</v>
      </c>
      <c r="G9767" t="s">
        <v>163</v>
      </c>
      <c r="H9767" t="s">
        <v>71</v>
      </c>
      <c r="I9767" t="s">
        <v>39</v>
      </c>
      <c r="J9767" t="s">
        <v>58</v>
      </c>
      <c r="K9767" t="s">
        <v>100</v>
      </c>
      <c r="L9767" t="s">
        <v>46</v>
      </c>
      <c r="M9767" t="s">
        <v>47</v>
      </c>
      <c r="N9767" t="s">
        <v>4252</v>
      </c>
      <c r="O9767">
        <v>11.3</v>
      </c>
      <c r="P9767">
        <v>4.05405405405405</v>
      </c>
      <c r="Q9767">
        <v>96</v>
      </c>
      <c r="R9767">
        <v>100.054054054054</v>
      </c>
      <c r="S9767">
        <v>0</v>
      </c>
      <c r="T9767">
        <v>100.054054054054</v>
      </c>
      <c r="U9767">
        <v>78</v>
      </c>
      <c r="V9767">
        <f>SUMIF(货件明细!K:K,F9767,货件明细!AQ:AQ)</f>
        <v>0</v>
      </c>
      <c r="W9767">
        <f t="shared" si="608"/>
        <v>1</v>
      </c>
      <c r="X9767">
        <f t="shared" si="609"/>
        <v>78</v>
      </c>
      <c r="Y9767">
        <f>SUMIF(货件明细!K:K,F9767,货件明细!I:I)</f>
        <v>0</v>
      </c>
      <c r="Z9767">
        <f t="shared" si="610"/>
        <v>11.3</v>
      </c>
      <c r="AA9767">
        <f>SUMIF(货件明细!K:K,F9767,货件明细!J:J)</f>
        <v>0</v>
      </c>
      <c r="AB9767">
        <f t="shared" si="611"/>
        <v>1</v>
      </c>
    </row>
    <row r="9768" spans="1:28">
      <c r="A9768">
        <v>2026</v>
      </c>
      <c r="B9768">
        <v>3</v>
      </c>
      <c r="C9768">
        <v>13</v>
      </c>
      <c r="D9768" s="4">
        <v>46108</v>
      </c>
      <c r="E9768" t="s">
        <v>28</v>
      </c>
      <c r="F9768" t="s">
        <v>9996</v>
      </c>
      <c r="G9768" t="s">
        <v>263</v>
      </c>
      <c r="H9768" t="s">
        <v>44</v>
      </c>
      <c r="I9768" t="s">
        <v>57</v>
      </c>
      <c r="J9768" t="s">
        <v>9907</v>
      </c>
      <c r="K9768" t="s">
        <v>100</v>
      </c>
      <c r="L9768" t="s">
        <v>46</v>
      </c>
      <c r="M9768" t="s">
        <v>47</v>
      </c>
      <c r="N9768" t="s">
        <v>4252</v>
      </c>
      <c r="O9768">
        <v>30.35</v>
      </c>
      <c r="P9768">
        <v>7.14285714285714</v>
      </c>
      <c r="Q9768">
        <v>172.7</v>
      </c>
      <c r="R9768">
        <v>179.842857142857</v>
      </c>
      <c r="S9768">
        <v>0</v>
      </c>
      <c r="T9768">
        <v>179.842857142857</v>
      </c>
      <c r="U9768">
        <v>168</v>
      </c>
      <c r="V9768">
        <f>SUMIF(货件明细!K:K,F9768,货件明细!AQ:AQ)</f>
        <v>0</v>
      </c>
      <c r="W9768">
        <f t="shared" si="608"/>
        <v>1</v>
      </c>
      <c r="X9768">
        <f t="shared" si="609"/>
        <v>168</v>
      </c>
      <c r="Y9768">
        <f>SUMIF(货件明细!K:K,F9768,货件明细!I:I)</f>
        <v>0</v>
      </c>
      <c r="Z9768">
        <f t="shared" si="610"/>
        <v>30.35</v>
      </c>
      <c r="AA9768">
        <f>SUMIF(货件明细!K:K,F9768,货件明细!J:J)</f>
        <v>0</v>
      </c>
      <c r="AB9768">
        <f t="shared" si="611"/>
        <v>1</v>
      </c>
    </row>
    <row r="9769" spans="1:28">
      <c r="A9769">
        <v>2026</v>
      </c>
      <c r="B9769">
        <v>3</v>
      </c>
      <c r="C9769">
        <v>13</v>
      </c>
      <c r="D9769" s="4">
        <v>46108</v>
      </c>
      <c r="E9769" t="s">
        <v>28</v>
      </c>
      <c r="F9769" t="s">
        <v>9997</v>
      </c>
      <c r="G9769" t="s">
        <v>6724</v>
      </c>
      <c r="H9769" t="s">
        <v>71</v>
      </c>
      <c r="I9769" t="s">
        <v>57</v>
      </c>
      <c r="J9769" t="s">
        <v>9907</v>
      </c>
      <c r="K9769" t="s">
        <v>100</v>
      </c>
      <c r="L9769" t="s">
        <v>46</v>
      </c>
      <c r="M9769" t="s">
        <v>47</v>
      </c>
      <c r="N9769" t="s">
        <v>4252</v>
      </c>
      <c r="O9769">
        <v>30.35</v>
      </c>
      <c r="P9769">
        <v>4.05405405405405</v>
      </c>
      <c r="Q9769">
        <v>132</v>
      </c>
      <c r="R9769">
        <v>136.054054054054</v>
      </c>
      <c r="S9769">
        <v>0</v>
      </c>
      <c r="T9769">
        <v>136.054054054054</v>
      </c>
      <c r="U9769">
        <v>168</v>
      </c>
      <c r="V9769">
        <f>SUMIF(货件明细!K:K,F9769,货件明细!AQ:AQ)</f>
        <v>0</v>
      </c>
      <c r="W9769">
        <f t="shared" si="608"/>
        <v>1</v>
      </c>
      <c r="X9769">
        <f t="shared" si="609"/>
        <v>168</v>
      </c>
      <c r="Y9769">
        <f>SUMIF(货件明细!K:K,F9769,货件明细!I:I)</f>
        <v>0</v>
      </c>
      <c r="Z9769">
        <f t="shared" si="610"/>
        <v>30.35</v>
      </c>
      <c r="AA9769">
        <f>SUMIF(货件明细!K:K,F9769,货件明细!J:J)</f>
        <v>0</v>
      </c>
      <c r="AB9769">
        <f t="shared" si="611"/>
        <v>1</v>
      </c>
    </row>
    <row r="9770" spans="1:28">
      <c r="A9770">
        <v>2026</v>
      </c>
      <c r="B9770">
        <v>3</v>
      </c>
      <c r="C9770">
        <v>13</v>
      </c>
      <c r="D9770" s="4">
        <v>46108</v>
      </c>
      <c r="E9770" t="s">
        <v>28</v>
      </c>
      <c r="F9770" t="s">
        <v>9998</v>
      </c>
      <c r="G9770" t="s">
        <v>68</v>
      </c>
      <c r="H9770" t="s">
        <v>31</v>
      </c>
      <c r="I9770" t="s">
        <v>57</v>
      </c>
      <c r="J9770" t="s">
        <v>9907</v>
      </c>
      <c r="K9770" t="s">
        <v>100</v>
      </c>
      <c r="L9770" t="s">
        <v>46</v>
      </c>
      <c r="M9770" t="s">
        <v>47</v>
      </c>
      <c r="N9770" t="s">
        <v>5148</v>
      </c>
      <c r="O9770">
        <v>30.35</v>
      </c>
      <c r="P9770">
        <v>10.7142857142857</v>
      </c>
      <c r="Q9770">
        <v>237.578947368421</v>
      </c>
      <c r="R9770">
        <v>248.293233082707</v>
      </c>
      <c r="S9770">
        <v>0</v>
      </c>
      <c r="T9770">
        <v>248.293233082707</v>
      </c>
      <c r="U9770">
        <v>168</v>
      </c>
      <c r="V9770">
        <f>SUMIF(货件明细!K:K,F9770,货件明细!AQ:AQ)</f>
        <v>0</v>
      </c>
      <c r="W9770">
        <f t="shared" si="608"/>
        <v>1</v>
      </c>
      <c r="X9770">
        <f t="shared" si="609"/>
        <v>168</v>
      </c>
      <c r="Y9770">
        <f>SUMIF(货件明细!K:K,F9770,货件明细!I:I)</f>
        <v>0</v>
      </c>
      <c r="Z9770">
        <f t="shared" si="610"/>
        <v>30.35</v>
      </c>
      <c r="AA9770">
        <f>SUMIF(货件明细!K:K,F9770,货件明细!J:J)</f>
        <v>0</v>
      </c>
      <c r="AB9770">
        <f t="shared" si="611"/>
        <v>1</v>
      </c>
    </row>
    <row r="9771" spans="1:28">
      <c r="A9771">
        <v>2026</v>
      </c>
      <c r="B9771">
        <v>3</v>
      </c>
      <c r="C9771">
        <v>13</v>
      </c>
      <c r="D9771" s="4">
        <v>46108</v>
      </c>
      <c r="E9771" t="s">
        <v>28</v>
      </c>
      <c r="F9771" t="s">
        <v>9999</v>
      </c>
      <c r="G9771" t="s">
        <v>105</v>
      </c>
      <c r="H9771" t="s">
        <v>31</v>
      </c>
      <c r="I9771" t="s">
        <v>57</v>
      </c>
      <c r="J9771" t="s">
        <v>9907</v>
      </c>
      <c r="K9771" t="s">
        <v>100</v>
      </c>
      <c r="L9771" t="s">
        <v>46</v>
      </c>
      <c r="M9771" t="s">
        <v>47</v>
      </c>
      <c r="N9771" t="s">
        <v>5148</v>
      </c>
      <c r="O9771">
        <v>30.35</v>
      </c>
      <c r="P9771">
        <v>8.33333333333333</v>
      </c>
      <c r="Q9771">
        <v>196.9</v>
      </c>
      <c r="R9771">
        <v>205.233333333333</v>
      </c>
      <c r="S9771">
        <v>0</v>
      </c>
      <c r="T9771">
        <v>205.233333333333</v>
      </c>
      <c r="U9771">
        <v>168</v>
      </c>
      <c r="V9771">
        <f>SUMIF(货件明细!K:K,F9771,货件明细!AQ:AQ)</f>
        <v>0</v>
      </c>
      <c r="W9771">
        <f t="shared" si="608"/>
        <v>1</v>
      </c>
      <c r="X9771">
        <f t="shared" si="609"/>
        <v>168</v>
      </c>
      <c r="Y9771">
        <f>SUMIF(货件明细!K:K,F9771,货件明细!I:I)</f>
        <v>0</v>
      </c>
      <c r="Z9771">
        <f t="shared" si="610"/>
        <v>30.35</v>
      </c>
      <c r="AA9771">
        <f>SUMIF(货件明细!K:K,F9771,货件明细!J:J)</f>
        <v>0</v>
      </c>
      <c r="AB9771">
        <f t="shared" si="611"/>
        <v>1</v>
      </c>
    </row>
    <row r="9772" spans="1:28">
      <c r="A9772">
        <v>2026</v>
      </c>
      <c r="B9772">
        <v>3</v>
      </c>
      <c r="C9772">
        <v>13</v>
      </c>
      <c r="D9772" s="4">
        <v>46108</v>
      </c>
      <c r="E9772" t="s">
        <v>28</v>
      </c>
      <c r="F9772" t="s">
        <v>10000</v>
      </c>
      <c r="G9772" t="s">
        <v>263</v>
      </c>
      <c r="H9772" t="s">
        <v>44</v>
      </c>
      <c r="I9772" t="s">
        <v>39</v>
      </c>
      <c r="J9772" t="s">
        <v>9907</v>
      </c>
      <c r="K9772" t="s">
        <v>100</v>
      </c>
      <c r="L9772" t="s">
        <v>46</v>
      </c>
      <c r="M9772" t="s">
        <v>47</v>
      </c>
      <c r="N9772" t="s">
        <v>4252</v>
      </c>
      <c r="O9772">
        <v>11.25</v>
      </c>
      <c r="P9772">
        <v>7.14285714285714</v>
      </c>
      <c r="Q9772">
        <v>78.5</v>
      </c>
      <c r="R9772">
        <v>85.6428571428571</v>
      </c>
      <c r="S9772">
        <v>0</v>
      </c>
      <c r="T9772">
        <v>85.6428571428571</v>
      </c>
      <c r="U9772">
        <v>77</v>
      </c>
      <c r="V9772">
        <f>SUMIF(货件明细!K:K,F9772,货件明细!AQ:AQ)</f>
        <v>0</v>
      </c>
      <c r="W9772">
        <f t="shared" si="608"/>
        <v>1</v>
      </c>
      <c r="X9772">
        <f t="shared" si="609"/>
        <v>77</v>
      </c>
      <c r="Y9772">
        <f>SUMIF(货件明细!K:K,F9772,货件明细!I:I)</f>
        <v>0</v>
      </c>
      <c r="Z9772">
        <f t="shared" si="610"/>
        <v>11.25</v>
      </c>
      <c r="AA9772">
        <f>SUMIF(货件明细!K:K,F9772,货件明细!J:J)</f>
        <v>0</v>
      </c>
      <c r="AB9772">
        <f t="shared" si="611"/>
        <v>1</v>
      </c>
    </row>
    <row r="9773" spans="1:28">
      <c r="A9773">
        <v>2026</v>
      </c>
      <c r="B9773">
        <v>3</v>
      </c>
      <c r="C9773">
        <v>13</v>
      </c>
      <c r="D9773" s="4">
        <v>46108</v>
      </c>
      <c r="E9773" t="s">
        <v>28</v>
      </c>
      <c r="F9773" t="s">
        <v>10001</v>
      </c>
      <c r="G9773" t="s">
        <v>6724</v>
      </c>
      <c r="H9773" t="s">
        <v>71</v>
      </c>
      <c r="I9773" t="s">
        <v>39</v>
      </c>
      <c r="J9773" t="s">
        <v>9907</v>
      </c>
      <c r="K9773" t="s">
        <v>100</v>
      </c>
      <c r="L9773" t="s">
        <v>46</v>
      </c>
      <c r="M9773" t="s">
        <v>47</v>
      </c>
      <c r="N9773" t="s">
        <v>4252</v>
      </c>
      <c r="O9773">
        <v>11.25</v>
      </c>
      <c r="P9773">
        <v>4.05405405405405</v>
      </c>
      <c r="Q9773">
        <v>60</v>
      </c>
      <c r="R9773">
        <v>64.054054054054</v>
      </c>
      <c r="S9773">
        <v>0</v>
      </c>
      <c r="T9773">
        <v>64.054054054054</v>
      </c>
      <c r="U9773">
        <v>77</v>
      </c>
      <c r="V9773">
        <f>SUMIF(货件明细!K:K,F9773,货件明细!AQ:AQ)</f>
        <v>0</v>
      </c>
      <c r="W9773">
        <f t="shared" si="608"/>
        <v>1</v>
      </c>
      <c r="X9773">
        <f t="shared" si="609"/>
        <v>77</v>
      </c>
      <c r="Y9773">
        <f>SUMIF(货件明细!K:K,F9773,货件明细!I:I)</f>
        <v>0</v>
      </c>
      <c r="Z9773">
        <f t="shared" si="610"/>
        <v>11.25</v>
      </c>
      <c r="AA9773">
        <f>SUMIF(货件明细!K:K,F9773,货件明细!J:J)</f>
        <v>0</v>
      </c>
      <c r="AB9773">
        <f t="shared" si="611"/>
        <v>1</v>
      </c>
    </row>
    <row r="9774" spans="1:28">
      <c r="A9774">
        <v>2026</v>
      </c>
      <c r="B9774">
        <v>3</v>
      </c>
      <c r="C9774">
        <v>13</v>
      </c>
      <c r="D9774" s="4">
        <v>46108</v>
      </c>
      <c r="E9774" t="s">
        <v>28</v>
      </c>
      <c r="F9774" t="s">
        <v>10002</v>
      </c>
      <c r="G9774" t="s">
        <v>68</v>
      </c>
      <c r="H9774" t="s">
        <v>31</v>
      </c>
      <c r="I9774" t="s">
        <v>39</v>
      </c>
      <c r="J9774" t="s">
        <v>9907</v>
      </c>
      <c r="K9774" t="s">
        <v>100</v>
      </c>
      <c r="L9774" t="s">
        <v>46</v>
      </c>
      <c r="M9774" t="s">
        <v>47</v>
      </c>
      <c r="N9774" t="s">
        <v>5148</v>
      </c>
      <c r="O9774">
        <v>11.25</v>
      </c>
      <c r="P9774">
        <v>10.7142857142857</v>
      </c>
      <c r="Q9774">
        <v>118.789473684211</v>
      </c>
      <c r="R9774">
        <v>129.503759398496</v>
      </c>
      <c r="S9774">
        <v>0</v>
      </c>
      <c r="T9774">
        <v>129.503759398496</v>
      </c>
      <c r="U9774">
        <v>77</v>
      </c>
      <c r="V9774">
        <f>SUMIF(货件明细!K:K,F9774,货件明细!AQ:AQ)</f>
        <v>0</v>
      </c>
      <c r="W9774">
        <f t="shared" si="608"/>
        <v>1</v>
      </c>
      <c r="X9774">
        <f t="shared" si="609"/>
        <v>77</v>
      </c>
      <c r="Y9774">
        <f>SUMIF(货件明细!K:K,F9774,货件明细!I:I)</f>
        <v>0</v>
      </c>
      <c r="Z9774">
        <f t="shared" si="610"/>
        <v>11.25</v>
      </c>
      <c r="AA9774">
        <f>SUMIF(货件明细!K:K,F9774,货件明细!J:J)</f>
        <v>0</v>
      </c>
      <c r="AB9774">
        <f t="shared" si="611"/>
        <v>1</v>
      </c>
    </row>
    <row r="9775" spans="1:28">
      <c r="A9775">
        <v>2026</v>
      </c>
      <c r="B9775">
        <v>3</v>
      </c>
      <c r="C9775">
        <v>13</v>
      </c>
      <c r="D9775" s="4">
        <v>46108</v>
      </c>
      <c r="E9775" t="s">
        <v>28</v>
      </c>
      <c r="F9775" t="s">
        <v>10003</v>
      </c>
      <c r="G9775" t="s">
        <v>105</v>
      </c>
      <c r="H9775" t="s">
        <v>31</v>
      </c>
      <c r="I9775" t="s">
        <v>39</v>
      </c>
      <c r="J9775" t="s">
        <v>9907</v>
      </c>
      <c r="K9775" t="s">
        <v>100</v>
      </c>
      <c r="L9775" t="s">
        <v>46</v>
      </c>
      <c r="M9775" t="s">
        <v>47</v>
      </c>
      <c r="N9775" t="s">
        <v>5148</v>
      </c>
      <c r="O9775">
        <v>11.25</v>
      </c>
      <c r="P9775">
        <v>8.33333333333333</v>
      </c>
      <c r="Q9775">
        <v>89.5</v>
      </c>
      <c r="R9775">
        <v>97.8333333333333</v>
      </c>
      <c r="S9775">
        <v>0</v>
      </c>
      <c r="T9775">
        <v>97.8333333333333</v>
      </c>
      <c r="U9775">
        <v>77</v>
      </c>
      <c r="V9775">
        <f>SUMIF(货件明细!K:K,F9775,货件明细!AQ:AQ)</f>
        <v>0</v>
      </c>
      <c r="W9775">
        <f t="shared" si="608"/>
        <v>1</v>
      </c>
      <c r="X9775">
        <f t="shared" si="609"/>
        <v>77</v>
      </c>
      <c r="Y9775">
        <f>SUMIF(货件明细!K:K,F9775,货件明细!I:I)</f>
        <v>0</v>
      </c>
      <c r="Z9775">
        <f t="shared" si="610"/>
        <v>11.25</v>
      </c>
      <c r="AA9775">
        <f>SUMIF(货件明细!K:K,F9775,货件明细!J:J)</f>
        <v>0</v>
      </c>
      <c r="AB9775">
        <f t="shared" si="611"/>
        <v>1</v>
      </c>
    </row>
    <row r="9776" spans="1:28">
      <c r="A9776">
        <v>2026</v>
      </c>
      <c r="B9776">
        <v>3</v>
      </c>
      <c r="C9776">
        <v>13</v>
      </c>
      <c r="D9776" s="4">
        <v>46108</v>
      </c>
      <c r="E9776" t="s">
        <v>28</v>
      </c>
      <c r="F9776" t="s">
        <v>10004</v>
      </c>
      <c r="G9776" t="s">
        <v>1563</v>
      </c>
      <c r="H9776" t="s">
        <v>71</v>
      </c>
      <c r="I9776" t="s">
        <v>39</v>
      </c>
      <c r="J9776" t="s">
        <v>9907</v>
      </c>
      <c r="K9776" t="s">
        <v>100</v>
      </c>
      <c r="L9776" t="s">
        <v>46</v>
      </c>
      <c r="M9776" t="s">
        <v>47</v>
      </c>
      <c r="N9776" t="s">
        <v>4252</v>
      </c>
      <c r="O9776">
        <v>11.25</v>
      </c>
      <c r="P9776">
        <v>4.05405405405405</v>
      </c>
      <c r="Q9776">
        <v>54</v>
      </c>
      <c r="R9776">
        <v>58.0540540540541</v>
      </c>
      <c r="S9776">
        <v>0</v>
      </c>
      <c r="T9776">
        <v>58.0540540540541</v>
      </c>
      <c r="U9776">
        <v>77</v>
      </c>
      <c r="V9776">
        <f>SUMIF(货件明细!K:K,F9776,货件明细!AQ:AQ)</f>
        <v>0</v>
      </c>
      <c r="W9776">
        <f t="shared" si="608"/>
        <v>1</v>
      </c>
      <c r="X9776">
        <f t="shared" si="609"/>
        <v>77</v>
      </c>
      <c r="Y9776">
        <f>SUMIF(货件明细!K:K,F9776,货件明细!I:I)</f>
        <v>0</v>
      </c>
      <c r="Z9776">
        <f t="shared" si="610"/>
        <v>11.25</v>
      </c>
      <c r="AA9776">
        <f>SUMIF(货件明细!K:K,F9776,货件明细!J:J)</f>
        <v>0</v>
      </c>
      <c r="AB9776">
        <f t="shared" si="611"/>
        <v>1</v>
      </c>
    </row>
    <row r="9777" spans="1:28">
      <c r="A9777">
        <v>2026</v>
      </c>
      <c r="B9777">
        <v>3</v>
      </c>
      <c r="C9777">
        <v>13</v>
      </c>
      <c r="D9777" s="4">
        <v>46108</v>
      </c>
      <c r="E9777" t="s">
        <v>4249</v>
      </c>
      <c r="F9777" t="s">
        <v>10005</v>
      </c>
      <c r="G9777" t="s">
        <v>4251</v>
      </c>
      <c r="H9777" t="s">
        <v>71</v>
      </c>
      <c r="I9777" t="s">
        <v>80</v>
      </c>
      <c r="J9777" t="s">
        <v>58</v>
      </c>
      <c r="K9777" t="s">
        <v>58</v>
      </c>
      <c r="L9777" t="s">
        <v>46</v>
      </c>
      <c r="M9777" t="s">
        <v>47</v>
      </c>
      <c r="N9777" t="s">
        <v>5178</v>
      </c>
      <c r="O9777">
        <v>101.8</v>
      </c>
      <c r="P9777">
        <v>15</v>
      </c>
      <c r="Q9777">
        <v>520.481927710843</v>
      </c>
      <c r="R9777">
        <v>535.481927710843</v>
      </c>
      <c r="S9777">
        <v>0</v>
      </c>
      <c r="T9777">
        <v>535.481927710843</v>
      </c>
      <c r="U9777">
        <v>720</v>
      </c>
      <c r="V9777">
        <f>SUMIF(货件明细!K:K,F9777,货件明细!AQ:AQ)</f>
        <v>0</v>
      </c>
      <c r="W9777">
        <f t="shared" si="608"/>
        <v>1</v>
      </c>
      <c r="X9777">
        <f t="shared" si="609"/>
        <v>720</v>
      </c>
      <c r="Y9777">
        <f>SUMIF(货件明细!K:K,F9777,货件明细!I:I)</f>
        <v>0</v>
      </c>
      <c r="Z9777">
        <f t="shared" si="610"/>
        <v>101.8</v>
      </c>
      <c r="AA9777">
        <f>SUMIF(货件明细!K:K,F9777,货件明细!J:J)</f>
        <v>0</v>
      </c>
      <c r="AB9777">
        <f t="shared" si="611"/>
        <v>1</v>
      </c>
    </row>
    <row r="9778" spans="1:28">
      <c r="A9778">
        <v>2026</v>
      </c>
      <c r="B9778">
        <v>3</v>
      </c>
      <c r="C9778">
        <v>13</v>
      </c>
      <c r="D9778" s="4">
        <v>46108</v>
      </c>
      <c r="E9778" t="s">
        <v>4249</v>
      </c>
      <c r="F9778" t="s">
        <v>10006</v>
      </c>
      <c r="G9778" t="s">
        <v>4251</v>
      </c>
      <c r="H9778" t="s">
        <v>71</v>
      </c>
      <c r="I9778" t="s">
        <v>80</v>
      </c>
      <c r="J9778" t="s">
        <v>58</v>
      </c>
      <c r="K9778" t="s">
        <v>58</v>
      </c>
      <c r="L9778" t="s">
        <v>46</v>
      </c>
      <c r="M9778" t="s">
        <v>47</v>
      </c>
      <c r="N9778" t="s">
        <v>5178</v>
      </c>
      <c r="O9778">
        <v>143.4</v>
      </c>
      <c r="P9778">
        <v>15</v>
      </c>
      <c r="Q9778">
        <v>520.481927710843</v>
      </c>
      <c r="R9778">
        <v>535.481927710843</v>
      </c>
      <c r="S9778">
        <v>0</v>
      </c>
      <c r="T9778">
        <v>535.481927710843</v>
      </c>
      <c r="U9778">
        <v>440</v>
      </c>
      <c r="V9778">
        <f>SUMIF(货件明细!K:K,F9778,货件明细!AQ:AQ)</f>
        <v>0</v>
      </c>
      <c r="W9778">
        <f t="shared" si="608"/>
        <v>1</v>
      </c>
      <c r="X9778">
        <f t="shared" si="609"/>
        <v>440</v>
      </c>
      <c r="Y9778">
        <f>SUMIF(货件明细!K:K,F9778,货件明细!I:I)</f>
        <v>0</v>
      </c>
      <c r="Z9778">
        <f t="shared" si="610"/>
        <v>143.4</v>
      </c>
      <c r="AA9778">
        <f>SUMIF(货件明细!K:K,F9778,货件明细!J:J)</f>
        <v>0</v>
      </c>
      <c r="AB9778">
        <f t="shared" si="611"/>
        <v>1</v>
      </c>
    </row>
    <row r="9779" spans="1:28">
      <c r="A9779">
        <v>2026</v>
      </c>
      <c r="B9779">
        <v>3</v>
      </c>
      <c r="C9779">
        <v>13</v>
      </c>
      <c r="D9779" s="4">
        <v>46108</v>
      </c>
      <c r="E9779" t="s">
        <v>4249</v>
      </c>
      <c r="F9779" t="s">
        <v>10007</v>
      </c>
      <c r="G9779" t="s">
        <v>4251</v>
      </c>
      <c r="H9779" t="s">
        <v>71</v>
      </c>
      <c r="I9779" t="s">
        <v>129</v>
      </c>
      <c r="J9779" t="s">
        <v>58</v>
      </c>
      <c r="K9779" t="s">
        <v>58</v>
      </c>
      <c r="L9779" t="s">
        <v>46</v>
      </c>
      <c r="M9779" t="s">
        <v>47</v>
      </c>
      <c r="N9779" t="s">
        <v>5178</v>
      </c>
      <c r="O9779">
        <v>71.45</v>
      </c>
      <c r="P9779">
        <v>15</v>
      </c>
      <c r="Q9779">
        <v>312.289156626506</v>
      </c>
      <c r="R9779">
        <v>327.289156626506</v>
      </c>
      <c r="S9779">
        <v>0</v>
      </c>
      <c r="T9779">
        <v>327.289156626506</v>
      </c>
      <c r="U9779">
        <v>430</v>
      </c>
      <c r="V9779">
        <f>SUMIF(货件明细!K:K,F9779,货件明细!AQ:AQ)</f>
        <v>0</v>
      </c>
      <c r="W9779">
        <f t="shared" si="608"/>
        <v>1</v>
      </c>
      <c r="X9779">
        <f t="shared" si="609"/>
        <v>430</v>
      </c>
      <c r="Y9779">
        <f>SUMIF(货件明细!K:K,F9779,货件明细!I:I)</f>
        <v>0</v>
      </c>
      <c r="Z9779">
        <f t="shared" si="610"/>
        <v>71.45</v>
      </c>
      <c r="AA9779">
        <f>SUMIF(货件明细!K:K,F9779,货件明细!J:J)</f>
        <v>0</v>
      </c>
      <c r="AB9779">
        <f t="shared" si="611"/>
        <v>1</v>
      </c>
    </row>
    <row r="9780" spans="1:28">
      <c r="A9780">
        <v>2026</v>
      </c>
      <c r="B9780">
        <v>3</v>
      </c>
      <c r="C9780">
        <v>13</v>
      </c>
      <c r="D9780" s="4">
        <v>46108</v>
      </c>
      <c r="E9780" t="s">
        <v>4249</v>
      </c>
      <c r="F9780" t="s">
        <v>10008</v>
      </c>
      <c r="G9780" t="s">
        <v>4251</v>
      </c>
      <c r="H9780" t="s">
        <v>71</v>
      </c>
      <c r="I9780" t="s">
        <v>96</v>
      </c>
      <c r="J9780" t="s">
        <v>58</v>
      </c>
      <c r="K9780" t="s">
        <v>58</v>
      </c>
      <c r="L9780" t="s">
        <v>46</v>
      </c>
      <c r="M9780" t="s">
        <v>47</v>
      </c>
      <c r="N9780" t="s">
        <v>5178</v>
      </c>
      <c r="O9780">
        <v>218.85</v>
      </c>
      <c r="P9780">
        <v>15</v>
      </c>
      <c r="Q9780">
        <v>936.867469879518</v>
      </c>
      <c r="R9780">
        <v>951.867469879518</v>
      </c>
      <c r="S9780">
        <v>0</v>
      </c>
      <c r="T9780">
        <v>951.867469879518</v>
      </c>
      <c r="U9780">
        <v>1290</v>
      </c>
      <c r="V9780">
        <f>SUMIF(货件明细!K:K,F9780,货件明细!AQ:AQ)</f>
        <v>0</v>
      </c>
      <c r="W9780">
        <f t="shared" si="608"/>
        <v>1</v>
      </c>
      <c r="X9780">
        <f t="shared" si="609"/>
        <v>1290</v>
      </c>
      <c r="Y9780">
        <f>SUMIF(货件明细!K:K,F9780,货件明细!I:I)</f>
        <v>0</v>
      </c>
      <c r="Z9780">
        <f t="shared" si="610"/>
        <v>218.85</v>
      </c>
      <c r="AA9780">
        <f>SUMIF(货件明细!K:K,F9780,货件明细!J:J)</f>
        <v>0</v>
      </c>
      <c r="AB9780">
        <f t="shared" si="611"/>
        <v>1</v>
      </c>
    </row>
    <row r="9781" spans="1:28">
      <c r="A9781">
        <v>2026</v>
      </c>
      <c r="B9781">
        <v>3</v>
      </c>
      <c r="C9781">
        <v>13</v>
      </c>
      <c r="D9781" s="4">
        <v>46108</v>
      </c>
      <c r="E9781" t="s">
        <v>4249</v>
      </c>
      <c r="F9781" t="s">
        <v>10009</v>
      </c>
      <c r="G9781" t="s">
        <v>4251</v>
      </c>
      <c r="H9781" t="s">
        <v>71</v>
      </c>
      <c r="I9781" t="s">
        <v>32</v>
      </c>
      <c r="J9781" t="s">
        <v>58</v>
      </c>
      <c r="K9781" t="s">
        <v>58</v>
      </c>
      <c r="L9781" t="s">
        <v>46</v>
      </c>
      <c r="M9781" t="s">
        <v>47</v>
      </c>
      <c r="N9781" t="s">
        <v>5178</v>
      </c>
      <c r="O9781">
        <v>257.55</v>
      </c>
      <c r="P9781">
        <v>15</v>
      </c>
      <c r="Q9781">
        <v>936.867469879518</v>
      </c>
      <c r="R9781">
        <v>951.867469879518</v>
      </c>
      <c r="S9781">
        <v>0</v>
      </c>
      <c r="T9781">
        <v>951.867469879518</v>
      </c>
      <c r="U9781">
        <v>566</v>
      </c>
      <c r="V9781">
        <f>SUMIF(货件明细!K:K,F9781,货件明细!AQ:AQ)</f>
        <v>0</v>
      </c>
      <c r="W9781">
        <f t="shared" si="608"/>
        <v>1</v>
      </c>
      <c r="X9781">
        <f t="shared" si="609"/>
        <v>566</v>
      </c>
      <c r="Y9781">
        <f>SUMIF(货件明细!K:K,F9781,货件明细!I:I)</f>
        <v>0</v>
      </c>
      <c r="Z9781">
        <f t="shared" si="610"/>
        <v>257.55</v>
      </c>
      <c r="AA9781">
        <f>SUMIF(货件明细!K:K,F9781,货件明细!J:J)</f>
        <v>0</v>
      </c>
      <c r="AB9781">
        <f t="shared" si="611"/>
        <v>1</v>
      </c>
    </row>
    <row r="9782" spans="1:28">
      <c r="A9782">
        <v>2026</v>
      </c>
      <c r="B9782">
        <v>3</v>
      </c>
      <c r="C9782">
        <v>13</v>
      </c>
      <c r="D9782" s="4">
        <v>46108</v>
      </c>
      <c r="E9782" t="s">
        <v>4249</v>
      </c>
      <c r="F9782" t="s">
        <v>10010</v>
      </c>
      <c r="G9782" t="s">
        <v>4251</v>
      </c>
      <c r="H9782" t="s">
        <v>71</v>
      </c>
      <c r="I9782" t="s">
        <v>57</v>
      </c>
      <c r="J9782" t="s">
        <v>58</v>
      </c>
      <c r="K9782" t="s">
        <v>58</v>
      </c>
      <c r="L9782" t="s">
        <v>46</v>
      </c>
      <c r="M9782" t="s">
        <v>47</v>
      </c>
      <c r="N9782" t="s">
        <v>5178</v>
      </c>
      <c r="O9782">
        <v>301.7</v>
      </c>
      <c r="P9782">
        <v>15</v>
      </c>
      <c r="Q9782">
        <v>1353.25301204819</v>
      </c>
      <c r="R9782">
        <v>1368.25301204819</v>
      </c>
      <c r="S9782">
        <v>0</v>
      </c>
      <c r="T9782">
        <v>1368.25301204819</v>
      </c>
      <c r="U9782">
        <v>2600</v>
      </c>
      <c r="V9782">
        <f>SUMIF(货件明细!K:K,F9782,货件明细!AQ:AQ)</f>
        <v>0</v>
      </c>
      <c r="W9782">
        <f t="shared" si="608"/>
        <v>1</v>
      </c>
      <c r="X9782">
        <f t="shared" si="609"/>
        <v>2600</v>
      </c>
      <c r="Y9782">
        <f>SUMIF(货件明细!K:K,F9782,货件明细!I:I)</f>
        <v>0</v>
      </c>
      <c r="Z9782">
        <f t="shared" si="610"/>
        <v>301.7</v>
      </c>
      <c r="AA9782">
        <f>SUMIF(货件明细!K:K,F9782,货件明细!J:J)</f>
        <v>0</v>
      </c>
      <c r="AB9782">
        <f t="shared" si="611"/>
        <v>1</v>
      </c>
    </row>
    <row r="9783" spans="1:28">
      <c r="A9783">
        <v>2026</v>
      </c>
      <c r="B9783">
        <v>3</v>
      </c>
      <c r="C9783">
        <v>13</v>
      </c>
      <c r="D9783" s="4">
        <v>46108</v>
      </c>
      <c r="E9783" t="s">
        <v>4249</v>
      </c>
      <c r="F9783" t="s">
        <v>10011</v>
      </c>
      <c r="G9783" t="s">
        <v>4251</v>
      </c>
      <c r="H9783" t="s">
        <v>71</v>
      </c>
      <c r="I9783" t="s">
        <v>57</v>
      </c>
      <c r="J9783" t="s">
        <v>58</v>
      </c>
      <c r="K9783" t="s">
        <v>58</v>
      </c>
      <c r="L9783" t="s">
        <v>46</v>
      </c>
      <c r="M9783" t="s">
        <v>47</v>
      </c>
      <c r="N9783" t="s">
        <v>5178</v>
      </c>
      <c r="O9783">
        <v>316.15</v>
      </c>
      <c r="P9783">
        <v>15</v>
      </c>
      <c r="Q9783">
        <v>1353.25301204819</v>
      </c>
      <c r="R9783">
        <v>1368.25301204819</v>
      </c>
      <c r="S9783">
        <v>0</v>
      </c>
      <c r="T9783">
        <v>1368.25301204819</v>
      </c>
      <c r="U9783">
        <v>2149</v>
      </c>
      <c r="V9783">
        <f>SUMIF(货件明细!K:K,F9783,货件明细!AQ:AQ)</f>
        <v>0</v>
      </c>
      <c r="W9783">
        <f t="shared" si="608"/>
        <v>1</v>
      </c>
      <c r="X9783">
        <f t="shared" si="609"/>
        <v>2149</v>
      </c>
      <c r="Y9783">
        <f>SUMIF(货件明细!K:K,F9783,货件明细!I:I)</f>
        <v>0</v>
      </c>
      <c r="Z9783">
        <f t="shared" si="610"/>
        <v>316.15</v>
      </c>
      <c r="AA9783">
        <f>SUMIF(货件明细!K:K,F9783,货件明细!J:J)</f>
        <v>0</v>
      </c>
      <c r="AB9783">
        <f t="shared" si="611"/>
        <v>1</v>
      </c>
    </row>
    <row r="9784" spans="1:28">
      <c r="A9784">
        <v>2026</v>
      </c>
      <c r="B9784">
        <v>3</v>
      </c>
      <c r="C9784">
        <v>13</v>
      </c>
      <c r="D9784" s="4">
        <v>46108</v>
      </c>
      <c r="E9784" t="s">
        <v>4249</v>
      </c>
      <c r="F9784" t="s">
        <v>10012</v>
      </c>
      <c r="G9784" t="s">
        <v>4251</v>
      </c>
      <c r="H9784" t="s">
        <v>71</v>
      </c>
      <c r="I9784" t="s">
        <v>39</v>
      </c>
      <c r="J9784" t="s">
        <v>58</v>
      </c>
      <c r="K9784" t="s">
        <v>58</v>
      </c>
      <c r="L9784" t="s">
        <v>46</v>
      </c>
      <c r="M9784" t="s">
        <v>47</v>
      </c>
      <c r="N9784" t="s">
        <v>5178</v>
      </c>
      <c r="O9784">
        <v>267.95</v>
      </c>
      <c r="P9784">
        <v>15</v>
      </c>
      <c r="Q9784">
        <v>832.771084337349</v>
      </c>
      <c r="R9784">
        <v>847.771084337349</v>
      </c>
      <c r="S9784">
        <v>0</v>
      </c>
      <c r="T9784">
        <v>847.771084337349</v>
      </c>
      <c r="U9784">
        <v>1016</v>
      </c>
      <c r="V9784">
        <f>SUMIF(货件明细!K:K,F9784,货件明细!AQ:AQ)</f>
        <v>0</v>
      </c>
      <c r="W9784">
        <f t="shared" si="608"/>
        <v>1</v>
      </c>
      <c r="X9784">
        <f t="shared" si="609"/>
        <v>1016</v>
      </c>
      <c r="Y9784">
        <f>SUMIF(货件明细!K:K,F9784,货件明细!I:I)</f>
        <v>0</v>
      </c>
      <c r="Z9784">
        <f t="shared" si="610"/>
        <v>267.95</v>
      </c>
      <c r="AA9784">
        <f>SUMIF(货件明细!K:K,F9784,货件明细!J:J)</f>
        <v>0</v>
      </c>
      <c r="AB9784">
        <f t="shared" si="611"/>
        <v>1</v>
      </c>
    </row>
    <row r="9785" spans="1:28">
      <c r="A9785">
        <v>2026</v>
      </c>
      <c r="B9785">
        <v>3</v>
      </c>
      <c r="C9785">
        <v>13</v>
      </c>
      <c r="D9785" s="4">
        <v>46108</v>
      </c>
      <c r="E9785" t="s">
        <v>4249</v>
      </c>
      <c r="F9785" t="s">
        <v>10013</v>
      </c>
      <c r="G9785" t="s">
        <v>4251</v>
      </c>
      <c r="H9785" t="s">
        <v>71</v>
      </c>
      <c r="I9785" t="s">
        <v>41</v>
      </c>
      <c r="J9785" t="s">
        <v>58</v>
      </c>
      <c r="K9785" t="s">
        <v>58</v>
      </c>
      <c r="L9785" t="s">
        <v>46</v>
      </c>
      <c r="M9785" t="s">
        <v>47</v>
      </c>
      <c r="N9785" t="s">
        <v>5178</v>
      </c>
      <c r="O9785">
        <v>278.65</v>
      </c>
      <c r="P9785">
        <v>15</v>
      </c>
      <c r="Q9785">
        <v>832.771084337349</v>
      </c>
      <c r="R9785">
        <v>847.771084337349</v>
      </c>
      <c r="S9785">
        <v>0</v>
      </c>
      <c r="T9785">
        <v>847.771084337349</v>
      </c>
      <c r="U9785">
        <v>660</v>
      </c>
      <c r="V9785">
        <f>SUMIF(货件明细!K:K,F9785,货件明细!AQ:AQ)</f>
        <v>0</v>
      </c>
      <c r="W9785">
        <f t="shared" si="608"/>
        <v>1</v>
      </c>
      <c r="X9785">
        <f t="shared" si="609"/>
        <v>660</v>
      </c>
      <c r="Y9785">
        <f>SUMIF(货件明细!K:K,F9785,货件明细!I:I)</f>
        <v>0</v>
      </c>
      <c r="Z9785">
        <f t="shared" si="610"/>
        <v>278.65</v>
      </c>
      <c r="AA9785">
        <f>SUMIF(货件明细!K:K,F9785,货件明细!J:J)</f>
        <v>0</v>
      </c>
      <c r="AB9785">
        <f t="shared" si="611"/>
        <v>1</v>
      </c>
    </row>
    <row r="9786" spans="1:28">
      <c r="A9786">
        <v>2026</v>
      </c>
      <c r="B9786">
        <v>3</v>
      </c>
      <c r="C9786">
        <v>13</v>
      </c>
      <c r="D9786" s="4">
        <v>46108</v>
      </c>
      <c r="E9786" t="s">
        <v>4249</v>
      </c>
      <c r="F9786" t="s">
        <v>10014</v>
      </c>
      <c r="G9786" t="s">
        <v>4251</v>
      </c>
      <c r="H9786" t="s">
        <v>71</v>
      </c>
      <c r="I9786" t="s">
        <v>39</v>
      </c>
      <c r="J9786" t="s">
        <v>58</v>
      </c>
      <c r="K9786" t="s">
        <v>58</v>
      </c>
      <c r="L9786" t="s">
        <v>46</v>
      </c>
      <c r="M9786" t="s">
        <v>47</v>
      </c>
      <c r="N9786" t="s">
        <v>5178</v>
      </c>
      <c r="O9786">
        <v>269.15</v>
      </c>
      <c r="P9786">
        <v>15</v>
      </c>
      <c r="Q9786">
        <v>1040.96385542169</v>
      </c>
      <c r="R9786">
        <v>1055.96385542169</v>
      </c>
      <c r="S9786">
        <v>0</v>
      </c>
      <c r="T9786">
        <v>1055.96385542169</v>
      </c>
      <c r="U9786">
        <v>716</v>
      </c>
      <c r="V9786">
        <f>SUMIF(货件明细!K:K,F9786,货件明细!AQ:AQ)</f>
        <v>0</v>
      </c>
      <c r="W9786">
        <f t="shared" si="608"/>
        <v>1</v>
      </c>
      <c r="X9786">
        <f t="shared" si="609"/>
        <v>716</v>
      </c>
      <c r="Y9786">
        <f>SUMIF(货件明细!K:K,F9786,货件明细!I:I)</f>
        <v>0</v>
      </c>
      <c r="Z9786">
        <f t="shared" si="610"/>
        <v>269.15</v>
      </c>
      <c r="AA9786">
        <f>SUMIF(货件明细!K:K,F9786,货件明细!J:J)</f>
        <v>0</v>
      </c>
      <c r="AB9786">
        <f t="shared" si="611"/>
        <v>1</v>
      </c>
    </row>
    <row r="9787" spans="1:28">
      <c r="A9787">
        <v>2026</v>
      </c>
      <c r="B9787">
        <v>3</v>
      </c>
      <c r="C9787">
        <v>13</v>
      </c>
      <c r="D9787" s="4">
        <v>46108</v>
      </c>
      <c r="E9787" t="s">
        <v>4249</v>
      </c>
      <c r="F9787" t="s">
        <v>10015</v>
      </c>
      <c r="G9787" t="s">
        <v>5856</v>
      </c>
      <c r="H9787" t="s">
        <v>71</v>
      </c>
      <c r="I9787" t="s">
        <v>57</v>
      </c>
      <c r="J9787" t="s">
        <v>58</v>
      </c>
      <c r="K9787" t="s">
        <v>58</v>
      </c>
      <c r="L9787" t="s">
        <v>46</v>
      </c>
      <c r="M9787" t="s">
        <v>2882</v>
      </c>
      <c r="N9787" t="s">
        <v>9690</v>
      </c>
      <c r="O9787">
        <v>114.25</v>
      </c>
      <c r="P9787">
        <v>21.5384615384615</v>
      </c>
      <c r="Q9787">
        <v>436.789473684211</v>
      </c>
      <c r="R9787">
        <v>458.327935222672</v>
      </c>
      <c r="S9787">
        <v>0</v>
      </c>
      <c r="T9787">
        <v>458.327935222672</v>
      </c>
      <c r="U9787">
        <v>620</v>
      </c>
      <c r="V9787">
        <f>SUMIF(货件明细!K:K,F9787,货件明细!AQ:AQ)</f>
        <v>0</v>
      </c>
      <c r="W9787">
        <f t="shared" si="608"/>
        <v>1</v>
      </c>
      <c r="X9787">
        <f t="shared" si="609"/>
        <v>620</v>
      </c>
      <c r="Y9787">
        <f>SUMIF(货件明细!K:K,F9787,货件明细!I:I)</f>
        <v>0</v>
      </c>
      <c r="Z9787">
        <f t="shared" si="610"/>
        <v>114.25</v>
      </c>
      <c r="AA9787">
        <f>SUMIF(货件明细!K:K,F9787,货件明细!J:J)</f>
        <v>0</v>
      </c>
      <c r="AB9787">
        <f t="shared" si="611"/>
        <v>1</v>
      </c>
    </row>
    <row r="9788" spans="1:28">
      <c r="A9788">
        <v>2026</v>
      </c>
      <c r="B9788">
        <v>3</v>
      </c>
      <c r="C9788">
        <v>13</v>
      </c>
      <c r="D9788" s="4">
        <v>46108</v>
      </c>
      <c r="E9788" t="s">
        <v>4249</v>
      </c>
      <c r="F9788" t="s">
        <v>10016</v>
      </c>
      <c r="G9788" t="s">
        <v>5856</v>
      </c>
      <c r="H9788" t="s">
        <v>71</v>
      </c>
      <c r="I9788" t="s">
        <v>41</v>
      </c>
      <c r="J9788" t="s">
        <v>58</v>
      </c>
      <c r="K9788" t="s">
        <v>58</v>
      </c>
      <c r="L9788" t="s">
        <v>46</v>
      </c>
      <c r="M9788" t="s">
        <v>2882</v>
      </c>
      <c r="N9788" t="s">
        <v>9690</v>
      </c>
      <c r="O9788">
        <v>12.85</v>
      </c>
      <c r="P9788">
        <v>21.5384615384615</v>
      </c>
      <c r="Q9788">
        <v>109.197368421053</v>
      </c>
      <c r="R9788">
        <v>130.735829959514</v>
      </c>
      <c r="S9788">
        <v>0</v>
      </c>
      <c r="T9788">
        <v>130.735829959514</v>
      </c>
      <c r="U9788">
        <v>34</v>
      </c>
      <c r="V9788">
        <f>SUMIF(货件明细!K:K,F9788,货件明细!AQ:AQ)</f>
        <v>0</v>
      </c>
      <c r="W9788">
        <f t="shared" si="608"/>
        <v>1</v>
      </c>
      <c r="X9788">
        <f t="shared" si="609"/>
        <v>34</v>
      </c>
      <c r="Y9788">
        <f>SUMIF(货件明细!K:K,F9788,货件明细!I:I)</f>
        <v>0</v>
      </c>
      <c r="Z9788">
        <f t="shared" si="610"/>
        <v>12.85</v>
      </c>
      <c r="AA9788">
        <f>SUMIF(货件明细!K:K,F9788,货件明细!J:J)</f>
        <v>0</v>
      </c>
      <c r="AB9788">
        <f t="shared" si="611"/>
        <v>1</v>
      </c>
    </row>
    <row r="9789" spans="1:28">
      <c r="A9789">
        <v>2026</v>
      </c>
      <c r="B9789">
        <v>3</v>
      </c>
      <c r="C9789">
        <v>13</v>
      </c>
      <c r="D9789" s="4">
        <v>46108</v>
      </c>
      <c r="E9789" t="s">
        <v>4249</v>
      </c>
      <c r="F9789" t="s">
        <v>10017</v>
      </c>
      <c r="G9789" t="s">
        <v>5856</v>
      </c>
      <c r="H9789" t="s">
        <v>71</v>
      </c>
      <c r="I9789" t="s">
        <v>39</v>
      </c>
      <c r="J9789" t="s">
        <v>58</v>
      </c>
      <c r="K9789" t="s">
        <v>58</v>
      </c>
      <c r="L9789" t="s">
        <v>46</v>
      </c>
      <c r="M9789" t="s">
        <v>2882</v>
      </c>
      <c r="N9789" t="s">
        <v>9690</v>
      </c>
      <c r="O9789">
        <v>5.15</v>
      </c>
      <c r="P9789">
        <v>21.5384615384615</v>
      </c>
      <c r="Q9789">
        <v>54.5986842105263</v>
      </c>
      <c r="R9789">
        <v>76.1371457489878</v>
      </c>
      <c r="S9789">
        <v>0</v>
      </c>
      <c r="T9789">
        <v>76.1371457489878</v>
      </c>
      <c r="U9789">
        <v>31</v>
      </c>
      <c r="V9789">
        <f>SUMIF(货件明细!K:K,F9789,货件明细!AQ:AQ)</f>
        <v>0</v>
      </c>
      <c r="W9789">
        <f t="shared" si="608"/>
        <v>1</v>
      </c>
      <c r="X9789">
        <f t="shared" si="609"/>
        <v>31</v>
      </c>
      <c r="Y9789">
        <f>SUMIF(货件明细!K:K,F9789,货件明细!I:I)</f>
        <v>0</v>
      </c>
      <c r="Z9789">
        <f t="shared" si="610"/>
        <v>5.15</v>
      </c>
      <c r="AA9789">
        <f>SUMIF(货件明细!K:K,F9789,货件明细!J:J)</f>
        <v>0</v>
      </c>
      <c r="AB9789">
        <f t="shared" si="611"/>
        <v>1</v>
      </c>
    </row>
    <row r="9790" spans="1:28">
      <c r="A9790">
        <v>2026</v>
      </c>
      <c r="B9790">
        <v>3</v>
      </c>
      <c r="C9790">
        <v>13</v>
      </c>
      <c r="D9790" s="4">
        <v>46108</v>
      </c>
      <c r="E9790" t="s">
        <v>4249</v>
      </c>
      <c r="F9790" t="s">
        <v>10018</v>
      </c>
      <c r="G9790" t="s">
        <v>5856</v>
      </c>
      <c r="H9790" t="s">
        <v>71</v>
      </c>
      <c r="I9790" t="s">
        <v>80</v>
      </c>
      <c r="J9790" t="s">
        <v>58</v>
      </c>
      <c r="K9790" t="s">
        <v>58</v>
      </c>
      <c r="L9790" t="s">
        <v>46</v>
      </c>
      <c r="M9790" t="s">
        <v>2882</v>
      </c>
      <c r="N9790" t="s">
        <v>9690</v>
      </c>
      <c r="O9790">
        <v>8.9</v>
      </c>
      <c r="P9790">
        <v>21.5384615384615</v>
      </c>
      <c r="Q9790">
        <v>54.5986842105263</v>
      </c>
      <c r="R9790">
        <v>76.1371457489878</v>
      </c>
      <c r="S9790">
        <v>0</v>
      </c>
      <c r="T9790">
        <v>76.1371457489878</v>
      </c>
      <c r="U9790">
        <v>85</v>
      </c>
      <c r="V9790">
        <f>SUMIF(货件明细!K:K,F9790,货件明细!AQ:AQ)</f>
        <v>0</v>
      </c>
      <c r="W9790">
        <f t="shared" si="608"/>
        <v>1</v>
      </c>
      <c r="X9790">
        <f t="shared" si="609"/>
        <v>85</v>
      </c>
      <c r="Y9790">
        <f>SUMIF(货件明细!K:K,F9790,货件明细!I:I)</f>
        <v>0</v>
      </c>
      <c r="Z9790">
        <f t="shared" si="610"/>
        <v>8.9</v>
      </c>
      <c r="AA9790">
        <f>SUMIF(货件明细!K:K,F9790,货件明细!J:J)</f>
        <v>0</v>
      </c>
      <c r="AB9790">
        <f t="shared" si="611"/>
        <v>1</v>
      </c>
    </row>
    <row r="9791" spans="1:28">
      <c r="A9791">
        <v>2026</v>
      </c>
      <c r="B9791">
        <v>3</v>
      </c>
      <c r="C9791">
        <v>13</v>
      </c>
      <c r="D9791" s="4">
        <v>46108</v>
      </c>
      <c r="E9791" t="s">
        <v>4249</v>
      </c>
      <c r="F9791" t="s">
        <v>10019</v>
      </c>
      <c r="G9791" t="s">
        <v>5856</v>
      </c>
      <c r="H9791" t="s">
        <v>71</v>
      </c>
      <c r="I9791" t="s">
        <v>129</v>
      </c>
      <c r="J9791" t="s">
        <v>58</v>
      </c>
      <c r="K9791" t="s">
        <v>58</v>
      </c>
      <c r="L9791" t="s">
        <v>46</v>
      </c>
      <c r="M9791" t="s">
        <v>2882</v>
      </c>
      <c r="N9791" t="s">
        <v>9690</v>
      </c>
      <c r="O9791">
        <v>119.85</v>
      </c>
      <c r="P9791">
        <v>21.5384615384615</v>
      </c>
      <c r="Q9791">
        <v>600.585526315789</v>
      </c>
      <c r="R9791">
        <v>622.123987854251</v>
      </c>
      <c r="S9791">
        <v>0</v>
      </c>
      <c r="T9791">
        <v>622.123987854251</v>
      </c>
      <c r="U9791">
        <v>852</v>
      </c>
      <c r="V9791">
        <f>SUMIF(货件明细!K:K,F9791,货件明细!AQ:AQ)</f>
        <v>0</v>
      </c>
      <c r="W9791">
        <f t="shared" ref="W9791:W9854" si="612">IF(V9791=U9791,0,1)</f>
        <v>1</v>
      </c>
      <c r="X9791">
        <f t="shared" ref="X9791:X9854" si="613">U9791</f>
        <v>852</v>
      </c>
      <c r="Y9791">
        <f>SUMIF(货件明细!K:K,F9791,货件明细!I:I)</f>
        <v>0</v>
      </c>
      <c r="Z9791">
        <f t="shared" ref="Z9791:Z9854" si="614">O9791-Y9791</f>
        <v>119.85</v>
      </c>
      <c r="AA9791">
        <f>SUMIF(货件明细!K:K,F9791,货件明细!J:J)</f>
        <v>0</v>
      </c>
      <c r="AB9791">
        <f t="shared" ref="AB9791:AB9854" si="615">IF(T9791=AA9791,0,1)</f>
        <v>1</v>
      </c>
    </row>
    <row r="9792" spans="1:28">
      <c r="A9792">
        <v>2026</v>
      </c>
      <c r="B9792">
        <v>3</v>
      </c>
      <c r="C9792">
        <v>13</v>
      </c>
      <c r="D9792" s="4">
        <v>46108</v>
      </c>
      <c r="E9792" t="s">
        <v>4249</v>
      </c>
      <c r="F9792" t="s">
        <v>10020</v>
      </c>
      <c r="G9792" t="s">
        <v>5856</v>
      </c>
      <c r="H9792" t="s">
        <v>71</v>
      </c>
      <c r="I9792" t="s">
        <v>145</v>
      </c>
      <c r="J9792" t="s">
        <v>58</v>
      </c>
      <c r="K9792" t="s">
        <v>58</v>
      </c>
      <c r="L9792" t="s">
        <v>46</v>
      </c>
      <c r="M9792" t="s">
        <v>2882</v>
      </c>
      <c r="N9792" t="s">
        <v>9690</v>
      </c>
      <c r="O9792">
        <v>63.7</v>
      </c>
      <c r="P9792">
        <v>21.5384615384615</v>
      </c>
      <c r="Q9792">
        <v>327.592105263158</v>
      </c>
      <c r="R9792">
        <v>349.130566801619</v>
      </c>
      <c r="S9792">
        <v>0</v>
      </c>
      <c r="T9792">
        <v>349.130566801619</v>
      </c>
      <c r="U9792">
        <v>630</v>
      </c>
      <c r="V9792">
        <f>SUMIF(货件明细!K:K,F9792,货件明细!AQ:AQ)</f>
        <v>0</v>
      </c>
      <c r="W9792">
        <f t="shared" si="612"/>
        <v>1</v>
      </c>
      <c r="X9792">
        <f t="shared" si="613"/>
        <v>630</v>
      </c>
      <c r="Y9792">
        <f>SUMIF(货件明细!K:K,F9792,货件明细!I:I)</f>
        <v>0</v>
      </c>
      <c r="Z9792">
        <f t="shared" si="614"/>
        <v>63.7</v>
      </c>
      <c r="AA9792">
        <f>SUMIF(货件明细!K:K,F9792,货件明细!J:J)</f>
        <v>0</v>
      </c>
      <c r="AB9792">
        <f t="shared" si="615"/>
        <v>1</v>
      </c>
    </row>
    <row r="9793" spans="1:28">
      <c r="A9793">
        <v>2026</v>
      </c>
      <c r="B9793">
        <v>3</v>
      </c>
      <c r="C9793">
        <v>13</v>
      </c>
      <c r="D9793" s="4">
        <v>46108</v>
      </c>
      <c r="E9793" t="s">
        <v>4249</v>
      </c>
      <c r="F9793" t="s">
        <v>10021</v>
      </c>
      <c r="G9793" t="s">
        <v>5856</v>
      </c>
      <c r="H9793" t="s">
        <v>71</v>
      </c>
      <c r="I9793" t="s">
        <v>32</v>
      </c>
      <c r="J9793" t="s">
        <v>58</v>
      </c>
      <c r="K9793" t="s">
        <v>58</v>
      </c>
      <c r="L9793" t="s">
        <v>46</v>
      </c>
      <c r="M9793" t="s">
        <v>2882</v>
      </c>
      <c r="N9793" t="s">
        <v>9690</v>
      </c>
      <c r="O9793">
        <v>50.3</v>
      </c>
      <c r="P9793">
        <v>21.5384615384615</v>
      </c>
      <c r="Q9793">
        <v>218.394736842105</v>
      </c>
      <c r="R9793">
        <v>239.933198380567</v>
      </c>
      <c r="S9793">
        <v>0</v>
      </c>
      <c r="T9793">
        <v>239.933198380567</v>
      </c>
      <c r="U9793">
        <v>220</v>
      </c>
      <c r="V9793">
        <f>SUMIF(货件明细!K:K,F9793,货件明细!AQ:AQ)</f>
        <v>0</v>
      </c>
      <c r="W9793">
        <f t="shared" si="612"/>
        <v>1</v>
      </c>
      <c r="X9793">
        <f t="shared" si="613"/>
        <v>220</v>
      </c>
      <c r="Y9793">
        <f>SUMIF(货件明细!K:K,F9793,货件明细!I:I)</f>
        <v>0</v>
      </c>
      <c r="Z9793">
        <f t="shared" si="614"/>
        <v>50.3</v>
      </c>
      <c r="AA9793">
        <f>SUMIF(货件明细!K:K,F9793,货件明细!J:J)</f>
        <v>0</v>
      </c>
      <c r="AB9793">
        <f t="shared" si="615"/>
        <v>1</v>
      </c>
    </row>
    <row r="9794" spans="1:28">
      <c r="A9794">
        <v>2026</v>
      </c>
      <c r="B9794">
        <v>3</v>
      </c>
      <c r="C9794">
        <v>13</v>
      </c>
      <c r="D9794" s="4">
        <v>46108</v>
      </c>
      <c r="E9794" t="s">
        <v>4249</v>
      </c>
      <c r="F9794" t="s">
        <v>10022</v>
      </c>
      <c r="G9794" t="s">
        <v>5856</v>
      </c>
      <c r="H9794" t="s">
        <v>71</v>
      </c>
      <c r="I9794" t="s">
        <v>96</v>
      </c>
      <c r="J9794" t="s">
        <v>58</v>
      </c>
      <c r="K9794" t="s">
        <v>58</v>
      </c>
      <c r="L9794" t="s">
        <v>46</v>
      </c>
      <c r="M9794" t="s">
        <v>2882</v>
      </c>
      <c r="N9794" t="s">
        <v>9690</v>
      </c>
      <c r="O9794">
        <v>56.75</v>
      </c>
      <c r="P9794">
        <v>21.5384615384615</v>
      </c>
      <c r="Q9794">
        <v>272.993421052632</v>
      </c>
      <c r="R9794">
        <v>294.531882591093</v>
      </c>
      <c r="S9794">
        <v>0</v>
      </c>
      <c r="T9794">
        <v>294.531882591093</v>
      </c>
      <c r="U9794">
        <v>188</v>
      </c>
      <c r="V9794">
        <f>SUMIF(货件明细!K:K,F9794,货件明细!AQ:AQ)</f>
        <v>0</v>
      </c>
      <c r="W9794">
        <f t="shared" si="612"/>
        <v>1</v>
      </c>
      <c r="X9794">
        <f t="shared" si="613"/>
        <v>188</v>
      </c>
      <c r="Y9794">
        <f>SUMIF(货件明细!K:K,F9794,货件明细!I:I)</f>
        <v>0</v>
      </c>
      <c r="Z9794">
        <f t="shared" si="614"/>
        <v>56.75</v>
      </c>
      <c r="AA9794">
        <f>SUMIF(货件明细!K:K,F9794,货件明细!J:J)</f>
        <v>0</v>
      </c>
      <c r="AB9794">
        <f t="shared" si="615"/>
        <v>1</v>
      </c>
    </row>
    <row r="9795" spans="1:28">
      <c r="A9795">
        <v>2026</v>
      </c>
      <c r="B9795">
        <v>3</v>
      </c>
      <c r="C9795">
        <v>13</v>
      </c>
      <c r="D9795" s="4">
        <v>46108</v>
      </c>
      <c r="E9795" t="s">
        <v>4249</v>
      </c>
      <c r="F9795" t="s">
        <v>10023</v>
      </c>
      <c r="G9795" t="s">
        <v>4251</v>
      </c>
      <c r="H9795" t="s">
        <v>71</v>
      </c>
      <c r="I9795" t="s">
        <v>111</v>
      </c>
      <c r="J9795" t="s">
        <v>58</v>
      </c>
      <c r="K9795" t="s">
        <v>100</v>
      </c>
      <c r="L9795" t="s">
        <v>46</v>
      </c>
      <c r="M9795" t="s">
        <v>2882</v>
      </c>
      <c r="N9795" t="s">
        <v>3135</v>
      </c>
      <c r="O9795">
        <v>7.5</v>
      </c>
      <c r="P9795">
        <v>25.5555555555556</v>
      </c>
      <c r="Q9795">
        <v>54.8</v>
      </c>
      <c r="R9795">
        <v>80.3555555555556</v>
      </c>
      <c r="S9795">
        <v>0</v>
      </c>
      <c r="T9795">
        <v>80.3555555555556</v>
      </c>
      <c r="U9795">
        <v>51</v>
      </c>
      <c r="V9795">
        <f>SUMIF(货件明细!K:K,F9795,货件明细!AQ:AQ)</f>
        <v>0</v>
      </c>
      <c r="W9795">
        <f t="shared" si="612"/>
        <v>1</v>
      </c>
      <c r="X9795">
        <f t="shared" si="613"/>
        <v>51</v>
      </c>
      <c r="Y9795">
        <f>SUMIF(货件明细!K:K,F9795,货件明细!I:I)</f>
        <v>0</v>
      </c>
      <c r="Z9795">
        <f t="shared" si="614"/>
        <v>7.5</v>
      </c>
      <c r="AA9795">
        <f>SUMIF(货件明细!K:K,F9795,货件明细!J:J)</f>
        <v>0</v>
      </c>
      <c r="AB9795">
        <f t="shared" si="615"/>
        <v>1</v>
      </c>
    </row>
    <row r="9796" spans="1:28">
      <c r="A9796">
        <v>2026</v>
      </c>
      <c r="B9796">
        <v>3</v>
      </c>
      <c r="C9796">
        <v>13</v>
      </c>
      <c r="D9796" s="4">
        <v>46108</v>
      </c>
      <c r="E9796" t="s">
        <v>4249</v>
      </c>
      <c r="F9796" t="s">
        <v>10024</v>
      </c>
      <c r="G9796" t="s">
        <v>4251</v>
      </c>
      <c r="H9796" t="s">
        <v>71</v>
      </c>
      <c r="I9796" t="s">
        <v>57</v>
      </c>
      <c r="J9796" t="s">
        <v>58</v>
      </c>
      <c r="K9796" t="s">
        <v>100</v>
      </c>
      <c r="L9796" t="s">
        <v>46</v>
      </c>
      <c r="M9796" t="s">
        <v>2882</v>
      </c>
      <c r="N9796" t="s">
        <v>3135</v>
      </c>
      <c r="O9796">
        <v>12.85</v>
      </c>
      <c r="P9796">
        <v>25.5555555555556</v>
      </c>
      <c r="Q9796">
        <v>68.5</v>
      </c>
      <c r="R9796">
        <v>94.0555555555556</v>
      </c>
      <c r="S9796">
        <v>0</v>
      </c>
      <c r="T9796">
        <v>94.0555555555556</v>
      </c>
      <c r="U9796">
        <v>90</v>
      </c>
      <c r="V9796">
        <f>SUMIF(货件明细!K:K,F9796,货件明细!AQ:AQ)</f>
        <v>0</v>
      </c>
      <c r="W9796">
        <f t="shared" si="612"/>
        <v>1</v>
      </c>
      <c r="X9796">
        <f t="shared" si="613"/>
        <v>90</v>
      </c>
      <c r="Y9796">
        <f>SUMIF(货件明细!K:K,F9796,货件明细!I:I)</f>
        <v>0</v>
      </c>
      <c r="Z9796">
        <f t="shared" si="614"/>
        <v>12.85</v>
      </c>
      <c r="AA9796">
        <f>SUMIF(货件明细!K:K,F9796,货件明细!J:J)</f>
        <v>0</v>
      </c>
      <c r="AB9796">
        <f t="shared" si="615"/>
        <v>1</v>
      </c>
    </row>
    <row r="9797" spans="1:28">
      <c r="A9797">
        <v>2026</v>
      </c>
      <c r="B9797">
        <v>3</v>
      </c>
      <c r="C9797">
        <v>13</v>
      </c>
      <c r="D9797" s="4">
        <v>46108</v>
      </c>
      <c r="E9797" t="s">
        <v>4249</v>
      </c>
      <c r="F9797" t="s">
        <v>10025</v>
      </c>
      <c r="G9797" t="s">
        <v>4251</v>
      </c>
      <c r="H9797" t="s">
        <v>71</v>
      </c>
      <c r="I9797" t="s">
        <v>145</v>
      </c>
      <c r="J9797" t="s">
        <v>58</v>
      </c>
      <c r="K9797" t="s">
        <v>100</v>
      </c>
      <c r="L9797" t="s">
        <v>46</v>
      </c>
      <c r="M9797" t="s">
        <v>2882</v>
      </c>
      <c r="N9797" t="s">
        <v>3135</v>
      </c>
      <c r="O9797">
        <v>77.15</v>
      </c>
      <c r="P9797">
        <v>25.5555555555556</v>
      </c>
      <c r="Q9797">
        <v>452.1</v>
      </c>
      <c r="R9797">
        <v>477.655555555556</v>
      </c>
      <c r="S9797">
        <v>0</v>
      </c>
      <c r="T9797">
        <v>477.655555555556</v>
      </c>
      <c r="U9797">
        <v>635</v>
      </c>
      <c r="V9797">
        <f>SUMIF(货件明细!K:K,F9797,货件明细!AQ:AQ)</f>
        <v>0</v>
      </c>
      <c r="W9797">
        <f t="shared" si="612"/>
        <v>1</v>
      </c>
      <c r="X9797">
        <f t="shared" si="613"/>
        <v>635</v>
      </c>
      <c r="Y9797">
        <f>SUMIF(货件明细!K:K,F9797,货件明细!I:I)</f>
        <v>0</v>
      </c>
      <c r="Z9797">
        <f t="shared" si="614"/>
        <v>77.15</v>
      </c>
      <c r="AA9797">
        <f>SUMIF(货件明细!K:K,F9797,货件明细!J:J)</f>
        <v>0</v>
      </c>
      <c r="AB9797">
        <f t="shared" si="615"/>
        <v>1</v>
      </c>
    </row>
    <row r="9798" spans="1:28">
      <c r="A9798">
        <v>2026</v>
      </c>
      <c r="B9798">
        <v>3</v>
      </c>
      <c r="C9798">
        <v>13</v>
      </c>
      <c r="D9798" s="4">
        <v>46108</v>
      </c>
      <c r="E9798" t="s">
        <v>4249</v>
      </c>
      <c r="F9798" t="s">
        <v>10026</v>
      </c>
      <c r="G9798" t="s">
        <v>4251</v>
      </c>
      <c r="H9798" t="s">
        <v>71</v>
      </c>
      <c r="I9798" t="s">
        <v>129</v>
      </c>
      <c r="J9798" t="s">
        <v>58</v>
      </c>
      <c r="K9798" t="s">
        <v>100</v>
      </c>
      <c r="L9798" t="s">
        <v>46</v>
      </c>
      <c r="M9798" t="s">
        <v>2882</v>
      </c>
      <c r="N9798" t="s">
        <v>3135</v>
      </c>
      <c r="O9798">
        <v>10.95</v>
      </c>
      <c r="P9798">
        <v>25.5555555555556</v>
      </c>
      <c r="Q9798">
        <v>54.8</v>
      </c>
      <c r="R9798">
        <v>80.3555555555556</v>
      </c>
      <c r="S9798">
        <v>0</v>
      </c>
      <c r="T9798">
        <v>80.3555555555556</v>
      </c>
      <c r="U9798">
        <v>75</v>
      </c>
      <c r="V9798">
        <f>SUMIF(货件明细!K:K,F9798,货件明细!AQ:AQ)</f>
        <v>0</v>
      </c>
      <c r="W9798">
        <f t="shared" si="612"/>
        <v>1</v>
      </c>
      <c r="X9798">
        <f t="shared" si="613"/>
        <v>75</v>
      </c>
      <c r="Y9798">
        <f>SUMIF(货件明细!K:K,F9798,货件明细!I:I)</f>
        <v>0</v>
      </c>
      <c r="Z9798">
        <f t="shared" si="614"/>
        <v>10.95</v>
      </c>
      <c r="AA9798">
        <f>SUMIF(货件明细!K:K,F9798,货件明细!J:J)</f>
        <v>0</v>
      </c>
      <c r="AB9798">
        <f t="shared" si="615"/>
        <v>1</v>
      </c>
    </row>
    <row r="9799" spans="1:28">
      <c r="A9799">
        <v>2026</v>
      </c>
      <c r="B9799">
        <v>3</v>
      </c>
      <c r="C9799">
        <v>13</v>
      </c>
      <c r="D9799" s="4">
        <v>46108</v>
      </c>
      <c r="E9799" t="s">
        <v>4249</v>
      </c>
      <c r="F9799" t="s">
        <v>10027</v>
      </c>
      <c r="G9799" t="s">
        <v>4251</v>
      </c>
      <c r="H9799" t="s">
        <v>71</v>
      </c>
      <c r="I9799" t="s">
        <v>129</v>
      </c>
      <c r="J9799" t="s">
        <v>58</v>
      </c>
      <c r="K9799" t="s">
        <v>100</v>
      </c>
      <c r="L9799" t="s">
        <v>46</v>
      </c>
      <c r="M9799" t="s">
        <v>2882</v>
      </c>
      <c r="N9799" t="s">
        <v>3135</v>
      </c>
      <c r="O9799">
        <v>174.6</v>
      </c>
      <c r="P9799">
        <v>25.5555555555556</v>
      </c>
      <c r="Q9799">
        <v>972.7</v>
      </c>
      <c r="R9799">
        <v>998.255555555555</v>
      </c>
      <c r="S9799">
        <v>0</v>
      </c>
      <c r="T9799">
        <v>998.255555555555</v>
      </c>
      <c r="U9799">
        <v>1260</v>
      </c>
      <c r="V9799">
        <f>SUMIF(货件明细!K:K,F9799,货件明细!AQ:AQ)</f>
        <v>0</v>
      </c>
      <c r="W9799">
        <f t="shared" si="612"/>
        <v>1</v>
      </c>
      <c r="X9799">
        <f t="shared" si="613"/>
        <v>1260</v>
      </c>
      <c r="Y9799">
        <f>SUMIF(货件明细!K:K,F9799,货件明细!I:I)</f>
        <v>0</v>
      </c>
      <c r="Z9799">
        <f t="shared" si="614"/>
        <v>174.6</v>
      </c>
      <c r="AA9799">
        <f>SUMIF(货件明细!K:K,F9799,货件明细!J:J)</f>
        <v>0</v>
      </c>
      <c r="AB9799">
        <f t="shared" si="615"/>
        <v>1</v>
      </c>
    </row>
    <row r="9800" spans="1:28">
      <c r="A9800">
        <v>2026</v>
      </c>
      <c r="B9800">
        <v>3</v>
      </c>
      <c r="C9800">
        <v>13</v>
      </c>
      <c r="D9800" s="4">
        <v>46108</v>
      </c>
      <c r="E9800" t="s">
        <v>28</v>
      </c>
      <c r="F9800" t="s">
        <v>10028</v>
      </c>
      <c r="G9800" t="s">
        <v>4027</v>
      </c>
      <c r="H9800" t="s">
        <v>31</v>
      </c>
      <c r="I9800" t="s">
        <v>111</v>
      </c>
      <c r="J9800" t="s">
        <v>33</v>
      </c>
      <c r="K9800" t="s">
        <v>33</v>
      </c>
      <c r="L9800" t="s">
        <v>34</v>
      </c>
      <c r="M9800" t="s">
        <v>3882</v>
      </c>
      <c r="N9800" t="s">
        <v>4646</v>
      </c>
      <c r="O9800">
        <v>25.8</v>
      </c>
      <c r="P9800">
        <v>150</v>
      </c>
      <c r="Q9800">
        <v>1708</v>
      </c>
      <c r="R9800">
        <v>1858</v>
      </c>
      <c r="S9800">
        <v>275.22</v>
      </c>
      <c r="T9800">
        <v>2133.22</v>
      </c>
      <c r="U9800">
        <v>180</v>
      </c>
      <c r="V9800">
        <f>SUMIF(货件明细!K:K,F9800,货件明细!AQ:AQ)</f>
        <v>180</v>
      </c>
      <c r="W9800">
        <f t="shared" si="612"/>
        <v>0</v>
      </c>
      <c r="X9800">
        <f t="shared" si="613"/>
        <v>180</v>
      </c>
      <c r="Y9800">
        <f>SUMIF(货件明细!K:K,F9800,货件明细!I:I)</f>
        <v>24.34</v>
      </c>
      <c r="Z9800">
        <f t="shared" si="614"/>
        <v>1.46</v>
      </c>
      <c r="AA9800">
        <f>SUMIF(货件明细!K:K,F9800,货件明细!J:J)</f>
        <v>2133.22</v>
      </c>
      <c r="AB9800">
        <f t="shared" si="615"/>
        <v>0</v>
      </c>
    </row>
    <row r="9801" spans="1:28">
      <c r="A9801">
        <v>2026</v>
      </c>
      <c r="B9801">
        <v>3</v>
      </c>
      <c r="C9801">
        <v>13</v>
      </c>
      <c r="D9801" s="4">
        <v>46108</v>
      </c>
      <c r="E9801" t="s">
        <v>28</v>
      </c>
      <c r="F9801" t="s">
        <v>10029</v>
      </c>
      <c r="G9801" t="s">
        <v>275</v>
      </c>
      <c r="H9801" t="s">
        <v>31</v>
      </c>
      <c r="I9801" t="s">
        <v>129</v>
      </c>
      <c r="J9801" t="s">
        <v>33</v>
      </c>
      <c r="K9801" t="s">
        <v>33</v>
      </c>
      <c r="L9801" t="s">
        <v>34</v>
      </c>
      <c r="M9801" t="s">
        <v>3882</v>
      </c>
      <c r="N9801" t="s">
        <v>4646</v>
      </c>
      <c r="O9801">
        <v>20.9</v>
      </c>
      <c r="P9801">
        <v>100</v>
      </c>
      <c r="Q9801">
        <v>1293</v>
      </c>
      <c r="R9801">
        <v>1393</v>
      </c>
      <c r="S9801">
        <v>111.2</v>
      </c>
      <c r="T9801">
        <v>1504.2</v>
      </c>
      <c r="U9801">
        <v>100</v>
      </c>
      <c r="V9801">
        <f>SUMIF(货件明细!K:K,F9801,货件明细!AQ:AQ)</f>
        <v>100</v>
      </c>
      <c r="W9801">
        <f t="shared" si="612"/>
        <v>0</v>
      </c>
      <c r="X9801">
        <f t="shared" si="613"/>
        <v>100</v>
      </c>
      <c r="Y9801">
        <f>SUMIF(货件明细!K:K,F9801,货件明细!I:I)</f>
        <v>20.4</v>
      </c>
      <c r="Z9801">
        <f t="shared" si="614"/>
        <v>0.5</v>
      </c>
      <c r="AA9801">
        <f>SUMIF(货件明细!K:K,F9801,货件明细!J:J)</f>
        <v>1504.2</v>
      </c>
      <c r="AB9801">
        <f t="shared" si="615"/>
        <v>0</v>
      </c>
    </row>
    <row r="9802" spans="1:28">
      <c r="A9802">
        <v>2026</v>
      </c>
      <c r="B9802">
        <v>3</v>
      </c>
      <c r="C9802">
        <v>13</v>
      </c>
      <c r="D9802" s="4">
        <v>46108</v>
      </c>
      <c r="E9802" t="s">
        <v>28</v>
      </c>
      <c r="F9802" t="s">
        <v>10030</v>
      </c>
      <c r="G9802" t="s">
        <v>275</v>
      </c>
      <c r="H9802" t="s">
        <v>31</v>
      </c>
      <c r="I9802" t="s">
        <v>4634</v>
      </c>
      <c r="J9802" t="s">
        <v>33</v>
      </c>
      <c r="K9802" t="s">
        <v>33</v>
      </c>
      <c r="L9802" t="s">
        <v>34</v>
      </c>
      <c r="M9802" t="s">
        <v>3882</v>
      </c>
      <c r="N9802" t="s">
        <v>4646</v>
      </c>
      <c r="O9802">
        <v>27.8</v>
      </c>
      <c r="P9802">
        <v>100</v>
      </c>
      <c r="Q9802">
        <v>1699</v>
      </c>
      <c r="R9802">
        <v>1799</v>
      </c>
      <c r="S9802">
        <v>372.52</v>
      </c>
      <c r="T9802">
        <v>2171.52</v>
      </c>
      <c r="U9802">
        <v>335</v>
      </c>
      <c r="V9802">
        <f>SUMIF(货件明细!K:K,F9802,货件明细!AQ:AQ)</f>
        <v>335</v>
      </c>
      <c r="W9802">
        <f t="shared" si="612"/>
        <v>0</v>
      </c>
      <c r="X9802">
        <f t="shared" si="613"/>
        <v>335</v>
      </c>
      <c r="Y9802">
        <f>SUMIF(货件明细!K:K,F9802,货件明细!I:I)</f>
        <v>26.065</v>
      </c>
      <c r="Z9802">
        <f t="shared" si="614"/>
        <v>1.735</v>
      </c>
      <c r="AA9802">
        <f>SUMIF(货件明细!K:K,F9802,货件明细!J:J)</f>
        <v>2171.52</v>
      </c>
      <c r="AB9802">
        <f t="shared" si="615"/>
        <v>0</v>
      </c>
    </row>
    <row r="9803" spans="1:28">
      <c r="A9803">
        <v>2026</v>
      </c>
      <c r="B9803">
        <v>3</v>
      </c>
      <c r="C9803">
        <v>14</v>
      </c>
      <c r="D9803" s="4">
        <v>46111</v>
      </c>
      <c r="E9803" t="s">
        <v>28</v>
      </c>
      <c r="F9803" t="s">
        <v>10031</v>
      </c>
      <c r="G9803" t="s">
        <v>275</v>
      </c>
      <c r="H9803" t="s">
        <v>31</v>
      </c>
      <c r="I9803" t="s">
        <v>41</v>
      </c>
      <c r="J9803" t="s">
        <v>33</v>
      </c>
      <c r="K9803" t="s">
        <v>33</v>
      </c>
      <c r="L9803" t="s">
        <v>34</v>
      </c>
      <c r="M9803" t="s">
        <v>3882</v>
      </c>
      <c r="N9803" t="s">
        <v>4816</v>
      </c>
      <c r="O9803">
        <v>39.8</v>
      </c>
      <c r="P9803">
        <v>66.6666666666667</v>
      </c>
      <c r="Q9803">
        <v>2470</v>
      </c>
      <c r="R9803">
        <v>2536.66666666667</v>
      </c>
      <c r="S9803">
        <v>311.36</v>
      </c>
      <c r="T9803">
        <v>2848.02666666667</v>
      </c>
      <c r="U9803">
        <v>280</v>
      </c>
      <c r="V9803">
        <f>SUMIF(货件明细!K:K,F9803,货件明细!AQ:AQ)</f>
        <v>280</v>
      </c>
      <c r="W9803">
        <f t="shared" si="612"/>
        <v>0</v>
      </c>
      <c r="X9803">
        <f t="shared" si="613"/>
        <v>280</v>
      </c>
      <c r="Y9803">
        <f>SUMIF(货件明细!K:K,F9803,货件明细!I:I)</f>
        <v>38.07</v>
      </c>
      <c r="Z9803">
        <f t="shared" si="614"/>
        <v>1.73</v>
      </c>
      <c r="AA9803">
        <f>SUMIF(货件明细!K:K,F9803,货件明细!J:J)</f>
        <v>2848.02666666667</v>
      </c>
      <c r="AB9803">
        <f t="shared" si="615"/>
        <v>0</v>
      </c>
    </row>
    <row r="9804" spans="1:28">
      <c r="A9804">
        <v>2026</v>
      </c>
      <c r="B9804">
        <v>3</v>
      </c>
      <c r="C9804">
        <v>14</v>
      </c>
      <c r="D9804" s="4">
        <v>46111</v>
      </c>
      <c r="E9804" t="s">
        <v>28</v>
      </c>
      <c r="F9804" t="s">
        <v>10032</v>
      </c>
      <c r="G9804" t="s">
        <v>275</v>
      </c>
      <c r="H9804" t="s">
        <v>31</v>
      </c>
      <c r="I9804" t="s">
        <v>32</v>
      </c>
      <c r="J9804" t="s">
        <v>33</v>
      </c>
      <c r="K9804" t="s">
        <v>33</v>
      </c>
      <c r="L9804" t="s">
        <v>34</v>
      </c>
      <c r="M9804" t="s">
        <v>3882</v>
      </c>
      <c r="N9804" t="s">
        <v>4816</v>
      </c>
      <c r="O9804">
        <v>48.45</v>
      </c>
      <c r="P9804">
        <v>66.6666666666667</v>
      </c>
      <c r="Q9804">
        <v>3135.5</v>
      </c>
      <c r="R9804">
        <v>3202.16666666667</v>
      </c>
      <c r="S9804">
        <v>433.68</v>
      </c>
      <c r="T9804">
        <v>3635.84666666667</v>
      </c>
      <c r="U9804">
        <v>390</v>
      </c>
      <c r="V9804">
        <f>SUMIF(货件明细!K:K,F9804,货件明细!AQ:AQ)</f>
        <v>390</v>
      </c>
      <c r="W9804">
        <f t="shared" si="612"/>
        <v>0</v>
      </c>
      <c r="X9804">
        <f t="shared" si="613"/>
        <v>390</v>
      </c>
      <c r="Y9804">
        <f>SUMIF(货件明细!K:K,F9804,货件明细!I:I)</f>
        <v>53.79</v>
      </c>
      <c r="Z9804">
        <f t="shared" si="614"/>
        <v>-5.34</v>
      </c>
      <c r="AA9804">
        <f>SUMIF(货件明细!K:K,F9804,货件明细!J:J)</f>
        <v>3635.84666666667</v>
      </c>
      <c r="AB9804">
        <f t="shared" si="615"/>
        <v>0</v>
      </c>
    </row>
    <row r="9805" spans="1:28">
      <c r="A9805">
        <v>2026</v>
      </c>
      <c r="B9805">
        <v>3</v>
      </c>
      <c r="C9805">
        <v>14</v>
      </c>
      <c r="D9805" s="4">
        <v>46111</v>
      </c>
      <c r="E9805" t="s">
        <v>28</v>
      </c>
      <c r="F9805" t="s">
        <v>10033</v>
      </c>
      <c r="G9805" t="s">
        <v>275</v>
      </c>
      <c r="H9805" t="s">
        <v>31</v>
      </c>
      <c r="I9805" t="s">
        <v>39</v>
      </c>
      <c r="J9805" t="s">
        <v>33</v>
      </c>
      <c r="K9805" t="s">
        <v>33</v>
      </c>
      <c r="L9805" t="s">
        <v>34</v>
      </c>
      <c r="M9805" t="s">
        <v>3882</v>
      </c>
      <c r="N9805" t="s">
        <v>4816</v>
      </c>
      <c r="O9805">
        <v>12.8</v>
      </c>
      <c r="P9805">
        <v>66.6666666666667</v>
      </c>
      <c r="Q9805">
        <v>836.5</v>
      </c>
      <c r="R9805">
        <v>903.166666666667</v>
      </c>
      <c r="S9805">
        <v>116.76</v>
      </c>
      <c r="T9805">
        <v>1019.92666666667</v>
      </c>
      <c r="U9805">
        <v>105</v>
      </c>
      <c r="V9805">
        <f>SUMIF(货件明细!K:K,F9805,货件明细!AQ:AQ)</f>
        <v>105</v>
      </c>
      <c r="W9805">
        <f t="shared" si="612"/>
        <v>0</v>
      </c>
      <c r="X9805">
        <f t="shared" si="613"/>
        <v>105</v>
      </c>
      <c r="Y9805">
        <f>SUMIF(货件明细!K:K,F9805,货件明细!I:I)</f>
        <v>12.03</v>
      </c>
      <c r="Z9805">
        <f t="shared" si="614"/>
        <v>0.77</v>
      </c>
      <c r="AA9805">
        <f>SUMIF(货件明细!K:K,F9805,货件明细!J:J)</f>
        <v>1019.92666666667</v>
      </c>
      <c r="AB9805">
        <f t="shared" si="615"/>
        <v>0</v>
      </c>
    </row>
    <row r="9806" spans="1:28">
      <c r="A9806">
        <v>2026</v>
      </c>
      <c r="B9806">
        <v>3</v>
      </c>
      <c r="C9806">
        <v>14</v>
      </c>
      <c r="D9806" s="4">
        <v>46111</v>
      </c>
      <c r="E9806" t="s">
        <v>28</v>
      </c>
      <c r="F9806" t="s">
        <v>10034</v>
      </c>
      <c r="G9806" t="s">
        <v>4027</v>
      </c>
      <c r="H9806" t="s">
        <v>31</v>
      </c>
      <c r="I9806" t="s">
        <v>80</v>
      </c>
      <c r="J9806" t="s">
        <v>33</v>
      </c>
      <c r="K9806" t="s">
        <v>33</v>
      </c>
      <c r="L9806" t="s">
        <v>34</v>
      </c>
      <c r="M9806" t="s">
        <v>3882</v>
      </c>
      <c r="N9806" t="s">
        <v>4816</v>
      </c>
      <c r="O9806">
        <v>63.6</v>
      </c>
      <c r="P9806">
        <v>100</v>
      </c>
      <c r="Q9806">
        <v>3883</v>
      </c>
      <c r="R9806">
        <v>3983</v>
      </c>
      <c r="S9806">
        <v>203.357</v>
      </c>
      <c r="T9806">
        <v>4186.357</v>
      </c>
      <c r="U9806">
        <v>131</v>
      </c>
      <c r="V9806">
        <f>SUMIF(货件明细!K:K,F9806,货件明细!AQ:AQ)</f>
        <v>131</v>
      </c>
      <c r="W9806">
        <f t="shared" si="612"/>
        <v>0</v>
      </c>
      <c r="X9806">
        <f t="shared" si="613"/>
        <v>131</v>
      </c>
      <c r="Y9806">
        <f>SUMIF(货件明细!K:K,F9806,货件明细!I:I)</f>
        <v>60.26</v>
      </c>
      <c r="Z9806">
        <f t="shared" si="614"/>
        <v>3.34</v>
      </c>
      <c r="AA9806">
        <f>SUMIF(货件明细!K:K,F9806,货件明细!J:J)</f>
        <v>4186.357</v>
      </c>
      <c r="AB9806">
        <f t="shared" si="615"/>
        <v>0</v>
      </c>
    </row>
    <row r="9807" spans="1:28">
      <c r="A9807">
        <v>2026</v>
      </c>
      <c r="B9807">
        <v>3</v>
      </c>
      <c r="C9807">
        <v>14</v>
      </c>
      <c r="D9807" s="4">
        <v>46111</v>
      </c>
      <c r="E9807" t="s">
        <v>28</v>
      </c>
      <c r="F9807" t="s">
        <v>10035</v>
      </c>
      <c r="G9807" t="s">
        <v>4027</v>
      </c>
      <c r="H9807" t="s">
        <v>31</v>
      </c>
      <c r="I9807" t="s">
        <v>111</v>
      </c>
      <c r="J9807" t="s">
        <v>33</v>
      </c>
      <c r="K9807" t="s">
        <v>33</v>
      </c>
      <c r="L9807" t="s">
        <v>34</v>
      </c>
      <c r="M9807" t="s">
        <v>3882</v>
      </c>
      <c r="N9807" t="s">
        <v>4816</v>
      </c>
      <c r="O9807">
        <v>40.5</v>
      </c>
      <c r="P9807">
        <v>100</v>
      </c>
      <c r="Q9807">
        <v>2574</v>
      </c>
      <c r="R9807">
        <v>2674</v>
      </c>
      <c r="S9807">
        <v>308.858</v>
      </c>
      <c r="T9807">
        <v>2982.858</v>
      </c>
      <c r="U9807">
        <v>202</v>
      </c>
      <c r="V9807">
        <f>SUMIF(货件明细!K:K,F9807,货件明细!AQ:AQ)</f>
        <v>202</v>
      </c>
      <c r="W9807">
        <f t="shared" si="612"/>
        <v>0</v>
      </c>
      <c r="X9807">
        <f t="shared" si="613"/>
        <v>202</v>
      </c>
      <c r="Y9807">
        <f>SUMIF(货件明细!K:K,F9807,货件明细!I:I)</f>
        <v>38.938</v>
      </c>
      <c r="Z9807">
        <f t="shared" si="614"/>
        <v>1.562</v>
      </c>
      <c r="AA9807">
        <f>SUMIF(货件明细!K:K,F9807,货件明细!J:J)</f>
        <v>2982.858</v>
      </c>
      <c r="AB9807">
        <f t="shared" si="615"/>
        <v>0</v>
      </c>
    </row>
    <row r="9808" spans="1:28">
      <c r="A9808">
        <v>2026</v>
      </c>
      <c r="B9808">
        <v>4</v>
      </c>
      <c r="C9808">
        <v>14</v>
      </c>
      <c r="D9808" s="4">
        <v>46115</v>
      </c>
      <c r="E9808" t="s">
        <v>4249</v>
      </c>
      <c r="F9808" t="s">
        <v>10036</v>
      </c>
      <c r="G9808" t="s">
        <v>4251</v>
      </c>
      <c r="H9808" t="s">
        <v>71</v>
      </c>
      <c r="I9808" t="s">
        <v>39</v>
      </c>
      <c r="J9808" t="s">
        <v>58</v>
      </c>
      <c r="K9808" t="s">
        <v>58</v>
      </c>
      <c r="L9808" t="s">
        <v>46</v>
      </c>
      <c r="M9808" t="s">
        <v>47</v>
      </c>
      <c r="N9808" t="s">
        <v>5178</v>
      </c>
      <c r="O9808">
        <v>311.65</v>
      </c>
      <c r="P9808">
        <v>13.6363636363636</v>
      </c>
      <c r="Q9808">
        <v>1580</v>
      </c>
      <c r="R9808">
        <v>1593.63636363636</v>
      </c>
      <c r="S9808">
        <v>0</v>
      </c>
      <c r="T9808">
        <v>1593.63636363636</v>
      </c>
      <c r="U9808">
        <v>1046</v>
      </c>
      <c r="V9808">
        <f>SUMIF(货件明细!K:K,F9808,货件明细!AQ:AQ)</f>
        <v>0</v>
      </c>
      <c r="W9808">
        <f t="shared" si="612"/>
        <v>1</v>
      </c>
      <c r="X9808">
        <f t="shared" si="613"/>
        <v>1046</v>
      </c>
      <c r="Y9808">
        <f>SUMIF(货件明细!K:K,F9808,货件明细!I:I)</f>
        <v>0</v>
      </c>
      <c r="Z9808">
        <f t="shared" si="614"/>
        <v>311.65</v>
      </c>
      <c r="AA9808">
        <f>SUMIF(货件明细!K:K,F9808,货件明细!J:J)</f>
        <v>0</v>
      </c>
      <c r="AB9808">
        <f t="shared" si="615"/>
        <v>1</v>
      </c>
    </row>
    <row r="9809" spans="1:28">
      <c r="A9809">
        <v>2026</v>
      </c>
      <c r="B9809">
        <v>4</v>
      </c>
      <c r="C9809">
        <v>14</v>
      </c>
      <c r="D9809" s="4">
        <v>46115</v>
      </c>
      <c r="E9809" t="s">
        <v>4249</v>
      </c>
      <c r="F9809" t="s">
        <v>10037</v>
      </c>
      <c r="G9809" t="s">
        <v>4251</v>
      </c>
      <c r="H9809" t="s">
        <v>71</v>
      </c>
      <c r="I9809" t="s">
        <v>111</v>
      </c>
      <c r="J9809" t="s">
        <v>58</v>
      </c>
      <c r="K9809" t="s">
        <v>58</v>
      </c>
      <c r="L9809" t="s">
        <v>46</v>
      </c>
      <c r="M9809" t="s">
        <v>47</v>
      </c>
      <c r="N9809" t="s">
        <v>5178</v>
      </c>
      <c r="O9809">
        <v>73.45</v>
      </c>
      <c r="P9809">
        <v>13.6363636363636</v>
      </c>
      <c r="Q9809">
        <v>360</v>
      </c>
      <c r="R9809">
        <v>373.636363636364</v>
      </c>
      <c r="S9809">
        <v>0</v>
      </c>
      <c r="T9809">
        <v>373.636363636364</v>
      </c>
      <c r="U9809">
        <v>490</v>
      </c>
      <c r="V9809">
        <f>SUMIF(货件明细!K:K,F9809,货件明细!AQ:AQ)</f>
        <v>0</v>
      </c>
      <c r="W9809">
        <f t="shared" si="612"/>
        <v>1</v>
      </c>
      <c r="X9809">
        <f t="shared" si="613"/>
        <v>490</v>
      </c>
      <c r="Y9809">
        <f>SUMIF(货件明细!K:K,F9809,货件明细!I:I)</f>
        <v>0</v>
      </c>
      <c r="Z9809">
        <f t="shared" si="614"/>
        <v>73.45</v>
      </c>
      <c r="AA9809">
        <f>SUMIF(货件明细!K:K,F9809,货件明细!J:J)</f>
        <v>0</v>
      </c>
      <c r="AB9809">
        <f t="shared" si="615"/>
        <v>1</v>
      </c>
    </row>
    <row r="9810" spans="1:28">
      <c r="A9810">
        <v>2026</v>
      </c>
      <c r="B9810">
        <v>4</v>
      </c>
      <c r="C9810">
        <v>14</v>
      </c>
      <c r="D9810" s="4">
        <v>46115</v>
      </c>
      <c r="E9810" t="s">
        <v>4249</v>
      </c>
      <c r="F9810" t="s">
        <v>10038</v>
      </c>
      <c r="G9810" t="s">
        <v>4251</v>
      </c>
      <c r="H9810" t="s">
        <v>71</v>
      </c>
      <c r="I9810" t="s">
        <v>41</v>
      </c>
      <c r="J9810" t="s">
        <v>58</v>
      </c>
      <c r="K9810" t="s">
        <v>58</v>
      </c>
      <c r="L9810" t="s">
        <v>46</v>
      </c>
      <c r="M9810" t="s">
        <v>47</v>
      </c>
      <c r="N9810" t="s">
        <v>5178</v>
      </c>
      <c r="O9810">
        <v>119.15</v>
      </c>
      <c r="P9810">
        <v>13.6363636363636</v>
      </c>
      <c r="Q9810">
        <v>400</v>
      </c>
      <c r="R9810">
        <v>413.636363636364</v>
      </c>
      <c r="S9810">
        <v>0</v>
      </c>
      <c r="T9810">
        <v>413.636363636364</v>
      </c>
      <c r="U9810">
        <v>380</v>
      </c>
      <c r="V9810">
        <f>SUMIF(货件明细!K:K,F9810,货件明细!AQ:AQ)</f>
        <v>0</v>
      </c>
      <c r="W9810">
        <f t="shared" si="612"/>
        <v>1</v>
      </c>
      <c r="X9810">
        <f t="shared" si="613"/>
        <v>380</v>
      </c>
      <c r="Y9810">
        <f>SUMIF(货件明细!K:K,F9810,货件明细!I:I)</f>
        <v>0</v>
      </c>
      <c r="Z9810">
        <f t="shared" si="614"/>
        <v>119.15</v>
      </c>
      <c r="AA9810">
        <f>SUMIF(货件明细!K:K,F9810,货件明细!J:J)</f>
        <v>0</v>
      </c>
      <c r="AB9810">
        <f t="shared" si="615"/>
        <v>1</v>
      </c>
    </row>
    <row r="9811" spans="1:28">
      <c r="A9811">
        <v>2026</v>
      </c>
      <c r="B9811">
        <v>4</v>
      </c>
      <c r="C9811">
        <v>14</v>
      </c>
      <c r="D9811" s="4">
        <v>46115</v>
      </c>
      <c r="E9811" t="s">
        <v>4249</v>
      </c>
      <c r="F9811" t="s">
        <v>10039</v>
      </c>
      <c r="G9811" t="s">
        <v>4251</v>
      </c>
      <c r="H9811" t="s">
        <v>71</v>
      </c>
      <c r="I9811" t="s">
        <v>41</v>
      </c>
      <c r="J9811" t="s">
        <v>58</v>
      </c>
      <c r="K9811" t="s">
        <v>58</v>
      </c>
      <c r="L9811" t="s">
        <v>46</v>
      </c>
      <c r="M9811" t="s">
        <v>47</v>
      </c>
      <c r="N9811" t="s">
        <v>5178</v>
      </c>
      <c r="O9811">
        <v>145.45</v>
      </c>
      <c r="P9811">
        <v>13.6363636363636</v>
      </c>
      <c r="Q9811">
        <v>500</v>
      </c>
      <c r="R9811">
        <v>513.636363636364</v>
      </c>
      <c r="S9811">
        <v>0</v>
      </c>
      <c r="T9811">
        <v>513.636363636364</v>
      </c>
      <c r="U9811">
        <v>679</v>
      </c>
      <c r="V9811">
        <f>SUMIF(货件明细!K:K,F9811,货件明细!AQ:AQ)</f>
        <v>0</v>
      </c>
      <c r="W9811">
        <f t="shared" si="612"/>
        <v>1</v>
      </c>
      <c r="X9811">
        <f t="shared" si="613"/>
        <v>679</v>
      </c>
      <c r="Y9811">
        <f>SUMIF(货件明细!K:K,F9811,货件明细!I:I)</f>
        <v>0</v>
      </c>
      <c r="Z9811">
        <f t="shared" si="614"/>
        <v>145.45</v>
      </c>
      <c r="AA9811">
        <f>SUMIF(货件明细!K:K,F9811,货件明细!J:J)</f>
        <v>0</v>
      </c>
      <c r="AB9811">
        <f t="shared" si="615"/>
        <v>1</v>
      </c>
    </row>
    <row r="9812" spans="1:28">
      <c r="A9812">
        <v>2026</v>
      </c>
      <c r="B9812">
        <v>4</v>
      </c>
      <c r="C9812">
        <v>14</v>
      </c>
      <c r="D9812" s="4">
        <v>46115</v>
      </c>
      <c r="E9812" t="s">
        <v>4249</v>
      </c>
      <c r="F9812" t="s">
        <v>10040</v>
      </c>
      <c r="G9812" t="s">
        <v>4251</v>
      </c>
      <c r="H9812" t="s">
        <v>71</v>
      </c>
      <c r="I9812" t="s">
        <v>57</v>
      </c>
      <c r="J9812" t="s">
        <v>58</v>
      </c>
      <c r="K9812" t="s">
        <v>58</v>
      </c>
      <c r="L9812" t="s">
        <v>46</v>
      </c>
      <c r="M9812" t="s">
        <v>47</v>
      </c>
      <c r="N9812" t="s">
        <v>5178</v>
      </c>
      <c r="O9812">
        <v>211.1</v>
      </c>
      <c r="P9812">
        <v>13.6363636363636</v>
      </c>
      <c r="Q9812">
        <v>720</v>
      </c>
      <c r="R9812">
        <v>733.636363636364</v>
      </c>
      <c r="S9812">
        <v>0</v>
      </c>
      <c r="T9812">
        <v>733.636363636364</v>
      </c>
      <c r="U9812">
        <v>1442</v>
      </c>
      <c r="V9812">
        <f>SUMIF(货件明细!K:K,F9812,货件明细!AQ:AQ)</f>
        <v>0</v>
      </c>
      <c r="W9812">
        <f t="shared" si="612"/>
        <v>1</v>
      </c>
      <c r="X9812">
        <f t="shared" si="613"/>
        <v>1442</v>
      </c>
      <c r="Y9812">
        <f>SUMIF(货件明细!K:K,F9812,货件明细!I:I)</f>
        <v>0</v>
      </c>
      <c r="Z9812">
        <f t="shared" si="614"/>
        <v>211.1</v>
      </c>
      <c r="AA9812">
        <f>SUMIF(货件明细!K:K,F9812,货件明细!J:J)</f>
        <v>0</v>
      </c>
      <c r="AB9812">
        <f t="shared" si="615"/>
        <v>1</v>
      </c>
    </row>
    <row r="9813" spans="1:28">
      <c r="A9813">
        <v>2026</v>
      </c>
      <c r="B9813">
        <v>4</v>
      </c>
      <c r="C9813">
        <v>14</v>
      </c>
      <c r="D9813" s="4">
        <v>46115</v>
      </c>
      <c r="E9813" t="s">
        <v>4249</v>
      </c>
      <c r="F9813" t="s">
        <v>10041</v>
      </c>
      <c r="G9813" t="s">
        <v>4251</v>
      </c>
      <c r="H9813" t="s">
        <v>71</v>
      </c>
      <c r="I9813" t="s">
        <v>57</v>
      </c>
      <c r="J9813" t="s">
        <v>58</v>
      </c>
      <c r="K9813" t="s">
        <v>58</v>
      </c>
      <c r="L9813" t="s">
        <v>46</v>
      </c>
      <c r="M9813" t="s">
        <v>47</v>
      </c>
      <c r="N9813" t="s">
        <v>5178</v>
      </c>
      <c r="O9813">
        <v>82.45</v>
      </c>
      <c r="P9813">
        <v>13.6363636363636</v>
      </c>
      <c r="Q9813">
        <v>260</v>
      </c>
      <c r="R9813">
        <v>273.636363636364</v>
      </c>
      <c r="S9813">
        <v>0</v>
      </c>
      <c r="T9813">
        <v>273.636363636364</v>
      </c>
      <c r="U9813">
        <v>495</v>
      </c>
      <c r="V9813">
        <f>SUMIF(货件明细!K:K,F9813,货件明细!AQ:AQ)</f>
        <v>0</v>
      </c>
      <c r="W9813">
        <f t="shared" si="612"/>
        <v>1</v>
      </c>
      <c r="X9813">
        <f t="shared" si="613"/>
        <v>495</v>
      </c>
      <c r="Y9813">
        <f>SUMIF(货件明细!K:K,F9813,货件明细!I:I)</f>
        <v>0</v>
      </c>
      <c r="Z9813">
        <f t="shared" si="614"/>
        <v>82.45</v>
      </c>
      <c r="AA9813">
        <f>SUMIF(货件明细!K:K,F9813,货件明细!J:J)</f>
        <v>0</v>
      </c>
      <c r="AB9813">
        <f t="shared" si="615"/>
        <v>1</v>
      </c>
    </row>
    <row r="9814" spans="1:28">
      <c r="A9814">
        <v>2026</v>
      </c>
      <c r="B9814">
        <v>4</v>
      </c>
      <c r="C9814">
        <v>14</v>
      </c>
      <c r="D9814" s="4">
        <v>46115</v>
      </c>
      <c r="E9814" t="s">
        <v>4249</v>
      </c>
      <c r="F9814" t="s">
        <v>10042</v>
      </c>
      <c r="G9814" t="s">
        <v>4251</v>
      </c>
      <c r="H9814" t="s">
        <v>71</v>
      </c>
      <c r="I9814" t="s">
        <v>80</v>
      </c>
      <c r="J9814" t="s">
        <v>58</v>
      </c>
      <c r="K9814" t="s">
        <v>58</v>
      </c>
      <c r="L9814" t="s">
        <v>46</v>
      </c>
      <c r="M9814" t="s">
        <v>47</v>
      </c>
      <c r="N9814" t="s">
        <v>5178</v>
      </c>
      <c r="O9814">
        <v>35.65</v>
      </c>
      <c r="P9814">
        <v>13.6363636363636</v>
      </c>
      <c r="Q9814">
        <v>120</v>
      </c>
      <c r="R9814">
        <v>133.636363636364</v>
      </c>
      <c r="S9814">
        <v>0</v>
      </c>
      <c r="T9814">
        <v>133.636363636364</v>
      </c>
      <c r="U9814">
        <v>220</v>
      </c>
      <c r="V9814">
        <f>SUMIF(货件明细!K:K,F9814,货件明细!AQ:AQ)</f>
        <v>0</v>
      </c>
      <c r="W9814">
        <f t="shared" si="612"/>
        <v>1</v>
      </c>
      <c r="X9814">
        <f t="shared" si="613"/>
        <v>220</v>
      </c>
      <c r="Y9814">
        <f>SUMIF(货件明细!K:K,F9814,货件明细!I:I)</f>
        <v>0</v>
      </c>
      <c r="Z9814">
        <f t="shared" si="614"/>
        <v>35.65</v>
      </c>
      <c r="AA9814">
        <f>SUMIF(货件明细!K:K,F9814,货件明细!J:J)</f>
        <v>0</v>
      </c>
      <c r="AB9814">
        <f t="shared" si="615"/>
        <v>1</v>
      </c>
    </row>
    <row r="9815" spans="1:28">
      <c r="A9815">
        <v>2026</v>
      </c>
      <c r="B9815">
        <v>4</v>
      </c>
      <c r="C9815">
        <v>14</v>
      </c>
      <c r="D9815" s="4">
        <v>46115</v>
      </c>
      <c r="E9815" t="s">
        <v>4249</v>
      </c>
      <c r="F9815" t="s">
        <v>10043</v>
      </c>
      <c r="G9815" t="s">
        <v>4251</v>
      </c>
      <c r="H9815" t="s">
        <v>71</v>
      </c>
      <c r="I9815" t="s">
        <v>32</v>
      </c>
      <c r="J9815" t="s">
        <v>58</v>
      </c>
      <c r="K9815" t="s">
        <v>58</v>
      </c>
      <c r="L9815" t="s">
        <v>46</v>
      </c>
      <c r="M9815" t="s">
        <v>47</v>
      </c>
      <c r="N9815" t="s">
        <v>5178</v>
      </c>
      <c r="O9815">
        <v>59.25</v>
      </c>
      <c r="P9815">
        <v>13.6363636363636</v>
      </c>
      <c r="Q9815">
        <v>200</v>
      </c>
      <c r="R9815">
        <v>213.636363636364</v>
      </c>
      <c r="S9815">
        <v>0</v>
      </c>
      <c r="T9815">
        <v>213.636363636364</v>
      </c>
      <c r="U9815">
        <v>120</v>
      </c>
      <c r="V9815">
        <f>SUMIF(货件明细!K:K,F9815,货件明细!AQ:AQ)</f>
        <v>0</v>
      </c>
      <c r="W9815">
        <f t="shared" si="612"/>
        <v>1</v>
      </c>
      <c r="X9815">
        <f t="shared" si="613"/>
        <v>120</v>
      </c>
      <c r="Y9815">
        <f>SUMIF(货件明细!K:K,F9815,货件明细!I:I)</f>
        <v>0</v>
      </c>
      <c r="Z9815">
        <f t="shared" si="614"/>
        <v>59.25</v>
      </c>
      <c r="AA9815">
        <f>SUMIF(货件明细!K:K,F9815,货件明细!J:J)</f>
        <v>0</v>
      </c>
      <c r="AB9815">
        <f t="shared" si="615"/>
        <v>1</v>
      </c>
    </row>
    <row r="9816" spans="1:28">
      <c r="A9816">
        <v>2026</v>
      </c>
      <c r="B9816">
        <v>4</v>
      </c>
      <c r="C9816">
        <v>14</v>
      </c>
      <c r="D9816" s="4">
        <v>46115</v>
      </c>
      <c r="E9816" t="s">
        <v>4249</v>
      </c>
      <c r="F9816" t="s">
        <v>10044</v>
      </c>
      <c r="G9816" t="s">
        <v>4251</v>
      </c>
      <c r="H9816" t="s">
        <v>71</v>
      </c>
      <c r="I9816" t="s">
        <v>129</v>
      </c>
      <c r="J9816" t="s">
        <v>58</v>
      </c>
      <c r="K9816" t="s">
        <v>58</v>
      </c>
      <c r="L9816" t="s">
        <v>46</v>
      </c>
      <c r="M9816" t="s">
        <v>47</v>
      </c>
      <c r="N9816" t="s">
        <v>5178</v>
      </c>
      <c r="O9816">
        <v>42.45</v>
      </c>
      <c r="P9816">
        <v>13.6363636363636</v>
      </c>
      <c r="Q9816">
        <v>190</v>
      </c>
      <c r="R9816">
        <v>203.636363636364</v>
      </c>
      <c r="S9816">
        <v>0</v>
      </c>
      <c r="T9816">
        <v>203.636363636364</v>
      </c>
      <c r="U9816">
        <v>280</v>
      </c>
      <c r="V9816">
        <f>SUMIF(货件明细!K:K,F9816,货件明细!AQ:AQ)</f>
        <v>0</v>
      </c>
      <c r="W9816">
        <f t="shared" si="612"/>
        <v>1</v>
      </c>
      <c r="X9816">
        <f t="shared" si="613"/>
        <v>280</v>
      </c>
      <c r="Y9816">
        <f>SUMIF(货件明细!K:K,F9816,货件明细!I:I)</f>
        <v>0</v>
      </c>
      <c r="Z9816">
        <f t="shared" si="614"/>
        <v>42.45</v>
      </c>
      <c r="AA9816">
        <f>SUMIF(货件明细!K:K,F9816,货件明细!J:J)</f>
        <v>0</v>
      </c>
      <c r="AB9816">
        <f t="shared" si="615"/>
        <v>1</v>
      </c>
    </row>
    <row r="9817" spans="1:28">
      <c r="A9817">
        <v>2026</v>
      </c>
      <c r="B9817">
        <v>4</v>
      </c>
      <c r="C9817">
        <v>14</v>
      </c>
      <c r="D9817" s="4">
        <v>46115</v>
      </c>
      <c r="E9817" t="s">
        <v>4249</v>
      </c>
      <c r="F9817" t="s">
        <v>10045</v>
      </c>
      <c r="G9817" t="s">
        <v>4251</v>
      </c>
      <c r="H9817" t="s">
        <v>71</v>
      </c>
      <c r="I9817" t="s">
        <v>96</v>
      </c>
      <c r="J9817" t="s">
        <v>58</v>
      </c>
      <c r="K9817" t="s">
        <v>58</v>
      </c>
      <c r="L9817" t="s">
        <v>46</v>
      </c>
      <c r="M9817" t="s">
        <v>47</v>
      </c>
      <c r="N9817" t="s">
        <v>5178</v>
      </c>
      <c r="O9817">
        <v>132.9</v>
      </c>
      <c r="P9817">
        <v>13.6363636363636</v>
      </c>
      <c r="Q9817">
        <v>520</v>
      </c>
      <c r="R9817">
        <v>533.636363636364</v>
      </c>
      <c r="S9817">
        <v>0</v>
      </c>
      <c r="T9817">
        <v>533.636363636364</v>
      </c>
      <c r="U9817">
        <v>874</v>
      </c>
      <c r="V9817">
        <f>SUMIF(货件明细!K:K,F9817,货件明细!AQ:AQ)</f>
        <v>0</v>
      </c>
      <c r="W9817">
        <f t="shared" si="612"/>
        <v>1</v>
      </c>
      <c r="X9817">
        <f t="shared" si="613"/>
        <v>874</v>
      </c>
      <c r="Y9817">
        <f>SUMIF(货件明细!K:K,F9817,货件明细!I:I)</f>
        <v>0</v>
      </c>
      <c r="Z9817">
        <f t="shared" si="614"/>
        <v>132.9</v>
      </c>
      <c r="AA9817">
        <f>SUMIF(货件明细!K:K,F9817,货件明细!J:J)</f>
        <v>0</v>
      </c>
      <c r="AB9817">
        <f t="shared" si="615"/>
        <v>1</v>
      </c>
    </row>
    <row r="9818" spans="1:28">
      <c r="A9818">
        <v>2026</v>
      </c>
      <c r="B9818">
        <v>4</v>
      </c>
      <c r="C9818">
        <v>14</v>
      </c>
      <c r="D9818" s="4">
        <v>46115</v>
      </c>
      <c r="E9818" t="s">
        <v>4249</v>
      </c>
      <c r="F9818" t="s">
        <v>10046</v>
      </c>
      <c r="G9818" t="s">
        <v>4251</v>
      </c>
      <c r="H9818" t="s">
        <v>71</v>
      </c>
      <c r="I9818" t="s">
        <v>96</v>
      </c>
      <c r="J9818" t="s">
        <v>58</v>
      </c>
      <c r="K9818" t="s">
        <v>58</v>
      </c>
      <c r="L9818" t="s">
        <v>46</v>
      </c>
      <c r="M9818" t="s">
        <v>47</v>
      </c>
      <c r="N9818" t="s">
        <v>5178</v>
      </c>
      <c r="O9818">
        <v>72.15</v>
      </c>
      <c r="P9818">
        <v>13.6363636363636</v>
      </c>
      <c r="Q9818">
        <v>310</v>
      </c>
      <c r="R9818">
        <v>323.636363636364</v>
      </c>
      <c r="S9818">
        <v>0</v>
      </c>
      <c r="T9818">
        <v>323.636363636364</v>
      </c>
      <c r="U9818">
        <v>367</v>
      </c>
      <c r="V9818">
        <f>SUMIF(货件明细!K:K,F9818,货件明细!AQ:AQ)</f>
        <v>0</v>
      </c>
      <c r="W9818">
        <f t="shared" si="612"/>
        <v>1</v>
      </c>
      <c r="X9818">
        <f t="shared" si="613"/>
        <v>367</v>
      </c>
      <c r="Y9818">
        <f>SUMIF(货件明细!K:K,F9818,货件明细!I:I)</f>
        <v>0</v>
      </c>
      <c r="Z9818">
        <f t="shared" si="614"/>
        <v>72.15</v>
      </c>
      <c r="AA9818">
        <f>SUMIF(货件明细!K:K,F9818,货件明细!J:J)</f>
        <v>0</v>
      </c>
      <c r="AB9818">
        <f t="shared" si="615"/>
        <v>1</v>
      </c>
    </row>
    <row r="9819" spans="1:28">
      <c r="A9819">
        <v>2026</v>
      </c>
      <c r="B9819">
        <v>4</v>
      </c>
      <c r="C9819">
        <v>14</v>
      </c>
      <c r="D9819" s="4">
        <v>46115</v>
      </c>
      <c r="E9819" t="s">
        <v>28</v>
      </c>
      <c r="F9819" t="s">
        <v>10047</v>
      </c>
      <c r="G9819" t="s">
        <v>54</v>
      </c>
      <c r="H9819" t="s">
        <v>31</v>
      </c>
      <c r="I9819" t="s">
        <v>111</v>
      </c>
      <c r="J9819" t="s">
        <v>9907</v>
      </c>
      <c r="K9819" t="s">
        <v>100</v>
      </c>
      <c r="L9819" t="s">
        <v>46</v>
      </c>
      <c r="M9819" t="s">
        <v>47</v>
      </c>
      <c r="N9819" t="s">
        <v>5148</v>
      </c>
      <c r="O9819">
        <v>15.35</v>
      </c>
      <c r="P9819">
        <v>16.6666666666667</v>
      </c>
      <c r="Q9819">
        <v>172</v>
      </c>
      <c r="R9819">
        <v>188.666666666667</v>
      </c>
      <c r="S9819">
        <v>0</v>
      </c>
      <c r="T9819">
        <v>188.666666666667</v>
      </c>
      <c r="U9819">
        <v>136</v>
      </c>
      <c r="V9819">
        <f>SUMIF(货件明细!K:K,F9819,货件明细!AQ:AQ)</f>
        <v>0</v>
      </c>
      <c r="W9819">
        <f t="shared" si="612"/>
        <v>1</v>
      </c>
      <c r="X9819">
        <f t="shared" si="613"/>
        <v>136</v>
      </c>
      <c r="Y9819">
        <f>SUMIF(货件明细!K:K,F9819,货件明细!I:I)</f>
        <v>0</v>
      </c>
      <c r="Z9819">
        <f t="shared" si="614"/>
        <v>15.35</v>
      </c>
      <c r="AA9819">
        <f>SUMIF(货件明细!K:K,F9819,货件明细!J:J)</f>
        <v>0</v>
      </c>
      <c r="AB9819">
        <f t="shared" si="615"/>
        <v>1</v>
      </c>
    </row>
    <row r="9820" spans="1:28">
      <c r="A9820">
        <v>2026</v>
      </c>
      <c r="B9820">
        <v>4</v>
      </c>
      <c r="C9820">
        <v>14</v>
      </c>
      <c r="D9820" s="4">
        <v>46115</v>
      </c>
      <c r="E9820" t="s">
        <v>28</v>
      </c>
      <c r="F9820" t="s">
        <v>10048</v>
      </c>
      <c r="G9820" t="s">
        <v>64</v>
      </c>
      <c r="H9820" t="s">
        <v>44</v>
      </c>
      <c r="I9820" t="s">
        <v>111</v>
      </c>
      <c r="J9820" t="s">
        <v>9907</v>
      </c>
      <c r="K9820" t="s">
        <v>100</v>
      </c>
      <c r="L9820" t="s">
        <v>46</v>
      </c>
      <c r="M9820" t="s">
        <v>47</v>
      </c>
      <c r="N9820" t="s">
        <v>4252</v>
      </c>
      <c r="O9820">
        <v>15.35</v>
      </c>
      <c r="P9820">
        <v>5.76923076923077</v>
      </c>
      <c r="Q9820">
        <v>114.1</v>
      </c>
      <c r="R9820">
        <v>119.869230769231</v>
      </c>
      <c r="S9820">
        <v>0</v>
      </c>
      <c r="T9820">
        <v>119.869230769231</v>
      </c>
      <c r="U9820">
        <v>136</v>
      </c>
      <c r="V9820">
        <f>SUMIF(货件明细!K:K,F9820,货件明细!AQ:AQ)</f>
        <v>0</v>
      </c>
      <c r="W9820">
        <f t="shared" si="612"/>
        <v>1</v>
      </c>
      <c r="X9820">
        <f t="shared" si="613"/>
        <v>136</v>
      </c>
      <c r="Y9820">
        <f>SUMIF(货件明细!K:K,F9820,货件明细!I:I)</f>
        <v>0</v>
      </c>
      <c r="Z9820">
        <f t="shared" si="614"/>
        <v>15.35</v>
      </c>
      <c r="AA9820">
        <f>SUMIF(货件明细!K:K,F9820,货件明细!J:J)</f>
        <v>0</v>
      </c>
      <c r="AB9820">
        <f t="shared" si="615"/>
        <v>1</v>
      </c>
    </row>
    <row r="9821" spans="1:28">
      <c r="A9821">
        <v>2026</v>
      </c>
      <c r="B9821">
        <v>4</v>
      </c>
      <c r="C9821">
        <v>14</v>
      </c>
      <c r="D9821" s="4">
        <v>46115</v>
      </c>
      <c r="E9821" t="s">
        <v>28</v>
      </c>
      <c r="F9821" t="s">
        <v>10049</v>
      </c>
      <c r="G9821" t="s">
        <v>263</v>
      </c>
      <c r="H9821" t="s">
        <v>44</v>
      </c>
      <c r="I9821" t="s">
        <v>111</v>
      </c>
      <c r="J9821" t="s">
        <v>9907</v>
      </c>
      <c r="K9821" t="s">
        <v>100</v>
      </c>
      <c r="L9821" t="s">
        <v>46</v>
      </c>
      <c r="M9821" t="s">
        <v>47</v>
      </c>
      <c r="N9821" t="s">
        <v>4252</v>
      </c>
      <c r="O9821">
        <v>15.35</v>
      </c>
      <c r="P9821">
        <v>5.76923076923077</v>
      </c>
      <c r="Q9821">
        <v>114.1</v>
      </c>
      <c r="R9821">
        <v>119.869230769231</v>
      </c>
      <c r="S9821">
        <v>0</v>
      </c>
      <c r="T9821">
        <v>119.869230769231</v>
      </c>
      <c r="U9821">
        <v>136</v>
      </c>
      <c r="V9821">
        <f>SUMIF(货件明细!K:K,F9821,货件明细!AQ:AQ)</f>
        <v>0</v>
      </c>
      <c r="W9821">
        <f t="shared" si="612"/>
        <v>1</v>
      </c>
      <c r="X9821">
        <f t="shared" si="613"/>
        <v>136</v>
      </c>
      <c r="Y9821">
        <f>SUMIF(货件明细!K:K,F9821,货件明细!I:I)</f>
        <v>0</v>
      </c>
      <c r="Z9821">
        <f t="shared" si="614"/>
        <v>15.35</v>
      </c>
      <c r="AA9821">
        <f>SUMIF(货件明细!K:K,F9821,货件明细!J:J)</f>
        <v>0</v>
      </c>
      <c r="AB9821">
        <f t="shared" si="615"/>
        <v>1</v>
      </c>
    </row>
    <row r="9822" spans="1:28">
      <c r="A9822">
        <v>2026</v>
      </c>
      <c r="B9822">
        <v>4</v>
      </c>
      <c r="C9822">
        <v>14</v>
      </c>
      <c r="D9822" s="4">
        <v>46115</v>
      </c>
      <c r="E9822" t="s">
        <v>28</v>
      </c>
      <c r="F9822" t="s">
        <v>10050</v>
      </c>
      <c r="G9822" t="s">
        <v>6724</v>
      </c>
      <c r="H9822" t="s">
        <v>71</v>
      </c>
      <c r="I9822" t="s">
        <v>111</v>
      </c>
      <c r="J9822" t="s">
        <v>9907</v>
      </c>
      <c r="K9822" t="s">
        <v>100</v>
      </c>
      <c r="L9822" t="s">
        <v>46</v>
      </c>
      <c r="M9822" t="s">
        <v>47</v>
      </c>
      <c r="N9822" t="s">
        <v>4252</v>
      </c>
      <c r="O9822">
        <v>15.35</v>
      </c>
      <c r="P9822">
        <v>21.4285714285714</v>
      </c>
      <c r="Q9822">
        <v>126</v>
      </c>
      <c r="R9822">
        <v>147.428571428571</v>
      </c>
      <c r="S9822">
        <v>0</v>
      </c>
      <c r="T9822">
        <v>147.428571428571</v>
      </c>
      <c r="U9822">
        <v>136</v>
      </c>
      <c r="V9822">
        <f>SUMIF(货件明细!K:K,F9822,货件明细!AQ:AQ)</f>
        <v>0</v>
      </c>
      <c r="W9822">
        <f t="shared" si="612"/>
        <v>1</v>
      </c>
      <c r="X9822">
        <f t="shared" si="613"/>
        <v>136</v>
      </c>
      <c r="Y9822">
        <f>SUMIF(货件明细!K:K,F9822,货件明细!I:I)</f>
        <v>0</v>
      </c>
      <c r="Z9822">
        <f t="shared" si="614"/>
        <v>15.35</v>
      </c>
      <c r="AA9822">
        <f>SUMIF(货件明细!K:K,F9822,货件明细!J:J)</f>
        <v>0</v>
      </c>
      <c r="AB9822">
        <f t="shared" si="615"/>
        <v>1</v>
      </c>
    </row>
    <row r="9823" spans="1:28">
      <c r="A9823">
        <v>2026</v>
      </c>
      <c r="B9823">
        <v>4</v>
      </c>
      <c r="C9823">
        <v>14</v>
      </c>
      <c r="D9823" s="4">
        <v>46115</v>
      </c>
      <c r="E9823" t="s">
        <v>28</v>
      </c>
      <c r="F9823" t="s">
        <v>10051</v>
      </c>
      <c r="G9823" t="s">
        <v>267</v>
      </c>
      <c r="H9823" t="s">
        <v>71</v>
      </c>
      <c r="I9823" t="s">
        <v>111</v>
      </c>
      <c r="J9823" t="s">
        <v>9907</v>
      </c>
      <c r="K9823" t="s">
        <v>100</v>
      </c>
      <c r="L9823" t="s">
        <v>46</v>
      </c>
      <c r="M9823" t="s">
        <v>47</v>
      </c>
      <c r="N9823" t="s">
        <v>4252</v>
      </c>
      <c r="O9823">
        <v>15.35</v>
      </c>
      <c r="P9823">
        <v>21.4285714285714</v>
      </c>
      <c r="Q9823">
        <v>88.2</v>
      </c>
      <c r="R9823">
        <v>109.628571428571</v>
      </c>
      <c r="S9823">
        <v>0</v>
      </c>
      <c r="T9823">
        <v>109.628571428571</v>
      </c>
      <c r="U9823">
        <v>136</v>
      </c>
      <c r="V9823">
        <f>SUMIF(货件明细!K:K,F9823,货件明细!AQ:AQ)</f>
        <v>0</v>
      </c>
      <c r="W9823">
        <f t="shared" si="612"/>
        <v>1</v>
      </c>
      <c r="X9823">
        <f t="shared" si="613"/>
        <v>136</v>
      </c>
      <c r="Y9823">
        <f>SUMIF(货件明细!K:K,F9823,货件明细!I:I)</f>
        <v>0</v>
      </c>
      <c r="Z9823">
        <f t="shared" si="614"/>
        <v>15.35</v>
      </c>
      <c r="AA9823">
        <f>SUMIF(货件明细!K:K,F9823,货件明细!J:J)</f>
        <v>0</v>
      </c>
      <c r="AB9823">
        <f t="shared" si="615"/>
        <v>1</v>
      </c>
    </row>
    <row r="9824" spans="1:28">
      <c r="A9824">
        <v>2026</v>
      </c>
      <c r="B9824">
        <v>4</v>
      </c>
      <c r="C9824">
        <v>14</v>
      </c>
      <c r="D9824" s="4">
        <v>46115</v>
      </c>
      <c r="E9824" t="s">
        <v>28</v>
      </c>
      <c r="F9824" t="s">
        <v>10052</v>
      </c>
      <c r="G9824" t="s">
        <v>50</v>
      </c>
      <c r="H9824" t="s">
        <v>31</v>
      </c>
      <c r="I9824" t="s">
        <v>80</v>
      </c>
      <c r="J9824" t="s">
        <v>9907</v>
      </c>
      <c r="K9824" t="s">
        <v>100</v>
      </c>
      <c r="L9824" t="s">
        <v>46</v>
      </c>
      <c r="M9824" t="s">
        <v>47</v>
      </c>
      <c r="N9824" t="s">
        <v>5148</v>
      </c>
      <c r="O9824">
        <v>30.6</v>
      </c>
      <c r="P9824">
        <v>30</v>
      </c>
      <c r="Q9824">
        <v>230.1</v>
      </c>
      <c r="R9824">
        <v>260.1</v>
      </c>
      <c r="S9824">
        <v>0</v>
      </c>
      <c r="T9824">
        <v>260.1</v>
      </c>
      <c r="U9824">
        <v>157</v>
      </c>
      <c r="V9824">
        <f>SUMIF(货件明细!K:K,F9824,货件明细!AQ:AQ)</f>
        <v>0</v>
      </c>
      <c r="W9824">
        <f t="shared" si="612"/>
        <v>1</v>
      </c>
      <c r="X9824">
        <f t="shared" si="613"/>
        <v>157</v>
      </c>
      <c r="Y9824">
        <f>SUMIF(货件明细!K:K,F9824,货件明细!I:I)</f>
        <v>0</v>
      </c>
      <c r="Z9824">
        <f t="shared" si="614"/>
        <v>30.6</v>
      </c>
      <c r="AA9824">
        <f>SUMIF(货件明细!K:K,F9824,货件明细!J:J)</f>
        <v>0</v>
      </c>
      <c r="AB9824">
        <f t="shared" si="615"/>
        <v>1</v>
      </c>
    </row>
    <row r="9825" spans="1:28">
      <c r="A9825">
        <v>2026</v>
      </c>
      <c r="B9825">
        <v>4</v>
      </c>
      <c r="C9825">
        <v>14</v>
      </c>
      <c r="D9825" s="4">
        <v>46115</v>
      </c>
      <c r="E9825" t="s">
        <v>28</v>
      </c>
      <c r="F9825" t="s">
        <v>10053</v>
      </c>
      <c r="G9825" t="s">
        <v>74</v>
      </c>
      <c r="H9825" t="s">
        <v>44</v>
      </c>
      <c r="I9825" t="s">
        <v>80</v>
      </c>
      <c r="J9825" t="s">
        <v>9907</v>
      </c>
      <c r="K9825" t="s">
        <v>100</v>
      </c>
      <c r="L9825" t="s">
        <v>46</v>
      </c>
      <c r="M9825" t="s">
        <v>47</v>
      </c>
      <c r="N9825" t="s">
        <v>4252</v>
      </c>
      <c r="O9825">
        <v>30.6</v>
      </c>
      <c r="P9825">
        <v>10</v>
      </c>
      <c r="Q9825">
        <v>211.9</v>
      </c>
      <c r="R9825">
        <v>221.9</v>
      </c>
      <c r="S9825">
        <v>0</v>
      </c>
      <c r="T9825">
        <v>221.9</v>
      </c>
      <c r="U9825">
        <v>157</v>
      </c>
      <c r="V9825">
        <f>SUMIF(货件明细!K:K,F9825,货件明细!AQ:AQ)</f>
        <v>0</v>
      </c>
      <c r="W9825">
        <f t="shared" si="612"/>
        <v>1</v>
      </c>
      <c r="X9825">
        <f t="shared" si="613"/>
        <v>157</v>
      </c>
      <c r="Y9825">
        <f>SUMIF(货件明细!K:K,F9825,货件明细!I:I)</f>
        <v>0</v>
      </c>
      <c r="Z9825">
        <f t="shared" si="614"/>
        <v>30.6</v>
      </c>
      <c r="AA9825">
        <f>SUMIF(货件明细!K:K,F9825,货件明细!J:J)</f>
        <v>0</v>
      </c>
      <c r="AB9825">
        <f t="shared" si="615"/>
        <v>1</v>
      </c>
    </row>
    <row r="9826" spans="1:28">
      <c r="A9826">
        <v>2026</v>
      </c>
      <c r="B9826">
        <v>4</v>
      </c>
      <c r="C9826">
        <v>14</v>
      </c>
      <c r="D9826" s="4">
        <v>46115</v>
      </c>
      <c r="E9826" t="s">
        <v>28</v>
      </c>
      <c r="F9826" t="s">
        <v>10054</v>
      </c>
      <c r="G9826" t="s">
        <v>64</v>
      </c>
      <c r="H9826" t="s">
        <v>44</v>
      </c>
      <c r="I9826" t="s">
        <v>80</v>
      </c>
      <c r="J9826" t="s">
        <v>9907</v>
      </c>
      <c r="K9826" t="s">
        <v>100</v>
      </c>
      <c r="L9826" t="s">
        <v>46</v>
      </c>
      <c r="M9826" t="s">
        <v>47</v>
      </c>
      <c r="N9826" t="s">
        <v>4252</v>
      </c>
      <c r="O9826">
        <v>30.6</v>
      </c>
      <c r="P9826">
        <v>10</v>
      </c>
      <c r="Q9826">
        <v>211.9</v>
      </c>
      <c r="R9826">
        <v>221.9</v>
      </c>
      <c r="S9826">
        <v>0</v>
      </c>
      <c r="T9826">
        <v>221.9</v>
      </c>
      <c r="U9826">
        <v>157</v>
      </c>
      <c r="V9826">
        <f>SUMIF(货件明细!K:K,F9826,货件明细!AQ:AQ)</f>
        <v>0</v>
      </c>
      <c r="W9826">
        <f t="shared" si="612"/>
        <v>1</v>
      </c>
      <c r="X9826">
        <f t="shared" si="613"/>
        <v>157</v>
      </c>
      <c r="Y9826">
        <f>SUMIF(货件明细!K:K,F9826,货件明细!I:I)</f>
        <v>0</v>
      </c>
      <c r="Z9826">
        <f t="shared" si="614"/>
        <v>30.6</v>
      </c>
      <c r="AA9826">
        <f>SUMIF(货件明细!K:K,F9826,货件明细!J:J)</f>
        <v>0</v>
      </c>
      <c r="AB9826">
        <f t="shared" si="615"/>
        <v>1</v>
      </c>
    </row>
    <row r="9827" spans="1:28">
      <c r="A9827">
        <v>2026</v>
      </c>
      <c r="B9827">
        <v>4</v>
      </c>
      <c r="C9827">
        <v>14</v>
      </c>
      <c r="D9827" s="4">
        <v>46115</v>
      </c>
      <c r="E9827" t="s">
        <v>28</v>
      </c>
      <c r="F9827" t="s">
        <v>10055</v>
      </c>
      <c r="G9827" t="s">
        <v>263</v>
      </c>
      <c r="H9827" t="s">
        <v>44</v>
      </c>
      <c r="I9827" t="s">
        <v>80</v>
      </c>
      <c r="J9827" t="s">
        <v>9907</v>
      </c>
      <c r="K9827" t="s">
        <v>100</v>
      </c>
      <c r="L9827" t="s">
        <v>46</v>
      </c>
      <c r="M9827" t="s">
        <v>47</v>
      </c>
      <c r="N9827" t="s">
        <v>4252</v>
      </c>
      <c r="O9827">
        <v>30.6</v>
      </c>
      <c r="P9827">
        <v>10</v>
      </c>
      <c r="Q9827">
        <v>211.9</v>
      </c>
      <c r="R9827">
        <v>221.9</v>
      </c>
      <c r="S9827">
        <v>0</v>
      </c>
      <c r="T9827">
        <v>221.9</v>
      </c>
      <c r="U9827">
        <v>157</v>
      </c>
      <c r="V9827">
        <f>SUMIF(货件明细!K:K,F9827,货件明细!AQ:AQ)</f>
        <v>0</v>
      </c>
      <c r="W9827">
        <f t="shared" si="612"/>
        <v>1</v>
      </c>
      <c r="X9827">
        <f t="shared" si="613"/>
        <v>157</v>
      </c>
      <c r="Y9827">
        <f>SUMIF(货件明细!K:K,F9827,货件明细!I:I)</f>
        <v>0</v>
      </c>
      <c r="Z9827">
        <f t="shared" si="614"/>
        <v>30.6</v>
      </c>
      <c r="AA9827">
        <f>SUMIF(货件明细!K:K,F9827,货件明细!J:J)</f>
        <v>0</v>
      </c>
      <c r="AB9827">
        <f t="shared" si="615"/>
        <v>1</v>
      </c>
    </row>
    <row r="9828" spans="1:28">
      <c r="A9828">
        <v>2026</v>
      </c>
      <c r="B9828">
        <v>4</v>
      </c>
      <c r="C9828">
        <v>14</v>
      </c>
      <c r="D9828" s="4">
        <v>46115</v>
      </c>
      <c r="E9828" t="s">
        <v>28</v>
      </c>
      <c r="F9828" t="s">
        <v>10056</v>
      </c>
      <c r="G9828" t="s">
        <v>267</v>
      </c>
      <c r="H9828" t="s">
        <v>71</v>
      </c>
      <c r="I9828" t="s">
        <v>80</v>
      </c>
      <c r="J9828" t="s">
        <v>9907</v>
      </c>
      <c r="K9828" t="s">
        <v>100</v>
      </c>
      <c r="L9828" t="s">
        <v>46</v>
      </c>
      <c r="M9828" t="s">
        <v>47</v>
      </c>
      <c r="N9828" t="s">
        <v>4252</v>
      </c>
      <c r="O9828">
        <v>30.6</v>
      </c>
      <c r="P9828">
        <v>21.4285714285714</v>
      </c>
      <c r="Q9828">
        <v>163.8</v>
      </c>
      <c r="R9828">
        <v>185.228571428571</v>
      </c>
      <c r="S9828">
        <v>0</v>
      </c>
      <c r="T9828">
        <v>185.228571428571</v>
      </c>
      <c r="U9828">
        <v>157</v>
      </c>
      <c r="V9828">
        <f>SUMIF(货件明细!K:K,F9828,货件明细!AQ:AQ)</f>
        <v>0</v>
      </c>
      <c r="W9828">
        <f t="shared" si="612"/>
        <v>1</v>
      </c>
      <c r="X9828">
        <f t="shared" si="613"/>
        <v>157</v>
      </c>
      <c r="Y9828">
        <f>SUMIF(货件明细!K:K,F9828,货件明细!I:I)</f>
        <v>0</v>
      </c>
      <c r="Z9828">
        <f t="shared" si="614"/>
        <v>30.6</v>
      </c>
      <c r="AA9828">
        <f>SUMIF(货件明细!K:K,F9828,货件明细!J:J)</f>
        <v>0</v>
      </c>
      <c r="AB9828">
        <f t="shared" si="615"/>
        <v>1</v>
      </c>
    </row>
    <row r="9829" spans="1:28">
      <c r="A9829">
        <v>2026</v>
      </c>
      <c r="B9829">
        <v>4</v>
      </c>
      <c r="C9829">
        <v>14</v>
      </c>
      <c r="D9829" s="4">
        <v>46115</v>
      </c>
      <c r="E9829" t="s">
        <v>28</v>
      </c>
      <c r="F9829" t="s">
        <v>10057</v>
      </c>
      <c r="G9829" t="s">
        <v>50</v>
      </c>
      <c r="H9829" t="s">
        <v>31</v>
      </c>
      <c r="I9829" t="s">
        <v>39</v>
      </c>
      <c r="J9829" t="s">
        <v>58</v>
      </c>
      <c r="K9829" t="s">
        <v>100</v>
      </c>
      <c r="L9829" t="s">
        <v>46</v>
      </c>
      <c r="M9829" t="s">
        <v>47</v>
      </c>
      <c r="N9829" t="s">
        <v>5148</v>
      </c>
      <c r="O9829">
        <v>13</v>
      </c>
      <c r="P9829">
        <v>16.6666666666667</v>
      </c>
      <c r="Q9829">
        <v>177</v>
      </c>
      <c r="R9829">
        <v>193.666666666667</v>
      </c>
      <c r="S9829">
        <v>0</v>
      </c>
      <c r="T9829">
        <v>193.666666666667</v>
      </c>
      <c r="U9829">
        <v>79</v>
      </c>
      <c r="V9829">
        <f>SUMIF(货件明细!K:K,F9829,货件明细!AQ:AQ)</f>
        <v>0</v>
      </c>
      <c r="W9829">
        <f t="shared" si="612"/>
        <v>1</v>
      </c>
      <c r="X9829">
        <f t="shared" si="613"/>
        <v>79</v>
      </c>
      <c r="Y9829">
        <f>SUMIF(货件明细!K:K,F9829,货件明细!I:I)</f>
        <v>0</v>
      </c>
      <c r="Z9829">
        <f t="shared" si="614"/>
        <v>13</v>
      </c>
      <c r="AA9829">
        <f>SUMIF(货件明细!K:K,F9829,货件明细!J:J)</f>
        <v>0</v>
      </c>
      <c r="AB9829">
        <f t="shared" si="615"/>
        <v>1</v>
      </c>
    </row>
    <row r="9830" spans="1:28">
      <c r="A9830">
        <v>2026</v>
      </c>
      <c r="B9830">
        <v>4</v>
      </c>
      <c r="C9830">
        <v>14</v>
      </c>
      <c r="D9830" s="4">
        <v>46115</v>
      </c>
      <c r="E9830" t="s">
        <v>28</v>
      </c>
      <c r="F9830" t="s">
        <v>10058</v>
      </c>
      <c r="G9830" t="s">
        <v>74</v>
      </c>
      <c r="H9830" t="s">
        <v>44</v>
      </c>
      <c r="I9830" t="s">
        <v>39</v>
      </c>
      <c r="J9830" t="s">
        <v>58</v>
      </c>
      <c r="K9830" t="s">
        <v>100</v>
      </c>
      <c r="L9830" t="s">
        <v>46</v>
      </c>
      <c r="M9830" t="s">
        <v>47</v>
      </c>
      <c r="N9830" t="s">
        <v>4252</v>
      </c>
      <c r="O9830">
        <v>13</v>
      </c>
      <c r="P9830">
        <v>5.76923076923077</v>
      </c>
      <c r="Q9830">
        <v>163</v>
      </c>
      <c r="R9830">
        <v>168.769230769231</v>
      </c>
      <c r="S9830">
        <v>0</v>
      </c>
      <c r="T9830">
        <v>168.769230769231</v>
      </c>
      <c r="U9830">
        <v>79</v>
      </c>
      <c r="V9830">
        <f>SUMIF(货件明细!K:K,F9830,货件明细!AQ:AQ)</f>
        <v>0</v>
      </c>
      <c r="W9830">
        <f t="shared" si="612"/>
        <v>1</v>
      </c>
      <c r="X9830">
        <f t="shared" si="613"/>
        <v>79</v>
      </c>
      <c r="Y9830">
        <f>SUMIF(货件明细!K:K,F9830,货件明细!I:I)</f>
        <v>0</v>
      </c>
      <c r="Z9830">
        <f t="shared" si="614"/>
        <v>13</v>
      </c>
      <c r="AA9830">
        <f>SUMIF(货件明细!K:K,F9830,货件明细!J:J)</f>
        <v>0</v>
      </c>
      <c r="AB9830">
        <f t="shared" si="615"/>
        <v>1</v>
      </c>
    </row>
    <row r="9831" spans="1:28">
      <c r="A9831">
        <v>2026</v>
      </c>
      <c r="B9831">
        <v>4</v>
      </c>
      <c r="C9831">
        <v>14</v>
      </c>
      <c r="D9831" s="4">
        <v>46115</v>
      </c>
      <c r="E9831" t="s">
        <v>28</v>
      </c>
      <c r="F9831" t="s">
        <v>10059</v>
      </c>
      <c r="G9831" t="s">
        <v>64</v>
      </c>
      <c r="H9831" t="s">
        <v>44</v>
      </c>
      <c r="I9831" t="s">
        <v>39</v>
      </c>
      <c r="J9831" t="s">
        <v>58</v>
      </c>
      <c r="K9831" t="s">
        <v>100</v>
      </c>
      <c r="L9831" t="s">
        <v>46</v>
      </c>
      <c r="M9831" t="s">
        <v>47</v>
      </c>
      <c r="N9831" t="s">
        <v>4252</v>
      </c>
      <c r="O9831">
        <v>13</v>
      </c>
      <c r="P9831">
        <v>5.76923076923077</v>
      </c>
      <c r="Q9831">
        <v>163</v>
      </c>
      <c r="R9831">
        <v>168.769230769231</v>
      </c>
      <c r="S9831">
        <v>0</v>
      </c>
      <c r="T9831">
        <v>168.769230769231</v>
      </c>
      <c r="U9831">
        <v>79</v>
      </c>
      <c r="V9831">
        <f>SUMIF(货件明细!K:K,F9831,货件明细!AQ:AQ)</f>
        <v>0</v>
      </c>
      <c r="W9831">
        <f t="shared" si="612"/>
        <v>1</v>
      </c>
      <c r="X9831">
        <f t="shared" si="613"/>
        <v>79</v>
      </c>
      <c r="Y9831">
        <f>SUMIF(货件明细!K:K,F9831,货件明细!I:I)</f>
        <v>0</v>
      </c>
      <c r="Z9831">
        <f t="shared" si="614"/>
        <v>13</v>
      </c>
      <c r="AA9831">
        <f>SUMIF(货件明细!K:K,F9831,货件明细!J:J)</f>
        <v>0</v>
      </c>
      <c r="AB9831">
        <f t="shared" si="615"/>
        <v>1</v>
      </c>
    </row>
    <row r="9832" spans="1:28">
      <c r="A9832">
        <v>2026</v>
      </c>
      <c r="B9832">
        <v>4</v>
      </c>
      <c r="C9832">
        <v>14</v>
      </c>
      <c r="D9832" s="4">
        <v>46115</v>
      </c>
      <c r="E9832" t="s">
        <v>28</v>
      </c>
      <c r="F9832" t="s">
        <v>10060</v>
      </c>
      <c r="G9832" t="s">
        <v>263</v>
      </c>
      <c r="H9832" t="s">
        <v>44</v>
      </c>
      <c r="I9832" t="s">
        <v>39</v>
      </c>
      <c r="J9832" t="s">
        <v>58</v>
      </c>
      <c r="K9832" t="s">
        <v>100</v>
      </c>
      <c r="L9832" t="s">
        <v>46</v>
      </c>
      <c r="M9832" t="s">
        <v>47</v>
      </c>
      <c r="N9832" t="s">
        <v>4252</v>
      </c>
      <c r="O9832">
        <v>13</v>
      </c>
      <c r="P9832">
        <v>5.76923076923077</v>
      </c>
      <c r="Q9832">
        <v>179.3</v>
      </c>
      <c r="R9832">
        <v>185.069230769231</v>
      </c>
      <c r="S9832">
        <v>0</v>
      </c>
      <c r="T9832">
        <v>185.069230769231</v>
      </c>
      <c r="U9832">
        <v>82</v>
      </c>
      <c r="V9832">
        <f>SUMIF(货件明细!K:K,F9832,货件明细!AQ:AQ)</f>
        <v>0</v>
      </c>
      <c r="W9832">
        <f t="shared" si="612"/>
        <v>1</v>
      </c>
      <c r="X9832">
        <f t="shared" si="613"/>
        <v>82</v>
      </c>
      <c r="Y9832">
        <f>SUMIF(货件明细!K:K,F9832,货件明细!I:I)</f>
        <v>0</v>
      </c>
      <c r="Z9832">
        <f t="shared" si="614"/>
        <v>13</v>
      </c>
      <c r="AA9832">
        <f>SUMIF(货件明细!K:K,F9832,货件明细!J:J)</f>
        <v>0</v>
      </c>
      <c r="AB9832">
        <f t="shared" si="615"/>
        <v>1</v>
      </c>
    </row>
    <row r="9833" spans="1:28">
      <c r="A9833">
        <v>2026</v>
      </c>
      <c r="B9833">
        <v>4</v>
      </c>
      <c r="C9833">
        <v>14</v>
      </c>
      <c r="D9833" s="4">
        <v>46115</v>
      </c>
      <c r="E9833" t="s">
        <v>28</v>
      </c>
      <c r="F9833" t="s">
        <v>10061</v>
      </c>
      <c r="G9833" t="s">
        <v>267</v>
      </c>
      <c r="H9833" t="s">
        <v>71</v>
      </c>
      <c r="I9833" t="s">
        <v>39</v>
      </c>
      <c r="J9833" t="s">
        <v>58</v>
      </c>
      <c r="K9833" t="s">
        <v>100</v>
      </c>
      <c r="L9833" t="s">
        <v>46</v>
      </c>
      <c r="M9833" t="s">
        <v>47</v>
      </c>
      <c r="N9833" t="s">
        <v>4252</v>
      </c>
      <c r="O9833">
        <v>13</v>
      </c>
      <c r="P9833">
        <v>16.6666666666667</v>
      </c>
      <c r="Q9833">
        <v>126</v>
      </c>
      <c r="R9833">
        <v>142.666666666667</v>
      </c>
      <c r="S9833">
        <v>0</v>
      </c>
      <c r="T9833">
        <v>142.666666666667</v>
      </c>
      <c r="U9833">
        <v>79</v>
      </c>
      <c r="V9833">
        <f>SUMIF(货件明细!K:K,F9833,货件明细!AQ:AQ)</f>
        <v>0</v>
      </c>
      <c r="W9833">
        <f t="shared" si="612"/>
        <v>1</v>
      </c>
      <c r="X9833">
        <f t="shared" si="613"/>
        <v>79</v>
      </c>
      <c r="Y9833">
        <f>SUMIF(货件明细!K:K,F9833,货件明细!I:I)</f>
        <v>0</v>
      </c>
      <c r="Z9833">
        <f t="shared" si="614"/>
        <v>13</v>
      </c>
      <c r="AA9833">
        <f>SUMIF(货件明细!K:K,F9833,货件明细!J:J)</f>
        <v>0</v>
      </c>
      <c r="AB9833">
        <f t="shared" si="615"/>
        <v>1</v>
      </c>
    </row>
    <row r="9834" spans="1:28">
      <c r="A9834">
        <v>2026</v>
      </c>
      <c r="B9834">
        <v>4</v>
      </c>
      <c r="C9834">
        <v>14</v>
      </c>
      <c r="D9834" s="4">
        <v>46115</v>
      </c>
      <c r="E9834" t="s">
        <v>28</v>
      </c>
      <c r="F9834" t="s">
        <v>10062</v>
      </c>
      <c r="G9834" t="s">
        <v>7823</v>
      </c>
      <c r="H9834" t="s">
        <v>71</v>
      </c>
      <c r="I9834" t="s">
        <v>129</v>
      </c>
      <c r="J9834" t="s">
        <v>9907</v>
      </c>
      <c r="K9834" t="s">
        <v>100</v>
      </c>
      <c r="L9834" t="s">
        <v>46</v>
      </c>
      <c r="M9834" t="s">
        <v>47</v>
      </c>
      <c r="N9834" t="s">
        <v>4252</v>
      </c>
      <c r="O9834">
        <v>26.05</v>
      </c>
      <c r="P9834">
        <v>16.6666666666667</v>
      </c>
      <c r="Q9834">
        <v>126</v>
      </c>
      <c r="R9834">
        <v>142.666666666667</v>
      </c>
      <c r="S9834">
        <v>460.785</v>
      </c>
      <c r="T9834">
        <v>603.451666666667</v>
      </c>
      <c r="U9834">
        <v>221</v>
      </c>
      <c r="V9834">
        <f>SUMIF(货件明细!K:K,F9834,货件明细!AQ:AQ)</f>
        <v>0</v>
      </c>
      <c r="W9834">
        <f t="shared" si="612"/>
        <v>1</v>
      </c>
      <c r="X9834">
        <f t="shared" si="613"/>
        <v>221</v>
      </c>
      <c r="Y9834">
        <f>SUMIF(货件明细!K:K,F9834,货件明细!I:I)</f>
        <v>0</v>
      </c>
      <c r="Z9834">
        <f t="shared" si="614"/>
        <v>26.05</v>
      </c>
      <c r="AA9834">
        <f>SUMIF(货件明细!K:K,F9834,货件明细!J:J)</f>
        <v>0</v>
      </c>
      <c r="AB9834">
        <f t="shared" si="615"/>
        <v>1</v>
      </c>
    </row>
    <row r="9835" spans="1:28">
      <c r="A9835">
        <v>2026</v>
      </c>
      <c r="B9835">
        <v>4</v>
      </c>
      <c r="C9835">
        <v>14</v>
      </c>
      <c r="D9835" s="4">
        <v>46115</v>
      </c>
      <c r="E9835" t="s">
        <v>28</v>
      </c>
      <c r="F9835" t="s">
        <v>10063</v>
      </c>
      <c r="G9835" t="s">
        <v>50</v>
      </c>
      <c r="H9835" t="s">
        <v>31</v>
      </c>
      <c r="I9835" t="s">
        <v>96</v>
      </c>
      <c r="J9835" t="s">
        <v>9907</v>
      </c>
      <c r="K9835" t="s">
        <v>100</v>
      </c>
      <c r="L9835" t="s">
        <v>46</v>
      </c>
      <c r="M9835" t="s">
        <v>47</v>
      </c>
      <c r="N9835" t="s">
        <v>5148</v>
      </c>
      <c r="O9835">
        <v>37.95</v>
      </c>
      <c r="P9835">
        <v>16.6666666666667</v>
      </c>
      <c r="Q9835">
        <v>300.9</v>
      </c>
      <c r="R9835">
        <v>317.566666666667</v>
      </c>
      <c r="S9835">
        <v>0</v>
      </c>
      <c r="T9835">
        <v>317.566666666667</v>
      </c>
      <c r="U9835">
        <v>195</v>
      </c>
      <c r="V9835">
        <f>SUMIF(货件明细!K:K,F9835,货件明细!AQ:AQ)</f>
        <v>0</v>
      </c>
      <c r="W9835">
        <f t="shared" si="612"/>
        <v>1</v>
      </c>
      <c r="X9835">
        <f t="shared" si="613"/>
        <v>195</v>
      </c>
      <c r="Y9835">
        <f>SUMIF(货件明细!K:K,F9835,货件明细!I:I)</f>
        <v>0</v>
      </c>
      <c r="Z9835">
        <f t="shared" si="614"/>
        <v>37.95</v>
      </c>
      <c r="AA9835">
        <f>SUMIF(货件明细!K:K,F9835,货件明细!J:J)</f>
        <v>0</v>
      </c>
      <c r="AB9835">
        <f t="shared" si="615"/>
        <v>1</v>
      </c>
    </row>
    <row r="9836" spans="1:28">
      <c r="A9836">
        <v>2026</v>
      </c>
      <c r="B9836">
        <v>4</v>
      </c>
      <c r="C9836">
        <v>14</v>
      </c>
      <c r="D9836" s="4">
        <v>46115</v>
      </c>
      <c r="E9836" t="s">
        <v>28</v>
      </c>
      <c r="F9836" t="s">
        <v>10064</v>
      </c>
      <c r="G9836" t="s">
        <v>74</v>
      </c>
      <c r="H9836" t="s">
        <v>44</v>
      </c>
      <c r="I9836" t="s">
        <v>96</v>
      </c>
      <c r="J9836" t="s">
        <v>9907</v>
      </c>
      <c r="K9836" t="s">
        <v>100</v>
      </c>
      <c r="L9836" t="s">
        <v>46</v>
      </c>
      <c r="M9836" t="s">
        <v>47</v>
      </c>
      <c r="N9836" t="s">
        <v>4252</v>
      </c>
      <c r="O9836">
        <v>37.95</v>
      </c>
      <c r="P9836">
        <v>5.76923076923077</v>
      </c>
      <c r="Q9836">
        <v>293.4</v>
      </c>
      <c r="R9836">
        <v>299.169230769231</v>
      </c>
      <c r="S9836">
        <v>0</v>
      </c>
      <c r="T9836">
        <v>299.169230769231</v>
      </c>
      <c r="U9836">
        <v>195</v>
      </c>
      <c r="V9836">
        <f>SUMIF(货件明细!K:K,F9836,货件明细!AQ:AQ)</f>
        <v>0</v>
      </c>
      <c r="W9836">
        <f t="shared" si="612"/>
        <v>1</v>
      </c>
      <c r="X9836">
        <f t="shared" si="613"/>
        <v>195</v>
      </c>
      <c r="Y9836">
        <f>SUMIF(货件明细!K:K,F9836,货件明细!I:I)</f>
        <v>0</v>
      </c>
      <c r="Z9836">
        <f t="shared" si="614"/>
        <v>37.95</v>
      </c>
      <c r="AA9836">
        <f>SUMIF(货件明细!K:K,F9836,货件明细!J:J)</f>
        <v>0</v>
      </c>
      <c r="AB9836">
        <f t="shared" si="615"/>
        <v>1</v>
      </c>
    </row>
    <row r="9837" spans="1:28">
      <c r="A9837">
        <v>2026</v>
      </c>
      <c r="B9837">
        <v>4</v>
      </c>
      <c r="C9837">
        <v>14</v>
      </c>
      <c r="D9837" s="4">
        <v>46115</v>
      </c>
      <c r="E9837" t="s">
        <v>28</v>
      </c>
      <c r="F9837" t="s">
        <v>10065</v>
      </c>
      <c r="G9837" t="s">
        <v>64</v>
      </c>
      <c r="H9837" t="s">
        <v>44</v>
      </c>
      <c r="I9837" t="s">
        <v>96</v>
      </c>
      <c r="J9837" t="s">
        <v>9907</v>
      </c>
      <c r="K9837" t="s">
        <v>100</v>
      </c>
      <c r="L9837" t="s">
        <v>46</v>
      </c>
      <c r="M9837" t="s">
        <v>47</v>
      </c>
      <c r="N9837" t="s">
        <v>4252</v>
      </c>
      <c r="O9837">
        <v>37.95</v>
      </c>
      <c r="P9837">
        <v>5.76923076923077</v>
      </c>
      <c r="Q9837">
        <v>293.4</v>
      </c>
      <c r="R9837">
        <v>299.169230769231</v>
      </c>
      <c r="S9837">
        <v>0</v>
      </c>
      <c r="T9837">
        <v>299.169230769231</v>
      </c>
      <c r="U9837">
        <v>195</v>
      </c>
      <c r="V9837">
        <f>SUMIF(货件明细!K:K,F9837,货件明细!AQ:AQ)</f>
        <v>0</v>
      </c>
      <c r="W9837">
        <f t="shared" si="612"/>
        <v>1</v>
      </c>
      <c r="X9837">
        <f t="shared" si="613"/>
        <v>195</v>
      </c>
      <c r="Y9837">
        <f>SUMIF(货件明细!K:K,F9837,货件明细!I:I)</f>
        <v>0</v>
      </c>
      <c r="Z9837">
        <f t="shared" si="614"/>
        <v>37.95</v>
      </c>
      <c r="AA9837">
        <f>SUMIF(货件明细!K:K,F9837,货件明细!J:J)</f>
        <v>0</v>
      </c>
      <c r="AB9837">
        <f t="shared" si="615"/>
        <v>1</v>
      </c>
    </row>
    <row r="9838" spans="1:28">
      <c r="A9838">
        <v>2026</v>
      </c>
      <c r="B9838">
        <v>4</v>
      </c>
      <c r="C9838">
        <v>14</v>
      </c>
      <c r="D9838" s="4">
        <v>46115</v>
      </c>
      <c r="E9838" t="s">
        <v>28</v>
      </c>
      <c r="F9838" t="s">
        <v>10066</v>
      </c>
      <c r="G9838" t="s">
        <v>263</v>
      </c>
      <c r="H9838" t="s">
        <v>44</v>
      </c>
      <c r="I9838" t="s">
        <v>96</v>
      </c>
      <c r="J9838" t="s">
        <v>9907</v>
      </c>
      <c r="K9838" t="s">
        <v>100</v>
      </c>
      <c r="L9838" t="s">
        <v>46</v>
      </c>
      <c r="M9838" t="s">
        <v>47</v>
      </c>
      <c r="N9838" t="s">
        <v>4252</v>
      </c>
      <c r="O9838">
        <v>37.95</v>
      </c>
      <c r="P9838">
        <v>5.76923076923077</v>
      </c>
      <c r="Q9838">
        <v>293.4</v>
      </c>
      <c r="R9838">
        <v>299.169230769231</v>
      </c>
      <c r="S9838">
        <v>0</v>
      </c>
      <c r="T9838">
        <v>299.169230769231</v>
      </c>
      <c r="U9838">
        <v>195</v>
      </c>
      <c r="V9838">
        <f>SUMIF(货件明细!K:K,F9838,货件明细!AQ:AQ)</f>
        <v>0</v>
      </c>
      <c r="W9838">
        <f t="shared" si="612"/>
        <v>1</v>
      </c>
      <c r="X9838">
        <f t="shared" si="613"/>
        <v>195</v>
      </c>
      <c r="Y9838">
        <f>SUMIF(货件明细!K:K,F9838,货件明细!I:I)</f>
        <v>0</v>
      </c>
      <c r="Z9838">
        <f t="shared" si="614"/>
        <v>37.95</v>
      </c>
      <c r="AA9838">
        <f>SUMIF(货件明细!K:K,F9838,货件明细!J:J)</f>
        <v>0</v>
      </c>
      <c r="AB9838">
        <f t="shared" si="615"/>
        <v>1</v>
      </c>
    </row>
    <row r="9839" spans="1:28">
      <c r="A9839">
        <v>2026</v>
      </c>
      <c r="B9839">
        <v>4</v>
      </c>
      <c r="C9839">
        <v>14</v>
      </c>
      <c r="D9839" s="4">
        <v>46115</v>
      </c>
      <c r="E9839" t="s">
        <v>28</v>
      </c>
      <c r="F9839" t="s">
        <v>10067</v>
      </c>
      <c r="G9839" t="s">
        <v>267</v>
      </c>
      <c r="H9839" t="s">
        <v>71</v>
      </c>
      <c r="I9839" t="s">
        <v>96</v>
      </c>
      <c r="J9839" t="s">
        <v>9907</v>
      </c>
      <c r="K9839" t="s">
        <v>100</v>
      </c>
      <c r="L9839" t="s">
        <v>46</v>
      </c>
      <c r="M9839" t="s">
        <v>47</v>
      </c>
      <c r="N9839" t="s">
        <v>4252</v>
      </c>
      <c r="O9839">
        <v>37.95</v>
      </c>
      <c r="P9839">
        <v>16.6666666666667</v>
      </c>
      <c r="Q9839">
        <v>214.2</v>
      </c>
      <c r="R9839">
        <v>230.866666666667</v>
      </c>
      <c r="S9839">
        <v>0</v>
      </c>
      <c r="T9839">
        <v>230.866666666667</v>
      </c>
      <c r="U9839">
        <v>195</v>
      </c>
      <c r="V9839">
        <f>SUMIF(货件明细!K:K,F9839,货件明细!AQ:AQ)</f>
        <v>0</v>
      </c>
      <c r="W9839">
        <f t="shared" si="612"/>
        <v>1</v>
      </c>
      <c r="X9839">
        <f t="shared" si="613"/>
        <v>195</v>
      </c>
      <c r="Y9839">
        <f>SUMIF(货件明细!K:K,F9839,货件明细!I:I)</f>
        <v>0</v>
      </c>
      <c r="Z9839">
        <f t="shared" si="614"/>
        <v>37.95</v>
      </c>
      <c r="AA9839">
        <f>SUMIF(货件明细!K:K,F9839,货件明细!J:J)</f>
        <v>0</v>
      </c>
      <c r="AB9839">
        <f t="shared" si="615"/>
        <v>1</v>
      </c>
    </row>
    <row r="9840" spans="1:28">
      <c r="A9840">
        <v>2026</v>
      </c>
      <c r="B9840">
        <v>4</v>
      </c>
      <c r="C9840">
        <v>14</v>
      </c>
      <c r="D9840" s="4">
        <v>46115</v>
      </c>
      <c r="E9840" t="s">
        <v>28</v>
      </c>
      <c r="F9840" t="s">
        <v>10068</v>
      </c>
      <c r="G9840" t="s">
        <v>50</v>
      </c>
      <c r="H9840" t="s">
        <v>31</v>
      </c>
      <c r="I9840" t="s">
        <v>39</v>
      </c>
      <c r="J9840" t="s">
        <v>9907</v>
      </c>
      <c r="K9840" t="s">
        <v>100</v>
      </c>
      <c r="L9840" t="s">
        <v>46</v>
      </c>
      <c r="M9840" t="s">
        <v>47</v>
      </c>
      <c r="N9840" t="s">
        <v>5148</v>
      </c>
      <c r="O9840">
        <v>15.85</v>
      </c>
      <c r="P9840">
        <v>16.6666666666667</v>
      </c>
      <c r="Q9840">
        <v>141.6</v>
      </c>
      <c r="R9840">
        <v>158.266666666667</v>
      </c>
      <c r="S9840">
        <v>0</v>
      </c>
      <c r="T9840">
        <v>158.266666666667</v>
      </c>
      <c r="U9840">
        <v>78</v>
      </c>
      <c r="V9840">
        <f>SUMIF(货件明细!K:K,F9840,货件明细!AQ:AQ)</f>
        <v>0</v>
      </c>
      <c r="W9840">
        <f t="shared" si="612"/>
        <v>1</v>
      </c>
      <c r="X9840">
        <f t="shared" si="613"/>
        <v>78</v>
      </c>
      <c r="Y9840">
        <f>SUMIF(货件明细!K:K,F9840,货件明细!I:I)</f>
        <v>0</v>
      </c>
      <c r="Z9840">
        <f t="shared" si="614"/>
        <v>15.85</v>
      </c>
      <c r="AA9840">
        <f>SUMIF(货件明细!K:K,F9840,货件明细!J:J)</f>
        <v>0</v>
      </c>
      <c r="AB9840">
        <f t="shared" si="615"/>
        <v>1</v>
      </c>
    </row>
    <row r="9841" spans="1:28">
      <c r="A9841">
        <v>2026</v>
      </c>
      <c r="B9841">
        <v>4</v>
      </c>
      <c r="C9841">
        <v>14</v>
      </c>
      <c r="D9841" s="4">
        <v>46115</v>
      </c>
      <c r="E9841" t="s">
        <v>28</v>
      </c>
      <c r="F9841" t="s">
        <v>10069</v>
      </c>
      <c r="G9841" t="s">
        <v>74</v>
      </c>
      <c r="H9841" t="s">
        <v>44</v>
      </c>
      <c r="I9841" t="s">
        <v>39</v>
      </c>
      <c r="J9841" t="s">
        <v>9907</v>
      </c>
      <c r="K9841" t="s">
        <v>100</v>
      </c>
      <c r="L9841" t="s">
        <v>46</v>
      </c>
      <c r="M9841" t="s">
        <v>47</v>
      </c>
      <c r="N9841" t="s">
        <v>4252</v>
      </c>
      <c r="O9841">
        <v>15.85</v>
      </c>
      <c r="P9841">
        <v>5.76923076923077</v>
      </c>
      <c r="Q9841">
        <v>146.7</v>
      </c>
      <c r="R9841">
        <v>152.469230769231</v>
      </c>
      <c r="S9841">
        <v>0</v>
      </c>
      <c r="T9841">
        <v>152.469230769231</v>
      </c>
      <c r="U9841">
        <v>78</v>
      </c>
      <c r="V9841">
        <f>SUMIF(货件明细!K:K,F9841,货件明细!AQ:AQ)</f>
        <v>0</v>
      </c>
      <c r="W9841">
        <f t="shared" si="612"/>
        <v>1</v>
      </c>
      <c r="X9841">
        <f t="shared" si="613"/>
        <v>78</v>
      </c>
      <c r="Y9841">
        <f>SUMIF(货件明细!K:K,F9841,货件明细!I:I)</f>
        <v>0</v>
      </c>
      <c r="Z9841">
        <f t="shared" si="614"/>
        <v>15.85</v>
      </c>
      <c r="AA9841">
        <f>SUMIF(货件明细!K:K,F9841,货件明细!J:J)</f>
        <v>0</v>
      </c>
      <c r="AB9841">
        <f t="shared" si="615"/>
        <v>1</v>
      </c>
    </row>
    <row r="9842" spans="1:28">
      <c r="A9842">
        <v>2026</v>
      </c>
      <c r="B9842">
        <v>4</v>
      </c>
      <c r="C9842">
        <v>14</v>
      </c>
      <c r="D9842" s="4">
        <v>46115</v>
      </c>
      <c r="E9842" t="s">
        <v>28</v>
      </c>
      <c r="F9842" t="s">
        <v>10070</v>
      </c>
      <c r="G9842" t="s">
        <v>64</v>
      </c>
      <c r="H9842" t="s">
        <v>44</v>
      </c>
      <c r="I9842" t="s">
        <v>39</v>
      </c>
      <c r="J9842" t="s">
        <v>9907</v>
      </c>
      <c r="K9842" t="s">
        <v>100</v>
      </c>
      <c r="L9842" t="s">
        <v>46</v>
      </c>
      <c r="M9842" t="s">
        <v>47</v>
      </c>
      <c r="N9842" t="s">
        <v>4252</v>
      </c>
      <c r="O9842">
        <v>15.85</v>
      </c>
      <c r="P9842">
        <v>5.76923076923077</v>
      </c>
      <c r="Q9842">
        <v>146.7</v>
      </c>
      <c r="R9842">
        <v>152.469230769231</v>
      </c>
      <c r="S9842">
        <v>0</v>
      </c>
      <c r="T9842">
        <v>152.469230769231</v>
      </c>
      <c r="U9842">
        <v>78</v>
      </c>
      <c r="V9842">
        <f>SUMIF(货件明细!K:K,F9842,货件明细!AQ:AQ)</f>
        <v>0</v>
      </c>
      <c r="W9842">
        <f t="shared" si="612"/>
        <v>1</v>
      </c>
      <c r="X9842">
        <f t="shared" si="613"/>
        <v>78</v>
      </c>
      <c r="Y9842">
        <f>SUMIF(货件明细!K:K,F9842,货件明细!I:I)</f>
        <v>0</v>
      </c>
      <c r="Z9842">
        <f t="shared" si="614"/>
        <v>15.85</v>
      </c>
      <c r="AA9842">
        <f>SUMIF(货件明细!K:K,F9842,货件明细!J:J)</f>
        <v>0</v>
      </c>
      <c r="AB9842">
        <f t="shared" si="615"/>
        <v>1</v>
      </c>
    </row>
    <row r="9843" spans="1:28">
      <c r="A9843">
        <v>2026</v>
      </c>
      <c r="B9843">
        <v>4</v>
      </c>
      <c r="C9843">
        <v>14</v>
      </c>
      <c r="D9843" s="4">
        <v>46115</v>
      </c>
      <c r="E9843" t="s">
        <v>28</v>
      </c>
      <c r="F9843" t="s">
        <v>10071</v>
      </c>
      <c r="G9843" t="s">
        <v>263</v>
      </c>
      <c r="H9843" t="s">
        <v>44</v>
      </c>
      <c r="I9843" t="s">
        <v>39</v>
      </c>
      <c r="J9843" t="s">
        <v>9907</v>
      </c>
      <c r="K9843" t="s">
        <v>100</v>
      </c>
      <c r="L9843" t="s">
        <v>46</v>
      </c>
      <c r="M9843" t="s">
        <v>47</v>
      </c>
      <c r="N9843" t="s">
        <v>4252</v>
      </c>
      <c r="O9843">
        <v>15.85</v>
      </c>
      <c r="P9843">
        <v>5.76923076923077</v>
      </c>
      <c r="Q9843">
        <v>130.4</v>
      </c>
      <c r="R9843">
        <v>136.169230769231</v>
      </c>
      <c r="S9843">
        <v>0</v>
      </c>
      <c r="T9843">
        <v>136.169230769231</v>
      </c>
      <c r="U9843">
        <v>78</v>
      </c>
      <c r="V9843">
        <f>SUMIF(货件明细!K:K,F9843,货件明细!AQ:AQ)</f>
        <v>0</v>
      </c>
      <c r="W9843">
        <f t="shared" si="612"/>
        <v>1</v>
      </c>
      <c r="X9843">
        <f t="shared" si="613"/>
        <v>78</v>
      </c>
      <c r="Y9843">
        <f>SUMIF(货件明细!K:K,F9843,货件明细!I:I)</f>
        <v>0</v>
      </c>
      <c r="Z9843">
        <f t="shared" si="614"/>
        <v>15.85</v>
      </c>
      <c r="AA9843">
        <f>SUMIF(货件明细!K:K,F9843,货件明细!J:J)</f>
        <v>0</v>
      </c>
      <c r="AB9843">
        <f t="shared" si="615"/>
        <v>1</v>
      </c>
    </row>
    <row r="9844" spans="1:28">
      <c r="A9844">
        <v>2026</v>
      </c>
      <c r="B9844">
        <v>4</v>
      </c>
      <c r="C9844">
        <v>14</v>
      </c>
      <c r="D9844" s="4">
        <v>46115</v>
      </c>
      <c r="E9844" t="s">
        <v>28</v>
      </c>
      <c r="F9844" t="s">
        <v>10072</v>
      </c>
      <c r="G9844" t="s">
        <v>267</v>
      </c>
      <c r="H9844" t="s">
        <v>71</v>
      </c>
      <c r="I9844" t="s">
        <v>39</v>
      </c>
      <c r="J9844" t="s">
        <v>9907</v>
      </c>
      <c r="K9844" t="s">
        <v>100</v>
      </c>
      <c r="L9844" t="s">
        <v>46</v>
      </c>
      <c r="M9844" t="s">
        <v>47</v>
      </c>
      <c r="N9844" t="s">
        <v>4252</v>
      </c>
      <c r="O9844">
        <v>15.85</v>
      </c>
      <c r="P9844">
        <v>16.6666666666667</v>
      </c>
      <c r="Q9844">
        <v>100.8</v>
      </c>
      <c r="R9844">
        <v>117.466666666667</v>
      </c>
      <c r="S9844">
        <v>0</v>
      </c>
      <c r="T9844">
        <v>117.466666666667</v>
      </c>
      <c r="U9844">
        <v>78</v>
      </c>
      <c r="V9844">
        <f>SUMIF(货件明细!K:K,F9844,货件明细!AQ:AQ)</f>
        <v>0</v>
      </c>
      <c r="W9844">
        <f t="shared" si="612"/>
        <v>1</v>
      </c>
      <c r="X9844">
        <f t="shared" si="613"/>
        <v>78</v>
      </c>
      <c r="Y9844">
        <f>SUMIF(货件明细!K:K,F9844,货件明细!I:I)</f>
        <v>0</v>
      </c>
      <c r="Z9844">
        <f t="shared" si="614"/>
        <v>15.85</v>
      </c>
      <c r="AA9844">
        <f>SUMIF(货件明细!K:K,F9844,货件明细!J:J)</f>
        <v>0</v>
      </c>
      <c r="AB9844">
        <f t="shared" si="615"/>
        <v>1</v>
      </c>
    </row>
    <row r="9845" spans="1:28">
      <c r="A9845">
        <v>2026</v>
      </c>
      <c r="B9845">
        <v>4</v>
      </c>
      <c r="C9845">
        <v>14</v>
      </c>
      <c r="D9845" s="4">
        <v>46115</v>
      </c>
      <c r="E9845" t="s">
        <v>28</v>
      </c>
      <c r="F9845" t="s">
        <v>10073</v>
      </c>
      <c r="G9845" t="s">
        <v>50</v>
      </c>
      <c r="H9845" t="s">
        <v>31</v>
      </c>
      <c r="I9845" t="s">
        <v>4634</v>
      </c>
      <c r="J9845" t="s">
        <v>9907</v>
      </c>
      <c r="K9845" t="s">
        <v>100</v>
      </c>
      <c r="L9845" t="s">
        <v>46</v>
      </c>
      <c r="M9845" t="s">
        <v>47</v>
      </c>
      <c r="N9845" t="s">
        <v>5148</v>
      </c>
      <c r="O9845">
        <v>8.85</v>
      </c>
      <c r="P9845">
        <v>30</v>
      </c>
      <c r="Q9845">
        <v>88.5</v>
      </c>
      <c r="R9845">
        <v>118.5</v>
      </c>
      <c r="S9845">
        <v>0</v>
      </c>
      <c r="T9845">
        <v>118.5</v>
      </c>
      <c r="U9845">
        <v>90</v>
      </c>
      <c r="V9845">
        <f>SUMIF(货件明细!K:K,F9845,货件明细!AQ:AQ)</f>
        <v>0</v>
      </c>
      <c r="W9845">
        <f t="shared" si="612"/>
        <v>1</v>
      </c>
      <c r="X9845">
        <f t="shared" si="613"/>
        <v>90</v>
      </c>
      <c r="Y9845">
        <f>SUMIF(货件明细!K:K,F9845,货件明细!I:I)</f>
        <v>0</v>
      </c>
      <c r="Z9845">
        <f t="shared" si="614"/>
        <v>8.85</v>
      </c>
      <c r="AA9845">
        <f>SUMIF(货件明细!K:K,F9845,货件明细!J:J)</f>
        <v>0</v>
      </c>
      <c r="AB9845">
        <f t="shared" si="615"/>
        <v>1</v>
      </c>
    </row>
    <row r="9846" spans="1:28">
      <c r="A9846">
        <v>2026</v>
      </c>
      <c r="B9846">
        <v>4</v>
      </c>
      <c r="C9846">
        <v>14</v>
      </c>
      <c r="D9846" s="4">
        <v>46115</v>
      </c>
      <c r="E9846" t="s">
        <v>28</v>
      </c>
      <c r="F9846" t="s">
        <v>10074</v>
      </c>
      <c r="G9846" t="s">
        <v>74</v>
      </c>
      <c r="H9846" t="s">
        <v>44</v>
      </c>
      <c r="I9846" t="s">
        <v>4634</v>
      </c>
      <c r="J9846" t="s">
        <v>9907</v>
      </c>
      <c r="K9846" t="s">
        <v>100</v>
      </c>
      <c r="L9846" t="s">
        <v>46</v>
      </c>
      <c r="M9846" t="s">
        <v>47</v>
      </c>
      <c r="N9846" t="s">
        <v>4252</v>
      </c>
      <c r="O9846">
        <v>8.85</v>
      </c>
      <c r="P9846">
        <v>10</v>
      </c>
      <c r="Q9846">
        <v>81.5</v>
      </c>
      <c r="R9846">
        <v>91.5</v>
      </c>
      <c r="S9846">
        <v>0</v>
      </c>
      <c r="T9846">
        <v>91.5</v>
      </c>
      <c r="U9846">
        <v>90</v>
      </c>
      <c r="V9846">
        <f>SUMIF(货件明细!K:K,F9846,货件明细!AQ:AQ)</f>
        <v>0</v>
      </c>
      <c r="W9846">
        <f t="shared" si="612"/>
        <v>1</v>
      </c>
      <c r="X9846">
        <f t="shared" si="613"/>
        <v>90</v>
      </c>
      <c r="Y9846">
        <f>SUMIF(货件明细!K:K,F9846,货件明细!I:I)</f>
        <v>0</v>
      </c>
      <c r="Z9846">
        <f t="shared" si="614"/>
        <v>8.85</v>
      </c>
      <c r="AA9846">
        <f>SUMIF(货件明细!K:K,F9846,货件明细!J:J)</f>
        <v>0</v>
      </c>
      <c r="AB9846">
        <f t="shared" si="615"/>
        <v>1</v>
      </c>
    </row>
    <row r="9847" spans="1:28">
      <c r="A9847">
        <v>2026</v>
      </c>
      <c r="B9847">
        <v>4</v>
      </c>
      <c r="C9847">
        <v>14</v>
      </c>
      <c r="D9847" s="4">
        <v>46115</v>
      </c>
      <c r="E9847" t="s">
        <v>28</v>
      </c>
      <c r="F9847" t="s">
        <v>10075</v>
      </c>
      <c r="G9847" t="s">
        <v>64</v>
      </c>
      <c r="H9847" t="s">
        <v>44</v>
      </c>
      <c r="I9847" t="s">
        <v>4634</v>
      </c>
      <c r="J9847" t="s">
        <v>9907</v>
      </c>
      <c r="K9847" t="s">
        <v>100</v>
      </c>
      <c r="L9847" t="s">
        <v>46</v>
      </c>
      <c r="M9847" t="s">
        <v>47</v>
      </c>
      <c r="N9847" t="s">
        <v>4252</v>
      </c>
      <c r="O9847">
        <v>8.85</v>
      </c>
      <c r="P9847">
        <v>10</v>
      </c>
      <c r="Q9847">
        <v>81.5</v>
      </c>
      <c r="R9847">
        <v>91.5</v>
      </c>
      <c r="S9847">
        <v>0</v>
      </c>
      <c r="T9847">
        <v>91.5</v>
      </c>
      <c r="U9847">
        <v>90</v>
      </c>
      <c r="V9847">
        <f>SUMIF(货件明细!K:K,F9847,货件明细!AQ:AQ)</f>
        <v>0</v>
      </c>
      <c r="W9847">
        <f t="shared" si="612"/>
        <v>1</v>
      </c>
      <c r="X9847">
        <f t="shared" si="613"/>
        <v>90</v>
      </c>
      <c r="Y9847">
        <f>SUMIF(货件明细!K:K,F9847,货件明细!I:I)</f>
        <v>0</v>
      </c>
      <c r="Z9847">
        <f t="shared" si="614"/>
        <v>8.85</v>
      </c>
      <c r="AA9847">
        <f>SUMIF(货件明细!K:K,F9847,货件明细!J:J)</f>
        <v>0</v>
      </c>
      <c r="AB9847">
        <f t="shared" si="615"/>
        <v>1</v>
      </c>
    </row>
    <row r="9848" spans="1:28">
      <c r="A9848">
        <v>2026</v>
      </c>
      <c r="B9848">
        <v>4</v>
      </c>
      <c r="C9848">
        <v>14</v>
      </c>
      <c r="D9848" s="4">
        <v>46115</v>
      </c>
      <c r="E9848" t="s">
        <v>28</v>
      </c>
      <c r="F9848" t="s">
        <v>10076</v>
      </c>
      <c r="G9848" t="s">
        <v>263</v>
      </c>
      <c r="H9848" t="s">
        <v>44</v>
      </c>
      <c r="I9848" t="s">
        <v>4634</v>
      </c>
      <c r="J9848" t="s">
        <v>9907</v>
      </c>
      <c r="K9848" t="s">
        <v>100</v>
      </c>
      <c r="L9848" t="s">
        <v>46</v>
      </c>
      <c r="M9848" t="s">
        <v>47</v>
      </c>
      <c r="N9848" t="s">
        <v>4252</v>
      </c>
      <c r="O9848">
        <v>8.85</v>
      </c>
      <c r="P9848">
        <v>10</v>
      </c>
      <c r="Q9848">
        <v>81.5</v>
      </c>
      <c r="R9848">
        <v>91.5</v>
      </c>
      <c r="S9848">
        <v>0</v>
      </c>
      <c r="T9848">
        <v>91.5</v>
      </c>
      <c r="U9848">
        <v>90</v>
      </c>
      <c r="V9848">
        <f>SUMIF(货件明细!K:K,F9848,货件明细!AQ:AQ)</f>
        <v>0</v>
      </c>
      <c r="W9848">
        <f t="shared" si="612"/>
        <v>1</v>
      </c>
      <c r="X9848">
        <f t="shared" si="613"/>
        <v>90</v>
      </c>
      <c r="Y9848">
        <f>SUMIF(货件明细!K:K,F9848,货件明细!I:I)</f>
        <v>0</v>
      </c>
      <c r="Z9848">
        <f t="shared" si="614"/>
        <v>8.85</v>
      </c>
      <c r="AA9848">
        <f>SUMIF(货件明细!K:K,F9848,货件明细!J:J)</f>
        <v>0</v>
      </c>
      <c r="AB9848">
        <f t="shared" si="615"/>
        <v>1</v>
      </c>
    </row>
    <row r="9849" spans="1:28">
      <c r="A9849">
        <v>2026</v>
      </c>
      <c r="B9849">
        <v>4</v>
      </c>
      <c r="C9849">
        <v>14</v>
      </c>
      <c r="D9849" s="4">
        <v>46115</v>
      </c>
      <c r="E9849" t="s">
        <v>28</v>
      </c>
      <c r="F9849" t="s">
        <v>10077</v>
      </c>
      <c r="G9849" t="s">
        <v>267</v>
      </c>
      <c r="H9849" t="s">
        <v>71</v>
      </c>
      <c r="I9849" t="s">
        <v>4634</v>
      </c>
      <c r="J9849" t="s">
        <v>9907</v>
      </c>
      <c r="K9849" t="s">
        <v>100</v>
      </c>
      <c r="L9849" t="s">
        <v>46</v>
      </c>
      <c r="M9849" t="s">
        <v>47</v>
      </c>
      <c r="N9849" t="s">
        <v>4252</v>
      </c>
      <c r="O9849">
        <v>8.85</v>
      </c>
      <c r="P9849">
        <v>21.4285714285714</v>
      </c>
      <c r="Q9849">
        <v>63</v>
      </c>
      <c r="R9849">
        <v>84.4285714285714</v>
      </c>
      <c r="S9849">
        <v>0</v>
      </c>
      <c r="T9849">
        <v>84.4285714285714</v>
      </c>
      <c r="U9849">
        <v>90</v>
      </c>
      <c r="V9849">
        <f>SUMIF(货件明细!K:K,F9849,货件明细!AQ:AQ)</f>
        <v>0</v>
      </c>
      <c r="W9849">
        <f t="shared" si="612"/>
        <v>1</v>
      </c>
      <c r="X9849">
        <f t="shared" si="613"/>
        <v>90</v>
      </c>
      <c r="Y9849">
        <f>SUMIF(货件明细!K:K,F9849,货件明细!I:I)</f>
        <v>0</v>
      </c>
      <c r="Z9849">
        <f t="shared" si="614"/>
        <v>8.85</v>
      </c>
      <c r="AA9849">
        <f>SUMIF(货件明细!K:K,F9849,货件明细!J:J)</f>
        <v>0</v>
      </c>
      <c r="AB9849">
        <f t="shared" si="615"/>
        <v>1</v>
      </c>
    </row>
    <row r="9850" spans="1:28">
      <c r="A9850">
        <v>2026</v>
      </c>
      <c r="B9850">
        <v>4</v>
      </c>
      <c r="C9850">
        <v>14</v>
      </c>
      <c r="D9850" s="4">
        <v>46115</v>
      </c>
      <c r="E9850" t="s">
        <v>28</v>
      </c>
      <c r="F9850" t="s">
        <v>10078</v>
      </c>
      <c r="G9850" t="s">
        <v>50</v>
      </c>
      <c r="H9850" t="s">
        <v>31</v>
      </c>
      <c r="I9850" t="s">
        <v>39</v>
      </c>
      <c r="J9850" t="s">
        <v>9907</v>
      </c>
      <c r="K9850" t="s">
        <v>100</v>
      </c>
      <c r="L9850" t="s">
        <v>46</v>
      </c>
      <c r="M9850" t="s">
        <v>47</v>
      </c>
      <c r="N9850" t="s">
        <v>5148</v>
      </c>
      <c r="O9850">
        <v>10.8</v>
      </c>
      <c r="P9850">
        <v>16.6666666666667</v>
      </c>
      <c r="Q9850">
        <v>53.1</v>
      </c>
      <c r="R9850">
        <v>69.7666666666667</v>
      </c>
      <c r="S9850">
        <v>0</v>
      </c>
      <c r="T9850">
        <v>69.7666666666667</v>
      </c>
      <c r="U9850">
        <v>88</v>
      </c>
      <c r="V9850">
        <f>SUMIF(货件明细!K:K,F9850,货件明细!AQ:AQ)</f>
        <v>0</v>
      </c>
      <c r="W9850">
        <f t="shared" si="612"/>
        <v>1</v>
      </c>
      <c r="X9850">
        <f t="shared" si="613"/>
        <v>88</v>
      </c>
      <c r="Y9850">
        <f>SUMIF(货件明细!K:K,F9850,货件明细!I:I)</f>
        <v>0</v>
      </c>
      <c r="Z9850">
        <f t="shared" si="614"/>
        <v>10.8</v>
      </c>
      <c r="AA9850">
        <f>SUMIF(货件明细!K:K,F9850,货件明细!J:J)</f>
        <v>0</v>
      </c>
      <c r="AB9850">
        <f t="shared" si="615"/>
        <v>1</v>
      </c>
    </row>
    <row r="9851" spans="1:28">
      <c r="A9851">
        <v>2026</v>
      </c>
      <c r="B9851">
        <v>4</v>
      </c>
      <c r="C9851">
        <v>14</v>
      </c>
      <c r="D9851" s="4">
        <v>46115</v>
      </c>
      <c r="E9851" t="s">
        <v>28</v>
      </c>
      <c r="F9851" t="s">
        <v>10079</v>
      </c>
      <c r="G9851" t="s">
        <v>74</v>
      </c>
      <c r="H9851" t="s">
        <v>44</v>
      </c>
      <c r="I9851" t="s">
        <v>39</v>
      </c>
      <c r="J9851" t="s">
        <v>9907</v>
      </c>
      <c r="K9851" t="s">
        <v>100</v>
      </c>
      <c r="L9851" t="s">
        <v>46</v>
      </c>
      <c r="M9851" t="s">
        <v>47</v>
      </c>
      <c r="N9851" t="s">
        <v>4252</v>
      </c>
      <c r="O9851">
        <v>10.8</v>
      </c>
      <c r="P9851">
        <v>5.76923076923077</v>
      </c>
      <c r="Q9851">
        <v>48.9</v>
      </c>
      <c r="R9851">
        <v>54.6692307692308</v>
      </c>
      <c r="S9851">
        <v>0</v>
      </c>
      <c r="T9851">
        <v>54.6692307692308</v>
      </c>
      <c r="U9851">
        <v>88</v>
      </c>
      <c r="V9851">
        <f>SUMIF(货件明细!K:K,F9851,货件明细!AQ:AQ)</f>
        <v>0</v>
      </c>
      <c r="W9851">
        <f t="shared" si="612"/>
        <v>1</v>
      </c>
      <c r="X9851">
        <f t="shared" si="613"/>
        <v>88</v>
      </c>
      <c r="Y9851">
        <f>SUMIF(货件明细!K:K,F9851,货件明细!I:I)</f>
        <v>0</v>
      </c>
      <c r="Z9851">
        <f t="shared" si="614"/>
        <v>10.8</v>
      </c>
      <c r="AA9851">
        <f>SUMIF(货件明细!K:K,F9851,货件明细!J:J)</f>
        <v>0</v>
      </c>
      <c r="AB9851">
        <f t="shared" si="615"/>
        <v>1</v>
      </c>
    </row>
    <row r="9852" spans="1:28">
      <c r="A9852">
        <v>2026</v>
      </c>
      <c r="B9852">
        <v>4</v>
      </c>
      <c r="C9852">
        <v>14</v>
      </c>
      <c r="D9852" s="4">
        <v>46115</v>
      </c>
      <c r="E9852" t="s">
        <v>28</v>
      </c>
      <c r="F9852" t="s">
        <v>10080</v>
      </c>
      <c r="G9852" t="s">
        <v>64</v>
      </c>
      <c r="H9852" t="s">
        <v>44</v>
      </c>
      <c r="I9852" t="s">
        <v>39</v>
      </c>
      <c r="J9852" t="s">
        <v>9907</v>
      </c>
      <c r="K9852" t="s">
        <v>100</v>
      </c>
      <c r="L9852" t="s">
        <v>46</v>
      </c>
      <c r="M9852" t="s">
        <v>47</v>
      </c>
      <c r="N9852" t="s">
        <v>4252</v>
      </c>
      <c r="O9852">
        <v>10.8</v>
      </c>
      <c r="P9852">
        <v>5.76923076923077</v>
      </c>
      <c r="Q9852">
        <v>48.9</v>
      </c>
      <c r="R9852">
        <v>54.6692307692308</v>
      </c>
      <c r="S9852">
        <v>0</v>
      </c>
      <c r="T9852">
        <v>54.6692307692308</v>
      </c>
      <c r="U9852">
        <v>88</v>
      </c>
      <c r="V9852">
        <f>SUMIF(货件明细!K:K,F9852,货件明细!AQ:AQ)</f>
        <v>0</v>
      </c>
      <c r="W9852">
        <f t="shared" si="612"/>
        <v>1</v>
      </c>
      <c r="X9852">
        <f t="shared" si="613"/>
        <v>88</v>
      </c>
      <c r="Y9852">
        <f>SUMIF(货件明细!K:K,F9852,货件明细!I:I)</f>
        <v>0</v>
      </c>
      <c r="Z9852">
        <f t="shared" si="614"/>
        <v>10.8</v>
      </c>
      <c r="AA9852">
        <f>SUMIF(货件明细!K:K,F9852,货件明细!J:J)</f>
        <v>0</v>
      </c>
      <c r="AB9852">
        <f t="shared" si="615"/>
        <v>1</v>
      </c>
    </row>
    <row r="9853" spans="1:28">
      <c r="A9853">
        <v>2026</v>
      </c>
      <c r="B9853">
        <v>4</v>
      </c>
      <c r="C9853">
        <v>14</v>
      </c>
      <c r="D9853" s="4">
        <v>46115</v>
      </c>
      <c r="E9853" t="s">
        <v>28</v>
      </c>
      <c r="F9853" t="s">
        <v>10081</v>
      </c>
      <c r="G9853" t="s">
        <v>263</v>
      </c>
      <c r="H9853" t="s">
        <v>44</v>
      </c>
      <c r="I9853" t="s">
        <v>39</v>
      </c>
      <c r="J9853" t="s">
        <v>9907</v>
      </c>
      <c r="K9853" t="s">
        <v>100</v>
      </c>
      <c r="L9853" t="s">
        <v>46</v>
      </c>
      <c r="M9853" t="s">
        <v>47</v>
      </c>
      <c r="N9853" t="s">
        <v>4252</v>
      </c>
      <c r="O9853">
        <v>10.8</v>
      </c>
      <c r="P9853">
        <v>5.76923076923077</v>
      </c>
      <c r="Q9853">
        <v>48.9</v>
      </c>
      <c r="R9853">
        <v>54.6692307692308</v>
      </c>
      <c r="S9853">
        <v>0</v>
      </c>
      <c r="T9853">
        <v>54.6692307692308</v>
      </c>
      <c r="U9853">
        <v>88</v>
      </c>
      <c r="V9853">
        <f>SUMIF(货件明细!K:K,F9853,货件明细!AQ:AQ)</f>
        <v>0</v>
      </c>
      <c r="W9853">
        <f t="shared" si="612"/>
        <v>1</v>
      </c>
      <c r="X9853">
        <f t="shared" si="613"/>
        <v>88</v>
      </c>
      <c r="Y9853">
        <f>SUMIF(货件明细!K:K,F9853,货件明细!I:I)</f>
        <v>0</v>
      </c>
      <c r="Z9853">
        <f t="shared" si="614"/>
        <v>10.8</v>
      </c>
      <c r="AA9853">
        <f>SUMIF(货件明细!K:K,F9853,货件明细!J:J)</f>
        <v>0</v>
      </c>
      <c r="AB9853">
        <f t="shared" si="615"/>
        <v>1</v>
      </c>
    </row>
    <row r="9854" spans="1:28">
      <c r="A9854">
        <v>2026</v>
      </c>
      <c r="B9854">
        <v>4</v>
      </c>
      <c r="C9854">
        <v>14</v>
      </c>
      <c r="D9854" s="4">
        <v>46115</v>
      </c>
      <c r="E9854" t="s">
        <v>28</v>
      </c>
      <c r="F9854" t="s">
        <v>10082</v>
      </c>
      <c r="G9854" t="s">
        <v>267</v>
      </c>
      <c r="H9854" t="s">
        <v>71</v>
      </c>
      <c r="I9854" t="s">
        <v>39</v>
      </c>
      <c r="J9854" t="s">
        <v>9907</v>
      </c>
      <c r="K9854" t="s">
        <v>100</v>
      </c>
      <c r="L9854" t="s">
        <v>46</v>
      </c>
      <c r="M9854" t="s">
        <v>47</v>
      </c>
      <c r="N9854" t="s">
        <v>4252</v>
      </c>
      <c r="O9854">
        <v>10.8</v>
      </c>
      <c r="P9854">
        <v>16.6666666666667</v>
      </c>
      <c r="Q9854">
        <v>37.8</v>
      </c>
      <c r="R9854">
        <v>54.4666666666667</v>
      </c>
      <c r="S9854">
        <v>0</v>
      </c>
      <c r="T9854">
        <v>54.4666666666667</v>
      </c>
      <c r="U9854">
        <v>88</v>
      </c>
      <c r="V9854">
        <f>SUMIF(货件明细!K:K,F9854,货件明细!AQ:AQ)</f>
        <v>0</v>
      </c>
      <c r="W9854">
        <f t="shared" si="612"/>
        <v>1</v>
      </c>
      <c r="X9854">
        <f t="shared" si="613"/>
        <v>88</v>
      </c>
      <c r="Y9854">
        <f>SUMIF(货件明细!K:K,F9854,货件明细!I:I)</f>
        <v>0</v>
      </c>
      <c r="Z9854">
        <f t="shared" si="614"/>
        <v>10.8</v>
      </c>
      <c r="AA9854">
        <f>SUMIF(货件明细!K:K,F9854,货件明细!J:J)</f>
        <v>0</v>
      </c>
      <c r="AB9854">
        <f t="shared" si="615"/>
        <v>1</v>
      </c>
    </row>
    <row r="9855" spans="1:28">
      <c r="A9855">
        <v>2026</v>
      </c>
      <c r="B9855">
        <v>4</v>
      </c>
      <c r="C9855">
        <v>14</v>
      </c>
      <c r="D9855" s="4">
        <v>46115</v>
      </c>
      <c r="E9855" t="s">
        <v>28</v>
      </c>
      <c r="F9855" t="s">
        <v>10083</v>
      </c>
      <c r="G9855" t="s">
        <v>50</v>
      </c>
      <c r="H9855" t="s">
        <v>31</v>
      </c>
      <c r="I9855" t="s">
        <v>145</v>
      </c>
      <c r="J9855" t="s">
        <v>9907</v>
      </c>
      <c r="K9855" t="s">
        <v>100</v>
      </c>
      <c r="L9855" t="s">
        <v>46</v>
      </c>
      <c r="M9855" t="s">
        <v>47</v>
      </c>
      <c r="N9855" t="s">
        <v>5148</v>
      </c>
      <c r="O9855">
        <v>21.2</v>
      </c>
      <c r="P9855">
        <v>30</v>
      </c>
      <c r="Q9855">
        <v>159.3</v>
      </c>
      <c r="R9855">
        <v>189.3</v>
      </c>
      <c r="S9855">
        <v>0</v>
      </c>
      <c r="T9855">
        <v>189.3</v>
      </c>
      <c r="U9855">
        <v>105</v>
      </c>
      <c r="V9855">
        <f>SUMIF(货件明细!K:K,F9855,货件明细!AQ:AQ)</f>
        <v>0</v>
      </c>
      <c r="W9855">
        <f t="shared" ref="W9855:W9918" si="616">IF(V9855=U9855,0,1)</f>
        <v>1</v>
      </c>
      <c r="X9855">
        <f t="shared" ref="X9855:X9918" si="617">U9855</f>
        <v>105</v>
      </c>
      <c r="Y9855">
        <f>SUMIF(货件明细!K:K,F9855,货件明细!I:I)</f>
        <v>0</v>
      </c>
      <c r="Z9855">
        <f t="shared" ref="Z9855:Z9918" si="618">O9855-Y9855</f>
        <v>21.2</v>
      </c>
      <c r="AA9855">
        <f>SUMIF(货件明细!K:K,F9855,货件明细!J:J)</f>
        <v>0</v>
      </c>
      <c r="AB9855">
        <f t="shared" ref="AB9855:AB9918" si="619">IF(T9855=AA9855,0,1)</f>
        <v>1</v>
      </c>
    </row>
    <row r="9856" spans="1:28">
      <c r="A9856">
        <v>2026</v>
      </c>
      <c r="B9856">
        <v>4</v>
      </c>
      <c r="C9856">
        <v>14</v>
      </c>
      <c r="D9856" s="4">
        <v>46115</v>
      </c>
      <c r="E9856" t="s">
        <v>28</v>
      </c>
      <c r="F9856" t="s">
        <v>10084</v>
      </c>
      <c r="G9856" t="s">
        <v>74</v>
      </c>
      <c r="H9856" t="s">
        <v>44</v>
      </c>
      <c r="I9856" t="s">
        <v>145</v>
      </c>
      <c r="J9856" t="s">
        <v>9907</v>
      </c>
      <c r="K9856" t="s">
        <v>100</v>
      </c>
      <c r="L9856" t="s">
        <v>46</v>
      </c>
      <c r="M9856" t="s">
        <v>47</v>
      </c>
      <c r="N9856" t="s">
        <v>4252</v>
      </c>
      <c r="O9856">
        <v>21.2</v>
      </c>
      <c r="P9856">
        <v>10</v>
      </c>
      <c r="Q9856">
        <v>146.7</v>
      </c>
      <c r="R9856">
        <v>156.7</v>
      </c>
      <c r="S9856">
        <v>0</v>
      </c>
      <c r="T9856">
        <v>156.7</v>
      </c>
      <c r="U9856">
        <v>105</v>
      </c>
      <c r="V9856">
        <f>SUMIF(货件明细!K:K,F9856,货件明细!AQ:AQ)</f>
        <v>0</v>
      </c>
      <c r="W9856">
        <f t="shared" si="616"/>
        <v>1</v>
      </c>
      <c r="X9856">
        <f t="shared" si="617"/>
        <v>105</v>
      </c>
      <c r="Y9856">
        <f>SUMIF(货件明细!K:K,F9856,货件明细!I:I)</f>
        <v>0</v>
      </c>
      <c r="Z9856">
        <f t="shared" si="618"/>
        <v>21.2</v>
      </c>
      <c r="AA9856">
        <f>SUMIF(货件明细!K:K,F9856,货件明细!J:J)</f>
        <v>0</v>
      </c>
      <c r="AB9856">
        <f t="shared" si="619"/>
        <v>1</v>
      </c>
    </row>
    <row r="9857" spans="1:28">
      <c r="A9857">
        <v>2026</v>
      </c>
      <c r="B9857">
        <v>4</v>
      </c>
      <c r="C9857">
        <v>14</v>
      </c>
      <c r="D9857" s="4">
        <v>46115</v>
      </c>
      <c r="E9857" t="s">
        <v>28</v>
      </c>
      <c r="F9857" t="s">
        <v>10085</v>
      </c>
      <c r="G9857" t="s">
        <v>64</v>
      </c>
      <c r="H9857" t="s">
        <v>44</v>
      </c>
      <c r="I9857" t="s">
        <v>145</v>
      </c>
      <c r="J9857" t="s">
        <v>9907</v>
      </c>
      <c r="K9857" t="s">
        <v>100</v>
      </c>
      <c r="L9857" t="s">
        <v>46</v>
      </c>
      <c r="M9857" t="s">
        <v>47</v>
      </c>
      <c r="N9857" t="s">
        <v>4252</v>
      </c>
      <c r="O9857">
        <v>21.2</v>
      </c>
      <c r="P9857">
        <v>10</v>
      </c>
      <c r="Q9857">
        <v>146.7</v>
      </c>
      <c r="R9857">
        <v>156.7</v>
      </c>
      <c r="S9857">
        <v>0</v>
      </c>
      <c r="T9857">
        <v>156.7</v>
      </c>
      <c r="U9857">
        <v>105</v>
      </c>
      <c r="V9857">
        <f>SUMIF(货件明细!K:K,F9857,货件明细!AQ:AQ)</f>
        <v>0</v>
      </c>
      <c r="W9857">
        <f t="shared" si="616"/>
        <v>1</v>
      </c>
      <c r="X9857">
        <f t="shared" si="617"/>
        <v>105</v>
      </c>
      <c r="Y9857">
        <f>SUMIF(货件明细!K:K,F9857,货件明细!I:I)</f>
        <v>0</v>
      </c>
      <c r="Z9857">
        <f t="shared" si="618"/>
        <v>21.2</v>
      </c>
      <c r="AA9857">
        <f>SUMIF(货件明细!K:K,F9857,货件明细!J:J)</f>
        <v>0</v>
      </c>
      <c r="AB9857">
        <f t="shared" si="619"/>
        <v>1</v>
      </c>
    </row>
    <row r="9858" spans="1:28">
      <c r="A9858">
        <v>2026</v>
      </c>
      <c r="B9858">
        <v>4</v>
      </c>
      <c r="C9858">
        <v>14</v>
      </c>
      <c r="D9858" s="4">
        <v>46115</v>
      </c>
      <c r="E9858" t="s">
        <v>28</v>
      </c>
      <c r="F9858" t="s">
        <v>10086</v>
      </c>
      <c r="G9858" t="s">
        <v>263</v>
      </c>
      <c r="H9858" t="s">
        <v>44</v>
      </c>
      <c r="I9858" t="s">
        <v>145</v>
      </c>
      <c r="J9858" t="s">
        <v>9907</v>
      </c>
      <c r="K9858" t="s">
        <v>100</v>
      </c>
      <c r="L9858" t="s">
        <v>46</v>
      </c>
      <c r="M9858" t="s">
        <v>47</v>
      </c>
      <c r="N9858" t="s">
        <v>4252</v>
      </c>
      <c r="O9858">
        <v>21.2</v>
      </c>
      <c r="P9858">
        <v>10</v>
      </c>
      <c r="Q9858">
        <v>146.7</v>
      </c>
      <c r="R9858">
        <v>156.7</v>
      </c>
      <c r="S9858">
        <v>0</v>
      </c>
      <c r="T9858">
        <v>156.7</v>
      </c>
      <c r="U9858">
        <v>105</v>
      </c>
      <c r="V9858">
        <f>SUMIF(货件明细!K:K,F9858,货件明细!AQ:AQ)</f>
        <v>0</v>
      </c>
      <c r="W9858">
        <f t="shared" si="616"/>
        <v>1</v>
      </c>
      <c r="X9858">
        <f t="shared" si="617"/>
        <v>105</v>
      </c>
      <c r="Y9858">
        <f>SUMIF(货件明细!K:K,F9858,货件明细!I:I)</f>
        <v>0</v>
      </c>
      <c r="Z9858">
        <f t="shared" si="618"/>
        <v>21.2</v>
      </c>
      <c r="AA9858">
        <f>SUMIF(货件明细!K:K,F9858,货件明细!J:J)</f>
        <v>0</v>
      </c>
      <c r="AB9858">
        <f t="shared" si="619"/>
        <v>1</v>
      </c>
    </row>
    <row r="9859" spans="1:28">
      <c r="A9859">
        <v>2026</v>
      </c>
      <c r="B9859">
        <v>4</v>
      </c>
      <c r="C9859">
        <v>14</v>
      </c>
      <c r="D9859" s="4">
        <v>46115</v>
      </c>
      <c r="E9859" t="s">
        <v>28</v>
      </c>
      <c r="F9859" t="s">
        <v>10087</v>
      </c>
      <c r="G9859" t="s">
        <v>267</v>
      </c>
      <c r="H9859" t="s">
        <v>71</v>
      </c>
      <c r="I9859" t="s">
        <v>145</v>
      </c>
      <c r="J9859" t="s">
        <v>9907</v>
      </c>
      <c r="K9859" t="s">
        <v>100</v>
      </c>
      <c r="L9859" t="s">
        <v>46</v>
      </c>
      <c r="M9859" t="s">
        <v>47</v>
      </c>
      <c r="N9859" t="s">
        <v>4252</v>
      </c>
      <c r="O9859">
        <v>21.2</v>
      </c>
      <c r="P9859">
        <v>21.4285714285714</v>
      </c>
      <c r="Q9859">
        <v>126</v>
      </c>
      <c r="R9859">
        <v>147.428571428571</v>
      </c>
      <c r="S9859">
        <v>0</v>
      </c>
      <c r="T9859">
        <v>147.428571428571</v>
      </c>
      <c r="U9859">
        <v>105</v>
      </c>
      <c r="V9859">
        <f>SUMIF(货件明细!K:K,F9859,货件明细!AQ:AQ)</f>
        <v>0</v>
      </c>
      <c r="W9859">
        <f t="shared" si="616"/>
        <v>1</v>
      </c>
      <c r="X9859">
        <f t="shared" si="617"/>
        <v>105</v>
      </c>
      <c r="Y9859">
        <f>SUMIF(货件明细!K:K,F9859,货件明细!I:I)</f>
        <v>0</v>
      </c>
      <c r="Z9859">
        <f t="shared" si="618"/>
        <v>21.2</v>
      </c>
      <c r="AA9859">
        <f>SUMIF(货件明细!K:K,F9859,货件明细!J:J)</f>
        <v>0</v>
      </c>
      <c r="AB9859">
        <f t="shared" si="619"/>
        <v>1</v>
      </c>
    </row>
    <row r="9860" spans="1:28">
      <c r="A9860">
        <v>2026</v>
      </c>
      <c r="B9860">
        <v>4</v>
      </c>
      <c r="C9860">
        <v>14</v>
      </c>
      <c r="D9860" s="4">
        <v>46115</v>
      </c>
      <c r="E9860" t="s">
        <v>28</v>
      </c>
      <c r="F9860" t="s">
        <v>10088</v>
      </c>
      <c r="G9860" t="s">
        <v>50</v>
      </c>
      <c r="H9860" t="s">
        <v>31</v>
      </c>
      <c r="I9860" t="s">
        <v>41</v>
      </c>
      <c r="J9860" t="s">
        <v>9907</v>
      </c>
      <c r="K9860" t="s">
        <v>100</v>
      </c>
      <c r="L9860" t="s">
        <v>46</v>
      </c>
      <c r="M9860" t="s">
        <v>47</v>
      </c>
      <c r="N9860" t="s">
        <v>5148</v>
      </c>
      <c r="O9860">
        <v>11.65</v>
      </c>
      <c r="P9860">
        <v>16.6666666666667</v>
      </c>
      <c r="Q9860">
        <v>88.5</v>
      </c>
      <c r="R9860">
        <v>105.166666666667</v>
      </c>
      <c r="S9860">
        <v>0</v>
      </c>
      <c r="T9860">
        <v>105.166666666667</v>
      </c>
      <c r="U9860">
        <v>72</v>
      </c>
      <c r="V9860">
        <f>SUMIF(货件明细!K:K,F9860,货件明细!AQ:AQ)</f>
        <v>0</v>
      </c>
      <c r="W9860">
        <f t="shared" si="616"/>
        <v>1</v>
      </c>
      <c r="X9860">
        <f t="shared" si="617"/>
        <v>72</v>
      </c>
      <c r="Y9860">
        <f>SUMIF(货件明细!K:K,F9860,货件明细!I:I)</f>
        <v>0</v>
      </c>
      <c r="Z9860">
        <f t="shared" si="618"/>
        <v>11.65</v>
      </c>
      <c r="AA9860">
        <f>SUMIF(货件明细!K:K,F9860,货件明细!J:J)</f>
        <v>0</v>
      </c>
      <c r="AB9860">
        <f t="shared" si="619"/>
        <v>1</v>
      </c>
    </row>
    <row r="9861" spans="1:28">
      <c r="A9861">
        <v>2026</v>
      </c>
      <c r="B9861">
        <v>4</v>
      </c>
      <c r="C9861">
        <v>14</v>
      </c>
      <c r="D9861" s="4">
        <v>46115</v>
      </c>
      <c r="E9861" t="s">
        <v>28</v>
      </c>
      <c r="F9861" t="s">
        <v>10089</v>
      </c>
      <c r="G9861" t="s">
        <v>74</v>
      </c>
      <c r="H9861" t="s">
        <v>44</v>
      </c>
      <c r="I9861" t="s">
        <v>41</v>
      </c>
      <c r="J9861" t="s">
        <v>9907</v>
      </c>
      <c r="K9861" t="s">
        <v>100</v>
      </c>
      <c r="L9861" t="s">
        <v>46</v>
      </c>
      <c r="M9861" t="s">
        <v>47</v>
      </c>
      <c r="N9861" t="s">
        <v>4252</v>
      </c>
      <c r="O9861">
        <v>11.65</v>
      </c>
      <c r="P9861">
        <v>5.76923076923077</v>
      </c>
      <c r="Q9861">
        <v>81.5</v>
      </c>
      <c r="R9861">
        <v>87.2692307692308</v>
      </c>
      <c r="S9861">
        <v>0</v>
      </c>
      <c r="T9861">
        <v>87.2692307692308</v>
      </c>
      <c r="U9861">
        <v>72</v>
      </c>
      <c r="V9861">
        <f>SUMIF(货件明细!K:K,F9861,货件明细!AQ:AQ)</f>
        <v>0</v>
      </c>
      <c r="W9861">
        <f t="shared" si="616"/>
        <v>1</v>
      </c>
      <c r="X9861">
        <f t="shared" si="617"/>
        <v>72</v>
      </c>
      <c r="Y9861">
        <f>SUMIF(货件明细!K:K,F9861,货件明细!I:I)</f>
        <v>0</v>
      </c>
      <c r="Z9861">
        <f t="shared" si="618"/>
        <v>11.65</v>
      </c>
      <c r="AA9861">
        <f>SUMIF(货件明细!K:K,F9861,货件明细!J:J)</f>
        <v>0</v>
      </c>
      <c r="AB9861">
        <f t="shared" si="619"/>
        <v>1</v>
      </c>
    </row>
    <row r="9862" spans="1:28">
      <c r="A9862">
        <v>2026</v>
      </c>
      <c r="B9862">
        <v>4</v>
      </c>
      <c r="C9862">
        <v>14</v>
      </c>
      <c r="D9862" s="4">
        <v>46115</v>
      </c>
      <c r="E9862" t="s">
        <v>28</v>
      </c>
      <c r="F9862" t="s">
        <v>10090</v>
      </c>
      <c r="G9862" t="s">
        <v>64</v>
      </c>
      <c r="H9862" t="s">
        <v>44</v>
      </c>
      <c r="I9862" t="s">
        <v>41</v>
      </c>
      <c r="J9862" t="s">
        <v>9907</v>
      </c>
      <c r="K9862" t="s">
        <v>100</v>
      </c>
      <c r="L9862" t="s">
        <v>46</v>
      </c>
      <c r="M9862" t="s">
        <v>47</v>
      </c>
      <c r="N9862" t="s">
        <v>4252</v>
      </c>
      <c r="O9862">
        <v>11.65</v>
      </c>
      <c r="P9862">
        <v>5.76923076923077</v>
      </c>
      <c r="Q9862">
        <v>81.5</v>
      </c>
      <c r="R9862">
        <v>87.2692307692308</v>
      </c>
      <c r="S9862">
        <v>0</v>
      </c>
      <c r="T9862">
        <v>87.2692307692308</v>
      </c>
      <c r="U9862">
        <v>72</v>
      </c>
      <c r="V9862">
        <f>SUMIF(货件明细!K:K,F9862,货件明细!AQ:AQ)</f>
        <v>0</v>
      </c>
      <c r="W9862">
        <f t="shared" si="616"/>
        <v>1</v>
      </c>
      <c r="X9862">
        <f t="shared" si="617"/>
        <v>72</v>
      </c>
      <c r="Y9862">
        <f>SUMIF(货件明细!K:K,F9862,货件明细!I:I)</f>
        <v>0</v>
      </c>
      <c r="Z9862">
        <f t="shared" si="618"/>
        <v>11.65</v>
      </c>
      <c r="AA9862">
        <f>SUMIF(货件明细!K:K,F9862,货件明细!J:J)</f>
        <v>0</v>
      </c>
      <c r="AB9862">
        <f t="shared" si="619"/>
        <v>1</v>
      </c>
    </row>
    <row r="9863" spans="1:28">
      <c r="A9863">
        <v>2026</v>
      </c>
      <c r="B9863">
        <v>4</v>
      </c>
      <c r="C9863">
        <v>14</v>
      </c>
      <c r="D9863" s="4">
        <v>46115</v>
      </c>
      <c r="E9863" t="s">
        <v>28</v>
      </c>
      <c r="F9863" t="s">
        <v>10091</v>
      </c>
      <c r="G9863" t="s">
        <v>263</v>
      </c>
      <c r="H9863" t="s">
        <v>44</v>
      </c>
      <c r="I9863" t="s">
        <v>41</v>
      </c>
      <c r="J9863" t="s">
        <v>9907</v>
      </c>
      <c r="K9863" t="s">
        <v>100</v>
      </c>
      <c r="L9863" t="s">
        <v>46</v>
      </c>
      <c r="M9863" t="s">
        <v>47</v>
      </c>
      <c r="N9863" t="s">
        <v>4252</v>
      </c>
      <c r="O9863">
        <v>11.65</v>
      </c>
      <c r="P9863">
        <v>5.76923076923077</v>
      </c>
      <c r="Q9863">
        <v>81.5</v>
      </c>
      <c r="R9863">
        <v>87.2692307692308</v>
      </c>
      <c r="S9863">
        <v>0</v>
      </c>
      <c r="T9863">
        <v>87.2692307692308</v>
      </c>
      <c r="U9863">
        <v>72</v>
      </c>
      <c r="V9863">
        <f>SUMIF(货件明细!K:K,F9863,货件明细!AQ:AQ)</f>
        <v>0</v>
      </c>
      <c r="W9863">
        <f t="shared" si="616"/>
        <v>1</v>
      </c>
      <c r="X9863">
        <f t="shared" si="617"/>
        <v>72</v>
      </c>
      <c r="Y9863">
        <f>SUMIF(货件明细!K:K,F9863,货件明细!I:I)</f>
        <v>0</v>
      </c>
      <c r="Z9863">
        <f t="shared" si="618"/>
        <v>11.65</v>
      </c>
      <c r="AA9863">
        <f>SUMIF(货件明细!K:K,F9863,货件明细!J:J)</f>
        <v>0</v>
      </c>
      <c r="AB9863">
        <f t="shared" si="619"/>
        <v>1</v>
      </c>
    </row>
    <row r="9864" spans="1:28">
      <c r="A9864">
        <v>2026</v>
      </c>
      <c r="B9864">
        <v>4</v>
      </c>
      <c r="C9864">
        <v>14</v>
      </c>
      <c r="D9864" s="4">
        <v>46115</v>
      </c>
      <c r="E9864" t="s">
        <v>28</v>
      </c>
      <c r="F9864" t="s">
        <v>10092</v>
      </c>
      <c r="G9864" t="s">
        <v>267</v>
      </c>
      <c r="H9864" t="s">
        <v>71</v>
      </c>
      <c r="I9864" t="s">
        <v>41</v>
      </c>
      <c r="J9864" t="s">
        <v>9907</v>
      </c>
      <c r="K9864" t="s">
        <v>100</v>
      </c>
      <c r="L9864" t="s">
        <v>46</v>
      </c>
      <c r="M9864" t="s">
        <v>47</v>
      </c>
      <c r="N9864" t="s">
        <v>4252</v>
      </c>
      <c r="O9864">
        <v>11.65</v>
      </c>
      <c r="P9864">
        <v>16.6666666666667</v>
      </c>
      <c r="Q9864">
        <v>63</v>
      </c>
      <c r="R9864">
        <v>79.6666666666667</v>
      </c>
      <c r="S9864">
        <v>0</v>
      </c>
      <c r="T9864">
        <v>79.6666666666667</v>
      </c>
      <c r="U9864">
        <v>72</v>
      </c>
      <c r="V9864">
        <f>SUMIF(货件明细!K:K,F9864,货件明细!AQ:AQ)</f>
        <v>0</v>
      </c>
      <c r="W9864">
        <f t="shared" si="616"/>
        <v>1</v>
      </c>
      <c r="X9864">
        <f t="shared" si="617"/>
        <v>72</v>
      </c>
      <c r="Y9864">
        <f>SUMIF(货件明细!K:K,F9864,货件明细!I:I)</f>
        <v>0</v>
      </c>
      <c r="Z9864">
        <f t="shared" si="618"/>
        <v>11.65</v>
      </c>
      <c r="AA9864">
        <f>SUMIF(货件明细!K:K,F9864,货件明细!J:J)</f>
        <v>0</v>
      </c>
      <c r="AB9864">
        <f t="shared" si="619"/>
        <v>1</v>
      </c>
    </row>
    <row r="9865" spans="1:28">
      <c r="A9865">
        <v>2026</v>
      </c>
      <c r="B9865">
        <v>4</v>
      </c>
      <c r="C9865">
        <v>14</v>
      </c>
      <c r="D9865" s="4">
        <v>46115</v>
      </c>
      <c r="E9865" t="s">
        <v>28</v>
      </c>
      <c r="F9865" t="s">
        <v>10093</v>
      </c>
      <c r="G9865" t="s">
        <v>50</v>
      </c>
      <c r="H9865" t="s">
        <v>31</v>
      </c>
      <c r="I9865" t="s">
        <v>32</v>
      </c>
      <c r="J9865" t="s">
        <v>9907</v>
      </c>
      <c r="K9865" t="s">
        <v>100</v>
      </c>
      <c r="L9865" t="s">
        <v>46</v>
      </c>
      <c r="M9865" t="s">
        <v>47</v>
      </c>
      <c r="N9865" t="s">
        <v>5148</v>
      </c>
      <c r="O9865">
        <v>12.45</v>
      </c>
      <c r="P9865">
        <v>16.6666666666667</v>
      </c>
      <c r="Q9865">
        <v>123.9</v>
      </c>
      <c r="R9865">
        <v>140.566666666667</v>
      </c>
      <c r="S9865">
        <v>0</v>
      </c>
      <c r="T9865">
        <v>140.566666666667</v>
      </c>
      <c r="U9865">
        <v>98</v>
      </c>
      <c r="V9865">
        <f>SUMIF(货件明细!K:K,F9865,货件明细!AQ:AQ)</f>
        <v>0</v>
      </c>
      <c r="W9865">
        <f t="shared" si="616"/>
        <v>1</v>
      </c>
      <c r="X9865">
        <f t="shared" si="617"/>
        <v>98</v>
      </c>
      <c r="Y9865">
        <f>SUMIF(货件明细!K:K,F9865,货件明细!I:I)</f>
        <v>0</v>
      </c>
      <c r="Z9865">
        <f t="shared" si="618"/>
        <v>12.45</v>
      </c>
      <c r="AA9865">
        <f>SUMIF(货件明细!K:K,F9865,货件明细!J:J)</f>
        <v>0</v>
      </c>
      <c r="AB9865">
        <f t="shared" si="619"/>
        <v>1</v>
      </c>
    </row>
    <row r="9866" spans="1:28">
      <c r="A9866">
        <v>2026</v>
      </c>
      <c r="B9866">
        <v>4</v>
      </c>
      <c r="C9866">
        <v>14</v>
      </c>
      <c r="D9866" s="4">
        <v>46115</v>
      </c>
      <c r="E9866" t="s">
        <v>28</v>
      </c>
      <c r="F9866" t="s">
        <v>10094</v>
      </c>
      <c r="G9866" t="s">
        <v>74</v>
      </c>
      <c r="H9866" t="s">
        <v>44</v>
      </c>
      <c r="I9866" t="s">
        <v>32</v>
      </c>
      <c r="J9866" t="s">
        <v>9907</v>
      </c>
      <c r="K9866" t="s">
        <v>100</v>
      </c>
      <c r="L9866" t="s">
        <v>46</v>
      </c>
      <c r="M9866" t="s">
        <v>47</v>
      </c>
      <c r="N9866" t="s">
        <v>4252</v>
      </c>
      <c r="O9866">
        <v>12.45</v>
      </c>
      <c r="P9866">
        <v>5.76923076923077</v>
      </c>
      <c r="Q9866">
        <v>114.1</v>
      </c>
      <c r="R9866">
        <v>119.869230769231</v>
      </c>
      <c r="S9866">
        <v>0</v>
      </c>
      <c r="T9866">
        <v>119.869230769231</v>
      </c>
      <c r="U9866">
        <v>98</v>
      </c>
      <c r="V9866">
        <f>SUMIF(货件明细!K:K,F9866,货件明细!AQ:AQ)</f>
        <v>0</v>
      </c>
      <c r="W9866">
        <f t="shared" si="616"/>
        <v>1</v>
      </c>
      <c r="X9866">
        <f t="shared" si="617"/>
        <v>98</v>
      </c>
      <c r="Y9866">
        <f>SUMIF(货件明细!K:K,F9866,货件明细!I:I)</f>
        <v>0</v>
      </c>
      <c r="Z9866">
        <f t="shared" si="618"/>
        <v>12.45</v>
      </c>
      <c r="AA9866">
        <f>SUMIF(货件明细!K:K,F9866,货件明细!J:J)</f>
        <v>0</v>
      </c>
      <c r="AB9866">
        <f t="shared" si="619"/>
        <v>1</v>
      </c>
    </row>
    <row r="9867" spans="1:28">
      <c r="A9867">
        <v>2026</v>
      </c>
      <c r="B9867">
        <v>4</v>
      </c>
      <c r="C9867">
        <v>14</v>
      </c>
      <c r="D9867" s="4">
        <v>46115</v>
      </c>
      <c r="E9867" t="s">
        <v>28</v>
      </c>
      <c r="F9867" t="s">
        <v>10095</v>
      </c>
      <c r="G9867" t="s">
        <v>64</v>
      </c>
      <c r="H9867" t="s">
        <v>44</v>
      </c>
      <c r="I9867" t="s">
        <v>32</v>
      </c>
      <c r="J9867" t="s">
        <v>9907</v>
      </c>
      <c r="K9867" t="s">
        <v>100</v>
      </c>
      <c r="L9867" t="s">
        <v>46</v>
      </c>
      <c r="M9867" t="s">
        <v>47</v>
      </c>
      <c r="N9867" t="s">
        <v>4252</v>
      </c>
      <c r="O9867">
        <v>12.45</v>
      </c>
      <c r="P9867">
        <v>5.76923076923077</v>
      </c>
      <c r="Q9867">
        <v>114.1</v>
      </c>
      <c r="R9867">
        <v>119.869230769231</v>
      </c>
      <c r="S9867">
        <v>0</v>
      </c>
      <c r="T9867">
        <v>119.869230769231</v>
      </c>
      <c r="U9867">
        <v>98</v>
      </c>
      <c r="V9867">
        <f>SUMIF(货件明细!K:K,F9867,货件明细!AQ:AQ)</f>
        <v>0</v>
      </c>
      <c r="W9867">
        <f t="shared" si="616"/>
        <v>1</v>
      </c>
      <c r="X9867">
        <f t="shared" si="617"/>
        <v>98</v>
      </c>
      <c r="Y9867">
        <f>SUMIF(货件明细!K:K,F9867,货件明细!I:I)</f>
        <v>0</v>
      </c>
      <c r="Z9867">
        <f t="shared" si="618"/>
        <v>12.45</v>
      </c>
      <c r="AA9867">
        <f>SUMIF(货件明细!K:K,F9867,货件明细!J:J)</f>
        <v>0</v>
      </c>
      <c r="AB9867">
        <f t="shared" si="619"/>
        <v>1</v>
      </c>
    </row>
    <row r="9868" spans="1:28">
      <c r="A9868">
        <v>2026</v>
      </c>
      <c r="B9868">
        <v>4</v>
      </c>
      <c r="C9868">
        <v>14</v>
      </c>
      <c r="D9868" s="4">
        <v>46115</v>
      </c>
      <c r="E9868" t="s">
        <v>28</v>
      </c>
      <c r="F9868" t="s">
        <v>10096</v>
      </c>
      <c r="G9868" t="s">
        <v>263</v>
      </c>
      <c r="H9868" t="s">
        <v>44</v>
      </c>
      <c r="I9868" t="s">
        <v>32</v>
      </c>
      <c r="J9868" t="s">
        <v>9907</v>
      </c>
      <c r="K9868" t="s">
        <v>100</v>
      </c>
      <c r="L9868" t="s">
        <v>46</v>
      </c>
      <c r="M9868" t="s">
        <v>47</v>
      </c>
      <c r="N9868" t="s">
        <v>4252</v>
      </c>
      <c r="O9868">
        <v>12.45</v>
      </c>
      <c r="P9868">
        <v>5.76923076923077</v>
      </c>
      <c r="Q9868">
        <v>114.1</v>
      </c>
      <c r="R9868">
        <v>119.869230769231</v>
      </c>
      <c r="S9868">
        <v>0</v>
      </c>
      <c r="T9868">
        <v>119.869230769231</v>
      </c>
      <c r="U9868">
        <v>98</v>
      </c>
      <c r="V9868">
        <f>SUMIF(货件明细!K:K,F9868,货件明细!AQ:AQ)</f>
        <v>0</v>
      </c>
      <c r="W9868">
        <f t="shared" si="616"/>
        <v>1</v>
      </c>
      <c r="X9868">
        <f t="shared" si="617"/>
        <v>98</v>
      </c>
      <c r="Y9868">
        <f>SUMIF(货件明细!K:K,F9868,货件明细!I:I)</f>
        <v>0</v>
      </c>
      <c r="Z9868">
        <f t="shared" si="618"/>
        <v>12.45</v>
      </c>
      <c r="AA9868">
        <f>SUMIF(货件明细!K:K,F9868,货件明细!J:J)</f>
        <v>0</v>
      </c>
      <c r="AB9868">
        <f t="shared" si="619"/>
        <v>1</v>
      </c>
    </row>
    <row r="9869" spans="1:28">
      <c r="A9869">
        <v>2026</v>
      </c>
      <c r="B9869">
        <v>4</v>
      </c>
      <c r="C9869">
        <v>14</v>
      </c>
      <c r="D9869" s="4">
        <v>46115</v>
      </c>
      <c r="E9869" t="s">
        <v>28</v>
      </c>
      <c r="F9869" t="s">
        <v>10097</v>
      </c>
      <c r="G9869" t="s">
        <v>267</v>
      </c>
      <c r="H9869" t="s">
        <v>71</v>
      </c>
      <c r="I9869" t="s">
        <v>32</v>
      </c>
      <c r="J9869" t="s">
        <v>9907</v>
      </c>
      <c r="K9869" t="s">
        <v>100</v>
      </c>
      <c r="L9869" t="s">
        <v>46</v>
      </c>
      <c r="M9869" t="s">
        <v>47</v>
      </c>
      <c r="N9869" t="s">
        <v>4252</v>
      </c>
      <c r="O9869">
        <v>12.45</v>
      </c>
      <c r="P9869">
        <v>16.6666666666667</v>
      </c>
      <c r="Q9869">
        <v>88.2</v>
      </c>
      <c r="R9869">
        <v>104.866666666667</v>
      </c>
      <c r="S9869">
        <v>0</v>
      </c>
      <c r="T9869">
        <v>104.866666666667</v>
      </c>
      <c r="U9869">
        <v>98</v>
      </c>
      <c r="V9869">
        <f>SUMIF(货件明细!K:K,F9869,货件明细!AQ:AQ)</f>
        <v>0</v>
      </c>
      <c r="W9869">
        <f t="shared" si="616"/>
        <v>1</v>
      </c>
      <c r="X9869">
        <f t="shared" si="617"/>
        <v>98</v>
      </c>
      <c r="Y9869">
        <f>SUMIF(货件明细!K:K,F9869,货件明细!I:I)</f>
        <v>0</v>
      </c>
      <c r="Z9869">
        <f t="shared" si="618"/>
        <v>12.45</v>
      </c>
      <c r="AA9869">
        <f>SUMIF(货件明细!K:K,F9869,货件明细!J:J)</f>
        <v>0</v>
      </c>
      <c r="AB9869">
        <f t="shared" si="619"/>
        <v>1</v>
      </c>
    </row>
    <row r="9870" spans="1:28">
      <c r="A9870">
        <v>2026</v>
      </c>
      <c r="B9870">
        <v>4</v>
      </c>
      <c r="C9870">
        <v>14</v>
      </c>
      <c r="D9870" s="4">
        <v>46115</v>
      </c>
      <c r="E9870" t="s">
        <v>28</v>
      </c>
      <c r="F9870" t="s">
        <v>10098</v>
      </c>
      <c r="G9870" t="s">
        <v>50</v>
      </c>
      <c r="H9870" t="s">
        <v>31</v>
      </c>
      <c r="I9870" t="s">
        <v>57</v>
      </c>
      <c r="J9870" t="s">
        <v>58</v>
      </c>
      <c r="K9870" t="s">
        <v>100</v>
      </c>
      <c r="L9870" t="s">
        <v>46</v>
      </c>
      <c r="M9870" t="s">
        <v>47</v>
      </c>
      <c r="N9870" t="s">
        <v>5148</v>
      </c>
      <c r="O9870">
        <v>18.05</v>
      </c>
      <c r="P9870">
        <v>30</v>
      </c>
      <c r="Q9870">
        <v>123.9</v>
      </c>
      <c r="R9870">
        <v>153.9</v>
      </c>
      <c r="S9870">
        <v>0</v>
      </c>
      <c r="T9870">
        <v>153.9</v>
      </c>
      <c r="U9870">
        <v>139</v>
      </c>
      <c r="V9870">
        <f>SUMIF(货件明细!K:K,F9870,货件明细!AQ:AQ)</f>
        <v>0</v>
      </c>
      <c r="W9870">
        <f t="shared" si="616"/>
        <v>1</v>
      </c>
      <c r="X9870">
        <f t="shared" si="617"/>
        <v>139</v>
      </c>
      <c r="Y9870">
        <f>SUMIF(货件明细!K:K,F9870,货件明细!I:I)</f>
        <v>0</v>
      </c>
      <c r="Z9870">
        <f t="shared" si="618"/>
        <v>18.05</v>
      </c>
      <c r="AA9870">
        <f>SUMIF(货件明细!K:K,F9870,货件明细!J:J)</f>
        <v>0</v>
      </c>
      <c r="AB9870">
        <f t="shared" si="619"/>
        <v>1</v>
      </c>
    </row>
    <row r="9871" spans="1:28">
      <c r="A9871">
        <v>2026</v>
      </c>
      <c r="B9871">
        <v>4</v>
      </c>
      <c r="C9871">
        <v>14</v>
      </c>
      <c r="D9871" s="4">
        <v>46115</v>
      </c>
      <c r="E9871" t="s">
        <v>28</v>
      </c>
      <c r="F9871" t="s">
        <v>10099</v>
      </c>
      <c r="G9871" t="s">
        <v>74</v>
      </c>
      <c r="H9871" t="s">
        <v>44</v>
      </c>
      <c r="I9871" t="s">
        <v>57</v>
      </c>
      <c r="J9871" t="s">
        <v>58</v>
      </c>
      <c r="K9871" t="s">
        <v>100</v>
      </c>
      <c r="L9871" t="s">
        <v>46</v>
      </c>
      <c r="M9871" t="s">
        <v>47</v>
      </c>
      <c r="N9871" t="s">
        <v>4252</v>
      </c>
      <c r="O9871">
        <v>18.05</v>
      </c>
      <c r="P9871">
        <v>10</v>
      </c>
      <c r="Q9871">
        <v>114.1</v>
      </c>
      <c r="R9871">
        <v>124.1</v>
      </c>
      <c r="S9871">
        <v>0</v>
      </c>
      <c r="T9871">
        <v>124.1</v>
      </c>
      <c r="U9871">
        <v>139</v>
      </c>
      <c r="V9871">
        <f>SUMIF(货件明细!K:K,F9871,货件明细!AQ:AQ)</f>
        <v>0</v>
      </c>
      <c r="W9871">
        <f t="shared" si="616"/>
        <v>1</v>
      </c>
      <c r="X9871">
        <f t="shared" si="617"/>
        <v>139</v>
      </c>
      <c r="Y9871">
        <f>SUMIF(货件明细!K:K,F9871,货件明细!I:I)</f>
        <v>0</v>
      </c>
      <c r="Z9871">
        <f t="shared" si="618"/>
        <v>18.05</v>
      </c>
      <c r="AA9871">
        <f>SUMIF(货件明细!K:K,F9871,货件明细!J:J)</f>
        <v>0</v>
      </c>
      <c r="AB9871">
        <f t="shared" si="619"/>
        <v>1</v>
      </c>
    </row>
    <row r="9872" spans="1:28">
      <c r="A9872">
        <v>2026</v>
      </c>
      <c r="B9872">
        <v>4</v>
      </c>
      <c r="C9872">
        <v>14</v>
      </c>
      <c r="D9872" s="4">
        <v>46115</v>
      </c>
      <c r="E9872" t="s">
        <v>28</v>
      </c>
      <c r="F9872" t="s">
        <v>10100</v>
      </c>
      <c r="G9872" t="s">
        <v>64</v>
      </c>
      <c r="H9872" t="s">
        <v>44</v>
      </c>
      <c r="I9872" t="s">
        <v>57</v>
      </c>
      <c r="J9872" t="s">
        <v>58</v>
      </c>
      <c r="K9872" t="s">
        <v>100</v>
      </c>
      <c r="L9872" t="s">
        <v>46</v>
      </c>
      <c r="M9872" t="s">
        <v>47</v>
      </c>
      <c r="N9872" t="s">
        <v>4252</v>
      </c>
      <c r="O9872">
        <v>18.05</v>
      </c>
      <c r="P9872">
        <v>10</v>
      </c>
      <c r="Q9872">
        <v>114.1</v>
      </c>
      <c r="R9872">
        <v>124.1</v>
      </c>
      <c r="S9872">
        <v>0</v>
      </c>
      <c r="T9872">
        <v>124.1</v>
      </c>
      <c r="U9872">
        <v>139</v>
      </c>
      <c r="V9872">
        <f>SUMIF(货件明细!K:K,F9872,货件明细!AQ:AQ)</f>
        <v>0</v>
      </c>
      <c r="W9872">
        <f t="shared" si="616"/>
        <v>1</v>
      </c>
      <c r="X9872">
        <f t="shared" si="617"/>
        <v>139</v>
      </c>
      <c r="Y9872">
        <f>SUMIF(货件明细!K:K,F9872,货件明细!I:I)</f>
        <v>0</v>
      </c>
      <c r="Z9872">
        <f t="shared" si="618"/>
        <v>18.05</v>
      </c>
      <c r="AA9872">
        <f>SUMIF(货件明细!K:K,F9872,货件明细!J:J)</f>
        <v>0</v>
      </c>
      <c r="AB9872">
        <f t="shared" si="619"/>
        <v>1</v>
      </c>
    </row>
    <row r="9873" spans="1:28">
      <c r="A9873">
        <v>2026</v>
      </c>
      <c r="B9873">
        <v>4</v>
      </c>
      <c r="C9873">
        <v>14</v>
      </c>
      <c r="D9873" s="4">
        <v>46115</v>
      </c>
      <c r="E9873" t="s">
        <v>28</v>
      </c>
      <c r="F9873" t="s">
        <v>10101</v>
      </c>
      <c r="G9873" t="s">
        <v>263</v>
      </c>
      <c r="H9873" t="s">
        <v>44</v>
      </c>
      <c r="I9873" t="s">
        <v>57</v>
      </c>
      <c r="J9873" t="s">
        <v>58</v>
      </c>
      <c r="K9873" t="s">
        <v>100</v>
      </c>
      <c r="L9873" t="s">
        <v>46</v>
      </c>
      <c r="M9873" t="s">
        <v>47</v>
      </c>
      <c r="N9873" t="s">
        <v>4252</v>
      </c>
      <c r="O9873">
        <v>18.05</v>
      </c>
      <c r="P9873">
        <v>10</v>
      </c>
      <c r="Q9873">
        <v>114.1</v>
      </c>
      <c r="R9873">
        <v>124.1</v>
      </c>
      <c r="S9873">
        <v>0</v>
      </c>
      <c r="T9873">
        <v>124.1</v>
      </c>
      <c r="U9873">
        <v>139</v>
      </c>
      <c r="V9873">
        <f>SUMIF(货件明细!K:K,F9873,货件明细!AQ:AQ)</f>
        <v>0</v>
      </c>
      <c r="W9873">
        <f t="shared" si="616"/>
        <v>1</v>
      </c>
      <c r="X9873">
        <f t="shared" si="617"/>
        <v>139</v>
      </c>
      <c r="Y9873">
        <f>SUMIF(货件明细!K:K,F9873,货件明细!I:I)</f>
        <v>0</v>
      </c>
      <c r="Z9873">
        <f t="shared" si="618"/>
        <v>18.05</v>
      </c>
      <c r="AA9873">
        <f>SUMIF(货件明细!K:K,F9873,货件明细!J:J)</f>
        <v>0</v>
      </c>
      <c r="AB9873">
        <f t="shared" si="619"/>
        <v>1</v>
      </c>
    </row>
    <row r="9874" spans="1:28">
      <c r="A9874">
        <v>2026</v>
      </c>
      <c r="B9874">
        <v>4</v>
      </c>
      <c r="C9874">
        <v>14</v>
      </c>
      <c r="D9874" s="4">
        <v>46115</v>
      </c>
      <c r="E9874" t="s">
        <v>28</v>
      </c>
      <c r="F9874" t="s">
        <v>10102</v>
      </c>
      <c r="G9874" t="s">
        <v>267</v>
      </c>
      <c r="H9874" t="s">
        <v>71</v>
      </c>
      <c r="I9874" t="s">
        <v>57</v>
      </c>
      <c r="J9874" t="s">
        <v>58</v>
      </c>
      <c r="K9874" t="s">
        <v>100</v>
      </c>
      <c r="L9874" t="s">
        <v>46</v>
      </c>
      <c r="M9874" t="s">
        <v>47</v>
      </c>
      <c r="N9874" t="s">
        <v>4252</v>
      </c>
      <c r="O9874">
        <v>18.05</v>
      </c>
      <c r="P9874">
        <v>21.4285714285714</v>
      </c>
      <c r="Q9874">
        <v>88.2</v>
      </c>
      <c r="R9874">
        <v>109.628571428571</v>
      </c>
      <c r="S9874">
        <v>0</v>
      </c>
      <c r="T9874">
        <v>109.628571428571</v>
      </c>
      <c r="U9874">
        <v>139</v>
      </c>
      <c r="V9874">
        <f>SUMIF(货件明细!K:K,F9874,货件明细!AQ:AQ)</f>
        <v>0</v>
      </c>
      <c r="W9874">
        <f t="shared" si="616"/>
        <v>1</v>
      </c>
      <c r="X9874">
        <f t="shared" si="617"/>
        <v>139</v>
      </c>
      <c r="Y9874">
        <f>SUMIF(货件明细!K:K,F9874,货件明细!I:I)</f>
        <v>0</v>
      </c>
      <c r="Z9874">
        <f t="shared" si="618"/>
        <v>18.05</v>
      </c>
      <c r="AA9874">
        <f>SUMIF(货件明细!K:K,F9874,货件明细!J:J)</f>
        <v>0</v>
      </c>
      <c r="AB9874">
        <f t="shared" si="619"/>
        <v>1</v>
      </c>
    </row>
    <row r="9875" spans="1:28">
      <c r="A9875">
        <v>2026</v>
      </c>
      <c r="B9875">
        <v>4</v>
      </c>
      <c r="C9875">
        <v>14</v>
      </c>
      <c r="D9875" s="4">
        <v>46115</v>
      </c>
      <c r="E9875" t="s">
        <v>28</v>
      </c>
      <c r="F9875" t="s">
        <v>10103</v>
      </c>
      <c r="G9875" t="s">
        <v>50</v>
      </c>
      <c r="H9875" t="s">
        <v>31</v>
      </c>
      <c r="I9875" t="s">
        <v>41</v>
      </c>
      <c r="J9875" t="s">
        <v>9907</v>
      </c>
      <c r="K9875" t="s">
        <v>100</v>
      </c>
      <c r="L9875" t="s">
        <v>46</v>
      </c>
      <c r="M9875" t="s">
        <v>47</v>
      </c>
      <c r="N9875" t="s">
        <v>5148</v>
      </c>
      <c r="O9875">
        <v>43.6</v>
      </c>
      <c r="P9875">
        <v>16.6666666666667</v>
      </c>
      <c r="Q9875">
        <v>318.6</v>
      </c>
      <c r="R9875">
        <v>335.266666666667</v>
      </c>
      <c r="S9875">
        <v>0</v>
      </c>
      <c r="T9875">
        <v>335.266666666667</v>
      </c>
      <c r="U9875">
        <v>306</v>
      </c>
      <c r="V9875">
        <f>SUMIF(货件明细!K:K,F9875,货件明细!AQ:AQ)</f>
        <v>0</v>
      </c>
      <c r="W9875">
        <f t="shared" si="616"/>
        <v>1</v>
      </c>
      <c r="X9875">
        <f t="shared" si="617"/>
        <v>306</v>
      </c>
      <c r="Y9875">
        <f>SUMIF(货件明细!K:K,F9875,货件明细!I:I)</f>
        <v>0</v>
      </c>
      <c r="Z9875">
        <f t="shared" si="618"/>
        <v>43.6</v>
      </c>
      <c r="AA9875">
        <f>SUMIF(货件明细!K:K,F9875,货件明细!J:J)</f>
        <v>0</v>
      </c>
      <c r="AB9875">
        <f t="shared" si="619"/>
        <v>1</v>
      </c>
    </row>
    <row r="9876" spans="1:28">
      <c r="A9876">
        <v>2026</v>
      </c>
      <c r="B9876">
        <v>4</v>
      </c>
      <c r="C9876">
        <v>14</v>
      </c>
      <c r="D9876" s="4">
        <v>46115</v>
      </c>
      <c r="E9876" t="s">
        <v>28</v>
      </c>
      <c r="F9876" t="s">
        <v>10104</v>
      </c>
      <c r="G9876" t="s">
        <v>74</v>
      </c>
      <c r="H9876" t="s">
        <v>44</v>
      </c>
      <c r="I9876" t="s">
        <v>41</v>
      </c>
      <c r="J9876" t="s">
        <v>9907</v>
      </c>
      <c r="K9876" t="s">
        <v>100</v>
      </c>
      <c r="L9876" t="s">
        <v>46</v>
      </c>
      <c r="M9876" t="s">
        <v>47</v>
      </c>
      <c r="N9876" t="s">
        <v>4252</v>
      </c>
      <c r="O9876">
        <v>43.6</v>
      </c>
      <c r="P9876">
        <v>5.76923076923077</v>
      </c>
      <c r="Q9876">
        <v>293.4</v>
      </c>
      <c r="R9876">
        <v>299.169230769231</v>
      </c>
      <c r="S9876">
        <v>0</v>
      </c>
      <c r="T9876">
        <v>299.169230769231</v>
      </c>
      <c r="U9876">
        <v>306</v>
      </c>
      <c r="V9876">
        <f>SUMIF(货件明细!K:K,F9876,货件明细!AQ:AQ)</f>
        <v>0</v>
      </c>
      <c r="W9876">
        <f t="shared" si="616"/>
        <v>1</v>
      </c>
      <c r="X9876">
        <f t="shared" si="617"/>
        <v>306</v>
      </c>
      <c r="Y9876">
        <f>SUMIF(货件明细!K:K,F9876,货件明细!I:I)</f>
        <v>0</v>
      </c>
      <c r="Z9876">
        <f t="shared" si="618"/>
        <v>43.6</v>
      </c>
      <c r="AA9876">
        <f>SUMIF(货件明细!K:K,F9876,货件明细!J:J)</f>
        <v>0</v>
      </c>
      <c r="AB9876">
        <f t="shared" si="619"/>
        <v>1</v>
      </c>
    </row>
    <row r="9877" spans="1:28">
      <c r="A9877">
        <v>2026</v>
      </c>
      <c r="B9877">
        <v>4</v>
      </c>
      <c r="C9877">
        <v>14</v>
      </c>
      <c r="D9877" s="4">
        <v>46115</v>
      </c>
      <c r="E9877" t="s">
        <v>28</v>
      </c>
      <c r="F9877" t="s">
        <v>10105</v>
      </c>
      <c r="G9877" t="s">
        <v>64</v>
      </c>
      <c r="H9877" t="s">
        <v>44</v>
      </c>
      <c r="I9877" t="s">
        <v>41</v>
      </c>
      <c r="J9877" t="s">
        <v>9907</v>
      </c>
      <c r="K9877" t="s">
        <v>100</v>
      </c>
      <c r="L9877" t="s">
        <v>46</v>
      </c>
      <c r="M9877" t="s">
        <v>47</v>
      </c>
      <c r="N9877" t="s">
        <v>4252</v>
      </c>
      <c r="O9877">
        <v>43.6</v>
      </c>
      <c r="P9877">
        <v>5.76923076923077</v>
      </c>
      <c r="Q9877">
        <v>293.4</v>
      </c>
      <c r="R9877">
        <v>299.169230769231</v>
      </c>
      <c r="S9877">
        <v>0</v>
      </c>
      <c r="T9877">
        <v>299.169230769231</v>
      </c>
      <c r="U9877">
        <v>306</v>
      </c>
      <c r="V9877">
        <f>SUMIF(货件明细!K:K,F9877,货件明细!AQ:AQ)</f>
        <v>0</v>
      </c>
      <c r="W9877">
        <f t="shared" si="616"/>
        <v>1</v>
      </c>
      <c r="X9877">
        <f t="shared" si="617"/>
        <v>306</v>
      </c>
      <c r="Y9877">
        <f>SUMIF(货件明细!K:K,F9877,货件明细!I:I)</f>
        <v>0</v>
      </c>
      <c r="Z9877">
        <f t="shared" si="618"/>
        <v>43.6</v>
      </c>
      <c r="AA9877">
        <f>SUMIF(货件明细!K:K,F9877,货件明细!J:J)</f>
        <v>0</v>
      </c>
      <c r="AB9877">
        <f t="shared" si="619"/>
        <v>1</v>
      </c>
    </row>
    <row r="9878" spans="1:28">
      <c r="A9878">
        <v>2026</v>
      </c>
      <c r="B9878">
        <v>4</v>
      </c>
      <c r="C9878">
        <v>14</v>
      </c>
      <c r="D9878" s="4">
        <v>46115</v>
      </c>
      <c r="E9878" t="s">
        <v>28</v>
      </c>
      <c r="F9878" t="s">
        <v>10106</v>
      </c>
      <c r="G9878" t="s">
        <v>263</v>
      </c>
      <c r="H9878" t="s">
        <v>44</v>
      </c>
      <c r="I9878" t="s">
        <v>41</v>
      </c>
      <c r="J9878" t="s">
        <v>9907</v>
      </c>
      <c r="K9878" t="s">
        <v>100</v>
      </c>
      <c r="L9878" t="s">
        <v>46</v>
      </c>
      <c r="M9878" t="s">
        <v>47</v>
      </c>
      <c r="N9878" t="s">
        <v>4252</v>
      </c>
      <c r="O9878">
        <v>43.6</v>
      </c>
      <c r="P9878">
        <v>5.76923076923077</v>
      </c>
      <c r="Q9878">
        <v>293.4</v>
      </c>
      <c r="R9878">
        <v>299.169230769231</v>
      </c>
      <c r="S9878">
        <v>0</v>
      </c>
      <c r="T9878">
        <v>299.169230769231</v>
      </c>
      <c r="U9878">
        <v>306</v>
      </c>
      <c r="V9878">
        <f>SUMIF(货件明细!K:K,F9878,货件明细!AQ:AQ)</f>
        <v>0</v>
      </c>
      <c r="W9878">
        <f t="shared" si="616"/>
        <v>1</v>
      </c>
      <c r="X9878">
        <f t="shared" si="617"/>
        <v>306</v>
      </c>
      <c r="Y9878">
        <f>SUMIF(货件明细!K:K,F9878,货件明细!I:I)</f>
        <v>0</v>
      </c>
      <c r="Z9878">
        <f t="shared" si="618"/>
        <v>43.6</v>
      </c>
      <c r="AA9878">
        <f>SUMIF(货件明细!K:K,F9878,货件明细!J:J)</f>
        <v>0</v>
      </c>
      <c r="AB9878">
        <f t="shared" si="619"/>
        <v>1</v>
      </c>
    </row>
    <row r="9879" spans="1:28">
      <c r="A9879">
        <v>2026</v>
      </c>
      <c r="B9879">
        <v>4</v>
      </c>
      <c r="C9879">
        <v>14</v>
      </c>
      <c r="D9879" s="4">
        <v>46115</v>
      </c>
      <c r="E9879" t="s">
        <v>28</v>
      </c>
      <c r="F9879" t="s">
        <v>10107</v>
      </c>
      <c r="G9879" t="s">
        <v>267</v>
      </c>
      <c r="H9879" t="s">
        <v>71</v>
      </c>
      <c r="I9879" t="s">
        <v>41</v>
      </c>
      <c r="J9879" t="s">
        <v>9907</v>
      </c>
      <c r="K9879" t="s">
        <v>100</v>
      </c>
      <c r="L9879" t="s">
        <v>46</v>
      </c>
      <c r="M9879" t="s">
        <v>47</v>
      </c>
      <c r="N9879" t="s">
        <v>4252</v>
      </c>
      <c r="O9879">
        <v>43.6</v>
      </c>
      <c r="P9879">
        <v>16.6666666666667</v>
      </c>
      <c r="Q9879">
        <v>226.8</v>
      </c>
      <c r="R9879">
        <v>243.466666666667</v>
      </c>
      <c r="S9879">
        <v>0</v>
      </c>
      <c r="T9879">
        <v>243.466666666667</v>
      </c>
      <c r="U9879">
        <v>306</v>
      </c>
      <c r="V9879">
        <f>SUMIF(货件明细!K:K,F9879,货件明细!AQ:AQ)</f>
        <v>0</v>
      </c>
      <c r="W9879">
        <f t="shared" si="616"/>
        <v>1</v>
      </c>
      <c r="X9879">
        <f t="shared" si="617"/>
        <v>306</v>
      </c>
      <c r="Y9879">
        <f>SUMIF(货件明细!K:K,F9879,货件明细!I:I)</f>
        <v>0</v>
      </c>
      <c r="Z9879">
        <f t="shared" si="618"/>
        <v>43.6</v>
      </c>
      <c r="AA9879">
        <f>SUMIF(货件明细!K:K,F9879,货件明细!J:J)</f>
        <v>0</v>
      </c>
      <c r="AB9879">
        <f t="shared" si="619"/>
        <v>1</v>
      </c>
    </row>
    <row r="9880" spans="1:28">
      <c r="A9880">
        <v>2026</v>
      </c>
      <c r="B9880">
        <v>4</v>
      </c>
      <c r="C9880">
        <v>14</v>
      </c>
      <c r="D9880" s="4">
        <v>46115</v>
      </c>
      <c r="E9880" t="s">
        <v>28</v>
      </c>
      <c r="F9880" t="s">
        <v>10108</v>
      </c>
      <c r="G9880" t="s">
        <v>50</v>
      </c>
      <c r="H9880" t="s">
        <v>31</v>
      </c>
      <c r="I9880" t="s">
        <v>80</v>
      </c>
      <c r="J9880" t="s">
        <v>58</v>
      </c>
      <c r="K9880" t="s">
        <v>100</v>
      </c>
      <c r="L9880" t="s">
        <v>46</v>
      </c>
      <c r="M9880" t="s">
        <v>47</v>
      </c>
      <c r="N9880" t="s">
        <v>5148</v>
      </c>
      <c r="O9880">
        <v>12.45</v>
      </c>
      <c r="P9880">
        <v>30</v>
      </c>
      <c r="Q9880">
        <v>106.2</v>
      </c>
      <c r="R9880">
        <v>136.2</v>
      </c>
      <c r="S9880">
        <v>0</v>
      </c>
      <c r="T9880">
        <v>136.2</v>
      </c>
      <c r="U9880">
        <v>94</v>
      </c>
      <c r="V9880">
        <f>SUMIF(货件明细!K:K,F9880,货件明细!AQ:AQ)</f>
        <v>0</v>
      </c>
      <c r="W9880">
        <f t="shared" si="616"/>
        <v>1</v>
      </c>
      <c r="X9880">
        <f t="shared" si="617"/>
        <v>94</v>
      </c>
      <c r="Y9880">
        <f>SUMIF(货件明细!K:K,F9880,货件明细!I:I)</f>
        <v>0</v>
      </c>
      <c r="Z9880">
        <f t="shared" si="618"/>
        <v>12.45</v>
      </c>
      <c r="AA9880">
        <f>SUMIF(货件明细!K:K,F9880,货件明细!J:J)</f>
        <v>0</v>
      </c>
      <c r="AB9880">
        <f t="shared" si="619"/>
        <v>1</v>
      </c>
    </row>
    <row r="9881" spans="1:28">
      <c r="A9881">
        <v>2026</v>
      </c>
      <c r="B9881">
        <v>4</v>
      </c>
      <c r="C9881">
        <v>14</v>
      </c>
      <c r="D9881" s="4">
        <v>46115</v>
      </c>
      <c r="E9881" t="s">
        <v>28</v>
      </c>
      <c r="F9881" t="s">
        <v>10109</v>
      </c>
      <c r="G9881" t="s">
        <v>74</v>
      </c>
      <c r="H9881" t="s">
        <v>44</v>
      </c>
      <c r="I9881" t="s">
        <v>80</v>
      </c>
      <c r="J9881" t="s">
        <v>58</v>
      </c>
      <c r="K9881" t="s">
        <v>100</v>
      </c>
      <c r="L9881" t="s">
        <v>46</v>
      </c>
      <c r="M9881" t="s">
        <v>47</v>
      </c>
      <c r="N9881" t="s">
        <v>4252</v>
      </c>
      <c r="O9881">
        <v>12.45</v>
      </c>
      <c r="P9881">
        <v>10</v>
      </c>
      <c r="Q9881">
        <v>97.8</v>
      </c>
      <c r="R9881">
        <v>107.8</v>
      </c>
      <c r="S9881">
        <v>0</v>
      </c>
      <c r="T9881">
        <v>107.8</v>
      </c>
      <c r="U9881">
        <v>94</v>
      </c>
      <c r="V9881">
        <f>SUMIF(货件明细!K:K,F9881,货件明细!AQ:AQ)</f>
        <v>0</v>
      </c>
      <c r="W9881">
        <f t="shared" si="616"/>
        <v>1</v>
      </c>
      <c r="X9881">
        <f t="shared" si="617"/>
        <v>94</v>
      </c>
      <c r="Y9881">
        <f>SUMIF(货件明细!K:K,F9881,货件明细!I:I)</f>
        <v>0</v>
      </c>
      <c r="Z9881">
        <f t="shared" si="618"/>
        <v>12.45</v>
      </c>
      <c r="AA9881">
        <f>SUMIF(货件明细!K:K,F9881,货件明细!J:J)</f>
        <v>0</v>
      </c>
      <c r="AB9881">
        <f t="shared" si="619"/>
        <v>1</v>
      </c>
    </row>
    <row r="9882" spans="1:28">
      <c r="A9882">
        <v>2026</v>
      </c>
      <c r="B9882">
        <v>4</v>
      </c>
      <c r="C9882">
        <v>14</v>
      </c>
      <c r="D9882" s="4">
        <v>46115</v>
      </c>
      <c r="E9882" t="s">
        <v>28</v>
      </c>
      <c r="F9882" t="s">
        <v>10110</v>
      </c>
      <c r="G9882" t="s">
        <v>64</v>
      </c>
      <c r="H9882" t="s">
        <v>44</v>
      </c>
      <c r="I9882" t="s">
        <v>80</v>
      </c>
      <c r="J9882" t="s">
        <v>58</v>
      </c>
      <c r="K9882" t="s">
        <v>100</v>
      </c>
      <c r="L9882" t="s">
        <v>46</v>
      </c>
      <c r="M9882" t="s">
        <v>47</v>
      </c>
      <c r="N9882" t="s">
        <v>4252</v>
      </c>
      <c r="O9882">
        <v>12.45</v>
      </c>
      <c r="P9882">
        <v>10</v>
      </c>
      <c r="Q9882">
        <v>97.8</v>
      </c>
      <c r="R9882">
        <v>107.8</v>
      </c>
      <c r="S9882">
        <v>0</v>
      </c>
      <c r="T9882">
        <v>107.8</v>
      </c>
      <c r="U9882">
        <v>94</v>
      </c>
      <c r="V9882">
        <f>SUMIF(货件明细!K:K,F9882,货件明细!AQ:AQ)</f>
        <v>0</v>
      </c>
      <c r="W9882">
        <f t="shared" si="616"/>
        <v>1</v>
      </c>
      <c r="X9882">
        <f t="shared" si="617"/>
        <v>94</v>
      </c>
      <c r="Y9882">
        <f>SUMIF(货件明细!K:K,F9882,货件明细!I:I)</f>
        <v>0</v>
      </c>
      <c r="Z9882">
        <f t="shared" si="618"/>
        <v>12.45</v>
      </c>
      <c r="AA9882">
        <f>SUMIF(货件明细!K:K,F9882,货件明细!J:J)</f>
        <v>0</v>
      </c>
      <c r="AB9882">
        <f t="shared" si="619"/>
        <v>1</v>
      </c>
    </row>
    <row r="9883" spans="1:28">
      <c r="A9883">
        <v>2026</v>
      </c>
      <c r="B9883">
        <v>4</v>
      </c>
      <c r="C9883">
        <v>14</v>
      </c>
      <c r="D9883" s="4">
        <v>46115</v>
      </c>
      <c r="E9883" t="s">
        <v>28</v>
      </c>
      <c r="F9883" t="s">
        <v>10111</v>
      </c>
      <c r="G9883" t="s">
        <v>263</v>
      </c>
      <c r="H9883" t="s">
        <v>44</v>
      </c>
      <c r="I9883" t="s">
        <v>80</v>
      </c>
      <c r="J9883" t="s">
        <v>58</v>
      </c>
      <c r="K9883" t="s">
        <v>100</v>
      </c>
      <c r="L9883" t="s">
        <v>46</v>
      </c>
      <c r="M9883" t="s">
        <v>47</v>
      </c>
      <c r="N9883" t="s">
        <v>4252</v>
      </c>
      <c r="O9883">
        <v>12.45</v>
      </c>
      <c r="P9883">
        <v>10</v>
      </c>
      <c r="Q9883">
        <v>97.8</v>
      </c>
      <c r="R9883">
        <v>107.8</v>
      </c>
      <c r="S9883">
        <v>0</v>
      </c>
      <c r="T9883">
        <v>107.8</v>
      </c>
      <c r="U9883">
        <v>94</v>
      </c>
      <c r="V9883">
        <f>SUMIF(货件明细!K:K,F9883,货件明细!AQ:AQ)</f>
        <v>0</v>
      </c>
      <c r="W9883">
        <f t="shared" si="616"/>
        <v>1</v>
      </c>
      <c r="X9883">
        <f t="shared" si="617"/>
        <v>94</v>
      </c>
      <c r="Y9883">
        <f>SUMIF(货件明细!K:K,F9883,货件明细!I:I)</f>
        <v>0</v>
      </c>
      <c r="Z9883">
        <f t="shared" si="618"/>
        <v>12.45</v>
      </c>
      <c r="AA9883">
        <f>SUMIF(货件明细!K:K,F9883,货件明细!J:J)</f>
        <v>0</v>
      </c>
      <c r="AB9883">
        <f t="shared" si="619"/>
        <v>1</v>
      </c>
    </row>
    <row r="9884" spans="1:28">
      <c r="A9884">
        <v>2026</v>
      </c>
      <c r="B9884">
        <v>4</v>
      </c>
      <c r="C9884">
        <v>14</v>
      </c>
      <c r="D9884" s="4">
        <v>46115</v>
      </c>
      <c r="E9884" t="s">
        <v>28</v>
      </c>
      <c r="F9884" t="s">
        <v>10112</v>
      </c>
      <c r="G9884" t="s">
        <v>267</v>
      </c>
      <c r="H9884" t="s">
        <v>71</v>
      </c>
      <c r="I9884" t="s">
        <v>80</v>
      </c>
      <c r="J9884" t="s">
        <v>58</v>
      </c>
      <c r="K9884" t="s">
        <v>100</v>
      </c>
      <c r="L9884" t="s">
        <v>46</v>
      </c>
      <c r="M9884" t="s">
        <v>47</v>
      </c>
      <c r="N9884" t="s">
        <v>4252</v>
      </c>
      <c r="O9884">
        <v>12.45</v>
      </c>
      <c r="P9884">
        <v>21.4285714285714</v>
      </c>
      <c r="Q9884">
        <v>75.6</v>
      </c>
      <c r="R9884">
        <v>97.0285714285714</v>
      </c>
      <c r="S9884">
        <v>0</v>
      </c>
      <c r="T9884">
        <v>97.0285714285714</v>
      </c>
      <c r="U9884">
        <v>94</v>
      </c>
      <c r="V9884">
        <f>SUMIF(货件明细!K:K,F9884,货件明细!AQ:AQ)</f>
        <v>0</v>
      </c>
      <c r="W9884">
        <f t="shared" si="616"/>
        <v>1</v>
      </c>
      <c r="X9884">
        <f t="shared" si="617"/>
        <v>94</v>
      </c>
      <c r="Y9884">
        <f>SUMIF(货件明细!K:K,F9884,货件明细!I:I)</f>
        <v>0</v>
      </c>
      <c r="Z9884">
        <f t="shared" si="618"/>
        <v>12.45</v>
      </c>
      <c r="AA9884">
        <f>SUMIF(货件明细!K:K,F9884,货件明细!J:J)</f>
        <v>0</v>
      </c>
      <c r="AB9884">
        <f t="shared" si="619"/>
        <v>1</v>
      </c>
    </row>
    <row r="9885" spans="1:28">
      <c r="A9885">
        <v>2026</v>
      </c>
      <c r="B9885">
        <v>4</v>
      </c>
      <c r="C9885">
        <v>14</v>
      </c>
      <c r="D9885" s="4">
        <v>46115</v>
      </c>
      <c r="E9885" t="s">
        <v>28</v>
      </c>
      <c r="F9885" t="s">
        <v>10113</v>
      </c>
      <c r="G9885" t="s">
        <v>50</v>
      </c>
      <c r="H9885" t="s">
        <v>31</v>
      </c>
      <c r="I9885" t="s">
        <v>32</v>
      </c>
      <c r="J9885" t="s">
        <v>58</v>
      </c>
      <c r="K9885" t="s">
        <v>100</v>
      </c>
      <c r="L9885" t="s">
        <v>46</v>
      </c>
      <c r="M9885" t="s">
        <v>47</v>
      </c>
      <c r="N9885" t="s">
        <v>5148</v>
      </c>
      <c r="O9885">
        <v>11.4</v>
      </c>
      <c r="P9885">
        <v>16.6666666666667</v>
      </c>
      <c r="Q9885">
        <v>88.5</v>
      </c>
      <c r="R9885">
        <v>105.166666666667</v>
      </c>
      <c r="S9885">
        <v>0</v>
      </c>
      <c r="T9885">
        <v>105.166666666667</v>
      </c>
      <c r="U9885">
        <v>60</v>
      </c>
      <c r="V9885">
        <f>SUMIF(货件明细!K:K,F9885,货件明细!AQ:AQ)</f>
        <v>0</v>
      </c>
      <c r="W9885">
        <f t="shared" si="616"/>
        <v>1</v>
      </c>
      <c r="X9885">
        <f t="shared" si="617"/>
        <v>60</v>
      </c>
      <c r="Y9885">
        <f>SUMIF(货件明细!K:K,F9885,货件明细!I:I)</f>
        <v>0</v>
      </c>
      <c r="Z9885">
        <f t="shared" si="618"/>
        <v>11.4</v>
      </c>
      <c r="AA9885">
        <f>SUMIF(货件明细!K:K,F9885,货件明细!J:J)</f>
        <v>0</v>
      </c>
      <c r="AB9885">
        <f t="shared" si="619"/>
        <v>1</v>
      </c>
    </row>
    <row r="9886" spans="1:28">
      <c r="A9886">
        <v>2026</v>
      </c>
      <c r="B9886">
        <v>4</v>
      </c>
      <c r="C9886">
        <v>14</v>
      </c>
      <c r="D9886" s="4">
        <v>46115</v>
      </c>
      <c r="E9886" t="s">
        <v>28</v>
      </c>
      <c r="F9886" t="s">
        <v>10114</v>
      </c>
      <c r="G9886" t="s">
        <v>74</v>
      </c>
      <c r="H9886" t="s">
        <v>44</v>
      </c>
      <c r="I9886" t="s">
        <v>32</v>
      </c>
      <c r="J9886" t="s">
        <v>58</v>
      </c>
      <c r="K9886" t="s">
        <v>100</v>
      </c>
      <c r="L9886" t="s">
        <v>46</v>
      </c>
      <c r="M9886" t="s">
        <v>47</v>
      </c>
      <c r="N9886" t="s">
        <v>4252</v>
      </c>
      <c r="O9886">
        <v>11.4</v>
      </c>
      <c r="P9886">
        <v>5.76923076923077</v>
      </c>
      <c r="Q9886">
        <v>81.5</v>
      </c>
      <c r="R9886">
        <v>87.2692307692308</v>
      </c>
      <c r="S9886">
        <v>0</v>
      </c>
      <c r="T9886">
        <v>87.2692307692308</v>
      </c>
      <c r="U9886">
        <v>60</v>
      </c>
      <c r="V9886">
        <f>SUMIF(货件明细!K:K,F9886,货件明细!AQ:AQ)</f>
        <v>0</v>
      </c>
      <c r="W9886">
        <f t="shared" si="616"/>
        <v>1</v>
      </c>
      <c r="X9886">
        <f t="shared" si="617"/>
        <v>60</v>
      </c>
      <c r="Y9886">
        <f>SUMIF(货件明细!K:K,F9886,货件明细!I:I)</f>
        <v>0</v>
      </c>
      <c r="Z9886">
        <f t="shared" si="618"/>
        <v>11.4</v>
      </c>
      <c r="AA9886">
        <f>SUMIF(货件明细!K:K,F9886,货件明细!J:J)</f>
        <v>0</v>
      </c>
      <c r="AB9886">
        <f t="shared" si="619"/>
        <v>1</v>
      </c>
    </row>
    <row r="9887" spans="1:28">
      <c r="A9887">
        <v>2026</v>
      </c>
      <c r="B9887">
        <v>4</v>
      </c>
      <c r="C9887">
        <v>14</v>
      </c>
      <c r="D9887" s="4">
        <v>46115</v>
      </c>
      <c r="E9887" t="s">
        <v>28</v>
      </c>
      <c r="F9887" t="s">
        <v>10115</v>
      </c>
      <c r="G9887" t="s">
        <v>64</v>
      </c>
      <c r="H9887" t="s">
        <v>44</v>
      </c>
      <c r="I9887" t="s">
        <v>32</v>
      </c>
      <c r="J9887" t="s">
        <v>58</v>
      </c>
      <c r="K9887" t="s">
        <v>100</v>
      </c>
      <c r="L9887" t="s">
        <v>46</v>
      </c>
      <c r="M9887" t="s">
        <v>47</v>
      </c>
      <c r="N9887" t="s">
        <v>4252</v>
      </c>
      <c r="O9887">
        <v>11.4</v>
      </c>
      <c r="P9887">
        <v>5.76923076923077</v>
      </c>
      <c r="Q9887">
        <v>81.5</v>
      </c>
      <c r="R9887">
        <v>87.2692307692308</v>
      </c>
      <c r="S9887">
        <v>0</v>
      </c>
      <c r="T9887">
        <v>87.2692307692308</v>
      </c>
      <c r="U9887">
        <v>60</v>
      </c>
      <c r="V9887">
        <f>SUMIF(货件明细!K:K,F9887,货件明细!AQ:AQ)</f>
        <v>0</v>
      </c>
      <c r="W9887">
        <f t="shared" si="616"/>
        <v>1</v>
      </c>
      <c r="X9887">
        <f t="shared" si="617"/>
        <v>60</v>
      </c>
      <c r="Y9887">
        <f>SUMIF(货件明细!K:K,F9887,货件明细!I:I)</f>
        <v>0</v>
      </c>
      <c r="Z9887">
        <f t="shared" si="618"/>
        <v>11.4</v>
      </c>
      <c r="AA9887">
        <f>SUMIF(货件明细!K:K,F9887,货件明细!J:J)</f>
        <v>0</v>
      </c>
      <c r="AB9887">
        <f t="shared" si="619"/>
        <v>1</v>
      </c>
    </row>
    <row r="9888" spans="1:28">
      <c r="A9888">
        <v>2026</v>
      </c>
      <c r="B9888">
        <v>4</v>
      </c>
      <c r="C9888">
        <v>14</v>
      </c>
      <c r="D9888" s="4">
        <v>46115</v>
      </c>
      <c r="E9888" t="s">
        <v>28</v>
      </c>
      <c r="F9888" t="s">
        <v>10116</v>
      </c>
      <c r="G9888" t="s">
        <v>263</v>
      </c>
      <c r="H9888" t="s">
        <v>44</v>
      </c>
      <c r="I9888" t="s">
        <v>32</v>
      </c>
      <c r="J9888" t="s">
        <v>58</v>
      </c>
      <c r="K9888" t="s">
        <v>100</v>
      </c>
      <c r="L9888" t="s">
        <v>46</v>
      </c>
      <c r="M9888" t="s">
        <v>47</v>
      </c>
      <c r="N9888" t="s">
        <v>4252</v>
      </c>
      <c r="O9888">
        <v>11.4</v>
      </c>
      <c r="P9888">
        <v>5.76923076923077</v>
      </c>
      <c r="Q9888">
        <v>81.5</v>
      </c>
      <c r="R9888">
        <v>87.2692307692308</v>
      </c>
      <c r="S9888">
        <v>0</v>
      </c>
      <c r="T9888">
        <v>87.2692307692308</v>
      </c>
      <c r="U9888">
        <v>60</v>
      </c>
      <c r="V9888">
        <f>SUMIF(货件明细!K:K,F9888,货件明细!AQ:AQ)</f>
        <v>0</v>
      </c>
      <c r="W9888">
        <f t="shared" si="616"/>
        <v>1</v>
      </c>
      <c r="X9888">
        <f t="shared" si="617"/>
        <v>60</v>
      </c>
      <c r="Y9888">
        <f>SUMIF(货件明细!K:K,F9888,货件明细!I:I)</f>
        <v>0</v>
      </c>
      <c r="Z9888">
        <f t="shared" si="618"/>
        <v>11.4</v>
      </c>
      <c r="AA9888">
        <f>SUMIF(货件明细!K:K,F9888,货件明细!J:J)</f>
        <v>0</v>
      </c>
      <c r="AB9888">
        <f t="shared" si="619"/>
        <v>1</v>
      </c>
    </row>
    <row r="9889" spans="1:28">
      <c r="A9889">
        <v>2026</v>
      </c>
      <c r="B9889">
        <v>4</v>
      </c>
      <c r="C9889">
        <v>14</v>
      </c>
      <c r="D9889" s="4">
        <v>46115</v>
      </c>
      <c r="E9889" t="s">
        <v>28</v>
      </c>
      <c r="F9889" t="s">
        <v>10117</v>
      </c>
      <c r="G9889" t="s">
        <v>267</v>
      </c>
      <c r="H9889" t="s">
        <v>71</v>
      </c>
      <c r="I9889" t="s">
        <v>32</v>
      </c>
      <c r="J9889" t="s">
        <v>58</v>
      </c>
      <c r="K9889" t="s">
        <v>100</v>
      </c>
      <c r="L9889" t="s">
        <v>46</v>
      </c>
      <c r="M9889" t="s">
        <v>47</v>
      </c>
      <c r="N9889" t="s">
        <v>4252</v>
      </c>
      <c r="O9889">
        <v>11.4</v>
      </c>
      <c r="P9889">
        <v>16.6666666666667</v>
      </c>
      <c r="Q9889">
        <v>63</v>
      </c>
      <c r="R9889">
        <v>79.6666666666667</v>
      </c>
      <c r="S9889">
        <v>0</v>
      </c>
      <c r="T9889">
        <v>79.6666666666667</v>
      </c>
      <c r="U9889">
        <v>60</v>
      </c>
      <c r="V9889">
        <f>SUMIF(货件明细!K:K,F9889,货件明细!AQ:AQ)</f>
        <v>0</v>
      </c>
      <c r="W9889">
        <f t="shared" si="616"/>
        <v>1</v>
      </c>
      <c r="X9889">
        <f t="shared" si="617"/>
        <v>60</v>
      </c>
      <c r="Y9889">
        <f>SUMIF(货件明细!K:K,F9889,货件明细!I:I)</f>
        <v>0</v>
      </c>
      <c r="Z9889">
        <f t="shared" si="618"/>
        <v>11.4</v>
      </c>
      <c r="AA9889">
        <f>SUMIF(货件明细!K:K,F9889,货件明细!J:J)</f>
        <v>0</v>
      </c>
      <c r="AB9889">
        <f t="shared" si="619"/>
        <v>1</v>
      </c>
    </row>
    <row r="9890" spans="1:28">
      <c r="A9890">
        <v>2026</v>
      </c>
      <c r="B9890">
        <v>4</v>
      </c>
      <c r="C9890">
        <v>14</v>
      </c>
      <c r="D9890" s="4">
        <v>46114</v>
      </c>
      <c r="E9890" t="s">
        <v>28</v>
      </c>
      <c r="F9890" t="s">
        <v>10118</v>
      </c>
      <c r="G9890" t="s">
        <v>275</v>
      </c>
      <c r="H9890" t="s">
        <v>31</v>
      </c>
      <c r="I9890" t="s">
        <v>96</v>
      </c>
      <c r="J9890" t="s">
        <v>1110</v>
      </c>
      <c r="K9890" t="s">
        <v>1110</v>
      </c>
      <c r="L9890" t="s">
        <v>34</v>
      </c>
      <c r="M9890" t="s">
        <v>3882</v>
      </c>
      <c r="N9890" t="s">
        <v>2857</v>
      </c>
      <c r="O9890">
        <v>40.7</v>
      </c>
      <c r="P9890">
        <v>116.666666666667</v>
      </c>
      <c r="Q9890">
        <v>2398.5</v>
      </c>
      <c r="R9890">
        <v>2515.16666666667</v>
      </c>
      <c r="S9890">
        <v>315.252</v>
      </c>
      <c r="T9890">
        <v>2830.41866666667</v>
      </c>
      <c r="U9890">
        <v>234</v>
      </c>
      <c r="V9890">
        <f>SUMIF(货件明细!K:K,F9890,货件明细!AQ:AQ)</f>
        <v>234</v>
      </c>
      <c r="W9890">
        <f t="shared" si="616"/>
        <v>0</v>
      </c>
      <c r="X9890">
        <f t="shared" si="617"/>
        <v>234</v>
      </c>
      <c r="Y9890">
        <f>SUMIF(货件明细!K:K,F9890,货件明细!I:I)</f>
        <v>38.25</v>
      </c>
      <c r="Z9890">
        <f t="shared" si="618"/>
        <v>2.45</v>
      </c>
      <c r="AA9890">
        <f>SUMIF(货件明细!K:K,F9890,货件明细!J:J)</f>
        <v>2830.41866666667</v>
      </c>
      <c r="AB9890">
        <f t="shared" si="619"/>
        <v>0</v>
      </c>
    </row>
    <row r="9891" spans="1:28">
      <c r="A9891">
        <v>2026</v>
      </c>
      <c r="B9891">
        <v>4</v>
      </c>
      <c r="C9891">
        <v>14</v>
      </c>
      <c r="D9891" s="4">
        <v>46114</v>
      </c>
      <c r="E9891" t="s">
        <v>28</v>
      </c>
      <c r="F9891" t="s">
        <v>10119</v>
      </c>
      <c r="G9891" t="s">
        <v>275</v>
      </c>
      <c r="H9891" t="s">
        <v>31</v>
      </c>
      <c r="I9891" t="s">
        <v>41</v>
      </c>
      <c r="J9891" t="s">
        <v>1110</v>
      </c>
      <c r="K9891" t="s">
        <v>1110</v>
      </c>
      <c r="L9891" t="s">
        <v>34</v>
      </c>
      <c r="M9891" t="s">
        <v>3882</v>
      </c>
      <c r="N9891" t="s">
        <v>2857</v>
      </c>
      <c r="O9891">
        <v>46.25</v>
      </c>
      <c r="P9891">
        <v>116.666666666667</v>
      </c>
      <c r="Q9891">
        <v>2749.5</v>
      </c>
      <c r="R9891">
        <v>2866.16666666667</v>
      </c>
      <c r="S9891">
        <v>336.936</v>
      </c>
      <c r="T9891">
        <v>3203.10266666667</v>
      </c>
      <c r="U9891">
        <v>298</v>
      </c>
      <c r="V9891">
        <f>SUMIF(货件明细!K:K,F9891,货件明细!AQ:AQ)</f>
        <v>298</v>
      </c>
      <c r="W9891">
        <f t="shared" si="616"/>
        <v>0</v>
      </c>
      <c r="X9891">
        <f t="shared" si="617"/>
        <v>298</v>
      </c>
      <c r="Y9891">
        <f>SUMIF(货件明细!K:K,F9891,货件明细!I:I)</f>
        <v>43.006</v>
      </c>
      <c r="Z9891">
        <f t="shared" si="618"/>
        <v>3.24400000000001</v>
      </c>
      <c r="AA9891">
        <f>SUMIF(货件明细!K:K,F9891,货件明细!J:J)</f>
        <v>3203.10266666667</v>
      </c>
      <c r="AB9891">
        <f t="shared" si="619"/>
        <v>0</v>
      </c>
    </row>
    <row r="9892" spans="1:28">
      <c r="A9892">
        <v>2026</v>
      </c>
      <c r="B9892">
        <v>4</v>
      </c>
      <c r="C9892">
        <v>14</v>
      </c>
      <c r="D9892" s="4">
        <v>46114</v>
      </c>
      <c r="E9892" t="s">
        <v>28</v>
      </c>
      <c r="F9892" t="s">
        <v>10120</v>
      </c>
      <c r="G9892" t="s">
        <v>275</v>
      </c>
      <c r="H9892" t="s">
        <v>31</v>
      </c>
      <c r="I9892" t="s">
        <v>32</v>
      </c>
      <c r="J9892" t="s">
        <v>1110</v>
      </c>
      <c r="K9892" t="s">
        <v>1110</v>
      </c>
      <c r="L9892" t="s">
        <v>34</v>
      </c>
      <c r="M9892" t="s">
        <v>3882</v>
      </c>
      <c r="N9892" t="s">
        <v>2857</v>
      </c>
      <c r="O9892">
        <v>16.9</v>
      </c>
      <c r="P9892">
        <v>116.666666666667</v>
      </c>
      <c r="Q9892">
        <v>936</v>
      </c>
      <c r="R9892">
        <v>1052.66666666667</v>
      </c>
      <c r="S9892">
        <v>154.568</v>
      </c>
      <c r="T9892">
        <v>1207.23466666667</v>
      </c>
      <c r="U9892">
        <v>139</v>
      </c>
      <c r="V9892">
        <f>SUMIF(货件明细!K:K,F9892,货件明细!AQ:AQ)</f>
        <v>139</v>
      </c>
      <c r="W9892">
        <f t="shared" si="616"/>
        <v>0</v>
      </c>
      <c r="X9892">
        <f t="shared" si="617"/>
        <v>139</v>
      </c>
      <c r="Y9892">
        <f>SUMIF(货件明细!K:K,F9892,货件明细!I:I)</f>
        <v>18.986</v>
      </c>
      <c r="Z9892">
        <f t="shared" si="618"/>
        <v>-2.086</v>
      </c>
      <c r="AA9892">
        <f>SUMIF(货件明细!K:K,F9892,货件明细!J:J)</f>
        <v>1207.23466666667</v>
      </c>
      <c r="AB9892">
        <f t="shared" si="619"/>
        <v>0</v>
      </c>
    </row>
    <row r="9893" spans="1:28">
      <c r="A9893">
        <v>2026</v>
      </c>
      <c r="B9893">
        <v>4</v>
      </c>
      <c r="C9893">
        <v>15</v>
      </c>
      <c r="D9893" s="4">
        <v>46119</v>
      </c>
      <c r="E9893" t="s">
        <v>28</v>
      </c>
      <c r="F9893" t="s">
        <v>10121</v>
      </c>
      <c r="G9893" t="s">
        <v>275</v>
      </c>
      <c r="H9893" t="s">
        <v>31</v>
      </c>
      <c r="I9893" t="s">
        <v>41</v>
      </c>
      <c r="J9893" t="s">
        <v>33</v>
      </c>
      <c r="K9893" t="s">
        <v>33</v>
      </c>
      <c r="L9893" t="s">
        <v>34</v>
      </c>
      <c r="M9893" t="s">
        <v>3706</v>
      </c>
      <c r="N9893" t="s">
        <v>4644</v>
      </c>
      <c r="O9893">
        <v>21.9</v>
      </c>
      <c r="P9893">
        <v>200</v>
      </c>
      <c r="Q9893">
        <v>1668</v>
      </c>
      <c r="R9893">
        <v>1868</v>
      </c>
      <c r="S9893">
        <v>165.688</v>
      </c>
      <c r="T9893">
        <v>2033.688</v>
      </c>
      <c r="U9893">
        <v>149</v>
      </c>
      <c r="V9893">
        <f>SUMIF(货件明细!K:K,F9893,货件明细!AQ:AQ)</f>
        <v>149</v>
      </c>
      <c r="W9893">
        <f t="shared" si="616"/>
        <v>0</v>
      </c>
      <c r="X9893">
        <f t="shared" si="617"/>
        <v>149</v>
      </c>
      <c r="Y9893">
        <f>SUMIF(货件明细!K:K,F9893,货件明细!I:I)</f>
        <v>20.682</v>
      </c>
      <c r="Z9893">
        <f t="shared" si="618"/>
        <v>1.218</v>
      </c>
      <c r="AA9893">
        <f>SUMIF(货件明细!K:K,F9893,货件明细!J:J)</f>
        <v>2033.688</v>
      </c>
      <c r="AB9893">
        <f t="shared" si="619"/>
        <v>0</v>
      </c>
    </row>
    <row r="9894" spans="1:28">
      <c r="A9894">
        <v>2026</v>
      </c>
      <c r="B9894">
        <v>4</v>
      </c>
      <c r="C9894">
        <v>15</v>
      </c>
      <c r="D9894" s="4">
        <v>46119</v>
      </c>
      <c r="E9894" t="s">
        <v>28</v>
      </c>
      <c r="F9894" t="s">
        <v>10122</v>
      </c>
      <c r="G9894" t="s">
        <v>30</v>
      </c>
      <c r="H9894" t="s">
        <v>31</v>
      </c>
      <c r="I9894" t="s">
        <v>80</v>
      </c>
      <c r="J9894" t="s">
        <v>1110</v>
      </c>
      <c r="K9894" t="s">
        <v>1110</v>
      </c>
      <c r="L9894" t="s">
        <v>34</v>
      </c>
      <c r="M9894" t="s">
        <v>3882</v>
      </c>
      <c r="N9894" t="s">
        <v>2857</v>
      </c>
      <c r="O9894">
        <v>115.1</v>
      </c>
      <c r="P9894">
        <v>300</v>
      </c>
      <c r="Q9894">
        <v>6780</v>
      </c>
      <c r="R9894">
        <v>7080</v>
      </c>
      <c r="S9894">
        <v>517.08</v>
      </c>
      <c r="T9894">
        <v>7597.08</v>
      </c>
      <c r="U9894">
        <v>340</v>
      </c>
      <c r="V9894">
        <f>SUMIF(货件明细!K:K,F9894,货件明细!AQ:AQ)</f>
        <v>340</v>
      </c>
      <c r="W9894">
        <f t="shared" si="616"/>
        <v>0</v>
      </c>
      <c r="X9894">
        <f t="shared" si="617"/>
        <v>340</v>
      </c>
      <c r="Y9894">
        <f>SUMIF(货件明细!K:K,F9894,货件明细!I:I)</f>
        <v>108.09</v>
      </c>
      <c r="Z9894">
        <f t="shared" si="618"/>
        <v>7.00999999999999</v>
      </c>
      <c r="AA9894">
        <f>SUMIF(货件明细!K:K,F9894,货件明细!J:J)</f>
        <v>7597.08</v>
      </c>
      <c r="AB9894">
        <f t="shared" si="619"/>
        <v>0</v>
      </c>
    </row>
    <row r="9895" spans="1:28">
      <c r="A9895">
        <v>2026</v>
      </c>
      <c r="B9895">
        <v>4</v>
      </c>
      <c r="C9895">
        <v>15</v>
      </c>
      <c r="D9895" s="4">
        <v>46120</v>
      </c>
      <c r="E9895" t="s">
        <v>28</v>
      </c>
      <c r="F9895" t="s">
        <v>10123</v>
      </c>
      <c r="G9895" t="s">
        <v>4027</v>
      </c>
      <c r="H9895" t="s">
        <v>31</v>
      </c>
      <c r="I9895" t="s">
        <v>57</v>
      </c>
      <c r="J9895" t="s">
        <v>33</v>
      </c>
      <c r="K9895" t="s">
        <v>33</v>
      </c>
      <c r="L9895" t="s">
        <v>34</v>
      </c>
      <c r="M9895" t="s">
        <v>3706</v>
      </c>
      <c r="N9895" t="s">
        <v>4646</v>
      </c>
      <c r="O9895">
        <v>37.2</v>
      </c>
      <c r="P9895">
        <v>100</v>
      </c>
      <c r="Q9895">
        <v>2545</v>
      </c>
      <c r="R9895">
        <v>2645</v>
      </c>
      <c r="S9895">
        <v>550.44</v>
      </c>
      <c r="T9895">
        <v>3195.44</v>
      </c>
      <c r="U9895">
        <v>360</v>
      </c>
      <c r="V9895">
        <f>SUMIF(货件明细!K:K,F9895,货件明细!AQ:AQ)</f>
        <v>360</v>
      </c>
      <c r="W9895">
        <f t="shared" si="616"/>
        <v>0</v>
      </c>
      <c r="X9895">
        <f t="shared" si="617"/>
        <v>360</v>
      </c>
      <c r="Y9895">
        <f>SUMIF(货件明细!K:K,F9895,货件明细!I:I)</f>
        <v>34.56</v>
      </c>
      <c r="Z9895">
        <f t="shared" si="618"/>
        <v>2.64</v>
      </c>
      <c r="AA9895">
        <f>SUMIF(货件明细!K:K,F9895,货件明细!J:J)</f>
        <v>3195.44</v>
      </c>
      <c r="AB9895">
        <f t="shared" si="619"/>
        <v>0</v>
      </c>
    </row>
    <row r="9896" spans="1:28">
      <c r="A9896">
        <v>2026</v>
      </c>
      <c r="B9896">
        <v>4</v>
      </c>
      <c r="C9896">
        <v>15</v>
      </c>
      <c r="D9896" s="4">
        <v>46120</v>
      </c>
      <c r="E9896" t="s">
        <v>28</v>
      </c>
      <c r="F9896" t="s">
        <v>10124</v>
      </c>
      <c r="G9896" t="s">
        <v>4027</v>
      </c>
      <c r="H9896" t="s">
        <v>31</v>
      </c>
      <c r="I9896" t="s">
        <v>111</v>
      </c>
      <c r="J9896" t="s">
        <v>33</v>
      </c>
      <c r="K9896" t="s">
        <v>33</v>
      </c>
      <c r="L9896" t="s">
        <v>34</v>
      </c>
      <c r="M9896" t="s">
        <v>3706</v>
      </c>
      <c r="N9896" t="s">
        <v>4646</v>
      </c>
      <c r="O9896">
        <v>21.6</v>
      </c>
      <c r="P9896">
        <v>100</v>
      </c>
      <c r="Q9896">
        <v>1505</v>
      </c>
      <c r="R9896">
        <v>1605</v>
      </c>
      <c r="S9896">
        <v>490.809</v>
      </c>
      <c r="T9896">
        <v>2095.809</v>
      </c>
      <c r="U9896">
        <v>321</v>
      </c>
      <c r="V9896">
        <f>SUMIF(货件明细!K:K,F9896,货件明细!AQ:AQ)</f>
        <v>321</v>
      </c>
      <c r="W9896">
        <f t="shared" si="616"/>
        <v>0</v>
      </c>
      <c r="X9896">
        <f t="shared" si="617"/>
        <v>321</v>
      </c>
      <c r="Y9896">
        <f>SUMIF(货件明细!K:K,F9896,货件明细!I:I)</f>
        <v>20.53</v>
      </c>
      <c r="Z9896">
        <f t="shared" si="618"/>
        <v>1.07</v>
      </c>
      <c r="AA9896">
        <f>SUMIF(货件明细!K:K,F9896,货件明细!J:J)</f>
        <v>2095.809</v>
      </c>
      <c r="AB9896">
        <f t="shared" si="619"/>
        <v>0</v>
      </c>
    </row>
    <row r="9897" spans="1:28">
      <c r="A9897">
        <v>2026</v>
      </c>
      <c r="B9897">
        <v>4</v>
      </c>
      <c r="C9897">
        <v>15</v>
      </c>
      <c r="D9897" s="4">
        <v>46120</v>
      </c>
      <c r="E9897" t="s">
        <v>28</v>
      </c>
      <c r="F9897" t="s">
        <v>10125</v>
      </c>
      <c r="G9897" t="s">
        <v>30</v>
      </c>
      <c r="H9897" t="s">
        <v>31</v>
      </c>
      <c r="I9897" t="s">
        <v>41</v>
      </c>
      <c r="J9897" t="s">
        <v>33</v>
      </c>
      <c r="K9897" t="s">
        <v>33</v>
      </c>
      <c r="L9897" t="s">
        <v>34</v>
      </c>
      <c r="M9897" t="s">
        <v>3882</v>
      </c>
      <c r="N9897" t="s">
        <v>4646</v>
      </c>
      <c r="O9897">
        <v>38.35</v>
      </c>
      <c r="P9897">
        <v>200</v>
      </c>
      <c r="Q9897">
        <v>2618</v>
      </c>
      <c r="R9897">
        <v>2818</v>
      </c>
      <c r="S9897">
        <v>244.223</v>
      </c>
      <c r="T9897">
        <v>3062.223</v>
      </c>
      <c r="U9897">
        <v>189</v>
      </c>
      <c r="V9897">
        <f>SUMIF(货件明细!K:K,F9897,货件明细!AQ:AQ)</f>
        <v>189</v>
      </c>
      <c r="W9897">
        <f t="shared" si="616"/>
        <v>0</v>
      </c>
      <c r="X9897">
        <f t="shared" si="617"/>
        <v>189</v>
      </c>
      <c r="Y9897">
        <f>SUMIF(货件明细!K:K,F9897,货件明细!I:I)</f>
        <v>36.078</v>
      </c>
      <c r="Z9897">
        <f t="shared" si="618"/>
        <v>2.27200000000001</v>
      </c>
      <c r="AA9897">
        <f>SUMIF(货件明细!K:K,F9897,货件明细!J:J)</f>
        <v>3062.223</v>
      </c>
      <c r="AB9897">
        <f t="shared" si="619"/>
        <v>0</v>
      </c>
    </row>
    <row r="9898" spans="1:28">
      <c r="A9898">
        <v>2026</v>
      </c>
      <c r="B9898">
        <v>4</v>
      </c>
      <c r="C9898">
        <v>15</v>
      </c>
      <c r="D9898" s="4">
        <v>46120</v>
      </c>
      <c r="E9898" t="s">
        <v>28</v>
      </c>
      <c r="F9898" t="s">
        <v>10126</v>
      </c>
      <c r="G9898" t="s">
        <v>30</v>
      </c>
      <c r="H9898" t="s">
        <v>31</v>
      </c>
      <c r="I9898" t="s">
        <v>4634</v>
      </c>
      <c r="J9898" t="s">
        <v>1110</v>
      </c>
      <c r="K9898" t="s">
        <v>1110</v>
      </c>
      <c r="L9898" t="s">
        <v>34</v>
      </c>
      <c r="M9898" t="s">
        <v>3882</v>
      </c>
      <c r="N9898" t="s">
        <v>2857</v>
      </c>
      <c r="O9898">
        <v>13.1</v>
      </c>
      <c r="P9898">
        <v>60</v>
      </c>
      <c r="Q9898">
        <v>780</v>
      </c>
      <c r="R9898">
        <v>840</v>
      </c>
      <c r="S9898">
        <v>149.008</v>
      </c>
      <c r="T9898">
        <v>989.008</v>
      </c>
      <c r="U9898">
        <v>134</v>
      </c>
      <c r="V9898">
        <f>SUMIF(货件明细!K:K,F9898,货件明细!AQ:AQ)</f>
        <v>134</v>
      </c>
      <c r="W9898">
        <f t="shared" si="616"/>
        <v>0</v>
      </c>
      <c r="X9898">
        <f t="shared" si="617"/>
        <v>134</v>
      </c>
      <c r="Y9898">
        <f>SUMIF(货件明细!K:K,F9898,货件明细!I:I)</f>
        <v>12.087</v>
      </c>
      <c r="Z9898">
        <f t="shared" si="618"/>
        <v>1.013</v>
      </c>
      <c r="AA9898">
        <f>SUMIF(货件明细!K:K,F9898,货件明细!J:J)</f>
        <v>989.008</v>
      </c>
      <c r="AB9898">
        <f t="shared" si="619"/>
        <v>0</v>
      </c>
    </row>
    <row r="9899" spans="1:28">
      <c r="A9899">
        <v>2026</v>
      </c>
      <c r="B9899">
        <v>4</v>
      </c>
      <c r="C9899">
        <v>15</v>
      </c>
      <c r="D9899" s="4">
        <v>46120</v>
      </c>
      <c r="E9899" t="s">
        <v>28</v>
      </c>
      <c r="F9899" t="s">
        <v>10127</v>
      </c>
      <c r="G9899" t="s">
        <v>30</v>
      </c>
      <c r="H9899" t="s">
        <v>31</v>
      </c>
      <c r="I9899" t="s">
        <v>145</v>
      </c>
      <c r="J9899" t="s">
        <v>1110</v>
      </c>
      <c r="K9899" t="s">
        <v>1110</v>
      </c>
      <c r="L9899" t="s">
        <v>34</v>
      </c>
      <c r="M9899" t="s">
        <v>3882</v>
      </c>
      <c r="N9899" t="s">
        <v>2857</v>
      </c>
      <c r="O9899">
        <v>87.5</v>
      </c>
      <c r="P9899">
        <v>60</v>
      </c>
      <c r="Q9899">
        <v>5280</v>
      </c>
      <c r="R9899">
        <v>5340</v>
      </c>
      <c r="S9899">
        <v>397.54</v>
      </c>
      <c r="T9899">
        <v>5737.54</v>
      </c>
      <c r="U9899">
        <v>220</v>
      </c>
      <c r="V9899">
        <f>SUMIF(货件明细!K:K,F9899,货件明细!AQ:AQ)</f>
        <v>220</v>
      </c>
      <c r="W9899">
        <f t="shared" si="616"/>
        <v>0</v>
      </c>
      <c r="X9899">
        <f t="shared" si="617"/>
        <v>220</v>
      </c>
      <c r="Y9899">
        <f>SUMIF(货件明细!K:K,F9899,货件明细!I:I)</f>
        <v>82.9</v>
      </c>
      <c r="Z9899">
        <f t="shared" si="618"/>
        <v>4.59999999999999</v>
      </c>
      <c r="AA9899">
        <f>SUMIF(货件明细!K:K,F9899,货件明细!J:J)</f>
        <v>5737.54</v>
      </c>
      <c r="AB9899">
        <f t="shared" si="619"/>
        <v>0</v>
      </c>
    </row>
    <row r="9900" spans="1:28">
      <c r="A9900">
        <v>2026</v>
      </c>
      <c r="B9900">
        <v>4</v>
      </c>
      <c r="C9900">
        <v>15</v>
      </c>
      <c r="D9900" s="4">
        <v>46120</v>
      </c>
      <c r="E9900" t="s">
        <v>28</v>
      </c>
      <c r="F9900" t="s">
        <v>10128</v>
      </c>
      <c r="G9900" t="s">
        <v>30</v>
      </c>
      <c r="H9900" t="s">
        <v>31</v>
      </c>
      <c r="I9900" t="s">
        <v>96</v>
      </c>
      <c r="J9900" t="s">
        <v>1110</v>
      </c>
      <c r="K9900" t="s">
        <v>1110</v>
      </c>
      <c r="L9900" t="s">
        <v>34</v>
      </c>
      <c r="M9900" t="s">
        <v>3882</v>
      </c>
      <c r="N9900" t="s">
        <v>2857</v>
      </c>
      <c r="O9900">
        <v>41.9</v>
      </c>
      <c r="P9900">
        <v>60</v>
      </c>
      <c r="Q9900">
        <v>2520</v>
      </c>
      <c r="R9900">
        <v>2580</v>
      </c>
      <c r="S9900">
        <v>133.44</v>
      </c>
      <c r="T9900">
        <v>2713.44</v>
      </c>
      <c r="U9900">
        <v>110</v>
      </c>
      <c r="V9900">
        <f>SUMIF(货件明细!K:K,F9900,货件明细!AQ:AQ)</f>
        <v>110</v>
      </c>
      <c r="W9900">
        <f t="shared" si="616"/>
        <v>0</v>
      </c>
      <c r="X9900">
        <f t="shared" si="617"/>
        <v>110</v>
      </c>
      <c r="Y9900">
        <f>SUMIF(货件明细!K:K,F9900,货件明细!I:I)</f>
        <v>38.781</v>
      </c>
      <c r="Z9900">
        <f t="shared" si="618"/>
        <v>3.119</v>
      </c>
      <c r="AA9900">
        <f>SUMIF(货件明细!K:K,F9900,货件明细!J:J)</f>
        <v>2713.44</v>
      </c>
      <c r="AB9900">
        <f t="shared" si="619"/>
        <v>0</v>
      </c>
    </row>
    <row r="9901" spans="1:28">
      <c r="A9901">
        <v>2026</v>
      </c>
      <c r="B9901">
        <v>4</v>
      </c>
      <c r="C9901">
        <v>15</v>
      </c>
      <c r="D9901" s="4">
        <v>46120</v>
      </c>
      <c r="E9901" t="s">
        <v>28</v>
      </c>
      <c r="F9901" t="s">
        <v>10129</v>
      </c>
      <c r="G9901" t="s">
        <v>30</v>
      </c>
      <c r="H9901" t="s">
        <v>31</v>
      </c>
      <c r="I9901" t="s">
        <v>32</v>
      </c>
      <c r="J9901" t="s">
        <v>1110</v>
      </c>
      <c r="K9901" t="s">
        <v>1110</v>
      </c>
      <c r="L9901" t="s">
        <v>34</v>
      </c>
      <c r="M9901" t="s">
        <v>3882</v>
      </c>
      <c r="N9901" t="s">
        <v>2857</v>
      </c>
      <c r="O9901">
        <v>30.4</v>
      </c>
      <c r="P9901">
        <v>60</v>
      </c>
      <c r="Q9901">
        <v>1860</v>
      </c>
      <c r="R9901">
        <v>1920</v>
      </c>
      <c r="S9901">
        <v>244.64</v>
      </c>
      <c r="T9901">
        <v>2164.64</v>
      </c>
      <c r="U9901">
        <v>220</v>
      </c>
      <c r="V9901">
        <f>SUMIF(货件明细!K:K,F9901,货件明细!AQ:AQ)</f>
        <v>220</v>
      </c>
      <c r="W9901">
        <f t="shared" si="616"/>
        <v>0</v>
      </c>
      <c r="X9901">
        <f t="shared" si="617"/>
        <v>220</v>
      </c>
      <c r="Y9901">
        <f>SUMIF(货件明细!K:K,F9901,货件明细!I:I)</f>
        <v>28.6</v>
      </c>
      <c r="Z9901">
        <f t="shared" si="618"/>
        <v>1.8</v>
      </c>
      <c r="AA9901">
        <f>SUMIF(货件明细!K:K,F9901,货件明细!J:J)</f>
        <v>2164.64</v>
      </c>
      <c r="AB9901">
        <f t="shared" si="619"/>
        <v>0</v>
      </c>
    </row>
    <row r="9902" spans="1:28">
      <c r="A9902">
        <v>2026</v>
      </c>
      <c r="B9902">
        <v>4</v>
      </c>
      <c r="C9902">
        <v>15</v>
      </c>
      <c r="D9902" s="4">
        <v>46120</v>
      </c>
      <c r="E9902" t="s">
        <v>28</v>
      </c>
      <c r="F9902" t="s">
        <v>10130</v>
      </c>
      <c r="G9902" t="s">
        <v>30</v>
      </c>
      <c r="H9902" t="s">
        <v>31</v>
      </c>
      <c r="I9902" t="s">
        <v>39</v>
      </c>
      <c r="J9902" t="s">
        <v>1110</v>
      </c>
      <c r="K9902" t="s">
        <v>1110</v>
      </c>
      <c r="L9902" t="s">
        <v>34</v>
      </c>
      <c r="M9902" t="s">
        <v>3882</v>
      </c>
      <c r="N9902" t="s">
        <v>2857</v>
      </c>
      <c r="O9902">
        <v>38.2</v>
      </c>
      <c r="P9902">
        <v>60</v>
      </c>
      <c r="Q9902">
        <v>2280</v>
      </c>
      <c r="R9902">
        <v>2340</v>
      </c>
      <c r="S9902">
        <v>163.742</v>
      </c>
      <c r="T9902">
        <v>2503.742</v>
      </c>
      <c r="U9902">
        <v>91</v>
      </c>
      <c r="V9902">
        <f>SUMIF(货件明细!K:K,F9902,货件明细!AQ:AQ)</f>
        <v>91</v>
      </c>
      <c r="W9902">
        <f t="shared" si="616"/>
        <v>0</v>
      </c>
      <c r="X9902">
        <f t="shared" si="617"/>
        <v>91</v>
      </c>
      <c r="Y9902">
        <f>SUMIF(货件明细!K:K,F9902,货件明细!I:I)</f>
        <v>36.378</v>
      </c>
      <c r="Z9902">
        <f t="shared" si="618"/>
        <v>1.822</v>
      </c>
      <c r="AA9902">
        <f>SUMIF(货件明细!K:K,F9902,货件明细!J:J)</f>
        <v>2503.742</v>
      </c>
      <c r="AB9902">
        <f t="shared" si="619"/>
        <v>0</v>
      </c>
    </row>
    <row r="9903" spans="1:28">
      <c r="A9903">
        <v>2026</v>
      </c>
      <c r="B9903">
        <v>4</v>
      </c>
      <c r="C9903">
        <v>15</v>
      </c>
      <c r="D9903" s="4">
        <v>46121</v>
      </c>
      <c r="E9903" t="s">
        <v>28</v>
      </c>
      <c r="F9903" t="s">
        <v>10131</v>
      </c>
      <c r="G9903" t="s">
        <v>30</v>
      </c>
      <c r="H9903" t="s">
        <v>31</v>
      </c>
      <c r="I9903" t="s">
        <v>39</v>
      </c>
      <c r="J9903" t="s">
        <v>1110</v>
      </c>
      <c r="K9903" t="s">
        <v>1110</v>
      </c>
      <c r="L9903" t="s">
        <v>34</v>
      </c>
      <c r="M9903" t="s">
        <v>3882</v>
      </c>
      <c r="N9903" t="s">
        <v>2857</v>
      </c>
      <c r="O9903">
        <v>109.5</v>
      </c>
      <c r="P9903">
        <v>300</v>
      </c>
      <c r="Q9903">
        <v>6660</v>
      </c>
      <c r="R9903">
        <v>6960</v>
      </c>
      <c r="S9903">
        <v>427.286</v>
      </c>
      <c r="T9903">
        <v>7387.286</v>
      </c>
      <c r="U9903">
        <v>252</v>
      </c>
      <c r="V9903">
        <f>SUMIF(货件明细!K:K,F9903,货件明细!AQ:AQ)</f>
        <v>252</v>
      </c>
      <c r="W9903">
        <f t="shared" si="616"/>
        <v>0</v>
      </c>
      <c r="X9903">
        <f t="shared" si="617"/>
        <v>252</v>
      </c>
      <c r="Y9903">
        <f>SUMIF(货件明细!K:K,F9903,货件明细!I:I)</f>
        <v>102.926</v>
      </c>
      <c r="Z9903">
        <f t="shared" si="618"/>
        <v>6.574</v>
      </c>
      <c r="AA9903">
        <f>SUMIF(货件明细!K:K,F9903,货件明细!J:J)</f>
        <v>7387.286</v>
      </c>
      <c r="AB9903">
        <f t="shared" si="619"/>
        <v>0</v>
      </c>
    </row>
    <row r="9904" spans="1:28">
      <c r="A9904">
        <v>2026</v>
      </c>
      <c r="B9904">
        <v>4</v>
      </c>
      <c r="C9904">
        <v>15</v>
      </c>
      <c r="D9904" s="4">
        <v>46122</v>
      </c>
      <c r="E9904" t="s">
        <v>4249</v>
      </c>
      <c r="F9904" t="s">
        <v>10132</v>
      </c>
      <c r="G9904" t="s">
        <v>4251</v>
      </c>
      <c r="H9904" t="s">
        <v>71</v>
      </c>
      <c r="I9904" t="s">
        <v>39</v>
      </c>
      <c r="J9904" t="s">
        <v>58</v>
      </c>
      <c r="K9904" t="s">
        <v>58</v>
      </c>
      <c r="L9904" t="s">
        <v>46</v>
      </c>
      <c r="M9904" t="s">
        <v>47</v>
      </c>
      <c r="N9904" t="s">
        <v>5178</v>
      </c>
      <c r="O9904">
        <v>55.5</v>
      </c>
      <c r="P9904">
        <v>15</v>
      </c>
      <c r="Q9904">
        <v>198.177777777778</v>
      </c>
      <c r="R9904">
        <v>213.177777777778</v>
      </c>
      <c r="S9904">
        <v>0</v>
      </c>
      <c r="T9904">
        <v>213.177777777778</v>
      </c>
      <c r="U9904">
        <v>332</v>
      </c>
      <c r="V9904">
        <f>SUMIF(货件明细!K:K,F9904,货件明细!AQ:AQ)</f>
        <v>0</v>
      </c>
      <c r="W9904">
        <f t="shared" si="616"/>
        <v>1</v>
      </c>
      <c r="X9904">
        <f t="shared" si="617"/>
        <v>332</v>
      </c>
      <c r="Y9904">
        <f>SUMIF(货件明细!K:K,F9904,货件明细!I:I)</f>
        <v>0</v>
      </c>
      <c r="Z9904">
        <f t="shared" si="618"/>
        <v>55.5</v>
      </c>
      <c r="AA9904">
        <f>SUMIF(货件明细!K:K,F9904,货件明细!J:J)</f>
        <v>0</v>
      </c>
      <c r="AB9904">
        <f t="shared" si="619"/>
        <v>1</v>
      </c>
    </row>
    <row r="9905" spans="1:28">
      <c r="A9905">
        <v>2026</v>
      </c>
      <c r="B9905">
        <v>4</v>
      </c>
      <c r="C9905">
        <v>15</v>
      </c>
      <c r="D9905" s="4">
        <v>46122</v>
      </c>
      <c r="E9905" t="s">
        <v>4249</v>
      </c>
      <c r="F9905" t="s">
        <v>10133</v>
      </c>
      <c r="G9905" t="s">
        <v>4251</v>
      </c>
      <c r="H9905" t="s">
        <v>71</v>
      </c>
      <c r="I9905" t="s">
        <v>57</v>
      </c>
      <c r="J9905" t="s">
        <v>58</v>
      </c>
      <c r="K9905" t="s">
        <v>58</v>
      </c>
      <c r="L9905" t="s">
        <v>46</v>
      </c>
      <c r="M9905" t="s">
        <v>47</v>
      </c>
      <c r="N9905" t="s">
        <v>5178</v>
      </c>
      <c r="O9905">
        <v>137.15</v>
      </c>
      <c r="P9905">
        <v>15</v>
      </c>
      <c r="Q9905">
        <v>693.622222222222</v>
      </c>
      <c r="R9905">
        <v>708.622222222222</v>
      </c>
      <c r="S9905">
        <v>0</v>
      </c>
      <c r="T9905">
        <v>708.622222222222</v>
      </c>
      <c r="U9905">
        <v>1063</v>
      </c>
      <c r="V9905">
        <f>SUMIF(货件明细!K:K,F9905,货件明细!AQ:AQ)</f>
        <v>0</v>
      </c>
      <c r="W9905">
        <f t="shared" si="616"/>
        <v>1</v>
      </c>
      <c r="X9905">
        <f t="shared" si="617"/>
        <v>1063</v>
      </c>
      <c r="Y9905">
        <f>SUMIF(货件明细!K:K,F9905,货件明细!I:I)</f>
        <v>0</v>
      </c>
      <c r="Z9905">
        <f t="shared" si="618"/>
        <v>137.15</v>
      </c>
      <c r="AA9905">
        <f>SUMIF(货件明细!K:K,F9905,货件明细!J:J)</f>
        <v>0</v>
      </c>
      <c r="AB9905">
        <f t="shared" si="619"/>
        <v>1</v>
      </c>
    </row>
    <row r="9906" spans="1:28">
      <c r="A9906">
        <v>2026</v>
      </c>
      <c r="B9906">
        <v>4</v>
      </c>
      <c r="C9906">
        <v>15</v>
      </c>
      <c r="D9906" s="4">
        <v>46122</v>
      </c>
      <c r="E9906" t="s">
        <v>4249</v>
      </c>
      <c r="F9906" t="s">
        <v>10134</v>
      </c>
      <c r="G9906" t="s">
        <v>4251</v>
      </c>
      <c r="H9906" t="s">
        <v>71</v>
      </c>
      <c r="I9906" t="s">
        <v>57</v>
      </c>
      <c r="J9906" t="s">
        <v>58</v>
      </c>
      <c r="K9906" t="s">
        <v>58</v>
      </c>
      <c r="L9906" t="s">
        <v>46</v>
      </c>
      <c r="M9906" t="s">
        <v>47</v>
      </c>
      <c r="N9906" t="s">
        <v>5178</v>
      </c>
      <c r="O9906">
        <v>72.35</v>
      </c>
      <c r="P9906">
        <v>15</v>
      </c>
      <c r="Q9906">
        <v>346.811111111111</v>
      </c>
      <c r="R9906">
        <v>361.811111111111</v>
      </c>
      <c r="S9906">
        <v>0</v>
      </c>
      <c r="T9906">
        <v>361.811111111111</v>
      </c>
      <c r="U9906">
        <v>640</v>
      </c>
      <c r="V9906">
        <f>SUMIF(货件明细!K:K,F9906,货件明细!AQ:AQ)</f>
        <v>0</v>
      </c>
      <c r="W9906">
        <f t="shared" si="616"/>
        <v>1</v>
      </c>
      <c r="X9906">
        <f t="shared" si="617"/>
        <v>640</v>
      </c>
      <c r="Y9906">
        <f>SUMIF(货件明细!K:K,F9906,货件明细!I:I)</f>
        <v>0</v>
      </c>
      <c r="Z9906">
        <f t="shared" si="618"/>
        <v>72.35</v>
      </c>
      <c r="AA9906">
        <f>SUMIF(货件明细!K:K,F9906,货件明细!J:J)</f>
        <v>0</v>
      </c>
      <c r="AB9906">
        <f t="shared" si="619"/>
        <v>1</v>
      </c>
    </row>
    <row r="9907" spans="1:28">
      <c r="A9907">
        <v>2026</v>
      </c>
      <c r="B9907">
        <v>4</v>
      </c>
      <c r="C9907">
        <v>15</v>
      </c>
      <c r="D9907" s="4">
        <v>46122</v>
      </c>
      <c r="E9907" t="s">
        <v>4249</v>
      </c>
      <c r="F9907" t="s">
        <v>10135</v>
      </c>
      <c r="G9907" t="s">
        <v>4251</v>
      </c>
      <c r="H9907" t="s">
        <v>71</v>
      </c>
      <c r="I9907" t="s">
        <v>41</v>
      </c>
      <c r="J9907" t="s">
        <v>58</v>
      </c>
      <c r="K9907" t="s">
        <v>58</v>
      </c>
      <c r="L9907" t="s">
        <v>46</v>
      </c>
      <c r="M9907" t="s">
        <v>47</v>
      </c>
      <c r="N9907" t="s">
        <v>5178</v>
      </c>
      <c r="O9907">
        <v>65.85</v>
      </c>
      <c r="P9907">
        <v>15</v>
      </c>
      <c r="Q9907">
        <v>297.266666666667</v>
      </c>
      <c r="R9907">
        <v>312.266666666667</v>
      </c>
      <c r="S9907">
        <v>0</v>
      </c>
      <c r="T9907">
        <v>312.266666666667</v>
      </c>
      <c r="U9907">
        <v>469</v>
      </c>
      <c r="V9907">
        <f>SUMIF(货件明细!K:K,F9907,货件明细!AQ:AQ)</f>
        <v>0</v>
      </c>
      <c r="W9907">
        <f t="shared" si="616"/>
        <v>1</v>
      </c>
      <c r="X9907">
        <f t="shared" si="617"/>
        <v>469</v>
      </c>
      <c r="Y9907">
        <f>SUMIF(货件明细!K:K,F9907,货件明细!I:I)</f>
        <v>0</v>
      </c>
      <c r="Z9907">
        <f t="shared" si="618"/>
        <v>65.85</v>
      </c>
      <c r="AA9907">
        <f>SUMIF(货件明细!K:K,F9907,货件明细!J:J)</f>
        <v>0</v>
      </c>
      <c r="AB9907">
        <f t="shared" si="619"/>
        <v>1</v>
      </c>
    </row>
    <row r="9908" spans="1:28">
      <c r="A9908">
        <v>2026</v>
      </c>
      <c r="B9908">
        <v>4</v>
      </c>
      <c r="C9908">
        <v>15</v>
      </c>
      <c r="D9908" s="4">
        <v>46122</v>
      </c>
      <c r="E9908" t="s">
        <v>4249</v>
      </c>
      <c r="F9908" t="s">
        <v>10136</v>
      </c>
      <c r="G9908" t="s">
        <v>4251</v>
      </c>
      <c r="H9908" t="s">
        <v>71</v>
      </c>
      <c r="I9908" t="s">
        <v>80</v>
      </c>
      <c r="J9908" t="s">
        <v>58</v>
      </c>
      <c r="K9908" t="s">
        <v>58</v>
      </c>
      <c r="L9908" t="s">
        <v>46</v>
      </c>
      <c r="M9908" t="s">
        <v>47</v>
      </c>
      <c r="N9908" t="s">
        <v>5178</v>
      </c>
      <c r="O9908">
        <v>57.75</v>
      </c>
      <c r="P9908">
        <v>15</v>
      </c>
      <c r="Q9908">
        <v>297.266666666667</v>
      </c>
      <c r="R9908">
        <v>312.266666666667</v>
      </c>
      <c r="S9908">
        <v>0</v>
      </c>
      <c r="T9908">
        <v>312.266666666667</v>
      </c>
      <c r="U9908">
        <v>400</v>
      </c>
      <c r="V9908">
        <f>SUMIF(货件明细!K:K,F9908,货件明细!AQ:AQ)</f>
        <v>0</v>
      </c>
      <c r="W9908">
        <f t="shared" si="616"/>
        <v>1</v>
      </c>
      <c r="X9908">
        <f t="shared" si="617"/>
        <v>400</v>
      </c>
      <c r="Y9908">
        <f>SUMIF(货件明细!K:K,F9908,货件明细!I:I)</f>
        <v>0</v>
      </c>
      <c r="Z9908">
        <f t="shared" si="618"/>
        <v>57.75</v>
      </c>
      <c r="AA9908">
        <f>SUMIF(货件明细!K:K,F9908,货件明细!J:J)</f>
        <v>0</v>
      </c>
      <c r="AB9908">
        <f t="shared" si="619"/>
        <v>1</v>
      </c>
    </row>
    <row r="9909" spans="1:28">
      <c r="A9909">
        <v>2026</v>
      </c>
      <c r="B9909">
        <v>4</v>
      </c>
      <c r="C9909">
        <v>15</v>
      </c>
      <c r="D9909" s="4">
        <v>46122</v>
      </c>
      <c r="E9909" t="s">
        <v>4249</v>
      </c>
      <c r="F9909" t="s">
        <v>10137</v>
      </c>
      <c r="G9909" t="s">
        <v>4251</v>
      </c>
      <c r="H9909" t="s">
        <v>71</v>
      </c>
      <c r="I9909" t="s">
        <v>145</v>
      </c>
      <c r="J9909" t="s">
        <v>58</v>
      </c>
      <c r="K9909" t="s">
        <v>58</v>
      </c>
      <c r="L9909" t="s">
        <v>46</v>
      </c>
      <c r="M9909" t="s">
        <v>47</v>
      </c>
      <c r="N9909" t="s">
        <v>5178</v>
      </c>
      <c r="O9909">
        <v>52.95</v>
      </c>
      <c r="P9909">
        <v>15</v>
      </c>
      <c r="Q9909">
        <v>297.266666666667</v>
      </c>
      <c r="R9909">
        <v>312.266666666667</v>
      </c>
      <c r="S9909">
        <v>0</v>
      </c>
      <c r="T9909">
        <v>312.266666666667</v>
      </c>
      <c r="U9909">
        <v>481</v>
      </c>
      <c r="V9909">
        <f>SUMIF(货件明细!K:K,F9909,货件明细!AQ:AQ)</f>
        <v>0</v>
      </c>
      <c r="W9909">
        <f t="shared" si="616"/>
        <v>1</v>
      </c>
      <c r="X9909">
        <f t="shared" si="617"/>
        <v>481</v>
      </c>
      <c r="Y9909">
        <f>SUMIF(货件明细!K:K,F9909,货件明细!I:I)</f>
        <v>0</v>
      </c>
      <c r="Z9909">
        <f t="shared" si="618"/>
        <v>52.95</v>
      </c>
      <c r="AA9909">
        <f>SUMIF(货件明细!K:K,F9909,货件明细!J:J)</f>
        <v>0</v>
      </c>
      <c r="AB9909">
        <f t="shared" si="619"/>
        <v>1</v>
      </c>
    </row>
    <row r="9910" spans="1:28">
      <c r="A9910">
        <v>2026</v>
      </c>
      <c r="B9910">
        <v>4</v>
      </c>
      <c r="C9910">
        <v>15</v>
      </c>
      <c r="D9910" s="4">
        <v>46122</v>
      </c>
      <c r="E9910" t="s">
        <v>4249</v>
      </c>
      <c r="F9910" t="s">
        <v>10138</v>
      </c>
      <c r="G9910" t="s">
        <v>4251</v>
      </c>
      <c r="H9910" t="s">
        <v>71</v>
      </c>
      <c r="I9910" t="s">
        <v>129</v>
      </c>
      <c r="J9910" t="s">
        <v>58</v>
      </c>
      <c r="K9910" t="s">
        <v>58</v>
      </c>
      <c r="L9910" t="s">
        <v>46</v>
      </c>
      <c r="M9910" t="s">
        <v>47</v>
      </c>
      <c r="N9910" t="s">
        <v>5178</v>
      </c>
      <c r="O9910">
        <v>61.1</v>
      </c>
      <c r="P9910">
        <v>15</v>
      </c>
      <c r="Q9910">
        <v>297.266666666667</v>
      </c>
      <c r="R9910">
        <v>312.266666666667</v>
      </c>
      <c r="S9910">
        <v>0</v>
      </c>
      <c r="T9910">
        <v>312.266666666667</v>
      </c>
      <c r="U9910">
        <v>401</v>
      </c>
      <c r="V9910">
        <f>SUMIF(货件明细!K:K,F9910,货件明细!AQ:AQ)</f>
        <v>0</v>
      </c>
      <c r="W9910">
        <f t="shared" si="616"/>
        <v>1</v>
      </c>
      <c r="X9910">
        <f t="shared" si="617"/>
        <v>401</v>
      </c>
      <c r="Y9910">
        <f>SUMIF(货件明细!K:K,F9910,货件明细!I:I)</f>
        <v>0</v>
      </c>
      <c r="Z9910">
        <f t="shared" si="618"/>
        <v>61.1</v>
      </c>
      <c r="AA9910">
        <f>SUMIF(货件明细!K:K,F9910,货件明细!J:J)</f>
        <v>0</v>
      </c>
      <c r="AB9910">
        <f t="shared" si="619"/>
        <v>1</v>
      </c>
    </row>
    <row r="9911" spans="1:28">
      <c r="A9911">
        <v>2026</v>
      </c>
      <c r="B9911">
        <v>4</v>
      </c>
      <c r="C9911">
        <v>15</v>
      </c>
      <c r="D9911" s="4">
        <v>46122</v>
      </c>
      <c r="E9911" t="s">
        <v>4249</v>
      </c>
      <c r="F9911" t="s">
        <v>10139</v>
      </c>
      <c r="G9911" t="s">
        <v>4251</v>
      </c>
      <c r="H9911" t="s">
        <v>71</v>
      </c>
      <c r="I9911" t="s">
        <v>96</v>
      </c>
      <c r="J9911" t="s">
        <v>58</v>
      </c>
      <c r="K9911" t="s">
        <v>58</v>
      </c>
      <c r="L9911" t="s">
        <v>46</v>
      </c>
      <c r="M9911" t="s">
        <v>47</v>
      </c>
      <c r="N9911" t="s">
        <v>5178</v>
      </c>
      <c r="O9911">
        <v>94.4</v>
      </c>
      <c r="P9911">
        <v>15</v>
      </c>
      <c r="Q9911">
        <v>396.355555555556</v>
      </c>
      <c r="R9911">
        <v>411.355555555556</v>
      </c>
      <c r="S9911">
        <v>0</v>
      </c>
      <c r="T9911">
        <v>411.355555555556</v>
      </c>
      <c r="U9911">
        <v>521</v>
      </c>
      <c r="V9911">
        <f>SUMIF(货件明细!K:K,F9911,货件明细!AQ:AQ)</f>
        <v>0</v>
      </c>
      <c r="W9911">
        <f t="shared" si="616"/>
        <v>1</v>
      </c>
      <c r="X9911">
        <f t="shared" si="617"/>
        <v>521</v>
      </c>
      <c r="Y9911">
        <f>SUMIF(货件明细!K:K,F9911,货件明细!I:I)</f>
        <v>0</v>
      </c>
      <c r="Z9911">
        <f t="shared" si="618"/>
        <v>94.4</v>
      </c>
      <c r="AA9911">
        <f>SUMIF(货件明细!K:K,F9911,货件明细!J:J)</f>
        <v>0</v>
      </c>
      <c r="AB9911">
        <f t="shared" si="619"/>
        <v>1</v>
      </c>
    </row>
    <row r="9912" spans="1:28">
      <c r="A9912">
        <v>2026</v>
      </c>
      <c r="B9912">
        <v>4</v>
      </c>
      <c r="C9912">
        <v>15</v>
      </c>
      <c r="D9912" s="4">
        <v>46122</v>
      </c>
      <c r="E9912" t="s">
        <v>4249</v>
      </c>
      <c r="F9912" t="s">
        <v>10140</v>
      </c>
      <c r="G9912" t="s">
        <v>4251</v>
      </c>
      <c r="H9912" t="s">
        <v>71</v>
      </c>
      <c r="I9912" t="s">
        <v>32</v>
      </c>
      <c r="J9912" t="s">
        <v>58</v>
      </c>
      <c r="K9912" t="s">
        <v>58</v>
      </c>
      <c r="L9912" t="s">
        <v>46</v>
      </c>
      <c r="M9912" t="s">
        <v>47</v>
      </c>
      <c r="N9912" t="s">
        <v>5178</v>
      </c>
      <c r="O9912">
        <v>99.15</v>
      </c>
      <c r="P9912">
        <v>15</v>
      </c>
      <c r="Q9912">
        <v>297.266666666667</v>
      </c>
      <c r="R9912">
        <v>312.266666666667</v>
      </c>
      <c r="S9912">
        <v>0</v>
      </c>
      <c r="T9912">
        <v>312.266666666667</v>
      </c>
      <c r="U9912">
        <v>270</v>
      </c>
      <c r="V9912">
        <f>SUMIF(货件明细!K:K,F9912,货件明细!AQ:AQ)</f>
        <v>0</v>
      </c>
      <c r="W9912">
        <f t="shared" si="616"/>
        <v>1</v>
      </c>
      <c r="X9912">
        <f t="shared" si="617"/>
        <v>270</v>
      </c>
      <c r="Y9912">
        <f>SUMIF(货件明细!K:K,F9912,货件明细!I:I)</f>
        <v>0</v>
      </c>
      <c r="Z9912">
        <f t="shared" si="618"/>
        <v>99.15</v>
      </c>
      <c r="AA9912">
        <f>SUMIF(货件明细!K:K,F9912,货件明细!J:J)</f>
        <v>0</v>
      </c>
      <c r="AB9912">
        <f t="shared" si="619"/>
        <v>1</v>
      </c>
    </row>
    <row r="9913" spans="1:28">
      <c r="A9913">
        <v>2026</v>
      </c>
      <c r="B9913">
        <v>4</v>
      </c>
      <c r="C9913">
        <v>15</v>
      </c>
      <c r="D9913" s="4">
        <v>46122</v>
      </c>
      <c r="E9913" t="s">
        <v>4249</v>
      </c>
      <c r="F9913" t="s">
        <v>10141</v>
      </c>
      <c r="G9913" t="s">
        <v>4251</v>
      </c>
      <c r="H9913" t="s">
        <v>71</v>
      </c>
      <c r="I9913" t="s">
        <v>32</v>
      </c>
      <c r="J9913" t="s">
        <v>58</v>
      </c>
      <c r="K9913" t="s">
        <v>58</v>
      </c>
      <c r="L9913" t="s">
        <v>46</v>
      </c>
      <c r="M9913" t="s">
        <v>47</v>
      </c>
      <c r="N9913" t="s">
        <v>5178</v>
      </c>
      <c r="O9913">
        <v>186.55</v>
      </c>
      <c r="P9913">
        <v>15</v>
      </c>
      <c r="Q9913">
        <v>445.9</v>
      </c>
      <c r="R9913">
        <v>460.9</v>
      </c>
      <c r="S9913">
        <v>0</v>
      </c>
      <c r="T9913">
        <v>460.9</v>
      </c>
      <c r="U9913">
        <v>380</v>
      </c>
      <c r="V9913">
        <f>SUMIF(货件明细!K:K,F9913,货件明细!AQ:AQ)</f>
        <v>0</v>
      </c>
      <c r="W9913">
        <f t="shared" si="616"/>
        <v>1</v>
      </c>
      <c r="X9913">
        <f t="shared" si="617"/>
        <v>380</v>
      </c>
      <c r="Y9913">
        <f>SUMIF(货件明细!K:K,F9913,货件明细!I:I)</f>
        <v>0</v>
      </c>
      <c r="Z9913">
        <f t="shared" si="618"/>
        <v>186.55</v>
      </c>
      <c r="AA9913">
        <f>SUMIF(货件明细!K:K,F9913,货件明细!J:J)</f>
        <v>0</v>
      </c>
      <c r="AB9913">
        <f t="shared" si="619"/>
        <v>1</v>
      </c>
    </row>
    <row r="9914" spans="1:28">
      <c r="A9914">
        <v>2026</v>
      </c>
      <c r="B9914">
        <v>4</v>
      </c>
      <c r="C9914">
        <v>15</v>
      </c>
      <c r="D9914" s="4">
        <v>46122</v>
      </c>
      <c r="E9914" t="s">
        <v>28</v>
      </c>
      <c r="F9914" t="s">
        <v>10142</v>
      </c>
      <c r="G9914" t="s">
        <v>105</v>
      </c>
      <c r="H9914" t="s">
        <v>31</v>
      </c>
      <c r="I9914" t="s">
        <v>39</v>
      </c>
      <c r="J9914" t="s">
        <v>58</v>
      </c>
      <c r="K9914" t="s">
        <v>100</v>
      </c>
      <c r="L9914" t="s">
        <v>46</v>
      </c>
      <c r="M9914" t="s">
        <v>47</v>
      </c>
      <c r="N9914" t="s">
        <v>5148</v>
      </c>
      <c r="O9914">
        <v>11.45</v>
      </c>
      <c r="P9914">
        <v>13.6363636363636</v>
      </c>
      <c r="Q9914">
        <v>148</v>
      </c>
      <c r="R9914">
        <v>161.636363636364</v>
      </c>
      <c r="S9914">
        <v>0</v>
      </c>
      <c r="T9914">
        <v>161.636363636364</v>
      </c>
      <c r="U9914">
        <v>78</v>
      </c>
      <c r="V9914">
        <f>SUMIF(货件明细!K:K,F9914,货件明细!AQ:AQ)</f>
        <v>0</v>
      </c>
      <c r="W9914">
        <f t="shared" si="616"/>
        <v>1</v>
      </c>
      <c r="X9914">
        <f t="shared" si="617"/>
        <v>78</v>
      </c>
      <c r="Y9914">
        <f>SUMIF(货件明细!K:K,F9914,货件明细!I:I)</f>
        <v>0</v>
      </c>
      <c r="Z9914">
        <f t="shared" si="618"/>
        <v>11.45</v>
      </c>
      <c r="AA9914">
        <f>SUMIF(货件明细!K:K,F9914,货件明细!J:J)</f>
        <v>0</v>
      </c>
      <c r="AB9914">
        <f t="shared" si="619"/>
        <v>1</v>
      </c>
    </row>
    <row r="9915" spans="1:28">
      <c r="A9915">
        <v>2026</v>
      </c>
      <c r="B9915">
        <v>4</v>
      </c>
      <c r="C9915">
        <v>15</v>
      </c>
      <c r="D9915" s="4">
        <v>46122</v>
      </c>
      <c r="E9915" t="s">
        <v>28</v>
      </c>
      <c r="F9915" t="s">
        <v>10143</v>
      </c>
      <c r="G9915" t="s">
        <v>374</v>
      </c>
      <c r="H9915" t="s">
        <v>71</v>
      </c>
      <c r="I9915" t="s">
        <v>39</v>
      </c>
      <c r="J9915" t="s">
        <v>58</v>
      </c>
      <c r="K9915" t="s">
        <v>100</v>
      </c>
      <c r="L9915" t="s">
        <v>46</v>
      </c>
      <c r="M9915" t="s">
        <v>47</v>
      </c>
      <c r="N9915" t="s">
        <v>4252</v>
      </c>
      <c r="O9915">
        <v>11.45</v>
      </c>
      <c r="P9915">
        <v>4.54545454545455</v>
      </c>
      <c r="Q9915">
        <v>100.8</v>
      </c>
      <c r="R9915">
        <v>105.345454545455</v>
      </c>
      <c r="S9915">
        <v>0</v>
      </c>
      <c r="T9915">
        <v>105.345454545455</v>
      </c>
      <c r="U9915">
        <v>78</v>
      </c>
      <c r="V9915">
        <f>SUMIF(货件明细!K:K,F9915,货件明细!AQ:AQ)</f>
        <v>0</v>
      </c>
      <c r="W9915">
        <f t="shared" si="616"/>
        <v>1</v>
      </c>
      <c r="X9915">
        <f t="shared" si="617"/>
        <v>78</v>
      </c>
      <c r="Y9915">
        <f>SUMIF(货件明细!K:K,F9915,货件明细!I:I)</f>
        <v>0</v>
      </c>
      <c r="Z9915">
        <f t="shared" si="618"/>
        <v>11.45</v>
      </c>
      <c r="AA9915">
        <f>SUMIF(货件明细!K:K,F9915,货件明细!J:J)</f>
        <v>0</v>
      </c>
      <c r="AB9915">
        <f t="shared" si="619"/>
        <v>1</v>
      </c>
    </row>
    <row r="9916" spans="1:28">
      <c r="A9916">
        <v>2026</v>
      </c>
      <c r="B9916">
        <v>4</v>
      </c>
      <c r="C9916">
        <v>15</v>
      </c>
      <c r="D9916" s="4">
        <v>46122</v>
      </c>
      <c r="E9916" t="s">
        <v>28</v>
      </c>
      <c r="F9916" t="s">
        <v>10144</v>
      </c>
      <c r="G9916" t="s">
        <v>269</v>
      </c>
      <c r="H9916" t="s">
        <v>31</v>
      </c>
      <c r="I9916" t="s">
        <v>39</v>
      </c>
      <c r="J9916" t="s">
        <v>58</v>
      </c>
      <c r="K9916" t="s">
        <v>100</v>
      </c>
      <c r="L9916" t="s">
        <v>46</v>
      </c>
      <c r="M9916" t="s">
        <v>47</v>
      </c>
      <c r="N9916" t="s">
        <v>5148</v>
      </c>
      <c r="O9916">
        <v>11.45</v>
      </c>
      <c r="P9916">
        <v>13.6363636363636</v>
      </c>
      <c r="Q9916">
        <v>152.8</v>
      </c>
      <c r="R9916">
        <v>166.436363636364</v>
      </c>
      <c r="S9916">
        <v>0</v>
      </c>
      <c r="T9916">
        <v>166.436363636364</v>
      </c>
      <c r="U9916">
        <v>78</v>
      </c>
      <c r="V9916">
        <f>SUMIF(货件明细!K:K,F9916,货件明细!AQ:AQ)</f>
        <v>0</v>
      </c>
      <c r="W9916">
        <f t="shared" si="616"/>
        <v>1</v>
      </c>
      <c r="X9916">
        <f t="shared" si="617"/>
        <v>78</v>
      </c>
      <c r="Y9916">
        <f>SUMIF(货件明细!K:K,F9916,货件明细!I:I)</f>
        <v>0</v>
      </c>
      <c r="Z9916">
        <f t="shared" si="618"/>
        <v>11.45</v>
      </c>
      <c r="AA9916">
        <f>SUMIF(货件明细!K:K,F9916,货件明细!J:J)</f>
        <v>0</v>
      </c>
      <c r="AB9916">
        <f t="shared" si="619"/>
        <v>1</v>
      </c>
    </row>
    <row r="9917" spans="1:28">
      <c r="A9917">
        <v>2026</v>
      </c>
      <c r="B9917">
        <v>4</v>
      </c>
      <c r="C9917">
        <v>15</v>
      </c>
      <c r="D9917" s="4">
        <v>46122</v>
      </c>
      <c r="E9917" t="s">
        <v>28</v>
      </c>
      <c r="F9917" t="s">
        <v>10145</v>
      </c>
      <c r="G9917" t="s">
        <v>1610</v>
      </c>
      <c r="H9917" t="s">
        <v>71</v>
      </c>
      <c r="I9917" t="s">
        <v>39</v>
      </c>
      <c r="J9917" t="s">
        <v>58</v>
      </c>
      <c r="K9917" t="s">
        <v>100</v>
      </c>
      <c r="L9917" t="s">
        <v>46</v>
      </c>
      <c r="M9917" t="s">
        <v>47</v>
      </c>
      <c r="N9917" t="s">
        <v>4252</v>
      </c>
      <c r="O9917">
        <v>11.45</v>
      </c>
      <c r="P9917">
        <v>4.54545454545455</v>
      </c>
      <c r="Q9917">
        <v>91.2</v>
      </c>
      <c r="R9917">
        <v>95.7454545454545</v>
      </c>
      <c r="S9917">
        <v>0</v>
      </c>
      <c r="T9917">
        <v>95.7454545454545</v>
      </c>
      <c r="U9917">
        <v>78</v>
      </c>
      <c r="V9917">
        <f>SUMIF(货件明细!K:K,F9917,货件明细!AQ:AQ)</f>
        <v>0</v>
      </c>
      <c r="W9917">
        <f t="shared" si="616"/>
        <v>1</v>
      </c>
      <c r="X9917">
        <f t="shared" si="617"/>
        <v>78</v>
      </c>
      <c r="Y9917">
        <f>SUMIF(货件明细!K:K,F9917,货件明细!I:I)</f>
        <v>0</v>
      </c>
      <c r="Z9917">
        <f t="shared" si="618"/>
        <v>11.45</v>
      </c>
      <c r="AA9917">
        <f>SUMIF(货件明细!K:K,F9917,货件明细!J:J)</f>
        <v>0</v>
      </c>
      <c r="AB9917">
        <f t="shared" si="619"/>
        <v>1</v>
      </c>
    </row>
    <row r="9918" spans="1:28">
      <c r="A9918">
        <v>2026</v>
      </c>
      <c r="B9918">
        <v>4</v>
      </c>
      <c r="C9918">
        <v>15</v>
      </c>
      <c r="D9918" s="4">
        <v>46122</v>
      </c>
      <c r="E9918" t="s">
        <v>28</v>
      </c>
      <c r="F9918" t="s">
        <v>10146</v>
      </c>
      <c r="G9918" t="s">
        <v>70</v>
      </c>
      <c r="H9918" t="s">
        <v>71</v>
      </c>
      <c r="I9918" t="s">
        <v>39</v>
      </c>
      <c r="J9918" t="s">
        <v>58</v>
      </c>
      <c r="K9918" t="s">
        <v>100</v>
      </c>
      <c r="L9918" t="s">
        <v>46</v>
      </c>
      <c r="M9918" t="s">
        <v>47</v>
      </c>
      <c r="N9918" t="s">
        <v>4252</v>
      </c>
      <c r="O9918">
        <v>11.45</v>
      </c>
      <c r="P9918">
        <v>4.54545454545455</v>
      </c>
      <c r="Q9918">
        <v>100.8</v>
      </c>
      <c r="R9918">
        <v>105.345454545455</v>
      </c>
      <c r="S9918">
        <v>0</v>
      </c>
      <c r="T9918">
        <v>105.345454545455</v>
      </c>
      <c r="U9918">
        <v>78</v>
      </c>
      <c r="V9918">
        <f>SUMIF(货件明细!K:K,F9918,货件明细!AQ:AQ)</f>
        <v>0</v>
      </c>
      <c r="W9918">
        <f t="shared" si="616"/>
        <v>1</v>
      </c>
      <c r="X9918">
        <f t="shared" si="617"/>
        <v>78</v>
      </c>
      <c r="Y9918">
        <f>SUMIF(货件明细!K:K,F9918,货件明细!I:I)</f>
        <v>0</v>
      </c>
      <c r="Z9918">
        <f t="shared" si="618"/>
        <v>11.45</v>
      </c>
      <c r="AA9918">
        <f>SUMIF(货件明细!K:K,F9918,货件明细!J:J)</f>
        <v>0</v>
      </c>
      <c r="AB9918">
        <f t="shared" si="619"/>
        <v>1</v>
      </c>
    </row>
    <row r="9919" spans="1:28">
      <c r="A9919">
        <v>2026</v>
      </c>
      <c r="B9919">
        <v>4</v>
      </c>
      <c r="C9919">
        <v>15</v>
      </c>
      <c r="D9919" s="4">
        <v>46122</v>
      </c>
      <c r="E9919" t="s">
        <v>28</v>
      </c>
      <c r="F9919" t="s">
        <v>10147</v>
      </c>
      <c r="G9919" t="s">
        <v>70</v>
      </c>
      <c r="H9919" t="s">
        <v>71</v>
      </c>
      <c r="I9919" t="s">
        <v>57</v>
      </c>
      <c r="J9919" t="s">
        <v>58</v>
      </c>
      <c r="K9919" t="s">
        <v>100</v>
      </c>
      <c r="L9919" t="s">
        <v>46</v>
      </c>
      <c r="M9919" t="s">
        <v>47</v>
      </c>
      <c r="N9919" t="s">
        <v>4252</v>
      </c>
      <c r="O9919">
        <v>11.45</v>
      </c>
      <c r="P9919">
        <v>4.54545454545455</v>
      </c>
      <c r="Q9919">
        <v>50.4</v>
      </c>
      <c r="R9919">
        <v>54.9454545454545</v>
      </c>
      <c r="S9919">
        <v>0</v>
      </c>
      <c r="T9919">
        <v>54.9454545454545</v>
      </c>
      <c r="U9919">
        <v>92</v>
      </c>
      <c r="V9919">
        <f>SUMIF(货件明细!K:K,F9919,货件明细!AQ:AQ)</f>
        <v>0</v>
      </c>
      <c r="W9919">
        <f t="shared" ref="W9919:W9982" si="620">IF(V9919=U9919,0,1)</f>
        <v>1</v>
      </c>
      <c r="X9919">
        <f t="shared" ref="X9919:X9982" si="621">U9919</f>
        <v>92</v>
      </c>
      <c r="Y9919">
        <f>SUMIF(货件明细!K:K,F9919,货件明细!I:I)</f>
        <v>0</v>
      </c>
      <c r="Z9919">
        <f t="shared" ref="Z9919:Z9982" si="622">O9919-Y9919</f>
        <v>11.45</v>
      </c>
      <c r="AA9919">
        <f>SUMIF(货件明细!K:K,F9919,货件明细!J:J)</f>
        <v>0</v>
      </c>
      <c r="AB9919">
        <f t="shared" ref="AB9919:AB9982" si="623">IF(T9919=AA9919,0,1)</f>
        <v>1</v>
      </c>
    </row>
    <row r="9920" spans="1:28">
      <c r="A9920">
        <v>2026</v>
      </c>
      <c r="B9920">
        <v>4</v>
      </c>
      <c r="C9920">
        <v>15</v>
      </c>
      <c r="D9920" s="4">
        <v>46122</v>
      </c>
      <c r="E9920" t="s">
        <v>28</v>
      </c>
      <c r="F9920" t="s">
        <v>10148</v>
      </c>
      <c r="G9920" t="s">
        <v>105</v>
      </c>
      <c r="H9920" t="s">
        <v>31</v>
      </c>
      <c r="I9920" t="s">
        <v>57</v>
      </c>
      <c r="J9920" t="s">
        <v>58</v>
      </c>
      <c r="K9920" t="s">
        <v>100</v>
      </c>
      <c r="L9920" t="s">
        <v>46</v>
      </c>
      <c r="M9920" t="s">
        <v>47</v>
      </c>
      <c r="N9920" t="s">
        <v>5148</v>
      </c>
      <c r="O9920">
        <v>11.45</v>
      </c>
      <c r="P9920">
        <v>13.6363636363636</v>
      </c>
      <c r="Q9920">
        <v>74</v>
      </c>
      <c r="R9920">
        <v>87.6363636363636</v>
      </c>
      <c r="S9920">
        <v>0</v>
      </c>
      <c r="T9920">
        <v>87.6363636363636</v>
      </c>
      <c r="U9920">
        <v>92</v>
      </c>
      <c r="V9920">
        <f>SUMIF(货件明细!K:K,F9920,货件明细!AQ:AQ)</f>
        <v>0</v>
      </c>
      <c r="W9920">
        <f t="shared" si="620"/>
        <v>1</v>
      </c>
      <c r="X9920">
        <f t="shared" si="621"/>
        <v>92</v>
      </c>
      <c r="Y9920">
        <f>SUMIF(货件明细!K:K,F9920,货件明细!I:I)</f>
        <v>0</v>
      </c>
      <c r="Z9920">
        <f t="shared" si="622"/>
        <v>11.45</v>
      </c>
      <c r="AA9920">
        <f>SUMIF(货件明细!K:K,F9920,货件明细!J:J)</f>
        <v>0</v>
      </c>
      <c r="AB9920">
        <f t="shared" si="623"/>
        <v>1</v>
      </c>
    </row>
    <row r="9921" spans="1:28">
      <c r="A9921">
        <v>2026</v>
      </c>
      <c r="B9921">
        <v>4</v>
      </c>
      <c r="C9921">
        <v>15</v>
      </c>
      <c r="D9921" s="4">
        <v>46122</v>
      </c>
      <c r="E9921" t="s">
        <v>28</v>
      </c>
      <c r="F9921" t="s">
        <v>10149</v>
      </c>
      <c r="G9921" t="s">
        <v>1610</v>
      </c>
      <c r="H9921" t="s">
        <v>71</v>
      </c>
      <c r="I9921" t="s">
        <v>57</v>
      </c>
      <c r="J9921" t="s">
        <v>58</v>
      </c>
      <c r="K9921" t="s">
        <v>100</v>
      </c>
      <c r="L9921" t="s">
        <v>46</v>
      </c>
      <c r="M9921" t="s">
        <v>47</v>
      </c>
      <c r="N9921" t="s">
        <v>4252</v>
      </c>
      <c r="O9921">
        <v>11.45</v>
      </c>
      <c r="P9921">
        <v>4.54545454545455</v>
      </c>
      <c r="Q9921">
        <v>45.6</v>
      </c>
      <c r="R9921">
        <v>50.1454545454545</v>
      </c>
      <c r="S9921">
        <v>0</v>
      </c>
      <c r="T9921">
        <v>50.1454545454545</v>
      </c>
      <c r="U9921">
        <v>92</v>
      </c>
      <c r="V9921">
        <f>SUMIF(货件明细!K:K,F9921,货件明细!AQ:AQ)</f>
        <v>0</v>
      </c>
      <c r="W9921">
        <f t="shared" si="620"/>
        <v>1</v>
      </c>
      <c r="X9921">
        <f t="shared" si="621"/>
        <v>92</v>
      </c>
      <c r="Y9921">
        <f>SUMIF(货件明细!K:K,F9921,货件明细!I:I)</f>
        <v>0</v>
      </c>
      <c r="Z9921">
        <f t="shared" si="622"/>
        <v>11.45</v>
      </c>
      <c r="AA9921">
        <f>SUMIF(货件明细!K:K,F9921,货件明细!J:J)</f>
        <v>0</v>
      </c>
      <c r="AB9921">
        <f t="shared" si="623"/>
        <v>1</v>
      </c>
    </row>
    <row r="9922" spans="1:28">
      <c r="A9922">
        <v>2026</v>
      </c>
      <c r="B9922">
        <v>4</v>
      </c>
      <c r="C9922">
        <v>15</v>
      </c>
      <c r="D9922" s="4">
        <v>46122</v>
      </c>
      <c r="E9922" t="s">
        <v>28</v>
      </c>
      <c r="F9922" t="s">
        <v>10150</v>
      </c>
      <c r="G9922" t="s">
        <v>374</v>
      </c>
      <c r="H9922" t="s">
        <v>71</v>
      </c>
      <c r="I9922" t="s">
        <v>57</v>
      </c>
      <c r="J9922" t="s">
        <v>58</v>
      </c>
      <c r="K9922" t="s">
        <v>100</v>
      </c>
      <c r="L9922" t="s">
        <v>46</v>
      </c>
      <c r="M9922" t="s">
        <v>47</v>
      </c>
      <c r="N9922" t="s">
        <v>4252</v>
      </c>
      <c r="O9922">
        <v>11.45</v>
      </c>
      <c r="P9922">
        <v>4.54545454545455</v>
      </c>
      <c r="Q9922">
        <v>50.4</v>
      </c>
      <c r="R9922">
        <v>54.9454545454545</v>
      </c>
      <c r="S9922">
        <v>0</v>
      </c>
      <c r="T9922">
        <v>54.9454545454545</v>
      </c>
      <c r="U9922">
        <v>92</v>
      </c>
      <c r="V9922">
        <f>SUMIF(货件明细!K:K,F9922,货件明细!AQ:AQ)</f>
        <v>0</v>
      </c>
      <c r="W9922">
        <f t="shared" si="620"/>
        <v>1</v>
      </c>
      <c r="X9922">
        <f t="shared" si="621"/>
        <v>92</v>
      </c>
      <c r="Y9922">
        <f>SUMIF(货件明细!K:K,F9922,货件明细!I:I)</f>
        <v>0</v>
      </c>
      <c r="Z9922">
        <f t="shared" si="622"/>
        <v>11.45</v>
      </c>
      <c r="AA9922">
        <f>SUMIF(货件明细!K:K,F9922,货件明细!J:J)</f>
        <v>0</v>
      </c>
      <c r="AB9922">
        <f t="shared" si="623"/>
        <v>1</v>
      </c>
    </row>
    <row r="9923" spans="1:28">
      <c r="A9923">
        <v>2026</v>
      </c>
      <c r="B9923">
        <v>4</v>
      </c>
      <c r="C9923">
        <v>15</v>
      </c>
      <c r="D9923" s="4">
        <v>46122</v>
      </c>
      <c r="E9923" t="s">
        <v>28</v>
      </c>
      <c r="F9923" t="s">
        <v>10151</v>
      </c>
      <c r="G9923" t="s">
        <v>269</v>
      </c>
      <c r="H9923" t="s">
        <v>31</v>
      </c>
      <c r="I9923" t="s">
        <v>57</v>
      </c>
      <c r="J9923" t="s">
        <v>58</v>
      </c>
      <c r="K9923" t="s">
        <v>100</v>
      </c>
      <c r="L9923" t="s">
        <v>46</v>
      </c>
      <c r="M9923" t="s">
        <v>47</v>
      </c>
      <c r="N9923" t="s">
        <v>5148</v>
      </c>
      <c r="O9923">
        <v>11.45</v>
      </c>
      <c r="P9923">
        <v>13.6363636363636</v>
      </c>
      <c r="Q9923">
        <v>76.4</v>
      </c>
      <c r="R9923">
        <v>90.0363636363636</v>
      </c>
      <c r="S9923">
        <v>0</v>
      </c>
      <c r="T9923">
        <v>90.0363636363636</v>
      </c>
      <c r="U9923">
        <v>92</v>
      </c>
      <c r="V9923">
        <f>SUMIF(货件明细!K:K,F9923,货件明细!AQ:AQ)</f>
        <v>0</v>
      </c>
      <c r="W9923">
        <f t="shared" si="620"/>
        <v>1</v>
      </c>
      <c r="X9923">
        <f t="shared" si="621"/>
        <v>92</v>
      </c>
      <c r="Y9923">
        <f>SUMIF(货件明细!K:K,F9923,货件明细!I:I)</f>
        <v>0</v>
      </c>
      <c r="Z9923">
        <f t="shared" si="622"/>
        <v>11.45</v>
      </c>
      <c r="AA9923">
        <f>SUMIF(货件明细!K:K,F9923,货件明细!J:J)</f>
        <v>0</v>
      </c>
      <c r="AB9923">
        <f t="shared" si="623"/>
        <v>1</v>
      </c>
    </row>
    <row r="9924" spans="1:28">
      <c r="A9924">
        <v>2026</v>
      </c>
      <c r="B9924">
        <v>4</v>
      </c>
      <c r="C9924">
        <v>15</v>
      </c>
      <c r="D9924" s="4">
        <v>46122</v>
      </c>
      <c r="E9924" t="s">
        <v>28</v>
      </c>
      <c r="F9924" t="s">
        <v>10152</v>
      </c>
      <c r="G9924" t="s">
        <v>374</v>
      </c>
      <c r="H9924" t="s">
        <v>71</v>
      </c>
      <c r="I9924" t="s">
        <v>96</v>
      </c>
      <c r="J9924" t="s">
        <v>100</v>
      </c>
      <c r="K9924" t="s">
        <v>100</v>
      </c>
      <c r="L9924" t="s">
        <v>46</v>
      </c>
      <c r="M9924" t="s">
        <v>47</v>
      </c>
      <c r="N9924" t="s">
        <v>4252</v>
      </c>
      <c r="O9924">
        <v>36.15</v>
      </c>
      <c r="P9924">
        <v>4.54545454545455</v>
      </c>
      <c r="Q9924">
        <v>176.4</v>
      </c>
      <c r="R9924">
        <v>180.945454545455</v>
      </c>
      <c r="S9924">
        <v>0</v>
      </c>
      <c r="T9924">
        <v>180.945454545455</v>
      </c>
      <c r="U9924">
        <v>163</v>
      </c>
      <c r="V9924">
        <f>SUMIF(货件明细!K:K,F9924,货件明细!AQ:AQ)</f>
        <v>0</v>
      </c>
      <c r="W9924">
        <f t="shared" si="620"/>
        <v>1</v>
      </c>
      <c r="X9924">
        <f t="shared" si="621"/>
        <v>163</v>
      </c>
      <c r="Y9924">
        <f>SUMIF(货件明细!K:K,F9924,货件明细!I:I)</f>
        <v>0</v>
      </c>
      <c r="Z9924">
        <f t="shared" si="622"/>
        <v>36.15</v>
      </c>
      <c r="AA9924">
        <f>SUMIF(货件明细!K:K,F9924,货件明细!J:J)</f>
        <v>0</v>
      </c>
      <c r="AB9924">
        <f t="shared" si="623"/>
        <v>1</v>
      </c>
    </row>
    <row r="9925" spans="1:28">
      <c r="A9925">
        <v>2026</v>
      </c>
      <c r="B9925">
        <v>4</v>
      </c>
      <c r="C9925">
        <v>15</v>
      </c>
      <c r="D9925" s="4">
        <v>46122</v>
      </c>
      <c r="E9925" t="s">
        <v>28</v>
      </c>
      <c r="F9925" t="s">
        <v>10153</v>
      </c>
      <c r="G9925" t="s">
        <v>269</v>
      </c>
      <c r="H9925" t="s">
        <v>31</v>
      </c>
      <c r="I9925" t="s">
        <v>96</v>
      </c>
      <c r="J9925" t="s">
        <v>100</v>
      </c>
      <c r="K9925" t="s">
        <v>100</v>
      </c>
      <c r="L9925" t="s">
        <v>46</v>
      </c>
      <c r="M9925" t="s">
        <v>47</v>
      </c>
      <c r="N9925" t="s">
        <v>5148</v>
      </c>
      <c r="O9925">
        <v>36.15</v>
      </c>
      <c r="P9925">
        <v>13.6363636363636</v>
      </c>
      <c r="Q9925">
        <v>267.4</v>
      </c>
      <c r="R9925">
        <v>281.036363636364</v>
      </c>
      <c r="S9925">
        <v>0</v>
      </c>
      <c r="T9925">
        <v>281.036363636364</v>
      </c>
      <c r="U9925">
        <v>163</v>
      </c>
      <c r="V9925">
        <f>SUMIF(货件明细!K:K,F9925,货件明细!AQ:AQ)</f>
        <v>0</v>
      </c>
      <c r="W9925">
        <f t="shared" si="620"/>
        <v>1</v>
      </c>
      <c r="X9925">
        <f t="shared" si="621"/>
        <v>163</v>
      </c>
      <c r="Y9925">
        <f>SUMIF(货件明细!K:K,F9925,货件明细!I:I)</f>
        <v>0</v>
      </c>
      <c r="Z9925">
        <f t="shared" si="622"/>
        <v>36.15</v>
      </c>
      <c r="AA9925">
        <f>SUMIF(货件明细!K:K,F9925,货件明细!J:J)</f>
        <v>0</v>
      </c>
      <c r="AB9925">
        <f t="shared" si="623"/>
        <v>1</v>
      </c>
    </row>
    <row r="9926" spans="1:28">
      <c r="A9926">
        <v>2026</v>
      </c>
      <c r="B9926">
        <v>4</v>
      </c>
      <c r="C9926">
        <v>15</v>
      </c>
      <c r="D9926" s="4">
        <v>46122</v>
      </c>
      <c r="E9926" t="s">
        <v>28</v>
      </c>
      <c r="F9926" t="s">
        <v>10154</v>
      </c>
      <c r="G9926" t="s">
        <v>1610</v>
      </c>
      <c r="H9926" t="s">
        <v>71</v>
      </c>
      <c r="I9926" t="s">
        <v>96</v>
      </c>
      <c r="J9926" t="s">
        <v>100</v>
      </c>
      <c r="K9926" t="s">
        <v>100</v>
      </c>
      <c r="L9926" t="s">
        <v>46</v>
      </c>
      <c r="M9926" t="s">
        <v>47</v>
      </c>
      <c r="N9926" t="s">
        <v>4252</v>
      </c>
      <c r="O9926">
        <v>36.15</v>
      </c>
      <c r="P9926">
        <v>4.54545454545455</v>
      </c>
      <c r="Q9926">
        <v>159.6</v>
      </c>
      <c r="R9926">
        <v>164.145454545455</v>
      </c>
      <c r="S9926">
        <v>0</v>
      </c>
      <c r="T9926">
        <v>164.145454545455</v>
      </c>
      <c r="U9926">
        <v>163</v>
      </c>
      <c r="V9926">
        <f>SUMIF(货件明细!K:K,F9926,货件明细!AQ:AQ)</f>
        <v>0</v>
      </c>
      <c r="W9926">
        <f t="shared" si="620"/>
        <v>1</v>
      </c>
      <c r="X9926">
        <f t="shared" si="621"/>
        <v>163</v>
      </c>
      <c r="Y9926">
        <f>SUMIF(货件明细!K:K,F9926,货件明细!I:I)</f>
        <v>0</v>
      </c>
      <c r="Z9926">
        <f t="shared" si="622"/>
        <v>36.15</v>
      </c>
      <c r="AA9926">
        <f>SUMIF(货件明细!K:K,F9926,货件明细!J:J)</f>
        <v>0</v>
      </c>
      <c r="AB9926">
        <f t="shared" si="623"/>
        <v>1</v>
      </c>
    </row>
    <row r="9927" spans="1:28">
      <c r="A9927">
        <v>2026</v>
      </c>
      <c r="B9927">
        <v>4</v>
      </c>
      <c r="C9927">
        <v>15</v>
      </c>
      <c r="D9927" s="4">
        <v>46122</v>
      </c>
      <c r="E9927" t="s">
        <v>28</v>
      </c>
      <c r="F9927" t="s">
        <v>10155</v>
      </c>
      <c r="G9927" t="s">
        <v>70</v>
      </c>
      <c r="H9927" t="s">
        <v>71</v>
      </c>
      <c r="I9927" t="s">
        <v>96</v>
      </c>
      <c r="J9927" t="s">
        <v>100</v>
      </c>
      <c r="K9927" t="s">
        <v>100</v>
      </c>
      <c r="L9927" t="s">
        <v>46</v>
      </c>
      <c r="M9927" t="s">
        <v>47</v>
      </c>
      <c r="N9927" t="s">
        <v>4252</v>
      </c>
      <c r="O9927">
        <v>36.15</v>
      </c>
      <c r="P9927">
        <v>4.54545454545455</v>
      </c>
      <c r="Q9927">
        <v>176.4</v>
      </c>
      <c r="R9927">
        <v>180.945454545455</v>
      </c>
      <c r="S9927">
        <v>0</v>
      </c>
      <c r="T9927">
        <v>180.945454545455</v>
      </c>
      <c r="U9927">
        <v>163</v>
      </c>
      <c r="V9927">
        <f>SUMIF(货件明细!K:K,F9927,货件明细!AQ:AQ)</f>
        <v>0</v>
      </c>
      <c r="W9927">
        <f t="shared" si="620"/>
        <v>1</v>
      </c>
      <c r="X9927">
        <f t="shared" si="621"/>
        <v>163</v>
      </c>
      <c r="Y9927">
        <f>SUMIF(货件明细!K:K,F9927,货件明细!I:I)</f>
        <v>0</v>
      </c>
      <c r="Z9927">
        <f t="shared" si="622"/>
        <v>36.15</v>
      </c>
      <c r="AA9927">
        <f>SUMIF(货件明细!K:K,F9927,货件明细!J:J)</f>
        <v>0</v>
      </c>
      <c r="AB9927">
        <f t="shared" si="623"/>
        <v>1</v>
      </c>
    </row>
    <row r="9928" spans="1:28">
      <c r="A9928">
        <v>2026</v>
      </c>
      <c r="B9928">
        <v>4</v>
      </c>
      <c r="C9928">
        <v>15</v>
      </c>
      <c r="D9928" s="4">
        <v>46122</v>
      </c>
      <c r="E9928" t="s">
        <v>28</v>
      </c>
      <c r="F9928" t="s">
        <v>10156</v>
      </c>
      <c r="G9928" t="s">
        <v>105</v>
      </c>
      <c r="H9928" t="s">
        <v>31</v>
      </c>
      <c r="I9928" t="s">
        <v>96</v>
      </c>
      <c r="J9928" t="s">
        <v>100</v>
      </c>
      <c r="K9928" t="s">
        <v>100</v>
      </c>
      <c r="L9928" t="s">
        <v>46</v>
      </c>
      <c r="M9928" t="s">
        <v>47</v>
      </c>
      <c r="N9928" t="s">
        <v>5148</v>
      </c>
      <c r="O9928">
        <v>36.15</v>
      </c>
      <c r="P9928">
        <v>13.6363636363636</v>
      </c>
      <c r="Q9928">
        <v>259</v>
      </c>
      <c r="R9928">
        <v>272.636363636364</v>
      </c>
      <c r="S9928">
        <v>0</v>
      </c>
      <c r="T9928">
        <v>272.636363636364</v>
      </c>
      <c r="U9928">
        <v>163</v>
      </c>
      <c r="V9928">
        <f>SUMIF(货件明细!K:K,F9928,货件明细!AQ:AQ)</f>
        <v>0</v>
      </c>
      <c r="W9928">
        <f t="shared" si="620"/>
        <v>1</v>
      </c>
      <c r="X9928">
        <f t="shared" si="621"/>
        <v>163</v>
      </c>
      <c r="Y9928">
        <f>SUMIF(货件明细!K:K,F9928,货件明细!I:I)</f>
        <v>0</v>
      </c>
      <c r="Z9928">
        <f t="shared" si="622"/>
        <v>36.15</v>
      </c>
      <c r="AA9928">
        <f>SUMIF(货件明细!K:K,F9928,货件明细!J:J)</f>
        <v>0</v>
      </c>
      <c r="AB9928">
        <f t="shared" si="623"/>
        <v>1</v>
      </c>
    </row>
    <row r="9929" spans="1:28">
      <c r="A9929">
        <v>2026</v>
      </c>
      <c r="B9929">
        <v>4</v>
      </c>
      <c r="C9929">
        <v>15</v>
      </c>
      <c r="D9929" s="4">
        <v>46122</v>
      </c>
      <c r="E9929" t="s">
        <v>28</v>
      </c>
      <c r="F9929" t="s">
        <v>10157</v>
      </c>
      <c r="G9929" t="s">
        <v>374</v>
      </c>
      <c r="H9929" t="s">
        <v>71</v>
      </c>
      <c r="I9929" t="s">
        <v>57</v>
      </c>
      <c r="J9929" t="s">
        <v>100</v>
      </c>
      <c r="K9929" t="s">
        <v>100</v>
      </c>
      <c r="L9929" t="s">
        <v>46</v>
      </c>
      <c r="M9929" t="s">
        <v>47</v>
      </c>
      <c r="N9929" t="s">
        <v>4252</v>
      </c>
      <c r="O9929">
        <v>12.85</v>
      </c>
      <c r="P9929">
        <v>4.54545454545455</v>
      </c>
      <c r="Q9929">
        <v>63</v>
      </c>
      <c r="R9929">
        <v>67.5454545454545</v>
      </c>
      <c r="S9929">
        <v>0</v>
      </c>
      <c r="T9929">
        <v>67.5454545454545</v>
      </c>
      <c r="U9929">
        <v>56</v>
      </c>
      <c r="V9929">
        <f>SUMIF(货件明细!K:K,F9929,货件明细!AQ:AQ)</f>
        <v>0</v>
      </c>
      <c r="W9929">
        <f t="shared" si="620"/>
        <v>1</v>
      </c>
      <c r="X9929">
        <f t="shared" si="621"/>
        <v>56</v>
      </c>
      <c r="Y9929">
        <f>SUMIF(货件明细!K:K,F9929,货件明细!I:I)</f>
        <v>0</v>
      </c>
      <c r="Z9929">
        <f t="shared" si="622"/>
        <v>12.85</v>
      </c>
      <c r="AA9929">
        <f>SUMIF(货件明细!K:K,F9929,货件明细!J:J)</f>
        <v>0</v>
      </c>
      <c r="AB9929">
        <f t="shared" si="623"/>
        <v>1</v>
      </c>
    </row>
    <row r="9930" spans="1:28">
      <c r="A9930">
        <v>2026</v>
      </c>
      <c r="B9930">
        <v>4</v>
      </c>
      <c r="C9930">
        <v>15</v>
      </c>
      <c r="D9930" s="4">
        <v>46122</v>
      </c>
      <c r="E9930" t="s">
        <v>28</v>
      </c>
      <c r="F9930" t="s">
        <v>10158</v>
      </c>
      <c r="G9930" t="s">
        <v>269</v>
      </c>
      <c r="H9930" t="s">
        <v>31</v>
      </c>
      <c r="I9930" t="s">
        <v>57</v>
      </c>
      <c r="J9930" t="s">
        <v>100</v>
      </c>
      <c r="K9930" t="s">
        <v>100</v>
      </c>
      <c r="L9930" t="s">
        <v>46</v>
      </c>
      <c r="M9930" t="s">
        <v>47</v>
      </c>
      <c r="N9930" t="s">
        <v>5148</v>
      </c>
      <c r="O9930">
        <v>12.85</v>
      </c>
      <c r="P9930">
        <v>13.6363636363636</v>
      </c>
      <c r="Q9930">
        <v>95.5</v>
      </c>
      <c r="R9930">
        <v>109.136363636364</v>
      </c>
      <c r="S9930">
        <v>0</v>
      </c>
      <c r="T9930">
        <v>109.136363636364</v>
      </c>
      <c r="U9930">
        <v>56</v>
      </c>
      <c r="V9930">
        <f>SUMIF(货件明细!K:K,F9930,货件明细!AQ:AQ)</f>
        <v>0</v>
      </c>
      <c r="W9930">
        <f t="shared" si="620"/>
        <v>1</v>
      </c>
      <c r="X9930">
        <f t="shared" si="621"/>
        <v>56</v>
      </c>
      <c r="Y9930">
        <f>SUMIF(货件明细!K:K,F9930,货件明细!I:I)</f>
        <v>0</v>
      </c>
      <c r="Z9930">
        <f t="shared" si="622"/>
        <v>12.85</v>
      </c>
      <c r="AA9930">
        <f>SUMIF(货件明细!K:K,F9930,货件明细!J:J)</f>
        <v>0</v>
      </c>
      <c r="AB9930">
        <f t="shared" si="623"/>
        <v>1</v>
      </c>
    </row>
    <row r="9931" spans="1:28">
      <c r="A9931">
        <v>2026</v>
      </c>
      <c r="B9931">
        <v>4</v>
      </c>
      <c r="C9931">
        <v>15</v>
      </c>
      <c r="D9931" s="4">
        <v>46122</v>
      </c>
      <c r="E9931" t="s">
        <v>28</v>
      </c>
      <c r="F9931" t="s">
        <v>10159</v>
      </c>
      <c r="G9931" t="s">
        <v>70</v>
      </c>
      <c r="H9931" t="s">
        <v>71</v>
      </c>
      <c r="I9931" t="s">
        <v>57</v>
      </c>
      <c r="J9931" t="s">
        <v>100</v>
      </c>
      <c r="K9931" t="s">
        <v>100</v>
      </c>
      <c r="L9931" t="s">
        <v>46</v>
      </c>
      <c r="M9931" t="s">
        <v>47</v>
      </c>
      <c r="N9931" t="s">
        <v>4252</v>
      </c>
      <c r="O9931">
        <v>12.85</v>
      </c>
      <c r="P9931">
        <v>4.54545454545455</v>
      </c>
      <c r="Q9931">
        <v>63</v>
      </c>
      <c r="R9931">
        <v>67.5454545454545</v>
      </c>
      <c r="S9931">
        <v>0</v>
      </c>
      <c r="T9931">
        <v>67.5454545454545</v>
      </c>
      <c r="U9931">
        <v>56</v>
      </c>
      <c r="V9931">
        <f>SUMIF(货件明细!K:K,F9931,货件明细!AQ:AQ)</f>
        <v>0</v>
      </c>
      <c r="W9931">
        <f t="shared" si="620"/>
        <v>1</v>
      </c>
      <c r="X9931">
        <f t="shared" si="621"/>
        <v>56</v>
      </c>
      <c r="Y9931">
        <f>SUMIF(货件明细!K:K,F9931,货件明细!I:I)</f>
        <v>0</v>
      </c>
      <c r="Z9931">
        <f t="shared" si="622"/>
        <v>12.85</v>
      </c>
      <c r="AA9931">
        <f>SUMIF(货件明细!K:K,F9931,货件明细!J:J)</f>
        <v>0</v>
      </c>
      <c r="AB9931">
        <f t="shared" si="623"/>
        <v>1</v>
      </c>
    </row>
    <row r="9932" spans="1:28">
      <c r="A9932">
        <v>2026</v>
      </c>
      <c r="B9932">
        <v>4</v>
      </c>
      <c r="C9932">
        <v>15</v>
      </c>
      <c r="D9932" s="4">
        <v>46122</v>
      </c>
      <c r="E9932" t="s">
        <v>28</v>
      </c>
      <c r="F9932" t="s">
        <v>10160</v>
      </c>
      <c r="G9932" t="s">
        <v>1610</v>
      </c>
      <c r="H9932" t="s">
        <v>71</v>
      </c>
      <c r="I9932" t="s">
        <v>57</v>
      </c>
      <c r="J9932" t="s">
        <v>100</v>
      </c>
      <c r="K9932" t="s">
        <v>100</v>
      </c>
      <c r="L9932" t="s">
        <v>46</v>
      </c>
      <c r="M9932" t="s">
        <v>47</v>
      </c>
      <c r="N9932" t="s">
        <v>4252</v>
      </c>
      <c r="O9932">
        <v>12.85</v>
      </c>
      <c r="P9932">
        <v>4.54545454545455</v>
      </c>
      <c r="Q9932">
        <v>57</v>
      </c>
      <c r="R9932">
        <v>61.5454545454545</v>
      </c>
      <c r="S9932">
        <v>0</v>
      </c>
      <c r="T9932">
        <v>61.5454545454545</v>
      </c>
      <c r="U9932">
        <v>56</v>
      </c>
      <c r="V9932">
        <f>SUMIF(货件明细!K:K,F9932,货件明细!AQ:AQ)</f>
        <v>0</v>
      </c>
      <c r="W9932">
        <f t="shared" si="620"/>
        <v>1</v>
      </c>
      <c r="X9932">
        <f t="shared" si="621"/>
        <v>56</v>
      </c>
      <c r="Y9932">
        <f>SUMIF(货件明细!K:K,F9932,货件明细!I:I)</f>
        <v>0</v>
      </c>
      <c r="Z9932">
        <f t="shared" si="622"/>
        <v>12.85</v>
      </c>
      <c r="AA9932">
        <f>SUMIF(货件明细!K:K,F9932,货件明细!J:J)</f>
        <v>0</v>
      </c>
      <c r="AB9932">
        <f t="shared" si="623"/>
        <v>1</v>
      </c>
    </row>
    <row r="9933" spans="1:28">
      <c r="A9933">
        <v>2026</v>
      </c>
      <c r="B9933">
        <v>4</v>
      </c>
      <c r="C9933">
        <v>15</v>
      </c>
      <c r="D9933" s="4">
        <v>46122</v>
      </c>
      <c r="E9933" t="s">
        <v>28</v>
      </c>
      <c r="F9933" t="s">
        <v>10161</v>
      </c>
      <c r="G9933" t="s">
        <v>105</v>
      </c>
      <c r="H9933" t="s">
        <v>31</v>
      </c>
      <c r="I9933" t="s">
        <v>57</v>
      </c>
      <c r="J9933" t="s">
        <v>100</v>
      </c>
      <c r="K9933" t="s">
        <v>100</v>
      </c>
      <c r="L9933" t="s">
        <v>46</v>
      </c>
      <c r="M9933" t="s">
        <v>47</v>
      </c>
      <c r="N9933" t="s">
        <v>5148</v>
      </c>
      <c r="O9933">
        <v>12.85</v>
      </c>
      <c r="P9933">
        <v>13.6363636363636</v>
      </c>
      <c r="Q9933">
        <v>92.5</v>
      </c>
      <c r="R9933">
        <v>106.136363636364</v>
      </c>
      <c r="S9933">
        <v>0</v>
      </c>
      <c r="T9933">
        <v>106.136363636364</v>
      </c>
      <c r="U9933">
        <v>56</v>
      </c>
      <c r="V9933">
        <f>SUMIF(货件明细!K:K,F9933,货件明细!AQ:AQ)</f>
        <v>0</v>
      </c>
      <c r="W9933">
        <f t="shared" si="620"/>
        <v>1</v>
      </c>
      <c r="X9933">
        <f t="shared" si="621"/>
        <v>56</v>
      </c>
      <c r="Y9933">
        <f>SUMIF(货件明细!K:K,F9933,货件明细!I:I)</f>
        <v>0</v>
      </c>
      <c r="Z9933">
        <f t="shared" si="622"/>
        <v>12.85</v>
      </c>
      <c r="AA9933">
        <f>SUMIF(货件明细!K:K,F9933,货件明细!J:J)</f>
        <v>0</v>
      </c>
      <c r="AB9933">
        <f t="shared" si="623"/>
        <v>1</v>
      </c>
    </row>
    <row r="9934" spans="1:28">
      <c r="A9934">
        <v>2026</v>
      </c>
      <c r="B9934">
        <v>4</v>
      </c>
      <c r="C9934">
        <v>15</v>
      </c>
      <c r="D9934" s="4">
        <v>46122</v>
      </c>
      <c r="E9934" t="s">
        <v>28</v>
      </c>
      <c r="F9934" t="s">
        <v>10162</v>
      </c>
      <c r="G9934" t="s">
        <v>269</v>
      </c>
      <c r="H9934" t="s">
        <v>31</v>
      </c>
      <c r="I9934" t="s">
        <v>57</v>
      </c>
      <c r="J9934" t="s">
        <v>100</v>
      </c>
      <c r="K9934" t="s">
        <v>100</v>
      </c>
      <c r="L9934" t="s">
        <v>46</v>
      </c>
      <c r="M9934" t="s">
        <v>47</v>
      </c>
      <c r="N9934" t="s">
        <v>5148</v>
      </c>
      <c r="O9934">
        <v>14.4</v>
      </c>
      <c r="P9934">
        <v>13.6363636363636</v>
      </c>
      <c r="Q9934">
        <v>114.6</v>
      </c>
      <c r="R9934">
        <v>128.236363636364</v>
      </c>
      <c r="S9934">
        <v>0</v>
      </c>
      <c r="T9934">
        <v>128.236363636364</v>
      </c>
      <c r="U9934">
        <v>131</v>
      </c>
      <c r="V9934">
        <f>SUMIF(货件明细!K:K,F9934,货件明细!AQ:AQ)</f>
        <v>0</v>
      </c>
      <c r="W9934">
        <f t="shared" si="620"/>
        <v>1</v>
      </c>
      <c r="X9934">
        <f t="shared" si="621"/>
        <v>131</v>
      </c>
      <c r="Y9934">
        <f>SUMIF(货件明细!K:K,F9934,货件明细!I:I)</f>
        <v>0</v>
      </c>
      <c r="Z9934">
        <f t="shared" si="622"/>
        <v>14.4</v>
      </c>
      <c r="AA9934">
        <f>SUMIF(货件明细!K:K,F9934,货件明细!J:J)</f>
        <v>0</v>
      </c>
      <c r="AB9934">
        <f t="shared" si="623"/>
        <v>1</v>
      </c>
    </row>
    <row r="9935" spans="1:28">
      <c r="A9935">
        <v>2026</v>
      </c>
      <c r="B9935">
        <v>4</v>
      </c>
      <c r="C9935">
        <v>15</v>
      </c>
      <c r="D9935" s="4">
        <v>46122</v>
      </c>
      <c r="E9935" t="s">
        <v>28</v>
      </c>
      <c r="F9935" t="s">
        <v>10163</v>
      </c>
      <c r="G9935" t="s">
        <v>1610</v>
      </c>
      <c r="H9935" t="s">
        <v>71</v>
      </c>
      <c r="I9935" t="s">
        <v>57</v>
      </c>
      <c r="J9935" t="s">
        <v>100</v>
      </c>
      <c r="K9935" t="s">
        <v>100</v>
      </c>
      <c r="L9935" t="s">
        <v>46</v>
      </c>
      <c r="M9935" t="s">
        <v>47</v>
      </c>
      <c r="N9935" t="s">
        <v>4252</v>
      </c>
      <c r="O9935">
        <v>14.4</v>
      </c>
      <c r="P9935">
        <v>4.54545454545455</v>
      </c>
      <c r="Q9935">
        <v>68.4</v>
      </c>
      <c r="R9935">
        <v>72.9454545454545</v>
      </c>
      <c r="S9935">
        <v>0</v>
      </c>
      <c r="T9935">
        <v>72.9454545454545</v>
      </c>
      <c r="U9935">
        <v>131</v>
      </c>
      <c r="V9935">
        <f>SUMIF(货件明细!K:K,F9935,货件明细!AQ:AQ)</f>
        <v>0</v>
      </c>
      <c r="W9935">
        <f t="shared" si="620"/>
        <v>1</v>
      </c>
      <c r="X9935">
        <f t="shared" si="621"/>
        <v>131</v>
      </c>
      <c r="Y9935">
        <f>SUMIF(货件明细!K:K,F9935,货件明细!I:I)</f>
        <v>0</v>
      </c>
      <c r="Z9935">
        <f t="shared" si="622"/>
        <v>14.4</v>
      </c>
      <c r="AA9935">
        <f>SUMIF(货件明细!K:K,F9935,货件明细!J:J)</f>
        <v>0</v>
      </c>
      <c r="AB9935">
        <f t="shared" si="623"/>
        <v>1</v>
      </c>
    </row>
    <row r="9936" spans="1:28">
      <c r="A9936">
        <v>2026</v>
      </c>
      <c r="B9936">
        <v>4</v>
      </c>
      <c r="C9936">
        <v>15</v>
      </c>
      <c r="D9936" s="4">
        <v>46122</v>
      </c>
      <c r="E9936" t="s">
        <v>28</v>
      </c>
      <c r="F9936" t="s">
        <v>10164</v>
      </c>
      <c r="G9936" t="s">
        <v>105</v>
      </c>
      <c r="H9936" t="s">
        <v>31</v>
      </c>
      <c r="I9936" t="s">
        <v>57</v>
      </c>
      <c r="J9936" t="s">
        <v>100</v>
      </c>
      <c r="K9936" t="s">
        <v>100</v>
      </c>
      <c r="L9936" t="s">
        <v>46</v>
      </c>
      <c r="M9936" t="s">
        <v>47</v>
      </c>
      <c r="N9936" t="s">
        <v>5148</v>
      </c>
      <c r="O9936">
        <v>14.4</v>
      </c>
      <c r="P9936">
        <v>13.6363636363636</v>
      </c>
      <c r="Q9936">
        <v>111</v>
      </c>
      <c r="R9936">
        <v>124.636363636364</v>
      </c>
      <c r="S9936">
        <v>0</v>
      </c>
      <c r="T9936">
        <v>124.636363636364</v>
      </c>
      <c r="U9936">
        <v>131</v>
      </c>
      <c r="V9936">
        <f>SUMIF(货件明细!K:K,F9936,货件明细!AQ:AQ)</f>
        <v>0</v>
      </c>
      <c r="W9936">
        <f t="shared" si="620"/>
        <v>1</v>
      </c>
      <c r="X9936">
        <f t="shared" si="621"/>
        <v>131</v>
      </c>
      <c r="Y9936">
        <f>SUMIF(货件明细!K:K,F9936,货件明细!I:I)</f>
        <v>0</v>
      </c>
      <c r="Z9936">
        <f t="shared" si="622"/>
        <v>14.4</v>
      </c>
      <c r="AA9936">
        <f>SUMIF(货件明细!K:K,F9936,货件明细!J:J)</f>
        <v>0</v>
      </c>
      <c r="AB9936">
        <f t="shared" si="623"/>
        <v>1</v>
      </c>
    </row>
    <row r="9937" spans="1:28">
      <c r="A9937">
        <v>2026</v>
      </c>
      <c r="B9937">
        <v>4</v>
      </c>
      <c r="C9937">
        <v>15</v>
      </c>
      <c r="D9937" s="4">
        <v>46122</v>
      </c>
      <c r="E9937" t="s">
        <v>28</v>
      </c>
      <c r="F9937" t="s">
        <v>10165</v>
      </c>
      <c r="G9937" t="s">
        <v>374</v>
      </c>
      <c r="H9937" t="s">
        <v>71</v>
      </c>
      <c r="I9937" t="s">
        <v>57</v>
      </c>
      <c r="J9937" t="s">
        <v>100</v>
      </c>
      <c r="K9937" t="s">
        <v>100</v>
      </c>
      <c r="L9937" t="s">
        <v>46</v>
      </c>
      <c r="M9937" t="s">
        <v>47</v>
      </c>
      <c r="N9937" t="s">
        <v>4252</v>
      </c>
      <c r="O9937">
        <v>14.4</v>
      </c>
      <c r="P9937">
        <v>4.54545454545455</v>
      </c>
      <c r="Q9937">
        <v>75.6</v>
      </c>
      <c r="R9937">
        <v>80.1454545454545</v>
      </c>
      <c r="S9937">
        <v>0</v>
      </c>
      <c r="T9937">
        <v>80.1454545454545</v>
      </c>
      <c r="U9937">
        <v>131</v>
      </c>
      <c r="V9937">
        <f>SUMIF(货件明细!K:K,F9937,货件明细!AQ:AQ)</f>
        <v>0</v>
      </c>
      <c r="W9937">
        <f t="shared" si="620"/>
        <v>1</v>
      </c>
      <c r="X9937">
        <f t="shared" si="621"/>
        <v>131</v>
      </c>
      <c r="Y9937">
        <f>SUMIF(货件明细!K:K,F9937,货件明细!I:I)</f>
        <v>0</v>
      </c>
      <c r="Z9937">
        <f t="shared" si="622"/>
        <v>14.4</v>
      </c>
      <c r="AA9937">
        <f>SUMIF(货件明细!K:K,F9937,货件明细!J:J)</f>
        <v>0</v>
      </c>
      <c r="AB9937">
        <f t="shared" si="623"/>
        <v>1</v>
      </c>
    </row>
    <row r="9938" spans="1:28">
      <c r="A9938">
        <v>2026</v>
      </c>
      <c r="B9938">
        <v>4</v>
      </c>
      <c r="C9938">
        <v>15</v>
      </c>
      <c r="D9938" s="4">
        <v>46122</v>
      </c>
      <c r="E9938" t="s">
        <v>28</v>
      </c>
      <c r="F9938" t="s">
        <v>10166</v>
      </c>
      <c r="G9938" t="s">
        <v>70</v>
      </c>
      <c r="H9938" t="s">
        <v>71</v>
      </c>
      <c r="I9938" t="s">
        <v>57</v>
      </c>
      <c r="J9938" t="s">
        <v>100</v>
      </c>
      <c r="K9938" t="s">
        <v>100</v>
      </c>
      <c r="L9938" t="s">
        <v>46</v>
      </c>
      <c r="M9938" t="s">
        <v>47</v>
      </c>
      <c r="N9938" t="s">
        <v>4252</v>
      </c>
      <c r="O9938">
        <v>14.4</v>
      </c>
      <c r="P9938">
        <v>4.54545454545455</v>
      </c>
      <c r="Q9938">
        <v>75.6</v>
      </c>
      <c r="R9938">
        <v>80.1454545454545</v>
      </c>
      <c r="S9938">
        <v>0</v>
      </c>
      <c r="T9938">
        <v>80.1454545454545</v>
      </c>
      <c r="U9938">
        <v>131</v>
      </c>
      <c r="V9938">
        <f>SUMIF(货件明细!K:K,F9938,货件明细!AQ:AQ)</f>
        <v>0</v>
      </c>
      <c r="W9938">
        <f t="shared" si="620"/>
        <v>1</v>
      </c>
      <c r="X9938">
        <f t="shared" si="621"/>
        <v>131</v>
      </c>
      <c r="Y9938">
        <f>SUMIF(货件明细!K:K,F9938,货件明细!I:I)</f>
        <v>0</v>
      </c>
      <c r="Z9938">
        <f t="shared" si="622"/>
        <v>14.4</v>
      </c>
      <c r="AA9938">
        <f>SUMIF(货件明细!K:K,F9938,货件明细!J:J)</f>
        <v>0</v>
      </c>
      <c r="AB9938">
        <f t="shared" si="623"/>
        <v>1</v>
      </c>
    </row>
    <row r="9939" spans="1:28">
      <c r="A9939">
        <v>2026</v>
      </c>
      <c r="B9939">
        <v>4</v>
      </c>
      <c r="C9939">
        <v>15</v>
      </c>
      <c r="D9939" s="4">
        <v>46122</v>
      </c>
      <c r="E9939" t="s">
        <v>28</v>
      </c>
      <c r="F9939" t="s">
        <v>10167</v>
      </c>
      <c r="G9939" t="s">
        <v>1610</v>
      </c>
      <c r="H9939" t="s">
        <v>71</v>
      </c>
      <c r="I9939" t="s">
        <v>41</v>
      </c>
      <c r="J9939" t="s">
        <v>100</v>
      </c>
      <c r="K9939" t="s">
        <v>100</v>
      </c>
      <c r="L9939" t="s">
        <v>46</v>
      </c>
      <c r="M9939" t="s">
        <v>47</v>
      </c>
      <c r="N9939" t="s">
        <v>4252</v>
      </c>
      <c r="O9939">
        <v>88.75</v>
      </c>
      <c r="P9939">
        <v>4.54545454545455</v>
      </c>
      <c r="Q9939">
        <v>478.8</v>
      </c>
      <c r="R9939">
        <v>483.345454545455</v>
      </c>
      <c r="S9939">
        <v>0</v>
      </c>
      <c r="T9939">
        <v>483.345454545455</v>
      </c>
      <c r="U9939">
        <v>484</v>
      </c>
      <c r="V9939">
        <f>SUMIF(货件明细!K:K,F9939,货件明细!AQ:AQ)</f>
        <v>0</v>
      </c>
      <c r="W9939">
        <f t="shared" si="620"/>
        <v>1</v>
      </c>
      <c r="X9939">
        <f t="shared" si="621"/>
        <v>484</v>
      </c>
      <c r="Y9939">
        <f>SUMIF(货件明细!K:K,F9939,货件明细!I:I)</f>
        <v>0</v>
      </c>
      <c r="Z9939">
        <f t="shared" si="622"/>
        <v>88.75</v>
      </c>
      <c r="AA9939">
        <f>SUMIF(货件明细!K:K,F9939,货件明细!J:J)</f>
        <v>0</v>
      </c>
      <c r="AB9939">
        <f t="shared" si="623"/>
        <v>1</v>
      </c>
    </row>
    <row r="9940" spans="1:28">
      <c r="A9940">
        <v>2026</v>
      </c>
      <c r="B9940">
        <v>4</v>
      </c>
      <c r="C9940">
        <v>15</v>
      </c>
      <c r="D9940" s="4">
        <v>46122</v>
      </c>
      <c r="E9940" t="s">
        <v>28</v>
      </c>
      <c r="F9940" t="s">
        <v>10168</v>
      </c>
      <c r="G9940" t="s">
        <v>374</v>
      </c>
      <c r="H9940" t="s">
        <v>71</v>
      </c>
      <c r="I9940" t="s">
        <v>41</v>
      </c>
      <c r="J9940" t="s">
        <v>100</v>
      </c>
      <c r="K9940" t="s">
        <v>100</v>
      </c>
      <c r="L9940" t="s">
        <v>46</v>
      </c>
      <c r="M9940" t="s">
        <v>47</v>
      </c>
      <c r="N9940" t="s">
        <v>4252</v>
      </c>
      <c r="O9940">
        <v>88.75</v>
      </c>
      <c r="P9940">
        <v>4.54545454545455</v>
      </c>
      <c r="Q9940">
        <v>529.2</v>
      </c>
      <c r="R9940">
        <v>533.745454545454</v>
      </c>
      <c r="S9940">
        <v>0</v>
      </c>
      <c r="T9940">
        <v>533.745454545454</v>
      </c>
      <c r="U9940">
        <v>484</v>
      </c>
      <c r="V9940">
        <f>SUMIF(货件明细!K:K,F9940,货件明细!AQ:AQ)</f>
        <v>0</v>
      </c>
      <c r="W9940">
        <f t="shared" si="620"/>
        <v>1</v>
      </c>
      <c r="X9940">
        <f t="shared" si="621"/>
        <v>484</v>
      </c>
      <c r="Y9940">
        <f>SUMIF(货件明细!K:K,F9940,货件明细!I:I)</f>
        <v>0</v>
      </c>
      <c r="Z9940">
        <f t="shared" si="622"/>
        <v>88.75</v>
      </c>
      <c r="AA9940">
        <f>SUMIF(货件明细!K:K,F9940,货件明细!J:J)</f>
        <v>0</v>
      </c>
      <c r="AB9940">
        <f t="shared" si="623"/>
        <v>1</v>
      </c>
    </row>
    <row r="9941" spans="1:28">
      <c r="A9941">
        <v>2026</v>
      </c>
      <c r="B9941">
        <v>4</v>
      </c>
      <c r="C9941">
        <v>15</v>
      </c>
      <c r="D9941" s="4">
        <v>46122</v>
      </c>
      <c r="E9941" t="s">
        <v>28</v>
      </c>
      <c r="F9941" t="s">
        <v>10169</v>
      </c>
      <c r="G9941" t="s">
        <v>70</v>
      </c>
      <c r="H9941" t="s">
        <v>71</v>
      </c>
      <c r="I9941" t="s">
        <v>41</v>
      </c>
      <c r="J9941" t="s">
        <v>100</v>
      </c>
      <c r="K9941" t="s">
        <v>100</v>
      </c>
      <c r="L9941" t="s">
        <v>46</v>
      </c>
      <c r="M9941" t="s">
        <v>47</v>
      </c>
      <c r="N9941" t="s">
        <v>4252</v>
      </c>
      <c r="O9941">
        <v>88.75</v>
      </c>
      <c r="P9941">
        <v>4.54545454545455</v>
      </c>
      <c r="Q9941">
        <v>529.2</v>
      </c>
      <c r="R9941">
        <v>533.745454545454</v>
      </c>
      <c r="S9941">
        <v>0</v>
      </c>
      <c r="T9941">
        <v>533.745454545454</v>
      </c>
      <c r="U9941">
        <v>484</v>
      </c>
      <c r="V9941">
        <f>SUMIF(货件明细!K:K,F9941,货件明细!AQ:AQ)</f>
        <v>0</v>
      </c>
      <c r="W9941">
        <f t="shared" si="620"/>
        <v>1</v>
      </c>
      <c r="X9941">
        <f t="shared" si="621"/>
        <v>484</v>
      </c>
      <c r="Y9941">
        <f>SUMIF(货件明细!K:K,F9941,货件明细!I:I)</f>
        <v>0</v>
      </c>
      <c r="Z9941">
        <f t="shared" si="622"/>
        <v>88.75</v>
      </c>
      <c r="AA9941">
        <f>SUMIF(货件明细!K:K,F9941,货件明细!J:J)</f>
        <v>0</v>
      </c>
      <c r="AB9941">
        <f t="shared" si="623"/>
        <v>1</v>
      </c>
    </row>
    <row r="9942" spans="1:28">
      <c r="A9942">
        <v>2026</v>
      </c>
      <c r="B9942">
        <v>4</v>
      </c>
      <c r="C9942">
        <v>15</v>
      </c>
      <c r="D9942" s="4">
        <v>46122</v>
      </c>
      <c r="E9942" t="s">
        <v>28</v>
      </c>
      <c r="F9942" t="s">
        <v>10170</v>
      </c>
      <c r="G9942" t="s">
        <v>105</v>
      </c>
      <c r="H9942" t="s">
        <v>31</v>
      </c>
      <c r="I9942" t="s">
        <v>41</v>
      </c>
      <c r="J9942" t="s">
        <v>100</v>
      </c>
      <c r="K9942" t="s">
        <v>100</v>
      </c>
      <c r="L9942" t="s">
        <v>46</v>
      </c>
      <c r="M9942" t="s">
        <v>47</v>
      </c>
      <c r="N9942" t="s">
        <v>5148</v>
      </c>
      <c r="O9942">
        <v>88.75</v>
      </c>
      <c r="P9942">
        <v>13.6363636363636</v>
      </c>
      <c r="Q9942">
        <v>777</v>
      </c>
      <c r="R9942">
        <v>790.636363636364</v>
      </c>
      <c r="S9942">
        <v>0</v>
      </c>
      <c r="T9942">
        <v>790.636363636364</v>
      </c>
      <c r="U9942">
        <v>484</v>
      </c>
      <c r="V9942">
        <f>SUMIF(货件明细!K:K,F9942,货件明细!AQ:AQ)</f>
        <v>0</v>
      </c>
      <c r="W9942">
        <f t="shared" si="620"/>
        <v>1</v>
      </c>
      <c r="X9942">
        <f t="shared" si="621"/>
        <v>484</v>
      </c>
      <c r="Y9942">
        <f>SUMIF(货件明细!K:K,F9942,货件明细!I:I)</f>
        <v>0</v>
      </c>
      <c r="Z9942">
        <f t="shared" si="622"/>
        <v>88.75</v>
      </c>
      <c r="AA9942">
        <f>SUMIF(货件明细!K:K,F9942,货件明细!J:J)</f>
        <v>0</v>
      </c>
      <c r="AB9942">
        <f t="shared" si="623"/>
        <v>1</v>
      </c>
    </row>
    <row r="9943" spans="1:28">
      <c r="A9943">
        <v>2026</v>
      </c>
      <c r="B9943">
        <v>4</v>
      </c>
      <c r="C9943">
        <v>15</v>
      </c>
      <c r="D9943" s="4">
        <v>46122</v>
      </c>
      <c r="E9943" t="s">
        <v>28</v>
      </c>
      <c r="F9943" t="s">
        <v>10171</v>
      </c>
      <c r="G9943" t="s">
        <v>269</v>
      </c>
      <c r="H9943" t="s">
        <v>31</v>
      </c>
      <c r="I9943" t="s">
        <v>41</v>
      </c>
      <c r="J9943" t="s">
        <v>100</v>
      </c>
      <c r="K9943" t="s">
        <v>100</v>
      </c>
      <c r="L9943" t="s">
        <v>46</v>
      </c>
      <c r="M9943" t="s">
        <v>47</v>
      </c>
      <c r="N9943" t="s">
        <v>5148</v>
      </c>
      <c r="O9943">
        <v>88.75</v>
      </c>
      <c r="P9943">
        <v>13.6363636363636</v>
      </c>
      <c r="Q9943">
        <v>783.1</v>
      </c>
      <c r="R9943">
        <v>796.736363636364</v>
      </c>
      <c r="S9943">
        <v>0</v>
      </c>
      <c r="T9943">
        <v>796.736363636364</v>
      </c>
      <c r="U9943">
        <v>484</v>
      </c>
      <c r="V9943">
        <f>SUMIF(货件明细!K:K,F9943,货件明细!AQ:AQ)</f>
        <v>0</v>
      </c>
      <c r="W9943">
        <f t="shared" si="620"/>
        <v>1</v>
      </c>
      <c r="X9943">
        <f t="shared" si="621"/>
        <v>484</v>
      </c>
      <c r="Y9943">
        <f>SUMIF(货件明细!K:K,F9943,货件明细!I:I)</f>
        <v>0</v>
      </c>
      <c r="Z9943">
        <f t="shared" si="622"/>
        <v>88.75</v>
      </c>
      <c r="AA9943">
        <f>SUMIF(货件明细!K:K,F9943,货件明细!J:J)</f>
        <v>0</v>
      </c>
      <c r="AB9943">
        <f t="shared" si="623"/>
        <v>1</v>
      </c>
    </row>
    <row r="9944" spans="1:28">
      <c r="A9944">
        <v>2026</v>
      </c>
      <c r="B9944">
        <v>4</v>
      </c>
      <c r="C9944">
        <v>15</v>
      </c>
      <c r="D9944" s="4">
        <v>46122</v>
      </c>
      <c r="E9944" t="s">
        <v>28</v>
      </c>
      <c r="F9944" t="s">
        <v>10172</v>
      </c>
      <c r="G9944" t="s">
        <v>882</v>
      </c>
      <c r="H9944" t="s">
        <v>71</v>
      </c>
      <c r="I9944" t="s">
        <v>111</v>
      </c>
      <c r="J9944" t="s">
        <v>100</v>
      </c>
      <c r="K9944" t="s">
        <v>100</v>
      </c>
      <c r="L9944" t="s">
        <v>46</v>
      </c>
      <c r="M9944" t="s">
        <v>5001</v>
      </c>
      <c r="N9944" t="s">
        <v>6615</v>
      </c>
      <c r="O9944">
        <v>12.65</v>
      </c>
      <c r="P9944">
        <v>40</v>
      </c>
      <c r="Q9944">
        <v>79.3</v>
      </c>
      <c r="R9944">
        <v>119.3</v>
      </c>
      <c r="S9944">
        <v>0</v>
      </c>
      <c r="T9944">
        <v>119.3</v>
      </c>
      <c r="U9944">
        <v>154</v>
      </c>
      <c r="V9944">
        <f>SUMIF(货件明细!K:K,F9944,货件明细!AQ:AQ)</f>
        <v>0</v>
      </c>
      <c r="W9944">
        <f t="shared" si="620"/>
        <v>1</v>
      </c>
      <c r="X9944">
        <f t="shared" si="621"/>
        <v>154</v>
      </c>
      <c r="Y9944">
        <f>SUMIF(货件明细!K:K,F9944,货件明细!I:I)</f>
        <v>0</v>
      </c>
      <c r="Z9944">
        <f t="shared" si="622"/>
        <v>12.65</v>
      </c>
      <c r="AA9944">
        <f>SUMIF(货件明细!K:K,F9944,货件明细!J:J)</f>
        <v>0</v>
      </c>
      <c r="AB9944">
        <f t="shared" si="623"/>
        <v>1</v>
      </c>
    </row>
    <row r="9945" spans="1:28">
      <c r="A9945">
        <v>2026</v>
      </c>
      <c r="B9945">
        <v>4</v>
      </c>
      <c r="C9945">
        <v>15</v>
      </c>
      <c r="D9945" s="4">
        <v>46122</v>
      </c>
      <c r="E9945" t="s">
        <v>28</v>
      </c>
      <c r="F9945" t="s">
        <v>10173</v>
      </c>
      <c r="G9945" t="s">
        <v>64</v>
      </c>
      <c r="H9945" t="s">
        <v>44</v>
      </c>
      <c r="I9945" t="s">
        <v>111</v>
      </c>
      <c r="J9945" t="s">
        <v>100</v>
      </c>
      <c r="K9945" t="s">
        <v>100</v>
      </c>
      <c r="L9945" t="s">
        <v>46</v>
      </c>
      <c r="M9945" t="s">
        <v>5001</v>
      </c>
      <c r="N9945" t="s">
        <v>6615</v>
      </c>
      <c r="O9945">
        <v>12.65</v>
      </c>
      <c r="P9945">
        <v>40</v>
      </c>
      <c r="Q9945">
        <v>113.1</v>
      </c>
      <c r="R9945">
        <v>153.1</v>
      </c>
      <c r="S9945">
        <v>0</v>
      </c>
      <c r="T9945">
        <v>153.1</v>
      </c>
      <c r="U9945">
        <v>154</v>
      </c>
      <c r="V9945">
        <f>SUMIF(货件明细!K:K,F9945,货件明细!AQ:AQ)</f>
        <v>0</v>
      </c>
      <c r="W9945">
        <f t="shared" si="620"/>
        <v>1</v>
      </c>
      <c r="X9945">
        <f t="shared" si="621"/>
        <v>154</v>
      </c>
      <c r="Y9945">
        <f>SUMIF(货件明细!K:K,F9945,货件明细!I:I)</f>
        <v>0</v>
      </c>
      <c r="Z9945">
        <f t="shared" si="622"/>
        <v>12.65</v>
      </c>
      <c r="AA9945">
        <f>SUMIF(货件明细!K:K,F9945,货件明细!J:J)</f>
        <v>0</v>
      </c>
      <c r="AB9945">
        <f t="shared" si="623"/>
        <v>1</v>
      </c>
    </row>
    <row r="9946" spans="1:28">
      <c r="A9946">
        <v>2026</v>
      </c>
      <c r="B9946">
        <v>4</v>
      </c>
      <c r="C9946">
        <v>15</v>
      </c>
      <c r="D9946" s="4">
        <v>46122</v>
      </c>
      <c r="E9946" t="s">
        <v>28</v>
      </c>
      <c r="F9946" t="s">
        <v>10174</v>
      </c>
      <c r="G9946" t="s">
        <v>1610</v>
      </c>
      <c r="H9946" t="s">
        <v>71</v>
      </c>
      <c r="I9946" t="s">
        <v>111</v>
      </c>
      <c r="J9946" t="s">
        <v>100</v>
      </c>
      <c r="K9946" t="s">
        <v>100</v>
      </c>
      <c r="L9946" t="s">
        <v>46</v>
      </c>
      <c r="M9946" t="s">
        <v>5001</v>
      </c>
      <c r="N9946" t="s">
        <v>6615</v>
      </c>
      <c r="O9946">
        <v>12.65</v>
      </c>
      <c r="P9946">
        <v>40</v>
      </c>
      <c r="Q9946">
        <v>79.3</v>
      </c>
      <c r="R9946">
        <v>119.3</v>
      </c>
      <c r="S9946">
        <v>0</v>
      </c>
      <c r="T9946">
        <v>119.3</v>
      </c>
      <c r="U9946">
        <v>154</v>
      </c>
      <c r="V9946">
        <f>SUMIF(货件明细!K:K,F9946,货件明细!AQ:AQ)</f>
        <v>0</v>
      </c>
      <c r="W9946">
        <f t="shared" si="620"/>
        <v>1</v>
      </c>
      <c r="X9946">
        <f t="shared" si="621"/>
        <v>154</v>
      </c>
      <c r="Y9946">
        <f>SUMIF(货件明细!K:K,F9946,货件明细!I:I)</f>
        <v>0</v>
      </c>
      <c r="Z9946">
        <f t="shared" si="622"/>
        <v>12.65</v>
      </c>
      <c r="AA9946">
        <f>SUMIF(货件明细!K:K,F9946,货件明细!J:J)</f>
        <v>0</v>
      </c>
      <c r="AB9946">
        <f t="shared" si="623"/>
        <v>1</v>
      </c>
    </row>
    <row r="9947" spans="1:28">
      <c r="A9947">
        <v>2026</v>
      </c>
      <c r="B9947">
        <v>4</v>
      </c>
      <c r="C9947">
        <v>15</v>
      </c>
      <c r="D9947" s="4">
        <v>46122</v>
      </c>
      <c r="E9947" t="s">
        <v>28</v>
      </c>
      <c r="F9947" t="s">
        <v>10175</v>
      </c>
      <c r="G9947" t="s">
        <v>70</v>
      </c>
      <c r="H9947" t="s">
        <v>71</v>
      </c>
      <c r="I9947" t="s">
        <v>111</v>
      </c>
      <c r="J9947" t="s">
        <v>100</v>
      </c>
      <c r="K9947" t="s">
        <v>100</v>
      </c>
      <c r="L9947" t="s">
        <v>46</v>
      </c>
      <c r="M9947" t="s">
        <v>5001</v>
      </c>
      <c r="N9947" t="s">
        <v>6615</v>
      </c>
      <c r="O9947">
        <v>12.65</v>
      </c>
      <c r="P9947">
        <v>40</v>
      </c>
      <c r="Q9947">
        <v>85.8</v>
      </c>
      <c r="R9947">
        <v>125.8</v>
      </c>
      <c r="S9947">
        <v>0</v>
      </c>
      <c r="T9947">
        <v>125.8</v>
      </c>
      <c r="U9947">
        <v>154</v>
      </c>
      <c r="V9947">
        <f>SUMIF(货件明细!K:K,F9947,货件明细!AQ:AQ)</f>
        <v>0</v>
      </c>
      <c r="W9947">
        <f t="shared" si="620"/>
        <v>1</v>
      </c>
      <c r="X9947">
        <f t="shared" si="621"/>
        <v>154</v>
      </c>
      <c r="Y9947">
        <f>SUMIF(货件明细!K:K,F9947,货件明细!I:I)</f>
        <v>0</v>
      </c>
      <c r="Z9947">
        <f t="shared" si="622"/>
        <v>12.65</v>
      </c>
      <c r="AA9947">
        <f>SUMIF(货件明细!K:K,F9947,货件明细!J:J)</f>
        <v>0</v>
      </c>
      <c r="AB9947">
        <f t="shared" si="623"/>
        <v>1</v>
      </c>
    </row>
    <row r="9948" spans="1:28">
      <c r="A9948">
        <v>2026</v>
      </c>
      <c r="B9948">
        <v>4</v>
      </c>
      <c r="C9948">
        <v>15</v>
      </c>
      <c r="D9948" s="4">
        <v>46122</v>
      </c>
      <c r="E9948" t="s">
        <v>28</v>
      </c>
      <c r="F9948" t="s">
        <v>10176</v>
      </c>
      <c r="G9948" t="s">
        <v>50</v>
      </c>
      <c r="H9948" t="s">
        <v>31</v>
      </c>
      <c r="I9948" t="s">
        <v>111</v>
      </c>
      <c r="J9948" t="s">
        <v>100</v>
      </c>
      <c r="K9948" t="s">
        <v>100</v>
      </c>
      <c r="L9948" t="s">
        <v>46</v>
      </c>
      <c r="M9948" t="s">
        <v>5001</v>
      </c>
      <c r="N9948" t="s">
        <v>6615</v>
      </c>
      <c r="O9948">
        <v>12.65</v>
      </c>
      <c r="P9948">
        <v>40</v>
      </c>
      <c r="Q9948">
        <v>136.5</v>
      </c>
      <c r="R9948">
        <v>176.5</v>
      </c>
      <c r="S9948">
        <v>0</v>
      </c>
      <c r="T9948">
        <v>176.5</v>
      </c>
      <c r="U9948">
        <v>154</v>
      </c>
      <c r="V9948">
        <f>SUMIF(货件明细!K:K,F9948,货件明细!AQ:AQ)</f>
        <v>0</v>
      </c>
      <c r="W9948">
        <f t="shared" si="620"/>
        <v>1</v>
      </c>
      <c r="X9948">
        <f t="shared" si="621"/>
        <v>154</v>
      </c>
      <c r="Y9948">
        <f>SUMIF(货件明细!K:K,F9948,货件明细!I:I)</f>
        <v>0</v>
      </c>
      <c r="Z9948">
        <f t="shared" si="622"/>
        <v>12.65</v>
      </c>
      <c r="AA9948">
        <f>SUMIF(货件明细!K:K,F9948,货件明细!J:J)</f>
        <v>0</v>
      </c>
      <c r="AB9948">
        <f t="shared" si="623"/>
        <v>1</v>
      </c>
    </row>
    <row r="9949" spans="1:28">
      <c r="A9949">
        <v>2026</v>
      </c>
      <c r="B9949">
        <v>4</v>
      </c>
      <c r="C9949">
        <v>15</v>
      </c>
      <c r="D9949" s="4">
        <v>46122</v>
      </c>
      <c r="E9949" t="s">
        <v>28</v>
      </c>
      <c r="F9949" t="s">
        <v>10177</v>
      </c>
      <c r="G9949" t="s">
        <v>269</v>
      </c>
      <c r="H9949" t="s">
        <v>31</v>
      </c>
      <c r="I9949" t="s">
        <v>145</v>
      </c>
      <c r="J9949" t="s">
        <v>100</v>
      </c>
      <c r="K9949" t="s">
        <v>100</v>
      </c>
      <c r="L9949" t="s">
        <v>46</v>
      </c>
      <c r="M9949" t="s">
        <v>47</v>
      </c>
      <c r="N9949" t="s">
        <v>5148</v>
      </c>
      <c r="O9949">
        <v>12.35</v>
      </c>
      <c r="P9949">
        <v>13.6363636363636</v>
      </c>
      <c r="Q9949">
        <v>95.5</v>
      </c>
      <c r="R9949">
        <v>109.136363636364</v>
      </c>
      <c r="S9949">
        <v>0</v>
      </c>
      <c r="T9949">
        <v>109.136363636364</v>
      </c>
      <c r="U9949">
        <v>52</v>
      </c>
      <c r="V9949">
        <f>SUMIF(货件明细!K:K,F9949,货件明细!AQ:AQ)</f>
        <v>0</v>
      </c>
      <c r="W9949">
        <f t="shared" si="620"/>
        <v>1</v>
      </c>
      <c r="X9949">
        <f t="shared" si="621"/>
        <v>52</v>
      </c>
      <c r="Y9949">
        <f>SUMIF(货件明细!K:K,F9949,货件明细!I:I)</f>
        <v>0</v>
      </c>
      <c r="Z9949">
        <f t="shared" si="622"/>
        <v>12.35</v>
      </c>
      <c r="AA9949">
        <f>SUMIF(货件明细!K:K,F9949,货件明细!J:J)</f>
        <v>0</v>
      </c>
      <c r="AB9949">
        <f t="shared" si="623"/>
        <v>1</v>
      </c>
    </row>
    <row r="9950" spans="1:28">
      <c r="A9950">
        <v>2026</v>
      </c>
      <c r="B9950">
        <v>4</v>
      </c>
      <c r="C9950">
        <v>15</v>
      </c>
      <c r="D9950" s="4">
        <v>46122</v>
      </c>
      <c r="E9950" t="s">
        <v>28</v>
      </c>
      <c r="F9950" t="s">
        <v>10178</v>
      </c>
      <c r="G9950" t="s">
        <v>374</v>
      </c>
      <c r="H9950" t="s">
        <v>71</v>
      </c>
      <c r="I9950" t="s">
        <v>145</v>
      </c>
      <c r="J9950" t="s">
        <v>100</v>
      </c>
      <c r="K9950" t="s">
        <v>100</v>
      </c>
      <c r="L9950" t="s">
        <v>46</v>
      </c>
      <c r="M9950" t="s">
        <v>47</v>
      </c>
      <c r="N9950" t="s">
        <v>4252</v>
      </c>
      <c r="O9950">
        <v>12.35</v>
      </c>
      <c r="P9950">
        <v>4.54545454545455</v>
      </c>
      <c r="Q9950">
        <v>63</v>
      </c>
      <c r="R9950">
        <v>67.5454545454545</v>
      </c>
      <c r="S9950">
        <v>0</v>
      </c>
      <c r="T9950">
        <v>67.5454545454545</v>
      </c>
      <c r="U9950">
        <v>52</v>
      </c>
      <c r="V9950">
        <f>SUMIF(货件明细!K:K,F9950,货件明细!AQ:AQ)</f>
        <v>0</v>
      </c>
      <c r="W9950">
        <f t="shared" si="620"/>
        <v>1</v>
      </c>
      <c r="X9950">
        <f t="shared" si="621"/>
        <v>52</v>
      </c>
      <c r="Y9950">
        <f>SUMIF(货件明细!K:K,F9950,货件明细!I:I)</f>
        <v>0</v>
      </c>
      <c r="Z9950">
        <f t="shared" si="622"/>
        <v>12.35</v>
      </c>
      <c r="AA9950">
        <f>SUMIF(货件明细!K:K,F9950,货件明细!J:J)</f>
        <v>0</v>
      </c>
      <c r="AB9950">
        <f t="shared" si="623"/>
        <v>1</v>
      </c>
    </row>
    <row r="9951" spans="1:28">
      <c r="A9951">
        <v>2026</v>
      </c>
      <c r="B9951">
        <v>4</v>
      </c>
      <c r="C9951">
        <v>15</v>
      </c>
      <c r="D9951" s="4">
        <v>46122</v>
      </c>
      <c r="E9951" t="s">
        <v>28</v>
      </c>
      <c r="F9951" t="s">
        <v>10179</v>
      </c>
      <c r="G9951" t="s">
        <v>70</v>
      </c>
      <c r="H9951" t="s">
        <v>71</v>
      </c>
      <c r="I9951" t="s">
        <v>145</v>
      </c>
      <c r="J9951" t="s">
        <v>100</v>
      </c>
      <c r="K9951" t="s">
        <v>100</v>
      </c>
      <c r="L9951" t="s">
        <v>46</v>
      </c>
      <c r="M9951" t="s">
        <v>47</v>
      </c>
      <c r="N9951" t="s">
        <v>4252</v>
      </c>
      <c r="O9951">
        <v>12.35</v>
      </c>
      <c r="P9951">
        <v>4.54545454545455</v>
      </c>
      <c r="Q9951">
        <v>63</v>
      </c>
      <c r="R9951">
        <v>67.5454545454545</v>
      </c>
      <c r="S9951">
        <v>0</v>
      </c>
      <c r="T9951">
        <v>67.5454545454545</v>
      </c>
      <c r="U9951">
        <v>52</v>
      </c>
      <c r="V9951">
        <f>SUMIF(货件明细!K:K,F9951,货件明细!AQ:AQ)</f>
        <v>0</v>
      </c>
      <c r="W9951">
        <f t="shared" si="620"/>
        <v>1</v>
      </c>
      <c r="X9951">
        <f t="shared" si="621"/>
        <v>52</v>
      </c>
      <c r="Y9951">
        <f>SUMIF(货件明细!K:K,F9951,货件明细!I:I)</f>
        <v>0</v>
      </c>
      <c r="Z9951">
        <f t="shared" si="622"/>
        <v>12.35</v>
      </c>
      <c r="AA9951">
        <f>SUMIF(货件明细!K:K,F9951,货件明细!J:J)</f>
        <v>0</v>
      </c>
      <c r="AB9951">
        <f t="shared" si="623"/>
        <v>1</v>
      </c>
    </row>
    <row r="9952" spans="1:28">
      <c r="A9952">
        <v>2026</v>
      </c>
      <c r="B9952">
        <v>4</v>
      </c>
      <c r="C9952">
        <v>15</v>
      </c>
      <c r="D9952" s="4">
        <v>46122</v>
      </c>
      <c r="E9952" t="s">
        <v>28</v>
      </c>
      <c r="F9952" t="s">
        <v>10180</v>
      </c>
      <c r="G9952" t="s">
        <v>1610</v>
      </c>
      <c r="H9952" t="s">
        <v>71</v>
      </c>
      <c r="I9952" t="s">
        <v>145</v>
      </c>
      <c r="J9952" t="s">
        <v>100</v>
      </c>
      <c r="K9952" t="s">
        <v>100</v>
      </c>
      <c r="L9952" t="s">
        <v>46</v>
      </c>
      <c r="M9952" t="s">
        <v>47</v>
      </c>
      <c r="N9952" t="s">
        <v>4252</v>
      </c>
      <c r="O9952">
        <v>12.35</v>
      </c>
      <c r="P9952">
        <v>4.54545454545455</v>
      </c>
      <c r="Q9952">
        <v>57</v>
      </c>
      <c r="R9952">
        <v>61.5454545454545</v>
      </c>
      <c r="S9952">
        <v>0</v>
      </c>
      <c r="T9952">
        <v>61.5454545454545</v>
      </c>
      <c r="U9952">
        <v>52</v>
      </c>
      <c r="V9952">
        <f>SUMIF(货件明细!K:K,F9952,货件明细!AQ:AQ)</f>
        <v>0</v>
      </c>
      <c r="W9952">
        <f t="shared" si="620"/>
        <v>1</v>
      </c>
      <c r="X9952">
        <f t="shared" si="621"/>
        <v>52</v>
      </c>
      <c r="Y9952">
        <f>SUMIF(货件明细!K:K,F9952,货件明细!I:I)</f>
        <v>0</v>
      </c>
      <c r="Z9952">
        <f t="shared" si="622"/>
        <v>12.35</v>
      </c>
      <c r="AA9952">
        <f>SUMIF(货件明细!K:K,F9952,货件明细!J:J)</f>
        <v>0</v>
      </c>
      <c r="AB9952">
        <f t="shared" si="623"/>
        <v>1</v>
      </c>
    </row>
    <row r="9953" spans="1:28">
      <c r="A9953">
        <v>2026</v>
      </c>
      <c r="B9953">
        <v>4</v>
      </c>
      <c r="C9953">
        <v>15</v>
      </c>
      <c r="D9953" s="4">
        <v>46122</v>
      </c>
      <c r="E9953" t="s">
        <v>28</v>
      </c>
      <c r="F9953" t="s">
        <v>10181</v>
      </c>
      <c r="G9953" t="s">
        <v>105</v>
      </c>
      <c r="H9953" t="s">
        <v>31</v>
      </c>
      <c r="I9953" t="s">
        <v>145</v>
      </c>
      <c r="J9953" t="s">
        <v>100</v>
      </c>
      <c r="K9953" t="s">
        <v>100</v>
      </c>
      <c r="L9953" t="s">
        <v>46</v>
      </c>
      <c r="M9953" t="s">
        <v>47</v>
      </c>
      <c r="N9953" t="s">
        <v>5148</v>
      </c>
      <c r="O9953">
        <v>12.35</v>
      </c>
      <c r="P9953">
        <v>13.6363636363636</v>
      </c>
      <c r="Q9953">
        <v>92.5</v>
      </c>
      <c r="R9953">
        <v>106.136363636364</v>
      </c>
      <c r="S9953">
        <v>0</v>
      </c>
      <c r="T9953">
        <v>106.136363636364</v>
      </c>
      <c r="U9953">
        <v>52</v>
      </c>
      <c r="V9953">
        <f>SUMIF(货件明细!K:K,F9953,货件明细!AQ:AQ)</f>
        <v>0</v>
      </c>
      <c r="W9953">
        <f t="shared" si="620"/>
        <v>1</v>
      </c>
      <c r="X9953">
        <f t="shared" si="621"/>
        <v>52</v>
      </c>
      <c r="Y9953">
        <f>SUMIF(货件明细!K:K,F9953,货件明细!I:I)</f>
        <v>0</v>
      </c>
      <c r="Z9953">
        <f t="shared" si="622"/>
        <v>12.35</v>
      </c>
      <c r="AA9953">
        <f>SUMIF(货件明细!K:K,F9953,货件明细!J:J)</f>
        <v>0</v>
      </c>
      <c r="AB9953">
        <f t="shared" si="623"/>
        <v>1</v>
      </c>
    </row>
    <row r="9954" spans="1:28">
      <c r="A9954">
        <v>2026</v>
      </c>
      <c r="B9954">
        <v>4</v>
      </c>
      <c r="C9954">
        <v>15</v>
      </c>
      <c r="D9954" s="4">
        <v>46122</v>
      </c>
      <c r="E9954" t="s">
        <v>28</v>
      </c>
      <c r="F9954" t="s">
        <v>10182</v>
      </c>
      <c r="G9954" t="s">
        <v>1610</v>
      </c>
      <c r="H9954" t="s">
        <v>71</v>
      </c>
      <c r="I9954" t="s">
        <v>129</v>
      </c>
      <c r="J9954" t="s">
        <v>100</v>
      </c>
      <c r="K9954" t="s">
        <v>100</v>
      </c>
      <c r="L9954" t="s">
        <v>46</v>
      </c>
      <c r="M9954" t="s">
        <v>47</v>
      </c>
      <c r="N9954" t="s">
        <v>4252</v>
      </c>
      <c r="O9954">
        <v>17</v>
      </c>
      <c r="P9954">
        <v>4.54545454545455</v>
      </c>
      <c r="Q9954">
        <v>91.2</v>
      </c>
      <c r="R9954">
        <v>95.7454545454545</v>
      </c>
      <c r="S9954">
        <v>0</v>
      </c>
      <c r="T9954">
        <v>95.7454545454545</v>
      </c>
      <c r="U9954">
        <v>80</v>
      </c>
      <c r="V9954">
        <f>SUMIF(货件明细!K:K,F9954,货件明细!AQ:AQ)</f>
        <v>0</v>
      </c>
      <c r="W9954">
        <f t="shared" si="620"/>
        <v>1</v>
      </c>
      <c r="X9954">
        <f t="shared" si="621"/>
        <v>80</v>
      </c>
      <c r="Y9954">
        <f>SUMIF(货件明细!K:K,F9954,货件明细!I:I)</f>
        <v>0</v>
      </c>
      <c r="Z9954">
        <f t="shared" si="622"/>
        <v>17</v>
      </c>
      <c r="AA9954">
        <f>SUMIF(货件明细!K:K,F9954,货件明细!J:J)</f>
        <v>0</v>
      </c>
      <c r="AB9954">
        <f t="shared" si="623"/>
        <v>1</v>
      </c>
    </row>
    <row r="9955" spans="1:28">
      <c r="A9955">
        <v>2026</v>
      </c>
      <c r="B9955">
        <v>4</v>
      </c>
      <c r="C9955">
        <v>15</v>
      </c>
      <c r="D9955" s="4">
        <v>46122</v>
      </c>
      <c r="E9955" t="s">
        <v>28</v>
      </c>
      <c r="F9955" t="s">
        <v>10183</v>
      </c>
      <c r="G9955" t="s">
        <v>105</v>
      </c>
      <c r="H9955" t="s">
        <v>31</v>
      </c>
      <c r="I9955" t="s">
        <v>129</v>
      </c>
      <c r="J9955" t="s">
        <v>100</v>
      </c>
      <c r="K9955" t="s">
        <v>100</v>
      </c>
      <c r="L9955" t="s">
        <v>46</v>
      </c>
      <c r="M9955" t="s">
        <v>47</v>
      </c>
      <c r="N9955" t="s">
        <v>5148</v>
      </c>
      <c r="O9955">
        <v>17</v>
      </c>
      <c r="P9955">
        <v>13.6363636363636</v>
      </c>
      <c r="Q9955">
        <v>148</v>
      </c>
      <c r="R9955">
        <v>161.636363636364</v>
      </c>
      <c r="S9955">
        <v>0</v>
      </c>
      <c r="T9955">
        <v>161.636363636364</v>
      </c>
      <c r="U9955">
        <v>80</v>
      </c>
      <c r="V9955">
        <f>SUMIF(货件明细!K:K,F9955,货件明细!AQ:AQ)</f>
        <v>0</v>
      </c>
      <c r="W9955">
        <f t="shared" si="620"/>
        <v>1</v>
      </c>
      <c r="X9955">
        <f t="shared" si="621"/>
        <v>80</v>
      </c>
      <c r="Y9955">
        <f>SUMIF(货件明细!K:K,F9955,货件明细!I:I)</f>
        <v>0</v>
      </c>
      <c r="Z9955">
        <f t="shared" si="622"/>
        <v>17</v>
      </c>
      <c r="AA9955">
        <f>SUMIF(货件明细!K:K,F9955,货件明细!J:J)</f>
        <v>0</v>
      </c>
      <c r="AB9955">
        <f t="shared" si="623"/>
        <v>1</v>
      </c>
    </row>
    <row r="9956" spans="1:28">
      <c r="A9956">
        <v>2026</v>
      </c>
      <c r="B9956">
        <v>4</v>
      </c>
      <c r="C9956">
        <v>15</v>
      </c>
      <c r="D9956" s="4">
        <v>46122</v>
      </c>
      <c r="E9956" t="s">
        <v>28</v>
      </c>
      <c r="F9956" t="s">
        <v>10184</v>
      </c>
      <c r="G9956" t="s">
        <v>374</v>
      </c>
      <c r="H9956" t="s">
        <v>71</v>
      </c>
      <c r="I9956" t="s">
        <v>129</v>
      </c>
      <c r="J9956" t="s">
        <v>100</v>
      </c>
      <c r="K9956" t="s">
        <v>100</v>
      </c>
      <c r="L9956" t="s">
        <v>46</v>
      </c>
      <c r="M9956" t="s">
        <v>47</v>
      </c>
      <c r="N9956" t="s">
        <v>4252</v>
      </c>
      <c r="O9956">
        <v>17</v>
      </c>
      <c r="P9956">
        <v>4.54545454545455</v>
      </c>
      <c r="Q9956">
        <v>113.4</v>
      </c>
      <c r="R9956">
        <v>117.945454545455</v>
      </c>
      <c r="S9956">
        <v>0</v>
      </c>
      <c r="T9956">
        <v>117.945454545455</v>
      </c>
      <c r="U9956">
        <v>80</v>
      </c>
      <c r="V9956">
        <f>SUMIF(货件明细!K:K,F9956,货件明细!AQ:AQ)</f>
        <v>0</v>
      </c>
      <c r="W9956">
        <f t="shared" si="620"/>
        <v>1</v>
      </c>
      <c r="X9956">
        <f t="shared" si="621"/>
        <v>80</v>
      </c>
      <c r="Y9956">
        <f>SUMIF(货件明细!K:K,F9956,货件明细!I:I)</f>
        <v>0</v>
      </c>
      <c r="Z9956">
        <f t="shared" si="622"/>
        <v>17</v>
      </c>
      <c r="AA9956">
        <f>SUMIF(货件明细!K:K,F9956,货件明细!J:J)</f>
        <v>0</v>
      </c>
      <c r="AB9956">
        <f t="shared" si="623"/>
        <v>1</v>
      </c>
    </row>
    <row r="9957" spans="1:28">
      <c r="A9957">
        <v>2026</v>
      </c>
      <c r="B9957">
        <v>4</v>
      </c>
      <c r="C9957">
        <v>15</v>
      </c>
      <c r="D9957" s="4">
        <v>46122</v>
      </c>
      <c r="E9957" t="s">
        <v>28</v>
      </c>
      <c r="F9957" t="s">
        <v>10185</v>
      </c>
      <c r="G9957" t="s">
        <v>269</v>
      </c>
      <c r="H9957" t="s">
        <v>31</v>
      </c>
      <c r="I9957" t="s">
        <v>129</v>
      </c>
      <c r="J9957" t="s">
        <v>100</v>
      </c>
      <c r="K9957" t="s">
        <v>100</v>
      </c>
      <c r="L9957" t="s">
        <v>46</v>
      </c>
      <c r="M9957" t="s">
        <v>47</v>
      </c>
      <c r="N9957" t="s">
        <v>5148</v>
      </c>
      <c r="O9957">
        <v>17</v>
      </c>
      <c r="P9957">
        <v>13.6363636363636</v>
      </c>
      <c r="Q9957">
        <v>152.8</v>
      </c>
      <c r="R9957">
        <v>166.436363636364</v>
      </c>
      <c r="S9957">
        <v>0</v>
      </c>
      <c r="T9957">
        <v>166.436363636364</v>
      </c>
      <c r="U9957">
        <v>80</v>
      </c>
      <c r="V9957">
        <f>SUMIF(货件明细!K:K,F9957,货件明细!AQ:AQ)</f>
        <v>0</v>
      </c>
      <c r="W9957">
        <f t="shared" si="620"/>
        <v>1</v>
      </c>
      <c r="X9957">
        <f t="shared" si="621"/>
        <v>80</v>
      </c>
      <c r="Y9957">
        <f>SUMIF(货件明细!K:K,F9957,货件明细!I:I)</f>
        <v>0</v>
      </c>
      <c r="Z9957">
        <f t="shared" si="622"/>
        <v>17</v>
      </c>
      <c r="AA9957">
        <f>SUMIF(货件明细!K:K,F9957,货件明细!J:J)</f>
        <v>0</v>
      </c>
      <c r="AB9957">
        <f t="shared" si="623"/>
        <v>1</v>
      </c>
    </row>
    <row r="9958" spans="1:28">
      <c r="A9958">
        <v>2026</v>
      </c>
      <c r="B9958">
        <v>4</v>
      </c>
      <c r="C9958">
        <v>15</v>
      </c>
      <c r="D9958" s="4">
        <v>46122</v>
      </c>
      <c r="E9958" t="s">
        <v>28</v>
      </c>
      <c r="F9958" t="s">
        <v>10186</v>
      </c>
      <c r="G9958" t="s">
        <v>70</v>
      </c>
      <c r="H9958" t="s">
        <v>71</v>
      </c>
      <c r="I9958" t="s">
        <v>129</v>
      </c>
      <c r="J9958" t="s">
        <v>100</v>
      </c>
      <c r="K9958" t="s">
        <v>100</v>
      </c>
      <c r="L9958" t="s">
        <v>46</v>
      </c>
      <c r="M9958" t="s">
        <v>47</v>
      </c>
      <c r="N9958" t="s">
        <v>4252</v>
      </c>
      <c r="O9958">
        <v>17</v>
      </c>
      <c r="P9958">
        <v>4.54545454545455</v>
      </c>
      <c r="Q9958">
        <v>100.8</v>
      </c>
      <c r="R9958">
        <v>105.345454545455</v>
      </c>
      <c r="S9958">
        <v>0</v>
      </c>
      <c r="T9958">
        <v>105.345454545455</v>
      </c>
      <c r="U9958">
        <v>80</v>
      </c>
      <c r="V9958">
        <f>SUMIF(货件明细!K:K,F9958,货件明细!AQ:AQ)</f>
        <v>0</v>
      </c>
      <c r="W9958">
        <f t="shared" si="620"/>
        <v>1</v>
      </c>
      <c r="X9958">
        <f t="shared" si="621"/>
        <v>80</v>
      </c>
      <c r="Y9958">
        <f>SUMIF(货件明细!K:K,F9958,货件明细!I:I)</f>
        <v>0</v>
      </c>
      <c r="Z9958">
        <f t="shared" si="622"/>
        <v>17</v>
      </c>
      <c r="AA9958">
        <f>SUMIF(货件明细!K:K,F9958,货件明细!J:J)</f>
        <v>0</v>
      </c>
      <c r="AB9958">
        <f t="shared" si="623"/>
        <v>1</v>
      </c>
    </row>
    <row r="9959" spans="1:28">
      <c r="A9959">
        <v>2026</v>
      </c>
      <c r="B9959">
        <v>4</v>
      </c>
      <c r="C9959">
        <v>15</v>
      </c>
      <c r="D9959" s="4">
        <v>46122</v>
      </c>
      <c r="E9959" t="s">
        <v>28</v>
      </c>
      <c r="F9959" t="s">
        <v>10187</v>
      </c>
      <c r="G9959" t="s">
        <v>105</v>
      </c>
      <c r="H9959" t="s">
        <v>31</v>
      </c>
      <c r="I9959" t="s">
        <v>32</v>
      </c>
      <c r="J9959" t="s">
        <v>100</v>
      </c>
      <c r="K9959" t="s">
        <v>100</v>
      </c>
      <c r="L9959" t="s">
        <v>46</v>
      </c>
      <c r="M9959" t="s">
        <v>47</v>
      </c>
      <c r="N9959" t="s">
        <v>5148</v>
      </c>
      <c r="O9959">
        <v>11.35</v>
      </c>
      <c r="P9959">
        <v>13.6363636363636</v>
      </c>
      <c r="Q9959">
        <v>92.5</v>
      </c>
      <c r="R9959">
        <v>106.136363636364</v>
      </c>
      <c r="S9959">
        <v>0</v>
      </c>
      <c r="T9959">
        <v>106.136363636364</v>
      </c>
      <c r="U9959">
        <v>66</v>
      </c>
      <c r="V9959">
        <f>SUMIF(货件明细!K:K,F9959,货件明细!AQ:AQ)</f>
        <v>0</v>
      </c>
      <c r="W9959">
        <f t="shared" si="620"/>
        <v>1</v>
      </c>
      <c r="X9959">
        <f t="shared" si="621"/>
        <v>66</v>
      </c>
      <c r="Y9959">
        <f>SUMIF(货件明细!K:K,F9959,货件明细!I:I)</f>
        <v>0</v>
      </c>
      <c r="Z9959">
        <f t="shared" si="622"/>
        <v>11.35</v>
      </c>
      <c r="AA9959">
        <f>SUMIF(货件明细!K:K,F9959,货件明细!J:J)</f>
        <v>0</v>
      </c>
      <c r="AB9959">
        <f t="shared" si="623"/>
        <v>1</v>
      </c>
    </row>
    <row r="9960" spans="1:28">
      <c r="A9960">
        <v>2026</v>
      </c>
      <c r="B9960">
        <v>4</v>
      </c>
      <c r="C9960">
        <v>15</v>
      </c>
      <c r="D9960" s="4">
        <v>46122</v>
      </c>
      <c r="E9960" t="s">
        <v>28</v>
      </c>
      <c r="F9960" t="s">
        <v>10188</v>
      </c>
      <c r="G9960" t="s">
        <v>70</v>
      </c>
      <c r="H9960" t="s">
        <v>71</v>
      </c>
      <c r="I9960" t="s">
        <v>32</v>
      </c>
      <c r="J9960" t="s">
        <v>100</v>
      </c>
      <c r="K9960" t="s">
        <v>100</v>
      </c>
      <c r="L9960" t="s">
        <v>46</v>
      </c>
      <c r="M9960" t="s">
        <v>47</v>
      </c>
      <c r="N9960" t="s">
        <v>4252</v>
      </c>
      <c r="O9960">
        <v>11.35</v>
      </c>
      <c r="P9960">
        <v>4.54545454545455</v>
      </c>
      <c r="Q9960">
        <v>63</v>
      </c>
      <c r="R9960">
        <v>67.5454545454545</v>
      </c>
      <c r="S9960">
        <v>0</v>
      </c>
      <c r="T9960">
        <v>67.5454545454545</v>
      </c>
      <c r="U9960">
        <v>66</v>
      </c>
      <c r="V9960">
        <f>SUMIF(货件明细!K:K,F9960,货件明细!AQ:AQ)</f>
        <v>0</v>
      </c>
      <c r="W9960">
        <f t="shared" si="620"/>
        <v>1</v>
      </c>
      <c r="X9960">
        <f t="shared" si="621"/>
        <v>66</v>
      </c>
      <c r="Y9960">
        <f>SUMIF(货件明细!K:K,F9960,货件明细!I:I)</f>
        <v>0</v>
      </c>
      <c r="Z9960">
        <f t="shared" si="622"/>
        <v>11.35</v>
      </c>
      <c r="AA9960">
        <f>SUMIF(货件明细!K:K,F9960,货件明细!J:J)</f>
        <v>0</v>
      </c>
      <c r="AB9960">
        <f t="shared" si="623"/>
        <v>1</v>
      </c>
    </row>
    <row r="9961" spans="1:28">
      <c r="A9961">
        <v>2026</v>
      </c>
      <c r="B9961">
        <v>4</v>
      </c>
      <c r="C9961">
        <v>15</v>
      </c>
      <c r="D9961" s="4">
        <v>46122</v>
      </c>
      <c r="E9961" t="s">
        <v>28</v>
      </c>
      <c r="F9961" t="s">
        <v>10189</v>
      </c>
      <c r="G9961" t="s">
        <v>374</v>
      </c>
      <c r="H9961" t="s">
        <v>71</v>
      </c>
      <c r="I9961" t="s">
        <v>32</v>
      </c>
      <c r="J9961" t="s">
        <v>100</v>
      </c>
      <c r="K9961" t="s">
        <v>100</v>
      </c>
      <c r="L9961" t="s">
        <v>46</v>
      </c>
      <c r="M9961" t="s">
        <v>47</v>
      </c>
      <c r="N9961" t="s">
        <v>4252</v>
      </c>
      <c r="O9961">
        <v>11.35</v>
      </c>
      <c r="P9961">
        <v>4.54545454545455</v>
      </c>
      <c r="Q9961">
        <v>63</v>
      </c>
      <c r="R9961">
        <v>67.5454545454545</v>
      </c>
      <c r="S9961">
        <v>0</v>
      </c>
      <c r="T9961">
        <v>67.5454545454545</v>
      </c>
      <c r="U9961">
        <v>66</v>
      </c>
      <c r="V9961">
        <f>SUMIF(货件明细!K:K,F9961,货件明细!AQ:AQ)</f>
        <v>0</v>
      </c>
      <c r="W9961">
        <f t="shared" si="620"/>
        <v>1</v>
      </c>
      <c r="X9961">
        <f t="shared" si="621"/>
        <v>66</v>
      </c>
      <c r="Y9961">
        <f>SUMIF(货件明细!K:K,F9961,货件明细!I:I)</f>
        <v>0</v>
      </c>
      <c r="Z9961">
        <f t="shared" si="622"/>
        <v>11.35</v>
      </c>
      <c r="AA9961">
        <f>SUMIF(货件明细!K:K,F9961,货件明细!J:J)</f>
        <v>0</v>
      </c>
      <c r="AB9961">
        <f t="shared" si="623"/>
        <v>1</v>
      </c>
    </row>
    <row r="9962" spans="1:28">
      <c r="A9962">
        <v>2026</v>
      </c>
      <c r="B9962">
        <v>4</v>
      </c>
      <c r="C9962">
        <v>15</v>
      </c>
      <c r="D9962" s="4">
        <v>46122</v>
      </c>
      <c r="E9962" t="s">
        <v>28</v>
      </c>
      <c r="F9962" t="s">
        <v>10190</v>
      </c>
      <c r="G9962" t="s">
        <v>1610</v>
      </c>
      <c r="H9962" t="s">
        <v>71</v>
      </c>
      <c r="I9962" t="s">
        <v>32</v>
      </c>
      <c r="J9962" t="s">
        <v>100</v>
      </c>
      <c r="K9962" t="s">
        <v>100</v>
      </c>
      <c r="L9962" t="s">
        <v>46</v>
      </c>
      <c r="M9962" t="s">
        <v>47</v>
      </c>
      <c r="N9962" t="s">
        <v>4252</v>
      </c>
      <c r="O9962">
        <v>11.35</v>
      </c>
      <c r="P9962">
        <v>4.54545454545455</v>
      </c>
      <c r="Q9962">
        <v>57</v>
      </c>
      <c r="R9962">
        <v>61.5454545454545</v>
      </c>
      <c r="S9962">
        <v>0</v>
      </c>
      <c r="T9962">
        <v>61.5454545454545</v>
      </c>
      <c r="U9962">
        <v>66</v>
      </c>
      <c r="V9962">
        <f>SUMIF(货件明细!K:K,F9962,货件明细!AQ:AQ)</f>
        <v>0</v>
      </c>
      <c r="W9962">
        <f t="shared" si="620"/>
        <v>1</v>
      </c>
      <c r="X9962">
        <f t="shared" si="621"/>
        <v>66</v>
      </c>
      <c r="Y9962">
        <f>SUMIF(货件明细!K:K,F9962,货件明细!I:I)</f>
        <v>0</v>
      </c>
      <c r="Z9962">
        <f t="shared" si="622"/>
        <v>11.35</v>
      </c>
      <c r="AA9962">
        <f>SUMIF(货件明细!K:K,F9962,货件明细!J:J)</f>
        <v>0</v>
      </c>
      <c r="AB9962">
        <f t="shared" si="623"/>
        <v>1</v>
      </c>
    </row>
    <row r="9963" spans="1:28">
      <c r="A9963">
        <v>2026</v>
      </c>
      <c r="B9963">
        <v>4</v>
      </c>
      <c r="C9963">
        <v>15</v>
      </c>
      <c r="D9963" s="4">
        <v>46122</v>
      </c>
      <c r="E9963" t="s">
        <v>28</v>
      </c>
      <c r="F9963" t="s">
        <v>10191</v>
      </c>
      <c r="G9963" t="s">
        <v>269</v>
      </c>
      <c r="H9963" t="s">
        <v>31</v>
      </c>
      <c r="I9963" t="s">
        <v>32</v>
      </c>
      <c r="J9963" t="s">
        <v>100</v>
      </c>
      <c r="K9963" t="s">
        <v>100</v>
      </c>
      <c r="L9963" t="s">
        <v>46</v>
      </c>
      <c r="M9963" t="s">
        <v>47</v>
      </c>
      <c r="N9963" t="s">
        <v>5148</v>
      </c>
      <c r="O9963">
        <v>11.35</v>
      </c>
      <c r="P9963">
        <v>13.6363636363636</v>
      </c>
      <c r="Q9963">
        <v>95.5</v>
      </c>
      <c r="R9963">
        <v>109.136363636364</v>
      </c>
      <c r="S9963">
        <v>0</v>
      </c>
      <c r="T9963">
        <v>109.136363636364</v>
      </c>
      <c r="U9963">
        <v>66</v>
      </c>
      <c r="V9963">
        <f>SUMIF(货件明细!K:K,F9963,货件明细!AQ:AQ)</f>
        <v>0</v>
      </c>
      <c r="W9963">
        <f t="shared" si="620"/>
        <v>1</v>
      </c>
      <c r="X9963">
        <f t="shared" si="621"/>
        <v>66</v>
      </c>
      <c r="Y9963">
        <f>SUMIF(货件明细!K:K,F9963,货件明细!I:I)</f>
        <v>0</v>
      </c>
      <c r="Z9963">
        <f t="shared" si="622"/>
        <v>11.35</v>
      </c>
      <c r="AA9963">
        <f>SUMIF(货件明细!K:K,F9963,货件明细!J:J)</f>
        <v>0</v>
      </c>
      <c r="AB9963">
        <f t="shared" si="623"/>
        <v>1</v>
      </c>
    </row>
    <row r="9964" spans="1:28">
      <c r="A9964">
        <v>2026</v>
      </c>
      <c r="B9964">
        <v>4</v>
      </c>
      <c r="C9964">
        <v>15</v>
      </c>
      <c r="D9964" s="4">
        <v>46122</v>
      </c>
      <c r="E9964" t="s">
        <v>28</v>
      </c>
      <c r="F9964" t="s">
        <v>10192</v>
      </c>
      <c r="G9964" t="s">
        <v>105</v>
      </c>
      <c r="H9964" t="s">
        <v>31</v>
      </c>
      <c r="I9964" t="s">
        <v>80</v>
      </c>
      <c r="J9964" t="s">
        <v>100</v>
      </c>
      <c r="K9964" t="s">
        <v>100</v>
      </c>
      <c r="L9964" t="s">
        <v>46</v>
      </c>
      <c r="M9964" t="s">
        <v>47</v>
      </c>
      <c r="N9964" t="s">
        <v>5148</v>
      </c>
      <c r="O9964">
        <v>36.1</v>
      </c>
      <c r="P9964">
        <v>13.6363636363636</v>
      </c>
      <c r="Q9964">
        <v>351.5</v>
      </c>
      <c r="R9964">
        <v>365.136363636364</v>
      </c>
      <c r="S9964">
        <v>0</v>
      </c>
      <c r="T9964">
        <v>365.136363636364</v>
      </c>
      <c r="U9964">
        <v>138</v>
      </c>
      <c r="V9964">
        <f>SUMIF(货件明细!K:K,F9964,货件明细!AQ:AQ)</f>
        <v>0</v>
      </c>
      <c r="W9964">
        <f t="shared" si="620"/>
        <v>1</v>
      </c>
      <c r="X9964">
        <f t="shared" si="621"/>
        <v>138</v>
      </c>
      <c r="Y9964">
        <f>SUMIF(货件明细!K:K,F9964,货件明细!I:I)</f>
        <v>0</v>
      </c>
      <c r="Z9964">
        <f t="shared" si="622"/>
        <v>36.1</v>
      </c>
      <c r="AA9964">
        <f>SUMIF(货件明细!K:K,F9964,货件明细!J:J)</f>
        <v>0</v>
      </c>
      <c r="AB9964">
        <f t="shared" si="623"/>
        <v>1</v>
      </c>
    </row>
    <row r="9965" spans="1:28">
      <c r="A9965">
        <v>2026</v>
      </c>
      <c r="B9965">
        <v>4</v>
      </c>
      <c r="C9965">
        <v>15</v>
      </c>
      <c r="D9965" s="4">
        <v>46122</v>
      </c>
      <c r="E9965" t="s">
        <v>28</v>
      </c>
      <c r="F9965" t="s">
        <v>10193</v>
      </c>
      <c r="G9965" t="s">
        <v>374</v>
      </c>
      <c r="H9965" t="s">
        <v>71</v>
      </c>
      <c r="I9965" t="s">
        <v>80</v>
      </c>
      <c r="J9965" t="s">
        <v>100</v>
      </c>
      <c r="K9965" t="s">
        <v>100</v>
      </c>
      <c r="L9965" t="s">
        <v>46</v>
      </c>
      <c r="M9965" t="s">
        <v>47</v>
      </c>
      <c r="N9965" t="s">
        <v>4252</v>
      </c>
      <c r="O9965">
        <v>36.1</v>
      </c>
      <c r="P9965">
        <v>4.54545454545455</v>
      </c>
      <c r="Q9965">
        <v>239.4</v>
      </c>
      <c r="R9965">
        <v>243.945454545455</v>
      </c>
      <c r="S9965">
        <v>0</v>
      </c>
      <c r="T9965">
        <v>243.945454545455</v>
      </c>
      <c r="U9965">
        <v>138</v>
      </c>
      <c r="V9965">
        <f>SUMIF(货件明细!K:K,F9965,货件明细!AQ:AQ)</f>
        <v>0</v>
      </c>
      <c r="W9965">
        <f t="shared" si="620"/>
        <v>1</v>
      </c>
      <c r="X9965">
        <f t="shared" si="621"/>
        <v>138</v>
      </c>
      <c r="Y9965">
        <f>SUMIF(货件明细!K:K,F9965,货件明细!I:I)</f>
        <v>0</v>
      </c>
      <c r="Z9965">
        <f t="shared" si="622"/>
        <v>36.1</v>
      </c>
      <c r="AA9965">
        <f>SUMIF(货件明细!K:K,F9965,货件明细!J:J)</f>
        <v>0</v>
      </c>
      <c r="AB9965">
        <f t="shared" si="623"/>
        <v>1</v>
      </c>
    </row>
    <row r="9966" spans="1:28">
      <c r="A9966">
        <v>2026</v>
      </c>
      <c r="B9966">
        <v>4</v>
      </c>
      <c r="C9966">
        <v>15</v>
      </c>
      <c r="D9966" s="4">
        <v>46122</v>
      </c>
      <c r="E9966" t="s">
        <v>28</v>
      </c>
      <c r="F9966" t="s">
        <v>10194</v>
      </c>
      <c r="G9966" t="s">
        <v>269</v>
      </c>
      <c r="H9966" t="s">
        <v>31</v>
      </c>
      <c r="I9966" t="s">
        <v>80</v>
      </c>
      <c r="J9966" t="s">
        <v>100</v>
      </c>
      <c r="K9966" t="s">
        <v>100</v>
      </c>
      <c r="L9966" t="s">
        <v>46</v>
      </c>
      <c r="M9966" t="s">
        <v>47</v>
      </c>
      <c r="N9966" t="s">
        <v>5148</v>
      </c>
      <c r="O9966">
        <v>36.1</v>
      </c>
      <c r="P9966">
        <v>13.6363636363636</v>
      </c>
      <c r="Q9966">
        <v>362.9</v>
      </c>
      <c r="R9966">
        <v>376.536363636364</v>
      </c>
      <c r="S9966">
        <v>0</v>
      </c>
      <c r="T9966">
        <v>376.536363636364</v>
      </c>
      <c r="U9966">
        <v>138</v>
      </c>
      <c r="V9966">
        <f>SUMIF(货件明细!K:K,F9966,货件明细!AQ:AQ)</f>
        <v>0</v>
      </c>
      <c r="W9966">
        <f t="shared" si="620"/>
        <v>1</v>
      </c>
      <c r="X9966">
        <f t="shared" si="621"/>
        <v>138</v>
      </c>
      <c r="Y9966">
        <f>SUMIF(货件明细!K:K,F9966,货件明细!I:I)</f>
        <v>0</v>
      </c>
      <c r="Z9966">
        <f t="shared" si="622"/>
        <v>36.1</v>
      </c>
      <c r="AA9966">
        <f>SUMIF(货件明细!K:K,F9966,货件明细!J:J)</f>
        <v>0</v>
      </c>
      <c r="AB9966">
        <f t="shared" si="623"/>
        <v>1</v>
      </c>
    </row>
    <row r="9967" spans="1:28">
      <c r="A9967">
        <v>2026</v>
      </c>
      <c r="B9967">
        <v>4</v>
      </c>
      <c r="C9967">
        <v>15</v>
      </c>
      <c r="D9967" s="4">
        <v>46122</v>
      </c>
      <c r="E9967" t="s">
        <v>28</v>
      </c>
      <c r="F9967" t="s">
        <v>10195</v>
      </c>
      <c r="G9967" t="s">
        <v>70</v>
      </c>
      <c r="H9967" t="s">
        <v>71</v>
      </c>
      <c r="I9967" t="s">
        <v>80</v>
      </c>
      <c r="J9967" t="s">
        <v>100</v>
      </c>
      <c r="K9967" t="s">
        <v>100</v>
      </c>
      <c r="L9967" t="s">
        <v>46</v>
      </c>
      <c r="M9967" t="s">
        <v>47</v>
      </c>
      <c r="N9967" t="s">
        <v>4252</v>
      </c>
      <c r="O9967">
        <v>36.1</v>
      </c>
      <c r="P9967">
        <v>4.54545454545455</v>
      </c>
      <c r="Q9967">
        <v>239.4</v>
      </c>
      <c r="R9967">
        <v>243.945454545455</v>
      </c>
      <c r="S9967">
        <v>0</v>
      </c>
      <c r="T9967">
        <v>243.945454545455</v>
      </c>
      <c r="U9967">
        <v>138</v>
      </c>
      <c r="V9967">
        <f>SUMIF(货件明细!K:K,F9967,货件明细!AQ:AQ)</f>
        <v>0</v>
      </c>
      <c r="W9967">
        <f t="shared" si="620"/>
        <v>1</v>
      </c>
      <c r="X9967">
        <f t="shared" si="621"/>
        <v>138</v>
      </c>
      <c r="Y9967">
        <f>SUMIF(货件明细!K:K,F9967,货件明细!I:I)</f>
        <v>0</v>
      </c>
      <c r="Z9967">
        <f t="shared" si="622"/>
        <v>36.1</v>
      </c>
      <c r="AA9967">
        <f>SUMIF(货件明细!K:K,F9967,货件明细!J:J)</f>
        <v>0</v>
      </c>
      <c r="AB9967">
        <f t="shared" si="623"/>
        <v>1</v>
      </c>
    </row>
    <row r="9968" spans="1:28">
      <c r="A9968">
        <v>2026</v>
      </c>
      <c r="B9968">
        <v>4</v>
      </c>
      <c r="C9968">
        <v>15</v>
      </c>
      <c r="D9968" s="4">
        <v>46122</v>
      </c>
      <c r="E9968" t="s">
        <v>28</v>
      </c>
      <c r="F9968" t="s">
        <v>10196</v>
      </c>
      <c r="G9968" t="s">
        <v>1610</v>
      </c>
      <c r="H9968" t="s">
        <v>71</v>
      </c>
      <c r="I9968" t="s">
        <v>80</v>
      </c>
      <c r="J9968" t="s">
        <v>100</v>
      </c>
      <c r="K9968" t="s">
        <v>100</v>
      </c>
      <c r="L9968" t="s">
        <v>46</v>
      </c>
      <c r="M9968" t="s">
        <v>47</v>
      </c>
      <c r="N9968" t="s">
        <v>4252</v>
      </c>
      <c r="O9968">
        <v>36.1</v>
      </c>
      <c r="P9968">
        <v>4.54545454545455</v>
      </c>
      <c r="Q9968">
        <v>216.6</v>
      </c>
      <c r="R9968">
        <v>221.145454545455</v>
      </c>
      <c r="S9968">
        <v>0</v>
      </c>
      <c r="T9968">
        <v>221.145454545455</v>
      </c>
      <c r="U9968">
        <v>138</v>
      </c>
      <c r="V9968">
        <f>SUMIF(货件明细!K:K,F9968,货件明细!AQ:AQ)</f>
        <v>0</v>
      </c>
      <c r="W9968">
        <f t="shared" si="620"/>
        <v>1</v>
      </c>
      <c r="X9968">
        <f t="shared" si="621"/>
        <v>138</v>
      </c>
      <c r="Y9968">
        <f>SUMIF(货件明细!K:K,F9968,货件明细!I:I)</f>
        <v>0</v>
      </c>
      <c r="Z9968">
        <f t="shared" si="622"/>
        <v>36.1</v>
      </c>
      <c r="AA9968">
        <f>SUMIF(货件明细!K:K,F9968,货件明细!J:J)</f>
        <v>0</v>
      </c>
      <c r="AB9968">
        <f t="shared" si="623"/>
        <v>1</v>
      </c>
    </row>
    <row r="9969" spans="1:28">
      <c r="A9969">
        <v>2026</v>
      </c>
      <c r="B9969">
        <v>4</v>
      </c>
      <c r="C9969">
        <v>15</v>
      </c>
      <c r="D9969" s="4">
        <v>46122</v>
      </c>
      <c r="E9969" t="s">
        <v>28</v>
      </c>
      <c r="F9969" t="s">
        <v>10197</v>
      </c>
      <c r="G9969" t="s">
        <v>1610</v>
      </c>
      <c r="H9969" t="s">
        <v>71</v>
      </c>
      <c r="I9969" t="s">
        <v>39</v>
      </c>
      <c r="J9969" t="s">
        <v>100</v>
      </c>
      <c r="K9969" t="s">
        <v>100</v>
      </c>
      <c r="L9969" t="s">
        <v>46</v>
      </c>
      <c r="M9969" t="s">
        <v>47</v>
      </c>
      <c r="N9969" t="s">
        <v>4252</v>
      </c>
      <c r="O9969">
        <v>20.85</v>
      </c>
      <c r="P9969">
        <v>4.54545454545455</v>
      </c>
      <c r="Q9969">
        <v>91.2</v>
      </c>
      <c r="R9969">
        <v>95.7454545454545</v>
      </c>
      <c r="S9969">
        <v>0</v>
      </c>
      <c r="T9969">
        <v>95.7454545454545</v>
      </c>
      <c r="U9969">
        <v>94</v>
      </c>
      <c r="V9969">
        <f>SUMIF(货件明细!K:K,F9969,货件明细!AQ:AQ)</f>
        <v>0</v>
      </c>
      <c r="W9969">
        <f t="shared" si="620"/>
        <v>1</v>
      </c>
      <c r="X9969">
        <f t="shared" si="621"/>
        <v>94</v>
      </c>
      <c r="Y9969">
        <f>SUMIF(货件明细!K:K,F9969,货件明细!I:I)</f>
        <v>0</v>
      </c>
      <c r="Z9969">
        <f t="shared" si="622"/>
        <v>20.85</v>
      </c>
      <c r="AA9969">
        <f>SUMIF(货件明细!K:K,F9969,货件明细!J:J)</f>
        <v>0</v>
      </c>
      <c r="AB9969">
        <f t="shared" si="623"/>
        <v>1</v>
      </c>
    </row>
    <row r="9970" spans="1:28">
      <c r="A9970">
        <v>2026</v>
      </c>
      <c r="B9970">
        <v>4</v>
      </c>
      <c r="C9970">
        <v>15</v>
      </c>
      <c r="D9970" s="4">
        <v>46122</v>
      </c>
      <c r="E9970" t="s">
        <v>28</v>
      </c>
      <c r="F9970" t="s">
        <v>10198</v>
      </c>
      <c r="G9970" t="s">
        <v>105</v>
      </c>
      <c r="H9970" t="s">
        <v>31</v>
      </c>
      <c r="I9970" t="s">
        <v>39</v>
      </c>
      <c r="J9970" t="s">
        <v>100</v>
      </c>
      <c r="K9970" t="s">
        <v>100</v>
      </c>
      <c r="L9970" t="s">
        <v>46</v>
      </c>
      <c r="M9970" t="s">
        <v>47</v>
      </c>
      <c r="N9970" t="s">
        <v>5148</v>
      </c>
      <c r="O9970">
        <v>20.85</v>
      </c>
      <c r="P9970">
        <v>13.6363636363636</v>
      </c>
      <c r="Q9970">
        <v>148</v>
      </c>
      <c r="R9970">
        <v>161.636363636364</v>
      </c>
      <c r="S9970">
        <v>0</v>
      </c>
      <c r="T9970">
        <v>161.636363636364</v>
      </c>
      <c r="U9970">
        <v>94</v>
      </c>
      <c r="V9970">
        <f>SUMIF(货件明细!K:K,F9970,货件明细!AQ:AQ)</f>
        <v>0</v>
      </c>
      <c r="W9970">
        <f t="shared" si="620"/>
        <v>1</v>
      </c>
      <c r="X9970">
        <f t="shared" si="621"/>
        <v>94</v>
      </c>
      <c r="Y9970">
        <f>SUMIF(货件明细!K:K,F9970,货件明细!I:I)</f>
        <v>0</v>
      </c>
      <c r="Z9970">
        <f t="shared" si="622"/>
        <v>20.85</v>
      </c>
      <c r="AA9970">
        <f>SUMIF(货件明细!K:K,F9970,货件明细!J:J)</f>
        <v>0</v>
      </c>
      <c r="AB9970">
        <f t="shared" si="623"/>
        <v>1</v>
      </c>
    </row>
    <row r="9971" spans="1:28">
      <c r="A9971">
        <v>2026</v>
      </c>
      <c r="B9971">
        <v>4</v>
      </c>
      <c r="C9971">
        <v>15</v>
      </c>
      <c r="D9971" s="4">
        <v>46122</v>
      </c>
      <c r="E9971" t="s">
        <v>28</v>
      </c>
      <c r="F9971" t="s">
        <v>10199</v>
      </c>
      <c r="G9971" t="s">
        <v>269</v>
      </c>
      <c r="H9971" t="s">
        <v>31</v>
      </c>
      <c r="I9971" t="s">
        <v>39</v>
      </c>
      <c r="J9971" t="s">
        <v>100</v>
      </c>
      <c r="K9971" t="s">
        <v>100</v>
      </c>
      <c r="L9971" t="s">
        <v>46</v>
      </c>
      <c r="M9971" t="s">
        <v>47</v>
      </c>
      <c r="N9971" t="s">
        <v>5148</v>
      </c>
      <c r="O9971">
        <v>20.85</v>
      </c>
      <c r="P9971">
        <v>13.6363636363636</v>
      </c>
      <c r="Q9971">
        <v>152.8</v>
      </c>
      <c r="R9971">
        <v>166.436363636364</v>
      </c>
      <c r="S9971">
        <v>0</v>
      </c>
      <c r="T9971">
        <v>166.436363636364</v>
      </c>
      <c r="U9971">
        <v>94</v>
      </c>
      <c r="V9971">
        <f>SUMIF(货件明细!K:K,F9971,货件明细!AQ:AQ)</f>
        <v>0</v>
      </c>
      <c r="W9971">
        <f t="shared" si="620"/>
        <v>1</v>
      </c>
      <c r="X9971">
        <f t="shared" si="621"/>
        <v>94</v>
      </c>
      <c r="Y9971">
        <f>SUMIF(货件明细!K:K,F9971,货件明细!I:I)</f>
        <v>0</v>
      </c>
      <c r="Z9971">
        <f t="shared" si="622"/>
        <v>20.85</v>
      </c>
      <c r="AA9971">
        <f>SUMIF(货件明细!K:K,F9971,货件明细!J:J)</f>
        <v>0</v>
      </c>
      <c r="AB9971">
        <f t="shared" si="623"/>
        <v>1</v>
      </c>
    </row>
    <row r="9972" spans="1:28">
      <c r="A9972">
        <v>2026</v>
      </c>
      <c r="B9972">
        <v>4</v>
      </c>
      <c r="C9972">
        <v>15</v>
      </c>
      <c r="D9972" s="4">
        <v>46122</v>
      </c>
      <c r="E9972" t="s">
        <v>28</v>
      </c>
      <c r="F9972" t="s">
        <v>10200</v>
      </c>
      <c r="G9972" t="s">
        <v>70</v>
      </c>
      <c r="H9972" t="s">
        <v>71</v>
      </c>
      <c r="I9972" t="s">
        <v>39</v>
      </c>
      <c r="J9972" t="s">
        <v>100</v>
      </c>
      <c r="K9972" t="s">
        <v>100</v>
      </c>
      <c r="L9972" t="s">
        <v>46</v>
      </c>
      <c r="M9972" t="s">
        <v>47</v>
      </c>
      <c r="N9972" t="s">
        <v>4252</v>
      </c>
      <c r="O9972">
        <v>20.85</v>
      </c>
      <c r="P9972">
        <v>4.54545454545455</v>
      </c>
      <c r="Q9972">
        <v>100.8</v>
      </c>
      <c r="R9972">
        <v>105.345454545455</v>
      </c>
      <c r="S9972">
        <v>0</v>
      </c>
      <c r="T9972">
        <v>105.345454545455</v>
      </c>
      <c r="U9972">
        <v>94</v>
      </c>
      <c r="V9972">
        <f>SUMIF(货件明细!K:K,F9972,货件明细!AQ:AQ)</f>
        <v>0</v>
      </c>
      <c r="W9972">
        <f t="shared" si="620"/>
        <v>1</v>
      </c>
      <c r="X9972">
        <f t="shared" si="621"/>
        <v>94</v>
      </c>
      <c r="Y9972">
        <f>SUMIF(货件明细!K:K,F9972,货件明细!I:I)</f>
        <v>0</v>
      </c>
      <c r="Z9972">
        <f t="shared" si="622"/>
        <v>20.85</v>
      </c>
      <c r="AA9972">
        <f>SUMIF(货件明细!K:K,F9972,货件明细!J:J)</f>
        <v>0</v>
      </c>
      <c r="AB9972">
        <f t="shared" si="623"/>
        <v>1</v>
      </c>
    </row>
    <row r="9973" spans="1:28">
      <c r="A9973">
        <v>2026</v>
      </c>
      <c r="B9973">
        <v>4</v>
      </c>
      <c r="C9973">
        <v>15</v>
      </c>
      <c r="D9973" s="4">
        <v>46122</v>
      </c>
      <c r="E9973" t="s">
        <v>28</v>
      </c>
      <c r="F9973" t="s">
        <v>10201</v>
      </c>
      <c r="G9973" t="s">
        <v>374</v>
      </c>
      <c r="H9973" t="s">
        <v>71</v>
      </c>
      <c r="I9973" t="s">
        <v>39</v>
      </c>
      <c r="J9973" t="s">
        <v>100</v>
      </c>
      <c r="K9973" t="s">
        <v>100</v>
      </c>
      <c r="L9973" t="s">
        <v>46</v>
      </c>
      <c r="M9973" t="s">
        <v>47</v>
      </c>
      <c r="N9973" t="s">
        <v>4252</v>
      </c>
      <c r="O9973">
        <v>20.85</v>
      </c>
      <c r="P9973">
        <v>4.54545454545455</v>
      </c>
      <c r="Q9973">
        <v>100.8</v>
      </c>
      <c r="R9973">
        <v>105.345454545455</v>
      </c>
      <c r="S9973">
        <v>0</v>
      </c>
      <c r="T9973">
        <v>105.345454545455</v>
      </c>
      <c r="U9973">
        <v>94</v>
      </c>
      <c r="V9973">
        <f>SUMIF(货件明细!K:K,F9973,货件明细!AQ:AQ)</f>
        <v>0</v>
      </c>
      <c r="W9973">
        <f t="shared" si="620"/>
        <v>1</v>
      </c>
      <c r="X9973">
        <f t="shared" si="621"/>
        <v>94</v>
      </c>
      <c r="Y9973">
        <f>SUMIF(货件明细!K:K,F9973,货件明细!I:I)</f>
        <v>0</v>
      </c>
      <c r="Z9973">
        <f t="shared" si="622"/>
        <v>20.85</v>
      </c>
      <c r="AA9973">
        <f>SUMIF(货件明细!K:K,F9973,货件明细!J:J)</f>
        <v>0</v>
      </c>
      <c r="AB9973">
        <f t="shared" si="623"/>
        <v>1</v>
      </c>
    </row>
    <row r="9974" spans="1:28">
      <c r="A9974">
        <v>2026</v>
      </c>
      <c r="B9974">
        <v>4</v>
      </c>
      <c r="C9974">
        <v>15</v>
      </c>
      <c r="D9974" s="4">
        <v>46122</v>
      </c>
      <c r="E9974" t="s">
        <v>4249</v>
      </c>
      <c r="F9974" t="s">
        <v>10202</v>
      </c>
      <c r="G9974" t="s">
        <v>4251</v>
      </c>
      <c r="H9974" t="s">
        <v>71</v>
      </c>
      <c r="I9974" t="s">
        <v>41</v>
      </c>
      <c r="J9974" t="s">
        <v>58</v>
      </c>
      <c r="K9974" t="s">
        <v>100</v>
      </c>
      <c r="L9974" t="s">
        <v>46</v>
      </c>
      <c r="M9974" t="s">
        <v>5001</v>
      </c>
      <c r="N9974" t="s">
        <v>10203</v>
      </c>
      <c r="O9974">
        <v>17.15</v>
      </c>
      <c r="P9974">
        <v>50</v>
      </c>
      <c r="Q9974">
        <v>75.25</v>
      </c>
      <c r="R9974">
        <v>125.25</v>
      </c>
      <c r="S9974">
        <v>0</v>
      </c>
      <c r="T9974">
        <v>125.25</v>
      </c>
      <c r="U9974">
        <v>97</v>
      </c>
      <c r="V9974">
        <f>SUMIF(货件明细!K:K,F9974,货件明细!AQ:AQ)</f>
        <v>0</v>
      </c>
      <c r="W9974">
        <f t="shared" si="620"/>
        <v>1</v>
      </c>
      <c r="X9974">
        <f t="shared" si="621"/>
        <v>97</v>
      </c>
      <c r="Y9974">
        <f>SUMIF(货件明细!K:K,F9974,货件明细!I:I)</f>
        <v>0</v>
      </c>
      <c r="Z9974">
        <f t="shared" si="622"/>
        <v>17.15</v>
      </c>
      <c r="AA9974">
        <f>SUMIF(货件明细!K:K,F9974,货件明细!J:J)</f>
        <v>0</v>
      </c>
      <c r="AB9974">
        <f t="shared" si="623"/>
        <v>1</v>
      </c>
    </row>
    <row r="9975" spans="1:28">
      <c r="A9975">
        <v>2026</v>
      </c>
      <c r="B9975">
        <v>4</v>
      </c>
      <c r="C9975">
        <v>15</v>
      </c>
      <c r="D9975" s="4">
        <v>46122</v>
      </c>
      <c r="E9975" t="s">
        <v>4249</v>
      </c>
      <c r="F9975" t="s">
        <v>10204</v>
      </c>
      <c r="G9975" t="s">
        <v>4251</v>
      </c>
      <c r="H9975" t="s">
        <v>71</v>
      </c>
      <c r="I9975" t="s">
        <v>57</v>
      </c>
      <c r="J9975" t="s">
        <v>58</v>
      </c>
      <c r="K9975" t="s">
        <v>100</v>
      </c>
      <c r="L9975" t="s">
        <v>46</v>
      </c>
      <c r="M9975" t="s">
        <v>5001</v>
      </c>
      <c r="N9975" t="s">
        <v>10203</v>
      </c>
      <c r="O9975">
        <v>50.65</v>
      </c>
      <c r="P9975">
        <v>50</v>
      </c>
      <c r="Q9975">
        <v>161.25</v>
      </c>
      <c r="R9975">
        <v>211.25</v>
      </c>
      <c r="S9975">
        <v>0</v>
      </c>
      <c r="T9975">
        <v>211.25</v>
      </c>
      <c r="U9975">
        <v>332</v>
      </c>
      <c r="V9975">
        <f>SUMIF(货件明细!K:K,F9975,货件明细!AQ:AQ)</f>
        <v>0</v>
      </c>
      <c r="W9975">
        <f t="shared" si="620"/>
        <v>1</v>
      </c>
      <c r="X9975">
        <f t="shared" si="621"/>
        <v>332</v>
      </c>
      <c r="Y9975">
        <f>SUMIF(货件明细!K:K,F9975,货件明细!I:I)</f>
        <v>0</v>
      </c>
      <c r="Z9975">
        <f t="shared" si="622"/>
        <v>50.65</v>
      </c>
      <c r="AA9975">
        <f>SUMIF(货件明细!K:K,F9975,货件明细!J:J)</f>
        <v>0</v>
      </c>
      <c r="AB9975">
        <f t="shared" si="623"/>
        <v>1</v>
      </c>
    </row>
    <row r="9976" spans="1:28">
      <c r="A9976">
        <v>2026</v>
      </c>
      <c r="B9976">
        <v>4</v>
      </c>
      <c r="C9976">
        <v>15</v>
      </c>
      <c r="D9976" s="4">
        <v>46122</v>
      </c>
      <c r="E9976" t="s">
        <v>4249</v>
      </c>
      <c r="F9976" t="s">
        <v>10205</v>
      </c>
      <c r="G9976" t="s">
        <v>4251</v>
      </c>
      <c r="H9976" t="s">
        <v>71</v>
      </c>
      <c r="I9976" t="s">
        <v>96</v>
      </c>
      <c r="J9976" t="s">
        <v>58</v>
      </c>
      <c r="K9976" t="s">
        <v>100</v>
      </c>
      <c r="L9976" t="s">
        <v>46</v>
      </c>
      <c r="M9976" t="s">
        <v>5001</v>
      </c>
      <c r="N9976" t="s">
        <v>10203</v>
      </c>
      <c r="O9976">
        <v>5.8</v>
      </c>
      <c r="P9976">
        <v>50</v>
      </c>
      <c r="Q9976">
        <v>21.5</v>
      </c>
      <c r="R9976">
        <v>71.5</v>
      </c>
      <c r="S9976">
        <v>0</v>
      </c>
      <c r="T9976">
        <v>71.5</v>
      </c>
      <c r="U9976">
        <v>40</v>
      </c>
      <c r="V9976">
        <f>SUMIF(货件明细!K:K,F9976,货件明细!AQ:AQ)</f>
        <v>0</v>
      </c>
      <c r="W9976">
        <f t="shared" si="620"/>
        <v>1</v>
      </c>
      <c r="X9976">
        <f t="shared" si="621"/>
        <v>40</v>
      </c>
      <c r="Y9976">
        <f>SUMIF(货件明细!K:K,F9976,货件明细!I:I)</f>
        <v>0</v>
      </c>
      <c r="Z9976">
        <f t="shared" si="622"/>
        <v>5.8</v>
      </c>
      <c r="AA9976">
        <f>SUMIF(货件明细!K:K,F9976,货件明细!J:J)</f>
        <v>0</v>
      </c>
      <c r="AB9976">
        <f t="shared" si="623"/>
        <v>1</v>
      </c>
    </row>
    <row r="9977" spans="1:28">
      <c r="A9977">
        <v>2026</v>
      </c>
      <c r="B9977">
        <v>4</v>
      </c>
      <c r="C9977">
        <v>15</v>
      </c>
      <c r="D9977" s="4">
        <v>46122</v>
      </c>
      <c r="E9977" t="s">
        <v>28</v>
      </c>
      <c r="F9977" t="s">
        <v>10206</v>
      </c>
      <c r="G9977" t="s">
        <v>7289</v>
      </c>
      <c r="H9977" t="s">
        <v>71</v>
      </c>
      <c r="I9977" t="s">
        <v>96</v>
      </c>
      <c r="J9977" t="s">
        <v>100</v>
      </c>
      <c r="K9977" t="s">
        <v>100</v>
      </c>
      <c r="L9977" t="s">
        <v>46</v>
      </c>
      <c r="M9977" t="s">
        <v>5001</v>
      </c>
      <c r="N9977" t="s">
        <v>10203</v>
      </c>
      <c r="O9977">
        <v>9.65</v>
      </c>
      <c r="P9977">
        <v>50</v>
      </c>
      <c r="Q9977">
        <v>22.61</v>
      </c>
      <c r="R9977">
        <v>72.61</v>
      </c>
      <c r="S9977">
        <v>158.46</v>
      </c>
      <c r="T9977">
        <v>231.07</v>
      </c>
      <c r="U9977">
        <v>76</v>
      </c>
      <c r="V9977">
        <f>SUMIF(货件明细!K:K,F9977,货件明细!AQ:AQ)</f>
        <v>0</v>
      </c>
      <c r="W9977">
        <f t="shared" si="620"/>
        <v>1</v>
      </c>
      <c r="X9977">
        <f t="shared" si="621"/>
        <v>76</v>
      </c>
      <c r="Y9977">
        <f>SUMIF(货件明细!K:K,F9977,货件明细!I:I)</f>
        <v>0</v>
      </c>
      <c r="Z9977">
        <f t="shared" si="622"/>
        <v>9.65</v>
      </c>
      <c r="AA9977">
        <f>SUMIF(货件明细!K:K,F9977,货件明细!J:J)</f>
        <v>0</v>
      </c>
      <c r="AB9977">
        <f t="shared" si="623"/>
        <v>1</v>
      </c>
    </row>
    <row r="9978" spans="1:28">
      <c r="A9978">
        <v>2026</v>
      </c>
      <c r="B9978">
        <v>4</v>
      </c>
      <c r="C9978">
        <v>15</v>
      </c>
      <c r="D9978" s="4">
        <v>46122</v>
      </c>
      <c r="E9978" t="s">
        <v>28</v>
      </c>
      <c r="F9978" t="s">
        <v>10207</v>
      </c>
      <c r="G9978" t="s">
        <v>7289</v>
      </c>
      <c r="H9978" t="s">
        <v>71</v>
      </c>
      <c r="I9978" t="s">
        <v>57</v>
      </c>
      <c r="J9978" t="s">
        <v>100</v>
      </c>
      <c r="K9978" t="s">
        <v>100</v>
      </c>
      <c r="L9978" t="s">
        <v>46</v>
      </c>
      <c r="M9978" t="s">
        <v>5001</v>
      </c>
      <c r="N9978" t="s">
        <v>10203</v>
      </c>
      <c r="O9978">
        <v>16.9</v>
      </c>
      <c r="P9978">
        <v>50</v>
      </c>
      <c r="Q9978">
        <v>90.44</v>
      </c>
      <c r="R9978">
        <v>140.44</v>
      </c>
      <c r="S9978">
        <v>240.609</v>
      </c>
      <c r="T9978">
        <v>381.049</v>
      </c>
      <c r="U9978">
        <v>108</v>
      </c>
      <c r="V9978">
        <f>SUMIF(货件明细!K:K,F9978,货件明细!AQ:AQ)</f>
        <v>0</v>
      </c>
      <c r="W9978">
        <f t="shared" si="620"/>
        <v>1</v>
      </c>
      <c r="X9978">
        <f t="shared" si="621"/>
        <v>108</v>
      </c>
      <c r="Y9978">
        <f>SUMIF(货件明细!K:K,F9978,货件明细!I:I)</f>
        <v>0</v>
      </c>
      <c r="Z9978">
        <f t="shared" si="622"/>
        <v>16.9</v>
      </c>
      <c r="AA9978">
        <f>SUMIF(货件明细!K:K,F9978,货件明细!J:J)</f>
        <v>0</v>
      </c>
      <c r="AB9978">
        <f t="shared" si="623"/>
        <v>1</v>
      </c>
    </row>
    <row r="9979" spans="1:28">
      <c r="A9979">
        <v>2026</v>
      </c>
      <c r="B9979">
        <v>4</v>
      </c>
      <c r="C9979">
        <v>15</v>
      </c>
      <c r="D9979" s="4">
        <v>46122</v>
      </c>
      <c r="E9979" t="s">
        <v>28</v>
      </c>
      <c r="F9979" t="s">
        <v>10208</v>
      </c>
      <c r="G9979" t="s">
        <v>275</v>
      </c>
      <c r="H9979" t="s">
        <v>31</v>
      </c>
      <c r="I9979" t="s">
        <v>57</v>
      </c>
      <c r="J9979" t="s">
        <v>33</v>
      </c>
      <c r="K9979" t="s">
        <v>33</v>
      </c>
      <c r="L9979" t="s">
        <v>34</v>
      </c>
      <c r="M9979" t="s">
        <v>3706</v>
      </c>
      <c r="N9979" t="s">
        <v>4816</v>
      </c>
      <c r="O9979">
        <v>14.8</v>
      </c>
      <c r="P9979">
        <v>50</v>
      </c>
      <c r="Q9979">
        <v>952.5</v>
      </c>
      <c r="R9979">
        <v>1002.5</v>
      </c>
      <c r="S9979">
        <v>101.192</v>
      </c>
      <c r="T9979">
        <v>1103.692</v>
      </c>
      <c r="U9979">
        <v>91</v>
      </c>
      <c r="V9979">
        <f>SUMIF(货件明细!K:K,F9979,货件明细!AQ:AQ)</f>
        <v>91</v>
      </c>
      <c r="W9979">
        <f t="shared" si="620"/>
        <v>0</v>
      </c>
      <c r="X9979">
        <f t="shared" si="621"/>
        <v>91</v>
      </c>
      <c r="Y9979">
        <f>SUMIF(货件明细!K:K,F9979,货件明细!I:I)</f>
        <v>14.075</v>
      </c>
      <c r="Z9979">
        <f t="shared" si="622"/>
        <v>0.725000000000001</v>
      </c>
      <c r="AA9979">
        <f>SUMIF(货件明细!K:K,F9979,货件明细!J:J)</f>
        <v>1103.692</v>
      </c>
      <c r="AB9979">
        <f t="shared" si="623"/>
        <v>0</v>
      </c>
    </row>
    <row r="9980" spans="1:28">
      <c r="A9980">
        <v>2026</v>
      </c>
      <c r="B9980">
        <v>4</v>
      </c>
      <c r="C9980">
        <v>15</v>
      </c>
      <c r="D9980" s="4">
        <v>46122</v>
      </c>
      <c r="E9980" t="s">
        <v>28</v>
      </c>
      <c r="F9980" t="s">
        <v>10209</v>
      </c>
      <c r="G9980" t="s">
        <v>275</v>
      </c>
      <c r="H9980" t="s">
        <v>31</v>
      </c>
      <c r="I9980" t="s">
        <v>41</v>
      </c>
      <c r="J9980" t="s">
        <v>33</v>
      </c>
      <c r="K9980" t="s">
        <v>33</v>
      </c>
      <c r="L9980" t="s">
        <v>34</v>
      </c>
      <c r="M9980" t="s">
        <v>3706</v>
      </c>
      <c r="N9980" t="s">
        <v>4816</v>
      </c>
      <c r="O9980">
        <v>15.75</v>
      </c>
      <c r="P9980">
        <v>50</v>
      </c>
      <c r="Q9980">
        <v>1013.5</v>
      </c>
      <c r="R9980">
        <v>1063.5</v>
      </c>
      <c r="S9980">
        <v>116.76</v>
      </c>
      <c r="T9980">
        <v>1180.26</v>
      </c>
      <c r="U9980">
        <v>105</v>
      </c>
      <c r="V9980">
        <f>SUMIF(货件明细!K:K,F9980,货件明细!AQ:AQ)</f>
        <v>105</v>
      </c>
      <c r="W9980">
        <f t="shared" si="620"/>
        <v>0</v>
      </c>
      <c r="X9980">
        <f t="shared" si="621"/>
        <v>105</v>
      </c>
      <c r="Y9980">
        <f>SUMIF(货件明细!K:K,F9980,货件明细!I:I)</f>
        <v>15.14</v>
      </c>
      <c r="Z9980">
        <f t="shared" si="622"/>
        <v>0.609999999999999</v>
      </c>
      <c r="AA9980">
        <f>SUMIF(货件明细!K:K,F9980,货件明细!J:J)</f>
        <v>1180.26</v>
      </c>
      <c r="AB9980">
        <f t="shared" si="623"/>
        <v>0</v>
      </c>
    </row>
    <row r="9981" spans="1:28">
      <c r="A9981">
        <v>2026</v>
      </c>
      <c r="B9981">
        <v>4</v>
      </c>
      <c r="C9981">
        <v>15</v>
      </c>
      <c r="D9981" s="4">
        <v>46122</v>
      </c>
      <c r="E9981" t="s">
        <v>28</v>
      </c>
      <c r="F9981" t="s">
        <v>10210</v>
      </c>
      <c r="G9981" t="s">
        <v>275</v>
      </c>
      <c r="H9981" t="s">
        <v>31</v>
      </c>
      <c r="I9981" t="s">
        <v>96</v>
      </c>
      <c r="J9981" t="s">
        <v>33</v>
      </c>
      <c r="K9981" t="s">
        <v>33</v>
      </c>
      <c r="L9981" t="s">
        <v>34</v>
      </c>
      <c r="M9981" t="s">
        <v>3706</v>
      </c>
      <c r="N9981" t="s">
        <v>4816</v>
      </c>
      <c r="O9981">
        <v>25.55</v>
      </c>
      <c r="P9981">
        <v>50</v>
      </c>
      <c r="Q9981">
        <v>1623.5</v>
      </c>
      <c r="R9981">
        <v>1673.5</v>
      </c>
      <c r="S9981">
        <v>222.4</v>
      </c>
      <c r="T9981">
        <v>1895.9</v>
      </c>
      <c r="U9981">
        <v>150</v>
      </c>
      <c r="V9981">
        <f>SUMIF(货件明细!K:K,F9981,货件明细!AQ:AQ)</f>
        <v>150</v>
      </c>
      <c r="W9981">
        <f t="shared" si="620"/>
        <v>0</v>
      </c>
      <c r="X9981">
        <f t="shared" si="621"/>
        <v>150</v>
      </c>
      <c r="Y9981">
        <f>SUMIF(货件明细!K:K,F9981,货件明细!I:I)</f>
        <v>23.9</v>
      </c>
      <c r="Z9981">
        <f t="shared" si="622"/>
        <v>1.65</v>
      </c>
      <c r="AA9981">
        <f>SUMIF(货件明细!K:K,F9981,货件明细!J:J)</f>
        <v>1895.9</v>
      </c>
      <c r="AB9981">
        <f t="shared" si="623"/>
        <v>0</v>
      </c>
    </row>
    <row r="9982" spans="1:28">
      <c r="A9982">
        <v>2026</v>
      </c>
      <c r="B9982">
        <v>4</v>
      </c>
      <c r="C9982">
        <v>15</v>
      </c>
      <c r="D9982" s="4">
        <v>46122</v>
      </c>
      <c r="E9982" t="s">
        <v>28</v>
      </c>
      <c r="F9982" t="s">
        <v>10211</v>
      </c>
      <c r="G9982" t="s">
        <v>275</v>
      </c>
      <c r="H9982" t="s">
        <v>31</v>
      </c>
      <c r="I9982" t="s">
        <v>129</v>
      </c>
      <c r="J9982" t="s">
        <v>33</v>
      </c>
      <c r="K9982" t="s">
        <v>33</v>
      </c>
      <c r="L9982" t="s">
        <v>34</v>
      </c>
      <c r="M9982" t="s">
        <v>3706</v>
      </c>
      <c r="N9982" t="s">
        <v>4816</v>
      </c>
      <c r="O9982">
        <v>40.35</v>
      </c>
      <c r="P9982">
        <v>50</v>
      </c>
      <c r="Q9982">
        <v>2538.5</v>
      </c>
      <c r="R9982">
        <v>2588.5</v>
      </c>
      <c r="S9982">
        <v>100.08</v>
      </c>
      <c r="T9982">
        <v>2688.58</v>
      </c>
      <c r="U9982">
        <v>90</v>
      </c>
      <c r="V9982">
        <f>SUMIF(货件明细!K:K,F9982,货件明细!AQ:AQ)</f>
        <v>90</v>
      </c>
      <c r="W9982">
        <f t="shared" si="620"/>
        <v>0</v>
      </c>
      <c r="X9982">
        <f t="shared" si="621"/>
        <v>90</v>
      </c>
      <c r="Y9982">
        <f>SUMIF(货件明细!K:K,F9982,货件明细!I:I)</f>
        <v>38.16</v>
      </c>
      <c r="Z9982">
        <f t="shared" si="622"/>
        <v>2.19</v>
      </c>
      <c r="AA9982">
        <f>SUMIF(货件明细!K:K,F9982,货件明细!J:J)</f>
        <v>2688.58</v>
      </c>
      <c r="AB9982">
        <f t="shared" si="623"/>
        <v>0</v>
      </c>
    </row>
    <row r="9983" spans="1:28">
      <c r="A9983">
        <v>2026</v>
      </c>
      <c r="B9983">
        <v>4</v>
      </c>
      <c r="C9983">
        <v>16</v>
      </c>
      <c r="D9983" s="4">
        <v>46125</v>
      </c>
      <c r="E9983" t="s">
        <v>28</v>
      </c>
      <c r="F9983" t="s">
        <v>10212</v>
      </c>
      <c r="G9983" t="s">
        <v>30</v>
      </c>
      <c r="H9983" t="s">
        <v>31</v>
      </c>
      <c r="I9983" t="s">
        <v>57</v>
      </c>
      <c r="J9983" t="s">
        <v>33</v>
      </c>
      <c r="K9983" t="s">
        <v>33</v>
      </c>
      <c r="L9983" t="s">
        <v>34</v>
      </c>
      <c r="M9983" t="s">
        <v>3706</v>
      </c>
      <c r="N9983" t="s">
        <v>4816</v>
      </c>
      <c r="O9983">
        <v>18.7</v>
      </c>
      <c r="P9983">
        <v>100</v>
      </c>
      <c r="Q9983">
        <v>1416</v>
      </c>
      <c r="R9983">
        <v>1516</v>
      </c>
      <c r="S9983">
        <v>205.72</v>
      </c>
      <c r="T9983">
        <v>1721.72</v>
      </c>
      <c r="U9983">
        <v>185</v>
      </c>
      <c r="V9983">
        <f>SUMIF(货件明细!K:K,F9983,货件明细!AQ:AQ)</f>
        <v>185</v>
      </c>
      <c r="W9983">
        <f t="shared" ref="W9983:W10046" si="624">IF(V9983=U9983,0,1)</f>
        <v>0</v>
      </c>
      <c r="X9983">
        <f t="shared" ref="X9983:X10046" si="625">U9983</f>
        <v>185</v>
      </c>
      <c r="Y9983">
        <f>SUMIF(货件明细!K:K,F9983,货件明细!I:I)</f>
        <v>17.68</v>
      </c>
      <c r="Z9983">
        <f t="shared" ref="Z9983:Z10046" si="626">O9983-Y9983</f>
        <v>1.02</v>
      </c>
      <c r="AA9983">
        <f>SUMIF(货件明细!K:K,F9983,货件明细!J:J)</f>
        <v>1721.72</v>
      </c>
      <c r="AB9983">
        <f t="shared" ref="AB9983:AB10046" si="627">IF(T9983=AA9983,0,1)</f>
        <v>0</v>
      </c>
    </row>
    <row r="9984" spans="1:28">
      <c r="A9984">
        <v>2026</v>
      </c>
      <c r="B9984">
        <v>4</v>
      </c>
      <c r="C9984">
        <v>16</v>
      </c>
      <c r="D9984" s="4">
        <v>46125</v>
      </c>
      <c r="E9984" t="s">
        <v>28</v>
      </c>
      <c r="F9984" t="s">
        <v>10213</v>
      </c>
      <c r="G9984" t="s">
        <v>30</v>
      </c>
      <c r="H9984" t="s">
        <v>31</v>
      </c>
      <c r="I9984" t="s">
        <v>32</v>
      </c>
      <c r="J9984" t="s">
        <v>33</v>
      </c>
      <c r="K9984" t="s">
        <v>33</v>
      </c>
      <c r="L9984" t="s">
        <v>34</v>
      </c>
      <c r="M9984" t="s">
        <v>3706</v>
      </c>
      <c r="N9984" t="s">
        <v>4816</v>
      </c>
      <c r="O9984">
        <v>8.9</v>
      </c>
      <c r="P9984">
        <v>100</v>
      </c>
      <c r="Q9984">
        <v>726</v>
      </c>
      <c r="R9984">
        <v>826</v>
      </c>
      <c r="S9984">
        <v>93.547</v>
      </c>
      <c r="T9984">
        <v>919.547</v>
      </c>
      <c r="U9984">
        <v>64</v>
      </c>
      <c r="V9984">
        <f>SUMIF(货件明细!K:K,F9984,货件明细!AQ:AQ)</f>
        <v>64</v>
      </c>
      <c r="W9984">
        <f t="shared" si="624"/>
        <v>0</v>
      </c>
      <c r="X9984">
        <f t="shared" si="625"/>
        <v>64</v>
      </c>
      <c r="Y9984">
        <f>SUMIF(货件明细!K:K,F9984,货件明细!I:I)</f>
        <v>8.29</v>
      </c>
      <c r="Z9984">
        <f t="shared" si="626"/>
        <v>0.609999999999999</v>
      </c>
      <c r="AA9984">
        <f>SUMIF(货件明细!K:K,F9984,货件明细!J:J)</f>
        <v>919.547</v>
      </c>
      <c r="AB9984">
        <f t="shared" si="627"/>
        <v>0</v>
      </c>
    </row>
    <row r="9985" spans="1:28">
      <c r="A9985">
        <v>2026</v>
      </c>
      <c r="B9985">
        <v>4</v>
      </c>
      <c r="C9985">
        <v>16</v>
      </c>
      <c r="D9985" s="4">
        <v>46126</v>
      </c>
      <c r="E9985" t="s">
        <v>28</v>
      </c>
      <c r="F9985" t="s">
        <v>10214</v>
      </c>
      <c r="G9985" t="s">
        <v>275</v>
      </c>
      <c r="H9985" t="s">
        <v>31</v>
      </c>
      <c r="I9985" t="s">
        <v>41</v>
      </c>
      <c r="J9985" t="s">
        <v>1110</v>
      </c>
      <c r="K9985" t="s">
        <v>1110</v>
      </c>
      <c r="L9985" t="s">
        <v>34</v>
      </c>
      <c r="M9985" t="s">
        <v>3882</v>
      </c>
      <c r="N9985" t="s">
        <v>2857</v>
      </c>
      <c r="O9985">
        <v>42.3</v>
      </c>
      <c r="P9985">
        <v>175</v>
      </c>
      <c r="Q9985">
        <v>2773.5</v>
      </c>
      <c r="R9985">
        <v>2948.5</v>
      </c>
      <c r="S9985">
        <v>263.266</v>
      </c>
      <c r="T9985">
        <v>3211.766</v>
      </c>
      <c r="U9985">
        <v>232</v>
      </c>
      <c r="V9985">
        <f>SUMIF(货件明细!K:K,F9985,货件明细!AQ:AQ)</f>
        <v>232</v>
      </c>
      <c r="W9985">
        <f t="shared" si="624"/>
        <v>0</v>
      </c>
      <c r="X9985">
        <f t="shared" si="625"/>
        <v>232</v>
      </c>
      <c r="Y9985">
        <f>SUMIF(货件明细!K:K,F9985,货件明细!I:I)</f>
        <v>40.476</v>
      </c>
      <c r="Z9985">
        <f t="shared" si="626"/>
        <v>1.824</v>
      </c>
      <c r="AA9985">
        <f>SUMIF(货件明细!K:K,F9985,货件明细!J:J)</f>
        <v>3211.766</v>
      </c>
      <c r="AB9985">
        <f t="shared" si="627"/>
        <v>0</v>
      </c>
    </row>
    <row r="9986" spans="1:28">
      <c r="A9986">
        <v>2026</v>
      </c>
      <c r="B9986">
        <v>4</v>
      </c>
      <c r="C9986">
        <v>16</v>
      </c>
      <c r="D9986" s="4">
        <v>46126</v>
      </c>
      <c r="E9986" t="s">
        <v>28</v>
      </c>
      <c r="F9986" t="s">
        <v>10215</v>
      </c>
      <c r="G9986" t="s">
        <v>275</v>
      </c>
      <c r="H9986" t="s">
        <v>31</v>
      </c>
      <c r="I9986" t="s">
        <v>80</v>
      </c>
      <c r="J9986" t="s">
        <v>1110</v>
      </c>
      <c r="K9986" t="s">
        <v>1110</v>
      </c>
      <c r="L9986" t="s">
        <v>34</v>
      </c>
      <c r="M9986" t="s">
        <v>3882</v>
      </c>
      <c r="N9986" t="s">
        <v>2857</v>
      </c>
      <c r="O9986">
        <v>82.2</v>
      </c>
      <c r="P9986">
        <v>175</v>
      </c>
      <c r="Q9986">
        <v>5289</v>
      </c>
      <c r="R9986">
        <v>5464</v>
      </c>
      <c r="S9986">
        <v>868.472</v>
      </c>
      <c r="T9986">
        <v>6332.472</v>
      </c>
      <c r="U9986">
        <v>741</v>
      </c>
      <c r="V9986">
        <f>SUMIF(货件明细!K:K,F9986,货件明细!AQ:AQ)</f>
        <v>741</v>
      </c>
      <c r="W9986">
        <f t="shared" si="624"/>
        <v>0</v>
      </c>
      <c r="X9986">
        <f t="shared" si="625"/>
        <v>741</v>
      </c>
      <c r="Y9986">
        <f>SUMIF(货件明细!K:K,F9986,货件明细!I:I)</f>
        <v>76.454</v>
      </c>
      <c r="Z9986">
        <f t="shared" si="626"/>
        <v>5.746</v>
      </c>
      <c r="AA9986">
        <f>SUMIF(货件明细!K:K,F9986,货件明细!J:J)</f>
        <v>6332.472</v>
      </c>
      <c r="AB9986">
        <f t="shared" si="627"/>
        <v>0</v>
      </c>
    </row>
    <row r="9987" spans="1:28">
      <c r="A9987">
        <v>2026</v>
      </c>
      <c r="B9987">
        <v>4</v>
      </c>
      <c r="C9987">
        <v>16</v>
      </c>
      <c r="D9987" s="4">
        <v>46126</v>
      </c>
      <c r="E9987" t="s">
        <v>28</v>
      </c>
      <c r="F9987" t="s">
        <v>10216</v>
      </c>
      <c r="G9987" t="s">
        <v>30</v>
      </c>
      <c r="H9987" t="s">
        <v>31</v>
      </c>
      <c r="I9987" t="s">
        <v>57</v>
      </c>
      <c r="J9987" t="s">
        <v>33</v>
      </c>
      <c r="K9987" t="s">
        <v>33</v>
      </c>
      <c r="L9987" t="s">
        <v>34</v>
      </c>
      <c r="M9987" t="s">
        <v>35</v>
      </c>
      <c r="N9987" t="s">
        <v>4816</v>
      </c>
      <c r="O9987">
        <v>19.85</v>
      </c>
      <c r="P9987">
        <v>116.666666666667</v>
      </c>
      <c r="Q9987">
        <v>1365</v>
      </c>
      <c r="R9987">
        <v>1481.66666666667</v>
      </c>
      <c r="S9987">
        <v>158.46</v>
      </c>
      <c r="T9987">
        <v>1640.12666666667</v>
      </c>
      <c r="U9987">
        <v>95</v>
      </c>
      <c r="V9987">
        <f>SUMIF(货件明细!K:K,F9987,货件明细!AQ:AQ)</f>
        <v>95</v>
      </c>
      <c r="W9987">
        <f t="shared" si="624"/>
        <v>0</v>
      </c>
      <c r="X9987">
        <f t="shared" si="625"/>
        <v>95</v>
      </c>
      <c r="Y9987">
        <f>SUMIF(货件明细!K:K,F9987,货件明细!I:I)</f>
        <v>17.1475</v>
      </c>
      <c r="Z9987">
        <f t="shared" si="626"/>
        <v>2.7025</v>
      </c>
      <c r="AA9987">
        <f>SUMIF(货件明细!K:K,F9987,货件明细!J:J)</f>
        <v>1640.12666666667</v>
      </c>
      <c r="AB9987">
        <f t="shared" si="627"/>
        <v>0</v>
      </c>
    </row>
    <row r="9988" spans="1:28">
      <c r="A9988">
        <v>2026</v>
      </c>
      <c r="B9988">
        <v>4</v>
      </c>
      <c r="C9988">
        <v>16</v>
      </c>
      <c r="D9988" s="4">
        <v>46126</v>
      </c>
      <c r="E9988" t="s">
        <v>28</v>
      </c>
      <c r="F9988" t="s">
        <v>10217</v>
      </c>
      <c r="G9988" t="s">
        <v>30</v>
      </c>
      <c r="H9988" t="s">
        <v>31</v>
      </c>
      <c r="I9988" t="s">
        <v>32</v>
      </c>
      <c r="J9988" t="s">
        <v>33</v>
      </c>
      <c r="K9988" t="s">
        <v>33</v>
      </c>
      <c r="L9988" t="s">
        <v>34</v>
      </c>
      <c r="M9988" t="s">
        <v>35</v>
      </c>
      <c r="N9988" t="s">
        <v>4816</v>
      </c>
      <c r="O9988">
        <v>16.91</v>
      </c>
      <c r="P9988">
        <v>116.666666666667</v>
      </c>
      <c r="Q9988">
        <v>1164</v>
      </c>
      <c r="R9988">
        <v>1280.66666666667</v>
      </c>
      <c r="S9988">
        <v>163.464</v>
      </c>
      <c r="T9988">
        <v>1444.13066666667</v>
      </c>
      <c r="U9988">
        <v>114</v>
      </c>
      <c r="V9988">
        <f>SUMIF(货件明细!K:K,F9988,货件明细!AQ:AQ)</f>
        <v>114</v>
      </c>
      <c r="W9988">
        <f t="shared" si="624"/>
        <v>0</v>
      </c>
      <c r="X9988">
        <f t="shared" si="625"/>
        <v>114</v>
      </c>
      <c r="Y9988">
        <f>SUMIF(货件明细!K:K,F9988,货件明细!I:I)</f>
        <v>15.318</v>
      </c>
      <c r="Z9988">
        <f t="shared" si="626"/>
        <v>1.592</v>
      </c>
      <c r="AA9988">
        <f>SUMIF(货件明细!K:K,F9988,货件明细!J:J)</f>
        <v>1444.13066666667</v>
      </c>
      <c r="AB9988">
        <f t="shared" si="627"/>
        <v>0</v>
      </c>
    </row>
    <row r="9989" spans="1:28">
      <c r="A9989">
        <v>2026</v>
      </c>
      <c r="B9989">
        <v>4</v>
      </c>
      <c r="C9989">
        <v>16</v>
      </c>
      <c r="D9989" s="4">
        <v>46126</v>
      </c>
      <c r="E9989" t="s">
        <v>28</v>
      </c>
      <c r="F9989" t="s">
        <v>10218</v>
      </c>
      <c r="G9989" t="s">
        <v>30</v>
      </c>
      <c r="H9989" t="s">
        <v>31</v>
      </c>
      <c r="I9989" t="s">
        <v>111</v>
      </c>
      <c r="J9989" t="s">
        <v>33</v>
      </c>
      <c r="K9989" t="s">
        <v>33</v>
      </c>
      <c r="L9989" t="s">
        <v>34</v>
      </c>
      <c r="M9989" t="s">
        <v>35</v>
      </c>
      <c r="N9989" t="s">
        <v>4816</v>
      </c>
      <c r="O9989">
        <v>47.45</v>
      </c>
      <c r="P9989">
        <v>116.666666666667</v>
      </c>
      <c r="Q9989">
        <v>3266</v>
      </c>
      <c r="R9989">
        <v>3382.66666666667</v>
      </c>
      <c r="S9989">
        <v>353.616</v>
      </c>
      <c r="T9989">
        <v>3736.28266666667</v>
      </c>
      <c r="U9989">
        <v>212</v>
      </c>
      <c r="V9989">
        <f>SUMIF(货件明细!K:K,F9989,货件明细!AQ:AQ)</f>
        <v>212</v>
      </c>
      <c r="W9989">
        <f t="shared" si="624"/>
        <v>0</v>
      </c>
      <c r="X9989">
        <f t="shared" si="625"/>
        <v>212</v>
      </c>
      <c r="Y9989">
        <f>SUMIF(货件明细!K:K,F9989,货件明细!I:I)</f>
        <v>45.474</v>
      </c>
      <c r="Z9989">
        <f t="shared" si="626"/>
        <v>1.97600000000001</v>
      </c>
      <c r="AA9989">
        <f>SUMIF(货件明细!K:K,F9989,货件明细!J:J)</f>
        <v>3736.28266666667</v>
      </c>
      <c r="AB9989">
        <f t="shared" si="627"/>
        <v>0</v>
      </c>
    </row>
    <row r="9990" spans="1:28">
      <c r="A9990">
        <v>2026</v>
      </c>
      <c r="B9990">
        <v>4</v>
      </c>
      <c r="C9990">
        <v>16</v>
      </c>
      <c r="D9990" s="4">
        <v>46127</v>
      </c>
      <c r="E9990" t="s">
        <v>28</v>
      </c>
      <c r="F9990" t="s">
        <v>10219</v>
      </c>
      <c r="G9990" t="s">
        <v>275</v>
      </c>
      <c r="H9990" t="s">
        <v>31</v>
      </c>
      <c r="I9990" t="s">
        <v>129</v>
      </c>
      <c r="J9990" t="s">
        <v>1110</v>
      </c>
      <c r="K9990" t="s">
        <v>1110</v>
      </c>
      <c r="L9990" t="s">
        <v>34</v>
      </c>
      <c r="M9990" t="s">
        <v>3882</v>
      </c>
      <c r="N9990" t="s">
        <v>2857</v>
      </c>
      <c r="O9990">
        <v>35.25</v>
      </c>
      <c r="P9990">
        <v>116.666666666667</v>
      </c>
      <c r="Q9990">
        <v>2358</v>
      </c>
      <c r="R9990">
        <v>2474.66666666667</v>
      </c>
      <c r="S9990">
        <v>353.616</v>
      </c>
      <c r="T9990">
        <v>2828.28266666667</v>
      </c>
      <c r="U9990">
        <v>318</v>
      </c>
      <c r="V9990">
        <f>SUMIF(货件明细!K:K,F9990,货件明细!AQ:AQ)</f>
        <v>318</v>
      </c>
      <c r="W9990">
        <f t="shared" si="624"/>
        <v>0</v>
      </c>
      <c r="X9990">
        <f t="shared" si="625"/>
        <v>318</v>
      </c>
      <c r="Y9990">
        <f>SUMIF(货件明细!K:K,F9990,货件明细!I:I)</f>
        <v>33.53</v>
      </c>
      <c r="Z9990">
        <f t="shared" si="626"/>
        <v>1.72</v>
      </c>
      <c r="AA9990">
        <f>SUMIF(货件明细!K:K,F9990,货件明细!J:J)</f>
        <v>2828.28266666667</v>
      </c>
      <c r="AB9990">
        <f t="shared" si="627"/>
        <v>0</v>
      </c>
    </row>
    <row r="9991" spans="1:28">
      <c r="A9991">
        <v>2026</v>
      </c>
      <c r="B9991">
        <v>4</v>
      </c>
      <c r="C9991">
        <v>16</v>
      </c>
      <c r="D9991" s="4">
        <v>46127</v>
      </c>
      <c r="E9991" t="s">
        <v>28</v>
      </c>
      <c r="F9991" t="s">
        <v>10220</v>
      </c>
      <c r="G9991" t="s">
        <v>275</v>
      </c>
      <c r="H9991" t="s">
        <v>31</v>
      </c>
      <c r="I9991" t="s">
        <v>41</v>
      </c>
      <c r="J9991" t="s">
        <v>1110</v>
      </c>
      <c r="K9991" t="s">
        <v>1110</v>
      </c>
      <c r="L9991" t="s">
        <v>34</v>
      </c>
      <c r="M9991" t="s">
        <v>3882</v>
      </c>
      <c r="N9991" t="s">
        <v>2857</v>
      </c>
      <c r="O9991">
        <v>64.85</v>
      </c>
      <c r="P9991">
        <v>116.666666666667</v>
      </c>
      <c r="Q9991">
        <v>4257.5</v>
      </c>
      <c r="R9991">
        <v>4374.16666666667</v>
      </c>
      <c r="S9991">
        <v>341.94</v>
      </c>
      <c r="T9991">
        <v>4716.10666666667</v>
      </c>
      <c r="U9991">
        <v>260</v>
      </c>
      <c r="V9991">
        <f>SUMIF(货件明细!K:K,F9991,货件明细!AQ:AQ)</f>
        <v>260</v>
      </c>
      <c r="W9991">
        <f t="shared" si="624"/>
        <v>0</v>
      </c>
      <c r="X9991">
        <f t="shared" si="625"/>
        <v>260</v>
      </c>
      <c r="Y9991">
        <f>SUMIF(货件明细!K:K,F9991,货件明细!I:I)</f>
        <v>61.05</v>
      </c>
      <c r="Z9991">
        <f t="shared" si="626"/>
        <v>3.8</v>
      </c>
      <c r="AA9991">
        <f>SUMIF(货件明细!K:K,F9991,货件明细!J:J)</f>
        <v>4716.10666666667</v>
      </c>
      <c r="AB9991">
        <f t="shared" si="627"/>
        <v>0</v>
      </c>
    </row>
    <row r="9992" spans="1:28">
      <c r="A9992">
        <v>2026</v>
      </c>
      <c r="B9992">
        <v>4</v>
      </c>
      <c r="C9992">
        <v>16</v>
      </c>
      <c r="D9992" s="4">
        <v>46127</v>
      </c>
      <c r="E9992" t="s">
        <v>28</v>
      </c>
      <c r="F9992" t="s">
        <v>10221</v>
      </c>
      <c r="G9992" t="s">
        <v>275</v>
      </c>
      <c r="H9992" t="s">
        <v>31</v>
      </c>
      <c r="I9992" t="s">
        <v>96</v>
      </c>
      <c r="J9992" t="s">
        <v>1110</v>
      </c>
      <c r="K9992" t="s">
        <v>1110</v>
      </c>
      <c r="L9992" t="s">
        <v>34</v>
      </c>
      <c r="M9992" t="s">
        <v>3882</v>
      </c>
      <c r="N9992" t="s">
        <v>2857</v>
      </c>
      <c r="O9992">
        <v>48.9</v>
      </c>
      <c r="P9992">
        <v>116.666666666667</v>
      </c>
      <c r="Q9992">
        <v>3209.5</v>
      </c>
      <c r="R9992">
        <v>3326.16666666667</v>
      </c>
      <c r="S9992">
        <v>246.308</v>
      </c>
      <c r="T9992">
        <v>3572.47466666667</v>
      </c>
      <c r="U9992">
        <v>178</v>
      </c>
      <c r="V9992">
        <f>SUMIF(货件明细!K:K,F9992,货件明细!AQ:AQ)</f>
        <v>178</v>
      </c>
      <c r="W9992">
        <f t="shared" si="624"/>
        <v>0</v>
      </c>
      <c r="X9992">
        <f t="shared" si="625"/>
        <v>178</v>
      </c>
      <c r="Y9992">
        <f>SUMIF(货件明细!K:K,F9992,货件明细!I:I)</f>
        <v>47.0204</v>
      </c>
      <c r="Z9992">
        <f t="shared" si="626"/>
        <v>1.8796</v>
      </c>
      <c r="AA9992">
        <f>SUMIF(货件明细!K:K,F9992,货件明细!J:J)</f>
        <v>3572.47466666667</v>
      </c>
      <c r="AB9992">
        <f t="shared" si="627"/>
        <v>0</v>
      </c>
    </row>
    <row r="9993" spans="1:28">
      <c r="A9993">
        <v>2026</v>
      </c>
      <c r="B9993">
        <v>4</v>
      </c>
      <c r="C9993">
        <v>16</v>
      </c>
      <c r="D9993" s="4">
        <v>46128</v>
      </c>
      <c r="E9993" t="s">
        <v>28</v>
      </c>
      <c r="F9993" t="s">
        <v>10222</v>
      </c>
      <c r="G9993" t="s">
        <v>275</v>
      </c>
      <c r="H9993" t="s">
        <v>31</v>
      </c>
      <c r="I9993" t="s">
        <v>57</v>
      </c>
      <c r="J9993" t="s">
        <v>33</v>
      </c>
      <c r="K9993" t="s">
        <v>33</v>
      </c>
      <c r="L9993" t="s">
        <v>34</v>
      </c>
      <c r="M9993" t="s">
        <v>3706</v>
      </c>
      <c r="N9993" t="s">
        <v>4816</v>
      </c>
      <c r="O9993">
        <v>87</v>
      </c>
      <c r="P9993">
        <v>200</v>
      </c>
      <c r="Q9993">
        <v>6310</v>
      </c>
      <c r="R9993">
        <v>6510</v>
      </c>
      <c r="S9993">
        <v>945.2</v>
      </c>
      <c r="T9993">
        <v>7455.2</v>
      </c>
      <c r="U9993">
        <v>850</v>
      </c>
      <c r="V9993">
        <f>SUMIF(货件明细!K:K,F9993,货件明细!AQ:AQ)</f>
        <v>850</v>
      </c>
      <c r="W9993">
        <f t="shared" si="624"/>
        <v>0</v>
      </c>
      <c r="X9993">
        <f t="shared" si="625"/>
        <v>850</v>
      </c>
      <c r="Y9993">
        <f>SUMIF(货件明细!K:K,F9993,货件明细!I:I)</f>
        <v>82.6</v>
      </c>
      <c r="Z9993">
        <f t="shared" si="626"/>
        <v>4.40000000000001</v>
      </c>
      <c r="AA9993">
        <f>SUMIF(货件明细!K:K,F9993,货件明细!J:J)</f>
        <v>7455.2</v>
      </c>
      <c r="AB9993">
        <f t="shared" si="627"/>
        <v>0</v>
      </c>
    </row>
    <row r="9994" spans="1:28">
      <c r="A9994">
        <v>2026</v>
      </c>
      <c r="B9994">
        <v>4</v>
      </c>
      <c r="C9994">
        <v>16</v>
      </c>
      <c r="D9994" s="4">
        <v>46128</v>
      </c>
      <c r="E9994" t="s">
        <v>28</v>
      </c>
      <c r="F9994" t="s">
        <v>10223</v>
      </c>
      <c r="G9994" t="s">
        <v>275</v>
      </c>
      <c r="H9994" t="s">
        <v>31</v>
      </c>
      <c r="I9994" t="s">
        <v>96</v>
      </c>
      <c r="J9994" t="s">
        <v>1110</v>
      </c>
      <c r="K9994" t="s">
        <v>1110</v>
      </c>
      <c r="L9994" t="s">
        <v>34</v>
      </c>
      <c r="M9994" t="s">
        <v>3882</v>
      </c>
      <c r="N9994" t="s">
        <v>2857</v>
      </c>
      <c r="O9994">
        <v>28.45</v>
      </c>
      <c r="P9994">
        <v>116.666666666667</v>
      </c>
      <c r="Q9994">
        <v>1834</v>
      </c>
      <c r="R9994">
        <v>1950.66666666667</v>
      </c>
      <c r="S9994">
        <v>123.154</v>
      </c>
      <c r="T9994">
        <v>2073.82066666667</v>
      </c>
      <c r="U9994">
        <v>84</v>
      </c>
      <c r="V9994">
        <f>SUMIF(货件明细!K:K,F9994,货件明细!AQ:AQ)</f>
        <v>84</v>
      </c>
      <c r="W9994">
        <f t="shared" si="624"/>
        <v>0</v>
      </c>
      <c r="X9994">
        <f t="shared" si="625"/>
        <v>84</v>
      </c>
      <c r="Y9994">
        <f>SUMIF(货件明细!K:K,F9994,货件明细!I:I)</f>
        <v>27.6302</v>
      </c>
      <c r="Z9994">
        <f t="shared" si="626"/>
        <v>0.819800000000001</v>
      </c>
      <c r="AA9994">
        <f>SUMIF(货件明细!K:K,F9994,货件明细!J:J)</f>
        <v>2073.82066666667</v>
      </c>
      <c r="AB9994">
        <f t="shared" si="627"/>
        <v>0</v>
      </c>
    </row>
    <row r="9995" spans="1:28">
      <c r="A9995">
        <v>2026</v>
      </c>
      <c r="B9995">
        <v>4</v>
      </c>
      <c r="C9995">
        <v>16</v>
      </c>
      <c r="D9995" s="4">
        <v>46128</v>
      </c>
      <c r="E9995" t="s">
        <v>28</v>
      </c>
      <c r="F9995" t="s">
        <v>10224</v>
      </c>
      <c r="G9995" t="s">
        <v>275</v>
      </c>
      <c r="H9995" t="s">
        <v>31</v>
      </c>
      <c r="I9995" t="s">
        <v>41</v>
      </c>
      <c r="J9995" t="s">
        <v>1110</v>
      </c>
      <c r="K9995" t="s">
        <v>1110</v>
      </c>
      <c r="L9995" t="s">
        <v>34</v>
      </c>
      <c r="M9995" t="s">
        <v>3882</v>
      </c>
      <c r="N9995" t="s">
        <v>2857</v>
      </c>
      <c r="O9995">
        <v>20.35</v>
      </c>
      <c r="P9995">
        <v>116.666666666667</v>
      </c>
      <c r="Q9995">
        <v>1310</v>
      </c>
      <c r="R9995">
        <v>1426.66666666667</v>
      </c>
      <c r="S9995">
        <v>166.8</v>
      </c>
      <c r="T9995">
        <v>1593.46666666667</v>
      </c>
      <c r="U9995">
        <v>150</v>
      </c>
      <c r="V9995">
        <f>SUMIF(货件明细!K:K,F9995,货件明细!AQ:AQ)</f>
        <v>150</v>
      </c>
      <c r="W9995">
        <f t="shared" si="624"/>
        <v>0</v>
      </c>
      <c r="X9995">
        <f t="shared" si="625"/>
        <v>150</v>
      </c>
      <c r="Y9995">
        <f>SUMIF(货件明细!K:K,F9995,货件明细!I:I)</f>
        <v>19.2</v>
      </c>
      <c r="Z9995">
        <f t="shared" si="626"/>
        <v>1.15</v>
      </c>
      <c r="AA9995">
        <f>SUMIF(货件明细!K:K,F9995,货件明细!J:J)</f>
        <v>1593.46666666667</v>
      </c>
      <c r="AB9995">
        <f t="shared" si="627"/>
        <v>0</v>
      </c>
    </row>
    <row r="9996" spans="1:28">
      <c r="A9996">
        <v>2026</v>
      </c>
      <c r="B9996">
        <v>4</v>
      </c>
      <c r="C9996">
        <v>16</v>
      </c>
      <c r="D9996" s="4">
        <v>46128</v>
      </c>
      <c r="E9996" t="s">
        <v>28</v>
      </c>
      <c r="F9996" t="s">
        <v>10225</v>
      </c>
      <c r="G9996" t="s">
        <v>275</v>
      </c>
      <c r="H9996" t="s">
        <v>31</v>
      </c>
      <c r="I9996" t="s">
        <v>57</v>
      </c>
      <c r="J9996" t="s">
        <v>1110</v>
      </c>
      <c r="K9996" t="s">
        <v>1110</v>
      </c>
      <c r="L9996" t="s">
        <v>34</v>
      </c>
      <c r="M9996" t="s">
        <v>3882</v>
      </c>
      <c r="N9996" t="s">
        <v>2857</v>
      </c>
      <c r="O9996">
        <v>54.3</v>
      </c>
      <c r="P9996">
        <v>116.666666666667</v>
      </c>
      <c r="Q9996">
        <v>3602.5</v>
      </c>
      <c r="R9996">
        <v>3719.16666666667</v>
      </c>
      <c r="S9996">
        <v>589.36</v>
      </c>
      <c r="T9996">
        <v>4308.52666666667</v>
      </c>
      <c r="U9996">
        <v>530</v>
      </c>
      <c r="V9996">
        <f>SUMIF(货件明细!K:K,F9996,货件明细!AQ:AQ)</f>
        <v>530</v>
      </c>
      <c r="W9996">
        <f t="shared" si="624"/>
        <v>0</v>
      </c>
      <c r="X9996">
        <f t="shared" si="625"/>
        <v>530</v>
      </c>
      <c r="Y9996">
        <f>SUMIF(货件明细!K:K,F9996,货件明细!I:I)</f>
        <v>50.89</v>
      </c>
      <c r="Z9996">
        <f t="shared" si="626"/>
        <v>3.41</v>
      </c>
      <c r="AA9996">
        <f>SUMIF(货件明细!K:K,F9996,货件明细!J:J)</f>
        <v>4308.52666666667</v>
      </c>
      <c r="AB9996">
        <f t="shared" si="627"/>
        <v>0</v>
      </c>
    </row>
    <row r="9997" spans="1:28">
      <c r="A9997">
        <v>2026</v>
      </c>
      <c r="B9997">
        <v>4</v>
      </c>
      <c r="C9997">
        <v>16</v>
      </c>
      <c r="D9997" s="4">
        <v>46129</v>
      </c>
      <c r="E9997" t="s">
        <v>28</v>
      </c>
      <c r="F9997" t="s">
        <v>10226</v>
      </c>
      <c r="G9997" t="s">
        <v>50</v>
      </c>
      <c r="H9997" t="s">
        <v>31</v>
      </c>
      <c r="I9997" t="s">
        <v>41</v>
      </c>
      <c r="J9997" t="s">
        <v>58</v>
      </c>
      <c r="K9997" t="s">
        <v>58</v>
      </c>
      <c r="L9997" t="s">
        <v>46</v>
      </c>
      <c r="M9997" t="s">
        <v>2882</v>
      </c>
      <c r="N9997" t="s">
        <v>9690</v>
      </c>
      <c r="O9997">
        <v>22</v>
      </c>
      <c r="P9997">
        <v>6</v>
      </c>
      <c r="Q9997">
        <v>165.6</v>
      </c>
      <c r="R9997">
        <v>171.6</v>
      </c>
      <c r="S9997">
        <v>0</v>
      </c>
      <c r="T9997">
        <v>171.6</v>
      </c>
      <c r="U9997">
        <v>122</v>
      </c>
      <c r="V9997">
        <f>SUMIF(货件明细!K:K,F9997,货件明细!AQ:AQ)</f>
        <v>0</v>
      </c>
      <c r="W9997">
        <f t="shared" si="624"/>
        <v>1</v>
      </c>
      <c r="X9997">
        <f t="shared" si="625"/>
        <v>122</v>
      </c>
      <c r="Y9997">
        <f>SUMIF(货件明细!K:K,F9997,货件明细!I:I)</f>
        <v>0</v>
      </c>
      <c r="Z9997">
        <f t="shared" si="626"/>
        <v>22</v>
      </c>
      <c r="AA9997">
        <f>SUMIF(货件明细!K:K,F9997,货件明细!J:J)</f>
        <v>0</v>
      </c>
      <c r="AB9997">
        <f t="shared" si="627"/>
        <v>1</v>
      </c>
    </row>
    <row r="9998" spans="1:28">
      <c r="A9998">
        <v>2026</v>
      </c>
      <c r="B9998">
        <v>4</v>
      </c>
      <c r="C9998">
        <v>16</v>
      </c>
      <c r="D9998" s="4">
        <v>46129</v>
      </c>
      <c r="E9998" t="s">
        <v>28</v>
      </c>
      <c r="F9998" t="s">
        <v>10227</v>
      </c>
      <c r="G9998" t="s">
        <v>269</v>
      </c>
      <c r="H9998" t="s">
        <v>31</v>
      </c>
      <c r="I9998" t="s">
        <v>41</v>
      </c>
      <c r="J9998" t="s">
        <v>58</v>
      </c>
      <c r="K9998" t="s">
        <v>58</v>
      </c>
      <c r="L9998" t="s">
        <v>46</v>
      </c>
      <c r="M9998" t="s">
        <v>2882</v>
      </c>
      <c r="N9998" t="s">
        <v>9690</v>
      </c>
      <c r="O9998">
        <v>22</v>
      </c>
      <c r="P9998">
        <v>6</v>
      </c>
      <c r="Q9998">
        <v>175.5</v>
      </c>
      <c r="R9998">
        <v>181.5</v>
      </c>
      <c r="S9998">
        <v>0</v>
      </c>
      <c r="T9998">
        <v>181.5</v>
      </c>
      <c r="U9998">
        <v>122</v>
      </c>
      <c r="V9998">
        <f>SUMIF(货件明细!K:K,F9998,货件明细!AQ:AQ)</f>
        <v>0</v>
      </c>
      <c r="W9998">
        <f t="shared" si="624"/>
        <v>1</v>
      </c>
      <c r="X9998">
        <f t="shared" si="625"/>
        <v>122</v>
      </c>
      <c r="Y9998">
        <f>SUMIF(货件明细!K:K,F9998,货件明细!I:I)</f>
        <v>0</v>
      </c>
      <c r="Z9998">
        <f t="shared" si="626"/>
        <v>22</v>
      </c>
      <c r="AA9998">
        <f>SUMIF(货件明细!K:K,F9998,货件明细!J:J)</f>
        <v>0</v>
      </c>
      <c r="AB9998">
        <f t="shared" si="627"/>
        <v>1</v>
      </c>
    </row>
    <row r="9999" spans="1:28">
      <c r="A9999">
        <v>2026</v>
      </c>
      <c r="B9999">
        <v>4</v>
      </c>
      <c r="C9999">
        <v>16</v>
      </c>
      <c r="D9999" s="4">
        <v>46129</v>
      </c>
      <c r="E9999" t="s">
        <v>28</v>
      </c>
      <c r="F9999" t="s">
        <v>10228</v>
      </c>
      <c r="G9999" t="s">
        <v>56</v>
      </c>
      <c r="H9999" t="s">
        <v>44</v>
      </c>
      <c r="I9999" t="s">
        <v>41</v>
      </c>
      <c r="J9999" t="s">
        <v>58</v>
      </c>
      <c r="K9999" t="s">
        <v>58</v>
      </c>
      <c r="L9999" t="s">
        <v>46</v>
      </c>
      <c r="M9999" t="s">
        <v>2882</v>
      </c>
      <c r="N9999" t="s">
        <v>9690</v>
      </c>
      <c r="O9999">
        <v>22</v>
      </c>
      <c r="P9999">
        <v>6</v>
      </c>
      <c r="Q9999">
        <v>136.8</v>
      </c>
      <c r="R9999">
        <v>142.8</v>
      </c>
      <c r="S9999">
        <v>0</v>
      </c>
      <c r="T9999">
        <v>142.8</v>
      </c>
      <c r="U9999">
        <v>122</v>
      </c>
      <c r="V9999">
        <f>SUMIF(货件明细!K:K,F9999,货件明细!AQ:AQ)</f>
        <v>0</v>
      </c>
      <c r="W9999">
        <f t="shared" si="624"/>
        <v>1</v>
      </c>
      <c r="X9999">
        <f t="shared" si="625"/>
        <v>122</v>
      </c>
      <c r="Y9999">
        <f>SUMIF(货件明细!K:K,F9999,货件明细!I:I)</f>
        <v>0</v>
      </c>
      <c r="Z9999">
        <f t="shared" si="626"/>
        <v>22</v>
      </c>
      <c r="AA9999">
        <f>SUMIF(货件明细!K:K,F9999,货件明细!J:J)</f>
        <v>0</v>
      </c>
      <c r="AB9999">
        <f t="shared" si="627"/>
        <v>1</v>
      </c>
    </row>
    <row r="10000" spans="1:28">
      <c r="A10000">
        <v>2026</v>
      </c>
      <c r="B10000">
        <v>4</v>
      </c>
      <c r="C10000">
        <v>16</v>
      </c>
      <c r="D10000" s="4">
        <v>46129</v>
      </c>
      <c r="E10000" t="s">
        <v>28</v>
      </c>
      <c r="F10000" t="s">
        <v>10229</v>
      </c>
      <c r="G10000" t="s">
        <v>6724</v>
      </c>
      <c r="H10000" t="s">
        <v>71</v>
      </c>
      <c r="I10000" t="s">
        <v>41</v>
      </c>
      <c r="J10000" t="s">
        <v>58</v>
      </c>
      <c r="K10000" t="s">
        <v>58</v>
      </c>
      <c r="L10000" t="s">
        <v>46</v>
      </c>
      <c r="M10000" t="s">
        <v>2882</v>
      </c>
      <c r="N10000" t="s">
        <v>10230</v>
      </c>
      <c r="O10000">
        <v>22</v>
      </c>
      <c r="P10000">
        <v>6</v>
      </c>
      <c r="Q10000">
        <v>125.18</v>
      </c>
      <c r="R10000">
        <v>131.18</v>
      </c>
      <c r="S10000">
        <v>0</v>
      </c>
      <c r="T10000">
        <v>131.18</v>
      </c>
      <c r="U10000">
        <v>122</v>
      </c>
      <c r="V10000">
        <f>SUMIF(货件明细!K:K,F10000,货件明细!AQ:AQ)</f>
        <v>0</v>
      </c>
      <c r="W10000">
        <f t="shared" si="624"/>
        <v>1</v>
      </c>
      <c r="X10000">
        <f t="shared" si="625"/>
        <v>122</v>
      </c>
      <c r="Y10000">
        <f>SUMIF(货件明细!K:K,F10000,货件明细!I:I)</f>
        <v>0</v>
      </c>
      <c r="Z10000">
        <f t="shared" si="626"/>
        <v>22</v>
      </c>
      <c r="AA10000">
        <f>SUMIF(货件明细!K:K,F10000,货件明细!J:J)</f>
        <v>0</v>
      </c>
      <c r="AB10000">
        <f t="shared" si="627"/>
        <v>1</v>
      </c>
    </row>
    <row r="10001" spans="1:28">
      <c r="A10001">
        <v>2026</v>
      </c>
      <c r="B10001">
        <v>4</v>
      </c>
      <c r="C10001">
        <v>16</v>
      </c>
      <c r="D10001" s="4">
        <v>46129</v>
      </c>
      <c r="E10001" t="s">
        <v>28</v>
      </c>
      <c r="F10001" t="s">
        <v>10231</v>
      </c>
      <c r="G10001" t="s">
        <v>1563</v>
      </c>
      <c r="H10001" t="s">
        <v>71</v>
      </c>
      <c r="I10001" t="s">
        <v>41</v>
      </c>
      <c r="J10001" t="s">
        <v>58</v>
      </c>
      <c r="K10001" t="s">
        <v>58</v>
      </c>
      <c r="L10001" t="s">
        <v>46</v>
      </c>
      <c r="M10001" t="s">
        <v>2882</v>
      </c>
      <c r="N10001" t="s">
        <v>9690</v>
      </c>
      <c r="O10001">
        <v>22</v>
      </c>
      <c r="P10001">
        <v>6</v>
      </c>
      <c r="Q10001">
        <v>102.6</v>
      </c>
      <c r="R10001">
        <v>108.6</v>
      </c>
      <c r="S10001">
        <v>0</v>
      </c>
      <c r="T10001">
        <v>108.6</v>
      </c>
      <c r="U10001">
        <v>122</v>
      </c>
      <c r="V10001">
        <f>SUMIF(货件明细!K:K,F10001,货件明细!AQ:AQ)</f>
        <v>0</v>
      </c>
      <c r="W10001">
        <f t="shared" si="624"/>
        <v>1</v>
      </c>
      <c r="X10001">
        <f t="shared" si="625"/>
        <v>122</v>
      </c>
      <c r="Y10001">
        <f>SUMIF(货件明细!K:K,F10001,货件明细!I:I)</f>
        <v>0</v>
      </c>
      <c r="Z10001">
        <f t="shared" si="626"/>
        <v>22</v>
      </c>
      <c r="AA10001">
        <f>SUMIF(货件明细!K:K,F10001,货件明细!J:J)</f>
        <v>0</v>
      </c>
      <c r="AB10001">
        <f t="shared" si="627"/>
        <v>1</v>
      </c>
    </row>
    <row r="10002" spans="1:28">
      <c r="A10002">
        <v>2026</v>
      </c>
      <c r="B10002">
        <v>4</v>
      </c>
      <c r="C10002">
        <v>16</v>
      </c>
      <c r="D10002" s="4">
        <v>46129</v>
      </c>
      <c r="E10002" t="s">
        <v>28</v>
      </c>
      <c r="F10002" t="s">
        <v>10232</v>
      </c>
      <c r="G10002" t="s">
        <v>50</v>
      </c>
      <c r="H10002" t="s">
        <v>31</v>
      </c>
      <c r="I10002" t="s">
        <v>96</v>
      </c>
      <c r="J10002" t="s">
        <v>58</v>
      </c>
      <c r="K10002" t="s">
        <v>58</v>
      </c>
      <c r="L10002" t="s">
        <v>46</v>
      </c>
      <c r="M10002" t="s">
        <v>2882</v>
      </c>
      <c r="N10002" t="s">
        <v>9690</v>
      </c>
      <c r="O10002">
        <v>10.55</v>
      </c>
      <c r="P10002">
        <v>6</v>
      </c>
      <c r="Q10002">
        <v>92</v>
      </c>
      <c r="R10002">
        <v>98</v>
      </c>
      <c r="S10002">
        <v>0</v>
      </c>
      <c r="T10002">
        <v>98</v>
      </c>
      <c r="U10002">
        <v>53</v>
      </c>
      <c r="V10002">
        <f>SUMIF(货件明细!K:K,F10002,货件明细!AQ:AQ)</f>
        <v>0</v>
      </c>
      <c r="W10002">
        <f t="shared" si="624"/>
        <v>1</v>
      </c>
      <c r="X10002">
        <f t="shared" si="625"/>
        <v>53</v>
      </c>
      <c r="Y10002">
        <f>SUMIF(货件明细!K:K,F10002,货件明细!I:I)</f>
        <v>0</v>
      </c>
      <c r="Z10002">
        <f t="shared" si="626"/>
        <v>10.55</v>
      </c>
      <c r="AA10002">
        <f>SUMIF(货件明细!K:K,F10002,货件明细!J:J)</f>
        <v>0</v>
      </c>
      <c r="AB10002">
        <f t="shared" si="627"/>
        <v>1</v>
      </c>
    </row>
    <row r="10003" spans="1:28">
      <c r="A10003">
        <v>2026</v>
      </c>
      <c r="B10003">
        <v>4</v>
      </c>
      <c r="C10003">
        <v>16</v>
      </c>
      <c r="D10003" s="4">
        <v>46129</v>
      </c>
      <c r="E10003" t="s">
        <v>28</v>
      </c>
      <c r="F10003" t="s">
        <v>10233</v>
      </c>
      <c r="G10003" t="s">
        <v>269</v>
      </c>
      <c r="H10003" t="s">
        <v>31</v>
      </c>
      <c r="I10003" t="s">
        <v>96</v>
      </c>
      <c r="J10003" t="s">
        <v>58</v>
      </c>
      <c r="K10003" t="s">
        <v>58</v>
      </c>
      <c r="L10003" t="s">
        <v>46</v>
      </c>
      <c r="M10003" t="s">
        <v>2882</v>
      </c>
      <c r="N10003" t="s">
        <v>9690</v>
      </c>
      <c r="O10003">
        <v>10.55</v>
      </c>
      <c r="P10003">
        <v>6</v>
      </c>
      <c r="Q10003">
        <v>87.75</v>
      </c>
      <c r="R10003">
        <v>93.75</v>
      </c>
      <c r="S10003">
        <v>0</v>
      </c>
      <c r="T10003">
        <v>93.75</v>
      </c>
      <c r="U10003">
        <v>53</v>
      </c>
      <c r="V10003">
        <f>SUMIF(货件明细!K:K,F10003,货件明细!AQ:AQ)</f>
        <v>0</v>
      </c>
      <c r="W10003">
        <f t="shared" si="624"/>
        <v>1</v>
      </c>
      <c r="X10003">
        <f t="shared" si="625"/>
        <v>53</v>
      </c>
      <c r="Y10003">
        <f>SUMIF(货件明细!K:K,F10003,货件明细!I:I)</f>
        <v>0</v>
      </c>
      <c r="Z10003">
        <f t="shared" si="626"/>
        <v>10.55</v>
      </c>
      <c r="AA10003">
        <f>SUMIF(货件明细!K:K,F10003,货件明细!J:J)</f>
        <v>0</v>
      </c>
      <c r="AB10003">
        <f t="shared" si="627"/>
        <v>1</v>
      </c>
    </row>
    <row r="10004" spans="1:28">
      <c r="A10004">
        <v>2026</v>
      </c>
      <c r="B10004">
        <v>4</v>
      </c>
      <c r="C10004">
        <v>16</v>
      </c>
      <c r="D10004" s="4">
        <v>46129</v>
      </c>
      <c r="E10004" t="s">
        <v>28</v>
      </c>
      <c r="F10004" t="s">
        <v>10234</v>
      </c>
      <c r="G10004" t="s">
        <v>56</v>
      </c>
      <c r="H10004" t="s">
        <v>44</v>
      </c>
      <c r="I10004" t="s">
        <v>96</v>
      </c>
      <c r="J10004" t="s">
        <v>58</v>
      </c>
      <c r="K10004" t="s">
        <v>58</v>
      </c>
      <c r="L10004" t="s">
        <v>46</v>
      </c>
      <c r="M10004" t="s">
        <v>2882</v>
      </c>
      <c r="N10004" t="s">
        <v>9690</v>
      </c>
      <c r="O10004">
        <v>10.55</v>
      </c>
      <c r="P10004">
        <v>6</v>
      </c>
      <c r="Q10004">
        <v>76</v>
      </c>
      <c r="R10004">
        <v>82</v>
      </c>
      <c r="S10004">
        <v>0</v>
      </c>
      <c r="T10004">
        <v>82</v>
      </c>
      <c r="U10004">
        <v>53</v>
      </c>
      <c r="V10004">
        <f>SUMIF(货件明细!K:K,F10004,货件明细!AQ:AQ)</f>
        <v>0</v>
      </c>
      <c r="W10004">
        <f t="shared" si="624"/>
        <v>1</v>
      </c>
      <c r="X10004">
        <f t="shared" si="625"/>
        <v>53</v>
      </c>
      <c r="Y10004">
        <f>SUMIF(货件明细!K:K,F10004,货件明细!I:I)</f>
        <v>0</v>
      </c>
      <c r="Z10004">
        <f t="shared" si="626"/>
        <v>10.55</v>
      </c>
      <c r="AA10004">
        <f>SUMIF(货件明细!K:K,F10004,货件明细!J:J)</f>
        <v>0</v>
      </c>
      <c r="AB10004">
        <f t="shared" si="627"/>
        <v>1</v>
      </c>
    </row>
    <row r="10005" spans="1:28">
      <c r="A10005">
        <v>2026</v>
      </c>
      <c r="B10005">
        <v>4</v>
      </c>
      <c r="C10005">
        <v>16</v>
      </c>
      <c r="D10005" s="4">
        <v>46129</v>
      </c>
      <c r="E10005" t="s">
        <v>28</v>
      </c>
      <c r="F10005" t="s">
        <v>10235</v>
      </c>
      <c r="G10005" t="s">
        <v>6724</v>
      </c>
      <c r="H10005" t="s">
        <v>71</v>
      </c>
      <c r="I10005" t="s">
        <v>96</v>
      </c>
      <c r="J10005" t="s">
        <v>58</v>
      </c>
      <c r="K10005" t="s">
        <v>58</v>
      </c>
      <c r="L10005" t="s">
        <v>46</v>
      </c>
      <c r="M10005" t="s">
        <v>2882</v>
      </c>
      <c r="N10005" t="s">
        <v>10230</v>
      </c>
      <c r="O10005">
        <v>10.55</v>
      </c>
      <c r="P10005">
        <v>6</v>
      </c>
      <c r="Q10005">
        <v>62.59</v>
      </c>
      <c r="R10005">
        <v>68.59</v>
      </c>
      <c r="S10005">
        <v>0</v>
      </c>
      <c r="T10005">
        <v>68.59</v>
      </c>
      <c r="U10005">
        <v>53</v>
      </c>
      <c r="V10005">
        <f>SUMIF(货件明细!K:K,F10005,货件明细!AQ:AQ)</f>
        <v>0</v>
      </c>
      <c r="W10005">
        <f t="shared" si="624"/>
        <v>1</v>
      </c>
      <c r="X10005">
        <f t="shared" si="625"/>
        <v>53</v>
      </c>
      <c r="Y10005">
        <f>SUMIF(货件明细!K:K,F10005,货件明细!I:I)</f>
        <v>0</v>
      </c>
      <c r="Z10005">
        <f t="shared" si="626"/>
        <v>10.55</v>
      </c>
      <c r="AA10005">
        <f>SUMIF(货件明细!K:K,F10005,货件明细!J:J)</f>
        <v>0</v>
      </c>
      <c r="AB10005">
        <f t="shared" si="627"/>
        <v>1</v>
      </c>
    </row>
    <row r="10006" spans="1:28">
      <c r="A10006">
        <v>2026</v>
      </c>
      <c r="B10006">
        <v>4</v>
      </c>
      <c r="C10006">
        <v>16</v>
      </c>
      <c r="D10006" s="4">
        <v>46129</v>
      </c>
      <c r="E10006" t="s">
        <v>28</v>
      </c>
      <c r="F10006" t="s">
        <v>10236</v>
      </c>
      <c r="G10006" t="s">
        <v>1563</v>
      </c>
      <c r="H10006" t="s">
        <v>71</v>
      </c>
      <c r="I10006" t="s">
        <v>96</v>
      </c>
      <c r="J10006" t="s">
        <v>58</v>
      </c>
      <c r="K10006" t="s">
        <v>58</v>
      </c>
      <c r="L10006" t="s">
        <v>46</v>
      </c>
      <c r="M10006" t="s">
        <v>2882</v>
      </c>
      <c r="N10006" t="s">
        <v>9690</v>
      </c>
      <c r="O10006">
        <v>10.55</v>
      </c>
      <c r="P10006">
        <v>6</v>
      </c>
      <c r="Q10006">
        <v>57</v>
      </c>
      <c r="R10006">
        <v>63</v>
      </c>
      <c r="S10006">
        <v>0</v>
      </c>
      <c r="T10006">
        <v>63</v>
      </c>
      <c r="U10006">
        <v>53</v>
      </c>
      <c r="V10006">
        <f>SUMIF(货件明细!K:K,F10006,货件明细!AQ:AQ)</f>
        <v>0</v>
      </c>
      <c r="W10006">
        <f t="shared" si="624"/>
        <v>1</v>
      </c>
      <c r="X10006">
        <f t="shared" si="625"/>
        <v>53</v>
      </c>
      <c r="Y10006">
        <f>SUMIF(货件明细!K:K,F10006,货件明细!I:I)</f>
        <v>0</v>
      </c>
      <c r="Z10006">
        <f t="shared" si="626"/>
        <v>10.55</v>
      </c>
      <c r="AA10006">
        <f>SUMIF(货件明细!K:K,F10006,货件明细!J:J)</f>
        <v>0</v>
      </c>
      <c r="AB10006">
        <f t="shared" si="627"/>
        <v>1</v>
      </c>
    </row>
    <row r="10007" spans="1:28">
      <c r="A10007">
        <v>2026</v>
      </c>
      <c r="B10007">
        <v>4</v>
      </c>
      <c r="C10007">
        <v>16</v>
      </c>
      <c r="D10007" s="4">
        <v>46129</v>
      </c>
      <c r="E10007" t="s">
        <v>28</v>
      </c>
      <c r="F10007" t="s">
        <v>10237</v>
      </c>
      <c r="G10007" t="s">
        <v>1563</v>
      </c>
      <c r="H10007" t="s">
        <v>71</v>
      </c>
      <c r="I10007" t="s">
        <v>57</v>
      </c>
      <c r="J10007" t="s">
        <v>58</v>
      </c>
      <c r="K10007" t="s">
        <v>58</v>
      </c>
      <c r="L10007" t="s">
        <v>46</v>
      </c>
      <c r="M10007" t="s">
        <v>2882</v>
      </c>
      <c r="N10007" t="s">
        <v>9690</v>
      </c>
      <c r="O10007">
        <v>31.9</v>
      </c>
      <c r="P10007">
        <v>6</v>
      </c>
      <c r="Q10007">
        <v>114</v>
      </c>
      <c r="R10007">
        <v>120</v>
      </c>
      <c r="S10007">
        <v>0</v>
      </c>
      <c r="T10007">
        <v>120</v>
      </c>
      <c r="U10007">
        <v>255</v>
      </c>
      <c r="V10007">
        <f>SUMIF(货件明细!K:K,F10007,货件明细!AQ:AQ)</f>
        <v>0</v>
      </c>
      <c r="W10007">
        <f t="shared" si="624"/>
        <v>1</v>
      </c>
      <c r="X10007">
        <f t="shared" si="625"/>
        <v>255</v>
      </c>
      <c r="Y10007">
        <f>SUMIF(货件明细!K:K,F10007,货件明细!I:I)</f>
        <v>0</v>
      </c>
      <c r="Z10007">
        <f t="shared" si="626"/>
        <v>31.9</v>
      </c>
      <c r="AA10007">
        <f>SUMIF(货件明细!K:K,F10007,货件明细!J:J)</f>
        <v>0</v>
      </c>
      <c r="AB10007">
        <f t="shared" si="627"/>
        <v>1</v>
      </c>
    </row>
    <row r="10008" spans="1:28">
      <c r="A10008">
        <v>2026</v>
      </c>
      <c r="B10008">
        <v>4</v>
      </c>
      <c r="C10008">
        <v>16</v>
      </c>
      <c r="D10008" s="4">
        <v>46129</v>
      </c>
      <c r="E10008" t="s">
        <v>28</v>
      </c>
      <c r="F10008" t="s">
        <v>10238</v>
      </c>
      <c r="G10008" t="s">
        <v>50</v>
      </c>
      <c r="H10008" t="s">
        <v>31</v>
      </c>
      <c r="I10008" t="s">
        <v>57</v>
      </c>
      <c r="J10008" t="s">
        <v>58</v>
      </c>
      <c r="K10008" t="s">
        <v>58</v>
      </c>
      <c r="L10008" t="s">
        <v>46</v>
      </c>
      <c r="M10008" t="s">
        <v>2882</v>
      </c>
      <c r="N10008" t="s">
        <v>9690</v>
      </c>
      <c r="O10008">
        <v>32.1</v>
      </c>
      <c r="P10008">
        <v>6</v>
      </c>
      <c r="Q10008">
        <v>184</v>
      </c>
      <c r="R10008">
        <v>190</v>
      </c>
      <c r="S10008">
        <v>0</v>
      </c>
      <c r="T10008">
        <v>190</v>
      </c>
      <c r="U10008">
        <v>256</v>
      </c>
      <c r="V10008">
        <f>SUMIF(货件明细!K:K,F10008,货件明细!AQ:AQ)</f>
        <v>0</v>
      </c>
      <c r="W10008">
        <f t="shared" si="624"/>
        <v>1</v>
      </c>
      <c r="X10008">
        <f t="shared" si="625"/>
        <v>256</v>
      </c>
      <c r="Y10008">
        <f>SUMIF(货件明细!K:K,F10008,货件明细!I:I)</f>
        <v>0</v>
      </c>
      <c r="Z10008">
        <f t="shared" si="626"/>
        <v>32.1</v>
      </c>
      <c r="AA10008">
        <f>SUMIF(货件明细!K:K,F10008,货件明细!J:J)</f>
        <v>0</v>
      </c>
      <c r="AB10008">
        <f t="shared" si="627"/>
        <v>1</v>
      </c>
    </row>
    <row r="10009" spans="1:28">
      <c r="A10009">
        <v>2026</v>
      </c>
      <c r="B10009">
        <v>4</v>
      </c>
      <c r="C10009">
        <v>16</v>
      </c>
      <c r="D10009" s="4">
        <v>46129</v>
      </c>
      <c r="E10009" t="s">
        <v>28</v>
      </c>
      <c r="F10009" t="s">
        <v>10239</v>
      </c>
      <c r="G10009" t="s">
        <v>269</v>
      </c>
      <c r="H10009" t="s">
        <v>31</v>
      </c>
      <c r="I10009" t="s">
        <v>57</v>
      </c>
      <c r="J10009" t="s">
        <v>58</v>
      </c>
      <c r="K10009" t="s">
        <v>58</v>
      </c>
      <c r="L10009" t="s">
        <v>46</v>
      </c>
      <c r="M10009" t="s">
        <v>2882</v>
      </c>
      <c r="N10009" t="s">
        <v>9690</v>
      </c>
      <c r="O10009">
        <v>32.1</v>
      </c>
      <c r="P10009">
        <v>6</v>
      </c>
      <c r="Q10009">
        <v>193.05</v>
      </c>
      <c r="R10009">
        <v>199.05</v>
      </c>
      <c r="S10009">
        <v>0</v>
      </c>
      <c r="T10009">
        <v>199.05</v>
      </c>
      <c r="U10009">
        <v>256</v>
      </c>
      <c r="V10009">
        <f>SUMIF(货件明细!K:K,F10009,货件明细!AQ:AQ)</f>
        <v>0</v>
      </c>
      <c r="W10009">
        <f t="shared" si="624"/>
        <v>1</v>
      </c>
      <c r="X10009">
        <f t="shared" si="625"/>
        <v>256</v>
      </c>
      <c r="Y10009">
        <f>SUMIF(货件明细!K:K,F10009,货件明细!I:I)</f>
        <v>0</v>
      </c>
      <c r="Z10009">
        <f t="shared" si="626"/>
        <v>32.1</v>
      </c>
      <c r="AA10009">
        <f>SUMIF(货件明细!K:K,F10009,货件明细!J:J)</f>
        <v>0</v>
      </c>
      <c r="AB10009">
        <f t="shared" si="627"/>
        <v>1</v>
      </c>
    </row>
    <row r="10010" spans="1:28">
      <c r="A10010">
        <v>2026</v>
      </c>
      <c r="B10010">
        <v>4</v>
      </c>
      <c r="C10010">
        <v>16</v>
      </c>
      <c r="D10010" s="4">
        <v>46129</v>
      </c>
      <c r="E10010" t="s">
        <v>28</v>
      </c>
      <c r="F10010" t="s">
        <v>10240</v>
      </c>
      <c r="G10010" t="s">
        <v>56</v>
      </c>
      <c r="H10010" t="s">
        <v>44</v>
      </c>
      <c r="I10010" t="s">
        <v>57</v>
      </c>
      <c r="J10010" t="s">
        <v>58</v>
      </c>
      <c r="K10010" t="s">
        <v>58</v>
      </c>
      <c r="L10010" t="s">
        <v>46</v>
      </c>
      <c r="M10010" t="s">
        <v>2882</v>
      </c>
      <c r="N10010" t="s">
        <v>9690</v>
      </c>
      <c r="O10010">
        <v>32.1</v>
      </c>
      <c r="P10010">
        <v>6</v>
      </c>
      <c r="Q10010">
        <v>152</v>
      </c>
      <c r="R10010">
        <v>158</v>
      </c>
      <c r="S10010">
        <v>0</v>
      </c>
      <c r="T10010">
        <v>158</v>
      </c>
      <c r="U10010">
        <v>256</v>
      </c>
      <c r="V10010">
        <f>SUMIF(货件明细!K:K,F10010,货件明细!AQ:AQ)</f>
        <v>0</v>
      </c>
      <c r="W10010">
        <f t="shared" si="624"/>
        <v>1</v>
      </c>
      <c r="X10010">
        <f t="shared" si="625"/>
        <v>256</v>
      </c>
      <c r="Y10010">
        <f>SUMIF(货件明细!K:K,F10010,货件明细!I:I)</f>
        <v>0</v>
      </c>
      <c r="Z10010">
        <f t="shared" si="626"/>
        <v>32.1</v>
      </c>
      <c r="AA10010">
        <f>SUMIF(货件明细!K:K,F10010,货件明细!J:J)</f>
        <v>0</v>
      </c>
      <c r="AB10010">
        <f t="shared" si="627"/>
        <v>1</v>
      </c>
    </row>
    <row r="10011" spans="1:28">
      <c r="A10011">
        <v>2026</v>
      </c>
      <c r="B10011">
        <v>4</v>
      </c>
      <c r="C10011">
        <v>16</v>
      </c>
      <c r="D10011" s="4">
        <v>46129</v>
      </c>
      <c r="E10011" t="s">
        <v>28</v>
      </c>
      <c r="F10011" t="s">
        <v>10241</v>
      </c>
      <c r="G10011" t="s">
        <v>6724</v>
      </c>
      <c r="H10011" t="s">
        <v>71</v>
      </c>
      <c r="I10011" t="s">
        <v>57</v>
      </c>
      <c r="J10011" t="s">
        <v>58</v>
      </c>
      <c r="K10011" t="s">
        <v>58</v>
      </c>
      <c r="L10011" t="s">
        <v>46</v>
      </c>
      <c r="M10011" t="s">
        <v>2882</v>
      </c>
      <c r="N10011" t="s">
        <v>10230</v>
      </c>
      <c r="O10011">
        <v>32.1</v>
      </c>
      <c r="P10011">
        <v>6</v>
      </c>
      <c r="Q10011">
        <v>182.08</v>
      </c>
      <c r="R10011">
        <v>188.08</v>
      </c>
      <c r="S10011">
        <v>0</v>
      </c>
      <c r="T10011">
        <v>188.08</v>
      </c>
      <c r="U10011">
        <v>256</v>
      </c>
      <c r="V10011">
        <f>SUMIF(货件明细!K:K,F10011,货件明细!AQ:AQ)</f>
        <v>0</v>
      </c>
      <c r="W10011">
        <f t="shared" si="624"/>
        <v>1</v>
      </c>
      <c r="X10011">
        <f t="shared" si="625"/>
        <v>256</v>
      </c>
      <c r="Y10011">
        <f>SUMIF(货件明细!K:K,F10011,货件明细!I:I)</f>
        <v>0</v>
      </c>
      <c r="Z10011">
        <f t="shared" si="626"/>
        <v>32.1</v>
      </c>
      <c r="AA10011">
        <f>SUMIF(货件明细!K:K,F10011,货件明细!J:J)</f>
        <v>0</v>
      </c>
      <c r="AB10011">
        <f t="shared" si="627"/>
        <v>1</v>
      </c>
    </row>
    <row r="10012" spans="1:28">
      <c r="A10012">
        <v>2026</v>
      </c>
      <c r="B10012">
        <v>4</v>
      </c>
      <c r="C10012">
        <v>16</v>
      </c>
      <c r="D10012" s="4">
        <v>46129</v>
      </c>
      <c r="E10012" t="s">
        <v>28</v>
      </c>
      <c r="F10012" t="s">
        <v>10242</v>
      </c>
      <c r="G10012" t="s">
        <v>50</v>
      </c>
      <c r="H10012" t="s">
        <v>31</v>
      </c>
      <c r="I10012" t="s">
        <v>39</v>
      </c>
      <c r="J10012" t="s">
        <v>58</v>
      </c>
      <c r="K10012" t="s">
        <v>58</v>
      </c>
      <c r="L10012" t="s">
        <v>46</v>
      </c>
      <c r="M10012" t="s">
        <v>2882</v>
      </c>
      <c r="N10012" t="s">
        <v>9690</v>
      </c>
      <c r="O10012">
        <v>11.25</v>
      </c>
      <c r="P10012">
        <v>6</v>
      </c>
      <c r="Q10012">
        <v>202.4</v>
      </c>
      <c r="R10012">
        <v>208.4</v>
      </c>
      <c r="S10012">
        <v>0</v>
      </c>
      <c r="T10012">
        <v>208.4</v>
      </c>
      <c r="U10012">
        <v>70</v>
      </c>
      <c r="V10012">
        <f>SUMIF(货件明细!K:K,F10012,货件明细!AQ:AQ)</f>
        <v>0</v>
      </c>
      <c r="W10012">
        <f t="shared" si="624"/>
        <v>1</v>
      </c>
      <c r="X10012">
        <f t="shared" si="625"/>
        <v>70</v>
      </c>
      <c r="Y10012">
        <f>SUMIF(货件明细!K:K,F10012,货件明细!I:I)</f>
        <v>0</v>
      </c>
      <c r="Z10012">
        <f t="shared" si="626"/>
        <v>11.25</v>
      </c>
      <c r="AA10012">
        <f>SUMIF(货件明细!K:K,F10012,货件明细!J:J)</f>
        <v>0</v>
      </c>
      <c r="AB10012">
        <f t="shared" si="627"/>
        <v>1</v>
      </c>
    </row>
    <row r="10013" spans="1:28">
      <c r="A10013">
        <v>2026</v>
      </c>
      <c r="B10013">
        <v>4</v>
      </c>
      <c r="C10013">
        <v>16</v>
      </c>
      <c r="D10013" s="4">
        <v>46129</v>
      </c>
      <c r="E10013" t="s">
        <v>28</v>
      </c>
      <c r="F10013" t="s">
        <v>10243</v>
      </c>
      <c r="G10013" t="s">
        <v>269</v>
      </c>
      <c r="H10013" t="s">
        <v>31</v>
      </c>
      <c r="I10013" t="s">
        <v>39</v>
      </c>
      <c r="J10013" t="s">
        <v>58</v>
      </c>
      <c r="K10013" t="s">
        <v>58</v>
      </c>
      <c r="L10013" t="s">
        <v>46</v>
      </c>
      <c r="M10013" t="s">
        <v>2882</v>
      </c>
      <c r="N10013" t="s">
        <v>9690</v>
      </c>
      <c r="O10013">
        <v>11.25</v>
      </c>
      <c r="P10013">
        <v>6</v>
      </c>
      <c r="Q10013">
        <v>193.05</v>
      </c>
      <c r="R10013">
        <v>199.05</v>
      </c>
      <c r="S10013">
        <v>0</v>
      </c>
      <c r="T10013">
        <v>199.05</v>
      </c>
      <c r="U10013">
        <v>70</v>
      </c>
      <c r="V10013">
        <f>SUMIF(货件明细!K:K,F10013,货件明细!AQ:AQ)</f>
        <v>0</v>
      </c>
      <c r="W10013">
        <f t="shared" si="624"/>
        <v>1</v>
      </c>
      <c r="X10013">
        <f t="shared" si="625"/>
        <v>70</v>
      </c>
      <c r="Y10013">
        <f>SUMIF(货件明细!K:K,F10013,货件明细!I:I)</f>
        <v>0</v>
      </c>
      <c r="Z10013">
        <f t="shared" si="626"/>
        <v>11.25</v>
      </c>
      <c r="AA10013">
        <f>SUMIF(货件明细!K:K,F10013,货件明细!J:J)</f>
        <v>0</v>
      </c>
      <c r="AB10013">
        <f t="shared" si="627"/>
        <v>1</v>
      </c>
    </row>
    <row r="10014" spans="1:28">
      <c r="A10014">
        <v>2026</v>
      </c>
      <c r="B10014">
        <v>4</v>
      </c>
      <c r="C10014">
        <v>16</v>
      </c>
      <c r="D10014" s="4">
        <v>46129</v>
      </c>
      <c r="E10014" t="s">
        <v>28</v>
      </c>
      <c r="F10014" t="s">
        <v>10244</v>
      </c>
      <c r="G10014" t="s">
        <v>56</v>
      </c>
      <c r="H10014" t="s">
        <v>44</v>
      </c>
      <c r="I10014" t="s">
        <v>39</v>
      </c>
      <c r="J10014" t="s">
        <v>58</v>
      </c>
      <c r="K10014" t="s">
        <v>58</v>
      </c>
      <c r="L10014" t="s">
        <v>46</v>
      </c>
      <c r="M10014" t="s">
        <v>2882</v>
      </c>
      <c r="N10014" t="s">
        <v>9690</v>
      </c>
      <c r="O10014">
        <v>11.25</v>
      </c>
      <c r="P10014">
        <v>6</v>
      </c>
      <c r="Q10014">
        <v>167.2</v>
      </c>
      <c r="R10014">
        <v>173.2</v>
      </c>
      <c r="S10014">
        <v>0</v>
      </c>
      <c r="T10014">
        <v>173.2</v>
      </c>
      <c r="U10014">
        <v>70</v>
      </c>
      <c r="V10014">
        <f>SUMIF(货件明细!K:K,F10014,货件明细!AQ:AQ)</f>
        <v>0</v>
      </c>
      <c r="W10014">
        <f t="shared" si="624"/>
        <v>1</v>
      </c>
      <c r="X10014">
        <f t="shared" si="625"/>
        <v>70</v>
      </c>
      <c r="Y10014">
        <f>SUMIF(货件明细!K:K,F10014,货件明细!I:I)</f>
        <v>0</v>
      </c>
      <c r="Z10014">
        <f t="shared" si="626"/>
        <v>11.25</v>
      </c>
      <c r="AA10014">
        <f>SUMIF(货件明细!K:K,F10014,货件明细!J:J)</f>
        <v>0</v>
      </c>
      <c r="AB10014">
        <f t="shared" si="627"/>
        <v>1</v>
      </c>
    </row>
    <row r="10015" spans="1:28">
      <c r="A10015">
        <v>2026</v>
      </c>
      <c r="B10015">
        <v>4</v>
      </c>
      <c r="C10015">
        <v>16</v>
      </c>
      <c r="D10015" s="4">
        <v>46129</v>
      </c>
      <c r="E10015" t="s">
        <v>28</v>
      </c>
      <c r="F10015" t="s">
        <v>10245</v>
      </c>
      <c r="G10015" t="s">
        <v>6724</v>
      </c>
      <c r="H10015" t="s">
        <v>71</v>
      </c>
      <c r="I10015" t="s">
        <v>39</v>
      </c>
      <c r="J10015" t="s">
        <v>58</v>
      </c>
      <c r="K10015" t="s">
        <v>58</v>
      </c>
      <c r="L10015" t="s">
        <v>46</v>
      </c>
      <c r="M10015" t="s">
        <v>2882</v>
      </c>
      <c r="N10015" t="s">
        <v>10230</v>
      </c>
      <c r="O10015">
        <v>11.25</v>
      </c>
      <c r="P10015">
        <v>6</v>
      </c>
      <c r="Q10015">
        <v>68.28</v>
      </c>
      <c r="R10015">
        <v>74.28</v>
      </c>
      <c r="S10015">
        <v>0</v>
      </c>
      <c r="T10015">
        <v>74.28</v>
      </c>
      <c r="U10015">
        <v>70</v>
      </c>
      <c r="V10015">
        <f>SUMIF(货件明细!K:K,F10015,货件明细!AQ:AQ)</f>
        <v>0</v>
      </c>
      <c r="W10015">
        <f t="shared" si="624"/>
        <v>1</v>
      </c>
      <c r="X10015">
        <f t="shared" si="625"/>
        <v>70</v>
      </c>
      <c r="Y10015">
        <f>SUMIF(货件明细!K:K,F10015,货件明细!I:I)</f>
        <v>0</v>
      </c>
      <c r="Z10015">
        <f t="shared" si="626"/>
        <v>11.25</v>
      </c>
      <c r="AA10015">
        <f>SUMIF(货件明细!K:K,F10015,货件明细!J:J)</f>
        <v>0</v>
      </c>
      <c r="AB10015">
        <f t="shared" si="627"/>
        <v>1</v>
      </c>
    </row>
    <row r="10016" spans="1:28">
      <c r="A10016">
        <v>2026</v>
      </c>
      <c r="B10016">
        <v>4</v>
      </c>
      <c r="C10016">
        <v>16</v>
      </c>
      <c r="D10016" s="4">
        <v>46129</v>
      </c>
      <c r="E10016" t="s">
        <v>28</v>
      </c>
      <c r="F10016" t="s">
        <v>10246</v>
      </c>
      <c r="G10016" t="s">
        <v>1563</v>
      </c>
      <c r="H10016" t="s">
        <v>71</v>
      </c>
      <c r="I10016" t="s">
        <v>39</v>
      </c>
      <c r="J10016" t="s">
        <v>58</v>
      </c>
      <c r="K10016" t="s">
        <v>58</v>
      </c>
      <c r="L10016" t="s">
        <v>46</v>
      </c>
      <c r="M10016" t="s">
        <v>2882</v>
      </c>
      <c r="N10016" t="s">
        <v>9690</v>
      </c>
      <c r="O10016">
        <v>11.25</v>
      </c>
      <c r="P10016">
        <v>6</v>
      </c>
      <c r="Q10016">
        <v>125.4</v>
      </c>
      <c r="R10016">
        <v>131.4</v>
      </c>
      <c r="S10016">
        <v>0</v>
      </c>
      <c r="T10016">
        <v>131.4</v>
      </c>
      <c r="U10016">
        <v>70</v>
      </c>
      <c r="V10016">
        <f>SUMIF(货件明细!K:K,F10016,货件明细!AQ:AQ)</f>
        <v>0</v>
      </c>
      <c r="W10016">
        <f t="shared" si="624"/>
        <v>1</v>
      </c>
      <c r="X10016">
        <f t="shared" si="625"/>
        <v>70</v>
      </c>
      <c r="Y10016">
        <f>SUMIF(货件明细!K:K,F10016,货件明细!I:I)</f>
        <v>0</v>
      </c>
      <c r="Z10016">
        <f t="shared" si="626"/>
        <v>11.25</v>
      </c>
      <c r="AA10016">
        <f>SUMIF(货件明细!K:K,F10016,货件明细!J:J)</f>
        <v>0</v>
      </c>
      <c r="AB10016">
        <f t="shared" si="627"/>
        <v>1</v>
      </c>
    </row>
    <row r="10017" spans="1:28">
      <c r="A10017">
        <v>2026</v>
      </c>
      <c r="B10017">
        <v>4</v>
      </c>
      <c r="C10017">
        <v>16</v>
      </c>
      <c r="D10017" s="4">
        <v>46129</v>
      </c>
      <c r="E10017" t="s">
        <v>28</v>
      </c>
      <c r="F10017" t="s">
        <v>10247</v>
      </c>
      <c r="G10017" t="s">
        <v>50</v>
      </c>
      <c r="H10017" t="s">
        <v>31</v>
      </c>
      <c r="I10017" t="s">
        <v>80</v>
      </c>
      <c r="J10017" t="s">
        <v>58</v>
      </c>
      <c r="K10017" t="s">
        <v>58</v>
      </c>
      <c r="L10017" t="s">
        <v>46</v>
      </c>
      <c r="M10017" t="s">
        <v>2882</v>
      </c>
      <c r="N10017" t="s">
        <v>9690</v>
      </c>
      <c r="O10017">
        <v>11.7</v>
      </c>
      <c r="P10017">
        <v>6</v>
      </c>
      <c r="Q10017">
        <v>110.4</v>
      </c>
      <c r="R10017">
        <v>116.4</v>
      </c>
      <c r="S10017">
        <v>0</v>
      </c>
      <c r="T10017">
        <v>116.4</v>
      </c>
      <c r="U10017">
        <v>76</v>
      </c>
      <c r="V10017">
        <f>SUMIF(货件明细!K:K,F10017,货件明细!AQ:AQ)</f>
        <v>0</v>
      </c>
      <c r="W10017">
        <f t="shared" si="624"/>
        <v>1</v>
      </c>
      <c r="X10017">
        <f t="shared" si="625"/>
        <v>76</v>
      </c>
      <c r="Y10017">
        <f>SUMIF(货件明细!K:K,F10017,货件明细!I:I)</f>
        <v>0</v>
      </c>
      <c r="Z10017">
        <f t="shared" si="626"/>
        <v>11.7</v>
      </c>
      <c r="AA10017">
        <f>SUMIF(货件明细!K:K,F10017,货件明细!J:J)</f>
        <v>0</v>
      </c>
      <c r="AB10017">
        <f t="shared" si="627"/>
        <v>1</v>
      </c>
    </row>
    <row r="10018" spans="1:28">
      <c r="A10018">
        <v>2026</v>
      </c>
      <c r="B10018">
        <v>4</v>
      </c>
      <c r="C10018">
        <v>16</v>
      </c>
      <c r="D10018" s="4">
        <v>46129</v>
      </c>
      <c r="E10018" t="s">
        <v>28</v>
      </c>
      <c r="F10018" t="s">
        <v>10248</v>
      </c>
      <c r="G10018" t="s">
        <v>269</v>
      </c>
      <c r="H10018" t="s">
        <v>31</v>
      </c>
      <c r="I10018" t="s">
        <v>80</v>
      </c>
      <c r="J10018" t="s">
        <v>58</v>
      </c>
      <c r="K10018" t="s">
        <v>58</v>
      </c>
      <c r="L10018" t="s">
        <v>46</v>
      </c>
      <c r="M10018" t="s">
        <v>2882</v>
      </c>
      <c r="N10018" t="s">
        <v>9690</v>
      </c>
      <c r="O10018">
        <v>11.7</v>
      </c>
      <c r="P10018">
        <v>6</v>
      </c>
      <c r="Q10018">
        <v>105.3</v>
      </c>
      <c r="R10018">
        <v>111.3</v>
      </c>
      <c r="S10018">
        <v>0</v>
      </c>
      <c r="T10018">
        <v>111.3</v>
      </c>
      <c r="U10018">
        <v>76</v>
      </c>
      <c r="V10018">
        <f>SUMIF(货件明细!K:K,F10018,货件明细!AQ:AQ)</f>
        <v>0</v>
      </c>
      <c r="W10018">
        <f t="shared" si="624"/>
        <v>1</v>
      </c>
      <c r="X10018">
        <f t="shared" si="625"/>
        <v>76</v>
      </c>
      <c r="Y10018">
        <f>SUMIF(货件明细!K:K,F10018,货件明细!I:I)</f>
        <v>0</v>
      </c>
      <c r="Z10018">
        <f t="shared" si="626"/>
        <v>11.7</v>
      </c>
      <c r="AA10018">
        <f>SUMIF(货件明细!K:K,F10018,货件明细!J:J)</f>
        <v>0</v>
      </c>
      <c r="AB10018">
        <f t="shared" si="627"/>
        <v>1</v>
      </c>
    </row>
    <row r="10019" spans="1:28">
      <c r="A10019">
        <v>2026</v>
      </c>
      <c r="B10019">
        <v>4</v>
      </c>
      <c r="C10019">
        <v>16</v>
      </c>
      <c r="D10019" s="4">
        <v>46129</v>
      </c>
      <c r="E10019" t="s">
        <v>28</v>
      </c>
      <c r="F10019" t="s">
        <v>10249</v>
      </c>
      <c r="G10019" t="s">
        <v>56</v>
      </c>
      <c r="H10019" t="s">
        <v>44</v>
      </c>
      <c r="I10019" t="s">
        <v>80</v>
      </c>
      <c r="J10019" t="s">
        <v>58</v>
      </c>
      <c r="K10019" t="s">
        <v>58</v>
      </c>
      <c r="L10019" t="s">
        <v>46</v>
      </c>
      <c r="M10019" t="s">
        <v>2882</v>
      </c>
      <c r="N10019" t="s">
        <v>9690</v>
      </c>
      <c r="O10019">
        <v>11.7</v>
      </c>
      <c r="P10019">
        <v>6</v>
      </c>
      <c r="Q10019">
        <v>91.2</v>
      </c>
      <c r="R10019">
        <v>97.2</v>
      </c>
      <c r="S10019">
        <v>0</v>
      </c>
      <c r="T10019">
        <v>97.2</v>
      </c>
      <c r="U10019">
        <v>76</v>
      </c>
      <c r="V10019">
        <f>SUMIF(货件明细!K:K,F10019,货件明细!AQ:AQ)</f>
        <v>0</v>
      </c>
      <c r="W10019">
        <f t="shared" si="624"/>
        <v>1</v>
      </c>
      <c r="X10019">
        <f t="shared" si="625"/>
        <v>76</v>
      </c>
      <c r="Y10019">
        <f>SUMIF(货件明细!K:K,F10019,货件明细!I:I)</f>
        <v>0</v>
      </c>
      <c r="Z10019">
        <f t="shared" si="626"/>
        <v>11.7</v>
      </c>
      <c r="AA10019">
        <f>SUMIF(货件明细!K:K,F10019,货件明细!J:J)</f>
        <v>0</v>
      </c>
      <c r="AB10019">
        <f t="shared" si="627"/>
        <v>1</v>
      </c>
    </row>
    <row r="10020" spans="1:28">
      <c r="A10020">
        <v>2026</v>
      </c>
      <c r="B10020">
        <v>4</v>
      </c>
      <c r="C10020">
        <v>16</v>
      </c>
      <c r="D10020" s="4">
        <v>46129</v>
      </c>
      <c r="E10020" t="s">
        <v>28</v>
      </c>
      <c r="F10020" t="s">
        <v>10250</v>
      </c>
      <c r="G10020" t="s">
        <v>6724</v>
      </c>
      <c r="H10020" t="s">
        <v>71</v>
      </c>
      <c r="I10020" t="s">
        <v>80</v>
      </c>
      <c r="J10020" t="s">
        <v>58</v>
      </c>
      <c r="K10020" t="s">
        <v>58</v>
      </c>
      <c r="L10020" t="s">
        <v>46</v>
      </c>
      <c r="M10020" t="s">
        <v>2882</v>
      </c>
      <c r="N10020" t="s">
        <v>10230</v>
      </c>
      <c r="O10020">
        <v>11.7</v>
      </c>
      <c r="P10020">
        <v>6</v>
      </c>
      <c r="Q10020">
        <v>62.59</v>
      </c>
      <c r="R10020">
        <v>68.59</v>
      </c>
      <c r="S10020">
        <v>0</v>
      </c>
      <c r="T10020">
        <v>68.59</v>
      </c>
      <c r="U10020">
        <v>76</v>
      </c>
      <c r="V10020">
        <f>SUMIF(货件明细!K:K,F10020,货件明细!AQ:AQ)</f>
        <v>0</v>
      </c>
      <c r="W10020">
        <f t="shared" si="624"/>
        <v>1</v>
      </c>
      <c r="X10020">
        <f t="shared" si="625"/>
        <v>76</v>
      </c>
      <c r="Y10020">
        <f>SUMIF(货件明细!K:K,F10020,货件明细!I:I)</f>
        <v>0</v>
      </c>
      <c r="Z10020">
        <f t="shared" si="626"/>
        <v>11.7</v>
      </c>
      <c r="AA10020">
        <f>SUMIF(货件明细!K:K,F10020,货件明细!J:J)</f>
        <v>0</v>
      </c>
      <c r="AB10020">
        <f t="shared" si="627"/>
        <v>1</v>
      </c>
    </row>
    <row r="10021" spans="1:28">
      <c r="A10021">
        <v>2026</v>
      </c>
      <c r="B10021">
        <v>4</v>
      </c>
      <c r="C10021">
        <v>16</v>
      </c>
      <c r="D10021" s="4">
        <v>46129</v>
      </c>
      <c r="E10021" t="s">
        <v>28</v>
      </c>
      <c r="F10021" t="s">
        <v>10251</v>
      </c>
      <c r="G10021" t="s">
        <v>1563</v>
      </c>
      <c r="H10021" t="s">
        <v>71</v>
      </c>
      <c r="I10021" t="s">
        <v>80</v>
      </c>
      <c r="J10021" t="s">
        <v>58</v>
      </c>
      <c r="K10021" t="s">
        <v>58</v>
      </c>
      <c r="L10021" t="s">
        <v>46</v>
      </c>
      <c r="M10021" t="s">
        <v>2882</v>
      </c>
      <c r="N10021" t="s">
        <v>9690</v>
      </c>
      <c r="O10021">
        <v>11.7</v>
      </c>
      <c r="P10021">
        <v>6</v>
      </c>
      <c r="Q10021">
        <v>68.4</v>
      </c>
      <c r="R10021">
        <v>74.4</v>
      </c>
      <c r="S10021">
        <v>0</v>
      </c>
      <c r="T10021">
        <v>74.4</v>
      </c>
      <c r="U10021">
        <v>76</v>
      </c>
      <c r="V10021">
        <f>SUMIF(货件明细!K:K,F10021,货件明细!AQ:AQ)</f>
        <v>0</v>
      </c>
      <c r="W10021">
        <f t="shared" si="624"/>
        <v>1</v>
      </c>
      <c r="X10021">
        <f t="shared" si="625"/>
        <v>76</v>
      </c>
      <c r="Y10021">
        <f>SUMIF(货件明细!K:K,F10021,货件明细!I:I)</f>
        <v>0</v>
      </c>
      <c r="Z10021">
        <f t="shared" si="626"/>
        <v>11.7</v>
      </c>
      <c r="AA10021">
        <f>SUMIF(货件明细!K:K,F10021,货件明细!J:J)</f>
        <v>0</v>
      </c>
      <c r="AB10021">
        <f t="shared" si="627"/>
        <v>1</v>
      </c>
    </row>
    <row r="10022" spans="1:28">
      <c r="A10022">
        <v>2026</v>
      </c>
      <c r="B10022">
        <v>4</v>
      </c>
      <c r="C10022">
        <v>16</v>
      </c>
      <c r="D10022" s="4">
        <v>46129</v>
      </c>
      <c r="E10022" t="s">
        <v>28</v>
      </c>
      <c r="F10022" t="s">
        <v>10252</v>
      </c>
      <c r="G10022" t="s">
        <v>50</v>
      </c>
      <c r="H10022" t="s">
        <v>31</v>
      </c>
      <c r="I10022" t="s">
        <v>39</v>
      </c>
      <c r="J10022" t="s">
        <v>100</v>
      </c>
      <c r="K10022" t="s">
        <v>100</v>
      </c>
      <c r="L10022" t="s">
        <v>46</v>
      </c>
      <c r="M10022" t="s">
        <v>47</v>
      </c>
      <c r="N10022" t="s">
        <v>5148</v>
      </c>
      <c r="O10022">
        <v>55.3</v>
      </c>
      <c r="P10022">
        <v>25</v>
      </c>
      <c r="Q10022">
        <v>548.7</v>
      </c>
      <c r="R10022">
        <v>573.7</v>
      </c>
      <c r="S10022">
        <v>0</v>
      </c>
      <c r="T10022">
        <v>573.7</v>
      </c>
      <c r="U10022">
        <v>210</v>
      </c>
      <c r="V10022">
        <f>SUMIF(货件明细!K:K,F10022,货件明细!AQ:AQ)</f>
        <v>0</v>
      </c>
      <c r="W10022">
        <f t="shared" si="624"/>
        <v>1</v>
      </c>
      <c r="X10022">
        <f t="shared" si="625"/>
        <v>210</v>
      </c>
      <c r="Y10022">
        <f>SUMIF(货件明细!K:K,F10022,货件明细!I:I)</f>
        <v>0</v>
      </c>
      <c r="Z10022">
        <f t="shared" si="626"/>
        <v>55.3</v>
      </c>
      <c r="AA10022">
        <f>SUMIF(货件明细!K:K,F10022,货件明细!J:J)</f>
        <v>0</v>
      </c>
      <c r="AB10022">
        <f t="shared" si="627"/>
        <v>1</v>
      </c>
    </row>
    <row r="10023" spans="1:28">
      <c r="A10023">
        <v>2026</v>
      </c>
      <c r="B10023">
        <v>4</v>
      </c>
      <c r="C10023">
        <v>16</v>
      </c>
      <c r="D10023" s="4">
        <v>46129</v>
      </c>
      <c r="E10023" t="s">
        <v>28</v>
      </c>
      <c r="F10023" t="s">
        <v>10253</v>
      </c>
      <c r="G10023" t="s">
        <v>269</v>
      </c>
      <c r="H10023" t="s">
        <v>31</v>
      </c>
      <c r="I10023" t="s">
        <v>39</v>
      </c>
      <c r="J10023" t="s">
        <v>100</v>
      </c>
      <c r="K10023" t="s">
        <v>100</v>
      </c>
      <c r="L10023" t="s">
        <v>46</v>
      </c>
      <c r="M10023" t="s">
        <v>47</v>
      </c>
      <c r="N10023" t="s">
        <v>5148</v>
      </c>
      <c r="O10023">
        <v>55.3</v>
      </c>
      <c r="P10023">
        <v>30</v>
      </c>
      <c r="Q10023">
        <v>611.2</v>
      </c>
      <c r="R10023">
        <v>641.2</v>
      </c>
      <c r="S10023">
        <v>0</v>
      </c>
      <c r="T10023">
        <v>641.2</v>
      </c>
      <c r="U10023">
        <v>213</v>
      </c>
      <c r="V10023">
        <f>SUMIF(货件明细!K:K,F10023,货件明细!AQ:AQ)</f>
        <v>0</v>
      </c>
      <c r="W10023">
        <f t="shared" si="624"/>
        <v>1</v>
      </c>
      <c r="X10023">
        <f t="shared" si="625"/>
        <v>213</v>
      </c>
      <c r="Y10023">
        <f>SUMIF(货件明细!K:K,F10023,货件明细!I:I)</f>
        <v>0</v>
      </c>
      <c r="Z10023">
        <f t="shared" si="626"/>
        <v>55.3</v>
      </c>
      <c r="AA10023">
        <f>SUMIF(货件明细!K:K,F10023,货件明细!J:J)</f>
        <v>0</v>
      </c>
      <c r="AB10023">
        <f t="shared" si="627"/>
        <v>1</v>
      </c>
    </row>
    <row r="10024" spans="1:28">
      <c r="A10024">
        <v>2026</v>
      </c>
      <c r="B10024">
        <v>4</v>
      </c>
      <c r="C10024">
        <v>16</v>
      </c>
      <c r="D10024" s="4">
        <v>46129</v>
      </c>
      <c r="E10024" t="s">
        <v>28</v>
      </c>
      <c r="F10024" t="s">
        <v>10254</v>
      </c>
      <c r="G10024" t="s">
        <v>56</v>
      </c>
      <c r="H10024" t="s">
        <v>44</v>
      </c>
      <c r="I10024" t="s">
        <v>39</v>
      </c>
      <c r="J10024" t="s">
        <v>100</v>
      </c>
      <c r="K10024" t="s">
        <v>100</v>
      </c>
      <c r="L10024" t="s">
        <v>46</v>
      </c>
      <c r="M10024" t="s">
        <v>47</v>
      </c>
      <c r="N10024" t="s">
        <v>4252</v>
      </c>
      <c r="O10024">
        <v>55.3</v>
      </c>
      <c r="P10024">
        <v>21.4285714285714</v>
      </c>
      <c r="Q10024">
        <v>489</v>
      </c>
      <c r="R10024">
        <v>510.428571428571</v>
      </c>
      <c r="S10024">
        <v>0</v>
      </c>
      <c r="T10024">
        <v>510.428571428571</v>
      </c>
      <c r="U10024">
        <v>210</v>
      </c>
      <c r="V10024">
        <f>SUMIF(货件明细!K:K,F10024,货件明细!AQ:AQ)</f>
        <v>0</v>
      </c>
      <c r="W10024">
        <f t="shared" si="624"/>
        <v>1</v>
      </c>
      <c r="X10024">
        <f t="shared" si="625"/>
        <v>210</v>
      </c>
      <c r="Y10024">
        <f>SUMIF(货件明细!K:K,F10024,货件明细!I:I)</f>
        <v>0</v>
      </c>
      <c r="Z10024">
        <f t="shared" si="626"/>
        <v>55.3</v>
      </c>
      <c r="AA10024">
        <f>SUMIF(货件明细!K:K,F10024,货件明细!J:J)</f>
        <v>0</v>
      </c>
      <c r="AB10024">
        <f t="shared" si="627"/>
        <v>1</v>
      </c>
    </row>
    <row r="10025" spans="1:28">
      <c r="A10025">
        <v>2026</v>
      </c>
      <c r="B10025">
        <v>4</v>
      </c>
      <c r="C10025">
        <v>16</v>
      </c>
      <c r="D10025" s="4">
        <v>46129</v>
      </c>
      <c r="E10025" t="s">
        <v>28</v>
      </c>
      <c r="F10025" t="s">
        <v>10255</v>
      </c>
      <c r="G10025" t="s">
        <v>6724</v>
      </c>
      <c r="H10025" t="s">
        <v>71</v>
      </c>
      <c r="I10025" t="s">
        <v>39</v>
      </c>
      <c r="J10025" t="s">
        <v>100</v>
      </c>
      <c r="K10025" t="s">
        <v>100</v>
      </c>
      <c r="L10025" t="s">
        <v>46</v>
      </c>
      <c r="M10025" t="s">
        <v>47</v>
      </c>
      <c r="N10025" t="s">
        <v>4252</v>
      </c>
      <c r="O10025">
        <v>55.3</v>
      </c>
      <c r="P10025">
        <v>12.5</v>
      </c>
      <c r="Q10025">
        <v>378</v>
      </c>
      <c r="R10025">
        <v>390.5</v>
      </c>
      <c r="S10025">
        <v>0</v>
      </c>
      <c r="T10025">
        <v>390.5</v>
      </c>
      <c r="U10025">
        <v>210</v>
      </c>
      <c r="V10025">
        <f>SUMIF(货件明细!K:K,F10025,货件明细!AQ:AQ)</f>
        <v>0</v>
      </c>
      <c r="W10025">
        <f t="shared" si="624"/>
        <v>1</v>
      </c>
      <c r="X10025">
        <f t="shared" si="625"/>
        <v>210</v>
      </c>
      <c r="Y10025">
        <f>SUMIF(货件明细!K:K,F10025,货件明细!I:I)</f>
        <v>0</v>
      </c>
      <c r="Z10025">
        <f t="shared" si="626"/>
        <v>55.3</v>
      </c>
      <c r="AA10025">
        <f>SUMIF(货件明细!K:K,F10025,货件明细!J:J)</f>
        <v>0</v>
      </c>
      <c r="AB10025">
        <f t="shared" si="627"/>
        <v>1</v>
      </c>
    </row>
    <row r="10026" spans="1:28">
      <c r="A10026">
        <v>2026</v>
      </c>
      <c r="B10026">
        <v>4</v>
      </c>
      <c r="C10026">
        <v>16</v>
      </c>
      <c r="D10026" s="4">
        <v>46129</v>
      </c>
      <c r="E10026" t="s">
        <v>28</v>
      </c>
      <c r="F10026" t="s">
        <v>10256</v>
      </c>
      <c r="G10026" t="s">
        <v>1563</v>
      </c>
      <c r="H10026" t="s">
        <v>71</v>
      </c>
      <c r="I10026" t="s">
        <v>39</v>
      </c>
      <c r="J10026" t="s">
        <v>100</v>
      </c>
      <c r="K10026" t="s">
        <v>100</v>
      </c>
      <c r="L10026" t="s">
        <v>46</v>
      </c>
      <c r="M10026" t="s">
        <v>47</v>
      </c>
      <c r="N10026" t="s">
        <v>4252</v>
      </c>
      <c r="O10026">
        <v>55.3</v>
      </c>
      <c r="P10026">
        <v>12.5</v>
      </c>
      <c r="Q10026">
        <v>342</v>
      </c>
      <c r="R10026">
        <v>354.5</v>
      </c>
      <c r="S10026">
        <v>0</v>
      </c>
      <c r="T10026">
        <v>354.5</v>
      </c>
      <c r="U10026">
        <v>210</v>
      </c>
      <c r="V10026">
        <f>SUMIF(货件明细!K:K,F10026,货件明细!AQ:AQ)</f>
        <v>0</v>
      </c>
      <c r="W10026">
        <f t="shared" si="624"/>
        <v>1</v>
      </c>
      <c r="X10026">
        <f t="shared" si="625"/>
        <v>210</v>
      </c>
      <c r="Y10026">
        <f>SUMIF(货件明细!K:K,F10026,货件明细!I:I)</f>
        <v>0</v>
      </c>
      <c r="Z10026">
        <f t="shared" si="626"/>
        <v>55.3</v>
      </c>
      <c r="AA10026">
        <f>SUMIF(货件明细!K:K,F10026,货件明细!J:J)</f>
        <v>0</v>
      </c>
      <c r="AB10026">
        <f t="shared" si="627"/>
        <v>1</v>
      </c>
    </row>
    <row r="10027" spans="1:28">
      <c r="A10027">
        <v>2026</v>
      </c>
      <c r="B10027">
        <v>4</v>
      </c>
      <c r="C10027">
        <v>16</v>
      </c>
      <c r="D10027" s="4">
        <v>46129</v>
      </c>
      <c r="E10027" t="s">
        <v>28</v>
      </c>
      <c r="F10027" t="s">
        <v>10257</v>
      </c>
      <c r="G10027" t="s">
        <v>50</v>
      </c>
      <c r="H10027" t="s">
        <v>31</v>
      </c>
      <c r="I10027" t="s">
        <v>41</v>
      </c>
      <c r="J10027" t="s">
        <v>100</v>
      </c>
      <c r="K10027" t="s">
        <v>100</v>
      </c>
      <c r="L10027" t="s">
        <v>46</v>
      </c>
      <c r="M10027" t="s">
        <v>47</v>
      </c>
      <c r="N10027" t="s">
        <v>5148</v>
      </c>
      <c r="O10027">
        <v>87.9</v>
      </c>
      <c r="P10027">
        <v>25</v>
      </c>
      <c r="Q10027">
        <v>690.3</v>
      </c>
      <c r="R10027">
        <v>715.3</v>
      </c>
      <c r="S10027">
        <v>0</v>
      </c>
      <c r="T10027">
        <v>715.3</v>
      </c>
      <c r="U10027">
        <v>545</v>
      </c>
      <c r="V10027">
        <f>SUMIF(货件明细!K:K,F10027,货件明细!AQ:AQ)</f>
        <v>0</v>
      </c>
      <c r="W10027">
        <f t="shared" si="624"/>
        <v>1</v>
      </c>
      <c r="X10027">
        <f t="shared" si="625"/>
        <v>545</v>
      </c>
      <c r="Y10027">
        <f>SUMIF(货件明细!K:K,F10027,货件明细!I:I)</f>
        <v>0</v>
      </c>
      <c r="Z10027">
        <f t="shared" si="626"/>
        <v>87.9</v>
      </c>
      <c r="AA10027">
        <f>SUMIF(货件明细!K:K,F10027,货件明细!J:J)</f>
        <v>0</v>
      </c>
      <c r="AB10027">
        <f t="shared" si="627"/>
        <v>1</v>
      </c>
    </row>
    <row r="10028" spans="1:28">
      <c r="A10028">
        <v>2026</v>
      </c>
      <c r="B10028">
        <v>4</v>
      </c>
      <c r="C10028">
        <v>16</v>
      </c>
      <c r="D10028" s="4">
        <v>46129</v>
      </c>
      <c r="E10028" t="s">
        <v>28</v>
      </c>
      <c r="F10028" t="s">
        <v>10258</v>
      </c>
      <c r="G10028" t="s">
        <v>269</v>
      </c>
      <c r="H10028" t="s">
        <v>31</v>
      </c>
      <c r="I10028" t="s">
        <v>41</v>
      </c>
      <c r="J10028" t="s">
        <v>100</v>
      </c>
      <c r="K10028" t="s">
        <v>100</v>
      </c>
      <c r="L10028" t="s">
        <v>46</v>
      </c>
      <c r="M10028" t="s">
        <v>47</v>
      </c>
      <c r="N10028" t="s">
        <v>5148</v>
      </c>
      <c r="O10028">
        <v>87.9</v>
      </c>
      <c r="P10028">
        <v>30</v>
      </c>
      <c r="Q10028">
        <v>764</v>
      </c>
      <c r="R10028">
        <v>794</v>
      </c>
      <c r="S10028">
        <v>0</v>
      </c>
      <c r="T10028">
        <v>794</v>
      </c>
      <c r="U10028">
        <v>545</v>
      </c>
      <c r="V10028">
        <f>SUMIF(货件明细!K:K,F10028,货件明细!AQ:AQ)</f>
        <v>0</v>
      </c>
      <c r="W10028">
        <f t="shared" si="624"/>
        <v>1</v>
      </c>
      <c r="X10028">
        <f t="shared" si="625"/>
        <v>545</v>
      </c>
      <c r="Y10028">
        <f>SUMIF(货件明细!K:K,F10028,货件明细!I:I)</f>
        <v>0</v>
      </c>
      <c r="Z10028">
        <f t="shared" si="626"/>
        <v>87.9</v>
      </c>
      <c r="AA10028">
        <f>SUMIF(货件明细!K:K,F10028,货件明细!J:J)</f>
        <v>0</v>
      </c>
      <c r="AB10028">
        <f t="shared" si="627"/>
        <v>1</v>
      </c>
    </row>
    <row r="10029" spans="1:28">
      <c r="A10029">
        <v>2026</v>
      </c>
      <c r="B10029">
        <v>4</v>
      </c>
      <c r="C10029">
        <v>16</v>
      </c>
      <c r="D10029" s="4">
        <v>46129</v>
      </c>
      <c r="E10029" t="s">
        <v>28</v>
      </c>
      <c r="F10029" t="s">
        <v>10259</v>
      </c>
      <c r="G10029" t="s">
        <v>56</v>
      </c>
      <c r="H10029" t="s">
        <v>44</v>
      </c>
      <c r="I10029" t="s">
        <v>41</v>
      </c>
      <c r="J10029" t="s">
        <v>100</v>
      </c>
      <c r="K10029" t="s">
        <v>100</v>
      </c>
      <c r="L10029" t="s">
        <v>46</v>
      </c>
      <c r="M10029" t="s">
        <v>47</v>
      </c>
      <c r="N10029" t="s">
        <v>4252</v>
      </c>
      <c r="O10029">
        <v>87.9</v>
      </c>
      <c r="P10029">
        <v>21.4285714285714</v>
      </c>
      <c r="Q10029">
        <v>635.7</v>
      </c>
      <c r="R10029">
        <v>657.128571428571</v>
      </c>
      <c r="S10029">
        <v>0</v>
      </c>
      <c r="T10029">
        <v>657.128571428571</v>
      </c>
      <c r="U10029">
        <v>545</v>
      </c>
      <c r="V10029">
        <f>SUMIF(货件明细!K:K,F10029,货件明细!AQ:AQ)</f>
        <v>0</v>
      </c>
      <c r="W10029">
        <f t="shared" si="624"/>
        <v>1</v>
      </c>
      <c r="X10029">
        <f t="shared" si="625"/>
        <v>545</v>
      </c>
      <c r="Y10029">
        <f>SUMIF(货件明细!K:K,F10029,货件明细!I:I)</f>
        <v>0</v>
      </c>
      <c r="Z10029">
        <f t="shared" si="626"/>
        <v>87.9</v>
      </c>
      <c r="AA10029">
        <f>SUMIF(货件明细!K:K,F10029,货件明细!J:J)</f>
        <v>0</v>
      </c>
      <c r="AB10029">
        <f t="shared" si="627"/>
        <v>1</v>
      </c>
    </row>
    <row r="10030" spans="1:28">
      <c r="A10030">
        <v>2026</v>
      </c>
      <c r="B10030">
        <v>4</v>
      </c>
      <c r="C10030">
        <v>16</v>
      </c>
      <c r="D10030" s="4">
        <v>46129</v>
      </c>
      <c r="E10030" t="s">
        <v>28</v>
      </c>
      <c r="F10030" t="s">
        <v>10260</v>
      </c>
      <c r="G10030" t="s">
        <v>6724</v>
      </c>
      <c r="H10030" t="s">
        <v>71</v>
      </c>
      <c r="I10030" t="s">
        <v>41</v>
      </c>
      <c r="J10030" t="s">
        <v>100</v>
      </c>
      <c r="K10030" t="s">
        <v>100</v>
      </c>
      <c r="L10030" t="s">
        <v>46</v>
      </c>
      <c r="M10030" t="s">
        <v>47</v>
      </c>
      <c r="N10030" t="s">
        <v>4252</v>
      </c>
      <c r="O10030">
        <v>87.9</v>
      </c>
      <c r="P10030">
        <v>12.5</v>
      </c>
      <c r="Q10030">
        <v>491.4</v>
      </c>
      <c r="R10030">
        <v>503.9</v>
      </c>
      <c r="S10030">
        <v>0</v>
      </c>
      <c r="T10030">
        <v>503.9</v>
      </c>
      <c r="U10030">
        <v>545</v>
      </c>
      <c r="V10030">
        <f>SUMIF(货件明细!K:K,F10030,货件明细!AQ:AQ)</f>
        <v>0</v>
      </c>
      <c r="W10030">
        <f t="shared" si="624"/>
        <v>1</v>
      </c>
      <c r="X10030">
        <f t="shared" si="625"/>
        <v>545</v>
      </c>
      <c r="Y10030">
        <f>SUMIF(货件明细!K:K,F10030,货件明细!I:I)</f>
        <v>0</v>
      </c>
      <c r="Z10030">
        <f t="shared" si="626"/>
        <v>87.9</v>
      </c>
      <c r="AA10030">
        <f>SUMIF(货件明细!K:K,F10030,货件明细!J:J)</f>
        <v>0</v>
      </c>
      <c r="AB10030">
        <f t="shared" si="627"/>
        <v>1</v>
      </c>
    </row>
    <row r="10031" spans="1:28">
      <c r="A10031">
        <v>2026</v>
      </c>
      <c r="B10031">
        <v>4</v>
      </c>
      <c r="C10031">
        <v>16</v>
      </c>
      <c r="D10031" s="4">
        <v>46129</v>
      </c>
      <c r="E10031" t="s">
        <v>28</v>
      </c>
      <c r="F10031" t="s">
        <v>10261</v>
      </c>
      <c r="G10031" t="s">
        <v>1563</v>
      </c>
      <c r="H10031" t="s">
        <v>71</v>
      </c>
      <c r="I10031" t="s">
        <v>41</v>
      </c>
      <c r="J10031" t="s">
        <v>100</v>
      </c>
      <c r="K10031" t="s">
        <v>100</v>
      </c>
      <c r="L10031" t="s">
        <v>46</v>
      </c>
      <c r="M10031" t="s">
        <v>47</v>
      </c>
      <c r="N10031" t="s">
        <v>4252</v>
      </c>
      <c r="O10031">
        <v>87.9</v>
      </c>
      <c r="P10031">
        <v>12.5</v>
      </c>
      <c r="Q10031">
        <v>444.6</v>
      </c>
      <c r="R10031">
        <v>457.1</v>
      </c>
      <c r="S10031">
        <v>0</v>
      </c>
      <c r="T10031">
        <v>457.1</v>
      </c>
      <c r="U10031">
        <v>545</v>
      </c>
      <c r="V10031">
        <f>SUMIF(货件明细!K:K,F10031,货件明细!AQ:AQ)</f>
        <v>0</v>
      </c>
      <c r="W10031">
        <f t="shared" si="624"/>
        <v>1</v>
      </c>
      <c r="X10031">
        <f t="shared" si="625"/>
        <v>545</v>
      </c>
      <c r="Y10031">
        <f>SUMIF(货件明细!K:K,F10031,货件明细!I:I)</f>
        <v>0</v>
      </c>
      <c r="Z10031">
        <f t="shared" si="626"/>
        <v>87.9</v>
      </c>
      <c r="AA10031">
        <f>SUMIF(货件明细!K:K,F10031,货件明细!J:J)</f>
        <v>0</v>
      </c>
      <c r="AB10031">
        <f t="shared" si="627"/>
        <v>1</v>
      </c>
    </row>
    <row r="10032" spans="1:28">
      <c r="A10032">
        <v>2026</v>
      </c>
      <c r="B10032">
        <v>4</v>
      </c>
      <c r="C10032">
        <v>16</v>
      </c>
      <c r="D10032" s="4">
        <v>46129</v>
      </c>
      <c r="E10032" t="s">
        <v>28</v>
      </c>
      <c r="F10032" t="s">
        <v>10262</v>
      </c>
      <c r="G10032" t="s">
        <v>50</v>
      </c>
      <c r="H10032" t="s">
        <v>31</v>
      </c>
      <c r="I10032" t="s">
        <v>4634</v>
      </c>
      <c r="J10032" t="s">
        <v>100</v>
      </c>
      <c r="K10032" t="s">
        <v>100</v>
      </c>
      <c r="L10032" t="s">
        <v>46</v>
      </c>
      <c r="M10032" t="s">
        <v>2882</v>
      </c>
      <c r="N10032" t="s">
        <v>9469</v>
      </c>
      <c r="O10032">
        <v>10.7</v>
      </c>
      <c r="P10032">
        <v>6</v>
      </c>
      <c r="Q10032">
        <v>100.925</v>
      </c>
      <c r="R10032">
        <v>106.925</v>
      </c>
      <c r="S10032">
        <v>0</v>
      </c>
      <c r="T10032">
        <v>106.925</v>
      </c>
      <c r="U10032">
        <v>93</v>
      </c>
      <c r="V10032">
        <f>SUMIF(货件明细!K:K,F10032,货件明细!AQ:AQ)</f>
        <v>0</v>
      </c>
      <c r="W10032">
        <f t="shared" si="624"/>
        <v>1</v>
      </c>
      <c r="X10032">
        <f t="shared" si="625"/>
        <v>93</v>
      </c>
      <c r="Y10032">
        <f>SUMIF(货件明细!K:K,F10032,货件明细!I:I)</f>
        <v>0</v>
      </c>
      <c r="Z10032">
        <f t="shared" si="626"/>
        <v>10.7</v>
      </c>
      <c r="AA10032">
        <f>SUMIF(货件明细!K:K,F10032,货件明细!J:J)</f>
        <v>0</v>
      </c>
      <c r="AB10032">
        <f t="shared" si="627"/>
        <v>1</v>
      </c>
    </row>
    <row r="10033" spans="1:28">
      <c r="A10033">
        <v>2026</v>
      </c>
      <c r="B10033">
        <v>4</v>
      </c>
      <c r="C10033">
        <v>16</v>
      </c>
      <c r="D10033" s="4">
        <v>46129</v>
      </c>
      <c r="E10033" t="s">
        <v>28</v>
      </c>
      <c r="F10033" t="s">
        <v>10263</v>
      </c>
      <c r="G10033" t="s">
        <v>269</v>
      </c>
      <c r="H10033" t="s">
        <v>31</v>
      </c>
      <c r="I10033" t="s">
        <v>4634</v>
      </c>
      <c r="J10033" t="s">
        <v>100</v>
      </c>
      <c r="K10033" t="s">
        <v>100</v>
      </c>
      <c r="L10033" t="s">
        <v>46</v>
      </c>
      <c r="M10033" t="s">
        <v>2882</v>
      </c>
      <c r="N10033" t="s">
        <v>9469</v>
      </c>
      <c r="O10033">
        <v>10.7</v>
      </c>
      <c r="P10033">
        <v>6</v>
      </c>
      <c r="Q10033">
        <v>99</v>
      </c>
      <c r="R10033">
        <v>105</v>
      </c>
      <c r="S10033">
        <v>0</v>
      </c>
      <c r="T10033">
        <v>105</v>
      </c>
      <c r="U10033">
        <v>93</v>
      </c>
      <c r="V10033">
        <f>SUMIF(货件明细!K:K,F10033,货件明细!AQ:AQ)</f>
        <v>0</v>
      </c>
      <c r="W10033">
        <f t="shared" si="624"/>
        <v>1</v>
      </c>
      <c r="X10033">
        <f t="shared" si="625"/>
        <v>93</v>
      </c>
      <c r="Y10033">
        <f>SUMIF(货件明细!K:K,F10033,货件明细!I:I)</f>
        <v>0</v>
      </c>
      <c r="Z10033">
        <f t="shared" si="626"/>
        <v>10.7</v>
      </c>
      <c r="AA10033">
        <f>SUMIF(货件明细!K:K,F10033,货件明细!J:J)</f>
        <v>0</v>
      </c>
      <c r="AB10033">
        <f t="shared" si="627"/>
        <v>1</v>
      </c>
    </row>
    <row r="10034" spans="1:28">
      <c r="A10034">
        <v>2026</v>
      </c>
      <c r="B10034">
        <v>4</v>
      </c>
      <c r="C10034">
        <v>16</v>
      </c>
      <c r="D10034" s="4">
        <v>46129</v>
      </c>
      <c r="E10034" t="s">
        <v>28</v>
      </c>
      <c r="F10034" t="s">
        <v>10264</v>
      </c>
      <c r="G10034" t="s">
        <v>56</v>
      </c>
      <c r="H10034" t="s">
        <v>44</v>
      </c>
      <c r="I10034" t="s">
        <v>4634</v>
      </c>
      <c r="J10034" t="s">
        <v>100</v>
      </c>
      <c r="K10034" t="s">
        <v>100</v>
      </c>
      <c r="L10034" t="s">
        <v>46</v>
      </c>
      <c r="M10034" t="s">
        <v>2882</v>
      </c>
      <c r="N10034" t="s">
        <v>9469</v>
      </c>
      <c r="O10034">
        <v>10.7</v>
      </c>
      <c r="P10034">
        <v>6</v>
      </c>
      <c r="Q10034">
        <v>94.6</v>
      </c>
      <c r="R10034">
        <v>100.6</v>
      </c>
      <c r="S10034">
        <v>0</v>
      </c>
      <c r="T10034">
        <v>100.6</v>
      </c>
      <c r="U10034">
        <v>93</v>
      </c>
      <c r="V10034">
        <f>SUMIF(货件明细!K:K,F10034,货件明细!AQ:AQ)</f>
        <v>0</v>
      </c>
      <c r="W10034">
        <f t="shared" si="624"/>
        <v>1</v>
      </c>
      <c r="X10034">
        <f t="shared" si="625"/>
        <v>93</v>
      </c>
      <c r="Y10034">
        <f>SUMIF(货件明细!K:K,F10034,货件明细!I:I)</f>
        <v>0</v>
      </c>
      <c r="Z10034">
        <f t="shared" si="626"/>
        <v>10.7</v>
      </c>
      <c r="AA10034">
        <f>SUMIF(货件明细!K:K,F10034,货件明细!J:J)</f>
        <v>0</v>
      </c>
      <c r="AB10034">
        <f t="shared" si="627"/>
        <v>1</v>
      </c>
    </row>
    <row r="10035" spans="1:28">
      <c r="A10035">
        <v>2026</v>
      </c>
      <c r="B10035">
        <v>4</v>
      </c>
      <c r="C10035">
        <v>16</v>
      </c>
      <c r="D10035" s="4">
        <v>46129</v>
      </c>
      <c r="E10035" t="s">
        <v>28</v>
      </c>
      <c r="F10035" t="s">
        <v>10265</v>
      </c>
      <c r="G10035" t="s">
        <v>6724</v>
      </c>
      <c r="H10035" t="s">
        <v>71</v>
      </c>
      <c r="I10035" t="s">
        <v>4634</v>
      </c>
      <c r="J10035" t="s">
        <v>100</v>
      </c>
      <c r="K10035" t="s">
        <v>100</v>
      </c>
      <c r="L10035" t="s">
        <v>46</v>
      </c>
      <c r="M10035" t="s">
        <v>2882</v>
      </c>
      <c r="N10035" t="s">
        <v>9469</v>
      </c>
      <c r="O10035">
        <v>10.7</v>
      </c>
      <c r="P10035">
        <v>6</v>
      </c>
      <c r="Q10035">
        <v>91.84</v>
      </c>
      <c r="R10035">
        <v>97.84</v>
      </c>
      <c r="S10035">
        <v>0</v>
      </c>
      <c r="T10035">
        <v>97.84</v>
      </c>
      <c r="U10035">
        <v>93</v>
      </c>
      <c r="V10035">
        <f>SUMIF(货件明细!K:K,F10035,货件明细!AQ:AQ)</f>
        <v>0</v>
      </c>
      <c r="W10035">
        <f t="shared" si="624"/>
        <v>1</v>
      </c>
      <c r="X10035">
        <f t="shared" si="625"/>
        <v>93</v>
      </c>
      <c r="Y10035">
        <f>SUMIF(货件明细!K:K,F10035,货件明细!I:I)</f>
        <v>0</v>
      </c>
      <c r="Z10035">
        <f t="shared" si="626"/>
        <v>10.7</v>
      </c>
      <c r="AA10035">
        <f>SUMIF(货件明细!K:K,F10035,货件明细!J:J)</f>
        <v>0</v>
      </c>
      <c r="AB10035">
        <f t="shared" si="627"/>
        <v>1</v>
      </c>
    </row>
    <row r="10036" spans="1:28">
      <c r="A10036">
        <v>2026</v>
      </c>
      <c r="B10036">
        <v>4</v>
      </c>
      <c r="C10036">
        <v>16</v>
      </c>
      <c r="D10036" s="4">
        <v>46129</v>
      </c>
      <c r="E10036" t="s">
        <v>28</v>
      </c>
      <c r="F10036" t="s">
        <v>10266</v>
      </c>
      <c r="G10036" t="s">
        <v>1563</v>
      </c>
      <c r="H10036" t="s">
        <v>71</v>
      </c>
      <c r="I10036" t="s">
        <v>4634</v>
      </c>
      <c r="J10036" t="s">
        <v>100</v>
      </c>
      <c r="K10036" t="s">
        <v>100</v>
      </c>
      <c r="L10036" t="s">
        <v>46</v>
      </c>
      <c r="M10036" t="s">
        <v>2882</v>
      </c>
      <c r="N10036" t="s">
        <v>9469</v>
      </c>
      <c r="O10036">
        <v>10.7</v>
      </c>
      <c r="P10036">
        <v>6</v>
      </c>
      <c r="Q10036">
        <v>63.45</v>
      </c>
      <c r="R10036">
        <v>69.45</v>
      </c>
      <c r="S10036">
        <v>0</v>
      </c>
      <c r="T10036">
        <v>69.45</v>
      </c>
      <c r="U10036">
        <v>93</v>
      </c>
      <c r="V10036">
        <f>SUMIF(货件明细!K:K,F10036,货件明细!AQ:AQ)</f>
        <v>0</v>
      </c>
      <c r="W10036">
        <f t="shared" si="624"/>
        <v>1</v>
      </c>
      <c r="X10036">
        <f t="shared" si="625"/>
        <v>93</v>
      </c>
      <c r="Y10036">
        <f>SUMIF(货件明细!K:K,F10036,货件明细!I:I)</f>
        <v>0</v>
      </c>
      <c r="Z10036">
        <f t="shared" si="626"/>
        <v>10.7</v>
      </c>
      <c r="AA10036">
        <f>SUMIF(货件明细!K:K,F10036,货件明细!J:J)</f>
        <v>0</v>
      </c>
      <c r="AB10036">
        <f t="shared" si="627"/>
        <v>1</v>
      </c>
    </row>
    <row r="10037" spans="1:28">
      <c r="A10037">
        <v>2026</v>
      </c>
      <c r="B10037">
        <v>4</v>
      </c>
      <c r="C10037">
        <v>16</v>
      </c>
      <c r="D10037" s="4">
        <v>46129</v>
      </c>
      <c r="E10037" t="s">
        <v>28</v>
      </c>
      <c r="F10037" t="s">
        <v>10267</v>
      </c>
      <c r="G10037" t="s">
        <v>50</v>
      </c>
      <c r="H10037" t="s">
        <v>31</v>
      </c>
      <c r="I10037" t="s">
        <v>111</v>
      </c>
      <c r="J10037" t="s">
        <v>100</v>
      </c>
      <c r="K10037" t="s">
        <v>100</v>
      </c>
      <c r="L10037" t="s">
        <v>46</v>
      </c>
      <c r="M10037" t="s">
        <v>47</v>
      </c>
      <c r="N10037" t="s">
        <v>5148</v>
      </c>
      <c r="O10037">
        <v>11.75</v>
      </c>
      <c r="P10037">
        <v>25</v>
      </c>
      <c r="Q10037">
        <v>106.2</v>
      </c>
      <c r="R10037">
        <v>131.2</v>
      </c>
      <c r="S10037">
        <v>0</v>
      </c>
      <c r="T10037">
        <v>131.2</v>
      </c>
      <c r="U10037">
        <v>112</v>
      </c>
      <c r="V10037">
        <f>SUMIF(货件明细!K:K,F10037,货件明细!AQ:AQ)</f>
        <v>0</v>
      </c>
      <c r="W10037">
        <f t="shared" si="624"/>
        <v>1</v>
      </c>
      <c r="X10037">
        <f t="shared" si="625"/>
        <v>112</v>
      </c>
      <c r="Y10037">
        <f>SUMIF(货件明细!K:K,F10037,货件明细!I:I)</f>
        <v>0</v>
      </c>
      <c r="Z10037">
        <f t="shared" si="626"/>
        <v>11.75</v>
      </c>
      <c r="AA10037">
        <f>SUMIF(货件明细!K:K,F10037,货件明细!J:J)</f>
        <v>0</v>
      </c>
      <c r="AB10037">
        <f t="shared" si="627"/>
        <v>1</v>
      </c>
    </row>
    <row r="10038" spans="1:28">
      <c r="A10038">
        <v>2026</v>
      </c>
      <c r="B10038">
        <v>4</v>
      </c>
      <c r="C10038">
        <v>16</v>
      </c>
      <c r="D10038" s="4">
        <v>46129</v>
      </c>
      <c r="E10038" t="s">
        <v>28</v>
      </c>
      <c r="F10038" t="s">
        <v>10268</v>
      </c>
      <c r="G10038" t="s">
        <v>56</v>
      </c>
      <c r="H10038" t="s">
        <v>44</v>
      </c>
      <c r="I10038" t="s">
        <v>111</v>
      </c>
      <c r="J10038" t="s">
        <v>100</v>
      </c>
      <c r="K10038" t="s">
        <v>100</v>
      </c>
      <c r="L10038" t="s">
        <v>46</v>
      </c>
      <c r="M10038" t="s">
        <v>47</v>
      </c>
      <c r="N10038" t="s">
        <v>4252</v>
      </c>
      <c r="O10038">
        <v>11.75</v>
      </c>
      <c r="P10038">
        <v>21.4285714285714</v>
      </c>
      <c r="Q10038">
        <v>97.8</v>
      </c>
      <c r="R10038">
        <v>119.228571428571</v>
      </c>
      <c r="S10038">
        <v>0</v>
      </c>
      <c r="T10038">
        <v>119.228571428571</v>
      </c>
      <c r="U10038">
        <v>112</v>
      </c>
      <c r="V10038">
        <f>SUMIF(货件明细!K:K,F10038,货件明细!AQ:AQ)</f>
        <v>0</v>
      </c>
      <c r="W10038">
        <f t="shared" si="624"/>
        <v>1</v>
      </c>
      <c r="X10038">
        <f t="shared" si="625"/>
        <v>112</v>
      </c>
      <c r="Y10038">
        <f>SUMIF(货件明细!K:K,F10038,货件明细!I:I)</f>
        <v>0</v>
      </c>
      <c r="Z10038">
        <f t="shared" si="626"/>
        <v>11.75</v>
      </c>
      <c r="AA10038">
        <f>SUMIF(货件明细!K:K,F10038,货件明细!J:J)</f>
        <v>0</v>
      </c>
      <c r="AB10038">
        <f t="shared" si="627"/>
        <v>1</v>
      </c>
    </row>
    <row r="10039" spans="1:28">
      <c r="A10039">
        <v>2026</v>
      </c>
      <c r="B10039">
        <v>4</v>
      </c>
      <c r="C10039">
        <v>16</v>
      </c>
      <c r="D10039" s="4">
        <v>46129</v>
      </c>
      <c r="E10039" t="s">
        <v>28</v>
      </c>
      <c r="F10039" t="s">
        <v>10269</v>
      </c>
      <c r="G10039" t="s">
        <v>64</v>
      </c>
      <c r="H10039" t="s">
        <v>44</v>
      </c>
      <c r="I10039" t="s">
        <v>111</v>
      </c>
      <c r="J10039" t="s">
        <v>100</v>
      </c>
      <c r="K10039" t="s">
        <v>100</v>
      </c>
      <c r="L10039" t="s">
        <v>46</v>
      </c>
      <c r="M10039" t="s">
        <v>47</v>
      </c>
      <c r="N10039" t="s">
        <v>4252</v>
      </c>
      <c r="O10039">
        <v>11.75</v>
      </c>
      <c r="P10039">
        <v>21.4285714285714</v>
      </c>
      <c r="Q10039">
        <v>163</v>
      </c>
      <c r="R10039">
        <v>184.428571428571</v>
      </c>
      <c r="S10039">
        <v>0</v>
      </c>
      <c r="T10039">
        <v>184.428571428571</v>
      </c>
      <c r="U10039">
        <v>112</v>
      </c>
      <c r="V10039">
        <f>SUMIF(货件明细!K:K,F10039,货件明细!AQ:AQ)</f>
        <v>0</v>
      </c>
      <c r="W10039">
        <f t="shared" si="624"/>
        <v>1</v>
      </c>
      <c r="X10039">
        <f t="shared" si="625"/>
        <v>112</v>
      </c>
      <c r="Y10039">
        <f>SUMIF(货件明细!K:K,F10039,货件明细!I:I)</f>
        <v>0</v>
      </c>
      <c r="Z10039">
        <f t="shared" si="626"/>
        <v>11.75</v>
      </c>
      <c r="AA10039">
        <f>SUMIF(货件明细!K:K,F10039,货件明细!J:J)</f>
        <v>0</v>
      </c>
      <c r="AB10039">
        <f t="shared" si="627"/>
        <v>1</v>
      </c>
    </row>
    <row r="10040" spans="1:28">
      <c r="A10040">
        <v>2026</v>
      </c>
      <c r="B10040">
        <v>4</v>
      </c>
      <c r="C10040">
        <v>16</v>
      </c>
      <c r="D10040" s="4">
        <v>46129</v>
      </c>
      <c r="E10040" t="s">
        <v>28</v>
      </c>
      <c r="F10040" t="s">
        <v>10270</v>
      </c>
      <c r="G10040" t="s">
        <v>6724</v>
      </c>
      <c r="H10040" t="s">
        <v>71</v>
      </c>
      <c r="I10040" t="s">
        <v>111</v>
      </c>
      <c r="J10040" t="s">
        <v>100</v>
      </c>
      <c r="K10040" t="s">
        <v>100</v>
      </c>
      <c r="L10040" t="s">
        <v>46</v>
      </c>
      <c r="M10040" t="s">
        <v>47</v>
      </c>
      <c r="N10040" t="s">
        <v>4252</v>
      </c>
      <c r="O10040">
        <v>11.75</v>
      </c>
      <c r="P10040">
        <v>12.5</v>
      </c>
      <c r="Q10040">
        <v>75.6</v>
      </c>
      <c r="R10040">
        <v>88.1</v>
      </c>
      <c r="S10040">
        <v>0</v>
      </c>
      <c r="T10040">
        <v>88.1</v>
      </c>
      <c r="U10040">
        <v>112</v>
      </c>
      <c r="V10040">
        <f>SUMIF(货件明细!K:K,F10040,货件明细!AQ:AQ)</f>
        <v>0</v>
      </c>
      <c r="W10040">
        <f t="shared" si="624"/>
        <v>1</v>
      </c>
      <c r="X10040">
        <f t="shared" si="625"/>
        <v>112</v>
      </c>
      <c r="Y10040">
        <f>SUMIF(货件明细!K:K,F10040,货件明细!I:I)</f>
        <v>0</v>
      </c>
      <c r="Z10040">
        <f t="shared" si="626"/>
        <v>11.75</v>
      </c>
      <c r="AA10040">
        <f>SUMIF(货件明细!K:K,F10040,货件明细!J:J)</f>
        <v>0</v>
      </c>
      <c r="AB10040">
        <f t="shared" si="627"/>
        <v>1</v>
      </c>
    </row>
    <row r="10041" spans="1:28">
      <c r="A10041">
        <v>2026</v>
      </c>
      <c r="B10041">
        <v>4</v>
      </c>
      <c r="C10041">
        <v>16</v>
      </c>
      <c r="D10041" s="4">
        <v>46129</v>
      </c>
      <c r="E10041" t="s">
        <v>28</v>
      </c>
      <c r="F10041" t="s">
        <v>10271</v>
      </c>
      <c r="G10041" t="s">
        <v>1563</v>
      </c>
      <c r="H10041" t="s">
        <v>71</v>
      </c>
      <c r="I10041" t="s">
        <v>111</v>
      </c>
      <c r="J10041" t="s">
        <v>100</v>
      </c>
      <c r="K10041" t="s">
        <v>100</v>
      </c>
      <c r="L10041" t="s">
        <v>46</v>
      </c>
      <c r="M10041" t="s">
        <v>47</v>
      </c>
      <c r="N10041" t="s">
        <v>4252</v>
      </c>
      <c r="O10041">
        <v>11.75</v>
      </c>
      <c r="P10041">
        <v>12.5</v>
      </c>
      <c r="Q10041">
        <v>68.4</v>
      </c>
      <c r="R10041">
        <v>80.9</v>
      </c>
      <c r="S10041">
        <v>0</v>
      </c>
      <c r="T10041">
        <v>80.9</v>
      </c>
      <c r="U10041">
        <v>112</v>
      </c>
      <c r="V10041">
        <f>SUMIF(货件明细!K:K,F10041,货件明细!AQ:AQ)</f>
        <v>0</v>
      </c>
      <c r="W10041">
        <f t="shared" si="624"/>
        <v>1</v>
      </c>
      <c r="X10041">
        <f t="shared" si="625"/>
        <v>112</v>
      </c>
      <c r="Y10041">
        <f>SUMIF(货件明细!K:K,F10041,货件明细!I:I)</f>
        <v>0</v>
      </c>
      <c r="Z10041">
        <f t="shared" si="626"/>
        <v>11.75</v>
      </c>
      <c r="AA10041">
        <f>SUMIF(货件明细!K:K,F10041,货件明细!J:J)</f>
        <v>0</v>
      </c>
      <c r="AB10041">
        <f t="shared" si="627"/>
        <v>1</v>
      </c>
    </row>
    <row r="10042" spans="1:28">
      <c r="A10042">
        <v>2026</v>
      </c>
      <c r="B10042">
        <v>4</v>
      </c>
      <c r="C10042">
        <v>16</v>
      </c>
      <c r="D10042" s="4">
        <v>46129</v>
      </c>
      <c r="E10042" t="s">
        <v>28</v>
      </c>
      <c r="F10042" t="s">
        <v>10272</v>
      </c>
      <c r="G10042" t="s">
        <v>50</v>
      </c>
      <c r="H10042" t="s">
        <v>31</v>
      </c>
      <c r="I10042" t="s">
        <v>57</v>
      </c>
      <c r="J10042" t="s">
        <v>100</v>
      </c>
      <c r="K10042" t="s">
        <v>100</v>
      </c>
      <c r="L10042" t="s">
        <v>46</v>
      </c>
      <c r="M10042" t="s">
        <v>2882</v>
      </c>
      <c r="N10042" t="s">
        <v>9469</v>
      </c>
      <c r="O10042">
        <v>48.05</v>
      </c>
      <c r="P10042">
        <v>6</v>
      </c>
      <c r="Q10042">
        <v>403.7</v>
      </c>
      <c r="R10042">
        <v>409.7</v>
      </c>
      <c r="S10042">
        <v>0</v>
      </c>
      <c r="T10042">
        <v>409.7</v>
      </c>
      <c r="U10042">
        <v>415</v>
      </c>
      <c r="V10042">
        <f>SUMIF(货件明细!K:K,F10042,货件明细!AQ:AQ)</f>
        <v>0</v>
      </c>
      <c r="W10042">
        <f t="shared" si="624"/>
        <v>1</v>
      </c>
      <c r="X10042">
        <f t="shared" si="625"/>
        <v>415</v>
      </c>
      <c r="Y10042">
        <f>SUMIF(货件明细!K:K,F10042,货件明细!I:I)</f>
        <v>0</v>
      </c>
      <c r="Z10042">
        <f t="shared" si="626"/>
        <v>48.05</v>
      </c>
      <c r="AA10042">
        <f>SUMIF(货件明细!K:K,F10042,货件明细!J:J)</f>
        <v>0</v>
      </c>
      <c r="AB10042">
        <f t="shared" si="627"/>
        <v>1</v>
      </c>
    </row>
    <row r="10043" spans="1:28">
      <c r="A10043">
        <v>2026</v>
      </c>
      <c r="B10043">
        <v>4</v>
      </c>
      <c r="C10043">
        <v>16</v>
      </c>
      <c r="D10043" s="4">
        <v>46129</v>
      </c>
      <c r="E10043" t="s">
        <v>28</v>
      </c>
      <c r="F10043" t="s">
        <v>10273</v>
      </c>
      <c r="G10043" t="s">
        <v>269</v>
      </c>
      <c r="H10043" t="s">
        <v>31</v>
      </c>
      <c r="I10043" t="s">
        <v>57</v>
      </c>
      <c r="J10043" t="s">
        <v>100</v>
      </c>
      <c r="K10043" t="s">
        <v>100</v>
      </c>
      <c r="L10043" t="s">
        <v>46</v>
      </c>
      <c r="M10043" t="s">
        <v>2882</v>
      </c>
      <c r="N10043" t="s">
        <v>9469</v>
      </c>
      <c r="O10043">
        <v>48.05</v>
      </c>
      <c r="P10043">
        <v>6</v>
      </c>
      <c r="Q10043">
        <v>396</v>
      </c>
      <c r="R10043">
        <v>402</v>
      </c>
      <c r="S10043">
        <v>0</v>
      </c>
      <c r="T10043">
        <v>402</v>
      </c>
      <c r="U10043">
        <v>415</v>
      </c>
      <c r="V10043">
        <f>SUMIF(货件明细!K:K,F10043,货件明细!AQ:AQ)</f>
        <v>0</v>
      </c>
      <c r="W10043">
        <f t="shared" si="624"/>
        <v>1</v>
      </c>
      <c r="X10043">
        <f t="shared" si="625"/>
        <v>415</v>
      </c>
      <c r="Y10043">
        <f>SUMIF(货件明细!K:K,F10043,货件明细!I:I)</f>
        <v>0</v>
      </c>
      <c r="Z10043">
        <f t="shared" si="626"/>
        <v>48.05</v>
      </c>
      <c r="AA10043">
        <f>SUMIF(货件明细!K:K,F10043,货件明细!J:J)</f>
        <v>0</v>
      </c>
      <c r="AB10043">
        <f t="shared" si="627"/>
        <v>1</v>
      </c>
    </row>
    <row r="10044" spans="1:28">
      <c r="A10044">
        <v>2026</v>
      </c>
      <c r="B10044">
        <v>4</v>
      </c>
      <c r="C10044">
        <v>16</v>
      </c>
      <c r="D10044" s="4">
        <v>46129</v>
      </c>
      <c r="E10044" t="s">
        <v>28</v>
      </c>
      <c r="F10044" t="s">
        <v>10274</v>
      </c>
      <c r="G10044" t="s">
        <v>56</v>
      </c>
      <c r="H10044" t="s">
        <v>44</v>
      </c>
      <c r="I10044" t="s">
        <v>57</v>
      </c>
      <c r="J10044" t="s">
        <v>100</v>
      </c>
      <c r="K10044" t="s">
        <v>100</v>
      </c>
      <c r="L10044" t="s">
        <v>46</v>
      </c>
      <c r="M10044" t="s">
        <v>2882</v>
      </c>
      <c r="N10044" t="s">
        <v>9469</v>
      </c>
      <c r="O10044">
        <v>48.05</v>
      </c>
      <c r="P10044">
        <v>6</v>
      </c>
      <c r="Q10044">
        <v>378.4</v>
      </c>
      <c r="R10044">
        <v>384.4</v>
      </c>
      <c r="S10044">
        <v>0</v>
      </c>
      <c r="T10044">
        <v>384.4</v>
      </c>
      <c r="U10044">
        <v>415</v>
      </c>
      <c r="V10044">
        <f>SUMIF(货件明细!K:K,F10044,货件明细!AQ:AQ)</f>
        <v>0</v>
      </c>
      <c r="W10044">
        <f t="shared" si="624"/>
        <v>1</v>
      </c>
      <c r="X10044">
        <f t="shared" si="625"/>
        <v>415</v>
      </c>
      <c r="Y10044">
        <f>SUMIF(货件明细!K:K,F10044,货件明细!I:I)</f>
        <v>0</v>
      </c>
      <c r="Z10044">
        <f t="shared" si="626"/>
        <v>48.05</v>
      </c>
      <c r="AA10044">
        <f>SUMIF(货件明细!K:K,F10044,货件明细!J:J)</f>
        <v>0</v>
      </c>
      <c r="AB10044">
        <f t="shared" si="627"/>
        <v>1</v>
      </c>
    </row>
    <row r="10045" spans="1:28">
      <c r="A10045">
        <v>2026</v>
      </c>
      <c r="B10045">
        <v>4</v>
      </c>
      <c r="C10045">
        <v>16</v>
      </c>
      <c r="D10045" s="4">
        <v>46129</v>
      </c>
      <c r="E10045" t="s">
        <v>28</v>
      </c>
      <c r="F10045" t="s">
        <v>10275</v>
      </c>
      <c r="G10045" t="s">
        <v>6724</v>
      </c>
      <c r="H10045" t="s">
        <v>71</v>
      </c>
      <c r="I10045" t="s">
        <v>57</v>
      </c>
      <c r="J10045" t="s">
        <v>100</v>
      </c>
      <c r="K10045" t="s">
        <v>100</v>
      </c>
      <c r="L10045" t="s">
        <v>46</v>
      </c>
      <c r="M10045" t="s">
        <v>2882</v>
      </c>
      <c r="N10045" t="s">
        <v>9469</v>
      </c>
      <c r="O10045">
        <v>48.05</v>
      </c>
      <c r="P10045">
        <v>6</v>
      </c>
      <c r="Q10045">
        <v>367.36</v>
      </c>
      <c r="R10045">
        <v>373.36</v>
      </c>
      <c r="S10045">
        <v>0</v>
      </c>
      <c r="T10045">
        <v>373.36</v>
      </c>
      <c r="U10045">
        <v>415</v>
      </c>
      <c r="V10045">
        <f>SUMIF(货件明细!K:K,F10045,货件明细!AQ:AQ)</f>
        <v>0</v>
      </c>
      <c r="W10045">
        <f t="shared" si="624"/>
        <v>1</v>
      </c>
      <c r="X10045">
        <f t="shared" si="625"/>
        <v>415</v>
      </c>
      <c r="Y10045">
        <f>SUMIF(货件明细!K:K,F10045,货件明细!I:I)</f>
        <v>0</v>
      </c>
      <c r="Z10045">
        <f t="shared" si="626"/>
        <v>48.05</v>
      </c>
      <c r="AA10045">
        <f>SUMIF(货件明细!K:K,F10045,货件明细!J:J)</f>
        <v>0</v>
      </c>
      <c r="AB10045">
        <f t="shared" si="627"/>
        <v>1</v>
      </c>
    </row>
    <row r="10046" spans="1:28">
      <c r="A10046">
        <v>2026</v>
      </c>
      <c r="B10046">
        <v>4</v>
      </c>
      <c r="C10046">
        <v>16</v>
      </c>
      <c r="D10046" s="4">
        <v>46129</v>
      </c>
      <c r="E10046" t="s">
        <v>28</v>
      </c>
      <c r="F10046" t="s">
        <v>10276</v>
      </c>
      <c r="G10046" t="s">
        <v>1563</v>
      </c>
      <c r="H10046" t="s">
        <v>71</v>
      </c>
      <c r="I10046" t="s">
        <v>57</v>
      </c>
      <c r="J10046" t="s">
        <v>100</v>
      </c>
      <c r="K10046" t="s">
        <v>100</v>
      </c>
      <c r="L10046" t="s">
        <v>46</v>
      </c>
      <c r="M10046" t="s">
        <v>2882</v>
      </c>
      <c r="N10046" t="s">
        <v>9469</v>
      </c>
      <c r="O10046">
        <v>48.05</v>
      </c>
      <c r="P10046">
        <v>6</v>
      </c>
      <c r="Q10046">
        <v>253.8</v>
      </c>
      <c r="R10046">
        <v>259.8</v>
      </c>
      <c r="S10046">
        <v>0</v>
      </c>
      <c r="T10046">
        <v>259.8</v>
      </c>
      <c r="U10046">
        <v>415</v>
      </c>
      <c r="V10046">
        <f>SUMIF(货件明细!K:K,F10046,货件明细!AQ:AQ)</f>
        <v>0</v>
      </c>
      <c r="W10046">
        <f t="shared" si="624"/>
        <v>1</v>
      </c>
      <c r="X10046">
        <f t="shared" si="625"/>
        <v>415</v>
      </c>
      <c r="Y10046">
        <f>SUMIF(货件明细!K:K,F10046,货件明细!I:I)</f>
        <v>0</v>
      </c>
      <c r="Z10046">
        <f t="shared" si="626"/>
        <v>48.05</v>
      </c>
      <c r="AA10046">
        <f>SUMIF(货件明细!K:K,F10046,货件明细!J:J)</f>
        <v>0</v>
      </c>
      <c r="AB10046">
        <f t="shared" si="627"/>
        <v>1</v>
      </c>
    </row>
    <row r="10047" spans="1:28">
      <c r="A10047">
        <v>2026</v>
      </c>
      <c r="B10047">
        <v>4</v>
      </c>
      <c r="C10047">
        <v>16</v>
      </c>
      <c r="D10047" s="4">
        <v>46129</v>
      </c>
      <c r="E10047" t="s">
        <v>28</v>
      </c>
      <c r="F10047" t="s">
        <v>10277</v>
      </c>
      <c r="G10047" t="s">
        <v>50</v>
      </c>
      <c r="H10047" t="s">
        <v>31</v>
      </c>
      <c r="I10047" t="s">
        <v>80</v>
      </c>
      <c r="J10047" t="s">
        <v>100</v>
      </c>
      <c r="K10047" t="s">
        <v>100</v>
      </c>
      <c r="L10047" t="s">
        <v>46</v>
      </c>
      <c r="M10047" t="s">
        <v>2882</v>
      </c>
      <c r="N10047" t="s">
        <v>9469</v>
      </c>
      <c r="O10047">
        <v>45.3</v>
      </c>
      <c r="P10047">
        <v>6</v>
      </c>
      <c r="Q10047">
        <v>302.775</v>
      </c>
      <c r="R10047">
        <v>308.775</v>
      </c>
      <c r="S10047">
        <v>0</v>
      </c>
      <c r="T10047">
        <v>308.775</v>
      </c>
      <c r="U10047">
        <v>341</v>
      </c>
      <c r="V10047">
        <f>SUMIF(货件明细!K:K,F10047,货件明细!AQ:AQ)</f>
        <v>0</v>
      </c>
      <c r="W10047">
        <f t="shared" ref="W10047:W10110" si="628">IF(V10047=U10047,0,1)</f>
        <v>1</v>
      </c>
      <c r="X10047">
        <f t="shared" ref="X10047:X10110" si="629">U10047</f>
        <v>341</v>
      </c>
      <c r="Y10047">
        <f>SUMIF(货件明细!K:K,F10047,货件明细!I:I)</f>
        <v>0</v>
      </c>
      <c r="Z10047">
        <f t="shared" ref="Z10047:Z10110" si="630">O10047-Y10047</f>
        <v>45.3</v>
      </c>
      <c r="AA10047">
        <f>SUMIF(货件明细!K:K,F10047,货件明细!J:J)</f>
        <v>0</v>
      </c>
      <c r="AB10047">
        <f t="shared" ref="AB10047:AB10110" si="631">IF(T10047=AA10047,0,1)</f>
        <v>1</v>
      </c>
    </row>
    <row r="10048" spans="1:28">
      <c r="A10048">
        <v>2026</v>
      </c>
      <c r="B10048">
        <v>4</v>
      </c>
      <c r="C10048">
        <v>16</v>
      </c>
      <c r="D10048" s="4">
        <v>46129</v>
      </c>
      <c r="E10048" t="s">
        <v>28</v>
      </c>
      <c r="F10048" t="s">
        <v>10278</v>
      </c>
      <c r="G10048" t="s">
        <v>269</v>
      </c>
      <c r="H10048" t="s">
        <v>31</v>
      </c>
      <c r="I10048" t="s">
        <v>80</v>
      </c>
      <c r="J10048" t="s">
        <v>100</v>
      </c>
      <c r="K10048" t="s">
        <v>100</v>
      </c>
      <c r="L10048" t="s">
        <v>46</v>
      </c>
      <c r="M10048" t="s">
        <v>2882</v>
      </c>
      <c r="N10048" t="s">
        <v>9469</v>
      </c>
      <c r="O10048">
        <v>45.4</v>
      </c>
      <c r="P10048">
        <v>6</v>
      </c>
      <c r="Q10048">
        <v>297</v>
      </c>
      <c r="R10048">
        <v>303</v>
      </c>
      <c r="S10048">
        <v>0</v>
      </c>
      <c r="T10048">
        <v>303</v>
      </c>
      <c r="U10048">
        <v>341</v>
      </c>
      <c r="V10048">
        <f>SUMIF(货件明细!K:K,F10048,货件明细!AQ:AQ)</f>
        <v>0</v>
      </c>
      <c r="W10048">
        <f t="shared" si="628"/>
        <v>1</v>
      </c>
      <c r="X10048">
        <f t="shared" si="629"/>
        <v>341</v>
      </c>
      <c r="Y10048">
        <f>SUMIF(货件明细!K:K,F10048,货件明细!I:I)</f>
        <v>0</v>
      </c>
      <c r="Z10048">
        <f t="shared" si="630"/>
        <v>45.4</v>
      </c>
      <c r="AA10048">
        <f>SUMIF(货件明细!K:K,F10048,货件明细!J:J)</f>
        <v>0</v>
      </c>
      <c r="AB10048">
        <f t="shared" si="631"/>
        <v>1</v>
      </c>
    </row>
    <row r="10049" spans="1:28">
      <c r="A10049">
        <v>2026</v>
      </c>
      <c r="B10049">
        <v>4</v>
      </c>
      <c r="C10049">
        <v>16</v>
      </c>
      <c r="D10049" s="4">
        <v>46129</v>
      </c>
      <c r="E10049" t="s">
        <v>28</v>
      </c>
      <c r="F10049" t="s">
        <v>10279</v>
      </c>
      <c r="G10049" t="s">
        <v>56</v>
      </c>
      <c r="H10049" t="s">
        <v>44</v>
      </c>
      <c r="I10049" t="s">
        <v>80</v>
      </c>
      <c r="J10049" t="s">
        <v>100</v>
      </c>
      <c r="K10049" t="s">
        <v>100</v>
      </c>
      <c r="L10049" t="s">
        <v>46</v>
      </c>
      <c r="M10049" t="s">
        <v>2882</v>
      </c>
      <c r="N10049" t="s">
        <v>9469</v>
      </c>
      <c r="O10049">
        <v>45.4</v>
      </c>
      <c r="P10049">
        <v>6</v>
      </c>
      <c r="Q10049">
        <v>283.8</v>
      </c>
      <c r="R10049">
        <v>289.8</v>
      </c>
      <c r="S10049">
        <v>0</v>
      </c>
      <c r="T10049">
        <v>289.8</v>
      </c>
      <c r="U10049">
        <v>340</v>
      </c>
      <c r="V10049">
        <f>SUMIF(货件明细!K:K,F10049,货件明细!AQ:AQ)</f>
        <v>0</v>
      </c>
      <c r="W10049">
        <f t="shared" si="628"/>
        <v>1</v>
      </c>
      <c r="X10049">
        <f t="shared" si="629"/>
        <v>340</v>
      </c>
      <c r="Y10049">
        <f>SUMIF(货件明细!K:K,F10049,货件明细!I:I)</f>
        <v>0</v>
      </c>
      <c r="Z10049">
        <f t="shared" si="630"/>
        <v>45.4</v>
      </c>
      <c r="AA10049">
        <f>SUMIF(货件明细!K:K,F10049,货件明细!J:J)</f>
        <v>0</v>
      </c>
      <c r="AB10049">
        <f t="shared" si="631"/>
        <v>1</v>
      </c>
    </row>
    <row r="10050" spans="1:28">
      <c r="A10050">
        <v>2026</v>
      </c>
      <c r="B10050">
        <v>4</v>
      </c>
      <c r="C10050">
        <v>16</v>
      </c>
      <c r="D10050" s="4">
        <v>46129</v>
      </c>
      <c r="E10050" t="s">
        <v>28</v>
      </c>
      <c r="F10050" t="s">
        <v>10280</v>
      </c>
      <c r="G10050" t="s">
        <v>6724</v>
      </c>
      <c r="H10050" t="s">
        <v>71</v>
      </c>
      <c r="I10050" t="s">
        <v>80</v>
      </c>
      <c r="J10050" t="s">
        <v>100</v>
      </c>
      <c r="K10050" t="s">
        <v>100</v>
      </c>
      <c r="L10050" t="s">
        <v>46</v>
      </c>
      <c r="M10050" t="s">
        <v>2882</v>
      </c>
      <c r="N10050" t="s">
        <v>9469</v>
      </c>
      <c r="O10050">
        <v>45.4</v>
      </c>
      <c r="P10050">
        <v>6</v>
      </c>
      <c r="Q10050">
        <v>275.52</v>
      </c>
      <c r="R10050">
        <v>281.52</v>
      </c>
      <c r="S10050">
        <v>0</v>
      </c>
      <c r="T10050">
        <v>281.52</v>
      </c>
      <c r="U10050">
        <v>341</v>
      </c>
      <c r="V10050">
        <f>SUMIF(货件明细!K:K,F10050,货件明细!AQ:AQ)</f>
        <v>0</v>
      </c>
      <c r="W10050">
        <f t="shared" si="628"/>
        <v>1</v>
      </c>
      <c r="X10050">
        <f t="shared" si="629"/>
        <v>341</v>
      </c>
      <c r="Y10050">
        <f>SUMIF(货件明细!K:K,F10050,货件明细!I:I)</f>
        <v>0</v>
      </c>
      <c r="Z10050">
        <f t="shared" si="630"/>
        <v>45.4</v>
      </c>
      <c r="AA10050">
        <f>SUMIF(货件明细!K:K,F10050,货件明细!J:J)</f>
        <v>0</v>
      </c>
      <c r="AB10050">
        <f t="shared" si="631"/>
        <v>1</v>
      </c>
    </row>
    <row r="10051" spans="1:28">
      <c r="A10051">
        <v>2026</v>
      </c>
      <c r="B10051">
        <v>4</v>
      </c>
      <c r="C10051">
        <v>16</v>
      </c>
      <c r="D10051" s="4">
        <v>46129</v>
      </c>
      <c r="E10051" t="s">
        <v>28</v>
      </c>
      <c r="F10051" t="s">
        <v>10281</v>
      </c>
      <c r="G10051" t="s">
        <v>1563</v>
      </c>
      <c r="H10051" t="s">
        <v>71</v>
      </c>
      <c r="I10051" t="s">
        <v>80</v>
      </c>
      <c r="J10051" t="s">
        <v>100</v>
      </c>
      <c r="K10051" t="s">
        <v>100</v>
      </c>
      <c r="L10051" t="s">
        <v>46</v>
      </c>
      <c r="M10051" t="s">
        <v>2882</v>
      </c>
      <c r="N10051" t="s">
        <v>9469</v>
      </c>
      <c r="O10051">
        <v>45.4</v>
      </c>
      <c r="P10051">
        <v>6</v>
      </c>
      <c r="Q10051">
        <v>190.35</v>
      </c>
      <c r="R10051">
        <v>196.35</v>
      </c>
      <c r="S10051">
        <v>0</v>
      </c>
      <c r="T10051">
        <v>196.35</v>
      </c>
      <c r="U10051">
        <v>341</v>
      </c>
      <c r="V10051">
        <f>SUMIF(货件明细!K:K,F10051,货件明细!AQ:AQ)</f>
        <v>0</v>
      </c>
      <c r="W10051">
        <f t="shared" si="628"/>
        <v>1</v>
      </c>
      <c r="X10051">
        <f t="shared" si="629"/>
        <v>341</v>
      </c>
      <c r="Y10051">
        <f>SUMIF(货件明细!K:K,F10051,货件明细!I:I)</f>
        <v>0</v>
      </c>
      <c r="Z10051">
        <f t="shared" si="630"/>
        <v>45.4</v>
      </c>
      <c r="AA10051">
        <f>SUMIF(货件明细!K:K,F10051,货件明细!J:J)</f>
        <v>0</v>
      </c>
      <c r="AB10051">
        <f t="shared" si="631"/>
        <v>1</v>
      </c>
    </row>
    <row r="10052" spans="1:28">
      <c r="A10052">
        <v>2026</v>
      </c>
      <c r="B10052">
        <v>4</v>
      </c>
      <c r="C10052">
        <v>16</v>
      </c>
      <c r="D10052" s="4">
        <v>46129</v>
      </c>
      <c r="E10052" t="s">
        <v>28</v>
      </c>
      <c r="F10052" t="s">
        <v>10282</v>
      </c>
      <c r="G10052" t="s">
        <v>50</v>
      </c>
      <c r="H10052" t="s">
        <v>31</v>
      </c>
      <c r="I10052" t="s">
        <v>129</v>
      </c>
      <c r="J10052" t="s">
        <v>100</v>
      </c>
      <c r="K10052" t="s">
        <v>100</v>
      </c>
      <c r="L10052" t="s">
        <v>46</v>
      </c>
      <c r="M10052" t="s">
        <v>2882</v>
      </c>
      <c r="N10052" t="s">
        <v>9469</v>
      </c>
      <c r="O10052">
        <v>17.25</v>
      </c>
      <c r="P10052">
        <v>6</v>
      </c>
      <c r="Q10052">
        <v>100.925</v>
      </c>
      <c r="R10052">
        <v>106.925</v>
      </c>
      <c r="S10052">
        <v>0</v>
      </c>
      <c r="T10052">
        <v>106.925</v>
      </c>
      <c r="U10052">
        <v>126</v>
      </c>
      <c r="V10052">
        <f>SUMIF(货件明细!K:K,F10052,货件明细!AQ:AQ)</f>
        <v>0</v>
      </c>
      <c r="W10052">
        <f t="shared" si="628"/>
        <v>1</v>
      </c>
      <c r="X10052">
        <f t="shared" si="629"/>
        <v>126</v>
      </c>
      <c r="Y10052">
        <f>SUMIF(货件明细!K:K,F10052,货件明细!I:I)</f>
        <v>0</v>
      </c>
      <c r="Z10052">
        <f t="shared" si="630"/>
        <v>17.25</v>
      </c>
      <c r="AA10052">
        <f>SUMIF(货件明细!K:K,F10052,货件明细!J:J)</f>
        <v>0</v>
      </c>
      <c r="AB10052">
        <f t="shared" si="631"/>
        <v>1</v>
      </c>
    </row>
    <row r="10053" spans="1:28">
      <c r="A10053">
        <v>2026</v>
      </c>
      <c r="B10053">
        <v>4</v>
      </c>
      <c r="C10053">
        <v>16</v>
      </c>
      <c r="D10053" s="4">
        <v>46129</v>
      </c>
      <c r="E10053" t="s">
        <v>28</v>
      </c>
      <c r="F10053" t="s">
        <v>10283</v>
      </c>
      <c r="G10053" t="s">
        <v>269</v>
      </c>
      <c r="H10053" t="s">
        <v>31</v>
      </c>
      <c r="I10053" t="s">
        <v>129</v>
      </c>
      <c r="J10053" t="s">
        <v>100</v>
      </c>
      <c r="K10053" t="s">
        <v>100</v>
      </c>
      <c r="L10053" t="s">
        <v>46</v>
      </c>
      <c r="M10053" t="s">
        <v>2882</v>
      </c>
      <c r="N10053" t="s">
        <v>9469</v>
      </c>
      <c r="O10053">
        <v>17.25</v>
      </c>
      <c r="P10053">
        <v>6</v>
      </c>
      <c r="Q10053">
        <v>99</v>
      </c>
      <c r="R10053">
        <v>105</v>
      </c>
      <c r="S10053">
        <v>0</v>
      </c>
      <c r="T10053">
        <v>105</v>
      </c>
      <c r="U10053">
        <v>126</v>
      </c>
      <c r="V10053">
        <f>SUMIF(货件明细!K:K,F10053,货件明细!AQ:AQ)</f>
        <v>0</v>
      </c>
      <c r="W10053">
        <f t="shared" si="628"/>
        <v>1</v>
      </c>
      <c r="X10053">
        <f t="shared" si="629"/>
        <v>126</v>
      </c>
      <c r="Y10053">
        <f>SUMIF(货件明细!K:K,F10053,货件明细!I:I)</f>
        <v>0</v>
      </c>
      <c r="Z10053">
        <f t="shared" si="630"/>
        <v>17.25</v>
      </c>
      <c r="AA10053">
        <f>SUMIF(货件明细!K:K,F10053,货件明细!J:J)</f>
        <v>0</v>
      </c>
      <c r="AB10053">
        <f t="shared" si="631"/>
        <v>1</v>
      </c>
    </row>
    <row r="10054" spans="1:28">
      <c r="A10054">
        <v>2026</v>
      </c>
      <c r="B10054">
        <v>4</v>
      </c>
      <c r="C10054">
        <v>16</v>
      </c>
      <c r="D10054" s="4">
        <v>46129</v>
      </c>
      <c r="E10054" t="s">
        <v>28</v>
      </c>
      <c r="F10054" t="s">
        <v>10284</v>
      </c>
      <c r="G10054" t="s">
        <v>56</v>
      </c>
      <c r="H10054" t="s">
        <v>44</v>
      </c>
      <c r="I10054" t="s">
        <v>129</v>
      </c>
      <c r="J10054" t="s">
        <v>100</v>
      </c>
      <c r="K10054" t="s">
        <v>100</v>
      </c>
      <c r="L10054" t="s">
        <v>46</v>
      </c>
      <c r="M10054" t="s">
        <v>2882</v>
      </c>
      <c r="N10054" t="s">
        <v>9469</v>
      </c>
      <c r="O10054">
        <v>17.25</v>
      </c>
      <c r="P10054">
        <v>6</v>
      </c>
      <c r="Q10054">
        <v>94.6</v>
      </c>
      <c r="R10054">
        <v>100.6</v>
      </c>
      <c r="S10054">
        <v>0</v>
      </c>
      <c r="T10054">
        <v>100.6</v>
      </c>
      <c r="U10054">
        <v>126</v>
      </c>
      <c r="V10054">
        <f>SUMIF(货件明细!K:K,F10054,货件明细!AQ:AQ)</f>
        <v>0</v>
      </c>
      <c r="W10054">
        <f t="shared" si="628"/>
        <v>1</v>
      </c>
      <c r="X10054">
        <f t="shared" si="629"/>
        <v>126</v>
      </c>
      <c r="Y10054">
        <f>SUMIF(货件明细!K:K,F10054,货件明细!I:I)</f>
        <v>0</v>
      </c>
      <c r="Z10054">
        <f t="shared" si="630"/>
        <v>17.25</v>
      </c>
      <c r="AA10054">
        <f>SUMIF(货件明细!K:K,F10054,货件明细!J:J)</f>
        <v>0</v>
      </c>
      <c r="AB10054">
        <f t="shared" si="631"/>
        <v>1</v>
      </c>
    </row>
    <row r="10055" spans="1:28">
      <c r="A10055">
        <v>2026</v>
      </c>
      <c r="B10055">
        <v>4</v>
      </c>
      <c r="C10055">
        <v>16</v>
      </c>
      <c r="D10055" s="4">
        <v>46129</v>
      </c>
      <c r="E10055" t="s">
        <v>28</v>
      </c>
      <c r="F10055" t="s">
        <v>10285</v>
      </c>
      <c r="G10055" t="s">
        <v>6724</v>
      </c>
      <c r="H10055" t="s">
        <v>71</v>
      </c>
      <c r="I10055" t="s">
        <v>129</v>
      </c>
      <c r="J10055" t="s">
        <v>100</v>
      </c>
      <c r="K10055" t="s">
        <v>100</v>
      </c>
      <c r="L10055" t="s">
        <v>46</v>
      </c>
      <c r="M10055" t="s">
        <v>2882</v>
      </c>
      <c r="N10055" t="s">
        <v>9469</v>
      </c>
      <c r="O10055">
        <v>17.25</v>
      </c>
      <c r="P10055">
        <v>6</v>
      </c>
      <c r="Q10055">
        <v>91.84</v>
      </c>
      <c r="R10055">
        <v>97.84</v>
      </c>
      <c r="S10055">
        <v>0</v>
      </c>
      <c r="T10055">
        <v>97.84</v>
      </c>
      <c r="U10055">
        <v>126</v>
      </c>
      <c r="V10055">
        <f>SUMIF(货件明细!K:K,F10055,货件明细!AQ:AQ)</f>
        <v>0</v>
      </c>
      <c r="W10055">
        <f t="shared" si="628"/>
        <v>1</v>
      </c>
      <c r="X10055">
        <f t="shared" si="629"/>
        <v>126</v>
      </c>
      <c r="Y10055">
        <f>SUMIF(货件明细!K:K,F10055,货件明细!I:I)</f>
        <v>0</v>
      </c>
      <c r="Z10055">
        <f t="shared" si="630"/>
        <v>17.25</v>
      </c>
      <c r="AA10055">
        <f>SUMIF(货件明细!K:K,F10055,货件明细!J:J)</f>
        <v>0</v>
      </c>
      <c r="AB10055">
        <f t="shared" si="631"/>
        <v>1</v>
      </c>
    </row>
    <row r="10056" spans="1:28">
      <c r="A10056">
        <v>2026</v>
      </c>
      <c r="B10056">
        <v>4</v>
      </c>
      <c r="C10056">
        <v>16</v>
      </c>
      <c r="D10056" s="4">
        <v>46129</v>
      </c>
      <c r="E10056" t="s">
        <v>28</v>
      </c>
      <c r="F10056" t="s">
        <v>10286</v>
      </c>
      <c r="G10056" t="s">
        <v>1563</v>
      </c>
      <c r="H10056" t="s">
        <v>71</v>
      </c>
      <c r="I10056" t="s">
        <v>129</v>
      </c>
      <c r="J10056" t="s">
        <v>100</v>
      </c>
      <c r="K10056" t="s">
        <v>100</v>
      </c>
      <c r="L10056" t="s">
        <v>46</v>
      </c>
      <c r="M10056" t="s">
        <v>2882</v>
      </c>
      <c r="N10056" t="s">
        <v>9469</v>
      </c>
      <c r="O10056">
        <v>17.25</v>
      </c>
      <c r="P10056">
        <v>6</v>
      </c>
      <c r="Q10056">
        <v>63.45</v>
      </c>
      <c r="R10056">
        <v>69.45</v>
      </c>
      <c r="S10056">
        <v>0</v>
      </c>
      <c r="T10056">
        <v>69.45</v>
      </c>
      <c r="U10056">
        <v>126</v>
      </c>
      <c r="V10056">
        <f>SUMIF(货件明细!K:K,F10056,货件明细!AQ:AQ)</f>
        <v>0</v>
      </c>
      <c r="W10056">
        <f t="shared" si="628"/>
        <v>1</v>
      </c>
      <c r="X10056">
        <f t="shared" si="629"/>
        <v>126</v>
      </c>
      <c r="Y10056">
        <f>SUMIF(货件明细!K:K,F10056,货件明细!I:I)</f>
        <v>0</v>
      </c>
      <c r="Z10056">
        <f t="shared" si="630"/>
        <v>17.25</v>
      </c>
      <c r="AA10056">
        <f>SUMIF(货件明细!K:K,F10056,货件明细!J:J)</f>
        <v>0</v>
      </c>
      <c r="AB10056">
        <f t="shared" si="631"/>
        <v>1</v>
      </c>
    </row>
    <row r="10057" spans="1:28">
      <c r="A10057">
        <v>2026</v>
      </c>
      <c r="B10057">
        <v>4</v>
      </c>
      <c r="C10057">
        <v>16</v>
      </c>
      <c r="D10057" s="4">
        <v>46129</v>
      </c>
      <c r="E10057" t="s">
        <v>28</v>
      </c>
      <c r="F10057" t="s">
        <v>10287</v>
      </c>
      <c r="G10057" t="s">
        <v>50</v>
      </c>
      <c r="H10057" t="s">
        <v>31</v>
      </c>
      <c r="I10057" t="s">
        <v>32</v>
      </c>
      <c r="J10057" t="s">
        <v>100</v>
      </c>
      <c r="K10057" t="s">
        <v>100</v>
      </c>
      <c r="L10057" t="s">
        <v>46</v>
      </c>
      <c r="M10057" t="s">
        <v>47</v>
      </c>
      <c r="N10057" t="s">
        <v>5148</v>
      </c>
      <c r="O10057">
        <v>12.5</v>
      </c>
      <c r="P10057">
        <v>25</v>
      </c>
      <c r="Q10057">
        <v>88.5</v>
      </c>
      <c r="R10057">
        <v>113.5</v>
      </c>
      <c r="S10057">
        <v>0</v>
      </c>
      <c r="T10057">
        <v>113.5</v>
      </c>
      <c r="U10057">
        <v>45</v>
      </c>
      <c r="V10057">
        <f>SUMIF(货件明细!K:K,F10057,货件明细!AQ:AQ)</f>
        <v>0</v>
      </c>
      <c r="W10057">
        <f t="shared" si="628"/>
        <v>1</v>
      </c>
      <c r="X10057">
        <f t="shared" si="629"/>
        <v>45</v>
      </c>
      <c r="Y10057">
        <f>SUMIF(货件明细!K:K,F10057,货件明细!I:I)</f>
        <v>0</v>
      </c>
      <c r="Z10057">
        <f t="shared" si="630"/>
        <v>12.5</v>
      </c>
      <c r="AA10057">
        <f>SUMIF(货件明细!K:K,F10057,货件明细!J:J)</f>
        <v>0</v>
      </c>
      <c r="AB10057">
        <f t="shared" si="631"/>
        <v>1</v>
      </c>
    </row>
    <row r="10058" spans="1:28">
      <c r="A10058">
        <v>2026</v>
      </c>
      <c r="B10058">
        <v>4</v>
      </c>
      <c r="C10058">
        <v>16</v>
      </c>
      <c r="D10058" s="4">
        <v>46129</v>
      </c>
      <c r="E10058" t="s">
        <v>28</v>
      </c>
      <c r="F10058" t="s">
        <v>10288</v>
      </c>
      <c r="G10058" t="s">
        <v>269</v>
      </c>
      <c r="H10058" t="s">
        <v>31</v>
      </c>
      <c r="I10058" t="s">
        <v>32</v>
      </c>
      <c r="J10058" t="s">
        <v>100</v>
      </c>
      <c r="K10058" t="s">
        <v>100</v>
      </c>
      <c r="L10058" t="s">
        <v>46</v>
      </c>
      <c r="M10058" t="s">
        <v>47</v>
      </c>
      <c r="N10058" t="s">
        <v>5148</v>
      </c>
      <c r="O10058">
        <v>12.5</v>
      </c>
      <c r="P10058">
        <v>30</v>
      </c>
      <c r="Q10058">
        <v>95.5</v>
      </c>
      <c r="R10058">
        <v>125.5</v>
      </c>
      <c r="S10058">
        <v>0</v>
      </c>
      <c r="T10058">
        <v>125.5</v>
      </c>
      <c r="U10058">
        <v>45</v>
      </c>
      <c r="V10058">
        <f>SUMIF(货件明细!K:K,F10058,货件明细!AQ:AQ)</f>
        <v>0</v>
      </c>
      <c r="W10058">
        <f t="shared" si="628"/>
        <v>1</v>
      </c>
      <c r="X10058">
        <f t="shared" si="629"/>
        <v>45</v>
      </c>
      <c r="Y10058">
        <f>SUMIF(货件明细!K:K,F10058,货件明细!I:I)</f>
        <v>0</v>
      </c>
      <c r="Z10058">
        <f t="shared" si="630"/>
        <v>12.5</v>
      </c>
      <c r="AA10058">
        <f>SUMIF(货件明细!K:K,F10058,货件明细!J:J)</f>
        <v>0</v>
      </c>
      <c r="AB10058">
        <f t="shared" si="631"/>
        <v>1</v>
      </c>
    </row>
    <row r="10059" spans="1:28">
      <c r="A10059">
        <v>2026</v>
      </c>
      <c r="B10059">
        <v>4</v>
      </c>
      <c r="C10059">
        <v>16</v>
      </c>
      <c r="D10059" s="4">
        <v>46129</v>
      </c>
      <c r="E10059" t="s">
        <v>28</v>
      </c>
      <c r="F10059" t="s">
        <v>10289</v>
      </c>
      <c r="G10059" t="s">
        <v>56</v>
      </c>
      <c r="H10059" t="s">
        <v>44</v>
      </c>
      <c r="I10059" t="s">
        <v>32</v>
      </c>
      <c r="J10059" t="s">
        <v>100</v>
      </c>
      <c r="K10059" t="s">
        <v>100</v>
      </c>
      <c r="L10059" t="s">
        <v>46</v>
      </c>
      <c r="M10059" t="s">
        <v>47</v>
      </c>
      <c r="N10059" t="s">
        <v>4252</v>
      </c>
      <c r="O10059">
        <v>12.5</v>
      </c>
      <c r="P10059">
        <v>21.4285714285714</v>
      </c>
      <c r="Q10059">
        <v>81.5</v>
      </c>
      <c r="R10059">
        <v>102.928571428571</v>
      </c>
      <c r="S10059">
        <v>0</v>
      </c>
      <c r="T10059">
        <v>102.928571428571</v>
      </c>
      <c r="U10059">
        <v>45</v>
      </c>
      <c r="V10059">
        <f>SUMIF(货件明细!K:K,F10059,货件明细!AQ:AQ)</f>
        <v>0</v>
      </c>
      <c r="W10059">
        <f t="shared" si="628"/>
        <v>1</v>
      </c>
      <c r="X10059">
        <f t="shared" si="629"/>
        <v>45</v>
      </c>
      <c r="Y10059">
        <f>SUMIF(货件明细!K:K,F10059,货件明细!I:I)</f>
        <v>0</v>
      </c>
      <c r="Z10059">
        <f t="shared" si="630"/>
        <v>12.5</v>
      </c>
      <c r="AA10059">
        <f>SUMIF(货件明细!K:K,F10059,货件明细!J:J)</f>
        <v>0</v>
      </c>
      <c r="AB10059">
        <f t="shared" si="631"/>
        <v>1</v>
      </c>
    </row>
    <row r="10060" spans="1:28">
      <c r="A10060">
        <v>2026</v>
      </c>
      <c r="B10060">
        <v>4</v>
      </c>
      <c r="C10060">
        <v>16</v>
      </c>
      <c r="D10060" s="4">
        <v>46129</v>
      </c>
      <c r="E10060" t="s">
        <v>28</v>
      </c>
      <c r="F10060" t="s">
        <v>10290</v>
      </c>
      <c r="G10060" t="s">
        <v>6724</v>
      </c>
      <c r="H10060" t="s">
        <v>71</v>
      </c>
      <c r="I10060" t="s">
        <v>32</v>
      </c>
      <c r="J10060" t="s">
        <v>100</v>
      </c>
      <c r="K10060" t="s">
        <v>100</v>
      </c>
      <c r="L10060" t="s">
        <v>46</v>
      </c>
      <c r="M10060" t="s">
        <v>47</v>
      </c>
      <c r="N10060" t="s">
        <v>4252</v>
      </c>
      <c r="O10060">
        <v>12.5</v>
      </c>
      <c r="P10060">
        <v>12.5</v>
      </c>
      <c r="Q10060">
        <v>63</v>
      </c>
      <c r="R10060">
        <v>75.5</v>
      </c>
      <c r="S10060">
        <v>0</v>
      </c>
      <c r="T10060">
        <v>75.5</v>
      </c>
      <c r="U10060">
        <v>45</v>
      </c>
      <c r="V10060">
        <f>SUMIF(货件明细!K:K,F10060,货件明细!AQ:AQ)</f>
        <v>0</v>
      </c>
      <c r="W10060">
        <f t="shared" si="628"/>
        <v>1</v>
      </c>
      <c r="X10060">
        <f t="shared" si="629"/>
        <v>45</v>
      </c>
      <c r="Y10060">
        <f>SUMIF(货件明细!K:K,F10060,货件明细!I:I)</f>
        <v>0</v>
      </c>
      <c r="Z10060">
        <f t="shared" si="630"/>
        <v>12.5</v>
      </c>
      <c r="AA10060">
        <f>SUMIF(货件明细!K:K,F10060,货件明细!J:J)</f>
        <v>0</v>
      </c>
      <c r="AB10060">
        <f t="shared" si="631"/>
        <v>1</v>
      </c>
    </row>
    <row r="10061" spans="1:28">
      <c r="A10061">
        <v>2026</v>
      </c>
      <c r="B10061">
        <v>4</v>
      </c>
      <c r="C10061">
        <v>16</v>
      </c>
      <c r="D10061" s="4">
        <v>46129</v>
      </c>
      <c r="E10061" t="s">
        <v>28</v>
      </c>
      <c r="F10061" t="s">
        <v>10291</v>
      </c>
      <c r="G10061" t="s">
        <v>1563</v>
      </c>
      <c r="H10061" t="s">
        <v>71</v>
      </c>
      <c r="I10061" t="s">
        <v>32</v>
      </c>
      <c r="J10061" t="s">
        <v>100</v>
      </c>
      <c r="K10061" t="s">
        <v>100</v>
      </c>
      <c r="L10061" t="s">
        <v>46</v>
      </c>
      <c r="M10061" t="s">
        <v>47</v>
      </c>
      <c r="N10061" t="s">
        <v>4252</v>
      </c>
      <c r="O10061">
        <v>12.5</v>
      </c>
      <c r="P10061">
        <v>12.5</v>
      </c>
      <c r="Q10061">
        <v>57</v>
      </c>
      <c r="R10061">
        <v>69.5</v>
      </c>
      <c r="S10061">
        <v>0</v>
      </c>
      <c r="T10061">
        <v>69.5</v>
      </c>
      <c r="U10061">
        <v>45</v>
      </c>
      <c r="V10061">
        <f>SUMIF(货件明细!K:K,F10061,货件明细!AQ:AQ)</f>
        <v>0</v>
      </c>
      <c r="W10061">
        <f t="shared" si="628"/>
        <v>1</v>
      </c>
      <c r="X10061">
        <f t="shared" si="629"/>
        <v>45</v>
      </c>
      <c r="Y10061">
        <f>SUMIF(货件明细!K:K,F10061,货件明细!I:I)</f>
        <v>0</v>
      </c>
      <c r="Z10061">
        <f t="shared" si="630"/>
        <v>12.5</v>
      </c>
      <c r="AA10061">
        <f>SUMIF(货件明细!K:K,F10061,货件明细!J:J)</f>
        <v>0</v>
      </c>
      <c r="AB10061">
        <f t="shared" si="631"/>
        <v>1</v>
      </c>
    </row>
    <row r="10062" spans="1:28">
      <c r="A10062">
        <v>2026</v>
      </c>
      <c r="B10062">
        <v>4</v>
      </c>
      <c r="C10062">
        <v>16</v>
      </c>
      <c r="D10062" s="4">
        <v>46129</v>
      </c>
      <c r="E10062" t="s">
        <v>28</v>
      </c>
      <c r="F10062" t="s">
        <v>10292</v>
      </c>
      <c r="G10062" t="s">
        <v>50</v>
      </c>
      <c r="H10062" t="s">
        <v>31</v>
      </c>
      <c r="I10062" t="s">
        <v>145</v>
      </c>
      <c r="J10062" t="s">
        <v>100</v>
      </c>
      <c r="K10062" t="s">
        <v>100</v>
      </c>
      <c r="L10062" t="s">
        <v>46</v>
      </c>
      <c r="M10062" t="s">
        <v>2882</v>
      </c>
      <c r="N10062" t="s">
        <v>9469</v>
      </c>
      <c r="O10062">
        <v>15.45</v>
      </c>
      <c r="P10062">
        <v>6</v>
      </c>
      <c r="Q10062">
        <v>100.925</v>
      </c>
      <c r="R10062">
        <v>106.925</v>
      </c>
      <c r="S10062">
        <v>0</v>
      </c>
      <c r="T10062">
        <v>106.925</v>
      </c>
      <c r="U10062">
        <v>78</v>
      </c>
      <c r="V10062">
        <f>SUMIF(货件明细!K:K,F10062,货件明细!AQ:AQ)</f>
        <v>0</v>
      </c>
      <c r="W10062">
        <f t="shared" si="628"/>
        <v>1</v>
      </c>
      <c r="X10062">
        <f t="shared" si="629"/>
        <v>78</v>
      </c>
      <c r="Y10062">
        <f>SUMIF(货件明细!K:K,F10062,货件明细!I:I)</f>
        <v>0</v>
      </c>
      <c r="Z10062">
        <f t="shared" si="630"/>
        <v>15.45</v>
      </c>
      <c r="AA10062">
        <f>SUMIF(货件明细!K:K,F10062,货件明细!J:J)</f>
        <v>0</v>
      </c>
      <c r="AB10062">
        <f t="shared" si="631"/>
        <v>1</v>
      </c>
    </row>
    <row r="10063" spans="1:28">
      <c r="A10063">
        <v>2026</v>
      </c>
      <c r="B10063">
        <v>4</v>
      </c>
      <c r="C10063">
        <v>16</v>
      </c>
      <c r="D10063" s="4">
        <v>46129</v>
      </c>
      <c r="E10063" t="s">
        <v>28</v>
      </c>
      <c r="F10063" t="s">
        <v>10293</v>
      </c>
      <c r="G10063" t="s">
        <v>269</v>
      </c>
      <c r="H10063" t="s">
        <v>31</v>
      </c>
      <c r="I10063" t="s">
        <v>145</v>
      </c>
      <c r="J10063" t="s">
        <v>100</v>
      </c>
      <c r="K10063" t="s">
        <v>100</v>
      </c>
      <c r="L10063" t="s">
        <v>46</v>
      </c>
      <c r="M10063" t="s">
        <v>2882</v>
      </c>
      <c r="N10063" t="s">
        <v>9469</v>
      </c>
      <c r="O10063">
        <v>15.45</v>
      </c>
      <c r="P10063">
        <v>6</v>
      </c>
      <c r="Q10063">
        <v>99</v>
      </c>
      <c r="R10063">
        <v>105</v>
      </c>
      <c r="S10063">
        <v>0</v>
      </c>
      <c r="T10063">
        <v>105</v>
      </c>
      <c r="U10063">
        <v>78</v>
      </c>
      <c r="V10063">
        <f>SUMIF(货件明细!K:K,F10063,货件明细!AQ:AQ)</f>
        <v>0</v>
      </c>
      <c r="W10063">
        <f t="shared" si="628"/>
        <v>1</v>
      </c>
      <c r="X10063">
        <f t="shared" si="629"/>
        <v>78</v>
      </c>
      <c r="Y10063">
        <f>SUMIF(货件明细!K:K,F10063,货件明细!I:I)</f>
        <v>0</v>
      </c>
      <c r="Z10063">
        <f t="shared" si="630"/>
        <v>15.45</v>
      </c>
      <c r="AA10063">
        <f>SUMIF(货件明细!K:K,F10063,货件明细!J:J)</f>
        <v>0</v>
      </c>
      <c r="AB10063">
        <f t="shared" si="631"/>
        <v>1</v>
      </c>
    </row>
    <row r="10064" spans="1:28">
      <c r="A10064">
        <v>2026</v>
      </c>
      <c r="B10064">
        <v>4</v>
      </c>
      <c r="C10064">
        <v>16</v>
      </c>
      <c r="D10064" s="4">
        <v>46129</v>
      </c>
      <c r="E10064" t="s">
        <v>28</v>
      </c>
      <c r="F10064" t="s">
        <v>10294</v>
      </c>
      <c r="G10064" t="s">
        <v>56</v>
      </c>
      <c r="H10064" t="s">
        <v>44</v>
      </c>
      <c r="I10064" t="s">
        <v>145</v>
      </c>
      <c r="J10064" t="s">
        <v>100</v>
      </c>
      <c r="K10064" t="s">
        <v>100</v>
      </c>
      <c r="L10064" t="s">
        <v>46</v>
      </c>
      <c r="M10064" t="s">
        <v>2882</v>
      </c>
      <c r="N10064" t="s">
        <v>9469</v>
      </c>
      <c r="O10064">
        <v>15.45</v>
      </c>
      <c r="P10064">
        <v>6</v>
      </c>
      <c r="Q10064">
        <v>94.6</v>
      </c>
      <c r="R10064">
        <v>100.6</v>
      </c>
      <c r="S10064">
        <v>0</v>
      </c>
      <c r="T10064">
        <v>100.6</v>
      </c>
      <c r="U10064">
        <v>78</v>
      </c>
      <c r="V10064">
        <f>SUMIF(货件明细!K:K,F10064,货件明细!AQ:AQ)</f>
        <v>0</v>
      </c>
      <c r="W10064">
        <f t="shared" si="628"/>
        <v>1</v>
      </c>
      <c r="X10064">
        <f t="shared" si="629"/>
        <v>78</v>
      </c>
      <c r="Y10064">
        <f>SUMIF(货件明细!K:K,F10064,货件明细!I:I)</f>
        <v>0</v>
      </c>
      <c r="Z10064">
        <f t="shared" si="630"/>
        <v>15.45</v>
      </c>
      <c r="AA10064">
        <f>SUMIF(货件明细!K:K,F10064,货件明细!J:J)</f>
        <v>0</v>
      </c>
      <c r="AB10064">
        <f t="shared" si="631"/>
        <v>1</v>
      </c>
    </row>
    <row r="10065" spans="1:28">
      <c r="A10065">
        <v>2026</v>
      </c>
      <c r="B10065">
        <v>4</v>
      </c>
      <c r="C10065">
        <v>16</v>
      </c>
      <c r="D10065" s="4">
        <v>46129</v>
      </c>
      <c r="E10065" t="s">
        <v>28</v>
      </c>
      <c r="F10065" t="s">
        <v>10295</v>
      </c>
      <c r="G10065" t="s">
        <v>6724</v>
      </c>
      <c r="H10065" t="s">
        <v>71</v>
      </c>
      <c r="I10065" t="s">
        <v>145</v>
      </c>
      <c r="J10065" t="s">
        <v>100</v>
      </c>
      <c r="K10065" t="s">
        <v>100</v>
      </c>
      <c r="L10065" t="s">
        <v>46</v>
      </c>
      <c r="M10065" t="s">
        <v>2882</v>
      </c>
      <c r="N10065" t="s">
        <v>9469</v>
      </c>
      <c r="O10065">
        <v>15.45</v>
      </c>
      <c r="P10065">
        <v>6</v>
      </c>
      <c r="Q10065">
        <v>91.84</v>
      </c>
      <c r="R10065">
        <v>97.84</v>
      </c>
      <c r="S10065">
        <v>0</v>
      </c>
      <c r="T10065">
        <v>97.84</v>
      </c>
      <c r="U10065">
        <v>78</v>
      </c>
      <c r="V10065">
        <f>SUMIF(货件明细!K:K,F10065,货件明细!AQ:AQ)</f>
        <v>0</v>
      </c>
      <c r="W10065">
        <f t="shared" si="628"/>
        <v>1</v>
      </c>
      <c r="X10065">
        <f t="shared" si="629"/>
        <v>78</v>
      </c>
      <c r="Y10065">
        <f>SUMIF(货件明细!K:K,F10065,货件明细!I:I)</f>
        <v>0</v>
      </c>
      <c r="Z10065">
        <f t="shared" si="630"/>
        <v>15.45</v>
      </c>
      <c r="AA10065">
        <f>SUMIF(货件明细!K:K,F10065,货件明细!J:J)</f>
        <v>0</v>
      </c>
      <c r="AB10065">
        <f t="shared" si="631"/>
        <v>1</v>
      </c>
    </row>
    <row r="10066" spans="1:28">
      <c r="A10066">
        <v>2026</v>
      </c>
      <c r="B10066">
        <v>4</v>
      </c>
      <c r="C10066">
        <v>16</v>
      </c>
      <c r="D10066" s="4">
        <v>46129</v>
      </c>
      <c r="E10066" t="s">
        <v>28</v>
      </c>
      <c r="F10066" t="s">
        <v>10296</v>
      </c>
      <c r="G10066" t="s">
        <v>1563</v>
      </c>
      <c r="H10066" t="s">
        <v>71</v>
      </c>
      <c r="I10066" t="s">
        <v>145</v>
      </c>
      <c r="J10066" t="s">
        <v>100</v>
      </c>
      <c r="K10066" t="s">
        <v>100</v>
      </c>
      <c r="L10066" t="s">
        <v>46</v>
      </c>
      <c r="M10066" t="s">
        <v>2882</v>
      </c>
      <c r="N10066" t="s">
        <v>9469</v>
      </c>
      <c r="O10066">
        <v>15.45</v>
      </c>
      <c r="P10066">
        <v>6</v>
      </c>
      <c r="Q10066">
        <v>63.45</v>
      </c>
      <c r="R10066">
        <v>69.45</v>
      </c>
      <c r="S10066">
        <v>0</v>
      </c>
      <c r="T10066">
        <v>69.45</v>
      </c>
      <c r="U10066">
        <v>78</v>
      </c>
      <c r="V10066">
        <f>SUMIF(货件明细!K:K,F10066,货件明细!AQ:AQ)</f>
        <v>0</v>
      </c>
      <c r="W10066">
        <f t="shared" si="628"/>
        <v>1</v>
      </c>
      <c r="X10066">
        <f t="shared" si="629"/>
        <v>78</v>
      </c>
      <c r="Y10066">
        <f>SUMIF(货件明细!K:K,F10066,货件明细!I:I)</f>
        <v>0</v>
      </c>
      <c r="Z10066">
        <f t="shared" si="630"/>
        <v>15.45</v>
      </c>
      <c r="AA10066">
        <f>SUMIF(货件明细!K:K,F10066,货件明细!J:J)</f>
        <v>0</v>
      </c>
      <c r="AB10066">
        <f t="shared" si="631"/>
        <v>1</v>
      </c>
    </row>
    <row r="10067" spans="1:28">
      <c r="A10067">
        <v>2026</v>
      </c>
      <c r="B10067">
        <v>4</v>
      </c>
      <c r="C10067">
        <v>16</v>
      </c>
      <c r="D10067" s="4">
        <v>46129</v>
      </c>
      <c r="E10067" t="s">
        <v>28</v>
      </c>
      <c r="F10067" t="s">
        <v>10297</v>
      </c>
      <c r="G10067" t="s">
        <v>50</v>
      </c>
      <c r="H10067" t="s">
        <v>31</v>
      </c>
      <c r="I10067" t="s">
        <v>96</v>
      </c>
      <c r="J10067" t="s">
        <v>100</v>
      </c>
      <c r="K10067" t="s">
        <v>100</v>
      </c>
      <c r="L10067" t="s">
        <v>46</v>
      </c>
      <c r="M10067" t="s">
        <v>47</v>
      </c>
      <c r="N10067" t="s">
        <v>5148</v>
      </c>
      <c r="O10067">
        <v>35.05</v>
      </c>
      <c r="P10067">
        <v>25</v>
      </c>
      <c r="Q10067">
        <v>283.2</v>
      </c>
      <c r="R10067">
        <v>308.2</v>
      </c>
      <c r="S10067">
        <v>0</v>
      </c>
      <c r="T10067">
        <v>308.2</v>
      </c>
      <c r="U10067">
        <v>156</v>
      </c>
      <c r="V10067">
        <f>SUMIF(货件明细!K:K,F10067,货件明细!AQ:AQ)</f>
        <v>0</v>
      </c>
      <c r="W10067">
        <f t="shared" si="628"/>
        <v>1</v>
      </c>
      <c r="X10067">
        <f t="shared" si="629"/>
        <v>156</v>
      </c>
      <c r="Y10067">
        <f>SUMIF(货件明细!K:K,F10067,货件明细!I:I)</f>
        <v>0</v>
      </c>
      <c r="Z10067">
        <f t="shared" si="630"/>
        <v>35.05</v>
      </c>
      <c r="AA10067">
        <f>SUMIF(货件明细!K:K,F10067,货件明细!J:J)</f>
        <v>0</v>
      </c>
      <c r="AB10067">
        <f t="shared" si="631"/>
        <v>1</v>
      </c>
    </row>
    <row r="10068" spans="1:28">
      <c r="A10068">
        <v>2026</v>
      </c>
      <c r="B10068">
        <v>4</v>
      </c>
      <c r="C10068">
        <v>16</v>
      </c>
      <c r="D10068" s="4">
        <v>46129</v>
      </c>
      <c r="E10068" t="s">
        <v>28</v>
      </c>
      <c r="F10068" t="s">
        <v>10298</v>
      </c>
      <c r="G10068" t="s">
        <v>269</v>
      </c>
      <c r="H10068" t="s">
        <v>31</v>
      </c>
      <c r="I10068" t="s">
        <v>96</v>
      </c>
      <c r="J10068" t="s">
        <v>100</v>
      </c>
      <c r="K10068" t="s">
        <v>100</v>
      </c>
      <c r="L10068" t="s">
        <v>46</v>
      </c>
      <c r="M10068" t="s">
        <v>47</v>
      </c>
      <c r="N10068" t="s">
        <v>5148</v>
      </c>
      <c r="O10068">
        <v>35.05</v>
      </c>
      <c r="P10068">
        <v>30</v>
      </c>
      <c r="Q10068">
        <v>305.6</v>
      </c>
      <c r="R10068">
        <v>335.6</v>
      </c>
      <c r="S10068">
        <v>0</v>
      </c>
      <c r="T10068">
        <v>335.6</v>
      </c>
      <c r="U10068">
        <v>156</v>
      </c>
      <c r="V10068">
        <f>SUMIF(货件明细!K:K,F10068,货件明细!AQ:AQ)</f>
        <v>0</v>
      </c>
      <c r="W10068">
        <f t="shared" si="628"/>
        <v>1</v>
      </c>
      <c r="X10068">
        <f t="shared" si="629"/>
        <v>156</v>
      </c>
      <c r="Y10068">
        <f>SUMIF(货件明细!K:K,F10068,货件明细!I:I)</f>
        <v>0</v>
      </c>
      <c r="Z10068">
        <f t="shared" si="630"/>
        <v>35.05</v>
      </c>
      <c r="AA10068">
        <f>SUMIF(货件明细!K:K,F10068,货件明细!J:J)</f>
        <v>0</v>
      </c>
      <c r="AB10068">
        <f t="shared" si="631"/>
        <v>1</v>
      </c>
    </row>
    <row r="10069" spans="1:28">
      <c r="A10069">
        <v>2026</v>
      </c>
      <c r="B10069">
        <v>4</v>
      </c>
      <c r="C10069">
        <v>16</v>
      </c>
      <c r="D10069" s="4">
        <v>46129</v>
      </c>
      <c r="E10069" t="s">
        <v>28</v>
      </c>
      <c r="F10069" t="s">
        <v>10299</v>
      </c>
      <c r="G10069" t="s">
        <v>56</v>
      </c>
      <c r="H10069" t="s">
        <v>44</v>
      </c>
      <c r="I10069" t="s">
        <v>96</v>
      </c>
      <c r="J10069" t="s">
        <v>100</v>
      </c>
      <c r="K10069" t="s">
        <v>100</v>
      </c>
      <c r="L10069" t="s">
        <v>46</v>
      </c>
      <c r="M10069" t="s">
        <v>47</v>
      </c>
      <c r="N10069" t="s">
        <v>4252</v>
      </c>
      <c r="O10069">
        <v>35.05</v>
      </c>
      <c r="P10069">
        <v>21.4285714285714</v>
      </c>
      <c r="Q10069">
        <v>260.8</v>
      </c>
      <c r="R10069">
        <v>282.228571428571</v>
      </c>
      <c r="S10069">
        <v>0</v>
      </c>
      <c r="T10069">
        <v>282.228571428571</v>
      </c>
      <c r="U10069">
        <v>156</v>
      </c>
      <c r="V10069">
        <f>SUMIF(货件明细!K:K,F10069,货件明细!AQ:AQ)</f>
        <v>0</v>
      </c>
      <c r="W10069">
        <f t="shared" si="628"/>
        <v>1</v>
      </c>
      <c r="X10069">
        <f t="shared" si="629"/>
        <v>156</v>
      </c>
      <c r="Y10069">
        <f>SUMIF(货件明细!K:K,F10069,货件明细!I:I)</f>
        <v>0</v>
      </c>
      <c r="Z10069">
        <f t="shared" si="630"/>
        <v>35.05</v>
      </c>
      <c r="AA10069">
        <f>SUMIF(货件明细!K:K,F10069,货件明细!J:J)</f>
        <v>0</v>
      </c>
      <c r="AB10069">
        <f t="shared" si="631"/>
        <v>1</v>
      </c>
    </row>
    <row r="10070" spans="1:28">
      <c r="A10070">
        <v>2026</v>
      </c>
      <c r="B10070">
        <v>4</v>
      </c>
      <c r="C10070">
        <v>16</v>
      </c>
      <c r="D10070" s="4">
        <v>46129</v>
      </c>
      <c r="E10070" t="s">
        <v>28</v>
      </c>
      <c r="F10070" t="s">
        <v>10300</v>
      </c>
      <c r="G10070" t="s">
        <v>6724</v>
      </c>
      <c r="H10070" t="s">
        <v>71</v>
      </c>
      <c r="I10070" t="s">
        <v>96</v>
      </c>
      <c r="J10070" t="s">
        <v>100</v>
      </c>
      <c r="K10070" t="s">
        <v>100</v>
      </c>
      <c r="L10070" t="s">
        <v>46</v>
      </c>
      <c r="M10070" t="s">
        <v>47</v>
      </c>
      <c r="N10070" t="s">
        <v>4252</v>
      </c>
      <c r="O10070">
        <v>35.05</v>
      </c>
      <c r="P10070">
        <v>12.5</v>
      </c>
      <c r="Q10070">
        <v>201.6</v>
      </c>
      <c r="R10070">
        <v>214.1</v>
      </c>
      <c r="S10070">
        <v>0</v>
      </c>
      <c r="T10070">
        <v>214.1</v>
      </c>
      <c r="U10070">
        <v>156</v>
      </c>
      <c r="V10070">
        <f>SUMIF(货件明细!K:K,F10070,货件明细!AQ:AQ)</f>
        <v>0</v>
      </c>
      <c r="W10070">
        <f t="shared" si="628"/>
        <v>1</v>
      </c>
      <c r="X10070">
        <f t="shared" si="629"/>
        <v>156</v>
      </c>
      <c r="Y10070">
        <f>SUMIF(货件明细!K:K,F10070,货件明细!I:I)</f>
        <v>0</v>
      </c>
      <c r="Z10070">
        <f t="shared" si="630"/>
        <v>35.05</v>
      </c>
      <c r="AA10070">
        <f>SUMIF(货件明细!K:K,F10070,货件明细!J:J)</f>
        <v>0</v>
      </c>
      <c r="AB10070">
        <f t="shared" si="631"/>
        <v>1</v>
      </c>
    </row>
    <row r="10071" spans="1:28">
      <c r="A10071">
        <v>2026</v>
      </c>
      <c r="B10071">
        <v>4</v>
      </c>
      <c r="C10071">
        <v>16</v>
      </c>
      <c r="D10071" s="4">
        <v>46129</v>
      </c>
      <c r="E10071" t="s">
        <v>28</v>
      </c>
      <c r="F10071" t="s">
        <v>10301</v>
      </c>
      <c r="G10071" t="s">
        <v>1563</v>
      </c>
      <c r="H10071" t="s">
        <v>71</v>
      </c>
      <c r="I10071" t="s">
        <v>96</v>
      </c>
      <c r="J10071" t="s">
        <v>100</v>
      </c>
      <c r="K10071" t="s">
        <v>100</v>
      </c>
      <c r="L10071" t="s">
        <v>46</v>
      </c>
      <c r="M10071" t="s">
        <v>47</v>
      </c>
      <c r="N10071" t="s">
        <v>4252</v>
      </c>
      <c r="O10071">
        <v>35.05</v>
      </c>
      <c r="P10071">
        <v>12.5</v>
      </c>
      <c r="Q10071">
        <v>182.4</v>
      </c>
      <c r="R10071">
        <v>194.9</v>
      </c>
      <c r="S10071">
        <v>0</v>
      </c>
      <c r="T10071">
        <v>194.9</v>
      </c>
      <c r="U10071">
        <v>156</v>
      </c>
      <c r="V10071">
        <f>SUMIF(货件明细!K:K,F10071,货件明细!AQ:AQ)</f>
        <v>0</v>
      </c>
      <c r="W10071">
        <f t="shared" si="628"/>
        <v>1</v>
      </c>
      <c r="X10071">
        <f t="shared" si="629"/>
        <v>156</v>
      </c>
      <c r="Y10071">
        <f>SUMIF(货件明细!K:K,F10071,货件明细!I:I)</f>
        <v>0</v>
      </c>
      <c r="Z10071">
        <f t="shared" si="630"/>
        <v>35.05</v>
      </c>
      <c r="AA10071">
        <f>SUMIF(货件明细!K:K,F10071,货件明细!J:J)</f>
        <v>0</v>
      </c>
      <c r="AB10071">
        <f t="shared" si="631"/>
        <v>1</v>
      </c>
    </row>
    <row r="10072" spans="1:28">
      <c r="A10072">
        <v>2026</v>
      </c>
      <c r="B10072">
        <v>4</v>
      </c>
      <c r="C10072">
        <v>16</v>
      </c>
      <c r="D10072" s="4">
        <v>46129</v>
      </c>
      <c r="E10072" t="s">
        <v>28</v>
      </c>
      <c r="F10072" t="s">
        <v>10302</v>
      </c>
      <c r="G10072" t="s">
        <v>50</v>
      </c>
      <c r="H10072" t="s">
        <v>31</v>
      </c>
      <c r="I10072" t="s">
        <v>32</v>
      </c>
      <c r="J10072" t="s">
        <v>100</v>
      </c>
      <c r="K10072" t="s">
        <v>100</v>
      </c>
      <c r="L10072" t="s">
        <v>46</v>
      </c>
      <c r="M10072" t="s">
        <v>47</v>
      </c>
      <c r="N10072" t="s">
        <v>5148</v>
      </c>
      <c r="O10072">
        <v>20.8</v>
      </c>
      <c r="P10072">
        <v>25</v>
      </c>
      <c r="Q10072">
        <v>123.9</v>
      </c>
      <c r="R10072">
        <v>148.9</v>
      </c>
      <c r="S10072">
        <v>0</v>
      </c>
      <c r="T10072">
        <v>148.9</v>
      </c>
      <c r="U10072">
        <v>48</v>
      </c>
      <c r="V10072">
        <f>SUMIF(货件明细!K:K,F10072,货件明细!AQ:AQ)</f>
        <v>0</v>
      </c>
      <c r="W10072">
        <f t="shared" si="628"/>
        <v>1</v>
      </c>
      <c r="X10072">
        <f t="shared" si="629"/>
        <v>48</v>
      </c>
      <c r="Y10072">
        <f>SUMIF(货件明细!K:K,F10072,货件明细!I:I)</f>
        <v>0</v>
      </c>
      <c r="Z10072">
        <f t="shared" si="630"/>
        <v>20.8</v>
      </c>
      <c r="AA10072">
        <f>SUMIF(货件明细!K:K,F10072,货件明细!J:J)</f>
        <v>0</v>
      </c>
      <c r="AB10072">
        <f t="shared" si="631"/>
        <v>1</v>
      </c>
    </row>
    <row r="10073" spans="1:28">
      <c r="A10073">
        <v>2026</v>
      </c>
      <c r="B10073">
        <v>4</v>
      </c>
      <c r="C10073">
        <v>16</v>
      </c>
      <c r="D10073" s="4">
        <v>46129</v>
      </c>
      <c r="E10073" t="s">
        <v>28</v>
      </c>
      <c r="F10073" t="s">
        <v>10303</v>
      </c>
      <c r="G10073" t="s">
        <v>269</v>
      </c>
      <c r="H10073" t="s">
        <v>31</v>
      </c>
      <c r="I10073" t="s">
        <v>32</v>
      </c>
      <c r="J10073" t="s">
        <v>100</v>
      </c>
      <c r="K10073" t="s">
        <v>100</v>
      </c>
      <c r="L10073" t="s">
        <v>46</v>
      </c>
      <c r="M10073" t="s">
        <v>47</v>
      </c>
      <c r="N10073" t="s">
        <v>5148</v>
      </c>
      <c r="O10073">
        <v>20.8</v>
      </c>
      <c r="P10073">
        <v>30</v>
      </c>
      <c r="Q10073">
        <v>133.7</v>
      </c>
      <c r="R10073">
        <v>163.7</v>
      </c>
      <c r="S10073">
        <v>0</v>
      </c>
      <c r="T10073">
        <v>163.7</v>
      </c>
      <c r="U10073">
        <v>48</v>
      </c>
      <c r="V10073">
        <f>SUMIF(货件明细!K:K,F10073,货件明细!AQ:AQ)</f>
        <v>0</v>
      </c>
      <c r="W10073">
        <f t="shared" si="628"/>
        <v>1</v>
      </c>
      <c r="X10073">
        <f t="shared" si="629"/>
        <v>48</v>
      </c>
      <c r="Y10073">
        <f>SUMIF(货件明细!K:K,F10073,货件明细!I:I)</f>
        <v>0</v>
      </c>
      <c r="Z10073">
        <f t="shared" si="630"/>
        <v>20.8</v>
      </c>
      <c r="AA10073">
        <f>SUMIF(货件明细!K:K,F10073,货件明细!J:J)</f>
        <v>0</v>
      </c>
      <c r="AB10073">
        <f t="shared" si="631"/>
        <v>1</v>
      </c>
    </row>
    <row r="10074" spans="1:28">
      <c r="A10074">
        <v>2026</v>
      </c>
      <c r="B10074">
        <v>4</v>
      </c>
      <c r="C10074">
        <v>16</v>
      </c>
      <c r="D10074" s="4">
        <v>46129</v>
      </c>
      <c r="E10074" t="s">
        <v>28</v>
      </c>
      <c r="F10074" t="s">
        <v>10304</v>
      </c>
      <c r="G10074" t="s">
        <v>56</v>
      </c>
      <c r="H10074" t="s">
        <v>44</v>
      </c>
      <c r="I10074" t="s">
        <v>32</v>
      </c>
      <c r="J10074" t="s">
        <v>100</v>
      </c>
      <c r="K10074" t="s">
        <v>100</v>
      </c>
      <c r="L10074" t="s">
        <v>46</v>
      </c>
      <c r="M10074" t="s">
        <v>47</v>
      </c>
      <c r="N10074" t="s">
        <v>4252</v>
      </c>
      <c r="O10074">
        <v>20.8</v>
      </c>
      <c r="P10074">
        <v>21.4285714285714</v>
      </c>
      <c r="Q10074">
        <v>114.1</v>
      </c>
      <c r="R10074">
        <v>135.528571428571</v>
      </c>
      <c r="S10074">
        <v>0</v>
      </c>
      <c r="T10074">
        <v>135.528571428571</v>
      </c>
      <c r="U10074">
        <v>48</v>
      </c>
      <c r="V10074">
        <f>SUMIF(货件明细!K:K,F10074,货件明细!AQ:AQ)</f>
        <v>0</v>
      </c>
      <c r="W10074">
        <f t="shared" si="628"/>
        <v>1</v>
      </c>
      <c r="X10074">
        <f t="shared" si="629"/>
        <v>48</v>
      </c>
      <c r="Y10074">
        <f>SUMIF(货件明细!K:K,F10074,货件明细!I:I)</f>
        <v>0</v>
      </c>
      <c r="Z10074">
        <f t="shared" si="630"/>
        <v>20.8</v>
      </c>
      <c r="AA10074">
        <f>SUMIF(货件明细!K:K,F10074,货件明细!J:J)</f>
        <v>0</v>
      </c>
      <c r="AB10074">
        <f t="shared" si="631"/>
        <v>1</v>
      </c>
    </row>
    <row r="10075" spans="1:28">
      <c r="A10075">
        <v>2026</v>
      </c>
      <c r="B10075">
        <v>4</v>
      </c>
      <c r="C10075">
        <v>16</v>
      </c>
      <c r="D10075" s="4">
        <v>46129</v>
      </c>
      <c r="E10075" t="s">
        <v>28</v>
      </c>
      <c r="F10075" t="s">
        <v>10305</v>
      </c>
      <c r="G10075" t="s">
        <v>6724</v>
      </c>
      <c r="H10075" t="s">
        <v>71</v>
      </c>
      <c r="I10075" t="s">
        <v>32</v>
      </c>
      <c r="J10075" t="s">
        <v>100</v>
      </c>
      <c r="K10075" t="s">
        <v>100</v>
      </c>
      <c r="L10075" t="s">
        <v>46</v>
      </c>
      <c r="M10075" t="s">
        <v>47</v>
      </c>
      <c r="N10075" t="s">
        <v>4252</v>
      </c>
      <c r="O10075">
        <v>20.8</v>
      </c>
      <c r="P10075">
        <v>12.5</v>
      </c>
      <c r="Q10075">
        <v>88.2</v>
      </c>
      <c r="R10075">
        <v>100.7</v>
      </c>
      <c r="S10075">
        <v>0</v>
      </c>
      <c r="T10075">
        <v>100.7</v>
      </c>
      <c r="U10075">
        <v>48</v>
      </c>
      <c r="V10075">
        <f>SUMIF(货件明细!K:K,F10075,货件明细!AQ:AQ)</f>
        <v>0</v>
      </c>
      <c r="W10075">
        <f t="shared" si="628"/>
        <v>1</v>
      </c>
      <c r="X10075">
        <f t="shared" si="629"/>
        <v>48</v>
      </c>
      <c r="Y10075">
        <f>SUMIF(货件明细!K:K,F10075,货件明细!I:I)</f>
        <v>0</v>
      </c>
      <c r="Z10075">
        <f t="shared" si="630"/>
        <v>20.8</v>
      </c>
      <c r="AA10075">
        <f>SUMIF(货件明细!K:K,F10075,货件明细!J:J)</f>
        <v>0</v>
      </c>
      <c r="AB10075">
        <f t="shared" si="631"/>
        <v>1</v>
      </c>
    </row>
    <row r="10076" spans="1:28">
      <c r="A10076">
        <v>2026</v>
      </c>
      <c r="B10076">
        <v>4</v>
      </c>
      <c r="C10076">
        <v>16</v>
      </c>
      <c r="D10076" s="4">
        <v>46129</v>
      </c>
      <c r="E10076" t="s">
        <v>28</v>
      </c>
      <c r="F10076" t="s">
        <v>10306</v>
      </c>
      <c r="G10076" t="s">
        <v>1563</v>
      </c>
      <c r="H10076" t="s">
        <v>71</v>
      </c>
      <c r="I10076" t="s">
        <v>32</v>
      </c>
      <c r="J10076" t="s">
        <v>100</v>
      </c>
      <c r="K10076" t="s">
        <v>100</v>
      </c>
      <c r="L10076" t="s">
        <v>46</v>
      </c>
      <c r="M10076" t="s">
        <v>47</v>
      </c>
      <c r="N10076" t="s">
        <v>4252</v>
      </c>
      <c r="O10076">
        <v>20.8</v>
      </c>
      <c r="P10076">
        <v>12.5</v>
      </c>
      <c r="Q10076">
        <v>79.8</v>
      </c>
      <c r="R10076">
        <v>92.3</v>
      </c>
      <c r="S10076">
        <v>0</v>
      </c>
      <c r="T10076">
        <v>92.3</v>
      </c>
      <c r="U10076">
        <v>48</v>
      </c>
      <c r="V10076">
        <f>SUMIF(货件明细!K:K,F10076,货件明细!AQ:AQ)</f>
        <v>0</v>
      </c>
      <c r="W10076">
        <f t="shared" si="628"/>
        <v>1</v>
      </c>
      <c r="X10076">
        <f t="shared" si="629"/>
        <v>48</v>
      </c>
      <c r="Y10076">
        <f>SUMIF(货件明细!K:K,F10076,货件明细!I:I)</f>
        <v>0</v>
      </c>
      <c r="Z10076">
        <f t="shared" si="630"/>
        <v>20.8</v>
      </c>
      <c r="AA10076">
        <f>SUMIF(货件明细!K:K,F10076,货件明细!J:J)</f>
        <v>0</v>
      </c>
      <c r="AB10076">
        <f t="shared" si="631"/>
        <v>1</v>
      </c>
    </row>
    <row r="10077" spans="1:28">
      <c r="A10077">
        <v>2026</v>
      </c>
      <c r="B10077">
        <v>4</v>
      </c>
      <c r="C10077">
        <v>16</v>
      </c>
      <c r="D10077" s="4">
        <v>46129</v>
      </c>
      <c r="E10077" t="s">
        <v>4249</v>
      </c>
      <c r="F10077" t="s">
        <v>10307</v>
      </c>
      <c r="G10077" t="s">
        <v>4251</v>
      </c>
      <c r="H10077" t="s">
        <v>71</v>
      </c>
      <c r="I10077" t="s">
        <v>39</v>
      </c>
      <c r="J10077" t="s">
        <v>58</v>
      </c>
      <c r="K10077" t="s">
        <v>58</v>
      </c>
      <c r="L10077" t="s">
        <v>46</v>
      </c>
      <c r="M10077" t="s">
        <v>47</v>
      </c>
      <c r="N10077" t="s">
        <v>5178</v>
      </c>
      <c r="O10077">
        <v>245.25</v>
      </c>
      <c r="P10077">
        <v>11.5384615384615</v>
      </c>
      <c r="Q10077">
        <v>824.972972972973</v>
      </c>
      <c r="R10077">
        <v>836.511434511435</v>
      </c>
      <c r="S10077">
        <v>0</v>
      </c>
      <c r="T10077">
        <v>836.511434511435</v>
      </c>
      <c r="U10077">
        <v>930</v>
      </c>
      <c r="V10077">
        <f>SUMIF(货件明细!K:K,F10077,货件明细!AQ:AQ)</f>
        <v>0</v>
      </c>
      <c r="W10077">
        <f t="shared" si="628"/>
        <v>1</v>
      </c>
      <c r="X10077">
        <f t="shared" si="629"/>
        <v>930</v>
      </c>
      <c r="Y10077">
        <f>SUMIF(货件明细!K:K,F10077,货件明细!I:I)</f>
        <v>0</v>
      </c>
      <c r="Z10077">
        <f t="shared" si="630"/>
        <v>245.25</v>
      </c>
      <c r="AA10077">
        <f>SUMIF(货件明细!K:K,F10077,货件明细!J:J)</f>
        <v>0</v>
      </c>
      <c r="AB10077">
        <f t="shared" si="631"/>
        <v>1</v>
      </c>
    </row>
    <row r="10078" spans="1:28">
      <c r="A10078">
        <v>2026</v>
      </c>
      <c r="B10078">
        <v>4</v>
      </c>
      <c r="C10078">
        <v>16</v>
      </c>
      <c r="D10078" s="4">
        <v>46129</v>
      </c>
      <c r="E10078" t="s">
        <v>4249</v>
      </c>
      <c r="F10078" t="s">
        <v>10308</v>
      </c>
      <c r="G10078" t="s">
        <v>4251</v>
      </c>
      <c r="H10078" t="s">
        <v>71</v>
      </c>
      <c r="I10078" t="s">
        <v>41</v>
      </c>
      <c r="J10078" t="s">
        <v>58</v>
      </c>
      <c r="K10078" t="s">
        <v>58</v>
      </c>
      <c r="L10078" t="s">
        <v>46</v>
      </c>
      <c r="M10078" t="s">
        <v>47</v>
      </c>
      <c r="N10078" t="s">
        <v>5178</v>
      </c>
      <c r="O10078">
        <v>83.25</v>
      </c>
      <c r="P10078">
        <v>11.5384615384615</v>
      </c>
      <c r="Q10078">
        <v>384.987387387387</v>
      </c>
      <c r="R10078">
        <v>396.525848925849</v>
      </c>
      <c r="S10078">
        <v>0</v>
      </c>
      <c r="T10078">
        <v>396.525848925849</v>
      </c>
      <c r="U10078">
        <v>485</v>
      </c>
      <c r="V10078">
        <f>SUMIF(货件明细!K:K,F10078,货件明细!AQ:AQ)</f>
        <v>0</v>
      </c>
      <c r="W10078">
        <f t="shared" si="628"/>
        <v>1</v>
      </c>
      <c r="X10078">
        <f t="shared" si="629"/>
        <v>485</v>
      </c>
      <c r="Y10078">
        <f>SUMIF(货件明细!K:K,F10078,货件明细!I:I)</f>
        <v>0</v>
      </c>
      <c r="Z10078">
        <f t="shared" si="630"/>
        <v>83.25</v>
      </c>
      <c r="AA10078">
        <f>SUMIF(货件明细!K:K,F10078,货件明细!J:J)</f>
        <v>0</v>
      </c>
      <c r="AB10078">
        <f t="shared" si="631"/>
        <v>1</v>
      </c>
    </row>
    <row r="10079" spans="1:28">
      <c r="A10079">
        <v>2026</v>
      </c>
      <c r="B10079">
        <v>4</v>
      </c>
      <c r="C10079">
        <v>16</v>
      </c>
      <c r="D10079" s="4">
        <v>46129</v>
      </c>
      <c r="E10079" t="s">
        <v>4249</v>
      </c>
      <c r="F10079" t="s">
        <v>10309</v>
      </c>
      <c r="G10079" t="s">
        <v>4251</v>
      </c>
      <c r="H10079" t="s">
        <v>71</v>
      </c>
      <c r="I10079" t="s">
        <v>57</v>
      </c>
      <c r="J10079" t="s">
        <v>58</v>
      </c>
      <c r="K10079" t="s">
        <v>58</v>
      </c>
      <c r="L10079" t="s">
        <v>46</v>
      </c>
      <c r="M10079" t="s">
        <v>47</v>
      </c>
      <c r="N10079" t="s">
        <v>5178</v>
      </c>
      <c r="O10079">
        <v>303.25</v>
      </c>
      <c r="P10079">
        <v>11.5384615384615</v>
      </c>
      <c r="Q10079">
        <v>1264.95855855856</v>
      </c>
      <c r="R10079">
        <v>1276.49702009702</v>
      </c>
      <c r="S10079">
        <v>0</v>
      </c>
      <c r="T10079">
        <v>1276.49702009702</v>
      </c>
      <c r="U10079">
        <v>2163</v>
      </c>
      <c r="V10079">
        <f>SUMIF(货件明细!K:K,F10079,货件明细!AQ:AQ)</f>
        <v>0</v>
      </c>
      <c r="W10079">
        <f t="shared" si="628"/>
        <v>1</v>
      </c>
      <c r="X10079">
        <f t="shared" si="629"/>
        <v>2163</v>
      </c>
      <c r="Y10079">
        <f>SUMIF(货件明细!K:K,F10079,货件明细!I:I)</f>
        <v>0</v>
      </c>
      <c r="Z10079">
        <f t="shared" si="630"/>
        <v>303.25</v>
      </c>
      <c r="AA10079">
        <f>SUMIF(货件明细!K:K,F10079,货件明细!J:J)</f>
        <v>0</v>
      </c>
      <c r="AB10079">
        <f t="shared" si="631"/>
        <v>1</v>
      </c>
    </row>
    <row r="10080" spans="1:28">
      <c r="A10080">
        <v>2026</v>
      </c>
      <c r="B10080">
        <v>4</v>
      </c>
      <c r="C10080">
        <v>16</v>
      </c>
      <c r="D10080" s="4">
        <v>46129</v>
      </c>
      <c r="E10080" t="s">
        <v>4249</v>
      </c>
      <c r="F10080" t="s">
        <v>10310</v>
      </c>
      <c r="G10080" t="s">
        <v>4251</v>
      </c>
      <c r="H10080" t="s">
        <v>71</v>
      </c>
      <c r="I10080" t="s">
        <v>96</v>
      </c>
      <c r="J10080" t="s">
        <v>58</v>
      </c>
      <c r="K10080" t="s">
        <v>58</v>
      </c>
      <c r="L10080" t="s">
        <v>46</v>
      </c>
      <c r="M10080" t="s">
        <v>47</v>
      </c>
      <c r="N10080" t="s">
        <v>5178</v>
      </c>
      <c r="O10080">
        <v>79.7</v>
      </c>
      <c r="P10080">
        <v>11.5384615384615</v>
      </c>
      <c r="Q10080">
        <v>384.987387387387</v>
      </c>
      <c r="R10080">
        <v>396.525848925849</v>
      </c>
      <c r="S10080">
        <v>0</v>
      </c>
      <c r="T10080">
        <v>396.525848925849</v>
      </c>
      <c r="U10080">
        <v>540</v>
      </c>
      <c r="V10080">
        <f>SUMIF(货件明细!K:K,F10080,货件明细!AQ:AQ)</f>
        <v>0</v>
      </c>
      <c r="W10080">
        <f t="shared" si="628"/>
        <v>1</v>
      </c>
      <c r="X10080">
        <f t="shared" si="629"/>
        <v>540</v>
      </c>
      <c r="Y10080">
        <f>SUMIF(货件明细!K:K,F10080,货件明细!I:I)</f>
        <v>0</v>
      </c>
      <c r="Z10080">
        <f t="shared" si="630"/>
        <v>79.7</v>
      </c>
      <c r="AA10080">
        <f>SUMIF(货件明细!K:K,F10080,货件明细!J:J)</f>
        <v>0</v>
      </c>
      <c r="AB10080">
        <f t="shared" si="631"/>
        <v>1</v>
      </c>
    </row>
    <row r="10081" spans="1:28">
      <c r="A10081">
        <v>2026</v>
      </c>
      <c r="B10081">
        <v>4</v>
      </c>
      <c r="C10081">
        <v>16</v>
      </c>
      <c r="D10081" s="4">
        <v>46129</v>
      </c>
      <c r="E10081" t="s">
        <v>4249</v>
      </c>
      <c r="F10081" t="s">
        <v>10311</v>
      </c>
      <c r="G10081" t="s">
        <v>4251</v>
      </c>
      <c r="H10081" t="s">
        <v>71</v>
      </c>
      <c r="I10081" t="s">
        <v>80</v>
      </c>
      <c r="J10081" t="s">
        <v>58</v>
      </c>
      <c r="K10081" t="s">
        <v>58</v>
      </c>
      <c r="L10081" t="s">
        <v>46</v>
      </c>
      <c r="M10081" t="s">
        <v>47</v>
      </c>
      <c r="N10081" t="s">
        <v>5178</v>
      </c>
      <c r="O10081">
        <v>69.5</v>
      </c>
      <c r="P10081">
        <v>11.5384615384615</v>
      </c>
      <c r="Q10081">
        <v>274.990990990991</v>
      </c>
      <c r="R10081">
        <v>286.529452529453</v>
      </c>
      <c r="S10081">
        <v>0</v>
      </c>
      <c r="T10081">
        <v>286.529452529453</v>
      </c>
      <c r="U10081">
        <v>414</v>
      </c>
      <c r="V10081">
        <f>SUMIF(货件明细!K:K,F10081,货件明细!AQ:AQ)</f>
        <v>0</v>
      </c>
      <c r="W10081">
        <f t="shared" si="628"/>
        <v>1</v>
      </c>
      <c r="X10081">
        <f t="shared" si="629"/>
        <v>414</v>
      </c>
      <c r="Y10081">
        <f>SUMIF(货件明细!K:K,F10081,货件明细!I:I)</f>
        <v>0</v>
      </c>
      <c r="Z10081">
        <f t="shared" si="630"/>
        <v>69.5</v>
      </c>
      <c r="AA10081">
        <f>SUMIF(货件明细!K:K,F10081,货件明细!J:J)</f>
        <v>0</v>
      </c>
      <c r="AB10081">
        <f t="shared" si="631"/>
        <v>1</v>
      </c>
    </row>
    <row r="10082" spans="1:28">
      <c r="A10082">
        <v>2026</v>
      </c>
      <c r="B10082">
        <v>4</v>
      </c>
      <c r="C10082">
        <v>16</v>
      </c>
      <c r="D10082" s="4">
        <v>46129</v>
      </c>
      <c r="E10082" t="s">
        <v>4249</v>
      </c>
      <c r="F10082" t="s">
        <v>10312</v>
      </c>
      <c r="G10082" t="s">
        <v>4251</v>
      </c>
      <c r="H10082" t="s">
        <v>71</v>
      </c>
      <c r="I10082" t="s">
        <v>129</v>
      </c>
      <c r="J10082" t="s">
        <v>58</v>
      </c>
      <c r="K10082" t="s">
        <v>58</v>
      </c>
      <c r="L10082" t="s">
        <v>46</v>
      </c>
      <c r="M10082" t="s">
        <v>47</v>
      </c>
      <c r="N10082" t="s">
        <v>5178</v>
      </c>
      <c r="O10082">
        <v>55.05</v>
      </c>
      <c r="P10082">
        <v>11.5384615384615</v>
      </c>
      <c r="Q10082">
        <v>219.992792792793</v>
      </c>
      <c r="R10082">
        <v>231.531254331254</v>
      </c>
      <c r="S10082">
        <v>0</v>
      </c>
      <c r="T10082">
        <v>231.531254331254</v>
      </c>
      <c r="U10082">
        <v>248</v>
      </c>
      <c r="V10082">
        <f>SUMIF(货件明细!K:K,F10082,货件明细!AQ:AQ)</f>
        <v>0</v>
      </c>
      <c r="W10082">
        <f t="shared" si="628"/>
        <v>1</v>
      </c>
      <c r="X10082">
        <f t="shared" si="629"/>
        <v>248</v>
      </c>
      <c r="Y10082">
        <f>SUMIF(货件明细!K:K,F10082,货件明细!I:I)</f>
        <v>0</v>
      </c>
      <c r="Z10082">
        <f t="shared" si="630"/>
        <v>55.05</v>
      </c>
      <c r="AA10082">
        <f>SUMIF(货件明细!K:K,F10082,货件明细!J:J)</f>
        <v>0</v>
      </c>
      <c r="AB10082">
        <f t="shared" si="631"/>
        <v>1</v>
      </c>
    </row>
    <row r="10083" spans="1:28">
      <c r="A10083">
        <v>2026</v>
      </c>
      <c r="B10083">
        <v>4</v>
      </c>
      <c r="C10083">
        <v>16</v>
      </c>
      <c r="D10083" s="4">
        <v>46129</v>
      </c>
      <c r="E10083" t="s">
        <v>4249</v>
      </c>
      <c r="F10083" t="s">
        <v>10313</v>
      </c>
      <c r="G10083" t="s">
        <v>4251</v>
      </c>
      <c r="H10083" t="s">
        <v>71</v>
      </c>
      <c r="I10083" t="s">
        <v>32</v>
      </c>
      <c r="J10083" t="s">
        <v>58</v>
      </c>
      <c r="K10083" t="s">
        <v>58</v>
      </c>
      <c r="L10083" t="s">
        <v>46</v>
      </c>
      <c r="M10083" t="s">
        <v>47</v>
      </c>
      <c r="N10083" t="s">
        <v>5178</v>
      </c>
      <c r="O10083">
        <v>228.2</v>
      </c>
      <c r="P10083">
        <v>11.5384615384615</v>
      </c>
      <c r="Q10083">
        <v>714.976576576577</v>
      </c>
      <c r="R10083">
        <v>726.515038115038</v>
      </c>
      <c r="S10083">
        <v>0</v>
      </c>
      <c r="T10083">
        <v>726.515038115038</v>
      </c>
      <c r="U10083">
        <v>607</v>
      </c>
      <c r="V10083">
        <f>SUMIF(货件明细!K:K,F10083,货件明细!AQ:AQ)</f>
        <v>0</v>
      </c>
      <c r="W10083">
        <f t="shared" si="628"/>
        <v>1</v>
      </c>
      <c r="X10083">
        <f t="shared" si="629"/>
        <v>607</v>
      </c>
      <c r="Y10083">
        <f>SUMIF(货件明细!K:K,F10083,货件明细!I:I)</f>
        <v>0</v>
      </c>
      <c r="Z10083">
        <f t="shared" si="630"/>
        <v>228.2</v>
      </c>
      <c r="AA10083">
        <f>SUMIF(货件明细!K:K,F10083,货件明细!J:J)</f>
        <v>0</v>
      </c>
      <c r="AB10083">
        <f t="shared" si="631"/>
        <v>1</v>
      </c>
    </row>
    <row r="10084" spans="1:28">
      <c r="A10084">
        <v>2026</v>
      </c>
      <c r="B10084">
        <v>4</v>
      </c>
      <c r="C10084">
        <v>16</v>
      </c>
      <c r="D10084" s="4">
        <v>46129</v>
      </c>
      <c r="E10084" t="s">
        <v>4249</v>
      </c>
      <c r="F10084" t="s">
        <v>10314</v>
      </c>
      <c r="G10084" t="s">
        <v>4251</v>
      </c>
      <c r="H10084" t="s">
        <v>71</v>
      </c>
      <c r="I10084" t="e">
        <v>#N/A</v>
      </c>
      <c r="J10084" t="s">
        <v>58</v>
      </c>
      <c r="K10084" t="s">
        <v>58</v>
      </c>
      <c r="L10084" t="s">
        <v>46</v>
      </c>
      <c r="M10084" t="s">
        <v>47</v>
      </c>
      <c r="N10084" t="s">
        <v>5178</v>
      </c>
      <c r="O10084">
        <v>63.7</v>
      </c>
      <c r="P10084">
        <v>11.5384615384615</v>
      </c>
      <c r="Q10084">
        <v>219.992792792793</v>
      </c>
      <c r="R10084">
        <v>231.531254331254</v>
      </c>
      <c r="S10084">
        <v>0</v>
      </c>
      <c r="T10084">
        <v>231.531254331254</v>
      </c>
      <c r="U10084">
        <v>270</v>
      </c>
      <c r="V10084">
        <f>SUMIF(货件明细!K:K,F10084,货件明细!AQ:AQ)</f>
        <v>0</v>
      </c>
      <c r="W10084">
        <f t="shared" si="628"/>
        <v>1</v>
      </c>
      <c r="X10084">
        <f t="shared" si="629"/>
        <v>270</v>
      </c>
      <c r="Y10084">
        <f>SUMIF(货件明细!K:K,F10084,货件明细!I:I)</f>
        <v>0</v>
      </c>
      <c r="Z10084">
        <f t="shared" si="630"/>
        <v>63.7</v>
      </c>
      <c r="AA10084">
        <f>SUMIF(货件明细!K:K,F10084,货件明细!J:J)</f>
        <v>0</v>
      </c>
      <c r="AB10084">
        <f t="shared" si="631"/>
        <v>1</v>
      </c>
    </row>
    <row r="10085" spans="1:28">
      <c r="A10085">
        <v>2026</v>
      </c>
      <c r="B10085">
        <v>4</v>
      </c>
      <c r="C10085">
        <v>16</v>
      </c>
      <c r="D10085" s="4">
        <v>46129</v>
      </c>
      <c r="E10085" t="s">
        <v>4249</v>
      </c>
      <c r="F10085" t="s">
        <v>10315</v>
      </c>
      <c r="G10085" t="s">
        <v>4251</v>
      </c>
      <c r="H10085" t="s">
        <v>71</v>
      </c>
      <c r="I10085" t="e">
        <v>#N/A</v>
      </c>
      <c r="J10085" t="s">
        <v>58</v>
      </c>
      <c r="K10085" t="s">
        <v>58</v>
      </c>
      <c r="L10085" t="s">
        <v>46</v>
      </c>
      <c r="M10085" t="s">
        <v>47</v>
      </c>
      <c r="N10085" t="s">
        <v>5178</v>
      </c>
      <c r="O10085">
        <v>195.45</v>
      </c>
      <c r="P10085">
        <v>11.5384615384615</v>
      </c>
      <c r="Q10085">
        <v>879.971171171171</v>
      </c>
      <c r="R10085">
        <v>891.509632709633</v>
      </c>
      <c r="S10085">
        <v>0</v>
      </c>
      <c r="T10085">
        <v>891.509632709633</v>
      </c>
      <c r="U10085">
        <v>1452</v>
      </c>
      <c r="V10085">
        <f>SUMIF(货件明细!K:K,F10085,货件明细!AQ:AQ)</f>
        <v>0</v>
      </c>
      <c r="W10085">
        <f t="shared" si="628"/>
        <v>1</v>
      </c>
      <c r="X10085">
        <f t="shared" si="629"/>
        <v>1452</v>
      </c>
      <c r="Y10085">
        <f>SUMIF(货件明细!K:K,F10085,货件明细!I:I)</f>
        <v>0</v>
      </c>
      <c r="Z10085">
        <f t="shared" si="630"/>
        <v>195.45</v>
      </c>
      <c r="AA10085">
        <f>SUMIF(货件明细!K:K,F10085,货件明细!J:J)</f>
        <v>0</v>
      </c>
      <c r="AB10085">
        <f t="shared" si="631"/>
        <v>1</v>
      </c>
    </row>
    <row r="10086" spans="1:28">
      <c r="A10086">
        <v>2026</v>
      </c>
      <c r="B10086">
        <v>4</v>
      </c>
      <c r="C10086">
        <v>16</v>
      </c>
      <c r="D10086" s="4">
        <v>46129</v>
      </c>
      <c r="E10086" t="s">
        <v>4249</v>
      </c>
      <c r="F10086" t="s">
        <v>10316</v>
      </c>
      <c r="G10086" t="s">
        <v>4251</v>
      </c>
      <c r="H10086" t="s">
        <v>71</v>
      </c>
      <c r="I10086" t="e">
        <v>#N/A</v>
      </c>
      <c r="J10086" t="s">
        <v>58</v>
      </c>
      <c r="K10086" t="s">
        <v>58</v>
      </c>
      <c r="L10086" t="s">
        <v>46</v>
      </c>
      <c r="M10086" t="s">
        <v>47</v>
      </c>
      <c r="N10086" t="s">
        <v>5178</v>
      </c>
      <c r="O10086">
        <v>54.5</v>
      </c>
      <c r="P10086">
        <v>11.5384615384615</v>
      </c>
      <c r="Q10086">
        <v>274.990990990991</v>
      </c>
      <c r="R10086">
        <v>286.529452529453</v>
      </c>
      <c r="S10086">
        <v>0</v>
      </c>
      <c r="T10086">
        <v>286.529452529453</v>
      </c>
      <c r="U10086">
        <v>380</v>
      </c>
      <c r="V10086">
        <f>SUMIF(货件明细!K:K,F10086,货件明细!AQ:AQ)</f>
        <v>0</v>
      </c>
      <c r="W10086">
        <f t="shared" si="628"/>
        <v>1</v>
      </c>
      <c r="X10086">
        <f t="shared" si="629"/>
        <v>380</v>
      </c>
      <c r="Y10086">
        <f>SUMIF(货件明细!K:K,F10086,货件明细!I:I)</f>
        <v>0</v>
      </c>
      <c r="Z10086">
        <f t="shared" si="630"/>
        <v>54.5</v>
      </c>
      <c r="AA10086">
        <f>SUMIF(货件明细!K:K,F10086,货件明细!J:J)</f>
        <v>0</v>
      </c>
      <c r="AB10086">
        <f t="shared" si="631"/>
        <v>1</v>
      </c>
    </row>
    <row r="10087" spans="1:28">
      <c r="A10087">
        <v>2026</v>
      </c>
      <c r="B10087">
        <v>4</v>
      </c>
      <c r="C10087">
        <v>16</v>
      </c>
      <c r="D10087" s="4">
        <v>46129</v>
      </c>
      <c r="E10087" t="s">
        <v>4249</v>
      </c>
      <c r="F10087" t="s">
        <v>10317</v>
      </c>
      <c r="G10087" t="s">
        <v>4251</v>
      </c>
      <c r="H10087" t="s">
        <v>71</v>
      </c>
      <c r="I10087" t="e">
        <v>#N/A</v>
      </c>
      <c r="J10087" t="s">
        <v>58</v>
      </c>
      <c r="K10087" t="s">
        <v>58</v>
      </c>
      <c r="L10087" t="s">
        <v>46</v>
      </c>
      <c r="M10087" t="s">
        <v>47</v>
      </c>
      <c r="N10087" t="s">
        <v>5178</v>
      </c>
      <c r="O10087">
        <v>52</v>
      </c>
      <c r="P10087">
        <v>11.5384615384615</v>
      </c>
      <c r="Q10087">
        <v>164.994594594595</v>
      </c>
      <c r="R10087">
        <v>176.533056133056</v>
      </c>
      <c r="S10087">
        <v>0</v>
      </c>
      <c r="T10087">
        <v>176.533056133056</v>
      </c>
      <c r="U10087">
        <v>180</v>
      </c>
      <c r="V10087">
        <f>SUMIF(货件明细!K:K,F10087,货件明细!AQ:AQ)</f>
        <v>0</v>
      </c>
      <c r="W10087">
        <f t="shared" si="628"/>
        <v>1</v>
      </c>
      <c r="X10087">
        <f t="shared" si="629"/>
        <v>180</v>
      </c>
      <c r="Y10087">
        <f>SUMIF(货件明细!K:K,F10087,货件明细!I:I)</f>
        <v>0</v>
      </c>
      <c r="Z10087">
        <f t="shared" si="630"/>
        <v>52</v>
      </c>
      <c r="AA10087">
        <f>SUMIF(货件明细!K:K,F10087,货件明细!J:J)</f>
        <v>0</v>
      </c>
      <c r="AB10087">
        <f t="shared" si="631"/>
        <v>1</v>
      </c>
    </row>
    <row r="10088" spans="1:28">
      <c r="A10088">
        <v>2026</v>
      </c>
      <c r="B10088">
        <v>4</v>
      </c>
      <c r="C10088">
        <v>16</v>
      </c>
      <c r="D10088" s="4">
        <v>46129</v>
      </c>
      <c r="E10088" t="s">
        <v>4249</v>
      </c>
      <c r="F10088" t="s">
        <v>10318</v>
      </c>
      <c r="G10088" t="s">
        <v>4251</v>
      </c>
      <c r="H10088" t="s">
        <v>71</v>
      </c>
      <c r="I10088" t="e">
        <v>#N/A</v>
      </c>
      <c r="J10088" t="s">
        <v>58</v>
      </c>
      <c r="K10088" t="s">
        <v>58</v>
      </c>
      <c r="L10088" t="s">
        <v>46</v>
      </c>
      <c r="M10088" t="s">
        <v>47</v>
      </c>
      <c r="N10088" t="s">
        <v>5178</v>
      </c>
      <c r="O10088">
        <v>42.05</v>
      </c>
      <c r="P10088">
        <v>11.5384615384615</v>
      </c>
      <c r="Q10088">
        <v>219.992792792793</v>
      </c>
      <c r="R10088">
        <v>231.531254331254</v>
      </c>
      <c r="S10088">
        <v>0</v>
      </c>
      <c r="T10088">
        <v>231.531254331254</v>
      </c>
      <c r="U10088">
        <v>252</v>
      </c>
      <c r="V10088">
        <f>SUMIF(货件明细!K:K,F10088,货件明细!AQ:AQ)</f>
        <v>0</v>
      </c>
      <c r="W10088">
        <f t="shared" si="628"/>
        <v>1</v>
      </c>
      <c r="X10088">
        <f t="shared" si="629"/>
        <v>252</v>
      </c>
      <c r="Y10088">
        <f>SUMIF(货件明细!K:K,F10088,货件明细!I:I)</f>
        <v>0</v>
      </c>
      <c r="Z10088">
        <f t="shared" si="630"/>
        <v>42.05</v>
      </c>
      <c r="AA10088">
        <f>SUMIF(货件明细!K:K,F10088,货件明细!J:J)</f>
        <v>0</v>
      </c>
      <c r="AB10088">
        <f t="shared" si="631"/>
        <v>1</v>
      </c>
    </row>
    <row r="10089" spans="1:28">
      <c r="A10089">
        <v>2026</v>
      </c>
      <c r="B10089">
        <v>4</v>
      </c>
      <c r="C10089">
        <v>16</v>
      </c>
      <c r="D10089" s="4">
        <v>46129</v>
      </c>
      <c r="E10089" t="s">
        <v>4249</v>
      </c>
      <c r="F10089" t="s">
        <v>10319</v>
      </c>
      <c r="G10089" t="s">
        <v>4251</v>
      </c>
      <c r="H10089" t="s">
        <v>71</v>
      </c>
      <c r="I10089" t="e">
        <v>#N/A</v>
      </c>
      <c r="J10089" t="s">
        <v>58</v>
      </c>
      <c r="K10089" t="s">
        <v>58</v>
      </c>
      <c r="L10089" t="s">
        <v>46</v>
      </c>
      <c r="M10089" t="s">
        <v>47</v>
      </c>
      <c r="N10089" t="s">
        <v>5178</v>
      </c>
      <c r="O10089">
        <v>96</v>
      </c>
      <c r="P10089">
        <v>11.5384615384615</v>
      </c>
      <c r="Q10089">
        <v>274.990990990991</v>
      </c>
      <c r="R10089">
        <v>286.529452529453</v>
      </c>
      <c r="S10089">
        <v>0</v>
      </c>
      <c r="T10089">
        <v>286.529452529453</v>
      </c>
      <c r="U10089">
        <v>245</v>
      </c>
      <c r="V10089">
        <f>SUMIF(货件明细!K:K,F10089,货件明细!AQ:AQ)</f>
        <v>0</v>
      </c>
      <c r="W10089">
        <f t="shared" si="628"/>
        <v>1</v>
      </c>
      <c r="X10089">
        <f t="shared" si="629"/>
        <v>245</v>
      </c>
      <c r="Y10089">
        <f>SUMIF(货件明细!K:K,F10089,货件明细!I:I)</f>
        <v>0</v>
      </c>
      <c r="Z10089">
        <f t="shared" si="630"/>
        <v>96</v>
      </c>
      <c r="AA10089">
        <f>SUMIF(货件明细!K:K,F10089,货件明细!J:J)</f>
        <v>0</v>
      </c>
      <c r="AB10089">
        <f t="shared" si="631"/>
        <v>1</v>
      </c>
    </row>
    <row r="10090" spans="1:28">
      <c r="A10090">
        <v>2026</v>
      </c>
      <c r="B10090">
        <v>4</v>
      </c>
      <c r="C10090">
        <v>16</v>
      </c>
      <c r="D10090" s="4">
        <v>46129</v>
      </c>
      <c r="E10090" t="s">
        <v>4249</v>
      </c>
      <c r="F10090" t="s">
        <v>10320</v>
      </c>
      <c r="G10090" t="s">
        <v>4251</v>
      </c>
      <c r="H10090" t="s">
        <v>71</v>
      </c>
      <c r="I10090" t="s">
        <v>129</v>
      </c>
      <c r="J10090" t="s">
        <v>58</v>
      </c>
      <c r="K10090" t="s">
        <v>4998</v>
      </c>
      <c r="L10090" t="s">
        <v>46</v>
      </c>
      <c r="M10090" t="s">
        <v>2882</v>
      </c>
      <c r="N10090" t="s">
        <v>4823</v>
      </c>
      <c r="O10090">
        <v>25.7</v>
      </c>
      <c r="P10090">
        <v>150</v>
      </c>
      <c r="Q10090">
        <v>127</v>
      </c>
      <c r="R10090">
        <v>277</v>
      </c>
      <c r="S10090">
        <v>0</v>
      </c>
      <c r="T10090">
        <v>277</v>
      </c>
      <c r="U10090">
        <v>58</v>
      </c>
      <c r="V10090">
        <f>SUMIF(货件明细!K:K,F10090,货件明细!AQ:AQ)</f>
        <v>0</v>
      </c>
      <c r="W10090">
        <f t="shared" si="628"/>
        <v>1</v>
      </c>
      <c r="X10090">
        <f t="shared" si="629"/>
        <v>58</v>
      </c>
      <c r="Y10090">
        <f>SUMIF(货件明细!K:K,F10090,货件明细!I:I)</f>
        <v>0</v>
      </c>
      <c r="Z10090">
        <f t="shared" si="630"/>
        <v>25.7</v>
      </c>
      <c r="AA10090">
        <f>SUMIF(货件明细!K:K,F10090,货件明细!J:J)</f>
        <v>0</v>
      </c>
      <c r="AB10090">
        <f t="shared" si="631"/>
        <v>1</v>
      </c>
    </row>
    <row r="10091" spans="1:28">
      <c r="A10091">
        <v>2026</v>
      </c>
      <c r="B10091">
        <v>4</v>
      </c>
      <c r="C10091">
        <v>16</v>
      </c>
      <c r="D10091" s="4">
        <v>46129</v>
      </c>
      <c r="E10091" t="s">
        <v>28</v>
      </c>
      <c r="F10091" t="s">
        <v>10321</v>
      </c>
      <c r="G10091" t="s">
        <v>275</v>
      </c>
      <c r="H10091" t="s">
        <v>31</v>
      </c>
      <c r="I10091" t="s">
        <v>4634</v>
      </c>
      <c r="J10091" t="s">
        <v>33</v>
      </c>
      <c r="K10091" t="s">
        <v>33</v>
      </c>
      <c r="L10091" t="s">
        <v>34</v>
      </c>
      <c r="M10091" t="s">
        <v>3706</v>
      </c>
      <c r="N10091" t="s">
        <v>4816</v>
      </c>
      <c r="O10091">
        <v>41.45</v>
      </c>
      <c r="P10091">
        <v>100</v>
      </c>
      <c r="Q10091">
        <v>2973</v>
      </c>
      <c r="R10091">
        <v>3073</v>
      </c>
      <c r="S10091">
        <v>372.52</v>
      </c>
      <c r="T10091">
        <v>3445.52</v>
      </c>
      <c r="U10091">
        <v>335</v>
      </c>
      <c r="V10091">
        <f>SUMIF(货件明细!K:K,F10091,货件明细!AQ:AQ)</f>
        <v>335</v>
      </c>
      <c r="W10091">
        <f t="shared" si="628"/>
        <v>0</v>
      </c>
      <c r="X10091">
        <f t="shared" si="629"/>
        <v>335</v>
      </c>
      <c r="Y10091">
        <f>SUMIF(货件明细!K:K,F10091,货件明细!I:I)</f>
        <v>38.485</v>
      </c>
      <c r="Z10091">
        <f t="shared" si="630"/>
        <v>2.965</v>
      </c>
      <c r="AA10091">
        <f>SUMIF(货件明细!K:K,F10091,货件明细!J:J)</f>
        <v>3445.52</v>
      </c>
      <c r="AB10091">
        <f t="shared" si="631"/>
        <v>0</v>
      </c>
    </row>
    <row r="10092" spans="1:28">
      <c r="A10092">
        <v>2026</v>
      </c>
      <c r="B10092">
        <v>4</v>
      </c>
      <c r="C10092">
        <v>16</v>
      </c>
      <c r="D10092" s="4">
        <v>46129</v>
      </c>
      <c r="E10092" t="s">
        <v>28</v>
      </c>
      <c r="F10092" t="s">
        <v>10322</v>
      </c>
      <c r="G10092" t="s">
        <v>275</v>
      </c>
      <c r="H10092" t="s">
        <v>31</v>
      </c>
      <c r="I10092" t="s">
        <v>145</v>
      </c>
      <c r="J10092" t="s">
        <v>33</v>
      </c>
      <c r="K10092" t="s">
        <v>33</v>
      </c>
      <c r="L10092" t="s">
        <v>34</v>
      </c>
      <c r="M10092" t="s">
        <v>3706</v>
      </c>
      <c r="N10092" t="s">
        <v>4816</v>
      </c>
      <c r="O10092">
        <v>28.2</v>
      </c>
      <c r="P10092">
        <v>100</v>
      </c>
      <c r="Q10092">
        <v>2076</v>
      </c>
      <c r="R10092">
        <v>2176</v>
      </c>
      <c r="S10092">
        <v>368.767</v>
      </c>
      <c r="T10092">
        <v>2544.767</v>
      </c>
      <c r="U10092">
        <v>331</v>
      </c>
      <c r="V10092">
        <f>SUMIF(货件明细!K:K,F10092,货件明细!AQ:AQ)</f>
        <v>331</v>
      </c>
      <c r="W10092">
        <f t="shared" si="628"/>
        <v>0</v>
      </c>
      <c r="X10092">
        <f t="shared" si="629"/>
        <v>331</v>
      </c>
      <c r="Y10092">
        <f>SUMIF(货件明细!K:K,F10092,货件明细!I:I)</f>
        <v>26.516</v>
      </c>
      <c r="Z10092">
        <f t="shared" si="630"/>
        <v>1.684</v>
      </c>
      <c r="AA10092">
        <f>SUMIF(货件明细!K:K,F10092,货件明细!J:J)</f>
        <v>2544.767</v>
      </c>
      <c r="AB10092">
        <f t="shared" si="631"/>
        <v>0</v>
      </c>
    </row>
    <row r="10093" spans="1:28">
      <c r="A10093">
        <v>2026</v>
      </c>
      <c r="B10093">
        <v>4</v>
      </c>
      <c r="C10093">
        <v>17</v>
      </c>
      <c r="D10093" s="4">
        <v>46136</v>
      </c>
      <c r="E10093" t="s">
        <v>4249</v>
      </c>
      <c r="F10093" t="s">
        <v>10323</v>
      </c>
      <c r="G10093" t="s">
        <v>5856</v>
      </c>
      <c r="H10093" t="s">
        <v>71</v>
      </c>
      <c r="I10093" t="s">
        <v>96</v>
      </c>
      <c r="J10093" t="s">
        <v>58</v>
      </c>
      <c r="K10093" t="s">
        <v>100</v>
      </c>
      <c r="L10093" t="s">
        <v>46</v>
      </c>
      <c r="M10093" t="s">
        <v>5001</v>
      </c>
      <c r="N10093" t="s">
        <v>6615</v>
      </c>
      <c r="O10093">
        <v>22.65</v>
      </c>
      <c r="P10093">
        <v>20</v>
      </c>
      <c r="Q10093">
        <v>111.69</v>
      </c>
      <c r="R10093">
        <v>131.69</v>
      </c>
      <c r="S10093">
        <v>0</v>
      </c>
      <c r="T10093">
        <v>131.69</v>
      </c>
      <c r="U10093">
        <v>190</v>
      </c>
      <c r="V10093">
        <f>SUMIF(货件明细!K:K,F10093,货件明细!AQ:AQ)</f>
        <v>0</v>
      </c>
      <c r="W10093">
        <f t="shared" si="628"/>
        <v>1</v>
      </c>
      <c r="X10093">
        <f t="shared" si="629"/>
        <v>190</v>
      </c>
      <c r="Y10093">
        <f>SUMIF(货件明细!K:K,F10093,货件明细!I:I)</f>
        <v>0</v>
      </c>
      <c r="Z10093">
        <f t="shared" si="630"/>
        <v>22.65</v>
      </c>
      <c r="AA10093">
        <f>SUMIF(货件明细!K:K,F10093,货件明细!J:J)</f>
        <v>0</v>
      </c>
      <c r="AB10093">
        <f t="shared" si="631"/>
        <v>1</v>
      </c>
    </row>
    <row r="10094" spans="1:28">
      <c r="A10094">
        <v>2026</v>
      </c>
      <c r="B10094">
        <v>4</v>
      </c>
      <c r="C10094">
        <v>17</v>
      </c>
      <c r="D10094" s="4">
        <v>46136</v>
      </c>
      <c r="E10094" t="s">
        <v>4249</v>
      </c>
      <c r="F10094" t="s">
        <v>10324</v>
      </c>
      <c r="G10094" t="s">
        <v>5856</v>
      </c>
      <c r="H10094" t="s">
        <v>71</v>
      </c>
      <c r="I10094" t="s">
        <v>41</v>
      </c>
      <c r="J10094" t="s">
        <v>58</v>
      </c>
      <c r="K10094" t="s">
        <v>100</v>
      </c>
      <c r="L10094" t="s">
        <v>46</v>
      </c>
      <c r="M10094" t="s">
        <v>5001</v>
      </c>
      <c r="N10094" t="s">
        <v>6615</v>
      </c>
      <c r="O10094">
        <v>213.5</v>
      </c>
      <c r="P10094">
        <v>20</v>
      </c>
      <c r="Q10094">
        <v>881.11</v>
      </c>
      <c r="R10094">
        <v>901.11</v>
      </c>
      <c r="S10094">
        <v>0</v>
      </c>
      <c r="T10094">
        <v>901.11</v>
      </c>
      <c r="U10094">
        <v>1961</v>
      </c>
      <c r="V10094">
        <f>SUMIF(货件明细!K:K,F10094,货件明细!AQ:AQ)</f>
        <v>0</v>
      </c>
      <c r="W10094">
        <f t="shared" si="628"/>
        <v>1</v>
      </c>
      <c r="X10094">
        <f t="shared" si="629"/>
        <v>1961</v>
      </c>
      <c r="Y10094">
        <f>SUMIF(货件明细!K:K,F10094,货件明细!I:I)</f>
        <v>0</v>
      </c>
      <c r="Z10094">
        <f t="shared" si="630"/>
        <v>213.5</v>
      </c>
      <c r="AA10094">
        <f>SUMIF(货件明细!K:K,F10094,货件明细!J:J)</f>
        <v>0</v>
      </c>
      <c r="AB10094">
        <f t="shared" si="631"/>
        <v>1</v>
      </c>
    </row>
    <row r="10095" spans="1:28">
      <c r="A10095">
        <v>2026</v>
      </c>
      <c r="B10095">
        <v>4</v>
      </c>
      <c r="C10095">
        <v>17</v>
      </c>
      <c r="D10095" s="4">
        <v>46136</v>
      </c>
      <c r="E10095" t="s">
        <v>4249</v>
      </c>
      <c r="F10095" t="s">
        <v>10325</v>
      </c>
      <c r="G10095" t="s">
        <v>5856</v>
      </c>
      <c r="H10095" t="s">
        <v>71</v>
      </c>
      <c r="I10095" t="s">
        <v>41</v>
      </c>
      <c r="J10095" t="s">
        <v>58</v>
      </c>
      <c r="K10095" t="s">
        <v>100</v>
      </c>
      <c r="L10095" t="s">
        <v>46</v>
      </c>
      <c r="M10095" t="s">
        <v>5001</v>
      </c>
      <c r="N10095" t="s">
        <v>6615</v>
      </c>
      <c r="O10095">
        <v>12</v>
      </c>
      <c r="P10095">
        <v>20</v>
      </c>
      <c r="Q10095">
        <v>49.64</v>
      </c>
      <c r="R10095">
        <v>69.64</v>
      </c>
      <c r="S10095">
        <v>0</v>
      </c>
      <c r="T10095">
        <v>69.64</v>
      </c>
      <c r="U10095">
        <v>108</v>
      </c>
      <c r="V10095">
        <f>SUMIF(货件明细!K:K,F10095,货件明细!AQ:AQ)</f>
        <v>0</v>
      </c>
      <c r="W10095">
        <f t="shared" si="628"/>
        <v>1</v>
      </c>
      <c r="X10095">
        <f t="shared" si="629"/>
        <v>108</v>
      </c>
      <c r="Y10095">
        <f>SUMIF(货件明细!K:K,F10095,货件明细!I:I)</f>
        <v>0</v>
      </c>
      <c r="Z10095">
        <f t="shared" si="630"/>
        <v>12</v>
      </c>
      <c r="AA10095">
        <f>SUMIF(货件明细!K:K,F10095,货件明细!J:J)</f>
        <v>0</v>
      </c>
      <c r="AB10095">
        <f t="shared" si="631"/>
        <v>1</v>
      </c>
    </row>
    <row r="10096" spans="1:28">
      <c r="A10096">
        <v>2026</v>
      </c>
      <c r="B10096">
        <v>4</v>
      </c>
      <c r="C10096">
        <v>17</v>
      </c>
      <c r="D10096" s="4">
        <v>46136</v>
      </c>
      <c r="E10096" t="s">
        <v>4249</v>
      </c>
      <c r="F10096" t="s">
        <v>10326</v>
      </c>
      <c r="G10096" t="s">
        <v>5856</v>
      </c>
      <c r="H10096" t="s">
        <v>71</v>
      </c>
      <c r="I10096" t="s">
        <v>57</v>
      </c>
      <c r="J10096" t="s">
        <v>58</v>
      </c>
      <c r="K10096" t="s">
        <v>100</v>
      </c>
      <c r="L10096" t="s">
        <v>46</v>
      </c>
      <c r="M10096" t="s">
        <v>5001</v>
      </c>
      <c r="N10096" t="s">
        <v>6615</v>
      </c>
      <c r="O10096">
        <v>21.5</v>
      </c>
      <c r="P10096">
        <v>20</v>
      </c>
      <c r="Q10096">
        <v>124.1</v>
      </c>
      <c r="R10096">
        <v>144.1</v>
      </c>
      <c r="S10096">
        <v>0</v>
      </c>
      <c r="T10096">
        <v>144.1</v>
      </c>
      <c r="U10096">
        <v>102</v>
      </c>
      <c r="V10096">
        <f>SUMIF(货件明细!K:K,F10096,货件明细!AQ:AQ)</f>
        <v>0</v>
      </c>
      <c r="W10096">
        <f t="shared" si="628"/>
        <v>1</v>
      </c>
      <c r="X10096">
        <f t="shared" si="629"/>
        <v>102</v>
      </c>
      <c r="Y10096">
        <f>SUMIF(货件明细!K:K,F10096,货件明细!I:I)</f>
        <v>0</v>
      </c>
      <c r="Z10096">
        <f t="shared" si="630"/>
        <v>21.5</v>
      </c>
      <c r="AA10096">
        <f>SUMIF(货件明细!K:K,F10096,货件明细!J:J)</f>
        <v>0</v>
      </c>
      <c r="AB10096">
        <f t="shared" si="631"/>
        <v>1</v>
      </c>
    </row>
    <row r="10097" spans="1:28">
      <c r="A10097">
        <v>2026</v>
      </c>
      <c r="B10097">
        <v>4</v>
      </c>
      <c r="C10097">
        <v>17</v>
      </c>
      <c r="D10097" s="4">
        <v>46136</v>
      </c>
      <c r="E10097" t="s">
        <v>4249</v>
      </c>
      <c r="F10097" t="s">
        <v>10327</v>
      </c>
      <c r="G10097" t="s">
        <v>5856</v>
      </c>
      <c r="H10097" t="s">
        <v>71</v>
      </c>
      <c r="I10097" t="s">
        <v>129</v>
      </c>
      <c r="J10097" t="s">
        <v>58</v>
      </c>
      <c r="K10097" t="s">
        <v>100</v>
      </c>
      <c r="L10097" t="s">
        <v>46</v>
      </c>
      <c r="M10097" t="s">
        <v>5001</v>
      </c>
      <c r="N10097" t="s">
        <v>6615</v>
      </c>
      <c r="O10097">
        <v>72.35</v>
      </c>
      <c r="P10097">
        <v>20</v>
      </c>
      <c r="Q10097">
        <v>297.84</v>
      </c>
      <c r="R10097">
        <v>317.84</v>
      </c>
      <c r="S10097">
        <v>0</v>
      </c>
      <c r="T10097">
        <v>317.84</v>
      </c>
      <c r="U10097">
        <v>645</v>
      </c>
      <c r="V10097">
        <f>SUMIF(货件明细!K:K,F10097,货件明细!AQ:AQ)</f>
        <v>0</v>
      </c>
      <c r="W10097">
        <f t="shared" si="628"/>
        <v>1</v>
      </c>
      <c r="X10097">
        <f t="shared" si="629"/>
        <v>645</v>
      </c>
      <c r="Y10097">
        <f>SUMIF(货件明细!K:K,F10097,货件明细!I:I)</f>
        <v>0</v>
      </c>
      <c r="Z10097">
        <f t="shared" si="630"/>
        <v>72.35</v>
      </c>
      <c r="AA10097">
        <f>SUMIF(货件明细!K:K,F10097,货件明细!J:J)</f>
        <v>0</v>
      </c>
      <c r="AB10097">
        <f t="shared" si="631"/>
        <v>1</v>
      </c>
    </row>
    <row r="10098" spans="1:28">
      <c r="A10098">
        <v>2026</v>
      </c>
      <c r="B10098">
        <v>4</v>
      </c>
      <c r="C10098">
        <v>17</v>
      </c>
      <c r="D10098" s="4">
        <v>46136</v>
      </c>
      <c r="E10098" t="s">
        <v>4249</v>
      </c>
      <c r="F10098" t="s">
        <v>10328</v>
      </c>
      <c r="G10098" t="s">
        <v>5856</v>
      </c>
      <c r="H10098" t="s">
        <v>71</v>
      </c>
      <c r="I10098" t="s">
        <v>129</v>
      </c>
      <c r="J10098" t="s">
        <v>58</v>
      </c>
      <c r="K10098" t="s">
        <v>100</v>
      </c>
      <c r="L10098" t="s">
        <v>46</v>
      </c>
      <c r="M10098" t="s">
        <v>5001</v>
      </c>
      <c r="N10098" t="s">
        <v>6615</v>
      </c>
      <c r="O10098">
        <v>9.6</v>
      </c>
      <c r="P10098">
        <v>20</v>
      </c>
      <c r="Q10098">
        <v>37.23</v>
      </c>
      <c r="R10098">
        <v>57.23</v>
      </c>
      <c r="S10098">
        <v>0</v>
      </c>
      <c r="T10098">
        <v>57.23</v>
      </c>
      <c r="U10098">
        <v>87</v>
      </c>
      <c r="V10098">
        <f>SUMIF(货件明细!K:K,F10098,货件明细!AQ:AQ)</f>
        <v>0</v>
      </c>
      <c r="W10098">
        <f t="shared" si="628"/>
        <v>1</v>
      </c>
      <c r="X10098">
        <f t="shared" si="629"/>
        <v>87</v>
      </c>
      <c r="Y10098">
        <f>SUMIF(货件明细!K:K,F10098,货件明细!I:I)</f>
        <v>0</v>
      </c>
      <c r="Z10098">
        <f t="shared" si="630"/>
        <v>9.6</v>
      </c>
      <c r="AA10098">
        <f>SUMIF(货件明细!K:K,F10098,货件明细!J:J)</f>
        <v>0</v>
      </c>
      <c r="AB10098">
        <f t="shared" si="631"/>
        <v>1</v>
      </c>
    </row>
    <row r="10099" spans="1:28">
      <c r="A10099">
        <v>2026</v>
      </c>
      <c r="B10099">
        <v>4</v>
      </c>
      <c r="C10099">
        <v>17</v>
      </c>
      <c r="D10099" s="4">
        <v>46136</v>
      </c>
      <c r="E10099" t="s">
        <v>4249</v>
      </c>
      <c r="F10099" t="s">
        <v>10329</v>
      </c>
      <c r="G10099" t="s">
        <v>5856</v>
      </c>
      <c r="H10099" t="s">
        <v>71</v>
      </c>
      <c r="I10099" t="s">
        <v>145</v>
      </c>
      <c r="J10099" t="s">
        <v>58</v>
      </c>
      <c r="K10099" t="s">
        <v>100</v>
      </c>
      <c r="L10099" t="s">
        <v>46</v>
      </c>
      <c r="M10099" t="s">
        <v>5001</v>
      </c>
      <c r="N10099" t="s">
        <v>6615</v>
      </c>
      <c r="O10099">
        <v>9.8</v>
      </c>
      <c r="P10099">
        <v>20</v>
      </c>
      <c r="Q10099">
        <v>62.05</v>
      </c>
      <c r="R10099">
        <v>82.05</v>
      </c>
      <c r="S10099">
        <v>0</v>
      </c>
      <c r="T10099">
        <v>82.05</v>
      </c>
      <c r="U10099">
        <v>45</v>
      </c>
      <c r="V10099">
        <f>SUMIF(货件明细!K:K,F10099,货件明细!AQ:AQ)</f>
        <v>0</v>
      </c>
      <c r="W10099">
        <f t="shared" si="628"/>
        <v>1</v>
      </c>
      <c r="X10099">
        <f t="shared" si="629"/>
        <v>45</v>
      </c>
      <c r="Y10099">
        <f>SUMIF(货件明细!K:K,F10099,货件明细!I:I)</f>
        <v>0</v>
      </c>
      <c r="Z10099">
        <f t="shared" si="630"/>
        <v>9.8</v>
      </c>
      <c r="AA10099">
        <f>SUMIF(货件明细!K:K,F10099,货件明细!J:J)</f>
        <v>0</v>
      </c>
      <c r="AB10099">
        <f t="shared" si="631"/>
        <v>1</v>
      </c>
    </row>
    <row r="10100" spans="1:28">
      <c r="A10100">
        <v>2026</v>
      </c>
      <c r="B10100">
        <v>4</v>
      </c>
      <c r="C10100">
        <v>17</v>
      </c>
      <c r="D10100" s="4">
        <v>46136</v>
      </c>
      <c r="E10100" t="s">
        <v>28</v>
      </c>
      <c r="F10100" t="s">
        <v>10330</v>
      </c>
      <c r="G10100" t="s">
        <v>5872</v>
      </c>
      <c r="H10100" t="s">
        <v>71</v>
      </c>
      <c r="I10100" t="s">
        <v>41</v>
      </c>
      <c r="J10100" t="s">
        <v>100</v>
      </c>
      <c r="K10100" t="s">
        <v>100</v>
      </c>
      <c r="L10100" t="s">
        <v>46</v>
      </c>
      <c r="M10100" t="s">
        <v>5001</v>
      </c>
      <c r="N10100" t="s">
        <v>6615</v>
      </c>
      <c r="O10100">
        <v>122</v>
      </c>
      <c r="P10100">
        <v>20</v>
      </c>
      <c r="Q10100">
        <v>648.25</v>
      </c>
      <c r="R10100">
        <v>668.25</v>
      </c>
      <c r="S10100">
        <v>1674.255</v>
      </c>
      <c r="T10100">
        <v>2342.505</v>
      </c>
      <c r="U10100">
        <v>740</v>
      </c>
      <c r="V10100">
        <f>SUMIF(货件明细!K:K,F10100,货件明细!AQ:AQ)</f>
        <v>0</v>
      </c>
      <c r="W10100">
        <f t="shared" si="628"/>
        <v>1</v>
      </c>
      <c r="X10100">
        <f t="shared" si="629"/>
        <v>740</v>
      </c>
      <c r="Y10100">
        <f>SUMIF(货件明细!K:K,F10100,货件明细!I:I)</f>
        <v>0</v>
      </c>
      <c r="Z10100">
        <f t="shared" si="630"/>
        <v>122</v>
      </c>
      <c r="AA10100">
        <f>SUMIF(货件明细!K:K,F10100,货件明细!J:J)</f>
        <v>0</v>
      </c>
      <c r="AB10100">
        <f t="shared" si="631"/>
        <v>1</v>
      </c>
    </row>
    <row r="10101" spans="1:28">
      <c r="A10101">
        <v>2026</v>
      </c>
      <c r="B10101">
        <v>4</v>
      </c>
      <c r="C10101">
        <v>17</v>
      </c>
      <c r="D10101" s="4">
        <v>46136</v>
      </c>
      <c r="E10101" t="s">
        <v>28</v>
      </c>
      <c r="F10101" t="s">
        <v>10331</v>
      </c>
      <c r="G10101" t="s">
        <v>5872</v>
      </c>
      <c r="H10101" t="s">
        <v>71</v>
      </c>
      <c r="I10101" t="s">
        <v>129</v>
      </c>
      <c r="J10101" t="s">
        <v>100</v>
      </c>
      <c r="K10101" t="s">
        <v>100</v>
      </c>
      <c r="L10101" t="s">
        <v>46</v>
      </c>
      <c r="M10101" t="s">
        <v>5001</v>
      </c>
      <c r="N10101" t="s">
        <v>6615</v>
      </c>
      <c r="O10101">
        <v>27.6</v>
      </c>
      <c r="P10101">
        <v>20</v>
      </c>
      <c r="Q10101">
        <v>103.72</v>
      </c>
      <c r="R10101">
        <v>123.72</v>
      </c>
      <c r="S10101">
        <v>504.57</v>
      </c>
      <c r="T10101">
        <v>628.29</v>
      </c>
      <c r="U10101">
        <v>242</v>
      </c>
      <c r="V10101">
        <f>SUMIF(货件明细!K:K,F10101,货件明细!AQ:AQ)</f>
        <v>0</v>
      </c>
      <c r="W10101">
        <f t="shared" si="628"/>
        <v>1</v>
      </c>
      <c r="X10101">
        <f t="shared" si="629"/>
        <v>242</v>
      </c>
      <c r="Y10101">
        <f>SUMIF(货件明细!K:K,F10101,货件明细!I:I)</f>
        <v>0</v>
      </c>
      <c r="Z10101">
        <f t="shared" si="630"/>
        <v>27.6</v>
      </c>
      <c r="AA10101">
        <f>SUMIF(货件明细!K:K,F10101,货件明细!J:J)</f>
        <v>0</v>
      </c>
      <c r="AB10101">
        <f t="shared" si="631"/>
        <v>1</v>
      </c>
    </row>
    <row r="10102" spans="1:28">
      <c r="A10102">
        <v>2026</v>
      </c>
      <c r="B10102">
        <v>4</v>
      </c>
      <c r="C10102">
        <v>17</v>
      </c>
      <c r="D10102" s="4">
        <v>46136</v>
      </c>
      <c r="E10102" t="s">
        <v>28</v>
      </c>
      <c r="F10102" t="s">
        <v>10332</v>
      </c>
      <c r="G10102" t="s">
        <v>5872</v>
      </c>
      <c r="H10102" t="s">
        <v>71</v>
      </c>
      <c r="I10102" t="s">
        <v>111</v>
      </c>
      <c r="J10102" t="s">
        <v>100</v>
      </c>
      <c r="K10102" t="s">
        <v>100</v>
      </c>
      <c r="L10102" t="s">
        <v>46</v>
      </c>
      <c r="M10102" t="s">
        <v>5001</v>
      </c>
      <c r="N10102" t="s">
        <v>6615</v>
      </c>
      <c r="O10102">
        <v>86</v>
      </c>
      <c r="P10102">
        <v>20</v>
      </c>
      <c r="Q10102">
        <v>479.705</v>
      </c>
      <c r="R10102">
        <v>499.705</v>
      </c>
      <c r="S10102">
        <v>963.27</v>
      </c>
      <c r="T10102">
        <v>1462.975</v>
      </c>
      <c r="U10102">
        <v>385</v>
      </c>
      <c r="V10102">
        <f>SUMIF(货件明细!K:K,F10102,货件明细!AQ:AQ)</f>
        <v>0</v>
      </c>
      <c r="W10102">
        <f t="shared" si="628"/>
        <v>1</v>
      </c>
      <c r="X10102">
        <f t="shared" si="629"/>
        <v>385</v>
      </c>
      <c r="Y10102">
        <f>SUMIF(货件明细!K:K,F10102,货件明细!I:I)</f>
        <v>0</v>
      </c>
      <c r="Z10102">
        <f t="shared" si="630"/>
        <v>86</v>
      </c>
      <c r="AA10102">
        <f>SUMIF(货件明细!K:K,F10102,货件明细!J:J)</f>
        <v>0</v>
      </c>
      <c r="AB10102">
        <f t="shared" si="631"/>
        <v>1</v>
      </c>
    </row>
    <row r="10103" spans="1:28">
      <c r="A10103">
        <v>2026</v>
      </c>
      <c r="B10103">
        <v>4</v>
      </c>
      <c r="C10103">
        <v>17</v>
      </c>
      <c r="D10103" s="4">
        <v>46132</v>
      </c>
      <c r="E10103" t="s">
        <v>28</v>
      </c>
      <c r="F10103" t="s">
        <v>10333</v>
      </c>
      <c r="G10103" t="s">
        <v>275</v>
      </c>
      <c r="H10103" t="s">
        <v>31</v>
      </c>
      <c r="I10103" t="s">
        <v>41</v>
      </c>
      <c r="J10103" t="s">
        <v>1110</v>
      </c>
      <c r="K10103" t="s">
        <v>1110</v>
      </c>
      <c r="L10103" t="s">
        <v>34</v>
      </c>
      <c r="M10103" t="s">
        <v>3882</v>
      </c>
      <c r="N10103" t="s">
        <v>2857</v>
      </c>
      <c r="O10103">
        <v>59.5</v>
      </c>
      <c r="P10103">
        <v>75</v>
      </c>
      <c r="Q10103">
        <v>4110</v>
      </c>
      <c r="R10103">
        <v>4185</v>
      </c>
      <c r="S10103">
        <v>469.264</v>
      </c>
      <c r="T10103">
        <v>4654.264</v>
      </c>
      <c r="U10103">
        <v>420</v>
      </c>
      <c r="V10103">
        <f>SUMIF(货件明细!K:K,F10103,货件明细!AQ:AQ)</f>
        <v>420</v>
      </c>
      <c r="W10103">
        <f t="shared" si="628"/>
        <v>0</v>
      </c>
      <c r="X10103">
        <f t="shared" si="629"/>
        <v>420</v>
      </c>
      <c r="Y10103">
        <f>SUMIF(货件明细!K:K,F10103,货件明细!I:I)</f>
        <v>56.44</v>
      </c>
      <c r="Z10103">
        <f t="shared" si="630"/>
        <v>3.06</v>
      </c>
      <c r="AA10103">
        <f>SUMIF(货件明细!K:K,F10103,货件明细!J:J)</f>
        <v>4654.264</v>
      </c>
      <c r="AB10103">
        <f t="shared" si="631"/>
        <v>0</v>
      </c>
    </row>
    <row r="10104" spans="1:28">
      <c r="A10104">
        <v>2026</v>
      </c>
      <c r="B10104">
        <v>4</v>
      </c>
      <c r="C10104">
        <v>17</v>
      </c>
      <c r="D10104" s="4">
        <v>46132</v>
      </c>
      <c r="E10104" t="s">
        <v>28</v>
      </c>
      <c r="F10104" t="s">
        <v>10334</v>
      </c>
      <c r="G10104" t="s">
        <v>275</v>
      </c>
      <c r="H10104" t="s">
        <v>31</v>
      </c>
      <c r="I10104" t="s">
        <v>57</v>
      </c>
      <c r="J10104" t="s">
        <v>1110</v>
      </c>
      <c r="K10104" t="s">
        <v>1110</v>
      </c>
      <c r="L10104" t="s">
        <v>34</v>
      </c>
      <c r="M10104" t="s">
        <v>3882</v>
      </c>
      <c r="N10104" t="s">
        <v>2857</v>
      </c>
      <c r="O10104">
        <v>44.7</v>
      </c>
      <c r="P10104">
        <v>75</v>
      </c>
      <c r="Q10104">
        <v>3014</v>
      </c>
      <c r="R10104">
        <v>3089</v>
      </c>
      <c r="S10104">
        <v>500.4</v>
      </c>
      <c r="T10104">
        <v>3589.4</v>
      </c>
      <c r="U10104">
        <v>450</v>
      </c>
      <c r="V10104">
        <f>SUMIF(货件明细!K:K,F10104,货件明细!AQ:AQ)</f>
        <v>450</v>
      </c>
      <c r="W10104">
        <f t="shared" si="628"/>
        <v>0</v>
      </c>
      <c r="X10104">
        <f t="shared" si="629"/>
        <v>450</v>
      </c>
      <c r="Y10104">
        <f>SUMIF(货件明细!K:K,F10104,货件明细!I:I)</f>
        <v>42.06</v>
      </c>
      <c r="Z10104">
        <f t="shared" si="630"/>
        <v>2.64</v>
      </c>
      <c r="AA10104">
        <f>SUMIF(货件明细!K:K,F10104,货件明细!J:J)</f>
        <v>3589.4</v>
      </c>
      <c r="AB10104">
        <f t="shared" si="631"/>
        <v>0</v>
      </c>
    </row>
    <row r="10105" spans="1:28">
      <c r="A10105">
        <v>2026</v>
      </c>
      <c r="B10105">
        <v>4</v>
      </c>
      <c r="C10105">
        <v>17</v>
      </c>
      <c r="D10105" s="4">
        <v>46132</v>
      </c>
      <c r="E10105" t="s">
        <v>28</v>
      </c>
      <c r="F10105" t="s">
        <v>10335</v>
      </c>
      <c r="G10105" t="s">
        <v>275</v>
      </c>
      <c r="H10105" t="s">
        <v>31</v>
      </c>
      <c r="I10105" t="s">
        <v>129</v>
      </c>
      <c r="J10105" t="s">
        <v>1110</v>
      </c>
      <c r="K10105" t="s">
        <v>1110</v>
      </c>
      <c r="L10105" t="s">
        <v>34</v>
      </c>
      <c r="M10105" t="s">
        <v>3882</v>
      </c>
      <c r="N10105" t="s">
        <v>2857</v>
      </c>
      <c r="O10105">
        <v>45.15</v>
      </c>
      <c r="P10105">
        <v>75</v>
      </c>
      <c r="Q10105">
        <v>3082.5</v>
      </c>
      <c r="R10105">
        <v>3157.5</v>
      </c>
      <c r="S10105">
        <v>422.56</v>
      </c>
      <c r="T10105">
        <v>3580.06</v>
      </c>
      <c r="U10105">
        <v>380</v>
      </c>
      <c r="V10105">
        <f>SUMIF(货件明细!K:K,F10105,货件明细!AQ:AQ)</f>
        <v>380</v>
      </c>
      <c r="W10105">
        <f t="shared" si="628"/>
        <v>0</v>
      </c>
      <c r="X10105">
        <f t="shared" si="629"/>
        <v>380</v>
      </c>
      <c r="Y10105">
        <f>SUMIF(货件明细!K:K,F10105,货件明细!I:I)</f>
        <v>42.49</v>
      </c>
      <c r="Z10105">
        <f t="shared" si="630"/>
        <v>2.66</v>
      </c>
      <c r="AA10105">
        <f>SUMIF(货件明细!K:K,F10105,货件明细!J:J)</f>
        <v>3580.06</v>
      </c>
      <c r="AB10105">
        <f t="shared" si="631"/>
        <v>0</v>
      </c>
    </row>
    <row r="10106" spans="1:28">
      <c r="A10106">
        <v>2026</v>
      </c>
      <c r="B10106">
        <v>4</v>
      </c>
      <c r="C10106">
        <v>17</v>
      </c>
      <c r="D10106" s="4">
        <v>46132</v>
      </c>
      <c r="E10106" t="s">
        <v>28</v>
      </c>
      <c r="F10106" t="s">
        <v>10336</v>
      </c>
      <c r="G10106" t="s">
        <v>275</v>
      </c>
      <c r="H10106" t="s">
        <v>31</v>
      </c>
      <c r="I10106" t="s">
        <v>96</v>
      </c>
      <c r="J10106" t="s">
        <v>1110</v>
      </c>
      <c r="K10106" t="s">
        <v>1110</v>
      </c>
      <c r="L10106" t="s">
        <v>34</v>
      </c>
      <c r="M10106" t="s">
        <v>3882</v>
      </c>
      <c r="N10106" t="s">
        <v>2857</v>
      </c>
      <c r="O10106">
        <v>68.6</v>
      </c>
      <c r="P10106">
        <v>75</v>
      </c>
      <c r="Q10106">
        <v>4726.5</v>
      </c>
      <c r="R10106">
        <v>4801.5</v>
      </c>
      <c r="S10106">
        <v>467.735</v>
      </c>
      <c r="T10106">
        <v>5269.235</v>
      </c>
      <c r="U10106">
        <v>284</v>
      </c>
      <c r="V10106">
        <f>SUMIF(货件明细!K:K,F10106,货件明细!AQ:AQ)</f>
        <v>284</v>
      </c>
      <c r="W10106">
        <f t="shared" si="628"/>
        <v>0</v>
      </c>
      <c r="X10106">
        <f t="shared" si="629"/>
        <v>284</v>
      </c>
      <c r="Y10106">
        <f>SUMIF(货件明细!K:K,F10106,货件明细!I:I)</f>
        <v>65.5848</v>
      </c>
      <c r="Z10106">
        <f t="shared" si="630"/>
        <v>3.01519999999999</v>
      </c>
      <c r="AA10106">
        <f>SUMIF(货件明细!K:K,F10106,货件明细!J:J)</f>
        <v>5269.235</v>
      </c>
      <c r="AB10106">
        <f t="shared" si="631"/>
        <v>0</v>
      </c>
    </row>
    <row r="10107" spans="1:28">
      <c r="A10107">
        <v>2026</v>
      </c>
      <c r="B10107">
        <v>4</v>
      </c>
      <c r="C10107">
        <v>17</v>
      </c>
      <c r="D10107" s="4">
        <v>46133</v>
      </c>
      <c r="E10107" t="s">
        <v>28</v>
      </c>
      <c r="F10107" t="s">
        <v>10337</v>
      </c>
      <c r="G10107" t="s">
        <v>275</v>
      </c>
      <c r="H10107" t="s">
        <v>31</v>
      </c>
      <c r="I10107" t="s">
        <v>57</v>
      </c>
      <c r="J10107" t="s">
        <v>33</v>
      </c>
      <c r="K10107" t="s">
        <v>33</v>
      </c>
      <c r="L10107" t="s">
        <v>34</v>
      </c>
      <c r="M10107" t="s">
        <v>3706</v>
      </c>
      <c r="N10107" t="s">
        <v>4816</v>
      </c>
      <c r="O10107">
        <v>28.7</v>
      </c>
      <c r="P10107">
        <v>200</v>
      </c>
      <c r="Q10107">
        <v>2269</v>
      </c>
      <c r="R10107">
        <v>2469</v>
      </c>
      <c r="S10107">
        <v>361.4</v>
      </c>
      <c r="T10107">
        <v>2830.4</v>
      </c>
      <c r="U10107">
        <v>280</v>
      </c>
      <c r="V10107">
        <f>SUMIF(货件明细!K:K,F10107,货件明细!AQ:AQ)</f>
        <v>280</v>
      </c>
      <c r="W10107">
        <f t="shared" si="628"/>
        <v>0</v>
      </c>
      <c r="X10107">
        <f t="shared" si="629"/>
        <v>280</v>
      </c>
      <c r="Y10107">
        <f>SUMIF(货件明细!K:K,F10107,货件明细!I:I)</f>
        <v>26.86</v>
      </c>
      <c r="Z10107">
        <f t="shared" si="630"/>
        <v>1.84</v>
      </c>
      <c r="AA10107">
        <f>SUMIF(货件明细!K:K,F10107,货件明细!J:J)</f>
        <v>2830.4</v>
      </c>
      <c r="AB10107">
        <f t="shared" si="631"/>
        <v>0</v>
      </c>
    </row>
    <row r="10108" spans="1:28">
      <c r="A10108">
        <v>2026</v>
      </c>
      <c r="B10108">
        <v>4</v>
      </c>
      <c r="C10108">
        <v>17</v>
      </c>
      <c r="D10108" s="4">
        <v>46134</v>
      </c>
      <c r="E10108" t="s">
        <v>28</v>
      </c>
      <c r="F10108" t="s">
        <v>10338</v>
      </c>
      <c r="G10108" t="s">
        <v>275</v>
      </c>
      <c r="H10108" t="s">
        <v>31</v>
      </c>
      <c r="I10108" t="s">
        <v>41</v>
      </c>
      <c r="J10108" t="s">
        <v>33</v>
      </c>
      <c r="K10108" t="s">
        <v>33</v>
      </c>
      <c r="L10108" t="s">
        <v>34</v>
      </c>
      <c r="M10108" t="s">
        <v>35</v>
      </c>
      <c r="N10108" t="s">
        <v>4816</v>
      </c>
      <c r="O10108">
        <v>16.95</v>
      </c>
      <c r="P10108">
        <v>100</v>
      </c>
      <c r="Q10108">
        <v>1241.2</v>
      </c>
      <c r="R10108">
        <v>1341.2</v>
      </c>
      <c r="S10108">
        <v>112.59</v>
      </c>
      <c r="T10108">
        <v>1453.79</v>
      </c>
      <c r="U10108">
        <v>100</v>
      </c>
      <c r="V10108">
        <f>SUMIF(货件明细!K:K,F10108,货件明细!AQ:AQ)</f>
        <v>100</v>
      </c>
      <c r="W10108">
        <f t="shared" si="628"/>
        <v>0</v>
      </c>
      <c r="X10108">
        <f t="shared" si="629"/>
        <v>100</v>
      </c>
      <c r="Y10108">
        <f>SUMIF(货件明细!K:K,F10108,货件明细!I:I)</f>
        <v>17.39</v>
      </c>
      <c r="Z10108">
        <f t="shared" si="630"/>
        <v>-0.440000000000001</v>
      </c>
      <c r="AA10108">
        <f>SUMIF(货件明细!K:K,F10108,货件明细!J:J)</f>
        <v>1453.79</v>
      </c>
      <c r="AB10108">
        <f t="shared" si="631"/>
        <v>0</v>
      </c>
    </row>
    <row r="10109" spans="1:28">
      <c r="A10109">
        <v>2026</v>
      </c>
      <c r="B10109">
        <v>4</v>
      </c>
      <c r="C10109">
        <v>17</v>
      </c>
      <c r="D10109" s="4">
        <v>46134</v>
      </c>
      <c r="E10109" t="s">
        <v>28</v>
      </c>
      <c r="F10109" t="s">
        <v>10339</v>
      </c>
      <c r="G10109" t="s">
        <v>275</v>
      </c>
      <c r="H10109" t="s">
        <v>31</v>
      </c>
      <c r="I10109" t="s">
        <v>4634</v>
      </c>
      <c r="J10109" t="s">
        <v>33</v>
      </c>
      <c r="K10109" t="s">
        <v>33</v>
      </c>
      <c r="L10109" t="s">
        <v>34</v>
      </c>
      <c r="M10109" t="s">
        <v>35</v>
      </c>
      <c r="N10109" t="s">
        <v>4816</v>
      </c>
      <c r="O10109">
        <v>48.25</v>
      </c>
      <c r="P10109">
        <v>100</v>
      </c>
      <c r="Q10109">
        <v>3513.2</v>
      </c>
      <c r="R10109">
        <v>3613.2</v>
      </c>
      <c r="S10109">
        <v>355.84</v>
      </c>
      <c r="T10109">
        <v>3969.04</v>
      </c>
      <c r="U10109">
        <v>320</v>
      </c>
      <c r="V10109">
        <f>SUMIF(货件明细!K:K,F10109,货件明细!AQ:AQ)</f>
        <v>320</v>
      </c>
      <c r="W10109">
        <f t="shared" si="628"/>
        <v>0</v>
      </c>
      <c r="X10109">
        <f t="shared" si="629"/>
        <v>320</v>
      </c>
      <c r="Y10109">
        <f>SUMIF(货件明细!K:K,F10109,货件明细!I:I)</f>
        <v>45.6</v>
      </c>
      <c r="Z10109">
        <f t="shared" si="630"/>
        <v>2.65000000000001</v>
      </c>
      <c r="AA10109">
        <f>SUMIF(货件明细!K:K,F10109,货件明细!J:J)</f>
        <v>3969.04</v>
      </c>
      <c r="AB10109">
        <f t="shared" si="631"/>
        <v>0</v>
      </c>
    </row>
    <row r="10110" spans="1:28">
      <c r="A10110">
        <v>2026</v>
      </c>
      <c r="B10110">
        <v>4</v>
      </c>
      <c r="C10110">
        <v>17</v>
      </c>
      <c r="D10110" s="4">
        <v>46135</v>
      </c>
      <c r="E10110" t="s">
        <v>28</v>
      </c>
      <c r="F10110" t="s">
        <v>10340</v>
      </c>
      <c r="G10110" t="s">
        <v>275</v>
      </c>
      <c r="H10110" t="s">
        <v>31</v>
      </c>
      <c r="I10110" t="s">
        <v>111</v>
      </c>
      <c r="J10110" t="s">
        <v>33</v>
      </c>
      <c r="K10110" t="s">
        <v>33</v>
      </c>
      <c r="L10110" t="s">
        <v>34</v>
      </c>
      <c r="M10110" t="s">
        <v>3706</v>
      </c>
      <c r="N10110" t="s">
        <v>4816</v>
      </c>
      <c r="O10110">
        <v>54.2</v>
      </c>
      <c r="P10110">
        <v>200</v>
      </c>
      <c r="Q10110">
        <v>4142.5</v>
      </c>
      <c r="R10110">
        <v>4342.5</v>
      </c>
      <c r="S10110">
        <v>795.08</v>
      </c>
      <c r="T10110">
        <v>5137.58</v>
      </c>
      <c r="U10110">
        <v>715</v>
      </c>
      <c r="V10110">
        <f>SUMIF(货件明细!K:K,F10110,货件明细!AQ:AQ)</f>
        <v>715</v>
      </c>
      <c r="W10110">
        <f t="shared" si="628"/>
        <v>0</v>
      </c>
      <c r="X10110">
        <f t="shared" si="629"/>
        <v>715</v>
      </c>
      <c r="Y10110">
        <f>SUMIF(货件明细!K:K,F10110,货件明细!I:I)</f>
        <v>51.055</v>
      </c>
      <c r="Z10110">
        <f t="shared" si="630"/>
        <v>3.145</v>
      </c>
      <c r="AA10110">
        <f>SUMIF(货件明细!K:K,F10110,货件明细!J:J)</f>
        <v>5137.58</v>
      </c>
      <c r="AB10110">
        <f t="shared" si="631"/>
        <v>0</v>
      </c>
    </row>
    <row r="10111" spans="1:28">
      <c r="A10111">
        <v>2026</v>
      </c>
      <c r="B10111">
        <v>4</v>
      </c>
      <c r="C10111">
        <v>17</v>
      </c>
      <c r="D10111" s="4">
        <v>46136</v>
      </c>
      <c r="E10111" t="s">
        <v>28</v>
      </c>
      <c r="F10111" t="s">
        <v>10341</v>
      </c>
      <c r="G10111" t="s">
        <v>43</v>
      </c>
      <c r="H10111" t="s">
        <v>44</v>
      </c>
      <c r="I10111" t="s">
        <v>57</v>
      </c>
      <c r="J10111" t="s">
        <v>58</v>
      </c>
      <c r="K10111" t="s">
        <v>10342</v>
      </c>
      <c r="L10111" t="s">
        <v>46</v>
      </c>
      <c r="M10111" t="s">
        <v>2882</v>
      </c>
      <c r="N10111" t="s">
        <v>9469</v>
      </c>
      <c r="O10111">
        <v>26.6</v>
      </c>
      <c r="P10111">
        <v>5</v>
      </c>
      <c r="Q10111">
        <v>156.6</v>
      </c>
      <c r="R10111">
        <v>161.6</v>
      </c>
      <c r="S10111">
        <v>0</v>
      </c>
      <c r="T10111">
        <v>161.6</v>
      </c>
      <c r="U10111">
        <v>194</v>
      </c>
      <c r="V10111">
        <f>SUMIF(货件明细!K:K,F10111,货件明细!AQ:AQ)</f>
        <v>0</v>
      </c>
      <c r="W10111">
        <f t="shared" ref="W10111:W10174" si="632">IF(V10111=U10111,0,1)</f>
        <v>1</v>
      </c>
      <c r="X10111">
        <f t="shared" ref="X10111:X10174" si="633">U10111</f>
        <v>194</v>
      </c>
      <c r="Y10111">
        <f>SUMIF(货件明细!K:K,F10111,货件明细!I:I)</f>
        <v>0</v>
      </c>
      <c r="Z10111">
        <f t="shared" ref="Z10111:Z10174" si="634">O10111-Y10111</f>
        <v>26.6</v>
      </c>
      <c r="AA10111">
        <f>SUMIF(货件明细!K:K,F10111,货件明细!J:J)</f>
        <v>0</v>
      </c>
      <c r="AB10111">
        <f t="shared" ref="AB10111:AB10174" si="635">IF(T10111=AA10111,0,1)</f>
        <v>1</v>
      </c>
    </row>
    <row r="10112" spans="1:28">
      <c r="A10112">
        <v>2026</v>
      </c>
      <c r="B10112">
        <v>4</v>
      </c>
      <c r="C10112">
        <v>17</v>
      </c>
      <c r="D10112" s="4">
        <v>46136</v>
      </c>
      <c r="E10112" t="s">
        <v>28</v>
      </c>
      <c r="F10112" t="s">
        <v>10343</v>
      </c>
      <c r="G10112" t="s">
        <v>1610</v>
      </c>
      <c r="H10112" t="s">
        <v>71</v>
      </c>
      <c r="I10112" t="s">
        <v>57</v>
      </c>
      <c r="J10112" t="s">
        <v>58</v>
      </c>
      <c r="K10112" t="s">
        <v>10342</v>
      </c>
      <c r="L10112" t="s">
        <v>46</v>
      </c>
      <c r="M10112" t="s">
        <v>2882</v>
      </c>
      <c r="N10112" t="s">
        <v>9469</v>
      </c>
      <c r="O10112">
        <v>26.6</v>
      </c>
      <c r="P10112">
        <v>5</v>
      </c>
      <c r="Q10112">
        <v>107.55</v>
      </c>
      <c r="R10112">
        <v>112.55</v>
      </c>
      <c r="S10112">
        <v>0</v>
      </c>
      <c r="T10112">
        <v>112.55</v>
      </c>
      <c r="U10112">
        <v>194</v>
      </c>
      <c r="V10112">
        <f>SUMIF(货件明细!K:K,F10112,货件明细!AQ:AQ)</f>
        <v>0</v>
      </c>
      <c r="W10112">
        <f t="shared" si="632"/>
        <v>1</v>
      </c>
      <c r="X10112">
        <f t="shared" si="633"/>
        <v>194</v>
      </c>
      <c r="Y10112">
        <f>SUMIF(货件明细!K:K,F10112,货件明细!I:I)</f>
        <v>0</v>
      </c>
      <c r="Z10112">
        <f t="shared" si="634"/>
        <v>26.6</v>
      </c>
      <c r="AA10112">
        <f>SUMIF(货件明细!K:K,F10112,货件明细!J:J)</f>
        <v>0</v>
      </c>
      <c r="AB10112">
        <f t="shared" si="635"/>
        <v>1</v>
      </c>
    </row>
    <row r="10113" spans="1:28">
      <c r="A10113">
        <v>2026</v>
      </c>
      <c r="B10113">
        <v>4</v>
      </c>
      <c r="C10113">
        <v>17</v>
      </c>
      <c r="D10113" s="4">
        <v>46136</v>
      </c>
      <c r="E10113" t="s">
        <v>28</v>
      </c>
      <c r="F10113" t="s">
        <v>10344</v>
      </c>
      <c r="G10113" t="s">
        <v>114</v>
      </c>
      <c r="H10113" t="s">
        <v>44</v>
      </c>
      <c r="I10113" t="s">
        <v>57</v>
      </c>
      <c r="J10113" t="s">
        <v>58</v>
      </c>
      <c r="K10113" t="s">
        <v>10342</v>
      </c>
      <c r="L10113" t="s">
        <v>46</v>
      </c>
      <c r="M10113" t="s">
        <v>2882</v>
      </c>
      <c r="N10113" t="s">
        <v>9469</v>
      </c>
      <c r="O10113">
        <v>26.6</v>
      </c>
      <c r="P10113">
        <v>5</v>
      </c>
      <c r="Q10113">
        <v>163.8</v>
      </c>
      <c r="R10113">
        <v>168.8</v>
      </c>
      <c r="S10113">
        <v>0</v>
      </c>
      <c r="T10113">
        <v>168.8</v>
      </c>
      <c r="U10113">
        <v>194</v>
      </c>
      <c r="V10113">
        <f>SUMIF(货件明细!K:K,F10113,货件明细!AQ:AQ)</f>
        <v>0</v>
      </c>
      <c r="W10113">
        <f t="shared" si="632"/>
        <v>1</v>
      </c>
      <c r="X10113">
        <f t="shared" si="633"/>
        <v>194</v>
      </c>
      <c r="Y10113">
        <f>SUMIF(货件明细!K:K,F10113,货件明细!I:I)</f>
        <v>0</v>
      </c>
      <c r="Z10113">
        <f t="shared" si="634"/>
        <v>26.6</v>
      </c>
      <c r="AA10113">
        <f>SUMIF(货件明细!K:K,F10113,货件明细!J:J)</f>
        <v>0</v>
      </c>
      <c r="AB10113">
        <f t="shared" si="635"/>
        <v>1</v>
      </c>
    </row>
    <row r="10114" spans="1:28">
      <c r="A10114">
        <v>2026</v>
      </c>
      <c r="B10114">
        <v>4</v>
      </c>
      <c r="C10114">
        <v>17</v>
      </c>
      <c r="D10114" s="4">
        <v>46136</v>
      </c>
      <c r="E10114" t="s">
        <v>28</v>
      </c>
      <c r="F10114" t="s">
        <v>10345</v>
      </c>
      <c r="G10114" t="s">
        <v>105</v>
      </c>
      <c r="H10114" t="s">
        <v>31</v>
      </c>
      <c r="I10114" t="s">
        <v>57</v>
      </c>
      <c r="J10114" t="s">
        <v>58</v>
      </c>
      <c r="K10114" t="s">
        <v>10342</v>
      </c>
      <c r="L10114" t="s">
        <v>46</v>
      </c>
      <c r="M10114" t="s">
        <v>2882</v>
      </c>
      <c r="N10114" t="s">
        <v>9469</v>
      </c>
      <c r="O10114">
        <v>26.6</v>
      </c>
      <c r="P10114">
        <v>5</v>
      </c>
      <c r="Q10114">
        <v>185.5</v>
      </c>
      <c r="R10114">
        <v>190.5</v>
      </c>
      <c r="S10114">
        <v>0</v>
      </c>
      <c r="T10114">
        <v>190.5</v>
      </c>
      <c r="U10114">
        <v>194</v>
      </c>
      <c r="V10114">
        <f>SUMIF(货件明细!K:K,F10114,货件明细!AQ:AQ)</f>
        <v>0</v>
      </c>
      <c r="W10114">
        <f t="shared" si="632"/>
        <v>1</v>
      </c>
      <c r="X10114">
        <f t="shared" si="633"/>
        <v>194</v>
      </c>
      <c r="Y10114">
        <f>SUMIF(货件明细!K:K,F10114,货件明细!I:I)</f>
        <v>0</v>
      </c>
      <c r="Z10114">
        <f t="shared" si="634"/>
        <v>26.6</v>
      </c>
      <c r="AA10114">
        <f>SUMIF(货件明细!K:K,F10114,货件明细!J:J)</f>
        <v>0</v>
      </c>
      <c r="AB10114">
        <f t="shared" si="635"/>
        <v>1</v>
      </c>
    </row>
    <row r="10115" spans="1:28">
      <c r="A10115">
        <v>2026</v>
      </c>
      <c r="B10115">
        <v>4</v>
      </c>
      <c r="C10115">
        <v>17</v>
      </c>
      <c r="D10115" s="4">
        <v>46136</v>
      </c>
      <c r="E10115" t="s">
        <v>28</v>
      </c>
      <c r="F10115" t="s">
        <v>10346</v>
      </c>
      <c r="G10115" t="s">
        <v>163</v>
      </c>
      <c r="H10115" t="s">
        <v>71</v>
      </c>
      <c r="I10115" t="s">
        <v>57</v>
      </c>
      <c r="J10115" t="s">
        <v>58</v>
      </c>
      <c r="K10115" t="s">
        <v>10342</v>
      </c>
      <c r="L10115" t="s">
        <v>46</v>
      </c>
      <c r="M10115" t="s">
        <v>2882</v>
      </c>
      <c r="N10115" t="s">
        <v>9469</v>
      </c>
      <c r="O10115">
        <v>26.6</v>
      </c>
      <c r="P10115">
        <v>5</v>
      </c>
      <c r="Q10115">
        <v>132.3</v>
      </c>
      <c r="R10115">
        <v>137.3</v>
      </c>
      <c r="S10115">
        <v>0</v>
      </c>
      <c r="T10115">
        <v>137.3</v>
      </c>
      <c r="U10115">
        <v>194</v>
      </c>
      <c r="V10115">
        <f>SUMIF(货件明细!K:K,F10115,货件明细!AQ:AQ)</f>
        <v>0</v>
      </c>
      <c r="W10115">
        <f t="shared" si="632"/>
        <v>1</v>
      </c>
      <c r="X10115">
        <f t="shared" si="633"/>
        <v>194</v>
      </c>
      <c r="Y10115">
        <f>SUMIF(货件明细!K:K,F10115,货件明细!I:I)</f>
        <v>0</v>
      </c>
      <c r="Z10115">
        <f t="shared" si="634"/>
        <v>26.6</v>
      </c>
      <c r="AA10115">
        <f>SUMIF(货件明细!K:K,F10115,货件明细!J:J)</f>
        <v>0</v>
      </c>
      <c r="AB10115">
        <f t="shared" si="635"/>
        <v>1</v>
      </c>
    </row>
    <row r="10116" spans="1:28">
      <c r="A10116">
        <v>2026</v>
      </c>
      <c r="B10116">
        <v>4</v>
      </c>
      <c r="C10116">
        <v>17</v>
      </c>
      <c r="D10116" s="4">
        <v>46136</v>
      </c>
      <c r="E10116" t="s">
        <v>28</v>
      </c>
      <c r="F10116" t="s">
        <v>10347</v>
      </c>
      <c r="G10116" t="s">
        <v>43</v>
      </c>
      <c r="H10116" t="s">
        <v>44</v>
      </c>
      <c r="I10116" t="s">
        <v>39</v>
      </c>
      <c r="J10116" t="s">
        <v>58</v>
      </c>
      <c r="K10116" t="s">
        <v>10342</v>
      </c>
      <c r="L10116" t="s">
        <v>46</v>
      </c>
      <c r="M10116" t="s">
        <v>2882</v>
      </c>
      <c r="N10116" t="s">
        <v>9469</v>
      </c>
      <c r="O10116">
        <v>11.15</v>
      </c>
      <c r="P10116">
        <v>5</v>
      </c>
      <c r="Q10116">
        <v>226.2</v>
      </c>
      <c r="R10116">
        <v>231.2</v>
      </c>
      <c r="S10116">
        <v>0</v>
      </c>
      <c r="T10116">
        <v>231.2</v>
      </c>
      <c r="U10116">
        <v>62</v>
      </c>
      <c r="V10116">
        <f>SUMIF(货件明细!K:K,F10116,货件明细!AQ:AQ)</f>
        <v>0</v>
      </c>
      <c r="W10116">
        <f t="shared" si="632"/>
        <v>1</v>
      </c>
      <c r="X10116">
        <f t="shared" si="633"/>
        <v>62</v>
      </c>
      <c r="Y10116">
        <f>SUMIF(货件明细!K:K,F10116,货件明细!I:I)</f>
        <v>0</v>
      </c>
      <c r="Z10116">
        <f t="shared" si="634"/>
        <v>11.15</v>
      </c>
      <c r="AA10116">
        <f>SUMIF(货件明细!K:K,F10116,货件明细!J:J)</f>
        <v>0</v>
      </c>
      <c r="AB10116">
        <f t="shared" si="635"/>
        <v>1</v>
      </c>
    </row>
    <row r="10117" spans="1:28">
      <c r="A10117">
        <v>2026</v>
      </c>
      <c r="B10117">
        <v>4</v>
      </c>
      <c r="C10117">
        <v>17</v>
      </c>
      <c r="D10117" s="4">
        <v>46136</v>
      </c>
      <c r="E10117" t="s">
        <v>28</v>
      </c>
      <c r="F10117" t="s">
        <v>10348</v>
      </c>
      <c r="G10117" t="s">
        <v>1610</v>
      </c>
      <c r="H10117" t="s">
        <v>71</v>
      </c>
      <c r="I10117" t="s">
        <v>39</v>
      </c>
      <c r="J10117" t="s">
        <v>58</v>
      </c>
      <c r="K10117" t="s">
        <v>10342</v>
      </c>
      <c r="L10117" t="s">
        <v>46</v>
      </c>
      <c r="M10117" t="s">
        <v>2882</v>
      </c>
      <c r="N10117" t="s">
        <v>9469</v>
      </c>
      <c r="O10117">
        <v>11.15</v>
      </c>
      <c r="P10117">
        <v>5</v>
      </c>
      <c r="Q10117">
        <v>155.35</v>
      </c>
      <c r="R10117">
        <v>160.35</v>
      </c>
      <c r="S10117">
        <v>0</v>
      </c>
      <c r="T10117">
        <v>160.35</v>
      </c>
      <c r="U10117">
        <v>62</v>
      </c>
      <c r="V10117">
        <f>SUMIF(货件明细!K:K,F10117,货件明细!AQ:AQ)</f>
        <v>0</v>
      </c>
      <c r="W10117">
        <f t="shared" si="632"/>
        <v>1</v>
      </c>
      <c r="X10117">
        <f t="shared" si="633"/>
        <v>62</v>
      </c>
      <c r="Y10117">
        <f>SUMIF(货件明细!K:K,F10117,货件明细!I:I)</f>
        <v>0</v>
      </c>
      <c r="Z10117">
        <f t="shared" si="634"/>
        <v>11.15</v>
      </c>
      <c r="AA10117">
        <f>SUMIF(货件明细!K:K,F10117,货件明细!J:J)</f>
        <v>0</v>
      </c>
      <c r="AB10117">
        <f t="shared" si="635"/>
        <v>1</v>
      </c>
    </row>
    <row r="10118" spans="1:28">
      <c r="A10118">
        <v>2026</v>
      </c>
      <c r="B10118">
        <v>4</v>
      </c>
      <c r="C10118">
        <v>17</v>
      </c>
      <c r="D10118" s="4">
        <v>46136</v>
      </c>
      <c r="E10118" t="s">
        <v>28</v>
      </c>
      <c r="F10118" t="s">
        <v>10349</v>
      </c>
      <c r="G10118" t="s">
        <v>114</v>
      </c>
      <c r="H10118" t="s">
        <v>44</v>
      </c>
      <c r="I10118" t="s">
        <v>39</v>
      </c>
      <c r="J10118" t="s">
        <v>58</v>
      </c>
      <c r="K10118" t="s">
        <v>10342</v>
      </c>
      <c r="L10118" t="s">
        <v>46</v>
      </c>
      <c r="M10118" t="s">
        <v>2882</v>
      </c>
      <c r="N10118" t="s">
        <v>9469</v>
      </c>
      <c r="O10118">
        <v>11.15</v>
      </c>
      <c r="P10118">
        <v>5</v>
      </c>
      <c r="Q10118">
        <v>236.6</v>
      </c>
      <c r="R10118">
        <v>241.6</v>
      </c>
      <c r="S10118">
        <v>0</v>
      </c>
      <c r="T10118">
        <v>241.6</v>
      </c>
      <c r="U10118">
        <v>62</v>
      </c>
      <c r="V10118">
        <f>SUMIF(货件明细!K:K,F10118,货件明细!AQ:AQ)</f>
        <v>0</v>
      </c>
      <c r="W10118">
        <f t="shared" si="632"/>
        <v>1</v>
      </c>
      <c r="X10118">
        <f t="shared" si="633"/>
        <v>62</v>
      </c>
      <c r="Y10118">
        <f>SUMIF(货件明细!K:K,F10118,货件明细!I:I)</f>
        <v>0</v>
      </c>
      <c r="Z10118">
        <f t="shared" si="634"/>
        <v>11.15</v>
      </c>
      <c r="AA10118">
        <f>SUMIF(货件明细!K:K,F10118,货件明细!J:J)</f>
        <v>0</v>
      </c>
      <c r="AB10118">
        <f t="shared" si="635"/>
        <v>1</v>
      </c>
    </row>
    <row r="10119" spans="1:28">
      <c r="A10119">
        <v>2026</v>
      </c>
      <c r="B10119">
        <v>4</v>
      </c>
      <c r="C10119">
        <v>17</v>
      </c>
      <c r="D10119" s="4">
        <v>46136</v>
      </c>
      <c r="E10119" t="s">
        <v>28</v>
      </c>
      <c r="F10119" t="s">
        <v>10350</v>
      </c>
      <c r="G10119" t="s">
        <v>105</v>
      </c>
      <c r="H10119" t="s">
        <v>31</v>
      </c>
      <c r="I10119" t="s">
        <v>39</v>
      </c>
      <c r="J10119" t="s">
        <v>58</v>
      </c>
      <c r="K10119" t="s">
        <v>10342</v>
      </c>
      <c r="L10119" t="s">
        <v>46</v>
      </c>
      <c r="M10119" t="s">
        <v>2882</v>
      </c>
      <c r="N10119" t="s">
        <v>9469</v>
      </c>
      <c r="O10119">
        <v>11.15</v>
      </c>
      <c r="P10119">
        <v>5</v>
      </c>
      <c r="Q10119">
        <v>241.15</v>
      </c>
      <c r="R10119">
        <v>246.15</v>
      </c>
      <c r="S10119">
        <v>0</v>
      </c>
      <c r="T10119">
        <v>246.15</v>
      </c>
      <c r="U10119">
        <v>62</v>
      </c>
      <c r="V10119">
        <f>SUMIF(货件明细!K:K,F10119,货件明细!AQ:AQ)</f>
        <v>0</v>
      </c>
      <c r="W10119">
        <f t="shared" si="632"/>
        <v>1</v>
      </c>
      <c r="X10119">
        <f t="shared" si="633"/>
        <v>62</v>
      </c>
      <c r="Y10119">
        <f>SUMIF(货件明细!K:K,F10119,货件明细!I:I)</f>
        <v>0</v>
      </c>
      <c r="Z10119">
        <f t="shared" si="634"/>
        <v>11.15</v>
      </c>
      <c r="AA10119">
        <f>SUMIF(货件明细!K:K,F10119,货件明细!J:J)</f>
        <v>0</v>
      </c>
      <c r="AB10119">
        <f t="shared" si="635"/>
        <v>1</v>
      </c>
    </row>
    <row r="10120" spans="1:28">
      <c r="A10120">
        <v>2026</v>
      </c>
      <c r="B10120">
        <v>4</v>
      </c>
      <c r="C10120">
        <v>17</v>
      </c>
      <c r="D10120" s="4">
        <v>46136</v>
      </c>
      <c r="E10120" t="s">
        <v>28</v>
      </c>
      <c r="F10120" t="s">
        <v>10351</v>
      </c>
      <c r="G10120" t="s">
        <v>163</v>
      </c>
      <c r="H10120" t="s">
        <v>71</v>
      </c>
      <c r="I10120" t="s">
        <v>39</v>
      </c>
      <c r="J10120" t="s">
        <v>58</v>
      </c>
      <c r="K10120" t="s">
        <v>10342</v>
      </c>
      <c r="L10120" t="s">
        <v>46</v>
      </c>
      <c r="M10120" t="s">
        <v>2882</v>
      </c>
      <c r="N10120" t="s">
        <v>9469</v>
      </c>
      <c r="O10120">
        <v>11.15</v>
      </c>
      <c r="P10120">
        <v>5</v>
      </c>
      <c r="Q10120">
        <v>191.1</v>
      </c>
      <c r="R10120">
        <v>196.1</v>
      </c>
      <c r="S10120">
        <v>0</v>
      </c>
      <c r="T10120">
        <v>196.1</v>
      </c>
      <c r="U10120">
        <v>62</v>
      </c>
      <c r="V10120">
        <f>SUMIF(货件明细!K:K,F10120,货件明细!AQ:AQ)</f>
        <v>0</v>
      </c>
      <c r="W10120">
        <f t="shared" si="632"/>
        <v>1</v>
      </c>
      <c r="X10120">
        <f t="shared" si="633"/>
        <v>62</v>
      </c>
      <c r="Y10120">
        <f>SUMIF(货件明细!K:K,F10120,货件明细!I:I)</f>
        <v>0</v>
      </c>
      <c r="Z10120">
        <f t="shared" si="634"/>
        <v>11.15</v>
      </c>
      <c r="AA10120">
        <f>SUMIF(货件明细!K:K,F10120,货件明细!J:J)</f>
        <v>0</v>
      </c>
      <c r="AB10120">
        <f t="shared" si="635"/>
        <v>1</v>
      </c>
    </row>
    <row r="10121" spans="1:28">
      <c r="A10121">
        <v>2026</v>
      </c>
      <c r="B10121">
        <v>4</v>
      </c>
      <c r="C10121">
        <v>17</v>
      </c>
      <c r="D10121" s="4">
        <v>46136</v>
      </c>
      <c r="E10121" t="s">
        <v>28</v>
      </c>
      <c r="F10121" t="s">
        <v>10352</v>
      </c>
      <c r="G10121" t="s">
        <v>43</v>
      </c>
      <c r="H10121" t="s">
        <v>44</v>
      </c>
      <c r="I10121" t="s">
        <v>32</v>
      </c>
      <c r="J10121" t="s">
        <v>100</v>
      </c>
      <c r="K10121" t="s">
        <v>100</v>
      </c>
      <c r="L10121" t="s">
        <v>46</v>
      </c>
      <c r="M10121" t="s">
        <v>47</v>
      </c>
      <c r="N10121" t="s">
        <v>4252</v>
      </c>
      <c r="O10121">
        <v>31.35</v>
      </c>
      <c r="P10121">
        <v>15</v>
      </c>
      <c r="Q10121">
        <v>179.3</v>
      </c>
      <c r="R10121">
        <v>194.3</v>
      </c>
      <c r="S10121">
        <v>0</v>
      </c>
      <c r="T10121">
        <v>194.3</v>
      </c>
      <c r="U10121">
        <v>144</v>
      </c>
      <c r="V10121">
        <f>SUMIF(货件明细!K:K,F10121,货件明细!AQ:AQ)</f>
        <v>0</v>
      </c>
      <c r="W10121">
        <f t="shared" si="632"/>
        <v>1</v>
      </c>
      <c r="X10121">
        <f t="shared" si="633"/>
        <v>144</v>
      </c>
      <c r="Y10121">
        <f>SUMIF(货件明细!K:K,F10121,货件明细!I:I)</f>
        <v>0</v>
      </c>
      <c r="Z10121">
        <f t="shared" si="634"/>
        <v>31.35</v>
      </c>
      <c r="AA10121">
        <f>SUMIF(货件明细!K:K,F10121,货件明细!J:J)</f>
        <v>0</v>
      </c>
      <c r="AB10121">
        <f t="shared" si="635"/>
        <v>1</v>
      </c>
    </row>
    <row r="10122" spans="1:28">
      <c r="A10122">
        <v>2026</v>
      </c>
      <c r="B10122">
        <v>4</v>
      </c>
      <c r="C10122">
        <v>17</v>
      </c>
      <c r="D10122" s="4">
        <v>46136</v>
      </c>
      <c r="E10122" t="s">
        <v>28</v>
      </c>
      <c r="F10122" t="s">
        <v>10353</v>
      </c>
      <c r="G10122" t="s">
        <v>1610</v>
      </c>
      <c r="H10122" t="s">
        <v>71</v>
      </c>
      <c r="I10122" t="s">
        <v>32</v>
      </c>
      <c r="J10122" t="s">
        <v>100</v>
      </c>
      <c r="K10122" t="s">
        <v>100</v>
      </c>
      <c r="L10122" t="s">
        <v>46</v>
      </c>
      <c r="M10122" t="s">
        <v>47</v>
      </c>
      <c r="N10122" t="s">
        <v>4252</v>
      </c>
      <c r="O10122">
        <v>31.35</v>
      </c>
      <c r="P10122">
        <v>15</v>
      </c>
      <c r="Q10122">
        <v>125.4</v>
      </c>
      <c r="R10122">
        <v>140.4</v>
      </c>
      <c r="S10122">
        <v>0</v>
      </c>
      <c r="T10122">
        <v>140.4</v>
      </c>
      <c r="U10122">
        <v>144</v>
      </c>
      <c r="V10122">
        <f>SUMIF(货件明细!K:K,F10122,货件明细!AQ:AQ)</f>
        <v>0</v>
      </c>
      <c r="W10122">
        <f t="shared" si="632"/>
        <v>1</v>
      </c>
      <c r="X10122">
        <f t="shared" si="633"/>
        <v>144</v>
      </c>
      <c r="Y10122">
        <f>SUMIF(货件明细!K:K,F10122,货件明细!I:I)</f>
        <v>0</v>
      </c>
      <c r="Z10122">
        <f t="shared" si="634"/>
        <v>31.35</v>
      </c>
      <c r="AA10122">
        <f>SUMIF(货件明细!K:K,F10122,货件明细!J:J)</f>
        <v>0</v>
      </c>
      <c r="AB10122">
        <f t="shared" si="635"/>
        <v>1</v>
      </c>
    </row>
    <row r="10123" spans="1:28">
      <c r="A10123">
        <v>2026</v>
      </c>
      <c r="B10123">
        <v>4</v>
      </c>
      <c r="C10123">
        <v>17</v>
      </c>
      <c r="D10123" s="4">
        <v>46136</v>
      </c>
      <c r="E10123" t="s">
        <v>28</v>
      </c>
      <c r="F10123" t="s">
        <v>10354</v>
      </c>
      <c r="G10123" t="s">
        <v>114</v>
      </c>
      <c r="H10123" t="s">
        <v>44</v>
      </c>
      <c r="I10123" t="s">
        <v>32</v>
      </c>
      <c r="J10123" t="s">
        <v>100</v>
      </c>
      <c r="K10123" t="s">
        <v>100</v>
      </c>
      <c r="L10123" t="s">
        <v>46</v>
      </c>
      <c r="M10123" t="s">
        <v>47</v>
      </c>
      <c r="N10123" t="s">
        <v>4252</v>
      </c>
      <c r="O10123">
        <v>31.35</v>
      </c>
      <c r="P10123">
        <v>15</v>
      </c>
      <c r="Q10123">
        <v>163</v>
      </c>
      <c r="R10123">
        <v>178</v>
      </c>
      <c r="S10123">
        <v>0</v>
      </c>
      <c r="T10123">
        <v>178</v>
      </c>
      <c r="U10123">
        <v>144</v>
      </c>
      <c r="V10123">
        <f>SUMIF(货件明细!K:K,F10123,货件明细!AQ:AQ)</f>
        <v>0</v>
      </c>
      <c r="W10123">
        <f t="shared" si="632"/>
        <v>1</v>
      </c>
      <c r="X10123">
        <f t="shared" si="633"/>
        <v>144</v>
      </c>
      <c r="Y10123">
        <f>SUMIF(货件明细!K:K,F10123,货件明细!I:I)</f>
        <v>0</v>
      </c>
      <c r="Z10123">
        <f t="shared" si="634"/>
        <v>31.35</v>
      </c>
      <c r="AA10123">
        <f>SUMIF(货件明细!K:K,F10123,货件明细!J:J)</f>
        <v>0</v>
      </c>
      <c r="AB10123">
        <f t="shared" si="635"/>
        <v>1</v>
      </c>
    </row>
    <row r="10124" spans="1:28">
      <c r="A10124">
        <v>2026</v>
      </c>
      <c r="B10124">
        <v>4</v>
      </c>
      <c r="C10124">
        <v>17</v>
      </c>
      <c r="D10124" s="4">
        <v>46136</v>
      </c>
      <c r="E10124" t="s">
        <v>28</v>
      </c>
      <c r="F10124" t="s">
        <v>10355</v>
      </c>
      <c r="G10124" t="s">
        <v>105</v>
      </c>
      <c r="H10124" t="s">
        <v>31</v>
      </c>
      <c r="I10124" t="s">
        <v>32</v>
      </c>
      <c r="J10124" t="s">
        <v>100</v>
      </c>
      <c r="K10124" t="s">
        <v>100</v>
      </c>
      <c r="L10124" t="s">
        <v>46</v>
      </c>
      <c r="M10124" t="s">
        <v>47</v>
      </c>
      <c r="N10124" t="s">
        <v>5148</v>
      </c>
      <c r="O10124">
        <v>31.35</v>
      </c>
      <c r="P10124">
        <v>30</v>
      </c>
      <c r="Q10124">
        <v>203.5</v>
      </c>
      <c r="R10124">
        <v>233.5</v>
      </c>
      <c r="S10124">
        <v>0</v>
      </c>
      <c r="T10124">
        <v>233.5</v>
      </c>
      <c r="U10124">
        <v>144</v>
      </c>
      <c r="V10124">
        <f>SUMIF(货件明细!K:K,F10124,货件明细!AQ:AQ)</f>
        <v>0</v>
      </c>
      <c r="W10124">
        <f t="shared" si="632"/>
        <v>1</v>
      </c>
      <c r="X10124">
        <f t="shared" si="633"/>
        <v>144</v>
      </c>
      <c r="Y10124">
        <f>SUMIF(货件明细!K:K,F10124,货件明细!I:I)</f>
        <v>0</v>
      </c>
      <c r="Z10124">
        <f t="shared" si="634"/>
        <v>31.35</v>
      </c>
      <c r="AA10124">
        <f>SUMIF(货件明细!K:K,F10124,货件明细!J:J)</f>
        <v>0</v>
      </c>
      <c r="AB10124">
        <f t="shared" si="635"/>
        <v>1</v>
      </c>
    </row>
    <row r="10125" spans="1:28">
      <c r="A10125">
        <v>2026</v>
      </c>
      <c r="B10125">
        <v>4</v>
      </c>
      <c r="C10125">
        <v>17</v>
      </c>
      <c r="D10125" s="4">
        <v>46136</v>
      </c>
      <c r="E10125" t="s">
        <v>28</v>
      </c>
      <c r="F10125" t="s">
        <v>10356</v>
      </c>
      <c r="G10125" t="s">
        <v>163</v>
      </c>
      <c r="H10125" t="s">
        <v>71</v>
      </c>
      <c r="I10125" t="s">
        <v>32</v>
      </c>
      <c r="J10125" t="s">
        <v>100</v>
      </c>
      <c r="K10125" t="s">
        <v>100</v>
      </c>
      <c r="L10125" t="s">
        <v>46</v>
      </c>
      <c r="M10125" t="s">
        <v>47</v>
      </c>
      <c r="N10125" t="s">
        <v>4252</v>
      </c>
      <c r="O10125">
        <v>31.35</v>
      </c>
      <c r="P10125">
        <v>15</v>
      </c>
      <c r="Q10125">
        <v>126</v>
      </c>
      <c r="R10125">
        <v>141</v>
      </c>
      <c r="S10125">
        <v>0</v>
      </c>
      <c r="T10125">
        <v>141</v>
      </c>
      <c r="U10125">
        <v>144</v>
      </c>
      <c r="V10125">
        <f>SUMIF(货件明细!K:K,F10125,货件明细!AQ:AQ)</f>
        <v>0</v>
      </c>
      <c r="W10125">
        <f t="shared" si="632"/>
        <v>1</v>
      </c>
      <c r="X10125">
        <f t="shared" si="633"/>
        <v>144</v>
      </c>
      <c r="Y10125">
        <f>SUMIF(货件明细!K:K,F10125,货件明细!I:I)</f>
        <v>0</v>
      </c>
      <c r="Z10125">
        <f t="shared" si="634"/>
        <v>31.35</v>
      </c>
      <c r="AA10125">
        <f>SUMIF(货件明细!K:K,F10125,货件明细!J:J)</f>
        <v>0</v>
      </c>
      <c r="AB10125">
        <f t="shared" si="635"/>
        <v>1</v>
      </c>
    </row>
    <row r="10126" spans="1:28">
      <c r="A10126">
        <v>2026</v>
      </c>
      <c r="B10126">
        <v>4</v>
      </c>
      <c r="C10126">
        <v>17</v>
      </c>
      <c r="D10126" s="4">
        <v>46136</v>
      </c>
      <c r="E10126" t="s">
        <v>28</v>
      </c>
      <c r="F10126" t="s">
        <v>10357</v>
      </c>
      <c r="G10126" t="s">
        <v>43</v>
      </c>
      <c r="H10126" t="s">
        <v>44</v>
      </c>
      <c r="I10126" t="s">
        <v>41</v>
      </c>
      <c r="J10126" t="s">
        <v>100</v>
      </c>
      <c r="K10126" t="s">
        <v>100</v>
      </c>
      <c r="L10126" t="s">
        <v>46</v>
      </c>
      <c r="M10126" t="s">
        <v>47</v>
      </c>
      <c r="N10126" t="s">
        <v>4252</v>
      </c>
      <c r="O10126">
        <v>115.9</v>
      </c>
      <c r="P10126">
        <v>15</v>
      </c>
      <c r="Q10126">
        <v>782.4</v>
      </c>
      <c r="R10126">
        <v>797.4</v>
      </c>
      <c r="S10126">
        <v>0</v>
      </c>
      <c r="T10126">
        <v>797.4</v>
      </c>
      <c r="U10126">
        <v>765</v>
      </c>
      <c r="V10126">
        <f>SUMIF(货件明细!K:K,F10126,货件明细!AQ:AQ)</f>
        <v>0</v>
      </c>
      <c r="W10126">
        <f t="shared" si="632"/>
        <v>1</v>
      </c>
      <c r="X10126">
        <f t="shared" si="633"/>
        <v>765</v>
      </c>
      <c r="Y10126">
        <f>SUMIF(货件明细!K:K,F10126,货件明细!I:I)</f>
        <v>0</v>
      </c>
      <c r="Z10126">
        <f t="shared" si="634"/>
        <v>115.9</v>
      </c>
      <c r="AA10126">
        <f>SUMIF(货件明细!K:K,F10126,货件明细!J:J)</f>
        <v>0</v>
      </c>
      <c r="AB10126">
        <f t="shared" si="635"/>
        <v>1</v>
      </c>
    </row>
    <row r="10127" spans="1:28">
      <c r="A10127">
        <v>2026</v>
      </c>
      <c r="B10127">
        <v>4</v>
      </c>
      <c r="C10127">
        <v>17</v>
      </c>
      <c r="D10127" s="4">
        <v>46136</v>
      </c>
      <c r="E10127" t="s">
        <v>28</v>
      </c>
      <c r="F10127" t="s">
        <v>10358</v>
      </c>
      <c r="G10127" t="s">
        <v>1610</v>
      </c>
      <c r="H10127" t="s">
        <v>71</v>
      </c>
      <c r="I10127" t="s">
        <v>41</v>
      </c>
      <c r="J10127" t="s">
        <v>100</v>
      </c>
      <c r="K10127" t="s">
        <v>100</v>
      </c>
      <c r="L10127" t="s">
        <v>46</v>
      </c>
      <c r="M10127" t="s">
        <v>47</v>
      </c>
      <c r="N10127" t="s">
        <v>4252</v>
      </c>
      <c r="O10127">
        <v>115.9</v>
      </c>
      <c r="P10127">
        <v>15</v>
      </c>
      <c r="Q10127">
        <v>547.2</v>
      </c>
      <c r="R10127">
        <v>562.2</v>
      </c>
      <c r="S10127">
        <v>0</v>
      </c>
      <c r="T10127">
        <v>562.2</v>
      </c>
      <c r="U10127">
        <v>765</v>
      </c>
      <c r="V10127">
        <f>SUMIF(货件明细!K:K,F10127,货件明细!AQ:AQ)</f>
        <v>0</v>
      </c>
      <c r="W10127">
        <f t="shared" si="632"/>
        <v>1</v>
      </c>
      <c r="X10127">
        <f t="shared" si="633"/>
        <v>765</v>
      </c>
      <c r="Y10127">
        <f>SUMIF(货件明细!K:K,F10127,货件明细!I:I)</f>
        <v>0</v>
      </c>
      <c r="Z10127">
        <f t="shared" si="634"/>
        <v>115.9</v>
      </c>
      <c r="AA10127">
        <f>SUMIF(货件明细!K:K,F10127,货件明细!J:J)</f>
        <v>0</v>
      </c>
      <c r="AB10127">
        <f t="shared" si="635"/>
        <v>1</v>
      </c>
    </row>
    <row r="10128" spans="1:28">
      <c r="A10128">
        <v>2026</v>
      </c>
      <c r="B10128">
        <v>4</v>
      </c>
      <c r="C10128">
        <v>17</v>
      </c>
      <c r="D10128" s="4">
        <v>46136</v>
      </c>
      <c r="E10128" t="s">
        <v>28</v>
      </c>
      <c r="F10128" t="s">
        <v>10359</v>
      </c>
      <c r="G10128" t="s">
        <v>114</v>
      </c>
      <c r="H10128" t="s">
        <v>44</v>
      </c>
      <c r="I10128" t="s">
        <v>41</v>
      </c>
      <c r="J10128" t="s">
        <v>100</v>
      </c>
      <c r="K10128" t="s">
        <v>100</v>
      </c>
      <c r="L10128" t="s">
        <v>46</v>
      </c>
      <c r="M10128" t="s">
        <v>47</v>
      </c>
      <c r="N10128" t="s">
        <v>4252</v>
      </c>
      <c r="O10128">
        <v>115.9</v>
      </c>
      <c r="P10128">
        <v>15</v>
      </c>
      <c r="Q10128">
        <v>782.4</v>
      </c>
      <c r="R10128">
        <v>797.4</v>
      </c>
      <c r="S10128">
        <v>0</v>
      </c>
      <c r="T10128">
        <v>797.4</v>
      </c>
      <c r="U10128">
        <v>765</v>
      </c>
      <c r="V10128">
        <f>SUMIF(货件明细!K:K,F10128,货件明细!AQ:AQ)</f>
        <v>0</v>
      </c>
      <c r="W10128">
        <f t="shared" si="632"/>
        <v>1</v>
      </c>
      <c r="X10128">
        <f t="shared" si="633"/>
        <v>765</v>
      </c>
      <c r="Y10128">
        <f>SUMIF(货件明细!K:K,F10128,货件明细!I:I)</f>
        <v>0</v>
      </c>
      <c r="Z10128">
        <f t="shared" si="634"/>
        <v>115.9</v>
      </c>
      <c r="AA10128">
        <f>SUMIF(货件明细!K:K,F10128,货件明细!J:J)</f>
        <v>0</v>
      </c>
      <c r="AB10128">
        <f t="shared" si="635"/>
        <v>1</v>
      </c>
    </row>
    <row r="10129" spans="1:28">
      <c r="A10129">
        <v>2026</v>
      </c>
      <c r="B10129">
        <v>4</v>
      </c>
      <c r="C10129">
        <v>17</v>
      </c>
      <c r="D10129" s="4">
        <v>46136</v>
      </c>
      <c r="E10129" t="s">
        <v>28</v>
      </c>
      <c r="F10129" t="s">
        <v>10360</v>
      </c>
      <c r="G10129" t="s">
        <v>105</v>
      </c>
      <c r="H10129" t="s">
        <v>31</v>
      </c>
      <c r="I10129" t="s">
        <v>41</v>
      </c>
      <c r="J10129" t="s">
        <v>100</v>
      </c>
      <c r="K10129" t="s">
        <v>100</v>
      </c>
      <c r="L10129" t="s">
        <v>46</v>
      </c>
      <c r="M10129" t="s">
        <v>47</v>
      </c>
      <c r="N10129" t="s">
        <v>5148</v>
      </c>
      <c r="O10129">
        <v>115.9</v>
      </c>
      <c r="P10129">
        <v>30</v>
      </c>
      <c r="Q10129">
        <v>888</v>
      </c>
      <c r="R10129">
        <v>918</v>
      </c>
      <c r="S10129">
        <v>0</v>
      </c>
      <c r="T10129">
        <v>918</v>
      </c>
      <c r="U10129">
        <v>765</v>
      </c>
      <c r="V10129">
        <f>SUMIF(货件明细!K:K,F10129,货件明细!AQ:AQ)</f>
        <v>0</v>
      </c>
      <c r="W10129">
        <f t="shared" si="632"/>
        <v>1</v>
      </c>
      <c r="X10129">
        <f t="shared" si="633"/>
        <v>765</v>
      </c>
      <c r="Y10129">
        <f>SUMIF(货件明细!K:K,F10129,货件明细!I:I)</f>
        <v>0</v>
      </c>
      <c r="Z10129">
        <f t="shared" si="634"/>
        <v>115.9</v>
      </c>
      <c r="AA10129">
        <f>SUMIF(货件明细!K:K,F10129,货件明细!J:J)</f>
        <v>0</v>
      </c>
      <c r="AB10129">
        <f t="shared" si="635"/>
        <v>1</v>
      </c>
    </row>
    <row r="10130" spans="1:28">
      <c r="A10130">
        <v>2026</v>
      </c>
      <c r="B10130">
        <v>4</v>
      </c>
      <c r="C10130">
        <v>17</v>
      </c>
      <c r="D10130" s="4">
        <v>46136</v>
      </c>
      <c r="E10130" t="s">
        <v>28</v>
      </c>
      <c r="F10130" t="s">
        <v>10361</v>
      </c>
      <c r="G10130" t="s">
        <v>163</v>
      </c>
      <c r="H10130" t="s">
        <v>71</v>
      </c>
      <c r="I10130" t="s">
        <v>41</v>
      </c>
      <c r="J10130" t="s">
        <v>100</v>
      </c>
      <c r="K10130" t="s">
        <v>100</v>
      </c>
      <c r="L10130" t="s">
        <v>46</v>
      </c>
      <c r="M10130" t="s">
        <v>47</v>
      </c>
      <c r="N10130" t="s">
        <v>4252</v>
      </c>
      <c r="O10130">
        <v>115.9</v>
      </c>
      <c r="P10130">
        <v>15</v>
      </c>
      <c r="Q10130">
        <v>604.8</v>
      </c>
      <c r="R10130">
        <v>619.8</v>
      </c>
      <c r="S10130">
        <v>0</v>
      </c>
      <c r="T10130">
        <v>619.8</v>
      </c>
      <c r="U10130">
        <v>765</v>
      </c>
      <c r="V10130">
        <f>SUMIF(货件明细!K:K,F10130,货件明细!AQ:AQ)</f>
        <v>0</v>
      </c>
      <c r="W10130">
        <f t="shared" si="632"/>
        <v>1</v>
      </c>
      <c r="X10130">
        <f t="shared" si="633"/>
        <v>765</v>
      </c>
      <c r="Y10130">
        <f>SUMIF(货件明细!K:K,F10130,货件明细!I:I)</f>
        <v>0</v>
      </c>
      <c r="Z10130">
        <f t="shared" si="634"/>
        <v>115.9</v>
      </c>
      <c r="AA10130">
        <f>SUMIF(货件明细!K:K,F10130,货件明细!J:J)</f>
        <v>0</v>
      </c>
      <c r="AB10130">
        <f t="shared" si="635"/>
        <v>1</v>
      </c>
    </row>
    <row r="10131" spans="1:28">
      <c r="A10131">
        <v>2026</v>
      </c>
      <c r="B10131">
        <v>4</v>
      </c>
      <c r="C10131">
        <v>17</v>
      </c>
      <c r="D10131" s="4">
        <v>46136</v>
      </c>
      <c r="E10131" t="s">
        <v>28</v>
      </c>
      <c r="F10131" t="s">
        <v>10362</v>
      </c>
      <c r="G10131" t="s">
        <v>43</v>
      </c>
      <c r="H10131" t="s">
        <v>44</v>
      </c>
      <c r="I10131" t="s">
        <v>57</v>
      </c>
      <c r="J10131" t="s">
        <v>100</v>
      </c>
      <c r="K10131" t="s">
        <v>100</v>
      </c>
      <c r="L10131" t="s">
        <v>46</v>
      </c>
      <c r="M10131" t="s">
        <v>47</v>
      </c>
      <c r="N10131" t="s">
        <v>4252</v>
      </c>
      <c r="O10131">
        <v>31.6</v>
      </c>
      <c r="P10131">
        <v>15</v>
      </c>
      <c r="Q10131">
        <v>179.3</v>
      </c>
      <c r="R10131">
        <v>194.3</v>
      </c>
      <c r="S10131">
        <v>0</v>
      </c>
      <c r="T10131">
        <v>194.3</v>
      </c>
      <c r="U10131">
        <v>282</v>
      </c>
      <c r="V10131">
        <f>SUMIF(货件明细!K:K,F10131,货件明细!AQ:AQ)</f>
        <v>0</v>
      </c>
      <c r="W10131">
        <f t="shared" si="632"/>
        <v>1</v>
      </c>
      <c r="X10131">
        <f t="shared" si="633"/>
        <v>282</v>
      </c>
      <c r="Y10131">
        <f>SUMIF(货件明细!K:K,F10131,货件明细!I:I)</f>
        <v>0</v>
      </c>
      <c r="Z10131">
        <f t="shared" si="634"/>
        <v>31.6</v>
      </c>
      <c r="AA10131">
        <f>SUMIF(货件明细!K:K,F10131,货件明细!J:J)</f>
        <v>0</v>
      </c>
      <c r="AB10131">
        <f t="shared" si="635"/>
        <v>1</v>
      </c>
    </row>
    <row r="10132" spans="1:28">
      <c r="A10132">
        <v>2026</v>
      </c>
      <c r="B10132">
        <v>4</v>
      </c>
      <c r="C10132">
        <v>17</v>
      </c>
      <c r="D10132" s="4">
        <v>46136</v>
      </c>
      <c r="E10132" t="s">
        <v>28</v>
      </c>
      <c r="F10132" t="s">
        <v>10363</v>
      </c>
      <c r="G10132" t="s">
        <v>1610</v>
      </c>
      <c r="H10132" t="s">
        <v>71</v>
      </c>
      <c r="I10132" t="s">
        <v>57</v>
      </c>
      <c r="J10132" t="s">
        <v>100</v>
      </c>
      <c r="K10132" t="s">
        <v>100</v>
      </c>
      <c r="L10132" t="s">
        <v>46</v>
      </c>
      <c r="M10132" t="s">
        <v>47</v>
      </c>
      <c r="N10132" t="s">
        <v>4252</v>
      </c>
      <c r="O10132">
        <v>31.6</v>
      </c>
      <c r="P10132">
        <v>15</v>
      </c>
      <c r="Q10132">
        <v>125.4</v>
      </c>
      <c r="R10132">
        <v>140.4</v>
      </c>
      <c r="S10132">
        <v>0</v>
      </c>
      <c r="T10132">
        <v>140.4</v>
      </c>
      <c r="U10132">
        <v>282</v>
      </c>
      <c r="V10132">
        <f>SUMIF(货件明细!K:K,F10132,货件明细!AQ:AQ)</f>
        <v>0</v>
      </c>
      <c r="W10132">
        <f t="shared" si="632"/>
        <v>1</v>
      </c>
      <c r="X10132">
        <f t="shared" si="633"/>
        <v>282</v>
      </c>
      <c r="Y10132">
        <f>SUMIF(货件明细!K:K,F10132,货件明细!I:I)</f>
        <v>0</v>
      </c>
      <c r="Z10132">
        <f t="shared" si="634"/>
        <v>31.6</v>
      </c>
      <c r="AA10132">
        <f>SUMIF(货件明细!K:K,F10132,货件明细!J:J)</f>
        <v>0</v>
      </c>
      <c r="AB10132">
        <f t="shared" si="635"/>
        <v>1</v>
      </c>
    </row>
    <row r="10133" spans="1:28">
      <c r="A10133">
        <v>2026</v>
      </c>
      <c r="B10133">
        <v>4</v>
      </c>
      <c r="C10133">
        <v>17</v>
      </c>
      <c r="D10133" s="4">
        <v>46136</v>
      </c>
      <c r="E10133" t="s">
        <v>28</v>
      </c>
      <c r="F10133" t="s">
        <v>10364</v>
      </c>
      <c r="G10133" t="s">
        <v>114</v>
      </c>
      <c r="H10133" t="s">
        <v>44</v>
      </c>
      <c r="I10133" t="s">
        <v>57</v>
      </c>
      <c r="J10133" t="s">
        <v>100</v>
      </c>
      <c r="K10133" t="s">
        <v>100</v>
      </c>
      <c r="L10133" t="s">
        <v>46</v>
      </c>
      <c r="M10133" t="s">
        <v>47</v>
      </c>
      <c r="N10133" t="s">
        <v>4252</v>
      </c>
      <c r="O10133">
        <v>31.6</v>
      </c>
      <c r="P10133">
        <v>15</v>
      </c>
      <c r="Q10133">
        <v>179.3</v>
      </c>
      <c r="R10133">
        <v>194.3</v>
      </c>
      <c r="S10133">
        <v>0</v>
      </c>
      <c r="T10133">
        <v>194.3</v>
      </c>
      <c r="U10133">
        <v>282</v>
      </c>
      <c r="V10133">
        <f>SUMIF(货件明细!K:K,F10133,货件明细!AQ:AQ)</f>
        <v>0</v>
      </c>
      <c r="W10133">
        <f t="shared" si="632"/>
        <v>1</v>
      </c>
      <c r="X10133">
        <f t="shared" si="633"/>
        <v>282</v>
      </c>
      <c r="Y10133">
        <f>SUMIF(货件明细!K:K,F10133,货件明细!I:I)</f>
        <v>0</v>
      </c>
      <c r="Z10133">
        <f t="shared" si="634"/>
        <v>31.6</v>
      </c>
      <c r="AA10133">
        <f>SUMIF(货件明细!K:K,F10133,货件明细!J:J)</f>
        <v>0</v>
      </c>
      <c r="AB10133">
        <f t="shared" si="635"/>
        <v>1</v>
      </c>
    </row>
    <row r="10134" spans="1:28">
      <c r="A10134">
        <v>2026</v>
      </c>
      <c r="B10134">
        <v>4</v>
      </c>
      <c r="C10134">
        <v>17</v>
      </c>
      <c r="D10134" s="4">
        <v>46136</v>
      </c>
      <c r="E10134" t="s">
        <v>28</v>
      </c>
      <c r="F10134" t="s">
        <v>10365</v>
      </c>
      <c r="G10134" t="s">
        <v>105</v>
      </c>
      <c r="H10134" t="s">
        <v>31</v>
      </c>
      <c r="I10134" t="s">
        <v>57</v>
      </c>
      <c r="J10134" t="s">
        <v>100</v>
      </c>
      <c r="K10134" t="s">
        <v>100</v>
      </c>
      <c r="L10134" t="s">
        <v>46</v>
      </c>
      <c r="M10134" t="s">
        <v>47</v>
      </c>
      <c r="N10134" t="s">
        <v>5148</v>
      </c>
      <c r="O10134">
        <v>31.6</v>
      </c>
      <c r="P10134">
        <v>30</v>
      </c>
      <c r="Q10134">
        <v>214.5</v>
      </c>
      <c r="R10134">
        <v>244.5</v>
      </c>
      <c r="S10134">
        <v>0</v>
      </c>
      <c r="T10134">
        <v>244.5</v>
      </c>
      <c r="U10134">
        <v>282</v>
      </c>
      <c r="V10134">
        <f>SUMIF(货件明细!K:K,F10134,货件明细!AQ:AQ)</f>
        <v>0</v>
      </c>
      <c r="W10134">
        <f t="shared" si="632"/>
        <v>1</v>
      </c>
      <c r="X10134">
        <f t="shared" si="633"/>
        <v>282</v>
      </c>
      <c r="Y10134">
        <f>SUMIF(货件明细!K:K,F10134,货件明细!I:I)</f>
        <v>0</v>
      </c>
      <c r="Z10134">
        <f t="shared" si="634"/>
        <v>31.6</v>
      </c>
      <c r="AA10134">
        <f>SUMIF(货件明细!K:K,F10134,货件明细!J:J)</f>
        <v>0</v>
      </c>
      <c r="AB10134">
        <f t="shared" si="635"/>
        <v>1</v>
      </c>
    </row>
    <row r="10135" spans="1:28">
      <c r="A10135">
        <v>2026</v>
      </c>
      <c r="B10135">
        <v>4</v>
      </c>
      <c r="C10135">
        <v>17</v>
      </c>
      <c r="D10135" s="4">
        <v>46136</v>
      </c>
      <c r="E10135" t="s">
        <v>28</v>
      </c>
      <c r="F10135" t="s">
        <v>10366</v>
      </c>
      <c r="G10135" t="s">
        <v>163</v>
      </c>
      <c r="H10135" t="s">
        <v>71</v>
      </c>
      <c r="I10135" t="s">
        <v>57</v>
      </c>
      <c r="J10135" t="s">
        <v>100</v>
      </c>
      <c r="K10135" t="s">
        <v>100</v>
      </c>
      <c r="L10135" t="s">
        <v>46</v>
      </c>
      <c r="M10135" t="s">
        <v>47</v>
      </c>
      <c r="N10135" t="s">
        <v>4252</v>
      </c>
      <c r="O10135">
        <v>31.6</v>
      </c>
      <c r="P10135">
        <v>15</v>
      </c>
      <c r="Q10135">
        <v>138.6</v>
      </c>
      <c r="R10135">
        <v>153.6</v>
      </c>
      <c r="S10135">
        <v>0</v>
      </c>
      <c r="T10135">
        <v>153.6</v>
      </c>
      <c r="U10135">
        <v>282</v>
      </c>
      <c r="V10135">
        <f>SUMIF(货件明细!K:K,F10135,货件明细!AQ:AQ)</f>
        <v>0</v>
      </c>
      <c r="W10135">
        <f t="shared" si="632"/>
        <v>1</v>
      </c>
      <c r="X10135">
        <f t="shared" si="633"/>
        <v>282</v>
      </c>
      <c r="Y10135">
        <f>SUMIF(货件明细!K:K,F10135,货件明细!I:I)</f>
        <v>0</v>
      </c>
      <c r="Z10135">
        <f t="shared" si="634"/>
        <v>31.6</v>
      </c>
      <c r="AA10135">
        <f>SUMIF(货件明细!K:K,F10135,货件明细!J:J)</f>
        <v>0</v>
      </c>
      <c r="AB10135">
        <f t="shared" si="635"/>
        <v>1</v>
      </c>
    </row>
    <row r="10136" spans="1:28">
      <c r="A10136">
        <v>2026</v>
      </c>
      <c r="B10136">
        <v>4</v>
      </c>
      <c r="C10136">
        <v>17</v>
      </c>
      <c r="D10136" s="4">
        <v>46136</v>
      </c>
      <c r="E10136" t="s">
        <v>28</v>
      </c>
      <c r="F10136" t="s">
        <v>10367</v>
      </c>
      <c r="G10136" t="s">
        <v>43</v>
      </c>
      <c r="H10136" t="s">
        <v>44</v>
      </c>
      <c r="I10136" t="s">
        <v>39</v>
      </c>
      <c r="J10136" t="s">
        <v>100</v>
      </c>
      <c r="K10136" t="s">
        <v>100</v>
      </c>
      <c r="L10136" t="s">
        <v>46</v>
      </c>
      <c r="M10136" t="s">
        <v>47</v>
      </c>
      <c r="N10136" t="s">
        <v>4252</v>
      </c>
      <c r="O10136">
        <v>49.55</v>
      </c>
      <c r="P10136">
        <v>15</v>
      </c>
      <c r="Q10136">
        <v>374.9</v>
      </c>
      <c r="R10136">
        <v>389.9</v>
      </c>
      <c r="S10136">
        <v>0</v>
      </c>
      <c r="T10136">
        <v>389.9</v>
      </c>
      <c r="U10136">
        <v>266</v>
      </c>
      <c r="V10136">
        <f>SUMIF(货件明细!K:K,F10136,货件明细!AQ:AQ)</f>
        <v>0</v>
      </c>
      <c r="W10136">
        <f t="shared" si="632"/>
        <v>1</v>
      </c>
      <c r="X10136">
        <f t="shared" si="633"/>
        <v>266</v>
      </c>
      <c r="Y10136">
        <f>SUMIF(货件明细!K:K,F10136,货件明细!I:I)</f>
        <v>0</v>
      </c>
      <c r="Z10136">
        <f t="shared" si="634"/>
        <v>49.55</v>
      </c>
      <c r="AA10136">
        <f>SUMIF(货件明细!K:K,F10136,货件明细!J:J)</f>
        <v>0</v>
      </c>
      <c r="AB10136">
        <f t="shared" si="635"/>
        <v>1</v>
      </c>
    </row>
    <row r="10137" spans="1:28">
      <c r="A10137">
        <v>2026</v>
      </c>
      <c r="B10137">
        <v>4</v>
      </c>
      <c r="C10137">
        <v>17</v>
      </c>
      <c r="D10137" s="4">
        <v>46136</v>
      </c>
      <c r="E10137" t="s">
        <v>28</v>
      </c>
      <c r="F10137" t="s">
        <v>10368</v>
      </c>
      <c r="G10137" t="s">
        <v>1610</v>
      </c>
      <c r="H10137" t="s">
        <v>71</v>
      </c>
      <c r="I10137" t="s">
        <v>39</v>
      </c>
      <c r="J10137" t="s">
        <v>100</v>
      </c>
      <c r="K10137" t="s">
        <v>100</v>
      </c>
      <c r="L10137" t="s">
        <v>46</v>
      </c>
      <c r="M10137" t="s">
        <v>47</v>
      </c>
      <c r="N10137" t="s">
        <v>4252</v>
      </c>
      <c r="O10137">
        <v>49.55</v>
      </c>
      <c r="P10137">
        <v>15</v>
      </c>
      <c r="Q10137">
        <v>262.2</v>
      </c>
      <c r="R10137">
        <v>277.2</v>
      </c>
      <c r="S10137">
        <v>0</v>
      </c>
      <c r="T10137">
        <v>277.2</v>
      </c>
      <c r="U10137">
        <v>266</v>
      </c>
      <c r="V10137">
        <f>SUMIF(货件明细!K:K,F10137,货件明细!AQ:AQ)</f>
        <v>0</v>
      </c>
      <c r="W10137">
        <f t="shared" si="632"/>
        <v>1</v>
      </c>
      <c r="X10137">
        <f t="shared" si="633"/>
        <v>266</v>
      </c>
      <c r="Y10137">
        <f>SUMIF(货件明细!K:K,F10137,货件明细!I:I)</f>
        <v>0</v>
      </c>
      <c r="Z10137">
        <f t="shared" si="634"/>
        <v>49.55</v>
      </c>
      <c r="AA10137">
        <f>SUMIF(货件明细!K:K,F10137,货件明细!J:J)</f>
        <v>0</v>
      </c>
      <c r="AB10137">
        <f t="shared" si="635"/>
        <v>1</v>
      </c>
    </row>
    <row r="10138" spans="1:28">
      <c r="A10138">
        <v>2026</v>
      </c>
      <c r="B10138">
        <v>4</v>
      </c>
      <c r="C10138">
        <v>17</v>
      </c>
      <c r="D10138" s="4">
        <v>46136</v>
      </c>
      <c r="E10138" t="s">
        <v>28</v>
      </c>
      <c r="F10138" t="s">
        <v>10369</v>
      </c>
      <c r="G10138" t="s">
        <v>114</v>
      </c>
      <c r="H10138" t="s">
        <v>44</v>
      </c>
      <c r="I10138" t="s">
        <v>39</v>
      </c>
      <c r="J10138" t="s">
        <v>100</v>
      </c>
      <c r="K10138" t="s">
        <v>100</v>
      </c>
      <c r="L10138" t="s">
        <v>46</v>
      </c>
      <c r="M10138" t="s">
        <v>47</v>
      </c>
      <c r="N10138" t="s">
        <v>4252</v>
      </c>
      <c r="O10138">
        <v>49.55</v>
      </c>
      <c r="P10138">
        <v>15</v>
      </c>
      <c r="Q10138">
        <v>374.9</v>
      </c>
      <c r="R10138">
        <v>389.9</v>
      </c>
      <c r="S10138">
        <v>0</v>
      </c>
      <c r="T10138">
        <v>389.9</v>
      </c>
      <c r="U10138">
        <v>266</v>
      </c>
      <c r="V10138">
        <f>SUMIF(货件明细!K:K,F10138,货件明细!AQ:AQ)</f>
        <v>0</v>
      </c>
      <c r="W10138">
        <f t="shared" si="632"/>
        <v>1</v>
      </c>
      <c r="X10138">
        <f t="shared" si="633"/>
        <v>266</v>
      </c>
      <c r="Y10138">
        <f>SUMIF(货件明细!K:K,F10138,货件明细!I:I)</f>
        <v>0</v>
      </c>
      <c r="Z10138">
        <f t="shared" si="634"/>
        <v>49.55</v>
      </c>
      <c r="AA10138">
        <f>SUMIF(货件明细!K:K,F10138,货件明细!J:J)</f>
        <v>0</v>
      </c>
      <c r="AB10138">
        <f t="shared" si="635"/>
        <v>1</v>
      </c>
    </row>
    <row r="10139" spans="1:28">
      <c r="A10139">
        <v>2026</v>
      </c>
      <c r="B10139">
        <v>4</v>
      </c>
      <c r="C10139">
        <v>17</v>
      </c>
      <c r="D10139" s="4">
        <v>46136</v>
      </c>
      <c r="E10139" t="s">
        <v>28</v>
      </c>
      <c r="F10139" t="s">
        <v>10370</v>
      </c>
      <c r="G10139" t="s">
        <v>105</v>
      </c>
      <c r="H10139" t="s">
        <v>31</v>
      </c>
      <c r="I10139" t="s">
        <v>39</v>
      </c>
      <c r="J10139" t="s">
        <v>100</v>
      </c>
      <c r="K10139" t="s">
        <v>100</v>
      </c>
      <c r="L10139" t="s">
        <v>46</v>
      </c>
      <c r="M10139" t="s">
        <v>47</v>
      </c>
      <c r="N10139" t="s">
        <v>5148</v>
      </c>
      <c r="O10139">
        <v>49.55</v>
      </c>
      <c r="P10139">
        <v>30</v>
      </c>
      <c r="Q10139">
        <v>425.5</v>
      </c>
      <c r="R10139">
        <v>455.5</v>
      </c>
      <c r="S10139">
        <v>0</v>
      </c>
      <c r="T10139">
        <v>455.5</v>
      </c>
      <c r="U10139">
        <v>269</v>
      </c>
      <c r="V10139">
        <f>SUMIF(货件明细!K:K,F10139,货件明细!AQ:AQ)</f>
        <v>0</v>
      </c>
      <c r="W10139">
        <f t="shared" si="632"/>
        <v>1</v>
      </c>
      <c r="X10139">
        <f t="shared" si="633"/>
        <v>269</v>
      </c>
      <c r="Y10139">
        <f>SUMIF(货件明细!K:K,F10139,货件明细!I:I)</f>
        <v>0</v>
      </c>
      <c r="Z10139">
        <f t="shared" si="634"/>
        <v>49.55</v>
      </c>
      <c r="AA10139">
        <f>SUMIF(货件明细!K:K,F10139,货件明细!J:J)</f>
        <v>0</v>
      </c>
      <c r="AB10139">
        <f t="shared" si="635"/>
        <v>1</v>
      </c>
    </row>
    <row r="10140" spans="1:28">
      <c r="A10140">
        <v>2026</v>
      </c>
      <c r="B10140">
        <v>4</v>
      </c>
      <c r="C10140">
        <v>17</v>
      </c>
      <c r="D10140" s="4">
        <v>46136</v>
      </c>
      <c r="E10140" t="s">
        <v>28</v>
      </c>
      <c r="F10140" t="s">
        <v>10371</v>
      </c>
      <c r="G10140" t="s">
        <v>163</v>
      </c>
      <c r="H10140" t="s">
        <v>71</v>
      </c>
      <c r="I10140" t="s">
        <v>39</v>
      </c>
      <c r="J10140" t="s">
        <v>100</v>
      </c>
      <c r="K10140" t="s">
        <v>100</v>
      </c>
      <c r="L10140" t="s">
        <v>46</v>
      </c>
      <c r="M10140" t="s">
        <v>47</v>
      </c>
      <c r="N10140" t="s">
        <v>4252</v>
      </c>
      <c r="O10140">
        <v>49.55</v>
      </c>
      <c r="P10140">
        <v>15</v>
      </c>
      <c r="Q10140">
        <v>289.8</v>
      </c>
      <c r="R10140">
        <v>304.8</v>
      </c>
      <c r="S10140">
        <v>0</v>
      </c>
      <c r="T10140">
        <v>304.8</v>
      </c>
      <c r="U10140">
        <v>266</v>
      </c>
      <c r="V10140">
        <f>SUMIF(货件明细!K:K,F10140,货件明细!AQ:AQ)</f>
        <v>0</v>
      </c>
      <c r="W10140">
        <f t="shared" si="632"/>
        <v>1</v>
      </c>
      <c r="X10140">
        <f t="shared" si="633"/>
        <v>266</v>
      </c>
      <c r="Y10140">
        <f>SUMIF(货件明细!K:K,F10140,货件明细!I:I)</f>
        <v>0</v>
      </c>
      <c r="Z10140">
        <f t="shared" si="634"/>
        <v>49.55</v>
      </c>
      <c r="AA10140">
        <f>SUMIF(货件明细!K:K,F10140,货件明细!J:J)</f>
        <v>0</v>
      </c>
      <c r="AB10140">
        <f t="shared" si="635"/>
        <v>1</v>
      </c>
    </row>
    <row r="10141" spans="1:28">
      <c r="A10141">
        <v>2026</v>
      </c>
      <c r="B10141">
        <v>4</v>
      </c>
      <c r="C10141">
        <v>17</v>
      </c>
      <c r="D10141" s="4">
        <v>46136</v>
      </c>
      <c r="E10141" t="s">
        <v>28</v>
      </c>
      <c r="F10141" t="s">
        <v>10372</v>
      </c>
      <c r="G10141" t="s">
        <v>43</v>
      </c>
      <c r="H10141" t="s">
        <v>44</v>
      </c>
      <c r="I10141" t="s">
        <v>145</v>
      </c>
      <c r="J10141" t="s">
        <v>58</v>
      </c>
      <c r="K10141" t="s">
        <v>10342</v>
      </c>
      <c r="L10141" t="s">
        <v>46</v>
      </c>
      <c r="M10141" t="s">
        <v>2882</v>
      </c>
      <c r="N10141" t="s">
        <v>9469</v>
      </c>
      <c r="O10141">
        <v>16.65</v>
      </c>
      <c r="P10141">
        <v>5</v>
      </c>
      <c r="Q10141">
        <v>104.4</v>
      </c>
      <c r="R10141">
        <v>109.4</v>
      </c>
      <c r="S10141">
        <v>0</v>
      </c>
      <c r="T10141">
        <v>109.4</v>
      </c>
      <c r="U10141">
        <v>122</v>
      </c>
      <c r="V10141">
        <f>SUMIF(货件明细!K:K,F10141,货件明细!AQ:AQ)</f>
        <v>0</v>
      </c>
      <c r="W10141">
        <f t="shared" si="632"/>
        <v>1</v>
      </c>
      <c r="X10141">
        <f t="shared" si="633"/>
        <v>122</v>
      </c>
      <c r="Y10141">
        <f>SUMIF(货件明细!K:K,F10141,货件明细!I:I)</f>
        <v>0</v>
      </c>
      <c r="Z10141">
        <f t="shared" si="634"/>
        <v>16.65</v>
      </c>
      <c r="AA10141">
        <f>SUMIF(货件明细!K:K,F10141,货件明细!J:J)</f>
        <v>0</v>
      </c>
      <c r="AB10141">
        <f t="shared" si="635"/>
        <v>1</v>
      </c>
    </row>
    <row r="10142" spans="1:28">
      <c r="A10142">
        <v>2026</v>
      </c>
      <c r="B10142">
        <v>4</v>
      </c>
      <c r="C10142">
        <v>17</v>
      </c>
      <c r="D10142" s="4">
        <v>46136</v>
      </c>
      <c r="E10142" t="s">
        <v>28</v>
      </c>
      <c r="F10142" t="s">
        <v>10373</v>
      </c>
      <c r="G10142" t="s">
        <v>1610</v>
      </c>
      <c r="H10142" t="s">
        <v>71</v>
      </c>
      <c r="I10142" t="s">
        <v>145</v>
      </c>
      <c r="J10142" t="s">
        <v>58</v>
      </c>
      <c r="K10142" t="s">
        <v>10342</v>
      </c>
      <c r="L10142" t="s">
        <v>46</v>
      </c>
      <c r="M10142" t="s">
        <v>2882</v>
      </c>
      <c r="N10142" t="s">
        <v>9469</v>
      </c>
      <c r="O10142">
        <v>16.65</v>
      </c>
      <c r="P10142">
        <v>5</v>
      </c>
      <c r="Q10142">
        <v>71.7</v>
      </c>
      <c r="R10142">
        <v>76.7</v>
      </c>
      <c r="S10142">
        <v>0</v>
      </c>
      <c r="T10142">
        <v>76.7</v>
      </c>
      <c r="U10142">
        <v>122</v>
      </c>
      <c r="V10142">
        <f>SUMIF(货件明细!K:K,F10142,货件明细!AQ:AQ)</f>
        <v>0</v>
      </c>
      <c r="W10142">
        <f t="shared" si="632"/>
        <v>1</v>
      </c>
      <c r="X10142">
        <f t="shared" si="633"/>
        <v>122</v>
      </c>
      <c r="Y10142">
        <f>SUMIF(货件明细!K:K,F10142,货件明细!I:I)</f>
        <v>0</v>
      </c>
      <c r="Z10142">
        <f t="shared" si="634"/>
        <v>16.65</v>
      </c>
      <c r="AA10142">
        <f>SUMIF(货件明细!K:K,F10142,货件明细!J:J)</f>
        <v>0</v>
      </c>
      <c r="AB10142">
        <f t="shared" si="635"/>
        <v>1</v>
      </c>
    </row>
    <row r="10143" spans="1:28">
      <c r="A10143">
        <v>2026</v>
      </c>
      <c r="B10143">
        <v>4</v>
      </c>
      <c r="C10143">
        <v>17</v>
      </c>
      <c r="D10143" s="4">
        <v>46136</v>
      </c>
      <c r="E10143" t="s">
        <v>28</v>
      </c>
      <c r="F10143" t="s">
        <v>10374</v>
      </c>
      <c r="G10143" t="s">
        <v>114</v>
      </c>
      <c r="H10143" t="s">
        <v>44</v>
      </c>
      <c r="I10143" t="s">
        <v>145</v>
      </c>
      <c r="J10143" t="s">
        <v>58</v>
      </c>
      <c r="K10143" t="s">
        <v>10342</v>
      </c>
      <c r="L10143" t="s">
        <v>46</v>
      </c>
      <c r="M10143" t="s">
        <v>2882</v>
      </c>
      <c r="N10143" t="s">
        <v>9469</v>
      </c>
      <c r="O10143">
        <v>16.65</v>
      </c>
      <c r="P10143">
        <v>5</v>
      </c>
      <c r="Q10143">
        <v>109.2</v>
      </c>
      <c r="R10143">
        <v>114.2</v>
      </c>
      <c r="S10143">
        <v>0</v>
      </c>
      <c r="T10143">
        <v>114.2</v>
      </c>
      <c r="U10143">
        <v>122</v>
      </c>
      <c r="V10143">
        <f>SUMIF(货件明细!K:K,F10143,货件明细!AQ:AQ)</f>
        <v>0</v>
      </c>
      <c r="W10143">
        <f t="shared" si="632"/>
        <v>1</v>
      </c>
      <c r="X10143">
        <f t="shared" si="633"/>
        <v>122</v>
      </c>
      <c r="Y10143">
        <f>SUMIF(货件明细!K:K,F10143,货件明细!I:I)</f>
        <v>0</v>
      </c>
      <c r="Z10143">
        <f t="shared" si="634"/>
        <v>16.65</v>
      </c>
      <c r="AA10143">
        <f>SUMIF(货件明细!K:K,F10143,货件明细!J:J)</f>
        <v>0</v>
      </c>
      <c r="AB10143">
        <f t="shared" si="635"/>
        <v>1</v>
      </c>
    </row>
    <row r="10144" spans="1:28">
      <c r="A10144">
        <v>2026</v>
      </c>
      <c r="B10144">
        <v>4</v>
      </c>
      <c r="C10144">
        <v>17</v>
      </c>
      <c r="D10144" s="4">
        <v>46136</v>
      </c>
      <c r="E10144" t="s">
        <v>28</v>
      </c>
      <c r="F10144" t="s">
        <v>10375</v>
      </c>
      <c r="G10144" t="s">
        <v>105</v>
      </c>
      <c r="H10144" t="s">
        <v>31</v>
      </c>
      <c r="I10144" t="s">
        <v>145</v>
      </c>
      <c r="J10144" t="s">
        <v>58</v>
      </c>
      <c r="K10144" t="s">
        <v>10342</v>
      </c>
      <c r="L10144" t="s">
        <v>46</v>
      </c>
      <c r="M10144" t="s">
        <v>2882</v>
      </c>
      <c r="N10144" t="s">
        <v>9469</v>
      </c>
      <c r="O10144">
        <v>16.65</v>
      </c>
      <c r="P10144">
        <v>5</v>
      </c>
      <c r="Q10144">
        <v>111.3</v>
      </c>
      <c r="R10144">
        <v>116.3</v>
      </c>
      <c r="S10144">
        <v>0</v>
      </c>
      <c r="T10144">
        <v>116.3</v>
      </c>
      <c r="U10144">
        <v>122</v>
      </c>
      <c r="V10144">
        <f>SUMIF(货件明细!K:K,F10144,货件明细!AQ:AQ)</f>
        <v>0</v>
      </c>
      <c r="W10144">
        <f t="shared" si="632"/>
        <v>1</v>
      </c>
      <c r="X10144">
        <f t="shared" si="633"/>
        <v>122</v>
      </c>
      <c r="Y10144">
        <f>SUMIF(货件明细!K:K,F10144,货件明细!I:I)</f>
        <v>0</v>
      </c>
      <c r="Z10144">
        <f t="shared" si="634"/>
        <v>16.65</v>
      </c>
      <c r="AA10144">
        <f>SUMIF(货件明细!K:K,F10144,货件明细!J:J)</f>
        <v>0</v>
      </c>
      <c r="AB10144">
        <f t="shared" si="635"/>
        <v>1</v>
      </c>
    </row>
    <row r="10145" spans="1:28">
      <c r="A10145">
        <v>2026</v>
      </c>
      <c r="B10145">
        <v>4</v>
      </c>
      <c r="C10145">
        <v>17</v>
      </c>
      <c r="D10145" s="4">
        <v>46136</v>
      </c>
      <c r="E10145" t="s">
        <v>28</v>
      </c>
      <c r="F10145" t="s">
        <v>10376</v>
      </c>
      <c r="G10145" t="s">
        <v>163</v>
      </c>
      <c r="H10145" t="s">
        <v>71</v>
      </c>
      <c r="I10145" t="s">
        <v>145</v>
      </c>
      <c r="J10145" t="s">
        <v>58</v>
      </c>
      <c r="K10145" t="s">
        <v>10342</v>
      </c>
      <c r="L10145" t="s">
        <v>46</v>
      </c>
      <c r="M10145" t="s">
        <v>2882</v>
      </c>
      <c r="N10145" t="s">
        <v>9469</v>
      </c>
      <c r="O10145">
        <v>16.65</v>
      </c>
      <c r="P10145">
        <v>5</v>
      </c>
      <c r="Q10145">
        <v>88.2</v>
      </c>
      <c r="R10145">
        <v>93.2</v>
      </c>
      <c r="S10145">
        <v>0</v>
      </c>
      <c r="T10145">
        <v>93.2</v>
      </c>
      <c r="U10145">
        <v>122</v>
      </c>
      <c r="V10145">
        <f>SUMIF(货件明细!K:K,F10145,货件明细!AQ:AQ)</f>
        <v>0</v>
      </c>
      <c r="W10145">
        <f t="shared" si="632"/>
        <v>1</v>
      </c>
      <c r="X10145">
        <f t="shared" si="633"/>
        <v>122</v>
      </c>
      <c r="Y10145">
        <f>SUMIF(货件明细!K:K,F10145,货件明细!I:I)</f>
        <v>0</v>
      </c>
      <c r="Z10145">
        <f t="shared" si="634"/>
        <v>16.65</v>
      </c>
      <c r="AA10145">
        <f>SUMIF(货件明细!K:K,F10145,货件明细!J:J)</f>
        <v>0</v>
      </c>
      <c r="AB10145">
        <f t="shared" si="635"/>
        <v>1</v>
      </c>
    </row>
    <row r="10146" spans="1:28">
      <c r="A10146">
        <v>2026</v>
      </c>
      <c r="B10146">
        <v>4</v>
      </c>
      <c r="C10146">
        <v>17</v>
      </c>
      <c r="D10146" s="4">
        <v>46136</v>
      </c>
      <c r="E10146" t="s">
        <v>28</v>
      </c>
      <c r="F10146" t="s">
        <v>10377</v>
      </c>
      <c r="G10146" t="s">
        <v>1610</v>
      </c>
      <c r="H10146" t="s">
        <v>71</v>
      </c>
      <c r="I10146" t="s">
        <v>129</v>
      </c>
      <c r="J10146" t="s">
        <v>100</v>
      </c>
      <c r="K10146" t="s">
        <v>100</v>
      </c>
      <c r="L10146" t="s">
        <v>46</v>
      </c>
      <c r="M10146" t="s">
        <v>47</v>
      </c>
      <c r="N10146" t="s">
        <v>4252</v>
      </c>
      <c r="O10146">
        <v>33.9</v>
      </c>
      <c r="P10146">
        <v>15</v>
      </c>
      <c r="Q10146">
        <v>148.2</v>
      </c>
      <c r="R10146">
        <v>163.2</v>
      </c>
      <c r="S10146">
        <v>0</v>
      </c>
      <c r="T10146">
        <v>163.2</v>
      </c>
      <c r="U10146">
        <v>290</v>
      </c>
      <c r="V10146">
        <f>SUMIF(货件明细!K:K,F10146,货件明细!AQ:AQ)</f>
        <v>0</v>
      </c>
      <c r="W10146">
        <f t="shared" si="632"/>
        <v>1</v>
      </c>
      <c r="X10146">
        <f t="shared" si="633"/>
        <v>290</v>
      </c>
      <c r="Y10146">
        <f>SUMIF(货件明细!K:K,F10146,货件明细!I:I)</f>
        <v>0</v>
      </c>
      <c r="Z10146">
        <f t="shared" si="634"/>
        <v>33.9</v>
      </c>
      <c r="AA10146">
        <f>SUMIF(货件明细!K:K,F10146,货件明细!J:J)</f>
        <v>0</v>
      </c>
      <c r="AB10146">
        <f t="shared" si="635"/>
        <v>1</v>
      </c>
    </row>
    <row r="10147" spans="1:28">
      <c r="A10147">
        <v>2026</v>
      </c>
      <c r="B10147">
        <v>4</v>
      </c>
      <c r="C10147">
        <v>17</v>
      </c>
      <c r="D10147" s="4">
        <v>46136</v>
      </c>
      <c r="E10147" t="s">
        <v>28</v>
      </c>
      <c r="F10147" t="s">
        <v>10378</v>
      </c>
      <c r="G10147" t="s">
        <v>114</v>
      </c>
      <c r="H10147" t="s">
        <v>44</v>
      </c>
      <c r="I10147" t="s">
        <v>129</v>
      </c>
      <c r="J10147" t="s">
        <v>100</v>
      </c>
      <c r="K10147" t="s">
        <v>100</v>
      </c>
      <c r="L10147" t="s">
        <v>46</v>
      </c>
      <c r="M10147" t="s">
        <v>47</v>
      </c>
      <c r="N10147" t="s">
        <v>4252</v>
      </c>
      <c r="O10147">
        <v>33.9</v>
      </c>
      <c r="P10147">
        <v>15</v>
      </c>
      <c r="Q10147">
        <v>211.9</v>
      </c>
      <c r="R10147">
        <v>226.9</v>
      </c>
      <c r="S10147">
        <v>0</v>
      </c>
      <c r="T10147">
        <v>226.9</v>
      </c>
      <c r="U10147">
        <v>290</v>
      </c>
      <c r="V10147">
        <f>SUMIF(货件明细!K:K,F10147,货件明细!AQ:AQ)</f>
        <v>0</v>
      </c>
      <c r="W10147">
        <f t="shared" si="632"/>
        <v>1</v>
      </c>
      <c r="X10147">
        <f t="shared" si="633"/>
        <v>290</v>
      </c>
      <c r="Y10147">
        <f>SUMIF(货件明细!K:K,F10147,货件明细!I:I)</f>
        <v>0</v>
      </c>
      <c r="Z10147">
        <f t="shared" si="634"/>
        <v>33.9</v>
      </c>
      <c r="AA10147">
        <f>SUMIF(货件明细!K:K,F10147,货件明细!J:J)</f>
        <v>0</v>
      </c>
      <c r="AB10147">
        <f t="shared" si="635"/>
        <v>1</v>
      </c>
    </row>
    <row r="10148" spans="1:28">
      <c r="A10148">
        <v>2026</v>
      </c>
      <c r="B10148">
        <v>4</v>
      </c>
      <c r="C10148">
        <v>17</v>
      </c>
      <c r="D10148" s="4">
        <v>46136</v>
      </c>
      <c r="E10148" t="s">
        <v>28</v>
      </c>
      <c r="F10148" t="s">
        <v>10379</v>
      </c>
      <c r="G10148" t="s">
        <v>105</v>
      </c>
      <c r="H10148" t="s">
        <v>31</v>
      </c>
      <c r="I10148" t="s">
        <v>129</v>
      </c>
      <c r="J10148" t="s">
        <v>100</v>
      </c>
      <c r="K10148" t="s">
        <v>100</v>
      </c>
      <c r="L10148" t="s">
        <v>46</v>
      </c>
      <c r="M10148" t="s">
        <v>47</v>
      </c>
      <c r="N10148" t="s">
        <v>5148</v>
      </c>
      <c r="O10148">
        <v>33.9</v>
      </c>
      <c r="P10148">
        <v>30</v>
      </c>
      <c r="Q10148">
        <v>240.5</v>
      </c>
      <c r="R10148">
        <v>270.5</v>
      </c>
      <c r="S10148">
        <v>0</v>
      </c>
      <c r="T10148">
        <v>270.5</v>
      </c>
      <c r="U10148">
        <v>290</v>
      </c>
      <c r="V10148">
        <f>SUMIF(货件明细!K:K,F10148,货件明细!AQ:AQ)</f>
        <v>0</v>
      </c>
      <c r="W10148">
        <f t="shared" si="632"/>
        <v>1</v>
      </c>
      <c r="X10148">
        <f t="shared" si="633"/>
        <v>290</v>
      </c>
      <c r="Y10148">
        <f>SUMIF(货件明细!K:K,F10148,货件明细!I:I)</f>
        <v>0</v>
      </c>
      <c r="Z10148">
        <f t="shared" si="634"/>
        <v>33.9</v>
      </c>
      <c r="AA10148">
        <f>SUMIF(货件明细!K:K,F10148,货件明细!J:J)</f>
        <v>0</v>
      </c>
      <c r="AB10148">
        <f t="shared" si="635"/>
        <v>1</v>
      </c>
    </row>
    <row r="10149" spans="1:28">
      <c r="A10149">
        <v>2026</v>
      </c>
      <c r="B10149">
        <v>4</v>
      </c>
      <c r="C10149">
        <v>17</v>
      </c>
      <c r="D10149" s="4">
        <v>46136</v>
      </c>
      <c r="E10149" t="s">
        <v>28</v>
      </c>
      <c r="F10149" t="s">
        <v>10380</v>
      </c>
      <c r="G10149" t="s">
        <v>163</v>
      </c>
      <c r="H10149" t="s">
        <v>71</v>
      </c>
      <c r="I10149" t="s">
        <v>129</v>
      </c>
      <c r="J10149" t="s">
        <v>100</v>
      </c>
      <c r="K10149" t="s">
        <v>100</v>
      </c>
      <c r="L10149" t="s">
        <v>46</v>
      </c>
      <c r="M10149" t="s">
        <v>47</v>
      </c>
      <c r="N10149" t="s">
        <v>4252</v>
      </c>
      <c r="O10149">
        <v>33.9</v>
      </c>
      <c r="P10149">
        <v>15</v>
      </c>
      <c r="Q10149">
        <v>163.8</v>
      </c>
      <c r="R10149">
        <v>178.8</v>
      </c>
      <c r="S10149">
        <v>0</v>
      </c>
      <c r="T10149">
        <v>178.8</v>
      </c>
      <c r="U10149">
        <v>290</v>
      </c>
      <c r="V10149">
        <f>SUMIF(货件明细!K:K,F10149,货件明细!AQ:AQ)</f>
        <v>0</v>
      </c>
      <c r="W10149">
        <f t="shared" si="632"/>
        <v>1</v>
      </c>
      <c r="X10149">
        <f t="shared" si="633"/>
        <v>290</v>
      </c>
      <c r="Y10149">
        <f>SUMIF(货件明细!K:K,F10149,货件明细!I:I)</f>
        <v>0</v>
      </c>
      <c r="Z10149">
        <f t="shared" si="634"/>
        <v>33.9</v>
      </c>
      <c r="AA10149">
        <f>SUMIF(货件明细!K:K,F10149,货件明细!J:J)</f>
        <v>0</v>
      </c>
      <c r="AB10149">
        <f t="shared" si="635"/>
        <v>1</v>
      </c>
    </row>
    <row r="10150" spans="1:28">
      <c r="A10150">
        <v>2026</v>
      </c>
      <c r="B10150">
        <v>4</v>
      </c>
      <c r="C10150">
        <v>17</v>
      </c>
      <c r="D10150" s="4">
        <v>46136</v>
      </c>
      <c r="E10150" t="s">
        <v>28</v>
      </c>
      <c r="F10150" t="s">
        <v>10381</v>
      </c>
      <c r="G10150" t="s">
        <v>43</v>
      </c>
      <c r="H10150" t="s">
        <v>44</v>
      </c>
      <c r="I10150" t="s">
        <v>129</v>
      </c>
      <c r="J10150" t="s">
        <v>100</v>
      </c>
      <c r="K10150" t="s">
        <v>100</v>
      </c>
      <c r="L10150" t="s">
        <v>46</v>
      </c>
      <c r="M10150" t="s">
        <v>47</v>
      </c>
      <c r="N10150" t="s">
        <v>4252</v>
      </c>
      <c r="O10150">
        <v>34.3</v>
      </c>
      <c r="P10150">
        <v>15</v>
      </c>
      <c r="Q10150">
        <v>211.9</v>
      </c>
      <c r="R10150">
        <v>226.9</v>
      </c>
      <c r="S10150">
        <v>0</v>
      </c>
      <c r="T10150">
        <v>226.9</v>
      </c>
      <c r="U10150">
        <v>293</v>
      </c>
      <c r="V10150">
        <f>SUMIF(货件明细!K:K,F10150,货件明细!AQ:AQ)</f>
        <v>0</v>
      </c>
      <c r="W10150">
        <f t="shared" si="632"/>
        <v>1</v>
      </c>
      <c r="X10150">
        <f t="shared" si="633"/>
        <v>293</v>
      </c>
      <c r="Y10150">
        <f>SUMIF(货件明细!K:K,F10150,货件明细!I:I)</f>
        <v>0</v>
      </c>
      <c r="Z10150">
        <f t="shared" si="634"/>
        <v>34.3</v>
      </c>
      <c r="AA10150">
        <f>SUMIF(货件明细!K:K,F10150,货件明细!J:J)</f>
        <v>0</v>
      </c>
      <c r="AB10150">
        <f t="shared" si="635"/>
        <v>1</v>
      </c>
    </row>
    <row r="10151" spans="1:28">
      <c r="A10151">
        <v>2026</v>
      </c>
      <c r="B10151">
        <v>4</v>
      </c>
      <c r="C10151">
        <v>17</v>
      </c>
      <c r="D10151" s="4">
        <v>46136</v>
      </c>
      <c r="E10151" t="s">
        <v>28</v>
      </c>
      <c r="F10151" t="s">
        <v>10382</v>
      </c>
      <c r="G10151" t="s">
        <v>43</v>
      </c>
      <c r="H10151" t="s">
        <v>44</v>
      </c>
      <c r="I10151" t="s">
        <v>41</v>
      </c>
      <c r="J10151" t="s">
        <v>58</v>
      </c>
      <c r="K10151" t="s">
        <v>10342</v>
      </c>
      <c r="L10151" t="s">
        <v>46</v>
      </c>
      <c r="M10151" t="s">
        <v>2882</v>
      </c>
      <c r="N10151" t="s">
        <v>9469</v>
      </c>
      <c r="O10151">
        <v>19.75</v>
      </c>
      <c r="P10151">
        <v>5</v>
      </c>
      <c r="Q10151">
        <v>156.6</v>
      </c>
      <c r="R10151">
        <v>161.6</v>
      </c>
      <c r="S10151">
        <v>0</v>
      </c>
      <c r="T10151">
        <v>161.6</v>
      </c>
      <c r="U10151">
        <v>104</v>
      </c>
      <c r="V10151">
        <f>SUMIF(货件明细!K:K,F10151,货件明细!AQ:AQ)</f>
        <v>0</v>
      </c>
      <c r="W10151">
        <f t="shared" si="632"/>
        <v>1</v>
      </c>
      <c r="X10151">
        <f t="shared" si="633"/>
        <v>104</v>
      </c>
      <c r="Y10151">
        <f>SUMIF(货件明细!K:K,F10151,货件明细!I:I)</f>
        <v>0</v>
      </c>
      <c r="Z10151">
        <f t="shared" si="634"/>
        <v>19.75</v>
      </c>
      <c r="AA10151">
        <f>SUMIF(货件明细!K:K,F10151,货件明细!J:J)</f>
        <v>0</v>
      </c>
      <c r="AB10151">
        <f t="shared" si="635"/>
        <v>1</v>
      </c>
    </row>
    <row r="10152" spans="1:28">
      <c r="A10152">
        <v>2026</v>
      </c>
      <c r="B10152">
        <v>4</v>
      </c>
      <c r="C10152">
        <v>17</v>
      </c>
      <c r="D10152" s="4">
        <v>46136</v>
      </c>
      <c r="E10152" t="s">
        <v>28</v>
      </c>
      <c r="F10152" t="s">
        <v>10383</v>
      </c>
      <c r="G10152" t="s">
        <v>1610</v>
      </c>
      <c r="H10152" t="s">
        <v>71</v>
      </c>
      <c r="I10152" t="s">
        <v>41</v>
      </c>
      <c r="J10152" t="s">
        <v>58</v>
      </c>
      <c r="K10152" t="s">
        <v>10342</v>
      </c>
      <c r="L10152" t="s">
        <v>46</v>
      </c>
      <c r="M10152" t="s">
        <v>2882</v>
      </c>
      <c r="N10152" t="s">
        <v>9469</v>
      </c>
      <c r="O10152">
        <v>19.75</v>
      </c>
      <c r="P10152">
        <v>5</v>
      </c>
      <c r="Q10152">
        <v>107.55</v>
      </c>
      <c r="R10152">
        <v>112.55</v>
      </c>
      <c r="S10152">
        <v>0</v>
      </c>
      <c r="T10152">
        <v>112.55</v>
      </c>
      <c r="U10152">
        <v>104</v>
      </c>
      <c r="V10152">
        <f>SUMIF(货件明细!K:K,F10152,货件明细!AQ:AQ)</f>
        <v>0</v>
      </c>
      <c r="W10152">
        <f t="shared" si="632"/>
        <v>1</v>
      </c>
      <c r="X10152">
        <f t="shared" si="633"/>
        <v>104</v>
      </c>
      <c r="Y10152">
        <f>SUMIF(货件明细!K:K,F10152,货件明细!I:I)</f>
        <v>0</v>
      </c>
      <c r="Z10152">
        <f t="shared" si="634"/>
        <v>19.75</v>
      </c>
      <c r="AA10152">
        <f>SUMIF(货件明细!K:K,F10152,货件明细!J:J)</f>
        <v>0</v>
      </c>
      <c r="AB10152">
        <f t="shared" si="635"/>
        <v>1</v>
      </c>
    </row>
    <row r="10153" spans="1:28">
      <c r="A10153">
        <v>2026</v>
      </c>
      <c r="B10153">
        <v>4</v>
      </c>
      <c r="C10153">
        <v>17</v>
      </c>
      <c r="D10153" s="4">
        <v>46136</v>
      </c>
      <c r="E10153" t="s">
        <v>28</v>
      </c>
      <c r="F10153" t="s">
        <v>10384</v>
      </c>
      <c r="G10153" t="s">
        <v>114</v>
      </c>
      <c r="H10153" t="s">
        <v>44</v>
      </c>
      <c r="I10153" t="s">
        <v>41</v>
      </c>
      <c r="J10153" t="s">
        <v>58</v>
      </c>
      <c r="K10153" t="s">
        <v>10342</v>
      </c>
      <c r="L10153" t="s">
        <v>46</v>
      </c>
      <c r="M10153" t="s">
        <v>2882</v>
      </c>
      <c r="N10153" t="s">
        <v>9469</v>
      </c>
      <c r="O10153">
        <v>19.75</v>
      </c>
      <c r="P10153">
        <v>5</v>
      </c>
      <c r="Q10153">
        <v>163.8</v>
      </c>
      <c r="R10153">
        <v>168.8</v>
      </c>
      <c r="S10153">
        <v>0</v>
      </c>
      <c r="T10153">
        <v>168.8</v>
      </c>
      <c r="U10153">
        <v>104</v>
      </c>
      <c r="V10153">
        <f>SUMIF(货件明细!K:K,F10153,货件明细!AQ:AQ)</f>
        <v>0</v>
      </c>
      <c r="W10153">
        <f t="shared" si="632"/>
        <v>1</v>
      </c>
      <c r="X10153">
        <f t="shared" si="633"/>
        <v>104</v>
      </c>
      <c r="Y10153">
        <f>SUMIF(货件明细!K:K,F10153,货件明细!I:I)</f>
        <v>0</v>
      </c>
      <c r="Z10153">
        <f t="shared" si="634"/>
        <v>19.75</v>
      </c>
      <c r="AA10153">
        <f>SUMIF(货件明细!K:K,F10153,货件明细!J:J)</f>
        <v>0</v>
      </c>
      <c r="AB10153">
        <f t="shared" si="635"/>
        <v>1</v>
      </c>
    </row>
    <row r="10154" spans="1:28">
      <c r="A10154">
        <v>2026</v>
      </c>
      <c r="B10154">
        <v>4</v>
      </c>
      <c r="C10154">
        <v>17</v>
      </c>
      <c r="D10154" s="4">
        <v>46136</v>
      </c>
      <c r="E10154" t="s">
        <v>28</v>
      </c>
      <c r="F10154" t="s">
        <v>10385</v>
      </c>
      <c r="G10154" t="s">
        <v>105</v>
      </c>
      <c r="H10154" t="s">
        <v>31</v>
      </c>
      <c r="I10154" t="s">
        <v>41</v>
      </c>
      <c r="J10154" t="s">
        <v>58</v>
      </c>
      <c r="K10154" t="s">
        <v>10342</v>
      </c>
      <c r="L10154" t="s">
        <v>46</v>
      </c>
      <c r="M10154" t="s">
        <v>2882</v>
      </c>
      <c r="N10154" t="s">
        <v>9469</v>
      </c>
      <c r="O10154">
        <v>19.75</v>
      </c>
      <c r="P10154">
        <v>5</v>
      </c>
      <c r="Q10154">
        <v>166.95</v>
      </c>
      <c r="R10154">
        <v>171.95</v>
      </c>
      <c r="S10154">
        <v>0</v>
      </c>
      <c r="T10154">
        <v>171.95</v>
      </c>
      <c r="U10154">
        <v>104</v>
      </c>
      <c r="V10154">
        <f>SUMIF(货件明细!K:K,F10154,货件明细!AQ:AQ)</f>
        <v>0</v>
      </c>
      <c r="W10154">
        <f t="shared" si="632"/>
        <v>1</v>
      </c>
      <c r="X10154">
        <f t="shared" si="633"/>
        <v>104</v>
      </c>
      <c r="Y10154">
        <f>SUMIF(货件明细!K:K,F10154,货件明细!I:I)</f>
        <v>0</v>
      </c>
      <c r="Z10154">
        <f t="shared" si="634"/>
        <v>19.75</v>
      </c>
      <c r="AA10154">
        <f>SUMIF(货件明细!K:K,F10154,货件明细!J:J)</f>
        <v>0</v>
      </c>
      <c r="AB10154">
        <f t="shared" si="635"/>
        <v>1</v>
      </c>
    </row>
    <row r="10155" spans="1:28">
      <c r="A10155">
        <v>2026</v>
      </c>
      <c r="B10155">
        <v>4</v>
      </c>
      <c r="C10155">
        <v>17</v>
      </c>
      <c r="D10155" s="4">
        <v>46136</v>
      </c>
      <c r="E10155" t="s">
        <v>28</v>
      </c>
      <c r="F10155" t="s">
        <v>10386</v>
      </c>
      <c r="G10155" t="s">
        <v>163</v>
      </c>
      <c r="H10155" t="s">
        <v>71</v>
      </c>
      <c r="I10155" t="s">
        <v>41</v>
      </c>
      <c r="J10155" t="s">
        <v>58</v>
      </c>
      <c r="K10155" t="s">
        <v>10342</v>
      </c>
      <c r="L10155" t="s">
        <v>46</v>
      </c>
      <c r="M10155" t="s">
        <v>2882</v>
      </c>
      <c r="N10155" t="s">
        <v>9469</v>
      </c>
      <c r="O10155">
        <v>19.75</v>
      </c>
      <c r="P10155">
        <v>5</v>
      </c>
      <c r="Q10155">
        <v>132.3</v>
      </c>
      <c r="R10155">
        <v>137.3</v>
      </c>
      <c r="S10155">
        <v>0</v>
      </c>
      <c r="T10155">
        <v>137.3</v>
      </c>
      <c r="U10155">
        <v>104</v>
      </c>
      <c r="V10155">
        <f>SUMIF(货件明细!K:K,F10155,货件明细!AQ:AQ)</f>
        <v>0</v>
      </c>
      <c r="W10155">
        <f t="shared" si="632"/>
        <v>1</v>
      </c>
      <c r="X10155">
        <f t="shared" si="633"/>
        <v>104</v>
      </c>
      <c r="Y10155">
        <f>SUMIF(货件明细!K:K,F10155,货件明细!I:I)</f>
        <v>0</v>
      </c>
      <c r="Z10155">
        <f t="shared" si="634"/>
        <v>19.75</v>
      </c>
      <c r="AA10155">
        <f>SUMIF(货件明细!K:K,F10155,货件明细!J:J)</f>
        <v>0</v>
      </c>
      <c r="AB10155">
        <f t="shared" si="635"/>
        <v>1</v>
      </c>
    </row>
    <row r="10156" spans="1:28">
      <c r="A10156">
        <v>2026</v>
      </c>
      <c r="B10156">
        <v>4</v>
      </c>
      <c r="C10156">
        <v>17</v>
      </c>
      <c r="D10156" s="4">
        <v>46136</v>
      </c>
      <c r="E10156" t="s">
        <v>28</v>
      </c>
      <c r="F10156" t="s">
        <v>10387</v>
      </c>
      <c r="G10156" t="s">
        <v>1610</v>
      </c>
      <c r="H10156" t="s">
        <v>71</v>
      </c>
      <c r="I10156" t="s">
        <v>96</v>
      </c>
      <c r="J10156" t="s">
        <v>100</v>
      </c>
      <c r="K10156" t="s">
        <v>100</v>
      </c>
      <c r="L10156" t="s">
        <v>46</v>
      </c>
      <c r="M10156" t="s">
        <v>47</v>
      </c>
      <c r="N10156" t="s">
        <v>4252</v>
      </c>
      <c r="O10156">
        <v>33.65</v>
      </c>
      <c r="P10156">
        <v>15</v>
      </c>
      <c r="Q10156">
        <v>159.6</v>
      </c>
      <c r="R10156">
        <v>174.6</v>
      </c>
      <c r="S10156">
        <v>0</v>
      </c>
      <c r="T10156">
        <v>174.6</v>
      </c>
      <c r="U10156">
        <v>154</v>
      </c>
      <c r="V10156">
        <f>SUMIF(货件明细!K:K,F10156,货件明细!AQ:AQ)</f>
        <v>0</v>
      </c>
      <c r="W10156">
        <f t="shared" si="632"/>
        <v>1</v>
      </c>
      <c r="X10156">
        <f t="shared" si="633"/>
        <v>154</v>
      </c>
      <c r="Y10156">
        <f>SUMIF(货件明细!K:K,F10156,货件明细!I:I)</f>
        <v>0</v>
      </c>
      <c r="Z10156">
        <f t="shared" si="634"/>
        <v>33.65</v>
      </c>
      <c r="AA10156">
        <f>SUMIF(货件明细!K:K,F10156,货件明细!J:J)</f>
        <v>0</v>
      </c>
      <c r="AB10156">
        <f t="shared" si="635"/>
        <v>1</v>
      </c>
    </row>
    <row r="10157" spans="1:28">
      <c r="A10157">
        <v>2026</v>
      </c>
      <c r="B10157">
        <v>4</v>
      </c>
      <c r="C10157">
        <v>17</v>
      </c>
      <c r="D10157" s="4">
        <v>46136</v>
      </c>
      <c r="E10157" t="s">
        <v>28</v>
      </c>
      <c r="F10157" t="s">
        <v>10388</v>
      </c>
      <c r="G10157" t="s">
        <v>114</v>
      </c>
      <c r="H10157" t="s">
        <v>44</v>
      </c>
      <c r="I10157" t="s">
        <v>96</v>
      </c>
      <c r="J10157" t="s">
        <v>100</v>
      </c>
      <c r="K10157" t="s">
        <v>100</v>
      </c>
      <c r="L10157" t="s">
        <v>46</v>
      </c>
      <c r="M10157" t="s">
        <v>47</v>
      </c>
      <c r="N10157" t="s">
        <v>4252</v>
      </c>
      <c r="O10157">
        <v>33.65</v>
      </c>
      <c r="P10157">
        <v>15</v>
      </c>
      <c r="Q10157">
        <v>228.2</v>
      </c>
      <c r="R10157">
        <v>243.2</v>
      </c>
      <c r="S10157">
        <v>0</v>
      </c>
      <c r="T10157">
        <v>243.2</v>
      </c>
      <c r="U10157">
        <v>154</v>
      </c>
      <c r="V10157">
        <f>SUMIF(货件明细!K:K,F10157,货件明细!AQ:AQ)</f>
        <v>0</v>
      </c>
      <c r="W10157">
        <f t="shared" si="632"/>
        <v>1</v>
      </c>
      <c r="X10157">
        <f t="shared" si="633"/>
        <v>154</v>
      </c>
      <c r="Y10157">
        <f>SUMIF(货件明细!K:K,F10157,货件明细!I:I)</f>
        <v>0</v>
      </c>
      <c r="Z10157">
        <f t="shared" si="634"/>
        <v>33.65</v>
      </c>
      <c r="AA10157">
        <f>SUMIF(货件明细!K:K,F10157,货件明细!J:J)</f>
        <v>0</v>
      </c>
      <c r="AB10157">
        <f t="shared" si="635"/>
        <v>1</v>
      </c>
    </row>
    <row r="10158" spans="1:28">
      <c r="A10158">
        <v>2026</v>
      </c>
      <c r="B10158">
        <v>4</v>
      </c>
      <c r="C10158">
        <v>17</v>
      </c>
      <c r="D10158" s="4">
        <v>46136</v>
      </c>
      <c r="E10158" t="s">
        <v>28</v>
      </c>
      <c r="F10158" t="s">
        <v>10389</v>
      </c>
      <c r="G10158" t="s">
        <v>105</v>
      </c>
      <c r="H10158" t="s">
        <v>31</v>
      </c>
      <c r="I10158" t="s">
        <v>96</v>
      </c>
      <c r="J10158" t="s">
        <v>100</v>
      </c>
      <c r="K10158" t="s">
        <v>100</v>
      </c>
      <c r="L10158" t="s">
        <v>46</v>
      </c>
      <c r="M10158" t="s">
        <v>47</v>
      </c>
      <c r="N10158" t="s">
        <v>5148</v>
      </c>
      <c r="O10158">
        <v>33.65</v>
      </c>
      <c r="P10158">
        <v>30</v>
      </c>
      <c r="Q10158">
        <v>259</v>
      </c>
      <c r="R10158">
        <v>289</v>
      </c>
      <c r="S10158">
        <v>0</v>
      </c>
      <c r="T10158">
        <v>289</v>
      </c>
      <c r="U10158">
        <v>154</v>
      </c>
      <c r="V10158">
        <f>SUMIF(货件明细!K:K,F10158,货件明细!AQ:AQ)</f>
        <v>0</v>
      </c>
      <c r="W10158">
        <f t="shared" si="632"/>
        <v>1</v>
      </c>
      <c r="X10158">
        <f t="shared" si="633"/>
        <v>154</v>
      </c>
      <c r="Y10158">
        <f>SUMIF(货件明细!K:K,F10158,货件明细!I:I)</f>
        <v>0</v>
      </c>
      <c r="Z10158">
        <f t="shared" si="634"/>
        <v>33.65</v>
      </c>
      <c r="AA10158">
        <f>SUMIF(货件明细!K:K,F10158,货件明细!J:J)</f>
        <v>0</v>
      </c>
      <c r="AB10158">
        <f t="shared" si="635"/>
        <v>1</v>
      </c>
    </row>
    <row r="10159" spans="1:28">
      <c r="A10159">
        <v>2026</v>
      </c>
      <c r="B10159">
        <v>4</v>
      </c>
      <c r="C10159">
        <v>17</v>
      </c>
      <c r="D10159" s="4">
        <v>46136</v>
      </c>
      <c r="E10159" t="s">
        <v>28</v>
      </c>
      <c r="F10159" t="s">
        <v>10390</v>
      </c>
      <c r="G10159" t="s">
        <v>163</v>
      </c>
      <c r="H10159" t="s">
        <v>71</v>
      </c>
      <c r="I10159" t="s">
        <v>96</v>
      </c>
      <c r="J10159" t="s">
        <v>100</v>
      </c>
      <c r="K10159" t="s">
        <v>100</v>
      </c>
      <c r="L10159" t="s">
        <v>46</v>
      </c>
      <c r="M10159" t="s">
        <v>47</v>
      </c>
      <c r="N10159" t="s">
        <v>4252</v>
      </c>
      <c r="O10159">
        <v>33.65</v>
      </c>
      <c r="P10159">
        <v>15</v>
      </c>
      <c r="Q10159">
        <v>176.4</v>
      </c>
      <c r="R10159">
        <v>191.4</v>
      </c>
      <c r="S10159">
        <v>0</v>
      </c>
      <c r="T10159">
        <v>191.4</v>
      </c>
      <c r="U10159">
        <v>154</v>
      </c>
      <c r="V10159">
        <f>SUMIF(货件明细!K:K,F10159,货件明细!AQ:AQ)</f>
        <v>0</v>
      </c>
      <c r="W10159">
        <f t="shared" si="632"/>
        <v>1</v>
      </c>
      <c r="X10159">
        <f t="shared" si="633"/>
        <v>154</v>
      </c>
      <c r="Y10159">
        <f>SUMIF(货件明细!K:K,F10159,货件明细!I:I)</f>
        <v>0</v>
      </c>
      <c r="Z10159">
        <f t="shared" si="634"/>
        <v>33.65</v>
      </c>
      <c r="AA10159">
        <f>SUMIF(货件明细!K:K,F10159,货件明细!J:J)</f>
        <v>0</v>
      </c>
      <c r="AB10159">
        <f t="shared" si="635"/>
        <v>1</v>
      </c>
    </row>
    <row r="10160" spans="1:28">
      <c r="A10160">
        <v>2026</v>
      </c>
      <c r="B10160">
        <v>4</v>
      </c>
      <c r="C10160">
        <v>17</v>
      </c>
      <c r="D10160" s="4">
        <v>46136</v>
      </c>
      <c r="E10160" t="s">
        <v>28</v>
      </c>
      <c r="F10160" t="s">
        <v>10391</v>
      </c>
      <c r="G10160" t="s">
        <v>43</v>
      </c>
      <c r="H10160" t="s">
        <v>44</v>
      </c>
      <c r="I10160" t="s">
        <v>96</v>
      </c>
      <c r="J10160" t="s">
        <v>100</v>
      </c>
      <c r="K10160" t="s">
        <v>100</v>
      </c>
      <c r="L10160" t="s">
        <v>46</v>
      </c>
      <c r="M10160" t="s">
        <v>47</v>
      </c>
      <c r="N10160" t="s">
        <v>4252</v>
      </c>
      <c r="O10160">
        <v>34.1</v>
      </c>
      <c r="P10160">
        <v>15</v>
      </c>
      <c r="Q10160">
        <v>228.2</v>
      </c>
      <c r="R10160">
        <v>243.2</v>
      </c>
      <c r="S10160">
        <v>0</v>
      </c>
      <c r="T10160">
        <v>243.2</v>
      </c>
      <c r="U10160">
        <v>156</v>
      </c>
      <c r="V10160">
        <f>SUMIF(货件明细!K:K,F10160,货件明细!AQ:AQ)</f>
        <v>0</v>
      </c>
      <c r="W10160">
        <f t="shared" si="632"/>
        <v>1</v>
      </c>
      <c r="X10160">
        <f t="shared" si="633"/>
        <v>156</v>
      </c>
      <c r="Y10160">
        <f>SUMIF(货件明细!K:K,F10160,货件明细!I:I)</f>
        <v>0</v>
      </c>
      <c r="Z10160">
        <f t="shared" si="634"/>
        <v>34.1</v>
      </c>
      <c r="AA10160">
        <f>SUMIF(货件明细!K:K,F10160,货件明细!J:J)</f>
        <v>0</v>
      </c>
      <c r="AB10160">
        <f t="shared" si="635"/>
        <v>1</v>
      </c>
    </row>
    <row r="10161" spans="1:28">
      <c r="A10161">
        <v>2026</v>
      </c>
      <c r="B10161">
        <v>4</v>
      </c>
      <c r="C10161">
        <v>17</v>
      </c>
      <c r="D10161" s="4">
        <v>46136</v>
      </c>
      <c r="E10161" t="s">
        <v>28</v>
      </c>
      <c r="F10161" t="s">
        <v>10392</v>
      </c>
      <c r="G10161" t="s">
        <v>43</v>
      </c>
      <c r="H10161" t="s">
        <v>44</v>
      </c>
      <c r="I10161" t="s">
        <v>80</v>
      </c>
      <c r="J10161" t="s">
        <v>100</v>
      </c>
      <c r="K10161" t="s">
        <v>100</v>
      </c>
      <c r="L10161" t="s">
        <v>46</v>
      </c>
      <c r="M10161" t="s">
        <v>47</v>
      </c>
      <c r="N10161" t="s">
        <v>4252</v>
      </c>
      <c r="O10161">
        <v>33.8</v>
      </c>
      <c r="P10161">
        <v>15</v>
      </c>
      <c r="Q10161">
        <v>195.6</v>
      </c>
      <c r="R10161">
        <v>210.6</v>
      </c>
      <c r="S10161">
        <v>0</v>
      </c>
      <c r="T10161">
        <v>210.6</v>
      </c>
      <c r="U10161">
        <v>194</v>
      </c>
      <c r="V10161">
        <f>SUMIF(货件明细!K:K,F10161,货件明细!AQ:AQ)</f>
        <v>0</v>
      </c>
      <c r="W10161">
        <f t="shared" si="632"/>
        <v>1</v>
      </c>
      <c r="X10161">
        <f t="shared" si="633"/>
        <v>194</v>
      </c>
      <c r="Y10161">
        <f>SUMIF(货件明细!K:K,F10161,货件明细!I:I)</f>
        <v>0</v>
      </c>
      <c r="Z10161">
        <f t="shared" si="634"/>
        <v>33.8</v>
      </c>
      <c r="AA10161">
        <f>SUMIF(货件明细!K:K,F10161,货件明细!J:J)</f>
        <v>0</v>
      </c>
      <c r="AB10161">
        <f t="shared" si="635"/>
        <v>1</v>
      </c>
    </row>
    <row r="10162" spans="1:28">
      <c r="A10162">
        <v>2026</v>
      </c>
      <c r="B10162">
        <v>4</v>
      </c>
      <c r="C10162">
        <v>17</v>
      </c>
      <c r="D10162" s="4">
        <v>46136</v>
      </c>
      <c r="E10162" t="s">
        <v>28</v>
      </c>
      <c r="F10162" t="s">
        <v>10393</v>
      </c>
      <c r="G10162" t="s">
        <v>1610</v>
      </c>
      <c r="H10162" t="s">
        <v>71</v>
      </c>
      <c r="I10162" t="s">
        <v>80</v>
      </c>
      <c r="J10162" t="s">
        <v>100</v>
      </c>
      <c r="K10162" t="s">
        <v>100</v>
      </c>
      <c r="L10162" t="s">
        <v>46</v>
      </c>
      <c r="M10162" t="s">
        <v>47</v>
      </c>
      <c r="N10162" t="s">
        <v>4252</v>
      </c>
      <c r="O10162">
        <v>33.8</v>
      </c>
      <c r="P10162">
        <v>15</v>
      </c>
      <c r="Q10162">
        <v>114</v>
      </c>
      <c r="R10162">
        <v>129</v>
      </c>
      <c r="S10162">
        <v>0</v>
      </c>
      <c r="T10162">
        <v>129</v>
      </c>
      <c r="U10162">
        <v>194</v>
      </c>
      <c r="V10162">
        <f>SUMIF(货件明细!K:K,F10162,货件明细!AQ:AQ)</f>
        <v>0</v>
      </c>
      <c r="W10162">
        <f t="shared" si="632"/>
        <v>1</v>
      </c>
      <c r="X10162">
        <f t="shared" si="633"/>
        <v>194</v>
      </c>
      <c r="Y10162">
        <f>SUMIF(货件明细!K:K,F10162,货件明细!I:I)</f>
        <v>0</v>
      </c>
      <c r="Z10162">
        <f t="shared" si="634"/>
        <v>33.8</v>
      </c>
      <c r="AA10162">
        <f>SUMIF(货件明细!K:K,F10162,货件明细!J:J)</f>
        <v>0</v>
      </c>
      <c r="AB10162">
        <f t="shared" si="635"/>
        <v>1</v>
      </c>
    </row>
    <row r="10163" spans="1:28">
      <c r="A10163">
        <v>2026</v>
      </c>
      <c r="B10163">
        <v>4</v>
      </c>
      <c r="C10163">
        <v>17</v>
      </c>
      <c r="D10163" s="4">
        <v>46136</v>
      </c>
      <c r="E10163" t="s">
        <v>28</v>
      </c>
      <c r="F10163" t="s">
        <v>10394</v>
      </c>
      <c r="G10163" t="s">
        <v>114</v>
      </c>
      <c r="H10163" t="s">
        <v>44</v>
      </c>
      <c r="I10163" t="s">
        <v>80</v>
      </c>
      <c r="J10163" t="s">
        <v>100</v>
      </c>
      <c r="K10163" t="s">
        <v>100</v>
      </c>
      <c r="L10163" t="s">
        <v>46</v>
      </c>
      <c r="M10163" t="s">
        <v>47</v>
      </c>
      <c r="N10163" t="s">
        <v>4252</v>
      </c>
      <c r="O10163">
        <v>33.8</v>
      </c>
      <c r="P10163">
        <v>15</v>
      </c>
      <c r="Q10163">
        <v>195.6</v>
      </c>
      <c r="R10163">
        <v>210.6</v>
      </c>
      <c r="S10163">
        <v>0</v>
      </c>
      <c r="T10163">
        <v>210.6</v>
      </c>
      <c r="U10163">
        <v>194</v>
      </c>
      <c r="V10163">
        <f>SUMIF(货件明细!K:K,F10163,货件明细!AQ:AQ)</f>
        <v>0</v>
      </c>
      <c r="W10163">
        <f t="shared" si="632"/>
        <v>1</v>
      </c>
      <c r="X10163">
        <f t="shared" si="633"/>
        <v>194</v>
      </c>
      <c r="Y10163">
        <f>SUMIF(货件明细!K:K,F10163,货件明细!I:I)</f>
        <v>0</v>
      </c>
      <c r="Z10163">
        <f t="shared" si="634"/>
        <v>33.8</v>
      </c>
      <c r="AA10163">
        <f>SUMIF(货件明细!K:K,F10163,货件明细!J:J)</f>
        <v>0</v>
      </c>
      <c r="AB10163">
        <f t="shared" si="635"/>
        <v>1</v>
      </c>
    </row>
    <row r="10164" spans="1:28">
      <c r="A10164">
        <v>2026</v>
      </c>
      <c r="B10164">
        <v>4</v>
      </c>
      <c r="C10164">
        <v>17</v>
      </c>
      <c r="D10164" s="4">
        <v>46136</v>
      </c>
      <c r="E10164" t="s">
        <v>28</v>
      </c>
      <c r="F10164" t="s">
        <v>10395</v>
      </c>
      <c r="G10164" t="s">
        <v>105</v>
      </c>
      <c r="H10164" t="s">
        <v>31</v>
      </c>
      <c r="I10164" t="s">
        <v>80</v>
      </c>
      <c r="J10164" t="s">
        <v>100</v>
      </c>
      <c r="K10164" t="s">
        <v>100</v>
      </c>
      <c r="L10164" t="s">
        <v>46</v>
      </c>
      <c r="M10164" t="s">
        <v>47</v>
      </c>
      <c r="N10164" t="s">
        <v>5148</v>
      </c>
      <c r="O10164">
        <v>33.8</v>
      </c>
      <c r="P10164">
        <v>30</v>
      </c>
      <c r="Q10164">
        <v>234</v>
      </c>
      <c r="R10164">
        <v>264</v>
      </c>
      <c r="S10164">
        <v>0</v>
      </c>
      <c r="T10164">
        <v>264</v>
      </c>
      <c r="U10164">
        <v>194</v>
      </c>
      <c r="V10164">
        <f>SUMIF(货件明细!K:K,F10164,货件明细!AQ:AQ)</f>
        <v>0</v>
      </c>
      <c r="W10164">
        <f t="shared" si="632"/>
        <v>1</v>
      </c>
      <c r="X10164">
        <f t="shared" si="633"/>
        <v>194</v>
      </c>
      <c r="Y10164">
        <f>SUMIF(货件明细!K:K,F10164,货件明细!I:I)</f>
        <v>0</v>
      </c>
      <c r="Z10164">
        <f t="shared" si="634"/>
        <v>33.8</v>
      </c>
      <c r="AA10164">
        <f>SUMIF(货件明细!K:K,F10164,货件明细!J:J)</f>
        <v>0</v>
      </c>
      <c r="AB10164">
        <f t="shared" si="635"/>
        <v>1</v>
      </c>
    </row>
    <row r="10165" spans="1:28">
      <c r="A10165">
        <v>2026</v>
      </c>
      <c r="B10165">
        <v>4</v>
      </c>
      <c r="C10165">
        <v>17</v>
      </c>
      <c r="D10165" s="4">
        <v>46136</v>
      </c>
      <c r="E10165" t="s">
        <v>28</v>
      </c>
      <c r="F10165" t="s">
        <v>10396</v>
      </c>
      <c r="G10165" t="s">
        <v>163</v>
      </c>
      <c r="H10165" t="s">
        <v>71</v>
      </c>
      <c r="I10165" t="s">
        <v>80</v>
      </c>
      <c r="J10165" t="s">
        <v>100</v>
      </c>
      <c r="K10165" t="s">
        <v>100</v>
      </c>
      <c r="L10165" t="s">
        <v>46</v>
      </c>
      <c r="M10165" t="s">
        <v>47</v>
      </c>
      <c r="N10165" t="s">
        <v>4252</v>
      </c>
      <c r="O10165">
        <v>33.8</v>
      </c>
      <c r="P10165">
        <v>15</v>
      </c>
      <c r="Q10165">
        <v>126</v>
      </c>
      <c r="R10165">
        <v>141</v>
      </c>
      <c r="S10165">
        <v>0</v>
      </c>
      <c r="T10165">
        <v>141</v>
      </c>
      <c r="U10165">
        <v>194</v>
      </c>
      <c r="V10165">
        <f>SUMIF(货件明细!K:K,F10165,货件明细!AQ:AQ)</f>
        <v>0</v>
      </c>
      <c r="W10165">
        <f t="shared" si="632"/>
        <v>1</v>
      </c>
      <c r="X10165">
        <f t="shared" si="633"/>
        <v>194</v>
      </c>
      <c r="Y10165">
        <f>SUMIF(货件明细!K:K,F10165,货件明细!I:I)</f>
        <v>0</v>
      </c>
      <c r="Z10165">
        <f t="shared" si="634"/>
        <v>33.8</v>
      </c>
      <c r="AA10165">
        <f>SUMIF(货件明细!K:K,F10165,货件明细!J:J)</f>
        <v>0</v>
      </c>
      <c r="AB10165">
        <f t="shared" si="635"/>
        <v>1</v>
      </c>
    </row>
    <row r="10166" spans="1:28">
      <c r="A10166">
        <v>2026</v>
      </c>
      <c r="B10166">
        <v>4</v>
      </c>
      <c r="C10166">
        <v>17</v>
      </c>
      <c r="D10166" s="4">
        <v>46136</v>
      </c>
      <c r="E10166" t="s">
        <v>28</v>
      </c>
      <c r="F10166" t="s">
        <v>10397</v>
      </c>
      <c r="G10166" t="s">
        <v>105</v>
      </c>
      <c r="H10166" t="s">
        <v>31</v>
      </c>
      <c r="I10166" t="s">
        <v>32</v>
      </c>
      <c r="J10166" t="s">
        <v>58</v>
      </c>
      <c r="K10166" t="s">
        <v>10342</v>
      </c>
      <c r="L10166" t="s">
        <v>46</v>
      </c>
      <c r="M10166" t="s">
        <v>2882</v>
      </c>
      <c r="N10166" t="s">
        <v>9469</v>
      </c>
      <c r="O10166">
        <v>12</v>
      </c>
      <c r="P10166">
        <v>5</v>
      </c>
      <c r="Q10166">
        <v>74.2</v>
      </c>
      <c r="R10166">
        <v>79.2</v>
      </c>
      <c r="S10166">
        <v>0</v>
      </c>
      <c r="T10166">
        <v>79.2</v>
      </c>
      <c r="U10166">
        <v>61</v>
      </c>
      <c r="V10166">
        <f>SUMIF(货件明细!K:K,F10166,货件明细!AQ:AQ)</f>
        <v>0</v>
      </c>
      <c r="W10166">
        <f t="shared" si="632"/>
        <v>1</v>
      </c>
      <c r="X10166">
        <f t="shared" si="633"/>
        <v>61</v>
      </c>
      <c r="Y10166">
        <f>SUMIF(货件明细!K:K,F10166,货件明细!I:I)</f>
        <v>0</v>
      </c>
      <c r="Z10166">
        <f t="shared" si="634"/>
        <v>12</v>
      </c>
      <c r="AA10166">
        <f>SUMIF(货件明细!K:K,F10166,货件明细!J:J)</f>
        <v>0</v>
      </c>
      <c r="AB10166">
        <f t="shared" si="635"/>
        <v>1</v>
      </c>
    </row>
    <row r="10167" spans="1:28">
      <c r="A10167">
        <v>2026</v>
      </c>
      <c r="B10167">
        <v>4</v>
      </c>
      <c r="C10167">
        <v>17</v>
      </c>
      <c r="D10167" s="4">
        <v>46136</v>
      </c>
      <c r="E10167" t="s">
        <v>28</v>
      </c>
      <c r="F10167" t="s">
        <v>10398</v>
      </c>
      <c r="G10167" t="s">
        <v>43</v>
      </c>
      <c r="H10167" t="s">
        <v>44</v>
      </c>
      <c r="I10167" t="s">
        <v>32</v>
      </c>
      <c r="J10167" t="s">
        <v>58</v>
      </c>
      <c r="K10167" t="s">
        <v>10342</v>
      </c>
      <c r="L10167" t="s">
        <v>46</v>
      </c>
      <c r="M10167" t="s">
        <v>2882</v>
      </c>
      <c r="N10167" t="s">
        <v>9469</v>
      </c>
      <c r="O10167">
        <v>13.45</v>
      </c>
      <c r="P10167">
        <v>5</v>
      </c>
      <c r="Q10167">
        <v>87</v>
      </c>
      <c r="R10167">
        <v>92</v>
      </c>
      <c r="S10167">
        <v>0</v>
      </c>
      <c r="T10167">
        <v>92</v>
      </c>
      <c r="U10167">
        <v>64</v>
      </c>
      <c r="V10167">
        <f>SUMIF(货件明细!K:K,F10167,货件明细!AQ:AQ)</f>
        <v>0</v>
      </c>
      <c r="W10167">
        <f t="shared" si="632"/>
        <v>1</v>
      </c>
      <c r="X10167">
        <f t="shared" si="633"/>
        <v>64</v>
      </c>
      <c r="Y10167">
        <f>SUMIF(货件明细!K:K,F10167,货件明细!I:I)</f>
        <v>0</v>
      </c>
      <c r="Z10167">
        <f t="shared" si="634"/>
        <v>13.45</v>
      </c>
      <c r="AA10167">
        <f>SUMIF(货件明细!K:K,F10167,货件明细!J:J)</f>
        <v>0</v>
      </c>
      <c r="AB10167">
        <f t="shared" si="635"/>
        <v>1</v>
      </c>
    </row>
    <row r="10168" spans="1:28">
      <c r="A10168">
        <v>2026</v>
      </c>
      <c r="B10168">
        <v>4</v>
      </c>
      <c r="C10168">
        <v>17</v>
      </c>
      <c r="D10168" s="4">
        <v>46136</v>
      </c>
      <c r="E10168" t="s">
        <v>28</v>
      </c>
      <c r="F10168" t="s">
        <v>10399</v>
      </c>
      <c r="G10168" t="s">
        <v>1610</v>
      </c>
      <c r="H10168" t="s">
        <v>71</v>
      </c>
      <c r="I10168" t="s">
        <v>32</v>
      </c>
      <c r="J10168" t="s">
        <v>58</v>
      </c>
      <c r="K10168" t="s">
        <v>10342</v>
      </c>
      <c r="L10168" t="s">
        <v>46</v>
      </c>
      <c r="M10168" t="s">
        <v>2882</v>
      </c>
      <c r="N10168" t="s">
        <v>9469</v>
      </c>
      <c r="O10168">
        <v>13.45</v>
      </c>
      <c r="P10168">
        <v>5</v>
      </c>
      <c r="Q10168">
        <v>59.75</v>
      </c>
      <c r="R10168">
        <v>64.75</v>
      </c>
      <c r="S10168">
        <v>0</v>
      </c>
      <c r="T10168">
        <v>64.75</v>
      </c>
      <c r="U10168">
        <v>64</v>
      </c>
      <c r="V10168">
        <f>SUMIF(货件明细!K:K,F10168,货件明细!AQ:AQ)</f>
        <v>0</v>
      </c>
      <c r="W10168">
        <f t="shared" si="632"/>
        <v>1</v>
      </c>
      <c r="X10168">
        <f t="shared" si="633"/>
        <v>64</v>
      </c>
      <c r="Y10168">
        <f>SUMIF(货件明细!K:K,F10168,货件明细!I:I)</f>
        <v>0</v>
      </c>
      <c r="Z10168">
        <f t="shared" si="634"/>
        <v>13.45</v>
      </c>
      <c r="AA10168">
        <f>SUMIF(货件明细!K:K,F10168,货件明细!J:J)</f>
        <v>0</v>
      </c>
      <c r="AB10168">
        <f t="shared" si="635"/>
        <v>1</v>
      </c>
    </row>
    <row r="10169" spans="1:28">
      <c r="A10169">
        <v>2026</v>
      </c>
      <c r="B10169">
        <v>4</v>
      </c>
      <c r="C10169">
        <v>17</v>
      </c>
      <c r="D10169" s="4">
        <v>46136</v>
      </c>
      <c r="E10169" t="s">
        <v>28</v>
      </c>
      <c r="F10169" t="s">
        <v>10400</v>
      </c>
      <c r="G10169" t="s">
        <v>114</v>
      </c>
      <c r="H10169" t="s">
        <v>44</v>
      </c>
      <c r="I10169" t="s">
        <v>32</v>
      </c>
      <c r="J10169" t="s">
        <v>58</v>
      </c>
      <c r="K10169" t="s">
        <v>10342</v>
      </c>
      <c r="L10169" t="s">
        <v>46</v>
      </c>
      <c r="M10169" t="s">
        <v>2882</v>
      </c>
      <c r="N10169" t="s">
        <v>9469</v>
      </c>
      <c r="O10169">
        <v>13.45</v>
      </c>
      <c r="P10169">
        <v>5</v>
      </c>
      <c r="Q10169">
        <v>91</v>
      </c>
      <c r="R10169">
        <v>96</v>
      </c>
      <c r="S10169">
        <v>0</v>
      </c>
      <c r="T10169">
        <v>96</v>
      </c>
      <c r="U10169">
        <v>64</v>
      </c>
      <c r="V10169">
        <f>SUMIF(货件明细!K:K,F10169,货件明细!AQ:AQ)</f>
        <v>0</v>
      </c>
      <c r="W10169">
        <f t="shared" si="632"/>
        <v>1</v>
      </c>
      <c r="X10169">
        <f t="shared" si="633"/>
        <v>64</v>
      </c>
      <c r="Y10169">
        <f>SUMIF(货件明细!K:K,F10169,货件明细!I:I)</f>
        <v>0</v>
      </c>
      <c r="Z10169">
        <f t="shared" si="634"/>
        <v>13.45</v>
      </c>
      <c r="AA10169">
        <f>SUMIF(货件明细!K:K,F10169,货件明细!J:J)</f>
        <v>0</v>
      </c>
      <c r="AB10169">
        <f t="shared" si="635"/>
        <v>1</v>
      </c>
    </row>
    <row r="10170" spans="1:28">
      <c r="A10170">
        <v>2026</v>
      </c>
      <c r="B10170">
        <v>4</v>
      </c>
      <c r="C10170">
        <v>17</v>
      </c>
      <c r="D10170" s="4">
        <v>46136</v>
      </c>
      <c r="E10170" t="s">
        <v>28</v>
      </c>
      <c r="F10170" t="s">
        <v>10401</v>
      </c>
      <c r="G10170" t="s">
        <v>163</v>
      </c>
      <c r="H10170" t="s">
        <v>71</v>
      </c>
      <c r="I10170" t="s">
        <v>32</v>
      </c>
      <c r="J10170" t="s">
        <v>58</v>
      </c>
      <c r="K10170" t="s">
        <v>10342</v>
      </c>
      <c r="L10170" t="s">
        <v>46</v>
      </c>
      <c r="M10170" t="s">
        <v>2882</v>
      </c>
      <c r="N10170" t="s">
        <v>9469</v>
      </c>
      <c r="O10170">
        <v>13.45</v>
      </c>
      <c r="P10170">
        <v>5</v>
      </c>
      <c r="Q10170">
        <v>73.5</v>
      </c>
      <c r="R10170">
        <v>78.5</v>
      </c>
      <c r="S10170">
        <v>0</v>
      </c>
      <c r="T10170">
        <v>78.5</v>
      </c>
      <c r="U10170">
        <v>64</v>
      </c>
      <c r="V10170">
        <f>SUMIF(货件明细!K:K,F10170,货件明细!AQ:AQ)</f>
        <v>0</v>
      </c>
      <c r="W10170">
        <f t="shared" si="632"/>
        <v>1</v>
      </c>
      <c r="X10170">
        <f t="shared" si="633"/>
        <v>64</v>
      </c>
      <c r="Y10170">
        <f>SUMIF(货件明细!K:K,F10170,货件明细!I:I)</f>
        <v>0</v>
      </c>
      <c r="Z10170">
        <f t="shared" si="634"/>
        <v>13.45</v>
      </c>
      <c r="AA10170">
        <f>SUMIF(货件明细!K:K,F10170,货件明细!J:J)</f>
        <v>0</v>
      </c>
      <c r="AB10170">
        <f t="shared" si="635"/>
        <v>1</v>
      </c>
    </row>
    <row r="10171" spans="1:28">
      <c r="A10171">
        <v>2026</v>
      </c>
      <c r="B10171">
        <v>4</v>
      </c>
      <c r="C10171">
        <v>17</v>
      </c>
      <c r="D10171" s="4">
        <v>46136</v>
      </c>
      <c r="E10171" t="s">
        <v>28</v>
      </c>
      <c r="F10171" t="s">
        <v>10402</v>
      </c>
      <c r="G10171" t="s">
        <v>43</v>
      </c>
      <c r="H10171" t="s">
        <v>44</v>
      </c>
      <c r="I10171" t="s">
        <v>145</v>
      </c>
      <c r="J10171" t="s">
        <v>100</v>
      </c>
      <c r="K10171" t="s">
        <v>100</v>
      </c>
      <c r="L10171" t="s">
        <v>46</v>
      </c>
      <c r="M10171" t="s">
        <v>47</v>
      </c>
      <c r="N10171" t="s">
        <v>4252</v>
      </c>
      <c r="O10171">
        <v>18.7</v>
      </c>
      <c r="P10171">
        <v>15</v>
      </c>
      <c r="Q10171">
        <v>114.1</v>
      </c>
      <c r="R10171">
        <v>129.1</v>
      </c>
      <c r="S10171">
        <v>0</v>
      </c>
      <c r="T10171">
        <v>129.1</v>
      </c>
      <c r="U10171">
        <v>150</v>
      </c>
      <c r="V10171">
        <f>SUMIF(货件明细!K:K,F10171,货件明细!AQ:AQ)</f>
        <v>0</v>
      </c>
      <c r="W10171">
        <f t="shared" si="632"/>
        <v>1</v>
      </c>
      <c r="X10171">
        <f t="shared" si="633"/>
        <v>150</v>
      </c>
      <c r="Y10171">
        <f>SUMIF(货件明细!K:K,F10171,货件明细!I:I)</f>
        <v>0</v>
      </c>
      <c r="Z10171">
        <f t="shared" si="634"/>
        <v>18.7</v>
      </c>
      <c r="AA10171">
        <f>SUMIF(货件明细!K:K,F10171,货件明细!J:J)</f>
        <v>0</v>
      </c>
      <c r="AB10171">
        <f t="shared" si="635"/>
        <v>1</v>
      </c>
    </row>
    <row r="10172" spans="1:28">
      <c r="A10172">
        <v>2026</v>
      </c>
      <c r="B10172">
        <v>4</v>
      </c>
      <c r="C10172">
        <v>17</v>
      </c>
      <c r="D10172" s="4">
        <v>46136</v>
      </c>
      <c r="E10172" t="s">
        <v>28</v>
      </c>
      <c r="F10172" t="s">
        <v>10403</v>
      </c>
      <c r="G10172" t="s">
        <v>1610</v>
      </c>
      <c r="H10172" t="s">
        <v>71</v>
      </c>
      <c r="I10172" t="s">
        <v>145</v>
      </c>
      <c r="J10172" t="s">
        <v>100</v>
      </c>
      <c r="K10172" t="s">
        <v>100</v>
      </c>
      <c r="L10172" t="s">
        <v>46</v>
      </c>
      <c r="M10172" t="s">
        <v>47</v>
      </c>
      <c r="N10172" t="s">
        <v>4252</v>
      </c>
      <c r="O10172">
        <v>18.7</v>
      </c>
      <c r="P10172">
        <v>15</v>
      </c>
      <c r="Q10172">
        <v>79.8</v>
      </c>
      <c r="R10172">
        <v>94.8</v>
      </c>
      <c r="S10172">
        <v>0</v>
      </c>
      <c r="T10172">
        <v>94.8</v>
      </c>
      <c r="U10172">
        <v>150</v>
      </c>
      <c r="V10172">
        <f>SUMIF(货件明细!K:K,F10172,货件明细!AQ:AQ)</f>
        <v>0</v>
      </c>
      <c r="W10172">
        <f t="shared" si="632"/>
        <v>1</v>
      </c>
      <c r="X10172">
        <f t="shared" si="633"/>
        <v>150</v>
      </c>
      <c r="Y10172">
        <f>SUMIF(货件明细!K:K,F10172,货件明细!I:I)</f>
        <v>0</v>
      </c>
      <c r="Z10172">
        <f t="shared" si="634"/>
        <v>18.7</v>
      </c>
      <c r="AA10172">
        <f>SUMIF(货件明细!K:K,F10172,货件明细!J:J)</f>
        <v>0</v>
      </c>
      <c r="AB10172">
        <f t="shared" si="635"/>
        <v>1</v>
      </c>
    </row>
    <row r="10173" spans="1:28">
      <c r="A10173">
        <v>2026</v>
      </c>
      <c r="B10173">
        <v>4</v>
      </c>
      <c r="C10173">
        <v>17</v>
      </c>
      <c r="D10173" s="4">
        <v>46136</v>
      </c>
      <c r="E10173" t="s">
        <v>28</v>
      </c>
      <c r="F10173" t="s">
        <v>10404</v>
      </c>
      <c r="G10173" t="s">
        <v>114</v>
      </c>
      <c r="H10173" t="s">
        <v>44</v>
      </c>
      <c r="I10173" t="s">
        <v>145</v>
      </c>
      <c r="J10173" t="s">
        <v>100</v>
      </c>
      <c r="K10173" t="s">
        <v>100</v>
      </c>
      <c r="L10173" t="s">
        <v>46</v>
      </c>
      <c r="M10173" t="s">
        <v>47</v>
      </c>
      <c r="N10173" t="s">
        <v>4252</v>
      </c>
      <c r="O10173">
        <v>18.7</v>
      </c>
      <c r="P10173">
        <v>15</v>
      </c>
      <c r="Q10173">
        <v>130.4</v>
      </c>
      <c r="R10173">
        <v>145.4</v>
      </c>
      <c r="S10173">
        <v>0</v>
      </c>
      <c r="T10173">
        <v>145.4</v>
      </c>
      <c r="U10173">
        <v>150</v>
      </c>
      <c r="V10173">
        <f>SUMIF(货件明细!K:K,F10173,货件明细!AQ:AQ)</f>
        <v>0</v>
      </c>
      <c r="W10173">
        <f t="shared" si="632"/>
        <v>1</v>
      </c>
      <c r="X10173">
        <f t="shared" si="633"/>
        <v>150</v>
      </c>
      <c r="Y10173">
        <f>SUMIF(货件明细!K:K,F10173,货件明细!I:I)</f>
        <v>0</v>
      </c>
      <c r="Z10173">
        <f t="shared" si="634"/>
        <v>18.7</v>
      </c>
      <c r="AA10173">
        <f>SUMIF(货件明细!K:K,F10173,货件明细!J:J)</f>
        <v>0</v>
      </c>
      <c r="AB10173">
        <f t="shared" si="635"/>
        <v>1</v>
      </c>
    </row>
    <row r="10174" spans="1:28">
      <c r="A10174">
        <v>2026</v>
      </c>
      <c r="B10174">
        <v>4</v>
      </c>
      <c r="C10174">
        <v>17</v>
      </c>
      <c r="D10174" s="4">
        <v>46136</v>
      </c>
      <c r="E10174" t="s">
        <v>28</v>
      </c>
      <c r="F10174" t="s">
        <v>10405</v>
      </c>
      <c r="G10174" t="s">
        <v>105</v>
      </c>
      <c r="H10174" t="s">
        <v>31</v>
      </c>
      <c r="I10174" t="s">
        <v>145</v>
      </c>
      <c r="J10174" t="s">
        <v>100</v>
      </c>
      <c r="K10174" t="s">
        <v>100</v>
      </c>
      <c r="L10174" t="s">
        <v>46</v>
      </c>
      <c r="M10174" t="s">
        <v>47</v>
      </c>
      <c r="N10174" t="s">
        <v>5148</v>
      </c>
      <c r="O10174">
        <v>18.7</v>
      </c>
      <c r="P10174">
        <v>30</v>
      </c>
      <c r="Q10174">
        <v>156</v>
      </c>
      <c r="R10174">
        <v>186</v>
      </c>
      <c r="S10174">
        <v>0</v>
      </c>
      <c r="T10174">
        <v>186</v>
      </c>
      <c r="U10174">
        <v>150</v>
      </c>
      <c r="V10174">
        <f>SUMIF(货件明细!K:K,F10174,货件明细!AQ:AQ)</f>
        <v>0</v>
      </c>
      <c r="W10174">
        <f t="shared" si="632"/>
        <v>1</v>
      </c>
      <c r="X10174">
        <f t="shared" si="633"/>
        <v>150</v>
      </c>
      <c r="Y10174">
        <f>SUMIF(货件明细!K:K,F10174,货件明细!I:I)</f>
        <v>0</v>
      </c>
      <c r="Z10174">
        <f t="shared" si="634"/>
        <v>18.7</v>
      </c>
      <c r="AA10174">
        <f>SUMIF(货件明细!K:K,F10174,货件明细!J:J)</f>
        <v>0</v>
      </c>
      <c r="AB10174">
        <f t="shared" si="635"/>
        <v>1</v>
      </c>
    </row>
    <row r="10175" spans="1:28">
      <c r="A10175">
        <v>2026</v>
      </c>
      <c r="B10175">
        <v>4</v>
      </c>
      <c r="C10175">
        <v>17</v>
      </c>
      <c r="D10175" s="4">
        <v>46136</v>
      </c>
      <c r="E10175" t="s">
        <v>28</v>
      </c>
      <c r="F10175" t="s">
        <v>10406</v>
      </c>
      <c r="G10175" t="s">
        <v>163</v>
      </c>
      <c r="H10175" t="s">
        <v>71</v>
      </c>
      <c r="I10175" t="s">
        <v>145</v>
      </c>
      <c r="J10175" t="s">
        <v>100</v>
      </c>
      <c r="K10175" t="s">
        <v>100</v>
      </c>
      <c r="L10175" t="s">
        <v>46</v>
      </c>
      <c r="M10175" t="s">
        <v>47</v>
      </c>
      <c r="N10175" t="s">
        <v>4252</v>
      </c>
      <c r="O10175">
        <v>18.7</v>
      </c>
      <c r="P10175">
        <v>15</v>
      </c>
      <c r="Q10175">
        <v>88.2</v>
      </c>
      <c r="R10175">
        <v>103.2</v>
      </c>
      <c r="S10175">
        <v>0</v>
      </c>
      <c r="T10175">
        <v>103.2</v>
      </c>
      <c r="U10175">
        <v>150</v>
      </c>
      <c r="V10175">
        <f>SUMIF(货件明细!K:K,F10175,货件明细!AQ:AQ)</f>
        <v>0</v>
      </c>
      <c r="W10175">
        <f t="shared" ref="W10175:W10238" si="636">IF(V10175=U10175,0,1)</f>
        <v>1</v>
      </c>
      <c r="X10175">
        <f t="shared" ref="X10175:X10238" si="637">U10175</f>
        <v>150</v>
      </c>
      <c r="Y10175">
        <f>SUMIF(货件明细!K:K,F10175,货件明细!I:I)</f>
        <v>0</v>
      </c>
      <c r="Z10175">
        <f t="shared" ref="Z10175:Z10238" si="638">O10175-Y10175</f>
        <v>18.7</v>
      </c>
      <c r="AA10175">
        <f>SUMIF(货件明细!K:K,F10175,货件明细!J:J)</f>
        <v>0</v>
      </c>
      <c r="AB10175">
        <f t="shared" ref="AB10175:AB10238" si="639">IF(T10175=AA10175,0,1)</f>
        <v>1</v>
      </c>
    </row>
    <row r="10176" spans="1:28">
      <c r="A10176">
        <v>2026</v>
      </c>
      <c r="B10176">
        <v>4</v>
      </c>
      <c r="C10176">
        <v>17</v>
      </c>
      <c r="D10176" s="4">
        <v>46136</v>
      </c>
      <c r="E10176" t="s">
        <v>28</v>
      </c>
      <c r="F10176" t="s">
        <v>10407</v>
      </c>
      <c r="G10176" t="s">
        <v>43</v>
      </c>
      <c r="H10176" t="s">
        <v>44</v>
      </c>
      <c r="I10176" t="s">
        <v>96</v>
      </c>
      <c r="J10176" t="s">
        <v>58</v>
      </c>
      <c r="K10176" t="s">
        <v>10342</v>
      </c>
      <c r="L10176" t="s">
        <v>46</v>
      </c>
      <c r="M10176" t="s">
        <v>2882</v>
      </c>
      <c r="N10176" t="s">
        <v>9469</v>
      </c>
      <c r="O10176">
        <v>35</v>
      </c>
      <c r="P10176">
        <v>5</v>
      </c>
      <c r="Q10176">
        <v>226.2</v>
      </c>
      <c r="R10176">
        <v>231.2</v>
      </c>
      <c r="S10176">
        <v>0</v>
      </c>
      <c r="T10176">
        <v>231.2</v>
      </c>
      <c r="U10176">
        <v>176</v>
      </c>
      <c r="V10176">
        <f>SUMIF(货件明细!K:K,F10176,货件明细!AQ:AQ)</f>
        <v>0</v>
      </c>
      <c r="W10176">
        <f t="shared" si="636"/>
        <v>1</v>
      </c>
      <c r="X10176">
        <f t="shared" si="637"/>
        <v>176</v>
      </c>
      <c r="Y10176">
        <f>SUMIF(货件明细!K:K,F10176,货件明细!I:I)</f>
        <v>0</v>
      </c>
      <c r="Z10176">
        <f t="shared" si="638"/>
        <v>35</v>
      </c>
      <c r="AA10176">
        <f>SUMIF(货件明细!K:K,F10176,货件明细!J:J)</f>
        <v>0</v>
      </c>
      <c r="AB10176">
        <f t="shared" si="639"/>
        <v>1</v>
      </c>
    </row>
    <row r="10177" spans="1:28">
      <c r="A10177">
        <v>2026</v>
      </c>
      <c r="B10177">
        <v>4</v>
      </c>
      <c r="C10177">
        <v>17</v>
      </c>
      <c r="D10177" s="4">
        <v>46136</v>
      </c>
      <c r="E10177" t="s">
        <v>28</v>
      </c>
      <c r="F10177" t="s">
        <v>10408</v>
      </c>
      <c r="G10177" t="s">
        <v>1610</v>
      </c>
      <c r="H10177" t="s">
        <v>71</v>
      </c>
      <c r="I10177" t="s">
        <v>96</v>
      </c>
      <c r="J10177" t="s">
        <v>58</v>
      </c>
      <c r="K10177" t="s">
        <v>10342</v>
      </c>
      <c r="L10177" t="s">
        <v>46</v>
      </c>
      <c r="M10177" t="s">
        <v>2882</v>
      </c>
      <c r="N10177" t="s">
        <v>9469</v>
      </c>
      <c r="O10177">
        <v>35</v>
      </c>
      <c r="P10177">
        <v>5</v>
      </c>
      <c r="Q10177">
        <v>155.35</v>
      </c>
      <c r="R10177">
        <v>160.35</v>
      </c>
      <c r="S10177">
        <v>0</v>
      </c>
      <c r="T10177">
        <v>160.35</v>
      </c>
      <c r="U10177">
        <v>176</v>
      </c>
      <c r="V10177">
        <f>SUMIF(货件明细!K:K,F10177,货件明细!AQ:AQ)</f>
        <v>0</v>
      </c>
      <c r="W10177">
        <f t="shared" si="636"/>
        <v>1</v>
      </c>
      <c r="X10177">
        <f t="shared" si="637"/>
        <v>176</v>
      </c>
      <c r="Y10177">
        <f>SUMIF(货件明细!K:K,F10177,货件明细!I:I)</f>
        <v>0</v>
      </c>
      <c r="Z10177">
        <f t="shared" si="638"/>
        <v>35</v>
      </c>
      <c r="AA10177">
        <f>SUMIF(货件明细!K:K,F10177,货件明细!J:J)</f>
        <v>0</v>
      </c>
      <c r="AB10177">
        <f t="shared" si="639"/>
        <v>1</v>
      </c>
    </row>
    <row r="10178" spans="1:28">
      <c r="A10178">
        <v>2026</v>
      </c>
      <c r="B10178">
        <v>4</v>
      </c>
      <c r="C10178">
        <v>17</v>
      </c>
      <c r="D10178" s="4">
        <v>46136</v>
      </c>
      <c r="E10178" t="s">
        <v>28</v>
      </c>
      <c r="F10178" t="s">
        <v>10409</v>
      </c>
      <c r="G10178" t="s">
        <v>114</v>
      </c>
      <c r="H10178" t="s">
        <v>44</v>
      </c>
      <c r="I10178" t="s">
        <v>96</v>
      </c>
      <c r="J10178" t="s">
        <v>58</v>
      </c>
      <c r="K10178" t="s">
        <v>10342</v>
      </c>
      <c r="L10178" t="s">
        <v>46</v>
      </c>
      <c r="M10178" t="s">
        <v>2882</v>
      </c>
      <c r="N10178" t="s">
        <v>9469</v>
      </c>
      <c r="O10178">
        <v>35</v>
      </c>
      <c r="P10178">
        <v>5</v>
      </c>
      <c r="Q10178">
        <v>236.6</v>
      </c>
      <c r="R10178">
        <v>241.6</v>
      </c>
      <c r="S10178">
        <v>0</v>
      </c>
      <c r="T10178">
        <v>241.6</v>
      </c>
      <c r="U10178">
        <v>176</v>
      </c>
      <c r="V10178">
        <f>SUMIF(货件明细!K:K,F10178,货件明细!AQ:AQ)</f>
        <v>0</v>
      </c>
      <c r="W10178">
        <f t="shared" si="636"/>
        <v>1</v>
      </c>
      <c r="X10178">
        <f t="shared" si="637"/>
        <v>176</v>
      </c>
      <c r="Y10178">
        <f>SUMIF(货件明细!K:K,F10178,货件明细!I:I)</f>
        <v>0</v>
      </c>
      <c r="Z10178">
        <f t="shared" si="638"/>
        <v>35</v>
      </c>
      <c r="AA10178">
        <f>SUMIF(货件明细!K:K,F10178,货件明细!J:J)</f>
        <v>0</v>
      </c>
      <c r="AB10178">
        <f t="shared" si="639"/>
        <v>1</v>
      </c>
    </row>
    <row r="10179" spans="1:28">
      <c r="A10179">
        <v>2026</v>
      </c>
      <c r="B10179">
        <v>4</v>
      </c>
      <c r="C10179">
        <v>17</v>
      </c>
      <c r="D10179" s="4">
        <v>46136</v>
      </c>
      <c r="E10179" t="s">
        <v>28</v>
      </c>
      <c r="F10179" t="s">
        <v>10410</v>
      </c>
      <c r="G10179" t="s">
        <v>105</v>
      </c>
      <c r="H10179" t="s">
        <v>31</v>
      </c>
      <c r="I10179" t="s">
        <v>96</v>
      </c>
      <c r="J10179" t="s">
        <v>58</v>
      </c>
      <c r="K10179" t="s">
        <v>10342</v>
      </c>
      <c r="L10179" t="s">
        <v>46</v>
      </c>
      <c r="M10179" t="s">
        <v>2882</v>
      </c>
      <c r="N10179" t="s">
        <v>9469</v>
      </c>
      <c r="O10179">
        <v>35</v>
      </c>
      <c r="P10179">
        <v>5</v>
      </c>
      <c r="Q10179">
        <v>241.15</v>
      </c>
      <c r="R10179">
        <v>246.15</v>
      </c>
      <c r="S10179">
        <v>0</v>
      </c>
      <c r="T10179">
        <v>246.15</v>
      </c>
      <c r="U10179">
        <v>176</v>
      </c>
      <c r="V10179">
        <f>SUMIF(货件明细!K:K,F10179,货件明细!AQ:AQ)</f>
        <v>0</v>
      </c>
      <c r="W10179">
        <f t="shared" si="636"/>
        <v>1</v>
      </c>
      <c r="X10179">
        <f t="shared" si="637"/>
        <v>176</v>
      </c>
      <c r="Y10179">
        <f>SUMIF(货件明细!K:K,F10179,货件明细!I:I)</f>
        <v>0</v>
      </c>
      <c r="Z10179">
        <f t="shared" si="638"/>
        <v>35</v>
      </c>
      <c r="AA10179">
        <f>SUMIF(货件明细!K:K,F10179,货件明细!J:J)</f>
        <v>0</v>
      </c>
      <c r="AB10179">
        <f t="shared" si="639"/>
        <v>1</v>
      </c>
    </row>
    <row r="10180" spans="1:28">
      <c r="A10180">
        <v>2026</v>
      </c>
      <c r="B10180">
        <v>4</v>
      </c>
      <c r="C10180">
        <v>17</v>
      </c>
      <c r="D10180" s="4">
        <v>46136</v>
      </c>
      <c r="E10180" t="s">
        <v>28</v>
      </c>
      <c r="F10180" t="s">
        <v>10411</v>
      </c>
      <c r="G10180" t="s">
        <v>163</v>
      </c>
      <c r="H10180" t="s">
        <v>71</v>
      </c>
      <c r="I10180" t="s">
        <v>96</v>
      </c>
      <c r="J10180" t="s">
        <v>58</v>
      </c>
      <c r="K10180" t="s">
        <v>10342</v>
      </c>
      <c r="L10180" t="s">
        <v>46</v>
      </c>
      <c r="M10180" t="s">
        <v>2882</v>
      </c>
      <c r="N10180" t="s">
        <v>9469</v>
      </c>
      <c r="O10180">
        <v>35</v>
      </c>
      <c r="P10180">
        <v>5</v>
      </c>
      <c r="Q10180">
        <v>191.1</v>
      </c>
      <c r="R10180">
        <v>196.1</v>
      </c>
      <c r="S10180">
        <v>0</v>
      </c>
      <c r="T10180">
        <v>196.1</v>
      </c>
      <c r="U10180">
        <v>176</v>
      </c>
      <c r="V10180">
        <f>SUMIF(货件明细!K:K,F10180,货件明细!AQ:AQ)</f>
        <v>0</v>
      </c>
      <c r="W10180">
        <f t="shared" si="636"/>
        <v>1</v>
      </c>
      <c r="X10180">
        <f t="shared" si="637"/>
        <v>176</v>
      </c>
      <c r="Y10180">
        <f>SUMIF(货件明细!K:K,F10180,货件明细!I:I)</f>
        <v>0</v>
      </c>
      <c r="Z10180">
        <f t="shared" si="638"/>
        <v>35</v>
      </c>
      <c r="AA10180">
        <f>SUMIF(货件明细!K:K,F10180,货件明细!J:J)</f>
        <v>0</v>
      </c>
      <c r="AB10180">
        <f t="shared" si="639"/>
        <v>1</v>
      </c>
    </row>
    <row r="10181" spans="1:28">
      <c r="A10181">
        <v>2026</v>
      </c>
      <c r="B10181">
        <v>4</v>
      </c>
      <c r="C10181">
        <v>17</v>
      </c>
      <c r="D10181" s="4">
        <v>46136</v>
      </c>
      <c r="E10181" t="s">
        <v>28</v>
      </c>
      <c r="F10181" t="s">
        <v>10412</v>
      </c>
      <c r="G10181" t="s">
        <v>43</v>
      </c>
      <c r="H10181" t="s">
        <v>44</v>
      </c>
      <c r="I10181" t="s">
        <v>111</v>
      </c>
      <c r="J10181" t="s">
        <v>100</v>
      </c>
      <c r="K10181" t="s">
        <v>100</v>
      </c>
      <c r="L10181" t="s">
        <v>46</v>
      </c>
      <c r="M10181" t="s">
        <v>47</v>
      </c>
      <c r="N10181" t="s">
        <v>4252</v>
      </c>
      <c r="O10181">
        <v>29.2</v>
      </c>
      <c r="P10181">
        <v>15</v>
      </c>
      <c r="Q10181">
        <v>211.9</v>
      </c>
      <c r="R10181">
        <v>226.9</v>
      </c>
      <c r="S10181">
        <v>0</v>
      </c>
      <c r="T10181">
        <v>226.9</v>
      </c>
      <c r="U10181">
        <v>263</v>
      </c>
      <c r="V10181">
        <f>SUMIF(货件明细!K:K,F10181,货件明细!AQ:AQ)</f>
        <v>0</v>
      </c>
      <c r="W10181">
        <f t="shared" si="636"/>
        <v>1</v>
      </c>
      <c r="X10181">
        <f t="shared" si="637"/>
        <v>263</v>
      </c>
      <c r="Y10181">
        <f>SUMIF(货件明细!K:K,F10181,货件明细!I:I)</f>
        <v>0</v>
      </c>
      <c r="Z10181">
        <f t="shared" si="638"/>
        <v>29.2</v>
      </c>
      <c r="AA10181">
        <f>SUMIF(货件明细!K:K,F10181,货件明细!J:J)</f>
        <v>0</v>
      </c>
      <c r="AB10181">
        <f t="shared" si="639"/>
        <v>1</v>
      </c>
    </row>
    <row r="10182" spans="1:28">
      <c r="A10182">
        <v>2026</v>
      </c>
      <c r="B10182">
        <v>4</v>
      </c>
      <c r="C10182">
        <v>17</v>
      </c>
      <c r="D10182" s="4">
        <v>46136</v>
      </c>
      <c r="E10182" t="s">
        <v>28</v>
      </c>
      <c r="F10182" t="s">
        <v>10413</v>
      </c>
      <c r="G10182" t="s">
        <v>64</v>
      </c>
      <c r="H10182" t="s">
        <v>44</v>
      </c>
      <c r="I10182" t="s">
        <v>111</v>
      </c>
      <c r="J10182" t="s">
        <v>100</v>
      </c>
      <c r="K10182" t="s">
        <v>100</v>
      </c>
      <c r="L10182" t="s">
        <v>46</v>
      </c>
      <c r="M10182" t="s">
        <v>47</v>
      </c>
      <c r="N10182" t="s">
        <v>4252</v>
      </c>
      <c r="O10182">
        <v>29.2</v>
      </c>
      <c r="P10182">
        <v>15</v>
      </c>
      <c r="Q10182">
        <v>211.9</v>
      </c>
      <c r="R10182">
        <v>226.9</v>
      </c>
      <c r="S10182">
        <v>0</v>
      </c>
      <c r="T10182">
        <v>226.9</v>
      </c>
      <c r="U10182">
        <v>263</v>
      </c>
      <c r="V10182">
        <f>SUMIF(货件明细!K:K,F10182,货件明细!AQ:AQ)</f>
        <v>0</v>
      </c>
      <c r="W10182">
        <f t="shared" si="636"/>
        <v>1</v>
      </c>
      <c r="X10182">
        <f t="shared" si="637"/>
        <v>263</v>
      </c>
      <c r="Y10182">
        <f>SUMIF(货件明细!K:K,F10182,货件明细!I:I)</f>
        <v>0</v>
      </c>
      <c r="Z10182">
        <f t="shared" si="638"/>
        <v>29.2</v>
      </c>
      <c r="AA10182">
        <f>SUMIF(货件明细!K:K,F10182,货件明细!J:J)</f>
        <v>0</v>
      </c>
      <c r="AB10182">
        <f t="shared" si="639"/>
        <v>1</v>
      </c>
    </row>
    <row r="10183" spans="1:28">
      <c r="A10183">
        <v>2026</v>
      </c>
      <c r="B10183">
        <v>4</v>
      </c>
      <c r="C10183">
        <v>17</v>
      </c>
      <c r="D10183" s="4">
        <v>46136</v>
      </c>
      <c r="E10183" t="s">
        <v>28</v>
      </c>
      <c r="F10183" t="s">
        <v>10414</v>
      </c>
      <c r="G10183" t="s">
        <v>1610</v>
      </c>
      <c r="H10183" t="s">
        <v>71</v>
      </c>
      <c r="I10183" t="s">
        <v>111</v>
      </c>
      <c r="J10183" t="s">
        <v>100</v>
      </c>
      <c r="K10183" t="s">
        <v>100</v>
      </c>
      <c r="L10183" t="s">
        <v>46</v>
      </c>
      <c r="M10183" t="s">
        <v>47</v>
      </c>
      <c r="N10183" t="s">
        <v>4252</v>
      </c>
      <c r="O10183">
        <v>29.2</v>
      </c>
      <c r="P10183">
        <v>15</v>
      </c>
      <c r="Q10183">
        <v>182.4</v>
      </c>
      <c r="R10183">
        <v>197.4</v>
      </c>
      <c r="S10183">
        <v>0</v>
      </c>
      <c r="T10183">
        <v>197.4</v>
      </c>
      <c r="U10183">
        <v>263</v>
      </c>
      <c r="V10183">
        <f>SUMIF(货件明细!K:K,F10183,货件明细!AQ:AQ)</f>
        <v>0</v>
      </c>
      <c r="W10183">
        <f t="shared" si="636"/>
        <v>1</v>
      </c>
      <c r="X10183">
        <f t="shared" si="637"/>
        <v>263</v>
      </c>
      <c r="Y10183">
        <f>SUMIF(货件明细!K:K,F10183,货件明细!I:I)</f>
        <v>0</v>
      </c>
      <c r="Z10183">
        <f t="shared" si="638"/>
        <v>29.2</v>
      </c>
      <c r="AA10183">
        <f>SUMIF(货件明细!K:K,F10183,货件明细!J:J)</f>
        <v>0</v>
      </c>
      <c r="AB10183">
        <f t="shared" si="639"/>
        <v>1</v>
      </c>
    </row>
    <row r="10184" spans="1:28">
      <c r="A10184">
        <v>2026</v>
      </c>
      <c r="B10184">
        <v>4</v>
      </c>
      <c r="C10184">
        <v>17</v>
      </c>
      <c r="D10184" s="4">
        <v>46136</v>
      </c>
      <c r="E10184" t="s">
        <v>28</v>
      </c>
      <c r="F10184" t="s">
        <v>10415</v>
      </c>
      <c r="G10184" t="s">
        <v>223</v>
      </c>
      <c r="H10184" t="s">
        <v>31</v>
      </c>
      <c r="I10184" t="s">
        <v>111</v>
      </c>
      <c r="J10184" t="s">
        <v>100</v>
      </c>
      <c r="K10184" t="s">
        <v>100</v>
      </c>
      <c r="L10184" t="s">
        <v>46</v>
      </c>
      <c r="M10184" t="s">
        <v>47</v>
      </c>
      <c r="N10184" t="s">
        <v>5148</v>
      </c>
      <c r="O10184">
        <v>29.2</v>
      </c>
      <c r="P10184">
        <v>30</v>
      </c>
      <c r="Q10184">
        <v>253.5</v>
      </c>
      <c r="R10184">
        <v>283.5</v>
      </c>
      <c r="S10184">
        <v>0</v>
      </c>
      <c r="T10184">
        <v>283.5</v>
      </c>
      <c r="U10184">
        <v>263</v>
      </c>
      <c r="V10184">
        <f>SUMIF(货件明细!K:K,F10184,货件明细!AQ:AQ)</f>
        <v>0</v>
      </c>
      <c r="W10184">
        <f t="shared" si="636"/>
        <v>1</v>
      </c>
      <c r="X10184">
        <f t="shared" si="637"/>
        <v>263</v>
      </c>
      <c r="Y10184">
        <f>SUMIF(货件明细!K:K,F10184,货件明细!I:I)</f>
        <v>0</v>
      </c>
      <c r="Z10184">
        <f t="shared" si="638"/>
        <v>29.2</v>
      </c>
      <c r="AA10184">
        <f>SUMIF(货件明细!K:K,F10184,货件明细!J:J)</f>
        <v>0</v>
      </c>
      <c r="AB10184">
        <f t="shared" si="639"/>
        <v>1</v>
      </c>
    </row>
    <row r="10185" spans="1:28">
      <c r="A10185">
        <v>2026</v>
      </c>
      <c r="B10185">
        <v>4</v>
      </c>
      <c r="C10185">
        <v>17</v>
      </c>
      <c r="D10185" s="4">
        <v>46136</v>
      </c>
      <c r="E10185" t="s">
        <v>28</v>
      </c>
      <c r="F10185" t="s">
        <v>10416</v>
      </c>
      <c r="G10185" t="s">
        <v>163</v>
      </c>
      <c r="H10185" t="s">
        <v>71</v>
      </c>
      <c r="I10185" t="s">
        <v>111</v>
      </c>
      <c r="J10185" t="s">
        <v>100</v>
      </c>
      <c r="K10185" t="s">
        <v>100</v>
      </c>
      <c r="L10185" t="s">
        <v>46</v>
      </c>
      <c r="M10185" t="s">
        <v>47</v>
      </c>
      <c r="N10185" t="s">
        <v>4252</v>
      </c>
      <c r="O10185">
        <v>29.2</v>
      </c>
      <c r="P10185">
        <v>15</v>
      </c>
      <c r="Q10185">
        <v>201.6</v>
      </c>
      <c r="R10185">
        <v>216.6</v>
      </c>
      <c r="S10185">
        <v>0</v>
      </c>
      <c r="T10185">
        <v>216.6</v>
      </c>
      <c r="U10185">
        <v>263</v>
      </c>
      <c r="V10185">
        <f>SUMIF(货件明细!K:K,F10185,货件明细!AQ:AQ)</f>
        <v>0</v>
      </c>
      <c r="W10185">
        <f t="shared" si="636"/>
        <v>1</v>
      </c>
      <c r="X10185">
        <f t="shared" si="637"/>
        <v>263</v>
      </c>
      <c r="Y10185">
        <f>SUMIF(货件明细!K:K,F10185,货件明细!I:I)</f>
        <v>0</v>
      </c>
      <c r="Z10185">
        <f t="shared" si="638"/>
        <v>29.2</v>
      </c>
      <c r="AA10185">
        <f>SUMIF(货件明细!K:K,F10185,货件明细!J:J)</f>
        <v>0</v>
      </c>
      <c r="AB10185">
        <f t="shared" si="639"/>
        <v>1</v>
      </c>
    </row>
    <row r="10186" spans="1:28">
      <c r="A10186">
        <v>2026</v>
      </c>
      <c r="B10186">
        <v>4</v>
      </c>
      <c r="C10186">
        <v>17</v>
      </c>
      <c r="D10186" s="4">
        <v>46136</v>
      </c>
      <c r="E10186" t="s">
        <v>28</v>
      </c>
      <c r="F10186" t="s">
        <v>10417</v>
      </c>
      <c r="G10186" t="s">
        <v>43</v>
      </c>
      <c r="H10186" t="s">
        <v>44</v>
      </c>
      <c r="I10186" t="s">
        <v>4634</v>
      </c>
      <c r="J10186" t="s">
        <v>100</v>
      </c>
      <c r="K10186" t="s">
        <v>100</v>
      </c>
      <c r="L10186" t="s">
        <v>46</v>
      </c>
      <c r="M10186" t="s">
        <v>47</v>
      </c>
      <c r="N10186" t="s">
        <v>4252</v>
      </c>
      <c r="O10186">
        <v>25.25</v>
      </c>
      <c r="P10186">
        <v>15</v>
      </c>
      <c r="Q10186">
        <v>179.3</v>
      </c>
      <c r="R10186">
        <v>194.3</v>
      </c>
      <c r="S10186">
        <v>0</v>
      </c>
      <c r="T10186">
        <v>194.3</v>
      </c>
      <c r="U10186">
        <v>196</v>
      </c>
      <c r="V10186">
        <f>SUMIF(货件明细!K:K,F10186,货件明细!AQ:AQ)</f>
        <v>0</v>
      </c>
      <c r="W10186">
        <f t="shared" si="636"/>
        <v>1</v>
      </c>
      <c r="X10186">
        <f t="shared" si="637"/>
        <v>196</v>
      </c>
      <c r="Y10186">
        <f>SUMIF(货件明细!K:K,F10186,货件明细!I:I)</f>
        <v>0</v>
      </c>
      <c r="Z10186">
        <f t="shared" si="638"/>
        <v>25.25</v>
      </c>
      <c r="AA10186">
        <f>SUMIF(货件明细!K:K,F10186,货件明细!J:J)</f>
        <v>0</v>
      </c>
      <c r="AB10186">
        <f t="shared" si="639"/>
        <v>1</v>
      </c>
    </row>
    <row r="10187" spans="1:28">
      <c r="A10187">
        <v>2026</v>
      </c>
      <c r="B10187">
        <v>4</v>
      </c>
      <c r="C10187">
        <v>17</v>
      </c>
      <c r="D10187" s="4">
        <v>46136</v>
      </c>
      <c r="E10187" t="s">
        <v>28</v>
      </c>
      <c r="F10187" t="s">
        <v>10418</v>
      </c>
      <c r="G10187" t="s">
        <v>1610</v>
      </c>
      <c r="H10187" t="s">
        <v>71</v>
      </c>
      <c r="I10187" t="s">
        <v>4634</v>
      </c>
      <c r="J10187" t="s">
        <v>100</v>
      </c>
      <c r="K10187" t="s">
        <v>100</v>
      </c>
      <c r="L10187" t="s">
        <v>46</v>
      </c>
      <c r="M10187" t="s">
        <v>47</v>
      </c>
      <c r="N10187" t="s">
        <v>4252</v>
      </c>
      <c r="O10187">
        <v>25.25</v>
      </c>
      <c r="P10187">
        <v>15</v>
      </c>
      <c r="Q10187">
        <v>125.4</v>
      </c>
      <c r="R10187">
        <v>140.4</v>
      </c>
      <c r="S10187">
        <v>0</v>
      </c>
      <c r="T10187">
        <v>140.4</v>
      </c>
      <c r="U10187">
        <v>196</v>
      </c>
      <c r="V10187">
        <f>SUMIF(货件明细!K:K,F10187,货件明细!AQ:AQ)</f>
        <v>0</v>
      </c>
      <c r="W10187">
        <f t="shared" si="636"/>
        <v>1</v>
      </c>
      <c r="X10187">
        <f t="shared" si="637"/>
        <v>196</v>
      </c>
      <c r="Y10187">
        <f>SUMIF(货件明细!K:K,F10187,货件明细!I:I)</f>
        <v>0</v>
      </c>
      <c r="Z10187">
        <f t="shared" si="638"/>
        <v>25.25</v>
      </c>
      <c r="AA10187">
        <f>SUMIF(货件明细!K:K,F10187,货件明细!J:J)</f>
        <v>0</v>
      </c>
      <c r="AB10187">
        <f t="shared" si="639"/>
        <v>1</v>
      </c>
    </row>
    <row r="10188" spans="1:28">
      <c r="A10188">
        <v>2026</v>
      </c>
      <c r="B10188">
        <v>4</v>
      </c>
      <c r="C10188">
        <v>17</v>
      </c>
      <c r="D10188" s="4">
        <v>46136</v>
      </c>
      <c r="E10188" t="s">
        <v>28</v>
      </c>
      <c r="F10188" t="s">
        <v>10419</v>
      </c>
      <c r="G10188" t="s">
        <v>114</v>
      </c>
      <c r="H10188" t="s">
        <v>44</v>
      </c>
      <c r="I10188" t="s">
        <v>4634</v>
      </c>
      <c r="J10188" t="s">
        <v>100</v>
      </c>
      <c r="K10188" t="s">
        <v>100</v>
      </c>
      <c r="L10188" t="s">
        <v>46</v>
      </c>
      <c r="M10188" t="s">
        <v>47</v>
      </c>
      <c r="N10188" t="s">
        <v>4252</v>
      </c>
      <c r="O10188">
        <v>25.25</v>
      </c>
      <c r="P10188">
        <v>15</v>
      </c>
      <c r="Q10188">
        <v>179.3</v>
      </c>
      <c r="R10188">
        <v>194.3</v>
      </c>
      <c r="S10188">
        <v>0</v>
      </c>
      <c r="T10188">
        <v>194.3</v>
      </c>
      <c r="U10188">
        <v>196</v>
      </c>
      <c r="V10188">
        <f>SUMIF(货件明细!K:K,F10188,货件明细!AQ:AQ)</f>
        <v>0</v>
      </c>
      <c r="W10188">
        <f t="shared" si="636"/>
        <v>1</v>
      </c>
      <c r="X10188">
        <f t="shared" si="637"/>
        <v>196</v>
      </c>
      <c r="Y10188">
        <f>SUMIF(货件明细!K:K,F10188,货件明细!I:I)</f>
        <v>0</v>
      </c>
      <c r="Z10188">
        <f t="shared" si="638"/>
        <v>25.25</v>
      </c>
      <c r="AA10188">
        <f>SUMIF(货件明细!K:K,F10188,货件明细!J:J)</f>
        <v>0</v>
      </c>
      <c r="AB10188">
        <f t="shared" si="639"/>
        <v>1</v>
      </c>
    </row>
    <row r="10189" spans="1:28">
      <c r="A10189">
        <v>2026</v>
      </c>
      <c r="B10189">
        <v>4</v>
      </c>
      <c r="C10189">
        <v>17</v>
      </c>
      <c r="D10189" s="4">
        <v>46136</v>
      </c>
      <c r="E10189" t="s">
        <v>28</v>
      </c>
      <c r="F10189" t="s">
        <v>10420</v>
      </c>
      <c r="G10189" t="s">
        <v>105</v>
      </c>
      <c r="H10189" t="s">
        <v>31</v>
      </c>
      <c r="I10189" t="s">
        <v>4634</v>
      </c>
      <c r="J10189" t="s">
        <v>100</v>
      </c>
      <c r="K10189" t="s">
        <v>100</v>
      </c>
      <c r="L10189" t="s">
        <v>46</v>
      </c>
      <c r="M10189" t="s">
        <v>47</v>
      </c>
      <c r="N10189" t="s">
        <v>5148</v>
      </c>
      <c r="O10189">
        <v>25.25</v>
      </c>
      <c r="P10189">
        <v>30</v>
      </c>
      <c r="Q10189">
        <v>214.5</v>
      </c>
      <c r="R10189">
        <v>244.5</v>
      </c>
      <c r="S10189">
        <v>0</v>
      </c>
      <c r="T10189">
        <v>244.5</v>
      </c>
      <c r="U10189">
        <v>196</v>
      </c>
      <c r="V10189">
        <f>SUMIF(货件明细!K:K,F10189,货件明细!AQ:AQ)</f>
        <v>0</v>
      </c>
      <c r="W10189">
        <f t="shared" si="636"/>
        <v>1</v>
      </c>
      <c r="X10189">
        <f t="shared" si="637"/>
        <v>196</v>
      </c>
      <c r="Y10189">
        <f>SUMIF(货件明细!K:K,F10189,货件明细!I:I)</f>
        <v>0</v>
      </c>
      <c r="Z10189">
        <f t="shared" si="638"/>
        <v>25.25</v>
      </c>
      <c r="AA10189">
        <f>SUMIF(货件明细!K:K,F10189,货件明细!J:J)</f>
        <v>0</v>
      </c>
      <c r="AB10189">
        <f t="shared" si="639"/>
        <v>1</v>
      </c>
    </row>
    <row r="10190" spans="1:28">
      <c r="A10190">
        <v>2026</v>
      </c>
      <c r="B10190">
        <v>4</v>
      </c>
      <c r="C10190">
        <v>17</v>
      </c>
      <c r="D10190" s="4">
        <v>46136</v>
      </c>
      <c r="E10190" t="s">
        <v>28</v>
      </c>
      <c r="F10190" t="s">
        <v>10421</v>
      </c>
      <c r="G10190" t="s">
        <v>163</v>
      </c>
      <c r="H10190" t="s">
        <v>71</v>
      </c>
      <c r="I10190" t="s">
        <v>4634</v>
      </c>
      <c r="J10190" t="s">
        <v>100</v>
      </c>
      <c r="K10190" t="s">
        <v>100</v>
      </c>
      <c r="L10190" t="s">
        <v>46</v>
      </c>
      <c r="M10190" t="s">
        <v>47</v>
      </c>
      <c r="N10190" t="s">
        <v>4252</v>
      </c>
      <c r="O10190">
        <v>25.25</v>
      </c>
      <c r="P10190">
        <v>15</v>
      </c>
      <c r="Q10190">
        <v>138.6</v>
      </c>
      <c r="R10190">
        <v>153.6</v>
      </c>
      <c r="S10190">
        <v>0</v>
      </c>
      <c r="T10190">
        <v>153.6</v>
      </c>
      <c r="U10190">
        <v>196</v>
      </c>
      <c r="V10190">
        <f>SUMIF(货件明细!K:K,F10190,货件明细!AQ:AQ)</f>
        <v>0</v>
      </c>
      <c r="W10190">
        <f t="shared" si="636"/>
        <v>1</v>
      </c>
      <c r="X10190">
        <f t="shared" si="637"/>
        <v>196</v>
      </c>
      <c r="Y10190">
        <f>SUMIF(货件明细!K:K,F10190,货件明细!I:I)</f>
        <v>0</v>
      </c>
      <c r="Z10190">
        <f t="shared" si="638"/>
        <v>25.25</v>
      </c>
      <c r="AA10190">
        <f>SUMIF(货件明细!K:K,F10190,货件明细!J:J)</f>
        <v>0</v>
      </c>
      <c r="AB10190">
        <f t="shared" si="639"/>
        <v>1</v>
      </c>
    </row>
    <row r="10191" spans="1:28">
      <c r="A10191">
        <v>2026</v>
      </c>
      <c r="B10191">
        <v>4</v>
      </c>
      <c r="C10191">
        <v>17</v>
      </c>
      <c r="D10191" s="4">
        <v>46136</v>
      </c>
      <c r="E10191" t="s">
        <v>4249</v>
      </c>
      <c r="F10191" t="s">
        <v>10422</v>
      </c>
      <c r="G10191" t="s">
        <v>4251</v>
      </c>
      <c r="H10191" t="s">
        <v>71</v>
      </c>
      <c r="I10191" t="s">
        <v>145</v>
      </c>
      <c r="J10191" t="s">
        <v>58</v>
      </c>
      <c r="K10191" t="s">
        <v>58</v>
      </c>
      <c r="L10191" t="s">
        <v>46</v>
      </c>
      <c r="M10191" t="s">
        <v>47</v>
      </c>
      <c r="N10191" t="s">
        <v>5178</v>
      </c>
      <c r="O10191">
        <v>71.5</v>
      </c>
      <c r="P10191">
        <v>13.6363636363636</v>
      </c>
      <c r="Q10191">
        <v>397.511111111111</v>
      </c>
      <c r="R10191">
        <v>411.147474747475</v>
      </c>
      <c r="S10191">
        <v>0</v>
      </c>
      <c r="T10191">
        <v>411.147474747475</v>
      </c>
      <c r="U10191">
        <v>396</v>
      </c>
      <c r="V10191">
        <f>SUMIF(货件明细!K:K,F10191,货件明细!AQ:AQ)</f>
        <v>0</v>
      </c>
      <c r="W10191">
        <f t="shared" si="636"/>
        <v>1</v>
      </c>
      <c r="X10191">
        <f t="shared" si="637"/>
        <v>396</v>
      </c>
      <c r="Y10191">
        <f>SUMIF(货件明细!K:K,F10191,货件明细!I:I)</f>
        <v>0</v>
      </c>
      <c r="Z10191">
        <f t="shared" si="638"/>
        <v>71.5</v>
      </c>
      <c r="AA10191">
        <f>SUMIF(货件明细!K:K,F10191,货件明细!J:J)</f>
        <v>0</v>
      </c>
      <c r="AB10191">
        <f t="shared" si="639"/>
        <v>1</v>
      </c>
    </row>
    <row r="10192" spans="1:28">
      <c r="A10192">
        <v>2026</v>
      </c>
      <c r="B10192">
        <v>4</v>
      </c>
      <c r="C10192">
        <v>17</v>
      </c>
      <c r="D10192" s="4">
        <v>46136</v>
      </c>
      <c r="E10192" t="s">
        <v>4249</v>
      </c>
      <c r="F10192" t="s">
        <v>10423</v>
      </c>
      <c r="G10192" t="s">
        <v>4251</v>
      </c>
      <c r="H10192" t="s">
        <v>71</v>
      </c>
      <c r="I10192" t="s">
        <v>32</v>
      </c>
      <c r="J10192" t="s">
        <v>58</v>
      </c>
      <c r="K10192" t="s">
        <v>58</v>
      </c>
      <c r="L10192" t="s">
        <v>46</v>
      </c>
      <c r="M10192" t="s">
        <v>47</v>
      </c>
      <c r="N10192" t="s">
        <v>5178</v>
      </c>
      <c r="O10192">
        <v>197.4</v>
      </c>
      <c r="P10192">
        <v>13.6363636363636</v>
      </c>
      <c r="Q10192">
        <v>596.266666666667</v>
      </c>
      <c r="R10192">
        <v>609.90303030303</v>
      </c>
      <c r="S10192">
        <v>0</v>
      </c>
      <c r="T10192">
        <v>609.90303030303</v>
      </c>
      <c r="U10192">
        <v>405</v>
      </c>
      <c r="V10192">
        <f>SUMIF(货件明细!K:K,F10192,货件明细!AQ:AQ)</f>
        <v>0</v>
      </c>
      <c r="W10192">
        <f t="shared" si="636"/>
        <v>1</v>
      </c>
      <c r="X10192">
        <f t="shared" si="637"/>
        <v>405</v>
      </c>
      <c r="Y10192">
        <f>SUMIF(货件明细!K:K,F10192,货件明细!I:I)</f>
        <v>0</v>
      </c>
      <c r="Z10192">
        <f t="shared" si="638"/>
        <v>197.4</v>
      </c>
      <c r="AA10192">
        <f>SUMIF(货件明细!K:K,F10192,货件明细!J:J)</f>
        <v>0</v>
      </c>
      <c r="AB10192">
        <f t="shared" si="639"/>
        <v>1</v>
      </c>
    </row>
    <row r="10193" spans="1:28">
      <c r="A10193">
        <v>2026</v>
      </c>
      <c r="B10193">
        <v>4</v>
      </c>
      <c r="C10193">
        <v>17</v>
      </c>
      <c r="D10193" s="4">
        <v>46136</v>
      </c>
      <c r="E10193" t="s">
        <v>4249</v>
      </c>
      <c r="F10193" t="s">
        <v>10424</v>
      </c>
      <c r="G10193" t="s">
        <v>4251</v>
      </c>
      <c r="H10193" t="s">
        <v>71</v>
      </c>
      <c r="I10193" t="s">
        <v>96</v>
      </c>
      <c r="J10193" t="s">
        <v>58</v>
      </c>
      <c r="K10193" t="s">
        <v>58</v>
      </c>
      <c r="L10193" t="s">
        <v>46</v>
      </c>
      <c r="M10193" t="s">
        <v>47</v>
      </c>
      <c r="N10193" t="s">
        <v>5178</v>
      </c>
      <c r="O10193">
        <v>177.15</v>
      </c>
      <c r="P10193">
        <v>13.6363636363636</v>
      </c>
      <c r="Q10193">
        <v>662.518518518519</v>
      </c>
      <c r="R10193">
        <v>676.154882154882</v>
      </c>
      <c r="S10193">
        <v>0</v>
      </c>
      <c r="T10193">
        <v>676.154882154882</v>
      </c>
      <c r="U10193">
        <v>878</v>
      </c>
      <c r="V10193">
        <f>SUMIF(货件明细!K:K,F10193,货件明细!AQ:AQ)</f>
        <v>0</v>
      </c>
      <c r="W10193">
        <f t="shared" si="636"/>
        <v>1</v>
      </c>
      <c r="X10193">
        <f t="shared" si="637"/>
        <v>878</v>
      </c>
      <c r="Y10193">
        <f>SUMIF(货件明细!K:K,F10193,货件明细!I:I)</f>
        <v>0</v>
      </c>
      <c r="Z10193">
        <f t="shared" si="638"/>
        <v>177.15</v>
      </c>
      <c r="AA10193">
        <f>SUMIF(货件明细!K:K,F10193,货件明细!J:J)</f>
        <v>0</v>
      </c>
      <c r="AB10193">
        <f t="shared" si="639"/>
        <v>1</v>
      </c>
    </row>
    <row r="10194" spans="1:28">
      <c r="A10194">
        <v>2026</v>
      </c>
      <c r="B10194">
        <v>4</v>
      </c>
      <c r="C10194">
        <v>17</v>
      </c>
      <c r="D10194" s="4">
        <v>46136</v>
      </c>
      <c r="E10194" t="s">
        <v>4249</v>
      </c>
      <c r="F10194" t="s">
        <v>10425</v>
      </c>
      <c r="G10194" t="s">
        <v>4251</v>
      </c>
      <c r="H10194" t="s">
        <v>71</v>
      </c>
      <c r="I10194" t="s">
        <v>39</v>
      </c>
      <c r="J10194" t="s">
        <v>58</v>
      </c>
      <c r="K10194" t="s">
        <v>58</v>
      </c>
      <c r="L10194" t="s">
        <v>46</v>
      </c>
      <c r="M10194" t="s">
        <v>47</v>
      </c>
      <c r="N10194" t="s">
        <v>5178</v>
      </c>
      <c r="O10194">
        <v>359.37</v>
      </c>
      <c r="P10194">
        <v>13.6363636363636</v>
      </c>
      <c r="Q10194">
        <v>1722.54814814815</v>
      </c>
      <c r="R10194">
        <v>1736.18451178451</v>
      </c>
      <c r="S10194">
        <v>0</v>
      </c>
      <c r="T10194">
        <v>1736.18451178451</v>
      </c>
      <c r="U10194">
        <v>1074</v>
      </c>
      <c r="V10194">
        <f>SUMIF(货件明细!K:K,F10194,货件明细!AQ:AQ)</f>
        <v>0</v>
      </c>
      <c r="W10194">
        <f t="shared" si="636"/>
        <v>1</v>
      </c>
      <c r="X10194">
        <f t="shared" si="637"/>
        <v>1074</v>
      </c>
      <c r="Y10194">
        <f>SUMIF(货件明细!K:K,F10194,货件明细!I:I)</f>
        <v>0</v>
      </c>
      <c r="Z10194">
        <f t="shared" si="638"/>
        <v>359.37</v>
      </c>
      <c r="AA10194">
        <f>SUMIF(货件明细!K:K,F10194,货件明细!J:J)</f>
        <v>0</v>
      </c>
      <c r="AB10194">
        <f t="shared" si="639"/>
        <v>1</v>
      </c>
    </row>
    <row r="10195" spans="1:28">
      <c r="A10195">
        <v>2026</v>
      </c>
      <c r="B10195">
        <v>4</v>
      </c>
      <c r="C10195">
        <v>17</v>
      </c>
      <c r="D10195" s="4">
        <v>46136</v>
      </c>
      <c r="E10195" t="s">
        <v>4249</v>
      </c>
      <c r="F10195" t="s">
        <v>10426</v>
      </c>
      <c r="G10195" t="s">
        <v>4251</v>
      </c>
      <c r="H10195" t="s">
        <v>71</v>
      </c>
      <c r="I10195" t="s">
        <v>96</v>
      </c>
      <c r="J10195" t="s">
        <v>58</v>
      </c>
      <c r="K10195" t="s">
        <v>58</v>
      </c>
      <c r="L10195" t="s">
        <v>46</v>
      </c>
      <c r="M10195" t="s">
        <v>47</v>
      </c>
      <c r="N10195" t="s">
        <v>5178</v>
      </c>
      <c r="O10195">
        <v>118.55</v>
      </c>
      <c r="P10195">
        <v>13.6363636363636</v>
      </c>
      <c r="Q10195">
        <v>463.762962962963</v>
      </c>
      <c r="R10195">
        <v>477.399326599327</v>
      </c>
      <c r="S10195">
        <v>0</v>
      </c>
      <c r="T10195">
        <v>477.399326599327</v>
      </c>
      <c r="U10195">
        <v>590</v>
      </c>
      <c r="V10195">
        <f>SUMIF(货件明细!K:K,F10195,货件明细!AQ:AQ)</f>
        <v>0</v>
      </c>
      <c r="W10195">
        <f t="shared" si="636"/>
        <v>1</v>
      </c>
      <c r="X10195">
        <f t="shared" si="637"/>
        <v>590</v>
      </c>
      <c r="Y10195">
        <f>SUMIF(货件明细!K:K,F10195,货件明细!I:I)</f>
        <v>0</v>
      </c>
      <c r="Z10195">
        <f t="shared" si="638"/>
        <v>118.55</v>
      </c>
      <c r="AA10195">
        <f>SUMIF(货件明细!K:K,F10195,货件明细!J:J)</f>
        <v>0</v>
      </c>
      <c r="AB10195">
        <f t="shared" si="639"/>
        <v>1</v>
      </c>
    </row>
    <row r="10196" spans="1:28">
      <c r="A10196">
        <v>2026</v>
      </c>
      <c r="B10196">
        <v>4</v>
      </c>
      <c r="C10196">
        <v>17</v>
      </c>
      <c r="D10196" s="4">
        <v>46136</v>
      </c>
      <c r="E10196" t="s">
        <v>4249</v>
      </c>
      <c r="F10196" t="s">
        <v>10427</v>
      </c>
      <c r="G10196" t="s">
        <v>4251</v>
      </c>
      <c r="H10196" t="s">
        <v>71</v>
      </c>
      <c r="I10196" t="s">
        <v>41</v>
      </c>
      <c r="J10196" t="s">
        <v>58</v>
      </c>
      <c r="K10196" t="s">
        <v>58</v>
      </c>
      <c r="L10196" t="s">
        <v>46</v>
      </c>
      <c r="M10196" t="s">
        <v>47</v>
      </c>
      <c r="N10196" t="s">
        <v>5178</v>
      </c>
      <c r="O10196">
        <v>87.15</v>
      </c>
      <c r="P10196">
        <v>13.6363636363636</v>
      </c>
      <c r="Q10196">
        <v>397.511111111111</v>
      </c>
      <c r="R10196">
        <v>411.147474747475</v>
      </c>
      <c r="S10196">
        <v>0</v>
      </c>
      <c r="T10196">
        <v>411.147474747475</v>
      </c>
      <c r="U10196">
        <v>337</v>
      </c>
      <c r="V10196">
        <f>SUMIF(货件明细!K:K,F10196,货件明细!AQ:AQ)</f>
        <v>0</v>
      </c>
      <c r="W10196">
        <f t="shared" si="636"/>
        <v>1</v>
      </c>
      <c r="X10196">
        <f t="shared" si="637"/>
        <v>337</v>
      </c>
      <c r="Y10196">
        <f>SUMIF(货件明细!K:K,F10196,货件明细!I:I)</f>
        <v>0</v>
      </c>
      <c r="Z10196">
        <f t="shared" si="638"/>
        <v>87.15</v>
      </c>
      <c r="AA10196">
        <f>SUMIF(货件明细!K:K,F10196,货件明细!J:J)</f>
        <v>0</v>
      </c>
      <c r="AB10196">
        <f t="shared" si="639"/>
        <v>1</v>
      </c>
    </row>
    <row r="10197" spans="1:28">
      <c r="A10197">
        <v>2026</v>
      </c>
      <c r="B10197">
        <v>4</v>
      </c>
      <c r="C10197">
        <v>17</v>
      </c>
      <c r="D10197" s="4">
        <v>46136</v>
      </c>
      <c r="E10197" t="s">
        <v>4249</v>
      </c>
      <c r="F10197" t="s">
        <v>10428</v>
      </c>
      <c r="G10197" t="s">
        <v>4251</v>
      </c>
      <c r="H10197" t="s">
        <v>71</v>
      </c>
      <c r="I10197" t="s">
        <v>32</v>
      </c>
      <c r="J10197" t="s">
        <v>58</v>
      </c>
      <c r="K10197" t="s">
        <v>58</v>
      </c>
      <c r="L10197" t="s">
        <v>46</v>
      </c>
      <c r="M10197" t="s">
        <v>47</v>
      </c>
      <c r="N10197" t="s">
        <v>5178</v>
      </c>
      <c r="O10197">
        <v>139.6</v>
      </c>
      <c r="P10197">
        <v>13.6363636363636</v>
      </c>
      <c r="Q10197">
        <v>463.762962962963</v>
      </c>
      <c r="R10197">
        <v>477.399326599327</v>
      </c>
      <c r="S10197">
        <v>0</v>
      </c>
      <c r="T10197">
        <v>477.399326599327</v>
      </c>
      <c r="U10197">
        <v>291</v>
      </c>
      <c r="V10197">
        <f>SUMIF(货件明细!K:K,F10197,货件明细!AQ:AQ)</f>
        <v>0</v>
      </c>
      <c r="W10197">
        <f t="shared" si="636"/>
        <v>1</v>
      </c>
      <c r="X10197">
        <f t="shared" si="637"/>
        <v>291</v>
      </c>
      <c r="Y10197">
        <f>SUMIF(货件明细!K:K,F10197,货件明细!I:I)</f>
        <v>0</v>
      </c>
      <c r="Z10197">
        <f t="shared" si="638"/>
        <v>139.6</v>
      </c>
      <c r="AA10197">
        <f>SUMIF(货件明细!K:K,F10197,货件明细!J:J)</f>
        <v>0</v>
      </c>
      <c r="AB10197">
        <f t="shared" si="639"/>
        <v>1</v>
      </c>
    </row>
    <row r="10198" spans="1:28">
      <c r="A10198">
        <v>2026</v>
      </c>
      <c r="B10198">
        <v>4</v>
      </c>
      <c r="C10198">
        <v>17</v>
      </c>
      <c r="D10198" s="4">
        <v>46136</v>
      </c>
      <c r="E10198" t="s">
        <v>4249</v>
      </c>
      <c r="F10198" t="s">
        <v>10429</v>
      </c>
      <c r="G10198" t="s">
        <v>4251</v>
      </c>
      <c r="H10198" t="s">
        <v>71</v>
      </c>
      <c r="I10198" t="s">
        <v>129</v>
      </c>
      <c r="J10198" t="s">
        <v>58</v>
      </c>
      <c r="K10198" t="s">
        <v>58</v>
      </c>
      <c r="L10198" t="s">
        <v>46</v>
      </c>
      <c r="M10198" t="s">
        <v>47</v>
      </c>
      <c r="N10198" t="s">
        <v>5178</v>
      </c>
      <c r="O10198">
        <v>73.8</v>
      </c>
      <c r="P10198">
        <v>13.6363636363636</v>
      </c>
      <c r="Q10198">
        <v>331.259259259259</v>
      </c>
      <c r="R10198">
        <v>344.895622895623</v>
      </c>
      <c r="S10198">
        <v>0</v>
      </c>
      <c r="T10198">
        <v>344.895622895623</v>
      </c>
      <c r="U10198">
        <v>260</v>
      </c>
      <c r="V10198">
        <f>SUMIF(货件明细!K:K,F10198,货件明细!AQ:AQ)</f>
        <v>0</v>
      </c>
      <c r="W10198">
        <f t="shared" si="636"/>
        <v>1</v>
      </c>
      <c r="X10198">
        <f t="shared" si="637"/>
        <v>260</v>
      </c>
      <c r="Y10198">
        <f>SUMIF(货件明细!K:K,F10198,货件明细!I:I)</f>
        <v>0</v>
      </c>
      <c r="Z10198">
        <f t="shared" si="638"/>
        <v>73.8</v>
      </c>
      <c r="AA10198">
        <f>SUMIF(货件明细!K:K,F10198,货件明细!J:J)</f>
        <v>0</v>
      </c>
      <c r="AB10198">
        <f t="shared" si="639"/>
        <v>1</v>
      </c>
    </row>
    <row r="10199" spans="1:28">
      <c r="A10199">
        <v>2026</v>
      </c>
      <c r="B10199">
        <v>4</v>
      </c>
      <c r="C10199">
        <v>17</v>
      </c>
      <c r="D10199" s="4">
        <v>46136</v>
      </c>
      <c r="E10199" t="s">
        <v>4249</v>
      </c>
      <c r="F10199" t="s">
        <v>10430</v>
      </c>
      <c r="G10199" t="s">
        <v>4251</v>
      </c>
      <c r="H10199" t="s">
        <v>71</v>
      </c>
      <c r="I10199" t="s">
        <v>57</v>
      </c>
      <c r="J10199" t="s">
        <v>58</v>
      </c>
      <c r="K10199" t="s">
        <v>58</v>
      </c>
      <c r="L10199" t="s">
        <v>46</v>
      </c>
      <c r="M10199" t="s">
        <v>47</v>
      </c>
      <c r="N10199" t="s">
        <v>5178</v>
      </c>
      <c r="O10199">
        <v>115.85</v>
      </c>
      <c r="P10199">
        <v>13.6363636363636</v>
      </c>
      <c r="Q10199">
        <v>596.266666666667</v>
      </c>
      <c r="R10199">
        <v>609.90303030303</v>
      </c>
      <c r="S10199">
        <v>0</v>
      </c>
      <c r="T10199">
        <v>609.90303030303</v>
      </c>
      <c r="U10199">
        <v>999</v>
      </c>
      <c r="V10199">
        <f>SUMIF(货件明细!K:K,F10199,货件明细!AQ:AQ)</f>
        <v>0</v>
      </c>
      <c r="W10199">
        <f t="shared" si="636"/>
        <v>1</v>
      </c>
      <c r="X10199">
        <f t="shared" si="637"/>
        <v>999</v>
      </c>
      <c r="Y10199">
        <f>SUMIF(货件明细!K:K,F10199,货件明细!I:I)</f>
        <v>0</v>
      </c>
      <c r="Z10199">
        <f t="shared" si="638"/>
        <v>115.85</v>
      </c>
      <c r="AA10199">
        <f>SUMIF(货件明细!K:K,F10199,货件明细!J:J)</f>
        <v>0</v>
      </c>
      <c r="AB10199">
        <f t="shared" si="639"/>
        <v>1</v>
      </c>
    </row>
    <row r="10200" spans="1:28">
      <c r="A10200">
        <v>2026</v>
      </c>
      <c r="B10200">
        <v>4</v>
      </c>
      <c r="C10200">
        <v>17</v>
      </c>
      <c r="D10200" s="4">
        <v>46136</v>
      </c>
      <c r="E10200" t="s">
        <v>4249</v>
      </c>
      <c r="F10200" t="s">
        <v>10431</v>
      </c>
      <c r="G10200" t="s">
        <v>4251</v>
      </c>
      <c r="H10200" t="s">
        <v>71</v>
      </c>
      <c r="I10200" t="s">
        <v>80</v>
      </c>
      <c r="J10200" t="s">
        <v>58</v>
      </c>
      <c r="K10200" t="s">
        <v>58</v>
      </c>
      <c r="L10200" t="s">
        <v>46</v>
      </c>
      <c r="M10200" t="s">
        <v>47</v>
      </c>
      <c r="N10200" t="s">
        <v>5178</v>
      </c>
      <c r="O10200">
        <v>96.85</v>
      </c>
      <c r="P10200">
        <v>13.6363636363636</v>
      </c>
      <c r="Q10200">
        <v>530.014814814815</v>
      </c>
      <c r="R10200">
        <v>543.651178451178</v>
      </c>
      <c r="S10200">
        <v>0</v>
      </c>
      <c r="T10200">
        <v>543.651178451178</v>
      </c>
      <c r="U10200">
        <v>630</v>
      </c>
      <c r="V10200">
        <f>SUMIF(货件明细!K:K,F10200,货件明细!AQ:AQ)</f>
        <v>0</v>
      </c>
      <c r="W10200">
        <f t="shared" si="636"/>
        <v>1</v>
      </c>
      <c r="X10200">
        <f t="shared" si="637"/>
        <v>630</v>
      </c>
      <c r="Y10200">
        <f>SUMIF(货件明细!K:K,F10200,货件明细!I:I)</f>
        <v>0</v>
      </c>
      <c r="Z10200">
        <f t="shared" si="638"/>
        <v>96.85</v>
      </c>
      <c r="AA10200">
        <f>SUMIF(货件明细!K:K,F10200,货件明细!J:J)</f>
        <v>0</v>
      </c>
      <c r="AB10200">
        <f t="shared" si="639"/>
        <v>1</v>
      </c>
    </row>
    <row r="10201" spans="1:28">
      <c r="A10201">
        <v>2026</v>
      </c>
      <c r="B10201">
        <v>4</v>
      </c>
      <c r="C10201">
        <v>17</v>
      </c>
      <c r="D10201" s="4">
        <v>46136</v>
      </c>
      <c r="E10201" t="s">
        <v>4249</v>
      </c>
      <c r="F10201" t="s">
        <v>10432</v>
      </c>
      <c r="G10201" t="s">
        <v>4251</v>
      </c>
      <c r="H10201" t="s">
        <v>71</v>
      </c>
      <c r="I10201" t="s">
        <v>57</v>
      </c>
      <c r="J10201" t="s">
        <v>58</v>
      </c>
      <c r="K10201" t="s">
        <v>58</v>
      </c>
      <c r="L10201" t="s">
        <v>46</v>
      </c>
      <c r="M10201" t="s">
        <v>47</v>
      </c>
      <c r="N10201" t="s">
        <v>5178</v>
      </c>
      <c r="O10201">
        <v>233.25</v>
      </c>
      <c r="P10201">
        <v>13.6363636363636</v>
      </c>
      <c r="Q10201">
        <v>993.777777777778</v>
      </c>
      <c r="R10201">
        <v>1007.41414141414</v>
      </c>
      <c r="S10201">
        <v>0</v>
      </c>
      <c r="T10201">
        <v>1007.41414141414</v>
      </c>
      <c r="U10201">
        <v>1618</v>
      </c>
      <c r="V10201">
        <f>SUMIF(货件明细!K:K,F10201,货件明细!AQ:AQ)</f>
        <v>0</v>
      </c>
      <c r="W10201">
        <f t="shared" si="636"/>
        <v>1</v>
      </c>
      <c r="X10201">
        <f t="shared" si="637"/>
        <v>1618</v>
      </c>
      <c r="Y10201">
        <f>SUMIF(货件明细!K:K,F10201,货件明细!I:I)</f>
        <v>0</v>
      </c>
      <c r="Z10201">
        <f t="shared" si="638"/>
        <v>233.25</v>
      </c>
      <c r="AA10201">
        <f>SUMIF(货件明细!K:K,F10201,货件明细!J:J)</f>
        <v>0</v>
      </c>
      <c r="AB10201">
        <f t="shared" si="639"/>
        <v>1</v>
      </c>
    </row>
    <row r="10202" spans="1:28">
      <c r="A10202">
        <v>2026</v>
      </c>
      <c r="B10202">
        <v>4</v>
      </c>
      <c r="C10202">
        <v>17</v>
      </c>
      <c r="D10202" s="4">
        <v>46136</v>
      </c>
      <c r="E10202" t="s">
        <v>28</v>
      </c>
      <c r="F10202" t="s">
        <v>10433</v>
      </c>
      <c r="G10202" t="s">
        <v>30</v>
      </c>
      <c r="H10202" t="s">
        <v>31</v>
      </c>
      <c r="I10202" t="s">
        <v>111</v>
      </c>
      <c r="J10202" t="s">
        <v>33</v>
      </c>
      <c r="K10202" t="s">
        <v>33</v>
      </c>
      <c r="L10202" t="s">
        <v>34</v>
      </c>
      <c r="M10202" t="s">
        <v>35</v>
      </c>
      <c r="N10202" t="s">
        <v>6489</v>
      </c>
      <c r="O10202">
        <v>55.65</v>
      </c>
      <c r="P10202">
        <v>200</v>
      </c>
      <c r="Q10202">
        <v>4436.6</v>
      </c>
      <c r="R10202">
        <v>4636.6</v>
      </c>
      <c r="S10202">
        <v>351.392</v>
      </c>
      <c r="T10202">
        <v>4987.992</v>
      </c>
      <c r="U10202">
        <v>268</v>
      </c>
      <c r="V10202">
        <f>SUMIF(货件明细!K:K,F10202,货件明细!AQ:AQ)</f>
        <v>268</v>
      </c>
      <c r="W10202">
        <f t="shared" si="636"/>
        <v>0</v>
      </c>
      <c r="X10202">
        <f t="shared" si="637"/>
        <v>268</v>
      </c>
      <c r="Y10202">
        <f>SUMIF(货件明细!K:K,F10202,货件明细!I:I)</f>
        <v>52.492</v>
      </c>
      <c r="Z10202">
        <f t="shared" si="638"/>
        <v>3.15799999999999</v>
      </c>
      <c r="AA10202">
        <f>SUMIF(货件明细!K:K,F10202,货件明细!J:J)</f>
        <v>4987.992</v>
      </c>
      <c r="AB10202">
        <f t="shared" si="639"/>
        <v>0</v>
      </c>
    </row>
    <row r="10203" spans="1:28">
      <c r="A10203">
        <v>2026</v>
      </c>
      <c r="B10203">
        <v>4</v>
      </c>
      <c r="C10203">
        <v>17</v>
      </c>
      <c r="D10203" s="4">
        <v>46136</v>
      </c>
      <c r="E10203" t="s">
        <v>28</v>
      </c>
      <c r="F10203" t="s">
        <v>10434</v>
      </c>
      <c r="G10203" t="s">
        <v>4027</v>
      </c>
      <c r="H10203" t="s">
        <v>31</v>
      </c>
      <c r="I10203" t="s">
        <v>32</v>
      </c>
      <c r="J10203" t="s">
        <v>1110</v>
      </c>
      <c r="K10203" t="s">
        <v>1110</v>
      </c>
      <c r="L10203" t="s">
        <v>34</v>
      </c>
      <c r="M10203" t="s">
        <v>3706</v>
      </c>
      <c r="N10203" t="s">
        <v>2857</v>
      </c>
      <c r="O10203">
        <v>59.3</v>
      </c>
      <c r="P10203">
        <v>75</v>
      </c>
      <c r="Q10203">
        <v>4071</v>
      </c>
      <c r="R10203">
        <v>4146</v>
      </c>
      <c r="S10203">
        <v>463.565</v>
      </c>
      <c r="T10203">
        <v>4609.565</v>
      </c>
      <c r="U10203">
        <v>295</v>
      </c>
      <c r="V10203">
        <f>SUMIF(货件明细!K:K,F10203,货件明细!AQ:AQ)</f>
        <v>295</v>
      </c>
      <c r="W10203">
        <f t="shared" si="636"/>
        <v>0</v>
      </c>
      <c r="X10203">
        <f t="shared" si="637"/>
        <v>295</v>
      </c>
      <c r="Y10203">
        <f>SUMIF(货件明细!K:K,F10203,货件明细!I:I)</f>
        <v>56.622</v>
      </c>
      <c r="Z10203">
        <f t="shared" si="638"/>
        <v>2.678</v>
      </c>
      <c r="AA10203">
        <f>SUMIF(货件明细!K:K,F10203,货件明细!J:J)</f>
        <v>4609.565</v>
      </c>
      <c r="AB10203">
        <f t="shared" si="639"/>
        <v>0</v>
      </c>
    </row>
    <row r="10204" spans="1:28">
      <c r="A10204">
        <v>2026</v>
      </c>
      <c r="B10204">
        <v>4</v>
      </c>
      <c r="C10204">
        <v>17</v>
      </c>
      <c r="D10204" s="4">
        <v>46136</v>
      </c>
      <c r="E10204" t="s">
        <v>28</v>
      </c>
      <c r="F10204" t="s">
        <v>10435</v>
      </c>
      <c r="G10204" t="s">
        <v>4027</v>
      </c>
      <c r="H10204" t="s">
        <v>31</v>
      </c>
      <c r="I10204" t="s">
        <v>145</v>
      </c>
      <c r="J10204" t="s">
        <v>1110</v>
      </c>
      <c r="K10204" t="s">
        <v>1110</v>
      </c>
      <c r="L10204" t="s">
        <v>34</v>
      </c>
      <c r="M10204" t="s">
        <v>3706</v>
      </c>
      <c r="N10204" t="s">
        <v>2857</v>
      </c>
      <c r="O10204">
        <v>66.75</v>
      </c>
      <c r="P10204">
        <v>75</v>
      </c>
      <c r="Q10204">
        <v>4623</v>
      </c>
      <c r="R10204">
        <v>4698</v>
      </c>
      <c r="S10204">
        <v>701.255</v>
      </c>
      <c r="T10204">
        <v>5399.255</v>
      </c>
      <c r="U10204">
        <v>295</v>
      </c>
      <c r="V10204">
        <f>SUMIF(货件明细!K:K,F10204,货件明细!AQ:AQ)</f>
        <v>295</v>
      </c>
      <c r="W10204">
        <f t="shared" si="636"/>
        <v>0</v>
      </c>
      <c r="X10204">
        <f t="shared" si="637"/>
        <v>295</v>
      </c>
      <c r="Y10204">
        <f>SUMIF(货件明细!K:K,F10204,货件明细!I:I)</f>
        <v>63.58</v>
      </c>
      <c r="Z10204">
        <f t="shared" si="638"/>
        <v>3.17</v>
      </c>
      <c r="AA10204">
        <f>SUMIF(货件明细!K:K,F10204,货件明细!J:J)</f>
        <v>5399.255</v>
      </c>
      <c r="AB10204">
        <f t="shared" si="639"/>
        <v>0</v>
      </c>
    </row>
    <row r="10205" spans="1:28">
      <c r="A10205">
        <v>2026</v>
      </c>
      <c r="B10205">
        <v>4</v>
      </c>
      <c r="C10205">
        <v>17</v>
      </c>
      <c r="D10205" s="4">
        <v>46136</v>
      </c>
      <c r="E10205" t="s">
        <v>28</v>
      </c>
      <c r="F10205" t="s">
        <v>10436</v>
      </c>
      <c r="G10205" t="s">
        <v>4027</v>
      </c>
      <c r="H10205" t="s">
        <v>31</v>
      </c>
      <c r="I10205" t="s">
        <v>41</v>
      </c>
      <c r="J10205" t="s">
        <v>1110</v>
      </c>
      <c r="K10205" t="s">
        <v>1110</v>
      </c>
      <c r="L10205" t="s">
        <v>34</v>
      </c>
      <c r="M10205" t="s">
        <v>3706</v>
      </c>
      <c r="N10205" t="s">
        <v>2857</v>
      </c>
      <c r="O10205">
        <v>12.7</v>
      </c>
      <c r="P10205">
        <v>75</v>
      </c>
      <c r="Q10205">
        <v>897</v>
      </c>
      <c r="R10205">
        <v>972</v>
      </c>
      <c r="S10205">
        <v>154.429</v>
      </c>
      <c r="T10205">
        <v>1126.429</v>
      </c>
      <c r="U10205">
        <v>100</v>
      </c>
      <c r="V10205">
        <f>SUMIF(货件明细!K:K,F10205,货件明细!AQ:AQ)</f>
        <v>100</v>
      </c>
      <c r="W10205">
        <f t="shared" si="636"/>
        <v>0</v>
      </c>
      <c r="X10205">
        <f t="shared" si="637"/>
        <v>100</v>
      </c>
      <c r="Y10205">
        <f>SUMIF(货件明细!K:K,F10205,货件明细!I:I)</f>
        <v>12</v>
      </c>
      <c r="Z10205">
        <f t="shared" si="638"/>
        <v>0.699999999999999</v>
      </c>
      <c r="AA10205">
        <f>SUMIF(货件明细!K:K,F10205,货件明细!J:J)</f>
        <v>1126.429</v>
      </c>
      <c r="AB10205">
        <f t="shared" si="639"/>
        <v>0</v>
      </c>
    </row>
    <row r="10206" spans="1:28">
      <c r="A10206">
        <v>2026</v>
      </c>
      <c r="B10206">
        <v>4</v>
      </c>
      <c r="C10206">
        <v>17</v>
      </c>
      <c r="D10206" s="4">
        <v>46136</v>
      </c>
      <c r="E10206" t="s">
        <v>28</v>
      </c>
      <c r="F10206" t="s">
        <v>10437</v>
      </c>
      <c r="G10206" t="s">
        <v>4027</v>
      </c>
      <c r="H10206" t="s">
        <v>31</v>
      </c>
      <c r="I10206" t="s">
        <v>4634</v>
      </c>
      <c r="J10206" t="s">
        <v>1110</v>
      </c>
      <c r="K10206" t="s">
        <v>1110</v>
      </c>
      <c r="L10206" t="s">
        <v>34</v>
      </c>
      <c r="M10206" t="s">
        <v>3706</v>
      </c>
      <c r="N10206" t="s">
        <v>2857</v>
      </c>
      <c r="O10206">
        <v>25.4</v>
      </c>
      <c r="P10206">
        <v>75</v>
      </c>
      <c r="Q10206">
        <v>1725</v>
      </c>
      <c r="R10206">
        <v>1800</v>
      </c>
      <c r="S10206">
        <v>269.104</v>
      </c>
      <c r="T10206">
        <v>2069.104</v>
      </c>
      <c r="U10206">
        <v>174</v>
      </c>
      <c r="V10206">
        <f>SUMIF(货件明细!K:K,F10206,货件明细!AQ:AQ)</f>
        <v>174</v>
      </c>
      <c r="W10206">
        <f t="shared" si="636"/>
        <v>0</v>
      </c>
      <c r="X10206">
        <f t="shared" si="637"/>
        <v>174</v>
      </c>
      <c r="Y10206">
        <f>SUMIF(货件明细!K:K,F10206,货件明细!I:I)</f>
        <v>23.664</v>
      </c>
      <c r="Z10206">
        <f t="shared" si="638"/>
        <v>1.736</v>
      </c>
      <c r="AA10206">
        <f>SUMIF(货件明细!K:K,F10206,货件明细!J:J)</f>
        <v>2069.104</v>
      </c>
      <c r="AB10206">
        <f t="shared" si="639"/>
        <v>0</v>
      </c>
    </row>
    <row r="10207" spans="1:28">
      <c r="A10207">
        <v>2026</v>
      </c>
      <c r="B10207">
        <v>4</v>
      </c>
      <c r="C10207">
        <v>18</v>
      </c>
      <c r="D10207" s="4">
        <v>46139</v>
      </c>
      <c r="E10207" t="s">
        <v>28</v>
      </c>
      <c r="F10207" t="s">
        <v>10438</v>
      </c>
      <c r="G10207" t="s">
        <v>30</v>
      </c>
      <c r="H10207" t="s">
        <v>31</v>
      </c>
      <c r="I10207" t="s">
        <v>111</v>
      </c>
      <c r="J10207" t="s">
        <v>33</v>
      </c>
      <c r="K10207" t="s">
        <v>33</v>
      </c>
      <c r="L10207" t="s">
        <v>34</v>
      </c>
      <c r="M10207" t="s">
        <v>35</v>
      </c>
      <c r="N10207" t="s">
        <v>4791</v>
      </c>
      <c r="O10207">
        <v>29.2</v>
      </c>
      <c r="P10207">
        <v>100</v>
      </c>
      <c r="Q10207">
        <v>2275</v>
      </c>
      <c r="R10207">
        <v>2375</v>
      </c>
      <c r="S10207">
        <v>422.56</v>
      </c>
      <c r="T10207">
        <v>2797.56</v>
      </c>
      <c r="U10207">
        <v>380</v>
      </c>
      <c r="V10207">
        <f>SUMIF(货件明细!K:K,F10207,货件明细!AQ:AQ)</f>
        <v>380</v>
      </c>
      <c r="W10207">
        <f t="shared" si="636"/>
        <v>0</v>
      </c>
      <c r="X10207">
        <f t="shared" si="637"/>
        <v>380</v>
      </c>
      <c r="Y10207">
        <f>SUMIF(货件明细!K:K,F10207,货件明细!I:I)</f>
        <v>27.12</v>
      </c>
      <c r="Z10207">
        <f t="shared" si="638"/>
        <v>2.08</v>
      </c>
      <c r="AA10207">
        <f>SUMIF(货件明细!K:K,F10207,货件明细!J:J)</f>
        <v>2797.56</v>
      </c>
      <c r="AB10207">
        <f t="shared" si="639"/>
        <v>0</v>
      </c>
    </row>
    <row r="10208" spans="1:28">
      <c r="A10208">
        <v>2026</v>
      </c>
      <c r="B10208">
        <v>4</v>
      </c>
      <c r="C10208">
        <v>18</v>
      </c>
      <c r="D10208" s="4">
        <v>46139</v>
      </c>
      <c r="E10208" t="s">
        <v>28</v>
      </c>
      <c r="F10208" t="s">
        <v>10439</v>
      </c>
      <c r="G10208" t="s">
        <v>30</v>
      </c>
      <c r="H10208" t="s">
        <v>31</v>
      </c>
      <c r="I10208" t="s">
        <v>111</v>
      </c>
      <c r="J10208" t="s">
        <v>33</v>
      </c>
      <c r="K10208" t="s">
        <v>33</v>
      </c>
      <c r="L10208" t="s">
        <v>34</v>
      </c>
      <c r="M10208" t="s">
        <v>35</v>
      </c>
      <c r="N10208" t="s">
        <v>4791</v>
      </c>
      <c r="O10208">
        <v>24.5</v>
      </c>
      <c r="P10208">
        <v>100</v>
      </c>
      <c r="Q10208">
        <v>1900</v>
      </c>
      <c r="R10208">
        <v>2000</v>
      </c>
      <c r="S10208">
        <v>366.96</v>
      </c>
      <c r="T10208">
        <v>2366.96</v>
      </c>
      <c r="U10208">
        <v>330</v>
      </c>
      <c r="V10208">
        <f>SUMIF(货件明细!K:K,F10208,货件明细!AQ:AQ)</f>
        <v>330</v>
      </c>
      <c r="W10208">
        <f t="shared" si="636"/>
        <v>0</v>
      </c>
      <c r="X10208">
        <f t="shared" si="637"/>
        <v>330</v>
      </c>
      <c r="Y10208">
        <f>SUMIF(货件明细!K:K,F10208,货件明细!I:I)</f>
        <v>22.53</v>
      </c>
      <c r="Z10208">
        <f t="shared" si="638"/>
        <v>1.97</v>
      </c>
      <c r="AA10208">
        <f>SUMIF(货件明细!K:K,F10208,货件明细!J:J)</f>
        <v>2366.96</v>
      </c>
      <c r="AB10208">
        <f t="shared" si="639"/>
        <v>0</v>
      </c>
    </row>
    <row r="10209" spans="1:28">
      <c r="A10209">
        <v>2026</v>
      </c>
      <c r="B10209">
        <v>4</v>
      </c>
      <c r="C10209">
        <v>18</v>
      </c>
      <c r="D10209" s="4">
        <v>46139</v>
      </c>
      <c r="E10209" t="s">
        <v>28</v>
      </c>
      <c r="F10209" t="s">
        <v>10440</v>
      </c>
      <c r="G10209" t="s">
        <v>275</v>
      </c>
      <c r="H10209" t="s">
        <v>31</v>
      </c>
      <c r="I10209" t="s">
        <v>80</v>
      </c>
      <c r="J10209" t="s">
        <v>1110</v>
      </c>
      <c r="K10209" t="s">
        <v>1110</v>
      </c>
      <c r="L10209" t="s">
        <v>34</v>
      </c>
      <c r="M10209" t="s">
        <v>3706</v>
      </c>
      <c r="N10209" t="s">
        <v>2857</v>
      </c>
      <c r="O10209">
        <v>13.4</v>
      </c>
      <c r="P10209">
        <v>60</v>
      </c>
      <c r="Q10209">
        <v>952</v>
      </c>
      <c r="R10209">
        <v>1012</v>
      </c>
      <c r="S10209">
        <v>111.2</v>
      </c>
      <c r="T10209">
        <v>1123.2</v>
      </c>
      <c r="U10209">
        <v>100</v>
      </c>
      <c r="V10209">
        <f>SUMIF(货件明细!K:K,F10209,货件明细!AQ:AQ)</f>
        <v>100</v>
      </c>
      <c r="W10209">
        <f t="shared" si="636"/>
        <v>0</v>
      </c>
      <c r="X10209">
        <f t="shared" si="637"/>
        <v>100</v>
      </c>
      <c r="Y10209">
        <f>SUMIF(货件明细!K:K,F10209,货件明细!I:I)</f>
        <v>12.23</v>
      </c>
      <c r="Z10209">
        <f t="shared" si="638"/>
        <v>1.17</v>
      </c>
      <c r="AA10209">
        <f>SUMIF(货件明细!K:K,F10209,货件明细!J:J)</f>
        <v>1123.2</v>
      </c>
      <c r="AB10209">
        <f t="shared" si="639"/>
        <v>0</v>
      </c>
    </row>
    <row r="10210" spans="1:28">
      <c r="A10210">
        <v>2026</v>
      </c>
      <c r="B10210">
        <v>4</v>
      </c>
      <c r="C10210">
        <v>18</v>
      </c>
      <c r="D10210" s="4">
        <v>46139</v>
      </c>
      <c r="E10210" t="s">
        <v>28</v>
      </c>
      <c r="F10210" t="s">
        <v>10441</v>
      </c>
      <c r="G10210" t="s">
        <v>275</v>
      </c>
      <c r="H10210" t="s">
        <v>31</v>
      </c>
      <c r="I10210" t="s">
        <v>41</v>
      </c>
      <c r="J10210" t="s">
        <v>1110</v>
      </c>
      <c r="K10210" t="s">
        <v>1110</v>
      </c>
      <c r="L10210" t="s">
        <v>34</v>
      </c>
      <c r="M10210" t="s">
        <v>3706</v>
      </c>
      <c r="N10210" t="s">
        <v>2857</v>
      </c>
      <c r="O10210">
        <v>33.2</v>
      </c>
      <c r="P10210">
        <v>60</v>
      </c>
      <c r="Q10210">
        <v>2244</v>
      </c>
      <c r="R10210">
        <v>2304</v>
      </c>
      <c r="S10210">
        <v>272.44</v>
      </c>
      <c r="T10210">
        <v>2576.44</v>
      </c>
      <c r="U10210">
        <v>220</v>
      </c>
      <c r="V10210">
        <f>SUMIF(货件明细!K:K,F10210,货件明细!AQ:AQ)</f>
        <v>220</v>
      </c>
      <c r="W10210">
        <f t="shared" si="636"/>
        <v>0</v>
      </c>
      <c r="X10210">
        <f t="shared" si="637"/>
        <v>220</v>
      </c>
      <c r="Y10210">
        <f>SUMIF(货件明细!K:K,F10210,货件明细!I:I)</f>
        <v>31.845</v>
      </c>
      <c r="Z10210">
        <f t="shared" si="638"/>
        <v>1.355</v>
      </c>
      <c r="AA10210">
        <f>SUMIF(货件明细!K:K,F10210,货件明细!J:J)</f>
        <v>2576.44</v>
      </c>
      <c r="AB10210">
        <f t="shared" si="639"/>
        <v>0</v>
      </c>
    </row>
    <row r="10211" spans="1:28">
      <c r="A10211">
        <v>2026</v>
      </c>
      <c r="B10211">
        <v>4</v>
      </c>
      <c r="C10211">
        <v>18</v>
      </c>
      <c r="D10211" s="4">
        <v>46139</v>
      </c>
      <c r="E10211" t="s">
        <v>28</v>
      </c>
      <c r="F10211" t="s">
        <v>10442</v>
      </c>
      <c r="G10211" t="s">
        <v>275</v>
      </c>
      <c r="H10211" t="s">
        <v>31</v>
      </c>
      <c r="I10211" t="s">
        <v>32</v>
      </c>
      <c r="J10211" t="s">
        <v>1110</v>
      </c>
      <c r="K10211" t="s">
        <v>1110</v>
      </c>
      <c r="L10211" t="s">
        <v>34</v>
      </c>
      <c r="M10211" t="s">
        <v>3706</v>
      </c>
      <c r="N10211" t="s">
        <v>2857</v>
      </c>
      <c r="O10211">
        <v>12.75</v>
      </c>
      <c r="P10211">
        <v>60</v>
      </c>
      <c r="Q10211">
        <v>884</v>
      </c>
      <c r="R10211">
        <v>944</v>
      </c>
      <c r="S10211">
        <v>58.38</v>
      </c>
      <c r="T10211">
        <v>1002.38</v>
      </c>
      <c r="U10211">
        <v>50</v>
      </c>
      <c r="V10211">
        <f>SUMIF(货件明细!K:K,F10211,货件明细!AQ:AQ)</f>
        <v>50</v>
      </c>
      <c r="W10211">
        <f t="shared" si="636"/>
        <v>0</v>
      </c>
      <c r="X10211">
        <f t="shared" si="637"/>
        <v>50</v>
      </c>
      <c r="Y10211">
        <f>SUMIF(货件明细!K:K,F10211,货件明细!I:I)</f>
        <v>12.146</v>
      </c>
      <c r="Z10211">
        <f t="shared" si="638"/>
        <v>0.604000000000001</v>
      </c>
      <c r="AA10211">
        <f>SUMIF(货件明细!K:K,F10211,货件明细!J:J)</f>
        <v>1002.38</v>
      </c>
      <c r="AB10211">
        <f t="shared" si="639"/>
        <v>0</v>
      </c>
    </row>
    <row r="10212" spans="1:28">
      <c r="A10212">
        <v>2026</v>
      </c>
      <c r="B10212">
        <v>4</v>
      </c>
      <c r="C10212">
        <v>18</v>
      </c>
      <c r="D10212" s="4">
        <v>46139</v>
      </c>
      <c r="E10212" t="s">
        <v>28</v>
      </c>
      <c r="F10212" t="s">
        <v>10443</v>
      </c>
      <c r="G10212" t="s">
        <v>275</v>
      </c>
      <c r="H10212" t="s">
        <v>31</v>
      </c>
      <c r="I10212" t="s">
        <v>39</v>
      </c>
      <c r="J10212" t="s">
        <v>1110</v>
      </c>
      <c r="K10212" t="s">
        <v>1110</v>
      </c>
      <c r="L10212" t="s">
        <v>34</v>
      </c>
      <c r="M10212" t="s">
        <v>3706</v>
      </c>
      <c r="N10212" t="s">
        <v>2857</v>
      </c>
      <c r="O10212">
        <v>13.8</v>
      </c>
      <c r="P10212">
        <v>60</v>
      </c>
      <c r="Q10212">
        <v>952</v>
      </c>
      <c r="R10212">
        <v>1012</v>
      </c>
      <c r="S10212">
        <v>101.192</v>
      </c>
      <c r="T10212">
        <v>1113.192</v>
      </c>
      <c r="U10212">
        <v>91</v>
      </c>
      <c r="V10212">
        <f>SUMIF(货件明细!K:K,F10212,货件明细!AQ:AQ)</f>
        <v>91</v>
      </c>
      <c r="W10212">
        <f t="shared" si="636"/>
        <v>0</v>
      </c>
      <c r="X10212">
        <f t="shared" si="637"/>
        <v>91</v>
      </c>
      <c r="Y10212">
        <f>SUMIF(货件明细!K:K,F10212,货件明细!I:I)</f>
        <v>12.888</v>
      </c>
      <c r="Z10212">
        <f t="shared" si="638"/>
        <v>0.912000000000001</v>
      </c>
      <c r="AA10212">
        <f>SUMIF(货件明细!K:K,F10212,货件明细!J:J)</f>
        <v>1113.192</v>
      </c>
      <c r="AB10212">
        <f t="shared" si="639"/>
        <v>0</v>
      </c>
    </row>
    <row r="10213" spans="1:28">
      <c r="A10213">
        <v>2026</v>
      </c>
      <c r="B10213">
        <v>4</v>
      </c>
      <c r="C10213">
        <v>18</v>
      </c>
      <c r="D10213" s="4">
        <v>46139</v>
      </c>
      <c r="E10213" t="s">
        <v>28</v>
      </c>
      <c r="F10213" t="s">
        <v>10444</v>
      </c>
      <c r="G10213" t="s">
        <v>275</v>
      </c>
      <c r="H10213" t="s">
        <v>31</v>
      </c>
      <c r="I10213" t="s">
        <v>96</v>
      </c>
      <c r="J10213" t="s">
        <v>1110</v>
      </c>
      <c r="K10213" t="s">
        <v>1110</v>
      </c>
      <c r="L10213" t="s">
        <v>34</v>
      </c>
      <c r="M10213" t="s">
        <v>3706</v>
      </c>
      <c r="N10213" t="s">
        <v>2857</v>
      </c>
      <c r="O10213">
        <v>32.85</v>
      </c>
      <c r="P10213">
        <v>60</v>
      </c>
      <c r="Q10213">
        <v>2244</v>
      </c>
      <c r="R10213">
        <v>2304</v>
      </c>
      <c r="S10213">
        <v>186.677</v>
      </c>
      <c r="T10213">
        <v>2490.677</v>
      </c>
      <c r="U10213">
        <v>132</v>
      </c>
      <c r="V10213">
        <f>SUMIF(货件明细!K:K,F10213,货件明细!AQ:AQ)</f>
        <v>132</v>
      </c>
      <c r="W10213">
        <f t="shared" si="636"/>
        <v>0</v>
      </c>
      <c r="X10213">
        <f t="shared" si="637"/>
        <v>132</v>
      </c>
      <c r="Y10213">
        <f>SUMIF(货件明细!K:K,F10213,货件明细!I:I)</f>
        <v>32.9176</v>
      </c>
      <c r="Z10213">
        <f t="shared" si="638"/>
        <v>-0.0675999999999988</v>
      </c>
      <c r="AA10213">
        <f>SUMIF(货件明细!K:K,F10213,货件明细!J:J)</f>
        <v>2490.677</v>
      </c>
      <c r="AB10213">
        <f t="shared" si="639"/>
        <v>0</v>
      </c>
    </row>
    <row r="10214" spans="1:28">
      <c r="A10214">
        <v>2026</v>
      </c>
      <c r="B10214">
        <v>4</v>
      </c>
      <c r="C10214">
        <v>18</v>
      </c>
      <c r="D10214" s="4">
        <v>46141</v>
      </c>
      <c r="E10214" t="s">
        <v>4249</v>
      </c>
      <c r="F10214" t="s">
        <v>10445</v>
      </c>
      <c r="G10214" t="s">
        <v>4251</v>
      </c>
      <c r="H10214" t="s">
        <v>71</v>
      </c>
      <c r="I10214" t="s">
        <v>39</v>
      </c>
      <c r="J10214" t="s">
        <v>58</v>
      </c>
      <c r="K10214" t="s">
        <v>58</v>
      </c>
      <c r="L10214" t="s">
        <v>46</v>
      </c>
      <c r="M10214" t="s">
        <v>47</v>
      </c>
      <c r="N10214" t="s">
        <v>5178</v>
      </c>
      <c r="O10214">
        <v>334.45</v>
      </c>
      <c r="P10214">
        <v>21.4285714285714</v>
      </c>
      <c r="Q10214">
        <v>1520.896</v>
      </c>
      <c r="R10214">
        <v>1542.32457142857</v>
      </c>
      <c r="S10214">
        <v>0</v>
      </c>
      <c r="T10214">
        <v>1542.32457142857</v>
      </c>
      <c r="U10214">
        <v>1262</v>
      </c>
      <c r="V10214">
        <f>SUMIF(货件明细!K:K,F10214,货件明细!AQ:AQ)</f>
        <v>0</v>
      </c>
      <c r="W10214">
        <f t="shared" si="636"/>
        <v>1</v>
      </c>
      <c r="X10214">
        <f t="shared" si="637"/>
        <v>1262</v>
      </c>
      <c r="Y10214">
        <f>SUMIF(货件明细!K:K,F10214,货件明细!I:I)</f>
        <v>0</v>
      </c>
      <c r="Z10214">
        <f t="shared" si="638"/>
        <v>334.45</v>
      </c>
      <c r="AA10214">
        <f>SUMIF(货件明细!K:K,F10214,货件明细!J:J)</f>
        <v>0</v>
      </c>
      <c r="AB10214">
        <f t="shared" si="639"/>
        <v>1</v>
      </c>
    </row>
    <row r="10215" spans="1:28">
      <c r="A10215">
        <v>2026</v>
      </c>
      <c r="B10215">
        <v>4</v>
      </c>
      <c r="C10215">
        <v>18</v>
      </c>
      <c r="D10215" s="4">
        <v>46141</v>
      </c>
      <c r="E10215" t="s">
        <v>4249</v>
      </c>
      <c r="F10215" t="s">
        <v>10446</v>
      </c>
      <c r="G10215" t="s">
        <v>4251</v>
      </c>
      <c r="H10215" t="s">
        <v>71</v>
      </c>
      <c r="I10215" t="s">
        <v>39</v>
      </c>
      <c r="J10215" t="s">
        <v>58</v>
      </c>
      <c r="K10215" t="s">
        <v>58</v>
      </c>
      <c r="L10215" t="s">
        <v>46</v>
      </c>
      <c r="M10215" t="s">
        <v>47</v>
      </c>
      <c r="N10215" t="s">
        <v>5178</v>
      </c>
      <c r="O10215">
        <v>108.85</v>
      </c>
      <c r="P10215">
        <v>21.4285714285714</v>
      </c>
      <c r="Q10215">
        <v>443.594666666667</v>
      </c>
      <c r="R10215">
        <v>465.023238095238</v>
      </c>
      <c r="S10215">
        <v>0</v>
      </c>
      <c r="T10215">
        <v>465.023238095238</v>
      </c>
      <c r="U10215">
        <v>270</v>
      </c>
      <c r="V10215">
        <f>SUMIF(货件明细!K:K,F10215,货件明细!AQ:AQ)</f>
        <v>0</v>
      </c>
      <c r="W10215">
        <f t="shared" si="636"/>
        <v>1</v>
      </c>
      <c r="X10215">
        <f t="shared" si="637"/>
        <v>270</v>
      </c>
      <c r="Y10215">
        <f>SUMIF(货件明细!K:K,F10215,货件明细!I:I)</f>
        <v>0</v>
      </c>
      <c r="Z10215">
        <f t="shared" si="638"/>
        <v>108.85</v>
      </c>
      <c r="AA10215">
        <f>SUMIF(货件明细!K:K,F10215,货件明细!J:J)</f>
        <v>0</v>
      </c>
      <c r="AB10215">
        <f t="shared" si="639"/>
        <v>1</v>
      </c>
    </row>
    <row r="10216" spans="1:28">
      <c r="A10216">
        <v>2026</v>
      </c>
      <c r="B10216">
        <v>4</v>
      </c>
      <c r="C10216">
        <v>18</v>
      </c>
      <c r="D10216" s="4">
        <v>46141</v>
      </c>
      <c r="E10216" t="s">
        <v>4249</v>
      </c>
      <c r="F10216" t="s">
        <v>10447</v>
      </c>
      <c r="G10216" t="s">
        <v>4251</v>
      </c>
      <c r="H10216" t="s">
        <v>71</v>
      </c>
      <c r="I10216" t="s">
        <v>57</v>
      </c>
      <c r="J10216" t="s">
        <v>58</v>
      </c>
      <c r="K10216" t="s">
        <v>58</v>
      </c>
      <c r="L10216" t="s">
        <v>46</v>
      </c>
      <c r="M10216" t="s">
        <v>47</v>
      </c>
      <c r="N10216" t="s">
        <v>5178</v>
      </c>
      <c r="O10216">
        <v>185.8</v>
      </c>
      <c r="P10216">
        <v>21.4285714285714</v>
      </c>
      <c r="Q10216">
        <v>697.077333333334</v>
      </c>
      <c r="R10216">
        <v>718.505904761905</v>
      </c>
      <c r="S10216">
        <v>0</v>
      </c>
      <c r="T10216">
        <v>718.505904761905</v>
      </c>
      <c r="U10216">
        <v>861</v>
      </c>
      <c r="V10216">
        <f>SUMIF(货件明细!K:K,F10216,货件明细!AQ:AQ)</f>
        <v>0</v>
      </c>
      <c r="W10216">
        <f t="shared" si="636"/>
        <v>1</v>
      </c>
      <c r="X10216">
        <f t="shared" si="637"/>
        <v>861</v>
      </c>
      <c r="Y10216">
        <f>SUMIF(货件明细!K:K,F10216,货件明细!I:I)</f>
        <v>0</v>
      </c>
      <c r="Z10216">
        <f t="shared" si="638"/>
        <v>185.8</v>
      </c>
      <c r="AA10216">
        <f>SUMIF(货件明细!K:K,F10216,货件明细!J:J)</f>
        <v>0</v>
      </c>
      <c r="AB10216">
        <f t="shared" si="639"/>
        <v>1</v>
      </c>
    </row>
    <row r="10217" spans="1:28">
      <c r="A10217">
        <v>2026</v>
      </c>
      <c r="B10217">
        <v>4</v>
      </c>
      <c r="C10217">
        <v>18</v>
      </c>
      <c r="D10217" s="4">
        <v>46141</v>
      </c>
      <c r="E10217" t="s">
        <v>4249</v>
      </c>
      <c r="F10217" t="s">
        <v>10448</v>
      </c>
      <c r="G10217" t="s">
        <v>4251</v>
      </c>
      <c r="H10217" t="s">
        <v>71</v>
      </c>
      <c r="I10217" t="s">
        <v>41</v>
      </c>
      <c r="J10217" t="s">
        <v>58</v>
      </c>
      <c r="K10217" t="s">
        <v>58</v>
      </c>
      <c r="L10217" t="s">
        <v>46</v>
      </c>
      <c r="M10217" t="s">
        <v>47</v>
      </c>
      <c r="N10217" t="s">
        <v>5178</v>
      </c>
      <c r="O10217">
        <v>155.8</v>
      </c>
      <c r="P10217">
        <v>21.4285714285714</v>
      </c>
      <c r="Q10217">
        <v>697.077333333334</v>
      </c>
      <c r="R10217">
        <v>718.505904761905</v>
      </c>
      <c r="S10217">
        <v>0</v>
      </c>
      <c r="T10217">
        <v>718.505904761905</v>
      </c>
      <c r="U10217">
        <v>506</v>
      </c>
      <c r="V10217">
        <f>SUMIF(货件明细!K:K,F10217,货件明细!AQ:AQ)</f>
        <v>0</v>
      </c>
      <c r="W10217">
        <f t="shared" si="636"/>
        <v>1</v>
      </c>
      <c r="X10217">
        <f t="shared" si="637"/>
        <v>506</v>
      </c>
      <c r="Y10217">
        <f>SUMIF(货件明细!K:K,F10217,货件明细!I:I)</f>
        <v>0</v>
      </c>
      <c r="Z10217">
        <f t="shared" si="638"/>
        <v>155.8</v>
      </c>
      <c r="AA10217">
        <f>SUMIF(货件明细!K:K,F10217,货件明细!J:J)</f>
        <v>0</v>
      </c>
      <c r="AB10217">
        <f t="shared" si="639"/>
        <v>1</v>
      </c>
    </row>
    <row r="10218" spans="1:28">
      <c r="A10218">
        <v>2026</v>
      </c>
      <c r="B10218">
        <v>4</v>
      </c>
      <c r="C10218">
        <v>18</v>
      </c>
      <c r="D10218" s="4">
        <v>46141</v>
      </c>
      <c r="E10218" t="s">
        <v>4249</v>
      </c>
      <c r="F10218" t="s">
        <v>10449</v>
      </c>
      <c r="G10218" t="s">
        <v>4251</v>
      </c>
      <c r="H10218" t="s">
        <v>71</v>
      </c>
      <c r="I10218" t="s">
        <v>80</v>
      </c>
      <c r="J10218" t="s">
        <v>58</v>
      </c>
      <c r="K10218" t="s">
        <v>58</v>
      </c>
      <c r="L10218" t="s">
        <v>46</v>
      </c>
      <c r="M10218" t="s">
        <v>47</v>
      </c>
      <c r="N10218" t="s">
        <v>5178</v>
      </c>
      <c r="O10218">
        <v>67.05</v>
      </c>
      <c r="P10218">
        <v>21.4285714285714</v>
      </c>
      <c r="Q10218">
        <v>380.224</v>
      </c>
      <c r="R10218">
        <v>401.652571428571</v>
      </c>
      <c r="S10218">
        <v>0</v>
      </c>
      <c r="T10218">
        <v>401.652571428571</v>
      </c>
      <c r="U10218">
        <v>326</v>
      </c>
      <c r="V10218">
        <f>SUMIF(货件明细!K:K,F10218,货件明细!AQ:AQ)</f>
        <v>0</v>
      </c>
      <c r="W10218">
        <f t="shared" si="636"/>
        <v>1</v>
      </c>
      <c r="X10218">
        <f t="shared" si="637"/>
        <v>326</v>
      </c>
      <c r="Y10218">
        <f>SUMIF(货件明细!K:K,F10218,货件明细!I:I)</f>
        <v>0</v>
      </c>
      <c r="Z10218">
        <f t="shared" si="638"/>
        <v>67.05</v>
      </c>
      <c r="AA10218">
        <f>SUMIF(货件明细!K:K,F10218,货件明细!J:J)</f>
        <v>0</v>
      </c>
      <c r="AB10218">
        <f t="shared" si="639"/>
        <v>1</v>
      </c>
    </row>
    <row r="10219" spans="1:28">
      <c r="A10219">
        <v>2026</v>
      </c>
      <c r="B10219">
        <v>4</v>
      </c>
      <c r="C10219">
        <v>18</v>
      </c>
      <c r="D10219" s="4">
        <v>46141</v>
      </c>
      <c r="E10219" t="s">
        <v>4249</v>
      </c>
      <c r="F10219" t="s">
        <v>10450</v>
      </c>
      <c r="G10219" t="s">
        <v>4251</v>
      </c>
      <c r="H10219" t="s">
        <v>71</v>
      </c>
      <c r="I10219" t="s">
        <v>32</v>
      </c>
      <c r="J10219" t="s">
        <v>58</v>
      </c>
      <c r="K10219" t="s">
        <v>58</v>
      </c>
      <c r="L10219" t="s">
        <v>46</v>
      </c>
      <c r="M10219" t="s">
        <v>47</v>
      </c>
      <c r="N10219" t="s">
        <v>5178</v>
      </c>
      <c r="O10219">
        <v>151.5</v>
      </c>
      <c r="P10219">
        <v>21.4285714285714</v>
      </c>
      <c r="Q10219">
        <v>443.594666666667</v>
      </c>
      <c r="R10219">
        <v>465.023238095238</v>
      </c>
      <c r="S10219">
        <v>0</v>
      </c>
      <c r="T10219">
        <v>465.023238095238</v>
      </c>
      <c r="U10219">
        <v>311</v>
      </c>
      <c r="V10219">
        <f>SUMIF(货件明细!K:K,F10219,货件明细!AQ:AQ)</f>
        <v>0</v>
      </c>
      <c r="W10219">
        <f t="shared" si="636"/>
        <v>1</v>
      </c>
      <c r="X10219">
        <f t="shared" si="637"/>
        <v>311</v>
      </c>
      <c r="Y10219">
        <f>SUMIF(货件明细!K:K,F10219,货件明细!I:I)</f>
        <v>0</v>
      </c>
      <c r="Z10219">
        <f t="shared" si="638"/>
        <v>151.5</v>
      </c>
      <c r="AA10219">
        <f>SUMIF(货件明细!K:K,F10219,货件明细!J:J)</f>
        <v>0</v>
      </c>
      <c r="AB10219">
        <f t="shared" si="639"/>
        <v>1</v>
      </c>
    </row>
    <row r="10220" spans="1:28">
      <c r="A10220">
        <v>2026</v>
      </c>
      <c r="B10220">
        <v>4</v>
      </c>
      <c r="C10220">
        <v>18</v>
      </c>
      <c r="D10220" s="4">
        <v>46141</v>
      </c>
      <c r="E10220" t="s">
        <v>4249</v>
      </c>
      <c r="F10220" t="s">
        <v>10451</v>
      </c>
      <c r="G10220" t="s">
        <v>4251</v>
      </c>
      <c r="H10220" t="s">
        <v>71</v>
      </c>
      <c r="I10220" t="s">
        <v>96</v>
      </c>
      <c r="J10220" t="s">
        <v>58</v>
      </c>
      <c r="K10220" t="s">
        <v>58</v>
      </c>
      <c r="L10220" t="s">
        <v>46</v>
      </c>
      <c r="M10220" t="s">
        <v>47</v>
      </c>
      <c r="N10220" t="s">
        <v>5178</v>
      </c>
      <c r="O10220">
        <v>119.9</v>
      </c>
      <c r="P10220">
        <v>21.4285714285714</v>
      </c>
      <c r="Q10220">
        <v>570.336</v>
      </c>
      <c r="R10220">
        <v>591.764571428571</v>
      </c>
      <c r="S10220">
        <v>0</v>
      </c>
      <c r="T10220">
        <v>591.764571428571</v>
      </c>
      <c r="U10220">
        <v>624</v>
      </c>
      <c r="V10220">
        <f>SUMIF(货件明细!K:K,F10220,货件明细!AQ:AQ)</f>
        <v>0</v>
      </c>
      <c r="W10220">
        <f t="shared" si="636"/>
        <v>1</v>
      </c>
      <c r="X10220">
        <f t="shared" si="637"/>
        <v>624</v>
      </c>
      <c r="Y10220">
        <f>SUMIF(货件明细!K:K,F10220,货件明细!I:I)</f>
        <v>0</v>
      </c>
      <c r="Z10220">
        <f t="shared" si="638"/>
        <v>119.9</v>
      </c>
      <c r="AA10220">
        <f>SUMIF(货件明细!K:K,F10220,货件明细!J:J)</f>
        <v>0</v>
      </c>
      <c r="AB10220">
        <f t="shared" si="639"/>
        <v>1</v>
      </c>
    </row>
    <row r="10221" spans="1:28">
      <c r="A10221">
        <v>2026</v>
      </c>
      <c r="B10221">
        <v>4</v>
      </c>
      <c r="C10221">
        <v>18</v>
      </c>
      <c r="D10221" s="4">
        <v>46141</v>
      </c>
      <c r="E10221" t="s">
        <v>28</v>
      </c>
      <c r="F10221" t="s">
        <v>10452</v>
      </c>
      <c r="G10221" t="s">
        <v>275</v>
      </c>
      <c r="H10221" t="s">
        <v>31</v>
      </c>
      <c r="I10221" t="s">
        <v>129</v>
      </c>
      <c r="J10221" t="s">
        <v>1110</v>
      </c>
      <c r="K10221" t="s">
        <v>1110</v>
      </c>
      <c r="L10221" t="s">
        <v>34</v>
      </c>
      <c r="M10221" t="s">
        <v>3706</v>
      </c>
      <c r="N10221" t="s">
        <v>2857</v>
      </c>
      <c r="O10221">
        <v>12.75</v>
      </c>
      <c r="P10221">
        <v>150</v>
      </c>
      <c r="Q10221">
        <v>910</v>
      </c>
      <c r="R10221">
        <v>1060</v>
      </c>
      <c r="S10221">
        <v>139</v>
      </c>
      <c r="T10221">
        <v>1199</v>
      </c>
      <c r="U10221">
        <v>125</v>
      </c>
      <c r="V10221">
        <f>SUMIF(货件明细!K:K,F10221,货件明细!AQ:AQ)</f>
        <v>125</v>
      </c>
      <c r="W10221">
        <f t="shared" si="636"/>
        <v>0</v>
      </c>
      <c r="X10221">
        <f t="shared" si="637"/>
        <v>125</v>
      </c>
      <c r="Y10221">
        <f>SUMIF(货件明细!K:K,F10221,货件明细!I:I)</f>
        <v>12.63</v>
      </c>
      <c r="Z10221">
        <f t="shared" si="638"/>
        <v>0.120000000000001</v>
      </c>
      <c r="AA10221">
        <f>SUMIF(货件明细!K:K,F10221,货件明细!J:J)</f>
        <v>1199</v>
      </c>
      <c r="AB10221">
        <f t="shared" si="639"/>
        <v>0</v>
      </c>
    </row>
    <row r="10222" spans="1:28">
      <c r="A10222">
        <v>2026</v>
      </c>
      <c r="B10222">
        <v>4</v>
      </c>
      <c r="C10222">
        <v>18</v>
      </c>
      <c r="D10222" s="4">
        <v>46141</v>
      </c>
      <c r="E10222" t="s">
        <v>28</v>
      </c>
      <c r="F10222" t="s">
        <v>10453</v>
      </c>
      <c r="G10222" t="s">
        <v>275</v>
      </c>
      <c r="H10222" t="s">
        <v>31</v>
      </c>
      <c r="I10222" t="s">
        <v>4634</v>
      </c>
      <c r="J10222" t="s">
        <v>1110</v>
      </c>
      <c r="K10222" t="s">
        <v>1110</v>
      </c>
      <c r="L10222" t="s">
        <v>34</v>
      </c>
      <c r="M10222" t="s">
        <v>3706</v>
      </c>
      <c r="N10222" t="s">
        <v>2857</v>
      </c>
      <c r="O10222">
        <v>39.1</v>
      </c>
      <c r="P10222">
        <v>150</v>
      </c>
      <c r="Q10222">
        <v>2730</v>
      </c>
      <c r="R10222">
        <v>2880</v>
      </c>
      <c r="S10222">
        <v>355.84</v>
      </c>
      <c r="T10222">
        <v>3235.84</v>
      </c>
      <c r="U10222">
        <v>320</v>
      </c>
      <c r="V10222">
        <f>SUMIF(货件明细!K:K,F10222,货件明细!AQ:AQ)</f>
        <v>320</v>
      </c>
      <c r="W10222">
        <f t="shared" si="636"/>
        <v>0</v>
      </c>
      <c r="X10222">
        <f t="shared" si="637"/>
        <v>320</v>
      </c>
      <c r="Y10222">
        <f>SUMIF(货件明细!K:K,F10222,货件明细!I:I)</f>
        <v>36.96</v>
      </c>
      <c r="Z10222">
        <f t="shared" si="638"/>
        <v>2.14</v>
      </c>
      <c r="AA10222">
        <f>SUMIF(货件明细!K:K,F10222,货件明细!J:J)</f>
        <v>3235.84</v>
      </c>
      <c r="AB10222">
        <f t="shared" si="639"/>
        <v>0</v>
      </c>
    </row>
    <row r="10223" spans="1:28">
      <c r="A10223">
        <v>2026</v>
      </c>
      <c r="B10223">
        <v>4</v>
      </c>
      <c r="C10223">
        <v>18</v>
      </c>
      <c r="D10223" s="4">
        <v>46141</v>
      </c>
      <c r="E10223" t="s">
        <v>28</v>
      </c>
      <c r="F10223" t="s">
        <v>10454</v>
      </c>
      <c r="G10223" t="s">
        <v>30</v>
      </c>
      <c r="H10223" t="s">
        <v>31</v>
      </c>
      <c r="I10223" t="s">
        <v>96</v>
      </c>
      <c r="J10223" t="s">
        <v>33</v>
      </c>
      <c r="K10223" t="s">
        <v>33</v>
      </c>
      <c r="L10223" t="s">
        <v>34</v>
      </c>
      <c r="M10223" t="s">
        <v>35</v>
      </c>
      <c r="N10223" t="s">
        <v>4809</v>
      </c>
      <c r="O10223">
        <v>12.7</v>
      </c>
      <c r="P10223">
        <v>100</v>
      </c>
      <c r="Q10223">
        <v>967.6</v>
      </c>
      <c r="R10223">
        <v>1067.6</v>
      </c>
      <c r="S10223">
        <v>90.35</v>
      </c>
      <c r="T10223">
        <v>1157.95</v>
      </c>
      <c r="U10223">
        <v>50</v>
      </c>
      <c r="V10223">
        <f>SUMIF(货件明细!K:K,F10223,货件明细!AQ:AQ)</f>
        <v>50</v>
      </c>
      <c r="W10223">
        <f t="shared" si="636"/>
        <v>0</v>
      </c>
      <c r="X10223">
        <f t="shared" si="637"/>
        <v>50</v>
      </c>
      <c r="Y10223">
        <f>SUMIF(货件明细!K:K,F10223,货件明细!I:I)</f>
        <v>11.75</v>
      </c>
      <c r="Z10223">
        <f t="shared" si="638"/>
        <v>0.949999999999999</v>
      </c>
      <c r="AA10223">
        <f>SUMIF(货件明细!K:K,F10223,货件明细!J:J)</f>
        <v>1157.95</v>
      </c>
      <c r="AB10223">
        <f t="shared" si="639"/>
        <v>0</v>
      </c>
    </row>
    <row r="10224" spans="1:28">
      <c r="A10224">
        <v>2026</v>
      </c>
      <c r="B10224">
        <v>4</v>
      </c>
      <c r="C10224">
        <v>18</v>
      </c>
      <c r="D10224" s="4">
        <v>46141</v>
      </c>
      <c r="E10224" t="s">
        <v>28</v>
      </c>
      <c r="F10224" t="s">
        <v>10455</v>
      </c>
      <c r="G10224" t="s">
        <v>30</v>
      </c>
      <c r="H10224" t="s">
        <v>31</v>
      </c>
      <c r="I10224" t="s">
        <v>57</v>
      </c>
      <c r="J10224" t="s">
        <v>33</v>
      </c>
      <c r="K10224" t="s">
        <v>33</v>
      </c>
      <c r="L10224" t="s">
        <v>34</v>
      </c>
      <c r="M10224" t="s">
        <v>35</v>
      </c>
      <c r="N10224" t="s">
        <v>4809</v>
      </c>
      <c r="O10224">
        <v>21.7</v>
      </c>
      <c r="P10224">
        <v>100</v>
      </c>
      <c r="Q10224">
        <v>1613.8</v>
      </c>
      <c r="R10224">
        <v>1713.8</v>
      </c>
      <c r="S10224">
        <v>261.876</v>
      </c>
      <c r="T10224">
        <v>1975.676</v>
      </c>
      <c r="U10224">
        <v>168</v>
      </c>
      <c r="V10224">
        <f>SUMIF(货件明细!K:K,F10224,货件明细!AQ:AQ)</f>
        <v>168</v>
      </c>
      <c r="W10224">
        <f t="shared" si="636"/>
        <v>0</v>
      </c>
      <c r="X10224">
        <f t="shared" si="637"/>
        <v>168</v>
      </c>
      <c r="Y10224">
        <f>SUMIF(货件明细!K:K,F10224,货件明细!I:I)</f>
        <v>20.64</v>
      </c>
      <c r="Z10224">
        <f t="shared" si="638"/>
        <v>1.06</v>
      </c>
      <c r="AA10224">
        <f>SUMIF(货件明细!K:K,F10224,货件明细!J:J)</f>
        <v>1975.676</v>
      </c>
      <c r="AB10224">
        <f t="shared" si="639"/>
        <v>0</v>
      </c>
    </row>
    <row r="10225" spans="1:28">
      <c r="A10225">
        <v>2026</v>
      </c>
      <c r="B10225">
        <v>4</v>
      </c>
      <c r="C10225">
        <v>18</v>
      </c>
      <c r="D10225" s="4">
        <v>46141</v>
      </c>
      <c r="E10225" t="s">
        <v>28</v>
      </c>
      <c r="F10225" t="s">
        <v>10456</v>
      </c>
      <c r="G10225" t="s">
        <v>56</v>
      </c>
      <c r="H10225" t="s">
        <v>44</v>
      </c>
      <c r="I10225" t="s">
        <v>111</v>
      </c>
      <c r="J10225" t="s">
        <v>58</v>
      </c>
      <c r="K10225" t="s">
        <v>10342</v>
      </c>
      <c r="L10225" t="s">
        <v>46</v>
      </c>
      <c r="M10225" t="s">
        <v>2882</v>
      </c>
      <c r="N10225" t="s">
        <v>9469</v>
      </c>
      <c r="O10225">
        <v>13.3</v>
      </c>
      <c r="P10225">
        <v>8.33333333333333</v>
      </c>
      <c r="Q10225">
        <v>86</v>
      </c>
      <c r="R10225">
        <v>94.3333333333333</v>
      </c>
      <c r="S10225">
        <v>0</v>
      </c>
      <c r="T10225">
        <v>94.3333333333333</v>
      </c>
      <c r="U10225">
        <v>89</v>
      </c>
      <c r="V10225">
        <f>SUMIF(货件明细!K:K,F10225,货件明细!AQ:AQ)</f>
        <v>0</v>
      </c>
      <c r="W10225">
        <f t="shared" si="636"/>
        <v>1</v>
      </c>
      <c r="X10225">
        <f t="shared" si="637"/>
        <v>89</v>
      </c>
      <c r="Y10225">
        <f>SUMIF(货件明细!K:K,F10225,货件明细!I:I)</f>
        <v>0</v>
      </c>
      <c r="Z10225">
        <f t="shared" si="638"/>
        <v>13.3</v>
      </c>
      <c r="AA10225">
        <f>SUMIF(货件明细!K:K,F10225,货件明细!J:J)</f>
        <v>0</v>
      </c>
      <c r="AB10225">
        <f t="shared" si="639"/>
        <v>1</v>
      </c>
    </row>
    <row r="10226" spans="1:28">
      <c r="A10226">
        <v>2026</v>
      </c>
      <c r="B10226">
        <v>4</v>
      </c>
      <c r="C10226">
        <v>18</v>
      </c>
      <c r="D10226" s="4">
        <v>46141</v>
      </c>
      <c r="E10226" t="s">
        <v>28</v>
      </c>
      <c r="F10226" t="s">
        <v>10457</v>
      </c>
      <c r="G10226" t="s">
        <v>74</v>
      </c>
      <c r="H10226" t="s">
        <v>44</v>
      </c>
      <c r="I10226" t="s">
        <v>111</v>
      </c>
      <c r="J10226" t="s">
        <v>58</v>
      </c>
      <c r="K10226" t="s">
        <v>10342</v>
      </c>
      <c r="L10226" t="s">
        <v>46</v>
      </c>
      <c r="M10226" t="s">
        <v>2882</v>
      </c>
      <c r="N10226" t="s">
        <v>9469</v>
      </c>
      <c r="O10226">
        <v>13.3</v>
      </c>
      <c r="P10226">
        <v>8.33333333333333</v>
      </c>
      <c r="Q10226">
        <v>88</v>
      </c>
      <c r="R10226">
        <v>96.3333333333333</v>
      </c>
      <c r="S10226">
        <v>0</v>
      </c>
      <c r="T10226">
        <v>96.3333333333333</v>
      </c>
      <c r="U10226">
        <v>89</v>
      </c>
      <c r="V10226">
        <f>SUMIF(货件明细!K:K,F10226,货件明细!AQ:AQ)</f>
        <v>0</v>
      </c>
      <c r="W10226">
        <f t="shared" si="636"/>
        <v>1</v>
      </c>
      <c r="X10226">
        <f t="shared" si="637"/>
        <v>89</v>
      </c>
      <c r="Y10226">
        <f>SUMIF(货件明细!K:K,F10226,货件明细!I:I)</f>
        <v>0</v>
      </c>
      <c r="Z10226">
        <f t="shared" si="638"/>
        <v>13.3</v>
      </c>
      <c r="AA10226">
        <f>SUMIF(货件明细!K:K,F10226,货件明细!J:J)</f>
        <v>0</v>
      </c>
      <c r="AB10226">
        <f t="shared" si="639"/>
        <v>1</v>
      </c>
    </row>
    <row r="10227" spans="1:28">
      <c r="A10227">
        <v>2026</v>
      </c>
      <c r="B10227">
        <v>4</v>
      </c>
      <c r="C10227">
        <v>18</v>
      </c>
      <c r="D10227" s="4">
        <v>46141</v>
      </c>
      <c r="E10227" t="s">
        <v>28</v>
      </c>
      <c r="F10227" t="s">
        <v>10458</v>
      </c>
      <c r="G10227" t="s">
        <v>64</v>
      </c>
      <c r="H10227" t="s">
        <v>44</v>
      </c>
      <c r="I10227" t="s">
        <v>111</v>
      </c>
      <c r="J10227" t="s">
        <v>58</v>
      </c>
      <c r="K10227" t="s">
        <v>10342</v>
      </c>
      <c r="L10227" t="s">
        <v>46</v>
      </c>
      <c r="M10227" t="s">
        <v>2882</v>
      </c>
      <c r="N10227" t="s">
        <v>9469</v>
      </c>
      <c r="O10227">
        <v>13.3</v>
      </c>
      <c r="P10227">
        <v>8.33333333333333</v>
      </c>
      <c r="Q10227">
        <v>68.8</v>
      </c>
      <c r="R10227">
        <v>77.1333333333333</v>
      </c>
      <c r="S10227">
        <v>0</v>
      </c>
      <c r="T10227">
        <v>77.1333333333333</v>
      </c>
      <c r="U10227">
        <v>89</v>
      </c>
      <c r="V10227">
        <f>SUMIF(货件明细!K:K,F10227,货件明细!AQ:AQ)</f>
        <v>0</v>
      </c>
      <c r="W10227">
        <f t="shared" si="636"/>
        <v>1</v>
      </c>
      <c r="X10227">
        <f t="shared" si="637"/>
        <v>89</v>
      </c>
      <c r="Y10227">
        <f>SUMIF(货件明细!K:K,F10227,货件明细!I:I)</f>
        <v>0</v>
      </c>
      <c r="Z10227">
        <f t="shared" si="638"/>
        <v>13.3</v>
      </c>
      <c r="AA10227">
        <f>SUMIF(货件明细!K:K,F10227,货件明细!J:J)</f>
        <v>0</v>
      </c>
      <c r="AB10227">
        <f t="shared" si="639"/>
        <v>1</v>
      </c>
    </row>
    <row r="10228" spans="1:28">
      <c r="A10228">
        <v>2026</v>
      </c>
      <c r="B10228">
        <v>4</v>
      </c>
      <c r="C10228">
        <v>18</v>
      </c>
      <c r="D10228" s="4">
        <v>46141</v>
      </c>
      <c r="E10228" t="s">
        <v>28</v>
      </c>
      <c r="F10228" t="s">
        <v>10459</v>
      </c>
      <c r="G10228" t="s">
        <v>267</v>
      </c>
      <c r="H10228" t="s">
        <v>71</v>
      </c>
      <c r="I10228" t="s">
        <v>111</v>
      </c>
      <c r="J10228" t="s">
        <v>58</v>
      </c>
      <c r="K10228" t="s">
        <v>100</v>
      </c>
      <c r="L10228" t="s">
        <v>46</v>
      </c>
      <c r="M10228" t="s">
        <v>47</v>
      </c>
      <c r="N10228" t="s">
        <v>4252</v>
      </c>
      <c r="O10228">
        <v>13.3</v>
      </c>
      <c r="P10228">
        <v>8.82352941176471</v>
      </c>
      <c r="Q10228">
        <v>65</v>
      </c>
      <c r="R10228">
        <v>73.8235294117647</v>
      </c>
      <c r="S10228">
        <v>0</v>
      </c>
      <c r="T10228">
        <v>73.8235294117647</v>
      </c>
      <c r="U10228">
        <v>89</v>
      </c>
      <c r="V10228">
        <f>SUMIF(货件明细!K:K,F10228,货件明细!AQ:AQ)</f>
        <v>0</v>
      </c>
      <c r="W10228">
        <f t="shared" si="636"/>
        <v>1</v>
      </c>
      <c r="X10228">
        <f t="shared" si="637"/>
        <v>89</v>
      </c>
      <c r="Y10228">
        <f>SUMIF(货件明细!K:K,F10228,货件明细!I:I)</f>
        <v>0</v>
      </c>
      <c r="Z10228">
        <f t="shared" si="638"/>
        <v>13.3</v>
      </c>
      <c r="AA10228">
        <f>SUMIF(货件明细!K:K,F10228,货件明细!J:J)</f>
        <v>0</v>
      </c>
      <c r="AB10228">
        <f t="shared" si="639"/>
        <v>1</v>
      </c>
    </row>
    <row r="10229" spans="1:28">
      <c r="A10229">
        <v>2026</v>
      </c>
      <c r="B10229">
        <v>4</v>
      </c>
      <c r="C10229">
        <v>18</v>
      </c>
      <c r="D10229" s="4">
        <v>46141</v>
      </c>
      <c r="E10229" t="s">
        <v>28</v>
      </c>
      <c r="F10229" t="s">
        <v>10460</v>
      </c>
      <c r="G10229" t="s">
        <v>62</v>
      </c>
      <c r="H10229" t="s">
        <v>31</v>
      </c>
      <c r="I10229" t="s">
        <v>111</v>
      </c>
      <c r="J10229" t="s">
        <v>58</v>
      </c>
      <c r="K10229" t="s">
        <v>10342</v>
      </c>
      <c r="L10229" t="s">
        <v>46</v>
      </c>
      <c r="M10229" t="s">
        <v>2882</v>
      </c>
      <c r="N10229" t="s">
        <v>9469</v>
      </c>
      <c r="O10229">
        <v>13.3</v>
      </c>
      <c r="P10229">
        <v>8.33333333333333</v>
      </c>
      <c r="Q10229">
        <v>91.75</v>
      </c>
      <c r="R10229">
        <v>100.083333333333</v>
      </c>
      <c r="S10229">
        <v>0</v>
      </c>
      <c r="T10229">
        <v>100.083333333333</v>
      </c>
      <c r="U10229">
        <v>89</v>
      </c>
      <c r="V10229">
        <f>SUMIF(货件明细!K:K,F10229,货件明细!AQ:AQ)</f>
        <v>0</v>
      </c>
      <c r="W10229">
        <f t="shared" si="636"/>
        <v>1</v>
      </c>
      <c r="X10229">
        <f t="shared" si="637"/>
        <v>89</v>
      </c>
      <c r="Y10229">
        <f>SUMIF(货件明细!K:K,F10229,货件明细!I:I)</f>
        <v>0</v>
      </c>
      <c r="Z10229">
        <f t="shared" si="638"/>
        <v>13.3</v>
      </c>
      <c r="AA10229">
        <f>SUMIF(货件明细!K:K,F10229,货件明细!J:J)</f>
        <v>0</v>
      </c>
      <c r="AB10229">
        <f t="shared" si="639"/>
        <v>1</v>
      </c>
    </row>
    <row r="10230" spans="1:28">
      <c r="A10230">
        <v>2026</v>
      </c>
      <c r="B10230">
        <v>4</v>
      </c>
      <c r="C10230">
        <v>18</v>
      </c>
      <c r="D10230" s="4">
        <v>46141</v>
      </c>
      <c r="E10230" t="s">
        <v>28</v>
      </c>
      <c r="F10230" t="s">
        <v>10461</v>
      </c>
      <c r="G10230" t="s">
        <v>163</v>
      </c>
      <c r="H10230" t="s">
        <v>71</v>
      </c>
      <c r="I10230" t="s">
        <v>39</v>
      </c>
      <c r="J10230" t="s">
        <v>58</v>
      </c>
      <c r="K10230" t="s">
        <v>58</v>
      </c>
      <c r="L10230" t="s">
        <v>46</v>
      </c>
      <c r="M10230" t="s">
        <v>5001</v>
      </c>
      <c r="N10230" t="s">
        <v>6725</v>
      </c>
      <c r="O10230">
        <v>10.6</v>
      </c>
      <c r="P10230">
        <v>14.2857142857143</v>
      </c>
      <c r="Q10230">
        <v>105.55</v>
      </c>
      <c r="R10230">
        <v>119.835714285714</v>
      </c>
      <c r="S10230">
        <v>0</v>
      </c>
      <c r="T10230">
        <v>119.835714285714</v>
      </c>
      <c r="U10230">
        <v>51</v>
      </c>
      <c r="V10230">
        <f>SUMIF(货件明细!K:K,F10230,货件明细!AQ:AQ)</f>
        <v>0</v>
      </c>
      <c r="W10230">
        <f t="shared" si="636"/>
        <v>1</v>
      </c>
      <c r="X10230">
        <f t="shared" si="637"/>
        <v>51</v>
      </c>
      <c r="Y10230">
        <f>SUMIF(货件明细!K:K,F10230,货件明细!I:I)</f>
        <v>0</v>
      </c>
      <c r="Z10230">
        <f t="shared" si="638"/>
        <v>10.6</v>
      </c>
      <c r="AA10230">
        <f>SUMIF(货件明细!K:K,F10230,货件明细!J:J)</f>
        <v>0</v>
      </c>
      <c r="AB10230">
        <f t="shared" si="639"/>
        <v>1</v>
      </c>
    </row>
    <row r="10231" spans="1:28">
      <c r="A10231">
        <v>2026</v>
      </c>
      <c r="B10231">
        <v>4</v>
      </c>
      <c r="C10231">
        <v>18</v>
      </c>
      <c r="D10231" s="4">
        <v>46141</v>
      </c>
      <c r="E10231" t="s">
        <v>28</v>
      </c>
      <c r="F10231" t="s">
        <v>10462</v>
      </c>
      <c r="G10231" t="s">
        <v>64</v>
      </c>
      <c r="H10231" t="s">
        <v>44</v>
      </c>
      <c r="I10231" t="s">
        <v>39</v>
      </c>
      <c r="J10231" t="s">
        <v>58</v>
      </c>
      <c r="K10231" t="s">
        <v>58</v>
      </c>
      <c r="L10231" t="s">
        <v>46</v>
      </c>
      <c r="M10231" t="s">
        <v>5001</v>
      </c>
      <c r="N10231" t="s">
        <v>6725</v>
      </c>
      <c r="O10231">
        <v>10.6</v>
      </c>
      <c r="P10231">
        <v>14.2857142857143</v>
      </c>
      <c r="Q10231">
        <v>140.85</v>
      </c>
      <c r="R10231">
        <v>155.135714285714</v>
      </c>
      <c r="S10231">
        <v>0</v>
      </c>
      <c r="T10231">
        <v>155.135714285714</v>
      </c>
      <c r="U10231">
        <v>51</v>
      </c>
      <c r="V10231">
        <f>SUMIF(货件明细!K:K,F10231,货件明细!AQ:AQ)</f>
        <v>0</v>
      </c>
      <c r="W10231">
        <f t="shared" si="636"/>
        <v>1</v>
      </c>
      <c r="X10231">
        <f t="shared" si="637"/>
        <v>51</v>
      </c>
      <c r="Y10231">
        <f>SUMIF(货件明细!K:K,F10231,货件明细!I:I)</f>
        <v>0</v>
      </c>
      <c r="Z10231">
        <f t="shared" si="638"/>
        <v>10.6</v>
      </c>
      <c r="AA10231">
        <f>SUMIF(货件明细!K:K,F10231,货件明细!J:J)</f>
        <v>0</v>
      </c>
      <c r="AB10231">
        <f t="shared" si="639"/>
        <v>1</v>
      </c>
    </row>
    <row r="10232" spans="1:28">
      <c r="A10232">
        <v>2026</v>
      </c>
      <c r="B10232">
        <v>4</v>
      </c>
      <c r="C10232">
        <v>18</v>
      </c>
      <c r="D10232" s="4">
        <v>46141</v>
      </c>
      <c r="E10232" t="s">
        <v>28</v>
      </c>
      <c r="F10232" t="s">
        <v>10463</v>
      </c>
      <c r="G10232" t="s">
        <v>105</v>
      </c>
      <c r="H10232" t="s">
        <v>31</v>
      </c>
      <c r="I10232" t="s">
        <v>39</v>
      </c>
      <c r="J10232" t="s">
        <v>58</v>
      </c>
      <c r="K10232" t="s">
        <v>58</v>
      </c>
      <c r="L10232" t="s">
        <v>46</v>
      </c>
      <c r="M10232" t="s">
        <v>5001</v>
      </c>
      <c r="N10232" t="s">
        <v>6725</v>
      </c>
      <c r="O10232">
        <v>10.6</v>
      </c>
      <c r="P10232">
        <v>14.2857142857143</v>
      </c>
      <c r="Q10232">
        <v>164.9</v>
      </c>
      <c r="R10232">
        <v>179.185714285714</v>
      </c>
      <c r="S10232">
        <v>0</v>
      </c>
      <c r="T10232">
        <v>179.185714285714</v>
      </c>
      <c r="U10232">
        <v>51</v>
      </c>
      <c r="V10232">
        <f>SUMIF(货件明细!K:K,F10232,货件明细!AQ:AQ)</f>
        <v>0</v>
      </c>
      <c r="W10232">
        <f t="shared" si="636"/>
        <v>1</v>
      </c>
      <c r="X10232">
        <f t="shared" si="637"/>
        <v>51</v>
      </c>
      <c r="Y10232">
        <f>SUMIF(货件明细!K:K,F10232,货件明细!I:I)</f>
        <v>0</v>
      </c>
      <c r="Z10232">
        <f t="shared" si="638"/>
        <v>10.6</v>
      </c>
      <c r="AA10232">
        <f>SUMIF(货件明细!K:K,F10232,货件明细!J:J)</f>
        <v>0</v>
      </c>
      <c r="AB10232">
        <f t="shared" si="639"/>
        <v>1</v>
      </c>
    </row>
    <row r="10233" spans="1:28">
      <c r="A10233">
        <v>2026</v>
      </c>
      <c r="B10233">
        <v>4</v>
      </c>
      <c r="C10233">
        <v>18</v>
      </c>
      <c r="D10233" s="4">
        <v>46141</v>
      </c>
      <c r="E10233" t="s">
        <v>28</v>
      </c>
      <c r="F10233" t="s">
        <v>10464</v>
      </c>
      <c r="G10233" t="s">
        <v>1610</v>
      </c>
      <c r="H10233" t="s">
        <v>71</v>
      </c>
      <c r="I10233" t="s">
        <v>39</v>
      </c>
      <c r="J10233" t="s">
        <v>58</v>
      </c>
      <c r="K10233" t="s">
        <v>58</v>
      </c>
      <c r="L10233" t="s">
        <v>46</v>
      </c>
      <c r="M10233" t="s">
        <v>5001</v>
      </c>
      <c r="N10233" t="s">
        <v>6725</v>
      </c>
      <c r="O10233">
        <v>10.6</v>
      </c>
      <c r="P10233">
        <v>14.2857142857143</v>
      </c>
      <c r="Q10233">
        <v>96.3</v>
      </c>
      <c r="R10233">
        <v>110.585714285714</v>
      </c>
      <c r="S10233">
        <v>0</v>
      </c>
      <c r="T10233">
        <v>110.585714285714</v>
      </c>
      <c r="U10233">
        <v>51</v>
      </c>
      <c r="V10233">
        <f>SUMIF(货件明细!K:K,F10233,货件明细!AQ:AQ)</f>
        <v>0</v>
      </c>
      <c r="W10233">
        <f t="shared" si="636"/>
        <v>1</v>
      </c>
      <c r="X10233">
        <f t="shared" si="637"/>
        <v>51</v>
      </c>
      <c r="Y10233">
        <f>SUMIF(货件明细!K:K,F10233,货件明细!I:I)</f>
        <v>0</v>
      </c>
      <c r="Z10233">
        <f t="shared" si="638"/>
        <v>10.6</v>
      </c>
      <c r="AA10233">
        <f>SUMIF(货件明细!K:K,F10233,货件明细!J:J)</f>
        <v>0</v>
      </c>
      <c r="AB10233">
        <f t="shared" si="639"/>
        <v>1</v>
      </c>
    </row>
    <row r="10234" spans="1:28">
      <c r="A10234">
        <v>2026</v>
      </c>
      <c r="B10234">
        <v>4</v>
      </c>
      <c r="C10234">
        <v>18</v>
      </c>
      <c r="D10234" s="4">
        <v>46141</v>
      </c>
      <c r="E10234" t="s">
        <v>28</v>
      </c>
      <c r="F10234" t="s">
        <v>10465</v>
      </c>
      <c r="G10234" t="s">
        <v>374</v>
      </c>
      <c r="H10234" t="s">
        <v>71</v>
      </c>
      <c r="I10234" t="s">
        <v>39</v>
      </c>
      <c r="J10234" t="s">
        <v>58</v>
      </c>
      <c r="K10234" t="s">
        <v>58</v>
      </c>
      <c r="L10234" t="s">
        <v>46</v>
      </c>
      <c r="M10234" t="s">
        <v>5001</v>
      </c>
      <c r="N10234" t="s">
        <v>6725</v>
      </c>
      <c r="O10234">
        <v>10.6</v>
      </c>
      <c r="P10234">
        <v>14.2857142857143</v>
      </c>
      <c r="Q10234">
        <v>105.55</v>
      </c>
      <c r="R10234">
        <v>119.835714285714</v>
      </c>
      <c r="S10234">
        <v>0</v>
      </c>
      <c r="T10234">
        <v>119.835714285714</v>
      </c>
      <c r="U10234">
        <v>51</v>
      </c>
      <c r="V10234">
        <f>SUMIF(货件明细!K:K,F10234,货件明细!AQ:AQ)</f>
        <v>0</v>
      </c>
      <c r="W10234">
        <f t="shared" si="636"/>
        <v>1</v>
      </c>
      <c r="X10234">
        <f t="shared" si="637"/>
        <v>51</v>
      </c>
      <c r="Y10234">
        <f>SUMIF(货件明细!K:K,F10234,货件明细!I:I)</f>
        <v>0</v>
      </c>
      <c r="Z10234">
        <f t="shared" si="638"/>
        <v>10.6</v>
      </c>
      <c r="AA10234">
        <f>SUMIF(货件明细!K:K,F10234,货件明细!J:J)</f>
        <v>0</v>
      </c>
      <c r="AB10234">
        <f t="shared" si="639"/>
        <v>1</v>
      </c>
    </row>
    <row r="10235" spans="1:28">
      <c r="A10235">
        <v>2026</v>
      </c>
      <c r="B10235">
        <v>4</v>
      </c>
      <c r="C10235">
        <v>18</v>
      </c>
      <c r="D10235" s="4">
        <v>46141</v>
      </c>
      <c r="E10235" t="s">
        <v>28</v>
      </c>
      <c r="F10235" t="s">
        <v>10466</v>
      </c>
      <c r="G10235" t="s">
        <v>374</v>
      </c>
      <c r="H10235" t="s">
        <v>71</v>
      </c>
      <c r="I10235" t="s">
        <v>96</v>
      </c>
      <c r="J10235" t="s">
        <v>58</v>
      </c>
      <c r="K10235" t="s">
        <v>58</v>
      </c>
      <c r="L10235" t="s">
        <v>46</v>
      </c>
      <c r="M10235" t="s">
        <v>5001</v>
      </c>
      <c r="N10235" t="s">
        <v>6725</v>
      </c>
      <c r="O10235">
        <v>20.95</v>
      </c>
      <c r="P10235">
        <v>14.2857142857143</v>
      </c>
      <c r="Q10235">
        <v>84.44</v>
      </c>
      <c r="R10235">
        <v>98.7257142857143</v>
      </c>
      <c r="S10235">
        <v>0</v>
      </c>
      <c r="T10235">
        <v>98.7257142857143</v>
      </c>
      <c r="U10235">
        <v>125</v>
      </c>
      <c r="V10235">
        <f>SUMIF(货件明细!K:K,F10235,货件明细!AQ:AQ)</f>
        <v>0</v>
      </c>
      <c r="W10235">
        <f t="shared" si="636"/>
        <v>1</v>
      </c>
      <c r="X10235">
        <f t="shared" si="637"/>
        <v>125</v>
      </c>
      <c r="Y10235">
        <f>SUMIF(货件明细!K:K,F10235,货件明细!I:I)</f>
        <v>0</v>
      </c>
      <c r="Z10235">
        <f t="shared" si="638"/>
        <v>20.95</v>
      </c>
      <c r="AA10235">
        <f>SUMIF(货件明细!K:K,F10235,货件明细!J:J)</f>
        <v>0</v>
      </c>
      <c r="AB10235">
        <f t="shared" si="639"/>
        <v>1</v>
      </c>
    </row>
    <row r="10236" spans="1:28">
      <c r="A10236">
        <v>2026</v>
      </c>
      <c r="B10236">
        <v>4</v>
      </c>
      <c r="C10236">
        <v>18</v>
      </c>
      <c r="D10236" s="4">
        <v>46141</v>
      </c>
      <c r="E10236" t="s">
        <v>28</v>
      </c>
      <c r="F10236" t="s">
        <v>10467</v>
      </c>
      <c r="G10236" t="s">
        <v>105</v>
      </c>
      <c r="H10236" t="s">
        <v>31</v>
      </c>
      <c r="I10236" t="s">
        <v>96</v>
      </c>
      <c r="J10236" t="s">
        <v>58</v>
      </c>
      <c r="K10236" t="s">
        <v>58</v>
      </c>
      <c r="L10236" t="s">
        <v>46</v>
      </c>
      <c r="M10236" t="s">
        <v>5001</v>
      </c>
      <c r="N10236" t="s">
        <v>6725</v>
      </c>
      <c r="O10236">
        <v>20.95</v>
      </c>
      <c r="P10236">
        <v>14.2857142857143</v>
      </c>
      <c r="Q10236">
        <v>148.41</v>
      </c>
      <c r="R10236">
        <v>162.695714285714</v>
      </c>
      <c r="S10236">
        <v>0</v>
      </c>
      <c r="T10236">
        <v>162.695714285714</v>
      </c>
      <c r="U10236">
        <v>125</v>
      </c>
      <c r="V10236">
        <f>SUMIF(货件明细!K:K,F10236,货件明细!AQ:AQ)</f>
        <v>0</v>
      </c>
      <c r="W10236">
        <f t="shared" si="636"/>
        <v>1</v>
      </c>
      <c r="X10236">
        <f t="shared" si="637"/>
        <v>125</v>
      </c>
      <c r="Y10236">
        <f>SUMIF(货件明细!K:K,F10236,货件明细!I:I)</f>
        <v>0</v>
      </c>
      <c r="Z10236">
        <f t="shared" si="638"/>
        <v>20.95</v>
      </c>
      <c r="AA10236">
        <f>SUMIF(货件明细!K:K,F10236,货件明细!J:J)</f>
        <v>0</v>
      </c>
      <c r="AB10236">
        <f t="shared" si="639"/>
        <v>1</v>
      </c>
    </row>
    <row r="10237" spans="1:28">
      <c r="A10237">
        <v>2026</v>
      </c>
      <c r="B10237">
        <v>4</v>
      </c>
      <c r="C10237">
        <v>18</v>
      </c>
      <c r="D10237" s="4">
        <v>46141</v>
      </c>
      <c r="E10237" t="s">
        <v>28</v>
      </c>
      <c r="F10237" t="s">
        <v>10468</v>
      </c>
      <c r="G10237" t="s">
        <v>1610</v>
      </c>
      <c r="H10237" t="s">
        <v>71</v>
      </c>
      <c r="I10237" t="s">
        <v>96</v>
      </c>
      <c r="J10237" t="s">
        <v>58</v>
      </c>
      <c r="K10237" t="s">
        <v>58</v>
      </c>
      <c r="L10237" t="s">
        <v>46</v>
      </c>
      <c r="M10237" t="s">
        <v>5001</v>
      </c>
      <c r="N10237" t="s">
        <v>6725</v>
      </c>
      <c r="O10237">
        <v>20.95</v>
      </c>
      <c r="P10237">
        <v>14.2857142857143</v>
      </c>
      <c r="Q10237">
        <v>86.67</v>
      </c>
      <c r="R10237">
        <v>100.955714285714</v>
      </c>
      <c r="S10237">
        <v>0</v>
      </c>
      <c r="T10237">
        <v>100.955714285714</v>
      </c>
      <c r="U10237">
        <v>128</v>
      </c>
      <c r="V10237">
        <f>SUMIF(货件明细!K:K,F10237,货件明细!AQ:AQ)</f>
        <v>0</v>
      </c>
      <c r="W10237">
        <f t="shared" si="636"/>
        <v>1</v>
      </c>
      <c r="X10237">
        <f t="shared" si="637"/>
        <v>128</v>
      </c>
      <c r="Y10237">
        <f>SUMIF(货件明细!K:K,F10237,货件明细!I:I)</f>
        <v>0</v>
      </c>
      <c r="Z10237">
        <f t="shared" si="638"/>
        <v>20.95</v>
      </c>
      <c r="AA10237">
        <f>SUMIF(货件明细!K:K,F10237,货件明细!J:J)</f>
        <v>0</v>
      </c>
      <c r="AB10237">
        <f t="shared" si="639"/>
        <v>1</v>
      </c>
    </row>
    <row r="10238" spans="1:28">
      <c r="A10238">
        <v>2026</v>
      </c>
      <c r="B10238">
        <v>4</v>
      </c>
      <c r="C10238">
        <v>18</v>
      </c>
      <c r="D10238" s="4">
        <v>46141</v>
      </c>
      <c r="E10238" t="s">
        <v>28</v>
      </c>
      <c r="F10238" t="s">
        <v>10469</v>
      </c>
      <c r="G10238" t="s">
        <v>64</v>
      </c>
      <c r="H10238" t="s">
        <v>44</v>
      </c>
      <c r="I10238" t="s">
        <v>96</v>
      </c>
      <c r="J10238" t="s">
        <v>58</v>
      </c>
      <c r="K10238" t="s">
        <v>58</v>
      </c>
      <c r="L10238" t="s">
        <v>46</v>
      </c>
      <c r="M10238" t="s">
        <v>5001</v>
      </c>
      <c r="N10238" t="s">
        <v>6725</v>
      </c>
      <c r="O10238">
        <v>20.95</v>
      </c>
      <c r="P10238">
        <v>14.2857142857143</v>
      </c>
      <c r="Q10238">
        <v>126.765</v>
      </c>
      <c r="R10238">
        <v>141.050714285714</v>
      </c>
      <c r="S10238">
        <v>0</v>
      </c>
      <c r="T10238">
        <v>141.050714285714</v>
      </c>
      <c r="U10238">
        <v>125</v>
      </c>
      <c r="V10238">
        <f>SUMIF(货件明细!K:K,F10238,货件明细!AQ:AQ)</f>
        <v>0</v>
      </c>
      <c r="W10238">
        <f t="shared" si="636"/>
        <v>1</v>
      </c>
      <c r="X10238">
        <f t="shared" si="637"/>
        <v>125</v>
      </c>
      <c r="Y10238">
        <f>SUMIF(货件明细!K:K,F10238,货件明细!I:I)</f>
        <v>0</v>
      </c>
      <c r="Z10238">
        <f t="shared" si="638"/>
        <v>20.95</v>
      </c>
      <c r="AA10238">
        <f>SUMIF(货件明细!K:K,F10238,货件明细!J:J)</f>
        <v>0</v>
      </c>
      <c r="AB10238">
        <f t="shared" si="639"/>
        <v>1</v>
      </c>
    </row>
    <row r="10239" spans="1:28">
      <c r="A10239">
        <v>2026</v>
      </c>
      <c r="B10239">
        <v>4</v>
      </c>
      <c r="C10239">
        <v>18</v>
      </c>
      <c r="D10239" s="4">
        <v>46141</v>
      </c>
      <c r="E10239" t="s">
        <v>28</v>
      </c>
      <c r="F10239" t="s">
        <v>10470</v>
      </c>
      <c r="G10239" t="s">
        <v>163</v>
      </c>
      <c r="H10239" t="s">
        <v>71</v>
      </c>
      <c r="I10239" t="s">
        <v>96</v>
      </c>
      <c r="J10239" t="s">
        <v>58</v>
      </c>
      <c r="K10239" t="s">
        <v>58</v>
      </c>
      <c r="L10239" t="s">
        <v>46</v>
      </c>
      <c r="M10239" t="s">
        <v>5001</v>
      </c>
      <c r="N10239" t="s">
        <v>6725</v>
      </c>
      <c r="O10239">
        <v>20.95</v>
      </c>
      <c r="P10239">
        <v>14.2857142857143</v>
      </c>
      <c r="Q10239">
        <v>94.995</v>
      </c>
      <c r="R10239">
        <v>109.280714285714</v>
      </c>
      <c r="S10239">
        <v>0</v>
      </c>
      <c r="T10239">
        <v>109.280714285714</v>
      </c>
      <c r="U10239">
        <v>125</v>
      </c>
      <c r="V10239">
        <f>SUMIF(货件明细!K:K,F10239,货件明细!AQ:AQ)</f>
        <v>0</v>
      </c>
      <c r="W10239">
        <f t="shared" ref="W10239:W10302" si="640">IF(V10239=U10239,0,1)</f>
        <v>1</v>
      </c>
      <c r="X10239">
        <f t="shared" ref="X10239:X10302" si="641">U10239</f>
        <v>125</v>
      </c>
      <c r="Y10239">
        <f>SUMIF(货件明细!K:K,F10239,货件明细!I:I)</f>
        <v>0</v>
      </c>
      <c r="Z10239">
        <f t="shared" ref="Z10239:Z10302" si="642">O10239-Y10239</f>
        <v>20.95</v>
      </c>
      <c r="AA10239">
        <f>SUMIF(货件明细!K:K,F10239,货件明细!J:J)</f>
        <v>0</v>
      </c>
      <c r="AB10239">
        <f t="shared" ref="AB10239:AB10302" si="643">IF(T10239=AA10239,0,1)</f>
        <v>1</v>
      </c>
    </row>
    <row r="10240" spans="1:28">
      <c r="A10240">
        <v>2026</v>
      </c>
      <c r="B10240">
        <v>4</v>
      </c>
      <c r="C10240">
        <v>18</v>
      </c>
      <c r="D10240" s="4">
        <v>46141</v>
      </c>
      <c r="E10240" t="s">
        <v>28</v>
      </c>
      <c r="F10240" t="s">
        <v>10471</v>
      </c>
      <c r="G10240" t="s">
        <v>105</v>
      </c>
      <c r="H10240" t="s">
        <v>31</v>
      </c>
      <c r="I10240" t="s">
        <v>41</v>
      </c>
      <c r="J10240" t="s">
        <v>58</v>
      </c>
      <c r="K10240" t="s">
        <v>58</v>
      </c>
      <c r="L10240" t="s">
        <v>46</v>
      </c>
      <c r="M10240" t="s">
        <v>5001</v>
      </c>
      <c r="N10240" t="s">
        <v>6725</v>
      </c>
      <c r="O10240">
        <v>33.05</v>
      </c>
      <c r="P10240">
        <v>14.2857142857143</v>
      </c>
      <c r="Q10240">
        <v>230.86</v>
      </c>
      <c r="R10240">
        <v>245.145714285714</v>
      </c>
      <c r="S10240">
        <v>0</v>
      </c>
      <c r="T10240">
        <v>245.145714285714</v>
      </c>
      <c r="U10240">
        <v>147</v>
      </c>
      <c r="V10240">
        <f>SUMIF(货件明细!K:K,F10240,货件明细!AQ:AQ)</f>
        <v>0</v>
      </c>
      <c r="W10240">
        <f t="shared" si="640"/>
        <v>1</v>
      </c>
      <c r="X10240">
        <f t="shared" si="641"/>
        <v>147</v>
      </c>
      <c r="Y10240">
        <f>SUMIF(货件明细!K:K,F10240,货件明细!I:I)</f>
        <v>0</v>
      </c>
      <c r="Z10240">
        <f t="shared" si="642"/>
        <v>33.05</v>
      </c>
      <c r="AA10240">
        <f>SUMIF(货件明细!K:K,F10240,货件明细!J:J)</f>
        <v>0</v>
      </c>
      <c r="AB10240">
        <f t="shared" si="643"/>
        <v>1</v>
      </c>
    </row>
    <row r="10241" spans="1:28">
      <c r="A10241">
        <v>2026</v>
      </c>
      <c r="B10241">
        <v>4</v>
      </c>
      <c r="C10241">
        <v>18</v>
      </c>
      <c r="D10241" s="4">
        <v>46141</v>
      </c>
      <c r="E10241" t="s">
        <v>28</v>
      </c>
      <c r="F10241" t="s">
        <v>10472</v>
      </c>
      <c r="G10241" t="s">
        <v>64</v>
      </c>
      <c r="H10241" t="s">
        <v>44</v>
      </c>
      <c r="I10241" t="s">
        <v>41</v>
      </c>
      <c r="J10241" t="s">
        <v>58</v>
      </c>
      <c r="K10241" t="s">
        <v>58</v>
      </c>
      <c r="L10241" t="s">
        <v>46</v>
      </c>
      <c r="M10241" t="s">
        <v>5001</v>
      </c>
      <c r="N10241" t="s">
        <v>6725</v>
      </c>
      <c r="O10241">
        <v>33.05</v>
      </c>
      <c r="P10241">
        <v>14.2857142857143</v>
      </c>
      <c r="Q10241">
        <v>197.19</v>
      </c>
      <c r="R10241">
        <v>211.475714285714</v>
      </c>
      <c r="S10241">
        <v>0</v>
      </c>
      <c r="T10241">
        <v>211.475714285714</v>
      </c>
      <c r="U10241">
        <v>147</v>
      </c>
      <c r="V10241">
        <f>SUMIF(货件明细!K:K,F10241,货件明细!AQ:AQ)</f>
        <v>0</v>
      </c>
      <c r="W10241">
        <f t="shared" si="640"/>
        <v>1</v>
      </c>
      <c r="X10241">
        <f t="shared" si="641"/>
        <v>147</v>
      </c>
      <c r="Y10241">
        <f>SUMIF(货件明细!K:K,F10241,货件明细!I:I)</f>
        <v>0</v>
      </c>
      <c r="Z10241">
        <f t="shared" si="642"/>
        <v>33.05</v>
      </c>
      <c r="AA10241">
        <f>SUMIF(货件明细!K:K,F10241,货件明细!J:J)</f>
        <v>0</v>
      </c>
      <c r="AB10241">
        <f t="shared" si="643"/>
        <v>1</v>
      </c>
    </row>
    <row r="10242" spans="1:28">
      <c r="A10242">
        <v>2026</v>
      </c>
      <c r="B10242">
        <v>4</v>
      </c>
      <c r="C10242">
        <v>18</v>
      </c>
      <c r="D10242" s="4">
        <v>46141</v>
      </c>
      <c r="E10242" t="s">
        <v>28</v>
      </c>
      <c r="F10242" t="s">
        <v>10473</v>
      </c>
      <c r="G10242" t="s">
        <v>1610</v>
      </c>
      <c r="H10242" t="s">
        <v>71</v>
      </c>
      <c r="I10242" t="s">
        <v>41</v>
      </c>
      <c r="J10242" t="s">
        <v>58</v>
      </c>
      <c r="K10242" t="s">
        <v>58</v>
      </c>
      <c r="L10242" t="s">
        <v>46</v>
      </c>
      <c r="M10242" t="s">
        <v>5001</v>
      </c>
      <c r="N10242" t="s">
        <v>6725</v>
      </c>
      <c r="O10242">
        <v>33.05</v>
      </c>
      <c r="P10242">
        <v>14.2857142857143</v>
      </c>
      <c r="Q10242">
        <v>134.82</v>
      </c>
      <c r="R10242">
        <v>149.105714285714</v>
      </c>
      <c r="S10242">
        <v>0</v>
      </c>
      <c r="T10242">
        <v>149.105714285714</v>
      </c>
      <c r="U10242">
        <v>147</v>
      </c>
      <c r="V10242">
        <f>SUMIF(货件明细!K:K,F10242,货件明细!AQ:AQ)</f>
        <v>0</v>
      </c>
      <c r="W10242">
        <f t="shared" si="640"/>
        <v>1</v>
      </c>
      <c r="X10242">
        <f t="shared" si="641"/>
        <v>147</v>
      </c>
      <c r="Y10242">
        <f>SUMIF(货件明细!K:K,F10242,货件明细!I:I)</f>
        <v>0</v>
      </c>
      <c r="Z10242">
        <f t="shared" si="642"/>
        <v>33.05</v>
      </c>
      <c r="AA10242">
        <f>SUMIF(货件明细!K:K,F10242,货件明细!J:J)</f>
        <v>0</v>
      </c>
      <c r="AB10242">
        <f t="shared" si="643"/>
        <v>1</v>
      </c>
    </row>
    <row r="10243" spans="1:28">
      <c r="A10243">
        <v>2026</v>
      </c>
      <c r="B10243">
        <v>4</v>
      </c>
      <c r="C10243">
        <v>18</v>
      </c>
      <c r="D10243" s="4">
        <v>46141</v>
      </c>
      <c r="E10243" t="s">
        <v>28</v>
      </c>
      <c r="F10243" t="s">
        <v>10474</v>
      </c>
      <c r="G10243" t="s">
        <v>374</v>
      </c>
      <c r="H10243" t="s">
        <v>71</v>
      </c>
      <c r="I10243" t="s">
        <v>41</v>
      </c>
      <c r="J10243" t="s">
        <v>58</v>
      </c>
      <c r="K10243" t="s">
        <v>58</v>
      </c>
      <c r="L10243" t="s">
        <v>46</v>
      </c>
      <c r="M10243" t="s">
        <v>5001</v>
      </c>
      <c r="N10243" t="s">
        <v>6725</v>
      </c>
      <c r="O10243">
        <v>33.05</v>
      </c>
      <c r="P10243">
        <v>14.2857142857143</v>
      </c>
      <c r="Q10243">
        <v>147.77</v>
      </c>
      <c r="R10243">
        <v>162.055714285714</v>
      </c>
      <c r="S10243">
        <v>0</v>
      </c>
      <c r="T10243">
        <v>162.055714285714</v>
      </c>
      <c r="U10243">
        <v>147</v>
      </c>
      <c r="V10243">
        <f>SUMIF(货件明细!K:K,F10243,货件明细!AQ:AQ)</f>
        <v>0</v>
      </c>
      <c r="W10243">
        <f t="shared" si="640"/>
        <v>1</v>
      </c>
      <c r="X10243">
        <f t="shared" si="641"/>
        <v>147</v>
      </c>
      <c r="Y10243">
        <f>SUMIF(货件明细!K:K,F10243,货件明细!I:I)</f>
        <v>0</v>
      </c>
      <c r="Z10243">
        <f t="shared" si="642"/>
        <v>33.05</v>
      </c>
      <c r="AA10243">
        <f>SUMIF(货件明细!K:K,F10243,货件明细!J:J)</f>
        <v>0</v>
      </c>
      <c r="AB10243">
        <f t="shared" si="643"/>
        <v>1</v>
      </c>
    </row>
    <row r="10244" spans="1:28">
      <c r="A10244">
        <v>2026</v>
      </c>
      <c r="B10244">
        <v>4</v>
      </c>
      <c r="C10244">
        <v>18</v>
      </c>
      <c r="D10244" s="4">
        <v>46141</v>
      </c>
      <c r="E10244" t="s">
        <v>28</v>
      </c>
      <c r="F10244" t="s">
        <v>10475</v>
      </c>
      <c r="G10244" t="s">
        <v>163</v>
      </c>
      <c r="H10244" t="s">
        <v>71</v>
      </c>
      <c r="I10244" t="s">
        <v>41</v>
      </c>
      <c r="J10244" t="s">
        <v>58</v>
      </c>
      <c r="K10244" t="s">
        <v>58</v>
      </c>
      <c r="L10244" t="s">
        <v>46</v>
      </c>
      <c r="M10244" t="s">
        <v>5001</v>
      </c>
      <c r="N10244" t="s">
        <v>6725</v>
      </c>
      <c r="O10244">
        <v>33.05</v>
      </c>
      <c r="P10244">
        <v>14.2857142857143</v>
      </c>
      <c r="Q10244">
        <v>147.77</v>
      </c>
      <c r="R10244">
        <v>162.055714285714</v>
      </c>
      <c r="S10244">
        <v>0</v>
      </c>
      <c r="T10244">
        <v>162.055714285714</v>
      </c>
      <c r="U10244">
        <v>150</v>
      </c>
      <c r="V10244">
        <f>SUMIF(货件明细!K:K,F10244,货件明细!AQ:AQ)</f>
        <v>0</v>
      </c>
      <c r="W10244">
        <f t="shared" si="640"/>
        <v>1</v>
      </c>
      <c r="X10244">
        <f t="shared" si="641"/>
        <v>150</v>
      </c>
      <c r="Y10244">
        <f>SUMIF(货件明细!K:K,F10244,货件明细!I:I)</f>
        <v>0</v>
      </c>
      <c r="Z10244">
        <f t="shared" si="642"/>
        <v>33.05</v>
      </c>
      <c r="AA10244">
        <f>SUMIF(货件明细!K:K,F10244,货件明细!J:J)</f>
        <v>0</v>
      </c>
      <c r="AB10244">
        <f t="shared" si="643"/>
        <v>1</v>
      </c>
    </row>
    <row r="10245" spans="1:28">
      <c r="A10245">
        <v>2026</v>
      </c>
      <c r="B10245">
        <v>4</v>
      </c>
      <c r="C10245">
        <v>18</v>
      </c>
      <c r="D10245" s="4">
        <v>46141</v>
      </c>
      <c r="E10245" t="s">
        <v>28</v>
      </c>
      <c r="F10245" t="s">
        <v>10476</v>
      </c>
      <c r="G10245" t="s">
        <v>64</v>
      </c>
      <c r="H10245" t="s">
        <v>44</v>
      </c>
      <c r="I10245" t="s">
        <v>145</v>
      </c>
      <c r="J10245" t="s">
        <v>58</v>
      </c>
      <c r="K10245" t="s">
        <v>58</v>
      </c>
      <c r="L10245" t="s">
        <v>46</v>
      </c>
      <c r="M10245" t="s">
        <v>5001</v>
      </c>
      <c r="N10245" t="s">
        <v>6725</v>
      </c>
      <c r="O10245">
        <v>13.5</v>
      </c>
      <c r="P10245">
        <v>14.2857142857143</v>
      </c>
      <c r="Q10245">
        <v>70.425</v>
      </c>
      <c r="R10245">
        <v>84.7107142857143</v>
      </c>
      <c r="S10245">
        <v>0</v>
      </c>
      <c r="T10245">
        <v>84.7107142857143</v>
      </c>
      <c r="U10245">
        <v>82</v>
      </c>
      <c r="V10245">
        <f>SUMIF(货件明细!K:K,F10245,货件明细!AQ:AQ)</f>
        <v>0</v>
      </c>
      <c r="W10245">
        <f t="shared" si="640"/>
        <v>1</v>
      </c>
      <c r="X10245">
        <f t="shared" si="641"/>
        <v>82</v>
      </c>
      <c r="Y10245">
        <f>SUMIF(货件明细!K:K,F10245,货件明细!I:I)</f>
        <v>0</v>
      </c>
      <c r="Z10245">
        <f t="shared" si="642"/>
        <v>13.5</v>
      </c>
      <c r="AA10245">
        <f>SUMIF(货件明细!K:K,F10245,货件明细!J:J)</f>
        <v>0</v>
      </c>
      <c r="AB10245">
        <f t="shared" si="643"/>
        <v>1</v>
      </c>
    </row>
    <row r="10246" spans="1:28">
      <c r="A10246">
        <v>2026</v>
      </c>
      <c r="B10246">
        <v>4</v>
      </c>
      <c r="C10246">
        <v>18</v>
      </c>
      <c r="D10246" s="4">
        <v>46141</v>
      </c>
      <c r="E10246" t="s">
        <v>28</v>
      </c>
      <c r="F10246" t="s">
        <v>10477</v>
      </c>
      <c r="G10246" t="s">
        <v>1610</v>
      </c>
      <c r="H10246" t="s">
        <v>71</v>
      </c>
      <c r="I10246" t="s">
        <v>145</v>
      </c>
      <c r="J10246" t="s">
        <v>58</v>
      </c>
      <c r="K10246" t="s">
        <v>58</v>
      </c>
      <c r="L10246" t="s">
        <v>46</v>
      </c>
      <c r="M10246" t="s">
        <v>5001</v>
      </c>
      <c r="N10246" t="s">
        <v>6725</v>
      </c>
      <c r="O10246">
        <v>13.5</v>
      </c>
      <c r="P10246">
        <v>14.2857142857143</v>
      </c>
      <c r="Q10246">
        <v>48.15</v>
      </c>
      <c r="R10246">
        <v>62.4357142857143</v>
      </c>
      <c r="S10246">
        <v>0</v>
      </c>
      <c r="T10246">
        <v>62.4357142857143</v>
      </c>
      <c r="U10246">
        <v>82</v>
      </c>
      <c r="V10246">
        <f>SUMIF(货件明细!K:K,F10246,货件明细!AQ:AQ)</f>
        <v>0</v>
      </c>
      <c r="W10246">
        <f t="shared" si="640"/>
        <v>1</v>
      </c>
      <c r="X10246">
        <f t="shared" si="641"/>
        <v>82</v>
      </c>
      <c r="Y10246">
        <f>SUMIF(货件明细!K:K,F10246,货件明细!I:I)</f>
        <v>0</v>
      </c>
      <c r="Z10246">
        <f t="shared" si="642"/>
        <v>13.5</v>
      </c>
      <c r="AA10246">
        <f>SUMIF(货件明细!K:K,F10246,货件明细!J:J)</f>
        <v>0</v>
      </c>
      <c r="AB10246">
        <f t="shared" si="643"/>
        <v>1</v>
      </c>
    </row>
    <row r="10247" spans="1:28">
      <c r="A10247">
        <v>2026</v>
      </c>
      <c r="B10247">
        <v>4</v>
      </c>
      <c r="C10247">
        <v>18</v>
      </c>
      <c r="D10247" s="4">
        <v>46141</v>
      </c>
      <c r="E10247" t="s">
        <v>28</v>
      </c>
      <c r="F10247" t="s">
        <v>10478</v>
      </c>
      <c r="G10247" t="s">
        <v>105</v>
      </c>
      <c r="H10247" t="s">
        <v>31</v>
      </c>
      <c r="I10247" t="s">
        <v>145</v>
      </c>
      <c r="J10247" t="s">
        <v>58</v>
      </c>
      <c r="K10247" t="s">
        <v>58</v>
      </c>
      <c r="L10247" t="s">
        <v>46</v>
      </c>
      <c r="M10247" t="s">
        <v>5001</v>
      </c>
      <c r="N10247" t="s">
        <v>6725</v>
      </c>
      <c r="O10247">
        <v>13.5</v>
      </c>
      <c r="P10247">
        <v>14.2857142857143</v>
      </c>
      <c r="Q10247">
        <v>82.45</v>
      </c>
      <c r="R10247">
        <v>96.7357142857143</v>
      </c>
      <c r="S10247">
        <v>0</v>
      </c>
      <c r="T10247">
        <v>96.7357142857143</v>
      </c>
      <c r="U10247">
        <v>82</v>
      </c>
      <c r="V10247">
        <f>SUMIF(货件明细!K:K,F10247,货件明细!AQ:AQ)</f>
        <v>0</v>
      </c>
      <c r="W10247">
        <f t="shared" si="640"/>
        <v>1</v>
      </c>
      <c r="X10247">
        <f t="shared" si="641"/>
        <v>82</v>
      </c>
      <c r="Y10247">
        <f>SUMIF(货件明细!K:K,F10247,货件明细!I:I)</f>
        <v>0</v>
      </c>
      <c r="Z10247">
        <f t="shared" si="642"/>
        <v>13.5</v>
      </c>
      <c r="AA10247">
        <f>SUMIF(货件明细!K:K,F10247,货件明细!J:J)</f>
        <v>0</v>
      </c>
      <c r="AB10247">
        <f t="shared" si="643"/>
        <v>1</v>
      </c>
    </row>
    <row r="10248" spans="1:28">
      <c r="A10248">
        <v>2026</v>
      </c>
      <c r="B10248">
        <v>4</v>
      </c>
      <c r="C10248">
        <v>18</v>
      </c>
      <c r="D10248" s="4">
        <v>46141</v>
      </c>
      <c r="E10248" t="s">
        <v>28</v>
      </c>
      <c r="F10248" t="s">
        <v>10479</v>
      </c>
      <c r="G10248" t="s">
        <v>374</v>
      </c>
      <c r="H10248" t="s">
        <v>71</v>
      </c>
      <c r="I10248" t="s">
        <v>145</v>
      </c>
      <c r="J10248" t="s">
        <v>58</v>
      </c>
      <c r="K10248" t="s">
        <v>58</v>
      </c>
      <c r="L10248" t="s">
        <v>46</v>
      </c>
      <c r="M10248" t="s">
        <v>5001</v>
      </c>
      <c r="N10248" t="s">
        <v>6725</v>
      </c>
      <c r="O10248">
        <v>13.5</v>
      </c>
      <c r="P10248">
        <v>14.2857142857143</v>
      </c>
      <c r="Q10248">
        <v>52.775</v>
      </c>
      <c r="R10248">
        <v>67.0607142857143</v>
      </c>
      <c r="S10248">
        <v>0</v>
      </c>
      <c r="T10248">
        <v>67.0607142857143</v>
      </c>
      <c r="U10248">
        <v>82</v>
      </c>
      <c r="V10248">
        <f>SUMIF(货件明细!K:K,F10248,货件明细!AQ:AQ)</f>
        <v>0</v>
      </c>
      <c r="W10248">
        <f t="shared" si="640"/>
        <v>1</v>
      </c>
      <c r="X10248">
        <f t="shared" si="641"/>
        <v>82</v>
      </c>
      <c r="Y10248">
        <f>SUMIF(货件明细!K:K,F10248,货件明细!I:I)</f>
        <v>0</v>
      </c>
      <c r="Z10248">
        <f t="shared" si="642"/>
        <v>13.5</v>
      </c>
      <c r="AA10248">
        <f>SUMIF(货件明细!K:K,F10248,货件明细!J:J)</f>
        <v>0</v>
      </c>
      <c r="AB10248">
        <f t="shared" si="643"/>
        <v>1</v>
      </c>
    </row>
    <row r="10249" spans="1:28">
      <c r="A10249">
        <v>2026</v>
      </c>
      <c r="B10249">
        <v>4</v>
      </c>
      <c r="C10249">
        <v>18</v>
      </c>
      <c r="D10249" s="4">
        <v>46141</v>
      </c>
      <c r="E10249" t="s">
        <v>28</v>
      </c>
      <c r="F10249" t="s">
        <v>10480</v>
      </c>
      <c r="G10249" t="s">
        <v>163</v>
      </c>
      <c r="H10249" t="s">
        <v>71</v>
      </c>
      <c r="I10249" t="s">
        <v>145</v>
      </c>
      <c r="J10249" t="s">
        <v>58</v>
      </c>
      <c r="K10249" t="s">
        <v>58</v>
      </c>
      <c r="L10249" t="s">
        <v>46</v>
      </c>
      <c r="M10249" t="s">
        <v>5001</v>
      </c>
      <c r="N10249" t="s">
        <v>6725</v>
      </c>
      <c r="O10249">
        <v>13.5</v>
      </c>
      <c r="P10249">
        <v>14.2857142857143</v>
      </c>
      <c r="Q10249">
        <v>52.775</v>
      </c>
      <c r="R10249">
        <v>67.0607142857143</v>
      </c>
      <c r="S10249">
        <v>0</v>
      </c>
      <c r="T10249">
        <v>67.0607142857143</v>
      </c>
      <c r="U10249">
        <v>82</v>
      </c>
      <c r="V10249">
        <f>SUMIF(货件明细!K:K,F10249,货件明细!AQ:AQ)</f>
        <v>0</v>
      </c>
      <c r="W10249">
        <f t="shared" si="640"/>
        <v>1</v>
      </c>
      <c r="X10249">
        <f t="shared" si="641"/>
        <v>82</v>
      </c>
      <c r="Y10249">
        <f>SUMIF(货件明细!K:K,F10249,货件明细!I:I)</f>
        <v>0</v>
      </c>
      <c r="Z10249">
        <f t="shared" si="642"/>
        <v>13.5</v>
      </c>
      <c r="AA10249">
        <f>SUMIF(货件明细!K:K,F10249,货件明细!J:J)</f>
        <v>0</v>
      </c>
      <c r="AB10249">
        <f t="shared" si="643"/>
        <v>1</v>
      </c>
    </row>
    <row r="10250" spans="1:28">
      <c r="A10250">
        <v>2026</v>
      </c>
      <c r="B10250">
        <v>4</v>
      </c>
      <c r="C10250">
        <v>18</v>
      </c>
      <c r="D10250" s="4">
        <v>46141</v>
      </c>
      <c r="E10250" t="s">
        <v>28</v>
      </c>
      <c r="F10250" t="s">
        <v>10481</v>
      </c>
      <c r="G10250" t="s">
        <v>105</v>
      </c>
      <c r="H10250" t="s">
        <v>31</v>
      </c>
      <c r="I10250" t="s">
        <v>129</v>
      </c>
      <c r="J10250" t="s">
        <v>58</v>
      </c>
      <c r="K10250" t="s">
        <v>58</v>
      </c>
      <c r="L10250" t="s">
        <v>46</v>
      </c>
      <c r="M10250" t="s">
        <v>5001</v>
      </c>
      <c r="N10250" t="s">
        <v>6725</v>
      </c>
      <c r="O10250">
        <v>37.8</v>
      </c>
      <c r="P10250">
        <v>14.2857142857143</v>
      </c>
      <c r="Q10250">
        <v>214.37</v>
      </c>
      <c r="R10250">
        <v>228.655714285714</v>
      </c>
      <c r="S10250">
        <v>0</v>
      </c>
      <c r="T10250">
        <v>228.655714285714</v>
      </c>
      <c r="U10250">
        <v>186</v>
      </c>
      <c r="V10250">
        <f>SUMIF(货件明细!K:K,F10250,货件明细!AQ:AQ)</f>
        <v>0</v>
      </c>
      <c r="W10250">
        <f t="shared" si="640"/>
        <v>1</v>
      </c>
      <c r="X10250">
        <f t="shared" si="641"/>
        <v>186</v>
      </c>
      <c r="Y10250">
        <f>SUMIF(货件明细!K:K,F10250,货件明细!I:I)</f>
        <v>0</v>
      </c>
      <c r="Z10250">
        <f t="shared" si="642"/>
        <v>37.8</v>
      </c>
      <c r="AA10250">
        <f>SUMIF(货件明细!K:K,F10250,货件明细!J:J)</f>
        <v>0</v>
      </c>
      <c r="AB10250">
        <f t="shared" si="643"/>
        <v>1</v>
      </c>
    </row>
    <row r="10251" spans="1:28">
      <c r="A10251">
        <v>2026</v>
      </c>
      <c r="B10251">
        <v>4</v>
      </c>
      <c r="C10251">
        <v>18</v>
      </c>
      <c r="D10251" s="4">
        <v>46141</v>
      </c>
      <c r="E10251" t="s">
        <v>28</v>
      </c>
      <c r="F10251" t="s">
        <v>10482</v>
      </c>
      <c r="G10251" t="s">
        <v>374</v>
      </c>
      <c r="H10251" t="s">
        <v>71</v>
      </c>
      <c r="I10251" t="s">
        <v>129</v>
      </c>
      <c r="J10251" t="s">
        <v>58</v>
      </c>
      <c r="K10251" t="s">
        <v>58</v>
      </c>
      <c r="L10251" t="s">
        <v>46</v>
      </c>
      <c r="M10251" t="s">
        <v>5001</v>
      </c>
      <c r="N10251" t="s">
        <v>6725</v>
      </c>
      <c r="O10251">
        <v>37.8</v>
      </c>
      <c r="P10251">
        <v>14.2857142857143</v>
      </c>
      <c r="Q10251">
        <v>137.215</v>
      </c>
      <c r="R10251">
        <v>151.500714285714</v>
      </c>
      <c r="S10251">
        <v>0</v>
      </c>
      <c r="T10251">
        <v>151.500714285714</v>
      </c>
      <c r="U10251">
        <v>186</v>
      </c>
      <c r="V10251">
        <f>SUMIF(货件明细!K:K,F10251,货件明细!AQ:AQ)</f>
        <v>0</v>
      </c>
      <c r="W10251">
        <f t="shared" si="640"/>
        <v>1</v>
      </c>
      <c r="X10251">
        <f t="shared" si="641"/>
        <v>186</v>
      </c>
      <c r="Y10251">
        <f>SUMIF(货件明细!K:K,F10251,货件明细!I:I)</f>
        <v>0</v>
      </c>
      <c r="Z10251">
        <f t="shared" si="642"/>
        <v>37.8</v>
      </c>
      <c r="AA10251">
        <f>SUMIF(货件明细!K:K,F10251,货件明细!J:J)</f>
        <v>0</v>
      </c>
      <c r="AB10251">
        <f t="shared" si="643"/>
        <v>1</v>
      </c>
    </row>
    <row r="10252" spans="1:28">
      <c r="A10252">
        <v>2026</v>
      </c>
      <c r="B10252">
        <v>4</v>
      </c>
      <c r="C10252">
        <v>18</v>
      </c>
      <c r="D10252" s="4">
        <v>46141</v>
      </c>
      <c r="E10252" t="s">
        <v>28</v>
      </c>
      <c r="F10252" t="s">
        <v>10483</v>
      </c>
      <c r="G10252" t="s">
        <v>163</v>
      </c>
      <c r="H10252" t="s">
        <v>71</v>
      </c>
      <c r="I10252" t="s">
        <v>129</v>
      </c>
      <c r="J10252" t="s">
        <v>58</v>
      </c>
      <c r="K10252" t="s">
        <v>58</v>
      </c>
      <c r="L10252" t="s">
        <v>46</v>
      </c>
      <c r="M10252" t="s">
        <v>5001</v>
      </c>
      <c r="N10252" t="s">
        <v>6725</v>
      </c>
      <c r="O10252">
        <v>37.8</v>
      </c>
      <c r="P10252">
        <v>14.2857142857143</v>
      </c>
      <c r="Q10252">
        <v>137.215</v>
      </c>
      <c r="R10252">
        <v>151.500714285714</v>
      </c>
      <c r="S10252">
        <v>0</v>
      </c>
      <c r="T10252">
        <v>151.500714285714</v>
      </c>
      <c r="U10252">
        <v>186</v>
      </c>
      <c r="V10252">
        <f>SUMIF(货件明细!K:K,F10252,货件明细!AQ:AQ)</f>
        <v>0</v>
      </c>
      <c r="W10252">
        <f t="shared" si="640"/>
        <v>1</v>
      </c>
      <c r="X10252">
        <f t="shared" si="641"/>
        <v>186</v>
      </c>
      <c r="Y10252">
        <f>SUMIF(货件明细!K:K,F10252,货件明细!I:I)</f>
        <v>0</v>
      </c>
      <c r="Z10252">
        <f t="shared" si="642"/>
        <v>37.8</v>
      </c>
      <c r="AA10252">
        <f>SUMIF(货件明细!K:K,F10252,货件明细!J:J)</f>
        <v>0</v>
      </c>
      <c r="AB10252">
        <f t="shared" si="643"/>
        <v>1</v>
      </c>
    </row>
    <row r="10253" spans="1:28">
      <c r="A10253">
        <v>2026</v>
      </c>
      <c r="B10253">
        <v>4</v>
      </c>
      <c r="C10253">
        <v>18</v>
      </c>
      <c r="D10253" s="4">
        <v>46141</v>
      </c>
      <c r="E10253" t="s">
        <v>28</v>
      </c>
      <c r="F10253" t="s">
        <v>10484</v>
      </c>
      <c r="G10253" t="s">
        <v>1610</v>
      </c>
      <c r="H10253" t="s">
        <v>71</v>
      </c>
      <c r="I10253" t="s">
        <v>129</v>
      </c>
      <c r="J10253" t="s">
        <v>58</v>
      </c>
      <c r="K10253" t="s">
        <v>58</v>
      </c>
      <c r="L10253" t="s">
        <v>46</v>
      </c>
      <c r="M10253" t="s">
        <v>5001</v>
      </c>
      <c r="N10253" t="s">
        <v>6725</v>
      </c>
      <c r="O10253">
        <v>37.8</v>
      </c>
      <c r="P10253">
        <v>14.2857142857143</v>
      </c>
      <c r="Q10253">
        <v>125.19</v>
      </c>
      <c r="R10253">
        <v>139.475714285714</v>
      </c>
      <c r="S10253">
        <v>0</v>
      </c>
      <c r="T10253">
        <v>139.475714285714</v>
      </c>
      <c r="U10253">
        <v>186</v>
      </c>
      <c r="V10253">
        <f>SUMIF(货件明细!K:K,F10253,货件明细!AQ:AQ)</f>
        <v>0</v>
      </c>
      <c r="W10253">
        <f t="shared" si="640"/>
        <v>1</v>
      </c>
      <c r="X10253">
        <f t="shared" si="641"/>
        <v>186</v>
      </c>
      <c r="Y10253">
        <f>SUMIF(货件明细!K:K,F10253,货件明细!I:I)</f>
        <v>0</v>
      </c>
      <c r="Z10253">
        <f t="shared" si="642"/>
        <v>37.8</v>
      </c>
      <c r="AA10253">
        <f>SUMIF(货件明细!K:K,F10253,货件明细!J:J)</f>
        <v>0</v>
      </c>
      <c r="AB10253">
        <f t="shared" si="643"/>
        <v>1</v>
      </c>
    </row>
    <row r="10254" spans="1:28">
      <c r="A10254">
        <v>2026</v>
      </c>
      <c r="B10254">
        <v>4</v>
      </c>
      <c r="C10254">
        <v>18</v>
      </c>
      <c r="D10254" s="4">
        <v>46141</v>
      </c>
      <c r="E10254" t="s">
        <v>28</v>
      </c>
      <c r="F10254" t="s">
        <v>10485</v>
      </c>
      <c r="G10254" t="s">
        <v>64</v>
      </c>
      <c r="H10254" t="s">
        <v>44</v>
      </c>
      <c r="I10254" t="s">
        <v>129</v>
      </c>
      <c r="J10254" t="s">
        <v>58</v>
      </c>
      <c r="K10254" t="s">
        <v>58</v>
      </c>
      <c r="L10254" t="s">
        <v>46</v>
      </c>
      <c r="M10254" t="s">
        <v>5001</v>
      </c>
      <c r="N10254" t="s">
        <v>6725</v>
      </c>
      <c r="O10254">
        <v>37.8</v>
      </c>
      <c r="P10254">
        <v>14.2857142857143</v>
      </c>
      <c r="Q10254">
        <v>183.105</v>
      </c>
      <c r="R10254">
        <v>197.390714285714</v>
      </c>
      <c r="S10254">
        <v>0</v>
      </c>
      <c r="T10254">
        <v>197.390714285714</v>
      </c>
      <c r="U10254">
        <v>186</v>
      </c>
      <c r="V10254">
        <f>SUMIF(货件明细!K:K,F10254,货件明细!AQ:AQ)</f>
        <v>0</v>
      </c>
      <c r="W10254">
        <f t="shared" si="640"/>
        <v>1</v>
      </c>
      <c r="X10254">
        <f t="shared" si="641"/>
        <v>186</v>
      </c>
      <c r="Y10254">
        <f>SUMIF(货件明细!K:K,F10254,货件明细!I:I)</f>
        <v>0</v>
      </c>
      <c r="Z10254">
        <f t="shared" si="642"/>
        <v>37.8</v>
      </c>
      <c r="AA10254">
        <f>SUMIF(货件明细!K:K,F10254,货件明细!J:J)</f>
        <v>0</v>
      </c>
      <c r="AB10254">
        <f t="shared" si="643"/>
        <v>1</v>
      </c>
    </row>
    <row r="10255" spans="1:28">
      <c r="A10255">
        <v>2026</v>
      </c>
      <c r="B10255">
        <v>4</v>
      </c>
      <c r="C10255">
        <v>18</v>
      </c>
      <c r="D10255" s="4">
        <v>46141</v>
      </c>
      <c r="E10255" t="s">
        <v>28</v>
      </c>
      <c r="F10255" t="s">
        <v>10486</v>
      </c>
      <c r="G10255" t="s">
        <v>1610</v>
      </c>
      <c r="H10255" t="s">
        <v>71</v>
      </c>
      <c r="I10255" t="s">
        <v>32</v>
      </c>
      <c r="J10255" t="s">
        <v>58</v>
      </c>
      <c r="K10255" t="s">
        <v>58</v>
      </c>
      <c r="L10255" t="s">
        <v>46</v>
      </c>
      <c r="M10255" t="s">
        <v>5001</v>
      </c>
      <c r="N10255" t="s">
        <v>6725</v>
      </c>
      <c r="O10255">
        <v>32.9</v>
      </c>
      <c r="P10255">
        <v>14.2857142857143</v>
      </c>
      <c r="Q10255">
        <v>115.56</v>
      </c>
      <c r="R10255">
        <v>129.845714285714</v>
      </c>
      <c r="S10255">
        <v>0</v>
      </c>
      <c r="T10255">
        <v>129.845714285714</v>
      </c>
      <c r="U10255">
        <v>82</v>
      </c>
      <c r="V10255">
        <f>SUMIF(货件明细!K:K,F10255,货件明细!AQ:AQ)</f>
        <v>0</v>
      </c>
      <c r="W10255">
        <f t="shared" si="640"/>
        <v>1</v>
      </c>
      <c r="X10255">
        <f t="shared" si="641"/>
        <v>82</v>
      </c>
      <c r="Y10255">
        <f>SUMIF(货件明细!K:K,F10255,货件明细!I:I)</f>
        <v>0</v>
      </c>
      <c r="Z10255">
        <f t="shared" si="642"/>
        <v>32.9</v>
      </c>
      <c r="AA10255">
        <f>SUMIF(货件明细!K:K,F10255,货件明细!J:J)</f>
        <v>0</v>
      </c>
      <c r="AB10255">
        <f t="shared" si="643"/>
        <v>1</v>
      </c>
    </row>
    <row r="10256" spans="1:28">
      <c r="A10256">
        <v>2026</v>
      </c>
      <c r="B10256">
        <v>4</v>
      </c>
      <c r="C10256">
        <v>18</v>
      </c>
      <c r="D10256" s="4">
        <v>46141</v>
      </c>
      <c r="E10256" t="s">
        <v>28</v>
      </c>
      <c r="F10256" t="s">
        <v>10487</v>
      </c>
      <c r="G10256" t="s">
        <v>105</v>
      </c>
      <c r="H10256" t="s">
        <v>31</v>
      </c>
      <c r="I10256" t="s">
        <v>32</v>
      </c>
      <c r="J10256" t="s">
        <v>58</v>
      </c>
      <c r="K10256" t="s">
        <v>58</v>
      </c>
      <c r="L10256" t="s">
        <v>46</v>
      </c>
      <c r="M10256" t="s">
        <v>5001</v>
      </c>
      <c r="N10256" t="s">
        <v>6725</v>
      </c>
      <c r="O10256">
        <v>32.9</v>
      </c>
      <c r="P10256">
        <v>14.2857142857143</v>
      </c>
      <c r="Q10256">
        <v>197.88</v>
      </c>
      <c r="R10256">
        <v>212.165714285714</v>
      </c>
      <c r="S10256">
        <v>0</v>
      </c>
      <c r="T10256">
        <v>212.165714285714</v>
      </c>
      <c r="U10256">
        <v>82</v>
      </c>
      <c r="V10256">
        <f>SUMIF(货件明细!K:K,F10256,货件明细!AQ:AQ)</f>
        <v>0</v>
      </c>
      <c r="W10256">
        <f t="shared" si="640"/>
        <v>1</v>
      </c>
      <c r="X10256">
        <f t="shared" si="641"/>
        <v>82</v>
      </c>
      <c r="Y10256">
        <f>SUMIF(货件明细!K:K,F10256,货件明细!I:I)</f>
        <v>0</v>
      </c>
      <c r="Z10256">
        <f t="shared" si="642"/>
        <v>32.9</v>
      </c>
      <c r="AA10256">
        <f>SUMIF(货件明细!K:K,F10256,货件明细!J:J)</f>
        <v>0</v>
      </c>
      <c r="AB10256">
        <f t="shared" si="643"/>
        <v>1</v>
      </c>
    </row>
    <row r="10257" spans="1:28">
      <c r="A10257">
        <v>2026</v>
      </c>
      <c r="B10257">
        <v>4</v>
      </c>
      <c r="C10257">
        <v>18</v>
      </c>
      <c r="D10257" s="4">
        <v>46141</v>
      </c>
      <c r="E10257" t="s">
        <v>28</v>
      </c>
      <c r="F10257" t="s">
        <v>10488</v>
      </c>
      <c r="G10257" t="s">
        <v>163</v>
      </c>
      <c r="H10257" t="s">
        <v>71</v>
      </c>
      <c r="I10257" t="s">
        <v>32</v>
      </c>
      <c r="J10257" t="s">
        <v>58</v>
      </c>
      <c r="K10257" t="s">
        <v>58</v>
      </c>
      <c r="L10257" t="s">
        <v>46</v>
      </c>
      <c r="M10257" t="s">
        <v>5001</v>
      </c>
      <c r="N10257" t="s">
        <v>6725</v>
      </c>
      <c r="O10257">
        <v>32.9</v>
      </c>
      <c r="P10257">
        <v>14.2857142857143</v>
      </c>
      <c r="Q10257">
        <v>126.66</v>
      </c>
      <c r="R10257">
        <v>140.945714285714</v>
      </c>
      <c r="S10257">
        <v>0</v>
      </c>
      <c r="T10257">
        <v>140.945714285714</v>
      </c>
      <c r="U10257">
        <v>82</v>
      </c>
      <c r="V10257">
        <f>SUMIF(货件明细!K:K,F10257,货件明细!AQ:AQ)</f>
        <v>0</v>
      </c>
      <c r="W10257">
        <f t="shared" si="640"/>
        <v>1</v>
      </c>
      <c r="X10257">
        <f t="shared" si="641"/>
        <v>82</v>
      </c>
      <c r="Y10257">
        <f>SUMIF(货件明细!K:K,F10257,货件明细!I:I)</f>
        <v>0</v>
      </c>
      <c r="Z10257">
        <f t="shared" si="642"/>
        <v>32.9</v>
      </c>
      <c r="AA10257">
        <f>SUMIF(货件明细!K:K,F10257,货件明细!J:J)</f>
        <v>0</v>
      </c>
      <c r="AB10257">
        <f t="shared" si="643"/>
        <v>1</v>
      </c>
    </row>
    <row r="10258" spans="1:28">
      <c r="A10258">
        <v>2026</v>
      </c>
      <c r="B10258">
        <v>4</v>
      </c>
      <c r="C10258">
        <v>18</v>
      </c>
      <c r="D10258" s="4">
        <v>46141</v>
      </c>
      <c r="E10258" t="s">
        <v>28</v>
      </c>
      <c r="F10258" t="s">
        <v>10489</v>
      </c>
      <c r="G10258" t="s">
        <v>64</v>
      </c>
      <c r="H10258" t="s">
        <v>44</v>
      </c>
      <c r="I10258" t="s">
        <v>32</v>
      </c>
      <c r="J10258" t="s">
        <v>58</v>
      </c>
      <c r="K10258" t="s">
        <v>58</v>
      </c>
      <c r="L10258" t="s">
        <v>46</v>
      </c>
      <c r="M10258" t="s">
        <v>5001</v>
      </c>
      <c r="N10258" t="s">
        <v>6725</v>
      </c>
      <c r="O10258">
        <v>32.9</v>
      </c>
      <c r="P10258">
        <v>14.2857142857143</v>
      </c>
      <c r="Q10258">
        <v>169.02</v>
      </c>
      <c r="R10258">
        <v>183.305714285714</v>
      </c>
      <c r="S10258">
        <v>0</v>
      </c>
      <c r="T10258">
        <v>183.305714285714</v>
      </c>
      <c r="U10258">
        <v>82</v>
      </c>
      <c r="V10258">
        <f>SUMIF(货件明细!K:K,F10258,货件明细!AQ:AQ)</f>
        <v>0</v>
      </c>
      <c r="W10258">
        <f t="shared" si="640"/>
        <v>1</v>
      </c>
      <c r="X10258">
        <f t="shared" si="641"/>
        <v>82</v>
      </c>
      <c r="Y10258">
        <f>SUMIF(货件明细!K:K,F10258,货件明细!I:I)</f>
        <v>0</v>
      </c>
      <c r="Z10258">
        <f t="shared" si="642"/>
        <v>32.9</v>
      </c>
      <c r="AA10258">
        <f>SUMIF(货件明细!K:K,F10258,货件明细!J:J)</f>
        <v>0</v>
      </c>
      <c r="AB10258">
        <f t="shared" si="643"/>
        <v>1</v>
      </c>
    </row>
    <row r="10259" spans="1:28">
      <c r="A10259">
        <v>2026</v>
      </c>
      <c r="B10259">
        <v>4</v>
      </c>
      <c r="C10259">
        <v>18</v>
      </c>
      <c r="D10259" s="4">
        <v>46141</v>
      </c>
      <c r="E10259" t="s">
        <v>28</v>
      </c>
      <c r="F10259" t="s">
        <v>10490</v>
      </c>
      <c r="G10259" t="s">
        <v>374</v>
      </c>
      <c r="H10259" t="s">
        <v>71</v>
      </c>
      <c r="I10259" t="s">
        <v>32</v>
      </c>
      <c r="J10259" t="s">
        <v>58</v>
      </c>
      <c r="K10259" t="s">
        <v>58</v>
      </c>
      <c r="L10259" t="s">
        <v>46</v>
      </c>
      <c r="M10259" t="s">
        <v>5001</v>
      </c>
      <c r="N10259" t="s">
        <v>6725</v>
      </c>
      <c r="O10259">
        <v>32.9</v>
      </c>
      <c r="P10259">
        <v>14.2857142857143</v>
      </c>
      <c r="Q10259">
        <v>126.66</v>
      </c>
      <c r="R10259">
        <v>140.945714285714</v>
      </c>
      <c r="S10259">
        <v>0</v>
      </c>
      <c r="T10259">
        <v>140.945714285714</v>
      </c>
      <c r="U10259">
        <v>82</v>
      </c>
      <c r="V10259">
        <f>SUMIF(货件明细!K:K,F10259,货件明细!AQ:AQ)</f>
        <v>0</v>
      </c>
      <c r="W10259">
        <f t="shared" si="640"/>
        <v>1</v>
      </c>
      <c r="X10259">
        <f t="shared" si="641"/>
        <v>82</v>
      </c>
      <c r="Y10259">
        <f>SUMIF(货件明细!K:K,F10259,货件明细!I:I)</f>
        <v>0</v>
      </c>
      <c r="Z10259">
        <f t="shared" si="642"/>
        <v>32.9</v>
      </c>
      <c r="AA10259">
        <f>SUMIF(货件明细!K:K,F10259,货件明细!J:J)</f>
        <v>0</v>
      </c>
      <c r="AB10259">
        <f t="shared" si="643"/>
        <v>1</v>
      </c>
    </row>
    <row r="10260" spans="1:28">
      <c r="A10260">
        <v>2026</v>
      </c>
      <c r="B10260">
        <v>4</v>
      </c>
      <c r="C10260">
        <v>18</v>
      </c>
      <c r="D10260" s="4">
        <v>46141</v>
      </c>
      <c r="E10260" t="s">
        <v>28</v>
      </c>
      <c r="F10260" t="s">
        <v>10491</v>
      </c>
      <c r="G10260" t="s">
        <v>54</v>
      </c>
      <c r="H10260" t="s">
        <v>31</v>
      </c>
      <c r="I10260" t="s">
        <v>57</v>
      </c>
      <c r="J10260" t="s">
        <v>58</v>
      </c>
      <c r="K10260" t="s">
        <v>10342</v>
      </c>
      <c r="L10260" t="s">
        <v>46</v>
      </c>
      <c r="M10260" t="s">
        <v>2882</v>
      </c>
      <c r="N10260" t="s">
        <v>9469</v>
      </c>
      <c r="O10260">
        <v>65.65</v>
      </c>
      <c r="P10260">
        <v>8.33333333333333</v>
      </c>
      <c r="Q10260">
        <v>403.7</v>
      </c>
      <c r="R10260">
        <v>412.033333333333</v>
      </c>
      <c r="S10260">
        <v>0</v>
      </c>
      <c r="T10260">
        <v>412.033333333333</v>
      </c>
      <c r="U10260">
        <v>543</v>
      </c>
      <c r="V10260">
        <f>SUMIF(货件明细!K:K,F10260,货件明细!AQ:AQ)</f>
        <v>0</v>
      </c>
      <c r="W10260">
        <f t="shared" si="640"/>
        <v>1</v>
      </c>
      <c r="X10260">
        <f t="shared" si="641"/>
        <v>543</v>
      </c>
      <c r="Y10260">
        <f>SUMIF(货件明细!K:K,F10260,货件明细!I:I)</f>
        <v>0</v>
      </c>
      <c r="Z10260">
        <f t="shared" si="642"/>
        <v>65.65</v>
      </c>
      <c r="AA10260">
        <f>SUMIF(货件明细!K:K,F10260,货件明细!J:J)</f>
        <v>0</v>
      </c>
      <c r="AB10260">
        <f t="shared" si="643"/>
        <v>1</v>
      </c>
    </row>
    <row r="10261" spans="1:28">
      <c r="A10261">
        <v>2026</v>
      </c>
      <c r="B10261">
        <v>4</v>
      </c>
      <c r="C10261">
        <v>18</v>
      </c>
      <c r="D10261" s="4">
        <v>46141</v>
      </c>
      <c r="E10261" t="s">
        <v>28</v>
      </c>
      <c r="F10261" t="s">
        <v>10492</v>
      </c>
      <c r="G10261" t="s">
        <v>372</v>
      </c>
      <c r="H10261" t="s">
        <v>71</v>
      </c>
      <c r="I10261" t="s">
        <v>57</v>
      </c>
      <c r="J10261" t="s">
        <v>58</v>
      </c>
      <c r="K10261" t="s">
        <v>100</v>
      </c>
      <c r="L10261" t="s">
        <v>46</v>
      </c>
      <c r="M10261" t="s">
        <v>47</v>
      </c>
      <c r="N10261" t="s">
        <v>4252</v>
      </c>
      <c r="O10261">
        <v>65.65</v>
      </c>
      <c r="P10261">
        <v>8.82352941176471</v>
      </c>
      <c r="Q10261">
        <v>286</v>
      </c>
      <c r="R10261">
        <v>294.823529411765</v>
      </c>
      <c r="S10261">
        <v>0</v>
      </c>
      <c r="T10261">
        <v>294.823529411765</v>
      </c>
      <c r="U10261">
        <v>543</v>
      </c>
      <c r="V10261">
        <f>SUMIF(货件明细!K:K,F10261,货件明细!AQ:AQ)</f>
        <v>0</v>
      </c>
      <c r="W10261">
        <f t="shared" si="640"/>
        <v>1</v>
      </c>
      <c r="X10261">
        <f t="shared" si="641"/>
        <v>543</v>
      </c>
      <c r="Y10261">
        <f>SUMIF(货件明细!K:K,F10261,货件明细!I:I)</f>
        <v>0</v>
      </c>
      <c r="Z10261">
        <f t="shared" si="642"/>
        <v>65.65</v>
      </c>
      <c r="AA10261">
        <f>SUMIF(货件明细!K:K,F10261,货件明细!J:J)</f>
        <v>0</v>
      </c>
      <c r="AB10261">
        <f t="shared" si="643"/>
        <v>1</v>
      </c>
    </row>
    <row r="10262" spans="1:28">
      <c r="A10262">
        <v>2026</v>
      </c>
      <c r="B10262">
        <v>4</v>
      </c>
      <c r="C10262">
        <v>18</v>
      </c>
      <c r="D10262" s="4">
        <v>46141</v>
      </c>
      <c r="E10262" t="s">
        <v>28</v>
      </c>
      <c r="F10262" t="s">
        <v>10493</v>
      </c>
      <c r="G10262" t="s">
        <v>70</v>
      </c>
      <c r="H10262" t="s">
        <v>71</v>
      </c>
      <c r="I10262" t="s">
        <v>57</v>
      </c>
      <c r="J10262" t="s">
        <v>58</v>
      </c>
      <c r="K10262" t="s">
        <v>100</v>
      </c>
      <c r="L10262" t="s">
        <v>46</v>
      </c>
      <c r="M10262" t="s">
        <v>47</v>
      </c>
      <c r="N10262" t="s">
        <v>4252</v>
      </c>
      <c r="O10262">
        <v>65.65</v>
      </c>
      <c r="P10262">
        <v>8.82352941176471</v>
      </c>
      <c r="Q10262">
        <v>299</v>
      </c>
      <c r="R10262">
        <v>307.823529411765</v>
      </c>
      <c r="S10262">
        <v>0</v>
      </c>
      <c r="T10262">
        <v>307.823529411765</v>
      </c>
      <c r="U10262">
        <v>543</v>
      </c>
      <c r="V10262">
        <f>SUMIF(货件明细!K:K,F10262,货件明细!AQ:AQ)</f>
        <v>0</v>
      </c>
      <c r="W10262">
        <f t="shared" si="640"/>
        <v>1</v>
      </c>
      <c r="X10262">
        <f t="shared" si="641"/>
        <v>543</v>
      </c>
      <c r="Y10262">
        <f>SUMIF(货件明细!K:K,F10262,货件明细!I:I)</f>
        <v>0</v>
      </c>
      <c r="Z10262">
        <f t="shared" si="642"/>
        <v>65.65</v>
      </c>
      <c r="AA10262">
        <f>SUMIF(货件明细!K:K,F10262,货件明细!J:J)</f>
        <v>0</v>
      </c>
      <c r="AB10262">
        <f t="shared" si="643"/>
        <v>1</v>
      </c>
    </row>
    <row r="10263" spans="1:28">
      <c r="A10263">
        <v>2026</v>
      </c>
      <c r="B10263">
        <v>4</v>
      </c>
      <c r="C10263">
        <v>18</v>
      </c>
      <c r="D10263" s="4">
        <v>46141</v>
      </c>
      <c r="E10263" t="s">
        <v>28</v>
      </c>
      <c r="F10263" t="s">
        <v>10494</v>
      </c>
      <c r="G10263" t="s">
        <v>68</v>
      </c>
      <c r="H10263" t="s">
        <v>31</v>
      </c>
      <c r="I10263" t="s">
        <v>57</v>
      </c>
      <c r="J10263" t="s">
        <v>58</v>
      </c>
      <c r="K10263" t="s">
        <v>10342</v>
      </c>
      <c r="L10263" t="s">
        <v>46</v>
      </c>
      <c r="M10263" t="s">
        <v>2882</v>
      </c>
      <c r="N10263" t="s">
        <v>9469</v>
      </c>
      <c r="O10263">
        <v>65.65</v>
      </c>
      <c r="P10263">
        <v>8.33333333333333</v>
      </c>
      <c r="Q10263">
        <v>360</v>
      </c>
      <c r="R10263">
        <v>368.333333333333</v>
      </c>
      <c r="S10263">
        <v>0</v>
      </c>
      <c r="T10263">
        <v>368.333333333333</v>
      </c>
      <c r="U10263">
        <v>543</v>
      </c>
      <c r="V10263">
        <f>SUMIF(货件明细!K:K,F10263,货件明细!AQ:AQ)</f>
        <v>0</v>
      </c>
      <c r="W10263">
        <f t="shared" si="640"/>
        <v>1</v>
      </c>
      <c r="X10263">
        <f t="shared" si="641"/>
        <v>543</v>
      </c>
      <c r="Y10263">
        <f>SUMIF(货件明细!K:K,F10263,货件明细!I:I)</f>
        <v>0</v>
      </c>
      <c r="Z10263">
        <f t="shared" si="642"/>
        <v>65.65</v>
      </c>
      <c r="AA10263">
        <f>SUMIF(货件明细!K:K,F10263,货件明细!J:J)</f>
        <v>0</v>
      </c>
      <c r="AB10263">
        <f t="shared" si="643"/>
        <v>1</v>
      </c>
    </row>
    <row r="10264" spans="1:28">
      <c r="A10264">
        <v>2026</v>
      </c>
      <c r="B10264">
        <v>4</v>
      </c>
      <c r="C10264">
        <v>18</v>
      </c>
      <c r="D10264" s="4">
        <v>46141</v>
      </c>
      <c r="E10264" t="s">
        <v>28</v>
      </c>
      <c r="F10264" t="s">
        <v>10495</v>
      </c>
      <c r="G10264" t="s">
        <v>1563</v>
      </c>
      <c r="H10264" t="s">
        <v>71</v>
      </c>
      <c r="I10264" t="s">
        <v>57</v>
      </c>
      <c r="J10264" t="s">
        <v>58</v>
      </c>
      <c r="K10264" t="s">
        <v>100</v>
      </c>
      <c r="L10264" t="s">
        <v>46</v>
      </c>
      <c r="M10264" t="s">
        <v>47</v>
      </c>
      <c r="N10264" t="s">
        <v>4252</v>
      </c>
      <c r="O10264">
        <v>65.65</v>
      </c>
      <c r="P10264">
        <v>8.82352941176471</v>
      </c>
      <c r="Q10264">
        <v>259.6</v>
      </c>
      <c r="R10264">
        <v>268.423529411765</v>
      </c>
      <c r="S10264">
        <v>0</v>
      </c>
      <c r="T10264">
        <v>268.423529411765</v>
      </c>
      <c r="U10264">
        <v>544</v>
      </c>
      <c r="V10264">
        <f>SUMIF(货件明细!K:K,F10264,货件明细!AQ:AQ)</f>
        <v>0</v>
      </c>
      <c r="W10264">
        <f t="shared" si="640"/>
        <v>1</v>
      </c>
      <c r="X10264">
        <f t="shared" si="641"/>
        <v>544</v>
      </c>
      <c r="Y10264">
        <f>SUMIF(货件明细!K:K,F10264,货件明细!I:I)</f>
        <v>0</v>
      </c>
      <c r="Z10264">
        <f t="shared" si="642"/>
        <v>65.65</v>
      </c>
      <c r="AA10264">
        <f>SUMIF(货件明细!K:K,F10264,货件明细!J:J)</f>
        <v>0</v>
      </c>
      <c r="AB10264">
        <f t="shared" si="643"/>
        <v>1</v>
      </c>
    </row>
    <row r="10265" spans="1:28">
      <c r="A10265">
        <v>2026</v>
      </c>
      <c r="B10265">
        <v>4</v>
      </c>
      <c r="C10265">
        <v>18</v>
      </c>
      <c r="D10265" s="4">
        <v>46141</v>
      </c>
      <c r="E10265" t="s">
        <v>28</v>
      </c>
      <c r="F10265" t="s">
        <v>10496</v>
      </c>
      <c r="G10265" t="s">
        <v>163</v>
      </c>
      <c r="H10265" t="s">
        <v>71</v>
      </c>
      <c r="I10265" t="s">
        <v>96</v>
      </c>
      <c r="J10265" t="s">
        <v>58</v>
      </c>
      <c r="K10265" t="s">
        <v>58</v>
      </c>
      <c r="L10265" t="s">
        <v>46</v>
      </c>
      <c r="M10265" t="s">
        <v>5001</v>
      </c>
      <c r="N10265" t="s">
        <v>6725</v>
      </c>
      <c r="O10265">
        <v>12.15</v>
      </c>
      <c r="P10265">
        <v>14.2857142857143</v>
      </c>
      <c r="Q10265">
        <v>52.775</v>
      </c>
      <c r="R10265">
        <v>67.0607142857143</v>
      </c>
      <c r="S10265">
        <v>0</v>
      </c>
      <c r="T10265">
        <v>67.0607142857143</v>
      </c>
      <c r="U10265">
        <v>76</v>
      </c>
      <c r="V10265">
        <f>SUMIF(货件明细!K:K,F10265,货件明细!AQ:AQ)</f>
        <v>0</v>
      </c>
      <c r="W10265">
        <f t="shared" si="640"/>
        <v>1</v>
      </c>
      <c r="X10265">
        <f t="shared" si="641"/>
        <v>76</v>
      </c>
      <c r="Y10265">
        <f>SUMIF(货件明细!K:K,F10265,货件明细!I:I)</f>
        <v>0</v>
      </c>
      <c r="Z10265">
        <f t="shared" si="642"/>
        <v>12.15</v>
      </c>
      <c r="AA10265">
        <f>SUMIF(货件明细!K:K,F10265,货件明细!J:J)</f>
        <v>0</v>
      </c>
      <c r="AB10265">
        <f t="shared" si="643"/>
        <v>1</v>
      </c>
    </row>
    <row r="10266" spans="1:28">
      <c r="A10266">
        <v>2026</v>
      </c>
      <c r="B10266">
        <v>4</v>
      </c>
      <c r="C10266">
        <v>18</v>
      </c>
      <c r="D10266" s="4">
        <v>46141</v>
      </c>
      <c r="E10266" t="s">
        <v>28</v>
      </c>
      <c r="F10266" t="s">
        <v>10497</v>
      </c>
      <c r="G10266" t="s">
        <v>64</v>
      </c>
      <c r="H10266" t="s">
        <v>44</v>
      </c>
      <c r="I10266" t="s">
        <v>96</v>
      </c>
      <c r="J10266" t="s">
        <v>58</v>
      </c>
      <c r="K10266" t="s">
        <v>58</v>
      </c>
      <c r="L10266" t="s">
        <v>46</v>
      </c>
      <c r="M10266" t="s">
        <v>5001</v>
      </c>
      <c r="N10266" t="s">
        <v>6725</v>
      </c>
      <c r="O10266">
        <v>12.15</v>
      </c>
      <c r="P10266">
        <v>14.2857142857143</v>
      </c>
      <c r="Q10266">
        <v>70.425</v>
      </c>
      <c r="R10266">
        <v>84.7107142857143</v>
      </c>
      <c r="S10266">
        <v>0</v>
      </c>
      <c r="T10266">
        <v>84.7107142857143</v>
      </c>
      <c r="U10266">
        <v>76</v>
      </c>
      <c r="V10266">
        <f>SUMIF(货件明细!K:K,F10266,货件明细!AQ:AQ)</f>
        <v>0</v>
      </c>
      <c r="W10266">
        <f t="shared" si="640"/>
        <v>1</v>
      </c>
      <c r="X10266">
        <f t="shared" si="641"/>
        <v>76</v>
      </c>
      <c r="Y10266">
        <f>SUMIF(货件明细!K:K,F10266,货件明细!I:I)</f>
        <v>0</v>
      </c>
      <c r="Z10266">
        <f t="shared" si="642"/>
        <v>12.15</v>
      </c>
      <c r="AA10266">
        <f>SUMIF(货件明细!K:K,F10266,货件明细!J:J)</f>
        <v>0</v>
      </c>
      <c r="AB10266">
        <f t="shared" si="643"/>
        <v>1</v>
      </c>
    </row>
    <row r="10267" spans="1:28">
      <c r="A10267">
        <v>2026</v>
      </c>
      <c r="B10267">
        <v>4</v>
      </c>
      <c r="C10267">
        <v>18</v>
      </c>
      <c r="D10267" s="4">
        <v>46141</v>
      </c>
      <c r="E10267" t="s">
        <v>28</v>
      </c>
      <c r="F10267" t="s">
        <v>10498</v>
      </c>
      <c r="G10267" t="s">
        <v>374</v>
      </c>
      <c r="H10267" t="s">
        <v>71</v>
      </c>
      <c r="I10267" t="s">
        <v>96</v>
      </c>
      <c r="J10267" t="s">
        <v>58</v>
      </c>
      <c r="K10267" t="s">
        <v>58</v>
      </c>
      <c r="L10267" t="s">
        <v>46</v>
      </c>
      <c r="M10267" t="s">
        <v>5001</v>
      </c>
      <c r="N10267" t="s">
        <v>6725</v>
      </c>
      <c r="O10267">
        <v>12.15</v>
      </c>
      <c r="P10267">
        <v>14.2857142857143</v>
      </c>
      <c r="Q10267">
        <v>52.775</v>
      </c>
      <c r="R10267">
        <v>67.0607142857143</v>
      </c>
      <c r="S10267">
        <v>0</v>
      </c>
      <c r="T10267">
        <v>67.0607142857143</v>
      </c>
      <c r="U10267">
        <v>76</v>
      </c>
      <c r="V10267">
        <f>SUMIF(货件明细!K:K,F10267,货件明细!AQ:AQ)</f>
        <v>0</v>
      </c>
      <c r="W10267">
        <f t="shared" si="640"/>
        <v>1</v>
      </c>
      <c r="X10267">
        <f t="shared" si="641"/>
        <v>76</v>
      </c>
      <c r="Y10267">
        <f>SUMIF(货件明细!K:K,F10267,货件明细!I:I)</f>
        <v>0</v>
      </c>
      <c r="Z10267">
        <f t="shared" si="642"/>
        <v>12.15</v>
      </c>
      <c r="AA10267">
        <f>SUMIF(货件明细!K:K,F10267,货件明细!J:J)</f>
        <v>0</v>
      </c>
      <c r="AB10267">
        <f t="shared" si="643"/>
        <v>1</v>
      </c>
    </row>
    <row r="10268" spans="1:28">
      <c r="A10268">
        <v>2026</v>
      </c>
      <c r="B10268">
        <v>4</v>
      </c>
      <c r="C10268">
        <v>18</v>
      </c>
      <c r="D10268" s="4">
        <v>46141</v>
      </c>
      <c r="E10268" t="s">
        <v>28</v>
      </c>
      <c r="F10268" t="s">
        <v>10499</v>
      </c>
      <c r="G10268" t="s">
        <v>105</v>
      </c>
      <c r="H10268" t="s">
        <v>31</v>
      </c>
      <c r="I10268" t="s">
        <v>96</v>
      </c>
      <c r="J10268" t="s">
        <v>58</v>
      </c>
      <c r="K10268" t="s">
        <v>58</v>
      </c>
      <c r="L10268" t="s">
        <v>46</v>
      </c>
      <c r="M10268" t="s">
        <v>5001</v>
      </c>
      <c r="N10268" t="s">
        <v>6725</v>
      </c>
      <c r="O10268">
        <v>12.15</v>
      </c>
      <c r="P10268">
        <v>14.2857142857143</v>
      </c>
      <c r="Q10268">
        <v>82.45</v>
      </c>
      <c r="R10268">
        <v>96.7357142857143</v>
      </c>
      <c r="S10268">
        <v>0</v>
      </c>
      <c r="T10268">
        <v>96.7357142857143</v>
      </c>
      <c r="U10268">
        <v>76</v>
      </c>
      <c r="V10268">
        <f>SUMIF(货件明细!K:K,F10268,货件明细!AQ:AQ)</f>
        <v>0</v>
      </c>
      <c r="W10268">
        <f t="shared" si="640"/>
        <v>1</v>
      </c>
      <c r="X10268">
        <f t="shared" si="641"/>
        <v>76</v>
      </c>
      <c r="Y10268">
        <f>SUMIF(货件明细!K:K,F10268,货件明细!I:I)</f>
        <v>0</v>
      </c>
      <c r="Z10268">
        <f t="shared" si="642"/>
        <v>12.15</v>
      </c>
      <c r="AA10268">
        <f>SUMIF(货件明细!K:K,F10268,货件明细!J:J)</f>
        <v>0</v>
      </c>
      <c r="AB10268">
        <f t="shared" si="643"/>
        <v>1</v>
      </c>
    </row>
    <row r="10269" spans="1:28">
      <c r="A10269">
        <v>2026</v>
      </c>
      <c r="B10269">
        <v>4</v>
      </c>
      <c r="C10269">
        <v>18</v>
      </c>
      <c r="D10269" s="4">
        <v>46141</v>
      </c>
      <c r="E10269" t="s">
        <v>28</v>
      </c>
      <c r="F10269" t="s">
        <v>10500</v>
      </c>
      <c r="G10269" t="s">
        <v>1610</v>
      </c>
      <c r="H10269" t="s">
        <v>71</v>
      </c>
      <c r="I10269" t="s">
        <v>96</v>
      </c>
      <c r="J10269" t="s">
        <v>58</v>
      </c>
      <c r="K10269" t="s">
        <v>58</v>
      </c>
      <c r="L10269" t="s">
        <v>46</v>
      </c>
      <c r="M10269" t="s">
        <v>5001</v>
      </c>
      <c r="N10269" t="s">
        <v>6725</v>
      </c>
      <c r="O10269">
        <v>12.15</v>
      </c>
      <c r="P10269">
        <v>14.2857142857143</v>
      </c>
      <c r="Q10269">
        <v>48.15</v>
      </c>
      <c r="R10269">
        <v>62.4357142857143</v>
      </c>
      <c r="S10269">
        <v>0</v>
      </c>
      <c r="T10269">
        <v>62.4357142857143</v>
      </c>
      <c r="U10269">
        <v>76</v>
      </c>
      <c r="V10269">
        <f>SUMIF(货件明细!K:K,F10269,货件明细!AQ:AQ)</f>
        <v>0</v>
      </c>
      <c r="W10269">
        <f t="shared" si="640"/>
        <v>1</v>
      </c>
      <c r="X10269">
        <f t="shared" si="641"/>
        <v>76</v>
      </c>
      <c r="Y10269">
        <f>SUMIF(货件明细!K:K,F10269,货件明细!I:I)</f>
        <v>0</v>
      </c>
      <c r="Z10269">
        <f t="shared" si="642"/>
        <v>12.15</v>
      </c>
      <c r="AA10269">
        <f>SUMIF(货件明细!K:K,F10269,货件明细!J:J)</f>
        <v>0</v>
      </c>
      <c r="AB10269">
        <f t="shared" si="643"/>
        <v>1</v>
      </c>
    </row>
    <row r="10270" spans="1:28">
      <c r="A10270">
        <v>2026</v>
      </c>
      <c r="B10270">
        <v>4</v>
      </c>
      <c r="C10270">
        <v>18</v>
      </c>
      <c r="D10270" s="4">
        <v>46141</v>
      </c>
      <c r="E10270" t="s">
        <v>28</v>
      </c>
      <c r="F10270" t="s">
        <v>10501</v>
      </c>
      <c r="G10270" t="s">
        <v>54</v>
      </c>
      <c r="H10270" t="s">
        <v>31</v>
      </c>
      <c r="I10270" t="s">
        <v>4634</v>
      </c>
      <c r="J10270" t="s">
        <v>100</v>
      </c>
      <c r="K10270" t="s">
        <v>10342</v>
      </c>
      <c r="L10270" t="s">
        <v>46</v>
      </c>
      <c r="M10270" t="s">
        <v>2882</v>
      </c>
      <c r="N10270" t="s">
        <v>9469</v>
      </c>
      <c r="O10270">
        <v>16.4</v>
      </c>
      <c r="P10270">
        <v>8.33333333333333</v>
      </c>
      <c r="Q10270">
        <v>128.45</v>
      </c>
      <c r="R10270">
        <v>136.783333333333</v>
      </c>
      <c r="S10270">
        <v>0</v>
      </c>
      <c r="T10270">
        <v>136.783333333333</v>
      </c>
      <c r="U10270">
        <v>140</v>
      </c>
      <c r="V10270">
        <f>SUMIF(货件明细!K:K,F10270,货件明细!AQ:AQ)</f>
        <v>0</v>
      </c>
      <c r="W10270">
        <f t="shared" si="640"/>
        <v>1</v>
      </c>
      <c r="X10270">
        <f t="shared" si="641"/>
        <v>140</v>
      </c>
      <c r="Y10270">
        <f>SUMIF(货件明细!K:K,F10270,货件明细!I:I)</f>
        <v>0</v>
      </c>
      <c r="Z10270">
        <f t="shared" si="642"/>
        <v>16.4</v>
      </c>
      <c r="AA10270">
        <f>SUMIF(货件明细!K:K,F10270,货件明细!J:J)</f>
        <v>0</v>
      </c>
      <c r="AB10270">
        <f t="shared" si="643"/>
        <v>1</v>
      </c>
    </row>
    <row r="10271" spans="1:28">
      <c r="A10271">
        <v>2026</v>
      </c>
      <c r="B10271">
        <v>4</v>
      </c>
      <c r="C10271">
        <v>18</v>
      </c>
      <c r="D10271" s="4">
        <v>46141</v>
      </c>
      <c r="E10271" t="s">
        <v>28</v>
      </c>
      <c r="F10271" t="s">
        <v>10502</v>
      </c>
      <c r="G10271" t="s">
        <v>372</v>
      </c>
      <c r="H10271" t="s">
        <v>71</v>
      </c>
      <c r="I10271" t="s">
        <v>4634</v>
      </c>
      <c r="J10271" t="s">
        <v>100</v>
      </c>
      <c r="K10271" t="s">
        <v>100</v>
      </c>
      <c r="L10271" t="s">
        <v>46</v>
      </c>
      <c r="M10271" t="s">
        <v>47</v>
      </c>
      <c r="N10271" t="s">
        <v>4252</v>
      </c>
      <c r="O10271">
        <v>16.4</v>
      </c>
      <c r="P10271">
        <v>8.82352941176471</v>
      </c>
      <c r="Q10271">
        <v>91</v>
      </c>
      <c r="R10271">
        <v>99.8235294117647</v>
      </c>
      <c r="S10271">
        <v>0</v>
      </c>
      <c r="T10271">
        <v>99.8235294117647</v>
      </c>
      <c r="U10271">
        <v>140</v>
      </c>
      <c r="V10271">
        <f>SUMIF(货件明细!K:K,F10271,货件明细!AQ:AQ)</f>
        <v>0</v>
      </c>
      <c r="W10271">
        <f t="shared" si="640"/>
        <v>1</v>
      </c>
      <c r="X10271">
        <f t="shared" si="641"/>
        <v>140</v>
      </c>
      <c r="Y10271">
        <f>SUMIF(货件明细!K:K,F10271,货件明细!I:I)</f>
        <v>0</v>
      </c>
      <c r="Z10271">
        <f t="shared" si="642"/>
        <v>16.4</v>
      </c>
      <c r="AA10271">
        <f>SUMIF(货件明细!K:K,F10271,货件明细!J:J)</f>
        <v>0</v>
      </c>
      <c r="AB10271">
        <f t="shared" si="643"/>
        <v>1</v>
      </c>
    </row>
    <row r="10272" spans="1:28">
      <c r="A10272">
        <v>2026</v>
      </c>
      <c r="B10272">
        <v>4</v>
      </c>
      <c r="C10272">
        <v>18</v>
      </c>
      <c r="D10272" s="4">
        <v>46141</v>
      </c>
      <c r="E10272" t="s">
        <v>28</v>
      </c>
      <c r="F10272" t="s">
        <v>10503</v>
      </c>
      <c r="G10272" t="s">
        <v>70</v>
      </c>
      <c r="H10272" t="s">
        <v>71</v>
      </c>
      <c r="I10272" t="s">
        <v>4634</v>
      </c>
      <c r="J10272" t="s">
        <v>100</v>
      </c>
      <c r="K10272" t="s">
        <v>100</v>
      </c>
      <c r="L10272" t="s">
        <v>46</v>
      </c>
      <c r="M10272" t="s">
        <v>47</v>
      </c>
      <c r="N10272" t="s">
        <v>4252</v>
      </c>
      <c r="O10272">
        <v>16.4</v>
      </c>
      <c r="P10272">
        <v>8.82352941176471</v>
      </c>
      <c r="Q10272">
        <v>91</v>
      </c>
      <c r="R10272">
        <v>99.8235294117647</v>
      </c>
      <c r="S10272">
        <v>0</v>
      </c>
      <c r="T10272">
        <v>99.8235294117647</v>
      </c>
      <c r="U10272">
        <v>140</v>
      </c>
      <c r="V10272">
        <f>SUMIF(货件明细!K:K,F10272,货件明细!AQ:AQ)</f>
        <v>0</v>
      </c>
      <c r="W10272">
        <f t="shared" si="640"/>
        <v>1</v>
      </c>
      <c r="X10272">
        <f t="shared" si="641"/>
        <v>140</v>
      </c>
      <c r="Y10272">
        <f>SUMIF(货件明细!K:K,F10272,货件明细!I:I)</f>
        <v>0</v>
      </c>
      <c r="Z10272">
        <f t="shared" si="642"/>
        <v>16.4</v>
      </c>
      <c r="AA10272">
        <f>SUMIF(货件明细!K:K,F10272,货件明细!J:J)</f>
        <v>0</v>
      </c>
      <c r="AB10272">
        <f t="shared" si="643"/>
        <v>1</v>
      </c>
    </row>
    <row r="10273" spans="1:28">
      <c r="A10273">
        <v>2026</v>
      </c>
      <c r="B10273">
        <v>4</v>
      </c>
      <c r="C10273">
        <v>18</v>
      </c>
      <c r="D10273" s="4">
        <v>46141</v>
      </c>
      <c r="E10273" t="s">
        <v>28</v>
      </c>
      <c r="F10273" t="s">
        <v>10504</v>
      </c>
      <c r="G10273" t="s">
        <v>68</v>
      </c>
      <c r="H10273" t="s">
        <v>31</v>
      </c>
      <c r="I10273" t="s">
        <v>4634</v>
      </c>
      <c r="J10273" t="s">
        <v>100</v>
      </c>
      <c r="K10273" t="s">
        <v>10342</v>
      </c>
      <c r="L10273" t="s">
        <v>46</v>
      </c>
      <c r="M10273" t="s">
        <v>2882</v>
      </c>
      <c r="N10273" t="s">
        <v>9469</v>
      </c>
      <c r="O10273">
        <v>16.4</v>
      </c>
      <c r="P10273">
        <v>8.33333333333333</v>
      </c>
      <c r="Q10273">
        <v>126</v>
      </c>
      <c r="R10273">
        <v>134.333333333333</v>
      </c>
      <c r="S10273">
        <v>0</v>
      </c>
      <c r="T10273">
        <v>134.333333333333</v>
      </c>
      <c r="U10273">
        <v>140</v>
      </c>
      <c r="V10273">
        <f>SUMIF(货件明细!K:K,F10273,货件明细!AQ:AQ)</f>
        <v>0</v>
      </c>
      <c r="W10273">
        <f t="shared" si="640"/>
        <v>1</v>
      </c>
      <c r="X10273">
        <f t="shared" si="641"/>
        <v>140</v>
      </c>
      <c r="Y10273">
        <f>SUMIF(货件明细!K:K,F10273,货件明细!I:I)</f>
        <v>0</v>
      </c>
      <c r="Z10273">
        <f t="shared" si="642"/>
        <v>16.4</v>
      </c>
      <c r="AA10273">
        <f>SUMIF(货件明细!K:K,F10273,货件明细!J:J)</f>
        <v>0</v>
      </c>
      <c r="AB10273">
        <f t="shared" si="643"/>
        <v>1</v>
      </c>
    </row>
    <row r="10274" spans="1:28">
      <c r="A10274">
        <v>2026</v>
      </c>
      <c r="B10274">
        <v>4</v>
      </c>
      <c r="C10274">
        <v>18</v>
      </c>
      <c r="D10274" s="4">
        <v>46141</v>
      </c>
      <c r="E10274" t="s">
        <v>28</v>
      </c>
      <c r="F10274" t="s">
        <v>10505</v>
      </c>
      <c r="G10274" t="s">
        <v>1563</v>
      </c>
      <c r="H10274" t="s">
        <v>71</v>
      </c>
      <c r="I10274" t="s">
        <v>4634</v>
      </c>
      <c r="J10274" t="s">
        <v>100</v>
      </c>
      <c r="K10274" t="s">
        <v>100</v>
      </c>
      <c r="L10274" t="s">
        <v>46</v>
      </c>
      <c r="M10274" t="s">
        <v>47</v>
      </c>
      <c r="N10274" t="s">
        <v>4252</v>
      </c>
      <c r="O10274">
        <v>16.4</v>
      </c>
      <c r="P10274">
        <v>8.82352941176471</v>
      </c>
      <c r="Q10274">
        <v>82.6</v>
      </c>
      <c r="R10274">
        <v>91.4235294117647</v>
      </c>
      <c r="S10274">
        <v>0</v>
      </c>
      <c r="T10274">
        <v>91.4235294117647</v>
      </c>
      <c r="U10274">
        <v>140</v>
      </c>
      <c r="V10274">
        <f>SUMIF(货件明细!K:K,F10274,货件明细!AQ:AQ)</f>
        <v>0</v>
      </c>
      <c r="W10274">
        <f t="shared" si="640"/>
        <v>1</v>
      </c>
      <c r="X10274">
        <f t="shared" si="641"/>
        <v>140</v>
      </c>
      <c r="Y10274">
        <f>SUMIF(货件明细!K:K,F10274,货件明细!I:I)</f>
        <v>0</v>
      </c>
      <c r="Z10274">
        <f t="shared" si="642"/>
        <v>16.4</v>
      </c>
      <c r="AA10274">
        <f>SUMIF(货件明细!K:K,F10274,货件明细!J:J)</f>
        <v>0</v>
      </c>
      <c r="AB10274">
        <f t="shared" si="643"/>
        <v>1</v>
      </c>
    </row>
    <row r="10275" spans="1:28">
      <c r="A10275">
        <v>2026</v>
      </c>
      <c r="B10275">
        <v>4</v>
      </c>
      <c r="C10275">
        <v>18</v>
      </c>
      <c r="D10275" s="4">
        <v>46141</v>
      </c>
      <c r="E10275" t="s">
        <v>28</v>
      </c>
      <c r="F10275" t="s">
        <v>10506</v>
      </c>
      <c r="G10275" t="s">
        <v>54</v>
      </c>
      <c r="H10275" t="s">
        <v>31</v>
      </c>
      <c r="I10275" t="s">
        <v>96</v>
      </c>
      <c r="J10275" t="s">
        <v>100</v>
      </c>
      <c r="K10275" t="s">
        <v>100</v>
      </c>
      <c r="L10275" t="s">
        <v>46</v>
      </c>
      <c r="M10275" t="s">
        <v>47</v>
      </c>
      <c r="N10275" t="s">
        <v>5148</v>
      </c>
      <c r="O10275">
        <v>48.8</v>
      </c>
      <c r="P10275">
        <v>25</v>
      </c>
      <c r="Q10275">
        <v>344</v>
      </c>
      <c r="R10275">
        <v>369</v>
      </c>
      <c r="S10275">
        <v>0</v>
      </c>
      <c r="T10275">
        <v>369</v>
      </c>
      <c r="U10275">
        <v>209</v>
      </c>
      <c r="V10275">
        <f>SUMIF(货件明细!K:K,F10275,货件明细!AQ:AQ)</f>
        <v>0</v>
      </c>
      <c r="W10275">
        <f t="shared" si="640"/>
        <v>1</v>
      </c>
      <c r="X10275">
        <f t="shared" si="641"/>
        <v>209</v>
      </c>
      <c r="Y10275">
        <f>SUMIF(货件明细!K:K,F10275,货件明细!I:I)</f>
        <v>0</v>
      </c>
      <c r="Z10275">
        <f t="shared" si="642"/>
        <v>48.8</v>
      </c>
      <c r="AA10275">
        <f>SUMIF(货件明细!K:K,F10275,货件明细!J:J)</f>
        <v>0</v>
      </c>
      <c r="AB10275">
        <f t="shared" si="643"/>
        <v>1</v>
      </c>
    </row>
    <row r="10276" spans="1:28">
      <c r="A10276">
        <v>2026</v>
      </c>
      <c r="B10276">
        <v>4</v>
      </c>
      <c r="C10276">
        <v>18</v>
      </c>
      <c r="D10276" s="4">
        <v>46141</v>
      </c>
      <c r="E10276" t="s">
        <v>28</v>
      </c>
      <c r="F10276" t="s">
        <v>10507</v>
      </c>
      <c r="G10276" t="s">
        <v>372</v>
      </c>
      <c r="H10276" t="s">
        <v>71</v>
      </c>
      <c r="I10276" t="s">
        <v>96</v>
      </c>
      <c r="J10276" t="s">
        <v>100</v>
      </c>
      <c r="K10276" t="s">
        <v>100</v>
      </c>
      <c r="L10276" t="s">
        <v>46</v>
      </c>
      <c r="M10276" t="s">
        <v>47</v>
      </c>
      <c r="N10276" t="s">
        <v>4252</v>
      </c>
      <c r="O10276">
        <v>48.8</v>
      </c>
      <c r="P10276">
        <v>8.33333333333333</v>
      </c>
      <c r="Q10276">
        <v>260</v>
      </c>
      <c r="R10276">
        <v>268.333333333333</v>
      </c>
      <c r="S10276">
        <v>0</v>
      </c>
      <c r="T10276">
        <v>268.333333333333</v>
      </c>
      <c r="U10276">
        <v>209</v>
      </c>
      <c r="V10276">
        <f>SUMIF(货件明细!K:K,F10276,货件明细!AQ:AQ)</f>
        <v>0</v>
      </c>
      <c r="W10276">
        <f t="shared" si="640"/>
        <v>1</v>
      </c>
      <c r="X10276">
        <f t="shared" si="641"/>
        <v>209</v>
      </c>
      <c r="Y10276">
        <f>SUMIF(货件明细!K:K,F10276,货件明细!I:I)</f>
        <v>0</v>
      </c>
      <c r="Z10276">
        <f t="shared" si="642"/>
        <v>48.8</v>
      </c>
      <c r="AA10276">
        <f>SUMIF(货件明细!K:K,F10276,货件明细!J:J)</f>
        <v>0</v>
      </c>
      <c r="AB10276">
        <f t="shared" si="643"/>
        <v>1</v>
      </c>
    </row>
    <row r="10277" spans="1:28">
      <c r="A10277">
        <v>2026</v>
      </c>
      <c r="B10277">
        <v>4</v>
      </c>
      <c r="C10277">
        <v>18</v>
      </c>
      <c r="D10277" s="4">
        <v>46141</v>
      </c>
      <c r="E10277" t="s">
        <v>28</v>
      </c>
      <c r="F10277" t="s">
        <v>10508</v>
      </c>
      <c r="G10277" t="s">
        <v>70</v>
      </c>
      <c r="H10277" t="s">
        <v>71</v>
      </c>
      <c r="I10277" t="s">
        <v>96</v>
      </c>
      <c r="J10277" t="s">
        <v>100</v>
      </c>
      <c r="K10277" t="s">
        <v>100</v>
      </c>
      <c r="L10277" t="s">
        <v>46</v>
      </c>
      <c r="M10277" t="s">
        <v>47</v>
      </c>
      <c r="N10277" t="s">
        <v>4252</v>
      </c>
      <c r="O10277">
        <v>48.8</v>
      </c>
      <c r="P10277">
        <v>8.33333333333333</v>
      </c>
      <c r="Q10277">
        <v>260</v>
      </c>
      <c r="R10277">
        <v>268.333333333333</v>
      </c>
      <c r="S10277">
        <v>0</v>
      </c>
      <c r="T10277">
        <v>268.333333333333</v>
      </c>
      <c r="U10277">
        <v>209</v>
      </c>
      <c r="V10277">
        <f>SUMIF(货件明细!K:K,F10277,货件明细!AQ:AQ)</f>
        <v>0</v>
      </c>
      <c r="W10277">
        <f t="shared" si="640"/>
        <v>1</v>
      </c>
      <c r="X10277">
        <f t="shared" si="641"/>
        <v>209</v>
      </c>
      <c r="Y10277">
        <f>SUMIF(货件明细!K:K,F10277,货件明细!I:I)</f>
        <v>0</v>
      </c>
      <c r="Z10277">
        <f t="shared" si="642"/>
        <v>48.8</v>
      </c>
      <c r="AA10277">
        <f>SUMIF(货件明细!K:K,F10277,货件明细!J:J)</f>
        <v>0</v>
      </c>
      <c r="AB10277">
        <f t="shared" si="643"/>
        <v>1</v>
      </c>
    </row>
    <row r="10278" spans="1:28">
      <c r="A10278">
        <v>2026</v>
      </c>
      <c r="B10278">
        <v>4</v>
      </c>
      <c r="C10278">
        <v>18</v>
      </c>
      <c r="D10278" s="4">
        <v>46141</v>
      </c>
      <c r="E10278" t="s">
        <v>28</v>
      </c>
      <c r="F10278" t="s">
        <v>10509</v>
      </c>
      <c r="G10278" t="s">
        <v>68</v>
      </c>
      <c r="H10278" t="s">
        <v>31</v>
      </c>
      <c r="I10278" t="s">
        <v>96</v>
      </c>
      <c r="J10278" t="s">
        <v>100</v>
      </c>
      <c r="K10278" t="s">
        <v>100</v>
      </c>
      <c r="L10278" t="s">
        <v>46</v>
      </c>
      <c r="M10278" t="s">
        <v>47</v>
      </c>
      <c r="N10278" t="s">
        <v>5148</v>
      </c>
      <c r="O10278">
        <v>48.8</v>
      </c>
      <c r="P10278">
        <v>25</v>
      </c>
      <c r="Q10278">
        <v>382</v>
      </c>
      <c r="R10278">
        <v>407</v>
      </c>
      <c r="S10278">
        <v>0</v>
      </c>
      <c r="T10278">
        <v>407</v>
      </c>
      <c r="U10278">
        <v>211</v>
      </c>
      <c r="V10278">
        <f>SUMIF(货件明细!K:K,F10278,货件明细!AQ:AQ)</f>
        <v>0</v>
      </c>
      <c r="W10278">
        <f t="shared" si="640"/>
        <v>1</v>
      </c>
      <c r="X10278">
        <f t="shared" si="641"/>
        <v>211</v>
      </c>
      <c r="Y10278">
        <f>SUMIF(货件明细!K:K,F10278,货件明细!I:I)</f>
        <v>0</v>
      </c>
      <c r="Z10278">
        <f t="shared" si="642"/>
        <v>48.8</v>
      </c>
      <c r="AA10278">
        <f>SUMIF(货件明细!K:K,F10278,货件明细!J:J)</f>
        <v>0</v>
      </c>
      <c r="AB10278">
        <f t="shared" si="643"/>
        <v>1</v>
      </c>
    </row>
    <row r="10279" spans="1:28">
      <c r="A10279">
        <v>2026</v>
      </c>
      <c r="B10279">
        <v>4</v>
      </c>
      <c r="C10279">
        <v>18</v>
      </c>
      <c r="D10279" s="4">
        <v>46141</v>
      </c>
      <c r="E10279" t="s">
        <v>28</v>
      </c>
      <c r="F10279" t="s">
        <v>10510</v>
      </c>
      <c r="G10279" t="s">
        <v>1563</v>
      </c>
      <c r="H10279" t="s">
        <v>71</v>
      </c>
      <c r="I10279" t="s">
        <v>96</v>
      </c>
      <c r="J10279" t="s">
        <v>100</v>
      </c>
      <c r="K10279" t="s">
        <v>100</v>
      </c>
      <c r="L10279" t="s">
        <v>46</v>
      </c>
      <c r="M10279" t="s">
        <v>47</v>
      </c>
      <c r="N10279" t="s">
        <v>4252</v>
      </c>
      <c r="O10279">
        <v>48.8</v>
      </c>
      <c r="P10279">
        <v>8.33333333333333</v>
      </c>
      <c r="Q10279">
        <v>236</v>
      </c>
      <c r="R10279">
        <v>244.333333333333</v>
      </c>
      <c r="S10279">
        <v>0</v>
      </c>
      <c r="T10279">
        <v>244.333333333333</v>
      </c>
      <c r="U10279">
        <v>209</v>
      </c>
      <c r="V10279">
        <f>SUMIF(货件明细!K:K,F10279,货件明细!AQ:AQ)</f>
        <v>0</v>
      </c>
      <c r="W10279">
        <f t="shared" si="640"/>
        <v>1</v>
      </c>
      <c r="X10279">
        <f t="shared" si="641"/>
        <v>209</v>
      </c>
      <c r="Y10279">
        <f>SUMIF(货件明细!K:K,F10279,货件明细!I:I)</f>
        <v>0</v>
      </c>
      <c r="Z10279">
        <f t="shared" si="642"/>
        <v>48.8</v>
      </c>
      <c r="AA10279">
        <f>SUMIF(货件明细!K:K,F10279,货件明细!J:J)</f>
        <v>0</v>
      </c>
      <c r="AB10279">
        <f t="shared" si="643"/>
        <v>1</v>
      </c>
    </row>
    <row r="10280" spans="1:28">
      <c r="A10280">
        <v>2026</v>
      </c>
      <c r="B10280">
        <v>4</v>
      </c>
      <c r="C10280">
        <v>18</v>
      </c>
      <c r="D10280" s="4">
        <v>46141</v>
      </c>
      <c r="E10280" t="s">
        <v>28</v>
      </c>
      <c r="F10280" t="s">
        <v>10511</v>
      </c>
      <c r="G10280" t="s">
        <v>54</v>
      </c>
      <c r="H10280" t="s">
        <v>31</v>
      </c>
      <c r="I10280" t="s">
        <v>145</v>
      </c>
      <c r="J10280" t="s">
        <v>100</v>
      </c>
      <c r="K10280" t="s">
        <v>10342</v>
      </c>
      <c r="L10280" t="s">
        <v>46</v>
      </c>
      <c r="M10280" t="s">
        <v>2882</v>
      </c>
      <c r="N10280" t="s">
        <v>9469</v>
      </c>
      <c r="O10280">
        <v>26.75</v>
      </c>
      <c r="P10280">
        <v>8.33333333333333</v>
      </c>
      <c r="Q10280">
        <v>220.2</v>
      </c>
      <c r="R10280">
        <v>228.533333333333</v>
      </c>
      <c r="S10280">
        <v>0</v>
      </c>
      <c r="T10280">
        <v>228.533333333333</v>
      </c>
      <c r="U10280">
        <v>202</v>
      </c>
      <c r="V10280">
        <f>SUMIF(货件明细!K:K,F10280,货件明细!AQ:AQ)</f>
        <v>0</v>
      </c>
      <c r="W10280">
        <f t="shared" si="640"/>
        <v>1</v>
      </c>
      <c r="X10280">
        <f t="shared" si="641"/>
        <v>202</v>
      </c>
      <c r="Y10280">
        <f>SUMIF(货件明细!K:K,F10280,货件明细!I:I)</f>
        <v>0</v>
      </c>
      <c r="Z10280">
        <f t="shared" si="642"/>
        <v>26.75</v>
      </c>
      <c r="AA10280">
        <f>SUMIF(货件明细!K:K,F10280,货件明细!J:J)</f>
        <v>0</v>
      </c>
      <c r="AB10280">
        <f t="shared" si="643"/>
        <v>1</v>
      </c>
    </row>
    <row r="10281" spans="1:28">
      <c r="A10281">
        <v>2026</v>
      </c>
      <c r="B10281">
        <v>4</v>
      </c>
      <c r="C10281">
        <v>18</v>
      </c>
      <c r="D10281" s="4">
        <v>46141</v>
      </c>
      <c r="E10281" t="s">
        <v>28</v>
      </c>
      <c r="F10281" t="s">
        <v>10512</v>
      </c>
      <c r="G10281" t="s">
        <v>372</v>
      </c>
      <c r="H10281" t="s">
        <v>71</v>
      </c>
      <c r="I10281" t="s">
        <v>145</v>
      </c>
      <c r="J10281" t="s">
        <v>100</v>
      </c>
      <c r="K10281" t="s">
        <v>100</v>
      </c>
      <c r="L10281" t="s">
        <v>46</v>
      </c>
      <c r="M10281" t="s">
        <v>47</v>
      </c>
      <c r="N10281" t="s">
        <v>4252</v>
      </c>
      <c r="O10281">
        <v>26.75</v>
      </c>
      <c r="P10281">
        <v>8.82352941176471</v>
      </c>
      <c r="Q10281">
        <v>156</v>
      </c>
      <c r="R10281">
        <v>164.823529411765</v>
      </c>
      <c r="S10281">
        <v>0</v>
      </c>
      <c r="T10281">
        <v>164.823529411765</v>
      </c>
      <c r="U10281">
        <v>202</v>
      </c>
      <c r="V10281">
        <f>SUMIF(货件明细!K:K,F10281,货件明细!AQ:AQ)</f>
        <v>0</v>
      </c>
      <c r="W10281">
        <f t="shared" si="640"/>
        <v>1</v>
      </c>
      <c r="X10281">
        <f t="shared" si="641"/>
        <v>202</v>
      </c>
      <c r="Y10281">
        <f>SUMIF(货件明细!K:K,F10281,货件明细!I:I)</f>
        <v>0</v>
      </c>
      <c r="Z10281">
        <f t="shared" si="642"/>
        <v>26.75</v>
      </c>
      <c r="AA10281">
        <f>SUMIF(货件明细!K:K,F10281,货件明细!J:J)</f>
        <v>0</v>
      </c>
      <c r="AB10281">
        <f t="shared" si="643"/>
        <v>1</v>
      </c>
    </row>
    <row r="10282" spans="1:28">
      <c r="A10282">
        <v>2026</v>
      </c>
      <c r="B10282">
        <v>4</v>
      </c>
      <c r="C10282">
        <v>18</v>
      </c>
      <c r="D10282" s="4">
        <v>46141</v>
      </c>
      <c r="E10282" t="s">
        <v>28</v>
      </c>
      <c r="F10282" t="s">
        <v>10513</v>
      </c>
      <c r="G10282" t="s">
        <v>70</v>
      </c>
      <c r="H10282" t="s">
        <v>71</v>
      </c>
      <c r="I10282" t="s">
        <v>145</v>
      </c>
      <c r="J10282" t="s">
        <v>100</v>
      </c>
      <c r="K10282" t="s">
        <v>100</v>
      </c>
      <c r="L10282" t="s">
        <v>46</v>
      </c>
      <c r="M10282" t="s">
        <v>47</v>
      </c>
      <c r="N10282" t="s">
        <v>4252</v>
      </c>
      <c r="O10282">
        <v>26.75</v>
      </c>
      <c r="P10282">
        <v>8.82352941176471</v>
      </c>
      <c r="Q10282">
        <v>156</v>
      </c>
      <c r="R10282">
        <v>164.823529411765</v>
      </c>
      <c r="S10282">
        <v>0</v>
      </c>
      <c r="T10282">
        <v>164.823529411765</v>
      </c>
      <c r="U10282">
        <v>202</v>
      </c>
      <c r="V10282">
        <f>SUMIF(货件明细!K:K,F10282,货件明细!AQ:AQ)</f>
        <v>0</v>
      </c>
      <c r="W10282">
        <f t="shared" si="640"/>
        <v>1</v>
      </c>
      <c r="X10282">
        <f t="shared" si="641"/>
        <v>202</v>
      </c>
      <c r="Y10282">
        <f>SUMIF(货件明细!K:K,F10282,货件明细!I:I)</f>
        <v>0</v>
      </c>
      <c r="Z10282">
        <f t="shared" si="642"/>
        <v>26.75</v>
      </c>
      <c r="AA10282">
        <f>SUMIF(货件明细!K:K,F10282,货件明细!J:J)</f>
        <v>0</v>
      </c>
      <c r="AB10282">
        <f t="shared" si="643"/>
        <v>1</v>
      </c>
    </row>
    <row r="10283" spans="1:28">
      <c r="A10283">
        <v>2026</v>
      </c>
      <c r="B10283">
        <v>4</v>
      </c>
      <c r="C10283">
        <v>18</v>
      </c>
      <c r="D10283" s="4">
        <v>46141</v>
      </c>
      <c r="E10283" t="s">
        <v>28</v>
      </c>
      <c r="F10283" t="s">
        <v>10514</v>
      </c>
      <c r="G10283" t="s">
        <v>68</v>
      </c>
      <c r="H10283" t="s">
        <v>31</v>
      </c>
      <c r="I10283" t="s">
        <v>145</v>
      </c>
      <c r="J10283" t="s">
        <v>100</v>
      </c>
      <c r="K10283" t="s">
        <v>10342</v>
      </c>
      <c r="L10283" t="s">
        <v>46</v>
      </c>
      <c r="M10283" t="s">
        <v>2882</v>
      </c>
      <c r="N10283" t="s">
        <v>9469</v>
      </c>
      <c r="O10283">
        <v>26.75</v>
      </c>
      <c r="P10283">
        <v>8.33333333333333</v>
      </c>
      <c r="Q10283">
        <v>216</v>
      </c>
      <c r="R10283">
        <v>224.333333333333</v>
      </c>
      <c r="S10283">
        <v>0</v>
      </c>
      <c r="T10283">
        <v>224.333333333333</v>
      </c>
      <c r="U10283">
        <v>202</v>
      </c>
      <c r="V10283">
        <f>SUMIF(货件明细!K:K,F10283,货件明细!AQ:AQ)</f>
        <v>0</v>
      </c>
      <c r="W10283">
        <f t="shared" si="640"/>
        <v>1</v>
      </c>
      <c r="X10283">
        <f t="shared" si="641"/>
        <v>202</v>
      </c>
      <c r="Y10283">
        <f>SUMIF(货件明细!K:K,F10283,货件明细!I:I)</f>
        <v>0</v>
      </c>
      <c r="Z10283">
        <f t="shared" si="642"/>
        <v>26.75</v>
      </c>
      <c r="AA10283">
        <f>SUMIF(货件明细!K:K,F10283,货件明细!J:J)</f>
        <v>0</v>
      </c>
      <c r="AB10283">
        <f t="shared" si="643"/>
        <v>1</v>
      </c>
    </row>
    <row r="10284" spans="1:28">
      <c r="A10284">
        <v>2026</v>
      </c>
      <c r="B10284">
        <v>4</v>
      </c>
      <c r="C10284">
        <v>18</v>
      </c>
      <c r="D10284" s="4">
        <v>46141</v>
      </c>
      <c r="E10284" t="s">
        <v>28</v>
      </c>
      <c r="F10284" t="s">
        <v>10515</v>
      </c>
      <c r="G10284" t="s">
        <v>1563</v>
      </c>
      <c r="H10284" t="s">
        <v>71</v>
      </c>
      <c r="I10284" t="s">
        <v>145</v>
      </c>
      <c r="J10284" t="s">
        <v>100</v>
      </c>
      <c r="K10284" t="s">
        <v>100</v>
      </c>
      <c r="L10284" t="s">
        <v>46</v>
      </c>
      <c r="M10284" t="s">
        <v>47</v>
      </c>
      <c r="N10284" t="s">
        <v>4252</v>
      </c>
      <c r="O10284">
        <v>26.75</v>
      </c>
      <c r="P10284">
        <v>8.82352941176471</v>
      </c>
      <c r="Q10284">
        <v>141.6</v>
      </c>
      <c r="R10284">
        <v>150.423529411765</v>
      </c>
      <c r="S10284">
        <v>0</v>
      </c>
      <c r="T10284">
        <v>150.423529411765</v>
      </c>
      <c r="U10284">
        <v>202</v>
      </c>
      <c r="V10284">
        <f>SUMIF(货件明细!K:K,F10284,货件明细!AQ:AQ)</f>
        <v>0</v>
      </c>
      <c r="W10284">
        <f t="shared" si="640"/>
        <v>1</v>
      </c>
      <c r="X10284">
        <f t="shared" si="641"/>
        <v>202</v>
      </c>
      <c r="Y10284">
        <f>SUMIF(货件明细!K:K,F10284,货件明细!I:I)</f>
        <v>0</v>
      </c>
      <c r="Z10284">
        <f t="shared" si="642"/>
        <v>26.75</v>
      </c>
      <c r="AA10284">
        <f>SUMIF(货件明细!K:K,F10284,货件明细!J:J)</f>
        <v>0</v>
      </c>
      <c r="AB10284">
        <f t="shared" si="643"/>
        <v>1</v>
      </c>
    </row>
    <row r="10285" spans="1:28">
      <c r="A10285">
        <v>2026</v>
      </c>
      <c r="B10285">
        <v>4</v>
      </c>
      <c r="C10285">
        <v>18</v>
      </c>
      <c r="D10285" s="4">
        <v>46141</v>
      </c>
      <c r="E10285" t="s">
        <v>28</v>
      </c>
      <c r="F10285" t="s">
        <v>10516</v>
      </c>
      <c r="G10285" t="s">
        <v>54</v>
      </c>
      <c r="H10285" t="s">
        <v>31</v>
      </c>
      <c r="I10285" t="s">
        <v>32</v>
      </c>
      <c r="J10285" t="s">
        <v>100</v>
      </c>
      <c r="K10285" t="s">
        <v>100</v>
      </c>
      <c r="L10285" t="s">
        <v>46</v>
      </c>
      <c r="M10285" t="s">
        <v>47</v>
      </c>
      <c r="N10285" t="s">
        <v>5148</v>
      </c>
      <c r="O10285">
        <v>14.8</v>
      </c>
      <c r="P10285">
        <v>25</v>
      </c>
      <c r="Q10285">
        <v>103.2</v>
      </c>
      <c r="R10285">
        <v>128.2</v>
      </c>
      <c r="S10285">
        <v>0</v>
      </c>
      <c r="T10285">
        <v>128.2</v>
      </c>
      <c r="U10285">
        <v>65</v>
      </c>
      <c r="V10285">
        <f>SUMIF(货件明细!K:K,F10285,货件明细!AQ:AQ)</f>
        <v>0</v>
      </c>
      <c r="W10285">
        <f t="shared" si="640"/>
        <v>1</v>
      </c>
      <c r="X10285">
        <f t="shared" si="641"/>
        <v>65</v>
      </c>
      <c r="Y10285">
        <f>SUMIF(货件明细!K:K,F10285,货件明细!I:I)</f>
        <v>0</v>
      </c>
      <c r="Z10285">
        <f t="shared" si="642"/>
        <v>14.8</v>
      </c>
      <c r="AA10285">
        <f>SUMIF(货件明细!K:K,F10285,货件明细!J:J)</f>
        <v>0</v>
      </c>
      <c r="AB10285">
        <f t="shared" si="643"/>
        <v>1</v>
      </c>
    </row>
    <row r="10286" spans="1:28">
      <c r="A10286">
        <v>2026</v>
      </c>
      <c r="B10286">
        <v>4</v>
      </c>
      <c r="C10286">
        <v>18</v>
      </c>
      <c r="D10286" s="4">
        <v>46141</v>
      </c>
      <c r="E10286" t="s">
        <v>28</v>
      </c>
      <c r="F10286" t="s">
        <v>10517</v>
      </c>
      <c r="G10286" t="s">
        <v>372</v>
      </c>
      <c r="H10286" t="s">
        <v>71</v>
      </c>
      <c r="I10286" t="s">
        <v>32</v>
      </c>
      <c r="J10286" t="s">
        <v>100</v>
      </c>
      <c r="K10286" t="s">
        <v>100</v>
      </c>
      <c r="L10286" t="s">
        <v>46</v>
      </c>
      <c r="M10286" t="s">
        <v>47</v>
      </c>
      <c r="N10286" t="s">
        <v>4252</v>
      </c>
      <c r="O10286">
        <v>14.8</v>
      </c>
      <c r="P10286">
        <v>8.33333333333333</v>
      </c>
      <c r="Q10286">
        <v>78</v>
      </c>
      <c r="R10286">
        <v>86.3333333333333</v>
      </c>
      <c r="S10286">
        <v>0</v>
      </c>
      <c r="T10286">
        <v>86.3333333333333</v>
      </c>
      <c r="U10286">
        <v>65</v>
      </c>
      <c r="V10286">
        <f>SUMIF(货件明细!K:K,F10286,货件明细!AQ:AQ)</f>
        <v>0</v>
      </c>
      <c r="W10286">
        <f t="shared" si="640"/>
        <v>1</v>
      </c>
      <c r="X10286">
        <f t="shared" si="641"/>
        <v>65</v>
      </c>
      <c r="Y10286">
        <f>SUMIF(货件明细!K:K,F10286,货件明细!I:I)</f>
        <v>0</v>
      </c>
      <c r="Z10286">
        <f t="shared" si="642"/>
        <v>14.8</v>
      </c>
      <c r="AA10286">
        <f>SUMIF(货件明细!K:K,F10286,货件明细!J:J)</f>
        <v>0</v>
      </c>
      <c r="AB10286">
        <f t="shared" si="643"/>
        <v>1</v>
      </c>
    </row>
    <row r="10287" spans="1:28">
      <c r="A10287">
        <v>2026</v>
      </c>
      <c r="B10287">
        <v>4</v>
      </c>
      <c r="C10287">
        <v>18</v>
      </c>
      <c r="D10287" s="4">
        <v>46141</v>
      </c>
      <c r="E10287" t="s">
        <v>28</v>
      </c>
      <c r="F10287" t="s">
        <v>10518</v>
      </c>
      <c r="G10287" t="s">
        <v>70</v>
      </c>
      <c r="H10287" t="s">
        <v>71</v>
      </c>
      <c r="I10287" t="s">
        <v>32</v>
      </c>
      <c r="J10287" t="s">
        <v>100</v>
      </c>
      <c r="K10287" t="s">
        <v>100</v>
      </c>
      <c r="L10287" t="s">
        <v>46</v>
      </c>
      <c r="M10287" t="s">
        <v>47</v>
      </c>
      <c r="N10287" t="s">
        <v>4252</v>
      </c>
      <c r="O10287">
        <v>14.8</v>
      </c>
      <c r="P10287">
        <v>8.33333333333333</v>
      </c>
      <c r="Q10287">
        <v>78</v>
      </c>
      <c r="R10287">
        <v>86.3333333333333</v>
      </c>
      <c r="S10287">
        <v>0</v>
      </c>
      <c r="T10287">
        <v>86.3333333333333</v>
      </c>
      <c r="U10287">
        <v>65</v>
      </c>
      <c r="V10287">
        <f>SUMIF(货件明细!K:K,F10287,货件明细!AQ:AQ)</f>
        <v>0</v>
      </c>
      <c r="W10287">
        <f t="shared" si="640"/>
        <v>1</v>
      </c>
      <c r="X10287">
        <f t="shared" si="641"/>
        <v>65</v>
      </c>
      <c r="Y10287">
        <f>SUMIF(货件明细!K:K,F10287,货件明细!I:I)</f>
        <v>0</v>
      </c>
      <c r="Z10287">
        <f t="shared" si="642"/>
        <v>14.8</v>
      </c>
      <c r="AA10287">
        <f>SUMIF(货件明细!K:K,F10287,货件明细!J:J)</f>
        <v>0</v>
      </c>
      <c r="AB10287">
        <f t="shared" si="643"/>
        <v>1</v>
      </c>
    </row>
    <row r="10288" spans="1:28">
      <c r="A10288">
        <v>2026</v>
      </c>
      <c r="B10288">
        <v>4</v>
      </c>
      <c r="C10288">
        <v>18</v>
      </c>
      <c r="D10288" s="4">
        <v>46141</v>
      </c>
      <c r="E10288" t="s">
        <v>28</v>
      </c>
      <c r="F10288" t="s">
        <v>10519</v>
      </c>
      <c r="G10288" t="s">
        <v>68</v>
      </c>
      <c r="H10288" t="s">
        <v>31</v>
      </c>
      <c r="I10288" t="s">
        <v>32</v>
      </c>
      <c r="J10288" t="s">
        <v>100</v>
      </c>
      <c r="K10288" t="s">
        <v>100</v>
      </c>
      <c r="L10288" t="s">
        <v>46</v>
      </c>
      <c r="M10288" t="s">
        <v>47</v>
      </c>
      <c r="N10288" t="s">
        <v>5148</v>
      </c>
      <c r="O10288">
        <v>14.8</v>
      </c>
      <c r="P10288">
        <v>25</v>
      </c>
      <c r="Q10288">
        <v>114.6</v>
      </c>
      <c r="R10288">
        <v>139.6</v>
      </c>
      <c r="S10288">
        <v>0</v>
      </c>
      <c r="T10288">
        <v>139.6</v>
      </c>
      <c r="U10288">
        <v>65</v>
      </c>
      <c r="V10288">
        <f>SUMIF(货件明细!K:K,F10288,货件明细!AQ:AQ)</f>
        <v>0</v>
      </c>
      <c r="W10288">
        <f t="shared" si="640"/>
        <v>1</v>
      </c>
      <c r="X10288">
        <f t="shared" si="641"/>
        <v>65</v>
      </c>
      <c r="Y10288">
        <f>SUMIF(货件明细!K:K,F10288,货件明细!I:I)</f>
        <v>0</v>
      </c>
      <c r="Z10288">
        <f t="shared" si="642"/>
        <v>14.8</v>
      </c>
      <c r="AA10288">
        <f>SUMIF(货件明细!K:K,F10288,货件明细!J:J)</f>
        <v>0</v>
      </c>
      <c r="AB10288">
        <f t="shared" si="643"/>
        <v>1</v>
      </c>
    </row>
    <row r="10289" spans="1:28">
      <c r="A10289">
        <v>2026</v>
      </c>
      <c r="B10289">
        <v>4</v>
      </c>
      <c r="C10289">
        <v>18</v>
      </c>
      <c r="D10289" s="4">
        <v>46141</v>
      </c>
      <c r="E10289" t="s">
        <v>28</v>
      </c>
      <c r="F10289" t="s">
        <v>10520</v>
      </c>
      <c r="G10289" t="s">
        <v>1563</v>
      </c>
      <c r="H10289" t="s">
        <v>71</v>
      </c>
      <c r="I10289" t="s">
        <v>32</v>
      </c>
      <c r="J10289" t="s">
        <v>100</v>
      </c>
      <c r="K10289" t="s">
        <v>100</v>
      </c>
      <c r="L10289" t="s">
        <v>46</v>
      </c>
      <c r="M10289" t="s">
        <v>47</v>
      </c>
      <c r="N10289" t="s">
        <v>4252</v>
      </c>
      <c r="O10289">
        <v>14.8</v>
      </c>
      <c r="P10289">
        <v>8.33333333333333</v>
      </c>
      <c r="Q10289">
        <v>70.8</v>
      </c>
      <c r="R10289">
        <v>79.1333333333333</v>
      </c>
      <c r="S10289">
        <v>0</v>
      </c>
      <c r="T10289">
        <v>79.1333333333333</v>
      </c>
      <c r="U10289">
        <v>65</v>
      </c>
      <c r="V10289">
        <f>SUMIF(货件明细!K:K,F10289,货件明细!AQ:AQ)</f>
        <v>0</v>
      </c>
      <c r="W10289">
        <f t="shared" si="640"/>
        <v>1</v>
      </c>
      <c r="X10289">
        <f t="shared" si="641"/>
        <v>65</v>
      </c>
      <c r="Y10289">
        <f>SUMIF(货件明细!K:K,F10289,货件明细!I:I)</f>
        <v>0</v>
      </c>
      <c r="Z10289">
        <f t="shared" si="642"/>
        <v>14.8</v>
      </c>
      <c r="AA10289">
        <f>SUMIF(货件明细!K:K,F10289,货件明细!J:J)</f>
        <v>0</v>
      </c>
      <c r="AB10289">
        <f t="shared" si="643"/>
        <v>1</v>
      </c>
    </row>
    <row r="10290" spans="1:28">
      <c r="A10290">
        <v>2026</v>
      </c>
      <c r="B10290">
        <v>4</v>
      </c>
      <c r="C10290">
        <v>18</v>
      </c>
      <c r="D10290" s="4">
        <v>46141</v>
      </c>
      <c r="E10290" t="s">
        <v>28</v>
      </c>
      <c r="F10290" t="s">
        <v>10521</v>
      </c>
      <c r="G10290" t="s">
        <v>54</v>
      </c>
      <c r="H10290" t="s">
        <v>31</v>
      </c>
      <c r="I10290" t="s">
        <v>80</v>
      </c>
      <c r="J10290" t="s">
        <v>100</v>
      </c>
      <c r="K10290" t="s">
        <v>10342</v>
      </c>
      <c r="L10290" t="s">
        <v>46</v>
      </c>
      <c r="M10290" t="s">
        <v>2882</v>
      </c>
      <c r="N10290" t="s">
        <v>9469</v>
      </c>
      <c r="O10290">
        <v>37.6</v>
      </c>
      <c r="P10290">
        <v>8.33333333333333</v>
      </c>
      <c r="Q10290">
        <v>275.25</v>
      </c>
      <c r="R10290">
        <v>283.583333333333</v>
      </c>
      <c r="S10290">
        <v>0</v>
      </c>
      <c r="T10290">
        <v>283.583333333333</v>
      </c>
      <c r="U10290">
        <v>238</v>
      </c>
      <c r="V10290">
        <f>SUMIF(货件明细!K:K,F10290,货件明细!AQ:AQ)</f>
        <v>0</v>
      </c>
      <c r="W10290">
        <f t="shared" si="640"/>
        <v>1</v>
      </c>
      <c r="X10290">
        <f t="shared" si="641"/>
        <v>238</v>
      </c>
      <c r="Y10290">
        <f>SUMIF(货件明细!K:K,F10290,货件明细!I:I)</f>
        <v>0</v>
      </c>
      <c r="Z10290">
        <f t="shared" si="642"/>
        <v>37.6</v>
      </c>
      <c r="AA10290">
        <f>SUMIF(货件明细!K:K,F10290,货件明细!J:J)</f>
        <v>0</v>
      </c>
      <c r="AB10290">
        <f t="shared" si="643"/>
        <v>1</v>
      </c>
    </row>
    <row r="10291" spans="1:28">
      <c r="A10291">
        <v>2026</v>
      </c>
      <c r="B10291">
        <v>4</v>
      </c>
      <c r="C10291">
        <v>18</v>
      </c>
      <c r="D10291" s="4">
        <v>46141</v>
      </c>
      <c r="E10291" t="s">
        <v>28</v>
      </c>
      <c r="F10291" t="s">
        <v>10522</v>
      </c>
      <c r="G10291" t="s">
        <v>372</v>
      </c>
      <c r="H10291" t="s">
        <v>71</v>
      </c>
      <c r="I10291" t="s">
        <v>80</v>
      </c>
      <c r="J10291" t="s">
        <v>100</v>
      </c>
      <c r="K10291" t="s">
        <v>100</v>
      </c>
      <c r="L10291" t="s">
        <v>46</v>
      </c>
      <c r="M10291" t="s">
        <v>47</v>
      </c>
      <c r="N10291" t="s">
        <v>4252</v>
      </c>
      <c r="O10291">
        <v>37.6</v>
      </c>
      <c r="P10291">
        <v>8.82352941176471</v>
      </c>
      <c r="Q10291">
        <v>195</v>
      </c>
      <c r="R10291">
        <v>203.823529411765</v>
      </c>
      <c r="S10291">
        <v>0</v>
      </c>
      <c r="T10291">
        <v>203.823529411765</v>
      </c>
      <c r="U10291">
        <v>238</v>
      </c>
      <c r="V10291">
        <f>SUMIF(货件明细!K:K,F10291,货件明细!AQ:AQ)</f>
        <v>0</v>
      </c>
      <c r="W10291">
        <f t="shared" si="640"/>
        <v>1</v>
      </c>
      <c r="X10291">
        <f t="shared" si="641"/>
        <v>238</v>
      </c>
      <c r="Y10291">
        <f>SUMIF(货件明细!K:K,F10291,货件明细!I:I)</f>
        <v>0</v>
      </c>
      <c r="Z10291">
        <f t="shared" si="642"/>
        <v>37.6</v>
      </c>
      <c r="AA10291">
        <f>SUMIF(货件明细!K:K,F10291,货件明细!J:J)</f>
        <v>0</v>
      </c>
      <c r="AB10291">
        <f t="shared" si="643"/>
        <v>1</v>
      </c>
    </row>
    <row r="10292" spans="1:28">
      <c r="A10292">
        <v>2026</v>
      </c>
      <c r="B10292">
        <v>4</v>
      </c>
      <c r="C10292">
        <v>18</v>
      </c>
      <c r="D10292" s="4">
        <v>46141</v>
      </c>
      <c r="E10292" t="s">
        <v>28</v>
      </c>
      <c r="F10292" t="s">
        <v>10523</v>
      </c>
      <c r="G10292" t="s">
        <v>70</v>
      </c>
      <c r="H10292" t="s">
        <v>71</v>
      </c>
      <c r="I10292" t="s">
        <v>80</v>
      </c>
      <c r="J10292" t="s">
        <v>100</v>
      </c>
      <c r="K10292" t="s">
        <v>100</v>
      </c>
      <c r="L10292" t="s">
        <v>46</v>
      </c>
      <c r="M10292" t="s">
        <v>47</v>
      </c>
      <c r="N10292" t="s">
        <v>4252</v>
      </c>
      <c r="O10292">
        <v>37.6</v>
      </c>
      <c r="P10292">
        <v>8.82352941176471</v>
      </c>
      <c r="Q10292">
        <v>195</v>
      </c>
      <c r="R10292">
        <v>203.823529411765</v>
      </c>
      <c r="S10292">
        <v>0</v>
      </c>
      <c r="T10292">
        <v>203.823529411765</v>
      </c>
      <c r="U10292">
        <v>238</v>
      </c>
      <c r="V10292">
        <f>SUMIF(货件明细!K:K,F10292,货件明细!AQ:AQ)</f>
        <v>0</v>
      </c>
      <c r="W10292">
        <f t="shared" si="640"/>
        <v>1</v>
      </c>
      <c r="X10292">
        <f t="shared" si="641"/>
        <v>238</v>
      </c>
      <c r="Y10292">
        <f>SUMIF(货件明细!K:K,F10292,货件明细!I:I)</f>
        <v>0</v>
      </c>
      <c r="Z10292">
        <f t="shared" si="642"/>
        <v>37.6</v>
      </c>
      <c r="AA10292">
        <f>SUMIF(货件明细!K:K,F10292,货件明细!J:J)</f>
        <v>0</v>
      </c>
      <c r="AB10292">
        <f t="shared" si="643"/>
        <v>1</v>
      </c>
    </row>
    <row r="10293" spans="1:28">
      <c r="A10293">
        <v>2026</v>
      </c>
      <c r="B10293">
        <v>4</v>
      </c>
      <c r="C10293">
        <v>18</v>
      </c>
      <c r="D10293" s="4">
        <v>46141</v>
      </c>
      <c r="E10293" t="s">
        <v>28</v>
      </c>
      <c r="F10293" t="s">
        <v>10524</v>
      </c>
      <c r="G10293" t="s">
        <v>68</v>
      </c>
      <c r="H10293" t="s">
        <v>31</v>
      </c>
      <c r="I10293" t="s">
        <v>80</v>
      </c>
      <c r="J10293" t="s">
        <v>100</v>
      </c>
      <c r="K10293" t="s">
        <v>10342</v>
      </c>
      <c r="L10293" t="s">
        <v>46</v>
      </c>
      <c r="M10293" t="s">
        <v>2882</v>
      </c>
      <c r="N10293" t="s">
        <v>9469</v>
      </c>
      <c r="O10293">
        <v>37.6</v>
      </c>
      <c r="P10293">
        <v>8.33333333333333</v>
      </c>
      <c r="Q10293">
        <v>270</v>
      </c>
      <c r="R10293">
        <v>278.333333333333</v>
      </c>
      <c r="S10293">
        <v>0</v>
      </c>
      <c r="T10293">
        <v>278.333333333333</v>
      </c>
      <c r="U10293">
        <v>238</v>
      </c>
      <c r="V10293">
        <f>SUMIF(货件明细!K:K,F10293,货件明细!AQ:AQ)</f>
        <v>0</v>
      </c>
      <c r="W10293">
        <f t="shared" si="640"/>
        <v>1</v>
      </c>
      <c r="X10293">
        <f t="shared" si="641"/>
        <v>238</v>
      </c>
      <c r="Y10293">
        <f>SUMIF(货件明细!K:K,F10293,货件明细!I:I)</f>
        <v>0</v>
      </c>
      <c r="Z10293">
        <f t="shared" si="642"/>
        <v>37.6</v>
      </c>
      <c r="AA10293">
        <f>SUMIF(货件明细!K:K,F10293,货件明细!J:J)</f>
        <v>0</v>
      </c>
      <c r="AB10293">
        <f t="shared" si="643"/>
        <v>1</v>
      </c>
    </row>
    <row r="10294" spans="1:28">
      <c r="A10294">
        <v>2026</v>
      </c>
      <c r="B10294">
        <v>4</v>
      </c>
      <c r="C10294">
        <v>18</v>
      </c>
      <c r="D10294" s="4">
        <v>46141</v>
      </c>
      <c r="E10294" t="s">
        <v>28</v>
      </c>
      <c r="F10294" t="s">
        <v>10525</v>
      </c>
      <c r="G10294" t="s">
        <v>1563</v>
      </c>
      <c r="H10294" t="s">
        <v>71</v>
      </c>
      <c r="I10294" t="s">
        <v>80</v>
      </c>
      <c r="J10294" t="s">
        <v>100</v>
      </c>
      <c r="K10294" t="s">
        <v>100</v>
      </c>
      <c r="L10294" t="s">
        <v>46</v>
      </c>
      <c r="M10294" t="s">
        <v>47</v>
      </c>
      <c r="N10294" t="s">
        <v>4252</v>
      </c>
      <c r="O10294">
        <v>37.6</v>
      </c>
      <c r="P10294">
        <v>8.82352941176471</v>
      </c>
      <c r="Q10294">
        <v>177</v>
      </c>
      <c r="R10294">
        <v>185.823529411765</v>
      </c>
      <c r="S10294">
        <v>0</v>
      </c>
      <c r="T10294">
        <v>185.823529411765</v>
      </c>
      <c r="U10294">
        <v>238</v>
      </c>
      <c r="V10294">
        <f>SUMIF(货件明细!K:K,F10294,货件明细!AQ:AQ)</f>
        <v>0</v>
      </c>
      <c r="W10294">
        <f t="shared" si="640"/>
        <v>1</v>
      </c>
      <c r="X10294">
        <f t="shared" si="641"/>
        <v>238</v>
      </c>
      <c r="Y10294">
        <f>SUMIF(货件明细!K:K,F10294,货件明细!I:I)</f>
        <v>0</v>
      </c>
      <c r="Z10294">
        <f t="shared" si="642"/>
        <v>37.6</v>
      </c>
      <c r="AA10294">
        <f>SUMIF(货件明细!K:K,F10294,货件明细!J:J)</f>
        <v>0</v>
      </c>
      <c r="AB10294">
        <f t="shared" si="643"/>
        <v>1</v>
      </c>
    </row>
    <row r="10295" spans="1:28">
      <c r="A10295">
        <v>2026</v>
      </c>
      <c r="B10295">
        <v>4</v>
      </c>
      <c r="C10295">
        <v>18</v>
      </c>
      <c r="D10295" s="4">
        <v>46141</v>
      </c>
      <c r="E10295" t="s">
        <v>28</v>
      </c>
      <c r="F10295" t="s">
        <v>10526</v>
      </c>
      <c r="G10295" t="s">
        <v>54</v>
      </c>
      <c r="H10295" t="s">
        <v>31</v>
      </c>
      <c r="I10295" t="s">
        <v>57</v>
      </c>
      <c r="J10295" t="s">
        <v>100</v>
      </c>
      <c r="K10295" t="s">
        <v>10342</v>
      </c>
      <c r="L10295" t="s">
        <v>46</v>
      </c>
      <c r="M10295" t="s">
        <v>2882</v>
      </c>
      <c r="N10295" t="s">
        <v>9469</v>
      </c>
      <c r="O10295">
        <v>53.85</v>
      </c>
      <c r="P10295">
        <v>8.33333333333333</v>
      </c>
      <c r="Q10295">
        <v>330.3</v>
      </c>
      <c r="R10295">
        <v>338.633333333333</v>
      </c>
      <c r="S10295">
        <v>0</v>
      </c>
      <c r="T10295">
        <v>338.633333333333</v>
      </c>
      <c r="U10295">
        <v>408</v>
      </c>
      <c r="V10295">
        <f>SUMIF(货件明细!K:K,F10295,货件明细!AQ:AQ)</f>
        <v>0</v>
      </c>
      <c r="W10295">
        <f t="shared" si="640"/>
        <v>1</v>
      </c>
      <c r="X10295">
        <f t="shared" si="641"/>
        <v>408</v>
      </c>
      <c r="Y10295">
        <f>SUMIF(货件明细!K:K,F10295,货件明细!I:I)</f>
        <v>0</v>
      </c>
      <c r="Z10295">
        <f t="shared" si="642"/>
        <v>53.85</v>
      </c>
      <c r="AA10295">
        <f>SUMIF(货件明细!K:K,F10295,货件明细!J:J)</f>
        <v>0</v>
      </c>
      <c r="AB10295">
        <f t="shared" si="643"/>
        <v>1</v>
      </c>
    </row>
    <row r="10296" spans="1:28">
      <c r="A10296">
        <v>2026</v>
      </c>
      <c r="B10296">
        <v>4</v>
      </c>
      <c r="C10296">
        <v>18</v>
      </c>
      <c r="D10296" s="4">
        <v>46141</v>
      </c>
      <c r="E10296" t="s">
        <v>28</v>
      </c>
      <c r="F10296" t="s">
        <v>10527</v>
      </c>
      <c r="G10296" t="s">
        <v>372</v>
      </c>
      <c r="H10296" t="s">
        <v>71</v>
      </c>
      <c r="I10296" t="s">
        <v>57</v>
      </c>
      <c r="J10296" t="s">
        <v>100</v>
      </c>
      <c r="K10296" t="s">
        <v>100</v>
      </c>
      <c r="L10296" t="s">
        <v>46</v>
      </c>
      <c r="M10296" t="s">
        <v>47</v>
      </c>
      <c r="N10296" t="s">
        <v>4252</v>
      </c>
      <c r="O10296">
        <v>53.85</v>
      </c>
      <c r="P10296">
        <v>8.82352941176471</v>
      </c>
      <c r="Q10296">
        <v>234</v>
      </c>
      <c r="R10296">
        <v>242.823529411765</v>
      </c>
      <c r="S10296">
        <v>0</v>
      </c>
      <c r="T10296">
        <v>242.823529411765</v>
      </c>
      <c r="U10296">
        <v>408</v>
      </c>
      <c r="V10296">
        <f>SUMIF(货件明细!K:K,F10296,货件明细!AQ:AQ)</f>
        <v>0</v>
      </c>
      <c r="W10296">
        <f t="shared" si="640"/>
        <v>1</v>
      </c>
      <c r="X10296">
        <f t="shared" si="641"/>
        <v>408</v>
      </c>
      <c r="Y10296">
        <f>SUMIF(货件明细!K:K,F10296,货件明细!I:I)</f>
        <v>0</v>
      </c>
      <c r="Z10296">
        <f t="shared" si="642"/>
        <v>53.85</v>
      </c>
      <c r="AA10296">
        <f>SUMIF(货件明细!K:K,F10296,货件明细!J:J)</f>
        <v>0</v>
      </c>
      <c r="AB10296">
        <f t="shared" si="643"/>
        <v>1</v>
      </c>
    </row>
    <row r="10297" spans="1:28">
      <c r="A10297">
        <v>2026</v>
      </c>
      <c r="B10297">
        <v>4</v>
      </c>
      <c r="C10297">
        <v>18</v>
      </c>
      <c r="D10297" s="4">
        <v>46141</v>
      </c>
      <c r="E10297" t="s">
        <v>28</v>
      </c>
      <c r="F10297" t="s">
        <v>10528</v>
      </c>
      <c r="G10297" t="s">
        <v>70</v>
      </c>
      <c r="H10297" t="s">
        <v>71</v>
      </c>
      <c r="I10297" t="s">
        <v>57</v>
      </c>
      <c r="J10297" t="s">
        <v>100</v>
      </c>
      <c r="K10297" t="s">
        <v>100</v>
      </c>
      <c r="L10297" t="s">
        <v>46</v>
      </c>
      <c r="M10297" t="s">
        <v>47</v>
      </c>
      <c r="N10297" t="s">
        <v>4252</v>
      </c>
      <c r="O10297">
        <v>53.85</v>
      </c>
      <c r="P10297">
        <v>8.82352941176471</v>
      </c>
      <c r="Q10297">
        <v>234</v>
      </c>
      <c r="R10297">
        <v>242.823529411765</v>
      </c>
      <c r="S10297">
        <v>0</v>
      </c>
      <c r="T10297">
        <v>242.823529411765</v>
      </c>
      <c r="U10297">
        <v>408</v>
      </c>
      <c r="V10297">
        <f>SUMIF(货件明细!K:K,F10297,货件明细!AQ:AQ)</f>
        <v>0</v>
      </c>
      <c r="W10297">
        <f t="shared" si="640"/>
        <v>1</v>
      </c>
      <c r="X10297">
        <f t="shared" si="641"/>
        <v>408</v>
      </c>
      <c r="Y10297">
        <f>SUMIF(货件明细!K:K,F10297,货件明细!I:I)</f>
        <v>0</v>
      </c>
      <c r="Z10297">
        <f t="shared" si="642"/>
        <v>53.85</v>
      </c>
      <c r="AA10297">
        <f>SUMIF(货件明细!K:K,F10297,货件明细!J:J)</f>
        <v>0</v>
      </c>
      <c r="AB10297">
        <f t="shared" si="643"/>
        <v>1</v>
      </c>
    </row>
    <row r="10298" spans="1:28">
      <c r="A10298">
        <v>2026</v>
      </c>
      <c r="B10298">
        <v>4</v>
      </c>
      <c r="C10298">
        <v>18</v>
      </c>
      <c r="D10298" s="4">
        <v>46141</v>
      </c>
      <c r="E10298" t="s">
        <v>28</v>
      </c>
      <c r="F10298" t="s">
        <v>10529</v>
      </c>
      <c r="G10298" t="s">
        <v>68</v>
      </c>
      <c r="H10298" t="s">
        <v>31</v>
      </c>
      <c r="I10298" t="s">
        <v>57</v>
      </c>
      <c r="J10298" t="s">
        <v>100</v>
      </c>
      <c r="K10298" t="s">
        <v>10342</v>
      </c>
      <c r="L10298" t="s">
        <v>46</v>
      </c>
      <c r="M10298" t="s">
        <v>2882</v>
      </c>
      <c r="N10298" t="s">
        <v>9469</v>
      </c>
      <c r="O10298">
        <v>53.85</v>
      </c>
      <c r="P10298">
        <v>8.33333333333333</v>
      </c>
      <c r="Q10298">
        <v>324</v>
      </c>
      <c r="R10298">
        <v>332.333333333333</v>
      </c>
      <c r="S10298">
        <v>0</v>
      </c>
      <c r="T10298">
        <v>332.333333333333</v>
      </c>
      <c r="U10298">
        <v>408</v>
      </c>
      <c r="V10298">
        <f>SUMIF(货件明细!K:K,F10298,货件明细!AQ:AQ)</f>
        <v>0</v>
      </c>
      <c r="W10298">
        <f t="shared" si="640"/>
        <v>1</v>
      </c>
      <c r="X10298">
        <f t="shared" si="641"/>
        <v>408</v>
      </c>
      <c r="Y10298">
        <f>SUMIF(货件明细!K:K,F10298,货件明细!I:I)</f>
        <v>0</v>
      </c>
      <c r="Z10298">
        <f t="shared" si="642"/>
        <v>53.85</v>
      </c>
      <c r="AA10298">
        <f>SUMIF(货件明细!K:K,F10298,货件明细!J:J)</f>
        <v>0</v>
      </c>
      <c r="AB10298">
        <f t="shared" si="643"/>
        <v>1</v>
      </c>
    </row>
    <row r="10299" spans="1:28">
      <c r="A10299">
        <v>2026</v>
      </c>
      <c r="B10299">
        <v>4</v>
      </c>
      <c r="C10299">
        <v>18</v>
      </c>
      <c r="D10299" s="4">
        <v>46141</v>
      </c>
      <c r="E10299" t="s">
        <v>28</v>
      </c>
      <c r="F10299" t="s">
        <v>10530</v>
      </c>
      <c r="G10299" t="s">
        <v>1563</v>
      </c>
      <c r="H10299" t="s">
        <v>71</v>
      </c>
      <c r="I10299" t="s">
        <v>57</v>
      </c>
      <c r="J10299" t="s">
        <v>100</v>
      </c>
      <c r="K10299" t="s">
        <v>100</v>
      </c>
      <c r="L10299" t="s">
        <v>46</v>
      </c>
      <c r="M10299" t="s">
        <v>47</v>
      </c>
      <c r="N10299" t="s">
        <v>4252</v>
      </c>
      <c r="O10299">
        <v>53.85</v>
      </c>
      <c r="P10299">
        <v>8.82352941176471</v>
      </c>
      <c r="Q10299">
        <v>212.4</v>
      </c>
      <c r="R10299">
        <v>221.223529411765</v>
      </c>
      <c r="S10299">
        <v>0</v>
      </c>
      <c r="T10299">
        <v>221.223529411765</v>
      </c>
      <c r="U10299">
        <v>408</v>
      </c>
      <c r="V10299">
        <f>SUMIF(货件明细!K:K,F10299,货件明细!AQ:AQ)</f>
        <v>0</v>
      </c>
      <c r="W10299">
        <f t="shared" si="640"/>
        <v>1</v>
      </c>
      <c r="X10299">
        <f t="shared" si="641"/>
        <v>408</v>
      </c>
      <c r="Y10299">
        <f>SUMIF(货件明细!K:K,F10299,货件明细!I:I)</f>
        <v>0</v>
      </c>
      <c r="Z10299">
        <f t="shared" si="642"/>
        <v>53.85</v>
      </c>
      <c r="AA10299">
        <f>SUMIF(货件明细!K:K,F10299,货件明细!J:J)</f>
        <v>0</v>
      </c>
      <c r="AB10299">
        <f t="shared" si="643"/>
        <v>1</v>
      </c>
    </row>
    <row r="10300" spans="1:28">
      <c r="A10300">
        <v>2026</v>
      </c>
      <c r="B10300">
        <v>4</v>
      </c>
      <c r="C10300">
        <v>18</v>
      </c>
      <c r="D10300" s="4">
        <v>46141</v>
      </c>
      <c r="E10300" t="s">
        <v>28</v>
      </c>
      <c r="F10300" t="s">
        <v>10531</v>
      </c>
      <c r="G10300" t="s">
        <v>54</v>
      </c>
      <c r="H10300" t="s">
        <v>31</v>
      </c>
      <c r="I10300" t="s">
        <v>41</v>
      </c>
      <c r="J10300" t="s">
        <v>100</v>
      </c>
      <c r="K10300" t="s">
        <v>100</v>
      </c>
      <c r="L10300" t="s">
        <v>46</v>
      </c>
      <c r="M10300" t="s">
        <v>47</v>
      </c>
      <c r="N10300" t="s">
        <v>5148</v>
      </c>
      <c r="O10300">
        <v>112.3</v>
      </c>
      <c r="P10300">
        <v>25</v>
      </c>
      <c r="Q10300">
        <v>791.2</v>
      </c>
      <c r="R10300">
        <v>816.2</v>
      </c>
      <c r="S10300">
        <v>0</v>
      </c>
      <c r="T10300">
        <v>816.2</v>
      </c>
      <c r="U10300">
        <v>715</v>
      </c>
      <c r="V10300">
        <f>SUMIF(货件明细!K:K,F10300,货件明细!AQ:AQ)</f>
        <v>0</v>
      </c>
      <c r="W10300">
        <f t="shared" si="640"/>
        <v>1</v>
      </c>
      <c r="X10300">
        <f t="shared" si="641"/>
        <v>715</v>
      </c>
      <c r="Y10300">
        <f>SUMIF(货件明细!K:K,F10300,货件明细!I:I)</f>
        <v>0</v>
      </c>
      <c r="Z10300">
        <f t="shared" si="642"/>
        <v>112.3</v>
      </c>
      <c r="AA10300">
        <f>SUMIF(货件明细!K:K,F10300,货件明细!J:J)</f>
        <v>0</v>
      </c>
      <c r="AB10300">
        <f t="shared" si="643"/>
        <v>1</v>
      </c>
    </row>
    <row r="10301" spans="1:28">
      <c r="A10301">
        <v>2026</v>
      </c>
      <c r="B10301">
        <v>4</v>
      </c>
      <c r="C10301">
        <v>18</v>
      </c>
      <c r="D10301" s="4">
        <v>46141</v>
      </c>
      <c r="E10301" t="s">
        <v>28</v>
      </c>
      <c r="F10301" t="s">
        <v>10532</v>
      </c>
      <c r="G10301" t="s">
        <v>372</v>
      </c>
      <c r="H10301" t="s">
        <v>71</v>
      </c>
      <c r="I10301" t="s">
        <v>41</v>
      </c>
      <c r="J10301" t="s">
        <v>100</v>
      </c>
      <c r="K10301" t="s">
        <v>100</v>
      </c>
      <c r="L10301" t="s">
        <v>46</v>
      </c>
      <c r="M10301" t="s">
        <v>47</v>
      </c>
      <c r="N10301" t="s">
        <v>4252</v>
      </c>
      <c r="O10301">
        <v>112.3</v>
      </c>
      <c r="P10301">
        <v>8.33333333333333</v>
      </c>
      <c r="Q10301">
        <v>598</v>
      </c>
      <c r="R10301">
        <v>606.333333333333</v>
      </c>
      <c r="S10301">
        <v>0</v>
      </c>
      <c r="T10301">
        <v>606.333333333333</v>
      </c>
      <c r="U10301">
        <v>714</v>
      </c>
      <c r="V10301">
        <f>SUMIF(货件明细!K:K,F10301,货件明细!AQ:AQ)</f>
        <v>0</v>
      </c>
      <c r="W10301">
        <f t="shared" si="640"/>
        <v>1</v>
      </c>
      <c r="X10301">
        <f t="shared" si="641"/>
        <v>714</v>
      </c>
      <c r="Y10301">
        <f>SUMIF(货件明细!K:K,F10301,货件明细!I:I)</f>
        <v>0</v>
      </c>
      <c r="Z10301">
        <f t="shared" si="642"/>
        <v>112.3</v>
      </c>
      <c r="AA10301">
        <f>SUMIF(货件明细!K:K,F10301,货件明细!J:J)</f>
        <v>0</v>
      </c>
      <c r="AB10301">
        <f t="shared" si="643"/>
        <v>1</v>
      </c>
    </row>
    <row r="10302" spans="1:28">
      <c r="A10302">
        <v>2026</v>
      </c>
      <c r="B10302">
        <v>4</v>
      </c>
      <c r="C10302">
        <v>18</v>
      </c>
      <c r="D10302" s="4">
        <v>46141</v>
      </c>
      <c r="E10302" t="s">
        <v>28</v>
      </c>
      <c r="F10302" t="s">
        <v>10533</v>
      </c>
      <c r="G10302" t="s">
        <v>70</v>
      </c>
      <c r="H10302" t="s">
        <v>71</v>
      </c>
      <c r="I10302" t="s">
        <v>41</v>
      </c>
      <c r="J10302" t="s">
        <v>100</v>
      </c>
      <c r="K10302" t="s">
        <v>100</v>
      </c>
      <c r="L10302" t="s">
        <v>46</v>
      </c>
      <c r="M10302" t="s">
        <v>47</v>
      </c>
      <c r="N10302" t="s">
        <v>4252</v>
      </c>
      <c r="O10302">
        <v>112.3</v>
      </c>
      <c r="P10302">
        <v>8.33333333333333</v>
      </c>
      <c r="Q10302">
        <v>598</v>
      </c>
      <c r="R10302">
        <v>606.333333333333</v>
      </c>
      <c r="S10302">
        <v>0</v>
      </c>
      <c r="T10302">
        <v>606.333333333333</v>
      </c>
      <c r="U10302">
        <v>715</v>
      </c>
      <c r="V10302">
        <f>SUMIF(货件明细!K:K,F10302,货件明细!AQ:AQ)</f>
        <v>0</v>
      </c>
      <c r="W10302">
        <f t="shared" si="640"/>
        <v>1</v>
      </c>
      <c r="X10302">
        <f t="shared" si="641"/>
        <v>715</v>
      </c>
      <c r="Y10302">
        <f>SUMIF(货件明细!K:K,F10302,货件明细!I:I)</f>
        <v>0</v>
      </c>
      <c r="Z10302">
        <f t="shared" si="642"/>
        <v>112.3</v>
      </c>
      <c r="AA10302">
        <f>SUMIF(货件明细!K:K,F10302,货件明细!J:J)</f>
        <v>0</v>
      </c>
      <c r="AB10302">
        <f t="shared" si="643"/>
        <v>1</v>
      </c>
    </row>
    <row r="10303" spans="1:28">
      <c r="A10303">
        <v>2026</v>
      </c>
      <c r="B10303">
        <v>4</v>
      </c>
      <c r="C10303">
        <v>18</v>
      </c>
      <c r="D10303" s="4">
        <v>46141</v>
      </c>
      <c r="E10303" t="s">
        <v>28</v>
      </c>
      <c r="F10303" t="s">
        <v>10534</v>
      </c>
      <c r="G10303" t="s">
        <v>68</v>
      </c>
      <c r="H10303" t="s">
        <v>31</v>
      </c>
      <c r="I10303" t="s">
        <v>41</v>
      </c>
      <c r="J10303" t="s">
        <v>100</v>
      </c>
      <c r="K10303" t="s">
        <v>100</v>
      </c>
      <c r="L10303" t="s">
        <v>46</v>
      </c>
      <c r="M10303" t="s">
        <v>47</v>
      </c>
      <c r="N10303" t="s">
        <v>5148</v>
      </c>
      <c r="O10303">
        <v>112.3</v>
      </c>
      <c r="P10303">
        <v>25</v>
      </c>
      <c r="Q10303">
        <v>897.7</v>
      </c>
      <c r="R10303">
        <v>922.7</v>
      </c>
      <c r="S10303">
        <v>0</v>
      </c>
      <c r="T10303">
        <v>922.7</v>
      </c>
      <c r="U10303">
        <v>715</v>
      </c>
      <c r="V10303">
        <f>SUMIF(货件明细!K:K,F10303,货件明细!AQ:AQ)</f>
        <v>0</v>
      </c>
      <c r="W10303">
        <f t="shared" ref="W10303:W10366" si="644">IF(V10303=U10303,0,1)</f>
        <v>1</v>
      </c>
      <c r="X10303">
        <f t="shared" ref="X10303:X10366" si="645">U10303</f>
        <v>715</v>
      </c>
      <c r="Y10303">
        <f>SUMIF(货件明细!K:K,F10303,货件明细!I:I)</f>
        <v>0</v>
      </c>
      <c r="Z10303">
        <f t="shared" ref="Z10303:Z10366" si="646">O10303-Y10303</f>
        <v>112.3</v>
      </c>
      <c r="AA10303">
        <f>SUMIF(货件明细!K:K,F10303,货件明细!J:J)</f>
        <v>0</v>
      </c>
      <c r="AB10303">
        <f t="shared" ref="AB10303:AB10366" si="647">IF(T10303=AA10303,0,1)</f>
        <v>1</v>
      </c>
    </row>
    <row r="10304" spans="1:28">
      <c r="A10304">
        <v>2026</v>
      </c>
      <c r="B10304">
        <v>4</v>
      </c>
      <c r="C10304">
        <v>18</v>
      </c>
      <c r="D10304" s="4">
        <v>46141</v>
      </c>
      <c r="E10304" t="s">
        <v>28</v>
      </c>
      <c r="F10304" t="s">
        <v>10535</v>
      </c>
      <c r="G10304" t="s">
        <v>1563</v>
      </c>
      <c r="H10304" t="s">
        <v>71</v>
      </c>
      <c r="I10304" t="s">
        <v>41</v>
      </c>
      <c r="J10304" t="s">
        <v>100</v>
      </c>
      <c r="K10304" t="s">
        <v>100</v>
      </c>
      <c r="L10304" t="s">
        <v>46</v>
      </c>
      <c r="M10304" t="s">
        <v>47</v>
      </c>
      <c r="N10304" t="s">
        <v>4252</v>
      </c>
      <c r="O10304">
        <v>112.3</v>
      </c>
      <c r="P10304">
        <v>8.33333333333333</v>
      </c>
      <c r="Q10304">
        <v>542.8</v>
      </c>
      <c r="R10304">
        <v>551.133333333333</v>
      </c>
      <c r="S10304">
        <v>0</v>
      </c>
      <c r="T10304">
        <v>551.133333333333</v>
      </c>
      <c r="U10304">
        <v>715</v>
      </c>
      <c r="V10304">
        <f>SUMIF(货件明细!K:K,F10304,货件明细!AQ:AQ)</f>
        <v>0</v>
      </c>
      <c r="W10304">
        <f t="shared" si="644"/>
        <v>1</v>
      </c>
      <c r="X10304">
        <f t="shared" si="645"/>
        <v>715</v>
      </c>
      <c r="Y10304">
        <f>SUMIF(货件明细!K:K,F10304,货件明细!I:I)</f>
        <v>0</v>
      </c>
      <c r="Z10304">
        <f t="shared" si="646"/>
        <v>112.3</v>
      </c>
      <c r="AA10304">
        <f>SUMIF(货件明细!K:K,F10304,货件明细!J:J)</f>
        <v>0</v>
      </c>
      <c r="AB10304">
        <f t="shared" si="647"/>
        <v>1</v>
      </c>
    </row>
    <row r="10305" spans="1:28">
      <c r="A10305">
        <v>2026</v>
      </c>
      <c r="B10305">
        <v>4</v>
      </c>
      <c r="C10305">
        <v>18</v>
      </c>
      <c r="D10305" s="4">
        <v>46141</v>
      </c>
      <c r="E10305" t="s">
        <v>28</v>
      </c>
      <c r="F10305" t="s">
        <v>10536</v>
      </c>
      <c r="G10305" t="s">
        <v>56</v>
      </c>
      <c r="H10305" t="s">
        <v>44</v>
      </c>
      <c r="I10305" t="s">
        <v>111</v>
      </c>
      <c r="J10305" t="s">
        <v>100</v>
      </c>
      <c r="K10305" t="s">
        <v>10342</v>
      </c>
      <c r="L10305" t="s">
        <v>46</v>
      </c>
      <c r="M10305" t="s">
        <v>2882</v>
      </c>
      <c r="N10305" t="s">
        <v>9469</v>
      </c>
      <c r="O10305">
        <v>41.55</v>
      </c>
      <c r="P10305">
        <v>8.33333333333333</v>
      </c>
      <c r="Q10305">
        <v>240.8</v>
      </c>
      <c r="R10305">
        <v>249.133333333333</v>
      </c>
      <c r="S10305">
        <v>0</v>
      </c>
      <c r="T10305">
        <v>249.133333333333</v>
      </c>
      <c r="U10305">
        <v>301</v>
      </c>
      <c r="V10305">
        <f>SUMIF(货件明细!K:K,F10305,货件明细!AQ:AQ)</f>
        <v>0</v>
      </c>
      <c r="W10305">
        <f t="shared" si="644"/>
        <v>1</v>
      </c>
      <c r="X10305">
        <f t="shared" si="645"/>
        <v>301</v>
      </c>
      <c r="Y10305">
        <f>SUMIF(货件明细!K:K,F10305,货件明细!I:I)</f>
        <v>0</v>
      </c>
      <c r="Z10305">
        <f t="shared" si="646"/>
        <v>41.55</v>
      </c>
      <c r="AA10305">
        <f>SUMIF(货件明细!K:K,F10305,货件明细!J:J)</f>
        <v>0</v>
      </c>
      <c r="AB10305">
        <f t="shared" si="647"/>
        <v>1</v>
      </c>
    </row>
    <row r="10306" spans="1:28">
      <c r="A10306">
        <v>2026</v>
      </c>
      <c r="B10306">
        <v>4</v>
      </c>
      <c r="C10306">
        <v>18</v>
      </c>
      <c r="D10306" s="4">
        <v>46141</v>
      </c>
      <c r="E10306" t="s">
        <v>28</v>
      </c>
      <c r="F10306" t="s">
        <v>10537</v>
      </c>
      <c r="G10306" t="s">
        <v>74</v>
      </c>
      <c r="H10306" t="s">
        <v>44</v>
      </c>
      <c r="I10306" t="s">
        <v>111</v>
      </c>
      <c r="J10306" t="s">
        <v>100</v>
      </c>
      <c r="K10306" t="s">
        <v>10342</v>
      </c>
      <c r="L10306" t="s">
        <v>46</v>
      </c>
      <c r="M10306" t="s">
        <v>2882</v>
      </c>
      <c r="N10306" t="s">
        <v>9469</v>
      </c>
      <c r="O10306">
        <v>41.55</v>
      </c>
      <c r="P10306">
        <v>8.33333333333333</v>
      </c>
      <c r="Q10306">
        <v>246.4</v>
      </c>
      <c r="R10306">
        <v>254.733333333333</v>
      </c>
      <c r="S10306">
        <v>0</v>
      </c>
      <c r="T10306">
        <v>254.733333333333</v>
      </c>
      <c r="U10306">
        <v>302</v>
      </c>
      <c r="V10306">
        <f>SUMIF(货件明细!K:K,F10306,货件明细!AQ:AQ)</f>
        <v>0</v>
      </c>
      <c r="W10306">
        <f t="shared" si="644"/>
        <v>1</v>
      </c>
      <c r="X10306">
        <f t="shared" si="645"/>
        <v>302</v>
      </c>
      <c r="Y10306">
        <f>SUMIF(货件明细!K:K,F10306,货件明细!I:I)</f>
        <v>0</v>
      </c>
      <c r="Z10306">
        <f t="shared" si="646"/>
        <v>41.55</v>
      </c>
      <c r="AA10306">
        <f>SUMIF(货件明细!K:K,F10306,货件明细!J:J)</f>
        <v>0</v>
      </c>
      <c r="AB10306">
        <f t="shared" si="647"/>
        <v>1</v>
      </c>
    </row>
    <row r="10307" spans="1:28">
      <c r="A10307">
        <v>2026</v>
      </c>
      <c r="B10307">
        <v>4</v>
      </c>
      <c r="C10307">
        <v>18</v>
      </c>
      <c r="D10307" s="4">
        <v>46141</v>
      </c>
      <c r="E10307" t="s">
        <v>28</v>
      </c>
      <c r="F10307" t="s">
        <v>10538</v>
      </c>
      <c r="G10307" t="s">
        <v>64</v>
      </c>
      <c r="H10307" t="s">
        <v>44</v>
      </c>
      <c r="I10307" t="s">
        <v>111</v>
      </c>
      <c r="J10307" t="s">
        <v>100</v>
      </c>
      <c r="K10307" t="s">
        <v>10342</v>
      </c>
      <c r="L10307" t="s">
        <v>46</v>
      </c>
      <c r="M10307" t="s">
        <v>2882</v>
      </c>
      <c r="N10307" t="s">
        <v>9469</v>
      </c>
      <c r="O10307">
        <v>41.55</v>
      </c>
      <c r="P10307">
        <v>8.33333333333333</v>
      </c>
      <c r="Q10307">
        <v>240.8</v>
      </c>
      <c r="R10307">
        <v>249.133333333333</v>
      </c>
      <c r="S10307">
        <v>0</v>
      </c>
      <c r="T10307">
        <v>249.133333333333</v>
      </c>
      <c r="U10307">
        <v>300</v>
      </c>
      <c r="V10307">
        <f>SUMIF(货件明细!K:K,F10307,货件明细!AQ:AQ)</f>
        <v>0</v>
      </c>
      <c r="W10307">
        <f t="shared" si="644"/>
        <v>1</v>
      </c>
      <c r="X10307">
        <f t="shared" si="645"/>
        <v>300</v>
      </c>
      <c r="Y10307">
        <f>SUMIF(货件明细!K:K,F10307,货件明细!I:I)</f>
        <v>0</v>
      </c>
      <c r="Z10307">
        <f t="shared" si="646"/>
        <v>41.55</v>
      </c>
      <c r="AA10307">
        <f>SUMIF(货件明细!K:K,F10307,货件明细!J:J)</f>
        <v>0</v>
      </c>
      <c r="AB10307">
        <f t="shared" si="647"/>
        <v>1</v>
      </c>
    </row>
    <row r="10308" spans="1:28">
      <c r="A10308">
        <v>2026</v>
      </c>
      <c r="B10308">
        <v>4</v>
      </c>
      <c r="C10308">
        <v>18</v>
      </c>
      <c r="D10308" s="4">
        <v>46141</v>
      </c>
      <c r="E10308" t="s">
        <v>28</v>
      </c>
      <c r="F10308" t="s">
        <v>10539</v>
      </c>
      <c r="G10308" t="s">
        <v>267</v>
      </c>
      <c r="H10308" t="s">
        <v>71</v>
      </c>
      <c r="I10308" t="s">
        <v>111</v>
      </c>
      <c r="J10308" t="s">
        <v>100</v>
      </c>
      <c r="K10308" t="s">
        <v>100</v>
      </c>
      <c r="L10308" t="s">
        <v>46</v>
      </c>
      <c r="M10308" t="s">
        <v>47</v>
      </c>
      <c r="N10308" t="s">
        <v>4252</v>
      </c>
      <c r="O10308">
        <v>41.55</v>
      </c>
      <c r="P10308">
        <v>8.82352941176471</v>
      </c>
      <c r="Q10308">
        <v>182</v>
      </c>
      <c r="R10308">
        <v>190.823529411765</v>
      </c>
      <c r="S10308">
        <v>0</v>
      </c>
      <c r="T10308">
        <v>190.823529411765</v>
      </c>
      <c r="U10308">
        <v>300</v>
      </c>
      <c r="V10308">
        <f>SUMIF(货件明细!K:K,F10308,货件明细!AQ:AQ)</f>
        <v>0</v>
      </c>
      <c r="W10308">
        <f t="shared" si="644"/>
        <v>1</v>
      </c>
      <c r="X10308">
        <f t="shared" si="645"/>
        <v>300</v>
      </c>
      <c r="Y10308">
        <f>SUMIF(货件明细!K:K,F10308,货件明细!I:I)</f>
        <v>0</v>
      </c>
      <c r="Z10308">
        <f t="shared" si="646"/>
        <v>41.55</v>
      </c>
      <c r="AA10308">
        <f>SUMIF(货件明细!K:K,F10308,货件明细!J:J)</f>
        <v>0</v>
      </c>
      <c r="AB10308">
        <f t="shared" si="647"/>
        <v>1</v>
      </c>
    </row>
    <row r="10309" spans="1:28">
      <c r="A10309">
        <v>2026</v>
      </c>
      <c r="B10309">
        <v>4</v>
      </c>
      <c r="C10309">
        <v>18</v>
      </c>
      <c r="D10309" s="4">
        <v>46141</v>
      </c>
      <c r="E10309" t="s">
        <v>28</v>
      </c>
      <c r="F10309" t="s">
        <v>10540</v>
      </c>
      <c r="G10309" t="s">
        <v>62</v>
      </c>
      <c r="H10309" t="s">
        <v>31</v>
      </c>
      <c r="I10309" t="s">
        <v>111</v>
      </c>
      <c r="J10309" t="s">
        <v>100</v>
      </c>
      <c r="K10309" t="s">
        <v>10342</v>
      </c>
      <c r="L10309" t="s">
        <v>46</v>
      </c>
      <c r="M10309" t="s">
        <v>2882</v>
      </c>
      <c r="N10309" t="s">
        <v>9469</v>
      </c>
      <c r="O10309">
        <v>41.55</v>
      </c>
      <c r="P10309">
        <v>8.33333333333333</v>
      </c>
      <c r="Q10309">
        <v>256.9</v>
      </c>
      <c r="R10309">
        <v>265.233333333333</v>
      </c>
      <c r="S10309">
        <v>0</v>
      </c>
      <c r="T10309">
        <v>265.233333333333</v>
      </c>
      <c r="U10309">
        <v>300</v>
      </c>
      <c r="V10309">
        <f>SUMIF(货件明细!K:K,F10309,货件明细!AQ:AQ)</f>
        <v>0</v>
      </c>
      <c r="W10309">
        <f t="shared" si="644"/>
        <v>1</v>
      </c>
      <c r="X10309">
        <f t="shared" si="645"/>
        <v>300</v>
      </c>
      <c r="Y10309">
        <f>SUMIF(货件明细!K:K,F10309,货件明细!I:I)</f>
        <v>0</v>
      </c>
      <c r="Z10309">
        <f t="shared" si="646"/>
        <v>41.55</v>
      </c>
      <c r="AA10309">
        <f>SUMIF(货件明细!K:K,F10309,货件明细!J:J)</f>
        <v>0</v>
      </c>
      <c r="AB10309">
        <f t="shared" si="647"/>
        <v>1</v>
      </c>
    </row>
    <row r="10310" spans="1:28">
      <c r="A10310">
        <v>2026</v>
      </c>
      <c r="B10310">
        <v>4</v>
      </c>
      <c r="C10310">
        <v>18</v>
      </c>
      <c r="D10310" s="4">
        <v>46141</v>
      </c>
      <c r="E10310" t="s">
        <v>28</v>
      </c>
      <c r="F10310" t="s">
        <v>10541</v>
      </c>
      <c r="G10310" t="s">
        <v>54</v>
      </c>
      <c r="H10310" t="s">
        <v>31</v>
      </c>
      <c r="I10310" t="s">
        <v>39</v>
      </c>
      <c r="J10310" t="s">
        <v>100</v>
      </c>
      <c r="K10310" t="s">
        <v>100</v>
      </c>
      <c r="L10310" t="s">
        <v>46</v>
      </c>
      <c r="M10310" t="s">
        <v>47</v>
      </c>
      <c r="N10310" t="s">
        <v>5148</v>
      </c>
      <c r="O10310">
        <v>26.95</v>
      </c>
      <c r="P10310">
        <v>25</v>
      </c>
      <c r="Q10310">
        <v>172</v>
      </c>
      <c r="R10310">
        <v>197</v>
      </c>
      <c r="S10310">
        <v>0</v>
      </c>
      <c r="T10310">
        <v>197</v>
      </c>
      <c r="U10310">
        <v>148</v>
      </c>
      <c r="V10310">
        <f>SUMIF(货件明细!K:K,F10310,货件明细!AQ:AQ)</f>
        <v>0</v>
      </c>
      <c r="W10310">
        <f t="shared" si="644"/>
        <v>1</v>
      </c>
      <c r="X10310">
        <f t="shared" si="645"/>
        <v>148</v>
      </c>
      <c r="Y10310">
        <f>SUMIF(货件明细!K:K,F10310,货件明细!I:I)</f>
        <v>0</v>
      </c>
      <c r="Z10310">
        <f t="shared" si="646"/>
        <v>26.95</v>
      </c>
      <c r="AA10310">
        <f>SUMIF(货件明细!K:K,F10310,货件明细!J:J)</f>
        <v>0</v>
      </c>
      <c r="AB10310">
        <f t="shared" si="647"/>
        <v>1</v>
      </c>
    </row>
    <row r="10311" spans="1:28">
      <c r="A10311">
        <v>2026</v>
      </c>
      <c r="B10311">
        <v>4</v>
      </c>
      <c r="C10311">
        <v>18</v>
      </c>
      <c r="D10311" s="4">
        <v>46141</v>
      </c>
      <c r="E10311" t="s">
        <v>28</v>
      </c>
      <c r="F10311" t="s">
        <v>10542</v>
      </c>
      <c r="G10311" t="s">
        <v>372</v>
      </c>
      <c r="H10311" t="s">
        <v>71</v>
      </c>
      <c r="I10311" t="s">
        <v>39</v>
      </c>
      <c r="J10311" t="s">
        <v>100</v>
      </c>
      <c r="K10311" t="s">
        <v>100</v>
      </c>
      <c r="L10311" t="s">
        <v>46</v>
      </c>
      <c r="M10311" t="s">
        <v>47</v>
      </c>
      <c r="N10311" t="s">
        <v>4252</v>
      </c>
      <c r="O10311">
        <v>26.95</v>
      </c>
      <c r="P10311">
        <v>8.33333333333333</v>
      </c>
      <c r="Q10311">
        <v>130</v>
      </c>
      <c r="R10311">
        <v>138.333333333333</v>
      </c>
      <c r="S10311">
        <v>0</v>
      </c>
      <c r="T10311">
        <v>138.333333333333</v>
      </c>
      <c r="U10311">
        <v>148</v>
      </c>
      <c r="V10311">
        <f>SUMIF(货件明细!K:K,F10311,货件明细!AQ:AQ)</f>
        <v>0</v>
      </c>
      <c r="W10311">
        <f t="shared" si="644"/>
        <v>1</v>
      </c>
      <c r="X10311">
        <f t="shared" si="645"/>
        <v>148</v>
      </c>
      <c r="Y10311">
        <f>SUMIF(货件明细!K:K,F10311,货件明细!I:I)</f>
        <v>0</v>
      </c>
      <c r="Z10311">
        <f t="shared" si="646"/>
        <v>26.95</v>
      </c>
      <c r="AA10311">
        <f>SUMIF(货件明细!K:K,F10311,货件明细!J:J)</f>
        <v>0</v>
      </c>
      <c r="AB10311">
        <f t="shared" si="647"/>
        <v>1</v>
      </c>
    </row>
    <row r="10312" spans="1:28">
      <c r="A10312">
        <v>2026</v>
      </c>
      <c r="B10312">
        <v>4</v>
      </c>
      <c r="C10312">
        <v>18</v>
      </c>
      <c r="D10312" s="4">
        <v>46141</v>
      </c>
      <c r="E10312" t="s">
        <v>28</v>
      </c>
      <c r="F10312" t="s">
        <v>10543</v>
      </c>
      <c r="G10312" t="s">
        <v>70</v>
      </c>
      <c r="H10312" t="s">
        <v>71</v>
      </c>
      <c r="I10312" t="s">
        <v>39</v>
      </c>
      <c r="J10312" t="s">
        <v>100</v>
      </c>
      <c r="K10312" t="s">
        <v>100</v>
      </c>
      <c r="L10312" t="s">
        <v>46</v>
      </c>
      <c r="M10312" t="s">
        <v>47</v>
      </c>
      <c r="N10312" t="s">
        <v>4252</v>
      </c>
      <c r="O10312">
        <v>26.95</v>
      </c>
      <c r="P10312">
        <v>8.33333333333333</v>
      </c>
      <c r="Q10312">
        <v>130</v>
      </c>
      <c r="R10312">
        <v>138.333333333333</v>
      </c>
      <c r="S10312">
        <v>0</v>
      </c>
      <c r="T10312">
        <v>138.333333333333</v>
      </c>
      <c r="U10312">
        <v>148</v>
      </c>
      <c r="V10312">
        <f>SUMIF(货件明细!K:K,F10312,货件明细!AQ:AQ)</f>
        <v>0</v>
      </c>
      <c r="W10312">
        <f t="shared" si="644"/>
        <v>1</v>
      </c>
      <c r="X10312">
        <f t="shared" si="645"/>
        <v>148</v>
      </c>
      <c r="Y10312">
        <f>SUMIF(货件明细!K:K,F10312,货件明细!I:I)</f>
        <v>0</v>
      </c>
      <c r="Z10312">
        <f t="shared" si="646"/>
        <v>26.95</v>
      </c>
      <c r="AA10312">
        <f>SUMIF(货件明细!K:K,F10312,货件明细!J:J)</f>
        <v>0</v>
      </c>
      <c r="AB10312">
        <f t="shared" si="647"/>
        <v>1</v>
      </c>
    </row>
    <row r="10313" spans="1:28">
      <c r="A10313">
        <v>2026</v>
      </c>
      <c r="B10313">
        <v>4</v>
      </c>
      <c r="C10313">
        <v>18</v>
      </c>
      <c r="D10313" s="4">
        <v>46141</v>
      </c>
      <c r="E10313" t="s">
        <v>28</v>
      </c>
      <c r="F10313" t="s">
        <v>10544</v>
      </c>
      <c r="G10313" t="s">
        <v>68</v>
      </c>
      <c r="H10313" t="s">
        <v>31</v>
      </c>
      <c r="I10313" t="s">
        <v>39</v>
      </c>
      <c r="J10313" t="s">
        <v>100</v>
      </c>
      <c r="K10313" t="s">
        <v>100</v>
      </c>
      <c r="L10313" t="s">
        <v>46</v>
      </c>
      <c r="M10313" t="s">
        <v>47</v>
      </c>
      <c r="N10313" t="s">
        <v>5148</v>
      </c>
      <c r="O10313">
        <v>26.95</v>
      </c>
      <c r="P10313">
        <v>25</v>
      </c>
      <c r="Q10313">
        <v>191</v>
      </c>
      <c r="R10313">
        <v>216</v>
      </c>
      <c r="S10313">
        <v>0</v>
      </c>
      <c r="T10313">
        <v>216</v>
      </c>
      <c r="U10313">
        <v>148</v>
      </c>
      <c r="V10313">
        <f>SUMIF(货件明细!K:K,F10313,货件明细!AQ:AQ)</f>
        <v>0</v>
      </c>
      <c r="W10313">
        <f t="shared" si="644"/>
        <v>1</v>
      </c>
      <c r="X10313">
        <f t="shared" si="645"/>
        <v>148</v>
      </c>
      <c r="Y10313">
        <f>SUMIF(货件明细!K:K,F10313,货件明细!I:I)</f>
        <v>0</v>
      </c>
      <c r="Z10313">
        <f t="shared" si="646"/>
        <v>26.95</v>
      </c>
      <c r="AA10313">
        <f>SUMIF(货件明细!K:K,F10313,货件明细!J:J)</f>
        <v>0</v>
      </c>
      <c r="AB10313">
        <f t="shared" si="647"/>
        <v>1</v>
      </c>
    </row>
    <row r="10314" spans="1:28">
      <c r="A10314">
        <v>2026</v>
      </c>
      <c r="B10314">
        <v>4</v>
      </c>
      <c r="C10314">
        <v>18</v>
      </c>
      <c r="D10314" s="4">
        <v>46141</v>
      </c>
      <c r="E10314" t="s">
        <v>28</v>
      </c>
      <c r="F10314" t="s">
        <v>10545</v>
      </c>
      <c r="G10314" t="s">
        <v>1563</v>
      </c>
      <c r="H10314" t="s">
        <v>71</v>
      </c>
      <c r="I10314" t="s">
        <v>39</v>
      </c>
      <c r="J10314" t="s">
        <v>100</v>
      </c>
      <c r="K10314" t="s">
        <v>100</v>
      </c>
      <c r="L10314" t="s">
        <v>46</v>
      </c>
      <c r="M10314" t="s">
        <v>47</v>
      </c>
      <c r="N10314" t="s">
        <v>4252</v>
      </c>
      <c r="O10314">
        <v>26.95</v>
      </c>
      <c r="P10314">
        <v>8.33333333333333</v>
      </c>
      <c r="Q10314">
        <v>118</v>
      </c>
      <c r="R10314">
        <v>126.333333333333</v>
      </c>
      <c r="S10314">
        <v>0</v>
      </c>
      <c r="T10314">
        <v>126.333333333333</v>
      </c>
      <c r="U10314">
        <v>148</v>
      </c>
      <c r="V10314">
        <f>SUMIF(货件明细!K:K,F10314,货件明细!AQ:AQ)</f>
        <v>0</v>
      </c>
      <c r="W10314">
        <f t="shared" si="644"/>
        <v>1</v>
      </c>
      <c r="X10314">
        <f t="shared" si="645"/>
        <v>148</v>
      </c>
      <c r="Y10314">
        <f>SUMIF(货件明细!K:K,F10314,货件明细!I:I)</f>
        <v>0</v>
      </c>
      <c r="Z10314">
        <f t="shared" si="646"/>
        <v>26.95</v>
      </c>
      <c r="AA10314">
        <f>SUMIF(货件明细!K:K,F10314,货件明细!J:J)</f>
        <v>0</v>
      </c>
      <c r="AB10314">
        <f t="shared" si="647"/>
        <v>1</v>
      </c>
    </row>
    <row r="10315" spans="1:28">
      <c r="A10315">
        <v>2026</v>
      </c>
      <c r="B10315">
        <v>4</v>
      </c>
      <c r="C10315">
        <v>18</v>
      </c>
      <c r="D10315" s="4">
        <v>46141</v>
      </c>
      <c r="E10315" t="s">
        <v>28</v>
      </c>
      <c r="F10315" t="s">
        <v>10546</v>
      </c>
      <c r="G10315" t="s">
        <v>70</v>
      </c>
      <c r="H10315" t="s">
        <v>71</v>
      </c>
      <c r="I10315" t="s">
        <v>96</v>
      </c>
      <c r="J10315" t="s">
        <v>100</v>
      </c>
      <c r="K10315" t="s">
        <v>100</v>
      </c>
      <c r="L10315" t="s">
        <v>46</v>
      </c>
      <c r="M10315" t="s">
        <v>47</v>
      </c>
      <c r="N10315" t="s">
        <v>4252</v>
      </c>
      <c r="O10315">
        <v>21.15</v>
      </c>
      <c r="P10315">
        <v>8.33333333333333</v>
      </c>
      <c r="Q10315">
        <v>130</v>
      </c>
      <c r="R10315">
        <v>138.333333333333</v>
      </c>
      <c r="S10315">
        <v>0</v>
      </c>
      <c r="T10315">
        <v>138.333333333333</v>
      </c>
      <c r="U10315">
        <v>123</v>
      </c>
      <c r="V10315">
        <f>SUMIF(货件明细!K:K,F10315,货件明细!AQ:AQ)</f>
        <v>0</v>
      </c>
      <c r="W10315">
        <f t="shared" si="644"/>
        <v>1</v>
      </c>
      <c r="X10315">
        <f t="shared" si="645"/>
        <v>123</v>
      </c>
      <c r="Y10315">
        <f>SUMIF(货件明细!K:K,F10315,货件明细!I:I)</f>
        <v>0</v>
      </c>
      <c r="Z10315">
        <f t="shared" si="646"/>
        <v>21.15</v>
      </c>
      <c r="AA10315">
        <f>SUMIF(货件明细!K:K,F10315,货件明细!J:J)</f>
        <v>0</v>
      </c>
      <c r="AB10315">
        <f t="shared" si="647"/>
        <v>1</v>
      </c>
    </row>
    <row r="10316" spans="1:28">
      <c r="A10316">
        <v>2026</v>
      </c>
      <c r="B10316">
        <v>4</v>
      </c>
      <c r="C10316">
        <v>18</v>
      </c>
      <c r="D10316" s="4">
        <v>46141</v>
      </c>
      <c r="E10316" t="s">
        <v>28</v>
      </c>
      <c r="F10316" t="s">
        <v>10547</v>
      </c>
      <c r="G10316" t="s">
        <v>54</v>
      </c>
      <c r="H10316" t="s">
        <v>31</v>
      </c>
      <c r="I10316" t="s">
        <v>96</v>
      </c>
      <c r="J10316" t="s">
        <v>100</v>
      </c>
      <c r="K10316" t="s">
        <v>100</v>
      </c>
      <c r="L10316" t="s">
        <v>46</v>
      </c>
      <c r="M10316" t="s">
        <v>47</v>
      </c>
      <c r="N10316" t="s">
        <v>5148</v>
      </c>
      <c r="O10316">
        <v>21.35</v>
      </c>
      <c r="P10316">
        <v>25</v>
      </c>
      <c r="Q10316">
        <v>172</v>
      </c>
      <c r="R10316">
        <v>197</v>
      </c>
      <c r="S10316">
        <v>0</v>
      </c>
      <c r="T10316">
        <v>197</v>
      </c>
      <c r="U10316">
        <v>124</v>
      </c>
      <c r="V10316">
        <f>SUMIF(货件明细!K:K,F10316,货件明细!AQ:AQ)</f>
        <v>0</v>
      </c>
      <c r="W10316">
        <f t="shared" si="644"/>
        <v>1</v>
      </c>
      <c r="X10316">
        <f t="shared" si="645"/>
        <v>124</v>
      </c>
      <c r="Y10316">
        <f>SUMIF(货件明细!K:K,F10316,货件明细!I:I)</f>
        <v>0</v>
      </c>
      <c r="Z10316">
        <f t="shared" si="646"/>
        <v>21.35</v>
      </c>
      <c r="AA10316">
        <f>SUMIF(货件明细!K:K,F10316,货件明细!J:J)</f>
        <v>0</v>
      </c>
      <c r="AB10316">
        <f t="shared" si="647"/>
        <v>1</v>
      </c>
    </row>
    <row r="10317" spans="1:28">
      <c r="A10317">
        <v>2026</v>
      </c>
      <c r="B10317">
        <v>4</v>
      </c>
      <c r="C10317">
        <v>18</v>
      </c>
      <c r="D10317" s="4">
        <v>46141</v>
      </c>
      <c r="E10317" t="s">
        <v>28</v>
      </c>
      <c r="F10317" t="s">
        <v>10548</v>
      </c>
      <c r="G10317" t="s">
        <v>372</v>
      </c>
      <c r="H10317" t="s">
        <v>71</v>
      </c>
      <c r="I10317" t="s">
        <v>96</v>
      </c>
      <c r="J10317" t="s">
        <v>100</v>
      </c>
      <c r="K10317" t="s">
        <v>100</v>
      </c>
      <c r="L10317" t="s">
        <v>46</v>
      </c>
      <c r="M10317" t="s">
        <v>47</v>
      </c>
      <c r="N10317" t="s">
        <v>4252</v>
      </c>
      <c r="O10317">
        <v>21.35</v>
      </c>
      <c r="P10317">
        <v>8.33333333333333</v>
      </c>
      <c r="Q10317">
        <v>130</v>
      </c>
      <c r="R10317">
        <v>138.333333333333</v>
      </c>
      <c r="S10317">
        <v>0</v>
      </c>
      <c r="T10317">
        <v>138.333333333333</v>
      </c>
      <c r="U10317">
        <v>124</v>
      </c>
      <c r="V10317">
        <f>SUMIF(货件明细!K:K,F10317,货件明细!AQ:AQ)</f>
        <v>0</v>
      </c>
      <c r="W10317">
        <f t="shared" si="644"/>
        <v>1</v>
      </c>
      <c r="X10317">
        <f t="shared" si="645"/>
        <v>124</v>
      </c>
      <c r="Y10317">
        <f>SUMIF(货件明细!K:K,F10317,货件明细!I:I)</f>
        <v>0</v>
      </c>
      <c r="Z10317">
        <f t="shared" si="646"/>
        <v>21.35</v>
      </c>
      <c r="AA10317">
        <f>SUMIF(货件明细!K:K,F10317,货件明细!J:J)</f>
        <v>0</v>
      </c>
      <c r="AB10317">
        <f t="shared" si="647"/>
        <v>1</v>
      </c>
    </row>
    <row r="10318" spans="1:28">
      <c r="A10318">
        <v>2026</v>
      </c>
      <c r="B10318">
        <v>4</v>
      </c>
      <c r="C10318">
        <v>18</v>
      </c>
      <c r="D10318" s="4">
        <v>46141</v>
      </c>
      <c r="E10318" t="s">
        <v>28</v>
      </c>
      <c r="F10318" t="s">
        <v>10549</v>
      </c>
      <c r="G10318" t="s">
        <v>68</v>
      </c>
      <c r="H10318" t="s">
        <v>31</v>
      </c>
      <c r="I10318" t="s">
        <v>96</v>
      </c>
      <c r="J10318" t="s">
        <v>100</v>
      </c>
      <c r="K10318" t="s">
        <v>100</v>
      </c>
      <c r="L10318" t="s">
        <v>46</v>
      </c>
      <c r="M10318" t="s">
        <v>47</v>
      </c>
      <c r="N10318" t="s">
        <v>5148</v>
      </c>
      <c r="O10318">
        <v>21.35</v>
      </c>
      <c r="P10318">
        <v>25</v>
      </c>
      <c r="Q10318">
        <v>191</v>
      </c>
      <c r="R10318">
        <v>216</v>
      </c>
      <c r="S10318">
        <v>0</v>
      </c>
      <c r="T10318">
        <v>216</v>
      </c>
      <c r="U10318">
        <v>124</v>
      </c>
      <c r="V10318">
        <f>SUMIF(货件明细!K:K,F10318,货件明细!AQ:AQ)</f>
        <v>0</v>
      </c>
      <c r="W10318">
        <f t="shared" si="644"/>
        <v>1</v>
      </c>
      <c r="X10318">
        <f t="shared" si="645"/>
        <v>124</v>
      </c>
      <c r="Y10318">
        <f>SUMIF(货件明细!K:K,F10318,货件明细!I:I)</f>
        <v>0</v>
      </c>
      <c r="Z10318">
        <f t="shared" si="646"/>
        <v>21.35</v>
      </c>
      <c r="AA10318">
        <f>SUMIF(货件明细!K:K,F10318,货件明细!J:J)</f>
        <v>0</v>
      </c>
      <c r="AB10318">
        <f t="shared" si="647"/>
        <v>1</v>
      </c>
    </row>
    <row r="10319" spans="1:28">
      <c r="A10319">
        <v>2026</v>
      </c>
      <c r="B10319">
        <v>4</v>
      </c>
      <c r="C10319">
        <v>18</v>
      </c>
      <c r="D10319" s="4">
        <v>46141</v>
      </c>
      <c r="E10319" t="s">
        <v>28</v>
      </c>
      <c r="F10319" t="s">
        <v>10550</v>
      </c>
      <c r="G10319" t="s">
        <v>1563</v>
      </c>
      <c r="H10319" t="s">
        <v>71</v>
      </c>
      <c r="I10319" t="s">
        <v>96</v>
      </c>
      <c r="J10319" t="s">
        <v>100</v>
      </c>
      <c r="K10319" t="s">
        <v>100</v>
      </c>
      <c r="L10319" t="s">
        <v>46</v>
      </c>
      <c r="M10319" t="s">
        <v>47</v>
      </c>
      <c r="N10319" t="s">
        <v>4252</v>
      </c>
      <c r="O10319">
        <v>21.35</v>
      </c>
      <c r="P10319">
        <v>8.33333333333333</v>
      </c>
      <c r="Q10319">
        <v>118</v>
      </c>
      <c r="R10319">
        <v>126.333333333333</v>
      </c>
      <c r="S10319">
        <v>0</v>
      </c>
      <c r="T10319">
        <v>126.333333333333</v>
      </c>
      <c r="U10319">
        <v>124</v>
      </c>
      <c r="V10319">
        <f>SUMIF(货件明细!K:K,F10319,货件明细!AQ:AQ)</f>
        <v>0</v>
      </c>
      <c r="W10319">
        <f t="shared" si="644"/>
        <v>1</v>
      </c>
      <c r="X10319">
        <f t="shared" si="645"/>
        <v>124</v>
      </c>
      <c r="Y10319">
        <f>SUMIF(货件明细!K:K,F10319,货件明细!I:I)</f>
        <v>0</v>
      </c>
      <c r="Z10319">
        <f t="shared" si="646"/>
        <v>21.35</v>
      </c>
      <c r="AA10319">
        <f>SUMIF(货件明细!K:K,F10319,货件明细!J:J)</f>
        <v>0</v>
      </c>
      <c r="AB10319">
        <f t="shared" si="647"/>
        <v>1</v>
      </c>
    </row>
    <row r="10320" spans="1:28">
      <c r="A10320">
        <v>2026</v>
      </c>
      <c r="B10320">
        <v>4</v>
      </c>
      <c r="C10320">
        <v>18</v>
      </c>
      <c r="D10320" s="4">
        <v>46141</v>
      </c>
      <c r="E10320" t="s">
        <v>28</v>
      </c>
      <c r="F10320" t="s">
        <v>10551</v>
      </c>
      <c r="G10320" t="s">
        <v>54</v>
      </c>
      <c r="H10320" t="s">
        <v>31</v>
      </c>
      <c r="I10320" t="s">
        <v>129</v>
      </c>
      <c r="J10320" t="s">
        <v>100</v>
      </c>
      <c r="K10320" t="s">
        <v>100</v>
      </c>
      <c r="L10320" t="s">
        <v>46</v>
      </c>
      <c r="M10320" t="s">
        <v>47</v>
      </c>
      <c r="N10320" t="s">
        <v>5148</v>
      </c>
      <c r="O10320">
        <v>34.7</v>
      </c>
      <c r="P10320">
        <v>25</v>
      </c>
      <c r="Q10320">
        <v>223.6</v>
      </c>
      <c r="R10320">
        <v>248.6</v>
      </c>
      <c r="S10320">
        <v>0</v>
      </c>
      <c r="T10320">
        <v>248.6</v>
      </c>
      <c r="U10320">
        <v>240</v>
      </c>
      <c r="V10320">
        <f>SUMIF(货件明细!K:K,F10320,货件明细!AQ:AQ)</f>
        <v>0</v>
      </c>
      <c r="W10320">
        <f t="shared" si="644"/>
        <v>1</v>
      </c>
      <c r="X10320">
        <f t="shared" si="645"/>
        <v>240</v>
      </c>
      <c r="Y10320">
        <f>SUMIF(货件明细!K:K,F10320,货件明细!I:I)</f>
        <v>0</v>
      </c>
      <c r="Z10320">
        <f t="shared" si="646"/>
        <v>34.7</v>
      </c>
      <c r="AA10320">
        <f>SUMIF(货件明细!K:K,F10320,货件明细!J:J)</f>
        <v>0</v>
      </c>
      <c r="AB10320">
        <f t="shared" si="647"/>
        <v>1</v>
      </c>
    </row>
    <row r="10321" spans="1:28">
      <c r="A10321">
        <v>2026</v>
      </c>
      <c r="B10321">
        <v>4</v>
      </c>
      <c r="C10321">
        <v>18</v>
      </c>
      <c r="D10321" s="4">
        <v>46141</v>
      </c>
      <c r="E10321" t="s">
        <v>28</v>
      </c>
      <c r="F10321" t="s">
        <v>10552</v>
      </c>
      <c r="G10321" t="s">
        <v>372</v>
      </c>
      <c r="H10321" t="s">
        <v>71</v>
      </c>
      <c r="I10321" t="s">
        <v>129</v>
      </c>
      <c r="J10321" t="s">
        <v>100</v>
      </c>
      <c r="K10321" t="s">
        <v>100</v>
      </c>
      <c r="L10321" t="s">
        <v>46</v>
      </c>
      <c r="M10321" t="s">
        <v>47</v>
      </c>
      <c r="N10321" t="s">
        <v>4252</v>
      </c>
      <c r="O10321">
        <v>34.7</v>
      </c>
      <c r="P10321">
        <v>8.33333333333333</v>
      </c>
      <c r="Q10321">
        <v>169</v>
      </c>
      <c r="R10321">
        <v>177.333333333333</v>
      </c>
      <c r="S10321">
        <v>0</v>
      </c>
      <c r="T10321">
        <v>177.333333333333</v>
      </c>
      <c r="U10321">
        <v>240</v>
      </c>
      <c r="V10321">
        <f>SUMIF(货件明细!K:K,F10321,货件明细!AQ:AQ)</f>
        <v>0</v>
      </c>
      <c r="W10321">
        <f t="shared" si="644"/>
        <v>1</v>
      </c>
      <c r="X10321">
        <f t="shared" si="645"/>
        <v>240</v>
      </c>
      <c r="Y10321">
        <f>SUMIF(货件明细!K:K,F10321,货件明细!I:I)</f>
        <v>0</v>
      </c>
      <c r="Z10321">
        <f t="shared" si="646"/>
        <v>34.7</v>
      </c>
      <c r="AA10321">
        <f>SUMIF(货件明细!K:K,F10321,货件明细!J:J)</f>
        <v>0</v>
      </c>
      <c r="AB10321">
        <f t="shared" si="647"/>
        <v>1</v>
      </c>
    </row>
    <row r="10322" spans="1:28">
      <c r="A10322">
        <v>2026</v>
      </c>
      <c r="B10322">
        <v>4</v>
      </c>
      <c r="C10322">
        <v>18</v>
      </c>
      <c r="D10322" s="4">
        <v>46141</v>
      </c>
      <c r="E10322" t="s">
        <v>28</v>
      </c>
      <c r="F10322" t="s">
        <v>10553</v>
      </c>
      <c r="G10322" t="s">
        <v>70</v>
      </c>
      <c r="H10322" t="s">
        <v>71</v>
      </c>
      <c r="I10322" t="s">
        <v>129</v>
      </c>
      <c r="J10322" t="s">
        <v>100</v>
      </c>
      <c r="K10322" t="s">
        <v>100</v>
      </c>
      <c r="L10322" t="s">
        <v>46</v>
      </c>
      <c r="M10322" t="s">
        <v>47</v>
      </c>
      <c r="N10322" t="s">
        <v>4252</v>
      </c>
      <c r="O10322">
        <v>34.7</v>
      </c>
      <c r="P10322">
        <v>8.33333333333333</v>
      </c>
      <c r="Q10322">
        <v>169</v>
      </c>
      <c r="R10322">
        <v>177.333333333333</v>
      </c>
      <c r="S10322">
        <v>0</v>
      </c>
      <c r="T10322">
        <v>177.333333333333</v>
      </c>
      <c r="U10322">
        <v>240</v>
      </c>
      <c r="V10322">
        <f>SUMIF(货件明细!K:K,F10322,货件明细!AQ:AQ)</f>
        <v>0</v>
      </c>
      <c r="W10322">
        <f t="shared" si="644"/>
        <v>1</v>
      </c>
      <c r="X10322">
        <f t="shared" si="645"/>
        <v>240</v>
      </c>
      <c r="Y10322">
        <f>SUMIF(货件明细!K:K,F10322,货件明细!I:I)</f>
        <v>0</v>
      </c>
      <c r="Z10322">
        <f t="shared" si="646"/>
        <v>34.7</v>
      </c>
      <c r="AA10322">
        <f>SUMIF(货件明细!K:K,F10322,货件明细!J:J)</f>
        <v>0</v>
      </c>
      <c r="AB10322">
        <f t="shared" si="647"/>
        <v>1</v>
      </c>
    </row>
    <row r="10323" spans="1:28">
      <c r="A10323">
        <v>2026</v>
      </c>
      <c r="B10323">
        <v>4</v>
      </c>
      <c r="C10323">
        <v>18</v>
      </c>
      <c r="D10323" s="4">
        <v>46141</v>
      </c>
      <c r="E10323" t="s">
        <v>28</v>
      </c>
      <c r="F10323" t="s">
        <v>10554</v>
      </c>
      <c r="G10323" t="s">
        <v>68</v>
      </c>
      <c r="H10323" t="s">
        <v>31</v>
      </c>
      <c r="I10323" t="s">
        <v>129</v>
      </c>
      <c r="J10323" t="s">
        <v>100</v>
      </c>
      <c r="K10323" t="s">
        <v>100</v>
      </c>
      <c r="L10323" t="s">
        <v>46</v>
      </c>
      <c r="M10323" t="s">
        <v>47</v>
      </c>
      <c r="N10323" t="s">
        <v>5148</v>
      </c>
      <c r="O10323">
        <v>34.7</v>
      </c>
      <c r="P10323">
        <v>25</v>
      </c>
      <c r="Q10323">
        <v>248.3</v>
      </c>
      <c r="R10323">
        <v>273.3</v>
      </c>
      <c r="S10323">
        <v>0</v>
      </c>
      <c r="T10323">
        <v>273.3</v>
      </c>
      <c r="U10323">
        <v>240</v>
      </c>
      <c r="V10323">
        <f>SUMIF(货件明细!K:K,F10323,货件明细!AQ:AQ)</f>
        <v>0</v>
      </c>
      <c r="W10323">
        <f t="shared" si="644"/>
        <v>1</v>
      </c>
      <c r="X10323">
        <f t="shared" si="645"/>
        <v>240</v>
      </c>
      <c r="Y10323">
        <f>SUMIF(货件明细!K:K,F10323,货件明细!I:I)</f>
        <v>0</v>
      </c>
      <c r="Z10323">
        <f t="shared" si="646"/>
        <v>34.7</v>
      </c>
      <c r="AA10323">
        <f>SUMIF(货件明细!K:K,F10323,货件明细!J:J)</f>
        <v>0</v>
      </c>
      <c r="AB10323">
        <f t="shared" si="647"/>
        <v>1</v>
      </c>
    </row>
    <row r="10324" spans="1:28">
      <c r="A10324">
        <v>2026</v>
      </c>
      <c r="B10324">
        <v>4</v>
      </c>
      <c r="C10324">
        <v>18</v>
      </c>
      <c r="D10324" s="4">
        <v>46141</v>
      </c>
      <c r="E10324" t="s">
        <v>28</v>
      </c>
      <c r="F10324" t="s">
        <v>10555</v>
      </c>
      <c r="G10324" t="s">
        <v>1563</v>
      </c>
      <c r="H10324" t="s">
        <v>71</v>
      </c>
      <c r="I10324" t="s">
        <v>129</v>
      </c>
      <c r="J10324" t="s">
        <v>100</v>
      </c>
      <c r="K10324" t="s">
        <v>100</v>
      </c>
      <c r="L10324" t="s">
        <v>46</v>
      </c>
      <c r="M10324" t="s">
        <v>47</v>
      </c>
      <c r="N10324" t="s">
        <v>4252</v>
      </c>
      <c r="O10324">
        <v>34.7</v>
      </c>
      <c r="P10324">
        <v>8.33333333333333</v>
      </c>
      <c r="Q10324">
        <v>153.4</v>
      </c>
      <c r="R10324">
        <v>161.733333333333</v>
      </c>
      <c r="S10324">
        <v>0</v>
      </c>
      <c r="T10324">
        <v>161.733333333333</v>
      </c>
      <c r="U10324">
        <v>240</v>
      </c>
      <c r="V10324">
        <f>SUMIF(货件明细!K:K,F10324,货件明细!AQ:AQ)</f>
        <v>0</v>
      </c>
      <c r="W10324">
        <f t="shared" si="644"/>
        <v>1</v>
      </c>
      <c r="X10324">
        <f t="shared" si="645"/>
        <v>240</v>
      </c>
      <c r="Y10324">
        <f>SUMIF(货件明细!K:K,F10324,货件明细!I:I)</f>
        <v>0</v>
      </c>
      <c r="Z10324">
        <f t="shared" si="646"/>
        <v>34.7</v>
      </c>
      <c r="AA10324">
        <f>SUMIF(货件明细!K:K,F10324,货件明细!J:J)</f>
        <v>0</v>
      </c>
      <c r="AB10324">
        <f t="shared" si="647"/>
        <v>1</v>
      </c>
    </row>
    <row r="10325" spans="1:28">
      <c r="A10325">
        <v>2026</v>
      </c>
      <c r="B10325">
        <v>5</v>
      </c>
      <c r="C10325">
        <v>19</v>
      </c>
      <c r="D10325" s="4">
        <v>46148</v>
      </c>
      <c r="E10325" t="s">
        <v>28</v>
      </c>
      <c r="F10325" t="s">
        <v>10556</v>
      </c>
      <c r="G10325" t="s">
        <v>30</v>
      </c>
      <c r="H10325" t="s">
        <v>31</v>
      </c>
      <c r="I10325" t="s">
        <v>39</v>
      </c>
      <c r="J10325" t="s">
        <v>33</v>
      </c>
      <c r="K10325" t="s">
        <v>33</v>
      </c>
      <c r="L10325" t="s">
        <v>34</v>
      </c>
      <c r="M10325" t="s">
        <v>35</v>
      </c>
      <c r="N10325" t="s">
        <v>4809</v>
      </c>
      <c r="O10325">
        <v>11.9</v>
      </c>
      <c r="P10325">
        <v>66.6666666666667</v>
      </c>
      <c r="Q10325">
        <v>832.666666666667</v>
      </c>
      <c r="R10325">
        <v>899.333333333333</v>
      </c>
      <c r="S10325">
        <v>127.88</v>
      </c>
      <c r="T10325">
        <v>1027.21333333333</v>
      </c>
      <c r="U10325">
        <v>115</v>
      </c>
      <c r="V10325">
        <f>SUMIF(货件明细!K:K,F10325,货件明细!AQ:AQ)</f>
        <v>115</v>
      </c>
      <c r="W10325">
        <f t="shared" si="644"/>
        <v>0</v>
      </c>
      <c r="X10325">
        <f t="shared" si="645"/>
        <v>115</v>
      </c>
      <c r="Y10325">
        <f>SUMIF(货件明细!K:K,F10325,货件明细!I:I)</f>
        <v>35.9375</v>
      </c>
      <c r="Z10325">
        <f t="shared" si="646"/>
        <v>-24.0375</v>
      </c>
      <c r="AA10325">
        <f>SUMIF(货件明细!K:K,F10325,货件明细!J:J)</f>
        <v>1027.21333333333</v>
      </c>
      <c r="AB10325">
        <f t="shared" si="647"/>
        <v>0</v>
      </c>
    </row>
    <row r="10326" spans="1:28">
      <c r="A10326">
        <v>2026</v>
      </c>
      <c r="B10326">
        <v>5</v>
      </c>
      <c r="C10326">
        <v>19</v>
      </c>
      <c r="D10326" s="4">
        <v>46148</v>
      </c>
      <c r="E10326" t="s">
        <v>28</v>
      </c>
      <c r="F10326" t="s">
        <v>10557</v>
      </c>
      <c r="G10326" t="s">
        <v>30</v>
      </c>
      <c r="H10326" t="s">
        <v>31</v>
      </c>
      <c r="I10326" t="s">
        <v>41</v>
      </c>
      <c r="J10326" t="s">
        <v>33</v>
      </c>
      <c r="K10326" t="s">
        <v>33</v>
      </c>
      <c r="L10326" t="s">
        <v>34</v>
      </c>
      <c r="M10326" t="s">
        <v>35</v>
      </c>
      <c r="N10326" t="s">
        <v>4809</v>
      </c>
      <c r="O10326">
        <v>10.6</v>
      </c>
      <c r="P10326">
        <v>66.6666666666667</v>
      </c>
      <c r="Q10326">
        <v>764.666666666667</v>
      </c>
      <c r="R10326">
        <v>831.333333333333</v>
      </c>
      <c r="S10326">
        <v>117.872</v>
      </c>
      <c r="T10326">
        <v>949.205333333333</v>
      </c>
      <c r="U10326">
        <v>105</v>
      </c>
      <c r="V10326">
        <f>SUMIF(货件明细!K:K,F10326,货件明细!AQ:AQ)</f>
        <v>105</v>
      </c>
      <c r="W10326">
        <f t="shared" si="644"/>
        <v>0</v>
      </c>
      <c r="X10326">
        <f t="shared" si="645"/>
        <v>105</v>
      </c>
      <c r="Y10326">
        <f>SUMIF(货件明细!K:K,F10326,货件明细!I:I)</f>
        <v>32.7075</v>
      </c>
      <c r="Z10326">
        <f t="shared" si="646"/>
        <v>-22.1075</v>
      </c>
      <c r="AA10326">
        <f>SUMIF(货件明细!K:K,F10326,货件明细!J:J)</f>
        <v>949.205333333333</v>
      </c>
      <c r="AB10326">
        <f t="shared" si="647"/>
        <v>0</v>
      </c>
    </row>
    <row r="10327" spans="1:28">
      <c r="A10327">
        <v>2026</v>
      </c>
      <c r="B10327">
        <v>5</v>
      </c>
      <c r="C10327">
        <v>19</v>
      </c>
      <c r="D10327" s="4">
        <v>46148</v>
      </c>
      <c r="E10327" t="s">
        <v>28</v>
      </c>
      <c r="F10327" t="s">
        <v>10558</v>
      </c>
      <c r="G10327" t="s">
        <v>30</v>
      </c>
      <c r="H10327" t="s">
        <v>31</v>
      </c>
      <c r="I10327" t="s">
        <v>111</v>
      </c>
      <c r="J10327" t="s">
        <v>33</v>
      </c>
      <c r="K10327" t="s">
        <v>33</v>
      </c>
      <c r="L10327" t="s">
        <v>34</v>
      </c>
      <c r="M10327" t="s">
        <v>35</v>
      </c>
      <c r="N10327" t="s">
        <v>4809</v>
      </c>
      <c r="O10327">
        <v>17.7</v>
      </c>
      <c r="P10327">
        <v>66.6666666666667</v>
      </c>
      <c r="Q10327">
        <v>1240.66666666667</v>
      </c>
      <c r="R10327">
        <v>1307.33333333333</v>
      </c>
      <c r="S10327">
        <v>261.32</v>
      </c>
      <c r="T10327">
        <v>1568.65333333333</v>
      </c>
      <c r="U10327">
        <v>235</v>
      </c>
      <c r="V10327">
        <f>SUMIF(货件明细!K:K,F10327,货件明细!AQ:AQ)</f>
        <v>235</v>
      </c>
      <c r="W10327">
        <f t="shared" si="644"/>
        <v>0</v>
      </c>
      <c r="X10327">
        <f t="shared" si="645"/>
        <v>235</v>
      </c>
      <c r="Y10327">
        <f>SUMIF(货件明细!K:K,F10327,货件明细!I:I)</f>
        <v>73.7925</v>
      </c>
      <c r="Z10327">
        <f t="shared" si="646"/>
        <v>-56.0925</v>
      </c>
      <c r="AA10327">
        <f>SUMIF(货件明细!K:K,F10327,货件明细!J:J)</f>
        <v>1568.65333333333</v>
      </c>
      <c r="AB10327">
        <f t="shared" si="647"/>
        <v>0</v>
      </c>
    </row>
    <row r="10328" spans="1:28">
      <c r="A10328">
        <v>2026</v>
      </c>
      <c r="B10328">
        <v>5</v>
      </c>
      <c r="C10328">
        <v>19</v>
      </c>
      <c r="D10328" s="4">
        <v>46149</v>
      </c>
      <c r="E10328" t="s">
        <v>28</v>
      </c>
      <c r="F10328" t="s">
        <v>10559</v>
      </c>
      <c r="G10328" t="s">
        <v>30</v>
      </c>
      <c r="H10328" t="s">
        <v>31</v>
      </c>
      <c r="I10328" t="s">
        <v>4634</v>
      </c>
      <c r="J10328" t="s">
        <v>33</v>
      </c>
      <c r="K10328" t="s">
        <v>33</v>
      </c>
      <c r="L10328" t="s">
        <v>34</v>
      </c>
      <c r="M10328" t="s">
        <v>35</v>
      </c>
      <c r="N10328" t="s">
        <v>4644</v>
      </c>
      <c r="O10328">
        <v>21.6</v>
      </c>
      <c r="P10328">
        <v>200</v>
      </c>
      <c r="Q10328">
        <v>1656</v>
      </c>
      <c r="R10328">
        <v>1856</v>
      </c>
      <c r="S10328">
        <v>229.072</v>
      </c>
      <c r="T10328">
        <v>2085.072</v>
      </c>
      <c r="U10328">
        <v>204</v>
      </c>
      <c r="V10328">
        <f>SUMIF(货件明细!K:K,F10328,货件明细!AQ:AQ)</f>
        <v>204</v>
      </c>
      <c r="W10328">
        <f t="shared" si="644"/>
        <v>0</v>
      </c>
      <c r="X10328">
        <f t="shared" si="645"/>
        <v>204</v>
      </c>
      <c r="Y10328">
        <f>SUMIF(货件明细!K:K,F10328,货件明细!I:I)</f>
        <v>63.042</v>
      </c>
      <c r="Z10328">
        <f t="shared" si="646"/>
        <v>-41.442</v>
      </c>
      <c r="AA10328">
        <f>SUMIF(货件明细!K:K,F10328,货件明细!J:J)</f>
        <v>2085.072</v>
      </c>
      <c r="AB10328">
        <f t="shared" si="647"/>
        <v>0</v>
      </c>
    </row>
    <row r="10329" spans="1:28">
      <c r="A10329">
        <v>2026</v>
      </c>
      <c r="B10329">
        <v>5</v>
      </c>
      <c r="C10329">
        <v>19</v>
      </c>
      <c r="D10329" s="4">
        <v>46149</v>
      </c>
      <c r="E10329" t="s">
        <v>28</v>
      </c>
      <c r="F10329" t="s">
        <v>10560</v>
      </c>
      <c r="G10329" t="s">
        <v>30</v>
      </c>
      <c r="H10329" t="s">
        <v>31</v>
      </c>
      <c r="I10329" t="s">
        <v>96</v>
      </c>
      <c r="J10329" t="s">
        <v>1110</v>
      </c>
      <c r="K10329" t="s">
        <v>1110</v>
      </c>
      <c r="L10329" t="s">
        <v>34</v>
      </c>
      <c r="M10329" t="s">
        <v>3706</v>
      </c>
      <c r="N10329" t="s">
        <v>2857</v>
      </c>
      <c r="O10329">
        <v>17.7</v>
      </c>
      <c r="P10329">
        <v>60</v>
      </c>
      <c r="Q10329">
        <v>1134</v>
      </c>
      <c r="R10329">
        <v>1194</v>
      </c>
      <c r="S10329">
        <v>62.55</v>
      </c>
      <c r="T10329">
        <v>1256.55</v>
      </c>
      <c r="U10329">
        <v>50</v>
      </c>
      <c r="V10329">
        <f>SUMIF(货件明细!K:K,F10329,货件明细!AQ:AQ)</f>
        <v>50</v>
      </c>
      <c r="W10329">
        <f t="shared" si="644"/>
        <v>0</v>
      </c>
      <c r="X10329">
        <f t="shared" si="645"/>
        <v>50</v>
      </c>
      <c r="Y10329">
        <f>SUMIF(货件明细!K:K,F10329,货件明细!I:I)</f>
        <v>15.09</v>
      </c>
      <c r="Z10329">
        <f t="shared" si="646"/>
        <v>2.61</v>
      </c>
      <c r="AA10329">
        <f>SUMIF(货件明细!K:K,F10329,货件明细!J:J)</f>
        <v>1256.55</v>
      </c>
      <c r="AB10329">
        <f t="shared" si="647"/>
        <v>0</v>
      </c>
    </row>
    <row r="10330" spans="1:28">
      <c r="A10330">
        <v>2026</v>
      </c>
      <c r="B10330">
        <v>5</v>
      </c>
      <c r="C10330">
        <v>19</v>
      </c>
      <c r="D10330" s="4">
        <v>46149</v>
      </c>
      <c r="E10330" t="s">
        <v>28</v>
      </c>
      <c r="F10330" t="s">
        <v>10561</v>
      </c>
      <c r="G10330" t="s">
        <v>30</v>
      </c>
      <c r="H10330" t="s">
        <v>31</v>
      </c>
      <c r="I10330" t="s">
        <v>96</v>
      </c>
      <c r="J10330" t="s">
        <v>1110</v>
      </c>
      <c r="K10330" t="s">
        <v>1110</v>
      </c>
      <c r="L10330" t="s">
        <v>34</v>
      </c>
      <c r="M10330" t="s">
        <v>3706</v>
      </c>
      <c r="N10330" t="s">
        <v>2857</v>
      </c>
      <c r="O10330">
        <v>29.4</v>
      </c>
      <c r="P10330">
        <v>60</v>
      </c>
      <c r="Q10330">
        <v>1827</v>
      </c>
      <c r="R10330">
        <v>1887</v>
      </c>
      <c r="S10330">
        <v>165.41</v>
      </c>
      <c r="T10330">
        <v>2052.41</v>
      </c>
      <c r="U10330">
        <v>120</v>
      </c>
      <c r="V10330">
        <f>SUMIF(货件明细!K:K,F10330,货件明细!AQ:AQ)</f>
        <v>120</v>
      </c>
      <c r="W10330">
        <f t="shared" si="644"/>
        <v>0</v>
      </c>
      <c r="X10330">
        <f t="shared" si="645"/>
        <v>120</v>
      </c>
      <c r="Y10330">
        <f>SUMIF(货件明细!K:K,F10330,货件明细!I:I)</f>
        <v>35.85</v>
      </c>
      <c r="Z10330">
        <f t="shared" si="646"/>
        <v>-6.45</v>
      </c>
      <c r="AA10330">
        <f>SUMIF(货件明细!K:K,F10330,货件明细!J:J)</f>
        <v>2052.41</v>
      </c>
      <c r="AB10330">
        <f t="shared" si="647"/>
        <v>0</v>
      </c>
    </row>
    <row r="10331" spans="1:28">
      <c r="A10331">
        <v>2026</v>
      </c>
      <c r="B10331">
        <v>5</v>
      </c>
      <c r="C10331">
        <v>19</v>
      </c>
      <c r="D10331" s="4">
        <v>46149</v>
      </c>
      <c r="E10331" t="s">
        <v>28</v>
      </c>
      <c r="F10331" t="s">
        <v>10562</v>
      </c>
      <c r="G10331" t="s">
        <v>30</v>
      </c>
      <c r="H10331" t="s">
        <v>31</v>
      </c>
      <c r="I10331" t="s">
        <v>41</v>
      </c>
      <c r="J10331" t="s">
        <v>1110</v>
      </c>
      <c r="K10331" t="s">
        <v>1110</v>
      </c>
      <c r="L10331" t="s">
        <v>34</v>
      </c>
      <c r="M10331" t="s">
        <v>3706</v>
      </c>
      <c r="N10331" t="s">
        <v>2857</v>
      </c>
      <c r="O10331">
        <v>25.5</v>
      </c>
      <c r="P10331">
        <v>60</v>
      </c>
      <c r="Q10331">
        <v>1638</v>
      </c>
      <c r="R10331">
        <v>1698</v>
      </c>
      <c r="S10331">
        <v>290.232</v>
      </c>
      <c r="T10331">
        <v>1988.232</v>
      </c>
      <c r="U10331">
        <v>260</v>
      </c>
      <c r="V10331">
        <f>SUMIF(货件明细!K:K,F10331,货件明细!AQ:AQ)</f>
        <v>260</v>
      </c>
      <c r="W10331">
        <f t="shared" si="644"/>
        <v>0</v>
      </c>
      <c r="X10331">
        <f t="shared" si="645"/>
        <v>260</v>
      </c>
      <c r="Y10331">
        <f>SUMIF(货件明细!K:K,F10331,货件明细!I:I)</f>
        <v>79.67</v>
      </c>
      <c r="Z10331">
        <f t="shared" si="646"/>
        <v>-54.17</v>
      </c>
      <c r="AA10331">
        <f>SUMIF(货件明细!K:K,F10331,货件明细!J:J)</f>
        <v>1988.232</v>
      </c>
      <c r="AB10331">
        <f t="shared" si="647"/>
        <v>0</v>
      </c>
    </row>
    <row r="10332" spans="1:28">
      <c r="A10332">
        <v>2026</v>
      </c>
      <c r="B10332">
        <v>5</v>
      </c>
      <c r="C10332">
        <v>19</v>
      </c>
      <c r="D10332" s="4">
        <v>46149</v>
      </c>
      <c r="E10332" t="s">
        <v>28</v>
      </c>
      <c r="F10332" t="s">
        <v>10563</v>
      </c>
      <c r="G10332" t="s">
        <v>30</v>
      </c>
      <c r="H10332" t="s">
        <v>31</v>
      </c>
      <c r="I10332" t="s">
        <v>41</v>
      </c>
      <c r="J10332" t="s">
        <v>1110</v>
      </c>
      <c r="K10332" t="s">
        <v>1110</v>
      </c>
      <c r="L10332" t="s">
        <v>34</v>
      </c>
      <c r="M10332" t="s">
        <v>3706</v>
      </c>
      <c r="N10332" t="s">
        <v>2857</v>
      </c>
      <c r="O10332">
        <v>33.1</v>
      </c>
      <c r="P10332">
        <v>60</v>
      </c>
      <c r="Q10332">
        <v>2079</v>
      </c>
      <c r="R10332">
        <v>2139</v>
      </c>
      <c r="S10332">
        <v>288.564</v>
      </c>
      <c r="T10332">
        <v>2427.564</v>
      </c>
      <c r="U10332">
        <v>170</v>
      </c>
      <c r="V10332">
        <f>SUMIF(货件明细!K:K,F10332,货件明细!AQ:AQ)</f>
        <v>170</v>
      </c>
      <c r="W10332">
        <f t="shared" si="644"/>
        <v>0</v>
      </c>
      <c r="X10332">
        <f t="shared" si="645"/>
        <v>170</v>
      </c>
      <c r="Y10332">
        <f>SUMIF(货件明细!K:K,F10332,货件明细!I:I)</f>
        <v>51.665</v>
      </c>
      <c r="Z10332">
        <f t="shared" si="646"/>
        <v>-18.565</v>
      </c>
      <c r="AA10332">
        <f>SUMIF(货件明细!K:K,F10332,货件明细!J:J)</f>
        <v>2427.564</v>
      </c>
      <c r="AB10332">
        <f t="shared" si="647"/>
        <v>0</v>
      </c>
    </row>
    <row r="10333" spans="1:28">
      <c r="A10333">
        <v>2026</v>
      </c>
      <c r="B10333">
        <v>5</v>
      </c>
      <c r="C10333">
        <v>19</v>
      </c>
      <c r="D10333" s="4">
        <v>46149</v>
      </c>
      <c r="E10333" t="s">
        <v>28</v>
      </c>
      <c r="F10333" t="s">
        <v>10564</v>
      </c>
      <c r="G10333" t="s">
        <v>30</v>
      </c>
      <c r="H10333" t="s">
        <v>31</v>
      </c>
      <c r="I10333" t="s">
        <v>129</v>
      </c>
      <c r="J10333" t="s">
        <v>1110</v>
      </c>
      <c r="K10333" t="s">
        <v>1110</v>
      </c>
      <c r="L10333" t="s">
        <v>34</v>
      </c>
      <c r="M10333" t="s">
        <v>3706</v>
      </c>
      <c r="N10333" t="s">
        <v>2857</v>
      </c>
      <c r="O10333">
        <v>12.9</v>
      </c>
      <c r="P10333">
        <v>60</v>
      </c>
      <c r="Q10333">
        <v>819</v>
      </c>
      <c r="R10333">
        <v>879</v>
      </c>
      <c r="S10333">
        <v>111.2</v>
      </c>
      <c r="T10333">
        <v>990.2</v>
      </c>
      <c r="U10333">
        <v>100</v>
      </c>
      <c r="V10333">
        <f>SUMIF(货件明细!K:K,F10333,货件明细!AQ:AQ)</f>
        <v>100</v>
      </c>
      <c r="W10333">
        <f t="shared" si="644"/>
        <v>0</v>
      </c>
      <c r="X10333">
        <f t="shared" si="645"/>
        <v>100</v>
      </c>
      <c r="Y10333">
        <f>SUMIF(货件明细!K:K,F10333,货件明细!I:I)</f>
        <v>29.65</v>
      </c>
      <c r="Z10333">
        <f t="shared" si="646"/>
        <v>-16.75</v>
      </c>
      <c r="AA10333">
        <f>SUMIF(货件明细!K:K,F10333,货件明细!J:J)</f>
        <v>990.2</v>
      </c>
      <c r="AB10333">
        <f t="shared" si="647"/>
        <v>0</v>
      </c>
    </row>
    <row r="10334" spans="1:28">
      <c r="A10334">
        <v>2026</v>
      </c>
      <c r="B10334">
        <v>5</v>
      </c>
      <c r="C10334">
        <v>19</v>
      </c>
      <c r="D10334" s="4">
        <v>46151</v>
      </c>
      <c r="E10334" t="s">
        <v>4249</v>
      </c>
      <c r="F10334" t="s">
        <v>10565</v>
      </c>
      <c r="G10334" t="s">
        <v>4251</v>
      </c>
      <c r="H10334" t="s">
        <v>71</v>
      </c>
      <c r="I10334" t="s">
        <v>57</v>
      </c>
      <c r="J10334" t="s">
        <v>58</v>
      </c>
      <c r="K10334" t="s">
        <v>58</v>
      </c>
      <c r="L10334" t="s">
        <v>46</v>
      </c>
      <c r="M10334" t="s">
        <v>47</v>
      </c>
      <c r="N10334" t="s">
        <v>5178</v>
      </c>
      <c r="O10334">
        <v>139.1</v>
      </c>
      <c r="P10334">
        <v>18.75</v>
      </c>
      <c r="Q10334">
        <v>617.333333333333</v>
      </c>
      <c r="R10334">
        <v>636.083333333333</v>
      </c>
      <c r="S10334">
        <v>0</v>
      </c>
      <c r="T10334">
        <v>636.083333333333</v>
      </c>
      <c r="U10334">
        <v>1030</v>
      </c>
      <c r="V10334">
        <f>SUMIF(货件明细!K:K,F10334,货件明细!AQ:AQ)</f>
        <v>0</v>
      </c>
      <c r="W10334">
        <f t="shared" si="644"/>
        <v>1</v>
      </c>
      <c r="X10334">
        <f t="shared" si="645"/>
        <v>1030</v>
      </c>
      <c r="Y10334">
        <f>SUMIF(货件明细!K:K,F10334,货件明细!I:I)</f>
        <v>0</v>
      </c>
      <c r="Z10334">
        <f t="shared" si="646"/>
        <v>139.1</v>
      </c>
      <c r="AA10334">
        <f>SUMIF(货件明细!K:K,F10334,货件明细!J:J)</f>
        <v>0</v>
      </c>
      <c r="AB10334">
        <f t="shared" si="647"/>
        <v>1</v>
      </c>
    </row>
    <row r="10335" spans="1:28">
      <c r="A10335">
        <v>2026</v>
      </c>
      <c r="B10335">
        <v>5</v>
      </c>
      <c r="C10335">
        <v>19</v>
      </c>
      <c r="D10335" s="4">
        <v>46151</v>
      </c>
      <c r="E10335" t="s">
        <v>4249</v>
      </c>
      <c r="F10335" t="s">
        <v>10566</v>
      </c>
      <c r="G10335" t="s">
        <v>4251</v>
      </c>
      <c r="H10335" t="s">
        <v>71</v>
      </c>
      <c r="I10335" t="s">
        <v>41</v>
      </c>
      <c r="J10335" t="s">
        <v>58</v>
      </c>
      <c r="K10335" t="s">
        <v>58</v>
      </c>
      <c r="L10335" t="s">
        <v>46</v>
      </c>
      <c r="M10335" t="s">
        <v>47</v>
      </c>
      <c r="N10335" t="s">
        <v>5178</v>
      </c>
      <c r="O10335">
        <v>153.6</v>
      </c>
      <c r="P10335">
        <v>18.75</v>
      </c>
      <c r="Q10335">
        <v>617.333333333333</v>
      </c>
      <c r="R10335">
        <v>636.083333333333</v>
      </c>
      <c r="S10335">
        <v>0</v>
      </c>
      <c r="T10335">
        <v>636.083333333333</v>
      </c>
      <c r="U10335">
        <v>450</v>
      </c>
      <c r="V10335">
        <f>SUMIF(货件明细!K:K,F10335,货件明细!AQ:AQ)</f>
        <v>0</v>
      </c>
      <c r="W10335">
        <f t="shared" si="644"/>
        <v>1</v>
      </c>
      <c r="X10335">
        <f t="shared" si="645"/>
        <v>450</v>
      </c>
      <c r="Y10335">
        <f>SUMIF(货件明细!K:K,F10335,货件明细!I:I)</f>
        <v>0</v>
      </c>
      <c r="Z10335">
        <f t="shared" si="646"/>
        <v>153.6</v>
      </c>
      <c r="AA10335">
        <f>SUMIF(货件明细!K:K,F10335,货件明细!J:J)</f>
        <v>0</v>
      </c>
      <c r="AB10335">
        <f t="shared" si="647"/>
        <v>1</v>
      </c>
    </row>
    <row r="10336" spans="1:28">
      <c r="A10336">
        <v>2026</v>
      </c>
      <c r="B10336">
        <v>5</v>
      </c>
      <c r="C10336">
        <v>19</v>
      </c>
      <c r="D10336" s="4">
        <v>46151</v>
      </c>
      <c r="E10336" t="s">
        <v>4249</v>
      </c>
      <c r="F10336" t="s">
        <v>10567</v>
      </c>
      <c r="G10336" t="s">
        <v>4251</v>
      </c>
      <c r="H10336" t="s">
        <v>71</v>
      </c>
      <c r="I10336" t="s">
        <v>39</v>
      </c>
      <c r="J10336" t="s">
        <v>58</v>
      </c>
      <c r="K10336" t="s">
        <v>58</v>
      </c>
      <c r="L10336" t="s">
        <v>46</v>
      </c>
      <c r="M10336" t="s">
        <v>47</v>
      </c>
      <c r="N10336" t="s">
        <v>5178</v>
      </c>
      <c r="O10336">
        <v>527.8</v>
      </c>
      <c r="P10336">
        <v>18.75</v>
      </c>
      <c r="Q10336">
        <v>2037.2</v>
      </c>
      <c r="R10336">
        <v>2055.95</v>
      </c>
      <c r="S10336">
        <v>0</v>
      </c>
      <c r="T10336">
        <v>2055.95</v>
      </c>
      <c r="U10336">
        <v>1646</v>
      </c>
      <c r="V10336">
        <f>SUMIF(货件明细!K:K,F10336,货件明细!AQ:AQ)</f>
        <v>0</v>
      </c>
      <c r="W10336">
        <f t="shared" si="644"/>
        <v>1</v>
      </c>
      <c r="X10336">
        <f t="shared" si="645"/>
        <v>1646</v>
      </c>
      <c r="Y10336">
        <f>SUMIF(货件明细!K:K,F10336,货件明细!I:I)</f>
        <v>0</v>
      </c>
      <c r="Z10336">
        <f t="shared" si="646"/>
        <v>527.8</v>
      </c>
      <c r="AA10336">
        <f>SUMIF(货件明细!K:K,F10336,货件明细!J:J)</f>
        <v>0</v>
      </c>
      <c r="AB10336">
        <f t="shared" si="647"/>
        <v>1</v>
      </c>
    </row>
    <row r="10337" spans="1:28">
      <c r="A10337">
        <v>2026</v>
      </c>
      <c r="B10337">
        <v>5</v>
      </c>
      <c r="C10337">
        <v>19</v>
      </c>
      <c r="D10337" s="4">
        <v>46151</v>
      </c>
      <c r="E10337" t="s">
        <v>4249</v>
      </c>
      <c r="F10337" t="s">
        <v>10568</v>
      </c>
      <c r="G10337" t="s">
        <v>4251</v>
      </c>
      <c r="H10337" t="s">
        <v>71</v>
      </c>
      <c r="I10337" t="s">
        <v>111</v>
      </c>
      <c r="J10337" t="s">
        <v>58</v>
      </c>
      <c r="K10337" t="s">
        <v>58</v>
      </c>
      <c r="L10337" t="s">
        <v>46</v>
      </c>
      <c r="M10337" t="s">
        <v>47</v>
      </c>
      <c r="N10337" t="s">
        <v>5178</v>
      </c>
      <c r="O10337">
        <v>65.2</v>
      </c>
      <c r="P10337">
        <v>18.75</v>
      </c>
      <c r="Q10337">
        <v>308.666666666667</v>
      </c>
      <c r="R10337">
        <v>327.416666666667</v>
      </c>
      <c r="S10337">
        <v>0</v>
      </c>
      <c r="T10337">
        <v>327.416666666667</v>
      </c>
      <c r="U10337">
        <v>410</v>
      </c>
      <c r="V10337">
        <f>SUMIF(货件明细!K:K,F10337,货件明细!AQ:AQ)</f>
        <v>0</v>
      </c>
      <c r="W10337">
        <f t="shared" si="644"/>
        <v>1</v>
      </c>
      <c r="X10337">
        <f t="shared" si="645"/>
        <v>410</v>
      </c>
      <c r="Y10337">
        <f>SUMIF(货件明细!K:K,F10337,货件明细!I:I)</f>
        <v>0</v>
      </c>
      <c r="Z10337">
        <f t="shared" si="646"/>
        <v>65.2</v>
      </c>
      <c r="AA10337">
        <f>SUMIF(货件明细!K:K,F10337,货件明细!J:J)</f>
        <v>0</v>
      </c>
      <c r="AB10337">
        <f t="shared" si="647"/>
        <v>1</v>
      </c>
    </row>
    <row r="10338" spans="1:28">
      <c r="A10338">
        <v>2026</v>
      </c>
      <c r="B10338">
        <v>5</v>
      </c>
      <c r="C10338">
        <v>19</v>
      </c>
      <c r="D10338" s="4">
        <v>46151</v>
      </c>
      <c r="E10338" t="s">
        <v>4249</v>
      </c>
      <c r="F10338" t="s">
        <v>10569</v>
      </c>
      <c r="G10338" t="s">
        <v>4251</v>
      </c>
      <c r="H10338" t="s">
        <v>71</v>
      </c>
      <c r="I10338" t="s">
        <v>32</v>
      </c>
      <c r="J10338" t="s">
        <v>58</v>
      </c>
      <c r="K10338" t="s">
        <v>58</v>
      </c>
      <c r="L10338" t="s">
        <v>46</v>
      </c>
      <c r="M10338" t="s">
        <v>47</v>
      </c>
      <c r="N10338" t="s">
        <v>5178</v>
      </c>
      <c r="O10338">
        <v>79.7</v>
      </c>
      <c r="P10338">
        <v>18.75</v>
      </c>
      <c r="Q10338">
        <v>246.933333333333</v>
      </c>
      <c r="R10338">
        <v>265.683333333333</v>
      </c>
      <c r="S10338">
        <v>0</v>
      </c>
      <c r="T10338">
        <v>265.683333333333</v>
      </c>
      <c r="U10338">
        <v>245</v>
      </c>
      <c r="V10338">
        <f>SUMIF(货件明细!K:K,F10338,货件明细!AQ:AQ)</f>
        <v>0</v>
      </c>
      <c r="W10338">
        <f t="shared" si="644"/>
        <v>1</v>
      </c>
      <c r="X10338">
        <f t="shared" si="645"/>
        <v>245</v>
      </c>
      <c r="Y10338">
        <f>SUMIF(货件明细!K:K,F10338,货件明细!I:I)</f>
        <v>0</v>
      </c>
      <c r="Z10338">
        <f t="shared" si="646"/>
        <v>79.7</v>
      </c>
      <c r="AA10338">
        <f>SUMIF(货件明细!K:K,F10338,货件明细!J:J)</f>
        <v>0</v>
      </c>
      <c r="AB10338">
        <f t="shared" si="647"/>
        <v>1</v>
      </c>
    </row>
    <row r="10339" spans="1:28">
      <c r="A10339">
        <v>2026</v>
      </c>
      <c r="B10339">
        <v>5</v>
      </c>
      <c r="C10339">
        <v>19</v>
      </c>
      <c r="D10339" s="4">
        <v>46151</v>
      </c>
      <c r="E10339" t="s">
        <v>4249</v>
      </c>
      <c r="F10339" t="s">
        <v>10570</v>
      </c>
      <c r="G10339" t="s">
        <v>4251</v>
      </c>
      <c r="H10339" t="s">
        <v>71</v>
      </c>
      <c r="I10339" t="s">
        <v>96</v>
      </c>
      <c r="J10339" t="s">
        <v>58</v>
      </c>
      <c r="K10339" t="s">
        <v>58</v>
      </c>
      <c r="L10339" t="s">
        <v>46</v>
      </c>
      <c r="M10339" t="s">
        <v>47</v>
      </c>
      <c r="N10339" t="s">
        <v>5178</v>
      </c>
      <c r="O10339">
        <v>66.9</v>
      </c>
      <c r="P10339">
        <v>18.75</v>
      </c>
      <c r="Q10339">
        <v>308.666666666667</v>
      </c>
      <c r="R10339">
        <v>327.416666666667</v>
      </c>
      <c r="S10339">
        <v>0</v>
      </c>
      <c r="T10339">
        <v>327.416666666667</v>
      </c>
      <c r="U10339">
        <v>281</v>
      </c>
      <c r="V10339">
        <f>SUMIF(货件明细!K:K,F10339,货件明细!AQ:AQ)</f>
        <v>0</v>
      </c>
      <c r="W10339">
        <f t="shared" si="644"/>
        <v>1</v>
      </c>
      <c r="X10339">
        <f t="shared" si="645"/>
        <v>281</v>
      </c>
      <c r="Y10339">
        <f>SUMIF(货件明细!K:K,F10339,货件明细!I:I)</f>
        <v>0</v>
      </c>
      <c r="Z10339">
        <f t="shared" si="646"/>
        <v>66.9</v>
      </c>
      <c r="AA10339">
        <f>SUMIF(货件明细!K:K,F10339,货件明细!J:J)</f>
        <v>0</v>
      </c>
      <c r="AB10339">
        <f t="shared" si="647"/>
        <v>1</v>
      </c>
    </row>
    <row r="10340" spans="1:28">
      <c r="A10340">
        <v>2026</v>
      </c>
      <c r="B10340">
        <v>5</v>
      </c>
      <c r="C10340">
        <v>19</v>
      </c>
      <c r="D10340" s="4">
        <v>46151</v>
      </c>
      <c r="E10340" t="s">
        <v>4249</v>
      </c>
      <c r="F10340" t="s">
        <v>10571</v>
      </c>
      <c r="G10340" t="s">
        <v>4251</v>
      </c>
      <c r="H10340" t="s">
        <v>71</v>
      </c>
      <c r="I10340" t="s">
        <v>129</v>
      </c>
      <c r="J10340" t="s">
        <v>58</v>
      </c>
      <c r="K10340" t="s">
        <v>58</v>
      </c>
      <c r="L10340" t="s">
        <v>46</v>
      </c>
      <c r="M10340" t="s">
        <v>47</v>
      </c>
      <c r="N10340" t="s">
        <v>5178</v>
      </c>
      <c r="O10340">
        <v>68.35</v>
      </c>
      <c r="P10340">
        <v>18.75</v>
      </c>
      <c r="Q10340">
        <v>308.666666666667</v>
      </c>
      <c r="R10340">
        <v>327.416666666667</v>
      </c>
      <c r="S10340">
        <v>0</v>
      </c>
      <c r="T10340">
        <v>327.416666666667</v>
      </c>
      <c r="U10340">
        <v>300</v>
      </c>
      <c r="V10340">
        <f>SUMIF(货件明细!K:K,F10340,货件明细!AQ:AQ)</f>
        <v>0</v>
      </c>
      <c r="W10340">
        <f t="shared" si="644"/>
        <v>1</v>
      </c>
      <c r="X10340">
        <f t="shared" si="645"/>
        <v>300</v>
      </c>
      <c r="Y10340">
        <f>SUMIF(货件明细!K:K,F10340,货件明细!I:I)</f>
        <v>0</v>
      </c>
      <c r="Z10340">
        <f t="shared" si="646"/>
        <v>68.35</v>
      </c>
      <c r="AA10340">
        <f>SUMIF(货件明细!K:K,F10340,货件明细!J:J)</f>
        <v>0</v>
      </c>
      <c r="AB10340">
        <f t="shared" si="647"/>
        <v>1</v>
      </c>
    </row>
    <row r="10341" spans="1:28">
      <c r="A10341">
        <v>2026</v>
      </c>
      <c r="B10341">
        <v>5</v>
      </c>
      <c r="C10341">
        <v>19</v>
      </c>
      <c r="D10341" s="4">
        <v>46151</v>
      </c>
      <c r="E10341" t="s">
        <v>4249</v>
      </c>
      <c r="F10341" t="s">
        <v>10572</v>
      </c>
      <c r="G10341" t="s">
        <v>4251</v>
      </c>
      <c r="H10341" t="s">
        <v>71</v>
      </c>
      <c r="I10341" t="s">
        <v>145</v>
      </c>
      <c r="J10341" t="s">
        <v>58</v>
      </c>
      <c r="K10341" t="s">
        <v>58</v>
      </c>
      <c r="L10341" t="s">
        <v>46</v>
      </c>
      <c r="M10341" t="s">
        <v>47</v>
      </c>
      <c r="N10341" t="s">
        <v>5178</v>
      </c>
      <c r="O10341">
        <v>72.5</v>
      </c>
      <c r="P10341">
        <v>18.75</v>
      </c>
      <c r="Q10341">
        <v>370.4</v>
      </c>
      <c r="R10341">
        <v>389.15</v>
      </c>
      <c r="S10341">
        <v>0</v>
      </c>
      <c r="T10341">
        <v>389.15</v>
      </c>
      <c r="U10341">
        <v>320</v>
      </c>
      <c r="V10341">
        <f>SUMIF(货件明细!K:K,F10341,货件明细!AQ:AQ)</f>
        <v>0</v>
      </c>
      <c r="W10341">
        <f t="shared" si="644"/>
        <v>1</v>
      </c>
      <c r="X10341">
        <f t="shared" si="645"/>
        <v>320</v>
      </c>
      <c r="Y10341">
        <f>SUMIF(货件明细!K:K,F10341,货件明细!I:I)</f>
        <v>0</v>
      </c>
      <c r="Z10341">
        <f t="shared" si="646"/>
        <v>72.5</v>
      </c>
      <c r="AA10341">
        <f>SUMIF(货件明细!K:K,F10341,货件明细!J:J)</f>
        <v>0</v>
      </c>
      <c r="AB10341">
        <f t="shared" si="647"/>
        <v>1</v>
      </c>
    </row>
    <row r="10342" spans="1:28">
      <c r="A10342">
        <v>2026</v>
      </c>
      <c r="B10342">
        <v>5</v>
      </c>
      <c r="C10342">
        <v>19</v>
      </c>
      <c r="D10342" s="4">
        <v>46151</v>
      </c>
      <c r="E10342" t="s">
        <v>28</v>
      </c>
      <c r="F10342" t="s">
        <v>10573</v>
      </c>
      <c r="G10342" t="s">
        <v>54</v>
      </c>
      <c r="H10342" t="s">
        <v>31</v>
      </c>
      <c r="I10342" t="s">
        <v>41</v>
      </c>
      <c r="J10342" t="s">
        <v>100</v>
      </c>
      <c r="K10342" t="s">
        <v>100</v>
      </c>
      <c r="L10342" t="s">
        <v>46</v>
      </c>
      <c r="M10342" t="s">
        <v>47</v>
      </c>
      <c r="N10342" t="s">
        <v>5148</v>
      </c>
      <c r="O10342">
        <v>74.95</v>
      </c>
      <c r="P10342">
        <v>16.6666666666667</v>
      </c>
      <c r="Q10342">
        <v>462.777777777778</v>
      </c>
      <c r="R10342">
        <v>479.444444444444</v>
      </c>
      <c r="S10342">
        <v>0</v>
      </c>
      <c r="T10342">
        <v>479.444444444444</v>
      </c>
      <c r="U10342">
        <v>461</v>
      </c>
      <c r="V10342">
        <f>SUMIF(货件明细!K:K,F10342,货件明细!AQ:AQ)</f>
        <v>0</v>
      </c>
      <c r="W10342">
        <f t="shared" si="644"/>
        <v>1</v>
      </c>
      <c r="X10342">
        <f t="shared" si="645"/>
        <v>461</v>
      </c>
      <c r="Y10342">
        <f>SUMIF(货件明细!K:K,F10342,货件明细!I:I)</f>
        <v>0</v>
      </c>
      <c r="Z10342">
        <f t="shared" si="646"/>
        <v>74.95</v>
      </c>
      <c r="AA10342">
        <f>SUMIF(货件明细!K:K,F10342,货件明细!J:J)</f>
        <v>0</v>
      </c>
      <c r="AB10342">
        <f t="shared" si="647"/>
        <v>1</v>
      </c>
    </row>
    <row r="10343" spans="1:28">
      <c r="A10343">
        <v>2026</v>
      </c>
      <c r="B10343">
        <v>5</v>
      </c>
      <c r="C10343">
        <v>19</v>
      </c>
      <c r="D10343" s="4">
        <v>46151</v>
      </c>
      <c r="E10343" t="s">
        <v>28</v>
      </c>
      <c r="F10343" t="s">
        <v>10574</v>
      </c>
      <c r="G10343" t="s">
        <v>43</v>
      </c>
      <c r="H10343" t="s">
        <v>44</v>
      </c>
      <c r="I10343" t="s">
        <v>41</v>
      </c>
      <c r="J10343" t="s">
        <v>100</v>
      </c>
      <c r="K10343" t="s">
        <v>100</v>
      </c>
      <c r="L10343" t="s">
        <v>46</v>
      </c>
      <c r="M10343" t="s">
        <v>47</v>
      </c>
      <c r="N10343" t="s">
        <v>4252</v>
      </c>
      <c r="O10343">
        <v>74.95</v>
      </c>
      <c r="P10343">
        <v>8.33333333333333</v>
      </c>
      <c r="Q10343">
        <v>432</v>
      </c>
      <c r="R10343">
        <v>440.333333333333</v>
      </c>
      <c r="S10343">
        <v>0</v>
      </c>
      <c r="T10343">
        <v>440.333333333333</v>
      </c>
      <c r="U10343">
        <v>461</v>
      </c>
      <c r="V10343">
        <f>SUMIF(货件明细!K:K,F10343,货件明细!AQ:AQ)</f>
        <v>0</v>
      </c>
      <c r="W10343">
        <f t="shared" si="644"/>
        <v>1</v>
      </c>
      <c r="X10343">
        <f t="shared" si="645"/>
        <v>461</v>
      </c>
      <c r="Y10343">
        <f>SUMIF(货件明细!K:K,F10343,货件明细!I:I)</f>
        <v>0</v>
      </c>
      <c r="Z10343">
        <f t="shared" si="646"/>
        <v>74.95</v>
      </c>
      <c r="AA10343">
        <f>SUMIF(货件明细!K:K,F10343,货件明细!J:J)</f>
        <v>0</v>
      </c>
      <c r="AB10343">
        <f t="shared" si="647"/>
        <v>1</v>
      </c>
    </row>
    <row r="10344" spans="1:28">
      <c r="A10344">
        <v>2026</v>
      </c>
      <c r="B10344">
        <v>5</v>
      </c>
      <c r="C10344">
        <v>19</v>
      </c>
      <c r="D10344" s="4">
        <v>46151</v>
      </c>
      <c r="E10344" t="s">
        <v>28</v>
      </c>
      <c r="F10344" t="s">
        <v>10575</v>
      </c>
      <c r="G10344" t="s">
        <v>114</v>
      </c>
      <c r="H10344" t="s">
        <v>44</v>
      </c>
      <c r="I10344" t="s">
        <v>41</v>
      </c>
      <c r="J10344" t="s">
        <v>100</v>
      </c>
      <c r="K10344" t="s">
        <v>100</v>
      </c>
      <c r="L10344" t="s">
        <v>46</v>
      </c>
      <c r="M10344" t="s">
        <v>47</v>
      </c>
      <c r="N10344" t="s">
        <v>4252</v>
      </c>
      <c r="O10344">
        <v>74.95</v>
      </c>
      <c r="P10344">
        <v>8.33333333333333</v>
      </c>
      <c r="Q10344">
        <v>428.4</v>
      </c>
      <c r="R10344">
        <v>436.733333333333</v>
      </c>
      <c r="S10344">
        <v>0</v>
      </c>
      <c r="T10344">
        <v>436.733333333333</v>
      </c>
      <c r="U10344">
        <v>461</v>
      </c>
      <c r="V10344">
        <f>SUMIF(货件明细!K:K,F10344,货件明细!AQ:AQ)</f>
        <v>0</v>
      </c>
      <c r="W10344">
        <f t="shared" si="644"/>
        <v>1</v>
      </c>
      <c r="X10344">
        <f t="shared" si="645"/>
        <v>461</v>
      </c>
      <c r="Y10344">
        <f>SUMIF(货件明细!K:K,F10344,货件明细!I:I)</f>
        <v>0</v>
      </c>
      <c r="Z10344">
        <f t="shared" si="646"/>
        <v>74.95</v>
      </c>
      <c r="AA10344">
        <f>SUMIF(货件明细!K:K,F10344,货件明细!J:J)</f>
        <v>0</v>
      </c>
      <c r="AB10344">
        <f t="shared" si="647"/>
        <v>1</v>
      </c>
    </row>
    <row r="10345" spans="1:28">
      <c r="A10345">
        <v>2026</v>
      </c>
      <c r="B10345">
        <v>5</v>
      </c>
      <c r="C10345">
        <v>19</v>
      </c>
      <c r="D10345" s="4">
        <v>46151</v>
      </c>
      <c r="E10345" t="s">
        <v>28</v>
      </c>
      <c r="F10345" t="s">
        <v>10576</v>
      </c>
      <c r="G10345" t="s">
        <v>206</v>
      </c>
      <c r="H10345" t="s">
        <v>71</v>
      </c>
      <c r="I10345" t="s">
        <v>41</v>
      </c>
      <c r="J10345" t="s">
        <v>100</v>
      </c>
      <c r="K10345" t="s">
        <v>100</v>
      </c>
      <c r="L10345" t="s">
        <v>46</v>
      </c>
      <c r="M10345" t="s">
        <v>47</v>
      </c>
      <c r="N10345" t="s">
        <v>4252</v>
      </c>
      <c r="O10345">
        <v>74.95</v>
      </c>
      <c r="P10345">
        <v>8.33333333333333</v>
      </c>
      <c r="Q10345">
        <v>354.666666666667</v>
      </c>
      <c r="R10345">
        <v>363</v>
      </c>
      <c r="S10345">
        <v>0</v>
      </c>
      <c r="T10345">
        <v>363</v>
      </c>
      <c r="U10345">
        <v>461</v>
      </c>
      <c r="V10345">
        <f>SUMIF(货件明细!K:K,F10345,货件明细!AQ:AQ)</f>
        <v>0</v>
      </c>
      <c r="W10345">
        <f t="shared" si="644"/>
        <v>1</v>
      </c>
      <c r="X10345">
        <f t="shared" si="645"/>
        <v>461</v>
      </c>
      <c r="Y10345">
        <f>SUMIF(货件明细!K:K,F10345,货件明细!I:I)</f>
        <v>0</v>
      </c>
      <c r="Z10345">
        <f t="shared" si="646"/>
        <v>74.95</v>
      </c>
      <c r="AA10345">
        <f>SUMIF(货件明细!K:K,F10345,货件明细!J:J)</f>
        <v>0</v>
      </c>
      <c r="AB10345">
        <f t="shared" si="647"/>
        <v>1</v>
      </c>
    </row>
    <row r="10346" spans="1:28">
      <c r="A10346">
        <v>2026</v>
      </c>
      <c r="B10346">
        <v>5</v>
      </c>
      <c r="C10346">
        <v>19</v>
      </c>
      <c r="D10346" s="4">
        <v>46151</v>
      </c>
      <c r="E10346" t="s">
        <v>28</v>
      </c>
      <c r="F10346" t="s">
        <v>10577</v>
      </c>
      <c r="G10346" t="s">
        <v>163</v>
      </c>
      <c r="H10346" t="s">
        <v>71</v>
      </c>
      <c r="I10346" t="s">
        <v>41</v>
      </c>
      <c r="J10346" t="s">
        <v>100</v>
      </c>
      <c r="K10346" t="s">
        <v>100</v>
      </c>
      <c r="L10346" t="s">
        <v>46</v>
      </c>
      <c r="M10346" t="s">
        <v>47</v>
      </c>
      <c r="N10346" t="s">
        <v>4252</v>
      </c>
      <c r="O10346">
        <v>74.95</v>
      </c>
      <c r="P10346">
        <v>8.33333333333333</v>
      </c>
      <c r="Q10346">
        <v>348.755555555556</v>
      </c>
      <c r="R10346">
        <v>357.088888888889</v>
      </c>
      <c r="S10346">
        <v>0</v>
      </c>
      <c r="T10346">
        <v>357.088888888889</v>
      </c>
      <c r="U10346">
        <v>461</v>
      </c>
      <c r="V10346">
        <f>SUMIF(货件明细!K:K,F10346,货件明细!AQ:AQ)</f>
        <v>0</v>
      </c>
      <c r="W10346">
        <f t="shared" si="644"/>
        <v>1</v>
      </c>
      <c r="X10346">
        <f t="shared" si="645"/>
        <v>461</v>
      </c>
      <c r="Y10346">
        <f>SUMIF(货件明细!K:K,F10346,货件明细!I:I)</f>
        <v>0</v>
      </c>
      <c r="Z10346">
        <f t="shared" si="646"/>
        <v>74.95</v>
      </c>
      <c r="AA10346">
        <f>SUMIF(货件明细!K:K,F10346,货件明细!J:J)</f>
        <v>0</v>
      </c>
      <c r="AB10346">
        <f t="shared" si="647"/>
        <v>1</v>
      </c>
    </row>
    <row r="10347" spans="1:28">
      <c r="A10347">
        <v>2026</v>
      </c>
      <c r="B10347">
        <v>5</v>
      </c>
      <c r="C10347">
        <v>19</v>
      </c>
      <c r="D10347" s="4">
        <v>46151</v>
      </c>
      <c r="E10347" t="s">
        <v>28</v>
      </c>
      <c r="F10347" t="s">
        <v>10578</v>
      </c>
      <c r="G10347" t="s">
        <v>54</v>
      </c>
      <c r="H10347" t="s">
        <v>31</v>
      </c>
      <c r="I10347" t="s">
        <v>57</v>
      </c>
      <c r="J10347" t="s">
        <v>100</v>
      </c>
      <c r="K10347" t="s">
        <v>100</v>
      </c>
      <c r="L10347" t="s">
        <v>46</v>
      </c>
      <c r="M10347" t="s">
        <v>47</v>
      </c>
      <c r="N10347" t="s">
        <v>5148</v>
      </c>
      <c r="O10347">
        <v>26.95</v>
      </c>
      <c r="P10347">
        <v>16.6666666666667</v>
      </c>
      <c r="Q10347">
        <v>175</v>
      </c>
      <c r="R10347">
        <v>191.666666666667</v>
      </c>
      <c r="S10347">
        <v>0</v>
      </c>
      <c r="T10347">
        <v>191.666666666667</v>
      </c>
      <c r="U10347">
        <v>231</v>
      </c>
      <c r="V10347">
        <f>SUMIF(货件明细!K:K,F10347,货件明细!AQ:AQ)</f>
        <v>0</v>
      </c>
      <c r="W10347">
        <f t="shared" si="644"/>
        <v>1</v>
      </c>
      <c r="X10347">
        <f t="shared" si="645"/>
        <v>231</v>
      </c>
      <c r="Y10347">
        <f>SUMIF(货件明细!K:K,F10347,货件明细!I:I)</f>
        <v>0</v>
      </c>
      <c r="Z10347">
        <f t="shared" si="646"/>
        <v>26.95</v>
      </c>
      <c r="AA10347">
        <f>SUMIF(货件明细!K:K,F10347,货件明细!J:J)</f>
        <v>0</v>
      </c>
      <c r="AB10347">
        <f t="shared" si="647"/>
        <v>1</v>
      </c>
    </row>
    <row r="10348" spans="1:28">
      <c r="A10348">
        <v>2026</v>
      </c>
      <c r="B10348">
        <v>5</v>
      </c>
      <c r="C10348">
        <v>19</v>
      </c>
      <c r="D10348" s="4">
        <v>46151</v>
      </c>
      <c r="E10348" t="s">
        <v>28</v>
      </c>
      <c r="F10348" t="s">
        <v>10579</v>
      </c>
      <c r="G10348" t="s">
        <v>43</v>
      </c>
      <c r="H10348" t="s">
        <v>44</v>
      </c>
      <c r="I10348" t="s">
        <v>57</v>
      </c>
      <c r="J10348" t="s">
        <v>100</v>
      </c>
      <c r="K10348" t="s">
        <v>100</v>
      </c>
      <c r="L10348" t="s">
        <v>46</v>
      </c>
      <c r="M10348" t="s">
        <v>47</v>
      </c>
      <c r="N10348" t="s">
        <v>4252</v>
      </c>
      <c r="O10348">
        <v>26.95</v>
      </c>
      <c r="P10348">
        <v>8.82352941176471</v>
      </c>
      <c r="Q10348">
        <v>129.6</v>
      </c>
      <c r="R10348">
        <v>138.423529411765</v>
      </c>
      <c r="S10348">
        <v>0</v>
      </c>
      <c r="T10348">
        <v>138.423529411765</v>
      </c>
      <c r="U10348">
        <v>231</v>
      </c>
      <c r="V10348">
        <f>SUMIF(货件明细!K:K,F10348,货件明细!AQ:AQ)</f>
        <v>0</v>
      </c>
      <c r="W10348">
        <f t="shared" si="644"/>
        <v>1</v>
      </c>
      <c r="X10348">
        <f t="shared" si="645"/>
        <v>231</v>
      </c>
      <c r="Y10348">
        <f>SUMIF(货件明细!K:K,F10348,货件明细!I:I)</f>
        <v>0</v>
      </c>
      <c r="Z10348">
        <f t="shared" si="646"/>
        <v>26.95</v>
      </c>
      <c r="AA10348">
        <f>SUMIF(货件明细!K:K,F10348,货件明细!J:J)</f>
        <v>0</v>
      </c>
      <c r="AB10348">
        <f t="shared" si="647"/>
        <v>1</v>
      </c>
    </row>
    <row r="10349" spans="1:28">
      <c r="A10349">
        <v>2026</v>
      </c>
      <c r="B10349">
        <v>5</v>
      </c>
      <c r="C10349">
        <v>19</v>
      </c>
      <c r="D10349" s="4">
        <v>46151</v>
      </c>
      <c r="E10349" t="s">
        <v>28</v>
      </c>
      <c r="F10349" t="s">
        <v>10580</v>
      </c>
      <c r="G10349" t="s">
        <v>114</v>
      </c>
      <c r="H10349" t="s">
        <v>44</v>
      </c>
      <c r="I10349" t="s">
        <v>57</v>
      </c>
      <c r="J10349" t="s">
        <v>100</v>
      </c>
      <c r="K10349" t="s">
        <v>100</v>
      </c>
      <c r="L10349" t="s">
        <v>46</v>
      </c>
      <c r="M10349" t="s">
        <v>47</v>
      </c>
      <c r="N10349" t="s">
        <v>4252</v>
      </c>
      <c r="O10349">
        <v>26.95</v>
      </c>
      <c r="P10349">
        <v>8.82352941176471</v>
      </c>
      <c r="Q10349">
        <v>145.8</v>
      </c>
      <c r="R10349">
        <v>154.623529411765</v>
      </c>
      <c r="S10349">
        <v>0</v>
      </c>
      <c r="T10349">
        <v>154.623529411765</v>
      </c>
      <c r="U10349">
        <v>231</v>
      </c>
      <c r="V10349">
        <f>SUMIF(货件明细!K:K,F10349,货件明细!AQ:AQ)</f>
        <v>0</v>
      </c>
      <c r="W10349">
        <f t="shared" si="644"/>
        <v>1</v>
      </c>
      <c r="X10349">
        <f t="shared" si="645"/>
        <v>231</v>
      </c>
      <c r="Y10349">
        <f>SUMIF(货件明细!K:K,F10349,货件明细!I:I)</f>
        <v>0</v>
      </c>
      <c r="Z10349">
        <f t="shared" si="646"/>
        <v>26.95</v>
      </c>
      <c r="AA10349">
        <f>SUMIF(货件明细!K:K,F10349,货件明细!J:J)</f>
        <v>0</v>
      </c>
      <c r="AB10349">
        <f t="shared" si="647"/>
        <v>1</v>
      </c>
    </row>
    <row r="10350" spans="1:28">
      <c r="A10350">
        <v>2026</v>
      </c>
      <c r="B10350">
        <v>5</v>
      </c>
      <c r="C10350">
        <v>19</v>
      </c>
      <c r="D10350" s="4">
        <v>46151</v>
      </c>
      <c r="E10350" t="s">
        <v>28</v>
      </c>
      <c r="F10350" t="s">
        <v>10581</v>
      </c>
      <c r="G10350" t="s">
        <v>206</v>
      </c>
      <c r="H10350" t="s">
        <v>71</v>
      </c>
      <c r="I10350" t="s">
        <v>57</v>
      </c>
      <c r="J10350" t="s">
        <v>100</v>
      </c>
      <c r="K10350" t="s">
        <v>100</v>
      </c>
      <c r="L10350" t="s">
        <v>46</v>
      </c>
      <c r="M10350" t="s">
        <v>47</v>
      </c>
      <c r="N10350" t="s">
        <v>4252</v>
      </c>
      <c r="O10350">
        <v>26.95</v>
      </c>
      <c r="P10350">
        <v>7.89473684210526</v>
      </c>
      <c r="Q10350">
        <v>168.466666666667</v>
      </c>
      <c r="R10350">
        <v>176.361403508772</v>
      </c>
      <c r="S10350">
        <v>0</v>
      </c>
      <c r="T10350">
        <v>176.361403508772</v>
      </c>
      <c r="U10350">
        <v>231</v>
      </c>
      <c r="V10350">
        <f>SUMIF(货件明细!K:K,F10350,货件明细!AQ:AQ)</f>
        <v>0</v>
      </c>
      <c r="W10350">
        <f t="shared" si="644"/>
        <v>1</v>
      </c>
      <c r="X10350">
        <f t="shared" si="645"/>
        <v>231</v>
      </c>
      <c r="Y10350">
        <f>SUMIF(货件明细!K:K,F10350,货件明细!I:I)</f>
        <v>0</v>
      </c>
      <c r="Z10350">
        <f t="shared" si="646"/>
        <v>26.95</v>
      </c>
      <c r="AA10350">
        <f>SUMIF(货件明细!K:K,F10350,货件明细!J:J)</f>
        <v>0</v>
      </c>
      <c r="AB10350">
        <f t="shared" si="647"/>
        <v>1</v>
      </c>
    </row>
    <row r="10351" spans="1:28">
      <c r="A10351">
        <v>2026</v>
      </c>
      <c r="B10351">
        <v>5</v>
      </c>
      <c r="C10351">
        <v>19</v>
      </c>
      <c r="D10351" s="4">
        <v>46151</v>
      </c>
      <c r="E10351" t="s">
        <v>28</v>
      </c>
      <c r="F10351" t="s">
        <v>10582</v>
      </c>
      <c r="G10351" t="s">
        <v>163</v>
      </c>
      <c r="H10351" t="s">
        <v>71</v>
      </c>
      <c r="I10351" t="s">
        <v>57</v>
      </c>
      <c r="J10351" t="s">
        <v>100</v>
      </c>
      <c r="K10351" t="s">
        <v>100</v>
      </c>
      <c r="L10351" t="s">
        <v>46</v>
      </c>
      <c r="M10351" t="s">
        <v>47</v>
      </c>
      <c r="N10351" t="s">
        <v>4252</v>
      </c>
      <c r="O10351">
        <v>26.95</v>
      </c>
      <c r="P10351">
        <v>7.89473684210526</v>
      </c>
      <c r="Q10351">
        <v>133</v>
      </c>
      <c r="R10351">
        <v>140.894736842105</v>
      </c>
      <c r="S10351">
        <v>0</v>
      </c>
      <c r="T10351">
        <v>140.894736842105</v>
      </c>
      <c r="U10351">
        <v>231</v>
      </c>
      <c r="V10351">
        <f>SUMIF(货件明细!K:K,F10351,货件明细!AQ:AQ)</f>
        <v>0</v>
      </c>
      <c r="W10351">
        <f t="shared" si="644"/>
        <v>1</v>
      </c>
      <c r="X10351">
        <f t="shared" si="645"/>
        <v>231</v>
      </c>
      <c r="Y10351">
        <f>SUMIF(货件明细!K:K,F10351,货件明细!I:I)</f>
        <v>0</v>
      </c>
      <c r="Z10351">
        <f t="shared" si="646"/>
        <v>26.95</v>
      </c>
      <c r="AA10351">
        <f>SUMIF(货件明细!K:K,F10351,货件明细!J:J)</f>
        <v>0</v>
      </c>
      <c r="AB10351">
        <f t="shared" si="647"/>
        <v>1</v>
      </c>
    </row>
    <row r="10352" spans="1:28">
      <c r="A10352">
        <v>2026</v>
      </c>
      <c r="B10352">
        <v>5</v>
      </c>
      <c r="C10352">
        <v>19</v>
      </c>
      <c r="D10352" s="4">
        <v>46151</v>
      </c>
      <c r="E10352" t="s">
        <v>28</v>
      </c>
      <c r="F10352" t="s">
        <v>10583</v>
      </c>
      <c r="G10352" t="s">
        <v>54</v>
      </c>
      <c r="H10352" t="s">
        <v>31</v>
      </c>
      <c r="I10352" t="s">
        <v>111</v>
      </c>
      <c r="J10352" t="s">
        <v>100</v>
      </c>
      <c r="K10352" t="s">
        <v>100</v>
      </c>
      <c r="L10352" t="s">
        <v>46</v>
      </c>
      <c r="M10352" t="s">
        <v>47</v>
      </c>
      <c r="N10352" t="s">
        <v>5148</v>
      </c>
      <c r="O10352">
        <v>11.5</v>
      </c>
      <c r="P10352">
        <v>16.6666666666667</v>
      </c>
      <c r="Q10352">
        <v>87.5</v>
      </c>
      <c r="R10352">
        <v>104.166666666667</v>
      </c>
      <c r="S10352">
        <v>0</v>
      </c>
      <c r="T10352">
        <v>104.166666666667</v>
      </c>
      <c r="U10352">
        <v>89</v>
      </c>
      <c r="V10352">
        <f>SUMIF(货件明细!K:K,F10352,货件明细!AQ:AQ)</f>
        <v>0</v>
      </c>
      <c r="W10352">
        <f t="shared" si="644"/>
        <v>1</v>
      </c>
      <c r="X10352">
        <f t="shared" si="645"/>
        <v>89</v>
      </c>
      <c r="Y10352">
        <f>SUMIF(货件明细!K:K,F10352,货件明细!I:I)</f>
        <v>0</v>
      </c>
      <c r="Z10352">
        <f t="shared" si="646"/>
        <v>11.5</v>
      </c>
      <c r="AA10352">
        <f>SUMIF(货件明细!K:K,F10352,货件明细!J:J)</f>
        <v>0</v>
      </c>
      <c r="AB10352">
        <f t="shared" si="647"/>
        <v>1</v>
      </c>
    </row>
    <row r="10353" spans="1:28">
      <c r="A10353">
        <v>2026</v>
      </c>
      <c r="B10353">
        <v>5</v>
      </c>
      <c r="C10353">
        <v>19</v>
      </c>
      <c r="D10353" s="4">
        <v>46151</v>
      </c>
      <c r="E10353" t="s">
        <v>28</v>
      </c>
      <c r="F10353" t="s">
        <v>10584</v>
      </c>
      <c r="G10353" t="s">
        <v>372</v>
      </c>
      <c r="H10353" t="s">
        <v>71</v>
      </c>
      <c r="I10353" t="s">
        <v>111</v>
      </c>
      <c r="J10353" t="s">
        <v>100</v>
      </c>
      <c r="K10353" t="s">
        <v>100</v>
      </c>
      <c r="L10353" t="s">
        <v>46</v>
      </c>
      <c r="M10353" t="s">
        <v>47</v>
      </c>
      <c r="N10353" t="s">
        <v>4252</v>
      </c>
      <c r="O10353">
        <v>11.5</v>
      </c>
      <c r="P10353">
        <v>7.89473684210526</v>
      </c>
      <c r="Q10353">
        <v>133</v>
      </c>
      <c r="R10353">
        <v>140.894736842105</v>
      </c>
      <c r="S10353">
        <v>0</v>
      </c>
      <c r="T10353">
        <v>140.894736842105</v>
      </c>
      <c r="U10353">
        <v>89</v>
      </c>
      <c r="V10353">
        <f>SUMIF(货件明细!K:K,F10353,货件明细!AQ:AQ)</f>
        <v>0</v>
      </c>
      <c r="W10353">
        <f t="shared" si="644"/>
        <v>1</v>
      </c>
      <c r="X10353">
        <f t="shared" si="645"/>
        <v>89</v>
      </c>
      <c r="Y10353">
        <f>SUMIF(货件明细!K:K,F10353,货件明细!I:I)</f>
        <v>0</v>
      </c>
      <c r="Z10353">
        <f t="shared" si="646"/>
        <v>11.5</v>
      </c>
      <c r="AA10353">
        <f>SUMIF(货件明细!K:K,F10353,货件明细!J:J)</f>
        <v>0</v>
      </c>
      <c r="AB10353">
        <f t="shared" si="647"/>
        <v>1</v>
      </c>
    </row>
    <row r="10354" spans="1:28">
      <c r="A10354">
        <v>2026</v>
      </c>
      <c r="B10354">
        <v>5</v>
      </c>
      <c r="C10354">
        <v>19</v>
      </c>
      <c r="D10354" s="4">
        <v>46151</v>
      </c>
      <c r="E10354" t="s">
        <v>28</v>
      </c>
      <c r="F10354" t="s">
        <v>10585</v>
      </c>
      <c r="G10354" t="s">
        <v>64</v>
      </c>
      <c r="H10354" t="s">
        <v>44</v>
      </c>
      <c r="I10354" t="s">
        <v>111</v>
      </c>
      <c r="J10354" t="s">
        <v>100</v>
      </c>
      <c r="K10354" t="s">
        <v>100</v>
      </c>
      <c r="L10354" t="s">
        <v>46</v>
      </c>
      <c r="M10354" t="s">
        <v>47</v>
      </c>
      <c r="N10354" t="s">
        <v>4252</v>
      </c>
      <c r="O10354">
        <v>11.5</v>
      </c>
      <c r="P10354">
        <v>8.82352941176471</v>
      </c>
      <c r="Q10354">
        <v>162</v>
      </c>
      <c r="R10354">
        <v>170.823529411765</v>
      </c>
      <c r="S10354">
        <v>0</v>
      </c>
      <c r="T10354">
        <v>170.823529411765</v>
      </c>
      <c r="U10354">
        <v>89</v>
      </c>
      <c r="V10354">
        <f>SUMIF(货件明细!K:K,F10354,货件明细!AQ:AQ)</f>
        <v>0</v>
      </c>
      <c r="W10354">
        <f t="shared" si="644"/>
        <v>1</v>
      </c>
      <c r="X10354">
        <f t="shared" si="645"/>
        <v>89</v>
      </c>
      <c r="Y10354">
        <f>SUMIF(货件明细!K:K,F10354,货件明细!I:I)</f>
        <v>0</v>
      </c>
      <c r="Z10354">
        <f t="shared" si="646"/>
        <v>11.5</v>
      </c>
      <c r="AA10354">
        <f>SUMIF(货件明细!K:K,F10354,货件明细!J:J)</f>
        <v>0</v>
      </c>
      <c r="AB10354">
        <f t="shared" si="647"/>
        <v>1</v>
      </c>
    </row>
    <row r="10355" spans="1:28">
      <c r="A10355">
        <v>2026</v>
      </c>
      <c r="B10355">
        <v>5</v>
      </c>
      <c r="C10355">
        <v>19</v>
      </c>
      <c r="D10355" s="4">
        <v>46151</v>
      </c>
      <c r="E10355" t="s">
        <v>28</v>
      </c>
      <c r="F10355" t="s">
        <v>10586</v>
      </c>
      <c r="G10355" t="s">
        <v>7313</v>
      </c>
      <c r="H10355" t="s">
        <v>71</v>
      </c>
      <c r="I10355" t="s">
        <v>111</v>
      </c>
      <c r="J10355" t="s">
        <v>100</v>
      </c>
      <c r="K10355" t="s">
        <v>100</v>
      </c>
      <c r="L10355" t="s">
        <v>46</v>
      </c>
      <c r="M10355" t="s">
        <v>47</v>
      </c>
      <c r="N10355" t="s">
        <v>4252</v>
      </c>
      <c r="O10355">
        <v>11.5</v>
      </c>
      <c r="P10355">
        <v>7.89473684210526</v>
      </c>
      <c r="Q10355">
        <v>133</v>
      </c>
      <c r="R10355">
        <v>140.894736842105</v>
      </c>
      <c r="S10355">
        <v>0</v>
      </c>
      <c r="T10355">
        <v>140.894736842105</v>
      </c>
      <c r="U10355">
        <v>89</v>
      </c>
      <c r="V10355">
        <f>SUMIF(货件明细!K:K,F10355,货件明细!AQ:AQ)</f>
        <v>0</v>
      </c>
      <c r="W10355">
        <f t="shared" si="644"/>
        <v>1</v>
      </c>
      <c r="X10355">
        <f t="shared" si="645"/>
        <v>89</v>
      </c>
      <c r="Y10355">
        <f>SUMIF(货件明细!K:K,F10355,货件明细!I:I)</f>
        <v>0</v>
      </c>
      <c r="Z10355">
        <f t="shared" si="646"/>
        <v>11.5</v>
      </c>
      <c r="AA10355">
        <f>SUMIF(货件明细!K:K,F10355,货件明细!J:J)</f>
        <v>0</v>
      </c>
      <c r="AB10355">
        <f t="shared" si="647"/>
        <v>1</v>
      </c>
    </row>
    <row r="10356" spans="1:28">
      <c r="A10356">
        <v>2026</v>
      </c>
      <c r="B10356">
        <v>5</v>
      </c>
      <c r="C10356">
        <v>19</v>
      </c>
      <c r="D10356" s="4">
        <v>46151</v>
      </c>
      <c r="E10356" t="s">
        <v>28</v>
      </c>
      <c r="F10356" t="s">
        <v>10587</v>
      </c>
      <c r="G10356" t="s">
        <v>163</v>
      </c>
      <c r="H10356" t="s">
        <v>71</v>
      </c>
      <c r="I10356" t="s">
        <v>111</v>
      </c>
      <c r="J10356" t="s">
        <v>100</v>
      </c>
      <c r="K10356" t="s">
        <v>100</v>
      </c>
      <c r="L10356" t="s">
        <v>46</v>
      </c>
      <c r="M10356" t="s">
        <v>47</v>
      </c>
      <c r="N10356" t="s">
        <v>4252</v>
      </c>
      <c r="O10356">
        <v>11.5</v>
      </c>
      <c r="P10356">
        <v>7.89473684210526</v>
      </c>
      <c r="Q10356">
        <v>66.5</v>
      </c>
      <c r="R10356">
        <v>74.3947368421053</v>
      </c>
      <c r="S10356">
        <v>0</v>
      </c>
      <c r="T10356">
        <v>74.3947368421053</v>
      </c>
      <c r="U10356">
        <v>89</v>
      </c>
      <c r="V10356">
        <f>SUMIF(货件明细!K:K,F10356,货件明细!AQ:AQ)</f>
        <v>0</v>
      </c>
      <c r="W10356">
        <f t="shared" si="644"/>
        <v>1</v>
      </c>
      <c r="X10356">
        <f t="shared" si="645"/>
        <v>89</v>
      </c>
      <c r="Y10356">
        <f>SUMIF(货件明细!K:K,F10356,货件明细!I:I)</f>
        <v>0</v>
      </c>
      <c r="Z10356">
        <f t="shared" si="646"/>
        <v>11.5</v>
      </c>
      <c r="AA10356">
        <f>SUMIF(货件明细!K:K,F10356,货件明细!J:J)</f>
        <v>0</v>
      </c>
      <c r="AB10356">
        <f t="shared" si="647"/>
        <v>1</v>
      </c>
    </row>
    <row r="10357" spans="1:28">
      <c r="A10357">
        <v>2026</v>
      </c>
      <c r="B10357">
        <v>5</v>
      </c>
      <c r="C10357">
        <v>19</v>
      </c>
      <c r="D10357" s="4">
        <v>46151</v>
      </c>
      <c r="E10357" t="s">
        <v>28</v>
      </c>
      <c r="F10357" t="s">
        <v>10588</v>
      </c>
      <c r="G10357" t="s">
        <v>54</v>
      </c>
      <c r="H10357" t="s">
        <v>31</v>
      </c>
      <c r="I10357" t="s">
        <v>39</v>
      </c>
      <c r="J10357" t="s">
        <v>100</v>
      </c>
      <c r="K10357" t="s">
        <v>100</v>
      </c>
      <c r="L10357" t="s">
        <v>46</v>
      </c>
      <c r="M10357" t="s">
        <v>47</v>
      </c>
      <c r="N10357" t="s">
        <v>5148</v>
      </c>
      <c r="O10357">
        <v>54.2</v>
      </c>
      <c r="P10357">
        <v>16.6666666666667</v>
      </c>
      <c r="Q10357">
        <v>462.777777777778</v>
      </c>
      <c r="R10357">
        <v>479.444444444444</v>
      </c>
      <c r="S10357">
        <v>0</v>
      </c>
      <c r="T10357">
        <v>479.444444444444</v>
      </c>
      <c r="U10357">
        <v>328</v>
      </c>
      <c r="V10357">
        <f>SUMIF(货件明细!K:K,F10357,货件明细!AQ:AQ)</f>
        <v>0</v>
      </c>
      <c r="W10357">
        <f t="shared" si="644"/>
        <v>1</v>
      </c>
      <c r="X10357">
        <f t="shared" si="645"/>
        <v>328</v>
      </c>
      <c r="Y10357">
        <f>SUMIF(货件明细!K:K,F10357,货件明细!I:I)</f>
        <v>0</v>
      </c>
      <c r="Z10357">
        <f t="shared" si="646"/>
        <v>54.2</v>
      </c>
      <c r="AA10357">
        <f>SUMIF(货件明细!K:K,F10357,货件明细!J:J)</f>
        <v>0</v>
      </c>
      <c r="AB10357">
        <f t="shared" si="647"/>
        <v>1</v>
      </c>
    </row>
    <row r="10358" spans="1:28">
      <c r="A10358">
        <v>2026</v>
      </c>
      <c r="B10358">
        <v>5</v>
      </c>
      <c r="C10358">
        <v>19</v>
      </c>
      <c r="D10358" s="4">
        <v>46151</v>
      </c>
      <c r="E10358" t="s">
        <v>28</v>
      </c>
      <c r="F10358" t="s">
        <v>10589</v>
      </c>
      <c r="G10358" t="s">
        <v>43</v>
      </c>
      <c r="H10358" t="s">
        <v>44</v>
      </c>
      <c r="I10358" t="s">
        <v>39</v>
      </c>
      <c r="J10358" t="s">
        <v>100</v>
      </c>
      <c r="K10358" t="s">
        <v>100</v>
      </c>
      <c r="L10358" t="s">
        <v>46</v>
      </c>
      <c r="M10358" t="s">
        <v>47</v>
      </c>
      <c r="N10358" t="s">
        <v>4252</v>
      </c>
      <c r="O10358">
        <v>54.2</v>
      </c>
      <c r="P10358">
        <v>8.33333333333333</v>
      </c>
      <c r="Q10358">
        <v>432</v>
      </c>
      <c r="R10358">
        <v>440.333333333333</v>
      </c>
      <c r="S10358">
        <v>0</v>
      </c>
      <c r="T10358">
        <v>440.333333333333</v>
      </c>
      <c r="U10358">
        <v>328</v>
      </c>
      <c r="V10358">
        <f>SUMIF(货件明细!K:K,F10358,货件明细!AQ:AQ)</f>
        <v>0</v>
      </c>
      <c r="W10358">
        <f t="shared" si="644"/>
        <v>1</v>
      </c>
      <c r="X10358">
        <f t="shared" si="645"/>
        <v>328</v>
      </c>
      <c r="Y10358">
        <f>SUMIF(货件明细!K:K,F10358,货件明细!I:I)</f>
        <v>0</v>
      </c>
      <c r="Z10358">
        <f t="shared" si="646"/>
        <v>54.2</v>
      </c>
      <c r="AA10358">
        <f>SUMIF(货件明细!K:K,F10358,货件明细!J:J)</f>
        <v>0</v>
      </c>
      <c r="AB10358">
        <f t="shared" si="647"/>
        <v>1</v>
      </c>
    </row>
    <row r="10359" spans="1:28">
      <c r="A10359">
        <v>2026</v>
      </c>
      <c r="B10359">
        <v>5</v>
      </c>
      <c r="C10359">
        <v>19</v>
      </c>
      <c r="D10359" s="4">
        <v>46151</v>
      </c>
      <c r="E10359" t="s">
        <v>28</v>
      </c>
      <c r="F10359" t="s">
        <v>10590</v>
      </c>
      <c r="G10359" t="s">
        <v>114</v>
      </c>
      <c r="H10359" t="s">
        <v>44</v>
      </c>
      <c r="I10359" t="s">
        <v>39</v>
      </c>
      <c r="J10359" t="s">
        <v>100</v>
      </c>
      <c r="K10359" t="s">
        <v>100</v>
      </c>
      <c r="L10359" t="s">
        <v>46</v>
      </c>
      <c r="M10359" t="s">
        <v>47</v>
      </c>
      <c r="N10359" t="s">
        <v>4252</v>
      </c>
      <c r="O10359">
        <v>54.2</v>
      </c>
      <c r="P10359">
        <v>8.33333333333333</v>
      </c>
      <c r="Q10359">
        <v>428.4</v>
      </c>
      <c r="R10359">
        <v>436.733333333333</v>
      </c>
      <c r="S10359">
        <v>0</v>
      </c>
      <c r="T10359">
        <v>436.733333333333</v>
      </c>
      <c r="U10359">
        <v>328</v>
      </c>
      <c r="V10359">
        <f>SUMIF(货件明细!K:K,F10359,货件明细!AQ:AQ)</f>
        <v>0</v>
      </c>
      <c r="W10359">
        <f t="shared" si="644"/>
        <v>1</v>
      </c>
      <c r="X10359">
        <f t="shared" si="645"/>
        <v>328</v>
      </c>
      <c r="Y10359">
        <f>SUMIF(货件明细!K:K,F10359,货件明细!I:I)</f>
        <v>0</v>
      </c>
      <c r="Z10359">
        <f t="shared" si="646"/>
        <v>54.2</v>
      </c>
      <c r="AA10359">
        <f>SUMIF(货件明细!K:K,F10359,货件明细!J:J)</f>
        <v>0</v>
      </c>
      <c r="AB10359">
        <f t="shared" si="647"/>
        <v>1</v>
      </c>
    </row>
    <row r="10360" spans="1:28">
      <c r="A10360">
        <v>2026</v>
      </c>
      <c r="B10360">
        <v>5</v>
      </c>
      <c r="C10360">
        <v>19</v>
      </c>
      <c r="D10360" s="4">
        <v>46151</v>
      </c>
      <c r="E10360" t="s">
        <v>28</v>
      </c>
      <c r="F10360" t="s">
        <v>10591</v>
      </c>
      <c r="G10360" t="s">
        <v>206</v>
      </c>
      <c r="H10360" t="s">
        <v>71</v>
      </c>
      <c r="I10360" t="s">
        <v>39</v>
      </c>
      <c r="J10360" t="s">
        <v>100</v>
      </c>
      <c r="K10360" t="s">
        <v>100</v>
      </c>
      <c r="L10360" t="s">
        <v>46</v>
      </c>
      <c r="M10360" t="s">
        <v>47</v>
      </c>
      <c r="N10360" t="s">
        <v>4252</v>
      </c>
      <c r="O10360">
        <v>54.2</v>
      </c>
      <c r="P10360">
        <v>8.33333333333333</v>
      </c>
      <c r="Q10360">
        <v>354.666666666667</v>
      </c>
      <c r="R10360">
        <v>363</v>
      </c>
      <c r="S10360">
        <v>0</v>
      </c>
      <c r="T10360">
        <v>363</v>
      </c>
      <c r="U10360">
        <v>328</v>
      </c>
      <c r="V10360">
        <f>SUMIF(货件明细!K:K,F10360,货件明细!AQ:AQ)</f>
        <v>0</v>
      </c>
      <c r="W10360">
        <f t="shared" si="644"/>
        <v>1</v>
      </c>
      <c r="X10360">
        <f t="shared" si="645"/>
        <v>328</v>
      </c>
      <c r="Y10360">
        <f>SUMIF(货件明细!K:K,F10360,货件明细!I:I)</f>
        <v>0</v>
      </c>
      <c r="Z10360">
        <f t="shared" si="646"/>
        <v>54.2</v>
      </c>
      <c r="AA10360">
        <f>SUMIF(货件明细!K:K,F10360,货件明细!J:J)</f>
        <v>0</v>
      </c>
      <c r="AB10360">
        <f t="shared" si="647"/>
        <v>1</v>
      </c>
    </row>
    <row r="10361" spans="1:28">
      <c r="A10361">
        <v>2026</v>
      </c>
      <c r="B10361">
        <v>5</v>
      </c>
      <c r="C10361">
        <v>19</v>
      </c>
      <c r="D10361" s="4">
        <v>46151</v>
      </c>
      <c r="E10361" t="s">
        <v>28</v>
      </c>
      <c r="F10361" t="s">
        <v>10592</v>
      </c>
      <c r="G10361" t="s">
        <v>163</v>
      </c>
      <c r="H10361" t="s">
        <v>71</v>
      </c>
      <c r="I10361" t="s">
        <v>39</v>
      </c>
      <c r="J10361" t="s">
        <v>100</v>
      </c>
      <c r="K10361" t="s">
        <v>100</v>
      </c>
      <c r="L10361" t="s">
        <v>46</v>
      </c>
      <c r="M10361" t="s">
        <v>47</v>
      </c>
      <c r="N10361" t="s">
        <v>4252</v>
      </c>
      <c r="O10361">
        <v>54.2</v>
      </c>
      <c r="P10361">
        <v>8.33333333333333</v>
      </c>
      <c r="Q10361">
        <v>348.755555555556</v>
      </c>
      <c r="R10361">
        <v>357.088888888889</v>
      </c>
      <c r="S10361">
        <v>0</v>
      </c>
      <c r="T10361">
        <v>357.088888888889</v>
      </c>
      <c r="U10361">
        <v>328</v>
      </c>
      <c r="V10361">
        <f>SUMIF(货件明细!K:K,F10361,货件明细!AQ:AQ)</f>
        <v>0</v>
      </c>
      <c r="W10361">
        <f t="shared" si="644"/>
        <v>1</v>
      </c>
      <c r="X10361">
        <f t="shared" si="645"/>
        <v>328</v>
      </c>
      <c r="Y10361">
        <f>SUMIF(货件明细!K:K,F10361,货件明细!I:I)</f>
        <v>0</v>
      </c>
      <c r="Z10361">
        <f t="shared" si="646"/>
        <v>54.2</v>
      </c>
      <c r="AA10361">
        <f>SUMIF(货件明细!K:K,F10361,货件明细!J:J)</f>
        <v>0</v>
      </c>
      <c r="AB10361">
        <f t="shared" si="647"/>
        <v>1</v>
      </c>
    </row>
    <row r="10362" spans="1:28">
      <c r="A10362">
        <v>2026</v>
      </c>
      <c r="B10362">
        <v>5</v>
      </c>
      <c r="C10362">
        <v>19</v>
      </c>
      <c r="D10362" s="4">
        <v>46151</v>
      </c>
      <c r="E10362" t="s">
        <v>28</v>
      </c>
      <c r="F10362" t="s">
        <v>10593</v>
      </c>
      <c r="G10362" t="s">
        <v>54</v>
      </c>
      <c r="H10362" t="s">
        <v>31</v>
      </c>
      <c r="I10362" t="s">
        <v>80</v>
      </c>
      <c r="J10362" t="s">
        <v>100</v>
      </c>
      <c r="K10362" t="s">
        <v>100</v>
      </c>
      <c r="L10362" t="s">
        <v>46</v>
      </c>
      <c r="M10362" t="s">
        <v>47</v>
      </c>
      <c r="N10362" t="s">
        <v>5148</v>
      </c>
      <c r="O10362">
        <v>19.1</v>
      </c>
      <c r="P10362">
        <v>16.6666666666667</v>
      </c>
      <c r="Q10362">
        <v>157.5</v>
      </c>
      <c r="R10362">
        <v>174.166666666667</v>
      </c>
      <c r="S10362">
        <v>0</v>
      </c>
      <c r="T10362">
        <v>174.166666666667</v>
      </c>
      <c r="U10362">
        <v>82</v>
      </c>
      <c r="V10362">
        <f>SUMIF(货件明细!K:K,F10362,货件明细!AQ:AQ)</f>
        <v>0</v>
      </c>
      <c r="W10362">
        <f t="shared" si="644"/>
        <v>1</v>
      </c>
      <c r="X10362">
        <f t="shared" si="645"/>
        <v>82</v>
      </c>
      <c r="Y10362">
        <f>SUMIF(货件明细!K:K,F10362,货件明细!I:I)</f>
        <v>0</v>
      </c>
      <c r="Z10362">
        <f t="shared" si="646"/>
        <v>19.1</v>
      </c>
      <c r="AA10362">
        <f>SUMIF(货件明细!K:K,F10362,货件明细!J:J)</f>
        <v>0</v>
      </c>
      <c r="AB10362">
        <f t="shared" si="647"/>
        <v>1</v>
      </c>
    </row>
    <row r="10363" spans="1:28">
      <c r="A10363">
        <v>2026</v>
      </c>
      <c r="B10363">
        <v>5</v>
      </c>
      <c r="C10363">
        <v>19</v>
      </c>
      <c r="D10363" s="4">
        <v>46151</v>
      </c>
      <c r="E10363" t="s">
        <v>28</v>
      </c>
      <c r="F10363" t="s">
        <v>10594</v>
      </c>
      <c r="G10363" t="s">
        <v>43</v>
      </c>
      <c r="H10363" t="s">
        <v>44</v>
      </c>
      <c r="I10363" t="s">
        <v>80</v>
      </c>
      <c r="J10363" t="s">
        <v>100</v>
      </c>
      <c r="K10363" t="s">
        <v>100</v>
      </c>
      <c r="L10363" t="s">
        <v>46</v>
      </c>
      <c r="M10363" t="s">
        <v>47</v>
      </c>
      <c r="N10363" t="s">
        <v>4252</v>
      </c>
      <c r="O10363">
        <v>19.1</v>
      </c>
      <c r="P10363">
        <v>8.82352941176471</v>
      </c>
      <c r="Q10363">
        <v>145.8</v>
      </c>
      <c r="R10363">
        <v>154.623529411765</v>
      </c>
      <c r="S10363">
        <v>0</v>
      </c>
      <c r="T10363">
        <v>154.623529411765</v>
      </c>
      <c r="U10363">
        <v>82</v>
      </c>
      <c r="V10363">
        <f>SUMIF(货件明细!K:K,F10363,货件明细!AQ:AQ)</f>
        <v>0</v>
      </c>
      <c r="W10363">
        <f t="shared" si="644"/>
        <v>1</v>
      </c>
      <c r="X10363">
        <f t="shared" si="645"/>
        <v>82</v>
      </c>
      <c r="Y10363">
        <f>SUMIF(货件明细!K:K,F10363,货件明细!I:I)</f>
        <v>0</v>
      </c>
      <c r="Z10363">
        <f t="shared" si="646"/>
        <v>19.1</v>
      </c>
      <c r="AA10363">
        <f>SUMIF(货件明细!K:K,F10363,货件明细!J:J)</f>
        <v>0</v>
      </c>
      <c r="AB10363">
        <f t="shared" si="647"/>
        <v>1</v>
      </c>
    </row>
    <row r="10364" spans="1:28">
      <c r="A10364">
        <v>2026</v>
      </c>
      <c r="B10364">
        <v>5</v>
      </c>
      <c r="C10364">
        <v>19</v>
      </c>
      <c r="D10364" s="4">
        <v>46151</v>
      </c>
      <c r="E10364" t="s">
        <v>28</v>
      </c>
      <c r="F10364" t="s">
        <v>10595</v>
      </c>
      <c r="G10364" t="s">
        <v>114</v>
      </c>
      <c r="H10364" t="s">
        <v>44</v>
      </c>
      <c r="I10364" t="s">
        <v>80</v>
      </c>
      <c r="J10364" t="s">
        <v>100</v>
      </c>
      <c r="K10364" t="s">
        <v>100</v>
      </c>
      <c r="L10364" t="s">
        <v>46</v>
      </c>
      <c r="M10364" t="s">
        <v>47</v>
      </c>
      <c r="N10364" t="s">
        <v>4252</v>
      </c>
      <c r="O10364">
        <v>19.1</v>
      </c>
      <c r="P10364">
        <v>8.82352941176471</v>
      </c>
      <c r="Q10364">
        <v>145.8</v>
      </c>
      <c r="R10364">
        <v>154.623529411765</v>
      </c>
      <c r="S10364">
        <v>0</v>
      </c>
      <c r="T10364">
        <v>154.623529411765</v>
      </c>
      <c r="U10364">
        <v>82</v>
      </c>
      <c r="V10364">
        <f>SUMIF(货件明细!K:K,F10364,货件明细!AQ:AQ)</f>
        <v>0</v>
      </c>
      <c r="W10364">
        <f t="shared" si="644"/>
        <v>1</v>
      </c>
      <c r="X10364">
        <f t="shared" si="645"/>
        <v>82</v>
      </c>
      <c r="Y10364">
        <f>SUMIF(货件明细!K:K,F10364,货件明细!I:I)</f>
        <v>0</v>
      </c>
      <c r="Z10364">
        <f t="shared" si="646"/>
        <v>19.1</v>
      </c>
      <c r="AA10364">
        <f>SUMIF(货件明细!K:K,F10364,货件明细!J:J)</f>
        <v>0</v>
      </c>
      <c r="AB10364">
        <f t="shared" si="647"/>
        <v>1</v>
      </c>
    </row>
    <row r="10365" spans="1:28">
      <c r="A10365">
        <v>2026</v>
      </c>
      <c r="B10365">
        <v>5</v>
      </c>
      <c r="C10365">
        <v>19</v>
      </c>
      <c r="D10365" s="4">
        <v>46151</v>
      </c>
      <c r="E10365" t="s">
        <v>28</v>
      </c>
      <c r="F10365" t="s">
        <v>10596</v>
      </c>
      <c r="G10365" t="s">
        <v>206</v>
      </c>
      <c r="H10365" t="s">
        <v>71</v>
      </c>
      <c r="I10365" t="s">
        <v>80</v>
      </c>
      <c r="J10365" t="s">
        <v>100</v>
      </c>
      <c r="K10365" t="s">
        <v>100</v>
      </c>
      <c r="L10365" t="s">
        <v>46</v>
      </c>
      <c r="M10365" t="s">
        <v>47</v>
      </c>
      <c r="N10365" t="s">
        <v>4252</v>
      </c>
      <c r="O10365">
        <v>19.1</v>
      </c>
      <c r="P10365">
        <v>7.89473684210526</v>
      </c>
      <c r="Q10365">
        <v>84.2333333333333</v>
      </c>
      <c r="R10365">
        <v>92.1280701754386</v>
      </c>
      <c r="S10365">
        <v>0</v>
      </c>
      <c r="T10365">
        <v>92.1280701754386</v>
      </c>
      <c r="U10365">
        <v>82</v>
      </c>
      <c r="V10365">
        <f>SUMIF(货件明细!K:K,F10365,货件明细!AQ:AQ)</f>
        <v>0</v>
      </c>
      <c r="W10365">
        <f t="shared" si="644"/>
        <v>1</v>
      </c>
      <c r="X10365">
        <f t="shared" si="645"/>
        <v>82</v>
      </c>
      <c r="Y10365">
        <f>SUMIF(货件明细!K:K,F10365,货件明细!I:I)</f>
        <v>0</v>
      </c>
      <c r="Z10365">
        <f t="shared" si="646"/>
        <v>19.1</v>
      </c>
      <c r="AA10365">
        <f>SUMIF(货件明细!K:K,F10365,货件明细!J:J)</f>
        <v>0</v>
      </c>
      <c r="AB10365">
        <f t="shared" si="647"/>
        <v>1</v>
      </c>
    </row>
    <row r="10366" spans="1:28">
      <c r="A10366">
        <v>2026</v>
      </c>
      <c r="B10366">
        <v>5</v>
      </c>
      <c r="C10366">
        <v>19</v>
      </c>
      <c r="D10366" s="4">
        <v>46151</v>
      </c>
      <c r="E10366" t="s">
        <v>28</v>
      </c>
      <c r="F10366" t="s">
        <v>10597</v>
      </c>
      <c r="G10366" t="s">
        <v>163</v>
      </c>
      <c r="H10366" t="s">
        <v>71</v>
      </c>
      <c r="I10366" t="s">
        <v>80</v>
      </c>
      <c r="J10366" t="s">
        <v>100</v>
      </c>
      <c r="K10366" t="s">
        <v>100</v>
      </c>
      <c r="L10366" t="s">
        <v>46</v>
      </c>
      <c r="M10366" t="s">
        <v>47</v>
      </c>
      <c r="N10366" t="s">
        <v>4252</v>
      </c>
      <c r="O10366">
        <v>19.1</v>
      </c>
      <c r="P10366">
        <v>7.89473684210526</v>
      </c>
      <c r="Q10366">
        <v>106.4</v>
      </c>
      <c r="R10366">
        <v>114.294736842105</v>
      </c>
      <c r="S10366">
        <v>0</v>
      </c>
      <c r="T10366">
        <v>114.294736842105</v>
      </c>
      <c r="U10366">
        <v>82</v>
      </c>
      <c r="V10366">
        <f>SUMIF(货件明细!K:K,F10366,货件明细!AQ:AQ)</f>
        <v>0</v>
      </c>
      <c r="W10366">
        <f t="shared" si="644"/>
        <v>1</v>
      </c>
      <c r="X10366">
        <f t="shared" si="645"/>
        <v>82</v>
      </c>
      <c r="Y10366">
        <f>SUMIF(货件明细!K:K,F10366,货件明细!I:I)</f>
        <v>0</v>
      </c>
      <c r="Z10366">
        <f t="shared" si="646"/>
        <v>19.1</v>
      </c>
      <c r="AA10366">
        <f>SUMIF(货件明细!K:K,F10366,货件明细!J:J)</f>
        <v>0</v>
      </c>
      <c r="AB10366">
        <f t="shared" si="647"/>
        <v>1</v>
      </c>
    </row>
    <row r="10367" spans="1:28">
      <c r="A10367">
        <v>2026</v>
      </c>
      <c r="B10367">
        <v>5</v>
      </c>
      <c r="C10367">
        <v>19</v>
      </c>
      <c r="D10367" s="4">
        <v>46151</v>
      </c>
      <c r="E10367" t="s">
        <v>28</v>
      </c>
      <c r="F10367" t="s">
        <v>10598</v>
      </c>
      <c r="G10367" t="s">
        <v>54</v>
      </c>
      <c r="H10367" t="s">
        <v>31</v>
      </c>
      <c r="I10367" t="s">
        <v>32</v>
      </c>
      <c r="J10367" t="s">
        <v>100</v>
      </c>
      <c r="K10367" t="s">
        <v>100</v>
      </c>
      <c r="L10367" t="s">
        <v>46</v>
      </c>
      <c r="M10367" t="s">
        <v>47</v>
      </c>
      <c r="N10367" t="s">
        <v>5148</v>
      </c>
      <c r="O10367">
        <v>38.25</v>
      </c>
      <c r="P10367">
        <v>16.6666666666667</v>
      </c>
      <c r="Q10367">
        <v>245</v>
      </c>
      <c r="R10367">
        <v>261.666666666667</v>
      </c>
      <c r="S10367">
        <v>0</v>
      </c>
      <c r="T10367">
        <v>261.666666666667</v>
      </c>
      <c r="U10367">
        <v>168</v>
      </c>
      <c r="V10367">
        <f>SUMIF(货件明细!K:K,F10367,货件明细!AQ:AQ)</f>
        <v>0</v>
      </c>
      <c r="W10367">
        <f t="shared" ref="W10367:W10430" si="648">IF(V10367=U10367,0,1)</f>
        <v>1</v>
      </c>
      <c r="X10367">
        <f t="shared" ref="X10367:X10430" si="649">U10367</f>
        <v>168</v>
      </c>
      <c r="Y10367">
        <f>SUMIF(货件明细!K:K,F10367,货件明细!I:I)</f>
        <v>0</v>
      </c>
      <c r="Z10367">
        <f t="shared" ref="Z10367:Z10430" si="650">O10367-Y10367</f>
        <v>38.25</v>
      </c>
      <c r="AA10367">
        <f>SUMIF(货件明细!K:K,F10367,货件明细!J:J)</f>
        <v>0</v>
      </c>
      <c r="AB10367">
        <f t="shared" ref="AB10367:AB10430" si="651">IF(T10367=AA10367,0,1)</f>
        <v>1</v>
      </c>
    </row>
    <row r="10368" spans="1:28">
      <c r="A10368">
        <v>2026</v>
      </c>
      <c r="B10368">
        <v>5</v>
      </c>
      <c r="C10368">
        <v>19</v>
      </c>
      <c r="D10368" s="4">
        <v>46151</v>
      </c>
      <c r="E10368" t="s">
        <v>28</v>
      </c>
      <c r="F10368" t="s">
        <v>10599</v>
      </c>
      <c r="G10368" t="s">
        <v>43</v>
      </c>
      <c r="H10368" t="s">
        <v>44</v>
      </c>
      <c r="I10368" t="s">
        <v>32</v>
      </c>
      <c r="J10368" t="s">
        <v>100</v>
      </c>
      <c r="K10368" t="s">
        <v>100</v>
      </c>
      <c r="L10368" t="s">
        <v>46</v>
      </c>
      <c r="M10368" t="s">
        <v>47</v>
      </c>
      <c r="N10368" t="s">
        <v>4252</v>
      </c>
      <c r="O10368">
        <v>38.25</v>
      </c>
      <c r="P10368">
        <v>8.82352941176471</v>
      </c>
      <c r="Q10368">
        <v>243</v>
      </c>
      <c r="R10368">
        <v>251.823529411765</v>
      </c>
      <c r="S10368">
        <v>0</v>
      </c>
      <c r="T10368">
        <v>251.823529411765</v>
      </c>
      <c r="U10368">
        <v>168</v>
      </c>
      <c r="V10368">
        <f>SUMIF(货件明细!K:K,F10368,货件明细!AQ:AQ)</f>
        <v>0</v>
      </c>
      <c r="W10368">
        <f t="shared" si="648"/>
        <v>1</v>
      </c>
      <c r="X10368">
        <f t="shared" si="649"/>
        <v>168</v>
      </c>
      <c r="Y10368">
        <f>SUMIF(货件明细!K:K,F10368,货件明细!I:I)</f>
        <v>0</v>
      </c>
      <c r="Z10368">
        <f t="shared" si="650"/>
        <v>38.25</v>
      </c>
      <c r="AA10368">
        <f>SUMIF(货件明细!K:K,F10368,货件明细!J:J)</f>
        <v>0</v>
      </c>
      <c r="AB10368">
        <f t="shared" si="651"/>
        <v>1</v>
      </c>
    </row>
    <row r="10369" spans="1:28">
      <c r="A10369">
        <v>2026</v>
      </c>
      <c r="B10369">
        <v>5</v>
      </c>
      <c r="C10369">
        <v>19</v>
      </c>
      <c r="D10369" s="4">
        <v>46151</v>
      </c>
      <c r="E10369" t="s">
        <v>28</v>
      </c>
      <c r="F10369" t="s">
        <v>10600</v>
      </c>
      <c r="G10369" t="s">
        <v>114</v>
      </c>
      <c r="H10369" t="s">
        <v>44</v>
      </c>
      <c r="I10369" t="s">
        <v>32</v>
      </c>
      <c r="J10369" t="s">
        <v>100</v>
      </c>
      <c r="K10369" t="s">
        <v>100</v>
      </c>
      <c r="L10369" t="s">
        <v>46</v>
      </c>
      <c r="M10369" t="s">
        <v>47</v>
      </c>
      <c r="N10369" t="s">
        <v>4252</v>
      </c>
      <c r="O10369">
        <v>38.25</v>
      </c>
      <c r="P10369">
        <v>8.82352941176471</v>
      </c>
      <c r="Q10369">
        <v>243</v>
      </c>
      <c r="R10369">
        <v>251.823529411765</v>
      </c>
      <c r="S10369">
        <v>0</v>
      </c>
      <c r="T10369">
        <v>251.823529411765</v>
      </c>
      <c r="U10369">
        <v>168</v>
      </c>
      <c r="V10369">
        <f>SUMIF(货件明细!K:K,F10369,货件明细!AQ:AQ)</f>
        <v>0</v>
      </c>
      <c r="W10369">
        <f t="shared" si="648"/>
        <v>1</v>
      </c>
      <c r="X10369">
        <f t="shared" si="649"/>
        <v>168</v>
      </c>
      <c r="Y10369">
        <f>SUMIF(货件明细!K:K,F10369,货件明细!I:I)</f>
        <v>0</v>
      </c>
      <c r="Z10369">
        <f t="shared" si="650"/>
        <v>38.25</v>
      </c>
      <c r="AA10369">
        <f>SUMIF(货件明细!K:K,F10369,货件明细!J:J)</f>
        <v>0</v>
      </c>
      <c r="AB10369">
        <f t="shared" si="651"/>
        <v>1</v>
      </c>
    </row>
    <row r="10370" spans="1:28">
      <c r="A10370">
        <v>2026</v>
      </c>
      <c r="B10370">
        <v>5</v>
      </c>
      <c r="C10370">
        <v>19</v>
      </c>
      <c r="D10370" s="4">
        <v>46151</v>
      </c>
      <c r="E10370" t="s">
        <v>28</v>
      </c>
      <c r="F10370" t="s">
        <v>10601</v>
      </c>
      <c r="G10370" t="s">
        <v>206</v>
      </c>
      <c r="H10370" t="s">
        <v>71</v>
      </c>
      <c r="I10370" t="s">
        <v>32</v>
      </c>
      <c r="J10370" t="s">
        <v>100</v>
      </c>
      <c r="K10370" t="s">
        <v>100</v>
      </c>
      <c r="L10370" t="s">
        <v>46</v>
      </c>
      <c r="M10370" t="s">
        <v>47</v>
      </c>
      <c r="N10370" t="s">
        <v>4252</v>
      </c>
      <c r="O10370">
        <v>38.25</v>
      </c>
      <c r="P10370">
        <v>7.89473684210526</v>
      </c>
      <c r="Q10370">
        <v>168.466666666667</v>
      </c>
      <c r="R10370">
        <v>176.361403508772</v>
      </c>
      <c r="S10370">
        <v>0</v>
      </c>
      <c r="T10370">
        <v>176.361403508772</v>
      </c>
      <c r="U10370">
        <v>168</v>
      </c>
      <c r="V10370">
        <f>SUMIF(货件明细!K:K,F10370,货件明细!AQ:AQ)</f>
        <v>0</v>
      </c>
      <c r="W10370">
        <f t="shared" si="648"/>
        <v>1</v>
      </c>
      <c r="X10370">
        <f t="shared" si="649"/>
        <v>168</v>
      </c>
      <c r="Y10370">
        <f>SUMIF(货件明细!K:K,F10370,货件明细!I:I)</f>
        <v>0</v>
      </c>
      <c r="Z10370">
        <f t="shared" si="650"/>
        <v>38.25</v>
      </c>
      <c r="AA10370">
        <f>SUMIF(货件明细!K:K,F10370,货件明细!J:J)</f>
        <v>0</v>
      </c>
      <c r="AB10370">
        <f t="shared" si="651"/>
        <v>1</v>
      </c>
    </row>
    <row r="10371" spans="1:28">
      <c r="A10371">
        <v>2026</v>
      </c>
      <c r="B10371">
        <v>5</v>
      </c>
      <c r="C10371">
        <v>19</v>
      </c>
      <c r="D10371" s="4">
        <v>46151</v>
      </c>
      <c r="E10371" t="s">
        <v>28</v>
      </c>
      <c r="F10371" t="s">
        <v>10602</v>
      </c>
      <c r="G10371" t="s">
        <v>163</v>
      </c>
      <c r="H10371" t="s">
        <v>71</v>
      </c>
      <c r="I10371" t="s">
        <v>32</v>
      </c>
      <c r="J10371" t="s">
        <v>100</v>
      </c>
      <c r="K10371" t="s">
        <v>100</v>
      </c>
      <c r="L10371" t="s">
        <v>46</v>
      </c>
      <c r="M10371" t="s">
        <v>47</v>
      </c>
      <c r="N10371" t="s">
        <v>4252</v>
      </c>
      <c r="O10371">
        <v>38.25</v>
      </c>
      <c r="P10371">
        <v>7.89473684210526</v>
      </c>
      <c r="Q10371">
        <v>199.5</v>
      </c>
      <c r="R10371">
        <v>207.394736842105</v>
      </c>
      <c r="S10371">
        <v>0</v>
      </c>
      <c r="T10371">
        <v>207.394736842105</v>
      </c>
      <c r="U10371">
        <v>168</v>
      </c>
      <c r="V10371">
        <f>SUMIF(货件明细!K:K,F10371,货件明细!AQ:AQ)</f>
        <v>0</v>
      </c>
      <c r="W10371">
        <f t="shared" si="648"/>
        <v>1</v>
      </c>
      <c r="X10371">
        <f t="shared" si="649"/>
        <v>168</v>
      </c>
      <c r="Y10371">
        <f>SUMIF(货件明细!K:K,F10371,货件明细!I:I)</f>
        <v>0</v>
      </c>
      <c r="Z10371">
        <f t="shared" si="650"/>
        <v>38.25</v>
      </c>
      <c r="AA10371">
        <f>SUMIF(货件明细!K:K,F10371,货件明细!J:J)</f>
        <v>0</v>
      </c>
      <c r="AB10371">
        <f t="shared" si="651"/>
        <v>1</v>
      </c>
    </row>
    <row r="10372" spans="1:28">
      <c r="A10372">
        <v>2026</v>
      </c>
      <c r="B10372">
        <v>5</v>
      </c>
      <c r="C10372">
        <v>19</v>
      </c>
      <c r="D10372" s="4">
        <v>46151</v>
      </c>
      <c r="E10372" t="s">
        <v>28</v>
      </c>
      <c r="F10372" t="s">
        <v>10603</v>
      </c>
      <c r="G10372" t="s">
        <v>54</v>
      </c>
      <c r="H10372" t="s">
        <v>31</v>
      </c>
      <c r="I10372" t="s">
        <v>96</v>
      </c>
      <c r="J10372" t="s">
        <v>100</v>
      </c>
      <c r="K10372" t="s">
        <v>100</v>
      </c>
      <c r="L10372" t="s">
        <v>46</v>
      </c>
      <c r="M10372" t="s">
        <v>47</v>
      </c>
      <c r="N10372" t="s">
        <v>5148</v>
      </c>
      <c r="O10372">
        <v>35.1</v>
      </c>
      <c r="P10372">
        <v>16.6666666666667</v>
      </c>
      <c r="Q10372">
        <v>231.388888888889</v>
      </c>
      <c r="R10372">
        <v>248.055555555556</v>
      </c>
      <c r="S10372">
        <v>0</v>
      </c>
      <c r="T10372">
        <v>248.055555555556</v>
      </c>
      <c r="U10372">
        <v>151</v>
      </c>
      <c r="V10372">
        <f>SUMIF(货件明细!K:K,F10372,货件明细!AQ:AQ)</f>
        <v>0</v>
      </c>
      <c r="W10372">
        <f t="shared" si="648"/>
        <v>1</v>
      </c>
      <c r="X10372">
        <f t="shared" si="649"/>
        <v>151</v>
      </c>
      <c r="Y10372">
        <f>SUMIF(货件明细!K:K,F10372,货件明细!I:I)</f>
        <v>0</v>
      </c>
      <c r="Z10372">
        <f t="shared" si="650"/>
        <v>35.1</v>
      </c>
      <c r="AA10372">
        <f>SUMIF(货件明细!K:K,F10372,货件明细!J:J)</f>
        <v>0</v>
      </c>
      <c r="AB10372">
        <f t="shared" si="651"/>
        <v>1</v>
      </c>
    </row>
    <row r="10373" spans="1:28">
      <c r="A10373">
        <v>2026</v>
      </c>
      <c r="B10373">
        <v>5</v>
      </c>
      <c r="C10373">
        <v>19</v>
      </c>
      <c r="D10373" s="4">
        <v>46151</v>
      </c>
      <c r="E10373" t="s">
        <v>28</v>
      </c>
      <c r="F10373" t="s">
        <v>10604</v>
      </c>
      <c r="G10373" t="s">
        <v>43</v>
      </c>
      <c r="H10373" t="s">
        <v>44</v>
      </c>
      <c r="I10373" t="s">
        <v>96</v>
      </c>
      <c r="J10373" t="s">
        <v>100</v>
      </c>
      <c r="K10373" t="s">
        <v>100</v>
      </c>
      <c r="L10373" t="s">
        <v>46</v>
      </c>
      <c r="M10373" t="s">
        <v>47</v>
      </c>
      <c r="N10373" t="s">
        <v>4252</v>
      </c>
      <c r="O10373">
        <v>35.1</v>
      </c>
      <c r="P10373">
        <v>8.33333333333333</v>
      </c>
      <c r="Q10373">
        <v>216</v>
      </c>
      <c r="R10373">
        <v>224.333333333333</v>
      </c>
      <c r="S10373">
        <v>0</v>
      </c>
      <c r="T10373">
        <v>224.333333333333</v>
      </c>
      <c r="U10373">
        <v>151</v>
      </c>
      <c r="V10373">
        <f>SUMIF(货件明细!K:K,F10373,货件明细!AQ:AQ)</f>
        <v>0</v>
      </c>
      <c r="W10373">
        <f t="shared" si="648"/>
        <v>1</v>
      </c>
      <c r="X10373">
        <f t="shared" si="649"/>
        <v>151</v>
      </c>
      <c r="Y10373">
        <f>SUMIF(货件明细!K:K,F10373,货件明细!I:I)</f>
        <v>0</v>
      </c>
      <c r="Z10373">
        <f t="shared" si="650"/>
        <v>35.1</v>
      </c>
      <c r="AA10373">
        <f>SUMIF(货件明细!K:K,F10373,货件明细!J:J)</f>
        <v>0</v>
      </c>
      <c r="AB10373">
        <f t="shared" si="651"/>
        <v>1</v>
      </c>
    </row>
    <row r="10374" spans="1:28">
      <c r="A10374">
        <v>2026</v>
      </c>
      <c r="B10374">
        <v>5</v>
      </c>
      <c r="C10374">
        <v>19</v>
      </c>
      <c r="D10374" s="4">
        <v>46151</v>
      </c>
      <c r="E10374" t="s">
        <v>28</v>
      </c>
      <c r="F10374" t="s">
        <v>10605</v>
      </c>
      <c r="G10374" t="s">
        <v>114</v>
      </c>
      <c r="H10374" t="s">
        <v>44</v>
      </c>
      <c r="I10374" t="s">
        <v>96</v>
      </c>
      <c r="J10374" t="s">
        <v>100</v>
      </c>
      <c r="K10374" t="s">
        <v>100</v>
      </c>
      <c r="L10374" t="s">
        <v>46</v>
      </c>
      <c r="M10374" t="s">
        <v>47</v>
      </c>
      <c r="N10374" t="s">
        <v>4252</v>
      </c>
      <c r="O10374">
        <v>35.1</v>
      </c>
      <c r="P10374">
        <v>8.33333333333333</v>
      </c>
      <c r="Q10374">
        <v>214.2</v>
      </c>
      <c r="R10374">
        <v>222.533333333333</v>
      </c>
      <c r="S10374">
        <v>0</v>
      </c>
      <c r="T10374">
        <v>222.533333333333</v>
      </c>
      <c r="U10374">
        <v>151</v>
      </c>
      <c r="V10374">
        <f>SUMIF(货件明细!K:K,F10374,货件明细!AQ:AQ)</f>
        <v>0</v>
      </c>
      <c r="W10374">
        <f t="shared" si="648"/>
        <v>1</v>
      </c>
      <c r="X10374">
        <f t="shared" si="649"/>
        <v>151</v>
      </c>
      <c r="Y10374">
        <f>SUMIF(货件明细!K:K,F10374,货件明细!I:I)</f>
        <v>0</v>
      </c>
      <c r="Z10374">
        <f t="shared" si="650"/>
        <v>35.1</v>
      </c>
      <c r="AA10374">
        <f>SUMIF(货件明细!K:K,F10374,货件明细!J:J)</f>
        <v>0</v>
      </c>
      <c r="AB10374">
        <f t="shared" si="651"/>
        <v>1</v>
      </c>
    </row>
    <row r="10375" spans="1:28">
      <c r="A10375">
        <v>2026</v>
      </c>
      <c r="B10375">
        <v>5</v>
      </c>
      <c r="C10375">
        <v>19</v>
      </c>
      <c r="D10375" s="4">
        <v>46151</v>
      </c>
      <c r="E10375" t="s">
        <v>28</v>
      </c>
      <c r="F10375" t="s">
        <v>10606</v>
      </c>
      <c r="G10375" t="s">
        <v>206</v>
      </c>
      <c r="H10375" t="s">
        <v>71</v>
      </c>
      <c r="I10375" t="s">
        <v>96</v>
      </c>
      <c r="J10375" t="s">
        <v>100</v>
      </c>
      <c r="K10375" t="s">
        <v>100</v>
      </c>
      <c r="L10375" t="s">
        <v>46</v>
      </c>
      <c r="M10375" t="s">
        <v>47</v>
      </c>
      <c r="N10375" t="s">
        <v>4252</v>
      </c>
      <c r="O10375">
        <v>35.1</v>
      </c>
      <c r="P10375">
        <v>8.33333333333333</v>
      </c>
      <c r="Q10375">
        <v>177.333333333333</v>
      </c>
      <c r="R10375">
        <v>185.666666666667</v>
      </c>
      <c r="S10375">
        <v>0</v>
      </c>
      <c r="T10375">
        <v>185.666666666667</v>
      </c>
      <c r="U10375">
        <v>151</v>
      </c>
      <c r="V10375">
        <f>SUMIF(货件明细!K:K,F10375,货件明细!AQ:AQ)</f>
        <v>0</v>
      </c>
      <c r="W10375">
        <f t="shared" si="648"/>
        <v>1</v>
      </c>
      <c r="X10375">
        <f t="shared" si="649"/>
        <v>151</v>
      </c>
      <c r="Y10375">
        <f>SUMIF(货件明细!K:K,F10375,货件明细!I:I)</f>
        <v>0</v>
      </c>
      <c r="Z10375">
        <f t="shared" si="650"/>
        <v>35.1</v>
      </c>
      <c r="AA10375">
        <f>SUMIF(货件明细!K:K,F10375,货件明细!J:J)</f>
        <v>0</v>
      </c>
      <c r="AB10375">
        <f t="shared" si="651"/>
        <v>1</v>
      </c>
    </row>
    <row r="10376" spans="1:28">
      <c r="A10376">
        <v>2026</v>
      </c>
      <c r="B10376">
        <v>5</v>
      </c>
      <c r="C10376">
        <v>19</v>
      </c>
      <c r="D10376" s="4">
        <v>46151</v>
      </c>
      <c r="E10376" t="s">
        <v>28</v>
      </c>
      <c r="F10376" t="s">
        <v>10607</v>
      </c>
      <c r="G10376" t="s">
        <v>163</v>
      </c>
      <c r="H10376" t="s">
        <v>71</v>
      </c>
      <c r="I10376" t="s">
        <v>96</v>
      </c>
      <c r="J10376" t="s">
        <v>100</v>
      </c>
      <c r="K10376" t="s">
        <v>100</v>
      </c>
      <c r="L10376" t="s">
        <v>46</v>
      </c>
      <c r="M10376" t="s">
        <v>47</v>
      </c>
      <c r="N10376" t="s">
        <v>4252</v>
      </c>
      <c r="O10376">
        <v>35.1</v>
      </c>
      <c r="P10376">
        <v>8.33333333333333</v>
      </c>
      <c r="Q10376">
        <v>174.377777777778</v>
      </c>
      <c r="R10376">
        <v>182.711111111111</v>
      </c>
      <c r="S10376">
        <v>0</v>
      </c>
      <c r="T10376">
        <v>182.711111111111</v>
      </c>
      <c r="U10376">
        <v>151</v>
      </c>
      <c r="V10376">
        <f>SUMIF(货件明细!K:K,F10376,货件明细!AQ:AQ)</f>
        <v>0</v>
      </c>
      <c r="W10376">
        <f t="shared" si="648"/>
        <v>1</v>
      </c>
      <c r="X10376">
        <f t="shared" si="649"/>
        <v>151</v>
      </c>
      <c r="Y10376">
        <f>SUMIF(货件明细!K:K,F10376,货件明细!I:I)</f>
        <v>0</v>
      </c>
      <c r="Z10376">
        <f t="shared" si="650"/>
        <v>35.1</v>
      </c>
      <c r="AA10376">
        <f>SUMIF(货件明细!K:K,F10376,货件明细!J:J)</f>
        <v>0</v>
      </c>
      <c r="AB10376">
        <f t="shared" si="651"/>
        <v>1</v>
      </c>
    </row>
    <row r="10377" spans="1:28">
      <c r="A10377">
        <v>2026</v>
      </c>
      <c r="B10377">
        <v>5</v>
      </c>
      <c r="C10377">
        <v>19</v>
      </c>
      <c r="D10377" s="4">
        <v>46151</v>
      </c>
      <c r="E10377" t="s">
        <v>28</v>
      </c>
      <c r="F10377" t="s">
        <v>10608</v>
      </c>
      <c r="G10377" t="s">
        <v>54</v>
      </c>
      <c r="H10377" t="s">
        <v>31</v>
      </c>
      <c r="I10377" t="s">
        <v>4634</v>
      </c>
      <c r="J10377" t="s">
        <v>100</v>
      </c>
      <c r="K10377" t="s">
        <v>100</v>
      </c>
      <c r="L10377" t="s">
        <v>46</v>
      </c>
      <c r="M10377" t="s">
        <v>47</v>
      </c>
      <c r="N10377" t="s">
        <v>5148</v>
      </c>
      <c r="O10377">
        <v>15</v>
      </c>
      <c r="P10377">
        <v>16.6666666666667</v>
      </c>
      <c r="Q10377">
        <v>140</v>
      </c>
      <c r="R10377">
        <v>156.666666666667</v>
      </c>
      <c r="S10377">
        <v>0</v>
      </c>
      <c r="T10377">
        <v>156.666666666667</v>
      </c>
      <c r="U10377">
        <v>97</v>
      </c>
      <c r="V10377">
        <f>SUMIF(货件明细!K:K,F10377,货件明细!AQ:AQ)</f>
        <v>0</v>
      </c>
      <c r="W10377">
        <f t="shared" si="648"/>
        <v>1</v>
      </c>
      <c r="X10377">
        <f t="shared" si="649"/>
        <v>97</v>
      </c>
      <c r="Y10377">
        <f>SUMIF(货件明细!K:K,F10377,货件明细!I:I)</f>
        <v>0</v>
      </c>
      <c r="Z10377">
        <f t="shared" si="650"/>
        <v>15</v>
      </c>
      <c r="AA10377">
        <f>SUMIF(货件明细!K:K,F10377,货件明细!J:J)</f>
        <v>0</v>
      </c>
      <c r="AB10377">
        <f t="shared" si="651"/>
        <v>1</v>
      </c>
    </row>
    <row r="10378" spans="1:28">
      <c r="A10378">
        <v>2026</v>
      </c>
      <c r="B10378">
        <v>5</v>
      </c>
      <c r="C10378">
        <v>19</v>
      </c>
      <c r="D10378" s="4">
        <v>46151</v>
      </c>
      <c r="E10378" t="s">
        <v>28</v>
      </c>
      <c r="F10378" t="s">
        <v>10609</v>
      </c>
      <c r="G10378" t="s">
        <v>43</v>
      </c>
      <c r="H10378" t="s">
        <v>44</v>
      </c>
      <c r="I10378" t="s">
        <v>4634</v>
      </c>
      <c r="J10378" t="s">
        <v>100</v>
      </c>
      <c r="K10378" t="s">
        <v>100</v>
      </c>
      <c r="L10378" t="s">
        <v>46</v>
      </c>
      <c r="M10378" t="s">
        <v>47</v>
      </c>
      <c r="N10378" t="s">
        <v>4252</v>
      </c>
      <c r="O10378">
        <v>15</v>
      </c>
      <c r="P10378">
        <v>8.82352941176471</v>
      </c>
      <c r="Q10378">
        <v>129.6</v>
      </c>
      <c r="R10378">
        <v>138.423529411765</v>
      </c>
      <c r="S10378">
        <v>0</v>
      </c>
      <c r="T10378">
        <v>138.423529411765</v>
      </c>
      <c r="U10378">
        <v>97</v>
      </c>
      <c r="V10378">
        <f>SUMIF(货件明细!K:K,F10378,货件明细!AQ:AQ)</f>
        <v>0</v>
      </c>
      <c r="W10378">
        <f t="shared" si="648"/>
        <v>1</v>
      </c>
      <c r="X10378">
        <f t="shared" si="649"/>
        <v>97</v>
      </c>
      <c r="Y10378">
        <f>SUMIF(货件明细!K:K,F10378,货件明细!I:I)</f>
        <v>0</v>
      </c>
      <c r="Z10378">
        <f t="shared" si="650"/>
        <v>15</v>
      </c>
      <c r="AA10378">
        <f>SUMIF(货件明细!K:K,F10378,货件明细!J:J)</f>
        <v>0</v>
      </c>
      <c r="AB10378">
        <f t="shared" si="651"/>
        <v>1</v>
      </c>
    </row>
    <row r="10379" spans="1:28">
      <c r="A10379">
        <v>2026</v>
      </c>
      <c r="B10379">
        <v>5</v>
      </c>
      <c r="C10379">
        <v>19</v>
      </c>
      <c r="D10379" s="4">
        <v>46151</v>
      </c>
      <c r="E10379" t="s">
        <v>28</v>
      </c>
      <c r="F10379" t="s">
        <v>10610</v>
      </c>
      <c r="G10379" t="s">
        <v>114</v>
      </c>
      <c r="H10379" t="s">
        <v>44</v>
      </c>
      <c r="I10379" t="s">
        <v>4634</v>
      </c>
      <c r="J10379" t="s">
        <v>100</v>
      </c>
      <c r="K10379" t="s">
        <v>100</v>
      </c>
      <c r="L10379" t="s">
        <v>46</v>
      </c>
      <c r="M10379" t="s">
        <v>47</v>
      </c>
      <c r="N10379" t="s">
        <v>4252</v>
      </c>
      <c r="O10379">
        <v>15</v>
      </c>
      <c r="P10379">
        <v>8.82352941176471</v>
      </c>
      <c r="Q10379">
        <v>129.6</v>
      </c>
      <c r="R10379">
        <v>138.423529411765</v>
      </c>
      <c r="S10379">
        <v>0</v>
      </c>
      <c r="T10379">
        <v>138.423529411765</v>
      </c>
      <c r="U10379">
        <v>97</v>
      </c>
      <c r="V10379">
        <f>SUMIF(货件明细!K:K,F10379,货件明细!AQ:AQ)</f>
        <v>0</v>
      </c>
      <c r="W10379">
        <f t="shared" si="648"/>
        <v>1</v>
      </c>
      <c r="X10379">
        <f t="shared" si="649"/>
        <v>97</v>
      </c>
      <c r="Y10379">
        <f>SUMIF(货件明细!K:K,F10379,货件明细!I:I)</f>
        <v>0</v>
      </c>
      <c r="Z10379">
        <f t="shared" si="650"/>
        <v>15</v>
      </c>
      <c r="AA10379">
        <f>SUMIF(货件明细!K:K,F10379,货件明细!J:J)</f>
        <v>0</v>
      </c>
      <c r="AB10379">
        <f t="shared" si="651"/>
        <v>1</v>
      </c>
    </row>
    <row r="10380" spans="1:28">
      <c r="A10380">
        <v>2026</v>
      </c>
      <c r="B10380">
        <v>5</v>
      </c>
      <c r="C10380">
        <v>19</v>
      </c>
      <c r="D10380" s="4">
        <v>46151</v>
      </c>
      <c r="E10380" t="s">
        <v>28</v>
      </c>
      <c r="F10380" t="s">
        <v>10611</v>
      </c>
      <c r="G10380" t="s">
        <v>206</v>
      </c>
      <c r="H10380" t="s">
        <v>71</v>
      </c>
      <c r="I10380" t="s">
        <v>4634</v>
      </c>
      <c r="J10380" t="s">
        <v>100</v>
      </c>
      <c r="K10380" t="s">
        <v>100</v>
      </c>
      <c r="L10380" t="s">
        <v>46</v>
      </c>
      <c r="M10380" t="s">
        <v>47</v>
      </c>
      <c r="N10380" t="s">
        <v>4252</v>
      </c>
      <c r="O10380">
        <v>15</v>
      </c>
      <c r="P10380">
        <v>7.89473684210526</v>
      </c>
      <c r="Q10380">
        <v>84.2333333333333</v>
      </c>
      <c r="R10380">
        <v>92.1280701754386</v>
      </c>
      <c r="S10380">
        <v>0</v>
      </c>
      <c r="T10380">
        <v>92.1280701754386</v>
      </c>
      <c r="U10380">
        <v>97</v>
      </c>
      <c r="V10380">
        <f>SUMIF(货件明细!K:K,F10380,货件明细!AQ:AQ)</f>
        <v>0</v>
      </c>
      <c r="W10380">
        <f t="shared" si="648"/>
        <v>1</v>
      </c>
      <c r="X10380">
        <f t="shared" si="649"/>
        <v>97</v>
      </c>
      <c r="Y10380">
        <f>SUMIF(货件明细!K:K,F10380,货件明细!I:I)</f>
        <v>0</v>
      </c>
      <c r="Z10380">
        <f t="shared" si="650"/>
        <v>15</v>
      </c>
      <c r="AA10380">
        <f>SUMIF(货件明细!K:K,F10380,货件明细!J:J)</f>
        <v>0</v>
      </c>
      <c r="AB10380">
        <f t="shared" si="651"/>
        <v>1</v>
      </c>
    </row>
    <row r="10381" spans="1:28">
      <c r="A10381">
        <v>2026</v>
      </c>
      <c r="B10381">
        <v>5</v>
      </c>
      <c r="C10381">
        <v>19</v>
      </c>
      <c r="D10381" s="4">
        <v>46151</v>
      </c>
      <c r="E10381" t="s">
        <v>28</v>
      </c>
      <c r="F10381" t="s">
        <v>10612</v>
      </c>
      <c r="G10381" t="s">
        <v>163</v>
      </c>
      <c r="H10381" t="s">
        <v>71</v>
      </c>
      <c r="I10381" t="s">
        <v>4634</v>
      </c>
      <c r="J10381" t="s">
        <v>100</v>
      </c>
      <c r="K10381" t="s">
        <v>100</v>
      </c>
      <c r="L10381" t="s">
        <v>46</v>
      </c>
      <c r="M10381" t="s">
        <v>47</v>
      </c>
      <c r="N10381" t="s">
        <v>4252</v>
      </c>
      <c r="O10381">
        <v>15</v>
      </c>
      <c r="P10381">
        <v>7.89473684210526</v>
      </c>
      <c r="Q10381">
        <v>106.4</v>
      </c>
      <c r="R10381">
        <v>114.294736842105</v>
      </c>
      <c r="S10381">
        <v>0</v>
      </c>
      <c r="T10381">
        <v>114.294736842105</v>
      </c>
      <c r="U10381">
        <v>97</v>
      </c>
      <c r="V10381">
        <f>SUMIF(货件明细!K:K,F10381,货件明细!AQ:AQ)</f>
        <v>0</v>
      </c>
      <c r="W10381">
        <f t="shared" si="648"/>
        <v>1</v>
      </c>
      <c r="X10381">
        <f t="shared" si="649"/>
        <v>97</v>
      </c>
      <c r="Y10381">
        <f>SUMIF(货件明细!K:K,F10381,货件明细!I:I)</f>
        <v>0</v>
      </c>
      <c r="Z10381">
        <f t="shared" si="650"/>
        <v>15</v>
      </c>
      <c r="AA10381">
        <f>SUMIF(货件明细!K:K,F10381,货件明细!J:J)</f>
        <v>0</v>
      </c>
      <c r="AB10381">
        <f t="shared" si="651"/>
        <v>1</v>
      </c>
    </row>
    <row r="10382" spans="1:28">
      <c r="A10382">
        <v>2026</v>
      </c>
      <c r="B10382">
        <v>5</v>
      </c>
      <c r="C10382">
        <v>19</v>
      </c>
      <c r="D10382" s="4">
        <v>46151</v>
      </c>
      <c r="E10382" t="s">
        <v>28</v>
      </c>
      <c r="F10382" t="s">
        <v>10613</v>
      </c>
      <c r="G10382" t="s">
        <v>54</v>
      </c>
      <c r="H10382" t="s">
        <v>31</v>
      </c>
      <c r="I10382" t="s">
        <v>41</v>
      </c>
      <c r="J10382" t="s">
        <v>100</v>
      </c>
      <c r="K10382" t="s">
        <v>100</v>
      </c>
      <c r="L10382" t="s">
        <v>46</v>
      </c>
      <c r="M10382" t="s">
        <v>47</v>
      </c>
      <c r="N10382" t="s">
        <v>5148</v>
      </c>
      <c r="O10382">
        <v>34.7</v>
      </c>
      <c r="P10382">
        <v>16.6666666666667</v>
      </c>
      <c r="Q10382">
        <v>231.388888888889</v>
      </c>
      <c r="R10382">
        <v>248.055555555556</v>
      </c>
      <c r="S10382">
        <v>0</v>
      </c>
      <c r="T10382">
        <v>248.055555555556</v>
      </c>
      <c r="U10382">
        <v>227</v>
      </c>
      <c r="V10382">
        <f>SUMIF(货件明细!K:K,F10382,货件明细!AQ:AQ)</f>
        <v>0</v>
      </c>
      <c r="W10382">
        <f t="shared" si="648"/>
        <v>1</v>
      </c>
      <c r="X10382">
        <f t="shared" si="649"/>
        <v>227</v>
      </c>
      <c r="Y10382">
        <f>SUMIF(货件明细!K:K,F10382,货件明细!I:I)</f>
        <v>0</v>
      </c>
      <c r="Z10382">
        <f t="shared" si="650"/>
        <v>34.7</v>
      </c>
      <c r="AA10382">
        <f>SUMIF(货件明细!K:K,F10382,货件明细!J:J)</f>
        <v>0</v>
      </c>
      <c r="AB10382">
        <f t="shared" si="651"/>
        <v>1</v>
      </c>
    </row>
    <row r="10383" spans="1:28">
      <c r="A10383">
        <v>2026</v>
      </c>
      <c r="B10383">
        <v>5</v>
      </c>
      <c r="C10383">
        <v>19</v>
      </c>
      <c r="D10383" s="4">
        <v>46151</v>
      </c>
      <c r="E10383" t="s">
        <v>28</v>
      </c>
      <c r="F10383" t="s">
        <v>10614</v>
      </c>
      <c r="G10383" t="s">
        <v>43</v>
      </c>
      <c r="H10383" t="s">
        <v>44</v>
      </c>
      <c r="I10383" t="s">
        <v>41</v>
      </c>
      <c r="J10383" t="s">
        <v>100</v>
      </c>
      <c r="K10383" t="s">
        <v>100</v>
      </c>
      <c r="L10383" t="s">
        <v>46</v>
      </c>
      <c r="M10383" t="s">
        <v>47</v>
      </c>
      <c r="N10383" t="s">
        <v>4252</v>
      </c>
      <c r="O10383">
        <v>34.7</v>
      </c>
      <c r="P10383">
        <v>8.33333333333333</v>
      </c>
      <c r="Q10383">
        <v>216</v>
      </c>
      <c r="R10383">
        <v>224.333333333333</v>
      </c>
      <c r="S10383">
        <v>0</v>
      </c>
      <c r="T10383">
        <v>224.333333333333</v>
      </c>
      <c r="U10383">
        <v>227</v>
      </c>
      <c r="V10383">
        <f>SUMIF(货件明细!K:K,F10383,货件明细!AQ:AQ)</f>
        <v>0</v>
      </c>
      <c r="W10383">
        <f t="shared" si="648"/>
        <v>1</v>
      </c>
      <c r="X10383">
        <f t="shared" si="649"/>
        <v>227</v>
      </c>
      <c r="Y10383">
        <f>SUMIF(货件明细!K:K,F10383,货件明细!I:I)</f>
        <v>0</v>
      </c>
      <c r="Z10383">
        <f t="shared" si="650"/>
        <v>34.7</v>
      </c>
      <c r="AA10383">
        <f>SUMIF(货件明细!K:K,F10383,货件明细!J:J)</f>
        <v>0</v>
      </c>
      <c r="AB10383">
        <f t="shared" si="651"/>
        <v>1</v>
      </c>
    </row>
    <row r="10384" spans="1:28">
      <c r="A10384">
        <v>2026</v>
      </c>
      <c r="B10384">
        <v>5</v>
      </c>
      <c r="C10384">
        <v>19</v>
      </c>
      <c r="D10384" s="4">
        <v>46151</v>
      </c>
      <c r="E10384" t="s">
        <v>28</v>
      </c>
      <c r="F10384" t="s">
        <v>10615</v>
      </c>
      <c r="G10384" t="s">
        <v>114</v>
      </c>
      <c r="H10384" t="s">
        <v>44</v>
      </c>
      <c r="I10384" t="s">
        <v>41</v>
      </c>
      <c r="J10384" t="s">
        <v>100</v>
      </c>
      <c r="K10384" t="s">
        <v>100</v>
      </c>
      <c r="L10384" t="s">
        <v>46</v>
      </c>
      <c r="M10384" t="s">
        <v>47</v>
      </c>
      <c r="N10384" t="s">
        <v>4252</v>
      </c>
      <c r="O10384">
        <v>34.7</v>
      </c>
      <c r="P10384">
        <v>8.33333333333333</v>
      </c>
      <c r="Q10384">
        <v>214.2</v>
      </c>
      <c r="R10384">
        <v>222.533333333333</v>
      </c>
      <c r="S10384">
        <v>0</v>
      </c>
      <c r="T10384">
        <v>222.533333333333</v>
      </c>
      <c r="U10384">
        <v>227</v>
      </c>
      <c r="V10384">
        <f>SUMIF(货件明细!K:K,F10384,货件明细!AQ:AQ)</f>
        <v>0</v>
      </c>
      <c r="W10384">
        <f t="shared" si="648"/>
        <v>1</v>
      </c>
      <c r="X10384">
        <f t="shared" si="649"/>
        <v>227</v>
      </c>
      <c r="Y10384">
        <f>SUMIF(货件明细!K:K,F10384,货件明细!I:I)</f>
        <v>0</v>
      </c>
      <c r="Z10384">
        <f t="shared" si="650"/>
        <v>34.7</v>
      </c>
      <c r="AA10384">
        <f>SUMIF(货件明细!K:K,F10384,货件明细!J:J)</f>
        <v>0</v>
      </c>
      <c r="AB10384">
        <f t="shared" si="651"/>
        <v>1</v>
      </c>
    </row>
    <row r="10385" spans="1:28">
      <c r="A10385">
        <v>2026</v>
      </c>
      <c r="B10385">
        <v>5</v>
      </c>
      <c r="C10385">
        <v>19</v>
      </c>
      <c r="D10385" s="4">
        <v>46151</v>
      </c>
      <c r="E10385" t="s">
        <v>28</v>
      </c>
      <c r="F10385" t="s">
        <v>10616</v>
      </c>
      <c r="G10385" t="s">
        <v>206</v>
      </c>
      <c r="H10385" t="s">
        <v>71</v>
      </c>
      <c r="I10385" t="s">
        <v>41</v>
      </c>
      <c r="J10385" t="s">
        <v>100</v>
      </c>
      <c r="K10385" t="s">
        <v>100</v>
      </c>
      <c r="L10385" t="s">
        <v>46</v>
      </c>
      <c r="M10385" t="s">
        <v>47</v>
      </c>
      <c r="N10385" t="s">
        <v>4252</v>
      </c>
      <c r="O10385">
        <v>34.7</v>
      </c>
      <c r="P10385">
        <v>8.33333333333333</v>
      </c>
      <c r="Q10385">
        <v>177.333333333333</v>
      </c>
      <c r="R10385">
        <v>185.666666666667</v>
      </c>
      <c r="S10385">
        <v>0</v>
      </c>
      <c r="T10385">
        <v>185.666666666667</v>
      </c>
      <c r="U10385">
        <v>227</v>
      </c>
      <c r="V10385">
        <f>SUMIF(货件明细!K:K,F10385,货件明细!AQ:AQ)</f>
        <v>0</v>
      </c>
      <c r="W10385">
        <f t="shared" si="648"/>
        <v>1</v>
      </c>
      <c r="X10385">
        <f t="shared" si="649"/>
        <v>227</v>
      </c>
      <c r="Y10385">
        <f>SUMIF(货件明细!K:K,F10385,货件明细!I:I)</f>
        <v>0</v>
      </c>
      <c r="Z10385">
        <f t="shared" si="650"/>
        <v>34.7</v>
      </c>
      <c r="AA10385">
        <f>SUMIF(货件明细!K:K,F10385,货件明细!J:J)</f>
        <v>0</v>
      </c>
      <c r="AB10385">
        <f t="shared" si="651"/>
        <v>1</v>
      </c>
    </row>
    <row r="10386" spans="1:28">
      <c r="A10386">
        <v>2026</v>
      </c>
      <c r="B10386">
        <v>5</v>
      </c>
      <c r="C10386">
        <v>19</v>
      </c>
      <c r="D10386" s="4">
        <v>46151</v>
      </c>
      <c r="E10386" t="s">
        <v>28</v>
      </c>
      <c r="F10386" t="s">
        <v>10617</v>
      </c>
      <c r="G10386" t="s">
        <v>163</v>
      </c>
      <c r="H10386" t="s">
        <v>71</v>
      </c>
      <c r="I10386" t="s">
        <v>41</v>
      </c>
      <c r="J10386" t="s">
        <v>100</v>
      </c>
      <c r="K10386" t="s">
        <v>100</v>
      </c>
      <c r="L10386" t="s">
        <v>46</v>
      </c>
      <c r="M10386" t="s">
        <v>47</v>
      </c>
      <c r="N10386" t="s">
        <v>4252</v>
      </c>
      <c r="O10386">
        <v>34.7</v>
      </c>
      <c r="P10386">
        <v>8.33333333333333</v>
      </c>
      <c r="Q10386">
        <v>174.377777777778</v>
      </c>
      <c r="R10386">
        <v>182.711111111111</v>
      </c>
      <c r="S10386">
        <v>0</v>
      </c>
      <c r="T10386">
        <v>182.711111111111</v>
      </c>
      <c r="U10386">
        <v>226</v>
      </c>
      <c r="V10386">
        <f>SUMIF(货件明细!K:K,F10386,货件明细!AQ:AQ)</f>
        <v>0</v>
      </c>
      <c r="W10386">
        <f t="shared" si="648"/>
        <v>1</v>
      </c>
      <c r="X10386">
        <f t="shared" si="649"/>
        <v>226</v>
      </c>
      <c r="Y10386">
        <f>SUMIF(货件明细!K:K,F10386,货件明细!I:I)</f>
        <v>0</v>
      </c>
      <c r="Z10386">
        <f t="shared" si="650"/>
        <v>34.7</v>
      </c>
      <c r="AA10386">
        <f>SUMIF(货件明细!K:K,F10386,货件明细!J:J)</f>
        <v>0</v>
      </c>
      <c r="AB10386">
        <f t="shared" si="651"/>
        <v>1</v>
      </c>
    </row>
    <row r="10387" spans="1:28">
      <c r="A10387">
        <v>2026</v>
      </c>
      <c r="B10387">
        <v>5</v>
      </c>
      <c r="C10387">
        <v>19</v>
      </c>
      <c r="D10387" s="4">
        <v>46151</v>
      </c>
      <c r="E10387" t="s">
        <v>28</v>
      </c>
      <c r="F10387" t="s">
        <v>10618</v>
      </c>
      <c r="G10387" t="s">
        <v>54</v>
      </c>
      <c r="H10387" t="s">
        <v>31</v>
      </c>
      <c r="I10387" t="s">
        <v>129</v>
      </c>
      <c r="J10387" t="s">
        <v>100</v>
      </c>
      <c r="K10387" t="s">
        <v>100</v>
      </c>
      <c r="L10387" t="s">
        <v>46</v>
      </c>
      <c r="M10387" t="s">
        <v>47</v>
      </c>
      <c r="N10387" t="s">
        <v>5148</v>
      </c>
      <c r="O10387">
        <v>12</v>
      </c>
      <c r="P10387">
        <v>16.6666666666667</v>
      </c>
      <c r="Q10387">
        <v>115.694444444444</v>
      </c>
      <c r="R10387">
        <v>132.361111111111</v>
      </c>
      <c r="S10387">
        <v>0</v>
      </c>
      <c r="T10387">
        <v>132.361111111111</v>
      </c>
      <c r="U10387">
        <v>100</v>
      </c>
      <c r="V10387">
        <f>SUMIF(货件明细!K:K,F10387,货件明细!AQ:AQ)</f>
        <v>0</v>
      </c>
      <c r="W10387">
        <f t="shared" si="648"/>
        <v>1</v>
      </c>
      <c r="X10387">
        <f t="shared" si="649"/>
        <v>100</v>
      </c>
      <c r="Y10387">
        <f>SUMIF(货件明细!K:K,F10387,货件明细!I:I)</f>
        <v>0</v>
      </c>
      <c r="Z10387">
        <f t="shared" si="650"/>
        <v>12</v>
      </c>
      <c r="AA10387">
        <f>SUMIF(货件明细!K:K,F10387,货件明细!J:J)</f>
        <v>0</v>
      </c>
      <c r="AB10387">
        <f t="shared" si="651"/>
        <v>1</v>
      </c>
    </row>
    <row r="10388" spans="1:28">
      <c r="A10388">
        <v>2026</v>
      </c>
      <c r="B10388">
        <v>5</v>
      </c>
      <c r="C10388">
        <v>19</v>
      </c>
      <c r="D10388" s="4">
        <v>46151</v>
      </c>
      <c r="E10388" t="s">
        <v>28</v>
      </c>
      <c r="F10388" t="s">
        <v>10619</v>
      </c>
      <c r="G10388" t="s">
        <v>43</v>
      </c>
      <c r="H10388" t="s">
        <v>44</v>
      </c>
      <c r="I10388" t="s">
        <v>129</v>
      </c>
      <c r="J10388" t="s">
        <v>100</v>
      </c>
      <c r="K10388" t="s">
        <v>100</v>
      </c>
      <c r="L10388" t="s">
        <v>46</v>
      </c>
      <c r="M10388" t="s">
        <v>47</v>
      </c>
      <c r="N10388" t="s">
        <v>4252</v>
      </c>
      <c r="O10388">
        <v>12</v>
      </c>
      <c r="P10388">
        <v>8.33333333333333</v>
      </c>
      <c r="Q10388">
        <v>108</v>
      </c>
      <c r="R10388">
        <v>116.333333333333</v>
      </c>
      <c r="S10388">
        <v>0</v>
      </c>
      <c r="T10388">
        <v>116.333333333333</v>
      </c>
      <c r="U10388">
        <v>100</v>
      </c>
      <c r="V10388">
        <f>SUMIF(货件明细!K:K,F10388,货件明细!AQ:AQ)</f>
        <v>0</v>
      </c>
      <c r="W10388">
        <f t="shared" si="648"/>
        <v>1</v>
      </c>
      <c r="X10388">
        <f t="shared" si="649"/>
        <v>100</v>
      </c>
      <c r="Y10388">
        <f>SUMIF(货件明细!K:K,F10388,货件明细!I:I)</f>
        <v>0</v>
      </c>
      <c r="Z10388">
        <f t="shared" si="650"/>
        <v>12</v>
      </c>
      <c r="AA10388">
        <f>SUMIF(货件明细!K:K,F10388,货件明细!J:J)</f>
        <v>0</v>
      </c>
      <c r="AB10388">
        <f t="shared" si="651"/>
        <v>1</v>
      </c>
    </row>
    <row r="10389" spans="1:28">
      <c r="A10389">
        <v>2026</v>
      </c>
      <c r="B10389">
        <v>5</v>
      </c>
      <c r="C10389">
        <v>19</v>
      </c>
      <c r="D10389" s="4">
        <v>46151</v>
      </c>
      <c r="E10389" t="s">
        <v>28</v>
      </c>
      <c r="F10389" t="s">
        <v>10620</v>
      </c>
      <c r="G10389" t="s">
        <v>114</v>
      </c>
      <c r="H10389" t="s">
        <v>44</v>
      </c>
      <c r="I10389" t="s">
        <v>129</v>
      </c>
      <c r="J10389" t="s">
        <v>100</v>
      </c>
      <c r="K10389" t="s">
        <v>100</v>
      </c>
      <c r="L10389" t="s">
        <v>46</v>
      </c>
      <c r="M10389" t="s">
        <v>47</v>
      </c>
      <c r="N10389" t="s">
        <v>4252</v>
      </c>
      <c r="O10389">
        <v>12</v>
      </c>
      <c r="P10389">
        <v>8.33333333333333</v>
      </c>
      <c r="Q10389">
        <v>107.1</v>
      </c>
      <c r="R10389">
        <v>115.433333333333</v>
      </c>
      <c r="S10389">
        <v>0</v>
      </c>
      <c r="T10389">
        <v>115.433333333333</v>
      </c>
      <c r="U10389">
        <v>100</v>
      </c>
      <c r="V10389">
        <f>SUMIF(货件明细!K:K,F10389,货件明细!AQ:AQ)</f>
        <v>0</v>
      </c>
      <c r="W10389">
        <f t="shared" si="648"/>
        <v>1</v>
      </c>
      <c r="X10389">
        <f t="shared" si="649"/>
        <v>100</v>
      </c>
      <c r="Y10389">
        <f>SUMIF(货件明细!K:K,F10389,货件明细!I:I)</f>
        <v>0</v>
      </c>
      <c r="Z10389">
        <f t="shared" si="650"/>
        <v>12</v>
      </c>
      <c r="AA10389">
        <f>SUMIF(货件明细!K:K,F10389,货件明细!J:J)</f>
        <v>0</v>
      </c>
      <c r="AB10389">
        <f t="shared" si="651"/>
        <v>1</v>
      </c>
    </row>
    <row r="10390" spans="1:28">
      <c r="A10390">
        <v>2026</v>
      </c>
      <c r="B10390">
        <v>5</v>
      </c>
      <c r="C10390">
        <v>19</v>
      </c>
      <c r="D10390" s="4">
        <v>46151</v>
      </c>
      <c r="E10390" t="s">
        <v>28</v>
      </c>
      <c r="F10390" t="s">
        <v>10621</v>
      </c>
      <c r="G10390" t="s">
        <v>206</v>
      </c>
      <c r="H10390" t="s">
        <v>71</v>
      </c>
      <c r="I10390" t="s">
        <v>129</v>
      </c>
      <c r="J10390" t="s">
        <v>100</v>
      </c>
      <c r="K10390" t="s">
        <v>100</v>
      </c>
      <c r="L10390" t="s">
        <v>46</v>
      </c>
      <c r="M10390" t="s">
        <v>47</v>
      </c>
      <c r="N10390" t="s">
        <v>4252</v>
      </c>
      <c r="O10390">
        <v>12</v>
      </c>
      <c r="P10390">
        <v>8.33333333333333</v>
      </c>
      <c r="Q10390">
        <v>88.6666666666667</v>
      </c>
      <c r="R10390">
        <v>97</v>
      </c>
      <c r="S10390">
        <v>0</v>
      </c>
      <c r="T10390">
        <v>97</v>
      </c>
      <c r="U10390">
        <v>100</v>
      </c>
      <c r="V10390">
        <f>SUMIF(货件明细!K:K,F10390,货件明细!AQ:AQ)</f>
        <v>0</v>
      </c>
      <c r="W10390">
        <f t="shared" si="648"/>
        <v>1</v>
      </c>
      <c r="X10390">
        <f t="shared" si="649"/>
        <v>100</v>
      </c>
      <c r="Y10390">
        <f>SUMIF(货件明细!K:K,F10390,货件明细!I:I)</f>
        <v>0</v>
      </c>
      <c r="Z10390">
        <f t="shared" si="650"/>
        <v>12</v>
      </c>
      <c r="AA10390">
        <f>SUMIF(货件明细!K:K,F10390,货件明细!J:J)</f>
        <v>0</v>
      </c>
      <c r="AB10390">
        <f t="shared" si="651"/>
        <v>1</v>
      </c>
    </row>
    <row r="10391" spans="1:28">
      <c r="A10391">
        <v>2026</v>
      </c>
      <c r="B10391">
        <v>5</v>
      </c>
      <c r="C10391">
        <v>19</v>
      </c>
      <c r="D10391" s="4">
        <v>46151</v>
      </c>
      <c r="E10391" t="s">
        <v>28</v>
      </c>
      <c r="F10391" t="s">
        <v>10622</v>
      </c>
      <c r="G10391" t="s">
        <v>163</v>
      </c>
      <c r="H10391" t="s">
        <v>71</v>
      </c>
      <c r="I10391" t="s">
        <v>129</v>
      </c>
      <c r="J10391" t="s">
        <v>100</v>
      </c>
      <c r="K10391" t="s">
        <v>100</v>
      </c>
      <c r="L10391" t="s">
        <v>46</v>
      </c>
      <c r="M10391" t="s">
        <v>47</v>
      </c>
      <c r="N10391" t="s">
        <v>4252</v>
      </c>
      <c r="O10391">
        <v>12</v>
      </c>
      <c r="P10391">
        <v>8.33333333333333</v>
      </c>
      <c r="Q10391">
        <v>87.1888888888889</v>
      </c>
      <c r="R10391">
        <v>95.5222222222222</v>
      </c>
      <c r="S10391">
        <v>0</v>
      </c>
      <c r="T10391">
        <v>95.5222222222222</v>
      </c>
      <c r="U10391">
        <v>100</v>
      </c>
      <c r="V10391">
        <f>SUMIF(货件明细!K:K,F10391,货件明细!AQ:AQ)</f>
        <v>0</v>
      </c>
      <c r="W10391">
        <f t="shared" si="648"/>
        <v>1</v>
      </c>
      <c r="X10391">
        <f t="shared" si="649"/>
        <v>100</v>
      </c>
      <c r="Y10391">
        <f>SUMIF(货件明细!K:K,F10391,货件明细!I:I)</f>
        <v>0</v>
      </c>
      <c r="Z10391">
        <f t="shared" si="650"/>
        <v>12</v>
      </c>
      <c r="AA10391">
        <f>SUMIF(货件明细!K:K,F10391,货件明细!J:J)</f>
        <v>0</v>
      </c>
      <c r="AB10391">
        <f t="shared" si="651"/>
        <v>1</v>
      </c>
    </row>
    <row r="10392" spans="1:28">
      <c r="A10392">
        <v>2026</v>
      </c>
      <c r="B10392">
        <v>5</v>
      </c>
      <c r="C10392">
        <v>19</v>
      </c>
      <c r="D10392" s="4">
        <v>46151</v>
      </c>
      <c r="E10392" t="s">
        <v>28</v>
      </c>
      <c r="F10392" t="s">
        <v>10623</v>
      </c>
      <c r="G10392" t="s">
        <v>54</v>
      </c>
      <c r="H10392" t="s">
        <v>31</v>
      </c>
      <c r="I10392" t="s">
        <v>145</v>
      </c>
      <c r="J10392" t="s">
        <v>100</v>
      </c>
      <c r="K10392" t="s">
        <v>100</v>
      </c>
      <c r="L10392" t="s">
        <v>46</v>
      </c>
      <c r="M10392" t="s">
        <v>47</v>
      </c>
      <c r="N10392" t="s">
        <v>5148</v>
      </c>
      <c r="O10392">
        <v>10.7</v>
      </c>
      <c r="P10392">
        <v>16.6666666666667</v>
      </c>
      <c r="Q10392">
        <v>70</v>
      </c>
      <c r="R10392">
        <v>86.6666666666667</v>
      </c>
      <c r="S10392">
        <v>0</v>
      </c>
      <c r="T10392">
        <v>86.6666666666667</v>
      </c>
      <c r="U10392">
        <v>100</v>
      </c>
      <c r="V10392">
        <f>SUMIF(货件明细!K:K,F10392,货件明细!AQ:AQ)</f>
        <v>0</v>
      </c>
      <c r="W10392">
        <f t="shared" si="648"/>
        <v>1</v>
      </c>
      <c r="X10392">
        <f t="shared" si="649"/>
        <v>100</v>
      </c>
      <c r="Y10392">
        <f>SUMIF(货件明细!K:K,F10392,货件明细!I:I)</f>
        <v>0</v>
      </c>
      <c r="Z10392">
        <f t="shared" si="650"/>
        <v>10.7</v>
      </c>
      <c r="AA10392">
        <f>SUMIF(货件明细!K:K,F10392,货件明细!J:J)</f>
        <v>0</v>
      </c>
      <c r="AB10392">
        <f t="shared" si="651"/>
        <v>1</v>
      </c>
    </row>
    <row r="10393" spans="1:28">
      <c r="A10393">
        <v>2026</v>
      </c>
      <c r="B10393">
        <v>5</v>
      </c>
      <c r="C10393">
        <v>19</v>
      </c>
      <c r="D10393" s="4">
        <v>46151</v>
      </c>
      <c r="E10393" t="s">
        <v>28</v>
      </c>
      <c r="F10393" t="s">
        <v>10624</v>
      </c>
      <c r="G10393" t="s">
        <v>43</v>
      </c>
      <c r="H10393" t="s">
        <v>44</v>
      </c>
      <c r="I10393" t="s">
        <v>145</v>
      </c>
      <c r="J10393" t="s">
        <v>100</v>
      </c>
      <c r="K10393" t="s">
        <v>100</v>
      </c>
      <c r="L10393" t="s">
        <v>46</v>
      </c>
      <c r="M10393" t="s">
        <v>47</v>
      </c>
      <c r="N10393" t="s">
        <v>4252</v>
      </c>
      <c r="O10393">
        <v>10.7</v>
      </c>
      <c r="P10393">
        <v>8.82352941176471</v>
      </c>
      <c r="Q10393">
        <v>64.8</v>
      </c>
      <c r="R10393">
        <v>73.6235294117647</v>
      </c>
      <c r="S10393">
        <v>0</v>
      </c>
      <c r="T10393">
        <v>73.6235294117647</v>
      </c>
      <c r="U10393">
        <v>100</v>
      </c>
      <c r="V10393">
        <f>SUMIF(货件明细!K:K,F10393,货件明细!AQ:AQ)</f>
        <v>0</v>
      </c>
      <c r="W10393">
        <f t="shared" si="648"/>
        <v>1</v>
      </c>
      <c r="X10393">
        <f t="shared" si="649"/>
        <v>100</v>
      </c>
      <c r="Y10393">
        <f>SUMIF(货件明细!K:K,F10393,货件明细!I:I)</f>
        <v>0</v>
      </c>
      <c r="Z10393">
        <f t="shared" si="650"/>
        <v>10.7</v>
      </c>
      <c r="AA10393">
        <f>SUMIF(货件明细!K:K,F10393,货件明细!J:J)</f>
        <v>0</v>
      </c>
      <c r="AB10393">
        <f t="shared" si="651"/>
        <v>1</v>
      </c>
    </row>
    <row r="10394" spans="1:28">
      <c r="A10394">
        <v>2026</v>
      </c>
      <c r="B10394">
        <v>5</v>
      </c>
      <c r="C10394">
        <v>19</v>
      </c>
      <c r="D10394" s="4">
        <v>46151</v>
      </c>
      <c r="E10394" t="s">
        <v>28</v>
      </c>
      <c r="F10394" t="s">
        <v>10625</v>
      </c>
      <c r="G10394" t="s">
        <v>114</v>
      </c>
      <c r="H10394" t="s">
        <v>44</v>
      </c>
      <c r="I10394" t="s">
        <v>145</v>
      </c>
      <c r="J10394" t="s">
        <v>100</v>
      </c>
      <c r="K10394" t="s">
        <v>100</v>
      </c>
      <c r="L10394" t="s">
        <v>46</v>
      </c>
      <c r="M10394" t="s">
        <v>47</v>
      </c>
      <c r="N10394" t="s">
        <v>4252</v>
      </c>
      <c r="O10394">
        <v>10.7</v>
      </c>
      <c r="P10394">
        <v>8.82352941176471</v>
      </c>
      <c r="Q10394">
        <v>64.8</v>
      </c>
      <c r="R10394">
        <v>73.6235294117647</v>
      </c>
      <c r="S10394">
        <v>0</v>
      </c>
      <c r="T10394">
        <v>73.6235294117647</v>
      </c>
      <c r="U10394">
        <v>100</v>
      </c>
      <c r="V10394">
        <f>SUMIF(货件明细!K:K,F10394,货件明细!AQ:AQ)</f>
        <v>0</v>
      </c>
      <c r="W10394">
        <f t="shared" si="648"/>
        <v>1</v>
      </c>
      <c r="X10394">
        <f t="shared" si="649"/>
        <v>100</v>
      </c>
      <c r="Y10394">
        <f>SUMIF(货件明细!K:K,F10394,货件明细!I:I)</f>
        <v>0</v>
      </c>
      <c r="Z10394">
        <f t="shared" si="650"/>
        <v>10.7</v>
      </c>
      <c r="AA10394">
        <f>SUMIF(货件明细!K:K,F10394,货件明细!J:J)</f>
        <v>0</v>
      </c>
      <c r="AB10394">
        <f t="shared" si="651"/>
        <v>1</v>
      </c>
    </row>
    <row r="10395" spans="1:28">
      <c r="A10395">
        <v>2026</v>
      </c>
      <c r="B10395">
        <v>5</v>
      </c>
      <c r="C10395">
        <v>19</v>
      </c>
      <c r="D10395" s="4">
        <v>46151</v>
      </c>
      <c r="E10395" t="s">
        <v>28</v>
      </c>
      <c r="F10395" t="s">
        <v>10626</v>
      </c>
      <c r="G10395" t="s">
        <v>206</v>
      </c>
      <c r="H10395" t="s">
        <v>71</v>
      </c>
      <c r="I10395" t="s">
        <v>145</v>
      </c>
      <c r="J10395" t="s">
        <v>100</v>
      </c>
      <c r="K10395" t="s">
        <v>100</v>
      </c>
      <c r="L10395" t="s">
        <v>46</v>
      </c>
      <c r="M10395" t="s">
        <v>47</v>
      </c>
      <c r="N10395" t="s">
        <v>4252</v>
      </c>
      <c r="O10395">
        <v>10.7</v>
      </c>
      <c r="P10395">
        <v>7.89473684210526</v>
      </c>
      <c r="Q10395">
        <v>84.2333333333333</v>
      </c>
      <c r="R10395">
        <v>92.1280701754386</v>
      </c>
      <c r="S10395">
        <v>0</v>
      </c>
      <c r="T10395">
        <v>92.1280701754386</v>
      </c>
      <c r="U10395">
        <v>100</v>
      </c>
      <c r="V10395">
        <f>SUMIF(货件明细!K:K,F10395,货件明细!AQ:AQ)</f>
        <v>0</v>
      </c>
      <c r="W10395">
        <f t="shared" si="648"/>
        <v>1</v>
      </c>
      <c r="X10395">
        <f t="shared" si="649"/>
        <v>100</v>
      </c>
      <c r="Y10395">
        <f>SUMIF(货件明细!K:K,F10395,货件明细!I:I)</f>
        <v>0</v>
      </c>
      <c r="Z10395">
        <f t="shared" si="650"/>
        <v>10.7</v>
      </c>
      <c r="AA10395">
        <f>SUMIF(货件明细!K:K,F10395,货件明细!J:J)</f>
        <v>0</v>
      </c>
      <c r="AB10395">
        <f t="shared" si="651"/>
        <v>1</v>
      </c>
    </row>
    <row r="10396" spans="1:28">
      <c r="A10396">
        <v>2026</v>
      </c>
      <c r="B10396">
        <v>5</v>
      </c>
      <c r="C10396">
        <v>19</v>
      </c>
      <c r="D10396" s="4">
        <v>46151</v>
      </c>
      <c r="E10396" t="s">
        <v>28</v>
      </c>
      <c r="F10396" t="s">
        <v>10627</v>
      </c>
      <c r="G10396" t="s">
        <v>163</v>
      </c>
      <c r="H10396" t="s">
        <v>71</v>
      </c>
      <c r="I10396" t="s">
        <v>145</v>
      </c>
      <c r="J10396" t="s">
        <v>100</v>
      </c>
      <c r="K10396" t="s">
        <v>100</v>
      </c>
      <c r="L10396" t="s">
        <v>46</v>
      </c>
      <c r="M10396" t="s">
        <v>47</v>
      </c>
      <c r="N10396" t="s">
        <v>4252</v>
      </c>
      <c r="O10396">
        <v>10.7</v>
      </c>
      <c r="P10396">
        <v>7.89473684210526</v>
      </c>
      <c r="Q10396">
        <v>53.2</v>
      </c>
      <c r="R10396">
        <v>61.0947368421053</v>
      </c>
      <c r="S10396">
        <v>0</v>
      </c>
      <c r="T10396">
        <v>61.0947368421053</v>
      </c>
      <c r="U10396">
        <v>100</v>
      </c>
      <c r="V10396">
        <f>SUMIF(货件明细!K:K,F10396,货件明细!AQ:AQ)</f>
        <v>0</v>
      </c>
      <c r="W10396">
        <f t="shared" si="648"/>
        <v>1</v>
      </c>
      <c r="X10396">
        <f t="shared" si="649"/>
        <v>100</v>
      </c>
      <c r="Y10396">
        <f>SUMIF(货件明细!K:K,F10396,货件明细!I:I)</f>
        <v>0</v>
      </c>
      <c r="Z10396">
        <f t="shared" si="650"/>
        <v>10.7</v>
      </c>
      <c r="AA10396">
        <f>SUMIF(货件明细!K:K,F10396,货件明细!J:J)</f>
        <v>0</v>
      </c>
      <c r="AB10396">
        <f t="shared" si="651"/>
        <v>1</v>
      </c>
    </row>
    <row r="10397" spans="1:28">
      <c r="A10397">
        <v>2026</v>
      </c>
      <c r="B10397">
        <v>5</v>
      </c>
      <c r="C10397">
        <v>19</v>
      </c>
      <c r="D10397" s="4">
        <v>46151</v>
      </c>
      <c r="E10397" t="s">
        <v>28</v>
      </c>
      <c r="F10397" t="s">
        <v>10628</v>
      </c>
      <c r="G10397" t="s">
        <v>54</v>
      </c>
      <c r="H10397" t="s">
        <v>31</v>
      </c>
      <c r="I10397" t="s">
        <v>96</v>
      </c>
      <c r="J10397" t="s">
        <v>100</v>
      </c>
      <c r="K10397" t="s">
        <v>100</v>
      </c>
      <c r="L10397" t="s">
        <v>46</v>
      </c>
      <c r="M10397" t="s">
        <v>47</v>
      </c>
      <c r="N10397" t="s">
        <v>5148</v>
      </c>
      <c r="O10397">
        <v>15.75</v>
      </c>
      <c r="P10397">
        <v>16.6666666666667</v>
      </c>
      <c r="Q10397">
        <v>115.694444444444</v>
      </c>
      <c r="R10397">
        <v>132.361111111111</v>
      </c>
      <c r="S10397">
        <v>0</v>
      </c>
      <c r="T10397">
        <v>132.361111111111</v>
      </c>
      <c r="U10397">
        <v>44</v>
      </c>
      <c r="V10397">
        <f>SUMIF(货件明细!K:K,F10397,货件明细!AQ:AQ)</f>
        <v>0</v>
      </c>
      <c r="W10397">
        <f t="shared" si="648"/>
        <v>1</v>
      </c>
      <c r="X10397">
        <f t="shared" si="649"/>
        <v>44</v>
      </c>
      <c r="Y10397">
        <f>SUMIF(货件明细!K:K,F10397,货件明细!I:I)</f>
        <v>0</v>
      </c>
      <c r="Z10397">
        <f t="shared" si="650"/>
        <v>15.75</v>
      </c>
      <c r="AA10397">
        <f>SUMIF(货件明细!K:K,F10397,货件明细!J:J)</f>
        <v>0</v>
      </c>
      <c r="AB10397">
        <f t="shared" si="651"/>
        <v>1</v>
      </c>
    </row>
    <row r="10398" spans="1:28">
      <c r="A10398">
        <v>2026</v>
      </c>
      <c r="B10398">
        <v>5</v>
      </c>
      <c r="C10398">
        <v>19</v>
      </c>
      <c r="D10398" s="4">
        <v>46151</v>
      </c>
      <c r="E10398" t="s">
        <v>28</v>
      </c>
      <c r="F10398" t="s">
        <v>10629</v>
      </c>
      <c r="G10398" t="s">
        <v>43</v>
      </c>
      <c r="H10398" t="s">
        <v>44</v>
      </c>
      <c r="I10398" t="s">
        <v>96</v>
      </c>
      <c r="J10398" t="s">
        <v>100</v>
      </c>
      <c r="K10398" t="s">
        <v>100</v>
      </c>
      <c r="L10398" t="s">
        <v>46</v>
      </c>
      <c r="M10398" t="s">
        <v>47</v>
      </c>
      <c r="N10398" t="s">
        <v>4252</v>
      </c>
      <c r="O10398">
        <v>15.75</v>
      </c>
      <c r="P10398">
        <v>8.33333333333333</v>
      </c>
      <c r="Q10398">
        <v>108</v>
      </c>
      <c r="R10398">
        <v>116.333333333333</v>
      </c>
      <c r="S10398">
        <v>0</v>
      </c>
      <c r="T10398">
        <v>116.333333333333</v>
      </c>
      <c r="U10398">
        <v>44</v>
      </c>
      <c r="V10398">
        <f>SUMIF(货件明细!K:K,F10398,货件明细!AQ:AQ)</f>
        <v>0</v>
      </c>
      <c r="W10398">
        <f t="shared" si="648"/>
        <v>1</v>
      </c>
      <c r="X10398">
        <f t="shared" si="649"/>
        <v>44</v>
      </c>
      <c r="Y10398">
        <f>SUMIF(货件明细!K:K,F10398,货件明细!I:I)</f>
        <v>0</v>
      </c>
      <c r="Z10398">
        <f t="shared" si="650"/>
        <v>15.75</v>
      </c>
      <c r="AA10398">
        <f>SUMIF(货件明细!K:K,F10398,货件明细!J:J)</f>
        <v>0</v>
      </c>
      <c r="AB10398">
        <f t="shared" si="651"/>
        <v>1</v>
      </c>
    </row>
    <row r="10399" spans="1:28">
      <c r="A10399">
        <v>2026</v>
      </c>
      <c r="B10399">
        <v>5</v>
      </c>
      <c r="C10399">
        <v>19</v>
      </c>
      <c r="D10399" s="4">
        <v>46151</v>
      </c>
      <c r="E10399" t="s">
        <v>28</v>
      </c>
      <c r="F10399" t="s">
        <v>10630</v>
      </c>
      <c r="G10399" t="s">
        <v>114</v>
      </c>
      <c r="H10399" t="s">
        <v>44</v>
      </c>
      <c r="I10399" t="s">
        <v>96</v>
      </c>
      <c r="J10399" t="s">
        <v>100</v>
      </c>
      <c r="K10399" t="s">
        <v>100</v>
      </c>
      <c r="L10399" t="s">
        <v>46</v>
      </c>
      <c r="M10399" t="s">
        <v>47</v>
      </c>
      <c r="N10399" t="s">
        <v>4252</v>
      </c>
      <c r="O10399">
        <v>15.75</v>
      </c>
      <c r="P10399">
        <v>8.33333333333333</v>
      </c>
      <c r="Q10399">
        <v>107.1</v>
      </c>
      <c r="R10399">
        <v>115.433333333333</v>
      </c>
      <c r="S10399">
        <v>0</v>
      </c>
      <c r="T10399">
        <v>115.433333333333</v>
      </c>
      <c r="U10399">
        <v>44</v>
      </c>
      <c r="V10399">
        <f>SUMIF(货件明细!K:K,F10399,货件明细!AQ:AQ)</f>
        <v>0</v>
      </c>
      <c r="W10399">
        <f t="shared" si="648"/>
        <v>1</v>
      </c>
      <c r="X10399">
        <f t="shared" si="649"/>
        <v>44</v>
      </c>
      <c r="Y10399">
        <f>SUMIF(货件明细!K:K,F10399,货件明细!I:I)</f>
        <v>0</v>
      </c>
      <c r="Z10399">
        <f t="shared" si="650"/>
        <v>15.75</v>
      </c>
      <c r="AA10399">
        <f>SUMIF(货件明细!K:K,F10399,货件明细!J:J)</f>
        <v>0</v>
      </c>
      <c r="AB10399">
        <f t="shared" si="651"/>
        <v>1</v>
      </c>
    </row>
    <row r="10400" spans="1:28">
      <c r="A10400">
        <v>2026</v>
      </c>
      <c r="B10400">
        <v>5</v>
      </c>
      <c r="C10400">
        <v>19</v>
      </c>
      <c r="D10400" s="4">
        <v>46151</v>
      </c>
      <c r="E10400" t="s">
        <v>28</v>
      </c>
      <c r="F10400" t="s">
        <v>10631</v>
      </c>
      <c r="G10400" t="s">
        <v>206</v>
      </c>
      <c r="H10400" t="s">
        <v>71</v>
      </c>
      <c r="I10400" t="s">
        <v>96</v>
      </c>
      <c r="J10400" t="s">
        <v>100</v>
      </c>
      <c r="K10400" t="s">
        <v>100</v>
      </c>
      <c r="L10400" t="s">
        <v>46</v>
      </c>
      <c r="M10400" t="s">
        <v>47</v>
      </c>
      <c r="N10400" t="s">
        <v>4252</v>
      </c>
      <c r="O10400">
        <v>15.75</v>
      </c>
      <c r="P10400">
        <v>8.33333333333333</v>
      </c>
      <c r="Q10400">
        <v>88.6666666666667</v>
      </c>
      <c r="R10400">
        <v>97</v>
      </c>
      <c r="S10400">
        <v>0</v>
      </c>
      <c r="T10400">
        <v>97</v>
      </c>
      <c r="U10400">
        <v>44</v>
      </c>
      <c r="V10400">
        <f>SUMIF(货件明细!K:K,F10400,货件明细!AQ:AQ)</f>
        <v>0</v>
      </c>
      <c r="W10400">
        <f t="shared" si="648"/>
        <v>1</v>
      </c>
      <c r="X10400">
        <f t="shared" si="649"/>
        <v>44</v>
      </c>
      <c r="Y10400">
        <f>SUMIF(货件明细!K:K,F10400,货件明细!I:I)</f>
        <v>0</v>
      </c>
      <c r="Z10400">
        <f t="shared" si="650"/>
        <v>15.75</v>
      </c>
      <c r="AA10400">
        <f>SUMIF(货件明细!K:K,F10400,货件明细!J:J)</f>
        <v>0</v>
      </c>
      <c r="AB10400">
        <f t="shared" si="651"/>
        <v>1</v>
      </c>
    </row>
    <row r="10401" spans="1:28">
      <c r="A10401">
        <v>2026</v>
      </c>
      <c r="B10401">
        <v>5</v>
      </c>
      <c r="C10401">
        <v>19</v>
      </c>
      <c r="D10401" s="4">
        <v>46151</v>
      </c>
      <c r="E10401" t="s">
        <v>28</v>
      </c>
      <c r="F10401" t="s">
        <v>10632</v>
      </c>
      <c r="G10401" t="s">
        <v>163</v>
      </c>
      <c r="H10401" t="s">
        <v>71</v>
      </c>
      <c r="I10401" t="s">
        <v>96</v>
      </c>
      <c r="J10401" t="s">
        <v>100</v>
      </c>
      <c r="K10401" t="s">
        <v>100</v>
      </c>
      <c r="L10401" t="s">
        <v>46</v>
      </c>
      <c r="M10401" t="s">
        <v>47</v>
      </c>
      <c r="N10401" t="s">
        <v>4252</v>
      </c>
      <c r="O10401">
        <v>15.75</v>
      </c>
      <c r="P10401">
        <v>8.33333333333333</v>
      </c>
      <c r="Q10401">
        <v>87.1888888888889</v>
      </c>
      <c r="R10401">
        <v>95.5222222222222</v>
      </c>
      <c r="S10401">
        <v>0</v>
      </c>
      <c r="T10401">
        <v>95.5222222222222</v>
      </c>
      <c r="U10401">
        <v>44</v>
      </c>
      <c r="V10401">
        <f>SUMIF(货件明细!K:K,F10401,货件明细!AQ:AQ)</f>
        <v>0</v>
      </c>
      <c r="W10401">
        <f t="shared" si="648"/>
        <v>1</v>
      </c>
      <c r="X10401">
        <f t="shared" si="649"/>
        <v>44</v>
      </c>
      <c r="Y10401">
        <f>SUMIF(货件明细!K:K,F10401,货件明细!I:I)</f>
        <v>0</v>
      </c>
      <c r="Z10401">
        <f t="shared" si="650"/>
        <v>15.75</v>
      </c>
      <c r="AA10401">
        <f>SUMIF(货件明细!K:K,F10401,货件明细!J:J)</f>
        <v>0</v>
      </c>
      <c r="AB10401">
        <f t="shared" si="651"/>
        <v>1</v>
      </c>
    </row>
    <row r="10402" spans="1:28">
      <c r="A10402">
        <v>2026</v>
      </c>
      <c r="B10402">
        <v>5</v>
      </c>
      <c r="C10402">
        <v>19</v>
      </c>
      <c r="D10402" s="4">
        <v>46151</v>
      </c>
      <c r="E10402" t="s">
        <v>28</v>
      </c>
      <c r="F10402" t="s">
        <v>10633</v>
      </c>
      <c r="G10402" t="s">
        <v>54</v>
      </c>
      <c r="H10402" t="s">
        <v>31</v>
      </c>
      <c r="I10402" t="s">
        <v>80</v>
      </c>
      <c r="J10402" t="s">
        <v>100</v>
      </c>
      <c r="K10402" t="s">
        <v>100</v>
      </c>
      <c r="L10402" t="s">
        <v>46</v>
      </c>
      <c r="M10402" t="s">
        <v>47</v>
      </c>
      <c r="N10402" t="s">
        <v>5148</v>
      </c>
      <c r="O10402">
        <v>24.05</v>
      </c>
      <c r="P10402">
        <v>16.6666666666667</v>
      </c>
      <c r="Q10402">
        <v>192.5</v>
      </c>
      <c r="R10402">
        <v>209.166666666667</v>
      </c>
      <c r="S10402">
        <v>0</v>
      </c>
      <c r="T10402">
        <v>209.166666666667</v>
      </c>
      <c r="U10402">
        <v>160</v>
      </c>
      <c r="V10402">
        <f>SUMIF(货件明细!K:K,F10402,货件明细!AQ:AQ)</f>
        <v>0</v>
      </c>
      <c r="W10402">
        <f t="shared" si="648"/>
        <v>1</v>
      </c>
      <c r="X10402">
        <f t="shared" si="649"/>
        <v>160</v>
      </c>
      <c r="Y10402">
        <f>SUMIF(货件明细!K:K,F10402,货件明细!I:I)</f>
        <v>0</v>
      </c>
      <c r="Z10402">
        <f t="shared" si="650"/>
        <v>24.05</v>
      </c>
      <c r="AA10402">
        <f>SUMIF(货件明细!K:K,F10402,货件明细!J:J)</f>
        <v>0</v>
      </c>
      <c r="AB10402">
        <f t="shared" si="651"/>
        <v>1</v>
      </c>
    </row>
    <row r="10403" spans="1:28">
      <c r="A10403">
        <v>2026</v>
      </c>
      <c r="B10403">
        <v>5</v>
      </c>
      <c r="C10403">
        <v>19</v>
      </c>
      <c r="D10403" s="4">
        <v>46151</v>
      </c>
      <c r="E10403" t="s">
        <v>28</v>
      </c>
      <c r="F10403" t="s">
        <v>10634</v>
      </c>
      <c r="G10403" t="s">
        <v>43</v>
      </c>
      <c r="H10403" t="s">
        <v>44</v>
      </c>
      <c r="I10403" t="s">
        <v>80</v>
      </c>
      <c r="J10403" t="s">
        <v>100</v>
      </c>
      <c r="K10403" t="s">
        <v>100</v>
      </c>
      <c r="L10403" t="s">
        <v>46</v>
      </c>
      <c r="M10403" t="s">
        <v>47</v>
      </c>
      <c r="N10403" t="s">
        <v>4252</v>
      </c>
      <c r="O10403">
        <v>24.05</v>
      </c>
      <c r="P10403">
        <v>8.82352941176471</v>
      </c>
      <c r="Q10403">
        <v>178.2</v>
      </c>
      <c r="R10403">
        <v>187.023529411765</v>
      </c>
      <c r="S10403">
        <v>0</v>
      </c>
      <c r="T10403">
        <v>187.023529411765</v>
      </c>
      <c r="U10403">
        <v>160</v>
      </c>
      <c r="V10403">
        <f>SUMIF(货件明细!K:K,F10403,货件明细!AQ:AQ)</f>
        <v>0</v>
      </c>
      <c r="W10403">
        <f t="shared" si="648"/>
        <v>1</v>
      </c>
      <c r="X10403">
        <f t="shared" si="649"/>
        <v>160</v>
      </c>
      <c r="Y10403">
        <f>SUMIF(货件明细!K:K,F10403,货件明细!I:I)</f>
        <v>0</v>
      </c>
      <c r="Z10403">
        <f t="shared" si="650"/>
        <v>24.05</v>
      </c>
      <c r="AA10403">
        <f>SUMIF(货件明细!K:K,F10403,货件明细!J:J)</f>
        <v>0</v>
      </c>
      <c r="AB10403">
        <f t="shared" si="651"/>
        <v>1</v>
      </c>
    </row>
    <row r="10404" spans="1:28">
      <c r="A10404">
        <v>2026</v>
      </c>
      <c r="B10404">
        <v>5</v>
      </c>
      <c r="C10404">
        <v>19</v>
      </c>
      <c r="D10404" s="4">
        <v>46151</v>
      </c>
      <c r="E10404" t="s">
        <v>28</v>
      </c>
      <c r="F10404" t="s">
        <v>10635</v>
      </c>
      <c r="G10404" t="s">
        <v>114</v>
      </c>
      <c r="H10404" t="s">
        <v>44</v>
      </c>
      <c r="I10404" t="s">
        <v>80</v>
      </c>
      <c r="J10404" t="s">
        <v>100</v>
      </c>
      <c r="K10404" t="s">
        <v>100</v>
      </c>
      <c r="L10404" t="s">
        <v>46</v>
      </c>
      <c r="M10404" t="s">
        <v>47</v>
      </c>
      <c r="N10404" t="s">
        <v>4252</v>
      </c>
      <c r="O10404">
        <v>24.05</v>
      </c>
      <c r="P10404">
        <v>8.82352941176471</v>
      </c>
      <c r="Q10404">
        <v>178.2</v>
      </c>
      <c r="R10404">
        <v>187.023529411765</v>
      </c>
      <c r="S10404">
        <v>0</v>
      </c>
      <c r="T10404">
        <v>187.023529411765</v>
      </c>
      <c r="U10404">
        <v>160</v>
      </c>
      <c r="V10404">
        <f>SUMIF(货件明细!K:K,F10404,货件明细!AQ:AQ)</f>
        <v>0</v>
      </c>
      <c r="W10404">
        <f t="shared" si="648"/>
        <v>1</v>
      </c>
      <c r="X10404">
        <f t="shared" si="649"/>
        <v>160</v>
      </c>
      <c r="Y10404">
        <f>SUMIF(货件明细!K:K,F10404,货件明细!I:I)</f>
        <v>0</v>
      </c>
      <c r="Z10404">
        <f t="shared" si="650"/>
        <v>24.05</v>
      </c>
      <c r="AA10404">
        <f>SUMIF(货件明细!K:K,F10404,货件明细!J:J)</f>
        <v>0</v>
      </c>
      <c r="AB10404">
        <f t="shared" si="651"/>
        <v>1</v>
      </c>
    </row>
    <row r="10405" spans="1:28">
      <c r="A10405">
        <v>2026</v>
      </c>
      <c r="B10405">
        <v>5</v>
      </c>
      <c r="C10405">
        <v>19</v>
      </c>
      <c r="D10405" s="4">
        <v>46151</v>
      </c>
      <c r="E10405" t="s">
        <v>28</v>
      </c>
      <c r="F10405" t="s">
        <v>10636</v>
      </c>
      <c r="G10405" t="s">
        <v>206</v>
      </c>
      <c r="H10405" t="s">
        <v>71</v>
      </c>
      <c r="I10405" t="s">
        <v>80</v>
      </c>
      <c r="J10405" t="s">
        <v>100</v>
      </c>
      <c r="K10405" t="s">
        <v>100</v>
      </c>
      <c r="L10405" t="s">
        <v>46</v>
      </c>
      <c r="M10405" t="s">
        <v>47</v>
      </c>
      <c r="N10405" t="s">
        <v>4252</v>
      </c>
      <c r="O10405">
        <v>24.05</v>
      </c>
      <c r="P10405">
        <v>7.89473684210526</v>
      </c>
      <c r="Q10405">
        <v>168.466666666667</v>
      </c>
      <c r="R10405">
        <v>176.361403508772</v>
      </c>
      <c r="S10405">
        <v>0</v>
      </c>
      <c r="T10405">
        <v>176.361403508772</v>
      </c>
      <c r="U10405">
        <v>160</v>
      </c>
      <c r="V10405">
        <f>SUMIF(货件明细!K:K,F10405,货件明细!AQ:AQ)</f>
        <v>0</v>
      </c>
      <c r="W10405">
        <f t="shared" si="648"/>
        <v>1</v>
      </c>
      <c r="X10405">
        <f t="shared" si="649"/>
        <v>160</v>
      </c>
      <c r="Y10405">
        <f>SUMIF(货件明细!K:K,F10405,货件明细!I:I)</f>
        <v>0</v>
      </c>
      <c r="Z10405">
        <f t="shared" si="650"/>
        <v>24.05</v>
      </c>
      <c r="AA10405">
        <f>SUMIF(货件明细!K:K,F10405,货件明细!J:J)</f>
        <v>0</v>
      </c>
      <c r="AB10405">
        <f t="shared" si="651"/>
        <v>1</v>
      </c>
    </row>
    <row r="10406" spans="1:28">
      <c r="A10406">
        <v>2026</v>
      </c>
      <c r="B10406">
        <v>5</v>
      </c>
      <c r="C10406">
        <v>19</v>
      </c>
      <c r="D10406" s="4">
        <v>46151</v>
      </c>
      <c r="E10406" t="s">
        <v>28</v>
      </c>
      <c r="F10406" t="s">
        <v>10637</v>
      </c>
      <c r="G10406" t="s">
        <v>163</v>
      </c>
      <c r="H10406" t="s">
        <v>71</v>
      </c>
      <c r="I10406" t="s">
        <v>80</v>
      </c>
      <c r="J10406" t="s">
        <v>100</v>
      </c>
      <c r="K10406" t="s">
        <v>100</v>
      </c>
      <c r="L10406" t="s">
        <v>46</v>
      </c>
      <c r="M10406" t="s">
        <v>47</v>
      </c>
      <c r="N10406" t="s">
        <v>4252</v>
      </c>
      <c r="O10406">
        <v>24.05</v>
      </c>
      <c r="P10406">
        <v>7.89473684210526</v>
      </c>
      <c r="Q10406">
        <v>146.3</v>
      </c>
      <c r="R10406">
        <v>154.194736842105</v>
      </c>
      <c r="S10406">
        <v>0</v>
      </c>
      <c r="T10406">
        <v>154.194736842105</v>
      </c>
      <c r="U10406">
        <v>160</v>
      </c>
      <c r="V10406">
        <f>SUMIF(货件明细!K:K,F10406,货件明细!AQ:AQ)</f>
        <v>0</v>
      </c>
      <c r="W10406">
        <f t="shared" si="648"/>
        <v>1</v>
      </c>
      <c r="X10406">
        <f t="shared" si="649"/>
        <v>160</v>
      </c>
      <c r="Y10406">
        <f>SUMIF(货件明细!K:K,F10406,货件明细!I:I)</f>
        <v>0</v>
      </c>
      <c r="Z10406">
        <f t="shared" si="650"/>
        <v>24.05</v>
      </c>
      <c r="AA10406">
        <f>SUMIF(货件明细!K:K,F10406,货件明细!J:J)</f>
        <v>0</v>
      </c>
      <c r="AB10406">
        <f t="shared" si="651"/>
        <v>1</v>
      </c>
    </row>
    <row r="10407" spans="1:28">
      <c r="A10407">
        <v>2026</v>
      </c>
      <c r="B10407">
        <v>5</v>
      </c>
      <c r="C10407">
        <v>19</v>
      </c>
      <c r="D10407" s="4">
        <v>46151</v>
      </c>
      <c r="E10407" t="s">
        <v>28</v>
      </c>
      <c r="F10407" t="s">
        <v>10638</v>
      </c>
      <c r="G10407" t="s">
        <v>54</v>
      </c>
      <c r="H10407" t="s">
        <v>31</v>
      </c>
      <c r="I10407" t="s">
        <v>96</v>
      </c>
      <c r="J10407" t="s">
        <v>58</v>
      </c>
      <c r="K10407" t="s">
        <v>100</v>
      </c>
      <c r="L10407" t="s">
        <v>46</v>
      </c>
      <c r="M10407" t="s">
        <v>47</v>
      </c>
      <c r="N10407" t="s">
        <v>5148</v>
      </c>
      <c r="O10407">
        <v>19.95</v>
      </c>
      <c r="P10407">
        <v>16.6666666666667</v>
      </c>
      <c r="Q10407">
        <v>115.694444444444</v>
      </c>
      <c r="R10407">
        <v>132.361111111111</v>
      </c>
      <c r="S10407">
        <v>0</v>
      </c>
      <c r="T10407">
        <v>132.361111111111</v>
      </c>
      <c r="U10407">
        <v>89</v>
      </c>
      <c r="V10407">
        <f>SUMIF(货件明细!K:K,F10407,货件明细!AQ:AQ)</f>
        <v>0</v>
      </c>
      <c r="W10407">
        <f t="shared" si="648"/>
        <v>1</v>
      </c>
      <c r="X10407">
        <f t="shared" si="649"/>
        <v>89</v>
      </c>
      <c r="Y10407">
        <f>SUMIF(货件明细!K:K,F10407,货件明细!I:I)</f>
        <v>0</v>
      </c>
      <c r="Z10407">
        <f t="shared" si="650"/>
        <v>19.95</v>
      </c>
      <c r="AA10407">
        <f>SUMIF(货件明细!K:K,F10407,货件明细!J:J)</f>
        <v>0</v>
      </c>
      <c r="AB10407">
        <f t="shared" si="651"/>
        <v>1</v>
      </c>
    </row>
    <row r="10408" spans="1:28">
      <c r="A10408">
        <v>2026</v>
      </c>
      <c r="B10408">
        <v>5</v>
      </c>
      <c r="C10408">
        <v>19</v>
      </c>
      <c r="D10408" s="4">
        <v>46151</v>
      </c>
      <c r="E10408" t="s">
        <v>28</v>
      </c>
      <c r="F10408" t="s">
        <v>10639</v>
      </c>
      <c r="G10408" t="s">
        <v>43</v>
      </c>
      <c r="H10408" t="s">
        <v>44</v>
      </c>
      <c r="I10408" t="s">
        <v>96</v>
      </c>
      <c r="J10408" t="s">
        <v>58</v>
      </c>
      <c r="K10408" t="s">
        <v>100</v>
      </c>
      <c r="L10408" t="s">
        <v>46</v>
      </c>
      <c r="M10408" t="s">
        <v>47</v>
      </c>
      <c r="N10408" t="s">
        <v>4252</v>
      </c>
      <c r="O10408">
        <v>19.95</v>
      </c>
      <c r="P10408">
        <v>8.33333333333333</v>
      </c>
      <c r="Q10408">
        <v>108</v>
      </c>
      <c r="R10408">
        <v>116.333333333333</v>
      </c>
      <c r="S10408">
        <v>0</v>
      </c>
      <c r="T10408">
        <v>116.333333333333</v>
      </c>
      <c r="U10408">
        <v>89</v>
      </c>
      <c r="V10408">
        <f>SUMIF(货件明细!K:K,F10408,货件明细!AQ:AQ)</f>
        <v>0</v>
      </c>
      <c r="W10408">
        <f t="shared" si="648"/>
        <v>1</v>
      </c>
      <c r="X10408">
        <f t="shared" si="649"/>
        <v>89</v>
      </c>
      <c r="Y10408">
        <f>SUMIF(货件明细!K:K,F10408,货件明细!I:I)</f>
        <v>0</v>
      </c>
      <c r="Z10408">
        <f t="shared" si="650"/>
        <v>19.95</v>
      </c>
      <c r="AA10408">
        <f>SUMIF(货件明细!K:K,F10408,货件明细!J:J)</f>
        <v>0</v>
      </c>
      <c r="AB10408">
        <f t="shared" si="651"/>
        <v>1</v>
      </c>
    </row>
    <row r="10409" spans="1:28">
      <c r="A10409">
        <v>2026</v>
      </c>
      <c r="B10409">
        <v>5</v>
      </c>
      <c r="C10409">
        <v>19</v>
      </c>
      <c r="D10409" s="4">
        <v>46151</v>
      </c>
      <c r="E10409" t="s">
        <v>28</v>
      </c>
      <c r="F10409" t="s">
        <v>10640</v>
      </c>
      <c r="G10409" t="s">
        <v>114</v>
      </c>
      <c r="H10409" t="s">
        <v>44</v>
      </c>
      <c r="I10409" t="s">
        <v>96</v>
      </c>
      <c r="J10409" t="s">
        <v>58</v>
      </c>
      <c r="K10409" t="s">
        <v>100</v>
      </c>
      <c r="L10409" t="s">
        <v>46</v>
      </c>
      <c r="M10409" t="s">
        <v>47</v>
      </c>
      <c r="N10409" t="s">
        <v>4252</v>
      </c>
      <c r="O10409">
        <v>19.95</v>
      </c>
      <c r="P10409">
        <v>8.33333333333333</v>
      </c>
      <c r="Q10409">
        <v>107.1</v>
      </c>
      <c r="R10409">
        <v>115.433333333333</v>
      </c>
      <c r="S10409">
        <v>0</v>
      </c>
      <c r="T10409">
        <v>115.433333333333</v>
      </c>
      <c r="U10409">
        <v>89</v>
      </c>
      <c r="V10409">
        <f>SUMIF(货件明细!K:K,F10409,货件明细!AQ:AQ)</f>
        <v>0</v>
      </c>
      <c r="W10409">
        <f t="shared" si="648"/>
        <v>1</v>
      </c>
      <c r="X10409">
        <f t="shared" si="649"/>
        <v>89</v>
      </c>
      <c r="Y10409">
        <f>SUMIF(货件明细!K:K,F10409,货件明细!I:I)</f>
        <v>0</v>
      </c>
      <c r="Z10409">
        <f t="shared" si="650"/>
        <v>19.95</v>
      </c>
      <c r="AA10409">
        <f>SUMIF(货件明细!K:K,F10409,货件明细!J:J)</f>
        <v>0</v>
      </c>
      <c r="AB10409">
        <f t="shared" si="651"/>
        <v>1</v>
      </c>
    </row>
    <row r="10410" spans="1:28">
      <c r="A10410">
        <v>2026</v>
      </c>
      <c r="B10410">
        <v>5</v>
      </c>
      <c r="C10410">
        <v>19</v>
      </c>
      <c r="D10410" s="4">
        <v>46151</v>
      </c>
      <c r="E10410" t="s">
        <v>28</v>
      </c>
      <c r="F10410" t="s">
        <v>10641</v>
      </c>
      <c r="G10410" t="s">
        <v>206</v>
      </c>
      <c r="H10410" t="s">
        <v>71</v>
      </c>
      <c r="I10410" t="s">
        <v>96</v>
      </c>
      <c r="J10410" t="s">
        <v>58</v>
      </c>
      <c r="K10410" t="s">
        <v>100</v>
      </c>
      <c r="L10410" t="s">
        <v>46</v>
      </c>
      <c r="M10410" t="s">
        <v>47</v>
      </c>
      <c r="N10410" t="s">
        <v>4252</v>
      </c>
      <c r="O10410">
        <v>19.95</v>
      </c>
      <c r="P10410">
        <v>8.33333333333333</v>
      </c>
      <c r="Q10410">
        <v>88.6666666666667</v>
      </c>
      <c r="R10410">
        <v>97</v>
      </c>
      <c r="S10410">
        <v>0</v>
      </c>
      <c r="T10410">
        <v>97</v>
      </c>
      <c r="U10410">
        <v>89</v>
      </c>
      <c r="V10410">
        <f>SUMIF(货件明细!K:K,F10410,货件明细!AQ:AQ)</f>
        <v>0</v>
      </c>
      <c r="W10410">
        <f t="shared" si="648"/>
        <v>1</v>
      </c>
      <c r="X10410">
        <f t="shared" si="649"/>
        <v>89</v>
      </c>
      <c r="Y10410">
        <f>SUMIF(货件明细!K:K,F10410,货件明细!I:I)</f>
        <v>0</v>
      </c>
      <c r="Z10410">
        <f t="shared" si="650"/>
        <v>19.95</v>
      </c>
      <c r="AA10410">
        <f>SUMIF(货件明细!K:K,F10410,货件明细!J:J)</f>
        <v>0</v>
      </c>
      <c r="AB10410">
        <f t="shared" si="651"/>
        <v>1</v>
      </c>
    </row>
    <row r="10411" spans="1:28">
      <c r="A10411">
        <v>2026</v>
      </c>
      <c r="B10411">
        <v>5</v>
      </c>
      <c r="C10411">
        <v>19</v>
      </c>
      <c r="D10411" s="4">
        <v>46151</v>
      </c>
      <c r="E10411" t="s">
        <v>28</v>
      </c>
      <c r="F10411" t="s">
        <v>10642</v>
      </c>
      <c r="G10411" t="s">
        <v>163</v>
      </c>
      <c r="H10411" t="s">
        <v>71</v>
      </c>
      <c r="I10411" t="s">
        <v>96</v>
      </c>
      <c r="J10411" t="s">
        <v>58</v>
      </c>
      <c r="K10411" t="s">
        <v>100</v>
      </c>
      <c r="L10411" t="s">
        <v>46</v>
      </c>
      <c r="M10411" t="s">
        <v>47</v>
      </c>
      <c r="N10411" t="s">
        <v>4252</v>
      </c>
      <c r="O10411">
        <v>19.95</v>
      </c>
      <c r="P10411">
        <v>8.33333333333333</v>
      </c>
      <c r="Q10411">
        <v>87.1888888888889</v>
      </c>
      <c r="R10411">
        <v>95.5222222222222</v>
      </c>
      <c r="S10411">
        <v>0</v>
      </c>
      <c r="T10411">
        <v>95.5222222222222</v>
      </c>
      <c r="U10411">
        <v>89</v>
      </c>
      <c r="V10411">
        <f>SUMIF(货件明细!K:K,F10411,货件明细!AQ:AQ)</f>
        <v>0</v>
      </c>
      <c r="W10411">
        <f t="shared" si="648"/>
        <v>1</v>
      </c>
      <c r="X10411">
        <f t="shared" si="649"/>
        <v>89</v>
      </c>
      <c r="Y10411">
        <f>SUMIF(货件明细!K:K,F10411,货件明细!I:I)</f>
        <v>0</v>
      </c>
      <c r="Z10411">
        <f t="shared" si="650"/>
        <v>19.95</v>
      </c>
      <c r="AA10411">
        <f>SUMIF(货件明细!K:K,F10411,货件明细!J:J)</f>
        <v>0</v>
      </c>
      <c r="AB10411">
        <f t="shared" si="651"/>
        <v>1</v>
      </c>
    </row>
    <row r="10412" spans="1:28">
      <c r="A10412">
        <v>2026</v>
      </c>
      <c r="B10412">
        <v>5</v>
      </c>
      <c r="C10412">
        <v>19</v>
      </c>
      <c r="D10412" s="4">
        <v>46151</v>
      </c>
      <c r="E10412" t="s">
        <v>28</v>
      </c>
      <c r="F10412" t="s">
        <v>10643</v>
      </c>
      <c r="G10412" t="s">
        <v>54</v>
      </c>
      <c r="H10412" t="s">
        <v>31</v>
      </c>
      <c r="I10412" t="s">
        <v>129</v>
      </c>
      <c r="J10412" t="s">
        <v>58</v>
      </c>
      <c r="K10412" t="s">
        <v>100</v>
      </c>
      <c r="L10412" t="s">
        <v>46</v>
      </c>
      <c r="M10412" t="s">
        <v>47</v>
      </c>
      <c r="N10412" t="s">
        <v>5148</v>
      </c>
      <c r="O10412">
        <v>12</v>
      </c>
      <c r="P10412">
        <v>16.6666666666667</v>
      </c>
      <c r="Q10412">
        <v>115.694444444444</v>
      </c>
      <c r="R10412">
        <v>132.361111111111</v>
      </c>
      <c r="S10412">
        <v>0</v>
      </c>
      <c r="T10412">
        <v>132.361111111111</v>
      </c>
      <c r="U10412">
        <v>96</v>
      </c>
      <c r="V10412">
        <f>SUMIF(货件明细!K:K,F10412,货件明细!AQ:AQ)</f>
        <v>0</v>
      </c>
      <c r="W10412">
        <f t="shared" si="648"/>
        <v>1</v>
      </c>
      <c r="X10412">
        <f t="shared" si="649"/>
        <v>96</v>
      </c>
      <c r="Y10412">
        <f>SUMIF(货件明细!K:K,F10412,货件明细!I:I)</f>
        <v>0</v>
      </c>
      <c r="Z10412">
        <f t="shared" si="650"/>
        <v>12</v>
      </c>
      <c r="AA10412">
        <f>SUMIF(货件明细!K:K,F10412,货件明细!J:J)</f>
        <v>0</v>
      </c>
      <c r="AB10412">
        <f t="shared" si="651"/>
        <v>1</v>
      </c>
    </row>
    <row r="10413" spans="1:28">
      <c r="A10413">
        <v>2026</v>
      </c>
      <c r="B10413">
        <v>5</v>
      </c>
      <c r="C10413">
        <v>19</v>
      </c>
      <c r="D10413" s="4">
        <v>46151</v>
      </c>
      <c r="E10413" t="s">
        <v>28</v>
      </c>
      <c r="F10413" t="s">
        <v>10644</v>
      </c>
      <c r="G10413" t="s">
        <v>43</v>
      </c>
      <c r="H10413" t="s">
        <v>44</v>
      </c>
      <c r="I10413" t="s">
        <v>129</v>
      </c>
      <c r="J10413" t="s">
        <v>58</v>
      </c>
      <c r="K10413" t="s">
        <v>100</v>
      </c>
      <c r="L10413" t="s">
        <v>46</v>
      </c>
      <c r="M10413" t="s">
        <v>47</v>
      </c>
      <c r="N10413" t="s">
        <v>4252</v>
      </c>
      <c r="O10413">
        <v>12</v>
      </c>
      <c r="P10413">
        <v>8.33333333333333</v>
      </c>
      <c r="Q10413">
        <v>108</v>
      </c>
      <c r="R10413">
        <v>116.333333333333</v>
      </c>
      <c r="S10413">
        <v>0</v>
      </c>
      <c r="T10413">
        <v>116.333333333333</v>
      </c>
      <c r="U10413">
        <v>96</v>
      </c>
      <c r="V10413">
        <f>SUMIF(货件明细!K:K,F10413,货件明细!AQ:AQ)</f>
        <v>0</v>
      </c>
      <c r="W10413">
        <f t="shared" si="648"/>
        <v>1</v>
      </c>
      <c r="X10413">
        <f t="shared" si="649"/>
        <v>96</v>
      </c>
      <c r="Y10413">
        <f>SUMIF(货件明细!K:K,F10413,货件明细!I:I)</f>
        <v>0</v>
      </c>
      <c r="Z10413">
        <f t="shared" si="650"/>
        <v>12</v>
      </c>
      <c r="AA10413">
        <f>SUMIF(货件明细!K:K,F10413,货件明细!J:J)</f>
        <v>0</v>
      </c>
      <c r="AB10413">
        <f t="shared" si="651"/>
        <v>1</v>
      </c>
    </row>
    <row r="10414" spans="1:28">
      <c r="A10414">
        <v>2026</v>
      </c>
      <c r="B10414">
        <v>5</v>
      </c>
      <c r="C10414">
        <v>19</v>
      </c>
      <c r="D10414" s="4">
        <v>46151</v>
      </c>
      <c r="E10414" t="s">
        <v>28</v>
      </c>
      <c r="F10414" t="s">
        <v>10645</v>
      </c>
      <c r="G10414" t="s">
        <v>114</v>
      </c>
      <c r="H10414" t="s">
        <v>44</v>
      </c>
      <c r="I10414" t="s">
        <v>129</v>
      </c>
      <c r="J10414" t="s">
        <v>58</v>
      </c>
      <c r="K10414" t="s">
        <v>100</v>
      </c>
      <c r="L10414" t="s">
        <v>46</v>
      </c>
      <c r="M10414" t="s">
        <v>47</v>
      </c>
      <c r="N10414" t="s">
        <v>4252</v>
      </c>
      <c r="O10414">
        <v>12</v>
      </c>
      <c r="P10414">
        <v>8.33333333333333</v>
      </c>
      <c r="Q10414">
        <v>107.1</v>
      </c>
      <c r="R10414">
        <v>115.433333333333</v>
      </c>
      <c r="S10414">
        <v>0</v>
      </c>
      <c r="T10414">
        <v>115.433333333333</v>
      </c>
      <c r="U10414">
        <v>96</v>
      </c>
      <c r="V10414">
        <f>SUMIF(货件明细!K:K,F10414,货件明细!AQ:AQ)</f>
        <v>0</v>
      </c>
      <c r="W10414">
        <f t="shared" si="648"/>
        <v>1</v>
      </c>
      <c r="X10414">
        <f t="shared" si="649"/>
        <v>96</v>
      </c>
      <c r="Y10414">
        <f>SUMIF(货件明细!K:K,F10414,货件明细!I:I)</f>
        <v>0</v>
      </c>
      <c r="Z10414">
        <f t="shared" si="650"/>
        <v>12</v>
      </c>
      <c r="AA10414">
        <f>SUMIF(货件明细!K:K,F10414,货件明细!J:J)</f>
        <v>0</v>
      </c>
      <c r="AB10414">
        <f t="shared" si="651"/>
        <v>1</v>
      </c>
    </row>
    <row r="10415" spans="1:28">
      <c r="A10415">
        <v>2026</v>
      </c>
      <c r="B10415">
        <v>5</v>
      </c>
      <c r="C10415">
        <v>19</v>
      </c>
      <c r="D10415" s="4">
        <v>46151</v>
      </c>
      <c r="E10415" t="s">
        <v>28</v>
      </c>
      <c r="F10415" t="s">
        <v>10646</v>
      </c>
      <c r="G10415" t="s">
        <v>206</v>
      </c>
      <c r="H10415" t="s">
        <v>71</v>
      </c>
      <c r="I10415" t="s">
        <v>129</v>
      </c>
      <c r="J10415" t="s">
        <v>58</v>
      </c>
      <c r="K10415" t="s">
        <v>100</v>
      </c>
      <c r="L10415" t="s">
        <v>46</v>
      </c>
      <c r="M10415" t="s">
        <v>47</v>
      </c>
      <c r="N10415" t="s">
        <v>4252</v>
      </c>
      <c r="O10415">
        <v>12</v>
      </c>
      <c r="P10415">
        <v>8.33333333333333</v>
      </c>
      <c r="Q10415">
        <v>88.6666666666667</v>
      </c>
      <c r="R10415">
        <v>97</v>
      </c>
      <c r="S10415">
        <v>0</v>
      </c>
      <c r="T10415">
        <v>97</v>
      </c>
      <c r="U10415">
        <v>96</v>
      </c>
      <c r="V10415">
        <f>SUMIF(货件明细!K:K,F10415,货件明细!AQ:AQ)</f>
        <v>0</v>
      </c>
      <c r="W10415">
        <f t="shared" si="648"/>
        <v>1</v>
      </c>
      <c r="X10415">
        <f t="shared" si="649"/>
        <v>96</v>
      </c>
      <c r="Y10415">
        <f>SUMIF(货件明细!K:K,F10415,货件明细!I:I)</f>
        <v>0</v>
      </c>
      <c r="Z10415">
        <f t="shared" si="650"/>
        <v>12</v>
      </c>
      <c r="AA10415">
        <f>SUMIF(货件明细!K:K,F10415,货件明细!J:J)</f>
        <v>0</v>
      </c>
      <c r="AB10415">
        <f t="shared" si="651"/>
        <v>1</v>
      </c>
    </row>
    <row r="10416" spans="1:28">
      <c r="A10416">
        <v>2026</v>
      </c>
      <c r="B10416">
        <v>5</v>
      </c>
      <c r="C10416">
        <v>19</v>
      </c>
      <c r="D10416" s="4">
        <v>46151</v>
      </c>
      <c r="E10416" t="s">
        <v>28</v>
      </c>
      <c r="F10416" t="s">
        <v>10647</v>
      </c>
      <c r="G10416" t="s">
        <v>163</v>
      </c>
      <c r="H10416" t="s">
        <v>71</v>
      </c>
      <c r="I10416" t="s">
        <v>129</v>
      </c>
      <c r="J10416" t="s">
        <v>58</v>
      </c>
      <c r="K10416" t="s">
        <v>100</v>
      </c>
      <c r="L10416" t="s">
        <v>46</v>
      </c>
      <c r="M10416" t="s">
        <v>47</v>
      </c>
      <c r="N10416" t="s">
        <v>4252</v>
      </c>
      <c r="O10416">
        <v>12</v>
      </c>
      <c r="P10416">
        <v>8.33333333333333</v>
      </c>
      <c r="Q10416">
        <v>87.1888888888888</v>
      </c>
      <c r="R10416">
        <v>95.5222222222222</v>
      </c>
      <c r="S10416">
        <v>0</v>
      </c>
      <c r="T10416">
        <v>95.5222222222222</v>
      </c>
      <c r="U10416">
        <v>96</v>
      </c>
      <c r="V10416">
        <f>SUMIF(货件明细!K:K,F10416,货件明细!AQ:AQ)</f>
        <v>0</v>
      </c>
      <c r="W10416">
        <f t="shared" si="648"/>
        <v>1</v>
      </c>
      <c r="X10416">
        <f t="shared" si="649"/>
        <v>96</v>
      </c>
      <c r="Y10416">
        <f>SUMIF(货件明细!K:K,F10416,货件明细!I:I)</f>
        <v>0</v>
      </c>
      <c r="Z10416">
        <f t="shared" si="650"/>
        <v>12</v>
      </c>
      <c r="AA10416">
        <f>SUMIF(货件明细!K:K,F10416,货件明细!J:J)</f>
        <v>0</v>
      </c>
      <c r="AB10416">
        <f t="shared" si="651"/>
        <v>1</v>
      </c>
    </row>
    <row r="10417" spans="1:28">
      <c r="A10417">
        <v>2026</v>
      </c>
      <c r="B10417">
        <v>5</v>
      </c>
      <c r="C10417">
        <v>19</v>
      </c>
      <c r="D10417" s="4">
        <v>46151</v>
      </c>
      <c r="E10417" t="s">
        <v>28</v>
      </c>
      <c r="F10417" t="s">
        <v>10648</v>
      </c>
      <c r="G10417" t="s">
        <v>54</v>
      </c>
      <c r="H10417" t="s">
        <v>31</v>
      </c>
      <c r="I10417" t="s">
        <v>32</v>
      </c>
      <c r="J10417" t="s">
        <v>58</v>
      </c>
      <c r="K10417" t="s">
        <v>100</v>
      </c>
      <c r="L10417" t="s">
        <v>46</v>
      </c>
      <c r="M10417" t="s">
        <v>47</v>
      </c>
      <c r="N10417" t="s">
        <v>5148</v>
      </c>
      <c r="O10417">
        <v>38.7</v>
      </c>
      <c r="P10417">
        <v>16.6666666666667</v>
      </c>
      <c r="Q10417">
        <v>227.5</v>
      </c>
      <c r="R10417">
        <v>244.166666666667</v>
      </c>
      <c r="S10417">
        <v>0</v>
      </c>
      <c r="T10417">
        <v>244.166666666667</v>
      </c>
      <c r="U10417">
        <v>130</v>
      </c>
      <c r="V10417">
        <f>SUMIF(货件明细!K:K,F10417,货件明细!AQ:AQ)</f>
        <v>0</v>
      </c>
      <c r="W10417">
        <f t="shared" si="648"/>
        <v>1</v>
      </c>
      <c r="X10417">
        <f t="shared" si="649"/>
        <v>130</v>
      </c>
      <c r="Y10417">
        <f>SUMIF(货件明细!K:K,F10417,货件明细!I:I)</f>
        <v>0</v>
      </c>
      <c r="Z10417">
        <f t="shared" si="650"/>
        <v>38.7</v>
      </c>
      <c r="AA10417">
        <f>SUMIF(货件明细!K:K,F10417,货件明细!J:J)</f>
        <v>0</v>
      </c>
      <c r="AB10417">
        <f t="shared" si="651"/>
        <v>1</v>
      </c>
    </row>
    <row r="10418" spans="1:28">
      <c r="A10418">
        <v>2026</v>
      </c>
      <c r="B10418">
        <v>5</v>
      </c>
      <c r="C10418">
        <v>19</v>
      </c>
      <c r="D10418" s="4">
        <v>46151</v>
      </c>
      <c r="E10418" t="s">
        <v>28</v>
      </c>
      <c r="F10418" t="s">
        <v>10649</v>
      </c>
      <c r="G10418" t="s">
        <v>43</v>
      </c>
      <c r="H10418" t="s">
        <v>44</v>
      </c>
      <c r="I10418" t="s">
        <v>32</v>
      </c>
      <c r="J10418" t="s">
        <v>58</v>
      </c>
      <c r="K10418" t="s">
        <v>100</v>
      </c>
      <c r="L10418" t="s">
        <v>46</v>
      </c>
      <c r="M10418" t="s">
        <v>47</v>
      </c>
      <c r="N10418" t="s">
        <v>4252</v>
      </c>
      <c r="O10418">
        <v>38.7</v>
      </c>
      <c r="P10418">
        <v>8.82352941176471</v>
      </c>
      <c r="Q10418">
        <v>210.6</v>
      </c>
      <c r="R10418">
        <v>219.423529411765</v>
      </c>
      <c r="S10418">
        <v>0</v>
      </c>
      <c r="T10418">
        <v>219.423529411765</v>
      </c>
      <c r="U10418">
        <v>130</v>
      </c>
      <c r="V10418">
        <f>SUMIF(货件明细!K:K,F10418,货件明细!AQ:AQ)</f>
        <v>0</v>
      </c>
      <c r="W10418">
        <f t="shared" si="648"/>
        <v>1</v>
      </c>
      <c r="X10418">
        <f t="shared" si="649"/>
        <v>130</v>
      </c>
      <c r="Y10418">
        <f>SUMIF(货件明细!K:K,F10418,货件明细!I:I)</f>
        <v>0</v>
      </c>
      <c r="Z10418">
        <f t="shared" si="650"/>
        <v>38.7</v>
      </c>
      <c r="AA10418">
        <f>SUMIF(货件明细!K:K,F10418,货件明细!J:J)</f>
        <v>0</v>
      </c>
      <c r="AB10418">
        <f t="shared" si="651"/>
        <v>1</v>
      </c>
    </row>
    <row r="10419" spans="1:28">
      <c r="A10419">
        <v>2026</v>
      </c>
      <c r="B10419">
        <v>5</v>
      </c>
      <c r="C10419">
        <v>19</v>
      </c>
      <c r="D10419" s="4">
        <v>46151</v>
      </c>
      <c r="E10419" t="s">
        <v>28</v>
      </c>
      <c r="F10419" t="s">
        <v>10650</v>
      </c>
      <c r="G10419" t="s">
        <v>114</v>
      </c>
      <c r="H10419" t="s">
        <v>44</v>
      </c>
      <c r="I10419" t="s">
        <v>32</v>
      </c>
      <c r="J10419" t="s">
        <v>58</v>
      </c>
      <c r="K10419" t="s">
        <v>100</v>
      </c>
      <c r="L10419" t="s">
        <v>46</v>
      </c>
      <c r="M10419" t="s">
        <v>47</v>
      </c>
      <c r="N10419" t="s">
        <v>4252</v>
      </c>
      <c r="O10419">
        <v>38.7</v>
      </c>
      <c r="P10419">
        <v>8.82352941176471</v>
      </c>
      <c r="Q10419">
        <v>210.6</v>
      </c>
      <c r="R10419">
        <v>219.423529411765</v>
      </c>
      <c r="S10419">
        <v>0</v>
      </c>
      <c r="T10419">
        <v>219.423529411765</v>
      </c>
      <c r="U10419">
        <v>130</v>
      </c>
      <c r="V10419">
        <f>SUMIF(货件明细!K:K,F10419,货件明细!AQ:AQ)</f>
        <v>0</v>
      </c>
      <c r="W10419">
        <f t="shared" si="648"/>
        <v>1</v>
      </c>
      <c r="X10419">
        <f t="shared" si="649"/>
        <v>130</v>
      </c>
      <c r="Y10419">
        <f>SUMIF(货件明细!K:K,F10419,货件明细!I:I)</f>
        <v>0</v>
      </c>
      <c r="Z10419">
        <f t="shared" si="650"/>
        <v>38.7</v>
      </c>
      <c r="AA10419">
        <f>SUMIF(货件明细!K:K,F10419,货件明细!J:J)</f>
        <v>0</v>
      </c>
      <c r="AB10419">
        <f t="shared" si="651"/>
        <v>1</v>
      </c>
    </row>
    <row r="10420" spans="1:28">
      <c r="A10420">
        <v>2026</v>
      </c>
      <c r="B10420">
        <v>5</v>
      </c>
      <c r="C10420">
        <v>19</v>
      </c>
      <c r="D10420" s="4">
        <v>46151</v>
      </c>
      <c r="E10420" t="s">
        <v>28</v>
      </c>
      <c r="F10420" t="s">
        <v>10651</v>
      </c>
      <c r="G10420" t="s">
        <v>206</v>
      </c>
      <c r="H10420" t="s">
        <v>71</v>
      </c>
      <c r="I10420" t="s">
        <v>32</v>
      </c>
      <c r="J10420" t="s">
        <v>58</v>
      </c>
      <c r="K10420" t="s">
        <v>100</v>
      </c>
      <c r="L10420" t="s">
        <v>46</v>
      </c>
      <c r="M10420" t="s">
        <v>47</v>
      </c>
      <c r="N10420" t="s">
        <v>4252</v>
      </c>
      <c r="O10420">
        <v>38.7</v>
      </c>
      <c r="P10420">
        <v>7.89473684210526</v>
      </c>
      <c r="Q10420">
        <v>168.466666666667</v>
      </c>
      <c r="R10420">
        <v>176.361403508772</v>
      </c>
      <c r="S10420">
        <v>0</v>
      </c>
      <c r="T10420">
        <v>176.361403508772</v>
      </c>
      <c r="U10420">
        <v>130</v>
      </c>
      <c r="V10420">
        <f>SUMIF(货件明细!K:K,F10420,货件明细!AQ:AQ)</f>
        <v>0</v>
      </c>
      <c r="W10420">
        <f t="shared" si="648"/>
        <v>1</v>
      </c>
      <c r="X10420">
        <f t="shared" si="649"/>
        <v>130</v>
      </c>
      <c r="Y10420">
        <f>SUMIF(货件明细!K:K,F10420,货件明细!I:I)</f>
        <v>0</v>
      </c>
      <c r="Z10420">
        <f t="shared" si="650"/>
        <v>38.7</v>
      </c>
      <c r="AA10420">
        <f>SUMIF(货件明细!K:K,F10420,货件明细!J:J)</f>
        <v>0</v>
      </c>
      <c r="AB10420">
        <f t="shared" si="651"/>
        <v>1</v>
      </c>
    </row>
    <row r="10421" spans="1:28">
      <c r="A10421">
        <v>2026</v>
      </c>
      <c r="B10421">
        <v>5</v>
      </c>
      <c r="C10421">
        <v>19</v>
      </c>
      <c r="D10421" s="4">
        <v>46151</v>
      </c>
      <c r="E10421" t="s">
        <v>28</v>
      </c>
      <c r="F10421" t="s">
        <v>10652</v>
      </c>
      <c r="G10421" t="s">
        <v>163</v>
      </c>
      <c r="H10421" t="s">
        <v>71</v>
      </c>
      <c r="I10421" t="s">
        <v>32</v>
      </c>
      <c r="J10421" t="s">
        <v>58</v>
      </c>
      <c r="K10421" t="s">
        <v>100</v>
      </c>
      <c r="L10421" t="s">
        <v>46</v>
      </c>
      <c r="M10421" t="s">
        <v>47</v>
      </c>
      <c r="N10421" t="s">
        <v>4252</v>
      </c>
      <c r="O10421">
        <v>38.7</v>
      </c>
      <c r="P10421">
        <v>7.89473684210526</v>
      </c>
      <c r="Q10421">
        <v>172.9</v>
      </c>
      <c r="R10421">
        <v>180.794736842105</v>
      </c>
      <c r="S10421">
        <v>0</v>
      </c>
      <c r="T10421">
        <v>180.794736842105</v>
      </c>
      <c r="U10421">
        <v>130</v>
      </c>
      <c r="V10421">
        <f>SUMIF(货件明细!K:K,F10421,货件明细!AQ:AQ)</f>
        <v>0</v>
      </c>
      <c r="W10421">
        <f t="shared" si="648"/>
        <v>1</v>
      </c>
      <c r="X10421">
        <f t="shared" si="649"/>
        <v>130</v>
      </c>
      <c r="Y10421">
        <f>SUMIF(货件明细!K:K,F10421,货件明细!I:I)</f>
        <v>0</v>
      </c>
      <c r="Z10421">
        <f t="shared" si="650"/>
        <v>38.7</v>
      </c>
      <c r="AA10421">
        <f>SUMIF(货件明细!K:K,F10421,货件明细!J:J)</f>
        <v>0</v>
      </c>
      <c r="AB10421">
        <f t="shared" si="651"/>
        <v>1</v>
      </c>
    </row>
    <row r="10422" spans="1:28">
      <c r="A10422">
        <v>2026</v>
      </c>
      <c r="B10422">
        <v>5</v>
      </c>
      <c r="C10422">
        <v>19</v>
      </c>
      <c r="D10422" s="4">
        <v>46151</v>
      </c>
      <c r="E10422" t="s">
        <v>28</v>
      </c>
      <c r="F10422" t="s">
        <v>10653</v>
      </c>
      <c r="G10422" t="s">
        <v>54</v>
      </c>
      <c r="H10422" t="s">
        <v>31</v>
      </c>
      <c r="I10422" t="s">
        <v>57</v>
      </c>
      <c r="J10422" t="s">
        <v>58</v>
      </c>
      <c r="K10422" t="s">
        <v>100</v>
      </c>
      <c r="L10422" t="s">
        <v>46</v>
      </c>
      <c r="M10422" t="s">
        <v>47</v>
      </c>
      <c r="N10422" t="s">
        <v>5148</v>
      </c>
      <c r="O10422">
        <v>21.35</v>
      </c>
      <c r="P10422">
        <v>16.6666666666667</v>
      </c>
      <c r="Q10422">
        <v>140</v>
      </c>
      <c r="R10422">
        <v>156.666666666667</v>
      </c>
      <c r="S10422">
        <v>0</v>
      </c>
      <c r="T10422">
        <v>156.666666666667</v>
      </c>
      <c r="U10422">
        <v>190</v>
      </c>
      <c r="V10422">
        <f>SUMIF(货件明细!K:K,F10422,货件明细!AQ:AQ)</f>
        <v>0</v>
      </c>
      <c r="W10422">
        <f t="shared" si="648"/>
        <v>1</v>
      </c>
      <c r="X10422">
        <f t="shared" si="649"/>
        <v>190</v>
      </c>
      <c r="Y10422">
        <f>SUMIF(货件明细!K:K,F10422,货件明细!I:I)</f>
        <v>0</v>
      </c>
      <c r="Z10422">
        <f t="shared" si="650"/>
        <v>21.35</v>
      </c>
      <c r="AA10422">
        <f>SUMIF(货件明细!K:K,F10422,货件明细!J:J)</f>
        <v>0</v>
      </c>
      <c r="AB10422">
        <f t="shared" si="651"/>
        <v>1</v>
      </c>
    </row>
    <row r="10423" spans="1:28">
      <c r="A10423">
        <v>2026</v>
      </c>
      <c r="B10423">
        <v>5</v>
      </c>
      <c r="C10423">
        <v>19</v>
      </c>
      <c r="D10423" s="4">
        <v>46151</v>
      </c>
      <c r="E10423" t="s">
        <v>28</v>
      </c>
      <c r="F10423" t="s">
        <v>10654</v>
      </c>
      <c r="G10423" t="s">
        <v>43</v>
      </c>
      <c r="H10423" t="s">
        <v>44</v>
      </c>
      <c r="I10423" t="s">
        <v>57</v>
      </c>
      <c r="J10423" t="s">
        <v>58</v>
      </c>
      <c r="K10423" t="s">
        <v>100</v>
      </c>
      <c r="L10423" t="s">
        <v>46</v>
      </c>
      <c r="M10423" t="s">
        <v>47</v>
      </c>
      <c r="N10423" t="s">
        <v>4252</v>
      </c>
      <c r="O10423">
        <v>21.35</v>
      </c>
      <c r="P10423">
        <v>8.82352941176471</v>
      </c>
      <c r="Q10423">
        <v>129.6</v>
      </c>
      <c r="R10423">
        <v>138.423529411765</v>
      </c>
      <c r="S10423">
        <v>0</v>
      </c>
      <c r="T10423">
        <v>138.423529411765</v>
      </c>
      <c r="U10423">
        <v>190</v>
      </c>
      <c r="V10423">
        <f>SUMIF(货件明细!K:K,F10423,货件明细!AQ:AQ)</f>
        <v>0</v>
      </c>
      <c r="W10423">
        <f t="shared" si="648"/>
        <v>1</v>
      </c>
      <c r="X10423">
        <f t="shared" si="649"/>
        <v>190</v>
      </c>
      <c r="Y10423">
        <f>SUMIF(货件明细!K:K,F10423,货件明细!I:I)</f>
        <v>0</v>
      </c>
      <c r="Z10423">
        <f t="shared" si="650"/>
        <v>21.35</v>
      </c>
      <c r="AA10423">
        <f>SUMIF(货件明细!K:K,F10423,货件明细!J:J)</f>
        <v>0</v>
      </c>
      <c r="AB10423">
        <f t="shared" si="651"/>
        <v>1</v>
      </c>
    </row>
    <row r="10424" spans="1:28">
      <c r="A10424">
        <v>2026</v>
      </c>
      <c r="B10424">
        <v>5</v>
      </c>
      <c r="C10424">
        <v>19</v>
      </c>
      <c r="D10424" s="4">
        <v>46151</v>
      </c>
      <c r="E10424" t="s">
        <v>28</v>
      </c>
      <c r="F10424" t="s">
        <v>10655</v>
      </c>
      <c r="G10424" t="s">
        <v>114</v>
      </c>
      <c r="H10424" t="s">
        <v>44</v>
      </c>
      <c r="I10424" t="s">
        <v>57</v>
      </c>
      <c r="J10424" t="s">
        <v>58</v>
      </c>
      <c r="K10424" t="s">
        <v>100</v>
      </c>
      <c r="L10424" t="s">
        <v>46</v>
      </c>
      <c r="M10424" t="s">
        <v>47</v>
      </c>
      <c r="N10424" t="s">
        <v>4252</v>
      </c>
      <c r="O10424">
        <v>21.35</v>
      </c>
      <c r="P10424">
        <v>8.82352941176471</v>
      </c>
      <c r="Q10424">
        <v>129.6</v>
      </c>
      <c r="R10424">
        <v>138.423529411765</v>
      </c>
      <c r="S10424">
        <v>0</v>
      </c>
      <c r="T10424">
        <v>138.423529411765</v>
      </c>
      <c r="U10424">
        <v>190</v>
      </c>
      <c r="V10424">
        <f>SUMIF(货件明细!K:K,F10424,货件明细!AQ:AQ)</f>
        <v>0</v>
      </c>
      <c r="W10424">
        <f t="shared" si="648"/>
        <v>1</v>
      </c>
      <c r="X10424">
        <f t="shared" si="649"/>
        <v>190</v>
      </c>
      <c r="Y10424">
        <f>SUMIF(货件明细!K:K,F10424,货件明细!I:I)</f>
        <v>0</v>
      </c>
      <c r="Z10424">
        <f t="shared" si="650"/>
        <v>21.35</v>
      </c>
      <c r="AA10424">
        <f>SUMIF(货件明细!K:K,F10424,货件明细!J:J)</f>
        <v>0</v>
      </c>
      <c r="AB10424">
        <f t="shared" si="651"/>
        <v>1</v>
      </c>
    </row>
    <row r="10425" spans="1:28">
      <c r="A10425">
        <v>2026</v>
      </c>
      <c r="B10425">
        <v>5</v>
      </c>
      <c r="C10425">
        <v>19</v>
      </c>
      <c r="D10425" s="4">
        <v>46151</v>
      </c>
      <c r="E10425" t="s">
        <v>28</v>
      </c>
      <c r="F10425" t="s">
        <v>10656</v>
      </c>
      <c r="G10425" t="s">
        <v>206</v>
      </c>
      <c r="H10425" t="s">
        <v>71</v>
      </c>
      <c r="I10425" t="s">
        <v>57</v>
      </c>
      <c r="J10425" t="s">
        <v>58</v>
      </c>
      <c r="K10425" t="s">
        <v>100</v>
      </c>
      <c r="L10425" t="s">
        <v>46</v>
      </c>
      <c r="M10425" t="s">
        <v>47</v>
      </c>
      <c r="N10425" t="s">
        <v>4252</v>
      </c>
      <c r="O10425">
        <v>21.35</v>
      </c>
      <c r="P10425">
        <v>7.89473684210526</v>
      </c>
      <c r="Q10425">
        <v>84.2333333333333</v>
      </c>
      <c r="R10425">
        <v>92.1280701754386</v>
      </c>
      <c r="S10425">
        <v>0</v>
      </c>
      <c r="T10425">
        <v>92.1280701754386</v>
      </c>
      <c r="U10425">
        <v>190</v>
      </c>
      <c r="V10425">
        <f>SUMIF(货件明细!K:K,F10425,货件明细!AQ:AQ)</f>
        <v>0</v>
      </c>
      <c r="W10425">
        <f t="shared" si="648"/>
        <v>1</v>
      </c>
      <c r="X10425">
        <f t="shared" si="649"/>
        <v>190</v>
      </c>
      <c r="Y10425">
        <f>SUMIF(货件明细!K:K,F10425,货件明细!I:I)</f>
        <v>0</v>
      </c>
      <c r="Z10425">
        <f t="shared" si="650"/>
        <v>21.35</v>
      </c>
      <c r="AA10425">
        <f>SUMIF(货件明细!K:K,F10425,货件明细!J:J)</f>
        <v>0</v>
      </c>
      <c r="AB10425">
        <f t="shared" si="651"/>
        <v>1</v>
      </c>
    </row>
    <row r="10426" spans="1:28">
      <c r="A10426">
        <v>2026</v>
      </c>
      <c r="B10426">
        <v>5</v>
      </c>
      <c r="C10426">
        <v>19</v>
      </c>
      <c r="D10426" s="4">
        <v>46151</v>
      </c>
      <c r="E10426" t="s">
        <v>28</v>
      </c>
      <c r="F10426" t="s">
        <v>10657</v>
      </c>
      <c r="G10426" t="s">
        <v>163</v>
      </c>
      <c r="H10426" t="s">
        <v>71</v>
      </c>
      <c r="I10426" t="s">
        <v>57</v>
      </c>
      <c r="J10426" t="s">
        <v>58</v>
      </c>
      <c r="K10426" t="s">
        <v>100</v>
      </c>
      <c r="L10426" t="s">
        <v>46</v>
      </c>
      <c r="M10426" t="s">
        <v>47</v>
      </c>
      <c r="N10426" t="s">
        <v>4252</v>
      </c>
      <c r="O10426">
        <v>21.35</v>
      </c>
      <c r="P10426">
        <v>7.89473684210526</v>
      </c>
      <c r="Q10426">
        <v>106.4</v>
      </c>
      <c r="R10426">
        <v>114.294736842105</v>
      </c>
      <c r="S10426">
        <v>0</v>
      </c>
      <c r="T10426">
        <v>114.294736842105</v>
      </c>
      <c r="U10426">
        <v>190</v>
      </c>
      <c r="V10426">
        <f>SUMIF(货件明细!K:K,F10426,货件明细!AQ:AQ)</f>
        <v>0</v>
      </c>
      <c r="W10426">
        <f t="shared" si="648"/>
        <v>1</v>
      </c>
      <c r="X10426">
        <f t="shared" si="649"/>
        <v>190</v>
      </c>
      <c r="Y10426">
        <f>SUMIF(货件明细!K:K,F10426,货件明细!I:I)</f>
        <v>0</v>
      </c>
      <c r="Z10426">
        <f t="shared" si="650"/>
        <v>21.35</v>
      </c>
      <c r="AA10426">
        <f>SUMIF(货件明细!K:K,F10426,货件明细!J:J)</f>
        <v>0</v>
      </c>
      <c r="AB10426">
        <f t="shared" si="651"/>
        <v>1</v>
      </c>
    </row>
    <row r="10427" spans="1:28">
      <c r="A10427">
        <v>2026</v>
      </c>
      <c r="B10427">
        <v>5</v>
      </c>
      <c r="C10427">
        <v>19</v>
      </c>
      <c r="D10427" s="4">
        <v>46151</v>
      </c>
      <c r="E10427" t="s">
        <v>28</v>
      </c>
      <c r="F10427" t="s">
        <v>10658</v>
      </c>
      <c r="G10427" t="s">
        <v>54</v>
      </c>
      <c r="H10427" t="s">
        <v>31</v>
      </c>
      <c r="I10427" t="s">
        <v>39</v>
      </c>
      <c r="J10427" t="s">
        <v>58</v>
      </c>
      <c r="K10427" t="s">
        <v>100</v>
      </c>
      <c r="L10427" t="s">
        <v>46</v>
      </c>
      <c r="M10427" t="s">
        <v>47</v>
      </c>
      <c r="N10427" t="s">
        <v>5148</v>
      </c>
      <c r="O10427">
        <v>18.3</v>
      </c>
      <c r="P10427">
        <v>16.6666666666667</v>
      </c>
      <c r="Q10427">
        <v>231.388888888888</v>
      </c>
      <c r="R10427">
        <v>248.055555555555</v>
      </c>
      <c r="S10427">
        <v>0</v>
      </c>
      <c r="T10427">
        <v>248.055555555555</v>
      </c>
      <c r="U10427">
        <v>99</v>
      </c>
      <c r="V10427">
        <f>SUMIF(货件明细!K:K,F10427,货件明细!AQ:AQ)</f>
        <v>0</v>
      </c>
      <c r="W10427">
        <f t="shared" si="648"/>
        <v>1</v>
      </c>
      <c r="X10427">
        <f t="shared" si="649"/>
        <v>99</v>
      </c>
      <c r="Y10427">
        <f>SUMIF(货件明细!K:K,F10427,货件明细!I:I)</f>
        <v>0</v>
      </c>
      <c r="Z10427">
        <f t="shared" si="650"/>
        <v>18.3</v>
      </c>
      <c r="AA10427">
        <f>SUMIF(货件明细!K:K,F10427,货件明细!J:J)</f>
        <v>0</v>
      </c>
      <c r="AB10427">
        <f t="shared" si="651"/>
        <v>1</v>
      </c>
    </row>
    <row r="10428" spans="1:28">
      <c r="A10428">
        <v>2026</v>
      </c>
      <c r="B10428">
        <v>5</v>
      </c>
      <c r="C10428">
        <v>19</v>
      </c>
      <c r="D10428" s="4">
        <v>46151</v>
      </c>
      <c r="E10428" t="s">
        <v>28</v>
      </c>
      <c r="F10428" t="s">
        <v>10659</v>
      </c>
      <c r="G10428" t="s">
        <v>43</v>
      </c>
      <c r="H10428" t="s">
        <v>44</v>
      </c>
      <c r="I10428" t="s">
        <v>39</v>
      </c>
      <c r="J10428" t="s">
        <v>58</v>
      </c>
      <c r="K10428" t="s">
        <v>100</v>
      </c>
      <c r="L10428" t="s">
        <v>46</v>
      </c>
      <c r="M10428" t="s">
        <v>47</v>
      </c>
      <c r="N10428" t="s">
        <v>4252</v>
      </c>
      <c r="O10428">
        <v>18.3</v>
      </c>
      <c r="P10428">
        <v>8.33333333333333</v>
      </c>
      <c r="Q10428">
        <v>215.999999999999</v>
      </c>
      <c r="R10428">
        <v>224.333333333333</v>
      </c>
      <c r="S10428">
        <v>0</v>
      </c>
      <c r="T10428">
        <v>224.333333333333</v>
      </c>
      <c r="U10428">
        <v>99</v>
      </c>
      <c r="V10428">
        <f>SUMIF(货件明细!K:K,F10428,货件明细!AQ:AQ)</f>
        <v>0</v>
      </c>
      <c r="W10428">
        <f t="shared" si="648"/>
        <v>1</v>
      </c>
      <c r="X10428">
        <f t="shared" si="649"/>
        <v>99</v>
      </c>
      <c r="Y10428">
        <f>SUMIF(货件明细!K:K,F10428,货件明细!I:I)</f>
        <v>0</v>
      </c>
      <c r="Z10428">
        <f t="shared" si="650"/>
        <v>18.3</v>
      </c>
      <c r="AA10428">
        <f>SUMIF(货件明细!K:K,F10428,货件明细!J:J)</f>
        <v>0</v>
      </c>
      <c r="AB10428">
        <f t="shared" si="651"/>
        <v>1</v>
      </c>
    </row>
    <row r="10429" spans="1:28">
      <c r="A10429">
        <v>2026</v>
      </c>
      <c r="B10429">
        <v>5</v>
      </c>
      <c r="C10429">
        <v>19</v>
      </c>
      <c r="D10429" s="4">
        <v>46151</v>
      </c>
      <c r="E10429" t="s">
        <v>28</v>
      </c>
      <c r="F10429" t="s">
        <v>10660</v>
      </c>
      <c r="G10429" t="s">
        <v>114</v>
      </c>
      <c r="H10429" t="s">
        <v>44</v>
      </c>
      <c r="I10429" t="s">
        <v>39</v>
      </c>
      <c r="J10429" t="s">
        <v>58</v>
      </c>
      <c r="K10429" t="s">
        <v>100</v>
      </c>
      <c r="L10429" t="s">
        <v>46</v>
      </c>
      <c r="M10429" t="s">
        <v>47</v>
      </c>
      <c r="N10429" t="s">
        <v>4252</v>
      </c>
      <c r="O10429">
        <v>18.3</v>
      </c>
      <c r="P10429">
        <v>8.33333333333333</v>
      </c>
      <c r="Q10429">
        <v>214.2</v>
      </c>
      <c r="R10429">
        <v>222.533333333333</v>
      </c>
      <c r="S10429">
        <v>0</v>
      </c>
      <c r="T10429">
        <v>222.533333333333</v>
      </c>
      <c r="U10429">
        <v>99</v>
      </c>
      <c r="V10429">
        <f>SUMIF(货件明细!K:K,F10429,货件明细!AQ:AQ)</f>
        <v>0</v>
      </c>
      <c r="W10429">
        <f t="shared" si="648"/>
        <v>1</v>
      </c>
      <c r="X10429">
        <f t="shared" si="649"/>
        <v>99</v>
      </c>
      <c r="Y10429">
        <f>SUMIF(货件明细!K:K,F10429,货件明细!I:I)</f>
        <v>0</v>
      </c>
      <c r="Z10429">
        <f t="shared" si="650"/>
        <v>18.3</v>
      </c>
      <c r="AA10429">
        <f>SUMIF(货件明细!K:K,F10429,货件明细!J:J)</f>
        <v>0</v>
      </c>
      <c r="AB10429">
        <f t="shared" si="651"/>
        <v>1</v>
      </c>
    </row>
    <row r="10430" spans="1:28">
      <c r="A10430">
        <v>2026</v>
      </c>
      <c r="B10430">
        <v>5</v>
      </c>
      <c r="C10430">
        <v>19</v>
      </c>
      <c r="D10430" s="4">
        <v>46151</v>
      </c>
      <c r="E10430" t="s">
        <v>28</v>
      </c>
      <c r="F10430" t="s">
        <v>10661</v>
      </c>
      <c r="G10430" t="s">
        <v>206</v>
      </c>
      <c r="H10430" t="s">
        <v>71</v>
      </c>
      <c r="I10430" t="s">
        <v>39</v>
      </c>
      <c r="J10430" t="s">
        <v>58</v>
      </c>
      <c r="K10430" t="s">
        <v>100</v>
      </c>
      <c r="L10430" t="s">
        <v>46</v>
      </c>
      <c r="M10430" t="s">
        <v>47</v>
      </c>
      <c r="N10430" t="s">
        <v>4252</v>
      </c>
      <c r="O10430">
        <v>18.3</v>
      </c>
      <c r="P10430">
        <v>8.33333333333333</v>
      </c>
      <c r="Q10430">
        <v>177.333333333333</v>
      </c>
      <c r="R10430">
        <v>185.666666666666</v>
      </c>
      <c r="S10430">
        <v>0</v>
      </c>
      <c r="T10430">
        <v>185.666666666666</v>
      </c>
      <c r="U10430">
        <v>99</v>
      </c>
      <c r="V10430">
        <f>SUMIF(货件明细!K:K,F10430,货件明细!AQ:AQ)</f>
        <v>0</v>
      </c>
      <c r="W10430">
        <f t="shared" si="648"/>
        <v>1</v>
      </c>
      <c r="X10430">
        <f t="shared" si="649"/>
        <v>99</v>
      </c>
      <c r="Y10430">
        <f>SUMIF(货件明细!K:K,F10430,货件明细!I:I)</f>
        <v>0</v>
      </c>
      <c r="Z10430">
        <f t="shared" si="650"/>
        <v>18.3</v>
      </c>
      <c r="AA10430">
        <f>SUMIF(货件明细!K:K,F10430,货件明细!J:J)</f>
        <v>0</v>
      </c>
      <c r="AB10430">
        <f t="shared" si="651"/>
        <v>1</v>
      </c>
    </row>
    <row r="10431" spans="1:28">
      <c r="A10431">
        <v>2026</v>
      </c>
      <c r="B10431">
        <v>5</v>
      </c>
      <c r="C10431">
        <v>19</v>
      </c>
      <c r="D10431" s="4">
        <v>46151</v>
      </c>
      <c r="E10431" t="s">
        <v>28</v>
      </c>
      <c r="F10431" t="s">
        <v>10662</v>
      </c>
      <c r="G10431" t="s">
        <v>163</v>
      </c>
      <c r="H10431" t="s">
        <v>71</v>
      </c>
      <c r="I10431" t="s">
        <v>39</v>
      </c>
      <c r="J10431" t="s">
        <v>58</v>
      </c>
      <c r="K10431" t="s">
        <v>100</v>
      </c>
      <c r="L10431" t="s">
        <v>46</v>
      </c>
      <c r="M10431" t="s">
        <v>47</v>
      </c>
      <c r="N10431" t="s">
        <v>4252</v>
      </c>
      <c r="O10431">
        <v>18.3</v>
      </c>
      <c r="P10431">
        <v>8.33333333333333</v>
      </c>
      <c r="Q10431">
        <v>174.377777777778</v>
      </c>
      <c r="R10431">
        <v>182.711111111111</v>
      </c>
      <c r="S10431">
        <v>0</v>
      </c>
      <c r="T10431">
        <v>182.711111111111</v>
      </c>
      <c r="U10431">
        <v>99</v>
      </c>
      <c r="V10431">
        <f>SUMIF(货件明细!K:K,F10431,货件明细!AQ:AQ)</f>
        <v>0</v>
      </c>
      <c r="W10431">
        <f t="shared" ref="W10431:W10494" si="652">IF(V10431=U10431,0,1)</f>
        <v>1</v>
      </c>
      <c r="X10431">
        <f t="shared" ref="X10431:X10494" si="653">U10431</f>
        <v>99</v>
      </c>
      <c r="Y10431">
        <f>SUMIF(货件明细!K:K,F10431,货件明细!I:I)</f>
        <v>0</v>
      </c>
      <c r="Z10431">
        <f t="shared" ref="Z10431:Z10494" si="654">O10431-Y10431</f>
        <v>18.3</v>
      </c>
      <c r="AA10431">
        <f>SUMIF(货件明细!K:K,F10431,货件明细!J:J)</f>
        <v>0</v>
      </c>
      <c r="AB10431">
        <f t="shared" ref="AB10431:AB10494" si="655">IF(T10431=AA10431,0,1)</f>
        <v>1</v>
      </c>
    </row>
    <row r="10432" spans="1:28">
      <c r="A10432">
        <v>2026</v>
      </c>
      <c r="B10432">
        <v>5</v>
      </c>
      <c r="C10432">
        <v>19</v>
      </c>
      <c r="D10432" s="4">
        <v>46151</v>
      </c>
      <c r="E10432" t="s">
        <v>28</v>
      </c>
      <c r="F10432" t="s">
        <v>10663</v>
      </c>
      <c r="G10432" t="s">
        <v>30</v>
      </c>
      <c r="H10432" t="s">
        <v>31</v>
      </c>
      <c r="I10432" t="s">
        <v>111</v>
      </c>
      <c r="J10432" t="s">
        <v>33</v>
      </c>
      <c r="K10432" t="s">
        <v>33</v>
      </c>
      <c r="L10432" t="s">
        <v>34</v>
      </c>
      <c r="M10432" t="s">
        <v>35</v>
      </c>
      <c r="N10432" t="s">
        <v>6489</v>
      </c>
      <c r="O10432">
        <v>38.82</v>
      </c>
      <c r="P10432">
        <v>100</v>
      </c>
      <c r="Q10432">
        <v>2911</v>
      </c>
      <c r="R10432">
        <v>3011</v>
      </c>
      <c r="S10432">
        <v>278</v>
      </c>
      <c r="T10432">
        <v>3289</v>
      </c>
      <c r="U10432">
        <v>200</v>
      </c>
      <c r="V10432">
        <f>SUMIF(货件明细!K:K,F10432,货件明细!AQ:AQ)</f>
        <v>200</v>
      </c>
      <c r="W10432">
        <f t="shared" si="652"/>
        <v>0</v>
      </c>
      <c r="X10432">
        <f t="shared" si="653"/>
        <v>200</v>
      </c>
      <c r="Y10432">
        <f>SUMIF(货件明细!K:K,F10432,货件明细!I:I)</f>
        <v>58.8</v>
      </c>
      <c r="Z10432">
        <f t="shared" si="654"/>
        <v>-19.98</v>
      </c>
      <c r="AA10432">
        <f>SUMIF(货件明细!K:K,F10432,货件明细!J:J)</f>
        <v>3289</v>
      </c>
      <c r="AB10432">
        <f t="shared" si="655"/>
        <v>0</v>
      </c>
    </row>
    <row r="10433" spans="1:28">
      <c r="A10433">
        <v>2026</v>
      </c>
      <c r="B10433">
        <v>5</v>
      </c>
      <c r="C10433">
        <v>19</v>
      </c>
      <c r="D10433" s="4">
        <v>46151</v>
      </c>
      <c r="E10433" t="s">
        <v>28</v>
      </c>
      <c r="F10433" t="s">
        <v>10664</v>
      </c>
      <c r="G10433" t="s">
        <v>30</v>
      </c>
      <c r="H10433" t="s">
        <v>31</v>
      </c>
      <c r="I10433" t="s">
        <v>4634</v>
      </c>
      <c r="J10433" t="s">
        <v>33</v>
      </c>
      <c r="K10433" t="s">
        <v>33</v>
      </c>
      <c r="L10433" t="s">
        <v>34</v>
      </c>
      <c r="M10433" t="s">
        <v>35</v>
      </c>
      <c r="N10433" t="s">
        <v>6489</v>
      </c>
      <c r="O10433">
        <v>11.7</v>
      </c>
      <c r="P10433">
        <v>100</v>
      </c>
      <c r="Q10433">
        <v>913</v>
      </c>
      <c r="R10433">
        <v>1013</v>
      </c>
      <c r="S10433">
        <v>166.8</v>
      </c>
      <c r="T10433">
        <v>1179.8</v>
      </c>
      <c r="U10433">
        <v>150</v>
      </c>
      <c r="V10433">
        <f>SUMIF(货件明细!K:K,F10433,货件明细!AQ:AQ)</f>
        <v>150</v>
      </c>
      <c r="W10433">
        <f t="shared" si="652"/>
        <v>0</v>
      </c>
      <c r="X10433">
        <f t="shared" si="653"/>
        <v>150</v>
      </c>
      <c r="Y10433">
        <f>SUMIF(货件明细!K:K,F10433,货件明细!I:I)</f>
        <v>44.325</v>
      </c>
      <c r="Z10433">
        <f t="shared" si="654"/>
        <v>-32.625</v>
      </c>
      <c r="AA10433">
        <f>SUMIF(货件明细!K:K,F10433,货件明细!J:J)</f>
        <v>1179.8</v>
      </c>
      <c r="AB10433">
        <f t="shared" si="655"/>
        <v>0</v>
      </c>
    </row>
    <row r="10434" spans="1:28">
      <c r="A10434">
        <v>2026</v>
      </c>
      <c r="B10434">
        <v>5</v>
      </c>
      <c r="C10434">
        <v>19</v>
      </c>
      <c r="D10434" s="4">
        <v>46151</v>
      </c>
      <c r="E10434" t="s">
        <v>28</v>
      </c>
      <c r="F10434" t="s">
        <v>10665</v>
      </c>
      <c r="G10434" t="s">
        <v>30</v>
      </c>
      <c r="H10434" t="s">
        <v>31</v>
      </c>
      <c r="I10434" t="s">
        <v>111</v>
      </c>
      <c r="J10434" t="s">
        <v>1110</v>
      </c>
      <c r="K10434" t="s">
        <v>1110</v>
      </c>
      <c r="L10434" t="s">
        <v>34</v>
      </c>
      <c r="M10434" t="s">
        <v>3706</v>
      </c>
      <c r="N10434" t="s">
        <v>2857</v>
      </c>
      <c r="O10434">
        <v>38.85</v>
      </c>
      <c r="P10434">
        <v>100</v>
      </c>
      <c r="Q10434">
        <v>2457</v>
      </c>
      <c r="R10434">
        <v>2557</v>
      </c>
      <c r="S10434">
        <v>278</v>
      </c>
      <c r="T10434">
        <v>2835</v>
      </c>
      <c r="U10434">
        <v>200</v>
      </c>
      <c r="V10434">
        <f>SUMIF(货件明细!K:K,F10434,货件明细!AQ:AQ)</f>
        <v>200</v>
      </c>
      <c r="W10434">
        <f t="shared" si="652"/>
        <v>0</v>
      </c>
      <c r="X10434">
        <f t="shared" si="653"/>
        <v>200</v>
      </c>
      <c r="Y10434">
        <f>SUMIF(货件明细!K:K,F10434,货件明细!I:I)</f>
        <v>56.8</v>
      </c>
      <c r="Z10434">
        <f t="shared" si="654"/>
        <v>-17.95</v>
      </c>
      <c r="AA10434">
        <f>SUMIF(货件明细!K:K,F10434,货件明细!J:J)</f>
        <v>2835</v>
      </c>
      <c r="AB10434">
        <f t="shared" si="655"/>
        <v>0</v>
      </c>
    </row>
    <row r="10435" spans="1:28">
      <c r="A10435">
        <v>2026</v>
      </c>
      <c r="B10435">
        <v>5</v>
      </c>
      <c r="C10435">
        <v>19</v>
      </c>
      <c r="D10435" s="4">
        <v>46151</v>
      </c>
      <c r="E10435" t="s">
        <v>28</v>
      </c>
      <c r="F10435" t="s">
        <v>10666</v>
      </c>
      <c r="G10435" t="s">
        <v>30</v>
      </c>
      <c r="H10435" t="s">
        <v>31</v>
      </c>
      <c r="I10435" t="s">
        <v>80</v>
      </c>
      <c r="J10435" t="s">
        <v>1110</v>
      </c>
      <c r="K10435" t="s">
        <v>1110</v>
      </c>
      <c r="L10435" t="s">
        <v>34</v>
      </c>
      <c r="M10435" t="s">
        <v>3706</v>
      </c>
      <c r="N10435" t="s">
        <v>2857</v>
      </c>
      <c r="O10435">
        <v>12.9</v>
      </c>
      <c r="P10435">
        <v>100</v>
      </c>
      <c r="Q10435">
        <v>819</v>
      </c>
      <c r="R10435">
        <v>919</v>
      </c>
      <c r="S10435">
        <v>133.44</v>
      </c>
      <c r="T10435">
        <v>1052.44</v>
      </c>
      <c r="U10435">
        <v>120</v>
      </c>
      <c r="V10435">
        <f>SUMIF(货件明细!K:K,F10435,货件明细!AQ:AQ)</f>
        <v>120</v>
      </c>
      <c r="W10435">
        <f t="shared" si="652"/>
        <v>0</v>
      </c>
      <c r="X10435">
        <f t="shared" si="653"/>
        <v>120</v>
      </c>
      <c r="Y10435">
        <f>SUMIF(货件明细!K:K,F10435,货件明细!I:I)</f>
        <v>34.98</v>
      </c>
      <c r="Z10435">
        <f t="shared" si="654"/>
        <v>-22.08</v>
      </c>
      <c r="AA10435">
        <f>SUMIF(货件明细!K:K,F10435,货件明细!J:J)</f>
        <v>1052.44</v>
      </c>
      <c r="AB10435">
        <f t="shared" si="655"/>
        <v>0</v>
      </c>
    </row>
    <row r="10436" spans="1:28">
      <c r="A10436">
        <v>2026</v>
      </c>
      <c r="B10436">
        <v>5</v>
      </c>
      <c r="C10436">
        <v>19</v>
      </c>
      <c r="D10436" s="4">
        <v>46151</v>
      </c>
      <c r="E10436" t="s">
        <v>28</v>
      </c>
      <c r="F10436" t="s">
        <v>10667</v>
      </c>
      <c r="G10436" t="s">
        <v>30</v>
      </c>
      <c r="H10436" t="s">
        <v>31</v>
      </c>
      <c r="I10436" t="s">
        <v>32</v>
      </c>
      <c r="J10436" t="s">
        <v>1110</v>
      </c>
      <c r="K10436" t="s">
        <v>1110</v>
      </c>
      <c r="L10436" t="s">
        <v>34</v>
      </c>
      <c r="M10436" t="s">
        <v>3706</v>
      </c>
      <c r="N10436" t="s">
        <v>2857</v>
      </c>
      <c r="O10436">
        <v>83.2</v>
      </c>
      <c r="P10436">
        <v>100</v>
      </c>
      <c r="Q10436">
        <v>5229</v>
      </c>
      <c r="R10436">
        <v>5329</v>
      </c>
      <c r="S10436">
        <v>644.96</v>
      </c>
      <c r="T10436">
        <v>5973.96</v>
      </c>
      <c r="U10436">
        <v>580</v>
      </c>
      <c r="V10436">
        <f>SUMIF(货件明细!K:K,F10436,货件明细!AQ:AQ)</f>
        <v>580</v>
      </c>
      <c r="W10436">
        <f t="shared" si="652"/>
        <v>0</v>
      </c>
      <c r="X10436">
        <f t="shared" si="653"/>
        <v>580</v>
      </c>
      <c r="Y10436">
        <f>SUMIF(货件明细!K:K,F10436,货件明细!I:I)</f>
        <v>166.76</v>
      </c>
      <c r="Z10436">
        <f t="shared" si="654"/>
        <v>-83.56</v>
      </c>
      <c r="AA10436">
        <f>SUMIF(货件明细!K:K,F10436,货件明细!J:J)</f>
        <v>5973.96</v>
      </c>
      <c r="AB10436">
        <f t="shared" si="655"/>
        <v>0</v>
      </c>
    </row>
    <row r="10437" spans="1:28">
      <c r="A10437">
        <v>2026</v>
      </c>
      <c r="B10437">
        <v>5</v>
      </c>
      <c r="C10437">
        <v>20</v>
      </c>
      <c r="D10437" s="4">
        <v>46154</v>
      </c>
      <c r="E10437" t="s">
        <v>28</v>
      </c>
      <c r="F10437" t="s">
        <v>10668</v>
      </c>
      <c r="G10437" t="s">
        <v>4027</v>
      </c>
      <c r="H10437" t="s">
        <v>31</v>
      </c>
      <c r="I10437" t="s">
        <v>57</v>
      </c>
      <c r="J10437" t="s">
        <v>1110</v>
      </c>
      <c r="K10437" t="s">
        <v>1110</v>
      </c>
      <c r="L10437" t="s">
        <v>34</v>
      </c>
      <c r="M10437" t="s">
        <v>3706</v>
      </c>
      <c r="N10437" t="s">
        <v>2857</v>
      </c>
      <c r="O10437">
        <v>31.1</v>
      </c>
      <c r="P10437">
        <v>50</v>
      </c>
      <c r="Q10437">
        <v>1953</v>
      </c>
      <c r="R10437">
        <v>2003</v>
      </c>
      <c r="S10437">
        <v>382.25</v>
      </c>
      <c r="T10437">
        <v>2385.25</v>
      </c>
      <c r="U10437">
        <v>250</v>
      </c>
      <c r="V10437">
        <f>SUMIF(货件明细!K:K,F10437,货件明细!AQ:AQ)</f>
        <v>250</v>
      </c>
      <c r="W10437">
        <f t="shared" si="652"/>
        <v>0</v>
      </c>
      <c r="X10437">
        <f t="shared" si="653"/>
        <v>250</v>
      </c>
      <c r="Y10437">
        <f>SUMIF(货件明细!K:K,F10437,货件明细!I:I)</f>
        <v>70.275</v>
      </c>
      <c r="Z10437">
        <f t="shared" si="654"/>
        <v>-39.175</v>
      </c>
      <c r="AA10437">
        <f>SUMIF(货件明细!K:K,F10437,货件明细!J:J)</f>
        <v>2385.25</v>
      </c>
      <c r="AB10437">
        <f t="shared" si="655"/>
        <v>0</v>
      </c>
    </row>
    <row r="10438" spans="1:28">
      <c r="A10438">
        <v>2026</v>
      </c>
      <c r="B10438">
        <v>5</v>
      </c>
      <c r="C10438">
        <v>20</v>
      </c>
      <c r="D10438" s="4">
        <v>46154</v>
      </c>
      <c r="E10438" t="s">
        <v>28</v>
      </c>
      <c r="F10438" t="s">
        <v>10669</v>
      </c>
      <c r="G10438" t="s">
        <v>4027</v>
      </c>
      <c r="H10438" t="s">
        <v>31</v>
      </c>
      <c r="I10438" t="s">
        <v>96</v>
      </c>
      <c r="J10438" t="s">
        <v>1110</v>
      </c>
      <c r="K10438" t="s">
        <v>1110</v>
      </c>
      <c r="L10438" t="s">
        <v>34</v>
      </c>
      <c r="M10438" t="s">
        <v>3706</v>
      </c>
      <c r="N10438" t="s">
        <v>2857</v>
      </c>
      <c r="O10438">
        <v>20.78</v>
      </c>
      <c r="P10438">
        <v>50</v>
      </c>
      <c r="Q10438">
        <v>1323</v>
      </c>
      <c r="R10438">
        <v>1373</v>
      </c>
      <c r="S10438">
        <v>122.181</v>
      </c>
      <c r="T10438">
        <v>1495.181</v>
      </c>
      <c r="U10438">
        <v>63</v>
      </c>
      <c r="V10438">
        <f>SUMIF(货件明细!K:K,F10438,货件明细!AQ:AQ)</f>
        <v>63</v>
      </c>
      <c r="W10438">
        <f t="shared" si="652"/>
        <v>0</v>
      </c>
      <c r="X10438">
        <f t="shared" si="653"/>
        <v>63</v>
      </c>
      <c r="Y10438">
        <f>SUMIF(货件明细!K:K,F10438,货件明细!I:I)</f>
        <v>17.2635</v>
      </c>
      <c r="Z10438">
        <f t="shared" si="654"/>
        <v>3.5165</v>
      </c>
      <c r="AA10438">
        <f>SUMIF(货件明细!K:K,F10438,货件明细!J:J)</f>
        <v>1495.181</v>
      </c>
      <c r="AB10438">
        <f t="shared" si="655"/>
        <v>0</v>
      </c>
    </row>
    <row r="10439" spans="1:28">
      <c r="A10439">
        <v>2026</v>
      </c>
      <c r="B10439">
        <v>5</v>
      </c>
      <c r="C10439">
        <v>20</v>
      </c>
      <c r="D10439" s="4">
        <v>46154</v>
      </c>
      <c r="E10439" t="s">
        <v>28</v>
      </c>
      <c r="F10439" t="s">
        <v>10670</v>
      </c>
      <c r="G10439" t="s">
        <v>4027</v>
      </c>
      <c r="H10439" t="s">
        <v>31</v>
      </c>
      <c r="I10439" t="s">
        <v>57</v>
      </c>
      <c r="J10439" t="s">
        <v>1110</v>
      </c>
      <c r="K10439" t="s">
        <v>1110</v>
      </c>
      <c r="L10439" t="s">
        <v>34</v>
      </c>
      <c r="M10439" t="s">
        <v>3706</v>
      </c>
      <c r="N10439" t="s">
        <v>2857</v>
      </c>
      <c r="O10439">
        <v>15.72</v>
      </c>
      <c r="P10439">
        <v>50</v>
      </c>
      <c r="Q10439">
        <v>1008</v>
      </c>
      <c r="R10439">
        <v>1058</v>
      </c>
      <c r="S10439">
        <v>99.385</v>
      </c>
      <c r="T10439">
        <v>1157.385</v>
      </c>
      <c r="U10439">
        <v>55</v>
      </c>
      <c r="V10439">
        <f>SUMIF(货件明细!K:K,F10439,货件明细!AQ:AQ)</f>
        <v>55</v>
      </c>
      <c r="W10439">
        <f t="shared" si="652"/>
        <v>0</v>
      </c>
      <c r="X10439">
        <f t="shared" si="653"/>
        <v>55</v>
      </c>
      <c r="Y10439">
        <f>SUMIF(货件明细!K:K,F10439,货件明细!I:I)</f>
        <v>15.5375</v>
      </c>
      <c r="Z10439">
        <f t="shared" si="654"/>
        <v>0.182500000000001</v>
      </c>
      <c r="AA10439">
        <f>SUMIF(货件明细!K:K,F10439,货件明细!J:J)</f>
        <v>1157.385</v>
      </c>
      <c r="AB10439">
        <f t="shared" si="655"/>
        <v>0</v>
      </c>
    </row>
    <row r="10440" spans="1:28">
      <c r="A10440">
        <v>2026</v>
      </c>
      <c r="B10440">
        <v>5</v>
      </c>
      <c r="C10440">
        <v>20</v>
      </c>
      <c r="D10440" s="4">
        <v>46154</v>
      </c>
      <c r="E10440" t="s">
        <v>28</v>
      </c>
      <c r="F10440" t="s">
        <v>10671</v>
      </c>
      <c r="G10440" t="s">
        <v>4027</v>
      </c>
      <c r="H10440" t="s">
        <v>31</v>
      </c>
      <c r="I10440" t="s">
        <v>4634</v>
      </c>
      <c r="J10440" t="s">
        <v>1110</v>
      </c>
      <c r="K10440" t="s">
        <v>1110</v>
      </c>
      <c r="L10440" t="s">
        <v>34</v>
      </c>
      <c r="M10440" t="s">
        <v>3706</v>
      </c>
      <c r="N10440" t="s">
        <v>2857</v>
      </c>
      <c r="O10440">
        <v>24.91</v>
      </c>
      <c r="P10440">
        <v>50</v>
      </c>
      <c r="Q10440">
        <v>1575</v>
      </c>
      <c r="R10440">
        <v>1625</v>
      </c>
      <c r="S10440">
        <v>351.67</v>
      </c>
      <c r="T10440">
        <v>1976.67</v>
      </c>
      <c r="U10440">
        <v>230</v>
      </c>
      <c r="V10440">
        <f>SUMIF(货件明细!K:K,F10440,货件明细!AQ:AQ)</f>
        <v>230</v>
      </c>
      <c r="W10440">
        <f t="shared" si="652"/>
        <v>0</v>
      </c>
      <c r="X10440">
        <f t="shared" si="653"/>
        <v>230</v>
      </c>
      <c r="Y10440">
        <f>SUMIF(货件明细!K:K,F10440,货件明细!I:I)</f>
        <v>64.005</v>
      </c>
      <c r="Z10440">
        <f t="shared" si="654"/>
        <v>-39.095</v>
      </c>
      <c r="AA10440">
        <f>SUMIF(货件明细!K:K,F10440,货件明细!J:J)</f>
        <v>1976.67</v>
      </c>
      <c r="AB10440">
        <f t="shared" si="655"/>
        <v>0</v>
      </c>
    </row>
    <row r="10441" spans="1:28">
      <c r="A10441">
        <v>2026</v>
      </c>
      <c r="B10441">
        <v>5</v>
      </c>
      <c r="C10441">
        <v>20</v>
      </c>
      <c r="D10441" s="4">
        <v>46154</v>
      </c>
      <c r="E10441" t="s">
        <v>28</v>
      </c>
      <c r="F10441" t="s">
        <v>10672</v>
      </c>
      <c r="G10441" t="s">
        <v>4027</v>
      </c>
      <c r="H10441" t="s">
        <v>31</v>
      </c>
      <c r="I10441" t="s">
        <v>111</v>
      </c>
      <c r="J10441" t="s">
        <v>1110</v>
      </c>
      <c r="K10441" t="s">
        <v>1110</v>
      </c>
      <c r="L10441" t="s">
        <v>34</v>
      </c>
      <c r="M10441" t="s">
        <v>3706</v>
      </c>
      <c r="N10441" t="s">
        <v>2857</v>
      </c>
      <c r="O10441">
        <v>43.65</v>
      </c>
      <c r="P10441">
        <v>50</v>
      </c>
      <c r="Q10441">
        <v>2709</v>
      </c>
      <c r="R10441">
        <v>2759</v>
      </c>
      <c r="S10441">
        <v>293.568</v>
      </c>
      <c r="T10441">
        <v>3052.568</v>
      </c>
      <c r="U10441">
        <v>192</v>
      </c>
      <c r="V10441">
        <f>SUMIF(货件明细!K:K,F10441,货件明细!AQ:AQ)</f>
        <v>192</v>
      </c>
      <c r="W10441">
        <f t="shared" si="652"/>
        <v>0</v>
      </c>
      <c r="X10441">
        <f t="shared" si="653"/>
        <v>192</v>
      </c>
      <c r="Y10441">
        <f>SUMIF(货件明细!K:K,F10441,货件明细!I:I)</f>
        <v>53.664</v>
      </c>
      <c r="Z10441">
        <f t="shared" si="654"/>
        <v>-10.014</v>
      </c>
      <c r="AA10441">
        <f>SUMIF(货件明细!K:K,F10441,货件明细!J:J)</f>
        <v>3052.568</v>
      </c>
      <c r="AB10441">
        <f t="shared" si="655"/>
        <v>0</v>
      </c>
    </row>
    <row r="10442" spans="1:28">
      <c r="A10442">
        <v>2026</v>
      </c>
      <c r="B10442">
        <v>5</v>
      </c>
      <c r="C10442">
        <v>20</v>
      </c>
      <c r="D10442" s="4">
        <v>46154</v>
      </c>
      <c r="E10442" t="s">
        <v>28</v>
      </c>
      <c r="F10442" t="s">
        <v>10673</v>
      </c>
      <c r="G10442" t="s">
        <v>4027</v>
      </c>
      <c r="H10442" t="s">
        <v>31</v>
      </c>
      <c r="I10442" t="s">
        <v>80</v>
      </c>
      <c r="J10442" t="s">
        <v>1110</v>
      </c>
      <c r="K10442" t="s">
        <v>1110</v>
      </c>
      <c r="L10442" t="s">
        <v>34</v>
      </c>
      <c r="M10442" t="s">
        <v>3706</v>
      </c>
      <c r="N10442" t="s">
        <v>2857</v>
      </c>
      <c r="O10442">
        <v>19.9</v>
      </c>
      <c r="P10442">
        <v>50</v>
      </c>
      <c r="Q10442">
        <v>1260</v>
      </c>
      <c r="R10442">
        <v>1310</v>
      </c>
      <c r="S10442">
        <v>175.835</v>
      </c>
      <c r="T10442">
        <v>1485.835</v>
      </c>
      <c r="U10442">
        <v>115</v>
      </c>
      <c r="V10442">
        <f>SUMIF(货件明细!K:K,F10442,货件明细!AQ:AQ)</f>
        <v>115</v>
      </c>
      <c r="W10442">
        <f t="shared" si="652"/>
        <v>0</v>
      </c>
      <c r="X10442">
        <f t="shared" si="653"/>
        <v>115</v>
      </c>
      <c r="Y10442">
        <f>SUMIF(货件明细!K:K,F10442,货件明细!I:I)</f>
        <v>31.7675</v>
      </c>
      <c r="Z10442">
        <f t="shared" si="654"/>
        <v>-11.8675</v>
      </c>
      <c r="AA10442">
        <f>SUMIF(货件明细!K:K,F10442,货件明细!J:J)</f>
        <v>1485.835</v>
      </c>
      <c r="AB10442">
        <f t="shared" si="655"/>
        <v>0</v>
      </c>
    </row>
    <row r="10443" spans="1:28">
      <c r="A10443">
        <v>2026</v>
      </c>
      <c r="B10443">
        <v>5</v>
      </c>
      <c r="C10443">
        <v>20</v>
      </c>
      <c r="D10443" s="4">
        <v>46155</v>
      </c>
      <c r="E10443" t="s">
        <v>28</v>
      </c>
      <c r="F10443" t="s">
        <v>10674</v>
      </c>
      <c r="G10443" t="s">
        <v>275</v>
      </c>
      <c r="H10443" t="s">
        <v>31</v>
      </c>
      <c r="I10443" t="s">
        <v>32</v>
      </c>
      <c r="J10443" t="s">
        <v>33</v>
      </c>
      <c r="K10443" t="s">
        <v>33</v>
      </c>
      <c r="L10443" t="s">
        <v>34</v>
      </c>
      <c r="M10443" t="s">
        <v>35</v>
      </c>
      <c r="N10443" t="s">
        <v>4644</v>
      </c>
      <c r="O10443">
        <v>17.82</v>
      </c>
      <c r="P10443">
        <v>100</v>
      </c>
      <c r="Q10443">
        <v>1375</v>
      </c>
      <c r="R10443">
        <v>1475</v>
      </c>
      <c r="S10443">
        <v>135.664</v>
      </c>
      <c r="T10443">
        <v>1610.664</v>
      </c>
      <c r="U10443">
        <v>122</v>
      </c>
      <c r="V10443">
        <f>SUMIF(货件明细!K:K,F10443,货件明细!AQ:AQ)</f>
        <v>122</v>
      </c>
      <c r="W10443">
        <f t="shared" si="652"/>
        <v>0</v>
      </c>
      <c r="X10443">
        <f t="shared" si="653"/>
        <v>122</v>
      </c>
      <c r="Y10443">
        <f>SUMIF(货件明细!K:K,F10443,货件明细!I:I)</f>
        <v>33.001</v>
      </c>
      <c r="Z10443">
        <f t="shared" si="654"/>
        <v>-15.181</v>
      </c>
      <c r="AA10443">
        <f>SUMIF(货件明细!K:K,F10443,货件明细!J:J)</f>
        <v>1610.664</v>
      </c>
      <c r="AB10443">
        <f t="shared" si="655"/>
        <v>0</v>
      </c>
    </row>
    <row r="10444" spans="1:28">
      <c r="A10444">
        <v>2026</v>
      </c>
      <c r="B10444">
        <v>5</v>
      </c>
      <c r="C10444">
        <v>20</v>
      </c>
      <c r="D10444" s="4">
        <v>46155</v>
      </c>
      <c r="E10444" t="s">
        <v>28</v>
      </c>
      <c r="F10444" t="s">
        <v>10675</v>
      </c>
      <c r="G10444" t="s">
        <v>275</v>
      </c>
      <c r="H10444" t="s">
        <v>31</v>
      </c>
      <c r="I10444" t="s">
        <v>57</v>
      </c>
      <c r="J10444" t="s">
        <v>33</v>
      </c>
      <c r="K10444" t="s">
        <v>33</v>
      </c>
      <c r="L10444" t="s">
        <v>34</v>
      </c>
      <c r="M10444" t="s">
        <v>35</v>
      </c>
      <c r="N10444" t="s">
        <v>4644</v>
      </c>
      <c r="O10444">
        <v>9.8</v>
      </c>
      <c r="P10444">
        <v>100</v>
      </c>
      <c r="Q10444">
        <v>775</v>
      </c>
      <c r="R10444">
        <v>875</v>
      </c>
      <c r="S10444">
        <v>88.96</v>
      </c>
      <c r="T10444">
        <v>963.96</v>
      </c>
      <c r="U10444">
        <v>80</v>
      </c>
      <c r="V10444">
        <f>SUMIF(货件明细!K:K,F10444,货件明细!AQ:AQ)</f>
        <v>80</v>
      </c>
      <c r="W10444">
        <f t="shared" si="652"/>
        <v>0</v>
      </c>
      <c r="X10444">
        <f t="shared" si="653"/>
        <v>80</v>
      </c>
      <c r="Y10444">
        <f>SUMIF(货件明细!K:K,F10444,货件明细!I:I)</f>
        <v>21.745</v>
      </c>
      <c r="Z10444">
        <f t="shared" si="654"/>
        <v>-11.945</v>
      </c>
      <c r="AA10444">
        <f>SUMIF(货件明细!K:K,F10444,货件明细!J:J)</f>
        <v>963.96</v>
      </c>
      <c r="AB10444">
        <f t="shared" si="655"/>
        <v>0</v>
      </c>
    </row>
    <row r="10445" spans="1:28">
      <c r="A10445">
        <v>2026</v>
      </c>
      <c r="B10445">
        <v>5</v>
      </c>
      <c r="C10445">
        <v>20</v>
      </c>
      <c r="D10445" s="4">
        <v>46156</v>
      </c>
      <c r="E10445" t="s">
        <v>28</v>
      </c>
      <c r="F10445" t="s">
        <v>10676</v>
      </c>
      <c r="G10445" t="s">
        <v>4186</v>
      </c>
      <c r="H10445" t="s">
        <v>31</v>
      </c>
      <c r="I10445" t="s">
        <v>57</v>
      </c>
      <c r="J10445" t="s">
        <v>1110</v>
      </c>
      <c r="K10445" t="s">
        <v>1110</v>
      </c>
      <c r="L10445" t="s">
        <v>34</v>
      </c>
      <c r="M10445" t="s">
        <v>3706</v>
      </c>
      <c r="N10445" t="s">
        <v>2857</v>
      </c>
      <c r="O10445">
        <v>139.25</v>
      </c>
      <c r="P10445">
        <v>50</v>
      </c>
      <c r="Q10445">
        <v>8757</v>
      </c>
      <c r="R10445">
        <v>8807</v>
      </c>
      <c r="S10445">
        <v>1309.38</v>
      </c>
      <c r="T10445">
        <v>10116.38</v>
      </c>
      <c r="U10445">
        <v>1160</v>
      </c>
      <c r="V10445">
        <f>SUMIF(货件明细!K:K,F10445,货件明细!AQ:AQ)</f>
        <v>1160</v>
      </c>
      <c r="W10445">
        <f t="shared" si="652"/>
        <v>0</v>
      </c>
      <c r="X10445">
        <f t="shared" si="653"/>
        <v>1160</v>
      </c>
      <c r="Y10445">
        <f>SUMIF(货件明细!K:K,F10445,货件明细!I:I)</f>
        <v>294.59</v>
      </c>
      <c r="Z10445">
        <f t="shared" si="654"/>
        <v>-155.34</v>
      </c>
      <c r="AA10445">
        <f>SUMIF(货件明细!K:K,F10445,货件明细!J:J)</f>
        <v>10116.38</v>
      </c>
      <c r="AB10445">
        <f t="shared" si="655"/>
        <v>0</v>
      </c>
    </row>
    <row r="10446" spans="1:28">
      <c r="A10446">
        <v>2026</v>
      </c>
      <c r="B10446">
        <v>5</v>
      </c>
      <c r="C10446">
        <v>20</v>
      </c>
      <c r="D10446" s="4">
        <v>46156</v>
      </c>
      <c r="E10446" t="s">
        <v>28</v>
      </c>
      <c r="F10446" t="s">
        <v>10677</v>
      </c>
      <c r="G10446" t="s">
        <v>4186</v>
      </c>
      <c r="H10446" t="s">
        <v>31</v>
      </c>
      <c r="I10446" t="s">
        <v>145</v>
      </c>
      <c r="J10446" t="s">
        <v>1110</v>
      </c>
      <c r="K10446" t="s">
        <v>1110</v>
      </c>
      <c r="L10446" t="s">
        <v>34</v>
      </c>
      <c r="M10446" t="s">
        <v>3706</v>
      </c>
      <c r="N10446" t="s">
        <v>2857</v>
      </c>
      <c r="O10446">
        <v>41.7</v>
      </c>
      <c r="P10446">
        <v>50</v>
      </c>
      <c r="Q10446">
        <v>2646</v>
      </c>
      <c r="R10446">
        <v>2696</v>
      </c>
      <c r="S10446">
        <v>556</v>
      </c>
      <c r="T10446">
        <v>3252</v>
      </c>
      <c r="U10446">
        <v>500</v>
      </c>
      <c r="V10446">
        <f>SUMIF(货件明细!K:K,F10446,货件明细!AQ:AQ)</f>
        <v>500</v>
      </c>
      <c r="W10446">
        <f t="shared" si="652"/>
        <v>0</v>
      </c>
      <c r="X10446">
        <f t="shared" si="653"/>
        <v>500</v>
      </c>
      <c r="Y10446">
        <f>SUMIF(货件明细!K:K,F10446,货件明细!I:I)</f>
        <v>123.08</v>
      </c>
      <c r="Z10446">
        <f t="shared" si="654"/>
        <v>-81.38</v>
      </c>
      <c r="AA10446">
        <f>SUMIF(货件明细!K:K,F10446,货件明细!J:J)</f>
        <v>3252</v>
      </c>
      <c r="AB10446">
        <f t="shared" si="655"/>
        <v>0</v>
      </c>
    </row>
    <row r="10447" spans="1:28">
      <c r="A10447">
        <v>2026</v>
      </c>
      <c r="B10447">
        <v>5</v>
      </c>
      <c r="C10447">
        <v>20</v>
      </c>
      <c r="D10447" s="4">
        <v>46156</v>
      </c>
      <c r="E10447" t="s">
        <v>28</v>
      </c>
      <c r="F10447" t="s">
        <v>10678</v>
      </c>
      <c r="G10447" t="s">
        <v>4186</v>
      </c>
      <c r="H10447" t="s">
        <v>31</v>
      </c>
      <c r="I10447" t="s">
        <v>39</v>
      </c>
      <c r="J10447" t="s">
        <v>1110</v>
      </c>
      <c r="K10447" t="s">
        <v>1110</v>
      </c>
      <c r="L10447" t="s">
        <v>34</v>
      </c>
      <c r="M10447" t="s">
        <v>3706</v>
      </c>
      <c r="N10447" t="s">
        <v>2857</v>
      </c>
      <c r="O10447">
        <v>20.48</v>
      </c>
      <c r="P10447">
        <v>50</v>
      </c>
      <c r="Q10447">
        <v>1260</v>
      </c>
      <c r="R10447">
        <v>1310</v>
      </c>
      <c r="S10447">
        <v>121.764</v>
      </c>
      <c r="T10447">
        <v>1431.764</v>
      </c>
      <c r="U10447">
        <v>109</v>
      </c>
      <c r="V10447">
        <f>SUMIF(货件明细!K:K,F10447,货件明细!AQ:AQ)</f>
        <v>109</v>
      </c>
      <c r="W10447">
        <f t="shared" si="652"/>
        <v>0</v>
      </c>
      <c r="X10447">
        <f t="shared" si="653"/>
        <v>109</v>
      </c>
      <c r="Y10447">
        <f>SUMIF(货件明细!K:K,F10447,货件明细!I:I)</f>
        <v>28.8065</v>
      </c>
      <c r="Z10447">
        <f t="shared" si="654"/>
        <v>-8.3265</v>
      </c>
      <c r="AA10447">
        <f>SUMIF(货件明细!K:K,F10447,货件明细!J:J)</f>
        <v>1431.764</v>
      </c>
      <c r="AB10447">
        <f t="shared" si="655"/>
        <v>0</v>
      </c>
    </row>
    <row r="10448" spans="1:28">
      <c r="A10448">
        <v>2026</v>
      </c>
      <c r="B10448">
        <v>5</v>
      </c>
      <c r="C10448">
        <v>20</v>
      </c>
      <c r="D10448" s="4">
        <v>46156</v>
      </c>
      <c r="E10448" t="s">
        <v>28</v>
      </c>
      <c r="F10448" t="s">
        <v>10679</v>
      </c>
      <c r="G10448" t="s">
        <v>4186</v>
      </c>
      <c r="H10448" t="s">
        <v>31</v>
      </c>
      <c r="I10448" t="s">
        <v>96</v>
      </c>
      <c r="J10448" t="s">
        <v>1110</v>
      </c>
      <c r="K10448" t="s">
        <v>1110</v>
      </c>
      <c r="L10448" t="s">
        <v>34</v>
      </c>
      <c r="M10448" t="s">
        <v>3706</v>
      </c>
      <c r="N10448" t="s">
        <v>2857</v>
      </c>
      <c r="O10448">
        <v>40.5</v>
      </c>
      <c r="P10448">
        <v>50</v>
      </c>
      <c r="Q10448">
        <v>2583</v>
      </c>
      <c r="R10448">
        <v>2633</v>
      </c>
      <c r="S10448">
        <v>275.22</v>
      </c>
      <c r="T10448">
        <v>2908.22</v>
      </c>
      <c r="U10448">
        <v>220</v>
      </c>
      <c r="V10448">
        <f>SUMIF(货件明细!K:K,F10448,货件明细!AQ:AQ)</f>
        <v>220</v>
      </c>
      <c r="W10448">
        <f t="shared" si="652"/>
        <v>0</v>
      </c>
      <c r="X10448">
        <f t="shared" si="653"/>
        <v>220</v>
      </c>
      <c r="Y10448">
        <f>SUMIF(货件明细!K:K,F10448,货件明细!I:I)</f>
        <v>52.35</v>
      </c>
      <c r="Z10448">
        <f t="shared" si="654"/>
        <v>-11.85</v>
      </c>
      <c r="AA10448">
        <f>SUMIF(货件明细!K:K,F10448,货件明细!J:J)</f>
        <v>2908.22</v>
      </c>
      <c r="AB10448">
        <f t="shared" si="655"/>
        <v>0</v>
      </c>
    </row>
    <row r="10449" spans="1:28">
      <c r="A10449">
        <v>2026</v>
      </c>
      <c r="B10449">
        <v>5</v>
      </c>
      <c r="C10449">
        <v>20</v>
      </c>
      <c r="D10449" s="4">
        <v>46156</v>
      </c>
      <c r="E10449" t="s">
        <v>28</v>
      </c>
      <c r="F10449" t="s">
        <v>10680</v>
      </c>
      <c r="G10449" t="s">
        <v>4186</v>
      </c>
      <c r="H10449" t="s">
        <v>31</v>
      </c>
      <c r="I10449" t="s">
        <v>41</v>
      </c>
      <c r="J10449" t="s">
        <v>1110</v>
      </c>
      <c r="K10449" t="s">
        <v>1110</v>
      </c>
      <c r="L10449" t="s">
        <v>34</v>
      </c>
      <c r="M10449" t="s">
        <v>3706</v>
      </c>
      <c r="N10449" t="s">
        <v>2857</v>
      </c>
      <c r="O10449">
        <v>18.95</v>
      </c>
      <c r="P10449">
        <v>50</v>
      </c>
      <c r="Q10449">
        <v>1197</v>
      </c>
      <c r="R10449">
        <v>1247</v>
      </c>
      <c r="S10449">
        <v>144.56</v>
      </c>
      <c r="T10449">
        <v>1391.56</v>
      </c>
      <c r="U10449">
        <v>130</v>
      </c>
      <c r="V10449">
        <f>SUMIF(货件明细!K:K,F10449,货件明细!AQ:AQ)</f>
        <v>130</v>
      </c>
      <c r="W10449">
        <f t="shared" si="652"/>
        <v>0</v>
      </c>
      <c r="X10449">
        <f t="shared" si="653"/>
        <v>130</v>
      </c>
      <c r="Y10449">
        <f>SUMIF(货件明细!K:K,F10449,货件明细!I:I)</f>
        <v>34.935</v>
      </c>
      <c r="Z10449">
        <f t="shared" si="654"/>
        <v>-15.985</v>
      </c>
      <c r="AA10449">
        <f>SUMIF(货件明细!K:K,F10449,货件明细!J:J)</f>
        <v>1391.56</v>
      </c>
      <c r="AB10449">
        <f t="shared" si="655"/>
        <v>0</v>
      </c>
    </row>
    <row r="10450" spans="1:28">
      <c r="A10450">
        <v>2026</v>
      </c>
      <c r="B10450">
        <v>5</v>
      </c>
      <c r="C10450">
        <v>20</v>
      </c>
      <c r="D10450" s="4">
        <v>46156</v>
      </c>
      <c r="E10450" t="s">
        <v>28</v>
      </c>
      <c r="F10450" t="s">
        <v>10681</v>
      </c>
      <c r="G10450" t="s">
        <v>4186</v>
      </c>
      <c r="H10450" t="s">
        <v>31</v>
      </c>
      <c r="I10450" t="s">
        <v>32</v>
      </c>
      <c r="J10450" t="s">
        <v>1110</v>
      </c>
      <c r="K10450" t="s">
        <v>1110</v>
      </c>
      <c r="L10450" t="s">
        <v>34</v>
      </c>
      <c r="M10450" t="s">
        <v>3706</v>
      </c>
      <c r="N10450" t="s">
        <v>2857</v>
      </c>
      <c r="O10450">
        <v>40.32</v>
      </c>
      <c r="P10450">
        <v>50</v>
      </c>
      <c r="Q10450">
        <v>2583</v>
      </c>
      <c r="R10450">
        <v>2633</v>
      </c>
      <c r="S10450">
        <v>342.496</v>
      </c>
      <c r="T10450">
        <v>2975.496</v>
      </c>
      <c r="U10450">
        <v>308</v>
      </c>
      <c r="V10450">
        <f>SUMIF(货件明细!K:K,F10450,货件明细!AQ:AQ)</f>
        <v>308</v>
      </c>
      <c r="W10450">
        <f t="shared" si="652"/>
        <v>0</v>
      </c>
      <c r="X10450">
        <f t="shared" si="653"/>
        <v>308</v>
      </c>
      <c r="Y10450">
        <f>SUMIF(货件明细!K:K,F10450,货件明细!I:I)</f>
        <v>74.306</v>
      </c>
      <c r="Z10450">
        <f t="shared" si="654"/>
        <v>-33.986</v>
      </c>
      <c r="AA10450">
        <f>SUMIF(货件明细!K:K,F10450,货件明细!J:J)</f>
        <v>2975.496</v>
      </c>
      <c r="AB10450">
        <f t="shared" si="655"/>
        <v>0</v>
      </c>
    </row>
    <row r="10451" spans="1:28">
      <c r="A10451">
        <v>2026</v>
      </c>
      <c r="B10451">
        <v>5</v>
      </c>
      <c r="C10451">
        <v>20</v>
      </c>
      <c r="D10451" s="4">
        <v>46156</v>
      </c>
      <c r="E10451" t="s">
        <v>28</v>
      </c>
      <c r="F10451" t="s">
        <v>10682</v>
      </c>
      <c r="G10451" t="s">
        <v>275</v>
      </c>
      <c r="H10451" t="s">
        <v>31</v>
      </c>
      <c r="I10451" t="s">
        <v>57</v>
      </c>
      <c r="J10451" t="s">
        <v>33</v>
      </c>
      <c r="K10451" t="s">
        <v>33</v>
      </c>
      <c r="L10451" t="s">
        <v>34</v>
      </c>
      <c r="M10451" t="s">
        <v>35</v>
      </c>
      <c r="N10451" t="s">
        <v>4809</v>
      </c>
      <c r="O10451">
        <v>22.3</v>
      </c>
      <c r="P10451">
        <v>200</v>
      </c>
      <c r="Q10451">
        <v>1545</v>
      </c>
      <c r="R10451">
        <v>1745</v>
      </c>
      <c r="S10451">
        <v>278</v>
      </c>
      <c r="T10451">
        <v>2023</v>
      </c>
      <c r="U10451">
        <v>250</v>
      </c>
      <c r="V10451">
        <f>SUMIF(货件明细!K:K,F10451,货件明细!AQ:AQ)</f>
        <v>250</v>
      </c>
      <c r="W10451">
        <f t="shared" si="652"/>
        <v>0</v>
      </c>
      <c r="X10451">
        <f t="shared" si="653"/>
        <v>250</v>
      </c>
      <c r="Y10451">
        <f>SUMIF(货件明细!K:K,F10451,货件明细!I:I)</f>
        <v>58.995</v>
      </c>
      <c r="Z10451">
        <f t="shared" si="654"/>
        <v>-36.695</v>
      </c>
      <c r="AA10451">
        <f>SUMIF(货件明细!K:K,F10451,货件明细!J:J)</f>
        <v>2023</v>
      </c>
      <c r="AB10451">
        <f t="shared" si="655"/>
        <v>0</v>
      </c>
    </row>
    <row r="10452" spans="1:28">
      <c r="A10452">
        <v>2026</v>
      </c>
      <c r="B10452">
        <v>5</v>
      </c>
      <c r="C10452">
        <v>20</v>
      </c>
      <c r="D10452" s="4">
        <v>46156</v>
      </c>
      <c r="E10452" t="s">
        <v>28</v>
      </c>
      <c r="F10452" t="s">
        <v>10683</v>
      </c>
      <c r="G10452" t="s">
        <v>4186</v>
      </c>
      <c r="H10452" t="s">
        <v>31</v>
      </c>
      <c r="I10452" t="s">
        <v>32</v>
      </c>
      <c r="J10452" t="s">
        <v>33</v>
      </c>
      <c r="K10452" t="s">
        <v>33</v>
      </c>
      <c r="L10452" t="s">
        <v>34</v>
      </c>
      <c r="M10452" t="s">
        <v>35</v>
      </c>
      <c r="N10452" t="s">
        <v>6489</v>
      </c>
      <c r="O10452">
        <v>26.57</v>
      </c>
      <c r="P10452">
        <v>200</v>
      </c>
      <c r="Q10452">
        <v>2102</v>
      </c>
      <c r="R10452">
        <v>2302</v>
      </c>
      <c r="S10452">
        <v>222.4</v>
      </c>
      <c r="T10452">
        <v>2524.4</v>
      </c>
      <c r="U10452">
        <v>195</v>
      </c>
      <c r="V10452">
        <f>SUMIF(货件明细!K:K,F10452,货件明细!AQ:AQ)</f>
        <v>195</v>
      </c>
      <c r="W10452">
        <f t="shared" si="652"/>
        <v>0</v>
      </c>
      <c r="X10452">
        <f t="shared" si="653"/>
        <v>195</v>
      </c>
      <c r="Y10452">
        <f>SUMIF(货件明细!K:K,F10452,货件明细!I:I)</f>
        <v>45.5325</v>
      </c>
      <c r="Z10452">
        <f t="shared" si="654"/>
        <v>-18.9625</v>
      </c>
      <c r="AA10452">
        <f>SUMIF(货件明细!K:K,F10452,货件明细!J:J)</f>
        <v>2524.4</v>
      </c>
      <c r="AB10452">
        <f t="shared" si="655"/>
        <v>0</v>
      </c>
    </row>
    <row r="10453" spans="1:28">
      <c r="A10453">
        <v>2026</v>
      </c>
      <c r="B10453">
        <v>5</v>
      </c>
      <c r="C10453">
        <v>20</v>
      </c>
      <c r="D10453" s="4">
        <v>46157</v>
      </c>
      <c r="E10453" t="s">
        <v>28</v>
      </c>
      <c r="F10453" t="s">
        <v>10684</v>
      </c>
      <c r="G10453" t="s">
        <v>70</v>
      </c>
      <c r="H10453" t="s">
        <v>71</v>
      </c>
      <c r="I10453" t="s">
        <v>129</v>
      </c>
      <c r="J10453" t="s">
        <v>58</v>
      </c>
      <c r="K10453" t="s">
        <v>10342</v>
      </c>
      <c r="L10453" t="s">
        <v>46</v>
      </c>
      <c r="M10453" t="s">
        <v>47</v>
      </c>
      <c r="N10453" t="s">
        <v>10685</v>
      </c>
      <c r="O10453">
        <v>13.7</v>
      </c>
      <c r="P10453">
        <v>5</v>
      </c>
      <c r="Q10453">
        <v>54.5</v>
      </c>
      <c r="R10453">
        <v>59.5</v>
      </c>
      <c r="S10453">
        <v>0</v>
      </c>
      <c r="T10453">
        <v>59.5</v>
      </c>
      <c r="U10453">
        <v>118</v>
      </c>
      <c r="V10453">
        <f>SUMIF(货件明细!K:K,F10453,货件明细!AQ:AQ)</f>
        <v>0</v>
      </c>
      <c r="W10453">
        <f t="shared" si="652"/>
        <v>1</v>
      </c>
      <c r="X10453">
        <f t="shared" si="653"/>
        <v>118</v>
      </c>
      <c r="Y10453">
        <f>SUMIF(货件明细!K:K,F10453,货件明细!I:I)</f>
        <v>0</v>
      </c>
      <c r="Z10453">
        <f t="shared" si="654"/>
        <v>13.7</v>
      </c>
      <c r="AA10453">
        <f>SUMIF(货件明细!K:K,F10453,货件明细!J:J)</f>
        <v>0</v>
      </c>
      <c r="AB10453">
        <f t="shared" si="655"/>
        <v>1</v>
      </c>
    </row>
    <row r="10454" spans="1:28">
      <c r="A10454">
        <v>2026</v>
      </c>
      <c r="B10454">
        <v>5</v>
      </c>
      <c r="C10454">
        <v>20</v>
      </c>
      <c r="D10454" s="4">
        <v>46157</v>
      </c>
      <c r="E10454" t="s">
        <v>28</v>
      </c>
      <c r="F10454" t="s">
        <v>10686</v>
      </c>
      <c r="G10454" t="s">
        <v>50</v>
      </c>
      <c r="H10454" t="s">
        <v>31</v>
      </c>
      <c r="I10454" t="s">
        <v>129</v>
      </c>
      <c r="J10454" t="s">
        <v>58</v>
      </c>
      <c r="K10454" t="s">
        <v>10342</v>
      </c>
      <c r="L10454" t="s">
        <v>46</v>
      </c>
      <c r="M10454" t="s">
        <v>47</v>
      </c>
      <c r="N10454" t="s">
        <v>10685</v>
      </c>
      <c r="O10454">
        <v>13.7</v>
      </c>
      <c r="P10454">
        <v>5</v>
      </c>
      <c r="Q10454">
        <v>77.5</v>
      </c>
      <c r="R10454">
        <v>82.5</v>
      </c>
      <c r="S10454">
        <v>0</v>
      </c>
      <c r="T10454">
        <v>82.5</v>
      </c>
      <c r="U10454">
        <v>118</v>
      </c>
      <c r="V10454">
        <f>SUMIF(货件明细!K:K,F10454,货件明细!AQ:AQ)</f>
        <v>0</v>
      </c>
      <c r="W10454">
        <f t="shared" si="652"/>
        <v>1</v>
      </c>
      <c r="X10454">
        <f t="shared" si="653"/>
        <v>118</v>
      </c>
      <c r="Y10454">
        <f>SUMIF(货件明细!K:K,F10454,货件明细!I:I)</f>
        <v>0</v>
      </c>
      <c r="Z10454">
        <f t="shared" si="654"/>
        <v>13.7</v>
      </c>
      <c r="AA10454">
        <f>SUMIF(货件明细!K:K,F10454,货件明细!J:J)</f>
        <v>0</v>
      </c>
      <c r="AB10454">
        <f t="shared" si="655"/>
        <v>1</v>
      </c>
    </row>
    <row r="10455" spans="1:28">
      <c r="A10455">
        <v>2026</v>
      </c>
      <c r="B10455">
        <v>5</v>
      </c>
      <c r="C10455">
        <v>20</v>
      </c>
      <c r="D10455" s="4">
        <v>46157</v>
      </c>
      <c r="E10455" t="s">
        <v>28</v>
      </c>
      <c r="F10455" t="s">
        <v>10687</v>
      </c>
      <c r="G10455" t="s">
        <v>372</v>
      </c>
      <c r="H10455" t="s">
        <v>71</v>
      </c>
      <c r="I10455" t="s">
        <v>129</v>
      </c>
      <c r="J10455" t="s">
        <v>58</v>
      </c>
      <c r="K10455" t="s">
        <v>10342</v>
      </c>
      <c r="L10455" t="s">
        <v>46</v>
      </c>
      <c r="M10455" t="s">
        <v>47</v>
      </c>
      <c r="N10455" t="s">
        <v>10685</v>
      </c>
      <c r="O10455">
        <v>13.7</v>
      </c>
      <c r="P10455">
        <v>5</v>
      </c>
      <c r="Q10455">
        <v>54.5</v>
      </c>
      <c r="R10455">
        <v>59.5</v>
      </c>
      <c r="S10455">
        <v>0</v>
      </c>
      <c r="T10455">
        <v>59.5</v>
      </c>
      <c r="U10455">
        <v>118</v>
      </c>
      <c r="V10455">
        <f>SUMIF(货件明细!K:K,F10455,货件明细!AQ:AQ)</f>
        <v>0</v>
      </c>
      <c r="W10455">
        <f t="shared" si="652"/>
        <v>1</v>
      </c>
      <c r="X10455">
        <f t="shared" si="653"/>
        <v>118</v>
      </c>
      <c r="Y10455">
        <f>SUMIF(货件明细!K:K,F10455,货件明细!I:I)</f>
        <v>0</v>
      </c>
      <c r="Z10455">
        <f t="shared" si="654"/>
        <v>13.7</v>
      </c>
      <c r="AA10455">
        <f>SUMIF(货件明细!K:K,F10455,货件明细!J:J)</f>
        <v>0</v>
      </c>
      <c r="AB10455">
        <f t="shared" si="655"/>
        <v>1</v>
      </c>
    </row>
    <row r="10456" spans="1:28">
      <c r="A10456">
        <v>2026</v>
      </c>
      <c r="B10456">
        <v>5</v>
      </c>
      <c r="C10456">
        <v>20</v>
      </c>
      <c r="D10456" s="4">
        <v>46157</v>
      </c>
      <c r="E10456" t="s">
        <v>28</v>
      </c>
      <c r="F10456" t="s">
        <v>10688</v>
      </c>
      <c r="G10456" t="s">
        <v>7313</v>
      </c>
      <c r="H10456" t="s">
        <v>71</v>
      </c>
      <c r="I10456" t="s">
        <v>129</v>
      </c>
      <c r="J10456" t="s">
        <v>58</v>
      </c>
      <c r="K10456" t="s">
        <v>10342</v>
      </c>
      <c r="L10456" t="s">
        <v>46</v>
      </c>
      <c r="M10456" t="s">
        <v>47</v>
      </c>
      <c r="N10456" t="s">
        <v>10685</v>
      </c>
      <c r="O10456">
        <v>13.7</v>
      </c>
      <c r="P10456">
        <v>5</v>
      </c>
      <c r="Q10456">
        <v>54.5</v>
      </c>
      <c r="R10456">
        <v>59.5</v>
      </c>
      <c r="S10456">
        <v>0</v>
      </c>
      <c r="T10456">
        <v>59.5</v>
      </c>
      <c r="U10456">
        <v>118</v>
      </c>
      <c r="V10456">
        <f>SUMIF(货件明细!K:K,F10456,货件明细!AQ:AQ)</f>
        <v>0</v>
      </c>
      <c r="W10456">
        <f t="shared" si="652"/>
        <v>1</v>
      </c>
      <c r="X10456">
        <f t="shared" si="653"/>
        <v>118</v>
      </c>
      <c r="Y10456">
        <f>SUMIF(货件明细!K:K,F10456,货件明细!I:I)</f>
        <v>0</v>
      </c>
      <c r="Z10456">
        <f t="shared" si="654"/>
        <v>13.7</v>
      </c>
      <c r="AA10456">
        <f>SUMIF(货件明细!K:K,F10456,货件明细!J:J)</f>
        <v>0</v>
      </c>
      <c r="AB10456">
        <f t="shared" si="655"/>
        <v>1</v>
      </c>
    </row>
    <row r="10457" spans="1:28">
      <c r="A10457">
        <v>2026</v>
      </c>
      <c r="B10457">
        <v>5</v>
      </c>
      <c r="C10457">
        <v>20</v>
      </c>
      <c r="D10457" s="4">
        <v>46157</v>
      </c>
      <c r="E10457" t="s">
        <v>28</v>
      </c>
      <c r="F10457" t="s">
        <v>10689</v>
      </c>
      <c r="G10457" t="s">
        <v>68</v>
      </c>
      <c r="H10457" t="s">
        <v>31</v>
      </c>
      <c r="I10457" t="s">
        <v>129</v>
      </c>
      <c r="J10457" t="s">
        <v>58</v>
      </c>
      <c r="K10457" t="s">
        <v>10342</v>
      </c>
      <c r="L10457" t="s">
        <v>46</v>
      </c>
      <c r="M10457" t="s">
        <v>47</v>
      </c>
      <c r="N10457" t="s">
        <v>10685</v>
      </c>
      <c r="O10457">
        <v>13.7</v>
      </c>
      <c r="P10457">
        <v>5</v>
      </c>
      <c r="Q10457">
        <v>75</v>
      </c>
      <c r="R10457">
        <v>80</v>
      </c>
      <c r="S10457">
        <v>0</v>
      </c>
      <c r="T10457">
        <v>80</v>
      </c>
      <c r="U10457">
        <v>118</v>
      </c>
      <c r="V10457">
        <f>SUMIF(货件明细!K:K,F10457,货件明细!AQ:AQ)</f>
        <v>0</v>
      </c>
      <c r="W10457">
        <f t="shared" si="652"/>
        <v>1</v>
      </c>
      <c r="X10457">
        <f t="shared" si="653"/>
        <v>118</v>
      </c>
      <c r="Y10457">
        <f>SUMIF(货件明细!K:K,F10457,货件明细!I:I)</f>
        <v>0</v>
      </c>
      <c r="Z10457">
        <f t="shared" si="654"/>
        <v>13.7</v>
      </c>
      <c r="AA10457">
        <f>SUMIF(货件明细!K:K,F10457,货件明细!J:J)</f>
        <v>0</v>
      </c>
      <c r="AB10457">
        <f t="shared" si="655"/>
        <v>1</v>
      </c>
    </row>
    <row r="10458" spans="1:28">
      <c r="A10458">
        <v>2026</v>
      </c>
      <c r="B10458">
        <v>5</v>
      </c>
      <c r="C10458">
        <v>20</v>
      </c>
      <c r="D10458" s="4">
        <v>46157</v>
      </c>
      <c r="E10458" t="s">
        <v>28</v>
      </c>
      <c r="F10458" t="s">
        <v>10690</v>
      </c>
      <c r="G10458" t="s">
        <v>7313</v>
      </c>
      <c r="H10458" t="s">
        <v>71</v>
      </c>
      <c r="I10458" t="s">
        <v>41</v>
      </c>
      <c r="J10458" t="s">
        <v>58</v>
      </c>
      <c r="K10458" t="s">
        <v>10342</v>
      </c>
      <c r="L10458" t="s">
        <v>46</v>
      </c>
      <c r="M10458" t="s">
        <v>47</v>
      </c>
      <c r="N10458" t="s">
        <v>10685</v>
      </c>
      <c r="O10458">
        <v>21.75</v>
      </c>
      <c r="P10458">
        <v>5</v>
      </c>
      <c r="Q10458">
        <v>87.2</v>
      </c>
      <c r="R10458">
        <v>92.2</v>
      </c>
      <c r="S10458">
        <v>0</v>
      </c>
      <c r="T10458">
        <v>92.2</v>
      </c>
      <c r="U10458">
        <v>120</v>
      </c>
      <c r="V10458">
        <f>SUMIF(货件明细!K:K,F10458,货件明细!AQ:AQ)</f>
        <v>0</v>
      </c>
      <c r="W10458">
        <f t="shared" si="652"/>
        <v>1</v>
      </c>
      <c r="X10458">
        <f t="shared" si="653"/>
        <v>120</v>
      </c>
      <c r="Y10458">
        <f>SUMIF(货件明细!K:K,F10458,货件明细!I:I)</f>
        <v>0</v>
      </c>
      <c r="Z10458">
        <f t="shared" si="654"/>
        <v>21.75</v>
      </c>
      <c r="AA10458">
        <f>SUMIF(货件明细!K:K,F10458,货件明细!J:J)</f>
        <v>0</v>
      </c>
      <c r="AB10458">
        <f t="shared" si="655"/>
        <v>1</v>
      </c>
    </row>
    <row r="10459" spans="1:28">
      <c r="A10459">
        <v>2026</v>
      </c>
      <c r="B10459">
        <v>5</v>
      </c>
      <c r="C10459">
        <v>20</v>
      </c>
      <c r="D10459" s="4">
        <v>46157</v>
      </c>
      <c r="E10459" t="s">
        <v>28</v>
      </c>
      <c r="F10459" t="s">
        <v>10691</v>
      </c>
      <c r="G10459" t="s">
        <v>68</v>
      </c>
      <c r="H10459" t="s">
        <v>31</v>
      </c>
      <c r="I10459" t="s">
        <v>41</v>
      </c>
      <c r="J10459" t="s">
        <v>58</v>
      </c>
      <c r="K10459" t="s">
        <v>10342</v>
      </c>
      <c r="L10459" t="s">
        <v>46</v>
      </c>
      <c r="M10459" t="s">
        <v>47</v>
      </c>
      <c r="N10459" t="s">
        <v>10685</v>
      </c>
      <c r="O10459">
        <v>21.75</v>
      </c>
      <c r="P10459">
        <v>5</v>
      </c>
      <c r="Q10459">
        <v>120</v>
      </c>
      <c r="R10459">
        <v>125</v>
      </c>
      <c r="S10459">
        <v>0</v>
      </c>
      <c r="T10459">
        <v>125</v>
      </c>
      <c r="U10459">
        <v>121</v>
      </c>
      <c r="V10459">
        <f>SUMIF(货件明细!K:K,F10459,货件明细!AQ:AQ)</f>
        <v>0</v>
      </c>
      <c r="W10459">
        <f t="shared" si="652"/>
        <v>1</v>
      </c>
      <c r="X10459">
        <f t="shared" si="653"/>
        <v>121</v>
      </c>
      <c r="Y10459">
        <f>SUMIF(货件明细!K:K,F10459,货件明细!I:I)</f>
        <v>0</v>
      </c>
      <c r="Z10459">
        <f t="shared" si="654"/>
        <v>21.75</v>
      </c>
      <c r="AA10459">
        <f>SUMIF(货件明细!K:K,F10459,货件明细!J:J)</f>
        <v>0</v>
      </c>
      <c r="AB10459">
        <f t="shared" si="655"/>
        <v>1</v>
      </c>
    </row>
    <row r="10460" spans="1:28">
      <c r="A10460">
        <v>2026</v>
      </c>
      <c r="B10460">
        <v>5</v>
      </c>
      <c r="C10460">
        <v>20</v>
      </c>
      <c r="D10460" s="4">
        <v>46157</v>
      </c>
      <c r="E10460" t="s">
        <v>28</v>
      </c>
      <c r="F10460" t="s">
        <v>10692</v>
      </c>
      <c r="G10460" t="s">
        <v>70</v>
      </c>
      <c r="H10460" t="s">
        <v>71</v>
      </c>
      <c r="I10460" t="s">
        <v>41</v>
      </c>
      <c r="J10460" t="s">
        <v>58</v>
      </c>
      <c r="K10460" t="s">
        <v>10342</v>
      </c>
      <c r="L10460" t="s">
        <v>46</v>
      </c>
      <c r="M10460" t="s">
        <v>47</v>
      </c>
      <c r="N10460" t="s">
        <v>10685</v>
      </c>
      <c r="O10460">
        <v>21.75</v>
      </c>
      <c r="P10460">
        <v>5</v>
      </c>
      <c r="Q10460">
        <v>87.2</v>
      </c>
      <c r="R10460">
        <v>92.2</v>
      </c>
      <c r="S10460">
        <v>0</v>
      </c>
      <c r="T10460">
        <v>92.2</v>
      </c>
      <c r="U10460">
        <v>120</v>
      </c>
      <c r="V10460">
        <f>SUMIF(货件明细!K:K,F10460,货件明细!AQ:AQ)</f>
        <v>0</v>
      </c>
      <c r="W10460">
        <f t="shared" si="652"/>
        <v>1</v>
      </c>
      <c r="X10460">
        <f t="shared" si="653"/>
        <v>120</v>
      </c>
      <c r="Y10460">
        <f>SUMIF(货件明细!K:K,F10460,货件明细!I:I)</f>
        <v>0</v>
      </c>
      <c r="Z10460">
        <f t="shared" si="654"/>
        <v>21.75</v>
      </c>
      <c r="AA10460">
        <f>SUMIF(货件明细!K:K,F10460,货件明细!J:J)</f>
        <v>0</v>
      </c>
      <c r="AB10460">
        <f t="shared" si="655"/>
        <v>1</v>
      </c>
    </row>
    <row r="10461" spans="1:28">
      <c r="A10461">
        <v>2026</v>
      </c>
      <c r="B10461">
        <v>5</v>
      </c>
      <c r="C10461">
        <v>20</v>
      </c>
      <c r="D10461" s="4">
        <v>46157</v>
      </c>
      <c r="E10461" t="s">
        <v>28</v>
      </c>
      <c r="F10461" t="s">
        <v>10693</v>
      </c>
      <c r="G10461" t="s">
        <v>50</v>
      </c>
      <c r="H10461" t="s">
        <v>31</v>
      </c>
      <c r="I10461" t="s">
        <v>41</v>
      </c>
      <c r="J10461" t="s">
        <v>58</v>
      </c>
      <c r="K10461" t="s">
        <v>10342</v>
      </c>
      <c r="L10461" t="s">
        <v>46</v>
      </c>
      <c r="M10461" t="s">
        <v>47</v>
      </c>
      <c r="N10461" t="s">
        <v>10685</v>
      </c>
      <c r="O10461">
        <v>21.75</v>
      </c>
      <c r="P10461">
        <v>5</v>
      </c>
      <c r="Q10461">
        <v>124</v>
      </c>
      <c r="R10461">
        <v>129</v>
      </c>
      <c r="S10461">
        <v>0</v>
      </c>
      <c r="T10461">
        <v>129</v>
      </c>
      <c r="U10461">
        <v>120</v>
      </c>
      <c r="V10461">
        <f>SUMIF(货件明细!K:K,F10461,货件明细!AQ:AQ)</f>
        <v>0</v>
      </c>
      <c r="W10461">
        <f t="shared" si="652"/>
        <v>1</v>
      </c>
      <c r="X10461">
        <f t="shared" si="653"/>
        <v>120</v>
      </c>
      <c r="Y10461">
        <f>SUMIF(货件明细!K:K,F10461,货件明细!I:I)</f>
        <v>0</v>
      </c>
      <c r="Z10461">
        <f t="shared" si="654"/>
        <v>21.75</v>
      </c>
      <c r="AA10461">
        <f>SUMIF(货件明细!K:K,F10461,货件明细!J:J)</f>
        <v>0</v>
      </c>
      <c r="AB10461">
        <f t="shared" si="655"/>
        <v>1</v>
      </c>
    </row>
    <row r="10462" spans="1:28">
      <c r="A10462">
        <v>2026</v>
      </c>
      <c r="B10462">
        <v>5</v>
      </c>
      <c r="C10462">
        <v>20</v>
      </c>
      <c r="D10462" s="4">
        <v>46157</v>
      </c>
      <c r="E10462" t="s">
        <v>28</v>
      </c>
      <c r="F10462" t="s">
        <v>10694</v>
      </c>
      <c r="G10462" t="s">
        <v>372</v>
      </c>
      <c r="H10462" t="s">
        <v>71</v>
      </c>
      <c r="I10462" t="s">
        <v>41</v>
      </c>
      <c r="J10462" t="s">
        <v>58</v>
      </c>
      <c r="K10462" t="s">
        <v>10342</v>
      </c>
      <c r="L10462" t="s">
        <v>46</v>
      </c>
      <c r="M10462" t="s">
        <v>47</v>
      </c>
      <c r="N10462" t="s">
        <v>10685</v>
      </c>
      <c r="O10462">
        <v>21.75</v>
      </c>
      <c r="P10462">
        <v>5</v>
      </c>
      <c r="Q10462">
        <v>87.2</v>
      </c>
      <c r="R10462">
        <v>92.2</v>
      </c>
      <c r="S10462">
        <v>0</v>
      </c>
      <c r="T10462">
        <v>92.2</v>
      </c>
      <c r="U10462">
        <v>120</v>
      </c>
      <c r="V10462">
        <f>SUMIF(货件明细!K:K,F10462,货件明细!AQ:AQ)</f>
        <v>0</v>
      </c>
      <c r="W10462">
        <f t="shared" si="652"/>
        <v>1</v>
      </c>
      <c r="X10462">
        <f t="shared" si="653"/>
        <v>120</v>
      </c>
      <c r="Y10462">
        <f>SUMIF(货件明细!K:K,F10462,货件明细!I:I)</f>
        <v>0</v>
      </c>
      <c r="Z10462">
        <f t="shared" si="654"/>
        <v>21.75</v>
      </c>
      <c r="AA10462">
        <f>SUMIF(货件明细!K:K,F10462,货件明细!J:J)</f>
        <v>0</v>
      </c>
      <c r="AB10462">
        <f t="shared" si="655"/>
        <v>1</v>
      </c>
    </row>
    <row r="10463" spans="1:28">
      <c r="A10463">
        <v>2026</v>
      </c>
      <c r="B10463">
        <v>5</v>
      </c>
      <c r="C10463">
        <v>20</v>
      </c>
      <c r="D10463" s="4">
        <v>46157</v>
      </c>
      <c r="E10463" t="s">
        <v>28</v>
      </c>
      <c r="F10463" t="s">
        <v>10695</v>
      </c>
      <c r="G10463" t="s">
        <v>70</v>
      </c>
      <c r="H10463" t="s">
        <v>71</v>
      </c>
      <c r="I10463" t="s">
        <v>96</v>
      </c>
      <c r="J10463" t="s">
        <v>58</v>
      </c>
      <c r="K10463" t="s">
        <v>10342</v>
      </c>
      <c r="L10463" t="s">
        <v>46</v>
      </c>
      <c r="M10463" t="s">
        <v>47</v>
      </c>
      <c r="N10463" t="s">
        <v>10685</v>
      </c>
      <c r="O10463">
        <v>19.4</v>
      </c>
      <c r="P10463">
        <v>5</v>
      </c>
      <c r="Q10463">
        <v>87.2</v>
      </c>
      <c r="R10463">
        <v>92.2</v>
      </c>
      <c r="S10463">
        <v>0</v>
      </c>
      <c r="T10463">
        <v>92.2</v>
      </c>
      <c r="U10463">
        <v>89</v>
      </c>
      <c r="V10463">
        <f>SUMIF(货件明细!K:K,F10463,货件明细!AQ:AQ)</f>
        <v>0</v>
      </c>
      <c r="W10463">
        <f t="shared" si="652"/>
        <v>1</v>
      </c>
      <c r="X10463">
        <f t="shared" si="653"/>
        <v>89</v>
      </c>
      <c r="Y10463">
        <f>SUMIF(货件明细!K:K,F10463,货件明细!I:I)</f>
        <v>0</v>
      </c>
      <c r="Z10463">
        <f t="shared" si="654"/>
        <v>19.4</v>
      </c>
      <c r="AA10463">
        <f>SUMIF(货件明细!K:K,F10463,货件明细!J:J)</f>
        <v>0</v>
      </c>
      <c r="AB10463">
        <f t="shared" si="655"/>
        <v>1</v>
      </c>
    </row>
    <row r="10464" spans="1:28">
      <c r="A10464">
        <v>2026</v>
      </c>
      <c r="B10464">
        <v>5</v>
      </c>
      <c r="C10464">
        <v>20</v>
      </c>
      <c r="D10464" s="4">
        <v>46157</v>
      </c>
      <c r="E10464" t="s">
        <v>28</v>
      </c>
      <c r="F10464" t="s">
        <v>10696</v>
      </c>
      <c r="G10464" t="s">
        <v>68</v>
      </c>
      <c r="H10464" t="s">
        <v>31</v>
      </c>
      <c r="I10464" t="s">
        <v>96</v>
      </c>
      <c r="J10464" t="s">
        <v>58</v>
      </c>
      <c r="K10464" t="s">
        <v>10342</v>
      </c>
      <c r="L10464" t="s">
        <v>46</v>
      </c>
      <c r="M10464" t="s">
        <v>47</v>
      </c>
      <c r="N10464" t="s">
        <v>10685</v>
      </c>
      <c r="O10464">
        <v>19.4</v>
      </c>
      <c r="P10464">
        <v>5</v>
      </c>
      <c r="Q10464">
        <v>120</v>
      </c>
      <c r="R10464">
        <v>125</v>
      </c>
      <c r="S10464">
        <v>0</v>
      </c>
      <c r="T10464">
        <v>125</v>
      </c>
      <c r="U10464">
        <v>89</v>
      </c>
      <c r="V10464">
        <f>SUMIF(货件明细!K:K,F10464,货件明细!AQ:AQ)</f>
        <v>0</v>
      </c>
      <c r="W10464">
        <f t="shared" si="652"/>
        <v>1</v>
      </c>
      <c r="X10464">
        <f t="shared" si="653"/>
        <v>89</v>
      </c>
      <c r="Y10464">
        <f>SUMIF(货件明细!K:K,F10464,货件明细!I:I)</f>
        <v>0</v>
      </c>
      <c r="Z10464">
        <f t="shared" si="654"/>
        <v>19.4</v>
      </c>
      <c r="AA10464">
        <f>SUMIF(货件明细!K:K,F10464,货件明细!J:J)</f>
        <v>0</v>
      </c>
      <c r="AB10464">
        <f t="shared" si="655"/>
        <v>1</v>
      </c>
    </row>
    <row r="10465" spans="1:28">
      <c r="A10465">
        <v>2026</v>
      </c>
      <c r="B10465">
        <v>5</v>
      </c>
      <c r="C10465">
        <v>20</v>
      </c>
      <c r="D10465" s="4">
        <v>46157</v>
      </c>
      <c r="E10465" t="s">
        <v>28</v>
      </c>
      <c r="F10465" t="s">
        <v>10697</v>
      </c>
      <c r="G10465" t="s">
        <v>50</v>
      </c>
      <c r="H10465" t="s">
        <v>31</v>
      </c>
      <c r="I10465" t="s">
        <v>96</v>
      </c>
      <c r="J10465" t="s">
        <v>58</v>
      </c>
      <c r="K10465" t="s">
        <v>10342</v>
      </c>
      <c r="L10465" t="s">
        <v>46</v>
      </c>
      <c r="M10465" t="s">
        <v>47</v>
      </c>
      <c r="N10465" t="s">
        <v>10685</v>
      </c>
      <c r="O10465">
        <v>19.4</v>
      </c>
      <c r="P10465">
        <v>5</v>
      </c>
      <c r="Q10465">
        <v>124</v>
      </c>
      <c r="R10465">
        <v>129</v>
      </c>
      <c r="S10465">
        <v>0</v>
      </c>
      <c r="T10465">
        <v>129</v>
      </c>
      <c r="U10465">
        <v>89</v>
      </c>
      <c r="V10465">
        <f>SUMIF(货件明细!K:K,F10465,货件明细!AQ:AQ)</f>
        <v>0</v>
      </c>
      <c r="W10465">
        <f t="shared" si="652"/>
        <v>1</v>
      </c>
      <c r="X10465">
        <f t="shared" si="653"/>
        <v>89</v>
      </c>
      <c r="Y10465">
        <f>SUMIF(货件明细!K:K,F10465,货件明细!I:I)</f>
        <v>0</v>
      </c>
      <c r="Z10465">
        <f t="shared" si="654"/>
        <v>19.4</v>
      </c>
      <c r="AA10465">
        <f>SUMIF(货件明细!K:K,F10465,货件明细!J:J)</f>
        <v>0</v>
      </c>
      <c r="AB10465">
        <f t="shared" si="655"/>
        <v>1</v>
      </c>
    </row>
    <row r="10466" spans="1:28">
      <c r="A10466">
        <v>2026</v>
      </c>
      <c r="B10466">
        <v>5</v>
      </c>
      <c r="C10466">
        <v>20</v>
      </c>
      <c r="D10466" s="4">
        <v>46157</v>
      </c>
      <c r="E10466" t="s">
        <v>28</v>
      </c>
      <c r="F10466" t="s">
        <v>10698</v>
      </c>
      <c r="G10466" t="s">
        <v>7313</v>
      </c>
      <c r="H10466" t="s">
        <v>71</v>
      </c>
      <c r="I10466" t="s">
        <v>96</v>
      </c>
      <c r="J10466" t="s">
        <v>58</v>
      </c>
      <c r="K10466" t="s">
        <v>10342</v>
      </c>
      <c r="L10466" t="s">
        <v>46</v>
      </c>
      <c r="M10466" t="s">
        <v>47</v>
      </c>
      <c r="N10466" t="s">
        <v>10685</v>
      </c>
      <c r="O10466">
        <v>19.4</v>
      </c>
      <c r="P10466">
        <v>5</v>
      </c>
      <c r="Q10466">
        <v>87.2</v>
      </c>
      <c r="R10466">
        <v>92.2</v>
      </c>
      <c r="S10466">
        <v>0</v>
      </c>
      <c r="T10466">
        <v>92.2</v>
      </c>
      <c r="U10466">
        <v>89</v>
      </c>
      <c r="V10466">
        <f>SUMIF(货件明细!K:K,F10466,货件明细!AQ:AQ)</f>
        <v>0</v>
      </c>
      <c r="W10466">
        <f t="shared" si="652"/>
        <v>1</v>
      </c>
      <c r="X10466">
        <f t="shared" si="653"/>
        <v>89</v>
      </c>
      <c r="Y10466">
        <f>SUMIF(货件明细!K:K,F10466,货件明细!I:I)</f>
        <v>0</v>
      </c>
      <c r="Z10466">
        <f t="shared" si="654"/>
        <v>19.4</v>
      </c>
      <c r="AA10466">
        <f>SUMIF(货件明细!K:K,F10466,货件明细!J:J)</f>
        <v>0</v>
      </c>
      <c r="AB10466">
        <f t="shared" si="655"/>
        <v>1</v>
      </c>
    </row>
    <row r="10467" spans="1:28">
      <c r="A10467">
        <v>2026</v>
      </c>
      <c r="B10467">
        <v>5</v>
      </c>
      <c r="C10467">
        <v>20</v>
      </c>
      <c r="D10467" s="4">
        <v>46157</v>
      </c>
      <c r="E10467" t="s">
        <v>28</v>
      </c>
      <c r="F10467" t="s">
        <v>10699</v>
      </c>
      <c r="G10467" t="s">
        <v>372</v>
      </c>
      <c r="H10467" t="s">
        <v>71</v>
      </c>
      <c r="I10467" t="s">
        <v>96</v>
      </c>
      <c r="J10467" t="s">
        <v>58</v>
      </c>
      <c r="K10467" t="s">
        <v>10342</v>
      </c>
      <c r="L10467" t="s">
        <v>46</v>
      </c>
      <c r="M10467" t="s">
        <v>47</v>
      </c>
      <c r="N10467" t="s">
        <v>10685</v>
      </c>
      <c r="O10467">
        <v>19.4</v>
      </c>
      <c r="P10467">
        <v>5</v>
      </c>
      <c r="Q10467">
        <v>87.2</v>
      </c>
      <c r="R10467">
        <v>92.2</v>
      </c>
      <c r="S10467">
        <v>0</v>
      </c>
      <c r="T10467">
        <v>92.2</v>
      </c>
      <c r="U10467">
        <v>89</v>
      </c>
      <c r="V10467">
        <f>SUMIF(货件明细!K:K,F10467,货件明细!AQ:AQ)</f>
        <v>0</v>
      </c>
      <c r="W10467">
        <f t="shared" si="652"/>
        <v>1</v>
      </c>
      <c r="X10467">
        <f t="shared" si="653"/>
        <v>89</v>
      </c>
      <c r="Y10467">
        <f>SUMIF(货件明细!K:K,F10467,货件明细!I:I)</f>
        <v>0</v>
      </c>
      <c r="Z10467">
        <f t="shared" si="654"/>
        <v>19.4</v>
      </c>
      <c r="AA10467">
        <f>SUMIF(货件明细!K:K,F10467,货件明细!J:J)</f>
        <v>0</v>
      </c>
      <c r="AB10467">
        <f t="shared" si="655"/>
        <v>1</v>
      </c>
    </row>
    <row r="10468" spans="1:28">
      <c r="A10468">
        <v>2026</v>
      </c>
      <c r="B10468">
        <v>5</v>
      </c>
      <c r="C10468">
        <v>20</v>
      </c>
      <c r="D10468" s="4">
        <v>46157</v>
      </c>
      <c r="E10468" t="s">
        <v>28</v>
      </c>
      <c r="F10468" t="s">
        <v>10700</v>
      </c>
      <c r="G10468" t="s">
        <v>68</v>
      </c>
      <c r="H10468" t="s">
        <v>31</v>
      </c>
      <c r="I10468" t="s">
        <v>57</v>
      </c>
      <c r="J10468" t="s">
        <v>58</v>
      </c>
      <c r="K10468" t="s">
        <v>10342</v>
      </c>
      <c r="L10468" t="s">
        <v>46</v>
      </c>
      <c r="M10468" t="s">
        <v>47</v>
      </c>
      <c r="N10468" t="s">
        <v>10685</v>
      </c>
      <c r="O10468">
        <v>76.4</v>
      </c>
      <c r="P10468">
        <v>5</v>
      </c>
      <c r="Q10468">
        <v>345</v>
      </c>
      <c r="R10468">
        <v>350</v>
      </c>
      <c r="S10468">
        <v>0</v>
      </c>
      <c r="T10468">
        <v>350</v>
      </c>
      <c r="U10468">
        <v>534</v>
      </c>
      <c r="V10468">
        <f>SUMIF(货件明细!K:K,F10468,货件明细!AQ:AQ)</f>
        <v>0</v>
      </c>
      <c r="W10468">
        <f t="shared" si="652"/>
        <v>1</v>
      </c>
      <c r="X10468">
        <f t="shared" si="653"/>
        <v>534</v>
      </c>
      <c r="Y10468">
        <f>SUMIF(货件明细!K:K,F10468,货件明细!I:I)</f>
        <v>0</v>
      </c>
      <c r="Z10468">
        <f t="shared" si="654"/>
        <v>76.4</v>
      </c>
      <c r="AA10468">
        <f>SUMIF(货件明细!K:K,F10468,货件明细!J:J)</f>
        <v>0</v>
      </c>
      <c r="AB10468">
        <f t="shared" si="655"/>
        <v>1</v>
      </c>
    </row>
    <row r="10469" spans="1:28">
      <c r="A10469">
        <v>2026</v>
      </c>
      <c r="B10469">
        <v>5</v>
      </c>
      <c r="C10469">
        <v>20</v>
      </c>
      <c r="D10469" s="4">
        <v>46157</v>
      </c>
      <c r="E10469" t="s">
        <v>28</v>
      </c>
      <c r="F10469" t="s">
        <v>10701</v>
      </c>
      <c r="G10469" t="s">
        <v>7313</v>
      </c>
      <c r="H10469" t="s">
        <v>71</v>
      </c>
      <c r="I10469" t="s">
        <v>57</v>
      </c>
      <c r="J10469" t="s">
        <v>58</v>
      </c>
      <c r="K10469" t="s">
        <v>10342</v>
      </c>
      <c r="L10469" t="s">
        <v>46</v>
      </c>
      <c r="M10469" t="s">
        <v>47</v>
      </c>
      <c r="N10469" t="s">
        <v>10685</v>
      </c>
      <c r="O10469">
        <v>76.4</v>
      </c>
      <c r="P10469">
        <v>5</v>
      </c>
      <c r="Q10469">
        <v>250.7</v>
      </c>
      <c r="R10469">
        <v>255.7</v>
      </c>
      <c r="S10469">
        <v>0</v>
      </c>
      <c r="T10469">
        <v>255.7</v>
      </c>
      <c r="U10469">
        <v>535</v>
      </c>
      <c r="V10469">
        <f>SUMIF(货件明细!K:K,F10469,货件明细!AQ:AQ)</f>
        <v>0</v>
      </c>
      <c r="W10469">
        <f t="shared" si="652"/>
        <v>1</v>
      </c>
      <c r="X10469">
        <f t="shared" si="653"/>
        <v>535</v>
      </c>
      <c r="Y10469">
        <f>SUMIF(货件明细!K:K,F10469,货件明细!I:I)</f>
        <v>0</v>
      </c>
      <c r="Z10469">
        <f t="shared" si="654"/>
        <v>76.4</v>
      </c>
      <c r="AA10469">
        <f>SUMIF(货件明细!K:K,F10469,货件明细!J:J)</f>
        <v>0</v>
      </c>
      <c r="AB10469">
        <f t="shared" si="655"/>
        <v>1</v>
      </c>
    </row>
    <row r="10470" spans="1:28">
      <c r="A10470">
        <v>2026</v>
      </c>
      <c r="B10470">
        <v>5</v>
      </c>
      <c r="C10470">
        <v>20</v>
      </c>
      <c r="D10470" s="4">
        <v>46157</v>
      </c>
      <c r="E10470" t="s">
        <v>28</v>
      </c>
      <c r="F10470" t="s">
        <v>10702</v>
      </c>
      <c r="G10470" t="s">
        <v>50</v>
      </c>
      <c r="H10470" t="s">
        <v>31</v>
      </c>
      <c r="I10470" t="s">
        <v>57</v>
      </c>
      <c r="J10470" t="s">
        <v>58</v>
      </c>
      <c r="K10470" t="s">
        <v>10342</v>
      </c>
      <c r="L10470" t="s">
        <v>46</v>
      </c>
      <c r="M10470" t="s">
        <v>47</v>
      </c>
      <c r="N10470" t="s">
        <v>10685</v>
      </c>
      <c r="O10470">
        <v>76.4</v>
      </c>
      <c r="P10470">
        <v>5</v>
      </c>
      <c r="Q10470">
        <v>372</v>
      </c>
      <c r="R10470">
        <v>377</v>
      </c>
      <c r="S10470">
        <v>0</v>
      </c>
      <c r="T10470">
        <v>377</v>
      </c>
      <c r="U10470">
        <v>534</v>
      </c>
      <c r="V10470">
        <f>SUMIF(货件明细!K:K,F10470,货件明细!AQ:AQ)</f>
        <v>0</v>
      </c>
      <c r="W10470">
        <f t="shared" si="652"/>
        <v>1</v>
      </c>
      <c r="X10470">
        <f t="shared" si="653"/>
        <v>534</v>
      </c>
      <c r="Y10470">
        <f>SUMIF(货件明细!K:K,F10470,货件明细!I:I)</f>
        <v>0</v>
      </c>
      <c r="Z10470">
        <f t="shared" si="654"/>
        <v>76.4</v>
      </c>
      <c r="AA10470">
        <f>SUMIF(货件明细!K:K,F10470,货件明细!J:J)</f>
        <v>0</v>
      </c>
      <c r="AB10470">
        <f t="shared" si="655"/>
        <v>1</v>
      </c>
    </row>
    <row r="10471" spans="1:28">
      <c r="A10471">
        <v>2026</v>
      </c>
      <c r="B10471">
        <v>5</v>
      </c>
      <c r="C10471">
        <v>20</v>
      </c>
      <c r="D10471" s="4">
        <v>46157</v>
      </c>
      <c r="E10471" t="s">
        <v>28</v>
      </c>
      <c r="F10471" t="s">
        <v>10703</v>
      </c>
      <c r="G10471" t="s">
        <v>372</v>
      </c>
      <c r="H10471" t="s">
        <v>71</v>
      </c>
      <c r="I10471" t="s">
        <v>57</v>
      </c>
      <c r="J10471" t="s">
        <v>58</v>
      </c>
      <c r="K10471" t="s">
        <v>10342</v>
      </c>
      <c r="L10471" t="s">
        <v>46</v>
      </c>
      <c r="M10471" t="s">
        <v>47</v>
      </c>
      <c r="N10471" t="s">
        <v>10685</v>
      </c>
      <c r="O10471">
        <v>76.4</v>
      </c>
      <c r="P10471">
        <v>5</v>
      </c>
      <c r="Q10471">
        <v>250.7</v>
      </c>
      <c r="R10471">
        <v>255.7</v>
      </c>
      <c r="S10471">
        <v>0</v>
      </c>
      <c r="T10471">
        <v>255.7</v>
      </c>
      <c r="U10471">
        <v>534</v>
      </c>
      <c r="V10471">
        <f>SUMIF(货件明细!K:K,F10471,货件明细!AQ:AQ)</f>
        <v>0</v>
      </c>
      <c r="W10471">
        <f t="shared" si="652"/>
        <v>1</v>
      </c>
      <c r="X10471">
        <f t="shared" si="653"/>
        <v>534</v>
      </c>
      <c r="Y10471">
        <f>SUMIF(货件明细!K:K,F10471,货件明细!I:I)</f>
        <v>0</v>
      </c>
      <c r="Z10471">
        <f t="shared" si="654"/>
        <v>76.4</v>
      </c>
      <c r="AA10471">
        <f>SUMIF(货件明细!K:K,F10471,货件明细!J:J)</f>
        <v>0</v>
      </c>
      <c r="AB10471">
        <f t="shared" si="655"/>
        <v>1</v>
      </c>
    </row>
    <row r="10472" spans="1:28">
      <c r="A10472">
        <v>2026</v>
      </c>
      <c r="B10472">
        <v>5</v>
      </c>
      <c r="C10472">
        <v>20</v>
      </c>
      <c r="D10472" s="4">
        <v>46157</v>
      </c>
      <c r="E10472" t="s">
        <v>28</v>
      </c>
      <c r="F10472" t="s">
        <v>10704</v>
      </c>
      <c r="G10472" t="s">
        <v>70</v>
      </c>
      <c r="H10472" t="s">
        <v>71</v>
      </c>
      <c r="I10472" t="s">
        <v>57</v>
      </c>
      <c r="J10472" t="s">
        <v>58</v>
      </c>
      <c r="K10472" t="s">
        <v>10342</v>
      </c>
      <c r="L10472" t="s">
        <v>46</v>
      </c>
      <c r="M10472" t="s">
        <v>47</v>
      </c>
      <c r="N10472" t="s">
        <v>10685</v>
      </c>
      <c r="O10472">
        <v>76.4</v>
      </c>
      <c r="P10472">
        <v>5</v>
      </c>
      <c r="Q10472">
        <v>250.7</v>
      </c>
      <c r="R10472">
        <v>255.7</v>
      </c>
      <c r="S10472">
        <v>0</v>
      </c>
      <c r="T10472">
        <v>255.7</v>
      </c>
      <c r="U10472">
        <v>534</v>
      </c>
      <c r="V10472">
        <f>SUMIF(货件明细!K:K,F10472,货件明细!AQ:AQ)</f>
        <v>0</v>
      </c>
      <c r="W10472">
        <f t="shared" si="652"/>
        <v>1</v>
      </c>
      <c r="X10472">
        <f t="shared" si="653"/>
        <v>534</v>
      </c>
      <c r="Y10472">
        <f>SUMIF(货件明细!K:K,F10472,货件明细!I:I)</f>
        <v>0</v>
      </c>
      <c r="Z10472">
        <f t="shared" si="654"/>
        <v>76.4</v>
      </c>
      <c r="AA10472">
        <f>SUMIF(货件明细!K:K,F10472,货件明细!J:J)</f>
        <v>0</v>
      </c>
      <c r="AB10472">
        <f t="shared" si="655"/>
        <v>1</v>
      </c>
    </row>
    <row r="10473" spans="1:28">
      <c r="A10473">
        <v>2026</v>
      </c>
      <c r="B10473">
        <v>5</v>
      </c>
      <c r="C10473">
        <v>20</v>
      </c>
      <c r="D10473" s="4">
        <v>46157</v>
      </c>
      <c r="E10473" t="s">
        <v>28</v>
      </c>
      <c r="F10473" t="s">
        <v>10705</v>
      </c>
      <c r="G10473" t="s">
        <v>68</v>
      </c>
      <c r="H10473" t="s">
        <v>31</v>
      </c>
      <c r="I10473" t="s">
        <v>32</v>
      </c>
      <c r="J10473" t="s">
        <v>58</v>
      </c>
      <c r="K10473" t="s">
        <v>10342</v>
      </c>
      <c r="L10473" t="s">
        <v>46</v>
      </c>
      <c r="M10473" t="s">
        <v>47</v>
      </c>
      <c r="N10473" t="s">
        <v>10685</v>
      </c>
      <c r="O10473">
        <v>13.95</v>
      </c>
      <c r="P10473">
        <v>5</v>
      </c>
      <c r="Q10473">
        <v>90</v>
      </c>
      <c r="R10473">
        <v>95</v>
      </c>
      <c r="S10473">
        <v>0</v>
      </c>
      <c r="T10473">
        <v>95</v>
      </c>
      <c r="U10473">
        <v>76</v>
      </c>
      <c r="V10473">
        <f>SUMIF(货件明细!K:K,F10473,货件明细!AQ:AQ)</f>
        <v>0</v>
      </c>
      <c r="W10473">
        <f t="shared" si="652"/>
        <v>1</v>
      </c>
      <c r="X10473">
        <f t="shared" si="653"/>
        <v>76</v>
      </c>
      <c r="Y10473">
        <f>SUMIF(货件明细!K:K,F10473,货件明细!I:I)</f>
        <v>0</v>
      </c>
      <c r="Z10473">
        <f t="shared" si="654"/>
        <v>13.95</v>
      </c>
      <c r="AA10473">
        <f>SUMIF(货件明细!K:K,F10473,货件明细!J:J)</f>
        <v>0</v>
      </c>
      <c r="AB10473">
        <f t="shared" si="655"/>
        <v>1</v>
      </c>
    </row>
    <row r="10474" spans="1:28">
      <c r="A10474">
        <v>2026</v>
      </c>
      <c r="B10474">
        <v>5</v>
      </c>
      <c r="C10474">
        <v>20</v>
      </c>
      <c r="D10474" s="4">
        <v>46157</v>
      </c>
      <c r="E10474" t="s">
        <v>28</v>
      </c>
      <c r="F10474" t="s">
        <v>10706</v>
      </c>
      <c r="G10474" t="s">
        <v>50</v>
      </c>
      <c r="H10474" t="s">
        <v>31</v>
      </c>
      <c r="I10474" t="s">
        <v>32</v>
      </c>
      <c r="J10474" t="s">
        <v>58</v>
      </c>
      <c r="K10474" t="s">
        <v>10342</v>
      </c>
      <c r="L10474" t="s">
        <v>46</v>
      </c>
      <c r="M10474" t="s">
        <v>47</v>
      </c>
      <c r="N10474" t="s">
        <v>10685</v>
      </c>
      <c r="O10474">
        <v>13.95</v>
      </c>
      <c r="P10474">
        <v>5</v>
      </c>
      <c r="Q10474">
        <v>93</v>
      </c>
      <c r="R10474">
        <v>98</v>
      </c>
      <c r="S10474">
        <v>0</v>
      </c>
      <c r="T10474">
        <v>98</v>
      </c>
      <c r="U10474">
        <v>76</v>
      </c>
      <c r="V10474">
        <f>SUMIF(货件明细!K:K,F10474,货件明细!AQ:AQ)</f>
        <v>0</v>
      </c>
      <c r="W10474">
        <f t="shared" si="652"/>
        <v>1</v>
      </c>
      <c r="X10474">
        <f t="shared" si="653"/>
        <v>76</v>
      </c>
      <c r="Y10474">
        <f>SUMIF(货件明细!K:K,F10474,货件明细!I:I)</f>
        <v>0</v>
      </c>
      <c r="Z10474">
        <f t="shared" si="654"/>
        <v>13.95</v>
      </c>
      <c r="AA10474">
        <f>SUMIF(货件明细!K:K,F10474,货件明细!J:J)</f>
        <v>0</v>
      </c>
      <c r="AB10474">
        <f t="shared" si="655"/>
        <v>1</v>
      </c>
    </row>
    <row r="10475" spans="1:28">
      <c r="A10475">
        <v>2026</v>
      </c>
      <c r="B10475">
        <v>5</v>
      </c>
      <c r="C10475">
        <v>20</v>
      </c>
      <c r="D10475" s="4">
        <v>46157</v>
      </c>
      <c r="E10475" t="s">
        <v>28</v>
      </c>
      <c r="F10475" t="s">
        <v>10707</v>
      </c>
      <c r="G10475" t="s">
        <v>70</v>
      </c>
      <c r="H10475" t="s">
        <v>71</v>
      </c>
      <c r="I10475" t="s">
        <v>32</v>
      </c>
      <c r="J10475" t="s">
        <v>58</v>
      </c>
      <c r="K10475" t="s">
        <v>10342</v>
      </c>
      <c r="L10475" t="s">
        <v>46</v>
      </c>
      <c r="M10475" t="s">
        <v>47</v>
      </c>
      <c r="N10475" t="s">
        <v>10685</v>
      </c>
      <c r="O10475">
        <v>13.95</v>
      </c>
      <c r="P10475">
        <v>5</v>
      </c>
      <c r="Q10475">
        <v>65.4</v>
      </c>
      <c r="R10475">
        <v>70.4</v>
      </c>
      <c r="S10475">
        <v>0</v>
      </c>
      <c r="T10475">
        <v>70.4</v>
      </c>
      <c r="U10475">
        <v>76</v>
      </c>
      <c r="V10475">
        <f>SUMIF(货件明细!K:K,F10475,货件明细!AQ:AQ)</f>
        <v>0</v>
      </c>
      <c r="W10475">
        <f t="shared" si="652"/>
        <v>1</v>
      </c>
      <c r="X10475">
        <f t="shared" si="653"/>
        <v>76</v>
      </c>
      <c r="Y10475">
        <f>SUMIF(货件明细!K:K,F10475,货件明细!I:I)</f>
        <v>0</v>
      </c>
      <c r="Z10475">
        <f t="shared" si="654"/>
        <v>13.95</v>
      </c>
      <c r="AA10475">
        <f>SUMIF(货件明细!K:K,F10475,货件明细!J:J)</f>
        <v>0</v>
      </c>
      <c r="AB10475">
        <f t="shared" si="655"/>
        <v>1</v>
      </c>
    </row>
    <row r="10476" spans="1:28">
      <c r="A10476">
        <v>2026</v>
      </c>
      <c r="B10476">
        <v>5</v>
      </c>
      <c r="C10476">
        <v>20</v>
      </c>
      <c r="D10476" s="4">
        <v>46157</v>
      </c>
      <c r="E10476" t="s">
        <v>28</v>
      </c>
      <c r="F10476" t="s">
        <v>10708</v>
      </c>
      <c r="G10476" t="s">
        <v>7313</v>
      </c>
      <c r="H10476" t="s">
        <v>71</v>
      </c>
      <c r="I10476" t="s">
        <v>32</v>
      </c>
      <c r="J10476" t="s">
        <v>58</v>
      </c>
      <c r="K10476" t="s">
        <v>10342</v>
      </c>
      <c r="L10476" t="s">
        <v>46</v>
      </c>
      <c r="M10476" t="s">
        <v>47</v>
      </c>
      <c r="N10476" t="s">
        <v>10685</v>
      </c>
      <c r="O10476">
        <v>13.95</v>
      </c>
      <c r="P10476">
        <v>5</v>
      </c>
      <c r="Q10476">
        <v>65.4</v>
      </c>
      <c r="R10476">
        <v>70.4</v>
      </c>
      <c r="S10476">
        <v>0</v>
      </c>
      <c r="T10476">
        <v>70.4</v>
      </c>
      <c r="U10476">
        <v>76</v>
      </c>
      <c r="V10476">
        <f>SUMIF(货件明细!K:K,F10476,货件明细!AQ:AQ)</f>
        <v>0</v>
      </c>
      <c r="W10476">
        <f t="shared" si="652"/>
        <v>1</v>
      </c>
      <c r="X10476">
        <f t="shared" si="653"/>
        <v>76</v>
      </c>
      <c r="Y10476">
        <f>SUMIF(货件明细!K:K,F10476,货件明细!I:I)</f>
        <v>0</v>
      </c>
      <c r="Z10476">
        <f t="shared" si="654"/>
        <v>13.95</v>
      </c>
      <c r="AA10476">
        <f>SUMIF(货件明细!K:K,F10476,货件明细!J:J)</f>
        <v>0</v>
      </c>
      <c r="AB10476">
        <f t="shared" si="655"/>
        <v>1</v>
      </c>
    </row>
    <row r="10477" spans="1:28">
      <c r="A10477">
        <v>2026</v>
      </c>
      <c r="B10477">
        <v>5</v>
      </c>
      <c r="C10477">
        <v>20</v>
      </c>
      <c r="D10477" s="4">
        <v>46157</v>
      </c>
      <c r="E10477" t="s">
        <v>28</v>
      </c>
      <c r="F10477" t="s">
        <v>10709</v>
      </c>
      <c r="G10477" t="s">
        <v>372</v>
      </c>
      <c r="H10477" t="s">
        <v>71</v>
      </c>
      <c r="I10477" t="s">
        <v>32</v>
      </c>
      <c r="J10477" t="s">
        <v>58</v>
      </c>
      <c r="K10477" t="s">
        <v>10342</v>
      </c>
      <c r="L10477" t="s">
        <v>46</v>
      </c>
      <c r="M10477" t="s">
        <v>47</v>
      </c>
      <c r="N10477" t="s">
        <v>10685</v>
      </c>
      <c r="O10477">
        <v>13.95</v>
      </c>
      <c r="P10477">
        <v>5</v>
      </c>
      <c r="Q10477">
        <v>65.4</v>
      </c>
      <c r="R10477">
        <v>70.4</v>
      </c>
      <c r="S10477">
        <v>0</v>
      </c>
      <c r="T10477">
        <v>70.4</v>
      </c>
      <c r="U10477">
        <v>76</v>
      </c>
      <c r="V10477">
        <f>SUMIF(货件明细!K:K,F10477,货件明细!AQ:AQ)</f>
        <v>0</v>
      </c>
      <c r="W10477">
        <f t="shared" si="652"/>
        <v>1</v>
      </c>
      <c r="X10477">
        <f t="shared" si="653"/>
        <v>76</v>
      </c>
      <c r="Y10477">
        <f>SUMIF(货件明细!K:K,F10477,货件明细!I:I)</f>
        <v>0</v>
      </c>
      <c r="Z10477">
        <f t="shared" si="654"/>
        <v>13.95</v>
      </c>
      <c r="AA10477">
        <f>SUMIF(货件明细!K:K,F10477,货件明细!J:J)</f>
        <v>0</v>
      </c>
      <c r="AB10477">
        <f t="shared" si="655"/>
        <v>1</v>
      </c>
    </row>
    <row r="10478" spans="1:28">
      <c r="A10478">
        <v>2026</v>
      </c>
      <c r="B10478">
        <v>5</v>
      </c>
      <c r="C10478">
        <v>20</v>
      </c>
      <c r="D10478" s="4">
        <v>46157</v>
      </c>
      <c r="E10478" t="s">
        <v>28</v>
      </c>
      <c r="F10478" t="s">
        <v>10710</v>
      </c>
      <c r="G10478" t="s">
        <v>372</v>
      </c>
      <c r="H10478" t="s">
        <v>71</v>
      </c>
      <c r="I10478" t="s">
        <v>39</v>
      </c>
      <c r="J10478" t="s">
        <v>58</v>
      </c>
      <c r="K10478" t="s">
        <v>10342</v>
      </c>
      <c r="L10478" t="s">
        <v>46</v>
      </c>
      <c r="M10478" t="s">
        <v>47</v>
      </c>
      <c r="N10478" t="s">
        <v>10685</v>
      </c>
      <c r="O10478">
        <v>23.15</v>
      </c>
      <c r="P10478">
        <v>5</v>
      </c>
      <c r="Q10478">
        <v>119.9</v>
      </c>
      <c r="R10478">
        <v>124.9</v>
      </c>
      <c r="S10478">
        <v>0</v>
      </c>
      <c r="T10478">
        <v>124.9</v>
      </c>
      <c r="U10478">
        <v>158</v>
      </c>
      <c r="V10478">
        <f>SUMIF(货件明细!K:K,F10478,货件明细!AQ:AQ)</f>
        <v>0</v>
      </c>
      <c r="W10478">
        <f t="shared" si="652"/>
        <v>1</v>
      </c>
      <c r="X10478">
        <f t="shared" si="653"/>
        <v>158</v>
      </c>
      <c r="Y10478">
        <f>SUMIF(货件明细!K:K,F10478,货件明细!I:I)</f>
        <v>0</v>
      </c>
      <c r="Z10478">
        <f t="shared" si="654"/>
        <v>23.15</v>
      </c>
      <c r="AA10478">
        <f>SUMIF(货件明细!K:K,F10478,货件明细!J:J)</f>
        <v>0</v>
      </c>
      <c r="AB10478">
        <f t="shared" si="655"/>
        <v>1</v>
      </c>
    </row>
    <row r="10479" spans="1:28">
      <c r="A10479">
        <v>2026</v>
      </c>
      <c r="B10479">
        <v>5</v>
      </c>
      <c r="C10479">
        <v>20</v>
      </c>
      <c r="D10479" s="4">
        <v>46157</v>
      </c>
      <c r="E10479" t="s">
        <v>28</v>
      </c>
      <c r="F10479" t="s">
        <v>10711</v>
      </c>
      <c r="G10479" t="s">
        <v>68</v>
      </c>
      <c r="H10479" t="s">
        <v>31</v>
      </c>
      <c r="I10479" t="s">
        <v>39</v>
      </c>
      <c r="J10479" t="s">
        <v>58</v>
      </c>
      <c r="K10479" t="s">
        <v>10342</v>
      </c>
      <c r="L10479" t="s">
        <v>46</v>
      </c>
      <c r="M10479" t="s">
        <v>47</v>
      </c>
      <c r="N10479" t="s">
        <v>10685</v>
      </c>
      <c r="O10479">
        <v>23.15</v>
      </c>
      <c r="P10479">
        <v>5</v>
      </c>
      <c r="Q10479">
        <v>165</v>
      </c>
      <c r="R10479">
        <v>170</v>
      </c>
      <c r="S10479">
        <v>0</v>
      </c>
      <c r="T10479">
        <v>170</v>
      </c>
      <c r="U10479">
        <v>158</v>
      </c>
      <c r="V10479">
        <f>SUMIF(货件明细!K:K,F10479,货件明细!AQ:AQ)</f>
        <v>0</v>
      </c>
      <c r="W10479">
        <f t="shared" si="652"/>
        <v>1</v>
      </c>
      <c r="X10479">
        <f t="shared" si="653"/>
        <v>158</v>
      </c>
      <c r="Y10479">
        <f>SUMIF(货件明细!K:K,F10479,货件明细!I:I)</f>
        <v>0</v>
      </c>
      <c r="Z10479">
        <f t="shared" si="654"/>
        <v>23.15</v>
      </c>
      <c r="AA10479">
        <f>SUMIF(货件明细!K:K,F10479,货件明细!J:J)</f>
        <v>0</v>
      </c>
      <c r="AB10479">
        <f t="shared" si="655"/>
        <v>1</v>
      </c>
    </row>
    <row r="10480" spans="1:28">
      <c r="A10480">
        <v>2026</v>
      </c>
      <c r="B10480">
        <v>5</v>
      </c>
      <c r="C10480">
        <v>20</v>
      </c>
      <c r="D10480" s="4">
        <v>46157</v>
      </c>
      <c r="E10480" t="s">
        <v>28</v>
      </c>
      <c r="F10480" t="s">
        <v>10712</v>
      </c>
      <c r="G10480" t="s">
        <v>50</v>
      </c>
      <c r="H10480" t="s">
        <v>31</v>
      </c>
      <c r="I10480" t="s">
        <v>39</v>
      </c>
      <c r="J10480" t="s">
        <v>58</v>
      </c>
      <c r="K10480" t="s">
        <v>10342</v>
      </c>
      <c r="L10480" t="s">
        <v>46</v>
      </c>
      <c r="M10480" t="s">
        <v>47</v>
      </c>
      <c r="N10480" t="s">
        <v>10685</v>
      </c>
      <c r="O10480">
        <v>23.15</v>
      </c>
      <c r="P10480">
        <v>5</v>
      </c>
      <c r="Q10480">
        <v>170.5</v>
      </c>
      <c r="R10480">
        <v>175.5</v>
      </c>
      <c r="S10480">
        <v>0</v>
      </c>
      <c r="T10480">
        <v>175.5</v>
      </c>
      <c r="U10480">
        <v>158</v>
      </c>
      <c r="V10480">
        <f>SUMIF(货件明细!K:K,F10480,货件明细!AQ:AQ)</f>
        <v>0</v>
      </c>
      <c r="W10480">
        <f t="shared" si="652"/>
        <v>1</v>
      </c>
      <c r="X10480">
        <f t="shared" si="653"/>
        <v>158</v>
      </c>
      <c r="Y10480">
        <f>SUMIF(货件明细!K:K,F10480,货件明细!I:I)</f>
        <v>0</v>
      </c>
      <c r="Z10480">
        <f t="shared" si="654"/>
        <v>23.15</v>
      </c>
      <c r="AA10480">
        <f>SUMIF(货件明细!K:K,F10480,货件明细!J:J)</f>
        <v>0</v>
      </c>
      <c r="AB10480">
        <f t="shared" si="655"/>
        <v>1</v>
      </c>
    </row>
    <row r="10481" spans="1:28">
      <c r="A10481">
        <v>2026</v>
      </c>
      <c r="B10481">
        <v>5</v>
      </c>
      <c r="C10481">
        <v>20</v>
      </c>
      <c r="D10481" s="4">
        <v>46157</v>
      </c>
      <c r="E10481" t="s">
        <v>28</v>
      </c>
      <c r="F10481" t="s">
        <v>10713</v>
      </c>
      <c r="G10481" t="s">
        <v>70</v>
      </c>
      <c r="H10481" t="s">
        <v>71</v>
      </c>
      <c r="I10481" t="s">
        <v>39</v>
      </c>
      <c r="J10481" t="s">
        <v>58</v>
      </c>
      <c r="K10481" t="s">
        <v>10342</v>
      </c>
      <c r="L10481" t="s">
        <v>46</v>
      </c>
      <c r="M10481" t="s">
        <v>47</v>
      </c>
      <c r="N10481" t="s">
        <v>10685</v>
      </c>
      <c r="O10481">
        <v>23.15</v>
      </c>
      <c r="P10481">
        <v>5</v>
      </c>
      <c r="Q10481">
        <v>119.9</v>
      </c>
      <c r="R10481">
        <v>124.9</v>
      </c>
      <c r="S10481">
        <v>0</v>
      </c>
      <c r="T10481">
        <v>124.9</v>
      </c>
      <c r="U10481">
        <v>158</v>
      </c>
      <c r="V10481">
        <f>SUMIF(货件明细!K:K,F10481,货件明细!AQ:AQ)</f>
        <v>0</v>
      </c>
      <c r="W10481">
        <f t="shared" si="652"/>
        <v>1</v>
      </c>
      <c r="X10481">
        <f t="shared" si="653"/>
        <v>158</v>
      </c>
      <c r="Y10481">
        <f>SUMIF(货件明细!K:K,F10481,货件明细!I:I)</f>
        <v>0</v>
      </c>
      <c r="Z10481">
        <f t="shared" si="654"/>
        <v>23.15</v>
      </c>
      <c r="AA10481">
        <f>SUMIF(货件明细!K:K,F10481,货件明细!J:J)</f>
        <v>0</v>
      </c>
      <c r="AB10481">
        <f t="shared" si="655"/>
        <v>1</v>
      </c>
    </row>
    <row r="10482" spans="1:28">
      <c r="A10482">
        <v>2026</v>
      </c>
      <c r="B10482">
        <v>5</v>
      </c>
      <c r="C10482">
        <v>20</v>
      </c>
      <c r="D10482" s="4">
        <v>46157</v>
      </c>
      <c r="E10482" t="s">
        <v>28</v>
      </c>
      <c r="F10482" t="s">
        <v>10714</v>
      </c>
      <c r="G10482" t="s">
        <v>7313</v>
      </c>
      <c r="H10482" t="s">
        <v>71</v>
      </c>
      <c r="I10482" t="s">
        <v>39</v>
      </c>
      <c r="J10482" t="s">
        <v>58</v>
      </c>
      <c r="K10482" t="s">
        <v>10342</v>
      </c>
      <c r="L10482" t="s">
        <v>46</v>
      </c>
      <c r="M10482" t="s">
        <v>47</v>
      </c>
      <c r="N10482" t="s">
        <v>10685</v>
      </c>
      <c r="O10482">
        <v>23.15</v>
      </c>
      <c r="P10482">
        <v>5</v>
      </c>
      <c r="Q10482">
        <v>119.9</v>
      </c>
      <c r="R10482">
        <v>124.9</v>
      </c>
      <c r="S10482">
        <v>0</v>
      </c>
      <c r="T10482">
        <v>124.9</v>
      </c>
      <c r="U10482">
        <v>158</v>
      </c>
      <c r="V10482">
        <f>SUMIF(货件明细!K:K,F10482,货件明细!AQ:AQ)</f>
        <v>0</v>
      </c>
      <c r="W10482">
        <f t="shared" si="652"/>
        <v>1</v>
      </c>
      <c r="X10482">
        <f t="shared" si="653"/>
        <v>158</v>
      </c>
      <c r="Y10482">
        <f>SUMIF(货件明细!K:K,F10482,货件明细!I:I)</f>
        <v>0</v>
      </c>
      <c r="Z10482">
        <f t="shared" si="654"/>
        <v>23.15</v>
      </c>
      <c r="AA10482">
        <f>SUMIF(货件明细!K:K,F10482,货件明细!J:J)</f>
        <v>0</v>
      </c>
      <c r="AB10482">
        <f t="shared" si="655"/>
        <v>1</v>
      </c>
    </row>
    <row r="10483" spans="1:28">
      <c r="A10483">
        <v>2026</v>
      </c>
      <c r="B10483">
        <v>5</v>
      </c>
      <c r="C10483">
        <v>20</v>
      </c>
      <c r="D10483" s="4">
        <v>46157</v>
      </c>
      <c r="E10483" t="s">
        <v>28</v>
      </c>
      <c r="F10483" t="s">
        <v>10715</v>
      </c>
      <c r="G10483" t="s">
        <v>372</v>
      </c>
      <c r="H10483" t="s">
        <v>71</v>
      </c>
      <c r="I10483" t="s">
        <v>4634</v>
      </c>
      <c r="J10483" t="s">
        <v>100</v>
      </c>
      <c r="K10483" t="s">
        <v>100</v>
      </c>
      <c r="L10483" t="s">
        <v>46</v>
      </c>
      <c r="M10483" t="s">
        <v>47</v>
      </c>
      <c r="N10483" t="s">
        <v>4252</v>
      </c>
      <c r="O10483">
        <v>15.4</v>
      </c>
      <c r="P10483">
        <v>10.7142857142857</v>
      </c>
      <c r="Q10483">
        <v>109.6</v>
      </c>
      <c r="R10483">
        <v>120.314285714286</v>
      </c>
      <c r="S10483">
        <v>0</v>
      </c>
      <c r="T10483">
        <v>120.314285714286</v>
      </c>
      <c r="U10483">
        <v>144</v>
      </c>
      <c r="V10483">
        <f>SUMIF(货件明细!K:K,F10483,货件明细!AQ:AQ)</f>
        <v>0</v>
      </c>
      <c r="W10483">
        <f t="shared" si="652"/>
        <v>1</v>
      </c>
      <c r="X10483">
        <f t="shared" si="653"/>
        <v>144</v>
      </c>
      <c r="Y10483">
        <f>SUMIF(货件明细!K:K,F10483,货件明细!I:I)</f>
        <v>0</v>
      </c>
      <c r="Z10483">
        <f t="shared" si="654"/>
        <v>15.4</v>
      </c>
      <c r="AA10483">
        <f>SUMIF(货件明细!K:K,F10483,货件明细!J:J)</f>
        <v>0</v>
      </c>
      <c r="AB10483">
        <f t="shared" si="655"/>
        <v>1</v>
      </c>
    </row>
    <row r="10484" spans="1:28">
      <c r="A10484">
        <v>2026</v>
      </c>
      <c r="B10484">
        <v>5</v>
      </c>
      <c r="C10484">
        <v>20</v>
      </c>
      <c r="D10484" s="4">
        <v>46157</v>
      </c>
      <c r="E10484" t="s">
        <v>28</v>
      </c>
      <c r="F10484" t="s">
        <v>10716</v>
      </c>
      <c r="G10484" t="s">
        <v>70</v>
      </c>
      <c r="H10484" t="s">
        <v>71</v>
      </c>
      <c r="I10484" t="s">
        <v>4634</v>
      </c>
      <c r="J10484" t="s">
        <v>100</v>
      </c>
      <c r="K10484" t="s">
        <v>100</v>
      </c>
      <c r="L10484" t="s">
        <v>46</v>
      </c>
      <c r="M10484" t="s">
        <v>47</v>
      </c>
      <c r="N10484" t="s">
        <v>4252</v>
      </c>
      <c r="O10484">
        <v>15.4</v>
      </c>
      <c r="P10484">
        <v>10.7142857142857</v>
      </c>
      <c r="Q10484">
        <v>109.6</v>
      </c>
      <c r="R10484">
        <v>120.314285714286</v>
      </c>
      <c r="S10484">
        <v>0</v>
      </c>
      <c r="T10484">
        <v>120.314285714286</v>
      </c>
      <c r="U10484">
        <v>144</v>
      </c>
      <c r="V10484">
        <f>SUMIF(货件明细!K:K,F10484,货件明细!AQ:AQ)</f>
        <v>0</v>
      </c>
      <c r="W10484">
        <f t="shared" si="652"/>
        <v>1</v>
      </c>
      <c r="X10484">
        <f t="shared" si="653"/>
        <v>144</v>
      </c>
      <c r="Y10484">
        <f>SUMIF(货件明细!K:K,F10484,货件明细!I:I)</f>
        <v>0</v>
      </c>
      <c r="Z10484">
        <f t="shared" si="654"/>
        <v>15.4</v>
      </c>
      <c r="AA10484">
        <f>SUMIF(货件明细!K:K,F10484,货件明细!J:J)</f>
        <v>0</v>
      </c>
      <c r="AB10484">
        <f t="shared" si="655"/>
        <v>1</v>
      </c>
    </row>
    <row r="10485" spans="1:28">
      <c r="A10485">
        <v>2026</v>
      </c>
      <c r="B10485">
        <v>5</v>
      </c>
      <c r="C10485">
        <v>20</v>
      </c>
      <c r="D10485" s="4">
        <v>46157</v>
      </c>
      <c r="E10485" t="s">
        <v>28</v>
      </c>
      <c r="F10485" t="s">
        <v>10717</v>
      </c>
      <c r="G10485" t="s">
        <v>50</v>
      </c>
      <c r="H10485" t="s">
        <v>31</v>
      </c>
      <c r="I10485" t="s">
        <v>4634</v>
      </c>
      <c r="J10485" t="s">
        <v>100</v>
      </c>
      <c r="K10485" t="s">
        <v>100</v>
      </c>
      <c r="L10485" t="s">
        <v>46</v>
      </c>
      <c r="M10485" t="s">
        <v>47</v>
      </c>
      <c r="N10485" t="s">
        <v>5148</v>
      </c>
      <c r="O10485">
        <v>15.4</v>
      </c>
      <c r="P10485">
        <v>30</v>
      </c>
      <c r="Q10485">
        <v>142.4</v>
      </c>
      <c r="R10485">
        <v>172.4</v>
      </c>
      <c r="S10485">
        <v>0</v>
      </c>
      <c r="T10485">
        <v>172.4</v>
      </c>
      <c r="U10485">
        <v>144</v>
      </c>
      <c r="V10485">
        <f>SUMIF(货件明细!K:K,F10485,货件明细!AQ:AQ)</f>
        <v>0</v>
      </c>
      <c r="W10485">
        <f t="shared" si="652"/>
        <v>1</v>
      </c>
      <c r="X10485">
        <f t="shared" si="653"/>
        <v>144</v>
      </c>
      <c r="Y10485">
        <f>SUMIF(货件明细!K:K,F10485,货件明细!I:I)</f>
        <v>0</v>
      </c>
      <c r="Z10485">
        <f t="shared" si="654"/>
        <v>15.4</v>
      </c>
      <c r="AA10485">
        <f>SUMIF(货件明细!K:K,F10485,货件明细!J:J)</f>
        <v>0</v>
      </c>
      <c r="AB10485">
        <f t="shared" si="655"/>
        <v>1</v>
      </c>
    </row>
    <row r="10486" spans="1:28">
      <c r="A10486">
        <v>2026</v>
      </c>
      <c r="B10486">
        <v>5</v>
      </c>
      <c r="C10486">
        <v>20</v>
      </c>
      <c r="D10486" s="4">
        <v>46157</v>
      </c>
      <c r="E10486" t="s">
        <v>28</v>
      </c>
      <c r="F10486" t="s">
        <v>10718</v>
      </c>
      <c r="G10486" t="s">
        <v>7313</v>
      </c>
      <c r="H10486" t="s">
        <v>71</v>
      </c>
      <c r="I10486" t="s">
        <v>4634</v>
      </c>
      <c r="J10486" t="s">
        <v>100</v>
      </c>
      <c r="K10486" t="s">
        <v>100</v>
      </c>
      <c r="L10486" t="s">
        <v>46</v>
      </c>
      <c r="M10486" t="s">
        <v>47</v>
      </c>
      <c r="N10486" t="s">
        <v>4252</v>
      </c>
      <c r="O10486">
        <v>15.4</v>
      </c>
      <c r="P10486">
        <v>10.7142857142857</v>
      </c>
      <c r="Q10486">
        <v>109.6</v>
      </c>
      <c r="R10486">
        <v>120.314285714286</v>
      </c>
      <c r="S10486">
        <v>0</v>
      </c>
      <c r="T10486">
        <v>120.314285714286</v>
      </c>
      <c r="U10486">
        <v>144</v>
      </c>
      <c r="V10486">
        <f>SUMIF(货件明细!K:K,F10486,货件明细!AQ:AQ)</f>
        <v>0</v>
      </c>
      <c r="W10486">
        <f t="shared" si="652"/>
        <v>1</v>
      </c>
      <c r="X10486">
        <f t="shared" si="653"/>
        <v>144</v>
      </c>
      <c r="Y10486">
        <f>SUMIF(货件明细!K:K,F10486,货件明细!I:I)</f>
        <v>0</v>
      </c>
      <c r="Z10486">
        <f t="shared" si="654"/>
        <v>15.4</v>
      </c>
      <c r="AA10486">
        <f>SUMIF(货件明细!K:K,F10486,货件明细!J:J)</f>
        <v>0</v>
      </c>
      <c r="AB10486">
        <f t="shared" si="655"/>
        <v>1</v>
      </c>
    </row>
    <row r="10487" spans="1:28">
      <c r="A10487">
        <v>2026</v>
      </c>
      <c r="B10487">
        <v>5</v>
      </c>
      <c r="C10487">
        <v>20</v>
      </c>
      <c r="D10487" s="4">
        <v>46157</v>
      </c>
      <c r="E10487" t="s">
        <v>28</v>
      </c>
      <c r="F10487" t="s">
        <v>10719</v>
      </c>
      <c r="G10487" t="s">
        <v>68</v>
      </c>
      <c r="H10487" t="s">
        <v>31</v>
      </c>
      <c r="I10487" t="s">
        <v>4634</v>
      </c>
      <c r="J10487" t="s">
        <v>100</v>
      </c>
      <c r="K10487" t="s">
        <v>100</v>
      </c>
      <c r="L10487" t="s">
        <v>46</v>
      </c>
      <c r="M10487" t="s">
        <v>47</v>
      </c>
      <c r="N10487" t="s">
        <v>5148</v>
      </c>
      <c r="O10487">
        <v>15.4</v>
      </c>
      <c r="P10487">
        <v>37.5</v>
      </c>
      <c r="Q10487">
        <v>153.6</v>
      </c>
      <c r="R10487">
        <v>191.1</v>
      </c>
      <c r="S10487">
        <v>0</v>
      </c>
      <c r="T10487">
        <v>191.1</v>
      </c>
      <c r="U10487">
        <v>144</v>
      </c>
      <c r="V10487">
        <f>SUMIF(货件明细!K:K,F10487,货件明细!AQ:AQ)</f>
        <v>0</v>
      </c>
      <c r="W10487">
        <f t="shared" si="652"/>
        <v>1</v>
      </c>
      <c r="X10487">
        <f t="shared" si="653"/>
        <v>144</v>
      </c>
      <c r="Y10487">
        <f>SUMIF(货件明细!K:K,F10487,货件明细!I:I)</f>
        <v>0</v>
      </c>
      <c r="Z10487">
        <f t="shared" si="654"/>
        <v>15.4</v>
      </c>
      <c r="AA10487">
        <f>SUMIF(货件明细!K:K,F10487,货件明细!J:J)</f>
        <v>0</v>
      </c>
      <c r="AB10487">
        <f t="shared" si="655"/>
        <v>1</v>
      </c>
    </row>
    <row r="10488" spans="1:28">
      <c r="A10488">
        <v>2026</v>
      </c>
      <c r="B10488">
        <v>5</v>
      </c>
      <c r="C10488">
        <v>20</v>
      </c>
      <c r="D10488" s="4">
        <v>46157</v>
      </c>
      <c r="E10488" t="s">
        <v>28</v>
      </c>
      <c r="F10488" t="s">
        <v>10720</v>
      </c>
      <c r="G10488" t="s">
        <v>50</v>
      </c>
      <c r="H10488" t="s">
        <v>31</v>
      </c>
      <c r="I10488" t="s">
        <v>129</v>
      </c>
      <c r="J10488" t="s">
        <v>100</v>
      </c>
      <c r="K10488" t="s">
        <v>100</v>
      </c>
      <c r="L10488" t="s">
        <v>46</v>
      </c>
      <c r="M10488" t="s">
        <v>47</v>
      </c>
      <c r="N10488" t="s">
        <v>5148</v>
      </c>
      <c r="O10488">
        <v>15.45</v>
      </c>
      <c r="P10488">
        <v>21.4285714285714</v>
      </c>
      <c r="Q10488">
        <v>71.2</v>
      </c>
      <c r="R10488">
        <v>92.6285714285714</v>
      </c>
      <c r="S10488">
        <v>0</v>
      </c>
      <c r="T10488">
        <v>92.6285714285714</v>
      </c>
      <c r="U10488">
        <v>136</v>
      </c>
      <c r="V10488">
        <f>SUMIF(货件明细!K:K,F10488,货件明细!AQ:AQ)</f>
        <v>0</v>
      </c>
      <c r="W10488">
        <f t="shared" si="652"/>
        <v>1</v>
      </c>
      <c r="X10488">
        <f t="shared" si="653"/>
        <v>136</v>
      </c>
      <c r="Y10488">
        <f>SUMIF(货件明细!K:K,F10488,货件明细!I:I)</f>
        <v>0</v>
      </c>
      <c r="Z10488">
        <f t="shared" si="654"/>
        <v>15.45</v>
      </c>
      <c r="AA10488">
        <f>SUMIF(货件明细!K:K,F10488,货件明细!J:J)</f>
        <v>0</v>
      </c>
      <c r="AB10488">
        <f t="shared" si="655"/>
        <v>1</v>
      </c>
    </row>
    <row r="10489" spans="1:28">
      <c r="A10489">
        <v>2026</v>
      </c>
      <c r="B10489">
        <v>5</v>
      </c>
      <c r="C10489">
        <v>20</v>
      </c>
      <c r="D10489" s="4">
        <v>46157</v>
      </c>
      <c r="E10489" t="s">
        <v>28</v>
      </c>
      <c r="F10489" t="s">
        <v>10721</v>
      </c>
      <c r="G10489" t="s">
        <v>372</v>
      </c>
      <c r="H10489" t="s">
        <v>71</v>
      </c>
      <c r="I10489" t="s">
        <v>129</v>
      </c>
      <c r="J10489" t="s">
        <v>100</v>
      </c>
      <c r="K10489" t="s">
        <v>100</v>
      </c>
      <c r="L10489" t="s">
        <v>46</v>
      </c>
      <c r="M10489" t="s">
        <v>47</v>
      </c>
      <c r="N10489" t="s">
        <v>4252</v>
      </c>
      <c r="O10489">
        <v>15.45</v>
      </c>
      <c r="P10489">
        <v>7.14285714285714</v>
      </c>
      <c r="Q10489">
        <v>54.8</v>
      </c>
      <c r="R10489">
        <v>61.9428571428572</v>
      </c>
      <c r="S10489">
        <v>0</v>
      </c>
      <c r="T10489">
        <v>61.9428571428572</v>
      </c>
      <c r="U10489">
        <v>136</v>
      </c>
      <c r="V10489">
        <f>SUMIF(货件明细!K:K,F10489,货件明细!AQ:AQ)</f>
        <v>0</v>
      </c>
      <c r="W10489">
        <f t="shared" si="652"/>
        <v>1</v>
      </c>
      <c r="X10489">
        <f t="shared" si="653"/>
        <v>136</v>
      </c>
      <c r="Y10489">
        <f>SUMIF(货件明细!K:K,F10489,货件明细!I:I)</f>
        <v>0</v>
      </c>
      <c r="Z10489">
        <f t="shared" si="654"/>
        <v>15.45</v>
      </c>
      <c r="AA10489">
        <f>SUMIF(货件明细!K:K,F10489,货件明细!J:J)</f>
        <v>0</v>
      </c>
      <c r="AB10489">
        <f t="shared" si="655"/>
        <v>1</v>
      </c>
    </row>
    <row r="10490" spans="1:28">
      <c r="A10490">
        <v>2026</v>
      </c>
      <c r="B10490">
        <v>5</v>
      </c>
      <c r="C10490">
        <v>20</v>
      </c>
      <c r="D10490" s="4">
        <v>46157</v>
      </c>
      <c r="E10490" t="s">
        <v>28</v>
      </c>
      <c r="F10490" t="s">
        <v>10722</v>
      </c>
      <c r="G10490" t="s">
        <v>7313</v>
      </c>
      <c r="H10490" t="s">
        <v>71</v>
      </c>
      <c r="I10490" t="s">
        <v>129</v>
      </c>
      <c r="J10490" t="s">
        <v>100</v>
      </c>
      <c r="K10490" t="s">
        <v>100</v>
      </c>
      <c r="L10490" t="s">
        <v>46</v>
      </c>
      <c r="M10490" t="s">
        <v>47</v>
      </c>
      <c r="N10490" t="s">
        <v>4252</v>
      </c>
      <c r="O10490">
        <v>15.45</v>
      </c>
      <c r="P10490">
        <v>7.14285714285714</v>
      </c>
      <c r="Q10490">
        <v>54.8</v>
      </c>
      <c r="R10490">
        <v>61.9428571428572</v>
      </c>
      <c r="S10490">
        <v>0</v>
      </c>
      <c r="T10490">
        <v>61.9428571428572</v>
      </c>
      <c r="U10490">
        <v>136</v>
      </c>
      <c r="V10490">
        <f>SUMIF(货件明细!K:K,F10490,货件明细!AQ:AQ)</f>
        <v>0</v>
      </c>
      <c r="W10490">
        <f t="shared" si="652"/>
        <v>1</v>
      </c>
      <c r="X10490">
        <f t="shared" si="653"/>
        <v>136</v>
      </c>
      <c r="Y10490">
        <f>SUMIF(货件明细!K:K,F10490,货件明细!I:I)</f>
        <v>0</v>
      </c>
      <c r="Z10490">
        <f t="shared" si="654"/>
        <v>15.45</v>
      </c>
      <c r="AA10490">
        <f>SUMIF(货件明细!K:K,F10490,货件明细!J:J)</f>
        <v>0</v>
      </c>
      <c r="AB10490">
        <f t="shared" si="655"/>
        <v>1</v>
      </c>
    </row>
    <row r="10491" spans="1:28">
      <c r="A10491">
        <v>2026</v>
      </c>
      <c r="B10491">
        <v>5</v>
      </c>
      <c r="C10491">
        <v>20</v>
      </c>
      <c r="D10491" s="4">
        <v>46157</v>
      </c>
      <c r="E10491" t="s">
        <v>28</v>
      </c>
      <c r="F10491" t="s">
        <v>10723</v>
      </c>
      <c r="G10491" t="s">
        <v>68</v>
      </c>
      <c r="H10491" t="s">
        <v>31</v>
      </c>
      <c r="I10491" t="s">
        <v>129</v>
      </c>
      <c r="J10491" t="s">
        <v>100</v>
      </c>
      <c r="K10491" t="s">
        <v>100</v>
      </c>
      <c r="L10491" t="s">
        <v>46</v>
      </c>
      <c r="M10491" t="s">
        <v>47</v>
      </c>
      <c r="N10491" t="s">
        <v>5148</v>
      </c>
      <c r="O10491">
        <v>15.45</v>
      </c>
      <c r="P10491">
        <v>21.4285714285714</v>
      </c>
      <c r="Q10491">
        <v>76.8</v>
      </c>
      <c r="R10491">
        <v>98.2285714285714</v>
      </c>
      <c r="S10491">
        <v>0</v>
      </c>
      <c r="T10491">
        <v>98.2285714285714</v>
      </c>
      <c r="U10491">
        <v>136</v>
      </c>
      <c r="V10491">
        <f>SUMIF(货件明细!K:K,F10491,货件明细!AQ:AQ)</f>
        <v>0</v>
      </c>
      <c r="W10491">
        <f t="shared" si="652"/>
        <v>1</v>
      </c>
      <c r="X10491">
        <f t="shared" si="653"/>
        <v>136</v>
      </c>
      <c r="Y10491">
        <f>SUMIF(货件明细!K:K,F10491,货件明细!I:I)</f>
        <v>0</v>
      </c>
      <c r="Z10491">
        <f t="shared" si="654"/>
        <v>15.45</v>
      </c>
      <c r="AA10491">
        <f>SUMIF(货件明细!K:K,F10491,货件明细!J:J)</f>
        <v>0</v>
      </c>
      <c r="AB10491">
        <f t="shared" si="655"/>
        <v>1</v>
      </c>
    </row>
    <row r="10492" spans="1:28">
      <c r="A10492">
        <v>2026</v>
      </c>
      <c r="B10492">
        <v>5</v>
      </c>
      <c r="C10492">
        <v>20</v>
      </c>
      <c r="D10492" s="4">
        <v>46157</v>
      </c>
      <c r="E10492" t="s">
        <v>28</v>
      </c>
      <c r="F10492" t="s">
        <v>10724</v>
      </c>
      <c r="G10492" t="s">
        <v>70</v>
      </c>
      <c r="H10492" t="s">
        <v>71</v>
      </c>
      <c r="I10492" t="s">
        <v>129</v>
      </c>
      <c r="J10492" t="s">
        <v>100</v>
      </c>
      <c r="K10492" t="s">
        <v>100</v>
      </c>
      <c r="L10492" t="s">
        <v>46</v>
      </c>
      <c r="M10492" t="s">
        <v>47</v>
      </c>
      <c r="N10492" t="s">
        <v>4252</v>
      </c>
      <c r="O10492">
        <v>15.45</v>
      </c>
      <c r="P10492">
        <v>7.14285714285714</v>
      </c>
      <c r="Q10492">
        <v>54.8</v>
      </c>
      <c r="R10492">
        <v>61.9428571428572</v>
      </c>
      <c r="S10492">
        <v>0</v>
      </c>
      <c r="T10492">
        <v>61.9428571428572</v>
      </c>
      <c r="U10492">
        <v>136</v>
      </c>
      <c r="V10492">
        <f>SUMIF(货件明细!K:K,F10492,货件明细!AQ:AQ)</f>
        <v>0</v>
      </c>
      <c r="W10492">
        <f t="shared" si="652"/>
        <v>1</v>
      </c>
      <c r="X10492">
        <f t="shared" si="653"/>
        <v>136</v>
      </c>
      <c r="Y10492">
        <f>SUMIF(货件明细!K:K,F10492,货件明细!I:I)</f>
        <v>0</v>
      </c>
      <c r="Z10492">
        <f t="shared" si="654"/>
        <v>15.45</v>
      </c>
      <c r="AA10492">
        <f>SUMIF(货件明细!K:K,F10492,货件明细!J:J)</f>
        <v>0</v>
      </c>
      <c r="AB10492">
        <f t="shared" si="655"/>
        <v>1</v>
      </c>
    </row>
    <row r="10493" spans="1:28">
      <c r="A10493">
        <v>2026</v>
      </c>
      <c r="B10493">
        <v>5</v>
      </c>
      <c r="C10493">
        <v>20</v>
      </c>
      <c r="D10493" s="4">
        <v>46157</v>
      </c>
      <c r="E10493" t="s">
        <v>28</v>
      </c>
      <c r="F10493" t="s">
        <v>10725</v>
      </c>
      <c r="G10493" t="s">
        <v>64</v>
      </c>
      <c r="H10493" t="s">
        <v>44</v>
      </c>
      <c r="I10493" t="s">
        <v>111</v>
      </c>
      <c r="J10493" t="s">
        <v>100</v>
      </c>
      <c r="K10493" t="s">
        <v>100</v>
      </c>
      <c r="L10493" t="s">
        <v>46</v>
      </c>
      <c r="M10493" t="s">
        <v>47</v>
      </c>
      <c r="N10493" t="s">
        <v>5739</v>
      </c>
      <c r="O10493">
        <v>12.85</v>
      </c>
      <c r="P10493">
        <v>75</v>
      </c>
      <c r="Q10493">
        <v>115.7</v>
      </c>
      <c r="R10493">
        <v>190.7</v>
      </c>
      <c r="S10493">
        <v>0</v>
      </c>
      <c r="T10493">
        <v>190.7</v>
      </c>
      <c r="U10493">
        <v>106</v>
      </c>
      <c r="V10493">
        <f>SUMIF(货件明细!K:K,F10493,货件明细!AQ:AQ)</f>
        <v>0</v>
      </c>
      <c r="W10493">
        <f t="shared" si="652"/>
        <v>1</v>
      </c>
      <c r="X10493">
        <f t="shared" si="653"/>
        <v>106</v>
      </c>
      <c r="Y10493">
        <f>SUMIF(货件明细!K:K,F10493,货件明细!I:I)</f>
        <v>0</v>
      </c>
      <c r="Z10493">
        <f t="shared" si="654"/>
        <v>12.85</v>
      </c>
      <c r="AA10493">
        <f>SUMIF(货件明细!K:K,F10493,货件明细!J:J)</f>
        <v>0</v>
      </c>
      <c r="AB10493">
        <f t="shared" si="655"/>
        <v>1</v>
      </c>
    </row>
    <row r="10494" spans="1:28">
      <c r="A10494">
        <v>2026</v>
      </c>
      <c r="B10494">
        <v>5</v>
      </c>
      <c r="C10494">
        <v>20</v>
      </c>
      <c r="D10494" s="4">
        <v>46157</v>
      </c>
      <c r="E10494" t="s">
        <v>28</v>
      </c>
      <c r="F10494" t="s">
        <v>10726</v>
      </c>
      <c r="G10494" t="s">
        <v>7313</v>
      </c>
      <c r="H10494" t="s">
        <v>71</v>
      </c>
      <c r="I10494" t="s">
        <v>111</v>
      </c>
      <c r="J10494" t="s">
        <v>100</v>
      </c>
      <c r="K10494" t="s">
        <v>100</v>
      </c>
      <c r="L10494" t="s">
        <v>46</v>
      </c>
      <c r="M10494" t="s">
        <v>47</v>
      </c>
      <c r="N10494" t="s">
        <v>4252</v>
      </c>
      <c r="O10494">
        <v>12.85</v>
      </c>
      <c r="P10494">
        <v>10.7142857142857</v>
      </c>
      <c r="Q10494">
        <v>95.9</v>
      </c>
      <c r="R10494">
        <v>106.614285714286</v>
      </c>
      <c r="S10494">
        <v>0</v>
      </c>
      <c r="T10494">
        <v>106.614285714286</v>
      </c>
      <c r="U10494">
        <v>106</v>
      </c>
      <c r="V10494">
        <f>SUMIF(货件明细!K:K,F10494,货件明细!AQ:AQ)</f>
        <v>0</v>
      </c>
      <c r="W10494">
        <f t="shared" si="652"/>
        <v>1</v>
      </c>
      <c r="X10494">
        <f t="shared" si="653"/>
        <v>106</v>
      </c>
      <c r="Y10494">
        <f>SUMIF(货件明细!K:K,F10494,货件明细!I:I)</f>
        <v>0</v>
      </c>
      <c r="Z10494">
        <f t="shared" si="654"/>
        <v>12.85</v>
      </c>
      <c r="AA10494">
        <f>SUMIF(货件明细!K:K,F10494,货件明细!J:J)</f>
        <v>0</v>
      </c>
      <c r="AB10494">
        <f t="shared" si="655"/>
        <v>1</v>
      </c>
    </row>
    <row r="10495" spans="1:28">
      <c r="A10495">
        <v>2026</v>
      </c>
      <c r="B10495">
        <v>5</v>
      </c>
      <c r="C10495">
        <v>20</v>
      </c>
      <c r="D10495" s="4">
        <v>46157</v>
      </c>
      <c r="E10495" t="s">
        <v>28</v>
      </c>
      <c r="F10495" t="s">
        <v>10727</v>
      </c>
      <c r="G10495" t="s">
        <v>50</v>
      </c>
      <c r="H10495" t="s">
        <v>31</v>
      </c>
      <c r="I10495" t="s">
        <v>111</v>
      </c>
      <c r="J10495" t="s">
        <v>100</v>
      </c>
      <c r="K10495" t="s">
        <v>100</v>
      </c>
      <c r="L10495" t="s">
        <v>46</v>
      </c>
      <c r="M10495" t="s">
        <v>47</v>
      </c>
      <c r="N10495" t="s">
        <v>5148</v>
      </c>
      <c r="O10495">
        <v>12.85</v>
      </c>
      <c r="P10495">
        <v>30</v>
      </c>
      <c r="Q10495">
        <v>124.6</v>
      </c>
      <c r="R10495">
        <v>154.6</v>
      </c>
      <c r="S10495">
        <v>0</v>
      </c>
      <c r="T10495">
        <v>154.6</v>
      </c>
      <c r="U10495">
        <v>106</v>
      </c>
      <c r="V10495">
        <f>SUMIF(货件明细!K:K,F10495,货件明细!AQ:AQ)</f>
        <v>0</v>
      </c>
      <c r="W10495">
        <f t="shared" ref="W10495:W10558" si="656">IF(V10495=U10495,0,1)</f>
        <v>1</v>
      </c>
      <c r="X10495">
        <f t="shared" ref="X10495:X10558" si="657">U10495</f>
        <v>106</v>
      </c>
      <c r="Y10495">
        <f>SUMIF(货件明细!K:K,F10495,货件明细!I:I)</f>
        <v>0</v>
      </c>
      <c r="Z10495">
        <f t="shared" ref="Z10495:Z10558" si="658">O10495-Y10495</f>
        <v>12.85</v>
      </c>
      <c r="AA10495">
        <f>SUMIF(货件明细!K:K,F10495,货件明细!J:J)</f>
        <v>0</v>
      </c>
      <c r="AB10495">
        <f t="shared" ref="AB10495:AB10558" si="659">IF(T10495=AA10495,0,1)</f>
        <v>1</v>
      </c>
    </row>
    <row r="10496" spans="1:28">
      <c r="A10496">
        <v>2026</v>
      </c>
      <c r="B10496">
        <v>5</v>
      </c>
      <c r="C10496">
        <v>20</v>
      </c>
      <c r="D10496" s="4">
        <v>46157</v>
      </c>
      <c r="E10496" t="s">
        <v>28</v>
      </c>
      <c r="F10496" t="s">
        <v>10728</v>
      </c>
      <c r="G10496" t="s">
        <v>263</v>
      </c>
      <c r="H10496" t="s">
        <v>44</v>
      </c>
      <c r="I10496" t="s">
        <v>111</v>
      </c>
      <c r="J10496" t="s">
        <v>100</v>
      </c>
      <c r="K10496" t="s">
        <v>100</v>
      </c>
      <c r="L10496" t="s">
        <v>46</v>
      </c>
      <c r="M10496" t="s">
        <v>47</v>
      </c>
      <c r="N10496" t="s">
        <v>5739</v>
      </c>
      <c r="O10496">
        <v>12.85</v>
      </c>
      <c r="P10496">
        <v>75</v>
      </c>
      <c r="Q10496">
        <v>115.7</v>
      </c>
      <c r="R10496">
        <v>190.7</v>
      </c>
      <c r="S10496">
        <v>0</v>
      </c>
      <c r="T10496">
        <v>190.7</v>
      </c>
      <c r="U10496">
        <v>106</v>
      </c>
      <c r="V10496">
        <f>SUMIF(货件明细!K:K,F10496,货件明细!AQ:AQ)</f>
        <v>0</v>
      </c>
      <c r="W10496">
        <f t="shared" si="656"/>
        <v>1</v>
      </c>
      <c r="X10496">
        <f t="shared" si="657"/>
        <v>106</v>
      </c>
      <c r="Y10496">
        <f>SUMIF(货件明细!K:K,F10496,货件明细!I:I)</f>
        <v>0</v>
      </c>
      <c r="Z10496">
        <f t="shared" si="658"/>
        <v>12.85</v>
      </c>
      <c r="AA10496">
        <f>SUMIF(货件明细!K:K,F10496,货件明细!J:J)</f>
        <v>0</v>
      </c>
      <c r="AB10496">
        <f t="shared" si="659"/>
        <v>1</v>
      </c>
    </row>
    <row r="10497" spans="1:28">
      <c r="A10497">
        <v>2026</v>
      </c>
      <c r="B10497">
        <v>5</v>
      </c>
      <c r="C10497">
        <v>20</v>
      </c>
      <c r="D10497" s="4">
        <v>46157</v>
      </c>
      <c r="E10497" t="s">
        <v>28</v>
      </c>
      <c r="F10497" t="s">
        <v>10729</v>
      </c>
      <c r="G10497" t="s">
        <v>372</v>
      </c>
      <c r="H10497" t="s">
        <v>71</v>
      </c>
      <c r="I10497" t="s">
        <v>111</v>
      </c>
      <c r="J10497" t="s">
        <v>100</v>
      </c>
      <c r="K10497" t="s">
        <v>100</v>
      </c>
      <c r="L10497" t="s">
        <v>46</v>
      </c>
      <c r="M10497" t="s">
        <v>47</v>
      </c>
      <c r="N10497" t="s">
        <v>4252</v>
      </c>
      <c r="O10497">
        <v>12.85</v>
      </c>
      <c r="P10497">
        <v>10.7142857142857</v>
      </c>
      <c r="Q10497">
        <v>95.9</v>
      </c>
      <c r="R10497">
        <v>106.614285714286</v>
      </c>
      <c r="S10497">
        <v>0</v>
      </c>
      <c r="T10497">
        <v>106.614285714286</v>
      </c>
      <c r="U10497">
        <v>106</v>
      </c>
      <c r="V10497">
        <f>SUMIF(货件明细!K:K,F10497,货件明细!AQ:AQ)</f>
        <v>0</v>
      </c>
      <c r="W10497">
        <f t="shared" si="656"/>
        <v>1</v>
      </c>
      <c r="X10497">
        <f t="shared" si="657"/>
        <v>106</v>
      </c>
      <c r="Y10497">
        <f>SUMIF(货件明细!K:K,F10497,货件明细!I:I)</f>
        <v>0</v>
      </c>
      <c r="Z10497">
        <f t="shared" si="658"/>
        <v>12.85</v>
      </c>
      <c r="AA10497">
        <f>SUMIF(货件明细!K:K,F10497,货件明细!J:J)</f>
        <v>0</v>
      </c>
      <c r="AB10497">
        <f t="shared" si="659"/>
        <v>1</v>
      </c>
    </row>
    <row r="10498" spans="1:28">
      <c r="A10498">
        <v>2026</v>
      </c>
      <c r="B10498">
        <v>5</v>
      </c>
      <c r="C10498">
        <v>20</v>
      </c>
      <c r="D10498" s="4">
        <v>46157</v>
      </c>
      <c r="E10498" t="s">
        <v>28</v>
      </c>
      <c r="F10498" t="s">
        <v>10730</v>
      </c>
      <c r="G10498" t="s">
        <v>68</v>
      </c>
      <c r="H10498" t="s">
        <v>31</v>
      </c>
      <c r="I10498" t="s">
        <v>96</v>
      </c>
      <c r="J10498" t="s">
        <v>100</v>
      </c>
      <c r="K10498" t="s">
        <v>100</v>
      </c>
      <c r="L10498" t="s">
        <v>46</v>
      </c>
      <c r="M10498" t="s">
        <v>47</v>
      </c>
      <c r="N10498" t="s">
        <v>5148</v>
      </c>
      <c r="O10498">
        <v>20</v>
      </c>
      <c r="P10498">
        <v>21.4285714285714</v>
      </c>
      <c r="Q10498">
        <v>153.6</v>
      </c>
      <c r="R10498">
        <v>175.028571428571</v>
      </c>
      <c r="S10498">
        <v>0</v>
      </c>
      <c r="T10498">
        <v>175.028571428571</v>
      </c>
      <c r="U10498">
        <v>81</v>
      </c>
      <c r="V10498">
        <f>SUMIF(货件明细!K:K,F10498,货件明细!AQ:AQ)</f>
        <v>0</v>
      </c>
      <c r="W10498">
        <f t="shared" si="656"/>
        <v>1</v>
      </c>
      <c r="X10498">
        <f t="shared" si="657"/>
        <v>81</v>
      </c>
      <c r="Y10498">
        <f>SUMIF(货件明细!K:K,F10498,货件明细!I:I)</f>
        <v>0</v>
      </c>
      <c r="Z10498">
        <f t="shared" si="658"/>
        <v>20</v>
      </c>
      <c r="AA10498">
        <f>SUMIF(货件明细!K:K,F10498,货件明细!J:J)</f>
        <v>0</v>
      </c>
      <c r="AB10498">
        <f t="shared" si="659"/>
        <v>1</v>
      </c>
    </row>
    <row r="10499" spans="1:28">
      <c r="A10499">
        <v>2026</v>
      </c>
      <c r="B10499">
        <v>5</v>
      </c>
      <c r="C10499">
        <v>20</v>
      </c>
      <c r="D10499" s="4">
        <v>46157</v>
      </c>
      <c r="E10499" t="s">
        <v>28</v>
      </c>
      <c r="F10499" t="s">
        <v>10731</v>
      </c>
      <c r="G10499" t="s">
        <v>70</v>
      </c>
      <c r="H10499" t="s">
        <v>71</v>
      </c>
      <c r="I10499" t="s">
        <v>96</v>
      </c>
      <c r="J10499" t="s">
        <v>100</v>
      </c>
      <c r="K10499" t="s">
        <v>100</v>
      </c>
      <c r="L10499" t="s">
        <v>46</v>
      </c>
      <c r="M10499" t="s">
        <v>47</v>
      </c>
      <c r="N10499" t="s">
        <v>4252</v>
      </c>
      <c r="O10499">
        <v>20</v>
      </c>
      <c r="P10499">
        <v>7.14285714285714</v>
      </c>
      <c r="Q10499">
        <v>109.6</v>
      </c>
      <c r="R10499">
        <v>116.742857142857</v>
      </c>
      <c r="S10499">
        <v>0</v>
      </c>
      <c r="T10499">
        <v>116.742857142857</v>
      </c>
      <c r="U10499">
        <v>81</v>
      </c>
      <c r="V10499">
        <f>SUMIF(货件明细!K:K,F10499,货件明细!AQ:AQ)</f>
        <v>0</v>
      </c>
      <c r="W10499">
        <f t="shared" si="656"/>
        <v>1</v>
      </c>
      <c r="X10499">
        <f t="shared" si="657"/>
        <v>81</v>
      </c>
      <c r="Y10499">
        <f>SUMIF(货件明细!K:K,F10499,货件明细!I:I)</f>
        <v>0</v>
      </c>
      <c r="Z10499">
        <f t="shared" si="658"/>
        <v>20</v>
      </c>
      <c r="AA10499">
        <f>SUMIF(货件明细!K:K,F10499,货件明细!J:J)</f>
        <v>0</v>
      </c>
      <c r="AB10499">
        <f t="shared" si="659"/>
        <v>1</v>
      </c>
    </row>
    <row r="10500" spans="1:28">
      <c r="A10500">
        <v>2026</v>
      </c>
      <c r="B10500">
        <v>5</v>
      </c>
      <c r="C10500">
        <v>20</v>
      </c>
      <c r="D10500" s="4">
        <v>46157</v>
      </c>
      <c r="E10500" t="s">
        <v>28</v>
      </c>
      <c r="F10500" t="s">
        <v>10732</v>
      </c>
      <c r="G10500" t="s">
        <v>50</v>
      </c>
      <c r="H10500" t="s">
        <v>31</v>
      </c>
      <c r="I10500" t="s">
        <v>96</v>
      </c>
      <c r="J10500" t="s">
        <v>100</v>
      </c>
      <c r="K10500" t="s">
        <v>100</v>
      </c>
      <c r="L10500" t="s">
        <v>46</v>
      </c>
      <c r="M10500" t="s">
        <v>47</v>
      </c>
      <c r="N10500" t="s">
        <v>5148</v>
      </c>
      <c r="O10500">
        <v>20</v>
      </c>
      <c r="P10500">
        <v>21.4285714285714</v>
      </c>
      <c r="Q10500">
        <v>142.4</v>
      </c>
      <c r="R10500">
        <v>163.828571428571</v>
      </c>
      <c r="S10500">
        <v>0</v>
      </c>
      <c r="T10500">
        <v>163.828571428571</v>
      </c>
      <c r="U10500">
        <v>81</v>
      </c>
      <c r="V10500">
        <f>SUMIF(货件明细!K:K,F10500,货件明细!AQ:AQ)</f>
        <v>0</v>
      </c>
      <c r="W10500">
        <f t="shared" si="656"/>
        <v>1</v>
      </c>
      <c r="X10500">
        <f t="shared" si="657"/>
        <v>81</v>
      </c>
      <c r="Y10500">
        <f>SUMIF(货件明细!K:K,F10500,货件明细!I:I)</f>
        <v>0</v>
      </c>
      <c r="Z10500">
        <f t="shared" si="658"/>
        <v>20</v>
      </c>
      <c r="AA10500">
        <f>SUMIF(货件明细!K:K,F10500,货件明细!J:J)</f>
        <v>0</v>
      </c>
      <c r="AB10500">
        <f t="shared" si="659"/>
        <v>1</v>
      </c>
    </row>
    <row r="10501" spans="1:28">
      <c r="A10501">
        <v>2026</v>
      </c>
      <c r="B10501">
        <v>5</v>
      </c>
      <c r="C10501">
        <v>20</v>
      </c>
      <c r="D10501" s="4">
        <v>46157</v>
      </c>
      <c r="E10501" t="s">
        <v>28</v>
      </c>
      <c r="F10501" t="s">
        <v>10733</v>
      </c>
      <c r="G10501" t="s">
        <v>372</v>
      </c>
      <c r="H10501" t="s">
        <v>71</v>
      </c>
      <c r="I10501" t="s">
        <v>96</v>
      </c>
      <c r="J10501" t="s">
        <v>100</v>
      </c>
      <c r="K10501" t="s">
        <v>100</v>
      </c>
      <c r="L10501" t="s">
        <v>46</v>
      </c>
      <c r="M10501" t="s">
        <v>47</v>
      </c>
      <c r="N10501" t="s">
        <v>4252</v>
      </c>
      <c r="O10501">
        <v>20</v>
      </c>
      <c r="P10501">
        <v>7.14285714285714</v>
      </c>
      <c r="Q10501">
        <v>109.6</v>
      </c>
      <c r="R10501">
        <v>116.742857142857</v>
      </c>
      <c r="S10501">
        <v>0</v>
      </c>
      <c r="T10501">
        <v>116.742857142857</v>
      </c>
      <c r="U10501">
        <v>81</v>
      </c>
      <c r="V10501">
        <f>SUMIF(货件明细!K:K,F10501,货件明细!AQ:AQ)</f>
        <v>0</v>
      </c>
      <c r="W10501">
        <f t="shared" si="656"/>
        <v>1</v>
      </c>
      <c r="X10501">
        <f t="shared" si="657"/>
        <v>81</v>
      </c>
      <c r="Y10501">
        <f>SUMIF(货件明细!K:K,F10501,货件明细!I:I)</f>
        <v>0</v>
      </c>
      <c r="Z10501">
        <f t="shared" si="658"/>
        <v>20</v>
      </c>
      <c r="AA10501">
        <f>SUMIF(货件明细!K:K,F10501,货件明细!J:J)</f>
        <v>0</v>
      </c>
      <c r="AB10501">
        <f t="shared" si="659"/>
        <v>1</v>
      </c>
    </row>
    <row r="10502" spans="1:28">
      <c r="A10502">
        <v>2026</v>
      </c>
      <c r="B10502">
        <v>5</v>
      </c>
      <c r="C10502">
        <v>20</v>
      </c>
      <c r="D10502" s="4">
        <v>46157</v>
      </c>
      <c r="E10502" t="s">
        <v>28</v>
      </c>
      <c r="F10502" t="s">
        <v>10734</v>
      </c>
      <c r="G10502" t="s">
        <v>7313</v>
      </c>
      <c r="H10502" t="s">
        <v>71</v>
      </c>
      <c r="I10502" t="s">
        <v>96</v>
      </c>
      <c r="J10502" t="s">
        <v>100</v>
      </c>
      <c r="K10502" t="s">
        <v>100</v>
      </c>
      <c r="L10502" t="s">
        <v>46</v>
      </c>
      <c r="M10502" t="s">
        <v>47</v>
      </c>
      <c r="N10502" t="s">
        <v>4252</v>
      </c>
      <c r="O10502">
        <v>20</v>
      </c>
      <c r="P10502">
        <v>7.14285714285714</v>
      </c>
      <c r="Q10502">
        <v>109.6</v>
      </c>
      <c r="R10502">
        <v>116.742857142857</v>
      </c>
      <c r="S10502">
        <v>0</v>
      </c>
      <c r="T10502">
        <v>116.742857142857</v>
      </c>
      <c r="U10502">
        <v>81</v>
      </c>
      <c r="V10502">
        <f>SUMIF(货件明细!K:K,F10502,货件明细!AQ:AQ)</f>
        <v>0</v>
      </c>
      <c r="W10502">
        <f t="shared" si="656"/>
        <v>1</v>
      </c>
      <c r="X10502">
        <f t="shared" si="657"/>
        <v>81</v>
      </c>
      <c r="Y10502">
        <f>SUMIF(货件明细!K:K,F10502,货件明细!I:I)</f>
        <v>0</v>
      </c>
      <c r="Z10502">
        <f t="shared" si="658"/>
        <v>20</v>
      </c>
      <c r="AA10502">
        <f>SUMIF(货件明细!K:K,F10502,货件明细!J:J)</f>
        <v>0</v>
      </c>
      <c r="AB10502">
        <f t="shared" si="659"/>
        <v>1</v>
      </c>
    </row>
    <row r="10503" spans="1:28">
      <c r="A10503">
        <v>2026</v>
      </c>
      <c r="B10503">
        <v>5</v>
      </c>
      <c r="C10503">
        <v>20</v>
      </c>
      <c r="D10503" s="4">
        <v>46157</v>
      </c>
      <c r="E10503" t="s">
        <v>28</v>
      </c>
      <c r="F10503" t="s">
        <v>10735</v>
      </c>
      <c r="G10503" t="s">
        <v>7313</v>
      </c>
      <c r="H10503" t="s">
        <v>71</v>
      </c>
      <c r="I10503" t="s">
        <v>96</v>
      </c>
      <c r="J10503" t="s">
        <v>100</v>
      </c>
      <c r="K10503" t="s">
        <v>100</v>
      </c>
      <c r="L10503" t="s">
        <v>46</v>
      </c>
      <c r="M10503" t="s">
        <v>47</v>
      </c>
      <c r="N10503" t="s">
        <v>4252</v>
      </c>
      <c r="O10503">
        <v>19.65</v>
      </c>
      <c r="P10503">
        <v>7.14285714285714</v>
      </c>
      <c r="Q10503">
        <v>109.6</v>
      </c>
      <c r="R10503">
        <v>116.742857142857</v>
      </c>
      <c r="S10503">
        <v>0</v>
      </c>
      <c r="T10503">
        <v>116.742857142857</v>
      </c>
      <c r="U10503">
        <v>106</v>
      </c>
      <c r="V10503">
        <f>SUMIF(货件明细!K:K,F10503,货件明细!AQ:AQ)</f>
        <v>0</v>
      </c>
      <c r="W10503">
        <f t="shared" si="656"/>
        <v>1</v>
      </c>
      <c r="X10503">
        <f t="shared" si="657"/>
        <v>106</v>
      </c>
      <c r="Y10503">
        <f>SUMIF(货件明细!K:K,F10503,货件明细!I:I)</f>
        <v>0</v>
      </c>
      <c r="Z10503">
        <f t="shared" si="658"/>
        <v>19.65</v>
      </c>
      <c r="AA10503">
        <f>SUMIF(货件明细!K:K,F10503,货件明细!J:J)</f>
        <v>0</v>
      </c>
      <c r="AB10503">
        <f t="shared" si="659"/>
        <v>1</v>
      </c>
    </row>
    <row r="10504" spans="1:28">
      <c r="A10504">
        <v>2026</v>
      </c>
      <c r="B10504">
        <v>5</v>
      </c>
      <c r="C10504">
        <v>20</v>
      </c>
      <c r="D10504" s="4">
        <v>46157</v>
      </c>
      <c r="E10504" t="s">
        <v>28</v>
      </c>
      <c r="F10504" t="s">
        <v>10736</v>
      </c>
      <c r="G10504" t="s">
        <v>70</v>
      </c>
      <c r="H10504" t="s">
        <v>71</v>
      </c>
      <c r="I10504" t="s">
        <v>96</v>
      </c>
      <c r="J10504" t="s">
        <v>100</v>
      </c>
      <c r="K10504" t="s">
        <v>100</v>
      </c>
      <c r="L10504" t="s">
        <v>46</v>
      </c>
      <c r="M10504" t="s">
        <v>47</v>
      </c>
      <c r="N10504" t="s">
        <v>4252</v>
      </c>
      <c r="O10504">
        <v>19.65</v>
      </c>
      <c r="P10504">
        <v>7.14285714285714</v>
      </c>
      <c r="Q10504">
        <v>109.6</v>
      </c>
      <c r="R10504">
        <v>116.742857142857</v>
      </c>
      <c r="S10504">
        <v>0</v>
      </c>
      <c r="T10504">
        <v>116.742857142857</v>
      </c>
      <c r="U10504">
        <v>106</v>
      </c>
      <c r="V10504">
        <f>SUMIF(货件明细!K:K,F10504,货件明细!AQ:AQ)</f>
        <v>0</v>
      </c>
      <c r="W10504">
        <f t="shared" si="656"/>
        <v>1</v>
      </c>
      <c r="X10504">
        <f t="shared" si="657"/>
        <v>106</v>
      </c>
      <c r="Y10504">
        <f>SUMIF(货件明细!K:K,F10504,货件明细!I:I)</f>
        <v>0</v>
      </c>
      <c r="Z10504">
        <f t="shared" si="658"/>
        <v>19.65</v>
      </c>
      <c r="AA10504">
        <f>SUMIF(货件明细!K:K,F10504,货件明细!J:J)</f>
        <v>0</v>
      </c>
      <c r="AB10504">
        <f t="shared" si="659"/>
        <v>1</v>
      </c>
    </row>
    <row r="10505" spans="1:28">
      <c r="A10505">
        <v>2026</v>
      </c>
      <c r="B10505">
        <v>5</v>
      </c>
      <c r="C10505">
        <v>20</v>
      </c>
      <c r="D10505" s="4">
        <v>46157</v>
      </c>
      <c r="E10505" t="s">
        <v>28</v>
      </c>
      <c r="F10505" t="s">
        <v>10737</v>
      </c>
      <c r="G10505" t="s">
        <v>68</v>
      </c>
      <c r="H10505" t="s">
        <v>31</v>
      </c>
      <c r="I10505" t="s">
        <v>96</v>
      </c>
      <c r="J10505" t="s">
        <v>100</v>
      </c>
      <c r="K10505" t="s">
        <v>100</v>
      </c>
      <c r="L10505" t="s">
        <v>46</v>
      </c>
      <c r="M10505" t="s">
        <v>47</v>
      </c>
      <c r="N10505" t="s">
        <v>5148</v>
      </c>
      <c r="O10505">
        <v>19.65</v>
      </c>
      <c r="P10505">
        <v>21.4285714285714</v>
      </c>
      <c r="Q10505">
        <v>153.6</v>
      </c>
      <c r="R10505">
        <v>175.028571428571</v>
      </c>
      <c r="S10505">
        <v>0</v>
      </c>
      <c r="T10505">
        <v>175.028571428571</v>
      </c>
      <c r="U10505">
        <v>106</v>
      </c>
      <c r="V10505">
        <f>SUMIF(货件明细!K:K,F10505,货件明细!AQ:AQ)</f>
        <v>0</v>
      </c>
      <c r="W10505">
        <f t="shared" si="656"/>
        <v>1</v>
      </c>
      <c r="X10505">
        <f t="shared" si="657"/>
        <v>106</v>
      </c>
      <c r="Y10505">
        <f>SUMIF(货件明细!K:K,F10505,货件明细!I:I)</f>
        <v>0</v>
      </c>
      <c r="Z10505">
        <f t="shared" si="658"/>
        <v>19.65</v>
      </c>
      <c r="AA10505">
        <f>SUMIF(货件明细!K:K,F10505,货件明细!J:J)</f>
        <v>0</v>
      </c>
      <c r="AB10505">
        <f t="shared" si="659"/>
        <v>1</v>
      </c>
    </row>
    <row r="10506" spans="1:28">
      <c r="A10506">
        <v>2026</v>
      </c>
      <c r="B10506">
        <v>5</v>
      </c>
      <c r="C10506">
        <v>20</v>
      </c>
      <c r="D10506" s="4">
        <v>46157</v>
      </c>
      <c r="E10506" t="s">
        <v>28</v>
      </c>
      <c r="F10506" t="s">
        <v>10738</v>
      </c>
      <c r="G10506" t="s">
        <v>50</v>
      </c>
      <c r="H10506" t="s">
        <v>31</v>
      </c>
      <c r="I10506" t="s">
        <v>96</v>
      </c>
      <c r="J10506" t="s">
        <v>100</v>
      </c>
      <c r="K10506" t="s">
        <v>100</v>
      </c>
      <c r="L10506" t="s">
        <v>46</v>
      </c>
      <c r="M10506" t="s">
        <v>47</v>
      </c>
      <c r="N10506" t="s">
        <v>5148</v>
      </c>
      <c r="O10506">
        <v>19.65</v>
      </c>
      <c r="P10506">
        <v>21.4285714285714</v>
      </c>
      <c r="Q10506">
        <v>142.4</v>
      </c>
      <c r="R10506">
        <v>163.828571428571</v>
      </c>
      <c r="S10506">
        <v>0</v>
      </c>
      <c r="T10506">
        <v>163.828571428571</v>
      </c>
      <c r="U10506">
        <v>106</v>
      </c>
      <c r="V10506">
        <f>SUMIF(货件明细!K:K,F10506,货件明细!AQ:AQ)</f>
        <v>0</v>
      </c>
      <c r="W10506">
        <f t="shared" si="656"/>
        <v>1</v>
      </c>
      <c r="X10506">
        <f t="shared" si="657"/>
        <v>106</v>
      </c>
      <c r="Y10506">
        <f>SUMIF(货件明细!K:K,F10506,货件明细!I:I)</f>
        <v>0</v>
      </c>
      <c r="Z10506">
        <f t="shared" si="658"/>
        <v>19.65</v>
      </c>
      <c r="AA10506">
        <f>SUMIF(货件明细!K:K,F10506,货件明细!J:J)</f>
        <v>0</v>
      </c>
      <c r="AB10506">
        <f t="shared" si="659"/>
        <v>1</v>
      </c>
    </row>
    <row r="10507" spans="1:28">
      <c r="A10507">
        <v>2026</v>
      </c>
      <c r="B10507">
        <v>5</v>
      </c>
      <c r="C10507">
        <v>20</v>
      </c>
      <c r="D10507" s="4">
        <v>46157</v>
      </c>
      <c r="E10507" t="s">
        <v>28</v>
      </c>
      <c r="F10507" t="s">
        <v>10739</v>
      </c>
      <c r="G10507" t="s">
        <v>372</v>
      </c>
      <c r="H10507" t="s">
        <v>71</v>
      </c>
      <c r="I10507" t="s">
        <v>96</v>
      </c>
      <c r="J10507" t="s">
        <v>100</v>
      </c>
      <c r="K10507" t="s">
        <v>100</v>
      </c>
      <c r="L10507" t="s">
        <v>46</v>
      </c>
      <c r="M10507" t="s">
        <v>47</v>
      </c>
      <c r="N10507" t="s">
        <v>4252</v>
      </c>
      <c r="O10507">
        <v>19.65</v>
      </c>
      <c r="P10507">
        <v>7.14285714285714</v>
      </c>
      <c r="Q10507">
        <v>109.6</v>
      </c>
      <c r="R10507">
        <v>116.742857142857</v>
      </c>
      <c r="S10507">
        <v>0</v>
      </c>
      <c r="T10507">
        <v>116.742857142857</v>
      </c>
      <c r="U10507">
        <v>106</v>
      </c>
      <c r="V10507">
        <f>SUMIF(货件明细!K:K,F10507,货件明细!AQ:AQ)</f>
        <v>0</v>
      </c>
      <c r="W10507">
        <f t="shared" si="656"/>
        <v>1</v>
      </c>
      <c r="X10507">
        <f t="shared" si="657"/>
        <v>106</v>
      </c>
      <c r="Y10507">
        <f>SUMIF(货件明细!K:K,F10507,货件明细!I:I)</f>
        <v>0</v>
      </c>
      <c r="Z10507">
        <f t="shared" si="658"/>
        <v>19.65</v>
      </c>
      <c r="AA10507">
        <f>SUMIF(货件明细!K:K,F10507,货件明细!J:J)</f>
        <v>0</v>
      </c>
      <c r="AB10507">
        <f t="shared" si="659"/>
        <v>1</v>
      </c>
    </row>
    <row r="10508" spans="1:28">
      <c r="A10508">
        <v>2026</v>
      </c>
      <c r="B10508">
        <v>5</v>
      </c>
      <c r="C10508">
        <v>20</v>
      </c>
      <c r="D10508" s="4">
        <v>46157</v>
      </c>
      <c r="E10508" t="s">
        <v>28</v>
      </c>
      <c r="F10508" t="s">
        <v>10740</v>
      </c>
      <c r="G10508" t="s">
        <v>70</v>
      </c>
      <c r="H10508" t="s">
        <v>71</v>
      </c>
      <c r="I10508" t="s">
        <v>80</v>
      </c>
      <c r="J10508" t="s">
        <v>100</v>
      </c>
      <c r="K10508" t="s">
        <v>100</v>
      </c>
      <c r="L10508" t="s">
        <v>46</v>
      </c>
      <c r="M10508" t="s">
        <v>47</v>
      </c>
      <c r="N10508" t="s">
        <v>4252</v>
      </c>
      <c r="O10508">
        <v>47.4</v>
      </c>
      <c r="P10508">
        <v>10.7142857142857</v>
      </c>
      <c r="Q10508">
        <v>246.6</v>
      </c>
      <c r="R10508">
        <v>257.314285714286</v>
      </c>
      <c r="S10508">
        <v>0</v>
      </c>
      <c r="T10508">
        <v>257.314285714286</v>
      </c>
      <c r="U10508">
        <v>220</v>
      </c>
      <c r="V10508">
        <f>SUMIF(货件明细!K:K,F10508,货件明细!AQ:AQ)</f>
        <v>0</v>
      </c>
      <c r="W10508">
        <f t="shared" si="656"/>
        <v>1</v>
      </c>
      <c r="X10508">
        <f t="shared" si="657"/>
        <v>220</v>
      </c>
      <c r="Y10508">
        <f>SUMIF(货件明细!K:K,F10508,货件明细!I:I)</f>
        <v>0</v>
      </c>
      <c r="Z10508">
        <f t="shared" si="658"/>
        <v>47.4</v>
      </c>
      <c r="AA10508">
        <f>SUMIF(货件明细!K:K,F10508,货件明细!J:J)</f>
        <v>0</v>
      </c>
      <c r="AB10508">
        <f t="shared" si="659"/>
        <v>1</v>
      </c>
    </row>
    <row r="10509" spans="1:28">
      <c r="A10509">
        <v>2026</v>
      </c>
      <c r="B10509">
        <v>5</v>
      </c>
      <c r="C10509">
        <v>20</v>
      </c>
      <c r="D10509" s="4">
        <v>46157</v>
      </c>
      <c r="E10509" t="s">
        <v>28</v>
      </c>
      <c r="F10509" t="s">
        <v>10741</v>
      </c>
      <c r="G10509" t="s">
        <v>50</v>
      </c>
      <c r="H10509" t="s">
        <v>31</v>
      </c>
      <c r="I10509" t="s">
        <v>80</v>
      </c>
      <c r="J10509" t="s">
        <v>100</v>
      </c>
      <c r="K10509" t="s">
        <v>100</v>
      </c>
      <c r="L10509" t="s">
        <v>46</v>
      </c>
      <c r="M10509" t="s">
        <v>47</v>
      </c>
      <c r="N10509" t="s">
        <v>5148</v>
      </c>
      <c r="O10509">
        <v>47.2</v>
      </c>
      <c r="P10509">
        <v>30</v>
      </c>
      <c r="Q10509">
        <v>302.6</v>
      </c>
      <c r="R10509">
        <v>332.6</v>
      </c>
      <c r="S10509">
        <v>0</v>
      </c>
      <c r="T10509">
        <v>332.6</v>
      </c>
      <c r="U10509">
        <v>219</v>
      </c>
      <c r="V10509">
        <f>SUMIF(货件明细!K:K,F10509,货件明细!AQ:AQ)</f>
        <v>0</v>
      </c>
      <c r="W10509">
        <f t="shared" si="656"/>
        <v>1</v>
      </c>
      <c r="X10509">
        <f t="shared" si="657"/>
        <v>219</v>
      </c>
      <c r="Y10509">
        <f>SUMIF(货件明细!K:K,F10509,货件明细!I:I)</f>
        <v>0</v>
      </c>
      <c r="Z10509">
        <f t="shared" si="658"/>
        <v>47.2</v>
      </c>
      <c r="AA10509">
        <f>SUMIF(货件明细!K:K,F10509,货件明细!J:J)</f>
        <v>0</v>
      </c>
      <c r="AB10509">
        <f t="shared" si="659"/>
        <v>1</v>
      </c>
    </row>
    <row r="10510" spans="1:28">
      <c r="A10510">
        <v>2026</v>
      </c>
      <c r="B10510">
        <v>5</v>
      </c>
      <c r="C10510">
        <v>20</v>
      </c>
      <c r="D10510" s="4">
        <v>46157</v>
      </c>
      <c r="E10510" t="s">
        <v>28</v>
      </c>
      <c r="F10510" t="s">
        <v>10742</v>
      </c>
      <c r="G10510" t="s">
        <v>372</v>
      </c>
      <c r="H10510" t="s">
        <v>71</v>
      </c>
      <c r="I10510" t="s">
        <v>80</v>
      </c>
      <c r="J10510" t="s">
        <v>100</v>
      </c>
      <c r="K10510" t="s">
        <v>100</v>
      </c>
      <c r="L10510" t="s">
        <v>46</v>
      </c>
      <c r="M10510" t="s">
        <v>47</v>
      </c>
      <c r="N10510" t="s">
        <v>4252</v>
      </c>
      <c r="O10510">
        <v>47.4</v>
      </c>
      <c r="P10510">
        <v>10.7142857142857</v>
      </c>
      <c r="Q10510">
        <v>246.6</v>
      </c>
      <c r="R10510">
        <v>257.314285714286</v>
      </c>
      <c r="S10510">
        <v>0</v>
      </c>
      <c r="T10510">
        <v>257.314285714286</v>
      </c>
      <c r="U10510">
        <v>220</v>
      </c>
      <c r="V10510">
        <f>SUMIF(货件明细!K:K,F10510,货件明细!AQ:AQ)</f>
        <v>0</v>
      </c>
      <c r="W10510">
        <f t="shared" si="656"/>
        <v>1</v>
      </c>
      <c r="X10510">
        <f t="shared" si="657"/>
        <v>220</v>
      </c>
      <c r="Y10510">
        <f>SUMIF(货件明细!K:K,F10510,货件明细!I:I)</f>
        <v>0</v>
      </c>
      <c r="Z10510">
        <f t="shared" si="658"/>
        <v>47.4</v>
      </c>
      <c r="AA10510">
        <f>SUMIF(货件明细!K:K,F10510,货件明细!J:J)</f>
        <v>0</v>
      </c>
      <c r="AB10510">
        <f t="shared" si="659"/>
        <v>1</v>
      </c>
    </row>
    <row r="10511" spans="1:28">
      <c r="A10511">
        <v>2026</v>
      </c>
      <c r="B10511">
        <v>5</v>
      </c>
      <c r="C10511">
        <v>20</v>
      </c>
      <c r="D10511" s="4">
        <v>46157</v>
      </c>
      <c r="E10511" t="s">
        <v>28</v>
      </c>
      <c r="F10511" t="s">
        <v>10743</v>
      </c>
      <c r="G10511" t="s">
        <v>68</v>
      </c>
      <c r="H10511" t="s">
        <v>31</v>
      </c>
      <c r="I10511" t="s">
        <v>80</v>
      </c>
      <c r="J10511" t="s">
        <v>100</v>
      </c>
      <c r="K10511" t="s">
        <v>100</v>
      </c>
      <c r="L10511" t="s">
        <v>46</v>
      </c>
      <c r="M10511" t="s">
        <v>47</v>
      </c>
      <c r="N10511" t="s">
        <v>5148</v>
      </c>
      <c r="O10511">
        <v>47.4</v>
      </c>
      <c r="P10511">
        <v>37.5</v>
      </c>
      <c r="Q10511">
        <v>326.4</v>
      </c>
      <c r="R10511">
        <v>363.9</v>
      </c>
      <c r="S10511">
        <v>0</v>
      </c>
      <c r="T10511">
        <v>363.9</v>
      </c>
      <c r="U10511">
        <v>220</v>
      </c>
      <c r="V10511">
        <f>SUMIF(货件明细!K:K,F10511,货件明细!AQ:AQ)</f>
        <v>0</v>
      </c>
      <c r="W10511">
        <f t="shared" si="656"/>
        <v>1</v>
      </c>
      <c r="X10511">
        <f t="shared" si="657"/>
        <v>220</v>
      </c>
      <c r="Y10511">
        <f>SUMIF(货件明细!K:K,F10511,货件明细!I:I)</f>
        <v>0</v>
      </c>
      <c r="Z10511">
        <f t="shared" si="658"/>
        <v>47.4</v>
      </c>
      <c r="AA10511">
        <f>SUMIF(货件明细!K:K,F10511,货件明细!J:J)</f>
        <v>0</v>
      </c>
      <c r="AB10511">
        <f t="shared" si="659"/>
        <v>1</v>
      </c>
    </row>
    <row r="10512" spans="1:28">
      <c r="A10512">
        <v>2026</v>
      </c>
      <c r="B10512">
        <v>5</v>
      </c>
      <c r="C10512">
        <v>20</v>
      </c>
      <c r="D10512" s="4">
        <v>46157</v>
      </c>
      <c r="E10512" t="s">
        <v>28</v>
      </c>
      <c r="F10512" t="s">
        <v>10744</v>
      </c>
      <c r="G10512" t="s">
        <v>7313</v>
      </c>
      <c r="H10512" t="s">
        <v>71</v>
      </c>
      <c r="I10512" t="s">
        <v>80</v>
      </c>
      <c r="J10512" t="s">
        <v>100</v>
      </c>
      <c r="K10512" t="s">
        <v>100</v>
      </c>
      <c r="L10512" t="s">
        <v>46</v>
      </c>
      <c r="M10512" t="s">
        <v>47</v>
      </c>
      <c r="N10512" t="s">
        <v>4252</v>
      </c>
      <c r="O10512">
        <v>47.4</v>
      </c>
      <c r="P10512">
        <v>10.7142857142857</v>
      </c>
      <c r="Q10512">
        <v>232.9</v>
      </c>
      <c r="R10512">
        <v>243.614285714286</v>
      </c>
      <c r="S10512">
        <v>0</v>
      </c>
      <c r="T10512">
        <v>243.614285714286</v>
      </c>
      <c r="U10512">
        <v>220</v>
      </c>
      <c r="V10512">
        <f>SUMIF(货件明细!K:K,F10512,货件明细!AQ:AQ)</f>
        <v>0</v>
      </c>
      <c r="W10512">
        <f t="shared" si="656"/>
        <v>1</v>
      </c>
      <c r="X10512">
        <f t="shared" si="657"/>
        <v>220</v>
      </c>
      <c r="Y10512">
        <f>SUMIF(货件明细!K:K,F10512,货件明细!I:I)</f>
        <v>0</v>
      </c>
      <c r="Z10512">
        <f t="shared" si="658"/>
        <v>47.4</v>
      </c>
      <c r="AA10512">
        <f>SUMIF(货件明细!K:K,F10512,货件明细!J:J)</f>
        <v>0</v>
      </c>
      <c r="AB10512">
        <f t="shared" si="659"/>
        <v>1</v>
      </c>
    </row>
    <row r="10513" spans="1:28">
      <c r="A10513">
        <v>2026</v>
      </c>
      <c r="B10513">
        <v>5</v>
      </c>
      <c r="C10513">
        <v>20</v>
      </c>
      <c r="D10513" s="4">
        <v>46157</v>
      </c>
      <c r="E10513" t="s">
        <v>28</v>
      </c>
      <c r="F10513" t="s">
        <v>10745</v>
      </c>
      <c r="G10513" t="s">
        <v>68</v>
      </c>
      <c r="H10513" t="s">
        <v>31</v>
      </c>
      <c r="I10513" t="s">
        <v>145</v>
      </c>
      <c r="J10513" t="s">
        <v>100</v>
      </c>
      <c r="K10513" t="s">
        <v>100</v>
      </c>
      <c r="L10513" t="s">
        <v>46</v>
      </c>
      <c r="M10513" t="s">
        <v>47</v>
      </c>
      <c r="N10513" t="s">
        <v>5148</v>
      </c>
      <c r="O10513">
        <v>14.9</v>
      </c>
      <c r="P10513">
        <v>37.5</v>
      </c>
      <c r="Q10513">
        <v>96</v>
      </c>
      <c r="R10513">
        <v>133.5</v>
      </c>
      <c r="S10513">
        <v>0</v>
      </c>
      <c r="T10513">
        <v>133.5</v>
      </c>
      <c r="U10513">
        <v>150</v>
      </c>
      <c r="V10513">
        <f>SUMIF(货件明细!K:K,F10513,货件明细!AQ:AQ)</f>
        <v>0</v>
      </c>
      <c r="W10513">
        <f t="shared" si="656"/>
        <v>1</v>
      </c>
      <c r="X10513">
        <f t="shared" si="657"/>
        <v>150</v>
      </c>
      <c r="Y10513">
        <f>SUMIF(货件明细!K:K,F10513,货件明细!I:I)</f>
        <v>0</v>
      </c>
      <c r="Z10513">
        <f t="shared" si="658"/>
        <v>14.9</v>
      </c>
      <c r="AA10513">
        <f>SUMIF(货件明细!K:K,F10513,货件明细!J:J)</f>
        <v>0</v>
      </c>
      <c r="AB10513">
        <f t="shared" si="659"/>
        <v>1</v>
      </c>
    </row>
    <row r="10514" spans="1:28">
      <c r="A10514">
        <v>2026</v>
      </c>
      <c r="B10514">
        <v>5</v>
      </c>
      <c r="C10514">
        <v>20</v>
      </c>
      <c r="D10514" s="4">
        <v>46157</v>
      </c>
      <c r="E10514" t="s">
        <v>28</v>
      </c>
      <c r="F10514" t="s">
        <v>10746</v>
      </c>
      <c r="G10514" t="s">
        <v>50</v>
      </c>
      <c r="H10514" t="s">
        <v>31</v>
      </c>
      <c r="I10514" t="s">
        <v>145</v>
      </c>
      <c r="J10514" t="s">
        <v>100</v>
      </c>
      <c r="K10514" t="s">
        <v>100</v>
      </c>
      <c r="L10514" t="s">
        <v>46</v>
      </c>
      <c r="M10514" t="s">
        <v>47</v>
      </c>
      <c r="N10514" t="s">
        <v>5148</v>
      </c>
      <c r="O10514">
        <v>14.9</v>
      </c>
      <c r="P10514">
        <v>30</v>
      </c>
      <c r="Q10514">
        <v>89</v>
      </c>
      <c r="R10514">
        <v>119</v>
      </c>
      <c r="S10514">
        <v>0</v>
      </c>
      <c r="T10514">
        <v>119</v>
      </c>
      <c r="U10514">
        <v>150</v>
      </c>
      <c r="V10514">
        <f>SUMIF(货件明细!K:K,F10514,货件明细!AQ:AQ)</f>
        <v>0</v>
      </c>
      <c r="W10514">
        <f t="shared" si="656"/>
        <v>1</v>
      </c>
      <c r="X10514">
        <f t="shared" si="657"/>
        <v>150</v>
      </c>
      <c r="Y10514">
        <f>SUMIF(货件明细!K:K,F10514,货件明细!I:I)</f>
        <v>0</v>
      </c>
      <c r="Z10514">
        <f t="shared" si="658"/>
        <v>14.9</v>
      </c>
      <c r="AA10514">
        <f>SUMIF(货件明细!K:K,F10514,货件明细!J:J)</f>
        <v>0</v>
      </c>
      <c r="AB10514">
        <f t="shared" si="659"/>
        <v>1</v>
      </c>
    </row>
    <row r="10515" spans="1:28">
      <c r="A10515">
        <v>2026</v>
      </c>
      <c r="B10515">
        <v>5</v>
      </c>
      <c r="C10515">
        <v>20</v>
      </c>
      <c r="D10515" s="4">
        <v>46157</v>
      </c>
      <c r="E10515" t="s">
        <v>28</v>
      </c>
      <c r="F10515" t="s">
        <v>10747</v>
      </c>
      <c r="G10515" t="s">
        <v>372</v>
      </c>
      <c r="H10515" t="s">
        <v>71</v>
      </c>
      <c r="I10515" t="s">
        <v>145</v>
      </c>
      <c r="J10515" t="s">
        <v>100</v>
      </c>
      <c r="K10515" t="s">
        <v>100</v>
      </c>
      <c r="L10515" t="s">
        <v>46</v>
      </c>
      <c r="M10515" t="s">
        <v>47</v>
      </c>
      <c r="N10515" t="s">
        <v>4252</v>
      </c>
      <c r="O10515">
        <v>14.9</v>
      </c>
      <c r="P10515">
        <v>10.7142857142857</v>
      </c>
      <c r="Q10515">
        <v>68.5</v>
      </c>
      <c r="R10515">
        <v>79.2142857142857</v>
      </c>
      <c r="S10515">
        <v>0</v>
      </c>
      <c r="T10515">
        <v>79.2142857142857</v>
      </c>
      <c r="U10515">
        <v>150</v>
      </c>
      <c r="V10515">
        <f>SUMIF(货件明细!K:K,F10515,货件明细!AQ:AQ)</f>
        <v>0</v>
      </c>
      <c r="W10515">
        <f t="shared" si="656"/>
        <v>1</v>
      </c>
      <c r="X10515">
        <f t="shared" si="657"/>
        <v>150</v>
      </c>
      <c r="Y10515">
        <f>SUMIF(货件明细!K:K,F10515,货件明细!I:I)</f>
        <v>0</v>
      </c>
      <c r="Z10515">
        <f t="shared" si="658"/>
        <v>14.9</v>
      </c>
      <c r="AA10515">
        <f>SUMIF(货件明细!K:K,F10515,货件明细!J:J)</f>
        <v>0</v>
      </c>
      <c r="AB10515">
        <f t="shared" si="659"/>
        <v>1</v>
      </c>
    </row>
    <row r="10516" spans="1:28">
      <c r="A10516">
        <v>2026</v>
      </c>
      <c r="B10516">
        <v>5</v>
      </c>
      <c r="C10516">
        <v>20</v>
      </c>
      <c r="D10516" s="4">
        <v>46157</v>
      </c>
      <c r="E10516" t="s">
        <v>28</v>
      </c>
      <c r="F10516" t="s">
        <v>10748</v>
      </c>
      <c r="G10516" t="s">
        <v>70</v>
      </c>
      <c r="H10516" t="s">
        <v>71</v>
      </c>
      <c r="I10516" t="s">
        <v>145</v>
      </c>
      <c r="J10516" t="s">
        <v>100</v>
      </c>
      <c r="K10516" t="s">
        <v>100</v>
      </c>
      <c r="L10516" t="s">
        <v>46</v>
      </c>
      <c r="M10516" t="s">
        <v>47</v>
      </c>
      <c r="N10516" t="s">
        <v>4252</v>
      </c>
      <c r="O10516">
        <v>14.9</v>
      </c>
      <c r="P10516">
        <v>10.7142857142857</v>
      </c>
      <c r="Q10516">
        <v>68.5</v>
      </c>
      <c r="R10516">
        <v>79.2142857142857</v>
      </c>
      <c r="S10516">
        <v>0</v>
      </c>
      <c r="T10516">
        <v>79.2142857142857</v>
      </c>
      <c r="U10516">
        <v>150</v>
      </c>
      <c r="V10516">
        <f>SUMIF(货件明细!K:K,F10516,货件明细!AQ:AQ)</f>
        <v>0</v>
      </c>
      <c r="W10516">
        <f t="shared" si="656"/>
        <v>1</v>
      </c>
      <c r="X10516">
        <f t="shared" si="657"/>
        <v>150</v>
      </c>
      <c r="Y10516">
        <f>SUMIF(货件明细!K:K,F10516,货件明细!I:I)</f>
        <v>0</v>
      </c>
      <c r="Z10516">
        <f t="shared" si="658"/>
        <v>14.9</v>
      </c>
      <c r="AA10516">
        <f>SUMIF(货件明细!K:K,F10516,货件明细!J:J)</f>
        <v>0</v>
      </c>
      <c r="AB10516">
        <f t="shared" si="659"/>
        <v>1</v>
      </c>
    </row>
    <row r="10517" spans="1:28">
      <c r="A10517">
        <v>2026</v>
      </c>
      <c r="B10517">
        <v>5</v>
      </c>
      <c r="C10517">
        <v>20</v>
      </c>
      <c r="D10517" s="4">
        <v>46157</v>
      </c>
      <c r="E10517" t="s">
        <v>28</v>
      </c>
      <c r="F10517" t="s">
        <v>10749</v>
      </c>
      <c r="G10517" t="s">
        <v>7313</v>
      </c>
      <c r="H10517" t="s">
        <v>71</v>
      </c>
      <c r="I10517" t="s">
        <v>145</v>
      </c>
      <c r="J10517" t="s">
        <v>100</v>
      </c>
      <c r="K10517" t="s">
        <v>100</v>
      </c>
      <c r="L10517" t="s">
        <v>46</v>
      </c>
      <c r="M10517" t="s">
        <v>47</v>
      </c>
      <c r="N10517" t="s">
        <v>4252</v>
      </c>
      <c r="O10517">
        <v>14.9</v>
      </c>
      <c r="P10517">
        <v>10.7142857142857</v>
      </c>
      <c r="Q10517">
        <v>68.5</v>
      </c>
      <c r="R10517">
        <v>79.2142857142857</v>
      </c>
      <c r="S10517">
        <v>0</v>
      </c>
      <c r="T10517">
        <v>79.2142857142857</v>
      </c>
      <c r="U10517">
        <v>150</v>
      </c>
      <c r="V10517">
        <f>SUMIF(货件明细!K:K,F10517,货件明细!AQ:AQ)</f>
        <v>0</v>
      </c>
      <c r="W10517">
        <f t="shared" si="656"/>
        <v>1</v>
      </c>
      <c r="X10517">
        <f t="shared" si="657"/>
        <v>150</v>
      </c>
      <c r="Y10517">
        <f>SUMIF(货件明细!K:K,F10517,货件明细!I:I)</f>
        <v>0</v>
      </c>
      <c r="Z10517">
        <f t="shared" si="658"/>
        <v>14.9</v>
      </c>
      <c r="AA10517">
        <f>SUMIF(货件明细!K:K,F10517,货件明细!J:J)</f>
        <v>0</v>
      </c>
      <c r="AB10517">
        <f t="shared" si="659"/>
        <v>1</v>
      </c>
    </row>
    <row r="10518" spans="1:28">
      <c r="A10518">
        <v>2026</v>
      </c>
      <c r="B10518">
        <v>5</v>
      </c>
      <c r="C10518">
        <v>20</v>
      </c>
      <c r="D10518" s="4">
        <v>46157</v>
      </c>
      <c r="E10518" t="s">
        <v>28</v>
      </c>
      <c r="F10518" t="s">
        <v>10750</v>
      </c>
      <c r="G10518" t="s">
        <v>68</v>
      </c>
      <c r="H10518" t="s">
        <v>31</v>
      </c>
      <c r="I10518" t="s">
        <v>41</v>
      </c>
      <c r="J10518" t="s">
        <v>100</v>
      </c>
      <c r="K10518" t="s">
        <v>100</v>
      </c>
      <c r="L10518" t="s">
        <v>46</v>
      </c>
      <c r="M10518" t="s">
        <v>47</v>
      </c>
      <c r="N10518" t="s">
        <v>5148</v>
      </c>
      <c r="O10518">
        <v>61.95</v>
      </c>
      <c r="P10518">
        <v>21.4285714285714</v>
      </c>
      <c r="Q10518">
        <v>422.4</v>
      </c>
      <c r="R10518">
        <v>443.828571428571</v>
      </c>
      <c r="S10518">
        <v>0</v>
      </c>
      <c r="T10518">
        <v>443.828571428571</v>
      </c>
      <c r="U10518">
        <v>334</v>
      </c>
      <c r="V10518">
        <f>SUMIF(货件明细!K:K,F10518,货件明细!AQ:AQ)</f>
        <v>0</v>
      </c>
      <c r="W10518">
        <f t="shared" si="656"/>
        <v>1</v>
      </c>
      <c r="X10518">
        <f t="shared" si="657"/>
        <v>334</v>
      </c>
      <c r="Y10518">
        <f>SUMIF(货件明细!K:K,F10518,货件明细!I:I)</f>
        <v>0</v>
      </c>
      <c r="Z10518">
        <f t="shared" si="658"/>
        <v>61.95</v>
      </c>
      <c r="AA10518">
        <f>SUMIF(货件明细!K:K,F10518,货件明细!J:J)</f>
        <v>0</v>
      </c>
      <c r="AB10518">
        <f t="shared" si="659"/>
        <v>1</v>
      </c>
    </row>
    <row r="10519" spans="1:28">
      <c r="A10519">
        <v>2026</v>
      </c>
      <c r="B10519">
        <v>5</v>
      </c>
      <c r="C10519">
        <v>20</v>
      </c>
      <c r="D10519" s="4">
        <v>46157</v>
      </c>
      <c r="E10519" t="s">
        <v>28</v>
      </c>
      <c r="F10519" t="s">
        <v>10751</v>
      </c>
      <c r="G10519" t="s">
        <v>50</v>
      </c>
      <c r="H10519" t="s">
        <v>31</v>
      </c>
      <c r="I10519" t="s">
        <v>41</v>
      </c>
      <c r="J10519" t="s">
        <v>100</v>
      </c>
      <c r="K10519" t="s">
        <v>100</v>
      </c>
      <c r="L10519" t="s">
        <v>46</v>
      </c>
      <c r="M10519" t="s">
        <v>47</v>
      </c>
      <c r="N10519" t="s">
        <v>5148</v>
      </c>
      <c r="O10519">
        <v>61.95</v>
      </c>
      <c r="P10519">
        <v>21.4285714285714</v>
      </c>
      <c r="Q10519">
        <v>391.6</v>
      </c>
      <c r="R10519">
        <v>413.028571428571</v>
      </c>
      <c r="S10519">
        <v>0</v>
      </c>
      <c r="T10519">
        <v>413.028571428571</v>
      </c>
      <c r="U10519">
        <v>334</v>
      </c>
      <c r="V10519">
        <f>SUMIF(货件明细!K:K,F10519,货件明细!AQ:AQ)</f>
        <v>0</v>
      </c>
      <c r="W10519">
        <f t="shared" si="656"/>
        <v>1</v>
      </c>
      <c r="X10519">
        <f t="shared" si="657"/>
        <v>334</v>
      </c>
      <c r="Y10519">
        <f>SUMIF(货件明细!K:K,F10519,货件明细!I:I)</f>
        <v>0</v>
      </c>
      <c r="Z10519">
        <f t="shared" si="658"/>
        <v>61.95</v>
      </c>
      <c r="AA10519">
        <f>SUMIF(货件明细!K:K,F10519,货件明细!J:J)</f>
        <v>0</v>
      </c>
      <c r="AB10519">
        <f t="shared" si="659"/>
        <v>1</v>
      </c>
    </row>
    <row r="10520" spans="1:28">
      <c r="A10520">
        <v>2026</v>
      </c>
      <c r="B10520">
        <v>5</v>
      </c>
      <c r="C10520">
        <v>20</v>
      </c>
      <c r="D10520" s="4">
        <v>46157</v>
      </c>
      <c r="E10520" t="s">
        <v>28</v>
      </c>
      <c r="F10520" t="s">
        <v>10752</v>
      </c>
      <c r="G10520" t="s">
        <v>372</v>
      </c>
      <c r="H10520" t="s">
        <v>71</v>
      </c>
      <c r="I10520" t="s">
        <v>41</v>
      </c>
      <c r="J10520" t="s">
        <v>100</v>
      </c>
      <c r="K10520" t="s">
        <v>100</v>
      </c>
      <c r="L10520" t="s">
        <v>46</v>
      </c>
      <c r="M10520" t="s">
        <v>47</v>
      </c>
      <c r="N10520" t="s">
        <v>4252</v>
      </c>
      <c r="O10520">
        <v>61.95</v>
      </c>
      <c r="P10520">
        <v>7.14285714285714</v>
      </c>
      <c r="Q10520">
        <v>315.1</v>
      </c>
      <c r="R10520">
        <v>322.242857142857</v>
      </c>
      <c r="S10520">
        <v>0</v>
      </c>
      <c r="T10520">
        <v>322.242857142857</v>
      </c>
      <c r="U10520">
        <v>334</v>
      </c>
      <c r="V10520">
        <f>SUMIF(货件明细!K:K,F10520,货件明细!AQ:AQ)</f>
        <v>0</v>
      </c>
      <c r="W10520">
        <f t="shared" si="656"/>
        <v>1</v>
      </c>
      <c r="X10520">
        <f t="shared" si="657"/>
        <v>334</v>
      </c>
      <c r="Y10520">
        <f>SUMIF(货件明细!K:K,F10520,货件明细!I:I)</f>
        <v>0</v>
      </c>
      <c r="Z10520">
        <f t="shared" si="658"/>
        <v>61.95</v>
      </c>
      <c r="AA10520">
        <f>SUMIF(货件明细!K:K,F10520,货件明细!J:J)</f>
        <v>0</v>
      </c>
      <c r="AB10520">
        <f t="shared" si="659"/>
        <v>1</v>
      </c>
    </row>
    <row r="10521" spans="1:28">
      <c r="A10521">
        <v>2026</v>
      </c>
      <c r="B10521">
        <v>5</v>
      </c>
      <c r="C10521">
        <v>20</v>
      </c>
      <c r="D10521" s="4">
        <v>46157</v>
      </c>
      <c r="E10521" t="s">
        <v>28</v>
      </c>
      <c r="F10521" t="s">
        <v>10753</v>
      </c>
      <c r="G10521" t="s">
        <v>70</v>
      </c>
      <c r="H10521" t="s">
        <v>71</v>
      </c>
      <c r="I10521" t="s">
        <v>41</v>
      </c>
      <c r="J10521" t="s">
        <v>100</v>
      </c>
      <c r="K10521" t="s">
        <v>100</v>
      </c>
      <c r="L10521" t="s">
        <v>46</v>
      </c>
      <c r="M10521" t="s">
        <v>47</v>
      </c>
      <c r="N10521" t="s">
        <v>4252</v>
      </c>
      <c r="O10521">
        <v>61.95</v>
      </c>
      <c r="P10521">
        <v>7.14285714285714</v>
      </c>
      <c r="Q10521">
        <v>301.4</v>
      </c>
      <c r="R10521">
        <v>308.542857142857</v>
      </c>
      <c r="S10521">
        <v>0</v>
      </c>
      <c r="T10521">
        <v>308.542857142857</v>
      </c>
      <c r="U10521">
        <v>334</v>
      </c>
      <c r="V10521">
        <f>SUMIF(货件明细!K:K,F10521,货件明细!AQ:AQ)</f>
        <v>0</v>
      </c>
      <c r="W10521">
        <f t="shared" si="656"/>
        <v>1</v>
      </c>
      <c r="X10521">
        <f t="shared" si="657"/>
        <v>334</v>
      </c>
      <c r="Y10521">
        <f>SUMIF(货件明细!K:K,F10521,货件明细!I:I)</f>
        <v>0</v>
      </c>
      <c r="Z10521">
        <f t="shared" si="658"/>
        <v>61.95</v>
      </c>
      <c r="AA10521">
        <f>SUMIF(货件明细!K:K,F10521,货件明细!J:J)</f>
        <v>0</v>
      </c>
      <c r="AB10521">
        <f t="shared" si="659"/>
        <v>1</v>
      </c>
    </row>
    <row r="10522" spans="1:28">
      <c r="A10522">
        <v>2026</v>
      </c>
      <c r="B10522">
        <v>5</v>
      </c>
      <c r="C10522">
        <v>20</v>
      </c>
      <c r="D10522" s="4">
        <v>46157</v>
      </c>
      <c r="E10522" t="s">
        <v>28</v>
      </c>
      <c r="F10522" t="s">
        <v>10754</v>
      </c>
      <c r="G10522" t="s">
        <v>7313</v>
      </c>
      <c r="H10522" t="s">
        <v>71</v>
      </c>
      <c r="I10522" t="s">
        <v>41</v>
      </c>
      <c r="J10522" t="s">
        <v>100</v>
      </c>
      <c r="K10522" t="s">
        <v>100</v>
      </c>
      <c r="L10522" t="s">
        <v>46</v>
      </c>
      <c r="M10522" t="s">
        <v>47</v>
      </c>
      <c r="N10522" t="s">
        <v>4252</v>
      </c>
      <c r="O10522">
        <v>61.95</v>
      </c>
      <c r="P10522">
        <v>7.14285714285714</v>
      </c>
      <c r="Q10522">
        <v>301.4</v>
      </c>
      <c r="R10522">
        <v>308.542857142857</v>
      </c>
      <c r="S10522">
        <v>0</v>
      </c>
      <c r="T10522">
        <v>308.542857142857</v>
      </c>
      <c r="U10522">
        <v>333</v>
      </c>
      <c r="V10522">
        <f>SUMIF(货件明细!K:K,F10522,货件明细!AQ:AQ)</f>
        <v>0</v>
      </c>
      <c r="W10522">
        <f t="shared" si="656"/>
        <v>1</v>
      </c>
      <c r="X10522">
        <f t="shared" si="657"/>
        <v>333</v>
      </c>
      <c r="Y10522">
        <f>SUMIF(货件明细!K:K,F10522,货件明细!I:I)</f>
        <v>0</v>
      </c>
      <c r="Z10522">
        <f t="shared" si="658"/>
        <v>61.95</v>
      </c>
      <c r="AA10522">
        <f>SUMIF(货件明细!K:K,F10522,货件明细!J:J)</f>
        <v>0</v>
      </c>
      <c r="AB10522">
        <f t="shared" si="659"/>
        <v>1</v>
      </c>
    </row>
    <row r="10523" spans="1:28">
      <c r="A10523">
        <v>2026</v>
      </c>
      <c r="B10523">
        <v>5</v>
      </c>
      <c r="C10523">
        <v>20</v>
      </c>
      <c r="D10523" s="4">
        <v>46157</v>
      </c>
      <c r="E10523" t="s">
        <v>28</v>
      </c>
      <c r="F10523" t="s">
        <v>10755</v>
      </c>
      <c r="G10523" t="s">
        <v>7313</v>
      </c>
      <c r="H10523" t="s">
        <v>71</v>
      </c>
      <c r="I10523" t="s">
        <v>39</v>
      </c>
      <c r="J10523" t="s">
        <v>100</v>
      </c>
      <c r="K10523" t="s">
        <v>100</v>
      </c>
      <c r="L10523" t="s">
        <v>46</v>
      </c>
      <c r="M10523" t="s">
        <v>47</v>
      </c>
      <c r="N10523" t="s">
        <v>4252</v>
      </c>
      <c r="O10523">
        <v>34.45</v>
      </c>
      <c r="P10523">
        <v>7.14285714285714</v>
      </c>
      <c r="Q10523">
        <v>150.7</v>
      </c>
      <c r="R10523">
        <v>157.842857142857</v>
      </c>
      <c r="S10523">
        <v>0</v>
      </c>
      <c r="T10523">
        <v>157.842857142857</v>
      </c>
      <c r="U10523">
        <v>187</v>
      </c>
      <c r="V10523">
        <f>SUMIF(货件明细!K:K,F10523,货件明细!AQ:AQ)</f>
        <v>0</v>
      </c>
      <c r="W10523">
        <f t="shared" si="656"/>
        <v>1</v>
      </c>
      <c r="X10523">
        <f t="shared" si="657"/>
        <v>187</v>
      </c>
      <c r="Y10523">
        <f>SUMIF(货件明细!K:K,F10523,货件明细!I:I)</f>
        <v>0</v>
      </c>
      <c r="Z10523">
        <f t="shared" si="658"/>
        <v>34.45</v>
      </c>
      <c r="AA10523">
        <f>SUMIF(货件明细!K:K,F10523,货件明细!J:J)</f>
        <v>0</v>
      </c>
      <c r="AB10523">
        <f t="shared" si="659"/>
        <v>1</v>
      </c>
    </row>
    <row r="10524" spans="1:28">
      <c r="A10524">
        <v>2026</v>
      </c>
      <c r="B10524">
        <v>5</v>
      </c>
      <c r="C10524">
        <v>20</v>
      </c>
      <c r="D10524" s="4">
        <v>46157</v>
      </c>
      <c r="E10524" t="s">
        <v>28</v>
      </c>
      <c r="F10524" t="s">
        <v>10756</v>
      </c>
      <c r="G10524" t="s">
        <v>68</v>
      </c>
      <c r="H10524" t="s">
        <v>31</v>
      </c>
      <c r="I10524" t="s">
        <v>39</v>
      </c>
      <c r="J10524" t="s">
        <v>100</v>
      </c>
      <c r="K10524" t="s">
        <v>100</v>
      </c>
      <c r="L10524" t="s">
        <v>46</v>
      </c>
      <c r="M10524" t="s">
        <v>47</v>
      </c>
      <c r="N10524" t="s">
        <v>5148</v>
      </c>
      <c r="O10524">
        <v>34.45</v>
      </c>
      <c r="P10524">
        <v>21.4285714285714</v>
      </c>
      <c r="Q10524">
        <v>211.2</v>
      </c>
      <c r="R10524">
        <v>232.628571428571</v>
      </c>
      <c r="S10524">
        <v>0</v>
      </c>
      <c r="T10524">
        <v>232.628571428571</v>
      </c>
      <c r="U10524">
        <v>187</v>
      </c>
      <c r="V10524">
        <f>SUMIF(货件明细!K:K,F10524,货件明细!AQ:AQ)</f>
        <v>0</v>
      </c>
      <c r="W10524">
        <f t="shared" si="656"/>
        <v>1</v>
      </c>
      <c r="X10524">
        <f t="shared" si="657"/>
        <v>187</v>
      </c>
      <c r="Y10524">
        <f>SUMIF(货件明细!K:K,F10524,货件明细!I:I)</f>
        <v>0</v>
      </c>
      <c r="Z10524">
        <f t="shared" si="658"/>
        <v>34.45</v>
      </c>
      <c r="AA10524">
        <f>SUMIF(货件明细!K:K,F10524,货件明细!J:J)</f>
        <v>0</v>
      </c>
      <c r="AB10524">
        <f t="shared" si="659"/>
        <v>1</v>
      </c>
    </row>
    <row r="10525" spans="1:28">
      <c r="A10525">
        <v>2026</v>
      </c>
      <c r="B10525">
        <v>5</v>
      </c>
      <c r="C10525">
        <v>20</v>
      </c>
      <c r="D10525" s="4">
        <v>46157</v>
      </c>
      <c r="E10525" t="s">
        <v>28</v>
      </c>
      <c r="F10525" t="s">
        <v>10757</v>
      </c>
      <c r="G10525" t="s">
        <v>372</v>
      </c>
      <c r="H10525" t="s">
        <v>71</v>
      </c>
      <c r="I10525" t="s">
        <v>39</v>
      </c>
      <c r="J10525" t="s">
        <v>100</v>
      </c>
      <c r="K10525" t="s">
        <v>100</v>
      </c>
      <c r="L10525" t="s">
        <v>46</v>
      </c>
      <c r="M10525" t="s">
        <v>47</v>
      </c>
      <c r="N10525" t="s">
        <v>4252</v>
      </c>
      <c r="O10525">
        <v>34.45</v>
      </c>
      <c r="P10525">
        <v>7.14285714285714</v>
      </c>
      <c r="Q10525">
        <v>150.7</v>
      </c>
      <c r="R10525">
        <v>157.842857142857</v>
      </c>
      <c r="S10525">
        <v>0</v>
      </c>
      <c r="T10525">
        <v>157.842857142857</v>
      </c>
      <c r="U10525">
        <v>187</v>
      </c>
      <c r="V10525">
        <f>SUMIF(货件明细!K:K,F10525,货件明细!AQ:AQ)</f>
        <v>0</v>
      </c>
      <c r="W10525">
        <f t="shared" si="656"/>
        <v>1</v>
      </c>
      <c r="X10525">
        <f t="shared" si="657"/>
        <v>187</v>
      </c>
      <c r="Y10525">
        <f>SUMIF(货件明细!K:K,F10525,货件明细!I:I)</f>
        <v>0</v>
      </c>
      <c r="Z10525">
        <f t="shared" si="658"/>
        <v>34.45</v>
      </c>
      <c r="AA10525">
        <f>SUMIF(货件明细!K:K,F10525,货件明细!J:J)</f>
        <v>0</v>
      </c>
      <c r="AB10525">
        <f t="shared" si="659"/>
        <v>1</v>
      </c>
    </row>
    <row r="10526" spans="1:28">
      <c r="A10526">
        <v>2026</v>
      </c>
      <c r="B10526">
        <v>5</v>
      </c>
      <c r="C10526">
        <v>20</v>
      </c>
      <c r="D10526" s="4">
        <v>46157</v>
      </c>
      <c r="E10526" t="s">
        <v>28</v>
      </c>
      <c r="F10526" t="s">
        <v>10758</v>
      </c>
      <c r="G10526" t="s">
        <v>50</v>
      </c>
      <c r="H10526" t="s">
        <v>31</v>
      </c>
      <c r="I10526" t="s">
        <v>39</v>
      </c>
      <c r="J10526" t="s">
        <v>100</v>
      </c>
      <c r="K10526" t="s">
        <v>100</v>
      </c>
      <c r="L10526" t="s">
        <v>46</v>
      </c>
      <c r="M10526" t="s">
        <v>47</v>
      </c>
      <c r="N10526" t="s">
        <v>5148</v>
      </c>
      <c r="O10526">
        <v>34.45</v>
      </c>
      <c r="P10526">
        <v>21.4285714285714</v>
      </c>
      <c r="Q10526">
        <v>195.8</v>
      </c>
      <c r="R10526">
        <v>217.228571428571</v>
      </c>
      <c r="S10526">
        <v>0</v>
      </c>
      <c r="T10526">
        <v>217.228571428571</v>
      </c>
      <c r="U10526">
        <v>187</v>
      </c>
      <c r="V10526">
        <f>SUMIF(货件明细!K:K,F10526,货件明细!AQ:AQ)</f>
        <v>0</v>
      </c>
      <c r="W10526">
        <f t="shared" si="656"/>
        <v>1</v>
      </c>
      <c r="X10526">
        <f t="shared" si="657"/>
        <v>187</v>
      </c>
      <c r="Y10526">
        <f>SUMIF(货件明细!K:K,F10526,货件明细!I:I)</f>
        <v>0</v>
      </c>
      <c r="Z10526">
        <f t="shared" si="658"/>
        <v>34.45</v>
      </c>
      <c r="AA10526">
        <f>SUMIF(货件明细!K:K,F10526,货件明细!J:J)</f>
        <v>0</v>
      </c>
      <c r="AB10526">
        <f t="shared" si="659"/>
        <v>1</v>
      </c>
    </row>
    <row r="10527" spans="1:28">
      <c r="A10527">
        <v>2026</v>
      </c>
      <c r="B10527">
        <v>5</v>
      </c>
      <c r="C10527">
        <v>20</v>
      </c>
      <c r="D10527" s="4">
        <v>46157</v>
      </c>
      <c r="E10527" t="s">
        <v>28</v>
      </c>
      <c r="F10527" t="s">
        <v>10759</v>
      </c>
      <c r="G10527" t="s">
        <v>70</v>
      </c>
      <c r="H10527" t="s">
        <v>71</v>
      </c>
      <c r="I10527" t="s">
        <v>39</v>
      </c>
      <c r="J10527" t="s">
        <v>100</v>
      </c>
      <c r="K10527" t="s">
        <v>100</v>
      </c>
      <c r="L10527" t="s">
        <v>46</v>
      </c>
      <c r="M10527" t="s">
        <v>47</v>
      </c>
      <c r="N10527" t="s">
        <v>4252</v>
      </c>
      <c r="O10527">
        <v>34.45</v>
      </c>
      <c r="P10527">
        <v>7.14285714285714</v>
      </c>
      <c r="Q10527">
        <v>150.7</v>
      </c>
      <c r="R10527">
        <v>157.842857142857</v>
      </c>
      <c r="S10527">
        <v>0</v>
      </c>
      <c r="T10527">
        <v>157.842857142857</v>
      </c>
      <c r="U10527">
        <v>187</v>
      </c>
      <c r="V10527">
        <f>SUMIF(货件明细!K:K,F10527,货件明细!AQ:AQ)</f>
        <v>0</v>
      </c>
      <c r="W10527">
        <f t="shared" si="656"/>
        <v>1</v>
      </c>
      <c r="X10527">
        <f t="shared" si="657"/>
        <v>187</v>
      </c>
      <c r="Y10527">
        <f>SUMIF(货件明细!K:K,F10527,货件明细!I:I)</f>
        <v>0</v>
      </c>
      <c r="Z10527">
        <f t="shared" si="658"/>
        <v>34.45</v>
      </c>
      <c r="AA10527">
        <f>SUMIF(货件明细!K:K,F10527,货件明细!J:J)</f>
        <v>0</v>
      </c>
      <c r="AB10527">
        <f t="shared" si="659"/>
        <v>1</v>
      </c>
    </row>
    <row r="10528" spans="1:28">
      <c r="A10528">
        <v>2026</v>
      </c>
      <c r="B10528">
        <v>5</v>
      </c>
      <c r="C10528">
        <v>20</v>
      </c>
      <c r="D10528" s="4">
        <v>46157</v>
      </c>
      <c r="E10528" t="s">
        <v>28</v>
      </c>
      <c r="F10528" t="s">
        <v>10760</v>
      </c>
      <c r="G10528" t="s">
        <v>7313</v>
      </c>
      <c r="H10528" t="s">
        <v>71</v>
      </c>
      <c r="I10528" t="s">
        <v>32</v>
      </c>
      <c r="J10528" t="s">
        <v>100</v>
      </c>
      <c r="K10528" t="s">
        <v>100</v>
      </c>
      <c r="L10528" t="s">
        <v>46</v>
      </c>
      <c r="M10528" t="s">
        <v>47</v>
      </c>
      <c r="N10528" t="s">
        <v>4252</v>
      </c>
      <c r="O10528">
        <v>16.5</v>
      </c>
      <c r="P10528">
        <v>7.14285714285714</v>
      </c>
      <c r="Q10528">
        <v>82.2</v>
      </c>
      <c r="R10528">
        <v>89.3428571428571</v>
      </c>
      <c r="S10528">
        <v>0</v>
      </c>
      <c r="T10528">
        <v>89.3428571428571</v>
      </c>
      <c r="U10528">
        <v>94</v>
      </c>
      <c r="V10528">
        <f>SUMIF(货件明细!K:K,F10528,货件明细!AQ:AQ)</f>
        <v>0</v>
      </c>
      <c r="W10528">
        <f t="shared" si="656"/>
        <v>1</v>
      </c>
      <c r="X10528">
        <f t="shared" si="657"/>
        <v>94</v>
      </c>
      <c r="Y10528">
        <f>SUMIF(货件明细!K:K,F10528,货件明细!I:I)</f>
        <v>0</v>
      </c>
      <c r="Z10528">
        <f t="shared" si="658"/>
        <v>16.5</v>
      </c>
      <c r="AA10528">
        <f>SUMIF(货件明细!K:K,F10528,货件明细!J:J)</f>
        <v>0</v>
      </c>
      <c r="AB10528">
        <f t="shared" si="659"/>
        <v>1</v>
      </c>
    </row>
    <row r="10529" spans="1:28">
      <c r="A10529">
        <v>2026</v>
      </c>
      <c r="B10529">
        <v>5</v>
      </c>
      <c r="C10529">
        <v>20</v>
      </c>
      <c r="D10529" s="4">
        <v>46157</v>
      </c>
      <c r="E10529" t="s">
        <v>28</v>
      </c>
      <c r="F10529" t="s">
        <v>10761</v>
      </c>
      <c r="G10529" t="s">
        <v>68</v>
      </c>
      <c r="H10529" t="s">
        <v>31</v>
      </c>
      <c r="I10529" t="s">
        <v>32</v>
      </c>
      <c r="J10529" t="s">
        <v>100</v>
      </c>
      <c r="K10529" t="s">
        <v>100</v>
      </c>
      <c r="L10529" t="s">
        <v>46</v>
      </c>
      <c r="M10529" t="s">
        <v>47</v>
      </c>
      <c r="N10529" t="s">
        <v>5148</v>
      </c>
      <c r="O10529">
        <v>16.5</v>
      </c>
      <c r="P10529">
        <v>21.4285714285714</v>
      </c>
      <c r="Q10529">
        <v>115.2</v>
      </c>
      <c r="R10529">
        <v>136.628571428571</v>
      </c>
      <c r="S10529">
        <v>0</v>
      </c>
      <c r="T10529">
        <v>136.628571428571</v>
      </c>
      <c r="U10529">
        <v>94</v>
      </c>
      <c r="V10529">
        <f>SUMIF(货件明细!K:K,F10529,货件明细!AQ:AQ)</f>
        <v>0</v>
      </c>
      <c r="W10529">
        <f t="shared" si="656"/>
        <v>1</v>
      </c>
      <c r="X10529">
        <f t="shared" si="657"/>
        <v>94</v>
      </c>
      <c r="Y10529">
        <f>SUMIF(货件明细!K:K,F10529,货件明细!I:I)</f>
        <v>0</v>
      </c>
      <c r="Z10529">
        <f t="shared" si="658"/>
        <v>16.5</v>
      </c>
      <c r="AA10529">
        <f>SUMIF(货件明细!K:K,F10529,货件明细!J:J)</f>
        <v>0</v>
      </c>
      <c r="AB10529">
        <f t="shared" si="659"/>
        <v>1</v>
      </c>
    </row>
    <row r="10530" spans="1:28">
      <c r="A10530">
        <v>2026</v>
      </c>
      <c r="B10530">
        <v>5</v>
      </c>
      <c r="C10530">
        <v>20</v>
      </c>
      <c r="D10530" s="4">
        <v>46157</v>
      </c>
      <c r="E10530" t="s">
        <v>28</v>
      </c>
      <c r="F10530" t="s">
        <v>10762</v>
      </c>
      <c r="G10530" t="s">
        <v>70</v>
      </c>
      <c r="H10530" t="s">
        <v>71</v>
      </c>
      <c r="I10530" t="s">
        <v>32</v>
      </c>
      <c r="J10530" t="s">
        <v>100</v>
      </c>
      <c r="K10530" t="s">
        <v>100</v>
      </c>
      <c r="L10530" t="s">
        <v>46</v>
      </c>
      <c r="M10530" t="s">
        <v>47</v>
      </c>
      <c r="N10530" t="s">
        <v>4252</v>
      </c>
      <c r="O10530">
        <v>16.5</v>
      </c>
      <c r="P10530">
        <v>7.14285714285714</v>
      </c>
      <c r="Q10530">
        <v>82.2</v>
      </c>
      <c r="R10530">
        <v>89.3428571428571</v>
      </c>
      <c r="S10530">
        <v>0</v>
      </c>
      <c r="T10530">
        <v>89.3428571428571</v>
      </c>
      <c r="U10530">
        <v>94</v>
      </c>
      <c r="V10530">
        <f>SUMIF(货件明细!K:K,F10530,货件明细!AQ:AQ)</f>
        <v>0</v>
      </c>
      <c r="W10530">
        <f t="shared" si="656"/>
        <v>1</v>
      </c>
      <c r="X10530">
        <f t="shared" si="657"/>
        <v>94</v>
      </c>
      <c r="Y10530">
        <f>SUMIF(货件明细!K:K,F10530,货件明细!I:I)</f>
        <v>0</v>
      </c>
      <c r="Z10530">
        <f t="shared" si="658"/>
        <v>16.5</v>
      </c>
      <c r="AA10530">
        <f>SUMIF(货件明细!K:K,F10530,货件明细!J:J)</f>
        <v>0</v>
      </c>
      <c r="AB10530">
        <f t="shared" si="659"/>
        <v>1</v>
      </c>
    </row>
    <row r="10531" spans="1:28">
      <c r="A10531">
        <v>2026</v>
      </c>
      <c r="B10531">
        <v>5</v>
      </c>
      <c r="C10531">
        <v>20</v>
      </c>
      <c r="D10531" s="4">
        <v>46157</v>
      </c>
      <c r="E10531" t="s">
        <v>28</v>
      </c>
      <c r="F10531" t="s">
        <v>10763</v>
      </c>
      <c r="G10531" t="s">
        <v>372</v>
      </c>
      <c r="H10531" t="s">
        <v>71</v>
      </c>
      <c r="I10531" t="s">
        <v>32</v>
      </c>
      <c r="J10531" t="s">
        <v>100</v>
      </c>
      <c r="K10531" t="s">
        <v>100</v>
      </c>
      <c r="L10531" t="s">
        <v>46</v>
      </c>
      <c r="M10531" t="s">
        <v>47</v>
      </c>
      <c r="N10531" t="s">
        <v>4252</v>
      </c>
      <c r="O10531">
        <v>16.5</v>
      </c>
      <c r="P10531">
        <v>7.14285714285714</v>
      </c>
      <c r="Q10531">
        <v>82.2</v>
      </c>
      <c r="R10531">
        <v>89.3428571428571</v>
      </c>
      <c r="S10531">
        <v>0</v>
      </c>
      <c r="T10531">
        <v>89.3428571428571</v>
      </c>
      <c r="U10531">
        <v>94</v>
      </c>
      <c r="V10531">
        <f>SUMIF(货件明细!K:K,F10531,货件明细!AQ:AQ)</f>
        <v>0</v>
      </c>
      <c r="W10531">
        <f t="shared" si="656"/>
        <v>1</v>
      </c>
      <c r="X10531">
        <f t="shared" si="657"/>
        <v>94</v>
      </c>
      <c r="Y10531">
        <f>SUMIF(货件明细!K:K,F10531,货件明细!I:I)</f>
        <v>0</v>
      </c>
      <c r="Z10531">
        <f t="shared" si="658"/>
        <v>16.5</v>
      </c>
      <c r="AA10531">
        <f>SUMIF(货件明细!K:K,F10531,货件明细!J:J)</f>
        <v>0</v>
      </c>
      <c r="AB10531">
        <f t="shared" si="659"/>
        <v>1</v>
      </c>
    </row>
    <row r="10532" spans="1:28">
      <c r="A10532">
        <v>2026</v>
      </c>
      <c r="B10532">
        <v>5</v>
      </c>
      <c r="C10532">
        <v>20</v>
      </c>
      <c r="D10532" s="4">
        <v>46157</v>
      </c>
      <c r="E10532" t="s">
        <v>28</v>
      </c>
      <c r="F10532" t="s">
        <v>10764</v>
      </c>
      <c r="G10532" t="s">
        <v>50</v>
      </c>
      <c r="H10532" t="s">
        <v>31</v>
      </c>
      <c r="I10532" t="s">
        <v>32</v>
      </c>
      <c r="J10532" t="s">
        <v>100</v>
      </c>
      <c r="K10532" t="s">
        <v>100</v>
      </c>
      <c r="L10532" t="s">
        <v>46</v>
      </c>
      <c r="M10532" t="s">
        <v>47</v>
      </c>
      <c r="N10532" t="s">
        <v>5148</v>
      </c>
      <c r="O10532">
        <v>16.5</v>
      </c>
      <c r="P10532">
        <v>21.4285714285714</v>
      </c>
      <c r="Q10532">
        <v>106.8</v>
      </c>
      <c r="R10532">
        <v>128.228571428571</v>
      </c>
      <c r="S10532">
        <v>0</v>
      </c>
      <c r="T10532">
        <v>128.228571428571</v>
      </c>
      <c r="U10532">
        <v>94</v>
      </c>
      <c r="V10532">
        <f>SUMIF(货件明细!K:K,F10532,货件明细!AQ:AQ)</f>
        <v>0</v>
      </c>
      <c r="W10532">
        <f t="shared" si="656"/>
        <v>1</v>
      </c>
      <c r="X10532">
        <f t="shared" si="657"/>
        <v>94</v>
      </c>
      <c r="Y10532">
        <f>SUMIF(货件明细!K:K,F10532,货件明细!I:I)</f>
        <v>0</v>
      </c>
      <c r="Z10532">
        <f t="shared" si="658"/>
        <v>16.5</v>
      </c>
      <c r="AA10532">
        <f>SUMIF(货件明细!K:K,F10532,货件明细!J:J)</f>
        <v>0</v>
      </c>
      <c r="AB10532">
        <f t="shared" si="659"/>
        <v>1</v>
      </c>
    </row>
    <row r="10533" spans="1:28">
      <c r="A10533">
        <v>2026</v>
      </c>
      <c r="B10533">
        <v>5</v>
      </c>
      <c r="C10533">
        <v>20</v>
      </c>
      <c r="D10533" s="4">
        <v>46157</v>
      </c>
      <c r="E10533" t="s">
        <v>28</v>
      </c>
      <c r="F10533" t="s">
        <v>10765</v>
      </c>
      <c r="G10533" t="s">
        <v>7313</v>
      </c>
      <c r="H10533" t="s">
        <v>71</v>
      </c>
      <c r="I10533" t="s">
        <v>32</v>
      </c>
      <c r="J10533" t="s">
        <v>100</v>
      </c>
      <c r="K10533" t="s">
        <v>100</v>
      </c>
      <c r="L10533" t="s">
        <v>46</v>
      </c>
      <c r="M10533" t="s">
        <v>47</v>
      </c>
      <c r="N10533" t="s">
        <v>4252</v>
      </c>
      <c r="O10533">
        <v>25.7</v>
      </c>
      <c r="P10533">
        <v>7.14285714285714</v>
      </c>
      <c r="Q10533">
        <v>109.6</v>
      </c>
      <c r="R10533">
        <v>116.742857142857</v>
      </c>
      <c r="S10533">
        <v>0</v>
      </c>
      <c r="T10533">
        <v>116.742857142857</v>
      </c>
      <c r="U10533">
        <v>130</v>
      </c>
      <c r="V10533">
        <f>SUMIF(货件明细!K:K,F10533,货件明细!AQ:AQ)</f>
        <v>0</v>
      </c>
      <c r="W10533">
        <f t="shared" si="656"/>
        <v>1</v>
      </c>
      <c r="X10533">
        <f t="shared" si="657"/>
        <v>130</v>
      </c>
      <c r="Y10533">
        <f>SUMIF(货件明细!K:K,F10533,货件明细!I:I)</f>
        <v>0</v>
      </c>
      <c r="Z10533">
        <f t="shared" si="658"/>
        <v>25.7</v>
      </c>
      <c r="AA10533">
        <f>SUMIF(货件明细!K:K,F10533,货件明细!J:J)</f>
        <v>0</v>
      </c>
      <c r="AB10533">
        <f t="shared" si="659"/>
        <v>1</v>
      </c>
    </row>
    <row r="10534" spans="1:28">
      <c r="A10534">
        <v>2026</v>
      </c>
      <c r="B10534">
        <v>5</v>
      </c>
      <c r="C10534">
        <v>20</v>
      </c>
      <c r="D10534" s="4">
        <v>46157</v>
      </c>
      <c r="E10534" t="s">
        <v>28</v>
      </c>
      <c r="F10534" t="s">
        <v>10766</v>
      </c>
      <c r="G10534" t="s">
        <v>372</v>
      </c>
      <c r="H10534" t="s">
        <v>71</v>
      </c>
      <c r="I10534" t="s">
        <v>32</v>
      </c>
      <c r="J10534" t="s">
        <v>100</v>
      </c>
      <c r="K10534" t="s">
        <v>100</v>
      </c>
      <c r="L10534" t="s">
        <v>46</v>
      </c>
      <c r="M10534" t="s">
        <v>47</v>
      </c>
      <c r="N10534" t="s">
        <v>4252</v>
      </c>
      <c r="O10534">
        <v>25.7</v>
      </c>
      <c r="P10534">
        <v>7.14285714285714</v>
      </c>
      <c r="Q10534">
        <v>109.6</v>
      </c>
      <c r="R10534">
        <v>116.742857142857</v>
      </c>
      <c r="S10534">
        <v>0</v>
      </c>
      <c r="T10534">
        <v>116.742857142857</v>
      </c>
      <c r="U10534">
        <v>130</v>
      </c>
      <c r="V10534">
        <f>SUMIF(货件明细!K:K,F10534,货件明细!AQ:AQ)</f>
        <v>0</v>
      </c>
      <c r="W10534">
        <f t="shared" si="656"/>
        <v>1</v>
      </c>
      <c r="X10534">
        <f t="shared" si="657"/>
        <v>130</v>
      </c>
      <c r="Y10534">
        <f>SUMIF(货件明细!K:K,F10534,货件明细!I:I)</f>
        <v>0</v>
      </c>
      <c r="Z10534">
        <f t="shared" si="658"/>
        <v>25.7</v>
      </c>
      <c r="AA10534">
        <f>SUMIF(货件明细!K:K,F10534,货件明细!J:J)</f>
        <v>0</v>
      </c>
      <c r="AB10534">
        <f t="shared" si="659"/>
        <v>1</v>
      </c>
    </row>
    <row r="10535" spans="1:28">
      <c r="A10535">
        <v>2026</v>
      </c>
      <c r="B10535">
        <v>5</v>
      </c>
      <c r="C10535">
        <v>20</v>
      </c>
      <c r="D10535" s="4">
        <v>46157</v>
      </c>
      <c r="E10535" t="s">
        <v>28</v>
      </c>
      <c r="F10535" t="s">
        <v>10767</v>
      </c>
      <c r="G10535" t="s">
        <v>70</v>
      </c>
      <c r="H10535" t="s">
        <v>71</v>
      </c>
      <c r="I10535" t="s">
        <v>32</v>
      </c>
      <c r="J10535" t="s">
        <v>100</v>
      </c>
      <c r="K10535" t="s">
        <v>100</v>
      </c>
      <c r="L10535" t="s">
        <v>46</v>
      </c>
      <c r="M10535" t="s">
        <v>47</v>
      </c>
      <c r="N10535" t="s">
        <v>4252</v>
      </c>
      <c r="O10535">
        <v>25.7</v>
      </c>
      <c r="P10535">
        <v>7.14285714285714</v>
      </c>
      <c r="Q10535">
        <v>109.6</v>
      </c>
      <c r="R10535">
        <v>116.742857142857</v>
      </c>
      <c r="S10535">
        <v>0</v>
      </c>
      <c r="T10535">
        <v>116.742857142857</v>
      </c>
      <c r="U10535">
        <v>130</v>
      </c>
      <c r="V10535">
        <f>SUMIF(货件明细!K:K,F10535,货件明细!AQ:AQ)</f>
        <v>0</v>
      </c>
      <c r="W10535">
        <f t="shared" si="656"/>
        <v>1</v>
      </c>
      <c r="X10535">
        <f t="shared" si="657"/>
        <v>130</v>
      </c>
      <c r="Y10535">
        <f>SUMIF(货件明细!K:K,F10535,货件明细!I:I)</f>
        <v>0</v>
      </c>
      <c r="Z10535">
        <f t="shared" si="658"/>
        <v>25.7</v>
      </c>
      <c r="AA10535">
        <f>SUMIF(货件明细!K:K,F10535,货件明细!J:J)</f>
        <v>0</v>
      </c>
      <c r="AB10535">
        <f t="shared" si="659"/>
        <v>1</v>
      </c>
    </row>
    <row r="10536" spans="1:28">
      <c r="A10536">
        <v>2026</v>
      </c>
      <c r="B10536">
        <v>5</v>
      </c>
      <c r="C10536">
        <v>20</v>
      </c>
      <c r="D10536" s="4">
        <v>46157</v>
      </c>
      <c r="E10536" t="s">
        <v>28</v>
      </c>
      <c r="F10536" t="s">
        <v>10768</v>
      </c>
      <c r="G10536" t="s">
        <v>50</v>
      </c>
      <c r="H10536" t="s">
        <v>31</v>
      </c>
      <c r="I10536" t="s">
        <v>32</v>
      </c>
      <c r="J10536" t="s">
        <v>100</v>
      </c>
      <c r="K10536" t="s">
        <v>100</v>
      </c>
      <c r="L10536" t="s">
        <v>46</v>
      </c>
      <c r="M10536" t="s">
        <v>47</v>
      </c>
      <c r="N10536" t="s">
        <v>5148</v>
      </c>
      <c r="O10536">
        <v>25.7</v>
      </c>
      <c r="P10536">
        <v>21.4285714285714</v>
      </c>
      <c r="Q10536">
        <v>142.4</v>
      </c>
      <c r="R10536">
        <v>163.828571428571</v>
      </c>
      <c r="S10536">
        <v>0</v>
      </c>
      <c r="T10536">
        <v>163.828571428571</v>
      </c>
      <c r="U10536">
        <v>130</v>
      </c>
      <c r="V10536">
        <f>SUMIF(货件明细!K:K,F10536,货件明细!AQ:AQ)</f>
        <v>0</v>
      </c>
      <c r="W10536">
        <f t="shared" si="656"/>
        <v>1</v>
      </c>
      <c r="X10536">
        <f t="shared" si="657"/>
        <v>130</v>
      </c>
      <c r="Y10536">
        <f>SUMIF(货件明细!K:K,F10536,货件明细!I:I)</f>
        <v>0</v>
      </c>
      <c r="Z10536">
        <f t="shared" si="658"/>
        <v>25.7</v>
      </c>
      <c r="AA10536">
        <f>SUMIF(货件明细!K:K,F10536,货件明细!J:J)</f>
        <v>0</v>
      </c>
      <c r="AB10536">
        <f t="shared" si="659"/>
        <v>1</v>
      </c>
    </row>
    <row r="10537" spans="1:28">
      <c r="A10537">
        <v>2026</v>
      </c>
      <c r="B10537">
        <v>5</v>
      </c>
      <c r="C10537">
        <v>20</v>
      </c>
      <c r="D10537" s="4">
        <v>46157</v>
      </c>
      <c r="E10537" t="s">
        <v>28</v>
      </c>
      <c r="F10537" t="s">
        <v>10769</v>
      </c>
      <c r="G10537" t="s">
        <v>68</v>
      </c>
      <c r="H10537" t="s">
        <v>31</v>
      </c>
      <c r="I10537" t="s">
        <v>32</v>
      </c>
      <c r="J10537" t="s">
        <v>100</v>
      </c>
      <c r="K10537" t="s">
        <v>100</v>
      </c>
      <c r="L10537" t="s">
        <v>46</v>
      </c>
      <c r="M10537" t="s">
        <v>47</v>
      </c>
      <c r="N10537" t="s">
        <v>5148</v>
      </c>
      <c r="O10537">
        <v>25.7</v>
      </c>
      <c r="P10537">
        <v>21.4285714285714</v>
      </c>
      <c r="Q10537">
        <v>153.6</v>
      </c>
      <c r="R10537">
        <v>175.028571428571</v>
      </c>
      <c r="S10537">
        <v>0</v>
      </c>
      <c r="T10537">
        <v>175.028571428571</v>
      </c>
      <c r="U10537">
        <v>130</v>
      </c>
      <c r="V10537">
        <f>SUMIF(货件明细!K:K,F10537,货件明细!AQ:AQ)</f>
        <v>0</v>
      </c>
      <c r="W10537">
        <f t="shared" si="656"/>
        <v>1</v>
      </c>
      <c r="X10537">
        <f t="shared" si="657"/>
        <v>130</v>
      </c>
      <c r="Y10537">
        <f>SUMIF(货件明细!K:K,F10537,货件明细!I:I)</f>
        <v>0</v>
      </c>
      <c r="Z10537">
        <f t="shared" si="658"/>
        <v>25.7</v>
      </c>
      <c r="AA10537">
        <f>SUMIF(货件明细!K:K,F10537,货件明细!J:J)</f>
        <v>0</v>
      </c>
      <c r="AB10537">
        <f t="shared" si="659"/>
        <v>1</v>
      </c>
    </row>
    <row r="10538" spans="1:28">
      <c r="A10538">
        <v>2026</v>
      </c>
      <c r="B10538">
        <v>5</v>
      </c>
      <c r="C10538">
        <v>20</v>
      </c>
      <c r="D10538" s="4">
        <v>46157</v>
      </c>
      <c r="E10538" t="s">
        <v>28</v>
      </c>
      <c r="F10538" t="s">
        <v>10770</v>
      </c>
      <c r="G10538" t="s">
        <v>68</v>
      </c>
      <c r="H10538" t="s">
        <v>31</v>
      </c>
      <c r="I10538" t="s">
        <v>57</v>
      </c>
      <c r="J10538" t="s">
        <v>100</v>
      </c>
      <c r="K10538" t="s">
        <v>100</v>
      </c>
      <c r="L10538" t="s">
        <v>46</v>
      </c>
      <c r="M10538" t="s">
        <v>47</v>
      </c>
      <c r="N10538" t="s">
        <v>5148</v>
      </c>
      <c r="O10538">
        <v>71.95</v>
      </c>
      <c r="P10538">
        <v>37.5</v>
      </c>
      <c r="Q10538">
        <v>422.4</v>
      </c>
      <c r="R10538">
        <v>459.9</v>
      </c>
      <c r="S10538">
        <v>0</v>
      </c>
      <c r="T10538">
        <v>459.9</v>
      </c>
      <c r="U10538">
        <v>538</v>
      </c>
      <c r="V10538">
        <f>SUMIF(货件明细!K:K,F10538,货件明细!AQ:AQ)</f>
        <v>0</v>
      </c>
      <c r="W10538">
        <f t="shared" si="656"/>
        <v>1</v>
      </c>
      <c r="X10538">
        <f t="shared" si="657"/>
        <v>538</v>
      </c>
      <c r="Y10538">
        <f>SUMIF(货件明细!K:K,F10538,货件明细!I:I)</f>
        <v>0</v>
      </c>
      <c r="Z10538">
        <f t="shared" si="658"/>
        <v>71.95</v>
      </c>
      <c r="AA10538">
        <f>SUMIF(货件明细!K:K,F10538,货件明细!J:J)</f>
        <v>0</v>
      </c>
      <c r="AB10538">
        <f t="shared" si="659"/>
        <v>1</v>
      </c>
    </row>
    <row r="10539" spans="1:28">
      <c r="A10539">
        <v>2026</v>
      </c>
      <c r="B10539">
        <v>5</v>
      </c>
      <c r="C10539">
        <v>20</v>
      </c>
      <c r="D10539" s="4">
        <v>46157</v>
      </c>
      <c r="E10539" t="s">
        <v>28</v>
      </c>
      <c r="F10539" t="s">
        <v>10771</v>
      </c>
      <c r="G10539" t="s">
        <v>7313</v>
      </c>
      <c r="H10539" t="s">
        <v>71</v>
      </c>
      <c r="I10539" t="s">
        <v>57</v>
      </c>
      <c r="J10539" t="s">
        <v>100</v>
      </c>
      <c r="K10539" t="s">
        <v>100</v>
      </c>
      <c r="L10539" t="s">
        <v>46</v>
      </c>
      <c r="M10539" t="s">
        <v>47</v>
      </c>
      <c r="N10539" t="s">
        <v>4252</v>
      </c>
      <c r="O10539">
        <v>71.95</v>
      </c>
      <c r="P10539">
        <v>10.7142857142857</v>
      </c>
      <c r="Q10539">
        <v>301.4</v>
      </c>
      <c r="R10539">
        <v>312.114285714286</v>
      </c>
      <c r="S10539">
        <v>0</v>
      </c>
      <c r="T10539">
        <v>312.114285714286</v>
      </c>
      <c r="U10539">
        <v>538</v>
      </c>
      <c r="V10539">
        <f>SUMIF(货件明细!K:K,F10539,货件明细!AQ:AQ)</f>
        <v>0</v>
      </c>
      <c r="W10539">
        <f t="shared" si="656"/>
        <v>1</v>
      </c>
      <c r="X10539">
        <f t="shared" si="657"/>
        <v>538</v>
      </c>
      <c r="Y10539">
        <f>SUMIF(货件明细!K:K,F10539,货件明细!I:I)</f>
        <v>0</v>
      </c>
      <c r="Z10539">
        <f t="shared" si="658"/>
        <v>71.95</v>
      </c>
      <c r="AA10539">
        <f>SUMIF(货件明细!K:K,F10539,货件明细!J:J)</f>
        <v>0</v>
      </c>
      <c r="AB10539">
        <f t="shared" si="659"/>
        <v>1</v>
      </c>
    </row>
    <row r="10540" spans="1:28">
      <c r="A10540">
        <v>2026</v>
      </c>
      <c r="B10540">
        <v>5</v>
      </c>
      <c r="C10540">
        <v>20</v>
      </c>
      <c r="D10540" s="4">
        <v>46157</v>
      </c>
      <c r="E10540" t="s">
        <v>28</v>
      </c>
      <c r="F10540" t="s">
        <v>10772</v>
      </c>
      <c r="G10540" t="s">
        <v>372</v>
      </c>
      <c r="H10540" t="s">
        <v>71</v>
      </c>
      <c r="I10540" t="s">
        <v>57</v>
      </c>
      <c r="J10540" t="s">
        <v>100</v>
      </c>
      <c r="K10540" t="s">
        <v>100</v>
      </c>
      <c r="L10540" t="s">
        <v>46</v>
      </c>
      <c r="M10540" t="s">
        <v>47</v>
      </c>
      <c r="N10540" t="s">
        <v>4252</v>
      </c>
      <c r="O10540">
        <v>71.95</v>
      </c>
      <c r="P10540">
        <v>10.7142857142857</v>
      </c>
      <c r="Q10540">
        <v>301.4</v>
      </c>
      <c r="R10540">
        <v>312.114285714286</v>
      </c>
      <c r="S10540">
        <v>0</v>
      </c>
      <c r="T10540">
        <v>312.114285714286</v>
      </c>
      <c r="U10540">
        <v>538</v>
      </c>
      <c r="V10540">
        <f>SUMIF(货件明细!K:K,F10540,货件明细!AQ:AQ)</f>
        <v>0</v>
      </c>
      <c r="W10540">
        <f t="shared" si="656"/>
        <v>1</v>
      </c>
      <c r="X10540">
        <f t="shared" si="657"/>
        <v>538</v>
      </c>
      <c r="Y10540">
        <f>SUMIF(货件明细!K:K,F10540,货件明细!I:I)</f>
        <v>0</v>
      </c>
      <c r="Z10540">
        <f t="shared" si="658"/>
        <v>71.95</v>
      </c>
      <c r="AA10540">
        <f>SUMIF(货件明细!K:K,F10540,货件明细!J:J)</f>
        <v>0</v>
      </c>
      <c r="AB10540">
        <f t="shared" si="659"/>
        <v>1</v>
      </c>
    </row>
    <row r="10541" spans="1:28">
      <c r="A10541">
        <v>2026</v>
      </c>
      <c r="B10541">
        <v>5</v>
      </c>
      <c r="C10541">
        <v>20</v>
      </c>
      <c r="D10541" s="4">
        <v>46157</v>
      </c>
      <c r="E10541" t="s">
        <v>28</v>
      </c>
      <c r="F10541" t="s">
        <v>10773</v>
      </c>
      <c r="G10541" t="s">
        <v>70</v>
      </c>
      <c r="H10541" t="s">
        <v>71</v>
      </c>
      <c r="I10541" t="s">
        <v>57</v>
      </c>
      <c r="J10541" t="s">
        <v>100</v>
      </c>
      <c r="K10541" t="s">
        <v>100</v>
      </c>
      <c r="L10541" t="s">
        <v>46</v>
      </c>
      <c r="M10541" t="s">
        <v>47</v>
      </c>
      <c r="N10541" t="s">
        <v>4252</v>
      </c>
      <c r="O10541">
        <v>71.95</v>
      </c>
      <c r="P10541">
        <v>10.7142857142857</v>
      </c>
      <c r="Q10541">
        <v>301.4</v>
      </c>
      <c r="R10541">
        <v>312.114285714286</v>
      </c>
      <c r="S10541">
        <v>0</v>
      </c>
      <c r="T10541">
        <v>312.114285714286</v>
      </c>
      <c r="U10541">
        <v>538</v>
      </c>
      <c r="V10541">
        <f>SUMIF(货件明细!K:K,F10541,货件明细!AQ:AQ)</f>
        <v>0</v>
      </c>
      <c r="W10541">
        <f t="shared" si="656"/>
        <v>1</v>
      </c>
      <c r="X10541">
        <f t="shared" si="657"/>
        <v>538</v>
      </c>
      <c r="Y10541">
        <f>SUMIF(货件明细!K:K,F10541,货件明细!I:I)</f>
        <v>0</v>
      </c>
      <c r="Z10541">
        <f t="shared" si="658"/>
        <v>71.95</v>
      </c>
      <c r="AA10541">
        <f>SUMIF(货件明细!K:K,F10541,货件明细!J:J)</f>
        <v>0</v>
      </c>
      <c r="AB10541">
        <f t="shared" si="659"/>
        <v>1</v>
      </c>
    </row>
    <row r="10542" spans="1:28">
      <c r="A10542">
        <v>2026</v>
      </c>
      <c r="B10542">
        <v>5</v>
      </c>
      <c r="C10542">
        <v>20</v>
      </c>
      <c r="D10542" s="4">
        <v>46157</v>
      </c>
      <c r="E10542" t="s">
        <v>28</v>
      </c>
      <c r="F10542" t="s">
        <v>10774</v>
      </c>
      <c r="G10542" t="s">
        <v>50</v>
      </c>
      <c r="H10542" t="s">
        <v>31</v>
      </c>
      <c r="I10542" t="s">
        <v>57</v>
      </c>
      <c r="J10542" t="s">
        <v>100</v>
      </c>
      <c r="K10542" t="s">
        <v>100</v>
      </c>
      <c r="L10542" t="s">
        <v>46</v>
      </c>
      <c r="M10542" t="s">
        <v>47</v>
      </c>
      <c r="N10542" t="s">
        <v>5148</v>
      </c>
      <c r="O10542">
        <v>71.95</v>
      </c>
      <c r="P10542">
        <v>30</v>
      </c>
      <c r="Q10542">
        <v>391.6</v>
      </c>
      <c r="R10542">
        <v>421.6</v>
      </c>
      <c r="S10542">
        <v>0</v>
      </c>
      <c r="T10542">
        <v>421.6</v>
      </c>
      <c r="U10542">
        <v>538</v>
      </c>
      <c r="V10542">
        <f>SUMIF(货件明细!K:K,F10542,货件明细!AQ:AQ)</f>
        <v>0</v>
      </c>
      <c r="W10542">
        <f t="shared" si="656"/>
        <v>1</v>
      </c>
      <c r="X10542">
        <f t="shared" si="657"/>
        <v>538</v>
      </c>
      <c r="Y10542">
        <f>SUMIF(货件明细!K:K,F10542,货件明细!I:I)</f>
        <v>0</v>
      </c>
      <c r="Z10542">
        <f t="shared" si="658"/>
        <v>71.95</v>
      </c>
      <c r="AA10542">
        <f>SUMIF(货件明细!K:K,F10542,货件明细!J:J)</f>
        <v>0</v>
      </c>
      <c r="AB10542">
        <f t="shared" si="659"/>
        <v>1</v>
      </c>
    </row>
    <row r="10543" spans="1:28">
      <c r="A10543">
        <v>2026</v>
      </c>
      <c r="B10543">
        <v>5</v>
      </c>
      <c r="C10543">
        <v>20</v>
      </c>
      <c r="D10543" s="4">
        <v>46157</v>
      </c>
      <c r="E10543" t="s">
        <v>4249</v>
      </c>
      <c r="F10543" t="s">
        <v>10775</v>
      </c>
      <c r="G10543" t="s">
        <v>4251</v>
      </c>
      <c r="H10543" t="s">
        <v>71</v>
      </c>
      <c r="I10543" t="s">
        <v>39</v>
      </c>
      <c r="J10543" t="s">
        <v>58</v>
      </c>
      <c r="K10543" t="s">
        <v>58</v>
      </c>
      <c r="L10543" t="s">
        <v>46</v>
      </c>
      <c r="M10543" t="s">
        <v>47</v>
      </c>
      <c r="N10543" t="s">
        <v>5178</v>
      </c>
      <c r="O10543">
        <v>255.05</v>
      </c>
      <c r="P10543">
        <v>25</v>
      </c>
      <c r="Q10543">
        <v>1104.28421052632</v>
      </c>
      <c r="R10543">
        <v>1129.28421052632</v>
      </c>
      <c r="S10543">
        <v>0</v>
      </c>
      <c r="T10543">
        <v>1129.28421052632</v>
      </c>
      <c r="U10543">
        <v>762</v>
      </c>
      <c r="V10543">
        <f>SUMIF(货件明细!K:K,F10543,货件明细!AQ:AQ)</f>
        <v>0</v>
      </c>
      <c r="W10543">
        <f t="shared" si="656"/>
        <v>1</v>
      </c>
      <c r="X10543">
        <f t="shared" si="657"/>
        <v>762</v>
      </c>
      <c r="Y10543">
        <f>SUMIF(货件明细!K:K,F10543,货件明细!I:I)</f>
        <v>0</v>
      </c>
      <c r="Z10543">
        <f t="shared" si="658"/>
        <v>255.05</v>
      </c>
      <c r="AA10543">
        <f>SUMIF(货件明细!K:K,F10543,货件明细!J:J)</f>
        <v>0</v>
      </c>
      <c r="AB10543">
        <f t="shared" si="659"/>
        <v>1</v>
      </c>
    </row>
    <row r="10544" spans="1:28">
      <c r="A10544">
        <v>2026</v>
      </c>
      <c r="B10544">
        <v>5</v>
      </c>
      <c r="C10544">
        <v>20</v>
      </c>
      <c r="D10544" s="4">
        <v>46157</v>
      </c>
      <c r="E10544" t="s">
        <v>4249</v>
      </c>
      <c r="F10544" t="s">
        <v>10776</v>
      </c>
      <c r="G10544" t="s">
        <v>4251</v>
      </c>
      <c r="H10544" t="s">
        <v>71</v>
      </c>
      <c r="I10544" t="s">
        <v>41</v>
      </c>
      <c r="J10544" t="s">
        <v>58</v>
      </c>
      <c r="K10544" t="s">
        <v>58</v>
      </c>
      <c r="L10544" t="s">
        <v>46</v>
      </c>
      <c r="M10544" t="s">
        <v>47</v>
      </c>
      <c r="N10544" t="s">
        <v>5178</v>
      </c>
      <c r="O10544">
        <v>59.25</v>
      </c>
      <c r="P10544">
        <v>25</v>
      </c>
      <c r="Q10544">
        <v>259.831578947368</v>
      </c>
      <c r="R10544">
        <v>284.831578947368</v>
      </c>
      <c r="S10544">
        <v>0</v>
      </c>
      <c r="T10544">
        <v>284.831578947368</v>
      </c>
      <c r="U10544">
        <v>166</v>
      </c>
      <c r="V10544">
        <f>SUMIF(货件明细!K:K,F10544,货件明细!AQ:AQ)</f>
        <v>0</v>
      </c>
      <c r="W10544">
        <f t="shared" si="656"/>
        <v>1</v>
      </c>
      <c r="X10544">
        <f t="shared" si="657"/>
        <v>166</v>
      </c>
      <c r="Y10544">
        <f>SUMIF(货件明细!K:K,F10544,货件明细!I:I)</f>
        <v>0</v>
      </c>
      <c r="Z10544">
        <f t="shared" si="658"/>
        <v>59.25</v>
      </c>
      <c r="AA10544">
        <f>SUMIF(货件明细!K:K,F10544,货件明细!J:J)</f>
        <v>0</v>
      </c>
      <c r="AB10544">
        <f t="shared" si="659"/>
        <v>1</v>
      </c>
    </row>
    <row r="10545" spans="1:28">
      <c r="A10545">
        <v>2026</v>
      </c>
      <c r="B10545">
        <v>5</v>
      </c>
      <c r="C10545">
        <v>20</v>
      </c>
      <c r="D10545" s="4">
        <v>46157</v>
      </c>
      <c r="E10545" t="s">
        <v>4249</v>
      </c>
      <c r="F10545" t="s">
        <v>10777</v>
      </c>
      <c r="G10545" t="s">
        <v>4251</v>
      </c>
      <c r="H10545" t="s">
        <v>71</v>
      </c>
      <c r="I10545" t="s">
        <v>80</v>
      </c>
      <c r="J10545" t="s">
        <v>58</v>
      </c>
      <c r="K10545" t="s">
        <v>58</v>
      </c>
      <c r="L10545" t="s">
        <v>46</v>
      </c>
      <c r="M10545" t="s">
        <v>47</v>
      </c>
      <c r="N10545" t="s">
        <v>5178</v>
      </c>
      <c r="O10545">
        <v>110.7</v>
      </c>
      <c r="P10545">
        <v>25</v>
      </c>
      <c r="Q10545">
        <v>584.621052631579</v>
      </c>
      <c r="R10545">
        <v>609.621052631579</v>
      </c>
      <c r="S10545">
        <v>0</v>
      </c>
      <c r="T10545">
        <v>609.621052631579</v>
      </c>
      <c r="U10545">
        <v>554</v>
      </c>
      <c r="V10545">
        <f>SUMIF(货件明细!K:K,F10545,货件明细!AQ:AQ)</f>
        <v>0</v>
      </c>
      <c r="W10545">
        <f t="shared" si="656"/>
        <v>1</v>
      </c>
      <c r="X10545">
        <f t="shared" si="657"/>
        <v>554</v>
      </c>
      <c r="Y10545">
        <f>SUMIF(货件明细!K:K,F10545,货件明细!I:I)</f>
        <v>0</v>
      </c>
      <c r="Z10545">
        <f t="shared" si="658"/>
        <v>110.7</v>
      </c>
      <c r="AA10545">
        <f>SUMIF(货件明细!K:K,F10545,货件明细!J:J)</f>
        <v>0</v>
      </c>
      <c r="AB10545">
        <f t="shared" si="659"/>
        <v>1</v>
      </c>
    </row>
    <row r="10546" spans="1:28">
      <c r="A10546">
        <v>2026</v>
      </c>
      <c r="B10546">
        <v>5</v>
      </c>
      <c r="C10546">
        <v>20</v>
      </c>
      <c r="D10546" s="4">
        <v>46157</v>
      </c>
      <c r="E10546" t="s">
        <v>4249</v>
      </c>
      <c r="F10546" t="s">
        <v>10778</v>
      </c>
      <c r="G10546" t="s">
        <v>4251</v>
      </c>
      <c r="H10546" t="s">
        <v>71</v>
      </c>
      <c r="I10546" t="s">
        <v>32</v>
      </c>
      <c r="J10546" t="s">
        <v>58</v>
      </c>
      <c r="K10546" t="s">
        <v>58</v>
      </c>
      <c r="L10546" t="s">
        <v>46</v>
      </c>
      <c r="M10546" t="s">
        <v>47</v>
      </c>
      <c r="N10546" t="s">
        <v>5178</v>
      </c>
      <c r="O10546">
        <v>128.2</v>
      </c>
      <c r="P10546">
        <v>25</v>
      </c>
      <c r="Q10546">
        <v>454.705263157895</v>
      </c>
      <c r="R10546">
        <v>479.705263157895</v>
      </c>
      <c r="S10546">
        <v>0</v>
      </c>
      <c r="T10546">
        <v>479.705263157895</v>
      </c>
      <c r="U10546">
        <v>311</v>
      </c>
      <c r="V10546">
        <f>SUMIF(货件明细!K:K,F10546,货件明细!AQ:AQ)</f>
        <v>0</v>
      </c>
      <c r="W10546">
        <f t="shared" si="656"/>
        <v>1</v>
      </c>
      <c r="X10546">
        <f t="shared" si="657"/>
        <v>311</v>
      </c>
      <c r="Y10546">
        <f>SUMIF(货件明细!K:K,F10546,货件明细!I:I)</f>
        <v>0</v>
      </c>
      <c r="Z10546">
        <f t="shared" si="658"/>
        <v>128.2</v>
      </c>
      <c r="AA10546">
        <f>SUMIF(货件明细!K:K,F10546,货件明细!J:J)</f>
        <v>0</v>
      </c>
      <c r="AB10546">
        <f t="shared" si="659"/>
        <v>1</v>
      </c>
    </row>
    <row r="10547" spans="1:28">
      <c r="A10547">
        <v>2026</v>
      </c>
      <c r="B10547">
        <v>5</v>
      </c>
      <c r="C10547">
        <v>20</v>
      </c>
      <c r="D10547" s="4">
        <v>46157</v>
      </c>
      <c r="E10547" t="s">
        <v>4249</v>
      </c>
      <c r="F10547" t="s">
        <v>10779</v>
      </c>
      <c r="G10547" t="s">
        <v>4251</v>
      </c>
      <c r="H10547" t="s">
        <v>71</v>
      </c>
      <c r="I10547" t="s">
        <v>32</v>
      </c>
      <c r="J10547" t="s">
        <v>58</v>
      </c>
      <c r="K10547" t="s">
        <v>58</v>
      </c>
      <c r="L10547" t="s">
        <v>46</v>
      </c>
      <c r="M10547" t="s">
        <v>47</v>
      </c>
      <c r="N10547" t="s">
        <v>5178</v>
      </c>
      <c r="O10547">
        <v>156.55</v>
      </c>
      <c r="P10547">
        <v>25</v>
      </c>
      <c r="Q10547">
        <v>519.663157894737</v>
      </c>
      <c r="R10547">
        <v>544.663157894737</v>
      </c>
      <c r="S10547">
        <v>0</v>
      </c>
      <c r="T10547">
        <v>544.663157894737</v>
      </c>
      <c r="U10547">
        <v>360</v>
      </c>
      <c r="V10547">
        <f>SUMIF(货件明细!K:K,F10547,货件明细!AQ:AQ)</f>
        <v>0</v>
      </c>
      <c r="W10547">
        <f t="shared" si="656"/>
        <v>1</v>
      </c>
      <c r="X10547">
        <f t="shared" si="657"/>
        <v>360</v>
      </c>
      <c r="Y10547">
        <f>SUMIF(货件明细!K:K,F10547,货件明细!I:I)</f>
        <v>0</v>
      </c>
      <c r="Z10547">
        <f t="shared" si="658"/>
        <v>156.55</v>
      </c>
      <c r="AA10547">
        <f>SUMIF(货件明细!K:K,F10547,货件明细!J:J)</f>
        <v>0</v>
      </c>
      <c r="AB10547">
        <f t="shared" si="659"/>
        <v>1</v>
      </c>
    </row>
    <row r="10548" spans="1:28">
      <c r="A10548">
        <v>2026</v>
      </c>
      <c r="B10548">
        <v>5</v>
      </c>
      <c r="C10548">
        <v>20</v>
      </c>
      <c r="D10548" s="4">
        <v>46157</v>
      </c>
      <c r="E10548" t="s">
        <v>4249</v>
      </c>
      <c r="F10548" t="s">
        <v>10780</v>
      </c>
      <c r="G10548" t="s">
        <v>4251</v>
      </c>
      <c r="H10548" t="s">
        <v>71</v>
      </c>
      <c r="I10548" t="s">
        <v>96</v>
      </c>
      <c r="J10548" t="s">
        <v>58</v>
      </c>
      <c r="K10548" t="s">
        <v>58</v>
      </c>
      <c r="L10548" t="s">
        <v>46</v>
      </c>
      <c r="M10548" t="s">
        <v>47</v>
      </c>
      <c r="N10548" t="s">
        <v>5178</v>
      </c>
      <c r="O10548">
        <v>173.62</v>
      </c>
      <c r="P10548">
        <v>25</v>
      </c>
      <c r="Q10548">
        <v>779.494736842105</v>
      </c>
      <c r="R10548">
        <v>804.494736842105</v>
      </c>
      <c r="S10548">
        <v>0</v>
      </c>
      <c r="T10548">
        <v>804.494736842105</v>
      </c>
      <c r="U10548">
        <v>898</v>
      </c>
      <c r="V10548">
        <f>SUMIF(货件明细!K:K,F10548,货件明细!AQ:AQ)</f>
        <v>0</v>
      </c>
      <c r="W10548">
        <f t="shared" si="656"/>
        <v>1</v>
      </c>
      <c r="X10548">
        <f t="shared" si="657"/>
        <v>898</v>
      </c>
      <c r="Y10548">
        <f>SUMIF(货件明细!K:K,F10548,货件明细!I:I)</f>
        <v>0</v>
      </c>
      <c r="Z10548">
        <f t="shared" si="658"/>
        <v>173.62</v>
      </c>
      <c r="AA10548">
        <f>SUMIF(货件明细!K:K,F10548,货件明细!J:J)</f>
        <v>0</v>
      </c>
      <c r="AB10548">
        <f t="shared" si="659"/>
        <v>1</v>
      </c>
    </row>
    <row r="10549" spans="1:28">
      <c r="A10549">
        <v>2026</v>
      </c>
      <c r="B10549">
        <v>5</v>
      </c>
      <c r="C10549">
        <v>20</v>
      </c>
      <c r="D10549" s="4">
        <v>46157</v>
      </c>
      <c r="E10549" t="s">
        <v>28</v>
      </c>
      <c r="F10549" t="s">
        <v>10781</v>
      </c>
      <c r="G10549" t="s">
        <v>275</v>
      </c>
      <c r="H10549" t="s">
        <v>31</v>
      </c>
      <c r="I10549" t="s">
        <v>111</v>
      </c>
      <c r="J10549" t="s">
        <v>33</v>
      </c>
      <c r="K10549" t="s">
        <v>33</v>
      </c>
      <c r="L10549" t="s">
        <v>34</v>
      </c>
      <c r="M10549" t="s">
        <v>35</v>
      </c>
      <c r="N10549" t="s">
        <v>4644</v>
      </c>
      <c r="O10549">
        <v>21.8</v>
      </c>
      <c r="P10549">
        <v>200</v>
      </c>
      <c r="Q10549">
        <v>1766</v>
      </c>
      <c r="R10549">
        <v>1966</v>
      </c>
      <c r="S10549">
        <v>107.864</v>
      </c>
      <c r="T10549">
        <v>2073.864</v>
      </c>
      <c r="U10549">
        <v>97</v>
      </c>
      <c r="V10549">
        <f>SUMIF(货件明细!K:K,F10549,货件明细!AQ:AQ)</f>
        <v>97</v>
      </c>
      <c r="W10549">
        <f t="shared" si="656"/>
        <v>0</v>
      </c>
      <c r="X10549">
        <f t="shared" si="657"/>
        <v>97</v>
      </c>
      <c r="Y10549">
        <f>SUMIF(货件明细!K:K,F10549,货件明细!I:I)</f>
        <v>22.4555</v>
      </c>
      <c r="Z10549">
        <f t="shared" si="658"/>
        <v>-0.6555</v>
      </c>
      <c r="AA10549">
        <f>SUMIF(货件明细!K:K,F10549,货件明细!J:J)</f>
        <v>2073.864</v>
      </c>
      <c r="AB10549">
        <f t="shared" si="659"/>
        <v>0</v>
      </c>
    </row>
    <row r="10550" spans="1:28">
      <c r="A10550">
        <v>2026</v>
      </c>
      <c r="B10550">
        <v>5</v>
      </c>
      <c r="C10550">
        <v>20</v>
      </c>
      <c r="D10550" s="4">
        <v>46157</v>
      </c>
      <c r="E10550" t="s">
        <v>28</v>
      </c>
      <c r="F10550" t="s">
        <v>10782</v>
      </c>
      <c r="G10550" t="s">
        <v>4186</v>
      </c>
      <c r="H10550" t="s">
        <v>31</v>
      </c>
      <c r="I10550" t="s">
        <v>129</v>
      </c>
      <c r="J10550" t="s">
        <v>1110</v>
      </c>
      <c r="K10550" t="s">
        <v>1110</v>
      </c>
      <c r="L10550" t="s">
        <v>34</v>
      </c>
      <c r="M10550" t="s">
        <v>3706</v>
      </c>
      <c r="N10550" t="s">
        <v>2857</v>
      </c>
      <c r="O10550">
        <v>15.6</v>
      </c>
      <c r="P10550">
        <v>50</v>
      </c>
      <c r="Q10550">
        <v>1008</v>
      </c>
      <c r="R10550">
        <v>1058</v>
      </c>
      <c r="S10550">
        <v>111.2</v>
      </c>
      <c r="T10550">
        <v>1169.2</v>
      </c>
      <c r="U10550">
        <v>100</v>
      </c>
      <c r="V10550">
        <f>SUMIF(货件明细!K:K,F10550,货件明细!AQ:AQ)</f>
        <v>100</v>
      </c>
      <c r="W10550">
        <f t="shared" si="656"/>
        <v>0</v>
      </c>
      <c r="X10550">
        <f t="shared" si="657"/>
        <v>100</v>
      </c>
      <c r="Y10550">
        <f>SUMIF(货件明细!K:K,F10550,货件明细!I:I)</f>
        <v>22.1</v>
      </c>
      <c r="Z10550">
        <f t="shared" si="658"/>
        <v>-6.5</v>
      </c>
      <c r="AA10550">
        <f>SUMIF(货件明细!K:K,F10550,货件明细!J:J)</f>
        <v>1169.2</v>
      </c>
      <c r="AB10550">
        <f t="shared" si="659"/>
        <v>0</v>
      </c>
    </row>
    <row r="10551" spans="1:28">
      <c r="A10551">
        <v>2026</v>
      </c>
      <c r="B10551">
        <v>5</v>
      </c>
      <c r="C10551">
        <v>20</v>
      </c>
      <c r="D10551" s="4">
        <v>46157</v>
      </c>
      <c r="E10551" t="s">
        <v>28</v>
      </c>
      <c r="F10551" t="s">
        <v>10783</v>
      </c>
      <c r="G10551" t="s">
        <v>4186</v>
      </c>
      <c r="H10551" t="s">
        <v>31</v>
      </c>
      <c r="I10551" t="s">
        <v>96</v>
      </c>
      <c r="J10551" t="s">
        <v>1110</v>
      </c>
      <c r="K10551" t="s">
        <v>1110</v>
      </c>
      <c r="L10551" t="s">
        <v>34</v>
      </c>
      <c r="M10551" t="s">
        <v>3706</v>
      </c>
      <c r="N10551" t="s">
        <v>2857</v>
      </c>
      <c r="O10551">
        <v>30.56</v>
      </c>
      <c r="P10551">
        <v>50</v>
      </c>
      <c r="Q10551">
        <v>1953</v>
      </c>
      <c r="R10551">
        <v>2003</v>
      </c>
      <c r="S10551">
        <v>175.14</v>
      </c>
      <c r="T10551">
        <v>2178.14</v>
      </c>
      <c r="U10551">
        <v>145</v>
      </c>
      <c r="V10551">
        <f>SUMIF(货件明细!K:K,F10551,货件明细!AQ:AQ)</f>
        <v>145</v>
      </c>
      <c r="W10551">
        <f t="shared" si="656"/>
        <v>0</v>
      </c>
      <c r="X10551">
        <f t="shared" si="657"/>
        <v>145</v>
      </c>
      <c r="Y10551">
        <f>SUMIF(货件明细!K:K,F10551,货件明细!I:I)</f>
        <v>32.4775</v>
      </c>
      <c r="Z10551">
        <f t="shared" si="658"/>
        <v>-1.9175</v>
      </c>
      <c r="AA10551">
        <f>SUMIF(货件明细!K:K,F10551,货件明细!J:J)</f>
        <v>2178.14</v>
      </c>
      <c r="AB10551">
        <f t="shared" si="659"/>
        <v>0</v>
      </c>
    </row>
    <row r="10552" spans="1:28">
      <c r="A10552">
        <v>2026</v>
      </c>
      <c r="B10552">
        <v>5</v>
      </c>
      <c r="C10552">
        <v>20</v>
      </c>
      <c r="D10552" s="4">
        <v>46157</v>
      </c>
      <c r="E10552" t="s">
        <v>28</v>
      </c>
      <c r="F10552" t="s">
        <v>10784</v>
      </c>
      <c r="G10552" t="s">
        <v>4186</v>
      </c>
      <c r="H10552" t="s">
        <v>31</v>
      </c>
      <c r="I10552" t="s">
        <v>32</v>
      </c>
      <c r="J10552" t="s">
        <v>1110</v>
      </c>
      <c r="K10552" t="s">
        <v>1110</v>
      </c>
      <c r="L10552" t="s">
        <v>34</v>
      </c>
      <c r="M10552" t="s">
        <v>3706</v>
      </c>
      <c r="N10552" t="s">
        <v>2857</v>
      </c>
      <c r="O10552">
        <v>33.3</v>
      </c>
      <c r="P10552">
        <v>50</v>
      </c>
      <c r="Q10552">
        <v>2142</v>
      </c>
      <c r="R10552">
        <v>2192</v>
      </c>
      <c r="S10552">
        <v>266.88</v>
      </c>
      <c r="T10552">
        <v>2458.88</v>
      </c>
      <c r="U10552">
        <v>240</v>
      </c>
      <c r="V10552">
        <f>SUMIF(货件明细!K:K,F10552,货件明细!AQ:AQ)</f>
        <v>240</v>
      </c>
      <c r="W10552">
        <f t="shared" si="656"/>
        <v>0</v>
      </c>
      <c r="X10552">
        <f t="shared" si="657"/>
        <v>240</v>
      </c>
      <c r="Y10552">
        <f>SUMIF(货件明细!K:K,F10552,货件明细!I:I)</f>
        <v>52.38</v>
      </c>
      <c r="Z10552">
        <f t="shared" si="658"/>
        <v>-19.08</v>
      </c>
      <c r="AA10552">
        <f>SUMIF(货件明细!K:K,F10552,货件明细!J:J)</f>
        <v>2458.88</v>
      </c>
      <c r="AB10552">
        <f t="shared" si="659"/>
        <v>0</v>
      </c>
    </row>
    <row r="10553" spans="1:28">
      <c r="A10553">
        <v>2026</v>
      </c>
      <c r="B10553">
        <v>5</v>
      </c>
      <c r="C10553">
        <v>20</v>
      </c>
      <c r="D10553" s="4">
        <v>46157</v>
      </c>
      <c r="E10553" t="s">
        <v>28</v>
      </c>
      <c r="F10553" t="s">
        <v>10785</v>
      </c>
      <c r="G10553" t="s">
        <v>4186</v>
      </c>
      <c r="H10553" t="s">
        <v>31</v>
      </c>
      <c r="I10553" t="s">
        <v>41</v>
      </c>
      <c r="J10553" t="s">
        <v>1110</v>
      </c>
      <c r="K10553" t="s">
        <v>1110</v>
      </c>
      <c r="L10553" t="s">
        <v>34</v>
      </c>
      <c r="M10553" t="s">
        <v>3706</v>
      </c>
      <c r="N10553" t="s">
        <v>2857</v>
      </c>
      <c r="O10553">
        <v>43.2</v>
      </c>
      <c r="P10553">
        <v>50</v>
      </c>
      <c r="Q10553">
        <v>2709</v>
      </c>
      <c r="R10553">
        <v>2759</v>
      </c>
      <c r="S10553">
        <v>355.84</v>
      </c>
      <c r="T10553">
        <v>3114.84</v>
      </c>
      <c r="U10553">
        <v>320</v>
      </c>
      <c r="V10553">
        <f>SUMIF(货件明细!K:K,F10553,货件明细!AQ:AQ)</f>
        <v>320</v>
      </c>
      <c r="W10553">
        <f t="shared" si="656"/>
        <v>0</v>
      </c>
      <c r="X10553">
        <f t="shared" si="657"/>
        <v>320</v>
      </c>
      <c r="Y10553">
        <f>SUMIF(货件明细!K:K,F10553,货件明细!I:I)</f>
        <v>73.28</v>
      </c>
      <c r="Z10553">
        <f t="shared" si="658"/>
        <v>-30.08</v>
      </c>
      <c r="AA10553">
        <f>SUMIF(货件明细!K:K,F10553,货件明细!J:J)</f>
        <v>3114.84</v>
      </c>
      <c r="AB10553">
        <f t="shared" si="659"/>
        <v>0</v>
      </c>
    </row>
    <row r="10554" spans="1:28">
      <c r="A10554">
        <v>2026</v>
      </c>
      <c r="B10554">
        <v>5</v>
      </c>
      <c r="C10554">
        <v>20</v>
      </c>
      <c r="D10554" s="4">
        <v>46157</v>
      </c>
      <c r="E10554" t="s">
        <v>28</v>
      </c>
      <c r="F10554" t="s">
        <v>10786</v>
      </c>
      <c r="G10554" t="s">
        <v>4186</v>
      </c>
      <c r="H10554" t="s">
        <v>31</v>
      </c>
      <c r="I10554" t="s">
        <v>32</v>
      </c>
      <c r="J10554" t="s">
        <v>1110</v>
      </c>
      <c r="K10554" t="s">
        <v>1110</v>
      </c>
      <c r="L10554" t="s">
        <v>34</v>
      </c>
      <c r="M10554" t="s">
        <v>3706</v>
      </c>
      <c r="N10554" t="s">
        <v>2857</v>
      </c>
      <c r="O10554">
        <v>30.32</v>
      </c>
      <c r="P10554">
        <v>50</v>
      </c>
      <c r="Q10554">
        <v>1890</v>
      </c>
      <c r="R10554">
        <v>1940</v>
      </c>
      <c r="S10554">
        <v>200.16</v>
      </c>
      <c r="T10554">
        <v>2140.16</v>
      </c>
      <c r="U10554">
        <v>180</v>
      </c>
      <c r="V10554">
        <f>SUMIF(货件明细!K:K,F10554,货件明细!AQ:AQ)</f>
        <v>180</v>
      </c>
      <c r="W10554">
        <f t="shared" si="656"/>
        <v>0</v>
      </c>
      <c r="X10554">
        <f t="shared" si="657"/>
        <v>180</v>
      </c>
      <c r="Y10554">
        <f>SUMIF(货件明细!K:K,F10554,货件明细!I:I)</f>
        <v>38.97</v>
      </c>
      <c r="Z10554">
        <f t="shared" si="658"/>
        <v>-8.65</v>
      </c>
      <c r="AA10554">
        <f>SUMIF(货件明细!K:K,F10554,货件明细!J:J)</f>
        <v>2140.16</v>
      </c>
      <c r="AB10554">
        <f t="shared" si="659"/>
        <v>0</v>
      </c>
    </row>
    <row r="10555" spans="1:28">
      <c r="A10555">
        <v>2026</v>
      </c>
      <c r="B10555">
        <v>5</v>
      </c>
      <c r="C10555">
        <v>20</v>
      </c>
      <c r="D10555" s="4">
        <v>46157</v>
      </c>
      <c r="E10555" t="s">
        <v>28</v>
      </c>
      <c r="F10555" t="s">
        <v>10787</v>
      </c>
      <c r="G10555" t="s">
        <v>4186</v>
      </c>
      <c r="H10555" t="s">
        <v>31</v>
      </c>
      <c r="I10555" t="s">
        <v>111</v>
      </c>
      <c r="J10555" t="s">
        <v>1110</v>
      </c>
      <c r="K10555" t="s">
        <v>1110</v>
      </c>
      <c r="L10555" t="s">
        <v>34</v>
      </c>
      <c r="M10555" t="s">
        <v>3706</v>
      </c>
      <c r="N10555" t="s">
        <v>2857</v>
      </c>
      <c r="O10555">
        <v>32.3</v>
      </c>
      <c r="P10555">
        <v>50</v>
      </c>
      <c r="Q10555">
        <v>2016</v>
      </c>
      <c r="R10555">
        <v>2066</v>
      </c>
      <c r="S10555">
        <v>222.4</v>
      </c>
      <c r="T10555">
        <v>2288.4</v>
      </c>
      <c r="U10555">
        <v>150</v>
      </c>
      <c r="V10555">
        <f>SUMIF(货件明细!K:K,F10555,货件明细!AQ:AQ)</f>
        <v>150</v>
      </c>
      <c r="W10555">
        <f t="shared" si="656"/>
        <v>0</v>
      </c>
      <c r="X10555">
        <f t="shared" si="657"/>
        <v>150</v>
      </c>
      <c r="Y10555">
        <f>SUMIF(货件明细!K:K,F10555,货件明细!I:I)</f>
        <v>33.925</v>
      </c>
      <c r="Z10555">
        <f t="shared" si="658"/>
        <v>-1.625</v>
      </c>
      <c r="AA10555">
        <f>SUMIF(货件明细!K:K,F10555,货件明细!J:J)</f>
        <v>2288.4</v>
      </c>
      <c r="AB10555">
        <f t="shared" si="659"/>
        <v>0</v>
      </c>
    </row>
    <row r="10556" spans="1:28">
      <c r="A10556">
        <v>2026</v>
      </c>
      <c r="B10556">
        <v>5</v>
      </c>
      <c r="C10556">
        <v>20</v>
      </c>
      <c r="D10556" s="4">
        <v>46157</v>
      </c>
      <c r="E10556" t="s">
        <v>28</v>
      </c>
      <c r="F10556" t="s">
        <v>10787</v>
      </c>
      <c r="G10556" t="s">
        <v>4186</v>
      </c>
      <c r="H10556" t="s">
        <v>31</v>
      </c>
      <c r="I10556" t="s">
        <v>111</v>
      </c>
      <c r="J10556" t="s">
        <v>1110</v>
      </c>
      <c r="K10556" t="s">
        <v>1110</v>
      </c>
      <c r="L10556" t="s">
        <v>34</v>
      </c>
      <c r="M10556" t="s">
        <v>3706</v>
      </c>
      <c r="N10556" t="s">
        <v>2857</v>
      </c>
      <c r="O10556">
        <v>32.3</v>
      </c>
      <c r="P10556">
        <v>50</v>
      </c>
      <c r="Q10556">
        <v>2016</v>
      </c>
      <c r="R10556">
        <v>2066</v>
      </c>
      <c r="S10556">
        <v>222.4</v>
      </c>
      <c r="T10556">
        <v>2288.4</v>
      </c>
      <c r="U10556">
        <v>150</v>
      </c>
      <c r="V10556">
        <f>SUMIF(货件明细!K:K,F10556,货件明细!AQ:AQ)</f>
        <v>150</v>
      </c>
      <c r="W10556">
        <f t="shared" si="656"/>
        <v>0</v>
      </c>
      <c r="X10556">
        <f t="shared" si="657"/>
        <v>150</v>
      </c>
      <c r="Y10556">
        <f>SUMIF(货件明细!K:K,F10556,货件明细!I:I)</f>
        <v>33.925</v>
      </c>
      <c r="Z10556">
        <f t="shared" si="658"/>
        <v>-1.625</v>
      </c>
      <c r="AA10556">
        <f>SUMIF(货件明细!K:K,F10556,货件明细!J:J)</f>
        <v>2288.4</v>
      </c>
      <c r="AB10556">
        <f t="shared" si="659"/>
        <v>0</v>
      </c>
    </row>
    <row r="10557" spans="1:28">
      <c r="A10557">
        <v>2026</v>
      </c>
      <c r="B10557">
        <v>5</v>
      </c>
      <c r="C10557">
        <v>21</v>
      </c>
      <c r="D10557" s="4">
        <v>46160</v>
      </c>
      <c r="E10557" t="s">
        <v>28</v>
      </c>
      <c r="F10557" t="s">
        <v>10788</v>
      </c>
      <c r="G10557" t="s">
        <v>4027</v>
      </c>
      <c r="H10557" t="s">
        <v>31</v>
      </c>
      <c r="I10557" t="s">
        <v>32</v>
      </c>
      <c r="J10557" t="s">
        <v>33</v>
      </c>
      <c r="K10557" t="s">
        <v>33</v>
      </c>
      <c r="L10557" t="s">
        <v>34</v>
      </c>
      <c r="M10557" t="s">
        <v>35</v>
      </c>
      <c r="N10557" t="s">
        <v>6489</v>
      </c>
      <c r="O10557">
        <v>29.2</v>
      </c>
      <c r="P10557">
        <v>200</v>
      </c>
      <c r="Q10557">
        <v>2390</v>
      </c>
      <c r="R10557">
        <v>2590</v>
      </c>
      <c r="S10557">
        <v>305.8</v>
      </c>
      <c r="T10557">
        <v>2895.8</v>
      </c>
      <c r="U10557">
        <v>200</v>
      </c>
      <c r="V10557">
        <f>SUMIF(货件明细!K:K,F10557,货件明细!AQ:AQ)</f>
        <v>200</v>
      </c>
      <c r="W10557">
        <f t="shared" si="656"/>
        <v>0</v>
      </c>
      <c r="X10557">
        <f t="shared" si="657"/>
        <v>200</v>
      </c>
      <c r="Y10557">
        <f>SUMIF(货件明细!K:K,F10557,货件明细!I:I)</f>
        <v>42.2</v>
      </c>
      <c r="Z10557">
        <f t="shared" si="658"/>
        <v>-13</v>
      </c>
      <c r="AA10557">
        <f>SUMIF(货件明细!K:K,F10557,货件明细!J:J)</f>
        <v>2895.8</v>
      </c>
      <c r="AB10557">
        <f t="shared" si="659"/>
        <v>0</v>
      </c>
    </row>
    <row r="10558" spans="1:28">
      <c r="A10558">
        <v>2026</v>
      </c>
      <c r="B10558">
        <v>5</v>
      </c>
      <c r="C10558">
        <v>21</v>
      </c>
      <c r="D10558" s="4">
        <v>46160</v>
      </c>
      <c r="E10558" t="s">
        <v>28</v>
      </c>
      <c r="F10558" t="s">
        <v>10789</v>
      </c>
      <c r="G10558" t="s">
        <v>30</v>
      </c>
      <c r="H10558" t="s">
        <v>31</v>
      </c>
      <c r="I10558" t="s">
        <v>111</v>
      </c>
      <c r="J10558" t="s">
        <v>33</v>
      </c>
      <c r="K10558" t="s">
        <v>33</v>
      </c>
      <c r="L10558" t="s">
        <v>34</v>
      </c>
      <c r="M10558" t="s">
        <v>35</v>
      </c>
      <c r="N10558" t="s">
        <v>4809</v>
      </c>
      <c r="O10558">
        <v>22.3</v>
      </c>
      <c r="P10558">
        <v>200</v>
      </c>
      <c r="Q10558">
        <v>1637</v>
      </c>
      <c r="R10558">
        <v>1837</v>
      </c>
      <c r="S10558">
        <v>294.68</v>
      </c>
      <c r="T10558">
        <v>2131.68</v>
      </c>
      <c r="U10558">
        <v>265</v>
      </c>
      <c r="V10558">
        <f>SUMIF(货件明细!K:K,F10558,货件明细!AQ:AQ)</f>
        <v>265</v>
      </c>
      <c r="W10558">
        <f t="shared" si="656"/>
        <v>0</v>
      </c>
      <c r="X10558">
        <f t="shared" si="657"/>
        <v>265</v>
      </c>
      <c r="Y10558">
        <f>SUMIF(货件明细!K:K,F10558,货件明细!I:I)</f>
        <v>56.7625</v>
      </c>
      <c r="Z10558">
        <f t="shared" si="658"/>
        <v>-34.4625</v>
      </c>
      <c r="AA10558">
        <f>SUMIF(货件明细!K:K,F10558,货件明细!J:J)</f>
        <v>2131.68</v>
      </c>
      <c r="AB10558">
        <f t="shared" si="659"/>
        <v>0</v>
      </c>
    </row>
    <row r="10559" spans="1:28">
      <c r="A10559">
        <v>2026</v>
      </c>
      <c r="B10559">
        <v>5</v>
      </c>
      <c r="C10559">
        <v>21</v>
      </c>
      <c r="D10559" s="4">
        <v>46160</v>
      </c>
      <c r="E10559" t="s">
        <v>28</v>
      </c>
      <c r="F10559" t="s">
        <v>10790</v>
      </c>
      <c r="G10559" t="s">
        <v>4027</v>
      </c>
      <c r="H10559" t="s">
        <v>31</v>
      </c>
      <c r="I10559" t="s">
        <v>96</v>
      </c>
      <c r="J10559" t="s">
        <v>1110</v>
      </c>
      <c r="K10559" t="s">
        <v>1110</v>
      </c>
      <c r="L10559" t="s">
        <v>34</v>
      </c>
      <c r="M10559" t="s">
        <v>3706</v>
      </c>
      <c r="N10559" t="s">
        <v>2857</v>
      </c>
      <c r="O10559">
        <v>225.25</v>
      </c>
      <c r="P10559">
        <v>100</v>
      </c>
      <c r="Q10559">
        <v>14287.5</v>
      </c>
      <c r="R10559">
        <v>14387.5</v>
      </c>
      <c r="S10559">
        <v>1329.396</v>
      </c>
      <c r="T10559">
        <v>15716.896</v>
      </c>
      <c r="U10559">
        <v>728</v>
      </c>
      <c r="V10559">
        <f>SUMIF(货件明细!K:K,F10559,货件明细!AQ:AQ)</f>
        <v>728</v>
      </c>
      <c r="W10559">
        <f t="shared" ref="W10559:W10622" si="660">IF(V10559=U10559,0,1)</f>
        <v>0</v>
      </c>
      <c r="X10559">
        <f t="shared" ref="X10559:X10622" si="661">U10559</f>
        <v>728</v>
      </c>
      <c r="Y10559">
        <f>SUMIF(货件明细!K:K,F10559,货件明细!I:I)</f>
        <v>146.749</v>
      </c>
      <c r="Z10559">
        <f t="shared" ref="Z10559:Z10622" si="662">O10559-Y10559</f>
        <v>78.501</v>
      </c>
      <c r="AA10559">
        <f>SUMIF(货件明细!K:K,F10559,货件明细!J:J)</f>
        <v>15716.896</v>
      </c>
      <c r="AB10559">
        <f t="shared" ref="AB10559:AB10622" si="663">IF(T10559=AA10559,0,1)</f>
        <v>0</v>
      </c>
    </row>
    <row r="10560" spans="1:28">
      <c r="A10560">
        <v>2026</v>
      </c>
      <c r="B10560">
        <v>5</v>
      </c>
      <c r="C10560">
        <v>21</v>
      </c>
      <c r="D10560" s="4">
        <v>46160</v>
      </c>
      <c r="E10560" t="s">
        <v>28</v>
      </c>
      <c r="F10560" t="s">
        <v>10791</v>
      </c>
      <c r="G10560" t="s">
        <v>4027</v>
      </c>
      <c r="H10560" t="s">
        <v>31</v>
      </c>
      <c r="I10560" t="s">
        <v>4634</v>
      </c>
      <c r="J10560" t="s">
        <v>1110</v>
      </c>
      <c r="K10560" t="s">
        <v>1110</v>
      </c>
      <c r="L10560" t="s">
        <v>34</v>
      </c>
      <c r="M10560" t="s">
        <v>3706</v>
      </c>
      <c r="N10560" t="s">
        <v>2857</v>
      </c>
      <c r="O10560">
        <v>14.3</v>
      </c>
      <c r="P10560">
        <v>100</v>
      </c>
      <c r="Q10560">
        <v>952.5</v>
      </c>
      <c r="R10560">
        <v>1052.5</v>
      </c>
      <c r="S10560">
        <v>204.33</v>
      </c>
      <c r="T10560">
        <v>1256.83</v>
      </c>
      <c r="U10560">
        <v>98</v>
      </c>
      <c r="V10560">
        <f>SUMIF(货件明细!K:K,F10560,货件明细!AQ:AQ)</f>
        <v>98</v>
      </c>
      <c r="W10560">
        <f t="shared" si="660"/>
        <v>0</v>
      </c>
      <c r="X10560">
        <f t="shared" si="661"/>
        <v>98</v>
      </c>
      <c r="Y10560">
        <f>SUMIF(货件明细!K:K,F10560,货件明细!I:I)</f>
        <v>20.531</v>
      </c>
      <c r="Z10560">
        <f t="shared" si="662"/>
        <v>-6.231</v>
      </c>
      <c r="AA10560">
        <f>SUMIF(货件明细!K:K,F10560,货件明细!J:J)</f>
        <v>1256.83</v>
      </c>
      <c r="AB10560">
        <f t="shared" si="663"/>
        <v>0</v>
      </c>
    </row>
    <row r="10561" spans="1:28">
      <c r="A10561">
        <v>2026</v>
      </c>
      <c r="B10561">
        <v>5</v>
      </c>
      <c r="C10561">
        <v>21</v>
      </c>
      <c r="D10561" s="4">
        <v>46160</v>
      </c>
      <c r="E10561" t="s">
        <v>28</v>
      </c>
      <c r="F10561" t="s">
        <v>10792</v>
      </c>
      <c r="G10561" t="s">
        <v>4027</v>
      </c>
      <c r="H10561" t="s">
        <v>31</v>
      </c>
      <c r="I10561" t="s">
        <v>57</v>
      </c>
      <c r="J10561" t="s">
        <v>1110</v>
      </c>
      <c r="K10561" t="s">
        <v>1110</v>
      </c>
      <c r="L10561" t="s">
        <v>34</v>
      </c>
      <c r="M10561" t="s">
        <v>3706</v>
      </c>
      <c r="N10561" t="s">
        <v>2857</v>
      </c>
      <c r="O10561">
        <v>37.31</v>
      </c>
      <c r="P10561">
        <v>100</v>
      </c>
      <c r="Q10561">
        <v>2349.5</v>
      </c>
      <c r="R10561">
        <v>2449.5</v>
      </c>
      <c r="S10561">
        <v>550.44</v>
      </c>
      <c r="T10561">
        <v>2999.94</v>
      </c>
      <c r="U10561">
        <v>360</v>
      </c>
      <c r="V10561">
        <f>SUMIF(货件明细!K:K,F10561,货件明细!AQ:AQ)</f>
        <v>360</v>
      </c>
      <c r="W10561">
        <f t="shared" si="660"/>
        <v>0</v>
      </c>
      <c r="X10561">
        <f t="shared" si="661"/>
        <v>360</v>
      </c>
      <c r="Y10561">
        <f>SUMIF(货件明细!K:K,F10561,货件明细!I:I)</f>
        <v>74.64</v>
      </c>
      <c r="Z10561">
        <f t="shared" si="662"/>
        <v>-37.33</v>
      </c>
      <c r="AA10561">
        <f>SUMIF(货件明细!K:K,F10561,货件明细!J:J)</f>
        <v>2999.94</v>
      </c>
      <c r="AB10561">
        <f t="shared" si="663"/>
        <v>0</v>
      </c>
    </row>
    <row r="10562" spans="1:28">
      <c r="A10562">
        <v>2026</v>
      </c>
      <c r="B10562">
        <v>5</v>
      </c>
      <c r="C10562">
        <v>21</v>
      </c>
      <c r="D10562" s="4">
        <v>46161</v>
      </c>
      <c r="E10562" t="s">
        <v>28</v>
      </c>
      <c r="F10562" t="s">
        <v>10793</v>
      </c>
      <c r="G10562" t="s">
        <v>275</v>
      </c>
      <c r="H10562" t="s">
        <v>31</v>
      </c>
      <c r="I10562" t="s">
        <v>111</v>
      </c>
      <c r="J10562" t="s">
        <v>33</v>
      </c>
      <c r="K10562" t="s">
        <v>33</v>
      </c>
      <c r="L10562" t="s">
        <v>34</v>
      </c>
      <c r="M10562" t="s">
        <v>35</v>
      </c>
      <c r="N10562" t="s">
        <v>4809</v>
      </c>
      <c r="O10562">
        <v>22.3</v>
      </c>
      <c r="P10562">
        <v>200</v>
      </c>
      <c r="Q10562">
        <v>1660</v>
      </c>
      <c r="R10562">
        <v>1860</v>
      </c>
      <c r="S10562">
        <v>250.2</v>
      </c>
      <c r="T10562">
        <v>2110.2</v>
      </c>
      <c r="U10562">
        <v>225</v>
      </c>
      <c r="V10562">
        <f>SUMIF(货件明细!K:K,F10562,货件明细!AQ:AQ)</f>
        <v>225</v>
      </c>
      <c r="W10562">
        <f t="shared" si="660"/>
        <v>0</v>
      </c>
      <c r="X10562">
        <f t="shared" si="661"/>
        <v>225</v>
      </c>
      <c r="Y10562">
        <f>SUMIF(货件明细!K:K,F10562,货件明细!I:I)</f>
        <v>44.2615</v>
      </c>
      <c r="Z10562">
        <f t="shared" si="662"/>
        <v>-21.9615</v>
      </c>
      <c r="AA10562">
        <f>SUMIF(货件明细!K:K,F10562,货件明细!J:J)</f>
        <v>2110.2</v>
      </c>
      <c r="AB10562">
        <f t="shared" si="663"/>
        <v>0</v>
      </c>
    </row>
    <row r="10563" spans="1:28">
      <c r="A10563">
        <v>2026</v>
      </c>
      <c r="B10563">
        <v>5</v>
      </c>
      <c r="C10563">
        <v>21</v>
      </c>
      <c r="D10563" s="4">
        <v>46161</v>
      </c>
      <c r="E10563" t="s">
        <v>28</v>
      </c>
      <c r="F10563" t="s">
        <v>10794</v>
      </c>
      <c r="G10563" t="s">
        <v>4027</v>
      </c>
      <c r="H10563" t="s">
        <v>31</v>
      </c>
      <c r="I10563" t="s">
        <v>4634</v>
      </c>
      <c r="J10563" t="s">
        <v>1110</v>
      </c>
      <c r="K10563" t="s">
        <v>1110</v>
      </c>
      <c r="L10563" t="s">
        <v>34</v>
      </c>
      <c r="M10563" t="s">
        <v>3706</v>
      </c>
      <c r="N10563" t="s">
        <v>2857</v>
      </c>
      <c r="O10563">
        <v>11.88</v>
      </c>
      <c r="P10563">
        <v>60</v>
      </c>
      <c r="Q10563">
        <v>762</v>
      </c>
      <c r="R10563">
        <v>822</v>
      </c>
      <c r="S10563">
        <v>168.885</v>
      </c>
      <c r="T10563">
        <v>990.885</v>
      </c>
      <c r="U10563">
        <v>81</v>
      </c>
      <c r="V10563">
        <f>SUMIF(货件明细!K:K,F10563,货件明细!AQ:AQ)</f>
        <v>81</v>
      </c>
      <c r="W10563">
        <f t="shared" si="660"/>
        <v>0</v>
      </c>
      <c r="X10563">
        <f t="shared" si="661"/>
        <v>81</v>
      </c>
      <c r="Y10563">
        <f>SUMIF(货件明细!K:K,F10563,货件明细!I:I)</f>
        <v>15.3495</v>
      </c>
      <c r="Z10563">
        <f t="shared" si="662"/>
        <v>-3.4695</v>
      </c>
      <c r="AA10563">
        <f>SUMIF(货件明细!K:K,F10563,货件明细!J:J)</f>
        <v>990.885</v>
      </c>
      <c r="AB10563">
        <f t="shared" si="663"/>
        <v>0</v>
      </c>
    </row>
    <row r="10564" spans="1:28">
      <c r="A10564">
        <v>2026</v>
      </c>
      <c r="B10564">
        <v>5</v>
      </c>
      <c r="C10564">
        <v>21</v>
      </c>
      <c r="D10564" s="4">
        <v>46161</v>
      </c>
      <c r="E10564" t="s">
        <v>28</v>
      </c>
      <c r="F10564" t="s">
        <v>10795</v>
      </c>
      <c r="G10564" t="s">
        <v>4027</v>
      </c>
      <c r="H10564" t="s">
        <v>31</v>
      </c>
      <c r="I10564" t="s">
        <v>41</v>
      </c>
      <c r="J10564" t="s">
        <v>1110</v>
      </c>
      <c r="K10564" t="s">
        <v>1110</v>
      </c>
      <c r="L10564" t="s">
        <v>34</v>
      </c>
      <c r="M10564" t="s">
        <v>3706</v>
      </c>
      <c r="N10564" t="s">
        <v>2857</v>
      </c>
      <c r="O10564">
        <v>13.35</v>
      </c>
      <c r="P10564">
        <v>60</v>
      </c>
      <c r="Q10564">
        <v>825.5</v>
      </c>
      <c r="R10564">
        <v>885.5</v>
      </c>
      <c r="S10564">
        <v>152.9</v>
      </c>
      <c r="T10564">
        <v>1038.4</v>
      </c>
      <c r="U10564">
        <v>100</v>
      </c>
      <c r="V10564">
        <f>SUMIF(货件明细!K:K,F10564,货件明细!AQ:AQ)</f>
        <v>100</v>
      </c>
      <c r="W10564">
        <f t="shared" si="660"/>
        <v>0</v>
      </c>
      <c r="X10564">
        <f t="shared" si="661"/>
        <v>100</v>
      </c>
      <c r="Y10564">
        <f>SUMIF(货件明细!K:K,F10564,货件明细!I:I)</f>
        <v>18.83</v>
      </c>
      <c r="Z10564">
        <f t="shared" si="662"/>
        <v>-5.48</v>
      </c>
      <c r="AA10564">
        <f>SUMIF(货件明细!K:K,F10564,货件明细!J:J)</f>
        <v>1038.4</v>
      </c>
      <c r="AB10564">
        <f t="shared" si="663"/>
        <v>0</v>
      </c>
    </row>
    <row r="10565" spans="1:28">
      <c r="A10565">
        <v>2026</v>
      </c>
      <c r="B10565">
        <v>5</v>
      </c>
      <c r="C10565">
        <v>21</v>
      </c>
      <c r="D10565" s="4">
        <v>46161</v>
      </c>
      <c r="E10565" t="s">
        <v>28</v>
      </c>
      <c r="F10565" t="s">
        <v>10796</v>
      </c>
      <c r="G10565" t="s">
        <v>4027</v>
      </c>
      <c r="H10565" t="s">
        <v>31</v>
      </c>
      <c r="I10565" t="s">
        <v>96</v>
      </c>
      <c r="J10565" t="s">
        <v>1110</v>
      </c>
      <c r="K10565" t="s">
        <v>1110</v>
      </c>
      <c r="L10565" t="s">
        <v>34</v>
      </c>
      <c r="M10565" t="s">
        <v>3706</v>
      </c>
      <c r="N10565" t="s">
        <v>2857</v>
      </c>
      <c r="O10565">
        <v>34.18</v>
      </c>
      <c r="P10565">
        <v>60</v>
      </c>
      <c r="Q10565">
        <v>2222.5</v>
      </c>
      <c r="R10565">
        <v>2282.5</v>
      </c>
      <c r="S10565">
        <v>290.51</v>
      </c>
      <c r="T10565">
        <v>2573.01</v>
      </c>
      <c r="U10565">
        <v>170</v>
      </c>
      <c r="V10565">
        <f>SUMIF(货件明细!K:K,F10565,货件明细!AQ:AQ)</f>
        <v>170</v>
      </c>
      <c r="W10565">
        <f t="shared" si="660"/>
        <v>0</v>
      </c>
      <c r="X10565">
        <f t="shared" si="661"/>
        <v>170</v>
      </c>
      <c r="Y10565">
        <f>SUMIF(货件明细!K:K,F10565,货件明细!I:I)</f>
        <v>31.265</v>
      </c>
      <c r="Z10565">
        <f t="shared" si="662"/>
        <v>2.915</v>
      </c>
      <c r="AA10565">
        <f>SUMIF(货件明细!K:K,F10565,货件明细!J:J)</f>
        <v>2573.01</v>
      </c>
      <c r="AB10565">
        <f t="shared" si="663"/>
        <v>0</v>
      </c>
    </row>
    <row r="10566" spans="1:28">
      <c r="A10566">
        <v>2026</v>
      </c>
      <c r="B10566">
        <v>5</v>
      </c>
      <c r="C10566">
        <v>21</v>
      </c>
      <c r="D10566" s="4">
        <v>46161</v>
      </c>
      <c r="E10566" t="s">
        <v>28</v>
      </c>
      <c r="F10566" t="s">
        <v>10797</v>
      </c>
      <c r="G10566" t="s">
        <v>4027</v>
      </c>
      <c r="H10566" t="s">
        <v>31</v>
      </c>
      <c r="I10566" t="s">
        <v>57</v>
      </c>
      <c r="J10566" t="s">
        <v>1110</v>
      </c>
      <c r="K10566" t="s">
        <v>1110</v>
      </c>
      <c r="L10566" t="s">
        <v>34</v>
      </c>
      <c r="M10566" t="s">
        <v>3706</v>
      </c>
      <c r="N10566" t="s">
        <v>2857</v>
      </c>
      <c r="O10566">
        <v>49</v>
      </c>
      <c r="P10566">
        <v>60</v>
      </c>
      <c r="Q10566">
        <v>3111.5</v>
      </c>
      <c r="R10566">
        <v>3171.5</v>
      </c>
      <c r="S10566">
        <v>626.89</v>
      </c>
      <c r="T10566">
        <v>3798.39</v>
      </c>
      <c r="U10566">
        <v>410</v>
      </c>
      <c r="V10566">
        <f>SUMIF(货件明细!K:K,F10566,货件明细!AQ:AQ)</f>
        <v>410</v>
      </c>
      <c r="W10566">
        <f t="shared" si="660"/>
        <v>0</v>
      </c>
      <c r="X10566">
        <f t="shared" si="661"/>
        <v>410</v>
      </c>
      <c r="Y10566">
        <f>SUMIF(货件明细!K:K,F10566,货件明细!I:I)</f>
        <v>79.105</v>
      </c>
      <c r="Z10566">
        <f t="shared" si="662"/>
        <v>-30.105</v>
      </c>
      <c r="AA10566">
        <f>SUMIF(货件明细!K:K,F10566,货件明细!J:J)</f>
        <v>3798.39</v>
      </c>
      <c r="AB10566">
        <f t="shared" si="663"/>
        <v>0</v>
      </c>
    </row>
    <row r="10567" spans="1:28">
      <c r="A10567">
        <v>2026</v>
      </c>
      <c r="B10567">
        <v>5</v>
      </c>
      <c r="C10567">
        <v>21</v>
      </c>
      <c r="D10567" s="4">
        <v>46161</v>
      </c>
      <c r="E10567" t="s">
        <v>10798</v>
      </c>
      <c r="F10567" t="s">
        <v>10799</v>
      </c>
      <c r="G10567" t="s">
        <v>10800</v>
      </c>
      <c r="H10567" t="s">
        <v>31</v>
      </c>
      <c r="I10567" t="s">
        <v>10801</v>
      </c>
      <c r="J10567" t="s">
        <v>1110</v>
      </c>
      <c r="K10567" t="s">
        <v>1110</v>
      </c>
      <c r="L10567" t="s">
        <v>34</v>
      </c>
      <c r="M10567" t="s">
        <v>3706</v>
      </c>
      <c r="N10567" t="s">
        <v>2857</v>
      </c>
      <c r="O10567">
        <v>21.7</v>
      </c>
      <c r="P10567">
        <v>60</v>
      </c>
      <c r="Q10567">
        <v>1529</v>
      </c>
      <c r="R10567">
        <v>1589</v>
      </c>
      <c r="S10567">
        <v>0</v>
      </c>
      <c r="T10567">
        <v>1589</v>
      </c>
      <c r="U10567">
        <v>100</v>
      </c>
      <c r="V10567">
        <f>SUMIF(货件明细!K:K,F10567,货件明细!AQ:AQ)</f>
        <v>0</v>
      </c>
      <c r="W10567">
        <f t="shared" si="660"/>
        <v>1</v>
      </c>
      <c r="X10567">
        <f t="shared" si="661"/>
        <v>100</v>
      </c>
      <c r="Y10567">
        <f>SUMIF(货件明细!K:K,F10567,货件明细!I:I)</f>
        <v>0</v>
      </c>
      <c r="Z10567">
        <f t="shared" si="662"/>
        <v>21.7</v>
      </c>
      <c r="AA10567">
        <f>SUMIF(货件明细!K:K,F10567,货件明细!J:J)</f>
        <v>0</v>
      </c>
      <c r="AB10567">
        <f t="shared" si="663"/>
        <v>1</v>
      </c>
    </row>
    <row r="10568" spans="1:28">
      <c r="A10568">
        <v>2026</v>
      </c>
      <c r="B10568">
        <v>5</v>
      </c>
      <c r="C10568">
        <v>21</v>
      </c>
      <c r="D10568" s="4">
        <v>46163</v>
      </c>
      <c r="E10568" t="s">
        <v>28</v>
      </c>
      <c r="F10568" t="s">
        <v>10802</v>
      </c>
      <c r="G10568" t="s">
        <v>275</v>
      </c>
      <c r="H10568" t="s">
        <v>31</v>
      </c>
      <c r="I10568" t="s">
        <v>111</v>
      </c>
      <c r="J10568" t="s">
        <v>33</v>
      </c>
      <c r="K10568" t="s">
        <v>33</v>
      </c>
      <c r="L10568" t="s">
        <v>34</v>
      </c>
      <c r="M10568" t="s">
        <v>35</v>
      </c>
      <c r="N10568" t="s">
        <v>4809</v>
      </c>
      <c r="O10568">
        <v>14.8</v>
      </c>
      <c r="P10568">
        <v>100</v>
      </c>
      <c r="Q10568">
        <v>1075</v>
      </c>
      <c r="R10568">
        <v>1175</v>
      </c>
      <c r="S10568">
        <v>225.736</v>
      </c>
      <c r="T10568">
        <v>1400.736</v>
      </c>
      <c r="U10568">
        <v>203</v>
      </c>
      <c r="V10568">
        <f>SUMIF(货件明细!K:K,F10568,货件明细!AQ:AQ)</f>
        <v>203</v>
      </c>
      <c r="W10568">
        <f t="shared" si="660"/>
        <v>0</v>
      </c>
      <c r="X10568">
        <f t="shared" si="661"/>
        <v>203</v>
      </c>
      <c r="Y10568">
        <f>SUMIF(货件明细!K:K,F10568,货件明细!I:I)</f>
        <v>33.8395</v>
      </c>
      <c r="Z10568">
        <f t="shared" si="662"/>
        <v>-19.0395</v>
      </c>
      <c r="AA10568">
        <f>SUMIF(货件明细!K:K,F10568,货件明细!J:J)</f>
        <v>1400.736</v>
      </c>
      <c r="AB10568">
        <f t="shared" si="663"/>
        <v>0</v>
      </c>
    </row>
    <row r="10569" spans="1:28">
      <c r="A10569">
        <v>2026</v>
      </c>
      <c r="B10569">
        <v>5</v>
      </c>
      <c r="C10569">
        <v>21</v>
      </c>
      <c r="D10569" s="4">
        <v>46163</v>
      </c>
      <c r="E10569" t="s">
        <v>28</v>
      </c>
      <c r="F10569" t="s">
        <v>10803</v>
      </c>
      <c r="G10569" t="s">
        <v>275</v>
      </c>
      <c r="H10569" t="s">
        <v>31</v>
      </c>
      <c r="I10569" t="s">
        <v>129</v>
      </c>
      <c r="J10569" t="s">
        <v>33</v>
      </c>
      <c r="K10569" t="s">
        <v>33</v>
      </c>
      <c r="L10569" t="s">
        <v>34</v>
      </c>
      <c r="M10569" t="s">
        <v>35</v>
      </c>
      <c r="N10569" t="s">
        <v>4809</v>
      </c>
      <c r="O10569">
        <v>24.36</v>
      </c>
      <c r="P10569">
        <v>100</v>
      </c>
      <c r="Q10569">
        <v>1775</v>
      </c>
      <c r="R10569">
        <v>1875</v>
      </c>
      <c r="S10569">
        <v>133.44</v>
      </c>
      <c r="T10569">
        <v>2008.44</v>
      </c>
      <c r="U10569">
        <v>120</v>
      </c>
      <c r="V10569">
        <f>SUMIF(货件明细!K:K,F10569,货件明细!AQ:AQ)</f>
        <v>120</v>
      </c>
      <c r="W10569">
        <f t="shared" si="660"/>
        <v>0</v>
      </c>
      <c r="X10569">
        <f t="shared" si="661"/>
        <v>120</v>
      </c>
      <c r="Y10569">
        <f>SUMIF(货件明细!K:K,F10569,货件明细!I:I)</f>
        <v>20.22</v>
      </c>
      <c r="Z10569">
        <f t="shared" si="662"/>
        <v>4.14</v>
      </c>
      <c r="AA10569">
        <f>SUMIF(货件明细!K:K,F10569,货件明细!J:J)</f>
        <v>2008.44</v>
      </c>
      <c r="AB10569">
        <f t="shared" si="663"/>
        <v>0</v>
      </c>
    </row>
    <row r="10570" spans="1:28">
      <c r="A10570">
        <v>2026</v>
      </c>
      <c r="B10570">
        <v>5</v>
      </c>
      <c r="C10570">
        <v>21</v>
      </c>
      <c r="D10570" s="4">
        <v>46163</v>
      </c>
      <c r="E10570" t="s">
        <v>28</v>
      </c>
      <c r="F10570" t="s">
        <v>10804</v>
      </c>
      <c r="G10570" t="s">
        <v>4027</v>
      </c>
      <c r="H10570" t="s">
        <v>31</v>
      </c>
      <c r="I10570" t="s">
        <v>96</v>
      </c>
      <c r="J10570" t="s">
        <v>1110</v>
      </c>
      <c r="K10570" t="s">
        <v>1110</v>
      </c>
      <c r="L10570" t="s">
        <v>34</v>
      </c>
      <c r="M10570" t="s">
        <v>3706</v>
      </c>
      <c r="N10570" t="s">
        <v>2857</v>
      </c>
      <c r="O10570">
        <v>37.1</v>
      </c>
      <c r="P10570">
        <v>60</v>
      </c>
      <c r="Q10570">
        <v>2423.5</v>
      </c>
      <c r="R10570">
        <v>2483.5</v>
      </c>
      <c r="S10570">
        <v>419.78</v>
      </c>
      <c r="T10570">
        <v>2903.28</v>
      </c>
      <c r="U10570">
        <v>180</v>
      </c>
      <c r="V10570">
        <f>SUMIF(货件明细!K:K,F10570,货件明细!AQ:AQ)</f>
        <v>180</v>
      </c>
      <c r="W10570">
        <f t="shared" si="660"/>
        <v>0</v>
      </c>
      <c r="X10570">
        <f t="shared" si="661"/>
        <v>180</v>
      </c>
      <c r="Y10570">
        <f>SUMIF(货件明细!K:K,F10570,货件明细!I:I)</f>
        <v>30.71</v>
      </c>
      <c r="Z10570">
        <f t="shared" si="662"/>
        <v>6.39</v>
      </c>
      <c r="AA10570">
        <f>SUMIF(货件明细!K:K,F10570,货件明细!J:J)</f>
        <v>2903.28</v>
      </c>
      <c r="AB10570">
        <f t="shared" si="663"/>
        <v>0</v>
      </c>
    </row>
    <row r="10571" spans="1:28">
      <c r="A10571">
        <v>2026</v>
      </c>
      <c r="B10571">
        <v>5</v>
      </c>
      <c r="C10571">
        <v>21</v>
      </c>
      <c r="D10571" s="4">
        <v>46163</v>
      </c>
      <c r="E10571" t="s">
        <v>28</v>
      </c>
      <c r="F10571" t="s">
        <v>10805</v>
      </c>
      <c r="G10571" t="s">
        <v>4027</v>
      </c>
      <c r="H10571" t="s">
        <v>31</v>
      </c>
      <c r="I10571" t="s">
        <v>80</v>
      </c>
      <c r="J10571" t="s">
        <v>1110</v>
      </c>
      <c r="K10571" t="s">
        <v>1110</v>
      </c>
      <c r="L10571" t="s">
        <v>34</v>
      </c>
      <c r="M10571" t="s">
        <v>3706</v>
      </c>
      <c r="N10571" t="s">
        <v>2857</v>
      </c>
      <c r="O10571">
        <v>16.9</v>
      </c>
      <c r="P10571">
        <v>60</v>
      </c>
      <c r="Q10571">
        <v>1113.5</v>
      </c>
      <c r="R10571">
        <v>1173.5</v>
      </c>
      <c r="S10571">
        <v>107.03</v>
      </c>
      <c r="T10571">
        <v>1280.53</v>
      </c>
      <c r="U10571">
        <v>70</v>
      </c>
      <c r="V10571">
        <f>SUMIF(货件明细!K:K,F10571,货件明细!AQ:AQ)</f>
        <v>70</v>
      </c>
      <c r="W10571">
        <f t="shared" si="660"/>
        <v>0</v>
      </c>
      <c r="X10571">
        <f t="shared" si="661"/>
        <v>70</v>
      </c>
      <c r="Y10571">
        <f>SUMIF(货件明细!K:K,F10571,货件明细!I:I)</f>
        <v>12.075</v>
      </c>
      <c r="Z10571">
        <f t="shared" si="662"/>
        <v>4.825</v>
      </c>
      <c r="AA10571">
        <f>SUMIF(货件明细!K:K,F10571,货件明细!J:J)</f>
        <v>1280.53</v>
      </c>
      <c r="AB10571">
        <f t="shared" si="663"/>
        <v>0</v>
      </c>
    </row>
    <row r="10572" spans="1:28">
      <c r="A10572">
        <v>2026</v>
      </c>
      <c r="B10572">
        <v>5</v>
      </c>
      <c r="C10572">
        <v>21</v>
      </c>
      <c r="D10572" s="4">
        <v>46163</v>
      </c>
      <c r="E10572" t="s">
        <v>28</v>
      </c>
      <c r="F10572" t="s">
        <v>10806</v>
      </c>
      <c r="G10572" t="s">
        <v>4027</v>
      </c>
      <c r="H10572" t="s">
        <v>31</v>
      </c>
      <c r="I10572" t="s">
        <v>57</v>
      </c>
      <c r="J10572" t="s">
        <v>1110</v>
      </c>
      <c r="K10572" t="s">
        <v>1110</v>
      </c>
      <c r="L10572" t="s">
        <v>34</v>
      </c>
      <c r="M10572" t="s">
        <v>3706</v>
      </c>
      <c r="N10572" t="s">
        <v>2857</v>
      </c>
      <c r="O10572">
        <v>59.26</v>
      </c>
      <c r="P10572">
        <v>60</v>
      </c>
      <c r="Q10572">
        <v>3864.5</v>
      </c>
      <c r="R10572">
        <v>3924.5</v>
      </c>
      <c r="S10572">
        <v>374.605</v>
      </c>
      <c r="T10572">
        <v>4299.105</v>
      </c>
      <c r="U10572">
        <v>245</v>
      </c>
      <c r="V10572">
        <f>SUMIF(货件明细!K:K,F10572,货件明细!AQ:AQ)</f>
        <v>245</v>
      </c>
      <c r="W10572">
        <f t="shared" si="660"/>
        <v>0</v>
      </c>
      <c r="X10572">
        <f t="shared" si="661"/>
        <v>245</v>
      </c>
      <c r="Y10572">
        <f>SUMIF(货件明细!K:K,F10572,货件明细!I:I)</f>
        <v>43.8025</v>
      </c>
      <c r="Z10572">
        <f t="shared" si="662"/>
        <v>15.4575</v>
      </c>
      <c r="AA10572">
        <f>SUMIF(货件明细!K:K,F10572,货件明细!J:J)</f>
        <v>4299.105</v>
      </c>
      <c r="AB10572">
        <f t="shared" si="663"/>
        <v>0</v>
      </c>
    </row>
    <row r="10573" spans="1:28">
      <c r="A10573">
        <v>2026</v>
      </c>
      <c r="B10573">
        <v>5</v>
      </c>
      <c r="C10573">
        <v>21</v>
      </c>
      <c r="D10573" s="4">
        <v>46163</v>
      </c>
      <c r="E10573" t="s">
        <v>28</v>
      </c>
      <c r="F10573" t="s">
        <v>10807</v>
      </c>
      <c r="G10573" t="s">
        <v>4027</v>
      </c>
      <c r="H10573" t="s">
        <v>31</v>
      </c>
      <c r="I10573" t="s">
        <v>129</v>
      </c>
      <c r="J10573" t="s">
        <v>1110</v>
      </c>
      <c r="K10573" t="s">
        <v>1110</v>
      </c>
      <c r="L10573" t="s">
        <v>34</v>
      </c>
      <c r="M10573" t="s">
        <v>3706</v>
      </c>
      <c r="N10573" t="s">
        <v>2857</v>
      </c>
      <c r="O10573">
        <v>12.7</v>
      </c>
      <c r="P10573">
        <v>60</v>
      </c>
      <c r="Q10573">
        <v>851.5</v>
      </c>
      <c r="R10573">
        <v>911.5</v>
      </c>
      <c r="S10573">
        <v>91.74</v>
      </c>
      <c r="T10573">
        <v>1003.24</v>
      </c>
      <c r="U10573">
        <v>60</v>
      </c>
      <c r="V10573">
        <f>SUMIF(货件明细!K:K,F10573,货件明细!AQ:AQ)</f>
        <v>60</v>
      </c>
      <c r="W10573">
        <f t="shared" si="660"/>
        <v>0</v>
      </c>
      <c r="X10573">
        <f t="shared" si="661"/>
        <v>60</v>
      </c>
      <c r="Y10573">
        <f>SUMIF(货件明细!K:K,F10573,货件明细!I:I)</f>
        <v>10.56</v>
      </c>
      <c r="Z10573">
        <f t="shared" si="662"/>
        <v>2.14</v>
      </c>
      <c r="AA10573">
        <f>SUMIF(货件明细!K:K,F10573,货件明细!J:J)</f>
        <v>1003.24</v>
      </c>
      <c r="AB10573">
        <f t="shared" si="663"/>
        <v>0</v>
      </c>
    </row>
    <row r="10574" spans="1:28">
      <c r="A10574">
        <v>2026</v>
      </c>
      <c r="B10574">
        <v>5</v>
      </c>
      <c r="C10574">
        <v>21</v>
      </c>
      <c r="D10574" s="4">
        <v>46163</v>
      </c>
      <c r="E10574" t="s">
        <v>28</v>
      </c>
      <c r="F10574" t="s">
        <v>10808</v>
      </c>
      <c r="G10574" t="s">
        <v>4027</v>
      </c>
      <c r="H10574" t="s">
        <v>31</v>
      </c>
      <c r="I10574" t="s">
        <v>32</v>
      </c>
      <c r="J10574" t="s">
        <v>1110</v>
      </c>
      <c r="K10574" t="s">
        <v>1110</v>
      </c>
      <c r="L10574" t="s">
        <v>34</v>
      </c>
      <c r="M10574" t="s">
        <v>3706</v>
      </c>
      <c r="N10574" t="s">
        <v>2857</v>
      </c>
      <c r="O10574">
        <v>16.9</v>
      </c>
      <c r="P10574">
        <v>60</v>
      </c>
      <c r="Q10574">
        <v>1113.5</v>
      </c>
      <c r="R10574">
        <v>1173.5</v>
      </c>
      <c r="S10574">
        <v>181.951</v>
      </c>
      <c r="T10574">
        <v>1355.451</v>
      </c>
      <c r="U10574">
        <v>119</v>
      </c>
      <c r="V10574">
        <f>SUMIF(货件明细!K:K,F10574,货件明细!AQ:AQ)</f>
        <v>119</v>
      </c>
      <c r="W10574">
        <f t="shared" si="660"/>
        <v>0</v>
      </c>
      <c r="X10574">
        <f t="shared" si="661"/>
        <v>119</v>
      </c>
      <c r="Y10574">
        <f>SUMIF(货件明细!K:K,F10574,货件明细!I:I)</f>
        <v>20.7455</v>
      </c>
      <c r="Z10574">
        <f t="shared" si="662"/>
        <v>-3.8455</v>
      </c>
      <c r="AA10574">
        <f>SUMIF(货件明细!K:K,F10574,货件明细!J:J)</f>
        <v>1355.451</v>
      </c>
      <c r="AB10574">
        <f t="shared" si="663"/>
        <v>0</v>
      </c>
    </row>
    <row r="10575" spans="1:28">
      <c r="A10575">
        <v>2026</v>
      </c>
      <c r="B10575">
        <v>5</v>
      </c>
      <c r="C10575">
        <v>21</v>
      </c>
      <c r="D10575" s="4">
        <v>46164</v>
      </c>
      <c r="E10575" t="s">
        <v>4249</v>
      </c>
      <c r="F10575" t="s">
        <v>10809</v>
      </c>
      <c r="G10575" t="s">
        <v>4251</v>
      </c>
      <c r="H10575" t="s">
        <v>71</v>
      </c>
      <c r="I10575" t="s">
        <v>39</v>
      </c>
      <c r="J10575" t="s">
        <v>58</v>
      </c>
      <c r="K10575" t="s">
        <v>58</v>
      </c>
      <c r="L10575" t="s">
        <v>46</v>
      </c>
      <c r="M10575" t="s">
        <v>47</v>
      </c>
      <c r="N10575" t="s">
        <v>5178</v>
      </c>
      <c r="O10575">
        <v>154.6</v>
      </c>
      <c r="P10575">
        <v>21.4285714285714</v>
      </c>
      <c r="Q10575">
        <v>678.222222222222</v>
      </c>
      <c r="R10575">
        <v>699.650793650794</v>
      </c>
      <c r="S10575">
        <v>0</v>
      </c>
      <c r="T10575">
        <v>699.650793650794</v>
      </c>
      <c r="U10575">
        <v>648</v>
      </c>
      <c r="V10575">
        <f>SUMIF(货件明细!K:K,F10575,货件明细!AQ:AQ)</f>
        <v>0</v>
      </c>
      <c r="W10575">
        <f t="shared" si="660"/>
        <v>1</v>
      </c>
      <c r="X10575">
        <f t="shared" si="661"/>
        <v>648</v>
      </c>
      <c r="Y10575">
        <f>SUMIF(货件明细!K:K,F10575,货件明细!I:I)</f>
        <v>0</v>
      </c>
      <c r="Z10575">
        <f t="shared" si="662"/>
        <v>154.6</v>
      </c>
      <c r="AA10575">
        <f>SUMIF(货件明细!K:K,F10575,货件明细!J:J)</f>
        <v>0</v>
      </c>
      <c r="AB10575">
        <f t="shared" si="663"/>
        <v>1</v>
      </c>
    </row>
    <row r="10576" spans="1:28">
      <c r="A10576">
        <v>2026</v>
      </c>
      <c r="B10576">
        <v>5</v>
      </c>
      <c r="C10576">
        <v>21</v>
      </c>
      <c r="D10576" s="4">
        <v>46164</v>
      </c>
      <c r="E10576" t="s">
        <v>4249</v>
      </c>
      <c r="F10576" t="s">
        <v>10810</v>
      </c>
      <c r="G10576" t="s">
        <v>4251</v>
      </c>
      <c r="H10576" t="s">
        <v>71</v>
      </c>
      <c r="I10576" t="s">
        <v>111</v>
      </c>
      <c r="J10576" t="s">
        <v>58</v>
      </c>
      <c r="K10576" t="s">
        <v>58</v>
      </c>
      <c r="L10576" t="s">
        <v>46</v>
      </c>
      <c r="M10576" t="s">
        <v>47</v>
      </c>
      <c r="N10576" t="s">
        <v>5178</v>
      </c>
      <c r="O10576">
        <v>57.8</v>
      </c>
      <c r="P10576">
        <v>21.4285714285714</v>
      </c>
      <c r="Q10576">
        <v>282.592592592593</v>
      </c>
      <c r="R10576">
        <v>304.021164021164</v>
      </c>
      <c r="S10576">
        <v>0</v>
      </c>
      <c r="T10576">
        <v>304.021164021164</v>
      </c>
      <c r="U10576">
        <v>350</v>
      </c>
      <c r="V10576">
        <f>SUMIF(货件明细!K:K,F10576,货件明细!AQ:AQ)</f>
        <v>0</v>
      </c>
      <c r="W10576">
        <f t="shared" si="660"/>
        <v>1</v>
      </c>
      <c r="X10576">
        <f t="shared" si="661"/>
        <v>350</v>
      </c>
      <c r="Y10576">
        <f>SUMIF(货件明细!K:K,F10576,货件明细!I:I)</f>
        <v>0</v>
      </c>
      <c r="Z10576">
        <f t="shared" si="662"/>
        <v>57.8</v>
      </c>
      <c r="AA10576">
        <f>SUMIF(货件明细!K:K,F10576,货件明细!J:J)</f>
        <v>0</v>
      </c>
      <c r="AB10576">
        <f t="shared" si="663"/>
        <v>1</v>
      </c>
    </row>
    <row r="10577" spans="1:28">
      <c r="A10577">
        <v>2026</v>
      </c>
      <c r="B10577">
        <v>5</v>
      </c>
      <c r="C10577">
        <v>21</v>
      </c>
      <c r="D10577" s="4">
        <v>46164</v>
      </c>
      <c r="E10577" t="s">
        <v>4249</v>
      </c>
      <c r="F10577" t="s">
        <v>10811</v>
      </c>
      <c r="G10577" t="s">
        <v>4251</v>
      </c>
      <c r="H10577" t="s">
        <v>71</v>
      </c>
      <c r="I10577" t="s">
        <v>129</v>
      </c>
      <c r="J10577" t="s">
        <v>58</v>
      </c>
      <c r="K10577" t="s">
        <v>58</v>
      </c>
      <c r="L10577" t="s">
        <v>46</v>
      </c>
      <c r="M10577" t="s">
        <v>47</v>
      </c>
      <c r="N10577" t="s">
        <v>5178</v>
      </c>
      <c r="O10577">
        <v>77.45</v>
      </c>
      <c r="P10577">
        <v>21.4285714285714</v>
      </c>
      <c r="Q10577">
        <v>339.111111111111</v>
      </c>
      <c r="R10577">
        <v>360.539682539683</v>
      </c>
      <c r="S10577">
        <v>0</v>
      </c>
      <c r="T10577">
        <v>360.539682539683</v>
      </c>
      <c r="U10577">
        <v>270</v>
      </c>
      <c r="V10577">
        <f>SUMIF(货件明细!K:K,F10577,货件明细!AQ:AQ)</f>
        <v>0</v>
      </c>
      <c r="W10577">
        <f t="shared" si="660"/>
        <v>1</v>
      </c>
      <c r="X10577">
        <f t="shared" si="661"/>
        <v>270</v>
      </c>
      <c r="Y10577">
        <f>SUMIF(货件明细!K:K,F10577,货件明细!I:I)</f>
        <v>0</v>
      </c>
      <c r="Z10577">
        <f t="shared" si="662"/>
        <v>77.45</v>
      </c>
      <c r="AA10577">
        <f>SUMIF(货件明细!K:K,F10577,货件明细!J:J)</f>
        <v>0</v>
      </c>
      <c r="AB10577">
        <f t="shared" si="663"/>
        <v>1</v>
      </c>
    </row>
    <row r="10578" spans="1:28">
      <c r="A10578">
        <v>2026</v>
      </c>
      <c r="B10578">
        <v>5</v>
      </c>
      <c r="C10578">
        <v>21</v>
      </c>
      <c r="D10578" s="4">
        <v>46164</v>
      </c>
      <c r="E10578" t="s">
        <v>4249</v>
      </c>
      <c r="F10578" t="s">
        <v>10812</v>
      </c>
      <c r="G10578" t="s">
        <v>4251</v>
      </c>
      <c r="H10578" t="s">
        <v>71</v>
      </c>
      <c r="I10578" t="s">
        <v>96</v>
      </c>
      <c r="J10578" t="s">
        <v>58</v>
      </c>
      <c r="K10578" t="s">
        <v>58</v>
      </c>
      <c r="L10578" t="s">
        <v>46</v>
      </c>
      <c r="M10578" t="s">
        <v>47</v>
      </c>
      <c r="N10578" t="s">
        <v>5178</v>
      </c>
      <c r="O10578">
        <v>74.15</v>
      </c>
      <c r="P10578">
        <v>21.4285714285714</v>
      </c>
      <c r="Q10578">
        <v>395.62962962963</v>
      </c>
      <c r="R10578">
        <v>417.058201058201</v>
      </c>
      <c r="S10578">
        <v>0</v>
      </c>
      <c r="T10578">
        <v>417.058201058201</v>
      </c>
      <c r="U10578">
        <v>359</v>
      </c>
      <c r="V10578">
        <f>SUMIF(货件明细!K:K,F10578,货件明细!AQ:AQ)</f>
        <v>0</v>
      </c>
      <c r="W10578">
        <f t="shared" si="660"/>
        <v>1</v>
      </c>
      <c r="X10578">
        <f t="shared" si="661"/>
        <v>359</v>
      </c>
      <c r="Y10578">
        <f>SUMIF(货件明细!K:K,F10578,货件明细!I:I)</f>
        <v>0</v>
      </c>
      <c r="Z10578">
        <f t="shared" si="662"/>
        <v>74.15</v>
      </c>
      <c r="AA10578">
        <f>SUMIF(货件明细!K:K,F10578,货件明细!J:J)</f>
        <v>0</v>
      </c>
      <c r="AB10578">
        <f t="shared" si="663"/>
        <v>1</v>
      </c>
    </row>
    <row r="10579" spans="1:28">
      <c r="A10579">
        <v>2026</v>
      </c>
      <c r="B10579">
        <v>5</v>
      </c>
      <c r="C10579">
        <v>21</v>
      </c>
      <c r="D10579" s="4">
        <v>46164</v>
      </c>
      <c r="E10579" t="s">
        <v>4249</v>
      </c>
      <c r="F10579" t="s">
        <v>10813</v>
      </c>
      <c r="G10579" t="s">
        <v>4251</v>
      </c>
      <c r="H10579" t="s">
        <v>71</v>
      </c>
      <c r="I10579" t="s">
        <v>80</v>
      </c>
      <c r="J10579" t="s">
        <v>58</v>
      </c>
      <c r="K10579" t="s">
        <v>58</v>
      </c>
      <c r="L10579" t="s">
        <v>46</v>
      </c>
      <c r="M10579" t="s">
        <v>47</v>
      </c>
      <c r="N10579" t="s">
        <v>5178</v>
      </c>
      <c r="O10579">
        <v>76.65</v>
      </c>
      <c r="P10579">
        <v>21.4285714285714</v>
      </c>
      <c r="Q10579">
        <v>339.111111111111</v>
      </c>
      <c r="R10579">
        <v>360.539682539683</v>
      </c>
      <c r="S10579">
        <v>0</v>
      </c>
      <c r="T10579">
        <v>360.539682539683</v>
      </c>
      <c r="U10579">
        <v>360</v>
      </c>
      <c r="V10579">
        <f>SUMIF(货件明细!K:K,F10579,货件明细!AQ:AQ)</f>
        <v>0</v>
      </c>
      <c r="W10579">
        <f t="shared" si="660"/>
        <v>1</v>
      </c>
      <c r="X10579">
        <f t="shared" si="661"/>
        <v>360</v>
      </c>
      <c r="Y10579">
        <f>SUMIF(货件明细!K:K,F10579,货件明细!I:I)</f>
        <v>0</v>
      </c>
      <c r="Z10579">
        <f t="shared" si="662"/>
        <v>76.65</v>
      </c>
      <c r="AA10579">
        <f>SUMIF(货件明细!K:K,F10579,货件明细!J:J)</f>
        <v>0</v>
      </c>
      <c r="AB10579">
        <f t="shared" si="663"/>
        <v>1</v>
      </c>
    </row>
    <row r="10580" spans="1:28">
      <c r="A10580">
        <v>2026</v>
      </c>
      <c r="B10580">
        <v>5</v>
      </c>
      <c r="C10580">
        <v>21</v>
      </c>
      <c r="D10580" s="4">
        <v>46164</v>
      </c>
      <c r="E10580" t="s">
        <v>4249</v>
      </c>
      <c r="F10580" t="s">
        <v>10814</v>
      </c>
      <c r="G10580" t="s">
        <v>4251</v>
      </c>
      <c r="H10580" t="s">
        <v>71</v>
      </c>
      <c r="I10580" t="s">
        <v>32</v>
      </c>
      <c r="J10580" t="s">
        <v>58</v>
      </c>
      <c r="K10580" t="s">
        <v>58</v>
      </c>
      <c r="L10580" t="s">
        <v>46</v>
      </c>
      <c r="M10580" t="s">
        <v>47</v>
      </c>
      <c r="N10580" t="s">
        <v>5178</v>
      </c>
      <c r="O10580">
        <v>210.2</v>
      </c>
      <c r="P10580">
        <v>21.4285714285714</v>
      </c>
      <c r="Q10580">
        <v>565.185185185185</v>
      </c>
      <c r="R10580">
        <v>586.613756613757</v>
      </c>
      <c r="S10580">
        <v>0</v>
      </c>
      <c r="T10580">
        <v>586.613756613757</v>
      </c>
      <c r="U10580">
        <v>500</v>
      </c>
      <c r="V10580">
        <f>SUMIF(货件明细!K:K,F10580,货件明细!AQ:AQ)</f>
        <v>0</v>
      </c>
      <c r="W10580">
        <f t="shared" si="660"/>
        <v>1</v>
      </c>
      <c r="X10580">
        <f t="shared" si="661"/>
        <v>500</v>
      </c>
      <c r="Y10580">
        <f>SUMIF(货件明细!K:K,F10580,货件明细!I:I)</f>
        <v>0</v>
      </c>
      <c r="Z10580">
        <f t="shared" si="662"/>
        <v>210.2</v>
      </c>
      <c r="AA10580">
        <f>SUMIF(货件明细!K:K,F10580,货件明细!J:J)</f>
        <v>0</v>
      </c>
      <c r="AB10580">
        <f t="shared" si="663"/>
        <v>1</v>
      </c>
    </row>
    <row r="10581" spans="1:28">
      <c r="A10581">
        <v>2026</v>
      </c>
      <c r="B10581">
        <v>5</v>
      </c>
      <c r="C10581">
        <v>21</v>
      </c>
      <c r="D10581" s="4">
        <v>46164</v>
      </c>
      <c r="E10581" t="s">
        <v>4249</v>
      </c>
      <c r="F10581" t="s">
        <v>10815</v>
      </c>
      <c r="G10581" t="s">
        <v>4251</v>
      </c>
      <c r="H10581" t="s">
        <v>71</v>
      </c>
      <c r="I10581" t="s">
        <v>145</v>
      </c>
      <c r="J10581" t="s">
        <v>58</v>
      </c>
      <c r="K10581" t="s">
        <v>58</v>
      </c>
      <c r="L10581" t="s">
        <v>46</v>
      </c>
      <c r="M10581" t="s">
        <v>47</v>
      </c>
      <c r="N10581" t="s">
        <v>5178</v>
      </c>
      <c r="O10581">
        <v>79.1</v>
      </c>
      <c r="P10581">
        <v>21.4285714285714</v>
      </c>
      <c r="Q10581">
        <v>452.148148148148</v>
      </c>
      <c r="R10581">
        <v>473.57671957672</v>
      </c>
      <c r="S10581">
        <v>0</v>
      </c>
      <c r="T10581">
        <v>473.57671957672</v>
      </c>
      <c r="U10581">
        <v>420</v>
      </c>
      <c r="V10581">
        <f>SUMIF(货件明细!K:K,F10581,货件明细!AQ:AQ)</f>
        <v>0</v>
      </c>
      <c r="W10581">
        <f t="shared" si="660"/>
        <v>1</v>
      </c>
      <c r="X10581">
        <f t="shared" si="661"/>
        <v>420</v>
      </c>
      <c r="Y10581">
        <f>SUMIF(货件明细!K:K,F10581,货件明细!I:I)</f>
        <v>0</v>
      </c>
      <c r="Z10581">
        <f t="shared" si="662"/>
        <v>79.1</v>
      </c>
      <c r="AA10581">
        <f>SUMIF(货件明细!K:K,F10581,货件明细!J:J)</f>
        <v>0</v>
      </c>
      <c r="AB10581">
        <f t="shared" si="663"/>
        <v>1</v>
      </c>
    </row>
    <row r="10582" spans="1:28">
      <c r="A10582">
        <v>2026</v>
      </c>
      <c r="B10582">
        <v>5</v>
      </c>
      <c r="C10582">
        <v>21</v>
      </c>
      <c r="D10582" s="4">
        <v>46164</v>
      </c>
      <c r="E10582" t="s">
        <v>28</v>
      </c>
      <c r="F10582" t="s">
        <v>10816</v>
      </c>
      <c r="G10582" t="s">
        <v>105</v>
      </c>
      <c r="H10582" t="s">
        <v>31</v>
      </c>
      <c r="I10582" t="s">
        <v>57</v>
      </c>
      <c r="J10582" t="s">
        <v>58</v>
      </c>
      <c r="K10582" t="s">
        <v>10342</v>
      </c>
      <c r="L10582" t="s">
        <v>46</v>
      </c>
      <c r="M10582" t="s">
        <v>47</v>
      </c>
      <c r="N10582" t="s">
        <v>10685</v>
      </c>
      <c r="O10582">
        <v>55.45</v>
      </c>
      <c r="P10582">
        <v>4.28571428571429</v>
      </c>
      <c r="Q10582">
        <v>291.6</v>
      </c>
      <c r="R10582">
        <v>295.885714285714</v>
      </c>
      <c r="S10582">
        <v>0</v>
      </c>
      <c r="T10582">
        <v>295.885714285714</v>
      </c>
      <c r="U10582">
        <v>405</v>
      </c>
      <c r="V10582">
        <f>SUMIF(货件明细!K:K,F10582,货件明细!AQ:AQ)</f>
        <v>0</v>
      </c>
      <c r="W10582">
        <f t="shared" si="660"/>
        <v>1</v>
      </c>
      <c r="X10582">
        <f t="shared" si="661"/>
        <v>405</v>
      </c>
      <c r="Y10582">
        <f>SUMIF(货件明细!K:K,F10582,货件明细!I:I)</f>
        <v>0</v>
      </c>
      <c r="Z10582">
        <f t="shared" si="662"/>
        <v>55.45</v>
      </c>
      <c r="AA10582">
        <f>SUMIF(货件明细!K:K,F10582,货件明细!J:J)</f>
        <v>0</v>
      </c>
      <c r="AB10582">
        <f t="shared" si="663"/>
        <v>1</v>
      </c>
    </row>
    <row r="10583" spans="1:28">
      <c r="A10583">
        <v>2026</v>
      </c>
      <c r="B10583">
        <v>5</v>
      </c>
      <c r="C10583">
        <v>21</v>
      </c>
      <c r="D10583" s="4">
        <v>46164</v>
      </c>
      <c r="E10583" t="s">
        <v>28</v>
      </c>
      <c r="F10583" t="s">
        <v>10817</v>
      </c>
      <c r="G10583" t="s">
        <v>263</v>
      </c>
      <c r="H10583" t="s">
        <v>44</v>
      </c>
      <c r="I10583" t="s">
        <v>57</v>
      </c>
      <c r="J10583" t="s">
        <v>58</v>
      </c>
      <c r="K10583" t="s">
        <v>10342</v>
      </c>
      <c r="L10583" t="s">
        <v>46</v>
      </c>
      <c r="M10583" t="s">
        <v>47</v>
      </c>
      <c r="N10583" t="s">
        <v>10685</v>
      </c>
      <c r="O10583">
        <v>55.45</v>
      </c>
      <c r="P10583">
        <v>4.28571428571429</v>
      </c>
      <c r="Q10583">
        <v>228.6</v>
      </c>
      <c r="R10583">
        <v>232.885714285714</v>
      </c>
      <c r="S10583">
        <v>0</v>
      </c>
      <c r="T10583">
        <v>232.885714285714</v>
      </c>
      <c r="U10583">
        <v>405</v>
      </c>
      <c r="V10583">
        <f>SUMIF(货件明细!K:K,F10583,货件明细!AQ:AQ)</f>
        <v>0</v>
      </c>
      <c r="W10583">
        <f t="shared" si="660"/>
        <v>1</v>
      </c>
      <c r="X10583">
        <f t="shared" si="661"/>
        <v>405</v>
      </c>
      <c r="Y10583">
        <f>SUMIF(货件明细!K:K,F10583,货件明细!I:I)</f>
        <v>0</v>
      </c>
      <c r="Z10583">
        <f t="shared" si="662"/>
        <v>55.45</v>
      </c>
      <c r="AA10583">
        <f>SUMIF(货件明细!K:K,F10583,货件明细!J:J)</f>
        <v>0</v>
      </c>
      <c r="AB10583">
        <f t="shared" si="663"/>
        <v>1</v>
      </c>
    </row>
    <row r="10584" spans="1:28">
      <c r="A10584">
        <v>2026</v>
      </c>
      <c r="B10584">
        <v>5</v>
      </c>
      <c r="C10584">
        <v>21</v>
      </c>
      <c r="D10584" s="4">
        <v>46164</v>
      </c>
      <c r="E10584" t="s">
        <v>28</v>
      </c>
      <c r="F10584" t="s">
        <v>10818</v>
      </c>
      <c r="G10584" t="s">
        <v>267</v>
      </c>
      <c r="H10584" t="s">
        <v>71</v>
      </c>
      <c r="I10584" t="s">
        <v>57</v>
      </c>
      <c r="J10584" t="s">
        <v>58</v>
      </c>
      <c r="K10584" t="s">
        <v>10342</v>
      </c>
      <c r="L10584" t="s">
        <v>46</v>
      </c>
      <c r="M10584" t="s">
        <v>47</v>
      </c>
      <c r="N10584" t="s">
        <v>10685</v>
      </c>
      <c r="O10584">
        <v>55.45</v>
      </c>
      <c r="P10584">
        <v>4.28571428571429</v>
      </c>
      <c r="Q10584">
        <v>208.8</v>
      </c>
      <c r="R10584">
        <v>213.085714285714</v>
      </c>
      <c r="S10584">
        <v>0</v>
      </c>
      <c r="T10584">
        <v>213.085714285714</v>
      </c>
      <c r="U10584">
        <v>405</v>
      </c>
      <c r="V10584">
        <f>SUMIF(货件明细!K:K,F10584,货件明细!AQ:AQ)</f>
        <v>0</v>
      </c>
      <c r="W10584">
        <f t="shared" si="660"/>
        <v>1</v>
      </c>
      <c r="X10584">
        <f t="shared" si="661"/>
        <v>405</v>
      </c>
      <c r="Y10584">
        <f>SUMIF(货件明细!K:K,F10584,货件明细!I:I)</f>
        <v>0</v>
      </c>
      <c r="Z10584">
        <f t="shared" si="662"/>
        <v>55.45</v>
      </c>
      <c r="AA10584">
        <f>SUMIF(货件明细!K:K,F10584,货件明细!J:J)</f>
        <v>0</v>
      </c>
      <c r="AB10584">
        <f t="shared" si="663"/>
        <v>1</v>
      </c>
    </row>
    <row r="10585" spans="1:28">
      <c r="A10585">
        <v>2026</v>
      </c>
      <c r="B10585">
        <v>5</v>
      </c>
      <c r="C10585">
        <v>21</v>
      </c>
      <c r="D10585" s="4">
        <v>46164</v>
      </c>
      <c r="E10585" t="s">
        <v>28</v>
      </c>
      <c r="F10585" t="s">
        <v>10819</v>
      </c>
      <c r="G10585" t="s">
        <v>114</v>
      </c>
      <c r="H10585" t="s">
        <v>44</v>
      </c>
      <c r="I10585" t="s">
        <v>57</v>
      </c>
      <c r="J10585" t="s">
        <v>58</v>
      </c>
      <c r="K10585" t="s">
        <v>10342</v>
      </c>
      <c r="L10585" t="s">
        <v>46</v>
      </c>
      <c r="M10585" t="s">
        <v>47</v>
      </c>
      <c r="N10585" t="s">
        <v>10685</v>
      </c>
      <c r="O10585">
        <v>55.45</v>
      </c>
      <c r="P10585">
        <v>4.28571428571429</v>
      </c>
      <c r="Q10585">
        <v>282.6</v>
      </c>
      <c r="R10585">
        <v>286.885714285714</v>
      </c>
      <c r="S10585">
        <v>0</v>
      </c>
      <c r="T10585">
        <v>286.885714285714</v>
      </c>
      <c r="U10585">
        <v>405</v>
      </c>
      <c r="V10585">
        <f>SUMIF(货件明细!K:K,F10585,货件明细!AQ:AQ)</f>
        <v>0</v>
      </c>
      <c r="W10585">
        <f t="shared" si="660"/>
        <v>1</v>
      </c>
      <c r="X10585">
        <f t="shared" si="661"/>
        <v>405</v>
      </c>
      <c r="Y10585">
        <f>SUMIF(货件明细!K:K,F10585,货件明细!I:I)</f>
        <v>0</v>
      </c>
      <c r="Z10585">
        <f t="shared" si="662"/>
        <v>55.45</v>
      </c>
      <c r="AA10585">
        <f>SUMIF(货件明细!K:K,F10585,货件明细!J:J)</f>
        <v>0</v>
      </c>
      <c r="AB10585">
        <f t="shared" si="663"/>
        <v>1</v>
      </c>
    </row>
    <row r="10586" spans="1:28">
      <c r="A10586">
        <v>2026</v>
      </c>
      <c r="B10586">
        <v>5</v>
      </c>
      <c r="C10586">
        <v>21</v>
      </c>
      <c r="D10586" s="4">
        <v>46164</v>
      </c>
      <c r="E10586" t="s">
        <v>28</v>
      </c>
      <c r="F10586" t="s">
        <v>10820</v>
      </c>
      <c r="G10586" t="s">
        <v>374</v>
      </c>
      <c r="H10586" t="s">
        <v>71</v>
      </c>
      <c r="I10586" t="s">
        <v>57</v>
      </c>
      <c r="J10586" t="s">
        <v>58</v>
      </c>
      <c r="K10586" t="s">
        <v>10342</v>
      </c>
      <c r="L10586" t="s">
        <v>46</v>
      </c>
      <c r="M10586" t="s">
        <v>47</v>
      </c>
      <c r="N10586" t="s">
        <v>10685</v>
      </c>
      <c r="O10586">
        <v>55.45</v>
      </c>
      <c r="P10586">
        <v>4.28571428571429</v>
      </c>
      <c r="Q10586">
        <v>208.8</v>
      </c>
      <c r="R10586">
        <v>213.085714285714</v>
      </c>
      <c r="S10586">
        <v>0</v>
      </c>
      <c r="T10586">
        <v>213.085714285714</v>
      </c>
      <c r="U10586">
        <v>405</v>
      </c>
      <c r="V10586">
        <f>SUMIF(货件明细!K:K,F10586,货件明细!AQ:AQ)</f>
        <v>0</v>
      </c>
      <c r="W10586">
        <f t="shared" si="660"/>
        <v>1</v>
      </c>
      <c r="X10586">
        <f t="shared" si="661"/>
        <v>405</v>
      </c>
      <c r="Y10586">
        <f>SUMIF(货件明细!K:K,F10586,货件明细!I:I)</f>
        <v>0</v>
      </c>
      <c r="Z10586">
        <f t="shared" si="662"/>
        <v>55.45</v>
      </c>
      <c r="AA10586">
        <f>SUMIF(货件明细!K:K,F10586,货件明细!J:J)</f>
        <v>0</v>
      </c>
      <c r="AB10586">
        <f t="shared" si="663"/>
        <v>1</v>
      </c>
    </row>
    <row r="10587" spans="1:28">
      <c r="A10587">
        <v>2026</v>
      </c>
      <c r="B10587">
        <v>5</v>
      </c>
      <c r="C10587">
        <v>21</v>
      </c>
      <c r="D10587" s="4">
        <v>46164</v>
      </c>
      <c r="E10587" t="s">
        <v>28</v>
      </c>
      <c r="F10587" t="s">
        <v>10821</v>
      </c>
      <c r="G10587" t="s">
        <v>263</v>
      </c>
      <c r="H10587" t="s">
        <v>44</v>
      </c>
      <c r="I10587" t="s">
        <v>32</v>
      </c>
      <c r="J10587" t="s">
        <v>58</v>
      </c>
      <c r="K10587" t="s">
        <v>10342</v>
      </c>
      <c r="L10587" t="s">
        <v>46</v>
      </c>
      <c r="M10587" t="s">
        <v>47</v>
      </c>
      <c r="N10587" t="s">
        <v>10685</v>
      </c>
      <c r="O10587">
        <v>20.6</v>
      </c>
      <c r="P10587">
        <v>4.28571428571429</v>
      </c>
      <c r="Q10587">
        <v>88.9</v>
      </c>
      <c r="R10587">
        <v>93.1857142857143</v>
      </c>
      <c r="S10587">
        <v>0</v>
      </c>
      <c r="T10587">
        <v>93.1857142857143</v>
      </c>
      <c r="U10587">
        <v>52</v>
      </c>
      <c r="V10587">
        <f>SUMIF(货件明细!K:K,F10587,货件明细!AQ:AQ)</f>
        <v>0</v>
      </c>
      <c r="W10587">
        <f t="shared" si="660"/>
        <v>1</v>
      </c>
      <c r="X10587">
        <f t="shared" si="661"/>
        <v>52</v>
      </c>
      <c r="Y10587">
        <f>SUMIF(货件明细!K:K,F10587,货件明细!I:I)</f>
        <v>0</v>
      </c>
      <c r="Z10587">
        <f t="shared" si="662"/>
        <v>20.6</v>
      </c>
      <c r="AA10587">
        <f>SUMIF(货件明细!K:K,F10587,货件明细!J:J)</f>
        <v>0</v>
      </c>
      <c r="AB10587">
        <f t="shared" si="663"/>
        <v>1</v>
      </c>
    </row>
    <row r="10588" spans="1:28">
      <c r="A10588">
        <v>2026</v>
      </c>
      <c r="B10588">
        <v>5</v>
      </c>
      <c r="C10588">
        <v>21</v>
      </c>
      <c r="D10588" s="4">
        <v>46164</v>
      </c>
      <c r="E10588" t="s">
        <v>28</v>
      </c>
      <c r="F10588" t="s">
        <v>10822</v>
      </c>
      <c r="G10588" t="s">
        <v>114</v>
      </c>
      <c r="H10588" t="s">
        <v>44</v>
      </c>
      <c r="I10588" t="s">
        <v>32</v>
      </c>
      <c r="J10588" t="s">
        <v>58</v>
      </c>
      <c r="K10588" t="s">
        <v>10342</v>
      </c>
      <c r="L10588" t="s">
        <v>46</v>
      </c>
      <c r="M10588" t="s">
        <v>47</v>
      </c>
      <c r="N10588" t="s">
        <v>10685</v>
      </c>
      <c r="O10588">
        <v>20.6</v>
      </c>
      <c r="P10588">
        <v>4.28571428571429</v>
      </c>
      <c r="Q10588">
        <v>109.9</v>
      </c>
      <c r="R10588">
        <v>114.185714285714</v>
      </c>
      <c r="S10588">
        <v>0</v>
      </c>
      <c r="T10588">
        <v>114.185714285714</v>
      </c>
      <c r="U10588">
        <v>52</v>
      </c>
      <c r="V10588">
        <f>SUMIF(货件明细!K:K,F10588,货件明细!AQ:AQ)</f>
        <v>0</v>
      </c>
      <c r="W10588">
        <f t="shared" si="660"/>
        <v>1</v>
      </c>
      <c r="X10588">
        <f t="shared" si="661"/>
        <v>52</v>
      </c>
      <c r="Y10588">
        <f>SUMIF(货件明细!K:K,F10588,货件明细!I:I)</f>
        <v>0</v>
      </c>
      <c r="Z10588">
        <f t="shared" si="662"/>
        <v>20.6</v>
      </c>
      <c r="AA10588">
        <f>SUMIF(货件明细!K:K,F10588,货件明细!J:J)</f>
        <v>0</v>
      </c>
      <c r="AB10588">
        <f t="shared" si="663"/>
        <v>1</v>
      </c>
    </row>
    <row r="10589" spans="1:28">
      <c r="A10589">
        <v>2026</v>
      </c>
      <c r="B10589">
        <v>5</v>
      </c>
      <c r="C10589">
        <v>21</v>
      </c>
      <c r="D10589" s="4">
        <v>46164</v>
      </c>
      <c r="E10589" t="s">
        <v>28</v>
      </c>
      <c r="F10589" t="s">
        <v>10823</v>
      </c>
      <c r="G10589" t="s">
        <v>374</v>
      </c>
      <c r="H10589" t="s">
        <v>71</v>
      </c>
      <c r="I10589" t="s">
        <v>32</v>
      </c>
      <c r="J10589" t="s">
        <v>58</v>
      </c>
      <c r="K10589" t="s">
        <v>10342</v>
      </c>
      <c r="L10589" t="s">
        <v>46</v>
      </c>
      <c r="M10589" t="s">
        <v>47</v>
      </c>
      <c r="N10589" t="s">
        <v>10685</v>
      </c>
      <c r="O10589">
        <v>20.6</v>
      </c>
      <c r="P10589">
        <v>4.28571428571429</v>
      </c>
      <c r="Q10589">
        <v>81.2</v>
      </c>
      <c r="R10589">
        <v>85.4857142857143</v>
      </c>
      <c r="S10589">
        <v>0</v>
      </c>
      <c r="T10589">
        <v>85.4857142857143</v>
      </c>
      <c r="U10589">
        <v>52</v>
      </c>
      <c r="V10589">
        <f>SUMIF(货件明细!K:K,F10589,货件明细!AQ:AQ)</f>
        <v>0</v>
      </c>
      <c r="W10589">
        <f t="shared" si="660"/>
        <v>1</v>
      </c>
      <c r="X10589">
        <f t="shared" si="661"/>
        <v>52</v>
      </c>
      <c r="Y10589">
        <f>SUMIF(货件明细!K:K,F10589,货件明细!I:I)</f>
        <v>0</v>
      </c>
      <c r="Z10589">
        <f t="shared" si="662"/>
        <v>20.6</v>
      </c>
      <c r="AA10589">
        <f>SUMIF(货件明细!K:K,F10589,货件明细!J:J)</f>
        <v>0</v>
      </c>
      <c r="AB10589">
        <f t="shared" si="663"/>
        <v>1</v>
      </c>
    </row>
    <row r="10590" spans="1:28">
      <c r="A10590">
        <v>2026</v>
      </c>
      <c r="B10590">
        <v>5</v>
      </c>
      <c r="C10590">
        <v>21</v>
      </c>
      <c r="D10590" s="4">
        <v>46164</v>
      </c>
      <c r="E10590" t="s">
        <v>28</v>
      </c>
      <c r="F10590" t="s">
        <v>10824</v>
      </c>
      <c r="G10590" t="s">
        <v>267</v>
      </c>
      <c r="H10590" t="s">
        <v>71</v>
      </c>
      <c r="I10590" t="s">
        <v>32</v>
      </c>
      <c r="J10590" t="s">
        <v>58</v>
      </c>
      <c r="K10590" t="s">
        <v>10342</v>
      </c>
      <c r="L10590" t="s">
        <v>46</v>
      </c>
      <c r="M10590" t="s">
        <v>47</v>
      </c>
      <c r="N10590" t="s">
        <v>10685</v>
      </c>
      <c r="O10590">
        <v>20.6</v>
      </c>
      <c r="P10590">
        <v>4.28571428571429</v>
      </c>
      <c r="Q10590">
        <v>81.2</v>
      </c>
      <c r="R10590">
        <v>85.4857142857143</v>
      </c>
      <c r="S10590">
        <v>0</v>
      </c>
      <c r="T10590">
        <v>85.4857142857143</v>
      </c>
      <c r="U10590">
        <v>52</v>
      </c>
      <c r="V10590">
        <f>SUMIF(货件明细!K:K,F10590,货件明细!AQ:AQ)</f>
        <v>0</v>
      </c>
      <c r="W10590">
        <f t="shared" si="660"/>
        <v>1</v>
      </c>
      <c r="X10590">
        <f t="shared" si="661"/>
        <v>52</v>
      </c>
      <c r="Y10590">
        <f>SUMIF(货件明细!K:K,F10590,货件明细!I:I)</f>
        <v>0</v>
      </c>
      <c r="Z10590">
        <f t="shared" si="662"/>
        <v>20.6</v>
      </c>
      <c r="AA10590">
        <f>SUMIF(货件明细!K:K,F10590,货件明细!J:J)</f>
        <v>0</v>
      </c>
      <c r="AB10590">
        <f t="shared" si="663"/>
        <v>1</v>
      </c>
    </row>
    <row r="10591" spans="1:28">
      <c r="A10591">
        <v>2026</v>
      </c>
      <c r="B10591">
        <v>5</v>
      </c>
      <c r="C10591">
        <v>21</v>
      </c>
      <c r="D10591" s="4">
        <v>46164</v>
      </c>
      <c r="E10591" t="s">
        <v>28</v>
      </c>
      <c r="F10591" t="s">
        <v>10825</v>
      </c>
      <c r="G10591" t="s">
        <v>105</v>
      </c>
      <c r="H10591" t="s">
        <v>31</v>
      </c>
      <c r="I10591" t="s">
        <v>32</v>
      </c>
      <c r="J10591" t="s">
        <v>58</v>
      </c>
      <c r="K10591" t="s">
        <v>10342</v>
      </c>
      <c r="L10591" t="s">
        <v>46</v>
      </c>
      <c r="M10591" t="s">
        <v>47</v>
      </c>
      <c r="N10591" t="s">
        <v>10685</v>
      </c>
      <c r="O10591">
        <v>20.6</v>
      </c>
      <c r="P10591">
        <v>4.28571428571429</v>
      </c>
      <c r="Q10591">
        <v>113.4</v>
      </c>
      <c r="R10591">
        <v>117.685714285714</v>
      </c>
      <c r="S10591">
        <v>0</v>
      </c>
      <c r="T10591">
        <v>117.685714285714</v>
      </c>
      <c r="U10591">
        <v>52</v>
      </c>
      <c r="V10591">
        <f>SUMIF(货件明细!K:K,F10591,货件明细!AQ:AQ)</f>
        <v>0</v>
      </c>
      <c r="W10591">
        <f t="shared" si="660"/>
        <v>1</v>
      </c>
      <c r="X10591">
        <f t="shared" si="661"/>
        <v>52</v>
      </c>
      <c r="Y10591">
        <f>SUMIF(货件明细!K:K,F10591,货件明细!I:I)</f>
        <v>0</v>
      </c>
      <c r="Z10591">
        <f t="shared" si="662"/>
        <v>20.6</v>
      </c>
      <c r="AA10591">
        <f>SUMIF(货件明细!K:K,F10591,货件明细!J:J)</f>
        <v>0</v>
      </c>
      <c r="AB10591">
        <f t="shared" si="663"/>
        <v>1</v>
      </c>
    </row>
    <row r="10592" spans="1:28">
      <c r="A10592">
        <v>2026</v>
      </c>
      <c r="B10592">
        <v>5</v>
      </c>
      <c r="C10592">
        <v>21</v>
      </c>
      <c r="D10592" s="4">
        <v>46164</v>
      </c>
      <c r="E10592" t="s">
        <v>28</v>
      </c>
      <c r="F10592" t="s">
        <v>10826</v>
      </c>
      <c r="G10592" t="s">
        <v>263</v>
      </c>
      <c r="H10592" t="s">
        <v>44</v>
      </c>
      <c r="I10592" t="s">
        <v>39</v>
      </c>
      <c r="J10592" t="s">
        <v>58</v>
      </c>
      <c r="K10592" t="s">
        <v>10342</v>
      </c>
      <c r="L10592" t="s">
        <v>46</v>
      </c>
      <c r="M10592" t="s">
        <v>47</v>
      </c>
      <c r="N10592" t="s">
        <v>10685</v>
      </c>
      <c r="O10592">
        <v>12.65</v>
      </c>
      <c r="P10592">
        <v>4.28571428571429</v>
      </c>
      <c r="Q10592">
        <v>76.2</v>
      </c>
      <c r="R10592">
        <v>80.4857142857143</v>
      </c>
      <c r="S10592">
        <v>0</v>
      </c>
      <c r="T10592">
        <v>80.4857142857143</v>
      </c>
      <c r="U10592">
        <v>99</v>
      </c>
      <c r="V10592">
        <f>SUMIF(货件明细!K:K,F10592,货件明细!AQ:AQ)</f>
        <v>0</v>
      </c>
      <c r="W10592">
        <f t="shared" si="660"/>
        <v>1</v>
      </c>
      <c r="X10592">
        <f t="shared" si="661"/>
        <v>99</v>
      </c>
      <c r="Y10592">
        <f>SUMIF(货件明细!K:K,F10592,货件明细!I:I)</f>
        <v>0</v>
      </c>
      <c r="Z10592">
        <f t="shared" si="662"/>
        <v>12.65</v>
      </c>
      <c r="AA10592">
        <f>SUMIF(货件明细!K:K,F10592,货件明细!J:J)</f>
        <v>0</v>
      </c>
      <c r="AB10592">
        <f t="shared" si="663"/>
        <v>1</v>
      </c>
    </row>
    <row r="10593" spans="1:28">
      <c r="A10593">
        <v>2026</v>
      </c>
      <c r="B10593">
        <v>5</v>
      </c>
      <c r="C10593">
        <v>21</v>
      </c>
      <c r="D10593" s="4">
        <v>46164</v>
      </c>
      <c r="E10593" t="s">
        <v>28</v>
      </c>
      <c r="F10593" t="s">
        <v>10827</v>
      </c>
      <c r="G10593" t="s">
        <v>105</v>
      </c>
      <c r="H10593" t="s">
        <v>31</v>
      </c>
      <c r="I10593" t="s">
        <v>39</v>
      </c>
      <c r="J10593" t="s">
        <v>58</v>
      </c>
      <c r="K10593" t="s">
        <v>10342</v>
      </c>
      <c r="L10593" t="s">
        <v>46</v>
      </c>
      <c r="M10593" t="s">
        <v>47</v>
      </c>
      <c r="N10593" t="s">
        <v>10685</v>
      </c>
      <c r="O10593">
        <v>12.65</v>
      </c>
      <c r="P10593">
        <v>4.28571428571429</v>
      </c>
      <c r="Q10593">
        <v>97.2</v>
      </c>
      <c r="R10593">
        <v>101.485714285714</v>
      </c>
      <c r="S10593">
        <v>0</v>
      </c>
      <c r="T10593">
        <v>101.485714285714</v>
      </c>
      <c r="U10593">
        <v>99</v>
      </c>
      <c r="V10593">
        <f>SUMIF(货件明细!K:K,F10593,货件明细!AQ:AQ)</f>
        <v>0</v>
      </c>
      <c r="W10593">
        <f t="shared" si="660"/>
        <v>1</v>
      </c>
      <c r="X10593">
        <f t="shared" si="661"/>
        <v>99</v>
      </c>
      <c r="Y10593">
        <f>SUMIF(货件明细!K:K,F10593,货件明细!I:I)</f>
        <v>0</v>
      </c>
      <c r="Z10593">
        <f t="shared" si="662"/>
        <v>12.65</v>
      </c>
      <c r="AA10593">
        <f>SUMIF(货件明细!K:K,F10593,货件明细!J:J)</f>
        <v>0</v>
      </c>
      <c r="AB10593">
        <f t="shared" si="663"/>
        <v>1</v>
      </c>
    </row>
    <row r="10594" spans="1:28">
      <c r="A10594">
        <v>2026</v>
      </c>
      <c r="B10594">
        <v>5</v>
      </c>
      <c r="C10594">
        <v>21</v>
      </c>
      <c r="D10594" s="4">
        <v>46164</v>
      </c>
      <c r="E10594" t="s">
        <v>28</v>
      </c>
      <c r="F10594" t="s">
        <v>10828</v>
      </c>
      <c r="G10594" t="s">
        <v>374</v>
      </c>
      <c r="H10594" t="s">
        <v>71</v>
      </c>
      <c r="I10594" t="s">
        <v>39</v>
      </c>
      <c r="J10594" t="s">
        <v>58</v>
      </c>
      <c r="K10594" t="s">
        <v>10342</v>
      </c>
      <c r="L10594" t="s">
        <v>46</v>
      </c>
      <c r="M10594" t="s">
        <v>47</v>
      </c>
      <c r="N10594" t="s">
        <v>10685</v>
      </c>
      <c r="O10594">
        <v>12.65</v>
      </c>
      <c r="P10594">
        <v>4.28571428571429</v>
      </c>
      <c r="Q10594">
        <v>69.6</v>
      </c>
      <c r="R10594">
        <v>73.8857142857143</v>
      </c>
      <c r="S10594">
        <v>0</v>
      </c>
      <c r="T10594">
        <v>73.8857142857143</v>
      </c>
      <c r="U10594">
        <v>99</v>
      </c>
      <c r="V10594">
        <f>SUMIF(货件明细!K:K,F10594,货件明细!AQ:AQ)</f>
        <v>0</v>
      </c>
      <c r="W10594">
        <f t="shared" si="660"/>
        <v>1</v>
      </c>
      <c r="X10594">
        <f t="shared" si="661"/>
        <v>99</v>
      </c>
      <c r="Y10594">
        <f>SUMIF(货件明细!K:K,F10594,货件明细!I:I)</f>
        <v>0</v>
      </c>
      <c r="Z10594">
        <f t="shared" si="662"/>
        <v>12.65</v>
      </c>
      <c r="AA10594">
        <f>SUMIF(货件明细!K:K,F10594,货件明细!J:J)</f>
        <v>0</v>
      </c>
      <c r="AB10594">
        <f t="shared" si="663"/>
        <v>1</v>
      </c>
    </row>
    <row r="10595" spans="1:28">
      <c r="A10595">
        <v>2026</v>
      </c>
      <c r="B10595">
        <v>5</v>
      </c>
      <c r="C10595">
        <v>21</v>
      </c>
      <c r="D10595" s="4">
        <v>46164</v>
      </c>
      <c r="E10595" t="s">
        <v>28</v>
      </c>
      <c r="F10595" t="s">
        <v>10829</v>
      </c>
      <c r="G10595" t="s">
        <v>114</v>
      </c>
      <c r="H10595" t="s">
        <v>44</v>
      </c>
      <c r="I10595" t="s">
        <v>39</v>
      </c>
      <c r="J10595" t="s">
        <v>58</v>
      </c>
      <c r="K10595" t="s">
        <v>10342</v>
      </c>
      <c r="L10595" t="s">
        <v>46</v>
      </c>
      <c r="M10595" t="s">
        <v>47</v>
      </c>
      <c r="N10595" t="s">
        <v>10685</v>
      </c>
      <c r="O10595">
        <v>12.65</v>
      </c>
      <c r="P10595">
        <v>4.28571428571429</v>
      </c>
      <c r="Q10595">
        <v>94.2</v>
      </c>
      <c r="R10595">
        <v>98.4857142857143</v>
      </c>
      <c r="S10595">
        <v>0</v>
      </c>
      <c r="T10595">
        <v>98.4857142857143</v>
      </c>
      <c r="U10595">
        <v>99</v>
      </c>
      <c r="V10595">
        <f>SUMIF(货件明细!K:K,F10595,货件明细!AQ:AQ)</f>
        <v>0</v>
      </c>
      <c r="W10595">
        <f t="shared" si="660"/>
        <v>1</v>
      </c>
      <c r="X10595">
        <f t="shared" si="661"/>
        <v>99</v>
      </c>
      <c r="Y10595">
        <f>SUMIF(货件明细!K:K,F10595,货件明细!I:I)</f>
        <v>0</v>
      </c>
      <c r="Z10595">
        <f t="shared" si="662"/>
        <v>12.65</v>
      </c>
      <c r="AA10595">
        <f>SUMIF(货件明细!K:K,F10595,货件明细!J:J)</f>
        <v>0</v>
      </c>
      <c r="AB10595">
        <f t="shared" si="663"/>
        <v>1</v>
      </c>
    </row>
    <row r="10596" spans="1:28">
      <c r="A10596">
        <v>2026</v>
      </c>
      <c r="B10596">
        <v>5</v>
      </c>
      <c r="C10596">
        <v>21</v>
      </c>
      <c r="D10596" s="4">
        <v>46164</v>
      </c>
      <c r="E10596" t="s">
        <v>28</v>
      </c>
      <c r="F10596" t="s">
        <v>10830</v>
      </c>
      <c r="G10596" t="s">
        <v>267</v>
      </c>
      <c r="H10596" t="s">
        <v>71</v>
      </c>
      <c r="I10596" t="s">
        <v>39</v>
      </c>
      <c r="J10596" t="s">
        <v>58</v>
      </c>
      <c r="K10596" t="s">
        <v>10342</v>
      </c>
      <c r="L10596" t="s">
        <v>46</v>
      </c>
      <c r="M10596" t="s">
        <v>47</v>
      </c>
      <c r="N10596" t="s">
        <v>10685</v>
      </c>
      <c r="O10596">
        <v>12.65</v>
      </c>
      <c r="P10596">
        <v>4.28571428571429</v>
      </c>
      <c r="Q10596">
        <v>69.6</v>
      </c>
      <c r="R10596">
        <v>73.8857142857143</v>
      </c>
      <c r="S10596">
        <v>0</v>
      </c>
      <c r="T10596">
        <v>73.8857142857143</v>
      </c>
      <c r="U10596">
        <v>99</v>
      </c>
      <c r="V10596">
        <f>SUMIF(货件明细!K:K,F10596,货件明细!AQ:AQ)</f>
        <v>0</v>
      </c>
      <c r="W10596">
        <f t="shared" si="660"/>
        <v>1</v>
      </c>
      <c r="X10596">
        <f t="shared" si="661"/>
        <v>99</v>
      </c>
      <c r="Y10596">
        <f>SUMIF(货件明细!K:K,F10596,货件明细!I:I)</f>
        <v>0</v>
      </c>
      <c r="Z10596">
        <f t="shared" si="662"/>
        <v>12.65</v>
      </c>
      <c r="AA10596">
        <f>SUMIF(货件明细!K:K,F10596,货件明细!J:J)</f>
        <v>0</v>
      </c>
      <c r="AB10596">
        <f t="shared" si="663"/>
        <v>1</v>
      </c>
    </row>
    <row r="10597" spans="1:28">
      <c r="A10597">
        <v>2026</v>
      </c>
      <c r="B10597">
        <v>5</v>
      </c>
      <c r="C10597">
        <v>21</v>
      </c>
      <c r="D10597" s="4">
        <v>46164</v>
      </c>
      <c r="E10597" t="s">
        <v>28</v>
      </c>
      <c r="F10597" t="s">
        <v>10831</v>
      </c>
      <c r="G10597" t="s">
        <v>267</v>
      </c>
      <c r="H10597" t="s">
        <v>71</v>
      </c>
      <c r="I10597" t="s">
        <v>32</v>
      </c>
      <c r="J10597" t="s">
        <v>58</v>
      </c>
      <c r="K10597" t="s">
        <v>10342</v>
      </c>
      <c r="L10597" t="s">
        <v>46</v>
      </c>
      <c r="M10597" t="s">
        <v>47</v>
      </c>
      <c r="N10597" t="s">
        <v>10685</v>
      </c>
      <c r="O10597">
        <v>16.5</v>
      </c>
      <c r="P10597">
        <v>4.28571428571429</v>
      </c>
      <c r="Q10597">
        <v>69.6</v>
      </c>
      <c r="R10597">
        <v>73.8857142857143</v>
      </c>
      <c r="S10597">
        <v>0</v>
      </c>
      <c r="T10597">
        <v>73.8857142857143</v>
      </c>
      <c r="U10597">
        <v>76</v>
      </c>
      <c r="V10597">
        <f>SUMIF(货件明细!K:K,F10597,货件明细!AQ:AQ)</f>
        <v>0</v>
      </c>
      <c r="W10597">
        <f t="shared" si="660"/>
        <v>1</v>
      </c>
      <c r="X10597">
        <f t="shared" si="661"/>
        <v>76</v>
      </c>
      <c r="Y10597">
        <f>SUMIF(货件明细!K:K,F10597,货件明细!I:I)</f>
        <v>0</v>
      </c>
      <c r="Z10597">
        <f t="shared" si="662"/>
        <v>16.5</v>
      </c>
      <c r="AA10597">
        <f>SUMIF(货件明细!K:K,F10597,货件明细!J:J)</f>
        <v>0</v>
      </c>
      <c r="AB10597">
        <f t="shared" si="663"/>
        <v>1</v>
      </c>
    </row>
    <row r="10598" spans="1:28">
      <c r="A10598">
        <v>2026</v>
      </c>
      <c r="B10598">
        <v>5</v>
      </c>
      <c r="C10598">
        <v>21</v>
      </c>
      <c r="D10598" s="4">
        <v>46164</v>
      </c>
      <c r="E10598" t="s">
        <v>28</v>
      </c>
      <c r="F10598" t="s">
        <v>10832</v>
      </c>
      <c r="G10598" t="s">
        <v>374</v>
      </c>
      <c r="H10598" t="s">
        <v>71</v>
      </c>
      <c r="I10598" t="s">
        <v>32</v>
      </c>
      <c r="J10598" t="s">
        <v>58</v>
      </c>
      <c r="K10598" t="s">
        <v>10342</v>
      </c>
      <c r="L10598" t="s">
        <v>46</v>
      </c>
      <c r="M10598" t="s">
        <v>47</v>
      </c>
      <c r="N10598" t="s">
        <v>10685</v>
      </c>
      <c r="O10598">
        <v>16.5</v>
      </c>
      <c r="P10598">
        <v>4.28571428571429</v>
      </c>
      <c r="Q10598">
        <v>69.6</v>
      </c>
      <c r="R10598">
        <v>73.8857142857143</v>
      </c>
      <c r="S10598">
        <v>0</v>
      </c>
      <c r="T10598">
        <v>73.8857142857143</v>
      </c>
      <c r="U10598">
        <v>76</v>
      </c>
      <c r="V10598">
        <f>SUMIF(货件明细!K:K,F10598,货件明细!AQ:AQ)</f>
        <v>0</v>
      </c>
      <c r="W10598">
        <f t="shared" si="660"/>
        <v>1</v>
      </c>
      <c r="X10598">
        <f t="shared" si="661"/>
        <v>76</v>
      </c>
      <c r="Y10598">
        <f>SUMIF(货件明细!K:K,F10598,货件明细!I:I)</f>
        <v>0</v>
      </c>
      <c r="Z10598">
        <f t="shared" si="662"/>
        <v>16.5</v>
      </c>
      <c r="AA10598">
        <f>SUMIF(货件明细!K:K,F10598,货件明细!J:J)</f>
        <v>0</v>
      </c>
      <c r="AB10598">
        <f t="shared" si="663"/>
        <v>1</v>
      </c>
    </row>
    <row r="10599" spans="1:28">
      <c r="A10599">
        <v>2026</v>
      </c>
      <c r="B10599">
        <v>5</v>
      </c>
      <c r="C10599">
        <v>21</v>
      </c>
      <c r="D10599" s="4">
        <v>46164</v>
      </c>
      <c r="E10599" t="s">
        <v>28</v>
      </c>
      <c r="F10599" t="s">
        <v>10833</v>
      </c>
      <c r="G10599" t="s">
        <v>114</v>
      </c>
      <c r="H10599" t="s">
        <v>44</v>
      </c>
      <c r="I10599" t="s">
        <v>32</v>
      </c>
      <c r="J10599" t="s">
        <v>58</v>
      </c>
      <c r="K10599" t="s">
        <v>10342</v>
      </c>
      <c r="L10599" t="s">
        <v>46</v>
      </c>
      <c r="M10599" t="s">
        <v>47</v>
      </c>
      <c r="N10599" t="s">
        <v>10685</v>
      </c>
      <c r="O10599">
        <v>16.5</v>
      </c>
      <c r="P10599">
        <v>4.28571428571429</v>
      </c>
      <c r="Q10599">
        <v>94.2</v>
      </c>
      <c r="R10599">
        <v>98.4857142857143</v>
      </c>
      <c r="S10599">
        <v>0</v>
      </c>
      <c r="T10599">
        <v>98.4857142857143</v>
      </c>
      <c r="U10599">
        <v>76</v>
      </c>
      <c r="V10599">
        <f>SUMIF(货件明细!K:K,F10599,货件明细!AQ:AQ)</f>
        <v>0</v>
      </c>
      <c r="W10599">
        <f t="shared" si="660"/>
        <v>1</v>
      </c>
      <c r="X10599">
        <f t="shared" si="661"/>
        <v>76</v>
      </c>
      <c r="Y10599">
        <f>SUMIF(货件明细!K:K,F10599,货件明细!I:I)</f>
        <v>0</v>
      </c>
      <c r="Z10599">
        <f t="shared" si="662"/>
        <v>16.5</v>
      </c>
      <c r="AA10599">
        <f>SUMIF(货件明细!K:K,F10599,货件明细!J:J)</f>
        <v>0</v>
      </c>
      <c r="AB10599">
        <f t="shared" si="663"/>
        <v>1</v>
      </c>
    </row>
    <row r="10600" spans="1:28">
      <c r="A10600">
        <v>2026</v>
      </c>
      <c r="B10600">
        <v>5</v>
      </c>
      <c r="C10600">
        <v>21</v>
      </c>
      <c r="D10600" s="4">
        <v>46164</v>
      </c>
      <c r="E10600" t="s">
        <v>28</v>
      </c>
      <c r="F10600" t="s">
        <v>10834</v>
      </c>
      <c r="G10600" t="s">
        <v>105</v>
      </c>
      <c r="H10600" t="s">
        <v>31</v>
      </c>
      <c r="I10600" t="s">
        <v>32</v>
      </c>
      <c r="J10600" t="s">
        <v>58</v>
      </c>
      <c r="K10600" t="s">
        <v>10342</v>
      </c>
      <c r="L10600" t="s">
        <v>46</v>
      </c>
      <c r="M10600" t="s">
        <v>47</v>
      </c>
      <c r="N10600" t="s">
        <v>10685</v>
      </c>
      <c r="O10600">
        <v>16.5</v>
      </c>
      <c r="P10600">
        <v>4.28571428571429</v>
      </c>
      <c r="Q10600">
        <v>97.2</v>
      </c>
      <c r="R10600">
        <v>101.485714285714</v>
      </c>
      <c r="S10600">
        <v>0</v>
      </c>
      <c r="T10600">
        <v>101.485714285714</v>
      </c>
      <c r="U10600">
        <v>76</v>
      </c>
      <c r="V10600">
        <f>SUMIF(货件明细!K:K,F10600,货件明细!AQ:AQ)</f>
        <v>0</v>
      </c>
      <c r="W10600">
        <f t="shared" si="660"/>
        <v>1</v>
      </c>
      <c r="X10600">
        <f t="shared" si="661"/>
        <v>76</v>
      </c>
      <c r="Y10600">
        <f>SUMIF(货件明细!K:K,F10600,货件明细!I:I)</f>
        <v>0</v>
      </c>
      <c r="Z10600">
        <f t="shared" si="662"/>
        <v>16.5</v>
      </c>
      <c r="AA10600">
        <f>SUMIF(货件明细!K:K,F10600,货件明细!J:J)</f>
        <v>0</v>
      </c>
      <c r="AB10600">
        <f t="shared" si="663"/>
        <v>1</v>
      </c>
    </row>
    <row r="10601" spans="1:28">
      <c r="A10601">
        <v>2026</v>
      </c>
      <c r="B10601">
        <v>5</v>
      </c>
      <c r="C10601">
        <v>21</v>
      </c>
      <c r="D10601" s="4">
        <v>46164</v>
      </c>
      <c r="E10601" t="s">
        <v>28</v>
      </c>
      <c r="F10601" t="s">
        <v>10835</v>
      </c>
      <c r="G10601" t="s">
        <v>263</v>
      </c>
      <c r="H10601" t="s">
        <v>44</v>
      </c>
      <c r="I10601" t="s">
        <v>32</v>
      </c>
      <c r="J10601" t="s">
        <v>58</v>
      </c>
      <c r="K10601" t="s">
        <v>10342</v>
      </c>
      <c r="L10601" t="s">
        <v>46</v>
      </c>
      <c r="M10601" t="s">
        <v>47</v>
      </c>
      <c r="N10601" t="s">
        <v>10685</v>
      </c>
      <c r="O10601">
        <v>16.5</v>
      </c>
      <c r="P10601">
        <v>4.28571428571429</v>
      </c>
      <c r="Q10601">
        <v>76.2</v>
      </c>
      <c r="R10601">
        <v>80.4857142857143</v>
      </c>
      <c r="S10601">
        <v>0</v>
      </c>
      <c r="T10601">
        <v>80.4857142857143</v>
      </c>
      <c r="U10601">
        <v>76</v>
      </c>
      <c r="V10601">
        <f>SUMIF(货件明细!K:K,F10601,货件明细!AQ:AQ)</f>
        <v>0</v>
      </c>
      <c r="W10601">
        <f t="shared" si="660"/>
        <v>1</v>
      </c>
      <c r="X10601">
        <f t="shared" si="661"/>
        <v>76</v>
      </c>
      <c r="Y10601">
        <f>SUMIF(货件明细!K:K,F10601,货件明细!I:I)</f>
        <v>0</v>
      </c>
      <c r="Z10601">
        <f t="shared" si="662"/>
        <v>16.5</v>
      </c>
      <c r="AA10601">
        <f>SUMIF(货件明细!K:K,F10601,货件明细!J:J)</f>
        <v>0</v>
      </c>
      <c r="AB10601">
        <f t="shared" si="663"/>
        <v>1</v>
      </c>
    </row>
    <row r="10602" spans="1:28">
      <c r="A10602">
        <v>2026</v>
      </c>
      <c r="B10602">
        <v>5</v>
      </c>
      <c r="C10602">
        <v>21</v>
      </c>
      <c r="D10602" s="4">
        <v>46164</v>
      </c>
      <c r="E10602" t="s">
        <v>28</v>
      </c>
      <c r="F10602" t="s">
        <v>10836</v>
      </c>
      <c r="G10602" t="s">
        <v>263</v>
      </c>
      <c r="H10602" t="s">
        <v>44</v>
      </c>
      <c r="I10602" t="s">
        <v>129</v>
      </c>
      <c r="J10602" t="s">
        <v>58</v>
      </c>
      <c r="K10602" t="s">
        <v>10342</v>
      </c>
      <c r="L10602" t="s">
        <v>46</v>
      </c>
      <c r="M10602" t="s">
        <v>47</v>
      </c>
      <c r="N10602" t="s">
        <v>10685</v>
      </c>
      <c r="O10602">
        <v>11.9</v>
      </c>
      <c r="P10602">
        <v>4.28571428571429</v>
      </c>
      <c r="Q10602">
        <v>63.5</v>
      </c>
      <c r="R10602">
        <v>67.7857142857143</v>
      </c>
      <c r="S10602">
        <v>0</v>
      </c>
      <c r="T10602">
        <v>67.7857142857143</v>
      </c>
      <c r="U10602">
        <v>88</v>
      </c>
      <c r="V10602">
        <f>SUMIF(货件明细!K:K,F10602,货件明细!AQ:AQ)</f>
        <v>0</v>
      </c>
      <c r="W10602">
        <f t="shared" si="660"/>
        <v>1</v>
      </c>
      <c r="X10602">
        <f t="shared" si="661"/>
        <v>88</v>
      </c>
      <c r="Y10602">
        <f>SUMIF(货件明细!K:K,F10602,货件明细!I:I)</f>
        <v>0</v>
      </c>
      <c r="Z10602">
        <f t="shared" si="662"/>
        <v>11.9</v>
      </c>
      <c r="AA10602">
        <f>SUMIF(货件明细!K:K,F10602,货件明细!J:J)</f>
        <v>0</v>
      </c>
      <c r="AB10602">
        <f t="shared" si="663"/>
        <v>1</v>
      </c>
    </row>
    <row r="10603" spans="1:28">
      <c r="A10603">
        <v>2026</v>
      </c>
      <c r="B10603">
        <v>5</v>
      </c>
      <c r="C10603">
        <v>21</v>
      </c>
      <c r="D10603" s="4">
        <v>46164</v>
      </c>
      <c r="E10603" t="s">
        <v>28</v>
      </c>
      <c r="F10603" t="s">
        <v>10837</v>
      </c>
      <c r="G10603" t="s">
        <v>105</v>
      </c>
      <c r="H10603" t="s">
        <v>31</v>
      </c>
      <c r="I10603" t="s">
        <v>129</v>
      </c>
      <c r="J10603" t="s">
        <v>58</v>
      </c>
      <c r="K10603" t="s">
        <v>10342</v>
      </c>
      <c r="L10603" t="s">
        <v>46</v>
      </c>
      <c r="M10603" t="s">
        <v>47</v>
      </c>
      <c r="N10603" t="s">
        <v>10685</v>
      </c>
      <c r="O10603">
        <v>11.9</v>
      </c>
      <c r="P10603">
        <v>4.28571428571429</v>
      </c>
      <c r="Q10603">
        <v>81</v>
      </c>
      <c r="R10603">
        <v>85.2857142857143</v>
      </c>
      <c r="S10603">
        <v>0</v>
      </c>
      <c r="T10603">
        <v>85.2857142857143</v>
      </c>
      <c r="U10603">
        <v>88</v>
      </c>
      <c r="V10603">
        <f>SUMIF(货件明细!K:K,F10603,货件明细!AQ:AQ)</f>
        <v>0</v>
      </c>
      <c r="W10603">
        <f t="shared" si="660"/>
        <v>1</v>
      </c>
      <c r="X10603">
        <f t="shared" si="661"/>
        <v>88</v>
      </c>
      <c r="Y10603">
        <f>SUMIF(货件明细!K:K,F10603,货件明细!I:I)</f>
        <v>0</v>
      </c>
      <c r="Z10603">
        <f t="shared" si="662"/>
        <v>11.9</v>
      </c>
      <c r="AA10603">
        <f>SUMIF(货件明细!K:K,F10603,货件明细!J:J)</f>
        <v>0</v>
      </c>
      <c r="AB10603">
        <f t="shared" si="663"/>
        <v>1</v>
      </c>
    </row>
    <row r="10604" spans="1:28">
      <c r="A10604">
        <v>2026</v>
      </c>
      <c r="B10604">
        <v>5</v>
      </c>
      <c r="C10604">
        <v>21</v>
      </c>
      <c r="D10604" s="4">
        <v>46164</v>
      </c>
      <c r="E10604" t="s">
        <v>28</v>
      </c>
      <c r="F10604" t="s">
        <v>10838</v>
      </c>
      <c r="G10604" t="s">
        <v>267</v>
      </c>
      <c r="H10604" t="s">
        <v>71</v>
      </c>
      <c r="I10604" t="s">
        <v>129</v>
      </c>
      <c r="J10604" t="s">
        <v>58</v>
      </c>
      <c r="K10604" t="s">
        <v>10342</v>
      </c>
      <c r="L10604" t="s">
        <v>46</v>
      </c>
      <c r="M10604" t="s">
        <v>47</v>
      </c>
      <c r="N10604" t="s">
        <v>10685</v>
      </c>
      <c r="O10604">
        <v>11.9</v>
      </c>
      <c r="P10604">
        <v>4.28571428571429</v>
      </c>
      <c r="Q10604">
        <v>58</v>
      </c>
      <c r="R10604">
        <v>62.2857142857143</v>
      </c>
      <c r="S10604">
        <v>0</v>
      </c>
      <c r="T10604">
        <v>62.2857142857143</v>
      </c>
      <c r="U10604">
        <v>88</v>
      </c>
      <c r="V10604">
        <f>SUMIF(货件明细!K:K,F10604,货件明细!AQ:AQ)</f>
        <v>0</v>
      </c>
      <c r="W10604">
        <f t="shared" si="660"/>
        <v>1</v>
      </c>
      <c r="X10604">
        <f t="shared" si="661"/>
        <v>88</v>
      </c>
      <c r="Y10604">
        <f>SUMIF(货件明细!K:K,F10604,货件明细!I:I)</f>
        <v>0</v>
      </c>
      <c r="Z10604">
        <f t="shared" si="662"/>
        <v>11.9</v>
      </c>
      <c r="AA10604">
        <f>SUMIF(货件明细!K:K,F10604,货件明细!J:J)</f>
        <v>0</v>
      </c>
      <c r="AB10604">
        <f t="shared" si="663"/>
        <v>1</v>
      </c>
    </row>
    <row r="10605" spans="1:28">
      <c r="A10605">
        <v>2026</v>
      </c>
      <c r="B10605">
        <v>5</v>
      </c>
      <c r="C10605">
        <v>21</v>
      </c>
      <c r="D10605" s="4">
        <v>46164</v>
      </c>
      <c r="E10605" t="s">
        <v>28</v>
      </c>
      <c r="F10605" t="s">
        <v>10839</v>
      </c>
      <c r="G10605" t="s">
        <v>114</v>
      </c>
      <c r="H10605" t="s">
        <v>44</v>
      </c>
      <c r="I10605" t="s">
        <v>129</v>
      </c>
      <c r="J10605" t="s">
        <v>58</v>
      </c>
      <c r="K10605" t="s">
        <v>10342</v>
      </c>
      <c r="L10605" t="s">
        <v>46</v>
      </c>
      <c r="M10605" t="s">
        <v>47</v>
      </c>
      <c r="N10605" t="s">
        <v>10685</v>
      </c>
      <c r="O10605">
        <v>11.9</v>
      </c>
      <c r="P10605">
        <v>4.28571428571429</v>
      </c>
      <c r="Q10605">
        <v>78.5</v>
      </c>
      <c r="R10605">
        <v>82.7857142857143</v>
      </c>
      <c r="S10605">
        <v>0</v>
      </c>
      <c r="T10605">
        <v>82.7857142857143</v>
      </c>
      <c r="U10605">
        <v>88</v>
      </c>
      <c r="V10605">
        <f>SUMIF(货件明细!K:K,F10605,货件明细!AQ:AQ)</f>
        <v>0</v>
      </c>
      <c r="W10605">
        <f t="shared" si="660"/>
        <v>1</v>
      </c>
      <c r="X10605">
        <f t="shared" si="661"/>
        <v>88</v>
      </c>
      <c r="Y10605">
        <f>SUMIF(货件明细!K:K,F10605,货件明细!I:I)</f>
        <v>0</v>
      </c>
      <c r="Z10605">
        <f t="shared" si="662"/>
        <v>11.9</v>
      </c>
      <c r="AA10605">
        <f>SUMIF(货件明细!K:K,F10605,货件明细!J:J)</f>
        <v>0</v>
      </c>
      <c r="AB10605">
        <f t="shared" si="663"/>
        <v>1</v>
      </c>
    </row>
    <row r="10606" spans="1:28">
      <c r="A10606">
        <v>2026</v>
      </c>
      <c r="B10606">
        <v>5</v>
      </c>
      <c r="C10606">
        <v>21</v>
      </c>
      <c r="D10606" s="4">
        <v>46164</v>
      </c>
      <c r="E10606" t="s">
        <v>28</v>
      </c>
      <c r="F10606" t="s">
        <v>10840</v>
      </c>
      <c r="G10606" t="s">
        <v>374</v>
      </c>
      <c r="H10606" t="s">
        <v>71</v>
      </c>
      <c r="I10606" t="s">
        <v>129</v>
      </c>
      <c r="J10606" t="s">
        <v>58</v>
      </c>
      <c r="K10606" t="s">
        <v>10342</v>
      </c>
      <c r="L10606" t="s">
        <v>46</v>
      </c>
      <c r="M10606" t="s">
        <v>47</v>
      </c>
      <c r="N10606" t="s">
        <v>10685</v>
      </c>
      <c r="O10606">
        <v>11.9</v>
      </c>
      <c r="P10606">
        <v>4.28571428571429</v>
      </c>
      <c r="Q10606">
        <v>58</v>
      </c>
      <c r="R10606">
        <v>62.2857142857143</v>
      </c>
      <c r="S10606">
        <v>0</v>
      </c>
      <c r="T10606">
        <v>62.2857142857143</v>
      </c>
      <c r="U10606">
        <v>88</v>
      </c>
      <c r="V10606">
        <f>SUMIF(货件明细!K:K,F10606,货件明细!AQ:AQ)</f>
        <v>0</v>
      </c>
      <c r="W10606">
        <f t="shared" si="660"/>
        <v>1</v>
      </c>
      <c r="X10606">
        <f t="shared" si="661"/>
        <v>88</v>
      </c>
      <c r="Y10606">
        <f>SUMIF(货件明细!K:K,F10606,货件明细!I:I)</f>
        <v>0</v>
      </c>
      <c r="Z10606">
        <f t="shared" si="662"/>
        <v>11.9</v>
      </c>
      <c r="AA10606">
        <f>SUMIF(货件明细!K:K,F10606,货件明细!J:J)</f>
        <v>0</v>
      </c>
      <c r="AB10606">
        <f t="shared" si="663"/>
        <v>1</v>
      </c>
    </row>
    <row r="10607" spans="1:28">
      <c r="A10607">
        <v>2026</v>
      </c>
      <c r="B10607">
        <v>5</v>
      </c>
      <c r="C10607">
        <v>21</v>
      </c>
      <c r="D10607" s="4">
        <v>46164</v>
      </c>
      <c r="E10607" t="s">
        <v>28</v>
      </c>
      <c r="F10607" t="s">
        <v>10841</v>
      </c>
      <c r="G10607" t="s">
        <v>263</v>
      </c>
      <c r="H10607" t="s">
        <v>44</v>
      </c>
      <c r="I10607" t="s">
        <v>96</v>
      </c>
      <c r="J10607" t="s">
        <v>58</v>
      </c>
      <c r="K10607" t="s">
        <v>10342</v>
      </c>
      <c r="L10607" t="s">
        <v>46</v>
      </c>
      <c r="M10607" t="s">
        <v>47</v>
      </c>
      <c r="N10607" t="s">
        <v>10685</v>
      </c>
      <c r="O10607">
        <v>41.4</v>
      </c>
      <c r="P10607">
        <v>4.28571428571429</v>
      </c>
      <c r="Q10607">
        <v>203.2</v>
      </c>
      <c r="R10607">
        <v>207.485714285714</v>
      </c>
      <c r="S10607">
        <v>0</v>
      </c>
      <c r="T10607">
        <v>207.485714285714</v>
      </c>
      <c r="U10607">
        <v>203</v>
      </c>
      <c r="V10607">
        <f>SUMIF(货件明细!K:K,F10607,货件明细!AQ:AQ)</f>
        <v>0</v>
      </c>
      <c r="W10607">
        <f t="shared" si="660"/>
        <v>1</v>
      </c>
      <c r="X10607">
        <f t="shared" si="661"/>
        <v>203</v>
      </c>
      <c r="Y10607">
        <f>SUMIF(货件明细!K:K,F10607,货件明细!I:I)</f>
        <v>0</v>
      </c>
      <c r="Z10607">
        <f t="shared" si="662"/>
        <v>41.4</v>
      </c>
      <c r="AA10607">
        <f>SUMIF(货件明细!K:K,F10607,货件明细!J:J)</f>
        <v>0</v>
      </c>
      <c r="AB10607">
        <f t="shared" si="663"/>
        <v>1</v>
      </c>
    </row>
    <row r="10608" spans="1:28">
      <c r="A10608">
        <v>2026</v>
      </c>
      <c r="B10608">
        <v>5</v>
      </c>
      <c r="C10608">
        <v>21</v>
      </c>
      <c r="D10608" s="4">
        <v>46164</v>
      </c>
      <c r="E10608" t="s">
        <v>28</v>
      </c>
      <c r="F10608" t="s">
        <v>10842</v>
      </c>
      <c r="G10608" t="s">
        <v>267</v>
      </c>
      <c r="H10608" t="s">
        <v>71</v>
      </c>
      <c r="I10608" t="s">
        <v>96</v>
      </c>
      <c r="J10608" t="s">
        <v>58</v>
      </c>
      <c r="K10608" t="s">
        <v>10342</v>
      </c>
      <c r="L10608" t="s">
        <v>46</v>
      </c>
      <c r="M10608" t="s">
        <v>47</v>
      </c>
      <c r="N10608" t="s">
        <v>10685</v>
      </c>
      <c r="O10608">
        <v>41.4</v>
      </c>
      <c r="P10608">
        <v>4.28571428571429</v>
      </c>
      <c r="Q10608">
        <v>185.6</v>
      </c>
      <c r="R10608">
        <v>189.885714285714</v>
      </c>
      <c r="S10608">
        <v>0</v>
      </c>
      <c r="T10608">
        <v>189.885714285714</v>
      </c>
      <c r="U10608">
        <v>205</v>
      </c>
      <c r="V10608">
        <f>SUMIF(货件明细!K:K,F10608,货件明细!AQ:AQ)</f>
        <v>0</v>
      </c>
      <c r="W10608">
        <f t="shared" si="660"/>
        <v>1</v>
      </c>
      <c r="X10608">
        <f t="shared" si="661"/>
        <v>205</v>
      </c>
      <c r="Y10608">
        <f>SUMIF(货件明细!K:K,F10608,货件明细!I:I)</f>
        <v>0</v>
      </c>
      <c r="Z10608">
        <f t="shared" si="662"/>
        <v>41.4</v>
      </c>
      <c r="AA10608">
        <f>SUMIF(货件明细!K:K,F10608,货件明细!J:J)</f>
        <v>0</v>
      </c>
      <c r="AB10608">
        <f t="shared" si="663"/>
        <v>1</v>
      </c>
    </row>
    <row r="10609" spans="1:28">
      <c r="A10609">
        <v>2026</v>
      </c>
      <c r="B10609">
        <v>5</v>
      </c>
      <c r="C10609">
        <v>21</v>
      </c>
      <c r="D10609" s="4">
        <v>46164</v>
      </c>
      <c r="E10609" t="s">
        <v>28</v>
      </c>
      <c r="F10609" t="s">
        <v>10843</v>
      </c>
      <c r="G10609" t="s">
        <v>114</v>
      </c>
      <c r="H10609" t="s">
        <v>44</v>
      </c>
      <c r="I10609" t="s">
        <v>96</v>
      </c>
      <c r="J10609" t="s">
        <v>58</v>
      </c>
      <c r="K10609" t="s">
        <v>10342</v>
      </c>
      <c r="L10609" t="s">
        <v>46</v>
      </c>
      <c r="M10609" t="s">
        <v>47</v>
      </c>
      <c r="N10609" t="s">
        <v>10685</v>
      </c>
      <c r="O10609">
        <v>41.4</v>
      </c>
      <c r="P10609">
        <v>4.28571428571429</v>
      </c>
      <c r="Q10609">
        <v>251.2</v>
      </c>
      <c r="R10609">
        <v>255.485714285714</v>
      </c>
      <c r="S10609">
        <v>0</v>
      </c>
      <c r="T10609">
        <v>255.485714285714</v>
      </c>
      <c r="U10609">
        <v>205</v>
      </c>
      <c r="V10609">
        <f>SUMIF(货件明细!K:K,F10609,货件明细!AQ:AQ)</f>
        <v>0</v>
      </c>
      <c r="W10609">
        <f t="shared" si="660"/>
        <v>1</v>
      </c>
      <c r="X10609">
        <f t="shared" si="661"/>
        <v>205</v>
      </c>
      <c r="Y10609">
        <f>SUMIF(货件明细!K:K,F10609,货件明细!I:I)</f>
        <v>0</v>
      </c>
      <c r="Z10609">
        <f t="shared" si="662"/>
        <v>41.4</v>
      </c>
      <c r="AA10609">
        <f>SUMIF(货件明细!K:K,F10609,货件明细!J:J)</f>
        <v>0</v>
      </c>
      <c r="AB10609">
        <f t="shared" si="663"/>
        <v>1</v>
      </c>
    </row>
    <row r="10610" spans="1:28">
      <c r="A10610">
        <v>2026</v>
      </c>
      <c r="B10610">
        <v>5</v>
      </c>
      <c r="C10610">
        <v>21</v>
      </c>
      <c r="D10610" s="4">
        <v>46164</v>
      </c>
      <c r="E10610" t="s">
        <v>28</v>
      </c>
      <c r="F10610" t="s">
        <v>10844</v>
      </c>
      <c r="G10610" t="s">
        <v>105</v>
      </c>
      <c r="H10610" t="s">
        <v>31</v>
      </c>
      <c r="I10610" t="s">
        <v>96</v>
      </c>
      <c r="J10610" t="s">
        <v>58</v>
      </c>
      <c r="K10610" t="s">
        <v>10342</v>
      </c>
      <c r="L10610" t="s">
        <v>46</v>
      </c>
      <c r="M10610" t="s">
        <v>47</v>
      </c>
      <c r="N10610" t="s">
        <v>10685</v>
      </c>
      <c r="O10610">
        <v>41.4</v>
      </c>
      <c r="P10610">
        <v>4.28571428571429</v>
      </c>
      <c r="Q10610">
        <v>259.2</v>
      </c>
      <c r="R10610">
        <v>263.485714285714</v>
      </c>
      <c r="S10610">
        <v>0</v>
      </c>
      <c r="T10610">
        <v>263.485714285714</v>
      </c>
      <c r="U10610">
        <v>205</v>
      </c>
      <c r="V10610">
        <f>SUMIF(货件明细!K:K,F10610,货件明细!AQ:AQ)</f>
        <v>0</v>
      </c>
      <c r="W10610">
        <f t="shared" si="660"/>
        <v>1</v>
      </c>
      <c r="X10610">
        <f t="shared" si="661"/>
        <v>205</v>
      </c>
      <c r="Y10610">
        <f>SUMIF(货件明细!K:K,F10610,货件明细!I:I)</f>
        <v>0</v>
      </c>
      <c r="Z10610">
        <f t="shared" si="662"/>
        <v>41.4</v>
      </c>
      <c r="AA10610">
        <f>SUMIF(货件明细!K:K,F10610,货件明细!J:J)</f>
        <v>0</v>
      </c>
      <c r="AB10610">
        <f t="shared" si="663"/>
        <v>1</v>
      </c>
    </row>
    <row r="10611" spans="1:28">
      <c r="A10611">
        <v>2026</v>
      </c>
      <c r="B10611">
        <v>5</v>
      </c>
      <c r="C10611">
        <v>21</v>
      </c>
      <c r="D10611" s="4">
        <v>46164</v>
      </c>
      <c r="E10611" t="s">
        <v>28</v>
      </c>
      <c r="F10611" t="s">
        <v>10845</v>
      </c>
      <c r="G10611" t="s">
        <v>374</v>
      </c>
      <c r="H10611" t="s">
        <v>71</v>
      </c>
      <c r="I10611" t="s">
        <v>96</v>
      </c>
      <c r="J10611" t="s">
        <v>58</v>
      </c>
      <c r="K10611" t="s">
        <v>10342</v>
      </c>
      <c r="L10611" t="s">
        <v>46</v>
      </c>
      <c r="M10611" t="s">
        <v>47</v>
      </c>
      <c r="N10611" t="s">
        <v>10685</v>
      </c>
      <c r="O10611">
        <v>41.4</v>
      </c>
      <c r="P10611">
        <v>4.28571428571429</v>
      </c>
      <c r="Q10611">
        <v>185.6</v>
      </c>
      <c r="R10611">
        <v>189.885714285714</v>
      </c>
      <c r="S10611">
        <v>0</v>
      </c>
      <c r="T10611">
        <v>189.885714285714</v>
      </c>
      <c r="U10611">
        <v>205</v>
      </c>
      <c r="V10611">
        <f>SUMIF(货件明细!K:K,F10611,货件明细!AQ:AQ)</f>
        <v>0</v>
      </c>
      <c r="W10611">
        <f t="shared" si="660"/>
        <v>1</v>
      </c>
      <c r="X10611">
        <f t="shared" si="661"/>
        <v>205</v>
      </c>
      <c r="Y10611">
        <f>SUMIF(货件明细!K:K,F10611,货件明细!I:I)</f>
        <v>0</v>
      </c>
      <c r="Z10611">
        <f t="shared" si="662"/>
        <v>41.4</v>
      </c>
      <c r="AA10611">
        <f>SUMIF(货件明细!K:K,F10611,货件明细!J:J)</f>
        <v>0</v>
      </c>
      <c r="AB10611">
        <f t="shared" si="663"/>
        <v>1</v>
      </c>
    </row>
    <row r="10612" spans="1:28">
      <c r="A10612">
        <v>2026</v>
      </c>
      <c r="B10612">
        <v>5</v>
      </c>
      <c r="C10612">
        <v>21</v>
      </c>
      <c r="D10612" s="4">
        <v>46164</v>
      </c>
      <c r="E10612" t="s">
        <v>28</v>
      </c>
      <c r="F10612" t="s">
        <v>10846</v>
      </c>
      <c r="G10612" t="s">
        <v>374</v>
      </c>
      <c r="H10612" t="s">
        <v>71</v>
      </c>
      <c r="I10612" t="s">
        <v>41</v>
      </c>
      <c r="J10612" t="s">
        <v>58</v>
      </c>
      <c r="K10612" t="s">
        <v>10342</v>
      </c>
      <c r="L10612" t="s">
        <v>46</v>
      </c>
      <c r="M10612" t="s">
        <v>47</v>
      </c>
      <c r="N10612" t="s">
        <v>10685</v>
      </c>
      <c r="O10612">
        <v>30.65</v>
      </c>
      <c r="P10612">
        <v>4.28571428571429</v>
      </c>
      <c r="Q10612">
        <v>139.2</v>
      </c>
      <c r="R10612">
        <v>143.485714285714</v>
      </c>
      <c r="S10612">
        <v>0</v>
      </c>
      <c r="T10612">
        <v>143.485714285714</v>
      </c>
      <c r="U10612">
        <v>116</v>
      </c>
      <c r="V10612">
        <f>SUMIF(货件明细!K:K,F10612,货件明细!AQ:AQ)</f>
        <v>0</v>
      </c>
      <c r="W10612">
        <f t="shared" si="660"/>
        <v>1</v>
      </c>
      <c r="X10612">
        <f t="shared" si="661"/>
        <v>116</v>
      </c>
      <c r="Y10612">
        <f>SUMIF(货件明细!K:K,F10612,货件明细!I:I)</f>
        <v>0</v>
      </c>
      <c r="Z10612">
        <f t="shared" si="662"/>
        <v>30.65</v>
      </c>
      <c r="AA10612">
        <f>SUMIF(货件明细!K:K,F10612,货件明细!J:J)</f>
        <v>0</v>
      </c>
      <c r="AB10612">
        <f t="shared" si="663"/>
        <v>1</v>
      </c>
    </row>
    <row r="10613" spans="1:28">
      <c r="A10613">
        <v>2026</v>
      </c>
      <c r="B10613">
        <v>5</v>
      </c>
      <c r="C10613">
        <v>21</v>
      </c>
      <c r="D10613" s="4">
        <v>46164</v>
      </c>
      <c r="E10613" t="s">
        <v>28</v>
      </c>
      <c r="F10613" t="s">
        <v>10847</v>
      </c>
      <c r="G10613" t="s">
        <v>105</v>
      </c>
      <c r="H10613" t="s">
        <v>31</v>
      </c>
      <c r="I10613" t="s">
        <v>41</v>
      </c>
      <c r="J10613" t="s">
        <v>58</v>
      </c>
      <c r="K10613" t="s">
        <v>10342</v>
      </c>
      <c r="L10613" t="s">
        <v>46</v>
      </c>
      <c r="M10613" t="s">
        <v>47</v>
      </c>
      <c r="N10613" t="s">
        <v>10685</v>
      </c>
      <c r="O10613">
        <v>30.65</v>
      </c>
      <c r="P10613">
        <v>4.28571428571429</v>
      </c>
      <c r="Q10613">
        <v>194.4</v>
      </c>
      <c r="R10613">
        <v>198.685714285714</v>
      </c>
      <c r="S10613">
        <v>0</v>
      </c>
      <c r="T10613">
        <v>198.685714285714</v>
      </c>
      <c r="U10613">
        <v>116</v>
      </c>
      <c r="V10613">
        <f>SUMIF(货件明细!K:K,F10613,货件明细!AQ:AQ)</f>
        <v>0</v>
      </c>
      <c r="W10613">
        <f t="shared" si="660"/>
        <v>1</v>
      </c>
      <c r="X10613">
        <f t="shared" si="661"/>
        <v>116</v>
      </c>
      <c r="Y10613">
        <f>SUMIF(货件明细!K:K,F10613,货件明细!I:I)</f>
        <v>0</v>
      </c>
      <c r="Z10613">
        <f t="shared" si="662"/>
        <v>30.65</v>
      </c>
      <c r="AA10613">
        <f>SUMIF(货件明细!K:K,F10613,货件明细!J:J)</f>
        <v>0</v>
      </c>
      <c r="AB10613">
        <f t="shared" si="663"/>
        <v>1</v>
      </c>
    </row>
    <row r="10614" spans="1:28">
      <c r="A10614">
        <v>2026</v>
      </c>
      <c r="B10614">
        <v>5</v>
      </c>
      <c r="C10614">
        <v>21</v>
      </c>
      <c r="D10614" s="4">
        <v>46164</v>
      </c>
      <c r="E10614" t="s">
        <v>28</v>
      </c>
      <c r="F10614" t="s">
        <v>10848</v>
      </c>
      <c r="G10614" t="s">
        <v>267</v>
      </c>
      <c r="H10614" t="s">
        <v>71</v>
      </c>
      <c r="I10614" t="s">
        <v>41</v>
      </c>
      <c r="J10614" t="s">
        <v>58</v>
      </c>
      <c r="K10614" t="s">
        <v>10342</v>
      </c>
      <c r="L10614" t="s">
        <v>46</v>
      </c>
      <c r="M10614" t="s">
        <v>47</v>
      </c>
      <c r="N10614" t="s">
        <v>10685</v>
      </c>
      <c r="O10614">
        <v>30.65</v>
      </c>
      <c r="P10614">
        <v>4.28571428571429</v>
      </c>
      <c r="Q10614">
        <v>139.2</v>
      </c>
      <c r="R10614">
        <v>143.485714285714</v>
      </c>
      <c r="S10614">
        <v>0</v>
      </c>
      <c r="T10614">
        <v>143.485714285714</v>
      </c>
      <c r="U10614">
        <v>116</v>
      </c>
      <c r="V10614">
        <f>SUMIF(货件明细!K:K,F10614,货件明细!AQ:AQ)</f>
        <v>0</v>
      </c>
      <c r="W10614">
        <f t="shared" si="660"/>
        <v>1</v>
      </c>
      <c r="X10614">
        <f t="shared" si="661"/>
        <v>116</v>
      </c>
      <c r="Y10614">
        <f>SUMIF(货件明细!K:K,F10614,货件明细!I:I)</f>
        <v>0</v>
      </c>
      <c r="Z10614">
        <f t="shared" si="662"/>
        <v>30.65</v>
      </c>
      <c r="AA10614">
        <f>SUMIF(货件明细!K:K,F10614,货件明细!J:J)</f>
        <v>0</v>
      </c>
      <c r="AB10614">
        <f t="shared" si="663"/>
        <v>1</v>
      </c>
    </row>
    <row r="10615" spans="1:28">
      <c r="A10615">
        <v>2026</v>
      </c>
      <c r="B10615">
        <v>5</v>
      </c>
      <c r="C10615">
        <v>21</v>
      </c>
      <c r="D10615" s="4">
        <v>46164</v>
      </c>
      <c r="E10615" t="s">
        <v>28</v>
      </c>
      <c r="F10615" t="s">
        <v>10849</v>
      </c>
      <c r="G10615" t="s">
        <v>263</v>
      </c>
      <c r="H10615" t="s">
        <v>44</v>
      </c>
      <c r="I10615" t="s">
        <v>41</v>
      </c>
      <c r="J10615" t="s">
        <v>58</v>
      </c>
      <c r="K10615" t="s">
        <v>10342</v>
      </c>
      <c r="L10615" t="s">
        <v>46</v>
      </c>
      <c r="M10615" t="s">
        <v>47</v>
      </c>
      <c r="N10615" t="s">
        <v>10685</v>
      </c>
      <c r="O10615">
        <v>30.65</v>
      </c>
      <c r="P10615">
        <v>4.28571428571429</v>
      </c>
      <c r="Q10615">
        <v>152.4</v>
      </c>
      <c r="R10615">
        <v>156.685714285714</v>
      </c>
      <c r="S10615">
        <v>0</v>
      </c>
      <c r="T10615">
        <v>156.685714285714</v>
      </c>
      <c r="U10615">
        <v>116</v>
      </c>
      <c r="V10615">
        <f>SUMIF(货件明细!K:K,F10615,货件明细!AQ:AQ)</f>
        <v>0</v>
      </c>
      <c r="W10615">
        <f t="shared" si="660"/>
        <v>1</v>
      </c>
      <c r="X10615">
        <f t="shared" si="661"/>
        <v>116</v>
      </c>
      <c r="Y10615">
        <f>SUMIF(货件明细!K:K,F10615,货件明细!I:I)</f>
        <v>0</v>
      </c>
      <c r="Z10615">
        <f t="shared" si="662"/>
        <v>30.65</v>
      </c>
      <c r="AA10615">
        <f>SUMIF(货件明细!K:K,F10615,货件明细!J:J)</f>
        <v>0</v>
      </c>
      <c r="AB10615">
        <f t="shared" si="663"/>
        <v>1</v>
      </c>
    </row>
    <row r="10616" spans="1:28">
      <c r="A10616">
        <v>2026</v>
      </c>
      <c r="B10616">
        <v>5</v>
      </c>
      <c r="C10616">
        <v>21</v>
      </c>
      <c r="D10616" s="4">
        <v>46164</v>
      </c>
      <c r="E10616" t="s">
        <v>28</v>
      </c>
      <c r="F10616" t="s">
        <v>10850</v>
      </c>
      <c r="G10616" t="s">
        <v>114</v>
      </c>
      <c r="H10616" t="s">
        <v>44</v>
      </c>
      <c r="I10616" t="s">
        <v>41</v>
      </c>
      <c r="J10616" t="s">
        <v>58</v>
      </c>
      <c r="K10616" t="s">
        <v>10342</v>
      </c>
      <c r="L10616" t="s">
        <v>46</v>
      </c>
      <c r="M10616" t="s">
        <v>47</v>
      </c>
      <c r="N10616" t="s">
        <v>10685</v>
      </c>
      <c r="O10616">
        <v>30.65</v>
      </c>
      <c r="P10616">
        <v>4.28571428571429</v>
      </c>
      <c r="Q10616">
        <v>188.4</v>
      </c>
      <c r="R10616">
        <v>192.685714285714</v>
      </c>
      <c r="S10616">
        <v>0</v>
      </c>
      <c r="T10616">
        <v>192.685714285714</v>
      </c>
      <c r="U10616">
        <v>116</v>
      </c>
      <c r="V10616">
        <f>SUMIF(货件明细!K:K,F10616,货件明细!AQ:AQ)</f>
        <v>0</v>
      </c>
      <c r="W10616">
        <f t="shared" si="660"/>
        <v>1</v>
      </c>
      <c r="X10616">
        <f t="shared" si="661"/>
        <v>116</v>
      </c>
      <c r="Y10616">
        <f>SUMIF(货件明细!K:K,F10616,货件明细!I:I)</f>
        <v>0</v>
      </c>
      <c r="Z10616">
        <f t="shared" si="662"/>
        <v>30.65</v>
      </c>
      <c r="AA10616">
        <f>SUMIF(货件明细!K:K,F10616,货件明细!J:J)</f>
        <v>0</v>
      </c>
      <c r="AB10616">
        <f t="shared" si="663"/>
        <v>1</v>
      </c>
    </row>
    <row r="10617" spans="1:28">
      <c r="A10617">
        <v>2026</v>
      </c>
      <c r="B10617">
        <v>5</v>
      </c>
      <c r="C10617">
        <v>21</v>
      </c>
      <c r="D10617" s="4">
        <v>46164</v>
      </c>
      <c r="E10617" t="s">
        <v>28</v>
      </c>
      <c r="F10617" t="s">
        <v>10851</v>
      </c>
      <c r="G10617" t="s">
        <v>105</v>
      </c>
      <c r="H10617" t="s">
        <v>31</v>
      </c>
      <c r="I10617" t="s">
        <v>111</v>
      </c>
      <c r="J10617" t="s">
        <v>100</v>
      </c>
      <c r="K10617" t="s">
        <v>100</v>
      </c>
      <c r="L10617" t="s">
        <v>46</v>
      </c>
      <c r="M10617" t="s">
        <v>47</v>
      </c>
      <c r="N10617" t="s">
        <v>5148</v>
      </c>
      <c r="O10617">
        <v>41.4</v>
      </c>
      <c r="P10617">
        <v>21.4285714285714</v>
      </c>
      <c r="Q10617">
        <v>324.7</v>
      </c>
      <c r="R10617">
        <v>346.128571428571</v>
      </c>
      <c r="S10617">
        <v>0</v>
      </c>
      <c r="T10617">
        <v>346.128571428571</v>
      </c>
      <c r="U10617">
        <v>296</v>
      </c>
      <c r="V10617">
        <f>SUMIF(货件明细!K:K,F10617,货件明细!AQ:AQ)</f>
        <v>0</v>
      </c>
      <c r="W10617">
        <f t="shared" si="660"/>
        <v>1</v>
      </c>
      <c r="X10617">
        <f t="shared" si="661"/>
        <v>296</v>
      </c>
      <c r="Y10617">
        <f>SUMIF(货件明细!K:K,F10617,货件明细!I:I)</f>
        <v>0</v>
      </c>
      <c r="Z10617">
        <f t="shared" si="662"/>
        <v>41.4</v>
      </c>
      <c r="AA10617">
        <f>SUMIF(货件明细!K:K,F10617,货件明细!J:J)</f>
        <v>0</v>
      </c>
      <c r="AB10617">
        <f t="shared" si="663"/>
        <v>1</v>
      </c>
    </row>
    <row r="10618" spans="1:28">
      <c r="A10618">
        <v>2026</v>
      </c>
      <c r="B10618">
        <v>5</v>
      </c>
      <c r="C10618">
        <v>21</v>
      </c>
      <c r="D10618" s="4">
        <v>46164</v>
      </c>
      <c r="E10618" t="s">
        <v>28</v>
      </c>
      <c r="F10618" t="s">
        <v>10852</v>
      </c>
      <c r="G10618" t="s">
        <v>374</v>
      </c>
      <c r="H10618" t="s">
        <v>71</v>
      </c>
      <c r="I10618" t="s">
        <v>111</v>
      </c>
      <c r="J10618" t="s">
        <v>100</v>
      </c>
      <c r="K10618" t="s">
        <v>100</v>
      </c>
      <c r="L10618" t="s">
        <v>46</v>
      </c>
      <c r="M10618" t="s">
        <v>47</v>
      </c>
      <c r="N10618" t="s">
        <v>4252</v>
      </c>
      <c r="O10618">
        <v>41.4</v>
      </c>
      <c r="P10618">
        <v>10</v>
      </c>
      <c r="Q10618">
        <v>255.6</v>
      </c>
      <c r="R10618">
        <v>265.6</v>
      </c>
      <c r="S10618">
        <v>0</v>
      </c>
      <c r="T10618">
        <v>265.6</v>
      </c>
      <c r="U10618">
        <v>296</v>
      </c>
      <c r="V10618">
        <f>SUMIF(货件明细!K:K,F10618,货件明细!AQ:AQ)</f>
        <v>0</v>
      </c>
      <c r="W10618">
        <f t="shared" si="660"/>
        <v>1</v>
      </c>
      <c r="X10618">
        <f t="shared" si="661"/>
        <v>296</v>
      </c>
      <c r="Y10618">
        <f>SUMIF(货件明细!K:K,F10618,货件明细!I:I)</f>
        <v>0</v>
      </c>
      <c r="Z10618">
        <f t="shared" si="662"/>
        <v>41.4</v>
      </c>
      <c r="AA10618">
        <f>SUMIF(货件明细!K:K,F10618,货件明细!J:J)</f>
        <v>0</v>
      </c>
      <c r="AB10618">
        <f t="shared" si="663"/>
        <v>1</v>
      </c>
    </row>
    <row r="10619" spans="1:28">
      <c r="A10619">
        <v>2026</v>
      </c>
      <c r="B10619">
        <v>5</v>
      </c>
      <c r="C10619">
        <v>21</v>
      </c>
      <c r="D10619" s="4">
        <v>46164</v>
      </c>
      <c r="E10619" t="s">
        <v>28</v>
      </c>
      <c r="F10619" t="s">
        <v>10853</v>
      </c>
      <c r="G10619" t="s">
        <v>263</v>
      </c>
      <c r="H10619" t="s">
        <v>44</v>
      </c>
      <c r="I10619" t="s">
        <v>111</v>
      </c>
      <c r="J10619" t="s">
        <v>100</v>
      </c>
      <c r="K10619" t="s">
        <v>100</v>
      </c>
      <c r="L10619" t="s">
        <v>46</v>
      </c>
      <c r="M10619" t="s">
        <v>47</v>
      </c>
      <c r="N10619" t="s">
        <v>4252</v>
      </c>
      <c r="O10619">
        <v>41.4</v>
      </c>
      <c r="P10619">
        <v>11.5384615384615</v>
      </c>
      <c r="Q10619">
        <v>359.1</v>
      </c>
      <c r="R10619">
        <v>370.638461538462</v>
      </c>
      <c r="S10619">
        <v>0</v>
      </c>
      <c r="T10619">
        <v>370.638461538462</v>
      </c>
      <c r="U10619">
        <v>296</v>
      </c>
      <c r="V10619">
        <f>SUMIF(货件明细!K:K,F10619,货件明细!AQ:AQ)</f>
        <v>0</v>
      </c>
      <c r="W10619">
        <f t="shared" si="660"/>
        <v>1</v>
      </c>
      <c r="X10619">
        <f t="shared" si="661"/>
        <v>296</v>
      </c>
      <c r="Y10619">
        <f>SUMIF(货件明细!K:K,F10619,货件明细!I:I)</f>
        <v>0</v>
      </c>
      <c r="Z10619">
        <f t="shared" si="662"/>
        <v>41.4</v>
      </c>
      <c r="AA10619">
        <f>SUMIF(货件明细!K:K,F10619,货件明细!J:J)</f>
        <v>0</v>
      </c>
      <c r="AB10619">
        <f t="shared" si="663"/>
        <v>1</v>
      </c>
    </row>
    <row r="10620" spans="1:28">
      <c r="A10620">
        <v>2026</v>
      </c>
      <c r="B10620">
        <v>5</v>
      </c>
      <c r="C10620">
        <v>21</v>
      </c>
      <c r="D10620" s="4">
        <v>46164</v>
      </c>
      <c r="E10620" t="s">
        <v>28</v>
      </c>
      <c r="F10620" t="s">
        <v>10854</v>
      </c>
      <c r="G10620" t="s">
        <v>1563</v>
      </c>
      <c r="H10620" t="s">
        <v>71</v>
      </c>
      <c r="I10620" t="s">
        <v>111</v>
      </c>
      <c r="J10620" t="s">
        <v>100</v>
      </c>
      <c r="K10620" t="s">
        <v>100</v>
      </c>
      <c r="L10620" t="s">
        <v>46</v>
      </c>
      <c r="M10620" t="s">
        <v>47</v>
      </c>
      <c r="N10620" t="s">
        <v>4252</v>
      </c>
      <c r="O10620">
        <v>41.4</v>
      </c>
      <c r="P10620">
        <v>10</v>
      </c>
      <c r="Q10620">
        <v>273</v>
      </c>
      <c r="R10620">
        <v>283</v>
      </c>
      <c r="S10620">
        <v>0</v>
      </c>
      <c r="T10620">
        <v>283</v>
      </c>
      <c r="U10620">
        <v>296</v>
      </c>
      <c r="V10620">
        <f>SUMIF(货件明细!K:K,F10620,货件明细!AQ:AQ)</f>
        <v>0</v>
      </c>
      <c r="W10620">
        <f t="shared" si="660"/>
        <v>1</v>
      </c>
      <c r="X10620">
        <f t="shared" si="661"/>
        <v>296</v>
      </c>
      <c r="Y10620">
        <f>SUMIF(货件明细!K:K,F10620,货件明细!I:I)</f>
        <v>0</v>
      </c>
      <c r="Z10620">
        <f t="shared" si="662"/>
        <v>41.4</v>
      </c>
      <c r="AA10620">
        <f>SUMIF(货件明细!K:K,F10620,货件明细!J:J)</f>
        <v>0</v>
      </c>
      <c r="AB10620">
        <f t="shared" si="663"/>
        <v>1</v>
      </c>
    </row>
    <row r="10621" spans="1:28">
      <c r="A10621">
        <v>2026</v>
      </c>
      <c r="B10621">
        <v>5</v>
      </c>
      <c r="C10621">
        <v>21</v>
      </c>
      <c r="D10621" s="4">
        <v>46164</v>
      </c>
      <c r="E10621" t="s">
        <v>28</v>
      </c>
      <c r="F10621" t="s">
        <v>10855</v>
      </c>
      <c r="G10621" t="s">
        <v>64</v>
      </c>
      <c r="H10621" t="s">
        <v>44</v>
      </c>
      <c r="I10621" t="s">
        <v>111</v>
      </c>
      <c r="J10621" t="s">
        <v>100</v>
      </c>
      <c r="K10621" t="s">
        <v>100</v>
      </c>
      <c r="L10621" t="s">
        <v>46</v>
      </c>
      <c r="M10621" t="s">
        <v>47</v>
      </c>
      <c r="N10621" t="s">
        <v>4252</v>
      </c>
      <c r="O10621">
        <v>41.4</v>
      </c>
      <c r="P10621">
        <v>11.5384615384615</v>
      </c>
      <c r="Q10621">
        <v>359.1</v>
      </c>
      <c r="R10621">
        <v>370.638461538462</v>
      </c>
      <c r="S10621">
        <v>0</v>
      </c>
      <c r="T10621">
        <v>370.638461538462</v>
      </c>
      <c r="U10621">
        <v>294</v>
      </c>
      <c r="V10621">
        <f>SUMIF(货件明细!K:K,F10621,货件明细!AQ:AQ)</f>
        <v>0</v>
      </c>
      <c r="W10621">
        <f t="shared" si="660"/>
        <v>1</v>
      </c>
      <c r="X10621">
        <f t="shared" si="661"/>
        <v>294</v>
      </c>
      <c r="Y10621">
        <f>SUMIF(货件明细!K:K,F10621,货件明细!I:I)</f>
        <v>0</v>
      </c>
      <c r="Z10621">
        <f t="shared" si="662"/>
        <v>41.4</v>
      </c>
      <c r="AA10621">
        <f>SUMIF(货件明细!K:K,F10621,货件明细!J:J)</f>
        <v>0</v>
      </c>
      <c r="AB10621">
        <f t="shared" si="663"/>
        <v>1</v>
      </c>
    </row>
    <row r="10622" spans="1:28">
      <c r="A10622">
        <v>2026</v>
      </c>
      <c r="B10622">
        <v>5</v>
      </c>
      <c r="C10622">
        <v>21</v>
      </c>
      <c r="D10622" s="4">
        <v>46164</v>
      </c>
      <c r="E10622" t="s">
        <v>28</v>
      </c>
      <c r="F10622" t="s">
        <v>10856</v>
      </c>
      <c r="G10622" t="s">
        <v>263</v>
      </c>
      <c r="H10622" t="s">
        <v>44</v>
      </c>
      <c r="I10622" t="s">
        <v>41</v>
      </c>
      <c r="J10622" t="s">
        <v>100</v>
      </c>
      <c r="K10622" t="s">
        <v>100</v>
      </c>
      <c r="L10622" t="s">
        <v>46</v>
      </c>
      <c r="M10622" t="s">
        <v>47</v>
      </c>
      <c r="N10622" t="s">
        <v>4252</v>
      </c>
      <c r="O10622">
        <v>83.45</v>
      </c>
      <c r="P10622">
        <v>10</v>
      </c>
      <c r="Q10622">
        <v>564.3</v>
      </c>
      <c r="R10622">
        <v>574.3</v>
      </c>
      <c r="S10622">
        <v>0</v>
      </c>
      <c r="T10622">
        <v>574.3</v>
      </c>
      <c r="U10622">
        <v>469</v>
      </c>
      <c r="V10622">
        <f>SUMIF(货件明细!K:K,F10622,货件明细!AQ:AQ)</f>
        <v>0</v>
      </c>
      <c r="W10622">
        <f t="shared" si="660"/>
        <v>1</v>
      </c>
      <c r="X10622">
        <f t="shared" si="661"/>
        <v>469</v>
      </c>
      <c r="Y10622">
        <f>SUMIF(货件明细!K:K,F10622,货件明细!I:I)</f>
        <v>0</v>
      </c>
      <c r="Z10622">
        <f t="shared" si="662"/>
        <v>83.45</v>
      </c>
      <c r="AA10622">
        <f>SUMIF(货件明细!K:K,F10622,货件明细!J:J)</f>
        <v>0</v>
      </c>
      <c r="AB10622">
        <f t="shared" si="663"/>
        <v>1</v>
      </c>
    </row>
    <row r="10623" spans="1:28">
      <c r="A10623">
        <v>2026</v>
      </c>
      <c r="B10623">
        <v>5</v>
      </c>
      <c r="C10623">
        <v>21</v>
      </c>
      <c r="D10623" s="4">
        <v>46164</v>
      </c>
      <c r="E10623" t="s">
        <v>28</v>
      </c>
      <c r="F10623" t="s">
        <v>10857</v>
      </c>
      <c r="G10623" t="s">
        <v>114</v>
      </c>
      <c r="H10623" t="s">
        <v>44</v>
      </c>
      <c r="I10623" t="s">
        <v>41</v>
      </c>
      <c r="J10623" t="s">
        <v>100</v>
      </c>
      <c r="K10623" t="s">
        <v>100</v>
      </c>
      <c r="L10623" t="s">
        <v>46</v>
      </c>
      <c r="M10623" t="s">
        <v>47</v>
      </c>
      <c r="N10623" t="s">
        <v>4252</v>
      </c>
      <c r="O10623">
        <v>83.45</v>
      </c>
      <c r="P10623">
        <v>10</v>
      </c>
      <c r="Q10623">
        <v>598.5</v>
      </c>
      <c r="R10623">
        <v>608.5</v>
      </c>
      <c r="S10623">
        <v>0</v>
      </c>
      <c r="T10623">
        <v>608.5</v>
      </c>
      <c r="U10623">
        <v>472</v>
      </c>
      <c r="V10623">
        <f>SUMIF(货件明细!K:K,F10623,货件明细!AQ:AQ)</f>
        <v>0</v>
      </c>
      <c r="W10623">
        <f t="shared" ref="W10623:W10686" si="664">IF(V10623=U10623,0,1)</f>
        <v>1</v>
      </c>
      <c r="X10623">
        <f t="shared" ref="X10623:X10686" si="665">U10623</f>
        <v>472</v>
      </c>
      <c r="Y10623">
        <f>SUMIF(货件明细!K:K,F10623,货件明细!I:I)</f>
        <v>0</v>
      </c>
      <c r="Z10623">
        <f t="shared" ref="Z10623:Z10686" si="666">O10623-Y10623</f>
        <v>83.45</v>
      </c>
      <c r="AA10623">
        <f>SUMIF(货件明细!K:K,F10623,货件明细!J:J)</f>
        <v>0</v>
      </c>
      <c r="AB10623">
        <f t="shared" ref="AB10623:AB10686" si="667">IF(T10623=AA10623,0,1)</f>
        <v>1</v>
      </c>
    </row>
    <row r="10624" spans="1:28">
      <c r="A10624">
        <v>2026</v>
      </c>
      <c r="B10624">
        <v>5</v>
      </c>
      <c r="C10624">
        <v>21</v>
      </c>
      <c r="D10624" s="4">
        <v>46164</v>
      </c>
      <c r="E10624" t="s">
        <v>28</v>
      </c>
      <c r="F10624" t="s">
        <v>10858</v>
      </c>
      <c r="G10624" t="s">
        <v>267</v>
      </c>
      <c r="H10624" t="s">
        <v>71</v>
      </c>
      <c r="I10624" t="s">
        <v>41</v>
      </c>
      <c r="J10624" t="s">
        <v>100</v>
      </c>
      <c r="K10624" t="s">
        <v>100</v>
      </c>
      <c r="L10624" t="s">
        <v>46</v>
      </c>
      <c r="M10624" t="s">
        <v>47</v>
      </c>
      <c r="N10624" t="s">
        <v>4252</v>
      </c>
      <c r="O10624">
        <v>83.45</v>
      </c>
      <c r="P10624">
        <v>8.82352941176471</v>
      </c>
      <c r="Q10624">
        <v>497</v>
      </c>
      <c r="R10624">
        <v>505.823529411765</v>
      </c>
      <c r="S10624">
        <v>0</v>
      </c>
      <c r="T10624">
        <v>505.823529411765</v>
      </c>
      <c r="U10624">
        <v>472</v>
      </c>
      <c r="V10624">
        <f>SUMIF(货件明细!K:K,F10624,货件明细!AQ:AQ)</f>
        <v>0</v>
      </c>
      <c r="W10624">
        <f t="shared" si="664"/>
        <v>1</v>
      </c>
      <c r="X10624">
        <f t="shared" si="665"/>
        <v>472</v>
      </c>
      <c r="Y10624">
        <f>SUMIF(货件明细!K:K,F10624,货件明细!I:I)</f>
        <v>0</v>
      </c>
      <c r="Z10624">
        <f t="shared" si="666"/>
        <v>83.45</v>
      </c>
      <c r="AA10624">
        <f>SUMIF(货件明细!K:K,F10624,货件明细!J:J)</f>
        <v>0</v>
      </c>
      <c r="AB10624">
        <f t="shared" si="667"/>
        <v>1</v>
      </c>
    </row>
    <row r="10625" spans="1:28">
      <c r="A10625">
        <v>2026</v>
      </c>
      <c r="B10625">
        <v>5</v>
      </c>
      <c r="C10625">
        <v>21</v>
      </c>
      <c r="D10625" s="4">
        <v>46164</v>
      </c>
      <c r="E10625" t="s">
        <v>28</v>
      </c>
      <c r="F10625" t="s">
        <v>10859</v>
      </c>
      <c r="G10625" t="s">
        <v>374</v>
      </c>
      <c r="H10625" t="s">
        <v>71</v>
      </c>
      <c r="I10625" t="s">
        <v>41</v>
      </c>
      <c r="J10625" t="s">
        <v>100</v>
      </c>
      <c r="K10625" t="s">
        <v>100</v>
      </c>
      <c r="L10625" t="s">
        <v>46</v>
      </c>
      <c r="M10625" t="s">
        <v>47</v>
      </c>
      <c r="N10625" t="s">
        <v>4252</v>
      </c>
      <c r="O10625">
        <v>83.45</v>
      </c>
      <c r="P10625">
        <v>8.82352941176471</v>
      </c>
      <c r="Q10625">
        <v>497</v>
      </c>
      <c r="R10625">
        <v>505.823529411765</v>
      </c>
      <c r="S10625">
        <v>0</v>
      </c>
      <c r="T10625">
        <v>505.823529411765</v>
      </c>
      <c r="U10625">
        <v>472</v>
      </c>
      <c r="V10625">
        <f>SUMIF(货件明细!K:K,F10625,货件明细!AQ:AQ)</f>
        <v>0</v>
      </c>
      <c r="W10625">
        <f t="shared" si="664"/>
        <v>1</v>
      </c>
      <c r="X10625">
        <f t="shared" si="665"/>
        <v>472</v>
      </c>
      <c r="Y10625">
        <f>SUMIF(货件明细!K:K,F10625,货件明细!I:I)</f>
        <v>0</v>
      </c>
      <c r="Z10625">
        <f t="shared" si="666"/>
        <v>83.45</v>
      </c>
      <c r="AA10625">
        <f>SUMIF(货件明细!K:K,F10625,货件明细!J:J)</f>
        <v>0</v>
      </c>
      <c r="AB10625">
        <f t="shared" si="667"/>
        <v>1</v>
      </c>
    </row>
    <row r="10626" spans="1:28">
      <c r="A10626">
        <v>2026</v>
      </c>
      <c r="B10626">
        <v>5</v>
      </c>
      <c r="C10626">
        <v>21</v>
      </c>
      <c r="D10626" s="4">
        <v>46164</v>
      </c>
      <c r="E10626" t="s">
        <v>28</v>
      </c>
      <c r="F10626" t="s">
        <v>10860</v>
      </c>
      <c r="G10626" t="s">
        <v>105</v>
      </c>
      <c r="H10626" t="s">
        <v>31</v>
      </c>
      <c r="I10626" t="s">
        <v>41</v>
      </c>
      <c r="J10626" t="s">
        <v>100</v>
      </c>
      <c r="K10626" t="s">
        <v>100</v>
      </c>
      <c r="L10626" t="s">
        <v>46</v>
      </c>
      <c r="M10626" t="s">
        <v>47</v>
      </c>
      <c r="N10626" t="s">
        <v>5148</v>
      </c>
      <c r="O10626">
        <v>83.45</v>
      </c>
      <c r="P10626">
        <v>18.75</v>
      </c>
      <c r="Q10626">
        <v>687.6</v>
      </c>
      <c r="R10626">
        <v>706.35</v>
      </c>
      <c r="S10626">
        <v>0</v>
      </c>
      <c r="T10626">
        <v>706.35</v>
      </c>
      <c r="U10626">
        <v>472</v>
      </c>
      <c r="V10626">
        <f>SUMIF(货件明细!K:K,F10626,货件明细!AQ:AQ)</f>
        <v>0</v>
      </c>
      <c r="W10626">
        <f t="shared" si="664"/>
        <v>1</v>
      </c>
      <c r="X10626">
        <f t="shared" si="665"/>
        <v>472</v>
      </c>
      <c r="Y10626">
        <f>SUMIF(货件明细!K:K,F10626,货件明细!I:I)</f>
        <v>0</v>
      </c>
      <c r="Z10626">
        <f t="shared" si="666"/>
        <v>83.45</v>
      </c>
      <c r="AA10626">
        <f>SUMIF(货件明细!K:K,F10626,货件明细!J:J)</f>
        <v>0</v>
      </c>
      <c r="AB10626">
        <f t="shared" si="667"/>
        <v>1</v>
      </c>
    </row>
    <row r="10627" spans="1:28">
      <c r="A10627">
        <v>2026</v>
      </c>
      <c r="B10627">
        <v>5</v>
      </c>
      <c r="C10627">
        <v>21</v>
      </c>
      <c r="D10627" s="4">
        <v>46164</v>
      </c>
      <c r="E10627" t="s">
        <v>28</v>
      </c>
      <c r="F10627" t="s">
        <v>10861</v>
      </c>
      <c r="G10627" t="s">
        <v>105</v>
      </c>
      <c r="H10627" t="s">
        <v>31</v>
      </c>
      <c r="I10627" t="s">
        <v>145</v>
      </c>
      <c r="J10627" t="s">
        <v>100</v>
      </c>
      <c r="K10627" t="s">
        <v>100</v>
      </c>
      <c r="L10627" t="s">
        <v>46</v>
      </c>
      <c r="M10627" t="s">
        <v>47</v>
      </c>
      <c r="N10627" t="s">
        <v>5148</v>
      </c>
      <c r="O10627">
        <v>18.8</v>
      </c>
      <c r="P10627">
        <v>21.4285714285714</v>
      </c>
      <c r="Q10627">
        <v>133.7</v>
      </c>
      <c r="R10627">
        <v>155.128571428571</v>
      </c>
      <c r="S10627">
        <v>0</v>
      </c>
      <c r="T10627">
        <v>155.128571428571</v>
      </c>
      <c r="U10627">
        <v>154</v>
      </c>
      <c r="V10627">
        <f>SUMIF(货件明细!K:K,F10627,货件明细!AQ:AQ)</f>
        <v>0</v>
      </c>
      <c r="W10627">
        <f t="shared" si="664"/>
        <v>1</v>
      </c>
      <c r="X10627">
        <f t="shared" si="665"/>
        <v>154</v>
      </c>
      <c r="Y10627">
        <f>SUMIF(货件明细!K:K,F10627,货件明细!I:I)</f>
        <v>0</v>
      </c>
      <c r="Z10627">
        <f t="shared" si="666"/>
        <v>18.8</v>
      </c>
      <c r="AA10627">
        <f>SUMIF(货件明细!K:K,F10627,货件明细!J:J)</f>
        <v>0</v>
      </c>
      <c r="AB10627">
        <f t="shared" si="667"/>
        <v>1</v>
      </c>
    </row>
    <row r="10628" spans="1:28">
      <c r="A10628">
        <v>2026</v>
      </c>
      <c r="B10628">
        <v>5</v>
      </c>
      <c r="C10628">
        <v>21</v>
      </c>
      <c r="D10628" s="4">
        <v>46164</v>
      </c>
      <c r="E10628" t="s">
        <v>28</v>
      </c>
      <c r="F10628" t="s">
        <v>10862</v>
      </c>
      <c r="G10628" t="s">
        <v>114</v>
      </c>
      <c r="H10628" t="s">
        <v>44</v>
      </c>
      <c r="I10628" t="s">
        <v>145</v>
      </c>
      <c r="J10628" t="s">
        <v>100</v>
      </c>
      <c r="K10628" t="s">
        <v>100</v>
      </c>
      <c r="L10628" t="s">
        <v>46</v>
      </c>
      <c r="M10628" t="s">
        <v>47</v>
      </c>
      <c r="N10628" t="s">
        <v>4252</v>
      </c>
      <c r="O10628">
        <v>18.8</v>
      </c>
      <c r="P10628">
        <v>11.5384615384615</v>
      </c>
      <c r="Q10628">
        <v>119.7</v>
      </c>
      <c r="R10628">
        <v>131.238461538462</v>
      </c>
      <c r="S10628">
        <v>0</v>
      </c>
      <c r="T10628">
        <v>131.238461538462</v>
      </c>
      <c r="U10628">
        <v>154</v>
      </c>
      <c r="V10628">
        <f>SUMIF(货件明细!K:K,F10628,货件明细!AQ:AQ)</f>
        <v>0</v>
      </c>
      <c r="W10628">
        <f t="shared" si="664"/>
        <v>1</v>
      </c>
      <c r="X10628">
        <f t="shared" si="665"/>
        <v>154</v>
      </c>
      <c r="Y10628">
        <f>SUMIF(货件明细!K:K,F10628,货件明细!I:I)</f>
        <v>0</v>
      </c>
      <c r="Z10628">
        <f t="shared" si="666"/>
        <v>18.8</v>
      </c>
      <c r="AA10628">
        <f>SUMIF(货件明细!K:K,F10628,货件明细!J:J)</f>
        <v>0</v>
      </c>
      <c r="AB10628">
        <f t="shared" si="667"/>
        <v>1</v>
      </c>
    </row>
    <row r="10629" spans="1:28">
      <c r="A10629">
        <v>2026</v>
      </c>
      <c r="B10629">
        <v>5</v>
      </c>
      <c r="C10629">
        <v>21</v>
      </c>
      <c r="D10629" s="4">
        <v>46164</v>
      </c>
      <c r="E10629" t="s">
        <v>28</v>
      </c>
      <c r="F10629" t="s">
        <v>10863</v>
      </c>
      <c r="G10629" t="s">
        <v>263</v>
      </c>
      <c r="H10629" t="s">
        <v>44</v>
      </c>
      <c r="I10629" t="s">
        <v>145</v>
      </c>
      <c r="J10629" t="s">
        <v>100</v>
      </c>
      <c r="K10629" t="s">
        <v>100</v>
      </c>
      <c r="L10629" t="s">
        <v>46</v>
      </c>
      <c r="M10629" t="s">
        <v>47</v>
      </c>
      <c r="N10629" t="s">
        <v>4252</v>
      </c>
      <c r="O10629">
        <v>18.8</v>
      </c>
      <c r="P10629">
        <v>11.5384615384615</v>
      </c>
      <c r="Q10629">
        <v>119.7</v>
      </c>
      <c r="R10629">
        <v>131.238461538462</v>
      </c>
      <c r="S10629">
        <v>0</v>
      </c>
      <c r="T10629">
        <v>131.238461538462</v>
      </c>
      <c r="U10629">
        <v>154</v>
      </c>
      <c r="V10629">
        <f>SUMIF(货件明细!K:K,F10629,货件明细!AQ:AQ)</f>
        <v>0</v>
      </c>
      <c r="W10629">
        <f t="shared" si="664"/>
        <v>1</v>
      </c>
      <c r="X10629">
        <f t="shared" si="665"/>
        <v>154</v>
      </c>
      <c r="Y10629">
        <f>SUMIF(货件明细!K:K,F10629,货件明细!I:I)</f>
        <v>0</v>
      </c>
      <c r="Z10629">
        <f t="shared" si="666"/>
        <v>18.8</v>
      </c>
      <c r="AA10629">
        <f>SUMIF(货件明细!K:K,F10629,货件明细!J:J)</f>
        <v>0</v>
      </c>
      <c r="AB10629">
        <f t="shared" si="667"/>
        <v>1</v>
      </c>
    </row>
    <row r="10630" spans="1:28">
      <c r="A10630">
        <v>2026</v>
      </c>
      <c r="B10630">
        <v>5</v>
      </c>
      <c r="C10630">
        <v>21</v>
      </c>
      <c r="D10630" s="4">
        <v>46164</v>
      </c>
      <c r="E10630" t="s">
        <v>28</v>
      </c>
      <c r="F10630" t="s">
        <v>10864</v>
      </c>
      <c r="G10630" t="s">
        <v>267</v>
      </c>
      <c r="H10630" t="s">
        <v>71</v>
      </c>
      <c r="I10630" t="s">
        <v>145</v>
      </c>
      <c r="J10630" t="s">
        <v>100</v>
      </c>
      <c r="K10630" t="s">
        <v>100</v>
      </c>
      <c r="L10630" t="s">
        <v>46</v>
      </c>
      <c r="M10630" t="s">
        <v>47</v>
      </c>
      <c r="N10630" t="s">
        <v>4252</v>
      </c>
      <c r="O10630">
        <v>18.8</v>
      </c>
      <c r="P10630">
        <v>10</v>
      </c>
      <c r="Q10630">
        <v>99.4</v>
      </c>
      <c r="R10630">
        <v>109.4</v>
      </c>
      <c r="S10630">
        <v>0</v>
      </c>
      <c r="T10630">
        <v>109.4</v>
      </c>
      <c r="U10630">
        <v>154</v>
      </c>
      <c r="V10630">
        <f>SUMIF(货件明细!K:K,F10630,货件明细!AQ:AQ)</f>
        <v>0</v>
      </c>
      <c r="W10630">
        <f t="shared" si="664"/>
        <v>1</v>
      </c>
      <c r="X10630">
        <f t="shared" si="665"/>
        <v>154</v>
      </c>
      <c r="Y10630">
        <f>SUMIF(货件明细!K:K,F10630,货件明细!I:I)</f>
        <v>0</v>
      </c>
      <c r="Z10630">
        <f t="shared" si="666"/>
        <v>18.8</v>
      </c>
      <c r="AA10630">
        <f>SUMIF(货件明细!K:K,F10630,货件明细!J:J)</f>
        <v>0</v>
      </c>
      <c r="AB10630">
        <f t="shared" si="667"/>
        <v>1</v>
      </c>
    </row>
    <row r="10631" spans="1:28">
      <c r="A10631">
        <v>2026</v>
      </c>
      <c r="B10631">
        <v>5</v>
      </c>
      <c r="C10631">
        <v>21</v>
      </c>
      <c r="D10631" s="4">
        <v>46164</v>
      </c>
      <c r="E10631" t="s">
        <v>28</v>
      </c>
      <c r="F10631" t="s">
        <v>10865</v>
      </c>
      <c r="G10631" t="s">
        <v>374</v>
      </c>
      <c r="H10631" t="s">
        <v>71</v>
      </c>
      <c r="I10631" t="s">
        <v>145</v>
      </c>
      <c r="J10631" t="s">
        <v>100</v>
      </c>
      <c r="K10631" t="s">
        <v>100</v>
      </c>
      <c r="L10631" t="s">
        <v>46</v>
      </c>
      <c r="M10631" t="s">
        <v>47</v>
      </c>
      <c r="N10631" t="s">
        <v>4252</v>
      </c>
      <c r="O10631">
        <v>18.8</v>
      </c>
      <c r="P10631">
        <v>10</v>
      </c>
      <c r="Q10631">
        <v>99.4</v>
      </c>
      <c r="R10631">
        <v>109.4</v>
      </c>
      <c r="S10631">
        <v>0</v>
      </c>
      <c r="T10631">
        <v>109.4</v>
      </c>
      <c r="U10631">
        <v>154</v>
      </c>
      <c r="V10631">
        <f>SUMIF(货件明细!K:K,F10631,货件明细!AQ:AQ)</f>
        <v>0</v>
      </c>
      <c r="W10631">
        <f t="shared" si="664"/>
        <v>1</v>
      </c>
      <c r="X10631">
        <f t="shared" si="665"/>
        <v>154</v>
      </c>
      <c r="Y10631">
        <f>SUMIF(货件明细!K:K,F10631,货件明细!I:I)</f>
        <v>0</v>
      </c>
      <c r="Z10631">
        <f t="shared" si="666"/>
        <v>18.8</v>
      </c>
      <c r="AA10631">
        <f>SUMIF(货件明细!K:K,F10631,货件明细!J:J)</f>
        <v>0</v>
      </c>
      <c r="AB10631">
        <f t="shared" si="667"/>
        <v>1</v>
      </c>
    </row>
    <row r="10632" spans="1:28">
      <c r="A10632">
        <v>2026</v>
      </c>
      <c r="B10632">
        <v>5</v>
      </c>
      <c r="C10632">
        <v>21</v>
      </c>
      <c r="D10632" s="4">
        <v>46164</v>
      </c>
      <c r="E10632" t="s">
        <v>28</v>
      </c>
      <c r="F10632" t="s">
        <v>10866</v>
      </c>
      <c r="G10632" t="s">
        <v>105</v>
      </c>
      <c r="H10632" t="s">
        <v>31</v>
      </c>
      <c r="I10632" t="s">
        <v>129</v>
      </c>
      <c r="J10632" t="s">
        <v>100</v>
      </c>
      <c r="K10632" t="s">
        <v>100</v>
      </c>
      <c r="L10632" t="s">
        <v>46</v>
      </c>
      <c r="M10632" t="s">
        <v>47</v>
      </c>
      <c r="N10632" t="s">
        <v>5148</v>
      </c>
      <c r="O10632">
        <v>17.71</v>
      </c>
      <c r="P10632">
        <v>18.75</v>
      </c>
      <c r="Q10632">
        <v>152.8</v>
      </c>
      <c r="R10632">
        <v>171.55</v>
      </c>
      <c r="S10632">
        <v>0</v>
      </c>
      <c r="T10632">
        <v>171.55</v>
      </c>
      <c r="U10632">
        <v>114</v>
      </c>
      <c r="V10632">
        <f>SUMIF(货件明细!K:K,F10632,货件明细!AQ:AQ)</f>
        <v>0</v>
      </c>
      <c r="W10632">
        <f t="shared" si="664"/>
        <v>1</v>
      </c>
      <c r="X10632">
        <f t="shared" si="665"/>
        <v>114</v>
      </c>
      <c r="Y10632">
        <f>SUMIF(货件明细!K:K,F10632,货件明细!I:I)</f>
        <v>0</v>
      </c>
      <c r="Z10632">
        <f t="shared" si="666"/>
        <v>17.71</v>
      </c>
      <c r="AA10632">
        <f>SUMIF(货件明细!K:K,F10632,货件明细!J:J)</f>
        <v>0</v>
      </c>
      <c r="AB10632">
        <f t="shared" si="667"/>
        <v>1</v>
      </c>
    </row>
    <row r="10633" spans="1:28">
      <c r="A10633">
        <v>2026</v>
      </c>
      <c r="B10633">
        <v>5</v>
      </c>
      <c r="C10633">
        <v>21</v>
      </c>
      <c r="D10633" s="4">
        <v>46164</v>
      </c>
      <c r="E10633" t="s">
        <v>28</v>
      </c>
      <c r="F10633" t="s">
        <v>10867</v>
      </c>
      <c r="G10633" t="s">
        <v>263</v>
      </c>
      <c r="H10633" t="s">
        <v>44</v>
      </c>
      <c r="I10633" t="s">
        <v>129</v>
      </c>
      <c r="J10633" t="s">
        <v>100</v>
      </c>
      <c r="K10633" t="s">
        <v>100</v>
      </c>
      <c r="L10633" t="s">
        <v>46</v>
      </c>
      <c r="M10633" t="s">
        <v>47</v>
      </c>
      <c r="N10633" t="s">
        <v>4252</v>
      </c>
      <c r="O10633">
        <v>17.71</v>
      </c>
      <c r="P10633">
        <v>10</v>
      </c>
      <c r="Q10633">
        <v>136.8</v>
      </c>
      <c r="R10633">
        <v>146.8</v>
      </c>
      <c r="S10633">
        <v>0</v>
      </c>
      <c r="T10633">
        <v>146.8</v>
      </c>
      <c r="U10633">
        <v>114</v>
      </c>
      <c r="V10633">
        <f>SUMIF(货件明细!K:K,F10633,货件明细!AQ:AQ)</f>
        <v>0</v>
      </c>
      <c r="W10633">
        <f t="shared" si="664"/>
        <v>1</v>
      </c>
      <c r="X10633">
        <f t="shared" si="665"/>
        <v>114</v>
      </c>
      <c r="Y10633">
        <f>SUMIF(货件明细!K:K,F10633,货件明细!I:I)</f>
        <v>0</v>
      </c>
      <c r="Z10633">
        <f t="shared" si="666"/>
        <v>17.71</v>
      </c>
      <c r="AA10633">
        <f>SUMIF(货件明细!K:K,F10633,货件明细!J:J)</f>
        <v>0</v>
      </c>
      <c r="AB10633">
        <f t="shared" si="667"/>
        <v>1</v>
      </c>
    </row>
    <row r="10634" spans="1:28">
      <c r="A10634">
        <v>2026</v>
      </c>
      <c r="B10634">
        <v>5</v>
      </c>
      <c r="C10634">
        <v>21</v>
      </c>
      <c r="D10634" s="4">
        <v>46164</v>
      </c>
      <c r="E10634" t="s">
        <v>28</v>
      </c>
      <c r="F10634" t="s">
        <v>10868</v>
      </c>
      <c r="G10634" t="s">
        <v>374</v>
      </c>
      <c r="H10634" t="s">
        <v>71</v>
      </c>
      <c r="I10634" t="s">
        <v>129</v>
      </c>
      <c r="J10634" t="s">
        <v>100</v>
      </c>
      <c r="K10634" t="s">
        <v>100</v>
      </c>
      <c r="L10634" t="s">
        <v>46</v>
      </c>
      <c r="M10634" t="s">
        <v>47</v>
      </c>
      <c r="N10634" t="s">
        <v>4252</v>
      </c>
      <c r="O10634">
        <v>17.71</v>
      </c>
      <c r="P10634">
        <v>8.82352941176471</v>
      </c>
      <c r="Q10634">
        <v>113.6</v>
      </c>
      <c r="R10634">
        <v>122.423529411765</v>
      </c>
      <c r="S10634">
        <v>0</v>
      </c>
      <c r="T10634">
        <v>122.423529411765</v>
      </c>
      <c r="U10634">
        <v>114</v>
      </c>
      <c r="V10634">
        <f>SUMIF(货件明细!K:K,F10634,货件明细!AQ:AQ)</f>
        <v>0</v>
      </c>
      <c r="W10634">
        <f t="shared" si="664"/>
        <v>1</v>
      </c>
      <c r="X10634">
        <f t="shared" si="665"/>
        <v>114</v>
      </c>
      <c r="Y10634">
        <f>SUMIF(货件明细!K:K,F10634,货件明细!I:I)</f>
        <v>0</v>
      </c>
      <c r="Z10634">
        <f t="shared" si="666"/>
        <v>17.71</v>
      </c>
      <c r="AA10634">
        <f>SUMIF(货件明细!K:K,F10634,货件明细!J:J)</f>
        <v>0</v>
      </c>
      <c r="AB10634">
        <f t="shared" si="667"/>
        <v>1</v>
      </c>
    </row>
    <row r="10635" spans="1:28">
      <c r="A10635">
        <v>2026</v>
      </c>
      <c r="B10635">
        <v>5</v>
      </c>
      <c r="C10635">
        <v>21</v>
      </c>
      <c r="D10635" s="4">
        <v>46164</v>
      </c>
      <c r="E10635" t="s">
        <v>28</v>
      </c>
      <c r="F10635" t="s">
        <v>10869</v>
      </c>
      <c r="G10635" t="s">
        <v>267</v>
      </c>
      <c r="H10635" t="s">
        <v>71</v>
      </c>
      <c r="I10635" t="s">
        <v>129</v>
      </c>
      <c r="J10635" t="s">
        <v>100</v>
      </c>
      <c r="K10635" t="s">
        <v>100</v>
      </c>
      <c r="L10635" t="s">
        <v>46</v>
      </c>
      <c r="M10635" t="s">
        <v>47</v>
      </c>
      <c r="N10635" t="s">
        <v>4252</v>
      </c>
      <c r="O10635">
        <v>17.71</v>
      </c>
      <c r="P10635">
        <v>8.82352941176471</v>
      </c>
      <c r="Q10635">
        <v>113.6</v>
      </c>
      <c r="R10635">
        <v>122.423529411765</v>
      </c>
      <c r="S10635">
        <v>0</v>
      </c>
      <c r="T10635">
        <v>122.423529411765</v>
      </c>
      <c r="U10635">
        <v>114</v>
      </c>
      <c r="V10635">
        <f>SUMIF(货件明细!K:K,F10635,货件明细!AQ:AQ)</f>
        <v>0</v>
      </c>
      <c r="W10635">
        <f t="shared" si="664"/>
        <v>1</v>
      </c>
      <c r="X10635">
        <f t="shared" si="665"/>
        <v>114</v>
      </c>
      <c r="Y10635">
        <f>SUMIF(货件明细!K:K,F10635,货件明细!I:I)</f>
        <v>0</v>
      </c>
      <c r="Z10635">
        <f t="shared" si="666"/>
        <v>17.71</v>
      </c>
      <c r="AA10635">
        <f>SUMIF(货件明细!K:K,F10635,货件明细!J:J)</f>
        <v>0</v>
      </c>
      <c r="AB10635">
        <f t="shared" si="667"/>
        <v>1</v>
      </c>
    </row>
    <row r="10636" spans="1:28">
      <c r="A10636">
        <v>2026</v>
      </c>
      <c r="B10636">
        <v>5</v>
      </c>
      <c r="C10636">
        <v>21</v>
      </c>
      <c r="D10636" s="4">
        <v>46164</v>
      </c>
      <c r="E10636" t="s">
        <v>28</v>
      </c>
      <c r="F10636" t="s">
        <v>10870</v>
      </c>
      <c r="G10636" t="s">
        <v>114</v>
      </c>
      <c r="H10636" t="s">
        <v>44</v>
      </c>
      <c r="I10636" t="s">
        <v>129</v>
      </c>
      <c r="J10636" t="s">
        <v>100</v>
      </c>
      <c r="K10636" t="s">
        <v>100</v>
      </c>
      <c r="L10636" t="s">
        <v>46</v>
      </c>
      <c r="M10636" t="s">
        <v>47</v>
      </c>
      <c r="N10636" t="s">
        <v>4252</v>
      </c>
      <c r="O10636">
        <v>17.71</v>
      </c>
      <c r="P10636">
        <v>10</v>
      </c>
      <c r="Q10636">
        <v>136.8</v>
      </c>
      <c r="R10636">
        <v>146.8</v>
      </c>
      <c r="S10636">
        <v>0</v>
      </c>
      <c r="T10636">
        <v>146.8</v>
      </c>
      <c r="U10636">
        <v>114</v>
      </c>
      <c r="V10636">
        <f>SUMIF(货件明细!K:K,F10636,货件明细!AQ:AQ)</f>
        <v>0</v>
      </c>
      <c r="W10636">
        <f t="shared" si="664"/>
        <v>1</v>
      </c>
      <c r="X10636">
        <f t="shared" si="665"/>
        <v>114</v>
      </c>
      <c r="Y10636">
        <f>SUMIF(货件明细!K:K,F10636,货件明细!I:I)</f>
        <v>0</v>
      </c>
      <c r="Z10636">
        <f t="shared" si="666"/>
        <v>17.71</v>
      </c>
      <c r="AA10636">
        <f>SUMIF(货件明细!K:K,F10636,货件明细!J:J)</f>
        <v>0</v>
      </c>
      <c r="AB10636">
        <f t="shared" si="667"/>
        <v>1</v>
      </c>
    </row>
    <row r="10637" spans="1:28">
      <c r="A10637">
        <v>2026</v>
      </c>
      <c r="B10637">
        <v>5</v>
      </c>
      <c r="C10637">
        <v>21</v>
      </c>
      <c r="D10637" s="4">
        <v>46164</v>
      </c>
      <c r="E10637" t="s">
        <v>28</v>
      </c>
      <c r="F10637" t="s">
        <v>10871</v>
      </c>
      <c r="G10637" t="s">
        <v>374</v>
      </c>
      <c r="H10637" t="s">
        <v>71</v>
      </c>
      <c r="I10637" t="s">
        <v>4634</v>
      </c>
      <c r="J10637" t="s">
        <v>100</v>
      </c>
      <c r="K10637" t="s">
        <v>100</v>
      </c>
      <c r="L10637" t="s">
        <v>46</v>
      </c>
      <c r="M10637" t="s">
        <v>47</v>
      </c>
      <c r="N10637" t="s">
        <v>4252</v>
      </c>
      <c r="O10637">
        <v>11.45</v>
      </c>
      <c r="P10637">
        <v>10</v>
      </c>
      <c r="Q10637">
        <v>85.2</v>
      </c>
      <c r="R10637">
        <v>95.2</v>
      </c>
      <c r="S10637">
        <v>0</v>
      </c>
      <c r="T10637">
        <v>95.2</v>
      </c>
      <c r="U10637">
        <v>87</v>
      </c>
      <c r="V10637">
        <f>SUMIF(货件明细!K:K,F10637,货件明细!AQ:AQ)</f>
        <v>0</v>
      </c>
      <c r="W10637">
        <f t="shared" si="664"/>
        <v>1</v>
      </c>
      <c r="X10637">
        <f t="shared" si="665"/>
        <v>87</v>
      </c>
      <c r="Y10637">
        <f>SUMIF(货件明细!K:K,F10637,货件明细!I:I)</f>
        <v>0</v>
      </c>
      <c r="Z10637">
        <f t="shared" si="666"/>
        <v>11.45</v>
      </c>
      <c r="AA10637">
        <f>SUMIF(货件明细!K:K,F10637,货件明细!J:J)</f>
        <v>0</v>
      </c>
      <c r="AB10637">
        <f t="shared" si="667"/>
        <v>1</v>
      </c>
    </row>
    <row r="10638" spans="1:28">
      <c r="A10638">
        <v>2026</v>
      </c>
      <c r="B10638">
        <v>5</v>
      </c>
      <c r="C10638">
        <v>21</v>
      </c>
      <c r="D10638" s="4">
        <v>46164</v>
      </c>
      <c r="E10638" t="s">
        <v>28</v>
      </c>
      <c r="F10638" t="s">
        <v>10872</v>
      </c>
      <c r="G10638" t="s">
        <v>105</v>
      </c>
      <c r="H10638" t="s">
        <v>31</v>
      </c>
      <c r="I10638" t="s">
        <v>4634</v>
      </c>
      <c r="J10638" t="s">
        <v>100</v>
      </c>
      <c r="K10638" t="s">
        <v>100</v>
      </c>
      <c r="L10638" t="s">
        <v>46</v>
      </c>
      <c r="M10638" t="s">
        <v>47</v>
      </c>
      <c r="N10638" t="s">
        <v>5148</v>
      </c>
      <c r="O10638">
        <v>11.45</v>
      </c>
      <c r="P10638">
        <v>21.4285714285714</v>
      </c>
      <c r="Q10638">
        <v>114.6</v>
      </c>
      <c r="R10638">
        <v>136.028571428571</v>
      </c>
      <c r="S10638">
        <v>0</v>
      </c>
      <c r="T10638">
        <v>136.028571428571</v>
      </c>
      <c r="U10638">
        <v>87</v>
      </c>
      <c r="V10638">
        <f>SUMIF(货件明细!K:K,F10638,货件明细!AQ:AQ)</f>
        <v>0</v>
      </c>
      <c r="W10638">
        <f t="shared" si="664"/>
        <v>1</v>
      </c>
      <c r="X10638">
        <f t="shared" si="665"/>
        <v>87</v>
      </c>
      <c r="Y10638">
        <f>SUMIF(货件明细!K:K,F10638,货件明细!I:I)</f>
        <v>0</v>
      </c>
      <c r="Z10638">
        <f t="shared" si="666"/>
        <v>11.45</v>
      </c>
      <c r="AA10638">
        <f>SUMIF(货件明细!K:K,F10638,货件明细!J:J)</f>
        <v>0</v>
      </c>
      <c r="AB10638">
        <f t="shared" si="667"/>
        <v>1</v>
      </c>
    </row>
    <row r="10639" spans="1:28">
      <c r="A10639">
        <v>2026</v>
      </c>
      <c r="B10639">
        <v>5</v>
      </c>
      <c r="C10639">
        <v>21</v>
      </c>
      <c r="D10639" s="4">
        <v>46164</v>
      </c>
      <c r="E10639" t="s">
        <v>28</v>
      </c>
      <c r="F10639" t="s">
        <v>10873</v>
      </c>
      <c r="G10639" t="s">
        <v>263</v>
      </c>
      <c r="H10639" t="s">
        <v>44</v>
      </c>
      <c r="I10639" t="s">
        <v>4634</v>
      </c>
      <c r="J10639" t="s">
        <v>100</v>
      </c>
      <c r="K10639" t="s">
        <v>100</v>
      </c>
      <c r="L10639" t="s">
        <v>46</v>
      </c>
      <c r="M10639" t="s">
        <v>47</v>
      </c>
      <c r="N10639" t="s">
        <v>4252</v>
      </c>
      <c r="O10639">
        <v>11.45</v>
      </c>
      <c r="P10639">
        <v>11.5384615384615</v>
      </c>
      <c r="Q10639">
        <v>102.6</v>
      </c>
      <c r="R10639">
        <v>114.138461538462</v>
      </c>
      <c r="S10639">
        <v>0</v>
      </c>
      <c r="T10639">
        <v>114.138461538462</v>
      </c>
      <c r="U10639">
        <v>87</v>
      </c>
      <c r="V10639">
        <f>SUMIF(货件明细!K:K,F10639,货件明细!AQ:AQ)</f>
        <v>0</v>
      </c>
      <c r="W10639">
        <f t="shared" si="664"/>
        <v>1</v>
      </c>
      <c r="X10639">
        <f t="shared" si="665"/>
        <v>87</v>
      </c>
      <c r="Y10639">
        <f>SUMIF(货件明细!K:K,F10639,货件明细!I:I)</f>
        <v>0</v>
      </c>
      <c r="Z10639">
        <f t="shared" si="666"/>
        <v>11.45</v>
      </c>
      <c r="AA10639">
        <f>SUMIF(货件明细!K:K,F10639,货件明细!J:J)</f>
        <v>0</v>
      </c>
      <c r="AB10639">
        <f t="shared" si="667"/>
        <v>1</v>
      </c>
    </row>
    <row r="10640" spans="1:28">
      <c r="A10640">
        <v>2026</v>
      </c>
      <c r="B10640">
        <v>5</v>
      </c>
      <c r="C10640">
        <v>21</v>
      </c>
      <c r="D10640" s="4">
        <v>46164</v>
      </c>
      <c r="E10640" t="s">
        <v>28</v>
      </c>
      <c r="F10640" t="s">
        <v>10874</v>
      </c>
      <c r="G10640" t="s">
        <v>114</v>
      </c>
      <c r="H10640" t="s">
        <v>44</v>
      </c>
      <c r="I10640" t="s">
        <v>4634</v>
      </c>
      <c r="J10640" t="s">
        <v>100</v>
      </c>
      <c r="K10640" t="s">
        <v>100</v>
      </c>
      <c r="L10640" t="s">
        <v>46</v>
      </c>
      <c r="M10640" t="s">
        <v>47</v>
      </c>
      <c r="N10640" t="s">
        <v>4252</v>
      </c>
      <c r="O10640">
        <v>11.45</v>
      </c>
      <c r="P10640">
        <v>11.5384615384615</v>
      </c>
      <c r="Q10640">
        <v>102.6</v>
      </c>
      <c r="R10640">
        <v>114.138461538462</v>
      </c>
      <c r="S10640">
        <v>0</v>
      </c>
      <c r="T10640">
        <v>114.138461538462</v>
      </c>
      <c r="U10640">
        <v>87</v>
      </c>
      <c r="V10640">
        <f>SUMIF(货件明细!K:K,F10640,货件明细!AQ:AQ)</f>
        <v>0</v>
      </c>
      <c r="W10640">
        <f t="shared" si="664"/>
        <v>1</v>
      </c>
      <c r="X10640">
        <f t="shared" si="665"/>
        <v>87</v>
      </c>
      <c r="Y10640">
        <f>SUMIF(货件明细!K:K,F10640,货件明细!I:I)</f>
        <v>0</v>
      </c>
      <c r="Z10640">
        <f t="shared" si="666"/>
        <v>11.45</v>
      </c>
      <c r="AA10640">
        <f>SUMIF(货件明细!K:K,F10640,货件明细!J:J)</f>
        <v>0</v>
      </c>
      <c r="AB10640">
        <f t="shared" si="667"/>
        <v>1</v>
      </c>
    </row>
    <row r="10641" spans="1:28">
      <c r="A10641">
        <v>2026</v>
      </c>
      <c r="B10641">
        <v>5</v>
      </c>
      <c r="C10641">
        <v>21</v>
      </c>
      <c r="D10641" s="4">
        <v>46164</v>
      </c>
      <c r="E10641" t="s">
        <v>28</v>
      </c>
      <c r="F10641" t="s">
        <v>10875</v>
      </c>
      <c r="G10641" t="s">
        <v>267</v>
      </c>
      <c r="H10641" t="s">
        <v>71</v>
      </c>
      <c r="I10641" t="s">
        <v>4634</v>
      </c>
      <c r="J10641" t="s">
        <v>100</v>
      </c>
      <c r="K10641" t="s">
        <v>100</v>
      </c>
      <c r="L10641" t="s">
        <v>46</v>
      </c>
      <c r="M10641" t="s">
        <v>47</v>
      </c>
      <c r="N10641" t="s">
        <v>4252</v>
      </c>
      <c r="O10641">
        <v>11.45</v>
      </c>
      <c r="P10641">
        <v>10</v>
      </c>
      <c r="Q10641">
        <v>85.2</v>
      </c>
      <c r="R10641">
        <v>95.2</v>
      </c>
      <c r="S10641">
        <v>0</v>
      </c>
      <c r="T10641">
        <v>95.2</v>
      </c>
      <c r="U10641">
        <v>87</v>
      </c>
      <c r="V10641">
        <f>SUMIF(货件明细!K:K,F10641,货件明细!AQ:AQ)</f>
        <v>0</v>
      </c>
      <c r="W10641">
        <f t="shared" si="664"/>
        <v>1</v>
      </c>
      <c r="X10641">
        <f t="shared" si="665"/>
        <v>87</v>
      </c>
      <c r="Y10641">
        <f>SUMIF(货件明细!K:K,F10641,货件明细!I:I)</f>
        <v>0</v>
      </c>
      <c r="Z10641">
        <f t="shared" si="666"/>
        <v>11.45</v>
      </c>
      <c r="AA10641">
        <f>SUMIF(货件明细!K:K,F10641,货件明细!J:J)</f>
        <v>0</v>
      </c>
      <c r="AB10641">
        <f t="shared" si="667"/>
        <v>1</v>
      </c>
    </row>
    <row r="10642" spans="1:28">
      <c r="A10642">
        <v>2026</v>
      </c>
      <c r="B10642">
        <v>5</v>
      </c>
      <c r="C10642">
        <v>21</v>
      </c>
      <c r="D10642" s="4">
        <v>46164</v>
      </c>
      <c r="E10642" t="s">
        <v>28</v>
      </c>
      <c r="F10642" t="s">
        <v>10876</v>
      </c>
      <c r="G10642" t="s">
        <v>267</v>
      </c>
      <c r="H10642" t="s">
        <v>71</v>
      </c>
      <c r="I10642" t="s">
        <v>32</v>
      </c>
      <c r="J10642" t="s">
        <v>100</v>
      </c>
      <c r="K10642" t="s">
        <v>100</v>
      </c>
      <c r="L10642" t="s">
        <v>46</v>
      </c>
      <c r="M10642" t="s">
        <v>47</v>
      </c>
      <c r="N10642" t="s">
        <v>4252</v>
      </c>
      <c r="O10642">
        <v>20.35</v>
      </c>
      <c r="P10642">
        <v>8.82352941176471</v>
      </c>
      <c r="Q10642">
        <v>127.8</v>
      </c>
      <c r="R10642">
        <v>136.623529411765</v>
      </c>
      <c r="S10642">
        <v>0</v>
      </c>
      <c r="T10642">
        <v>136.623529411765</v>
      </c>
      <c r="U10642">
        <v>144</v>
      </c>
      <c r="V10642">
        <f>SUMIF(货件明细!K:K,F10642,货件明细!AQ:AQ)</f>
        <v>0</v>
      </c>
      <c r="W10642">
        <f t="shared" si="664"/>
        <v>1</v>
      </c>
      <c r="X10642">
        <f t="shared" si="665"/>
        <v>144</v>
      </c>
      <c r="Y10642">
        <f>SUMIF(货件明细!K:K,F10642,货件明细!I:I)</f>
        <v>0</v>
      </c>
      <c r="Z10642">
        <f t="shared" si="666"/>
        <v>20.35</v>
      </c>
      <c r="AA10642">
        <f>SUMIF(货件明细!K:K,F10642,货件明细!J:J)</f>
        <v>0</v>
      </c>
      <c r="AB10642">
        <f t="shared" si="667"/>
        <v>1</v>
      </c>
    </row>
    <row r="10643" spans="1:28">
      <c r="A10643">
        <v>2026</v>
      </c>
      <c r="B10643">
        <v>5</v>
      </c>
      <c r="C10643">
        <v>21</v>
      </c>
      <c r="D10643" s="4">
        <v>46164</v>
      </c>
      <c r="E10643" t="s">
        <v>28</v>
      </c>
      <c r="F10643" t="s">
        <v>10877</v>
      </c>
      <c r="G10643" t="s">
        <v>374</v>
      </c>
      <c r="H10643" t="s">
        <v>71</v>
      </c>
      <c r="I10643" t="s">
        <v>32</v>
      </c>
      <c r="J10643" t="s">
        <v>100</v>
      </c>
      <c r="K10643" t="s">
        <v>100</v>
      </c>
      <c r="L10643" t="s">
        <v>46</v>
      </c>
      <c r="M10643" t="s">
        <v>47</v>
      </c>
      <c r="N10643" t="s">
        <v>4252</v>
      </c>
      <c r="O10643">
        <v>20.35</v>
      </c>
      <c r="P10643">
        <v>8.82352941176471</v>
      </c>
      <c r="Q10643">
        <v>127.8</v>
      </c>
      <c r="R10643">
        <v>136.623529411765</v>
      </c>
      <c r="S10643">
        <v>0</v>
      </c>
      <c r="T10643">
        <v>136.623529411765</v>
      </c>
      <c r="U10643">
        <v>144</v>
      </c>
      <c r="V10643">
        <f>SUMIF(货件明细!K:K,F10643,货件明细!AQ:AQ)</f>
        <v>0</v>
      </c>
      <c r="W10643">
        <f t="shared" si="664"/>
        <v>1</v>
      </c>
      <c r="X10643">
        <f t="shared" si="665"/>
        <v>144</v>
      </c>
      <c r="Y10643">
        <f>SUMIF(货件明细!K:K,F10643,货件明细!I:I)</f>
        <v>0</v>
      </c>
      <c r="Z10643">
        <f t="shared" si="666"/>
        <v>20.35</v>
      </c>
      <c r="AA10643">
        <f>SUMIF(货件明细!K:K,F10643,货件明细!J:J)</f>
        <v>0</v>
      </c>
      <c r="AB10643">
        <f t="shared" si="667"/>
        <v>1</v>
      </c>
    </row>
    <row r="10644" spans="1:28">
      <c r="A10644">
        <v>2026</v>
      </c>
      <c r="B10644">
        <v>5</v>
      </c>
      <c r="C10644">
        <v>21</v>
      </c>
      <c r="D10644" s="4">
        <v>46164</v>
      </c>
      <c r="E10644" t="s">
        <v>28</v>
      </c>
      <c r="F10644" t="s">
        <v>10878</v>
      </c>
      <c r="G10644" t="s">
        <v>263</v>
      </c>
      <c r="H10644" t="s">
        <v>44</v>
      </c>
      <c r="I10644" t="s">
        <v>32</v>
      </c>
      <c r="J10644" t="s">
        <v>100</v>
      </c>
      <c r="K10644" t="s">
        <v>100</v>
      </c>
      <c r="L10644" t="s">
        <v>46</v>
      </c>
      <c r="M10644" t="s">
        <v>47</v>
      </c>
      <c r="N10644" t="s">
        <v>4252</v>
      </c>
      <c r="O10644">
        <v>20.35</v>
      </c>
      <c r="P10644">
        <v>10</v>
      </c>
      <c r="Q10644">
        <v>153.9</v>
      </c>
      <c r="R10644">
        <v>163.9</v>
      </c>
      <c r="S10644">
        <v>0</v>
      </c>
      <c r="T10644">
        <v>163.9</v>
      </c>
      <c r="U10644">
        <v>144</v>
      </c>
      <c r="V10644">
        <f>SUMIF(货件明细!K:K,F10644,货件明细!AQ:AQ)</f>
        <v>0</v>
      </c>
      <c r="W10644">
        <f t="shared" si="664"/>
        <v>1</v>
      </c>
      <c r="X10644">
        <f t="shared" si="665"/>
        <v>144</v>
      </c>
      <c r="Y10644">
        <f>SUMIF(货件明细!K:K,F10644,货件明细!I:I)</f>
        <v>0</v>
      </c>
      <c r="Z10644">
        <f t="shared" si="666"/>
        <v>20.35</v>
      </c>
      <c r="AA10644">
        <f>SUMIF(货件明细!K:K,F10644,货件明细!J:J)</f>
        <v>0</v>
      </c>
      <c r="AB10644">
        <f t="shared" si="667"/>
        <v>1</v>
      </c>
    </row>
    <row r="10645" spans="1:28">
      <c r="A10645">
        <v>2026</v>
      </c>
      <c r="B10645">
        <v>5</v>
      </c>
      <c r="C10645">
        <v>21</v>
      </c>
      <c r="D10645" s="4">
        <v>46164</v>
      </c>
      <c r="E10645" t="s">
        <v>28</v>
      </c>
      <c r="F10645" t="s">
        <v>10879</v>
      </c>
      <c r="G10645" t="s">
        <v>105</v>
      </c>
      <c r="H10645" t="s">
        <v>31</v>
      </c>
      <c r="I10645" t="s">
        <v>32</v>
      </c>
      <c r="J10645" t="s">
        <v>100</v>
      </c>
      <c r="K10645" t="s">
        <v>100</v>
      </c>
      <c r="L10645" t="s">
        <v>46</v>
      </c>
      <c r="M10645" t="s">
        <v>47</v>
      </c>
      <c r="N10645" t="s">
        <v>5148</v>
      </c>
      <c r="O10645">
        <v>20.35</v>
      </c>
      <c r="P10645">
        <v>18.75</v>
      </c>
      <c r="Q10645">
        <v>171.9</v>
      </c>
      <c r="R10645">
        <v>190.65</v>
      </c>
      <c r="S10645">
        <v>0</v>
      </c>
      <c r="T10645">
        <v>190.65</v>
      </c>
      <c r="U10645">
        <v>144</v>
      </c>
      <c r="V10645">
        <f>SUMIF(货件明细!K:K,F10645,货件明细!AQ:AQ)</f>
        <v>0</v>
      </c>
      <c r="W10645">
        <f t="shared" si="664"/>
        <v>1</v>
      </c>
      <c r="X10645">
        <f t="shared" si="665"/>
        <v>144</v>
      </c>
      <c r="Y10645">
        <f>SUMIF(货件明细!K:K,F10645,货件明细!I:I)</f>
        <v>0</v>
      </c>
      <c r="Z10645">
        <f t="shared" si="666"/>
        <v>20.35</v>
      </c>
      <c r="AA10645">
        <f>SUMIF(货件明细!K:K,F10645,货件明细!J:J)</f>
        <v>0</v>
      </c>
      <c r="AB10645">
        <f t="shared" si="667"/>
        <v>1</v>
      </c>
    </row>
    <row r="10646" spans="1:28">
      <c r="A10646">
        <v>2026</v>
      </c>
      <c r="B10646">
        <v>5</v>
      </c>
      <c r="C10646">
        <v>21</v>
      </c>
      <c r="D10646" s="4">
        <v>46164</v>
      </c>
      <c r="E10646" t="s">
        <v>28</v>
      </c>
      <c r="F10646" t="s">
        <v>10880</v>
      </c>
      <c r="G10646" t="s">
        <v>114</v>
      </c>
      <c r="H10646" t="s">
        <v>44</v>
      </c>
      <c r="I10646" t="s">
        <v>32</v>
      </c>
      <c r="J10646" t="s">
        <v>100</v>
      </c>
      <c r="K10646" t="s">
        <v>100</v>
      </c>
      <c r="L10646" t="s">
        <v>46</v>
      </c>
      <c r="M10646" t="s">
        <v>47</v>
      </c>
      <c r="N10646" t="s">
        <v>4252</v>
      </c>
      <c r="O10646">
        <v>20.35</v>
      </c>
      <c r="P10646">
        <v>10</v>
      </c>
      <c r="Q10646">
        <v>153.9</v>
      </c>
      <c r="R10646">
        <v>163.9</v>
      </c>
      <c r="S10646">
        <v>0</v>
      </c>
      <c r="T10646">
        <v>163.9</v>
      </c>
      <c r="U10646">
        <v>144</v>
      </c>
      <c r="V10646">
        <f>SUMIF(货件明细!K:K,F10646,货件明细!AQ:AQ)</f>
        <v>0</v>
      </c>
      <c r="W10646">
        <f t="shared" si="664"/>
        <v>1</v>
      </c>
      <c r="X10646">
        <f t="shared" si="665"/>
        <v>144</v>
      </c>
      <c r="Y10646">
        <f>SUMIF(货件明细!K:K,F10646,货件明细!I:I)</f>
        <v>0</v>
      </c>
      <c r="Z10646">
        <f t="shared" si="666"/>
        <v>20.35</v>
      </c>
      <c r="AA10646">
        <f>SUMIF(货件明细!K:K,F10646,货件明细!J:J)</f>
        <v>0</v>
      </c>
      <c r="AB10646">
        <f t="shared" si="667"/>
        <v>1</v>
      </c>
    </row>
    <row r="10647" spans="1:28">
      <c r="A10647">
        <v>2026</v>
      </c>
      <c r="B10647">
        <v>5</v>
      </c>
      <c r="C10647">
        <v>21</v>
      </c>
      <c r="D10647" s="4">
        <v>46164</v>
      </c>
      <c r="E10647" t="s">
        <v>28</v>
      </c>
      <c r="F10647" t="s">
        <v>10881</v>
      </c>
      <c r="G10647" t="s">
        <v>105</v>
      </c>
      <c r="H10647" t="s">
        <v>31</v>
      </c>
      <c r="I10647" t="s">
        <v>32</v>
      </c>
      <c r="J10647" t="s">
        <v>100</v>
      </c>
      <c r="K10647" t="s">
        <v>100</v>
      </c>
      <c r="L10647" t="s">
        <v>46</v>
      </c>
      <c r="M10647" t="s">
        <v>47</v>
      </c>
      <c r="N10647" t="s">
        <v>5148</v>
      </c>
      <c r="O10647">
        <v>22</v>
      </c>
      <c r="P10647">
        <v>18.75</v>
      </c>
      <c r="Q10647">
        <v>171.9</v>
      </c>
      <c r="R10647">
        <v>190.65</v>
      </c>
      <c r="S10647">
        <v>0</v>
      </c>
      <c r="T10647">
        <v>190.65</v>
      </c>
      <c r="U10647">
        <v>119</v>
      </c>
      <c r="V10647">
        <f>SUMIF(货件明细!K:K,F10647,货件明细!AQ:AQ)</f>
        <v>0</v>
      </c>
      <c r="W10647">
        <f t="shared" si="664"/>
        <v>1</v>
      </c>
      <c r="X10647">
        <f t="shared" si="665"/>
        <v>119</v>
      </c>
      <c r="Y10647">
        <f>SUMIF(货件明细!K:K,F10647,货件明细!I:I)</f>
        <v>0</v>
      </c>
      <c r="Z10647">
        <f t="shared" si="666"/>
        <v>22</v>
      </c>
      <c r="AA10647">
        <f>SUMIF(货件明细!K:K,F10647,货件明细!J:J)</f>
        <v>0</v>
      </c>
      <c r="AB10647">
        <f t="shared" si="667"/>
        <v>1</v>
      </c>
    </row>
    <row r="10648" spans="1:28">
      <c r="A10648">
        <v>2026</v>
      </c>
      <c r="B10648">
        <v>5</v>
      </c>
      <c r="C10648">
        <v>21</v>
      </c>
      <c r="D10648" s="4">
        <v>46164</v>
      </c>
      <c r="E10648" t="s">
        <v>28</v>
      </c>
      <c r="F10648" t="s">
        <v>10882</v>
      </c>
      <c r="G10648" t="s">
        <v>374</v>
      </c>
      <c r="H10648" t="s">
        <v>71</v>
      </c>
      <c r="I10648" t="s">
        <v>32</v>
      </c>
      <c r="J10648" t="s">
        <v>100</v>
      </c>
      <c r="K10648" t="s">
        <v>100</v>
      </c>
      <c r="L10648" t="s">
        <v>46</v>
      </c>
      <c r="M10648" t="s">
        <v>47</v>
      </c>
      <c r="N10648" t="s">
        <v>4252</v>
      </c>
      <c r="O10648">
        <v>22</v>
      </c>
      <c r="P10648">
        <v>8.82352941176471</v>
      </c>
      <c r="Q10648">
        <v>127.8</v>
      </c>
      <c r="R10648">
        <v>136.623529411765</v>
      </c>
      <c r="S10648">
        <v>0</v>
      </c>
      <c r="T10648">
        <v>136.623529411765</v>
      </c>
      <c r="U10648">
        <v>119</v>
      </c>
      <c r="V10648">
        <f>SUMIF(货件明细!K:K,F10648,货件明细!AQ:AQ)</f>
        <v>0</v>
      </c>
      <c r="W10648">
        <f t="shared" si="664"/>
        <v>1</v>
      </c>
      <c r="X10648">
        <f t="shared" si="665"/>
        <v>119</v>
      </c>
      <c r="Y10648">
        <f>SUMIF(货件明细!K:K,F10648,货件明细!I:I)</f>
        <v>0</v>
      </c>
      <c r="Z10648">
        <f t="shared" si="666"/>
        <v>22</v>
      </c>
      <c r="AA10648">
        <f>SUMIF(货件明细!K:K,F10648,货件明细!J:J)</f>
        <v>0</v>
      </c>
      <c r="AB10648">
        <f t="shared" si="667"/>
        <v>1</v>
      </c>
    </row>
    <row r="10649" spans="1:28">
      <c r="A10649">
        <v>2026</v>
      </c>
      <c r="B10649">
        <v>5</v>
      </c>
      <c r="C10649">
        <v>21</v>
      </c>
      <c r="D10649" s="4">
        <v>46164</v>
      </c>
      <c r="E10649" t="s">
        <v>28</v>
      </c>
      <c r="F10649" t="s">
        <v>10883</v>
      </c>
      <c r="G10649" t="s">
        <v>114</v>
      </c>
      <c r="H10649" t="s">
        <v>44</v>
      </c>
      <c r="I10649" t="s">
        <v>32</v>
      </c>
      <c r="J10649" t="s">
        <v>100</v>
      </c>
      <c r="K10649" t="s">
        <v>100</v>
      </c>
      <c r="L10649" t="s">
        <v>46</v>
      </c>
      <c r="M10649" t="s">
        <v>47</v>
      </c>
      <c r="N10649" t="s">
        <v>4252</v>
      </c>
      <c r="O10649">
        <v>22</v>
      </c>
      <c r="P10649">
        <v>10</v>
      </c>
      <c r="Q10649">
        <v>153.9</v>
      </c>
      <c r="R10649">
        <v>163.9</v>
      </c>
      <c r="S10649">
        <v>0</v>
      </c>
      <c r="T10649">
        <v>163.9</v>
      </c>
      <c r="U10649">
        <v>119</v>
      </c>
      <c r="V10649">
        <f>SUMIF(货件明细!K:K,F10649,货件明细!AQ:AQ)</f>
        <v>0</v>
      </c>
      <c r="W10649">
        <f t="shared" si="664"/>
        <v>1</v>
      </c>
      <c r="X10649">
        <f t="shared" si="665"/>
        <v>119</v>
      </c>
      <c r="Y10649">
        <f>SUMIF(货件明细!K:K,F10649,货件明细!I:I)</f>
        <v>0</v>
      </c>
      <c r="Z10649">
        <f t="shared" si="666"/>
        <v>22</v>
      </c>
      <c r="AA10649">
        <f>SUMIF(货件明细!K:K,F10649,货件明细!J:J)</f>
        <v>0</v>
      </c>
      <c r="AB10649">
        <f t="shared" si="667"/>
        <v>1</v>
      </c>
    </row>
    <row r="10650" spans="1:28">
      <c r="A10650">
        <v>2026</v>
      </c>
      <c r="B10650">
        <v>5</v>
      </c>
      <c r="C10650">
        <v>21</v>
      </c>
      <c r="D10650" s="4">
        <v>46164</v>
      </c>
      <c r="E10650" t="s">
        <v>28</v>
      </c>
      <c r="F10650" t="s">
        <v>10884</v>
      </c>
      <c r="G10650" t="s">
        <v>263</v>
      </c>
      <c r="H10650" t="s">
        <v>44</v>
      </c>
      <c r="I10650" t="s">
        <v>32</v>
      </c>
      <c r="J10650" t="s">
        <v>100</v>
      </c>
      <c r="K10650" t="s">
        <v>100</v>
      </c>
      <c r="L10650" t="s">
        <v>46</v>
      </c>
      <c r="M10650" t="s">
        <v>47</v>
      </c>
      <c r="N10650" t="s">
        <v>4252</v>
      </c>
      <c r="O10650">
        <v>22</v>
      </c>
      <c r="P10650">
        <v>10</v>
      </c>
      <c r="Q10650">
        <v>153.9</v>
      </c>
      <c r="R10650">
        <v>163.9</v>
      </c>
      <c r="S10650">
        <v>0</v>
      </c>
      <c r="T10650">
        <v>163.9</v>
      </c>
      <c r="U10650">
        <v>119</v>
      </c>
      <c r="V10650">
        <f>SUMIF(货件明细!K:K,F10650,货件明细!AQ:AQ)</f>
        <v>0</v>
      </c>
      <c r="W10650">
        <f t="shared" si="664"/>
        <v>1</v>
      </c>
      <c r="X10650">
        <f t="shared" si="665"/>
        <v>119</v>
      </c>
      <c r="Y10650">
        <f>SUMIF(货件明细!K:K,F10650,货件明细!I:I)</f>
        <v>0</v>
      </c>
      <c r="Z10650">
        <f t="shared" si="666"/>
        <v>22</v>
      </c>
      <c r="AA10650">
        <f>SUMIF(货件明细!K:K,F10650,货件明细!J:J)</f>
        <v>0</v>
      </c>
      <c r="AB10650">
        <f t="shared" si="667"/>
        <v>1</v>
      </c>
    </row>
    <row r="10651" spans="1:28">
      <c r="A10651">
        <v>2026</v>
      </c>
      <c r="B10651">
        <v>5</v>
      </c>
      <c r="C10651">
        <v>21</v>
      </c>
      <c r="D10651" s="4">
        <v>46164</v>
      </c>
      <c r="E10651" t="s">
        <v>28</v>
      </c>
      <c r="F10651" t="s">
        <v>10885</v>
      </c>
      <c r="G10651" t="s">
        <v>267</v>
      </c>
      <c r="H10651" t="s">
        <v>71</v>
      </c>
      <c r="I10651" t="s">
        <v>32</v>
      </c>
      <c r="J10651" t="s">
        <v>100</v>
      </c>
      <c r="K10651" t="s">
        <v>100</v>
      </c>
      <c r="L10651" t="s">
        <v>46</v>
      </c>
      <c r="M10651" t="s">
        <v>47</v>
      </c>
      <c r="N10651" t="s">
        <v>4252</v>
      </c>
      <c r="O10651">
        <v>22</v>
      </c>
      <c r="P10651">
        <v>8.82352941176471</v>
      </c>
      <c r="Q10651">
        <v>127.8</v>
      </c>
      <c r="R10651">
        <v>136.623529411765</v>
      </c>
      <c r="S10651">
        <v>0</v>
      </c>
      <c r="T10651">
        <v>136.623529411765</v>
      </c>
      <c r="U10651">
        <v>119</v>
      </c>
      <c r="V10651">
        <f>SUMIF(货件明细!K:K,F10651,货件明细!AQ:AQ)</f>
        <v>0</v>
      </c>
      <c r="W10651">
        <f t="shared" si="664"/>
        <v>1</v>
      </c>
      <c r="X10651">
        <f t="shared" si="665"/>
        <v>119</v>
      </c>
      <c r="Y10651">
        <f>SUMIF(货件明细!K:K,F10651,货件明细!I:I)</f>
        <v>0</v>
      </c>
      <c r="Z10651">
        <f t="shared" si="666"/>
        <v>22</v>
      </c>
      <c r="AA10651">
        <f>SUMIF(货件明细!K:K,F10651,货件明细!J:J)</f>
        <v>0</v>
      </c>
      <c r="AB10651">
        <f t="shared" si="667"/>
        <v>1</v>
      </c>
    </row>
    <row r="10652" spans="1:28">
      <c r="A10652">
        <v>2026</v>
      </c>
      <c r="B10652">
        <v>5</v>
      </c>
      <c r="C10652">
        <v>21</v>
      </c>
      <c r="D10652" s="4">
        <v>46164</v>
      </c>
      <c r="E10652" t="s">
        <v>28</v>
      </c>
      <c r="F10652" t="s">
        <v>10886</v>
      </c>
      <c r="G10652" t="s">
        <v>263</v>
      </c>
      <c r="H10652" t="s">
        <v>44</v>
      </c>
      <c r="I10652" t="s">
        <v>57</v>
      </c>
      <c r="J10652" t="s">
        <v>100</v>
      </c>
      <c r="K10652" t="s">
        <v>100</v>
      </c>
      <c r="L10652" t="s">
        <v>46</v>
      </c>
      <c r="M10652" t="s">
        <v>47</v>
      </c>
      <c r="N10652" t="s">
        <v>4252</v>
      </c>
      <c r="O10652">
        <v>31.75</v>
      </c>
      <c r="P10652">
        <v>11.5384615384615</v>
      </c>
      <c r="Q10652">
        <v>119.7</v>
      </c>
      <c r="R10652">
        <v>131.238461538462</v>
      </c>
      <c r="S10652">
        <v>0</v>
      </c>
      <c r="T10652">
        <v>131.238461538462</v>
      </c>
      <c r="U10652">
        <v>277</v>
      </c>
      <c r="V10652">
        <f>SUMIF(货件明细!K:K,F10652,货件明细!AQ:AQ)</f>
        <v>0</v>
      </c>
      <c r="W10652">
        <f t="shared" si="664"/>
        <v>1</v>
      </c>
      <c r="X10652">
        <f t="shared" si="665"/>
        <v>277</v>
      </c>
      <c r="Y10652">
        <f>SUMIF(货件明细!K:K,F10652,货件明细!I:I)</f>
        <v>0</v>
      </c>
      <c r="Z10652">
        <f t="shared" si="666"/>
        <v>31.75</v>
      </c>
      <c r="AA10652">
        <f>SUMIF(货件明细!K:K,F10652,货件明细!J:J)</f>
        <v>0</v>
      </c>
      <c r="AB10652">
        <f t="shared" si="667"/>
        <v>1</v>
      </c>
    </row>
    <row r="10653" spans="1:28">
      <c r="A10653">
        <v>2026</v>
      </c>
      <c r="B10653">
        <v>5</v>
      </c>
      <c r="C10653">
        <v>21</v>
      </c>
      <c r="D10653" s="4">
        <v>46164</v>
      </c>
      <c r="E10653" t="s">
        <v>28</v>
      </c>
      <c r="F10653" t="s">
        <v>10887</v>
      </c>
      <c r="G10653" t="s">
        <v>114</v>
      </c>
      <c r="H10653" t="s">
        <v>44</v>
      </c>
      <c r="I10653" t="s">
        <v>57</v>
      </c>
      <c r="J10653" t="s">
        <v>100</v>
      </c>
      <c r="K10653" t="s">
        <v>100</v>
      </c>
      <c r="L10653" t="s">
        <v>46</v>
      </c>
      <c r="M10653" t="s">
        <v>47</v>
      </c>
      <c r="N10653" t="s">
        <v>4252</v>
      </c>
      <c r="O10653">
        <v>31.75</v>
      </c>
      <c r="P10653">
        <v>11.5384615384615</v>
      </c>
      <c r="Q10653">
        <v>119.7</v>
      </c>
      <c r="R10653">
        <v>131.238461538462</v>
      </c>
      <c r="S10653">
        <v>0</v>
      </c>
      <c r="T10653">
        <v>131.238461538462</v>
      </c>
      <c r="U10653">
        <v>277</v>
      </c>
      <c r="V10653">
        <f>SUMIF(货件明细!K:K,F10653,货件明细!AQ:AQ)</f>
        <v>0</v>
      </c>
      <c r="W10653">
        <f t="shared" si="664"/>
        <v>1</v>
      </c>
      <c r="X10653">
        <f t="shared" si="665"/>
        <v>277</v>
      </c>
      <c r="Y10653">
        <f>SUMIF(货件明细!K:K,F10653,货件明细!I:I)</f>
        <v>0</v>
      </c>
      <c r="Z10653">
        <f t="shared" si="666"/>
        <v>31.75</v>
      </c>
      <c r="AA10653">
        <f>SUMIF(货件明细!K:K,F10653,货件明细!J:J)</f>
        <v>0</v>
      </c>
      <c r="AB10653">
        <f t="shared" si="667"/>
        <v>1</v>
      </c>
    </row>
    <row r="10654" spans="1:28">
      <c r="A10654">
        <v>2026</v>
      </c>
      <c r="B10654">
        <v>5</v>
      </c>
      <c r="C10654">
        <v>21</v>
      </c>
      <c r="D10654" s="4">
        <v>46164</v>
      </c>
      <c r="E10654" t="s">
        <v>28</v>
      </c>
      <c r="F10654" t="s">
        <v>10888</v>
      </c>
      <c r="G10654" t="s">
        <v>374</v>
      </c>
      <c r="H10654" t="s">
        <v>71</v>
      </c>
      <c r="I10654" t="s">
        <v>57</v>
      </c>
      <c r="J10654" t="s">
        <v>100</v>
      </c>
      <c r="K10654" t="s">
        <v>100</v>
      </c>
      <c r="L10654" t="s">
        <v>46</v>
      </c>
      <c r="M10654" t="s">
        <v>47</v>
      </c>
      <c r="N10654" t="s">
        <v>4252</v>
      </c>
      <c r="O10654">
        <v>31.75</v>
      </c>
      <c r="P10654">
        <v>10</v>
      </c>
      <c r="Q10654">
        <v>142</v>
      </c>
      <c r="R10654">
        <v>152</v>
      </c>
      <c r="S10654">
        <v>0</v>
      </c>
      <c r="T10654">
        <v>152</v>
      </c>
      <c r="U10654">
        <v>277</v>
      </c>
      <c r="V10654">
        <f>SUMIF(货件明细!K:K,F10654,货件明细!AQ:AQ)</f>
        <v>0</v>
      </c>
      <c r="W10654">
        <f t="shared" si="664"/>
        <v>1</v>
      </c>
      <c r="X10654">
        <f t="shared" si="665"/>
        <v>277</v>
      </c>
      <c r="Y10654">
        <f>SUMIF(货件明细!K:K,F10654,货件明细!I:I)</f>
        <v>0</v>
      </c>
      <c r="Z10654">
        <f t="shared" si="666"/>
        <v>31.75</v>
      </c>
      <c r="AA10654">
        <f>SUMIF(货件明细!K:K,F10654,货件明细!J:J)</f>
        <v>0</v>
      </c>
      <c r="AB10654">
        <f t="shared" si="667"/>
        <v>1</v>
      </c>
    </row>
    <row r="10655" spans="1:28">
      <c r="A10655">
        <v>2026</v>
      </c>
      <c r="B10655">
        <v>5</v>
      </c>
      <c r="C10655">
        <v>21</v>
      </c>
      <c r="D10655" s="4">
        <v>46164</v>
      </c>
      <c r="E10655" t="s">
        <v>28</v>
      </c>
      <c r="F10655" t="s">
        <v>10889</v>
      </c>
      <c r="G10655" t="s">
        <v>267</v>
      </c>
      <c r="H10655" t="s">
        <v>71</v>
      </c>
      <c r="I10655" t="s">
        <v>57</v>
      </c>
      <c r="J10655" t="s">
        <v>100</v>
      </c>
      <c r="K10655" t="s">
        <v>100</v>
      </c>
      <c r="L10655" t="s">
        <v>46</v>
      </c>
      <c r="M10655" t="s">
        <v>47</v>
      </c>
      <c r="N10655" t="s">
        <v>4252</v>
      </c>
      <c r="O10655">
        <v>31.75</v>
      </c>
      <c r="P10655">
        <v>10</v>
      </c>
      <c r="Q10655">
        <v>99.4</v>
      </c>
      <c r="R10655">
        <v>109.4</v>
      </c>
      <c r="S10655">
        <v>0</v>
      </c>
      <c r="T10655">
        <v>109.4</v>
      </c>
      <c r="U10655">
        <v>272</v>
      </c>
      <c r="V10655">
        <f>SUMIF(货件明细!K:K,F10655,货件明细!AQ:AQ)</f>
        <v>0</v>
      </c>
      <c r="W10655">
        <f t="shared" si="664"/>
        <v>1</v>
      </c>
      <c r="X10655">
        <f t="shared" si="665"/>
        <v>272</v>
      </c>
      <c r="Y10655">
        <f>SUMIF(货件明细!K:K,F10655,货件明细!I:I)</f>
        <v>0</v>
      </c>
      <c r="Z10655">
        <f t="shared" si="666"/>
        <v>31.75</v>
      </c>
      <c r="AA10655">
        <f>SUMIF(货件明细!K:K,F10655,货件明细!J:J)</f>
        <v>0</v>
      </c>
      <c r="AB10655">
        <f t="shared" si="667"/>
        <v>1</v>
      </c>
    </row>
    <row r="10656" spans="1:28">
      <c r="A10656">
        <v>2026</v>
      </c>
      <c r="B10656">
        <v>5</v>
      </c>
      <c r="C10656">
        <v>21</v>
      </c>
      <c r="D10656" s="4">
        <v>46164</v>
      </c>
      <c r="E10656" t="s">
        <v>28</v>
      </c>
      <c r="F10656" t="s">
        <v>10890</v>
      </c>
      <c r="G10656" t="s">
        <v>105</v>
      </c>
      <c r="H10656" t="s">
        <v>31</v>
      </c>
      <c r="I10656" t="s">
        <v>57</v>
      </c>
      <c r="J10656" t="s">
        <v>100</v>
      </c>
      <c r="K10656" t="s">
        <v>100</v>
      </c>
      <c r="L10656" t="s">
        <v>46</v>
      </c>
      <c r="M10656" t="s">
        <v>47</v>
      </c>
      <c r="N10656" t="s">
        <v>5148</v>
      </c>
      <c r="O10656">
        <v>31.75</v>
      </c>
      <c r="P10656">
        <v>21.4285714285714</v>
      </c>
      <c r="Q10656">
        <v>191</v>
      </c>
      <c r="R10656">
        <v>212.428571428571</v>
      </c>
      <c r="S10656">
        <v>0</v>
      </c>
      <c r="T10656">
        <v>212.428571428571</v>
      </c>
      <c r="U10656">
        <v>277</v>
      </c>
      <c r="V10656">
        <f>SUMIF(货件明细!K:K,F10656,货件明细!AQ:AQ)</f>
        <v>0</v>
      </c>
      <c r="W10656">
        <f t="shared" si="664"/>
        <v>1</v>
      </c>
      <c r="X10656">
        <f t="shared" si="665"/>
        <v>277</v>
      </c>
      <c r="Y10656">
        <f>SUMIF(货件明细!K:K,F10656,货件明细!I:I)</f>
        <v>0</v>
      </c>
      <c r="Z10656">
        <f t="shared" si="666"/>
        <v>31.75</v>
      </c>
      <c r="AA10656">
        <f>SUMIF(货件明细!K:K,F10656,货件明细!J:J)</f>
        <v>0</v>
      </c>
      <c r="AB10656">
        <f t="shared" si="667"/>
        <v>1</v>
      </c>
    </row>
    <row r="10657" spans="1:28">
      <c r="A10657">
        <v>2026</v>
      </c>
      <c r="B10657">
        <v>5</v>
      </c>
      <c r="C10657">
        <v>21</v>
      </c>
      <c r="D10657" s="4">
        <v>46164</v>
      </c>
      <c r="E10657" t="s">
        <v>28</v>
      </c>
      <c r="F10657" t="s">
        <v>10891</v>
      </c>
      <c r="G10657" t="s">
        <v>374</v>
      </c>
      <c r="H10657" t="s">
        <v>71</v>
      </c>
      <c r="I10657" t="s">
        <v>39</v>
      </c>
      <c r="J10657" t="s">
        <v>100</v>
      </c>
      <c r="K10657" t="s">
        <v>100</v>
      </c>
      <c r="L10657" t="s">
        <v>46</v>
      </c>
      <c r="M10657" t="s">
        <v>47</v>
      </c>
      <c r="N10657" t="s">
        <v>4252</v>
      </c>
      <c r="O10657">
        <v>44</v>
      </c>
      <c r="P10657">
        <v>8.82352941176471</v>
      </c>
      <c r="Q10657">
        <v>269.8</v>
      </c>
      <c r="R10657">
        <v>278.623529411765</v>
      </c>
      <c r="S10657">
        <v>0</v>
      </c>
      <c r="T10657">
        <v>278.623529411765</v>
      </c>
      <c r="U10657">
        <v>257</v>
      </c>
      <c r="V10657">
        <f>SUMIF(货件明细!K:K,F10657,货件明细!AQ:AQ)</f>
        <v>0</v>
      </c>
      <c r="W10657">
        <f t="shared" si="664"/>
        <v>1</v>
      </c>
      <c r="X10657">
        <f t="shared" si="665"/>
        <v>257</v>
      </c>
      <c r="Y10657">
        <f>SUMIF(货件明细!K:K,F10657,货件明细!I:I)</f>
        <v>0</v>
      </c>
      <c r="Z10657">
        <f t="shared" si="666"/>
        <v>44</v>
      </c>
      <c r="AA10657">
        <f>SUMIF(货件明细!K:K,F10657,货件明细!J:J)</f>
        <v>0</v>
      </c>
      <c r="AB10657">
        <f t="shared" si="667"/>
        <v>1</v>
      </c>
    </row>
    <row r="10658" spans="1:28">
      <c r="A10658">
        <v>2026</v>
      </c>
      <c r="B10658">
        <v>5</v>
      </c>
      <c r="C10658">
        <v>21</v>
      </c>
      <c r="D10658" s="4">
        <v>46164</v>
      </c>
      <c r="E10658" t="s">
        <v>28</v>
      </c>
      <c r="F10658" t="s">
        <v>10892</v>
      </c>
      <c r="G10658" t="s">
        <v>105</v>
      </c>
      <c r="H10658" t="s">
        <v>31</v>
      </c>
      <c r="I10658" t="s">
        <v>39</v>
      </c>
      <c r="J10658" t="s">
        <v>100</v>
      </c>
      <c r="K10658" t="s">
        <v>100</v>
      </c>
      <c r="L10658" t="s">
        <v>46</v>
      </c>
      <c r="M10658" t="s">
        <v>47</v>
      </c>
      <c r="N10658" t="s">
        <v>5148</v>
      </c>
      <c r="O10658">
        <v>44</v>
      </c>
      <c r="P10658">
        <v>18.75</v>
      </c>
      <c r="Q10658">
        <v>362.9</v>
      </c>
      <c r="R10658">
        <v>381.65</v>
      </c>
      <c r="S10658">
        <v>0</v>
      </c>
      <c r="T10658">
        <v>381.65</v>
      </c>
      <c r="U10658">
        <v>257</v>
      </c>
      <c r="V10658">
        <f>SUMIF(货件明细!K:K,F10658,货件明细!AQ:AQ)</f>
        <v>0</v>
      </c>
      <c r="W10658">
        <f t="shared" si="664"/>
        <v>1</v>
      </c>
      <c r="X10658">
        <f t="shared" si="665"/>
        <v>257</v>
      </c>
      <c r="Y10658">
        <f>SUMIF(货件明细!K:K,F10658,货件明细!I:I)</f>
        <v>0</v>
      </c>
      <c r="Z10658">
        <f t="shared" si="666"/>
        <v>44</v>
      </c>
      <c r="AA10658">
        <f>SUMIF(货件明细!K:K,F10658,货件明细!J:J)</f>
        <v>0</v>
      </c>
      <c r="AB10658">
        <f t="shared" si="667"/>
        <v>1</v>
      </c>
    </row>
    <row r="10659" spans="1:28">
      <c r="A10659">
        <v>2026</v>
      </c>
      <c r="B10659">
        <v>5</v>
      </c>
      <c r="C10659">
        <v>21</v>
      </c>
      <c r="D10659" s="4">
        <v>46164</v>
      </c>
      <c r="E10659" t="s">
        <v>28</v>
      </c>
      <c r="F10659" t="s">
        <v>10893</v>
      </c>
      <c r="G10659" t="s">
        <v>263</v>
      </c>
      <c r="H10659" t="s">
        <v>44</v>
      </c>
      <c r="I10659" t="s">
        <v>39</v>
      </c>
      <c r="J10659" t="s">
        <v>100</v>
      </c>
      <c r="K10659" t="s">
        <v>100</v>
      </c>
      <c r="L10659" t="s">
        <v>46</v>
      </c>
      <c r="M10659" t="s">
        <v>47</v>
      </c>
      <c r="N10659" t="s">
        <v>4252</v>
      </c>
      <c r="O10659">
        <v>44</v>
      </c>
      <c r="P10659">
        <v>10</v>
      </c>
      <c r="Q10659">
        <v>324.9</v>
      </c>
      <c r="R10659">
        <v>334.9</v>
      </c>
      <c r="S10659">
        <v>0</v>
      </c>
      <c r="T10659">
        <v>334.9</v>
      </c>
      <c r="U10659">
        <v>256</v>
      </c>
      <c r="V10659">
        <f>SUMIF(货件明细!K:K,F10659,货件明细!AQ:AQ)</f>
        <v>0</v>
      </c>
      <c r="W10659">
        <f t="shared" si="664"/>
        <v>1</v>
      </c>
      <c r="X10659">
        <f t="shared" si="665"/>
        <v>256</v>
      </c>
      <c r="Y10659">
        <f>SUMIF(货件明细!K:K,F10659,货件明细!I:I)</f>
        <v>0</v>
      </c>
      <c r="Z10659">
        <f t="shared" si="666"/>
        <v>44</v>
      </c>
      <c r="AA10659">
        <f>SUMIF(货件明细!K:K,F10659,货件明细!J:J)</f>
        <v>0</v>
      </c>
      <c r="AB10659">
        <f t="shared" si="667"/>
        <v>1</v>
      </c>
    </row>
    <row r="10660" spans="1:28">
      <c r="A10660">
        <v>2026</v>
      </c>
      <c r="B10660">
        <v>5</v>
      </c>
      <c r="C10660">
        <v>21</v>
      </c>
      <c r="D10660" s="4">
        <v>46164</v>
      </c>
      <c r="E10660" t="s">
        <v>28</v>
      </c>
      <c r="F10660" t="s">
        <v>10894</v>
      </c>
      <c r="G10660" t="s">
        <v>114</v>
      </c>
      <c r="H10660" t="s">
        <v>44</v>
      </c>
      <c r="I10660" t="s">
        <v>39</v>
      </c>
      <c r="J10660" t="s">
        <v>100</v>
      </c>
      <c r="K10660" t="s">
        <v>100</v>
      </c>
      <c r="L10660" t="s">
        <v>46</v>
      </c>
      <c r="M10660" t="s">
        <v>47</v>
      </c>
      <c r="N10660" t="s">
        <v>4252</v>
      </c>
      <c r="O10660">
        <v>44</v>
      </c>
      <c r="P10660">
        <v>10</v>
      </c>
      <c r="Q10660">
        <v>324.9</v>
      </c>
      <c r="R10660">
        <v>334.9</v>
      </c>
      <c r="S10660">
        <v>0</v>
      </c>
      <c r="T10660">
        <v>334.9</v>
      </c>
      <c r="U10660">
        <v>257</v>
      </c>
      <c r="V10660">
        <f>SUMIF(货件明细!K:K,F10660,货件明细!AQ:AQ)</f>
        <v>0</v>
      </c>
      <c r="W10660">
        <f t="shared" si="664"/>
        <v>1</v>
      </c>
      <c r="X10660">
        <f t="shared" si="665"/>
        <v>257</v>
      </c>
      <c r="Y10660">
        <f>SUMIF(货件明细!K:K,F10660,货件明细!I:I)</f>
        <v>0</v>
      </c>
      <c r="Z10660">
        <f t="shared" si="666"/>
        <v>44</v>
      </c>
      <c r="AA10660">
        <f>SUMIF(货件明细!K:K,F10660,货件明细!J:J)</f>
        <v>0</v>
      </c>
      <c r="AB10660">
        <f t="shared" si="667"/>
        <v>1</v>
      </c>
    </row>
    <row r="10661" spans="1:28">
      <c r="A10661">
        <v>2026</v>
      </c>
      <c r="B10661">
        <v>5</v>
      </c>
      <c r="C10661">
        <v>21</v>
      </c>
      <c r="D10661" s="4">
        <v>46164</v>
      </c>
      <c r="E10661" t="s">
        <v>28</v>
      </c>
      <c r="F10661" t="s">
        <v>10895</v>
      </c>
      <c r="G10661" t="s">
        <v>267</v>
      </c>
      <c r="H10661" t="s">
        <v>71</v>
      </c>
      <c r="I10661" t="s">
        <v>39</v>
      </c>
      <c r="J10661" t="s">
        <v>100</v>
      </c>
      <c r="K10661" t="s">
        <v>100</v>
      </c>
      <c r="L10661" t="s">
        <v>46</v>
      </c>
      <c r="M10661" t="s">
        <v>47</v>
      </c>
      <c r="N10661" t="s">
        <v>4252</v>
      </c>
      <c r="O10661">
        <v>44</v>
      </c>
      <c r="P10661">
        <v>8.82352941176471</v>
      </c>
      <c r="Q10661">
        <v>269.8</v>
      </c>
      <c r="R10661">
        <v>278.623529411765</v>
      </c>
      <c r="S10661">
        <v>0</v>
      </c>
      <c r="T10661">
        <v>278.623529411765</v>
      </c>
      <c r="U10661">
        <v>257</v>
      </c>
      <c r="V10661">
        <f>SUMIF(货件明细!K:K,F10661,货件明细!AQ:AQ)</f>
        <v>0</v>
      </c>
      <c r="W10661">
        <f t="shared" si="664"/>
        <v>1</v>
      </c>
      <c r="X10661">
        <f t="shared" si="665"/>
        <v>257</v>
      </c>
      <c r="Y10661">
        <f>SUMIF(货件明细!K:K,F10661,货件明细!I:I)</f>
        <v>0</v>
      </c>
      <c r="Z10661">
        <f t="shared" si="666"/>
        <v>44</v>
      </c>
      <c r="AA10661">
        <f>SUMIF(货件明细!K:K,F10661,货件明细!J:J)</f>
        <v>0</v>
      </c>
      <c r="AB10661">
        <f t="shared" si="667"/>
        <v>1</v>
      </c>
    </row>
    <row r="10662" spans="1:28">
      <c r="A10662">
        <v>2026</v>
      </c>
      <c r="B10662">
        <v>5</v>
      </c>
      <c r="C10662">
        <v>21</v>
      </c>
      <c r="D10662" s="4">
        <v>46164</v>
      </c>
      <c r="E10662" t="s">
        <v>28</v>
      </c>
      <c r="F10662" t="s">
        <v>10896</v>
      </c>
      <c r="G10662" t="s">
        <v>263</v>
      </c>
      <c r="H10662" t="s">
        <v>44</v>
      </c>
      <c r="I10662" t="s">
        <v>96</v>
      </c>
      <c r="J10662" t="s">
        <v>100</v>
      </c>
      <c r="K10662" t="s">
        <v>100</v>
      </c>
      <c r="L10662" t="s">
        <v>46</v>
      </c>
      <c r="M10662" t="s">
        <v>47</v>
      </c>
      <c r="N10662" t="s">
        <v>4252</v>
      </c>
      <c r="O10662">
        <v>67.15</v>
      </c>
      <c r="P10662">
        <v>10</v>
      </c>
      <c r="Q10662">
        <v>444.6</v>
      </c>
      <c r="R10662">
        <v>454.6</v>
      </c>
      <c r="S10662">
        <v>0</v>
      </c>
      <c r="T10662">
        <v>454.6</v>
      </c>
      <c r="U10662">
        <v>241</v>
      </c>
      <c r="V10662">
        <f>SUMIF(货件明细!K:K,F10662,货件明细!AQ:AQ)</f>
        <v>0</v>
      </c>
      <c r="W10662">
        <f t="shared" si="664"/>
        <v>1</v>
      </c>
      <c r="X10662">
        <f t="shared" si="665"/>
        <v>241</v>
      </c>
      <c r="Y10662">
        <f>SUMIF(货件明细!K:K,F10662,货件明细!I:I)</f>
        <v>0</v>
      </c>
      <c r="Z10662">
        <f t="shared" si="666"/>
        <v>67.15</v>
      </c>
      <c r="AA10662">
        <f>SUMIF(货件明细!K:K,F10662,货件明细!J:J)</f>
        <v>0</v>
      </c>
      <c r="AB10662">
        <f t="shared" si="667"/>
        <v>1</v>
      </c>
    </row>
    <row r="10663" spans="1:28">
      <c r="A10663">
        <v>2026</v>
      </c>
      <c r="B10663">
        <v>5</v>
      </c>
      <c r="C10663">
        <v>21</v>
      </c>
      <c r="D10663" s="4">
        <v>46164</v>
      </c>
      <c r="E10663" t="s">
        <v>28</v>
      </c>
      <c r="F10663" t="s">
        <v>10897</v>
      </c>
      <c r="G10663" t="s">
        <v>105</v>
      </c>
      <c r="H10663" t="s">
        <v>31</v>
      </c>
      <c r="I10663" t="s">
        <v>96</v>
      </c>
      <c r="J10663" t="s">
        <v>100</v>
      </c>
      <c r="K10663" t="s">
        <v>100</v>
      </c>
      <c r="L10663" t="s">
        <v>46</v>
      </c>
      <c r="M10663" t="s">
        <v>47</v>
      </c>
      <c r="N10663" t="s">
        <v>5148</v>
      </c>
      <c r="O10663">
        <v>67.15</v>
      </c>
      <c r="P10663">
        <v>18.75</v>
      </c>
      <c r="Q10663">
        <v>496.6</v>
      </c>
      <c r="R10663">
        <v>515.35</v>
      </c>
      <c r="S10663">
        <v>0</v>
      </c>
      <c r="T10663">
        <v>515.35</v>
      </c>
      <c r="U10663">
        <v>241</v>
      </c>
      <c r="V10663">
        <f>SUMIF(货件明细!K:K,F10663,货件明细!AQ:AQ)</f>
        <v>0</v>
      </c>
      <c r="W10663">
        <f t="shared" si="664"/>
        <v>1</v>
      </c>
      <c r="X10663">
        <f t="shared" si="665"/>
        <v>241</v>
      </c>
      <c r="Y10663">
        <f>SUMIF(货件明细!K:K,F10663,货件明细!I:I)</f>
        <v>0</v>
      </c>
      <c r="Z10663">
        <f t="shared" si="666"/>
        <v>67.15</v>
      </c>
      <c r="AA10663">
        <f>SUMIF(货件明细!K:K,F10663,货件明细!J:J)</f>
        <v>0</v>
      </c>
      <c r="AB10663">
        <f t="shared" si="667"/>
        <v>1</v>
      </c>
    </row>
    <row r="10664" spans="1:28">
      <c r="A10664">
        <v>2026</v>
      </c>
      <c r="B10664">
        <v>5</v>
      </c>
      <c r="C10664">
        <v>21</v>
      </c>
      <c r="D10664" s="4">
        <v>46164</v>
      </c>
      <c r="E10664" t="s">
        <v>28</v>
      </c>
      <c r="F10664" t="s">
        <v>10898</v>
      </c>
      <c r="G10664" t="s">
        <v>267</v>
      </c>
      <c r="H10664" t="s">
        <v>71</v>
      </c>
      <c r="I10664" t="s">
        <v>96</v>
      </c>
      <c r="J10664" t="s">
        <v>100</v>
      </c>
      <c r="K10664" t="s">
        <v>100</v>
      </c>
      <c r="L10664" t="s">
        <v>46</v>
      </c>
      <c r="M10664" t="s">
        <v>47</v>
      </c>
      <c r="N10664" t="s">
        <v>4252</v>
      </c>
      <c r="O10664">
        <v>67.15</v>
      </c>
      <c r="P10664">
        <v>8.82352941176471</v>
      </c>
      <c r="Q10664">
        <v>369.2</v>
      </c>
      <c r="R10664">
        <v>378.023529411765</v>
      </c>
      <c r="S10664">
        <v>0</v>
      </c>
      <c r="T10664">
        <v>378.023529411765</v>
      </c>
      <c r="U10664">
        <v>241</v>
      </c>
      <c r="V10664">
        <f>SUMIF(货件明细!K:K,F10664,货件明细!AQ:AQ)</f>
        <v>0</v>
      </c>
      <c r="W10664">
        <f t="shared" si="664"/>
        <v>1</v>
      </c>
      <c r="X10664">
        <f t="shared" si="665"/>
        <v>241</v>
      </c>
      <c r="Y10664">
        <f>SUMIF(货件明细!K:K,F10664,货件明细!I:I)</f>
        <v>0</v>
      </c>
      <c r="Z10664">
        <f t="shared" si="666"/>
        <v>67.15</v>
      </c>
      <c r="AA10664">
        <f>SUMIF(货件明细!K:K,F10664,货件明细!J:J)</f>
        <v>0</v>
      </c>
      <c r="AB10664">
        <f t="shared" si="667"/>
        <v>1</v>
      </c>
    </row>
    <row r="10665" spans="1:28">
      <c r="A10665">
        <v>2026</v>
      </c>
      <c r="B10665">
        <v>5</v>
      </c>
      <c r="C10665">
        <v>21</v>
      </c>
      <c r="D10665" s="4">
        <v>46164</v>
      </c>
      <c r="E10665" t="s">
        <v>28</v>
      </c>
      <c r="F10665" t="s">
        <v>10899</v>
      </c>
      <c r="G10665" t="s">
        <v>114</v>
      </c>
      <c r="H10665" t="s">
        <v>44</v>
      </c>
      <c r="I10665" t="s">
        <v>96</v>
      </c>
      <c r="J10665" t="s">
        <v>100</v>
      </c>
      <c r="K10665" t="s">
        <v>100</v>
      </c>
      <c r="L10665" t="s">
        <v>46</v>
      </c>
      <c r="M10665" t="s">
        <v>47</v>
      </c>
      <c r="N10665" t="s">
        <v>4252</v>
      </c>
      <c r="O10665">
        <v>67.15</v>
      </c>
      <c r="P10665">
        <v>10</v>
      </c>
      <c r="Q10665">
        <v>444.6</v>
      </c>
      <c r="R10665">
        <v>454.6</v>
      </c>
      <c r="S10665">
        <v>0</v>
      </c>
      <c r="T10665">
        <v>454.6</v>
      </c>
      <c r="U10665">
        <v>241</v>
      </c>
      <c r="V10665">
        <f>SUMIF(货件明细!K:K,F10665,货件明细!AQ:AQ)</f>
        <v>0</v>
      </c>
      <c r="W10665">
        <f t="shared" si="664"/>
        <v>1</v>
      </c>
      <c r="X10665">
        <f t="shared" si="665"/>
        <v>241</v>
      </c>
      <c r="Y10665">
        <f>SUMIF(货件明细!K:K,F10665,货件明细!I:I)</f>
        <v>0</v>
      </c>
      <c r="Z10665">
        <f t="shared" si="666"/>
        <v>67.15</v>
      </c>
      <c r="AA10665">
        <f>SUMIF(货件明细!K:K,F10665,货件明细!J:J)</f>
        <v>0</v>
      </c>
      <c r="AB10665">
        <f t="shared" si="667"/>
        <v>1</v>
      </c>
    </row>
    <row r="10666" spans="1:28">
      <c r="A10666">
        <v>2026</v>
      </c>
      <c r="B10666">
        <v>5</v>
      </c>
      <c r="C10666">
        <v>21</v>
      </c>
      <c r="D10666" s="4">
        <v>46164</v>
      </c>
      <c r="E10666" t="s">
        <v>28</v>
      </c>
      <c r="F10666" t="s">
        <v>10900</v>
      </c>
      <c r="G10666" t="s">
        <v>374</v>
      </c>
      <c r="H10666" t="s">
        <v>71</v>
      </c>
      <c r="I10666" t="s">
        <v>96</v>
      </c>
      <c r="J10666" t="s">
        <v>100</v>
      </c>
      <c r="K10666" t="s">
        <v>100</v>
      </c>
      <c r="L10666" t="s">
        <v>46</v>
      </c>
      <c r="M10666" t="s">
        <v>47</v>
      </c>
      <c r="N10666" t="s">
        <v>4252</v>
      </c>
      <c r="O10666">
        <v>67.15</v>
      </c>
      <c r="P10666">
        <v>8.82352941176471</v>
      </c>
      <c r="Q10666">
        <v>369.2</v>
      </c>
      <c r="R10666">
        <v>378.023529411765</v>
      </c>
      <c r="S10666">
        <v>0</v>
      </c>
      <c r="T10666">
        <v>378.023529411765</v>
      </c>
      <c r="U10666">
        <v>241</v>
      </c>
      <c r="V10666">
        <f>SUMIF(货件明细!K:K,F10666,货件明细!AQ:AQ)</f>
        <v>0</v>
      </c>
      <c r="W10666">
        <f t="shared" si="664"/>
        <v>1</v>
      </c>
      <c r="X10666">
        <f t="shared" si="665"/>
        <v>241</v>
      </c>
      <c r="Y10666">
        <f>SUMIF(货件明细!K:K,F10666,货件明细!I:I)</f>
        <v>0</v>
      </c>
      <c r="Z10666">
        <f t="shared" si="666"/>
        <v>67.15</v>
      </c>
      <c r="AA10666">
        <f>SUMIF(货件明细!K:K,F10666,货件明细!J:J)</f>
        <v>0</v>
      </c>
      <c r="AB10666">
        <f t="shared" si="667"/>
        <v>1</v>
      </c>
    </row>
    <row r="10667" spans="1:28">
      <c r="A10667">
        <v>2026</v>
      </c>
      <c r="B10667">
        <v>5</v>
      </c>
      <c r="C10667">
        <v>21</v>
      </c>
      <c r="D10667" s="4">
        <v>46164</v>
      </c>
      <c r="E10667" t="s">
        <v>28</v>
      </c>
      <c r="F10667" t="s">
        <v>10901</v>
      </c>
      <c r="G10667" t="s">
        <v>263</v>
      </c>
      <c r="H10667" t="s">
        <v>44</v>
      </c>
      <c r="I10667" t="s">
        <v>57</v>
      </c>
      <c r="J10667" t="s">
        <v>100</v>
      </c>
      <c r="K10667" t="s">
        <v>100</v>
      </c>
      <c r="L10667" t="s">
        <v>46</v>
      </c>
      <c r="M10667" t="s">
        <v>47</v>
      </c>
      <c r="N10667" t="s">
        <v>4252</v>
      </c>
      <c r="O10667">
        <v>25.25</v>
      </c>
      <c r="P10667">
        <v>11.5384615384615</v>
      </c>
      <c r="Q10667">
        <v>153.9</v>
      </c>
      <c r="R10667">
        <v>165.438461538462</v>
      </c>
      <c r="S10667">
        <v>0</v>
      </c>
      <c r="T10667">
        <v>165.438461538462</v>
      </c>
      <c r="U10667">
        <v>166</v>
      </c>
      <c r="V10667">
        <f>SUMIF(货件明细!K:K,F10667,货件明细!AQ:AQ)</f>
        <v>0</v>
      </c>
      <c r="W10667">
        <f t="shared" si="664"/>
        <v>1</v>
      </c>
      <c r="X10667">
        <f t="shared" si="665"/>
        <v>166</v>
      </c>
      <c r="Y10667">
        <f>SUMIF(货件明细!K:K,F10667,货件明细!I:I)</f>
        <v>0</v>
      </c>
      <c r="Z10667">
        <f t="shared" si="666"/>
        <v>25.25</v>
      </c>
      <c r="AA10667">
        <f>SUMIF(货件明细!K:K,F10667,货件明细!J:J)</f>
        <v>0</v>
      </c>
      <c r="AB10667">
        <f t="shared" si="667"/>
        <v>1</v>
      </c>
    </row>
    <row r="10668" spans="1:28">
      <c r="A10668">
        <v>2026</v>
      </c>
      <c r="B10668">
        <v>5</v>
      </c>
      <c r="C10668">
        <v>21</v>
      </c>
      <c r="D10668" s="4">
        <v>46164</v>
      </c>
      <c r="E10668" t="s">
        <v>28</v>
      </c>
      <c r="F10668" t="s">
        <v>10902</v>
      </c>
      <c r="G10668" t="s">
        <v>267</v>
      </c>
      <c r="H10668" t="s">
        <v>71</v>
      </c>
      <c r="I10668" t="s">
        <v>57</v>
      </c>
      <c r="J10668" t="s">
        <v>100</v>
      </c>
      <c r="K10668" t="s">
        <v>100</v>
      </c>
      <c r="L10668" t="s">
        <v>46</v>
      </c>
      <c r="M10668" t="s">
        <v>47</v>
      </c>
      <c r="N10668" t="s">
        <v>4252</v>
      </c>
      <c r="O10668">
        <v>25.25</v>
      </c>
      <c r="P10668">
        <v>10</v>
      </c>
      <c r="Q10668">
        <v>142</v>
      </c>
      <c r="R10668">
        <v>152</v>
      </c>
      <c r="S10668">
        <v>0</v>
      </c>
      <c r="T10668">
        <v>152</v>
      </c>
      <c r="U10668">
        <v>166</v>
      </c>
      <c r="V10668">
        <f>SUMIF(货件明细!K:K,F10668,货件明细!AQ:AQ)</f>
        <v>0</v>
      </c>
      <c r="W10668">
        <f t="shared" si="664"/>
        <v>1</v>
      </c>
      <c r="X10668">
        <f t="shared" si="665"/>
        <v>166</v>
      </c>
      <c r="Y10668">
        <f>SUMIF(货件明细!K:K,F10668,货件明细!I:I)</f>
        <v>0</v>
      </c>
      <c r="Z10668">
        <f t="shared" si="666"/>
        <v>25.25</v>
      </c>
      <c r="AA10668">
        <f>SUMIF(货件明细!K:K,F10668,货件明细!J:J)</f>
        <v>0</v>
      </c>
      <c r="AB10668">
        <f t="shared" si="667"/>
        <v>1</v>
      </c>
    </row>
    <row r="10669" spans="1:28">
      <c r="A10669">
        <v>2026</v>
      </c>
      <c r="B10669">
        <v>5</v>
      </c>
      <c r="C10669">
        <v>21</v>
      </c>
      <c r="D10669" s="4">
        <v>46164</v>
      </c>
      <c r="E10669" t="s">
        <v>28</v>
      </c>
      <c r="F10669" t="s">
        <v>10903</v>
      </c>
      <c r="G10669" t="s">
        <v>374</v>
      </c>
      <c r="H10669" t="s">
        <v>71</v>
      </c>
      <c r="I10669" t="s">
        <v>57</v>
      </c>
      <c r="J10669" t="s">
        <v>100</v>
      </c>
      <c r="K10669" t="s">
        <v>100</v>
      </c>
      <c r="L10669" t="s">
        <v>46</v>
      </c>
      <c r="M10669" t="s">
        <v>47</v>
      </c>
      <c r="N10669" t="s">
        <v>4252</v>
      </c>
      <c r="O10669">
        <v>25.25</v>
      </c>
      <c r="P10669">
        <v>10</v>
      </c>
      <c r="Q10669">
        <v>142</v>
      </c>
      <c r="R10669">
        <v>152</v>
      </c>
      <c r="S10669">
        <v>0</v>
      </c>
      <c r="T10669">
        <v>152</v>
      </c>
      <c r="U10669">
        <v>166</v>
      </c>
      <c r="V10669">
        <f>SUMIF(货件明细!K:K,F10669,货件明细!AQ:AQ)</f>
        <v>0</v>
      </c>
      <c r="W10669">
        <f t="shared" si="664"/>
        <v>1</v>
      </c>
      <c r="X10669">
        <f t="shared" si="665"/>
        <v>166</v>
      </c>
      <c r="Y10669">
        <f>SUMIF(货件明细!K:K,F10669,货件明细!I:I)</f>
        <v>0</v>
      </c>
      <c r="Z10669">
        <f t="shared" si="666"/>
        <v>25.25</v>
      </c>
      <c r="AA10669">
        <f>SUMIF(货件明细!K:K,F10669,货件明细!J:J)</f>
        <v>0</v>
      </c>
      <c r="AB10669">
        <f t="shared" si="667"/>
        <v>1</v>
      </c>
    </row>
    <row r="10670" spans="1:28">
      <c r="A10670">
        <v>2026</v>
      </c>
      <c r="B10670">
        <v>5</v>
      </c>
      <c r="C10670">
        <v>21</v>
      </c>
      <c r="D10670" s="4">
        <v>46164</v>
      </c>
      <c r="E10670" t="s">
        <v>28</v>
      </c>
      <c r="F10670" t="s">
        <v>10904</v>
      </c>
      <c r="G10670" t="s">
        <v>114</v>
      </c>
      <c r="H10670" t="s">
        <v>44</v>
      </c>
      <c r="I10670" t="s">
        <v>57</v>
      </c>
      <c r="J10670" t="s">
        <v>100</v>
      </c>
      <c r="K10670" t="s">
        <v>100</v>
      </c>
      <c r="L10670" t="s">
        <v>46</v>
      </c>
      <c r="M10670" t="s">
        <v>47</v>
      </c>
      <c r="N10670" t="s">
        <v>4252</v>
      </c>
      <c r="O10670">
        <v>25.25</v>
      </c>
      <c r="P10670">
        <v>11.5384615384615</v>
      </c>
      <c r="Q10670">
        <v>171</v>
      </c>
      <c r="R10670">
        <v>182.538461538462</v>
      </c>
      <c r="S10670">
        <v>0</v>
      </c>
      <c r="T10670">
        <v>182.538461538462</v>
      </c>
      <c r="U10670">
        <v>166</v>
      </c>
      <c r="V10670">
        <f>SUMIF(货件明细!K:K,F10670,货件明细!AQ:AQ)</f>
        <v>0</v>
      </c>
      <c r="W10670">
        <f t="shared" si="664"/>
        <v>1</v>
      </c>
      <c r="X10670">
        <f t="shared" si="665"/>
        <v>166</v>
      </c>
      <c r="Y10670">
        <f>SUMIF(货件明细!K:K,F10670,货件明细!I:I)</f>
        <v>0</v>
      </c>
      <c r="Z10670">
        <f t="shared" si="666"/>
        <v>25.25</v>
      </c>
      <c r="AA10670">
        <f>SUMIF(货件明细!K:K,F10670,货件明细!J:J)</f>
        <v>0</v>
      </c>
      <c r="AB10670">
        <f t="shared" si="667"/>
        <v>1</v>
      </c>
    </row>
    <row r="10671" spans="1:28">
      <c r="A10671">
        <v>2026</v>
      </c>
      <c r="B10671">
        <v>5</v>
      </c>
      <c r="C10671">
        <v>21</v>
      </c>
      <c r="D10671" s="4">
        <v>46164</v>
      </c>
      <c r="E10671" t="s">
        <v>28</v>
      </c>
      <c r="F10671" t="s">
        <v>10905</v>
      </c>
      <c r="G10671" t="s">
        <v>105</v>
      </c>
      <c r="H10671" t="s">
        <v>31</v>
      </c>
      <c r="I10671" t="s">
        <v>57</v>
      </c>
      <c r="J10671" t="s">
        <v>100</v>
      </c>
      <c r="K10671" t="s">
        <v>100</v>
      </c>
      <c r="L10671" t="s">
        <v>46</v>
      </c>
      <c r="M10671" t="s">
        <v>47</v>
      </c>
      <c r="N10671" t="s">
        <v>5148</v>
      </c>
      <c r="O10671">
        <v>25.25</v>
      </c>
      <c r="P10671">
        <v>21.4285714285714</v>
      </c>
      <c r="Q10671">
        <v>191</v>
      </c>
      <c r="R10671">
        <v>212.428571428571</v>
      </c>
      <c r="S10671">
        <v>0</v>
      </c>
      <c r="T10671">
        <v>212.428571428571</v>
      </c>
      <c r="U10671">
        <v>166</v>
      </c>
      <c r="V10671">
        <f>SUMIF(货件明细!K:K,F10671,货件明细!AQ:AQ)</f>
        <v>0</v>
      </c>
      <c r="W10671">
        <f t="shared" si="664"/>
        <v>1</v>
      </c>
      <c r="X10671">
        <f t="shared" si="665"/>
        <v>166</v>
      </c>
      <c r="Y10671">
        <f>SUMIF(货件明细!K:K,F10671,货件明细!I:I)</f>
        <v>0</v>
      </c>
      <c r="Z10671">
        <f t="shared" si="666"/>
        <v>25.25</v>
      </c>
      <c r="AA10671">
        <f>SUMIF(货件明细!K:K,F10671,货件明细!J:J)</f>
        <v>0</v>
      </c>
      <c r="AB10671">
        <f t="shared" si="667"/>
        <v>1</v>
      </c>
    </row>
    <row r="10672" spans="1:28">
      <c r="A10672">
        <v>2026</v>
      </c>
      <c r="B10672">
        <v>5</v>
      </c>
      <c r="C10672">
        <v>21</v>
      </c>
      <c r="D10672" s="4">
        <v>46164</v>
      </c>
      <c r="E10672" t="s">
        <v>28</v>
      </c>
      <c r="F10672" t="s">
        <v>10906</v>
      </c>
      <c r="G10672" t="s">
        <v>114</v>
      </c>
      <c r="H10672" t="s">
        <v>44</v>
      </c>
      <c r="I10672" t="s">
        <v>80</v>
      </c>
      <c r="J10672" t="s">
        <v>100</v>
      </c>
      <c r="K10672" t="s">
        <v>100</v>
      </c>
      <c r="L10672" t="s">
        <v>46</v>
      </c>
      <c r="M10672" t="s">
        <v>47</v>
      </c>
      <c r="N10672" t="s">
        <v>4252</v>
      </c>
      <c r="O10672">
        <v>13.5</v>
      </c>
      <c r="P10672">
        <v>11.5384615384615</v>
      </c>
      <c r="Q10672">
        <v>119.7</v>
      </c>
      <c r="R10672">
        <v>131.238461538462</v>
      </c>
      <c r="S10672">
        <v>0</v>
      </c>
      <c r="T10672">
        <v>131.238461538462</v>
      </c>
      <c r="U10672">
        <v>107</v>
      </c>
      <c r="V10672">
        <f>SUMIF(货件明细!K:K,F10672,货件明细!AQ:AQ)</f>
        <v>0</v>
      </c>
      <c r="W10672">
        <f t="shared" si="664"/>
        <v>1</v>
      </c>
      <c r="X10672">
        <f t="shared" si="665"/>
        <v>107</v>
      </c>
      <c r="Y10672">
        <f>SUMIF(货件明细!K:K,F10672,货件明细!I:I)</f>
        <v>0</v>
      </c>
      <c r="Z10672">
        <f t="shared" si="666"/>
        <v>13.5</v>
      </c>
      <c r="AA10672">
        <f>SUMIF(货件明细!K:K,F10672,货件明细!J:J)</f>
        <v>0</v>
      </c>
      <c r="AB10672">
        <f t="shared" si="667"/>
        <v>1</v>
      </c>
    </row>
    <row r="10673" spans="1:28">
      <c r="A10673">
        <v>2026</v>
      </c>
      <c r="B10673">
        <v>5</v>
      </c>
      <c r="C10673">
        <v>21</v>
      </c>
      <c r="D10673" s="4">
        <v>46164</v>
      </c>
      <c r="E10673" t="s">
        <v>28</v>
      </c>
      <c r="F10673" t="s">
        <v>10907</v>
      </c>
      <c r="G10673" t="s">
        <v>374</v>
      </c>
      <c r="H10673" t="s">
        <v>71</v>
      </c>
      <c r="I10673" t="s">
        <v>80</v>
      </c>
      <c r="J10673" t="s">
        <v>100</v>
      </c>
      <c r="K10673" t="s">
        <v>100</v>
      </c>
      <c r="L10673" t="s">
        <v>46</v>
      </c>
      <c r="M10673" t="s">
        <v>47</v>
      </c>
      <c r="N10673" t="s">
        <v>4252</v>
      </c>
      <c r="O10673">
        <v>13.5</v>
      </c>
      <c r="P10673">
        <v>10</v>
      </c>
      <c r="Q10673">
        <v>99.4</v>
      </c>
      <c r="R10673">
        <v>109.4</v>
      </c>
      <c r="S10673">
        <v>0</v>
      </c>
      <c r="T10673">
        <v>109.4</v>
      </c>
      <c r="U10673">
        <v>107</v>
      </c>
      <c r="V10673">
        <f>SUMIF(货件明细!K:K,F10673,货件明细!AQ:AQ)</f>
        <v>0</v>
      </c>
      <c r="W10673">
        <f t="shared" si="664"/>
        <v>1</v>
      </c>
      <c r="X10673">
        <f t="shared" si="665"/>
        <v>107</v>
      </c>
      <c r="Y10673">
        <f>SUMIF(货件明细!K:K,F10673,货件明细!I:I)</f>
        <v>0</v>
      </c>
      <c r="Z10673">
        <f t="shared" si="666"/>
        <v>13.5</v>
      </c>
      <c r="AA10673">
        <f>SUMIF(货件明细!K:K,F10673,货件明细!J:J)</f>
        <v>0</v>
      </c>
      <c r="AB10673">
        <f t="shared" si="667"/>
        <v>1</v>
      </c>
    </row>
    <row r="10674" spans="1:28">
      <c r="A10674">
        <v>2026</v>
      </c>
      <c r="B10674">
        <v>5</v>
      </c>
      <c r="C10674">
        <v>21</v>
      </c>
      <c r="D10674" s="4">
        <v>46164</v>
      </c>
      <c r="E10674" t="s">
        <v>28</v>
      </c>
      <c r="F10674" t="s">
        <v>10908</v>
      </c>
      <c r="G10674" t="s">
        <v>263</v>
      </c>
      <c r="H10674" t="s">
        <v>44</v>
      </c>
      <c r="I10674" t="s">
        <v>80</v>
      </c>
      <c r="J10674" t="s">
        <v>100</v>
      </c>
      <c r="K10674" t="s">
        <v>100</v>
      </c>
      <c r="L10674" t="s">
        <v>46</v>
      </c>
      <c r="M10674" t="s">
        <v>47</v>
      </c>
      <c r="N10674" t="s">
        <v>4252</v>
      </c>
      <c r="O10674">
        <v>13.5</v>
      </c>
      <c r="P10674">
        <v>11.5384615384615</v>
      </c>
      <c r="Q10674">
        <v>119.7</v>
      </c>
      <c r="R10674">
        <v>131.238461538462</v>
      </c>
      <c r="S10674">
        <v>0</v>
      </c>
      <c r="T10674">
        <v>131.238461538462</v>
      </c>
      <c r="U10674">
        <v>107</v>
      </c>
      <c r="V10674">
        <f>SUMIF(货件明细!K:K,F10674,货件明细!AQ:AQ)</f>
        <v>0</v>
      </c>
      <c r="W10674">
        <f t="shared" si="664"/>
        <v>1</v>
      </c>
      <c r="X10674">
        <f t="shared" si="665"/>
        <v>107</v>
      </c>
      <c r="Y10674">
        <f>SUMIF(货件明细!K:K,F10674,货件明细!I:I)</f>
        <v>0</v>
      </c>
      <c r="Z10674">
        <f t="shared" si="666"/>
        <v>13.5</v>
      </c>
      <c r="AA10674">
        <f>SUMIF(货件明细!K:K,F10674,货件明细!J:J)</f>
        <v>0</v>
      </c>
      <c r="AB10674">
        <f t="shared" si="667"/>
        <v>1</v>
      </c>
    </row>
    <row r="10675" spans="1:28">
      <c r="A10675">
        <v>2026</v>
      </c>
      <c r="B10675">
        <v>5</v>
      </c>
      <c r="C10675">
        <v>21</v>
      </c>
      <c r="D10675" s="4">
        <v>46164</v>
      </c>
      <c r="E10675" t="s">
        <v>28</v>
      </c>
      <c r="F10675" t="s">
        <v>10909</v>
      </c>
      <c r="G10675" t="s">
        <v>267</v>
      </c>
      <c r="H10675" t="s">
        <v>71</v>
      </c>
      <c r="I10675" t="s">
        <v>80</v>
      </c>
      <c r="J10675" t="s">
        <v>100</v>
      </c>
      <c r="K10675" t="s">
        <v>100</v>
      </c>
      <c r="L10675" t="s">
        <v>46</v>
      </c>
      <c r="M10675" t="s">
        <v>47</v>
      </c>
      <c r="N10675" t="s">
        <v>4252</v>
      </c>
      <c r="O10675">
        <v>13.5</v>
      </c>
      <c r="P10675">
        <v>10</v>
      </c>
      <c r="Q10675">
        <v>99.4</v>
      </c>
      <c r="R10675">
        <v>109.4</v>
      </c>
      <c r="S10675">
        <v>0</v>
      </c>
      <c r="T10675">
        <v>109.4</v>
      </c>
      <c r="U10675">
        <v>107</v>
      </c>
      <c r="V10675">
        <f>SUMIF(货件明细!K:K,F10675,货件明细!AQ:AQ)</f>
        <v>0</v>
      </c>
      <c r="W10675">
        <f t="shared" si="664"/>
        <v>1</v>
      </c>
      <c r="X10675">
        <f t="shared" si="665"/>
        <v>107</v>
      </c>
      <c r="Y10675">
        <f>SUMIF(货件明细!K:K,F10675,货件明细!I:I)</f>
        <v>0</v>
      </c>
      <c r="Z10675">
        <f t="shared" si="666"/>
        <v>13.5</v>
      </c>
      <c r="AA10675">
        <f>SUMIF(货件明细!K:K,F10675,货件明细!J:J)</f>
        <v>0</v>
      </c>
      <c r="AB10675">
        <f t="shared" si="667"/>
        <v>1</v>
      </c>
    </row>
    <row r="10676" spans="1:28">
      <c r="A10676">
        <v>2026</v>
      </c>
      <c r="B10676">
        <v>5</v>
      </c>
      <c r="C10676">
        <v>21</v>
      </c>
      <c r="D10676" s="4">
        <v>46164</v>
      </c>
      <c r="E10676" t="s">
        <v>28</v>
      </c>
      <c r="F10676" t="s">
        <v>10910</v>
      </c>
      <c r="G10676" t="s">
        <v>105</v>
      </c>
      <c r="H10676" t="s">
        <v>31</v>
      </c>
      <c r="I10676" t="s">
        <v>80</v>
      </c>
      <c r="J10676" t="s">
        <v>100</v>
      </c>
      <c r="K10676" t="s">
        <v>100</v>
      </c>
      <c r="L10676" t="s">
        <v>46</v>
      </c>
      <c r="M10676" t="s">
        <v>47</v>
      </c>
      <c r="N10676" t="s">
        <v>5148</v>
      </c>
      <c r="O10676">
        <v>13.5</v>
      </c>
      <c r="P10676">
        <v>21.4285714285714</v>
      </c>
      <c r="Q10676">
        <v>133.7</v>
      </c>
      <c r="R10676">
        <v>155.128571428571</v>
      </c>
      <c r="S10676">
        <v>0</v>
      </c>
      <c r="T10676">
        <v>155.128571428571</v>
      </c>
      <c r="U10676">
        <v>107</v>
      </c>
      <c r="V10676">
        <f>SUMIF(货件明细!K:K,F10676,货件明细!AQ:AQ)</f>
        <v>0</v>
      </c>
      <c r="W10676">
        <f t="shared" si="664"/>
        <v>1</v>
      </c>
      <c r="X10676">
        <f t="shared" si="665"/>
        <v>107</v>
      </c>
      <c r="Y10676">
        <f>SUMIF(货件明细!K:K,F10676,货件明细!I:I)</f>
        <v>0</v>
      </c>
      <c r="Z10676">
        <f t="shared" si="666"/>
        <v>13.5</v>
      </c>
      <c r="AA10676">
        <f>SUMIF(货件明细!K:K,F10676,货件明细!J:J)</f>
        <v>0</v>
      </c>
      <c r="AB10676">
        <f t="shared" si="667"/>
        <v>1</v>
      </c>
    </row>
    <row r="10677" spans="1:28">
      <c r="A10677">
        <v>2026</v>
      </c>
      <c r="B10677">
        <v>5</v>
      </c>
      <c r="C10677">
        <v>21</v>
      </c>
      <c r="D10677" s="4">
        <v>46164</v>
      </c>
      <c r="E10677" t="s">
        <v>28</v>
      </c>
      <c r="F10677" t="s">
        <v>10911</v>
      </c>
      <c r="G10677" t="s">
        <v>105</v>
      </c>
      <c r="H10677" t="s">
        <v>31</v>
      </c>
      <c r="I10677" t="s">
        <v>41</v>
      </c>
      <c r="J10677" t="s">
        <v>100</v>
      </c>
      <c r="K10677" t="s">
        <v>100</v>
      </c>
      <c r="L10677" t="s">
        <v>46</v>
      </c>
      <c r="M10677" t="s">
        <v>47</v>
      </c>
      <c r="N10677" t="s">
        <v>5148</v>
      </c>
      <c r="O10677">
        <v>37.6</v>
      </c>
      <c r="P10677">
        <v>18.75</v>
      </c>
      <c r="Q10677">
        <v>324.7</v>
      </c>
      <c r="R10677">
        <v>343.45</v>
      </c>
      <c r="S10677">
        <v>0</v>
      </c>
      <c r="T10677">
        <v>343.45</v>
      </c>
      <c r="U10677">
        <v>218</v>
      </c>
      <c r="V10677">
        <f>SUMIF(货件明细!K:K,F10677,货件明细!AQ:AQ)</f>
        <v>0</v>
      </c>
      <c r="W10677">
        <f t="shared" si="664"/>
        <v>1</v>
      </c>
      <c r="X10677">
        <f t="shared" si="665"/>
        <v>218</v>
      </c>
      <c r="Y10677">
        <f>SUMIF(货件明细!K:K,F10677,货件明细!I:I)</f>
        <v>0</v>
      </c>
      <c r="Z10677">
        <f t="shared" si="666"/>
        <v>37.6</v>
      </c>
      <c r="AA10677">
        <f>SUMIF(货件明细!K:K,F10677,货件明细!J:J)</f>
        <v>0</v>
      </c>
      <c r="AB10677">
        <f t="shared" si="667"/>
        <v>1</v>
      </c>
    </row>
    <row r="10678" spans="1:28">
      <c r="A10678">
        <v>2026</v>
      </c>
      <c r="B10678">
        <v>5</v>
      </c>
      <c r="C10678">
        <v>21</v>
      </c>
      <c r="D10678" s="4">
        <v>46164</v>
      </c>
      <c r="E10678" t="s">
        <v>28</v>
      </c>
      <c r="F10678" t="s">
        <v>10912</v>
      </c>
      <c r="G10678" t="s">
        <v>267</v>
      </c>
      <c r="H10678" t="s">
        <v>71</v>
      </c>
      <c r="I10678" t="s">
        <v>41</v>
      </c>
      <c r="J10678" t="s">
        <v>100</v>
      </c>
      <c r="K10678" t="s">
        <v>100</v>
      </c>
      <c r="L10678" t="s">
        <v>46</v>
      </c>
      <c r="M10678" t="s">
        <v>47</v>
      </c>
      <c r="N10678" t="s">
        <v>4252</v>
      </c>
      <c r="O10678">
        <v>37.6</v>
      </c>
      <c r="P10678">
        <v>8.82352941176471</v>
      </c>
      <c r="Q10678">
        <v>241.4</v>
      </c>
      <c r="R10678">
        <v>250.223529411765</v>
      </c>
      <c r="S10678">
        <v>0</v>
      </c>
      <c r="T10678">
        <v>250.223529411765</v>
      </c>
      <c r="U10678">
        <v>218</v>
      </c>
      <c r="V10678">
        <f>SUMIF(货件明细!K:K,F10678,货件明细!AQ:AQ)</f>
        <v>0</v>
      </c>
      <c r="W10678">
        <f t="shared" si="664"/>
        <v>1</v>
      </c>
      <c r="X10678">
        <f t="shared" si="665"/>
        <v>218</v>
      </c>
      <c r="Y10678">
        <f>SUMIF(货件明细!K:K,F10678,货件明细!I:I)</f>
        <v>0</v>
      </c>
      <c r="Z10678">
        <f t="shared" si="666"/>
        <v>37.6</v>
      </c>
      <c r="AA10678">
        <f>SUMIF(货件明细!K:K,F10678,货件明细!J:J)</f>
        <v>0</v>
      </c>
      <c r="AB10678">
        <f t="shared" si="667"/>
        <v>1</v>
      </c>
    </row>
    <row r="10679" spans="1:28">
      <c r="A10679">
        <v>2026</v>
      </c>
      <c r="B10679">
        <v>5</v>
      </c>
      <c r="C10679">
        <v>21</v>
      </c>
      <c r="D10679" s="4">
        <v>46164</v>
      </c>
      <c r="E10679" t="s">
        <v>28</v>
      </c>
      <c r="F10679" t="s">
        <v>10913</v>
      </c>
      <c r="G10679" t="s">
        <v>374</v>
      </c>
      <c r="H10679" t="s">
        <v>71</v>
      </c>
      <c r="I10679" t="s">
        <v>41</v>
      </c>
      <c r="J10679" t="s">
        <v>100</v>
      </c>
      <c r="K10679" t="s">
        <v>100</v>
      </c>
      <c r="L10679" t="s">
        <v>46</v>
      </c>
      <c r="M10679" t="s">
        <v>47</v>
      </c>
      <c r="N10679" t="s">
        <v>4252</v>
      </c>
      <c r="O10679">
        <v>37.6</v>
      </c>
      <c r="P10679">
        <v>8.82352941176471</v>
      </c>
      <c r="Q10679">
        <v>241.4</v>
      </c>
      <c r="R10679">
        <v>250.223529411765</v>
      </c>
      <c r="S10679">
        <v>0</v>
      </c>
      <c r="T10679">
        <v>250.223529411765</v>
      </c>
      <c r="U10679">
        <v>218</v>
      </c>
      <c r="V10679">
        <f>SUMIF(货件明细!K:K,F10679,货件明细!AQ:AQ)</f>
        <v>0</v>
      </c>
      <c r="W10679">
        <f t="shared" si="664"/>
        <v>1</v>
      </c>
      <c r="X10679">
        <f t="shared" si="665"/>
        <v>218</v>
      </c>
      <c r="Y10679">
        <f>SUMIF(货件明细!K:K,F10679,货件明细!I:I)</f>
        <v>0</v>
      </c>
      <c r="Z10679">
        <f t="shared" si="666"/>
        <v>37.6</v>
      </c>
      <c r="AA10679">
        <f>SUMIF(货件明细!K:K,F10679,货件明细!J:J)</f>
        <v>0</v>
      </c>
      <c r="AB10679">
        <f t="shared" si="667"/>
        <v>1</v>
      </c>
    </row>
    <row r="10680" spans="1:28">
      <c r="A10680">
        <v>2026</v>
      </c>
      <c r="B10680">
        <v>5</v>
      </c>
      <c r="C10680">
        <v>21</v>
      </c>
      <c r="D10680" s="4">
        <v>46164</v>
      </c>
      <c r="E10680" t="s">
        <v>28</v>
      </c>
      <c r="F10680" t="s">
        <v>10914</v>
      </c>
      <c r="G10680" t="s">
        <v>263</v>
      </c>
      <c r="H10680" t="s">
        <v>44</v>
      </c>
      <c r="I10680" t="s">
        <v>41</v>
      </c>
      <c r="J10680" t="s">
        <v>100</v>
      </c>
      <c r="K10680" t="s">
        <v>100</v>
      </c>
      <c r="L10680" t="s">
        <v>46</v>
      </c>
      <c r="M10680" t="s">
        <v>47</v>
      </c>
      <c r="N10680" t="s">
        <v>4252</v>
      </c>
      <c r="O10680">
        <v>37.6</v>
      </c>
      <c r="P10680">
        <v>10</v>
      </c>
      <c r="Q10680">
        <v>290.7</v>
      </c>
      <c r="R10680">
        <v>300.7</v>
      </c>
      <c r="S10680">
        <v>0</v>
      </c>
      <c r="T10680">
        <v>300.7</v>
      </c>
      <c r="U10680">
        <v>217</v>
      </c>
      <c r="V10680">
        <f>SUMIF(货件明细!K:K,F10680,货件明细!AQ:AQ)</f>
        <v>0</v>
      </c>
      <c r="W10680">
        <f t="shared" si="664"/>
        <v>1</v>
      </c>
      <c r="X10680">
        <f t="shared" si="665"/>
        <v>217</v>
      </c>
      <c r="Y10680">
        <f>SUMIF(货件明细!K:K,F10680,货件明细!I:I)</f>
        <v>0</v>
      </c>
      <c r="Z10680">
        <f t="shared" si="666"/>
        <v>37.6</v>
      </c>
      <c r="AA10680">
        <f>SUMIF(货件明细!K:K,F10680,货件明细!J:J)</f>
        <v>0</v>
      </c>
      <c r="AB10680">
        <f t="shared" si="667"/>
        <v>1</v>
      </c>
    </row>
    <row r="10681" spans="1:28">
      <c r="A10681">
        <v>2026</v>
      </c>
      <c r="B10681">
        <v>5</v>
      </c>
      <c r="C10681">
        <v>21</v>
      </c>
      <c r="D10681" s="4">
        <v>46164</v>
      </c>
      <c r="E10681" t="s">
        <v>28</v>
      </c>
      <c r="F10681" t="s">
        <v>10915</v>
      </c>
      <c r="G10681" t="s">
        <v>114</v>
      </c>
      <c r="H10681" t="s">
        <v>44</v>
      </c>
      <c r="I10681" t="s">
        <v>41</v>
      </c>
      <c r="J10681" t="s">
        <v>100</v>
      </c>
      <c r="K10681" t="s">
        <v>100</v>
      </c>
      <c r="L10681" t="s">
        <v>46</v>
      </c>
      <c r="M10681" t="s">
        <v>47</v>
      </c>
      <c r="N10681" t="s">
        <v>4252</v>
      </c>
      <c r="O10681">
        <v>37.6</v>
      </c>
      <c r="P10681">
        <v>10</v>
      </c>
      <c r="Q10681">
        <v>290.7</v>
      </c>
      <c r="R10681">
        <v>300.7</v>
      </c>
      <c r="S10681">
        <v>0</v>
      </c>
      <c r="T10681">
        <v>300.7</v>
      </c>
      <c r="U10681">
        <v>218</v>
      </c>
      <c r="V10681">
        <f>SUMIF(货件明细!K:K,F10681,货件明细!AQ:AQ)</f>
        <v>0</v>
      </c>
      <c r="W10681">
        <f t="shared" si="664"/>
        <v>1</v>
      </c>
      <c r="X10681">
        <f t="shared" si="665"/>
        <v>218</v>
      </c>
      <c r="Y10681">
        <f>SUMIF(货件明细!K:K,F10681,货件明细!I:I)</f>
        <v>0</v>
      </c>
      <c r="Z10681">
        <f t="shared" si="666"/>
        <v>37.6</v>
      </c>
      <c r="AA10681">
        <f>SUMIF(货件明细!K:K,F10681,货件明细!J:J)</f>
        <v>0</v>
      </c>
      <c r="AB10681">
        <f t="shared" si="667"/>
        <v>1</v>
      </c>
    </row>
    <row r="10682" spans="1:28">
      <c r="A10682">
        <v>2026</v>
      </c>
      <c r="B10682">
        <v>5</v>
      </c>
      <c r="C10682">
        <v>21</v>
      </c>
      <c r="D10682" s="4">
        <v>46164</v>
      </c>
      <c r="E10682" t="s">
        <v>28</v>
      </c>
      <c r="F10682" t="s">
        <v>10916</v>
      </c>
      <c r="G10682" t="s">
        <v>372</v>
      </c>
      <c r="H10682" t="s">
        <v>71</v>
      </c>
      <c r="I10682" t="s">
        <v>96</v>
      </c>
      <c r="J10682" t="s">
        <v>100</v>
      </c>
      <c r="K10682" t="s">
        <v>100</v>
      </c>
      <c r="L10682" t="s">
        <v>46</v>
      </c>
      <c r="M10682" t="s">
        <v>47</v>
      </c>
      <c r="N10682" t="s">
        <v>4252</v>
      </c>
      <c r="O10682">
        <v>33.05</v>
      </c>
      <c r="P10682">
        <v>8.82352941176471</v>
      </c>
      <c r="Q10682">
        <v>227.2</v>
      </c>
      <c r="R10682">
        <v>236.023529411765</v>
      </c>
      <c r="S10682">
        <v>0</v>
      </c>
      <c r="T10682">
        <v>236.023529411765</v>
      </c>
      <c r="U10682">
        <v>159</v>
      </c>
      <c r="V10682">
        <f>SUMIF(货件明细!K:K,F10682,货件明细!AQ:AQ)</f>
        <v>0</v>
      </c>
      <c r="W10682">
        <f t="shared" si="664"/>
        <v>1</v>
      </c>
      <c r="X10682">
        <f t="shared" si="665"/>
        <v>159</v>
      </c>
      <c r="Y10682">
        <f>SUMIF(货件明细!K:K,F10682,货件明细!I:I)</f>
        <v>0</v>
      </c>
      <c r="Z10682">
        <f t="shared" si="666"/>
        <v>33.05</v>
      </c>
      <c r="AA10682">
        <f>SUMIF(货件明细!K:K,F10682,货件明细!J:J)</f>
        <v>0</v>
      </c>
      <c r="AB10682">
        <f t="shared" si="667"/>
        <v>1</v>
      </c>
    </row>
    <row r="10683" spans="1:28">
      <c r="A10683">
        <v>2026</v>
      </c>
      <c r="B10683">
        <v>5</v>
      </c>
      <c r="C10683">
        <v>21</v>
      </c>
      <c r="D10683" s="4">
        <v>46164</v>
      </c>
      <c r="E10683" t="s">
        <v>28</v>
      </c>
      <c r="F10683" t="s">
        <v>10917</v>
      </c>
      <c r="G10683" t="s">
        <v>114</v>
      </c>
      <c r="H10683" t="s">
        <v>44</v>
      </c>
      <c r="I10683" t="s">
        <v>96</v>
      </c>
      <c r="J10683" t="s">
        <v>100</v>
      </c>
      <c r="K10683" t="s">
        <v>100</v>
      </c>
      <c r="L10683" t="s">
        <v>46</v>
      </c>
      <c r="M10683" t="s">
        <v>47</v>
      </c>
      <c r="N10683" t="s">
        <v>4252</v>
      </c>
      <c r="O10683">
        <v>33.05</v>
      </c>
      <c r="P10683">
        <v>10</v>
      </c>
      <c r="Q10683">
        <v>273.6</v>
      </c>
      <c r="R10683">
        <v>283.6</v>
      </c>
      <c r="S10683">
        <v>0</v>
      </c>
      <c r="T10683">
        <v>283.6</v>
      </c>
      <c r="U10683">
        <v>159</v>
      </c>
      <c r="V10683">
        <f>SUMIF(货件明细!K:K,F10683,货件明细!AQ:AQ)</f>
        <v>0</v>
      </c>
      <c r="W10683">
        <f t="shared" si="664"/>
        <v>1</v>
      </c>
      <c r="X10683">
        <f t="shared" si="665"/>
        <v>159</v>
      </c>
      <c r="Y10683">
        <f>SUMIF(货件明细!K:K,F10683,货件明细!I:I)</f>
        <v>0</v>
      </c>
      <c r="Z10683">
        <f t="shared" si="666"/>
        <v>33.05</v>
      </c>
      <c r="AA10683">
        <f>SUMIF(货件明细!K:K,F10683,货件明细!J:J)</f>
        <v>0</v>
      </c>
      <c r="AB10683">
        <f t="shared" si="667"/>
        <v>1</v>
      </c>
    </row>
    <row r="10684" spans="1:28">
      <c r="A10684">
        <v>2026</v>
      </c>
      <c r="B10684">
        <v>5</v>
      </c>
      <c r="C10684">
        <v>21</v>
      </c>
      <c r="D10684" s="4">
        <v>46164</v>
      </c>
      <c r="E10684" t="s">
        <v>28</v>
      </c>
      <c r="F10684" t="s">
        <v>10918</v>
      </c>
      <c r="G10684" t="s">
        <v>223</v>
      </c>
      <c r="H10684" t="s">
        <v>31</v>
      </c>
      <c r="I10684" t="s">
        <v>96</v>
      </c>
      <c r="J10684" t="s">
        <v>100</v>
      </c>
      <c r="K10684" t="s">
        <v>100</v>
      </c>
      <c r="L10684" t="s">
        <v>46</v>
      </c>
      <c r="M10684" t="s">
        <v>47</v>
      </c>
      <c r="N10684" t="s">
        <v>5148</v>
      </c>
      <c r="O10684">
        <v>33.05</v>
      </c>
      <c r="P10684">
        <v>18.75</v>
      </c>
      <c r="Q10684">
        <v>305.6</v>
      </c>
      <c r="R10684">
        <v>324.35</v>
      </c>
      <c r="S10684">
        <v>0</v>
      </c>
      <c r="T10684">
        <v>324.35</v>
      </c>
      <c r="U10684">
        <v>159</v>
      </c>
      <c r="V10684">
        <f>SUMIF(货件明细!K:K,F10684,货件明细!AQ:AQ)</f>
        <v>0</v>
      </c>
      <c r="W10684">
        <f t="shared" si="664"/>
        <v>1</v>
      </c>
      <c r="X10684">
        <f t="shared" si="665"/>
        <v>159</v>
      </c>
      <c r="Y10684">
        <f>SUMIF(货件明细!K:K,F10684,货件明细!I:I)</f>
        <v>0</v>
      </c>
      <c r="Z10684">
        <f t="shared" si="666"/>
        <v>33.05</v>
      </c>
      <c r="AA10684">
        <f>SUMIF(货件明细!K:K,F10684,货件明细!J:J)</f>
        <v>0</v>
      </c>
      <c r="AB10684">
        <f t="shared" si="667"/>
        <v>1</v>
      </c>
    </row>
    <row r="10685" spans="1:28">
      <c r="A10685">
        <v>2026</v>
      </c>
      <c r="B10685">
        <v>5</v>
      </c>
      <c r="C10685">
        <v>21</v>
      </c>
      <c r="D10685" s="4">
        <v>46164</v>
      </c>
      <c r="E10685" t="s">
        <v>28</v>
      </c>
      <c r="F10685" t="s">
        <v>10919</v>
      </c>
      <c r="G10685" t="s">
        <v>206</v>
      </c>
      <c r="H10685" t="s">
        <v>71</v>
      </c>
      <c r="I10685" t="s">
        <v>96</v>
      </c>
      <c r="J10685" t="s">
        <v>100</v>
      </c>
      <c r="K10685" t="s">
        <v>100</v>
      </c>
      <c r="L10685" t="s">
        <v>46</v>
      </c>
      <c r="M10685" t="s">
        <v>47</v>
      </c>
      <c r="N10685" t="s">
        <v>4252</v>
      </c>
      <c r="O10685">
        <v>33.05</v>
      </c>
      <c r="P10685">
        <v>8.82352941176471</v>
      </c>
      <c r="Q10685">
        <v>227.2</v>
      </c>
      <c r="R10685">
        <v>236.023529411765</v>
      </c>
      <c r="S10685">
        <v>0</v>
      </c>
      <c r="T10685">
        <v>236.023529411765</v>
      </c>
      <c r="U10685">
        <v>159</v>
      </c>
      <c r="V10685">
        <f>SUMIF(货件明细!K:K,F10685,货件明细!AQ:AQ)</f>
        <v>0</v>
      </c>
      <c r="W10685">
        <f t="shared" si="664"/>
        <v>1</v>
      </c>
      <c r="X10685">
        <f t="shared" si="665"/>
        <v>159</v>
      </c>
      <c r="Y10685">
        <f>SUMIF(货件明细!K:K,F10685,货件明细!I:I)</f>
        <v>0</v>
      </c>
      <c r="Z10685">
        <f t="shared" si="666"/>
        <v>33.05</v>
      </c>
      <c r="AA10685">
        <f>SUMIF(货件明细!K:K,F10685,货件明细!J:J)</f>
        <v>0</v>
      </c>
      <c r="AB10685">
        <f t="shared" si="667"/>
        <v>1</v>
      </c>
    </row>
    <row r="10686" spans="1:28">
      <c r="A10686">
        <v>2026</v>
      </c>
      <c r="B10686">
        <v>5</v>
      </c>
      <c r="C10686">
        <v>21</v>
      </c>
      <c r="D10686" s="4">
        <v>46164</v>
      </c>
      <c r="E10686" t="s">
        <v>28</v>
      </c>
      <c r="F10686" t="s">
        <v>10920</v>
      </c>
      <c r="G10686" t="s">
        <v>163</v>
      </c>
      <c r="H10686" t="s">
        <v>71</v>
      </c>
      <c r="I10686" t="s">
        <v>96</v>
      </c>
      <c r="J10686" t="s">
        <v>100</v>
      </c>
      <c r="K10686" t="s">
        <v>100</v>
      </c>
      <c r="L10686" t="s">
        <v>46</v>
      </c>
      <c r="M10686" t="s">
        <v>47</v>
      </c>
      <c r="N10686" t="s">
        <v>4252</v>
      </c>
      <c r="O10686">
        <v>33.05</v>
      </c>
      <c r="P10686">
        <v>8.82352941176471</v>
      </c>
      <c r="Q10686">
        <v>227.2</v>
      </c>
      <c r="R10686">
        <v>236.023529411765</v>
      </c>
      <c r="S10686">
        <v>0</v>
      </c>
      <c r="T10686">
        <v>236.023529411765</v>
      </c>
      <c r="U10686">
        <v>159</v>
      </c>
      <c r="V10686">
        <f>SUMIF(货件明细!K:K,F10686,货件明细!AQ:AQ)</f>
        <v>0</v>
      </c>
      <c r="W10686">
        <f t="shared" si="664"/>
        <v>1</v>
      </c>
      <c r="X10686">
        <f t="shared" si="665"/>
        <v>159</v>
      </c>
      <c r="Y10686">
        <f>SUMIF(货件明细!K:K,F10686,货件明细!I:I)</f>
        <v>0</v>
      </c>
      <c r="Z10686">
        <f t="shared" si="666"/>
        <v>33.05</v>
      </c>
      <c r="AA10686">
        <f>SUMIF(货件明细!K:K,F10686,货件明细!J:J)</f>
        <v>0</v>
      </c>
      <c r="AB10686">
        <f t="shared" si="667"/>
        <v>1</v>
      </c>
    </row>
    <row r="10687" spans="1:28">
      <c r="A10687">
        <v>2026</v>
      </c>
      <c r="B10687">
        <v>5</v>
      </c>
      <c r="C10687">
        <v>21</v>
      </c>
      <c r="D10687" s="4">
        <v>46164</v>
      </c>
      <c r="E10687" t="s">
        <v>28</v>
      </c>
      <c r="F10687" t="s">
        <v>10921</v>
      </c>
      <c r="G10687" t="s">
        <v>372</v>
      </c>
      <c r="H10687" t="s">
        <v>71</v>
      </c>
      <c r="I10687" t="s">
        <v>80</v>
      </c>
      <c r="J10687" t="s">
        <v>100</v>
      </c>
      <c r="K10687" t="s">
        <v>100</v>
      </c>
      <c r="L10687" t="s">
        <v>46</v>
      </c>
      <c r="M10687" t="s">
        <v>47</v>
      </c>
      <c r="N10687" t="s">
        <v>4252</v>
      </c>
      <c r="O10687">
        <v>26.6</v>
      </c>
      <c r="P10687">
        <v>10</v>
      </c>
      <c r="Q10687">
        <v>156.2</v>
      </c>
      <c r="R10687">
        <v>166.2</v>
      </c>
      <c r="S10687">
        <v>0</v>
      </c>
      <c r="T10687">
        <v>166.2</v>
      </c>
      <c r="U10687">
        <v>156</v>
      </c>
      <c r="V10687">
        <f>SUMIF(货件明细!K:K,F10687,货件明细!AQ:AQ)</f>
        <v>0</v>
      </c>
      <c r="W10687">
        <f t="shared" ref="W10687:W10750" si="668">IF(V10687=U10687,0,1)</f>
        <v>1</v>
      </c>
      <c r="X10687">
        <f t="shared" ref="X10687:X10750" si="669">U10687</f>
        <v>156</v>
      </c>
      <c r="Y10687">
        <f>SUMIF(货件明细!K:K,F10687,货件明细!I:I)</f>
        <v>0</v>
      </c>
      <c r="Z10687">
        <f t="shared" ref="Z10687:Z10750" si="670">O10687-Y10687</f>
        <v>26.6</v>
      </c>
      <c r="AA10687">
        <f>SUMIF(货件明细!K:K,F10687,货件明细!J:J)</f>
        <v>0</v>
      </c>
      <c r="AB10687">
        <f t="shared" ref="AB10687:AB10750" si="671">IF(T10687=AA10687,0,1)</f>
        <v>1</v>
      </c>
    </row>
    <row r="10688" spans="1:28">
      <c r="A10688">
        <v>2026</v>
      </c>
      <c r="B10688">
        <v>5</v>
      </c>
      <c r="C10688">
        <v>21</v>
      </c>
      <c r="D10688" s="4">
        <v>46164</v>
      </c>
      <c r="E10688" t="s">
        <v>28</v>
      </c>
      <c r="F10688" t="s">
        <v>10922</v>
      </c>
      <c r="G10688" t="s">
        <v>114</v>
      </c>
      <c r="H10688" t="s">
        <v>44</v>
      </c>
      <c r="I10688" t="s">
        <v>80</v>
      </c>
      <c r="J10688" t="s">
        <v>100</v>
      </c>
      <c r="K10688" t="s">
        <v>100</v>
      </c>
      <c r="L10688" t="s">
        <v>46</v>
      </c>
      <c r="M10688" t="s">
        <v>47</v>
      </c>
      <c r="N10688" t="s">
        <v>4252</v>
      </c>
      <c r="O10688">
        <v>26.6</v>
      </c>
      <c r="P10688">
        <v>11.5384615384615</v>
      </c>
      <c r="Q10688">
        <v>188.1</v>
      </c>
      <c r="R10688">
        <v>199.638461538461</v>
      </c>
      <c r="S10688">
        <v>0</v>
      </c>
      <c r="T10688">
        <v>199.638461538461</v>
      </c>
      <c r="U10688">
        <v>156</v>
      </c>
      <c r="V10688">
        <f>SUMIF(货件明细!K:K,F10688,货件明细!AQ:AQ)</f>
        <v>0</v>
      </c>
      <c r="W10688">
        <f t="shared" si="668"/>
        <v>1</v>
      </c>
      <c r="X10688">
        <f t="shared" si="669"/>
        <v>156</v>
      </c>
      <c r="Y10688">
        <f>SUMIF(货件明细!K:K,F10688,货件明细!I:I)</f>
        <v>0</v>
      </c>
      <c r="Z10688">
        <f t="shared" si="670"/>
        <v>26.6</v>
      </c>
      <c r="AA10688">
        <f>SUMIF(货件明细!K:K,F10688,货件明细!J:J)</f>
        <v>0</v>
      </c>
      <c r="AB10688">
        <f t="shared" si="671"/>
        <v>1</v>
      </c>
    </row>
    <row r="10689" spans="1:28">
      <c r="A10689">
        <v>2026</v>
      </c>
      <c r="B10689">
        <v>5</v>
      </c>
      <c r="C10689">
        <v>21</v>
      </c>
      <c r="D10689" s="4">
        <v>46164</v>
      </c>
      <c r="E10689" t="s">
        <v>28</v>
      </c>
      <c r="F10689" t="s">
        <v>10923</v>
      </c>
      <c r="G10689" t="s">
        <v>223</v>
      </c>
      <c r="H10689" t="s">
        <v>31</v>
      </c>
      <c r="I10689" t="s">
        <v>80</v>
      </c>
      <c r="J10689" t="s">
        <v>100</v>
      </c>
      <c r="K10689" t="s">
        <v>100</v>
      </c>
      <c r="L10689" t="s">
        <v>46</v>
      </c>
      <c r="M10689" t="s">
        <v>47</v>
      </c>
      <c r="N10689" t="s">
        <v>5148</v>
      </c>
      <c r="O10689">
        <v>26.6</v>
      </c>
      <c r="P10689">
        <v>21.4285714285714</v>
      </c>
      <c r="Q10689">
        <v>210.1</v>
      </c>
      <c r="R10689">
        <v>231.528571428571</v>
      </c>
      <c r="S10689">
        <v>0</v>
      </c>
      <c r="T10689">
        <v>231.528571428571</v>
      </c>
      <c r="U10689">
        <v>156</v>
      </c>
      <c r="V10689">
        <f>SUMIF(货件明细!K:K,F10689,货件明细!AQ:AQ)</f>
        <v>0</v>
      </c>
      <c r="W10689">
        <f t="shared" si="668"/>
        <v>1</v>
      </c>
      <c r="X10689">
        <f t="shared" si="669"/>
        <v>156</v>
      </c>
      <c r="Y10689">
        <f>SUMIF(货件明细!K:K,F10689,货件明细!I:I)</f>
        <v>0</v>
      </c>
      <c r="Z10689">
        <f t="shared" si="670"/>
        <v>26.6</v>
      </c>
      <c r="AA10689">
        <f>SUMIF(货件明细!K:K,F10689,货件明细!J:J)</f>
        <v>0</v>
      </c>
      <c r="AB10689">
        <f t="shared" si="671"/>
        <v>1</v>
      </c>
    </row>
    <row r="10690" spans="1:28">
      <c r="A10690">
        <v>2026</v>
      </c>
      <c r="B10690">
        <v>5</v>
      </c>
      <c r="C10690">
        <v>21</v>
      </c>
      <c r="D10690" s="4">
        <v>46164</v>
      </c>
      <c r="E10690" t="s">
        <v>28</v>
      </c>
      <c r="F10690" t="s">
        <v>10924</v>
      </c>
      <c r="G10690" t="s">
        <v>206</v>
      </c>
      <c r="H10690" t="s">
        <v>71</v>
      </c>
      <c r="I10690" t="s">
        <v>80</v>
      </c>
      <c r="J10690" t="s">
        <v>100</v>
      </c>
      <c r="K10690" t="s">
        <v>100</v>
      </c>
      <c r="L10690" t="s">
        <v>46</v>
      </c>
      <c r="M10690" t="s">
        <v>47</v>
      </c>
      <c r="N10690" t="s">
        <v>4252</v>
      </c>
      <c r="O10690">
        <v>26.6</v>
      </c>
      <c r="P10690">
        <v>10</v>
      </c>
      <c r="Q10690">
        <v>156.2</v>
      </c>
      <c r="R10690">
        <v>166.2</v>
      </c>
      <c r="S10690">
        <v>0</v>
      </c>
      <c r="T10690">
        <v>166.2</v>
      </c>
      <c r="U10690">
        <v>156</v>
      </c>
      <c r="V10690">
        <f>SUMIF(货件明细!K:K,F10690,货件明细!AQ:AQ)</f>
        <v>0</v>
      </c>
      <c r="W10690">
        <f t="shared" si="668"/>
        <v>1</v>
      </c>
      <c r="X10690">
        <f t="shared" si="669"/>
        <v>156</v>
      </c>
      <c r="Y10690">
        <f>SUMIF(货件明细!K:K,F10690,货件明细!I:I)</f>
        <v>0</v>
      </c>
      <c r="Z10690">
        <f t="shared" si="670"/>
        <v>26.6</v>
      </c>
      <c r="AA10690">
        <f>SUMIF(货件明细!K:K,F10690,货件明细!J:J)</f>
        <v>0</v>
      </c>
      <c r="AB10690">
        <f t="shared" si="671"/>
        <v>1</v>
      </c>
    </row>
    <row r="10691" spans="1:28">
      <c r="A10691">
        <v>2026</v>
      </c>
      <c r="B10691">
        <v>5</v>
      </c>
      <c r="C10691">
        <v>21</v>
      </c>
      <c r="D10691" s="4">
        <v>46164</v>
      </c>
      <c r="E10691" t="s">
        <v>28</v>
      </c>
      <c r="F10691" t="s">
        <v>10925</v>
      </c>
      <c r="G10691" t="s">
        <v>163</v>
      </c>
      <c r="H10691" t="s">
        <v>71</v>
      </c>
      <c r="I10691" t="s">
        <v>80</v>
      </c>
      <c r="J10691" t="s">
        <v>100</v>
      </c>
      <c r="K10691" t="s">
        <v>100</v>
      </c>
      <c r="L10691" t="s">
        <v>46</v>
      </c>
      <c r="M10691" t="s">
        <v>47</v>
      </c>
      <c r="N10691" t="s">
        <v>4252</v>
      </c>
      <c r="O10691">
        <v>26.6</v>
      </c>
      <c r="P10691">
        <v>10</v>
      </c>
      <c r="Q10691">
        <v>156.2</v>
      </c>
      <c r="R10691">
        <v>166.2</v>
      </c>
      <c r="S10691">
        <v>0</v>
      </c>
      <c r="T10691">
        <v>166.2</v>
      </c>
      <c r="U10691">
        <v>156</v>
      </c>
      <c r="V10691">
        <f>SUMIF(货件明细!K:K,F10691,货件明细!AQ:AQ)</f>
        <v>0</v>
      </c>
      <c r="W10691">
        <f t="shared" si="668"/>
        <v>1</v>
      </c>
      <c r="X10691">
        <f t="shared" si="669"/>
        <v>156</v>
      </c>
      <c r="Y10691">
        <f>SUMIF(货件明细!K:K,F10691,货件明细!I:I)</f>
        <v>0</v>
      </c>
      <c r="Z10691">
        <f t="shared" si="670"/>
        <v>26.6</v>
      </c>
      <c r="AA10691">
        <f>SUMIF(货件明细!K:K,F10691,货件明细!J:J)</f>
        <v>0</v>
      </c>
      <c r="AB10691">
        <f t="shared" si="671"/>
        <v>1</v>
      </c>
    </row>
    <row r="10692" spans="1:28">
      <c r="A10692">
        <v>2026</v>
      </c>
      <c r="B10692">
        <v>5</v>
      </c>
      <c r="C10692">
        <v>21</v>
      </c>
      <c r="D10692" s="4">
        <v>46164</v>
      </c>
      <c r="E10692" t="s">
        <v>28</v>
      </c>
      <c r="F10692" t="s">
        <v>10926</v>
      </c>
      <c r="G10692" t="s">
        <v>30</v>
      </c>
      <c r="H10692" t="s">
        <v>31</v>
      </c>
      <c r="I10692" t="s">
        <v>111</v>
      </c>
      <c r="J10692" t="s">
        <v>1110</v>
      </c>
      <c r="K10692" t="s">
        <v>1110</v>
      </c>
      <c r="L10692" t="s">
        <v>34</v>
      </c>
      <c r="M10692" t="s">
        <v>3706</v>
      </c>
      <c r="N10692" t="s">
        <v>2857</v>
      </c>
      <c r="O10692">
        <v>88.5</v>
      </c>
      <c r="P10692">
        <v>60</v>
      </c>
      <c r="Q10692">
        <v>5829.5</v>
      </c>
      <c r="R10692">
        <v>5889.5</v>
      </c>
      <c r="S10692">
        <v>433.68</v>
      </c>
      <c r="T10692">
        <v>6323.18</v>
      </c>
      <c r="U10692">
        <v>390</v>
      </c>
      <c r="V10692">
        <f>SUMIF(货件明细!K:K,F10692,货件明细!AQ:AQ)</f>
        <v>390</v>
      </c>
      <c r="W10692">
        <f t="shared" si="668"/>
        <v>0</v>
      </c>
      <c r="X10692">
        <f t="shared" si="669"/>
        <v>390</v>
      </c>
      <c r="Y10692">
        <f>SUMIF(货件明细!K:K,F10692,货件明细!I:I)</f>
        <v>61.425</v>
      </c>
      <c r="Z10692">
        <f t="shared" si="670"/>
        <v>27.075</v>
      </c>
      <c r="AA10692">
        <f>SUMIF(货件明细!K:K,F10692,货件明细!J:J)</f>
        <v>6323.18</v>
      </c>
      <c r="AB10692">
        <f t="shared" si="671"/>
        <v>0</v>
      </c>
    </row>
    <row r="10693" spans="1:28">
      <c r="A10693">
        <v>2026</v>
      </c>
      <c r="B10693">
        <v>5</v>
      </c>
      <c r="C10693">
        <v>21</v>
      </c>
      <c r="D10693" s="4">
        <v>46164</v>
      </c>
      <c r="E10693" t="s">
        <v>28</v>
      </c>
      <c r="F10693" t="s">
        <v>10927</v>
      </c>
      <c r="G10693" t="s">
        <v>4027</v>
      </c>
      <c r="H10693" t="s">
        <v>31</v>
      </c>
      <c r="I10693" t="s">
        <v>39</v>
      </c>
      <c r="J10693" t="s">
        <v>1110</v>
      </c>
      <c r="K10693" t="s">
        <v>1110</v>
      </c>
      <c r="L10693" t="s">
        <v>34</v>
      </c>
      <c r="M10693" t="s">
        <v>3706</v>
      </c>
      <c r="N10693" t="s">
        <v>2857</v>
      </c>
      <c r="O10693">
        <v>41</v>
      </c>
      <c r="P10693">
        <v>60</v>
      </c>
      <c r="Q10693">
        <v>2665</v>
      </c>
      <c r="R10693">
        <v>2725</v>
      </c>
      <c r="S10693">
        <v>270.355</v>
      </c>
      <c r="T10693">
        <v>2995.355</v>
      </c>
      <c r="U10693">
        <v>115</v>
      </c>
      <c r="V10693">
        <f>SUMIF(货件明细!K:K,F10693,货件明细!AQ:AQ)</f>
        <v>115</v>
      </c>
      <c r="W10693">
        <f t="shared" si="668"/>
        <v>0</v>
      </c>
      <c r="X10693">
        <f t="shared" si="669"/>
        <v>115</v>
      </c>
      <c r="Y10693">
        <f>SUMIF(货件明细!K:K,F10693,货件明细!I:I)</f>
        <v>18.9475</v>
      </c>
      <c r="Z10693">
        <f t="shared" si="670"/>
        <v>22.0525</v>
      </c>
      <c r="AA10693">
        <f>SUMIF(货件明细!K:K,F10693,货件明细!J:J)</f>
        <v>2995.355</v>
      </c>
      <c r="AB10693">
        <f t="shared" si="671"/>
        <v>0</v>
      </c>
    </row>
    <row r="10694" spans="1:28">
      <c r="A10694">
        <v>2026</v>
      </c>
      <c r="B10694">
        <v>5</v>
      </c>
      <c r="C10694">
        <v>21</v>
      </c>
      <c r="D10694" s="4">
        <v>46164</v>
      </c>
      <c r="E10694" t="s">
        <v>28</v>
      </c>
      <c r="F10694" t="s">
        <v>10928</v>
      </c>
      <c r="G10694" t="s">
        <v>4027</v>
      </c>
      <c r="H10694" t="s">
        <v>31</v>
      </c>
      <c r="I10694" t="s">
        <v>57</v>
      </c>
      <c r="J10694" t="s">
        <v>1110</v>
      </c>
      <c r="K10694" t="s">
        <v>1110</v>
      </c>
      <c r="L10694" t="s">
        <v>34</v>
      </c>
      <c r="M10694" t="s">
        <v>3706</v>
      </c>
      <c r="N10694" t="s">
        <v>2857</v>
      </c>
      <c r="O10694">
        <v>88</v>
      </c>
      <c r="P10694">
        <v>60</v>
      </c>
      <c r="Q10694">
        <v>5720</v>
      </c>
      <c r="R10694">
        <v>5780</v>
      </c>
      <c r="S10694">
        <v>504.57</v>
      </c>
      <c r="T10694">
        <v>6284.57</v>
      </c>
      <c r="U10694">
        <v>330</v>
      </c>
      <c r="V10694">
        <f>SUMIF(货件明细!K:K,F10694,货件明细!AQ:AQ)</f>
        <v>330</v>
      </c>
      <c r="W10694">
        <f t="shared" si="668"/>
        <v>0</v>
      </c>
      <c r="X10694">
        <f t="shared" si="669"/>
        <v>330</v>
      </c>
      <c r="Y10694">
        <f>SUMIF(货件明细!K:K,F10694,货件明细!I:I)</f>
        <v>53.55</v>
      </c>
      <c r="Z10694">
        <f t="shared" si="670"/>
        <v>34.45</v>
      </c>
      <c r="AA10694">
        <f>SUMIF(货件明细!K:K,F10694,货件明细!J:J)</f>
        <v>6284.57</v>
      </c>
      <c r="AB10694">
        <f t="shared" si="671"/>
        <v>0</v>
      </c>
    </row>
    <row r="10695" spans="1:28">
      <c r="A10695">
        <v>2026</v>
      </c>
      <c r="B10695">
        <v>5</v>
      </c>
      <c r="C10695">
        <v>21</v>
      </c>
      <c r="D10695" s="4">
        <v>46164</v>
      </c>
      <c r="E10695" t="s">
        <v>28</v>
      </c>
      <c r="F10695" t="s">
        <v>10929</v>
      </c>
      <c r="G10695" t="s">
        <v>4027</v>
      </c>
      <c r="H10695" t="s">
        <v>31</v>
      </c>
      <c r="I10695" t="s">
        <v>145</v>
      </c>
      <c r="J10695" t="s">
        <v>1110</v>
      </c>
      <c r="K10695" t="s">
        <v>1110</v>
      </c>
      <c r="L10695" t="s">
        <v>34</v>
      </c>
      <c r="M10695" t="s">
        <v>3706</v>
      </c>
      <c r="N10695" t="s">
        <v>2857</v>
      </c>
      <c r="O10695">
        <v>18.5</v>
      </c>
      <c r="P10695">
        <v>60</v>
      </c>
      <c r="Q10695">
        <v>1235</v>
      </c>
      <c r="R10695">
        <v>1295</v>
      </c>
      <c r="S10695">
        <v>277.444</v>
      </c>
      <c r="T10695">
        <v>1572.444</v>
      </c>
      <c r="U10695">
        <v>164</v>
      </c>
      <c r="V10695">
        <f>SUMIF(货件明细!K:K,F10695,货件明细!AQ:AQ)</f>
        <v>164</v>
      </c>
      <c r="W10695">
        <f t="shared" si="668"/>
        <v>0</v>
      </c>
      <c r="X10695">
        <f t="shared" si="669"/>
        <v>164</v>
      </c>
      <c r="Y10695">
        <f>SUMIF(货件明细!K:K,F10695,货件明细!I:I)</f>
        <v>25.222</v>
      </c>
      <c r="Z10695">
        <f t="shared" si="670"/>
        <v>-6.722</v>
      </c>
      <c r="AA10695">
        <f>SUMIF(货件明细!K:K,F10695,货件明细!J:J)</f>
        <v>1572.444</v>
      </c>
      <c r="AB10695">
        <f t="shared" si="671"/>
        <v>0</v>
      </c>
    </row>
    <row r="10696" spans="1:28">
      <c r="A10696">
        <v>2026</v>
      </c>
      <c r="B10696">
        <v>5</v>
      </c>
      <c r="C10696">
        <v>21</v>
      </c>
      <c r="D10696" s="4">
        <v>46164</v>
      </c>
      <c r="E10696" t="s">
        <v>28</v>
      </c>
      <c r="F10696" t="s">
        <v>10930</v>
      </c>
      <c r="G10696" t="s">
        <v>4027</v>
      </c>
      <c r="H10696" t="s">
        <v>31</v>
      </c>
      <c r="I10696" t="s">
        <v>80</v>
      </c>
      <c r="J10696" t="s">
        <v>1110</v>
      </c>
      <c r="K10696" t="s">
        <v>1110</v>
      </c>
      <c r="L10696" t="s">
        <v>34</v>
      </c>
      <c r="M10696" t="s">
        <v>3706</v>
      </c>
      <c r="N10696" t="s">
        <v>2857</v>
      </c>
      <c r="O10696">
        <v>20.8</v>
      </c>
      <c r="P10696">
        <v>60</v>
      </c>
      <c r="Q10696">
        <v>1365</v>
      </c>
      <c r="R10696">
        <v>1425</v>
      </c>
      <c r="S10696">
        <v>126.49</v>
      </c>
      <c r="T10696">
        <v>1551.49</v>
      </c>
      <c r="U10696">
        <v>70</v>
      </c>
      <c r="V10696">
        <f>SUMIF(货件明细!K:K,F10696,货件明细!AQ:AQ)</f>
        <v>70</v>
      </c>
      <c r="W10696">
        <f t="shared" si="668"/>
        <v>0</v>
      </c>
      <c r="X10696">
        <f t="shared" si="669"/>
        <v>70</v>
      </c>
      <c r="Y10696">
        <f>SUMIF(货件明细!K:K,F10696,货件明细!I:I)</f>
        <v>10.675</v>
      </c>
      <c r="Z10696">
        <f t="shared" si="670"/>
        <v>10.125</v>
      </c>
      <c r="AA10696">
        <f>SUMIF(货件明细!K:K,F10696,货件明细!J:J)</f>
        <v>1551.49</v>
      </c>
      <c r="AB10696">
        <f t="shared" si="671"/>
        <v>0</v>
      </c>
    </row>
    <row r="10697" spans="1:28">
      <c r="A10697">
        <v>2026</v>
      </c>
      <c r="B10697">
        <v>5</v>
      </c>
      <c r="C10697">
        <v>21</v>
      </c>
      <c r="D10697" s="4">
        <v>46165</v>
      </c>
      <c r="E10697" t="s">
        <v>4249</v>
      </c>
      <c r="F10697" t="s">
        <v>10931</v>
      </c>
      <c r="G10697" t="s">
        <v>5856</v>
      </c>
      <c r="H10697" t="s">
        <v>71</v>
      </c>
      <c r="I10697" t="s">
        <v>41</v>
      </c>
      <c r="J10697" t="s">
        <v>100</v>
      </c>
      <c r="K10697" t="s">
        <v>100</v>
      </c>
      <c r="L10697" t="s">
        <v>46</v>
      </c>
      <c r="M10697" t="s">
        <v>5001</v>
      </c>
      <c r="N10697" t="s">
        <v>6615</v>
      </c>
      <c r="O10697">
        <v>28.65</v>
      </c>
      <c r="P10697">
        <v>40</v>
      </c>
      <c r="Q10697">
        <v>153.34</v>
      </c>
      <c r="R10697">
        <v>193.34</v>
      </c>
      <c r="S10697">
        <v>0</v>
      </c>
      <c r="T10697">
        <v>193.34</v>
      </c>
      <c r="U10697">
        <v>256</v>
      </c>
      <c r="V10697">
        <f>SUMIF(货件明细!K:K,F10697,货件明细!AQ:AQ)</f>
        <v>0</v>
      </c>
      <c r="W10697">
        <f t="shared" si="668"/>
        <v>1</v>
      </c>
      <c r="X10697">
        <f t="shared" si="669"/>
        <v>256</v>
      </c>
      <c r="Y10697">
        <f>SUMIF(货件明细!K:K,F10697,货件明细!I:I)</f>
        <v>0</v>
      </c>
      <c r="Z10697">
        <f t="shared" si="670"/>
        <v>28.65</v>
      </c>
      <c r="AA10697">
        <f>SUMIF(货件明细!K:K,F10697,货件明细!J:J)</f>
        <v>0</v>
      </c>
      <c r="AB10697">
        <f t="shared" si="671"/>
        <v>1</v>
      </c>
    </row>
    <row r="10698" spans="1:28">
      <c r="A10698">
        <v>2026</v>
      </c>
      <c r="B10698">
        <v>5</v>
      </c>
      <c r="C10698">
        <v>21</v>
      </c>
      <c r="D10698" s="4">
        <v>46165</v>
      </c>
      <c r="E10698" t="s">
        <v>4249</v>
      </c>
      <c r="F10698" t="s">
        <v>10932</v>
      </c>
      <c r="G10698" t="s">
        <v>5856</v>
      </c>
      <c r="H10698" t="s">
        <v>71</v>
      </c>
      <c r="I10698" t="s">
        <v>111</v>
      </c>
      <c r="J10698" t="s">
        <v>100</v>
      </c>
      <c r="K10698" t="s">
        <v>100</v>
      </c>
      <c r="L10698" t="s">
        <v>46</v>
      </c>
      <c r="M10698" t="s">
        <v>5001</v>
      </c>
      <c r="N10698" t="s">
        <v>6615</v>
      </c>
      <c r="O10698">
        <v>7.1</v>
      </c>
      <c r="P10698">
        <v>40</v>
      </c>
      <c r="Q10698">
        <v>55.76</v>
      </c>
      <c r="R10698">
        <v>95.76</v>
      </c>
      <c r="S10698">
        <v>0</v>
      </c>
      <c r="T10698">
        <v>95.76</v>
      </c>
      <c r="U10698">
        <v>29</v>
      </c>
      <c r="V10698">
        <f>SUMIF(货件明细!K:K,F10698,货件明细!AQ:AQ)</f>
        <v>0</v>
      </c>
      <c r="W10698">
        <f t="shared" si="668"/>
        <v>1</v>
      </c>
      <c r="X10698">
        <f t="shared" si="669"/>
        <v>29</v>
      </c>
      <c r="Y10698">
        <f>SUMIF(货件明细!K:K,F10698,货件明细!I:I)</f>
        <v>0</v>
      </c>
      <c r="Z10698">
        <f t="shared" si="670"/>
        <v>7.1</v>
      </c>
      <c r="AA10698">
        <f>SUMIF(货件明细!K:K,F10698,货件明细!J:J)</f>
        <v>0</v>
      </c>
      <c r="AB10698">
        <f t="shared" si="671"/>
        <v>1</v>
      </c>
    </row>
    <row r="10699" spans="1:28">
      <c r="A10699">
        <v>2026</v>
      </c>
      <c r="B10699">
        <v>5</v>
      </c>
      <c r="C10699">
        <v>21</v>
      </c>
      <c r="D10699" s="4">
        <v>46165</v>
      </c>
      <c r="E10699" t="s">
        <v>28</v>
      </c>
      <c r="F10699" t="s">
        <v>10933</v>
      </c>
      <c r="G10699" t="s">
        <v>3407</v>
      </c>
      <c r="H10699" t="s">
        <v>71</v>
      </c>
      <c r="I10699" t="s">
        <v>145</v>
      </c>
      <c r="J10699" t="s">
        <v>100</v>
      </c>
      <c r="K10699" t="s">
        <v>100</v>
      </c>
      <c r="L10699" t="s">
        <v>46</v>
      </c>
      <c r="M10699" t="s">
        <v>5001</v>
      </c>
      <c r="N10699" t="s">
        <v>6615</v>
      </c>
      <c r="O10699">
        <v>55.5</v>
      </c>
      <c r="P10699">
        <v>40</v>
      </c>
      <c r="Q10699">
        <v>347.88</v>
      </c>
      <c r="R10699">
        <v>387.88</v>
      </c>
      <c r="S10699">
        <v>650.52</v>
      </c>
      <c r="T10699">
        <v>1038.4</v>
      </c>
      <c r="U10699">
        <v>260</v>
      </c>
      <c r="V10699">
        <f>SUMIF(货件明细!K:K,F10699,货件明细!AQ:AQ)</f>
        <v>0</v>
      </c>
      <c r="W10699">
        <f t="shared" si="668"/>
        <v>1</v>
      </c>
      <c r="X10699">
        <f t="shared" si="669"/>
        <v>260</v>
      </c>
      <c r="Y10699">
        <f>SUMIF(货件明细!K:K,F10699,货件明细!I:I)</f>
        <v>0</v>
      </c>
      <c r="Z10699">
        <f t="shared" si="670"/>
        <v>55.5</v>
      </c>
      <c r="AA10699">
        <f>SUMIF(货件明细!K:K,F10699,货件明细!J:J)</f>
        <v>0</v>
      </c>
      <c r="AB10699">
        <f t="shared" si="671"/>
        <v>1</v>
      </c>
    </row>
    <row r="10700" spans="1:28">
      <c r="A10700">
        <v>2026</v>
      </c>
      <c r="B10700">
        <v>5</v>
      </c>
      <c r="C10700">
        <v>21</v>
      </c>
      <c r="D10700" s="4">
        <v>46165</v>
      </c>
      <c r="E10700" t="s">
        <v>28</v>
      </c>
      <c r="F10700" t="s">
        <v>10934</v>
      </c>
      <c r="G10700" t="s">
        <v>3407</v>
      </c>
      <c r="H10700" t="s">
        <v>71</v>
      </c>
      <c r="I10700" t="s">
        <v>129</v>
      </c>
      <c r="J10700" t="s">
        <v>100</v>
      </c>
      <c r="K10700" t="s">
        <v>100</v>
      </c>
      <c r="L10700" t="s">
        <v>46</v>
      </c>
      <c r="M10700" t="s">
        <v>5001</v>
      </c>
      <c r="N10700" t="s">
        <v>6615</v>
      </c>
      <c r="O10700">
        <v>39.75</v>
      </c>
      <c r="P10700">
        <v>40</v>
      </c>
      <c r="Q10700">
        <v>202.93</v>
      </c>
      <c r="R10700">
        <v>242.93</v>
      </c>
      <c r="S10700">
        <v>683.88</v>
      </c>
      <c r="T10700">
        <v>926.81</v>
      </c>
      <c r="U10700">
        <v>328</v>
      </c>
      <c r="V10700">
        <f>SUMIF(货件明细!K:K,F10700,货件明细!AQ:AQ)</f>
        <v>0</v>
      </c>
      <c r="W10700">
        <f t="shared" si="668"/>
        <v>1</v>
      </c>
      <c r="X10700">
        <f t="shared" si="669"/>
        <v>328</v>
      </c>
      <c r="Y10700">
        <f>SUMIF(货件明细!K:K,F10700,货件明细!I:I)</f>
        <v>0</v>
      </c>
      <c r="Z10700">
        <f t="shared" si="670"/>
        <v>39.75</v>
      </c>
      <c r="AA10700">
        <f>SUMIF(货件明细!K:K,F10700,货件明细!J:J)</f>
        <v>0</v>
      </c>
      <c r="AB10700">
        <f t="shared" si="671"/>
        <v>1</v>
      </c>
    </row>
    <row r="10701" spans="1:28">
      <c r="A10701">
        <v>2026</v>
      </c>
      <c r="B10701">
        <v>5</v>
      </c>
      <c r="C10701">
        <v>21</v>
      </c>
      <c r="D10701" s="4">
        <v>46165</v>
      </c>
      <c r="E10701" t="s">
        <v>28</v>
      </c>
      <c r="F10701" t="s">
        <v>10935</v>
      </c>
      <c r="G10701" t="s">
        <v>3407</v>
      </c>
      <c r="H10701" t="s">
        <v>71</v>
      </c>
      <c r="I10701" t="s">
        <v>41</v>
      </c>
      <c r="J10701" t="s">
        <v>100</v>
      </c>
      <c r="K10701" t="s">
        <v>100</v>
      </c>
      <c r="L10701" t="s">
        <v>46</v>
      </c>
      <c r="M10701" t="s">
        <v>5001</v>
      </c>
      <c r="N10701" t="s">
        <v>6615</v>
      </c>
      <c r="O10701">
        <v>14.5</v>
      </c>
      <c r="P10701">
        <v>40</v>
      </c>
      <c r="Q10701">
        <v>101.465</v>
      </c>
      <c r="R10701">
        <v>141.465</v>
      </c>
      <c r="S10701">
        <v>275.22</v>
      </c>
      <c r="T10701">
        <v>416.685</v>
      </c>
      <c r="U10701">
        <v>132</v>
      </c>
      <c r="V10701">
        <f>SUMIF(货件明细!K:K,F10701,货件明细!AQ:AQ)</f>
        <v>0</v>
      </c>
      <c r="W10701">
        <f t="shared" si="668"/>
        <v>1</v>
      </c>
      <c r="X10701">
        <f t="shared" si="669"/>
        <v>132</v>
      </c>
      <c r="Y10701">
        <f>SUMIF(货件明细!K:K,F10701,货件明细!I:I)</f>
        <v>0</v>
      </c>
      <c r="Z10701">
        <f t="shared" si="670"/>
        <v>14.5</v>
      </c>
      <c r="AA10701">
        <f>SUMIF(货件明细!K:K,F10701,货件明细!J:J)</f>
        <v>0</v>
      </c>
      <c r="AB10701">
        <f t="shared" si="671"/>
        <v>1</v>
      </c>
    </row>
    <row r="10702" spans="1:28">
      <c r="A10702">
        <v>2026</v>
      </c>
      <c r="B10702">
        <v>5</v>
      </c>
      <c r="C10702">
        <v>22</v>
      </c>
      <c r="D10702" s="4">
        <v>46167</v>
      </c>
      <c r="E10702" t="s">
        <v>28</v>
      </c>
      <c r="F10702" t="s">
        <v>10936</v>
      </c>
      <c r="G10702" t="s">
        <v>30</v>
      </c>
      <c r="H10702" t="s">
        <v>31</v>
      </c>
      <c r="I10702" t="s">
        <v>111</v>
      </c>
      <c r="J10702" t="s">
        <v>33</v>
      </c>
      <c r="K10702" t="s">
        <v>33</v>
      </c>
      <c r="L10702" t="s">
        <v>34</v>
      </c>
      <c r="M10702" t="s">
        <v>35</v>
      </c>
      <c r="N10702" t="s">
        <v>4809</v>
      </c>
      <c r="O10702">
        <v>25.6</v>
      </c>
      <c r="P10702">
        <v>200</v>
      </c>
      <c r="Q10702">
        <v>1896</v>
      </c>
      <c r="R10702">
        <v>2096</v>
      </c>
      <c r="S10702">
        <v>411.44</v>
      </c>
      <c r="T10702">
        <v>2507.44</v>
      </c>
      <c r="U10702">
        <v>335</v>
      </c>
      <c r="V10702">
        <f>SUMIF(货件明细!K:K,F10702,货件明细!AQ:AQ)</f>
        <v>335</v>
      </c>
      <c r="W10702">
        <f t="shared" si="668"/>
        <v>0</v>
      </c>
      <c r="X10702">
        <f t="shared" si="669"/>
        <v>335</v>
      </c>
      <c r="Y10702">
        <f>SUMIF(货件明细!K:K,F10702,货件明细!I:I)</f>
        <v>50.1475</v>
      </c>
      <c r="Z10702">
        <f t="shared" si="670"/>
        <v>-24.5475</v>
      </c>
      <c r="AA10702">
        <f>SUMIF(货件明细!K:K,F10702,货件明细!J:J)</f>
        <v>2507.44</v>
      </c>
      <c r="AB10702">
        <f t="shared" si="671"/>
        <v>0</v>
      </c>
    </row>
    <row r="10703" spans="1:28">
      <c r="A10703">
        <v>2026</v>
      </c>
      <c r="B10703">
        <v>5</v>
      </c>
      <c r="C10703">
        <v>22</v>
      </c>
      <c r="D10703" s="4">
        <v>46167</v>
      </c>
      <c r="E10703" t="s">
        <v>28</v>
      </c>
      <c r="F10703" t="s">
        <v>10937</v>
      </c>
      <c r="G10703" t="s">
        <v>4027</v>
      </c>
      <c r="H10703" t="s">
        <v>31</v>
      </c>
      <c r="I10703" t="s">
        <v>32</v>
      </c>
      <c r="J10703" t="s">
        <v>1110</v>
      </c>
      <c r="K10703" t="s">
        <v>1110</v>
      </c>
      <c r="L10703" t="s">
        <v>34</v>
      </c>
      <c r="M10703" t="s">
        <v>3882</v>
      </c>
      <c r="N10703" t="s">
        <v>2857</v>
      </c>
      <c r="O10703">
        <v>13.87</v>
      </c>
      <c r="P10703">
        <v>75</v>
      </c>
      <c r="Q10703">
        <v>931</v>
      </c>
      <c r="R10703">
        <v>1006</v>
      </c>
      <c r="S10703">
        <v>214.06</v>
      </c>
      <c r="T10703">
        <v>1220.06</v>
      </c>
      <c r="U10703">
        <v>140</v>
      </c>
      <c r="V10703">
        <f>SUMIF(货件明细!K:K,F10703,货件明细!AQ:AQ)</f>
        <v>140</v>
      </c>
      <c r="W10703">
        <f t="shared" si="668"/>
        <v>0</v>
      </c>
      <c r="X10703">
        <f t="shared" si="669"/>
        <v>140</v>
      </c>
      <c r="Y10703">
        <f>SUMIF(货件明细!K:K,F10703,货件明细!I:I)</f>
        <v>18.88</v>
      </c>
      <c r="Z10703">
        <f t="shared" si="670"/>
        <v>-5.01</v>
      </c>
      <c r="AA10703">
        <f>SUMIF(货件明细!K:K,F10703,货件明细!J:J)</f>
        <v>1220.06</v>
      </c>
      <c r="AB10703">
        <f t="shared" si="671"/>
        <v>0</v>
      </c>
    </row>
    <row r="10704" spans="1:28">
      <c r="A10704">
        <v>2026</v>
      </c>
      <c r="B10704">
        <v>5</v>
      </c>
      <c r="C10704">
        <v>22</v>
      </c>
      <c r="D10704" s="4">
        <v>46167</v>
      </c>
      <c r="E10704" t="s">
        <v>28</v>
      </c>
      <c r="F10704" t="s">
        <v>10938</v>
      </c>
      <c r="G10704" t="s">
        <v>4027</v>
      </c>
      <c r="H10704" t="s">
        <v>31</v>
      </c>
      <c r="I10704" t="s">
        <v>57</v>
      </c>
      <c r="J10704" t="s">
        <v>1110</v>
      </c>
      <c r="K10704" t="s">
        <v>1110</v>
      </c>
      <c r="L10704" t="s">
        <v>34</v>
      </c>
      <c r="M10704" t="s">
        <v>3882</v>
      </c>
      <c r="N10704" t="s">
        <v>2857</v>
      </c>
      <c r="O10704">
        <v>16.1</v>
      </c>
      <c r="P10704">
        <v>75</v>
      </c>
      <c r="Q10704">
        <v>1064</v>
      </c>
      <c r="R10704">
        <v>1139</v>
      </c>
      <c r="S10704">
        <v>91.74</v>
      </c>
      <c r="T10704">
        <v>1230.74</v>
      </c>
      <c r="U10704">
        <v>60</v>
      </c>
      <c r="V10704">
        <f>SUMIF(货件明细!K:K,F10704,货件明细!AQ:AQ)</f>
        <v>60</v>
      </c>
      <c r="W10704">
        <f t="shared" si="668"/>
        <v>0</v>
      </c>
      <c r="X10704">
        <f t="shared" si="669"/>
        <v>60</v>
      </c>
      <c r="Y10704">
        <f>SUMIF(货件明细!K:K,F10704,货件明细!I:I)</f>
        <v>8.25</v>
      </c>
      <c r="Z10704">
        <f t="shared" si="670"/>
        <v>7.85</v>
      </c>
      <c r="AA10704">
        <f>SUMIF(货件明细!K:K,F10704,货件明细!J:J)</f>
        <v>1230.74</v>
      </c>
      <c r="AB10704">
        <f t="shared" si="671"/>
        <v>0</v>
      </c>
    </row>
    <row r="10705" spans="1:28">
      <c r="A10705">
        <v>2026</v>
      </c>
      <c r="B10705">
        <v>5</v>
      </c>
      <c r="C10705">
        <v>22</v>
      </c>
      <c r="D10705" s="4">
        <v>46167</v>
      </c>
      <c r="E10705" t="s">
        <v>28</v>
      </c>
      <c r="F10705" t="s">
        <v>10939</v>
      </c>
      <c r="G10705" t="s">
        <v>4027</v>
      </c>
      <c r="H10705" t="s">
        <v>31</v>
      </c>
      <c r="I10705" t="s">
        <v>41</v>
      </c>
      <c r="J10705" t="s">
        <v>1110</v>
      </c>
      <c r="K10705" t="s">
        <v>1110</v>
      </c>
      <c r="L10705" t="s">
        <v>34</v>
      </c>
      <c r="M10705" t="s">
        <v>3882</v>
      </c>
      <c r="N10705" t="s">
        <v>2857</v>
      </c>
      <c r="O10705">
        <v>104</v>
      </c>
      <c r="P10705">
        <v>75</v>
      </c>
      <c r="Q10705">
        <v>6916</v>
      </c>
      <c r="R10705">
        <v>6991</v>
      </c>
      <c r="S10705">
        <v>935.47</v>
      </c>
      <c r="T10705">
        <v>7926.47</v>
      </c>
      <c r="U10705">
        <v>590</v>
      </c>
      <c r="V10705">
        <f>SUMIF(货件明细!K:K,F10705,货件明细!AQ:AQ)</f>
        <v>590</v>
      </c>
      <c r="W10705">
        <f t="shared" si="668"/>
        <v>0</v>
      </c>
      <c r="X10705">
        <f t="shared" si="669"/>
        <v>590</v>
      </c>
      <c r="Y10705">
        <f>SUMIF(货件明细!K:K,F10705,货件明细!I:I)</f>
        <v>85.235</v>
      </c>
      <c r="Z10705">
        <f t="shared" si="670"/>
        <v>18.765</v>
      </c>
      <c r="AA10705">
        <f>SUMIF(货件明细!K:K,F10705,货件明细!J:J)</f>
        <v>7926.47</v>
      </c>
      <c r="AB10705">
        <f t="shared" si="671"/>
        <v>0</v>
      </c>
    </row>
    <row r="10706" spans="1:28">
      <c r="A10706">
        <v>2026</v>
      </c>
      <c r="B10706">
        <v>5</v>
      </c>
      <c r="C10706">
        <v>22</v>
      </c>
      <c r="D10706" s="4">
        <v>46167</v>
      </c>
      <c r="E10706" t="s">
        <v>28</v>
      </c>
      <c r="F10706" t="s">
        <v>10940</v>
      </c>
      <c r="G10706" t="s">
        <v>4027</v>
      </c>
      <c r="H10706" t="s">
        <v>31</v>
      </c>
      <c r="I10706" t="s">
        <v>96</v>
      </c>
      <c r="J10706" t="s">
        <v>1110</v>
      </c>
      <c r="K10706" t="s">
        <v>1110</v>
      </c>
      <c r="L10706" t="s">
        <v>34</v>
      </c>
      <c r="M10706" t="s">
        <v>3882</v>
      </c>
      <c r="N10706" t="s">
        <v>2857</v>
      </c>
      <c r="O10706">
        <v>21.9</v>
      </c>
      <c r="P10706">
        <v>75</v>
      </c>
      <c r="Q10706">
        <v>1463</v>
      </c>
      <c r="R10706">
        <v>1538</v>
      </c>
      <c r="S10706">
        <v>166.105</v>
      </c>
      <c r="T10706">
        <v>1704.105</v>
      </c>
      <c r="U10706">
        <v>95</v>
      </c>
      <c r="V10706">
        <f>SUMIF(货件明细!K:K,F10706,货件明细!AQ:AQ)</f>
        <v>95</v>
      </c>
      <c r="W10706">
        <f t="shared" si="668"/>
        <v>0</v>
      </c>
      <c r="X10706">
        <f t="shared" si="669"/>
        <v>95</v>
      </c>
      <c r="Y10706">
        <f>SUMIF(货件明细!K:K,F10706,货件明细!I:I)</f>
        <v>12.6625</v>
      </c>
      <c r="Z10706">
        <f t="shared" si="670"/>
        <v>9.2375</v>
      </c>
      <c r="AA10706">
        <f>SUMIF(货件明细!K:K,F10706,货件明细!J:J)</f>
        <v>1704.105</v>
      </c>
      <c r="AB10706">
        <f t="shared" si="671"/>
        <v>0</v>
      </c>
    </row>
    <row r="10707" spans="1:28">
      <c r="A10707">
        <v>2026</v>
      </c>
      <c r="B10707">
        <v>5</v>
      </c>
      <c r="C10707">
        <v>22</v>
      </c>
      <c r="D10707" s="4">
        <v>46168</v>
      </c>
      <c r="E10707" t="s">
        <v>28</v>
      </c>
      <c r="F10707" t="s">
        <v>10941</v>
      </c>
      <c r="G10707" t="s">
        <v>4027</v>
      </c>
      <c r="H10707" t="s">
        <v>31</v>
      </c>
      <c r="I10707" t="s">
        <v>41</v>
      </c>
      <c r="J10707" t="s">
        <v>33</v>
      </c>
      <c r="K10707" t="s">
        <v>33</v>
      </c>
      <c r="L10707" t="s">
        <v>34</v>
      </c>
      <c r="M10707" t="s">
        <v>35</v>
      </c>
      <c r="N10707" t="s">
        <v>4809</v>
      </c>
      <c r="O10707">
        <v>64.5</v>
      </c>
      <c r="P10707">
        <v>200</v>
      </c>
      <c r="Q10707">
        <v>4600</v>
      </c>
      <c r="R10707">
        <v>4800</v>
      </c>
      <c r="S10707">
        <v>993.85</v>
      </c>
      <c r="T10707">
        <v>5793.85</v>
      </c>
      <c r="U10707">
        <v>650</v>
      </c>
      <c r="V10707">
        <f>SUMIF(货件明细!K:K,F10707,货件明细!AQ:AQ)</f>
        <v>650</v>
      </c>
      <c r="W10707">
        <f t="shared" si="668"/>
        <v>0</v>
      </c>
      <c r="X10707">
        <f t="shared" si="669"/>
        <v>650</v>
      </c>
      <c r="Y10707">
        <f>SUMIF(货件明细!K:K,F10707,货件明细!I:I)</f>
        <v>83.675</v>
      </c>
      <c r="Z10707">
        <f t="shared" si="670"/>
        <v>-19.175</v>
      </c>
      <c r="AA10707">
        <f>SUMIF(货件明细!K:K,F10707,货件明细!J:J)</f>
        <v>5793.85</v>
      </c>
      <c r="AB10707">
        <f t="shared" si="671"/>
        <v>0</v>
      </c>
    </row>
    <row r="10708" spans="1:28">
      <c r="A10708">
        <v>2026</v>
      </c>
      <c r="B10708">
        <v>5</v>
      </c>
      <c r="C10708">
        <v>22</v>
      </c>
      <c r="D10708" s="4">
        <v>46168</v>
      </c>
      <c r="E10708" t="s">
        <v>28</v>
      </c>
      <c r="F10708" t="s">
        <v>10942</v>
      </c>
      <c r="G10708" t="s">
        <v>4027</v>
      </c>
      <c r="H10708" t="s">
        <v>31</v>
      </c>
      <c r="I10708" t="s">
        <v>145</v>
      </c>
      <c r="J10708" t="s">
        <v>33</v>
      </c>
      <c r="K10708" t="s">
        <v>33</v>
      </c>
      <c r="L10708" t="s">
        <v>34</v>
      </c>
      <c r="M10708" t="s">
        <v>35</v>
      </c>
      <c r="N10708" t="s">
        <v>4809</v>
      </c>
      <c r="O10708">
        <v>9.65</v>
      </c>
      <c r="P10708">
        <v>100</v>
      </c>
      <c r="Q10708">
        <v>725</v>
      </c>
      <c r="R10708">
        <v>825</v>
      </c>
      <c r="S10708">
        <v>203.357</v>
      </c>
      <c r="T10708">
        <v>1028.357</v>
      </c>
      <c r="U10708">
        <v>133</v>
      </c>
      <c r="V10708">
        <f>SUMIF(货件明细!K:K,F10708,货件明细!AQ:AQ)</f>
        <v>133</v>
      </c>
      <c r="W10708">
        <f t="shared" si="668"/>
        <v>0</v>
      </c>
      <c r="X10708">
        <f t="shared" si="669"/>
        <v>133</v>
      </c>
      <c r="Y10708">
        <f>SUMIF(货件明细!K:K,F10708,货件明细!I:I)</f>
        <v>16.4555</v>
      </c>
      <c r="Z10708">
        <f t="shared" si="670"/>
        <v>-6.8055</v>
      </c>
      <c r="AA10708">
        <f>SUMIF(货件明细!K:K,F10708,货件明细!J:J)</f>
        <v>1028.357</v>
      </c>
      <c r="AB10708">
        <f t="shared" si="671"/>
        <v>0</v>
      </c>
    </row>
    <row r="10709" spans="1:28">
      <c r="A10709">
        <v>2026</v>
      </c>
      <c r="B10709">
        <v>5</v>
      </c>
      <c r="C10709">
        <v>22</v>
      </c>
      <c r="D10709" s="4">
        <v>46168</v>
      </c>
      <c r="E10709" t="s">
        <v>28</v>
      </c>
      <c r="F10709" t="s">
        <v>10943</v>
      </c>
      <c r="G10709" t="s">
        <v>4027</v>
      </c>
      <c r="H10709" t="s">
        <v>31</v>
      </c>
      <c r="I10709" t="s">
        <v>4634</v>
      </c>
      <c r="J10709" t="s">
        <v>33</v>
      </c>
      <c r="K10709" t="s">
        <v>33</v>
      </c>
      <c r="L10709" t="s">
        <v>34</v>
      </c>
      <c r="M10709" t="s">
        <v>35</v>
      </c>
      <c r="N10709" t="s">
        <v>4809</v>
      </c>
      <c r="O10709">
        <v>28.2</v>
      </c>
      <c r="P10709">
        <v>100</v>
      </c>
      <c r="Q10709">
        <v>2055</v>
      </c>
      <c r="R10709">
        <v>2155</v>
      </c>
      <c r="S10709">
        <v>212.531</v>
      </c>
      <c r="T10709">
        <v>2367.531</v>
      </c>
      <c r="U10709">
        <v>139</v>
      </c>
      <c r="V10709">
        <f>SUMIF(货件明细!K:K,F10709,货件明细!AQ:AQ)</f>
        <v>139</v>
      </c>
      <c r="W10709">
        <f t="shared" si="668"/>
        <v>0</v>
      </c>
      <c r="X10709">
        <f t="shared" si="669"/>
        <v>139</v>
      </c>
      <c r="Y10709">
        <f>SUMIF(货件明细!K:K,F10709,货件明细!I:I)</f>
        <v>17.0275</v>
      </c>
      <c r="Z10709">
        <f t="shared" si="670"/>
        <v>11.1725</v>
      </c>
      <c r="AA10709">
        <f>SUMIF(货件明细!K:K,F10709,货件明细!J:J)</f>
        <v>2367.531</v>
      </c>
      <c r="AB10709">
        <f t="shared" si="671"/>
        <v>0</v>
      </c>
    </row>
    <row r="10710" spans="1:28">
      <c r="A10710">
        <v>2026</v>
      </c>
      <c r="B10710">
        <v>5</v>
      </c>
      <c r="C10710">
        <v>22</v>
      </c>
      <c r="D10710" s="4">
        <v>46169</v>
      </c>
      <c r="E10710" t="s">
        <v>28</v>
      </c>
      <c r="F10710" t="s">
        <v>10944</v>
      </c>
      <c r="G10710" t="s">
        <v>4027</v>
      </c>
      <c r="H10710" t="s">
        <v>31</v>
      </c>
      <c r="I10710" t="s">
        <v>80</v>
      </c>
      <c r="J10710" t="s">
        <v>1110</v>
      </c>
      <c r="K10710" t="s">
        <v>1110</v>
      </c>
      <c r="L10710" t="s">
        <v>34</v>
      </c>
      <c r="M10710" t="s">
        <v>3882</v>
      </c>
      <c r="N10710" t="s">
        <v>2857</v>
      </c>
      <c r="O10710">
        <v>37.57</v>
      </c>
      <c r="P10710">
        <v>100</v>
      </c>
      <c r="Q10710">
        <v>2527</v>
      </c>
      <c r="R10710">
        <v>2627</v>
      </c>
      <c r="S10710">
        <v>153.595</v>
      </c>
      <c r="T10710">
        <v>2780.595</v>
      </c>
      <c r="U10710">
        <v>85</v>
      </c>
      <c r="V10710">
        <f>SUMIF(货件明细!K:K,F10710,货件明细!AQ:AQ)</f>
        <v>85</v>
      </c>
      <c r="W10710">
        <f t="shared" si="668"/>
        <v>0</v>
      </c>
      <c r="X10710">
        <f t="shared" si="669"/>
        <v>85</v>
      </c>
      <c r="Y10710">
        <f>SUMIF(货件明细!K:K,F10710,货件明细!I:I)</f>
        <v>9.8175</v>
      </c>
      <c r="Z10710">
        <f t="shared" si="670"/>
        <v>27.7525</v>
      </c>
      <c r="AA10710">
        <f>SUMIF(货件明细!K:K,F10710,货件明细!J:J)</f>
        <v>2780.595</v>
      </c>
      <c r="AB10710">
        <f t="shared" si="671"/>
        <v>0</v>
      </c>
    </row>
    <row r="10711" spans="1:28">
      <c r="A10711">
        <v>2026</v>
      </c>
      <c r="B10711">
        <v>5</v>
      </c>
      <c r="C10711">
        <v>22</v>
      </c>
      <c r="D10711" s="4">
        <v>46169</v>
      </c>
      <c r="E10711" t="s">
        <v>28</v>
      </c>
      <c r="F10711" t="s">
        <v>10945</v>
      </c>
      <c r="G10711" t="s">
        <v>4027</v>
      </c>
      <c r="H10711" t="s">
        <v>31</v>
      </c>
      <c r="I10711" t="s">
        <v>41</v>
      </c>
      <c r="J10711" t="s">
        <v>1110</v>
      </c>
      <c r="K10711" t="s">
        <v>1110</v>
      </c>
      <c r="L10711" t="s">
        <v>34</v>
      </c>
      <c r="M10711" t="s">
        <v>3882</v>
      </c>
      <c r="N10711" t="s">
        <v>2857</v>
      </c>
      <c r="O10711">
        <v>32.2</v>
      </c>
      <c r="P10711">
        <v>100</v>
      </c>
      <c r="Q10711">
        <v>2128</v>
      </c>
      <c r="R10711">
        <v>2228</v>
      </c>
      <c r="S10711">
        <v>319.561</v>
      </c>
      <c r="T10711">
        <v>2547.561</v>
      </c>
      <c r="U10711">
        <v>205</v>
      </c>
      <c r="V10711">
        <f>SUMIF(货件明细!K:K,F10711,货件明细!AQ:AQ)</f>
        <v>205</v>
      </c>
      <c r="W10711">
        <f t="shared" si="668"/>
        <v>0</v>
      </c>
      <c r="X10711">
        <f t="shared" si="669"/>
        <v>205</v>
      </c>
      <c r="Y10711">
        <f>SUMIF(货件明细!K:K,F10711,货件明细!I:I)</f>
        <v>24.7005</v>
      </c>
      <c r="Z10711">
        <f t="shared" si="670"/>
        <v>7.4995</v>
      </c>
      <c r="AA10711">
        <f>SUMIF(货件明细!K:K,F10711,货件明细!J:J)</f>
        <v>2547.561</v>
      </c>
      <c r="AB10711">
        <f t="shared" si="671"/>
        <v>0</v>
      </c>
    </row>
    <row r="10712" spans="1:28">
      <c r="A10712">
        <v>2026</v>
      </c>
      <c r="B10712">
        <v>5</v>
      </c>
      <c r="C10712">
        <v>22</v>
      </c>
      <c r="D10712" s="4">
        <v>46169</v>
      </c>
      <c r="E10712" t="s">
        <v>28</v>
      </c>
      <c r="F10712" t="s">
        <v>10946</v>
      </c>
      <c r="G10712" t="s">
        <v>4027</v>
      </c>
      <c r="H10712" t="s">
        <v>31</v>
      </c>
      <c r="I10712" t="s">
        <v>111</v>
      </c>
      <c r="J10712" t="s">
        <v>1110</v>
      </c>
      <c r="K10712" t="s">
        <v>1110</v>
      </c>
      <c r="L10712" t="s">
        <v>34</v>
      </c>
      <c r="M10712" t="s">
        <v>3882</v>
      </c>
      <c r="N10712" t="s">
        <v>2857</v>
      </c>
      <c r="O10712">
        <v>30.81</v>
      </c>
      <c r="P10712">
        <v>100</v>
      </c>
      <c r="Q10712">
        <v>2061.5</v>
      </c>
      <c r="R10712">
        <v>2161.5</v>
      </c>
      <c r="S10712">
        <v>304.271</v>
      </c>
      <c r="T10712">
        <v>2465.771</v>
      </c>
      <c r="U10712">
        <v>199</v>
      </c>
      <c r="V10712">
        <f>SUMIF(货件明细!K:K,F10712,货件明细!AQ:AQ)</f>
        <v>199</v>
      </c>
      <c r="W10712">
        <f t="shared" si="668"/>
        <v>0</v>
      </c>
      <c r="X10712">
        <f t="shared" si="669"/>
        <v>199</v>
      </c>
      <c r="Y10712">
        <f>SUMIF(货件明细!K:K,F10712,货件明细!I:I)</f>
        <v>23.3325</v>
      </c>
      <c r="Z10712">
        <f t="shared" si="670"/>
        <v>7.4775</v>
      </c>
      <c r="AA10712">
        <f>SUMIF(货件明细!K:K,F10712,货件明细!J:J)</f>
        <v>2465.771</v>
      </c>
      <c r="AB10712">
        <f t="shared" si="671"/>
        <v>0</v>
      </c>
    </row>
    <row r="10713" spans="1:28">
      <c r="A10713">
        <v>2026</v>
      </c>
      <c r="B10713">
        <v>5</v>
      </c>
      <c r="C10713">
        <v>22</v>
      </c>
      <c r="D10713" s="4">
        <v>46170</v>
      </c>
      <c r="E10713" t="s">
        <v>28</v>
      </c>
      <c r="F10713" t="s">
        <v>10947</v>
      </c>
      <c r="G10713" t="s">
        <v>275</v>
      </c>
      <c r="H10713" t="s">
        <v>31</v>
      </c>
      <c r="I10713" t="s">
        <v>57</v>
      </c>
      <c r="J10713" t="s">
        <v>33</v>
      </c>
      <c r="K10713" t="s">
        <v>33</v>
      </c>
      <c r="L10713" t="s">
        <v>34</v>
      </c>
      <c r="M10713" t="s">
        <v>35</v>
      </c>
      <c r="N10713" t="s">
        <v>4791</v>
      </c>
      <c r="O10713">
        <v>33.7</v>
      </c>
      <c r="P10713">
        <v>200</v>
      </c>
      <c r="Q10713">
        <v>2464</v>
      </c>
      <c r="R10713">
        <v>2664</v>
      </c>
      <c r="S10713">
        <v>108.42</v>
      </c>
      <c r="T10713">
        <v>2772.42</v>
      </c>
      <c r="U10713">
        <v>60</v>
      </c>
      <c r="V10713">
        <f>SUMIF(货件明细!K:K,F10713,货件明细!AQ:AQ)</f>
        <v>60</v>
      </c>
      <c r="W10713">
        <f t="shared" si="668"/>
        <v>0</v>
      </c>
      <c r="X10713">
        <f t="shared" si="669"/>
        <v>60</v>
      </c>
      <c r="Y10713">
        <f>SUMIF(货件明细!K:K,F10713,货件明细!I:I)</f>
        <v>6.87</v>
      </c>
      <c r="Z10713">
        <f t="shared" si="670"/>
        <v>26.83</v>
      </c>
      <c r="AA10713">
        <f>SUMIF(货件明细!K:K,F10713,货件明细!J:J)</f>
        <v>2772.42</v>
      </c>
      <c r="AB10713">
        <f t="shared" si="671"/>
        <v>0</v>
      </c>
    </row>
    <row r="10714" spans="1:28">
      <c r="A10714">
        <v>2026</v>
      </c>
      <c r="B10714">
        <v>5</v>
      </c>
      <c r="C10714">
        <v>22</v>
      </c>
      <c r="D10714" s="4">
        <v>46170</v>
      </c>
      <c r="E10714" t="s">
        <v>28</v>
      </c>
      <c r="F10714" t="s">
        <v>10948</v>
      </c>
      <c r="G10714" t="s">
        <v>275</v>
      </c>
      <c r="H10714" t="s">
        <v>31</v>
      </c>
      <c r="I10714" t="s">
        <v>41</v>
      </c>
      <c r="J10714" t="s">
        <v>33</v>
      </c>
      <c r="K10714" t="s">
        <v>33</v>
      </c>
      <c r="L10714" t="s">
        <v>34</v>
      </c>
      <c r="M10714" t="s">
        <v>35</v>
      </c>
      <c r="N10714" t="s">
        <v>4809</v>
      </c>
      <c r="O10714">
        <v>35.89</v>
      </c>
      <c r="P10714">
        <v>200</v>
      </c>
      <c r="Q10714">
        <v>2534</v>
      </c>
      <c r="R10714">
        <v>2734</v>
      </c>
      <c r="S10714">
        <v>398.096</v>
      </c>
      <c r="T10714">
        <v>3132.096</v>
      </c>
      <c r="U10714">
        <v>358</v>
      </c>
      <c r="V10714">
        <f>SUMIF(货件明细!K:K,F10714,货件明细!AQ:AQ)</f>
        <v>358</v>
      </c>
      <c r="W10714">
        <f t="shared" si="668"/>
        <v>0</v>
      </c>
      <c r="X10714">
        <f t="shared" si="669"/>
        <v>358</v>
      </c>
      <c r="Y10714">
        <f>SUMIF(货件明细!K:K,F10714,货件明细!I:I)</f>
        <v>40.151</v>
      </c>
      <c r="Z10714">
        <f t="shared" si="670"/>
        <v>-4.261</v>
      </c>
      <c r="AA10714">
        <f>SUMIF(货件明细!K:K,F10714,货件明细!J:J)</f>
        <v>3132.096</v>
      </c>
      <c r="AB10714">
        <f t="shared" si="671"/>
        <v>0</v>
      </c>
    </row>
    <row r="10715" spans="1:28">
      <c r="A10715">
        <v>2026</v>
      </c>
      <c r="B10715">
        <v>5</v>
      </c>
      <c r="C10715">
        <v>22</v>
      </c>
      <c r="D10715" s="4">
        <v>46171</v>
      </c>
      <c r="E10715" t="s">
        <v>4249</v>
      </c>
      <c r="F10715" t="s">
        <v>10949</v>
      </c>
      <c r="G10715" t="s">
        <v>4251</v>
      </c>
      <c r="H10715" t="s">
        <v>71</v>
      </c>
      <c r="I10715" t="s">
        <v>39</v>
      </c>
      <c r="J10715" t="s">
        <v>58</v>
      </c>
      <c r="K10715" t="s">
        <v>58</v>
      </c>
      <c r="L10715" t="s">
        <v>46</v>
      </c>
      <c r="M10715" t="s">
        <v>2882</v>
      </c>
      <c r="N10715" t="s">
        <v>10950</v>
      </c>
      <c r="O10715">
        <v>205</v>
      </c>
      <c r="P10715">
        <v>16.6666666666667</v>
      </c>
      <c r="Q10715">
        <v>969.715384615385</v>
      </c>
      <c r="R10715">
        <v>986.382051282051</v>
      </c>
      <c r="S10715">
        <v>0</v>
      </c>
      <c r="T10715">
        <v>986.382051282051</v>
      </c>
      <c r="U10715">
        <v>558</v>
      </c>
      <c r="V10715">
        <f>SUMIF(货件明细!K:K,F10715,货件明细!AQ:AQ)</f>
        <v>0</v>
      </c>
      <c r="W10715">
        <f t="shared" si="668"/>
        <v>1</v>
      </c>
      <c r="X10715">
        <f t="shared" si="669"/>
        <v>558</v>
      </c>
      <c r="Y10715">
        <f>SUMIF(货件明细!K:K,F10715,货件明细!I:I)</f>
        <v>0</v>
      </c>
      <c r="Z10715">
        <f t="shared" si="670"/>
        <v>205</v>
      </c>
      <c r="AA10715">
        <f>SUMIF(货件明细!K:K,F10715,货件明细!J:J)</f>
        <v>0</v>
      </c>
      <c r="AB10715">
        <f t="shared" si="671"/>
        <v>1</v>
      </c>
    </row>
    <row r="10716" spans="1:28">
      <c r="A10716">
        <v>2026</v>
      </c>
      <c r="B10716">
        <v>5</v>
      </c>
      <c r="C10716">
        <v>22</v>
      </c>
      <c r="D10716" s="4">
        <v>46171</v>
      </c>
      <c r="E10716" t="s">
        <v>4249</v>
      </c>
      <c r="F10716" t="s">
        <v>10951</v>
      </c>
      <c r="G10716" t="s">
        <v>4251</v>
      </c>
      <c r="H10716" t="s">
        <v>71</v>
      </c>
      <c r="I10716" t="s">
        <v>41</v>
      </c>
      <c r="J10716" t="s">
        <v>58</v>
      </c>
      <c r="K10716" t="s">
        <v>58</v>
      </c>
      <c r="L10716" t="s">
        <v>46</v>
      </c>
      <c r="M10716" t="s">
        <v>2882</v>
      </c>
      <c r="N10716" t="s">
        <v>10950</v>
      </c>
      <c r="O10716">
        <v>129.45</v>
      </c>
      <c r="P10716">
        <v>16.6666666666667</v>
      </c>
      <c r="Q10716">
        <v>581.829230769231</v>
      </c>
      <c r="R10716">
        <v>598.495897435898</v>
      </c>
      <c r="S10716">
        <v>0</v>
      </c>
      <c r="T10716">
        <v>598.495897435898</v>
      </c>
      <c r="U10716">
        <v>290</v>
      </c>
      <c r="V10716">
        <f>SUMIF(货件明细!K:K,F10716,货件明细!AQ:AQ)</f>
        <v>0</v>
      </c>
      <c r="W10716">
        <f t="shared" si="668"/>
        <v>1</v>
      </c>
      <c r="X10716">
        <f t="shared" si="669"/>
        <v>290</v>
      </c>
      <c r="Y10716">
        <f>SUMIF(货件明细!K:K,F10716,货件明细!I:I)</f>
        <v>0</v>
      </c>
      <c r="Z10716">
        <f t="shared" si="670"/>
        <v>129.45</v>
      </c>
      <c r="AA10716">
        <f>SUMIF(货件明细!K:K,F10716,货件明细!J:J)</f>
        <v>0</v>
      </c>
      <c r="AB10716">
        <f t="shared" si="671"/>
        <v>1</v>
      </c>
    </row>
    <row r="10717" spans="1:28">
      <c r="A10717">
        <v>2026</v>
      </c>
      <c r="B10717">
        <v>5</v>
      </c>
      <c r="C10717">
        <v>22</v>
      </c>
      <c r="D10717" s="4">
        <v>46171</v>
      </c>
      <c r="E10717" t="s">
        <v>4249</v>
      </c>
      <c r="F10717" t="s">
        <v>10952</v>
      </c>
      <c r="G10717" t="s">
        <v>4251</v>
      </c>
      <c r="H10717" t="s">
        <v>71</v>
      </c>
      <c r="I10717" t="s">
        <v>57</v>
      </c>
      <c r="J10717" t="s">
        <v>58</v>
      </c>
      <c r="K10717" t="s">
        <v>58</v>
      </c>
      <c r="L10717" t="s">
        <v>46</v>
      </c>
      <c r="M10717" t="s">
        <v>2882</v>
      </c>
      <c r="N10717" t="s">
        <v>10950</v>
      </c>
      <c r="O10717">
        <v>87.6</v>
      </c>
      <c r="P10717">
        <v>16.6666666666667</v>
      </c>
      <c r="Q10717">
        <v>387.886153846154</v>
      </c>
      <c r="R10717">
        <v>404.552820512821</v>
      </c>
      <c r="S10717">
        <v>0</v>
      </c>
      <c r="T10717">
        <v>404.552820512821</v>
      </c>
      <c r="U10717">
        <v>441</v>
      </c>
      <c r="V10717">
        <f>SUMIF(货件明细!K:K,F10717,货件明细!AQ:AQ)</f>
        <v>0</v>
      </c>
      <c r="W10717">
        <f t="shared" si="668"/>
        <v>1</v>
      </c>
      <c r="X10717">
        <f t="shared" si="669"/>
        <v>441</v>
      </c>
      <c r="Y10717">
        <f>SUMIF(货件明细!K:K,F10717,货件明细!I:I)</f>
        <v>0</v>
      </c>
      <c r="Z10717">
        <f t="shared" si="670"/>
        <v>87.6</v>
      </c>
      <c r="AA10717">
        <f>SUMIF(货件明细!K:K,F10717,货件明细!J:J)</f>
        <v>0</v>
      </c>
      <c r="AB10717">
        <f t="shared" si="671"/>
        <v>1</v>
      </c>
    </row>
    <row r="10718" spans="1:28">
      <c r="A10718">
        <v>2026</v>
      </c>
      <c r="B10718">
        <v>5</v>
      </c>
      <c r="C10718">
        <v>22</v>
      </c>
      <c r="D10718" s="4">
        <v>46171</v>
      </c>
      <c r="E10718" t="s">
        <v>4249</v>
      </c>
      <c r="F10718" t="s">
        <v>10953</v>
      </c>
      <c r="G10718" t="s">
        <v>4251</v>
      </c>
      <c r="H10718" t="s">
        <v>71</v>
      </c>
      <c r="I10718" t="s">
        <v>4634</v>
      </c>
      <c r="J10718" t="s">
        <v>58</v>
      </c>
      <c r="K10718" t="s">
        <v>58</v>
      </c>
      <c r="L10718" t="s">
        <v>46</v>
      </c>
      <c r="M10718" t="s">
        <v>2882</v>
      </c>
      <c r="N10718" t="s">
        <v>10950</v>
      </c>
      <c r="O10718">
        <v>83.5</v>
      </c>
      <c r="P10718">
        <v>16.6666666666667</v>
      </c>
      <c r="Q10718">
        <v>323.238461538462</v>
      </c>
      <c r="R10718">
        <v>339.905128205128</v>
      </c>
      <c r="S10718">
        <v>0</v>
      </c>
      <c r="T10718">
        <v>339.905128205128</v>
      </c>
      <c r="U10718">
        <v>480</v>
      </c>
      <c r="V10718">
        <f>SUMIF(货件明细!K:K,F10718,货件明细!AQ:AQ)</f>
        <v>0</v>
      </c>
      <c r="W10718">
        <f t="shared" si="668"/>
        <v>1</v>
      </c>
      <c r="X10718">
        <f t="shared" si="669"/>
        <v>480</v>
      </c>
      <c r="Y10718">
        <f>SUMIF(货件明细!K:K,F10718,货件明细!I:I)</f>
        <v>0</v>
      </c>
      <c r="Z10718">
        <f t="shared" si="670"/>
        <v>83.5</v>
      </c>
      <c r="AA10718">
        <f>SUMIF(货件明细!K:K,F10718,货件明细!J:J)</f>
        <v>0</v>
      </c>
      <c r="AB10718">
        <f t="shared" si="671"/>
        <v>1</v>
      </c>
    </row>
    <row r="10719" spans="1:28">
      <c r="A10719">
        <v>2026</v>
      </c>
      <c r="B10719">
        <v>5</v>
      </c>
      <c r="C10719">
        <v>22</v>
      </c>
      <c r="D10719" s="4">
        <v>46171</v>
      </c>
      <c r="E10719" t="s">
        <v>4249</v>
      </c>
      <c r="F10719" t="s">
        <v>10954</v>
      </c>
      <c r="G10719" t="s">
        <v>4251</v>
      </c>
      <c r="H10719" t="s">
        <v>71</v>
      </c>
      <c r="I10719" t="s">
        <v>80</v>
      </c>
      <c r="J10719" t="s">
        <v>58</v>
      </c>
      <c r="K10719" t="s">
        <v>58</v>
      </c>
      <c r="L10719" t="s">
        <v>46</v>
      </c>
      <c r="M10719" t="s">
        <v>2882</v>
      </c>
      <c r="N10719" t="s">
        <v>10950</v>
      </c>
      <c r="O10719">
        <v>92.8</v>
      </c>
      <c r="P10719">
        <v>16.6666666666667</v>
      </c>
      <c r="Q10719">
        <v>581.829230769231</v>
      </c>
      <c r="R10719">
        <v>598.495897435898</v>
      </c>
      <c r="S10719">
        <v>0</v>
      </c>
      <c r="T10719">
        <v>598.495897435898</v>
      </c>
      <c r="U10719">
        <v>560</v>
      </c>
      <c r="V10719">
        <f>SUMIF(货件明细!K:K,F10719,货件明细!AQ:AQ)</f>
        <v>0</v>
      </c>
      <c r="W10719">
        <f t="shared" si="668"/>
        <v>1</v>
      </c>
      <c r="X10719">
        <f t="shared" si="669"/>
        <v>560</v>
      </c>
      <c r="Y10719">
        <f>SUMIF(货件明细!K:K,F10719,货件明细!I:I)</f>
        <v>0</v>
      </c>
      <c r="Z10719">
        <f t="shared" si="670"/>
        <v>92.8</v>
      </c>
      <c r="AA10719">
        <f>SUMIF(货件明细!K:K,F10719,货件明细!J:J)</f>
        <v>0</v>
      </c>
      <c r="AB10719">
        <f t="shared" si="671"/>
        <v>1</v>
      </c>
    </row>
    <row r="10720" spans="1:28">
      <c r="A10720">
        <v>2026</v>
      </c>
      <c r="B10720">
        <v>5</v>
      </c>
      <c r="C10720">
        <v>22</v>
      </c>
      <c r="D10720" s="4">
        <v>46171</v>
      </c>
      <c r="E10720" t="s">
        <v>4249</v>
      </c>
      <c r="F10720" t="s">
        <v>10955</v>
      </c>
      <c r="G10720" t="s">
        <v>4251</v>
      </c>
      <c r="H10720" t="s">
        <v>71</v>
      </c>
      <c r="I10720" t="s">
        <v>129</v>
      </c>
      <c r="J10720" t="s">
        <v>58</v>
      </c>
      <c r="K10720" t="s">
        <v>58</v>
      </c>
      <c r="L10720" t="s">
        <v>46</v>
      </c>
      <c r="M10720" t="s">
        <v>2882</v>
      </c>
      <c r="N10720" t="s">
        <v>10950</v>
      </c>
      <c r="O10720">
        <v>67.95</v>
      </c>
      <c r="P10720">
        <v>16.6666666666667</v>
      </c>
      <c r="Q10720">
        <v>323.238461538462</v>
      </c>
      <c r="R10720">
        <v>339.905128205128</v>
      </c>
      <c r="S10720">
        <v>0</v>
      </c>
      <c r="T10720">
        <v>339.905128205128</v>
      </c>
      <c r="U10720">
        <v>400</v>
      </c>
      <c r="V10720">
        <f>SUMIF(货件明细!K:K,F10720,货件明细!AQ:AQ)</f>
        <v>0</v>
      </c>
      <c r="W10720">
        <f t="shared" si="668"/>
        <v>1</v>
      </c>
      <c r="X10720">
        <f t="shared" si="669"/>
        <v>400</v>
      </c>
      <c r="Y10720">
        <f>SUMIF(货件明细!K:K,F10720,货件明细!I:I)</f>
        <v>0</v>
      </c>
      <c r="Z10720">
        <f t="shared" si="670"/>
        <v>67.95</v>
      </c>
      <c r="AA10720">
        <f>SUMIF(货件明细!K:K,F10720,货件明细!J:J)</f>
        <v>0</v>
      </c>
      <c r="AB10720">
        <f t="shared" si="671"/>
        <v>1</v>
      </c>
    </row>
    <row r="10721" spans="1:28">
      <c r="A10721">
        <v>2026</v>
      </c>
      <c r="B10721">
        <v>5</v>
      </c>
      <c r="C10721">
        <v>22</v>
      </c>
      <c r="D10721" s="4">
        <v>46171</v>
      </c>
      <c r="E10721" t="s">
        <v>4249</v>
      </c>
      <c r="F10721" t="s">
        <v>10956</v>
      </c>
      <c r="G10721" t="s">
        <v>4251</v>
      </c>
      <c r="H10721" t="s">
        <v>71</v>
      </c>
      <c r="I10721" t="s">
        <v>32</v>
      </c>
      <c r="J10721" t="s">
        <v>58</v>
      </c>
      <c r="K10721" t="s">
        <v>58</v>
      </c>
      <c r="L10721" t="s">
        <v>46</v>
      </c>
      <c r="M10721" t="s">
        <v>2882</v>
      </c>
      <c r="N10721" t="s">
        <v>10950</v>
      </c>
      <c r="O10721">
        <v>103</v>
      </c>
      <c r="P10721">
        <v>16.6666666666667</v>
      </c>
      <c r="Q10721">
        <v>323.238461538462</v>
      </c>
      <c r="R10721">
        <v>339.905128205128</v>
      </c>
      <c r="S10721">
        <v>0</v>
      </c>
      <c r="T10721">
        <v>339.905128205128</v>
      </c>
      <c r="U10721">
        <v>290</v>
      </c>
      <c r="V10721">
        <f>SUMIF(货件明细!K:K,F10721,货件明细!AQ:AQ)</f>
        <v>0</v>
      </c>
      <c r="W10721">
        <f t="shared" si="668"/>
        <v>1</v>
      </c>
      <c r="X10721">
        <f t="shared" si="669"/>
        <v>290</v>
      </c>
      <c r="Y10721">
        <f>SUMIF(货件明细!K:K,F10721,货件明细!I:I)</f>
        <v>0</v>
      </c>
      <c r="Z10721">
        <f t="shared" si="670"/>
        <v>103</v>
      </c>
      <c r="AA10721">
        <f>SUMIF(货件明细!K:K,F10721,货件明细!J:J)</f>
        <v>0</v>
      </c>
      <c r="AB10721">
        <f t="shared" si="671"/>
        <v>1</v>
      </c>
    </row>
    <row r="10722" spans="1:28">
      <c r="A10722">
        <v>2026</v>
      </c>
      <c r="B10722">
        <v>5</v>
      </c>
      <c r="C10722">
        <v>22</v>
      </c>
      <c r="D10722" s="4">
        <v>46171</v>
      </c>
      <c r="E10722" t="s">
        <v>4249</v>
      </c>
      <c r="F10722" t="s">
        <v>10957</v>
      </c>
      <c r="G10722" t="s">
        <v>4251</v>
      </c>
      <c r="H10722" t="s">
        <v>71</v>
      </c>
      <c r="I10722" t="s">
        <v>32</v>
      </c>
      <c r="J10722" t="s">
        <v>58</v>
      </c>
      <c r="K10722" t="s">
        <v>58</v>
      </c>
      <c r="L10722" t="s">
        <v>46</v>
      </c>
      <c r="M10722" t="s">
        <v>2882</v>
      </c>
      <c r="N10722" t="s">
        <v>10950</v>
      </c>
      <c r="O10722">
        <v>132.6</v>
      </c>
      <c r="P10722">
        <v>16.6666666666667</v>
      </c>
      <c r="Q10722">
        <v>387.886153846154</v>
      </c>
      <c r="R10722">
        <v>404.552820512821</v>
      </c>
      <c r="S10722">
        <v>0</v>
      </c>
      <c r="T10722">
        <v>404.552820512821</v>
      </c>
      <c r="U10722">
        <v>270</v>
      </c>
      <c r="V10722">
        <f>SUMIF(货件明细!K:K,F10722,货件明细!AQ:AQ)</f>
        <v>0</v>
      </c>
      <c r="W10722">
        <f t="shared" si="668"/>
        <v>1</v>
      </c>
      <c r="X10722">
        <f t="shared" si="669"/>
        <v>270</v>
      </c>
      <c r="Y10722">
        <f>SUMIF(货件明细!K:K,F10722,货件明细!I:I)</f>
        <v>0</v>
      </c>
      <c r="Z10722">
        <f t="shared" si="670"/>
        <v>132.6</v>
      </c>
      <c r="AA10722">
        <f>SUMIF(货件明细!K:K,F10722,货件明细!J:J)</f>
        <v>0</v>
      </c>
      <c r="AB10722">
        <f t="shared" si="671"/>
        <v>1</v>
      </c>
    </row>
    <row r="10723" spans="1:28">
      <c r="A10723">
        <v>2026</v>
      </c>
      <c r="B10723">
        <v>5</v>
      </c>
      <c r="C10723">
        <v>22</v>
      </c>
      <c r="D10723" s="4">
        <v>46171</v>
      </c>
      <c r="E10723" t="s">
        <v>4249</v>
      </c>
      <c r="F10723" t="s">
        <v>10958</v>
      </c>
      <c r="G10723" t="s">
        <v>4251</v>
      </c>
      <c r="H10723" t="s">
        <v>71</v>
      </c>
      <c r="I10723" t="s">
        <v>96</v>
      </c>
      <c r="J10723" t="s">
        <v>58</v>
      </c>
      <c r="K10723" t="s">
        <v>58</v>
      </c>
      <c r="L10723" t="s">
        <v>46</v>
      </c>
      <c r="M10723" t="s">
        <v>2882</v>
      </c>
      <c r="N10723" t="s">
        <v>10950</v>
      </c>
      <c r="O10723">
        <v>67.75</v>
      </c>
      <c r="P10723">
        <v>16.6666666666667</v>
      </c>
      <c r="Q10723">
        <v>323.238461538462</v>
      </c>
      <c r="R10723">
        <v>339.905128205128</v>
      </c>
      <c r="S10723">
        <v>0</v>
      </c>
      <c r="T10723">
        <v>339.905128205128</v>
      </c>
      <c r="U10723">
        <v>340</v>
      </c>
      <c r="V10723">
        <f>SUMIF(货件明细!K:K,F10723,货件明细!AQ:AQ)</f>
        <v>0</v>
      </c>
      <c r="W10723">
        <f t="shared" si="668"/>
        <v>1</v>
      </c>
      <c r="X10723">
        <f t="shared" si="669"/>
        <v>340</v>
      </c>
      <c r="Y10723">
        <f>SUMIF(货件明细!K:K,F10723,货件明细!I:I)</f>
        <v>0</v>
      </c>
      <c r="Z10723">
        <f t="shared" si="670"/>
        <v>67.75</v>
      </c>
      <c r="AA10723">
        <f>SUMIF(货件明细!K:K,F10723,货件明细!J:J)</f>
        <v>0</v>
      </c>
      <c r="AB10723">
        <f t="shared" si="671"/>
        <v>1</v>
      </c>
    </row>
    <row r="10724" spans="1:28">
      <c r="A10724">
        <v>2026</v>
      </c>
      <c r="B10724">
        <v>5</v>
      </c>
      <c r="C10724">
        <v>22</v>
      </c>
      <c r="D10724" s="4">
        <v>46171</v>
      </c>
      <c r="E10724" t="s">
        <v>28</v>
      </c>
      <c r="F10724" t="s">
        <v>10959</v>
      </c>
      <c r="G10724" t="s">
        <v>114</v>
      </c>
      <c r="H10724" t="s">
        <v>44</v>
      </c>
      <c r="I10724" t="s">
        <v>96</v>
      </c>
      <c r="J10724" t="s">
        <v>58</v>
      </c>
      <c r="K10724" t="s">
        <v>58</v>
      </c>
      <c r="L10724" t="s">
        <v>46</v>
      </c>
      <c r="M10724" t="s">
        <v>65</v>
      </c>
      <c r="N10724" t="s">
        <v>2731</v>
      </c>
      <c r="O10724">
        <v>24.45</v>
      </c>
      <c r="P10724">
        <v>30</v>
      </c>
      <c r="Q10724">
        <v>162.5</v>
      </c>
      <c r="R10724">
        <v>192.5</v>
      </c>
      <c r="S10724">
        <v>0</v>
      </c>
      <c r="T10724">
        <v>192.5</v>
      </c>
      <c r="U10724">
        <v>122</v>
      </c>
      <c r="V10724">
        <f>SUMIF(货件明细!K:K,F10724,货件明细!AQ:AQ)</f>
        <v>0</v>
      </c>
      <c r="W10724">
        <f t="shared" si="668"/>
        <v>1</v>
      </c>
      <c r="X10724">
        <f t="shared" si="669"/>
        <v>122</v>
      </c>
      <c r="Y10724">
        <f>SUMIF(货件明细!K:K,F10724,货件明细!I:I)</f>
        <v>0</v>
      </c>
      <c r="Z10724">
        <f t="shared" si="670"/>
        <v>24.45</v>
      </c>
      <c r="AA10724">
        <f>SUMIF(货件明细!K:K,F10724,货件明细!J:J)</f>
        <v>0</v>
      </c>
      <c r="AB10724">
        <f t="shared" si="671"/>
        <v>1</v>
      </c>
    </row>
    <row r="10725" spans="1:28">
      <c r="A10725">
        <v>2026</v>
      </c>
      <c r="B10725">
        <v>5</v>
      </c>
      <c r="C10725">
        <v>22</v>
      </c>
      <c r="D10725" s="4">
        <v>46171</v>
      </c>
      <c r="E10725" t="s">
        <v>28</v>
      </c>
      <c r="F10725" t="s">
        <v>10960</v>
      </c>
      <c r="G10725" t="s">
        <v>372</v>
      </c>
      <c r="H10725" t="s">
        <v>71</v>
      </c>
      <c r="I10725" t="s">
        <v>96</v>
      </c>
      <c r="J10725" t="s">
        <v>58</v>
      </c>
      <c r="K10725" t="s">
        <v>58</v>
      </c>
      <c r="L10725" t="s">
        <v>46</v>
      </c>
      <c r="M10725" t="s">
        <v>65</v>
      </c>
      <c r="N10725" t="s">
        <v>2731</v>
      </c>
      <c r="O10725">
        <v>24.45</v>
      </c>
      <c r="P10725">
        <v>15</v>
      </c>
      <c r="Q10725">
        <v>122.4</v>
      </c>
      <c r="R10725">
        <v>137.4</v>
      </c>
      <c r="S10725">
        <v>0</v>
      </c>
      <c r="T10725">
        <v>137.4</v>
      </c>
      <c r="U10725">
        <v>122</v>
      </c>
      <c r="V10725">
        <f>SUMIF(货件明细!K:K,F10725,货件明细!AQ:AQ)</f>
        <v>0</v>
      </c>
      <c r="W10725">
        <f t="shared" si="668"/>
        <v>1</v>
      </c>
      <c r="X10725">
        <f t="shared" si="669"/>
        <v>122</v>
      </c>
      <c r="Y10725">
        <f>SUMIF(货件明细!K:K,F10725,货件明细!I:I)</f>
        <v>0</v>
      </c>
      <c r="Z10725">
        <f t="shared" si="670"/>
        <v>24.45</v>
      </c>
      <c r="AA10725">
        <f>SUMIF(货件明细!K:K,F10725,货件明细!J:J)</f>
        <v>0</v>
      </c>
      <c r="AB10725">
        <f t="shared" si="671"/>
        <v>1</v>
      </c>
    </row>
    <row r="10726" spans="1:28">
      <c r="A10726">
        <v>2026</v>
      </c>
      <c r="B10726">
        <v>5</v>
      </c>
      <c r="C10726">
        <v>22</v>
      </c>
      <c r="D10726" s="4">
        <v>46171</v>
      </c>
      <c r="E10726" t="s">
        <v>28</v>
      </c>
      <c r="F10726" t="s">
        <v>10961</v>
      </c>
      <c r="G10726" t="s">
        <v>206</v>
      </c>
      <c r="H10726" t="s">
        <v>71</v>
      </c>
      <c r="I10726" t="s">
        <v>96</v>
      </c>
      <c r="J10726" t="s">
        <v>58</v>
      </c>
      <c r="K10726" t="s">
        <v>58</v>
      </c>
      <c r="L10726" t="s">
        <v>46</v>
      </c>
      <c r="M10726" t="s">
        <v>65</v>
      </c>
      <c r="N10726" t="s">
        <v>2731</v>
      </c>
      <c r="O10726">
        <v>24.45</v>
      </c>
      <c r="P10726">
        <v>15</v>
      </c>
      <c r="Q10726">
        <v>117</v>
      </c>
      <c r="R10726">
        <v>132</v>
      </c>
      <c r="S10726">
        <v>0</v>
      </c>
      <c r="T10726">
        <v>132</v>
      </c>
      <c r="U10726">
        <v>122</v>
      </c>
      <c r="V10726">
        <f>SUMIF(货件明细!K:K,F10726,货件明细!AQ:AQ)</f>
        <v>0</v>
      </c>
      <c r="W10726">
        <f t="shared" si="668"/>
        <v>1</v>
      </c>
      <c r="X10726">
        <f t="shared" si="669"/>
        <v>122</v>
      </c>
      <c r="Y10726">
        <f>SUMIF(货件明细!K:K,F10726,货件明细!I:I)</f>
        <v>0</v>
      </c>
      <c r="Z10726">
        <f t="shared" si="670"/>
        <v>24.45</v>
      </c>
      <c r="AA10726">
        <f>SUMIF(货件明细!K:K,F10726,货件明细!J:J)</f>
        <v>0</v>
      </c>
      <c r="AB10726">
        <f t="shared" si="671"/>
        <v>1</v>
      </c>
    </row>
    <row r="10727" spans="1:28">
      <c r="A10727">
        <v>2026</v>
      </c>
      <c r="B10727">
        <v>5</v>
      </c>
      <c r="C10727">
        <v>22</v>
      </c>
      <c r="D10727" s="4">
        <v>46171</v>
      </c>
      <c r="E10727" t="s">
        <v>28</v>
      </c>
      <c r="F10727" t="s">
        <v>10962</v>
      </c>
      <c r="G10727" t="s">
        <v>395</v>
      </c>
      <c r="H10727" t="s">
        <v>44</v>
      </c>
      <c r="I10727" t="s">
        <v>96</v>
      </c>
      <c r="J10727" t="s">
        <v>58</v>
      </c>
      <c r="K10727" t="s">
        <v>58</v>
      </c>
      <c r="L10727" t="s">
        <v>46</v>
      </c>
      <c r="M10727" t="s">
        <v>65</v>
      </c>
      <c r="N10727" t="s">
        <v>2731</v>
      </c>
      <c r="O10727">
        <v>24.45</v>
      </c>
      <c r="P10727">
        <v>15</v>
      </c>
      <c r="Q10727">
        <v>126</v>
      </c>
      <c r="R10727">
        <v>141</v>
      </c>
      <c r="S10727">
        <v>0</v>
      </c>
      <c r="T10727">
        <v>141</v>
      </c>
      <c r="U10727">
        <v>122</v>
      </c>
      <c r="V10727">
        <f>SUMIF(货件明细!K:K,F10727,货件明细!AQ:AQ)</f>
        <v>0</v>
      </c>
      <c r="W10727">
        <f t="shared" si="668"/>
        <v>1</v>
      </c>
      <c r="X10727">
        <f t="shared" si="669"/>
        <v>122</v>
      </c>
      <c r="Y10727">
        <f>SUMIF(货件明细!K:K,F10727,货件明细!I:I)</f>
        <v>0</v>
      </c>
      <c r="Z10727">
        <f t="shared" si="670"/>
        <v>24.45</v>
      </c>
      <c r="AA10727">
        <f>SUMIF(货件明细!K:K,F10727,货件明细!J:J)</f>
        <v>0</v>
      </c>
      <c r="AB10727">
        <f t="shared" si="671"/>
        <v>1</v>
      </c>
    </row>
    <row r="10728" spans="1:28">
      <c r="A10728">
        <v>2026</v>
      </c>
      <c r="B10728">
        <v>5</v>
      </c>
      <c r="C10728">
        <v>22</v>
      </c>
      <c r="D10728" s="4">
        <v>46171</v>
      </c>
      <c r="E10728" t="s">
        <v>28</v>
      </c>
      <c r="F10728" t="s">
        <v>10963</v>
      </c>
      <c r="G10728" t="s">
        <v>54</v>
      </c>
      <c r="H10728" t="s">
        <v>31</v>
      </c>
      <c r="I10728" t="s">
        <v>96</v>
      </c>
      <c r="J10728" t="s">
        <v>58</v>
      </c>
      <c r="K10728" t="s">
        <v>58</v>
      </c>
      <c r="L10728" t="s">
        <v>46</v>
      </c>
      <c r="M10728" t="s">
        <v>65</v>
      </c>
      <c r="N10728" t="s">
        <v>2731</v>
      </c>
      <c r="O10728">
        <v>24.45</v>
      </c>
      <c r="P10728">
        <v>15</v>
      </c>
      <c r="Q10728">
        <v>153.833333333333</v>
      </c>
      <c r="R10728">
        <v>168.833333333333</v>
      </c>
      <c r="S10728">
        <v>0</v>
      </c>
      <c r="T10728">
        <v>168.833333333333</v>
      </c>
      <c r="U10728">
        <v>122</v>
      </c>
      <c r="V10728">
        <f>SUMIF(货件明细!K:K,F10728,货件明细!AQ:AQ)</f>
        <v>0</v>
      </c>
      <c r="W10728">
        <f t="shared" si="668"/>
        <v>1</v>
      </c>
      <c r="X10728">
        <f t="shared" si="669"/>
        <v>122</v>
      </c>
      <c r="Y10728">
        <f>SUMIF(货件明细!K:K,F10728,货件明细!I:I)</f>
        <v>0</v>
      </c>
      <c r="Z10728">
        <f t="shared" si="670"/>
        <v>24.45</v>
      </c>
      <c r="AA10728">
        <f>SUMIF(货件明细!K:K,F10728,货件明细!J:J)</f>
        <v>0</v>
      </c>
      <c r="AB10728">
        <f t="shared" si="671"/>
        <v>1</v>
      </c>
    </row>
    <row r="10729" spans="1:28">
      <c r="A10729">
        <v>2026</v>
      </c>
      <c r="B10729">
        <v>5</v>
      </c>
      <c r="C10729">
        <v>22</v>
      </c>
      <c r="D10729" s="4">
        <v>46171</v>
      </c>
      <c r="E10729" t="s">
        <v>28</v>
      </c>
      <c r="F10729" t="s">
        <v>10964</v>
      </c>
      <c r="G10729" t="s">
        <v>54</v>
      </c>
      <c r="H10729" t="s">
        <v>31</v>
      </c>
      <c r="I10729" t="s">
        <v>32</v>
      </c>
      <c r="J10729" t="s">
        <v>58</v>
      </c>
      <c r="K10729" t="s">
        <v>58</v>
      </c>
      <c r="L10729" t="s">
        <v>46</v>
      </c>
      <c r="M10729" t="s">
        <v>65</v>
      </c>
      <c r="N10729" t="s">
        <v>2731</v>
      </c>
      <c r="O10729">
        <v>14.4</v>
      </c>
      <c r="P10729">
        <v>15</v>
      </c>
      <c r="Q10729">
        <v>76.9166666666667</v>
      </c>
      <c r="R10729">
        <v>91.9166666666667</v>
      </c>
      <c r="S10729">
        <v>0</v>
      </c>
      <c r="T10729">
        <v>91.9166666666667</v>
      </c>
      <c r="U10729">
        <v>78</v>
      </c>
      <c r="V10729">
        <f>SUMIF(货件明细!K:K,F10729,货件明细!AQ:AQ)</f>
        <v>0</v>
      </c>
      <c r="W10729">
        <f t="shared" si="668"/>
        <v>1</v>
      </c>
      <c r="X10729">
        <f t="shared" si="669"/>
        <v>78</v>
      </c>
      <c r="Y10729">
        <f>SUMIF(货件明细!K:K,F10729,货件明细!I:I)</f>
        <v>0</v>
      </c>
      <c r="Z10729">
        <f t="shared" si="670"/>
        <v>14.4</v>
      </c>
      <c r="AA10729">
        <f>SUMIF(货件明细!K:K,F10729,货件明细!J:J)</f>
        <v>0</v>
      </c>
      <c r="AB10729">
        <f t="shared" si="671"/>
        <v>1</v>
      </c>
    </row>
    <row r="10730" spans="1:28">
      <c r="A10730">
        <v>2026</v>
      </c>
      <c r="B10730">
        <v>5</v>
      </c>
      <c r="C10730">
        <v>22</v>
      </c>
      <c r="D10730" s="4">
        <v>46171</v>
      </c>
      <c r="E10730" t="s">
        <v>28</v>
      </c>
      <c r="F10730" t="s">
        <v>10965</v>
      </c>
      <c r="G10730" t="s">
        <v>372</v>
      </c>
      <c r="H10730" t="s">
        <v>71</v>
      </c>
      <c r="I10730" t="s">
        <v>32</v>
      </c>
      <c r="J10730" t="s">
        <v>58</v>
      </c>
      <c r="K10730" t="s">
        <v>58</v>
      </c>
      <c r="L10730" t="s">
        <v>46</v>
      </c>
      <c r="M10730" t="s">
        <v>65</v>
      </c>
      <c r="N10730" t="s">
        <v>2731</v>
      </c>
      <c r="O10730">
        <v>14.35</v>
      </c>
      <c r="P10730">
        <v>15</v>
      </c>
      <c r="Q10730">
        <v>61.2</v>
      </c>
      <c r="R10730">
        <v>76.2</v>
      </c>
      <c r="S10730">
        <v>0</v>
      </c>
      <c r="T10730">
        <v>76.2</v>
      </c>
      <c r="U10730">
        <v>78</v>
      </c>
      <c r="V10730">
        <f>SUMIF(货件明细!K:K,F10730,货件明细!AQ:AQ)</f>
        <v>0</v>
      </c>
      <c r="W10730">
        <f t="shared" si="668"/>
        <v>1</v>
      </c>
      <c r="X10730">
        <f t="shared" si="669"/>
        <v>78</v>
      </c>
      <c r="Y10730">
        <f>SUMIF(货件明细!K:K,F10730,货件明细!I:I)</f>
        <v>0</v>
      </c>
      <c r="Z10730">
        <f t="shared" si="670"/>
        <v>14.35</v>
      </c>
      <c r="AA10730">
        <f>SUMIF(货件明细!K:K,F10730,货件明细!J:J)</f>
        <v>0</v>
      </c>
      <c r="AB10730">
        <f t="shared" si="671"/>
        <v>1</v>
      </c>
    </row>
    <row r="10731" spans="1:28">
      <c r="A10731">
        <v>2026</v>
      </c>
      <c r="B10731">
        <v>5</v>
      </c>
      <c r="C10731">
        <v>22</v>
      </c>
      <c r="D10731" s="4">
        <v>46171</v>
      </c>
      <c r="E10731" t="s">
        <v>28</v>
      </c>
      <c r="F10731" t="s">
        <v>10966</v>
      </c>
      <c r="G10731" t="s">
        <v>206</v>
      </c>
      <c r="H10731" t="s">
        <v>71</v>
      </c>
      <c r="I10731" t="s">
        <v>32</v>
      </c>
      <c r="J10731" t="s">
        <v>58</v>
      </c>
      <c r="K10731" t="s">
        <v>58</v>
      </c>
      <c r="L10731" t="s">
        <v>46</v>
      </c>
      <c r="M10731" t="s">
        <v>65</v>
      </c>
      <c r="N10731" t="s">
        <v>2731</v>
      </c>
      <c r="O10731">
        <v>14.4</v>
      </c>
      <c r="P10731">
        <v>15</v>
      </c>
      <c r="Q10731">
        <v>58.5</v>
      </c>
      <c r="R10731">
        <v>73.5</v>
      </c>
      <c r="S10731">
        <v>0</v>
      </c>
      <c r="T10731">
        <v>73.5</v>
      </c>
      <c r="U10731">
        <v>78</v>
      </c>
      <c r="V10731">
        <f>SUMIF(货件明细!K:K,F10731,货件明细!AQ:AQ)</f>
        <v>0</v>
      </c>
      <c r="W10731">
        <f t="shared" si="668"/>
        <v>1</v>
      </c>
      <c r="X10731">
        <f t="shared" si="669"/>
        <v>78</v>
      </c>
      <c r="Y10731">
        <f>SUMIF(货件明细!K:K,F10731,货件明细!I:I)</f>
        <v>0</v>
      </c>
      <c r="Z10731">
        <f t="shared" si="670"/>
        <v>14.4</v>
      </c>
      <c r="AA10731">
        <f>SUMIF(货件明细!K:K,F10731,货件明细!J:J)</f>
        <v>0</v>
      </c>
      <c r="AB10731">
        <f t="shared" si="671"/>
        <v>1</v>
      </c>
    </row>
    <row r="10732" spans="1:28">
      <c r="A10732">
        <v>2026</v>
      </c>
      <c r="B10732">
        <v>5</v>
      </c>
      <c r="C10732">
        <v>22</v>
      </c>
      <c r="D10732" s="4">
        <v>46171</v>
      </c>
      <c r="E10732" t="s">
        <v>28</v>
      </c>
      <c r="F10732" t="s">
        <v>10967</v>
      </c>
      <c r="G10732" t="s">
        <v>395</v>
      </c>
      <c r="H10732" t="s">
        <v>44</v>
      </c>
      <c r="I10732" t="s">
        <v>32</v>
      </c>
      <c r="J10732" t="s">
        <v>58</v>
      </c>
      <c r="K10732" t="s">
        <v>58</v>
      </c>
      <c r="L10732" t="s">
        <v>46</v>
      </c>
      <c r="M10732" t="s">
        <v>65</v>
      </c>
      <c r="N10732" t="s">
        <v>2731</v>
      </c>
      <c r="O10732">
        <v>14.4</v>
      </c>
      <c r="P10732">
        <v>15</v>
      </c>
      <c r="Q10732">
        <v>63</v>
      </c>
      <c r="R10732">
        <v>78</v>
      </c>
      <c r="S10732">
        <v>0</v>
      </c>
      <c r="T10732">
        <v>78</v>
      </c>
      <c r="U10732">
        <v>78</v>
      </c>
      <c r="V10732">
        <f>SUMIF(货件明细!K:K,F10732,货件明细!AQ:AQ)</f>
        <v>0</v>
      </c>
      <c r="W10732">
        <f t="shared" si="668"/>
        <v>1</v>
      </c>
      <c r="X10732">
        <f t="shared" si="669"/>
        <v>78</v>
      </c>
      <c r="Y10732">
        <f>SUMIF(货件明细!K:K,F10732,货件明细!I:I)</f>
        <v>0</v>
      </c>
      <c r="Z10732">
        <f t="shared" si="670"/>
        <v>14.4</v>
      </c>
      <c r="AA10732">
        <f>SUMIF(货件明细!K:K,F10732,货件明细!J:J)</f>
        <v>0</v>
      </c>
      <c r="AB10732">
        <f t="shared" si="671"/>
        <v>1</v>
      </c>
    </row>
    <row r="10733" spans="1:28">
      <c r="A10733">
        <v>2026</v>
      </c>
      <c r="B10733">
        <v>5</v>
      </c>
      <c r="C10733">
        <v>22</v>
      </c>
      <c r="D10733" s="4">
        <v>46171</v>
      </c>
      <c r="E10733" t="s">
        <v>28</v>
      </c>
      <c r="F10733" t="s">
        <v>10968</v>
      </c>
      <c r="G10733" t="s">
        <v>114</v>
      </c>
      <c r="H10733" t="s">
        <v>44</v>
      </c>
      <c r="I10733" t="s">
        <v>32</v>
      </c>
      <c r="J10733" t="s">
        <v>58</v>
      </c>
      <c r="K10733" t="s">
        <v>58</v>
      </c>
      <c r="L10733" t="s">
        <v>46</v>
      </c>
      <c r="M10733" t="s">
        <v>65</v>
      </c>
      <c r="N10733" t="s">
        <v>2731</v>
      </c>
      <c r="O10733">
        <v>14.4</v>
      </c>
      <c r="P10733">
        <v>30</v>
      </c>
      <c r="Q10733">
        <v>81.25</v>
      </c>
      <c r="R10733">
        <v>111.25</v>
      </c>
      <c r="S10733">
        <v>0</v>
      </c>
      <c r="T10733">
        <v>111.25</v>
      </c>
      <c r="U10733">
        <v>80</v>
      </c>
      <c r="V10733">
        <f>SUMIF(货件明细!K:K,F10733,货件明细!AQ:AQ)</f>
        <v>0</v>
      </c>
      <c r="W10733">
        <f t="shared" si="668"/>
        <v>1</v>
      </c>
      <c r="X10733">
        <f t="shared" si="669"/>
        <v>80</v>
      </c>
      <c r="Y10733">
        <f>SUMIF(货件明细!K:K,F10733,货件明细!I:I)</f>
        <v>0</v>
      </c>
      <c r="Z10733">
        <f t="shared" si="670"/>
        <v>14.4</v>
      </c>
      <c r="AA10733">
        <f>SUMIF(货件明细!K:K,F10733,货件明细!J:J)</f>
        <v>0</v>
      </c>
      <c r="AB10733">
        <f t="shared" si="671"/>
        <v>1</v>
      </c>
    </row>
    <row r="10734" spans="1:28">
      <c r="A10734">
        <v>2026</v>
      </c>
      <c r="B10734">
        <v>5</v>
      </c>
      <c r="C10734">
        <v>22</v>
      </c>
      <c r="D10734" s="4">
        <v>46171</v>
      </c>
      <c r="E10734" t="s">
        <v>28</v>
      </c>
      <c r="F10734" t="s">
        <v>10969</v>
      </c>
      <c r="G10734" t="s">
        <v>114</v>
      </c>
      <c r="H10734" t="s">
        <v>44</v>
      </c>
      <c r="I10734" t="s">
        <v>129</v>
      </c>
      <c r="J10734" t="s">
        <v>58</v>
      </c>
      <c r="K10734" t="s">
        <v>58</v>
      </c>
      <c r="L10734" t="s">
        <v>46</v>
      </c>
      <c r="M10734" t="s">
        <v>65</v>
      </c>
      <c r="N10734" t="s">
        <v>2731</v>
      </c>
      <c r="O10734">
        <v>11.7</v>
      </c>
      <c r="P10734">
        <v>30</v>
      </c>
      <c r="Q10734">
        <v>81.25</v>
      </c>
      <c r="R10734">
        <v>111.25</v>
      </c>
      <c r="S10734">
        <v>0</v>
      </c>
      <c r="T10734">
        <v>111.25</v>
      </c>
      <c r="U10734">
        <v>78</v>
      </c>
      <c r="V10734">
        <f>SUMIF(货件明细!K:K,F10734,货件明细!AQ:AQ)</f>
        <v>0</v>
      </c>
      <c r="W10734">
        <f t="shared" si="668"/>
        <v>1</v>
      </c>
      <c r="X10734">
        <f t="shared" si="669"/>
        <v>78</v>
      </c>
      <c r="Y10734">
        <f>SUMIF(货件明细!K:K,F10734,货件明细!I:I)</f>
        <v>0</v>
      </c>
      <c r="Z10734">
        <f t="shared" si="670"/>
        <v>11.7</v>
      </c>
      <c r="AA10734">
        <f>SUMIF(货件明细!K:K,F10734,货件明细!J:J)</f>
        <v>0</v>
      </c>
      <c r="AB10734">
        <f t="shared" si="671"/>
        <v>1</v>
      </c>
    </row>
    <row r="10735" spans="1:28">
      <c r="A10735">
        <v>2026</v>
      </c>
      <c r="B10735">
        <v>5</v>
      </c>
      <c r="C10735">
        <v>22</v>
      </c>
      <c r="D10735" s="4">
        <v>46171</v>
      </c>
      <c r="E10735" t="s">
        <v>28</v>
      </c>
      <c r="F10735" t="s">
        <v>10970</v>
      </c>
      <c r="G10735" t="s">
        <v>206</v>
      </c>
      <c r="H10735" t="s">
        <v>71</v>
      </c>
      <c r="I10735" t="s">
        <v>129</v>
      </c>
      <c r="J10735" t="s">
        <v>58</v>
      </c>
      <c r="K10735" t="s">
        <v>58</v>
      </c>
      <c r="L10735" t="s">
        <v>46</v>
      </c>
      <c r="M10735" t="s">
        <v>65</v>
      </c>
      <c r="N10735" t="s">
        <v>2731</v>
      </c>
      <c r="O10735">
        <v>11.7</v>
      </c>
      <c r="P10735">
        <v>15</v>
      </c>
      <c r="Q10735">
        <v>58.5</v>
      </c>
      <c r="R10735">
        <v>73.5</v>
      </c>
      <c r="S10735">
        <v>0</v>
      </c>
      <c r="T10735">
        <v>73.5</v>
      </c>
      <c r="U10735">
        <v>78</v>
      </c>
      <c r="V10735">
        <f>SUMIF(货件明细!K:K,F10735,货件明细!AQ:AQ)</f>
        <v>0</v>
      </c>
      <c r="W10735">
        <f t="shared" si="668"/>
        <v>1</v>
      </c>
      <c r="X10735">
        <f t="shared" si="669"/>
        <v>78</v>
      </c>
      <c r="Y10735">
        <f>SUMIF(货件明细!K:K,F10735,货件明细!I:I)</f>
        <v>0</v>
      </c>
      <c r="Z10735">
        <f t="shared" si="670"/>
        <v>11.7</v>
      </c>
      <c r="AA10735">
        <f>SUMIF(货件明细!K:K,F10735,货件明细!J:J)</f>
        <v>0</v>
      </c>
      <c r="AB10735">
        <f t="shared" si="671"/>
        <v>1</v>
      </c>
    </row>
    <row r="10736" spans="1:28">
      <c r="A10736">
        <v>2026</v>
      </c>
      <c r="B10736">
        <v>5</v>
      </c>
      <c r="C10736">
        <v>22</v>
      </c>
      <c r="D10736" s="4">
        <v>46171</v>
      </c>
      <c r="E10736" t="s">
        <v>28</v>
      </c>
      <c r="F10736" t="s">
        <v>10971</v>
      </c>
      <c r="G10736" t="s">
        <v>372</v>
      </c>
      <c r="H10736" t="s">
        <v>71</v>
      </c>
      <c r="I10736" t="s">
        <v>129</v>
      </c>
      <c r="J10736" t="s">
        <v>58</v>
      </c>
      <c r="K10736" t="s">
        <v>58</v>
      </c>
      <c r="L10736" t="s">
        <v>46</v>
      </c>
      <c r="M10736" t="s">
        <v>65</v>
      </c>
      <c r="N10736" t="s">
        <v>2731</v>
      </c>
      <c r="O10736">
        <v>11.7</v>
      </c>
      <c r="P10736">
        <v>15</v>
      </c>
      <c r="Q10736">
        <v>61.2</v>
      </c>
      <c r="R10736">
        <v>76.2</v>
      </c>
      <c r="S10736">
        <v>0</v>
      </c>
      <c r="T10736">
        <v>76.2</v>
      </c>
      <c r="U10736">
        <v>78</v>
      </c>
      <c r="V10736">
        <f>SUMIF(货件明细!K:K,F10736,货件明细!AQ:AQ)</f>
        <v>0</v>
      </c>
      <c r="W10736">
        <f t="shared" si="668"/>
        <v>1</v>
      </c>
      <c r="X10736">
        <f t="shared" si="669"/>
        <v>78</v>
      </c>
      <c r="Y10736">
        <f>SUMIF(货件明细!K:K,F10736,货件明细!I:I)</f>
        <v>0</v>
      </c>
      <c r="Z10736">
        <f t="shared" si="670"/>
        <v>11.7</v>
      </c>
      <c r="AA10736">
        <f>SUMIF(货件明细!K:K,F10736,货件明细!J:J)</f>
        <v>0</v>
      </c>
      <c r="AB10736">
        <f t="shared" si="671"/>
        <v>1</v>
      </c>
    </row>
    <row r="10737" spans="1:28">
      <c r="A10737">
        <v>2026</v>
      </c>
      <c r="B10737">
        <v>5</v>
      </c>
      <c r="C10737">
        <v>22</v>
      </c>
      <c r="D10737" s="4">
        <v>46171</v>
      </c>
      <c r="E10737" t="s">
        <v>28</v>
      </c>
      <c r="F10737" t="s">
        <v>10972</v>
      </c>
      <c r="G10737" t="s">
        <v>395</v>
      </c>
      <c r="H10737" t="s">
        <v>44</v>
      </c>
      <c r="I10737" t="s">
        <v>129</v>
      </c>
      <c r="J10737" t="s">
        <v>58</v>
      </c>
      <c r="K10737" t="s">
        <v>58</v>
      </c>
      <c r="L10737" t="s">
        <v>46</v>
      </c>
      <c r="M10737" t="s">
        <v>65</v>
      </c>
      <c r="N10737" t="s">
        <v>2731</v>
      </c>
      <c r="O10737">
        <v>11.7</v>
      </c>
      <c r="P10737">
        <v>15</v>
      </c>
      <c r="Q10737">
        <v>63</v>
      </c>
      <c r="R10737">
        <v>78</v>
      </c>
      <c r="S10737">
        <v>0</v>
      </c>
      <c r="T10737">
        <v>78</v>
      </c>
      <c r="U10737">
        <v>78</v>
      </c>
      <c r="V10737">
        <f>SUMIF(货件明细!K:K,F10737,货件明细!AQ:AQ)</f>
        <v>0</v>
      </c>
      <c r="W10737">
        <f t="shared" si="668"/>
        <v>1</v>
      </c>
      <c r="X10737">
        <f t="shared" si="669"/>
        <v>78</v>
      </c>
      <c r="Y10737">
        <f>SUMIF(货件明细!K:K,F10737,货件明细!I:I)</f>
        <v>0</v>
      </c>
      <c r="Z10737">
        <f t="shared" si="670"/>
        <v>11.7</v>
      </c>
      <c r="AA10737">
        <f>SUMIF(货件明细!K:K,F10737,货件明细!J:J)</f>
        <v>0</v>
      </c>
      <c r="AB10737">
        <f t="shared" si="671"/>
        <v>1</v>
      </c>
    </row>
    <row r="10738" spans="1:28">
      <c r="A10738">
        <v>2026</v>
      </c>
      <c r="B10738">
        <v>5</v>
      </c>
      <c r="C10738">
        <v>22</v>
      </c>
      <c r="D10738" s="4">
        <v>46171</v>
      </c>
      <c r="E10738" t="s">
        <v>28</v>
      </c>
      <c r="F10738" t="s">
        <v>10973</v>
      </c>
      <c r="G10738" t="s">
        <v>54</v>
      </c>
      <c r="H10738" t="s">
        <v>31</v>
      </c>
      <c r="I10738" t="s">
        <v>129</v>
      </c>
      <c r="J10738" t="s">
        <v>58</v>
      </c>
      <c r="K10738" t="s">
        <v>58</v>
      </c>
      <c r="L10738" t="s">
        <v>46</v>
      </c>
      <c r="M10738" t="s">
        <v>65</v>
      </c>
      <c r="N10738" t="s">
        <v>2731</v>
      </c>
      <c r="O10738">
        <v>11.6</v>
      </c>
      <c r="P10738">
        <v>15</v>
      </c>
      <c r="Q10738">
        <v>76.9166666666667</v>
      </c>
      <c r="R10738">
        <v>91.9166666666667</v>
      </c>
      <c r="S10738">
        <v>0</v>
      </c>
      <c r="T10738">
        <v>91.9166666666667</v>
      </c>
      <c r="U10738">
        <v>77</v>
      </c>
      <c r="V10738">
        <f>SUMIF(货件明细!K:K,F10738,货件明细!AQ:AQ)</f>
        <v>0</v>
      </c>
      <c r="W10738">
        <f t="shared" si="668"/>
        <v>1</v>
      </c>
      <c r="X10738">
        <f t="shared" si="669"/>
        <v>77</v>
      </c>
      <c r="Y10738">
        <f>SUMIF(货件明细!K:K,F10738,货件明细!I:I)</f>
        <v>0</v>
      </c>
      <c r="Z10738">
        <f t="shared" si="670"/>
        <v>11.6</v>
      </c>
      <c r="AA10738">
        <f>SUMIF(货件明细!K:K,F10738,货件明细!J:J)</f>
        <v>0</v>
      </c>
      <c r="AB10738">
        <f t="shared" si="671"/>
        <v>1</v>
      </c>
    </row>
    <row r="10739" spans="1:28">
      <c r="A10739">
        <v>2026</v>
      </c>
      <c r="B10739">
        <v>5</v>
      </c>
      <c r="C10739">
        <v>22</v>
      </c>
      <c r="D10739" s="4">
        <v>46171</v>
      </c>
      <c r="E10739" t="s">
        <v>28</v>
      </c>
      <c r="F10739" t="s">
        <v>10974</v>
      </c>
      <c r="G10739" t="s">
        <v>54</v>
      </c>
      <c r="H10739" t="s">
        <v>31</v>
      </c>
      <c r="I10739" t="s">
        <v>57</v>
      </c>
      <c r="J10739" t="s">
        <v>58</v>
      </c>
      <c r="K10739" t="s">
        <v>58</v>
      </c>
      <c r="L10739" t="s">
        <v>46</v>
      </c>
      <c r="M10739" t="s">
        <v>65</v>
      </c>
      <c r="N10739" t="s">
        <v>2731</v>
      </c>
      <c r="O10739">
        <v>51.8</v>
      </c>
      <c r="P10739">
        <v>15</v>
      </c>
      <c r="Q10739">
        <v>230.75</v>
      </c>
      <c r="R10739">
        <v>245.75</v>
      </c>
      <c r="S10739">
        <v>0</v>
      </c>
      <c r="T10739">
        <v>245.75</v>
      </c>
      <c r="U10739">
        <v>421</v>
      </c>
      <c r="V10739">
        <f>SUMIF(货件明细!K:K,F10739,货件明细!AQ:AQ)</f>
        <v>0</v>
      </c>
      <c r="W10739">
        <f t="shared" si="668"/>
        <v>1</v>
      </c>
      <c r="X10739">
        <f t="shared" si="669"/>
        <v>421</v>
      </c>
      <c r="Y10739">
        <f>SUMIF(货件明细!K:K,F10739,货件明细!I:I)</f>
        <v>0</v>
      </c>
      <c r="Z10739">
        <f t="shared" si="670"/>
        <v>51.8</v>
      </c>
      <c r="AA10739">
        <f>SUMIF(货件明细!K:K,F10739,货件明细!J:J)</f>
        <v>0</v>
      </c>
      <c r="AB10739">
        <f t="shared" si="671"/>
        <v>1</v>
      </c>
    </row>
    <row r="10740" spans="1:28">
      <c r="A10740">
        <v>2026</v>
      </c>
      <c r="B10740">
        <v>5</v>
      </c>
      <c r="C10740">
        <v>22</v>
      </c>
      <c r="D10740" s="4">
        <v>46171</v>
      </c>
      <c r="E10740" t="s">
        <v>28</v>
      </c>
      <c r="F10740" t="s">
        <v>10975</v>
      </c>
      <c r="G10740" t="s">
        <v>114</v>
      </c>
      <c r="H10740" t="s">
        <v>44</v>
      </c>
      <c r="I10740" t="s">
        <v>57</v>
      </c>
      <c r="J10740" t="s">
        <v>58</v>
      </c>
      <c r="K10740" t="s">
        <v>58</v>
      </c>
      <c r="L10740" t="s">
        <v>46</v>
      </c>
      <c r="M10740" t="s">
        <v>65</v>
      </c>
      <c r="N10740" t="s">
        <v>2731</v>
      </c>
      <c r="O10740">
        <v>51.8</v>
      </c>
      <c r="P10740">
        <v>30</v>
      </c>
      <c r="Q10740">
        <v>243.75</v>
      </c>
      <c r="R10740">
        <v>273.75</v>
      </c>
      <c r="S10740">
        <v>0</v>
      </c>
      <c r="T10740">
        <v>273.75</v>
      </c>
      <c r="U10740">
        <v>421</v>
      </c>
      <c r="V10740">
        <f>SUMIF(货件明细!K:K,F10740,货件明细!AQ:AQ)</f>
        <v>0</v>
      </c>
      <c r="W10740">
        <f t="shared" si="668"/>
        <v>1</v>
      </c>
      <c r="X10740">
        <f t="shared" si="669"/>
        <v>421</v>
      </c>
      <c r="Y10740">
        <f>SUMIF(货件明细!K:K,F10740,货件明细!I:I)</f>
        <v>0</v>
      </c>
      <c r="Z10740">
        <f t="shared" si="670"/>
        <v>51.8</v>
      </c>
      <c r="AA10740">
        <f>SUMIF(货件明细!K:K,F10740,货件明细!J:J)</f>
        <v>0</v>
      </c>
      <c r="AB10740">
        <f t="shared" si="671"/>
        <v>1</v>
      </c>
    </row>
    <row r="10741" spans="1:28">
      <c r="A10741">
        <v>2026</v>
      </c>
      <c r="B10741">
        <v>5</v>
      </c>
      <c r="C10741">
        <v>22</v>
      </c>
      <c r="D10741" s="4">
        <v>46171</v>
      </c>
      <c r="E10741" t="s">
        <v>28</v>
      </c>
      <c r="F10741" t="s">
        <v>10976</v>
      </c>
      <c r="G10741" t="s">
        <v>372</v>
      </c>
      <c r="H10741" t="s">
        <v>71</v>
      </c>
      <c r="I10741" t="s">
        <v>57</v>
      </c>
      <c r="J10741" t="s">
        <v>58</v>
      </c>
      <c r="K10741" t="s">
        <v>58</v>
      </c>
      <c r="L10741" t="s">
        <v>46</v>
      </c>
      <c r="M10741" t="s">
        <v>65</v>
      </c>
      <c r="N10741" t="s">
        <v>2731</v>
      </c>
      <c r="O10741">
        <v>51.8</v>
      </c>
      <c r="P10741">
        <v>15</v>
      </c>
      <c r="Q10741">
        <v>183.6</v>
      </c>
      <c r="R10741">
        <v>198.6</v>
      </c>
      <c r="S10741">
        <v>0</v>
      </c>
      <c r="T10741">
        <v>198.6</v>
      </c>
      <c r="U10741">
        <v>421</v>
      </c>
      <c r="V10741">
        <f>SUMIF(货件明细!K:K,F10741,货件明细!AQ:AQ)</f>
        <v>0</v>
      </c>
      <c r="W10741">
        <f t="shared" si="668"/>
        <v>1</v>
      </c>
      <c r="X10741">
        <f t="shared" si="669"/>
        <v>421</v>
      </c>
      <c r="Y10741">
        <f>SUMIF(货件明细!K:K,F10741,货件明细!I:I)</f>
        <v>0</v>
      </c>
      <c r="Z10741">
        <f t="shared" si="670"/>
        <v>51.8</v>
      </c>
      <c r="AA10741">
        <f>SUMIF(货件明细!K:K,F10741,货件明细!J:J)</f>
        <v>0</v>
      </c>
      <c r="AB10741">
        <f t="shared" si="671"/>
        <v>1</v>
      </c>
    </row>
    <row r="10742" spans="1:28">
      <c r="A10742">
        <v>2026</v>
      </c>
      <c r="B10742">
        <v>5</v>
      </c>
      <c r="C10742">
        <v>22</v>
      </c>
      <c r="D10742" s="4">
        <v>46171</v>
      </c>
      <c r="E10742" t="s">
        <v>28</v>
      </c>
      <c r="F10742" t="s">
        <v>10977</v>
      </c>
      <c r="G10742" t="s">
        <v>395</v>
      </c>
      <c r="H10742" t="s">
        <v>44</v>
      </c>
      <c r="I10742" t="s">
        <v>57</v>
      </c>
      <c r="J10742" t="s">
        <v>58</v>
      </c>
      <c r="K10742" t="s">
        <v>58</v>
      </c>
      <c r="L10742" t="s">
        <v>46</v>
      </c>
      <c r="M10742" t="s">
        <v>65</v>
      </c>
      <c r="N10742" t="s">
        <v>2731</v>
      </c>
      <c r="O10742">
        <v>51.8</v>
      </c>
      <c r="P10742">
        <v>15</v>
      </c>
      <c r="Q10742">
        <v>189</v>
      </c>
      <c r="R10742">
        <v>204</v>
      </c>
      <c r="S10742">
        <v>0</v>
      </c>
      <c r="T10742">
        <v>204</v>
      </c>
      <c r="U10742">
        <v>421</v>
      </c>
      <c r="V10742">
        <f>SUMIF(货件明细!K:K,F10742,货件明细!AQ:AQ)</f>
        <v>0</v>
      </c>
      <c r="W10742">
        <f t="shared" si="668"/>
        <v>1</v>
      </c>
      <c r="X10742">
        <f t="shared" si="669"/>
        <v>421</v>
      </c>
      <c r="Y10742">
        <f>SUMIF(货件明细!K:K,F10742,货件明细!I:I)</f>
        <v>0</v>
      </c>
      <c r="Z10742">
        <f t="shared" si="670"/>
        <v>51.8</v>
      </c>
      <c r="AA10742">
        <f>SUMIF(货件明细!K:K,F10742,货件明细!J:J)</f>
        <v>0</v>
      </c>
      <c r="AB10742">
        <f t="shared" si="671"/>
        <v>1</v>
      </c>
    </row>
    <row r="10743" spans="1:28">
      <c r="A10743">
        <v>2026</v>
      </c>
      <c r="B10743">
        <v>5</v>
      </c>
      <c r="C10743">
        <v>22</v>
      </c>
      <c r="D10743" s="4">
        <v>46171</v>
      </c>
      <c r="E10743" t="s">
        <v>28</v>
      </c>
      <c r="F10743" t="s">
        <v>10978</v>
      </c>
      <c r="G10743" t="s">
        <v>206</v>
      </c>
      <c r="H10743" t="s">
        <v>71</v>
      </c>
      <c r="I10743" t="s">
        <v>57</v>
      </c>
      <c r="J10743" t="s">
        <v>58</v>
      </c>
      <c r="K10743" t="s">
        <v>58</v>
      </c>
      <c r="L10743" t="s">
        <v>46</v>
      </c>
      <c r="M10743" t="s">
        <v>65</v>
      </c>
      <c r="N10743" t="s">
        <v>2731</v>
      </c>
      <c r="O10743">
        <v>51.8</v>
      </c>
      <c r="P10743">
        <v>15</v>
      </c>
      <c r="Q10743">
        <v>175.5</v>
      </c>
      <c r="R10743">
        <v>190.5</v>
      </c>
      <c r="S10743">
        <v>0</v>
      </c>
      <c r="T10743">
        <v>190.5</v>
      </c>
      <c r="U10743">
        <v>419</v>
      </c>
      <c r="V10743">
        <f>SUMIF(货件明细!K:K,F10743,货件明细!AQ:AQ)</f>
        <v>0</v>
      </c>
      <c r="W10743">
        <f t="shared" si="668"/>
        <v>1</v>
      </c>
      <c r="X10743">
        <f t="shared" si="669"/>
        <v>419</v>
      </c>
      <c r="Y10743">
        <f>SUMIF(货件明细!K:K,F10743,货件明细!I:I)</f>
        <v>0</v>
      </c>
      <c r="Z10743">
        <f t="shared" si="670"/>
        <v>51.8</v>
      </c>
      <c r="AA10743">
        <f>SUMIF(货件明细!K:K,F10743,货件明细!J:J)</f>
        <v>0</v>
      </c>
      <c r="AB10743">
        <f t="shared" si="671"/>
        <v>1</v>
      </c>
    </row>
    <row r="10744" spans="1:28">
      <c r="A10744">
        <v>2026</v>
      </c>
      <c r="B10744">
        <v>5</v>
      </c>
      <c r="C10744">
        <v>22</v>
      </c>
      <c r="D10744" s="4">
        <v>46171</v>
      </c>
      <c r="E10744" t="s">
        <v>28</v>
      </c>
      <c r="F10744" t="s">
        <v>10979</v>
      </c>
      <c r="G10744" t="s">
        <v>395</v>
      </c>
      <c r="H10744" t="s">
        <v>44</v>
      </c>
      <c r="I10744" t="s">
        <v>32</v>
      </c>
      <c r="J10744" t="s">
        <v>58</v>
      </c>
      <c r="K10744" t="s">
        <v>58</v>
      </c>
      <c r="L10744" t="s">
        <v>46</v>
      </c>
      <c r="M10744" t="s">
        <v>65</v>
      </c>
      <c r="N10744" t="s">
        <v>2731</v>
      </c>
      <c r="O10744">
        <v>26.8</v>
      </c>
      <c r="P10744">
        <v>15</v>
      </c>
      <c r="Q10744">
        <v>126</v>
      </c>
      <c r="R10744">
        <v>141</v>
      </c>
      <c r="S10744">
        <v>0</v>
      </c>
      <c r="T10744">
        <v>141</v>
      </c>
      <c r="U10744">
        <v>71</v>
      </c>
      <c r="V10744">
        <f>SUMIF(货件明细!K:K,F10744,货件明细!AQ:AQ)</f>
        <v>0</v>
      </c>
      <c r="W10744">
        <f t="shared" si="668"/>
        <v>1</v>
      </c>
      <c r="X10744">
        <f t="shared" si="669"/>
        <v>71</v>
      </c>
      <c r="Y10744">
        <f>SUMIF(货件明细!K:K,F10744,货件明细!I:I)</f>
        <v>0</v>
      </c>
      <c r="Z10744">
        <f t="shared" si="670"/>
        <v>26.8</v>
      </c>
      <c r="AA10744">
        <f>SUMIF(货件明细!K:K,F10744,货件明细!J:J)</f>
        <v>0</v>
      </c>
      <c r="AB10744">
        <f t="shared" si="671"/>
        <v>1</v>
      </c>
    </row>
    <row r="10745" spans="1:28">
      <c r="A10745">
        <v>2026</v>
      </c>
      <c r="B10745">
        <v>5</v>
      </c>
      <c r="C10745">
        <v>22</v>
      </c>
      <c r="D10745" s="4">
        <v>46171</v>
      </c>
      <c r="E10745" t="s">
        <v>28</v>
      </c>
      <c r="F10745" t="s">
        <v>10980</v>
      </c>
      <c r="G10745" t="s">
        <v>54</v>
      </c>
      <c r="H10745" t="s">
        <v>31</v>
      </c>
      <c r="I10745" t="s">
        <v>32</v>
      </c>
      <c r="J10745" t="s">
        <v>58</v>
      </c>
      <c r="K10745" t="s">
        <v>58</v>
      </c>
      <c r="L10745" t="s">
        <v>46</v>
      </c>
      <c r="M10745" t="s">
        <v>65</v>
      </c>
      <c r="N10745" t="s">
        <v>2731</v>
      </c>
      <c r="O10745">
        <v>26.8</v>
      </c>
      <c r="P10745">
        <v>15</v>
      </c>
      <c r="Q10745">
        <v>153.833333333333</v>
      </c>
      <c r="R10745">
        <v>168.833333333333</v>
      </c>
      <c r="S10745">
        <v>0</v>
      </c>
      <c r="T10745">
        <v>168.833333333333</v>
      </c>
      <c r="U10745">
        <v>71</v>
      </c>
      <c r="V10745">
        <f>SUMIF(货件明细!K:K,F10745,货件明细!AQ:AQ)</f>
        <v>0</v>
      </c>
      <c r="W10745">
        <f t="shared" si="668"/>
        <v>1</v>
      </c>
      <c r="X10745">
        <f t="shared" si="669"/>
        <v>71</v>
      </c>
      <c r="Y10745">
        <f>SUMIF(货件明细!K:K,F10745,货件明细!I:I)</f>
        <v>0</v>
      </c>
      <c r="Z10745">
        <f t="shared" si="670"/>
        <v>26.8</v>
      </c>
      <c r="AA10745">
        <f>SUMIF(货件明细!K:K,F10745,货件明细!J:J)</f>
        <v>0</v>
      </c>
      <c r="AB10745">
        <f t="shared" si="671"/>
        <v>1</v>
      </c>
    </row>
    <row r="10746" spans="1:28">
      <c r="A10746">
        <v>2026</v>
      </c>
      <c r="B10746">
        <v>5</v>
      </c>
      <c r="C10746">
        <v>22</v>
      </c>
      <c r="D10746" s="4">
        <v>46171</v>
      </c>
      <c r="E10746" t="s">
        <v>28</v>
      </c>
      <c r="F10746" t="s">
        <v>10981</v>
      </c>
      <c r="G10746" t="s">
        <v>372</v>
      </c>
      <c r="H10746" t="s">
        <v>71</v>
      </c>
      <c r="I10746" t="s">
        <v>32</v>
      </c>
      <c r="J10746" t="s">
        <v>58</v>
      </c>
      <c r="K10746" t="s">
        <v>58</v>
      </c>
      <c r="L10746" t="s">
        <v>46</v>
      </c>
      <c r="M10746" t="s">
        <v>65</v>
      </c>
      <c r="N10746" t="s">
        <v>2731</v>
      </c>
      <c r="O10746">
        <v>26.8</v>
      </c>
      <c r="P10746">
        <v>15</v>
      </c>
      <c r="Q10746">
        <v>122.4</v>
      </c>
      <c r="R10746">
        <v>137.4</v>
      </c>
      <c r="S10746">
        <v>0</v>
      </c>
      <c r="T10746">
        <v>137.4</v>
      </c>
      <c r="U10746">
        <v>71</v>
      </c>
      <c r="V10746">
        <f>SUMIF(货件明细!K:K,F10746,货件明细!AQ:AQ)</f>
        <v>0</v>
      </c>
      <c r="W10746">
        <f t="shared" si="668"/>
        <v>1</v>
      </c>
      <c r="X10746">
        <f t="shared" si="669"/>
        <v>71</v>
      </c>
      <c r="Y10746">
        <f>SUMIF(货件明细!K:K,F10746,货件明细!I:I)</f>
        <v>0</v>
      </c>
      <c r="Z10746">
        <f t="shared" si="670"/>
        <v>26.8</v>
      </c>
      <c r="AA10746">
        <f>SUMIF(货件明细!K:K,F10746,货件明细!J:J)</f>
        <v>0</v>
      </c>
      <c r="AB10746">
        <f t="shared" si="671"/>
        <v>1</v>
      </c>
    </row>
    <row r="10747" spans="1:28">
      <c r="A10747">
        <v>2026</v>
      </c>
      <c r="B10747">
        <v>5</v>
      </c>
      <c r="C10747">
        <v>22</v>
      </c>
      <c r="D10747" s="4">
        <v>46171</v>
      </c>
      <c r="E10747" t="s">
        <v>28</v>
      </c>
      <c r="F10747" t="s">
        <v>10982</v>
      </c>
      <c r="G10747" t="s">
        <v>114</v>
      </c>
      <c r="H10747" t="s">
        <v>44</v>
      </c>
      <c r="I10747" t="s">
        <v>32</v>
      </c>
      <c r="J10747" t="s">
        <v>58</v>
      </c>
      <c r="K10747" t="s">
        <v>58</v>
      </c>
      <c r="L10747" t="s">
        <v>46</v>
      </c>
      <c r="M10747" t="s">
        <v>65</v>
      </c>
      <c r="N10747" t="s">
        <v>2731</v>
      </c>
      <c r="O10747">
        <v>26.8</v>
      </c>
      <c r="P10747">
        <v>30</v>
      </c>
      <c r="Q10747">
        <v>162.5</v>
      </c>
      <c r="R10747">
        <v>192.5</v>
      </c>
      <c r="S10747">
        <v>0</v>
      </c>
      <c r="T10747">
        <v>192.5</v>
      </c>
      <c r="U10747">
        <v>71</v>
      </c>
      <c r="V10747">
        <f>SUMIF(货件明细!K:K,F10747,货件明细!AQ:AQ)</f>
        <v>0</v>
      </c>
      <c r="W10747">
        <f t="shared" si="668"/>
        <v>1</v>
      </c>
      <c r="X10747">
        <f t="shared" si="669"/>
        <v>71</v>
      </c>
      <c r="Y10747">
        <f>SUMIF(货件明细!K:K,F10747,货件明细!I:I)</f>
        <v>0</v>
      </c>
      <c r="Z10747">
        <f t="shared" si="670"/>
        <v>26.8</v>
      </c>
      <c r="AA10747">
        <f>SUMIF(货件明细!K:K,F10747,货件明细!J:J)</f>
        <v>0</v>
      </c>
      <c r="AB10747">
        <f t="shared" si="671"/>
        <v>1</v>
      </c>
    </row>
    <row r="10748" spans="1:28">
      <c r="A10748">
        <v>2026</v>
      </c>
      <c r="B10748">
        <v>5</v>
      </c>
      <c r="C10748">
        <v>22</v>
      </c>
      <c r="D10748" s="4">
        <v>46171</v>
      </c>
      <c r="E10748" t="s">
        <v>28</v>
      </c>
      <c r="F10748" t="s">
        <v>10983</v>
      </c>
      <c r="G10748" t="s">
        <v>206</v>
      </c>
      <c r="H10748" t="s">
        <v>71</v>
      </c>
      <c r="I10748" t="s">
        <v>32</v>
      </c>
      <c r="J10748" t="s">
        <v>58</v>
      </c>
      <c r="K10748" t="s">
        <v>58</v>
      </c>
      <c r="L10748" t="s">
        <v>46</v>
      </c>
      <c r="M10748" t="s">
        <v>65</v>
      </c>
      <c r="N10748" t="s">
        <v>2731</v>
      </c>
      <c r="O10748">
        <v>26.8</v>
      </c>
      <c r="P10748">
        <v>15</v>
      </c>
      <c r="Q10748">
        <v>117</v>
      </c>
      <c r="R10748">
        <v>132</v>
      </c>
      <c r="S10748">
        <v>0</v>
      </c>
      <c r="T10748">
        <v>132</v>
      </c>
      <c r="U10748">
        <v>71</v>
      </c>
      <c r="V10748">
        <f>SUMIF(货件明细!K:K,F10748,货件明细!AQ:AQ)</f>
        <v>0</v>
      </c>
      <c r="W10748">
        <f t="shared" si="668"/>
        <v>1</v>
      </c>
      <c r="X10748">
        <f t="shared" si="669"/>
        <v>71</v>
      </c>
      <c r="Y10748">
        <f>SUMIF(货件明细!K:K,F10748,货件明细!I:I)</f>
        <v>0</v>
      </c>
      <c r="Z10748">
        <f t="shared" si="670"/>
        <v>26.8</v>
      </c>
      <c r="AA10748">
        <f>SUMIF(货件明细!K:K,F10748,货件明细!J:J)</f>
        <v>0</v>
      </c>
      <c r="AB10748">
        <f t="shared" si="671"/>
        <v>1</v>
      </c>
    </row>
    <row r="10749" spans="1:28">
      <c r="A10749">
        <v>2026</v>
      </c>
      <c r="B10749">
        <v>5</v>
      </c>
      <c r="C10749">
        <v>22</v>
      </c>
      <c r="D10749" s="4">
        <v>46171</v>
      </c>
      <c r="E10749" t="s">
        <v>28</v>
      </c>
      <c r="F10749" t="s">
        <v>10984</v>
      </c>
      <c r="G10749" t="s">
        <v>372</v>
      </c>
      <c r="H10749" t="s">
        <v>71</v>
      </c>
      <c r="I10749" t="s">
        <v>41</v>
      </c>
      <c r="J10749" t="s">
        <v>58</v>
      </c>
      <c r="K10749" t="s">
        <v>58</v>
      </c>
      <c r="L10749" t="s">
        <v>46</v>
      </c>
      <c r="M10749" t="s">
        <v>65</v>
      </c>
      <c r="N10749" t="s">
        <v>2731</v>
      </c>
      <c r="O10749">
        <v>48.3</v>
      </c>
      <c r="P10749">
        <v>15</v>
      </c>
      <c r="Q10749">
        <v>183.6</v>
      </c>
      <c r="R10749">
        <v>198.6</v>
      </c>
      <c r="S10749">
        <v>0</v>
      </c>
      <c r="T10749">
        <v>198.6</v>
      </c>
      <c r="U10749">
        <v>270</v>
      </c>
      <c r="V10749">
        <f>SUMIF(货件明细!K:K,F10749,货件明细!AQ:AQ)</f>
        <v>0</v>
      </c>
      <c r="W10749">
        <f t="shared" si="668"/>
        <v>1</v>
      </c>
      <c r="X10749">
        <f t="shared" si="669"/>
        <v>270</v>
      </c>
      <c r="Y10749">
        <f>SUMIF(货件明细!K:K,F10749,货件明细!I:I)</f>
        <v>0</v>
      </c>
      <c r="Z10749">
        <f t="shared" si="670"/>
        <v>48.3</v>
      </c>
      <c r="AA10749">
        <f>SUMIF(货件明细!K:K,F10749,货件明细!J:J)</f>
        <v>0</v>
      </c>
      <c r="AB10749">
        <f t="shared" si="671"/>
        <v>1</v>
      </c>
    </row>
    <row r="10750" spans="1:28">
      <c r="A10750">
        <v>2026</v>
      </c>
      <c r="B10750">
        <v>5</v>
      </c>
      <c r="C10750">
        <v>22</v>
      </c>
      <c r="D10750" s="4">
        <v>46171</v>
      </c>
      <c r="E10750" t="s">
        <v>28</v>
      </c>
      <c r="F10750" t="s">
        <v>10985</v>
      </c>
      <c r="G10750" t="s">
        <v>114</v>
      </c>
      <c r="H10750" t="s">
        <v>44</v>
      </c>
      <c r="I10750" t="s">
        <v>41</v>
      </c>
      <c r="J10750" t="s">
        <v>58</v>
      </c>
      <c r="K10750" t="s">
        <v>58</v>
      </c>
      <c r="L10750" t="s">
        <v>46</v>
      </c>
      <c r="M10750" t="s">
        <v>65</v>
      </c>
      <c r="N10750" t="s">
        <v>2731</v>
      </c>
      <c r="O10750">
        <v>48.3</v>
      </c>
      <c r="P10750">
        <v>30</v>
      </c>
      <c r="Q10750">
        <v>243.75</v>
      </c>
      <c r="R10750">
        <v>273.75</v>
      </c>
      <c r="S10750">
        <v>0</v>
      </c>
      <c r="T10750">
        <v>273.75</v>
      </c>
      <c r="U10750">
        <v>270</v>
      </c>
      <c r="V10750">
        <f>SUMIF(货件明细!K:K,F10750,货件明细!AQ:AQ)</f>
        <v>0</v>
      </c>
      <c r="W10750">
        <f t="shared" si="668"/>
        <v>1</v>
      </c>
      <c r="X10750">
        <f t="shared" si="669"/>
        <v>270</v>
      </c>
      <c r="Y10750">
        <f>SUMIF(货件明细!K:K,F10750,货件明细!I:I)</f>
        <v>0</v>
      </c>
      <c r="Z10750">
        <f t="shared" si="670"/>
        <v>48.3</v>
      </c>
      <c r="AA10750">
        <f>SUMIF(货件明细!K:K,F10750,货件明细!J:J)</f>
        <v>0</v>
      </c>
      <c r="AB10750">
        <f t="shared" si="671"/>
        <v>1</v>
      </c>
    </row>
    <row r="10751" spans="1:28">
      <c r="A10751">
        <v>2026</v>
      </c>
      <c r="B10751">
        <v>5</v>
      </c>
      <c r="C10751">
        <v>22</v>
      </c>
      <c r="D10751" s="4">
        <v>46171</v>
      </c>
      <c r="E10751" t="s">
        <v>28</v>
      </c>
      <c r="F10751" t="s">
        <v>10986</v>
      </c>
      <c r="G10751" t="s">
        <v>54</v>
      </c>
      <c r="H10751" t="s">
        <v>31</v>
      </c>
      <c r="I10751" t="s">
        <v>41</v>
      </c>
      <c r="J10751" t="s">
        <v>58</v>
      </c>
      <c r="K10751" t="s">
        <v>58</v>
      </c>
      <c r="L10751" t="s">
        <v>46</v>
      </c>
      <c r="M10751" t="s">
        <v>65</v>
      </c>
      <c r="N10751" t="s">
        <v>2731</v>
      </c>
      <c r="O10751">
        <v>48.3</v>
      </c>
      <c r="P10751">
        <v>15</v>
      </c>
      <c r="Q10751">
        <v>230.75</v>
      </c>
      <c r="R10751">
        <v>245.75</v>
      </c>
      <c r="S10751">
        <v>0</v>
      </c>
      <c r="T10751">
        <v>245.75</v>
      </c>
      <c r="U10751">
        <v>270</v>
      </c>
      <c r="V10751">
        <f>SUMIF(货件明细!K:K,F10751,货件明细!AQ:AQ)</f>
        <v>0</v>
      </c>
      <c r="W10751">
        <f t="shared" ref="W10751:W10814" si="672">IF(V10751=U10751,0,1)</f>
        <v>1</v>
      </c>
      <c r="X10751">
        <f t="shared" ref="X10751:X10814" si="673">U10751</f>
        <v>270</v>
      </c>
      <c r="Y10751">
        <f>SUMIF(货件明细!K:K,F10751,货件明细!I:I)</f>
        <v>0</v>
      </c>
      <c r="Z10751">
        <f t="shared" ref="Z10751:Z10814" si="674">O10751-Y10751</f>
        <v>48.3</v>
      </c>
      <c r="AA10751">
        <f>SUMIF(货件明细!K:K,F10751,货件明细!J:J)</f>
        <v>0</v>
      </c>
      <c r="AB10751">
        <f t="shared" ref="AB10751:AB10814" si="675">IF(T10751=AA10751,0,1)</f>
        <v>1</v>
      </c>
    </row>
    <row r="10752" spans="1:28">
      <c r="A10752">
        <v>2026</v>
      </c>
      <c r="B10752">
        <v>5</v>
      </c>
      <c r="C10752">
        <v>22</v>
      </c>
      <c r="D10752" s="4">
        <v>46171</v>
      </c>
      <c r="E10752" t="s">
        <v>28</v>
      </c>
      <c r="F10752" t="s">
        <v>10987</v>
      </c>
      <c r="G10752" t="s">
        <v>395</v>
      </c>
      <c r="H10752" t="s">
        <v>44</v>
      </c>
      <c r="I10752" t="s">
        <v>41</v>
      </c>
      <c r="J10752" t="s">
        <v>58</v>
      </c>
      <c r="K10752" t="s">
        <v>58</v>
      </c>
      <c r="L10752" t="s">
        <v>46</v>
      </c>
      <c r="M10752" t="s">
        <v>65</v>
      </c>
      <c r="N10752" t="s">
        <v>2731</v>
      </c>
      <c r="O10752">
        <v>48.3</v>
      </c>
      <c r="P10752">
        <v>15</v>
      </c>
      <c r="Q10752">
        <v>189</v>
      </c>
      <c r="R10752">
        <v>204</v>
      </c>
      <c r="S10752">
        <v>0</v>
      </c>
      <c r="T10752">
        <v>204</v>
      </c>
      <c r="U10752">
        <v>270</v>
      </c>
      <c r="V10752">
        <f>SUMIF(货件明细!K:K,F10752,货件明细!AQ:AQ)</f>
        <v>0</v>
      </c>
      <c r="W10752">
        <f t="shared" si="672"/>
        <v>1</v>
      </c>
      <c r="X10752">
        <f t="shared" si="673"/>
        <v>270</v>
      </c>
      <c r="Y10752">
        <f>SUMIF(货件明细!K:K,F10752,货件明细!I:I)</f>
        <v>0</v>
      </c>
      <c r="Z10752">
        <f t="shared" si="674"/>
        <v>48.3</v>
      </c>
      <c r="AA10752">
        <f>SUMIF(货件明细!K:K,F10752,货件明细!J:J)</f>
        <v>0</v>
      </c>
      <c r="AB10752">
        <f t="shared" si="675"/>
        <v>1</v>
      </c>
    </row>
    <row r="10753" spans="1:28">
      <c r="A10753">
        <v>2026</v>
      </c>
      <c r="B10753">
        <v>5</v>
      </c>
      <c r="C10753">
        <v>22</v>
      </c>
      <c r="D10753" s="4">
        <v>46171</v>
      </c>
      <c r="E10753" t="s">
        <v>28</v>
      </c>
      <c r="F10753" t="s">
        <v>10988</v>
      </c>
      <c r="G10753" t="s">
        <v>206</v>
      </c>
      <c r="H10753" t="s">
        <v>71</v>
      </c>
      <c r="I10753" t="s">
        <v>41</v>
      </c>
      <c r="J10753" t="s">
        <v>58</v>
      </c>
      <c r="K10753" t="s">
        <v>58</v>
      </c>
      <c r="L10753" t="s">
        <v>46</v>
      </c>
      <c r="M10753" t="s">
        <v>65</v>
      </c>
      <c r="N10753" t="s">
        <v>2731</v>
      </c>
      <c r="O10753">
        <v>48.3</v>
      </c>
      <c r="P10753">
        <v>15</v>
      </c>
      <c r="Q10753">
        <v>175.5</v>
      </c>
      <c r="R10753">
        <v>190.5</v>
      </c>
      <c r="S10753">
        <v>0</v>
      </c>
      <c r="T10753">
        <v>190.5</v>
      </c>
      <c r="U10753">
        <v>270</v>
      </c>
      <c r="V10753">
        <f>SUMIF(货件明细!K:K,F10753,货件明细!AQ:AQ)</f>
        <v>0</v>
      </c>
      <c r="W10753">
        <f t="shared" si="672"/>
        <v>1</v>
      </c>
      <c r="X10753">
        <f t="shared" si="673"/>
        <v>270</v>
      </c>
      <c r="Y10753">
        <f>SUMIF(货件明细!K:K,F10753,货件明细!I:I)</f>
        <v>0</v>
      </c>
      <c r="Z10753">
        <f t="shared" si="674"/>
        <v>48.3</v>
      </c>
      <c r="AA10753">
        <f>SUMIF(货件明细!K:K,F10753,货件明细!J:J)</f>
        <v>0</v>
      </c>
      <c r="AB10753">
        <f t="shared" si="675"/>
        <v>1</v>
      </c>
    </row>
    <row r="10754" spans="1:28">
      <c r="A10754">
        <v>2026</v>
      </c>
      <c r="B10754">
        <v>5</v>
      </c>
      <c r="C10754">
        <v>22</v>
      </c>
      <c r="D10754" s="4">
        <v>46171</v>
      </c>
      <c r="E10754" t="s">
        <v>28</v>
      </c>
      <c r="F10754" t="s">
        <v>10989</v>
      </c>
      <c r="G10754" t="s">
        <v>50</v>
      </c>
      <c r="H10754" t="s">
        <v>31</v>
      </c>
      <c r="I10754" t="s">
        <v>39</v>
      </c>
      <c r="J10754" t="s">
        <v>100</v>
      </c>
      <c r="K10754" t="s">
        <v>100</v>
      </c>
      <c r="L10754" t="s">
        <v>46</v>
      </c>
      <c r="M10754" t="s">
        <v>47</v>
      </c>
      <c r="N10754" t="s">
        <v>5148</v>
      </c>
      <c r="O10754">
        <v>52</v>
      </c>
      <c r="P10754">
        <v>18.75</v>
      </c>
      <c r="Q10754">
        <v>368</v>
      </c>
      <c r="R10754">
        <v>386.75</v>
      </c>
      <c r="S10754">
        <v>0</v>
      </c>
      <c r="T10754">
        <v>386.75</v>
      </c>
      <c r="U10754">
        <v>222</v>
      </c>
      <c r="V10754">
        <f>SUMIF(货件明细!K:K,F10754,货件明细!AQ:AQ)</f>
        <v>0</v>
      </c>
      <c r="W10754">
        <f t="shared" si="672"/>
        <v>1</v>
      </c>
      <c r="X10754">
        <f t="shared" si="673"/>
        <v>222</v>
      </c>
      <c r="Y10754">
        <f>SUMIF(货件明细!K:K,F10754,货件明细!I:I)</f>
        <v>0</v>
      </c>
      <c r="Z10754">
        <f t="shared" si="674"/>
        <v>52</v>
      </c>
      <c r="AA10754">
        <f>SUMIF(货件明细!K:K,F10754,货件明细!J:J)</f>
        <v>0</v>
      </c>
      <c r="AB10754">
        <f t="shared" si="675"/>
        <v>1</v>
      </c>
    </row>
    <row r="10755" spans="1:28">
      <c r="A10755">
        <v>2026</v>
      </c>
      <c r="B10755">
        <v>5</v>
      </c>
      <c r="C10755">
        <v>22</v>
      </c>
      <c r="D10755" s="4">
        <v>46171</v>
      </c>
      <c r="E10755" t="s">
        <v>28</v>
      </c>
      <c r="F10755" t="s">
        <v>10990</v>
      </c>
      <c r="G10755" t="s">
        <v>74</v>
      </c>
      <c r="H10755" t="s">
        <v>44</v>
      </c>
      <c r="I10755" t="s">
        <v>39</v>
      </c>
      <c r="J10755" t="s">
        <v>100</v>
      </c>
      <c r="K10755" t="s">
        <v>100</v>
      </c>
      <c r="L10755" t="s">
        <v>46</v>
      </c>
      <c r="M10755" t="s">
        <v>47</v>
      </c>
      <c r="N10755" t="s">
        <v>4252</v>
      </c>
      <c r="O10755">
        <v>52</v>
      </c>
      <c r="P10755">
        <v>9.375</v>
      </c>
      <c r="Q10755">
        <v>343.9</v>
      </c>
      <c r="R10755">
        <v>353.275</v>
      </c>
      <c r="S10755">
        <v>0</v>
      </c>
      <c r="T10755">
        <v>353.275</v>
      </c>
      <c r="U10755">
        <v>227</v>
      </c>
      <c r="V10755">
        <f>SUMIF(货件明细!K:K,F10755,货件明细!AQ:AQ)</f>
        <v>0</v>
      </c>
      <c r="W10755">
        <f t="shared" si="672"/>
        <v>1</v>
      </c>
      <c r="X10755">
        <f t="shared" si="673"/>
        <v>227</v>
      </c>
      <c r="Y10755">
        <f>SUMIF(货件明细!K:K,F10755,货件明细!I:I)</f>
        <v>0</v>
      </c>
      <c r="Z10755">
        <f t="shared" si="674"/>
        <v>52</v>
      </c>
      <c r="AA10755">
        <f>SUMIF(货件明细!K:K,F10755,货件明细!J:J)</f>
        <v>0</v>
      </c>
      <c r="AB10755">
        <f t="shared" si="675"/>
        <v>1</v>
      </c>
    </row>
    <row r="10756" spans="1:28">
      <c r="A10756">
        <v>2026</v>
      </c>
      <c r="B10756">
        <v>5</v>
      </c>
      <c r="C10756">
        <v>22</v>
      </c>
      <c r="D10756" s="4">
        <v>46171</v>
      </c>
      <c r="E10756" t="s">
        <v>28</v>
      </c>
      <c r="F10756" t="s">
        <v>10991</v>
      </c>
      <c r="G10756" t="s">
        <v>70</v>
      </c>
      <c r="H10756" t="s">
        <v>71</v>
      </c>
      <c r="I10756" t="s">
        <v>39</v>
      </c>
      <c r="J10756" t="s">
        <v>100</v>
      </c>
      <c r="K10756" t="s">
        <v>100</v>
      </c>
      <c r="L10756" t="s">
        <v>46</v>
      </c>
      <c r="M10756" t="s">
        <v>65</v>
      </c>
      <c r="N10756" t="s">
        <v>1832</v>
      </c>
      <c r="O10756">
        <v>52</v>
      </c>
      <c r="P10756">
        <v>11.25</v>
      </c>
      <c r="Q10756">
        <v>255.6</v>
      </c>
      <c r="R10756">
        <v>266.85</v>
      </c>
      <c r="S10756">
        <v>0</v>
      </c>
      <c r="T10756">
        <v>266.85</v>
      </c>
      <c r="U10756">
        <v>227</v>
      </c>
      <c r="V10756">
        <f>SUMIF(货件明细!K:K,F10756,货件明细!AQ:AQ)</f>
        <v>0</v>
      </c>
      <c r="W10756">
        <f t="shared" si="672"/>
        <v>1</v>
      </c>
      <c r="X10756">
        <f t="shared" si="673"/>
        <v>227</v>
      </c>
      <c r="Y10756">
        <f>SUMIF(货件明细!K:K,F10756,货件明细!I:I)</f>
        <v>0</v>
      </c>
      <c r="Z10756">
        <f t="shared" si="674"/>
        <v>52</v>
      </c>
      <c r="AA10756">
        <f>SUMIF(货件明细!K:K,F10756,货件明细!J:J)</f>
        <v>0</v>
      </c>
      <c r="AB10756">
        <f t="shared" si="675"/>
        <v>1</v>
      </c>
    </row>
    <row r="10757" spans="1:28">
      <c r="A10757">
        <v>2026</v>
      </c>
      <c r="B10757">
        <v>5</v>
      </c>
      <c r="C10757">
        <v>22</v>
      </c>
      <c r="D10757" s="4">
        <v>46171</v>
      </c>
      <c r="E10757" t="s">
        <v>28</v>
      </c>
      <c r="F10757" t="s">
        <v>10992</v>
      </c>
      <c r="G10757" t="s">
        <v>114</v>
      </c>
      <c r="H10757" t="s">
        <v>44</v>
      </c>
      <c r="I10757" t="s">
        <v>39</v>
      </c>
      <c r="J10757" t="s">
        <v>100</v>
      </c>
      <c r="K10757" t="s">
        <v>100</v>
      </c>
      <c r="L10757" t="s">
        <v>46</v>
      </c>
      <c r="M10757" t="s">
        <v>47</v>
      </c>
      <c r="N10757" t="s">
        <v>4252</v>
      </c>
      <c r="O10757">
        <v>52</v>
      </c>
      <c r="P10757">
        <v>9.375</v>
      </c>
      <c r="Q10757">
        <v>343.9</v>
      </c>
      <c r="R10757">
        <v>353.275</v>
      </c>
      <c r="S10757">
        <v>0</v>
      </c>
      <c r="T10757">
        <v>353.275</v>
      </c>
      <c r="U10757">
        <v>227</v>
      </c>
      <c r="V10757">
        <f>SUMIF(货件明细!K:K,F10757,货件明细!AQ:AQ)</f>
        <v>0</v>
      </c>
      <c r="W10757">
        <f t="shared" si="672"/>
        <v>1</v>
      </c>
      <c r="X10757">
        <f t="shared" si="673"/>
        <v>227</v>
      </c>
      <c r="Y10757">
        <f>SUMIF(货件明细!K:K,F10757,货件明细!I:I)</f>
        <v>0</v>
      </c>
      <c r="Z10757">
        <f t="shared" si="674"/>
        <v>52</v>
      </c>
      <c r="AA10757">
        <f>SUMIF(货件明细!K:K,F10757,货件明细!J:J)</f>
        <v>0</v>
      </c>
      <c r="AB10757">
        <f t="shared" si="675"/>
        <v>1</v>
      </c>
    </row>
    <row r="10758" spans="1:28">
      <c r="A10758">
        <v>2026</v>
      </c>
      <c r="B10758">
        <v>5</v>
      </c>
      <c r="C10758">
        <v>22</v>
      </c>
      <c r="D10758" s="4">
        <v>46171</v>
      </c>
      <c r="E10758" t="s">
        <v>28</v>
      </c>
      <c r="F10758" t="s">
        <v>10993</v>
      </c>
      <c r="G10758" t="s">
        <v>1517</v>
      </c>
      <c r="H10758" t="s">
        <v>71</v>
      </c>
      <c r="I10758" t="s">
        <v>39</v>
      </c>
      <c r="J10758" t="s">
        <v>100</v>
      </c>
      <c r="K10758" t="s">
        <v>100</v>
      </c>
      <c r="L10758" t="s">
        <v>46</v>
      </c>
      <c r="M10758" t="s">
        <v>65</v>
      </c>
      <c r="N10758" t="s">
        <v>1832</v>
      </c>
      <c r="O10758">
        <v>52</v>
      </c>
      <c r="P10758">
        <v>11.25</v>
      </c>
      <c r="Q10758">
        <v>245.1</v>
      </c>
      <c r="R10758">
        <v>256.35</v>
      </c>
      <c r="S10758">
        <v>0</v>
      </c>
      <c r="T10758">
        <v>256.35</v>
      </c>
      <c r="U10758">
        <v>227</v>
      </c>
      <c r="V10758">
        <f>SUMIF(货件明细!K:K,F10758,货件明细!AQ:AQ)</f>
        <v>0</v>
      </c>
      <c r="W10758">
        <f t="shared" si="672"/>
        <v>1</v>
      </c>
      <c r="X10758">
        <f t="shared" si="673"/>
        <v>227</v>
      </c>
      <c r="Y10758">
        <f>SUMIF(货件明细!K:K,F10758,货件明细!I:I)</f>
        <v>0</v>
      </c>
      <c r="Z10758">
        <f t="shared" si="674"/>
        <v>52</v>
      </c>
      <c r="AA10758">
        <f>SUMIF(货件明细!K:K,F10758,货件明细!J:J)</f>
        <v>0</v>
      </c>
      <c r="AB10758">
        <f t="shared" si="675"/>
        <v>1</v>
      </c>
    </row>
    <row r="10759" spans="1:28">
      <c r="A10759">
        <v>2026</v>
      </c>
      <c r="B10759">
        <v>5</v>
      </c>
      <c r="C10759">
        <v>22</v>
      </c>
      <c r="D10759" s="4">
        <v>46171</v>
      </c>
      <c r="E10759" t="s">
        <v>28</v>
      </c>
      <c r="F10759" t="s">
        <v>10994</v>
      </c>
      <c r="G10759" t="s">
        <v>50</v>
      </c>
      <c r="H10759" t="s">
        <v>31</v>
      </c>
      <c r="I10759" t="s">
        <v>32</v>
      </c>
      <c r="J10759" t="s">
        <v>100</v>
      </c>
      <c r="K10759" t="s">
        <v>100</v>
      </c>
      <c r="L10759" t="s">
        <v>46</v>
      </c>
      <c r="M10759" t="s">
        <v>47</v>
      </c>
      <c r="N10759" t="s">
        <v>5148</v>
      </c>
      <c r="O10759">
        <v>15.95</v>
      </c>
      <c r="P10759">
        <v>18.75</v>
      </c>
      <c r="Q10759">
        <v>128.8</v>
      </c>
      <c r="R10759">
        <v>147.55</v>
      </c>
      <c r="S10759">
        <v>0</v>
      </c>
      <c r="T10759">
        <v>147.55</v>
      </c>
      <c r="U10759">
        <v>64</v>
      </c>
      <c r="V10759">
        <f>SUMIF(货件明细!K:K,F10759,货件明细!AQ:AQ)</f>
        <v>0</v>
      </c>
      <c r="W10759">
        <f t="shared" si="672"/>
        <v>1</v>
      </c>
      <c r="X10759">
        <f t="shared" si="673"/>
        <v>64</v>
      </c>
      <c r="Y10759">
        <f>SUMIF(货件明细!K:K,F10759,货件明细!I:I)</f>
        <v>0</v>
      </c>
      <c r="Z10759">
        <f t="shared" si="674"/>
        <v>15.95</v>
      </c>
      <c r="AA10759">
        <f>SUMIF(货件明细!K:K,F10759,货件明细!J:J)</f>
        <v>0</v>
      </c>
      <c r="AB10759">
        <f t="shared" si="675"/>
        <v>1</v>
      </c>
    </row>
    <row r="10760" spans="1:28">
      <c r="A10760">
        <v>2026</v>
      </c>
      <c r="B10760">
        <v>5</v>
      </c>
      <c r="C10760">
        <v>22</v>
      </c>
      <c r="D10760" s="4">
        <v>46171</v>
      </c>
      <c r="E10760" t="s">
        <v>28</v>
      </c>
      <c r="F10760" t="s">
        <v>10995</v>
      </c>
      <c r="G10760" t="s">
        <v>74</v>
      </c>
      <c r="H10760" t="s">
        <v>44</v>
      </c>
      <c r="I10760" t="s">
        <v>32</v>
      </c>
      <c r="J10760" t="s">
        <v>100</v>
      </c>
      <c r="K10760" t="s">
        <v>100</v>
      </c>
      <c r="L10760" t="s">
        <v>46</v>
      </c>
      <c r="M10760" t="s">
        <v>47</v>
      </c>
      <c r="N10760" t="s">
        <v>4252</v>
      </c>
      <c r="O10760">
        <v>15.95</v>
      </c>
      <c r="P10760">
        <v>9.375</v>
      </c>
      <c r="Q10760">
        <v>126.7</v>
      </c>
      <c r="R10760">
        <v>136.075</v>
      </c>
      <c r="S10760">
        <v>0</v>
      </c>
      <c r="T10760">
        <v>136.075</v>
      </c>
      <c r="U10760">
        <v>64</v>
      </c>
      <c r="V10760">
        <f>SUMIF(货件明细!K:K,F10760,货件明细!AQ:AQ)</f>
        <v>0</v>
      </c>
      <c r="W10760">
        <f t="shared" si="672"/>
        <v>1</v>
      </c>
      <c r="X10760">
        <f t="shared" si="673"/>
        <v>64</v>
      </c>
      <c r="Y10760">
        <f>SUMIF(货件明细!K:K,F10760,货件明细!I:I)</f>
        <v>0</v>
      </c>
      <c r="Z10760">
        <f t="shared" si="674"/>
        <v>15.95</v>
      </c>
      <c r="AA10760">
        <f>SUMIF(货件明细!K:K,F10760,货件明细!J:J)</f>
        <v>0</v>
      </c>
      <c r="AB10760">
        <f t="shared" si="675"/>
        <v>1</v>
      </c>
    </row>
    <row r="10761" spans="1:28">
      <c r="A10761">
        <v>2026</v>
      </c>
      <c r="B10761">
        <v>5</v>
      </c>
      <c r="C10761">
        <v>22</v>
      </c>
      <c r="D10761" s="4">
        <v>46171</v>
      </c>
      <c r="E10761" t="s">
        <v>28</v>
      </c>
      <c r="F10761" t="s">
        <v>10996</v>
      </c>
      <c r="G10761" t="s">
        <v>70</v>
      </c>
      <c r="H10761" t="s">
        <v>71</v>
      </c>
      <c r="I10761" t="s">
        <v>32</v>
      </c>
      <c r="J10761" t="s">
        <v>100</v>
      </c>
      <c r="K10761" t="s">
        <v>100</v>
      </c>
      <c r="L10761" t="s">
        <v>46</v>
      </c>
      <c r="M10761" t="s">
        <v>65</v>
      </c>
      <c r="N10761" t="s">
        <v>1832</v>
      </c>
      <c r="O10761">
        <v>15.95</v>
      </c>
      <c r="P10761">
        <v>11.25</v>
      </c>
      <c r="Q10761">
        <v>99.4</v>
      </c>
      <c r="R10761">
        <v>110.65</v>
      </c>
      <c r="S10761">
        <v>0</v>
      </c>
      <c r="T10761">
        <v>110.65</v>
      </c>
      <c r="U10761">
        <v>64</v>
      </c>
      <c r="V10761">
        <f>SUMIF(货件明细!K:K,F10761,货件明细!AQ:AQ)</f>
        <v>0</v>
      </c>
      <c r="W10761">
        <f t="shared" si="672"/>
        <v>1</v>
      </c>
      <c r="X10761">
        <f t="shared" si="673"/>
        <v>64</v>
      </c>
      <c r="Y10761">
        <f>SUMIF(货件明细!K:K,F10761,货件明细!I:I)</f>
        <v>0</v>
      </c>
      <c r="Z10761">
        <f t="shared" si="674"/>
        <v>15.95</v>
      </c>
      <c r="AA10761">
        <f>SUMIF(货件明细!K:K,F10761,货件明细!J:J)</f>
        <v>0</v>
      </c>
      <c r="AB10761">
        <f t="shared" si="675"/>
        <v>1</v>
      </c>
    </row>
    <row r="10762" spans="1:28">
      <c r="A10762">
        <v>2026</v>
      </c>
      <c r="B10762">
        <v>5</v>
      </c>
      <c r="C10762">
        <v>22</v>
      </c>
      <c r="D10762" s="4">
        <v>46171</v>
      </c>
      <c r="E10762" t="s">
        <v>28</v>
      </c>
      <c r="F10762" t="s">
        <v>10997</v>
      </c>
      <c r="G10762" t="s">
        <v>114</v>
      </c>
      <c r="H10762" t="s">
        <v>44</v>
      </c>
      <c r="I10762" t="s">
        <v>32</v>
      </c>
      <c r="J10762" t="s">
        <v>100</v>
      </c>
      <c r="K10762" t="s">
        <v>100</v>
      </c>
      <c r="L10762" t="s">
        <v>46</v>
      </c>
      <c r="M10762" t="s">
        <v>47</v>
      </c>
      <c r="N10762" t="s">
        <v>4252</v>
      </c>
      <c r="O10762">
        <v>15.95</v>
      </c>
      <c r="P10762">
        <v>9.375</v>
      </c>
      <c r="Q10762">
        <v>126.7</v>
      </c>
      <c r="R10762">
        <v>136.075</v>
      </c>
      <c r="S10762">
        <v>0</v>
      </c>
      <c r="T10762">
        <v>136.075</v>
      </c>
      <c r="U10762">
        <v>64</v>
      </c>
      <c r="V10762">
        <f>SUMIF(货件明细!K:K,F10762,货件明细!AQ:AQ)</f>
        <v>0</v>
      </c>
      <c r="W10762">
        <f t="shared" si="672"/>
        <v>1</v>
      </c>
      <c r="X10762">
        <f t="shared" si="673"/>
        <v>64</v>
      </c>
      <c r="Y10762">
        <f>SUMIF(货件明细!K:K,F10762,货件明细!I:I)</f>
        <v>0</v>
      </c>
      <c r="Z10762">
        <f t="shared" si="674"/>
        <v>15.95</v>
      </c>
      <c r="AA10762">
        <f>SUMIF(货件明细!K:K,F10762,货件明细!J:J)</f>
        <v>0</v>
      </c>
      <c r="AB10762">
        <f t="shared" si="675"/>
        <v>1</v>
      </c>
    </row>
    <row r="10763" spans="1:28">
      <c r="A10763">
        <v>2026</v>
      </c>
      <c r="B10763">
        <v>5</v>
      </c>
      <c r="C10763">
        <v>22</v>
      </c>
      <c r="D10763" s="4">
        <v>46171</v>
      </c>
      <c r="E10763" t="s">
        <v>28</v>
      </c>
      <c r="F10763" t="s">
        <v>10998</v>
      </c>
      <c r="G10763" t="s">
        <v>1517</v>
      </c>
      <c r="H10763" t="s">
        <v>71</v>
      </c>
      <c r="I10763" t="s">
        <v>32</v>
      </c>
      <c r="J10763" t="s">
        <v>100</v>
      </c>
      <c r="K10763" t="s">
        <v>100</v>
      </c>
      <c r="L10763" t="s">
        <v>46</v>
      </c>
      <c r="M10763" t="s">
        <v>65</v>
      </c>
      <c r="N10763" t="s">
        <v>1832</v>
      </c>
      <c r="O10763">
        <v>15.95</v>
      </c>
      <c r="P10763">
        <v>11.25</v>
      </c>
      <c r="Q10763">
        <v>90.3</v>
      </c>
      <c r="R10763">
        <v>101.55</v>
      </c>
      <c r="S10763">
        <v>0</v>
      </c>
      <c r="T10763">
        <v>101.55</v>
      </c>
      <c r="U10763">
        <v>64</v>
      </c>
      <c r="V10763">
        <f>SUMIF(货件明细!K:K,F10763,货件明细!AQ:AQ)</f>
        <v>0</v>
      </c>
      <c r="W10763">
        <f t="shared" si="672"/>
        <v>1</v>
      </c>
      <c r="X10763">
        <f t="shared" si="673"/>
        <v>64</v>
      </c>
      <c r="Y10763">
        <f>SUMIF(货件明细!K:K,F10763,货件明细!I:I)</f>
        <v>0</v>
      </c>
      <c r="Z10763">
        <f t="shared" si="674"/>
        <v>15.95</v>
      </c>
      <c r="AA10763">
        <f>SUMIF(货件明细!K:K,F10763,货件明细!J:J)</f>
        <v>0</v>
      </c>
      <c r="AB10763">
        <f t="shared" si="675"/>
        <v>1</v>
      </c>
    </row>
    <row r="10764" spans="1:28">
      <c r="A10764">
        <v>2026</v>
      </c>
      <c r="B10764">
        <v>5</v>
      </c>
      <c r="C10764">
        <v>22</v>
      </c>
      <c r="D10764" s="4">
        <v>46171</v>
      </c>
      <c r="E10764" t="s">
        <v>28</v>
      </c>
      <c r="F10764" t="s">
        <v>10999</v>
      </c>
      <c r="G10764" t="s">
        <v>50</v>
      </c>
      <c r="H10764" t="s">
        <v>31</v>
      </c>
      <c r="I10764" t="s">
        <v>80</v>
      </c>
      <c r="J10764" t="s">
        <v>100</v>
      </c>
      <c r="K10764" t="s">
        <v>100</v>
      </c>
      <c r="L10764" t="s">
        <v>46</v>
      </c>
      <c r="M10764" t="s">
        <v>47</v>
      </c>
      <c r="N10764" t="s">
        <v>5148</v>
      </c>
      <c r="O10764">
        <v>14.35</v>
      </c>
      <c r="P10764">
        <v>21.4285714285714</v>
      </c>
      <c r="Q10764">
        <v>128.8</v>
      </c>
      <c r="R10764">
        <v>150.228571428571</v>
      </c>
      <c r="S10764">
        <v>0</v>
      </c>
      <c r="T10764">
        <v>150.228571428571</v>
      </c>
      <c r="U10764">
        <v>98</v>
      </c>
      <c r="V10764">
        <f>SUMIF(货件明细!K:K,F10764,货件明细!AQ:AQ)</f>
        <v>0</v>
      </c>
      <c r="W10764">
        <f t="shared" si="672"/>
        <v>1</v>
      </c>
      <c r="X10764">
        <f t="shared" si="673"/>
        <v>98</v>
      </c>
      <c r="Y10764">
        <f>SUMIF(货件明细!K:K,F10764,货件明细!I:I)</f>
        <v>0</v>
      </c>
      <c r="Z10764">
        <f t="shared" si="674"/>
        <v>14.35</v>
      </c>
      <c r="AA10764">
        <f>SUMIF(货件明细!K:K,F10764,货件明细!J:J)</f>
        <v>0</v>
      </c>
      <c r="AB10764">
        <f t="shared" si="675"/>
        <v>1</v>
      </c>
    </row>
    <row r="10765" spans="1:28">
      <c r="A10765">
        <v>2026</v>
      </c>
      <c r="B10765">
        <v>5</v>
      </c>
      <c r="C10765">
        <v>22</v>
      </c>
      <c r="D10765" s="4">
        <v>46171</v>
      </c>
      <c r="E10765" t="s">
        <v>28</v>
      </c>
      <c r="F10765" t="s">
        <v>11000</v>
      </c>
      <c r="G10765" t="s">
        <v>74</v>
      </c>
      <c r="H10765" t="s">
        <v>44</v>
      </c>
      <c r="I10765" t="s">
        <v>80</v>
      </c>
      <c r="J10765" t="s">
        <v>100</v>
      </c>
      <c r="K10765" t="s">
        <v>100</v>
      </c>
      <c r="L10765" t="s">
        <v>46</v>
      </c>
      <c r="M10765" t="s">
        <v>47</v>
      </c>
      <c r="N10765" t="s">
        <v>4252</v>
      </c>
      <c r="O10765">
        <v>14.35</v>
      </c>
      <c r="P10765">
        <v>10.7142857142857</v>
      </c>
      <c r="Q10765">
        <v>126.7</v>
      </c>
      <c r="R10765">
        <v>137.414285714286</v>
      </c>
      <c r="S10765">
        <v>0</v>
      </c>
      <c r="T10765">
        <v>137.414285714286</v>
      </c>
      <c r="U10765">
        <v>98</v>
      </c>
      <c r="V10765">
        <f>SUMIF(货件明细!K:K,F10765,货件明细!AQ:AQ)</f>
        <v>0</v>
      </c>
      <c r="W10765">
        <f t="shared" si="672"/>
        <v>1</v>
      </c>
      <c r="X10765">
        <f t="shared" si="673"/>
        <v>98</v>
      </c>
      <c r="Y10765">
        <f>SUMIF(货件明细!K:K,F10765,货件明细!I:I)</f>
        <v>0</v>
      </c>
      <c r="Z10765">
        <f t="shared" si="674"/>
        <v>14.35</v>
      </c>
      <c r="AA10765">
        <f>SUMIF(货件明细!K:K,F10765,货件明细!J:J)</f>
        <v>0</v>
      </c>
      <c r="AB10765">
        <f t="shared" si="675"/>
        <v>1</v>
      </c>
    </row>
    <row r="10766" spans="1:28">
      <c r="A10766">
        <v>2026</v>
      </c>
      <c r="B10766">
        <v>5</v>
      </c>
      <c r="C10766">
        <v>22</v>
      </c>
      <c r="D10766" s="4">
        <v>46171</v>
      </c>
      <c r="E10766" t="s">
        <v>28</v>
      </c>
      <c r="F10766" t="s">
        <v>11001</v>
      </c>
      <c r="G10766" t="s">
        <v>70</v>
      </c>
      <c r="H10766" t="s">
        <v>71</v>
      </c>
      <c r="I10766" t="s">
        <v>80</v>
      </c>
      <c r="J10766" t="s">
        <v>100</v>
      </c>
      <c r="K10766" t="s">
        <v>100</v>
      </c>
      <c r="L10766" t="s">
        <v>46</v>
      </c>
      <c r="M10766" t="s">
        <v>47</v>
      </c>
      <c r="N10766" t="s">
        <v>4252</v>
      </c>
      <c r="O10766">
        <v>14.35</v>
      </c>
      <c r="P10766">
        <v>10.7142857142857</v>
      </c>
      <c r="Q10766">
        <v>106.4</v>
      </c>
      <c r="R10766">
        <v>117.114285714286</v>
      </c>
      <c r="S10766">
        <v>0</v>
      </c>
      <c r="T10766">
        <v>117.114285714286</v>
      </c>
      <c r="U10766">
        <v>98</v>
      </c>
      <c r="V10766">
        <f>SUMIF(货件明细!K:K,F10766,货件明细!AQ:AQ)</f>
        <v>0</v>
      </c>
      <c r="W10766">
        <f t="shared" si="672"/>
        <v>1</v>
      </c>
      <c r="X10766">
        <f t="shared" si="673"/>
        <v>98</v>
      </c>
      <c r="Y10766">
        <f>SUMIF(货件明细!K:K,F10766,货件明细!I:I)</f>
        <v>0</v>
      </c>
      <c r="Z10766">
        <f t="shared" si="674"/>
        <v>14.35</v>
      </c>
      <c r="AA10766">
        <f>SUMIF(货件明细!K:K,F10766,货件明细!J:J)</f>
        <v>0</v>
      </c>
      <c r="AB10766">
        <f t="shared" si="675"/>
        <v>1</v>
      </c>
    </row>
    <row r="10767" spans="1:28">
      <c r="A10767">
        <v>2026</v>
      </c>
      <c r="B10767">
        <v>5</v>
      </c>
      <c r="C10767">
        <v>22</v>
      </c>
      <c r="D10767" s="4">
        <v>46171</v>
      </c>
      <c r="E10767" t="s">
        <v>28</v>
      </c>
      <c r="F10767" t="s">
        <v>11002</v>
      </c>
      <c r="G10767" t="s">
        <v>114</v>
      </c>
      <c r="H10767" t="s">
        <v>44</v>
      </c>
      <c r="I10767" t="s">
        <v>80</v>
      </c>
      <c r="J10767" t="s">
        <v>100</v>
      </c>
      <c r="K10767" t="s">
        <v>100</v>
      </c>
      <c r="L10767" t="s">
        <v>46</v>
      </c>
      <c r="M10767" t="s">
        <v>47</v>
      </c>
      <c r="N10767" t="s">
        <v>4252</v>
      </c>
      <c r="O10767">
        <v>14.35</v>
      </c>
      <c r="P10767">
        <v>10.7142857142857</v>
      </c>
      <c r="Q10767">
        <v>126.7</v>
      </c>
      <c r="R10767">
        <v>137.414285714286</v>
      </c>
      <c r="S10767">
        <v>0</v>
      </c>
      <c r="T10767">
        <v>137.414285714286</v>
      </c>
      <c r="U10767">
        <v>98</v>
      </c>
      <c r="V10767">
        <f>SUMIF(货件明细!K:K,F10767,货件明细!AQ:AQ)</f>
        <v>0</v>
      </c>
      <c r="W10767">
        <f t="shared" si="672"/>
        <v>1</v>
      </c>
      <c r="X10767">
        <f t="shared" si="673"/>
        <v>98</v>
      </c>
      <c r="Y10767">
        <f>SUMIF(货件明细!K:K,F10767,货件明细!I:I)</f>
        <v>0</v>
      </c>
      <c r="Z10767">
        <f t="shared" si="674"/>
        <v>14.35</v>
      </c>
      <c r="AA10767">
        <f>SUMIF(货件明细!K:K,F10767,货件明细!J:J)</f>
        <v>0</v>
      </c>
      <c r="AB10767">
        <f t="shared" si="675"/>
        <v>1</v>
      </c>
    </row>
    <row r="10768" spans="1:28">
      <c r="A10768">
        <v>2026</v>
      </c>
      <c r="B10768">
        <v>5</v>
      </c>
      <c r="C10768">
        <v>22</v>
      </c>
      <c r="D10768" s="4">
        <v>46171</v>
      </c>
      <c r="E10768" t="s">
        <v>28</v>
      </c>
      <c r="F10768" t="s">
        <v>11003</v>
      </c>
      <c r="G10768" t="s">
        <v>1517</v>
      </c>
      <c r="H10768" t="s">
        <v>71</v>
      </c>
      <c r="I10768" t="s">
        <v>80</v>
      </c>
      <c r="J10768" t="s">
        <v>100</v>
      </c>
      <c r="K10768" t="s">
        <v>100</v>
      </c>
      <c r="L10768" t="s">
        <v>46</v>
      </c>
      <c r="M10768" t="s">
        <v>47</v>
      </c>
      <c r="N10768" t="s">
        <v>4252</v>
      </c>
      <c r="O10768">
        <v>14.35</v>
      </c>
      <c r="P10768">
        <v>10.7142857142857</v>
      </c>
      <c r="Q10768">
        <v>98</v>
      </c>
      <c r="R10768">
        <v>108.714285714286</v>
      </c>
      <c r="S10768">
        <v>0</v>
      </c>
      <c r="T10768">
        <v>108.714285714286</v>
      </c>
      <c r="U10768">
        <v>98</v>
      </c>
      <c r="V10768">
        <f>SUMIF(货件明细!K:K,F10768,货件明细!AQ:AQ)</f>
        <v>0</v>
      </c>
      <c r="W10768">
        <f t="shared" si="672"/>
        <v>1</v>
      </c>
      <c r="X10768">
        <f t="shared" si="673"/>
        <v>98</v>
      </c>
      <c r="Y10768">
        <f>SUMIF(货件明细!K:K,F10768,货件明细!I:I)</f>
        <v>0</v>
      </c>
      <c r="Z10768">
        <f t="shared" si="674"/>
        <v>14.35</v>
      </c>
      <c r="AA10768">
        <f>SUMIF(货件明细!K:K,F10768,货件明细!J:J)</f>
        <v>0</v>
      </c>
      <c r="AB10768">
        <f t="shared" si="675"/>
        <v>1</v>
      </c>
    </row>
    <row r="10769" spans="1:28">
      <c r="A10769">
        <v>2026</v>
      </c>
      <c r="B10769">
        <v>5</v>
      </c>
      <c r="C10769">
        <v>22</v>
      </c>
      <c r="D10769" s="4">
        <v>46171</v>
      </c>
      <c r="E10769" t="s">
        <v>28</v>
      </c>
      <c r="F10769" t="s">
        <v>11004</v>
      </c>
      <c r="G10769" t="s">
        <v>114</v>
      </c>
      <c r="H10769" t="s">
        <v>44</v>
      </c>
      <c r="I10769" t="s">
        <v>96</v>
      </c>
      <c r="J10769" t="s">
        <v>100</v>
      </c>
      <c r="K10769" t="s">
        <v>100</v>
      </c>
      <c r="L10769" t="s">
        <v>46</v>
      </c>
      <c r="M10769" t="s">
        <v>47</v>
      </c>
      <c r="N10769" t="s">
        <v>4252</v>
      </c>
      <c r="O10769">
        <v>15.25</v>
      </c>
      <c r="P10769">
        <v>9.375</v>
      </c>
      <c r="Q10769">
        <v>126.7</v>
      </c>
      <c r="R10769">
        <v>136.075</v>
      </c>
      <c r="S10769">
        <v>0</v>
      </c>
      <c r="T10769">
        <v>136.075</v>
      </c>
      <c r="U10769">
        <v>77</v>
      </c>
      <c r="V10769">
        <f>SUMIF(货件明细!K:K,F10769,货件明细!AQ:AQ)</f>
        <v>0</v>
      </c>
      <c r="W10769">
        <f t="shared" si="672"/>
        <v>1</v>
      </c>
      <c r="X10769">
        <f t="shared" si="673"/>
        <v>77</v>
      </c>
      <c r="Y10769">
        <f>SUMIF(货件明细!K:K,F10769,货件明细!I:I)</f>
        <v>0</v>
      </c>
      <c r="Z10769">
        <f t="shared" si="674"/>
        <v>15.25</v>
      </c>
      <c r="AA10769">
        <f>SUMIF(货件明细!K:K,F10769,货件明细!J:J)</f>
        <v>0</v>
      </c>
      <c r="AB10769">
        <f t="shared" si="675"/>
        <v>1</v>
      </c>
    </row>
    <row r="10770" spans="1:28">
      <c r="A10770">
        <v>2026</v>
      </c>
      <c r="B10770">
        <v>5</v>
      </c>
      <c r="C10770">
        <v>22</v>
      </c>
      <c r="D10770" s="4">
        <v>46171</v>
      </c>
      <c r="E10770" t="s">
        <v>28</v>
      </c>
      <c r="F10770" t="s">
        <v>11005</v>
      </c>
      <c r="G10770" t="s">
        <v>50</v>
      </c>
      <c r="H10770" t="s">
        <v>31</v>
      </c>
      <c r="I10770" t="s">
        <v>96</v>
      </c>
      <c r="J10770" t="s">
        <v>100</v>
      </c>
      <c r="K10770" t="s">
        <v>100</v>
      </c>
      <c r="L10770" t="s">
        <v>46</v>
      </c>
      <c r="M10770" t="s">
        <v>47</v>
      </c>
      <c r="N10770" t="s">
        <v>5148</v>
      </c>
      <c r="O10770">
        <v>15.45</v>
      </c>
      <c r="P10770">
        <v>18.75</v>
      </c>
      <c r="Q10770">
        <v>128.8</v>
      </c>
      <c r="R10770">
        <v>147.55</v>
      </c>
      <c r="S10770">
        <v>0</v>
      </c>
      <c r="T10770">
        <v>147.55</v>
      </c>
      <c r="U10770">
        <v>78</v>
      </c>
      <c r="V10770">
        <f>SUMIF(货件明细!K:K,F10770,货件明细!AQ:AQ)</f>
        <v>0</v>
      </c>
      <c r="W10770">
        <f t="shared" si="672"/>
        <v>1</v>
      </c>
      <c r="X10770">
        <f t="shared" si="673"/>
        <v>78</v>
      </c>
      <c r="Y10770">
        <f>SUMIF(货件明细!K:K,F10770,货件明细!I:I)</f>
        <v>0</v>
      </c>
      <c r="Z10770">
        <f t="shared" si="674"/>
        <v>15.45</v>
      </c>
      <c r="AA10770">
        <f>SUMIF(货件明细!K:K,F10770,货件明细!J:J)</f>
        <v>0</v>
      </c>
      <c r="AB10770">
        <f t="shared" si="675"/>
        <v>1</v>
      </c>
    </row>
    <row r="10771" spans="1:28">
      <c r="A10771">
        <v>2026</v>
      </c>
      <c r="B10771">
        <v>5</v>
      </c>
      <c r="C10771">
        <v>22</v>
      </c>
      <c r="D10771" s="4">
        <v>46171</v>
      </c>
      <c r="E10771" t="s">
        <v>28</v>
      </c>
      <c r="F10771" t="s">
        <v>11006</v>
      </c>
      <c r="G10771" t="s">
        <v>74</v>
      </c>
      <c r="H10771" t="s">
        <v>44</v>
      </c>
      <c r="I10771" t="s">
        <v>96</v>
      </c>
      <c r="J10771" t="s">
        <v>100</v>
      </c>
      <c r="K10771" t="s">
        <v>100</v>
      </c>
      <c r="L10771" t="s">
        <v>46</v>
      </c>
      <c r="M10771" t="s">
        <v>47</v>
      </c>
      <c r="N10771" t="s">
        <v>4252</v>
      </c>
      <c r="O10771">
        <v>15.45</v>
      </c>
      <c r="P10771">
        <v>9.375</v>
      </c>
      <c r="Q10771">
        <v>144.8</v>
      </c>
      <c r="R10771">
        <v>154.175</v>
      </c>
      <c r="S10771">
        <v>0</v>
      </c>
      <c r="T10771">
        <v>154.175</v>
      </c>
      <c r="U10771">
        <v>78</v>
      </c>
      <c r="V10771">
        <f>SUMIF(货件明细!K:K,F10771,货件明细!AQ:AQ)</f>
        <v>0</v>
      </c>
      <c r="W10771">
        <f t="shared" si="672"/>
        <v>1</v>
      </c>
      <c r="X10771">
        <f t="shared" si="673"/>
        <v>78</v>
      </c>
      <c r="Y10771">
        <f>SUMIF(货件明细!K:K,F10771,货件明细!I:I)</f>
        <v>0</v>
      </c>
      <c r="Z10771">
        <f t="shared" si="674"/>
        <v>15.45</v>
      </c>
      <c r="AA10771">
        <f>SUMIF(货件明细!K:K,F10771,货件明细!J:J)</f>
        <v>0</v>
      </c>
      <c r="AB10771">
        <f t="shared" si="675"/>
        <v>1</v>
      </c>
    </row>
    <row r="10772" spans="1:28">
      <c r="A10772">
        <v>2026</v>
      </c>
      <c r="B10772">
        <v>5</v>
      </c>
      <c r="C10772">
        <v>22</v>
      </c>
      <c r="D10772" s="4">
        <v>46171</v>
      </c>
      <c r="E10772" t="s">
        <v>28</v>
      </c>
      <c r="F10772" t="s">
        <v>11007</v>
      </c>
      <c r="G10772" t="s">
        <v>70</v>
      </c>
      <c r="H10772" t="s">
        <v>71</v>
      </c>
      <c r="I10772" t="s">
        <v>96</v>
      </c>
      <c r="J10772" t="s">
        <v>100</v>
      </c>
      <c r="K10772" t="s">
        <v>100</v>
      </c>
      <c r="L10772" t="s">
        <v>46</v>
      </c>
      <c r="M10772" t="s">
        <v>65</v>
      </c>
      <c r="N10772" t="s">
        <v>1832</v>
      </c>
      <c r="O10772">
        <v>15.45</v>
      </c>
      <c r="P10772">
        <v>11.25</v>
      </c>
      <c r="Q10772">
        <v>99.4</v>
      </c>
      <c r="R10772">
        <v>110.65</v>
      </c>
      <c r="S10772">
        <v>0</v>
      </c>
      <c r="T10772">
        <v>110.65</v>
      </c>
      <c r="U10772">
        <v>78</v>
      </c>
      <c r="V10772">
        <f>SUMIF(货件明细!K:K,F10772,货件明细!AQ:AQ)</f>
        <v>0</v>
      </c>
      <c r="W10772">
        <f t="shared" si="672"/>
        <v>1</v>
      </c>
      <c r="X10772">
        <f t="shared" si="673"/>
        <v>78</v>
      </c>
      <c r="Y10772">
        <f>SUMIF(货件明细!K:K,F10772,货件明细!I:I)</f>
        <v>0</v>
      </c>
      <c r="Z10772">
        <f t="shared" si="674"/>
        <v>15.45</v>
      </c>
      <c r="AA10772">
        <f>SUMIF(货件明细!K:K,F10772,货件明细!J:J)</f>
        <v>0</v>
      </c>
      <c r="AB10772">
        <f t="shared" si="675"/>
        <v>1</v>
      </c>
    </row>
    <row r="10773" spans="1:28">
      <c r="A10773">
        <v>2026</v>
      </c>
      <c r="B10773">
        <v>5</v>
      </c>
      <c r="C10773">
        <v>22</v>
      </c>
      <c r="D10773" s="4">
        <v>46171</v>
      </c>
      <c r="E10773" t="s">
        <v>28</v>
      </c>
      <c r="F10773" t="s">
        <v>11008</v>
      </c>
      <c r="G10773" t="s">
        <v>1517</v>
      </c>
      <c r="H10773" t="s">
        <v>71</v>
      </c>
      <c r="I10773" t="s">
        <v>96</v>
      </c>
      <c r="J10773" t="s">
        <v>100</v>
      </c>
      <c r="K10773" t="s">
        <v>100</v>
      </c>
      <c r="L10773" t="s">
        <v>46</v>
      </c>
      <c r="M10773" t="s">
        <v>65</v>
      </c>
      <c r="N10773" t="s">
        <v>1832</v>
      </c>
      <c r="O10773">
        <v>15.45</v>
      </c>
      <c r="P10773">
        <v>11.25</v>
      </c>
      <c r="Q10773">
        <v>90.3</v>
      </c>
      <c r="R10773">
        <v>101.55</v>
      </c>
      <c r="S10773">
        <v>0</v>
      </c>
      <c r="T10773">
        <v>101.55</v>
      </c>
      <c r="U10773">
        <v>78</v>
      </c>
      <c r="V10773">
        <f>SUMIF(货件明细!K:K,F10773,货件明细!AQ:AQ)</f>
        <v>0</v>
      </c>
      <c r="W10773">
        <f t="shared" si="672"/>
        <v>1</v>
      </c>
      <c r="X10773">
        <f t="shared" si="673"/>
        <v>78</v>
      </c>
      <c r="Y10773">
        <f>SUMIF(货件明细!K:K,F10773,货件明细!I:I)</f>
        <v>0</v>
      </c>
      <c r="Z10773">
        <f t="shared" si="674"/>
        <v>15.45</v>
      </c>
      <c r="AA10773">
        <f>SUMIF(货件明细!K:K,F10773,货件明细!J:J)</f>
        <v>0</v>
      </c>
      <c r="AB10773">
        <f t="shared" si="675"/>
        <v>1</v>
      </c>
    </row>
    <row r="10774" spans="1:28">
      <c r="A10774">
        <v>2026</v>
      </c>
      <c r="B10774">
        <v>5</v>
      </c>
      <c r="C10774">
        <v>22</v>
      </c>
      <c r="D10774" s="4">
        <v>46171</v>
      </c>
      <c r="E10774" t="s">
        <v>28</v>
      </c>
      <c r="F10774" t="s">
        <v>11009</v>
      </c>
      <c r="G10774" t="s">
        <v>50</v>
      </c>
      <c r="H10774" t="s">
        <v>31</v>
      </c>
      <c r="I10774" t="s">
        <v>57</v>
      </c>
      <c r="J10774" t="s">
        <v>100</v>
      </c>
      <c r="K10774" t="s">
        <v>100</v>
      </c>
      <c r="L10774" t="s">
        <v>46</v>
      </c>
      <c r="M10774" t="s">
        <v>47</v>
      </c>
      <c r="N10774" t="s">
        <v>5148</v>
      </c>
      <c r="O10774">
        <v>40.1</v>
      </c>
      <c r="P10774">
        <v>21.4285714285714</v>
      </c>
      <c r="Q10774">
        <v>276</v>
      </c>
      <c r="R10774">
        <v>297.428571428571</v>
      </c>
      <c r="S10774">
        <v>0</v>
      </c>
      <c r="T10774">
        <v>297.428571428571</v>
      </c>
      <c r="U10774">
        <v>203</v>
      </c>
      <c r="V10774">
        <f>SUMIF(货件明细!K:K,F10774,货件明细!AQ:AQ)</f>
        <v>0</v>
      </c>
      <c r="W10774">
        <f t="shared" si="672"/>
        <v>1</v>
      </c>
      <c r="X10774">
        <f t="shared" si="673"/>
        <v>203</v>
      </c>
      <c r="Y10774">
        <f>SUMIF(货件明细!K:K,F10774,货件明细!I:I)</f>
        <v>0</v>
      </c>
      <c r="Z10774">
        <f t="shared" si="674"/>
        <v>40.1</v>
      </c>
      <c r="AA10774">
        <f>SUMIF(货件明细!K:K,F10774,货件明细!J:J)</f>
        <v>0</v>
      </c>
      <c r="AB10774">
        <f t="shared" si="675"/>
        <v>1</v>
      </c>
    </row>
    <row r="10775" spans="1:28">
      <c r="A10775">
        <v>2026</v>
      </c>
      <c r="B10775">
        <v>5</v>
      </c>
      <c r="C10775">
        <v>22</v>
      </c>
      <c r="D10775" s="4">
        <v>46171</v>
      </c>
      <c r="E10775" t="s">
        <v>28</v>
      </c>
      <c r="F10775" t="s">
        <v>11010</v>
      </c>
      <c r="G10775" t="s">
        <v>74</v>
      </c>
      <c r="H10775" t="s">
        <v>44</v>
      </c>
      <c r="I10775" t="s">
        <v>57</v>
      </c>
      <c r="J10775" t="s">
        <v>100</v>
      </c>
      <c r="K10775" t="s">
        <v>100</v>
      </c>
      <c r="L10775" t="s">
        <v>46</v>
      </c>
      <c r="M10775" t="s">
        <v>47</v>
      </c>
      <c r="N10775" t="s">
        <v>4252</v>
      </c>
      <c r="O10775">
        <v>40.1</v>
      </c>
      <c r="P10775">
        <v>10.7142857142857</v>
      </c>
      <c r="Q10775">
        <v>271.5</v>
      </c>
      <c r="R10775">
        <v>282.214285714286</v>
      </c>
      <c r="S10775">
        <v>0</v>
      </c>
      <c r="T10775">
        <v>282.214285714286</v>
      </c>
      <c r="U10775">
        <v>206</v>
      </c>
      <c r="V10775">
        <f>SUMIF(货件明细!K:K,F10775,货件明细!AQ:AQ)</f>
        <v>0</v>
      </c>
      <c r="W10775">
        <f t="shared" si="672"/>
        <v>1</v>
      </c>
      <c r="X10775">
        <f t="shared" si="673"/>
        <v>206</v>
      </c>
      <c r="Y10775">
        <f>SUMIF(货件明细!K:K,F10775,货件明细!I:I)</f>
        <v>0</v>
      </c>
      <c r="Z10775">
        <f t="shared" si="674"/>
        <v>40.1</v>
      </c>
      <c r="AA10775">
        <f>SUMIF(货件明细!K:K,F10775,货件明细!J:J)</f>
        <v>0</v>
      </c>
      <c r="AB10775">
        <f t="shared" si="675"/>
        <v>1</v>
      </c>
    </row>
    <row r="10776" spans="1:28">
      <c r="A10776">
        <v>2026</v>
      </c>
      <c r="B10776">
        <v>5</v>
      </c>
      <c r="C10776">
        <v>22</v>
      </c>
      <c r="D10776" s="4">
        <v>46171</v>
      </c>
      <c r="E10776" t="s">
        <v>28</v>
      </c>
      <c r="F10776" t="s">
        <v>11011</v>
      </c>
      <c r="G10776" t="s">
        <v>70</v>
      </c>
      <c r="H10776" t="s">
        <v>71</v>
      </c>
      <c r="I10776" t="s">
        <v>57</v>
      </c>
      <c r="J10776" t="s">
        <v>100</v>
      </c>
      <c r="K10776" t="s">
        <v>100</v>
      </c>
      <c r="L10776" t="s">
        <v>46</v>
      </c>
      <c r="M10776" t="s">
        <v>47</v>
      </c>
      <c r="N10776" t="s">
        <v>4252</v>
      </c>
      <c r="O10776">
        <v>40.1</v>
      </c>
      <c r="P10776">
        <v>10.7142857142857</v>
      </c>
      <c r="Q10776">
        <v>243.2</v>
      </c>
      <c r="R10776">
        <v>253.914285714286</v>
      </c>
      <c r="S10776">
        <v>0</v>
      </c>
      <c r="T10776">
        <v>253.914285714286</v>
      </c>
      <c r="U10776">
        <v>203</v>
      </c>
      <c r="V10776">
        <f>SUMIF(货件明细!K:K,F10776,货件明细!AQ:AQ)</f>
        <v>0</v>
      </c>
      <c r="W10776">
        <f t="shared" si="672"/>
        <v>1</v>
      </c>
      <c r="X10776">
        <f t="shared" si="673"/>
        <v>203</v>
      </c>
      <c r="Y10776">
        <f>SUMIF(货件明细!K:K,F10776,货件明细!I:I)</f>
        <v>0</v>
      </c>
      <c r="Z10776">
        <f t="shared" si="674"/>
        <v>40.1</v>
      </c>
      <c r="AA10776">
        <f>SUMIF(货件明细!K:K,F10776,货件明细!J:J)</f>
        <v>0</v>
      </c>
      <c r="AB10776">
        <f t="shared" si="675"/>
        <v>1</v>
      </c>
    </row>
    <row r="10777" spans="1:28">
      <c r="A10777">
        <v>2026</v>
      </c>
      <c r="B10777">
        <v>5</v>
      </c>
      <c r="C10777">
        <v>22</v>
      </c>
      <c r="D10777" s="4">
        <v>46171</v>
      </c>
      <c r="E10777" t="s">
        <v>28</v>
      </c>
      <c r="F10777" t="s">
        <v>11012</v>
      </c>
      <c r="G10777" t="s">
        <v>114</v>
      </c>
      <c r="H10777" t="s">
        <v>44</v>
      </c>
      <c r="I10777" t="s">
        <v>57</v>
      </c>
      <c r="J10777" t="s">
        <v>100</v>
      </c>
      <c r="K10777" t="s">
        <v>100</v>
      </c>
      <c r="L10777" t="s">
        <v>46</v>
      </c>
      <c r="M10777" t="s">
        <v>47</v>
      </c>
      <c r="N10777" t="s">
        <v>4252</v>
      </c>
      <c r="O10777">
        <v>40.1</v>
      </c>
      <c r="P10777">
        <v>10.7142857142857</v>
      </c>
      <c r="Q10777">
        <v>271.5</v>
      </c>
      <c r="R10777">
        <v>282.214285714286</v>
      </c>
      <c r="S10777">
        <v>0</v>
      </c>
      <c r="T10777">
        <v>282.214285714286</v>
      </c>
      <c r="U10777">
        <v>206</v>
      </c>
      <c r="V10777">
        <f>SUMIF(货件明细!K:K,F10777,货件明细!AQ:AQ)</f>
        <v>0</v>
      </c>
      <c r="W10777">
        <f t="shared" si="672"/>
        <v>1</v>
      </c>
      <c r="X10777">
        <f t="shared" si="673"/>
        <v>206</v>
      </c>
      <c r="Y10777">
        <f>SUMIF(货件明细!K:K,F10777,货件明细!I:I)</f>
        <v>0</v>
      </c>
      <c r="Z10777">
        <f t="shared" si="674"/>
        <v>40.1</v>
      </c>
      <c r="AA10777">
        <f>SUMIF(货件明细!K:K,F10777,货件明细!J:J)</f>
        <v>0</v>
      </c>
      <c r="AB10777">
        <f t="shared" si="675"/>
        <v>1</v>
      </c>
    </row>
    <row r="10778" spans="1:28">
      <c r="A10778">
        <v>2026</v>
      </c>
      <c r="B10778">
        <v>5</v>
      </c>
      <c r="C10778">
        <v>22</v>
      </c>
      <c r="D10778" s="4">
        <v>46171</v>
      </c>
      <c r="E10778" t="s">
        <v>28</v>
      </c>
      <c r="F10778" t="s">
        <v>11013</v>
      </c>
      <c r="G10778" t="s">
        <v>1517</v>
      </c>
      <c r="H10778" t="s">
        <v>71</v>
      </c>
      <c r="I10778" t="s">
        <v>57</v>
      </c>
      <c r="J10778" t="s">
        <v>100</v>
      </c>
      <c r="K10778" t="s">
        <v>100</v>
      </c>
      <c r="L10778" t="s">
        <v>46</v>
      </c>
      <c r="M10778" t="s">
        <v>47</v>
      </c>
      <c r="N10778" t="s">
        <v>4252</v>
      </c>
      <c r="O10778">
        <v>40.1</v>
      </c>
      <c r="P10778">
        <v>10.7142857142857</v>
      </c>
      <c r="Q10778">
        <v>210</v>
      </c>
      <c r="R10778">
        <v>220.714285714286</v>
      </c>
      <c r="S10778">
        <v>0</v>
      </c>
      <c r="T10778">
        <v>220.714285714286</v>
      </c>
      <c r="U10778">
        <v>203</v>
      </c>
      <c r="V10778">
        <f>SUMIF(货件明细!K:K,F10778,货件明细!AQ:AQ)</f>
        <v>0</v>
      </c>
      <c r="W10778">
        <f t="shared" si="672"/>
        <v>1</v>
      </c>
      <c r="X10778">
        <f t="shared" si="673"/>
        <v>203</v>
      </c>
      <c r="Y10778">
        <f>SUMIF(货件明细!K:K,F10778,货件明细!I:I)</f>
        <v>0</v>
      </c>
      <c r="Z10778">
        <f t="shared" si="674"/>
        <v>40.1</v>
      </c>
      <c r="AA10778">
        <f>SUMIF(货件明细!K:K,F10778,货件明细!J:J)</f>
        <v>0</v>
      </c>
      <c r="AB10778">
        <f t="shared" si="675"/>
        <v>1</v>
      </c>
    </row>
    <row r="10779" spans="1:28">
      <c r="A10779">
        <v>2026</v>
      </c>
      <c r="B10779">
        <v>5</v>
      </c>
      <c r="C10779">
        <v>22</v>
      </c>
      <c r="D10779" s="4">
        <v>46171</v>
      </c>
      <c r="E10779" t="s">
        <v>28</v>
      </c>
      <c r="F10779" t="s">
        <v>11014</v>
      </c>
      <c r="G10779" t="s">
        <v>50</v>
      </c>
      <c r="H10779" t="s">
        <v>31</v>
      </c>
      <c r="I10779" t="s">
        <v>41</v>
      </c>
      <c r="J10779" t="s">
        <v>100</v>
      </c>
      <c r="K10779" t="s">
        <v>100</v>
      </c>
      <c r="L10779" t="s">
        <v>46</v>
      </c>
      <c r="M10779" t="s">
        <v>47</v>
      </c>
      <c r="N10779" t="s">
        <v>5148</v>
      </c>
      <c r="O10779">
        <v>81.85</v>
      </c>
      <c r="P10779">
        <v>18.75</v>
      </c>
      <c r="Q10779">
        <v>588.8</v>
      </c>
      <c r="R10779">
        <v>607.55</v>
      </c>
      <c r="S10779">
        <v>0</v>
      </c>
      <c r="T10779">
        <v>607.55</v>
      </c>
      <c r="U10779">
        <v>592</v>
      </c>
      <c r="V10779">
        <f>SUMIF(货件明细!K:K,F10779,货件明细!AQ:AQ)</f>
        <v>0</v>
      </c>
      <c r="W10779">
        <f t="shared" si="672"/>
        <v>1</v>
      </c>
      <c r="X10779">
        <f t="shared" si="673"/>
        <v>592</v>
      </c>
      <c r="Y10779">
        <f>SUMIF(货件明细!K:K,F10779,货件明细!I:I)</f>
        <v>0</v>
      </c>
      <c r="Z10779">
        <f t="shared" si="674"/>
        <v>81.85</v>
      </c>
      <c r="AA10779">
        <f>SUMIF(货件明细!K:K,F10779,货件明细!J:J)</f>
        <v>0</v>
      </c>
      <c r="AB10779">
        <f t="shared" si="675"/>
        <v>1</v>
      </c>
    </row>
    <row r="10780" spans="1:28">
      <c r="A10780">
        <v>2026</v>
      </c>
      <c r="B10780">
        <v>5</v>
      </c>
      <c r="C10780">
        <v>22</v>
      </c>
      <c r="D10780" s="4">
        <v>46171</v>
      </c>
      <c r="E10780" t="s">
        <v>28</v>
      </c>
      <c r="F10780" t="s">
        <v>11015</v>
      </c>
      <c r="G10780" t="s">
        <v>74</v>
      </c>
      <c r="H10780" t="s">
        <v>44</v>
      </c>
      <c r="I10780" t="s">
        <v>41</v>
      </c>
      <c r="J10780" t="s">
        <v>100</v>
      </c>
      <c r="K10780" t="s">
        <v>100</v>
      </c>
      <c r="L10780" t="s">
        <v>46</v>
      </c>
      <c r="M10780" t="s">
        <v>47</v>
      </c>
      <c r="N10780" t="s">
        <v>4252</v>
      </c>
      <c r="O10780">
        <v>81.85</v>
      </c>
      <c r="P10780">
        <v>9.375</v>
      </c>
      <c r="Q10780">
        <v>579.2</v>
      </c>
      <c r="R10780">
        <v>588.575</v>
      </c>
      <c r="S10780">
        <v>0</v>
      </c>
      <c r="T10780">
        <v>588.575</v>
      </c>
      <c r="U10780">
        <v>592</v>
      </c>
      <c r="V10780">
        <f>SUMIF(货件明细!K:K,F10780,货件明细!AQ:AQ)</f>
        <v>0</v>
      </c>
      <c r="W10780">
        <f t="shared" si="672"/>
        <v>1</v>
      </c>
      <c r="X10780">
        <f t="shared" si="673"/>
        <v>592</v>
      </c>
      <c r="Y10780">
        <f>SUMIF(货件明细!K:K,F10780,货件明细!I:I)</f>
        <v>0</v>
      </c>
      <c r="Z10780">
        <f t="shared" si="674"/>
        <v>81.85</v>
      </c>
      <c r="AA10780">
        <f>SUMIF(货件明细!K:K,F10780,货件明细!J:J)</f>
        <v>0</v>
      </c>
      <c r="AB10780">
        <f t="shared" si="675"/>
        <v>1</v>
      </c>
    </row>
    <row r="10781" spans="1:28">
      <c r="A10781">
        <v>2026</v>
      </c>
      <c r="B10781">
        <v>5</v>
      </c>
      <c r="C10781">
        <v>22</v>
      </c>
      <c r="D10781" s="4">
        <v>46171</v>
      </c>
      <c r="E10781" t="s">
        <v>28</v>
      </c>
      <c r="F10781" t="s">
        <v>11016</v>
      </c>
      <c r="G10781" t="s">
        <v>70</v>
      </c>
      <c r="H10781" t="s">
        <v>71</v>
      </c>
      <c r="I10781" t="s">
        <v>41</v>
      </c>
      <c r="J10781" t="s">
        <v>100</v>
      </c>
      <c r="K10781" t="s">
        <v>100</v>
      </c>
      <c r="L10781" t="s">
        <v>46</v>
      </c>
      <c r="M10781" t="s">
        <v>65</v>
      </c>
      <c r="N10781" t="s">
        <v>1832</v>
      </c>
      <c r="O10781">
        <v>81.85</v>
      </c>
      <c r="P10781">
        <v>11.25</v>
      </c>
      <c r="Q10781">
        <v>454.4</v>
      </c>
      <c r="R10781">
        <v>465.65</v>
      </c>
      <c r="S10781">
        <v>0</v>
      </c>
      <c r="T10781">
        <v>465.65</v>
      </c>
      <c r="U10781">
        <v>592</v>
      </c>
      <c r="V10781">
        <f>SUMIF(货件明细!K:K,F10781,货件明细!AQ:AQ)</f>
        <v>0</v>
      </c>
      <c r="W10781">
        <f t="shared" si="672"/>
        <v>1</v>
      </c>
      <c r="X10781">
        <f t="shared" si="673"/>
        <v>592</v>
      </c>
      <c r="Y10781">
        <f>SUMIF(货件明细!K:K,F10781,货件明细!I:I)</f>
        <v>0</v>
      </c>
      <c r="Z10781">
        <f t="shared" si="674"/>
        <v>81.85</v>
      </c>
      <c r="AA10781">
        <f>SUMIF(货件明细!K:K,F10781,货件明细!J:J)</f>
        <v>0</v>
      </c>
      <c r="AB10781">
        <f t="shared" si="675"/>
        <v>1</v>
      </c>
    </row>
    <row r="10782" spans="1:28">
      <c r="A10782">
        <v>2026</v>
      </c>
      <c r="B10782">
        <v>5</v>
      </c>
      <c r="C10782">
        <v>22</v>
      </c>
      <c r="D10782" s="4">
        <v>46171</v>
      </c>
      <c r="E10782" t="s">
        <v>28</v>
      </c>
      <c r="F10782" t="s">
        <v>11017</v>
      </c>
      <c r="G10782" t="s">
        <v>114</v>
      </c>
      <c r="H10782" t="s">
        <v>44</v>
      </c>
      <c r="I10782" t="s">
        <v>41</v>
      </c>
      <c r="J10782" t="s">
        <v>100</v>
      </c>
      <c r="K10782" t="s">
        <v>100</v>
      </c>
      <c r="L10782" t="s">
        <v>46</v>
      </c>
      <c r="M10782" t="s">
        <v>47</v>
      </c>
      <c r="N10782" t="s">
        <v>4252</v>
      </c>
      <c r="O10782">
        <v>81.85</v>
      </c>
      <c r="P10782">
        <v>9.375</v>
      </c>
      <c r="Q10782">
        <v>579.2</v>
      </c>
      <c r="R10782">
        <v>588.575</v>
      </c>
      <c r="S10782">
        <v>0</v>
      </c>
      <c r="T10782">
        <v>588.575</v>
      </c>
      <c r="U10782">
        <v>592</v>
      </c>
      <c r="V10782">
        <f>SUMIF(货件明细!K:K,F10782,货件明细!AQ:AQ)</f>
        <v>0</v>
      </c>
      <c r="W10782">
        <f t="shared" si="672"/>
        <v>1</v>
      </c>
      <c r="X10782">
        <f t="shared" si="673"/>
        <v>592</v>
      </c>
      <c r="Y10782">
        <f>SUMIF(货件明细!K:K,F10782,货件明细!I:I)</f>
        <v>0</v>
      </c>
      <c r="Z10782">
        <f t="shared" si="674"/>
        <v>81.85</v>
      </c>
      <c r="AA10782">
        <f>SUMIF(货件明细!K:K,F10782,货件明细!J:J)</f>
        <v>0</v>
      </c>
      <c r="AB10782">
        <f t="shared" si="675"/>
        <v>1</v>
      </c>
    </row>
    <row r="10783" spans="1:28">
      <c r="A10783">
        <v>2026</v>
      </c>
      <c r="B10783">
        <v>5</v>
      </c>
      <c r="C10783">
        <v>22</v>
      </c>
      <c r="D10783" s="4">
        <v>46171</v>
      </c>
      <c r="E10783" t="s">
        <v>28</v>
      </c>
      <c r="F10783" t="s">
        <v>11018</v>
      </c>
      <c r="G10783" t="s">
        <v>1517</v>
      </c>
      <c r="H10783" t="s">
        <v>71</v>
      </c>
      <c r="I10783" t="s">
        <v>41</v>
      </c>
      <c r="J10783" t="s">
        <v>100</v>
      </c>
      <c r="K10783" t="s">
        <v>100</v>
      </c>
      <c r="L10783" t="s">
        <v>46</v>
      </c>
      <c r="M10783" t="s">
        <v>65</v>
      </c>
      <c r="N10783" t="s">
        <v>1832</v>
      </c>
      <c r="O10783">
        <v>81.85</v>
      </c>
      <c r="P10783">
        <v>11.25</v>
      </c>
      <c r="Q10783">
        <v>412.8</v>
      </c>
      <c r="R10783">
        <v>424.05</v>
      </c>
      <c r="S10783">
        <v>0</v>
      </c>
      <c r="T10783">
        <v>424.05</v>
      </c>
      <c r="U10783">
        <v>592</v>
      </c>
      <c r="V10783">
        <f>SUMIF(货件明细!K:K,F10783,货件明细!AQ:AQ)</f>
        <v>0</v>
      </c>
      <c r="W10783">
        <f t="shared" si="672"/>
        <v>1</v>
      </c>
      <c r="X10783">
        <f t="shared" si="673"/>
        <v>592</v>
      </c>
      <c r="Y10783">
        <f>SUMIF(货件明细!K:K,F10783,货件明细!I:I)</f>
        <v>0</v>
      </c>
      <c r="Z10783">
        <f t="shared" si="674"/>
        <v>81.85</v>
      </c>
      <c r="AA10783">
        <f>SUMIF(货件明细!K:K,F10783,货件明细!J:J)</f>
        <v>0</v>
      </c>
      <c r="AB10783">
        <f t="shared" si="675"/>
        <v>1</v>
      </c>
    </row>
    <row r="10784" spans="1:28">
      <c r="A10784">
        <v>2026</v>
      </c>
      <c r="B10784">
        <v>5</v>
      </c>
      <c r="C10784">
        <v>22</v>
      </c>
      <c r="D10784" s="4">
        <v>46171</v>
      </c>
      <c r="E10784" t="s">
        <v>28</v>
      </c>
      <c r="F10784" t="s">
        <v>11019</v>
      </c>
      <c r="G10784" t="s">
        <v>50</v>
      </c>
      <c r="H10784" t="s">
        <v>31</v>
      </c>
      <c r="I10784" t="s">
        <v>32</v>
      </c>
      <c r="J10784" t="s">
        <v>100</v>
      </c>
      <c r="K10784" t="s">
        <v>100</v>
      </c>
      <c r="L10784" t="s">
        <v>46</v>
      </c>
      <c r="M10784" t="s">
        <v>47</v>
      </c>
      <c r="N10784" t="s">
        <v>5148</v>
      </c>
      <c r="O10784">
        <v>10.6</v>
      </c>
      <c r="P10784">
        <v>18.75</v>
      </c>
      <c r="Q10784">
        <v>73.6</v>
      </c>
      <c r="R10784">
        <v>92.35</v>
      </c>
      <c r="S10784">
        <v>0</v>
      </c>
      <c r="T10784">
        <v>92.35</v>
      </c>
      <c r="U10784">
        <v>50</v>
      </c>
      <c r="V10784">
        <f>SUMIF(货件明细!K:K,F10784,货件明细!AQ:AQ)</f>
        <v>0</v>
      </c>
      <c r="W10784">
        <f t="shared" si="672"/>
        <v>1</v>
      </c>
      <c r="X10784">
        <f t="shared" si="673"/>
        <v>50</v>
      </c>
      <c r="Y10784">
        <f>SUMIF(货件明细!K:K,F10784,货件明细!I:I)</f>
        <v>0</v>
      </c>
      <c r="Z10784">
        <f t="shared" si="674"/>
        <v>10.6</v>
      </c>
      <c r="AA10784">
        <f>SUMIF(货件明细!K:K,F10784,货件明细!J:J)</f>
        <v>0</v>
      </c>
      <c r="AB10784">
        <f t="shared" si="675"/>
        <v>1</v>
      </c>
    </row>
    <row r="10785" spans="1:28">
      <c r="A10785">
        <v>2026</v>
      </c>
      <c r="B10785">
        <v>5</v>
      </c>
      <c r="C10785">
        <v>22</v>
      </c>
      <c r="D10785" s="4">
        <v>46171</v>
      </c>
      <c r="E10785" t="s">
        <v>28</v>
      </c>
      <c r="F10785" t="s">
        <v>11020</v>
      </c>
      <c r="G10785" t="s">
        <v>74</v>
      </c>
      <c r="H10785" t="s">
        <v>44</v>
      </c>
      <c r="I10785" t="s">
        <v>32</v>
      </c>
      <c r="J10785" t="s">
        <v>100</v>
      </c>
      <c r="K10785" t="s">
        <v>100</v>
      </c>
      <c r="L10785" t="s">
        <v>46</v>
      </c>
      <c r="M10785" t="s">
        <v>47</v>
      </c>
      <c r="N10785" t="s">
        <v>4252</v>
      </c>
      <c r="O10785">
        <v>10.6</v>
      </c>
      <c r="P10785">
        <v>9.375</v>
      </c>
      <c r="Q10785">
        <v>72.4</v>
      </c>
      <c r="R10785">
        <v>81.775</v>
      </c>
      <c r="S10785">
        <v>0</v>
      </c>
      <c r="T10785">
        <v>81.775</v>
      </c>
      <c r="U10785">
        <v>50</v>
      </c>
      <c r="V10785">
        <f>SUMIF(货件明细!K:K,F10785,货件明细!AQ:AQ)</f>
        <v>0</v>
      </c>
      <c r="W10785">
        <f t="shared" si="672"/>
        <v>1</v>
      </c>
      <c r="X10785">
        <f t="shared" si="673"/>
        <v>50</v>
      </c>
      <c r="Y10785">
        <f>SUMIF(货件明细!K:K,F10785,货件明细!I:I)</f>
        <v>0</v>
      </c>
      <c r="Z10785">
        <f t="shared" si="674"/>
        <v>10.6</v>
      </c>
      <c r="AA10785">
        <f>SUMIF(货件明细!K:K,F10785,货件明细!J:J)</f>
        <v>0</v>
      </c>
      <c r="AB10785">
        <f t="shared" si="675"/>
        <v>1</v>
      </c>
    </row>
    <row r="10786" spans="1:28">
      <c r="A10786">
        <v>2026</v>
      </c>
      <c r="B10786">
        <v>5</v>
      </c>
      <c r="C10786">
        <v>22</v>
      </c>
      <c r="D10786" s="4">
        <v>46171</v>
      </c>
      <c r="E10786" t="s">
        <v>28</v>
      </c>
      <c r="F10786" t="s">
        <v>11021</v>
      </c>
      <c r="G10786" t="s">
        <v>70</v>
      </c>
      <c r="H10786" t="s">
        <v>71</v>
      </c>
      <c r="I10786" t="s">
        <v>32</v>
      </c>
      <c r="J10786" t="s">
        <v>100</v>
      </c>
      <c r="K10786" t="s">
        <v>100</v>
      </c>
      <c r="L10786" t="s">
        <v>46</v>
      </c>
      <c r="M10786" t="s">
        <v>65</v>
      </c>
      <c r="N10786" t="s">
        <v>1832</v>
      </c>
      <c r="O10786">
        <v>10.6</v>
      </c>
      <c r="P10786">
        <v>11.25</v>
      </c>
      <c r="Q10786">
        <v>56.8</v>
      </c>
      <c r="R10786">
        <v>68.05</v>
      </c>
      <c r="S10786">
        <v>0</v>
      </c>
      <c r="T10786">
        <v>68.05</v>
      </c>
      <c r="U10786">
        <v>50</v>
      </c>
      <c r="V10786">
        <f>SUMIF(货件明细!K:K,F10786,货件明细!AQ:AQ)</f>
        <v>0</v>
      </c>
      <c r="W10786">
        <f t="shared" si="672"/>
        <v>1</v>
      </c>
      <c r="X10786">
        <f t="shared" si="673"/>
        <v>50</v>
      </c>
      <c r="Y10786">
        <f>SUMIF(货件明细!K:K,F10786,货件明细!I:I)</f>
        <v>0</v>
      </c>
      <c r="Z10786">
        <f t="shared" si="674"/>
        <v>10.6</v>
      </c>
      <c r="AA10786">
        <f>SUMIF(货件明细!K:K,F10786,货件明细!J:J)</f>
        <v>0</v>
      </c>
      <c r="AB10786">
        <f t="shared" si="675"/>
        <v>1</v>
      </c>
    </row>
    <row r="10787" spans="1:28">
      <c r="A10787">
        <v>2026</v>
      </c>
      <c r="B10787">
        <v>5</v>
      </c>
      <c r="C10787">
        <v>22</v>
      </c>
      <c r="D10787" s="4">
        <v>46171</v>
      </c>
      <c r="E10787" t="s">
        <v>28</v>
      </c>
      <c r="F10787" t="s">
        <v>11022</v>
      </c>
      <c r="G10787" t="s">
        <v>114</v>
      </c>
      <c r="H10787" t="s">
        <v>44</v>
      </c>
      <c r="I10787" t="s">
        <v>32</v>
      </c>
      <c r="J10787" t="s">
        <v>100</v>
      </c>
      <c r="K10787" t="s">
        <v>100</v>
      </c>
      <c r="L10787" t="s">
        <v>46</v>
      </c>
      <c r="M10787" t="s">
        <v>47</v>
      </c>
      <c r="N10787" t="s">
        <v>4252</v>
      </c>
      <c r="O10787">
        <v>10.6</v>
      </c>
      <c r="P10787">
        <v>9.375</v>
      </c>
      <c r="Q10787">
        <v>72.4</v>
      </c>
      <c r="R10787">
        <v>81.775</v>
      </c>
      <c r="S10787">
        <v>0</v>
      </c>
      <c r="T10787">
        <v>81.775</v>
      </c>
      <c r="U10787">
        <v>50</v>
      </c>
      <c r="V10787">
        <f>SUMIF(货件明细!K:K,F10787,货件明细!AQ:AQ)</f>
        <v>0</v>
      </c>
      <c r="W10787">
        <f t="shared" si="672"/>
        <v>1</v>
      </c>
      <c r="X10787">
        <f t="shared" si="673"/>
        <v>50</v>
      </c>
      <c r="Y10787">
        <f>SUMIF(货件明细!K:K,F10787,货件明细!I:I)</f>
        <v>0</v>
      </c>
      <c r="Z10787">
        <f t="shared" si="674"/>
        <v>10.6</v>
      </c>
      <c r="AA10787">
        <f>SUMIF(货件明细!K:K,F10787,货件明细!J:J)</f>
        <v>0</v>
      </c>
      <c r="AB10787">
        <f t="shared" si="675"/>
        <v>1</v>
      </c>
    </row>
    <row r="10788" spans="1:28">
      <c r="A10788">
        <v>2026</v>
      </c>
      <c r="B10788">
        <v>5</v>
      </c>
      <c r="C10788">
        <v>22</v>
      </c>
      <c r="D10788" s="4">
        <v>46171</v>
      </c>
      <c r="E10788" t="s">
        <v>28</v>
      </c>
      <c r="F10788" t="s">
        <v>11023</v>
      </c>
      <c r="G10788" t="s">
        <v>1517</v>
      </c>
      <c r="H10788" t="s">
        <v>71</v>
      </c>
      <c r="I10788" t="s">
        <v>32</v>
      </c>
      <c r="J10788" t="s">
        <v>100</v>
      </c>
      <c r="K10788" t="s">
        <v>100</v>
      </c>
      <c r="L10788" t="s">
        <v>46</v>
      </c>
      <c r="M10788" t="s">
        <v>65</v>
      </c>
      <c r="N10788" t="s">
        <v>1832</v>
      </c>
      <c r="O10788">
        <v>10.6</v>
      </c>
      <c r="P10788">
        <v>11.25</v>
      </c>
      <c r="Q10788">
        <v>51.6</v>
      </c>
      <c r="R10788">
        <v>62.85</v>
      </c>
      <c r="S10788">
        <v>0</v>
      </c>
      <c r="T10788">
        <v>62.85</v>
      </c>
      <c r="U10788">
        <v>50</v>
      </c>
      <c r="V10788">
        <f>SUMIF(货件明细!K:K,F10788,货件明细!AQ:AQ)</f>
        <v>0</v>
      </c>
      <c r="W10788">
        <f t="shared" si="672"/>
        <v>1</v>
      </c>
      <c r="X10788">
        <f t="shared" si="673"/>
        <v>50</v>
      </c>
      <c r="Y10788">
        <f>SUMIF(货件明细!K:K,F10788,货件明细!I:I)</f>
        <v>0</v>
      </c>
      <c r="Z10788">
        <f t="shared" si="674"/>
        <v>10.6</v>
      </c>
      <c r="AA10788">
        <f>SUMIF(货件明细!K:K,F10788,货件明细!J:J)</f>
        <v>0</v>
      </c>
      <c r="AB10788">
        <f t="shared" si="675"/>
        <v>1</v>
      </c>
    </row>
    <row r="10789" spans="1:28">
      <c r="A10789">
        <v>2026</v>
      </c>
      <c r="B10789">
        <v>5</v>
      </c>
      <c r="C10789">
        <v>22</v>
      </c>
      <c r="D10789" s="4">
        <v>46171</v>
      </c>
      <c r="E10789" t="s">
        <v>28</v>
      </c>
      <c r="F10789" t="s">
        <v>11024</v>
      </c>
      <c r="G10789" t="s">
        <v>50</v>
      </c>
      <c r="H10789" t="s">
        <v>31</v>
      </c>
      <c r="I10789" t="s">
        <v>129</v>
      </c>
      <c r="J10789" t="s">
        <v>100</v>
      </c>
      <c r="K10789" t="s">
        <v>100</v>
      </c>
      <c r="L10789" t="s">
        <v>46</v>
      </c>
      <c r="M10789" t="s">
        <v>47</v>
      </c>
      <c r="N10789" t="s">
        <v>5148</v>
      </c>
      <c r="O10789">
        <v>19.1</v>
      </c>
      <c r="P10789">
        <v>18.75</v>
      </c>
      <c r="Q10789">
        <v>128.8</v>
      </c>
      <c r="R10789">
        <v>147.55</v>
      </c>
      <c r="S10789">
        <v>0</v>
      </c>
      <c r="T10789">
        <v>147.55</v>
      </c>
      <c r="U10789">
        <v>74</v>
      </c>
      <c r="V10789">
        <f>SUMIF(货件明细!K:K,F10789,货件明细!AQ:AQ)</f>
        <v>0</v>
      </c>
      <c r="W10789">
        <f t="shared" si="672"/>
        <v>1</v>
      </c>
      <c r="X10789">
        <f t="shared" si="673"/>
        <v>74</v>
      </c>
      <c r="Y10789">
        <f>SUMIF(货件明细!K:K,F10789,货件明细!I:I)</f>
        <v>0</v>
      </c>
      <c r="Z10789">
        <f t="shared" si="674"/>
        <v>19.1</v>
      </c>
      <c r="AA10789">
        <f>SUMIF(货件明细!K:K,F10789,货件明细!J:J)</f>
        <v>0</v>
      </c>
      <c r="AB10789">
        <f t="shared" si="675"/>
        <v>1</v>
      </c>
    </row>
    <row r="10790" spans="1:28">
      <c r="A10790">
        <v>2026</v>
      </c>
      <c r="B10790">
        <v>5</v>
      </c>
      <c r="C10790">
        <v>22</v>
      </c>
      <c r="D10790" s="4">
        <v>46171</v>
      </c>
      <c r="E10790" t="s">
        <v>28</v>
      </c>
      <c r="F10790" t="s">
        <v>11025</v>
      </c>
      <c r="G10790" t="s">
        <v>74</v>
      </c>
      <c r="H10790" t="s">
        <v>44</v>
      </c>
      <c r="I10790" t="s">
        <v>129</v>
      </c>
      <c r="J10790" t="s">
        <v>100</v>
      </c>
      <c r="K10790" t="s">
        <v>100</v>
      </c>
      <c r="L10790" t="s">
        <v>46</v>
      </c>
      <c r="M10790" t="s">
        <v>47</v>
      </c>
      <c r="N10790" t="s">
        <v>4252</v>
      </c>
      <c r="O10790">
        <v>19.1</v>
      </c>
      <c r="P10790">
        <v>9.375</v>
      </c>
      <c r="Q10790">
        <v>126.7</v>
      </c>
      <c r="R10790">
        <v>136.075</v>
      </c>
      <c r="S10790">
        <v>0</v>
      </c>
      <c r="T10790">
        <v>136.075</v>
      </c>
      <c r="U10790">
        <v>74</v>
      </c>
      <c r="V10790">
        <f>SUMIF(货件明细!K:K,F10790,货件明细!AQ:AQ)</f>
        <v>0</v>
      </c>
      <c r="W10790">
        <f t="shared" si="672"/>
        <v>1</v>
      </c>
      <c r="X10790">
        <f t="shared" si="673"/>
        <v>74</v>
      </c>
      <c r="Y10790">
        <f>SUMIF(货件明细!K:K,F10790,货件明细!I:I)</f>
        <v>0</v>
      </c>
      <c r="Z10790">
        <f t="shared" si="674"/>
        <v>19.1</v>
      </c>
      <c r="AA10790">
        <f>SUMIF(货件明细!K:K,F10790,货件明细!J:J)</f>
        <v>0</v>
      </c>
      <c r="AB10790">
        <f t="shared" si="675"/>
        <v>1</v>
      </c>
    </row>
    <row r="10791" spans="1:28">
      <c r="A10791">
        <v>2026</v>
      </c>
      <c r="B10791">
        <v>5</v>
      </c>
      <c r="C10791">
        <v>22</v>
      </c>
      <c r="D10791" s="4">
        <v>46171</v>
      </c>
      <c r="E10791" t="s">
        <v>28</v>
      </c>
      <c r="F10791" t="s">
        <v>11026</v>
      </c>
      <c r="G10791" t="s">
        <v>70</v>
      </c>
      <c r="H10791" t="s">
        <v>71</v>
      </c>
      <c r="I10791" t="s">
        <v>129</v>
      </c>
      <c r="J10791" t="s">
        <v>100</v>
      </c>
      <c r="K10791" t="s">
        <v>100</v>
      </c>
      <c r="L10791" t="s">
        <v>46</v>
      </c>
      <c r="M10791" t="s">
        <v>65</v>
      </c>
      <c r="N10791" t="s">
        <v>1832</v>
      </c>
      <c r="O10791">
        <v>19.1</v>
      </c>
      <c r="P10791">
        <v>11.25</v>
      </c>
      <c r="Q10791">
        <v>99.4</v>
      </c>
      <c r="R10791">
        <v>110.65</v>
      </c>
      <c r="S10791">
        <v>0</v>
      </c>
      <c r="T10791">
        <v>110.65</v>
      </c>
      <c r="U10791">
        <v>74</v>
      </c>
      <c r="V10791">
        <f>SUMIF(货件明细!K:K,F10791,货件明细!AQ:AQ)</f>
        <v>0</v>
      </c>
      <c r="W10791">
        <f t="shared" si="672"/>
        <v>1</v>
      </c>
      <c r="X10791">
        <f t="shared" si="673"/>
        <v>74</v>
      </c>
      <c r="Y10791">
        <f>SUMIF(货件明细!K:K,F10791,货件明细!I:I)</f>
        <v>0</v>
      </c>
      <c r="Z10791">
        <f t="shared" si="674"/>
        <v>19.1</v>
      </c>
      <c r="AA10791">
        <f>SUMIF(货件明细!K:K,F10791,货件明细!J:J)</f>
        <v>0</v>
      </c>
      <c r="AB10791">
        <f t="shared" si="675"/>
        <v>1</v>
      </c>
    </row>
    <row r="10792" spans="1:28">
      <c r="A10792">
        <v>2026</v>
      </c>
      <c r="B10792">
        <v>5</v>
      </c>
      <c r="C10792">
        <v>22</v>
      </c>
      <c r="D10792" s="4">
        <v>46171</v>
      </c>
      <c r="E10792" t="s">
        <v>28</v>
      </c>
      <c r="F10792" t="s">
        <v>11027</v>
      </c>
      <c r="G10792" t="s">
        <v>114</v>
      </c>
      <c r="H10792" t="s">
        <v>44</v>
      </c>
      <c r="I10792" t="s">
        <v>129</v>
      </c>
      <c r="J10792" t="s">
        <v>100</v>
      </c>
      <c r="K10792" t="s">
        <v>100</v>
      </c>
      <c r="L10792" t="s">
        <v>46</v>
      </c>
      <c r="M10792" t="s">
        <v>47</v>
      </c>
      <c r="N10792" t="s">
        <v>4252</v>
      </c>
      <c r="O10792">
        <v>19.1</v>
      </c>
      <c r="P10792">
        <v>9.375</v>
      </c>
      <c r="Q10792">
        <v>126.7</v>
      </c>
      <c r="R10792">
        <v>136.075</v>
      </c>
      <c r="S10792">
        <v>0</v>
      </c>
      <c r="T10792">
        <v>136.075</v>
      </c>
      <c r="U10792">
        <v>74</v>
      </c>
      <c r="V10792">
        <f>SUMIF(货件明细!K:K,F10792,货件明细!AQ:AQ)</f>
        <v>0</v>
      </c>
      <c r="W10792">
        <f t="shared" si="672"/>
        <v>1</v>
      </c>
      <c r="X10792">
        <f t="shared" si="673"/>
        <v>74</v>
      </c>
      <c r="Y10792">
        <f>SUMIF(货件明细!K:K,F10792,货件明细!I:I)</f>
        <v>0</v>
      </c>
      <c r="Z10792">
        <f t="shared" si="674"/>
        <v>19.1</v>
      </c>
      <c r="AA10792">
        <f>SUMIF(货件明细!K:K,F10792,货件明细!J:J)</f>
        <v>0</v>
      </c>
      <c r="AB10792">
        <f t="shared" si="675"/>
        <v>1</v>
      </c>
    </row>
    <row r="10793" spans="1:28">
      <c r="A10793">
        <v>2026</v>
      </c>
      <c r="B10793">
        <v>5</v>
      </c>
      <c r="C10793">
        <v>22</v>
      </c>
      <c r="D10793" s="4">
        <v>46171</v>
      </c>
      <c r="E10793" t="s">
        <v>28</v>
      </c>
      <c r="F10793" t="s">
        <v>11028</v>
      </c>
      <c r="G10793" t="s">
        <v>1517</v>
      </c>
      <c r="H10793" t="s">
        <v>71</v>
      </c>
      <c r="I10793" t="s">
        <v>129</v>
      </c>
      <c r="J10793" t="s">
        <v>100</v>
      </c>
      <c r="K10793" t="s">
        <v>100</v>
      </c>
      <c r="L10793" t="s">
        <v>46</v>
      </c>
      <c r="M10793" t="s">
        <v>65</v>
      </c>
      <c r="N10793" t="s">
        <v>1832</v>
      </c>
      <c r="O10793">
        <v>19.1</v>
      </c>
      <c r="P10793">
        <v>11.25</v>
      </c>
      <c r="Q10793">
        <v>90.3</v>
      </c>
      <c r="R10793">
        <v>101.55</v>
      </c>
      <c r="S10793">
        <v>0</v>
      </c>
      <c r="T10793">
        <v>101.55</v>
      </c>
      <c r="U10793">
        <v>74</v>
      </c>
      <c r="V10793">
        <f>SUMIF(货件明细!K:K,F10793,货件明细!AQ:AQ)</f>
        <v>0</v>
      </c>
      <c r="W10793">
        <f t="shared" si="672"/>
        <v>1</v>
      </c>
      <c r="X10793">
        <f t="shared" si="673"/>
        <v>74</v>
      </c>
      <c r="Y10793">
        <f>SUMIF(货件明细!K:K,F10793,货件明细!I:I)</f>
        <v>0</v>
      </c>
      <c r="Z10793">
        <f t="shared" si="674"/>
        <v>19.1</v>
      </c>
      <c r="AA10793">
        <f>SUMIF(货件明细!K:K,F10793,货件明细!J:J)</f>
        <v>0</v>
      </c>
      <c r="AB10793">
        <f t="shared" si="675"/>
        <v>1</v>
      </c>
    </row>
    <row r="10794" spans="1:28">
      <c r="A10794">
        <v>2026</v>
      </c>
      <c r="B10794">
        <v>5</v>
      </c>
      <c r="C10794">
        <v>22</v>
      </c>
      <c r="D10794" s="4">
        <v>46171</v>
      </c>
      <c r="E10794" t="s">
        <v>28</v>
      </c>
      <c r="F10794" t="s">
        <v>11029</v>
      </c>
      <c r="G10794" t="s">
        <v>50</v>
      </c>
      <c r="H10794" t="s">
        <v>31</v>
      </c>
      <c r="I10794" t="s">
        <v>80</v>
      </c>
      <c r="J10794" t="s">
        <v>100</v>
      </c>
      <c r="K10794" t="s">
        <v>100</v>
      </c>
      <c r="L10794" t="s">
        <v>46</v>
      </c>
      <c r="M10794" t="s">
        <v>47</v>
      </c>
      <c r="N10794" t="s">
        <v>5148</v>
      </c>
      <c r="O10794">
        <v>30.1</v>
      </c>
      <c r="P10794">
        <v>21.4285714285714</v>
      </c>
      <c r="Q10794">
        <v>257.6</v>
      </c>
      <c r="R10794">
        <v>279.028571428571</v>
      </c>
      <c r="S10794">
        <v>0</v>
      </c>
      <c r="T10794">
        <v>279.028571428571</v>
      </c>
      <c r="U10794">
        <v>62</v>
      </c>
      <c r="V10794">
        <f>SUMIF(货件明细!K:K,F10794,货件明细!AQ:AQ)</f>
        <v>0</v>
      </c>
      <c r="W10794">
        <f t="shared" si="672"/>
        <v>1</v>
      </c>
      <c r="X10794">
        <f t="shared" si="673"/>
        <v>62</v>
      </c>
      <c r="Y10794">
        <f>SUMIF(货件明细!K:K,F10794,货件明细!I:I)</f>
        <v>0</v>
      </c>
      <c r="Z10794">
        <f t="shared" si="674"/>
        <v>30.1</v>
      </c>
      <c r="AA10794">
        <f>SUMIF(货件明细!K:K,F10794,货件明细!J:J)</f>
        <v>0</v>
      </c>
      <c r="AB10794">
        <f t="shared" si="675"/>
        <v>1</v>
      </c>
    </row>
    <row r="10795" spans="1:28">
      <c r="A10795">
        <v>2026</v>
      </c>
      <c r="B10795">
        <v>5</v>
      </c>
      <c r="C10795">
        <v>22</v>
      </c>
      <c r="D10795" s="4">
        <v>46171</v>
      </c>
      <c r="E10795" t="s">
        <v>28</v>
      </c>
      <c r="F10795" t="s">
        <v>11030</v>
      </c>
      <c r="G10795" t="s">
        <v>74</v>
      </c>
      <c r="H10795" t="s">
        <v>44</v>
      </c>
      <c r="I10795" t="s">
        <v>80</v>
      </c>
      <c r="J10795" t="s">
        <v>100</v>
      </c>
      <c r="K10795" t="s">
        <v>100</v>
      </c>
      <c r="L10795" t="s">
        <v>46</v>
      </c>
      <c r="M10795" t="s">
        <v>47</v>
      </c>
      <c r="N10795" t="s">
        <v>4252</v>
      </c>
      <c r="O10795">
        <v>30.1</v>
      </c>
      <c r="P10795">
        <v>10.7142857142857</v>
      </c>
      <c r="Q10795">
        <v>271.5</v>
      </c>
      <c r="R10795">
        <v>282.214285714286</v>
      </c>
      <c r="S10795">
        <v>0</v>
      </c>
      <c r="T10795">
        <v>282.214285714286</v>
      </c>
      <c r="U10795">
        <v>62</v>
      </c>
      <c r="V10795">
        <f>SUMIF(货件明细!K:K,F10795,货件明细!AQ:AQ)</f>
        <v>0</v>
      </c>
      <c r="W10795">
        <f t="shared" si="672"/>
        <v>1</v>
      </c>
      <c r="X10795">
        <f t="shared" si="673"/>
        <v>62</v>
      </c>
      <c r="Y10795">
        <f>SUMIF(货件明细!K:K,F10795,货件明细!I:I)</f>
        <v>0</v>
      </c>
      <c r="Z10795">
        <f t="shared" si="674"/>
        <v>30.1</v>
      </c>
      <c r="AA10795">
        <f>SUMIF(货件明细!K:K,F10795,货件明细!J:J)</f>
        <v>0</v>
      </c>
      <c r="AB10795">
        <f t="shared" si="675"/>
        <v>1</v>
      </c>
    </row>
    <row r="10796" spans="1:28">
      <c r="A10796">
        <v>2026</v>
      </c>
      <c r="B10796">
        <v>5</v>
      </c>
      <c r="C10796">
        <v>22</v>
      </c>
      <c r="D10796" s="4">
        <v>46171</v>
      </c>
      <c r="E10796" t="s">
        <v>28</v>
      </c>
      <c r="F10796" t="s">
        <v>11031</v>
      </c>
      <c r="G10796" t="s">
        <v>70</v>
      </c>
      <c r="H10796" t="s">
        <v>71</v>
      </c>
      <c r="I10796" t="s">
        <v>80</v>
      </c>
      <c r="J10796" t="s">
        <v>100</v>
      </c>
      <c r="K10796" t="s">
        <v>100</v>
      </c>
      <c r="L10796" t="s">
        <v>46</v>
      </c>
      <c r="M10796" t="s">
        <v>47</v>
      </c>
      <c r="N10796" t="s">
        <v>4252</v>
      </c>
      <c r="O10796">
        <v>30.1</v>
      </c>
      <c r="P10796">
        <v>10.7142857142857</v>
      </c>
      <c r="Q10796">
        <v>228</v>
      </c>
      <c r="R10796">
        <v>238.714285714286</v>
      </c>
      <c r="S10796">
        <v>0</v>
      </c>
      <c r="T10796">
        <v>238.714285714286</v>
      </c>
      <c r="U10796">
        <v>62</v>
      </c>
      <c r="V10796">
        <f>SUMIF(货件明细!K:K,F10796,货件明细!AQ:AQ)</f>
        <v>0</v>
      </c>
      <c r="W10796">
        <f t="shared" si="672"/>
        <v>1</v>
      </c>
      <c r="X10796">
        <f t="shared" si="673"/>
        <v>62</v>
      </c>
      <c r="Y10796">
        <f>SUMIF(货件明细!K:K,F10796,货件明细!I:I)</f>
        <v>0</v>
      </c>
      <c r="Z10796">
        <f t="shared" si="674"/>
        <v>30.1</v>
      </c>
      <c r="AA10796">
        <f>SUMIF(货件明细!K:K,F10796,货件明细!J:J)</f>
        <v>0</v>
      </c>
      <c r="AB10796">
        <f t="shared" si="675"/>
        <v>1</v>
      </c>
    </row>
    <row r="10797" spans="1:28">
      <c r="A10797">
        <v>2026</v>
      </c>
      <c r="B10797">
        <v>5</v>
      </c>
      <c r="C10797">
        <v>22</v>
      </c>
      <c r="D10797" s="4">
        <v>46171</v>
      </c>
      <c r="E10797" t="s">
        <v>28</v>
      </c>
      <c r="F10797" t="s">
        <v>11032</v>
      </c>
      <c r="G10797" t="s">
        <v>114</v>
      </c>
      <c r="H10797" t="s">
        <v>44</v>
      </c>
      <c r="I10797" t="s">
        <v>80</v>
      </c>
      <c r="J10797" t="s">
        <v>100</v>
      </c>
      <c r="K10797" t="s">
        <v>100</v>
      </c>
      <c r="L10797" t="s">
        <v>46</v>
      </c>
      <c r="M10797" t="s">
        <v>47</v>
      </c>
      <c r="N10797" t="s">
        <v>4252</v>
      </c>
      <c r="O10797">
        <v>30.1</v>
      </c>
      <c r="P10797">
        <v>10.7142857142857</v>
      </c>
      <c r="Q10797">
        <v>271.5</v>
      </c>
      <c r="R10797">
        <v>282.214285714286</v>
      </c>
      <c r="S10797">
        <v>0</v>
      </c>
      <c r="T10797">
        <v>282.214285714286</v>
      </c>
      <c r="U10797">
        <v>62</v>
      </c>
      <c r="V10797">
        <f>SUMIF(货件明细!K:K,F10797,货件明细!AQ:AQ)</f>
        <v>0</v>
      </c>
      <c r="W10797">
        <f t="shared" si="672"/>
        <v>1</v>
      </c>
      <c r="X10797">
        <f t="shared" si="673"/>
        <v>62</v>
      </c>
      <c r="Y10797">
        <f>SUMIF(货件明细!K:K,F10797,货件明细!I:I)</f>
        <v>0</v>
      </c>
      <c r="Z10797">
        <f t="shared" si="674"/>
        <v>30.1</v>
      </c>
      <c r="AA10797">
        <f>SUMIF(货件明细!K:K,F10797,货件明细!J:J)</f>
        <v>0</v>
      </c>
      <c r="AB10797">
        <f t="shared" si="675"/>
        <v>1</v>
      </c>
    </row>
    <row r="10798" spans="1:28">
      <c r="A10798">
        <v>2026</v>
      </c>
      <c r="B10798">
        <v>5</v>
      </c>
      <c r="C10798">
        <v>22</v>
      </c>
      <c r="D10798" s="4">
        <v>46171</v>
      </c>
      <c r="E10798" t="s">
        <v>28</v>
      </c>
      <c r="F10798" t="s">
        <v>11033</v>
      </c>
      <c r="G10798" t="s">
        <v>1517</v>
      </c>
      <c r="H10798" t="s">
        <v>71</v>
      </c>
      <c r="I10798" t="s">
        <v>80</v>
      </c>
      <c r="J10798" t="s">
        <v>100</v>
      </c>
      <c r="K10798" t="s">
        <v>100</v>
      </c>
      <c r="L10798" t="s">
        <v>46</v>
      </c>
      <c r="M10798" t="s">
        <v>47</v>
      </c>
      <c r="N10798" t="s">
        <v>4252</v>
      </c>
      <c r="O10798">
        <v>30.1</v>
      </c>
      <c r="P10798">
        <v>10.7142857142857</v>
      </c>
      <c r="Q10798">
        <v>196</v>
      </c>
      <c r="R10798">
        <v>206.714285714286</v>
      </c>
      <c r="S10798">
        <v>0</v>
      </c>
      <c r="T10798">
        <v>206.714285714286</v>
      </c>
      <c r="U10798">
        <v>62</v>
      </c>
      <c r="V10798">
        <f>SUMIF(货件明细!K:K,F10798,货件明细!AQ:AQ)</f>
        <v>0</v>
      </c>
      <c r="W10798">
        <f t="shared" si="672"/>
        <v>1</v>
      </c>
      <c r="X10798">
        <f t="shared" si="673"/>
        <v>62</v>
      </c>
      <c r="Y10798">
        <f>SUMIF(货件明细!K:K,F10798,货件明细!I:I)</f>
        <v>0</v>
      </c>
      <c r="Z10798">
        <f t="shared" si="674"/>
        <v>30.1</v>
      </c>
      <c r="AA10798">
        <f>SUMIF(货件明细!K:K,F10798,货件明细!J:J)</f>
        <v>0</v>
      </c>
      <c r="AB10798">
        <f t="shared" si="675"/>
        <v>1</v>
      </c>
    </row>
    <row r="10799" spans="1:28">
      <c r="A10799">
        <v>2026</v>
      </c>
      <c r="B10799">
        <v>5</v>
      </c>
      <c r="C10799">
        <v>22</v>
      </c>
      <c r="D10799" s="4">
        <v>46171</v>
      </c>
      <c r="E10799" t="s">
        <v>28</v>
      </c>
      <c r="F10799" t="s">
        <v>11034</v>
      </c>
      <c r="G10799" t="s">
        <v>50</v>
      </c>
      <c r="H10799" t="s">
        <v>31</v>
      </c>
      <c r="I10799" t="s">
        <v>41</v>
      </c>
      <c r="J10799" t="s">
        <v>100</v>
      </c>
      <c r="K10799" t="s">
        <v>100</v>
      </c>
      <c r="L10799" t="s">
        <v>46</v>
      </c>
      <c r="M10799" t="s">
        <v>47</v>
      </c>
      <c r="N10799" t="s">
        <v>5148</v>
      </c>
      <c r="O10799">
        <v>20.5</v>
      </c>
      <c r="P10799">
        <v>18.75</v>
      </c>
      <c r="Q10799">
        <v>147.2</v>
      </c>
      <c r="R10799">
        <v>165.95</v>
      </c>
      <c r="S10799">
        <v>0</v>
      </c>
      <c r="T10799">
        <v>165.95</v>
      </c>
      <c r="U10799">
        <v>130</v>
      </c>
      <c r="V10799">
        <f>SUMIF(货件明细!K:K,F10799,货件明细!AQ:AQ)</f>
        <v>0</v>
      </c>
      <c r="W10799">
        <f t="shared" si="672"/>
        <v>1</v>
      </c>
      <c r="X10799">
        <f t="shared" si="673"/>
        <v>130</v>
      </c>
      <c r="Y10799">
        <f>SUMIF(货件明细!K:K,F10799,货件明细!I:I)</f>
        <v>0</v>
      </c>
      <c r="Z10799">
        <f t="shared" si="674"/>
        <v>20.5</v>
      </c>
      <c r="AA10799">
        <f>SUMIF(货件明细!K:K,F10799,货件明细!J:J)</f>
        <v>0</v>
      </c>
      <c r="AB10799">
        <f t="shared" si="675"/>
        <v>1</v>
      </c>
    </row>
    <row r="10800" spans="1:28">
      <c r="A10800">
        <v>2026</v>
      </c>
      <c r="B10800">
        <v>5</v>
      </c>
      <c r="C10800">
        <v>22</v>
      </c>
      <c r="D10800" s="4">
        <v>46171</v>
      </c>
      <c r="E10800" t="s">
        <v>28</v>
      </c>
      <c r="F10800" t="s">
        <v>11035</v>
      </c>
      <c r="G10800" t="s">
        <v>74</v>
      </c>
      <c r="H10800" t="s">
        <v>44</v>
      </c>
      <c r="I10800" t="s">
        <v>41</v>
      </c>
      <c r="J10800" t="s">
        <v>100</v>
      </c>
      <c r="K10800" t="s">
        <v>100</v>
      </c>
      <c r="L10800" t="s">
        <v>46</v>
      </c>
      <c r="M10800" t="s">
        <v>47</v>
      </c>
      <c r="N10800" t="s">
        <v>4252</v>
      </c>
      <c r="O10800">
        <v>20.5</v>
      </c>
      <c r="P10800">
        <v>9.375</v>
      </c>
      <c r="Q10800">
        <v>144.8</v>
      </c>
      <c r="R10800">
        <v>154.175</v>
      </c>
      <c r="S10800">
        <v>0</v>
      </c>
      <c r="T10800">
        <v>154.175</v>
      </c>
      <c r="U10800">
        <v>130</v>
      </c>
      <c r="V10800">
        <f>SUMIF(货件明细!K:K,F10800,货件明细!AQ:AQ)</f>
        <v>0</v>
      </c>
      <c r="W10800">
        <f t="shared" si="672"/>
        <v>1</v>
      </c>
      <c r="X10800">
        <f t="shared" si="673"/>
        <v>130</v>
      </c>
      <c r="Y10800">
        <f>SUMIF(货件明细!K:K,F10800,货件明细!I:I)</f>
        <v>0</v>
      </c>
      <c r="Z10800">
        <f t="shared" si="674"/>
        <v>20.5</v>
      </c>
      <c r="AA10800">
        <f>SUMIF(货件明细!K:K,F10800,货件明细!J:J)</f>
        <v>0</v>
      </c>
      <c r="AB10800">
        <f t="shared" si="675"/>
        <v>1</v>
      </c>
    </row>
    <row r="10801" spans="1:28">
      <c r="A10801">
        <v>2026</v>
      </c>
      <c r="B10801">
        <v>5</v>
      </c>
      <c r="C10801">
        <v>22</v>
      </c>
      <c r="D10801" s="4">
        <v>46171</v>
      </c>
      <c r="E10801" t="s">
        <v>28</v>
      </c>
      <c r="F10801" t="s">
        <v>11036</v>
      </c>
      <c r="G10801" t="s">
        <v>70</v>
      </c>
      <c r="H10801" t="s">
        <v>71</v>
      </c>
      <c r="I10801" t="s">
        <v>41</v>
      </c>
      <c r="J10801" t="s">
        <v>100</v>
      </c>
      <c r="K10801" t="s">
        <v>100</v>
      </c>
      <c r="L10801" t="s">
        <v>46</v>
      </c>
      <c r="M10801" t="s">
        <v>65</v>
      </c>
      <c r="N10801" t="s">
        <v>1832</v>
      </c>
      <c r="O10801">
        <v>20.5</v>
      </c>
      <c r="P10801">
        <v>11.25</v>
      </c>
      <c r="Q10801">
        <v>99.4</v>
      </c>
      <c r="R10801">
        <v>110.65</v>
      </c>
      <c r="S10801">
        <v>0</v>
      </c>
      <c r="T10801">
        <v>110.65</v>
      </c>
      <c r="U10801">
        <v>130</v>
      </c>
      <c r="V10801">
        <f>SUMIF(货件明细!K:K,F10801,货件明细!AQ:AQ)</f>
        <v>0</v>
      </c>
      <c r="W10801">
        <f t="shared" si="672"/>
        <v>1</v>
      </c>
      <c r="X10801">
        <f t="shared" si="673"/>
        <v>130</v>
      </c>
      <c r="Y10801">
        <f>SUMIF(货件明细!K:K,F10801,货件明细!I:I)</f>
        <v>0</v>
      </c>
      <c r="Z10801">
        <f t="shared" si="674"/>
        <v>20.5</v>
      </c>
      <c r="AA10801">
        <f>SUMIF(货件明细!K:K,F10801,货件明细!J:J)</f>
        <v>0</v>
      </c>
      <c r="AB10801">
        <f t="shared" si="675"/>
        <v>1</v>
      </c>
    </row>
    <row r="10802" spans="1:28">
      <c r="A10802">
        <v>2026</v>
      </c>
      <c r="B10802">
        <v>5</v>
      </c>
      <c r="C10802">
        <v>22</v>
      </c>
      <c r="D10802" s="4">
        <v>46171</v>
      </c>
      <c r="E10802" t="s">
        <v>28</v>
      </c>
      <c r="F10802" t="s">
        <v>11037</v>
      </c>
      <c r="G10802" t="s">
        <v>114</v>
      </c>
      <c r="H10802" t="s">
        <v>44</v>
      </c>
      <c r="I10802" t="s">
        <v>41</v>
      </c>
      <c r="J10802" t="s">
        <v>100</v>
      </c>
      <c r="K10802" t="s">
        <v>100</v>
      </c>
      <c r="L10802" t="s">
        <v>46</v>
      </c>
      <c r="M10802" t="s">
        <v>47</v>
      </c>
      <c r="N10802" t="s">
        <v>4252</v>
      </c>
      <c r="O10802">
        <v>20.5</v>
      </c>
      <c r="P10802">
        <v>9.375</v>
      </c>
      <c r="Q10802">
        <v>144.8</v>
      </c>
      <c r="R10802">
        <v>154.175</v>
      </c>
      <c r="S10802">
        <v>0</v>
      </c>
      <c r="T10802">
        <v>154.175</v>
      </c>
      <c r="U10802">
        <v>130</v>
      </c>
      <c r="V10802">
        <f>SUMIF(货件明细!K:K,F10802,货件明细!AQ:AQ)</f>
        <v>0</v>
      </c>
      <c r="W10802">
        <f t="shared" si="672"/>
        <v>1</v>
      </c>
      <c r="X10802">
        <f t="shared" si="673"/>
        <v>130</v>
      </c>
      <c r="Y10802">
        <f>SUMIF(货件明细!K:K,F10802,货件明细!I:I)</f>
        <v>0</v>
      </c>
      <c r="Z10802">
        <f t="shared" si="674"/>
        <v>20.5</v>
      </c>
      <c r="AA10802">
        <f>SUMIF(货件明细!K:K,F10802,货件明细!J:J)</f>
        <v>0</v>
      </c>
      <c r="AB10802">
        <f t="shared" si="675"/>
        <v>1</v>
      </c>
    </row>
    <row r="10803" spans="1:28">
      <c r="A10803">
        <v>2026</v>
      </c>
      <c r="B10803">
        <v>5</v>
      </c>
      <c r="C10803">
        <v>22</v>
      </c>
      <c r="D10803" s="4">
        <v>46171</v>
      </c>
      <c r="E10803" t="s">
        <v>28</v>
      </c>
      <c r="F10803" t="s">
        <v>11038</v>
      </c>
      <c r="G10803" t="s">
        <v>1517</v>
      </c>
      <c r="H10803" t="s">
        <v>71</v>
      </c>
      <c r="I10803" t="s">
        <v>41</v>
      </c>
      <c r="J10803" t="s">
        <v>100</v>
      </c>
      <c r="K10803" t="s">
        <v>100</v>
      </c>
      <c r="L10803" t="s">
        <v>46</v>
      </c>
      <c r="M10803" t="s">
        <v>65</v>
      </c>
      <c r="N10803" t="s">
        <v>1832</v>
      </c>
      <c r="O10803">
        <v>20.5</v>
      </c>
      <c r="P10803">
        <v>11.25</v>
      </c>
      <c r="Q10803">
        <v>90.3</v>
      </c>
      <c r="R10803">
        <v>101.55</v>
      </c>
      <c r="S10803">
        <v>0</v>
      </c>
      <c r="T10803">
        <v>101.55</v>
      </c>
      <c r="U10803">
        <v>130</v>
      </c>
      <c r="V10803">
        <f>SUMIF(货件明细!K:K,F10803,货件明细!AQ:AQ)</f>
        <v>0</v>
      </c>
      <c r="W10803">
        <f t="shared" si="672"/>
        <v>1</v>
      </c>
      <c r="X10803">
        <f t="shared" si="673"/>
        <v>130</v>
      </c>
      <c r="Y10803">
        <f>SUMIF(货件明细!K:K,F10803,货件明细!I:I)</f>
        <v>0</v>
      </c>
      <c r="Z10803">
        <f t="shared" si="674"/>
        <v>20.5</v>
      </c>
      <c r="AA10803">
        <f>SUMIF(货件明细!K:K,F10803,货件明细!J:J)</f>
        <v>0</v>
      </c>
      <c r="AB10803">
        <f t="shared" si="675"/>
        <v>1</v>
      </c>
    </row>
    <row r="10804" spans="1:28">
      <c r="A10804">
        <v>2026</v>
      </c>
      <c r="B10804">
        <v>5</v>
      </c>
      <c r="C10804">
        <v>22</v>
      </c>
      <c r="D10804" s="4">
        <v>46171</v>
      </c>
      <c r="E10804" t="s">
        <v>28</v>
      </c>
      <c r="F10804" t="s">
        <v>11039</v>
      </c>
      <c r="G10804" t="s">
        <v>50</v>
      </c>
      <c r="H10804" t="s">
        <v>31</v>
      </c>
      <c r="I10804" t="s">
        <v>145</v>
      </c>
      <c r="J10804" t="s">
        <v>100</v>
      </c>
      <c r="K10804" t="s">
        <v>100</v>
      </c>
      <c r="L10804" t="s">
        <v>46</v>
      </c>
      <c r="M10804" t="s">
        <v>47</v>
      </c>
      <c r="N10804" t="s">
        <v>5148</v>
      </c>
      <c r="O10804">
        <v>14.2</v>
      </c>
      <c r="P10804">
        <v>21.4285714285714</v>
      </c>
      <c r="Q10804">
        <v>110.4</v>
      </c>
      <c r="R10804">
        <v>131.828571428571</v>
      </c>
      <c r="S10804">
        <v>0</v>
      </c>
      <c r="T10804">
        <v>131.828571428571</v>
      </c>
      <c r="U10804">
        <v>125</v>
      </c>
      <c r="V10804">
        <f>SUMIF(货件明细!K:K,F10804,货件明细!AQ:AQ)</f>
        <v>0</v>
      </c>
      <c r="W10804">
        <f t="shared" si="672"/>
        <v>1</v>
      </c>
      <c r="X10804">
        <f t="shared" si="673"/>
        <v>125</v>
      </c>
      <c r="Y10804">
        <f>SUMIF(货件明细!K:K,F10804,货件明细!I:I)</f>
        <v>0</v>
      </c>
      <c r="Z10804">
        <f t="shared" si="674"/>
        <v>14.2</v>
      </c>
      <c r="AA10804">
        <f>SUMIF(货件明细!K:K,F10804,货件明细!J:J)</f>
        <v>0</v>
      </c>
      <c r="AB10804">
        <f t="shared" si="675"/>
        <v>1</v>
      </c>
    </row>
    <row r="10805" spans="1:28">
      <c r="A10805">
        <v>2026</v>
      </c>
      <c r="B10805">
        <v>5</v>
      </c>
      <c r="C10805">
        <v>22</v>
      </c>
      <c r="D10805" s="4">
        <v>46171</v>
      </c>
      <c r="E10805" t="s">
        <v>28</v>
      </c>
      <c r="F10805" t="s">
        <v>11040</v>
      </c>
      <c r="G10805" t="s">
        <v>74</v>
      </c>
      <c r="H10805" t="s">
        <v>44</v>
      </c>
      <c r="I10805" t="s">
        <v>145</v>
      </c>
      <c r="J10805" t="s">
        <v>100</v>
      </c>
      <c r="K10805" t="s">
        <v>100</v>
      </c>
      <c r="L10805" t="s">
        <v>46</v>
      </c>
      <c r="M10805" t="s">
        <v>47</v>
      </c>
      <c r="N10805" t="s">
        <v>4252</v>
      </c>
      <c r="O10805">
        <v>14.2</v>
      </c>
      <c r="P10805">
        <v>10.7142857142857</v>
      </c>
      <c r="Q10805">
        <v>108.6</v>
      </c>
      <c r="R10805">
        <v>119.314285714286</v>
      </c>
      <c r="S10805">
        <v>0</v>
      </c>
      <c r="T10805">
        <v>119.314285714286</v>
      </c>
      <c r="U10805">
        <v>125</v>
      </c>
      <c r="V10805">
        <f>SUMIF(货件明细!K:K,F10805,货件明细!AQ:AQ)</f>
        <v>0</v>
      </c>
      <c r="W10805">
        <f t="shared" si="672"/>
        <v>1</v>
      </c>
      <c r="X10805">
        <f t="shared" si="673"/>
        <v>125</v>
      </c>
      <c r="Y10805">
        <f>SUMIF(货件明细!K:K,F10805,货件明细!I:I)</f>
        <v>0</v>
      </c>
      <c r="Z10805">
        <f t="shared" si="674"/>
        <v>14.2</v>
      </c>
      <c r="AA10805">
        <f>SUMIF(货件明细!K:K,F10805,货件明细!J:J)</f>
        <v>0</v>
      </c>
      <c r="AB10805">
        <f t="shared" si="675"/>
        <v>1</v>
      </c>
    </row>
    <row r="10806" spans="1:28">
      <c r="A10806">
        <v>2026</v>
      </c>
      <c r="B10806">
        <v>5</v>
      </c>
      <c r="C10806">
        <v>22</v>
      </c>
      <c r="D10806" s="4">
        <v>46171</v>
      </c>
      <c r="E10806" t="s">
        <v>28</v>
      </c>
      <c r="F10806" t="s">
        <v>11041</v>
      </c>
      <c r="G10806" t="s">
        <v>70</v>
      </c>
      <c r="H10806" t="s">
        <v>71</v>
      </c>
      <c r="I10806" t="s">
        <v>145</v>
      </c>
      <c r="J10806" t="s">
        <v>100</v>
      </c>
      <c r="K10806" t="s">
        <v>100</v>
      </c>
      <c r="L10806" t="s">
        <v>46</v>
      </c>
      <c r="M10806" t="s">
        <v>47</v>
      </c>
      <c r="N10806" t="s">
        <v>4252</v>
      </c>
      <c r="O10806">
        <v>14.2</v>
      </c>
      <c r="P10806">
        <v>10.7142857142857</v>
      </c>
      <c r="Q10806">
        <v>91.2</v>
      </c>
      <c r="R10806">
        <v>101.914285714286</v>
      </c>
      <c r="S10806">
        <v>0</v>
      </c>
      <c r="T10806">
        <v>101.914285714286</v>
      </c>
      <c r="U10806">
        <v>125</v>
      </c>
      <c r="V10806">
        <f>SUMIF(货件明细!K:K,F10806,货件明细!AQ:AQ)</f>
        <v>0</v>
      </c>
      <c r="W10806">
        <f t="shared" si="672"/>
        <v>1</v>
      </c>
      <c r="X10806">
        <f t="shared" si="673"/>
        <v>125</v>
      </c>
      <c r="Y10806">
        <f>SUMIF(货件明细!K:K,F10806,货件明细!I:I)</f>
        <v>0</v>
      </c>
      <c r="Z10806">
        <f t="shared" si="674"/>
        <v>14.2</v>
      </c>
      <c r="AA10806">
        <f>SUMIF(货件明细!K:K,F10806,货件明细!J:J)</f>
        <v>0</v>
      </c>
      <c r="AB10806">
        <f t="shared" si="675"/>
        <v>1</v>
      </c>
    </row>
    <row r="10807" spans="1:28">
      <c r="A10807">
        <v>2026</v>
      </c>
      <c r="B10807">
        <v>5</v>
      </c>
      <c r="C10807">
        <v>22</v>
      </c>
      <c r="D10807" s="4">
        <v>46171</v>
      </c>
      <c r="E10807" t="s">
        <v>28</v>
      </c>
      <c r="F10807" t="s">
        <v>11042</v>
      </c>
      <c r="G10807" t="s">
        <v>114</v>
      </c>
      <c r="H10807" t="s">
        <v>44</v>
      </c>
      <c r="I10807" t="s">
        <v>145</v>
      </c>
      <c r="J10807" t="s">
        <v>100</v>
      </c>
      <c r="K10807" t="s">
        <v>100</v>
      </c>
      <c r="L10807" t="s">
        <v>46</v>
      </c>
      <c r="M10807" t="s">
        <v>47</v>
      </c>
      <c r="N10807" t="s">
        <v>4252</v>
      </c>
      <c r="O10807">
        <v>14.2</v>
      </c>
      <c r="P10807">
        <v>10.7142857142857</v>
      </c>
      <c r="Q10807">
        <v>108.6</v>
      </c>
      <c r="R10807">
        <v>119.314285714286</v>
      </c>
      <c r="S10807">
        <v>0</v>
      </c>
      <c r="T10807">
        <v>119.314285714286</v>
      </c>
      <c r="U10807">
        <v>125</v>
      </c>
      <c r="V10807">
        <f>SUMIF(货件明细!K:K,F10807,货件明细!AQ:AQ)</f>
        <v>0</v>
      </c>
      <c r="W10807">
        <f t="shared" si="672"/>
        <v>1</v>
      </c>
      <c r="X10807">
        <f t="shared" si="673"/>
        <v>125</v>
      </c>
      <c r="Y10807">
        <f>SUMIF(货件明细!K:K,F10807,货件明细!I:I)</f>
        <v>0</v>
      </c>
      <c r="Z10807">
        <f t="shared" si="674"/>
        <v>14.2</v>
      </c>
      <c r="AA10807">
        <f>SUMIF(货件明细!K:K,F10807,货件明细!J:J)</f>
        <v>0</v>
      </c>
      <c r="AB10807">
        <f t="shared" si="675"/>
        <v>1</v>
      </c>
    </row>
    <row r="10808" spans="1:28">
      <c r="A10808">
        <v>2026</v>
      </c>
      <c r="B10808">
        <v>5</v>
      </c>
      <c r="C10808">
        <v>22</v>
      </c>
      <c r="D10808" s="4">
        <v>46171</v>
      </c>
      <c r="E10808" t="s">
        <v>28</v>
      </c>
      <c r="F10808" t="s">
        <v>11043</v>
      </c>
      <c r="G10808" t="s">
        <v>1517</v>
      </c>
      <c r="H10808" t="s">
        <v>71</v>
      </c>
      <c r="I10808" t="s">
        <v>145</v>
      </c>
      <c r="J10808" t="s">
        <v>100</v>
      </c>
      <c r="K10808" t="s">
        <v>100</v>
      </c>
      <c r="L10808" t="s">
        <v>46</v>
      </c>
      <c r="M10808" t="s">
        <v>47</v>
      </c>
      <c r="N10808" t="s">
        <v>4252</v>
      </c>
      <c r="O10808">
        <v>14.2</v>
      </c>
      <c r="P10808">
        <v>10.7142857142857</v>
      </c>
      <c r="Q10808">
        <v>84</v>
      </c>
      <c r="R10808">
        <v>94.7142857142857</v>
      </c>
      <c r="S10808">
        <v>0</v>
      </c>
      <c r="T10808">
        <v>94.7142857142857</v>
      </c>
      <c r="U10808">
        <v>125</v>
      </c>
      <c r="V10808">
        <f>SUMIF(货件明细!K:K,F10808,货件明细!AQ:AQ)</f>
        <v>0</v>
      </c>
      <c r="W10808">
        <f t="shared" si="672"/>
        <v>1</v>
      </c>
      <c r="X10808">
        <f t="shared" si="673"/>
        <v>125</v>
      </c>
      <c r="Y10808">
        <f>SUMIF(货件明细!K:K,F10808,货件明细!I:I)</f>
        <v>0</v>
      </c>
      <c r="Z10808">
        <f t="shared" si="674"/>
        <v>14.2</v>
      </c>
      <c r="AA10808">
        <f>SUMIF(货件明细!K:K,F10808,货件明细!J:J)</f>
        <v>0</v>
      </c>
      <c r="AB10808">
        <f t="shared" si="675"/>
        <v>1</v>
      </c>
    </row>
    <row r="10809" spans="1:28">
      <c r="A10809">
        <v>2026</v>
      </c>
      <c r="B10809">
        <v>5</v>
      </c>
      <c r="C10809">
        <v>22</v>
      </c>
      <c r="D10809" s="4">
        <v>46171</v>
      </c>
      <c r="E10809" t="s">
        <v>28</v>
      </c>
      <c r="F10809" t="s">
        <v>11044</v>
      </c>
      <c r="G10809" t="s">
        <v>50</v>
      </c>
      <c r="H10809" t="s">
        <v>31</v>
      </c>
      <c r="I10809" t="s">
        <v>96</v>
      </c>
      <c r="J10809" t="s">
        <v>100</v>
      </c>
      <c r="K10809" t="s">
        <v>100</v>
      </c>
      <c r="L10809" t="s">
        <v>46</v>
      </c>
      <c r="M10809" t="s">
        <v>47</v>
      </c>
      <c r="N10809" t="s">
        <v>5148</v>
      </c>
      <c r="O10809">
        <v>18.25</v>
      </c>
      <c r="P10809">
        <v>18.75</v>
      </c>
      <c r="Q10809">
        <v>202.4</v>
      </c>
      <c r="R10809">
        <v>221.15</v>
      </c>
      <c r="S10809">
        <v>0</v>
      </c>
      <c r="T10809">
        <v>221.15</v>
      </c>
      <c r="U10809">
        <v>80</v>
      </c>
      <c r="V10809">
        <f>SUMIF(货件明细!K:K,F10809,货件明细!AQ:AQ)</f>
        <v>0</v>
      </c>
      <c r="W10809">
        <f t="shared" si="672"/>
        <v>1</v>
      </c>
      <c r="X10809">
        <f t="shared" si="673"/>
        <v>80</v>
      </c>
      <c r="Y10809">
        <f>SUMIF(货件明细!K:K,F10809,货件明细!I:I)</f>
        <v>0</v>
      </c>
      <c r="Z10809">
        <f t="shared" si="674"/>
        <v>18.25</v>
      </c>
      <c r="AA10809">
        <f>SUMIF(货件明细!K:K,F10809,货件明细!J:J)</f>
        <v>0</v>
      </c>
      <c r="AB10809">
        <f t="shared" si="675"/>
        <v>1</v>
      </c>
    </row>
    <row r="10810" spans="1:28">
      <c r="A10810">
        <v>2026</v>
      </c>
      <c r="B10810">
        <v>5</v>
      </c>
      <c r="C10810">
        <v>22</v>
      </c>
      <c r="D10810" s="4">
        <v>46171</v>
      </c>
      <c r="E10810" t="s">
        <v>28</v>
      </c>
      <c r="F10810" t="s">
        <v>11045</v>
      </c>
      <c r="G10810" t="s">
        <v>74</v>
      </c>
      <c r="H10810" t="s">
        <v>44</v>
      </c>
      <c r="I10810" t="s">
        <v>96</v>
      </c>
      <c r="J10810" t="s">
        <v>100</v>
      </c>
      <c r="K10810" t="s">
        <v>100</v>
      </c>
      <c r="L10810" t="s">
        <v>46</v>
      </c>
      <c r="M10810" t="s">
        <v>47</v>
      </c>
      <c r="N10810" t="s">
        <v>4252</v>
      </c>
      <c r="O10810">
        <v>18.25</v>
      </c>
      <c r="P10810">
        <v>9.375</v>
      </c>
      <c r="Q10810">
        <v>199.1</v>
      </c>
      <c r="R10810">
        <v>208.475</v>
      </c>
      <c r="S10810">
        <v>0</v>
      </c>
      <c r="T10810">
        <v>208.475</v>
      </c>
      <c r="U10810">
        <v>80</v>
      </c>
      <c r="V10810">
        <f>SUMIF(货件明细!K:K,F10810,货件明细!AQ:AQ)</f>
        <v>0</v>
      </c>
      <c r="W10810">
        <f t="shared" si="672"/>
        <v>1</v>
      </c>
      <c r="X10810">
        <f t="shared" si="673"/>
        <v>80</v>
      </c>
      <c r="Y10810">
        <f>SUMIF(货件明细!K:K,F10810,货件明细!I:I)</f>
        <v>0</v>
      </c>
      <c r="Z10810">
        <f t="shared" si="674"/>
        <v>18.25</v>
      </c>
      <c r="AA10810">
        <f>SUMIF(货件明细!K:K,F10810,货件明细!J:J)</f>
        <v>0</v>
      </c>
      <c r="AB10810">
        <f t="shared" si="675"/>
        <v>1</v>
      </c>
    </row>
    <row r="10811" spans="1:28">
      <c r="A10811">
        <v>2026</v>
      </c>
      <c r="B10811">
        <v>5</v>
      </c>
      <c r="C10811">
        <v>22</v>
      </c>
      <c r="D10811" s="4">
        <v>46171</v>
      </c>
      <c r="E10811" t="s">
        <v>28</v>
      </c>
      <c r="F10811" t="s">
        <v>11046</v>
      </c>
      <c r="G10811" t="s">
        <v>70</v>
      </c>
      <c r="H10811" t="s">
        <v>71</v>
      </c>
      <c r="I10811" t="s">
        <v>96</v>
      </c>
      <c r="J10811" t="s">
        <v>100</v>
      </c>
      <c r="K10811" t="s">
        <v>100</v>
      </c>
      <c r="L10811" t="s">
        <v>46</v>
      </c>
      <c r="M10811" t="s">
        <v>65</v>
      </c>
      <c r="N10811" t="s">
        <v>1832</v>
      </c>
      <c r="O10811">
        <v>18.25</v>
      </c>
      <c r="P10811">
        <v>11.25</v>
      </c>
      <c r="Q10811">
        <v>156.2</v>
      </c>
      <c r="R10811">
        <v>167.45</v>
      </c>
      <c r="S10811">
        <v>0</v>
      </c>
      <c r="T10811">
        <v>167.45</v>
      </c>
      <c r="U10811">
        <v>80</v>
      </c>
      <c r="V10811">
        <f>SUMIF(货件明细!K:K,F10811,货件明细!AQ:AQ)</f>
        <v>0</v>
      </c>
      <c r="W10811">
        <f t="shared" si="672"/>
        <v>1</v>
      </c>
      <c r="X10811">
        <f t="shared" si="673"/>
        <v>80</v>
      </c>
      <c r="Y10811">
        <f>SUMIF(货件明细!K:K,F10811,货件明细!I:I)</f>
        <v>0</v>
      </c>
      <c r="Z10811">
        <f t="shared" si="674"/>
        <v>18.25</v>
      </c>
      <c r="AA10811">
        <f>SUMIF(货件明细!K:K,F10811,货件明细!J:J)</f>
        <v>0</v>
      </c>
      <c r="AB10811">
        <f t="shared" si="675"/>
        <v>1</v>
      </c>
    </row>
    <row r="10812" spans="1:28">
      <c r="A10812">
        <v>2026</v>
      </c>
      <c r="B10812">
        <v>5</v>
      </c>
      <c r="C10812">
        <v>22</v>
      </c>
      <c r="D10812" s="4">
        <v>46171</v>
      </c>
      <c r="E10812" t="s">
        <v>28</v>
      </c>
      <c r="F10812" t="s">
        <v>11047</v>
      </c>
      <c r="G10812" t="s">
        <v>114</v>
      </c>
      <c r="H10812" t="s">
        <v>44</v>
      </c>
      <c r="I10812" t="s">
        <v>96</v>
      </c>
      <c r="J10812" t="s">
        <v>100</v>
      </c>
      <c r="K10812" t="s">
        <v>100</v>
      </c>
      <c r="L10812" t="s">
        <v>46</v>
      </c>
      <c r="M10812" t="s">
        <v>47</v>
      </c>
      <c r="N10812" t="s">
        <v>4252</v>
      </c>
      <c r="O10812">
        <v>18.25</v>
      </c>
      <c r="P10812">
        <v>9.375</v>
      </c>
      <c r="Q10812">
        <v>199.1</v>
      </c>
      <c r="R10812">
        <v>208.475</v>
      </c>
      <c r="S10812">
        <v>0</v>
      </c>
      <c r="T10812">
        <v>208.475</v>
      </c>
      <c r="U10812">
        <v>80</v>
      </c>
      <c r="V10812">
        <f>SUMIF(货件明细!K:K,F10812,货件明细!AQ:AQ)</f>
        <v>0</v>
      </c>
      <c r="W10812">
        <f t="shared" si="672"/>
        <v>1</v>
      </c>
      <c r="X10812">
        <f t="shared" si="673"/>
        <v>80</v>
      </c>
      <c r="Y10812">
        <f>SUMIF(货件明细!K:K,F10812,货件明细!I:I)</f>
        <v>0</v>
      </c>
      <c r="Z10812">
        <f t="shared" si="674"/>
        <v>18.25</v>
      </c>
      <c r="AA10812">
        <f>SUMIF(货件明细!K:K,F10812,货件明细!J:J)</f>
        <v>0</v>
      </c>
      <c r="AB10812">
        <f t="shared" si="675"/>
        <v>1</v>
      </c>
    </row>
    <row r="10813" spans="1:28">
      <c r="A10813">
        <v>2026</v>
      </c>
      <c r="B10813">
        <v>5</v>
      </c>
      <c r="C10813">
        <v>22</v>
      </c>
      <c r="D10813" s="4">
        <v>46171</v>
      </c>
      <c r="E10813" t="s">
        <v>28</v>
      </c>
      <c r="F10813" t="s">
        <v>11048</v>
      </c>
      <c r="G10813" t="s">
        <v>1517</v>
      </c>
      <c r="H10813" t="s">
        <v>71</v>
      </c>
      <c r="I10813" t="s">
        <v>96</v>
      </c>
      <c r="J10813" t="s">
        <v>100</v>
      </c>
      <c r="K10813" t="s">
        <v>100</v>
      </c>
      <c r="L10813" t="s">
        <v>46</v>
      </c>
      <c r="M10813" t="s">
        <v>65</v>
      </c>
      <c r="N10813" t="s">
        <v>1832</v>
      </c>
      <c r="O10813">
        <v>18.25</v>
      </c>
      <c r="P10813">
        <v>11.25</v>
      </c>
      <c r="Q10813">
        <v>141.9</v>
      </c>
      <c r="R10813">
        <v>153.15</v>
      </c>
      <c r="S10813">
        <v>0</v>
      </c>
      <c r="T10813">
        <v>153.15</v>
      </c>
      <c r="U10813">
        <v>80</v>
      </c>
      <c r="V10813">
        <f>SUMIF(货件明细!K:K,F10813,货件明细!AQ:AQ)</f>
        <v>0</v>
      </c>
      <c r="W10813">
        <f t="shared" si="672"/>
        <v>1</v>
      </c>
      <c r="X10813">
        <f t="shared" si="673"/>
        <v>80</v>
      </c>
      <c r="Y10813">
        <f>SUMIF(货件明细!K:K,F10813,货件明细!I:I)</f>
        <v>0</v>
      </c>
      <c r="Z10813">
        <f t="shared" si="674"/>
        <v>18.25</v>
      </c>
      <c r="AA10813">
        <f>SUMIF(货件明细!K:K,F10813,货件明细!J:J)</f>
        <v>0</v>
      </c>
      <c r="AB10813">
        <f t="shared" si="675"/>
        <v>1</v>
      </c>
    </row>
    <row r="10814" spans="1:28">
      <c r="A10814">
        <v>2026</v>
      </c>
      <c r="B10814">
        <v>5</v>
      </c>
      <c r="C10814">
        <v>22</v>
      </c>
      <c r="D10814" s="4">
        <v>46171</v>
      </c>
      <c r="E10814" t="s">
        <v>28</v>
      </c>
      <c r="F10814" t="s">
        <v>11049</v>
      </c>
      <c r="G10814" t="s">
        <v>50</v>
      </c>
      <c r="H10814" t="s">
        <v>31</v>
      </c>
      <c r="I10814" t="s">
        <v>111</v>
      </c>
      <c r="J10814" t="s">
        <v>100</v>
      </c>
      <c r="K10814" t="s">
        <v>100</v>
      </c>
      <c r="L10814" t="s">
        <v>46</v>
      </c>
      <c r="M10814" t="s">
        <v>47</v>
      </c>
      <c r="N10814" t="s">
        <v>5148</v>
      </c>
      <c r="O10814">
        <v>28.15</v>
      </c>
      <c r="P10814">
        <v>21.4285714285714</v>
      </c>
      <c r="Q10814">
        <v>202.4</v>
      </c>
      <c r="R10814">
        <v>223.828571428571</v>
      </c>
      <c r="S10814">
        <v>0</v>
      </c>
      <c r="T10814">
        <v>223.828571428571</v>
      </c>
      <c r="U10814">
        <v>232</v>
      </c>
      <c r="V10814">
        <f>SUMIF(货件明细!K:K,F10814,货件明细!AQ:AQ)</f>
        <v>0</v>
      </c>
      <c r="W10814">
        <f t="shared" si="672"/>
        <v>1</v>
      </c>
      <c r="X10814">
        <f t="shared" si="673"/>
        <v>232</v>
      </c>
      <c r="Y10814">
        <f>SUMIF(货件明细!K:K,F10814,货件明细!I:I)</f>
        <v>0</v>
      </c>
      <c r="Z10814">
        <f t="shared" si="674"/>
        <v>28.15</v>
      </c>
      <c r="AA10814">
        <f>SUMIF(货件明细!K:K,F10814,货件明细!J:J)</f>
        <v>0</v>
      </c>
      <c r="AB10814">
        <f t="shared" si="675"/>
        <v>1</v>
      </c>
    </row>
    <row r="10815" spans="1:28">
      <c r="A10815">
        <v>2026</v>
      </c>
      <c r="B10815">
        <v>5</v>
      </c>
      <c r="C10815">
        <v>22</v>
      </c>
      <c r="D10815" s="4">
        <v>46171</v>
      </c>
      <c r="E10815" t="s">
        <v>28</v>
      </c>
      <c r="F10815" t="s">
        <v>11050</v>
      </c>
      <c r="G10815" t="s">
        <v>56</v>
      </c>
      <c r="H10815" t="s">
        <v>44</v>
      </c>
      <c r="I10815" t="s">
        <v>111</v>
      </c>
      <c r="J10815" t="s">
        <v>100</v>
      </c>
      <c r="K10815" t="s">
        <v>100</v>
      </c>
      <c r="L10815" t="s">
        <v>46</v>
      </c>
      <c r="M10815" t="s">
        <v>47</v>
      </c>
      <c r="N10815" t="s">
        <v>4252</v>
      </c>
      <c r="O10815">
        <v>28.15</v>
      </c>
      <c r="P10815">
        <v>10.7142857142857</v>
      </c>
      <c r="Q10815">
        <v>181</v>
      </c>
      <c r="R10815">
        <v>191.714285714286</v>
      </c>
      <c r="S10815">
        <v>0</v>
      </c>
      <c r="T10815">
        <v>191.714285714286</v>
      </c>
      <c r="U10815">
        <v>232</v>
      </c>
      <c r="V10815">
        <f>SUMIF(货件明细!K:K,F10815,货件明细!AQ:AQ)</f>
        <v>0</v>
      </c>
      <c r="W10815">
        <f>IF(V10815=U10815,0,1)</f>
        <v>1</v>
      </c>
      <c r="X10815">
        <f>U10815</f>
        <v>232</v>
      </c>
      <c r="Y10815">
        <f>SUMIF(货件明细!K:K,F10815,货件明细!I:I)</f>
        <v>0</v>
      </c>
      <c r="Z10815">
        <f>O10815-Y10815</f>
        <v>28.15</v>
      </c>
      <c r="AA10815">
        <f>SUMIF(货件明细!K:K,F10815,货件明细!J:J)</f>
        <v>0</v>
      </c>
      <c r="AB10815">
        <f>IF(T10815=AA10815,0,1)</f>
        <v>1</v>
      </c>
    </row>
    <row r="10816" spans="1:28">
      <c r="A10816">
        <v>2026</v>
      </c>
      <c r="B10816">
        <v>5</v>
      </c>
      <c r="C10816">
        <v>22</v>
      </c>
      <c r="D10816" s="4">
        <v>46171</v>
      </c>
      <c r="E10816" t="s">
        <v>28</v>
      </c>
      <c r="F10816" t="s">
        <v>11051</v>
      </c>
      <c r="G10816" t="s">
        <v>64</v>
      </c>
      <c r="H10816" t="s">
        <v>44</v>
      </c>
      <c r="I10816" t="s">
        <v>111</v>
      </c>
      <c r="J10816" t="s">
        <v>100</v>
      </c>
      <c r="K10816" t="s">
        <v>100</v>
      </c>
      <c r="L10816" t="s">
        <v>46</v>
      </c>
      <c r="M10816" t="s">
        <v>47</v>
      </c>
      <c r="N10816" t="s">
        <v>4252</v>
      </c>
      <c r="O10816">
        <v>28.15</v>
      </c>
      <c r="P10816">
        <v>10.7142857142857</v>
      </c>
      <c r="Q10816">
        <v>181</v>
      </c>
      <c r="R10816">
        <v>191.714285714286</v>
      </c>
      <c r="S10816">
        <v>0</v>
      </c>
      <c r="T10816">
        <v>191.714285714286</v>
      </c>
      <c r="U10816">
        <v>232</v>
      </c>
      <c r="V10816">
        <f>SUMIF(货件明细!K:K,F10816,货件明细!AQ:AQ)</f>
        <v>0</v>
      </c>
      <c r="W10816">
        <f>IF(V10816=U10816,0,1)</f>
        <v>1</v>
      </c>
      <c r="X10816">
        <f>U10816</f>
        <v>232</v>
      </c>
      <c r="Y10816">
        <f>SUMIF(货件明细!K:K,F10816,货件明细!I:I)</f>
        <v>0</v>
      </c>
      <c r="Z10816">
        <f>O10816-Y10816</f>
        <v>28.15</v>
      </c>
      <c r="AA10816">
        <f>SUMIF(货件明细!K:K,F10816,货件明细!J:J)</f>
        <v>0</v>
      </c>
      <c r="AB10816">
        <f>IF(T10816=AA10816,0,1)</f>
        <v>1</v>
      </c>
    </row>
    <row r="10817" spans="1:28">
      <c r="A10817">
        <v>2026</v>
      </c>
      <c r="B10817">
        <v>5</v>
      </c>
      <c r="C10817">
        <v>22</v>
      </c>
      <c r="D10817" s="4">
        <v>46171</v>
      </c>
      <c r="E10817" t="s">
        <v>28</v>
      </c>
      <c r="F10817" t="s">
        <v>11052</v>
      </c>
      <c r="G10817" t="s">
        <v>1517</v>
      </c>
      <c r="H10817" t="s">
        <v>71</v>
      </c>
      <c r="I10817" t="s">
        <v>111</v>
      </c>
      <c r="J10817" t="s">
        <v>100</v>
      </c>
      <c r="K10817" t="s">
        <v>100</v>
      </c>
      <c r="L10817" t="s">
        <v>46</v>
      </c>
      <c r="M10817" t="s">
        <v>47</v>
      </c>
      <c r="N10817" t="s">
        <v>4252</v>
      </c>
      <c r="O10817">
        <v>28.15</v>
      </c>
      <c r="P10817">
        <v>10.7142857142857</v>
      </c>
      <c r="Q10817">
        <v>154</v>
      </c>
      <c r="R10817">
        <v>164.714285714286</v>
      </c>
      <c r="S10817">
        <v>0</v>
      </c>
      <c r="T10817">
        <v>164.714285714286</v>
      </c>
      <c r="U10817">
        <v>232</v>
      </c>
      <c r="V10817">
        <f>SUMIF(货件明细!K:K,F10817,货件明细!AQ:AQ)</f>
        <v>0</v>
      </c>
      <c r="W10817">
        <f>IF(V10817=U10817,0,1)</f>
        <v>1</v>
      </c>
      <c r="X10817">
        <f>U10817</f>
        <v>232</v>
      </c>
      <c r="Y10817">
        <f>SUMIF(货件明细!K:K,F10817,货件明细!I:I)</f>
        <v>0</v>
      </c>
      <c r="Z10817">
        <f>O10817-Y10817</f>
        <v>28.15</v>
      </c>
      <c r="AA10817">
        <f>SUMIF(货件明细!K:K,F10817,货件明细!J:J)</f>
        <v>0</v>
      </c>
      <c r="AB10817">
        <f>IF(T10817=AA10817,0,1)</f>
        <v>1</v>
      </c>
    </row>
    <row r="10818" spans="1:28">
      <c r="A10818">
        <v>2026</v>
      </c>
      <c r="B10818">
        <v>5</v>
      </c>
      <c r="C10818">
        <v>22</v>
      </c>
      <c r="D10818" s="4">
        <v>46171</v>
      </c>
      <c r="E10818" t="s">
        <v>28</v>
      </c>
      <c r="F10818" t="s">
        <v>11053</v>
      </c>
      <c r="G10818" t="s">
        <v>6724</v>
      </c>
      <c r="H10818" t="s">
        <v>71</v>
      </c>
      <c r="I10818" t="s">
        <v>111</v>
      </c>
      <c r="J10818" t="s">
        <v>100</v>
      </c>
      <c r="K10818" t="s">
        <v>100</v>
      </c>
      <c r="L10818" t="s">
        <v>46</v>
      </c>
      <c r="M10818" t="s">
        <v>47</v>
      </c>
      <c r="N10818" t="s">
        <v>4252</v>
      </c>
      <c r="O10818">
        <v>28.15</v>
      </c>
      <c r="P10818">
        <v>10.7142857142857</v>
      </c>
      <c r="Q10818">
        <v>152</v>
      </c>
      <c r="R10818">
        <v>162.714285714286</v>
      </c>
      <c r="S10818">
        <v>0</v>
      </c>
      <c r="T10818">
        <v>162.714285714286</v>
      </c>
      <c r="U10818">
        <v>232</v>
      </c>
      <c r="V10818">
        <f>SUMIF(货件明细!K:K,F10818,货件明细!AQ:AQ)</f>
        <v>0</v>
      </c>
      <c r="W10818">
        <f>IF(V10818=U10818,0,1)</f>
        <v>1</v>
      </c>
      <c r="X10818">
        <f>U10818</f>
        <v>232</v>
      </c>
      <c r="Y10818">
        <f>SUMIF(货件明细!K:K,F10818,货件明细!I:I)</f>
        <v>0</v>
      </c>
      <c r="Z10818">
        <f>O10818-Y10818</f>
        <v>28.15</v>
      </c>
      <c r="AA10818">
        <f>SUMIF(货件明细!K:K,F10818,货件明细!J:J)</f>
        <v>0</v>
      </c>
      <c r="AB10818">
        <f>IF(T10818=AA10818,0,1)</f>
        <v>1</v>
      </c>
    </row>
    <row r="10819" spans="1:28">
      <c r="A10819">
        <v>2026</v>
      </c>
      <c r="B10819">
        <v>5</v>
      </c>
      <c r="C10819">
        <v>22</v>
      </c>
      <c r="D10819" s="4">
        <v>46171</v>
      </c>
      <c r="E10819" t="s">
        <v>28</v>
      </c>
      <c r="F10819" t="s">
        <v>11054</v>
      </c>
      <c r="G10819" t="s">
        <v>50</v>
      </c>
      <c r="H10819" t="s">
        <v>31</v>
      </c>
      <c r="I10819" t="s">
        <v>111</v>
      </c>
      <c r="J10819" t="s">
        <v>100</v>
      </c>
      <c r="K10819" t="s">
        <v>100</v>
      </c>
      <c r="L10819" t="s">
        <v>46</v>
      </c>
      <c r="M10819" t="s">
        <v>47</v>
      </c>
      <c r="N10819" t="s">
        <v>5148</v>
      </c>
      <c r="O10819">
        <v>10.8</v>
      </c>
      <c r="P10819">
        <v>21.4285714285714</v>
      </c>
      <c r="Q10819">
        <v>73.6</v>
      </c>
      <c r="R10819">
        <v>95.0285714285714</v>
      </c>
      <c r="S10819">
        <v>0</v>
      </c>
      <c r="T10819">
        <v>95.0285714285714</v>
      </c>
      <c r="U10819">
        <v>62</v>
      </c>
      <c r="V10819">
        <f>SUMIF(货件明细!K:K,F10819,货件明细!AQ:AQ)</f>
        <v>0</v>
      </c>
      <c r="W10819">
        <f>IF(V10819=U10819,0,1)</f>
        <v>1</v>
      </c>
      <c r="X10819">
        <f>U10819</f>
        <v>62</v>
      </c>
      <c r="Y10819">
        <f>SUMIF(货件明细!K:K,F10819,货件明细!I:I)</f>
        <v>0</v>
      </c>
      <c r="Z10819">
        <f>O10819-Y10819</f>
        <v>10.8</v>
      </c>
      <c r="AA10819">
        <f>SUMIF(货件明细!K:K,F10819,货件明细!J:J)</f>
        <v>0</v>
      </c>
      <c r="AB10819">
        <f>IF(T10819=AA10819,0,1)</f>
        <v>1</v>
      </c>
    </row>
    <row r="10820" spans="1:28">
      <c r="A10820">
        <v>2026</v>
      </c>
      <c r="B10820">
        <v>5</v>
      </c>
      <c r="C10820">
        <v>22</v>
      </c>
      <c r="D10820" s="4">
        <v>46171</v>
      </c>
      <c r="E10820" t="s">
        <v>28</v>
      </c>
      <c r="F10820" t="s">
        <v>11055</v>
      </c>
      <c r="G10820" t="s">
        <v>56</v>
      </c>
      <c r="H10820" t="s">
        <v>44</v>
      </c>
      <c r="I10820" t="s">
        <v>111</v>
      </c>
      <c r="J10820" t="s">
        <v>100</v>
      </c>
      <c r="K10820" t="s">
        <v>100</v>
      </c>
      <c r="L10820" t="s">
        <v>46</v>
      </c>
      <c r="M10820" t="s">
        <v>47</v>
      </c>
      <c r="N10820" t="s">
        <v>4252</v>
      </c>
      <c r="O10820">
        <v>10.8</v>
      </c>
      <c r="P10820">
        <v>10.7142857142857</v>
      </c>
      <c r="Q10820">
        <v>72.4</v>
      </c>
      <c r="R10820">
        <v>83.1142857142857</v>
      </c>
      <c r="S10820">
        <v>0</v>
      </c>
      <c r="T10820">
        <v>83.1142857142857</v>
      </c>
      <c r="U10820">
        <v>62</v>
      </c>
      <c r="V10820">
        <f>SUMIF(货件明细!K:K,F10820,货件明细!AQ:AQ)</f>
        <v>0</v>
      </c>
      <c r="W10820">
        <f>IF(V10820=U10820,0,1)</f>
        <v>1</v>
      </c>
      <c r="X10820">
        <f>U10820</f>
        <v>62</v>
      </c>
      <c r="Y10820">
        <f>SUMIF(货件明细!K:K,F10820,货件明细!I:I)</f>
        <v>0</v>
      </c>
      <c r="Z10820">
        <f>O10820-Y10820</f>
        <v>10.8</v>
      </c>
      <c r="AA10820">
        <f>SUMIF(货件明细!K:K,F10820,货件明细!J:J)</f>
        <v>0</v>
      </c>
      <c r="AB10820">
        <f>IF(T10820=AA10820,0,1)</f>
        <v>1</v>
      </c>
    </row>
    <row r="10821" spans="1:28">
      <c r="A10821">
        <v>2026</v>
      </c>
      <c r="B10821">
        <v>5</v>
      </c>
      <c r="C10821">
        <v>22</v>
      </c>
      <c r="D10821" s="4">
        <v>46171</v>
      </c>
      <c r="E10821" t="s">
        <v>28</v>
      </c>
      <c r="F10821" t="s">
        <v>11056</v>
      </c>
      <c r="G10821" t="s">
        <v>64</v>
      </c>
      <c r="H10821" t="s">
        <v>44</v>
      </c>
      <c r="I10821" t="s">
        <v>111</v>
      </c>
      <c r="J10821" t="s">
        <v>100</v>
      </c>
      <c r="K10821" t="s">
        <v>100</v>
      </c>
      <c r="L10821" t="s">
        <v>46</v>
      </c>
      <c r="M10821" t="s">
        <v>47</v>
      </c>
      <c r="N10821" t="s">
        <v>4252</v>
      </c>
      <c r="O10821">
        <v>10.8</v>
      </c>
      <c r="P10821">
        <v>10.7142857142857</v>
      </c>
      <c r="Q10821">
        <v>72.4</v>
      </c>
      <c r="R10821">
        <v>83.1142857142857</v>
      </c>
      <c r="S10821">
        <v>0</v>
      </c>
      <c r="T10821">
        <v>83.1142857142857</v>
      </c>
      <c r="U10821">
        <v>62</v>
      </c>
      <c r="V10821">
        <f>SUMIF(货件明细!K:K,F10821,货件明细!AQ:AQ)</f>
        <v>0</v>
      </c>
      <c r="W10821">
        <f>IF(V10821=U10821,0,1)</f>
        <v>1</v>
      </c>
      <c r="X10821">
        <f>U10821</f>
        <v>62</v>
      </c>
      <c r="Y10821">
        <f>SUMIF(货件明细!K:K,F10821,货件明细!I:I)</f>
        <v>0</v>
      </c>
      <c r="Z10821">
        <f>O10821-Y10821</f>
        <v>10.8</v>
      </c>
      <c r="AA10821">
        <f>SUMIF(货件明细!K:K,F10821,货件明细!J:J)</f>
        <v>0</v>
      </c>
      <c r="AB10821">
        <f>IF(T10821=AA10821,0,1)</f>
        <v>1</v>
      </c>
    </row>
    <row r="10822" spans="1:28">
      <c r="A10822">
        <v>2026</v>
      </c>
      <c r="B10822">
        <v>5</v>
      </c>
      <c r="C10822">
        <v>22</v>
      </c>
      <c r="D10822" s="4">
        <v>46171</v>
      </c>
      <c r="E10822" t="s">
        <v>28</v>
      </c>
      <c r="F10822" t="s">
        <v>11057</v>
      </c>
      <c r="G10822" t="s">
        <v>1517</v>
      </c>
      <c r="H10822" t="s">
        <v>71</v>
      </c>
      <c r="I10822" t="s">
        <v>111</v>
      </c>
      <c r="J10822" t="s">
        <v>100</v>
      </c>
      <c r="K10822" t="s">
        <v>100</v>
      </c>
      <c r="L10822" t="s">
        <v>46</v>
      </c>
      <c r="M10822" t="s">
        <v>47</v>
      </c>
      <c r="N10822" t="s">
        <v>4252</v>
      </c>
      <c r="O10822">
        <v>10.8</v>
      </c>
      <c r="P10822">
        <v>10.7142857142857</v>
      </c>
      <c r="Q10822">
        <v>56</v>
      </c>
      <c r="R10822">
        <v>66.7142857142857</v>
      </c>
      <c r="S10822">
        <v>0</v>
      </c>
      <c r="T10822">
        <v>66.7142857142857</v>
      </c>
      <c r="U10822">
        <v>62</v>
      </c>
      <c r="V10822">
        <f>SUMIF(货件明细!K:K,F10822,货件明细!AQ:AQ)</f>
        <v>0</v>
      </c>
      <c r="W10822">
        <f>IF(V10822=U10822,0,1)</f>
        <v>1</v>
      </c>
      <c r="X10822">
        <f>U10822</f>
        <v>62</v>
      </c>
      <c r="Y10822">
        <f>SUMIF(货件明细!K:K,F10822,货件明细!I:I)</f>
        <v>0</v>
      </c>
      <c r="Z10822">
        <f>O10822-Y10822</f>
        <v>10.8</v>
      </c>
      <c r="AA10822">
        <f>SUMIF(货件明细!K:K,F10822,货件明细!J:J)</f>
        <v>0</v>
      </c>
      <c r="AB10822">
        <f>IF(T10822=AA10822,0,1)</f>
        <v>1</v>
      </c>
    </row>
    <row r="10823" spans="1:28">
      <c r="A10823">
        <v>2026</v>
      </c>
      <c r="B10823">
        <v>5</v>
      </c>
      <c r="C10823">
        <v>22</v>
      </c>
      <c r="D10823" s="4">
        <v>46171</v>
      </c>
      <c r="E10823" t="s">
        <v>28</v>
      </c>
      <c r="F10823" t="s">
        <v>11058</v>
      </c>
      <c r="G10823" t="s">
        <v>6724</v>
      </c>
      <c r="H10823" t="s">
        <v>71</v>
      </c>
      <c r="I10823" t="s">
        <v>111</v>
      </c>
      <c r="J10823" t="s">
        <v>100</v>
      </c>
      <c r="K10823" t="s">
        <v>100</v>
      </c>
      <c r="L10823" t="s">
        <v>46</v>
      </c>
      <c r="M10823" t="s">
        <v>47</v>
      </c>
      <c r="N10823" t="s">
        <v>4252</v>
      </c>
      <c r="O10823">
        <v>10.8</v>
      </c>
      <c r="P10823">
        <v>10.7142857142857</v>
      </c>
      <c r="Q10823">
        <v>60.8</v>
      </c>
      <c r="R10823">
        <v>71.5142857142857</v>
      </c>
      <c r="S10823">
        <v>0</v>
      </c>
      <c r="T10823">
        <v>71.5142857142857</v>
      </c>
      <c r="U10823">
        <v>62</v>
      </c>
      <c r="V10823">
        <f>SUMIF(货件明细!K:K,F10823,货件明细!AQ:AQ)</f>
        <v>0</v>
      </c>
      <c r="W10823">
        <f>IF(V10823=U10823,0,1)</f>
        <v>1</v>
      </c>
      <c r="X10823">
        <f>U10823</f>
        <v>62</v>
      </c>
      <c r="Y10823">
        <f>SUMIF(货件明细!K:K,F10823,货件明细!I:I)</f>
        <v>0</v>
      </c>
      <c r="Z10823">
        <f>O10823-Y10823</f>
        <v>10.8</v>
      </c>
      <c r="AA10823">
        <f>SUMIF(货件明细!K:K,F10823,货件明细!J:J)</f>
        <v>0</v>
      </c>
      <c r="AB10823">
        <f>IF(T10823=AA10823,0,1)</f>
        <v>1</v>
      </c>
    </row>
    <row r="10824" spans="1:28">
      <c r="A10824">
        <v>2026</v>
      </c>
      <c r="B10824">
        <v>5</v>
      </c>
      <c r="C10824">
        <v>22</v>
      </c>
      <c r="D10824" s="4">
        <v>46171</v>
      </c>
      <c r="E10824" t="s">
        <v>28</v>
      </c>
      <c r="F10824" t="s">
        <v>11059</v>
      </c>
      <c r="G10824" t="s">
        <v>50</v>
      </c>
      <c r="H10824" t="s">
        <v>31</v>
      </c>
      <c r="I10824" t="s">
        <v>4634</v>
      </c>
      <c r="J10824" t="s">
        <v>100</v>
      </c>
      <c r="K10824" t="s">
        <v>100</v>
      </c>
      <c r="L10824" t="s">
        <v>46</v>
      </c>
      <c r="M10824" t="s">
        <v>47</v>
      </c>
      <c r="N10824" t="s">
        <v>5148</v>
      </c>
      <c r="O10824">
        <v>14.2</v>
      </c>
      <c r="P10824">
        <v>21.4285714285714</v>
      </c>
      <c r="Q10824">
        <v>110.4</v>
      </c>
      <c r="R10824">
        <v>131.828571428571</v>
      </c>
      <c r="S10824">
        <v>0</v>
      </c>
      <c r="T10824">
        <v>131.828571428571</v>
      </c>
      <c r="U10824">
        <v>90</v>
      </c>
      <c r="V10824">
        <f>SUMIF(货件明细!K:K,F10824,货件明细!AQ:AQ)</f>
        <v>0</v>
      </c>
      <c r="W10824">
        <f>IF(V10824=U10824,0,1)</f>
        <v>1</v>
      </c>
      <c r="X10824">
        <f>U10824</f>
        <v>90</v>
      </c>
      <c r="Y10824">
        <f>SUMIF(货件明细!K:K,F10824,货件明细!I:I)</f>
        <v>0</v>
      </c>
      <c r="Z10824">
        <f>O10824-Y10824</f>
        <v>14.2</v>
      </c>
      <c r="AA10824">
        <f>SUMIF(货件明细!K:K,F10824,货件明细!J:J)</f>
        <v>0</v>
      </c>
      <c r="AB10824">
        <f>IF(T10824=AA10824,0,1)</f>
        <v>1</v>
      </c>
    </row>
    <row r="10825" spans="1:28">
      <c r="A10825">
        <v>2026</v>
      </c>
      <c r="B10825">
        <v>5</v>
      </c>
      <c r="C10825">
        <v>22</v>
      </c>
      <c r="D10825" s="4">
        <v>46171</v>
      </c>
      <c r="E10825" t="s">
        <v>28</v>
      </c>
      <c r="F10825" t="s">
        <v>11060</v>
      </c>
      <c r="G10825" t="s">
        <v>74</v>
      </c>
      <c r="H10825" t="s">
        <v>44</v>
      </c>
      <c r="I10825" t="s">
        <v>4634</v>
      </c>
      <c r="J10825" t="s">
        <v>100</v>
      </c>
      <c r="K10825" t="s">
        <v>100</v>
      </c>
      <c r="L10825" t="s">
        <v>46</v>
      </c>
      <c r="M10825" t="s">
        <v>47</v>
      </c>
      <c r="N10825" t="s">
        <v>4252</v>
      </c>
      <c r="O10825">
        <v>14.2</v>
      </c>
      <c r="P10825">
        <v>10.7142857142857</v>
      </c>
      <c r="Q10825">
        <v>108.6</v>
      </c>
      <c r="R10825">
        <v>119.314285714286</v>
      </c>
      <c r="S10825">
        <v>0</v>
      </c>
      <c r="T10825">
        <v>119.314285714286</v>
      </c>
      <c r="U10825">
        <v>90</v>
      </c>
      <c r="V10825">
        <f>SUMIF(货件明细!K:K,F10825,货件明细!AQ:AQ)</f>
        <v>0</v>
      </c>
      <c r="W10825">
        <f>IF(V10825=U10825,0,1)</f>
        <v>1</v>
      </c>
      <c r="X10825">
        <f>U10825</f>
        <v>90</v>
      </c>
      <c r="Y10825">
        <f>SUMIF(货件明细!K:K,F10825,货件明细!I:I)</f>
        <v>0</v>
      </c>
      <c r="Z10825">
        <f>O10825-Y10825</f>
        <v>14.2</v>
      </c>
      <c r="AA10825">
        <f>SUMIF(货件明细!K:K,F10825,货件明细!J:J)</f>
        <v>0</v>
      </c>
      <c r="AB10825">
        <f>IF(T10825=AA10825,0,1)</f>
        <v>1</v>
      </c>
    </row>
    <row r="10826" spans="1:28">
      <c r="A10826">
        <v>2026</v>
      </c>
      <c r="B10826">
        <v>5</v>
      </c>
      <c r="C10826">
        <v>22</v>
      </c>
      <c r="D10826" s="4">
        <v>46171</v>
      </c>
      <c r="E10826" t="s">
        <v>28</v>
      </c>
      <c r="F10826" t="s">
        <v>11061</v>
      </c>
      <c r="G10826" t="s">
        <v>70</v>
      </c>
      <c r="H10826" t="s">
        <v>71</v>
      </c>
      <c r="I10826" t="s">
        <v>4634</v>
      </c>
      <c r="J10826" t="s">
        <v>100</v>
      </c>
      <c r="K10826" t="s">
        <v>100</v>
      </c>
      <c r="L10826" t="s">
        <v>46</v>
      </c>
      <c r="M10826" t="s">
        <v>47</v>
      </c>
      <c r="N10826" t="s">
        <v>4252</v>
      </c>
      <c r="O10826">
        <v>14.2</v>
      </c>
      <c r="P10826">
        <v>10.7142857142857</v>
      </c>
      <c r="Q10826">
        <v>91.2</v>
      </c>
      <c r="R10826">
        <v>101.914285714286</v>
      </c>
      <c r="S10826">
        <v>0</v>
      </c>
      <c r="T10826">
        <v>101.914285714286</v>
      </c>
      <c r="U10826">
        <v>90</v>
      </c>
      <c r="V10826">
        <f>SUMIF(货件明细!K:K,F10826,货件明细!AQ:AQ)</f>
        <v>0</v>
      </c>
      <c r="W10826">
        <f>IF(V10826=U10826,0,1)</f>
        <v>1</v>
      </c>
      <c r="X10826">
        <f>U10826</f>
        <v>90</v>
      </c>
      <c r="Y10826">
        <f>SUMIF(货件明细!K:K,F10826,货件明细!I:I)</f>
        <v>0</v>
      </c>
      <c r="Z10826">
        <f>O10826-Y10826</f>
        <v>14.2</v>
      </c>
      <c r="AA10826">
        <f>SUMIF(货件明细!K:K,F10826,货件明细!J:J)</f>
        <v>0</v>
      </c>
      <c r="AB10826">
        <f>IF(T10826=AA10826,0,1)</f>
        <v>1</v>
      </c>
    </row>
    <row r="10827" spans="1:28">
      <c r="A10827">
        <v>2026</v>
      </c>
      <c r="B10827">
        <v>5</v>
      </c>
      <c r="C10827">
        <v>22</v>
      </c>
      <c r="D10827" s="4">
        <v>46171</v>
      </c>
      <c r="E10827" t="s">
        <v>28</v>
      </c>
      <c r="F10827" t="s">
        <v>11062</v>
      </c>
      <c r="G10827" t="s">
        <v>114</v>
      </c>
      <c r="H10827" t="s">
        <v>44</v>
      </c>
      <c r="I10827" t="s">
        <v>4634</v>
      </c>
      <c r="J10827" t="s">
        <v>100</v>
      </c>
      <c r="K10827" t="s">
        <v>100</v>
      </c>
      <c r="L10827" t="s">
        <v>46</v>
      </c>
      <c r="M10827" t="s">
        <v>47</v>
      </c>
      <c r="N10827" t="s">
        <v>4252</v>
      </c>
      <c r="O10827">
        <v>14.2</v>
      </c>
      <c r="P10827">
        <v>10.7142857142857</v>
      </c>
      <c r="Q10827">
        <v>108.6</v>
      </c>
      <c r="R10827">
        <v>119.314285714286</v>
      </c>
      <c r="S10827">
        <v>0</v>
      </c>
      <c r="T10827">
        <v>119.314285714286</v>
      </c>
      <c r="U10827">
        <v>90</v>
      </c>
      <c r="V10827">
        <f>SUMIF(货件明细!K:K,F10827,货件明细!AQ:AQ)</f>
        <v>0</v>
      </c>
      <c r="W10827">
        <f>IF(V10827=U10827,0,1)</f>
        <v>1</v>
      </c>
      <c r="X10827">
        <f>U10827</f>
        <v>90</v>
      </c>
      <c r="Y10827">
        <f>SUMIF(货件明细!K:K,F10827,货件明细!I:I)</f>
        <v>0</v>
      </c>
      <c r="Z10827">
        <f>O10827-Y10827</f>
        <v>14.2</v>
      </c>
      <c r="AA10827">
        <f>SUMIF(货件明细!K:K,F10827,货件明细!J:J)</f>
        <v>0</v>
      </c>
      <c r="AB10827">
        <f>IF(T10827=AA10827,0,1)</f>
        <v>1</v>
      </c>
    </row>
    <row r="10828" spans="1:28">
      <c r="A10828">
        <v>2026</v>
      </c>
      <c r="B10828">
        <v>5</v>
      </c>
      <c r="C10828">
        <v>22</v>
      </c>
      <c r="D10828" s="4">
        <v>46171</v>
      </c>
      <c r="E10828" t="s">
        <v>28</v>
      </c>
      <c r="F10828" t="s">
        <v>11063</v>
      </c>
      <c r="G10828" t="s">
        <v>1517</v>
      </c>
      <c r="H10828" t="s">
        <v>71</v>
      </c>
      <c r="I10828" t="s">
        <v>4634</v>
      </c>
      <c r="J10828" t="s">
        <v>100</v>
      </c>
      <c r="K10828" t="s">
        <v>100</v>
      </c>
      <c r="L10828" t="s">
        <v>46</v>
      </c>
      <c r="M10828" t="s">
        <v>47</v>
      </c>
      <c r="N10828" t="s">
        <v>4252</v>
      </c>
      <c r="O10828">
        <v>14.2</v>
      </c>
      <c r="P10828">
        <v>10.7142857142857</v>
      </c>
      <c r="Q10828">
        <v>84</v>
      </c>
      <c r="R10828">
        <v>94.7142857142857</v>
      </c>
      <c r="S10828">
        <v>0</v>
      </c>
      <c r="T10828">
        <v>94.7142857142857</v>
      </c>
      <c r="U10828">
        <v>90</v>
      </c>
      <c r="V10828">
        <f>SUMIF(货件明细!K:K,F10828,货件明细!AQ:AQ)</f>
        <v>0</v>
      </c>
      <c r="W10828">
        <f>IF(V10828=U10828,0,1)</f>
        <v>1</v>
      </c>
      <c r="X10828">
        <f>U10828</f>
        <v>90</v>
      </c>
      <c r="Y10828">
        <f>SUMIF(货件明细!K:K,F10828,货件明细!I:I)</f>
        <v>0</v>
      </c>
      <c r="Z10828">
        <f>O10828-Y10828</f>
        <v>14.2</v>
      </c>
      <c r="AA10828">
        <f>SUMIF(货件明细!K:K,F10828,货件明细!J:J)</f>
        <v>0</v>
      </c>
      <c r="AB10828">
        <f>IF(T10828=AA10828,0,1)</f>
        <v>1</v>
      </c>
    </row>
    <row r="10829" spans="1:28">
      <c r="A10829">
        <v>2026</v>
      </c>
      <c r="B10829">
        <v>5</v>
      </c>
      <c r="C10829">
        <v>22</v>
      </c>
      <c r="D10829" s="4">
        <v>46171</v>
      </c>
      <c r="E10829" t="s">
        <v>28</v>
      </c>
      <c r="F10829" t="s">
        <v>11064</v>
      </c>
      <c r="G10829" t="s">
        <v>4027</v>
      </c>
      <c r="H10829" t="s">
        <v>31</v>
      </c>
      <c r="I10829" t="s">
        <v>129</v>
      </c>
      <c r="J10829" t="s">
        <v>33</v>
      </c>
      <c r="K10829" t="s">
        <v>33</v>
      </c>
      <c r="L10829" t="s">
        <v>34</v>
      </c>
      <c r="M10829" t="s">
        <v>35</v>
      </c>
      <c r="N10829" t="s">
        <v>4809</v>
      </c>
      <c r="O10829">
        <v>15.77</v>
      </c>
      <c r="P10829">
        <v>100</v>
      </c>
      <c r="Q10829">
        <v>1154</v>
      </c>
      <c r="R10829">
        <v>1254</v>
      </c>
      <c r="S10829">
        <v>155.958</v>
      </c>
      <c r="T10829">
        <v>1409.958</v>
      </c>
      <c r="U10829">
        <v>102</v>
      </c>
      <c r="V10829">
        <f>SUMIF(货件明细!K:K,F10829,货件明细!AQ:AQ)</f>
        <v>102</v>
      </c>
      <c r="W10829">
        <f>IF(V10829=U10829,0,1)</f>
        <v>0</v>
      </c>
      <c r="X10829">
        <f>U10829</f>
        <v>102</v>
      </c>
      <c r="Y10829">
        <f>SUMIF(货件明细!K:K,F10829,货件明细!I:I)</f>
        <v>10.251</v>
      </c>
      <c r="Z10829">
        <f>O10829-Y10829</f>
        <v>5.519</v>
      </c>
      <c r="AA10829">
        <f>SUMIF(货件明细!K:K,F10829,货件明细!J:J)</f>
        <v>1409.958</v>
      </c>
      <c r="AB10829">
        <f>IF(T10829=AA10829,0,1)</f>
        <v>0</v>
      </c>
    </row>
    <row r="10830" spans="1:28">
      <c r="A10830">
        <v>2026</v>
      </c>
      <c r="B10830">
        <v>5</v>
      </c>
      <c r="C10830">
        <v>22</v>
      </c>
      <c r="D10830" s="4">
        <v>46171</v>
      </c>
      <c r="E10830" t="s">
        <v>28</v>
      </c>
      <c r="F10830" t="s">
        <v>11065</v>
      </c>
      <c r="G10830" t="s">
        <v>4027</v>
      </c>
      <c r="H10830" t="s">
        <v>31</v>
      </c>
      <c r="I10830" t="s">
        <v>41</v>
      </c>
      <c r="J10830" t="s">
        <v>33</v>
      </c>
      <c r="K10830" t="s">
        <v>33</v>
      </c>
      <c r="L10830" t="s">
        <v>34</v>
      </c>
      <c r="M10830" t="s">
        <v>35</v>
      </c>
      <c r="N10830" t="s">
        <v>4809</v>
      </c>
      <c r="O10830">
        <v>29.79</v>
      </c>
      <c r="P10830">
        <v>100</v>
      </c>
      <c r="Q10830">
        <v>2120</v>
      </c>
      <c r="R10830">
        <v>2220</v>
      </c>
      <c r="S10830">
        <v>428.12</v>
      </c>
      <c r="T10830">
        <v>2648.12</v>
      </c>
      <c r="U10830">
        <v>280</v>
      </c>
      <c r="V10830">
        <f>SUMIF(货件明细!K:K,F10830,货件明细!AQ:AQ)</f>
        <v>280</v>
      </c>
      <c r="W10830">
        <f>IF(V10830=U10830,0,1)</f>
        <v>0</v>
      </c>
      <c r="X10830">
        <f>U10830</f>
        <v>280</v>
      </c>
      <c r="Y10830">
        <f>SUMIF(货件明细!K:K,F10830,货件明细!I:I)</f>
        <v>27.51</v>
      </c>
      <c r="Z10830">
        <f>O10830-Y10830</f>
        <v>2.28</v>
      </c>
      <c r="AA10830">
        <f>SUMIF(货件明细!K:K,F10830,货件明细!J:J)</f>
        <v>2648.12</v>
      </c>
      <c r="AB10830">
        <f>IF(T10830=AA10830,0,1)</f>
        <v>0</v>
      </c>
    </row>
    <row r="10831" spans="1:28">
      <c r="A10831">
        <v>2026</v>
      </c>
      <c r="B10831">
        <v>5</v>
      </c>
      <c r="C10831">
        <v>22</v>
      </c>
      <c r="D10831" s="4">
        <v>46171</v>
      </c>
      <c r="E10831" t="s">
        <v>28</v>
      </c>
      <c r="F10831" t="s">
        <v>11066</v>
      </c>
      <c r="G10831" t="s">
        <v>4027</v>
      </c>
      <c r="H10831" t="s">
        <v>31</v>
      </c>
      <c r="I10831" t="s">
        <v>129</v>
      </c>
      <c r="J10831" t="s">
        <v>1110</v>
      </c>
      <c r="K10831" t="s">
        <v>1110</v>
      </c>
      <c r="L10831" t="s">
        <v>34</v>
      </c>
      <c r="M10831" t="s">
        <v>3882</v>
      </c>
      <c r="N10831" t="s">
        <v>2857</v>
      </c>
      <c r="O10831">
        <v>39.54</v>
      </c>
      <c r="P10831">
        <v>75</v>
      </c>
      <c r="Q10831">
        <v>2840</v>
      </c>
      <c r="R10831">
        <v>2915</v>
      </c>
      <c r="S10831">
        <v>241.86</v>
      </c>
      <c r="T10831">
        <v>3156.86</v>
      </c>
      <c r="U10831">
        <v>100</v>
      </c>
      <c r="V10831">
        <f>SUMIF(货件明细!K:K,F10831,货件明细!AQ:AQ)</f>
        <v>100</v>
      </c>
      <c r="W10831">
        <f>IF(V10831=U10831,0,1)</f>
        <v>0</v>
      </c>
      <c r="X10831">
        <f>U10831</f>
        <v>100</v>
      </c>
      <c r="Y10831">
        <f>SUMIF(货件明细!K:K,F10831,货件明细!I:I)</f>
        <v>10.23</v>
      </c>
      <c r="Z10831">
        <f>O10831-Y10831</f>
        <v>29.31</v>
      </c>
      <c r="AA10831">
        <f>SUMIF(货件明细!K:K,F10831,货件明细!J:J)</f>
        <v>3156.86</v>
      </c>
      <c r="AB10831">
        <f>IF(T10831=AA10831,0,1)</f>
        <v>0</v>
      </c>
    </row>
    <row r="10832" spans="1:28">
      <c r="A10832">
        <v>2026</v>
      </c>
      <c r="B10832">
        <v>5</v>
      </c>
      <c r="C10832">
        <v>22</v>
      </c>
      <c r="D10832" s="4">
        <v>46171</v>
      </c>
      <c r="E10832" t="s">
        <v>28</v>
      </c>
      <c r="F10832" t="s">
        <v>11067</v>
      </c>
      <c r="G10832" t="s">
        <v>4027</v>
      </c>
      <c r="H10832" t="s">
        <v>31</v>
      </c>
      <c r="I10832" t="s">
        <v>80</v>
      </c>
      <c r="J10832" t="s">
        <v>1110</v>
      </c>
      <c r="K10832" t="s">
        <v>1110</v>
      </c>
      <c r="L10832" t="s">
        <v>34</v>
      </c>
      <c r="M10832" t="s">
        <v>3882</v>
      </c>
      <c r="N10832" t="s">
        <v>2857</v>
      </c>
      <c r="O10832">
        <v>15.25</v>
      </c>
      <c r="P10832">
        <v>75</v>
      </c>
      <c r="Q10832">
        <v>1065</v>
      </c>
      <c r="R10832">
        <v>1140</v>
      </c>
      <c r="S10832">
        <v>79.23</v>
      </c>
      <c r="T10832">
        <v>1219.23</v>
      </c>
      <c r="U10832">
        <v>30</v>
      </c>
      <c r="V10832">
        <f>SUMIF(货件明细!K:K,F10832,货件明细!AQ:AQ)</f>
        <v>30</v>
      </c>
      <c r="W10832">
        <f>IF(V10832=U10832,0,1)</f>
        <v>0</v>
      </c>
      <c r="X10832">
        <f>U10832</f>
        <v>30</v>
      </c>
      <c r="Y10832">
        <f>SUMIF(货件明细!K:K,F10832,货件明细!I:I)</f>
        <v>3.105</v>
      </c>
      <c r="Z10832">
        <f>O10832-Y10832</f>
        <v>12.145</v>
      </c>
      <c r="AA10832">
        <f>SUMIF(货件明细!K:K,F10832,货件明细!J:J)</f>
        <v>1219.23</v>
      </c>
      <c r="AB10832">
        <f>IF(T10832=AA10832,0,1)</f>
        <v>0</v>
      </c>
    </row>
    <row r="10833" spans="1:28">
      <c r="A10833">
        <v>2026</v>
      </c>
      <c r="B10833">
        <v>5</v>
      </c>
      <c r="C10833">
        <v>22</v>
      </c>
      <c r="D10833" s="4">
        <v>46171</v>
      </c>
      <c r="E10833" t="s">
        <v>28</v>
      </c>
      <c r="F10833" t="s">
        <v>11068</v>
      </c>
      <c r="G10833" t="s">
        <v>4027</v>
      </c>
      <c r="H10833" t="s">
        <v>31</v>
      </c>
      <c r="I10833" t="s">
        <v>41</v>
      </c>
      <c r="J10833" t="s">
        <v>1110</v>
      </c>
      <c r="K10833" t="s">
        <v>1110</v>
      </c>
      <c r="L10833" t="s">
        <v>34</v>
      </c>
      <c r="M10833" t="s">
        <v>3882</v>
      </c>
      <c r="N10833" t="s">
        <v>2857</v>
      </c>
      <c r="O10833">
        <v>21.61</v>
      </c>
      <c r="P10833">
        <v>75</v>
      </c>
      <c r="Q10833">
        <v>1562</v>
      </c>
      <c r="R10833">
        <v>1637</v>
      </c>
      <c r="S10833">
        <v>218.23</v>
      </c>
      <c r="T10833">
        <v>1855.23</v>
      </c>
      <c r="U10833">
        <v>126</v>
      </c>
      <c r="V10833">
        <f>SUMIF(货件明细!K:K,F10833,货件明细!AQ:AQ)</f>
        <v>126</v>
      </c>
      <c r="W10833">
        <f>IF(V10833=U10833,0,1)</f>
        <v>0</v>
      </c>
      <c r="X10833">
        <f>U10833</f>
        <v>126</v>
      </c>
      <c r="Y10833">
        <f>SUMIF(货件明细!K:K,F10833,货件明细!I:I)</f>
        <v>13.545</v>
      </c>
      <c r="Z10833">
        <f>O10833-Y10833</f>
        <v>8.065</v>
      </c>
      <c r="AA10833">
        <f>SUMIF(货件明细!K:K,F10833,货件明细!J:J)</f>
        <v>1855.23</v>
      </c>
      <c r="AB10833">
        <f>IF(T10833=AA10833,0,1)</f>
        <v>0</v>
      </c>
    </row>
    <row r="10834" spans="1:28">
      <c r="A10834">
        <v>2026</v>
      </c>
      <c r="B10834">
        <v>5</v>
      </c>
      <c r="C10834">
        <v>22</v>
      </c>
      <c r="D10834" s="4">
        <v>46171</v>
      </c>
      <c r="E10834" t="s">
        <v>28</v>
      </c>
      <c r="F10834" t="s">
        <v>11069</v>
      </c>
      <c r="G10834" t="s">
        <v>4027</v>
      </c>
      <c r="H10834" t="s">
        <v>31</v>
      </c>
      <c r="I10834" t="s">
        <v>39</v>
      </c>
      <c r="J10834" t="s">
        <v>1110</v>
      </c>
      <c r="K10834" t="s">
        <v>1110</v>
      </c>
      <c r="L10834" t="s">
        <v>34</v>
      </c>
      <c r="M10834" t="s">
        <v>3882</v>
      </c>
      <c r="N10834" t="s">
        <v>2857</v>
      </c>
      <c r="O10834">
        <v>12.83</v>
      </c>
      <c r="P10834">
        <v>75</v>
      </c>
      <c r="Q10834">
        <v>923</v>
      </c>
      <c r="R10834">
        <v>998</v>
      </c>
      <c r="S10834">
        <v>79.508</v>
      </c>
      <c r="T10834">
        <v>1077.508</v>
      </c>
      <c r="U10834">
        <v>52</v>
      </c>
      <c r="V10834">
        <f>SUMIF(货件明细!K:K,F10834,货件明细!AQ:AQ)</f>
        <v>52</v>
      </c>
      <c r="W10834">
        <f>IF(V10834=U10834,0,1)</f>
        <v>0</v>
      </c>
      <c r="X10834">
        <f>U10834</f>
        <v>52</v>
      </c>
      <c r="Y10834">
        <f>SUMIF(货件明细!K:K,F10834,货件明细!I:I)</f>
        <v>5.434</v>
      </c>
      <c r="Z10834">
        <f>O10834-Y10834</f>
        <v>7.396</v>
      </c>
      <c r="AA10834">
        <f>SUMIF(货件明细!K:K,F10834,货件明细!J:J)</f>
        <v>1077.508</v>
      </c>
      <c r="AB10834">
        <f>IF(T10834=AA10834,0,1)</f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1059"/>
  <sheetViews>
    <sheetView tabSelected="1" workbookViewId="0">
      <pane ySplit="1" topLeftCell="A1029" activePane="bottomLeft" state="frozen"/>
      <selection/>
      <selection pane="bottomLeft" activeCell="D1041" sqref="D1041"/>
    </sheetView>
  </sheetViews>
  <sheetFormatPr defaultColWidth="9" defaultRowHeight="13.5"/>
  <cols>
    <col min="1" max="1" width="9" style="1"/>
    <col min="2" max="3" width="9" style="2"/>
    <col min="4" max="5" width="15" style="2" customWidth="1"/>
    <col min="6" max="10" width="15" style="3" customWidth="1"/>
    <col min="21" max="21" width="20.75" style="4" customWidth="1"/>
    <col min="22" max="22" width="20.75" customWidth="1"/>
  </cols>
  <sheetData>
    <row r="1" spans="1:49">
      <c r="A1" s="1" t="s">
        <v>0</v>
      </c>
      <c r="B1" s="2" t="s">
        <v>1</v>
      </c>
      <c r="C1" s="2" t="s">
        <v>2</v>
      </c>
      <c r="D1" s="2" t="s">
        <v>10</v>
      </c>
      <c r="E1" s="2" t="s">
        <v>11070</v>
      </c>
      <c r="F1" s="3" t="s">
        <v>11071</v>
      </c>
      <c r="G1" s="3" t="s">
        <v>11072</v>
      </c>
      <c r="H1" s="3" t="s">
        <v>11073</v>
      </c>
      <c r="I1" s="3" t="s">
        <v>11074</v>
      </c>
      <c r="J1" s="3" t="s">
        <v>11075</v>
      </c>
      <c r="K1" t="s">
        <v>11076</v>
      </c>
      <c r="L1" t="s">
        <v>8</v>
      </c>
      <c r="M1" t="s">
        <v>11077</v>
      </c>
      <c r="N1" t="s">
        <v>11078</v>
      </c>
      <c r="O1" t="s">
        <v>11079</v>
      </c>
      <c r="P1" t="s">
        <v>11080</v>
      </c>
      <c r="Q1" t="s">
        <v>11081</v>
      </c>
      <c r="R1" t="s">
        <v>11082</v>
      </c>
      <c r="S1" t="s">
        <v>11083</v>
      </c>
      <c r="T1" t="s">
        <v>11084</v>
      </c>
      <c r="U1" s="4" t="s">
        <v>11085</v>
      </c>
      <c r="V1" t="s">
        <v>11086</v>
      </c>
      <c r="W1" t="s">
        <v>11087</v>
      </c>
      <c r="X1" t="s">
        <v>11088</v>
      </c>
      <c r="Y1" t="s">
        <v>11089</v>
      </c>
      <c r="Z1" t="s">
        <v>11090</v>
      </c>
      <c r="AA1" t="s">
        <v>11091</v>
      </c>
      <c r="AB1" t="s">
        <v>11092</v>
      </c>
      <c r="AC1" t="s">
        <v>11093</v>
      </c>
      <c r="AD1" t="s">
        <v>11094</v>
      </c>
      <c r="AE1" t="s">
        <v>11095</v>
      </c>
      <c r="AF1" t="s">
        <v>11096</v>
      </c>
      <c r="AG1" t="s">
        <v>11097</v>
      </c>
      <c r="AH1" t="s">
        <v>11098</v>
      </c>
      <c r="AI1" t="s">
        <v>11099</v>
      </c>
      <c r="AJ1" t="s">
        <v>11100</v>
      </c>
      <c r="AK1" t="s">
        <v>11101</v>
      </c>
      <c r="AL1" t="s">
        <v>11102</v>
      </c>
      <c r="AM1" t="s">
        <v>11103</v>
      </c>
      <c r="AN1" t="s">
        <v>11104</v>
      </c>
      <c r="AO1" t="s">
        <v>11105</v>
      </c>
      <c r="AP1" t="s">
        <v>11106</v>
      </c>
      <c r="AQ1" t="s">
        <v>20</v>
      </c>
      <c r="AR1" t="s">
        <v>11107</v>
      </c>
      <c r="AS1" t="s">
        <v>11108</v>
      </c>
      <c r="AT1" t="s">
        <v>11109</v>
      </c>
      <c r="AU1" t="s">
        <v>11110</v>
      </c>
      <c r="AV1" t="s">
        <v>11111</v>
      </c>
      <c r="AW1" t="s">
        <v>11112</v>
      </c>
    </row>
    <row r="2" spans="1:49">
      <c r="A2" s="1">
        <f>_xlfn.XLOOKUP(K2,数据!F:F,数据!A:A)</f>
        <v>2026</v>
      </c>
      <c r="B2" s="2">
        <f>_xlfn.XLOOKUP(K2,数据!F:F,数据!B:B)</f>
        <v>4</v>
      </c>
      <c r="C2" s="2">
        <f>_xlfn.XLOOKUP(K2,数据!F:F,数据!C:C)</f>
        <v>18</v>
      </c>
      <c r="D2" s="2" t="str">
        <f>_xlfn.XLOOKUP(K2,数据!F:F,数据!K:K)</f>
        <v>红单</v>
      </c>
      <c r="E2" s="2" t="str" cm="1">
        <f t="array" ref="E2">IF(OR(D2="红单",D2="空派"),_xlfn.IFS(F2="未开售","新品首批发货",G2&lt;F2,"新品首批发货",G2-F2&lt;=60,"新品期补货空运",G2-F2&gt;60,"老品应急空运"),"海运，不进行分析")</f>
        <v>新品期补货空运</v>
      </c>
      <c r="F2" s="3">
        <v>46110</v>
      </c>
      <c r="G2" s="3">
        <f>_xlfn.XLOOKUP(K2,数据!F:F,数据!D:D)</f>
        <v>46141</v>
      </c>
      <c r="H2" s="5">
        <v>235</v>
      </c>
      <c r="I2" s="5">
        <f>H2*AQ2/1000</f>
        <v>11.75</v>
      </c>
      <c r="J2" s="5">
        <f>_xlfn.XLOOKUP(K2,数据!F:F,数据!T:T)*(I2/_xlfn.XLOOKUP(K2,数据!F:F,数据!Y:Y))</f>
        <v>1157.95</v>
      </c>
      <c r="K2" t="s">
        <v>10454</v>
      </c>
      <c r="L2" t="s">
        <v>96</v>
      </c>
      <c r="M2" t="s">
        <v>11113</v>
      </c>
      <c r="N2" t="s">
        <v>11114</v>
      </c>
      <c r="O2" t="s">
        <v>11115</v>
      </c>
      <c r="P2" t="s">
        <v>11116</v>
      </c>
      <c r="Q2" t="s">
        <v>11117</v>
      </c>
      <c r="R2" t="s">
        <v>11118</v>
      </c>
      <c r="S2" t="s">
        <v>10454</v>
      </c>
      <c r="T2" t="s">
        <v>11119</v>
      </c>
      <c r="U2" s="4" t="s">
        <v>11120</v>
      </c>
      <c r="V2" t="s">
        <v>11121</v>
      </c>
      <c r="W2" t="s">
        <v>11122</v>
      </c>
      <c r="X2" t="s">
        <v>11123</v>
      </c>
      <c r="Y2" t="s">
        <v>11124</v>
      </c>
      <c r="Z2" t="s">
        <v>11125</v>
      </c>
      <c r="AA2" t="s">
        <v>11126</v>
      </c>
      <c r="AB2" t="s">
        <v>11120</v>
      </c>
      <c r="AC2" t="s">
        <v>11127</v>
      </c>
      <c r="AD2" t="s">
        <v>11128</v>
      </c>
      <c r="AE2" t="s">
        <v>11129</v>
      </c>
      <c r="AI2" t="s">
        <v>11130</v>
      </c>
      <c r="AJ2" t="s">
        <v>11131</v>
      </c>
      <c r="AK2" t="s">
        <v>11132</v>
      </c>
      <c r="AL2" t="s">
        <v>11133</v>
      </c>
      <c r="AM2" t="s">
        <v>11134</v>
      </c>
      <c r="AN2" t="s">
        <v>11135</v>
      </c>
      <c r="AO2" t="s">
        <v>11136</v>
      </c>
      <c r="AP2" t="s">
        <v>11132</v>
      </c>
      <c r="AQ2">
        <v>50</v>
      </c>
      <c r="AR2">
        <v>50</v>
      </c>
      <c r="AS2">
        <v>48</v>
      </c>
      <c r="AT2" t="s">
        <v>11137</v>
      </c>
      <c r="AU2">
        <v>0</v>
      </c>
      <c r="AV2">
        <v>-2</v>
      </c>
      <c r="AW2">
        <v>2</v>
      </c>
    </row>
    <row r="3" spans="1:49">
      <c r="A3" s="1">
        <f>_xlfn.XLOOKUP(K3,数据!F:F,数据!A:A)</f>
        <v>2026</v>
      </c>
      <c r="B3" s="2">
        <f>_xlfn.XLOOKUP(K3,数据!F:F,数据!B:B)</f>
        <v>4</v>
      </c>
      <c r="C3" s="2">
        <f>_xlfn.XLOOKUP(K3,数据!F:F,数据!C:C)</f>
        <v>18</v>
      </c>
      <c r="D3" s="2" t="str">
        <f>_xlfn.XLOOKUP(K3,数据!F:F,数据!K:K)</f>
        <v>红单</v>
      </c>
      <c r="E3" s="2" t="str" cm="1">
        <f t="array" ref="E3">IF(OR(D3="红单",D3="空派"),_xlfn.IFS(F3="未开售","新品首批发货",G3&lt;F3,"新品首批发货",G3-F3&lt;=60,"新品期补货空运",G3-F3&gt;60,"老品应急空运"),"海运，不进行分析")</f>
        <v>新品期补货空运</v>
      </c>
      <c r="F3" s="3">
        <v>46113</v>
      </c>
      <c r="G3" s="3">
        <f>_xlfn.XLOOKUP(K3,数据!F:F,数据!D:D)</f>
        <v>46141</v>
      </c>
      <c r="H3" s="5">
        <v>270</v>
      </c>
      <c r="I3" s="5">
        <f t="shared" ref="I2:I9" si="0">H3*AQ3/1000</f>
        <v>7.56</v>
      </c>
      <c r="J3" s="5">
        <f>_xlfn.XLOOKUP(K3,数据!F:F,数据!T:T)*(I3/_xlfn.XLOOKUP(K3,数据!F:F,数据!Y:Y))</f>
        <v>723.64876744186</v>
      </c>
      <c r="K3" t="s">
        <v>10455</v>
      </c>
      <c r="L3" t="s">
        <v>57</v>
      </c>
      <c r="M3" t="s">
        <v>11113</v>
      </c>
      <c r="N3" t="s">
        <v>11138</v>
      </c>
      <c r="O3" t="s">
        <v>11115</v>
      </c>
      <c r="P3" t="s">
        <v>11139</v>
      </c>
      <c r="Q3" t="s">
        <v>11117</v>
      </c>
      <c r="R3" t="s">
        <v>11118</v>
      </c>
      <c r="S3" t="s">
        <v>10455</v>
      </c>
      <c r="T3" t="s">
        <v>11119</v>
      </c>
      <c r="U3" s="4" t="s">
        <v>11120</v>
      </c>
      <c r="V3" t="s">
        <v>11140</v>
      </c>
      <c r="W3" t="s">
        <v>11141</v>
      </c>
      <c r="X3" t="s">
        <v>11123</v>
      </c>
      <c r="Y3" t="s">
        <v>11142</v>
      </c>
      <c r="Z3" t="s">
        <v>11143</v>
      </c>
      <c r="AA3" t="s">
        <v>11144</v>
      </c>
      <c r="AB3" t="s">
        <v>11120</v>
      </c>
      <c r="AC3" t="s">
        <v>11145</v>
      </c>
      <c r="AD3" t="s">
        <v>11146</v>
      </c>
      <c r="AE3" t="s">
        <v>11129</v>
      </c>
      <c r="AI3" t="s">
        <v>11130</v>
      </c>
      <c r="AJ3" t="s">
        <v>11131</v>
      </c>
      <c r="AK3" t="s">
        <v>11147</v>
      </c>
      <c r="AL3" t="s">
        <v>11148</v>
      </c>
      <c r="AM3" t="s">
        <v>11149</v>
      </c>
      <c r="AN3" t="s">
        <v>11149</v>
      </c>
      <c r="AO3" t="s">
        <v>11150</v>
      </c>
      <c r="AP3" t="s">
        <v>11147</v>
      </c>
      <c r="AQ3">
        <v>28</v>
      </c>
      <c r="AR3">
        <v>28</v>
      </c>
      <c r="AS3">
        <v>28</v>
      </c>
      <c r="AT3" t="s">
        <v>11151</v>
      </c>
      <c r="AU3">
        <v>0</v>
      </c>
      <c r="AV3">
        <v>0</v>
      </c>
      <c r="AW3">
        <v>0</v>
      </c>
    </row>
    <row r="4" spans="1:49">
      <c r="A4" s="1">
        <f>_xlfn.XLOOKUP(K4,数据!F:F,数据!A:A)</f>
        <v>2026</v>
      </c>
      <c r="B4" s="2">
        <f>_xlfn.XLOOKUP(K4,数据!F:F,数据!B:B)</f>
        <v>4</v>
      </c>
      <c r="C4" s="2">
        <f>_xlfn.XLOOKUP(K4,数据!F:F,数据!C:C)</f>
        <v>18</v>
      </c>
      <c r="D4" s="2" t="str">
        <f>_xlfn.XLOOKUP(K4,数据!F:F,数据!K:K)</f>
        <v>红单</v>
      </c>
      <c r="E4" s="2" t="str" cm="1">
        <f t="array" ref="E4">IF(OR(D4="红单",D4="空派"),_xlfn.IFS(F4="未开售","新品首批发货",G4&lt;F4,"新品首批发货",G4-F4&lt;=60,"新品期补货空运",G4-F4&gt;60,"老品应急空运"),"海运，不进行分析")</f>
        <v>老品应急空运</v>
      </c>
      <c r="F4" s="3">
        <v>46060</v>
      </c>
      <c r="G4" s="3">
        <f>_xlfn.XLOOKUP(K4,数据!F:F,数据!D:D)</f>
        <v>46141</v>
      </c>
      <c r="H4" s="5">
        <v>87</v>
      </c>
      <c r="I4" s="5">
        <f t="shared" si="0"/>
        <v>3.48</v>
      </c>
      <c r="J4" s="5">
        <f>_xlfn.XLOOKUP(K4,数据!F:F,数据!T:T)*(I4/_xlfn.XLOOKUP(K4,数据!F:F,数据!Y:Y))</f>
        <v>333.108162790698</v>
      </c>
      <c r="K4" t="s">
        <v>10455</v>
      </c>
      <c r="L4" t="s">
        <v>57</v>
      </c>
      <c r="M4" t="s">
        <v>11113</v>
      </c>
      <c r="N4" t="s">
        <v>11138</v>
      </c>
      <c r="O4" t="s">
        <v>11115</v>
      </c>
      <c r="P4" t="s">
        <v>11139</v>
      </c>
      <c r="Q4" t="s">
        <v>11117</v>
      </c>
      <c r="R4" t="s">
        <v>11118</v>
      </c>
      <c r="S4" t="s">
        <v>10455</v>
      </c>
      <c r="T4" t="s">
        <v>11119</v>
      </c>
      <c r="U4" s="4" t="s">
        <v>11120</v>
      </c>
      <c r="V4" t="s">
        <v>11140</v>
      </c>
      <c r="W4" t="s">
        <v>11141</v>
      </c>
      <c r="X4" t="s">
        <v>11123</v>
      </c>
      <c r="Y4" t="s">
        <v>11142</v>
      </c>
      <c r="Z4" t="s">
        <v>11143</v>
      </c>
      <c r="AA4" t="s">
        <v>11144</v>
      </c>
      <c r="AB4" t="s">
        <v>11120</v>
      </c>
      <c r="AC4" t="s">
        <v>11145</v>
      </c>
      <c r="AD4" t="s">
        <v>11146</v>
      </c>
      <c r="AE4" t="s">
        <v>11129</v>
      </c>
      <c r="AI4" t="s">
        <v>11130</v>
      </c>
      <c r="AJ4" t="s">
        <v>11131</v>
      </c>
      <c r="AK4" t="s">
        <v>11152</v>
      </c>
      <c r="AL4" t="s">
        <v>11153</v>
      </c>
      <c r="AM4" t="s">
        <v>11154</v>
      </c>
      <c r="AN4" t="s">
        <v>11154</v>
      </c>
      <c r="AO4" t="s">
        <v>11155</v>
      </c>
      <c r="AP4" t="s">
        <v>11152</v>
      </c>
      <c r="AQ4">
        <v>40</v>
      </c>
      <c r="AR4">
        <v>40</v>
      </c>
      <c r="AS4">
        <v>46</v>
      </c>
      <c r="AT4" t="s">
        <v>11156</v>
      </c>
      <c r="AU4">
        <v>0</v>
      </c>
      <c r="AV4">
        <v>6</v>
      </c>
      <c r="AW4">
        <v>-6</v>
      </c>
    </row>
    <row r="5" spans="1:49">
      <c r="A5" s="1">
        <f>_xlfn.XLOOKUP(K5,数据!F:F,数据!A:A)</f>
        <v>2026</v>
      </c>
      <c r="B5" s="2">
        <f>_xlfn.XLOOKUP(K5,数据!F:F,数据!B:B)</f>
        <v>4</v>
      </c>
      <c r="C5" s="2">
        <f>_xlfn.XLOOKUP(K5,数据!F:F,数据!C:C)</f>
        <v>18</v>
      </c>
      <c r="D5" s="2" t="str">
        <f>_xlfn.XLOOKUP(K5,数据!F:F,数据!K:K)</f>
        <v>红单</v>
      </c>
      <c r="E5" s="2" t="str" cm="1">
        <f t="array" ref="E5">IF(OR(D5="红单",D5="空派"),_xlfn.IFS(F5="未开售","新品首批发货",G5&lt;F5,"新品首批发货",G5-F5&lt;=60,"新品期补货空运",G5-F5&gt;60,"老品应急空运"),"海运，不进行分析")</f>
        <v>新品期补货空运</v>
      </c>
      <c r="F5" s="3">
        <v>46122</v>
      </c>
      <c r="G5" s="3">
        <f>_xlfn.XLOOKUP(K5,数据!F:F,数据!D:D)</f>
        <v>46141</v>
      </c>
      <c r="H5" s="5">
        <v>96</v>
      </c>
      <c r="I5" s="5">
        <f t="shared" si="0"/>
        <v>9.6</v>
      </c>
      <c r="J5" s="5">
        <f>_xlfn.XLOOKUP(K5,数据!F:F,数据!T:T)*(I5/_xlfn.XLOOKUP(K5,数据!F:F,数据!Y:Y))</f>
        <v>918.919069767442</v>
      </c>
      <c r="K5" t="s">
        <v>10455</v>
      </c>
      <c r="L5" t="s">
        <v>57</v>
      </c>
      <c r="M5" t="s">
        <v>11113</v>
      </c>
      <c r="N5" t="s">
        <v>11138</v>
      </c>
      <c r="O5" t="s">
        <v>11115</v>
      </c>
      <c r="P5" t="s">
        <v>11139</v>
      </c>
      <c r="Q5" t="s">
        <v>11117</v>
      </c>
      <c r="R5" t="s">
        <v>11118</v>
      </c>
      <c r="S5" t="s">
        <v>10455</v>
      </c>
      <c r="T5" t="s">
        <v>11119</v>
      </c>
      <c r="U5" s="4" t="s">
        <v>11120</v>
      </c>
      <c r="V5" t="s">
        <v>11140</v>
      </c>
      <c r="W5" t="s">
        <v>11141</v>
      </c>
      <c r="X5" t="s">
        <v>11123</v>
      </c>
      <c r="Y5" t="s">
        <v>11142</v>
      </c>
      <c r="Z5" t="s">
        <v>11143</v>
      </c>
      <c r="AA5" t="s">
        <v>11144</v>
      </c>
      <c r="AB5" t="s">
        <v>11120</v>
      </c>
      <c r="AC5" t="s">
        <v>11145</v>
      </c>
      <c r="AD5" t="s">
        <v>11146</v>
      </c>
      <c r="AE5" t="s">
        <v>11129</v>
      </c>
      <c r="AI5" t="s">
        <v>11130</v>
      </c>
      <c r="AJ5" t="s">
        <v>11131</v>
      </c>
      <c r="AK5" t="s">
        <v>11157</v>
      </c>
      <c r="AL5" t="s">
        <v>11158</v>
      </c>
      <c r="AM5" t="s">
        <v>11159</v>
      </c>
      <c r="AN5" t="s">
        <v>11159</v>
      </c>
      <c r="AO5" t="s">
        <v>11160</v>
      </c>
      <c r="AP5" t="s">
        <v>11157</v>
      </c>
      <c r="AQ5">
        <v>100</v>
      </c>
      <c r="AR5">
        <v>100</v>
      </c>
      <c r="AS5">
        <v>108</v>
      </c>
      <c r="AT5" t="s">
        <v>11161</v>
      </c>
      <c r="AU5">
        <v>0</v>
      </c>
      <c r="AV5">
        <v>8</v>
      </c>
      <c r="AW5">
        <v>-8</v>
      </c>
    </row>
    <row r="6" spans="1:49">
      <c r="A6" s="1">
        <f>_xlfn.XLOOKUP(K6,数据!F:F,数据!A:A)</f>
        <v>2026</v>
      </c>
      <c r="B6" s="2">
        <f>_xlfn.XLOOKUP(K6,数据!F:F,数据!B:B)</f>
        <v>4</v>
      </c>
      <c r="C6" s="2">
        <f>_xlfn.XLOOKUP(K6,数据!F:F,数据!C:C)</f>
        <v>18</v>
      </c>
      <c r="D6" s="2" t="str">
        <f>_xlfn.XLOOKUP(K6,数据!F:F,数据!K:K)</f>
        <v>空派</v>
      </c>
      <c r="E6" s="2" t="str" cm="1">
        <f t="array" ref="E6">IF(OR(D6="红单",D6="空派"),_xlfn.IFS(F6="未开售","新品首批发货",G6&lt;F6,"新品首批发货",G6-F6&lt;=60,"新品期补货空运",G6-F6&gt;60,"老品应急空运"),"海运，不进行分析")</f>
        <v>新品首批发货</v>
      </c>
      <c r="F6" s="3" t="s">
        <v>11162</v>
      </c>
      <c r="G6" s="3">
        <f>_xlfn.XLOOKUP(K6,数据!F:F,数据!D:D)</f>
        <v>46141</v>
      </c>
      <c r="H6" s="5">
        <v>119</v>
      </c>
      <c r="I6" s="5">
        <f t="shared" si="0"/>
        <v>19.04</v>
      </c>
      <c r="J6" s="5">
        <f>_xlfn.XLOOKUP(K6,数据!F:F,数据!T:T)*(I6/_xlfn.XLOOKUP(K6,数据!F:F,数据!Y:Y))</f>
        <v>1666.94787878788</v>
      </c>
      <c r="K6" t="s">
        <v>10453</v>
      </c>
      <c r="L6" t="s">
        <v>4634</v>
      </c>
      <c r="M6" t="s">
        <v>11113</v>
      </c>
      <c r="N6" t="s">
        <v>11163</v>
      </c>
      <c r="O6" t="s">
        <v>11115</v>
      </c>
      <c r="P6" t="s">
        <v>11116</v>
      </c>
      <c r="Q6" t="s">
        <v>11117</v>
      </c>
      <c r="R6" t="s">
        <v>11118</v>
      </c>
      <c r="T6" t="s">
        <v>11119</v>
      </c>
      <c r="U6" s="4" t="s">
        <v>11164</v>
      </c>
      <c r="V6" t="s">
        <v>11165</v>
      </c>
      <c r="W6" t="s">
        <v>11166</v>
      </c>
      <c r="X6" t="s">
        <v>11123</v>
      </c>
      <c r="Y6" t="s">
        <v>11142</v>
      </c>
      <c r="Z6" t="s">
        <v>11167</v>
      </c>
      <c r="AA6" t="s">
        <v>11144</v>
      </c>
      <c r="AB6" t="s">
        <v>11164</v>
      </c>
      <c r="AC6" t="s">
        <v>11168</v>
      </c>
      <c r="AD6" t="s">
        <v>11169</v>
      </c>
      <c r="AE6" t="s">
        <v>11170</v>
      </c>
      <c r="AH6" t="s">
        <v>11171</v>
      </c>
      <c r="AI6" t="s">
        <v>11172</v>
      </c>
      <c r="AJ6" t="s">
        <v>11130</v>
      </c>
      <c r="AK6" t="s">
        <v>11173</v>
      </c>
      <c r="AL6" t="s">
        <v>11174</v>
      </c>
      <c r="AM6" t="s">
        <v>11175</v>
      </c>
      <c r="AN6" t="s">
        <v>11176</v>
      </c>
      <c r="AO6" t="s">
        <v>11177</v>
      </c>
      <c r="AP6" t="s">
        <v>11173</v>
      </c>
      <c r="AQ6">
        <v>160</v>
      </c>
      <c r="AR6">
        <v>160</v>
      </c>
      <c r="AS6">
        <v>160</v>
      </c>
      <c r="AT6" t="s">
        <v>11178</v>
      </c>
      <c r="AU6">
        <v>0</v>
      </c>
      <c r="AV6">
        <v>0</v>
      </c>
      <c r="AW6">
        <v>0</v>
      </c>
    </row>
    <row r="7" spans="1:49">
      <c r="A7" s="1">
        <f>_xlfn.XLOOKUP(K7,数据!F:F,数据!A:A)</f>
        <v>2026</v>
      </c>
      <c r="B7" s="2">
        <f>_xlfn.XLOOKUP(K7,数据!F:F,数据!B:B)</f>
        <v>4</v>
      </c>
      <c r="C7" s="2">
        <f>_xlfn.XLOOKUP(K7,数据!F:F,数据!C:C)</f>
        <v>18</v>
      </c>
      <c r="D7" s="2" t="str">
        <f>_xlfn.XLOOKUP(K7,数据!F:F,数据!K:K)</f>
        <v>空派</v>
      </c>
      <c r="E7" s="2" t="str" cm="1">
        <f t="array" ref="E7">IF(OR(D7="红单",D7="空派"),_xlfn.IFS(F7="未开售","新品首批发货",G7&lt;F7,"新品首批发货",G7-F7&lt;=60,"新品期补货空运",G7-F7&gt;60,"老品应急空运"),"海运，不进行分析")</f>
        <v>新品首批发货</v>
      </c>
      <c r="F7" s="3" t="s">
        <v>11162</v>
      </c>
      <c r="G7" s="3">
        <f>_xlfn.XLOOKUP(K7,数据!F:F,数据!D:D)</f>
        <v>46141</v>
      </c>
      <c r="H7" s="5">
        <v>112</v>
      </c>
      <c r="I7" s="5">
        <f t="shared" si="0"/>
        <v>17.92</v>
      </c>
      <c r="J7" s="5">
        <f>_xlfn.XLOOKUP(K7,数据!F:F,数据!T:T)*(I7/_xlfn.XLOOKUP(K7,数据!F:F,数据!Y:Y))</f>
        <v>1568.89212121212</v>
      </c>
      <c r="K7" t="s">
        <v>10453</v>
      </c>
      <c r="L7" t="s">
        <v>4634</v>
      </c>
      <c r="M7" t="s">
        <v>11113</v>
      </c>
      <c r="N7" t="s">
        <v>11163</v>
      </c>
      <c r="O7" t="s">
        <v>11115</v>
      </c>
      <c r="P7" t="s">
        <v>11116</v>
      </c>
      <c r="Q7" t="s">
        <v>11117</v>
      </c>
      <c r="R7" t="s">
        <v>11118</v>
      </c>
      <c r="T7" t="s">
        <v>11119</v>
      </c>
      <c r="U7" s="4" t="s">
        <v>11164</v>
      </c>
      <c r="V7" t="s">
        <v>11165</v>
      </c>
      <c r="W7" t="s">
        <v>11166</v>
      </c>
      <c r="X7" t="s">
        <v>11123</v>
      </c>
      <c r="Y7" t="s">
        <v>11142</v>
      </c>
      <c r="Z7" t="s">
        <v>11167</v>
      </c>
      <c r="AA7" t="s">
        <v>11144</v>
      </c>
      <c r="AB7" t="s">
        <v>11164</v>
      </c>
      <c r="AC7" t="s">
        <v>11168</v>
      </c>
      <c r="AD7" t="s">
        <v>11169</v>
      </c>
      <c r="AE7" t="s">
        <v>11170</v>
      </c>
      <c r="AH7" t="s">
        <v>11171</v>
      </c>
      <c r="AI7" t="s">
        <v>11172</v>
      </c>
      <c r="AJ7" t="s">
        <v>11130</v>
      </c>
      <c r="AK7" t="s">
        <v>11179</v>
      </c>
      <c r="AL7" t="s">
        <v>11180</v>
      </c>
      <c r="AM7" t="s">
        <v>11181</v>
      </c>
      <c r="AN7" t="s">
        <v>11176</v>
      </c>
      <c r="AO7" t="s">
        <v>11182</v>
      </c>
      <c r="AP7" t="s">
        <v>11179</v>
      </c>
      <c r="AQ7">
        <v>160</v>
      </c>
      <c r="AR7">
        <v>160</v>
      </c>
      <c r="AS7">
        <v>160</v>
      </c>
      <c r="AT7" t="s">
        <v>11183</v>
      </c>
      <c r="AU7">
        <v>0</v>
      </c>
      <c r="AV7">
        <v>0</v>
      </c>
      <c r="AW7">
        <v>0</v>
      </c>
    </row>
    <row r="8" spans="1:49">
      <c r="A8" s="1">
        <f>_xlfn.XLOOKUP(K8,数据!F:F,数据!A:A)</f>
        <v>2026</v>
      </c>
      <c r="B8" s="2">
        <f>_xlfn.XLOOKUP(K8,数据!F:F,数据!B:B)</f>
        <v>4</v>
      </c>
      <c r="C8" s="2">
        <f>_xlfn.XLOOKUP(K8,数据!F:F,数据!C:C)</f>
        <v>18</v>
      </c>
      <c r="D8" s="2" t="str">
        <f>_xlfn.XLOOKUP(K8,数据!F:F,数据!K:K)</f>
        <v>空派</v>
      </c>
      <c r="E8" s="2" t="str" cm="1">
        <f t="array" ref="E8">IF(OR(D8="红单",D8="空派"),_xlfn.IFS(F8="未开售","新品首批发货",G8&lt;F8,"新品首批发货",G8-F8&lt;=60,"新品期补货空运",G8-F8&gt;60,"老品应急空运"),"海运，不进行分析")</f>
        <v>老品应急空运</v>
      </c>
      <c r="F8" s="3">
        <v>45471</v>
      </c>
      <c r="G8" s="3">
        <f>_xlfn.XLOOKUP(K8,数据!F:F,数据!D:D)</f>
        <v>46141</v>
      </c>
      <c r="H8" s="5">
        <v>110</v>
      </c>
      <c r="I8" s="5">
        <f t="shared" si="0"/>
        <v>4.95</v>
      </c>
      <c r="J8" s="5">
        <f>_xlfn.XLOOKUP(K8,数据!F:F,数据!T:T)*(I8/_xlfn.XLOOKUP(K8,数据!F:F,数据!Y:Y))</f>
        <v>469.916864608076</v>
      </c>
      <c r="K8" t="s">
        <v>10452</v>
      </c>
      <c r="L8" t="s">
        <v>129</v>
      </c>
      <c r="M8" t="s">
        <v>11113</v>
      </c>
      <c r="N8" t="s">
        <v>11184</v>
      </c>
      <c r="O8" t="s">
        <v>11115</v>
      </c>
      <c r="P8" t="s">
        <v>11139</v>
      </c>
      <c r="Q8" t="s">
        <v>11117</v>
      </c>
      <c r="R8" t="s">
        <v>11118</v>
      </c>
      <c r="T8" t="s">
        <v>11119</v>
      </c>
      <c r="U8" s="4" t="s">
        <v>11164</v>
      </c>
      <c r="V8" t="s">
        <v>11185</v>
      </c>
      <c r="W8" t="s">
        <v>11186</v>
      </c>
      <c r="X8" t="s">
        <v>11123</v>
      </c>
      <c r="Y8" t="s">
        <v>11142</v>
      </c>
      <c r="Z8" t="s">
        <v>11187</v>
      </c>
      <c r="AA8" t="s">
        <v>11126</v>
      </c>
      <c r="AB8" t="s">
        <v>11164</v>
      </c>
      <c r="AC8" t="s">
        <v>11188</v>
      </c>
      <c r="AD8" t="s">
        <v>11189</v>
      </c>
      <c r="AE8" t="s">
        <v>11190</v>
      </c>
      <c r="AH8" t="s">
        <v>11171</v>
      </c>
      <c r="AI8" t="s">
        <v>11172</v>
      </c>
      <c r="AJ8" t="s">
        <v>11130</v>
      </c>
      <c r="AK8" t="s">
        <v>11191</v>
      </c>
      <c r="AL8" t="s">
        <v>11192</v>
      </c>
      <c r="AM8" t="s">
        <v>11193</v>
      </c>
      <c r="AN8" t="s">
        <v>11194</v>
      </c>
      <c r="AO8" t="s">
        <v>11195</v>
      </c>
      <c r="AP8" t="s">
        <v>11191</v>
      </c>
      <c r="AQ8">
        <v>45</v>
      </c>
      <c r="AR8">
        <v>45</v>
      </c>
      <c r="AS8">
        <v>46</v>
      </c>
      <c r="AT8" t="s">
        <v>11196</v>
      </c>
      <c r="AU8">
        <v>0</v>
      </c>
      <c r="AV8">
        <v>1</v>
      </c>
      <c r="AW8">
        <v>-1</v>
      </c>
    </row>
    <row r="9" spans="1:49">
      <c r="A9" s="1">
        <f>_xlfn.XLOOKUP(K9,数据!F:F,数据!A:A)</f>
        <v>2026</v>
      </c>
      <c r="B9" s="2">
        <f>_xlfn.XLOOKUP(K9,数据!F:F,数据!B:B)</f>
        <v>4</v>
      </c>
      <c r="C9" s="2">
        <f>_xlfn.XLOOKUP(K9,数据!F:F,数据!C:C)</f>
        <v>18</v>
      </c>
      <c r="D9" s="2" t="str">
        <f>_xlfn.XLOOKUP(K9,数据!F:F,数据!K:K)</f>
        <v>空派</v>
      </c>
      <c r="E9" s="2" t="str" cm="1">
        <f t="array" ref="E9">IF(OR(D9="红单",D9="空派"),_xlfn.IFS(F9="未开售","新品首批发货",G9&lt;F9,"新品首批发货",G9-F9&lt;=60,"新品期补货空运",G9-F9&gt;60,"老品应急空运"),"海运，不进行分析")</f>
        <v>新品期补货空运</v>
      </c>
      <c r="F9" s="3">
        <v>46115</v>
      </c>
      <c r="G9" s="3">
        <f>_xlfn.XLOOKUP(K9,数据!F:F,数据!D:D)</f>
        <v>46141</v>
      </c>
      <c r="H9" s="5">
        <v>96</v>
      </c>
      <c r="I9" s="5">
        <f t="shared" si="0"/>
        <v>7.68</v>
      </c>
      <c r="J9" s="5">
        <f>_xlfn.XLOOKUP(K9,数据!F:F,数据!T:T)*(I9/_xlfn.XLOOKUP(K9,数据!F:F,数据!Y:Y))</f>
        <v>729.083135391924</v>
      </c>
      <c r="K9" t="s">
        <v>10452</v>
      </c>
      <c r="L9" t="s">
        <v>129</v>
      </c>
      <c r="M9" t="s">
        <v>11113</v>
      </c>
      <c r="N9" t="s">
        <v>11184</v>
      </c>
      <c r="O9" t="s">
        <v>11115</v>
      </c>
      <c r="P9" t="s">
        <v>11139</v>
      </c>
      <c r="Q9" t="s">
        <v>11117</v>
      </c>
      <c r="R9" t="s">
        <v>11118</v>
      </c>
      <c r="T9" t="s">
        <v>11119</v>
      </c>
      <c r="U9" s="4" t="s">
        <v>11164</v>
      </c>
      <c r="V9" t="s">
        <v>11185</v>
      </c>
      <c r="W9" t="s">
        <v>11186</v>
      </c>
      <c r="X9" t="s">
        <v>11123</v>
      </c>
      <c r="Y9" t="s">
        <v>11142</v>
      </c>
      <c r="Z9" t="s">
        <v>11187</v>
      </c>
      <c r="AA9" t="s">
        <v>11126</v>
      </c>
      <c r="AB9" t="s">
        <v>11164</v>
      </c>
      <c r="AC9" t="s">
        <v>11188</v>
      </c>
      <c r="AD9" t="s">
        <v>11189</v>
      </c>
      <c r="AE9" t="s">
        <v>11190</v>
      </c>
      <c r="AH9" t="s">
        <v>11171</v>
      </c>
      <c r="AI9" t="s">
        <v>11172</v>
      </c>
      <c r="AJ9" t="s">
        <v>11130</v>
      </c>
      <c r="AK9" t="s">
        <v>11197</v>
      </c>
      <c r="AL9" t="s">
        <v>11198</v>
      </c>
      <c r="AM9" t="s">
        <v>11199</v>
      </c>
      <c r="AN9" t="s">
        <v>11199</v>
      </c>
      <c r="AO9" t="s">
        <v>11200</v>
      </c>
      <c r="AP9" t="s">
        <v>11197</v>
      </c>
      <c r="AQ9">
        <v>80</v>
      </c>
      <c r="AR9">
        <v>80</v>
      </c>
      <c r="AS9">
        <v>80</v>
      </c>
      <c r="AT9" t="s">
        <v>11201</v>
      </c>
      <c r="AU9">
        <v>0</v>
      </c>
      <c r="AV9">
        <v>0</v>
      </c>
      <c r="AW9">
        <v>0</v>
      </c>
    </row>
    <row r="10" spans="1:49">
      <c r="A10" s="1">
        <f>_xlfn.XLOOKUP(K10,数据!F:F,数据!A:A)</f>
        <v>2026</v>
      </c>
      <c r="B10" s="2">
        <f>_xlfn.XLOOKUP(K10,数据!F:F,数据!B:B)</f>
        <v>4</v>
      </c>
      <c r="C10" s="2">
        <f>_xlfn.XLOOKUP(K10,数据!F:F,数据!C:C)</f>
        <v>18</v>
      </c>
      <c r="D10" s="2" t="str">
        <f>_xlfn.XLOOKUP(K10,数据!F:F,数据!K:K)</f>
        <v>红单</v>
      </c>
      <c r="E10" s="2" t="str" cm="1">
        <f t="array" ref="E10">IF(OR(D10="红单",D10="空派"),_xlfn.IFS(F10="未开售","新品首批发货",G10&lt;F10,"新品首批发货",G10-F10&lt;=60,"新品期补货空运",G10-F10&gt;60,"老品应急空运"),"海运，不进行分析")</f>
        <v>新品首批发货</v>
      </c>
      <c r="F10" s="3">
        <v>46156</v>
      </c>
      <c r="G10" s="3">
        <f>_xlfn.XLOOKUP(K10,数据!F:F,数据!D:D)</f>
        <v>46139</v>
      </c>
      <c r="H10" s="5">
        <v>71</v>
      </c>
      <c r="I10" s="5">
        <f t="shared" ref="I10:I30" si="1">H10*AQ10/1000</f>
        <v>8.52</v>
      </c>
      <c r="J10" s="5">
        <f>_xlfn.XLOOKUP(K10,数据!F:F,数据!T:T)*(I10/_xlfn.XLOOKUP(K10,数据!F:F,数据!Y:Y))</f>
        <v>878.879469026549</v>
      </c>
      <c r="K10" t="s">
        <v>10438</v>
      </c>
      <c r="L10" t="s">
        <v>111</v>
      </c>
      <c r="M10" t="s">
        <v>11113</v>
      </c>
      <c r="N10" t="s">
        <v>11202</v>
      </c>
      <c r="O10" t="s">
        <v>11115</v>
      </c>
      <c r="P10" t="s">
        <v>11139</v>
      </c>
      <c r="Q10" t="s">
        <v>11117</v>
      </c>
      <c r="R10" t="s">
        <v>11118</v>
      </c>
      <c r="S10" t="s">
        <v>11203</v>
      </c>
      <c r="T10" t="s">
        <v>11119</v>
      </c>
      <c r="U10" s="4" t="s">
        <v>11204</v>
      </c>
      <c r="V10" t="s">
        <v>11205</v>
      </c>
      <c r="W10" t="s">
        <v>11206</v>
      </c>
      <c r="X10" t="s">
        <v>11123</v>
      </c>
      <c r="Y10" t="s">
        <v>11142</v>
      </c>
      <c r="Z10" t="s">
        <v>11207</v>
      </c>
      <c r="AA10" t="s">
        <v>11144</v>
      </c>
      <c r="AB10" t="s">
        <v>11204</v>
      </c>
      <c r="AC10" t="s">
        <v>11208</v>
      </c>
      <c r="AD10" t="s">
        <v>11209</v>
      </c>
      <c r="AE10" t="s">
        <v>11210</v>
      </c>
      <c r="AI10" t="s">
        <v>11172</v>
      </c>
      <c r="AJ10" t="s">
        <v>11130</v>
      </c>
      <c r="AK10" t="s">
        <v>11211</v>
      </c>
      <c r="AL10" t="s">
        <v>11212</v>
      </c>
      <c r="AM10" t="s">
        <v>11213</v>
      </c>
      <c r="AN10" t="s">
        <v>11214</v>
      </c>
      <c r="AO10" t="s">
        <v>11215</v>
      </c>
      <c r="AP10" t="s">
        <v>11211</v>
      </c>
      <c r="AQ10">
        <v>120</v>
      </c>
      <c r="AR10">
        <v>120</v>
      </c>
      <c r="AS10">
        <v>120</v>
      </c>
      <c r="AT10" t="s">
        <v>11216</v>
      </c>
      <c r="AU10">
        <v>0</v>
      </c>
      <c r="AV10">
        <v>0</v>
      </c>
      <c r="AW10">
        <v>0</v>
      </c>
    </row>
    <row r="11" spans="1:49">
      <c r="A11" s="1">
        <f>_xlfn.XLOOKUP(K11,数据!F:F,数据!A:A)</f>
        <v>2026</v>
      </c>
      <c r="B11" s="2">
        <f>_xlfn.XLOOKUP(K11,数据!F:F,数据!B:B)</f>
        <v>4</v>
      </c>
      <c r="C11" s="2">
        <f>_xlfn.XLOOKUP(K11,数据!F:F,数据!C:C)</f>
        <v>18</v>
      </c>
      <c r="D11" s="2" t="str">
        <f>_xlfn.XLOOKUP(K11,数据!F:F,数据!K:K)</f>
        <v>红单</v>
      </c>
      <c r="E11" s="2" t="str" cm="1">
        <f t="array" ref="E11">IF(OR(D11="红单",D11="空派"),_xlfn.IFS(F11="未开售","新品首批发货",G11&lt;F11,"新品首批发货",G11-F11&lt;=60,"新品期补货空运",G11-F11&gt;60,"老品应急空运"),"海运，不进行分析")</f>
        <v>新品首批发货</v>
      </c>
      <c r="F11" s="3">
        <v>46157</v>
      </c>
      <c r="G11" s="3">
        <f>_xlfn.XLOOKUP(K11,数据!F:F,数据!D:D)</f>
        <v>46139</v>
      </c>
      <c r="H11" s="5">
        <v>71</v>
      </c>
      <c r="I11" s="5">
        <f t="shared" si="1"/>
        <v>8.52</v>
      </c>
      <c r="J11" s="5">
        <f>_xlfn.XLOOKUP(K11,数据!F:F,数据!T:T)*(I11/_xlfn.XLOOKUP(K11,数据!F:F,数据!Y:Y))</f>
        <v>878.879469026549</v>
      </c>
      <c r="K11" t="s">
        <v>10438</v>
      </c>
      <c r="L11" t="s">
        <v>111</v>
      </c>
      <c r="M11" t="s">
        <v>11113</v>
      </c>
      <c r="N11" t="s">
        <v>11202</v>
      </c>
      <c r="O11" t="s">
        <v>11115</v>
      </c>
      <c r="P11" t="s">
        <v>11139</v>
      </c>
      <c r="Q11" t="s">
        <v>11117</v>
      </c>
      <c r="R11" t="s">
        <v>11118</v>
      </c>
      <c r="S11" t="s">
        <v>11203</v>
      </c>
      <c r="T11" t="s">
        <v>11119</v>
      </c>
      <c r="U11" s="4" t="s">
        <v>11204</v>
      </c>
      <c r="V11" t="s">
        <v>11205</v>
      </c>
      <c r="W11" t="s">
        <v>11206</v>
      </c>
      <c r="X11" t="s">
        <v>11123</v>
      </c>
      <c r="Y11" t="s">
        <v>11142</v>
      </c>
      <c r="Z11" t="s">
        <v>11207</v>
      </c>
      <c r="AA11" t="s">
        <v>11144</v>
      </c>
      <c r="AB11" t="s">
        <v>11204</v>
      </c>
      <c r="AC11" t="s">
        <v>11208</v>
      </c>
      <c r="AD11" t="s">
        <v>11209</v>
      </c>
      <c r="AE11" t="s">
        <v>11210</v>
      </c>
      <c r="AI11" t="s">
        <v>11172</v>
      </c>
      <c r="AJ11" t="s">
        <v>11130</v>
      </c>
      <c r="AK11" t="s">
        <v>11217</v>
      </c>
      <c r="AL11" t="s">
        <v>11218</v>
      </c>
      <c r="AM11" t="s">
        <v>11219</v>
      </c>
      <c r="AN11" t="s">
        <v>11214</v>
      </c>
      <c r="AO11" t="s">
        <v>11220</v>
      </c>
      <c r="AP11" t="s">
        <v>11217</v>
      </c>
      <c r="AQ11">
        <v>120</v>
      </c>
      <c r="AR11">
        <v>120</v>
      </c>
      <c r="AS11">
        <v>120</v>
      </c>
      <c r="AT11" t="s">
        <v>11221</v>
      </c>
      <c r="AU11">
        <v>0</v>
      </c>
      <c r="AV11">
        <v>0</v>
      </c>
      <c r="AW11">
        <v>0</v>
      </c>
    </row>
    <row r="12" spans="1:49">
      <c r="A12" s="1">
        <f>_xlfn.XLOOKUP(K12,数据!F:F,数据!A:A)</f>
        <v>2026</v>
      </c>
      <c r="B12" s="2">
        <f>_xlfn.XLOOKUP(K12,数据!F:F,数据!B:B)</f>
        <v>4</v>
      </c>
      <c r="C12" s="2">
        <f>_xlfn.XLOOKUP(K12,数据!F:F,数据!C:C)</f>
        <v>18</v>
      </c>
      <c r="D12" s="2" t="str">
        <f>_xlfn.XLOOKUP(K12,数据!F:F,数据!K:K)</f>
        <v>红单</v>
      </c>
      <c r="E12" s="2" t="str" cm="1">
        <f t="array" ref="E12">IF(OR(D12="红单",D12="空派"),_xlfn.IFS(F12="未开售","新品首批发货",G12&lt;F12,"新品首批发货",G12-F12&lt;=60,"新品期补货空运",G12-F12&gt;60,"老品应急空运"),"海运，不进行分析")</f>
        <v>新品首批发货</v>
      </c>
      <c r="F12" s="3">
        <v>46156</v>
      </c>
      <c r="G12" s="3">
        <f>_xlfn.XLOOKUP(K12,数据!F:F,数据!D:D)</f>
        <v>46139</v>
      </c>
      <c r="H12" s="5">
        <v>72</v>
      </c>
      <c r="I12" s="5">
        <f t="shared" si="1"/>
        <v>10.08</v>
      </c>
      <c r="J12" s="5">
        <f>_xlfn.XLOOKUP(K12,数据!F:F,数据!T:T)*(I12/_xlfn.XLOOKUP(K12,数据!F:F,数据!Y:Y))</f>
        <v>1039.8010619469</v>
      </c>
      <c r="K12" t="s">
        <v>10438</v>
      </c>
      <c r="L12" t="s">
        <v>111</v>
      </c>
      <c r="M12" t="s">
        <v>11113</v>
      </c>
      <c r="N12" t="s">
        <v>11202</v>
      </c>
      <c r="O12" t="s">
        <v>11115</v>
      </c>
      <c r="P12" t="s">
        <v>11139</v>
      </c>
      <c r="Q12" t="s">
        <v>11117</v>
      </c>
      <c r="R12" t="s">
        <v>11118</v>
      </c>
      <c r="S12" t="s">
        <v>11203</v>
      </c>
      <c r="T12" t="s">
        <v>11119</v>
      </c>
      <c r="U12" s="4" t="s">
        <v>11204</v>
      </c>
      <c r="V12" t="s">
        <v>11205</v>
      </c>
      <c r="W12" t="s">
        <v>11206</v>
      </c>
      <c r="X12" t="s">
        <v>11123</v>
      </c>
      <c r="Y12" t="s">
        <v>11142</v>
      </c>
      <c r="Z12" t="s">
        <v>11207</v>
      </c>
      <c r="AA12" t="s">
        <v>11144</v>
      </c>
      <c r="AB12" t="s">
        <v>11204</v>
      </c>
      <c r="AC12" t="s">
        <v>11208</v>
      </c>
      <c r="AD12" t="s">
        <v>11209</v>
      </c>
      <c r="AE12" t="s">
        <v>11210</v>
      </c>
      <c r="AI12" t="s">
        <v>11172</v>
      </c>
      <c r="AJ12" t="s">
        <v>11130</v>
      </c>
      <c r="AK12" t="s">
        <v>11222</v>
      </c>
      <c r="AL12" t="s">
        <v>11223</v>
      </c>
      <c r="AM12" t="s">
        <v>11224</v>
      </c>
      <c r="AN12" t="s">
        <v>11224</v>
      </c>
      <c r="AO12" t="s">
        <v>11225</v>
      </c>
      <c r="AP12" t="s">
        <v>11222</v>
      </c>
      <c r="AQ12">
        <v>140</v>
      </c>
      <c r="AR12">
        <v>140</v>
      </c>
      <c r="AS12">
        <v>140</v>
      </c>
      <c r="AT12" t="s">
        <v>11226</v>
      </c>
      <c r="AU12">
        <v>0</v>
      </c>
      <c r="AV12">
        <v>0</v>
      </c>
      <c r="AW12">
        <v>0</v>
      </c>
    </row>
    <row r="13" spans="1:49">
      <c r="A13" s="1">
        <f>_xlfn.XLOOKUP(K13,数据!F:F,数据!A:A)</f>
        <v>2026</v>
      </c>
      <c r="B13" s="2">
        <f>_xlfn.XLOOKUP(K13,数据!F:F,数据!B:B)</f>
        <v>4</v>
      </c>
      <c r="C13" s="2">
        <f>_xlfn.XLOOKUP(K13,数据!F:F,数据!C:C)</f>
        <v>18</v>
      </c>
      <c r="D13" s="2" t="str">
        <f>_xlfn.XLOOKUP(K13,数据!F:F,数据!K:K)</f>
        <v>红单</v>
      </c>
      <c r="E13" s="2" t="str" cm="1">
        <f t="array" ref="E13">IF(OR(D13="红单",D13="空派"),_xlfn.IFS(F13="未开售","新品首批发货",G13&lt;F13,"新品首批发货",G13-F13&lt;=60,"新品期补货空运",G13-F13&gt;60,"老品应急空运"),"海运，不进行分析")</f>
        <v>新品期补货空运</v>
      </c>
      <c r="F13" s="3">
        <v>46092</v>
      </c>
      <c r="G13" s="3">
        <f>_xlfn.XLOOKUP(K13,数据!F:F,数据!D:D)</f>
        <v>46139</v>
      </c>
      <c r="H13" s="5">
        <v>53</v>
      </c>
      <c r="I13" s="5">
        <f t="shared" si="1"/>
        <v>2.65</v>
      </c>
      <c r="J13" s="5">
        <f>_xlfn.XLOOKUP(K13,数据!F:F,数据!T:T)*(I13/_xlfn.XLOOKUP(K13,数据!F:F,数据!Y:Y))</f>
        <v>278.404083444296</v>
      </c>
      <c r="K13" t="s">
        <v>10439</v>
      </c>
      <c r="L13" t="s">
        <v>111</v>
      </c>
      <c r="M13" t="s">
        <v>11113</v>
      </c>
      <c r="N13" t="s">
        <v>11227</v>
      </c>
      <c r="O13" t="s">
        <v>11115</v>
      </c>
      <c r="P13" t="s">
        <v>11139</v>
      </c>
      <c r="Q13" t="s">
        <v>11117</v>
      </c>
      <c r="R13" t="s">
        <v>11118</v>
      </c>
      <c r="S13" t="s">
        <v>11228</v>
      </c>
      <c r="T13" t="s">
        <v>11119</v>
      </c>
      <c r="U13" s="4" t="s">
        <v>11204</v>
      </c>
      <c r="V13" t="s">
        <v>11205</v>
      </c>
      <c r="W13" t="s">
        <v>11229</v>
      </c>
      <c r="X13" t="s">
        <v>11123</v>
      </c>
      <c r="Y13" t="s">
        <v>11142</v>
      </c>
      <c r="Z13" t="s">
        <v>11230</v>
      </c>
      <c r="AA13" t="s">
        <v>11144</v>
      </c>
      <c r="AB13" t="s">
        <v>11204</v>
      </c>
      <c r="AC13" t="s">
        <v>11231</v>
      </c>
      <c r="AD13" t="s">
        <v>11232</v>
      </c>
      <c r="AE13" t="s">
        <v>11210</v>
      </c>
      <c r="AI13" t="s">
        <v>11172</v>
      </c>
      <c r="AJ13" t="s">
        <v>11130</v>
      </c>
      <c r="AK13" t="s">
        <v>11233</v>
      </c>
      <c r="AL13" t="s">
        <v>11234</v>
      </c>
      <c r="AM13" t="s">
        <v>11235</v>
      </c>
      <c r="AN13" t="s">
        <v>11236</v>
      </c>
      <c r="AO13" t="s">
        <v>11237</v>
      </c>
      <c r="AP13" t="s">
        <v>11233</v>
      </c>
      <c r="AQ13">
        <v>50</v>
      </c>
      <c r="AR13">
        <v>50</v>
      </c>
      <c r="AS13">
        <v>50</v>
      </c>
      <c r="AT13" t="s">
        <v>11238</v>
      </c>
      <c r="AU13">
        <v>0</v>
      </c>
      <c r="AV13">
        <v>0</v>
      </c>
      <c r="AW13">
        <v>0</v>
      </c>
    </row>
    <row r="14" spans="1:49">
      <c r="A14" s="1">
        <f>_xlfn.XLOOKUP(K14,数据!F:F,数据!A:A)</f>
        <v>2026</v>
      </c>
      <c r="B14" s="2">
        <f>_xlfn.XLOOKUP(K14,数据!F:F,数据!B:B)</f>
        <v>4</v>
      </c>
      <c r="C14" s="2">
        <f>_xlfn.XLOOKUP(K14,数据!F:F,数据!C:C)</f>
        <v>18</v>
      </c>
      <c r="D14" s="2" t="str">
        <f>_xlfn.XLOOKUP(K14,数据!F:F,数据!K:K)</f>
        <v>红单</v>
      </c>
      <c r="E14" s="2" t="str" cm="1">
        <f t="array" ref="E14">IF(OR(D14="红单",D14="空派"),_xlfn.IFS(F14="未开售","新品首批发货",G14&lt;F14,"新品首批发货",G14-F14&lt;=60,"新品期补货空运",G14-F14&gt;60,"老品应急空运"),"海运，不进行分析")</f>
        <v>新品首批发货</v>
      </c>
      <c r="F14" s="3">
        <v>46158</v>
      </c>
      <c r="G14" s="3">
        <f>_xlfn.XLOOKUP(K14,数据!F:F,数据!D:D)</f>
        <v>46139</v>
      </c>
      <c r="H14" s="5">
        <v>71</v>
      </c>
      <c r="I14" s="5">
        <f t="shared" si="1"/>
        <v>9.94</v>
      </c>
      <c r="J14" s="5">
        <f>_xlfn.XLOOKUP(K14,数据!F:F,数据!T:T)*(I14/_xlfn.XLOOKUP(K14,数据!F:F,数据!Y:Y))</f>
        <v>1044.27795827785</v>
      </c>
      <c r="K14" t="s">
        <v>10439</v>
      </c>
      <c r="L14" t="s">
        <v>111</v>
      </c>
      <c r="M14" t="s">
        <v>11113</v>
      </c>
      <c r="N14" t="s">
        <v>11227</v>
      </c>
      <c r="O14" t="s">
        <v>11115</v>
      </c>
      <c r="P14" t="s">
        <v>11139</v>
      </c>
      <c r="Q14" t="s">
        <v>11117</v>
      </c>
      <c r="R14" t="s">
        <v>11118</v>
      </c>
      <c r="S14" t="s">
        <v>11228</v>
      </c>
      <c r="T14" t="s">
        <v>11119</v>
      </c>
      <c r="U14" s="4" t="s">
        <v>11204</v>
      </c>
      <c r="V14" t="s">
        <v>11205</v>
      </c>
      <c r="W14" t="s">
        <v>11229</v>
      </c>
      <c r="X14" t="s">
        <v>11123</v>
      </c>
      <c r="Y14" t="s">
        <v>11142</v>
      </c>
      <c r="Z14" t="s">
        <v>11230</v>
      </c>
      <c r="AA14" t="s">
        <v>11144</v>
      </c>
      <c r="AB14" t="s">
        <v>11204</v>
      </c>
      <c r="AC14" t="s">
        <v>11231</v>
      </c>
      <c r="AD14" t="s">
        <v>11232</v>
      </c>
      <c r="AE14" t="s">
        <v>11210</v>
      </c>
      <c r="AI14" t="s">
        <v>11172</v>
      </c>
      <c r="AJ14" t="s">
        <v>11130</v>
      </c>
      <c r="AK14" t="s">
        <v>11239</v>
      </c>
      <c r="AL14" t="s">
        <v>11240</v>
      </c>
      <c r="AM14" t="s">
        <v>11241</v>
      </c>
      <c r="AN14" t="s">
        <v>11236</v>
      </c>
      <c r="AO14" t="s">
        <v>11242</v>
      </c>
      <c r="AP14" t="s">
        <v>11239</v>
      </c>
      <c r="AQ14">
        <v>140</v>
      </c>
      <c r="AR14">
        <v>140</v>
      </c>
      <c r="AS14">
        <v>140</v>
      </c>
      <c r="AT14" t="s">
        <v>11243</v>
      </c>
      <c r="AU14">
        <v>0</v>
      </c>
      <c r="AV14">
        <v>0</v>
      </c>
      <c r="AW14">
        <v>0</v>
      </c>
    </row>
    <row r="15" spans="1:49">
      <c r="A15" s="1">
        <f>_xlfn.XLOOKUP(K15,数据!F:F,数据!A:A)</f>
        <v>2026</v>
      </c>
      <c r="B15" s="2">
        <f>_xlfn.XLOOKUP(K15,数据!F:F,数据!B:B)</f>
        <v>4</v>
      </c>
      <c r="C15" s="2">
        <f>_xlfn.XLOOKUP(K15,数据!F:F,数据!C:C)</f>
        <v>18</v>
      </c>
      <c r="D15" s="2" t="str">
        <f>_xlfn.XLOOKUP(K15,数据!F:F,数据!K:K)</f>
        <v>红单</v>
      </c>
      <c r="E15" s="2" t="str" cm="1">
        <f t="array" ref="E15">IF(OR(D15="红单",D15="空派"),_xlfn.IFS(F15="未开售","新品首批发货",G15&lt;F15,"新品首批发货",G15-F15&lt;=60,"新品期补货空运",G15-F15&gt;60,"老品应急空运"),"海运，不进行分析")</f>
        <v>新品首批发货</v>
      </c>
      <c r="F15" s="3" t="s">
        <v>11162</v>
      </c>
      <c r="G15" s="3">
        <f>_xlfn.XLOOKUP(K15,数据!F:F,数据!D:D)</f>
        <v>46139</v>
      </c>
      <c r="H15" s="5">
        <v>71</v>
      </c>
      <c r="I15" s="5">
        <f t="shared" si="1"/>
        <v>9.94</v>
      </c>
      <c r="J15" s="5">
        <f>_xlfn.XLOOKUP(K15,数据!F:F,数据!T:T)*(I15/_xlfn.XLOOKUP(K15,数据!F:F,数据!Y:Y))</f>
        <v>1044.27795827785</v>
      </c>
      <c r="K15" t="s">
        <v>10439</v>
      </c>
      <c r="L15" t="s">
        <v>111</v>
      </c>
      <c r="M15" t="s">
        <v>11113</v>
      </c>
      <c r="N15" t="s">
        <v>11227</v>
      </c>
      <c r="O15" t="s">
        <v>11115</v>
      </c>
      <c r="P15" t="s">
        <v>11139</v>
      </c>
      <c r="Q15" t="s">
        <v>11117</v>
      </c>
      <c r="R15" t="s">
        <v>11118</v>
      </c>
      <c r="S15" t="s">
        <v>11228</v>
      </c>
      <c r="T15" t="s">
        <v>11119</v>
      </c>
      <c r="U15" s="4" t="s">
        <v>11204</v>
      </c>
      <c r="V15" t="s">
        <v>11205</v>
      </c>
      <c r="W15" t="s">
        <v>11229</v>
      </c>
      <c r="X15" t="s">
        <v>11123</v>
      </c>
      <c r="Y15" t="s">
        <v>11142</v>
      </c>
      <c r="Z15" t="s">
        <v>11230</v>
      </c>
      <c r="AA15" t="s">
        <v>11144</v>
      </c>
      <c r="AB15" t="s">
        <v>11204</v>
      </c>
      <c r="AC15" t="s">
        <v>11231</v>
      </c>
      <c r="AD15" t="s">
        <v>11232</v>
      </c>
      <c r="AE15" t="s">
        <v>11210</v>
      </c>
      <c r="AI15" t="s">
        <v>11172</v>
      </c>
      <c r="AJ15" t="s">
        <v>11130</v>
      </c>
      <c r="AK15" t="s">
        <v>11244</v>
      </c>
      <c r="AL15" t="s">
        <v>11245</v>
      </c>
      <c r="AM15" t="s">
        <v>11246</v>
      </c>
      <c r="AN15" t="s">
        <v>11236</v>
      </c>
      <c r="AO15" t="s">
        <v>11247</v>
      </c>
      <c r="AP15" t="s">
        <v>11244</v>
      </c>
      <c r="AQ15">
        <v>140</v>
      </c>
      <c r="AR15">
        <v>140</v>
      </c>
      <c r="AS15">
        <v>142</v>
      </c>
      <c r="AT15" t="s">
        <v>11248</v>
      </c>
      <c r="AU15">
        <v>0</v>
      </c>
      <c r="AV15">
        <v>2</v>
      </c>
      <c r="AW15">
        <v>-2</v>
      </c>
    </row>
    <row r="16" spans="1:49">
      <c r="A16" s="1">
        <f>_xlfn.XLOOKUP(K16,数据!F:F,数据!A:A)</f>
        <v>2026</v>
      </c>
      <c r="B16" s="2">
        <f>_xlfn.XLOOKUP(K16,数据!F:F,数据!B:B)</f>
        <v>4</v>
      </c>
      <c r="C16" s="2">
        <f>_xlfn.XLOOKUP(K16,数据!F:F,数据!C:C)</f>
        <v>18</v>
      </c>
      <c r="D16" s="2" t="str">
        <f>_xlfn.XLOOKUP(K16,数据!F:F,数据!K:K)</f>
        <v>空派</v>
      </c>
      <c r="E16" s="2" t="str" cm="1">
        <f t="array" ref="E16">IF(OR(D16="红单",D16="空派"),_xlfn.IFS(F16="未开售","新品首批发货",G16&lt;F16,"新品首批发货",G16-F16&lt;=60,"新品期补货空运",G16-F16&gt;60,"老品应急空运"),"海运，不进行分析")</f>
        <v>老品应急空运</v>
      </c>
      <c r="F16" s="3">
        <v>45334</v>
      </c>
      <c r="G16" s="3">
        <f>_xlfn.XLOOKUP(K16,数据!F:F,数据!D:D)</f>
        <v>46139</v>
      </c>
      <c r="H16" s="5">
        <v>428.6</v>
      </c>
      <c r="I16" s="5">
        <f t="shared" si="1"/>
        <v>8.572</v>
      </c>
      <c r="J16" s="5">
        <f>_xlfn.XLOOKUP(K16,数据!F:F,数据!T:T)*(I16/_xlfn.XLOOKUP(K16,数据!F:F,数据!Y:Y))</f>
        <v>707.426425160547</v>
      </c>
      <c r="K16" t="s">
        <v>10442</v>
      </c>
      <c r="L16" t="s">
        <v>32</v>
      </c>
      <c r="M16" t="s">
        <v>11113</v>
      </c>
      <c r="N16" t="s">
        <v>11249</v>
      </c>
      <c r="O16" t="s">
        <v>11115</v>
      </c>
      <c r="P16" t="s">
        <v>11139</v>
      </c>
      <c r="Q16" t="s">
        <v>11117</v>
      </c>
      <c r="R16" t="s">
        <v>11118</v>
      </c>
      <c r="T16" t="s">
        <v>11250</v>
      </c>
      <c r="U16" s="4" t="s">
        <v>11251</v>
      </c>
      <c r="V16" t="s">
        <v>11252</v>
      </c>
      <c r="W16" t="s">
        <v>11253</v>
      </c>
      <c r="X16" t="s">
        <v>11254</v>
      </c>
      <c r="Y16" t="s">
        <v>11142</v>
      </c>
      <c r="Z16" t="s">
        <v>11255</v>
      </c>
      <c r="AA16" t="s">
        <v>11126</v>
      </c>
      <c r="AB16" t="s">
        <v>11251</v>
      </c>
      <c r="AC16" t="s">
        <v>11256</v>
      </c>
      <c r="AD16" t="s">
        <v>11257</v>
      </c>
      <c r="AE16" t="s">
        <v>11130</v>
      </c>
      <c r="AH16" t="s">
        <v>11171</v>
      </c>
      <c r="AI16" t="s">
        <v>11172</v>
      </c>
      <c r="AJ16" t="s">
        <v>11130</v>
      </c>
      <c r="AK16" t="s">
        <v>11258</v>
      </c>
      <c r="AL16" t="s">
        <v>11259</v>
      </c>
      <c r="AM16" t="s">
        <v>11260</v>
      </c>
      <c r="AN16" t="s">
        <v>11260</v>
      </c>
      <c r="AO16" t="s">
        <v>11261</v>
      </c>
      <c r="AP16" t="s">
        <v>11258</v>
      </c>
      <c r="AQ16">
        <v>20</v>
      </c>
      <c r="AR16">
        <v>20</v>
      </c>
      <c r="AS16">
        <v>20</v>
      </c>
      <c r="AT16" t="s">
        <v>11262</v>
      </c>
      <c r="AU16">
        <v>0</v>
      </c>
      <c r="AV16">
        <v>0</v>
      </c>
      <c r="AW16">
        <v>0</v>
      </c>
    </row>
    <row r="17" spans="1:49">
      <c r="A17" s="1">
        <f>_xlfn.XLOOKUP(K17,数据!F:F,数据!A:A)</f>
        <v>2026</v>
      </c>
      <c r="B17" s="2">
        <f>_xlfn.XLOOKUP(K17,数据!F:F,数据!B:B)</f>
        <v>4</v>
      </c>
      <c r="C17" s="2">
        <f>_xlfn.XLOOKUP(K17,数据!F:F,数据!C:C)</f>
        <v>18</v>
      </c>
      <c r="D17" s="2" t="str">
        <f>_xlfn.XLOOKUP(K17,数据!F:F,数据!K:K)</f>
        <v>空派</v>
      </c>
      <c r="E17" s="2" t="str" cm="1">
        <f t="array" ref="E17">IF(OR(D17="红单",D17="空派"),_xlfn.IFS(F17="未开售","新品首批发货",G17&lt;F17,"新品首批发货",G17-F17&lt;=60,"新品期补货空运",G17-F17&gt;60,"老品应急空运"),"海运，不进行分析")</f>
        <v>老品应急空运</v>
      </c>
      <c r="F17" s="3">
        <v>44646</v>
      </c>
      <c r="G17" s="3">
        <f>_xlfn.XLOOKUP(K17,数据!F:F,数据!D:D)</f>
        <v>46139</v>
      </c>
      <c r="H17" s="5">
        <v>117.2</v>
      </c>
      <c r="I17" s="5">
        <f t="shared" si="1"/>
        <v>2.344</v>
      </c>
      <c r="J17" s="5">
        <f>_xlfn.XLOOKUP(K17,数据!F:F,数据!T:T)*(I17/_xlfn.XLOOKUP(K17,数据!F:F,数据!Y:Y))</f>
        <v>193.444650090565</v>
      </c>
      <c r="K17" t="s">
        <v>10442</v>
      </c>
      <c r="L17" t="s">
        <v>32</v>
      </c>
      <c r="M17" t="s">
        <v>11113</v>
      </c>
      <c r="N17" t="s">
        <v>11249</v>
      </c>
      <c r="O17" t="s">
        <v>11115</v>
      </c>
      <c r="P17" t="s">
        <v>11139</v>
      </c>
      <c r="Q17" t="s">
        <v>11117</v>
      </c>
      <c r="R17" t="s">
        <v>11118</v>
      </c>
      <c r="T17" t="s">
        <v>11250</v>
      </c>
      <c r="U17" s="4" t="s">
        <v>11251</v>
      </c>
      <c r="V17" t="s">
        <v>11252</v>
      </c>
      <c r="W17" t="s">
        <v>11253</v>
      </c>
      <c r="X17" t="s">
        <v>11254</v>
      </c>
      <c r="Y17" t="s">
        <v>11142</v>
      </c>
      <c r="Z17" t="s">
        <v>11255</v>
      </c>
      <c r="AA17" t="s">
        <v>11126</v>
      </c>
      <c r="AB17" t="s">
        <v>11251</v>
      </c>
      <c r="AC17" t="s">
        <v>11256</v>
      </c>
      <c r="AD17" t="s">
        <v>11257</v>
      </c>
      <c r="AE17" t="s">
        <v>11130</v>
      </c>
      <c r="AH17" t="s">
        <v>11171</v>
      </c>
      <c r="AI17" t="s">
        <v>11172</v>
      </c>
      <c r="AJ17" t="s">
        <v>11130</v>
      </c>
      <c r="AK17" t="s">
        <v>11263</v>
      </c>
      <c r="AL17" t="s">
        <v>11264</v>
      </c>
      <c r="AM17" t="s">
        <v>11265</v>
      </c>
      <c r="AN17" t="s">
        <v>11265</v>
      </c>
      <c r="AO17" t="s">
        <v>11266</v>
      </c>
      <c r="AP17" t="s">
        <v>11263</v>
      </c>
      <c r="AQ17">
        <v>20</v>
      </c>
      <c r="AR17">
        <v>20</v>
      </c>
      <c r="AS17">
        <v>20</v>
      </c>
      <c r="AT17" t="s">
        <v>11262</v>
      </c>
      <c r="AU17">
        <v>0</v>
      </c>
      <c r="AV17">
        <v>0</v>
      </c>
      <c r="AW17">
        <v>0</v>
      </c>
    </row>
    <row r="18" spans="1:49">
      <c r="A18" s="1">
        <f>_xlfn.XLOOKUP(K18,数据!F:F,数据!A:A)</f>
        <v>2026</v>
      </c>
      <c r="B18" s="2">
        <f>_xlfn.XLOOKUP(K18,数据!F:F,数据!B:B)</f>
        <v>4</v>
      </c>
      <c r="C18" s="2">
        <f>_xlfn.XLOOKUP(K18,数据!F:F,数据!C:C)</f>
        <v>18</v>
      </c>
      <c r="D18" s="2" t="str">
        <f>_xlfn.XLOOKUP(K18,数据!F:F,数据!K:K)</f>
        <v>空派</v>
      </c>
      <c r="E18" s="2" t="str" cm="1">
        <f t="array" ref="E18">IF(OR(D18="红单",D18="空派"),_xlfn.IFS(F18="未开售","新品首批发货",G18&lt;F18,"新品首批发货",G18-F18&lt;=60,"新品期补货空运",G18-F18&gt;60,"老品应急空运"),"海运，不进行分析")</f>
        <v>老品应急空运</v>
      </c>
      <c r="F18" s="3">
        <v>45089</v>
      </c>
      <c r="G18" s="3">
        <f>_xlfn.XLOOKUP(K18,数据!F:F,数据!D:D)</f>
        <v>46139</v>
      </c>
      <c r="H18" s="5">
        <v>123</v>
      </c>
      <c r="I18" s="5">
        <f t="shared" si="1"/>
        <v>1.23</v>
      </c>
      <c r="J18" s="5">
        <f>_xlfn.XLOOKUP(K18,数据!F:F,数据!T:T)*(I18/_xlfn.XLOOKUP(K18,数据!F:F,数据!Y:Y))</f>
        <v>101.508924748889</v>
      </c>
      <c r="K18" t="s">
        <v>10442</v>
      </c>
      <c r="L18" t="s">
        <v>32</v>
      </c>
      <c r="M18" t="s">
        <v>11113</v>
      </c>
      <c r="N18" t="s">
        <v>11249</v>
      </c>
      <c r="O18" t="s">
        <v>11115</v>
      </c>
      <c r="P18" t="s">
        <v>11139</v>
      </c>
      <c r="Q18" t="s">
        <v>11117</v>
      </c>
      <c r="R18" t="s">
        <v>11118</v>
      </c>
      <c r="T18" t="s">
        <v>11250</v>
      </c>
      <c r="U18" s="4" t="s">
        <v>11251</v>
      </c>
      <c r="V18" t="s">
        <v>11252</v>
      </c>
      <c r="W18" t="s">
        <v>11253</v>
      </c>
      <c r="X18" t="s">
        <v>11254</v>
      </c>
      <c r="Y18" t="s">
        <v>11142</v>
      </c>
      <c r="Z18" t="s">
        <v>11255</v>
      </c>
      <c r="AA18" t="s">
        <v>11126</v>
      </c>
      <c r="AB18" t="s">
        <v>11251</v>
      </c>
      <c r="AC18" t="s">
        <v>11256</v>
      </c>
      <c r="AD18" t="s">
        <v>11257</v>
      </c>
      <c r="AE18" t="s">
        <v>11130</v>
      </c>
      <c r="AH18" t="s">
        <v>11171</v>
      </c>
      <c r="AI18" t="s">
        <v>11172</v>
      </c>
      <c r="AJ18" t="s">
        <v>11130</v>
      </c>
      <c r="AK18" t="s">
        <v>11267</v>
      </c>
      <c r="AL18" t="s">
        <v>11268</v>
      </c>
      <c r="AM18" t="s">
        <v>11269</v>
      </c>
      <c r="AN18" t="s">
        <v>11269</v>
      </c>
      <c r="AO18" t="s">
        <v>11270</v>
      </c>
      <c r="AP18" t="s">
        <v>11267</v>
      </c>
      <c r="AQ18">
        <v>10</v>
      </c>
      <c r="AR18">
        <v>10</v>
      </c>
      <c r="AS18">
        <v>10</v>
      </c>
      <c r="AT18" t="s">
        <v>11271</v>
      </c>
      <c r="AU18">
        <v>0</v>
      </c>
      <c r="AV18">
        <v>0</v>
      </c>
      <c r="AW18">
        <v>0</v>
      </c>
    </row>
    <row r="19" spans="1:49">
      <c r="A19" s="1">
        <f>_xlfn.XLOOKUP(K19,数据!F:F,数据!A:A)</f>
        <v>2026</v>
      </c>
      <c r="B19" s="2">
        <f>_xlfn.XLOOKUP(K19,数据!F:F,数据!B:B)</f>
        <v>4</v>
      </c>
      <c r="C19" s="2">
        <f>_xlfn.XLOOKUP(K19,数据!F:F,数据!C:C)</f>
        <v>18</v>
      </c>
      <c r="D19" s="2" t="str">
        <f>_xlfn.XLOOKUP(K19,数据!F:F,数据!K:K)</f>
        <v>空派</v>
      </c>
      <c r="E19" s="2" t="str" cm="1">
        <f t="array" ref="E19">IF(OR(D19="红单",D19="空派"),_xlfn.IFS(F19="未开售","新品首批发货",G19&lt;F19,"新品首批发货",G19-F19&lt;=60,"新品期补货空运",G19-F19&gt;60,"老品应急空运"),"海运，不进行分析")</f>
        <v>老品应急空运</v>
      </c>
      <c r="F19" s="3">
        <v>46030</v>
      </c>
      <c r="G19" s="3">
        <f>_xlfn.XLOOKUP(K19,数据!F:F,数据!D:D)</f>
        <v>46139</v>
      </c>
      <c r="H19" s="5">
        <v>98</v>
      </c>
      <c r="I19" s="5">
        <f t="shared" si="1"/>
        <v>4.9</v>
      </c>
      <c r="J19" s="5">
        <f>_xlfn.XLOOKUP(K19,数据!F:F,数据!T:T)*(I19/_xlfn.XLOOKUP(K19,数据!F:F,数据!Y:Y))</f>
        <v>450.014717906787</v>
      </c>
      <c r="K19" t="s">
        <v>10440</v>
      </c>
      <c r="L19" t="s">
        <v>80</v>
      </c>
      <c r="M19" t="s">
        <v>11113</v>
      </c>
      <c r="N19" t="s">
        <v>11272</v>
      </c>
      <c r="O19" t="s">
        <v>11115</v>
      </c>
      <c r="P19" t="s">
        <v>11139</v>
      </c>
      <c r="Q19" t="s">
        <v>11117</v>
      </c>
      <c r="R19" t="s">
        <v>11118</v>
      </c>
      <c r="T19" t="s">
        <v>11250</v>
      </c>
      <c r="U19" s="4" t="s">
        <v>11273</v>
      </c>
      <c r="V19" t="s">
        <v>11274</v>
      </c>
      <c r="W19" t="s">
        <v>11275</v>
      </c>
      <c r="X19" t="s">
        <v>11276</v>
      </c>
      <c r="Y19" t="s">
        <v>11142</v>
      </c>
      <c r="Z19" t="s">
        <v>11277</v>
      </c>
      <c r="AA19" t="s">
        <v>11126</v>
      </c>
      <c r="AB19" t="s">
        <v>11273</v>
      </c>
      <c r="AC19" t="s">
        <v>11278</v>
      </c>
      <c r="AD19" t="s">
        <v>11279</v>
      </c>
      <c r="AE19" t="s">
        <v>11130</v>
      </c>
      <c r="AH19" t="s">
        <v>11280</v>
      </c>
      <c r="AI19" t="s">
        <v>11172</v>
      </c>
      <c r="AJ19" t="s">
        <v>11130</v>
      </c>
      <c r="AK19" t="s">
        <v>11281</v>
      </c>
      <c r="AL19" t="s">
        <v>11282</v>
      </c>
      <c r="AM19" t="s">
        <v>11283</v>
      </c>
      <c r="AN19" t="s">
        <v>11284</v>
      </c>
      <c r="AO19" t="s">
        <v>11285</v>
      </c>
      <c r="AP19" t="s">
        <v>11281</v>
      </c>
      <c r="AQ19">
        <v>50</v>
      </c>
      <c r="AR19">
        <v>50</v>
      </c>
      <c r="AS19">
        <v>50</v>
      </c>
      <c r="AT19" t="s">
        <v>11286</v>
      </c>
      <c r="AU19">
        <v>0</v>
      </c>
      <c r="AV19">
        <v>0</v>
      </c>
      <c r="AW19">
        <v>0</v>
      </c>
    </row>
    <row r="20" spans="1:49">
      <c r="A20" s="1">
        <f>_xlfn.XLOOKUP(K20,数据!F:F,数据!A:A)</f>
        <v>2026</v>
      </c>
      <c r="B20" s="2">
        <f>_xlfn.XLOOKUP(K20,数据!F:F,数据!B:B)</f>
        <v>4</v>
      </c>
      <c r="C20" s="2">
        <f>_xlfn.XLOOKUP(K20,数据!F:F,数据!C:C)</f>
        <v>18</v>
      </c>
      <c r="D20" s="2" t="str">
        <f>_xlfn.XLOOKUP(K20,数据!F:F,数据!K:K)</f>
        <v>空派</v>
      </c>
      <c r="E20" s="2" t="str" cm="1">
        <f t="array" ref="E20">IF(OR(D20="红单",D20="空派"),_xlfn.IFS(F20="未开售","新品首批发货",G20&lt;F20,"新品首批发货",G20-F20&lt;=60,"新品期补货空运",G20-F20&gt;60,"老品应急空运"),"海运，不进行分析")</f>
        <v>老品应急空运</v>
      </c>
      <c r="F20" s="3">
        <v>45910</v>
      </c>
      <c r="G20" s="3">
        <f>_xlfn.XLOOKUP(K20,数据!F:F,数据!D:D)</f>
        <v>46139</v>
      </c>
      <c r="H20" s="5">
        <v>95</v>
      </c>
      <c r="I20" s="5">
        <f t="shared" si="1"/>
        <v>1.9</v>
      </c>
      <c r="J20" s="5">
        <f>_xlfn.XLOOKUP(K20,数据!F:F,数据!T:T)*(I20/_xlfn.XLOOKUP(K20,数据!F:F,数据!Y:Y))</f>
        <v>174.495502861815</v>
      </c>
      <c r="K20" t="s">
        <v>10440</v>
      </c>
      <c r="L20" t="s">
        <v>80</v>
      </c>
      <c r="M20" t="s">
        <v>11113</v>
      </c>
      <c r="N20" t="s">
        <v>11272</v>
      </c>
      <c r="O20" t="s">
        <v>11115</v>
      </c>
      <c r="P20" t="s">
        <v>11139</v>
      </c>
      <c r="Q20" t="s">
        <v>11117</v>
      </c>
      <c r="R20" t="s">
        <v>11118</v>
      </c>
      <c r="T20" t="s">
        <v>11250</v>
      </c>
      <c r="U20" s="4" t="s">
        <v>11273</v>
      </c>
      <c r="V20" t="s">
        <v>11274</v>
      </c>
      <c r="W20" t="s">
        <v>11275</v>
      </c>
      <c r="X20" t="s">
        <v>11276</v>
      </c>
      <c r="Y20" t="s">
        <v>11142</v>
      </c>
      <c r="Z20" t="s">
        <v>11277</v>
      </c>
      <c r="AA20" t="s">
        <v>11126</v>
      </c>
      <c r="AB20" t="s">
        <v>11273</v>
      </c>
      <c r="AC20" t="s">
        <v>11278</v>
      </c>
      <c r="AD20" t="s">
        <v>11279</v>
      </c>
      <c r="AE20" t="s">
        <v>11130</v>
      </c>
      <c r="AH20" t="s">
        <v>11280</v>
      </c>
      <c r="AI20" t="s">
        <v>11172</v>
      </c>
      <c r="AJ20" t="s">
        <v>11130</v>
      </c>
      <c r="AK20" t="s">
        <v>11287</v>
      </c>
      <c r="AL20" t="s">
        <v>11288</v>
      </c>
      <c r="AM20" t="s">
        <v>11289</v>
      </c>
      <c r="AN20" t="s">
        <v>11284</v>
      </c>
      <c r="AO20" t="s">
        <v>11290</v>
      </c>
      <c r="AP20" t="s">
        <v>11287</v>
      </c>
      <c r="AQ20">
        <v>20</v>
      </c>
      <c r="AR20">
        <v>20</v>
      </c>
      <c r="AS20">
        <v>20</v>
      </c>
      <c r="AT20" t="s">
        <v>11262</v>
      </c>
      <c r="AU20">
        <v>0</v>
      </c>
      <c r="AV20">
        <v>0</v>
      </c>
      <c r="AW20">
        <v>0</v>
      </c>
    </row>
    <row r="21" spans="1:49">
      <c r="A21" s="1">
        <f>_xlfn.XLOOKUP(K21,数据!F:F,数据!A:A)</f>
        <v>2026</v>
      </c>
      <c r="B21" s="2">
        <f>_xlfn.XLOOKUP(K21,数据!F:F,数据!B:B)</f>
        <v>4</v>
      </c>
      <c r="C21" s="2">
        <f>_xlfn.XLOOKUP(K21,数据!F:F,数据!C:C)</f>
        <v>18</v>
      </c>
      <c r="D21" s="2" t="str">
        <f>_xlfn.XLOOKUP(K21,数据!F:F,数据!K:K)</f>
        <v>空派</v>
      </c>
      <c r="E21" s="2" t="str" cm="1">
        <f t="array" ref="E21">IF(OR(D21="红单",D21="空派"),_xlfn.IFS(F21="未开售","新品首批发货",G21&lt;F21,"新品首批发货",G21-F21&lt;=60,"新品期补货空运",G21-F21&gt;60,"老品应急空运"),"海运，不进行分析")</f>
        <v>老品应急空运</v>
      </c>
      <c r="F21" s="3">
        <v>46028</v>
      </c>
      <c r="G21" s="3">
        <f>_xlfn.XLOOKUP(K21,数据!F:F,数据!D:D)</f>
        <v>46139</v>
      </c>
      <c r="H21" s="5">
        <v>181</v>
      </c>
      <c r="I21" s="5">
        <f t="shared" si="1"/>
        <v>5.43</v>
      </c>
      <c r="J21" s="5">
        <f>_xlfn.XLOOKUP(K21,数据!F:F,数据!T:T)*(I21/_xlfn.XLOOKUP(K21,数据!F:F,数据!Y:Y))</f>
        <v>498.689779231398</v>
      </c>
      <c r="K21" t="s">
        <v>10440</v>
      </c>
      <c r="L21" t="s">
        <v>80</v>
      </c>
      <c r="M21" t="s">
        <v>11113</v>
      </c>
      <c r="N21" t="s">
        <v>11272</v>
      </c>
      <c r="O21" t="s">
        <v>11115</v>
      </c>
      <c r="P21" t="s">
        <v>11139</v>
      </c>
      <c r="Q21" t="s">
        <v>11117</v>
      </c>
      <c r="R21" t="s">
        <v>11118</v>
      </c>
      <c r="T21" t="s">
        <v>11250</v>
      </c>
      <c r="U21" s="4" t="s">
        <v>11273</v>
      </c>
      <c r="V21" t="s">
        <v>11274</v>
      </c>
      <c r="W21" t="s">
        <v>11275</v>
      </c>
      <c r="X21" t="s">
        <v>11276</v>
      </c>
      <c r="Y21" t="s">
        <v>11142</v>
      </c>
      <c r="Z21" t="s">
        <v>11277</v>
      </c>
      <c r="AA21" t="s">
        <v>11126</v>
      </c>
      <c r="AB21" t="s">
        <v>11273</v>
      </c>
      <c r="AC21" t="s">
        <v>11278</v>
      </c>
      <c r="AD21" t="s">
        <v>11279</v>
      </c>
      <c r="AE21" t="s">
        <v>11130</v>
      </c>
      <c r="AH21" t="s">
        <v>11280</v>
      </c>
      <c r="AI21" t="s">
        <v>11172</v>
      </c>
      <c r="AJ21" t="s">
        <v>11130</v>
      </c>
      <c r="AK21" t="s">
        <v>11291</v>
      </c>
      <c r="AL21" t="s">
        <v>11292</v>
      </c>
      <c r="AM21" t="s">
        <v>11293</v>
      </c>
      <c r="AN21" t="s">
        <v>11294</v>
      </c>
      <c r="AO21" t="s">
        <v>11295</v>
      </c>
      <c r="AP21" t="s">
        <v>11291</v>
      </c>
      <c r="AQ21">
        <v>30</v>
      </c>
      <c r="AR21">
        <v>30</v>
      </c>
      <c r="AS21">
        <v>30</v>
      </c>
      <c r="AT21" t="s">
        <v>11296</v>
      </c>
      <c r="AU21">
        <v>0</v>
      </c>
      <c r="AV21">
        <v>0</v>
      </c>
      <c r="AW21">
        <v>0</v>
      </c>
    </row>
    <row r="22" spans="1:49">
      <c r="A22" s="1">
        <f>_xlfn.XLOOKUP(K22,数据!F:F,数据!A:A)</f>
        <v>2026</v>
      </c>
      <c r="B22" s="2">
        <f>_xlfn.XLOOKUP(K22,数据!F:F,数据!B:B)</f>
        <v>4</v>
      </c>
      <c r="C22" s="2">
        <f>_xlfn.XLOOKUP(K22,数据!F:F,数据!C:C)</f>
        <v>18</v>
      </c>
      <c r="D22" s="2" t="str">
        <f>_xlfn.XLOOKUP(K22,数据!F:F,数据!K:K)</f>
        <v>空派</v>
      </c>
      <c r="E22" s="2" t="str" cm="1">
        <f t="array" ref="E22">IF(OR(D22="红单",D22="空派"),_xlfn.IFS(F22="未开售","新品首批发货",G22&lt;F22,"新品首批发货",G22-F22&lt;=60,"新品期补货空运",G22-F22&gt;60,"老品应急空运"),"海运，不进行分析")</f>
        <v>老品应急空运</v>
      </c>
      <c r="F22" s="3">
        <v>44557</v>
      </c>
      <c r="G22" s="3">
        <f>_xlfn.XLOOKUP(K22,数据!F:F,数据!D:D)</f>
        <v>46139</v>
      </c>
      <c r="H22" s="5">
        <v>154</v>
      </c>
      <c r="I22" s="5">
        <f t="shared" si="1"/>
        <v>6.93</v>
      </c>
      <c r="J22" s="5">
        <f>_xlfn.XLOOKUP(K22,数据!F:F,数据!T:T)*(I22/_xlfn.XLOOKUP(K22,数据!F:F,数据!Y:Y))</f>
        <v>524.351459705446</v>
      </c>
      <c r="K22" t="s">
        <v>10444</v>
      </c>
      <c r="L22" t="s">
        <v>96</v>
      </c>
      <c r="M22" t="s">
        <v>11113</v>
      </c>
      <c r="N22" t="s">
        <v>11297</v>
      </c>
      <c r="O22" t="s">
        <v>11115</v>
      </c>
      <c r="P22" t="s">
        <v>11139</v>
      </c>
      <c r="Q22" t="s">
        <v>11117</v>
      </c>
      <c r="R22" t="s">
        <v>11118</v>
      </c>
      <c r="T22" t="s">
        <v>11119</v>
      </c>
      <c r="U22" s="4" t="s">
        <v>11273</v>
      </c>
      <c r="V22" t="s">
        <v>11298</v>
      </c>
      <c r="W22" t="s">
        <v>11299</v>
      </c>
      <c r="X22" t="s">
        <v>11123</v>
      </c>
      <c r="Y22" t="s">
        <v>11124</v>
      </c>
      <c r="Z22" t="s">
        <v>11300</v>
      </c>
      <c r="AA22" t="s">
        <v>11126</v>
      </c>
      <c r="AB22" t="s">
        <v>11273</v>
      </c>
      <c r="AC22" t="s">
        <v>11301</v>
      </c>
      <c r="AD22" t="s">
        <v>11302</v>
      </c>
      <c r="AE22" t="s">
        <v>11130</v>
      </c>
      <c r="AH22" t="s">
        <v>11171</v>
      </c>
      <c r="AI22" t="s">
        <v>11172</v>
      </c>
      <c r="AJ22" t="s">
        <v>11130</v>
      </c>
      <c r="AK22" t="s">
        <v>11303</v>
      </c>
      <c r="AL22" t="s">
        <v>11304</v>
      </c>
      <c r="AM22" t="s">
        <v>11305</v>
      </c>
      <c r="AN22" t="s">
        <v>11306</v>
      </c>
      <c r="AO22" t="s">
        <v>11307</v>
      </c>
      <c r="AP22" t="s">
        <v>11303</v>
      </c>
      <c r="AQ22">
        <v>45</v>
      </c>
      <c r="AR22">
        <v>45</v>
      </c>
      <c r="AS22">
        <v>45</v>
      </c>
      <c r="AT22" t="s">
        <v>11308</v>
      </c>
      <c r="AU22">
        <v>0</v>
      </c>
      <c r="AV22">
        <v>0</v>
      </c>
      <c r="AW22">
        <v>0</v>
      </c>
    </row>
    <row r="23" spans="1:49">
      <c r="A23" s="1">
        <f>_xlfn.XLOOKUP(K23,数据!F:F,数据!A:A)</f>
        <v>2026</v>
      </c>
      <c r="B23" s="2">
        <f>_xlfn.XLOOKUP(K23,数据!F:F,数据!B:B)</f>
        <v>4</v>
      </c>
      <c r="C23" s="2">
        <f>_xlfn.XLOOKUP(K23,数据!F:F,数据!C:C)</f>
        <v>18</v>
      </c>
      <c r="D23" s="2" t="str">
        <f>_xlfn.XLOOKUP(K23,数据!F:F,数据!K:K)</f>
        <v>空派</v>
      </c>
      <c r="E23" s="2" t="str" cm="1">
        <f t="array" ref="E23">IF(OR(D23="红单",D23="空派"),_xlfn.IFS(F23="未开售","新品首批发货",G23&lt;F23,"新品首批发货",G23-F23&lt;=60,"新品期补货空运",G23-F23&gt;60,"老品应急空运"),"海运，不进行分析")</f>
        <v>新品期补货空运</v>
      </c>
      <c r="F23" s="3">
        <v>46110</v>
      </c>
      <c r="G23" s="3">
        <f>_xlfn.XLOOKUP(K23,数据!F:F,数据!D:D)</f>
        <v>46139</v>
      </c>
      <c r="H23" s="5">
        <v>235</v>
      </c>
      <c r="I23" s="5">
        <f t="shared" si="1"/>
        <v>11.75</v>
      </c>
      <c r="J23" s="5">
        <f>_xlfn.XLOOKUP(K23,数据!F:F,数据!T:T)*(I23/_xlfn.XLOOKUP(K23,数据!F:F,数据!Y:Y))</f>
        <v>889.051897768975</v>
      </c>
      <c r="K23" t="s">
        <v>10444</v>
      </c>
      <c r="L23" t="s">
        <v>96</v>
      </c>
      <c r="M23" t="s">
        <v>11113</v>
      </c>
      <c r="N23" t="s">
        <v>11297</v>
      </c>
      <c r="O23" t="s">
        <v>11115</v>
      </c>
      <c r="P23" t="s">
        <v>11139</v>
      </c>
      <c r="Q23" t="s">
        <v>11117</v>
      </c>
      <c r="R23" t="s">
        <v>11118</v>
      </c>
      <c r="T23" t="s">
        <v>11119</v>
      </c>
      <c r="U23" s="4" t="s">
        <v>11273</v>
      </c>
      <c r="V23" t="s">
        <v>11298</v>
      </c>
      <c r="W23" t="s">
        <v>11299</v>
      </c>
      <c r="X23" t="s">
        <v>11123</v>
      </c>
      <c r="Y23" t="s">
        <v>11124</v>
      </c>
      <c r="Z23" t="s">
        <v>11300</v>
      </c>
      <c r="AA23" t="s">
        <v>11126</v>
      </c>
      <c r="AB23" t="s">
        <v>11273</v>
      </c>
      <c r="AC23" t="s">
        <v>11301</v>
      </c>
      <c r="AD23" t="s">
        <v>11302</v>
      </c>
      <c r="AE23" t="s">
        <v>11130</v>
      </c>
      <c r="AH23" t="s">
        <v>11171</v>
      </c>
      <c r="AI23" t="s">
        <v>11172</v>
      </c>
      <c r="AJ23" t="s">
        <v>11130</v>
      </c>
      <c r="AK23" t="s">
        <v>11132</v>
      </c>
      <c r="AL23" t="s">
        <v>11133</v>
      </c>
      <c r="AM23" t="s">
        <v>11134</v>
      </c>
      <c r="AN23" t="s">
        <v>11135</v>
      </c>
      <c r="AO23" t="s">
        <v>11136</v>
      </c>
      <c r="AP23" t="s">
        <v>11132</v>
      </c>
      <c r="AQ23">
        <v>50</v>
      </c>
      <c r="AR23">
        <v>50</v>
      </c>
      <c r="AS23">
        <v>49</v>
      </c>
      <c r="AT23" t="s">
        <v>11309</v>
      </c>
      <c r="AU23">
        <v>0</v>
      </c>
      <c r="AV23">
        <v>-1</v>
      </c>
      <c r="AW23">
        <v>1</v>
      </c>
    </row>
    <row r="24" spans="1:49">
      <c r="A24" s="1">
        <f>_xlfn.XLOOKUP(K24,数据!F:F,数据!A:A)</f>
        <v>2026</v>
      </c>
      <c r="B24" s="2">
        <f>_xlfn.XLOOKUP(K24,数据!F:F,数据!B:B)</f>
        <v>4</v>
      </c>
      <c r="C24" s="2">
        <f>_xlfn.XLOOKUP(K24,数据!F:F,数据!C:C)</f>
        <v>18</v>
      </c>
      <c r="D24" s="2" t="str">
        <f>_xlfn.XLOOKUP(K24,数据!F:F,数据!K:K)</f>
        <v>空派</v>
      </c>
      <c r="E24" s="2" t="str" cm="1">
        <f t="array" ref="E24">IF(OR(D24="红单",D24="空派"),_xlfn.IFS(F24="未开售","新品首批发货",G24&lt;F24,"新品首批发货",G24-F24&lt;=60,"新品期补货空运",G24-F24&gt;60,"老品应急空运"),"海运，不进行分析")</f>
        <v>新品期补货空运</v>
      </c>
      <c r="F24" s="3">
        <v>46113</v>
      </c>
      <c r="G24" s="3">
        <f>_xlfn.XLOOKUP(K24,数据!F:F,数据!D:D)</f>
        <v>46139</v>
      </c>
      <c r="H24" s="5">
        <v>384.8</v>
      </c>
      <c r="I24" s="5">
        <f t="shared" si="1"/>
        <v>14.2376</v>
      </c>
      <c r="J24" s="5">
        <f>_xlfn.XLOOKUP(K24,数据!F:F,数据!T:T)*(I24/_xlfn.XLOOKUP(K24,数据!F:F,数据!Y:Y))</f>
        <v>1077.27364252558</v>
      </c>
      <c r="K24" t="s">
        <v>10444</v>
      </c>
      <c r="L24" t="s">
        <v>96</v>
      </c>
      <c r="M24" t="s">
        <v>11113</v>
      </c>
      <c r="N24" t="s">
        <v>11297</v>
      </c>
      <c r="O24" t="s">
        <v>11115</v>
      </c>
      <c r="P24" t="s">
        <v>11139</v>
      </c>
      <c r="Q24" t="s">
        <v>11117</v>
      </c>
      <c r="R24" t="s">
        <v>11118</v>
      </c>
      <c r="T24" t="s">
        <v>11119</v>
      </c>
      <c r="U24" s="4" t="s">
        <v>11273</v>
      </c>
      <c r="V24" t="s">
        <v>11298</v>
      </c>
      <c r="W24" t="s">
        <v>11299</v>
      </c>
      <c r="X24" t="s">
        <v>11123</v>
      </c>
      <c r="Y24" t="s">
        <v>11124</v>
      </c>
      <c r="Z24" t="s">
        <v>11300</v>
      </c>
      <c r="AA24" t="s">
        <v>11126</v>
      </c>
      <c r="AB24" t="s">
        <v>11273</v>
      </c>
      <c r="AC24" t="s">
        <v>11301</v>
      </c>
      <c r="AD24" t="s">
        <v>11302</v>
      </c>
      <c r="AE24" t="s">
        <v>11130</v>
      </c>
      <c r="AH24" t="s">
        <v>11171</v>
      </c>
      <c r="AI24" t="s">
        <v>11172</v>
      </c>
      <c r="AJ24" t="s">
        <v>11130</v>
      </c>
      <c r="AK24" t="s">
        <v>11310</v>
      </c>
      <c r="AL24" t="s">
        <v>11311</v>
      </c>
      <c r="AM24" t="s">
        <v>11312</v>
      </c>
      <c r="AN24" t="s">
        <v>11312</v>
      </c>
      <c r="AO24" t="s">
        <v>11313</v>
      </c>
      <c r="AP24" t="s">
        <v>11310</v>
      </c>
      <c r="AQ24">
        <v>37</v>
      </c>
      <c r="AR24">
        <v>37</v>
      </c>
      <c r="AS24">
        <v>37</v>
      </c>
      <c r="AT24" t="s">
        <v>11314</v>
      </c>
      <c r="AU24">
        <v>0</v>
      </c>
      <c r="AV24">
        <v>0</v>
      </c>
      <c r="AW24">
        <v>0</v>
      </c>
    </row>
    <row r="25" spans="1:49">
      <c r="A25" s="1">
        <f>_xlfn.XLOOKUP(K25,数据!F:F,数据!A:A)</f>
        <v>2026</v>
      </c>
      <c r="B25" s="2">
        <f>_xlfn.XLOOKUP(K25,数据!F:F,数据!B:B)</f>
        <v>4</v>
      </c>
      <c r="C25" s="2">
        <f>_xlfn.XLOOKUP(K25,数据!F:F,数据!C:C)</f>
        <v>18</v>
      </c>
      <c r="D25" s="2" t="str">
        <f>_xlfn.XLOOKUP(K25,数据!F:F,数据!K:K)</f>
        <v>空派</v>
      </c>
      <c r="E25" s="2" t="str" cm="1">
        <f t="array" ref="E25">IF(OR(D25="红单",D25="空派"),_xlfn.IFS(F25="未开售","新品首批发货",G25&lt;F25,"新品首批发货",G25-F25&lt;=60,"新品期补货空运",G25-F25&gt;60,"老品应急空运"),"海运，不进行分析")</f>
        <v>新品首批发货</v>
      </c>
      <c r="F25" s="3">
        <v>46155</v>
      </c>
      <c r="G25" s="3">
        <f>_xlfn.XLOOKUP(K25,数据!F:F,数据!D:D)</f>
        <v>46139</v>
      </c>
      <c r="H25" s="5">
        <v>142</v>
      </c>
      <c r="I25" s="5">
        <f t="shared" si="1"/>
        <v>12.78</v>
      </c>
      <c r="J25" s="5">
        <f>_xlfn.XLOOKUP(K25,数据!F:F,数据!T:T)*(I25/_xlfn.XLOOKUP(K25,数据!F:F,数据!Y:Y))</f>
        <v>1103.86357541899</v>
      </c>
      <c r="K25" t="s">
        <v>10443</v>
      </c>
      <c r="L25" t="s">
        <v>39</v>
      </c>
      <c r="M25" t="s">
        <v>11113</v>
      </c>
      <c r="N25" t="s">
        <v>11315</v>
      </c>
      <c r="O25" t="s">
        <v>11115</v>
      </c>
      <c r="P25" t="s">
        <v>11139</v>
      </c>
      <c r="Q25" t="s">
        <v>11117</v>
      </c>
      <c r="R25" t="s">
        <v>11118</v>
      </c>
      <c r="T25" t="s">
        <v>11250</v>
      </c>
      <c r="U25" s="4" t="s">
        <v>11273</v>
      </c>
      <c r="V25" t="s">
        <v>11298</v>
      </c>
      <c r="W25" t="s">
        <v>11316</v>
      </c>
      <c r="X25" t="s">
        <v>11317</v>
      </c>
      <c r="Y25" t="s">
        <v>11142</v>
      </c>
      <c r="Z25" t="s">
        <v>11318</v>
      </c>
      <c r="AA25" t="s">
        <v>11144</v>
      </c>
      <c r="AB25" t="s">
        <v>11273</v>
      </c>
      <c r="AC25" t="s">
        <v>11319</v>
      </c>
      <c r="AD25" t="s">
        <v>11320</v>
      </c>
      <c r="AE25" t="s">
        <v>11130</v>
      </c>
      <c r="AH25" t="s">
        <v>11171</v>
      </c>
      <c r="AI25" t="s">
        <v>11172</v>
      </c>
      <c r="AJ25" t="s">
        <v>11130</v>
      </c>
      <c r="AK25" t="s">
        <v>11321</v>
      </c>
      <c r="AL25" t="s">
        <v>11322</v>
      </c>
      <c r="AM25" t="s">
        <v>11323</v>
      </c>
      <c r="AN25" t="s">
        <v>11323</v>
      </c>
      <c r="AO25" t="s">
        <v>11324</v>
      </c>
      <c r="AP25" t="s">
        <v>11321</v>
      </c>
      <c r="AQ25">
        <v>90</v>
      </c>
      <c r="AR25">
        <v>90</v>
      </c>
      <c r="AS25">
        <v>90</v>
      </c>
      <c r="AT25" t="s">
        <v>11325</v>
      </c>
      <c r="AU25">
        <v>0</v>
      </c>
      <c r="AV25">
        <v>0</v>
      </c>
      <c r="AW25">
        <v>0</v>
      </c>
    </row>
    <row r="26" spans="1:49">
      <c r="A26" s="1">
        <f>_xlfn.XLOOKUP(K26,数据!F:F,数据!A:A)</f>
        <v>2026</v>
      </c>
      <c r="B26" s="2">
        <f>_xlfn.XLOOKUP(K26,数据!F:F,数据!B:B)</f>
        <v>4</v>
      </c>
      <c r="C26" s="2">
        <f>_xlfn.XLOOKUP(K26,数据!F:F,数据!C:C)</f>
        <v>18</v>
      </c>
      <c r="D26" s="2" t="str">
        <f>_xlfn.XLOOKUP(K26,数据!F:F,数据!K:K)</f>
        <v>空派</v>
      </c>
      <c r="E26" s="2" t="str" cm="1">
        <f t="array" ref="E26">IF(OR(D26="红单",D26="空派"),_xlfn.IFS(F26="未开售","新品首批发货",G26&lt;F26,"新品首批发货",G26-F26&lt;=60,"新品期补货空运",G26-F26&gt;60,"老品应急空运"),"海运，不进行分析")</f>
        <v>新品期补货空运</v>
      </c>
      <c r="F26" s="3">
        <v>46093</v>
      </c>
      <c r="G26" s="3">
        <f>_xlfn.XLOOKUP(K26,数据!F:F,数据!D:D)</f>
        <v>46139</v>
      </c>
      <c r="H26" s="5">
        <v>108</v>
      </c>
      <c r="I26" s="5">
        <f t="shared" si="1"/>
        <v>0.108</v>
      </c>
      <c r="J26" s="5">
        <f>_xlfn.XLOOKUP(K26,数据!F:F,数据!T:T)*(I26/_xlfn.XLOOKUP(K26,数据!F:F,数据!Y:Y))</f>
        <v>9.32842458100559</v>
      </c>
      <c r="K26" t="s">
        <v>10443</v>
      </c>
      <c r="L26" t="s">
        <v>39</v>
      </c>
      <c r="M26" t="s">
        <v>11113</v>
      </c>
      <c r="N26" t="s">
        <v>11315</v>
      </c>
      <c r="O26" t="s">
        <v>11115</v>
      </c>
      <c r="P26" t="s">
        <v>11139</v>
      </c>
      <c r="Q26" t="s">
        <v>11117</v>
      </c>
      <c r="R26" t="s">
        <v>11118</v>
      </c>
      <c r="T26" t="s">
        <v>11250</v>
      </c>
      <c r="U26" s="4" t="s">
        <v>11273</v>
      </c>
      <c r="V26" t="s">
        <v>11298</v>
      </c>
      <c r="W26" t="s">
        <v>11316</v>
      </c>
      <c r="X26" t="s">
        <v>11317</v>
      </c>
      <c r="Y26" t="s">
        <v>11142</v>
      </c>
      <c r="Z26" t="s">
        <v>11318</v>
      </c>
      <c r="AA26" t="s">
        <v>11144</v>
      </c>
      <c r="AB26" t="s">
        <v>11273</v>
      </c>
      <c r="AC26" t="s">
        <v>11319</v>
      </c>
      <c r="AD26" t="s">
        <v>11320</v>
      </c>
      <c r="AE26" t="s">
        <v>11130</v>
      </c>
      <c r="AH26" t="s">
        <v>11171</v>
      </c>
      <c r="AI26" t="s">
        <v>11172</v>
      </c>
      <c r="AJ26" t="s">
        <v>11130</v>
      </c>
      <c r="AK26" t="s">
        <v>11326</v>
      </c>
      <c r="AL26" t="s">
        <v>11327</v>
      </c>
      <c r="AM26" t="s">
        <v>11328</v>
      </c>
      <c r="AN26" t="s">
        <v>11329</v>
      </c>
      <c r="AO26" t="s">
        <v>11330</v>
      </c>
      <c r="AP26" t="s">
        <v>11326</v>
      </c>
      <c r="AQ26">
        <v>1</v>
      </c>
      <c r="AR26">
        <v>1</v>
      </c>
      <c r="AS26">
        <v>1</v>
      </c>
      <c r="AT26" t="s">
        <v>11331</v>
      </c>
      <c r="AU26">
        <v>0</v>
      </c>
      <c r="AV26">
        <v>0</v>
      </c>
      <c r="AW26">
        <v>0</v>
      </c>
    </row>
    <row r="27" spans="1:49">
      <c r="A27" s="1">
        <f>_xlfn.XLOOKUP(K27,数据!F:F,数据!A:A)</f>
        <v>2026</v>
      </c>
      <c r="B27" s="2">
        <f>_xlfn.XLOOKUP(K27,数据!F:F,数据!B:B)</f>
        <v>4</v>
      </c>
      <c r="C27" s="2">
        <f>_xlfn.XLOOKUP(K27,数据!F:F,数据!C:C)</f>
        <v>18</v>
      </c>
      <c r="D27" s="2" t="str">
        <f>_xlfn.XLOOKUP(K27,数据!F:F,数据!K:K)</f>
        <v>空派</v>
      </c>
      <c r="E27" s="2" t="str" cm="1">
        <f t="array" ref="E27">IF(OR(D27="红单",D27="空派"),_xlfn.IFS(F27="未开售","新品首批发货",G27&lt;F27,"新品首批发货",G27-F27&lt;=60,"新品期补货空运",G27-F27&gt;60,"老品应急空运"),"海运，不进行分析")</f>
        <v>新品期补货空运</v>
      </c>
      <c r="F27" s="3">
        <v>46106</v>
      </c>
      <c r="G27" s="3">
        <f>_xlfn.XLOOKUP(K27,数据!F:F,数据!D:D)</f>
        <v>46139</v>
      </c>
      <c r="H27" s="5">
        <v>108</v>
      </c>
      <c r="I27" s="5">
        <f t="shared" si="1"/>
        <v>10.8</v>
      </c>
      <c r="J27" s="5">
        <f>_xlfn.XLOOKUP(K27,数据!F:F,数据!T:T)*(I27/_xlfn.XLOOKUP(K27,数据!F:F,数据!Y:Y))</f>
        <v>873.7808761187</v>
      </c>
      <c r="K27" t="s">
        <v>10441</v>
      </c>
      <c r="L27" t="s">
        <v>41</v>
      </c>
      <c r="M27" t="s">
        <v>11113</v>
      </c>
      <c r="N27" t="s">
        <v>11332</v>
      </c>
      <c r="O27" t="s">
        <v>11115</v>
      </c>
      <c r="P27" t="s">
        <v>11139</v>
      </c>
      <c r="Q27" t="s">
        <v>11117</v>
      </c>
      <c r="R27" t="s">
        <v>11118</v>
      </c>
      <c r="T27" t="s">
        <v>11119</v>
      </c>
      <c r="U27" s="4" t="s">
        <v>11273</v>
      </c>
      <c r="V27" t="s">
        <v>11333</v>
      </c>
      <c r="W27" t="s">
        <v>11334</v>
      </c>
      <c r="X27" t="s">
        <v>11123</v>
      </c>
      <c r="Y27" t="s">
        <v>11124</v>
      </c>
      <c r="Z27" t="s">
        <v>11335</v>
      </c>
      <c r="AA27" t="s">
        <v>11144</v>
      </c>
      <c r="AB27" t="s">
        <v>11273</v>
      </c>
      <c r="AC27" t="s">
        <v>11336</v>
      </c>
      <c r="AD27" t="s">
        <v>11337</v>
      </c>
      <c r="AE27" t="s">
        <v>11130</v>
      </c>
      <c r="AH27" t="s">
        <v>11171</v>
      </c>
      <c r="AI27" t="s">
        <v>11172</v>
      </c>
      <c r="AJ27" t="s">
        <v>11130</v>
      </c>
      <c r="AK27" t="s">
        <v>11338</v>
      </c>
      <c r="AL27" t="s">
        <v>11339</v>
      </c>
      <c r="AM27" t="s">
        <v>11340</v>
      </c>
      <c r="AN27" t="s">
        <v>11340</v>
      </c>
      <c r="AO27" t="s">
        <v>11341</v>
      </c>
      <c r="AP27" t="s">
        <v>11338</v>
      </c>
      <c r="AQ27">
        <v>100</v>
      </c>
      <c r="AR27">
        <v>100</v>
      </c>
      <c r="AS27">
        <v>100</v>
      </c>
      <c r="AT27" t="s">
        <v>11342</v>
      </c>
      <c r="AU27">
        <v>0</v>
      </c>
      <c r="AV27">
        <v>0</v>
      </c>
      <c r="AW27">
        <v>0</v>
      </c>
    </row>
    <row r="28" spans="1:49">
      <c r="A28" s="1">
        <f>_xlfn.XLOOKUP(K28,数据!F:F,数据!A:A)</f>
        <v>2026</v>
      </c>
      <c r="B28" s="2">
        <f>_xlfn.XLOOKUP(K28,数据!F:F,数据!B:B)</f>
        <v>4</v>
      </c>
      <c r="C28" s="2">
        <f>_xlfn.XLOOKUP(K28,数据!F:F,数据!C:C)</f>
        <v>18</v>
      </c>
      <c r="D28" s="2" t="str">
        <f>_xlfn.XLOOKUP(K28,数据!F:F,数据!K:K)</f>
        <v>空派</v>
      </c>
      <c r="E28" s="2" t="str" cm="1">
        <f t="array" ref="E28">IF(OR(D28="红单",D28="空派"),_xlfn.IFS(F28="未开售","新品首批发货",G28&lt;F28,"新品首批发货",G28-F28&lt;=60,"新品期补货空运",G28-F28&gt;60,"老品应急空运"),"海运，不进行分析")</f>
        <v>老品应急空运</v>
      </c>
      <c r="F28" s="3">
        <v>46023</v>
      </c>
      <c r="G28" s="3">
        <f>_xlfn.XLOOKUP(K28,数据!F:F,数据!D:D)</f>
        <v>46139</v>
      </c>
      <c r="H28" s="5">
        <v>144</v>
      </c>
      <c r="I28" s="5">
        <f t="shared" si="1"/>
        <v>7.2</v>
      </c>
      <c r="J28" s="5">
        <f>_xlfn.XLOOKUP(K28,数据!F:F,数据!T:T)*(I28/_xlfn.XLOOKUP(K28,数据!F:F,数据!Y:Y))</f>
        <v>582.520584079133</v>
      </c>
      <c r="K28" t="s">
        <v>10441</v>
      </c>
      <c r="L28" t="s">
        <v>41</v>
      </c>
      <c r="M28" t="s">
        <v>11113</v>
      </c>
      <c r="N28" t="s">
        <v>11332</v>
      </c>
      <c r="O28" t="s">
        <v>11115</v>
      </c>
      <c r="P28" t="s">
        <v>11139</v>
      </c>
      <c r="Q28" t="s">
        <v>11117</v>
      </c>
      <c r="R28" t="s">
        <v>11118</v>
      </c>
      <c r="T28" t="s">
        <v>11119</v>
      </c>
      <c r="U28" s="4" t="s">
        <v>11273</v>
      </c>
      <c r="V28" t="s">
        <v>11333</v>
      </c>
      <c r="W28" t="s">
        <v>11334</v>
      </c>
      <c r="X28" t="s">
        <v>11123</v>
      </c>
      <c r="Y28" t="s">
        <v>11124</v>
      </c>
      <c r="Z28" t="s">
        <v>11335</v>
      </c>
      <c r="AA28" t="s">
        <v>11144</v>
      </c>
      <c r="AB28" t="s">
        <v>11273</v>
      </c>
      <c r="AC28" t="s">
        <v>11336</v>
      </c>
      <c r="AD28" t="s">
        <v>11337</v>
      </c>
      <c r="AE28" t="s">
        <v>11130</v>
      </c>
      <c r="AH28" t="s">
        <v>11171</v>
      </c>
      <c r="AI28" t="s">
        <v>11172</v>
      </c>
      <c r="AJ28" t="s">
        <v>11130</v>
      </c>
      <c r="AK28" t="s">
        <v>11343</v>
      </c>
      <c r="AL28" t="s">
        <v>11344</v>
      </c>
      <c r="AM28" t="s">
        <v>11345</v>
      </c>
      <c r="AN28" t="s">
        <v>11346</v>
      </c>
      <c r="AO28" t="s">
        <v>11347</v>
      </c>
      <c r="AP28" t="s">
        <v>11343</v>
      </c>
      <c r="AQ28">
        <v>50</v>
      </c>
      <c r="AR28">
        <v>50</v>
      </c>
      <c r="AS28">
        <v>50</v>
      </c>
      <c r="AT28" t="s">
        <v>11286</v>
      </c>
      <c r="AU28">
        <v>0</v>
      </c>
      <c r="AV28">
        <v>0</v>
      </c>
      <c r="AW28">
        <v>0</v>
      </c>
    </row>
    <row r="29" spans="1:49">
      <c r="A29" s="1">
        <f>_xlfn.XLOOKUP(K29,数据!F:F,数据!A:A)</f>
        <v>2026</v>
      </c>
      <c r="B29" s="2">
        <f>_xlfn.XLOOKUP(K29,数据!F:F,数据!B:B)</f>
        <v>4</v>
      </c>
      <c r="C29" s="2">
        <f>_xlfn.XLOOKUP(K29,数据!F:F,数据!C:C)</f>
        <v>18</v>
      </c>
      <c r="D29" s="2" t="str">
        <f>_xlfn.XLOOKUP(K29,数据!F:F,数据!K:K)</f>
        <v>空派</v>
      </c>
      <c r="E29" s="2" t="str" cm="1">
        <f t="array" ref="E29">IF(OR(D29="红单",D29="空派"),_xlfn.IFS(F29="未开售","新品首批发货",G29&lt;F29,"新品首批发货",G29-F29&lt;=60,"新品期补货空运",G29-F29&gt;60,"老品应急空运"),"海运，不进行分析")</f>
        <v>老品应急空运</v>
      </c>
      <c r="F29" s="3">
        <v>46017</v>
      </c>
      <c r="G29" s="3">
        <f>_xlfn.XLOOKUP(K29,数据!F:F,数据!D:D)</f>
        <v>46139</v>
      </c>
      <c r="H29" s="5">
        <v>224.1</v>
      </c>
      <c r="I29" s="5">
        <f t="shared" si="1"/>
        <v>11.205</v>
      </c>
      <c r="J29" s="5">
        <f>_xlfn.XLOOKUP(K29,数据!F:F,数据!T:T)*(I29/_xlfn.XLOOKUP(K29,数据!F:F,数据!Y:Y))</f>
        <v>906.547658973151</v>
      </c>
      <c r="K29" t="s">
        <v>10441</v>
      </c>
      <c r="L29" t="s">
        <v>41</v>
      </c>
      <c r="M29" t="s">
        <v>11113</v>
      </c>
      <c r="N29" t="s">
        <v>11332</v>
      </c>
      <c r="O29" t="s">
        <v>11115</v>
      </c>
      <c r="P29" t="s">
        <v>11139</v>
      </c>
      <c r="Q29" t="s">
        <v>11117</v>
      </c>
      <c r="R29" t="s">
        <v>11118</v>
      </c>
      <c r="T29" t="s">
        <v>11119</v>
      </c>
      <c r="U29" s="4" t="s">
        <v>11273</v>
      </c>
      <c r="V29" t="s">
        <v>11333</v>
      </c>
      <c r="W29" t="s">
        <v>11334</v>
      </c>
      <c r="X29" t="s">
        <v>11123</v>
      </c>
      <c r="Y29" t="s">
        <v>11124</v>
      </c>
      <c r="Z29" t="s">
        <v>11335</v>
      </c>
      <c r="AA29" t="s">
        <v>11144</v>
      </c>
      <c r="AB29" t="s">
        <v>11273</v>
      </c>
      <c r="AC29" t="s">
        <v>11336</v>
      </c>
      <c r="AD29" t="s">
        <v>11337</v>
      </c>
      <c r="AE29" t="s">
        <v>11130</v>
      </c>
      <c r="AH29" t="s">
        <v>11171</v>
      </c>
      <c r="AI29" t="s">
        <v>11172</v>
      </c>
      <c r="AJ29" t="s">
        <v>11130</v>
      </c>
      <c r="AK29" t="s">
        <v>11348</v>
      </c>
      <c r="AL29" t="s">
        <v>11349</v>
      </c>
      <c r="AM29" t="s">
        <v>11350</v>
      </c>
      <c r="AN29" t="s">
        <v>11350</v>
      </c>
      <c r="AO29" t="s">
        <v>11351</v>
      </c>
      <c r="AP29" t="s">
        <v>11348</v>
      </c>
      <c r="AQ29">
        <v>50</v>
      </c>
      <c r="AR29">
        <v>50</v>
      </c>
      <c r="AS29">
        <v>49</v>
      </c>
      <c r="AT29" t="s">
        <v>11352</v>
      </c>
      <c r="AU29">
        <v>0</v>
      </c>
      <c r="AV29">
        <v>-1</v>
      </c>
      <c r="AW29">
        <v>1</v>
      </c>
    </row>
    <row r="30" spans="1:49">
      <c r="A30" s="1">
        <f>_xlfn.XLOOKUP(K30,数据!F:F,数据!A:A)</f>
        <v>2026</v>
      </c>
      <c r="B30" s="2">
        <f>_xlfn.XLOOKUP(K30,数据!F:F,数据!B:B)</f>
        <v>4</v>
      </c>
      <c r="C30" s="2">
        <f>_xlfn.XLOOKUP(K30,数据!F:F,数据!C:C)</f>
        <v>18</v>
      </c>
      <c r="D30" s="2" t="str">
        <f>_xlfn.XLOOKUP(K30,数据!F:F,数据!K:K)</f>
        <v>空派</v>
      </c>
      <c r="E30" s="2" t="str" cm="1">
        <f t="array" ref="E30">IF(OR(D30="红单",D30="空派"),_xlfn.IFS(F30="未开售","新品首批发货",G30&lt;F30,"新品首批发货",G30-F30&lt;=60,"新品期补货空运",G30-F30&gt;60,"老品应急空运"),"海运，不进行分析")</f>
        <v>老品应急空运</v>
      </c>
      <c r="F30" s="3">
        <v>44688</v>
      </c>
      <c r="G30" s="3">
        <f>_xlfn.XLOOKUP(K30,数据!F:F,数据!D:D)</f>
        <v>46139</v>
      </c>
      <c r="H30" s="5">
        <v>132</v>
      </c>
      <c r="I30" s="5">
        <f t="shared" si="1"/>
        <v>2.64</v>
      </c>
      <c r="J30" s="5">
        <f>_xlfn.XLOOKUP(K30,数据!F:F,数据!T:T)*(I30/_xlfn.XLOOKUP(K30,数据!F:F,数据!Y:Y))</f>
        <v>213.590880829016</v>
      </c>
      <c r="K30" t="s">
        <v>10441</v>
      </c>
      <c r="L30" t="s">
        <v>41</v>
      </c>
      <c r="M30" t="s">
        <v>11113</v>
      </c>
      <c r="N30" t="s">
        <v>11332</v>
      </c>
      <c r="O30" t="s">
        <v>11115</v>
      </c>
      <c r="P30" t="s">
        <v>11139</v>
      </c>
      <c r="Q30" t="s">
        <v>11117</v>
      </c>
      <c r="R30" t="s">
        <v>11118</v>
      </c>
      <c r="T30" t="s">
        <v>11119</v>
      </c>
      <c r="U30" s="4" t="s">
        <v>11273</v>
      </c>
      <c r="V30" t="s">
        <v>11333</v>
      </c>
      <c r="W30" t="s">
        <v>11334</v>
      </c>
      <c r="X30" t="s">
        <v>11123</v>
      </c>
      <c r="Y30" t="s">
        <v>11124</v>
      </c>
      <c r="Z30" t="s">
        <v>11335</v>
      </c>
      <c r="AA30" t="s">
        <v>11144</v>
      </c>
      <c r="AB30" t="s">
        <v>11273</v>
      </c>
      <c r="AC30" t="s">
        <v>11336</v>
      </c>
      <c r="AD30" t="s">
        <v>11337</v>
      </c>
      <c r="AE30" t="s">
        <v>11130</v>
      </c>
      <c r="AH30" t="s">
        <v>11171</v>
      </c>
      <c r="AI30" t="s">
        <v>11172</v>
      </c>
      <c r="AJ30" t="s">
        <v>11130</v>
      </c>
      <c r="AK30" t="s">
        <v>11353</v>
      </c>
      <c r="AL30" t="s">
        <v>11354</v>
      </c>
      <c r="AM30" t="s">
        <v>11355</v>
      </c>
      <c r="AN30" t="s">
        <v>11355</v>
      </c>
      <c r="AO30" t="s">
        <v>11356</v>
      </c>
      <c r="AP30" t="s">
        <v>11353</v>
      </c>
      <c r="AQ30">
        <v>20</v>
      </c>
      <c r="AR30">
        <v>20</v>
      </c>
      <c r="AS30">
        <v>20</v>
      </c>
      <c r="AT30" t="s">
        <v>11262</v>
      </c>
      <c r="AU30">
        <v>0</v>
      </c>
      <c r="AV30">
        <v>0</v>
      </c>
      <c r="AW30">
        <v>0</v>
      </c>
    </row>
    <row r="31" spans="1:49">
      <c r="A31" s="1">
        <f>_xlfn.XLOOKUP(K31,数据!F:F,数据!A:A)</f>
        <v>2026</v>
      </c>
      <c r="B31" s="2">
        <f>_xlfn.XLOOKUP(K31,数据!F:F,数据!B:B)</f>
        <v>4</v>
      </c>
      <c r="C31" s="2">
        <f>_xlfn.XLOOKUP(K31,数据!F:F,数据!C:C)</f>
        <v>17</v>
      </c>
      <c r="D31" s="2" t="str">
        <f>_xlfn.XLOOKUP(K31,数据!F:F,数据!K:K)</f>
        <v>空派</v>
      </c>
      <c r="E31" s="2" t="str" cm="1">
        <f t="array" ref="E31">IF(OR(D31="红单",D31="空派"),_xlfn.IFS(F31="未开售","新品首批发货",G31&lt;F31,"新品首批发货",G31-F31&lt;=60,"新品期补货空运",G31-F31&gt;60,"老品应急空运"),"海运，不进行分析")</f>
        <v>新品首批发货</v>
      </c>
      <c r="F31" s="3">
        <v>46152</v>
      </c>
      <c r="G31" s="3">
        <f>_xlfn.XLOOKUP(K31,数据!F:F,数据!D:D)</f>
        <v>46136</v>
      </c>
      <c r="H31" s="5">
        <v>136</v>
      </c>
      <c r="I31" s="5">
        <f t="shared" ref="I31:I55" si="2">H31*AQ31/1000</f>
        <v>23.664</v>
      </c>
      <c r="J31" s="5">
        <f>_xlfn.XLOOKUP(K31,数据!F:F,数据!T:T)*(I31/_xlfn.XLOOKUP(K31,数据!F:F,数据!Y:Y))</f>
        <v>2069.104</v>
      </c>
      <c r="K31" t="s">
        <v>10437</v>
      </c>
      <c r="L31" t="s">
        <v>4634</v>
      </c>
      <c r="M31" t="s">
        <v>11113</v>
      </c>
      <c r="N31" t="s">
        <v>11357</v>
      </c>
      <c r="O31" t="s">
        <v>11115</v>
      </c>
      <c r="P31" t="s">
        <v>11116</v>
      </c>
      <c r="Q31" t="s">
        <v>11117</v>
      </c>
      <c r="R31" t="s">
        <v>11118</v>
      </c>
      <c r="T31" t="s">
        <v>11250</v>
      </c>
      <c r="U31" s="4" t="s">
        <v>11358</v>
      </c>
      <c r="V31" t="s">
        <v>11359</v>
      </c>
      <c r="W31" t="s">
        <v>11360</v>
      </c>
      <c r="X31" t="s">
        <v>11361</v>
      </c>
      <c r="Y31" t="s">
        <v>11142</v>
      </c>
      <c r="Z31" t="s">
        <v>11362</v>
      </c>
      <c r="AA31" t="s">
        <v>11144</v>
      </c>
      <c r="AB31" t="s">
        <v>11358</v>
      </c>
      <c r="AC31" t="s">
        <v>11363</v>
      </c>
      <c r="AD31" t="s">
        <v>11364</v>
      </c>
      <c r="AE31" t="s">
        <v>11365</v>
      </c>
      <c r="AH31" t="s">
        <v>11171</v>
      </c>
      <c r="AI31" t="s">
        <v>11172</v>
      </c>
      <c r="AJ31" t="s">
        <v>11130</v>
      </c>
      <c r="AK31" t="s">
        <v>11366</v>
      </c>
      <c r="AL31" t="s">
        <v>11367</v>
      </c>
      <c r="AM31" t="s">
        <v>11368</v>
      </c>
      <c r="AN31" t="s">
        <v>11368</v>
      </c>
      <c r="AO31" t="s">
        <v>11369</v>
      </c>
      <c r="AP31" t="s">
        <v>11366</v>
      </c>
      <c r="AQ31">
        <v>174</v>
      </c>
      <c r="AR31">
        <v>174</v>
      </c>
      <c r="AS31">
        <v>174</v>
      </c>
      <c r="AT31" t="s">
        <v>11370</v>
      </c>
      <c r="AU31">
        <v>0</v>
      </c>
      <c r="AV31">
        <v>0</v>
      </c>
      <c r="AW31">
        <v>0</v>
      </c>
    </row>
    <row r="32" spans="1:49">
      <c r="A32" s="1">
        <f>_xlfn.XLOOKUP(K32,数据!F:F,数据!A:A)</f>
        <v>2026</v>
      </c>
      <c r="B32" s="2">
        <f>_xlfn.XLOOKUP(K32,数据!F:F,数据!B:B)</f>
        <v>4</v>
      </c>
      <c r="C32" s="2">
        <f>_xlfn.XLOOKUP(K32,数据!F:F,数据!C:C)</f>
        <v>17</v>
      </c>
      <c r="D32" s="2" t="str">
        <f>_xlfn.XLOOKUP(K32,数据!F:F,数据!K:K)</f>
        <v>空派</v>
      </c>
      <c r="E32" s="2" t="str" cm="1">
        <f t="array" ref="E32">IF(OR(D32="红单",D32="空派"),_xlfn.IFS(F32="未开售","新品首批发货",G32&lt;F32,"新品首批发货",G32-F32&lt;=60,"新品期补货空运",G32-F32&gt;60,"老品应急空运"),"海运，不进行分析")</f>
        <v>老品应急空运</v>
      </c>
      <c r="F32" s="3">
        <v>44409</v>
      </c>
      <c r="G32" s="3">
        <f>_xlfn.XLOOKUP(K32,数据!F:F,数据!D:D)</f>
        <v>46136</v>
      </c>
      <c r="H32" s="5">
        <v>120</v>
      </c>
      <c r="I32" s="5">
        <f t="shared" si="2"/>
        <v>12</v>
      </c>
      <c r="J32" s="5">
        <f>_xlfn.XLOOKUP(K32,数据!F:F,数据!T:T)*(I32/_xlfn.XLOOKUP(K32,数据!F:F,数据!Y:Y))</f>
        <v>1126.429</v>
      </c>
      <c r="K32" t="s">
        <v>10436</v>
      </c>
      <c r="L32" t="s">
        <v>41</v>
      </c>
      <c r="M32" t="s">
        <v>11113</v>
      </c>
      <c r="N32" t="s">
        <v>11371</v>
      </c>
      <c r="O32" t="s">
        <v>11115</v>
      </c>
      <c r="P32" t="s">
        <v>11116</v>
      </c>
      <c r="Q32" t="s">
        <v>11117</v>
      </c>
      <c r="R32" t="s">
        <v>11118</v>
      </c>
      <c r="T32" t="s">
        <v>11250</v>
      </c>
      <c r="U32" s="4" t="s">
        <v>11358</v>
      </c>
      <c r="V32" t="s">
        <v>11372</v>
      </c>
      <c r="W32" t="s">
        <v>11373</v>
      </c>
      <c r="X32" t="s">
        <v>11374</v>
      </c>
      <c r="Y32" t="s">
        <v>11142</v>
      </c>
      <c r="Z32" t="s">
        <v>11375</v>
      </c>
      <c r="AA32" t="s">
        <v>11144</v>
      </c>
      <c r="AB32" t="s">
        <v>11358</v>
      </c>
      <c r="AC32" t="s">
        <v>11376</v>
      </c>
      <c r="AD32" t="s">
        <v>11377</v>
      </c>
      <c r="AE32" t="s">
        <v>11365</v>
      </c>
      <c r="AH32" t="s">
        <v>11280</v>
      </c>
      <c r="AI32" t="s">
        <v>11172</v>
      </c>
      <c r="AJ32" t="s">
        <v>11130</v>
      </c>
      <c r="AK32" t="s">
        <v>11378</v>
      </c>
      <c r="AL32" t="s">
        <v>11379</v>
      </c>
      <c r="AM32" t="s">
        <v>11380</v>
      </c>
      <c r="AN32" t="s">
        <v>11380</v>
      </c>
      <c r="AO32" t="s">
        <v>11381</v>
      </c>
      <c r="AP32" t="s">
        <v>11378</v>
      </c>
      <c r="AQ32">
        <v>100</v>
      </c>
      <c r="AR32">
        <v>100</v>
      </c>
      <c r="AS32">
        <v>100</v>
      </c>
      <c r="AT32" t="s">
        <v>11342</v>
      </c>
      <c r="AU32">
        <v>0</v>
      </c>
      <c r="AV32">
        <v>0</v>
      </c>
      <c r="AW32">
        <v>0</v>
      </c>
    </row>
    <row r="33" spans="1:49">
      <c r="A33" s="1">
        <f>_xlfn.XLOOKUP(K33,数据!F:F,数据!A:A)</f>
        <v>2026</v>
      </c>
      <c r="B33" s="2">
        <f>_xlfn.XLOOKUP(K33,数据!F:F,数据!B:B)</f>
        <v>4</v>
      </c>
      <c r="C33" s="2">
        <f>_xlfn.XLOOKUP(K33,数据!F:F,数据!C:C)</f>
        <v>17</v>
      </c>
      <c r="D33" s="2" t="str">
        <f>_xlfn.XLOOKUP(K33,数据!F:F,数据!K:K)</f>
        <v>空派</v>
      </c>
      <c r="E33" s="2" t="str" cm="1">
        <f t="array" ref="E33">IF(OR(D33="红单",D33="空派"),_xlfn.IFS(F33="未开售","新品首批发货",G33&lt;F33,"新品首批发货",G33-F33&lt;=60,"新品期补货空运",G33-F33&gt;60,"老品应急空运"),"海运，不进行分析")</f>
        <v>老品应急空运</v>
      </c>
      <c r="F33" s="3">
        <v>45497</v>
      </c>
      <c r="G33" s="3">
        <f>_xlfn.XLOOKUP(K33,数据!F:F,数据!D:D)</f>
        <v>46136</v>
      </c>
      <c r="H33" s="5">
        <v>61.1</v>
      </c>
      <c r="I33" s="5">
        <f t="shared" si="2"/>
        <v>3.055</v>
      </c>
      <c r="J33" s="5">
        <f>_xlfn.XLOOKUP(K33,数据!F:F,数据!T:T)*(I33/_xlfn.XLOOKUP(K33,数据!F:F,数据!Y:Y))</f>
        <v>259.432589257628</v>
      </c>
      <c r="K33" t="s">
        <v>10435</v>
      </c>
      <c r="L33" t="s">
        <v>145</v>
      </c>
      <c r="M33" t="s">
        <v>11113</v>
      </c>
      <c r="N33" t="s">
        <v>11382</v>
      </c>
      <c r="O33" t="s">
        <v>11115</v>
      </c>
      <c r="P33" t="s">
        <v>11139</v>
      </c>
      <c r="Q33" t="s">
        <v>11117</v>
      </c>
      <c r="R33" t="s">
        <v>11118</v>
      </c>
      <c r="T33" t="s">
        <v>11250</v>
      </c>
      <c r="U33" s="4" t="s">
        <v>11383</v>
      </c>
      <c r="V33" t="s">
        <v>11384</v>
      </c>
      <c r="W33" t="s">
        <v>11385</v>
      </c>
      <c r="X33" t="s">
        <v>11386</v>
      </c>
      <c r="Y33" t="s">
        <v>11142</v>
      </c>
      <c r="Z33" t="s">
        <v>11387</v>
      </c>
      <c r="AA33" t="s">
        <v>11126</v>
      </c>
      <c r="AB33" t="s">
        <v>11383</v>
      </c>
      <c r="AC33" t="s">
        <v>11388</v>
      </c>
      <c r="AD33" t="s">
        <v>11389</v>
      </c>
      <c r="AE33" t="s">
        <v>11365</v>
      </c>
      <c r="AH33" t="s">
        <v>11171</v>
      </c>
      <c r="AI33" t="s">
        <v>11390</v>
      </c>
      <c r="AJ33" t="s">
        <v>11172</v>
      </c>
      <c r="AK33" t="s">
        <v>11391</v>
      </c>
      <c r="AL33" t="s">
        <v>11392</v>
      </c>
      <c r="AM33" t="s">
        <v>11393</v>
      </c>
      <c r="AN33" t="s">
        <v>11394</v>
      </c>
      <c r="AO33" t="s">
        <v>11395</v>
      </c>
      <c r="AP33" t="s">
        <v>11391</v>
      </c>
      <c r="AQ33">
        <v>50</v>
      </c>
      <c r="AR33">
        <v>50</v>
      </c>
      <c r="AS33">
        <v>50</v>
      </c>
      <c r="AT33" t="s">
        <v>11396</v>
      </c>
      <c r="AU33">
        <v>0</v>
      </c>
      <c r="AV33">
        <v>0</v>
      </c>
      <c r="AW33">
        <v>0</v>
      </c>
    </row>
    <row r="34" spans="1:49">
      <c r="A34" s="1">
        <f>_xlfn.XLOOKUP(K34,数据!F:F,数据!A:A)</f>
        <v>2026</v>
      </c>
      <c r="B34" s="2">
        <f>_xlfn.XLOOKUP(K34,数据!F:F,数据!B:B)</f>
        <v>4</v>
      </c>
      <c r="C34" s="2">
        <f>_xlfn.XLOOKUP(K34,数据!F:F,数据!C:C)</f>
        <v>17</v>
      </c>
      <c r="D34" s="2" t="str">
        <f>_xlfn.XLOOKUP(K34,数据!F:F,数据!K:K)</f>
        <v>空派</v>
      </c>
      <c r="E34" s="2" t="str" cm="1">
        <f t="array" ref="E34">IF(OR(D34="红单",D34="空派"),_xlfn.IFS(F34="未开售","新品首批发货",G34&lt;F34,"新品首批发货",G34-F34&lt;=60,"新品期补货空运",G34-F34&gt;60,"老品应急空运"),"海运，不进行分析")</f>
        <v>老品应急空运</v>
      </c>
      <c r="F34" s="3">
        <v>45885</v>
      </c>
      <c r="G34" s="3">
        <f>_xlfn.XLOOKUP(K34,数据!F:F,数据!D:D)</f>
        <v>46136</v>
      </c>
      <c r="H34" s="5">
        <v>68</v>
      </c>
      <c r="I34" s="5">
        <f t="shared" si="2"/>
        <v>1.36</v>
      </c>
      <c r="J34" s="5">
        <f>_xlfn.XLOOKUP(K34,数据!F:F,数据!T:T)*(I34/_xlfn.XLOOKUP(K34,数据!F:F,数据!Y:Y))</f>
        <v>115.492085561497</v>
      </c>
      <c r="K34" t="s">
        <v>10435</v>
      </c>
      <c r="L34" t="s">
        <v>145</v>
      </c>
      <c r="M34" t="s">
        <v>11113</v>
      </c>
      <c r="N34" t="s">
        <v>11382</v>
      </c>
      <c r="O34" t="s">
        <v>11115</v>
      </c>
      <c r="P34" t="s">
        <v>11139</v>
      </c>
      <c r="Q34" t="s">
        <v>11117</v>
      </c>
      <c r="R34" t="s">
        <v>11118</v>
      </c>
      <c r="T34" t="s">
        <v>11250</v>
      </c>
      <c r="U34" s="4" t="s">
        <v>11383</v>
      </c>
      <c r="V34" t="s">
        <v>11384</v>
      </c>
      <c r="W34" t="s">
        <v>11385</v>
      </c>
      <c r="X34" t="s">
        <v>11386</v>
      </c>
      <c r="Y34" t="s">
        <v>11142</v>
      </c>
      <c r="Z34" t="s">
        <v>11387</v>
      </c>
      <c r="AA34" t="s">
        <v>11126</v>
      </c>
      <c r="AB34" t="s">
        <v>11383</v>
      </c>
      <c r="AC34" t="s">
        <v>11388</v>
      </c>
      <c r="AD34" t="s">
        <v>11389</v>
      </c>
      <c r="AE34" t="s">
        <v>11365</v>
      </c>
      <c r="AH34" t="s">
        <v>11171</v>
      </c>
      <c r="AI34" t="s">
        <v>11390</v>
      </c>
      <c r="AJ34" t="s">
        <v>11172</v>
      </c>
      <c r="AK34" t="s">
        <v>11397</v>
      </c>
      <c r="AL34" t="s">
        <v>11398</v>
      </c>
      <c r="AM34" t="s">
        <v>11399</v>
      </c>
      <c r="AN34" t="s">
        <v>11394</v>
      </c>
      <c r="AO34" t="s">
        <v>11400</v>
      </c>
      <c r="AP34" t="s">
        <v>11397</v>
      </c>
      <c r="AQ34">
        <v>20</v>
      </c>
      <c r="AR34">
        <v>20</v>
      </c>
      <c r="AS34">
        <v>20</v>
      </c>
      <c r="AT34" t="s">
        <v>11401</v>
      </c>
      <c r="AU34">
        <v>0</v>
      </c>
      <c r="AV34">
        <v>0</v>
      </c>
      <c r="AW34">
        <v>0</v>
      </c>
    </row>
    <row r="35" spans="1:49">
      <c r="A35" s="1">
        <f>_xlfn.XLOOKUP(K35,数据!F:F,数据!A:A)</f>
        <v>2026</v>
      </c>
      <c r="B35" s="2">
        <f>_xlfn.XLOOKUP(K35,数据!F:F,数据!B:B)</f>
        <v>4</v>
      </c>
      <c r="C35" s="2">
        <f>_xlfn.XLOOKUP(K35,数据!F:F,数据!C:C)</f>
        <v>17</v>
      </c>
      <c r="D35" s="2" t="str">
        <f>_xlfn.XLOOKUP(K35,数据!F:F,数据!K:K)</f>
        <v>空派</v>
      </c>
      <c r="E35" s="2" t="str" cm="1">
        <f t="array" ref="E35">IF(OR(D35="红单",D35="空派"),_xlfn.IFS(F35="未开售","新品首批发货",G35&lt;F35,"新品首批发货",G35-F35&lt;=60,"新品期补货空运",G35-F35&gt;60,"老品应急空运"),"海运，不进行分析")</f>
        <v>新品首批发货</v>
      </c>
      <c r="F35" s="3">
        <v>46151</v>
      </c>
      <c r="G35" s="3">
        <f>_xlfn.XLOOKUP(K35,数据!F:F,数据!D:D)</f>
        <v>46136</v>
      </c>
      <c r="H35" s="5">
        <v>265</v>
      </c>
      <c r="I35" s="5">
        <f t="shared" si="2"/>
        <v>29.15</v>
      </c>
      <c r="J35" s="5">
        <f>_xlfn.XLOOKUP(K35,数据!F:F,数据!T:T)*(I35/_xlfn.XLOOKUP(K35,数据!F:F,数据!Y:Y))</f>
        <v>2475.43698096886</v>
      </c>
      <c r="K35" t="s">
        <v>10435</v>
      </c>
      <c r="L35" t="s">
        <v>145</v>
      </c>
      <c r="M35" t="s">
        <v>11113</v>
      </c>
      <c r="N35" t="s">
        <v>11382</v>
      </c>
      <c r="O35" t="s">
        <v>11115</v>
      </c>
      <c r="P35" t="s">
        <v>11139</v>
      </c>
      <c r="Q35" t="s">
        <v>11117</v>
      </c>
      <c r="R35" t="s">
        <v>11118</v>
      </c>
      <c r="T35" t="s">
        <v>11250</v>
      </c>
      <c r="U35" s="4" t="s">
        <v>11383</v>
      </c>
      <c r="V35" t="s">
        <v>11384</v>
      </c>
      <c r="W35" t="s">
        <v>11385</v>
      </c>
      <c r="X35" t="s">
        <v>11386</v>
      </c>
      <c r="Y35" t="s">
        <v>11142</v>
      </c>
      <c r="Z35" t="s">
        <v>11387</v>
      </c>
      <c r="AA35" t="s">
        <v>11126</v>
      </c>
      <c r="AB35" t="s">
        <v>11383</v>
      </c>
      <c r="AC35" t="s">
        <v>11388</v>
      </c>
      <c r="AD35" t="s">
        <v>11389</v>
      </c>
      <c r="AE35" t="s">
        <v>11365</v>
      </c>
      <c r="AH35" t="s">
        <v>11171</v>
      </c>
      <c r="AI35" t="s">
        <v>11390</v>
      </c>
      <c r="AJ35" t="s">
        <v>11172</v>
      </c>
      <c r="AK35" t="s">
        <v>11402</v>
      </c>
      <c r="AL35" t="s">
        <v>11403</v>
      </c>
      <c r="AM35" t="s">
        <v>11404</v>
      </c>
      <c r="AN35" t="s">
        <v>11404</v>
      </c>
      <c r="AO35" t="s">
        <v>11405</v>
      </c>
      <c r="AP35" t="s">
        <v>11402</v>
      </c>
      <c r="AQ35">
        <v>110</v>
      </c>
      <c r="AR35">
        <v>110</v>
      </c>
      <c r="AS35">
        <v>110</v>
      </c>
      <c r="AT35" t="s">
        <v>11406</v>
      </c>
      <c r="AU35">
        <v>0</v>
      </c>
      <c r="AV35">
        <v>0</v>
      </c>
      <c r="AW35">
        <v>0</v>
      </c>
    </row>
    <row r="36" spans="1:49">
      <c r="A36" s="1">
        <f>_xlfn.XLOOKUP(K36,数据!F:F,数据!A:A)</f>
        <v>2026</v>
      </c>
      <c r="B36" s="2">
        <f>_xlfn.XLOOKUP(K36,数据!F:F,数据!B:B)</f>
        <v>4</v>
      </c>
      <c r="C36" s="2">
        <f>_xlfn.XLOOKUP(K36,数据!F:F,数据!C:C)</f>
        <v>17</v>
      </c>
      <c r="D36" s="2" t="str">
        <f>_xlfn.XLOOKUP(K36,数据!F:F,数据!K:K)</f>
        <v>空派</v>
      </c>
      <c r="E36" s="2" t="str" cm="1">
        <f t="array" ref="E36">IF(OR(D36="红单",D36="空派"),_xlfn.IFS(F36="未开售","新品首批发货",G36&lt;F36,"新品首批发货",G36-F36&lt;=60,"新品期补货空运",G36-F36&gt;60,"老品应急空运"),"海运，不进行分析")</f>
        <v>新品首批发货</v>
      </c>
      <c r="F36" s="3">
        <v>46152</v>
      </c>
      <c r="G36" s="3">
        <f>_xlfn.XLOOKUP(K36,数据!F:F,数据!D:D)</f>
        <v>46136</v>
      </c>
      <c r="H36" s="5">
        <v>261</v>
      </c>
      <c r="I36" s="5">
        <f t="shared" si="2"/>
        <v>30.015</v>
      </c>
      <c r="J36" s="5">
        <f>_xlfn.XLOOKUP(K36,数据!F:F,数据!T:T)*(I36/_xlfn.XLOOKUP(K36,数据!F:F,数据!Y:Y))</f>
        <v>2548.89334421202</v>
      </c>
      <c r="K36" t="s">
        <v>10435</v>
      </c>
      <c r="L36" t="s">
        <v>145</v>
      </c>
      <c r="M36" t="s">
        <v>11113</v>
      </c>
      <c r="N36" t="s">
        <v>11382</v>
      </c>
      <c r="O36" t="s">
        <v>11115</v>
      </c>
      <c r="P36" t="s">
        <v>11139</v>
      </c>
      <c r="Q36" t="s">
        <v>11117</v>
      </c>
      <c r="R36" t="s">
        <v>11118</v>
      </c>
      <c r="T36" t="s">
        <v>11250</v>
      </c>
      <c r="U36" s="4" t="s">
        <v>11383</v>
      </c>
      <c r="V36" t="s">
        <v>11384</v>
      </c>
      <c r="W36" t="s">
        <v>11385</v>
      </c>
      <c r="X36" t="s">
        <v>11386</v>
      </c>
      <c r="Y36" t="s">
        <v>11142</v>
      </c>
      <c r="Z36" t="s">
        <v>11387</v>
      </c>
      <c r="AA36" t="s">
        <v>11126</v>
      </c>
      <c r="AB36" t="s">
        <v>11383</v>
      </c>
      <c r="AC36" t="s">
        <v>11388</v>
      </c>
      <c r="AD36" t="s">
        <v>11389</v>
      </c>
      <c r="AE36" t="s">
        <v>11365</v>
      </c>
      <c r="AH36" t="s">
        <v>11171</v>
      </c>
      <c r="AI36" t="s">
        <v>11390</v>
      </c>
      <c r="AJ36" t="s">
        <v>11172</v>
      </c>
      <c r="AK36" t="s">
        <v>11407</v>
      </c>
      <c r="AL36" t="s">
        <v>11408</v>
      </c>
      <c r="AM36" t="s">
        <v>11409</v>
      </c>
      <c r="AN36" t="s">
        <v>11409</v>
      </c>
      <c r="AO36" t="s">
        <v>11410</v>
      </c>
      <c r="AP36" t="s">
        <v>11407</v>
      </c>
      <c r="AQ36">
        <v>115</v>
      </c>
      <c r="AR36">
        <v>115</v>
      </c>
      <c r="AS36">
        <v>115</v>
      </c>
      <c r="AT36" t="s">
        <v>11411</v>
      </c>
      <c r="AU36">
        <v>0</v>
      </c>
      <c r="AV36">
        <v>0</v>
      </c>
      <c r="AW36">
        <v>0</v>
      </c>
    </row>
    <row r="37" spans="1:49">
      <c r="A37" s="1">
        <f>_xlfn.XLOOKUP(K37,数据!F:F,数据!A:A)</f>
        <v>2026</v>
      </c>
      <c r="B37" s="2">
        <f>_xlfn.XLOOKUP(K37,数据!F:F,数据!B:B)</f>
        <v>4</v>
      </c>
      <c r="C37" s="2">
        <f>_xlfn.XLOOKUP(K37,数据!F:F,数据!C:C)</f>
        <v>17</v>
      </c>
      <c r="D37" s="2" t="str">
        <f>_xlfn.XLOOKUP(K37,数据!F:F,数据!K:K)</f>
        <v>空派</v>
      </c>
      <c r="E37" s="2" t="str" cm="1">
        <f t="array" ref="E37">IF(OR(D37="红单",D37="空派"),_xlfn.IFS(F37="未开售","新品首批发货",G37&lt;F37,"新品首批发货",G37-F37&lt;=60,"新品期补货空运",G37-F37&gt;60,"老品应急空运"),"海运，不进行分析")</f>
        <v>新品首批发货</v>
      </c>
      <c r="F37" s="3">
        <v>46154</v>
      </c>
      <c r="G37" s="3">
        <f>_xlfn.XLOOKUP(K37,数据!F:F,数据!D:D)</f>
        <v>46136</v>
      </c>
      <c r="H37" s="5">
        <v>138</v>
      </c>
      <c r="I37" s="5">
        <f t="shared" si="2"/>
        <v>15.87</v>
      </c>
      <c r="J37" s="5">
        <f>_xlfn.XLOOKUP(K37,数据!F:F,数据!T:T)*(I37/_xlfn.XLOOKUP(K37,数据!F:F,数据!Y:Y))</f>
        <v>1291.96772544241</v>
      </c>
      <c r="K37" t="s">
        <v>10434</v>
      </c>
      <c r="L37" t="s">
        <v>32</v>
      </c>
      <c r="M37" t="s">
        <v>11113</v>
      </c>
      <c r="N37" t="s">
        <v>11412</v>
      </c>
      <c r="O37" t="s">
        <v>11115</v>
      </c>
      <c r="P37" t="s">
        <v>11139</v>
      </c>
      <c r="Q37" t="s">
        <v>11117</v>
      </c>
      <c r="R37" t="s">
        <v>11118</v>
      </c>
      <c r="T37" t="s">
        <v>11250</v>
      </c>
      <c r="U37" s="4" t="s">
        <v>11413</v>
      </c>
      <c r="V37" t="s">
        <v>11414</v>
      </c>
      <c r="W37" t="s">
        <v>11415</v>
      </c>
      <c r="X37" t="s">
        <v>11416</v>
      </c>
      <c r="Y37" t="s">
        <v>11124</v>
      </c>
      <c r="Z37" t="s">
        <v>11417</v>
      </c>
      <c r="AA37" t="s">
        <v>11126</v>
      </c>
      <c r="AB37" t="s">
        <v>11413</v>
      </c>
      <c r="AC37" t="s">
        <v>11418</v>
      </c>
      <c r="AD37" t="s">
        <v>11419</v>
      </c>
      <c r="AE37" t="s">
        <v>11365</v>
      </c>
      <c r="AH37" t="s">
        <v>11171</v>
      </c>
      <c r="AI37" t="s">
        <v>11390</v>
      </c>
      <c r="AJ37" t="s">
        <v>11172</v>
      </c>
      <c r="AK37" t="s">
        <v>11420</v>
      </c>
      <c r="AL37" t="s">
        <v>11421</v>
      </c>
      <c r="AM37" t="s">
        <v>11422</v>
      </c>
      <c r="AN37" t="s">
        <v>11422</v>
      </c>
      <c r="AO37" t="s">
        <v>11423</v>
      </c>
      <c r="AP37" t="s">
        <v>11420</v>
      </c>
      <c r="AQ37">
        <v>115</v>
      </c>
      <c r="AR37">
        <v>115</v>
      </c>
      <c r="AS37">
        <v>132</v>
      </c>
      <c r="AT37" t="s">
        <v>11424</v>
      </c>
      <c r="AU37">
        <v>0</v>
      </c>
      <c r="AV37">
        <v>17</v>
      </c>
      <c r="AW37">
        <v>-17</v>
      </c>
    </row>
    <row r="38" spans="1:49">
      <c r="A38" s="1">
        <f>_xlfn.XLOOKUP(K38,数据!F:F,数据!A:A)</f>
        <v>2026</v>
      </c>
      <c r="B38" s="2">
        <f>_xlfn.XLOOKUP(K38,数据!F:F,数据!B:B)</f>
        <v>4</v>
      </c>
      <c r="C38" s="2">
        <f>_xlfn.XLOOKUP(K38,数据!F:F,数据!C:C)</f>
        <v>17</v>
      </c>
      <c r="D38" s="2" t="str">
        <f>_xlfn.XLOOKUP(K38,数据!F:F,数据!K:K)</f>
        <v>空派</v>
      </c>
      <c r="E38" s="2" t="str" cm="1">
        <f t="array" ref="E38">IF(OR(D38="红单",D38="空派"),_xlfn.IFS(F38="未开售","新品首批发货",G38&lt;F38,"新品首批发货",G38-F38&lt;=60,"新品期补货空运",G38-F38&gt;60,"老品应急空运"),"海运，不进行分析")</f>
        <v>新品首批发货</v>
      </c>
      <c r="F38" s="3">
        <v>46156</v>
      </c>
      <c r="G38" s="3">
        <f>_xlfn.XLOOKUP(K38,数据!F:F,数据!D:D)</f>
        <v>46136</v>
      </c>
      <c r="H38" s="5">
        <v>159</v>
      </c>
      <c r="I38" s="5">
        <f t="shared" si="2"/>
        <v>21.465</v>
      </c>
      <c r="J38" s="5">
        <f>_xlfn.XLOOKUP(K38,数据!F:F,数据!T:T)*(I38/_xlfn.XLOOKUP(K38,数据!F:F,数据!Y:Y))</f>
        <v>1747.45351144431</v>
      </c>
      <c r="K38" t="s">
        <v>10434</v>
      </c>
      <c r="L38" t="s">
        <v>32</v>
      </c>
      <c r="M38" t="s">
        <v>11113</v>
      </c>
      <c r="N38" t="s">
        <v>11412</v>
      </c>
      <c r="O38" t="s">
        <v>11115</v>
      </c>
      <c r="P38" t="s">
        <v>11139</v>
      </c>
      <c r="Q38" t="s">
        <v>11117</v>
      </c>
      <c r="R38" t="s">
        <v>11118</v>
      </c>
      <c r="T38" t="s">
        <v>11250</v>
      </c>
      <c r="U38" s="4" t="s">
        <v>11413</v>
      </c>
      <c r="V38" t="s">
        <v>11414</v>
      </c>
      <c r="W38" t="s">
        <v>11415</v>
      </c>
      <c r="X38" t="s">
        <v>11416</v>
      </c>
      <c r="Y38" t="s">
        <v>11124</v>
      </c>
      <c r="Z38" t="s">
        <v>11417</v>
      </c>
      <c r="AA38" t="s">
        <v>11126</v>
      </c>
      <c r="AB38" t="s">
        <v>11413</v>
      </c>
      <c r="AC38" t="s">
        <v>11418</v>
      </c>
      <c r="AD38" t="s">
        <v>11419</v>
      </c>
      <c r="AE38" t="s">
        <v>11365</v>
      </c>
      <c r="AH38" t="s">
        <v>11171</v>
      </c>
      <c r="AI38" t="s">
        <v>11390</v>
      </c>
      <c r="AJ38" t="s">
        <v>11172</v>
      </c>
      <c r="AK38" t="s">
        <v>11425</v>
      </c>
      <c r="AL38" t="s">
        <v>11426</v>
      </c>
      <c r="AM38" t="s">
        <v>11427</v>
      </c>
      <c r="AN38" t="s">
        <v>11427</v>
      </c>
      <c r="AO38" t="s">
        <v>11428</v>
      </c>
      <c r="AP38" t="s">
        <v>11425</v>
      </c>
      <c r="AQ38">
        <v>135</v>
      </c>
      <c r="AR38">
        <v>135</v>
      </c>
      <c r="AS38">
        <v>129</v>
      </c>
      <c r="AT38" t="s">
        <v>11429</v>
      </c>
      <c r="AU38">
        <v>0</v>
      </c>
      <c r="AV38">
        <v>-6</v>
      </c>
      <c r="AW38">
        <v>6</v>
      </c>
    </row>
    <row r="39" spans="1:49">
      <c r="A39" s="1">
        <f>_xlfn.XLOOKUP(K39,数据!F:F,数据!A:A)</f>
        <v>2026</v>
      </c>
      <c r="B39" s="2">
        <f>_xlfn.XLOOKUP(K39,数据!F:F,数据!B:B)</f>
        <v>4</v>
      </c>
      <c r="C39" s="2">
        <f>_xlfn.XLOOKUP(K39,数据!F:F,数据!C:C)</f>
        <v>17</v>
      </c>
      <c r="D39" s="2" t="str">
        <f>_xlfn.XLOOKUP(K39,数据!F:F,数据!K:K)</f>
        <v>空派</v>
      </c>
      <c r="E39" s="2" t="str" cm="1">
        <f t="array" ref="E39">IF(OR(D39="红单",D39="空派"),_xlfn.IFS(F39="未开售","新品首批发货",G39&lt;F39,"新品首批发货",G39-F39&lt;=60,"新品期补货空运",G39-F39&gt;60,"老品应急空运"),"海运，不进行分析")</f>
        <v>老品应急空运</v>
      </c>
      <c r="F39" s="3">
        <v>45334</v>
      </c>
      <c r="G39" s="3">
        <f>_xlfn.XLOOKUP(K39,数据!F:F,数据!D:D)</f>
        <v>46136</v>
      </c>
      <c r="H39" s="5">
        <v>428.6</v>
      </c>
      <c r="I39" s="5">
        <f t="shared" si="2"/>
        <v>19.287</v>
      </c>
      <c r="J39" s="5">
        <f>_xlfn.XLOOKUP(K39,数据!F:F,数据!T:T)*(I39/_xlfn.XLOOKUP(K39,数据!F:F,数据!Y:Y))</f>
        <v>1570.14376311328</v>
      </c>
      <c r="K39" t="s">
        <v>10434</v>
      </c>
      <c r="L39" t="s">
        <v>32</v>
      </c>
      <c r="M39" t="s">
        <v>11113</v>
      </c>
      <c r="N39" t="s">
        <v>11412</v>
      </c>
      <c r="O39" t="s">
        <v>11115</v>
      </c>
      <c r="P39" t="s">
        <v>11139</v>
      </c>
      <c r="Q39" t="s">
        <v>11117</v>
      </c>
      <c r="R39" t="s">
        <v>11118</v>
      </c>
      <c r="T39" t="s">
        <v>11250</v>
      </c>
      <c r="U39" s="4" t="s">
        <v>11413</v>
      </c>
      <c r="V39" t="s">
        <v>11414</v>
      </c>
      <c r="W39" t="s">
        <v>11415</v>
      </c>
      <c r="X39" t="s">
        <v>11416</v>
      </c>
      <c r="Y39" t="s">
        <v>11124</v>
      </c>
      <c r="Z39" t="s">
        <v>11417</v>
      </c>
      <c r="AA39" t="s">
        <v>11126</v>
      </c>
      <c r="AB39" t="s">
        <v>11413</v>
      </c>
      <c r="AC39" t="s">
        <v>11418</v>
      </c>
      <c r="AD39" t="s">
        <v>11419</v>
      </c>
      <c r="AE39" t="s">
        <v>11365</v>
      </c>
      <c r="AH39" t="s">
        <v>11171</v>
      </c>
      <c r="AI39" t="s">
        <v>11390</v>
      </c>
      <c r="AJ39" t="s">
        <v>11172</v>
      </c>
      <c r="AK39" t="s">
        <v>11258</v>
      </c>
      <c r="AL39" t="s">
        <v>11259</v>
      </c>
      <c r="AM39" t="s">
        <v>11260</v>
      </c>
      <c r="AN39" t="s">
        <v>11260</v>
      </c>
      <c r="AO39" t="s">
        <v>11261</v>
      </c>
      <c r="AP39" t="s">
        <v>11258</v>
      </c>
      <c r="AQ39">
        <v>45</v>
      </c>
      <c r="AR39">
        <v>45</v>
      </c>
      <c r="AS39">
        <v>45</v>
      </c>
      <c r="AT39" t="s">
        <v>11430</v>
      </c>
      <c r="AU39">
        <v>0</v>
      </c>
      <c r="AV39">
        <v>0</v>
      </c>
      <c r="AW39">
        <v>0</v>
      </c>
    </row>
    <row r="40" spans="1:49">
      <c r="A40" s="1">
        <f>_xlfn.XLOOKUP(K40,数据!F:F,数据!A:A)</f>
        <v>2026</v>
      </c>
      <c r="B40" s="2">
        <f>_xlfn.XLOOKUP(K40,数据!F:F,数据!B:B)</f>
        <v>4</v>
      </c>
      <c r="C40" s="2">
        <f>_xlfn.XLOOKUP(K40,数据!F:F,数据!C:C)</f>
        <v>17</v>
      </c>
      <c r="D40" s="2" t="str">
        <f>_xlfn.XLOOKUP(K40,数据!F:F,数据!K:K)</f>
        <v>红单</v>
      </c>
      <c r="E40" s="2" t="str" cm="1">
        <f t="array" ref="E40">IF(OR(D40="红单",D40="空派"),_xlfn.IFS(F40="未开售","新品首批发货",G40&lt;F40,"新品首批发货",G40-F40&lt;=60,"新品期补货空运",G40-F40&gt;60,"老品应急空运"),"海运，不进行分析")</f>
        <v>新品期补货空运</v>
      </c>
      <c r="F40" s="3">
        <v>46131</v>
      </c>
      <c r="G40" s="3">
        <f>_xlfn.XLOOKUP(K40,数据!F:F,数据!D:D)</f>
        <v>46136</v>
      </c>
      <c r="H40" s="5">
        <v>201</v>
      </c>
      <c r="I40" s="5">
        <f t="shared" si="2"/>
        <v>18.09</v>
      </c>
      <c r="J40" s="5">
        <f>_xlfn.XLOOKUP(K40,数据!F:F,数据!T:T)*(I40/_xlfn.XLOOKUP(K40,数据!F:F,数据!Y:Y))</f>
        <v>1718.98146917626</v>
      </c>
      <c r="K40" t="s">
        <v>10433</v>
      </c>
      <c r="L40" t="s">
        <v>111</v>
      </c>
      <c r="M40" t="s">
        <v>11113</v>
      </c>
      <c r="N40" t="s">
        <v>11431</v>
      </c>
      <c r="O40" t="s">
        <v>11115</v>
      </c>
      <c r="P40" t="s">
        <v>11139</v>
      </c>
      <c r="Q40" t="s">
        <v>11117</v>
      </c>
      <c r="R40" t="s">
        <v>11118</v>
      </c>
      <c r="S40" t="s">
        <v>11432</v>
      </c>
      <c r="T40" t="s">
        <v>11119</v>
      </c>
      <c r="U40" s="4" t="s">
        <v>11433</v>
      </c>
      <c r="V40" t="s">
        <v>11434</v>
      </c>
      <c r="W40" t="s">
        <v>11435</v>
      </c>
      <c r="X40" t="s">
        <v>11123</v>
      </c>
      <c r="Y40" t="s">
        <v>11124</v>
      </c>
      <c r="Z40" t="s">
        <v>11436</v>
      </c>
      <c r="AA40" t="s">
        <v>11144</v>
      </c>
      <c r="AB40" t="s">
        <v>11433</v>
      </c>
      <c r="AC40" t="s">
        <v>11437</v>
      </c>
      <c r="AD40" t="s">
        <v>11438</v>
      </c>
      <c r="AE40" t="s">
        <v>11172</v>
      </c>
      <c r="AI40" t="s">
        <v>11390</v>
      </c>
      <c r="AJ40" t="s">
        <v>11172</v>
      </c>
      <c r="AK40" t="s">
        <v>11439</v>
      </c>
      <c r="AL40" t="s">
        <v>11440</v>
      </c>
      <c r="AM40" t="s">
        <v>11441</v>
      </c>
      <c r="AN40" t="s">
        <v>11442</v>
      </c>
      <c r="AO40" t="s">
        <v>11443</v>
      </c>
      <c r="AP40" t="s">
        <v>11439</v>
      </c>
      <c r="AQ40">
        <v>90</v>
      </c>
      <c r="AR40">
        <v>90</v>
      </c>
      <c r="AS40">
        <v>90</v>
      </c>
      <c r="AT40" t="s">
        <v>11444</v>
      </c>
      <c r="AU40">
        <v>0</v>
      </c>
      <c r="AV40">
        <v>0</v>
      </c>
      <c r="AW40">
        <v>0</v>
      </c>
    </row>
    <row r="41" spans="1:49">
      <c r="A41" s="1">
        <f>_xlfn.XLOOKUP(K41,数据!F:F,数据!A:A)</f>
        <v>2026</v>
      </c>
      <c r="B41" s="2">
        <f>_xlfn.XLOOKUP(K41,数据!F:F,数据!B:B)</f>
        <v>4</v>
      </c>
      <c r="C41" s="2">
        <f>_xlfn.XLOOKUP(K41,数据!F:F,数据!C:C)</f>
        <v>17</v>
      </c>
      <c r="D41" s="2" t="str">
        <f>_xlfn.XLOOKUP(K41,数据!F:F,数据!K:K)</f>
        <v>红单</v>
      </c>
      <c r="E41" s="2" t="str" cm="1">
        <f t="array" ref="E41">IF(OR(D41="红单",D41="空派"),_xlfn.IFS(F41="未开售","新品首批发货",G41&lt;F41,"新品首批发货",G41-F41&lt;=60,"新品期补货空运",G41-F41&gt;60,"老品应急空运"),"海运，不进行分析")</f>
        <v>新品期补货空运</v>
      </c>
      <c r="F41" s="3">
        <v>46127</v>
      </c>
      <c r="G41" s="3">
        <f>_xlfn.XLOOKUP(K41,数据!F:F,数据!D:D)</f>
        <v>46136</v>
      </c>
      <c r="H41" s="5">
        <v>169</v>
      </c>
      <c r="I41" s="5">
        <f t="shared" si="2"/>
        <v>14.872</v>
      </c>
      <c r="J41" s="5">
        <f>_xlfn.XLOOKUP(K41,数据!F:F,数据!T:T)*(I41/_xlfn.XLOOKUP(K41,数据!F:F,数据!Y:Y))</f>
        <v>1413.19471584241</v>
      </c>
      <c r="K41" t="s">
        <v>10433</v>
      </c>
      <c r="L41" t="s">
        <v>111</v>
      </c>
      <c r="M41" t="s">
        <v>11113</v>
      </c>
      <c r="N41" t="s">
        <v>11431</v>
      </c>
      <c r="O41" t="s">
        <v>11115</v>
      </c>
      <c r="P41" t="s">
        <v>11139</v>
      </c>
      <c r="Q41" t="s">
        <v>11117</v>
      </c>
      <c r="R41" t="s">
        <v>11118</v>
      </c>
      <c r="S41" t="s">
        <v>11432</v>
      </c>
      <c r="T41" t="s">
        <v>11119</v>
      </c>
      <c r="U41" s="4" t="s">
        <v>11433</v>
      </c>
      <c r="V41" t="s">
        <v>11434</v>
      </c>
      <c r="W41" t="s">
        <v>11435</v>
      </c>
      <c r="X41" t="s">
        <v>11123</v>
      </c>
      <c r="Y41" t="s">
        <v>11124</v>
      </c>
      <c r="Z41" t="s">
        <v>11436</v>
      </c>
      <c r="AA41" t="s">
        <v>11144</v>
      </c>
      <c r="AB41" t="s">
        <v>11433</v>
      </c>
      <c r="AC41" t="s">
        <v>11437</v>
      </c>
      <c r="AD41" t="s">
        <v>11438</v>
      </c>
      <c r="AE41" t="s">
        <v>11172</v>
      </c>
      <c r="AI41" t="s">
        <v>11390</v>
      </c>
      <c r="AJ41" t="s">
        <v>11172</v>
      </c>
      <c r="AK41" t="s">
        <v>11445</v>
      </c>
      <c r="AL41" t="s">
        <v>11446</v>
      </c>
      <c r="AM41" t="s">
        <v>11447</v>
      </c>
      <c r="AN41" t="s">
        <v>11442</v>
      </c>
      <c r="AO41" t="s">
        <v>11448</v>
      </c>
      <c r="AP41" t="s">
        <v>11445</v>
      </c>
      <c r="AQ41">
        <v>88</v>
      </c>
      <c r="AR41">
        <v>88</v>
      </c>
      <c r="AS41">
        <v>89</v>
      </c>
      <c r="AT41" t="s">
        <v>11449</v>
      </c>
      <c r="AU41">
        <v>0</v>
      </c>
      <c r="AV41">
        <v>1</v>
      </c>
      <c r="AW41">
        <v>-1</v>
      </c>
    </row>
    <row r="42" spans="1:49">
      <c r="A42" s="1">
        <f>_xlfn.XLOOKUP(K42,数据!F:F,数据!A:A)</f>
        <v>2026</v>
      </c>
      <c r="B42" s="2">
        <f>_xlfn.XLOOKUP(K42,数据!F:F,数据!B:B)</f>
        <v>4</v>
      </c>
      <c r="C42" s="2">
        <f>_xlfn.XLOOKUP(K42,数据!F:F,数据!C:C)</f>
        <v>17</v>
      </c>
      <c r="D42" s="2" t="str">
        <f>_xlfn.XLOOKUP(K42,数据!F:F,数据!K:K)</f>
        <v>红单</v>
      </c>
      <c r="E42" s="2" t="str" cm="1">
        <f t="array" ref="E42">IF(OR(D42="红单",D42="空派"),_xlfn.IFS(F42="未开售","新品首批发货",G42&lt;F42,"新品首批发货",G42-F42&lt;=60,"新品期补货空运",G42-F42&gt;60,"老品应急空运"),"海运，不进行分析")</f>
        <v>新品期补货空运</v>
      </c>
      <c r="F42" s="3">
        <v>46130</v>
      </c>
      <c r="G42" s="3">
        <f>_xlfn.XLOOKUP(K42,数据!F:F,数据!D:D)</f>
        <v>46136</v>
      </c>
      <c r="H42" s="5">
        <v>217</v>
      </c>
      <c r="I42" s="5">
        <f t="shared" si="2"/>
        <v>19.53</v>
      </c>
      <c r="J42" s="5">
        <f>_xlfn.XLOOKUP(K42,数据!F:F,数据!T:T)*(I42/_xlfn.XLOOKUP(K42,数据!F:F,数据!Y:Y))</f>
        <v>1855.81581498133</v>
      </c>
      <c r="K42" t="s">
        <v>10433</v>
      </c>
      <c r="L42" t="s">
        <v>111</v>
      </c>
      <c r="M42" t="s">
        <v>11113</v>
      </c>
      <c r="N42" t="s">
        <v>11431</v>
      </c>
      <c r="O42" t="s">
        <v>11115</v>
      </c>
      <c r="P42" t="s">
        <v>11139</v>
      </c>
      <c r="Q42" t="s">
        <v>11117</v>
      </c>
      <c r="R42" t="s">
        <v>11118</v>
      </c>
      <c r="S42" t="s">
        <v>11432</v>
      </c>
      <c r="T42" t="s">
        <v>11119</v>
      </c>
      <c r="U42" s="4" t="s">
        <v>11433</v>
      </c>
      <c r="V42" t="s">
        <v>11434</v>
      </c>
      <c r="W42" t="s">
        <v>11435</v>
      </c>
      <c r="X42" t="s">
        <v>11123</v>
      </c>
      <c r="Y42" t="s">
        <v>11124</v>
      </c>
      <c r="Z42" t="s">
        <v>11436</v>
      </c>
      <c r="AA42" t="s">
        <v>11144</v>
      </c>
      <c r="AB42" t="s">
        <v>11433</v>
      </c>
      <c r="AC42" t="s">
        <v>11437</v>
      </c>
      <c r="AD42" t="s">
        <v>11438</v>
      </c>
      <c r="AE42" t="s">
        <v>11172</v>
      </c>
      <c r="AI42" t="s">
        <v>11390</v>
      </c>
      <c r="AJ42" t="s">
        <v>11172</v>
      </c>
      <c r="AK42" t="s">
        <v>11450</v>
      </c>
      <c r="AL42" t="s">
        <v>11451</v>
      </c>
      <c r="AM42" t="s">
        <v>11452</v>
      </c>
      <c r="AN42" t="s">
        <v>11442</v>
      </c>
      <c r="AO42" t="s">
        <v>11453</v>
      </c>
      <c r="AP42" t="s">
        <v>11450</v>
      </c>
      <c r="AQ42">
        <v>90</v>
      </c>
      <c r="AR42">
        <v>90</v>
      </c>
      <c r="AS42">
        <v>89</v>
      </c>
      <c r="AT42" t="s">
        <v>11454</v>
      </c>
      <c r="AU42">
        <v>0</v>
      </c>
      <c r="AV42">
        <v>-1</v>
      </c>
      <c r="AW42">
        <v>1</v>
      </c>
    </row>
    <row r="43" spans="1:49">
      <c r="A43" s="1">
        <f>_xlfn.XLOOKUP(K43,数据!F:F,数据!A:A)</f>
        <v>2026</v>
      </c>
      <c r="B43" s="2">
        <f>_xlfn.XLOOKUP(K43,数据!F:F,数据!B:B)</f>
        <v>4</v>
      </c>
      <c r="C43" s="2">
        <f>_xlfn.XLOOKUP(K43,数据!F:F,数据!C:C)</f>
        <v>17</v>
      </c>
      <c r="D43" s="2" t="str">
        <f>_xlfn.XLOOKUP(K43,数据!F:F,数据!K:K)</f>
        <v>红单</v>
      </c>
      <c r="E43" s="2" t="str" cm="1">
        <f t="array" ref="E43">IF(OR(D43="红单",D43="空派"),_xlfn.IFS(F43="未开售","新品首批发货",G43&lt;F43,"新品首批发货",G43-F43&lt;=60,"新品期补货空运",G43-F43&gt;60,"老品应急空运"),"海运，不进行分析")</f>
        <v>新品首批发货</v>
      </c>
      <c r="F43" s="3">
        <v>46156</v>
      </c>
      <c r="G43" s="3">
        <f>_xlfn.XLOOKUP(K43,数据!F:F,数据!D:D)</f>
        <v>46135</v>
      </c>
      <c r="H43" s="5">
        <v>71</v>
      </c>
      <c r="I43" s="5">
        <f t="shared" si="2"/>
        <v>11.36</v>
      </c>
      <c r="J43" s="5">
        <f>_xlfn.XLOOKUP(K43,数据!F:F,数据!T:T)*(I43/_xlfn.XLOOKUP(K43,数据!F:F,数据!Y:Y))</f>
        <v>1143.13796493977</v>
      </c>
      <c r="K43" t="s">
        <v>10340</v>
      </c>
      <c r="L43" t="s">
        <v>111</v>
      </c>
      <c r="M43" t="s">
        <v>11113</v>
      </c>
      <c r="N43" t="s">
        <v>11455</v>
      </c>
      <c r="O43" t="s">
        <v>11115</v>
      </c>
      <c r="P43" t="s">
        <v>11139</v>
      </c>
      <c r="Q43" t="s">
        <v>11117</v>
      </c>
      <c r="R43" t="s">
        <v>11118</v>
      </c>
      <c r="S43" t="s">
        <v>10340</v>
      </c>
      <c r="T43" t="s">
        <v>11119</v>
      </c>
      <c r="U43" s="4" t="s">
        <v>11456</v>
      </c>
      <c r="V43" t="s">
        <v>11457</v>
      </c>
      <c r="W43" t="s">
        <v>11458</v>
      </c>
      <c r="X43" t="s">
        <v>11123</v>
      </c>
      <c r="Y43" t="s">
        <v>11124</v>
      </c>
      <c r="Z43" t="s">
        <v>11459</v>
      </c>
      <c r="AA43" t="s">
        <v>11144</v>
      </c>
      <c r="AB43" t="s">
        <v>11456</v>
      </c>
      <c r="AC43" t="s">
        <v>11460</v>
      </c>
      <c r="AD43" t="s">
        <v>11461</v>
      </c>
      <c r="AE43" t="s">
        <v>11365</v>
      </c>
      <c r="AI43" t="s">
        <v>11172</v>
      </c>
      <c r="AJ43" t="s">
        <v>11130</v>
      </c>
      <c r="AK43" t="s">
        <v>11462</v>
      </c>
      <c r="AL43" t="s">
        <v>11463</v>
      </c>
      <c r="AM43" t="s">
        <v>11464</v>
      </c>
      <c r="AN43" t="s">
        <v>11236</v>
      </c>
      <c r="AO43" t="s">
        <v>11465</v>
      </c>
      <c r="AP43" t="s">
        <v>11462</v>
      </c>
      <c r="AQ43">
        <v>160</v>
      </c>
      <c r="AR43">
        <v>160</v>
      </c>
      <c r="AS43">
        <v>160</v>
      </c>
      <c r="AT43" t="s">
        <v>11466</v>
      </c>
      <c r="AU43">
        <v>0</v>
      </c>
      <c r="AV43">
        <v>0</v>
      </c>
      <c r="AW43">
        <v>0</v>
      </c>
    </row>
    <row r="44" spans="1:49">
      <c r="A44" s="1">
        <f>_xlfn.XLOOKUP(K44,数据!F:F,数据!A:A)</f>
        <v>2026</v>
      </c>
      <c r="B44" s="2">
        <f>_xlfn.XLOOKUP(K44,数据!F:F,数据!B:B)</f>
        <v>4</v>
      </c>
      <c r="C44" s="2">
        <f>_xlfn.XLOOKUP(K44,数据!F:F,数据!C:C)</f>
        <v>17</v>
      </c>
      <c r="D44" s="2" t="str">
        <f>_xlfn.XLOOKUP(K44,数据!F:F,数据!K:K)</f>
        <v>红单</v>
      </c>
      <c r="E44" s="2" t="str" cm="1">
        <f t="array" ref="E44">IF(OR(D44="红单",D44="空派"),_xlfn.IFS(F44="未开售","新品首批发货",G44&lt;F44,"新品首批发货",G44-F44&lt;=60,"新品期补货空运",G44-F44&gt;60,"老品应急空运"),"海运，不进行分析")</f>
        <v>新品首批发货</v>
      </c>
      <c r="F44" s="3">
        <v>46156</v>
      </c>
      <c r="G44" s="3">
        <f>_xlfn.XLOOKUP(K44,数据!F:F,数据!D:D)</f>
        <v>46135</v>
      </c>
      <c r="H44" s="5">
        <v>72</v>
      </c>
      <c r="I44" s="5">
        <f t="shared" si="2"/>
        <v>11.52</v>
      </c>
      <c r="J44" s="5">
        <f>_xlfn.XLOOKUP(K44,数据!F:F,数据!T:T)*(I44/_xlfn.XLOOKUP(K44,数据!F:F,数据!Y:Y))</f>
        <v>1159.23849965723</v>
      </c>
      <c r="K44" t="s">
        <v>10340</v>
      </c>
      <c r="L44" t="s">
        <v>111</v>
      </c>
      <c r="M44" t="s">
        <v>11113</v>
      </c>
      <c r="N44" t="s">
        <v>11455</v>
      </c>
      <c r="O44" t="s">
        <v>11115</v>
      </c>
      <c r="P44" t="s">
        <v>11139</v>
      </c>
      <c r="Q44" t="s">
        <v>11117</v>
      </c>
      <c r="R44" t="s">
        <v>11118</v>
      </c>
      <c r="S44" t="s">
        <v>10340</v>
      </c>
      <c r="T44" t="s">
        <v>11119</v>
      </c>
      <c r="U44" s="4" t="s">
        <v>11456</v>
      </c>
      <c r="V44" t="s">
        <v>11457</v>
      </c>
      <c r="W44" t="s">
        <v>11458</v>
      </c>
      <c r="X44" t="s">
        <v>11123</v>
      </c>
      <c r="Y44" t="s">
        <v>11124</v>
      </c>
      <c r="Z44" t="s">
        <v>11459</v>
      </c>
      <c r="AA44" t="s">
        <v>11144</v>
      </c>
      <c r="AB44" t="s">
        <v>11456</v>
      </c>
      <c r="AC44" t="s">
        <v>11460</v>
      </c>
      <c r="AD44" t="s">
        <v>11461</v>
      </c>
      <c r="AE44" t="s">
        <v>11365</v>
      </c>
      <c r="AI44" t="s">
        <v>11172</v>
      </c>
      <c r="AJ44" t="s">
        <v>11130</v>
      </c>
      <c r="AK44" t="s">
        <v>11467</v>
      </c>
      <c r="AL44" t="s">
        <v>11468</v>
      </c>
      <c r="AM44" t="s">
        <v>11469</v>
      </c>
      <c r="AN44" t="s">
        <v>11236</v>
      </c>
      <c r="AO44" t="s">
        <v>11470</v>
      </c>
      <c r="AP44" t="s">
        <v>11467</v>
      </c>
      <c r="AQ44">
        <v>160</v>
      </c>
      <c r="AR44">
        <v>160</v>
      </c>
      <c r="AS44">
        <v>157</v>
      </c>
      <c r="AT44" t="s">
        <v>11471</v>
      </c>
      <c r="AU44">
        <v>0</v>
      </c>
      <c r="AV44">
        <v>-3</v>
      </c>
      <c r="AW44">
        <v>3</v>
      </c>
    </row>
    <row r="45" spans="1:49">
      <c r="A45" s="1">
        <f>_xlfn.XLOOKUP(K45,数据!F:F,数据!A:A)</f>
        <v>2026</v>
      </c>
      <c r="B45" s="2">
        <f>_xlfn.XLOOKUP(K45,数据!F:F,数据!B:B)</f>
        <v>4</v>
      </c>
      <c r="C45" s="2">
        <f>_xlfn.XLOOKUP(K45,数据!F:F,数据!C:C)</f>
        <v>17</v>
      </c>
      <c r="D45" s="2" t="str">
        <f>_xlfn.XLOOKUP(K45,数据!F:F,数据!K:K)</f>
        <v>红单</v>
      </c>
      <c r="E45" s="2" t="str" cm="1">
        <f t="array" ref="E45">IF(OR(D45="红单",D45="空派"),_xlfn.IFS(F45="未开售","新品首批发货",G45&lt;F45,"新品首批发货",G45-F45&lt;=60,"新品期补货空运",G45-F45&gt;60,"老品应急空运"),"海运，不进行分析")</f>
        <v>新品首批发货</v>
      </c>
      <c r="F45" s="3">
        <v>46157</v>
      </c>
      <c r="G45" s="3">
        <f>_xlfn.XLOOKUP(K45,数据!F:F,数据!D:D)</f>
        <v>46135</v>
      </c>
      <c r="H45" s="5">
        <v>71</v>
      </c>
      <c r="I45" s="5">
        <f t="shared" si="2"/>
        <v>9.585</v>
      </c>
      <c r="J45" s="5">
        <f>_xlfn.XLOOKUP(K45,数据!F:F,数据!T:T)*(I45/_xlfn.XLOOKUP(K45,数据!F:F,数据!Y:Y))</f>
        <v>964.522657917932</v>
      </c>
      <c r="K45" t="s">
        <v>10340</v>
      </c>
      <c r="L45" t="s">
        <v>111</v>
      </c>
      <c r="M45" t="s">
        <v>11113</v>
      </c>
      <c r="N45" t="s">
        <v>11455</v>
      </c>
      <c r="O45" t="s">
        <v>11115</v>
      </c>
      <c r="P45" t="s">
        <v>11139</v>
      </c>
      <c r="Q45" t="s">
        <v>11117</v>
      </c>
      <c r="R45" t="s">
        <v>11118</v>
      </c>
      <c r="S45" t="s">
        <v>10340</v>
      </c>
      <c r="T45" t="s">
        <v>11119</v>
      </c>
      <c r="U45" s="4" t="s">
        <v>11456</v>
      </c>
      <c r="V45" t="s">
        <v>11457</v>
      </c>
      <c r="W45" t="s">
        <v>11458</v>
      </c>
      <c r="X45" t="s">
        <v>11123</v>
      </c>
      <c r="Y45" t="s">
        <v>11124</v>
      </c>
      <c r="Z45" t="s">
        <v>11459</v>
      </c>
      <c r="AA45" t="s">
        <v>11144</v>
      </c>
      <c r="AB45" t="s">
        <v>11456</v>
      </c>
      <c r="AC45" t="s">
        <v>11460</v>
      </c>
      <c r="AD45" t="s">
        <v>11461</v>
      </c>
      <c r="AE45" t="s">
        <v>11365</v>
      </c>
      <c r="AI45" t="s">
        <v>11172</v>
      </c>
      <c r="AJ45" t="s">
        <v>11130</v>
      </c>
      <c r="AK45" t="s">
        <v>11472</v>
      </c>
      <c r="AL45" t="s">
        <v>11473</v>
      </c>
      <c r="AM45" t="s">
        <v>11474</v>
      </c>
      <c r="AN45" t="s">
        <v>11236</v>
      </c>
      <c r="AO45" t="s">
        <v>11475</v>
      </c>
      <c r="AP45" t="s">
        <v>11472</v>
      </c>
      <c r="AQ45">
        <v>135</v>
      </c>
      <c r="AR45">
        <v>135</v>
      </c>
      <c r="AS45">
        <v>134</v>
      </c>
      <c r="AT45" t="s">
        <v>11476</v>
      </c>
      <c r="AU45">
        <v>0</v>
      </c>
      <c r="AV45">
        <v>-1</v>
      </c>
      <c r="AW45">
        <v>1</v>
      </c>
    </row>
    <row r="46" spans="1:49">
      <c r="A46" s="1">
        <f>_xlfn.XLOOKUP(K46,数据!F:F,数据!A:A)</f>
        <v>2026</v>
      </c>
      <c r="B46" s="2">
        <f>_xlfn.XLOOKUP(K46,数据!F:F,数据!B:B)</f>
        <v>4</v>
      </c>
      <c r="C46" s="2">
        <f>_xlfn.XLOOKUP(K46,数据!F:F,数据!C:C)</f>
        <v>17</v>
      </c>
      <c r="D46" s="2" t="str">
        <f>_xlfn.XLOOKUP(K46,数据!F:F,数据!K:K)</f>
        <v>红单</v>
      </c>
      <c r="E46" s="2" t="str" cm="1">
        <f t="array" ref="E46">IF(OR(D46="红单",D46="空派"),_xlfn.IFS(F46="未开售","新品首批发货",G46&lt;F46,"新品首批发货",G46-F46&lt;=60,"新品期补货空运",G46-F46&gt;60,"老品应急空运"),"海运，不进行分析")</f>
        <v>新品首批发货</v>
      </c>
      <c r="F46" s="3">
        <v>46158</v>
      </c>
      <c r="G46" s="3">
        <f>_xlfn.XLOOKUP(K46,数据!F:F,数据!D:D)</f>
        <v>46135</v>
      </c>
      <c r="H46" s="5">
        <v>71</v>
      </c>
      <c r="I46" s="5">
        <f t="shared" si="2"/>
        <v>9.23</v>
      </c>
      <c r="J46" s="5">
        <f>_xlfn.XLOOKUP(K46,数据!F:F,数据!T:T)*(I46/_xlfn.XLOOKUP(K46,数据!F:F,数据!Y:Y))</f>
        <v>928.799596513564</v>
      </c>
      <c r="K46" t="s">
        <v>10340</v>
      </c>
      <c r="L46" t="s">
        <v>111</v>
      </c>
      <c r="M46" t="s">
        <v>11113</v>
      </c>
      <c r="N46" t="s">
        <v>11455</v>
      </c>
      <c r="O46" t="s">
        <v>11115</v>
      </c>
      <c r="P46" t="s">
        <v>11139</v>
      </c>
      <c r="Q46" t="s">
        <v>11117</v>
      </c>
      <c r="R46" t="s">
        <v>11118</v>
      </c>
      <c r="S46" t="s">
        <v>10340</v>
      </c>
      <c r="T46" t="s">
        <v>11119</v>
      </c>
      <c r="U46" s="4" t="s">
        <v>11456</v>
      </c>
      <c r="V46" t="s">
        <v>11457</v>
      </c>
      <c r="W46" t="s">
        <v>11458</v>
      </c>
      <c r="X46" t="s">
        <v>11123</v>
      </c>
      <c r="Y46" t="s">
        <v>11124</v>
      </c>
      <c r="Z46" t="s">
        <v>11459</v>
      </c>
      <c r="AA46" t="s">
        <v>11144</v>
      </c>
      <c r="AB46" t="s">
        <v>11456</v>
      </c>
      <c r="AC46" t="s">
        <v>11460</v>
      </c>
      <c r="AD46" t="s">
        <v>11461</v>
      </c>
      <c r="AE46" t="s">
        <v>11365</v>
      </c>
      <c r="AI46" t="s">
        <v>11172</v>
      </c>
      <c r="AJ46" t="s">
        <v>11130</v>
      </c>
      <c r="AK46" t="s">
        <v>11477</v>
      </c>
      <c r="AL46" t="s">
        <v>11478</v>
      </c>
      <c r="AM46" t="s">
        <v>11479</v>
      </c>
      <c r="AN46" t="s">
        <v>11236</v>
      </c>
      <c r="AO46" t="s">
        <v>11480</v>
      </c>
      <c r="AP46" t="s">
        <v>11477</v>
      </c>
      <c r="AQ46">
        <v>130</v>
      </c>
      <c r="AR46">
        <v>130</v>
      </c>
      <c r="AS46">
        <v>126</v>
      </c>
      <c r="AT46" t="s">
        <v>11481</v>
      </c>
      <c r="AU46">
        <v>0</v>
      </c>
      <c r="AV46">
        <v>-4</v>
      </c>
      <c r="AW46">
        <v>4</v>
      </c>
    </row>
    <row r="47" spans="1:49">
      <c r="A47" s="1">
        <f>_xlfn.XLOOKUP(K47,数据!F:F,数据!A:A)</f>
        <v>2026</v>
      </c>
      <c r="B47" s="2">
        <f>_xlfn.XLOOKUP(K47,数据!F:F,数据!B:B)</f>
        <v>4</v>
      </c>
      <c r="C47" s="2">
        <f>_xlfn.XLOOKUP(K47,数据!F:F,数据!C:C)</f>
        <v>17</v>
      </c>
      <c r="D47" s="2" t="str">
        <f>_xlfn.XLOOKUP(K47,数据!F:F,数据!K:K)</f>
        <v>红单</v>
      </c>
      <c r="E47" s="2" t="str" cm="1">
        <f t="array" ref="E47">IF(OR(D47="红单",D47="空派"),_xlfn.IFS(F47="未开售","新品首批发货",G47&lt;F47,"新品首批发货",G47-F47&lt;=60,"新品期补货空运",G47-F47&gt;60,"老品应急空运"),"海运，不进行分析")</f>
        <v>新品首批发货</v>
      </c>
      <c r="F47" s="3">
        <v>46154</v>
      </c>
      <c r="G47" s="3">
        <f>_xlfn.XLOOKUP(K47,数据!F:F,数据!D:D)</f>
        <v>46135</v>
      </c>
      <c r="H47" s="5">
        <v>72</v>
      </c>
      <c r="I47" s="5">
        <f t="shared" si="2"/>
        <v>9.36</v>
      </c>
      <c r="J47" s="5">
        <f>_xlfn.XLOOKUP(K47,数据!F:F,数据!T:T)*(I47/_xlfn.XLOOKUP(K47,数据!F:F,数据!Y:Y))</f>
        <v>941.881280971501</v>
      </c>
      <c r="K47" t="s">
        <v>10340</v>
      </c>
      <c r="L47" t="s">
        <v>111</v>
      </c>
      <c r="M47" t="s">
        <v>11113</v>
      </c>
      <c r="N47" t="s">
        <v>11455</v>
      </c>
      <c r="O47" t="s">
        <v>11115</v>
      </c>
      <c r="P47" t="s">
        <v>11139</v>
      </c>
      <c r="Q47" t="s">
        <v>11117</v>
      </c>
      <c r="R47" t="s">
        <v>11118</v>
      </c>
      <c r="S47" t="s">
        <v>10340</v>
      </c>
      <c r="T47" t="s">
        <v>11119</v>
      </c>
      <c r="U47" s="4" t="s">
        <v>11456</v>
      </c>
      <c r="V47" t="s">
        <v>11457</v>
      </c>
      <c r="W47" t="s">
        <v>11458</v>
      </c>
      <c r="X47" t="s">
        <v>11123</v>
      </c>
      <c r="Y47" t="s">
        <v>11124</v>
      </c>
      <c r="Z47" t="s">
        <v>11459</v>
      </c>
      <c r="AA47" t="s">
        <v>11144</v>
      </c>
      <c r="AB47" t="s">
        <v>11456</v>
      </c>
      <c r="AC47" t="s">
        <v>11460</v>
      </c>
      <c r="AD47" t="s">
        <v>11461</v>
      </c>
      <c r="AE47" t="s">
        <v>11365</v>
      </c>
      <c r="AI47" t="s">
        <v>11172</v>
      </c>
      <c r="AJ47" t="s">
        <v>11130</v>
      </c>
      <c r="AK47" t="s">
        <v>11482</v>
      </c>
      <c r="AL47" t="s">
        <v>11483</v>
      </c>
      <c r="AM47" t="s">
        <v>11484</v>
      </c>
      <c r="AN47" t="s">
        <v>11484</v>
      </c>
      <c r="AO47" t="s">
        <v>11485</v>
      </c>
      <c r="AP47" t="s">
        <v>11482</v>
      </c>
      <c r="AQ47">
        <v>130</v>
      </c>
      <c r="AR47">
        <v>130</v>
      </c>
      <c r="AS47">
        <v>125</v>
      </c>
      <c r="AT47" t="s">
        <v>11486</v>
      </c>
      <c r="AU47">
        <v>0</v>
      </c>
      <c r="AV47">
        <v>-5</v>
      </c>
      <c r="AW47">
        <v>5</v>
      </c>
    </row>
    <row r="48" spans="1:49">
      <c r="A48" s="1">
        <f>_xlfn.XLOOKUP(K48,数据!F:F,数据!A:A)</f>
        <v>2026</v>
      </c>
      <c r="B48" s="2">
        <f>_xlfn.XLOOKUP(K48,数据!F:F,数据!B:B)</f>
        <v>4</v>
      </c>
      <c r="C48" s="2">
        <f>_xlfn.XLOOKUP(K48,数据!F:F,数据!C:C)</f>
        <v>17</v>
      </c>
      <c r="D48" s="2" t="str">
        <f>_xlfn.XLOOKUP(K48,数据!F:F,数据!K:K)</f>
        <v>红单</v>
      </c>
      <c r="E48" s="2" t="str" cm="1">
        <f t="array" ref="E48">IF(OR(D48="红单",D48="空派"),_xlfn.IFS(F48="未开售","新品首批发货",G48&lt;F48,"新品首批发货",G48-F48&lt;=60,"新品期补货空运",G48-F48&gt;60,"老品应急空运"),"海运，不进行分析")</f>
        <v>新品首批发货</v>
      </c>
      <c r="F48" s="3">
        <v>46152</v>
      </c>
      <c r="G48" s="3">
        <f>_xlfn.XLOOKUP(K48,数据!F:F,数据!D:D)</f>
        <v>46134</v>
      </c>
      <c r="H48" s="5">
        <v>138</v>
      </c>
      <c r="I48" s="5">
        <f t="shared" si="2"/>
        <v>22.08</v>
      </c>
      <c r="J48" s="5">
        <f>_xlfn.XLOOKUP(K48,数据!F:F,数据!T:T)*(I48/_xlfn.XLOOKUP(K48,数据!F:F,数据!Y:Y))</f>
        <v>1921.85094736842</v>
      </c>
      <c r="K48" t="s">
        <v>10339</v>
      </c>
      <c r="L48" t="s">
        <v>4634</v>
      </c>
      <c r="M48" t="s">
        <v>11113</v>
      </c>
      <c r="N48" t="s">
        <v>11487</v>
      </c>
      <c r="O48" t="s">
        <v>11115</v>
      </c>
      <c r="P48" t="s">
        <v>11139</v>
      </c>
      <c r="Q48" t="s">
        <v>11117</v>
      </c>
      <c r="R48" t="s">
        <v>11118</v>
      </c>
      <c r="S48" t="s">
        <v>10339</v>
      </c>
      <c r="T48" t="s">
        <v>11119</v>
      </c>
      <c r="U48" s="4" t="s">
        <v>11488</v>
      </c>
      <c r="V48" t="s">
        <v>11489</v>
      </c>
      <c r="W48" t="s">
        <v>11490</v>
      </c>
      <c r="X48" t="s">
        <v>11123</v>
      </c>
      <c r="Y48" t="s">
        <v>11124</v>
      </c>
      <c r="Z48" t="s">
        <v>11491</v>
      </c>
      <c r="AA48" t="s">
        <v>11144</v>
      </c>
      <c r="AB48" t="s">
        <v>11488</v>
      </c>
      <c r="AC48" t="s">
        <v>11492</v>
      </c>
      <c r="AD48" t="s">
        <v>11493</v>
      </c>
      <c r="AE48" t="s">
        <v>11494</v>
      </c>
      <c r="AI48" t="s">
        <v>11390</v>
      </c>
      <c r="AJ48" t="s">
        <v>11172</v>
      </c>
      <c r="AK48" t="s">
        <v>11495</v>
      </c>
      <c r="AL48" t="s">
        <v>11496</v>
      </c>
      <c r="AM48" t="s">
        <v>11497</v>
      </c>
      <c r="AN48" t="s">
        <v>11497</v>
      </c>
      <c r="AO48" t="s">
        <v>11498</v>
      </c>
      <c r="AP48" t="s">
        <v>11495</v>
      </c>
      <c r="AQ48">
        <v>160</v>
      </c>
      <c r="AR48">
        <v>160</v>
      </c>
      <c r="AS48">
        <v>159</v>
      </c>
      <c r="AT48" t="s">
        <v>11499</v>
      </c>
      <c r="AU48">
        <v>0</v>
      </c>
      <c r="AV48">
        <v>-1</v>
      </c>
      <c r="AW48">
        <v>1</v>
      </c>
    </row>
    <row r="49" spans="1:49">
      <c r="A49" s="1">
        <f>_xlfn.XLOOKUP(K49,数据!F:F,数据!A:A)</f>
        <v>2026</v>
      </c>
      <c r="B49" s="2">
        <f>_xlfn.XLOOKUP(K49,数据!F:F,数据!B:B)</f>
        <v>4</v>
      </c>
      <c r="C49" s="2">
        <f>_xlfn.XLOOKUP(K49,数据!F:F,数据!C:C)</f>
        <v>17</v>
      </c>
      <c r="D49" s="2" t="str">
        <f>_xlfn.XLOOKUP(K49,数据!F:F,数据!K:K)</f>
        <v>红单</v>
      </c>
      <c r="E49" s="2" t="str" cm="1">
        <f t="array" ref="E49">IF(OR(D49="红单",D49="空派"),_xlfn.IFS(F49="未开售","新品首批发货",G49&lt;F49,"新品首批发货",G49-F49&lt;=60,"新品期补货空运",G49-F49&gt;60,"老品应急空运"),"海运，不进行分析")</f>
        <v>新品首批发货</v>
      </c>
      <c r="F49" s="3">
        <v>46152</v>
      </c>
      <c r="G49" s="3">
        <f>_xlfn.XLOOKUP(K49,数据!F:F,数据!D:D)</f>
        <v>46134</v>
      </c>
      <c r="H49" s="5">
        <v>147</v>
      </c>
      <c r="I49" s="5">
        <f t="shared" si="2"/>
        <v>23.52</v>
      </c>
      <c r="J49" s="5">
        <f>_xlfn.XLOOKUP(K49,数据!F:F,数据!T:T)*(I49/_xlfn.XLOOKUP(K49,数据!F:F,数据!Y:Y))</f>
        <v>2047.18905263158</v>
      </c>
      <c r="K49" t="s">
        <v>10339</v>
      </c>
      <c r="L49" t="s">
        <v>4634</v>
      </c>
      <c r="M49" t="s">
        <v>11113</v>
      </c>
      <c r="N49" t="s">
        <v>11487</v>
      </c>
      <c r="O49" t="s">
        <v>11115</v>
      </c>
      <c r="P49" t="s">
        <v>11139</v>
      </c>
      <c r="Q49" t="s">
        <v>11117</v>
      </c>
      <c r="R49" t="s">
        <v>11118</v>
      </c>
      <c r="S49" t="s">
        <v>10339</v>
      </c>
      <c r="T49" t="s">
        <v>11119</v>
      </c>
      <c r="U49" s="4" t="s">
        <v>11488</v>
      </c>
      <c r="V49" t="s">
        <v>11489</v>
      </c>
      <c r="W49" t="s">
        <v>11490</v>
      </c>
      <c r="X49" t="s">
        <v>11123</v>
      </c>
      <c r="Y49" t="s">
        <v>11124</v>
      </c>
      <c r="Z49" t="s">
        <v>11491</v>
      </c>
      <c r="AA49" t="s">
        <v>11144</v>
      </c>
      <c r="AB49" t="s">
        <v>11488</v>
      </c>
      <c r="AC49" t="s">
        <v>11492</v>
      </c>
      <c r="AD49" t="s">
        <v>11493</v>
      </c>
      <c r="AE49" t="s">
        <v>11494</v>
      </c>
      <c r="AI49" t="s">
        <v>11390</v>
      </c>
      <c r="AJ49" t="s">
        <v>11172</v>
      </c>
      <c r="AK49" t="s">
        <v>11500</v>
      </c>
      <c r="AL49" t="s">
        <v>11501</v>
      </c>
      <c r="AM49" t="s">
        <v>11502</v>
      </c>
      <c r="AN49" t="s">
        <v>11176</v>
      </c>
      <c r="AO49" t="s">
        <v>11503</v>
      </c>
      <c r="AP49" t="s">
        <v>11500</v>
      </c>
      <c r="AQ49">
        <v>160</v>
      </c>
      <c r="AR49">
        <v>160</v>
      </c>
      <c r="AS49">
        <v>160</v>
      </c>
      <c r="AT49" t="s">
        <v>11504</v>
      </c>
      <c r="AU49">
        <v>0</v>
      </c>
      <c r="AV49">
        <v>0</v>
      </c>
      <c r="AW49">
        <v>0</v>
      </c>
    </row>
    <row r="50" spans="1:49">
      <c r="A50" s="1">
        <f>_xlfn.XLOOKUP(K50,数据!F:F,数据!A:A)</f>
        <v>2026</v>
      </c>
      <c r="B50" s="2">
        <f>_xlfn.XLOOKUP(K50,数据!F:F,数据!B:B)</f>
        <v>4</v>
      </c>
      <c r="C50" s="2">
        <f>_xlfn.XLOOKUP(K50,数据!F:F,数据!C:C)</f>
        <v>17</v>
      </c>
      <c r="D50" s="2" t="str">
        <f>_xlfn.XLOOKUP(K50,数据!F:F,数据!K:K)</f>
        <v>红单</v>
      </c>
      <c r="E50" s="2" t="str" cm="1">
        <f t="array" ref="E50">IF(OR(D50="红单",D50="空派"),_xlfn.IFS(F50="未开售","新品首批发货",G50&lt;F50,"新品首批发货",G50-F50&lt;=60,"新品期补货空运",G50-F50&gt;60,"老品应急空运"),"海运，不进行分析")</f>
        <v>新品期补货空运</v>
      </c>
      <c r="F50" s="3">
        <v>46112</v>
      </c>
      <c r="G50" s="3">
        <f>_xlfn.XLOOKUP(K50,数据!F:F,数据!D:D)</f>
        <v>46134</v>
      </c>
      <c r="H50" s="5">
        <v>141</v>
      </c>
      <c r="I50" s="5">
        <f t="shared" si="2"/>
        <v>5.64</v>
      </c>
      <c r="J50" s="5">
        <f>_xlfn.XLOOKUP(K50,数据!F:F,数据!T:T)*(I50/_xlfn.XLOOKUP(K50,数据!F:F,数据!Y:Y))</f>
        <v>471.499459459459</v>
      </c>
      <c r="K50" t="s">
        <v>10338</v>
      </c>
      <c r="L50" t="s">
        <v>41</v>
      </c>
      <c r="M50" t="s">
        <v>11113</v>
      </c>
      <c r="N50" t="s">
        <v>11505</v>
      </c>
      <c r="O50" t="s">
        <v>11115</v>
      </c>
      <c r="P50" t="s">
        <v>11139</v>
      </c>
      <c r="Q50" t="s">
        <v>11117</v>
      </c>
      <c r="R50" t="s">
        <v>11118</v>
      </c>
      <c r="S50" t="s">
        <v>10338</v>
      </c>
      <c r="T50" t="s">
        <v>11250</v>
      </c>
      <c r="U50" s="4" t="s">
        <v>11488</v>
      </c>
      <c r="V50" t="s">
        <v>11506</v>
      </c>
      <c r="W50" t="s">
        <v>11507</v>
      </c>
      <c r="X50" t="s">
        <v>11508</v>
      </c>
      <c r="Y50" t="s">
        <v>11142</v>
      </c>
      <c r="Z50" t="s">
        <v>11509</v>
      </c>
      <c r="AA50" t="s">
        <v>11144</v>
      </c>
      <c r="AB50" t="s">
        <v>11488</v>
      </c>
      <c r="AC50" t="s">
        <v>11510</v>
      </c>
      <c r="AD50" t="s">
        <v>11511</v>
      </c>
      <c r="AE50" t="s">
        <v>11494</v>
      </c>
      <c r="AI50" t="s">
        <v>11390</v>
      </c>
      <c r="AJ50" t="s">
        <v>11172</v>
      </c>
      <c r="AK50" t="s">
        <v>11512</v>
      </c>
      <c r="AL50" t="s">
        <v>11513</v>
      </c>
      <c r="AM50" t="s">
        <v>11514</v>
      </c>
      <c r="AN50" t="s">
        <v>11346</v>
      </c>
      <c r="AO50" t="s">
        <v>11515</v>
      </c>
      <c r="AP50" t="s">
        <v>11512</v>
      </c>
      <c r="AQ50">
        <v>40</v>
      </c>
      <c r="AR50">
        <v>40</v>
      </c>
      <c r="AS50">
        <v>40</v>
      </c>
      <c r="AT50" t="s">
        <v>11516</v>
      </c>
      <c r="AU50">
        <v>0</v>
      </c>
      <c r="AV50">
        <v>0</v>
      </c>
      <c r="AW50">
        <v>0</v>
      </c>
    </row>
    <row r="51" spans="1:49">
      <c r="A51" s="1">
        <f>_xlfn.XLOOKUP(K51,数据!F:F,数据!A:A)</f>
        <v>2026</v>
      </c>
      <c r="B51" s="2">
        <f>_xlfn.XLOOKUP(K51,数据!F:F,数据!B:B)</f>
        <v>4</v>
      </c>
      <c r="C51" s="2">
        <f>_xlfn.XLOOKUP(K51,数据!F:F,数据!C:C)</f>
        <v>17</v>
      </c>
      <c r="D51" s="2" t="str">
        <f>_xlfn.XLOOKUP(K51,数据!F:F,数据!K:K)</f>
        <v>红单</v>
      </c>
      <c r="E51" s="2" t="str" cm="1">
        <f t="array" ref="E51">IF(OR(D51="红单",D51="空派"),_xlfn.IFS(F51="未开售","新品首批发货",G51&lt;F51,"新品首批发货",G51-F51&lt;=60,"新品期补货空运",G51-F51&gt;60,"老品应急空运"),"海运，不进行分析")</f>
        <v>新品期补货空运</v>
      </c>
      <c r="F51" s="3">
        <v>46098</v>
      </c>
      <c r="G51" s="3">
        <f>_xlfn.XLOOKUP(K51,数据!F:F,数据!D:D)</f>
        <v>46134</v>
      </c>
      <c r="H51" s="5">
        <v>340</v>
      </c>
      <c r="I51" s="5">
        <f t="shared" si="2"/>
        <v>3.4</v>
      </c>
      <c r="J51" s="5">
        <f>_xlfn.XLOOKUP(K51,数据!F:F,数据!T:T)*(I51/_xlfn.XLOOKUP(K51,数据!F:F,数据!Y:Y))</f>
        <v>284.23726279471</v>
      </c>
      <c r="K51" t="s">
        <v>10338</v>
      </c>
      <c r="L51" t="s">
        <v>41</v>
      </c>
      <c r="M51" t="s">
        <v>11113</v>
      </c>
      <c r="N51" t="s">
        <v>11505</v>
      </c>
      <c r="O51" t="s">
        <v>11115</v>
      </c>
      <c r="P51" t="s">
        <v>11139</v>
      </c>
      <c r="Q51" t="s">
        <v>11117</v>
      </c>
      <c r="R51" t="s">
        <v>11118</v>
      </c>
      <c r="S51" t="s">
        <v>10338</v>
      </c>
      <c r="T51" t="s">
        <v>11250</v>
      </c>
      <c r="U51" s="4" t="s">
        <v>11488</v>
      </c>
      <c r="V51" t="s">
        <v>11506</v>
      </c>
      <c r="W51" t="s">
        <v>11507</v>
      </c>
      <c r="X51" t="s">
        <v>11508</v>
      </c>
      <c r="Y51" t="s">
        <v>11142</v>
      </c>
      <c r="Z51" t="s">
        <v>11509</v>
      </c>
      <c r="AA51" t="s">
        <v>11144</v>
      </c>
      <c r="AB51" t="s">
        <v>11488</v>
      </c>
      <c r="AC51" t="s">
        <v>11510</v>
      </c>
      <c r="AD51" t="s">
        <v>11511</v>
      </c>
      <c r="AE51" t="s">
        <v>11494</v>
      </c>
      <c r="AI51" t="s">
        <v>11390</v>
      </c>
      <c r="AJ51" t="s">
        <v>11172</v>
      </c>
      <c r="AK51" t="s">
        <v>11517</v>
      </c>
      <c r="AL51" t="s">
        <v>11518</v>
      </c>
      <c r="AM51" t="s">
        <v>11519</v>
      </c>
      <c r="AN51" t="s">
        <v>11520</v>
      </c>
      <c r="AO51" t="s">
        <v>11521</v>
      </c>
      <c r="AP51" t="s">
        <v>11517</v>
      </c>
      <c r="AQ51">
        <v>10</v>
      </c>
      <c r="AR51">
        <v>10</v>
      </c>
      <c r="AS51">
        <v>10</v>
      </c>
      <c r="AT51" t="s">
        <v>11522</v>
      </c>
      <c r="AU51">
        <v>0</v>
      </c>
      <c r="AV51">
        <v>0</v>
      </c>
      <c r="AW51">
        <v>0</v>
      </c>
    </row>
    <row r="52" spans="1:49">
      <c r="A52" s="1">
        <f>_xlfn.XLOOKUP(K52,数据!F:F,数据!A:A)</f>
        <v>2026</v>
      </c>
      <c r="B52" s="2">
        <f>_xlfn.XLOOKUP(K52,数据!F:F,数据!B:B)</f>
        <v>4</v>
      </c>
      <c r="C52" s="2">
        <f>_xlfn.XLOOKUP(K52,数据!F:F,数据!C:C)</f>
        <v>17</v>
      </c>
      <c r="D52" s="2" t="str">
        <f>_xlfn.XLOOKUP(K52,数据!F:F,数据!K:K)</f>
        <v>红单</v>
      </c>
      <c r="E52" s="2" t="str" cm="1">
        <f t="array" ref="E52">IF(OR(D52="红单",D52="空派"),_xlfn.IFS(F52="未开售","新品首批发货",G52&lt;F52,"新品首批发货",G52-F52&lt;=60,"新品期补货空运",G52-F52&gt;60,"老品应急空运"),"海运，不进行分析")</f>
        <v>新品期补货空运</v>
      </c>
      <c r="F52" s="3">
        <v>46112</v>
      </c>
      <c r="G52" s="3">
        <f>_xlfn.XLOOKUP(K52,数据!F:F,数据!D:D)</f>
        <v>46134</v>
      </c>
      <c r="H52" s="5">
        <v>167</v>
      </c>
      <c r="I52" s="5">
        <f t="shared" si="2"/>
        <v>8.35</v>
      </c>
      <c r="J52" s="5">
        <f>_xlfn.XLOOKUP(K52,数据!F:F,数据!T:T)*(I52/_xlfn.XLOOKUP(K52,数据!F:F,数据!Y:Y))</f>
        <v>698.053277745831</v>
      </c>
      <c r="K52" t="s">
        <v>10338</v>
      </c>
      <c r="L52" t="s">
        <v>41</v>
      </c>
      <c r="M52" t="s">
        <v>11113</v>
      </c>
      <c r="N52" t="s">
        <v>11505</v>
      </c>
      <c r="O52" t="s">
        <v>11115</v>
      </c>
      <c r="P52" t="s">
        <v>11139</v>
      </c>
      <c r="Q52" t="s">
        <v>11117</v>
      </c>
      <c r="R52" t="s">
        <v>11118</v>
      </c>
      <c r="S52" t="s">
        <v>10338</v>
      </c>
      <c r="T52" t="s">
        <v>11250</v>
      </c>
      <c r="U52" s="4" t="s">
        <v>11488</v>
      </c>
      <c r="V52" t="s">
        <v>11506</v>
      </c>
      <c r="W52" t="s">
        <v>11507</v>
      </c>
      <c r="X52" t="s">
        <v>11508</v>
      </c>
      <c r="Y52" t="s">
        <v>11142</v>
      </c>
      <c r="Z52" t="s">
        <v>11509</v>
      </c>
      <c r="AA52" t="s">
        <v>11144</v>
      </c>
      <c r="AB52" t="s">
        <v>11488</v>
      </c>
      <c r="AC52" t="s">
        <v>11510</v>
      </c>
      <c r="AD52" t="s">
        <v>11511</v>
      </c>
      <c r="AE52" t="s">
        <v>11494</v>
      </c>
      <c r="AI52" t="s">
        <v>11390</v>
      </c>
      <c r="AJ52" t="s">
        <v>11172</v>
      </c>
      <c r="AK52" t="s">
        <v>11523</v>
      </c>
      <c r="AL52" t="s">
        <v>11524</v>
      </c>
      <c r="AM52" t="s">
        <v>11525</v>
      </c>
      <c r="AN52" t="s">
        <v>11526</v>
      </c>
      <c r="AO52" t="s">
        <v>11527</v>
      </c>
      <c r="AP52" t="s">
        <v>11523</v>
      </c>
      <c r="AQ52">
        <v>50</v>
      </c>
      <c r="AR52">
        <v>50</v>
      </c>
      <c r="AS52">
        <v>50</v>
      </c>
      <c r="AT52" t="s">
        <v>11528</v>
      </c>
      <c r="AU52">
        <v>0</v>
      </c>
      <c r="AV52">
        <v>0</v>
      </c>
      <c r="AW52">
        <v>0</v>
      </c>
    </row>
    <row r="53" spans="1:49">
      <c r="A53" s="1">
        <f>_xlfn.XLOOKUP(K53,数据!F:F,数据!A:A)</f>
        <v>2026</v>
      </c>
      <c r="B53" s="2">
        <f>_xlfn.XLOOKUP(K53,数据!F:F,数据!B:B)</f>
        <v>4</v>
      </c>
      <c r="C53" s="2">
        <f>_xlfn.XLOOKUP(K53,数据!F:F,数据!C:C)</f>
        <v>17</v>
      </c>
      <c r="D53" s="2" t="str">
        <f>_xlfn.XLOOKUP(K53,数据!F:F,数据!K:K)</f>
        <v>红单</v>
      </c>
      <c r="E53" s="2" t="str" cm="1">
        <f t="array" ref="E53">IF(OR(D53="红单",D53="空派"),_xlfn.IFS(F53="未开售","新品首批发货",G53&lt;F53,"新品首批发货",G53-F53&lt;=60,"新品期补货空运",G53-F53&gt;60,"老品应急空运"),"海运，不进行分析")</f>
        <v>老品应急空运</v>
      </c>
      <c r="F53" s="3">
        <v>45987</v>
      </c>
      <c r="G53" s="3">
        <f>_xlfn.XLOOKUP(K53,数据!F:F,数据!D:D)</f>
        <v>46133</v>
      </c>
      <c r="H53" s="5">
        <v>95.6</v>
      </c>
      <c r="I53" s="5">
        <f t="shared" si="2"/>
        <v>4.78</v>
      </c>
      <c r="J53" s="5">
        <f>_xlfn.XLOOKUP(K53,数据!F:F,数据!T:T)*(I53/_xlfn.XLOOKUP(K53,数据!F:F,数据!Y:Y))</f>
        <v>503.697393894267</v>
      </c>
      <c r="K53" t="s">
        <v>10337</v>
      </c>
      <c r="L53" t="s">
        <v>57</v>
      </c>
      <c r="M53" t="s">
        <v>11113</v>
      </c>
      <c r="N53" t="s">
        <v>11529</v>
      </c>
      <c r="O53" t="s">
        <v>11115</v>
      </c>
      <c r="P53" t="s">
        <v>11139</v>
      </c>
      <c r="Q53" t="s">
        <v>11117</v>
      </c>
      <c r="R53" t="s">
        <v>11118</v>
      </c>
      <c r="S53" t="s">
        <v>10337</v>
      </c>
      <c r="T53" t="s">
        <v>11119</v>
      </c>
      <c r="U53" s="4" t="s">
        <v>11530</v>
      </c>
      <c r="V53" t="s">
        <v>11531</v>
      </c>
      <c r="W53" t="s">
        <v>11532</v>
      </c>
      <c r="X53" t="s">
        <v>11123</v>
      </c>
      <c r="Y53" t="s">
        <v>11124</v>
      </c>
      <c r="Z53" t="s">
        <v>11533</v>
      </c>
      <c r="AA53" t="s">
        <v>11144</v>
      </c>
      <c r="AB53" t="s">
        <v>11530</v>
      </c>
      <c r="AC53" t="s">
        <v>11534</v>
      </c>
      <c r="AD53" t="s">
        <v>11535</v>
      </c>
      <c r="AE53" t="s">
        <v>11172</v>
      </c>
      <c r="AI53" t="s">
        <v>11172</v>
      </c>
      <c r="AJ53" t="s">
        <v>11130</v>
      </c>
      <c r="AK53" t="s">
        <v>11536</v>
      </c>
      <c r="AL53" t="s">
        <v>11537</v>
      </c>
      <c r="AM53" t="s">
        <v>11538</v>
      </c>
      <c r="AN53" t="s">
        <v>11539</v>
      </c>
      <c r="AO53" t="s">
        <v>11540</v>
      </c>
      <c r="AP53" t="s">
        <v>11536</v>
      </c>
      <c r="AQ53">
        <v>50</v>
      </c>
      <c r="AR53">
        <v>50</v>
      </c>
      <c r="AS53">
        <v>49</v>
      </c>
      <c r="AT53" t="s">
        <v>11541</v>
      </c>
      <c r="AU53">
        <v>0</v>
      </c>
      <c r="AV53">
        <v>-1</v>
      </c>
      <c r="AW53">
        <v>1</v>
      </c>
    </row>
    <row r="54" spans="1:49">
      <c r="A54" s="1">
        <f>_xlfn.XLOOKUP(K54,数据!F:F,数据!A:A)</f>
        <v>2026</v>
      </c>
      <c r="B54" s="2">
        <f>_xlfn.XLOOKUP(K54,数据!F:F,数据!B:B)</f>
        <v>4</v>
      </c>
      <c r="C54" s="2">
        <f>_xlfn.XLOOKUP(K54,数据!F:F,数据!C:C)</f>
        <v>17</v>
      </c>
      <c r="D54" s="2" t="str">
        <f>_xlfn.XLOOKUP(K54,数据!F:F,数据!K:K)</f>
        <v>红单</v>
      </c>
      <c r="E54" s="2" t="str" cm="1">
        <f t="array" ref="E54">IF(OR(D54="红单",D54="空派"),_xlfn.IFS(F54="未开售","新品首批发货",G54&lt;F54,"新品首批发货",G54-F54&lt;=60,"新品期补货空运",G54-F54&gt;60,"老品应急空运"),"海运，不进行分析")</f>
        <v>新品首批发货</v>
      </c>
      <c r="F54" s="3">
        <v>46150</v>
      </c>
      <c r="G54" s="3">
        <f>_xlfn.XLOOKUP(K54,数据!F:F,数据!D:D)</f>
        <v>46133</v>
      </c>
      <c r="H54" s="5">
        <v>96</v>
      </c>
      <c r="I54" s="5">
        <f t="shared" si="2"/>
        <v>13.44</v>
      </c>
      <c r="J54" s="5">
        <f>_xlfn.XLOOKUP(K54,数据!F:F,数据!T:T)*(I54/_xlfn.XLOOKUP(K54,数据!F:F,数据!Y:Y))</f>
        <v>1416.25376023827</v>
      </c>
      <c r="K54" t="s">
        <v>10337</v>
      </c>
      <c r="L54" t="s">
        <v>57</v>
      </c>
      <c r="M54" t="s">
        <v>11113</v>
      </c>
      <c r="N54" t="s">
        <v>11529</v>
      </c>
      <c r="O54" t="s">
        <v>11115</v>
      </c>
      <c r="P54" t="s">
        <v>11139</v>
      </c>
      <c r="Q54" t="s">
        <v>11117</v>
      </c>
      <c r="R54" t="s">
        <v>11118</v>
      </c>
      <c r="S54" t="s">
        <v>10337</v>
      </c>
      <c r="T54" t="s">
        <v>11119</v>
      </c>
      <c r="U54" s="4" t="s">
        <v>11530</v>
      </c>
      <c r="V54" t="s">
        <v>11531</v>
      </c>
      <c r="W54" t="s">
        <v>11532</v>
      </c>
      <c r="X54" t="s">
        <v>11123</v>
      </c>
      <c r="Y54" t="s">
        <v>11124</v>
      </c>
      <c r="Z54" t="s">
        <v>11533</v>
      </c>
      <c r="AA54" t="s">
        <v>11144</v>
      </c>
      <c r="AB54" t="s">
        <v>11530</v>
      </c>
      <c r="AC54" t="s">
        <v>11534</v>
      </c>
      <c r="AD54" t="s">
        <v>11535</v>
      </c>
      <c r="AE54" t="s">
        <v>11172</v>
      </c>
      <c r="AI54" t="s">
        <v>11172</v>
      </c>
      <c r="AJ54" t="s">
        <v>11130</v>
      </c>
      <c r="AK54" t="s">
        <v>11542</v>
      </c>
      <c r="AL54" t="s">
        <v>11543</v>
      </c>
      <c r="AM54" t="s">
        <v>11544</v>
      </c>
      <c r="AN54" t="s">
        <v>11539</v>
      </c>
      <c r="AO54" t="s">
        <v>11545</v>
      </c>
      <c r="AP54" t="s">
        <v>11542</v>
      </c>
      <c r="AQ54">
        <v>140</v>
      </c>
      <c r="AR54">
        <v>140</v>
      </c>
      <c r="AS54">
        <v>139</v>
      </c>
      <c r="AT54" t="s">
        <v>11546</v>
      </c>
      <c r="AU54">
        <v>0</v>
      </c>
      <c r="AV54">
        <v>-1</v>
      </c>
      <c r="AW54">
        <v>1</v>
      </c>
    </row>
    <row r="55" spans="1:49">
      <c r="A55" s="1">
        <f>_xlfn.XLOOKUP(K55,数据!F:F,数据!A:A)</f>
        <v>2026</v>
      </c>
      <c r="B55" s="2">
        <f>_xlfn.XLOOKUP(K55,数据!F:F,数据!B:B)</f>
        <v>4</v>
      </c>
      <c r="C55" s="2">
        <f>_xlfn.XLOOKUP(K55,数据!F:F,数据!C:C)</f>
        <v>17</v>
      </c>
      <c r="D55" s="2" t="str">
        <f>_xlfn.XLOOKUP(K55,数据!F:F,数据!K:K)</f>
        <v>红单</v>
      </c>
      <c r="E55" s="2" t="str" cm="1">
        <f t="array" ref="E55">IF(OR(D55="红单",D55="空派"),_xlfn.IFS(F55="未开售","新品首批发货",G55&lt;F55,"新品首批发货",G55-F55&lt;=60,"新品期补货空运",G55-F55&gt;60,"老品应急空运"),"海运，不进行分析")</f>
        <v>新品期补货空运</v>
      </c>
      <c r="F55" s="3">
        <v>46122</v>
      </c>
      <c r="G55" s="3">
        <f>_xlfn.XLOOKUP(K55,数据!F:F,数据!D:D)</f>
        <v>46133</v>
      </c>
      <c r="H55" s="5">
        <v>96</v>
      </c>
      <c r="I55" s="5">
        <f t="shared" si="2"/>
        <v>8.64</v>
      </c>
      <c r="J55" s="5">
        <f>_xlfn.XLOOKUP(K55,数据!F:F,数据!T:T)*(I55/_xlfn.XLOOKUP(K55,数据!F:F,数据!Y:Y))</f>
        <v>910.448845867461</v>
      </c>
      <c r="K55" t="s">
        <v>10337</v>
      </c>
      <c r="L55" t="s">
        <v>57</v>
      </c>
      <c r="M55" t="s">
        <v>11113</v>
      </c>
      <c r="N55" t="s">
        <v>11529</v>
      </c>
      <c r="O55" t="s">
        <v>11115</v>
      </c>
      <c r="P55" t="s">
        <v>11139</v>
      </c>
      <c r="Q55" t="s">
        <v>11117</v>
      </c>
      <c r="R55" t="s">
        <v>11118</v>
      </c>
      <c r="S55" t="s">
        <v>10337</v>
      </c>
      <c r="T55" t="s">
        <v>11119</v>
      </c>
      <c r="U55" s="4" t="s">
        <v>11530</v>
      </c>
      <c r="V55" t="s">
        <v>11531</v>
      </c>
      <c r="W55" t="s">
        <v>11532</v>
      </c>
      <c r="X55" t="s">
        <v>11123</v>
      </c>
      <c r="Y55" t="s">
        <v>11124</v>
      </c>
      <c r="Z55" t="s">
        <v>11533</v>
      </c>
      <c r="AA55" t="s">
        <v>11144</v>
      </c>
      <c r="AB55" t="s">
        <v>11530</v>
      </c>
      <c r="AC55" t="s">
        <v>11534</v>
      </c>
      <c r="AD55" t="s">
        <v>11535</v>
      </c>
      <c r="AE55" t="s">
        <v>11172</v>
      </c>
      <c r="AI55" t="s">
        <v>11172</v>
      </c>
      <c r="AJ55" t="s">
        <v>11130</v>
      </c>
      <c r="AK55" t="s">
        <v>11157</v>
      </c>
      <c r="AL55" t="s">
        <v>11158</v>
      </c>
      <c r="AM55" t="s">
        <v>11159</v>
      </c>
      <c r="AN55" t="s">
        <v>11159</v>
      </c>
      <c r="AO55" t="s">
        <v>11160</v>
      </c>
      <c r="AP55" t="s">
        <v>11157</v>
      </c>
      <c r="AQ55">
        <v>90</v>
      </c>
      <c r="AR55">
        <v>90</v>
      </c>
      <c r="AS55">
        <v>89</v>
      </c>
      <c r="AT55" t="s">
        <v>11547</v>
      </c>
      <c r="AU55">
        <v>0</v>
      </c>
      <c r="AV55">
        <v>-1</v>
      </c>
      <c r="AW55">
        <v>1</v>
      </c>
    </row>
    <row r="56" spans="1:49">
      <c r="A56" s="1">
        <f>_xlfn.XLOOKUP(K56,数据!F:F,数据!A:A)</f>
        <v>2026</v>
      </c>
      <c r="B56" s="2">
        <f>_xlfn.XLOOKUP(K56,数据!F:F,数据!B:B)</f>
        <v>4</v>
      </c>
      <c r="C56" s="2">
        <f>_xlfn.XLOOKUP(K56,数据!F:F,数据!C:C)</f>
        <v>17</v>
      </c>
      <c r="D56" s="2" t="str">
        <f>_xlfn.XLOOKUP(K56,数据!F:F,数据!K:K)</f>
        <v>空派</v>
      </c>
      <c r="E56" s="2" t="str" cm="1">
        <f t="array" ref="E56">IF(OR(D56="红单",D56="空派"),_xlfn.IFS(F56="未开售","新品首批发货",G56&lt;F56,"新品首批发货",G56-F56&lt;=60,"新品期补货空运",G56-F56&gt;60,"老品应急空运"),"海运，不进行分析")</f>
        <v>老品应急空运</v>
      </c>
      <c r="F56" s="3">
        <v>46019</v>
      </c>
      <c r="G56" s="3">
        <f>_xlfn.XLOOKUP(K56,数据!F:F,数据!D:D)</f>
        <v>46132</v>
      </c>
      <c r="H56" s="5">
        <v>161</v>
      </c>
      <c r="I56" s="5">
        <f t="shared" ref="I56:I64" si="3">H56*AQ56/1000</f>
        <v>3.22</v>
      </c>
      <c r="J56" s="5">
        <f>_xlfn.XLOOKUP(K56,数据!F:F,数据!T:T)*(I56/_xlfn.XLOOKUP(K56,数据!F:F,数据!Y:Y))</f>
        <v>258.702270953026</v>
      </c>
      <c r="K56" t="s">
        <v>10336</v>
      </c>
      <c r="L56" t="s">
        <v>96</v>
      </c>
      <c r="M56" t="s">
        <v>11113</v>
      </c>
      <c r="N56" t="s">
        <v>11548</v>
      </c>
      <c r="O56" t="s">
        <v>11115</v>
      </c>
      <c r="P56" t="s">
        <v>11139</v>
      </c>
      <c r="Q56" t="s">
        <v>11117</v>
      </c>
      <c r="R56" t="s">
        <v>11118</v>
      </c>
      <c r="S56" t="s">
        <v>11549</v>
      </c>
      <c r="T56" t="s">
        <v>11119</v>
      </c>
      <c r="U56" s="4" t="s">
        <v>11550</v>
      </c>
      <c r="V56" t="s">
        <v>11551</v>
      </c>
      <c r="W56" t="s">
        <v>11552</v>
      </c>
      <c r="X56" t="s">
        <v>11123</v>
      </c>
      <c r="Y56" t="s">
        <v>11142</v>
      </c>
      <c r="Z56" t="s">
        <v>11553</v>
      </c>
      <c r="AA56" t="s">
        <v>11126</v>
      </c>
      <c r="AB56" t="s">
        <v>11550</v>
      </c>
      <c r="AC56" t="s">
        <v>11554</v>
      </c>
      <c r="AD56" t="s">
        <v>11555</v>
      </c>
      <c r="AE56" t="s">
        <v>11556</v>
      </c>
      <c r="AI56" t="s">
        <v>11390</v>
      </c>
      <c r="AJ56" t="s">
        <v>11172</v>
      </c>
      <c r="AK56" t="s">
        <v>11557</v>
      </c>
      <c r="AL56" t="s">
        <v>11558</v>
      </c>
      <c r="AM56" t="s">
        <v>11559</v>
      </c>
      <c r="AN56" t="s">
        <v>11560</v>
      </c>
      <c r="AO56" t="s">
        <v>11561</v>
      </c>
      <c r="AP56" t="s">
        <v>11557</v>
      </c>
      <c r="AQ56">
        <v>20</v>
      </c>
      <c r="AR56">
        <v>20</v>
      </c>
      <c r="AS56">
        <v>20</v>
      </c>
      <c r="AT56" t="s">
        <v>11562</v>
      </c>
      <c r="AU56">
        <v>0</v>
      </c>
      <c r="AV56">
        <v>0</v>
      </c>
      <c r="AW56">
        <v>0</v>
      </c>
    </row>
    <row r="57" spans="1:49">
      <c r="A57" s="1">
        <f>_xlfn.XLOOKUP(K57,数据!F:F,数据!A:A)</f>
        <v>2026</v>
      </c>
      <c r="B57" s="2">
        <f>_xlfn.XLOOKUP(K57,数据!F:F,数据!B:B)</f>
        <v>4</v>
      </c>
      <c r="C57" s="2">
        <f>_xlfn.XLOOKUP(K57,数据!F:F,数据!C:C)</f>
        <v>17</v>
      </c>
      <c r="D57" s="2" t="str">
        <f>_xlfn.XLOOKUP(K57,数据!F:F,数据!K:K)</f>
        <v>空派</v>
      </c>
      <c r="E57" s="2" t="str" cm="1">
        <f t="array" ref="E57">IF(OR(D57="红单",D57="空派"),_xlfn.IFS(F57="未开售","新品首批发货",G57&lt;F57,"新品首批发货",G57-F57&lt;=60,"新品期补货空运",G57-F57&gt;60,"老品应急空运"),"海运，不进行分析")</f>
        <v>新品期补货空运</v>
      </c>
      <c r="F57" s="3">
        <v>46112</v>
      </c>
      <c r="G57" s="3">
        <f>_xlfn.XLOOKUP(K57,数据!F:F,数据!D:D)</f>
        <v>46132</v>
      </c>
      <c r="H57" s="5">
        <v>261</v>
      </c>
      <c r="I57" s="5">
        <f t="shared" si="3"/>
        <v>13.05</v>
      </c>
      <c r="J57" s="5">
        <f>_xlfn.XLOOKUP(K57,数据!F:F,数据!T:T)*(I57/_xlfn.XLOOKUP(K57,数据!F:F,数据!Y:Y))</f>
        <v>1048.4672782413</v>
      </c>
      <c r="K57" t="s">
        <v>10336</v>
      </c>
      <c r="L57" t="s">
        <v>96</v>
      </c>
      <c r="M57" t="s">
        <v>11113</v>
      </c>
      <c r="N57" t="s">
        <v>11548</v>
      </c>
      <c r="O57" t="s">
        <v>11115</v>
      </c>
      <c r="P57" t="s">
        <v>11139</v>
      </c>
      <c r="Q57" t="s">
        <v>11117</v>
      </c>
      <c r="R57" t="s">
        <v>11118</v>
      </c>
      <c r="S57" t="s">
        <v>11549</v>
      </c>
      <c r="T57" t="s">
        <v>11119</v>
      </c>
      <c r="U57" s="4" t="s">
        <v>11550</v>
      </c>
      <c r="V57" t="s">
        <v>11551</v>
      </c>
      <c r="W57" t="s">
        <v>11552</v>
      </c>
      <c r="X57" t="s">
        <v>11123</v>
      </c>
      <c r="Y57" t="s">
        <v>11142</v>
      </c>
      <c r="Z57" t="s">
        <v>11553</v>
      </c>
      <c r="AA57" t="s">
        <v>11126</v>
      </c>
      <c r="AB57" t="s">
        <v>11550</v>
      </c>
      <c r="AC57" t="s">
        <v>11554</v>
      </c>
      <c r="AD57" t="s">
        <v>11555</v>
      </c>
      <c r="AE57" t="s">
        <v>11556</v>
      </c>
      <c r="AI57" t="s">
        <v>11390</v>
      </c>
      <c r="AJ57" t="s">
        <v>11172</v>
      </c>
      <c r="AK57" t="s">
        <v>11563</v>
      </c>
      <c r="AL57" t="s">
        <v>11564</v>
      </c>
      <c r="AM57" t="s">
        <v>11565</v>
      </c>
      <c r="AN57" t="s">
        <v>11565</v>
      </c>
      <c r="AO57" t="s">
        <v>11566</v>
      </c>
      <c r="AP57" t="s">
        <v>11563</v>
      </c>
      <c r="AQ57">
        <v>50</v>
      </c>
      <c r="AR57">
        <v>50</v>
      </c>
      <c r="AS57">
        <v>50</v>
      </c>
      <c r="AT57" t="s">
        <v>11567</v>
      </c>
      <c r="AU57">
        <v>0</v>
      </c>
      <c r="AV57">
        <v>0</v>
      </c>
      <c r="AW57">
        <v>0</v>
      </c>
    </row>
    <row r="58" spans="1:49">
      <c r="A58" s="1">
        <f>_xlfn.XLOOKUP(K58,数据!F:F,数据!A:A)</f>
        <v>2026</v>
      </c>
      <c r="B58" s="2">
        <f>_xlfn.XLOOKUP(K58,数据!F:F,数据!B:B)</f>
        <v>4</v>
      </c>
      <c r="C58" s="2">
        <f>_xlfn.XLOOKUP(K58,数据!F:F,数据!C:C)</f>
        <v>17</v>
      </c>
      <c r="D58" s="2" t="str">
        <f>_xlfn.XLOOKUP(K58,数据!F:F,数据!K:K)</f>
        <v>空派</v>
      </c>
      <c r="E58" s="2" t="str" cm="1">
        <f t="array" ref="E58">IF(OR(D58="红单",D58="空派"),_xlfn.IFS(F58="未开售","新品首批发货",G58&lt;F58,"新品首批发货",G58-F58&lt;=60,"新品期补货空运",G58-F58&gt;60,"老品应急空运"),"海运，不进行分析")</f>
        <v>新品期补货空运</v>
      </c>
      <c r="F58" s="3">
        <v>46113</v>
      </c>
      <c r="G58" s="3">
        <f>_xlfn.XLOOKUP(K58,数据!F:F,数据!D:D)</f>
        <v>46132</v>
      </c>
      <c r="H58" s="5">
        <v>384.8</v>
      </c>
      <c r="I58" s="5">
        <f t="shared" si="3"/>
        <v>0.3848</v>
      </c>
      <c r="J58" s="5">
        <f>_xlfn.XLOOKUP(K58,数据!F:F,数据!T:T)*(I58/_xlfn.XLOOKUP(K58,数据!F:F,数据!Y:Y))</f>
        <v>30.9157248020883</v>
      </c>
      <c r="K58" t="s">
        <v>10336</v>
      </c>
      <c r="L58" t="s">
        <v>96</v>
      </c>
      <c r="M58" t="s">
        <v>11113</v>
      </c>
      <c r="N58" t="s">
        <v>11548</v>
      </c>
      <c r="O58" t="s">
        <v>11115</v>
      </c>
      <c r="P58" t="s">
        <v>11139</v>
      </c>
      <c r="Q58" t="s">
        <v>11117</v>
      </c>
      <c r="R58" t="s">
        <v>11118</v>
      </c>
      <c r="S58" t="s">
        <v>11549</v>
      </c>
      <c r="T58" t="s">
        <v>11119</v>
      </c>
      <c r="U58" s="4" t="s">
        <v>11550</v>
      </c>
      <c r="V58" t="s">
        <v>11551</v>
      </c>
      <c r="W58" t="s">
        <v>11552</v>
      </c>
      <c r="X58" t="s">
        <v>11123</v>
      </c>
      <c r="Y58" t="s">
        <v>11142</v>
      </c>
      <c r="Z58" t="s">
        <v>11553</v>
      </c>
      <c r="AA58" t="s">
        <v>11126</v>
      </c>
      <c r="AB58" t="s">
        <v>11550</v>
      </c>
      <c r="AC58" t="s">
        <v>11554</v>
      </c>
      <c r="AD58" t="s">
        <v>11555</v>
      </c>
      <c r="AE58" t="s">
        <v>11556</v>
      </c>
      <c r="AI58" t="s">
        <v>11390</v>
      </c>
      <c r="AJ58" t="s">
        <v>11172</v>
      </c>
      <c r="AK58" t="s">
        <v>11310</v>
      </c>
      <c r="AL58" t="s">
        <v>11311</v>
      </c>
      <c r="AM58" t="s">
        <v>11312</v>
      </c>
      <c r="AN58" t="s">
        <v>11312</v>
      </c>
      <c r="AO58" t="s">
        <v>11313</v>
      </c>
      <c r="AP58" t="s">
        <v>11310</v>
      </c>
      <c r="AQ58">
        <v>1</v>
      </c>
      <c r="AR58">
        <v>1</v>
      </c>
      <c r="AS58">
        <v>1</v>
      </c>
      <c r="AT58" t="s">
        <v>11568</v>
      </c>
      <c r="AU58">
        <v>0</v>
      </c>
      <c r="AV58">
        <v>0</v>
      </c>
      <c r="AW58">
        <v>0</v>
      </c>
    </row>
    <row r="59" spans="1:49">
      <c r="A59" s="1">
        <f>_xlfn.XLOOKUP(K59,数据!F:F,数据!A:A)</f>
        <v>2026</v>
      </c>
      <c r="B59" s="2">
        <f>_xlfn.XLOOKUP(K59,数据!F:F,数据!B:B)</f>
        <v>4</v>
      </c>
      <c r="C59" s="2">
        <f>_xlfn.XLOOKUP(K59,数据!F:F,数据!C:C)</f>
        <v>17</v>
      </c>
      <c r="D59" s="2" t="str">
        <f>_xlfn.XLOOKUP(K59,数据!F:F,数据!K:K)</f>
        <v>空派</v>
      </c>
      <c r="E59" s="2" t="str" cm="1">
        <f t="array" ref="E59">IF(OR(D59="红单",D59="空派"),_xlfn.IFS(F59="未开售","新品首批发货",G59&lt;F59,"新品首批发货",G59-F59&lt;=60,"新品期补货空运",G59-F59&gt;60,"老品应急空运"),"海运，不进行分析")</f>
        <v>新品期补货空运</v>
      </c>
      <c r="F59" s="3">
        <v>46113</v>
      </c>
      <c r="G59" s="3">
        <f>_xlfn.XLOOKUP(K59,数据!F:F,数据!D:D)</f>
        <v>46132</v>
      </c>
      <c r="H59" s="5">
        <v>250</v>
      </c>
      <c r="I59" s="5">
        <f t="shared" si="3"/>
        <v>0.75</v>
      </c>
      <c r="J59" s="5">
        <f>_xlfn.XLOOKUP(K59,数据!F:F,数据!T:T)*(I59/_xlfn.XLOOKUP(K59,数据!F:F,数据!Y:Y))</f>
        <v>60.2567401288103</v>
      </c>
      <c r="K59" t="s">
        <v>10336</v>
      </c>
      <c r="L59" t="s">
        <v>96</v>
      </c>
      <c r="M59" t="s">
        <v>11113</v>
      </c>
      <c r="N59" t="s">
        <v>11548</v>
      </c>
      <c r="O59" t="s">
        <v>11115</v>
      </c>
      <c r="P59" t="s">
        <v>11139</v>
      </c>
      <c r="Q59" t="s">
        <v>11117</v>
      </c>
      <c r="R59" t="s">
        <v>11118</v>
      </c>
      <c r="S59" t="s">
        <v>11549</v>
      </c>
      <c r="T59" t="s">
        <v>11119</v>
      </c>
      <c r="U59" s="4" t="s">
        <v>11550</v>
      </c>
      <c r="V59" t="s">
        <v>11551</v>
      </c>
      <c r="W59" t="s">
        <v>11552</v>
      </c>
      <c r="X59" t="s">
        <v>11123</v>
      </c>
      <c r="Y59" t="s">
        <v>11142</v>
      </c>
      <c r="Z59" t="s">
        <v>11553</v>
      </c>
      <c r="AA59" t="s">
        <v>11126</v>
      </c>
      <c r="AB59" t="s">
        <v>11550</v>
      </c>
      <c r="AC59" t="s">
        <v>11554</v>
      </c>
      <c r="AD59" t="s">
        <v>11555</v>
      </c>
      <c r="AE59" t="s">
        <v>11556</v>
      </c>
      <c r="AI59" t="s">
        <v>11390</v>
      </c>
      <c r="AJ59" t="s">
        <v>11172</v>
      </c>
      <c r="AK59" t="s">
        <v>11569</v>
      </c>
      <c r="AL59" t="s">
        <v>11570</v>
      </c>
      <c r="AM59" t="s">
        <v>11571</v>
      </c>
      <c r="AN59" t="s">
        <v>11571</v>
      </c>
      <c r="AO59" t="s">
        <v>11572</v>
      </c>
      <c r="AP59" t="s">
        <v>11569</v>
      </c>
      <c r="AQ59">
        <v>3</v>
      </c>
      <c r="AR59">
        <v>3</v>
      </c>
      <c r="AS59">
        <v>3</v>
      </c>
      <c r="AT59" t="s">
        <v>11573</v>
      </c>
      <c r="AU59">
        <v>0</v>
      </c>
      <c r="AV59">
        <v>0</v>
      </c>
      <c r="AW59">
        <v>0</v>
      </c>
    </row>
    <row r="60" spans="1:49">
      <c r="A60" s="1">
        <f>_xlfn.XLOOKUP(K60,数据!F:F,数据!A:A)</f>
        <v>2026</v>
      </c>
      <c r="B60" s="2">
        <f>_xlfn.XLOOKUP(K60,数据!F:F,数据!B:B)</f>
        <v>4</v>
      </c>
      <c r="C60" s="2">
        <f>_xlfn.XLOOKUP(K60,数据!F:F,数据!C:C)</f>
        <v>17</v>
      </c>
      <c r="D60" s="2" t="str">
        <f>_xlfn.XLOOKUP(K60,数据!F:F,数据!K:K)</f>
        <v>空派</v>
      </c>
      <c r="E60" s="2" t="str" cm="1">
        <f t="array" ref="E60">IF(OR(D60="红单",D60="空派"),_xlfn.IFS(F60="未开售","新品首批发货",G60&lt;F60,"新品首批发货",G60-F60&lt;=60,"新品期补货空运",G60-F60&gt;60,"老品应急空运"),"海运，不进行分析")</f>
        <v>老品应急空运</v>
      </c>
      <c r="F60" s="3">
        <v>46017</v>
      </c>
      <c r="G60" s="3">
        <f>_xlfn.XLOOKUP(K60,数据!F:F,数据!D:D)</f>
        <v>46132</v>
      </c>
      <c r="H60" s="5">
        <v>163</v>
      </c>
      <c r="I60" s="5">
        <f t="shared" si="3"/>
        <v>3.26</v>
      </c>
      <c r="J60" s="5">
        <f>_xlfn.XLOOKUP(K60,数据!F:F,数据!T:T)*(I60/_xlfn.XLOOKUP(K60,数据!F:F,数据!Y:Y))</f>
        <v>261.915963759896</v>
      </c>
      <c r="K60" t="s">
        <v>10336</v>
      </c>
      <c r="L60" t="s">
        <v>96</v>
      </c>
      <c r="M60" t="s">
        <v>11113</v>
      </c>
      <c r="N60" t="s">
        <v>11548</v>
      </c>
      <c r="O60" t="s">
        <v>11115</v>
      </c>
      <c r="P60" t="s">
        <v>11139</v>
      </c>
      <c r="Q60" t="s">
        <v>11117</v>
      </c>
      <c r="R60" t="s">
        <v>11118</v>
      </c>
      <c r="S60" t="s">
        <v>11549</v>
      </c>
      <c r="T60" t="s">
        <v>11119</v>
      </c>
      <c r="U60" s="4" t="s">
        <v>11550</v>
      </c>
      <c r="V60" t="s">
        <v>11551</v>
      </c>
      <c r="W60" t="s">
        <v>11552</v>
      </c>
      <c r="X60" t="s">
        <v>11123</v>
      </c>
      <c r="Y60" t="s">
        <v>11142</v>
      </c>
      <c r="Z60" t="s">
        <v>11553</v>
      </c>
      <c r="AA60" t="s">
        <v>11126</v>
      </c>
      <c r="AB60" t="s">
        <v>11550</v>
      </c>
      <c r="AC60" t="s">
        <v>11554</v>
      </c>
      <c r="AD60" t="s">
        <v>11555</v>
      </c>
      <c r="AE60" t="s">
        <v>11556</v>
      </c>
      <c r="AI60" t="s">
        <v>11390</v>
      </c>
      <c r="AJ60" t="s">
        <v>11172</v>
      </c>
      <c r="AK60" t="s">
        <v>11574</v>
      </c>
      <c r="AL60" t="s">
        <v>11575</v>
      </c>
      <c r="AM60" t="s">
        <v>11576</v>
      </c>
      <c r="AN60" t="s">
        <v>11560</v>
      </c>
      <c r="AO60" t="s">
        <v>11577</v>
      </c>
      <c r="AP60" t="s">
        <v>11574</v>
      </c>
      <c r="AQ60">
        <v>20</v>
      </c>
      <c r="AR60">
        <v>20</v>
      </c>
      <c r="AS60">
        <v>20</v>
      </c>
      <c r="AT60" t="s">
        <v>11562</v>
      </c>
      <c r="AU60">
        <v>0</v>
      </c>
      <c r="AV60">
        <v>0</v>
      </c>
      <c r="AW60">
        <v>0</v>
      </c>
    </row>
    <row r="61" spans="1:49">
      <c r="A61" s="1">
        <f>_xlfn.XLOOKUP(K61,数据!F:F,数据!A:A)</f>
        <v>2026</v>
      </c>
      <c r="B61" s="2">
        <f>_xlfn.XLOOKUP(K61,数据!F:F,数据!B:B)</f>
        <v>4</v>
      </c>
      <c r="C61" s="2">
        <f>_xlfn.XLOOKUP(K61,数据!F:F,数据!C:C)</f>
        <v>17</v>
      </c>
      <c r="D61" s="2" t="str">
        <f>_xlfn.XLOOKUP(K61,数据!F:F,数据!K:K)</f>
        <v>空派</v>
      </c>
      <c r="E61" s="2" t="str" cm="1">
        <f t="array" ref="E61">IF(OR(D61="红单",D61="空派"),_xlfn.IFS(F61="未开售","新品首批发货",G61&lt;F61,"新品首批发货",G61-F61&lt;=60,"新品期补货空运",G61-F61&gt;60,"老品应急空运"),"海运，不进行分析")</f>
        <v>新品期补货空运</v>
      </c>
      <c r="F61" s="3">
        <v>46110</v>
      </c>
      <c r="G61" s="3">
        <f>_xlfn.XLOOKUP(K61,数据!F:F,数据!D:D)</f>
        <v>46132</v>
      </c>
      <c r="H61" s="5">
        <v>235</v>
      </c>
      <c r="I61" s="5">
        <f t="shared" si="3"/>
        <v>23.5</v>
      </c>
      <c r="J61" s="5">
        <f>_xlfn.XLOOKUP(K61,数据!F:F,数据!T:T)*(I61/_xlfn.XLOOKUP(K61,数据!F:F,数据!Y:Y))</f>
        <v>1888.04452403606</v>
      </c>
      <c r="K61" t="s">
        <v>10336</v>
      </c>
      <c r="L61" t="s">
        <v>96</v>
      </c>
      <c r="M61" t="s">
        <v>11113</v>
      </c>
      <c r="N61" t="s">
        <v>11548</v>
      </c>
      <c r="O61" t="s">
        <v>11115</v>
      </c>
      <c r="P61" t="s">
        <v>11139</v>
      </c>
      <c r="Q61" t="s">
        <v>11117</v>
      </c>
      <c r="R61" t="s">
        <v>11118</v>
      </c>
      <c r="S61" t="s">
        <v>11549</v>
      </c>
      <c r="T61" t="s">
        <v>11119</v>
      </c>
      <c r="U61" s="4" t="s">
        <v>11550</v>
      </c>
      <c r="V61" t="s">
        <v>11551</v>
      </c>
      <c r="W61" t="s">
        <v>11552</v>
      </c>
      <c r="X61" t="s">
        <v>11123</v>
      </c>
      <c r="Y61" t="s">
        <v>11142</v>
      </c>
      <c r="Z61" t="s">
        <v>11553</v>
      </c>
      <c r="AA61" t="s">
        <v>11126</v>
      </c>
      <c r="AB61" t="s">
        <v>11550</v>
      </c>
      <c r="AC61" t="s">
        <v>11554</v>
      </c>
      <c r="AD61" t="s">
        <v>11555</v>
      </c>
      <c r="AE61" t="s">
        <v>11556</v>
      </c>
      <c r="AI61" t="s">
        <v>11390</v>
      </c>
      <c r="AJ61" t="s">
        <v>11172</v>
      </c>
      <c r="AK61" t="s">
        <v>11132</v>
      </c>
      <c r="AL61" t="s">
        <v>11133</v>
      </c>
      <c r="AM61" t="s">
        <v>11134</v>
      </c>
      <c r="AN61" t="s">
        <v>11135</v>
      </c>
      <c r="AO61" t="s">
        <v>11136</v>
      </c>
      <c r="AP61" t="s">
        <v>11132</v>
      </c>
      <c r="AQ61">
        <v>100</v>
      </c>
      <c r="AR61">
        <v>100</v>
      </c>
      <c r="AS61">
        <v>100</v>
      </c>
      <c r="AT61" t="s">
        <v>11578</v>
      </c>
      <c r="AU61">
        <v>0</v>
      </c>
      <c r="AV61">
        <v>0</v>
      </c>
      <c r="AW61">
        <v>0</v>
      </c>
    </row>
    <row r="62" spans="1:49">
      <c r="A62" s="1">
        <f>_xlfn.XLOOKUP(K62,数据!F:F,数据!A:A)</f>
        <v>2026</v>
      </c>
      <c r="B62" s="2">
        <f>_xlfn.XLOOKUP(K62,数据!F:F,数据!B:B)</f>
        <v>4</v>
      </c>
      <c r="C62" s="2">
        <f>_xlfn.XLOOKUP(K62,数据!F:F,数据!C:C)</f>
        <v>17</v>
      </c>
      <c r="D62" s="2" t="str">
        <f>_xlfn.XLOOKUP(K62,数据!F:F,数据!K:K)</f>
        <v>空派</v>
      </c>
      <c r="E62" s="2" t="str" cm="1">
        <f t="array" ref="E62">IF(OR(D62="红单",D62="空派"),_xlfn.IFS(F62="未开售","新品首批发货",G62&lt;F62,"新品首批发货",G62-F62&lt;=60,"新品期补货空运",G62-F62&gt;60,"老品应急空运"),"海运，不进行分析")</f>
        <v>新品期补货空运</v>
      </c>
      <c r="F62" s="3">
        <v>46114</v>
      </c>
      <c r="G62" s="3">
        <f>_xlfn.XLOOKUP(K62,数据!F:F,数据!D:D)</f>
        <v>46132</v>
      </c>
      <c r="H62" s="5">
        <v>238</v>
      </c>
      <c r="I62" s="5">
        <f t="shared" si="3"/>
        <v>21.42</v>
      </c>
      <c r="J62" s="5">
        <f>_xlfn.XLOOKUP(K62,数据!F:F,数据!T:T)*(I62/_xlfn.XLOOKUP(K62,数据!F:F,数据!Y:Y))</f>
        <v>1720.93249807882</v>
      </c>
      <c r="K62" t="s">
        <v>10336</v>
      </c>
      <c r="L62" t="s">
        <v>96</v>
      </c>
      <c r="M62" t="s">
        <v>11113</v>
      </c>
      <c r="N62" t="s">
        <v>11548</v>
      </c>
      <c r="O62" t="s">
        <v>11115</v>
      </c>
      <c r="P62" t="s">
        <v>11139</v>
      </c>
      <c r="Q62" t="s">
        <v>11117</v>
      </c>
      <c r="R62" t="s">
        <v>11118</v>
      </c>
      <c r="S62" t="s">
        <v>11549</v>
      </c>
      <c r="T62" t="s">
        <v>11119</v>
      </c>
      <c r="U62" s="4" t="s">
        <v>11550</v>
      </c>
      <c r="V62" t="s">
        <v>11551</v>
      </c>
      <c r="W62" t="s">
        <v>11552</v>
      </c>
      <c r="X62" t="s">
        <v>11123</v>
      </c>
      <c r="Y62" t="s">
        <v>11142</v>
      </c>
      <c r="Z62" t="s">
        <v>11553</v>
      </c>
      <c r="AA62" t="s">
        <v>11126</v>
      </c>
      <c r="AB62" t="s">
        <v>11550</v>
      </c>
      <c r="AC62" t="s">
        <v>11554</v>
      </c>
      <c r="AD62" t="s">
        <v>11555</v>
      </c>
      <c r="AE62" t="s">
        <v>11556</v>
      </c>
      <c r="AI62" t="s">
        <v>11390</v>
      </c>
      <c r="AJ62" t="s">
        <v>11172</v>
      </c>
      <c r="AK62" t="s">
        <v>11579</v>
      </c>
      <c r="AL62" t="s">
        <v>11580</v>
      </c>
      <c r="AM62" t="s">
        <v>11581</v>
      </c>
      <c r="AN62" t="s">
        <v>11135</v>
      </c>
      <c r="AO62" t="s">
        <v>11582</v>
      </c>
      <c r="AP62" t="s">
        <v>11579</v>
      </c>
      <c r="AQ62">
        <v>90</v>
      </c>
      <c r="AR62">
        <v>90</v>
      </c>
      <c r="AS62">
        <v>90</v>
      </c>
      <c r="AT62" t="s">
        <v>11583</v>
      </c>
      <c r="AU62">
        <v>0</v>
      </c>
      <c r="AV62">
        <v>0</v>
      </c>
      <c r="AW62">
        <v>0</v>
      </c>
    </row>
    <row r="63" spans="1:49">
      <c r="A63" s="1">
        <f>_xlfn.XLOOKUP(K63,数据!F:F,数据!A:A)</f>
        <v>2026</v>
      </c>
      <c r="B63" s="2">
        <f>_xlfn.XLOOKUP(K63,数据!F:F,数据!B:B)</f>
        <v>4</v>
      </c>
      <c r="C63" s="2">
        <f>_xlfn.XLOOKUP(K63,数据!F:F,数据!C:C)</f>
        <v>17</v>
      </c>
      <c r="D63" s="2" t="str">
        <f>_xlfn.XLOOKUP(K63,数据!F:F,数据!K:K)</f>
        <v>空派</v>
      </c>
      <c r="E63" s="2" t="str" cm="1">
        <f t="array" ref="E63">IF(OR(D63="红单",D63="空派"),_xlfn.IFS(F63="未开售","新品首批发货",G63&lt;F63,"新品首批发货",G63-F63&lt;=60,"新品期补货空运",G63-F63&gt;60,"老品应急空运"),"海运，不进行分析")</f>
        <v>老品应急空运</v>
      </c>
      <c r="F63" s="3">
        <v>46036</v>
      </c>
      <c r="G63" s="3">
        <f>_xlfn.XLOOKUP(K63,数据!F:F,数据!D:D)</f>
        <v>46132</v>
      </c>
      <c r="H63" s="5">
        <v>120</v>
      </c>
      <c r="I63" s="5">
        <f t="shared" si="3"/>
        <v>6</v>
      </c>
      <c r="J63" s="5">
        <f>_xlfn.XLOOKUP(K63,数据!F:F,数据!T:T)*(I63/_xlfn.XLOOKUP(K63,数据!F:F,数据!Y:Y))</f>
        <v>505.539185690751</v>
      </c>
      <c r="K63" t="s">
        <v>10335</v>
      </c>
      <c r="L63" t="s">
        <v>129</v>
      </c>
      <c r="M63" t="s">
        <v>11113</v>
      </c>
      <c r="N63" t="s">
        <v>11584</v>
      </c>
      <c r="O63" t="s">
        <v>11115</v>
      </c>
      <c r="P63" t="s">
        <v>11139</v>
      </c>
      <c r="Q63" t="s">
        <v>11117</v>
      </c>
      <c r="R63" t="s">
        <v>11118</v>
      </c>
      <c r="S63" t="s">
        <v>11585</v>
      </c>
      <c r="T63" t="s">
        <v>11119</v>
      </c>
      <c r="U63" s="4" t="s">
        <v>11586</v>
      </c>
      <c r="V63" t="s">
        <v>11587</v>
      </c>
      <c r="W63" t="s">
        <v>11588</v>
      </c>
      <c r="X63" t="s">
        <v>11123</v>
      </c>
      <c r="Y63" t="s">
        <v>11124</v>
      </c>
      <c r="Z63" t="s">
        <v>11589</v>
      </c>
      <c r="AA63" t="s">
        <v>11126</v>
      </c>
      <c r="AB63" t="s">
        <v>11586</v>
      </c>
      <c r="AC63" t="s">
        <v>11590</v>
      </c>
      <c r="AD63" t="s">
        <v>11591</v>
      </c>
      <c r="AE63" t="s">
        <v>11556</v>
      </c>
      <c r="AI63" t="s">
        <v>11390</v>
      </c>
      <c r="AJ63" t="s">
        <v>11172</v>
      </c>
      <c r="AK63" t="s">
        <v>11592</v>
      </c>
      <c r="AL63" t="s">
        <v>11593</v>
      </c>
      <c r="AM63" t="s">
        <v>11594</v>
      </c>
      <c r="AN63" t="s">
        <v>11595</v>
      </c>
      <c r="AO63" t="s">
        <v>11596</v>
      </c>
      <c r="AP63" t="s">
        <v>11592</v>
      </c>
      <c r="AQ63">
        <v>50</v>
      </c>
      <c r="AR63">
        <v>50</v>
      </c>
      <c r="AS63">
        <v>50</v>
      </c>
      <c r="AT63" t="s">
        <v>11567</v>
      </c>
      <c r="AU63">
        <v>0</v>
      </c>
      <c r="AV63">
        <v>0</v>
      </c>
      <c r="AW63">
        <v>0</v>
      </c>
    </row>
    <row r="64" spans="1:49">
      <c r="A64" s="1">
        <f>_xlfn.XLOOKUP(K64,数据!F:F,数据!A:A)</f>
        <v>2026</v>
      </c>
      <c r="B64" s="2">
        <f>_xlfn.XLOOKUP(K64,数据!F:F,数据!B:B)</f>
        <v>4</v>
      </c>
      <c r="C64" s="2">
        <f>_xlfn.XLOOKUP(K64,数据!F:F,数据!C:C)</f>
        <v>17</v>
      </c>
      <c r="D64" s="2" t="str">
        <f>_xlfn.XLOOKUP(K64,数据!F:F,数据!K:K)</f>
        <v>空派</v>
      </c>
      <c r="E64" s="2" t="str" cm="1">
        <f t="array" ref="E64">IF(OR(D64="红单",D64="空派"),_xlfn.IFS(F64="未开售","新品首批发货",G64&lt;F64,"新品首批发货",G64-F64&lt;=60,"新品期补货空运",G64-F64&gt;60,"老品应急空运"),"海运，不进行分析")</f>
        <v>老品应急空运</v>
      </c>
      <c r="F64" s="3">
        <v>46005</v>
      </c>
      <c r="G64" s="3">
        <f>_xlfn.XLOOKUP(K64,数据!F:F,数据!D:D)</f>
        <v>46132</v>
      </c>
      <c r="H64" s="5">
        <v>133</v>
      </c>
      <c r="I64" s="5">
        <f t="shared" si="3"/>
        <v>6.65</v>
      </c>
      <c r="J64" s="5">
        <f>_xlfn.XLOOKUP(K64,数据!F:F,数据!T:T)*(I64/_xlfn.XLOOKUP(K64,数据!F:F,数据!Y:Y))</f>
        <v>560.305930807249</v>
      </c>
      <c r="K64" t="s">
        <v>10335</v>
      </c>
      <c r="L64" t="s">
        <v>129</v>
      </c>
      <c r="M64" t="s">
        <v>11113</v>
      </c>
      <c r="N64" t="s">
        <v>11584</v>
      </c>
      <c r="O64" t="s">
        <v>11115</v>
      </c>
      <c r="P64" t="s">
        <v>11139</v>
      </c>
      <c r="Q64" t="s">
        <v>11117</v>
      </c>
      <c r="R64" t="s">
        <v>11118</v>
      </c>
      <c r="S64" t="s">
        <v>11585</v>
      </c>
      <c r="T64" t="s">
        <v>11119</v>
      </c>
      <c r="U64" s="4" t="s">
        <v>11586</v>
      </c>
      <c r="V64" t="s">
        <v>11587</v>
      </c>
      <c r="W64" t="s">
        <v>11588</v>
      </c>
      <c r="X64" t="s">
        <v>11123</v>
      </c>
      <c r="Y64" t="s">
        <v>11124</v>
      </c>
      <c r="Z64" t="s">
        <v>11589</v>
      </c>
      <c r="AA64" t="s">
        <v>11126</v>
      </c>
      <c r="AB64" t="s">
        <v>11586</v>
      </c>
      <c r="AC64" t="s">
        <v>11590</v>
      </c>
      <c r="AD64" t="s">
        <v>11591</v>
      </c>
      <c r="AE64" t="s">
        <v>11556</v>
      </c>
      <c r="AI64" t="s">
        <v>11390</v>
      </c>
      <c r="AJ64" t="s">
        <v>11172</v>
      </c>
      <c r="AK64" t="s">
        <v>11597</v>
      </c>
      <c r="AL64" t="s">
        <v>11598</v>
      </c>
      <c r="AM64" t="s">
        <v>11599</v>
      </c>
      <c r="AN64" t="s">
        <v>11599</v>
      </c>
      <c r="AO64" t="s">
        <v>11600</v>
      </c>
      <c r="AP64" t="s">
        <v>11597</v>
      </c>
      <c r="AQ64">
        <v>50</v>
      </c>
      <c r="AR64">
        <v>50</v>
      </c>
      <c r="AS64">
        <v>50</v>
      </c>
      <c r="AT64" t="s">
        <v>11567</v>
      </c>
      <c r="AU64">
        <v>0</v>
      </c>
      <c r="AV64">
        <v>0</v>
      </c>
      <c r="AW64">
        <v>0</v>
      </c>
    </row>
    <row r="65" spans="1:49">
      <c r="A65" s="1">
        <f>_xlfn.XLOOKUP(K65,数据!F:F,数据!A:A)</f>
        <v>2026</v>
      </c>
      <c r="B65" s="2">
        <f>_xlfn.XLOOKUP(K65,数据!F:F,数据!B:B)</f>
        <v>4</v>
      </c>
      <c r="C65" s="2">
        <f>_xlfn.XLOOKUP(K65,数据!F:F,数据!C:C)</f>
        <v>17</v>
      </c>
      <c r="D65" s="2" t="str">
        <f>_xlfn.XLOOKUP(K65,数据!F:F,数据!K:K)</f>
        <v>空派</v>
      </c>
      <c r="E65" s="2" t="str" cm="1">
        <f t="array" ref="E65">IF(OR(D65="红单",D65="空派"),_xlfn.IFS(F65="未开售","新品首批发货",G65&lt;F65,"新品首批发货",G65-F65&lt;=60,"新品期补货空运",G65-F65&gt;60,"老品应急空运"),"海运，不进行分析")</f>
        <v>老品应急空运</v>
      </c>
      <c r="F65" s="3">
        <v>45293</v>
      </c>
      <c r="G65" s="3">
        <f>_xlfn.XLOOKUP(K65,数据!F:F,数据!D:D)</f>
        <v>46132</v>
      </c>
      <c r="H65" s="5">
        <v>85</v>
      </c>
      <c r="I65" s="5">
        <f t="shared" ref="I65:I76" si="4">H65*AQ65/1000</f>
        <v>1.7</v>
      </c>
      <c r="J65" s="5">
        <f>_xlfn.XLOOKUP(K65,数据!F:F,数据!T:T)*(I65/_xlfn.XLOOKUP(K65,数据!F:F,数据!Y:Y))</f>
        <v>143.236102612379</v>
      </c>
      <c r="K65" t="s">
        <v>10335</v>
      </c>
      <c r="L65" t="s">
        <v>129</v>
      </c>
      <c r="M65" t="s">
        <v>11113</v>
      </c>
      <c r="N65" t="s">
        <v>11584</v>
      </c>
      <c r="O65" t="s">
        <v>11115</v>
      </c>
      <c r="P65" t="s">
        <v>11139</v>
      </c>
      <c r="Q65" t="s">
        <v>11117</v>
      </c>
      <c r="R65" t="s">
        <v>11118</v>
      </c>
      <c r="S65" t="s">
        <v>11585</v>
      </c>
      <c r="T65" t="s">
        <v>11119</v>
      </c>
      <c r="U65" s="4" t="s">
        <v>11586</v>
      </c>
      <c r="V65" t="s">
        <v>11587</v>
      </c>
      <c r="W65" t="s">
        <v>11588</v>
      </c>
      <c r="X65" t="s">
        <v>11123</v>
      </c>
      <c r="Y65" t="s">
        <v>11124</v>
      </c>
      <c r="Z65" t="s">
        <v>11589</v>
      </c>
      <c r="AA65" t="s">
        <v>11126</v>
      </c>
      <c r="AB65" t="s">
        <v>11586</v>
      </c>
      <c r="AC65" t="s">
        <v>11590</v>
      </c>
      <c r="AD65" t="s">
        <v>11591</v>
      </c>
      <c r="AE65" t="s">
        <v>11556</v>
      </c>
      <c r="AI65" t="s">
        <v>11390</v>
      </c>
      <c r="AJ65" t="s">
        <v>11172</v>
      </c>
      <c r="AK65" t="s">
        <v>11601</v>
      </c>
      <c r="AL65" t="s">
        <v>11602</v>
      </c>
      <c r="AM65" t="s">
        <v>11603</v>
      </c>
      <c r="AN65" t="s">
        <v>11604</v>
      </c>
      <c r="AO65" t="s">
        <v>11605</v>
      </c>
      <c r="AP65" t="s">
        <v>11601</v>
      </c>
      <c r="AQ65">
        <v>20</v>
      </c>
      <c r="AR65">
        <v>20</v>
      </c>
      <c r="AS65">
        <v>20</v>
      </c>
      <c r="AT65" t="s">
        <v>11562</v>
      </c>
      <c r="AU65">
        <v>0</v>
      </c>
      <c r="AV65">
        <v>0</v>
      </c>
      <c r="AW65">
        <v>0</v>
      </c>
    </row>
    <row r="66" spans="1:49">
      <c r="A66" s="1">
        <f>_xlfn.XLOOKUP(K66,数据!F:F,数据!A:A)</f>
        <v>2026</v>
      </c>
      <c r="B66" s="2">
        <f>_xlfn.XLOOKUP(K66,数据!F:F,数据!B:B)</f>
        <v>4</v>
      </c>
      <c r="C66" s="2">
        <f>_xlfn.XLOOKUP(K66,数据!F:F,数据!C:C)</f>
        <v>17</v>
      </c>
      <c r="D66" s="2" t="str">
        <f>_xlfn.XLOOKUP(K66,数据!F:F,数据!K:K)</f>
        <v>空派</v>
      </c>
      <c r="E66" s="2" t="str" cm="1">
        <f t="array" ref="E66">IF(OR(D66="红单",D66="空派"),_xlfn.IFS(F66="未开售","新品首批发货",G66&lt;F66,"新品首批发货",G66-F66&lt;=60,"新品期补货空运",G66-F66&gt;60,"老品应急空运"),"海运，不进行分析")</f>
        <v>新品首批发货</v>
      </c>
      <c r="F66" s="3" t="s">
        <v>11162</v>
      </c>
      <c r="G66" s="3">
        <f>_xlfn.XLOOKUP(K66,数据!F:F,数据!D:D)</f>
        <v>46132</v>
      </c>
      <c r="H66" s="5">
        <v>99</v>
      </c>
      <c r="I66" s="5">
        <f t="shared" si="4"/>
        <v>10.89</v>
      </c>
      <c r="J66" s="5">
        <f>_xlfn.XLOOKUP(K66,数据!F:F,数据!T:T)*(I66/_xlfn.XLOOKUP(K66,数据!F:F,数据!Y:Y))</f>
        <v>917.553622028713</v>
      </c>
      <c r="K66" t="s">
        <v>10335</v>
      </c>
      <c r="L66" t="s">
        <v>129</v>
      </c>
      <c r="M66" t="s">
        <v>11113</v>
      </c>
      <c r="N66" t="s">
        <v>11584</v>
      </c>
      <c r="O66" t="s">
        <v>11115</v>
      </c>
      <c r="P66" t="s">
        <v>11139</v>
      </c>
      <c r="Q66" t="s">
        <v>11117</v>
      </c>
      <c r="R66" t="s">
        <v>11118</v>
      </c>
      <c r="S66" t="s">
        <v>11585</v>
      </c>
      <c r="T66" t="s">
        <v>11119</v>
      </c>
      <c r="U66" s="4" t="s">
        <v>11586</v>
      </c>
      <c r="V66" t="s">
        <v>11587</v>
      </c>
      <c r="W66" t="s">
        <v>11588</v>
      </c>
      <c r="X66" t="s">
        <v>11123</v>
      </c>
      <c r="Y66" t="s">
        <v>11124</v>
      </c>
      <c r="Z66" t="s">
        <v>11589</v>
      </c>
      <c r="AA66" t="s">
        <v>11126</v>
      </c>
      <c r="AB66" t="s">
        <v>11586</v>
      </c>
      <c r="AC66" t="s">
        <v>11590</v>
      </c>
      <c r="AD66" t="s">
        <v>11591</v>
      </c>
      <c r="AE66" t="s">
        <v>11556</v>
      </c>
      <c r="AI66" t="s">
        <v>11390</v>
      </c>
      <c r="AJ66" t="s">
        <v>11172</v>
      </c>
      <c r="AK66" t="s">
        <v>11606</v>
      </c>
      <c r="AL66" t="s">
        <v>11607</v>
      </c>
      <c r="AM66" t="s">
        <v>11608</v>
      </c>
      <c r="AN66" t="s">
        <v>11608</v>
      </c>
      <c r="AO66" t="s">
        <v>11609</v>
      </c>
      <c r="AP66" t="s">
        <v>11606</v>
      </c>
      <c r="AQ66">
        <v>110</v>
      </c>
      <c r="AR66">
        <v>110</v>
      </c>
      <c r="AS66">
        <v>110</v>
      </c>
      <c r="AT66" t="s">
        <v>11610</v>
      </c>
      <c r="AU66">
        <v>0</v>
      </c>
      <c r="AV66">
        <v>0</v>
      </c>
      <c r="AW66">
        <v>0</v>
      </c>
    </row>
    <row r="67" spans="1:49">
      <c r="A67" s="1">
        <f>_xlfn.XLOOKUP(K67,数据!F:F,数据!A:A)</f>
        <v>2026</v>
      </c>
      <c r="B67" s="2">
        <f>_xlfn.XLOOKUP(K67,数据!F:F,数据!B:B)</f>
        <v>4</v>
      </c>
      <c r="C67" s="2">
        <f>_xlfn.XLOOKUP(K67,数据!F:F,数据!C:C)</f>
        <v>17</v>
      </c>
      <c r="D67" s="2" t="str">
        <f>_xlfn.XLOOKUP(K67,数据!F:F,数据!K:K)</f>
        <v>空派</v>
      </c>
      <c r="E67" s="2" t="str" cm="1">
        <f t="array" ref="E67">IF(OR(D67="红单",D67="空派"),_xlfn.IFS(F67="未开售","新品首批发货",G67&lt;F67,"新品首批发货",G67-F67&lt;=60,"新品期补货空运",G67-F67&gt;60,"老品应急空运"),"海运，不进行分析")</f>
        <v>新品首批发货</v>
      </c>
      <c r="F67" s="3" t="s">
        <v>11162</v>
      </c>
      <c r="G67" s="3">
        <f>_xlfn.XLOOKUP(K67,数据!F:F,数据!D:D)</f>
        <v>46132</v>
      </c>
      <c r="H67" s="5">
        <v>115</v>
      </c>
      <c r="I67" s="5">
        <f t="shared" si="4"/>
        <v>17.25</v>
      </c>
      <c r="J67" s="5">
        <f>_xlfn.XLOOKUP(K67,数据!F:F,数据!T:T)*(I67/_xlfn.XLOOKUP(K67,数据!F:F,数据!Y:Y))</f>
        <v>1453.42515886091</v>
      </c>
      <c r="K67" t="s">
        <v>10335</v>
      </c>
      <c r="L67" t="s">
        <v>129</v>
      </c>
      <c r="M67" t="s">
        <v>11113</v>
      </c>
      <c r="N67" t="s">
        <v>11584</v>
      </c>
      <c r="O67" t="s">
        <v>11115</v>
      </c>
      <c r="P67" t="s">
        <v>11139</v>
      </c>
      <c r="Q67" t="s">
        <v>11117</v>
      </c>
      <c r="R67" t="s">
        <v>11118</v>
      </c>
      <c r="S67" t="s">
        <v>11585</v>
      </c>
      <c r="T67" t="s">
        <v>11119</v>
      </c>
      <c r="U67" s="4" t="s">
        <v>11586</v>
      </c>
      <c r="V67" t="s">
        <v>11587</v>
      </c>
      <c r="W67" t="s">
        <v>11588</v>
      </c>
      <c r="X67" t="s">
        <v>11123</v>
      </c>
      <c r="Y67" t="s">
        <v>11124</v>
      </c>
      <c r="Z67" t="s">
        <v>11589</v>
      </c>
      <c r="AA67" t="s">
        <v>11126</v>
      </c>
      <c r="AB67" t="s">
        <v>11586</v>
      </c>
      <c r="AC67" t="s">
        <v>11590</v>
      </c>
      <c r="AD67" t="s">
        <v>11591</v>
      </c>
      <c r="AE67" t="s">
        <v>11556</v>
      </c>
      <c r="AI67" t="s">
        <v>11390</v>
      </c>
      <c r="AJ67" t="s">
        <v>11172</v>
      </c>
      <c r="AK67" t="s">
        <v>11611</v>
      </c>
      <c r="AL67" t="s">
        <v>11612</v>
      </c>
      <c r="AM67" t="s">
        <v>11613</v>
      </c>
      <c r="AN67" t="s">
        <v>11595</v>
      </c>
      <c r="AO67" t="s">
        <v>11614</v>
      </c>
      <c r="AP67" t="s">
        <v>11611</v>
      </c>
      <c r="AQ67">
        <v>150</v>
      </c>
      <c r="AR67">
        <v>150</v>
      </c>
      <c r="AS67">
        <v>149</v>
      </c>
      <c r="AT67" t="s">
        <v>11615</v>
      </c>
      <c r="AU67">
        <v>0</v>
      </c>
      <c r="AV67">
        <v>-1</v>
      </c>
      <c r="AW67">
        <v>1</v>
      </c>
    </row>
    <row r="68" spans="1:49">
      <c r="A68" s="1">
        <f>_xlfn.XLOOKUP(K68,数据!F:F,数据!A:A)</f>
        <v>2026</v>
      </c>
      <c r="B68" s="2">
        <f>_xlfn.XLOOKUP(K68,数据!F:F,数据!B:B)</f>
        <v>4</v>
      </c>
      <c r="C68" s="2">
        <f>_xlfn.XLOOKUP(K68,数据!F:F,数据!C:C)</f>
        <v>17</v>
      </c>
      <c r="D68" s="2" t="str">
        <f>_xlfn.XLOOKUP(K68,数据!F:F,数据!K:K)</f>
        <v>空派</v>
      </c>
      <c r="E68" s="2" t="str" cm="1">
        <f t="array" ref="E68">IF(OR(D68="红单",D68="空派"),_xlfn.IFS(F68="未开售","新品首批发货",G68&lt;F68,"新品首批发货",G68-F68&lt;=60,"新品期补货空运",G68-F68&gt;60,"老品应急空运"),"海运，不进行分析")</f>
        <v>新品期补货空运</v>
      </c>
      <c r="F68" s="3">
        <v>46107</v>
      </c>
      <c r="G68" s="3">
        <f>_xlfn.XLOOKUP(K68,数据!F:F,数据!D:D)</f>
        <v>46132</v>
      </c>
      <c r="H68" s="5">
        <v>116</v>
      </c>
      <c r="I68" s="5">
        <f t="shared" si="4"/>
        <v>6.96</v>
      </c>
      <c r="J68" s="5">
        <f>_xlfn.XLOOKUP(K68,数据!F:F,数据!T:T)*(I68/_xlfn.XLOOKUP(K68,数据!F:F,数据!Y:Y))</f>
        <v>593.966333808845</v>
      </c>
      <c r="K68" t="s">
        <v>10334</v>
      </c>
      <c r="L68" t="s">
        <v>57</v>
      </c>
      <c r="M68" t="s">
        <v>11113</v>
      </c>
      <c r="N68" t="s">
        <v>11616</v>
      </c>
      <c r="O68" t="s">
        <v>11115</v>
      </c>
      <c r="P68" t="s">
        <v>11139</v>
      </c>
      <c r="Q68" t="s">
        <v>11117</v>
      </c>
      <c r="R68" t="s">
        <v>11118</v>
      </c>
      <c r="S68" t="s">
        <v>11617</v>
      </c>
      <c r="T68" t="s">
        <v>11119</v>
      </c>
      <c r="U68" s="4" t="s">
        <v>11618</v>
      </c>
      <c r="V68" t="s">
        <v>11619</v>
      </c>
      <c r="W68" t="s">
        <v>11620</v>
      </c>
      <c r="X68" t="s">
        <v>11123</v>
      </c>
      <c r="Y68" t="s">
        <v>11142</v>
      </c>
      <c r="Z68" t="s">
        <v>11621</v>
      </c>
      <c r="AA68" t="s">
        <v>11144</v>
      </c>
      <c r="AB68" t="s">
        <v>11618</v>
      </c>
      <c r="AC68" t="s">
        <v>11554</v>
      </c>
      <c r="AD68" t="s">
        <v>11622</v>
      </c>
      <c r="AE68" t="s">
        <v>11556</v>
      </c>
      <c r="AI68" t="s">
        <v>11390</v>
      </c>
      <c r="AJ68" t="s">
        <v>11172</v>
      </c>
      <c r="AK68" t="s">
        <v>11623</v>
      </c>
      <c r="AL68" t="s">
        <v>11624</v>
      </c>
      <c r="AM68" t="s">
        <v>11625</v>
      </c>
      <c r="AN68" t="s">
        <v>11626</v>
      </c>
      <c r="AO68" t="s">
        <v>11627</v>
      </c>
      <c r="AP68" t="s">
        <v>11623</v>
      </c>
      <c r="AQ68">
        <v>60</v>
      </c>
      <c r="AR68">
        <v>60</v>
      </c>
      <c r="AS68">
        <v>60</v>
      </c>
      <c r="AT68" t="s">
        <v>11628</v>
      </c>
      <c r="AU68">
        <v>0</v>
      </c>
      <c r="AV68">
        <v>0</v>
      </c>
      <c r="AW68">
        <v>0</v>
      </c>
    </row>
    <row r="69" spans="1:49">
      <c r="A69" s="1">
        <f>_xlfn.XLOOKUP(K69,数据!F:F,数据!A:A)</f>
        <v>2026</v>
      </c>
      <c r="B69" s="2">
        <f>_xlfn.XLOOKUP(K69,数据!F:F,数据!B:B)</f>
        <v>4</v>
      </c>
      <c r="C69" s="2">
        <f>_xlfn.XLOOKUP(K69,数据!F:F,数据!C:C)</f>
        <v>17</v>
      </c>
      <c r="D69" s="2" t="str">
        <f>_xlfn.XLOOKUP(K69,数据!F:F,数据!K:K)</f>
        <v>空派</v>
      </c>
      <c r="E69" s="2" t="str" cm="1">
        <f t="array" ref="E69">IF(OR(D69="红单",D69="空派"),_xlfn.IFS(F69="未开售","新品首批发货",G69&lt;F69,"新品首批发货",G69-F69&lt;=60,"新品期补货空运",G69-F69&gt;60,"老品应急空运"),"海运，不进行分析")</f>
        <v>新品首批发货</v>
      </c>
      <c r="F69" s="3" t="s">
        <v>11162</v>
      </c>
      <c r="G69" s="3">
        <f>_xlfn.XLOOKUP(K69,数据!F:F,数据!D:D)</f>
        <v>46132</v>
      </c>
      <c r="H69" s="5">
        <v>90</v>
      </c>
      <c r="I69" s="5">
        <f t="shared" si="4"/>
        <v>11.7</v>
      </c>
      <c r="J69" s="5">
        <f>_xlfn.XLOOKUP(K69,数据!F:F,数据!T:T)*(I69/_xlfn.XLOOKUP(K69,数据!F:F,数据!Y:Y))</f>
        <v>998.477888730385</v>
      </c>
      <c r="K69" t="s">
        <v>10334</v>
      </c>
      <c r="L69" t="s">
        <v>57</v>
      </c>
      <c r="M69" t="s">
        <v>11113</v>
      </c>
      <c r="N69" t="s">
        <v>11616</v>
      </c>
      <c r="O69" t="s">
        <v>11115</v>
      </c>
      <c r="P69" t="s">
        <v>11139</v>
      </c>
      <c r="Q69" t="s">
        <v>11117</v>
      </c>
      <c r="R69" t="s">
        <v>11118</v>
      </c>
      <c r="S69" t="s">
        <v>11617</v>
      </c>
      <c r="T69" t="s">
        <v>11119</v>
      </c>
      <c r="U69" s="4" t="s">
        <v>11618</v>
      </c>
      <c r="V69" t="s">
        <v>11619</v>
      </c>
      <c r="W69" t="s">
        <v>11620</v>
      </c>
      <c r="X69" t="s">
        <v>11123</v>
      </c>
      <c r="Y69" t="s">
        <v>11142</v>
      </c>
      <c r="Z69" t="s">
        <v>11621</v>
      </c>
      <c r="AA69" t="s">
        <v>11144</v>
      </c>
      <c r="AB69" t="s">
        <v>11618</v>
      </c>
      <c r="AC69" t="s">
        <v>11554</v>
      </c>
      <c r="AD69" t="s">
        <v>11622</v>
      </c>
      <c r="AE69" t="s">
        <v>11556</v>
      </c>
      <c r="AI69" t="s">
        <v>11390</v>
      </c>
      <c r="AJ69" t="s">
        <v>11172</v>
      </c>
      <c r="AK69" t="s">
        <v>11629</v>
      </c>
      <c r="AL69" t="s">
        <v>11630</v>
      </c>
      <c r="AM69" t="s">
        <v>11631</v>
      </c>
      <c r="AN69" t="s">
        <v>11632</v>
      </c>
      <c r="AO69" t="s">
        <v>11633</v>
      </c>
      <c r="AP69" t="s">
        <v>11629</v>
      </c>
      <c r="AQ69">
        <v>130</v>
      </c>
      <c r="AR69">
        <v>130</v>
      </c>
      <c r="AS69">
        <v>130</v>
      </c>
      <c r="AT69" t="s">
        <v>11634</v>
      </c>
      <c r="AU69">
        <v>0</v>
      </c>
      <c r="AV69">
        <v>0</v>
      </c>
      <c r="AW69">
        <v>0</v>
      </c>
    </row>
    <row r="70" spans="1:49">
      <c r="A70" s="1">
        <f>_xlfn.XLOOKUP(K70,数据!F:F,数据!A:A)</f>
        <v>2026</v>
      </c>
      <c r="B70" s="2">
        <f>_xlfn.XLOOKUP(K70,数据!F:F,数据!B:B)</f>
        <v>4</v>
      </c>
      <c r="C70" s="2">
        <f>_xlfn.XLOOKUP(K70,数据!F:F,数据!C:C)</f>
        <v>17</v>
      </c>
      <c r="D70" s="2" t="str">
        <f>_xlfn.XLOOKUP(K70,数据!F:F,数据!K:K)</f>
        <v>空派</v>
      </c>
      <c r="E70" s="2" t="str" cm="1">
        <f t="array" ref="E70">IF(OR(D70="红单",D70="空派"),_xlfn.IFS(F70="未开售","新品首批发货",G70&lt;F70,"新品首批发货",G70-F70&lt;=60,"新品期补货空运",G70-F70&gt;60,"老品应急空运"),"海运，不进行分析")</f>
        <v>新品首批发货</v>
      </c>
      <c r="F70" s="3" t="s">
        <v>11162</v>
      </c>
      <c r="G70" s="3">
        <f>_xlfn.XLOOKUP(K70,数据!F:F,数据!D:D)</f>
        <v>46132</v>
      </c>
      <c r="H70" s="5">
        <v>90</v>
      </c>
      <c r="I70" s="5">
        <f t="shared" si="4"/>
        <v>11.7</v>
      </c>
      <c r="J70" s="5">
        <f>_xlfn.XLOOKUP(K70,数据!F:F,数据!T:T)*(I70/_xlfn.XLOOKUP(K70,数据!F:F,数据!Y:Y))</f>
        <v>998.477888730385</v>
      </c>
      <c r="K70" t="s">
        <v>10334</v>
      </c>
      <c r="L70" t="s">
        <v>57</v>
      </c>
      <c r="M70" t="s">
        <v>11113</v>
      </c>
      <c r="N70" t="s">
        <v>11616</v>
      </c>
      <c r="O70" t="s">
        <v>11115</v>
      </c>
      <c r="P70" t="s">
        <v>11139</v>
      </c>
      <c r="Q70" t="s">
        <v>11117</v>
      </c>
      <c r="R70" t="s">
        <v>11118</v>
      </c>
      <c r="S70" t="s">
        <v>11617</v>
      </c>
      <c r="T70" t="s">
        <v>11119</v>
      </c>
      <c r="U70" s="4" t="s">
        <v>11618</v>
      </c>
      <c r="V70" t="s">
        <v>11619</v>
      </c>
      <c r="W70" t="s">
        <v>11620</v>
      </c>
      <c r="X70" t="s">
        <v>11123</v>
      </c>
      <c r="Y70" t="s">
        <v>11142</v>
      </c>
      <c r="Z70" t="s">
        <v>11621</v>
      </c>
      <c r="AA70" t="s">
        <v>11144</v>
      </c>
      <c r="AB70" t="s">
        <v>11618</v>
      </c>
      <c r="AC70" t="s">
        <v>11554</v>
      </c>
      <c r="AD70" t="s">
        <v>11622</v>
      </c>
      <c r="AE70" t="s">
        <v>11556</v>
      </c>
      <c r="AI70" t="s">
        <v>11390</v>
      </c>
      <c r="AJ70" t="s">
        <v>11172</v>
      </c>
      <c r="AK70" t="s">
        <v>11635</v>
      </c>
      <c r="AL70" t="s">
        <v>11636</v>
      </c>
      <c r="AM70" t="s">
        <v>11637</v>
      </c>
      <c r="AN70" t="s">
        <v>11632</v>
      </c>
      <c r="AO70" t="s">
        <v>11638</v>
      </c>
      <c r="AP70" t="s">
        <v>11635</v>
      </c>
      <c r="AQ70">
        <v>130</v>
      </c>
      <c r="AR70">
        <v>130</v>
      </c>
      <c r="AS70">
        <v>130</v>
      </c>
      <c r="AT70" t="s">
        <v>11634</v>
      </c>
      <c r="AU70">
        <v>0</v>
      </c>
      <c r="AV70">
        <v>0</v>
      </c>
      <c r="AW70">
        <v>0</v>
      </c>
    </row>
    <row r="71" spans="1:49">
      <c r="A71" s="1">
        <f>_xlfn.XLOOKUP(K71,数据!F:F,数据!A:A)</f>
        <v>2026</v>
      </c>
      <c r="B71" s="2">
        <f>_xlfn.XLOOKUP(K71,数据!F:F,数据!B:B)</f>
        <v>4</v>
      </c>
      <c r="C71" s="2">
        <f>_xlfn.XLOOKUP(K71,数据!F:F,数据!C:C)</f>
        <v>17</v>
      </c>
      <c r="D71" s="2" t="str">
        <f>_xlfn.XLOOKUP(K71,数据!F:F,数据!K:K)</f>
        <v>空派</v>
      </c>
      <c r="E71" s="2" t="str" cm="1">
        <f t="array" ref="E71">IF(OR(D71="红单",D71="空派"),_xlfn.IFS(F71="未开售","新品首批发货",G71&lt;F71,"新品首批发货",G71-F71&lt;=60,"新品期补货空运",G71-F71&gt;60,"老品应急空运"),"海运，不进行分析")</f>
        <v>新品首批发货</v>
      </c>
      <c r="F71" s="3" t="s">
        <v>11162</v>
      </c>
      <c r="G71" s="3">
        <f>_xlfn.XLOOKUP(K71,数据!F:F,数据!D:D)</f>
        <v>46132</v>
      </c>
      <c r="H71" s="5">
        <v>90</v>
      </c>
      <c r="I71" s="5">
        <f t="shared" si="4"/>
        <v>11.7</v>
      </c>
      <c r="J71" s="5">
        <f>_xlfn.XLOOKUP(K71,数据!F:F,数据!T:T)*(I71/_xlfn.XLOOKUP(K71,数据!F:F,数据!Y:Y))</f>
        <v>998.477888730385</v>
      </c>
      <c r="K71" t="s">
        <v>10334</v>
      </c>
      <c r="L71" t="s">
        <v>57</v>
      </c>
      <c r="M71" t="s">
        <v>11113</v>
      </c>
      <c r="N71" t="s">
        <v>11616</v>
      </c>
      <c r="O71" t="s">
        <v>11115</v>
      </c>
      <c r="P71" t="s">
        <v>11139</v>
      </c>
      <c r="Q71" t="s">
        <v>11117</v>
      </c>
      <c r="R71" t="s">
        <v>11118</v>
      </c>
      <c r="S71" t="s">
        <v>11617</v>
      </c>
      <c r="T71" t="s">
        <v>11119</v>
      </c>
      <c r="U71" s="4" t="s">
        <v>11618</v>
      </c>
      <c r="V71" t="s">
        <v>11619</v>
      </c>
      <c r="W71" t="s">
        <v>11620</v>
      </c>
      <c r="X71" t="s">
        <v>11123</v>
      </c>
      <c r="Y71" t="s">
        <v>11142</v>
      </c>
      <c r="Z71" t="s">
        <v>11621</v>
      </c>
      <c r="AA71" t="s">
        <v>11144</v>
      </c>
      <c r="AB71" t="s">
        <v>11618</v>
      </c>
      <c r="AC71" t="s">
        <v>11554</v>
      </c>
      <c r="AD71" t="s">
        <v>11622</v>
      </c>
      <c r="AE71" t="s">
        <v>11556</v>
      </c>
      <c r="AI71" t="s">
        <v>11390</v>
      </c>
      <c r="AJ71" t="s">
        <v>11172</v>
      </c>
      <c r="AK71" t="s">
        <v>11639</v>
      </c>
      <c r="AL71" t="s">
        <v>11640</v>
      </c>
      <c r="AM71" t="s">
        <v>11641</v>
      </c>
      <c r="AN71" t="s">
        <v>11632</v>
      </c>
      <c r="AO71" t="s">
        <v>11642</v>
      </c>
      <c r="AP71" t="s">
        <v>11639</v>
      </c>
      <c r="AQ71">
        <v>130</v>
      </c>
      <c r="AR71">
        <v>130</v>
      </c>
      <c r="AS71">
        <v>130</v>
      </c>
      <c r="AT71" t="s">
        <v>11634</v>
      </c>
      <c r="AU71">
        <v>0</v>
      </c>
      <c r="AV71">
        <v>0</v>
      </c>
      <c r="AW71">
        <v>0</v>
      </c>
    </row>
    <row r="72" spans="1:49">
      <c r="A72" s="1">
        <f>_xlfn.XLOOKUP(K72,数据!F:F,数据!A:A)</f>
        <v>2026</v>
      </c>
      <c r="B72" s="2">
        <f>_xlfn.XLOOKUP(K72,数据!F:F,数据!B:B)</f>
        <v>4</v>
      </c>
      <c r="C72" s="2">
        <f>_xlfn.XLOOKUP(K72,数据!F:F,数据!C:C)</f>
        <v>17</v>
      </c>
      <c r="D72" s="2" t="str">
        <f>_xlfn.XLOOKUP(K72,数据!F:F,数据!K:K)</f>
        <v>空派</v>
      </c>
      <c r="E72" s="2" t="str" cm="1">
        <f t="array" ref="E72">IF(OR(D72="红单",D72="空派"),_xlfn.IFS(F72="未开售","新品首批发货",G72&lt;F72,"新品首批发货",G72-F72&lt;=60,"新品期补货空运",G72-F72&gt;60,"老品应急空运"),"海运，不进行分析")</f>
        <v>新品期补货空运</v>
      </c>
      <c r="F72" s="3">
        <v>46106</v>
      </c>
      <c r="G72" s="3">
        <f>_xlfn.XLOOKUP(K72,数据!F:F,数据!D:D)</f>
        <v>46132</v>
      </c>
      <c r="H72" s="5">
        <v>108</v>
      </c>
      <c r="I72" s="5">
        <f t="shared" si="4"/>
        <v>10.8</v>
      </c>
      <c r="J72" s="5">
        <f>_xlfn.XLOOKUP(K72,数据!F:F,数据!T:T)*(I72/_xlfn.XLOOKUP(K72,数据!F:F,数据!Y:Y))</f>
        <v>890.610403968817</v>
      </c>
      <c r="K72" t="s">
        <v>10333</v>
      </c>
      <c r="L72" t="s">
        <v>41</v>
      </c>
      <c r="M72" t="s">
        <v>11113</v>
      </c>
      <c r="N72" t="s">
        <v>11643</v>
      </c>
      <c r="O72" t="s">
        <v>11115</v>
      </c>
      <c r="P72" t="s">
        <v>11139</v>
      </c>
      <c r="Q72" t="s">
        <v>11117</v>
      </c>
      <c r="R72" t="s">
        <v>11118</v>
      </c>
      <c r="S72" t="s">
        <v>11644</v>
      </c>
      <c r="T72" t="s">
        <v>11119</v>
      </c>
      <c r="U72" s="4" t="s">
        <v>11645</v>
      </c>
      <c r="V72" t="s">
        <v>11646</v>
      </c>
      <c r="W72" t="s">
        <v>11647</v>
      </c>
      <c r="X72" t="s">
        <v>11123</v>
      </c>
      <c r="Y72" t="s">
        <v>11124</v>
      </c>
      <c r="Z72" t="s">
        <v>11648</v>
      </c>
      <c r="AA72" t="s">
        <v>11144</v>
      </c>
      <c r="AB72" t="s">
        <v>11645</v>
      </c>
      <c r="AC72" t="s">
        <v>11649</v>
      </c>
      <c r="AD72" t="s">
        <v>11650</v>
      </c>
      <c r="AE72" t="s">
        <v>11556</v>
      </c>
      <c r="AI72" t="s">
        <v>11390</v>
      </c>
      <c r="AJ72" t="s">
        <v>11172</v>
      </c>
      <c r="AK72" t="s">
        <v>11338</v>
      </c>
      <c r="AL72" t="s">
        <v>11339</v>
      </c>
      <c r="AM72" t="s">
        <v>11340</v>
      </c>
      <c r="AN72" t="s">
        <v>11340</v>
      </c>
      <c r="AO72" t="s">
        <v>11341</v>
      </c>
      <c r="AP72" t="s">
        <v>11338</v>
      </c>
      <c r="AQ72">
        <v>100</v>
      </c>
      <c r="AR72">
        <v>100</v>
      </c>
      <c r="AS72">
        <v>99</v>
      </c>
      <c r="AT72" t="s">
        <v>11651</v>
      </c>
      <c r="AU72">
        <v>0</v>
      </c>
      <c r="AV72">
        <v>-1</v>
      </c>
      <c r="AW72">
        <v>1</v>
      </c>
    </row>
    <row r="73" spans="1:49">
      <c r="A73" s="1">
        <f>_xlfn.XLOOKUP(K73,数据!F:F,数据!A:A)</f>
        <v>2026</v>
      </c>
      <c r="B73" s="2">
        <f>_xlfn.XLOOKUP(K73,数据!F:F,数据!B:B)</f>
        <v>4</v>
      </c>
      <c r="C73" s="2">
        <f>_xlfn.XLOOKUP(K73,数据!F:F,数据!C:C)</f>
        <v>17</v>
      </c>
      <c r="D73" s="2" t="str">
        <f>_xlfn.XLOOKUP(K73,数据!F:F,数据!K:K)</f>
        <v>空派</v>
      </c>
      <c r="E73" s="2" t="str" cm="1">
        <f t="array" ref="E73">IF(OR(D73="红单",D73="空派"),_xlfn.IFS(F73="未开售","新品首批发货",G73&lt;F73,"新品首批发货",G73-F73&lt;=60,"新品期补货空运",G73-F73&gt;60,"老品应急空运"),"海运，不进行分析")</f>
        <v>新品首批发货</v>
      </c>
      <c r="F73" s="3" t="s">
        <v>11162</v>
      </c>
      <c r="G73" s="3">
        <f>_xlfn.XLOOKUP(K73,数据!F:F,数据!D:D)</f>
        <v>46132</v>
      </c>
      <c r="H73" s="5">
        <v>143</v>
      </c>
      <c r="I73" s="5">
        <f t="shared" si="4"/>
        <v>14.3</v>
      </c>
      <c r="J73" s="5">
        <f>_xlfn.XLOOKUP(K73,数据!F:F,数据!T:T)*(I73/_xlfn.XLOOKUP(K73,数据!F:F,数据!Y:Y))</f>
        <v>1179.23414599575</v>
      </c>
      <c r="K73" t="s">
        <v>10333</v>
      </c>
      <c r="L73" t="s">
        <v>41</v>
      </c>
      <c r="M73" t="s">
        <v>11113</v>
      </c>
      <c r="N73" t="s">
        <v>11643</v>
      </c>
      <c r="O73" t="s">
        <v>11115</v>
      </c>
      <c r="P73" t="s">
        <v>11139</v>
      </c>
      <c r="Q73" t="s">
        <v>11117</v>
      </c>
      <c r="R73" t="s">
        <v>11118</v>
      </c>
      <c r="S73" t="s">
        <v>11644</v>
      </c>
      <c r="T73" t="s">
        <v>11119</v>
      </c>
      <c r="U73" s="4" t="s">
        <v>11645</v>
      </c>
      <c r="V73" t="s">
        <v>11646</v>
      </c>
      <c r="W73" t="s">
        <v>11647</v>
      </c>
      <c r="X73" t="s">
        <v>11123</v>
      </c>
      <c r="Y73" t="s">
        <v>11124</v>
      </c>
      <c r="Z73" t="s">
        <v>11648</v>
      </c>
      <c r="AA73" t="s">
        <v>11144</v>
      </c>
      <c r="AB73" t="s">
        <v>11645</v>
      </c>
      <c r="AC73" t="s">
        <v>11649</v>
      </c>
      <c r="AD73" t="s">
        <v>11650</v>
      </c>
      <c r="AE73" t="s">
        <v>11556</v>
      </c>
      <c r="AI73" t="s">
        <v>11390</v>
      </c>
      <c r="AJ73" t="s">
        <v>11172</v>
      </c>
      <c r="AK73" t="s">
        <v>11652</v>
      </c>
      <c r="AL73" t="s">
        <v>11653</v>
      </c>
      <c r="AM73" t="s">
        <v>11654</v>
      </c>
      <c r="AN73" t="s">
        <v>11526</v>
      </c>
      <c r="AO73" t="s">
        <v>11655</v>
      </c>
      <c r="AP73" t="s">
        <v>11652</v>
      </c>
      <c r="AQ73">
        <v>100</v>
      </c>
      <c r="AR73">
        <v>100</v>
      </c>
      <c r="AS73">
        <v>100</v>
      </c>
      <c r="AT73" t="s">
        <v>11578</v>
      </c>
      <c r="AU73">
        <v>0</v>
      </c>
      <c r="AV73">
        <v>0</v>
      </c>
      <c r="AW73">
        <v>0</v>
      </c>
    </row>
    <row r="74" spans="1:49">
      <c r="A74" s="1">
        <f>_xlfn.XLOOKUP(K74,数据!F:F,数据!A:A)</f>
        <v>2026</v>
      </c>
      <c r="B74" s="2">
        <f>_xlfn.XLOOKUP(K74,数据!F:F,数据!B:B)</f>
        <v>4</v>
      </c>
      <c r="C74" s="2">
        <f>_xlfn.XLOOKUP(K74,数据!F:F,数据!C:C)</f>
        <v>17</v>
      </c>
      <c r="D74" s="2" t="str">
        <f>_xlfn.XLOOKUP(K74,数据!F:F,数据!K:K)</f>
        <v>空派</v>
      </c>
      <c r="E74" s="2" t="str" cm="1">
        <f t="array" ref="E74">IF(OR(D74="红单",D74="空派"),_xlfn.IFS(F74="未开售","新品首批发货",G74&lt;F74,"新品首批发货",G74-F74&lt;=60,"新品期补货空运",G74-F74&gt;60,"老品应急空运"),"海运，不进行分析")</f>
        <v>新品首批发货</v>
      </c>
      <c r="F74" s="3" t="s">
        <v>11162</v>
      </c>
      <c r="G74" s="3">
        <f>_xlfn.XLOOKUP(K74,数据!F:F,数据!D:D)</f>
        <v>46132</v>
      </c>
      <c r="H74" s="5">
        <v>143</v>
      </c>
      <c r="I74" s="5">
        <f t="shared" si="4"/>
        <v>14.3</v>
      </c>
      <c r="J74" s="5">
        <f>_xlfn.XLOOKUP(K74,数据!F:F,数据!T:T)*(I74/_xlfn.XLOOKUP(K74,数据!F:F,数据!Y:Y))</f>
        <v>1179.23414599575</v>
      </c>
      <c r="K74" t="s">
        <v>10333</v>
      </c>
      <c r="L74" t="s">
        <v>41</v>
      </c>
      <c r="M74" t="s">
        <v>11113</v>
      </c>
      <c r="N74" t="s">
        <v>11643</v>
      </c>
      <c r="O74" t="s">
        <v>11115</v>
      </c>
      <c r="P74" t="s">
        <v>11139</v>
      </c>
      <c r="Q74" t="s">
        <v>11117</v>
      </c>
      <c r="R74" t="s">
        <v>11118</v>
      </c>
      <c r="S74" t="s">
        <v>11644</v>
      </c>
      <c r="T74" t="s">
        <v>11119</v>
      </c>
      <c r="U74" s="4" t="s">
        <v>11645</v>
      </c>
      <c r="V74" t="s">
        <v>11646</v>
      </c>
      <c r="W74" t="s">
        <v>11647</v>
      </c>
      <c r="X74" t="s">
        <v>11123</v>
      </c>
      <c r="Y74" t="s">
        <v>11124</v>
      </c>
      <c r="Z74" t="s">
        <v>11648</v>
      </c>
      <c r="AA74" t="s">
        <v>11144</v>
      </c>
      <c r="AB74" t="s">
        <v>11645</v>
      </c>
      <c r="AC74" t="s">
        <v>11649</v>
      </c>
      <c r="AD74" t="s">
        <v>11650</v>
      </c>
      <c r="AE74" t="s">
        <v>11556</v>
      </c>
      <c r="AI74" t="s">
        <v>11390</v>
      </c>
      <c r="AJ74" t="s">
        <v>11172</v>
      </c>
      <c r="AK74" t="s">
        <v>11656</v>
      </c>
      <c r="AL74" t="s">
        <v>11657</v>
      </c>
      <c r="AM74" t="s">
        <v>11658</v>
      </c>
      <c r="AN74" t="s">
        <v>11526</v>
      </c>
      <c r="AO74" t="s">
        <v>11659</v>
      </c>
      <c r="AP74" t="s">
        <v>11656</v>
      </c>
      <c r="AQ74">
        <v>100</v>
      </c>
      <c r="AR74">
        <v>100</v>
      </c>
      <c r="AS74">
        <v>99</v>
      </c>
      <c r="AT74" t="s">
        <v>11578</v>
      </c>
      <c r="AU74">
        <v>0</v>
      </c>
      <c r="AV74">
        <v>-1</v>
      </c>
      <c r="AW74">
        <v>1</v>
      </c>
    </row>
    <row r="75" spans="1:49">
      <c r="A75" s="1">
        <f>_xlfn.XLOOKUP(K75,数据!F:F,数据!A:A)</f>
        <v>2026</v>
      </c>
      <c r="B75" s="2">
        <f>_xlfn.XLOOKUP(K75,数据!F:F,数据!B:B)</f>
        <v>4</v>
      </c>
      <c r="C75" s="2">
        <f>_xlfn.XLOOKUP(K75,数据!F:F,数据!C:C)</f>
        <v>17</v>
      </c>
      <c r="D75" s="2" t="str">
        <f>_xlfn.XLOOKUP(K75,数据!F:F,数据!K:K)</f>
        <v>空派</v>
      </c>
      <c r="E75" s="2" t="str" cm="1">
        <f t="array" ref="E75">IF(OR(D75="红单",D75="空派"),_xlfn.IFS(F75="未开售","新品首批发货",G75&lt;F75,"新品首批发货",G75-F75&lt;=60,"新品期补货空运",G75-F75&gt;60,"老品应急空运"),"海运，不进行分析")</f>
        <v>新品首批发货</v>
      </c>
      <c r="F75" s="3" t="s">
        <v>11162</v>
      </c>
      <c r="G75" s="3">
        <f>_xlfn.XLOOKUP(K75,数据!F:F,数据!D:D)</f>
        <v>46132</v>
      </c>
      <c r="H75" s="5">
        <v>142</v>
      </c>
      <c r="I75" s="5">
        <f t="shared" si="4"/>
        <v>8.52</v>
      </c>
      <c r="J75" s="5">
        <f>_xlfn.XLOOKUP(K75,数据!F:F,数据!T:T)*(I75/_xlfn.XLOOKUP(K75,数据!F:F,数据!Y:Y))</f>
        <v>702.592652019844</v>
      </c>
      <c r="K75" t="s">
        <v>10333</v>
      </c>
      <c r="L75" t="s">
        <v>41</v>
      </c>
      <c r="M75" t="s">
        <v>11113</v>
      </c>
      <c r="N75" t="s">
        <v>11643</v>
      </c>
      <c r="O75" t="s">
        <v>11115</v>
      </c>
      <c r="P75" t="s">
        <v>11139</v>
      </c>
      <c r="Q75" t="s">
        <v>11117</v>
      </c>
      <c r="R75" t="s">
        <v>11118</v>
      </c>
      <c r="S75" t="s">
        <v>11644</v>
      </c>
      <c r="T75" t="s">
        <v>11119</v>
      </c>
      <c r="U75" s="4" t="s">
        <v>11645</v>
      </c>
      <c r="V75" t="s">
        <v>11646</v>
      </c>
      <c r="W75" t="s">
        <v>11647</v>
      </c>
      <c r="X75" t="s">
        <v>11123</v>
      </c>
      <c r="Y75" t="s">
        <v>11124</v>
      </c>
      <c r="Z75" t="s">
        <v>11648</v>
      </c>
      <c r="AA75" t="s">
        <v>11144</v>
      </c>
      <c r="AB75" t="s">
        <v>11645</v>
      </c>
      <c r="AC75" t="s">
        <v>11649</v>
      </c>
      <c r="AD75" t="s">
        <v>11650</v>
      </c>
      <c r="AE75" t="s">
        <v>11556</v>
      </c>
      <c r="AI75" t="s">
        <v>11390</v>
      </c>
      <c r="AJ75" t="s">
        <v>11172</v>
      </c>
      <c r="AK75" t="s">
        <v>11660</v>
      </c>
      <c r="AL75" t="s">
        <v>11661</v>
      </c>
      <c r="AM75" t="s">
        <v>11662</v>
      </c>
      <c r="AN75" t="s">
        <v>11526</v>
      </c>
      <c r="AO75" t="s">
        <v>11663</v>
      </c>
      <c r="AP75" t="s">
        <v>11660</v>
      </c>
      <c r="AQ75">
        <v>60</v>
      </c>
      <c r="AR75">
        <v>60</v>
      </c>
      <c r="AS75">
        <v>60</v>
      </c>
      <c r="AT75" t="s">
        <v>11628</v>
      </c>
      <c r="AU75">
        <v>0</v>
      </c>
      <c r="AV75">
        <v>0</v>
      </c>
      <c r="AW75">
        <v>0</v>
      </c>
    </row>
    <row r="76" spans="1:49">
      <c r="A76" s="1">
        <f>_xlfn.XLOOKUP(K76,数据!F:F,数据!A:A)</f>
        <v>2026</v>
      </c>
      <c r="B76" s="2">
        <f>_xlfn.XLOOKUP(K76,数据!F:F,数据!B:B)</f>
        <v>4</v>
      </c>
      <c r="C76" s="2">
        <f>_xlfn.XLOOKUP(K76,数据!F:F,数据!C:C)</f>
        <v>17</v>
      </c>
      <c r="D76" s="2" t="str">
        <f>_xlfn.XLOOKUP(K76,数据!F:F,数据!K:K)</f>
        <v>空派</v>
      </c>
      <c r="E76" s="2" t="str" cm="1">
        <f t="array" ref="E76">IF(OR(D76="红单",D76="空派"),_xlfn.IFS(F76="未开售","新品首批发货",G76&lt;F76,"新品首批发货",G76-F76&lt;=60,"新品期补货空运",G76-F76&gt;60,"老品应急空运"),"海运，不进行分析")</f>
        <v>新品首批发货</v>
      </c>
      <c r="F76" s="3" t="s">
        <v>11162</v>
      </c>
      <c r="G76" s="3">
        <f>_xlfn.XLOOKUP(K76,数据!F:F,数据!D:D)</f>
        <v>46132</v>
      </c>
      <c r="H76" s="5">
        <v>142</v>
      </c>
      <c r="I76" s="5">
        <f t="shared" si="4"/>
        <v>8.52</v>
      </c>
      <c r="J76" s="5">
        <f>_xlfn.XLOOKUP(K76,数据!F:F,数据!T:T)*(I76/_xlfn.XLOOKUP(K76,数据!F:F,数据!Y:Y))</f>
        <v>702.592652019844</v>
      </c>
      <c r="K76" t="s">
        <v>10333</v>
      </c>
      <c r="L76" t="s">
        <v>41</v>
      </c>
      <c r="M76" t="s">
        <v>11113</v>
      </c>
      <c r="N76" t="s">
        <v>11643</v>
      </c>
      <c r="O76" t="s">
        <v>11115</v>
      </c>
      <c r="P76" t="s">
        <v>11139</v>
      </c>
      <c r="Q76" t="s">
        <v>11117</v>
      </c>
      <c r="R76" t="s">
        <v>11118</v>
      </c>
      <c r="S76" t="s">
        <v>11644</v>
      </c>
      <c r="T76" t="s">
        <v>11119</v>
      </c>
      <c r="U76" s="4" t="s">
        <v>11645</v>
      </c>
      <c r="V76" t="s">
        <v>11646</v>
      </c>
      <c r="W76" t="s">
        <v>11647</v>
      </c>
      <c r="X76" t="s">
        <v>11123</v>
      </c>
      <c r="Y76" t="s">
        <v>11124</v>
      </c>
      <c r="Z76" t="s">
        <v>11648</v>
      </c>
      <c r="AA76" t="s">
        <v>11144</v>
      </c>
      <c r="AB76" t="s">
        <v>11645</v>
      </c>
      <c r="AC76" t="s">
        <v>11649</v>
      </c>
      <c r="AD76" t="s">
        <v>11650</v>
      </c>
      <c r="AE76" t="s">
        <v>11556</v>
      </c>
      <c r="AI76" t="s">
        <v>11390</v>
      </c>
      <c r="AJ76" t="s">
        <v>11172</v>
      </c>
      <c r="AK76" t="s">
        <v>11664</v>
      </c>
      <c r="AL76" t="s">
        <v>11665</v>
      </c>
      <c r="AM76" t="s">
        <v>11666</v>
      </c>
      <c r="AN76" t="s">
        <v>11526</v>
      </c>
      <c r="AO76" t="s">
        <v>11667</v>
      </c>
      <c r="AP76" t="s">
        <v>11664</v>
      </c>
      <c r="AQ76">
        <v>60</v>
      </c>
      <c r="AR76">
        <v>60</v>
      </c>
      <c r="AS76">
        <v>60</v>
      </c>
      <c r="AT76" t="s">
        <v>11628</v>
      </c>
      <c r="AU76">
        <v>0</v>
      </c>
      <c r="AV76">
        <v>0</v>
      </c>
      <c r="AW76">
        <v>0</v>
      </c>
    </row>
    <row r="77" spans="1:49">
      <c r="A77" s="1">
        <f>_xlfn.XLOOKUP(K77,数据!F:F,数据!A:A)</f>
        <v>2026</v>
      </c>
      <c r="B77" s="2">
        <f>_xlfn.XLOOKUP(K77,数据!F:F,数据!B:B)</f>
        <v>4</v>
      </c>
      <c r="C77" s="2">
        <f>_xlfn.XLOOKUP(K77,数据!F:F,数据!C:C)</f>
        <v>16</v>
      </c>
      <c r="D77" s="2" t="str">
        <f>_xlfn.XLOOKUP(K77,数据!F:F,数据!K:K)</f>
        <v>红单</v>
      </c>
      <c r="E77" s="2" t="str" cm="1">
        <f t="array" ref="E77">IF(OR(D77="红单",D77="空派"),_xlfn.IFS(F77="未开售","新品首批发货",G77&lt;F77,"新品首批发货",G77-F77&lt;=60,"新品期补货空运",G77-F77&gt;60,"老品应急空运"),"海运，不进行分析")</f>
        <v>新品首批发货</v>
      </c>
      <c r="F77" s="3">
        <v>46151</v>
      </c>
      <c r="G77" s="3">
        <f>_xlfn.XLOOKUP(K77,数据!F:F,数据!D:D)</f>
        <v>46129</v>
      </c>
      <c r="H77" s="5">
        <v>75</v>
      </c>
      <c r="I77" s="5">
        <f t="shared" ref="I77:I98" si="5">H77*AQ77/1000</f>
        <v>7.5</v>
      </c>
      <c r="J77" s="5">
        <f>_xlfn.XLOOKUP(K77,数据!F:F,数据!T:T)*(I77/_xlfn.XLOOKUP(K77,数据!F:F,数据!Y:Y))</f>
        <v>719.782489817469</v>
      </c>
      <c r="K77" t="s">
        <v>10322</v>
      </c>
      <c r="L77" t="s">
        <v>145</v>
      </c>
      <c r="M77" t="s">
        <v>11113</v>
      </c>
      <c r="N77" t="s">
        <v>11668</v>
      </c>
      <c r="O77" t="s">
        <v>11115</v>
      </c>
      <c r="P77" t="s">
        <v>11139</v>
      </c>
      <c r="Q77" t="s">
        <v>11117</v>
      </c>
      <c r="R77" t="s">
        <v>11118</v>
      </c>
      <c r="S77" t="s">
        <v>10322</v>
      </c>
      <c r="T77" t="s">
        <v>11119</v>
      </c>
      <c r="U77" s="4" t="s">
        <v>11669</v>
      </c>
      <c r="V77" t="s">
        <v>11670</v>
      </c>
      <c r="W77" t="s">
        <v>11671</v>
      </c>
      <c r="X77" t="s">
        <v>11123</v>
      </c>
      <c r="Y77" t="s">
        <v>11142</v>
      </c>
      <c r="Z77" t="s">
        <v>11672</v>
      </c>
      <c r="AA77" t="s">
        <v>11126</v>
      </c>
      <c r="AB77" t="s">
        <v>11669</v>
      </c>
      <c r="AC77" t="s">
        <v>11673</v>
      </c>
      <c r="AD77" t="s">
        <v>11674</v>
      </c>
      <c r="AE77" t="s">
        <v>11675</v>
      </c>
      <c r="AI77" t="s">
        <v>11390</v>
      </c>
      <c r="AJ77" t="s">
        <v>11172</v>
      </c>
      <c r="AK77" t="s">
        <v>11676</v>
      </c>
      <c r="AL77" t="s">
        <v>11677</v>
      </c>
      <c r="AM77" t="s">
        <v>11678</v>
      </c>
      <c r="AN77" t="s">
        <v>11679</v>
      </c>
      <c r="AO77" t="s">
        <v>11680</v>
      </c>
      <c r="AP77" t="s">
        <v>11676</v>
      </c>
      <c r="AQ77">
        <v>100</v>
      </c>
      <c r="AR77">
        <v>100</v>
      </c>
      <c r="AS77">
        <v>179</v>
      </c>
      <c r="AT77" t="s">
        <v>11681</v>
      </c>
      <c r="AU77">
        <v>0</v>
      </c>
      <c r="AV77">
        <v>79</v>
      </c>
      <c r="AW77">
        <v>-79</v>
      </c>
    </row>
    <row r="78" spans="1:49">
      <c r="A78" s="1">
        <f>_xlfn.XLOOKUP(K78,数据!F:F,数据!A:A)</f>
        <v>2026</v>
      </c>
      <c r="B78" s="2">
        <f>_xlfn.XLOOKUP(K78,数据!F:F,数据!B:B)</f>
        <v>4</v>
      </c>
      <c r="C78" s="2">
        <f>_xlfn.XLOOKUP(K78,数据!F:F,数据!C:C)</f>
        <v>16</v>
      </c>
      <c r="D78" s="2" t="str">
        <f>_xlfn.XLOOKUP(K78,数据!F:F,数据!K:K)</f>
        <v>红单</v>
      </c>
      <c r="E78" s="2" t="str" cm="1">
        <f t="array" ref="E78">IF(OR(D78="红单",D78="空派"),_xlfn.IFS(F78="未开售","新品首批发货",G78&lt;F78,"新品首批发货",G78-F78&lt;=60,"新品期补货空运",G78-F78&gt;60,"老品应急空运"),"海运，不进行分析")</f>
        <v>新品首批发货</v>
      </c>
      <c r="F78" s="3">
        <v>46152</v>
      </c>
      <c r="G78" s="3">
        <f>_xlfn.XLOOKUP(K78,数据!F:F,数据!D:D)</f>
        <v>46129</v>
      </c>
      <c r="H78" s="5">
        <v>79</v>
      </c>
      <c r="I78" s="5">
        <f t="shared" si="5"/>
        <v>7.9</v>
      </c>
      <c r="J78" s="5">
        <f>_xlfn.XLOOKUP(K78,数据!F:F,数据!T:T)*(I78/_xlfn.XLOOKUP(K78,数据!F:F,数据!Y:Y))</f>
        <v>758.1708892744</v>
      </c>
      <c r="K78" t="s">
        <v>10322</v>
      </c>
      <c r="L78" t="s">
        <v>145</v>
      </c>
      <c r="M78" t="s">
        <v>11113</v>
      </c>
      <c r="N78" t="s">
        <v>11668</v>
      </c>
      <c r="O78" t="s">
        <v>11115</v>
      </c>
      <c r="P78" t="s">
        <v>11139</v>
      </c>
      <c r="Q78" t="s">
        <v>11117</v>
      </c>
      <c r="R78" t="s">
        <v>11118</v>
      </c>
      <c r="S78" t="s">
        <v>10322</v>
      </c>
      <c r="T78" t="s">
        <v>11119</v>
      </c>
      <c r="U78" s="4" t="s">
        <v>11669</v>
      </c>
      <c r="V78" t="s">
        <v>11670</v>
      </c>
      <c r="W78" t="s">
        <v>11671</v>
      </c>
      <c r="X78" t="s">
        <v>11123</v>
      </c>
      <c r="Y78" t="s">
        <v>11142</v>
      </c>
      <c r="Z78" t="s">
        <v>11672</v>
      </c>
      <c r="AA78" t="s">
        <v>11126</v>
      </c>
      <c r="AB78" t="s">
        <v>11669</v>
      </c>
      <c r="AC78" t="s">
        <v>11673</v>
      </c>
      <c r="AD78" t="s">
        <v>11674</v>
      </c>
      <c r="AE78" t="s">
        <v>11675</v>
      </c>
      <c r="AI78" t="s">
        <v>11390</v>
      </c>
      <c r="AJ78" t="s">
        <v>11172</v>
      </c>
      <c r="AK78" t="s">
        <v>11682</v>
      </c>
      <c r="AL78" t="s">
        <v>11683</v>
      </c>
      <c r="AM78" t="s">
        <v>11684</v>
      </c>
      <c r="AN78" t="s">
        <v>11679</v>
      </c>
      <c r="AO78" t="s">
        <v>11685</v>
      </c>
      <c r="AP78" t="s">
        <v>11682</v>
      </c>
      <c r="AQ78">
        <v>100</v>
      </c>
      <c r="AR78">
        <v>100</v>
      </c>
      <c r="AS78">
        <v>100</v>
      </c>
      <c r="AT78" t="s">
        <v>11686</v>
      </c>
      <c r="AU78">
        <v>0</v>
      </c>
      <c r="AV78">
        <v>0</v>
      </c>
      <c r="AW78">
        <v>0</v>
      </c>
    </row>
    <row r="79" spans="1:49">
      <c r="A79" s="1">
        <f>_xlfn.XLOOKUP(K79,数据!F:F,数据!A:A)</f>
        <v>2026</v>
      </c>
      <c r="B79" s="2">
        <f>_xlfn.XLOOKUP(K79,数据!F:F,数据!B:B)</f>
        <v>4</v>
      </c>
      <c r="C79" s="2">
        <f>_xlfn.XLOOKUP(K79,数据!F:F,数据!C:C)</f>
        <v>16</v>
      </c>
      <c r="D79" s="2" t="str">
        <f>_xlfn.XLOOKUP(K79,数据!F:F,数据!K:K)</f>
        <v>红单</v>
      </c>
      <c r="E79" s="2" t="str" cm="1">
        <f t="array" ref="E79">IF(OR(D79="红单",D79="空派"),_xlfn.IFS(F79="未开售","新品首批发货",G79&lt;F79,"新品首批发货",G79-F79&lt;=60,"新品期补货空运",G79-F79&gt;60,"老品应急空运"),"海运，不进行分析")</f>
        <v>新品首批发货</v>
      </c>
      <c r="F79" s="3">
        <v>46153</v>
      </c>
      <c r="G79" s="3">
        <f>_xlfn.XLOOKUP(K79,数据!F:F,数据!D:D)</f>
        <v>46129</v>
      </c>
      <c r="H79" s="5">
        <v>83</v>
      </c>
      <c r="I79" s="5">
        <f t="shared" si="5"/>
        <v>10.79</v>
      </c>
      <c r="J79" s="5">
        <f>_xlfn.XLOOKUP(K79,数据!F:F,数据!T:T)*(I79/_xlfn.XLOOKUP(K79,数据!F:F,数据!Y:Y))</f>
        <v>1035.52707535073</v>
      </c>
      <c r="K79" t="s">
        <v>10322</v>
      </c>
      <c r="L79" t="s">
        <v>145</v>
      </c>
      <c r="M79" t="s">
        <v>11113</v>
      </c>
      <c r="N79" t="s">
        <v>11668</v>
      </c>
      <c r="O79" t="s">
        <v>11115</v>
      </c>
      <c r="P79" t="s">
        <v>11139</v>
      </c>
      <c r="Q79" t="s">
        <v>11117</v>
      </c>
      <c r="R79" t="s">
        <v>11118</v>
      </c>
      <c r="S79" t="s">
        <v>10322</v>
      </c>
      <c r="T79" t="s">
        <v>11119</v>
      </c>
      <c r="U79" s="4" t="s">
        <v>11669</v>
      </c>
      <c r="V79" t="s">
        <v>11670</v>
      </c>
      <c r="W79" t="s">
        <v>11671</v>
      </c>
      <c r="X79" t="s">
        <v>11123</v>
      </c>
      <c r="Y79" t="s">
        <v>11142</v>
      </c>
      <c r="Z79" t="s">
        <v>11672</v>
      </c>
      <c r="AA79" t="s">
        <v>11126</v>
      </c>
      <c r="AB79" t="s">
        <v>11669</v>
      </c>
      <c r="AC79" t="s">
        <v>11673</v>
      </c>
      <c r="AD79" t="s">
        <v>11674</v>
      </c>
      <c r="AE79" t="s">
        <v>11675</v>
      </c>
      <c r="AI79" t="s">
        <v>11390</v>
      </c>
      <c r="AJ79" t="s">
        <v>11172</v>
      </c>
      <c r="AK79" t="s">
        <v>11687</v>
      </c>
      <c r="AL79" t="s">
        <v>11688</v>
      </c>
      <c r="AM79" t="s">
        <v>11689</v>
      </c>
      <c r="AN79" t="s">
        <v>11679</v>
      </c>
      <c r="AO79" t="s">
        <v>11690</v>
      </c>
      <c r="AP79" t="s">
        <v>11687</v>
      </c>
      <c r="AQ79">
        <v>130</v>
      </c>
      <c r="AR79">
        <v>130</v>
      </c>
      <c r="AS79">
        <v>130</v>
      </c>
      <c r="AT79" t="s">
        <v>11691</v>
      </c>
      <c r="AU79">
        <v>0</v>
      </c>
      <c r="AV79">
        <v>0</v>
      </c>
      <c r="AW79">
        <v>0</v>
      </c>
    </row>
    <row r="80" spans="1:49">
      <c r="A80" s="1">
        <f>_xlfn.XLOOKUP(K80,数据!F:F,数据!A:A)</f>
        <v>2026</v>
      </c>
      <c r="B80" s="2">
        <f>_xlfn.XLOOKUP(K80,数据!F:F,数据!B:B)</f>
        <v>4</v>
      </c>
      <c r="C80" s="2">
        <f>_xlfn.XLOOKUP(K80,数据!F:F,数据!C:C)</f>
        <v>16</v>
      </c>
      <c r="D80" s="2" t="str">
        <f>_xlfn.XLOOKUP(K80,数据!F:F,数据!K:K)</f>
        <v>红单</v>
      </c>
      <c r="E80" s="2" t="str" cm="1">
        <f t="array" ref="E80">IF(OR(D80="红单",D80="空派"),_xlfn.IFS(F80="未开售","新品首批发货",G80&lt;F80,"新品首批发货",G80-F80&lt;=60,"新品期补货空运",G80-F80&gt;60,"老品应急空运"),"海运，不进行分析")</f>
        <v>新品期补货空运</v>
      </c>
      <c r="F80" s="3">
        <v>46081</v>
      </c>
      <c r="G80" s="3">
        <f>_xlfn.XLOOKUP(K80,数据!F:F,数据!D:D)</f>
        <v>46129</v>
      </c>
      <c r="H80" s="5">
        <v>326</v>
      </c>
      <c r="I80" s="5">
        <f t="shared" si="5"/>
        <v>0.326</v>
      </c>
      <c r="J80" s="5">
        <f>_xlfn.XLOOKUP(K80,数据!F:F,数据!T:T)*(I80/_xlfn.XLOOKUP(K80,数据!F:F,数据!Y:Y))</f>
        <v>31.2865455573993</v>
      </c>
      <c r="K80" t="s">
        <v>10322</v>
      </c>
      <c r="L80" t="s">
        <v>145</v>
      </c>
      <c r="M80" t="s">
        <v>11113</v>
      </c>
      <c r="N80" t="s">
        <v>11668</v>
      </c>
      <c r="O80" t="s">
        <v>11115</v>
      </c>
      <c r="P80" t="s">
        <v>11139</v>
      </c>
      <c r="Q80" t="s">
        <v>11117</v>
      </c>
      <c r="R80" t="s">
        <v>11118</v>
      </c>
      <c r="S80" t="s">
        <v>10322</v>
      </c>
      <c r="T80" t="s">
        <v>11119</v>
      </c>
      <c r="U80" s="4" t="s">
        <v>11669</v>
      </c>
      <c r="V80" t="s">
        <v>11670</v>
      </c>
      <c r="W80" t="s">
        <v>11671</v>
      </c>
      <c r="X80" t="s">
        <v>11123</v>
      </c>
      <c r="Y80" t="s">
        <v>11142</v>
      </c>
      <c r="Z80" t="s">
        <v>11672</v>
      </c>
      <c r="AA80" t="s">
        <v>11126</v>
      </c>
      <c r="AB80" t="s">
        <v>11669</v>
      </c>
      <c r="AC80" t="s">
        <v>11673</v>
      </c>
      <c r="AD80" t="s">
        <v>11674</v>
      </c>
      <c r="AE80" t="s">
        <v>11675</v>
      </c>
      <c r="AI80" t="s">
        <v>11390</v>
      </c>
      <c r="AJ80" t="s">
        <v>11172</v>
      </c>
      <c r="AK80" t="s">
        <v>11692</v>
      </c>
      <c r="AL80" t="s">
        <v>11693</v>
      </c>
      <c r="AM80" t="s">
        <v>11694</v>
      </c>
      <c r="AN80" t="s">
        <v>11694</v>
      </c>
      <c r="AO80" t="s">
        <v>11695</v>
      </c>
      <c r="AP80" t="s">
        <v>11692</v>
      </c>
      <c r="AQ80">
        <v>1</v>
      </c>
      <c r="AR80">
        <v>1</v>
      </c>
      <c r="AS80">
        <v>1</v>
      </c>
      <c r="AT80" t="s">
        <v>11696</v>
      </c>
      <c r="AU80">
        <v>0</v>
      </c>
      <c r="AV80">
        <v>0</v>
      </c>
      <c r="AW80">
        <v>0</v>
      </c>
    </row>
    <row r="81" spans="1:49">
      <c r="A81" s="1">
        <f>_xlfn.XLOOKUP(K81,数据!F:F,数据!A:A)</f>
        <v>2026</v>
      </c>
      <c r="B81" s="2">
        <f>_xlfn.XLOOKUP(K81,数据!F:F,数据!B:B)</f>
        <v>4</v>
      </c>
      <c r="C81" s="2">
        <f>_xlfn.XLOOKUP(K81,数据!F:F,数据!C:C)</f>
        <v>16</v>
      </c>
      <c r="D81" s="2" t="str">
        <f>_xlfn.XLOOKUP(K81,数据!F:F,数据!K:K)</f>
        <v>红单</v>
      </c>
      <c r="E81" s="2" t="str" cm="1">
        <f t="array" ref="E81">IF(OR(D81="红单",D81="空派"),_xlfn.IFS(F81="未开售","新品首批发货",G81&lt;F81,"新品首批发货",G81-F81&lt;=60,"新品期补货空运",G81-F81&gt;60,"老品应急空运"),"海运，不进行分析")</f>
        <v>新品期补货空运</v>
      </c>
      <c r="F81" s="3">
        <v>46115</v>
      </c>
      <c r="G81" s="3">
        <f>_xlfn.XLOOKUP(K81,数据!F:F,数据!D:D)</f>
        <v>46129</v>
      </c>
      <c r="H81" s="5">
        <v>120</v>
      </c>
      <c r="I81" s="5">
        <f t="shared" si="5"/>
        <v>36</v>
      </c>
      <c r="J81" s="5">
        <f>_xlfn.XLOOKUP(K81,数据!F:F,数据!T:T)*(I81/_xlfn.XLOOKUP(K81,数据!F:F,数据!Y:Y))</f>
        <v>3223.04066519423</v>
      </c>
      <c r="K81" t="s">
        <v>10321</v>
      </c>
      <c r="L81" t="s">
        <v>4634</v>
      </c>
      <c r="M81" t="s">
        <v>11113</v>
      </c>
      <c r="N81" t="s">
        <v>11697</v>
      </c>
      <c r="O81" t="s">
        <v>11115</v>
      </c>
      <c r="P81" t="s">
        <v>11139</v>
      </c>
      <c r="Q81" t="s">
        <v>11117</v>
      </c>
      <c r="R81" t="s">
        <v>11118</v>
      </c>
      <c r="S81" t="s">
        <v>10321</v>
      </c>
      <c r="T81" t="s">
        <v>11250</v>
      </c>
      <c r="U81" s="4" t="s">
        <v>11669</v>
      </c>
      <c r="V81" t="s">
        <v>11698</v>
      </c>
      <c r="W81" t="s">
        <v>11699</v>
      </c>
      <c r="X81" t="s">
        <v>11700</v>
      </c>
      <c r="Y81" t="s">
        <v>11124</v>
      </c>
      <c r="Z81" t="s">
        <v>11701</v>
      </c>
      <c r="AA81" t="s">
        <v>11144</v>
      </c>
      <c r="AB81" t="s">
        <v>11669</v>
      </c>
      <c r="AC81" t="s">
        <v>11702</v>
      </c>
      <c r="AD81" t="s">
        <v>11703</v>
      </c>
      <c r="AE81" t="s">
        <v>11675</v>
      </c>
      <c r="AI81" t="s">
        <v>11390</v>
      </c>
      <c r="AJ81" t="s">
        <v>11172</v>
      </c>
      <c r="AK81" t="s">
        <v>11704</v>
      </c>
      <c r="AL81" t="s">
        <v>11705</v>
      </c>
      <c r="AM81" t="s">
        <v>11706</v>
      </c>
      <c r="AN81" t="s">
        <v>11706</v>
      </c>
      <c r="AO81" t="s">
        <v>11707</v>
      </c>
      <c r="AP81" t="s">
        <v>11704</v>
      </c>
      <c r="AQ81">
        <v>300</v>
      </c>
      <c r="AR81">
        <v>300</v>
      </c>
      <c r="AS81">
        <v>299</v>
      </c>
      <c r="AT81" t="s">
        <v>11708</v>
      </c>
      <c r="AU81">
        <v>0</v>
      </c>
      <c r="AV81">
        <v>-1</v>
      </c>
      <c r="AW81">
        <v>1</v>
      </c>
    </row>
    <row r="82" spans="1:49">
      <c r="A82" s="1">
        <f>_xlfn.XLOOKUP(K82,数据!F:F,数据!A:A)</f>
        <v>2026</v>
      </c>
      <c r="B82" s="2">
        <f>_xlfn.XLOOKUP(K82,数据!F:F,数据!B:B)</f>
        <v>4</v>
      </c>
      <c r="C82" s="2">
        <f>_xlfn.XLOOKUP(K82,数据!F:F,数据!C:C)</f>
        <v>16</v>
      </c>
      <c r="D82" s="2" t="str">
        <f>_xlfn.XLOOKUP(K82,数据!F:F,数据!K:K)</f>
        <v>红单</v>
      </c>
      <c r="E82" s="2" t="str" cm="1">
        <f t="array" ref="E82">IF(OR(D82="红单",D82="空派"),_xlfn.IFS(F82="未开售","新品首批发货",G82&lt;F82,"新品首批发货",G82-F82&lt;=60,"新品期补货空运",G82-F82&gt;60,"老品应急空运"),"海运，不进行分析")</f>
        <v>新品期补货空运</v>
      </c>
      <c r="F82" s="3">
        <v>46125</v>
      </c>
      <c r="G82" s="3">
        <f>_xlfn.XLOOKUP(K82,数据!F:F,数据!D:D)</f>
        <v>46129</v>
      </c>
      <c r="H82" s="5">
        <v>71</v>
      </c>
      <c r="I82" s="5">
        <f t="shared" si="5"/>
        <v>2.485</v>
      </c>
      <c r="J82" s="5">
        <f>_xlfn.XLOOKUP(K82,数据!F:F,数据!T:T)*(I82/_xlfn.XLOOKUP(K82,数据!F:F,数据!Y:Y))</f>
        <v>222.479334805768</v>
      </c>
      <c r="K82" t="s">
        <v>10321</v>
      </c>
      <c r="L82" t="s">
        <v>4634</v>
      </c>
      <c r="M82" t="s">
        <v>11113</v>
      </c>
      <c r="N82" t="s">
        <v>11697</v>
      </c>
      <c r="O82" t="s">
        <v>11115</v>
      </c>
      <c r="P82" t="s">
        <v>11139</v>
      </c>
      <c r="Q82" t="s">
        <v>11117</v>
      </c>
      <c r="R82" t="s">
        <v>11118</v>
      </c>
      <c r="S82" t="s">
        <v>10321</v>
      </c>
      <c r="T82" t="s">
        <v>11250</v>
      </c>
      <c r="U82" s="4" t="s">
        <v>11669</v>
      </c>
      <c r="V82" t="s">
        <v>11698</v>
      </c>
      <c r="W82" t="s">
        <v>11699</v>
      </c>
      <c r="X82" t="s">
        <v>11700</v>
      </c>
      <c r="Y82" t="s">
        <v>11124</v>
      </c>
      <c r="Z82" t="s">
        <v>11701</v>
      </c>
      <c r="AA82" t="s">
        <v>11144</v>
      </c>
      <c r="AB82" t="s">
        <v>11669</v>
      </c>
      <c r="AC82" t="s">
        <v>11702</v>
      </c>
      <c r="AD82" t="s">
        <v>11703</v>
      </c>
      <c r="AE82" t="s">
        <v>11675</v>
      </c>
      <c r="AI82" t="s">
        <v>11390</v>
      </c>
      <c r="AJ82" t="s">
        <v>11172</v>
      </c>
      <c r="AK82" t="s">
        <v>11709</v>
      </c>
      <c r="AL82" t="s">
        <v>11710</v>
      </c>
      <c r="AM82" t="s">
        <v>11711</v>
      </c>
      <c r="AN82" t="s">
        <v>11711</v>
      </c>
      <c r="AO82" t="s">
        <v>11712</v>
      </c>
      <c r="AP82" t="s">
        <v>11709</v>
      </c>
      <c r="AQ82">
        <v>35</v>
      </c>
      <c r="AR82">
        <v>35</v>
      </c>
      <c r="AS82">
        <v>33</v>
      </c>
      <c r="AT82" t="s">
        <v>11713</v>
      </c>
      <c r="AU82">
        <v>0</v>
      </c>
      <c r="AV82">
        <v>-2</v>
      </c>
      <c r="AW82">
        <v>2</v>
      </c>
    </row>
    <row r="83" spans="1:49">
      <c r="A83" s="1">
        <f>_xlfn.XLOOKUP(K83,数据!F:F,数据!A:A)</f>
        <v>2026</v>
      </c>
      <c r="B83" s="2">
        <f>_xlfn.XLOOKUP(K83,数据!F:F,数据!B:B)</f>
        <v>4</v>
      </c>
      <c r="C83" s="2">
        <f>_xlfn.XLOOKUP(K83,数据!F:F,数据!C:C)</f>
        <v>16</v>
      </c>
      <c r="D83" s="2" t="str">
        <f>_xlfn.XLOOKUP(K83,数据!F:F,数据!K:K)</f>
        <v>空派</v>
      </c>
      <c r="E83" s="2" t="str" cm="1">
        <f t="array" ref="E83">IF(OR(D83="红单",D83="空派"),_xlfn.IFS(F83="未开售","新品首批发货",G83&lt;F83,"新品首批发货",G83-F83&lt;=60,"新品期补货空运",G83-F83&gt;60,"老品应急空运"),"海运，不进行分析")</f>
        <v>老品应急空运</v>
      </c>
      <c r="F83" s="3">
        <v>44409</v>
      </c>
      <c r="G83" s="3">
        <f>_xlfn.XLOOKUP(K83,数据!F:F,数据!D:D)</f>
        <v>46128</v>
      </c>
      <c r="H83" s="5">
        <v>120</v>
      </c>
      <c r="I83" s="5">
        <f t="shared" si="5"/>
        <v>10.8</v>
      </c>
      <c r="J83" s="5">
        <f>_xlfn.XLOOKUP(K83,数据!F:F,数据!T:T)*(I83/_xlfn.XLOOKUP(K83,数据!F:F,数据!Y:Y))</f>
        <v>896.325000000002</v>
      </c>
      <c r="K83" t="s">
        <v>10224</v>
      </c>
      <c r="L83" t="s">
        <v>41</v>
      </c>
      <c r="M83" t="s">
        <v>11113</v>
      </c>
      <c r="N83" t="s">
        <v>11714</v>
      </c>
      <c r="O83" t="s">
        <v>11115</v>
      </c>
      <c r="P83" t="s">
        <v>11139</v>
      </c>
      <c r="Q83" t="s">
        <v>11117</v>
      </c>
      <c r="R83" t="s">
        <v>11118</v>
      </c>
      <c r="S83" t="s">
        <v>11715</v>
      </c>
      <c r="T83" t="s">
        <v>11250</v>
      </c>
      <c r="U83" s="4" t="s">
        <v>11716</v>
      </c>
      <c r="V83" t="s">
        <v>11717</v>
      </c>
      <c r="W83" t="s">
        <v>11718</v>
      </c>
      <c r="X83" t="s">
        <v>11719</v>
      </c>
      <c r="Y83" t="s">
        <v>11142</v>
      </c>
      <c r="Z83" t="s">
        <v>11720</v>
      </c>
      <c r="AA83" t="s">
        <v>11144</v>
      </c>
      <c r="AB83" t="s">
        <v>11716</v>
      </c>
      <c r="AC83" t="s">
        <v>11721</v>
      </c>
      <c r="AD83" t="s">
        <v>11722</v>
      </c>
      <c r="AE83" t="s">
        <v>11723</v>
      </c>
      <c r="AI83" t="s">
        <v>11390</v>
      </c>
      <c r="AJ83" t="s">
        <v>11172</v>
      </c>
      <c r="AK83" t="s">
        <v>11378</v>
      </c>
      <c r="AL83" t="s">
        <v>11379</v>
      </c>
      <c r="AM83" t="s">
        <v>11380</v>
      </c>
      <c r="AN83" t="s">
        <v>11380</v>
      </c>
      <c r="AO83" t="s">
        <v>11381</v>
      </c>
      <c r="AP83" t="s">
        <v>11378</v>
      </c>
      <c r="AQ83">
        <v>90</v>
      </c>
      <c r="AR83">
        <v>90</v>
      </c>
      <c r="AS83">
        <v>90</v>
      </c>
      <c r="AT83" t="s">
        <v>11724</v>
      </c>
      <c r="AU83">
        <v>0</v>
      </c>
      <c r="AV83">
        <v>0</v>
      </c>
      <c r="AW83">
        <v>0</v>
      </c>
    </row>
    <row r="84" spans="1:49">
      <c r="A84" s="1">
        <f>_xlfn.XLOOKUP(K84,数据!F:F,数据!A:A)</f>
        <v>2026</v>
      </c>
      <c r="B84" s="2">
        <f>_xlfn.XLOOKUP(K84,数据!F:F,数据!B:B)</f>
        <v>4</v>
      </c>
      <c r="C84" s="2">
        <f>_xlfn.XLOOKUP(K84,数据!F:F,数据!C:C)</f>
        <v>16</v>
      </c>
      <c r="D84" s="2" t="str">
        <f>_xlfn.XLOOKUP(K84,数据!F:F,数据!K:K)</f>
        <v>空派</v>
      </c>
      <c r="E84" s="2" t="str" cm="1">
        <f t="array" ref="E84">IF(OR(D84="红单",D84="空派"),_xlfn.IFS(F84="未开售","新品首批发货",G84&lt;F84,"新品首批发货",G84-F84&lt;=60,"新品期补货空运",G84-F84&gt;60,"老品应急空运"),"海运，不进行分析")</f>
        <v>新品期补货空运</v>
      </c>
      <c r="F84" s="3">
        <v>46105</v>
      </c>
      <c r="G84" s="3">
        <f>_xlfn.XLOOKUP(K84,数据!F:F,数据!D:D)</f>
        <v>46128</v>
      </c>
      <c r="H84" s="5">
        <v>140</v>
      </c>
      <c r="I84" s="5">
        <f t="shared" si="5"/>
        <v>8.4</v>
      </c>
      <c r="J84" s="5">
        <f>_xlfn.XLOOKUP(K84,数据!F:F,数据!T:T)*(I84/_xlfn.XLOOKUP(K84,数据!F:F,数据!Y:Y))</f>
        <v>697.141666666668</v>
      </c>
      <c r="K84" t="s">
        <v>10224</v>
      </c>
      <c r="L84" t="s">
        <v>41</v>
      </c>
      <c r="M84" t="s">
        <v>11113</v>
      </c>
      <c r="N84" t="s">
        <v>11714</v>
      </c>
      <c r="O84" t="s">
        <v>11115</v>
      </c>
      <c r="P84" t="s">
        <v>11139</v>
      </c>
      <c r="Q84" t="s">
        <v>11117</v>
      </c>
      <c r="R84" t="s">
        <v>11118</v>
      </c>
      <c r="S84" t="s">
        <v>11715</v>
      </c>
      <c r="T84" t="s">
        <v>11250</v>
      </c>
      <c r="U84" s="4" t="s">
        <v>11716</v>
      </c>
      <c r="V84" t="s">
        <v>11717</v>
      </c>
      <c r="W84" t="s">
        <v>11718</v>
      </c>
      <c r="X84" t="s">
        <v>11719</v>
      </c>
      <c r="Y84" t="s">
        <v>11142</v>
      </c>
      <c r="Z84" t="s">
        <v>11720</v>
      </c>
      <c r="AA84" t="s">
        <v>11144</v>
      </c>
      <c r="AB84" t="s">
        <v>11716</v>
      </c>
      <c r="AC84" t="s">
        <v>11721</v>
      </c>
      <c r="AD84" t="s">
        <v>11722</v>
      </c>
      <c r="AE84" t="s">
        <v>11723</v>
      </c>
      <c r="AI84" t="s">
        <v>11390</v>
      </c>
      <c r="AJ84" t="s">
        <v>11172</v>
      </c>
      <c r="AK84" t="s">
        <v>11725</v>
      </c>
      <c r="AL84" t="s">
        <v>11726</v>
      </c>
      <c r="AM84" t="s">
        <v>11727</v>
      </c>
      <c r="AN84" t="s">
        <v>11728</v>
      </c>
      <c r="AO84" t="s">
        <v>11729</v>
      </c>
      <c r="AP84" t="s">
        <v>11725</v>
      </c>
      <c r="AQ84">
        <v>60</v>
      </c>
      <c r="AR84">
        <v>60</v>
      </c>
      <c r="AS84">
        <v>60</v>
      </c>
      <c r="AT84" t="s">
        <v>11730</v>
      </c>
      <c r="AU84">
        <v>0</v>
      </c>
      <c r="AV84">
        <v>0</v>
      </c>
      <c r="AW84">
        <v>0</v>
      </c>
    </row>
    <row r="85" spans="1:49">
      <c r="A85" s="1">
        <f>_xlfn.XLOOKUP(K85,数据!F:F,数据!A:A)</f>
        <v>2026</v>
      </c>
      <c r="B85" s="2">
        <f>_xlfn.XLOOKUP(K85,数据!F:F,数据!B:B)</f>
        <v>4</v>
      </c>
      <c r="C85" s="2">
        <f>_xlfn.XLOOKUP(K85,数据!F:F,数据!C:C)</f>
        <v>16</v>
      </c>
      <c r="D85" s="2" t="str">
        <f>_xlfn.XLOOKUP(K85,数据!F:F,数据!K:K)</f>
        <v>空派</v>
      </c>
      <c r="E85" s="2" t="str" cm="1">
        <f t="array" ref="E85">IF(OR(D85="红单",D85="空派"),_xlfn.IFS(F85="未开售","新品首批发货",G85&lt;F85,"新品首批发货",G85-F85&lt;=60,"新品期补货空运",G85-F85&gt;60,"老品应急空运"),"海运，不进行分析")</f>
        <v>新品首批发货</v>
      </c>
      <c r="F85" s="3">
        <v>46154</v>
      </c>
      <c r="G85" s="3">
        <f>_xlfn.XLOOKUP(K85,数据!F:F,数据!D:D)</f>
        <v>46128</v>
      </c>
      <c r="H85" s="5">
        <v>90</v>
      </c>
      <c r="I85" s="5">
        <f t="shared" si="5"/>
        <v>12.6</v>
      </c>
      <c r="J85" s="5">
        <f>_xlfn.XLOOKUP(K85,数据!F:F,数据!T:T)*(I85/_xlfn.XLOOKUP(K85,数据!F:F,数据!Y:Y))</f>
        <v>1066.76038514443</v>
      </c>
      <c r="K85" t="s">
        <v>10225</v>
      </c>
      <c r="L85" t="s">
        <v>57</v>
      </c>
      <c r="M85" t="s">
        <v>11113</v>
      </c>
      <c r="N85" t="s">
        <v>11731</v>
      </c>
      <c r="O85" t="s">
        <v>11115</v>
      </c>
      <c r="P85" t="s">
        <v>11116</v>
      </c>
      <c r="Q85" t="s">
        <v>11117</v>
      </c>
      <c r="R85" t="s">
        <v>11118</v>
      </c>
      <c r="S85" t="s">
        <v>11732</v>
      </c>
      <c r="T85" t="s">
        <v>11250</v>
      </c>
      <c r="U85" s="4" t="s">
        <v>11716</v>
      </c>
      <c r="V85" t="s">
        <v>11717</v>
      </c>
      <c r="W85" t="s">
        <v>11718</v>
      </c>
      <c r="X85" t="s">
        <v>11733</v>
      </c>
      <c r="Y85" t="s">
        <v>11124</v>
      </c>
      <c r="Z85" t="s">
        <v>11734</v>
      </c>
      <c r="AA85" t="s">
        <v>11144</v>
      </c>
      <c r="AB85" t="s">
        <v>11716</v>
      </c>
      <c r="AC85" t="s">
        <v>11735</v>
      </c>
      <c r="AD85" t="s">
        <v>11736</v>
      </c>
      <c r="AE85" t="s">
        <v>11723</v>
      </c>
      <c r="AI85" t="s">
        <v>11390</v>
      </c>
      <c r="AJ85" t="s">
        <v>11172</v>
      </c>
      <c r="AK85" t="s">
        <v>11737</v>
      </c>
      <c r="AL85" t="s">
        <v>11738</v>
      </c>
      <c r="AM85" t="s">
        <v>11739</v>
      </c>
      <c r="AN85" t="s">
        <v>11740</v>
      </c>
      <c r="AO85" t="s">
        <v>11741</v>
      </c>
      <c r="AP85" t="s">
        <v>11737</v>
      </c>
      <c r="AQ85">
        <v>140</v>
      </c>
      <c r="AR85">
        <v>140</v>
      </c>
      <c r="AS85">
        <v>139</v>
      </c>
      <c r="AT85" t="s">
        <v>11742</v>
      </c>
      <c r="AU85">
        <v>0</v>
      </c>
      <c r="AV85">
        <v>-1</v>
      </c>
      <c r="AW85">
        <v>1</v>
      </c>
    </row>
    <row r="86" spans="1:49">
      <c r="A86" s="1">
        <f>_xlfn.XLOOKUP(K86,数据!F:F,数据!A:A)</f>
        <v>2026</v>
      </c>
      <c r="B86" s="2">
        <f>_xlfn.XLOOKUP(K86,数据!F:F,数据!B:B)</f>
        <v>4</v>
      </c>
      <c r="C86" s="2">
        <f>_xlfn.XLOOKUP(K86,数据!F:F,数据!C:C)</f>
        <v>16</v>
      </c>
      <c r="D86" s="2" t="str">
        <f>_xlfn.XLOOKUP(K86,数据!F:F,数据!K:K)</f>
        <v>空派</v>
      </c>
      <c r="E86" s="2" t="str" cm="1">
        <f t="array" ref="E86">IF(OR(D86="红单",D86="空派"),_xlfn.IFS(F86="未开售","新品首批发货",G86&lt;F86,"新品首批发货",G86-F86&lt;=60,"新品期补货空运",G86-F86&gt;60,"老品应急空运"),"海运，不进行分析")</f>
        <v>新品首批发货</v>
      </c>
      <c r="F86" s="3">
        <v>46150</v>
      </c>
      <c r="G86" s="3">
        <f>_xlfn.XLOOKUP(K86,数据!F:F,数据!D:D)</f>
        <v>46128</v>
      </c>
      <c r="H86" s="5">
        <v>90</v>
      </c>
      <c r="I86" s="5">
        <f t="shared" si="5"/>
        <v>12.6</v>
      </c>
      <c r="J86" s="5">
        <f>_xlfn.XLOOKUP(K86,数据!F:F,数据!T:T)*(I86/_xlfn.XLOOKUP(K86,数据!F:F,数据!Y:Y))</f>
        <v>1066.76038514443</v>
      </c>
      <c r="K86" t="s">
        <v>10225</v>
      </c>
      <c r="L86" t="s">
        <v>57</v>
      </c>
      <c r="M86" t="s">
        <v>11113</v>
      </c>
      <c r="N86" t="s">
        <v>11731</v>
      </c>
      <c r="O86" t="s">
        <v>11115</v>
      </c>
      <c r="P86" t="s">
        <v>11116</v>
      </c>
      <c r="Q86" t="s">
        <v>11117</v>
      </c>
      <c r="R86" t="s">
        <v>11118</v>
      </c>
      <c r="S86" t="s">
        <v>11732</v>
      </c>
      <c r="T86" t="s">
        <v>11250</v>
      </c>
      <c r="U86" s="4" t="s">
        <v>11716</v>
      </c>
      <c r="V86" t="s">
        <v>11717</v>
      </c>
      <c r="W86" t="s">
        <v>11718</v>
      </c>
      <c r="X86" t="s">
        <v>11733</v>
      </c>
      <c r="Y86" t="s">
        <v>11124</v>
      </c>
      <c r="Z86" t="s">
        <v>11734</v>
      </c>
      <c r="AA86" t="s">
        <v>11144</v>
      </c>
      <c r="AB86" t="s">
        <v>11716</v>
      </c>
      <c r="AC86" t="s">
        <v>11735</v>
      </c>
      <c r="AD86" t="s">
        <v>11736</v>
      </c>
      <c r="AE86" t="s">
        <v>11723</v>
      </c>
      <c r="AI86" t="s">
        <v>11390</v>
      </c>
      <c r="AJ86" t="s">
        <v>11172</v>
      </c>
      <c r="AK86" t="s">
        <v>11743</v>
      </c>
      <c r="AL86" t="s">
        <v>11744</v>
      </c>
      <c r="AM86" t="s">
        <v>11745</v>
      </c>
      <c r="AN86" t="s">
        <v>11740</v>
      </c>
      <c r="AO86" t="s">
        <v>11746</v>
      </c>
      <c r="AP86" t="s">
        <v>11743</v>
      </c>
      <c r="AQ86">
        <v>140</v>
      </c>
      <c r="AR86">
        <v>140</v>
      </c>
      <c r="AS86">
        <v>141</v>
      </c>
      <c r="AT86" t="s">
        <v>11747</v>
      </c>
      <c r="AU86">
        <v>0</v>
      </c>
      <c r="AV86">
        <v>1</v>
      </c>
      <c r="AW86">
        <v>-1</v>
      </c>
    </row>
    <row r="87" spans="1:49">
      <c r="A87" s="1">
        <f>_xlfn.XLOOKUP(K87,数据!F:F,数据!A:A)</f>
        <v>2026</v>
      </c>
      <c r="B87" s="2">
        <f>_xlfn.XLOOKUP(K87,数据!F:F,数据!B:B)</f>
        <v>4</v>
      </c>
      <c r="C87" s="2">
        <f>_xlfn.XLOOKUP(K87,数据!F:F,数据!C:C)</f>
        <v>16</v>
      </c>
      <c r="D87" s="2" t="str">
        <f>_xlfn.XLOOKUP(K87,数据!F:F,数据!K:K)</f>
        <v>空派</v>
      </c>
      <c r="E87" s="2" t="str" cm="1">
        <f t="array" ref="E87">IF(OR(D87="红单",D87="空派"),_xlfn.IFS(F87="未开售","新品首批发货",G87&lt;F87,"新品首批发货",G87-F87&lt;=60,"新品期补货空运",G87-F87&gt;60,"老品应急空运"),"海运，不进行分析")</f>
        <v>新品首批发货</v>
      </c>
      <c r="F87" s="3" t="s">
        <v>11162</v>
      </c>
      <c r="G87" s="3">
        <f>_xlfn.XLOOKUP(K87,数据!F:F,数据!D:D)</f>
        <v>46128</v>
      </c>
      <c r="H87" s="5">
        <v>90</v>
      </c>
      <c r="I87" s="5">
        <f t="shared" si="5"/>
        <v>12.6</v>
      </c>
      <c r="J87" s="5">
        <f>_xlfn.XLOOKUP(K87,数据!F:F,数据!T:T)*(I87/_xlfn.XLOOKUP(K87,数据!F:F,数据!Y:Y))</f>
        <v>1066.76038514443</v>
      </c>
      <c r="K87" t="s">
        <v>10225</v>
      </c>
      <c r="L87" t="s">
        <v>57</v>
      </c>
      <c r="M87" t="s">
        <v>11113</v>
      </c>
      <c r="N87" t="s">
        <v>11731</v>
      </c>
      <c r="O87" t="s">
        <v>11115</v>
      </c>
      <c r="P87" t="s">
        <v>11116</v>
      </c>
      <c r="Q87" t="s">
        <v>11117</v>
      </c>
      <c r="R87" t="s">
        <v>11118</v>
      </c>
      <c r="S87" t="s">
        <v>11732</v>
      </c>
      <c r="T87" t="s">
        <v>11250</v>
      </c>
      <c r="U87" s="4" t="s">
        <v>11716</v>
      </c>
      <c r="V87" t="s">
        <v>11717</v>
      </c>
      <c r="W87" t="s">
        <v>11718</v>
      </c>
      <c r="X87" t="s">
        <v>11733</v>
      </c>
      <c r="Y87" t="s">
        <v>11124</v>
      </c>
      <c r="Z87" t="s">
        <v>11734</v>
      </c>
      <c r="AA87" t="s">
        <v>11144</v>
      </c>
      <c r="AB87" t="s">
        <v>11716</v>
      </c>
      <c r="AC87" t="s">
        <v>11735</v>
      </c>
      <c r="AD87" t="s">
        <v>11736</v>
      </c>
      <c r="AE87" t="s">
        <v>11723</v>
      </c>
      <c r="AI87" t="s">
        <v>11390</v>
      </c>
      <c r="AJ87" t="s">
        <v>11172</v>
      </c>
      <c r="AK87" t="s">
        <v>11748</v>
      </c>
      <c r="AL87" t="s">
        <v>11749</v>
      </c>
      <c r="AM87" t="s">
        <v>11750</v>
      </c>
      <c r="AN87" t="s">
        <v>11750</v>
      </c>
      <c r="AO87" t="s">
        <v>11751</v>
      </c>
      <c r="AP87" t="s">
        <v>11748</v>
      </c>
      <c r="AQ87">
        <v>140</v>
      </c>
      <c r="AR87">
        <v>140</v>
      </c>
      <c r="AS87">
        <v>140</v>
      </c>
      <c r="AT87" t="s">
        <v>11752</v>
      </c>
      <c r="AU87">
        <v>0</v>
      </c>
      <c r="AV87">
        <v>0</v>
      </c>
      <c r="AW87">
        <v>0</v>
      </c>
    </row>
    <row r="88" spans="1:49">
      <c r="A88" s="1">
        <f>_xlfn.XLOOKUP(K88,数据!F:F,数据!A:A)</f>
        <v>2026</v>
      </c>
      <c r="B88" s="2">
        <f>_xlfn.XLOOKUP(K88,数据!F:F,数据!B:B)</f>
        <v>4</v>
      </c>
      <c r="C88" s="2">
        <f>_xlfn.XLOOKUP(K88,数据!F:F,数据!C:C)</f>
        <v>16</v>
      </c>
      <c r="D88" s="2" t="str">
        <f>_xlfn.XLOOKUP(K88,数据!F:F,数据!K:K)</f>
        <v>空派</v>
      </c>
      <c r="E88" s="2" t="str" cm="1">
        <f t="array" ref="E88">IF(OR(D88="红单",D88="空派"),_xlfn.IFS(F88="未开售","新品首批发货",G88&lt;F88,"新品首批发货",G88-F88&lt;=60,"新品期补货空运",G88-F88&gt;60,"老品应急空运"),"海运，不进行分析")</f>
        <v>新品首批发货</v>
      </c>
      <c r="F88" s="3">
        <v>46152</v>
      </c>
      <c r="G88" s="3">
        <f>_xlfn.XLOOKUP(K88,数据!F:F,数据!D:D)</f>
        <v>46128</v>
      </c>
      <c r="H88" s="5">
        <v>119</v>
      </c>
      <c r="I88" s="5">
        <f t="shared" si="5"/>
        <v>13.09</v>
      </c>
      <c r="J88" s="5">
        <f>_xlfn.XLOOKUP(K88,数据!F:F,数据!T:T)*(I88/_xlfn.XLOOKUP(K88,数据!F:F,数据!Y:Y))</f>
        <v>1108.24551123338</v>
      </c>
      <c r="K88" t="s">
        <v>10225</v>
      </c>
      <c r="L88" t="s">
        <v>57</v>
      </c>
      <c r="M88" t="s">
        <v>11113</v>
      </c>
      <c r="N88" t="s">
        <v>11731</v>
      </c>
      <c r="O88" t="s">
        <v>11115</v>
      </c>
      <c r="P88" t="s">
        <v>11116</v>
      </c>
      <c r="Q88" t="s">
        <v>11117</v>
      </c>
      <c r="R88" t="s">
        <v>11118</v>
      </c>
      <c r="S88" t="s">
        <v>11732</v>
      </c>
      <c r="T88" t="s">
        <v>11250</v>
      </c>
      <c r="U88" s="4" t="s">
        <v>11716</v>
      </c>
      <c r="V88" t="s">
        <v>11717</v>
      </c>
      <c r="W88" t="s">
        <v>11718</v>
      </c>
      <c r="X88" t="s">
        <v>11733</v>
      </c>
      <c r="Y88" t="s">
        <v>11124</v>
      </c>
      <c r="Z88" t="s">
        <v>11734</v>
      </c>
      <c r="AA88" t="s">
        <v>11144</v>
      </c>
      <c r="AB88" t="s">
        <v>11716</v>
      </c>
      <c r="AC88" t="s">
        <v>11735</v>
      </c>
      <c r="AD88" t="s">
        <v>11736</v>
      </c>
      <c r="AE88" t="s">
        <v>11723</v>
      </c>
      <c r="AI88" t="s">
        <v>11390</v>
      </c>
      <c r="AJ88" t="s">
        <v>11172</v>
      </c>
      <c r="AK88" t="s">
        <v>11753</v>
      </c>
      <c r="AL88" t="s">
        <v>11754</v>
      </c>
      <c r="AM88" t="s">
        <v>11755</v>
      </c>
      <c r="AN88" t="s">
        <v>11755</v>
      </c>
      <c r="AO88" t="s">
        <v>11756</v>
      </c>
      <c r="AP88" t="s">
        <v>11753</v>
      </c>
      <c r="AQ88">
        <v>110</v>
      </c>
      <c r="AR88">
        <v>110</v>
      </c>
      <c r="AS88">
        <v>110</v>
      </c>
      <c r="AT88" t="s">
        <v>11757</v>
      </c>
      <c r="AU88">
        <v>0</v>
      </c>
      <c r="AV88">
        <v>0</v>
      </c>
      <c r="AW88">
        <v>0</v>
      </c>
    </row>
    <row r="89" spans="1:49">
      <c r="A89" s="1">
        <f>_xlfn.XLOOKUP(K89,数据!F:F,数据!A:A)</f>
        <v>2026</v>
      </c>
      <c r="B89" s="2">
        <f>_xlfn.XLOOKUP(K89,数据!F:F,数据!B:B)</f>
        <v>4</v>
      </c>
      <c r="C89" s="2">
        <f>_xlfn.XLOOKUP(K89,数据!F:F,数据!C:C)</f>
        <v>16</v>
      </c>
      <c r="D89" s="2" t="str">
        <f>_xlfn.XLOOKUP(K89,数据!F:F,数据!K:K)</f>
        <v>空派</v>
      </c>
      <c r="E89" s="2" t="str" cm="1">
        <f t="array" ref="E89">IF(OR(D89="红单",D89="空派"),_xlfn.IFS(F89="未开售","新品首批发货",G89&lt;F89,"新品首批发货",G89-F89&lt;=60,"新品期补货空运",G89-F89&gt;60,"老品应急空运"),"海运，不进行分析")</f>
        <v>老品应急空运</v>
      </c>
      <c r="F89" s="3">
        <v>45001</v>
      </c>
      <c r="G89" s="3">
        <f>_xlfn.XLOOKUP(K89,数据!F:F,数据!D:D)</f>
        <v>46128</v>
      </c>
      <c r="H89" s="5">
        <v>270</v>
      </c>
      <c r="I89" s="5">
        <f t="shared" si="5"/>
        <v>2.7</v>
      </c>
      <c r="J89" s="5">
        <f>_xlfn.XLOOKUP(K89,数据!F:F,数据!T:T)*(I89/_xlfn.XLOOKUP(K89,数据!F:F,数据!Y:Y))</f>
        <v>202.652018443587</v>
      </c>
      <c r="K89" t="s">
        <v>10223</v>
      </c>
      <c r="L89" t="s">
        <v>96</v>
      </c>
      <c r="M89" t="s">
        <v>11113</v>
      </c>
      <c r="N89" t="s">
        <v>11758</v>
      </c>
      <c r="O89" t="s">
        <v>11115</v>
      </c>
      <c r="P89" t="s">
        <v>11139</v>
      </c>
      <c r="Q89" t="s">
        <v>11117</v>
      </c>
      <c r="R89" t="s">
        <v>11118</v>
      </c>
      <c r="S89" t="s">
        <v>11759</v>
      </c>
      <c r="T89" t="s">
        <v>11250</v>
      </c>
      <c r="U89" s="4" t="s">
        <v>11716</v>
      </c>
      <c r="V89" t="s">
        <v>11760</v>
      </c>
      <c r="W89" t="s">
        <v>11761</v>
      </c>
      <c r="X89" t="s">
        <v>11762</v>
      </c>
      <c r="Y89" t="s">
        <v>11142</v>
      </c>
      <c r="Z89" t="s">
        <v>11763</v>
      </c>
      <c r="AA89" t="s">
        <v>11126</v>
      </c>
      <c r="AB89" t="s">
        <v>11716</v>
      </c>
      <c r="AC89" t="s">
        <v>11764</v>
      </c>
      <c r="AD89" t="s">
        <v>11765</v>
      </c>
      <c r="AE89" t="s">
        <v>11723</v>
      </c>
      <c r="AI89" t="s">
        <v>11766</v>
      </c>
      <c r="AJ89" t="s">
        <v>11390</v>
      </c>
      <c r="AK89" t="s">
        <v>11767</v>
      </c>
      <c r="AL89" t="s">
        <v>11768</v>
      </c>
      <c r="AM89" t="s">
        <v>11769</v>
      </c>
      <c r="AN89" t="s">
        <v>11770</v>
      </c>
      <c r="AO89" t="s">
        <v>11771</v>
      </c>
      <c r="AP89" t="s">
        <v>11767</v>
      </c>
      <c r="AQ89">
        <v>10</v>
      </c>
      <c r="AR89">
        <v>10</v>
      </c>
      <c r="AS89">
        <v>10</v>
      </c>
      <c r="AT89" t="s">
        <v>11772</v>
      </c>
      <c r="AU89">
        <v>0</v>
      </c>
      <c r="AV89">
        <v>0</v>
      </c>
      <c r="AW89">
        <v>0</v>
      </c>
    </row>
    <row r="90" spans="1:49">
      <c r="A90" s="1">
        <f>_xlfn.XLOOKUP(K90,数据!F:F,数据!A:A)</f>
        <v>2026</v>
      </c>
      <c r="B90" s="2">
        <f>_xlfn.XLOOKUP(K90,数据!F:F,数据!B:B)</f>
        <v>4</v>
      </c>
      <c r="C90" s="2">
        <f>_xlfn.XLOOKUP(K90,数据!F:F,数据!C:C)</f>
        <v>16</v>
      </c>
      <c r="D90" s="2" t="str">
        <f>_xlfn.XLOOKUP(K90,数据!F:F,数据!K:K)</f>
        <v>空派</v>
      </c>
      <c r="E90" s="2" t="str" cm="1">
        <f t="array" ref="E90">IF(OR(D90="红单",D90="空派"),_xlfn.IFS(F90="未开售","新品首批发货",G90&lt;F90,"新品首批发货",G90-F90&lt;=60,"新品期补货空运",G90-F90&gt;60,"老品应急空运"),"海运，不进行分析")</f>
        <v>新品期补货空运</v>
      </c>
      <c r="F90" s="3">
        <v>46113</v>
      </c>
      <c r="G90" s="3">
        <f>_xlfn.XLOOKUP(K90,数据!F:F,数据!D:D)</f>
        <v>46128</v>
      </c>
      <c r="H90" s="5">
        <v>384.8</v>
      </c>
      <c r="I90" s="5">
        <f t="shared" si="5"/>
        <v>18.8552</v>
      </c>
      <c r="J90" s="5">
        <f>_xlfn.XLOOKUP(K90,数据!F:F,数据!T:T)*(I90/_xlfn.XLOOKUP(K90,数据!F:F,数据!Y:Y))</f>
        <v>1415.20160672501</v>
      </c>
      <c r="K90" t="s">
        <v>10223</v>
      </c>
      <c r="L90" t="s">
        <v>96</v>
      </c>
      <c r="M90" t="s">
        <v>11113</v>
      </c>
      <c r="N90" t="s">
        <v>11758</v>
      </c>
      <c r="O90" t="s">
        <v>11115</v>
      </c>
      <c r="P90" t="s">
        <v>11139</v>
      </c>
      <c r="Q90" t="s">
        <v>11117</v>
      </c>
      <c r="R90" t="s">
        <v>11118</v>
      </c>
      <c r="S90" t="s">
        <v>11759</v>
      </c>
      <c r="T90" t="s">
        <v>11250</v>
      </c>
      <c r="U90" s="4" t="s">
        <v>11716</v>
      </c>
      <c r="V90" t="s">
        <v>11760</v>
      </c>
      <c r="W90" t="s">
        <v>11761</v>
      </c>
      <c r="X90" t="s">
        <v>11762</v>
      </c>
      <c r="Y90" t="s">
        <v>11142</v>
      </c>
      <c r="Z90" t="s">
        <v>11763</v>
      </c>
      <c r="AA90" t="s">
        <v>11126</v>
      </c>
      <c r="AB90" t="s">
        <v>11716</v>
      </c>
      <c r="AC90" t="s">
        <v>11764</v>
      </c>
      <c r="AD90" t="s">
        <v>11765</v>
      </c>
      <c r="AE90" t="s">
        <v>11723</v>
      </c>
      <c r="AI90" t="s">
        <v>11766</v>
      </c>
      <c r="AJ90" t="s">
        <v>11390</v>
      </c>
      <c r="AK90" t="s">
        <v>11310</v>
      </c>
      <c r="AL90" t="s">
        <v>11311</v>
      </c>
      <c r="AM90" t="s">
        <v>11312</v>
      </c>
      <c r="AN90" t="s">
        <v>11312</v>
      </c>
      <c r="AO90" t="s">
        <v>11313</v>
      </c>
      <c r="AP90" t="s">
        <v>11310</v>
      </c>
      <c r="AQ90">
        <v>49</v>
      </c>
      <c r="AR90">
        <v>49</v>
      </c>
      <c r="AS90">
        <v>49</v>
      </c>
      <c r="AT90" t="s">
        <v>11773</v>
      </c>
      <c r="AU90">
        <v>0</v>
      </c>
      <c r="AV90">
        <v>0</v>
      </c>
      <c r="AW90">
        <v>0</v>
      </c>
    </row>
    <row r="91" spans="1:49">
      <c r="A91" s="1">
        <f>_xlfn.XLOOKUP(K91,数据!F:F,数据!A:A)</f>
        <v>2026</v>
      </c>
      <c r="B91" s="2">
        <f>_xlfn.XLOOKUP(K91,数据!F:F,数据!B:B)</f>
        <v>4</v>
      </c>
      <c r="C91" s="2">
        <f>_xlfn.XLOOKUP(K91,数据!F:F,数据!C:C)</f>
        <v>16</v>
      </c>
      <c r="D91" s="2" t="str">
        <f>_xlfn.XLOOKUP(K91,数据!F:F,数据!K:K)</f>
        <v>空派</v>
      </c>
      <c r="E91" s="2" t="str" cm="1">
        <f t="array" ref="E91">IF(OR(D91="红单",D91="空派"),_xlfn.IFS(F91="未开售","新品首批发货",G91&lt;F91,"新品首批发货",G91-F91&lt;=60,"新品期补货空运",G91-F91&gt;60,"老品应急空运"),"海运，不进行分析")</f>
        <v>新品期补货空运</v>
      </c>
      <c r="F91" s="3">
        <v>46108</v>
      </c>
      <c r="G91" s="3">
        <f>_xlfn.XLOOKUP(K91,数据!F:F,数据!D:D)</f>
        <v>46128</v>
      </c>
      <c r="H91" s="5">
        <v>243</v>
      </c>
      <c r="I91" s="5">
        <f t="shared" si="5"/>
        <v>6.075</v>
      </c>
      <c r="J91" s="5">
        <f>_xlfn.XLOOKUP(K91,数据!F:F,数据!T:T)*(I91/_xlfn.XLOOKUP(K91,数据!F:F,数据!Y:Y))</f>
        <v>455.967041498072</v>
      </c>
      <c r="K91" t="s">
        <v>10223</v>
      </c>
      <c r="L91" t="s">
        <v>96</v>
      </c>
      <c r="M91" t="s">
        <v>11113</v>
      </c>
      <c r="N91" t="s">
        <v>11758</v>
      </c>
      <c r="O91" t="s">
        <v>11115</v>
      </c>
      <c r="P91" t="s">
        <v>11139</v>
      </c>
      <c r="Q91" t="s">
        <v>11117</v>
      </c>
      <c r="R91" t="s">
        <v>11118</v>
      </c>
      <c r="S91" t="s">
        <v>11759</v>
      </c>
      <c r="T91" t="s">
        <v>11250</v>
      </c>
      <c r="U91" s="4" t="s">
        <v>11716</v>
      </c>
      <c r="V91" t="s">
        <v>11760</v>
      </c>
      <c r="W91" t="s">
        <v>11761</v>
      </c>
      <c r="X91" t="s">
        <v>11762</v>
      </c>
      <c r="Y91" t="s">
        <v>11142</v>
      </c>
      <c r="Z91" t="s">
        <v>11763</v>
      </c>
      <c r="AA91" t="s">
        <v>11126</v>
      </c>
      <c r="AB91" t="s">
        <v>11716</v>
      </c>
      <c r="AC91" t="s">
        <v>11764</v>
      </c>
      <c r="AD91" t="s">
        <v>11765</v>
      </c>
      <c r="AE91" t="s">
        <v>11723</v>
      </c>
      <c r="AI91" t="s">
        <v>11766</v>
      </c>
      <c r="AJ91" t="s">
        <v>11390</v>
      </c>
      <c r="AK91" t="s">
        <v>11774</v>
      </c>
      <c r="AL91" t="s">
        <v>11775</v>
      </c>
      <c r="AM91" t="s">
        <v>11776</v>
      </c>
      <c r="AN91" t="s">
        <v>11135</v>
      </c>
      <c r="AO91" t="s">
        <v>11777</v>
      </c>
      <c r="AP91" t="s">
        <v>11774</v>
      </c>
      <c r="AQ91">
        <v>25</v>
      </c>
      <c r="AR91">
        <v>25</v>
      </c>
      <c r="AS91">
        <v>25</v>
      </c>
      <c r="AT91" t="s">
        <v>11778</v>
      </c>
      <c r="AU91">
        <v>0</v>
      </c>
      <c r="AV91">
        <v>0</v>
      </c>
      <c r="AW91">
        <v>0</v>
      </c>
    </row>
    <row r="92" spans="1:49">
      <c r="A92" s="1">
        <f>_xlfn.XLOOKUP(K92,数据!F:F,数据!A:A)</f>
        <v>2026</v>
      </c>
      <c r="B92" s="2">
        <f>_xlfn.XLOOKUP(K92,数据!F:F,数据!B:B)</f>
        <v>4</v>
      </c>
      <c r="C92" s="2">
        <f>_xlfn.XLOOKUP(K92,数据!F:F,数据!C:C)</f>
        <v>16</v>
      </c>
      <c r="D92" s="2" t="str">
        <f>_xlfn.XLOOKUP(K92,数据!F:F,数据!K:K)</f>
        <v>红单</v>
      </c>
      <c r="E92" s="2" t="str" cm="1">
        <f t="array" ref="E92">IF(OR(D92="红单",D92="空派"),_xlfn.IFS(F92="未开售","新品首批发货",G92&lt;F92,"新品首批发货",G92-F92&lt;=60,"新品期补货空运",G92-F92&gt;60,"老品应急空运"),"海运，不进行分析")</f>
        <v>新品首批发货</v>
      </c>
      <c r="F92" s="3" t="s">
        <v>11162</v>
      </c>
      <c r="G92" s="3">
        <f>_xlfn.XLOOKUP(K92,数据!F:F,数据!D:D)</f>
        <v>46128</v>
      </c>
      <c r="H92" s="5">
        <v>96</v>
      </c>
      <c r="I92" s="5">
        <f t="shared" si="5"/>
        <v>14.4</v>
      </c>
      <c r="J92" s="5">
        <f>_xlfn.XLOOKUP(K92,数据!F:F,数据!T:T)*(I92/_xlfn.XLOOKUP(K92,数据!F:F,数据!Y:Y))</f>
        <v>1299.69588377724</v>
      </c>
      <c r="K92" t="s">
        <v>10222</v>
      </c>
      <c r="L92" t="s">
        <v>57</v>
      </c>
      <c r="M92" t="s">
        <v>11113</v>
      </c>
      <c r="N92" t="s">
        <v>11779</v>
      </c>
      <c r="O92" t="s">
        <v>11115</v>
      </c>
      <c r="P92" t="s">
        <v>11139</v>
      </c>
      <c r="Q92" t="s">
        <v>11117</v>
      </c>
      <c r="R92" t="s">
        <v>11118</v>
      </c>
      <c r="S92" t="s">
        <v>11780</v>
      </c>
      <c r="T92" t="s">
        <v>11781</v>
      </c>
      <c r="U92" s="4" t="s">
        <v>11782</v>
      </c>
      <c r="V92" t="s">
        <v>11717</v>
      </c>
      <c r="W92" t="s">
        <v>11123</v>
      </c>
      <c r="X92" t="s">
        <v>11123</v>
      </c>
      <c r="Y92" t="s">
        <v>11124</v>
      </c>
      <c r="Z92" t="s">
        <v>11783</v>
      </c>
      <c r="AA92" t="s">
        <v>11144</v>
      </c>
      <c r="AB92" t="s">
        <v>11782</v>
      </c>
      <c r="AC92" t="s">
        <v>11784</v>
      </c>
      <c r="AD92" t="s">
        <v>11785</v>
      </c>
      <c r="AE92" t="s">
        <v>11786</v>
      </c>
      <c r="AI92" t="s">
        <v>11390</v>
      </c>
      <c r="AJ92" t="s">
        <v>11172</v>
      </c>
      <c r="AK92" t="s">
        <v>11787</v>
      </c>
      <c r="AL92" t="s">
        <v>11788</v>
      </c>
      <c r="AM92" t="s">
        <v>11789</v>
      </c>
      <c r="AN92" t="s">
        <v>11539</v>
      </c>
      <c r="AO92" t="s">
        <v>11790</v>
      </c>
      <c r="AP92" t="s">
        <v>11787</v>
      </c>
      <c r="AQ92">
        <v>150</v>
      </c>
      <c r="AR92">
        <v>150</v>
      </c>
      <c r="AS92">
        <v>0</v>
      </c>
      <c r="AU92">
        <v>0</v>
      </c>
      <c r="AV92">
        <v>-150</v>
      </c>
      <c r="AW92">
        <v>150</v>
      </c>
    </row>
    <row r="93" spans="1:49">
      <c r="A93" s="1">
        <f>_xlfn.XLOOKUP(K93,数据!F:F,数据!A:A)</f>
        <v>2026</v>
      </c>
      <c r="B93" s="2">
        <f>_xlfn.XLOOKUP(K93,数据!F:F,数据!B:B)</f>
        <v>4</v>
      </c>
      <c r="C93" s="2">
        <f>_xlfn.XLOOKUP(K93,数据!F:F,数据!C:C)</f>
        <v>16</v>
      </c>
      <c r="D93" s="2" t="str">
        <f>_xlfn.XLOOKUP(K93,数据!F:F,数据!K:K)</f>
        <v>红单</v>
      </c>
      <c r="E93" s="2" t="str" cm="1">
        <f t="array" ref="E93">IF(OR(D93="红单",D93="空派"),_xlfn.IFS(F93="未开售","新品首批发货",G93&lt;F93,"新品首批发货",G93-F93&lt;=60,"新品期补货空运",G93-F93&gt;60,"老品应急空运"),"海运，不进行分析")</f>
        <v>新品首批发货</v>
      </c>
      <c r="F93" s="3" t="s">
        <v>11162</v>
      </c>
      <c r="G93" s="3">
        <f>_xlfn.XLOOKUP(K93,数据!F:F,数据!D:D)</f>
        <v>46128</v>
      </c>
      <c r="H93" s="5">
        <v>96</v>
      </c>
      <c r="I93" s="5">
        <f t="shared" si="5"/>
        <v>14.4</v>
      </c>
      <c r="J93" s="5">
        <f>_xlfn.XLOOKUP(K93,数据!F:F,数据!T:T)*(I93/_xlfn.XLOOKUP(K93,数据!F:F,数据!Y:Y))</f>
        <v>1299.69588377724</v>
      </c>
      <c r="K93" t="s">
        <v>10222</v>
      </c>
      <c r="L93" t="s">
        <v>57</v>
      </c>
      <c r="M93" t="s">
        <v>11113</v>
      </c>
      <c r="N93" t="s">
        <v>11779</v>
      </c>
      <c r="O93" t="s">
        <v>11115</v>
      </c>
      <c r="P93" t="s">
        <v>11139</v>
      </c>
      <c r="Q93" t="s">
        <v>11117</v>
      </c>
      <c r="R93" t="s">
        <v>11118</v>
      </c>
      <c r="S93" t="s">
        <v>11780</v>
      </c>
      <c r="T93" t="s">
        <v>11781</v>
      </c>
      <c r="U93" s="4" t="s">
        <v>11782</v>
      </c>
      <c r="V93" t="s">
        <v>11717</v>
      </c>
      <c r="W93" t="s">
        <v>11123</v>
      </c>
      <c r="X93" t="s">
        <v>11123</v>
      </c>
      <c r="Y93" t="s">
        <v>11124</v>
      </c>
      <c r="Z93" t="s">
        <v>11783</v>
      </c>
      <c r="AA93" t="s">
        <v>11144</v>
      </c>
      <c r="AB93" t="s">
        <v>11782</v>
      </c>
      <c r="AC93" t="s">
        <v>11784</v>
      </c>
      <c r="AD93" t="s">
        <v>11785</v>
      </c>
      <c r="AE93" t="s">
        <v>11786</v>
      </c>
      <c r="AI93" t="s">
        <v>11390</v>
      </c>
      <c r="AJ93" t="s">
        <v>11172</v>
      </c>
      <c r="AK93" t="s">
        <v>11791</v>
      </c>
      <c r="AL93" t="s">
        <v>11792</v>
      </c>
      <c r="AM93" t="s">
        <v>11793</v>
      </c>
      <c r="AN93" t="s">
        <v>11539</v>
      </c>
      <c r="AO93" t="s">
        <v>11794</v>
      </c>
      <c r="AP93" t="s">
        <v>11791</v>
      </c>
      <c r="AQ93">
        <v>150</v>
      </c>
      <c r="AR93">
        <v>150</v>
      </c>
      <c r="AS93">
        <v>0</v>
      </c>
      <c r="AU93">
        <v>0</v>
      </c>
      <c r="AV93">
        <v>-150</v>
      </c>
      <c r="AW93">
        <v>150</v>
      </c>
    </row>
    <row r="94" spans="1:49">
      <c r="A94" s="1">
        <f>_xlfn.XLOOKUP(K94,数据!F:F,数据!A:A)</f>
        <v>2026</v>
      </c>
      <c r="B94" s="2">
        <f>_xlfn.XLOOKUP(K94,数据!F:F,数据!B:B)</f>
        <v>4</v>
      </c>
      <c r="C94" s="2">
        <f>_xlfn.XLOOKUP(K94,数据!F:F,数据!C:C)</f>
        <v>16</v>
      </c>
      <c r="D94" s="2" t="str">
        <f>_xlfn.XLOOKUP(K94,数据!F:F,数据!K:K)</f>
        <v>红单</v>
      </c>
      <c r="E94" s="2" t="str" cm="1">
        <f t="array" ref="E94">IF(OR(D94="红单",D94="空派"),_xlfn.IFS(F94="未开售","新品首批发货",G94&lt;F94,"新品首批发货",G94-F94&lt;=60,"新品期补货空运",G94-F94&gt;60,"老品应急空运"),"海运，不进行分析")</f>
        <v>新品首批发货</v>
      </c>
      <c r="F94" s="3" t="s">
        <v>11162</v>
      </c>
      <c r="G94" s="3">
        <f>_xlfn.XLOOKUP(K94,数据!F:F,数据!D:D)</f>
        <v>46128</v>
      </c>
      <c r="H94" s="5">
        <v>96</v>
      </c>
      <c r="I94" s="5">
        <f t="shared" si="5"/>
        <v>14.4</v>
      </c>
      <c r="J94" s="5">
        <f>_xlfn.XLOOKUP(K94,数据!F:F,数据!T:T)*(I94/_xlfn.XLOOKUP(K94,数据!F:F,数据!Y:Y))</f>
        <v>1299.69588377724</v>
      </c>
      <c r="K94" t="s">
        <v>10222</v>
      </c>
      <c r="L94" t="s">
        <v>57</v>
      </c>
      <c r="M94" t="s">
        <v>11113</v>
      </c>
      <c r="N94" t="s">
        <v>11779</v>
      </c>
      <c r="O94" t="s">
        <v>11115</v>
      </c>
      <c r="P94" t="s">
        <v>11139</v>
      </c>
      <c r="Q94" t="s">
        <v>11117</v>
      </c>
      <c r="R94" t="s">
        <v>11118</v>
      </c>
      <c r="S94" t="s">
        <v>11780</v>
      </c>
      <c r="T94" t="s">
        <v>11781</v>
      </c>
      <c r="U94" s="4" t="s">
        <v>11782</v>
      </c>
      <c r="V94" t="s">
        <v>11717</v>
      </c>
      <c r="W94" t="s">
        <v>11123</v>
      </c>
      <c r="X94" t="s">
        <v>11123</v>
      </c>
      <c r="Y94" t="s">
        <v>11124</v>
      </c>
      <c r="Z94" t="s">
        <v>11783</v>
      </c>
      <c r="AA94" t="s">
        <v>11144</v>
      </c>
      <c r="AB94" t="s">
        <v>11782</v>
      </c>
      <c r="AC94" t="s">
        <v>11784</v>
      </c>
      <c r="AD94" t="s">
        <v>11785</v>
      </c>
      <c r="AE94" t="s">
        <v>11786</v>
      </c>
      <c r="AI94" t="s">
        <v>11390</v>
      </c>
      <c r="AJ94" t="s">
        <v>11172</v>
      </c>
      <c r="AK94" t="s">
        <v>11795</v>
      </c>
      <c r="AL94" t="s">
        <v>11796</v>
      </c>
      <c r="AM94" t="s">
        <v>11797</v>
      </c>
      <c r="AN94" t="s">
        <v>11539</v>
      </c>
      <c r="AO94" t="s">
        <v>11798</v>
      </c>
      <c r="AP94" t="s">
        <v>11795</v>
      </c>
      <c r="AQ94">
        <v>150</v>
      </c>
      <c r="AR94">
        <v>150</v>
      </c>
      <c r="AS94">
        <v>0</v>
      </c>
      <c r="AU94">
        <v>0</v>
      </c>
      <c r="AV94">
        <v>-150</v>
      </c>
      <c r="AW94">
        <v>150</v>
      </c>
    </row>
    <row r="95" spans="1:49">
      <c r="A95" s="1">
        <f>_xlfn.XLOOKUP(K95,数据!F:F,数据!A:A)</f>
        <v>2026</v>
      </c>
      <c r="B95" s="2">
        <f>_xlfn.XLOOKUP(K95,数据!F:F,数据!B:B)</f>
        <v>4</v>
      </c>
      <c r="C95" s="2">
        <f>_xlfn.XLOOKUP(K95,数据!F:F,数据!C:C)</f>
        <v>16</v>
      </c>
      <c r="D95" s="2" t="str">
        <f>_xlfn.XLOOKUP(K95,数据!F:F,数据!K:K)</f>
        <v>红单</v>
      </c>
      <c r="E95" s="2" t="str" cm="1">
        <f t="array" ref="E95">IF(OR(D95="红单",D95="空派"),_xlfn.IFS(F95="未开售","新品首批发货",G95&lt;F95,"新品首批发货",G95-F95&lt;=60,"新品期补货空运",G95-F95&gt;60,"老品应急空运"),"海运，不进行分析")</f>
        <v>新品首批发货</v>
      </c>
      <c r="F95" s="3" t="s">
        <v>11162</v>
      </c>
      <c r="G95" s="3">
        <f>_xlfn.XLOOKUP(K95,数据!F:F,数据!D:D)</f>
        <v>46128</v>
      </c>
      <c r="H95" s="5">
        <v>96</v>
      </c>
      <c r="I95" s="5">
        <f t="shared" si="5"/>
        <v>14.4</v>
      </c>
      <c r="J95" s="5">
        <f>_xlfn.XLOOKUP(K95,数据!F:F,数据!T:T)*(I95/_xlfn.XLOOKUP(K95,数据!F:F,数据!Y:Y))</f>
        <v>1299.69588377724</v>
      </c>
      <c r="K95" t="s">
        <v>10222</v>
      </c>
      <c r="L95" t="s">
        <v>57</v>
      </c>
      <c r="M95" t="s">
        <v>11113</v>
      </c>
      <c r="N95" t="s">
        <v>11779</v>
      </c>
      <c r="O95" t="s">
        <v>11115</v>
      </c>
      <c r="P95" t="s">
        <v>11139</v>
      </c>
      <c r="Q95" t="s">
        <v>11117</v>
      </c>
      <c r="R95" t="s">
        <v>11118</v>
      </c>
      <c r="S95" t="s">
        <v>11780</v>
      </c>
      <c r="T95" t="s">
        <v>11781</v>
      </c>
      <c r="U95" s="4" t="s">
        <v>11782</v>
      </c>
      <c r="V95" t="s">
        <v>11717</v>
      </c>
      <c r="W95" t="s">
        <v>11123</v>
      </c>
      <c r="X95" t="s">
        <v>11123</v>
      </c>
      <c r="Y95" t="s">
        <v>11124</v>
      </c>
      <c r="Z95" t="s">
        <v>11783</v>
      </c>
      <c r="AA95" t="s">
        <v>11144</v>
      </c>
      <c r="AB95" t="s">
        <v>11782</v>
      </c>
      <c r="AC95" t="s">
        <v>11784</v>
      </c>
      <c r="AD95" t="s">
        <v>11785</v>
      </c>
      <c r="AE95" t="s">
        <v>11786</v>
      </c>
      <c r="AI95" t="s">
        <v>11390</v>
      </c>
      <c r="AJ95" t="s">
        <v>11172</v>
      </c>
      <c r="AK95" t="s">
        <v>11799</v>
      </c>
      <c r="AL95" t="s">
        <v>11800</v>
      </c>
      <c r="AM95" t="s">
        <v>11801</v>
      </c>
      <c r="AN95" t="s">
        <v>11539</v>
      </c>
      <c r="AO95" t="s">
        <v>11802</v>
      </c>
      <c r="AP95" t="s">
        <v>11799</v>
      </c>
      <c r="AQ95">
        <v>150</v>
      </c>
      <c r="AR95">
        <v>150</v>
      </c>
      <c r="AS95">
        <v>0</v>
      </c>
      <c r="AU95">
        <v>0</v>
      </c>
      <c r="AV95">
        <v>-150</v>
      </c>
      <c r="AW95">
        <v>150</v>
      </c>
    </row>
    <row r="96" spans="1:49">
      <c r="A96" s="1">
        <f>_xlfn.XLOOKUP(K96,数据!F:F,数据!A:A)</f>
        <v>2026</v>
      </c>
      <c r="B96" s="2">
        <f>_xlfn.XLOOKUP(K96,数据!F:F,数据!B:B)</f>
        <v>4</v>
      </c>
      <c r="C96" s="2">
        <f>_xlfn.XLOOKUP(K96,数据!F:F,数据!C:C)</f>
        <v>16</v>
      </c>
      <c r="D96" s="2" t="str">
        <f>_xlfn.XLOOKUP(K96,数据!F:F,数据!K:K)</f>
        <v>红单</v>
      </c>
      <c r="E96" s="2" t="str" cm="1">
        <f t="array" ref="E96">IF(OR(D96="红单",D96="空派"),_xlfn.IFS(F96="未开售","新品首批发货",G96&lt;F96,"新品首批发货",G96-F96&lt;=60,"新品期补货空运",G96-F96&gt;60,"老品应急空运"),"海运，不进行分析")</f>
        <v>新品首批发货</v>
      </c>
      <c r="F96" s="3" t="s">
        <v>11162</v>
      </c>
      <c r="G96" s="3">
        <f>_xlfn.XLOOKUP(K96,数据!F:F,数据!D:D)</f>
        <v>46128</v>
      </c>
      <c r="H96" s="5">
        <v>96</v>
      </c>
      <c r="I96" s="5">
        <f t="shared" si="5"/>
        <v>9.6</v>
      </c>
      <c r="J96" s="5">
        <f>_xlfn.XLOOKUP(K96,数据!F:F,数据!T:T)*(I96/_xlfn.XLOOKUP(K96,数据!F:F,数据!Y:Y))</f>
        <v>866.46392251816</v>
      </c>
      <c r="K96" t="s">
        <v>10222</v>
      </c>
      <c r="L96" t="s">
        <v>57</v>
      </c>
      <c r="M96" t="s">
        <v>11113</v>
      </c>
      <c r="N96" t="s">
        <v>11779</v>
      </c>
      <c r="O96" t="s">
        <v>11115</v>
      </c>
      <c r="P96" t="s">
        <v>11139</v>
      </c>
      <c r="Q96" t="s">
        <v>11117</v>
      </c>
      <c r="R96" t="s">
        <v>11118</v>
      </c>
      <c r="S96" t="s">
        <v>11780</v>
      </c>
      <c r="T96" t="s">
        <v>11781</v>
      </c>
      <c r="U96" s="4" t="s">
        <v>11782</v>
      </c>
      <c r="V96" t="s">
        <v>11717</v>
      </c>
      <c r="W96" t="s">
        <v>11123</v>
      </c>
      <c r="X96" t="s">
        <v>11123</v>
      </c>
      <c r="Y96" t="s">
        <v>11124</v>
      </c>
      <c r="Z96" t="s">
        <v>11783</v>
      </c>
      <c r="AA96" t="s">
        <v>11144</v>
      </c>
      <c r="AB96" t="s">
        <v>11782</v>
      </c>
      <c r="AC96" t="s">
        <v>11784</v>
      </c>
      <c r="AD96" t="s">
        <v>11785</v>
      </c>
      <c r="AE96" t="s">
        <v>11786</v>
      </c>
      <c r="AI96" t="s">
        <v>11390</v>
      </c>
      <c r="AJ96" t="s">
        <v>11172</v>
      </c>
      <c r="AK96" t="s">
        <v>11803</v>
      </c>
      <c r="AL96" t="s">
        <v>11804</v>
      </c>
      <c r="AM96" t="s">
        <v>11805</v>
      </c>
      <c r="AN96" t="s">
        <v>11806</v>
      </c>
      <c r="AO96" t="s">
        <v>11807</v>
      </c>
      <c r="AP96" t="s">
        <v>11803</v>
      </c>
      <c r="AQ96">
        <v>100</v>
      </c>
      <c r="AR96">
        <v>100</v>
      </c>
      <c r="AS96">
        <v>0</v>
      </c>
      <c r="AU96">
        <v>0</v>
      </c>
      <c r="AV96">
        <v>-100</v>
      </c>
      <c r="AW96">
        <v>100</v>
      </c>
    </row>
    <row r="97" spans="1:49">
      <c r="A97" s="1">
        <f>_xlfn.XLOOKUP(K97,数据!F:F,数据!A:A)</f>
        <v>2026</v>
      </c>
      <c r="B97" s="2">
        <f>_xlfn.XLOOKUP(K97,数据!F:F,数据!B:B)</f>
        <v>4</v>
      </c>
      <c r="C97" s="2">
        <f>_xlfn.XLOOKUP(K97,数据!F:F,数据!C:C)</f>
        <v>16</v>
      </c>
      <c r="D97" s="2" t="str">
        <f>_xlfn.XLOOKUP(K97,数据!F:F,数据!K:K)</f>
        <v>红单</v>
      </c>
      <c r="E97" s="2" t="str" cm="1">
        <f t="array" ref="E97">IF(OR(D97="红单",D97="空派"),_xlfn.IFS(F97="未开售","新品首批发货",G97&lt;F97,"新品首批发货",G97-F97&lt;=60,"新品期补货空运",G97-F97&gt;60,"老品应急空运"),"海运，不进行分析")</f>
        <v>新品首批发货</v>
      </c>
      <c r="F97" s="3" t="s">
        <v>11162</v>
      </c>
      <c r="G97" s="3">
        <f>_xlfn.XLOOKUP(K97,数据!F:F,数据!D:D)</f>
        <v>46128</v>
      </c>
      <c r="H97" s="5">
        <v>96</v>
      </c>
      <c r="I97" s="5">
        <f t="shared" si="5"/>
        <v>9.6</v>
      </c>
      <c r="J97" s="5">
        <f>_xlfn.XLOOKUP(K97,数据!F:F,数据!T:T)*(I97/_xlfn.XLOOKUP(K97,数据!F:F,数据!Y:Y))</f>
        <v>866.46392251816</v>
      </c>
      <c r="K97" t="s">
        <v>10222</v>
      </c>
      <c r="L97" t="s">
        <v>57</v>
      </c>
      <c r="M97" t="s">
        <v>11113</v>
      </c>
      <c r="N97" t="s">
        <v>11779</v>
      </c>
      <c r="O97" t="s">
        <v>11115</v>
      </c>
      <c r="P97" t="s">
        <v>11139</v>
      </c>
      <c r="Q97" t="s">
        <v>11117</v>
      </c>
      <c r="R97" t="s">
        <v>11118</v>
      </c>
      <c r="S97" t="s">
        <v>11780</v>
      </c>
      <c r="T97" t="s">
        <v>11781</v>
      </c>
      <c r="U97" s="4" t="s">
        <v>11782</v>
      </c>
      <c r="V97" t="s">
        <v>11717</v>
      </c>
      <c r="W97" t="s">
        <v>11123</v>
      </c>
      <c r="X97" t="s">
        <v>11123</v>
      </c>
      <c r="Y97" t="s">
        <v>11124</v>
      </c>
      <c r="Z97" t="s">
        <v>11783</v>
      </c>
      <c r="AA97" t="s">
        <v>11144</v>
      </c>
      <c r="AB97" t="s">
        <v>11782</v>
      </c>
      <c r="AC97" t="s">
        <v>11784</v>
      </c>
      <c r="AD97" t="s">
        <v>11785</v>
      </c>
      <c r="AE97" t="s">
        <v>11786</v>
      </c>
      <c r="AI97" t="s">
        <v>11390</v>
      </c>
      <c r="AJ97" t="s">
        <v>11172</v>
      </c>
      <c r="AK97" t="s">
        <v>11808</v>
      </c>
      <c r="AL97" t="s">
        <v>11809</v>
      </c>
      <c r="AM97" t="s">
        <v>11810</v>
      </c>
      <c r="AN97" t="s">
        <v>11806</v>
      </c>
      <c r="AO97" t="s">
        <v>11811</v>
      </c>
      <c r="AP97" t="s">
        <v>11808</v>
      </c>
      <c r="AQ97">
        <v>100</v>
      </c>
      <c r="AR97">
        <v>100</v>
      </c>
      <c r="AS97">
        <v>0</v>
      </c>
      <c r="AU97">
        <v>0</v>
      </c>
      <c r="AV97">
        <v>-100</v>
      </c>
      <c r="AW97">
        <v>100</v>
      </c>
    </row>
    <row r="98" spans="1:49">
      <c r="A98" s="1">
        <f>_xlfn.XLOOKUP(K98,数据!F:F,数据!A:A)</f>
        <v>2026</v>
      </c>
      <c r="B98" s="2">
        <f>_xlfn.XLOOKUP(K98,数据!F:F,数据!B:B)</f>
        <v>4</v>
      </c>
      <c r="C98" s="2">
        <f>_xlfn.XLOOKUP(K98,数据!F:F,数据!C:C)</f>
        <v>16</v>
      </c>
      <c r="D98" s="2" t="str">
        <f>_xlfn.XLOOKUP(K98,数据!F:F,数据!K:K)</f>
        <v>红单</v>
      </c>
      <c r="E98" s="2" t="str" cm="1">
        <f t="array" ref="E98">IF(OR(D98="红单",D98="空派"),_xlfn.IFS(F98="未开售","新品首批发货",G98&lt;F98,"新品首批发货",G98-F98&lt;=60,"新品期补货空运",G98-F98&gt;60,"老品应急空运"),"海运，不进行分析")</f>
        <v>新品期补货空运</v>
      </c>
      <c r="F98" s="3">
        <v>46107</v>
      </c>
      <c r="G98" s="3">
        <f>_xlfn.XLOOKUP(K98,数据!F:F,数据!D:D)</f>
        <v>46128</v>
      </c>
      <c r="H98" s="5">
        <v>116</v>
      </c>
      <c r="I98" s="5">
        <f t="shared" si="5"/>
        <v>5.8</v>
      </c>
      <c r="J98" s="5">
        <f>_xlfn.XLOOKUP(K98,数据!F:F,数据!T:T)*(I98/_xlfn.XLOOKUP(K98,数据!F:F,数据!Y:Y))</f>
        <v>523.488619854721</v>
      </c>
      <c r="K98" t="s">
        <v>10222</v>
      </c>
      <c r="L98" t="s">
        <v>57</v>
      </c>
      <c r="M98" t="s">
        <v>11113</v>
      </c>
      <c r="N98" t="s">
        <v>11779</v>
      </c>
      <c r="O98" t="s">
        <v>11115</v>
      </c>
      <c r="P98" t="s">
        <v>11139</v>
      </c>
      <c r="Q98" t="s">
        <v>11117</v>
      </c>
      <c r="R98" t="s">
        <v>11118</v>
      </c>
      <c r="S98" t="s">
        <v>11780</v>
      </c>
      <c r="T98" t="s">
        <v>11781</v>
      </c>
      <c r="U98" s="4" t="s">
        <v>11782</v>
      </c>
      <c r="V98" t="s">
        <v>11717</v>
      </c>
      <c r="W98" t="s">
        <v>11123</v>
      </c>
      <c r="X98" t="s">
        <v>11123</v>
      </c>
      <c r="Y98" t="s">
        <v>11124</v>
      </c>
      <c r="Z98" t="s">
        <v>11783</v>
      </c>
      <c r="AA98" t="s">
        <v>11144</v>
      </c>
      <c r="AB98" t="s">
        <v>11782</v>
      </c>
      <c r="AC98" t="s">
        <v>11784</v>
      </c>
      <c r="AD98" t="s">
        <v>11785</v>
      </c>
      <c r="AE98" t="s">
        <v>11786</v>
      </c>
      <c r="AI98" t="s">
        <v>11390</v>
      </c>
      <c r="AJ98" t="s">
        <v>11172</v>
      </c>
      <c r="AK98" t="s">
        <v>11623</v>
      </c>
      <c r="AL98" t="s">
        <v>11624</v>
      </c>
      <c r="AM98" t="s">
        <v>11625</v>
      </c>
      <c r="AN98" t="s">
        <v>11626</v>
      </c>
      <c r="AO98" t="s">
        <v>11627</v>
      </c>
      <c r="AP98" t="s">
        <v>11623</v>
      </c>
      <c r="AQ98">
        <v>50</v>
      </c>
      <c r="AR98">
        <v>50</v>
      </c>
      <c r="AS98">
        <v>0</v>
      </c>
      <c r="AU98">
        <v>0</v>
      </c>
      <c r="AV98">
        <v>-50</v>
      </c>
      <c r="AW98">
        <v>50</v>
      </c>
    </row>
    <row r="99" spans="1:49">
      <c r="A99" s="1">
        <f>_xlfn.XLOOKUP(K99,数据!F:F,数据!A:A)</f>
        <v>2026</v>
      </c>
      <c r="B99" s="2">
        <f>_xlfn.XLOOKUP(K99,数据!F:F,数据!B:B)</f>
        <v>4</v>
      </c>
      <c r="C99" s="2">
        <f>_xlfn.XLOOKUP(K99,数据!F:F,数据!C:C)</f>
        <v>16</v>
      </c>
      <c r="D99" s="2" t="str">
        <f>_xlfn.XLOOKUP(K99,数据!F:F,数据!K:K)</f>
        <v>空派</v>
      </c>
      <c r="E99" s="2" t="str" cm="1">
        <f t="array" ref="E99">IF(OR(D99="红单",D99="空派"),_xlfn.IFS(F99="未开售","新品首批发货",G99&lt;F99,"新品首批发货",G99-F99&lt;=60,"新品期补货空运",G99-F99&gt;60,"老品应急空运"),"海运，不进行分析")</f>
        <v>老品应急空运</v>
      </c>
      <c r="F99" s="3">
        <v>46021</v>
      </c>
      <c r="G99" s="3">
        <f>_xlfn.XLOOKUP(K99,数据!F:F,数据!D:D)</f>
        <v>46127</v>
      </c>
      <c r="H99" s="5">
        <v>230.8</v>
      </c>
      <c r="I99" s="5">
        <f t="shared" ref="I99:I129" si="6">H99*AQ99/1000</f>
        <v>11.54</v>
      </c>
      <c r="J99" s="5">
        <f>_xlfn.XLOOKUP(K99,数据!F:F,数据!T:T)*(I99/_xlfn.XLOOKUP(K99,数据!F:F,数据!Y:Y))</f>
        <v>876.775987727314</v>
      </c>
      <c r="K99" t="s">
        <v>10221</v>
      </c>
      <c r="L99" t="s">
        <v>96</v>
      </c>
      <c r="M99" t="s">
        <v>11113</v>
      </c>
      <c r="N99" t="s">
        <v>11812</v>
      </c>
      <c r="O99" t="s">
        <v>11115</v>
      </c>
      <c r="P99" t="s">
        <v>11139</v>
      </c>
      <c r="Q99" t="s">
        <v>11117</v>
      </c>
      <c r="R99" t="s">
        <v>11118</v>
      </c>
      <c r="S99" t="s">
        <v>11813</v>
      </c>
      <c r="T99" t="s">
        <v>11250</v>
      </c>
      <c r="U99" s="4" t="s">
        <v>11814</v>
      </c>
      <c r="V99" t="s">
        <v>11815</v>
      </c>
      <c r="W99" t="s">
        <v>11816</v>
      </c>
      <c r="X99" t="s">
        <v>11817</v>
      </c>
      <c r="Y99" t="s">
        <v>11124</v>
      </c>
      <c r="Z99" t="s">
        <v>11818</v>
      </c>
      <c r="AA99" t="s">
        <v>11126</v>
      </c>
      <c r="AB99" t="s">
        <v>11814</v>
      </c>
      <c r="AC99" t="s">
        <v>11819</v>
      </c>
      <c r="AD99" t="s">
        <v>11820</v>
      </c>
      <c r="AE99" t="s">
        <v>11821</v>
      </c>
      <c r="AI99" t="s">
        <v>11766</v>
      </c>
      <c r="AJ99" t="s">
        <v>11390</v>
      </c>
      <c r="AK99" t="s">
        <v>11822</v>
      </c>
      <c r="AL99" t="s">
        <v>11823</v>
      </c>
      <c r="AM99" t="s">
        <v>11824</v>
      </c>
      <c r="AN99" t="s">
        <v>11135</v>
      </c>
      <c r="AO99" t="s">
        <v>11825</v>
      </c>
      <c r="AP99" t="s">
        <v>11822</v>
      </c>
      <c r="AQ99">
        <v>50</v>
      </c>
      <c r="AR99">
        <v>50</v>
      </c>
      <c r="AS99">
        <v>50</v>
      </c>
      <c r="AT99" t="s">
        <v>11826</v>
      </c>
      <c r="AU99">
        <v>0</v>
      </c>
      <c r="AV99">
        <v>0</v>
      </c>
      <c r="AW99">
        <v>0</v>
      </c>
    </row>
    <row r="100" spans="1:49">
      <c r="A100" s="1">
        <f>_xlfn.XLOOKUP(K100,数据!F:F,数据!A:A)</f>
        <v>2026</v>
      </c>
      <c r="B100" s="2">
        <f>_xlfn.XLOOKUP(K100,数据!F:F,数据!B:B)</f>
        <v>4</v>
      </c>
      <c r="C100" s="2">
        <f>_xlfn.XLOOKUP(K100,数据!F:F,数据!C:C)</f>
        <v>16</v>
      </c>
      <c r="D100" s="2" t="str">
        <f>_xlfn.XLOOKUP(K100,数据!F:F,数据!K:K)</f>
        <v>空派</v>
      </c>
      <c r="E100" s="2" t="str" cm="1">
        <f t="array" ref="E100">IF(OR(D100="红单",D100="空派"),_xlfn.IFS(F100="未开售","新品首批发货",G100&lt;F100,"新品首批发货",G100-F100&lt;=60,"新品期补货空运",G100-F100&gt;60,"老品应急空运"),"海运，不进行分析")</f>
        <v>老品应急空运</v>
      </c>
      <c r="F100" s="3">
        <v>46029</v>
      </c>
      <c r="G100" s="3">
        <f>_xlfn.XLOOKUP(K100,数据!F:F,数据!D:D)</f>
        <v>46127</v>
      </c>
      <c r="H100" s="5">
        <v>162</v>
      </c>
      <c r="I100" s="5">
        <f t="shared" si="6"/>
        <v>4.86</v>
      </c>
      <c r="J100" s="5">
        <f>_xlfn.XLOOKUP(K100,数据!F:F,数据!T:T)*(I100/_xlfn.XLOOKUP(K100,数据!F:F,数据!Y:Y))</f>
        <v>369.248812855697</v>
      </c>
      <c r="K100" t="s">
        <v>10221</v>
      </c>
      <c r="L100" t="s">
        <v>96</v>
      </c>
      <c r="M100" t="s">
        <v>11113</v>
      </c>
      <c r="N100" t="s">
        <v>11812</v>
      </c>
      <c r="O100" t="s">
        <v>11115</v>
      </c>
      <c r="P100" t="s">
        <v>11139</v>
      </c>
      <c r="Q100" t="s">
        <v>11117</v>
      </c>
      <c r="R100" t="s">
        <v>11118</v>
      </c>
      <c r="S100" t="s">
        <v>11813</v>
      </c>
      <c r="T100" t="s">
        <v>11250</v>
      </c>
      <c r="U100" s="4" t="s">
        <v>11814</v>
      </c>
      <c r="V100" t="s">
        <v>11815</v>
      </c>
      <c r="W100" t="s">
        <v>11816</v>
      </c>
      <c r="X100" t="s">
        <v>11817</v>
      </c>
      <c r="Y100" t="s">
        <v>11124</v>
      </c>
      <c r="Z100" t="s">
        <v>11818</v>
      </c>
      <c r="AA100" t="s">
        <v>11126</v>
      </c>
      <c r="AB100" t="s">
        <v>11814</v>
      </c>
      <c r="AC100" t="s">
        <v>11819</v>
      </c>
      <c r="AD100" t="s">
        <v>11820</v>
      </c>
      <c r="AE100" t="s">
        <v>11821</v>
      </c>
      <c r="AI100" t="s">
        <v>11766</v>
      </c>
      <c r="AJ100" t="s">
        <v>11390</v>
      </c>
      <c r="AK100" t="s">
        <v>11827</v>
      </c>
      <c r="AL100" t="s">
        <v>11828</v>
      </c>
      <c r="AM100" t="s">
        <v>11829</v>
      </c>
      <c r="AN100" t="s">
        <v>11830</v>
      </c>
      <c r="AO100" t="s">
        <v>11831</v>
      </c>
      <c r="AP100" t="s">
        <v>11827</v>
      </c>
      <c r="AQ100">
        <v>30</v>
      </c>
      <c r="AR100">
        <v>30</v>
      </c>
      <c r="AS100">
        <v>30</v>
      </c>
      <c r="AT100" t="s">
        <v>11832</v>
      </c>
      <c r="AU100">
        <v>0</v>
      </c>
      <c r="AV100">
        <v>0</v>
      </c>
      <c r="AW100">
        <v>0</v>
      </c>
    </row>
    <row r="101" spans="1:49">
      <c r="A101" s="1">
        <f>_xlfn.XLOOKUP(K101,数据!F:F,数据!A:A)</f>
        <v>2026</v>
      </c>
      <c r="B101" s="2">
        <f>_xlfn.XLOOKUP(K101,数据!F:F,数据!B:B)</f>
        <v>4</v>
      </c>
      <c r="C101" s="2">
        <f>_xlfn.XLOOKUP(K101,数据!F:F,数据!C:C)</f>
        <v>16</v>
      </c>
      <c r="D101" s="2" t="str">
        <f>_xlfn.XLOOKUP(K101,数据!F:F,数据!K:K)</f>
        <v>空派</v>
      </c>
      <c r="E101" s="2" t="str" cm="1">
        <f t="array" ref="E101">IF(OR(D101="红单",D101="空派"),_xlfn.IFS(F101="未开售","新品首批发货",G101&lt;F101,"新品首批发货",G101-F101&lt;=60,"新品期补货空运",G101-F101&gt;60,"老品应急空运"),"海运，不进行分析")</f>
        <v>新品期补货空运</v>
      </c>
      <c r="F101" s="3">
        <v>46108</v>
      </c>
      <c r="G101" s="3">
        <f>_xlfn.XLOOKUP(K101,数据!F:F,数据!D:D)</f>
        <v>46127</v>
      </c>
      <c r="H101" s="5">
        <v>243</v>
      </c>
      <c r="I101" s="5">
        <f t="shared" si="6"/>
        <v>12.15</v>
      </c>
      <c r="J101" s="5">
        <f>_xlfn.XLOOKUP(K101,数据!F:F,数据!T:T)*(I101/_xlfn.XLOOKUP(K101,数据!F:F,数据!Y:Y))</f>
        <v>923.122032139243</v>
      </c>
      <c r="K101" t="s">
        <v>10221</v>
      </c>
      <c r="L101" t="s">
        <v>96</v>
      </c>
      <c r="M101" t="s">
        <v>11113</v>
      </c>
      <c r="N101" t="s">
        <v>11812</v>
      </c>
      <c r="O101" t="s">
        <v>11115</v>
      </c>
      <c r="P101" t="s">
        <v>11139</v>
      </c>
      <c r="Q101" t="s">
        <v>11117</v>
      </c>
      <c r="R101" t="s">
        <v>11118</v>
      </c>
      <c r="S101" t="s">
        <v>11813</v>
      </c>
      <c r="T101" t="s">
        <v>11250</v>
      </c>
      <c r="U101" s="4" t="s">
        <v>11814</v>
      </c>
      <c r="V101" t="s">
        <v>11815</v>
      </c>
      <c r="W101" t="s">
        <v>11816</v>
      </c>
      <c r="X101" t="s">
        <v>11817</v>
      </c>
      <c r="Y101" t="s">
        <v>11124</v>
      </c>
      <c r="Z101" t="s">
        <v>11818</v>
      </c>
      <c r="AA101" t="s">
        <v>11126</v>
      </c>
      <c r="AB101" t="s">
        <v>11814</v>
      </c>
      <c r="AC101" t="s">
        <v>11819</v>
      </c>
      <c r="AD101" t="s">
        <v>11820</v>
      </c>
      <c r="AE101" t="s">
        <v>11821</v>
      </c>
      <c r="AI101" t="s">
        <v>11766</v>
      </c>
      <c r="AJ101" t="s">
        <v>11390</v>
      </c>
      <c r="AK101" t="s">
        <v>11774</v>
      </c>
      <c r="AL101" t="s">
        <v>11775</v>
      </c>
      <c r="AM101" t="s">
        <v>11776</v>
      </c>
      <c r="AN101" t="s">
        <v>11135</v>
      </c>
      <c r="AO101" t="s">
        <v>11777</v>
      </c>
      <c r="AP101" t="s">
        <v>11774</v>
      </c>
      <c r="AQ101">
        <v>50</v>
      </c>
      <c r="AR101">
        <v>50</v>
      </c>
      <c r="AS101">
        <v>50</v>
      </c>
      <c r="AT101" t="s">
        <v>11826</v>
      </c>
      <c r="AU101">
        <v>0</v>
      </c>
      <c r="AV101">
        <v>0</v>
      </c>
      <c r="AW101">
        <v>0</v>
      </c>
    </row>
    <row r="102" spans="1:49">
      <c r="A102" s="1">
        <f>_xlfn.XLOOKUP(K102,数据!F:F,数据!A:A)</f>
        <v>2026</v>
      </c>
      <c r="B102" s="2">
        <f>_xlfn.XLOOKUP(K102,数据!F:F,数据!B:B)</f>
        <v>4</v>
      </c>
      <c r="C102" s="2">
        <f>_xlfn.XLOOKUP(K102,数据!F:F,数据!C:C)</f>
        <v>16</v>
      </c>
      <c r="D102" s="2" t="str">
        <f>_xlfn.XLOOKUP(K102,数据!F:F,数据!K:K)</f>
        <v>空派</v>
      </c>
      <c r="E102" s="2" t="str" cm="1">
        <f t="array" ref="E102">IF(OR(D102="红单",D102="空派"),_xlfn.IFS(F102="未开售","新品首批发货",G102&lt;F102,"新品首批发货",G102-F102&lt;=60,"新品期补货空运",G102-F102&gt;60,"老品应急空运"),"海运，不进行分析")</f>
        <v>新品期补货空运</v>
      </c>
      <c r="F102" s="3">
        <v>46113</v>
      </c>
      <c r="G102" s="3">
        <f>_xlfn.XLOOKUP(K102,数据!F:F,数据!D:D)</f>
        <v>46127</v>
      </c>
      <c r="H102" s="5">
        <v>384.8</v>
      </c>
      <c r="I102" s="5">
        <f t="shared" si="6"/>
        <v>18.4704</v>
      </c>
      <c r="J102" s="5">
        <f>_xlfn.XLOOKUP(K102,数据!F:F,数据!T:T)*(I102/_xlfn.XLOOKUP(K102,数据!F:F,数据!Y:Y))</f>
        <v>1403.32783394442</v>
      </c>
      <c r="K102" t="s">
        <v>10221</v>
      </c>
      <c r="L102" t="s">
        <v>96</v>
      </c>
      <c r="M102" t="s">
        <v>11113</v>
      </c>
      <c r="N102" t="s">
        <v>11812</v>
      </c>
      <c r="O102" t="s">
        <v>11115</v>
      </c>
      <c r="P102" t="s">
        <v>11139</v>
      </c>
      <c r="Q102" t="s">
        <v>11117</v>
      </c>
      <c r="R102" t="s">
        <v>11118</v>
      </c>
      <c r="S102" t="s">
        <v>11813</v>
      </c>
      <c r="T102" t="s">
        <v>11250</v>
      </c>
      <c r="U102" s="4" t="s">
        <v>11814</v>
      </c>
      <c r="V102" t="s">
        <v>11815</v>
      </c>
      <c r="W102" t="s">
        <v>11816</v>
      </c>
      <c r="X102" t="s">
        <v>11817</v>
      </c>
      <c r="Y102" t="s">
        <v>11124</v>
      </c>
      <c r="Z102" t="s">
        <v>11818</v>
      </c>
      <c r="AA102" t="s">
        <v>11126</v>
      </c>
      <c r="AB102" t="s">
        <v>11814</v>
      </c>
      <c r="AC102" t="s">
        <v>11819</v>
      </c>
      <c r="AD102" t="s">
        <v>11820</v>
      </c>
      <c r="AE102" t="s">
        <v>11821</v>
      </c>
      <c r="AI102" t="s">
        <v>11766</v>
      </c>
      <c r="AJ102" t="s">
        <v>11390</v>
      </c>
      <c r="AK102" t="s">
        <v>11310</v>
      </c>
      <c r="AL102" t="s">
        <v>11311</v>
      </c>
      <c r="AM102" t="s">
        <v>11312</v>
      </c>
      <c r="AN102" t="s">
        <v>11312</v>
      </c>
      <c r="AO102" t="s">
        <v>11313</v>
      </c>
      <c r="AP102" t="s">
        <v>11310</v>
      </c>
      <c r="AQ102">
        <v>48</v>
      </c>
      <c r="AR102">
        <v>48</v>
      </c>
      <c r="AS102">
        <v>47</v>
      </c>
      <c r="AT102" t="s">
        <v>11833</v>
      </c>
      <c r="AU102">
        <v>0</v>
      </c>
      <c r="AV102">
        <v>-1</v>
      </c>
      <c r="AW102">
        <v>1</v>
      </c>
    </row>
    <row r="103" spans="1:49">
      <c r="A103" s="1">
        <f>_xlfn.XLOOKUP(K103,数据!F:F,数据!A:A)</f>
        <v>2026</v>
      </c>
      <c r="B103" s="2">
        <f>_xlfn.XLOOKUP(K103,数据!F:F,数据!B:B)</f>
        <v>4</v>
      </c>
      <c r="C103" s="2">
        <f>_xlfn.XLOOKUP(K103,数据!F:F,数据!C:C)</f>
        <v>16</v>
      </c>
      <c r="D103" s="2" t="str">
        <f>_xlfn.XLOOKUP(K103,数据!F:F,数据!K:K)</f>
        <v>空派</v>
      </c>
      <c r="E103" s="2" t="str" cm="1">
        <f t="array" ref="E103">IF(OR(D103="红单",D103="空派"),_xlfn.IFS(F103="未开售","新品首批发货",G103&lt;F103,"新品首批发货",G103-F103&lt;=60,"新品期补货空运",G103-F103&gt;60,"老品应急空运"),"海运，不进行分析")</f>
        <v>新品首批发货</v>
      </c>
      <c r="F103" s="3">
        <v>46144</v>
      </c>
      <c r="G103" s="3">
        <f>_xlfn.XLOOKUP(K103,数据!F:F,数据!D:D)</f>
        <v>46127</v>
      </c>
      <c r="H103" s="5">
        <v>504</v>
      </c>
      <c r="I103" s="5">
        <f t="shared" si="6"/>
        <v>35.28</v>
      </c>
      <c r="J103" s="5">
        <f>_xlfn.XLOOKUP(K103,数据!F:F,数据!T:T)*(I103/_xlfn.XLOOKUP(K103,数据!F:F,数据!Y:Y))</f>
        <v>2725.37662899263</v>
      </c>
      <c r="K103" t="s">
        <v>10220</v>
      </c>
      <c r="L103" t="s">
        <v>41</v>
      </c>
      <c r="M103" t="s">
        <v>11113</v>
      </c>
      <c r="N103" t="s">
        <v>11834</v>
      </c>
      <c r="O103" t="s">
        <v>11115</v>
      </c>
      <c r="P103" t="s">
        <v>11139</v>
      </c>
      <c r="Q103" t="s">
        <v>11117</v>
      </c>
      <c r="R103" t="s">
        <v>11118</v>
      </c>
      <c r="S103" t="s">
        <v>11835</v>
      </c>
      <c r="T103" t="s">
        <v>11250</v>
      </c>
      <c r="U103" s="4" t="s">
        <v>11836</v>
      </c>
      <c r="V103" t="s">
        <v>11837</v>
      </c>
      <c r="W103" t="s">
        <v>11838</v>
      </c>
      <c r="X103" t="s">
        <v>11839</v>
      </c>
      <c r="Y103" t="s">
        <v>11142</v>
      </c>
      <c r="Z103" t="s">
        <v>11840</v>
      </c>
      <c r="AA103" t="s">
        <v>11144</v>
      </c>
      <c r="AB103" t="s">
        <v>11836</v>
      </c>
      <c r="AC103" t="s">
        <v>11841</v>
      </c>
      <c r="AD103" t="s">
        <v>11842</v>
      </c>
      <c r="AE103" t="s">
        <v>11821</v>
      </c>
      <c r="AI103" t="s">
        <v>11766</v>
      </c>
      <c r="AJ103" t="s">
        <v>11390</v>
      </c>
      <c r="AK103" t="s">
        <v>11843</v>
      </c>
      <c r="AL103" t="s">
        <v>11844</v>
      </c>
      <c r="AM103" t="s">
        <v>11845</v>
      </c>
      <c r="AN103" t="s">
        <v>11846</v>
      </c>
      <c r="AO103" t="s">
        <v>11847</v>
      </c>
      <c r="AP103" t="s">
        <v>11843</v>
      </c>
      <c r="AQ103">
        <v>70</v>
      </c>
      <c r="AR103">
        <v>70</v>
      </c>
      <c r="AS103">
        <v>70</v>
      </c>
      <c r="AT103" t="s">
        <v>11848</v>
      </c>
      <c r="AU103">
        <v>0</v>
      </c>
      <c r="AV103">
        <v>0</v>
      </c>
      <c r="AW103">
        <v>0</v>
      </c>
    </row>
    <row r="104" spans="1:49">
      <c r="A104" s="1">
        <f>_xlfn.XLOOKUP(K104,数据!F:F,数据!A:A)</f>
        <v>2026</v>
      </c>
      <c r="B104" s="2">
        <f>_xlfn.XLOOKUP(K104,数据!F:F,数据!B:B)</f>
        <v>4</v>
      </c>
      <c r="C104" s="2">
        <f>_xlfn.XLOOKUP(K104,数据!F:F,数据!C:C)</f>
        <v>16</v>
      </c>
      <c r="D104" s="2" t="str">
        <f>_xlfn.XLOOKUP(K104,数据!F:F,数据!K:K)</f>
        <v>空派</v>
      </c>
      <c r="E104" s="2" t="str" cm="1">
        <f t="array" ref="E104">IF(OR(D104="红单",D104="空派"),_xlfn.IFS(F104="未开售","新品首批发货",G104&lt;F104,"新品首批发货",G104-F104&lt;=60,"新品期补货空运",G104-F104&gt;60,"老品应急空运"),"海运，不进行分析")</f>
        <v>新品首批发货</v>
      </c>
      <c r="F104" s="3">
        <v>46149</v>
      </c>
      <c r="G104" s="3">
        <f>_xlfn.XLOOKUP(K104,数据!F:F,数据!D:D)</f>
        <v>46127</v>
      </c>
      <c r="H104" s="5">
        <v>114</v>
      </c>
      <c r="I104" s="5">
        <f t="shared" si="6"/>
        <v>9.12</v>
      </c>
      <c r="J104" s="5">
        <f>_xlfn.XLOOKUP(K104,数据!F:F,数据!T:T)*(I104/_xlfn.XLOOKUP(K104,数据!F:F,数据!Y:Y))</f>
        <v>704.519128583129</v>
      </c>
      <c r="K104" t="s">
        <v>10220</v>
      </c>
      <c r="L104" t="s">
        <v>41</v>
      </c>
      <c r="M104" t="s">
        <v>11113</v>
      </c>
      <c r="N104" t="s">
        <v>11834</v>
      </c>
      <c r="O104" t="s">
        <v>11115</v>
      </c>
      <c r="P104" t="s">
        <v>11139</v>
      </c>
      <c r="Q104" t="s">
        <v>11117</v>
      </c>
      <c r="R104" t="s">
        <v>11118</v>
      </c>
      <c r="S104" t="s">
        <v>11835</v>
      </c>
      <c r="T104" t="s">
        <v>11250</v>
      </c>
      <c r="U104" s="4" t="s">
        <v>11836</v>
      </c>
      <c r="V104" t="s">
        <v>11837</v>
      </c>
      <c r="W104" t="s">
        <v>11838</v>
      </c>
      <c r="X104" t="s">
        <v>11839</v>
      </c>
      <c r="Y104" t="s">
        <v>11142</v>
      </c>
      <c r="Z104" t="s">
        <v>11840</v>
      </c>
      <c r="AA104" t="s">
        <v>11144</v>
      </c>
      <c r="AB104" t="s">
        <v>11836</v>
      </c>
      <c r="AC104" t="s">
        <v>11841</v>
      </c>
      <c r="AD104" t="s">
        <v>11842</v>
      </c>
      <c r="AE104" t="s">
        <v>11821</v>
      </c>
      <c r="AI104" t="s">
        <v>11766</v>
      </c>
      <c r="AJ104" t="s">
        <v>11390</v>
      </c>
      <c r="AK104" t="s">
        <v>11849</v>
      </c>
      <c r="AL104" t="s">
        <v>11850</v>
      </c>
      <c r="AM104" t="s">
        <v>11851</v>
      </c>
      <c r="AN104" t="s">
        <v>11852</v>
      </c>
      <c r="AO104" t="s">
        <v>11853</v>
      </c>
      <c r="AP104" t="s">
        <v>11849</v>
      </c>
      <c r="AQ104">
        <v>80</v>
      </c>
      <c r="AR104">
        <v>80</v>
      </c>
      <c r="AS104">
        <v>80</v>
      </c>
      <c r="AT104" t="s">
        <v>11854</v>
      </c>
      <c r="AU104">
        <v>0</v>
      </c>
      <c r="AV104">
        <v>0</v>
      </c>
      <c r="AW104">
        <v>0</v>
      </c>
    </row>
    <row r="105" spans="1:49">
      <c r="A105" s="1">
        <f>_xlfn.XLOOKUP(K105,数据!F:F,数据!A:A)</f>
        <v>2026</v>
      </c>
      <c r="B105" s="2">
        <f>_xlfn.XLOOKUP(K105,数据!F:F,数据!B:B)</f>
        <v>4</v>
      </c>
      <c r="C105" s="2">
        <f>_xlfn.XLOOKUP(K105,数据!F:F,数据!C:C)</f>
        <v>16</v>
      </c>
      <c r="D105" s="2" t="str">
        <f>_xlfn.XLOOKUP(K105,数据!F:F,数据!K:K)</f>
        <v>空派</v>
      </c>
      <c r="E105" s="2" t="str" cm="1">
        <f t="array" ref="E105">IF(OR(D105="红单",D105="空派"),_xlfn.IFS(F105="未开售","新品首批发货",G105&lt;F105,"新品首批发货",G105-F105&lt;=60,"新品期补货空运",G105-F105&gt;60,"老品应急空运"),"海运，不进行分析")</f>
        <v>新品首批发货</v>
      </c>
      <c r="F105" s="3">
        <v>46150</v>
      </c>
      <c r="G105" s="3">
        <f>_xlfn.XLOOKUP(K105,数据!F:F,数据!D:D)</f>
        <v>46127</v>
      </c>
      <c r="H105" s="5">
        <v>114</v>
      </c>
      <c r="I105" s="5">
        <f t="shared" si="6"/>
        <v>9.12</v>
      </c>
      <c r="J105" s="5">
        <f>_xlfn.XLOOKUP(K105,数据!F:F,数据!T:T)*(I105/_xlfn.XLOOKUP(K105,数据!F:F,数据!Y:Y))</f>
        <v>704.519128583129</v>
      </c>
      <c r="K105" t="s">
        <v>10220</v>
      </c>
      <c r="L105" t="s">
        <v>41</v>
      </c>
      <c r="M105" t="s">
        <v>11113</v>
      </c>
      <c r="N105" t="s">
        <v>11834</v>
      </c>
      <c r="O105" t="s">
        <v>11115</v>
      </c>
      <c r="P105" t="s">
        <v>11139</v>
      </c>
      <c r="Q105" t="s">
        <v>11117</v>
      </c>
      <c r="R105" t="s">
        <v>11118</v>
      </c>
      <c r="S105" t="s">
        <v>11835</v>
      </c>
      <c r="T105" t="s">
        <v>11250</v>
      </c>
      <c r="U105" s="4" t="s">
        <v>11836</v>
      </c>
      <c r="V105" t="s">
        <v>11837</v>
      </c>
      <c r="W105" t="s">
        <v>11838</v>
      </c>
      <c r="X105" t="s">
        <v>11839</v>
      </c>
      <c r="Y105" t="s">
        <v>11142</v>
      </c>
      <c r="Z105" t="s">
        <v>11840</v>
      </c>
      <c r="AA105" t="s">
        <v>11144</v>
      </c>
      <c r="AB105" t="s">
        <v>11836</v>
      </c>
      <c r="AC105" t="s">
        <v>11841</v>
      </c>
      <c r="AD105" t="s">
        <v>11842</v>
      </c>
      <c r="AE105" t="s">
        <v>11821</v>
      </c>
      <c r="AI105" t="s">
        <v>11766</v>
      </c>
      <c r="AJ105" t="s">
        <v>11390</v>
      </c>
      <c r="AK105" t="s">
        <v>11855</v>
      </c>
      <c r="AL105" t="s">
        <v>11856</v>
      </c>
      <c r="AM105" t="s">
        <v>11857</v>
      </c>
      <c r="AN105" t="s">
        <v>11852</v>
      </c>
      <c r="AO105" t="s">
        <v>11858</v>
      </c>
      <c r="AP105" t="s">
        <v>11855</v>
      </c>
      <c r="AQ105">
        <v>80</v>
      </c>
      <c r="AR105">
        <v>80</v>
      </c>
      <c r="AS105">
        <v>80</v>
      </c>
      <c r="AT105" t="s">
        <v>11859</v>
      </c>
      <c r="AU105">
        <v>0</v>
      </c>
      <c r="AV105">
        <v>0</v>
      </c>
      <c r="AW105">
        <v>0</v>
      </c>
    </row>
    <row r="106" spans="1:49">
      <c r="A106" s="1">
        <f>_xlfn.XLOOKUP(K106,数据!F:F,数据!A:A)</f>
        <v>2026</v>
      </c>
      <c r="B106" s="2">
        <f>_xlfn.XLOOKUP(K106,数据!F:F,数据!B:B)</f>
        <v>4</v>
      </c>
      <c r="C106" s="2">
        <f>_xlfn.XLOOKUP(K106,数据!F:F,数据!C:C)</f>
        <v>16</v>
      </c>
      <c r="D106" s="2" t="str">
        <f>_xlfn.XLOOKUP(K106,数据!F:F,数据!K:K)</f>
        <v>空派</v>
      </c>
      <c r="E106" s="2" t="str" cm="1">
        <f t="array" ref="E106">IF(OR(D106="红单",D106="空派"),_xlfn.IFS(F106="未开售","新品首批发货",G106&lt;F106,"新品首批发货",G106-F106&lt;=60,"新品期补货空运",G106-F106&gt;60,"老品应急空运"),"海运，不进行分析")</f>
        <v>新品首批发货</v>
      </c>
      <c r="F106" s="3">
        <v>46133</v>
      </c>
      <c r="G106" s="3">
        <f>_xlfn.XLOOKUP(K106,数据!F:F,数据!D:D)</f>
        <v>46127</v>
      </c>
      <c r="H106" s="5">
        <v>251</v>
      </c>
      <c r="I106" s="5">
        <f t="shared" si="6"/>
        <v>7.53</v>
      </c>
      <c r="J106" s="5">
        <f>_xlfn.XLOOKUP(K106,数据!F:F,数据!T:T)*(I106/_xlfn.XLOOKUP(K106,数据!F:F,数据!Y:Y))</f>
        <v>581.691780507781</v>
      </c>
      <c r="K106" t="s">
        <v>10220</v>
      </c>
      <c r="L106" t="s">
        <v>41</v>
      </c>
      <c r="M106" t="s">
        <v>11113</v>
      </c>
      <c r="N106" t="s">
        <v>11834</v>
      </c>
      <c r="O106" t="s">
        <v>11115</v>
      </c>
      <c r="P106" t="s">
        <v>11139</v>
      </c>
      <c r="Q106" t="s">
        <v>11117</v>
      </c>
      <c r="R106" t="s">
        <v>11118</v>
      </c>
      <c r="S106" t="s">
        <v>11835</v>
      </c>
      <c r="T106" t="s">
        <v>11250</v>
      </c>
      <c r="U106" s="4" t="s">
        <v>11836</v>
      </c>
      <c r="V106" t="s">
        <v>11837</v>
      </c>
      <c r="W106" t="s">
        <v>11838</v>
      </c>
      <c r="X106" t="s">
        <v>11839</v>
      </c>
      <c r="Y106" t="s">
        <v>11142</v>
      </c>
      <c r="Z106" t="s">
        <v>11840</v>
      </c>
      <c r="AA106" t="s">
        <v>11144</v>
      </c>
      <c r="AB106" t="s">
        <v>11836</v>
      </c>
      <c r="AC106" t="s">
        <v>11841</v>
      </c>
      <c r="AD106" t="s">
        <v>11842</v>
      </c>
      <c r="AE106" t="s">
        <v>11821</v>
      </c>
      <c r="AI106" t="s">
        <v>11766</v>
      </c>
      <c r="AJ106" t="s">
        <v>11390</v>
      </c>
      <c r="AK106" t="s">
        <v>11860</v>
      </c>
      <c r="AL106" t="s">
        <v>11861</v>
      </c>
      <c r="AM106" t="s">
        <v>11862</v>
      </c>
      <c r="AN106" t="s">
        <v>11862</v>
      </c>
      <c r="AO106" t="s">
        <v>11863</v>
      </c>
      <c r="AP106" t="s">
        <v>11860</v>
      </c>
      <c r="AQ106">
        <v>30</v>
      </c>
      <c r="AR106">
        <v>30</v>
      </c>
      <c r="AS106">
        <v>30</v>
      </c>
      <c r="AT106" t="s">
        <v>11864</v>
      </c>
      <c r="AU106">
        <v>0</v>
      </c>
      <c r="AV106">
        <v>0</v>
      </c>
      <c r="AW106">
        <v>0</v>
      </c>
    </row>
    <row r="107" spans="1:49">
      <c r="A107" s="1">
        <f>_xlfn.XLOOKUP(K107,数据!F:F,数据!A:A)</f>
        <v>2026</v>
      </c>
      <c r="B107" s="2">
        <f>_xlfn.XLOOKUP(K107,数据!F:F,数据!B:B)</f>
        <v>4</v>
      </c>
      <c r="C107" s="2">
        <f>_xlfn.XLOOKUP(K107,数据!F:F,数据!C:C)</f>
        <v>16</v>
      </c>
      <c r="D107" s="2" t="str">
        <f>_xlfn.XLOOKUP(K107,数据!F:F,数据!K:K)</f>
        <v>空派</v>
      </c>
      <c r="E107" s="2" t="str" cm="1">
        <f t="array" ref="E107">IF(OR(D107="红单",D107="空派"),_xlfn.IFS(F107="未开售","新品首批发货",G107&lt;F107,"新品首批发货",G107-F107&lt;=60,"新品期补货空运",G107-F107&gt;60,"老品应急空运"),"海运，不进行分析")</f>
        <v>老品应急空运</v>
      </c>
      <c r="F107" s="3">
        <v>46015</v>
      </c>
      <c r="G107" s="3">
        <f>_xlfn.XLOOKUP(K107,数据!F:F,数据!D:D)</f>
        <v>46127</v>
      </c>
      <c r="H107" s="5">
        <v>105</v>
      </c>
      <c r="I107" s="5">
        <f t="shared" si="6"/>
        <v>10.29</v>
      </c>
      <c r="J107" s="5">
        <f>_xlfn.XLOOKUP(K107,数据!F:F,数据!T:T)*(I107/_xlfn.XLOOKUP(K107,数据!F:F,数据!Y:Y))</f>
        <v>867.969837160753</v>
      </c>
      <c r="K107" t="s">
        <v>10219</v>
      </c>
      <c r="L107" t="s">
        <v>129</v>
      </c>
      <c r="M107" t="s">
        <v>11113</v>
      </c>
      <c r="N107" t="s">
        <v>11865</v>
      </c>
      <c r="O107" t="s">
        <v>11115</v>
      </c>
      <c r="P107" t="s">
        <v>11139</v>
      </c>
      <c r="Q107" t="s">
        <v>11117</v>
      </c>
      <c r="R107" t="s">
        <v>11118</v>
      </c>
      <c r="S107" t="s">
        <v>11866</v>
      </c>
      <c r="T107" t="s">
        <v>11250</v>
      </c>
      <c r="U107" s="4" t="s">
        <v>11867</v>
      </c>
      <c r="V107" t="s">
        <v>11868</v>
      </c>
      <c r="W107" t="s">
        <v>11869</v>
      </c>
      <c r="X107" t="s">
        <v>11870</v>
      </c>
      <c r="Y107" t="s">
        <v>11124</v>
      </c>
      <c r="Z107" t="s">
        <v>11871</v>
      </c>
      <c r="AA107" t="s">
        <v>11126</v>
      </c>
      <c r="AB107" t="s">
        <v>11867</v>
      </c>
      <c r="AC107" t="s">
        <v>11872</v>
      </c>
      <c r="AD107" t="s">
        <v>11873</v>
      </c>
      <c r="AE107" t="s">
        <v>11821</v>
      </c>
      <c r="AI107" t="s">
        <v>11766</v>
      </c>
      <c r="AJ107" t="s">
        <v>11390</v>
      </c>
      <c r="AK107" t="s">
        <v>11874</v>
      </c>
      <c r="AL107" t="s">
        <v>11875</v>
      </c>
      <c r="AM107" t="s">
        <v>11876</v>
      </c>
      <c r="AN107" t="s">
        <v>11877</v>
      </c>
      <c r="AO107" t="s">
        <v>11878</v>
      </c>
      <c r="AP107" t="s">
        <v>11874</v>
      </c>
      <c r="AQ107">
        <v>98</v>
      </c>
      <c r="AR107">
        <v>98</v>
      </c>
      <c r="AS107">
        <v>96</v>
      </c>
      <c r="AT107" t="s">
        <v>11879</v>
      </c>
      <c r="AU107">
        <v>0</v>
      </c>
      <c r="AV107">
        <v>-2</v>
      </c>
      <c r="AW107">
        <v>2</v>
      </c>
    </row>
    <row r="108" spans="1:49">
      <c r="A108" s="1">
        <f>_xlfn.XLOOKUP(K108,数据!F:F,数据!A:A)</f>
        <v>2026</v>
      </c>
      <c r="B108" s="2">
        <f>_xlfn.XLOOKUP(K108,数据!F:F,数据!B:B)</f>
        <v>4</v>
      </c>
      <c r="C108" s="2">
        <f>_xlfn.XLOOKUP(K108,数据!F:F,数据!C:C)</f>
        <v>16</v>
      </c>
      <c r="D108" s="2" t="str">
        <f>_xlfn.XLOOKUP(K108,数据!F:F,数据!K:K)</f>
        <v>空派</v>
      </c>
      <c r="E108" s="2" t="str" cm="1">
        <f t="array" ref="E108">IF(OR(D108="红单",D108="空派"),_xlfn.IFS(F108="未开售","新品首批发货",G108&lt;F108,"新品首批发货",G108-F108&lt;=60,"新品期补货空运",G108-F108&gt;60,"老品应急空运"),"海运，不进行分析")</f>
        <v>新品首批发货</v>
      </c>
      <c r="F108" s="3">
        <v>46142</v>
      </c>
      <c r="G108" s="3">
        <f>_xlfn.XLOOKUP(K108,数据!F:F,数据!D:D)</f>
        <v>46127</v>
      </c>
      <c r="H108" s="5">
        <v>104</v>
      </c>
      <c r="I108" s="5">
        <f t="shared" si="6"/>
        <v>10.4</v>
      </c>
      <c r="J108" s="5">
        <f>_xlfn.XLOOKUP(K108,数据!F:F,数据!T:T)*(I108/_xlfn.XLOOKUP(K108,数据!F:F,数据!Y:Y))</f>
        <v>877.24842628492</v>
      </c>
      <c r="K108" t="s">
        <v>10219</v>
      </c>
      <c r="L108" t="s">
        <v>129</v>
      </c>
      <c r="M108" t="s">
        <v>11113</v>
      </c>
      <c r="N108" t="s">
        <v>11865</v>
      </c>
      <c r="O108" t="s">
        <v>11115</v>
      </c>
      <c r="P108" t="s">
        <v>11139</v>
      </c>
      <c r="Q108" t="s">
        <v>11117</v>
      </c>
      <c r="R108" t="s">
        <v>11118</v>
      </c>
      <c r="S108" t="s">
        <v>11866</v>
      </c>
      <c r="T108" t="s">
        <v>11250</v>
      </c>
      <c r="U108" s="4" t="s">
        <v>11867</v>
      </c>
      <c r="V108" t="s">
        <v>11868</v>
      </c>
      <c r="W108" t="s">
        <v>11869</v>
      </c>
      <c r="X108" t="s">
        <v>11870</v>
      </c>
      <c r="Y108" t="s">
        <v>11124</v>
      </c>
      <c r="Z108" t="s">
        <v>11871</v>
      </c>
      <c r="AA108" t="s">
        <v>11126</v>
      </c>
      <c r="AB108" t="s">
        <v>11867</v>
      </c>
      <c r="AC108" t="s">
        <v>11872</v>
      </c>
      <c r="AD108" t="s">
        <v>11873</v>
      </c>
      <c r="AE108" t="s">
        <v>11821</v>
      </c>
      <c r="AI108" t="s">
        <v>11766</v>
      </c>
      <c r="AJ108" t="s">
        <v>11390</v>
      </c>
      <c r="AK108" t="s">
        <v>11880</v>
      </c>
      <c r="AL108" t="s">
        <v>11881</v>
      </c>
      <c r="AM108" t="s">
        <v>11882</v>
      </c>
      <c r="AN108" t="s">
        <v>11882</v>
      </c>
      <c r="AO108" t="s">
        <v>11883</v>
      </c>
      <c r="AP108" t="s">
        <v>11880</v>
      </c>
      <c r="AQ108">
        <v>100</v>
      </c>
      <c r="AR108">
        <v>100</v>
      </c>
      <c r="AS108">
        <v>99</v>
      </c>
      <c r="AT108" t="s">
        <v>11884</v>
      </c>
      <c r="AU108">
        <v>0</v>
      </c>
      <c r="AV108">
        <v>-1</v>
      </c>
      <c r="AW108">
        <v>1</v>
      </c>
    </row>
    <row r="109" spans="1:49">
      <c r="A109" s="1">
        <f>_xlfn.XLOOKUP(K109,数据!F:F,数据!A:A)</f>
        <v>2026</v>
      </c>
      <c r="B109" s="2">
        <f>_xlfn.XLOOKUP(K109,数据!F:F,数据!B:B)</f>
        <v>4</v>
      </c>
      <c r="C109" s="2">
        <f>_xlfn.XLOOKUP(K109,数据!F:F,数据!C:C)</f>
        <v>16</v>
      </c>
      <c r="D109" s="2" t="str">
        <f>_xlfn.XLOOKUP(K109,数据!F:F,数据!K:K)</f>
        <v>空派</v>
      </c>
      <c r="E109" s="2" t="str" cm="1">
        <f t="array" ref="E109">IF(OR(D109="红单",D109="空派"),_xlfn.IFS(F109="未开售","新品首批发货",G109&lt;F109,"新品首批发货",G109-F109&lt;=60,"新品期补货空运",G109-F109&gt;60,"老品应急空运"),"海运，不进行分析")</f>
        <v>新品首批发货</v>
      </c>
      <c r="F109" s="3">
        <v>46147</v>
      </c>
      <c r="G109" s="3">
        <f>_xlfn.XLOOKUP(K109,数据!F:F,数据!D:D)</f>
        <v>46127</v>
      </c>
      <c r="H109" s="5">
        <v>107</v>
      </c>
      <c r="I109" s="5">
        <f t="shared" si="6"/>
        <v>12.84</v>
      </c>
      <c r="J109" s="5">
        <f>_xlfn.XLOOKUP(K109,数据!F:F,数据!T:T)*(I109/_xlfn.XLOOKUP(K109,数据!F:F,数据!Y:Y))</f>
        <v>1083.064403221</v>
      </c>
      <c r="K109" t="s">
        <v>10219</v>
      </c>
      <c r="L109" t="s">
        <v>129</v>
      </c>
      <c r="M109" t="s">
        <v>11113</v>
      </c>
      <c r="N109" t="s">
        <v>11865</v>
      </c>
      <c r="O109" t="s">
        <v>11115</v>
      </c>
      <c r="P109" t="s">
        <v>11139</v>
      </c>
      <c r="Q109" t="s">
        <v>11117</v>
      </c>
      <c r="R109" t="s">
        <v>11118</v>
      </c>
      <c r="S109" t="s">
        <v>11866</v>
      </c>
      <c r="T109" t="s">
        <v>11250</v>
      </c>
      <c r="U109" s="4" t="s">
        <v>11867</v>
      </c>
      <c r="V109" t="s">
        <v>11868</v>
      </c>
      <c r="W109" t="s">
        <v>11869</v>
      </c>
      <c r="X109" t="s">
        <v>11870</v>
      </c>
      <c r="Y109" t="s">
        <v>11124</v>
      </c>
      <c r="Z109" t="s">
        <v>11871</v>
      </c>
      <c r="AA109" t="s">
        <v>11126</v>
      </c>
      <c r="AB109" t="s">
        <v>11867</v>
      </c>
      <c r="AC109" t="s">
        <v>11872</v>
      </c>
      <c r="AD109" t="s">
        <v>11873</v>
      </c>
      <c r="AE109" t="s">
        <v>11821</v>
      </c>
      <c r="AI109" t="s">
        <v>11766</v>
      </c>
      <c r="AJ109" t="s">
        <v>11390</v>
      </c>
      <c r="AK109" t="s">
        <v>11885</v>
      </c>
      <c r="AL109" t="s">
        <v>11886</v>
      </c>
      <c r="AM109" t="s">
        <v>11887</v>
      </c>
      <c r="AN109" t="s">
        <v>11194</v>
      </c>
      <c r="AO109" t="s">
        <v>11888</v>
      </c>
      <c r="AP109" t="s">
        <v>11885</v>
      </c>
      <c r="AQ109">
        <v>120</v>
      </c>
      <c r="AR109">
        <v>120</v>
      </c>
      <c r="AS109">
        <v>120</v>
      </c>
      <c r="AT109" t="s">
        <v>11889</v>
      </c>
      <c r="AU109">
        <v>0</v>
      </c>
      <c r="AV109">
        <v>0</v>
      </c>
      <c r="AW109">
        <v>0</v>
      </c>
    </row>
    <row r="110" spans="1:49">
      <c r="A110" s="1">
        <f>_xlfn.XLOOKUP(K110,数据!F:F,数据!A:A)</f>
        <v>2026</v>
      </c>
      <c r="B110" s="2">
        <f>_xlfn.XLOOKUP(K110,数据!F:F,数据!B:B)</f>
        <v>4</v>
      </c>
      <c r="C110" s="2">
        <f>_xlfn.XLOOKUP(K110,数据!F:F,数据!C:C)</f>
        <v>16</v>
      </c>
      <c r="D110" s="2" t="str">
        <f>_xlfn.XLOOKUP(K110,数据!F:F,数据!K:K)</f>
        <v>空派</v>
      </c>
      <c r="E110" s="2" t="str" cm="1">
        <f t="array" ref="E110">IF(OR(D110="红单",D110="空派"),_xlfn.IFS(F110="未开售","新品首批发货",G110&lt;F110,"新品首批发货",G110-F110&lt;=60,"新品期补货空运",G110-F110&gt;60,"老品应急空运"),"海运，不进行分析")</f>
        <v>新品期补货空运</v>
      </c>
      <c r="F110" s="3">
        <v>46110</v>
      </c>
      <c r="G110" s="3">
        <f>_xlfn.XLOOKUP(K110,数据!F:F,数据!D:D)</f>
        <v>46126</v>
      </c>
      <c r="H110" s="5">
        <v>140</v>
      </c>
      <c r="I110" s="5">
        <f t="shared" si="6"/>
        <v>9.8</v>
      </c>
      <c r="J110" s="5">
        <f>_xlfn.XLOOKUP(K110,数据!F:F,数据!T:T)*(I110/_xlfn.XLOOKUP(K110,数据!F:F,数据!Y:Y))</f>
        <v>777.628886253582</v>
      </c>
      <c r="K110" t="s">
        <v>10214</v>
      </c>
      <c r="L110" t="s">
        <v>41</v>
      </c>
      <c r="M110" t="s">
        <v>11113</v>
      </c>
      <c r="N110" t="s">
        <v>11890</v>
      </c>
      <c r="O110" t="s">
        <v>11115</v>
      </c>
      <c r="P110" t="s">
        <v>11139</v>
      </c>
      <c r="Q110" t="s">
        <v>11117</v>
      </c>
      <c r="R110" t="s">
        <v>11118</v>
      </c>
      <c r="S110" t="s">
        <v>11891</v>
      </c>
      <c r="T110" t="s">
        <v>11250</v>
      </c>
      <c r="U110" s="4" t="s">
        <v>11892</v>
      </c>
      <c r="V110" t="s">
        <v>11893</v>
      </c>
      <c r="W110" t="s">
        <v>11894</v>
      </c>
      <c r="X110" t="s">
        <v>11895</v>
      </c>
      <c r="Y110" t="s">
        <v>11124</v>
      </c>
      <c r="Z110" t="s">
        <v>11896</v>
      </c>
      <c r="AA110" t="s">
        <v>11144</v>
      </c>
      <c r="AB110" t="s">
        <v>11892</v>
      </c>
      <c r="AC110" t="s">
        <v>11897</v>
      </c>
      <c r="AD110" t="s">
        <v>11898</v>
      </c>
      <c r="AE110" t="s">
        <v>11899</v>
      </c>
      <c r="AI110" t="s">
        <v>11766</v>
      </c>
      <c r="AJ110" t="s">
        <v>11390</v>
      </c>
      <c r="AK110" t="s">
        <v>11900</v>
      </c>
      <c r="AL110" t="s">
        <v>11901</v>
      </c>
      <c r="AM110" t="s">
        <v>11902</v>
      </c>
      <c r="AN110" t="s">
        <v>11346</v>
      </c>
      <c r="AO110" t="s">
        <v>11903</v>
      </c>
      <c r="AP110" t="s">
        <v>11900</v>
      </c>
      <c r="AQ110">
        <v>70</v>
      </c>
      <c r="AR110">
        <v>70</v>
      </c>
      <c r="AS110">
        <v>70</v>
      </c>
      <c r="AT110" t="s">
        <v>11904</v>
      </c>
      <c r="AU110">
        <v>0</v>
      </c>
      <c r="AV110">
        <v>0</v>
      </c>
      <c r="AW110">
        <v>0</v>
      </c>
    </row>
    <row r="111" spans="1:49">
      <c r="A111" s="1">
        <f>_xlfn.XLOOKUP(K111,数据!F:F,数据!A:A)</f>
        <v>2026</v>
      </c>
      <c r="B111" s="2">
        <f>_xlfn.XLOOKUP(K111,数据!F:F,数据!B:B)</f>
        <v>4</v>
      </c>
      <c r="C111" s="2">
        <f>_xlfn.XLOOKUP(K111,数据!F:F,数据!C:C)</f>
        <v>16</v>
      </c>
      <c r="D111" s="2" t="str">
        <f>_xlfn.XLOOKUP(K111,数据!F:F,数据!K:K)</f>
        <v>空派</v>
      </c>
      <c r="E111" s="2" t="str" cm="1">
        <f t="array" ref="E111">IF(OR(D111="红单",D111="空派"),_xlfn.IFS(F111="未开售","新品首批发货",G111&lt;F111,"新品首批发货",G111-F111&lt;=60,"新品期补货空运",G111-F111&gt;60,"老品应急空运"),"海运，不进行分析")</f>
        <v>老品应急空运</v>
      </c>
      <c r="F111" s="3">
        <v>46033</v>
      </c>
      <c r="G111" s="3">
        <f>_xlfn.XLOOKUP(K111,数据!F:F,数据!D:D)</f>
        <v>46126</v>
      </c>
      <c r="H111" s="5">
        <v>148</v>
      </c>
      <c r="I111" s="5">
        <f t="shared" si="6"/>
        <v>3.7</v>
      </c>
      <c r="J111" s="5">
        <f>_xlfn.XLOOKUP(K111,数据!F:F,数据!T:T)*(I111/_xlfn.XLOOKUP(K111,数据!F:F,数据!Y:Y))</f>
        <v>293.594579503904</v>
      </c>
      <c r="K111" t="s">
        <v>10214</v>
      </c>
      <c r="L111" t="s">
        <v>41</v>
      </c>
      <c r="M111" t="s">
        <v>11113</v>
      </c>
      <c r="N111" t="s">
        <v>11890</v>
      </c>
      <c r="O111" t="s">
        <v>11115</v>
      </c>
      <c r="P111" t="s">
        <v>11139</v>
      </c>
      <c r="Q111" t="s">
        <v>11117</v>
      </c>
      <c r="R111" t="s">
        <v>11118</v>
      </c>
      <c r="S111" t="s">
        <v>11891</v>
      </c>
      <c r="T111" t="s">
        <v>11250</v>
      </c>
      <c r="U111" s="4" t="s">
        <v>11892</v>
      </c>
      <c r="V111" t="s">
        <v>11893</v>
      </c>
      <c r="W111" t="s">
        <v>11894</v>
      </c>
      <c r="X111" t="s">
        <v>11895</v>
      </c>
      <c r="Y111" t="s">
        <v>11124</v>
      </c>
      <c r="Z111" t="s">
        <v>11896</v>
      </c>
      <c r="AA111" t="s">
        <v>11144</v>
      </c>
      <c r="AB111" t="s">
        <v>11892</v>
      </c>
      <c r="AC111" t="s">
        <v>11897</v>
      </c>
      <c r="AD111" t="s">
        <v>11898</v>
      </c>
      <c r="AE111" t="s">
        <v>11899</v>
      </c>
      <c r="AI111" t="s">
        <v>11766</v>
      </c>
      <c r="AJ111" t="s">
        <v>11390</v>
      </c>
      <c r="AK111" t="s">
        <v>11905</v>
      </c>
      <c r="AL111" t="s">
        <v>11906</v>
      </c>
      <c r="AM111" t="s">
        <v>11907</v>
      </c>
      <c r="AN111" t="s">
        <v>11526</v>
      </c>
      <c r="AO111" t="s">
        <v>11908</v>
      </c>
      <c r="AP111" t="s">
        <v>11905</v>
      </c>
      <c r="AQ111">
        <v>25</v>
      </c>
      <c r="AR111">
        <v>25</v>
      </c>
      <c r="AS111">
        <v>25</v>
      </c>
      <c r="AT111" t="s">
        <v>11909</v>
      </c>
      <c r="AU111">
        <v>0</v>
      </c>
      <c r="AV111">
        <v>0</v>
      </c>
      <c r="AW111">
        <v>0</v>
      </c>
    </row>
    <row r="112" spans="1:49">
      <c r="A112" s="1">
        <f>_xlfn.XLOOKUP(K112,数据!F:F,数据!A:A)</f>
        <v>2026</v>
      </c>
      <c r="B112" s="2">
        <f>_xlfn.XLOOKUP(K112,数据!F:F,数据!B:B)</f>
        <v>4</v>
      </c>
      <c r="C112" s="2">
        <f>_xlfn.XLOOKUP(K112,数据!F:F,数据!C:C)</f>
        <v>16</v>
      </c>
      <c r="D112" s="2" t="str">
        <f>_xlfn.XLOOKUP(K112,数据!F:F,数据!K:K)</f>
        <v>空派</v>
      </c>
      <c r="E112" s="2" t="str" cm="1">
        <f t="array" ref="E112">IF(OR(D112="红单",D112="空派"),_xlfn.IFS(F112="未开售","新品首批发货",G112&lt;F112,"新品首批发货",G112-F112&lt;=60,"新品期补货空运",G112-F112&gt;60,"老品应急空运"),"海运，不进行分析")</f>
        <v>新品期补货空运</v>
      </c>
      <c r="F112" s="3">
        <v>46098</v>
      </c>
      <c r="G112" s="3">
        <f>_xlfn.XLOOKUP(K112,数据!F:F,数据!D:D)</f>
        <v>46126</v>
      </c>
      <c r="H112" s="5">
        <v>340</v>
      </c>
      <c r="I112" s="5">
        <f t="shared" si="6"/>
        <v>12.92</v>
      </c>
      <c r="J112" s="5">
        <f>_xlfn.XLOOKUP(K112,数据!F:F,数据!T:T)*(I112/_xlfn.XLOOKUP(K112,数据!F:F,数据!Y:Y))</f>
        <v>1025.20053167309</v>
      </c>
      <c r="K112" t="s">
        <v>10214</v>
      </c>
      <c r="L112" t="s">
        <v>41</v>
      </c>
      <c r="M112" t="s">
        <v>11113</v>
      </c>
      <c r="N112" t="s">
        <v>11890</v>
      </c>
      <c r="O112" t="s">
        <v>11115</v>
      </c>
      <c r="P112" t="s">
        <v>11139</v>
      </c>
      <c r="Q112" t="s">
        <v>11117</v>
      </c>
      <c r="R112" t="s">
        <v>11118</v>
      </c>
      <c r="S112" t="s">
        <v>11891</v>
      </c>
      <c r="T112" t="s">
        <v>11250</v>
      </c>
      <c r="U112" s="4" t="s">
        <v>11892</v>
      </c>
      <c r="V112" t="s">
        <v>11893</v>
      </c>
      <c r="W112" t="s">
        <v>11894</v>
      </c>
      <c r="X112" t="s">
        <v>11895</v>
      </c>
      <c r="Y112" t="s">
        <v>11124</v>
      </c>
      <c r="Z112" t="s">
        <v>11896</v>
      </c>
      <c r="AA112" t="s">
        <v>11144</v>
      </c>
      <c r="AB112" t="s">
        <v>11892</v>
      </c>
      <c r="AC112" t="s">
        <v>11897</v>
      </c>
      <c r="AD112" t="s">
        <v>11898</v>
      </c>
      <c r="AE112" t="s">
        <v>11899</v>
      </c>
      <c r="AI112" t="s">
        <v>11766</v>
      </c>
      <c r="AJ112" t="s">
        <v>11390</v>
      </c>
      <c r="AK112" t="s">
        <v>11517</v>
      </c>
      <c r="AL112" t="s">
        <v>11518</v>
      </c>
      <c r="AM112" t="s">
        <v>11519</v>
      </c>
      <c r="AN112" t="s">
        <v>11520</v>
      </c>
      <c r="AO112" t="s">
        <v>11521</v>
      </c>
      <c r="AP112" t="s">
        <v>11517</v>
      </c>
      <c r="AQ112">
        <v>38</v>
      </c>
      <c r="AR112">
        <v>38</v>
      </c>
      <c r="AS112">
        <v>37</v>
      </c>
      <c r="AT112" t="s">
        <v>11910</v>
      </c>
      <c r="AU112">
        <v>0</v>
      </c>
      <c r="AV112">
        <v>-1</v>
      </c>
      <c r="AW112">
        <v>1</v>
      </c>
    </row>
    <row r="113" spans="1:49">
      <c r="A113" s="1">
        <f>_xlfn.XLOOKUP(K113,数据!F:F,数据!A:A)</f>
        <v>2026</v>
      </c>
      <c r="B113" s="2">
        <f>_xlfn.XLOOKUP(K113,数据!F:F,数据!B:B)</f>
        <v>4</v>
      </c>
      <c r="C113" s="2">
        <f>_xlfn.XLOOKUP(K113,数据!F:F,数据!C:C)</f>
        <v>16</v>
      </c>
      <c r="D113" s="2" t="str">
        <f>_xlfn.XLOOKUP(K113,数据!F:F,数据!K:K)</f>
        <v>空派</v>
      </c>
      <c r="E113" s="2" t="str" cm="1">
        <f t="array" ref="E113">IF(OR(D113="红单",D113="空派"),_xlfn.IFS(F113="未开售","新品首批发货",G113&lt;F113,"新品首批发货",G113-F113&lt;=60,"新品期补货空运",G113-F113&gt;60,"老品应急空运"),"海运，不进行分析")</f>
        <v>新品期补货空运</v>
      </c>
      <c r="F113" s="3">
        <v>46109</v>
      </c>
      <c r="G113" s="3">
        <f>_xlfn.XLOOKUP(K113,数据!F:F,数据!D:D)</f>
        <v>46126</v>
      </c>
      <c r="H113" s="5">
        <v>140</v>
      </c>
      <c r="I113" s="5">
        <f t="shared" si="6"/>
        <v>7</v>
      </c>
      <c r="J113" s="5">
        <f>_xlfn.XLOOKUP(K113,数据!F:F,数据!T:T)*(I113/_xlfn.XLOOKUP(K113,数据!F:F,数据!Y:Y))</f>
        <v>555.449204466845</v>
      </c>
      <c r="K113" t="s">
        <v>10214</v>
      </c>
      <c r="L113" t="s">
        <v>41</v>
      </c>
      <c r="M113" t="s">
        <v>11113</v>
      </c>
      <c r="N113" t="s">
        <v>11890</v>
      </c>
      <c r="O113" t="s">
        <v>11115</v>
      </c>
      <c r="P113" t="s">
        <v>11139</v>
      </c>
      <c r="Q113" t="s">
        <v>11117</v>
      </c>
      <c r="R113" t="s">
        <v>11118</v>
      </c>
      <c r="S113" t="s">
        <v>11891</v>
      </c>
      <c r="T113" t="s">
        <v>11250</v>
      </c>
      <c r="U113" s="4" t="s">
        <v>11892</v>
      </c>
      <c r="V113" t="s">
        <v>11893</v>
      </c>
      <c r="W113" t="s">
        <v>11894</v>
      </c>
      <c r="X113" t="s">
        <v>11895</v>
      </c>
      <c r="Y113" t="s">
        <v>11124</v>
      </c>
      <c r="Z113" t="s">
        <v>11896</v>
      </c>
      <c r="AA113" t="s">
        <v>11144</v>
      </c>
      <c r="AB113" t="s">
        <v>11892</v>
      </c>
      <c r="AC113" t="s">
        <v>11897</v>
      </c>
      <c r="AD113" t="s">
        <v>11898</v>
      </c>
      <c r="AE113" t="s">
        <v>11899</v>
      </c>
      <c r="AI113" t="s">
        <v>11766</v>
      </c>
      <c r="AJ113" t="s">
        <v>11390</v>
      </c>
      <c r="AK113" t="s">
        <v>11911</v>
      </c>
      <c r="AL113" t="s">
        <v>11912</v>
      </c>
      <c r="AM113" t="s">
        <v>11913</v>
      </c>
      <c r="AN113" t="s">
        <v>11346</v>
      </c>
      <c r="AO113" t="s">
        <v>11914</v>
      </c>
      <c r="AP113" t="s">
        <v>11911</v>
      </c>
      <c r="AQ113">
        <v>50</v>
      </c>
      <c r="AR113">
        <v>50</v>
      </c>
      <c r="AS113">
        <v>50</v>
      </c>
      <c r="AT113" t="s">
        <v>11915</v>
      </c>
      <c r="AU113">
        <v>0</v>
      </c>
      <c r="AV113">
        <v>0</v>
      </c>
      <c r="AW113">
        <v>0</v>
      </c>
    </row>
    <row r="114" spans="1:49">
      <c r="A114" s="1">
        <f>_xlfn.XLOOKUP(K114,数据!F:F,数据!A:A)</f>
        <v>2026</v>
      </c>
      <c r="B114" s="2">
        <f>_xlfn.XLOOKUP(K114,数据!F:F,数据!B:B)</f>
        <v>4</v>
      </c>
      <c r="C114" s="2">
        <f>_xlfn.XLOOKUP(K114,数据!F:F,数据!C:C)</f>
        <v>16</v>
      </c>
      <c r="D114" s="2" t="str">
        <f>_xlfn.XLOOKUP(K114,数据!F:F,数据!K:K)</f>
        <v>空派</v>
      </c>
      <c r="E114" s="2" t="str" cm="1">
        <f t="array" ref="E114">IF(OR(D114="红单",D114="空派"),_xlfn.IFS(F114="未开售","新品首批发货",G114&lt;F114,"新品首批发货",G114-F114&lt;=60,"新品期补货空运",G114-F114&gt;60,"老品应急空运"),"海运，不进行分析")</f>
        <v>老品应急空运</v>
      </c>
      <c r="F114" s="3">
        <v>46023</v>
      </c>
      <c r="G114" s="3">
        <f>_xlfn.XLOOKUP(K114,数据!F:F,数据!D:D)</f>
        <v>46126</v>
      </c>
      <c r="H114" s="5">
        <v>144</v>
      </c>
      <c r="I114" s="5">
        <f t="shared" si="6"/>
        <v>7.056</v>
      </c>
      <c r="J114" s="5">
        <f>_xlfn.XLOOKUP(K114,数据!F:F,数据!T:T)*(I114/_xlfn.XLOOKUP(K114,数据!F:F,数据!Y:Y))</f>
        <v>559.892798102579</v>
      </c>
      <c r="K114" t="s">
        <v>10214</v>
      </c>
      <c r="L114" t="s">
        <v>41</v>
      </c>
      <c r="M114" t="s">
        <v>11113</v>
      </c>
      <c r="N114" t="s">
        <v>11890</v>
      </c>
      <c r="O114" t="s">
        <v>11115</v>
      </c>
      <c r="P114" t="s">
        <v>11139</v>
      </c>
      <c r="Q114" t="s">
        <v>11117</v>
      </c>
      <c r="R114" t="s">
        <v>11118</v>
      </c>
      <c r="S114" t="s">
        <v>11891</v>
      </c>
      <c r="T114" t="s">
        <v>11250</v>
      </c>
      <c r="U114" s="4" t="s">
        <v>11892</v>
      </c>
      <c r="V114" t="s">
        <v>11893</v>
      </c>
      <c r="W114" t="s">
        <v>11894</v>
      </c>
      <c r="X114" t="s">
        <v>11895</v>
      </c>
      <c r="Y114" t="s">
        <v>11124</v>
      </c>
      <c r="Z114" t="s">
        <v>11896</v>
      </c>
      <c r="AA114" t="s">
        <v>11144</v>
      </c>
      <c r="AB114" t="s">
        <v>11892</v>
      </c>
      <c r="AC114" t="s">
        <v>11897</v>
      </c>
      <c r="AD114" t="s">
        <v>11898</v>
      </c>
      <c r="AE114" t="s">
        <v>11899</v>
      </c>
      <c r="AI114" t="s">
        <v>11766</v>
      </c>
      <c r="AJ114" t="s">
        <v>11390</v>
      </c>
      <c r="AK114" t="s">
        <v>11343</v>
      </c>
      <c r="AL114" t="s">
        <v>11344</v>
      </c>
      <c r="AM114" t="s">
        <v>11345</v>
      </c>
      <c r="AN114" t="s">
        <v>11346</v>
      </c>
      <c r="AO114" t="s">
        <v>11347</v>
      </c>
      <c r="AP114" t="s">
        <v>11343</v>
      </c>
      <c r="AQ114">
        <v>49</v>
      </c>
      <c r="AR114">
        <v>49</v>
      </c>
      <c r="AS114">
        <v>49</v>
      </c>
      <c r="AT114" t="s">
        <v>11916</v>
      </c>
      <c r="AU114">
        <v>0</v>
      </c>
      <c r="AV114">
        <v>0</v>
      </c>
      <c r="AW114">
        <v>0</v>
      </c>
    </row>
    <row r="115" spans="1:49">
      <c r="A115" s="1">
        <f>_xlfn.XLOOKUP(K115,数据!F:F,数据!A:A)</f>
        <v>2026</v>
      </c>
      <c r="B115" s="2">
        <f>_xlfn.XLOOKUP(K115,数据!F:F,数据!B:B)</f>
        <v>4</v>
      </c>
      <c r="C115" s="2">
        <f>_xlfn.XLOOKUP(K115,数据!F:F,数据!C:C)</f>
        <v>16</v>
      </c>
      <c r="D115" s="2" t="str">
        <f>_xlfn.XLOOKUP(K115,数据!F:F,数据!K:K)</f>
        <v>空派</v>
      </c>
      <c r="E115" s="2" t="str" cm="1">
        <f t="array" ref="E115">IF(OR(D115="红单",D115="空派"),_xlfn.IFS(F115="未开售","新品首批发货",G115&lt;F115,"新品首批发货",G115-F115&lt;=60,"新品期补货空运",G115-F115&gt;60,"老品应急空运"),"海运，不进行分析")</f>
        <v>新品首批发货</v>
      </c>
      <c r="F115" s="3">
        <v>46145</v>
      </c>
      <c r="G115" s="3">
        <f>_xlfn.XLOOKUP(K115,数据!F:F,数据!D:D)</f>
        <v>46126</v>
      </c>
      <c r="H115" s="5">
        <v>97</v>
      </c>
      <c r="I115" s="5">
        <f t="shared" si="6"/>
        <v>7.76</v>
      </c>
      <c r="J115" s="5">
        <f>_xlfn.XLOOKUP(K115,数据!F:F,数据!T:T)*(I115/_xlfn.XLOOKUP(K115,数据!F:F,数据!Y:Y))</f>
        <v>642.739198995474</v>
      </c>
      <c r="K115" t="s">
        <v>10215</v>
      </c>
      <c r="L115" t="s">
        <v>80</v>
      </c>
      <c r="M115" t="s">
        <v>11113</v>
      </c>
      <c r="N115" t="s">
        <v>11917</v>
      </c>
      <c r="O115" t="s">
        <v>11115</v>
      </c>
      <c r="P115" t="s">
        <v>11139</v>
      </c>
      <c r="Q115" t="s">
        <v>11117</v>
      </c>
      <c r="R115" t="s">
        <v>11118</v>
      </c>
      <c r="S115" t="s">
        <v>11918</v>
      </c>
      <c r="T115" t="s">
        <v>11250</v>
      </c>
      <c r="U115" s="4" t="s">
        <v>11919</v>
      </c>
      <c r="V115" t="s">
        <v>11920</v>
      </c>
      <c r="W115" t="s">
        <v>11921</v>
      </c>
      <c r="X115" t="s">
        <v>11922</v>
      </c>
      <c r="Y115" t="s">
        <v>11124</v>
      </c>
      <c r="Z115" t="s">
        <v>11923</v>
      </c>
      <c r="AA115" t="s">
        <v>11126</v>
      </c>
      <c r="AB115" t="s">
        <v>11919</v>
      </c>
      <c r="AC115" t="s">
        <v>11924</v>
      </c>
      <c r="AD115" t="s">
        <v>11925</v>
      </c>
      <c r="AE115" t="s">
        <v>11899</v>
      </c>
      <c r="AI115" t="s">
        <v>11766</v>
      </c>
      <c r="AJ115" t="s">
        <v>11390</v>
      </c>
      <c r="AK115" t="s">
        <v>11926</v>
      </c>
      <c r="AL115" t="s">
        <v>11927</v>
      </c>
      <c r="AM115" t="s">
        <v>11928</v>
      </c>
      <c r="AN115" t="s">
        <v>11284</v>
      </c>
      <c r="AO115" t="s">
        <v>11929</v>
      </c>
      <c r="AP115" t="s">
        <v>11926</v>
      </c>
      <c r="AQ115">
        <v>80</v>
      </c>
      <c r="AR115">
        <v>80</v>
      </c>
      <c r="AS115">
        <v>80</v>
      </c>
      <c r="AT115" t="s">
        <v>11930</v>
      </c>
      <c r="AU115">
        <v>0</v>
      </c>
      <c r="AV115">
        <v>0</v>
      </c>
      <c r="AW115">
        <v>0</v>
      </c>
    </row>
    <row r="116" spans="1:49">
      <c r="A116" s="1">
        <f>_xlfn.XLOOKUP(K116,数据!F:F,数据!A:A)</f>
        <v>2026</v>
      </c>
      <c r="B116" s="2">
        <f>_xlfn.XLOOKUP(K116,数据!F:F,数据!B:B)</f>
        <v>4</v>
      </c>
      <c r="C116" s="2">
        <f>_xlfn.XLOOKUP(K116,数据!F:F,数据!C:C)</f>
        <v>16</v>
      </c>
      <c r="D116" s="2" t="str">
        <f>_xlfn.XLOOKUP(K116,数据!F:F,数据!K:K)</f>
        <v>空派</v>
      </c>
      <c r="E116" s="2" t="str" cm="1">
        <f t="array" ref="E116">IF(OR(D116="红单",D116="空派"),_xlfn.IFS(F116="未开售","新品首批发货",G116&lt;F116,"新品首批发货",G116-F116&lt;=60,"新品期补货空运",G116-F116&gt;60,"老品应急空运"),"海运，不进行分析")</f>
        <v>新品首批发货</v>
      </c>
      <c r="F116" s="3">
        <v>46153</v>
      </c>
      <c r="G116" s="3">
        <f>_xlfn.XLOOKUP(K116,数据!F:F,数据!D:D)</f>
        <v>46126</v>
      </c>
      <c r="H116" s="5">
        <v>98</v>
      </c>
      <c r="I116" s="5">
        <f t="shared" si="6"/>
        <v>9.8</v>
      </c>
      <c r="J116" s="5">
        <f>_xlfn.XLOOKUP(K116,数据!F:F,数据!T:T)*(I116/_xlfn.XLOOKUP(K116,数据!F:F,数据!Y:Y))</f>
        <v>811.706720380883</v>
      </c>
      <c r="K116" t="s">
        <v>10215</v>
      </c>
      <c r="L116" t="s">
        <v>80</v>
      </c>
      <c r="M116" t="s">
        <v>11113</v>
      </c>
      <c r="N116" t="s">
        <v>11917</v>
      </c>
      <c r="O116" t="s">
        <v>11115</v>
      </c>
      <c r="P116" t="s">
        <v>11139</v>
      </c>
      <c r="Q116" t="s">
        <v>11117</v>
      </c>
      <c r="R116" t="s">
        <v>11118</v>
      </c>
      <c r="S116" t="s">
        <v>11918</v>
      </c>
      <c r="T116" t="s">
        <v>11250</v>
      </c>
      <c r="U116" s="4" t="s">
        <v>11919</v>
      </c>
      <c r="V116" t="s">
        <v>11920</v>
      </c>
      <c r="W116" t="s">
        <v>11921</v>
      </c>
      <c r="X116" t="s">
        <v>11922</v>
      </c>
      <c r="Y116" t="s">
        <v>11124</v>
      </c>
      <c r="Z116" t="s">
        <v>11923</v>
      </c>
      <c r="AA116" t="s">
        <v>11126</v>
      </c>
      <c r="AB116" t="s">
        <v>11919</v>
      </c>
      <c r="AC116" t="s">
        <v>11924</v>
      </c>
      <c r="AD116" t="s">
        <v>11925</v>
      </c>
      <c r="AE116" t="s">
        <v>11899</v>
      </c>
      <c r="AI116" t="s">
        <v>11766</v>
      </c>
      <c r="AJ116" t="s">
        <v>11390</v>
      </c>
      <c r="AK116" t="s">
        <v>11931</v>
      </c>
      <c r="AL116" t="s">
        <v>11932</v>
      </c>
      <c r="AM116" t="s">
        <v>11933</v>
      </c>
      <c r="AN116" t="s">
        <v>11284</v>
      </c>
      <c r="AO116" t="s">
        <v>11934</v>
      </c>
      <c r="AP116" t="s">
        <v>11931</v>
      </c>
      <c r="AQ116">
        <v>100</v>
      </c>
      <c r="AR116">
        <v>100</v>
      </c>
      <c r="AS116">
        <v>100</v>
      </c>
      <c r="AT116" t="s">
        <v>11935</v>
      </c>
      <c r="AU116">
        <v>0</v>
      </c>
      <c r="AV116">
        <v>0</v>
      </c>
      <c r="AW116">
        <v>0</v>
      </c>
    </row>
    <row r="117" spans="1:49">
      <c r="A117" s="1">
        <f>_xlfn.XLOOKUP(K117,数据!F:F,数据!A:A)</f>
        <v>2026</v>
      </c>
      <c r="B117" s="2">
        <f>_xlfn.XLOOKUP(K117,数据!F:F,数据!B:B)</f>
        <v>4</v>
      </c>
      <c r="C117" s="2">
        <f>_xlfn.XLOOKUP(K117,数据!F:F,数据!C:C)</f>
        <v>16</v>
      </c>
      <c r="D117" s="2" t="str">
        <f>_xlfn.XLOOKUP(K117,数据!F:F,数据!K:K)</f>
        <v>空派</v>
      </c>
      <c r="E117" s="2" t="str" cm="1">
        <f t="array" ref="E117">IF(OR(D117="红单",D117="空派"),_xlfn.IFS(F117="未开售","新品首批发货",G117&lt;F117,"新品首批发货",G117-F117&lt;=60,"新品期补货空运",G117-F117&gt;60,"老品应急空运"),"海运，不进行分析")</f>
        <v>新品首批发货</v>
      </c>
      <c r="F117" s="3">
        <v>46151</v>
      </c>
      <c r="G117" s="3">
        <f>_xlfn.XLOOKUP(K117,数据!F:F,数据!D:D)</f>
        <v>46126</v>
      </c>
      <c r="H117" s="5">
        <v>98</v>
      </c>
      <c r="I117" s="5">
        <f t="shared" si="6"/>
        <v>9.8</v>
      </c>
      <c r="J117" s="5">
        <f>_xlfn.XLOOKUP(K117,数据!F:F,数据!T:T)*(I117/_xlfn.XLOOKUP(K117,数据!F:F,数据!Y:Y))</f>
        <v>811.706720380883</v>
      </c>
      <c r="K117" t="s">
        <v>10215</v>
      </c>
      <c r="L117" t="s">
        <v>80</v>
      </c>
      <c r="M117" t="s">
        <v>11113</v>
      </c>
      <c r="N117" t="s">
        <v>11917</v>
      </c>
      <c r="O117" t="s">
        <v>11115</v>
      </c>
      <c r="P117" t="s">
        <v>11139</v>
      </c>
      <c r="Q117" t="s">
        <v>11117</v>
      </c>
      <c r="R117" t="s">
        <v>11118</v>
      </c>
      <c r="S117" t="s">
        <v>11918</v>
      </c>
      <c r="T117" t="s">
        <v>11250</v>
      </c>
      <c r="U117" s="4" t="s">
        <v>11919</v>
      </c>
      <c r="V117" t="s">
        <v>11920</v>
      </c>
      <c r="W117" t="s">
        <v>11921</v>
      </c>
      <c r="X117" t="s">
        <v>11922</v>
      </c>
      <c r="Y117" t="s">
        <v>11124</v>
      </c>
      <c r="Z117" t="s">
        <v>11923</v>
      </c>
      <c r="AA117" t="s">
        <v>11126</v>
      </c>
      <c r="AB117" t="s">
        <v>11919</v>
      </c>
      <c r="AC117" t="s">
        <v>11924</v>
      </c>
      <c r="AD117" t="s">
        <v>11925</v>
      </c>
      <c r="AE117" t="s">
        <v>11899</v>
      </c>
      <c r="AI117" t="s">
        <v>11766</v>
      </c>
      <c r="AJ117" t="s">
        <v>11390</v>
      </c>
      <c r="AK117" t="s">
        <v>11936</v>
      </c>
      <c r="AL117" t="s">
        <v>11937</v>
      </c>
      <c r="AM117" t="s">
        <v>11938</v>
      </c>
      <c r="AN117" t="s">
        <v>11284</v>
      </c>
      <c r="AO117" t="s">
        <v>11939</v>
      </c>
      <c r="AP117" t="s">
        <v>11936</v>
      </c>
      <c r="AQ117">
        <v>100</v>
      </c>
      <c r="AR117">
        <v>100</v>
      </c>
      <c r="AS117">
        <v>100</v>
      </c>
      <c r="AT117" t="s">
        <v>11940</v>
      </c>
      <c r="AU117">
        <v>0</v>
      </c>
      <c r="AV117">
        <v>0</v>
      </c>
      <c r="AW117">
        <v>0</v>
      </c>
    </row>
    <row r="118" spans="1:49">
      <c r="A118" s="1">
        <f>_xlfn.XLOOKUP(K118,数据!F:F,数据!A:A)</f>
        <v>2026</v>
      </c>
      <c r="B118" s="2">
        <f>_xlfn.XLOOKUP(K118,数据!F:F,数据!B:B)</f>
        <v>4</v>
      </c>
      <c r="C118" s="2">
        <f>_xlfn.XLOOKUP(K118,数据!F:F,数据!C:C)</f>
        <v>16</v>
      </c>
      <c r="D118" s="2" t="str">
        <f>_xlfn.XLOOKUP(K118,数据!F:F,数据!K:K)</f>
        <v>空派</v>
      </c>
      <c r="E118" s="2" t="str" cm="1">
        <f t="array" ref="E118">IF(OR(D118="红单",D118="空派"),_xlfn.IFS(F118="未开售","新品首批发货",G118&lt;F118,"新品首批发货",G118-F118&lt;=60,"新品期补货空运",G118-F118&gt;60,"老品应急空运"),"海运，不进行分析")</f>
        <v>新品首批发货</v>
      </c>
      <c r="F118" s="3">
        <v>46151</v>
      </c>
      <c r="G118" s="3">
        <f>_xlfn.XLOOKUP(K118,数据!F:F,数据!D:D)</f>
        <v>46126</v>
      </c>
      <c r="H118" s="5">
        <v>98</v>
      </c>
      <c r="I118" s="5">
        <f t="shared" si="6"/>
        <v>9.8</v>
      </c>
      <c r="J118" s="5">
        <f>_xlfn.XLOOKUP(K118,数据!F:F,数据!T:T)*(I118/_xlfn.XLOOKUP(K118,数据!F:F,数据!Y:Y))</f>
        <v>811.706720380883</v>
      </c>
      <c r="K118" t="s">
        <v>10215</v>
      </c>
      <c r="L118" t="s">
        <v>80</v>
      </c>
      <c r="M118" t="s">
        <v>11113</v>
      </c>
      <c r="N118" t="s">
        <v>11917</v>
      </c>
      <c r="O118" t="s">
        <v>11115</v>
      </c>
      <c r="P118" t="s">
        <v>11139</v>
      </c>
      <c r="Q118" t="s">
        <v>11117</v>
      </c>
      <c r="R118" t="s">
        <v>11118</v>
      </c>
      <c r="S118" t="s">
        <v>11918</v>
      </c>
      <c r="T118" t="s">
        <v>11250</v>
      </c>
      <c r="U118" s="4" t="s">
        <v>11919</v>
      </c>
      <c r="V118" t="s">
        <v>11920</v>
      </c>
      <c r="W118" t="s">
        <v>11921</v>
      </c>
      <c r="X118" t="s">
        <v>11922</v>
      </c>
      <c r="Y118" t="s">
        <v>11124</v>
      </c>
      <c r="Z118" t="s">
        <v>11923</v>
      </c>
      <c r="AA118" t="s">
        <v>11126</v>
      </c>
      <c r="AB118" t="s">
        <v>11919</v>
      </c>
      <c r="AC118" t="s">
        <v>11924</v>
      </c>
      <c r="AD118" t="s">
        <v>11925</v>
      </c>
      <c r="AE118" t="s">
        <v>11899</v>
      </c>
      <c r="AI118" t="s">
        <v>11766</v>
      </c>
      <c r="AJ118" t="s">
        <v>11390</v>
      </c>
      <c r="AK118" t="s">
        <v>11941</v>
      </c>
      <c r="AL118" t="s">
        <v>11942</v>
      </c>
      <c r="AM118" t="s">
        <v>11943</v>
      </c>
      <c r="AN118" t="s">
        <v>11284</v>
      </c>
      <c r="AO118" t="s">
        <v>11944</v>
      </c>
      <c r="AP118" t="s">
        <v>11941</v>
      </c>
      <c r="AQ118">
        <v>100</v>
      </c>
      <c r="AR118">
        <v>100</v>
      </c>
      <c r="AS118">
        <v>100</v>
      </c>
      <c r="AT118" t="s">
        <v>11945</v>
      </c>
      <c r="AU118">
        <v>0</v>
      </c>
      <c r="AV118">
        <v>0</v>
      </c>
      <c r="AW118">
        <v>0</v>
      </c>
    </row>
    <row r="119" spans="1:49">
      <c r="A119" s="1">
        <f>_xlfn.XLOOKUP(K119,数据!F:F,数据!A:A)</f>
        <v>2026</v>
      </c>
      <c r="B119" s="2">
        <f>_xlfn.XLOOKUP(K119,数据!F:F,数据!B:B)</f>
        <v>4</v>
      </c>
      <c r="C119" s="2">
        <f>_xlfn.XLOOKUP(K119,数据!F:F,数据!C:C)</f>
        <v>16</v>
      </c>
      <c r="D119" s="2" t="str">
        <f>_xlfn.XLOOKUP(K119,数据!F:F,数据!K:K)</f>
        <v>空派</v>
      </c>
      <c r="E119" s="2" t="str" cm="1">
        <f t="array" ref="E119">IF(OR(D119="红单",D119="空派"),_xlfn.IFS(F119="未开售","新品首批发货",G119&lt;F119,"新品首批发货",G119-F119&lt;=60,"新品期补货空运",G119-F119&gt;60,"老品应急空运"),"海运，不进行分析")</f>
        <v>新品首批发货</v>
      </c>
      <c r="F119" s="3">
        <v>46149</v>
      </c>
      <c r="G119" s="3">
        <f>_xlfn.XLOOKUP(K119,数据!F:F,数据!D:D)</f>
        <v>46126</v>
      </c>
      <c r="H119" s="5">
        <v>98</v>
      </c>
      <c r="I119" s="5">
        <f t="shared" si="6"/>
        <v>9.8</v>
      </c>
      <c r="J119" s="5">
        <f>_xlfn.XLOOKUP(K119,数据!F:F,数据!T:T)*(I119/_xlfn.XLOOKUP(K119,数据!F:F,数据!Y:Y))</f>
        <v>811.706720380883</v>
      </c>
      <c r="K119" t="s">
        <v>10215</v>
      </c>
      <c r="L119" t="s">
        <v>80</v>
      </c>
      <c r="M119" t="s">
        <v>11113</v>
      </c>
      <c r="N119" t="s">
        <v>11917</v>
      </c>
      <c r="O119" t="s">
        <v>11115</v>
      </c>
      <c r="P119" t="s">
        <v>11139</v>
      </c>
      <c r="Q119" t="s">
        <v>11117</v>
      </c>
      <c r="R119" t="s">
        <v>11118</v>
      </c>
      <c r="S119" t="s">
        <v>11918</v>
      </c>
      <c r="T119" t="s">
        <v>11250</v>
      </c>
      <c r="U119" s="4" t="s">
        <v>11919</v>
      </c>
      <c r="V119" t="s">
        <v>11920</v>
      </c>
      <c r="W119" t="s">
        <v>11921</v>
      </c>
      <c r="X119" t="s">
        <v>11922</v>
      </c>
      <c r="Y119" t="s">
        <v>11124</v>
      </c>
      <c r="Z119" t="s">
        <v>11923</v>
      </c>
      <c r="AA119" t="s">
        <v>11126</v>
      </c>
      <c r="AB119" t="s">
        <v>11919</v>
      </c>
      <c r="AC119" t="s">
        <v>11924</v>
      </c>
      <c r="AD119" t="s">
        <v>11925</v>
      </c>
      <c r="AE119" t="s">
        <v>11899</v>
      </c>
      <c r="AI119" t="s">
        <v>11766</v>
      </c>
      <c r="AJ119" t="s">
        <v>11390</v>
      </c>
      <c r="AK119" t="s">
        <v>11946</v>
      </c>
      <c r="AL119" t="s">
        <v>11947</v>
      </c>
      <c r="AM119" t="s">
        <v>11948</v>
      </c>
      <c r="AN119" t="s">
        <v>11284</v>
      </c>
      <c r="AO119" t="s">
        <v>11949</v>
      </c>
      <c r="AP119" t="s">
        <v>11946</v>
      </c>
      <c r="AQ119">
        <v>100</v>
      </c>
      <c r="AR119">
        <v>100</v>
      </c>
      <c r="AS119">
        <v>100</v>
      </c>
      <c r="AT119" t="s">
        <v>11945</v>
      </c>
      <c r="AU119">
        <v>0</v>
      </c>
      <c r="AV119">
        <v>0</v>
      </c>
      <c r="AW119">
        <v>0</v>
      </c>
    </row>
    <row r="120" spans="1:49">
      <c r="A120" s="1">
        <f>_xlfn.XLOOKUP(K120,数据!F:F,数据!A:A)</f>
        <v>2026</v>
      </c>
      <c r="B120" s="2">
        <f>_xlfn.XLOOKUP(K120,数据!F:F,数据!B:B)</f>
        <v>4</v>
      </c>
      <c r="C120" s="2">
        <f>_xlfn.XLOOKUP(K120,数据!F:F,数据!C:C)</f>
        <v>16</v>
      </c>
      <c r="D120" s="2" t="str">
        <f>_xlfn.XLOOKUP(K120,数据!F:F,数据!K:K)</f>
        <v>空派</v>
      </c>
      <c r="E120" s="2" t="str" cm="1">
        <f t="array" ref="E120">IF(OR(D120="红单",D120="空派"),_xlfn.IFS(F120="未开售","新品首批发货",G120&lt;F120,"新品首批发货",G120-F120&lt;=60,"新品期补货空运",G120-F120&gt;60,"老品应急空运"),"海运，不进行分析")</f>
        <v>新品首批发货</v>
      </c>
      <c r="F120" s="3">
        <v>46142</v>
      </c>
      <c r="G120" s="3">
        <f>_xlfn.XLOOKUP(K120,数据!F:F,数据!D:D)</f>
        <v>46126</v>
      </c>
      <c r="H120" s="5">
        <v>148</v>
      </c>
      <c r="I120" s="5">
        <f t="shared" si="6"/>
        <v>11.84</v>
      </c>
      <c r="J120" s="5">
        <f>_xlfn.XLOOKUP(K120,数据!F:F,数据!T:T)*(I120/_xlfn.XLOOKUP(K120,数据!F:F,数据!Y:Y))</f>
        <v>980.674241766291</v>
      </c>
      <c r="K120" t="s">
        <v>10215</v>
      </c>
      <c r="L120" t="s">
        <v>80</v>
      </c>
      <c r="M120" t="s">
        <v>11113</v>
      </c>
      <c r="N120" t="s">
        <v>11917</v>
      </c>
      <c r="O120" t="s">
        <v>11115</v>
      </c>
      <c r="P120" t="s">
        <v>11139</v>
      </c>
      <c r="Q120" t="s">
        <v>11117</v>
      </c>
      <c r="R120" t="s">
        <v>11118</v>
      </c>
      <c r="S120" t="s">
        <v>11918</v>
      </c>
      <c r="T120" t="s">
        <v>11250</v>
      </c>
      <c r="U120" s="4" t="s">
        <v>11919</v>
      </c>
      <c r="V120" t="s">
        <v>11920</v>
      </c>
      <c r="W120" t="s">
        <v>11921</v>
      </c>
      <c r="X120" t="s">
        <v>11922</v>
      </c>
      <c r="Y120" t="s">
        <v>11124</v>
      </c>
      <c r="Z120" t="s">
        <v>11923</v>
      </c>
      <c r="AA120" t="s">
        <v>11126</v>
      </c>
      <c r="AB120" t="s">
        <v>11919</v>
      </c>
      <c r="AC120" t="s">
        <v>11924</v>
      </c>
      <c r="AD120" t="s">
        <v>11925</v>
      </c>
      <c r="AE120" t="s">
        <v>11899</v>
      </c>
      <c r="AI120" t="s">
        <v>11766</v>
      </c>
      <c r="AJ120" t="s">
        <v>11390</v>
      </c>
      <c r="AK120" t="s">
        <v>11950</v>
      </c>
      <c r="AL120" t="s">
        <v>11951</v>
      </c>
      <c r="AM120" t="s">
        <v>11952</v>
      </c>
      <c r="AN120" t="s">
        <v>11952</v>
      </c>
      <c r="AO120" t="s">
        <v>11953</v>
      </c>
      <c r="AP120" t="s">
        <v>11950</v>
      </c>
      <c r="AQ120">
        <v>80</v>
      </c>
      <c r="AR120">
        <v>80</v>
      </c>
      <c r="AS120">
        <v>80</v>
      </c>
      <c r="AT120" t="s">
        <v>11954</v>
      </c>
      <c r="AU120">
        <v>0</v>
      </c>
      <c r="AV120">
        <v>0</v>
      </c>
      <c r="AW120">
        <v>0</v>
      </c>
    </row>
    <row r="121" spans="1:49">
      <c r="A121" s="1">
        <f>_xlfn.XLOOKUP(K121,数据!F:F,数据!A:A)</f>
        <v>2026</v>
      </c>
      <c r="B121" s="2">
        <f>_xlfn.XLOOKUP(K121,数据!F:F,数据!B:B)</f>
        <v>4</v>
      </c>
      <c r="C121" s="2">
        <f>_xlfn.XLOOKUP(K121,数据!F:F,数据!C:C)</f>
        <v>16</v>
      </c>
      <c r="D121" s="2" t="str">
        <f>_xlfn.XLOOKUP(K121,数据!F:F,数据!K:K)</f>
        <v>空派</v>
      </c>
      <c r="E121" s="2" t="str" cm="1">
        <f t="array" ref="E121">IF(OR(D121="红单",D121="空派"),_xlfn.IFS(F121="未开售","新品首批发货",G121&lt;F121,"新品首批发货",G121-F121&lt;=60,"新品期补货空运",G121-F121&gt;60,"老品应急空运"),"海运，不进行分析")</f>
        <v>新品期补货空运</v>
      </c>
      <c r="F121" s="3">
        <v>46082</v>
      </c>
      <c r="G121" s="3">
        <f>_xlfn.XLOOKUP(K121,数据!F:F,数据!D:D)</f>
        <v>46126</v>
      </c>
      <c r="H121" s="5">
        <v>114</v>
      </c>
      <c r="I121" s="5">
        <f t="shared" si="6"/>
        <v>0.114</v>
      </c>
      <c r="J121" s="5">
        <f>_xlfn.XLOOKUP(K121,数据!F:F,数据!T:T)*(I121/_xlfn.XLOOKUP(K121,数据!F:F,数据!Y:Y))</f>
        <v>9.44230266565516</v>
      </c>
      <c r="K121" t="s">
        <v>10215</v>
      </c>
      <c r="L121" t="s">
        <v>80</v>
      </c>
      <c r="M121" t="s">
        <v>11113</v>
      </c>
      <c r="N121" t="s">
        <v>11917</v>
      </c>
      <c r="O121" t="s">
        <v>11115</v>
      </c>
      <c r="P121" t="s">
        <v>11139</v>
      </c>
      <c r="Q121" t="s">
        <v>11117</v>
      </c>
      <c r="R121" t="s">
        <v>11118</v>
      </c>
      <c r="S121" t="s">
        <v>11918</v>
      </c>
      <c r="T121" t="s">
        <v>11250</v>
      </c>
      <c r="U121" s="4" t="s">
        <v>11919</v>
      </c>
      <c r="V121" t="s">
        <v>11920</v>
      </c>
      <c r="W121" t="s">
        <v>11921</v>
      </c>
      <c r="X121" t="s">
        <v>11922</v>
      </c>
      <c r="Y121" t="s">
        <v>11124</v>
      </c>
      <c r="Z121" t="s">
        <v>11923</v>
      </c>
      <c r="AA121" t="s">
        <v>11126</v>
      </c>
      <c r="AB121" t="s">
        <v>11919</v>
      </c>
      <c r="AC121" t="s">
        <v>11924</v>
      </c>
      <c r="AD121" t="s">
        <v>11925</v>
      </c>
      <c r="AE121" t="s">
        <v>11899</v>
      </c>
      <c r="AI121" t="s">
        <v>11766</v>
      </c>
      <c r="AJ121" t="s">
        <v>11390</v>
      </c>
      <c r="AK121" t="s">
        <v>11955</v>
      </c>
      <c r="AL121" t="s">
        <v>11956</v>
      </c>
      <c r="AM121" t="s">
        <v>11957</v>
      </c>
      <c r="AN121" t="s">
        <v>11958</v>
      </c>
      <c r="AO121" t="s">
        <v>11959</v>
      </c>
      <c r="AP121" t="s">
        <v>11955</v>
      </c>
      <c r="AQ121">
        <v>1</v>
      </c>
      <c r="AR121">
        <v>1</v>
      </c>
      <c r="AS121">
        <v>1</v>
      </c>
      <c r="AT121" t="s">
        <v>11960</v>
      </c>
      <c r="AU121">
        <v>0</v>
      </c>
      <c r="AV121">
        <v>0</v>
      </c>
      <c r="AW121">
        <v>0</v>
      </c>
    </row>
    <row r="122" spans="1:49">
      <c r="A122" s="1">
        <f>_xlfn.XLOOKUP(K122,数据!F:F,数据!A:A)</f>
        <v>2026</v>
      </c>
      <c r="B122" s="2">
        <f>_xlfn.XLOOKUP(K122,数据!F:F,数据!B:B)</f>
        <v>4</v>
      </c>
      <c r="C122" s="2">
        <f>_xlfn.XLOOKUP(K122,数据!F:F,数据!C:C)</f>
        <v>16</v>
      </c>
      <c r="D122" s="2" t="str">
        <f>_xlfn.XLOOKUP(K122,数据!F:F,数据!K:K)</f>
        <v>空派</v>
      </c>
      <c r="E122" s="2" t="str" cm="1">
        <f t="array" ref="E122">IF(OR(D122="红单",D122="空派"),_xlfn.IFS(F122="未开售","新品首批发货",G122&lt;F122,"新品首批发货",G122-F122&lt;=60,"新品期补货空运",G122-F122&gt;60,"老品应急空运"),"海运，不进行分析")</f>
        <v>新品首批发货</v>
      </c>
      <c r="F122" s="3">
        <v>46149</v>
      </c>
      <c r="G122" s="3">
        <f>_xlfn.XLOOKUP(K122,数据!F:F,数据!D:D)</f>
        <v>46126</v>
      </c>
      <c r="H122" s="5">
        <v>98</v>
      </c>
      <c r="I122" s="5">
        <f t="shared" si="6"/>
        <v>7.84</v>
      </c>
      <c r="J122" s="5">
        <f>_xlfn.XLOOKUP(K122,数据!F:F,数据!T:T)*(I122/_xlfn.XLOOKUP(K122,数据!F:F,数据!Y:Y))</f>
        <v>649.365376304706</v>
      </c>
      <c r="K122" t="s">
        <v>10215</v>
      </c>
      <c r="L122" t="s">
        <v>80</v>
      </c>
      <c r="M122" t="s">
        <v>11113</v>
      </c>
      <c r="N122" t="s">
        <v>11917</v>
      </c>
      <c r="O122" t="s">
        <v>11115</v>
      </c>
      <c r="P122" t="s">
        <v>11139</v>
      </c>
      <c r="Q122" t="s">
        <v>11117</v>
      </c>
      <c r="R122" t="s">
        <v>11118</v>
      </c>
      <c r="S122" t="s">
        <v>11918</v>
      </c>
      <c r="T122" t="s">
        <v>11250</v>
      </c>
      <c r="U122" s="4" t="s">
        <v>11919</v>
      </c>
      <c r="V122" t="s">
        <v>11920</v>
      </c>
      <c r="W122" t="s">
        <v>11921</v>
      </c>
      <c r="X122" t="s">
        <v>11922</v>
      </c>
      <c r="Y122" t="s">
        <v>11124</v>
      </c>
      <c r="Z122" t="s">
        <v>11923</v>
      </c>
      <c r="AA122" t="s">
        <v>11126</v>
      </c>
      <c r="AB122" t="s">
        <v>11919</v>
      </c>
      <c r="AC122" t="s">
        <v>11924</v>
      </c>
      <c r="AD122" t="s">
        <v>11925</v>
      </c>
      <c r="AE122" t="s">
        <v>11899</v>
      </c>
      <c r="AI122" t="s">
        <v>11766</v>
      </c>
      <c r="AJ122" t="s">
        <v>11390</v>
      </c>
      <c r="AK122" t="s">
        <v>11961</v>
      </c>
      <c r="AL122" t="s">
        <v>11962</v>
      </c>
      <c r="AM122" t="s">
        <v>11963</v>
      </c>
      <c r="AN122" t="s">
        <v>11284</v>
      </c>
      <c r="AO122" t="s">
        <v>11964</v>
      </c>
      <c r="AP122" t="s">
        <v>11961</v>
      </c>
      <c r="AQ122">
        <v>80</v>
      </c>
      <c r="AR122">
        <v>80</v>
      </c>
      <c r="AS122">
        <v>79</v>
      </c>
      <c r="AT122" t="s">
        <v>11965</v>
      </c>
      <c r="AU122">
        <v>0</v>
      </c>
      <c r="AV122">
        <v>-1</v>
      </c>
      <c r="AW122">
        <v>1</v>
      </c>
    </row>
    <row r="123" spans="1:49">
      <c r="A123" s="1">
        <f>_xlfn.XLOOKUP(K123,数据!F:F,数据!A:A)</f>
        <v>2026</v>
      </c>
      <c r="B123" s="2">
        <f>_xlfn.XLOOKUP(K123,数据!F:F,数据!B:B)</f>
        <v>4</v>
      </c>
      <c r="C123" s="2">
        <f>_xlfn.XLOOKUP(K123,数据!F:F,数据!C:C)</f>
        <v>16</v>
      </c>
      <c r="D123" s="2" t="str">
        <f>_xlfn.XLOOKUP(K123,数据!F:F,数据!K:K)</f>
        <v>空派</v>
      </c>
      <c r="E123" s="2" t="str" cm="1">
        <f t="array" ref="E123">IF(OR(D123="红单",D123="空派"),_xlfn.IFS(F123="未开售","新品首批发货",G123&lt;F123,"新品首批发货",G123-F123&lt;=60,"新品期补货空运",G123-F123&gt;60,"老品应急空运"),"海运，不进行分析")</f>
        <v>新品首批发货</v>
      </c>
      <c r="F123" s="3">
        <v>46145</v>
      </c>
      <c r="G123" s="3">
        <f>_xlfn.XLOOKUP(K123,数据!F:F,数据!D:D)</f>
        <v>46126</v>
      </c>
      <c r="H123" s="5">
        <v>97</v>
      </c>
      <c r="I123" s="5">
        <f t="shared" si="6"/>
        <v>9.7</v>
      </c>
      <c r="J123" s="5">
        <f>_xlfn.XLOOKUP(K123,数据!F:F,数据!T:T)*(I123/_xlfn.XLOOKUP(K123,数据!F:F,数据!Y:Y))</f>
        <v>803.423998744343</v>
      </c>
      <c r="K123" t="s">
        <v>10215</v>
      </c>
      <c r="L123" t="s">
        <v>80</v>
      </c>
      <c r="M123" t="s">
        <v>11113</v>
      </c>
      <c r="N123" t="s">
        <v>11917</v>
      </c>
      <c r="O123" t="s">
        <v>11115</v>
      </c>
      <c r="P123" t="s">
        <v>11139</v>
      </c>
      <c r="Q123" t="s">
        <v>11117</v>
      </c>
      <c r="R123" t="s">
        <v>11118</v>
      </c>
      <c r="S123" t="s">
        <v>11918</v>
      </c>
      <c r="T123" t="s">
        <v>11250</v>
      </c>
      <c r="U123" s="4" t="s">
        <v>11919</v>
      </c>
      <c r="V123" t="s">
        <v>11920</v>
      </c>
      <c r="W123" t="s">
        <v>11921</v>
      </c>
      <c r="X123" t="s">
        <v>11922</v>
      </c>
      <c r="Y123" t="s">
        <v>11124</v>
      </c>
      <c r="Z123" t="s">
        <v>11923</v>
      </c>
      <c r="AA123" t="s">
        <v>11126</v>
      </c>
      <c r="AB123" t="s">
        <v>11919</v>
      </c>
      <c r="AC123" t="s">
        <v>11924</v>
      </c>
      <c r="AD123" t="s">
        <v>11925</v>
      </c>
      <c r="AE123" t="s">
        <v>11899</v>
      </c>
      <c r="AI123" t="s">
        <v>11766</v>
      </c>
      <c r="AJ123" t="s">
        <v>11390</v>
      </c>
      <c r="AK123" t="s">
        <v>11966</v>
      </c>
      <c r="AL123" t="s">
        <v>11967</v>
      </c>
      <c r="AM123" t="s">
        <v>11968</v>
      </c>
      <c r="AN123" t="s">
        <v>11284</v>
      </c>
      <c r="AO123" t="s">
        <v>11969</v>
      </c>
      <c r="AP123" t="s">
        <v>11966</v>
      </c>
      <c r="AQ123">
        <v>100</v>
      </c>
      <c r="AR123">
        <v>100</v>
      </c>
      <c r="AS123">
        <v>101</v>
      </c>
      <c r="AT123" t="s">
        <v>11970</v>
      </c>
      <c r="AU123">
        <v>0</v>
      </c>
      <c r="AV123">
        <v>1</v>
      </c>
      <c r="AW123">
        <v>-1</v>
      </c>
    </row>
    <row r="124" spans="1:49">
      <c r="A124" s="1">
        <f>_xlfn.XLOOKUP(K124,数据!F:F,数据!A:A)</f>
        <v>2026</v>
      </c>
      <c r="B124" s="2">
        <f>_xlfn.XLOOKUP(K124,数据!F:F,数据!B:B)</f>
        <v>4</v>
      </c>
      <c r="C124" s="2">
        <f>_xlfn.XLOOKUP(K124,数据!F:F,数据!C:C)</f>
        <v>16</v>
      </c>
      <c r="D124" s="2" t="str">
        <f>_xlfn.XLOOKUP(K124,数据!F:F,数据!K:K)</f>
        <v>红单</v>
      </c>
      <c r="E124" s="2" t="str" cm="1">
        <f t="array" ref="E124">IF(OR(D124="红单",D124="空派"),_xlfn.IFS(F124="未开售","新品首批发货",G124&lt;F124,"新品首批发货",G124-F124&lt;=60,"新品期补货空运",G124-F124&gt;60,"老品应急空运"),"海运，不进行分析")</f>
        <v>老品应急空运</v>
      </c>
      <c r="F124" s="3">
        <v>44458</v>
      </c>
      <c r="G124" s="3">
        <f>_xlfn.XLOOKUP(K124,数据!F:F,数据!D:D)</f>
        <v>46125</v>
      </c>
      <c r="H124" s="5">
        <v>117</v>
      </c>
      <c r="I124" s="5">
        <f t="shared" si="6"/>
        <v>2.34</v>
      </c>
      <c r="J124" s="5">
        <f>_xlfn.XLOOKUP(K124,数据!F:F,数据!T:T)*(I124/_xlfn.XLOOKUP(K124,数据!F:F,数据!Y:Y))</f>
        <v>259.558501809409</v>
      </c>
      <c r="K124" t="s">
        <v>10213</v>
      </c>
      <c r="L124" t="s">
        <v>32</v>
      </c>
      <c r="M124" t="s">
        <v>11113</v>
      </c>
      <c r="N124" t="s">
        <v>11971</v>
      </c>
      <c r="O124" t="s">
        <v>11115</v>
      </c>
      <c r="P124" t="s">
        <v>11139</v>
      </c>
      <c r="Q124" t="s">
        <v>11117</v>
      </c>
      <c r="R124" t="s">
        <v>11118</v>
      </c>
      <c r="S124" t="s">
        <v>10213</v>
      </c>
      <c r="T124" t="s">
        <v>11250</v>
      </c>
      <c r="U124" s="4" t="s">
        <v>11972</v>
      </c>
      <c r="V124" t="s">
        <v>11973</v>
      </c>
      <c r="W124" t="s">
        <v>11974</v>
      </c>
      <c r="X124" t="s">
        <v>11975</v>
      </c>
      <c r="Y124" t="s">
        <v>11124</v>
      </c>
      <c r="Z124" t="s">
        <v>11976</v>
      </c>
      <c r="AA124" t="s">
        <v>11126</v>
      </c>
      <c r="AB124" t="s">
        <v>11972</v>
      </c>
      <c r="AC124" t="s">
        <v>11977</v>
      </c>
      <c r="AD124" t="s">
        <v>11978</v>
      </c>
      <c r="AE124" t="s">
        <v>11899</v>
      </c>
      <c r="AI124" t="s">
        <v>11766</v>
      </c>
      <c r="AJ124" t="s">
        <v>11390</v>
      </c>
      <c r="AK124" t="s">
        <v>11979</v>
      </c>
      <c r="AL124" t="s">
        <v>11980</v>
      </c>
      <c r="AM124" t="s">
        <v>11981</v>
      </c>
      <c r="AN124" t="s">
        <v>11981</v>
      </c>
      <c r="AO124" t="s">
        <v>11982</v>
      </c>
      <c r="AP124" t="s">
        <v>11979</v>
      </c>
      <c r="AQ124">
        <v>20</v>
      </c>
      <c r="AR124">
        <v>20</v>
      </c>
      <c r="AS124">
        <v>20</v>
      </c>
      <c r="AT124" t="s">
        <v>11983</v>
      </c>
      <c r="AU124">
        <v>0</v>
      </c>
      <c r="AV124">
        <v>0</v>
      </c>
      <c r="AW124">
        <v>0</v>
      </c>
    </row>
    <row r="125" spans="1:49">
      <c r="A125" s="1">
        <f>_xlfn.XLOOKUP(K125,数据!F:F,数据!A:A)</f>
        <v>2026</v>
      </c>
      <c r="B125" s="2">
        <f>_xlfn.XLOOKUP(K125,数据!F:F,数据!B:B)</f>
        <v>4</v>
      </c>
      <c r="C125" s="2">
        <f>_xlfn.XLOOKUP(K125,数据!F:F,数据!C:C)</f>
        <v>16</v>
      </c>
      <c r="D125" s="2" t="str">
        <f>_xlfn.XLOOKUP(K125,数据!F:F,数据!K:K)</f>
        <v>红单</v>
      </c>
      <c r="E125" s="2" t="str" cm="1">
        <f t="array" ref="E125">IF(OR(D125="红单",D125="空派"),_xlfn.IFS(F125="未开售","新品首批发货",G125&lt;F125,"新品首批发货",G125-F125&lt;=60,"新品期补货空运",G125-F125&gt;60,"老品应急空运"),"海运，不进行分析")</f>
        <v>老品应急空运</v>
      </c>
      <c r="F125" s="3">
        <v>46054</v>
      </c>
      <c r="G125" s="3">
        <f>_xlfn.XLOOKUP(K125,数据!F:F,数据!D:D)</f>
        <v>46125</v>
      </c>
      <c r="H125" s="5">
        <v>132</v>
      </c>
      <c r="I125" s="5">
        <f t="shared" si="6"/>
        <v>5.28</v>
      </c>
      <c r="J125" s="5">
        <f>_xlfn.XLOOKUP(K125,数据!F:F,数据!T:T)*(I125/_xlfn.XLOOKUP(K125,数据!F:F,数据!Y:Y))</f>
        <v>585.67046562123</v>
      </c>
      <c r="K125" t="s">
        <v>10213</v>
      </c>
      <c r="L125" t="s">
        <v>32</v>
      </c>
      <c r="M125" t="s">
        <v>11113</v>
      </c>
      <c r="N125" t="s">
        <v>11971</v>
      </c>
      <c r="O125" t="s">
        <v>11115</v>
      </c>
      <c r="P125" t="s">
        <v>11139</v>
      </c>
      <c r="Q125" t="s">
        <v>11117</v>
      </c>
      <c r="R125" t="s">
        <v>11118</v>
      </c>
      <c r="S125" t="s">
        <v>10213</v>
      </c>
      <c r="T125" t="s">
        <v>11250</v>
      </c>
      <c r="U125" s="4" t="s">
        <v>11972</v>
      </c>
      <c r="V125" t="s">
        <v>11973</v>
      </c>
      <c r="W125" t="s">
        <v>11974</v>
      </c>
      <c r="X125" t="s">
        <v>11975</v>
      </c>
      <c r="Y125" t="s">
        <v>11124</v>
      </c>
      <c r="Z125" t="s">
        <v>11976</v>
      </c>
      <c r="AA125" t="s">
        <v>11126</v>
      </c>
      <c r="AB125" t="s">
        <v>11972</v>
      </c>
      <c r="AC125" t="s">
        <v>11977</v>
      </c>
      <c r="AD125" t="s">
        <v>11978</v>
      </c>
      <c r="AE125" t="s">
        <v>11899</v>
      </c>
      <c r="AI125" t="s">
        <v>11766</v>
      </c>
      <c r="AJ125" t="s">
        <v>11390</v>
      </c>
      <c r="AK125" t="s">
        <v>11984</v>
      </c>
      <c r="AL125" t="s">
        <v>11985</v>
      </c>
      <c r="AM125" t="s">
        <v>11986</v>
      </c>
      <c r="AN125" t="s">
        <v>11987</v>
      </c>
      <c r="AO125" t="s">
        <v>11988</v>
      </c>
      <c r="AP125" t="s">
        <v>11984</v>
      </c>
      <c r="AQ125">
        <v>40</v>
      </c>
      <c r="AR125">
        <v>40</v>
      </c>
      <c r="AS125">
        <v>39</v>
      </c>
      <c r="AT125" t="s">
        <v>11989</v>
      </c>
      <c r="AU125">
        <v>0</v>
      </c>
      <c r="AV125">
        <v>-1</v>
      </c>
      <c r="AW125">
        <v>1</v>
      </c>
    </row>
    <row r="126" spans="1:49">
      <c r="A126" s="1">
        <f>_xlfn.XLOOKUP(K126,数据!F:F,数据!A:A)</f>
        <v>2026</v>
      </c>
      <c r="B126" s="2">
        <f>_xlfn.XLOOKUP(K126,数据!F:F,数据!B:B)</f>
        <v>4</v>
      </c>
      <c r="C126" s="2">
        <f>_xlfn.XLOOKUP(K126,数据!F:F,数据!C:C)</f>
        <v>16</v>
      </c>
      <c r="D126" s="2" t="str">
        <f>_xlfn.XLOOKUP(K126,数据!F:F,数据!K:K)</f>
        <v>红单</v>
      </c>
      <c r="E126" s="2" t="str" cm="1">
        <f t="array" ref="E126">IF(OR(D126="红单",D126="空派"),_xlfn.IFS(F126="未开售","新品首批发货",G126&lt;F126,"新品首批发货",G126-F126&lt;=60,"新品期补货空运",G126-F126&gt;60,"老品应急空运"),"海运，不进行分析")</f>
        <v>老品应急空运</v>
      </c>
      <c r="F126" s="3">
        <v>44663</v>
      </c>
      <c r="G126" s="3">
        <f>_xlfn.XLOOKUP(K126,数据!F:F,数据!D:D)</f>
        <v>46125</v>
      </c>
      <c r="H126" s="5">
        <v>250</v>
      </c>
      <c r="I126" s="5">
        <f t="shared" si="6"/>
        <v>0.25</v>
      </c>
      <c r="J126" s="5">
        <f>_xlfn.XLOOKUP(K126,数据!F:F,数据!T:T)*(I126/_xlfn.XLOOKUP(K126,数据!F:F,数据!Y:Y))</f>
        <v>27.7306091676719</v>
      </c>
      <c r="K126" t="s">
        <v>10213</v>
      </c>
      <c r="L126" t="s">
        <v>32</v>
      </c>
      <c r="M126" t="s">
        <v>11113</v>
      </c>
      <c r="N126" t="s">
        <v>11971</v>
      </c>
      <c r="O126" t="s">
        <v>11115</v>
      </c>
      <c r="P126" t="s">
        <v>11139</v>
      </c>
      <c r="Q126" t="s">
        <v>11117</v>
      </c>
      <c r="R126" t="s">
        <v>11118</v>
      </c>
      <c r="S126" t="s">
        <v>10213</v>
      </c>
      <c r="T126" t="s">
        <v>11250</v>
      </c>
      <c r="U126" s="4" t="s">
        <v>11972</v>
      </c>
      <c r="V126" t="s">
        <v>11973</v>
      </c>
      <c r="W126" t="s">
        <v>11974</v>
      </c>
      <c r="X126" t="s">
        <v>11975</v>
      </c>
      <c r="Y126" t="s">
        <v>11124</v>
      </c>
      <c r="Z126" t="s">
        <v>11976</v>
      </c>
      <c r="AA126" t="s">
        <v>11126</v>
      </c>
      <c r="AB126" t="s">
        <v>11972</v>
      </c>
      <c r="AC126" t="s">
        <v>11977</v>
      </c>
      <c r="AD126" t="s">
        <v>11978</v>
      </c>
      <c r="AE126" t="s">
        <v>11899</v>
      </c>
      <c r="AI126" t="s">
        <v>11766</v>
      </c>
      <c r="AJ126" t="s">
        <v>11390</v>
      </c>
      <c r="AK126" t="s">
        <v>11990</v>
      </c>
      <c r="AL126" t="s">
        <v>11991</v>
      </c>
      <c r="AM126" t="s">
        <v>11992</v>
      </c>
      <c r="AN126" t="s">
        <v>11992</v>
      </c>
      <c r="AO126" t="s">
        <v>11993</v>
      </c>
      <c r="AP126" t="s">
        <v>11990</v>
      </c>
      <c r="AQ126">
        <v>1</v>
      </c>
      <c r="AR126">
        <v>1</v>
      </c>
      <c r="AS126">
        <v>1</v>
      </c>
      <c r="AT126" t="s">
        <v>11994</v>
      </c>
      <c r="AU126">
        <v>0</v>
      </c>
      <c r="AV126">
        <v>0</v>
      </c>
      <c r="AW126">
        <v>0</v>
      </c>
    </row>
    <row r="127" spans="1:49">
      <c r="A127" s="1">
        <f>_xlfn.XLOOKUP(K127,数据!F:F,数据!A:A)</f>
        <v>2026</v>
      </c>
      <c r="B127" s="2">
        <f>_xlfn.XLOOKUP(K127,数据!F:F,数据!B:B)</f>
        <v>4</v>
      </c>
      <c r="C127" s="2">
        <f>_xlfn.XLOOKUP(K127,数据!F:F,数据!C:C)</f>
        <v>16</v>
      </c>
      <c r="D127" s="2" t="str">
        <f>_xlfn.XLOOKUP(K127,数据!F:F,数据!K:K)</f>
        <v>红单</v>
      </c>
      <c r="E127" s="2" t="str" cm="1">
        <f t="array" ref="E127">IF(OR(D127="红单",D127="空派"),_xlfn.IFS(F127="未开售","新品首批发货",G127&lt;F127,"新品首批发货",G127-F127&lt;=60,"新品期补货空运",G127-F127&gt;60,"老品应急空运"),"海运，不进行分析")</f>
        <v>新品首批发货</v>
      </c>
      <c r="F127" s="3">
        <v>46128</v>
      </c>
      <c r="G127" s="3">
        <f>_xlfn.XLOOKUP(K127,数据!F:F,数据!D:D)</f>
        <v>46125</v>
      </c>
      <c r="H127" s="5">
        <v>140</v>
      </c>
      <c r="I127" s="5">
        <f t="shared" si="6"/>
        <v>0.42</v>
      </c>
      <c r="J127" s="5">
        <f>_xlfn.XLOOKUP(K127,数据!F:F,数据!T:T)*(I127/_xlfn.XLOOKUP(K127,数据!F:F,数据!Y:Y))</f>
        <v>46.5874234016888</v>
      </c>
      <c r="K127" t="s">
        <v>10213</v>
      </c>
      <c r="L127" t="s">
        <v>32</v>
      </c>
      <c r="M127" t="s">
        <v>11113</v>
      </c>
      <c r="N127" t="s">
        <v>11971</v>
      </c>
      <c r="O127" t="s">
        <v>11115</v>
      </c>
      <c r="P127" t="s">
        <v>11139</v>
      </c>
      <c r="Q127" t="s">
        <v>11117</v>
      </c>
      <c r="R127" t="s">
        <v>11118</v>
      </c>
      <c r="S127" t="s">
        <v>10213</v>
      </c>
      <c r="T127" t="s">
        <v>11250</v>
      </c>
      <c r="U127" s="4" t="s">
        <v>11972</v>
      </c>
      <c r="V127" t="s">
        <v>11973</v>
      </c>
      <c r="W127" t="s">
        <v>11974</v>
      </c>
      <c r="X127" t="s">
        <v>11975</v>
      </c>
      <c r="Y127" t="s">
        <v>11124</v>
      </c>
      <c r="Z127" t="s">
        <v>11976</v>
      </c>
      <c r="AA127" t="s">
        <v>11126</v>
      </c>
      <c r="AB127" t="s">
        <v>11972</v>
      </c>
      <c r="AC127" t="s">
        <v>11977</v>
      </c>
      <c r="AD127" t="s">
        <v>11978</v>
      </c>
      <c r="AE127" t="s">
        <v>11899</v>
      </c>
      <c r="AI127" t="s">
        <v>11766</v>
      </c>
      <c r="AJ127" t="s">
        <v>11390</v>
      </c>
      <c r="AK127" t="s">
        <v>11995</v>
      </c>
      <c r="AL127" t="s">
        <v>11996</v>
      </c>
      <c r="AM127" t="s">
        <v>11997</v>
      </c>
      <c r="AN127" t="s">
        <v>11998</v>
      </c>
      <c r="AO127" t="s">
        <v>11999</v>
      </c>
      <c r="AP127" t="s">
        <v>11995</v>
      </c>
      <c r="AQ127">
        <v>3</v>
      </c>
      <c r="AR127">
        <v>3</v>
      </c>
      <c r="AS127">
        <v>3</v>
      </c>
      <c r="AT127" t="s">
        <v>12000</v>
      </c>
      <c r="AU127">
        <v>0</v>
      </c>
      <c r="AV127">
        <v>0</v>
      </c>
      <c r="AW127">
        <v>0</v>
      </c>
    </row>
    <row r="128" spans="1:49">
      <c r="A128" s="1">
        <f>_xlfn.XLOOKUP(K128,数据!F:F,数据!A:A)</f>
        <v>2026</v>
      </c>
      <c r="B128" s="2">
        <f>_xlfn.XLOOKUP(K128,数据!F:F,数据!B:B)</f>
        <v>4</v>
      </c>
      <c r="C128" s="2">
        <f>_xlfn.XLOOKUP(K128,数据!F:F,数据!C:C)</f>
        <v>16</v>
      </c>
      <c r="D128" s="2" t="str">
        <f>_xlfn.XLOOKUP(K128,数据!F:F,数据!K:K)</f>
        <v>红单</v>
      </c>
      <c r="E128" s="2" t="str" cm="1">
        <f t="array" ref="E128">IF(OR(D128="红单",D128="空派"),_xlfn.IFS(F128="未开售","新品首批发货",G128&lt;F128,"新品首批发货",G128-F128&lt;=60,"新品期补货空运",G128-F128&gt;60,"老品应急空运"),"海运，不进行分析")</f>
        <v>新品首批发货</v>
      </c>
      <c r="F128" s="3">
        <v>46149</v>
      </c>
      <c r="G128" s="3">
        <f>_xlfn.XLOOKUP(K128,数据!F:F,数据!D:D)</f>
        <v>46125</v>
      </c>
      <c r="H128" s="5">
        <v>95</v>
      </c>
      <c r="I128" s="5">
        <f t="shared" si="6"/>
        <v>7.6</v>
      </c>
      <c r="J128" s="5">
        <f>_xlfn.XLOOKUP(K128,数据!F:F,数据!T:T)*(I128/_xlfn.XLOOKUP(K128,数据!F:F,数据!Y:Y))</f>
        <v>740.105882352941</v>
      </c>
      <c r="K128" t="s">
        <v>10212</v>
      </c>
      <c r="L128" t="s">
        <v>57</v>
      </c>
      <c r="M128" t="s">
        <v>11113</v>
      </c>
      <c r="N128" t="s">
        <v>12001</v>
      </c>
      <c r="O128" t="s">
        <v>11115</v>
      </c>
      <c r="P128" t="s">
        <v>11139</v>
      </c>
      <c r="Q128" t="s">
        <v>11117</v>
      </c>
      <c r="R128" t="s">
        <v>11118</v>
      </c>
      <c r="S128" t="s">
        <v>10212</v>
      </c>
      <c r="T128" t="s">
        <v>11250</v>
      </c>
      <c r="U128" s="4" t="s">
        <v>11972</v>
      </c>
      <c r="V128" t="s">
        <v>12002</v>
      </c>
      <c r="W128" t="s">
        <v>12003</v>
      </c>
      <c r="X128" t="s">
        <v>12004</v>
      </c>
      <c r="Y128" t="s">
        <v>11124</v>
      </c>
      <c r="Z128" t="s">
        <v>12005</v>
      </c>
      <c r="AA128" t="s">
        <v>11144</v>
      </c>
      <c r="AB128" t="s">
        <v>11972</v>
      </c>
      <c r="AC128" t="s">
        <v>12006</v>
      </c>
      <c r="AD128" t="s">
        <v>12007</v>
      </c>
      <c r="AE128" t="s">
        <v>11899</v>
      </c>
      <c r="AI128" t="s">
        <v>11766</v>
      </c>
      <c r="AJ128" t="s">
        <v>11390</v>
      </c>
      <c r="AK128" t="s">
        <v>12008</v>
      </c>
      <c r="AL128" t="s">
        <v>12009</v>
      </c>
      <c r="AM128" t="s">
        <v>12010</v>
      </c>
      <c r="AN128" t="s">
        <v>12010</v>
      </c>
      <c r="AO128" t="s">
        <v>12011</v>
      </c>
      <c r="AP128" t="s">
        <v>12008</v>
      </c>
      <c r="AQ128">
        <v>80</v>
      </c>
      <c r="AR128">
        <v>80</v>
      </c>
      <c r="AS128">
        <v>80</v>
      </c>
      <c r="AT128" t="s">
        <v>12012</v>
      </c>
      <c r="AU128">
        <v>0</v>
      </c>
      <c r="AV128">
        <v>0</v>
      </c>
      <c r="AW128">
        <v>0</v>
      </c>
    </row>
    <row r="129" spans="1:49">
      <c r="A129" s="1">
        <f>_xlfn.XLOOKUP(K129,数据!F:F,数据!A:A)</f>
        <v>2026</v>
      </c>
      <c r="B129" s="2">
        <f>_xlfn.XLOOKUP(K129,数据!F:F,数据!B:B)</f>
        <v>4</v>
      </c>
      <c r="C129" s="2">
        <f>_xlfn.XLOOKUP(K129,数据!F:F,数据!C:C)</f>
        <v>16</v>
      </c>
      <c r="D129" s="2" t="str">
        <f>_xlfn.XLOOKUP(K129,数据!F:F,数据!K:K)</f>
        <v>红单</v>
      </c>
      <c r="E129" s="2" t="str" cm="1">
        <f t="array" ref="E129">IF(OR(D129="红单",D129="空派"),_xlfn.IFS(F129="未开售","新品首批发货",G129&lt;F129,"新品首批发货",G129-F129&lt;=60,"新品期补货空运",G129-F129&gt;60,"老品应急空运"),"海运，不进行分析")</f>
        <v>新品首批发货</v>
      </c>
      <c r="F129" s="3">
        <v>46150</v>
      </c>
      <c r="G129" s="3">
        <f>_xlfn.XLOOKUP(K129,数据!F:F,数据!D:D)</f>
        <v>46125</v>
      </c>
      <c r="H129" s="5">
        <v>96</v>
      </c>
      <c r="I129" s="5">
        <f t="shared" si="6"/>
        <v>10.08</v>
      </c>
      <c r="J129" s="5">
        <f>_xlfn.XLOOKUP(K129,数据!F:F,数据!T:T)*(I129/_xlfn.XLOOKUP(K129,数据!F:F,数据!Y:Y))</f>
        <v>981.614117647059</v>
      </c>
      <c r="K129" t="s">
        <v>10212</v>
      </c>
      <c r="L129" t="s">
        <v>57</v>
      </c>
      <c r="M129" t="s">
        <v>11113</v>
      </c>
      <c r="N129" t="s">
        <v>12001</v>
      </c>
      <c r="O129" t="s">
        <v>11115</v>
      </c>
      <c r="P129" t="s">
        <v>11139</v>
      </c>
      <c r="Q129" t="s">
        <v>11117</v>
      </c>
      <c r="R129" t="s">
        <v>11118</v>
      </c>
      <c r="S129" t="s">
        <v>10212</v>
      </c>
      <c r="T129" t="s">
        <v>11250</v>
      </c>
      <c r="U129" s="4" t="s">
        <v>11972</v>
      </c>
      <c r="V129" t="s">
        <v>12002</v>
      </c>
      <c r="W129" t="s">
        <v>12003</v>
      </c>
      <c r="X129" t="s">
        <v>12004</v>
      </c>
      <c r="Y129" t="s">
        <v>11124</v>
      </c>
      <c r="Z129" t="s">
        <v>12005</v>
      </c>
      <c r="AA129" t="s">
        <v>11144</v>
      </c>
      <c r="AB129" t="s">
        <v>11972</v>
      </c>
      <c r="AC129" t="s">
        <v>12006</v>
      </c>
      <c r="AD129" t="s">
        <v>12007</v>
      </c>
      <c r="AE129" t="s">
        <v>11899</v>
      </c>
      <c r="AI129" t="s">
        <v>11766</v>
      </c>
      <c r="AJ129" t="s">
        <v>11390</v>
      </c>
      <c r="AK129" t="s">
        <v>12013</v>
      </c>
      <c r="AL129" t="s">
        <v>12014</v>
      </c>
      <c r="AM129" t="s">
        <v>12015</v>
      </c>
      <c r="AN129" t="s">
        <v>11806</v>
      </c>
      <c r="AO129" t="s">
        <v>12016</v>
      </c>
      <c r="AP129" t="s">
        <v>12013</v>
      </c>
      <c r="AQ129">
        <v>105</v>
      </c>
      <c r="AR129">
        <v>105</v>
      </c>
      <c r="AS129">
        <v>104</v>
      </c>
      <c r="AT129" t="s">
        <v>12017</v>
      </c>
      <c r="AU129">
        <v>0</v>
      </c>
      <c r="AV129">
        <v>-1</v>
      </c>
      <c r="AW129">
        <v>1</v>
      </c>
    </row>
    <row r="130" spans="1:49">
      <c r="A130" s="1">
        <f>_xlfn.XLOOKUP(K130,数据!F:F,数据!A:A)</f>
        <v>2026</v>
      </c>
      <c r="B130" s="2">
        <f>_xlfn.XLOOKUP(K130,数据!F:F,数据!B:B)</f>
        <v>4</v>
      </c>
      <c r="C130" s="2">
        <f>_xlfn.XLOOKUP(K130,数据!F:F,数据!C:C)</f>
        <v>15</v>
      </c>
      <c r="D130" s="2" t="str">
        <f>_xlfn.XLOOKUP(K130,数据!F:F,数据!K:K)</f>
        <v>红单</v>
      </c>
      <c r="E130" s="2" t="str" cm="1">
        <f t="array" ref="E130">IF(OR(D130="红单",D130="空派"),_xlfn.IFS(F130="未开售","新品首批发货",G130&lt;F130,"新品首批发货",G130-F130&lt;=60,"新品期补货空运",G130-F130&gt;60,"老品应急空运"),"海运，不进行分析")</f>
        <v>新品期补货空运</v>
      </c>
      <c r="F130" s="3">
        <v>46104</v>
      </c>
      <c r="G130" s="3">
        <f>_xlfn.XLOOKUP(K130,数据!F:F,数据!D:D)</f>
        <v>46122</v>
      </c>
      <c r="H130" s="5">
        <v>158</v>
      </c>
      <c r="I130" s="5">
        <f t="shared" ref="I130:I136" si="7">H130*AQ130/1000</f>
        <v>15.8</v>
      </c>
      <c r="J130" s="5">
        <f>_xlfn.XLOOKUP(K130,数据!F:F,数据!T:T)*(I130/_xlfn.XLOOKUP(K130,数据!F:F,数据!Y:Y))</f>
        <v>1253.35648535565</v>
      </c>
      <c r="K130" t="s">
        <v>10210</v>
      </c>
      <c r="L130" t="s">
        <v>96</v>
      </c>
      <c r="M130" t="s">
        <v>11113</v>
      </c>
      <c r="N130" t="s">
        <v>12018</v>
      </c>
      <c r="O130" t="s">
        <v>11115</v>
      </c>
      <c r="P130" t="s">
        <v>11116</v>
      </c>
      <c r="Q130" t="s">
        <v>11117</v>
      </c>
      <c r="R130" t="s">
        <v>11118</v>
      </c>
      <c r="S130" t="s">
        <v>10210</v>
      </c>
      <c r="T130" t="s">
        <v>11250</v>
      </c>
      <c r="U130" s="4" t="s">
        <v>12019</v>
      </c>
      <c r="V130" t="s">
        <v>12020</v>
      </c>
      <c r="W130" t="s">
        <v>12021</v>
      </c>
      <c r="X130" t="s">
        <v>12022</v>
      </c>
      <c r="Y130" t="s">
        <v>11124</v>
      </c>
      <c r="Z130" t="s">
        <v>12023</v>
      </c>
      <c r="AA130" t="s">
        <v>11126</v>
      </c>
      <c r="AB130" t="s">
        <v>12019</v>
      </c>
      <c r="AC130" t="s">
        <v>12024</v>
      </c>
      <c r="AD130" t="s">
        <v>12025</v>
      </c>
      <c r="AE130" t="s">
        <v>12026</v>
      </c>
      <c r="AI130" t="s">
        <v>11766</v>
      </c>
      <c r="AJ130" t="s">
        <v>11390</v>
      </c>
      <c r="AK130" t="s">
        <v>12027</v>
      </c>
      <c r="AL130" t="s">
        <v>12028</v>
      </c>
      <c r="AM130" t="s">
        <v>12029</v>
      </c>
      <c r="AN130" t="s">
        <v>12029</v>
      </c>
      <c r="AO130" t="s">
        <v>12030</v>
      </c>
      <c r="AP130" t="s">
        <v>12027</v>
      </c>
      <c r="AQ130">
        <v>100</v>
      </c>
      <c r="AR130">
        <v>100</v>
      </c>
      <c r="AS130">
        <v>87</v>
      </c>
      <c r="AT130" t="s">
        <v>12031</v>
      </c>
      <c r="AU130">
        <v>0</v>
      </c>
      <c r="AV130">
        <v>-13</v>
      </c>
      <c r="AW130">
        <v>13</v>
      </c>
    </row>
    <row r="131" spans="1:49">
      <c r="A131" s="1">
        <f>_xlfn.XLOOKUP(K131,数据!F:F,数据!A:A)</f>
        <v>2026</v>
      </c>
      <c r="B131" s="2">
        <f>_xlfn.XLOOKUP(K131,数据!F:F,数据!B:B)</f>
        <v>4</v>
      </c>
      <c r="C131" s="2">
        <f>_xlfn.XLOOKUP(K131,数据!F:F,数据!C:C)</f>
        <v>15</v>
      </c>
      <c r="D131" s="2" t="str">
        <f>_xlfn.XLOOKUP(K131,数据!F:F,数据!K:K)</f>
        <v>红单</v>
      </c>
      <c r="E131" s="2" t="str" cm="1">
        <f t="array" ref="E131">IF(OR(D131="红单",D131="空派"),_xlfn.IFS(F131="未开售","新品首批发货",G131&lt;F131,"新品首批发货",G131-F131&lt;=60,"新品期补货空运",G131-F131&gt;60,"老品应急空运"),"海运，不进行分析")</f>
        <v>老品应急空运</v>
      </c>
      <c r="F131" s="3">
        <v>46029</v>
      </c>
      <c r="G131" s="3">
        <f>_xlfn.XLOOKUP(K131,数据!F:F,数据!D:D)</f>
        <v>46122</v>
      </c>
      <c r="H131" s="5">
        <v>162</v>
      </c>
      <c r="I131" s="5">
        <f t="shared" si="7"/>
        <v>8.1</v>
      </c>
      <c r="J131" s="5">
        <f>_xlfn.XLOOKUP(K131,数据!F:F,数据!T:T)*(I131/_xlfn.XLOOKUP(K131,数据!F:F,数据!Y:Y))</f>
        <v>642.543514644351</v>
      </c>
      <c r="K131" t="s">
        <v>10210</v>
      </c>
      <c r="L131" t="s">
        <v>96</v>
      </c>
      <c r="M131" t="s">
        <v>11113</v>
      </c>
      <c r="N131" t="s">
        <v>12018</v>
      </c>
      <c r="O131" t="s">
        <v>11115</v>
      </c>
      <c r="P131" t="s">
        <v>11116</v>
      </c>
      <c r="Q131" t="s">
        <v>11117</v>
      </c>
      <c r="R131" t="s">
        <v>11118</v>
      </c>
      <c r="S131" t="s">
        <v>10210</v>
      </c>
      <c r="T131" t="s">
        <v>11250</v>
      </c>
      <c r="U131" s="4" t="s">
        <v>12019</v>
      </c>
      <c r="V131" t="s">
        <v>12020</v>
      </c>
      <c r="W131" t="s">
        <v>12021</v>
      </c>
      <c r="X131" t="s">
        <v>12022</v>
      </c>
      <c r="Y131" t="s">
        <v>11124</v>
      </c>
      <c r="Z131" t="s">
        <v>12023</v>
      </c>
      <c r="AA131" t="s">
        <v>11126</v>
      </c>
      <c r="AB131" t="s">
        <v>12019</v>
      </c>
      <c r="AC131" t="s">
        <v>12024</v>
      </c>
      <c r="AD131" t="s">
        <v>12025</v>
      </c>
      <c r="AE131" t="s">
        <v>12026</v>
      </c>
      <c r="AI131" t="s">
        <v>11766</v>
      </c>
      <c r="AJ131" t="s">
        <v>11390</v>
      </c>
      <c r="AK131" t="s">
        <v>11827</v>
      </c>
      <c r="AL131" t="s">
        <v>11828</v>
      </c>
      <c r="AM131" t="s">
        <v>11829</v>
      </c>
      <c r="AN131" t="s">
        <v>11830</v>
      </c>
      <c r="AO131" t="s">
        <v>11831</v>
      </c>
      <c r="AP131" t="s">
        <v>11827</v>
      </c>
      <c r="AQ131">
        <v>50</v>
      </c>
      <c r="AR131">
        <v>50</v>
      </c>
      <c r="AS131">
        <v>50</v>
      </c>
      <c r="AT131" t="s">
        <v>12032</v>
      </c>
      <c r="AU131">
        <v>0</v>
      </c>
      <c r="AV131">
        <v>0</v>
      </c>
      <c r="AW131">
        <v>0</v>
      </c>
    </row>
    <row r="132" spans="1:49">
      <c r="A132" s="1">
        <f>_xlfn.XLOOKUP(K132,数据!F:F,数据!A:A)</f>
        <v>2026</v>
      </c>
      <c r="B132" s="2">
        <f>_xlfn.XLOOKUP(K132,数据!F:F,数据!B:B)</f>
        <v>4</v>
      </c>
      <c r="C132" s="2">
        <f>_xlfn.XLOOKUP(K132,数据!F:F,数据!C:C)</f>
        <v>15</v>
      </c>
      <c r="D132" s="2" t="str">
        <f>_xlfn.XLOOKUP(K132,数据!F:F,数据!K:K)</f>
        <v>红单</v>
      </c>
      <c r="E132" s="2" t="str" cm="1">
        <f t="array" ref="E132">IF(OR(D132="红单",D132="空派"),_xlfn.IFS(F132="未开售","新品首批发货",G132&lt;F132,"新品首批发货",G132-F132&lt;=60,"新品期补货空运",G132-F132&gt;60,"老品应急空运"),"海运，不进行分析")</f>
        <v>新品首批发货</v>
      </c>
      <c r="F132" s="3">
        <v>46141</v>
      </c>
      <c r="G132" s="3">
        <f>_xlfn.XLOOKUP(K132,数据!F:F,数据!D:D)</f>
        <v>46122</v>
      </c>
      <c r="H132" s="5">
        <v>424</v>
      </c>
      <c r="I132" s="5">
        <f t="shared" si="7"/>
        <v>38.16</v>
      </c>
      <c r="J132" s="5">
        <f>_xlfn.XLOOKUP(K132,数据!F:F,数据!T:T)*(I132/_xlfn.XLOOKUP(K132,数据!F:F,数据!Y:Y))</f>
        <v>2688.58</v>
      </c>
      <c r="K132" t="s">
        <v>10211</v>
      </c>
      <c r="L132" t="s">
        <v>129</v>
      </c>
      <c r="M132" t="s">
        <v>11113</v>
      </c>
      <c r="N132" t="s">
        <v>12033</v>
      </c>
      <c r="O132" t="s">
        <v>11115</v>
      </c>
      <c r="P132" t="s">
        <v>11116</v>
      </c>
      <c r="Q132" t="s">
        <v>11117</v>
      </c>
      <c r="R132" t="s">
        <v>11118</v>
      </c>
      <c r="S132" t="s">
        <v>10211</v>
      </c>
      <c r="T132" t="s">
        <v>11250</v>
      </c>
      <c r="U132" s="4" t="s">
        <v>12034</v>
      </c>
      <c r="V132" t="s">
        <v>12035</v>
      </c>
      <c r="W132" t="s">
        <v>12036</v>
      </c>
      <c r="X132" t="s">
        <v>12037</v>
      </c>
      <c r="Y132" t="s">
        <v>11142</v>
      </c>
      <c r="Z132" t="s">
        <v>12038</v>
      </c>
      <c r="AA132" t="s">
        <v>11126</v>
      </c>
      <c r="AB132" t="s">
        <v>12034</v>
      </c>
      <c r="AC132" t="s">
        <v>12039</v>
      </c>
      <c r="AD132" t="s">
        <v>12040</v>
      </c>
      <c r="AE132" t="s">
        <v>11390</v>
      </c>
      <c r="AI132" t="s">
        <v>11766</v>
      </c>
      <c r="AJ132" t="s">
        <v>11390</v>
      </c>
      <c r="AK132" t="s">
        <v>12041</v>
      </c>
      <c r="AL132" t="s">
        <v>12042</v>
      </c>
      <c r="AM132" t="s">
        <v>12043</v>
      </c>
      <c r="AN132" t="s">
        <v>12043</v>
      </c>
      <c r="AO132" t="s">
        <v>12044</v>
      </c>
      <c r="AP132" t="s">
        <v>12041</v>
      </c>
      <c r="AQ132">
        <v>90</v>
      </c>
      <c r="AR132">
        <v>90</v>
      </c>
      <c r="AS132">
        <v>90</v>
      </c>
      <c r="AT132" t="s">
        <v>12045</v>
      </c>
      <c r="AU132">
        <v>0</v>
      </c>
      <c r="AV132">
        <v>0</v>
      </c>
      <c r="AW132">
        <v>0</v>
      </c>
    </row>
    <row r="133" spans="1:49">
      <c r="A133" s="1">
        <f>_xlfn.XLOOKUP(K133,数据!F:F,数据!A:A)</f>
        <v>2026</v>
      </c>
      <c r="B133" s="2">
        <f>_xlfn.XLOOKUP(K133,数据!F:F,数据!B:B)</f>
        <v>4</v>
      </c>
      <c r="C133" s="2">
        <f>_xlfn.XLOOKUP(K133,数据!F:F,数据!C:C)</f>
        <v>15</v>
      </c>
      <c r="D133" s="2" t="str">
        <f>_xlfn.XLOOKUP(K133,数据!F:F,数据!K:K)</f>
        <v>红单</v>
      </c>
      <c r="E133" s="2" t="str" cm="1">
        <f t="array" ref="E133">IF(OR(D133="红单",D133="空派"),_xlfn.IFS(F133="未开售","新品首批发货",G133&lt;F133,"新品首批发货",G133-F133&lt;=60,"新品期补货空运",G133-F133&gt;60,"老品应急空运"),"海运，不进行分析")</f>
        <v>新品首批发货</v>
      </c>
      <c r="F133" s="3">
        <v>46141</v>
      </c>
      <c r="G133" s="3">
        <f>_xlfn.XLOOKUP(K133,数据!F:F,数据!D:D)</f>
        <v>46122</v>
      </c>
      <c r="H133" s="5">
        <v>155</v>
      </c>
      <c r="I133" s="5">
        <f t="shared" si="7"/>
        <v>13.95</v>
      </c>
      <c r="J133" s="5">
        <f>_xlfn.XLOOKUP(K133,数据!F:F,数据!T:T)*(I133/_xlfn.XLOOKUP(K133,数据!F:F,数据!Y:Y))</f>
        <v>1093.89011722913</v>
      </c>
      <c r="K133" t="s">
        <v>10208</v>
      </c>
      <c r="L133" t="s">
        <v>57</v>
      </c>
      <c r="M133" t="s">
        <v>11113</v>
      </c>
      <c r="N133" t="s">
        <v>12046</v>
      </c>
      <c r="O133" t="s">
        <v>11115</v>
      </c>
      <c r="P133" t="s">
        <v>11139</v>
      </c>
      <c r="Q133" t="s">
        <v>11117</v>
      </c>
      <c r="R133" t="s">
        <v>11118</v>
      </c>
      <c r="S133" t="s">
        <v>10208</v>
      </c>
      <c r="T133" t="s">
        <v>11250</v>
      </c>
      <c r="U133" s="4" t="s">
        <v>12047</v>
      </c>
      <c r="V133" t="s">
        <v>12048</v>
      </c>
      <c r="W133" t="s">
        <v>12049</v>
      </c>
      <c r="X133" t="s">
        <v>12050</v>
      </c>
      <c r="Y133" t="s">
        <v>11142</v>
      </c>
      <c r="Z133" t="s">
        <v>12051</v>
      </c>
      <c r="AA133" t="s">
        <v>11144</v>
      </c>
      <c r="AB133" t="s">
        <v>12047</v>
      </c>
      <c r="AC133" t="s">
        <v>12052</v>
      </c>
      <c r="AD133" t="s">
        <v>12053</v>
      </c>
      <c r="AE133" t="s">
        <v>12026</v>
      </c>
      <c r="AI133" t="s">
        <v>11766</v>
      </c>
      <c r="AJ133" t="s">
        <v>11390</v>
      </c>
      <c r="AK133" t="s">
        <v>12054</v>
      </c>
      <c r="AL133" t="s">
        <v>12055</v>
      </c>
      <c r="AM133" t="s">
        <v>12056</v>
      </c>
      <c r="AN133" t="s">
        <v>12056</v>
      </c>
      <c r="AO133" t="s">
        <v>12057</v>
      </c>
      <c r="AP133" t="s">
        <v>12054</v>
      </c>
      <c r="AQ133">
        <v>90</v>
      </c>
      <c r="AR133">
        <v>90</v>
      </c>
      <c r="AS133">
        <v>90</v>
      </c>
      <c r="AT133" t="s">
        <v>12058</v>
      </c>
      <c r="AU133">
        <v>0</v>
      </c>
      <c r="AV133">
        <v>0</v>
      </c>
      <c r="AW133">
        <v>0</v>
      </c>
    </row>
    <row r="134" spans="1:49">
      <c r="A134" s="1">
        <f>_xlfn.XLOOKUP(K134,数据!F:F,数据!A:A)</f>
        <v>2026</v>
      </c>
      <c r="B134" s="2">
        <f>_xlfn.XLOOKUP(K134,数据!F:F,数据!B:B)</f>
        <v>4</v>
      </c>
      <c r="C134" s="2">
        <f>_xlfn.XLOOKUP(K134,数据!F:F,数据!C:C)</f>
        <v>15</v>
      </c>
      <c r="D134" s="2" t="str">
        <f>_xlfn.XLOOKUP(K134,数据!F:F,数据!K:K)</f>
        <v>红单</v>
      </c>
      <c r="E134" s="2" t="str" cm="1">
        <f t="array" ref="E134">IF(OR(D134="红单",D134="空派"),_xlfn.IFS(F134="未开售","新品首批发货",G134&lt;F134,"新品首批发货",G134-F134&lt;=60,"新品期补货空运",G134-F134&gt;60,"老品应急空运"),"海运，不进行分析")</f>
        <v>新品期补货空运</v>
      </c>
      <c r="F134" s="3">
        <v>46080</v>
      </c>
      <c r="G134" s="3">
        <f>_xlfn.XLOOKUP(K134,数据!F:F,数据!D:D)</f>
        <v>46122</v>
      </c>
      <c r="H134" s="5">
        <v>125</v>
      </c>
      <c r="I134" s="5">
        <f t="shared" si="7"/>
        <v>0.125</v>
      </c>
      <c r="J134" s="5">
        <f>_xlfn.XLOOKUP(K134,数据!F:F,数据!T:T)*(I134/_xlfn.XLOOKUP(K134,数据!F:F,数据!Y:Y))</f>
        <v>9.80188277087034</v>
      </c>
      <c r="K134" t="s">
        <v>10208</v>
      </c>
      <c r="L134" t="s">
        <v>57</v>
      </c>
      <c r="M134" t="s">
        <v>11113</v>
      </c>
      <c r="N134" t="s">
        <v>12046</v>
      </c>
      <c r="O134" t="s">
        <v>11115</v>
      </c>
      <c r="P134" t="s">
        <v>11139</v>
      </c>
      <c r="Q134" t="s">
        <v>11117</v>
      </c>
      <c r="R134" t="s">
        <v>11118</v>
      </c>
      <c r="S134" t="s">
        <v>10208</v>
      </c>
      <c r="T134" t="s">
        <v>11250</v>
      </c>
      <c r="U134" s="4" t="s">
        <v>12047</v>
      </c>
      <c r="V134" t="s">
        <v>12048</v>
      </c>
      <c r="W134" t="s">
        <v>12049</v>
      </c>
      <c r="X134" t="s">
        <v>12050</v>
      </c>
      <c r="Y134" t="s">
        <v>11142</v>
      </c>
      <c r="Z134" t="s">
        <v>12051</v>
      </c>
      <c r="AA134" t="s">
        <v>11144</v>
      </c>
      <c r="AB134" t="s">
        <v>12047</v>
      </c>
      <c r="AC134" t="s">
        <v>12052</v>
      </c>
      <c r="AD134" t="s">
        <v>12053</v>
      </c>
      <c r="AE134" t="s">
        <v>12026</v>
      </c>
      <c r="AI134" t="s">
        <v>11766</v>
      </c>
      <c r="AJ134" t="s">
        <v>11390</v>
      </c>
      <c r="AK134" t="s">
        <v>12059</v>
      </c>
      <c r="AL134" t="s">
        <v>12060</v>
      </c>
      <c r="AM134" t="s">
        <v>12061</v>
      </c>
      <c r="AN134" t="s">
        <v>11740</v>
      </c>
      <c r="AO134" t="s">
        <v>12062</v>
      </c>
      <c r="AP134" t="s">
        <v>12059</v>
      </c>
      <c r="AQ134">
        <v>1</v>
      </c>
      <c r="AR134">
        <v>1</v>
      </c>
      <c r="AS134">
        <v>1</v>
      </c>
      <c r="AT134" t="s">
        <v>12063</v>
      </c>
      <c r="AU134">
        <v>0</v>
      </c>
      <c r="AV134">
        <v>0</v>
      </c>
      <c r="AW134">
        <v>0</v>
      </c>
    </row>
    <row r="135" spans="1:49">
      <c r="A135" s="1">
        <f>_xlfn.XLOOKUP(K135,数据!F:F,数据!A:A)</f>
        <v>2026</v>
      </c>
      <c r="B135" s="2">
        <f>_xlfn.XLOOKUP(K135,数据!F:F,数据!B:B)</f>
        <v>4</v>
      </c>
      <c r="C135" s="2">
        <f>_xlfn.XLOOKUP(K135,数据!F:F,数据!C:C)</f>
        <v>15</v>
      </c>
      <c r="D135" s="2" t="str">
        <f>_xlfn.XLOOKUP(K135,数据!F:F,数据!K:K)</f>
        <v>红单</v>
      </c>
      <c r="E135" s="2" t="str" cm="1">
        <f t="array" ref="E135">IF(OR(D135="红单",D135="空派"),_xlfn.IFS(F135="未开售","新品首批发货",G135&lt;F135,"新品首批发货",G135-F135&lt;=60,"新品期补货空运",G135-F135&gt;60,"老品应急空运"),"海运，不进行分析")</f>
        <v>新品期补货空运</v>
      </c>
      <c r="F135" s="3">
        <v>46106</v>
      </c>
      <c r="G135" s="3">
        <f>_xlfn.XLOOKUP(K135,数据!F:F,数据!D:D)</f>
        <v>46122</v>
      </c>
      <c r="H135" s="5">
        <v>140</v>
      </c>
      <c r="I135" s="5">
        <f t="shared" si="7"/>
        <v>7</v>
      </c>
      <c r="J135" s="5">
        <f>_xlfn.XLOOKUP(K135,数据!F:F,数据!T:T)*(I135/_xlfn.XLOOKUP(K135,数据!F:F,数据!Y:Y))</f>
        <v>545.694848084544</v>
      </c>
      <c r="K135" t="s">
        <v>10209</v>
      </c>
      <c r="L135" t="s">
        <v>41</v>
      </c>
      <c r="M135" t="s">
        <v>11113</v>
      </c>
      <c r="N135" t="s">
        <v>12064</v>
      </c>
      <c r="O135" t="s">
        <v>11115</v>
      </c>
      <c r="P135" t="s">
        <v>11139</v>
      </c>
      <c r="Q135" t="s">
        <v>11117</v>
      </c>
      <c r="R135" t="s">
        <v>11118</v>
      </c>
      <c r="S135" t="s">
        <v>10209</v>
      </c>
      <c r="T135" t="s">
        <v>11250</v>
      </c>
      <c r="U135" s="4" t="s">
        <v>12047</v>
      </c>
      <c r="V135" t="s">
        <v>12048</v>
      </c>
      <c r="W135" t="s">
        <v>12065</v>
      </c>
      <c r="X135" t="s">
        <v>12066</v>
      </c>
      <c r="Y135" t="s">
        <v>11124</v>
      </c>
      <c r="Z135" t="s">
        <v>12067</v>
      </c>
      <c r="AA135" t="s">
        <v>11144</v>
      </c>
      <c r="AB135" t="s">
        <v>12047</v>
      </c>
      <c r="AC135" t="s">
        <v>12068</v>
      </c>
      <c r="AD135" t="s">
        <v>12069</v>
      </c>
      <c r="AE135" t="s">
        <v>12026</v>
      </c>
      <c r="AI135" t="s">
        <v>11766</v>
      </c>
      <c r="AJ135" t="s">
        <v>11390</v>
      </c>
      <c r="AK135" t="s">
        <v>12070</v>
      </c>
      <c r="AL135" t="s">
        <v>12071</v>
      </c>
      <c r="AM135" t="s">
        <v>12072</v>
      </c>
      <c r="AN135" t="s">
        <v>11346</v>
      </c>
      <c r="AO135" t="s">
        <v>12073</v>
      </c>
      <c r="AP135" t="s">
        <v>12070</v>
      </c>
      <c r="AQ135">
        <v>50</v>
      </c>
      <c r="AR135">
        <v>50</v>
      </c>
      <c r="AS135">
        <v>50</v>
      </c>
      <c r="AT135" t="s">
        <v>12074</v>
      </c>
      <c r="AU135">
        <v>0</v>
      </c>
      <c r="AV135">
        <v>0</v>
      </c>
      <c r="AW135">
        <v>0</v>
      </c>
    </row>
    <row r="136" spans="1:49">
      <c r="A136" s="1">
        <f>_xlfn.XLOOKUP(K136,数据!F:F,数据!A:A)</f>
        <v>2026</v>
      </c>
      <c r="B136" s="2">
        <f>_xlfn.XLOOKUP(K136,数据!F:F,数据!B:B)</f>
        <v>4</v>
      </c>
      <c r="C136" s="2">
        <f>_xlfn.XLOOKUP(K136,数据!F:F,数据!C:C)</f>
        <v>15</v>
      </c>
      <c r="D136" s="2" t="str">
        <f>_xlfn.XLOOKUP(K136,数据!F:F,数据!K:K)</f>
        <v>红单</v>
      </c>
      <c r="E136" s="2" t="str" cm="1">
        <f t="array" ref="E136">IF(OR(D136="红单",D136="空派"),_xlfn.IFS(F136="未开售","新品首批发货",G136&lt;F136,"新品首批发货",G136-F136&lt;=60,"新品期补货空运",G136-F136&gt;60,"老品应急空运"),"海运，不进行分析")</f>
        <v>老品应急空运</v>
      </c>
      <c r="F136" s="3">
        <v>46033</v>
      </c>
      <c r="G136" s="3">
        <f>_xlfn.XLOOKUP(K136,数据!F:F,数据!D:D)</f>
        <v>46122</v>
      </c>
      <c r="H136" s="5">
        <v>148</v>
      </c>
      <c r="I136" s="5">
        <f t="shared" si="7"/>
        <v>8.14</v>
      </c>
      <c r="J136" s="5">
        <f>_xlfn.XLOOKUP(K136,数据!F:F,数据!T:T)*(I136/_xlfn.XLOOKUP(K136,数据!F:F,数据!Y:Y))</f>
        <v>634.565151915456</v>
      </c>
      <c r="K136" t="s">
        <v>10209</v>
      </c>
      <c r="L136" t="s">
        <v>41</v>
      </c>
      <c r="M136" t="s">
        <v>11113</v>
      </c>
      <c r="N136" t="s">
        <v>12064</v>
      </c>
      <c r="O136" t="s">
        <v>11115</v>
      </c>
      <c r="P136" t="s">
        <v>11139</v>
      </c>
      <c r="Q136" t="s">
        <v>11117</v>
      </c>
      <c r="R136" t="s">
        <v>11118</v>
      </c>
      <c r="S136" t="s">
        <v>10209</v>
      </c>
      <c r="T136" t="s">
        <v>11250</v>
      </c>
      <c r="U136" s="4" t="s">
        <v>12047</v>
      </c>
      <c r="V136" t="s">
        <v>12048</v>
      </c>
      <c r="W136" t="s">
        <v>12065</v>
      </c>
      <c r="X136" t="s">
        <v>12066</v>
      </c>
      <c r="Y136" t="s">
        <v>11124</v>
      </c>
      <c r="Z136" t="s">
        <v>12067</v>
      </c>
      <c r="AA136" t="s">
        <v>11144</v>
      </c>
      <c r="AB136" t="s">
        <v>12047</v>
      </c>
      <c r="AC136" t="s">
        <v>12068</v>
      </c>
      <c r="AD136" t="s">
        <v>12069</v>
      </c>
      <c r="AE136" t="s">
        <v>12026</v>
      </c>
      <c r="AI136" t="s">
        <v>11766</v>
      </c>
      <c r="AJ136" t="s">
        <v>11390</v>
      </c>
      <c r="AK136" t="s">
        <v>11905</v>
      </c>
      <c r="AL136" t="s">
        <v>11906</v>
      </c>
      <c r="AM136" t="s">
        <v>11907</v>
      </c>
      <c r="AN136" t="s">
        <v>11526</v>
      </c>
      <c r="AO136" t="s">
        <v>11908</v>
      </c>
      <c r="AP136" t="s">
        <v>11905</v>
      </c>
      <c r="AQ136">
        <v>55</v>
      </c>
      <c r="AR136">
        <v>55</v>
      </c>
      <c r="AS136">
        <v>50</v>
      </c>
      <c r="AT136" t="s">
        <v>12075</v>
      </c>
      <c r="AU136">
        <v>0</v>
      </c>
      <c r="AV136">
        <v>-5</v>
      </c>
      <c r="AW136">
        <v>5</v>
      </c>
    </row>
    <row r="137" spans="1:49">
      <c r="A137" s="1">
        <f>_xlfn.XLOOKUP(K137,数据!F:F,数据!A:A)</f>
        <v>2026</v>
      </c>
      <c r="B137" s="2">
        <f>_xlfn.XLOOKUP(K137,数据!F:F,数据!B:B)</f>
        <v>4</v>
      </c>
      <c r="C137" s="2">
        <f>_xlfn.XLOOKUP(K137,数据!F:F,数据!C:C)</f>
        <v>15</v>
      </c>
      <c r="D137" s="2" t="str">
        <f>_xlfn.XLOOKUP(K137,数据!F:F,数据!K:K)</f>
        <v>红单</v>
      </c>
      <c r="E137" s="2" t="str" cm="1">
        <f t="array" ref="E137">IF(OR(D137="红单",D137="空派"),_xlfn.IFS(F137="未开售","新品首批发货",G137&lt;F137,"新品首批发货",G137-F137&lt;=60,"新品期补货空运",G137-F137&gt;60,"老品应急空运"),"海运，不进行分析")</f>
        <v>新品期补货空运</v>
      </c>
      <c r="F137" s="3">
        <v>46094</v>
      </c>
      <c r="G137" s="3">
        <f>_xlfn.XLOOKUP(K137,数据!F:F,数据!D:D)</f>
        <v>46120</v>
      </c>
      <c r="H137" s="5">
        <v>97</v>
      </c>
      <c r="I137" s="5">
        <f t="shared" ref="I137:I159" si="8">H137*AQ137/1000</f>
        <v>3.88</v>
      </c>
      <c r="J137" s="5">
        <f>_xlfn.XLOOKUP(K137,数据!F:F,数据!T:T)*(I137/_xlfn.XLOOKUP(K137,数据!F:F,数据!Y:Y))</f>
        <v>329.326050224514</v>
      </c>
      <c r="K137" t="s">
        <v>10125</v>
      </c>
      <c r="L137" t="s">
        <v>41</v>
      </c>
      <c r="M137" t="s">
        <v>11113</v>
      </c>
      <c r="N137" t="s">
        <v>12076</v>
      </c>
      <c r="O137" t="s">
        <v>11115</v>
      </c>
      <c r="P137" t="s">
        <v>11139</v>
      </c>
      <c r="Q137" t="s">
        <v>11117</v>
      </c>
      <c r="R137" t="s">
        <v>11118</v>
      </c>
      <c r="S137" t="s">
        <v>12077</v>
      </c>
      <c r="T137" t="s">
        <v>11250</v>
      </c>
      <c r="U137" s="4" t="s">
        <v>12078</v>
      </c>
      <c r="V137" t="s">
        <v>12079</v>
      </c>
      <c r="W137" t="s">
        <v>12080</v>
      </c>
      <c r="X137" t="s">
        <v>12081</v>
      </c>
      <c r="Y137" t="s">
        <v>11124</v>
      </c>
      <c r="Z137" t="s">
        <v>12082</v>
      </c>
      <c r="AA137" t="s">
        <v>11144</v>
      </c>
      <c r="AB137" t="s">
        <v>12078</v>
      </c>
      <c r="AC137" t="s">
        <v>12083</v>
      </c>
      <c r="AD137" t="s">
        <v>12084</v>
      </c>
      <c r="AE137" t="s">
        <v>12026</v>
      </c>
      <c r="AI137" t="s">
        <v>12085</v>
      </c>
      <c r="AJ137" t="s">
        <v>11766</v>
      </c>
      <c r="AK137" t="s">
        <v>12086</v>
      </c>
      <c r="AL137" t="s">
        <v>12087</v>
      </c>
      <c r="AM137" t="s">
        <v>12088</v>
      </c>
      <c r="AN137" t="s">
        <v>12088</v>
      </c>
      <c r="AO137" t="s">
        <v>12089</v>
      </c>
      <c r="AP137" t="s">
        <v>12086</v>
      </c>
      <c r="AQ137">
        <v>40</v>
      </c>
      <c r="AR137">
        <v>40</v>
      </c>
      <c r="AS137">
        <v>40</v>
      </c>
      <c r="AT137" t="s">
        <v>12090</v>
      </c>
      <c r="AU137">
        <v>0</v>
      </c>
      <c r="AV137">
        <v>0</v>
      </c>
      <c r="AW137">
        <v>0</v>
      </c>
    </row>
    <row r="138" spans="1:49">
      <c r="A138" s="1">
        <f>_xlfn.XLOOKUP(K138,数据!F:F,数据!A:A)</f>
        <v>2026</v>
      </c>
      <c r="B138" s="2">
        <f>_xlfn.XLOOKUP(K138,数据!F:F,数据!B:B)</f>
        <v>4</v>
      </c>
      <c r="C138" s="2">
        <f>_xlfn.XLOOKUP(K138,数据!F:F,数据!C:C)</f>
        <v>15</v>
      </c>
      <c r="D138" s="2" t="str">
        <f>_xlfn.XLOOKUP(K138,数据!F:F,数据!K:K)</f>
        <v>红单</v>
      </c>
      <c r="E138" s="2" t="str" cm="1">
        <f t="array" ref="E138">IF(OR(D138="红单",D138="空派"),_xlfn.IFS(F138="未开售","新品首批发货",G138&lt;F138,"新品首批发货",G138-F138&lt;=60,"新品期补货空运",G138-F138&gt;60,"老品应急空运"),"海运，不进行分析")</f>
        <v>老品应急空运</v>
      </c>
      <c r="F138" s="3">
        <v>46029</v>
      </c>
      <c r="G138" s="3">
        <f>_xlfn.XLOOKUP(K138,数据!F:F,数据!D:D)</f>
        <v>46120</v>
      </c>
      <c r="H138" s="5">
        <v>502</v>
      </c>
      <c r="I138" s="5">
        <f t="shared" si="8"/>
        <v>24.598</v>
      </c>
      <c r="J138" s="5">
        <f>_xlfn.XLOOKUP(K138,数据!F:F,数据!T:T)*(I138/_xlfn.XLOOKUP(K138,数据!F:F,数据!Y:Y))</f>
        <v>2087.82530500582</v>
      </c>
      <c r="K138" t="s">
        <v>10125</v>
      </c>
      <c r="L138" t="s">
        <v>41</v>
      </c>
      <c r="M138" t="s">
        <v>11113</v>
      </c>
      <c r="N138" t="s">
        <v>12076</v>
      </c>
      <c r="O138" t="s">
        <v>11115</v>
      </c>
      <c r="P138" t="s">
        <v>11139</v>
      </c>
      <c r="Q138" t="s">
        <v>11117</v>
      </c>
      <c r="R138" t="s">
        <v>11118</v>
      </c>
      <c r="S138" t="s">
        <v>12077</v>
      </c>
      <c r="T138" t="s">
        <v>11250</v>
      </c>
      <c r="U138" s="4" t="s">
        <v>12078</v>
      </c>
      <c r="V138" t="s">
        <v>12079</v>
      </c>
      <c r="W138" t="s">
        <v>12080</v>
      </c>
      <c r="X138" t="s">
        <v>12081</v>
      </c>
      <c r="Y138" t="s">
        <v>11124</v>
      </c>
      <c r="Z138" t="s">
        <v>12082</v>
      </c>
      <c r="AA138" t="s">
        <v>11144</v>
      </c>
      <c r="AB138" t="s">
        <v>12078</v>
      </c>
      <c r="AC138" t="s">
        <v>12083</v>
      </c>
      <c r="AD138" t="s">
        <v>12084</v>
      </c>
      <c r="AE138" t="s">
        <v>12026</v>
      </c>
      <c r="AI138" t="s">
        <v>12085</v>
      </c>
      <c r="AJ138" t="s">
        <v>11766</v>
      </c>
      <c r="AK138" t="s">
        <v>12091</v>
      </c>
      <c r="AL138" t="s">
        <v>12092</v>
      </c>
      <c r="AM138" t="s">
        <v>12093</v>
      </c>
      <c r="AN138" t="s">
        <v>11846</v>
      </c>
      <c r="AO138" t="s">
        <v>12094</v>
      </c>
      <c r="AP138" t="s">
        <v>12091</v>
      </c>
      <c r="AQ138">
        <v>49</v>
      </c>
      <c r="AR138">
        <v>49</v>
      </c>
      <c r="AS138">
        <v>49</v>
      </c>
      <c r="AT138" t="s">
        <v>12095</v>
      </c>
      <c r="AU138">
        <v>0</v>
      </c>
      <c r="AV138">
        <v>0</v>
      </c>
      <c r="AW138">
        <v>0</v>
      </c>
    </row>
    <row r="139" spans="1:49">
      <c r="A139" s="1">
        <f>_xlfn.XLOOKUP(K139,数据!F:F,数据!A:A)</f>
        <v>2026</v>
      </c>
      <c r="B139" s="2">
        <f>_xlfn.XLOOKUP(K139,数据!F:F,数据!B:B)</f>
        <v>4</v>
      </c>
      <c r="C139" s="2">
        <f>_xlfn.XLOOKUP(K139,数据!F:F,数据!C:C)</f>
        <v>15</v>
      </c>
      <c r="D139" s="2" t="str">
        <f>_xlfn.XLOOKUP(K139,数据!F:F,数据!K:K)</f>
        <v>红单</v>
      </c>
      <c r="E139" s="2" t="str" cm="1">
        <f t="array" ref="E139">IF(OR(D139="红单",D139="空派"),_xlfn.IFS(F139="未开售","新品首批发货",G139&lt;F139,"新品首批发货",G139-F139&lt;=60,"新品期补货空运",G139-F139&gt;60,"老品应急空运"),"海运，不进行分析")</f>
        <v>新品首批发货</v>
      </c>
      <c r="F139" s="3">
        <v>46143</v>
      </c>
      <c r="G139" s="3">
        <f>_xlfn.XLOOKUP(K139,数据!F:F,数据!D:D)</f>
        <v>46120</v>
      </c>
      <c r="H139" s="5">
        <v>76</v>
      </c>
      <c r="I139" s="5">
        <f t="shared" si="8"/>
        <v>7.6</v>
      </c>
      <c r="J139" s="5">
        <f>_xlfn.XLOOKUP(K139,数据!F:F,数据!T:T)*(I139/_xlfn.XLOOKUP(K139,数据!F:F,数据!Y:Y))</f>
        <v>645.071644769666</v>
      </c>
      <c r="K139" t="s">
        <v>10125</v>
      </c>
      <c r="L139" t="s">
        <v>41</v>
      </c>
      <c r="M139" t="s">
        <v>11113</v>
      </c>
      <c r="N139" t="s">
        <v>12076</v>
      </c>
      <c r="O139" t="s">
        <v>11115</v>
      </c>
      <c r="P139" t="s">
        <v>11139</v>
      </c>
      <c r="Q139" t="s">
        <v>11117</v>
      </c>
      <c r="R139" t="s">
        <v>11118</v>
      </c>
      <c r="S139" t="s">
        <v>12077</v>
      </c>
      <c r="T139" t="s">
        <v>11250</v>
      </c>
      <c r="U139" s="4" t="s">
        <v>12078</v>
      </c>
      <c r="V139" t="s">
        <v>12079</v>
      </c>
      <c r="W139" t="s">
        <v>12080</v>
      </c>
      <c r="X139" t="s">
        <v>12081</v>
      </c>
      <c r="Y139" t="s">
        <v>11124</v>
      </c>
      <c r="Z139" t="s">
        <v>12082</v>
      </c>
      <c r="AA139" t="s">
        <v>11144</v>
      </c>
      <c r="AB139" t="s">
        <v>12078</v>
      </c>
      <c r="AC139" t="s">
        <v>12083</v>
      </c>
      <c r="AD139" t="s">
        <v>12084</v>
      </c>
      <c r="AE139" t="s">
        <v>12026</v>
      </c>
      <c r="AI139" t="s">
        <v>12085</v>
      </c>
      <c r="AJ139" t="s">
        <v>11766</v>
      </c>
      <c r="AK139" t="s">
        <v>12096</v>
      </c>
      <c r="AL139" t="s">
        <v>12097</v>
      </c>
      <c r="AM139" t="s">
        <v>12098</v>
      </c>
      <c r="AN139" t="s">
        <v>12098</v>
      </c>
      <c r="AO139" t="s">
        <v>12099</v>
      </c>
      <c r="AP139" t="s">
        <v>12096</v>
      </c>
      <c r="AQ139">
        <v>100</v>
      </c>
      <c r="AR139">
        <v>100</v>
      </c>
      <c r="AS139">
        <v>82</v>
      </c>
      <c r="AT139" t="s">
        <v>12100</v>
      </c>
      <c r="AU139">
        <v>0</v>
      </c>
      <c r="AV139">
        <v>-18</v>
      </c>
      <c r="AW139">
        <v>18</v>
      </c>
    </row>
    <row r="140" spans="1:49">
      <c r="A140" s="1">
        <f>_xlfn.XLOOKUP(K140,数据!F:F,数据!A:A)</f>
        <v>2026</v>
      </c>
      <c r="B140" s="2">
        <f>_xlfn.XLOOKUP(K140,数据!F:F,数据!B:B)</f>
        <v>4</v>
      </c>
      <c r="C140" s="2">
        <f>_xlfn.XLOOKUP(K140,数据!F:F,数据!C:C)</f>
        <v>15</v>
      </c>
      <c r="D140" s="2" t="str">
        <f>_xlfn.XLOOKUP(K140,数据!F:F,数据!K:K)</f>
        <v>空派</v>
      </c>
      <c r="E140" s="2" t="str" cm="1">
        <f t="array" ref="E140">IF(OR(D140="红单",D140="空派"),_xlfn.IFS(F140="未开售","新品首批发货",G140&lt;F140,"新品首批发货",G140-F140&lt;=60,"新品期补货空运",G140-F140&gt;60,"老品应急空运"),"海运，不进行分析")</f>
        <v>新品首批发货</v>
      </c>
      <c r="F140" s="3">
        <v>46148</v>
      </c>
      <c r="G140" s="3">
        <f>_xlfn.XLOOKUP(K140,数据!F:F,数据!D:D)</f>
        <v>46120</v>
      </c>
      <c r="H140" s="5">
        <v>403</v>
      </c>
      <c r="I140" s="5">
        <f t="shared" si="8"/>
        <v>36.27</v>
      </c>
      <c r="J140" s="5">
        <f>_xlfn.XLOOKUP(K140,数据!F:F,数据!T:T)*(I140/_xlfn.XLOOKUP(K140,数据!F:F,数据!Y:Y))</f>
        <v>2496.30882236517</v>
      </c>
      <c r="K140" t="s">
        <v>10130</v>
      </c>
      <c r="L140" t="s">
        <v>39</v>
      </c>
      <c r="M140" t="s">
        <v>11113</v>
      </c>
      <c r="N140" t="s">
        <v>12101</v>
      </c>
      <c r="O140" t="s">
        <v>11115</v>
      </c>
      <c r="P140" t="s">
        <v>11139</v>
      </c>
      <c r="Q140" t="s">
        <v>11117</v>
      </c>
      <c r="R140" t="s">
        <v>11118</v>
      </c>
      <c r="S140" t="s">
        <v>12102</v>
      </c>
      <c r="T140" t="s">
        <v>11250</v>
      </c>
      <c r="U140" s="4" t="s">
        <v>12103</v>
      </c>
      <c r="V140" t="s">
        <v>12079</v>
      </c>
      <c r="W140" t="s">
        <v>12104</v>
      </c>
      <c r="X140" t="s">
        <v>12105</v>
      </c>
      <c r="Y140" t="s">
        <v>11142</v>
      </c>
      <c r="Z140" t="s">
        <v>12106</v>
      </c>
      <c r="AA140" t="s">
        <v>11144</v>
      </c>
      <c r="AB140" t="s">
        <v>12103</v>
      </c>
      <c r="AC140" t="s">
        <v>12107</v>
      </c>
      <c r="AD140" t="s">
        <v>12108</v>
      </c>
      <c r="AE140" t="s">
        <v>11390</v>
      </c>
      <c r="AI140" t="s">
        <v>12085</v>
      </c>
      <c r="AJ140" t="s">
        <v>11766</v>
      </c>
      <c r="AK140" t="s">
        <v>12109</v>
      </c>
      <c r="AL140" t="s">
        <v>12110</v>
      </c>
      <c r="AM140" t="s">
        <v>12111</v>
      </c>
      <c r="AN140" t="s">
        <v>12112</v>
      </c>
      <c r="AO140" t="s">
        <v>12113</v>
      </c>
      <c r="AP140" t="s">
        <v>12109</v>
      </c>
      <c r="AQ140">
        <v>90</v>
      </c>
      <c r="AR140">
        <v>90</v>
      </c>
      <c r="AS140">
        <v>90</v>
      </c>
      <c r="AT140" t="s">
        <v>12114</v>
      </c>
      <c r="AU140">
        <v>0</v>
      </c>
      <c r="AV140">
        <v>0</v>
      </c>
      <c r="AW140">
        <v>0</v>
      </c>
    </row>
    <row r="141" spans="1:49">
      <c r="A141" s="1">
        <f>_xlfn.XLOOKUP(K141,数据!F:F,数据!A:A)</f>
        <v>2026</v>
      </c>
      <c r="B141" s="2">
        <f>_xlfn.XLOOKUP(K141,数据!F:F,数据!B:B)</f>
        <v>4</v>
      </c>
      <c r="C141" s="2">
        <f>_xlfn.XLOOKUP(K141,数据!F:F,数据!C:C)</f>
        <v>15</v>
      </c>
      <c r="D141" s="2" t="str">
        <f>_xlfn.XLOOKUP(K141,数据!F:F,数据!K:K)</f>
        <v>空派</v>
      </c>
      <c r="E141" s="2" t="str" cm="1">
        <f t="array" ref="E141">IF(OR(D141="红单",D141="空派"),_xlfn.IFS(F141="未开售","新品首批发货",G141&lt;F141,"新品首批发货",G141-F141&lt;=60,"新品期补货空运",G141-F141&gt;60,"老品应急空运"),"海运，不进行分析")</f>
        <v>新品期补货空运</v>
      </c>
      <c r="F141" s="3">
        <v>46088</v>
      </c>
      <c r="G141" s="3">
        <f>_xlfn.XLOOKUP(K141,数据!F:F,数据!D:D)</f>
        <v>46120</v>
      </c>
      <c r="H141" s="5">
        <v>108</v>
      </c>
      <c r="I141" s="5">
        <f t="shared" si="8"/>
        <v>0.108</v>
      </c>
      <c r="J141" s="5">
        <f>_xlfn.XLOOKUP(K141,数据!F:F,数据!T:T)*(I141/_xlfn.XLOOKUP(K141,数据!F:F,数据!Y:Y))</f>
        <v>7.43317763483424</v>
      </c>
      <c r="K141" t="s">
        <v>10130</v>
      </c>
      <c r="L141" t="s">
        <v>39</v>
      </c>
      <c r="M141" t="s">
        <v>11113</v>
      </c>
      <c r="N141" t="s">
        <v>12101</v>
      </c>
      <c r="O141" t="s">
        <v>11115</v>
      </c>
      <c r="P141" t="s">
        <v>11139</v>
      </c>
      <c r="Q141" t="s">
        <v>11117</v>
      </c>
      <c r="R141" t="s">
        <v>11118</v>
      </c>
      <c r="S141" t="s">
        <v>12102</v>
      </c>
      <c r="T141" t="s">
        <v>11250</v>
      </c>
      <c r="U141" s="4" t="s">
        <v>12103</v>
      </c>
      <c r="V141" t="s">
        <v>12079</v>
      </c>
      <c r="W141" t="s">
        <v>12104</v>
      </c>
      <c r="X141" t="s">
        <v>12105</v>
      </c>
      <c r="Y141" t="s">
        <v>11142</v>
      </c>
      <c r="Z141" t="s">
        <v>12106</v>
      </c>
      <c r="AA141" t="s">
        <v>11144</v>
      </c>
      <c r="AB141" t="s">
        <v>12103</v>
      </c>
      <c r="AC141" t="s">
        <v>12107</v>
      </c>
      <c r="AD141" t="s">
        <v>12108</v>
      </c>
      <c r="AE141" t="s">
        <v>11390</v>
      </c>
      <c r="AI141" t="s">
        <v>12085</v>
      </c>
      <c r="AJ141" t="s">
        <v>11766</v>
      </c>
      <c r="AK141" t="s">
        <v>12115</v>
      </c>
      <c r="AL141" t="s">
        <v>12116</v>
      </c>
      <c r="AM141" t="s">
        <v>12117</v>
      </c>
      <c r="AN141" t="s">
        <v>11329</v>
      </c>
      <c r="AO141" t="s">
        <v>12118</v>
      </c>
      <c r="AP141" t="s">
        <v>12115</v>
      </c>
      <c r="AQ141">
        <v>1</v>
      </c>
      <c r="AR141">
        <v>1</v>
      </c>
      <c r="AS141">
        <v>1</v>
      </c>
      <c r="AT141" t="s">
        <v>12119</v>
      </c>
      <c r="AU141">
        <v>0</v>
      </c>
      <c r="AV141">
        <v>0</v>
      </c>
      <c r="AW141">
        <v>0</v>
      </c>
    </row>
    <row r="142" spans="1:49">
      <c r="A142" s="1">
        <f>_xlfn.XLOOKUP(K142,数据!F:F,数据!A:A)</f>
        <v>2026</v>
      </c>
      <c r="B142" s="2">
        <f>_xlfn.XLOOKUP(K142,数据!F:F,数据!B:B)</f>
        <v>4</v>
      </c>
      <c r="C142" s="2">
        <f>_xlfn.XLOOKUP(K142,数据!F:F,数据!C:C)</f>
        <v>15</v>
      </c>
      <c r="D142" s="2" t="str">
        <f>_xlfn.XLOOKUP(K142,数据!F:F,数据!K:K)</f>
        <v>空派</v>
      </c>
      <c r="E142" s="2" t="str" cm="1">
        <f t="array" ref="E142">IF(OR(D142="红单",D142="空派"),_xlfn.IFS(F142="未开售","新品首批发货",G142&lt;F142,"新品首批发货",G142-F142&lt;=60,"新品期补货空运",G142-F142&gt;60,"老品应急空运"),"海运，不进行分析")</f>
        <v>新品首批发货</v>
      </c>
      <c r="F142" s="3">
        <v>46141</v>
      </c>
      <c r="G142" s="3">
        <f>_xlfn.XLOOKUP(K142,数据!F:F,数据!D:D)</f>
        <v>46120</v>
      </c>
      <c r="H142" s="5">
        <v>130</v>
      </c>
      <c r="I142" s="5">
        <f t="shared" si="8"/>
        <v>14.3</v>
      </c>
      <c r="J142" s="5">
        <f>_xlfn.XLOOKUP(K142,数据!F:F,数据!T:T)*(I142/_xlfn.XLOOKUP(K142,数据!F:F,数据!Y:Y))</f>
        <v>1082.32</v>
      </c>
      <c r="K142" t="s">
        <v>10129</v>
      </c>
      <c r="L142" t="s">
        <v>32</v>
      </c>
      <c r="M142" t="s">
        <v>11113</v>
      </c>
      <c r="N142" t="s">
        <v>12120</v>
      </c>
      <c r="O142" t="s">
        <v>11115</v>
      </c>
      <c r="P142" t="s">
        <v>11116</v>
      </c>
      <c r="Q142" t="s">
        <v>11117</v>
      </c>
      <c r="R142" t="s">
        <v>11118</v>
      </c>
      <c r="S142" t="s">
        <v>12121</v>
      </c>
      <c r="T142" t="s">
        <v>11250</v>
      </c>
      <c r="U142" s="4" t="s">
        <v>12122</v>
      </c>
      <c r="V142" t="s">
        <v>12123</v>
      </c>
      <c r="W142" t="s">
        <v>12124</v>
      </c>
      <c r="X142" t="s">
        <v>12125</v>
      </c>
      <c r="Y142" t="s">
        <v>11142</v>
      </c>
      <c r="Z142" t="s">
        <v>12126</v>
      </c>
      <c r="AA142" t="s">
        <v>11126</v>
      </c>
      <c r="AB142" t="s">
        <v>12122</v>
      </c>
      <c r="AC142" t="s">
        <v>12127</v>
      </c>
      <c r="AD142" t="s">
        <v>12128</v>
      </c>
      <c r="AE142" t="s">
        <v>11390</v>
      </c>
      <c r="AI142" t="s">
        <v>12085</v>
      </c>
      <c r="AJ142" t="s">
        <v>11766</v>
      </c>
      <c r="AK142" t="s">
        <v>12129</v>
      </c>
      <c r="AL142" t="s">
        <v>12130</v>
      </c>
      <c r="AM142" t="s">
        <v>12131</v>
      </c>
      <c r="AN142" t="s">
        <v>11987</v>
      </c>
      <c r="AO142" t="s">
        <v>12132</v>
      </c>
      <c r="AP142" t="s">
        <v>12129</v>
      </c>
      <c r="AQ142">
        <v>110</v>
      </c>
      <c r="AR142">
        <v>110</v>
      </c>
      <c r="AS142">
        <v>110</v>
      </c>
      <c r="AT142" t="s">
        <v>12133</v>
      </c>
      <c r="AU142">
        <v>0</v>
      </c>
      <c r="AV142">
        <v>0</v>
      </c>
      <c r="AW142">
        <v>0</v>
      </c>
    </row>
    <row r="143" spans="1:49">
      <c r="A143" s="1">
        <f>_xlfn.XLOOKUP(K143,数据!F:F,数据!A:A)</f>
        <v>2026</v>
      </c>
      <c r="B143" s="2">
        <f>_xlfn.XLOOKUP(K143,数据!F:F,数据!B:B)</f>
        <v>4</v>
      </c>
      <c r="C143" s="2">
        <f>_xlfn.XLOOKUP(K143,数据!F:F,数据!C:C)</f>
        <v>15</v>
      </c>
      <c r="D143" s="2" t="str">
        <f>_xlfn.XLOOKUP(K143,数据!F:F,数据!K:K)</f>
        <v>空派</v>
      </c>
      <c r="E143" s="2" t="str" cm="1">
        <f t="array" ref="E143">IF(OR(D143="红单",D143="空派"),_xlfn.IFS(F143="未开售","新品首批发货",G143&lt;F143,"新品首批发货",G143-F143&lt;=60,"新品期补货空运",G143-F143&gt;60,"老品应急空运"),"海运，不进行分析")</f>
        <v>新品首批发货</v>
      </c>
      <c r="F143" s="3">
        <v>46144</v>
      </c>
      <c r="G143" s="3">
        <f>_xlfn.XLOOKUP(K143,数据!F:F,数据!D:D)</f>
        <v>46120</v>
      </c>
      <c r="H143" s="5">
        <v>130</v>
      </c>
      <c r="I143" s="5">
        <f t="shared" si="8"/>
        <v>14.3</v>
      </c>
      <c r="J143" s="5">
        <f>_xlfn.XLOOKUP(K143,数据!F:F,数据!T:T)*(I143/_xlfn.XLOOKUP(K143,数据!F:F,数据!Y:Y))</f>
        <v>1082.32</v>
      </c>
      <c r="K143" t="s">
        <v>10129</v>
      </c>
      <c r="L143" t="s">
        <v>32</v>
      </c>
      <c r="M143" t="s">
        <v>11113</v>
      </c>
      <c r="N143" t="s">
        <v>12120</v>
      </c>
      <c r="O143" t="s">
        <v>11115</v>
      </c>
      <c r="P143" t="s">
        <v>11116</v>
      </c>
      <c r="Q143" t="s">
        <v>11117</v>
      </c>
      <c r="R143" t="s">
        <v>11118</v>
      </c>
      <c r="S143" t="s">
        <v>12121</v>
      </c>
      <c r="T143" t="s">
        <v>11250</v>
      </c>
      <c r="U143" s="4" t="s">
        <v>12122</v>
      </c>
      <c r="V143" t="s">
        <v>12123</v>
      </c>
      <c r="W143" t="s">
        <v>12124</v>
      </c>
      <c r="X143" t="s">
        <v>12125</v>
      </c>
      <c r="Y143" t="s">
        <v>11142</v>
      </c>
      <c r="Z143" t="s">
        <v>12126</v>
      </c>
      <c r="AA143" t="s">
        <v>11126</v>
      </c>
      <c r="AB143" t="s">
        <v>12122</v>
      </c>
      <c r="AC143" t="s">
        <v>12127</v>
      </c>
      <c r="AD143" t="s">
        <v>12128</v>
      </c>
      <c r="AE143" t="s">
        <v>11390</v>
      </c>
      <c r="AI143" t="s">
        <v>12085</v>
      </c>
      <c r="AJ143" t="s">
        <v>11766</v>
      </c>
      <c r="AK143" t="s">
        <v>12134</v>
      </c>
      <c r="AL143" t="s">
        <v>12135</v>
      </c>
      <c r="AM143" t="s">
        <v>12136</v>
      </c>
      <c r="AN143" t="s">
        <v>11987</v>
      </c>
      <c r="AO143" t="s">
        <v>12137</v>
      </c>
      <c r="AP143" t="s">
        <v>12134</v>
      </c>
      <c r="AQ143">
        <v>110</v>
      </c>
      <c r="AR143">
        <v>110</v>
      </c>
      <c r="AS143">
        <v>110</v>
      </c>
      <c r="AT143" t="s">
        <v>12138</v>
      </c>
      <c r="AU143">
        <v>0</v>
      </c>
      <c r="AV143">
        <v>0</v>
      </c>
      <c r="AW143">
        <v>0</v>
      </c>
    </row>
    <row r="144" spans="1:49">
      <c r="A144" s="1">
        <f>_xlfn.XLOOKUP(K144,数据!F:F,数据!A:A)</f>
        <v>2026</v>
      </c>
      <c r="B144" s="2">
        <f>_xlfn.XLOOKUP(K144,数据!F:F,数据!B:B)</f>
        <v>4</v>
      </c>
      <c r="C144" s="2">
        <f>_xlfn.XLOOKUP(K144,数据!F:F,数据!C:C)</f>
        <v>15</v>
      </c>
      <c r="D144" s="2" t="str">
        <f>_xlfn.XLOOKUP(K144,数据!F:F,数据!K:K)</f>
        <v>空派</v>
      </c>
      <c r="E144" s="2" t="str" cm="1">
        <f t="array" ref="E144">IF(OR(D144="红单",D144="空派"),_xlfn.IFS(F144="未开售","新品首批发货",G144&lt;F144,"新品首批发货",G144-F144&lt;=60,"新品期补货空运",G144-F144&gt;60,"老品应急空运"),"海运，不进行分析")</f>
        <v>老品应急空运</v>
      </c>
      <c r="F144" s="3">
        <v>44746</v>
      </c>
      <c r="G144" s="3">
        <f>_xlfn.XLOOKUP(K144,数据!F:F,数据!D:D)</f>
        <v>46120</v>
      </c>
      <c r="H144" s="5">
        <v>220.7</v>
      </c>
      <c r="I144" s="5">
        <f t="shared" si="8"/>
        <v>6.621</v>
      </c>
      <c r="J144" s="5">
        <f>_xlfn.XLOOKUP(K144,数据!F:F,数据!T:T)*(I144/_xlfn.XLOOKUP(K144,数据!F:F,数据!Y:Y))</f>
        <v>463.260004641448</v>
      </c>
      <c r="K144" t="s">
        <v>10128</v>
      </c>
      <c r="L144" t="s">
        <v>96</v>
      </c>
      <c r="M144" t="s">
        <v>11113</v>
      </c>
      <c r="N144" t="s">
        <v>12139</v>
      </c>
      <c r="O144" t="s">
        <v>11115</v>
      </c>
      <c r="P144" t="s">
        <v>11139</v>
      </c>
      <c r="Q144" t="s">
        <v>11117</v>
      </c>
      <c r="R144" t="s">
        <v>11118</v>
      </c>
      <c r="S144" t="s">
        <v>12140</v>
      </c>
      <c r="T144" t="s">
        <v>11250</v>
      </c>
      <c r="U144" s="4" t="s">
        <v>12122</v>
      </c>
      <c r="V144" t="s">
        <v>12123</v>
      </c>
      <c r="W144" t="s">
        <v>12141</v>
      </c>
      <c r="X144" t="s">
        <v>12142</v>
      </c>
      <c r="Y144" t="s">
        <v>11142</v>
      </c>
      <c r="Z144" t="s">
        <v>12143</v>
      </c>
      <c r="AA144" t="s">
        <v>11126</v>
      </c>
      <c r="AB144" t="s">
        <v>12122</v>
      </c>
      <c r="AC144" t="s">
        <v>12144</v>
      </c>
      <c r="AD144" t="s">
        <v>12145</v>
      </c>
      <c r="AE144" t="s">
        <v>11390</v>
      </c>
      <c r="AI144" t="s">
        <v>12085</v>
      </c>
      <c r="AJ144" t="s">
        <v>11766</v>
      </c>
      <c r="AK144" t="s">
        <v>12146</v>
      </c>
      <c r="AL144" t="s">
        <v>12147</v>
      </c>
      <c r="AM144" t="s">
        <v>12148</v>
      </c>
      <c r="AN144" t="s">
        <v>12148</v>
      </c>
      <c r="AO144" t="s">
        <v>12149</v>
      </c>
      <c r="AP144" t="s">
        <v>12146</v>
      </c>
      <c r="AQ144">
        <v>30</v>
      </c>
      <c r="AR144">
        <v>30</v>
      </c>
      <c r="AS144">
        <v>30</v>
      </c>
      <c r="AT144" t="s">
        <v>12150</v>
      </c>
      <c r="AU144">
        <v>0</v>
      </c>
      <c r="AV144">
        <v>0</v>
      </c>
      <c r="AW144">
        <v>0</v>
      </c>
    </row>
    <row r="145" spans="1:49">
      <c r="A145" s="1">
        <f>_xlfn.XLOOKUP(K145,数据!F:F,数据!A:A)</f>
        <v>2026</v>
      </c>
      <c r="B145" s="2">
        <f>_xlfn.XLOOKUP(K145,数据!F:F,数据!B:B)</f>
        <v>4</v>
      </c>
      <c r="C145" s="2">
        <f>_xlfn.XLOOKUP(K145,数据!F:F,数据!C:C)</f>
        <v>15</v>
      </c>
      <c r="D145" s="2" t="str">
        <f>_xlfn.XLOOKUP(K145,数据!F:F,数据!K:K)</f>
        <v>空派</v>
      </c>
      <c r="E145" s="2" t="str" cm="1">
        <f t="array" ref="E145">IF(OR(D145="红单",D145="空派"),_xlfn.IFS(F145="未开售","新品首批发货",G145&lt;F145,"新品首批发货",G145-F145&lt;=60,"新品期补货空运",G145-F145&gt;60,"老品应急空运"),"海运，不进行分析")</f>
        <v>新品首批发货</v>
      </c>
      <c r="F145" s="3">
        <v>46144</v>
      </c>
      <c r="G145" s="3">
        <f>_xlfn.XLOOKUP(K145,数据!F:F,数据!D:D)</f>
        <v>46120</v>
      </c>
      <c r="H145" s="5">
        <v>402</v>
      </c>
      <c r="I145" s="5">
        <f t="shared" si="8"/>
        <v>32.16</v>
      </c>
      <c r="J145" s="5">
        <f>_xlfn.XLOOKUP(K145,数据!F:F,数据!T:T)*(I145/_xlfn.XLOOKUP(K145,数据!F:F,数据!Y:Y))</f>
        <v>2250.17999535855</v>
      </c>
      <c r="K145" t="s">
        <v>10128</v>
      </c>
      <c r="L145" t="s">
        <v>96</v>
      </c>
      <c r="M145" t="s">
        <v>11113</v>
      </c>
      <c r="N145" t="s">
        <v>12139</v>
      </c>
      <c r="O145" t="s">
        <v>11115</v>
      </c>
      <c r="P145" t="s">
        <v>11139</v>
      </c>
      <c r="Q145" t="s">
        <v>11117</v>
      </c>
      <c r="R145" t="s">
        <v>11118</v>
      </c>
      <c r="S145" t="s">
        <v>12140</v>
      </c>
      <c r="T145" t="s">
        <v>11250</v>
      </c>
      <c r="U145" s="4" t="s">
        <v>12122</v>
      </c>
      <c r="V145" t="s">
        <v>12123</v>
      </c>
      <c r="W145" t="s">
        <v>12141</v>
      </c>
      <c r="X145" t="s">
        <v>12142</v>
      </c>
      <c r="Y145" t="s">
        <v>11142</v>
      </c>
      <c r="Z145" t="s">
        <v>12143</v>
      </c>
      <c r="AA145" t="s">
        <v>11126</v>
      </c>
      <c r="AB145" t="s">
        <v>12122</v>
      </c>
      <c r="AC145" t="s">
        <v>12144</v>
      </c>
      <c r="AD145" t="s">
        <v>12145</v>
      </c>
      <c r="AE145" t="s">
        <v>11390</v>
      </c>
      <c r="AI145" t="s">
        <v>12085</v>
      </c>
      <c r="AJ145" t="s">
        <v>11766</v>
      </c>
      <c r="AK145" t="s">
        <v>12151</v>
      </c>
      <c r="AL145" t="s">
        <v>12152</v>
      </c>
      <c r="AM145" t="s">
        <v>12153</v>
      </c>
      <c r="AN145" t="s">
        <v>12153</v>
      </c>
      <c r="AO145" t="s">
        <v>12154</v>
      </c>
      <c r="AP145" t="s">
        <v>12151</v>
      </c>
      <c r="AQ145">
        <v>80</v>
      </c>
      <c r="AR145">
        <v>80</v>
      </c>
      <c r="AS145">
        <v>80</v>
      </c>
      <c r="AT145" t="s">
        <v>11954</v>
      </c>
      <c r="AU145">
        <v>0</v>
      </c>
      <c r="AV145">
        <v>0</v>
      </c>
      <c r="AW145">
        <v>0</v>
      </c>
    </row>
    <row r="146" spans="1:49">
      <c r="A146" s="1">
        <f>_xlfn.XLOOKUP(K146,数据!F:F,数据!A:A)</f>
        <v>2026</v>
      </c>
      <c r="B146" s="2">
        <f>_xlfn.XLOOKUP(K146,数据!F:F,数据!B:B)</f>
        <v>4</v>
      </c>
      <c r="C146" s="2">
        <f>_xlfn.XLOOKUP(K146,数据!F:F,数据!C:C)</f>
        <v>15</v>
      </c>
      <c r="D146" s="2" t="str">
        <f>_xlfn.XLOOKUP(K146,数据!F:F,数据!K:K)</f>
        <v>空派</v>
      </c>
      <c r="E146" s="2" t="str" cm="1">
        <f t="array" ref="E146">IF(OR(D146="红单",D146="空派"),_xlfn.IFS(F146="未开售","新品首批发货",G146&lt;F146,"新品首批发货",G146-F146&lt;=60,"新品期补货空运",G146-F146&gt;60,"老品应急空运"),"海运，不进行分析")</f>
        <v>新品首批发货</v>
      </c>
      <c r="F146" s="3">
        <v>46145</v>
      </c>
      <c r="G146" s="3">
        <f>_xlfn.XLOOKUP(K146,数据!F:F,数据!D:D)</f>
        <v>46120</v>
      </c>
      <c r="H146" s="5">
        <v>397</v>
      </c>
      <c r="I146" s="5">
        <f t="shared" si="8"/>
        <v>39.7</v>
      </c>
      <c r="J146" s="5">
        <f>_xlfn.XLOOKUP(K146,数据!F:F,数据!T:T)*(I146/_xlfn.XLOOKUP(K146,数据!F:F,数据!Y:Y))</f>
        <v>2747.6518455971</v>
      </c>
      <c r="K146" t="s">
        <v>10127</v>
      </c>
      <c r="L146" t="s">
        <v>145</v>
      </c>
      <c r="M146" t="s">
        <v>11113</v>
      </c>
      <c r="N146" t="s">
        <v>12155</v>
      </c>
      <c r="O146" t="s">
        <v>11115</v>
      </c>
      <c r="P146" t="s">
        <v>11139</v>
      </c>
      <c r="Q146" t="s">
        <v>11117</v>
      </c>
      <c r="R146" t="s">
        <v>11118</v>
      </c>
      <c r="S146" t="s">
        <v>12156</v>
      </c>
      <c r="T146" t="s">
        <v>11250</v>
      </c>
      <c r="U146" s="4" t="s">
        <v>12122</v>
      </c>
      <c r="V146" t="s">
        <v>12123</v>
      </c>
      <c r="W146" t="s">
        <v>12157</v>
      </c>
      <c r="X146" t="s">
        <v>12158</v>
      </c>
      <c r="Y146" t="s">
        <v>11124</v>
      </c>
      <c r="Z146" t="s">
        <v>12159</v>
      </c>
      <c r="AA146" t="s">
        <v>11126</v>
      </c>
      <c r="AB146" t="s">
        <v>12122</v>
      </c>
      <c r="AC146" t="s">
        <v>11388</v>
      </c>
      <c r="AD146" t="s">
        <v>12160</v>
      </c>
      <c r="AE146" t="s">
        <v>11390</v>
      </c>
      <c r="AI146" t="s">
        <v>12085</v>
      </c>
      <c r="AJ146" t="s">
        <v>11766</v>
      </c>
      <c r="AK146" t="s">
        <v>12161</v>
      </c>
      <c r="AL146" t="s">
        <v>12162</v>
      </c>
      <c r="AM146" t="s">
        <v>12163</v>
      </c>
      <c r="AN146" t="s">
        <v>12164</v>
      </c>
      <c r="AO146" t="s">
        <v>12165</v>
      </c>
      <c r="AP146" t="s">
        <v>12161</v>
      </c>
      <c r="AQ146">
        <v>100</v>
      </c>
      <c r="AR146">
        <v>100</v>
      </c>
      <c r="AS146">
        <v>97</v>
      </c>
      <c r="AT146" t="s">
        <v>12166</v>
      </c>
      <c r="AU146">
        <v>0</v>
      </c>
      <c r="AV146">
        <v>-3</v>
      </c>
      <c r="AW146">
        <v>3</v>
      </c>
    </row>
    <row r="147" spans="1:49">
      <c r="A147" s="1">
        <f>_xlfn.XLOOKUP(K147,数据!F:F,数据!A:A)</f>
        <v>2026</v>
      </c>
      <c r="B147" s="2">
        <f>_xlfn.XLOOKUP(K147,数据!F:F,数据!B:B)</f>
        <v>4</v>
      </c>
      <c r="C147" s="2">
        <f>_xlfn.XLOOKUP(K147,数据!F:F,数据!C:C)</f>
        <v>15</v>
      </c>
      <c r="D147" s="2" t="str">
        <f>_xlfn.XLOOKUP(K147,数据!F:F,数据!K:K)</f>
        <v>空派</v>
      </c>
      <c r="E147" s="2" t="str" cm="1">
        <f t="array" ref="E147">IF(OR(D147="红单",D147="空派"),_xlfn.IFS(F147="未开售","新品首批发货",G147&lt;F147,"新品首批发货",G147-F147&lt;=60,"新品期补货空运",G147-F147&gt;60,"老品应急空运"),"海运，不进行分析")</f>
        <v>新品首批发货</v>
      </c>
      <c r="F147" s="3">
        <v>46144</v>
      </c>
      <c r="G147" s="3">
        <f>_xlfn.XLOOKUP(K147,数据!F:F,数据!D:D)</f>
        <v>46120</v>
      </c>
      <c r="H147" s="5">
        <v>360</v>
      </c>
      <c r="I147" s="5">
        <f t="shared" si="8"/>
        <v>43.2</v>
      </c>
      <c r="J147" s="5">
        <f>_xlfn.XLOOKUP(K147,数据!F:F,数据!T:T)*(I147/_xlfn.XLOOKUP(K147,数据!F:F,数据!Y:Y))</f>
        <v>2989.88815440289</v>
      </c>
      <c r="K147" t="s">
        <v>10127</v>
      </c>
      <c r="L147" t="s">
        <v>145</v>
      </c>
      <c r="M147" t="s">
        <v>11113</v>
      </c>
      <c r="N147" t="s">
        <v>12155</v>
      </c>
      <c r="O147" t="s">
        <v>11115</v>
      </c>
      <c r="P147" t="s">
        <v>11139</v>
      </c>
      <c r="Q147" t="s">
        <v>11117</v>
      </c>
      <c r="R147" t="s">
        <v>11118</v>
      </c>
      <c r="S147" t="s">
        <v>12156</v>
      </c>
      <c r="T147" t="s">
        <v>11250</v>
      </c>
      <c r="U147" s="4" t="s">
        <v>12122</v>
      </c>
      <c r="V147" t="s">
        <v>12123</v>
      </c>
      <c r="W147" t="s">
        <v>12157</v>
      </c>
      <c r="X147" t="s">
        <v>12158</v>
      </c>
      <c r="Y147" t="s">
        <v>11124</v>
      </c>
      <c r="Z147" t="s">
        <v>12159</v>
      </c>
      <c r="AA147" t="s">
        <v>11126</v>
      </c>
      <c r="AB147" t="s">
        <v>12122</v>
      </c>
      <c r="AC147" t="s">
        <v>11388</v>
      </c>
      <c r="AD147" t="s">
        <v>12160</v>
      </c>
      <c r="AE147" t="s">
        <v>11390</v>
      </c>
      <c r="AI147" t="s">
        <v>12085</v>
      </c>
      <c r="AJ147" t="s">
        <v>11766</v>
      </c>
      <c r="AK147" t="s">
        <v>12167</v>
      </c>
      <c r="AL147" t="s">
        <v>12168</v>
      </c>
      <c r="AM147" t="s">
        <v>12169</v>
      </c>
      <c r="AN147" t="s">
        <v>12169</v>
      </c>
      <c r="AO147" t="s">
        <v>12170</v>
      </c>
      <c r="AP147" t="s">
        <v>12167</v>
      </c>
      <c r="AQ147">
        <v>120</v>
      </c>
      <c r="AR147">
        <v>120</v>
      </c>
      <c r="AS147">
        <v>120</v>
      </c>
      <c r="AT147" t="s">
        <v>12171</v>
      </c>
      <c r="AU147">
        <v>0</v>
      </c>
      <c r="AV147">
        <v>0</v>
      </c>
      <c r="AW147">
        <v>0</v>
      </c>
    </row>
    <row r="148" spans="1:49">
      <c r="A148" s="1">
        <f>_xlfn.XLOOKUP(K148,数据!F:F,数据!A:A)</f>
        <v>2026</v>
      </c>
      <c r="B148" s="2">
        <f>_xlfn.XLOOKUP(K148,数据!F:F,数据!B:B)</f>
        <v>4</v>
      </c>
      <c r="C148" s="2">
        <f>_xlfn.XLOOKUP(K148,数据!F:F,数据!C:C)</f>
        <v>15</v>
      </c>
      <c r="D148" s="2" t="str">
        <f>_xlfn.XLOOKUP(K148,数据!F:F,数据!K:K)</f>
        <v>空派</v>
      </c>
      <c r="E148" s="2" t="str" cm="1">
        <f t="array" ref="E148">IF(OR(D148="红单",D148="空派"),_xlfn.IFS(F148="未开售","新品首批发货",G148&lt;F148,"新品首批发货",G148-F148&lt;=60,"新品期补货空运",G148-F148&gt;60,"老品应急空运"),"海运，不进行分析")</f>
        <v>新品期补货空运</v>
      </c>
      <c r="F148" s="3">
        <v>46115</v>
      </c>
      <c r="G148" s="3">
        <f>_xlfn.XLOOKUP(K148,数据!F:F,数据!D:D)</f>
        <v>46120</v>
      </c>
      <c r="H148" s="5">
        <v>120</v>
      </c>
      <c r="I148" s="5">
        <f t="shared" si="8"/>
        <v>4.44</v>
      </c>
      <c r="J148" s="5">
        <f>_xlfn.XLOOKUP(K148,数据!F:F,数据!T:T)*(I148/_xlfn.XLOOKUP(K148,数据!F:F,数据!Y:Y))</f>
        <v>363.299041945892</v>
      </c>
      <c r="K148" t="s">
        <v>10126</v>
      </c>
      <c r="L148" t="s">
        <v>4634</v>
      </c>
      <c r="M148" t="s">
        <v>11113</v>
      </c>
      <c r="N148" t="s">
        <v>12172</v>
      </c>
      <c r="O148" t="s">
        <v>11115</v>
      </c>
      <c r="P148" t="s">
        <v>11139</v>
      </c>
      <c r="Q148" t="s">
        <v>11117</v>
      </c>
      <c r="R148" t="s">
        <v>11118</v>
      </c>
      <c r="S148" t="s">
        <v>12173</v>
      </c>
      <c r="T148" t="s">
        <v>11250</v>
      </c>
      <c r="U148" s="4" t="s">
        <v>12174</v>
      </c>
      <c r="V148" t="s">
        <v>12079</v>
      </c>
      <c r="W148" t="s">
        <v>12175</v>
      </c>
      <c r="X148" t="s">
        <v>12176</v>
      </c>
      <c r="Y148" t="s">
        <v>11124</v>
      </c>
      <c r="Z148" t="s">
        <v>12177</v>
      </c>
      <c r="AA148" t="s">
        <v>11144</v>
      </c>
      <c r="AB148" t="s">
        <v>12174</v>
      </c>
      <c r="AC148" t="s">
        <v>12178</v>
      </c>
      <c r="AD148" t="s">
        <v>12179</v>
      </c>
      <c r="AE148" t="s">
        <v>11390</v>
      </c>
      <c r="AI148" t="s">
        <v>12085</v>
      </c>
      <c r="AJ148" t="s">
        <v>11766</v>
      </c>
      <c r="AK148" t="s">
        <v>11704</v>
      </c>
      <c r="AL148" t="s">
        <v>11705</v>
      </c>
      <c r="AM148" t="s">
        <v>11706</v>
      </c>
      <c r="AN148" t="s">
        <v>11706</v>
      </c>
      <c r="AO148" t="s">
        <v>11707</v>
      </c>
      <c r="AP148" t="s">
        <v>11704</v>
      </c>
      <c r="AQ148">
        <v>37</v>
      </c>
      <c r="AR148">
        <v>37</v>
      </c>
      <c r="AS148">
        <v>37</v>
      </c>
      <c r="AT148" t="s">
        <v>12180</v>
      </c>
      <c r="AU148">
        <v>0</v>
      </c>
      <c r="AV148">
        <v>0</v>
      </c>
      <c r="AW148">
        <v>0</v>
      </c>
    </row>
    <row r="149" spans="1:49">
      <c r="A149" s="1">
        <f>_xlfn.XLOOKUP(K149,数据!F:F,数据!A:A)</f>
        <v>2026</v>
      </c>
      <c r="B149" s="2">
        <f>_xlfn.XLOOKUP(K149,数据!F:F,数据!B:B)</f>
        <v>4</v>
      </c>
      <c r="C149" s="2">
        <f>_xlfn.XLOOKUP(K149,数据!F:F,数据!C:C)</f>
        <v>15</v>
      </c>
      <c r="D149" s="2" t="str">
        <f>_xlfn.XLOOKUP(K149,数据!F:F,数据!K:K)</f>
        <v>空派</v>
      </c>
      <c r="E149" s="2" t="str" cm="1">
        <f t="array" ref="E149">IF(OR(D149="红单",D149="空派"),_xlfn.IFS(F149="未开售","新品首批发货",G149&lt;F149,"新品首批发货",G149-F149&lt;=60,"新品期补货空运",G149-F149&gt;60,"老品应急空运"),"海运，不进行分析")</f>
        <v>老品应急空运</v>
      </c>
      <c r="F149" s="3">
        <v>46058</v>
      </c>
      <c r="G149" s="3">
        <f>_xlfn.XLOOKUP(K149,数据!F:F,数据!D:D)</f>
        <v>46120</v>
      </c>
      <c r="H149" s="5">
        <v>71</v>
      </c>
      <c r="I149" s="5">
        <f t="shared" si="8"/>
        <v>2.84</v>
      </c>
      <c r="J149" s="5">
        <f>_xlfn.XLOOKUP(K149,数据!F:F,数据!T:T)*(I149/_xlfn.XLOOKUP(K149,数据!F:F,数据!Y:Y))</f>
        <v>232.380468271697</v>
      </c>
      <c r="K149" t="s">
        <v>10126</v>
      </c>
      <c r="L149" t="s">
        <v>4634</v>
      </c>
      <c r="M149" t="s">
        <v>11113</v>
      </c>
      <c r="N149" t="s">
        <v>12172</v>
      </c>
      <c r="O149" t="s">
        <v>11115</v>
      </c>
      <c r="P149" t="s">
        <v>11139</v>
      </c>
      <c r="Q149" t="s">
        <v>11117</v>
      </c>
      <c r="R149" t="s">
        <v>11118</v>
      </c>
      <c r="S149" t="s">
        <v>12173</v>
      </c>
      <c r="T149" t="s">
        <v>11250</v>
      </c>
      <c r="U149" s="4" t="s">
        <v>12174</v>
      </c>
      <c r="V149" t="s">
        <v>12079</v>
      </c>
      <c r="W149" t="s">
        <v>12175</v>
      </c>
      <c r="X149" t="s">
        <v>12176</v>
      </c>
      <c r="Y149" t="s">
        <v>11124</v>
      </c>
      <c r="Z149" t="s">
        <v>12177</v>
      </c>
      <c r="AA149" t="s">
        <v>11144</v>
      </c>
      <c r="AB149" t="s">
        <v>12174</v>
      </c>
      <c r="AC149" t="s">
        <v>12178</v>
      </c>
      <c r="AD149" t="s">
        <v>12179</v>
      </c>
      <c r="AE149" t="s">
        <v>11390</v>
      </c>
      <c r="AI149" t="s">
        <v>12085</v>
      </c>
      <c r="AJ149" t="s">
        <v>11766</v>
      </c>
      <c r="AK149" t="s">
        <v>12181</v>
      </c>
      <c r="AL149" t="s">
        <v>12182</v>
      </c>
      <c r="AM149" t="s">
        <v>12183</v>
      </c>
      <c r="AN149" t="s">
        <v>12184</v>
      </c>
      <c r="AO149" t="s">
        <v>12185</v>
      </c>
      <c r="AP149" t="s">
        <v>12181</v>
      </c>
      <c r="AQ149">
        <v>40</v>
      </c>
      <c r="AR149">
        <v>40</v>
      </c>
      <c r="AS149">
        <v>40</v>
      </c>
      <c r="AT149" t="s">
        <v>12186</v>
      </c>
      <c r="AU149">
        <v>0</v>
      </c>
      <c r="AV149">
        <v>0</v>
      </c>
      <c r="AW149">
        <v>0</v>
      </c>
    </row>
    <row r="150" spans="1:49">
      <c r="A150" s="1">
        <f>_xlfn.XLOOKUP(K150,数据!F:F,数据!A:A)</f>
        <v>2026</v>
      </c>
      <c r="B150" s="2">
        <f>_xlfn.XLOOKUP(K150,数据!F:F,数据!B:B)</f>
        <v>4</v>
      </c>
      <c r="C150" s="2">
        <f>_xlfn.XLOOKUP(K150,数据!F:F,数据!C:C)</f>
        <v>15</v>
      </c>
      <c r="D150" s="2" t="str">
        <f>_xlfn.XLOOKUP(K150,数据!F:F,数据!K:K)</f>
        <v>空派</v>
      </c>
      <c r="E150" s="2" t="str" cm="1">
        <f t="array" ref="E150">IF(OR(D150="红单",D150="空派"),_xlfn.IFS(F150="未开售","新品首批发货",G150&lt;F150,"新品首批发货",G150-F150&lt;=60,"新品期补货空运",G150-F150&gt;60,"老品应急空运"),"海运，不进行分析")</f>
        <v>老品应急空运</v>
      </c>
      <c r="F150" s="3">
        <v>46058</v>
      </c>
      <c r="G150" s="3">
        <f>_xlfn.XLOOKUP(K150,数据!F:F,数据!D:D)</f>
        <v>46120</v>
      </c>
      <c r="H150" s="5">
        <v>90</v>
      </c>
      <c r="I150" s="5">
        <f t="shared" si="8"/>
        <v>3.6</v>
      </c>
      <c r="J150" s="5">
        <f>_xlfn.XLOOKUP(K150,数据!F:F,数据!T:T)*(I150/_xlfn.XLOOKUP(K150,数据!F:F,数据!Y:Y))</f>
        <v>294.56679076694</v>
      </c>
      <c r="K150" t="s">
        <v>10126</v>
      </c>
      <c r="L150" t="s">
        <v>4634</v>
      </c>
      <c r="M150" t="s">
        <v>11113</v>
      </c>
      <c r="N150" t="s">
        <v>12172</v>
      </c>
      <c r="O150" t="s">
        <v>11115</v>
      </c>
      <c r="P150" t="s">
        <v>11139</v>
      </c>
      <c r="Q150" t="s">
        <v>11117</v>
      </c>
      <c r="R150" t="s">
        <v>11118</v>
      </c>
      <c r="S150" t="s">
        <v>12173</v>
      </c>
      <c r="T150" t="s">
        <v>11250</v>
      </c>
      <c r="U150" s="4" t="s">
        <v>12174</v>
      </c>
      <c r="V150" t="s">
        <v>12079</v>
      </c>
      <c r="W150" t="s">
        <v>12175</v>
      </c>
      <c r="X150" t="s">
        <v>12176</v>
      </c>
      <c r="Y150" t="s">
        <v>11124</v>
      </c>
      <c r="Z150" t="s">
        <v>12177</v>
      </c>
      <c r="AA150" t="s">
        <v>11144</v>
      </c>
      <c r="AB150" t="s">
        <v>12174</v>
      </c>
      <c r="AC150" t="s">
        <v>12178</v>
      </c>
      <c r="AD150" t="s">
        <v>12179</v>
      </c>
      <c r="AE150" t="s">
        <v>11390</v>
      </c>
      <c r="AI150" t="s">
        <v>12085</v>
      </c>
      <c r="AJ150" t="s">
        <v>11766</v>
      </c>
      <c r="AK150" t="s">
        <v>12187</v>
      </c>
      <c r="AL150" t="s">
        <v>12188</v>
      </c>
      <c r="AM150" t="s">
        <v>12189</v>
      </c>
      <c r="AN150" t="s">
        <v>12189</v>
      </c>
      <c r="AO150" t="s">
        <v>12190</v>
      </c>
      <c r="AP150" t="s">
        <v>12187</v>
      </c>
      <c r="AQ150">
        <v>40</v>
      </c>
      <c r="AR150">
        <v>40</v>
      </c>
      <c r="AS150">
        <v>40</v>
      </c>
      <c r="AT150" t="s">
        <v>12186</v>
      </c>
      <c r="AU150">
        <v>0</v>
      </c>
      <c r="AV150">
        <v>0</v>
      </c>
      <c r="AW150">
        <v>0</v>
      </c>
    </row>
    <row r="151" spans="1:49">
      <c r="A151" s="1">
        <f>_xlfn.XLOOKUP(K151,数据!F:F,数据!A:A)</f>
        <v>2026</v>
      </c>
      <c r="B151" s="2">
        <f>_xlfn.XLOOKUP(K151,数据!F:F,数据!B:B)</f>
        <v>4</v>
      </c>
      <c r="C151" s="2">
        <f>_xlfn.XLOOKUP(K151,数据!F:F,数据!C:C)</f>
        <v>15</v>
      </c>
      <c r="D151" s="2" t="str">
        <f>_xlfn.XLOOKUP(K151,数据!F:F,数据!K:K)</f>
        <v>空派</v>
      </c>
      <c r="E151" s="2" t="str" cm="1">
        <f t="array" ref="E151">IF(OR(D151="红单",D151="空派"),_xlfn.IFS(F151="未开售","新品首批发货",G151&lt;F151,"新品首批发货",G151-F151&lt;=60,"新品期补货空运",G151-F151&gt;60,"老品应急空运"),"海运，不进行分析")</f>
        <v>新品首批发货</v>
      </c>
      <c r="F151" s="3">
        <v>46125</v>
      </c>
      <c r="G151" s="3">
        <f>_xlfn.XLOOKUP(K151,数据!F:F,数据!D:D)</f>
        <v>46120</v>
      </c>
      <c r="H151" s="5">
        <v>71</v>
      </c>
      <c r="I151" s="5">
        <f t="shared" si="8"/>
        <v>1.207</v>
      </c>
      <c r="J151" s="5">
        <f>_xlfn.XLOOKUP(K151,数据!F:F,数据!T:T)*(I151/_xlfn.XLOOKUP(K151,数据!F:F,数据!Y:Y))</f>
        <v>98.7616990154712</v>
      </c>
      <c r="K151" t="s">
        <v>10126</v>
      </c>
      <c r="L151" t="s">
        <v>4634</v>
      </c>
      <c r="M151" t="s">
        <v>11113</v>
      </c>
      <c r="N151" t="s">
        <v>12172</v>
      </c>
      <c r="O151" t="s">
        <v>11115</v>
      </c>
      <c r="P151" t="s">
        <v>11139</v>
      </c>
      <c r="Q151" t="s">
        <v>11117</v>
      </c>
      <c r="R151" t="s">
        <v>11118</v>
      </c>
      <c r="S151" t="s">
        <v>12173</v>
      </c>
      <c r="T151" t="s">
        <v>11250</v>
      </c>
      <c r="U151" s="4" t="s">
        <v>12174</v>
      </c>
      <c r="V151" t="s">
        <v>12079</v>
      </c>
      <c r="W151" t="s">
        <v>12175</v>
      </c>
      <c r="X151" t="s">
        <v>12176</v>
      </c>
      <c r="Y151" t="s">
        <v>11124</v>
      </c>
      <c r="Z151" t="s">
        <v>12177</v>
      </c>
      <c r="AA151" t="s">
        <v>11144</v>
      </c>
      <c r="AB151" t="s">
        <v>12174</v>
      </c>
      <c r="AC151" t="s">
        <v>12178</v>
      </c>
      <c r="AD151" t="s">
        <v>12179</v>
      </c>
      <c r="AE151" t="s">
        <v>11390</v>
      </c>
      <c r="AI151" t="s">
        <v>12085</v>
      </c>
      <c r="AJ151" t="s">
        <v>11766</v>
      </c>
      <c r="AK151" t="s">
        <v>11709</v>
      </c>
      <c r="AL151" t="s">
        <v>11710</v>
      </c>
      <c r="AM151" t="s">
        <v>11711</v>
      </c>
      <c r="AN151" t="s">
        <v>11711</v>
      </c>
      <c r="AO151" t="s">
        <v>11712</v>
      </c>
      <c r="AP151" t="s">
        <v>11709</v>
      </c>
      <c r="AQ151">
        <v>17</v>
      </c>
      <c r="AR151">
        <v>17</v>
      </c>
      <c r="AS151">
        <v>16</v>
      </c>
      <c r="AT151" t="s">
        <v>12191</v>
      </c>
      <c r="AU151">
        <v>0</v>
      </c>
      <c r="AV151">
        <v>-1</v>
      </c>
      <c r="AW151">
        <v>1</v>
      </c>
    </row>
    <row r="152" spans="1:49">
      <c r="A152" s="1">
        <f>_xlfn.XLOOKUP(K152,数据!F:F,数据!A:A)</f>
        <v>2026</v>
      </c>
      <c r="B152" s="2">
        <f>_xlfn.XLOOKUP(K152,数据!F:F,数据!B:B)</f>
        <v>4</v>
      </c>
      <c r="C152" s="2">
        <f>_xlfn.XLOOKUP(K152,数据!F:F,数据!C:C)</f>
        <v>15</v>
      </c>
      <c r="D152" s="2" t="str">
        <f>_xlfn.XLOOKUP(K152,数据!F:F,数据!K:K)</f>
        <v>红单</v>
      </c>
      <c r="E152" s="2" t="str" cm="1">
        <f t="array" ref="E152">IF(OR(D152="红单",D152="空派"),_xlfn.IFS(F152="未开售","新品首批发货",G152&lt;F152,"新品首批发货",G152-F152&lt;=60,"新品期补货空运",G152-F152&gt;60,"老品应急空运"),"海运，不进行分析")</f>
        <v>新品首批发货</v>
      </c>
      <c r="F152" s="3">
        <v>46139</v>
      </c>
      <c r="G152" s="3">
        <f>_xlfn.XLOOKUP(K152,数据!F:F,数据!D:D)</f>
        <v>46120</v>
      </c>
      <c r="H152" s="5">
        <v>69</v>
      </c>
      <c r="I152" s="5">
        <f t="shared" si="8"/>
        <v>5.865</v>
      </c>
      <c r="J152" s="5">
        <f>_xlfn.XLOOKUP(K152,数据!F:F,数据!T:T)*(I152/_xlfn.XLOOKUP(K152,数据!F:F,数据!Y:Y))</f>
        <v>598.729653433999</v>
      </c>
      <c r="K152" t="s">
        <v>10124</v>
      </c>
      <c r="L152" t="s">
        <v>111</v>
      </c>
      <c r="M152" t="s">
        <v>11113</v>
      </c>
      <c r="N152" t="s">
        <v>12192</v>
      </c>
      <c r="O152" t="s">
        <v>11115</v>
      </c>
      <c r="P152" t="s">
        <v>11139</v>
      </c>
      <c r="Q152" t="s">
        <v>11117</v>
      </c>
      <c r="R152" t="s">
        <v>11118</v>
      </c>
      <c r="S152" t="s">
        <v>10124</v>
      </c>
      <c r="T152" t="s">
        <v>11250</v>
      </c>
      <c r="U152" s="4" t="s">
        <v>12193</v>
      </c>
      <c r="V152" t="s">
        <v>12079</v>
      </c>
      <c r="W152" t="s">
        <v>12194</v>
      </c>
      <c r="X152" t="s">
        <v>12195</v>
      </c>
      <c r="Y152" t="s">
        <v>11142</v>
      </c>
      <c r="Z152" t="s">
        <v>12196</v>
      </c>
      <c r="AA152" t="s">
        <v>11144</v>
      </c>
      <c r="AB152" t="s">
        <v>12193</v>
      </c>
      <c r="AC152" t="s">
        <v>11231</v>
      </c>
      <c r="AD152" t="s">
        <v>12197</v>
      </c>
      <c r="AE152" t="s">
        <v>12198</v>
      </c>
      <c r="AI152" t="s">
        <v>12085</v>
      </c>
      <c r="AJ152" t="s">
        <v>11766</v>
      </c>
      <c r="AK152" t="s">
        <v>12199</v>
      </c>
      <c r="AL152" t="s">
        <v>12200</v>
      </c>
      <c r="AM152" t="s">
        <v>12201</v>
      </c>
      <c r="AN152" t="s">
        <v>12202</v>
      </c>
      <c r="AO152" t="s">
        <v>12203</v>
      </c>
      <c r="AP152" t="s">
        <v>12199</v>
      </c>
      <c r="AQ152">
        <v>85</v>
      </c>
      <c r="AR152">
        <v>85</v>
      </c>
      <c r="AS152">
        <v>85</v>
      </c>
      <c r="AT152" t="s">
        <v>12204</v>
      </c>
      <c r="AU152">
        <v>0</v>
      </c>
      <c r="AV152">
        <v>0</v>
      </c>
      <c r="AW152">
        <v>0</v>
      </c>
    </row>
    <row r="153" spans="1:49">
      <c r="A153" s="1">
        <f>_xlfn.XLOOKUP(K153,数据!F:F,数据!A:A)</f>
        <v>2026</v>
      </c>
      <c r="B153" s="2">
        <f>_xlfn.XLOOKUP(K153,数据!F:F,数据!B:B)</f>
        <v>4</v>
      </c>
      <c r="C153" s="2">
        <f>_xlfn.XLOOKUP(K153,数据!F:F,数据!C:C)</f>
        <v>15</v>
      </c>
      <c r="D153" s="2" t="str">
        <f>_xlfn.XLOOKUP(K153,数据!F:F,数据!K:K)</f>
        <v>红单</v>
      </c>
      <c r="E153" s="2" t="str" cm="1">
        <f t="array" ref="E153">IF(OR(D153="红单",D153="空派"),_xlfn.IFS(F153="未开售","新品首批发货",G153&lt;F153,"新品首批发货",G153-F153&lt;=60,"新品期补货空运",G153-F153&gt;60,"老品应急空运"),"海运，不进行分析")</f>
        <v>新品首批发货</v>
      </c>
      <c r="F153" s="3">
        <v>46135</v>
      </c>
      <c r="G153" s="3">
        <f>_xlfn.XLOOKUP(K153,数据!F:F,数据!D:D)</f>
        <v>46120</v>
      </c>
      <c r="H153" s="5">
        <v>60</v>
      </c>
      <c r="I153" s="5">
        <f t="shared" si="8"/>
        <v>4.8</v>
      </c>
      <c r="J153" s="5">
        <f>_xlfn.XLOOKUP(K153,数据!F:F,数据!T:T)*(I153/_xlfn.XLOOKUP(K153,数据!F:F,数据!Y:Y))</f>
        <v>490.008923526547</v>
      </c>
      <c r="K153" t="s">
        <v>10124</v>
      </c>
      <c r="L153" t="s">
        <v>111</v>
      </c>
      <c r="M153" t="s">
        <v>11113</v>
      </c>
      <c r="N153" t="s">
        <v>12192</v>
      </c>
      <c r="O153" t="s">
        <v>11115</v>
      </c>
      <c r="P153" t="s">
        <v>11139</v>
      </c>
      <c r="Q153" t="s">
        <v>11117</v>
      </c>
      <c r="R153" t="s">
        <v>11118</v>
      </c>
      <c r="S153" t="s">
        <v>10124</v>
      </c>
      <c r="T153" t="s">
        <v>11250</v>
      </c>
      <c r="U153" s="4" t="s">
        <v>12193</v>
      </c>
      <c r="V153" t="s">
        <v>12079</v>
      </c>
      <c r="W153" t="s">
        <v>12194</v>
      </c>
      <c r="X153" t="s">
        <v>12195</v>
      </c>
      <c r="Y153" t="s">
        <v>11142</v>
      </c>
      <c r="Z153" t="s">
        <v>12196</v>
      </c>
      <c r="AA153" t="s">
        <v>11144</v>
      </c>
      <c r="AB153" t="s">
        <v>12193</v>
      </c>
      <c r="AC153" t="s">
        <v>11231</v>
      </c>
      <c r="AD153" t="s">
        <v>12197</v>
      </c>
      <c r="AE153" t="s">
        <v>12198</v>
      </c>
      <c r="AI153" t="s">
        <v>12085</v>
      </c>
      <c r="AJ153" t="s">
        <v>11766</v>
      </c>
      <c r="AK153" t="s">
        <v>12205</v>
      </c>
      <c r="AL153" t="s">
        <v>12206</v>
      </c>
      <c r="AM153" t="s">
        <v>12207</v>
      </c>
      <c r="AN153" t="s">
        <v>12207</v>
      </c>
      <c r="AO153" t="s">
        <v>12208</v>
      </c>
      <c r="AP153" t="s">
        <v>12205</v>
      </c>
      <c r="AQ153">
        <v>80</v>
      </c>
      <c r="AR153">
        <v>80</v>
      </c>
      <c r="AS153">
        <v>80</v>
      </c>
      <c r="AT153" t="s">
        <v>12209</v>
      </c>
      <c r="AU153">
        <v>0</v>
      </c>
      <c r="AV153">
        <v>0</v>
      </c>
      <c r="AW153">
        <v>0</v>
      </c>
    </row>
    <row r="154" spans="1:49">
      <c r="A154" s="1">
        <f>_xlfn.XLOOKUP(K154,数据!F:F,数据!A:A)</f>
        <v>2026</v>
      </c>
      <c r="B154" s="2">
        <f>_xlfn.XLOOKUP(K154,数据!F:F,数据!B:B)</f>
        <v>4</v>
      </c>
      <c r="C154" s="2">
        <f>_xlfn.XLOOKUP(K154,数据!F:F,数据!C:C)</f>
        <v>15</v>
      </c>
      <c r="D154" s="2" t="str">
        <f>_xlfn.XLOOKUP(K154,数据!F:F,数据!K:K)</f>
        <v>红单</v>
      </c>
      <c r="E154" s="2" t="str" cm="1">
        <f t="array" ref="E154">IF(OR(D154="红单",D154="空派"),_xlfn.IFS(F154="未开售","新品首批发货",G154&lt;F154,"新品首批发货",G154-F154&lt;=60,"新品期补货空运",G154-F154&gt;60,"老品应急空运"),"海运，不进行分析")</f>
        <v>新品首批发货</v>
      </c>
      <c r="F154" s="3">
        <v>46139</v>
      </c>
      <c r="G154" s="3">
        <f>_xlfn.XLOOKUP(K154,数据!F:F,数据!D:D)</f>
        <v>46120</v>
      </c>
      <c r="H154" s="5">
        <v>73</v>
      </c>
      <c r="I154" s="5">
        <f t="shared" si="8"/>
        <v>5.84</v>
      </c>
      <c r="J154" s="5">
        <f>_xlfn.XLOOKUP(K154,数据!F:F,数据!T:T)*(I154/_xlfn.XLOOKUP(K154,数据!F:F,数据!Y:Y))</f>
        <v>596.177523623965</v>
      </c>
      <c r="K154" t="s">
        <v>10124</v>
      </c>
      <c r="L154" t="s">
        <v>111</v>
      </c>
      <c r="M154" t="s">
        <v>11113</v>
      </c>
      <c r="N154" t="s">
        <v>12192</v>
      </c>
      <c r="O154" t="s">
        <v>11115</v>
      </c>
      <c r="P154" t="s">
        <v>11139</v>
      </c>
      <c r="Q154" t="s">
        <v>11117</v>
      </c>
      <c r="R154" t="s">
        <v>11118</v>
      </c>
      <c r="S154" t="s">
        <v>10124</v>
      </c>
      <c r="T154" t="s">
        <v>11250</v>
      </c>
      <c r="U154" s="4" t="s">
        <v>12193</v>
      </c>
      <c r="V154" t="s">
        <v>12079</v>
      </c>
      <c r="W154" t="s">
        <v>12194</v>
      </c>
      <c r="X154" t="s">
        <v>12195</v>
      </c>
      <c r="Y154" t="s">
        <v>11142</v>
      </c>
      <c r="Z154" t="s">
        <v>12196</v>
      </c>
      <c r="AA154" t="s">
        <v>11144</v>
      </c>
      <c r="AB154" t="s">
        <v>12193</v>
      </c>
      <c r="AC154" t="s">
        <v>11231</v>
      </c>
      <c r="AD154" t="s">
        <v>12197</v>
      </c>
      <c r="AE154" t="s">
        <v>12198</v>
      </c>
      <c r="AI154" t="s">
        <v>12085</v>
      </c>
      <c r="AJ154" t="s">
        <v>11766</v>
      </c>
      <c r="AK154" t="s">
        <v>12210</v>
      </c>
      <c r="AL154" t="s">
        <v>12211</v>
      </c>
      <c r="AM154" t="s">
        <v>12212</v>
      </c>
      <c r="AN154" t="s">
        <v>12202</v>
      </c>
      <c r="AO154" t="s">
        <v>12213</v>
      </c>
      <c r="AP154" t="s">
        <v>12210</v>
      </c>
      <c r="AQ154">
        <v>80</v>
      </c>
      <c r="AR154">
        <v>80</v>
      </c>
      <c r="AS154">
        <v>80</v>
      </c>
      <c r="AT154" t="s">
        <v>12214</v>
      </c>
      <c r="AU154">
        <v>0</v>
      </c>
      <c r="AV154">
        <v>0</v>
      </c>
      <c r="AW154">
        <v>0</v>
      </c>
    </row>
    <row r="155" spans="1:49">
      <c r="A155" s="1">
        <f>_xlfn.XLOOKUP(K155,数据!F:F,数据!A:A)</f>
        <v>2026</v>
      </c>
      <c r="B155" s="2">
        <f>_xlfn.XLOOKUP(K155,数据!F:F,数据!B:B)</f>
        <v>4</v>
      </c>
      <c r="C155" s="2">
        <f>_xlfn.XLOOKUP(K155,数据!F:F,数据!C:C)</f>
        <v>15</v>
      </c>
      <c r="D155" s="2" t="str">
        <f>_xlfn.XLOOKUP(K155,数据!F:F,数据!K:K)</f>
        <v>红单</v>
      </c>
      <c r="E155" s="2" t="str" cm="1">
        <f t="array" ref="E155">IF(OR(D155="红单",D155="空派"),_xlfn.IFS(F155="未开售","新品首批发货",G155&lt;F155,"新品首批发货",G155-F155&lt;=60,"新品期补货空运",G155-F155&gt;60,"老品应急空运"),"海运，不进行分析")</f>
        <v>新品期补货空运</v>
      </c>
      <c r="F155" s="3">
        <v>46092</v>
      </c>
      <c r="G155" s="3">
        <f>_xlfn.XLOOKUP(K155,数据!F:F,数据!D:D)</f>
        <v>46120</v>
      </c>
      <c r="H155" s="5">
        <v>53</v>
      </c>
      <c r="I155" s="5">
        <f t="shared" si="8"/>
        <v>3.975</v>
      </c>
      <c r="J155" s="5">
        <f>_xlfn.XLOOKUP(K155,数据!F:F,数据!T:T)*(I155/_xlfn.XLOOKUP(K155,数据!F:F,数据!Y:Y))</f>
        <v>405.788639795421</v>
      </c>
      <c r="K155" t="s">
        <v>10124</v>
      </c>
      <c r="L155" t="s">
        <v>111</v>
      </c>
      <c r="M155" t="s">
        <v>11113</v>
      </c>
      <c r="N155" t="s">
        <v>12192</v>
      </c>
      <c r="O155" t="s">
        <v>11115</v>
      </c>
      <c r="P155" t="s">
        <v>11139</v>
      </c>
      <c r="Q155" t="s">
        <v>11117</v>
      </c>
      <c r="R155" t="s">
        <v>11118</v>
      </c>
      <c r="S155" t="s">
        <v>10124</v>
      </c>
      <c r="T155" t="s">
        <v>11250</v>
      </c>
      <c r="U155" s="4" t="s">
        <v>12193</v>
      </c>
      <c r="V155" t="s">
        <v>12079</v>
      </c>
      <c r="W155" t="s">
        <v>12194</v>
      </c>
      <c r="X155" t="s">
        <v>12195</v>
      </c>
      <c r="Y155" t="s">
        <v>11142</v>
      </c>
      <c r="Z155" t="s">
        <v>12196</v>
      </c>
      <c r="AA155" t="s">
        <v>11144</v>
      </c>
      <c r="AB155" t="s">
        <v>12193</v>
      </c>
      <c r="AC155" t="s">
        <v>11231</v>
      </c>
      <c r="AD155" t="s">
        <v>12197</v>
      </c>
      <c r="AE155" t="s">
        <v>12198</v>
      </c>
      <c r="AI155" t="s">
        <v>12085</v>
      </c>
      <c r="AJ155" t="s">
        <v>11766</v>
      </c>
      <c r="AK155" t="s">
        <v>11233</v>
      </c>
      <c r="AL155" t="s">
        <v>11234</v>
      </c>
      <c r="AM155" t="s">
        <v>11235</v>
      </c>
      <c r="AN155" t="s">
        <v>11236</v>
      </c>
      <c r="AO155" t="s">
        <v>11237</v>
      </c>
      <c r="AP155" t="s">
        <v>11233</v>
      </c>
      <c r="AQ155">
        <v>75</v>
      </c>
      <c r="AR155">
        <v>75</v>
      </c>
      <c r="AS155">
        <v>77</v>
      </c>
      <c r="AT155" t="s">
        <v>12215</v>
      </c>
      <c r="AU155">
        <v>0</v>
      </c>
      <c r="AV155">
        <v>2</v>
      </c>
      <c r="AW155">
        <v>-2</v>
      </c>
    </row>
    <row r="156" spans="1:49">
      <c r="A156" s="1">
        <f>_xlfn.XLOOKUP(K156,数据!F:F,数据!A:A)</f>
        <v>2026</v>
      </c>
      <c r="B156" s="2">
        <f>_xlfn.XLOOKUP(K156,数据!F:F,数据!B:B)</f>
        <v>4</v>
      </c>
      <c r="C156" s="2">
        <f>_xlfn.XLOOKUP(K156,数据!F:F,数据!C:C)</f>
        <v>15</v>
      </c>
      <c r="D156" s="2" t="str">
        <f>_xlfn.XLOOKUP(K156,数据!F:F,数据!K:K)</f>
        <v>红单</v>
      </c>
      <c r="E156" s="2" t="str" cm="1">
        <f t="array" ref="E156">IF(OR(D156="红单",D156="空派"),_xlfn.IFS(F156="未开售","新品首批发货",G156&lt;F156,"新品首批发货",G156-F156&lt;=60,"新品期补货空运",G156-F156&gt;60,"老品应急空运"),"海运，不进行分析")</f>
        <v>新品期补货空运</v>
      </c>
      <c r="F156" s="3">
        <v>46092</v>
      </c>
      <c r="G156" s="3">
        <f>_xlfn.XLOOKUP(K156,数据!F:F,数据!D:D)</f>
        <v>46120</v>
      </c>
      <c r="H156" s="5">
        <v>50</v>
      </c>
      <c r="I156" s="5">
        <f t="shared" si="8"/>
        <v>0.05</v>
      </c>
      <c r="J156" s="5">
        <f>_xlfn.XLOOKUP(K156,数据!F:F,数据!T:T)*(I156/_xlfn.XLOOKUP(K156,数据!F:F,数据!Y:Y))</f>
        <v>5.10425962006819</v>
      </c>
      <c r="K156" t="s">
        <v>10124</v>
      </c>
      <c r="L156" t="s">
        <v>111</v>
      </c>
      <c r="M156" t="s">
        <v>11113</v>
      </c>
      <c r="N156" t="s">
        <v>12192</v>
      </c>
      <c r="O156" t="s">
        <v>11115</v>
      </c>
      <c r="P156" t="s">
        <v>11139</v>
      </c>
      <c r="Q156" t="s">
        <v>11117</v>
      </c>
      <c r="R156" t="s">
        <v>11118</v>
      </c>
      <c r="S156" t="s">
        <v>10124</v>
      </c>
      <c r="T156" t="s">
        <v>11250</v>
      </c>
      <c r="U156" s="4" t="s">
        <v>12193</v>
      </c>
      <c r="V156" t="s">
        <v>12079</v>
      </c>
      <c r="W156" t="s">
        <v>12194</v>
      </c>
      <c r="X156" t="s">
        <v>12195</v>
      </c>
      <c r="Y156" t="s">
        <v>11142</v>
      </c>
      <c r="Z156" t="s">
        <v>12196</v>
      </c>
      <c r="AA156" t="s">
        <v>11144</v>
      </c>
      <c r="AB156" t="s">
        <v>12193</v>
      </c>
      <c r="AC156" t="s">
        <v>11231</v>
      </c>
      <c r="AD156" t="s">
        <v>12197</v>
      </c>
      <c r="AE156" t="s">
        <v>12198</v>
      </c>
      <c r="AI156" t="s">
        <v>12085</v>
      </c>
      <c r="AJ156" t="s">
        <v>11766</v>
      </c>
      <c r="AK156" t="s">
        <v>12216</v>
      </c>
      <c r="AL156" t="s">
        <v>12217</v>
      </c>
      <c r="AM156" t="s">
        <v>12218</v>
      </c>
      <c r="AN156" t="s">
        <v>12218</v>
      </c>
      <c r="AO156" t="s">
        <v>12219</v>
      </c>
      <c r="AP156" t="s">
        <v>12216</v>
      </c>
      <c r="AQ156">
        <v>1</v>
      </c>
      <c r="AR156">
        <v>1</v>
      </c>
      <c r="AS156">
        <v>1</v>
      </c>
      <c r="AT156" t="s">
        <v>12220</v>
      </c>
      <c r="AU156">
        <v>0</v>
      </c>
      <c r="AV156">
        <v>0</v>
      </c>
      <c r="AW156">
        <v>0</v>
      </c>
    </row>
    <row r="157" spans="1:49">
      <c r="A157" s="1">
        <f>_xlfn.XLOOKUP(K157,数据!F:F,数据!A:A)</f>
        <v>2026</v>
      </c>
      <c r="B157" s="2">
        <f>_xlfn.XLOOKUP(K157,数据!F:F,数据!B:B)</f>
        <v>4</v>
      </c>
      <c r="C157" s="2">
        <f>_xlfn.XLOOKUP(K157,数据!F:F,数据!C:C)</f>
        <v>15</v>
      </c>
      <c r="D157" s="2" t="str">
        <f>_xlfn.XLOOKUP(K157,数据!F:F,数据!K:K)</f>
        <v>红单</v>
      </c>
      <c r="E157" s="2" t="str" cm="1">
        <f t="array" ref="E157">IF(OR(D157="红单",D157="空派"),_xlfn.IFS(F157="未开售","新品首批发货",G157&lt;F157,"新品首批发货",G157-F157&lt;=60,"新品期补货空运",G157-F157&gt;60,"老品应急空运"),"海运，不进行分析")</f>
        <v>新品首批发货</v>
      </c>
      <c r="F157" s="3">
        <v>46158</v>
      </c>
      <c r="G157" s="3">
        <f>_xlfn.XLOOKUP(K157,数据!F:F,数据!D:D)</f>
        <v>46120</v>
      </c>
      <c r="H157" s="5">
        <v>96</v>
      </c>
      <c r="I157" s="5">
        <f t="shared" si="8"/>
        <v>11.52</v>
      </c>
      <c r="J157" s="5">
        <f>_xlfn.XLOOKUP(K157,数据!F:F,数据!T:T)*(I157/_xlfn.XLOOKUP(K157,数据!F:F,数据!Y:Y))</f>
        <v>1065.14666666667</v>
      </c>
      <c r="K157" t="s">
        <v>10123</v>
      </c>
      <c r="L157" t="s">
        <v>57</v>
      </c>
      <c r="M157" t="s">
        <v>11113</v>
      </c>
      <c r="N157" t="s">
        <v>12221</v>
      </c>
      <c r="O157" t="s">
        <v>11115</v>
      </c>
      <c r="P157" t="s">
        <v>11116</v>
      </c>
      <c r="Q157" t="s">
        <v>11117</v>
      </c>
      <c r="R157" t="s">
        <v>11118</v>
      </c>
      <c r="S157" t="s">
        <v>10123</v>
      </c>
      <c r="T157" t="s">
        <v>11250</v>
      </c>
      <c r="U157" s="4" t="s">
        <v>12193</v>
      </c>
      <c r="V157" t="s">
        <v>12079</v>
      </c>
      <c r="W157" t="s">
        <v>12222</v>
      </c>
      <c r="X157" t="s">
        <v>12223</v>
      </c>
      <c r="Y157" t="s">
        <v>11124</v>
      </c>
      <c r="Z157" t="s">
        <v>12224</v>
      </c>
      <c r="AA157" t="s">
        <v>11144</v>
      </c>
      <c r="AB157" t="s">
        <v>12193</v>
      </c>
      <c r="AC157" t="s">
        <v>12225</v>
      </c>
      <c r="AD157" t="s">
        <v>12226</v>
      </c>
      <c r="AE157" t="s">
        <v>12227</v>
      </c>
      <c r="AI157" t="s">
        <v>12085</v>
      </c>
      <c r="AJ157" t="s">
        <v>11766</v>
      </c>
      <c r="AK157" t="s">
        <v>12228</v>
      </c>
      <c r="AL157" t="s">
        <v>12229</v>
      </c>
      <c r="AM157" t="s">
        <v>12230</v>
      </c>
      <c r="AN157" t="s">
        <v>12231</v>
      </c>
      <c r="AO157" t="s">
        <v>12232</v>
      </c>
      <c r="AP157" t="s">
        <v>12228</v>
      </c>
      <c r="AQ157">
        <v>120</v>
      </c>
      <c r="AR157">
        <v>120</v>
      </c>
      <c r="AS157">
        <v>120</v>
      </c>
      <c r="AT157" t="s">
        <v>12233</v>
      </c>
      <c r="AU157">
        <v>0</v>
      </c>
      <c r="AV157">
        <v>0</v>
      </c>
      <c r="AW157">
        <v>0</v>
      </c>
    </row>
    <row r="158" spans="1:49">
      <c r="A158" s="1">
        <f>_xlfn.XLOOKUP(K158,数据!F:F,数据!A:A)</f>
        <v>2026</v>
      </c>
      <c r="B158" s="2">
        <f>_xlfn.XLOOKUP(K158,数据!F:F,数据!B:B)</f>
        <v>4</v>
      </c>
      <c r="C158" s="2">
        <f>_xlfn.XLOOKUP(K158,数据!F:F,数据!C:C)</f>
        <v>15</v>
      </c>
      <c r="D158" s="2" t="str">
        <f>_xlfn.XLOOKUP(K158,数据!F:F,数据!K:K)</f>
        <v>红单</v>
      </c>
      <c r="E158" s="2" t="str" cm="1">
        <f t="array" ref="E158">IF(OR(D158="红单",D158="空派"),_xlfn.IFS(F158="未开售","新品首批发货",G158&lt;F158,"新品首批发货",G158-F158&lt;=60,"新品期补货空运",G158-F158&gt;60,"老品应急空运"),"海运，不进行分析")</f>
        <v>新品首批发货</v>
      </c>
      <c r="F158" s="3">
        <v>46157</v>
      </c>
      <c r="G158" s="3">
        <f>_xlfn.XLOOKUP(K158,数据!F:F,数据!D:D)</f>
        <v>46120</v>
      </c>
      <c r="H158" s="5">
        <v>96</v>
      </c>
      <c r="I158" s="5">
        <f t="shared" si="8"/>
        <v>11.52</v>
      </c>
      <c r="J158" s="5">
        <f>_xlfn.XLOOKUP(K158,数据!F:F,数据!T:T)*(I158/_xlfn.XLOOKUP(K158,数据!F:F,数据!Y:Y))</f>
        <v>1065.14666666667</v>
      </c>
      <c r="K158" t="s">
        <v>10123</v>
      </c>
      <c r="L158" t="s">
        <v>57</v>
      </c>
      <c r="M158" t="s">
        <v>11113</v>
      </c>
      <c r="N158" t="s">
        <v>12221</v>
      </c>
      <c r="O158" t="s">
        <v>11115</v>
      </c>
      <c r="P158" t="s">
        <v>11116</v>
      </c>
      <c r="Q158" t="s">
        <v>11117</v>
      </c>
      <c r="R158" t="s">
        <v>11118</v>
      </c>
      <c r="S158" t="s">
        <v>10123</v>
      </c>
      <c r="T158" t="s">
        <v>11250</v>
      </c>
      <c r="U158" s="4" t="s">
        <v>12193</v>
      </c>
      <c r="V158" t="s">
        <v>12079</v>
      </c>
      <c r="W158" t="s">
        <v>12222</v>
      </c>
      <c r="X158" t="s">
        <v>12223</v>
      </c>
      <c r="Y158" t="s">
        <v>11124</v>
      </c>
      <c r="Z158" t="s">
        <v>12224</v>
      </c>
      <c r="AA158" t="s">
        <v>11144</v>
      </c>
      <c r="AB158" t="s">
        <v>12193</v>
      </c>
      <c r="AC158" t="s">
        <v>12225</v>
      </c>
      <c r="AD158" t="s">
        <v>12226</v>
      </c>
      <c r="AE158" t="s">
        <v>12227</v>
      </c>
      <c r="AI158" t="s">
        <v>12085</v>
      </c>
      <c r="AJ158" t="s">
        <v>11766</v>
      </c>
      <c r="AK158" t="s">
        <v>12234</v>
      </c>
      <c r="AL158" t="s">
        <v>12235</v>
      </c>
      <c r="AM158" t="s">
        <v>12236</v>
      </c>
      <c r="AN158" t="s">
        <v>12231</v>
      </c>
      <c r="AO158" t="s">
        <v>12237</v>
      </c>
      <c r="AP158" t="s">
        <v>12234</v>
      </c>
      <c r="AQ158">
        <v>120</v>
      </c>
      <c r="AR158">
        <v>120</v>
      </c>
      <c r="AS158">
        <v>118</v>
      </c>
      <c r="AT158" t="s">
        <v>12238</v>
      </c>
      <c r="AU158">
        <v>0</v>
      </c>
      <c r="AV158">
        <v>-2</v>
      </c>
      <c r="AW158">
        <v>2</v>
      </c>
    </row>
    <row r="159" spans="1:49">
      <c r="A159" s="1">
        <f>_xlfn.XLOOKUP(K159,数据!F:F,数据!A:A)</f>
        <v>2026</v>
      </c>
      <c r="B159" s="2">
        <f>_xlfn.XLOOKUP(K159,数据!F:F,数据!B:B)</f>
        <v>4</v>
      </c>
      <c r="C159" s="2">
        <f>_xlfn.XLOOKUP(K159,数据!F:F,数据!C:C)</f>
        <v>15</v>
      </c>
      <c r="D159" s="2" t="str">
        <f>_xlfn.XLOOKUP(K159,数据!F:F,数据!K:K)</f>
        <v>红单</v>
      </c>
      <c r="E159" s="2" t="str" cm="1">
        <f t="array" ref="E159">IF(OR(D159="红单",D159="空派"),_xlfn.IFS(F159="未开售","新品首批发货",G159&lt;F159,"新品首批发货",G159-F159&lt;=60,"新品期补货空运",G159-F159&gt;60,"老品应急空运"),"海运，不进行分析")</f>
        <v>新品首批发货</v>
      </c>
      <c r="F159" s="3">
        <v>46135</v>
      </c>
      <c r="G159" s="3">
        <f>_xlfn.XLOOKUP(K159,数据!F:F,数据!D:D)</f>
        <v>46120</v>
      </c>
      <c r="H159" s="5">
        <v>96</v>
      </c>
      <c r="I159" s="5">
        <f t="shared" si="8"/>
        <v>11.52</v>
      </c>
      <c r="J159" s="5">
        <f>_xlfn.XLOOKUP(K159,数据!F:F,数据!T:T)*(I159/_xlfn.XLOOKUP(K159,数据!F:F,数据!Y:Y))</f>
        <v>1065.14666666667</v>
      </c>
      <c r="K159" t="s">
        <v>10123</v>
      </c>
      <c r="L159" t="s">
        <v>57</v>
      </c>
      <c r="M159" t="s">
        <v>11113</v>
      </c>
      <c r="N159" t="s">
        <v>12221</v>
      </c>
      <c r="O159" t="s">
        <v>11115</v>
      </c>
      <c r="P159" t="s">
        <v>11116</v>
      </c>
      <c r="Q159" t="s">
        <v>11117</v>
      </c>
      <c r="R159" t="s">
        <v>11118</v>
      </c>
      <c r="S159" t="s">
        <v>10123</v>
      </c>
      <c r="T159" t="s">
        <v>11250</v>
      </c>
      <c r="U159" s="4" t="s">
        <v>12193</v>
      </c>
      <c r="V159" t="s">
        <v>12079</v>
      </c>
      <c r="W159" t="s">
        <v>12222</v>
      </c>
      <c r="X159" t="s">
        <v>12223</v>
      </c>
      <c r="Y159" t="s">
        <v>11124</v>
      </c>
      <c r="Z159" t="s">
        <v>12224</v>
      </c>
      <c r="AA159" t="s">
        <v>11144</v>
      </c>
      <c r="AB159" t="s">
        <v>12193</v>
      </c>
      <c r="AC159" t="s">
        <v>12225</v>
      </c>
      <c r="AD159" t="s">
        <v>12226</v>
      </c>
      <c r="AE159" t="s">
        <v>12227</v>
      </c>
      <c r="AI159" t="s">
        <v>12085</v>
      </c>
      <c r="AJ159" t="s">
        <v>11766</v>
      </c>
      <c r="AK159" t="s">
        <v>12239</v>
      </c>
      <c r="AL159" t="s">
        <v>12240</v>
      </c>
      <c r="AM159" t="s">
        <v>12241</v>
      </c>
      <c r="AN159" t="s">
        <v>12231</v>
      </c>
      <c r="AO159" t="s">
        <v>12242</v>
      </c>
      <c r="AP159" t="s">
        <v>12239</v>
      </c>
      <c r="AQ159">
        <v>120</v>
      </c>
      <c r="AR159">
        <v>120</v>
      </c>
      <c r="AS159">
        <v>120</v>
      </c>
      <c r="AT159" t="s">
        <v>12243</v>
      </c>
      <c r="AU159">
        <v>0</v>
      </c>
      <c r="AV159">
        <v>0</v>
      </c>
      <c r="AW159">
        <v>0</v>
      </c>
    </row>
    <row r="160" spans="1:49">
      <c r="A160" s="1">
        <f>_xlfn.XLOOKUP(K160,数据!F:F,数据!A:A)</f>
        <v>2026</v>
      </c>
      <c r="B160" s="2">
        <f>_xlfn.XLOOKUP(K160,数据!F:F,数据!B:B)</f>
        <v>4</v>
      </c>
      <c r="C160" s="2">
        <f>_xlfn.XLOOKUP(K160,数据!F:F,数据!C:C)</f>
        <v>15</v>
      </c>
      <c r="D160" s="2" t="str">
        <f>_xlfn.XLOOKUP(K160,数据!F:F,数据!K:K)</f>
        <v>空派</v>
      </c>
      <c r="E160" s="2" t="str" cm="1">
        <f t="array" ref="E160">IF(OR(D160="红单",D160="空派"),_xlfn.IFS(F160="未开售","新品首批发货",G160&lt;F160,"新品首批发货",G160-F160&lt;=60,"新品期补货空运",G160-F160&gt;60,"老品应急空运"),"海运，不进行分析")</f>
        <v>新品首批发货</v>
      </c>
      <c r="F160" s="3">
        <v>46142</v>
      </c>
      <c r="G160" s="3">
        <f>_xlfn.XLOOKUP(K160,数据!F:F,数据!D:D)</f>
        <v>46121</v>
      </c>
      <c r="H160" s="5">
        <v>463</v>
      </c>
      <c r="I160" s="5">
        <f t="shared" ref="I160:I171" si="9">H160*AQ160/1000</f>
        <v>47.226</v>
      </c>
      <c r="J160" s="5">
        <f>_xlfn.XLOOKUP(K160,数据!F:F,数据!T:T)*(I160/_xlfn.XLOOKUP(K160,数据!F:F,数据!Y:Y))</f>
        <v>3389.54169632552</v>
      </c>
      <c r="K160" t="s">
        <v>10131</v>
      </c>
      <c r="L160" t="s">
        <v>39</v>
      </c>
      <c r="M160" t="s">
        <v>11113</v>
      </c>
      <c r="N160" t="s">
        <v>12244</v>
      </c>
      <c r="O160" t="s">
        <v>11115</v>
      </c>
      <c r="P160" t="s">
        <v>11139</v>
      </c>
      <c r="Q160" t="s">
        <v>11117</v>
      </c>
      <c r="R160" t="s">
        <v>11118</v>
      </c>
      <c r="S160" t="s">
        <v>12245</v>
      </c>
      <c r="T160" t="s">
        <v>11119</v>
      </c>
      <c r="U160" s="4" t="s">
        <v>12246</v>
      </c>
      <c r="V160" t="s">
        <v>12247</v>
      </c>
      <c r="W160" t="s">
        <v>12248</v>
      </c>
      <c r="X160" t="s">
        <v>11123</v>
      </c>
      <c r="Y160" t="s">
        <v>11124</v>
      </c>
      <c r="Z160" t="s">
        <v>12249</v>
      </c>
      <c r="AA160" t="s">
        <v>11144</v>
      </c>
      <c r="AB160" t="s">
        <v>12246</v>
      </c>
      <c r="AC160" t="s">
        <v>12250</v>
      </c>
      <c r="AD160" t="s">
        <v>12251</v>
      </c>
      <c r="AE160" t="s">
        <v>11390</v>
      </c>
      <c r="AI160" t="s">
        <v>11766</v>
      </c>
      <c r="AJ160" t="s">
        <v>11390</v>
      </c>
      <c r="AK160" t="s">
        <v>12252</v>
      </c>
      <c r="AL160" t="s">
        <v>12253</v>
      </c>
      <c r="AM160" t="s">
        <v>12254</v>
      </c>
      <c r="AN160" t="s">
        <v>12255</v>
      </c>
      <c r="AO160" t="s">
        <v>12256</v>
      </c>
      <c r="AP160" t="s">
        <v>12252</v>
      </c>
      <c r="AQ160">
        <v>102</v>
      </c>
      <c r="AR160">
        <v>102</v>
      </c>
      <c r="AS160">
        <v>102</v>
      </c>
      <c r="AT160" t="s">
        <v>12257</v>
      </c>
      <c r="AU160">
        <v>0</v>
      </c>
      <c r="AV160">
        <v>0</v>
      </c>
      <c r="AW160">
        <v>0</v>
      </c>
    </row>
    <row r="161" spans="1:49">
      <c r="A161" s="1">
        <f>_xlfn.XLOOKUP(K161,数据!F:F,数据!A:A)</f>
        <v>2026</v>
      </c>
      <c r="B161" s="2">
        <f>_xlfn.XLOOKUP(K161,数据!F:F,数据!B:B)</f>
        <v>4</v>
      </c>
      <c r="C161" s="2">
        <f>_xlfn.XLOOKUP(K161,数据!F:F,数据!C:C)</f>
        <v>15</v>
      </c>
      <c r="D161" s="2" t="str">
        <f>_xlfn.XLOOKUP(K161,数据!F:F,数据!K:K)</f>
        <v>空派</v>
      </c>
      <c r="E161" s="2" t="str" cm="1">
        <f t="array" ref="E161">IF(OR(D161="红单",D161="空派"),_xlfn.IFS(F161="未开售","新品首批发货",G161&lt;F161,"新品首批发货",G161-F161&lt;=60,"新品期补货空运",G161-F161&gt;60,"老品应急空运"),"海运，不进行分析")</f>
        <v>新品首批发货</v>
      </c>
      <c r="F161" s="3">
        <v>46147</v>
      </c>
      <c r="G161" s="3">
        <f>_xlfn.XLOOKUP(K161,数据!F:F,数据!D:D)</f>
        <v>46121</v>
      </c>
      <c r="H161" s="5">
        <v>466</v>
      </c>
      <c r="I161" s="5">
        <f t="shared" si="9"/>
        <v>46.6</v>
      </c>
      <c r="J161" s="5">
        <f>_xlfn.XLOOKUP(K161,数据!F:F,数据!T:T)*(I161/_xlfn.XLOOKUP(K161,数据!F:F,数据!Y:Y))</f>
        <v>3344.61193090181</v>
      </c>
      <c r="K161" t="s">
        <v>10131</v>
      </c>
      <c r="L161" t="s">
        <v>39</v>
      </c>
      <c r="M161" t="s">
        <v>11113</v>
      </c>
      <c r="N161" t="s">
        <v>12244</v>
      </c>
      <c r="O161" t="s">
        <v>11115</v>
      </c>
      <c r="P161" t="s">
        <v>11139</v>
      </c>
      <c r="Q161" t="s">
        <v>11117</v>
      </c>
      <c r="R161" t="s">
        <v>11118</v>
      </c>
      <c r="S161" t="s">
        <v>12245</v>
      </c>
      <c r="T161" t="s">
        <v>11119</v>
      </c>
      <c r="U161" s="4" t="s">
        <v>12246</v>
      </c>
      <c r="V161" t="s">
        <v>12247</v>
      </c>
      <c r="W161" t="s">
        <v>12248</v>
      </c>
      <c r="X161" t="s">
        <v>11123</v>
      </c>
      <c r="Y161" t="s">
        <v>11124</v>
      </c>
      <c r="Z161" t="s">
        <v>12249</v>
      </c>
      <c r="AA161" t="s">
        <v>11144</v>
      </c>
      <c r="AB161" t="s">
        <v>12246</v>
      </c>
      <c r="AC161" t="s">
        <v>12250</v>
      </c>
      <c r="AD161" t="s">
        <v>12251</v>
      </c>
      <c r="AE161" t="s">
        <v>11390</v>
      </c>
      <c r="AI161" t="s">
        <v>11766</v>
      </c>
      <c r="AJ161" t="s">
        <v>11390</v>
      </c>
      <c r="AK161" t="s">
        <v>12258</v>
      </c>
      <c r="AL161" t="s">
        <v>12259</v>
      </c>
      <c r="AM161" t="s">
        <v>12260</v>
      </c>
      <c r="AN161" t="s">
        <v>12255</v>
      </c>
      <c r="AO161" t="s">
        <v>12261</v>
      </c>
      <c r="AP161" t="s">
        <v>12258</v>
      </c>
      <c r="AQ161">
        <v>100</v>
      </c>
      <c r="AR161">
        <v>100</v>
      </c>
      <c r="AS161">
        <v>97</v>
      </c>
      <c r="AT161" t="s">
        <v>12262</v>
      </c>
      <c r="AU161">
        <v>0</v>
      </c>
      <c r="AV161">
        <v>-3</v>
      </c>
      <c r="AW161">
        <v>3</v>
      </c>
    </row>
    <row r="162" spans="1:49">
      <c r="A162" s="1">
        <f>_xlfn.XLOOKUP(K162,数据!F:F,数据!A:A)</f>
        <v>2026</v>
      </c>
      <c r="B162" s="2">
        <f>_xlfn.XLOOKUP(K162,数据!F:F,数据!B:B)</f>
        <v>4</v>
      </c>
      <c r="C162" s="2">
        <f>_xlfn.XLOOKUP(K162,数据!F:F,数据!C:C)</f>
        <v>15</v>
      </c>
      <c r="D162" s="2" t="str">
        <f>_xlfn.XLOOKUP(K162,数据!F:F,数据!K:K)</f>
        <v>空派</v>
      </c>
      <c r="E162" s="2" t="str" cm="1">
        <f t="array" ref="E162">IF(OR(D162="红单",D162="空派"),_xlfn.IFS(F162="未开售","新品首批发货",G162&lt;F162,"新品首批发货",G162-F162&lt;=60,"新品期补货空运",G162-F162&gt;60,"老品应急空运"),"海运，不进行分析")</f>
        <v>老品应急空运</v>
      </c>
      <c r="F162" s="3">
        <v>45817</v>
      </c>
      <c r="G162" s="3">
        <f>_xlfn.XLOOKUP(K162,数据!F:F,数据!D:D)</f>
        <v>46121</v>
      </c>
      <c r="H162" s="5">
        <v>162</v>
      </c>
      <c r="I162" s="5">
        <f t="shared" si="9"/>
        <v>1.62</v>
      </c>
      <c r="J162" s="5">
        <f>_xlfn.XLOOKUP(K162,数据!F:F,数据!T:T)*(I162/_xlfn.XLOOKUP(K162,数据!F:F,数据!Y:Y))</f>
        <v>116.271916911179</v>
      </c>
      <c r="K162" t="s">
        <v>10131</v>
      </c>
      <c r="L162" t="s">
        <v>39</v>
      </c>
      <c r="M162" t="s">
        <v>11113</v>
      </c>
      <c r="N162" t="s">
        <v>12244</v>
      </c>
      <c r="O162" t="s">
        <v>11115</v>
      </c>
      <c r="P162" t="s">
        <v>11139</v>
      </c>
      <c r="Q162" t="s">
        <v>11117</v>
      </c>
      <c r="R162" t="s">
        <v>11118</v>
      </c>
      <c r="S162" t="s">
        <v>12245</v>
      </c>
      <c r="T162" t="s">
        <v>11119</v>
      </c>
      <c r="U162" s="4" t="s">
        <v>12246</v>
      </c>
      <c r="V162" t="s">
        <v>12247</v>
      </c>
      <c r="W162" t="s">
        <v>12248</v>
      </c>
      <c r="X162" t="s">
        <v>11123</v>
      </c>
      <c r="Y162" t="s">
        <v>11124</v>
      </c>
      <c r="Z162" t="s">
        <v>12249</v>
      </c>
      <c r="AA162" t="s">
        <v>11144</v>
      </c>
      <c r="AB162" t="s">
        <v>12246</v>
      </c>
      <c r="AC162" t="s">
        <v>12250</v>
      </c>
      <c r="AD162" t="s">
        <v>12251</v>
      </c>
      <c r="AE162" t="s">
        <v>11390</v>
      </c>
      <c r="AI162" t="s">
        <v>11766</v>
      </c>
      <c r="AJ162" t="s">
        <v>11390</v>
      </c>
      <c r="AK162" t="s">
        <v>12263</v>
      </c>
      <c r="AL162" t="s">
        <v>12264</v>
      </c>
      <c r="AM162" t="s">
        <v>12265</v>
      </c>
      <c r="AN162" t="s">
        <v>12265</v>
      </c>
      <c r="AO162" t="s">
        <v>12266</v>
      </c>
      <c r="AP162" t="s">
        <v>12263</v>
      </c>
      <c r="AQ162">
        <v>10</v>
      </c>
      <c r="AR162">
        <v>10</v>
      </c>
      <c r="AS162">
        <v>10</v>
      </c>
      <c r="AT162" t="s">
        <v>12267</v>
      </c>
      <c r="AU162">
        <v>0</v>
      </c>
      <c r="AV162">
        <v>0</v>
      </c>
      <c r="AW162">
        <v>0</v>
      </c>
    </row>
    <row r="163" spans="1:49">
      <c r="A163" s="1">
        <f>_xlfn.XLOOKUP(K163,数据!F:F,数据!A:A)</f>
        <v>2026</v>
      </c>
      <c r="B163" s="2">
        <f>_xlfn.XLOOKUP(K163,数据!F:F,数据!B:B)</f>
        <v>4</v>
      </c>
      <c r="C163" s="2">
        <f>_xlfn.XLOOKUP(K163,数据!F:F,数据!C:C)</f>
        <v>15</v>
      </c>
      <c r="D163" s="2" t="str">
        <f>_xlfn.XLOOKUP(K163,数据!F:F,数据!K:K)</f>
        <v>空派</v>
      </c>
      <c r="E163" s="2" t="str" cm="1">
        <f t="array" ref="E163">IF(OR(D163="红单",D163="空派"),_xlfn.IFS(F163="未开售","新品首批发货",G163&lt;F163,"新品首批发货",G163-F163&lt;=60,"新品期补货空运",G163-F163&gt;60,"老品应急空运"),"海运，不进行分析")</f>
        <v>新品首批发货</v>
      </c>
      <c r="F163" s="3">
        <v>46131</v>
      </c>
      <c r="G163" s="3">
        <f>_xlfn.XLOOKUP(K163,数据!F:F,数据!D:D)</f>
        <v>46121</v>
      </c>
      <c r="H163" s="5">
        <v>187</v>
      </c>
      <c r="I163" s="5">
        <f t="shared" si="9"/>
        <v>7.48</v>
      </c>
      <c r="J163" s="5">
        <f>_xlfn.XLOOKUP(K163,数据!F:F,数据!T:T)*(I163/_xlfn.XLOOKUP(K163,数据!F:F,数据!Y:Y))</f>
        <v>536.860455861493</v>
      </c>
      <c r="K163" t="s">
        <v>10131</v>
      </c>
      <c r="L163" t="s">
        <v>39</v>
      </c>
      <c r="M163" t="s">
        <v>11113</v>
      </c>
      <c r="N163" t="s">
        <v>12244</v>
      </c>
      <c r="O163" t="s">
        <v>11115</v>
      </c>
      <c r="P163" t="s">
        <v>11139</v>
      </c>
      <c r="Q163" t="s">
        <v>11117</v>
      </c>
      <c r="R163" t="s">
        <v>11118</v>
      </c>
      <c r="S163" t="s">
        <v>12245</v>
      </c>
      <c r="T163" t="s">
        <v>11119</v>
      </c>
      <c r="U163" s="4" t="s">
        <v>12246</v>
      </c>
      <c r="V163" t="s">
        <v>12247</v>
      </c>
      <c r="W163" t="s">
        <v>12248</v>
      </c>
      <c r="X163" t="s">
        <v>11123</v>
      </c>
      <c r="Y163" t="s">
        <v>11124</v>
      </c>
      <c r="Z163" t="s">
        <v>12249</v>
      </c>
      <c r="AA163" t="s">
        <v>11144</v>
      </c>
      <c r="AB163" t="s">
        <v>12246</v>
      </c>
      <c r="AC163" t="s">
        <v>12250</v>
      </c>
      <c r="AD163" t="s">
        <v>12251</v>
      </c>
      <c r="AE163" t="s">
        <v>11390</v>
      </c>
      <c r="AI163" t="s">
        <v>11766</v>
      </c>
      <c r="AJ163" t="s">
        <v>11390</v>
      </c>
      <c r="AK163" t="s">
        <v>12268</v>
      </c>
      <c r="AL163" t="s">
        <v>12269</v>
      </c>
      <c r="AM163" t="s">
        <v>12270</v>
      </c>
      <c r="AN163" t="s">
        <v>12270</v>
      </c>
      <c r="AO163" t="s">
        <v>12271</v>
      </c>
      <c r="AP163" t="s">
        <v>12268</v>
      </c>
      <c r="AQ163">
        <v>40</v>
      </c>
      <c r="AR163">
        <v>40</v>
      </c>
      <c r="AS163">
        <v>40</v>
      </c>
      <c r="AT163" t="s">
        <v>12186</v>
      </c>
      <c r="AU163">
        <v>0</v>
      </c>
      <c r="AV163">
        <v>0</v>
      </c>
      <c r="AW163">
        <v>0</v>
      </c>
    </row>
    <row r="164" spans="1:49">
      <c r="A164" s="1">
        <f>_xlfn.XLOOKUP(K164,数据!F:F,数据!A:A)</f>
        <v>2026</v>
      </c>
      <c r="B164" s="2">
        <f>_xlfn.XLOOKUP(K164,数据!F:F,数据!B:B)</f>
        <v>4</v>
      </c>
      <c r="C164" s="2">
        <f>_xlfn.XLOOKUP(K164,数据!F:F,数据!C:C)</f>
        <v>15</v>
      </c>
      <c r="D164" s="2" t="str">
        <f>_xlfn.XLOOKUP(K164,数据!F:F,数据!K:K)</f>
        <v>空派</v>
      </c>
      <c r="E164" s="2" t="str" cm="1">
        <f t="array" ref="E164">IF(OR(D164="红单",D164="空派"),_xlfn.IFS(F164="未开售","新品首批发货",G164&lt;F164,"新品首批发货",G164-F164&lt;=60,"新品期补货空运",G164-F164&gt;60,"老品应急空运"),"海运，不进行分析")</f>
        <v>新品首批发货</v>
      </c>
      <c r="F164" s="3">
        <v>46140</v>
      </c>
      <c r="G164" s="3">
        <f>_xlfn.XLOOKUP(K164,数据!F:F,数据!D:D)</f>
        <v>46119</v>
      </c>
      <c r="H164" s="5">
        <v>97</v>
      </c>
      <c r="I164" s="5">
        <f t="shared" si="9"/>
        <v>6.79</v>
      </c>
      <c r="J164" s="5">
        <f>_xlfn.XLOOKUP(K164,数据!F:F,数据!T:T)*(I164/_xlfn.XLOOKUP(K164,数据!F:F,数据!Y:Y))</f>
        <v>477.233538717735</v>
      </c>
      <c r="K164" t="s">
        <v>10122</v>
      </c>
      <c r="L164" t="s">
        <v>80</v>
      </c>
      <c r="M164" t="s">
        <v>11113</v>
      </c>
      <c r="N164" t="s">
        <v>12272</v>
      </c>
      <c r="O164" t="s">
        <v>11115</v>
      </c>
      <c r="P164" t="s">
        <v>11139</v>
      </c>
      <c r="Q164" t="s">
        <v>11117</v>
      </c>
      <c r="R164" t="s">
        <v>11118</v>
      </c>
      <c r="S164" t="s">
        <v>12273</v>
      </c>
      <c r="T164" t="s">
        <v>11250</v>
      </c>
      <c r="U164" s="4" t="s">
        <v>12274</v>
      </c>
      <c r="V164" t="s">
        <v>12275</v>
      </c>
      <c r="W164" t="s">
        <v>12276</v>
      </c>
      <c r="X164" t="s">
        <v>12277</v>
      </c>
      <c r="Y164" t="s">
        <v>11142</v>
      </c>
      <c r="Z164" t="s">
        <v>12278</v>
      </c>
      <c r="AA164" t="s">
        <v>11126</v>
      </c>
      <c r="AB164" t="s">
        <v>12274</v>
      </c>
      <c r="AC164" t="s">
        <v>12279</v>
      </c>
      <c r="AD164" t="s">
        <v>12280</v>
      </c>
      <c r="AE164" t="s">
        <v>12281</v>
      </c>
      <c r="AI164" t="s">
        <v>12085</v>
      </c>
      <c r="AJ164" t="s">
        <v>11766</v>
      </c>
      <c r="AK164" t="s">
        <v>12282</v>
      </c>
      <c r="AL164" t="s">
        <v>12283</v>
      </c>
      <c r="AM164" t="s">
        <v>12284</v>
      </c>
      <c r="AN164" t="s">
        <v>12285</v>
      </c>
      <c r="AO164" t="s">
        <v>12286</v>
      </c>
      <c r="AP164" t="s">
        <v>12282</v>
      </c>
      <c r="AQ164">
        <v>70</v>
      </c>
      <c r="AR164">
        <v>70</v>
      </c>
      <c r="AS164">
        <v>70</v>
      </c>
      <c r="AT164" t="s">
        <v>12287</v>
      </c>
      <c r="AU164">
        <v>0</v>
      </c>
      <c r="AV164">
        <v>0</v>
      </c>
      <c r="AW164">
        <v>0</v>
      </c>
    </row>
    <row r="165" spans="1:49">
      <c r="A165" s="1">
        <f>_xlfn.XLOOKUP(K165,数据!F:F,数据!A:A)</f>
        <v>2026</v>
      </c>
      <c r="B165" s="2">
        <f>_xlfn.XLOOKUP(K165,数据!F:F,数据!B:B)</f>
        <v>4</v>
      </c>
      <c r="C165" s="2">
        <f>_xlfn.XLOOKUP(K165,数据!F:F,数据!C:C)</f>
        <v>15</v>
      </c>
      <c r="D165" s="2" t="str">
        <f>_xlfn.XLOOKUP(K165,数据!F:F,数据!K:K)</f>
        <v>空派</v>
      </c>
      <c r="E165" s="2" t="str" cm="1">
        <f t="array" ref="E165">IF(OR(D165="红单",D165="空派"),_xlfn.IFS(F165="未开售","新品首批发货",G165&lt;F165,"新品首批发货",G165-F165&lt;=60,"新品期补货空运",G165-F165&gt;60,"老品应急空运"),"海运，不进行分析")</f>
        <v>新品首批发货</v>
      </c>
      <c r="F165" s="3">
        <v>46141</v>
      </c>
      <c r="G165" s="3">
        <f>_xlfn.XLOOKUP(K165,数据!F:F,数据!D:D)</f>
        <v>46119</v>
      </c>
      <c r="H165" s="5">
        <v>100</v>
      </c>
      <c r="I165" s="5">
        <f t="shared" si="9"/>
        <v>7</v>
      </c>
      <c r="J165" s="5">
        <f>_xlfn.XLOOKUP(K165,数据!F:F,数据!T:T)*(I165/_xlfn.XLOOKUP(K165,数据!F:F,数据!Y:Y))</f>
        <v>491.993338884263</v>
      </c>
      <c r="K165" t="s">
        <v>10122</v>
      </c>
      <c r="L165" t="s">
        <v>80</v>
      </c>
      <c r="M165" t="s">
        <v>11113</v>
      </c>
      <c r="N165" t="s">
        <v>12272</v>
      </c>
      <c r="O165" t="s">
        <v>11115</v>
      </c>
      <c r="P165" t="s">
        <v>11139</v>
      </c>
      <c r="Q165" t="s">
        <v>11117</v>
      </c>
      <c r="R165" t="s">
        <v>11118</v>
      </c>
      <c r="S165" t="s">
        <v>12273</v>
      </c>
      <c r="T165" t="s">
        <v>11250</v>
      </c>
      <c r="U165" s="4" t="s">
        <v>12274</v>
      </c>
      <c r="V165" t="s">
        <v>12275</v>
      </c>
      <c r="W165" t="s">
        <v>12276</v>
      </c>
      <c r="X165" t="s">
        <v>12277</v>
      </c>
      <c r="Y165" t="s">
        <v>11142</v>
      </c>
      <c r="Z165" t="s">
        <v>12278</v>
      </c>
      <c r="AA165" t="s">
        <v>11126</v>
      </c>
      <c r="AB165" t="s">
        <v>12274</v>
      </c>
      <c r="AC165" t="s">
        <v>12279</v>
      </c>
      <c r="AD165" t="s">
        <v>12280</v>
      </c>
      <c r="AE165" t="s">
        <v>12281</v>
      </c>
      <c r="AI165" t="s">
        <v>12085</v>
      </c>
      <c r="AJ165" t="s">
        <v>11766</v>
      </c>
      <c r="AK165" t="s">
        <v>12288</v>
      </c>
      <c r="AL165" t="s">
        <v>12289</v>
      </c>
      <c r="AM165" t="s">
        <v>12290</v>
      </c>
      <c r="AN165" t="s">
        <v>12285</v>
      </c>
      <c r="AO165" t="s">
        <v>12291</v>
      </c>
      <c r="AP165" t="s">
        <v>12288</v>
      </c>
      <c r="AQ165">
        <v>70</v>
      </c>
      <c r="AR165">
        <v>70</v>
      </c>
      <c r="AS165">
        <v>70</v>
      </c>
      <c r="AT165" t="s">
        <v>12292</v>
      </c>
      <c r="AU165">
        <v>0</v>
      </c>
      <c r="AV165">
        <v>0</v>
      </c>
      <c r="AW165">
        <v>0</v>
      </c>
    </row>
    <row r="166" spans="1:49">
      <c r="A166" s="1">
        <f>_xlfn.XLOOKUP(K166,数据!F:F,数据!A:A)</f>
        <v>2026</v>
      </c>
      <c r="B166" s="2">
        <f>_xlfn.XLOOKUP(K166,数据!F:F,数据!B:B)</f>
        <v>4</v>
      </c>
      <c r="C166" s="2">
        <f>_xlfn.XLOOKUP(K166,数据!F:F,数据!C:C)</f>
        <v>15</v>
      </c>
      <c r="D166" s="2" t="str">
        <f>_xlfn.XLOOKUP(K166,数据!F:F,数据!K:K)</f>
        <v>空派</v>
      </c>
      <c r="E166" s="2" t="str" cm="1">
        <f t="array" ref="E166">IF(OR(D166="红单",D166="空派"),_xlfn.IFS(F166="未开售","新品首批发货",G166&lt;F166,"新品首批发货",G166-F166&lt;=60,"新品期补货空运",G166-F166&gt;60,"老品应急空运"),"海运，不进行分析")</f>
        <v>新品首批发货</v>
      </c>
      <c r="F166" s="3">
        <v>46142</v>
      </c>
      <c r="G166" s="3">
        <f>_xlfn.XLOOKUP(K166,数据!F:F,数据!D:D)</f>
        <v>46119</v>
      </c>
      <c r="H166" s="5">
        <v>471</v>
      </c>
      <c r="I166" s="5">
        <f t="shared" si="9"/>
        <v>47.1</v>
      </c>
      <c r="J166" s="5">
        <f>_xlfn.XLOOKUP(K166,数据!F:F,数据!T:T)*(I166/_xlfn.XLOOKUP(K166,数据!F:F,数据!Y:Y))</f>
        <v>3310.41232306411</v>
      </c>
      <c r="K166" t="s">
        <v>10122</v>
      </c>
      <c r="L166" t="s">
        <v>80</v>
      </c>
      <c r="M166" t="s">
        <v>11113</v>
      </c>
      <c r="N166" t="s">
        <v>12272</v>
      </c>
      <c r="O166" t="s">
        <v>11115</v>
      </c>
      <c r="P166" t="s">
        <v>11139</v>
      </c>
      <c r="Q166" t="s">
        <v>11117</v>
      </c>
      <c r="R166" t="s">
        <v>11118</v>
      </c>
      <c r="S166" t="s">
        <v>12273</v>
      </c>
      <c r="T166" t="s">
        <v>11250</v>
      </c>
      <c r="U166" s="4" t="s">
        <v>12274</v>
      </c>
      <c r="V166" t="s">
        <v>12275</v>
      </c>
      <c r="W166" t="s">
        <v>12276</v>
      </c>
      <c r="X166" t="s">
        <v>12277</v>
      </c>
      <c r="Y166" t="s">
        <v>11142</v>
      </c>
      <c r="Z166" t="s">
        <v>12278</v>
      </c>
      <c r="AA166" t="s">
        <v>11126</v>
      </c>
      <c r="AB166" t="s">
        <v>12274</v>
      </c>
      <c r="AC166" t="s">
        <v>12279</v>
      </c>
      <c r="AD166" t="s">
        <v>12280</v>
      </c>
      <c r="AE166" t="s">
        <v>12281</v>
      </c>
      <c r="AI166" t="s">
        <v>12085</v>
      </c>
      <c r="AJ166" t="s">
        <v>11766</v>
      </c>
      <c r="AK166" t="s">
        <v>12293</v>
      </c>
      <c r="AL166" t="s">
        <v>12294</v>
      </c>
      <c r="AM166" t="s">
        <v>12295</v>
      </c>
      <c r="AN166" t="s">
        <v>12296</v>
      </c>
      <c r="AO166" t="s">
        <v>12297</v>
      </c>
      <c r="AP166" t="s">
        <v>12293</v>
      </c>
      <c r="AQ166">
        <v>100</v>
      </c>
      <c r="AR166">
        <v>100</v>
      </c>
      <c r="AS166">
        <v>100</v>
      </c>
      <c r="AT166" t="s">
        <v>12298</v>
      </c>
      <c r="AU166">
        <v>0</v>
      </c>
      <c r="AV166">
        <v>0</v>
      </c>
      <c r="AW166">
        <v>0</v>
      </c>
    </row>
    <row r="167" spans="1:49">
      <c r="A167" s="1">
        <f>_xlfn.XLOOKUP(K167,数据!F:F,数据!A:A)</f>
        <v>2026</v>
      </c>
      <c r="B167" s="2">
        <f>_xlfn.XLOOKUP(K167,数据!F:F,数据!B:B)</f>
        <v>4</v>
      </c>
      <c r="C167" s="2">
        <f>_xlfn.XLOOKUP(K167,数据!F:F,数据!C:C)</f>
        <v>15</v>
      </c>
      <c r="D167" s="2" t="str">
        <f>_xlfn.XLOOKUP(K167,数据!F:F,数据!K:K)</f>
        <v>空派</v>
      </c>
      <c r="E167" s="2" t="str" cm="1">
        <f t="array" ref="E167">IF(OR(D167="红单",D167="空派"),_xlfn.IFS(F167="未开售","新品首批发货",G167&lt;F167,"新品首批发货",G167-F167&lt;=60,"新品期补货空运",G167-F167&gt;60,"老品应急空运"),"海运，不进行分析")</f>
        <v>新品首批发货</v>
      </c>
      <c r="F167" s="3">
        <v>46137</v>
      </c>
      <c r="G167" s="3">
        <f>_xlfn.XLOOKUP(K167,数据!F:F,数据!D:D)</f>
        <v>46119</v>
      </c>
      <c r="H167" s="5">
        <v>472</v>
      </c>
      <c r="I167" s="5">
        <f t="shared" si="9"/>
        <v>47.2</v>
      </c>
      <c r="J167" s="5">
        <f>_xlfn.XLOOKUP(K167,数据!F:F,数据!T:T)*(I167/_xlfn.XLOOKUP(K167,数据!F:F,数据!Y:Y))</f>
        <v>3317.44079933389</v>
      </c>
      <c r="K167" t="s">
        <v>10122</v>
      </c>
      <c r="L167" t="s">
        <v>80</v>
      </c>
      <c r="M167" t="s">
        <v>11113</v>
      </c>
      <c r="N167" t="s">
        <v>12272</v>
      </c>
      <c r="O167" t="s">
        <v>11115</v>
      </c>
      <c r="P167" t="s">
        <v>11139</v>
      </c>
      <c r="Q167" t="s">
        <v>11117</v>
      </c>
      <c r="R167" t="s">
        <v>11118</v>
      </c>
      <c r="S167" t="s">
        <v>12273</v>
      </c>
      <c r="T167" t="s">
        <v>11250</v>
      </c>
      <c r="U167" s="4" t="s">
        <v>12274</v>
      </c>
      <c r="V167" t="s">
        <v>12275</v>
      </c>
      <c r="W167" t="s">
        <v>12276</v>
      </c>
      <c r="X167" t="s">
        <v>12277</v>
      </c>
      <c r="Y167" t="s">
        <v>11142</v>
      </c>
      <c r="Z167" t="s">
        <v>12278</v>
      </c>
      <c r="AA167" t="s">
        <v>11126</v>
      </c>
      <c r="AB167" t="s">
        <v>12274</v>
      </c>
      <c r="AC167" t="s">
        <v>12279</v>
      </c>
      <c r="AD167" t="s">
        <v>12280</v>
      </c>
      <c r="AE167" t="s">
        <v>12281</v>
      </c>
      <c r="AI167" t="s">
        <v>12085</v>
      </c>
      <c r="AJ167" t="s">
        <v>11766</v>
      </c>
      <c r="AK167" t="s">
        <v>12299</v>
      </c>
      <c r="AL167" t="s">
        <v>12300</v>
      </c>
      <c r="AM167" t="s">
        <v>12301</v>
      </c>
      <c r="AN167" t="s">
        <v>12296</v>
      </c>
      <c r="AO167" t="s">
        <v>12302</v>
      </c>
      <c r="AP167" t="s">
        <v>12299</v>
      </c>
      <c r="AQ167">
        <v>100</v>
      </c>
      <c r="AR167">
        <v>100</v>
      </c>
      <c r="AS167">
        <v>100</v>
      </c>
      <c r="AT167" t="s">
        <v>12303</v>
      </c>
      <c r="AU167">
        <v>0</v>
      </c>
      <c r="AV167">
        <v>0</v>
      </c>
      <c r="AW167">
        <v>0</v>
      </c>
    </row>
    <row r="168" spans="1:49">
      <c r="A168" s="1">
        <f>_xlfn.XLOOKUP(K168,数据!F:F,数据!A:A)</f>
        <v>2026</v>
      </c>
      <c r="B168" s="2">
        <f>_xlfn.XLOOKUP(K168,数据!F:F,数据!B:B)</f>
        <v>4</v>
      </c>
      <c r="C168" s="2">
        <f>_xlfn.XLOOKUP(K168,数据!F:F,数据!C:C)</f>
        <v>15</v>
      </c>
      <c r="D168" s="2" t="str">
        <f>_xlfn.XLOOKUP(K168,数据!F:F,数据!K:K)</f>
        <v>红单</v>
      </c>
      <c r="E168" s="2" t="str" cm="1">
        <f t="array" ref="E168">IF(OR(D168="红单",D168="空派"),_xlfn.IFS(F168="未开售","新品首批发货",G168&lt;F168,"新品首批发货",G168-F168&lt;=60,"新品期补货空运",G168-F168&gt;60,"老品应急空运"),"海运，不进行分析")</f>
        <v>老品应急空运</v>
      </c>
      <c r="F168" s="3">
        <v>46013</v>
      </c>
      <c r="G168" s="3">
        <f>_xlfn.XLOOKUP(K168,数据!F:F,数据!D:D)</f>
        <v>46119</v>
      </c>
      <c r="H168" s="5">
        <v>142</v>
      </c>
      <c r="I168" s="5">
        <f t="shared" si="9"/>
        <v>14.2</v>
      </c>
      <c r="J168" s="5">
        <f>_xlfn.XLOOKUP(K168,数据!F:F,数据!T:T)*(I168/_xlfn.XLOOKUP(K168,数据!F:F,数据!Y:Y))</f>
        <v>1396.30449666377</v>
      </c>
      <c r="K168" t="s">
        <v>10121</v>
      </c>
      <c r="L168" t="s">
        <v>41</v>
      </c>
      <c r="M168" t="s">
        <v>11113</v>
      </c>
      <c r="N168" t="s">
        <v>12304</v>
      </c>
      <c r="O168" t="s">
        <v>11115</v>
      </c>
      <c r="P168" t="s">
        <v>11139</v>
      </c>
      <c r="Q168" t="s">
        <v>11117</v>
      </c>
      <c r="R168" t="s">
        <v>11118</v>
      </c>
      <c r="S168" t="s">
        <v>12305</v>
      </c>
      <c r="T168" t="s">
        <v>11250</v>
      </c>
      <c r="U168" s="4" t="s">
        <v>12306</v>
      </c>
      <c r="V168" t="s">
        <v>11123</v>
      </c>
      <c r="W168" t="s">
        <v>12307</v>
      </c>
      <c r="X168" t="s">
        <v>12308</v>
      </c>
      <c r="Y168" t="s">
        <v>11142</v>
      </c>
      <c r="Z168" t="s">
        <v>12309</v>
      </c>
      <c r="AA168" t="s">
        <v>11144</v>
      </c>
      <c r="AB168" t="s">
        <v>12306</v>
      </c>
      <c r="AC168" t="s">
        <v>12310</v>
      </c>
      <c r="AD168" t="s">
        <v>12311</v>
      </c>
      <c r="AE168" t="s">
        <v>12312</v>
      </c>
      <c r="AI168" t="s">
        <v>12085</v>
      </c>
      <c r="AJ168" t="s">
        <v>11766</v>
      </c>
      <c r="AK168" t="s">
        <v>12313</v>
      </c>
      <c r="AL168" t="s">
        <v>12314</v>
      </c>
      <c r="AM168" t="s">
        <v>12315</v>
      </c>
      <c r="AN168" t="s">
        <v>11526</v>
      </c>
      <c r="AO168" t="s">
        <v>12316</v>
      </c>
      <c r="AP168" t="s">
        <v>12313</v>
      </c>
      <c r="AQ168">
        <v>100</v>
      </c>
      <c r="AR168">
        <v>100</v>
      </c>
      <c r="AS168">
        <v>100</v>
      </c>
      <c r="AT168" t="s">
        <v>12317</v>
      </c>
      <c r="AU168">
        <v>0</v>
      </c>
      <c r="AV168">
        <v>0</v>
      </c>
      <c r="AW168">
        <v>0</v>
      </c>
    </row>
    <row r="169" spans="1:49">
      <c r="A169" s="1">
        <f>_xlfn.XLOOKUP(K169,数据!F:F,数据!A:A)</f>
        <v>2026</v>
      </c>
      <c r="B169" s="2">
        <f>_xlfn.XLOOKUP(K169,数据!F:F,数据!B:B)</f>
        <v>4</v>
      </c>
      <c r="C169" s="2">
        <f>_xlfn.XLOOKUP(K169,数据!F:F,数据!C:C)</f>
        <v>15</v>
      </c>
      <c r="D169" s="2" t="str">
        <f>_xlfn.XLOOKUP(K169,数据!F:F,数据!K:K)</f>
        <v>红单</v>
      </c>
      <c r="E169" s="2" t="str" cm="1">
        <f t="array" ref="E169">IF(OR(D169="红单",D169="空派"),_xlfn.IFS(F169="未开售","新品首批发货",G169&lt;F169,"新品首批发货",G169-F169&lt;=60,"新品期补货空运",G169-F169&gt;60,"老品应急空运"),"海运，不进行分析")</f>
        <v>新品期补货空运</v>
      </c>
      <c r="F169" s="3">
        <v>46111</v>
      </c>
      <c r="G169" s="3">
        <f>_xlfn.XLOOKUP(K169,数据!F:F,数据!D:D)</f>
        <v>46119</v>
      </c>
      <c r="H169" s="5">
        <v>134</v>
      </c>
      <c r="I169" s="5">
        <f t="shared" si="9"/>
        <v>3.35</v>
      </c>
      <c r="J169" s="5">
        <f>_xlfn.XLOOKUP(K169,数据!F:F,数据!T:T)*(I169/_xlfn.XLOOKUP(K169,数据!F:F,数据!Y:Y))</f>
        <v>329.40986364955</v>
      </c>
      <c r="K169" t="s">
        <v>10121</v>
      </c>
      <c r="L169" t="s">
        <v>41</v>
      </c>
      <c r="M169" t="s">
        <v>11113</v>
      </c>
      <c r="N169" t="s">
        <v>12304</v>
      </c>
      <c r="O169" t="s">
        <v>11115</v>
      </c>
      <c r="P169" t="s">
        <v>11139</v>
      </c>
      <c r="Q169" t="s">
        <v>11117</v>
      </c>
      <c r="R169" t="s">
        <v>11118</v>
      </c>
      <c r="S169" t="s">
        <v>12305</v>
      </c>
      <c r="T169" t="s">
        <v>11250</v>
      </c>
      <c r="U169" s="4" t="s">
        <v>12306</v>
      </c>
      <c r="V169" t="s">
        <v>11123</v>
      </c>
      <c r="W169" t="s">
        <v>12307</v>
      </c>
      <c r="X169" t="s">
        <v>12308</v>
      </c>
      <c r="Y169" t="s">
        <v>11142</v>
      </c>
      <c r="Z169" t="s">
        <v>12309</v>
      </c>
      <c r="AA169" t="s">
        <v>11144</v>
      </c>
      <c r="AB169" t="s">
        <v>12306</v>
      </c>
      <c r="AC169" t="s">
        <v>12310</v>
      </c>
      <c r="AD169" t="s">
        <v>12311</v>
      </c>
      <c r="AE169" t="s">
        <v>12312</v>
      </c>
      <c r="AI169" t="s">
        <v>12085</v>
      </c>
      <c r="AJ169" t="s">
        <v>11766</v>
      </c>
      <c r="AK169" t="s">
        <v>12318</v>
      </c>
      <c r="AL169" t="s">
        <v>12319</v>
      </c>
      <c r="AM169" t="s">
        <v>12320</v>
      </c>
      <c r="AN169" t="s">
        <v>12321</v>
      </c>
      <c r="AO169" t="s">
        <v>12322</v>
      </c>
      <c r="AP169" t="s">
        <v>12318</v>
      </c>
      <c r="AQ169">
        <v>25</v>
      </c>
      <c r="AR169">
        <v>25</v>
      </c>
      <c r="AS169">
        <v>25</v>
      </c>
      <c r="AT169" t="s">
        <v>12323</v>
      </c>
      <c r="AU169">
        <v>0</v>
      </c>
      <c r="AV169">
        <v>0</v>
      </c>
      <c r="AW169">
        <v>0</v>
      </c>
    </row>
    <row r="170" spans="1:49">
      <c r="A170" s="1">
        <f>_xlfn.XLOOKUP(K170,数据!F:F,数据!A:A)</f>
        <v>2026</v>
      </c>
      <c r="B170" s="2">
        <f>_xlfn.XLOOKUP(K170,数据!F:F,数据!B:B)</f>
        <v>4</v>
      </c>
      <c r="C170" s="2">
        <f>_xlfn.XLOOKUP(K170,数据!F:F,数据!C:C)</f>
        <v>15</v>
      </c>
      <c r="D170" s="2" t="str">
        <f>_xlfn.XLOOKUP(K170,数据!F:F,数据!K:K)</f>
        <v>红单</v>
      </c>
      <c r="E170" s="2" t="str" cm="1">
        <f t="array" ref="E170">IF(OR(D170="红单",D170="空派"),_xlfn.IFS(F170="未开售","新品首批发货",G170&lt;F170,"新品首批发货",G170-F170&lt;=60,"新品期补货空运",G170-F170&gt;60,"老品应急空运"),"海运，不进行分析")</f>
        <v>新品期补货空运</v>
      </c>
      <c r="F170" s="3">
        <v>46113</v>
      </c>
      <c r="G170" s="3">
        <f>_xlfn.XLOOKUP(K170,数据!F:F,数据!D:D)</f>
        <v>46119</v>
      </c>
      <c r="H170" s="5">
        <v>135</v>
      </c>
      <c r="I170" s="5">
        <f t="shared" si="9"/>
        <v>2.7</v>
      </c>
      <c r="J170" s="5">
        <f>_xlfn.XLOOKUP(K170,数据!F:F,数据!T:T)*(I170/_xlfn.XLOOKUP(K170,数据!F:F,数据!Y:Y))</f>
        <v>265.494516971279</v>
      </c>
      <c r="K170" t="s">
        <v>10121</v>
      </c>
      <c r="L170" t="s">
        <v>41</v>
      </c>
      <c r="M170" t="s">
        <v>11113</v>
      </c>
      <c r="N170" t="s">
        <v>12304</v>
      </c>
      <c r="O170" t="s">
        <v>11115</v>
      </c>
      <c r="P170" t="s">
        <v>11139</v>
      </c>
      <c r="Q170" t="s">
        <v>11117</v>
      </c>
      <c r="R170" t="s">
        <v>11118</v>
      </c>
      <c r="S170" t="s">
        <v>12305</v>
      </c>
      <c r="T170" t="s">
        <v>11250</v>
      </c>
      <c r="U170" s="4" t="s">
        <v>12306</v>
      </c>
      <c r="V170" t="s">
        <v>11123</v>
      </c>
      <c r="W170" t="s">
        <v>12307</v>
      </c>
      <c r="X170" t="s">
        <v>12308</v>
      </c>
      <c r="Y170" t="s">
        <v>11142</v>
      </c>
      <c r="Z170" t="s">
        <v>12309</v>
      </c>
      <c r="AA170" t="s">
        <v>11144</v>
      </c>
      <c r="AB170" t="s">
        <v>12306</v>
      </c>
      <c r="AC170" t="s">
        <v>12310</v>
      </c>
      <c r="AD170" t="s">
        <v>12311</v>
      </c>
      <c r="AE170" t="s">
        <v>12312</v>
      </c>
      <c r="AI170" t="s">
        <v>12085</v>
      </c>
      <c r="AJ170" t="s">
        <v>11766</v>
      </c>
      <c r="AK170" t="s">
        <v>12324</v>
      </c>
      <c r="AL170" t="s">
        <v>12325</v>
      </c>
      <c r="AM170" t="s">
        <v>12326</v>
      </c>
      <c r="AN170" t="s">
        <v>12321</v>
      </c>
      <c r="AO170" t="s">
        <v>12327</v>
      </c>
      <c r="AP170" t="s">
        <v>12324</v>
      </c>
      <c r="AQ170">
        <v>20</v>
      </c>
      <c r="AR170">
        <v>20</v>
      </c>
      <c r="AS170">
        <v>20</v>
      </c>
      <c r="AT170" t="s">
        <v>12328</v>
      </c>
      <c r="AU170">
        <v>0</v>
      </c>
      <c r="AV170">
        <v>0</v>
      </c>
      <c r="AW170">
        <v>0</v>
      </c>
    </row>
    <row r="171" spans="1:49">
      <c r="A171" s="1">
        <f>_xlfn.XLOOKUP(K171,数据!F:F,数据!A:A)</f>
        <v>2026</v>
      </c>
      <c r="B171" s="2">
        <f>_xlfn.XLOOKUP(K171,数据!F:F,数据!B:B)</f>
        <v>4</v>
      </c>
      <c r="C171" s="2">
        <f>_xlfn.XLOOKUP(K171,数据!F:F,数据!C:C)</f>
        <v>15</v>
      </c>
      <c r="D171" s="2" t="str">
        <f>_xlfn.XLOOKUP(K171,数据!F:F,数据!K:K)</f>
        <v>红单</v>
      </c>
      <c r="E171" s="2" t="str" cm="1">
        <f t="array" ref="E171">IF(OR(D171="红单",D171="空派"),_xlfn.IFS(F171="未开售","新品首批发货",G171&lt;F171,"新品首批发货",G171-F171&lt;=60,"新品期补货空运",G171-F171&gt;60,"老品应急空运"),"海运，不进行分析")</f>
        <v>新品期补货空运</v>
      </c>
      <c r="F171" s="3">
        <v>46106</v>
      </c>
      <c r="G171" s="3">
        <f>_xlfn.XLOOKUP(K171,数据!F:F,数据!D:D)</f>
        <v>46119</v>
      </c>
      <c r="H171" s="5">
        <v>108</v>
      </c>
      <c r="I171" s="5">
        <f t="shared" si="9"/>
        <v>0.432</v>
      </c>
      <c r="J171" s="5">
        <f>_xlfn.XLOOKUP(K171,数据!F:F,数据!T:T)*(I171/_xlfn.XLOOKUP(K171,数据!F:F,数据!Y:Y))</f>
        <v>42.4791227154047</v>
      </c>
      <c r="K171" t="s">
        <v>10121</v>
      </c>
      <c r="L171" t="s">
        <v>41</v>
      </c>
      <c r="M171" t="s">
        <v>11113</v>
      </c>
      <c r="N171" t="s">
        <v>12304</v>
      </c>
      <c r="O171" t="s">
        <v>11115</v>
      </c>
      <c r="P171" t="s">
        <v>11139</v>
      </c>
      <c r="Q171" t="s">
        <v>11117</v>
      </c>
      <c r="R171" t="s">
        <v>11118</v>
      </c>
      <c r="S171" t="s">
        <v>12305</v>
      </c>
      <c r="T171" t="s">
        <v>11250</v>
      </c>
      <c r="U171" s="4" t="s">
        <v>12306</v>
      </c>
      <c r="V171" t="s">
        <v>11123</v>
      </c>
      <c r="W171" t="s">
        <v>12307</v>
      </c>
      <c r="X171" t="s">
        <v>12308</v>
      </c>
      <c r="Y171" t="s">
        <v>11142</v>
      </c>
      <c r="Z171" t="s">
        <v>12309</v>
      </c>
      <c r="AA171" t="s">
        <v>11144</v>
      </c>
      <c r="AB171" t="s">
        <v>12306</v>
      </c>
      <c r="AC171" t="s">
        <v>12310</v>
      </c>
      <c r="AD171" t="s">
        <v>12311</v>
      </c>
      <c r="AE171" t="s">
        <v>12312</v>
      </c>
      <c r="AI171" t="s">
        <v>12085</v>
      </c>
      <c r="AJ171" t="s">
        <v>11766</v>
      </c>
      <c r="AK171" t="s">
        <v>11338</v>
      </c>
      <c r="AL171" t="s">
        <v>11339</v>
      </c>
      <c r="AM171" t="s">
        <v>11340</v>
      </c>
      <c r="AN171" t="s">
        <v>11340</v>
      </c>
      <c r="AO171" t="s">
        <v>11341</v>
      </c>
      <c r="AP171" t="s">
        <v>11338</v>
      </c>
      <c r="AQ171">
        <v>4</v>
      </c>
      <c r="AR171">
        <v>4</v>
      </c>
      <c r="AS171">
        <v>4</v>
      </c>
      <c r="AT171" t="s">
        <v>12329</v>
      </c>
      <c r="AU171">
        <v>0</v>
      </c>
      <c r="AV171">
        <v>0</v>
      </c>
      <c r="AW171">
        <v>0</v>
      </c>
    </row>
    <row r="172" spans="1:49">
      <c r="A172" s="1">
        <f>_xlfn.XLOOKUP(K172,数据!F:F,数据!A:A)</f>
        <v>2026</v>
      </c>
      <c r="B172" s="2">
        <f>_xlfn.XLOOKUP(K172,数据!F:F,数据!B:B)</f>
        <v>4</v>
      </c>
      <c r="C172" s="2">
        <f>_xlfn.XLOOKUP(K172,数据!F:F,数据!C:C)</f>
        <v>16</v>
      </c>
      <c r="D172" s="2" t="str">
        <f>_xlfn.XLOOKUP(K172,数据!F:F,数据!K:K)</f>
        <v>红单</v>
      </c>
      <c r="E172" s="2" t="str" cm="1">
        <f t="array" ref="E172">IF(OR(D172="红单",D172="空派"),_xlfn.IFS(F172="未开售","新品首批发货",G172&lt;F172,"新品首批发货",G172-F172&lt;=60,"新品期补货空运",G172-F172&gt;60,"老品应急空运"),"海运，不进行分析")</f>
        <v>老品应急空运</v>
      </c>
      <c r="F172" s="3">
        <v>46017</v>
      </c>
      <c r="G172" s="3">
        <f>_xlfn.XLOOKUP(K172,数据!F:F,数据!D:D)</f>
        <v>46126</v>
      </c>
      <c r="H172" s="5">
        <v>214.5</v>
      </c>
      <c r="I172" s="5">
        <f t="shared" ref="I172:I187" si="10">H172*AQ172/1000</f>
        <v>45.474</v>
      </c>
      <c r="J172" s="5">
        <f>_xlfn.XLOOKUP(K172,数据!F:F,数据!T:T)*(I172/_xlfn.XLOOKUP(K172,数据!F:F,数据!Y:Y))</f>
        <v>3736.28266666667</v>
      </c>
      <c r="K172" t="s">
        <v>10218</v>
      </c>
      <c r="L172" t="s">
        <v>111</v>
      </c>
      <c r="M172" t="s">
        <v>11113</v>
      </c>
      <c r="N172" t="s">
        <v>12330</v>
      </c>
      <c r="O172" t="s">
        <v>11115</v>
      </c>
      <c r="P172" t="s">
        <v>11116</v>
      </c>
      <c r="Q172" t="s">
        <v>11117</v>
      </c>
      <c r="R172" t="s">
        <v>11118</v>
      </c>
      <c r="S172" t="s">
        <v>10218</v>
      </c>
      <c r="T172" t="s">
        <v>11250</v>
      </c>
      <c r="U172" s="4" t="s">
        <v>12331</v>
      </c>
      <c r="V172" t="s">
        <v>12332</v>
      </c>
      <c r="W172" t="s">
        <v>12333</v>
      </c>
      <c r="X172" t="s">
        <v>12334</v>
      </c>
      <c r="Y172" t="s">
        <v>11124</v>
      </c>
      <c r="Z172" t="s">
        <v>12335</v>
      </c>
      <c r="AA172" t="s">
        <v>11144</v>
      </c>
      <c r="AB172" t="s">
        <v>12331</v>
      </c>
      <c r="AC172" t="s">
        <v>12336</v>
      </c>
      <c r="AD172" t="s">
        <v>12337</v>
      </c>
      <c r="AE172" t="s">
        <v>11172</v>
      </c>
      <c r="AI172" t="s">
        <v>11766</v>
      </c>
      <c r="AJ172" t="s">
        <v>11390</v>
      </c>
      <c r="AK172" t="s">
        <v>12338</v>
      </c>
      <c r="AL172" t="s">
        <v>12339</v>
      </c>
      <c r="AM172" t="s">
        <v>12340</v>
      </c>
      <c r="AN172" t="s">
        <v>12341</v>
      </c>
      <c r="AO172" t="s">
        <v>12342</v>
      </c>
      <c r="AP172" t="s">
        <v>12338</v>
      </c>
      <c r="AQ172">
        <v>212</v>
      </c>
      <c r="AR172">
        <v>212</v>
      </c>
      <c r="AS172">
        <v>211</v>
      </c>
      <c r="AT172" t="s">
        <v>12343</v>
      </c>
      <c r="AU172">
        <v>0</v>
      </c>
      <c r="AV172">
        <v>-1</v>
      </c>
      <c r="AW172">
        <v>1</v>
      </c>
    </row>
    <row r="173" spans="1:49">
      <c r="A173" s="1">
        <f>_xlfn.XLOOKUP(K173,数据!F:F,数据!A:A)</f>
        <v>2026</v>
      </c>
      <c r="B173" s="2">
        <f>_xlfn.XLOOKUP(K173,数据!F:F,数据!B:B)</f>
        <v>4</v>
      </c>
      <c r="C173" s="2">
        <f>_xlfn.XLOOKUP(K173,数据!F:F,数据!C:C)</f>
        <v>16</v>
      </c>
      <c r="D173" s="2" t="str">
        <f>_xlfn.XLOOKUP(K173,数据!F:F,数据!K:K)</f>
        <v>红单</v>
      </c>
      <c r="E173" s="2" t="str" cm="1">
        <f t="array" ref="E173">IF(OR(D173="红单",D173="空派"),_xlfn.IFS(F173="未开售","新品首批发货",G173&lt;F173,"新品首批发货",G173-F173&lt;=60,"新品期补货空运",G173-F173&gt;60,"老品应急空运"),"海运，不进行分析")</f>
        <v>老品应急空运</v>
      </c>
      <c r="F173" s="3">
        <v>46009</v>
      </c>
      <c r="G173" s="3">
        <f>_xlfn.XLOOKUP(K173,数据!F:F,数据!D:D)</f>
        <v>46126</v>
      </c>
      <c r="H173" s="5">
        <v>180.5</v>
      </c>
      <c r="I173" s="5">
        <f t="shared" si="10"/>
        <v>11.552</v>
      </c>
      <c r="J173" s="5">
        <f>_xlfn.XLOOKUP(K173,数据!F:F,数据!T:T)*(I173/_xlfn.XLOOKUP(K173,数据!F:F,数据!Y:Y))</f>
        <v>1104.92743859649</v>
      </c>
      <c r="K173" t="s">
        <v>10216</v>
      </c>
      <c r="L173" t="s">
        <v>57</v>
      </c>
      <c r="M173" t="s">
        <v>11113</v>
      </c>
      <c r="N173" t="s">
        <v>12344</v>
      </c>
      <c r="O173" t="s">
        <v>11115</v>
      </c>
      <c r="P173" t="s">
        <v>11139</v>
      </c>
      <c r="Q173" t="s">
        <v>11117</v>
      </c>
      <c r="R173" t="s">
        <v>11118</v>
      </c>
      <c r="S173" t="s">
        <v>10216</v>
      </c>
      <c r="T173" t="s">
        <v>11250</v>
      </c>
      <c r="U173" s="4" t="s">
        <v>12331</v>
      </c>
      <c r="V173" t="s">
        <v>12345</v>
      </c>
      <c r="W173" t="s">
        <v>12346</v>
      </c>
      <c r="X173" t="s">
        <v>12347</v>
      </c>
      <c r="Y173" t="s">
        <v>11142</v>
      </c>
      <c r="Z173" t="s">
        <v>12348</v>
      </c>
      <c r="AA173" t="s">
        <v>11144</v>
      </c>
      <c r="AB173" t="s">
        <v>12331</v>
      </c>
      <c r="AC173" t="s">
        <v>12349</v>
      </c>
      <c r="AD173" t="s">
        <v>12350</v>
      </c>
      <c r="AE173" t="s">
        <v>11390</v>
      </c>
      <c r="AI173" t="s">
        <v>11766</v>
      </c>
      <c r="AJ173" t="s">
        <v>11390</v>
      </c>
      <c r="AK173" t="s">
        <v>12351</v>
      </c>
      <c r="AL173" t="s">
        <v>12352</v>
      </c>
      <c r="AM173" t="s">
        <v>12353</v>
      </c>
      <c r="AN173" t="s">
        <v>12354</v>
      </c>
      <c r="AO173" t="s">
        <v>12355</v>
      </c>
      <c r="AP173" t="s">
        <v>12351</v>
      </c>
      <c r="AQ173">
        <v>64</v>
      </c>
      <c r="AR173">
        <v>64</v>
      </c>
      <c r="AS173">
        <v>64</v>
      </c>
      <c r="AT173" t="s">
        <v>12356</v>
      </c>
      <c r="AU173">
        <v>0</v>
      </c>
      <c r="AV173">
        <v>0</v>
      </c>
      <c r="AW173">
        <v>0</v>
      </c>
    </row>
    <row r="174" spans="1:49">
      <c r="A174" s="1">
        <f>_xlfn.XLOOKUP(K174,数据!F:F,数据!A:A)</f>
        <v>2026</v>
      </c>
      <c r="B174" s="2">
        <f>_xlfn.XLOOKUP(K174,数据!F:F,数据!B:B)</f>
        <v>4</v>
      </c>
      <c r="C174" s="2">
        <f>_xlfn.XLOOKUP(K174,数据!F:F,数据!C:C)</f>
        <v>16</v>
      </c>
      <c r="D174" s="2" t="str">
        <f>_xlfn.XLOOKUP(K174,数据!F:F,数据!K:K)</f>
        <v>红单</v>
      </c>
      <c r="E174" s="2" t="str" cm="1">
        <f t="array" ref="E174">IF(OR(D174="红单",D174="空派"),_xlfn.IFS(F174="未开售","新品首批发货",G174&lt;F174,"新品首批发货",G174-F174&lt;=60,"新品期补货空运",G174-F174&gt;60,"老品应急空运"),"海运，不进行分析")</f>
        <v>老品应急空运</v>
      </c>
      <c r="F174" s="3">
        <v>46018</v>
      </c>
      <c r="G174" s="3">
        <f>_xlfn.XLOOKUP(K174,数据!F:F,数据!D:D)</f>
        <v>46126</v>
      </c>
      <c r="H174" s="5">
        <v>180.5</v>
      </c>
      <c r="I174" s="5">
        <f t="shared" si="10"/>
        <v>4.693</v>
      </c>
      <c r="J174" s="5">
        <f>_xlfn.XLOOKUP(K174,数据!F:F,数据!T:T)*(I174/_xlfn.XLOOKUP(K174,数据!F:F,数据!Y:Y))</f>
        <v>448.876771929826</v>
      </c>
      <c r="K174" t="s">
        <v>10216</v>
      </c>
      <c r="L174" t="s">
        <v>57</v>
      </c>
      <c r="M174" t="s">
        <v>11113</v>
      </c>
      <c r="N174" t="s">
        <v>12344</v>
      </c>
      <c r="O174" t="s">
        <v>11115</v>
      </c>
      <c r="P174" t="s">
        <v>11139</v>
      </c>
      <c r="Q174" t="s">
        <v>11117</v>
      </c>
      <c r="R174" t="s">
        <v>11118</v>
      </c>
      <c r="S174" t="s">
        <v>10216</v>
      </c>
      <c r="T174" t="s">
        <v>11250</v>
      </c>
      <c r="U174" s="4" t="s">
        <v>12331</v>
      </c>
      <c r="V174" t="s">
        <v>12345</v>
      </c>
      <c r="W174" t="s">
        <v>12346</v>
      </c>
      <c r="X174" t="s">
        <v>12347</v>
      </c>
      <c r="Y174" t="s">
        <v>11142</v>
      </c>
      <c r="Z174" t="s">
        <v>12348</v>
      </c>
      <c r="AA174" t="s">
        <v>11144</v>
      </c>
      <c r="AB174" t="s">
        <v>12331</v>
      </c>
      <c r="AC174" t="s">
        <v>12349</v>
      </c>
      <c r="AD174" t="s">
        <v>12350</v>
      </c>
      <c r="AE174" t="s">
        <v>11390</v>
      </c>
      <c r="AI174" t="s">
        <v>11766</v>
      </c>
      <c r="AJ174" t="s">
        <v>11390</v>
      </c>
      <c r="AK174" t="s">
        <v>12357</v>
      </c>
      <c r="AL174" t="s">
        <v>12358</v>
      </c>
      <c r="AM174" t="s">
        <v>12359</v>
      </c>
      <c r="AN174" t="s">
        <v>12354</v>
      </c>
      <c r="AO174" t="s">
        <v>12360</v>
      </c>
      <c r="AP174" t="s">
        <v>12357</v>
      </c>
      <c r="AQ174">
        <v>26</v>
      </c>
      <c r="AR174">
        <v>26</v>
      </c>
      <c r="AS174">
        <v>26</v>
      </c>
      <c r="AT174" t="s">
        <v>12361</v>
      </c>
      <c r="AU174">
        <v>0</v>
      </c>
      <c r="AV174">
        <v>0</v>
      </c>
      <c r="AW174">
        <v>0</v>
      </c>
    </row>
    <row r="175" spans="1:49">
      <c r="A175" s="1">
        <f>_xlfn.XLOOKUP(K175,数据!F:F,数据!A:A)</f>
        <v>2026</v>
      </c>
      <c r="B175" s="2">
        <f>_xlfn.XLOOKUP(K175,数据!F:F,数据!B:B)</f>
        <v>4</v>
      </c>
      <c r="C175" s="2">
        <f>_xlfn.XLOOKUP(K175,数据!F:F,数据!C:C)</f>
        <v>16</v>
      </c>
      <c r="D175" s="2" t="str">
        <f>_xlfn.XLOOKUP(K175,数据!F:F,数据!K:K)</f>
        <v>红单</v>
      </c>
      <c r="E175" s="2" t="str" cm="1">
        <f t="array" ref="E175">IF(OR(D175="红单",D175="空派"),_xlfn.IFS(F175="未开售","新品首批发货",G175&lt;F175,"新品首批发货",G175-F175&lt;=60,"新品期补货空运",G175-F175&gt;60,"老品应急空运"),"海运，不进行分析")</f>
        <v>老品应急空运</v>
      </c>
      <c r="F175" s="3">
        <v>46017</v>
      </c>
      <c r="G175" s="3">
        <f>_xlfn.XLOOKUP(K175,数据!F:F,数据!D:D)</f>
        <v>46126</v>
      </c>
      <c r="H175" s="5">
        <v>180.5</v>
      </c>
      <c r="I175" s="5">
        <f t="shared" si="10"/>
        <v>0.9025</v>
      </c>
      <c r="J175" s="5">
        <f>_xlfn.XLOOKUP(K175,数据!F:F,数据!T:T)*(I175/_xlfn.XLOOKUP(K175,数据!F:F,数据!Y:Y))</f>
        <v>86.3224561403511</v>
      </c>
      <c r="K175" t="s">
        <v>10216</v>
      </c>
      <c r="L175" t="s">
        <v>57</v>
      </c>
      <c r="M175" t="s">
        <v>11113</v>
      </c>
      <c r="N175" t="s">
        <v>12344</v>
      </c>
      <c r="O175" t="s">
        <v>11115</v>
      </c>
      <c r="P175" t="s">
        <v>11139</v>
      </c>
      <c r="Q175" t="s">
        <v>11117</v>
      </c>
      <c r="R175" t="s">
        <v>11118</v>
      </c>
      <c r="S175" t="s">
        <v>10216</v>
      </c>
      <c r="T175" t="s">
        <v>11250</v>
      </c>
      <c r="U175" s="4" t="s">
        <v>12331</v>
      </c>
      <c r="V175" t="s">
        <v>12345</v>
      </c>
      <c r="W175" t="s">
        <v>12346</v>
      </c>
      <c r="X175" t="s">
        <v>12347</v>
      </c>
      <c r="Y175" t="s">
        <v>11142</v>
      </c>
      <c r="Z175" t="s">
        <v>12348</v>
      </c>
      <c r="AA175" t="s">
        <v>11144</v>
      </c>
      <c r="AB175" t="s">
        <v>12331</v>
      </c>
      <c r="AC175" t="s">
        <v>12349</v>
      </c>
      <c r="AD175" t="s">
        <v>12350</v>
      </c>
      <c r="AE175" t="s">
        <v>11390</v>
      </c>
      <c r="AI175" t="s">
        <v>11766</v>
      </c>
      <c r="AJ175" t="s">
        <v>11390</v>
      </c>
      <c r="AK175" t="s">
        <v>12362</v>
      </c>
      <c r="AL175" t="s">
        <v>12363</v>
      </c>
      <c r="AM175" t="s">
        <v>12364</v>
      </c>
      <c r="AN175" t="s">
        <v>12354</v>
      </c>
      <c r="AO175" t="s">
        <v>12365</v>
      </c>
      <c r="AP175" t="s">
        <v>12362</v>
      </c>
      <c r="AQ175">
        <v>5</v>
      </c>
      <c r="AR175">
        <v>5</v>
      </c>
      <c r="AS175">
        <v>5</v>
      </c>
      <c r="AT175" t="s">
        <v>12366</v>
      </c>
      <c r="AU175">
        <v>0</v>
      </c>
      <c r="AV175">
        <v>0</v>
      </c>
      <c r="AW175">
        <v>0</v>
      </c>
    </row>
    <row r="176" spans="1:49">
      <c r="A176" s="1">
        <f>_xlfn.XLOOKUP(K176,数据!F:F,数据!A:A)</f>
        <v>2026</v>
      </c>
      <c r="B176" s="2">
        <f>_xlfn.XLOOKUP(K176,数据!F:F,数据!B:B)</f>
        <v>4</v>
      </c>
      <c r="C176" s="2">
        <f>_xlfn.XLOOKUP(K176,数据!F:F,数据!C:C)</f>
        <v>16</v>
      </c>
      <c r="D176" s="2" t="str">
        <f>_xlfn.XLOOKUP(K176,数据!F:F,数据!K:K)</f>
        <v>红单</v>
      </c>
      <c r="E176" s="2" t="str" cm="1">
        <f t="array" ref="E176">IF(OR(D176="红单",D176="空派"),_xlfn.IFS(F176="未开售","新品首批发货",G176&lt;F176,"新品首批发货",G176-F176&lt;=60,"新品期补货空运",G176-F176&gt;60,"老品应急空运"),"海运，不进行分析")</f>
        <v>老品应急空运</v>
      </c>
      <c r="F176" s="3">
        <v>45165</v>
      </c>
      <c r="G176" s="3">
        <f>_xlfn.XLOOKUP(K176,数据!F:F,数据!D:D)</f>
        <v>46126</v>
      </c>
      <c r="H176" s="5">
        <v>155</v>
      </c>
      <c r="I176" s="5">
        <f t="shared" si="10"/>
        <v>10.23</v>
      </c>
      <c r="J176" s="5">
        <f>_xlfn.XLOOKUP(K176,数据!F:F,数据!T:T)*(I176/_xlfn.XLOOKUP(K176,数据!F:F,数据!Y:Y))</f>
        <v>964.450758584674</v>
      </c>
      <c r="K176" t="s">
        <v>10217</v>
      </c>
      <c r="L176" t="s">
        <v>32</v>
      </c>
      <c r="M176" t="s">
        <v>11113</v>
      </c>
      <c r="N176" t="s">
        <v>12367</v>
      </c>
      <c r="O176" t="s">
        <v>11115</v>
      </c>
      <c r="P176" t="s">
        <v>11139</v>
      </c>
      <c r="Q176" t="s">
        <v>11117</v>
      </c>
      <c r="R176" t="s">
        <v>11118</v>
      </c>
      <c r="S176" t="s">
        <v>10217</v>
      </c>
      <c r="T176" t="s">
        <v>11250</v>
      </c>
      <c r="U176" s="4" t="s">
        <v>12331</v>
      </c>
      <c r="V176" t="s">
        <v>12368</v>
      </c>
      <c r="W176" t="s">
        <v>12369</v>
      </c>
      <c r="X176" t="s">
        <v>12370</v>
      </c>
      <c r="Y176" t="s">
        <v>11124</v>
      </c>
      <c r="Z176" t="s">
        <v>12371</v>
      </c>
      <c r="AA176" t="s">
        <v>11144</v>
      </c>
      <c r="AB176" t="s">
        <v>12331</v>
      </c>
      <c r="AC176" t="s">
        <v>12372</v>
      </c>
      <c r="AD176" t="s">
        <v>12373</v>
      </c>
      <c r="AE176" t="s">
        <v>11899</v>
      </c>
      <c r="AI176" t="s">
        <v>11766</v>
      </c>
      <c r="AJ176" t="s">
        <v>11390</v>
      </c>
      <c r="AK176" t="s">
        <v>12374</v>
      </c>
      <c r="AL176" t="s">
        <v>12375</v>
      </c>
      <c r="AM176" t="s">
        <v>12376</v>
      </c>
      <c r="AN176" t="s">
        <v>12376</v>
      </c>
      <c r="AO176" t="s">
        <v>12377</v>
      </c>
      <c r="AP176" t="s">
        <v>12374</v>
      </c>
      <c r="AQ176">
        <v>66</v>
      </c>
      <c r="AR176">
        <v>66</v>
      </c>
      <c r="AS176">
        <v>65</v>
      </c>
      <c r="AT176" t="s">
        <v>12378</v>
      </c>
      <c r="AU176">
        <v>0</v>
      </c>
      <c r="AV176">
        <v>-1</v>
      </c>
      <c r="AW176">
        <v>1</v>
      </c>
    </row>
    <row r="177" spans="1:49">
      <c r="A177" s="1">
        <f>_xlfn.XLOOKUP(K177,数据!F:F,数据!A:A)</f>
        <v>2026</v>
      </c>
      <c r="B177" s="2">
        <f>_xlfn.XLOOKUP(K177,数据!F:F,数据!B:B)</f>
        <v>4</v>
      </c>
      <c r="C177" s="2">
        <f>_xlfn.XLOOKUP(K177,数据!F:F,数据!C:C)</f>
        <v>16</v>
      </c>
      <c r="D177" s="2" t="str">
        <f>_xlfn.XLOOKUP(K177,数据!F:F,数据!K:K)</f>
        <v>红单</v>
      </c>
      <c r="E177" s="2" t="str" cm="1">
        <f t="array" ref="E177">IF(OR(D177="红单",D177="空派"),_xlfn.IFS(F177="未开售","新品首批发货",G177&lt;F177,"新品首批发货",G177-F177&lt;=60,"新品期补货空运",G177-F177&gt;60,"老品应急空运"),"海运，不进行分析")</f>
        <v>老品应急空运</v>
      </c>
      <c r="F177" s="3">
        <v>46017</v>
      </c>
      <c r="G177" s="3">
        <f>_xlfn.XLOOKUP(K177,数据!F:F,数据!D:D)</f>
        <v>46126</v>
      </c>
      <c r="H177" s="5">
        <v>106</v>
      </c>
      <c r="I177" s="5">
        <f t="shared" si="10"/>
        <v>4.664</v>
      </c>
      <c r="J177" s="5">
        <f>_xlfn.XLOOKUP(K177,数据!F:F,数据!T:T)*(I177/_xlfn.XLOOKUP(K177,数据!F:F,数据!Y:Y))</f>
        <v>439.706582408497</v>
      </c>
      <c r="K177" t="s">
        <v>10217</v>
      </c>
      <c r="L177" t="s">
        <v>32</v>
      </c>
      <c r="M177" t="s">
        <v>11113</v>
      </c>
      <c r="N177" t="s">
        <v>12367</v>
      </c>
      <c r="O177" t="s">
        <v>11115</v>
      </c>
      <c r="P177" t="s">
        <v>11139</v>
      </c>
      <c r="Q177" t="s">
        <v>11117</v>
      </c>
      <c r="R177" t="s">
        <v>11118</v>
      </c>
      <c r="S177" t="s">
        <v>10217</v>
      </c>
      <c r="T177" t="s">
        <v>11250</v>
      </c>
      <c r="U177" s="4" t="s">
        <v>12331</v>
      </c>
      <c r="V177" t="s">
        <v>12368</v>
      </c>
      <c r="W177" t="s">
        <v>12369</v>
      </c>
      <c r="X177" t="s">
        <v>12370</v>
      </c>
      <c r="Y177" t="s">
        <v>11124</v>
      </c>
      <c r="Z177" t="s">
        <v>12371</v>
      </c>
      <c r="AA177" t="s">
        <v>11144</v>
      </c>
      <c r="AB177" t="s">
        <v>12331</v>
      </c>
      <c r="AC177" t="s">
        <v>12372</v>
      </c>
      <c r="AD177" t="s">
        <v>12373</v>
      </c>
      <c r="AE177" t="s">
        <v>11899</v>
      </c>
      <c r="AI177" t="s">
        <v>11766</v>
      </c>
      <c r="AJ177" t="s">
        <v>11390</v>
      </c>
      <c r="AK177" t="s">
        <v>12379</v>
      </c>
      <c r="AL177" t="s">
        <v>12380</v>
      </c>
      <c r="AM177" t="s">
        <v>12381</v>
      </c>
      <c r="AN177" t="s">
        <v>12382</v>
      </c>
      <c r="AO177" t="s">
        <v>12383</v>
      </c>
      <c r="AP177" t="s">
        <v>12379</v>
      </c>
      <c r="AQ177">
        <v>44</v>
      </c>
      <c r="AR177">
        <v>44</v>
      </c>
      <c r="AS177">
        <v>44</v>
      </c>
      <c r="AT177" t="s">
        <v>12384</v>
      </c>
      <c r="AU177">
        <v>0</v>
      </c>
      <c r="AV177">
        <v>0</v>
      </c>
      <c r="AW177">
        <v>0</v>
      </c>
    </row>
    <row r="178" spans="1:49">
      <c r="A178" s="1">
        <f>_xlfn.XLOOKUP(K178,数据!F:F,数据!A:A)</f>
        <v>2026</v>
      </c>
      <c r="B178" s="2">
        <f>_xlfn.XLOOKUP(K178,数据!F:F,数据!B:B)</f>
        <v>4</v>
      </c>
      <c r="C178" s="2">
        <f>_xlfn.XLOOKUP(K178,数据!F:F,数据!C:C)</f>
        <v>16</v>
      </c>
      <c r="D178" s="2" t="str">
        <f>_xlfn.XLOOKUP(K178,数据!F:F,数据!K:K)</f>
        <v>红单</v>
      </c>
      <c r="E178" s="2" t="str" cm="1">
        <f t="array" ref="E178">IF(OR(D178="红单",D178="空派"),_xlfn.IFS(F178="未开售","新品首批发货",G178&lt;F178,"新品首批发货",G178-F178&lt;=60,"新品期补货空运",G178-F178&gt;60,"老品应急空运"),"海运，不进行分析")</f>
        <v>老品应急空运</v>
      </c>
      <c r="F178" s="3">
        <v>46017</v>
      </c>
      <c r="G178" s="3">
        <f>_xlfn.XLOOKUP(K178,数据!F:F,数据!D:D)</f>
        <v>46126</v>
      </c>
      <c r="H178" s="5">
        <v>106</v>
      </c>
      <c r="I178" s="5">
        <f t="shared" si="10"/>
        <v>0.424</v>
      </c>
      <c r="J178" s="5">
        <f>_xlfn.XLOOKUP(K178,数据!F:F,数据!T:T)*(I178/_xlfn.XLOOKUP(K178,数据!F:F,数据!Y:Y))</f>
        <v>39.9733256734997</v>
      </c>
      <c r="K178" t="s">
        <v>10217</v>
      </c>
      <c r="L178" t="s">
        <v>32</v>
      </c>
      <c r="M178" t="s">
        <v>11113</v>
      </c>
      <c r="N178" t="s">
        <v>12367</v>
      </c>
      <c r="O178" t="s">
        <v>11115</v>
      </c>
      <c r="P178" t="s">
        <v>11139</v>
      </c>
      <c r="Q178" t="s">
        <v>11117</v>
      </c>
      <c r="R178" t="s">
        <v>11118</v>
      </c>
      <c r="S178" t="s">
        <v>10217</v>
      </c>
      <c r="T178" t="s">
        <v>11250</v>
      </c>
      <c r="U178" s="4" t="s">
        <v>12331</v>
      </c>
      <c r="V178" t="s">
        <v>12368</v>
      </c>
      <c r="W178" t="s">
        <v>12369</v>
      </c>
      <c r="X178" t="s">
        <v>12370</v>
      </c>
      <c r="Y178" t="s">
        <v>11124</v>
      </c>
      <c r="Z178" t="s">
        <v>12371</v>
      </c>
      <c r="AA178" t="s">
        <v>11144</v>
      </c>
      <c r="AB178" t="s">
        <v>12331</v>
      </c>
      <c r="AC178" t="s">
        <v>12372</v>
      </c>
      <c r="AD178" t="s">
        <v>12373</v>
      </c>
      <c r="AE178" t="s">
        <v>11899</v>
      </c>
      <c r="AI178" t="s">
        <v>11766</v>
      </c>
      <c r="AJ178" t="s">
        <v>11390</v>
      </c>
      <c r="AK178" t="s">
        <v>12385</v>
      </c>
      <c r="AL178" t="s">
        <v>12386</v>
      </c>
      <c r="AM178" t="s">
        <v>12387</v>
      </c>
      <c r="AN178" t="s">
        <v>12382</v>
      </c>
      <c r="AO178" t="s">
        <v>12388</v>
      </c>
      <c r="AP178" t="s">
        <v>12385</v>
      </c>
      <c r="AQ178">
        <v>4</v>
      </c>
      <c r="AR178">
        <v>4</v>
      </c>
      <c r="AS178">
        <v>4</v>
      </c>
      <c r="AT178" t="s">
        <v>12389</v>
      </c>
      <c r="AU178">
        <v>0</v>
      </c>
      <c r="AV178">
        <v>0</v>
      </c>
      <c r="AW178">
        <v>0</v>
      </c>
    </row>
    <row r="179" spans="1:49">
      <c r="A179" s="1">
        <f>_xlfn.XLOOKUP(K179,数据!F:F,数据!A:A)</f>
        <v>2026</v>
      </c>
      <c r="B179" s="2">
        <f>_xlfn.XLOOKUP(K179,数据!F:F,数据!B:B)</f>
        <v>4</v>
      </c>
      <c r="C179" s="2">
        <f>_xlfn.XLOOKUP(K179,数据!F:F,数据!C:C)</f>
        <v>14</v>
      </c>
      <c r="D179" s="2" t="str">
        <f>_xlfn.XLOOKUP(K179,数据!F:F,数据!K:K)</f>
        <v>空派</v>
      </c>
      <c r="E179" s="2" t="str" cm="1">
        <f t="array" ref="E179">IF(OR(D179="红单",D179="空派"),_xlfn.IFS(F179="未开售","新品首批发货",G179&lt;F179,"新品首批发货",G179-F179&lt;=60,"新品期补货空运",G179-F179&gt;60,"老品应急空运"),"海运，不进行分析")</f>
        <v>新品首批发货</v>
      </c>
      <c r="F179" s="3">
        <v>46137</v>
      </c>
      <c r="G179" s="3">
        <f>_xlfn.XLOOKUP(K179,数据!F:F,数据!D:D)</f>
        <v>46114</v>
      </c>
      <c r="H179" s="5">
        <v>137</v>
      </c>
      <c r="I179" s="5">
        <f t="shared" si="10"/>
        <v>16.44</v>
      </c>
      <c r="J179" s="5">
        <f>_xlfn.XLOOKUP(K179,数据!F:F,数据!T:T)*(I179/_xlfn.XLOOKUP(K179,数据!F:F,数据!Y:Y))</f>
        <v>1045.3459348994</v>
      </c>
      <c r="K179" t="s">
        <v>10120</v>
      </c>
      <c r="L179" t="s">
        <v>32</v>
      </c>
      <c r="M179" t="s">
        <v>11113</v>
      </c>
      <c r="N179" t="s">
        <v>12390</v>
      </c>
      <c r="O179" t="s">
        <v>11115</v>
      </c>
      <c r="P179" t="s">
        <v>11139</v>
      </c>
      <c r="Q179" t="s">
        <v>11117</v>
      </c>
      <c r="R179" t="s">
        <v>11118</v>
      </c>
      <c r="S179" t="s">
        <v>10120</v>
      </c>
      <c r="T179" t="s">
        <v>11250</v>
      </c>
      <c r="U179" s="4" t="s">
        <v>12391</v>
      </c>
      <c r="V179" t="s">
        <v>12392</v>
      </c>
      <c r="W179" t="s">
        <v>12393</v>
      </c>
      <c r="X179" t="s">
        <v>12394</v>
      </c>
      <c r="Y179" t="s">
        <v>11142</v>
      </c>
      <c r="Z179" t="s">
        <v>12395</v>
      </c>
      <c r="AA179" t="s">
        <v>11126</v>
      </c>
      <c r="AB179" t="s">
        <v>12391</v>
      </c>
      <c r="AC179" t="s">
        <v>12396</v>
      </c>
      <c r="AD179" t="s">
        <v>12397</v>
      </c>
      <c r="AE179" t="s">
        <v>12312</v>
      </c>
      <c r="AI179" t="s">
        <v>12398</v>
      </c>
      <c r="AJ179" t="s">
        <v>12085</v>
      </c>
      <c r="AK179" t="s">
        <v>12399</v>
      </c>
      <c r="AL179" t="s">
        <v>12400</v>
      </c>
      <c r="AM179" t="s">
        <v>12401</v>
      </c>
      <c r="AN179" t="s">
        <v>11998</v>
      </c>
      <c r="AO179" t="s">
        <v>12402</v>
      </c>
      <c r="AP179" t="s">
        <v>12399</v>
      </c>
      <c r="AQ179">
        <v>120</v>
      </c>
      <c r="AR179">
        <v>120</v>
      </c>
      <c r="AS179">
        <v>120</v>
      </c>
      <c r="AT179" t="s">
        <v>12403</v>
      </c>
      <c r="AU179">
        <v>0</v>
      </c>
      <c r="AV179">
        <v>0</v>
      </c>
      <c r="AW179">
        <v>0</v>
      </c>
    </row>
    <row r="180" spans="1:49">
      <c r="A180" s="1">
        <f>_xlfn.XLOOKUP(K180,数据!F:F,数据!A:A)</f>
        <v>2026</v>
      </c>
      <c r="B180" s="2">
        <f>_xlfn.XLOOKUP(K180,数据!F:F,数据!B:B)</f>
        <v>4</v>
      </c>
      <c r="C180" s="2">
        <f>_xlfn.XLOOKUP(K180,数据!F:F,数据!C:C)</f>
        <v>14</v>
      </c>
      <c r="D180" s="2" t="str">
        <f>_xlfn.XLOOKUP(K180,数据!F:F,数据!K:K)</f>
        <v>空派</v>
      </c>
      <c r="E180" s="2" t="str" cm="1">
        <f t="array" ref="E180">IF(OR(D180="红单",D180="空派"),_xlfn.IFS(F180="未开售","新品首批发货",G180&lt;F180,"新品首批发货",G180-F180&lt;=60,"新品期补货空运",G180-F180&gt;60,"老品应急空运"),"海运，不进行分析")</f>
        <v>新品期补货空运</v>
      </c>
      <c r="F180" s="3">
        <v>46079</v>
      </c>
      <c r="G180" s="3">
        <f>_xlfn.XLOOKUP(K180,数据!F:F,数据!D:D)</f>
        <v>46114</v>
      </c>
      <c r="H180" s="5">
        <v>134</v>
      </c>
      <c r="I180" s="5">
        <f t="shared" si="10"/>
        <v>2.546</v>
      </c>
      <c r="J180" s="5">
        <f>_xlfn.XLOOKUP(K180,数据!F:F,数据!T:T)*(I180/_xlfn.XLOOKUP(K180,数据!F:F,数据!Y:Y))</f>
        <v>161.888731767268</v>
      </c>
      <c r="K180" t="s">
        <v>10120</v>
      </c>
      <c r="L180" t="s">
        <v>32</v>
      </c>
      <c r="M180" t="s">
        <v>11113</v>
      </c>
      <c r="N180" t="s">
        <v>12390</v>
      </c>
      <c r="O180" t="s">
        <v>11115</v>
      </c>
      <c r="P180" t="s">
        <v>11139</v>
      </c>
      <c r="Q180" t="s">
        <v>11117</v>
      </c>
      <c r="R180" t="s">
        <v>11118</v>
      </c>
      <c r="S180" t="s">
        <v>10120</v>
      </c>
      <c r="T180" t="s">
        <v>11250</v>
      </c>
      <c r="U180" s="4" t="s">
        <v>12391</v>
      </c>
      <c r="V180" t="s">
        <v>12392</v>
      </c>
      <c r="W180" t="s">
        <v>12393</v>
      </c>
      <c r="X180" t="s">
        <v>12394</v>
      </c>
      <c r="Y180" t="s">
        <v>11142</v>
      </c>
      <c r="Z180" t="s">
        <v>12395</v>
      </c>
      <c r="AA180" t="s">
        <v>11126</v>
      </c>
      <c r="AB180" t="s">
        <v>12391</v>
      </c>
      <c r="AC180" t="s">
        <v>12396</v>
      </c>
      <c r="AD180" t="s">
        <v>12397</v>
      </c>
      <c r="AE180" t="s">
        <v>12312</v>
      </c>
      <c r="AI180" t="s">
        <v>12398</v>
      </c>
      <c r="AJ180" t="s">
        <v>12085</v>
      </c>
      <c r="AK180" t="s">
        <v>12404</v>
      </c>
      <c r="AL180" t="s">
        <v>12405</v>
      </c>
      <c r="AM180" t="s">
        <v>12406</v>
      </c>
      <c r="AN180" t="s">
        <v>12406</v>
      </c>
      <c r="AO180" t="s">
        <v>12407</v>
      </c>
      <c r="AP180" t="s">
        <v>12404</v>
      </c>
      <c r="AQ180">
        <v>19</v>
      </c>
      <c r="AR180">
        <v>19</v>
      </c>
      <c r="AS180">
        <v>20</v>
      </c>
      <c r="AT180" t="s">
        <v>12408</v>
      </c>
      <c r="AU180">
        <v>0</v>
      </c>
      <c r="AV180">
        <v>1</v>
      </c>
      <c r="AW180">
        <v>-1</v>
      </c>
    </row>
    <row r="181" spans="1:49">
      <c r="A181" s="1">
        <f>_xlfn.XLOOKUP(K181,数据!F:F,数据!A:A)</f>
        <v>2026</v>
      </c>
      <c r="B181" s="2">
        <f>_xlfn.XLOOKUP(K181,数据!F:F,数据!B:B)</f>
        <v>4</v>
      </c>
      <c r="C181" s="2">
        <f>_xlfn.XLOOKUP(K181,数据!F:F,数据!C:C)</f>
        <v>14</v>
      </c>
      <c r="D181" s="2" t="str">
        <f>_xlfn.XLOOKUP(K181,数据!F:F,数据!K:K)</f>
        <v>空派</v>
      </c>
      <c r="E181" s="2" t="str" cm="1">
        <f t="array" ref="E181">IF(OR(D181="红单",D181="空派"),_xlfn.IFS(F181="未开售","新品首批发货",G181&lt;F181,"新品首批发货",G181-F181&lt;=60,"新品期补货空运",G181-F181&gt;60,"老品应急空运"),"海运，不进行分析")</f>
        <v>老品应急空运</v>
      </c>
      <c r="F181" s="3">
        <v>45926</v>
      </c>
      <c r="G181" s="3">
        <f>_xlfn.XLOOKUP(K181,数据!F:F,数据!D:D)</f>
        <v>46114</v>
      </c>
      <c r="H181" s="5">
        <v>130</v>
      </c>
      <c r="I181" s="5">
        <f t="shared" si="10"/>
        <v>26</v>
      </c>
      <c r="J181" s="5">
        <f>_xlfn.XLOOKUP(K181,数据!F:F,数据!T:T)*(I181/_xlfn.XLOOKUP(K181,数据!F:F,数据!Y:Y))</f>
        <v>1936.48954409462</v>
      </c>
      <c r="K181" t="s">
        <v>10119</v>
      </c>
      <c r="L181" t="s">
        <v>41</v>
      </c>
      <c r="M181" t="s">
        <v>11113</v>
      </c>
      <c r="N181" t="s">
        <v>12409</v>
      </c>
      <c r="O181" t="s">
        <v>11115</v>
      </c>
      <c r="P181" t="s">
        <v>11139</v>
      </c>
      <c r="Q181" t="s">
        <v>11117</v>
      </c>
      <c r="R181" t="s">
        <v>11118</v>
      </c>
      <c r="S181" t="s">
        <v>10119</v>
      </c>
      <c r="T181" t="s">
        <v>11250</v>
      </c>
      <c r="U181" s="4" t="s">
        <v>12410</v>
      </c>
      <c r="V181" t="s">
        <v>12411</v>
      </c>
      <c r="W181" t="s">
        <v>12412</v>
      </c>
      <c r="X181" t="s">
        <v>12413</v>
      </c>
      <c r="Y181" t="s">
        <v>11142</v>
      </c>
      <c r="Z181" t="s">
        <v>12414</v>
      </c>
      <c r="AA181" t="s">
        <v>11144</v>
      </c>
      <c r="AB181" t="s">
        <v>12410</v>
      </c>
      <c r="AC181" t="s">
        <v>12310</v>
      </c>
      <c r="AD181" t="s">
        <v>12415</v>
      </c>
      <c r="AE181" t="s">
        <v>12312</v>
      </c>
      <c r="AI181" t="s">
        <v>12398</v>
      </c>
      <c r="AJ181" t="s">
        <v>12085</v>
      </c>
      <c r="AK181" t="s">
        <v>12416</v>
      </c>
      <c r="AL181" t="s">
        <v>12417</v>
      </c>
      <c r="AM181" t="s">
        <v>12418</v>
      </c>
      <c r="AN181" t="s">
        <v>12321</v>
      </c>
      <c r="AO181" t="s">
        <v>12419</v>
      </c>
      <c r="AP181" t="s">
        <v>12416</v>
      </c>
      <c r="AQ181">
        <v>200</v>
      </c>
      <c r="AR181">
        <v>200</v>
      </c>
      <c r="AS181">
        <v>200</v>
      </c>
      <c r="AT181" t="s">
        <v>12420</v>
      </c>
      <c r="AU181">
        <v>0</v>
      </c>
      <c r="AV181">
        <v>0</v>
      </c>
      <c r="AW181">
        <v>0</v>
      </c>
    </row>
    <row r="182" spans="1:49">
      <c r="A182" s="1">
        <f>_xlfn.XLOOKUP(K182,数据!F:F,数据!A:A)</f>
        <v>2026</v>
      </c>
      <c r="B182" s="2">
        <f>_xlfn.XLOOKUP(K182,数据!F:F,数据!B:B)</f>
        <v>4</v>
      </c>
      <c r="C182" s="2">
        <f>_xlfn.XLOOKUP(K182,数据!F:F,数据!C:C)</f>
        <v>14</v>
      </c>
      <c r="D182" s="2" t="str">
        <f>_xlfn.XLOOKUP(K182,数据!F:F,数据!K:K)</f>
        <v>空派</v>
      </c>
      <c r="E182" s="2" t="str" cm="1">
        <f t="array" ref="E182">IF(OR(D182="红单",D182="空派"),_xlfn.IFS(F182="未开售","新品首批发货",G182&lt;F182,"新品首批发货",G182-F182&lt;=60,"新品期补货空运",G182-F182&gt;60,"老品应急空运"),"海运，不进行分析")</f>
        <v>老品应急空运</v>
      </c>
      <c r="F182" s="3">
        <v>46029</v>
      </c>
      <c r="G182" s="3">
        <f>_xlfn.XLOOKUP(K182,数据!F:F,数据!D:D)</f>
        <v>46114</v>
      </c>
      <c r="H182" s="5">
        <v>502</v>
      </c>
      <c r="I182" s="5">
        <f t="shared" si="10"/>
        <v>4.016</v>
      </c>
      <c r="J182" s="5">
        <f>_xlfn.XLOOKUP(K182,数据!F:F,数据!T:T)*(I182/_xlfn.XLOOKUP(K182,数据!F:F,数据!Y:Y))</f>
        <v>299.113154195539</v>
      </c>
      <c r="K182" t="s">
        <v>10119</v>
      </c>
      <c r="L182" t="s">
        <v>41</v>
      </c>
      <c r="M182" t="s">
        <v>11113</v>
      </c>
      <c r="N182" t="s">
        <v>12409</v>
      </c>
      <c r="O182" t="s">
        <v>11115</v>
      </c>
      <c r="P182" t="s">
        <v>11139</v>
      </c>
      <c r="Q182" t="s">
        <v>11117</v>
      </c>
      <c r="R182" t="s">
        <v>11118</v>
      </c>
      <c r="S182" t="s">
        <v>10119</v>
      </c>
      <c r="T182" t="s">
        <v>11250</v>
      </c>
      <c r="U182" s="4" t="s">
        <v>12410</v>
      </c>
      <c r="V182" t="s">
        <v>12411</v>
      </c>
      <c r="W182" t="s">
        <v>12412</v>
      </c>
      <c r="X182" t="s">
        <v>12413</v>
      </c>
      <c r="Y182" t="s">
        <v>11142</v>
      </c>
      <c r="Z182" t="s">
        <v>12414</v>
      </c>
      <c r="AA182" t="s">
        <v>11144</v>
      </c>
      <c r="AB182" t="s">
        <v>12410</v>
      </c>
      <c r="AC182" t="s">
        <v>12310</v>
      </c>
      <c r="AD182" t="s">
        <v>12415</v>
      </c>
      <c r="AE182" t="s">
        <v>12312</v>
      </c>
      <c r="AI182" t="s">
        <v>12398</v>
      </c>
      <c r="AJ182" t="s">
        <v>12085</v>
      </c>
      <c r="AK182" t="s">
        <v>12091</v>
      </c>
      <c r="AL182" t="s">
        <v>12092</v>
      </c>
      <c r="AM182" t="s">
        <v>12093</v>
      </c>
      <c r="AN182" t="s">
        <v>11846</v>
      </c>
      <c r="AO182" t="s">
        <v>12094</v>
      </c>
      <c r="AP182" t="s">
        <v>12091</v>
      </c>
      <c r="AQ182">
        <v>8</v>
      </c>
      <c r="AR182">
        <v>8</v>
      </c>
      <c r="AS182">
        <v>8</v>
      </c>
      <c r="AT182" t="s">
        <v>12421</v>
      </c>
      <c r="AU182">
        <v>0</v>
      </c>
      <c r="AV182">
        <v>0</v>
      </c>
      <c r="AW182">
        <v>0</v>
      </c>
    </row>
    <row r="183" spans="1:49">
      <c r="A183" s="1">
        <f>_xlfn.XLOOKUP(K183,数据!F:F,数据!A:A)</f>
        <v>2026</v>
      </c>
      <c r="B183" s="2">
        <f>_xlfn.XLOOKUP(K183,数据!F:F,数据!B:B)</f>
        <v>4</v>
      </c>
      <c r="C183" s="2">
        <f>_xlfn.XLOOKUP(K183,数据!F:F,数据!C:C)</f>
        <v>14</v>
      </c>
      <c r="D183" s="2" t="str">
        <f>_xlfn.XLOOKUP(K183,数据!F:F,数据!K:K)</f>
        <v>空派</v>
      </c>
      <c r="E183" s="2" t="str" cm="1">
        <f t="array" ref="E183">IF(OR(D183="红单",D183="空派"),_xlfn.IFS(F183="未开售","新品首批发货",G183&lt;F183,"新品首批发货",G183-F183&lt;=60,"新品期补货空运",G183-F183&gt;60,"老品应急空运"),"海运，不进行分析")</f>
        <v>老品应急空运</v>
      </c>
      <c r="F183" s="3">
        <v>46030</v>
      </c>
      <c r="G183" s="3">
        <f>_xlfn.XLOOKUP(K183,数据!F:F,数据!D:D)</f>
        <v>46114</v>
      </c>
      <c r="H183" s="5">
        <v>146</v>
      </c>
      <c r="I183" s="5">
        <f t="shared" si="10"/>
        <v>5.84</v>
      </c>
      <c r="J183" s="5">
        <f>_xlfn.XLOOKUP(K183,数据!F:F,数据!T:T)*(I183/_xlfn.XLOOKUP(K183,数据!F:F,数据!Y:Y))</f>
        <v>434.965343750485</v>
      </c>
      <c r="K183" t="s">
        <v>10119</v>
      </c>
      <c r="L183" t="s">
        <v>41</v>
      </c>
      <c r="M183" t="s">
        <v>11113</v>
      </c>
      <c r="N183" t="s">
        <v>12409</v>
      </c>
      <c r="O183" t="s">
        <v>11115</v>
      </c>
      <c r="P183" t="s">
        <v>11139</v>
      </c>
      <c r="Q183" t="s">
        <v>11117</v>
      </c>
      <c r="R183" t="s">
        <v>11118</v>
      </c>
      <c r="S183" t="s">
        <v>10119</v>
      </c>
      <c r="T183" t="s">
        <v>11250</v>
      </c>
      <c r="U183" s="4" t="s">
        <v>12410</v>
      </c>
      <c r="V183" t="s">
        <v>12411</v>
      </c>
      <c r="W183" t="s">
        <v>12412</v>
      </c>
      <c r="X183" t="s">
        <v>12413</v>
      </c>
      <c r="Y183" t="s">
        <v>11142</v>
      </c>
      <c r="Z183" t="s">
        <v>12414</v>
      </c>
      <c r="AA183" t="s">
        <v>11144</v>
      </c>
      <c r="AB183" t="s">
        <v>12410</v>
      </c>
      <c r="AC183" t="s">
        <v>12310</v>
      </c>
      <c r="AD183" t="s">
        <v>12415</v>
      </c>
      <c r="AE183" t="s">
        <v>12312</v>
      </c>
      <c r="AI183" t="s">
        <v>12398</v>
      </c>
      <c r="AJ183" t="s">
        <v>12085</v>
      </c>
      <c r="AK183" t="s">
        <v>12422</v>
      </c>
      <c r="AL183" t="s">
        <v>12423</v>
      </c>
      <c r="AM183" t="s">
        <v>12424</v>
      </c>
      <c r="AN183" t="s">
        <v>11526</v>
      </c>
      <c r="AO183" t="s">
        <v>12425</v>
      </c>
      <c r="AP183" t="s">
        <v>12422</v>
      </c>
      <c r="AQ183">
        <v>40</v>
      </c>
      <c r="AR183">
        <v>40</v>
      </c>
      <c r="AS183">
        <v>40</v>
      </c>
      <c r="AT183" t="s">
        <v>12426</v>
      </c>
      <c r="AU183">
        <v>0</v>
      </c>
      <c r="AV183">
        <v>0</v>
      </c>
      <c r="AW183">
        <v>0</v>
      </c>
    </row>
    <row r="184" spans="1:49">
      <c r="A184" s="1">
        <f>_xlfn.XLOOKUP(K184,数据!F:F,数据!A:A)</f>
        <v>2026</v>
      </c>
      <c r="B184" s="2">
        <f>_xlfn.XLOOKUP(K184,数据!F:F,数据!B:B)</f>
        <v>4</v>
      </c>
      <c r="C184" s="2">
        <f>_xlfn.XLOOKUP(K184,数据!F:F,数据!C:C)</f>
        <v>14</v>
      </c>
      <c r="D184" s="2" t="str">
        <f>_xlfn.XLOOKUP(K184,数据!F:F,数据!K:K)</f>
        <v>空派</v>
      </c>
      <c r="E184" s="2" t="str" cm="1">
        <f t="array" ref="E184">IF(OR(D184="红单",D184="空派"),_xlfn.IFS(F184="未开售","新品首批发货",G184&lt;F184,"新品首批发货",G184-F184&lt;=60,"新品期补货空运",G184-F184&gt;60,"老品应急空运"),"海运，不进行分析")</f>
        <v>老品应急空运</v>
      </c>
      <c r="F184" s="3">
        <v>46035</v>
      </c>
      <c r="G184" s="3">
        <f>_xlfn.XLOOKUP(K184,数据!F:F,数据!D:D)</f>
        <v>46114</v>
      </c>
      <c r="H184" s="5">
        <v>143</v>
      </c>
      <c r="I184" s="5">
        <f t="shared" si="10"/>
        <v>7.15</v>
      </c>
      <c r="J184" s="5">
        <f>_xlfn.XLOOKUP(K184,数据!F:F,数据!T:T)*(I184/_xlfn.XLOOKUP(K184,数据!F:F,数据!Y:Y))</f>
        <v>532.534624626022</v>
      </c>
      <c r="K184" t="s">
        <v>10119</v>
      </c>
      <c r="L184" t="s">
        <v>41</v>
      </c>
      <c r="M184" t="s">
        <v>11113</v>
      </c>
      <c r="N184" t="s">
        <v>12409</v>
      </c>
      <c r="O184" t="s">
        <v>11115</v>
      </c>
      <c r="P184" t="s">
        <v>11139</v>
      </c>
      <c r="Q184" t="s">
        <v>11117</v>
      </c>
      <c r="R184" t="s">
        <v>11118</v>
      </c>
      <c r="S184" t="s">
        <v>10119</v>
      </c>
      <c r="T184" t="s">
        <v>11250</v>
      </c>
      <c r="U184" s="4" t="s">
        <v>12410</v>
      </c>
      <c r="V184" t="s">
        <v>12411</v>
      </c>
      <c r="W184" t="s">
        <v>12412</v>
      </c>
      <c r="X184" t="s">
        <v>12413</v>
      </c>
      <c r="Y184" t="s">
        <v>11142</v>
      </c>
      <c r="Z184" t="s">
        <v>12414</v>
      </c>
      <c r="AA184" t="s">
        <v>11144</v>
      </c>
      <c r="AB184" t="s">
        <v>12410</v>
      </c>
      <c r="AC184" t="s">
        <v>12310</v>
      </c>
      <c r="AD184" t="s">
        <v>12415</v>
      </c>
      <c r="AE184" t="s">
        <v>12312</v>
      </c>
      <c r="AI184" t="s">
        <v>12398</v>
      </c>
      <c r="AJ184" t="s">
        <v>12085</v>
      </c>
      <c r="AK184" t="s">
        <v>12427</v>
      </c>
      <c r="AL184" t="s">
        <v>12428</v>
      </c>
      <c r="AM184" t="s">
        <v>12429</v>
      </c>
      <c r="AN184" t="s">
        <v>11346</v>
      </c>
      <c r="AO184" t="s">
        <v>12430</v>
      </c>
      <c r="AP184" t="s">
        <v>12427</v>
      </c>
      <c r="AQ184">
        <v>50</v>
      </c>
      <c r="AR184">
        <v>50</v>
      </c>
      <c r="AS184">
        <v>50</v>
      </c>
      <c r="AT184" t="s">
        <v>12431</v>
      </c>
      <c r="AU184">
        <v>0</v>
      </c>
      <c r="AV184">
        <v>0</v>
      </c>
      <c r="AW184">
        <v>0</v>
      </c>
    </row>
    <row r="185" spans="1:49">
      <c r="A185" s="1">
        <f>_xlfn.XLOOKUP(K185,数据!F:F,数据!A:A)</f>
        <v>2026</v>
      </c>
      <c r="B185" s="2">
        <f>_xlfn.XLOOKUP(K185,数据!F:F,数据!B:B)</f>
        <v>4</v>
      </c>
      <c r="C185" s="2">
        <f>_xlfn.XLOOKUP(K185,数据!F:F,数据!C:C)</f>
        <v>14</v>
      </c>
      <c r="D185" s="2" t="str">
        <f>_xlfn.XLOOKUP(K185,数据!F:F,数据!K:K)</f>
        <v>空派</v>
      </c>
      <c r="E185" s="2" t="str" cm="1">
        <f t="array" ref="E185">IF(OR(D185="红单",D185="空派"),_xlfn.IFS(F185="未开售","新品首批发货",G185&lt;F185,"新品首批发货",G185-F185&lt;=60,"新品期补货空运",G185-F185&gt;60,"老品应急空运"),"海运，不进行分析")</f>
        <v>老品应急空运</v>
      </c>
      <c r="F185" s="3">
        <v>46017</v>
      </c>
      <c r="G185" s="3">
        <f>_xlfn.XLOOKUP(K185,数据!F:F,数据!D:D)</f>
        <v>46114</v>
      </c>
      <c r="H185" s="5">
        <v>112</v>
      </c>
      <c r="I185" s="5">
        <f t="shared" si="10"/>
        <v>5.04</v>
      </c>
      <c r="J185" s="5">
        <f>_xlfn.XLOOKUP(K185,数据!F:F,数据!T:T)*(I185/_xlfn.XLOOKUP(K185,数据!F:F,数据!Y:Y))</f>
        <v>372.949283137255</v>
      </c>
      <c r="K185" t="s">
        <v>10118</v>
      </c>
      <c r="L185" t="s">
        <v>96</v>
      </c>
      <c r="M185" t="s">
        <v>11113</v>
      </c>
      <c r="N185" t="s">
        <v>12432</v>
      </c>
      <c r="O185" t="s">
        <v>11115</v>
      </c>
      <c r="P185" t="s">
        <v>11139</v>
      </c>
      <c r="Q185" t="s">
        <v>11117</v>
      </c>
      <c r="R185" t="s">
        <v>11118</v>
      </c>
      <c r="S185" t="s">
        <v>10118</v>
      </c>
      <c r="T185" t="s">
        <v>11250</v>
      </c>
      <c r="U185" s="4" t="s">
        <v>12433</v>
      </c>
      <c r="V185" t="s">
        <v>12434</v>
      </c>
      <c r="W185" t="s">
        <v>12435</v>
      </c>
      <c r="X185" t="s">
        <v>12436</v>
      </c>
      <c r="Y185" t="s">
        <v>11142</v>
      </c>
      <c r="Z185" t="s">
        <v>12437</v>
      </c>
      <c r="AA185" t="s">
        <v>11126</v>
      </c>
      <c r="AB185" t="s">
        <v>12433</v>
      </c>
      <c r="AC185" t="s">
        <v>12144</v>
      </c>
      <c r="AD185" t="s">
        <v>12438</v>
      </c>
      <c r="AE185" t="s">
        <v>12312</v>
      </c>
      <c r="AI185" t="s">
        <v>12398</v>
      </c>
      <c r="AJ185" t="s">
        <v>12085</v>
      </c>
      <c r="AK185" t="s">
        <v>12439</v>
      </c>
      <c r="AL185" t="s">
        <v>12440</v>
      </c>
      <c r="AM185" t="s">
        <v>12441</v>
      </c>
      <c r="AN185" t="s">
        <v>12442</v>
      </c>
      <c r="AO185" t="s">
        <v>12443</v>
      </c>
      <c r="AP185" t="s">
        <v>12439</v>
      </c>
      <c r="AQ185">
        <v>45</v>
      </c>
      <c r="AR185">
        <v>45</v>
      </c>
      <c r="AS185">
        <v>45</v>
      </c>
      <c r="AT185" t="s">
        <v>12444</v>
      </c>
      <c r="AU185">
        <v>0</v>
      </c>
      <c r="AV185">
        <v>0</v>
      </c>
      <c r="AW185">
        <v>0</v>
      </c>
    </row>
    <row r="186" spans="1:49">
      <c r="A186" s="1">
        <f>_xlfn.XLOOKUP(K186,数据!F:F,数据!A:A)</f>
        <v>2026</v>
      </c>
      <c r="B186" s="2">
        <f>_xlfn.XLOOKUP(K186,数据!F:F,数据!B:B)</f>
        <v>4</v>
      </c>
      <c r="C186" s="2">
        <f>_xlfn.XLOOKUP(K186,数据!F:F,数据!C:C)</f>
        <v>14</v>
      </c>
      <c r="D186" s="2" t="str">
        <f>_xlfn.XLOOKUP(K186,数据!F:F,数据!K:K)</f>
        <v>空派</v>
      </c>
      <c r="E186" s="2" t="str" cm="1">
        <f t="array" ref="E186">IF(OR(D186="红单",D186="空派"),_xlfn.IFS(F186="未开售","新品首批发货",G186&lt;F186,"新品首批发货",G186-F186&lt;=60,"新品期补货空运",G186-F186&gt;60,"老品应急空运"),"海运，不进行分析")</f>
        <v>老品应急空运</v>
      </c>
      <c r="F186" s="3">
        <v>46019</v>
      </c>
      <c r="G186" s="3">
        <f>_xlfn.XLOOKUP(K186,数据!F:F,数据!D:D)</f>
        <v>46114</v>
      </c>
      <c r="H186" s="5">
        <v>230</v>
      </c>
      <c r="I186" s="5">
        <f t="shared" si="10"/>
        <v>22.77</v>
      </c>
      <c r="J186" s="5">
        <f>_xlfn.XLOOKUP(K186,数据!F:F,数据!T:T)*(I186/_xlfn.XLOOKUP(K186,数据!F:F,数据!Y:Y))</f>
        <v>1684.9315827451</v>
      </c>
      <c r="K186" t="s">
        <v>10118</v>
      </c>
      <c r="L186" t="s">
        <v>96</v>
      </c>
      <c r="M186" t="s">
        <v>11113</v>
      </c>
      <c r="N186" t="s">
        <v>12432</v>
      </c>
      <c r="O186" t="s">
        <v>11115</v>
      </c>
      <c r="P186" t="s">
        <v>11139</v>
      </c>
      <c r="Q186" t="s">
        <v>11117</v>
      </c>
      <c r="R186" t="s">
        <v>11118</v>
      </c>
      <c r="S186" t="s">
        <v>10118</v>
      </c>
      <c r="T186" t="s">
        <v>11250</v>
      </c>
      <c r="U186" s="4" t="s">
        <v>12433</v>
      </c>
      <c r="V186" t="s">
        <v>12434</v>
      </c>
      <c r="W186" t="s">
        <v>12435</v>
      </c>
      <c r="X186" t="s">
        <v>12436</v>
      </c>
      <c r="Y186" t="s">
        <v>11142</v>
      </c>
      <c r="Z186" t="s">
        <v>12437</v>
      </c>
      <c r="AA186" t="s">
        <v>11126</v>
      </c>
      <c r="AB186" t="s">
        <v>12433</v>
      </c>
      <c r="AC186" t="s">
        <v>12144</v>
      </c>
      <c r="AD186" t="s">
        <v>12438</v>
      </c>
      <c r="AE186" t="s">
        <v>12312</v>
      </c>
      <c r="AI186" t="s">
        <v>12398</v>
      </c>
      <c r="AJ186" t="s">
        <v>12085</v>
      </c>
      <c r="AK186" t="s">
        <v>12445</v>
      </c>
      <c r="AL186" t="s">
        <v>12446</v>
      </c>
      <c r="AM186" t="s">
        <v>12447</v>
      </c>
      <c r="AN186" t="s">
        <v>12448</v>
      </c>
      <c r="AO186" t="s">
        <v>12449</v>
      </c>
      <c r="AP186" t="s">
        <v>12445</v>
      </c>
      <c r="AQ186">
        <v>99</v>
      </c>
      <c r="AR186">
        <v>99</v>
      </c>
      <c r="AS186">
        <v>99</v>
      </c>
      <c r="AT186" t="s">
        <v>12450</v>
      </c>
      <c r="AU186">
        <v>0</v>
      </c>
      <c r="AV186">
        <v>0</v>
      </c>
      <c r="AW186">
        <v>0</v>
      </c>
    </row>
    <row r="187" spans="1:49">
      <c r="A187" s="1">
        <f>_xlfn.XLOOKUP(K187,数据!F:F,数据!A:A)</f>
        <v>2026</v>
      </c>
      <c r="B187" s="2">
        <f>_xlfn.XLOOKUP(K187,数据!F:F,数据!B:B)</f>
        <v>4</v>
      </c>
      <c r="C187" s="2">
        <f>_xlfn.XLOOKUP(K187,数据!F:F,数据!C:C)</f>
        <v>14</v>
      </c>
      <c r="D187" s="2" t="str">
        <f>_xlfn.XLOOKUP(K187,数据!F:F,数据!K:K)</f>
        <v>空派</v>
      </c>
      <c r="E187" s="2" t="str" cm="1">
        <f t="array" ref="E187">IF(OR(D187="红单",D187="空派"),_xlfn.IFS(F187="未开售","新品首批发货",G187&lt;F187,"新品首批发货",G187-F187&lt;=60,"新品期补货空运",G187-F187&gt;60,"老品应急空运"),"海运，不进行分析")</f>
        <v>新品首批发货</v>
      </c>
      <c r="F187" s="3">
        <v>46141</v>
      </c>
      <c r="G187" s="3">
        <f>_xlfn.XLOOKUP(K187,数据!F:F,数据!D:D)</f>
        <v>46114</v>
      </c>
      <c r="H187" s="5">
        <v>116</v>
      </c>
      <c r="I187" s="5">
        <f t="shared" si="10"/>
        <v>10.44</v>
      </c>
      <c r="J187" s="5">
        <f>_xlfn.XLOOKUP(K187,数据!F:F,数据!T:T)*(I187/_xlfn.XLOOKUP(K187,数据!F:F,数据!Y:Y))</f>
        <v>772.537800784315</v>
      </c>
      <c r="K187" t="s">
        <v>10118</v>
      </c>
      <c r="L187" t="s">
        <v>96</v>
      </c>
      <c r="M187" t="s">
        <v>11113</v>
      </c>
      <c r="N187" t="s">
        <v>12432</v>
      </c>
      <c r="O187" t="s">
        <v>11115</v>
      </c>
      <c r="P187" t="s">
        <v>11139</v>
      </c>
      <c r="Q187" t="s">
        <v>11117</v>
      </c>
      <c r="R187" t="s">
        <v>11118</v>
      </c>
      <c r="S187" t="s">
        <v>10118</v>
      </c>
      <c r="T187" t="s">
        <v>11250</v>
      </c>
      <c r="U187" s="4" t="s">
        <v>12433</v>
      </c>
      <c r="V187" t="s">
        <v>12434</v>
      </c>
      <c r="W187" t="s">
        <v>12435</v>
      </c>
      <c r="X187" t="s">
        <v>12436</v>
      </c>
      <c r="Y187" t="s">
        <v>11142</v>
      </c>
      <c r="Z187" t="s">
        <v>12437</v>
      </c>
      <c r="AA187" t="s">
        <v>11126</v>
      </c>
      <c r="AB187" t="s">
        <v>12433</v>
      </c>
      <c r="AC187" t="s">
        <v>12144</v>
      </c>
      <c r="AD187" t="s">
        <v>12438</v>
      </c>
      <c r="AE187" t="s">
        <v>12312</v>
      </c>
      <c r="AI187" t="s">
        <v>12398</v>
      </c>
      <c r="AJ187" t="s">
        <v>12085</v>
      </c>
      <c r="AK187" t="s">
        <v>12451</v>
      </c>
      <c r="AL187" t="s">
        <v>12452</v>
      </c>
      <c r="AM187" t="s">
        <v>12453</v>
      </c>
      <c r="AN187" t="s">
        <v>12454</v>
      </c>
      <c r="AO187" t="s">
        <v>12455</v>
      </c>
      <c r="AP187" t="s">
        <v>12451</v>
      </c>
      <c r="AQ187">
        <v>90</v>
      </c>
      <c r="AR187">
        <v>90</v>
      </c>
      <c r="AS187">
        <v>90</v>
      </c>
      <c r="AT187" t="s">
        <v>12456</v>
      </c>
      <c r="AU187">
        <v>0</v>
      </c>
      <c r="AV187">
        <v>0</v>
      </c>
      <c r="AW187">
        <v>0</v>
      </c>
    </row>
    <row r="188" spans="1:49">
      <c r="A188" s="1">
        <f>_xlfn.XLOOKUP(K188,数据!F:F,数据!A:A)</f>
        <v>2026</v>
      </c>
      <c r="B188" s="2">
        <f>_xlfn.XLOOKUP(K188,数据!F:F,数据!B:B)</f>
        <v>3</v>
      </c>
      <c r="C188" s="2">
        <f>_xlfn.XLOOKUP(K188,数据!F:F,数据!C:C)</f>
        <v>14</v>
      </c>
      <c r="D188" s="2" t="str">
        <f>_xlfn.XLOOKUP(K188,数据!F:F,数据!K:K)</f>
        <v>红单</v>
      </c>
      <c r="E188" s="2" t="str" cm="1">
        <f t="array" ref="E188">IF(OR(D188="红单",D188="空派"),_xlfn.IFS(F188="未开售","新品首批发货",G188&lt;F188,"新品首批发货",G188-F188&lt;=60,"新品期补货空运",G188-F188&gt;60,"老品应急空运"),"海运，不进行分析")</f>
        <v>新品首批发货</v>
      </c>
      <c r="F188" s="3">
        <v>46127</v>
      </c>
      <c r="G188" s="3">
        <f>_xlfn.XLOOKUP(K188,数据!F:F,数据!D:D)</f>
        <v>46111</v>
      </c>
      <c r="H188" s="5">
        <v>169</v>
      </c>
      <c r="I188" s="5">
        <f t="shared" ref="I188:I200" si="11">H188*AQ188/1000</f>
        <v>17.238</v>
      </c>
      <c r="J188" s="5">
        <f>_xlfn.XLOOKUP(K188,数据!F:F,数据!T:T)*(I188/_xlfn.XLOOKUP(K188,数据!F:F,数据!Y:Y))</f>
        <v>1320.52252822436</v>
      </c>
      <c r="K188" t="s">
        <v>10035</v>
      </c>
      <c r="L188" t="s">
        <v>111</v>
      </c>
      <c r="M188" t="s">
        <v>11113</v>
      </c>
      <c r="N188" t="s">
        <v>12457</v>
      </c>
      <c r="O188" t="s">
        <v>11115</v>
      </c>
      <c r="P188" t="s">
        <v>11139</v>
      </c>
      <c r="Q188" t="s">
        <v>11117</v>
      </c>
      <c r="R188" t="s">
        <v>11118</v>
      </c>
      <c r="S188" t="s">
        <v>12458</v>
      </c>
      <c r="T188" t="s">
        <v>11250</v>
      </c>
      <c r="U188" s="4" t="s">
        <v>12459</v>
      </c>
      <c r="V188" t="s">
        <v>12460</v>
      </c>
      <c r="W188" t="s">
        <v>12461</v>
      </c>
      <c r="X188" t="s">
        <v>12462</v>
      </c>
      <c r="Y188" t="s">
        <v>11142</v>
      </c>
      <c r="Z188" t="s">
        <v>12463</v>
      </c>
      <c r="AA188" t="s">
        <v>11144</v>
      </c>
      <c r="AB188" t="s">
        <v>12459</v>
      </c>
      <c r="AC188" t="s">
        <v>12464</v>
      </c>
      <c r="AD188" t="s">
        <v>12465</v>
      </c>
      <c r="AE188" t="s">
        <v>12466</v>
      </c>
      <c r="AI188" t="s">
        <v>12398</v>
      </c>
      <c r="AJ188" t="s">
        <v>12085</v>
      </c>
      <c r="AK188" t="s">
        <v>11445</v>
      </c>
      <c r="AL188" t="s">
        <v>11446</v>
      </c>
      <c r="AM188" t="s">
        <v>11447</v>
      </c>
      <c r="AN188" t="s">
        <v>11442</v>
      </c>
      <c r="AO188" t="s">
        <v>11448</v>
      </c>
      <c r="AP188" t="s">
        <v>11445</v>
      </c>
      <c r="AQ188">
        <v>102</v>
      </c>
      <c r="AR188">
        <v>102</v>
      </c>
      <c r="AS188">
        <v>102</v>
      </c>
      <c r="AT188" t="s">
        <v>12467</v>
      </c>
      <c r="AU188">
        <v>0</v>
      </c>
      <c r="AV188">
        <v>0</v>
      </c>
      <c r="AW188">
        <v>0</v>
      </c>
    </row>
    <row r="189" spans="1:49">
      <c r="A189" s="1">
        <f>_xlfn.XLOOKUP(K189,数据!F:F,数据!A:A)</f>
        <v>2026</v>
      </c>
      <c r="B189" s="2">
        <f>_xlfn.XLOOKUP(K189,数据!F:F,数据!B:B)</f>
        <v>3</v>
      </c>
      <c r="C189" s="2">
        <f>_xlfn.XLOOKUP(K189,数据!F:F,数据!C:C)</f>
        <v>14</v>
      </c>
      <c r="D189" s="2" t="str">
        <f>_xlfn.XLOOKUP(K189,数据!F:F,数据!K:K)</f>
        <v>红单</v>
      </c>
      <c r="E189" s="2" t="str" cm="1">
        <f t="array" ref="E189">IF(OR(D189="红单",D189="空派"),_xlfn.IFS(F189="未开售","新品首批发货",G189&lt;F189,"新品首批发货",G189-F189&lt;=60,"新品期补货空运",G189-F189&gt;60,"老品应急空运"),"海运，不进行分析")</f>
        <v>新品首批发货</v>
      </c>
      <c r="F189" s="3">
        <v>46130</v>
      </c>
      <c r="G189" s="3">
        <f>_xlfn.XLOOKUP(K189,数据!F:F,数据!D:D)</f>
        <v>46111</v>
      </c>
      <c r="H189" s="5">
        <v>217</v>
      </c>
      <c r="I189" s="5">
        <f t="shared" si="11"/>
        <v>21.7</v>
      </c>
      <c r="J189" s="5">
        <f>_xlfn.XLOOKUP(K189,数据!F:F,数据!T:T)*(I189/_xlfn.XLOOKUP(K189,数据!F:F,数据!Y:Y))</f>
        <v>1662.33547177564</v>
      </c>
      <c r="K189" t="s">
        <v>10035</v>
      </c>
      <c r="L189" t="s">
        <v>111</v>
      </c>
      <c r="M189" t="s">
        <v>11113</v>
      </c>
      <c r="N189" t="s">
        <v>12457</v>
      </c>
      <c r="O189" t="s">
        <v>11115</v>
      </c>
      <c r="P189" t="s">
        <v>11139</v>
      </c>
      <c r="Q189" t="s">
        <v>11117</v>
      </c>
      <c r="R189" t="s">
        <v>11118</v>
      </c>
      <c r="S189" t="s">
        <v>12458</v>
      </c>
      <c r="T189" t="s">
        <v>11250</v>
      </c>
      <c r="U189" s="4" t="s">
        <v>12459</v>
      </c>
      <c r="V189" t="s">
        <v>12460</v>
      </c>
      <c r="W189" t="s">
        <v>12461</v>
      </c>
      <c r="X189" t="s">
        <v>12462</v>
      </c>
      <c r="Y189" t="s">
        <v>11142</v>
      </c>
      <c r="Z189" t="s">
        <v>12463</v>
      </c>
      <c r="AA189" t="s">
        <v>11144</v>
      </c>
      <c r="AB189" t="s">
        <v>12459</v>
      </c>
      <c r="AC189" t="s">
        <v>12464</v>
      </c>
      <c r="AD189" t="s">
        <v>12465</v>
      </c>
      <c r="AE189" t="s">
        <v>12466</v>
      </c>
      <c r="AI189" t="s">
        <v>12398</v>
      </c>
      <c r="AJ189" t="s">
        <v>12085</v>
      </c>
      <c r="AK189" t="s">
        <v>11450</v>
      </c>
      <c r="AL189" t="s">
        <v>11451</v>
      </c>
      <c r="AM189" t="s">
        <v>11452</v>
      </c>
      <c r="AN189" t="s">
        <v>11442</v>
      </c>
      <c r="AO189" t="s">
        <v>11453</v>
      </c>
      <c r="AP189" t="s">
        <v>11450</v>
      </c>
      <c r="AQ189">
        <v>100</v>
      </c>
      <c r="AR189">
        <v>100</v>
      </c>
      <c r="AS189">
        <v>102</v>
      </c>
      <c r="AT189" t="s">
        <v>12468</v>
      </c>
      <c r="AU189">
        <v>0</v>
      </c>
      <c r="AV189">
        <v>2</v>
      </c>
      <c r="AW189">
        <v>-2</v>
      </c>
    </row>
    <row r="190" spans="1:49">
      <c r="A190" s="1">
        <f>_xlfn.XLOOKUP(K190,数据!F:F,数据!A:A)</f>
        <v>2026</v>
      </c>
      <c r="B190" s="2">
        <f>_xlfn.XLOOKUP(K190,数据!F:F,数据!B:B)</f>
        <v>3</v>
      </c>
      <c r="C190" s="2">
        <f>_xlfn.XLOOKUP(K190,数据!F:F,数据!C:C)</f>
        <v>14</v>
      </c>
      <c r="D190" s="2" t="str">
        <f>_xlfn.XLOOKUP(K190,数据!F:F,数据!K:K)</f>
        <v>红单</v>
      </c>
      <c r="E190" s="2" t="str" cm="1">
        <f t="array" ref="E190">IF(OR(D190="红单",D190="空派"),_xlfn.IFS(F190="未开售","新品首批发货",G190&lt;F190,"新品首批发货",G190-F190&lt;=60,"新品期补货空运",G190-F190&gt;60,"老品应急空运"),"海运，不进行分析")</f>
        <v>老品应急空运</v>
      </c>
      <c r="F190" s="3">
        <v>46013</v>
      </c>
      <c r="G190" s="3">
        <f>_xlfn.XLOOKUP(K190,数据!F:F,数据!D:D)</f>
        <v>46111</v>
      </c>
      <c r="H190" s="5">
        <v>142</v>
      </c>
      <c r="I190" s="5">
        <f t="shared" si="11"/>
        <v>7.1</v>
      </c>
      <c r="J190" s="5">
        <f>_xlfn.XLOOKUP(K190,数据!F:F,数据!T:T)*(I190/_xlfn.XLOOKUP(K190,数据!F:F,数据!Y:Y))</f>
        <v>531.152858768935</v>
      </c>
      <c r="K190" t="s">
        <v>10031</v>
      </c>
      <c r="L190" t="s">
        <v>41</v>
      </c>
      <c r="M190" t="s">
        <v>11113</v>
      </c>
      <c r="N190" t="s">
        <v>12469</v>
      </c>
      <c r="O190" t="s">
        <v>11115</v>
      </c>
      <c r="P190" t="s">
        <v>11139</v>
      </c>
      <c r="Q190" t="s">
        <v>11117</v>
      </c>
      <c r="R190" t="s">
        <v>11118</v>
      </c>
      <c r="S190" t="s">
        <v>12470</v>
      </c>
      <c r="T190" t="s">
        <v>11250</v>
      </c>
      <c r="U190" s="4" t="s">
        <v>12471</v>
      </c>
      <c r="V190" t="s">
        <v>12460</v>
      </c>
      <c r="W190" t="s">
        <v>12472</v>
      </c>
      <c r="X190" t="s">
        <v>12473</v>
      </c>
      <c r="Y190" t="s">
        <v>11124</v>
      </c>
      <c r="Z190" t="s">
        <v>12474</v>
      </c>
      <c r="AA190" t="s">
        <v>11144</v>
      </c>
      <c r="AB190" t="s">
        <v>12471</v>
      </c>
      <c r="AC190" t="s">
        <v>12310</v>
      </c>
      <c r="AD190" t="s">
        <v>12475</v>
      </c>
      <c r="AE190" t="s">
        <v>12476</v>
      </c>
      <c r="AI190" t="s">
        <v>12398</v>
      </c>
      <c r="AJ190" t="s">
        <v>12085</v>
      </c>
      <c r="AK190" t="s">
        <v>12313</v>
      </c>
      <c r="AL190" t="s">
        <v>12314</v>
      </c>
      <c r="AM190" t="s">
        <v>12315</v>
      </c>
      <c r="AN190" t="s">
        <v>11526</v>
      </c>
      <c r="AO190" t="s">
        <v>12316</v>
      </c>
      <c r="AP190" t="s">
        <v>12313</v>
      </c>
      <c r="AQ190">
        <v>50</v>
      </c>
      <c r="AR190">
        <v>50</v>
      </c>
      <c r="AS190">
        <v>50</v>
      </c>
      <c r="AT190" t="s">
        <v>12477</v>
      </c>
      <c r="AU190">
        <v>0</v>
      </c>
      <c r="AV190">
        <v>0</v>
      </c>
      <c r="AW190">
        <v>0</v>
      </c>
    </row>
    <row r="191" spans="1:49">
      <c r="A191" s="1">
        <f>_xlfn.XLOOKUP(K191,数据!F:F,数据!A:A)</f>
        <v>2026</v>
      </c>
      <c r="B191" s="2">
        <f>_xlfn.XLOOKUP(K191,数据!F:F,数据!B:B)</f>
        <v>3</v>
      </c>
      <c r="C191" s="2">
        <f>_xlfn.XLOOKUP(K191,数据!F:F,数据!C:C)</f>
        <v>14</v>
      </c>
      <c r="D191" s="2" t="str">
        <f>_xlfn.XLOOKUP(K191,数据!F:F,数据!K:K)</f>
        <v>红单</v>
      </c>
      <c r="E191" s="2" t="str" cm="1">
        <f t="array" ref="E191">IF(OR(D191="红单",D191="空派"),_xlfn.IFS(F191="未开售","新品首批发货",G191&lt;F191,"新品首批发货",G191-F191&lt;=60,"新品期补货空运",G191-F191&gt;60,"老品应急空运"),"海运，不进行分析")</f>
        <v>老品应急空运</v>
      </c>
      <c r="F191" s="3">
        <v>46031</v>
      </c>
      <c r="G191" s="3">
        <f>_xlfn.XLOOKUP(K191,数据!F:F,数据!D:D)</f>
        <v>46111</v>
      </c>
      <c r="H191" s="5">
        <v>144</v>
      </c>
      <c r="I191" s="5">
        <f t="shared" si="11"/>
        <v>11.52</v>
      </c>
      <c r="J191" s="5">
        <f>_xlfn.XLOOKUP(K191,数据!F:F,数据!T:T)*(I191/_xlfn.XLOOKUP(K191,数据!F:F,数据!Y:Y))</f>
        <v>861.814215918047</v>
      </c>
      <c r="K191" t="s">
        <v>10031</v>
      </c>
      <c r="L191" t="s">
        <v>41</v>
      </c>
      <c r="M191" t="s">
        <v>11113</v>
      </c>
      <c r="N191" t="s">
        <v>12469</v>
      </c>
      <c r="O191" t="s">
        <v>11115</v>
      </c>
      <c r="P191" t="s">
        <v>11139</v>
      </c>
      <c r="Q191" t="s">
        <v>11117</v>
      </c>
      <c r="R191" t="s">
        <v>11118</v>
      </c>
      <c r="S191" t="s">
        <v>12470</v>
      </c>
      <c r="T191" t="s">
        <v>11250</v>
      </c>
      <c r="U191" s="4" t="s">
        <v>12471</v>
      </c>
      <c r="V191" t="s">
        <v>12460</v>
      </c>
      <c r="W191" t="s">
        <v>12472</v>
      </c>
      <c r="X191" t="s">
        <v>12473</v>
      </c>
      <c r="Y191" t="s">
        <v>11124</v>
      </c>
      <c r="Z191" t="s">
        <v>12474</v>
      </c>
      <c r="AA191" t="s">
        <v>11144</v>
      </c>
      <c r="AB191" t="s">
        <v>12471</v>
      </c>
      <c r="AC191" t="s">
        <v>12310</v>
      </c>
      <c r="AD191" t="s">
        <v>12475</v>
      </c>
      <c r="AE191" t="s">
        <v>12476</v>
      </c>
      <c r="AI191" t="s">
        <v>12398</v>
      </c>
      <c r="AJ191" t="s">
        <v>12085</v>
      </c>
      <c r="AK191" t="s">
        <v>12478</v>
      </c>
      <c r="AL191" t="s">
        <v>12479</v>
      </c>
      <c r="AM191" t="s">
        <v>12480</v>
      </c>
      <c r="AN191" t="s">
        <v>11728</v>
      </c>
      <c r="AO191" t="s">
        <v>12481</v>
      </c>
      <c r="AP191" t="s">
        <v>12478</v>
      </c>
      <c r="AQ191">
        <v>80</v>
      </c>
      <c r="AR191">
        <v>80</v>
      </c>
      <c r="AS191">
        <v>80</v>
      </c>
      <c r="AT191" t="s">
        <v>12482</v>
      </c>
      <c r="AU191">
        <v>0</v>
      </c>
      <c r="AV191">
        <v>0</v>
      </c>
      <c r="AW191">
        <v>0</v>
      </c>
    </row>
    <row r="192" spans="1:49">
      <c r="A192" s="1">
        <f>_xlfn.XLOOKUP(K192,数据!F:F,数据!A:A)</f>
        <v>2026</v>
      </c>
      <c r="B192" s="2">
        <f>_xlfn.XLOOKUP(K192,数据!F:F,数据!B:B)</f>
        <v>3</v>
      </c>
      <c r="C192" s="2">
        <f>_xlfn.XLOOKUP(K192,数据!F:F,数据!C:C)</f>
        <v>14</v>
      </c>
      <c r="D192" s="2" t="str">
        <f>_xlfn.XLOOKUP(K192,数据!F:F,数据!K:K)</f>
        <v>红单</v>
      </c>
      <c r="E192" s="2" t="str" cm="1">
        <f t="array" ref="E192">IF(OR(D192="红单",D192="空派"),_xlfn.IFS(F192="未开售","新品首批发货",G192&lt;F192,"新品首批发货",G192-F192&lt;=60,"新品期补货空运",G192-F192&gt;60,"老品应急空运"),"海运，不进行分析")</f>
        <v>老品应急空运</v>
      </c>
      <c r="F192" s="3">
        <v>46033</v>
      </c>
      <c r="G192" s="3">
        <f>_xlfn.XLOOKUP(K192,数据!F:F,数据!D:D)</f>
        <v>46111</v>
      </c>
      <c r="H192" s="5">
        <v>146</v>
      </c>
      <c r="I192" s="5">
        <f t="shared" si="11"/>
        <v>14.6</v>
      </c>
      <c r="J192" s="5">
        <f>_xlfn.XLOOKUP(K192,数据!F:F,数据!T:T)*(I192/_xlfn.XLOOKUP(K192,数据!F:F,数据!Y:Y))</f>
        <v>1092.22982225725</v>
      </c>
      <c r="K192" t="s">
        <v>10031</v>
      </c>
      <c r="L192" t="s">
        <v>41</v>
      </c>
      <c r="M192" t="s">
        <v>11113</v>
      </c>
      <c r="N192" t="s">
        <v>12469</v>
      </c>
      <c r="O192" t="s">
        <v>11115</v>
      </c>
      <c r="P192" t="s">
        <v>11139</v>
      </c>
      <c r="Q192" t="s">
        <v>11117</v>
      </c>
      <c r="R192" t="s">
        <v>11118</v>
      </c>
      <c r="S192" t="s">
        <v>12470</v>
      </c>
      <c r="T192" t="s">
        <v>11250</v>
      </c>
      <c r="U192" s="4" t="s">
        <v>12471</v>
      </c>
      <c r="V192" t="s">
        <v>12460</v>
      </c>
      <c r="W192" t="s">
        <v>12472</v>
      </c>
      <c r="X192" t="s">
        <v>12473</v>
      </c>
      <c r="Y192" t="s">
        <v>11124</v>
      </c>
      <c r="Z192" t="s">
        <v>12474</v>
      </c>
      <c r="AA192" t="s">
        <v>11144</v>
      </c>
      <c r="AB192" t="s">
        <v>12471</v>
      </c>
      <c r="AC192" t="s">
        <v>12310</v>
      </c>
      <c r="AD192" t="s">
        <v>12475</v>
      </c>
      <c r="AE192" t="s">
        <v>12476</v>
      </c>
      <c r="AI192" t="s">
        <v>12398</v>
      </c>
      <c r="AJ192" t="s">
        <v>12085</v>
      </c>
      <c r="AK192" t="s">
        <v>12483</v>
      </c>
      <c r="AL192" t="s">
        <v>12484</v>
      </c>
      <c r="AM192" t="s">
        <v>12485</v>
      </c>
      <c r="AN192" t="s">
        <v>11526</v>
      </c>
      <c r="AO192" t="s">
        <v>12486</v>
      </c>
      <c r="AP192" t="s">
        <v>12483</v>
      </c>
      <c r="AQ192">
        <v>100</v>
      </c>
      <c r="AR192">
        <v>100</v>
      </c>
      <c r="AS192">
        <v>98</v>
      </c>
      <c r="AT192" t="s">
        <v>12487</v>
      </c>
      <c r="AU192">
        <v>0</v>
      </c>
      <c r="AV192">
        <v>-2</v>
      </c>
      <c r="AW192">
        <v>2</v>
      </c>
    </row>
    <row r="193" spans="1:49">
      <c r="A193" s="1">
        <f>_xlfn.XLOOKUP(K193,数据!F:F,数据!A:A)</f>
        <v>2026</v>
      </c>
      <c r="B193" s="2">
        <f>_xlfn.XLOOKUP(K193,数据!F:F,数据!B:B)</f>
        <v>3</v>
      </c>
      <c r="C193" s="2">
        <f>_xlfn.XLOOKUP(K193,数据!F:F,数据!C:C)</f>
        <v>14</v>
      </c>
      <c r="D193" s="2" t="str">
        <f>_xlfn.XLOOKUP(K193,数据!F:F,数据!K:K)</f>
        <v>红单</v>
      </c>
      <c r="E193" s="2" t="str" cm="1">
        <f t="array" ref="E193">IF(OR(D193="红单",D193="空派"),_xlfn.IFS(F193="未开售","新品首批发货",G193&lt;F193,"新品首批发货",G193-F193&lt;=60,"新品期补货空运",G193-F193&gt;60,"老品应急空运"),"海运，不进行分析")</f>
        <v>新品期补货空运</v>
      </c>
      <c r="F193" s="3">
        <v>46094</v>
      </c>
      <c r="G193" s="3">
        <f>_xlfn.XLOOKUP(K193,数据!F:F,数据!D:D)</f>
        <v>46111</v>
      </c>
      <c r="H193" s="5">
        <v>97</v>
      </c>
      <c r="I193" s="5">
        <f t="shared" si="11"/>
        <v>4.85</v>
      </c>
      <c r="J193" s="5">
        <f>_xlfn.XLOOKUP(K193,数据!F:F,数据!T:T)*(I193/_xlfn.XLOOKUP(K193,数据!F:F,数据!Y:Y))</f>
        <v>362.829769722442</v>
      </c>
      <c r="K193" t="s">
        <v>10031</v>
      </c>
      <c r="L193" t="s">
        <v>41</v>
      </c>
      <c r="M193" t="s">
        <v>11113</v>
      </c>
      <c r="N193" t="s">
        <v>12469</v>
      </c>
      <c r="O193" t="s">
        <v>11115</v>
      </c>
      <c r="P193" t="s">
        <v>11139</v>
      </c>
      <c r="Q193" t="s">
        <v>11117</v>
      </c>
      <c r="R193" t="s">
        <v>11118</v>
      </c>
      <c r="S193" t="s">
        <v>12470</v>
      </c>
      <c r="T193" t="s">
        <v>11250</v>
      </c>
      <c r="U193" s="4" t="s">
        <v>12471</v>
      </c>
      <c r="V193" t="s">
        <v>12460</v>
      </c>
      <c r="W193" t="s">
        <v>12472</v>
      </c>
      <c r="X193" t="s">
        <v>12473</v>
      </c>
      <c r="Y193" t="s">
        <v>11124</v>
      </c>
      <c r="Z193" t="s">
        <v>12474</v>
      </c>
      <c r="AA193" t="s">
        <v>11144</v>
      </c>
      <c r="AB193" t="s">
        <v>12471</v>
      </c>
      <c r="AC193" t="s">
        <v>12310</v>
      </c>
      <c r="AD193" t="s">
        <v>12475</v>
      </c>
      <c r="AE193" t="s">
        <v>12476</v>
      </c>
      <c r="AI193" t="s">
        <v>12398</v>
      </c>
      <c r="AJ193" t="s">
        <v>12085</v>
      </c>
      <c r="AK193" t="s">
        <v>12086</v>
      </c>
      <c r="AL193" t="s">
        <v>12087</v>
      </c>
      <c r="AM193" t="s">
        <v>12088</v>
      </c>
      <c r="AN193" t="s">
        <v>12088</v>
      </c>
      <c r="AO193" t="s">
        <v>12089</v>
      </c>
      <c r="AP193" t="s">
        <v>12086</v>
      </c>
      <c r="AQ193">
        <v>50</v>
      </c>
      <c r="AR193">
        <v>50</v>
      </c>
      <c r="AS193">
        <v>35</v>
      </c>
      <c r="AT193" t="s">
        <v>12488</v>
      </c>
      <c r="AU193">
        <v>0</v>
      </c>
      <c r="AV193">
        <v>-15</v>
      </c>
      <c r="AW193">
        <v>15</v>
      </c>
    </row>
    <row r="194" spans="1:49">
      <c r="A194" s="1">
        <f>_xlfn.XLOOKUP(K194,数据!F:F,数据!A:A)</f>
        <v>2026</v>
      </c>
      <c r="B194" s="2">
        <f>_xlfn.XLOOKUP(K194,数据!F:F,数据!B:B)</f>
        <v>3</v>
      </c>
      <c r="C194" s="2">
        <f>_xlfn.XLOOKUP(K194,数据!F:F,数据!C:C)</f>
        <v>14</v>
      </c>
      <c r="D194" s="2" t="str">
        <f>_xlfn.XLOOKUP(K194,数据!F:F,数据!K:K)</f>
        <v>红单</v>
      </c>
      <c r="E194" s="2" t="str" cm="1">
        <f t="array" ref="E194">IF(OR(D194="红单",D194="空派"),_xlfn.IFS(F194="未开售","新品首批发货",G194&lt;F194,"新品首批发货",G194-F194&lt;=60,"新品期补货空运",G194-F194&gt;60,"老品应急空运"),"海运，不进行分析")</f>
        <v>新品首批发货</v>
      </c>
      <c r="F194" s="3">
        <v>46129</v>
      </c>
      <c r="G194" s="3">
        <f>_xlfn.XLOOKUP(K194,数据!F:F,数据!D:D)</f>
        <v>46111</v>
      </c>
      <c r="H194" s="5">
        <v>460</v>
      </c>
      <c r="I194" s="5">
        <f t="shared" si="11"/>
        <v>60.26</v>
      </c>
      <c r="J194" s="5">
        <f>_xlfn.XLOOKUP(K194,数据!F:F,数据!T:T)*(I194/_xlfn.XLOOKUP(K194,数据!F:F,数据!Y:Y))</f>
        <v>4186.357</v>
      </c>
      <c r="K194" t="s">
        <v>10034</v>
      </c>
      <c r="L194" t="s">
        <v>80</v>
      </c>
      <c r="M194" t="s">
        <v>11113</v>
      </c>
      <c r="N194" t="s">
        <v>12489</v>
      </c>
      <c r="O194" t="s">
        <v>11115</v>
      </c>
      <c r="P194" t="s">
        <v>11116</v>
      </c>
      <c r="Q194" t="s">
        <v>11117</v>
      </c>
      <c r="R194" t="s">
        <v>11118</v>
      </c>
      <c r="S194" t="s">
        <v>12490</v>
      </c>
      <c r="T194" t="s">
        <v>11250</v>
      </c>
      <c r="U194" s="4" t="s">
        <v>12491</v>
      </c>
      <c r="V194" t="s">
        <v>12492</v>
      </c>
      <c r="W194" t="s">
        <v>12493</v>
      </c>
      <c r="X194" t="s">
        <v>12494</v>
      </c>
      <c r="Y194" t="s">
        <v>11142</v>
      </c>
      <c r="Z194" t="s">
        <v>12495</v>
      </c>
      <c r="AA194" t="s">
        <v>11126</v>
      </c>
      <c r="AB194" t="s">
        <v>12491</v>
      </c>
      <c r="AC194" t="s">
        <v>12496</v>
      </c>
      <c r="AD194" t="s">
        <v>12497</v>
      </c>
      <c r="AE194" t="s">
        <v>12498</v>
      </c>
      <c r="AI194" t="s">
        <v>12398</v>
      </c>
      <c r="AJ194" t="s">
        <v>12085</v>
      </c>
      <c r="AK194" t="s">
        <v>12499</v>
      </c>
      <c r="AL194" t="s">
        <v>12500</v>
      </c>
      <c r="AM194" t="s">
        <v>12501</v>
      </c>
      <c r="AN194" t="s">
        <v>12501</v>
      </c>
      <c r="AO194" t="s">
        <v>12502</v>
      </c>
      <c r="AP194" t="s">
        <v>12499</v>
      </c>
      <c r="AQ194">
        <v>131</v>
      </c>
      <c r="AR194">
        <v>131</v>
      </c>
      <c r="AS194">
        <v>131</v>
      </c>
      <c r="AT194" t="s">
        <v>12503</v>
      </c>
      <c r="AU194">
        <v>0</v>
      </c>
      <c r="AV194">
        <v>0</v>
      </c>
      <c r="AW194">
        <v>0</v>
      </c>
    </row>
    <row r="195" spans="1:49">
      <c r="A195" s="1">
        <f>_xlfn.XLOOKUP(K195,数据!F:F,数据!A:A)</f>
        <v>2026</v>
      </c>
      <c r="B195" s="2">
        <f>_xlfn.XLOOKUP(K195,数据!F:F,数据!B:B)</f>
        <v>3</v>
      </c>
      <c r="C195" s="2">
        <f>_xlfn.XLOOKUP(K195,数据!F:F,数据!C:C)</f>
        <v>14</v>
      </c>
      <c r="D195" s="2" t="str">
        <f>_xlfn.XLOOKUP(K195,数据!F:F,数据!K:K)</f>
        <v>红单</v>
      </c>
      <c r="E195" s="2" t="str" cm="1">
        <f t="array" ref="E195">IF(OR(D195="红单",D195="空派"),_xlfn.IFS(F195="未开售","新品首批发货",G195&lt;F195,"新品首批发货",G195-F195&lt;=60,"新品期补货空运",G195-F195&gt;60,"老品应急空运"),"海运，不进行分析")</f>
        <v>老品应急空运</v>
      </c>
      <c r="F195" s="3">
        <v>44197</v>
      </c>
      <c r="G195" s="3">
        <f>_xlfn.XLOOKUP(K195,数据!F:F,数据!D:D)</f>
        <v>46111</v>
      </c>
      <c r="H195" s="5">
        <v>114</v>
      </c>
      <c r="I195" s="5">
        <f t="shared" si="11"/>
        <v>1.14</v>
      </c>
      <c r="J195" s="5">
        <f>_xlfn.XLOOKUP(K195,数据!F:F,数据!T:T)*(I195/_xlfn.XLOOKUP(K195,数据!F:F,数据!Y:Y))</f>
        <v>96.6514048212804</v>
      </c>
      <c r="K195" t="s">
        <v>10033</v>
      </c>
      <c r="L195" t="s">
        <v>39</v>
      </c>
      <c r="M195" t="s">
        <v>11113</v>
      </c>
      <c r="N195" t="s">
        <v>12504</v>
      </c>
      <c r="O195" t="s">
        <v>11115</v>
      </c>
      <c r="P195" t="s">
        <v>11139</v>
      </c>
      <c r="Q195" t="s">
        <v>11117</v>
      </c>
      <c r="R195" t="s">
        <v>11118</v>
      </c>
      <c r="S195" t="s">
        <v>12505</v>
      </c>
      <c r="T195" t="s">
        <v>11250</v>
      </c>
      <c r="U195" s="4" t="s">
        <v>12506</v>
      </c>
      <c r="V195" t="s">
        <v>12460</v>
      </c>
      <c r="W195" t="s">
        <v>12507</v>
      </c>
      <c r="X195" t="s">
        <v>12508</v>
      </c>
      <c r="Y195" t="s">
        <v>11142</v>
      </c>
      <c r="Z195" t="s">
        <v>12509</v>
      </c>
      <c r="AA195" t="s">
        <v>11144</v>
      </c>
      <c r="AB195" t="s">
        <v>12506</v>
      </c>
      <c r="AC195" t="s">
        <v>12510</v>
      </c>
      <c r="AD195" t="s">
        <v>12511</v>
      </c>
      <c r="AE195" t="s">
        <v>12476</v>
      </c>
      <c r="AI195" t="s">
        <v>12398</v>
      </c>
      <c r="AJ195" t="s">
        <v>12085</v>
      </c>
      <c r="AK195" t="s">
        <v>12512</v>
      </c>
      <c r="AL195" t="s">
        <v>12513</v>
      </c>
      <c r="AM195" t="s">
        <v>12514</v>
      </c>
      <c r="AN195" t="s">
        <v>12514</v>
      </c>
      <c r="AO195" t="s">
        <v>12515</v>
      </c>
      <c r="AP195" t="s">
        <v>12512</v>
      </c>
      <c r="AQ195">
        <v>10</v>
      </c>
      <c r="AR195">
        <v>10</v>
      </c>
      <c r="AS195">
        <v>10</v>
      </c>
      <c r="AT195" t="s">
        <v>12516</v>
      </c>
      <c r="AU195">
        <v>0</v>
      </c>
      <c r="AV195">
        <v>0</v>
      </c>
      <c r="AW195">
        <v>0</v>
      </c>
    </row>
    <row r="196" spans="1:49">
      <c r="A196" s="1">
        <f>_xlfn.XLOOKUP(K196,数据!F:F,数据!A:A)</f>
        <v>2026</v>
      </c>
      <c r="B196" s="2">
        <f>_xlfn.XLOOKUP(K196,数据!F:F,数据!B:B)</f>
        <v>3</v>
      </c>
      <c r="C196" s="2">
        <f>_xlfn.XLOOKUP(K196,数据!F:F,数据!C:C)</f>
        <v>14</v>
      </c>
      <c r="D196" s="2" t="str">
        <f>_xlfn.XLOOKUP(K196,数据!F:F,数据!K:K)</f>
        <v>红单</v>
      </c>
      <c r="E196" s="2" t="str" cm="1">
        <f t="array" ref="E196">IF(OR(D196="红单",D196="空派"),_xlfn.IFS(F196="未开售","新品首批发货",G196&lt;F196,"新品首批发货",G196-F196&lt;=60,"新品期补货空运",G196-F196&gt;60,"老品应急空运"),"海运，不进行分析")</f>
        <v>新品期补货空运</v>
      </c>
      <c r="F196" s="3">
        <v>46092</v>
      </c>
      <c r="G196" s="3">
        <f>_xlfn.XLOOKUP(K196,数据!F:F,数据!D:D)</f>
        <v>46111</v>
      </c>
      <c r="H196" s="5">
        <v>115</v>
      </c>
      <c r="I196" s="5">
        <f t="shared" si="11"/>
        <v>6.9</v>
      </c>
      <c r="J196" s="5">
        <f>_xlfn.XLOOKUP(K196,数据!F:F,数据!T:T)*(I196/_xlfn.XLOOKUP(K196,数据!F:F,数据!Y:Y))</f>
        <v>584.995344970908</v>
      </c>
      <c r="K196" t="s">
        <v>10033</v>
      </c>
      <c r="L196" t="s">
        <v>39</v>
      </c>
      <c r="M196" t="s">
        <v>11113</v>
      </c>
      <c r="N196" t="s">
        <v>12504</v>
      </c>
      <c r="O196" t="s">
        <v>11115</v>
      </c>
      <c r="P196" t="s">
        <v>11139</v>
      </c>
      <c r="Q196" t="s">
        <v>11117</v>
      </c>
      <c r="R196" t="s">
        <v>11118</v>
      </c>
      <c r="S196" t="s">
        <v>12505</v>
      </c>
      <c r="T196" t="s">
        <v>11250</v>
      </c>
      <c r="U196" s="4" t="s">
        <v>12506</v>
      </c>
      <c r="V196" t="s">
        <v>12460</v>
      </c>
      <c r="W196" t="s">
        <v>12507</v>
      </c>
      <c r="X196" t="s">
        <v>12508</v>
      </c>
      <c r="Y196" t="s">
        <v>11142</v>
      </c>
      <c r="Z196" t="s">
        <v>12509</v>
      </c>
      <c r="AA196" t="s">
        <v>11144</v>
      </c>
      <c r="AB196" t="s">
        <v>12506</v>
      </c>
      <c r="AC196" t="s">
        <v>12510</v>
      </c>
      <c r="AD196" t="s">
        <v>12511</v>
      </c>
      <c r="AE196" t="s">
        <v>12476</v>
      </c>
      <c r="AI196" t="s">
        <v>12398</v>
      </c>
      <c r="AJ196" t="s">
        <v>12085</v>
      </c>
      <c r="AK196" t="s">
        <v>12517</v>
      </c>
      <c r="AL196" t="s">
        <v>12518</v>
      </c>
      <c r="AM196" t="s">
        <v>12519</v>
      </c>
      <c r="AN196" t="s">
        <v>12520</v>
      </c>
      <c r="AO196" t="s">
        <v>12521</v>
      </c>
      <c r="AP196" t="s">
        <v>12517</v>
      </c>
      <c r="AQ196">
        <v>60</v>
      </c>
      <c r="AR196">
        <v>60</v>
      </c>
      <c r="AS196">
        <v>60</v>
      </c>
      <c r="AT196" t="s">
        <v>12522</v>
      </c>
      <c r="AU196">
        <v>0</v>
      </c>
      <c r="AV196">
        <v>0</v>
      </c>
      <c r="AW196">
        <v>0</v>
      </c>
    </row>
    <row r="197" spans="1:49">
      <c r="A197" s="1">
        <f>_xlfn.XLOOKUP(K197,数据!F:F,数据!A:A)</f>
        <v>2026</v>
      </c>
      <c r="B197" s="2">
        <f>_xlfn.XLOOKUP(K197,数据!F:F,数据!B:B)</f>
        <v>3</v>
      </c>
      <c r="C197" s="2">
        <f>_xlfn.XLOOKUP(K197,数据!F:F,数据!C:C)</f>
        <v>14</v>
      </c>
      <c r="D197" s="2" t="str">
        <f>_xlfn.XLOOKUP(K197,数据!F:F,数据!K:K)</f>
        <v>红单</v>
      </c>
      <c r="E197" s="2" t="str" cm="1">
        <f t="array" ref="E197">IF(OR(D197="红单",D197="空派"),_xlfn.IFS(F197="未开售","新品首批发货",G197&lt;F197,"新品首批发货",G197-F197&lt;=60,"新品期补货空运",G197-F197&gt;60,"老品应急空运"),"海运，不进行分析")</f>
        <v>新品期补货空运</v>
      </c>
      <c r="F197" s="3">
        <v>46088</v>
      </c>
      <c r="G197" s="3">
        <f>_xlfn.XLOOKUP(K197,数据!F:F,数据!D:D)</f>
        <v>46111</v>
      </c>
      <c r="H197" s="5">
        <v>114</v>
      </c>
      <c r="I197" s="5">
        <f t="shared" si="11"/>
        <v>3.99</v>
      </c>
      <c r="J197" s="5">
        <f>_xlfn.XLOOKUP(K197,数据!F:F,数据!T:T)*(I197/_xlfn.XLOOKUP(K197,数据!F:F,数据!Y:Y))</f>
        <v>338.279916874482</v>
      </c>
      <c r="K197" t="s">
        <v>10033</v>
      </c>
      <c r="L197" t="s">
        <v>39</v>
      </c>
      <c r="M197" t="s">
        <v>11113</v>
      </c>
      <c r="N197" t="s">
        <v>12504</v>
      </c>
      <c r="O197" t="s">
        <v>11115</v>
      </c>
      <c r="P197" t="s">
        <v>11139</v>
      </c>
      <c r="Q197" t="s">
        <v>11117</v>
      </c>
      <c r="R197" t="s">
        <v>11118</v>
      </c>
      <c r="S197" t="s">
        <v>12505</v>
      </c>
      <c r="T197" t="s">
        <v>11250</v>
      </c>
      <c r="U197" s="4" t="s">
        <v>12506</v>
      </c>
      <c r="V197" t="s">
        <v>12460</v>
      </c>
      <c r="W197" t="s">
        <v>12507</v>
      </c>
      <c r="X197" t="s">
        <v>12508</v>
      </c>
      <c r="Y197" t="s">
        <v>11142</v>
      </c>
      <c r="Z197" t="s">
        <v>12509</v>
      </c>
      <c r="AA197" t="s">
        <v>11144</v>
      </c>
      <c r="AB197" t="s">
        <v>12506</v>
      </c>
      <c r="AC197" t="s">
        <v>12510</v>
      </c>
      <c r="AD197" t="s">
        <v>12511</v>
      </c>
      <c r="AE197" t="s">
        <v>12476</v>
      </c>
      <c r="AI197" t="s">
        <v>12398</v>
      </c>
      <c r="AJ197" t="s">
        <v>12085</v>
      </c>
      <c r="AK197" t="s">
        <v>12523</v>
      </c>
      <c r="AL197" t="s">
        <v>12524</v>
      </c>
      <c r="AM197" t="s">
        <v>12525</v>
      </c>
      <c r="AN197" t="s">
        <v>12520</v>
      </c>
      <c r="AO197" t="s">
        <v>12526</v>
      </c>
      <c r="AP197" t="s">
        <v>12523</v>
      </c>
      <c r="AQ197">
        <v>35</v>
      </c>
      <c r="AR197">
        <v>35</v>
      </c>
      <c r="AS197">
        <v>36</v>
      </c>
      <c r="AT197" t="s">
        <v>12527</v>
      </c>
      <c r="AU197">
        <v>0</v>
      </c>
      <c r="AV197">
        <v>1</v>
      </c>
      <c r="AW197">
        <v>-1</v>
      </c>
    </row>
    <row r="198" spans="1:49">
      <c r="A198" s="1">
        <f>_xlfn.XLOOKUP(K198,数据!F:F,数据!A:A)</f>
        <v>2026</v>
      </c>
      <c r="B198" s="2">
        <f>_xlfn.XLOOKUP(K198,数据!F:F,数据!B:B)</f>
        <v>3</v>
      </c>
      <c r="C198" s="2">
        <f>_xlfn.XLOOKUP(K198,数据!F:F,数据!C:C)</f>
        <v>14</v>
      </c>
      <c r="D198" s="2" t="str">
        <f>_xlfn.XLOOKUP(K198,数据!F:F,数据!K:K)</f>
        <v>红单</v>
      </c>
      <c r="E198" s="2" t="str" cm="1">
        <f t="array" ref="E198">IF(OR(D198="红单",D198="空派"),_xlfn.IFS(F198="未开售","新品首批发货",G198&lt;F198,"新品首批发货",G198-F198&lt;=60,"新品期补货空运",G198-F198&gt;60,"老品应急空运"),"海运，不进行分析")</f>
        <v>新品首批发货</v>
      </c>
      <c r="F198" s="3">
        <v>46129</v>
      </c>
      <c r="G198" s="3">
        <f>_xlfn.XLOOKUP(K198,数据!F:F,数据!D:D)</f>
        <v>46111</v>
      </c>
      <c r="H198" s="5">
        <v>137</v>
      </c>
      <c r="I198" s="5">
        <f t="shared" si="11"/>
        <v>20.55</v>
      </c>
      <c r="J198" s="5">
        <f>_xlfn.XLOOKUP(K198,数据!F:F,数据!T:T)*(I198/_xlfn.XLOOKUP(K198,数据!F:F,数据!Y:Y))</f>
        <v>1389.04348391895</v>
      </c>
      <c r="K198" t="s">
        <v>10032</v>
      </c>
      <c r="L198" t="s">
        <v>32</v>
      </c>
      <c r="M198" t="s">
        <v>11113</v>
      </c>
      <c r="N198" t="s">
        <v>12528</v>
      </c>
      <c r="O198" t="s">
        <v>11115</v>
      </c>
      <c r="P198" t="s">
        <v>11139</v>
      </c>
      <c r="Q198" t="s">
        <v>11117</v>
      </c>
      <c r="R198" t="s">
        <v>11118</v>
      </c>
      <c r="S198" t="s">
        <v>12529</v>
      </c>
      <c r="T198" t="s">
        <v>11250</v>
      </c>
      <c r="U198" s="4" t="s">
        <v>12530</v>
      </c>
      <c r="V198" t="s">
        <v>12531</v>
      </c>
      <c r="W198" t="s">
        <v>12532</v>
      </c>
      <c r="X198" t="s">
        <v>12533</v>
      </c>
      <c r="Y198" t="s">
        <v>11142</v>
      </c>
      <c r="Z198" t="s">
        <v>12534</v>
      </c>
      <c r="AA198" t="s">
        <v>11144</v>
      </c>
      <c r="AB198" t="s">
        <v>12530</v>
      </c>
      <c r="AC198" t="s">
        <v>12396</v>
      </c>
      <c r="AD198" t="s">
        <v>12535</v>
      </c>
      <c r="AE198" t="s">
        <v>12476</v>
      </c>
      <c r="AI198" t="s">
        <v>12398</v>
      </c>
      <c r="AJ198" t="s">
        <v>12085</v>
      </c>
      <c r="AK198" t="s">
        <v>12536</v>
      </c>
      <c r="AL198" t="s">
        <v>12537</v>
      </c>
      <c r="AM198" t="s">
        <v>12538</v>
      </c>
      <c r="AN198" t="s">
        <v>11998</v>
      </c>
      <c r="AO198" t="s">
        <v>12539</v>
      </c>
      <c r="AP198" t="s">
        <v>12536</v>
      </c>
      <c r="AQ198">
        <v>150</v>
      </c>
      <c r="AR198">
        <v>150</v>
      </c>
      <c r="AS198">
        <v>150</v>
      </c>
      <c r="AT198" t="s">
        <v>12540</v>
      </c>
      <c r="AU198">
        <v>0</v>
      </c>
      <c r="AV198">
        <v>0</v>
      </c>
      <c r="AW198">
        <v>0</v>
      </c>
    </row>
    <row r="199" spans="1:49">
      <c r="A199" s="1">
        <f>_xlfn.XLOOKUP(K199,数据!F:F,数据!A:A)</f>
        <v>2026</v>
      </c>
      <c r="B199" s="2">
        <f>_xlfn.XLOOKUP(K199,数据!F:F,数据!B:B)</f>
        <v>3</v>
      </c>
      <c r="C199" s="2">
        <f>_xlfn.XLOOKUP(K199,数据!F:F,数据!C:C)</f>
        <v>14</v>
      </c>
      <c r="D199" s="2" t="str">
        <f>_xlfn.XLOOKUP(K199,数据!F:F,数据!K:K)</f>
        <v>红单</v>
      </c>
      <c r="E199" s="2" t="str" cm="1">
        <f t="array" ref="E199">IF(OR(D199="红单",D199="空派"),_xlfn.IFS(F199="未开售","新品首批发货",G199&lt;F199,"新品首批发货",G199-F199&lt;=60,"新品期补货空运",G199-F199&gt;60,"老品应急空运"),"海运，不进行分析")</f>
        <v>新品首批发货</v>
      </c>
      <c r="F199" s="3">
        <v>46135</v>
      </c>
      <c r="G199" s="3">
        <f>_xlfn.XLOOKUP(K199,数据!F:F,数据!D:D)</f>
        <v>46111</v>
      </c>
      <c r="H199" s="5">
        <v>137</v>
      </c>
      <c r="I199" s="5">
        <f t="shared" si="11"/>
        <v>16.44</v>
      </c>
      <c r="J199" s="5">
        <f>_xlfn.XLOOKUP(K199,数据!F:F,数据!T:T)*(I199/_xlfn.XLOOKUP(K199,数据!F:F,数据!Y:Y))</f>
        <v>1111.23478713516</v>
      </c>
      <c r="K199" t="s">
        <v>10032</v>
      </c>
      <c r="L199" t="s">
        <v>32</v>
      </c>
      <c r="M199" t="s">
        <v>11113</v>
      </c>
      <c r="N199" t="s">
        <v>12528</v>
      </c>
      <c r="O199" t="s">
        <v>11115</v>
      </c>
      <c r="P199" t="s">
        <v>11139</v>
      </c>
      <c r="Q199" t="s">
        <v>11117</v>
      </c>
      <c r="R199" t="s">
        <v>11118</v>
      </c>
      <c r="S199" t="s">
        <v>12529</v>
      </c>
      <c r="T199" t="s">
        <v>11250</v>
      </c>
      <c r="U199" s="4" t="s">
        <v>12530</v>
      </c>
      <c r="V199" t="s">
        <v>12531</v>
      </c>
      <c r="W199" t="s">
        <v>12532</v>
      </c>
      <c r="X199" t="s">
        <v>12533</v>
      </c>
      <c r="Y199" t="s">
        <v>11142</v>
      </c>
      <c r="Z199" t="s">
        <v>12534</v>
      </c>
      <c r="AA199" t="s">
        <v>11144</v>
      </c>
      <c r="AB199" t="s">
        <v>12530</v>
      </c>
      <c r="AC199" t="s">
        <v>12396</v>
      </c>
      <c r="AD199" t="s">
        <v>12535</v>
      </c>
      <c r="AE199" t="s">
        <v>12476</v>
      </c>
      <c r="AI199" t="s">
        <v>12398</v>
      </c>
      <c r="AJ199" t="s">
        <v>12085</v>
      </c>
      <c r="AK199" t="s">
        <v>12541</v>
      </c>
      <c r="AL199" t="s">
        <v>12542</v>
      </c>
      <c r="AM199" t="s">
        <v>12543</v>
      </c>
      <c r="AN199" t="s">
        <v>11998</v>
      </c>
      <c r="AO199" t="s">
        <v>12544</v>
      </c>
      <c r="AP199" t="s">
        <v>12541</v>
      </c>
      <c r="AQ199">
        <v>120</v>
      </c>
      <c r="AR199">
        <v>120</v>
      </c>
      <c r="AS199">
        <v>120</v>
      </c>
      <c r="AT199" t="s">
        <v>12545</v>
      </c>
      <c r="AU199">
        <v>0</v>
      </c>
      <c r="AV199">
        <v>0</v>
      </c>
      <c r="AW199">
        <v>0</v>
      </c>
    </row>
    <row r="200" spans="1:49">
      <c r="A200" s="1">
        <f>_xlfn.XLOOKUP(K200,数据!F:F,数据!A:A)</f>
        <v>2026</v>
      </c>
      <c r="B200" s="2">
        <f>_xlfn.XLOOKUP(K200,数据!F:F,数据!B:B)</f>
        <v>3</v>
      </c>
      <c r="C200" s="2">
        <f>_xlfn.XLOOKUP(K200,数据!F:F,数据!C:C)</f>
        <v>14</v>
      </c>
      <c r="D200" s="2" t="str">
        <f>_xlfn.XLOOKUP(K200,数据!F:F,数据!K:K)</f>
        <v>红单</v>
      </c>
      <c r="E200" s="2" t="str" cm="1">
        <f t="array" ref="E200">IF(OR(D200="红单",D200="空派"),_xlfn.IFS(F200="未开售","新品首批发货",G200&lt;F200,"新品首批发货",G200-F200&lt;=60,"新品期补货空运",G200-F200&gt;60,"老品应急空运"),"海运，不进行分析")</f>
        <v>新品首批发货</v>
      </c>
      <c r="F200" s="3">
        <v>46128</v>
      </c>
      <c r="G200" s="3">
        <f>_xlfn.XLOOKUP(K200,数据!F:F,数据!D:D)</f>
        <v>46111</v>
      </c>
      <c r="H200" s="5">
        <v>140</v>
      </c>
      <c r="I200" s="5">
        <f t="shared" si="11"/>
        <v>16.8</v>
      </c>
      <c r="J200" s="5">
        <f>_xlfn.XLOOKUP(K200,数据!F:F,数据!T:T)*(I200/_xlfn.XLOOKUP(K200,数据!F:F,数据!Y:Y))</f>
        <v>1135.56839561257</v>
      </c>
      <c r="K200" t="s">
        <v>10032</v>
      </c>
      <c r="L200" t="s">
        <v>32</v>
      </c>
      <c r="M200" t="s">
        <v>11113</v>
      </c>
      <c r="N200" t="s">
        <v>12528</v>
      </c>
      <c r="O200" t="s">
        <v>11115</v>
      </c>
      <c r="P200" t="s">
        <v>11139</v>
      </c>
      <c r="Q200" t="s">
        <v>11117</v>
      </c>
      <c r="R200" t="s">
        <v>11118</v>
      </c>
      <c r="S200" t="s">
        <v>12529</v>
      </c>
      <c r="T200" t="s">
        <v>11250</v>
      </c>
      <c r="U200" s="4" t="s">
        <v>12530</v>
      </c>
      <c r="V200" t="s">
        <v>12531</v>
      </c>
      <c r="W200" t="s">
        <v>12532</v>
      </c>
      <c r="X200" t="s">
        <v>12533</v>
      </c>
      <c r="Y200" t="s">
        <v>11142</v>
      </c>
      <c r="Z200" t="s">
        <v>12534</v>
      </c>
      <c r="AA200" t="s">
        <v>11144</v>
      </c>
      <c r="AB200" t="s">
        <v>12530</v>
      </c>
      <c r="AC200" t="s">
        <v>12396</v>
      </c>
      <c r="AD200" t="s">
        <v>12535</v>
      </c>
      <c r="AE200" t="s">
        <v>12476</v>
      </c>
      <c r="AI200" t="s">
        <v>12398</v>
      </c>
      <c r="AJ200" t="s">
        <v>12085</v>
      </c>
      <c r="AK200" t="s">
        <v>11995</v>
      </c>
      <c r="AL200" t="s">
        <v>11996</v>
      </c>
      <c r="AM200" t="s">
        <v>11997</v>
      </c>
      <c r="AN200" t="s">
        <v>11998</v>
      </c>
      <c r="AO200" t="s">
        <v>11999</v>
      </c>
      <c r="AP200" t="s">
        <v>11995</v>
      </c>
      <c r="AQ200">
        <v>120</v>
      </c>
      <c r="AR200">
        <v>120</v>
      </c>
      <c r="AS200">
        <v>120</v>
      </c>
      <c r="AT200" t="s">
        <v>12546</v>
      </c>
      <c r="AU200">
        <v>0</v>
      </c>
      <c r="AV200">
        <v>0</v>
      </c>
      <c r="AW200">
        <v>0</v>
      </c>
    </row>
    <row r="201" spans="1:49">
      <c r="A201" s="1">
        <f>_xlfn.XLOOKUP(K201,数据!F:F,数据!A:A)</f>
        <v>2026</v>
      </c>
      <c r="B201" s="2">
        <f>_xlfn.XLOOKUP(K201,数据!F:F,数据!B:B)</f>
        <v>3</v>
      </c>
      <c r="C201" s="2">
        <f>_xlfn.XLOOKUP(K201,数据!F:F,数据!C:C)</f>
        <v>13</v>
      </c>
      <c r="D201" s="2" t="str">
        <f>_xlfn.XLOOKUP(K201,数据!F:F,数据!K:K)</f>
        <v>红单</v>
      </c>
      <c r="E201" s="2" t="str" cm="1">
        <f t="array" ref="E201">IF(OR(D201="红单",D201="空派"),_xlfn.IFS(F201="未开售","新品首批发货",G201&lt;F201,"新品首批发货",G201-F201&lt;=60,"新品期补货空运",G201-F201&gt;60,"老品应急空运"),"海运，不进行分析")</f>
        <v>新品首批发货</v>
      </c>
      <c r="F201" s="3">
        <v>46131</v>
      </c>
      <c r="G201" s="3">
        <f>_xlfn.XLOOKUP(K201,数据!F:F,数据!D:D)</f>
        <v>46108</v>
      </c>
      <c r="H201" s="5">
        <v>201</v>
      </c>
      <c r="I201" s="5">
        <f t="shared" ref="I201:I209" si="12">H201*AQ201/1000</f>
        <v>20.1</v>
      </c>
      <c r="J201" s="5">
        <f>_xlfn.XLOOKUP(K201,数据!F:F,数据!T:T)*(I201/_xlfn.XLOOKUP(K201,数据!F:F,数据!Y:Y))</f>
        <v>1761.61552999178</v>
      </c>
      <c r="K201" t="s">
        <v>10028</v>
      </c>
      <c r="L201" t="s">
        <v>111</v>
      </c>
      <c r="M201" t="s">
        <v>11113</v>
      </c>
      <c r="N201" t="s">
        <v>12547</v>
      </c>
      <c r="O201" t="s">
        <v>11115</v>
      </c>
      <c r="P201" t="s">
        <v>11139</v>
      </c>
      <c r="Q201" t="s">
        <v>11117</v>
      </c>
      <c r="R201" t="s">
        <v>11118</v>
      </c>
      <c r="S201" t="s">
        <v>12548</v>
      </c>
      <c r="T201" t="s">
        <v>11250</v>
      </c>
      <c r="U201" s="4" t="s">
        <v>12549</v>
      </c>
      <c r="V201" t="s">
        <v>12550</v>
      </c>
      <c r="W201" t="s">
        <v>12551</v>
      </c>
      <c r="X201" t="s">
        <v>12552</v>
      </c>
      <c r="Y201" t="s">
        <v>11142</v>
      </c>
      <c r="Z201" t="s">
        <v>12553</v>
      </c>
      <c r="AA201" t="s">
        <v>11144</v>
      </c>
      <c r="AB201" t="s">
        <v>12549</v>
      </c>
      <c r="AC201" t="s">
        <v>12464</v>
      </c>
      <c r="AD201" t="s">
        <v>12554</v>
      </c>
      <c r="AE201" t="s">
        <v>12555</v>
      </c>
      <c r="AI201" t="s">
        <v>12398</v>
      </c>
      <c r="AJ201" t="s">
        <v>12085</v>
      </c>
      <c r="AK201" t="s">
        <v>11439</v>
      </c>
      <c r="AL201" t="s">
        <v>11440</v>
      </c>
      <c r="AM201" t="s">
        <v>11441</v>
      </c>
      <c r="AN201" t="s">
        <v>11442</v>
      </c>
      <c r="AO201" t="s">
        <v>11443</v>
      </c>
      <c r="AP201" t="s">
        <v>11439</v>
      </c>
      <c r="AQ201">
        <v>100</v>
      </c>
      <c r="AR201">
        <v>100</v>
      </c>
      <c r="AS201">
        <v>100</v>
      </c>
      <c r="AT201" t="s">
        <v>12556</v>
      </c>
      <c r="AU201">
        <v>0</v>
      </c>
      <c r="AV201">
        <v>0</v>
      </c>
      <c r="AW201">
        <v>0</v>
      </c>
    </row>
    <row r="202" spans="1:49">
      <c r="A202" s="1">
        <f>_xlfn.XLOOKUP(K202,数据!F:F,数据!A:A)</f>
        <v>2026</v>
      </c>
      <c r="B202" s="2">
        <f>_xlfn.XLOOKUP(K202,数据!F:F,数据!B:B)</f>
        <v>3</v>
      </c>
      <c r="C202" s="2">
        <f>_xlfn.XLOOKUP(K202,数据!F:F,数据!C:C)</f>
        <v>13</v>
      </c>
      <c r="D202" s="2" t="str">
        <f>_xlfn.XLOOKUP(K202,数据!F:F,数据!K:K)</f>
        <v>红单</v>
      </c>
      <c r="E202" s="2" t="str" cm="1">
        <f t="array" ref="E202">IF(OR(D202="红单",D202="空派"),_xlfn.IFS(F202="未开售","新品首批发货",G202&lt;F202,"新品首批发货",G202-F202&lt;=60,"新品期补货空运",G202-F202&gt;60,"老品应急空运"),"海运，不进行分析")</f>
        <v>新品期补货空运</v>
      </c>
      <c r="F202" s="3">
        <v>46092</v>
      </c>
      <c r="G202" s="3">
        <f>_xlfn.XLOOKUP(K202,数据!F:F,数据!D:D)</f>
        <v>46108</v>
      </c>
      <c r="H202" s="5">
        <v>53</v>
      </c>
      <c r="I202" s="5">
        <f t="shared" si="12"/>
        <v>4.24</v>
      </c>
      <c r="J202" s="5">
        <f>_xlfn.XLOOKUP(K202,数据!F:F,数据!T:T)*(I202/_xlfn.XLOOKUP(K202,数据!F:F,数据!Y:Y))</f>
        <v>371.604470008217</v>
      </c>
      <c r="K202" t="s">
        <v>10028</v>
      </c>
      <c r="L202" t="s">
        <v>111</v>
      </c>
      <c r="M202" t="s">
        <v>11113</v>
      </c>
      <c r="N202" t="s">
        <v>12547</v>
      </c>
      <c r="O202" t="s">
        <v>11115</v>
      </c>
      <c r="P202" t="s">
        <v>11139</v>
      </c>
      <c r="Q202" t="s">
        <v>11117</v>
      </c>
      <c r="R202" t="s">
        <v>11118</v>
      </c>
      <c r="S202" t="s">
        <v>12548</v>
      </c>
      <c r="T202" t="s">
        <v>11250</v>
      </c>
      <c r="U202" s="4" t="s">
        <v>12549</v>
      </c>
      <c r="V202" t="s">
        <v>12550</v>
      </c>
      <c r="W202" t="s">
        <v>12551</v>
      </c>
      <c r="X202" t="s">
        <v>12552</v>
      </c>
      <c r="Y202" t="s">
        <v>11142</v>
      </c>
      <c r="Z202" t="s">
        <v>12553</v>
      </c>
      <c r="AA202" t="s">
        <v>11144</v>
      </c>
      <c r="AB202" t="s">
        <v>12549</v>
      </c>
      <c r="AC202" t="s">
        <v>12464</v>
      </c>
      <c r="AD202" t="s">
        <v>12554</v>
      </c>
      <c r="AE202" t="s">
        <v>12555</v>
      </c>
      <c r="AI202" t="s">
        <v>12398</v>
      </c>
      <c r="AJ202" t="s">
        <v>12085</v>
      </c>
      <c r="AK202" t="s">
        <v>11233</v>
      </c>
      <c r="AL202" t="s">
        <v>11234</v>
      </c>
      <c r="AM202" t="s">
        <v>11235</v>
      </c>
      <c r="AN202" t="s">
        <v>11236</v>
      </c>
      <c r="AO202" t="s">
        <v>11237</v>
      </c>
      <c r="AP202" t="s">
        <v>11233</v>
      </c>
      <c r="AQ202">
        <v>80</v>
      </c>
      <c r="AR202">
        <v>80</v>
      </c>
      <c r="AS202">
        <v>80</v>
      </c>
      <c r="AT202" t="s">
        <v>12557</v>
      </c>
      <c r="AU202">
        <v>0</v>
      </c>
      <c r="AV202">
        <v>0</v>
      </c>
      <c r="AW202">
        <v>0</v>
      </c>
    </row>
    <row r="203" spans="1:49">
      <c r="A203" s="1">
        <f>_xlfn.XLOOKUP(K203,数据!F:F,数据!A:A)</f>
        <v>2026</v>
      </c>
      <c r="B203" s="2">
        <f>_xlfn.XLOOKUP(K203,数据!F:F,数据!B:B)</f>
        <v>3</v>
      </c>
      <c r="C203" s="2">
        <f>_xlfn.XLOOKUP(K203,数据!F:F,数据!C:C)</f>
        <v>13</v>
      </c>
      <c r="D203" s="2" t="str">
        <f>_xlfn.XLOOKUP(K203,数据!F:F,数据!K:K)</f>
        <v>红单</v>
      </c>
      <c r="E203" s="2" t="str" cm="1">
        <f t="array" ref="E203">IF(OR(D203="红单",D203="空派"),_xlfn.IFS(F203="未开售","新品首批发货",G203&lt;F203,"新品首批发货",G203-F203&lt;=60,"新品期补货空运",G203-F203&gt;60,"老品应急空运"),"海运，不进行分析")</f>
        <v>新品首批发货</v>
      </c>
      <c r="F203" s="3">
        <v>46127</v>
      </c>
      <c r="G203" s="3">
        <f>_xlfn.XLOOKUP(K203,数据!F:F,数据!D:D)</f>
        <v>46108</v>
      </c>
      <c r="H203" s="5">
        <v>204</v>
      </c>
      <c r="I203" s="5">
        <f t="shared" si="12"/>
        <v>20.4</v>
      </c>
      <c r="J203" s="5">
        <f>_xlfn.XLOOKUP(K203,数据!F:F,数据!T:T)*(I203/_xlfn.XLOOKUP(K203,数据!F:F,数据!Y:Y))</f>
        <v>1504.2</v>
      </c>
      <c r="K203" t="s">
        <v>10029</v>
      </c>
      <c r="L203" t="s">
        <v>129</v>
      </c>
      <c r="M203" t="s">
        <v>11113</v>
      </c>
      <c r="N203" t="s">
        <v>12558</v>
      </c>
      <c r="O203" t="s">
        <v>11115</v>
      </c>
      <c r="P203" t="s">
        <v>11116</v>
      </c>
      <c r="Q203" t="s">
        <v>11117</v>
      </c>
      <c r="R203" t="s">
        <v>11118</v>
      </c>
      <c r="S203" t="s">
        <v>12559</v>
      </c>
      <c r="T203" t="s">
        <v>11250</v>
      </c>
      <c r="U203" s="4" t="s">
        <v>12560</v>
      </c>
      <c r="V203" t="s">
        <v>11123</v>
      </c>
      <c r="W203" t="s">
        <v>12561</v>
      </c>
      <c r="X203" t="s">
        <v>12562</v>
      </c>
      <c r="Y203" t="s">
        <v>11142</v>
      </c>
      <c r="Z203" t="s">
        <v>12563</v>
      </c>
      <c r="AA203" t="s">
        <v>11126</v>
      </c>
      <c r="AB203" t="s">
        <v>12560</v>
      </c>
      <c r="AC203" t="s">
        <v>12564</v>
      </c>
      <c r="AD203" t="s">
        <v>12565</v>
      </c>
      <c r="AE203" t="s">
        <v>12566</v>
      </c>
      <c r="AI203" t="s">
        <v>12398</v>
      </c>
      <c r="AJ203" t="s">
        <v>12085</v>
      </c>
      <c r="AK203" t="s">
        <v>12567</v>
      </c>
      <c r="AL203" t="s">
        <v>12568</v>
      </c>
      <c r="AM203" t="s">
        <v>12569</v>
      </c>
      <c r="AN203" t="s">
        <v>12569</v>
      </c>
      <c r="AO203" t="s">
        <v>12570</v>
      </c>
      <c r="AP203" t="s">
        <v>12567</v>
      </c>
      <c r="AQ203">
        <v>100</v>
      </c>
      <c r="AR203">
        <v>100</v>
      </c>
      <c r="AS203">
        <v>100</v>
      </c>
      <c r="AT203" t="s">
        <v>12571</v>
      </c>
      <c r="AU203">
        <v>0</v>
      </c>
      <c r="AV203">
        <v>0</v>
      </c>
      <c r="AW203">
        <v>0</v>
      </c>
    </row>
    <row r="204" spans="1:49">
      <c r="A204" s="1">
        <f>_xlfn.XLOOKUP(K204,数据!F:F,数据!A:A)</f>
        <v>2026</v>
      </c>
      <c r="B204" s="2">
        <f>_xlfn.XLOOKUP(K204,数据!F:F,数据!B:B)</f>
        <v>3</v>
      </c>
      <c r="C204" s="2">
        <f>_xlfn.XLOOKUP(K204,数据!F:F,数据!C:C)</f>
        <v>13</v>
      </c>
      <c r="D204" s="2" t="str">
        <f>_xlfn.XLOOKUP(K204,数据!F:F,数据!K:K)</f>
        <v>红单</v>
      </c>
      <c r="E204" s="2" t="str" cm="1">
        <f t="array" ref="E204">IF(OR(D204="红单",D204="空派"),_xlfn.IFS(F204="未开售","新品首批发货",G204&lt;F204,"新品首批发货",G204-F204&lt;=60,"新品期补货空运",G204-F204&gt;60,"老品应急空运"),"海运，不进行分析")</f>
        <v>新品首批发货</v>
      </c>
      <c r="F204" s="3">
        <v>46125</v>
      </c>
      <c r="G204" s="3">
        <f>_xlfn.XLOOKUP(K204,数据!F:F,数据!D:D)</f>
        <v>46108</v>
      </c>
      <c r="H204" s="5">
        <v>87</v>
      </c>
      <c r="I204" s="5">
        <f t="shared" si="12"/>
        <v>10.44</v>
      </c>
      <c r="J204" s="5">
        <f>_xlfn.XLOOKUP(K204,数据!F:F,数据!T:T)*(I204/_xlfn.XLOOKUP(K204,数据!F:F,数据!Y:Y))</f>
        <v>869.774364089775</v>
      </c>
      <c r="K204" t="s">
        <v>10030</v>
      </c>
      <c r="L204" t="s">
        <v>4634</v>
      </c>
      <c r="M204" t="s">
        <v>11113</v>
      </c>
      <c r="N204" t="s">
        <v>12572</v>
      </c>
      <c r="O204" t="s">
        <v>11115</v>
      </c>
      <c r="P204" t="s">
        <v>11139</v>
      </c>
      <c r="Q204" t="s">
        <v>11117</v>
      </c>
      <c r="R204" t="s">
        <v>11118</v>
      </c>
      <c r="S204" t="s">
        <v>12573</v>
      </c>
      <c r="T204" t="s">
        <v>11250</v>
      </c>
      <c r="U204" s="4" t="s">
        <v>12560</v>
      </c>
      <c r="V204" t="s">
        <v>11123</v>
      </c>
      <c r="W204" t="s">
        <v>12574</v>
      </c>
      <c r="X204" t="s">
        <v>12575</v>
      </c>
      <c r="Y204" t="s">
        <v>11142</v>
      </c>
      <c r="Z204" t="s">
        <v>12576</v>
      </c>
      <c r="AA204" t="s">
        <v>11144</v>
      </c>
      <c r="AB204" t="s">
        <v>12560</v>
      </c>
      <c r="AC204" t="s">
        <v>12577</v>
      </c>
      <c r="AD204" t="s">
        <v>12578</v>
      </c>
      <c r="AE204" t="s">
        <v>12566</v>
      </c>
      <c r="AI204" t="s">
        <v>12398</v>
      </c>
      <c r="AJ204" t="s">
        <v>12085</v>
      </c>
      <c r="AK204" t="s">
        <v>12579</v>
      </c>
      <c r="AL204" t="s">
        <v>12580</v>
      </c>
      <c r="AM204" t="s">
        <v>12581</v>
      </c>
      <c r="AN204" t="s">
        <v>12184</v>
      </c>
      <c r="AO204" t="s">
        <v>12582</v>
      </c>
      <c r="AP204" t="s">
        <v>12579</v>
      </c>
      <c r="AQ204">
        <v>120</v>
      </c>
      <c r="AR204">
        <v>120</v>
      </c>
      <c r="AS204">
        <v>120</v>
      </c>
      <c r="AT204" t="s">
        <v>12583</v>
      </c>
      <c r="AU204">
        <v>0</v>
      </c>
      <c r="AV204">
        <v>0</v>
      </c>
      <c r="AW204">
        <v>0</v>
      </c>
    </row>
    <row r="205" spans="1:49">
      <c r="A205" s="1">
        <f>_xlfn.XLOOKUP(K205,数据!F:F,数据!A:A)</f>
        <v>2026</v>
      </c>
      <c r="B205" s="2">
        <f>_xlfn.XLOOKUP(K205,数据!F:F,数据!B:B)</f>
        <v>3</v>
      </c>
      <c r="C205" s="2">
        <f>_xlfn.XLOOKUP(K205,数据!F:F,数据!C:C)</f>
        <v>13</v>
      </c>
      <c r="D205" s="2" t="str">
        <f>_xlfn.XLOOKUP(K205,数据!F:F,数据!K:K)</f>
        <v>红单</v>
      </c>
      <c r="E205" s="2" t="str" cm="1">
        <f t="array" ref="E205">IF(OR(D205="红单",D205="空派"),_xlfn.IFS(F205="未开售","新品首批发货",G205&lt;F205,"新品首批发货",G205-F205&lt;=60,"新品期补货空运",G205-F205&gt;60,"老品应急空运"),"海运，不进行分析")</f>
        <v>新品首批发货</v>
      </c>
      <c r="F205" s="3">
        <v>46129</v>
      </c>
      <c r="G205" s="3">
        <f>_xlfn.XLOOKUP(K205,数据!F:F,数据!D:D)</f>
        <v>46108</v>
      </c>
      <c r="H205" s="5">
        <v>74</v>
      </c>
      <c r="I205" s="5">
        <f t="shared" si="12"/>
        <v>8.88</v>
      </c>
      <c r="J205" s="5">
        <f>_xlfn.XLOOKUP(K205,数据!F:F,数据!T:T)*(I205/_xlfn.XLOOKUP(K205,数据!F:F,数据!Y:Y))</f>
        <v>739.808079800499</v>
      </c>
      <c r="K205" t="s">
        <v>10030</v>
      </c>
      <c r="L205" t="s">
        <v>4634</v>
      </c>
      <c r="M205" t="s">
        <v>11113</v>
      </c>
      <c r="N205" t="s">
        <v>12572</v>
      </c>
      <c r="O205" t="s">
        <v>11115</v>
      </c>
      <c r="P205" t="s">
        <v>11139</v>
      </c>
      <c r="Q205" t="s">
        <v>11117</v>
      </c>
      <c r="R205" t="s">
        <v>11118</v>
      </c>
      <c r="S205" t="s">
        <v>12573</v>
      </c>
      <c r="T205" t="s">
        <v>11250</v>
      </c>
      <c r="U205" s="4" t="s">
        <v>12560</v>
      </c>
      <c r="V205" t="s">
        <v>11123</v>
      </c>
      <c r="W205" t="s">
        <v>12574</v>
      </c>
      <c r="X205" t="s">
        <v>12575</v>
      </c>
      <c r="Y205" t="s">
        <v>11142</v>
      </c>
      <c r="Z205" t="s">
        <v>12576</v>
      </c>
      <c r="AA205" t="s">
        <v>11144</v>
      </c>
      <c r="AB205" t="s">
        <v>12560</v>
      </c>
      <c r="AC205" t="s">
        <v>12577</v>
      </c>
      <c r="AD205" t="s">
        <v>12578</v>
      </c>
      <c r="AE205" t="s">
        <v>12566</v>
      </c>
      <c r="AI205" t="s">
        <v>12398</v>
      </c>
      <c r="AJ205" t="s">
        <v>12085</v>
      </c>
      <c r="AK205" t="s">
        <v>12584</v>
      </c>
      <c r="AL205" t="s">
        <v>12585</v>
      </c>
      <c r="AM205" t="s">
        <v>12586</v>
      </c>
      <c r="AN205" t="s">
        <v>12184</v>
      </c>
      <c r="AO205" t="s">
        <v>12587</v>
      </c>
      <c r="AP205" t="s">
        <v>12584</v>
      </c>
      <c r="AQ205">
        <v>120</v>
      </c>
      <c r="AR205">
        <v>120</v>
      </c>
      <c r="AS205">
        <v>120</v>
      </c>
      <c r="AT205" t="s">
        <v>12588</v>
      </c>
      <c r="AU205">
        <v>0</v>
      </c>
      <c r="AV205">
        <v>0</v>
      </c>
      <c r="AW205">
        <v>0</v>
      </c>
    </row>
    <row r="206" spans="1:49">
      <c r="A206" s="1">
        <f>_xlfn.XLOOKUP(K206,数据!F:F,数据!A:A)</f>
        <v>2026</v>
      </c>
      <c r="B206" s="2">
        <f>_xlfn.XLOOKUP(K206,数据!F:F,数据!B:B)</f>
        <v>3</v>
      </c>
      <c r="C206" s="2">
        <f>_xlfn.XLOOKUP(K206,数据!F:F,数据!C:C)</f>
        <v>13</v>
      </c>
      <c r="D206" s="2" t="str">
        <f>_xlfn.XLOOKUP(K206,数据!F:F,数据!K:K)</f>
        <v>红单</v>
      </c>
      <c r="E206" s="2" t="str" cm="1">
        <f t="array" ref="E206">IF(OR(D206="红单",D206="空派"),_xlfn.IFS(F206="未开售","新品首批发货",G206&lt;F206,"新品首批发货",G206-F206&lt;=60,"新品期补货空运",G206-F206&gt;60,"老品应急空运"),"海运，不进行分析")</f>
        <v>新品首批发货</v>
      </c>
      <c r="F206" s="3">
        <v>46125</v>
      </c>
      <c r="G206" s="3">
        <f>_xlfn.XLOOKUP(K206,数据!F:F,数据!D:D)</f>
        <v>46108</v>
      </c>
      <c r="H206" s="5">
        <v>71</v>
      </c>
      <c r="I206" s="5">
        <f t="shared" si="12"/>
        <v>6.745</v>
      </c>
      <c r="J206" s="5">
        <f>_xlfn.XLOOKUP(K206,数据!F:F,数据!T:T)*(I206/_xlfn.XLOOKUP(K206,数据!F:F,数据!Y:Y))</f>
        <v>561.937556109726</v>
      </c>
      <c r="K206" t="s">
        <v>10030</v>
      </c>
      <c r="L206" t="s">
        <v>4634</v>
      </c>
      <c r="M206" t="s">
        <v>11113</v>
      </c>
      <c r="N206" t="s">
        <v>12572</v>
      </c>
      <c r="O206" t="s">
        <v>11115</v>
      </c>
      <c r="P206" t="s">
        <v>11139</v>
      </c>
      <c r="Q206" t="s">
        <v>11117</v>
      </c>
      <c r="R206" t="s">
        <v>11118</v>
      </c>
      <c r="S206" t="s">
        <v>12573</v>
      </c>
      <c r="T206" t="s">
        <v>11250</v>
      </c>
      <c r="U206" s="4" t="s">
        <v>12560</v>
      </c>
      <c r="V206" t="s">
        <v>11123</v>
      </c>
      <c r="W206" t="s">
        <v>12574</v>
      </c>
      <c r="X206" t="s">
        <v>12575</v>
      </c>
      <c r="Y206" t="s">
        <v>11142</v>
      </c>
      <c r="Z206" t="s">
        <v>12576</v>
      </c>
      <c r="AA206" t="s">
        <v>11144</v>
      </c>
      <c r="AB206" t="s">
        <v>12560</v>
      </c>
      <c r="AC206" t="s">
        <v>12577</v>
      </c>
      <c r="AD206" t="s">
        <v>12578</v>
      </c>
      <c r="AE206" t="s">
        <v>12566</v>
      </c>
      <c r="AI206" t="s">
        <v>12398</v>
      </c>
      <c r="AJ206" t="s">
        <v>12085</v>
      </c>
      <c r="AK206" t="s">
        <v>11709</v>
      </c>
      <c r="AL206" t="s">
        <v>11710</v>
      </c>
      <c r="AM206" t="s">
        <v>11711</v>
      </c>
      <c r="AN206" t="s">
        <v>11711</v>
      </c>
      <c r="AO206" t="s">
        <v>11712</v>
      </c>
      <c r="AP206" t="s">
        <v>11709</v>
      </c>
      <c r="AQ206">
        <v>95</v>
      </c>
      <c r="AR206">
        <v>95</v>
      </c>
      <c r="AS206">
        <v>95</v>
      </c>
      <c r="AT206" t="s">
        <v>12589</v>
      </c>
      <c r="AU206">
        <v>0</v>
      </c>
      <c r="AV206">
        <v>0</v>
      </c>
      <c r="AW206">
        <v>0</v>
      </c>
    </row>
    <row r="207" spans="1:49">
      <c r="A207" s="1">
        <f>_xlfn.XLOOKUP(K207,数据!F:F,数据!A:A)</f>
        <v>2026</v>
      </c>
      <c r="B207" s="2">
        <f>_xlfn.XLOOKUP(K207,数据!F:F,数据!B:B)</f>
        <v>3</v>
      </c>
      <c r="C207" s="2">
        <f>_xlfn.XLOOKUP(K207,数据!F:F,数据!C:C)</f>
        <v>13</v>
      </c>
      <c r="D207" s="2" t="str">
        <f>_xlfn.XLOOKUP(K207,数据!F:F,数据!K:K)</f>
        <v>红单</v>
      </c>
      <c r="E207" s="2" t="str" cm="1">
        <f t="array" ref="E207">IF(OR(D207="红单",D207="空派"),_xlfn.IFS(F207="未开售","新品首批发货",G207&lt;F207,"新品首批发货",G207-F207&lt;=60,"新品期补货空运",G207-F207&gt;60,"老品应急空运"),"海运，不进行分析")</f>
        <v>新品首批发货</v>
      </c>
      <c r="F207" s="3">
        <v>46134</v>
      </c>
      <c r="G207" s="3">
        <f>_xlfn.XLOOKUP(K207,数据!F:F,数据!D:D)</f>
        <v>46107</v>
      </c>
      <c r="H207" s="5">
        <v>188</v>
      </c>
      <c r="I207" s="5">
        <f t="shared" si="12"/>
        <v>13.16</v>
      </c>
      <c r="J207" s="5">
        <f>_xlfn.XLOOKUP(K207,数据!F:F,数据!T:T)*(I207/_xlfn.XLOOKUP(K207,数据!F:F,数据!Y:Y))</f>
        <v>932.006939017171</v>
      </c>
      <c r="K207" t="s">
        <v>9890</v>
      </c>
      <c r="L207" t="s">
        <v>80</v>
      </c>
      <c r="M207" t="s">
        <v>11113</v>
      </c>
      <c r="N207" t="s">
        <v>12590</v>
      </c>
      <c r="O207" t="s">
        <v>11115</v>
      </c>
      <c r="P207" t="s">
        <v>11139</v>
      </c>
      <c r="Q207" t="s">
        <v>11117</v>
      </c>
      <c r="R207" t="s">
        <v>11118</v>
      </c>
      <c r="S207" t="s">
        <v>12591</v>
      </c>
      <c r="T207" t="s">
        <v>11250</v>
      </c>
      <c r="U207" s="4" t="s">
        <v>12592</v>
      </c>
      <c r="V207" t="s">
        <v>12593</v>
      </c>
      <c r="W207" t="s">
        <v>12594</v>
      </c>
      <c r="X207" t="s">
        <v>12595</v>
      </c>
      <c r="Y207" t="s">
        <v>11142</v>
      </c>
      <c r="Z207" t="s">
        <v>12596</v>
      </c>
      <c r="AA207" t="s">
        <v>11126</v>
      </c>
      <c r="AB207" t="s">
        <v>12592</v>
      </c>
      <c r="AC207" t="s">
        <v>12597</v>
      </c>
      <c r="AD207" t="s">
        <v>12598</v>
      </c>
      <c r="AE207" t="s">
        <v>12599</v>
      </c>
      <c r="AI207" t="s">
        <v>12600</v>
      </c>
      <c r="AJ207" t="s">
        <v>12398</v>
      </c>
      <c r="AK207" t="s">
        <v>12601</v>
      </c>
      <c r="AL207" t="s">
        <v>12602</v>
      </c>
      <c r="AM207" t="s">
        <v>12603</v>
      </c>
      <c r="AN207" t="s">
        <v>11294</v>
      </c>
      <c r="AO207" t="s">
        <v>12604</v>
      </c>
      <c r="AP207" t="s">
        <v>12601</v>
      </c>
      <c r="AQ207">
        <v>70</v>
      </c>
      <c r="AR207">
        <v>70</v>
      </c>
      <c r="AS207">
        <v>70</v>
      </c>
      <c r="AT207" t="s">
        <v>12605</v>
      </c>
      <c r="AU207">
        <v>0</v>
      </c>
      <c r="AV207">
        <v>0</v>
      </c>
      <c r="AW207">
        <v>0</v>
      </c>
    </row>
    <row r="208" spans="1:49">
      <c r="A208" s="1">
        <f>_xlfn.XLOOKUP(K208,数据!F:F,数据!A:A)</f>
        <v>2026</v>
      </c>
      <c r="B208" s="2">
        <f>_xlfn.XLOOKUP(K208,数据!F:F,数据!B:B)</f>
        <v>3</v>
      </c>
      <c r="C208" s="2">
        <f>_xlfn.XLOOKUP(K208,数据!F:F,数据!C:C)</f>
        <v>13</v>
      </c>
      <c r="D208" s="2" t="str">
        <f>_xlfn.XLOOKUP(K208,数据!F:F,数据!K:K)</f>
        <v>红单</v>
      </c>
      <c r="E208" s="2" t="str" cm="1">
        <f t="array" ref="E208">IF(OR(D208="红单",D208="空派"),_xlfn.IFS(F208="未开售","新品首批发货",G208&lt;F208,"新品首批发货",G208-F208&lt;=60,"新品期补货空运",G208-F208&gt;60,"老品应急空运"),"海运，不进行分析")</f>
        <v>新品首批发货</v>
      </c>
      <c r="F208" s="3">
        <v>46134</v>
      </c>
      <c r="G208" s="3">
        <f>_xlfn.XLOOKUP(K208,数据!F:F,数据!D:D)</f>
        <v>46107</v>
      </c>
      <c r="H208" s="5">
        <v>187</v>
      </c>
      <c r="I208" s="5">
        <f t="shared" si="12"/>
        <v>13.09</v>
      </c>
      <c r="J208" s="5">
        <f>_xlfn.XLOOKUP(K208,数据!F:F,数据!T:T)*(I208/_xlfn.XLOOKUP(K208,数据!F:F,数据!Y:Y))</f>
        <v>927.049455298994</v>
      </c>
      <c r="K208" t="s">
        <v>9890</v>
      </c>
      <c r="L208" t="s">
        <v>80</v>
      </c>
      <c r="M208" t="s">
        <v>11113</v>
      </c>
      <c r="N208" t="s">
        <v>12590</v>
      </c>
      <c r="O208" t="s">
        <v>11115</v>
      </c>
      <c r="P208" t="s">
        <v>11139</v>
      </c>
      <c r="Q208" t="s">
        <v>11117</v>
      </c>
      <c r="R208" t="s">
        <v>11118</v>
      </c>
      <c r="S208" t="s">
        <v>12591</v>
      </c>
      <c r="T208" t="s">
        <v>11250</v>
      </c>
      <c r="U208" s="4" t="s">
        <v>12592</v>
      </c>
      <c r="V208" t="s">
        <v>12593</v>
      </c>
      <c r="W208" t="s">
        <v>12594</v>
      </c>
      <c r="X208" t="s">
        <v>12595</v>
      </c>
      <c r="Y208" t="s">
        <v>11142</v>
      </c>
      <c r="Z208" t="s">
        <v>12596</v>
      </c>
      <c r="AA208" t="s">
        <v>11126</v>
      </c>
      <c r="AB208" t="s">
        <v>12592</v>
      </c>
      <c r="AC208" t="s">
        <v>12597</v>
      </c>
      <c r="AD208" t="s">
        <v>12598</v>
      </c>
      <c r="AE208" t="s">
        <v>12599</v>
      </c>
      <c r="AI208" t="s">
        <v>12600</v>
      </c>
      <c r="AJ208" t="s">
        <v>12398</v>
      </c>
      <c r="AK208" t="s">
        <v>12606</v>
      </c>
      <c r="AL208" t="s">
        <v>12607</v>
      </c>
      <c r="AM208" t="s">
        <v>12608</v>
      </c>
      <c r="AN208" t="s">
        <v>11294</v>
      </c>
      <c r="AO208" t="s">
        <v>12609</v>
      </c>
      <c r="AP208" t="s">
        <v>12606</v>
      </c>
      <c r="AQ208">
        <v>70</v>
      </c>
      <c r="AR208">
        <v>70</v>
      </c>
      <c r="AS208">
        <v>70</v>
      </c>
      <c r="AT208" t="s">
        <v>12605</v>
      </c>
      <c r="AU208">
        <v>0</v>
      </c>
      <c r="AV208">
        <v>0</v>
      </c>
      <c r="AW208">
        <v>0</v>
      </c>
    </row>
    <row r="209" spans="1:49">
      <c r="A209" s="1">
        <f>_xlfn.XLOOKUP(K209,数据!F:F,数据!A:A)</f>
        <v>2026</v>
      </c>
      <c r="B209" s="2">
        <f>_xlfn.XLOOKUP(K209,数据!F:F,数据!B:B)</f>
        <v>3</v>
      </c>
      <c r="C209" s="2">
        <f>_xlfn.XLOOKUP(K209,数据!F:F,数据!C:C)</f>
        <v>13</v>
      </c>
      <c r="D209" s="2" t="str">
        <f>_xlfn.XLOOKUP(K209,数据!F:F,数据!K:K)</f>
        <v>红单</v>
      </c>
      <c r="E209" s="2" t="str" cm="1">
        <f t="array" ref="E209">IF(OR(D209="红单",D209="空派"),_xlfn.IFS(F209="未开售","新品首批发货",G209&lt;F209,"新品首批发货",G209-F209&lt;=60,"新品期补货空运",G209-F209&gt;60,"老品应急空运"),"海运，不进行分析")</f>
        <v>新品首批发货</v>
      </c>
      <c r="F209" s="3">
        <v>46138</v>
      </c>
      <c r="G209" s="3">
        <f>_xlfn.XLOOKUP(K209,数据!F:F,数据!D:D)</f>
        <v>46107</v>
      </c>
      <c r="H209" s="5">
        <v>187</v>
      </c>
      <c r="I209" s="5">
        <f t="shared" si="12"/>
        <v>13.09</v>
      </c>
      <c r="J209" s="5">
        <f>_xlfn.XLOOKUP(K209,数据!F:F,数据!T:T)*(I209/_xlfn.XLOOKUP(K209,数据!F:F,数据!Y:Y))</f>
        <v>927.049455298994</v>
      </c>
      <c r="K209" t="s">
        <v>9890</v>
      </c>
      <c r="L209" t="s">
        <v>80</v>
      </c>
      <c r="M209" t="s">
        <v>11113</v>
      </c>
      <c r="N209" t="s">
        <v>12590</v>
      </c>
      <c r="O209" t="s">
        <v>11115</v>
      </c>
      <c r="P209" t="s">
        <v>11139</v>
      </c>
      <c r="Q209" t="s">
        <v>11117</v>
      </c>
      <c r="R209" t="s">
        <v>11118</v>
      </c>
      <c r="S209" t="s">
        <v>12591</v>
      </c>
      <c r="T209" t="s">
        <v>11250</v>
      </c>
      <c r="U209" s="4" t="s">
        <v>12592</v>
      </c>
      <c r="V209" t="s">
        <v>12593</v>
      </c>
      <c r="W209" t="s">
        <v>12594</v>
      </c>
      <c r="X209" t="s">
        <v>12595</v>
      </c>
      <c r="Y209" t="s">
        <v>11142</v>
      </c>
      <c r="Z209" t="s">
        <v>12596</v>
      </c>
      <c r="AA209" t="s">
        <v>11126</v>
      </c>
      <c r="AB209" t="s">
        <v>12592</v>
      </c>
      <c r="AC209" t="s">
        <v>12597</v>
      </c>
      <c r="AD209" t="s">
        <v>12598</v>
      </c>
      <c r="AE209" t="s">
        <v>12599</v>
      </c>
      <c r="AI209" t="s">
        <v>12600</v>
      </c>
      <c r="AJ209" t="s">
        <v>12398</v>
      </c>
      <c r="AK209" t="s">
        <v>12610</v>
      </c>
      <c r="AL209" t="s">
        <v>12611</v>
      </c>
      <c r="AM209" t="s">
        <v>12612</v>
      </c>
      <c r="AN209" t="s">
        <v>11294</v>
      </c>
      <c r="AO209" t="s">
        <v>12613</v>
      </c>
      <c r="AP209" t="s">
        <v>12610</v>
      </c>
      <c r="AQ209">
        <v>70</v>
      </c>
      <c r="AR209">
        <v>70</v>
      </c>
      <c r="AS209">
        <v>70</v>
      </c>
      <c r="AT209" t="s">
        <v>12614</v>
      </c>
      <c r="AU209">
        <v>0</v>
      </c>
      <c r="AV209">
        <v>0</v>
      </c>
      <c r="AW209">
        <v>0</v>
      </c>
    </row>
    <row r="210" spans="1:49">
      <c r="A210" s="1">
        <f>_xlfn.XLOOKUP(K210,数据!F:F,数据!A:A)</f>
        <v>2026</v>
      </c>
      <c r="B210" s="2">
        <f>_xlfn.XLOOKUP(K210,数据!F:F,数据!B:B)</f>
        <v>3</v>
      </c>
      <c r="C210" s="2">
        <f>_xlfn.XLOOKUP(K210,数据!F:F,数据!C:C)</f>
        <v>13</v>
      </c>
      <c r="D210" s="2" t="str">
        <f>_xlfn.XLOOKUP(K210,数据!F:F,数据!K:K)</f>
        <v>红单</v>
      </c>
      <c r="E210" s="2" t="str" cm="1">
        <f t="array" ref="E210">IF(OR(D210="红单",D210="空派"),_xlfn.IFS(F210="未开售","新品首批发货",G210&lt;F210,"新品首批发货",G210-F210&lt;=60,"新品期补货空运",G210-F210&gt;60,"老品应急空运"),"海运，不进行分析")</f>
        <v>新品期补货空运</v>
      </c>
      <c r="F210" s="3">
        <v>46072</v>
      </c>
      <c r="G210" s="3">
        <f>_xlfn.XLOOKUP(K210,数据!F:F,数据!D:D)</f>
        <v>46107</v>
      </c>
      <c r="H210" s="5">
        <v>114</v>
      </c>
      <c r="I210" s="5">
        <f t="shared" ref="I210:I215" si="13">H210*AQ210/1000</f>
        <v>5.7</v>
      </c>
      <c r="J210" s="5">
        <f>_xlfn.XLOOKUP(K210,数据!F:F,数据!T:T)*(I210/_xlfn.XLOOKUP(K210,数据!F:F,数据!Y:Y))</f>
        <v>403.68081705151</v>
      </c>
      <c r="K210" t="s">
        <v>9890</v>
      </c>
      <c r="L210" t="s">
        <v>80</v>
      </c>
      <c r="M210" t="s">
        <v>11113</v>
      </c>
      <c r="N210" t="s">
        <v>12590</v>
      </c>
      <c r="O210" t="s">
        <v>11115</v>
      </c>
      <c r="P210" t="s">
        <v>11139</v>
      </c>
      <c r="Q210" t="s">
        <v>11117</v>
      </c>
      <c r="R210" t="s">
        <v>11118</v>
      </c>
      <c r="S210" t="s">
        <v>12591</v>
      </c>
      <c r="T210" t="s">
        <v>11250</v>
      </c>
      <c r="U210" s="4" t="s">
        <v>12592</v>
      </c>
      <c r="V210" t="s">
        <v>12593</v>
      </c>
      <c r="W210" t="s">
        <v>12594</v>
      </c>
      <c r="X210" t="s">
        <v>12595</v>
      </c>
      <c r="Y210" t="s">
        <v>11142</v>
      </c>
      <c r="Z210" t="s">
        <v>12596</v>
      </c>
      <c r="AA210" t="s">
        <v>11126</v>
      </c>
      <c r="AB210" t="s">
        <v>12592</v>
      </c>
      <c r="AC210" t="s">
        <v>12597</v>
      </c>
      <c r="AD210" t="s">
        <v>12598</v>
      </c>
      <c r="AE210" t="s">
        <v>12599</v>
      </c>
      <c r="AI210" t="s">
        <v>12600</v>
      </c>
      <c r="AJ210" t="s">
        <v>12398</v>
      </c>
      <c r="AK210" t="s">
        <v>12615</v>
      </c>
      <c r="AL210" t="s">
        <v>12616</v>
      </c>
      <c r="AM210" t="s">
        <v>12617</v>
      </c>
      <c r="AN210" t="s">
        <v>11958</v>
      </c>
      <c r="AO210" t="s">
        <v>12618</v>
      </c>
      <c r="AP210" t="s">
        <v>12615</v>
      </c>
      <c r="AQ210">
        <v>50</v>
      </c>
      <c r="AR210">
        <v>50</v>
      </c>
      <c r="AS210">
        <v>50</v>
      </c>
      <c r="AT210" t="s">
        <v>12619</v>
      </c>
      <c r="AU210">
        <v>0</v>
      </c>
      <c r="AV210">
        <v>0</v>
      </c>
      <c r="AW210">
        <v>0</v>
      </c>
    </row>
    <row r="211" spans="1:49">
      <c r="A211" s="1">
        <f>_xlfn.XLOOKUP(K211,数据!F:F,数据!A:A)</f>
        <v>2026</v>
      </c>
      <c r="B211" s="2">
        <f>_xlfn.XLOOKUP(K211,数据!F:F,数据!B:B)</f>
        <v>3</v>
      </c>
      <c r="C211" s="2">
        <f>_xlfn.XLOOKUP(K211,数据!F:F,数据!C:C)</f>
        <v>13</v>
      </c>
      <c r="D211" s="2" t="str">
        <f>_xlfn.XLOOKUP(K211,数据!F:F,数据!K:K)</f>
        <v>红单</v>
      </c>
      <c r="E211" s="2" t="str" cm="1">
        <f t="array" ref="E211">IF(OR(D211="红单",D211="空派"),_xlfn.IFS(F211="未开售","新品首批发货",G211&lt;F211,"新品首批发货",G211-F211&lt;=60,"新品期补货空运",G211-F211&gt;60,"老品应急空运"),"海运，不进行分析")</f>
        <v>新品首批发货</v>
      </c>
      <c r="F211" s="3">
        <v>46131</v>
      </c>
      <c r="G211" s="3">
        <f>_xlfn.XLOOKUP(K211,数据!F:F,数据!D:D)</f>
        <v>46107</v>
      </c>
      <c r="H211" s="5">
        <v>187</v>
      </c>
      <c r="I211" s="5">
        <f t="shared" si="13"/>
        <v>14.96</v>
      </c>
      <c r="J211" s="5">
        <f>_xlfn.XLOOKUP(K211,数据!F:F,数据!T:T)*(I211/_xlfn.XLOOKUP(K211,数据!F:F,数据!Y:Y))</f>
        <v>1110.47759608666</v>
      </c>
      <c r="K211" t="s">
        <v>9889</v>
      </c>
      <c r="L211" t="s">
        <v>39</v>
      </c>
      <c r="M211" t="s">
        <v>11113</v>
      </c>
      <c r="N211" t="s">
        <v>12620</v>
      </c>
      <c r="O211" t="s">
        <v>11115</v>
      </c>
      <c r="P211" t="s">
        <v>11139</v>
      </c>
      <c r="Q211" t="s">
        <v>11117</v>
      </c>
      <c r="R211" t="s">
        <v>11118</v>
      </c>
      <c r="S211" t="s">
        <v>12621</v>
      </c>
      <c r="T211" t="s">
        <v>11250</v>
      </c>
      <c r="U211" s="4" t="s">
        <v>12592</v>
      </c>
      <c r="V211" t="s">
        <v>12593</v>
      </c>
      <c r="W211" t="s">
        <v>12622</v>
      </c>
      <c r="X211" t="s">
        <v>12623</v>
      </c>
      <c r="Y211" t="s">
        <v>11142</v>
      </c>
      <c r="Z211" t="s">
        <v>12624</v>
      </c>
      <c r="AA211" t="s">
        <v>11144</v>
      </c>
      <c r="AB211" t="s">
        <v>12592</v>
      </c>
      <c r="AC211" t="s">
        <v>12510</v>
      </c>
      <c r="AD211" t="s">
        <v>12625</v>
      </c>
      <c r="AE211" t="s">
        <v>12599</v>
      </c>
      <c r="AI211" t="s">
        <v>12600</v>
      </c>
      <c r="AJ211" t="s">
        <v>12398</v>
      </c>
      <c r="AK211" t="s">
        <v>12268</v>
      </c>
      <c r="AL211" t="s">
        <v>12269</v>
      </c>
      <c r="AM211" t="s">
        <v>12270</v>
      </c>
      <c r="AN211" t="s">
        <v>12270</v>
      </c>
      <c r="AO211" t="s">
        <v>12271</v>
      </c>
      <c r="AP211" t="s">
        <v>12268</v>
      </c>
      <c r="AQ211">
        <v>80</v>
      </c>
      <c r="AR211">
        <v>80</v>
      </c>
      <c r="AS211">
        <v>80</v>
      </c>
      <c r="AT211" t="s">
        <v>12626</v>
      </c>
      <c r="AU211">
        <v>0</v>
      </c>
      <c r="AV211">
        <v>0</v>
      </c>
      <c r="AW211">
        <v>0</v>
      </c>
    </row>
    <row r="212" spans="1:49">
      <c r="A212" s="1">
        <f>_xlfn.XLOOKUP(K212,数据!F:F,数据!A:A)</f>
        <v>2026</v>
      </c>
      <c r="B212" s="2">
        <f>_xlfn.XLOOKUP(K212,数据!F:F,数据!B:B)</f>
        <v>3</v>
      </c>
      <c r="C212" s="2">
        <f>_xlfn.XLOOKUP(K212,数据!F:F,数据!C:C)</f>
        <v>13</v>
      </c>
      <c r="D212" s="2" t="str">
        <f>_xlfn.XLOOKUP(K212,数据!F:F,数据!K:K)</f>
        <v>红单</v>
      </c>
      <c r="E212" s="2" t="str" cm="1">
        <f t="array" ref="E212">IF(OR(D212="红单",D212="空派"),_xlfn.IFS(F212="未开售","新品首批发货",G212&lt;F212,"新品首批发货",G212-F212&lt;=60,"新品期补货空运",G212-F212&gt;60,"老品应急空运"),"海运，不进行分析")</f>
        <v>新品期补货空运</v>
      </c>
      <c r="F212" s="3">
        <v>46088</v>
      </c>
      <c r="G212" s="3">
        <f>_xlfn.XLOOKUP(K212,数据!F:F,数据!D:D)</f>
        <v>46107</v>
      </c>
      <c r="H212" s="5">
        <v>118</v>
      </c>
      <c r="I212" s="5">
        <f t="shared" si="13"/>
        <v>0.118</v>
      </c>
      <c r="J212" s="5">
        <f>_xlfn.XLOOKUP(K212,数据!F:F,数据!T:T)*(I212/_xlfn.XLOOKUP(K212,数据!F:F,数据!Y:Y))</f>
        <v>8.759114728491</v>
      </c>
      <c r="K212" t="s">
        <v>9889</v>
      </c>
      <c r="L212" t="s">
        <v>39</v>
      </c>
      <c r="M212" t="s">
        <v>11113</v>
      </c>
      <c r="N212" t="s">
        <v>12620</v>
      </c>
      <c r="O212" t="s">
        <v>11115</v>
      </c>
      <c r="P212" t="s">
        <v>11139</v>
      </c>
      <c r="Q212" t="s">
        <v>11117</v>
      </c>
      <c r="R212" t="s">
        <v>11118</v>
      </c>
      <c r="S212" t="s">
        <v>12621</v>
      </c>
      <c r="T212" t="s">
        <v>11250</v>
      </c>
      <c r="U212" s="4" t="s">
        <v>12592</v>
      </c>
      <c r="V212" t="s">
        <v>12593</v>
      </c>
      <c r="W212" t="s">
        <v>12622</v>
      </c>
      <c r="X212" t="s">
        <v>12623</v>
      </c>
      <c r="Y212" t="s">
        <v>11142</v>
      </c>
      <c r="Z212" t="s">
        <v>12624</v>
      </c>
      <c r="AA212" t="s">
        <v>11144</v>
      </c>
      <c r="AB212" t="s">
        <v>12592</v>
      </c>
      <c r="AC212" t="s">
        <v>12510</v>
      </c>
      <c r="AD212" t="s">
        <v>12625</v>
      </c>
      <c r="AE212" t="s">
        <v>12599</v>
      </c>
      <c r="AI212" t="s">
        <v>12600</v>
      </c>
      <c r="AJ212" t="s">
        <v>12398</v>
      </c>
      <c r="AK212" t="s">
        <v>12627</v>
      </c>
      <c r="AL212" t="s">
        <v>12628</v>
      </c>
      <c r="AM212" t="s">
        <v>12629</v>
      </c>
      <c r="AN212" t="s">
        <v>12630</v>
      </c>
      <c r="AO212" t="s">
        <v>12631</v>
      </c>
      <c r="AP212" t="s">
        <v>12627</v>
      </c>
      <c r="AQ212">
        <v>1</v>
      </c>
      <c r="AR212">
        <v>1</v>
      </c>
      <c r="AS212">
        <v>1</v>
      </c>
      <c r="AT212" t="s">
        <v>12632</v>
      </c>
      <c r="AU212">
        <v>0</v>
      </c>
      <c r="AV212">
        <v>0</v>
      </c>
      <c r="AW212">
        <v>0</v>
      </c>
    </row>
    <row r="213" spans="1:49">
      <c r="A213" s="1">
        <f>_xlfn.XLOOKUP(K213,数据!F:F,数据!A:A)</f>
        <v>2026</v>
      </c>
      <c r="B213" s="2">
        <f>_xlfn.XLOOKUP(K213,数据!F:F,数据!B:B)</f>
        <v>3</v>
      </c>
      <c r="C213" s="2">
        <f>_xlfn.XLOOKUP(K213,数据!F:F,数据!C:C)</f>
        <v>13</v>
      </c>
      <c r="D213" s="2" t="str">
        <f>_xlfn.XLOOKUP(K213,数据!F:F,数据!K:K)</f>
        <v>红单</v>
      </c>
      <c r="E213" s="2" t="str" cm="1">
        <f t="array" ref="E213">IF(OR(D213="红单",D213="空派"),_xlfn.IFS(F213="未开售","新品首批发货",G213&lt;F213,"新品首批发货",G213-F213&lt;=60,"新品期补货空运",G213-F213&gt;60,"老品应急空运"),"海运，不进行分析")</f>
        <v>新品期补货空运</v>
      </c>
      <c r="F213" s="3">
        <v>46088</v>
      </c>
      <c r="G213" s="3">
        <f>_xlfn.XLOOKUP(K213,数据!F:F,数据!D:D)</f>
        <v>46107</v>
      </c>
      <c r="H213" s="5">
        <v>114</v>
      </c>
      <c r="I213" s="5">
        <f t="shared" si="13"/>
        <v>1.14</v>
      </c>
      <c r="J213" s="5">
        <f>_xlfn.XLOOKUP(K213,数据!F:F,数据!T:T)*(I213/_xlfn.XLOOKUP(K213,数据!F:F,数据!Y:Y))</f>
        <v>84.6219558515232</v>
      </c>
      <c r="K213" t="s">
        <v>9889</v>
      </c>
      <c r="L213" t="s">
        <v>39</v>
      </c>
      <c r="M213" t="s">
        <v>11113</v>
      </c>
      <c r="N213" t="s">
        <v>12620</v>
      </c>
      <c r="O213" t="s">
        <v>11115</v>
      </c>
      <c r="P213" t="s">
        <v>11139</v>
      </c>
      <c r="Q213" t="s">
        <v>11117</v>
      </c>
      <c r="R213" t="s">
        <v>11118</v>
      </c>
      <c r="S213" t="s">
        <v>12621</v>
      </c>
      <c r="T213" t="s">
        <v>11250</v>
      </c>
      <c r="U213" s="4" t="s">
        <v>12592</v>
      </c>
      <c r="V213" t="s">
        <v>12593</v>
      </c>
      <c r="W213" t="s">
        <v>12622</v>
      </c>
      <c r="X213" t="s">
        <v>12623</v>
      </c>
      <c r="Y213" t="s">
        <v>11142</v>
      </c>
      <c r="Z213" t="s">
        <v>12624</v>
      </c>
      <c r="AA213" t="s">
        <v>11144</v>
      </c>
      <c r="AB213" t="s">
        <v>12592</v>
      </c>
      <c r="AC213" t="s">
        <v>12510</v>
      </c>
      <c r="AD213" t="s">
        <v>12625</v>
      </c>
      <c r="AE213" t="s">
        <v>12599</v>
      </c>
      <c r="AI213" t="s">
        <v>12600</v>
      </c>
      <c r="AJ213" t="s">
        <v>12398</v>
      </c>
      <c r="AK213" t="s">
        <v>12523</v>
      </c>
      <c r="AL213" t="s">
        <v>12524</v>
      </c>
      <c r="AM213" t="s">
        <v>12525</v>
      </c>
      <c r="AN213" t="s">
        <v>12520</v>
      </c>
      <c r="AO213" t="s">
        <v>12526</v>
      </c>
      <c r="AP213" t="s">
        <v>12523</v>
      </c>
      <c r="AQ213">
        <v>10</v>
      </c>
      <c r="AR213">
        <v>10</v>
      </c>
      <c r="AS213">
        <v>10</v>
      </c>
      <c r="AT213" t="s">
        <v>12633</v>
      </c>
      <c r="AU213">
        <v>0</v>
      </c>
      <c r="AV213">
        <v>0</v>
      </c>
      <c r="AW213">
        <v>0</v>
      </c>
    </row>
    <row r="214" spans="1:49">
      <c r="A214" s="1">
        <f>_xlfn.XLOOKUP(K214,数据!F:F,数据!A:A)</f>
        <v>2026</v>
      </c>
      <c r="B214" s="2">
        <f>_xlfn.XLOOKUP(K214,数据!F:F,数据!B:B)</f>
        <v>3</v>
      </c>
      <c r="C214" s="2">
        <f>_xlfn.XLOOKUP(K214,数据!F:F,数据!C:C)</f>
        <v>13</v>
      </c>
      <c r="D214" s="2" t="str">
        <f>_xlfn.XLOOKUP(K214,数据!F:F,数据!K:K)</f>
        <v>红单</v>
      </c>
      <c r="E214" s="2" t="str" cm="1">
        <f t="array" ref="E214">IF(OR(D214="红单",D214="空派"),_xlfn.IFS(F214="未开售","新品首批发货",G214&lt;F214,"新品首批发货",G214-F214&lt;=60,"新品期补货空运",G214-F214&gt;60,"老品应急空运"),"海运，不进行分析")</f>
        <v>新品首批发货</v>
      </c>
      <c r="F214" s="3">
        <v>46127</v>
      </c>
      <c r="G214" s="3">
        <f>_xlfn.XLOOKUP(K214,数据!F:F,数据!D:D)</f>
        <v>46107</v>
      </c>
      <c r="H214" s="5">
        <v>110</v>
      </c>
      <c r="I214" s="5">
        <f t="shared" si="13"/>
        <v>13.2</v>
      </c>
      <c r="J214" s="5">
        <f>_xlfn.XLOOKUP(K214,数据!F:F,数据!T:T)*(I214/_xlfn.XLOOKUP(K214,数据!F:F,数据!Y:Y))</f>
        <v>975.150786838342</v>
      </c>
      <c r="K214" t="s">
        <v>9888</v>
      </c>
      <c r="L214" t="s">
        <v>32</v>
      </c>
      <c r="M214" t="s">
        <v>11113</v>
      </c>
      <c r="N214" t="s">
        <v>12634</v>
      </c>
      <c r="O214" t="s">
        <v>11115</v>
      </c>
      <c r="P214" t="s">
        <v>11139</v>
      </c>
      <c r="Q214" t="s">
        <v>11117</v>
      </c>
      <c r="R214" t="s">
        <v>11118</v>
      </c>
      <c r="S214" t="s">
        <v>12635</v>
      </c>
      <c r="T214" t="s">
        <v>11250</v>
      </c>
      <c r="U214" s="4" t="s">
        <v>12592</v>
      </c>
      <c r="V214" t="s">
        <v>12593</v>
      </c>
      <c r="W214" t="s">
        <v>12636</v>
      </c>
      <c r="X214" t="s">
        <v>12637</v>
      </c>
      <c r="Y214" t="s">
        <v>11124</v>
      </c>
      <c r="Z214" t="s">
        <v>12638</v>
      </c>
      <c r="AA214" t="s">
        <v>11126</v>
      </c>
      <c r="AB214" t="s">
        <v>12592</v>
      </c>
      <c r="AC214" t="s">
        <v>12396</v>
      </c>
      <c r="AD214" t="s">
        <v>12639</v>
      </c>
      <c r="AE214" t="s">
        <v>12599</v>
      </c>
      <c r="AI214" t="s">
        <v>12600</v>
      </c>
      <c r="AJ214" t="s">
        <v>12398</v>
      </c>
      <c r="AK214" t="s">
        <v>12640</v>
      </c>
      <c r="AL214" t="s">
        <v>12641</v>
      </c>
      <c r="AM214" t="s">
        <v>12642</v>
      </c>
      <c r="AN214" t="s">
        <v>12642</v>
      </c>
      <c r="AO214" t="s">
        <v>12643</v>
      </c>
      <c r="AP214" t="s">
        <v>12640</v>
      </c>
      <c r="AQ214">
        <v>120</v>
      </c>
      <c r="AR214">
        <v>120</v>
      </c>
      <c r="AS214">
        <v>120</v>
      </c>
      <c r="AT214" t="s">
        <v>12644</v>
      </c>
      <c r="AU214">
        <v>0</v>
      </c>
      <c r="AV214">
        <v>0</v>
      </c>
      <c r="AW214">
        <v>0</v>
      </c>
    </row>
    <row r="215" spans="1:49">
      <c r="A215" s="1">
        <f>_xlfn.XLOOKUP(K215,数据!F:F,数据!A:A)</f>
        <v>2026</v>
      </c>
      <c r="B215" s="2">
        <f>_xlfn.XLOOKUP(K215,数据!F:F,数据!B:B)</f>
        <v>3</v>
      </c>
      <c r="C215" s="2">
        <f>_xlfn.XLOOKUP(K215,数据!F:F,数据!C:C)</f>
        <v>13</v>
      </c>
      <c r="D215" s="2" t="str">
        <f>_xlfn.XLOOKUP(K215,数据!F:F,数据!K:K)</f>
        <v>红单</v>
      </c>
      <c r="E215" s="2" t="str" cm="1">
        <f t="array" ref="E215">IF(OR(D215="红单",D215="空派"),_xlfn.IFS(F215="未开售","新品首批发货",G215&lt;F215,"新品首批发货",G215-F215&lt;=60,"新品期补货空运",G215-F215&gt;60,"老品应急空运"),"海运，不进行分析")</f>
        <v>新品首批发货</v>
      </c>
      <c r="F215" s="3">
        <v>46133</v>
      </c>
      <c r="G215" s="3">
        <f>_xlfn.XLOOKUP(K215,数据!F:F,数据!D:D)</f>
        <v>46107</v>
      </c>
      <c r="H215" s="5">
        <v>123</v>
      </c>
      <c r="I215" s="5">
        <f t="shared" si="13"/>
        <v>14.76</v>
      </c>
      <c r="J215" s="5">
        <f>_xlfn.XLOOKUP(K215,数据!F:F,数据!T:T)*(I215/_xlfn.XLOOKUP(K215,数据!F:F,数据!Y:Y))</f>
        <v>1090.39587982833</v>
      </c>
      <c r="K215" t="s">
        <v>9888</v>
      </c>
      <c r="L215" t="s">
        <v>32</v>
      </c>
      <c r="M215" t="s">
        <v>11113</v>
      </c>
      <c r="N215" t="s">
        <v>12634</v>
      </c>
      <c r="O215" t="s">
        <v>11115</v>
      </c>
      <c r="P215" t="s">
        <v>11139</v>
      </c>
      <c r="Q215" t="s">
        <v>11117</v>
      </c>
      <c r="R215" t="s">
        <v>11118</v>
      </c>
      <c r="S215" t="s">
        <v>12635</v>
      </c>
      <c r="T215" t="s">
        <v>11250</v>
      </c>
      <c r="U215" s="4" t="s">
        <v>12592</v>
      </c>
      <c r="V215" t="s">
        <v>12593</v>
      </c>
      <c r="W215" t="s">
        <v>12636</v>
      </c>
      <c r="X215" t="s">
        <v>12637</v>
      </c>
      <c r="Y215" t="s">
        <v>11124</v>
      </c>
      <c r="Z215" t="s">
        <v>12638</v>
      </c>
      <c r="AA215" t="s">
        <v>11126</v>
      </c>
      <c r="AB215" t="s">
        <v>12592</v>
      </c>
      <c r="AC215" t="s">
        <v>12396</v>
      </c>
      <c r="AD215" t="s">
        <v>12639</v>
      </c>
      <c r="AE215" t="s">
        <v>12599</v>
      </c>
      <c r="AI215" t="s">
        <v>12600</v>
      </c>
      <c r="AJ215" t="s">
        <v>12398</v>
      </c>
      <c r="AK215" t="s">
        <v>12645</v>
      </c>
      <c r="AL215" t="s">
        <v>12646</v>
      </c>
      <c r="AM215" t="s">
        <v>12647</v>
      </c>
      <c r="AN215" t="s">
        <v>11998</v>
      </c>
      <c r="AO215" t="s">
        <v>12648</v>
      </c>
      <c r="AP215" t="s">
        <v>12645</v>
      </c>
      <c r="AQ215">
        <v>120</v>
      </c>
      <c r="AR215">
        <v>120</v>
      </c>
      <c r="AS215">
        <v>119</v>
      </c>
      <c r="AT215" t="s">
        <v>12649</v>
      </c>
      <c r="AU215">
        <v>0</v>
      </c>
      <c r="AV215">
        <v>-1</v>
      </c>
      <c r="AW215">
        <v>1</v>
      </c>
    </row>
    <row r="216" spans="1:49">
      <c r="A216" s="1">
        <f>_xlfn.XLOOKUP(K216,数据!F:F,数据!A:A)</f>
        <v>2026</v>
      </c>
      <c r="B216" s="2">
        <f>_xlfn.XLOOKUP(K216,数据!F:F,数据!B:B)</f>
        <v>3</v>
      </c>
      <c r="C216" s="2">
        <f>_xlfn.XLOOKUP(K216,数据!F:F,数据!C:C)</f>
        <v>13</v>
      </c>
      <c r="D216" s="2" t="str">
        <f>_xlfn.XLOOKUP(K216,数据!F:F,数据!K:K)</f>
        <v>红单</v>
      </c>
      <c r="E216" s="2" t="str" cm="1">
        <f t="array" ref="E216">IF(OR(D216="红单",D216="空派"),_xlfn.IFS(F216="未开售","新品首批发货",G216&lt;F216,"新品首批发货",G216-F216&lt;=60,"新品期补货空运",G216-F216&gt;60,"老品应急空运"),"海运，不进行分析")</f>
        <v>新品期补货空运</v>
      </c>
      <c r="F216" s="3">
        <v>46094</v>
      </c>
      <c r="G216" s="3">
        <f>_xlfn.XLOOKUP(K216,数据!F:F,数据!D:D)</f>
        <v>46106</v>
      </c>
      <c r="H216" s="5">
        <v>97</v>
      </c>
      <c r="I216" s="5">
        <f t="shared" ref="I216:I234" si="14">H216*AQ216/1000</f>
        <v>4.85</v>
      </c>
      <c r="J216" s="5">
        <f>_xlfn.XLOOKUP(K216,数据!F:F,数据!T:T)*(I216/_xlfn.XLOOKUP(K216,数据!F:F,数据!Y:Y))</f>
        <v>379.881600884992</v>
      </c>
      <c r="K216" t="s">
        <v>9885</v>
      </c>
      <c r="L216" t="s">
        <v>41</v>
      </c>
      <c r="M216" t="s">
        <v>11113</v>
      </c>
      <c r="N216" t="s">
        <v>12650</v>
      </c>
      <c r="O216" t="s">
        <v>11115</v>
      </c>
      <c r="P216" t="s">
        <v>11139</v>
      </c>
      <c r="Q216" t="s">
        <v>11117</v>
      </c>
      <c r="R216" t="s">
        <v>11118</v>
      </c>
      <c r="S216" t="s">
        <v>12651</v>
      </c>
      <c r="T216" t="s">
        <v>11250</v>
      </c>
      <c r="U216" s="4" t="s">
        <v>12652</v>
      </c>
      <c r="V216" t="s">
        <v>12653</v>
      </c>
      <c r="W216" t="s">
        <v>12654</v>
      </c>
      <c r="X216" t="s">
        <v>12655</v>
      </c>
      <c r="Y216" t="s">
        <v>11142</v>
      </c>
      <c r="Z216" t="s">
        <v>12656</v>
      </c>
      <c r="AA216" t="s">
        <v>11144</v>
      </c>
      <c r="AB216" t="s">
        <v>12652</v>
      </c>
      <c r="AC216" t="s">
        <v>12310</v>
      </c>
      <c r="AD216" t="s">
        <v>12657</v>
      </c>
      <c r="AE216" t="s">
        <v>12566</v>
      </c>
      <c r="AI216" t="s">
        <v>12600</v>
      </c>
      <c r="AJ216" t="s">
        <v>12398</v>
      </c>
      <c r="AK216" t="s">
        <v>12086</v>
      </c>
      <c r="AL216" t="s">
        <v>12087</v>
      </c>
      <c r="AM216" t="s">
        <v>12088</v>
      </c>
      <c r="AN216" t="s">
        <v>12088</v>
      </c>
      <c r="AO216" t="s">
        <v>12089</v>
      </c>
      <c r="AP216" t="s">
        <v>12086</v>
      </c>
      <c r="AQ216">
        <v>50</v>
      </c>
      <c r="AR216">
        <v>50</v>
      </c>
      <c r="AS216">
        <v>50</v>
      </c>
      <c r="AT216" t="s">
        <v>12658</v>
      </c>
      <c r="AU216">
        <v>0</v>
      </c>
      <c r="AV216">
        <v>0</v>
      </c>
      <c r="AW216">
        <v>0</v>
      </c>
    </row>
    <row r="217" spans="1:49">
      <c r="A217" s="1">
        <f>_xlfn.XLOOKUP(K217,数据!F:F,数据!A:A)</f>
        <v>2026</v>
      </c>
      <c r="B217" s="2">
        <f>_xlfn.XLOOKUP(K217,数据!F:F,数据!B:B)</f>
        <v>3</v>
      </c>
      <c r="C217" s="2">
        <f>_xlfn.XLOOKUP(K217,数据!F:F,数据!C:C)</f>
        <v>13</v>
      </c>
      <c r="D217" s="2" t="str">
        <f>_xlfn.XLOOKUP(K217,数据!F:F,数据!K:K)</f>
        <v>红单</v>
      </c>
      <c r="E217" s="2" t="str" cm="1">
        <f t="array" ref="E217">IF(OR(D217="红单",D217="空派"),_xlfn.IFS(F217="未开售","新品首批发货",G217&lt;F217,"新品首批发货",G217-F217&lt;=60,"新品期补货空运",G217-F217&gt;60,"老品应急空运"),"海运，不进行分析")</f>
        <v>老品应急空运</v>
      </c>
      <c r="F217" s="3">
        <v>46028</v>
      </c>
      <c r="G217" s="3">
        <f>_xlfn.XLOOKUP(K217,数据!F:F,数据!D:D)</f>
        <v>46106</v>
      </c>
      <c r="H217" s="5">
        <v>143</v>
      </c>
      <c r="I217" s="5">
        <f t="shared" si="14"/>
        <v>11.44</v>
      </c>
      <c r="J217" s="5">
        <f>_xlfn.XLOOKUP(K217,数据!F:F,数据!T:T)*(I217/_xlfn.XLOOKUP(K217,数据!F:F,数据!Y:Y))</f>
        <v>896.050621468929</v>
      </c>
      <c r="K217" t="s">
        <v>9885</v>
      </c>
      <c r="L217" t="s">
        <v>41</v>
      </c>
      <c r="M217" t="s">
        <v>11113</v>
      </c>
      <c r="N217" t="s">
        <v>12650</v>
      </c>
      <c r="O217" t="s">
        <v>11115</v>
      </c>
      <c r="P217" t="s">
        <v>11139</v>
      </c>
      <c r="Q217" t="s">
        <v>11117</v>
      </c>
      <c r="R217" t="s">
        <v>11118</v>
      </c>
      <c r="S217" t="s">
        <v>12651</v>
      </c>
      <c r="T217" t="s">
        <v>11250</v>
      </c>
      <c r="U217" s="4" t="s">
        <v>12652</v>
      </c>
      <c r="V217" t="s">
        <v>12653</v>
      </c>
      <c r="W217" t="s">
        <v>12654</v>
      </c>
      <c r="X217" t="s">
        <v>12655</v>
      </c>
      <c r="Y217" t="s">
        <v>11142</v>
      </c>
      <c r="Z217" t="s">
        <v>12656</v>
      </c>
      <c r="AA217" t="s">
        <v>11144</v>
      </c>
      <c r="AB217" t="s">
        <v>12652</v>
      </c>
      <c r="AC217" t="s">
        <v>12310</v>
      </c>
      <c r="AD217" t="s">
        <v>12657</v>
      </c>
      <c r="AE217" t="s">
        <v>12566</v>
      </c>
      <c r="AI217" t="s">
        <v>12600</v>
      </c>
      <c r="AJ217" t="s">
        <v>12398</v>
      </c>
      <c r="AK217" t="s">
        <v>12659</v>
      </c>
      <c r="AL217" t="s">
        <v>12660</v>
      </c>
      <c r="AM217" t="s">
        <v>12661</v>
      </c>
      <c r="AN217" t="s">
        <v>11526</v>
      </c>
      <c r="AO217" t="s">
        <v>12662</v>
      </c>
      <c r="AP217" t="s">
        <v>12659</v>
      </c>
      <c r="AQ217">
        <v>80</v>
      </c>
      <c r="AR217">
        <v>80</v>
      </c>
      <c r="AS217">
        <v>80</v>
      </c>
      <c r="AT217" t="s">
        <v>12663</v>
      </c>
      <c r="AU217">
        <v>0</v>
      </c>
      <c r="AV217">
        <v>0</v>
      </c>
      <c r="AW217">
        <v>0</v>
      </c>
    </row>
    <row r="218" spans="1:49">
      <c r="A218" s="1">
        <f>_xlfn.XLOOKUP(K218,数据!F:F,数据!A:A)</f>
        <v>2026</v>
      </c>
      <c r="B218" s="2">
        <f>_xlfn.XLOOKUP(K218,数据!F:F,数据!B:B)</f>
        <v>3</v>
      </c>
      <c r="C218" s="2">
        <f>_xlfn.XLOOKUP(K218,数据!F:F,数据!C:C)</f>
        <v>13</v>
      </c>
      <c r="D218" s="2" t="str">
        <f>_xlfn.XLOOKUP(K218,数据!F:F,数据!K:K)</f>
        <v>红单</v>
      </c>
      <c r="E218" s="2" t="str" cm="1">
        <f t="array" ref="E218">IF(OR(D218="红单",D218="空派"),_xlfn.IFS(F218="未开售","新品首批发货",G218&lt;F218,"新品首批发货",G218-F218&lt;=60,"新品期补货空运",G218-F218&gt;60,"老品应急空运"),"海运，不进行分析")</f>
        <v>老品应急空运</v>
      </c>
      <c r="F218" s="3">
        <v>46030</v>
      </c>
      <c r="G218" s="3">
        <f>_xlfn.XLOOKUP(K218,数据!F:F,数据!D:D)</f>
        <v>46106</v>
      </c>
      <c r="H218" s="5">
        <v>146</v>
      </c>
      <c r="I218" s="5">
        <f t="shared" si="14"/>
        <v>0.584</v>
      </c>
      <c r="J218" s="5">
        <f>_xlfn.XLOOKUP(K218,数据!F:F,数据!T:T)*(I218/_xlfn.XLOOKUP(K218,数据!F:F,数据!Y:Y))</f>
        <v>45.7424443127495</v>
      </c>
      <c r="K218" t="s">
        <v>9885</v>
      </c>
      <c r="L218" t="s">
        <v>41</v>
      </c>
      <c r="M218" t="s">
        <v>11113</v>
      </c>
      <c r="N218" t="s">
        <v>12650</v>
      </c>
      <c r="O218" t="s">
        <v>11115</v>
      </c>
      <c r="P218" t="s">
        <v>11139</v>
      </c>
      <c r="Q218" t="s">
        <v>11117</v>
      </c>
      <c r="R218" t="s">
        <v>11118</v>
      </c>
      <c r="S218" t="s">
        <v>12651</v>
      </c>
      <c r="T218" t="s">
        <v>11250</v>
      </c>
      <c r="U218" s="4" t="s">
        <v>12652</v>
      </c>
      <c r="V218" t="s">
        <v>12653</v>
      </c>
      <c r="W218" t="s">
        <v>12654</v>
      </c>
      <c r="X218" t="s">
        <v>12655</v>
      </c>
      <c r="Y218" t="s">
        <v>11142</v>
      </c>
      <c r="Z218" t="s">
        <v>12656</v>
      </c>
      <c r="AA218" t="s">
        <v>11144</v>
      </c>
      <c r="AB218" t="s">
        <v>12652</v>
      </c>
      <c r="AC218" t="s">
        <v>12310</v>
      </c>
      <c r="AD218" t="s">
        <v>12657</v>
      </c>
      <c r="AE218" t="s">
        <v>12566</v>
      </c>
      <c r="AI218" t="s">
        <v>12600</v>
      </c>
      <c r="AJ218" t="s">
        <v>12398</v>
      </c>
      <c r="AK218" t="s">
        <v>12422</v>
      </c>
      <c r="AL218" t="s">
        <v>12423</v>
      </c>
      <c r="AM218" t="s">
        <v>12424</v>
      </c>
      <c r="AN218" t="s">
        <v>11526</v>
      </c>
      <c r="AO218" t="s">
        <v>12425</v>
      </c>
      <c r="AP218" t="s">
        <v>12422</v>
      </c>
      <c r="AQ218">
        <v>4</v>
      </c>
      <c r="AR218">
        <v>4</v>
      </c>
      <c r="AS218">
        <v>4</v>
      </c>
      <c r="AT218" t="s">
        <v>12664</v>
      </c>
      <c r="AU218">
        <v>0</v>
      </c>
      <c r="AV218">
        <v>0</v>
      </c>
      <c r="AW218">
        <v>0</v>
      </c>
    </row>
    <row r="219" spans="1:49">
      <c r="A219" s="1">
        <f>_xlfn.XLOOKUP(K219,数据!F:F,数据!A:A)</f>
        <v>2026</v>
      </c>
      <c r="B219" s="2">
        <f>_xlfn.XLOOKUP(K219,数据!F:F,数据!B:B)</f>
        <v>3</v>
      </c>
      <c r="C219" s="2">
        <f>_xlfn.XLOOKUP(K219,数据!F:F,数据!C:C)</f>
        <v>13</v>
      </c>
      <c r="D219" s="2" t="str">
        <f>_xlfn.XLOOKUP(K219,数据!F:F,数据!K:K)</f>
        <v>红单</v>
      </c>
      <c r="E219" s="2" t="str" cm="1">
        <f t="array" ref="E219">IF(OR(D219="红单",D219="空派"),_xlfn.IFS(F219="未开售","新品首批发货",G219&lt;F219,"新品首批发货",G219-F219&lt;=60,"新品期补货空运",G219-F219&gt;60,"老品应急空运"),"海运，不进行分析")</f>
        <v>新品首批发货</v>
      </c>
      <c r="F219" s="3">
        <v>46124</v>
      </c>
      <c r="G219" s="3">
        <f>_xlfn.XLOOKUP(K219,数据!F:F,数据!D:D)</f>
        <v>46106</v>
      </c>
      <c r="H219" s="5">
        <v>166</v>
      </c>
      <c r="I219" s="5">
        <f t="shared" si="14"/>
        <v>15.77</v>
      </c>
      <c r="J219" s="5">
        <f>_xlfn.XLOOKUP(K219,数据!F:F,数据!T:T)*(I219/_xlfn.XLOOKUP(K219,数据!F:F,数据!Y:Y))</f>
        <v>1065.46710883504</v>
      </c>
      <c r="K219" t="s">
        <v>9887</v>
      </c>
      <c r="L219" t="s">
        <v>96</v>
      </c>
      <c r="M219" t="s">
        <v>11113</v>
      </c>
      <c r="N219" t="s">
        <v>12665</v>
      </c>
      <c r="O219" t="s">
        <v>11115</v>
      </c>
      <c r="P219" t="s">
        <v>11139</v>
      </c>
      <c r="Q219" t="s">
        <v>11117</v>
      </c>
      <c r="R219" t="s">
        <v>11118</v>
      </c>
      <c r="S219" t="s">
        <v>12666</v>
      </c>
      <c r="T219" t="s">
        <v>11250</v>
      </c>
      <c r="U219" s="4" t="s">
        <v>12667</v>
      </c>
      <c r="V219" t="s">
        <v>12653</v>
      </c>
      <c r="W219" t="s">
        <v>12668</v>
      </c>
      <c r="X219" t="s">
        <v>12669</v>
      </c>
      <c r="Y219" t="s">
        <v>11124</v>
      </c>
      <c r="Z219" t="s">
        <v>12670</v>
      </c>
      <c r="AA219" t="s">
        <v>11126</v>
      </c>
      <c r="AB219" t="s">
        <v>12667</v>
      </c>
      <c r="AC219" t="s">
        <v>12671</v>
      </c>
      <c r="AD219" t="s">
        <v>12672</v>
      </c>
      <c r="AE219" t="s">
        <v>12498</v>
      </c>
      <c r="AI219" t="s">
        <v>12600</v>
      </c>
      <c r="AJ219" t="s">
        <v>12398</v>
      </c>
      <c r="AK219" t="s">
        <v>12673</v>
      </c>
      <c r="AL219" t="s">
        <v>12674</v>
      </c>
      <c r="AM219" t="s">
        <v>12675</v>
      </c>
      <c r="AN219" t="s">
        <v>11560</v>
      </c>
      <c r="AO219" t="s">
        <v>12676</v>
      </c>
      <c r="AP219" t="s">
        <v>12673</v>
      </c>
      <c r="AQ219">
        <v>95</v>
      </c>
      <c r="AR219">
        <v>95</v>
      </c>
      <c r="AS219">
        <v>96</v>
      </c>
      <c r="AT219" t="s">
        <v>12677</v>
      </c>
      <c r="AU219">
        <v>0</v>
      </c>
      <c r="AV219">
        <v>1</v>
      </c>
      <c r="AW219">
        <v>-1</v>
      </c>
    </row>
    <row r="220" spans="1:49">
      <c r="A220" s="1">
        <f>_xlfn.XLOOKUP(K220,数据!F:F,数据!A:A)</f>
        <v>2026</v>
      </c>
      <c r="B220" s="2">
        <f>_xlfn.XLOOKUP(K220,数据!F:F,数据!B:B)</f>
        <v>3</v>
      </c>
      <c r="C220" s="2">
        <f>_xlfn.XLOOKUP(K220,数据!F:F,数据!C:C)</f>
        <v>13</v>
      </c>
      <c r="D220" s="2" t="str">
        <f>_xlfn.XLOOKUP(K220,数据!F:F,数据!K:K)</f>
        <v>红单</v>
      </c>
      <c r="E220" s="2" t="str" cm="1">
        <f t="array" ref="E220">IF(OR(D220="红单",D220="空派"),_xlfn.IFS(F220="未开售","新品首批发货",G220&lt;F220,"新品首批发货",G220-F220&lt;=60,"新品期补货空运",G220-F220&gt;60,"老品应急空运"),"海运，不进行分析")</f>
        <v>新品首批发货</v>
      </c>
      <c r="F220" s="3">
        <v>46126</v>
      </c>
      <c r="G220" s="3">
        <f>_xlfn.XLOOKUP(K220,数据!F:F,数据!D:D)</f>
        <v>46106</v>
      </c>
      <c r="H220" s="5">
        <v>166</v>
      </c>
      <c r="I220" s="5">
        <f t="shared" si="14"/>
        <v>15.77</v>
      </c>
      <c r="J220" s="5">
        <f>_xlfn.XLOOKUP(K220,数据!F:F,数据!T:T)*(I220/_xlfn.XLOOKUP(K220,数据!F:F,数据!Y:Y))</f>
        <v>1065.46710883504</v>
      </c>
      <c r="K220" t="s">
        <v>9887</v>
      </c>
      <c r="L220" t="s">
        <v>96</v>
      </c>
      <c r="M220" t="s">
        <v>11113</v>
      </c>
      <c r="N220" t="s">
        <v>12665</v>
      </c>
      <c r="O220" t="s">
        <v>11115</v>
      </c>
      <c r="P220" t="s">
        <v>11139</v>
      </c>
      <c r="Q220" t="s">
        <v>11117</v>
      </c>
      <c r="R220" t="s">
        <v>11118</v>
      </c>
      <c r="S220" t="s">
        <v>12666</v>
      </c>
      <c r="T220" t="s">
        <v>11250</v>
      </c>
      <c r="U220" s="4" t="s">
        <v>12667</v>
      </c>
      <c r="V220" t="s">
        <v>12653</v>
      </c>
      <c r="W220" t="s">
        <v>12668</v>
      </c>
      <c r="X220" t="s">
        <v>12669</v>
      </c>
      <c r="Y220" t="s">
        <v>11124</v>
      </c>
      <c r="Z220" t="s">
        <v>12670</v>
      </c>
      <c r="AA220" t="s">
        <v>11126</v>
      </c>
      <c r="AB220" t="s">
        <v>12667</v>
      </c>
      <c r="AC220" t="s">
        <v>12671</v>
      </c>
      <c r="AD220" t="s">
        <v>12672</v>
      </c>
      <c r="AE220" t="s">
        <v>12498</v>
      </c>
      <c r="AI220" t="s">
        <v>12600</v>
      </c>
      <c r="AJ220" t="s">
        <v>12398</v>
      </c>
      <c r="AK220" t="s">
        <v>12678</v>
      </c>
      <c r="AL220" t="s">
        <v>12679</v>
      </c>
      <c r="AM220" t="s">
        <v>12680</v>
      </c>
      <c r="AN220" t="s">
        <v>11560</v>
      </c>
      <c r="AO220" t="s">
        <v>12681</v>
      </c>
      <c r="AP220" t="s">
        <v>12678</v>
      </c>
      <c r="AQ220">
        <v>95</v>
      </c>
      <c r="AR220">
        <v>95</v>
      </c>
      <c r="AS220">
        <v>95</v>
      </c>
      <c r="AT220" t="s">
        <v>12682</v>
      </c>
      <c r="AU220">
        <v>0</v>
      </c>
      <c r="AV220">
        <v>0</v>
      </c>
      <c r="AW220">
        <v>0</v>
      </c>
    </row>
    <row r="221" spans="1:49">
      <c r="A221" s="1">
        <f>_xlfn.XLOOKUP(K221,数据!F:F,数据!A:A)</f>
        <v>2026</v>
      </c>
      <c r="B221" s="2">
        <f>_xlfn.XLOOKUP(K221,数据!F:F,数据!B:B)</f>
        <v>3</v>
      </c>
      <c r="C221" s="2">
        <f>_xlfn.XLOOKUP(K221,数据!F:F,数据!C:C)</f>
        <v>13</v>
      </c>
      <c r="D221" s="2" t="str">
        <f>_xlfn.XLOOKUP(K221,数据!F:F,数据!K:K)</f>
        <v>红单</v>
      </c>
      <c r="E221" s="2" t="str" cm="1">
        <f t="array" ref="E221">IF(OR(D221="红单",D221="空派"),_xlfn.IFS(F221="未开售","新品首批发货",G221&lt;F221,"新品首批发货",G221-F221&lt;=60,"新品期补货空运",G221-F221&gt;60,"老品应急空运"),"海运，不进行分析")</f>
        <v>新品首批发货</v>
      </c>
      <c r="F221" s="3">
        <v>46132</v>
      </c>
      <c r="G221" s="3">
        <f>_xlfn.XLOOKUP(K221,数据!F:F,数据!D:D)</f>
        <v>46106</v>
      </c>
      <c r="H221" s="5">
        <v>165</v>
      </c>
      <c r="I221" s="5">
        <f t="shared" si="14"/>
        <v>15.675</v>
      </c>
      <c r="J221" s="5">
        <f>_xlfn.XLOOKUP(K221,数据!F:F,数据!T:T)*(I221/_xlfn.XLOOKUP(K221,数据!F:F,数据!Y:Y))</f>
        <v>1059.04863227579</v>
      </c>
      <c r="K221" t="s">
        <v>9887</v>
      </c>
      <c r="L221" t="s">
        <v>96</v>
      </c>
      <c r="M221" t="s">
        <v>11113</v>
      </c>
      <c r="N221" t="s">
        <v>12665</v>
      </c>
      <c r="O221" t="s">
        <v>11115</v>
      </c>
      <c r="P221" t="s">
        <v>11139</v>
      </c>
      <c r="Q221" t="s">
        <v>11117</v>
      </c>
      <c r="R221" t="s">
        <v>11118</v>
      </c>
      <c r="S221" t="s">
        <v>12666</v>
      </c>
      <c r="T221" t="s">
        <v>11250</v>
      </c>
      <c r="U221" s="4" t="s">
        <v>12667</v>
      </c>
      <c r="V221" t="s">
        <v>12653</v>
      </c>
      <c r="W221" t="s">
        <v>12668</v>
      </c>
      <c r="X221" t="s">
        <v>12669</v>
      </c>
      <c r="Y221" t="s">
        <v>11124</v>
      </c>
      <c r="Z221" t="s">
        <v>12670</v>
      </c>
      <c r="AA221" t="s">
        <v>11126</v>
      </c>
      <c r="AB221" t="s">
        <v>12667</v>
      </c>
      <c r="AC221" t="s">
        <v>12671</v>
      </c>
      <c r="AD221" t="s">
        <v>12672</v>
      </c>
      <c r="AE221" t="s">
        <v>12498</v>
      </c>
      <c r="AI221" t="s">
        <v>12600</v>
      </c>
      <c r="AJ221" t="s">
        <v>12398</v>
      </c>
      <c r="AK221" t="s">
        <v>12683</v>
      </c>
      <c r="AL221" t="s">
        <v>12684</v>
      </c>
      <c r="AM221" t="s">
        <v>12685</v>
      </c>
      <c r="AN221" t="s">
        <v>11560</v>
      </c>
      <c r="AO221" t="s">
        <v>12686</v>
      </c>
      <c r="AP221" t="s">
        <v>12683</v>
      </c>
      <c r="AQ221">
        <v>95</v>
      </c>
      <c r="AR221">
        <v>95</v>
      </c>
      <c r="AS221">
        <v>95</v>
      </c>
      <c r="AT221" t="s">
        <v>12687</v>
      </c>
      <c r="AU221">
        <v>0</v>
      </c>
      <c r="AV221">
        <v>0</v>
      </c>
      <c r="AW221">
        <v>0</v>
      </c>
    </row>
    <row r="222" spans="1:49">
      <c r="A222" s="1">
        <f>_xlfn.XLOOKUP(K222,数据!F:F,数据!A:A)</f>
        <v>2026</v>
      </c>
      <c r="B222" s="2">
        <f>_xlfn.XLOOKUP(K222,数据!F:F,数据!B:B)</f>
        <v>3</v>
      </c>
      <c r="C222" s="2">
        <f>_xlfn.XLOOKUP(K222,数据!F:F,数据!C:C)</f>
        <v>13</v>
      </c>
      <c r="D222" s="2" t="str">
        <f>_xlfn.XLOOKUP(K222,数据!F:F,数据!K:K)</f>
        <v>红单</v>
      </c>
      <c r="E222" s="2" t="str" cm="1">
        <f t="array" ref="E222">IF(OR(D222="红单",D222="空派"),_xlfn.IFS(F222="未开售","新品首批发货",G222&lt;F222,"新品首批发货",G222-F222&lt;=60,"新品期补货空运",G222-F222&gt;60,"老品应急空运"),"海运，不进行分析")</f>
        <v>新品首批发货</v>
      </c>
      <c r="F222" s="3">
        <v>46126</v>
      </c>
      <c r="G222" s="3">
        <f>_xlfn.XLOOKUP(K222,数据!F:F,数据!D:D)</f>
        <v>46106</v>
      </c>
      <c r="H222" s="5">
        <v>165</v>
      </c>
      <c r="I222" s="5">
        <f t="shared" si="14"/>
        <v>15.675</v>
      </c>
      <c r="J222" s="5">
        <f>_xlfn.XLOOKUP(K222,数据!F:F,数据!T:T)*(I222/_xlfn.XLOOKUP(K222,数据!F:F,数据!Y:Y))</f>
        <v>1059.04863227579</v>
      </c>
      <c r="K222" t="s">
        <v>9887</v>
      </c>
      <c r="L222" t="s">
        <v>96</v>
      </c>
      <c r="M222" t="s">
        <v>11113</v>
      </c>
      <c r="N222" t="s">
        <v>12665</v>
      </c>
      <c r="O222" t="s">
        <v>11115</v>
      </c>
      <c r="P222" t="s">
        <v>11139</v>
      </c>
      <c r="Q222" t="s">
        <v>11117</v>
      </c>
      <c r="R222" t="s">
        <v>11118</v>
      </c>
      <c r="S222" t="s">
        <v>12666</v>
      </c>
      <c r="T222" t="s">
        <v>11250</v>
      </c>
      <c r="U222" s="4" t="s">
        <v>12667</v>
      </c>
      <c r="V222" t="s">
        <v>12653</v>
      </c>
      <c r="W222" t="s">
        <v>12668</v>
      </c>
      <c r="X222" t="s">
        <v>12669</v>
      </c>
      <c r="Y222" t="s">
        <v>11124</v>
      </c>
      <c r="Z222" t="s">
        <v>12670</v>
      </c>
      <c r="AA222" t="s">
        <v>11126</v>
      </c>
      <c r="AB222" t="s">
        <v>12667</v>
      </c>
      <c r="AC222" t="s">
        <v>12671</v>
      </c>
      <c r="AD222" t="s">
        <v>12672</v>
      </c>
      <c r="AE222" t="s">
        <v>12498</v>
      </c>
      <c r="AI222" t="s">
        <v>12600</v>
      </c>
      <c r="AJ222" t="s">
        <v>12398</v>
      </c>
      <c r="AK222" t="s">
        <v>12688</v>
      </c>
      <c r="AL222" t="s">
        <v>12689</v>
      </c>
      <c r="AM222" t="s">
        <v>12690</v>
      </c>
      <c r="AN222" t="s">
        <v>11560</v>
      </c>
      <c r="AO222" t="s">
        <v>12691</v>
      </c>
      <c r="AP222" t="s">
        <v>12688</v>
      </c>
      <c r="AQ222">
        <v>95</v>
      </c>
      <c r="AR222">
        <v>95</v>
      </c>
      <c r="AS222">
        <v>94</v>
      </c>
      <c r="AT222" t="s">
        <v>12692</v>
      </c>
      <c r="AU222">
        <v>0</v>
      </c>
      <c r="AV222">
        <v>-1</v>
      </c>
      <c r="AW222">
        <v>1</v>
      </c>
    </row>
    <row r="223" spans="1:49">
      <c r="A223" s="1">
        <f>_xlfn.XLOOKUP(K223,数据!F:F,数据!A:A)</f>
        <v>2026</v>
      </c>
      <c r="B223" s="2">
        <f>_xlfn.XLOOKUP(K223,数据!F:F,数据!B:B)</f>
        <v>3</v>
      </c>
      <c r="C223" s="2">
        <f>_xlfn.XLOOKUP(K223,数据!F:F,数据!C:C)</f>
        <v>13</v>
      </c>
      <c r="D223" s="2" t="str">
        <f>_xlfn.XLOOKUP(K223,数据!F:F,数据!K:K)</f>
        <v>红单</v>
      </c>
      <c r="E223" s="2" t="str" cm="1">
        <f t="array" ref="E223">IF(OR(D223="红单",D223="空派"),_xlfn.IFS(F223="未开售","新品首批发货",G223&lt;F223,"新品首批发货",G223-F223&lt;=60,"新品期补货空运",G223-F223&gt;60,"老品应急空运"),"海运，不进行分析")</f>
        <v>新品首批发货</v>
      </c>
      <c r="F223" s="3">
        <v>46121</v>
      </c>
      <c r="G223" s="3">
        <f>_xlfn.XLOOKUP(K223,数据!F:F,数据!D:D)</f>
        <v>46106</v>
      </c>
      <c r="H223" s="5">
        <v>110</v>
      </c>
      <c r="I223" s="5">
        <f t="shared" si="14"/>
        <v>10.45</v>
      </c>
      <c r="J223" s="5">
        <f>_xlfn.XLOOKUP(K223,数据!F:F,数据!T:T)*(I223/_xlfn.XLOOKUP(K223,数据!F:F,数据!Y:Y))</f>
        <v>706.032421517196</v>
      </c>
      <c r="K223" t="s">
        <v>9887</v>
      </c>
      <c r="L223" t="s">
        <v>96</v>
      </c>
      <c r="M223" t="s">
        <v>11113</v>
      </c>
      <c r="N223" t="s">
        <v>12665</v>
      </c>
      <c r="O223" t="s">
        <v>11115</v>
      </c>
      <c r="P223" t="s">
        <v>11139</v>
      </c>
      <c r="Q223" t="s">
        <v>11117</v>
      </c>
      <c r="R223" t="s">
        <v>11118</v>
      </c>
      <c r="S223" t="s">
        <v>12666</v>
      </c>
      <c r="T223" t="s">
        <v>11250</v>
      </c>
      <c r="U223" s="4" t="s">
        <v>12667</v>
      </c>
      <c r="V223" t="s">
        <v>12653</v>
      </c>
      <c r="W223" t="s">
        <v>12668</v>
      </c>
      <c r="X223" t="s">
        <v>12669</v>
      </c>
      <c r="Y223" t="s">
        <v>11124</v>
      </c>
      <c r="Z223" t="s">
        <v>12670</v>
      </c>
      <c r="AA223" t="s">
        <v>11126</v>
      </c>
      <c r="AB223" t="s">
        <v>12667</v>
      </c>
      <c r="AC223" t="s">
        <v>12671</v>
      </c>
      <c r="AD223" t="s">
        <v>12672</v>
      </c>
      <c r="AE223" t="s">
        <v>12498</v>
      </c>
      <c r="AI223" t="s">
        <v>12600</v>
      </c>
      <c r="AJ223" t="s">
        <v>12398</v>
      </c>
      <c r="AK223" t="s">
        <v>12693</v>
      </c>
      <c r="AL223" t="s">
        <v>12694</v>
      </c>
      <c r="AM223" t="s">
        <v>12695</v>
      </c>
      <c r="AN223" t="s">
        <v>12454</v>
      </c>
      <c r="AO223" t="s">
        <v>12696</v>
      </c>
      <c r="AP223" t="s">
        <v>12693</v>
      </c>
      <c r="AQ223">
        <v>95</v>
      </c>
      <c r="AR223">
        <v>95</v>
      </c>
      <c r="AS223">
        <v>95</v>
      </c>
      <c r="AT223" t="s">
        <v>12697</v>
      </c>
      <c r="AU223">
        <v>0</v>
      </c>
      <c r="AV223">
        <v>0</v>
      </c>
      <c r="AW223">
        <v>0</v>
      </c>
    </row>
    <row r="224" spans="1:49">
      <c r="A224" s="1">
        <f>_xlfn.XLOOKUP(K224,数据!F:F,数据!A:A)</f>
        <v>2026</v>
      </c>
      <c r="B224" s="2">
        <f>_xlfn.XLOOKUP(K224,数据!F:F,数据!B:B)</f>
        <v>3</v>
      </c>
      <c r="C224" s="2">
        <f>_xlfn.XLOOKUP(K224,数据!F:F,数据!C:C)</f>
        <v>13</v>
      </c>
      <c r="D224" s="2" t="str">
        <f>_xlfn.XLOOKUP(K224,数据!F:F,数据!K:K)</f>
        <v>红单</v>
      </c>
      <c r="E224" s="2" t="str" cm="1">
        <f t="array" ref="E224">IF(OR(D224="红单",D224="空派"),_xlfn.IFS(F224="未开售","新品首批发货",G224&lt;F224,"新品首批发货",G224-F224&lt;=60,"新品期补货空运",G224-F224&gt;60,"老品应急空运"),"海运，不进行分析")</f>
        <v>新品首批发货</v>
      </c>
      <c r="F224" s="3">
        <v>46126</v>
      </c>
      <c r="G224" s="3">
        <f>_xlfn.XLOOKUP(K224,数据!F:F,数据!D:D)</f>
        <v>46106</v>
      </c>
      <c r="H224" s="5">
        <v>112</v>
      </c>
      <c r="I224" s="5">
        <f t="shared" si="14"/>
        <v>6.72</v>
      </c>
      <c r="J224" s="5">
        <f>_xlfn.XLOOKUP(K224,数据!F:F,数据!T:T)*(I224/_xlfn.XLOOKUP(K224,数据!F:F,数据!Y:Y))</f>
        <v>454.022762927804</v>
      </c>
      <c r="K224" t="s">
        <v>9887</v>
      </c>
      <c r="L224" t="s">
        <v>96</v>
      </c>
      <c r="M224" t="s">
        <v>11113</v>
      </c>
      <c r="N224" t="s">
        <v>12665</v>
      </c>
      <c r="O224" t="s">
        <v>11115</v>
      </c>
      <c r="P224" t="s">
        <v>11139</v>
      </c>
      <c r="Q224" t="s">
        <v>11117</v>
      </c>
      <c r="R224" t="s">
        <v>11118</v>
      </c>
      <c r="S224" t="s">
        <v>12666</v>
      </c>
      <c r="T224" t="s">
        <v>11250</v>
      </c>
      <c r="U224" s="4" t="s">
        <v>12667</v>
      </c>
      <c r="V224" t="s">
        <v>12653</v>
      </c>
      <c r="W224" t="s">
        <v>12668</v>
      </c>
      <c r="X224" t="s">
        <v>12669</v>
      </c>
      <c r="Y224" t="s">
        <v>11124</v>
      </c>
      <c r="Z224" t="s">
        <v>12670</v>
      </c>
      <c r="AA224" t="s">
        <v>11126</v>
      </c>
      <c r="AB224" t="s">
        <v>12667</v>
      </c>
      <c r="AC224" t="s">
        <v>12671</v>
      </c>
      <c r="AD224" t="s">
        <v>12672</v>
      </c>
      <c r="AE224" t="s">
        <v>12498</v>
      </c>
      <c r="AI224" t="s">
        <v>12600</v>
      </c>
      <c r="AJ224" t="s">
        <v>12398</v>
      </c>
      <c r="AK224" t="s">
        <v>12698</v>
      </c>
      <c r="AL224" t="s">
        <v>12699</v>
      </c>
      <c r="AM224" t="s">
        <v>12700</v>
      </c>
      <c r="AN224" t="s">
        <v>12454</v>
      </c>
      <c r="AO224" t="s">
        <v>12701</v>
      </c>
      <c r="AP224" t="s">
        <v>12698</v>
      </c>
      <c r="AQ224">
        <v>60</v>
      </c>
      <c r="AR224">
        <v>60</v>
      </c>
      <c r="AS224">
        <v>60</v>
      </c>
      <c r="AT224" t="s">
        <v>12702</v>
      </c>
      <c r="AU224">
        <v>0</v>
      </c>
      <c r="AV224">
        <v>0</v>
      </c>
      <c r="AW224">
        <v>0</v>
      </c>
    </row>
    <row r="225" spans="1:49">
      <c r="A225" s="1">
        <f>_xlfn.XLOOKUP(K225,数据!F:F,数据!A:A)</f>
        <v>2026</v>
      </c>
      <c r="B225" s="2">
        <f>_xlfn.XLOOKUP(K225,数据!F:F,数据!B:B)</f>
        <v>3</v>
      </c>
      <c r="C225" s="2">
        <f>_xlfn.XLOOKUP(K225,数据!F:F,数据!C:C)</f>
        <v>13</v>
      </c>
      <c r="D225" s="2" t="str">
        <f>_xlfn.XLOOKUP(K225,数据!F:F,数据!K:K)</f>
        <v>红单</v>
      </c>
      <c r="E225" s="2" t="str" cm="1">
        <f t="array" ref="E225">IF(OR(D225="红单",D225="空派"),_xlfn.IFS(F225="未开售","新品首批发货",G225&lt;F225,"新品首批发货",G225-F225&lt;=60,"新品期补货空运",G225-F225&gt;60,"老品应急空运"),"海运，不进行分析")</f>
        <v>老品应急空运</v>
      </c>
      <c r="F225" s="3">
        <v>46029</v>
      </c>
      <c r="G225" s="3">
        <f>_xlfn.XLOOKUP(K225,数据!F:F,数据!D:D)</f>
        <v>46106</v>
      </c>
      <c r="H225" s="5">
        <v>235</v>
      </c>
      <c r="I225" s="5">
        <f t="shared" si="14"/>
        <v>18.8</v>
      </c>
      <c r="J225" s="5">
        <f>_xlfn.XLOOKUP(K225,数据!F:F,数据!T:T)*(I225/_xlfn.XLOOKUP(K225,数据!F:F,数据!Y:Y))</f>
        <v>1250.36909911827</v>
      </c>
      <c r="K225" t="s">
        <v>9886</v>
      </c>
      <c r="L225" t="s">
        <v>96</v>
      </c>
      <c r="M225" t="s">
        <v>11113</v>
      </c>
      <c r="N225" t="s">
        <v>12703</v>
      </c>
      <c r="O225" t="s">
        <v>11115</v>
      </c>
      <c r="P225" t="s">
        <v>11139</v>
      </c>
      <c r="Q225" t="s">
        <v>11117</v>
      </c>
      <c r="R225" t="s">
        <v>11118</v>
      </c>
      <c r="S225" t="s">
        <v>12704</v>
      </c>
      <c r="T225" t="s">
        <v>11250</v>
      </c>
      <c r="U225" s="4" t="s">
        <v>12667</v>
      </c>
      <c r="V225" t="s">
        <v>12653</v>
      </c>
      <c r="W225" t="s">
        <v>12705</v>
      </c>
      <c r="X225" t="s">
        <v>12706</v>
      </c>
      <c r="Y225" t="s">
        <v>11124</v>
      </c>
      <c r="Z225" t="s">
        <v>12707</v>
      </c>
      <c r="AA225" t="s">
        <v>11126</v>
      </c>
      <c r="AB225" t="s">
        <v>12667</v>
      </c>
      <c r="AC225" t="s">
        <v>12144</v>
      </c>
      <c r="AD225" t="s">
        <v>12708</v>
      </c>
      <c r="AE225" t="s">
        <v>12566</v>
      </c>
      <c r="AI225" t="s">
        <v>12600</v>
      </c>
      <c r="AJ225" t="s">
        <v>12398</v>
      </c>
      <c r="AK225" t="s">
        <v>12709</v>
      </c>
      <c r="AL225" t="s">
        <v>12710</v>
      </c>
      <c r="AM225" t="s">
        <v>12711</v>
      </c>
      <c r="AN225" t="s">
        <v>11135</v>
      </c>
      <c r="AO225" t="s">
        <v>12712</v>
      </c>
      <c r="AP225" t="s">
        <v>12709</v>
      </c>
      <c r="AQ225">
        <v>80</v>
      </c>
      <c r="AR225">
        <v>80</v>
      </c>
      <c r="AS225">
        <v>78</v>
      </c>
      <c r="AT225" t="s">
        <v>12713</v>
      </c>
      <c r="AU225">
        <v>0</v>
      </c>
      <c r="AV225">
        <v>-2</v>
      </c>
      <c r="AW225">
        <v>2</v>
      </c>
    </row>
    <row r="226" spans="1:49">
      <c r="A226" s="1">
        <f>_xlfn.XLOOKUP(K226,数据!F:F,数据!A:A)</f>
        <v>2026</v>
      </c>
      <c r="B226" s="2">
        <f>_xlfn.XLOOKUP(K226,数据!F:F,数据!B:B)</f>
        <v>3</v>
      </c>
      <c r="C226" s="2">
        <f>_xlfn.XLOOKUP(K226,数据!F:F,数据!C:C)</f>
        <v>13</v>
      </c>
      <c r="D226" s="2" t="str">
        <f>_xlfn.XLOOKUP(K226,数据!F:F,数据!K:K)</f>
        <v>红单</v>
      </c>
      <c r="E226" s="2" t="str" cm="1">
        <f t="array" ref="E226">IF(OR(D226="红单",D226="空派"),_xlfn.IFS(F226="未开售","新品首批发货",G226&lt;F226,"新品首批发货",G226-F226&lt;=60,"新品期补货空运",G226-F226&gt;60,"老品应急空运"),"海运，不进行分析")</f>
        <v>新品首批发货</v>
      </c>
      <c r="F226" s="3">
        <v>46130</v>
      </c>
      <c r="G226" s="3">
        <f>_xlfn.XLOOKUP(K226,数据!F:F,数据!D:D)</f>
        <v>46106</v>
      </c>
      <c r="H226" s="5">
        <v>251</v>
      </c>
      <c r="I226" s="5">
        <f t="shared" si="14"/>
        <v>23.845</v>
      </c>
      <c r="J226" s="5">
        <f>_xlfn.XLOOKUP(K226,数据!F:F,数据!T:T)*(I226/_xlfn.XLOOKUP(K226,数据!F:F,数据!Y:Y))</f>
        <v>1585.90697704655</v>
      </c>
      <c r="K226" t="s">
        <v>9886</v>
      </c>
      <c r="L226" t="s">
        <v>96</v>
      </c>
      <c r="M226" t="s">
        <v>11113</v>
      </c>
      <c r="N226" t="s">
        <v>12703</v>
      </c>
      <c r="O226" t="s">
        <v>11115</v>
      </c>
      <c r="P226" t="s">
        <v>11139</v>
      </c>
      <c r="Q226" t="s">
        <v>11117</v>
      </c>
      <c r="R226" t="s">
        <v>11118</v>
      </c>
      <c r="S226" t="s">
        <v>12704</v>
      </c>
      <c r="T226" t="s">
        <v>11250</v>
      </c>
      <c r="U226" s="4" t="s">
        <v>12667</v>
      </c>
      <c r="V226" t="s">
        <v>12653</v>
      </c>
      <c r="W226" t="s">
        <v>12705</v>
      </c>
      <c r="X226" t="s">
        <v>12706</v>
      </c>
      <c r="Y226" t="s">
        <v>11124</v>
      </c>
      <c r="Z226" t="s">
        <v>12707</v>
      </c>
      <c r="AA226" t="s">
        <v>11126</v>
      </c>
      <c r="AB226" t="s">
        <v>12667</v>
      </c>
      <c r="AC226" t="s">
        <v>12144</v>
      </c>
      <c r="AD226" t="s">
        <v>12708</v>
      </c>
      <c r="AE226" t="s">
        <v>12566</v>
      </c>
      <c r="AI226" t="s">
        <v>12600</v>
      </c>
      <c r="AJ226" t="s">
        <v>12398</v>
      </c>
      <c r="AK226" t="s">
        <v>12714</v>
      </c>
      <c r="AL226" t="s">
        <v>12715</v>
      </c>
      <c r="AM226" t="s">
        <v>12716</v>
      </c>
      <c r="AN226" t="s">
        <v>12717</v>
      </c>
      <c r="AO226" t="s">
        <v>12718</v>
      </c>
      <c r="AP226" t="s">
        <v>12714</v>
      </c>
      <c r="AQ226">
        <v>95</v>
      </c>
      <c r="AR226">
        <v>95</v>
      </c>
      <c r="AS226">
        <v>95</v>
      </c>
      <c r="AT226" t="s">
        <v>12719</v>
      </c>
      <c r="AU226">
        <v>0</v>
      </c>
      <c r="AV226">
        <v>0</v>
      </c>
      <c r="AW226">
        <v>0</v>
      </c>
    </row>
    <row r="227" spans="1:49">
      <c r="A227" s="1">
        <f>_xlfn.XLOOKUP(K227,数据!F:F,数据!A:A)</f>
        <v>2026</v>
      </c>
      <c r="B227" s="2">
        <f>_xlfn.XLOOKUP(K227,数据!F:F,数据!B:B)</f>
        <v>3</v>
      </c>
      <c r="C227" s="2">
        <f>_xlfn.XLOOKUP(K227,数据!F:F,数据!C:C)</f>
        <v>13</v>
      </c>
      <c r="D227" s="2" t="str">
        <f>_xlfn.XLOOKUP(K227,数据!F:F,数据!K:K)</f>
        <v>红单</v>
      </c>
      <c r="E227" s="2" t="str" cm="1">
        <f t="array" ref="E227">IF(OR(D227="红单",D227="空派"),_xlfn.IFS(F227="未开售","新品首批发货",G227&lt;F227,"新品首批发货",G227-F227&lt;=60,"新品期补货空运",G227-F227&gt;60,"老品应急空运"),"海运，不进行分析")</f>
        <v>新品首批发货</v>
      </c>
      <c r="F227" s="3">
        <v>46130</v>
      </c>
      <c r="G227" s="3">
        <f>_xlfn.XLOOKUP(K227,数据!F:F,数据!D:D)</f>
        <v>46106</v>
      </c>
      <c r="H227" s="5">
        <v>252</v>
      </c>
      <c r="I227" s="5">
        <f t="shared" si="14"/>
        <v>23.94</v>
      </c>
      <c r="J227" s="5">
        <f>_xlfn.XLOOKUP(K227,数据!F:F,数据!T:T)*(I227/_xlfn.XLOOKUP(K227,数据!F:F,数据!Y:Y))</f>
        <v>1592.22533153677</v>
      </c>
      <c r="K227" t="s">
        <v>9886</v>
      </c>
      <c r="L227" t="s">
        <v>96</v>
      </c>
      <c r="M227" t="s">
        <v>11113</v>
      </c>
      <c r="N227" t="s">
        <v>12703</v>
      </c>
      <c r="O227" t="s">
        <v>11115</v>
      </c>
      <c r="P227" t="s">
        <v>11139</v>
      </c>
      <c r="Q227" t="s">
        <v>11117</v>
      </c>
      <c r="R227" t="s">
        <v>11118</v>
      </c>
      <c r="S227" t="s">
        <v>12704</v>
      </c>
      <c r="T227" t="s">
        <v>11250</v>
      </c>
      <c r="U227" s="4" t="s">
        <v>12667</v>
      </c>
      <c r="V227" t="s">
        <v>12653</v>
      </c>
      <c r="W227" t="s">
        <v>12705</v>
      </c>
      <c r="X227" t="s">
        <v>12706</v>
      </c>
      <c r="Y227" t="s">
        <v>11124</v>
      </c>
      <c r="Z227" t="s">
        <v>12707</v>
      </c>
      <c r="AA227" t="s">
        <v>11126</v>
      </c>
      <c r="AB227" t="s">
        <v>12667</v>
      </c>
      <c r="AC227" t="s">
        <v>12144</v>
      </c>
      <c r="AD227" t="s">
        <v>12708</v>
      </c>
      <c r="AE227" t="s">
        <v>12566</v>
      </c>
      <c r="AI227" t="s">
        <v>12600</v>
      </c>
      <c r="AJ227" t="s">
        <v>12398</v>
      </c>
      <c r="AK227" t="s">
        <v>12720</v>
      </c>
      <c r="AL227" t="s">
        <v>12721</v>
      </c>
      <c r="AM227" t="s">
        <v>12722</v>
      </c>
      <c r="AN227" t="s">
        <v>12717</v>
      </c>
      <c r="AO227" t="s">
        <v>12723</v>
      </c>
      <c r="AP227" t="s">
        <v>12720</v>
      </c>
      <c r="AQ227">
        <v>95</v>
      </c>
      <c r="AR227">
        <v>95</v>
      </c>
      <c r="AS227">
        <v>95</v>
      </c>
      <c r="AT227" t="s">
        <v>12724</v>
      </c>
      <c r="AU227">
        <v>0</v>
      </c>
      <c r="AV227">
        <v>0</v>
      </c>
      <c r="AW227">
        <v>0</v>
      </c>
    </row>
    <row r="228" spans="1:49">
      <c r="A228" s="1">
        <f>_xlfn.XLOOKUP(K228,数据!F:F,数据!A:A)</f>
        <v>2026</v>
      </c>
      <c r="B228" s="2">
        <f>_xlfn.XLOOKUP(K228,数据!F:F,数据!B:B)</f>
        <v>3</v>
      </c>
      <c r="C228" s="2">
        <f>_xlfn.XLOOKUP(K228,数据!F:F,数据!C:C)</f>
        <v>13</v>
      </c>
      <c r="D228" s="2" t="str">
        <f>_xlfn.XLOOKUP(K228,数据!F:F,数据!K:K)</f>
        <v>红单</v>
      </c>
      <c r="E228" s="2" t="str" cm="1">
        <f t="array" ref="E228">IF(OR(D228="红单",D228="空派"),_xlfn.IFS(F228="未开售","新品首批发货",G228&lt;F228,"新品首批发货",G228-F228&lt;=60,"新品期补货空运",G228-F228&gt;60,"老品应急空运"),"海运，不进行分析")</f>
        <v>新品首批发货</v>
      </c>
      <c r="F228" s="3">
        <v>46126</v>
      </c>
      <c r="G228" s="3">
        <f>_xlfn.XLOOKUP(K228,数据!F:F,数据!D:D)</f>
        <v>46106</v>
      </c>
      <c r="H228" s="5">
        <v>112</v>
      </c>
      <c r="I228" s="5">
        <f t="shared" si="14"/>
        <v>3.92</v>
      </c>
      <c r="J228" s="5">
        <f>_xlfn.XLOOKUP(K228,数据!F:F,数据!T:T)*(I228/_xlfn.XLOOKUP(K228,数据!F:F,数据!Y:Y))</f>
        <v>260.715258965085</v>
      </c>
      <c r="K228" t="s">
        <v>9886</v>
      </c>
      <c r="L228" t="s">
        <v>96</v>
      </c>
      <c r="M228" t="s">
        <v>11113</v>
      </c>
      <c r="N228" t="s">
        <v>12703</v>
      </c>
      <c r="O228" t="s">
        <v>11115</v>
      </c>
      <c r="P228" t="s">
        <v>11139</v>
      </c>
      <c r="Q228" t="s">
        <v>11117</v>
      </c>
      <c r="R228" t="s">
        <v>11118</v>
      </c>
      <c r="S228" t="s">
        <v>12704</v>
      </c>
      <c r="T228" t="s">
        <v>11250</v>
      </c>
      <c r="U228" s="4" t="s">
        <v>12667</v>
      </c>
      <c r="V228" t="s">
        <v>12653</v>
      </c>
      <c r="W228" t="s">
        <v>12705</v>
      </c>
      <c r="X228" t="s">
        <v>12706</v>
      </c>
      <c r="Y228" t="s">
        <v>11124</v>
      </c>
      <c r="Z228" t="s">
        <v>12707</v>
      </c>
      <c r="AA228" t="s">
        <v>11126</v>
      </c>
      <c r="AB228" t="s">
        <v>12667</v>
      </c>
      <c r="AC228" t="s">
        <v>12144</v>
      </c>
      <c r="AD228" t="s">
        <v>12708</v>
      </c>
      <c r="AE228" t="s">
        <v>12566</v>
      </c>
      <c r="AI228" t="s">
        <v>12600</v>
      </c>
      <c r="AJ228" t="s">
        <v>12398</v>
      </c>
      <c r="AK228" t="s">
        <v>12698</v>
      </c>
      <c r="AL228" t="s">
        <v>12699</v>
      </c>
      <c r="AM228" t="s">
        <v>12700</v>
      </c>
      <c r="AN228" t="s">
        <v>12454</v>
      </c>
      <c r="AO228" t="s">
        <v>12701</v>
      </c>
      <c r="AP228" t="s">
        <v>12698</v>
      </c>
      <c r="AQ228">
        <v>35</v>
      </c>
      <c r="AR228">
        <v>35</v>
      </c>
      <c r="AS228">
        <v>35</v>
      </c>
      <c r="AT228" t="s">
        <v>12725</v>
      </c>
      <c r="AU228">
        <v>0</v>
      </c>
      <c r="AV228">
        <v>0</v>
      </c>
      <c r="AW228">
        <v>0</v>
      </c>
    </row>
    <row r="229" spans="1:49">
      <c r="A229" s="1">
        <f>_xlfn.XLOOKUP(K229,数据!F:F,数据!A:A)</f>
        <v>2026</v>
      </c>
      <c r="B229" s="2">
        <f>_xlfn.XLOOKUP(K229,数据!F:F,数据!B:B)</f>
        <v>3</v>
      </c>
      <c r="C229" s="2">
        <f>_xlfn.XLOOKUP(K229,数据!F:F,数据!C:C)</f>
        <v>13</v>
      </c>
      <c r="D229" s="2" t="str">
        <f>_xlfn.XLOOKUP(K229,数据!F:F,数据!K:K)</f>
        <v>红单</v>
      </c>
      <c r="E229" s="2" t="str" cm="1">
        <f t="array" ref="E229">IF(OR(D229="红单",D229="空派"),_xlfn.IFS(F229="未开售","新品首批发货",G229&lt;F229,"新品首批发货",G229-F229&lt;=60,"新品期补货空运",G229-F229&gt;60,"老品应急空运"),"海运，不进行分析")</f>
        <v>新品首批发货</v>
      </c>
      <c r="F229" s="3">
        <v>46122</v>
      </c>
      <c r="G229" s="3">
        <f>_xlfn.XLOOKUP(K229,数据!F:F,数据!D:D)</f>
        <v>46106</v>
      </c>
      <c r="H229" s="5">
        <v>96</v>
      </c>
      <c r="I229" s="5">
        <f t="shared" si="14"/>
        <v>12</v>
      </c>
      <c r="J229" s="5">
        <f>_xlfn.XLOOKUP(K229,数据!F:F,数据!T:T)*(I229/_xlfn.XLOOKUP(K229,数据!F:F,数据!Y:Y))</f>
        <v>997.552</v>
      </c>
      <c r="K229" t="s">
        <v>9884</v>
      </c>
      <c r="L229" t="s">
        <v>57</v>
      </c>
      <c r="M229" t="s">
        <v>11113</v>
      </c>
      <c r="N229" t="s">
        <v>12726</v>
      </c>
      <c r="O229" t="s">
        <v>11115</v>
      </c>
      <c r="P229" t="s">
        <v>11116</v>
      </c>
      <c r="Q229" t="s">
        <v>11117</v>
      </c>
      <c r="R229" t="s">
        <v>11118</v>
      </c>
      <c r="S229" t="s">
        <v>12727</v>
      </c>
      <c r="T229" t="s">
        <v>11250</v>
      </c>
      <c r="U229" s="4" t="s">
        <v>12728</v>
      </c>
      <c r="V229" t="s">
        <v>12653</v>
      </c>
      <c r="W229" t="s">
        <v>12729</v>
      </c>
      <c r="X229" t="s">
        <v>12730</v>
      </c>
      <c r="Y229" t="s">
        <v>11142</v>
      </c>
      <c r="Z229" t="s">
        <v>12731</v>
      </c>
      <c r="AA229" t="s">
        <v>11144</v>
      </c>
      <c r="AB229" t="s">
        <v>12728</v>
      </c>
      <c r="AC229" t="s">
        <v>12732</v>
      </c>
      <c r="AD229" t="s">
        <v>12733</v>
      </c>
      <c r="AE229" t="s">
        <v>12734</v>
      </c>
      <c r="AI229" t="s">
        <v>12600</v>
      </c>
      <c r="AJ229" t="s">
        <v>12398</v>
      </c>
      <c r="AK229" t="s">
        <v>11157</v>
      </c>
      <c r="AL229" t="s">
        <v>11158</v>
      </c>
      <c r="AM229" t="s">
        <v>11159</v>
      </c>
      <c r="AN229" t="s">
        <v>11159</v>
      </c>
      <c r="AO229" t="s">
        <v>11160</v>
      </c>
      <c r="AP229" t="s">
        <v>11157</v>
      </c>
      <c r="AQ229">
        <v>125</v>
      </c>
      <c r="AR229">
        <v>125</v>
      </c>
      <c r="AS229">
        <v>125</v>
      </c>
      <c r="AT229" t="s">
        <v>12735</v>
      </c>
      <c r="AU229">
        <v>0</v>
      </c>
      <c r="AV229">
        <v>0</v>
      </c>
      <c r="AW229">
        <v>0</v>
      </c>
    </row>
    <row r="230" spans="1:49">
      <c r="A230" s="1">
        <f>_xlfn.XLOOKUP(K230,数据!F:F,数据!A:A)</f>
        <v>2026</v>
      </c>
      <c r="B230" s="2">
        <f>_xlfn.XLOOKUP(K230,数据!F:F,数据!B:B)</f>
        <v>3</v>
      </c>
      <c r="C230" s="2">
        <f>_xlfn.XLOOKUP(K230,数据!F:F,数据!C:C)</f>
        <v>13</v>
      </c>
      <c r="D230" s="2" t="str">
        <f>_xlfn.XLOOKUP(K230,数据!F:F,数据!K:K)</f>
        <v>红单</v>
      </c>
      <c r="E230" s="2" t="str" cm="1">
        <f t="array" ref="E230">IF(OR(D230="红单",D230="空派"),_xlfn.IFS(F230="未开售","新品首批发货",G230&lt;F230,"新品首批发货",G230-F230&lt;=60,"新品期补货空运",G230-F230&gt;60,"老品应急空运"),"海运，不进行分析")</f>
        <v>新品首批发货</v>
      </c>
      <c r="F230" s="3">
        <v>46115</v>
      </c>
      <c r="G230" s="3">
        <f>_xlfn.XLOOKUP(K230,数据!F:F,数据!D:D)</f>
        <v>46106</v>
      </c>
      <c r="H230" s="5">
        <v>120</v>
      </c>
      <c r="I230" s="5">
        <f t="shared" si="14"/>
        <v>12</v>
      </c>
      <c r="J230" s="5">
        <f>_xlfn.XLOOKUP(K230,数据!F:F,数据!T:T)*(I230/_xlfn.XLOOKUP(K230,数据!F:F,数据!Y:Y))</f>
        <v>911.99096215402</v>
      </c>
      <c r="K230" t="s">
        <v>9883</v>
      </c>
      <c r="L230" t="s">
        <v>4634</v>
      </c>
      <c r="M230" t="s">
        <v>11113</v>
      </c>
      <c r="N230" t="s">
        <v>12736</v>
      </c>
      <c r="O230" t="s">
        <v>11115</v>
      </c>
      <c r="P230" t="s">
        <v>11139</v>
      </c>
      <c r="Q230" t="s">
        <v>11117</v>
      </c>
      <c r="R230" t="s">
        <v>11118</v>
      </c>
      <c r="S230" t="s">
        <v>12737</v>
      </c>
      <c r="T230" t="s">
        <v>11250</v>
      </c>
      <c r="U230" s="4" t="s">
        <v>12728</v>
      </c>
      <c r="V230" t="s">
        <v>12738</v>
      </c>
      <c r="W230" t="s">
        <v>12739</v>
      </c>
      <c r="X230" t="s">
        <v>12740</v>
      </c>
      <c r="Y230" t="s">
        <v>11124</v>
      </c>
      <c r="Z230" t="s">
        <v>12741</v>
      </c>
      <c r="AA230" t="s">
        <v>11144</v>
      </c>
      <c r="AB230" t="s">
        <v>12728</v>
      </c>
      <c r="AC230" t="s">
        <v>12577</v>
      </c>
      <c r="AD230" t="s">
        <v>12742</v>
      </c>
      <c r="AE230" t="s">
        <v>12734</v>
      </c>
      <c r="AI230" t="s">
        <v>12600</v>
      </c>
      <c r="AJ230" t="s">
        <v>12398</v>
      </c>
      <c r="AK230" t="s">
        <v>11704</v>
      </c>
      <c r="AL230" t="s">
        <v>11705</v>
      </c>
      <c r="AM230" t="s">
        <v>11706</v>
      </c>
      <c r="AN230" t="s">
        <v>11706</v>
      </c>
      <c r="AO230" t="s">
        <v>11707</v>
      </c>
      <c r="AP230" t="s">
        <v>11704</v>
      </c>
      <c r="AQ230">
        <v>100</v>
      </c>
      <c r="AR230">
        <v>100</v>
      </c>
      <c r="AS230">
        <v>99</v>
      </c>
      <c r="AT230" t="s">
        <v>12743</v>
      </c>
      <c r="AU230">
        <v>0</v>
      </c>
      <c r="AV230">
        <v>-1</v>
      </c>
      <c r="AW230">
        <v>1</v>
      </c>
    </row>
    <row r="231" spans="1:49">
      <c r="A231" s="1">
        <f>_xlfn.XLOOKUP(K231,数据!F:F,数据!A:A)</f>
        <v>2026</v>
      </c>
      <c r="B231" s="2">
        <f>_xlfn.XLOOKUP(K231,数据!F:F,数据!B:B)</f>
        <v>3</v>
      </c>
      <c r="C231" s="2">
        <f>_xlfn.XLOOKUP(K231,数据!F:F,数据!C:C)</f>
        <v>13</v>
      </c>
      <c r="D231" s="2" t="str">
        <f>_xlfn.XLOOKUP(K231,数据!F:F,数据!K:K)</f>
        <v>红单</v>
      </c>
      <c r="E231" s="2" t="str" cm="1">
        <f t="array" ref="E231">IF(OR(D231="红单",D231="空派"),_xlfn.IFS(F231="未开售","新品首批发货",G231&lt;F231,"新品首批发货",G231-F231&lt;=60,"新品期补货空运",G231-F231&gt;60,"老品应急空运"),"海运，不进行分析")</f>
        <v>新品期补货空运</v>
      </c>
      <c r="F231" s="3">
        <v>46058</v>
      </c>
      <c r="G231" s="3">
        <f>_xlfn.XLOOKUP(K231,数据!F:F,数据!D:D)</f>
        <v>46106</v>
      </c>
      <c r="H231" s="5">
        <v>71</v>
      </c>
      <c r="I231" s="5">
        <f t="shared" si="14"/>
        <v>14.555</v>
      </c>
      <c r="J231" s="5">
        <f>_xlfn.XLOOKUP(K231,数据!F:F,数据!T:T)*(I231/_xlfn.XLOOKUP(K231,数据!F:F,数据!Y:Y))</f>
        <v>1106.16903784598</v>
      </c>
      <c r="K231" t="s">
        <v>9883</v>
      </c>
      <c r="L231" t="s">
        <v>4634</v>
      </c>
      <c r="M231" t="s">
        <v>11113</v>
      </c>
      <c r="N231" t="s">
        <v>12736</v>
      </c>
      <c r="O231" t="s">
        <v>11115</v>
      </c>
      <c r="P231" t="s">
        <v>11139</v>
      </c>
      <c r="Q231" t="s">
        <v>11117</v>
      </c>
      <c r="R231" t="s">
        <v>11118</v>
      </c>
      <c r="S231" t="s">
        <v>12737</v>
      </c>
      <c r="T231" t="s">
        <v>11250</v>
      </c>
      <c r="U231" s="4" t="s">
        <v>12728</v>
      </c>
      <c r="V231" t="s">
        <v>12738</v>
      </c>
      <c r="W231" t="s">
        <v>12739</v>
      </c>
      <c r="X231" t="s">
        <v>12740</v>
      </c>
      <c r="Y231" t="s">
        <v>11124</v>
      </c>
      <c r="Z231" t="s">
        <v>12741</v>
      </c>
      <c r="AA231" t="s">
        <v>11144</v>
      </c>
      <c r="AB231" t="s">
        <v>12728</v>
      </c>
      <c r="AC231" t="s">
        <v>12577</v>
      </c>
      <c r="AD231" t="s">
        <v>12742</v>
      </c>
      <c r="AE231" t="s">
        <v>12734</v>
      </c>
      <c r="AI231" t="s">
        <v>12600</v>
      </c>
      <c r="AJ231" t="s">
        <v>12398</v>
      </c>
      <c r="AK231" t="s">
        <v>12181</v>
      </c>
      <c r="AL231" t="s">
        <v>12182</v>
      </c>
      <c r="AM231" t="s">
        <v>12183</v>
      </c>
      <c r="AN231" t="s">
        <v>12184</v>
      </c>
      <c r="AO231" t="s">
        <v>12185</v>
      </c>
      <c r="AP231" t="s">
        <v>12181</v>
      </c>
      <c r="AQ231">
        <v>205</v>
      </c>
      <c r="AR231">
        <v>205</v>
      </c>
      <c r="AS231">
        <v>205</v>
      </c>
      <c r="AT231" t="s">
        <v>12744</v>
      </c>
      <c r="AU231">
        <v>0</v>
      </c>
      <c r="AV231">
        <v>0</v>
      </c>
      <c r="AW231">
        <v>0</v>
      </c>
    </row>
    <row r="232" spans="1:49">
      <c r="A232" s="1">
        <f>_xlfn.XLOOKUP(K232,数据!F:F,数据!A:A)</f>
        <v>2026</v>
      </c>
      <c r="B232" s="2">
        <f>_xlfn.XLOOKUP(K232,数据!F:F,数据!B:B)</f>
        <v>3</v>
      </c>
      <c r="C232" s="2">
        <f>_xlfn.XLOOKUP(K232,数据!F:F,数据!C:C)</f>
        <v>13</v>
      </c>
      <c r="D232" s="2" t="str">
        <f>_xlfn.XLOOKUP(K232,数据!F:F,数据!K:K)</f>
        <v>红单</v>
      </c>
      <c r="E232" s="2" t="str" cm="1">
        <f t="array" ref="E232">IF(OR(D232="红单",D232="空派"),_xlfn.IFS(F232="未开售","新品首批发货",G232&lt;F232,"新品首批发货",G232-F232&lt;=60,"新品期补货空运",G232-F232&gt;60,"老品应急空运"),"海运，不进行分析")</f>
        <v>老品应急空运</v>
      </c>
      <c r="F232" s="3">
        <v>44734</v>
      </c>
      <c r="G232" s="3">
        <f>_xlfn.XLOOKUP(K232,数据!F:F,数据!D:D)</f>
        <v>46105</v>
      </c>
      <c r="H232" s="5">
        <v>77</v>
      </c>
      <c r="I232" s="5">
        <f t="shared" si="14"/>
        <v>3.542</v>
      </c>
      <c r="J232" s="5">
        <f>_xlfn.XLOOKUP(K232,数据!F:F,数据!T:T)*(I232/_xlfn.XLOOKUP(K232,数据!F:F,数据!Y:Y))</f>
        <v>273.998824670825</v>
      </c>
      <c r="K232" t="s">
        <v>9881</v>
      </c>
      <c r="L232" t="s">
        <v>145</v>
      </c>
      <c r="M232" t="s">
        <v>11113</v>
      </c>
      <c r="N232" t="s">
        <v>12745</v>
      </c>
      <c r="O232" t="s">
        <v>11115</v>
      </c>
      <c r="P232" t="s">
        <v>11139</v>
      </c>
      <c r="Q232" t="s">
        <v>11117</v>
      </c>
      <c r="R232" t="s">
        <v>11118</v>
      </c>
      <c r="S232" t="s">
        <v>12746</v>
      </c>
      <c r="T232" t="s">
        <v>11250</v>
      </c>
      <c r="U232" s="4" t="s">
        <v>12747</v>
      </c>
      <c r="V232" t="s">
        <v>12748</v>
      </c>
      <c r="W232" t="s">
        <v>12749</v>
      </c>
      <c r="X232" t="s">
        <v>12750</v>
      </c>
      <c r="Y232" t="s">
        <v>11124</v>
      </c>
      <c r="Z232" t="s">
        <v>12751</v>
      </c>
      <c r="AA232" t="s">
        <v>11126</v>
      </c>
      <c r="AB232" t="s">
        <v>12747</v>
      </c>
      <c r="AC232" t="s">
        <v>11673</v>
      </c>
      <c r="AD232" t="s">
        <v>12752</v>
      </c>
      <c r="AE232" t="s">
        <v>12753</v>
      </c>
      <c r="AI232" t="s">
        <v>12600</v>
      </c>
      <c r="AJ232" t="s">
        <v>12398</v>
      </c>
      <c r="AK232" t="s">
        <v>12754</v>
      </c>
      <c r="AL232" t="s">
        <v>12755</v>
      </c>
      <c r="AM232" t="s">
        <v>12756</v>
      </c>
      <c r="AN232" t="s">
        <v>12756</v>
      </c>
      <c r="AO232" t="s">
        <v>12757</v>
      </c>
      <c r="AP232" t="s">
        <v>12754</v>
      </c>
      <c r="AQ232">
        <v>46</v>
      </c>
      <c r="AR232">
        <v>46</v>
      </c>
      <c r="AS232">
        <v>52</v>
      </c>
      <c r="AT232" t="s">
        <v>12758</v>
      </c>
      <c r="AU232">
        <v>0</v>
      </c>
      <c r="AV232">
        <v>6</v>
      </c>
      <c r="AW232">
        <v>-6</v>
      </c>
    </row>
    <row r="233" spans="1:49">
      <c r="A233" s="1">
        <f>_xlfn.XLOOKUP(K233,数据!F:F,数据!A:A)</f>
        <v>2026</v>
      </c>
      <c r="B233" s="2">
        <f>_xlfn.XLOOKUP(K233,数据!F:F,数据!B:B)</f>
        <v>3</v>
      </c>
      <c r="C233" s="2">
        <f>_xlfn.XLOOKUP(K233,数据!F:F,数据!C:C)</f>
        <v>13</v>
      </c>
      <c r="D233" s="2" t="str">
        <f>_xlfn.XLOOKUP(K233,数据!F:F,数据!K:K)</f>
        <v>红单</v>
      </c>
      <c r="E233" s="2" t="str" cm="1">
        <f t="array" ref="E233">IF(OR(D233="红单",D233="空派"),_xlfn.IFS(F233="未开售","新品首批发货",G233&lt;F233,"新品首批发货",G233-F233&lt;=60,"新品期补货空运",G233-F233&gt;60,"老品应急空运"),"海运，不进行分析")</f>
        <v>老品应急空运</v>
      </c>
      <c r="F233" s="3">
        <v>44476</v>
      </c>
      <c r="G233" s="3">
        <f>_xlfn.XLOOKUP(K233,数据!F:F,数据!D:D)</f>
        <v>46105</v>
      </c>
      <c r="H233" s="5">
        <v>98</v>
      </c>
      <c r="I233" s="5">
        <f t="shared" si="14"/>
        <v>16.66</v>
      </c>
      <c r="J233" s="5">
        <f>_xlfn.XLOOKUP(K233,数据!F:F,数据!T:T)*(I233/_xlfn.XLOOKUP(K233,数据!F:F,数据!Y:Y))</f>
        <v>1288.76917532918</v>
      </c>
      <c r="K233" t="s">
        <v>9881</v>
      </c>
      <c r="L233" t="s">
        <v>145</v>
      </c>
      <c r="M233" t="s">
        <v>11113</v>
      </c>
      <c r="N233" t="s">
        <v>12745</v>
      </c>
      <c r="O233" t="s">
        <v>11115</v>
      </c>
      <c r="P233" t="s">
        <v>11139</v>
      </c>
      <c r="Q233" t="s">
        <v>11117</v>
      </c>
      <c r="R233" t="s">
        <v>11118</v>
      </c>
      <c r="S233" t="s">
        <v>12746</v>
      </c>
      <c r="T233" t="s">
        <v>11250</v>
      </c>
      <c r="U233" s="4" t="s">
        <v>12747</v>
      </c>
      <c r="V233" t="s">
        <v>12748</v>
      </c>
      <c r="W233" t="s">
        <v>12749</v>
      </c>
      <c r="X233" t="s">
        <v>12750</v>
      </c>
      <c r="Y233" t="s">
        <v>11124</v>
      </c>
      <c r="Z233" t="s">
        <v>12751</v>
      </c>
      <c r="AA233" t="s">
        <v>11126</v>
      </c>
      <c r="AB233" t="s">
        <v>12747</v>
      </c>
      <c r="AC233" t="s">
        <v>11673</v>
      </c>
      <c r="AD233" t="s">
        <v>12752</v>
      </c>
      <c r="AE233" t="s">
        <v>12753</v>
      </c>
      <c r="AI233" t="s">
        <v>12600</v>
      </c>
      <c r="AJ233" t="s">
        <v>12398</v>
      </c>
      <c r="AK233" t="s">
        <v>12759</v>
      </c>
      <c r="AL233" t="s">
        <v>12760</v>
      </c>
      <c r="AM233" t="s">
        <v>12761</v>
      </c>
      <c r="AN233" t="s">
        <v>12761</v>
      </c>
      <c r="AO233" t="s">
        <v>12762</v>
      </c>
      <c r="AP233" t="s">
        <v>12759</v>
      </c>
      <c r="AQ233">
        <v>170</v>
      </c>
      <c r="AR233">
        <v>170</v>
      </c>
      <c r="AS233">
        <v>169</v>
      </c>
      <c r="AT233" t="s">
        <v>12763</v>
      </c>
      <c r="AU233">
        <v>0</v>
      </c>
      <c r="AV233">
        <v>-1</v>
      </c>
      <c r="AW233">
        <v>1</v>
      </c>
    </row>
    <row r="234" spans="1:49">
      <c r="A234" s="1">
        <f>_xlfn.XLOOKUP(K234,数据!F:F,数据!A:A)</f>
        <v>2026</v>
      </c>
      <c r="B234" s="2">
        <f>_xlfn.XLOOKUP(K234,数据!F:F,数据!B:B)</f>
        <v>3</v>
      </c>
      <c r="C234" s="2">
        <f>_xlfn.XLOOKUP(K234,数据!F:F,数据!C:C)</f>
        <v>13</v>
      </c>
      <c r="D234" s="2" t="str">
        <f>_xlfn.XLOOKUP(K234,数据!F:F,数据!K:K)</f>
        <v>红单</v>
      </c>
      <c r="E234" s="2" t="str" cm="1">
        <f t="array" ref="E234">IF(OR(D234="红单",D234="空派"),_xlfn.IFS(F234="未开售","新品首批发货",G234&lt;F234,"新品首批发货",G234-F234&lt;=60,"新品期补货空运",G234-F234&gt;60,"老品应急空运"),"海运，不进行分析")</f>
        <v>老品应急空运</v>
      </c>
      <c r="F234" s="3">
        <v>44458</v>
      </c>
      <c r="G234" s="3">
        <f>_xlfn.XLOOKUP(K234,数据!F:F,数据!D:D)</f>
        <v>46105</v>
      </c>
      <c r="H234" s="5">
        <v>117</v>
      </c>
      <c r="I234" s="5">
        <f t="shared" si="14"/>
        <v>8.19</v>
      </c>
      <c r="J234" s="5">
        <f>_xlfn.XLOOKUP(K234,数据!F:F,数据!T:T)*(I234/_xlfn.XLOOKUP(K234,数据!F:F,数据!Y:Y))</f>
        <v>864.84</v>
      </c>
      <c r="K234" t="s">
        <v>9882</v>
      </c>
      <c r="L234" t="s">
        <v>32</v>
      </c>
      <c r="M234" t="s">
        <v>11113</v>
      </c>
      <c r="N234" t="s">
        <v>12764</v>
      </c>
      <c r="O234" t="s">
        <v>11115</v>
      </c>
      <c r="P234" t="s">
        <v>11116</v>
      </c>
      <c r="Q234" t="s">
        <v>11117</v>
      </c>
      <c r="R234" t="s">
        <v>11118</v>
      </c>
      <c r="S234" t="s">
        <v>12765</v>
      </c>
      <c r="T234" t="s">
        <v>11250</v>
      </c>
      <c r="U234" s="4" t="s">
        <v>12747</v>
      </c>
      <c r="V234" t="s">
        <v>12766</v>
      </c>
      <c r="W234" t="s">
        <v>12767</v>
      </c>
      <c r="X234" t="s">
        <v>12768</v>
      </c>
      <c r="Y234" t="s">
        <v>11142</v>
      </c>
      <c r="Z234" t="s">
        <v>12769</v>
      </c>
      <c r="AA234" t="s">
        <v>11126</v>
      </c>
      <c r="AB234" t="s">
        <v>12747</v>
      </c>
      <c r="AC234" t="s">
        <v>12396</v>
      </c>
      <c r="AD234" t="s">
        <v>12770</v>
      </c>
      <c r="AE234" t="s">
        <v>12771</v>
      </c>
      <c r="AI234" t="s">
        <v>12600</v>
      </c>
      <c r="AJ234" t="s">
        <v>12398</v>
      </c>
      <c r="AK234" t="s">
        <v>12772</v>
      </c>
      <c r="AL234" t="s">
        <v>12773</v>
      </c>
      <c r="AM234" t="s">
        <v>12774</v>
      </c>
      <c r="AN234" t="s">
        <v>12774</v>
      </c>
      <c r="AO234" t="s">
        <v>12775</v>
      </c>
      <c r="AP234" t="s">
        <v>12772</v>
      </c>
      <c r="AQ234">
        <v>70</v>
      </c>
      <c r="AR234">
        <v>70</v>
      </c>
      <c r="AS234">
        <v>70</v>
      </c>
      <c r="AT234" t="s">
        <v>12776</v>
      </c>
      <c r="AU234">
        <v>0</v>
      </c>
      <c r="AV234">
        <v>0</v>
      </c>
      <c r="AW234">
        <v>0</v>
      </c>
    </row>
    <row r="235" spans="1:49">
      <c r="A235" s="1">
        <f>_xlfn.XLOOKUP(K235,数据!F:F,数据!A:A)</f>
        <v>2026</v>
      </c>
      <c r="B235" s="2">
        <f>_xlfn.XLOOKUP(K235,数据!F:F,数据!B:B)</f>
        <v>3</v>
      </c>
      <c r="C235" s="2">
        <f>_xlfn.XLOOKUP(K235,数据!F:F,数据!C:C)</f>
        <v>13</v>
      </c>
      <c r="D235" s="2" t="str">
        <f>_xlfn.XLOOKUP(K235,数据!F:F,数据!K:K)</f>
        <v>红单</v>
      </c>
      <c r="E235" s="2" t="str" cm="1">
        <f t="array" ref="E235">IF(OR(D235="红单",D235="空派"),_xlfn.IFS(F235="未开售","新品首批发货",G235&lt;F235,"新品首批发货",G235-F235&lt;=60,"新品期补货空运",G235-F235&gt;60,"老品应急空运"),"海运，不进行分析")</f>
        <v>新品期补货空运</v>
      </c>
      <c r="F235" s="3">
        <v>46079</v>
      </c>
      <c r="G235" s="3">
        <f>_xlfn.XLOOKUP(K235,数据!F:F,数据!D:D)</f>
        <v>46105</v>
      </c>
      <c r="H235" s="5">
        <v>134</v>
      </c>
      <c r="I235" s="5">
        <f t="shared" ref="I235:I258" si="15">H235*AQ235/1000</f>
        <v>19.162</v>
      </c>
      <c r="J235" s="5">
        <f>_xlfn.XLOOKUP(K235,数据!F:F,数据!T:T)*(I235/_xlfn.XLOOKUP(K235,数据!F:F,数据!Y:Y))</f>
        <v>1165.25811471649</v>
      </c>
      <c r="K235" t="s">
        <v>9879</v>
      </c>
      <c r="L235" t="s">
        <v>32</v>
      </c>
      <c r="M235" t="s">
        <v>11113</v>
      </c>
      <c r="N235" t="s">
        <v>12777</v>
      </c>
      <c r="O235" t="s">
        <v>11115</v>
      </c>
      <c r="P235" t="s">
        <v>11139</v>
      </c>
      <c r="Q235" t="s">
        <v>11117</v>
      </c>
      <c r="R235" t="s">
        <v>11118</v>
      </c>
      <c r="S235" t="s">
        <v>12778</v>
      </c>
      <c r="T235" t="s">
        <v>11250</v>
      </c>
      <c r="U235" s="4" t="s">
        <v>12779</v>
      </c>
      <c r="V235" t="s">
        <v>12766</v>
      </c>
      <c r="W235" t="s">
        <v>12780</v>
      </c>
      <c r="X235" t="s">
        <v>12781</v>
      </c>
      <c r="Y235" t="s">
        <v>11124</v>
      </c>
      <c r="Z235" t="s">
        <v>12782</v>
      </c>
      <c r="AA235" t="s">
        <v>11126</v>
      </c>
      <c r="AB235" t="s">
        <v>12779</v>
      </c>
      <c r="AC235" t="s">
        <v>12396</v>
      </c>
      <c r="AD235" t="s">
        <v>12783</v>
      </c>
      <c r="AE235" t="s">
        <v>12771</v>
      </c>
      <c r="AI235" t="s">
        <v>12600</v>
      </c>
      <c r="AJ235" t="s">
        <v>12398</v>
      </c>
      <c r="AK235" t="s">
        <v>12404</v>
      </c>
      <c r="AL235" t="s">
        <v>12405</v>
      </c>
      <c r="AM235" t="s">
        <v>12406</v>
      </c>
      <c r="AN235" t="s">
        <v>12406</v>
      </c>
      <c r="AO235" t="s">
        <v>12407</v>
      </c>
      <c r="AP235" t="s">
        <v>12404</v>
      </c>
      <c r="AQ235">
        <v>143</v>
      </c>
      <c r="AR235">
        <v>143</v>
      </c>
      <c r="AS235">
        <v>142</v>
      </c>
      <c r="AT235" t="s">
        <v>12784</v>
      </c>
      <c r="AU235">
        <v>0</v>
      </c>
      <c r="AV235">
        <v>-1</v>
      </c>
      <c r="AW235">
        <v>1</v>
      </c>
    </row>
    <row r="236" spans="1:49">
      <c r="A236" s="1">
        <f>_xlfn.XLOOKUP(K236,数据!F:F,数据!A:A)</f>
        <v>2026</v>
      </c>
      <c r="B236" s="2">
        <f>_xlfn.XLOOKUP(K236,数据!F:F,数据!B:B)</f>
        <v>3</v>
      </c>
      <c r="C236" s="2">
        <f>_xlfn.XLOOKUP(K236,数据!F:F,数据!C:C)</f>
        <v>13</v>
      </c>
      <c r="D236" s="2" t="str">
        <f>_xlfn.XLOOKUP(K236,数据!F:F,数据!K:K)</f>
        <v>红单</v>
      </c>
      <c r="E236" s="2" t="str" cm="1">
        <f t="array" ref="E236">IF(OR(D236="红单",D236="空派"),_xlfn.IFS(F236="未开售","新品首批发货",G236&lt;F236,"新品首批发货",G236-F236&lt;=60,"新品期补货空运",G236-F236&gt;60,"老品应急空运"),"海运，不进行分析")</f>
        <v>老品应急空运</v>
      </c>
      <c r="F236" s="3">
        <v>44663</v>
      </c>
      <c r="G236" s="3">
        <f>_xlfn.XLOOKUP(K236,数据!F:F,数据!D:D)</f>
        <v>46105</v>
      </c>
      <c r="H236" s="5">
        <v>250</v>
      </c>
      <c r="I236" s="5">
        <f t="shared" si="15"/>
        <v>0.25</v>
      </c>
      <c r="J236" s="5">
        <f>_xlfn.XLOOKUP(K236,数据!F:F,数据!T:T)*(I236/_xlfn.XLOOKUP(K236,数据!F:F,数据!Y:Y))</f>
        <v>15.2027204195346</v>
      </c>
      <c r="K236" t="s">
        <v>9879</v>
      </c>
      <c r="L236" t="s">
        <v>32</v>
      </c>
      <c r="M236" t="s">
        <v>11113</v>
      </c>
      <c r="N236" t="s">
        <v>12777</v>
      </c>
      <c r="O236" t="s">
        <v>11115</v>
      </c>
      <c r="P236" t="s">
        <v>11139</v>
      </c>
      <c r="Q236" t="s">
        <v>11117</v>
      </c>
      <c r="R236" t="s">
        <v>11118</v>
      </c>
      <c r="S236" t="s">
        <v>12778</v>
      </c>
      <c r="T236" t="s">
        <v>11250</v>
      </c>
      <c r="U236" s="4" t="s">
        <v>12779</v>
      </c>
      <c r="V236" t="s">
        <v>12766</v>
      </c>
      <c r="W236" t="s">
        <v>12780</v>
      </c>
      <c r="X236" t="s">
        <v>12781</v>
      </c>
      <c r="Y236" t="s">
        <v>11124</v>
      </c>
      <c r="Z236" t="s">
        <v>12782</v>
      </c>
      <c r="AA236" t="s">
        <v>11126</v>
      </c>
      <c r="AB236" t="s">
        <v>12779</v>
      </c>
      <c r="AC236" t="s">
        <v>12396</v>
      </c>
      <c r="AD236" t="s">
        <v>12783</v>
      </c>
      <c r="AE236" t="s">
        <v>12771</v>
      </c>
      <c r="AI236" t="s">
        <v>12600</v>
      </c>
      <c r="AJ236" t="s">
        <v>12398</v>
      </c>
      <c r="AK236" t="s">
        <v>11990</v>
      </c>
      <c r="AL236" t="s">
        <v>11991</v>
      </c>
      <c r="AM236" t="s">
        <v>11992</v>
      </c>
      <c r="AN236" t="s">
        <v>11992</v>
      </c>
      <c r="AO236" t="s">
        <v>11993</v>
      </c>
      <c r="AP236" t="s">
        <v>11990</v>
      </c>
      <c r="AQ236">
        <v>1</v>
      </c>
      <c r="AR236">
        <v>1</v>
      </c>
      <c r="AS236">
        <v>1</v>
      </c>
      <c r="AT236" t="s">
        <v>12785</v>
      </c>
      <c r="AU236">
        <v>0</v>
      </c>
      <c r="AV236">
        <v>0</v>
      </c>
      <c r="AW236">
        <v>0</v>
      </c>
    </row>
    <row r="237" spans="1:49">
      <c r="A237" s="1">
        <f>_xlfn.XLOOKUP(K237,数据!F:F,数据!A:A)</f>
        <v>2026</v>
      </c>
      <c r="B237" s="2">
        <f>_xlfn.XLOOKUP(K237,数据!F:F,数据!B:B)</f>
        <v>3</v>
      </c>
      <c r="C237" s="2">
        <f>_xlfn.XLOOKUP(K237,数据!F:F,数据!C:C)</f>
        <v>13</v>
      </c>
      <c r="D237" s="2" t="str">
        <f>_xlfn.XLOOKUP(K237,数据!F:F,数据!K:K)</f>
        <v>红单</v>
      </c>
      <c r="E237" s="2" t="str" cm="1">
        <f t="array" ref="E237">IF(OR(D237="红单",D237="空派"),_xlfn.IFS(F237="未开售","新品首批发货",G237&lt;F237,"新品首批发货",G237-F237&lt;=60,"新品期补货空运",G237-F237&gt;60,"老品应急空运"),"海运，不进行分析")</f>
        <v>老品应急空运</v>
      </c>
      <c r="F237" s="3">
        <v>46016</v>
      </c>
      <c r="G237" s="3">
        <f>_xlfn.XLOOKUP(K237,数据!F:F,数据!D:D)</f>
        <v>46105</v>
      </c>
      <c r="H237" s="5">
        <v>463</v>
      </c>
      <c r="I237" s="5">
        <f t="shared" si="15"/>
        <v>0.463</v>
      </c>
      <c r="J237" s="5">
        <f>_xlfn.XLOOKUP(K237,数据!F:F,数据!T:T)*(I237/_xlfn.XLOOKUP(K237,数据!F:F,数据!Y:Y))</f>
        <v>28.1554382169781</v>
      </c>
      <c r="K237" t="s">
        <v>9879</v>
      </c>
      <c r="L237" t="s">
        <v>32</v>
      </c>
      <c r="M237" t="s">
        <v>11113</v>
      </c>
      <c r="N237" t="s">
        <v>12777</v>
      </c>
      <c r="O237" t="s">
        <v>11115</v>
      </c>
      <c r="P237" t="s">
        <v>11139</v>
      </c>
      <c r="Q237" t="s">
        <v>11117</v>
      </c>
      <c r="R237" t="s">
        <v>11118</v>
      </c>
      <c r="S237" t="s">
        <v>12778</v>
      </c>
      <c r="T237" t="s">
        <v>11250</v>
      </c>
      <c r="U237" s="4" t="s">
        <v>12779</v>
      </c>
      <c r="V237" t="s">
        <v>12766</v>
      </c>
      <c r="W237" t="s">
        <v>12780</v>
      </c>
      <c r="X237" t="s">
        <v>12781</v>
      </c>
      <c r="Y237" t="s">
        <v>11124</v>
      </c>
      <c r="Z237" t="s">
        <v>12782</v>
      </c>
      <c r="AA237" t="s">
        <v>11126</v>
      </c>
      <c r="AB237" t="s">
        <v>12779</v>
      </c>
      <c r="AC237" t="s">
        <v>12396</v>
      </c>
      <c r="AD237" t="s">
        <v>12783</v>
      </c>
      <c r="AE237" t="s">
        <v>12771</v>
      </c>
      <c r="AI237" t="s">
        <v>12600</v>
      </c>
      <c r="AJ237" t="s">
        <v>12398</v>
      </c>
      <c r="AK237" t="s">
        <v>12786</v>
      </c>
      <c r="AL237" t="s">
        <v>12787</v>
      </c>
      <c r="AM237" t="s">
        <v>12788</v>
      </c>
      <c r="AN237" t="s">
        <v>12789</v>
      </c>
      <c r="AO237" t="s">
        <v>12790</v>
      </c>
      <c r="AP237" t="s">
        <v>12786</v>
      </c>
      <c r="AQ237">
        <v>1</v>
      </c>
      <c r="AR237">
        <v>1</v>
      </c>
      <c r="AS237">
        <v>1</v>
      </c>
      <c r="AT237" t="s">
        <v>12785</v>
      </c>
      <c r="AU237">
        <v>0</v>
      </c>
      <c r="AV237">
        <v>0</v>
      </c>
      <c r="AW237">
        <v>0</v>
      </c>
    </row>
    <row r="238" spans="1:49">
      <c r="A238" s="1">
        <f>_xlfn.XLOOKUP(K238,数据!F:F,数据!A:A)</f>
        <v>2026</v>
      </c>
      <c r="B238" s="2">
        <f>_xlfn.XLOOKUP(K238,数据!F:F,数据!B:B)</f>
        <v>3</v>
      </c>
      <c r="C238" s="2">
        <f>_xlfn.XLOOKUP(K238,数据!F:F,数据!C:C)</f>
        <v>13</v>
      </c>
      <c r="D238" s="2" t="str">
        <f>_xlfn.XLOOKUP(K238,数据!F:F,数据!K:K)</f>
        <v>红单</v>
      </c>
      <c r="E238" s="2" t="str" cm="1">
        <f t="array" ref="E238">IF(OR(D238="红单",D238="空派"),_xlfn.IFS(F238="未开售","新品首批发货",G238&lt;F238,"新品首批发货",G238-F238&lt;=60,"新品期补货空运",G238-F238&gt;60,"老品应急空运"),"海运，不进行分析")</f>
        <v>老品应急空运</v>
      </c>
      <c r="F238" s="3">
        <v>46017</v>
      </c>
      <c r="G238" s="3">
        <f>_xlfn.XLOOKUP(K238,数据!F:F,数据!D:D)</f>
        <v>46105</v>
      </c>
      <c r="H238" s="5">
        <v>473</v>
      </c>
      <c r="I238" s="5">
        <f t="shared" si="15"/>
        <v>1.419</v>
      </c>
      <c r="J238" s="5">
        <f>_xlfn.XLOOKUP(K238,数据!F:F,数据!T:T)*(I238/_xlfn.XLOOKUP(K238,数据!F:F,数据!Y:Y))</f>
        <v>86.2906411012785</v>
      </c>
      <c r="K238" t="s">
        <v>9879</v>
      </c>
      <c r="L238" t="s">
        <v>32</v>
      </c>
      <c r="M238" t="s">
        <v>11113</v>
      </c>
      <c r="N238" t="s">
        <v>12777</v>
      </c>
      <c r="O238" t="s">
        <v>11115</v>
      </c>
      <c r="P238" t="s">
        <v>11139</v>
      </c>
      <c r="Q238" t="s">
        <v>11117</v>
      </c>
      <c r="R238" t="s">
        <v>11118</v>
      </c>
      <c r="S238" t="s">
        <v>12778</v>
      </c>
      <c r="T238" t="s">
        <v>11250</v>
      </c>
      <c r="U238" s="4" t="s">
        <v>12779</v>
      </c>
      <c r="V238" t="s">
        <v>12766</v>
      </c>
      <c r="W238" t="s">
        <v>12780</v>
      </c>
      <c r="X238" t="s">
        <v>12781</v>
      </c>
      <c r="Y238" t="s">
        <v>11124</v>
      </c>
      <c r="Z238" t="s">
        <v>12782</v>
      </c>
      <c r="AA238" t="s">
        <v>11126</v>
      </c>
      <c r="AB238" t="s">
        <v>12779</v>
      </c>
      <c r="AC238" t="s">
        <v>12396</v>
      </c>
      <c r="AD238" t="s">
        <v>12783</v>
      </c>
      <c r="AE238" t="s">
        <v>12771</v>
      </c>
      <c r="AI238" t="s">
        <v>12600</v>
      </c>
      <c r="AJ238" t="s">
        <v>12398</v>
      </c>
      <c r="AK238" t="s">
        <v>12791</v>
      </c>
      <c r="AL238" t="s">
        <v>12792</v>
      </c>
      <c r="AM238" t="s">
        <v>12793</v>
      </c>
      <c r="AN238" t="s">
        <v>12789</v>
      </c>
      <c r="AO238" t="s">
        <v>12794</v>
      </c>
      <c r="AP238" t="s">
        <v>12791</v>
      </c>
      <c r="AQ238">
        <v>3</v>
      </c>
      <c r="AR238">
        <v>3</v>
      </c>
      <c r="AS238">
        <v>3</v>
      </c>
      <c r="AT238" t="s">
        <v>12795</v>
      </c>
      <c r="AU238">
        <v>0</v>
      </c>
      <c r="AV238">
        <v>0</v>
      </c>
      <c r="AW238">
        <v>0</v>
      </c>
    </row>
    <row r="239" spans="1:49">
      <c r="A239" s="1">
        <f>_xlfn.XLOOKUP(K239,数据!F:F,数据!A:A)</f>
        <v>2026</v>
      </c>
      <c r="B239" s="2">
        <f>_xlfn.XLOOKUP(K239,数据!F:F,数据!B:B)</f>
        <v>3</v>
      </c>
      <c r="C239" s="2">
        <f>_xlfn.XLOOKUP(K239,数据!F:F,数据!C:C)</f>
        <v>13</v>
      </c>
      <c r="D239" s="2" t="str">
        <f>_xlfn.XLOOKUP(K239,数据!F:F,数据!K:K)</f>
        <v>红单</v>
      </c>
      <c r="E239" s="2" t="str" cm="1">
        <f t="array" ref="E239">IF(OR(D239="红单",D239="空派"),_xlfn.IFS(F239="未开售","新品首批发货",G239&lt;F239,"新品首批发货",G239-F239&lt;=60,"新品期补货空运",G239-F239&gt;60,"老品应急空运"),"海运，不进行分析")</f>
        <v>新品期补货空运</v>
      </c>
      <c r="F239" s="3">
        <v>46048</v>
      </c>
      <c r="G239" s="3">
        <f>_xlfn.XLOOKUP(K239,数据!F:F,数据!D:D)</f>
        <v>46105</v>
      </c>
      <c r="H239" s="5">
        <v>360</v>
      </c>
      <c r="I239" s="5">
        <f t="shared" si="15"/>
        <v>1.08</v>
      </c>
      <c r="J239" s="5">
        <f>_xlfn.XLOOKUP(K239,数据!F:F,数据!T:T)*(I239/_xlfn.XLOOKUP(K239,数据!F:F,数据!Y:Y))</f>
        <v>65.6757522123895</v>
      </c>
      <c r="K239" t="s">
        <v>9879</v>
      </c>
      <c r="L239" t="s">
        <v>32</v>
      </c>
      <c r="M239" t="s">
        <v>11113</v>
      </c>
      <c r="N239" t="s">
        <v>12777</v>
      </c>
      <c r="O239" t="s">
        <v>11115</v>
      </c>
      <c r="P239" t="s">
        <v>11139</v>
      </c>
      <c r="Q239" t="s">
        <v>11117</v>
      </c>
      <c r="R239" t="s">
        <v>11118</v>
      </c>
      <c r="S239" t="s">
        <v>12778</v>
      </c>
      <c r="T239" t="s">
        <v>11250</v>
      </c>
      <c r="U239" s="4" t="s">
        <v>12779</v>
      </c>
      <c r="V239" t="s">
        <v>12766</v>
      </c>
      <c r="W239" t="s">
        <v>12780</v>
      </c>
      <c r="X239" t="s">
        <v>12781</v>
      </c>
      <c r="Y239" t="s">
        <v>11124</v>
      </c>
      <c r="Z239" t="s">
        <v>12782</v>
      </c>
      <c r="AA239" t="s">
        <v>11126</v>
      </c>
      <c r="AB239" t="s">
        <v>12779</v>
      </c>
      <c r="AC239" t="s">
        <v>12396</v>
      </c>
      <c r="AD239" t="s">
        <v>12783</v>
      </c>
      <c r="AE239" t="s">
        <v>12771</v>
      </c>
      <c r="AI239" t="s">
        <v>12600</v>
      </c>
      <c r="AJ239" t="s">
        <v>12398</v>
      </c>
      <c r="AK239" t="s">
        <v>12796</v>
      </c>
      <c r="AL239" t="s">
        <v>12797</v>
      </c>
      <c r="AM239" t="s">
        <v>12798</v>
      </c>
      <c r="AN239" t="s">
        <v>12799</v>
      </c>
      <c r="AO239" t="s">
        <v>12800</v>
      </c>
      <c r="AP239" t="s">
        <v>12796</v>
      </c>
      <c r="AQ239">
        <v>3</v>
      </c>
      <c r="AR239">
        <v>3</v>
      </c>
      <c r="AS239">
        <v>3</v>
      </c>
      <c r="AT239" t="s">
        <v>12795</v>
      </c>
      <c r="AU239">
        <v>0</v>
      </c>
      <c r="AV239">
        <v>0</v>
      </c>
      <c r="AW239">
        <v>0</v>
      </c>
    </row>
    <row r="240" spans="1:49">
      <c r="A240" s="1">
        <f>_xlfn.XLOOKUP(K240,数据!F:F,数据!A:A)</f>
        <v>2026</v>
      </c>
      <c r="B240" s="2">
        <f>_xlfn.XLOOKUP(K240,数据!F:F,数据!B:B)</f>
        <v>3</v>
      </c>
      <c r="C240" s="2">
        <f>_xlfn.XLOOKUP(K240,数据!F:F,数据!C:C)</f>
        <v>13</v>
      </c>
      <c r="D240" s="2" t="str">
        <f>_xlfn.XLOOKUP(K240,数据!F:F,数据!K:K)</f>
        <v>红单</v>
      </c>
      <c r="E240" s="2" t="str" cm="1">
        <f t="array" ref="E240">IF(OR(D240="红单",D240="空派"),_xlfn.IFS(F240="未开售","新品首批发货",G240&lt;F240,"新品首批发货",G240-F240&lt;=60,"新品期补货空运",G240-F240&gt;60,"老品应急空运"),"海运，不进行分析")</f>
        <v>老品应急空运</v>
      </c>
      <c r="F240" s="3">
        <v>46036</v>
      </c>
      <c r="G240" s="3">
        <f>_xlfn.XLOOKUP(K240,数据!F:F,数据!D:D)</f>
        <v>46105</v>
      </c>
      <c r="H240" s="5">
        <v>120</v>
      </c>
      <c r="I240" s="5">
        <f t="shared" si="15"/>
        <v>0.48</v>
      </c>
      <c r="J240" s="5">
        <f>_xlfn.XLOOKUP(K240,数据!F:F,数据!T:T)*(I240/_xlfn.XLOOKUP(K240,数据!F:F,数据!Y:Y))</f>
        <v>31.7998109858701</v>
      </c>
      <c r="K240" t="s">
        <v>9880</v>
      </c>
      <c r="L240" t="s">
        <v>57</v>
      </c>
      <c r="M240" t="s">
        <v>11113</v>
      </c>
      <c r="N240" t="s">
        <v>12801</v>
      </c>
      <c r="O240" t="s">
        <v>11115</v>
      </c>
      <c r="P240" t="s">
        <v>11139</v>
      </c>
      <c r="Q240" t="s">
        <v>11117</v>
      </c>
      <c r="R240" t="s">
        <v>11118</v>
      </c>
      <c r="S240" t="s">
        <v>12802</v>
      </c>
      <c r="T240" t="s">
        <v>11250</v>
      </c>
      <c r="U240" s="4" t="s">
        <v>12803</v>
      </c>
      <c r="V240" t="s">
        <v>12804</v>
      </c>
      <c r="W240" t="s">
        <v>12805</v>
      </c>
      <c r="X240" t="s">
        <v>12806</v>
      </c>
      <c r="Y240" t="s">
        <v>11124</v>
      </c>
      <c r="Z240" t="s">
        <v>12807</v>
      </c>
      <c r="AA240" t="s">
        <v>11126</v>
      </c>
      <c r="AB240" t="s">
        <v>12803</v>
      </c>
      <c r="AC240" t="s">
        <v>12808</v>
      </c>
      <c r="AD240" t="s">
        <v>12809</v>
      </c>
      <c r="AE240" t="s">
        <v>12771</v>
      </c>
      <c r="AI240" t="s">
        <v>12600</v>
      </c>
      <c r="AJ240" t="s">
        <v>12398</v>
      </c>
      <c r="AK240" t="s">
        <v>12810</v>
      </c>
      <c r="AL240" t="s">
        <v>12811</v>
      </c>
      <c r="AM240" t="s">
        <v>12812</v>
      </c>
      <c r="AN240" t="s">
        <v>11632</v>
      </c>
      <c r="AO240" t="s">
        <v>12813</v>
      </c>
      <c r="AP240" t="s">
        <v>12810</v>
      </c>
      <c r="AQ240">
        <v>4</v>
      </c>
      <c r="AR240">
        <v>4</v>
      </c>
      <c r="AS240">
        <v>4</v>
      </c>
      <c r="AT240" t="s">
        <v>12814</v>
      </c>
      <c r="AU240">
        <v>0</v>
      </c>
      <c r="AV240">
        <v>0</v>
      </c>
      <c r="AW240">
        <v>0</v>
      </c>
    </row>
    <row r="241" spans="1:49">
      <c r="A241" s="1">
        <f>_xlfn.XLOOKUP(K241,数据!F:F,数据!A:A)</f>
        <v>2026</v>
      </c>
      <c r="B241" s="2">
        <f>_xlfn.XLOOKUP(K241,数据!F:F,数据!B:B)</f>
        <v>3</v>
      </c>
      <c r="C241" s="2">
        <f>_xlfn.XLOOKUP(K241,数据!F:F,数据!C:C)</f>
        <v>13</v>
      </c>
      <c r="D241" s="2" t="str">
        <f>_xlfn.XLOOKUP(K241,数据!F:F,数据!K:K)</f>
        <v>红单</v>
      </c>
      <c r="E241" s="2" t="str" cm="1">
        <f t="array" ref="E241">IF(OR(D241="红单",D241="空派"),_xlfn.IFS(F241="未开售","新品首批发货",G241&lt;F241,"新品首批发货",G241-F241&lt;=60,"新品期补货空运",G241-F241&gt;60,"老品应急空运"),"海运，不进行分析")</f>
        <v>新品期补货空运</v>
      </c>
      <c r="F241" s="3">
        <v>46072</v>
      </c>
      <c r="G241" s="3">
        <f>_xlfn.XLOOKUP(K241,数据!F:F,数据!D:D)</f>
        <v>46105</v>
      </c>
      <c r="H241" s="5">
        <v>108</v>
      </c>
      <c r="I241" s="5">
        <f t="shared" si="15"/>
        <v>0.324</v>
      </c>
      <c r="J241" s="5">
        <f>_xlfn.XLOOKUP(K241,数据!F:F,数据!T:T)*(I241/_xlfn.XLOOKUP(K241,数据!F:F,数据!Y:Y))</f>
        <v>21.4648724154623</v>
      </c>
      <c r="K241" t="s">
        <v>9880</v>
      </c>
      <c r="L241" t="s">
        <v>57</v>
      </c>
      <c r="M241" t="s">
        <v>11113</v>
      </c>
      <c r="N241" t="s">
        <v>12801</v>
      </c>
      <c r="O241" t="s">
        <v>11115</v>
      </c>
      <c r="P241" t="s">
        <v>11139</v>
      </c>
      <c r="Q241" t="s">
        <v>11117</v>
      </c>
      <c r="R241" t="s">
        <v>11118</v>
      </c>
      <c r="S241" t="s">
        <v>12802</v>
      </c>
      <c r="T241" t="s">
        <v>11250</v>
      </c>
      <c r="U241" s="4" t="s">
        <v>12803</v>
      </c>
      <c r="V241" t="s">
        <v>12804</v>
      </c>
      <c r="W241" t="s">
        <v>12805</v>
      </c>
      <c r="X241" t="s">
        <v>12806</v>
      </c>
      <c r="Y241" t="s">
        <v>11124</v>
      </c>
      <c r="Z241" t="s">
        <v>12807</v>
      </c>
      <c r="AA241" t="s">
        <v>11126</v>
      </c>
      <c r="AB241" t="s">
        <v>12803</v>
      </c>
      <c r="AC241" t="s">
        <v>12808</v>
      </c>
      <c r="AD241" t="s">
        <v>12809</v>
      </c>
      <c r="AE241" t="s">
        <v>12771</v>
      </c>
      <c r="AI241" t="s">
        <v>12600</v>
      </c>
      <c r="AJ241" t="s">
        <v>12398</v>
      </c>
      <c r="AK241" t="s">
        <v>12815</v>
      </c>
      <c r="AL241" t="s">
        <v>12816</v>
      </c>
      <c r="AM241" t="s">
        <v>12817</v>
      </c>
      <c r="AN241" t="s">
        <v>12818</v>
      </c>
      <c r="AO241" t="s">
        <v>12819</v>
      </c>
      <c r="AP241" t="s">
        <v>12815</v>
      </c>
      <c r="AQ241">
        <v>3</v>
      </c>
      <c r="AR241">
        <v>3</v>
      </c>
      <c r="AS241">
        <v>3</v>
      </c>
      <c r="AT241" t="s">
        <v>12795</v>
      </c>
      <c r="AU241">
        <v>0</v>
      </c>
      <c r="AV241">
        <v>0</v>
      </c>
      <c r="AW241">
        <v>0</v>
      </c>
    </row>
    <row r="242" spans="1:49">
      <c r="A242" s="1">
        <f>_xlfn.XLOOKUP(K242,数据!F:F,数据!A:A)</f>
        <v>2026</v>
      </c>
      <c r="B242" s="2">
        <f>_xlfn.XLOOKUP(K242,数据!F:F,数据!B:B)</f>
        <v>3</v>
      </c>
      <c r="C242" s="2">
        <f>_xlfn.XLOOKUP(K242,数据!F:F,数据!C:C)</f>
        <v>13</v>
      </c>
      <c r="D242" s="2" t="str">
        <f>_xlfn.XLOOKUP(K242,数据!F:F,数据!K:K)</f>
        <v>红单</v>
      </c>
      <c r="E242" s="2" t="str" cm="1">
        <f t="array" ref="E242">IF(OR(D242="红单",D242="空派"),_xlfn.IFS(F242="未开售","新品首批发货",G242&lt;F242,"新品首批发货",G242-F242&lt;=60,"新品期补货空运",G242-F242&gt;60,"老品应急空运"),"海运，不进行分析")</f>
        <v>新品期补货空运</v>
      </c>
      <c r="F242" s="3">
        <v>46072</v>
      </c>
      <c r="G242" s="3">
        <f>_xlfn.XLOOKUP(K242,数据!F:F,数据!D:D)</f>
        <v>46105</v>
      </c>
      <c r="H242" s="5">
        <v>113</v>
      </c>
      <c r="I242" s="5">
        <f t="shared" si="15"/>
        <v>0.339</v>
      </c>
      <c r="J242" s="5">
        <f>_xlfn.XLOOKUP(K242,数据!F:F,数据!T:T)*(I242/_xlfn.XLOOKUP(K242,数据!F:F,数据!Y:Y))</f>
        <v>22.4586165087707</v>
      </c>
      <c r="K242" t="s">
        <v>9880</v>
      </c>
      <c r="L242" t="s">
        <v>57</v>
      </c>
      <c r="M242" t="s">
        <v>11113</v>
      </c>
      <c r="N242" t="s">
        <v>12801</v>
      </c>
      <c r="O242" t="s">
        <v>11115</v>
      </c>
      <c r="P242" t="s">
        <v>11139</v>
      </c>
      <c r="Q242" t="s">
        <v>11117</v>
      </c>
      <c r="R242" t="s">
        <v>11118</v>
      </c>
      <c r="S242" t="s">
        <v>12802</v>
      </c>
      <c r="T242" t="s">
        <v>11250</v>
      </c>
      <c r="U242" s="4" t="s">
        <v>12803</v>
      </c>
      <c r="V242" t="s">
        <v>12804</v>
      </c>
      <c r="W242" t="s">
        <v>12805</v>
      </c>
      <c r="X242" t="s">
        <v>12806</v>
      </c>
      <c r="Y242" t="s">
        <v>11124</v>
      </c>
      <c r="Z242" t="s">
        <v>12807</v>
      </c>
      <c r="AA242" t="s">
        <v>11126</v>
      </c>
      <c r="AB242" t="s">
        <v>12803</v>
      </c>
      <c r="AC242" t="s">
        <v>12808</v>
      </c>
      <c r="AD242" t="s">
        <v>12809</v>
      </c>
      <c r="AE242" t="s">
        <v>12771</v>
      </c>
      <c r="AI242" t="s">
        <v>12600</v>
      </c>
      <c r="AJ242" t="s">
        <v>12398</v>
      </c>
      <c r="AK242" t="s">
        <v>12820</v>
      </c>
      <c r="AL242" t="s">
        <v>12821</v>
      </c>
      <c r="AM242" t="s">
        <v>12822</v>
      </c>
      <c r="AN242" t="s">
        <v>12818</v>
      </c>
      <c r="AO242" t="s">
        <v>12823</v>
      </c>
      <c r="AP242" t="s">
        <v>12820</v>
      </c>
      <c r="AQ242">
        <v>3</v>
      </c>
      <c r="AR242">
        <v>3</v>
      </c>
      <c r="AS242">
        <v>3</v>
      </c>
      <c r="AT242" t="s">
        <v>12795</v>
      </c>
      <c r="AU242">
        <v>0</v>
      </c>
      <c r="AV242">
        <v>0</v>
      </c>
      <c r="AW242">
        <v>0</v>
      </c>
    </row>
    <row r="243" spans="1:49">
      <c r="A243" s="1">
        <f>_xlfn.XLOOKUP(K243,数据!F:F,数据!A:A)</f>
        <v>2026</v>
      </c>
      <c r="B243" s="2">
        <f>_xlfn.XLOOKUP(K243,数据!F:F,数据!B:B)</f>
        <v>3</v>
      </c>
      <c r="C243" s="2">
        <f>_xlfn.XLOOKUP(K243,数据!F:F,数据!C:C)</f>
        <v>13</v>
      </c>
      <c r="D243" s="2" t="str">
        <f>_xlfn.XLOOKUP(K243,数据!F:F,数据!K:K)</f>
        <v>红单</v>
      </c>
      <c r="E243" s="2" t="str" cm="1">
        <f t="array" ref="E243">IF(OR(D243="红单",D243="空派"),_xlfn.IFS(F243="未开售","新品首批发货",G243&lt;F243,"新品首批发货",G243-F243&lt;=60,"新品期补货空运",G243-F243&gt;60,"老品应急空运"),"海运，不进行分析")</f>
        <v>新品首批发货</v>
      </c>
      <c r="F243" s="3">
        <v>46119</v>
      </c>
      <c r="G243" s="3">
        <f>_xlfn.XLOOKUP(K243,数据!F:F,数据!D:D)</f>
        <v>46105</v>
      </c>
      <c r="H243" s="5">
        <v>116</v>
      </c>
      <c r="I243" s="5">
        <f t="shared" si="15"/>
        <v>13.92</v>
      </c>
      <c r="J243" s="5">
        <f>_xlfn.XLOOKUP(K243,数据!F:F,数据!T:T)*(I243/_xlfn.XLOOKUP(K243,数据!F:F,数据!Y:Y))</f>
        <v>922.194518590232</v>
      </c>
      <c r="K243" t="s">
        <v>9880</v>
      </c>
      <c r="L243" t="s">
        <v>57</v>
      </c>
      <c r="M243" t="s">
        <v>11113</v>
      </c>
      <c r="N243" t="s">
        <v>12801</v>
      </c>
      <c r="O243" t="s">
        <v>11115</v>
      </c>
      <c r="P243" t="s">
        <v>11139</v>
      </c>
      <c r="Q243" t="s">
        <v>11117</v>
      </c>
      <c r="R243" t="s">
        <v>11118</v>
      </c>
      <c r="S243" t="s">
        <v>12802</v>
      </c>
      <c r="T243" t="s">
        <v>11250</v>
      </c>
      <c r="U243" s="4" t="s">
        <v>12803</v>
      </c>
      <c r="V243" t="s">
        <v>12804</v>
      </c>
      <c r="W243" t="s">
        <v>12805</v>
      </c>
      <c r="X243" t="s">
        <v>12806</v>
      </c>
      <c r="Y243" t="s">
        <v>11124</v>
      </c>
      <c r="Z243" t="s">
        <v>12807</v>
      </c>
      <c r="AA243" t="s">
        <v>11126</v>
      </c>
      <c r="AB243" t="s">
        <v>12803</v>
      </c>
      <c r="AC243" t="s">
        <v>12808</v>
      </c>
      <c r="AD243" t="s">
        <v>12809</v>
      </c>
      <c r="AE243" t="s">
        <v>12771</v>
      </c>
      <c r="AI243" t="s">
        <v>12600</v>
      </c>
      <c r="AJ243" t="s">
        <v>12398</v>
      </c>
      <c r="AK243" t="s">
        <v>12824</v>
      </c>
      <c r="AL243" t="s">
        <v>12825</v>
      </c>
      <c r="AM243" t="s">
        <v>12826</v>
      </c>
      <c r="AN243" t="s">
        <v>11626</v>
      </c>
      <c r="AO243" t="s">
        <v>12827</v>
      </c>
      <c r="AP243" t="s">
        <v>12824</v>
      </c>
      <c r="AQ243">
        <v>120</v>
      </c>
      <c r="AR243">
        <v>120</v>
      </c>
      <c r="AS243">
        <v>119</v>
      </c>
      <c r="AT243" t="s">
        <v>12828</v>
      </c>
      <c r="AU243">
        <v>0</v>
      </c>
      <c r="AV243">
        <v>-1</v>
      </c>
      <c r="AW243">
        <v>1</v>
      </c>
    </row>
    <row r="244" spans="1:49">
      <c r="A244" s="1">
        <f>_xlfn.XLOOKUP(K244,数据!F:F,数据!A:A)</f>
        <v>2026</v>
      </c>
      <c r="B244" s="2">
        <f>_xlfn.XLOOKUP(K244,数据!F:F,数据!B:B)</f>
        <v>3</v>
      </c>
      <c r="C244" s="2">
        <f>_xlfn.XLOOKUP(K244,数据!F:F,数据!C:C)</f>
        <v>13</v>
      </c>
      <c r="D244" s="2" t="str">
        <f>_xlfn.XLOOKUP(K244,数据!F:F,数据!K:K)</f>
        <v>红单</v>
      </c>
      <c r="E244" s="2" t="str" cm="1">
        <f t="array" ref="E244">IF(OR(D244="红单",D244="空派"),_xlfn.IFS(F244="未开售","新品首批发货",G244&lt;F244,"新品首批发货",G244-F244&lt;=60,"新品期补货空运",G244-F244&gt;60,"老品应急空运"),"海运，不进行分析")</f>
        <v>新品首批发货</v>
      </c>
      <c r="F244" s="3">
        <v>46121</v>
      </c>
      <c r="G244" s="3">
        <f>_xlfn.XLOOKUP(K244,数据!F:F,数据!D:D)</f>
        <v>46105</v>
      </c>
      <c r="H244" s="5">
        <v>118</v>
      </c>
      <c r="I244" s="5">
        <f t="shared" si="15"/>
        <v>14.16</v>
      </c>
      <c r="J244" s="5">
        <f>_xlfn.XLOOKUP(K244,数据!F:F,数据!T:T)*(I244/_xlfn.XLOOKUP(K244,数据!F:F,数据!Y:Y))</f>
        <v>938.094424083167</v>
      </c>
      <c r="K244" t="s">
        <v>9880</v>
      </c>
      <c r="L244" t="s">
        <v>57</v>
      </c>
      <c r="M244" t="s">
        <v>11113</v>
      </c>
      <c r="N244" t="s">
        <v>12801</v>
      </c>
      <c r="O244" t="s">
        <v>11115</v>
      </c>
      <c r="P244" t="s">
        <v>11139</v>
      </c>
      <c r="Q244" t="s">
        <v>11117</v>
      </c>
      <c r="R244" t="s">
        <v>11118</v>
      </c>
      <c r="S244" t="s">
        <v>12802</v>
      </c>
      <c r="T244" t="s">
        <v>11250</v>
      </c>
      <c r="U244" s="4" t="s">
        <v>12803</v>
      </c>
      <c r="V244" t="s">
        <v>12804</v>
      </c>
      <c r="W244" t="s">
        <v>12805</v>
      </c>
      <c r="X244" t="s">
        <v>12806</v>
      </c>
      <c r="Y244" t="s">
        <v>11124</v>
      </c>
      <c r="Z244" t="s">
        <v>12807</v>
      </c>
      <c r="AA244" t="s">
        <v>11126</v>
      </c>
      <c r="AB244" t="s">
        <v>12803</v>
      </c>
      <c r="AC244" t="s">
        <v>12808</v>
      </c>
      <c r="AD244" t="s">
        <v>12809</v>
      </c>
      <c r="AE244" t="s">
        <v>12771</v>
      </c>
      <c r="AI244" t="s">
        <v>12600</v>
      </c>
      <c r="AJ244" t="s">
        <v>12398</v>
      </c>
      <c r="AK244" t="s">
        <v>12829</v>
      </c>
      <c r="AL244" t="s">
        <v>12830</v>
      </c>
      <c r="AM244" t="s">
        <v>12831</v>
      </c>
      <c r="AN244" t="s">
        <v>12832</v>
      </c>
      <c r="AO244" t="s">
        <v>12833</v>
      </c>
      <c r="AP244" t="s">
        <v>12829</v>
      </c>
      <c r="AQ244">
        <v>120</v>
      </c>
      <c r="AR244">
        <v>120</v>
      </c>
      <c r="AS244">
        <v>120</v>
      </c>
      <c r="AT244" t="s">
        <v>12834</v>
      </c>
      <c r="AU244">
        <v>0</v>
      </c>
      <c r="AV244">
        <v>0</v>
      </c>
      <c r="AW244">
        <v>0</v>
      </c>
    </row>
    <row r="245" spans="1:49">
      <c r="A245" s="1">
        <f>_xlfn.XLOOKUP(K245,数据!F:F,数据!A:A)</f>
        <v>2026</v>
      </c>
      <c r="B245" s="2">
        <f>_xlfn.XLOOKUP(K245,数据!F:F,数据!B:B)</f>
        <v>3</v>
      </c>
      <c r="C245" s="2">
        <f>_xlfn.XLOOKUP(K245,数据!F:F,数据!C:C)</f>
        <v>13</v>
      </c>
      <c r="D245" s="2" t="str">
        <f>_xlfn.XLOOKUP(K245,数据!F:F,数据!K:K)</f>
        <v>红单</v>
      </c>
      <c r="E245" s="2" t="str" cm="1">
        <f t="array" ref="E245">IF(OR(D245="红单",D245="空派"),_xlfn.IFS(F245="未开售","新品首批发货",G245&lt;F245,"新品首批发货",G245-F245&lt;=60,"新品期补货空运",G245-F245&gt;60,"老品应急空运"),"海运，不进行分析")</f>
        <v>新品首批发货</v>
      </c>
      <c r="F245" s="3">
        <v>46119</v>
      </c>
      <c r="G245" s="3">
        <f>_xlfn.XLOOKUP(K245,数据!F:F,数据!D:D)</f>
        <v>46105</v>
      </c>
      <c r="H245" s="5">
        <v>118</v>
      </c>
      <c r="I245" s="5">
        <f t="shared" si="15"/>
        <v>14.16</v>
      </c>
      <c r="J245" s="5">
        <f>_xlfn.XLOOKUP(K245,数据!F:F,数据!T:T)*(I245/_xlfn.XLOOKUP(K245,数据!F:F,数据!Y:Y))</f>
        <v>938.094424083167</v>
      </c>
      <c r="K245" t="s">
        <v>9880</v>
      </c>
      <c r="L245" t="s">
        <v>57</v>
      </c>
      <c r="M245" t="s">
        <v>11113</v>
      </c>
      <c r="N245" t="s">
        <v>12801</v>
      </c>
      <c r="O245" t="s">
        <v>11115</v>
      </c>
      <c r="P245" t="s">
        <v>11139</v>
      </c>
      <c r="Q245" t="s">
        <v>11117</v>
      </c>
      <c r="R245" t="s">
        <v>11118</v>
      </c>
      <c r="S245" t="s">
        <v>12802</v>
      </c>
      <c r="T245" t="s">
        <v>11250</v>
      </c>
      <c r="U245" s="4" t="s">
        <v>12803</v>
      </c>
      <c r="V245" t="s">
        <v>12804</v>
      </c>
      <c r="W245" t="s">
        <v>12805</v>
      </c>
      <c r="X245" t="s">
        <v>12806</v>
      </c>
      <c r="Y245" t="s">
        <v>11124</v>
      </c>
      <c r="Z245" t="s">
        <v>12807</v>
      </c>
      <c r="AA245" t="s">
        <v>11126</v>
      </c>
      <c r="AB245" t="s">
        <v>12803</v>
      </c>
      <c r="AC245" t="s">
        <v>12808</v>
      </c>
      <c r="AD245" t="s">
        <v>12809</v>
      </c>
      <c r="AE245" t="s">
        <v>12771</v>
      </c>
      <c r="AI245" t="s">
        <v>12600</v>
      </c>
      <c r="AJ245" t="s">
        <v>12398</v>
      </c>
      <c r="AK245" t="s">
        <v>12835</v>
      </c>
      <c r="AL245" t="s">
        <v>12836</v>
      </c>
      <c r="AM245" t="s">
        <v>12837</v>
      </c>
      <c r="AN245" t="s">
        <v>12832</v>
      </c>
      <c r="AO245" t="s">
        <v>12838</v>
      </c>
      <c r="AP245" t="s">
        <v>12835</v>
      </c>
      <c r="AQ245">
        <v>120</v>
      </c>
      <c r="AR245">
        <v>120</v>
      </c>
      <c r="AS245">
        <v>118</v>
      </c>
      <c r="AT245" t="s">
        <v>12839</v>
      </c>
      <c r="AU245">
        <v>0</v>
      </c>
      <c r="AV245">
        <v>-2</v>
      </c>
      <c r="AW245">
        <v>2</v>
      </c>
    </row>
    <row r="246" spans="1:49">
      <c r="A246" s="1">
        <f>_xlfn.XLOOKUP(K246,数据!F:F,数据!A:A)</f>
        <v>2026</v>
      </c>
      <c r="B246" s="2">
        <f>_xlfn.XLOOKUP(K246,数据!F:F,数据!B:B)</f>
        <v>3</v>
      </c>
      <c r="C246" s="2">
        <f>_xlfn.XLOOKUP(K246,数据!F:F,数据!C:C)</f>
        <v>13</v>
      </c>
      <c r="D246" s="2" t="str">
        <f>_xlfn.XLOOKUP(K246,数据!F:F,数据!K:K)</f>
        <v>红单</v>
      </c>
      <c r="E246" s="2" t="str" cm="1">
        <f t="array" ref="E246">IF(OR(D246="红单",D246="空派"),_xlfn.IFS(F246="未开售","新品首批发货",G246&lt;F246,"新品首批发货",G246-F246&lt;=60,"新品期补货空运",G246-F246&gt;60,"老品应急空运"),"海运，不进行分析")</f>
        <v>新品期补货空运</v>
      </c>
      <c r="F246" s="3">
        <v>46092</v>
      </c>
      <c r="G246" s="3">
        <f>_xlfn.XLOOKUP(K246,数据!F:F,数据!D:D)</f>
        <v>46105</v>
      </c>
      <c r="H246" s="5">
        <v>53</v>
      </c>
      <c r="I246" s="5">
        <f t="shared" si="15"/>
        <v>5.3</v>
      </c>
      <c r="J246" s="5">
        <f>_xlfn.XLOOKUP(K246,数据!F:F,数据!T:T)*(I246/_xlfn.XLOOKUP(K246,数据!F:F,数据!Y:Y))</f>
        <v>470.368392788646</v>
      </c>
      <c r="K246" t="s">
        <v>9878</v>
      </c>
      <c r="L246" t="s">
        <v>111</v>
      </c>
      <c r="M246" t="s">
        <v>11113</v>
      </c>
      <c r="N246" t="s">
        <v>12840</v>
      </c>
      <c r="O246" t="s">
        <v>11115</v>
      </c>
      <c r="P246" t="s">
        <v>11139</v>
      </c>
      <c r="Q246" t="s">
        <v>11117</v>
      </c>
      <c r="R246" t="s">
        <v>11118</v>
      </c>
      <c r="S246" t="s">
        <v>12841</v>
      </c>
      <c r="T246" t="s">
        <v>11250</v>
      </c>
      <c r="U246" s="4" t="s">
        <v>12803</v>
      </c>
      <c r="V246" t="s">
        <v>12842</v>
      </c>
      <c r="W246" t="s">
        <v>12843</v>
      </c>
      <c r="X246" t="s">
        <v>11457</v>
      </c>
      <c r="Y246" t="s">
        <v>11142</v>
      </c>
      <c r="Z246" t="s">
        <v>12844</v>
      </c>
      <c r="AA246" t="s">
        <v>11126</v>
      </c>
      <c r="AB246" t="s">
        <v>12803</v>
      </c>
      <c r="AC246" t="s">
        <v>12464</v>
      </c>
      <c r="AD246" t="s">
        <v>12845</v>
      </c>
      <c r="AE246" t="s">
        <v>12771</v>
      </c>
      <c r="AI246" t="s">
        <v>12600</v>
      </c>
      <c r="AJ246" t="s">
        <v>12398</v>
      </c>
      <c r="AK246" t="s">
        <v>11233</v>
      </c>
      <c r="AL246" t="s">
        <v>11234</v>
      </c>
      <c r="AM246" t="s">
        <v>11235</v>
      </c>
      <c r="AN246" t="s">
        <v>11236</v>
      </c>
      <c r="AO246" t="s">
        <v>11237</v>
      </c>
      <c r="AP246" t="s">
        <v>11233</v>
      </c>
      <c r="AQ246">
        <v>100</v>
      </c>
      <c r="AR246">
        <v>100</v>
      </c>
      <c r="AS246">
        <v>100</v>
      </c>
      <c r="AT246" t="s">
        <v>12846</v>
      </c>
      <c r="AU246">
        <v>0</v>
      </c>
      <c r="AV246">
        <v>0</v>
      </c>
      <c r="AW246">
        <v>0</v>
      </c>
    </row>
    <row r="247" spans="1:49">
      <c r="A247" s="1">
        <f>_xlfn.XLOOKUP(K247,数据!F:F,数据!A:A)</f>
        <v>2026</v>
      </c>
      <c r="B247" s="2">
        <f>_xlfn.XLOOKUP(K247,数据!F:F,数据!B:B)</f>
        <v>3</v>
      </c>
      <c r="C247" s="2">
        <f>_xlfn.XLOOKUP(K247,数据!F:F,数据!C:C)</f>
        <v>13</v>
      </c>
      <c r="D247" s="2" t="str">
        <f>_xlfn.XLOOKUP(K247,数据!F:F,数据!K:K)</f>
        <v>红单</v>
      </c>
      <c r="E247" s="2" t="str" cm="1">
        <f t="array" ref="E247">IF(OR(D247="红单",D247="空派"),_xlfn.IFS(F247="未开售","新品首批发货",G247&lt;F247,"新品首批发货",G247-F247&lt;=60,"新品期补货空运",G247-F247&gt;60,"老品应急空运"),"海运，不进行分析")</f>
        <v>老品应急空运</v>
      </c>
      <c r="F247" s="3">
        <v>44958</v>
      </c>
      <c r="G247" s="3">
        <f>_xlfn.XLOOKUP(K247,数据!F:F,数据!D:D)</f>
        <v>46105</v>
      </c>
      <c r="H247" s="5">
        <v>113</v>
      </c>
      <c r="I247" s="5">
        <f t="shared" si="15"/>
        <v>3.39</v>
      </c>
      <c r="J247" s="5">
        <f>_xlfn.XLOOKUP(K247,数据!F:F,数据!T:T)*(I247/_xlfn.XLOOKUP(K247,数据!F:F,数据!Y:Y))</f>
        <v>300.858273878021</v>
      </c>
      <c r="K247" t="s">
        <v>9878</v>
      </c>
      <c r="L247" t="s">
        <v>111</v>
      </c>
      <c r="M247" t="s">
        <v>11113</v>
      </c>
      <c r="N247" t="s">
        <v>12840</v>
      </c>
      <c r="O247" t="s">
        <v>11115</v>
      </c>
      <c r="P247" t="s">
        <v>11139</v>
      </c>
      <c r="Q247" t="s">
        <v>11117</v>
      </c>
      <c r="R247" t="s">
        <v>11118</v>
      </c>
      <c r="S247" t="s">
        <v>12841</v>
      </c>
      <c r="T247" t="s">
        <v>11250</v>
      </c>
      <c r="U247" s="4" t="s">
        <v>12803</v>
      </c>
      <c r="V247" t="s">
        <v>12842</v>
      </c>
      <c r="W247" t="s">
        <v>12843</v>
      </c>
      <c r="X247" t="s">
        <v>11457</v>
      </c>
      <c r="Y247" t="s">
        <v>11142</v>
      </c>
      <c r="Z247" t="s">
        <v>12844</v>
      </c>
      <c r="AA247" t="s">
        <v>11126</v>
      </c>
      <c r="AB247" t="s">
        <v>12803</v>
      </c>
      <c r="AC247" t="s">
        <v>12464</v>
      </c>
      <c r="AD247" t="s">
        <v>12845</v>
      </c>
      <c r="AE247" t="s">
        <v>12771</v>
      </c>
      <c r="AI247" t="s">
        <v>12600</v>
      </c>
      <c r="AJ247" t="s">
        <v>12398</v>
      </c>
      <c r="AK247" t="s">
        <v>12847</v>
      </c>
      <c r="AL247" t="s">
        <v>12848</v>
      </c>
      <c r="AM247" t="s">
        <v>12849</v>
      </c>
      <c r="AN247" t="s">
        <v>12849</v>
      </c>
      <c r="AO247" t="s">
        <v>12850</v>
      </c>
      <c r="AP247" t="s">
        <v>12847</v>
      </c>
      <c r="AQ247">
        <v>30</v>
      </c>
      <c r="AR247">
        <v>30</v>
      </c>
      <c r="AS247">
        <v>41</v>
      </c>
      <c r="AT247" t="s">
        <v>12851</v>
      </c>
      <c r="AU247">
        <v>0</v>
      </c>
      <c r="AV247">
        <v>11</v>
      </c>
      <c r="AW247">
        <v>-11</v>
      </c>
    </row>
    <row r="248" spans="1:49">
      <c r="A248" s="1">
        <f>_xlfn.XLOOKUP(K248,数据!F:F,数据!A:A)</f>
        <v>2026</v>
      </c>
      <c r="B248" s="2">
        <f>_xlfn.XLOOKUP(K248,数据!F:F,数据!B:B)</f>
        <v>3</v>
      </c>
      <c r="C248" s="2">
        <f>_xlfn.XLOOKUP(K248,数据!F:F,数据!C:C)</f>
        <v>13</v>
      </c>
      <c r="D248" s="2" t="str">
        <f>_xlfn.XLOOKUP(K248,数据!F:F,数据!K:K)</f>
        <v>红单</v>
      </c>
      <c r="E248" s="2" t="str" cm="1">
        <f t="array" ref="E248">IF(OR(D248="红单",D248="空派"),_xlfn.IFS(F248="未开售","新品首批发货",G248&lt;F248,"新品首批发货",G248-F248&lt;=60,"新品期补货空运",G248-F248&gt;60,"老品应急空运"),"海运，不进行分析")</f>
        <v>新品期补货空运</v>
      </c>
      <c r="F248" s="3">
        <v>46083</v>
      </c>
      <c r="G248" s="3">
        <f>_xlfn.XLOOKUP(K248,数据!F:F,数据!D:D)</f>
        <v>46104</v>
      </c>
      <c r="H248" s="5">
        <v>115</v>
      </c>
      <c r="I248" s="5">
        <f t="shared" si="15"/>
        <v>2.645</v>
      </c>
      <c r="J248" s="5">
        <f>_xlfn.XLOOKUP(K248,数据!F:F,数据!T:T)*(I248/_xlfn.XLOOKUP(K248,数据!F:F,数据!Y:Y))</f>
        <v>205.093771406432</v>
      </c>
      <c r="K248" t="s">
        <v>9877</v>
      </c>
      <c r="L248" t="s">
        <v>39</v>
      </c>
      <c r="M248" t="s">
        <v>11113</v>
      </c>
      <c r="N248" t="s">
        <v>12852</v>
      </c>
      <c r="O248" t="s">
        <v>11115</v>
      </c>
      <c r="P248" t="s">
        <v>11139</v>
      </c>
      <c r="Q248" t="s">
        <v>11117</v>
      </c>
      <c r="R248" t="s">
        <v>11118</v>
      </c>
      <c r="S248" t="s">
        <v>12853</v>
      </c>
      <c r="T248" t="s">
        <v>11250</v>
      </c>
      <c r="U248" s="4" t="s">
        <v>12854</v>
      </c>
      <c r="V248" t="s">
        <v>12855</v>
      </c>
      <c r="W248" t="s">
        <v>12856</v>
      </c>
      <c r="X248" t="s">
        <v>12857</v>
      </c>
      <c r="Y248" t="s">
        <v>11124</v>
      </c>
      <c r="Z248" t="s">
        <v>12858</v>
      </c>
      <c r="AA248" t="s">
        <v>11126</v>
      </c>
      <c r="AB248" t="s">
        <v>12854</v>
      </c>
      <c r="AC248" t="s">
        <v>12859</v>
      </c>
      <c r="AD248" t="s">
        <v>12860</v>
      </c>
      <c r="AE248" t="s">
        <v>12861</v>
      </c>
      <c r="AI248" t="s">
        <v>12600</v>
      </c>
      <c r="AJ248" t="s">
        <v>12398</v>
      </c>
      <c r="AK248" t="s">
        <v>12862</v>
      </c>
      <c r="AL248" t="s">
        <v>12863</v>
      </c>
      <c r="AM248" t="s">
        <v>12864</v>
      </c>
      <c r="AN248" t="s">
        <v>12520</v>
      </c>
      <c r="AO248" t="s">
        <v>12865</v>
      </c>
      <c r="AP248" t="s">
        <v>12862</v>
      </c>
      <c r="AQ248">
        <v>23</v>
      </c>
      <c r="AR248">
        <v>23</v>
      </c>
      <c r="AS248">
        <v>22</v>
      </c>
      <c r="AT248" t="s">
        <v>12866</v>
      </c>
      <c r="AU248">
        <v>0</v>
      </c>
      <c r="AV248">
        <v>-1</v>
      </c>
      <c r="AW248">
        <v>1</v>
      </c>
    </row>
    <row r="249" spans="1:49">
      <c r="A249" s="1">
        <f>_xlfn.XLOOKUP(K249,数据!F:F,数据!A:A)</f>
        <v>2026</v>
      </c>
      <c r="B249" s="2">
        <f>_xlfn.XLOOKUP(K249,数据!F:F,数据!B:B)</f>
        <v>3</v>
      </c>
      <c r="C249" s="2">
        <f>_xlfn.XLOOKUP(K249,数据!F:F,数据!C:C)</f>
        <v>13</v>
      </c>
      <c r="D249" s="2" t="str">
        <f>_xlfn.XLOOKUP(K249,数据!F:F,数据!K:K)</f>
        <v>红单</v>
      </c>
      <c r="E249" s="2" t="str" cm="1">
        <f t="array" ref="E249">IF(OR(D249="红单",D249="空派"),_xlfn.IFS(F249="未开售","新品首批发货",G249&lt;F249,"新品首批发货",G249-F249&lt;=60,"新品期补货空运",G249-F249&gt;60,"老品应急空运"),"海运，不进行分析")</f>
        <v>新品期补货空运</v>
      </c>
      <c r="F249" s="3">
        <v>46088</v>
      </c>
      <c r="G249" s="3">
        <f>_xlfn.XLOOKUP(K249,数据!F:F,数据!D:D)</f>
        <v>46104</v>
      </c>
      <c r="H249" s="5">
        <v>114</v>
      </c>
      <c r="I249" s="5">
        <f t="shared" si="15"/>
        <v>5.7</v>
      </c>
      <c r="J249" s="5">
        <f>_xlfn.XLOOKUP(K249,数据!F:F,数据!T:T)*(I249/_xlfn.XLOOKUP(K249,数据!F:F,数据!Y:Y))</f>
        <v>441.979015885316</v>
      </c>
      <c r="K249" t="s">
        <v>9877</v>
      </c>
      <c r="L249" t="s">
        <v>39</v>
      </c>
      <c r="M249" t="s">
        <v>11113</v>
      </c>
      <c r="N249" t="s">
        <v>12852</v>
      </c>
      <c r="O249" t="s">
        <v>11115</v>
      </c>
      <c r="P249" t="s">
        <v>11139</v>
      </c>
      <c r="Q249" t="s">
        <v>11117</v>
      </c>
      <c r="R249" t="s">
        <v>11118</v>
      </c>
      <c r="S249" t="s">
        <v>12853</v>
      </c>
      <c r="T249" t="s">
        <v>11250</v>
      </c>
      <c r="U249" s="4" t="s">
        <v>12854</v>
      </c>
      <c r="V249" t="s">
        <v>12855</v>
      </c>
      <c r="W249" t="s">
        <v>12856</v>
      </c>
      <c r="X249" t="s">
        <v>12857</v>
      </c>
      <c r="Y249" t="s">
        <v>11124</v>
      </c>
      <c r="Z249" t="s">
        <v>12858</v>
      </c>
      <c r="AA249" t="s">
        <v>11126</v>
      </c>
      <c r="AB249" t="s">
        <v>12854</v>
      </c>
      <c r="AC249" t="s">
        <v>12859</v>
      </c>
      <c r="AD249" t="s">
        <v>12860</v>
      </c>
      <c r="AE249" t="s">
        <v>12861</v>
      </c>
      <c r="AI249" t="s">
        <v>12600</v>
      </c>
      <c r="AJ249" t="s">
        <v>12398</v>
      </c>
      <c r="AK249" t="s">
        <v>12867</v>
      </c>
      <c r="AL249" t="s">
        <v>12868</v>
      </c>
      <c r="AM249" t="s">
        <v>12869</v>
      </c>
      <c r="AN249" t="s">
        <v>12520</v>
      </c>
      <c r="AO249" t="s">
        <v>12870</v>
      </c>
      <c r="AP249" t="s">
        <v>12867</v>
      </c>
      <c r="AQ249">
        <v>50</v>
      </c>
      <c r="AR249">
        <v>50</v>
      </c>
      <c r="AS249">
        <v>49</v>
      </c>
      <c r="AT249" t="s">
        <v>12871</v>
      </c>
      <c r="AU249">
        <v>0</v>
      </c>
      <c r="AV249">
        <v>-1</v>
      </c>
      <c r="AW249">
        <v>1</v>
      </c>
    </row>
    <row r="250" spans="1:49">
      <c r="A250" s="1">
        <f>_xlfn.XLOOKUP(K250,数据!F:F,数据!A:A)</f>
        <v>2026</v>
      </c>
      <c r="B250" s="2">
        <f>_xlfn.XLOOKUP(K250,数据!F:F,数据!B:B)</f>
        <v>3</v>
      </c>
      <c r="C250" s="2">
        <f>_xlfn.XLOOKUP(K250,数据!F:F,数据!C:C)</f>
        <v>13</v>
      </c>
      <c r="D250" s="2" t="str">
        <f>_xlfn.XLOOKUP(K250,数据!F:F,数据!K:K)</f>
        <v>红单</v>
      </c>
      <c r="E250" s="2" t="str" cm="1">
        <f t="array" ref="E250">IF(OR(D250="红单",D250="空派"),_xlfn.IFS(F250="未开售","新品首批发货",G250&lt;F250,"新品首批发货",G250-F250&lt;=60,"新品期补货空运",G250-F250&gt;60,"老品应急空运"),"海运，不进行分析")</f>
        <v>新品期补货空运</v>
      </c>
      <c r="F250" s="3">
        <v>46088</v>
      </c>
      <c r="G250" s="3">
        <f>_xlfn.XLOOKUP(K250,数据!F:F,数据!D:D)</f>
        <v>46104</v>
      </c>
      <c r="H250" s="5">
        <v>114</v>
      </c>
      <c r="I250" s="5">
        <f t="shared" si="15"/>
        <v>4.56</v>
      </c>
      <c r="J250" s="5">
        <f>_xlfn.XLOOKUP(K250,数据!F:F,数据!T:T)*(I250/_xlfn.XLOOKUP(K250,数据!F:F,数据!Y:Y))</f>
        <v>353.583212708253</v>
      </c>
      <c r="K250" t="s">
        <v>9877</v>
      </c>
      <c r="L250" t="s">
        <v>39</v>
      </c>
      <c r="M250" t="s">
        <v>11113</v>
      </c>
      <c r="N250" t="s">
        <v>12852</v>
      </c>
      <c r="O250" t="s">
        <v>11115</v>
      </c>
      <c r="P250" t="s">
        <v>11139</v>
      </c>
      <c r="Q250" t="s">
        <v>11117</v>
      </c>
      <c r="R250" t="s">
        <v>11118</v>
      </c>
      <c r="S250" t="s">
        <v>12853</v>
      </c>
      <c r="T250" t="s">
        <v>11250</v>
      </c>
      <c r="U250" s="4" t="s">
        <v>12854</v>
      </c>
      <c r="V250" t="s">
        <v>12855</v>
      </c>
      <c r="W250" t="s">
        <v>12856</v>
      </c>
      <c r="X250" t="s">
        <v>12857</v>
      </c>
      <c r="Y250" t="s">
        <v>11124</v>
      </c>
      <c r="Z250" t="s">
        <v>12858</v>
      </c>
      <c r="AA250" t="s">
        <v>11126</v>
      </c>
      <c r="AB250" t="s">
        <v>12854</v>
      </c>
      <c r="AC250" t="s">
        <v>12859</v>
      </c>
      <c r="AD250" t="s">
        <v>12860</v>
      </c>
      <c r="AE250" t="s">
        <v>12861</v>
      </c>
      <c r="AI250" t="s">
        <v>12600</v>
      </c>
      <c r="AJ250" t="s">
        <v>12398</v>
      </c>
      <c r="AK250" t="s">
        <v>12523</v>
      </c>
      <c r="AL250" t="s">
        <v>12524</v>
      </c>
      <c r="AM250" t="s">
        <v>12525</v>
      </c>
      <c r="AN250" t="s">
        <v>12520</v>
      </c>
      <c r="AO250" t="s">
        <v>12526</v>
      </c>
      <c r="AP250" t="s">
        <v>12523</v>
      </c>
      <c r="AQ250">
        <v>40</v>
      </c>
      <c r="AR250">
        <v>40</v>
      </c>
      <c r="AS250">
        <v>39</v>
      </c>
      <c r="AT250" t="s">
        <v>12872</v>
      </c>
      <c r="AU250">
        <v>0</v>
      </c>
      <c r="AV250">
        <v>-1</v>
      </c>
      <c r="AW250">
        <v>1</v>
      </c>
    </row>
    <row r="251" spans="1:49">
      <c r="A251" s="1">
        <f>_xlfn.XLOOKUP(K251,数据!F:F,数据!A:A)</f>
        <v>2026</v>
      </c>
      <c r="B251" s="2">
        <f>_xlfn.XLOOKUP(K251,数据!F:F,数据!B:B)</f>
        <v>3</v>
      </c>
      <c r="C251" s="2">
        <f>_xlfn.XLOOKUP(K251,数据!F:F,数据!C:C)</f>
        <v>13</v>
      </c>
      <c r="D251" s="2" t="str">
        <f>_xlfn.XLOOKUP(K251,数据!F:F,数据!K:K)</f>
        <v>红单</v>
      </c>
      <c r="E251" s="2" t="str" cm="1">
        <f t="array" ref="E251">IF(OR(D251="红单",D251="空派"),_xlfn.IFS(F251="未开售","新品首批发货",G251&lt;F251,"新品首批发货",G251-F251&lt;=60,"新品期补货空运",G251-F251&gt;60,"老品应急空运"),"海运，不进行分析")</f>
        <v>老品应急空运</v>
      </c>
      <c r="F251" s="3">
        <v>46029</v>
      </c>
      <c r="G251" s="3">
        <f>_xlfn.XLOOKUP(K251,数据!F:F,数据!D:D)</f>
        <v>46104</v>
      </c>
      <c r="H251" s="5">
        <v>142</v>
      </c>
      <c r="I251" s="5">
        <f t="shared" si="15"/>
        <v>42.6</v>
      </c>
      <c r="J251" s="5">
        <f>_xlfn.XLOOKUP(K251,数据!F:F,数据!T:T)*(I251/_xlfn.XLOOKUP(K251,数据!F:F,数据!Y:Y))</f>
        <v>2715.37381242387</v>
      </c>
      <c r="K251" t="s">
        <v>9876</v>
      </c>
      <c r="L251" t="s">
        <v>41</v>
      </c>
      <c r="M251" t="s">
        <v>11113</v>
      </c>
      <c r="N251" t="s">
        <v>12873</v>
      </c>
      <c r="O251" t="s">
        <v>11115</v>
      </c>
      <c r="P251" t="s">
        <v>11139</v>
      </c>
      <c r="Q251" t="s">
        <v>11117</v>
      </c>
      <c r="R251" t="s">
        <v>11118</v>
      </c>
      <c r="S251" t="s">
        <v>12874</v>
      </c>
      <c r="T251" t="s">
        <v>11250</v>
      </c>
      <c r="U251" s="4" t="s">
        <v>12854</v>
      </c>
      <c r="V251" t="s">
        <v>12875</v>
      </c>
      <c r="W251" t="s">
        <v>12876</v>
      </c>
      <c r="X251" t="s">
        <v>12877</v>
      </c>
      <c r="Y251" t="s">
        <v>11124</v>
      </c>
      <c r="Z251" t="s">
        <v>12878</v>
      </c>
      <c r="AA251" t="s">
        <v>11126</v>
      </c>
      <c r="AB251" t="s">
        <v>12854</v>
      </c>
      <c r="AC251" t="s">
        <v>12879</v>
      </c>
      <c r="AD251" t="s">
        <v>12880</v>
      </c>
      <c r="AE251" t="s">
        <v>12861</v>
      </c>
      <c r="AI251" t="s">
        <v>12600</v>
      </c>
      <c r="AJ251" t="s">
        <v>12398</v>
      </c>
      <c r="AK251" t="s">
        <v>12881</v>
      </c>
      <c r="AL251" t="s">
        <v>12882</v>
      </c>
      <c r="AM251" t="s">
        <v>12883</v>
      </c>
      <c r="AN251" t="s">
        <v>11526</v>
      </c>
      <c r="AO251" t="s">
        <v>12884</v>
      </c>
      <c r="AP251" t="s">
        <v>12881</v>
      </c>
      <c r="AQ251">
        <v>300</v>
      </c>
      <c r="AR251">
        <v>300</v>
      </c>
      <c r="AS251">
        <v>298</v>
      </c>
      <c r="AT251" t="s">
        <v>12885</v>
      </c>
      <c r="AU251">
        <v>0</v>
      </c>
      <c r="AV251">
        <v>-2</v>
      </c>
      <c r="AW251">
        <v>2</v>
      </c>
    </row>
    <row r="252" spans="1:49">
      <c r="A252" s="1">
        <f>_xlfn.XLOOKUP(K252,数据!F:F,数据!A:A)</f>
        <v>2026</v>
      </c>
      <c r="B252" s="2">
        <f>_xlfn.XLOOKUP(K252,数据!F:F,数据!B:B)</f>
        <v>3</v>
      </c>
      <c r="C252" s="2">
        <f>_xlfn.XLOOKUP(K252,数据!F:F,数据!C:C)</f>
        <v>13</v>
      </c>
      <c r="D252" s="2" t="str">
        <f>_xlfn.XLOOKUP(K252,数据!F:F,数据!K:K)</f>
        <v>红单</v>
      </c>
      <c r="E252" s="2" t="str" cm="1">
        <f t="array" ref="E252">IF(OR(D252="红单",D252="空派"),_xlfn.IFS(F252="未开售","新品首批发货",G252&lt;F252,"新品首批发货",G252-F252&lt;=60,"新品期补货空运",G252-F252&gt;60,"老品应急空运"),"海运，不进行分析")</f>
        <v>老品应急空运</v>
      </c>
      <c r="F252" s="3">
        <v>46028</v>
      </c>
      <c r="G252" s="3">
        <f>_xlfn.XLOOKUP(K252,数据!F:F,数据!D:D)</f>
        <v>46104</v>
      </c>
      <c r="H252" s="5">
        <v>143</v>
      </c>
      <c r="I252" s="5">
        <f t="shared" si="15"/>
        <v>17.16</v>
      </c>
      <c r="J252" s="5">
        <f>_xlfn.XLOOKUP(K252,数据!F:F,数据!T:T)*(I252/_xlfn.XLOOKUP(K252,数据!F:F,数据!Y:Y))</f>
        <v>1093.79846528624</v>
      </c>
      <c r="K252" t="s">
        <v>9876</v>
      </c>
      <c r="L252" t="s">
        <v>41</v>
      </c>
      <c r="M252" t="s">
        <v>11113</v>
      </c>
      <c r="N252" t="s">
        <v>12873</v>
      </c>
      <c r="O252" t="s">
        <v>11115</v>
      </c>
      <c r="P252" t="s">
        <v>11139</v>
      </c>
      <c r="Q252" t="s">
        <v>11117</v>
      </c>
      <c r="R252" t="s">
        <v>11118</v>
      </c>
      <c r="S252" t="s">
        <v>12874</v>
      </c>
      <c r="T252" t="s">
        <v>11250</v>
      </c>
      <c r="U252" s="4" t="s">
        <v>12854</v>
      </c>
      <c r="V252" t="s">
        <v>12875</v>
      </c>
      <c r="W252" t="s">
        <v>12876</v>
      </c>
      <c r="X252" t="s">
        <v>12877</v>
      </c>
      <c r="Y252" t="s">
        <v>11124</v>
      </c>
      <c r="Z252" t="s">
        <v>12878</v>
      </c>
      <c r="AA252" t="s">
        <v>11126</v>
      </c>
      <c r="AB252" t="s">
        <v>12854</v>
      </c>
      <c r="AC252" t="s">
        <v>12879</v>
      </c>
      <c r="AD252" t="s">
        <v>12880</v>
      </c>
      <c r="AE252" t="s">
        <v>12861</v>
      </c>
      <c r="AI252" t="s">
        <v>12600</v>
      </c>
      <c r="AJ252" t="s">
        <v>12398</v>
      </c>
      <c r="AK252" t="s">
        <v>12659</v>
      </c>
      <c r="AL252" t="s">
        <v>12660</v>
      </c>
      <c r="AM252" t="s">
        <v>12661</v>
      </c>
      <c r="AN252" t="s">
        <v>11526</v>
      </c>
      <c r="AO252" t="s">
        <v>12662</v>
      </c>
      <c r="AP252" t="s">
        <v>12659</v>
      </c>
      <c r="AQ252">
        <v>120</v>
      </c>
      <c r="AR252">
        <v>120</v>
      </c>
      <c r="AS252">
        <v>120</v>
      </c>
      <c r="AT252" t="s">
        <v>12834</v>
      </c>
      <c r="AU252">
        <v>0</v>
      </c>
      <c r="AV252">
        <v>0</v>
      </c>
      <c r="AW252">
        <v>0</v>
      </c>
    </row>
    <row r="253" spans="1:49">
      <c r="A253" s="1">
        <f>_xlfn.XLOOKUP(K253,数据!F:F,数据!A:A)</f>
        <v>2026</v>
      </c>
      <c r="B253" s="2">
        <f>_xlfn.XLOOKUP(K253,数据!F:F,数据!B:B)</f>
        <v>3</v>
      </c>
      <c r="C253" s="2">
        <f>_xlfn.XLOOKUP(K253,数据!F:F,数据!C:C)</f>
        <v>13</v>
      </c>
      <c r="D253" s="2" t="str">
        <f>_xlfn.XLOOKUP(K253,数据!F:F,数据!K:K)</f>
        <v>红单</v>
      </c>
      <c r="E253" s="2" t="str" cm="1">
        <f t="array" ref="E253">IF(OR(D253="红单",D253="空派"),_xlfn.IFS(F253="未开售","新品首批发货",G253&lt;F253,"新品首批发货",G253-F253&lt;=60,"新品期补货空运",G253-F253&gt;60,"老品应急空运"),"海运，不进行分析")</f>
        <v>老品应急空运</v>
      </c>
      <c r="F253" s="3">
        <v>46033</v>
      </c>
      <c r="G253" s="3">
        <f>_xlfn.XLOOKUP(K253,数据!F:F,数据!D:D)</f>
        <v>46104</v>
      </c>
      <c r="H253" s="5">
        <v>148</v>
      </c>
      <c r="I253" s="5">
        <f t="shared" si="15"/>
        <v>5.92</v>
      </c>
      <c r="J253" s="5">
        <f>_xlfn.XLOOKUP(K253,数据!F:F,数据!T:T)*(I253/_xlfn.XLOOKUP(K253,数据!F:F,数据!Y:Y))</f>
        <v>377.34772228989</v>
      </c>
      <c r="K253" t="s">
        <v>9876</v>
      </c>
      <c r="L253" t="s">
        <v>41</v>
      </c>
      <c r="M253" t="s">
        <v>11113</v>
      </c>
      <c r="N253" t="s">
        <v>12873</v>
      </c>
      <c r="O253" t="s">
        <v>11115</v>
      </c>
      <c r="P253" t="s">
        <v>11139</v>
      </c>
      <c r="Q253" t="s">
        <v>11117</v>
      </c>
      <c r="R253" t="s">
        <v>11118</v>
      </c>
      <c r="S253" t="s">
        <v>12874</v>
      </c>
      <c r="T253" t="s">
        <v>11250</v>
      </c>
      <c r="U253" s="4" t="s">
        <v>12854</v>
      </c>
      <c r="V253" t="s">
        <v>12875</v>
      </c>
      <c r="W253" t="s">
        <v>12876</v>
      </c>
      <c r="X253" t="s">
        <v>12877</v>
      </c>
      <c r="Y253" t="s">
        <v>11124</v>
      </c>
      <c r="Z253" t="s">
        <v>12878</v>
      </c>
      <c r="AA253" t="s">
        <v>11126</v>
      </c>
      <c r="AB253" t="s">
        <v>12854</v>
      </c>
      <c r="AC253" t="s">
        <v>12879</v>
      </c>
      <c r="AD253" t="s">
        <v>12880</v>
      </c>
      <c r="AE253" t="s">
        <v>12861</v>
      </c>
      <c r="AI253" t="s">
        <v>12600</v>
      </c>
      <c r="AJ253" t="s">
        <v>12398</v>
      </c>
      <c r="AK253" t="s">
        <v>11905</v>
      </c>
      <c r="AL253" t="s">
        <v>11906</v>
      </c>
      <c r="AM253" t="s">
        <v>11907</v>
      </c>
      <c r="AN253" t="s">
        <v>11526</v>
      </c>
      <c r="AO253" t="s">
        <v>11908</v>
      </c>
      <c r="AP253" t="s">
        <v>11905</v>
      </c>
      <c r="AQ253">
        <v>40</v>
      </c>
      <c r="AR253">
        <v>40</v>
      </c>
      <c r="AS253">
        <v>40</v>
      </c>
      <c r="AT253" t="s">
        <v>12886</v>
      </c>
      <c r="AU253">
        <v>0</v>
      </c>
      <c r="AV253">
        <v>0</v>
      </c>
      <c r="AW253">
        <v>0</v>
      </c>
    </row>
    <row r="254" spans="1:49">
      <c r="A254" s="1">
        <f>_xlfn.XLOOKUP(K254,数据!F:F,数据!A:A)</f>
        <v>2026</v>
      </c>
      <c r="B254" s="2">
        <f>_xlfn.XLOOKUP(K254,数据!F:F,数据!B:B)</f>
        <v>3</v>
      </c>
      <c r="C254" s="2">
        <f>_xlfn.XLOOKUP(K254,数据!F:F,数据!C:C)</f>
        <v>12</v>
      </c>
      <c r="D254" s="2" t="str">
        <f>_xlfn.XLOOKUP(K254,数据!F:F,数据!K:K)</f>
        <v>红单</v>
      </c>
      <c r="E254" s="2" t="str" cm="1">
        <f t="array" ref="E254">IF(OR(D254="红单",D254="空派"),_xlfn.IFS(F254="未开售","新品首批发货",G254&lt;F254,"新品首批发货",G254-F254&lt;=60,"新品期补货空运",G254-F254&gt;60,"老品应急空运"),"海运，不进行分析")</f>
        <v>新品首批发货</v>
      </c>
      <c r="F254" s="3">
        <v>46121</v>
      </c>
      <c r="G254" s="3">
        <f>_xlfn.XLOOKUP(K254,数据!F:F,数据!D:D)</f>
        <v>46101</v>
      </c>
      <c r="H254" s="5">
        <v>353</v>
      </c>
      <c r="I254" s="5">
        <f t="shared" si="15"/>
        <v>21.18</v>
      </c>
      <c r="J254" s="5">
        <f>_xlfn.XLOOKUP(K254,数据!F:F,数据!T:T)*(I254/_xlfn.XLOOKUP(K254,数据!F:F,数据!Y:Y))</f>
        <v>1233.89173825702</v>
      </c>
      <c r="K254" t="s">
        <v>9874</v>
      </c>
      <c r="L254" t="s">
        <v>41</v>
      </c>
      <c r="M254" t="s">
        <v>11113</v>
      </c>
      <c r="N254" t="s">
        <v>12887</v>
      </c>
      <c r="O254" t="s">
        <v>11115</v>
      </c>
      <c r="P254" t="s">
        <v>11139</v>
      </c>
      <c r="Q254" t="s">
        <v>11117</v>
      </c>
      <c r="R254" t="s">
        <v>11118</v>
      </c>
      <c r="S254" t="s">
        <v>12888</v>
      </c>
      <c r="T254" t="s">
        <v>11250</v>
      </c>
      <c r="U254" s="4" t="s">
        <v>12889</v>
      </c>
      <c r="V254" t="s">
        <v>12890</v>
      </c>
      <c r="W254" t="s">
        <v>12891</v>
      </c>
      <c r="X254" t="s">
        <v>12892</v>
      </c>
      <c r="Y254" t="s">
        <v>11142</v>
      </c>
      <c r="Z254" t="s">
        <v>12893</v>
      </c>
      <c r="AA254" t="s">
        <v>11144</v>
      </c>
      <c r="AB254" t="s">
        <v>12889</v>
      </c>
      <c r="AC254" t="s">
        <v>12894</v>
      </c>
      <c r="AD254" t="s">
        <v>12895</v>
      </c>
      <c r="AE254" t="s">
        <v>12861</v>
      </c>
      <c r="AI254" t="s">
        <v>12896</v>
      </c>
      <c r="AJ254" t="s">
        <v>12600</v>
      </c>
      <c r="AK254" t="s">
        <v>12897</v>
      </c>
      <c r="AL254" t="s">
        <v>12898</v>
      </c>
      <c r="AM254" t="s">
        <v>12899</v>
      </c>
      <c r="AN254" t="s">
        <v>11520</v>
      </c>
      <c r="AO254" t="s">
        <v>12900</v>
      </c>
      <c r="AP254" t="s">
        <v>12897</v>
      </c>
      <c r="AQ254">
        <v>60</v>
      </c>
      <c r="AR254">
        <v>60</v>
      </c>
      <c r="AS254">
        <v>60</v>
      </c>
      <c r="AT254" t="s">
        <v>12901</v>
      </c>
      <c r="AU254">
        <v>0</v>
      </c>
      <c r="AV254">
        <v>0</v>
      </c>
      <c r="AW254">
        <v>0</v>
      </c>
    </row>
    <row r="255" spans="1:49">
      <c r="A255" s="1">
        <f>_xlfn.XLOOKUP(K255,数据!F:F,数据!A:A)</f>
        <v>2026</v>
      </c>
      <c r="B255" s="2">
        <f>_xlfn.XLOOKUP(K255,数据!F:F,数据!B:B)</f>
        <v>3</v>
      </c>
      <c r="C255" s="2">
        <f>_xlfn.XLOOKUP(K255,数据!F:F,数据!C:C)</f>
        <v>12</v>
      </c>
      <c r="D255" s="2" t="str">
        <f>_xlfn.XLOOKUP(K255,数据!F:F,数据!K:K)</f>
        <v>红单</v>
      </c>
      <c r="E255" s="2" t="str" cm="1">
        <f t="array" ref="E255">IF(OR(D255="红单",D255="空派"),_xlfn.IFS(F255="未开售","新品首批发货",G255&lt;F255,"新品首批发货",G255-F255&lt;=60,"新品期补货空运",G255-F255&gt;60,"老品应急空运"),"海运，不进行分析")</f>
        <v>新品首批发货</v>
      </c>
      <c r="F255" s="3">
        <v>46122</v>
      </c>
      <c r="G255" s="3">
        <f>_xlfn.XLOOKUP(K255,数据!F:F,数据!D:D)</f>
        <v>46101</v>
      </c>
      <c r="H255" s="5">
        <v>353</v>
      </c>
      <c r="I255" s="5">
        <f t="shared" si="15"/>
        <v>21.18</v>
      </c>
      <c r="J255" s="5">
        <f>_xlfn.XLOOKUP(K255,数据!F:F,数据!T:T)*(I255/_xlfn.XLOOKUP(K255,数据!F:F,数据!Y:Y))</f>
        <v>1233.89173825702</v>
      </c>
      <c r="K255" t="s">
        <v>9874</v>
      </c>
      <c r="L255" t="s">
        <v>41</v>
      </c>
      <c r="M255" t="s">
        <v>11113</v>
      </c>
      <c r="N255" t="s">
        <v>12887</v>
      </c>
      <c r="O255" t="s">
        <v>11115</v>
      </c>
      <c r="P255" t="s">
        <v>11139</v>
      </c>
      <c r="Q255" t="s">
        <v>11117</v>
      </c>
      <c r="R255" t="s">
        <v>11118</v>
      </c>
      <c r="S255" t="s">
        <v>12888</v>
      </c>
      <c r="T255" t="s">
        <v>11250</v>
      </c>
      <c r="U255" s="4" t="s">
        <v>12889</v>
      </c>
      <c r="V255" t="s">
        <v>12890</v>
      </c>
      <c r="W255" t="s">
        <v>12891</v>
      </c>
      <c r="X255" t="s">
        <v>12892</v>
      </c>
      <c r="Y255" t="s">
        <v>11142</v>
      </c>
      <c r="Z255" t="s">
        <v>12893</v>
      </c>
      <c r="AA255" t="s">
        <v>11144</v>
      </c>
      <c r="AB255" t="s">
        <v>12889</v>
      </c>
      <c r="AC255" t="s">
        <v>12894</v>
      </c>
      <c r="AD255" t="s">
        <v>12895</v>
      </c>
      <c r="AE255" t="s">
        <v>12861</v>
      </c>
      <c r="AI255" t="s">
        <v>12896</v>
      </c>
      <c r="AJ255" t="s">
        <v>12600</v>
      </c>
      <c r="AK255" t="s">
        <v>12902</v>
      </c>
      <c r="AL255" t="s">
        <v>12903</v>
      </c>
      <c r="AM255" t="s">
        <v>12904</v>
      </c>
      <c r="AN255" t="s">
        <v>11520</v>
      </c>
      <c r="AO255" t="s">
        <v>12905</v>
      </c>
      <c r="AP255" t="s">
        <v>12902</v>
      </c>
      <c r="AQ255">
        <v>60</v>
      </c>
      <c r="AR255">
        <v>60</v>
      </c>
      <c r="AS255">
        <v>60</v>
      </c>
      <c r="AT255" t="s">
        <v>12901</v>
      </c>
      <c r="AU255">
        <v>0</v>
      </c>
      <c r="AV255">
        <v>0</v>
      </c>
      <c r="AW255">
        <v>0</v>
      </c>
    </row>
    <row r="256" spans="1:49">
      <c r="A256" s="1">
        <f>_xlfn.XLOOKUP(K256,数据!F:F,数据!A:A)</f>
        <v>2026</v>
      </c>
      <c r="B256" s="2">
        <f>_xlfn.XLOOKUP(K256,数据!F:F,数据!B:B)</f>
        <v>3</v>
      </c>
      <c r="C256" s="2">
        <f>_xlfn.XLOOKUP(K256,数据!F:F,数据!C:C)</f>
        <v>12</v>
      </c>
      <c r="D256" s="2" t="str">
        <f>_xlfn.XLOOKUP(K256,数据!F:F,数据!K:K)</f>
        <v>红单</v>
      </c>
      <c r="E256" s="2" t="str" cm="1">
        <f t="array" ref="E256">IF(OR(D256="红单",D256="空派"),_xlfn.IFS(F256="未开售","新品首批发货",G256&lt;F256,"新品首批发货",G256-F256&lt;=60,"新品期补货空运",G256-F256&gt;60,"老品应急空运"),"海运，不进行分析")</f>
        <v>新品首批发货</v>
      </c>
      <c r="F256" s="3">
        <v>46113</v>
      </c>
      <c r="G256" s="3">
        <f>_xlfn.XLOOKUP(K256,数据!F:F,数据!D:D)</f>
        <v>46101</v>
      </c>
      <c r="H256" s="5">
        <v>362</v>
      </c>
      <c r="I256" s="5">
        <f t="shared" si="15"/>
        <v>25.34</v>
      </c>
      <c r="J256" s="5">
        <f>_xlfn.XLOOKUP(K256,数据!F:F,数据!T:T)*(I256/_xlfn.XLOOKUP(K256,数据!F:F,数据!Y:Y))</f>
        <v>1476.24252348597</v>
      </c>
      <c r="K256" t="s">
        <v>9874</v>
      </c>
      <c r="L256" t="s">
        <v>41</v>
      </c>
      <c r="M256" t="s">
        <v>11113</v>
      </c>
      <c r="N256" t="s">
        <v>12887</v>
      </c>
      <c r="O256" t="s">
        <v>11115</v>
      </c>
      <c r="P256" t="s">
        <v>11139</v>
      </c>
      <c r="Q256" t="s">
        <v>11117</v>
      </c>
      <c r="R256" t="s">
        <v>11118</v>
      </c>
      <c r="S256" t="s">
        <v>12888</v>
      </c>
      <c r="T256" t="s">
        <v>11250</v>
      </c>
      <c r="U256" s="4" t="s">
        <v>12889</v>
      </c>
      <c r="V256" t="s">
        <v>12890</v>
      </c>
      <c r="W256" t="s">
        <v>12891</v>
      </c>
      <c r="X256" t="s">
        <v>12892</v>
      </c>
      <c r="Y256" t="s">
        <v>11142</v>
      </c>
      <c r="Z256" t="s">
        <v>12893</v>
      </c>
      <c r="AA256" t="s">
        <v>11144</v>
      </c>
      <c r="AB256" t="s">
        <v>12889</v>
      </c>
      <c r="AC256" t="s">
        <v>12894</v>
      </c>
      <c r="AD256" t="s">
        <v>12895</v>
      </c>
      <c r="AE256" t="s">
        <v>12861</v>
      </c>
      <c r="AI256" t="s">
        <v>12896</v>
      </c>
      <c r="AJ256" t="s">
        <v>12600</v>
      </c>
      <c r="AK256" t="s">
        <v>12906</v>
      </c>
      <c r="AL256" t="s">
        <v>12907</v>
      </c>
      <c r="AM256" t="s">
        <v>12908</v>
      </c>
      <c r="AN256" t="s">
        <v>11520</v>
      </c>
      <c r="AO256" t="s">
        <v>12909</v>
      </c>
      <c r="AP256" t="s">
        <v>12906</v>
      </c>
      <c r="AQ256">
        <v>70</v>
      </c>
      <c r="AR256">
        <v>70</v>
      </c>
      <c r="AS256">
        <v>70</v>
      </c>
      <c r="AT256" t="s">
        <v>12910</v>
      </c>
      <c r="AU256">
        <v>0</v>
      </c>
      <c r="AV256">
        <v>0</v>
      </c>
      <c r="AW256">
        <v>0</v>
      </c>
    </row>
    <row r="257" spans="1:49">
      <c r="A257" s="1">
        <f>_xlfn.XLOOKUP(K257,数据!F:F,数据!A:A)</f>
        <v>2026</v>
      </c>
      <c r="B257" s="2">
        <f>_xlfn.XLOOKUP(K257,数据!F:F,数据!B:B)</f>
        <v>3</v>
      </c>
      <c r="C257" s="2">
        <f>_xlfn.XLOOKUP(K257,数据!F:F,数据!C:C)</f>
        <v>12</v>
      </c>
      <c r="D257" s="2" t="str">
        <f>_xlfn.XLOOKUP(K257,数据!F:F,数据!K:K)</f>
        <v>红单</v>
      </c>
      <c r="E257" s="2" t="str" cm="1">
        <f t="array" ref="E257">IF(OR(D257="红单",D257="空派"),_xlfn.IFS(F257="未开售","新品首批发货",G257&lt;F257,"新品首批发货",G257-F257&lt;=60,"新品期补货空运",G257-F257&gt;60,"老品应急空运"),"海运，不进行分析")</f>
        <v>老品应急空运</v>
      </c>
      <c r="F257" s="3">
        <v>46029</v>
      </c>
      <c r="G257" s="3">
        <f>_xlfn.XLOOKUP(K257,数据!F:F,数据!D:D)</f>
        <v>46101</v>
      </c>
      <c r="H257" s="5">
        <v>235</v>
      </c>
      <c r="I257" s="5">
        <f t="shared" si="15"/>
        <v>23.5</v>
      </c>
      <c r="J257" s="5">
        <f>_xlfn.XLOOKUP(K257,数据!F:F,数据!T:T)*(I257/_xlfn.XLOOKUP(K257,数据!F:F,数据!Y:Y))</f>
        <v>1429.12958786139</v>
      </c>
      <c r="K257" t="s">
        <v>9875</v>
      </c>
      <c r="L257" t="s">
        <v>96</v>
      </c>
      <c r="M257" t="s">
        <v>11113</v>
      </c>
      <c r="N257" t="s">
        <v>12911</v>
      </c>
      <c r="O257" t="s">
        <v>11115</v>
      </c>
      <c r="P257" t="s">
        <v>11139</v>
      </c>
      <c r="Q257" t="s">
        <v>11117</v>
      </c>
      <c r="R257" t="s">
        <v>11118</v>
      </c>
      <c r="S257" t="s">
        <v>12888</v>
      </c>
      <c r="T257" t="s">
        <v>11250</v>
      </c>
      <c r="U257" s="4" t="s">
        <v>12912</v>
      </c>
      <c r="V257" t="s">
        <v>12913</v>
      </c>
      <c r="W257" t="s">
        <v>12914</v>
      </c>
      <c r="X257" t="s">
        <v>12915</v>
      </c>
      <c r="Y257" t="s">
        <v>11142</v>
      </c>
      <c r="Z257" t="s">
        <v>12916</v>
      </c>
      <c r="AA257" t="s">
        <v>11126</v>
      </c>
      <c r="AB257" t="s">
        <v>12912</v>
      </c>
      <c r="AC257" t="s">
        <v>12917</v>
      </c>
      <c r="AD257" t="s">
        <v>12918</v>
      </c>
      <c r="AE257" t="s">
        <v>12861</v>
      </c>
      <c r="AI257" t="s">
        <v>12896</v>
      </c>
      <c r="AJ257" t="s">
        <v>12600</v>
      </c>
      <c r="AK257" t="s">
        <v>12709</v>
      </c>
      <c r="AL257" t="s">
        <v>12710</v>
      </c>
      <c r="AM257" t="s">
        <v>12711</v>
      </c>
      <c r="AN257" t="s">
        <v>11135</v>
      </c>
      <c r="AO257" t="s">
        <v>12712</v>
      </c>
      <c r="AP257" t="s">
        <v>12709</v>
      </c>
      <c r="AQ257">
        <v>100</v>
      </c>
      <c r="AR257">
        <v>100</v>
      </c>
      <c r="AS257">
        <v>100</v>
      </c>
      <c r="AT257" t="s">
        <v>12919</v>
      </c>
      <c r="AU257">
        <v>0</v>
      </c>
      <c r="AV257">
        <v>0</v>
      </c>
      <c r="AW257">
        <v>0</v>
      </c>
    </row>
    <row r="258" spans="1:49">
      <c r="A258" s="1">
        <f>_xlfn.XLOOKUP(K258,数据!F:F,数据!A:A)</f>
        <v>2026</v>
      </c>
      <c r="B258" s="2">
        <f>_xlfn.XLOOKUP(K258,数据!F:F,数据!B:B)</f>
        <v>3</v>
      </c>
      <c r="C258" s="2">
        <f>_xlfn.XLOOKUP(K258,数据!F:F,数据!C:C)</f>
        <v>12</v>
      </c>
      <c r="D258" s="2" t="str">
        <f>_xlfn.XLOOKUP(K258,数据!F:F,数据!K:K)</f>
        <v>红单</v>
      </c>
      <c r="E258" s="2" t="str" cm="1">
        <f t="array" ref="E258">IF(OR(D258="红单",D258="空派"),_xlfn.IFS(F258="未开售","新品首批发货",G258&lt;F258,"新品首批发货",G258-F258&lt;=60,"新品期补货空运",G258-F258&gt;60,"老品应急空运"),"海运，不进行分析")</f>
        <v>老品应急空运</v>
      </c>
      <c r="F258" s="3">
        <v>46027</v>
      </c>
      <c r="G258" s="3">
        <f>_xlfn.XLOOKUP(K258,数据!F:F,数据!D:D)</f>
        <v>46101</v>
      </c>
      <c r="H258" s="5">
        <v>252.7</v>
      </c>
      <c r="I258" s="5">
        <f t="shared" si="15"/>
        <v>25.27</v>
      </c>
      <c r="J258" s="5">
        <f>_xlfn.XLOOKUP(K258,数据!F:F,数据!T:T)*(I258/_xlfn.XLOOKUP(K258,数据!F:F,数据!Y:Y))</f>
        <v>1536.77041213861</v>
      </c>
      <c r="K258" t="s">
        <v>9875</v>
      </c>
      <c r="L258" t="s">
        <v>96</v>
      </c>
      <c r="M258" t="s">
        <v>11113</v>
      </c>
      <c r="N258" t="s">
        <v>12911</v>
      </c>
      <c r="O258" t="s">
        <v>11115</v>
      </c>
      <c r="P258" t="s">
        <v>11139</v>
      </c>
      <c r="Q258" t="s">
        <v>11117</v>
      </c>
      <c r="R258" t="s">
        <v>11118</v>
      </c>
      <c r="S258" t="s">
        <v>12888</v>
      </c>
      <c r="T258" t="s">
        <v>11250</v>
      </c>
      <c r="U258" s="4" t="s">
        <v>12912</v>
      </c>
      <c r="V258" t="s">
        <v>12913</v>
      </c>
      <c r="W258" t="s">
        <v>12914</v>
      </c>
      <c r="X258" t="s">
        <v>12915</v>
      </c>
      <c r="Y258" t="s">
        <v>11142</v>
      </c>
      <c r="Z258" t="s">
        <v>12916</v>
      </c>
      <c r="AA258" t="s">
        <v>11126</v>
      </c>
      <c r="AB258" t="s">
        <v>12912</v>
      </c>
      <c r="AC258" t="s">
        <v>12917</v>
      </c>
      <c r="AD258" t="s">
        <v>12918</v>
      </c>
      <c r="AE258" t="s">
        <v>12861</v>
      </c>
      <c r="AI258" t="s">
        <v>12896</v>
      </c>
      <c r="AJ258" t="s">
        <v>12600</v>
      </c>
      <c r="AK258" t="s">
        <v>12920</v>
      </c>
      <c r="AL258" t="s">
        <v>12921</v>
      </c>
      <c r="AM258" t="s">
        <v>12922</v>
      </c>
      <c r="AN258" t="s">
        <v>11135</v>
      </c>
      <c r="AO258" t="s">
        <v>12923</v>
      </c>
      <c r="AP258" t="s">
        <v>12920</v>
      </c>
      <c r="AQ258">
        <v>100</v>
      </c>
      <c r="AR258">
        <v>100</v>
      </c>
      <c r="AS258">
        <v>100</v>
      </c>
      <c r="AT258" t="s">
        <v>12919</v>
      </c>
      <c r="AU258">
        <v>0</v>
      </c>
      <c r="AV258">
        <v>0</v>
      </c>
      <c r="AW258">
        <v>0</v>
      </c>
    </row>
    <row r="259" spans="1:49">
      <c r="A259" s="1">
        <f>_xlfn.XLOOKUP(K259,数据!F:F,数据!A:A)</f>
        <v>2026</v>
      </c>
      <c r="B259" s="2">
        <f>_xlfn.XLOOKUP(K259,数据!F:F,数据!B:B)</f>
        <v>3</v>
      </c>
      <c r="C259" s="2">
        <f>_xlfn.XLOOKUP(K259,数据!F:F,数据!C:C)</f>
        <v>12</v>
      </c>
      <c r="D259" s="2" t="str">
        <f>_xlfn.XLOOKUP(K259,数据!F:F,数据!K:K)</f>
        <v>红单</v>
      </c>
      <c r="E259" s="2" t="str" cm="1">
        <f t="array" ref="E259">IF(OR(D259="红单",D259="空派"),_xlfn.IFS(F259="未开售","新品首批发货",G259&lt;F259,"新品首批发货",G259-F259&lt;=60,"新品期补货空运",G259-F259&gt;60,"老品应急空运"),"海运，不进行分析")</f>
        <v>新品期补货空运</v>
      </c>
      <c r="F259" s="3">
        <v>46060</v>
      </c>
      <c r="G259" s="3">
        <f>_xlfn.XLOOKUP(K259,数据!F:F,数据!D:D)</f>
        <v>46100</v>
      </c>
      <c r="H259" s="5">
        <v>119</v>
      </c>
      <c r="I259" s="5">
        <f t="shared" ref="I259:I270" si="16">H259*AQ259/1000</f>
        <v>5.95</v>
      </c>
      <c r="J259" s="5">
        <f>_xlfn.XLOOKUP(K259,数据!F:F,数据!T:T)*(I259/_xlfn.XLOOKUP(K259,数据!F:F,数据!Y:Y))</f>
        <v>374.574255952381</v>
      </c>
      <c r="K259" t="s">
        <v>9806</v>
      </c>
      <c r="L259" t="s">
        <v>41</v>
      </c>
      <c r="M259" t="s">
        <v>11113</v>
      </c>
      <c r="N259" t="s">
        <v>12924</v>
      </c>
      <c r="O259" t="s">
        <v>11115</v>
      </c>
      <c r="P259" t="s">
        <v>11139</v>
      </c>
      <c r="Q259" t="s">
        <v>11117</v>
      </c>
      <c r="R259" t="s">
        <v>11118</v>
      </c>
      <c r="S259" t="s">
        <v>12925</v>
      </c>
      <c r="T259" t="s">
        <v>11781</v>
      </c>
      <c r="U259" s="4" t="s">
        <v>12926</v>
      </c>
      <c r="V259" t="s">
        <v>12927</v>
      </c>
      <c r="W259" t="s">
        <v>11123</v>
      </c>
      <c r="X259" t="s">
        <v>11123</v>
      </c>
      <c r="Y259" t="s">
        <v>11124</v>
      </c>
      <c r="Z259" t="s">
        <v>12928</v>
      </c>
      <c r="AA259" t="s">
        <v>11144</v>
      </c>
      <c r="AB259" t="s">
        <v>12926</v>
      </c>
      <c r="AC259" t="s">
        <v>12728</v>
      </c>
      <c r="AD259" t="s">
        <v>12929</v>
      </c>
      <c r="AE259" t="s">
        <v>11786</v>
      </c>
      <c r="AI259" t="s">
        <v>12896</v>
      </c>
      <c r="AJ259" t="s">
        <v>12600</v>
      </c>
      <c r="AK259" t="s">
        <v>12930</v>
      </c>
      <c r="AL259" t="s">
        <v>12931</v>
      </c>
      <c r="AM259" t="s">
        <v>12932</v>
      </c>
      <c r="AN259" t="s">
        <v>11852</v>
      </c>
      <c r="AO259" t="s">
        <v>12933</v>
      </c>
      <c r="AP259" t="s">
        <v>12930</v>
      </c>
      <c r="AQ259">
        <v>50</v>
      </c>
      <c r="AR259">
        <v>50</v>
      </c>
      <c r="AS259">
        <v>0</v>
      </c>
      <c r="AU259">
        <v>0</v>
      </c>
      <c r="AV259">
        <v>-50</v>
      </c>
      <c r="AW259">
        <v>50</v>
      </c>
    </row>
    <row r="260" spans="1:49">
      <c r="A260" s="1">
        <f>_xlfn.XLOOKUP(K260,数据!F:F,数据!A:A)</f>
        <v>2026</v>
      </c>
      <c r="B260" s="2">
        <f>_xlfn.XLOOKUP(K260,数据!F:F,数据!B:B)</f>
        <v>3</v>
      </c>
      <c r="C260" s="2">
        <f>_xlfn.XLOOKUP(K260,数据!F:F,数据!C:C)</f>
        <v>12</v>
      </c>
      <c r="D260" s="2" t="str">
        <f>_xlfn.XLOOKUP(K260,数据!F:F,数据!K:K)</f>
        <v>红单</v>
      </c>
      <c r="E260" s="2" t="str" cm="1">
        <f t="array" ref="E260">IF(OR(D260="红单",D260="空派"),_xlfn.IFS(F260="未开售","新品首批发货",G260&lt;F260,"新品首批发货",G260-F260&lt;=60,"新品期补货空运",G260-F260&gt;60,"老品应急空运"),"海运，不进行分析")</f>
        <v>新品首批发货</v>
      </c>
      <c r="F260" s="3">
        <v>46133</v>
      </c>
      <c r="G260" s="3">
        <f>_xlfn.XLOOKUP(K260,数据!F:F,数据!D:D)</f>
        <v>46100</v>
      </c>
      <c r="H260" s="5">
        <v>251</v>
      </c>
      <c r="I260" s="5">
        <f t="shared" si="16"/>
        <v>17.57</v>
      </c>
      <c r="J260" s="5">
        <f>_xlfn.XLOOKUP(K260,数据!F:F,数据!T:T)*(I260/_xlfn.XLOOKUP(K260,数据!F:F,数据!Y:Y))</f>
        <v>1106.09574404762</v>
      </c>
      <c r="K260" t="s">
        <v>9806</v>
      </c>
      <c r="L260" t="s">
        <v>41</v>
      </c>
      <c r="M260" t="s">
        <v>11113</v>
      </c>
      <c r="N260" t="s">
        <v>12924</v>
      </c>
      <c r="O260" t="s">
        <v>11115</v>
      </c>
      <c r="P260" t="s">
        <v>11139</v>
      </c>
      <c r="Q260" t="s">
        <v>11117</v>
      </c>
      <c r="R260" t="s">
        <v>11118</v>
      </c>
      <c r="S260" t="s">
        <v>12925</v>
      </c>
      <c r="T260" t="s">
        <v>11781</v>
      </c>
      <c r="U260" s="4" t="s">
        <v>12926</v>
      </c>
      <c r="V260" t="s">
        <v>12927</v>
      </c>
      <c r="W260" t="s">
        <v>11123</v>
      </c>
      <c r="X260" t="s">
        <v>11123</v>
      </c>
      <c r="Y260" t="s">
        <v>11124</v>
      </c>
      <c r="Z260" t="s">
        <v>12928</v>
      </c>
      <c r="AA260" t="s">
        <v>11144</v>
      </c>
      <c r="AB260" t="s">
        <v>12926</v>
      </c>
      <c r="AC260" t="s">
        <v>12728</v>
      </c>
      <c r="AD260" t="s">
        <v>12929</v>
      </c>
      <c r="AE260" t="s">
        <v>11786</v>
      </c>
      <c r="AI260" t="s">
        <v>12896</v>
      </c>
      <c r="AJ260" t="s">
        <v>12600</v>
      </c>
      <c r="AK260" t="s">
        <v>11860</v>
      </c>
      <c r="AL260" t="s">
        <v>11861</v>
      </c>
      <c r="AM260" t="s">
        <v>11862</v>
      </c>
      <c r="AN260" t="s">
        <v>11862</v>
      </c>
      <c r="AO260" t="s">
        <v>11863</v>
      </c>
      <c r="AP260" t="s">
        <v>11860</v>
      </c>
      <c r="AQ260">
        <v>70</v>
      </c>
      <c r="AR260">
        <v>70</v>
      </c>
      <c r="AS260">
        <v>0</v>
      </c>
      <c r="AU260">
        <v>0</v>
      </c>
      <c r="AV260">
        <v>-70</v>
      </c>
      <c r="AW260">
        <v>70</v>
      </c>
    </row>
    <row r="261" spans="1:49">
      <c r="A261" s="1">
        <f>_xlfn.XLOOKUP(K261,数据!F:F,数据!A:A)</f>
        <v>2026</v>
      </c>
      <c r="B261" s="2">
        <f>_xlfn.XLOOKUP(K261,数据!F:F,数据!B:B)</f>
        <v>3</v>
      </c>
      <c r="C261" s="2">
        <f>_xlfn.XLOOKUP(K261,数据!F:F,数据!C:C)</f>
        <v>12</v>
      </c>
      <c r="D261" s="2" t="str">
        <f>_xlfn.XLOOKUP(K261,数据!F:F,数据!K:K)</f>
        <v>红单</v>
      </c>
      <c r="E261" s="2" t="str" cm="1">
        <f t="array" ref="E261">IF(OR(D261="红单",D261="空派"),_xlfn.IFS(F261="未开售","新品首批发货",G261&lt;F261,"新品首批发货",G261-F261&lt;=60,"新品期补货空运",G261-F261&gt;60,"老品应急空运"),"海运，不进行分析")</f>
        <v>新品期补货空运</v>
      </c>
      <c r="F261" s="3">
        <v>46092</v>
      </c>
      <c r="G261" s="3">
        <f>_xlfn.XLOOKUP(K261,数据!F:F,数据!D:D)</f>
        <v>46100</v>
      </c>
      <c r="H261" s="5">
        <v>115</v>
      </c>
      <c r="I261" s="5">
        <f t="shared" si="16"/>
        <v>9.775</v>
      </c>
      <c r="J261" s="5">
        <f>_xlfn.XLOOKUP(K261,数据!F:F,数据!T:T)*(I261/_xlfn.XLOOKUP(K261,数据!F:F,数据!Y:Y))</f>
        <v>692.691124014932</v>
      </c>
      <c r="K261" t="s">
        <v>9805</v>
      </c>
      <c r="L261" t="s">
        <v>39</v>
      </c>
      <c r="M261" t="s">
        <v>11113</v>
      </c>
      <c r="N261" t="s">
        <v>12934</v>
      </c>
      <c r="O261" t="s">
        <v>11115</v>
      </c>
      <c r="P261" t="s">
        <v>11139</v>
      </c>
      <c r="Q261" t="s">
        <v>11117</v>
      </c>
      <c r="R261" t="s">
        <v>11118</v>
      </c>
      <c r="S261" t="s">
        <v>12935</v>
      </c>
      <c r="T261" t="s">
        <v>11781</v>
      </c>
      <c r="U261" s="4" t="s">
        <v>12926</v>
      </c>
      <c r="V261" t="s">
        <v>12927</v>
      </c>
      <c r="W261" t="s">
        <v>11123</v>
      </c>
      <c r="X261" t="s">
        <v>11123</v>
      </c>
      <c r="Y261" t="s">
        <v>11124</v>
      </c>
      <c r="Z261" t="s">
        <v>12936</v>
      </c>
      <c r="AA261" t="s">
        <v>11144</v>
      </c>
      <c r="AB261" t="s">
        <v>12926</v>
      </c>
      <c r="AC261" t="s">
        <v>12937</v>
      </c>
      <c r="AD261" t="s">
        <v>12938</v>
      </c>
      <c r="AE261" t="s">
        <v>11786</v>
      </c>
      <c r="AI261" t="s">
        <v>12896</v>
      </c>
      <c r="AJ261" t="s">
        <v>12600</v>
      </c>
      <c r="AK261" t="s">
        <v>12517</v>
      </c>
      <c r="AL261" t="s">
        <v>12518</v>
      </c>
      <c r="AM261" t="s">
        <v>12519</v>
      </c>
      <c r="AN261" t="s">
        <v>12520</v>
      </c>
      <c r="AO261" t="s">
        <v>12521</v>
      </c>
      <c r="AP261" t="s">
        <v>12517</v>
      </c>
      <c r="AQ261">
        <v>85</v>
      </c>
      <c r="AR261">
        <v>85</v>
      </c>
      <c r="AS261">
        <v>0</v>
      </c>
      <c r="AU261">
        <v>0</v>
      </c>
      <c r="AV261">
        <v>-85</v>
      </c>
      <c r="AW261">
        <v>85</v>
      </c>
    </row>
    <row r="262" spans="1:49">
      <c r="A262" s="1">
        <f>_xlfn.XLOOKUP(K262,数据!F:F,数据!A:A)</f>
        <v>2026</v>
      </c>
      <c r="B262" s="2">
        <f>_xlfn.XLOOKUP(K262,数据!F:F,数据!B:B)</f>
        <v>3</v>
      </c>
      <c r="C262" s="2">
        <f>_xlfn.XLOOKUP(K262,数据!F:F,数据!C:C)</f>
        <v>12</v>
      </c>
      <c r="D262" s="2" t="str">
        <f>_xlfn.XLOOKUP(K262,数据!F:F,数据!K:K)</f>
        <v>红单</v>
      </c>
      <c r="E262" s="2" t="str" cm="1">
        <f t="array" ref="E262">IF(OR(D262="红单",D262="空派"),_xlfn.IFS(F262="未开售","新品首批发货",G262&lt;F262,"新品首批发货",G262-F262&lt;=60,"新品期补货空运",G262-F262&gt;60,"老品应急空运"),"海运，不进行分析")</f>
        <v>新品期补货空运</v>
      </c>
      <c r="F262" s="3">
        <v>46088</v>
      </c>
      <c r="G262" s="3">
        <f>_xlfn.XLOOKUP(K262,数据!F:F,数据!D:D)</f>
        <v>46100</v>
      </c>
      <c r="H262" s="5">
        <v>114</v>
      </c>
      <c r="I262" s="5">
        <f t="shared" si="16"/>
        <v>2.28</v>
      </c>
      <c r="J262" s="5">
        <f>_xlfn.XLOOKUP(K262,数据!F:F,数据!T:T)*(I262/_xlfn.XLOOKUP(K262,数据!F:F,数据!Y:Y))</f>
        <v>161.568875985068</v>
      </c>
      <c r="K262" t="s">
        <v>9805</v>
      </c>
      <c r="L262" t="s">
        <v>39</v>
      </c>
      <c r="M262" t="s">
        <v>11113</v>
      </c>
      <c r="N262" t="s">
        <v>12934</v>
      </c>
      <c r="O262" t="s">
        <v>11115</v>
      </c>
      <c r="P262" t="s">
        <v>11139</v>
      </c>
      <c r="Q262" t="s">
        <v>11117</v>
      </c>
      <c r="R262" t="s">
        <v>11118</v>
      </c>
      <c r="S262" t="s">
        <v>12935</v>
      </c>
      <c r="T262" t="s">
        <v>11781</v>
      </c>
      <c r="U262" s="4" t="s">
        <v>12926</v>
      </c>
      <c r="V262" t="s">
        <v>12927</v>
      </c>
      <c r="W262" t="s">
        <v>11123</v>
      </c>
      <c r="X262" t="s">
        <v>11123</v>
      </c>
      <c r="Y262" t="s">
        <v>11124</v>
      </c>
      <c r="Z262" t="s">
        <v>12936</v>
      </c>
      <c r="AA262" t="s">
        <v>11144</v>
      </c>
      <c r="AB262" t="s">
        <v>12926</v>
      </c>
      <c r="AC262" t="s">
        <v>12937</v>
      </c>
      <c r="AD262" t="s">
        <v>12938</v>
      </c>
      <c r="AE262" t="s">
        <v>11786</v>
      </c>
      <c r="AI262" t="s">
        <v>12896</v>
      </c>
      <c r="AJ262" t="s">
        <v>12600</v>
      </c>
      <c r="AK262" t="s">
        <v>12867</v>
      </c>
      <c r="AL262" t="s">
        <v>12868</v>
      </c>
      <c r="AM262" t="s">
        <v>12869</v>
      </c>
      <c r="AN262" t="s">
        <v>12520</v>
      </c>
      <c r="AO262" t="s">
        <v>12870</v>
      </c>
      <c r="AP262" t="s">
        <v>12867</v>
      </c>
      <c r="AQ262">
        <v>20</v>
      </c>
      <c r="AR262">
        <v>20</v>
      </c>
      <c r="AS262">
        <v>0</v>
      </c>
      <c r="AU262">
        <v>0</v>
      </c>
      <c r="AV262">
        <v>-20</v>
      </c>
      <c r="AW262">
        <v>20</v>
      </c>
    </row>
    <row r="263" spans="1:49">
      <c r="A263" s="1">
        <f>_xlfn.XLOOKUP(K263,数据!F:F,数据!A:A)</f>
        <v>2026</v>
      </c>
      <c r="B263" s="2">
        <f>_xlfn.XLOOKUP(K263,数据!F:F,数据!B:B)</f>
        <v>3</v>
      </c>
      <c r="C263" s="2">
        <f>_xlfn.XLOOKUP(K263,数据!F:F,数据!C:C)</f>
        <v>12</v>
      </c>
      <c r="D263" s="2" t="str">
        <f>_xlfn.XLOOKUP(K263,数据!F:F,数据!K:K)</f>
        <v>红单</v>
      </c>
      <c r="E263" s="2" t="str" cm="1">
        <f t="array" ref="E263">IF(OR(D263="红单",D263="空派"),_xlfn.IFS(F263="未开售","新品首批发货",G263&lt;F263,"新品首批发货",G263-F263&lt;=60,"新品期补货空运",G263-F263&gt;60,"老品应急空运"),"海运，不进行分析")</f>
        <v>新品期补货空运</v>
      </c>
      <c r="F263" s="3">
        <v>46058</v>
      </c>
      <c r="G263" s="3">
        <f>_xlfn.XLOOKUP(K263,数据!F:F,数据!D:D)</f>
        <v>46100</v>
      </c>
      <c r="H263" s="5">
        <v>87</v>
      </c>
      <c r="I263" s="5">
        <f t="shared" si="16"/>
        <v>6.438</v>
      </c>
      <c r="J263" s="5">
        <f>_xlfn.XLOOKUP(K263,数据!F:F,数据!T:T)*(I263/_xlfn.XLOOKUP(K263,数据!F:F,数据!Y:Y))</f>
        <v>464.815079260039</v>
      </c>
      <c r="K263" t="s">
        <v>9807</v>
      </c>
      <c r="L263" t="s">
        <v>80</v>
      </c>
      <c r="M263" t="s">
        <v>11113</v>
      </c>
      <c r="N263" t="s">
        <v>12939</v>
      </c>
      <c r="O263" t="s">
        <v>11115</v>
      </c>
      <c r="P263" t="s">
        <v>11139</v>
      </c>
      <c r="Q263" t="s">
        <v>11117</v>
      </c>
      <c r="R263" t="s">
        <v>11118</v>
      </c>
      <c r="S263" t="s">
        <v>12940</v>
      </c>
      <c r="T263" t="s">
        <v>11781</v>
      </c>
      <c r="U263" s="4" t="s">
        <v>12941</v>
      </c>
      <c r="V263" t="s">
        <v>12927</v>
      </c>
      <c r="W263" t="s">
        <v>11123</v>
      </c>
      <c r="X263" t="s">
        <v>11123</v>
      </c>
      <c r="Y263" t="s">
        <v>11124</v>
      </c>
      <c r="Z263" t="s">
        <v>12942</v>
      </c>
      <c r="AA263" t="s">
        <v>11126</v>
      </c>
      <c r="AB263" t="s">
        <v>12941</v>
      </c>
      <c r="AC263" t="s">
        <v>12943</v>
      </c>
      <c r="AD263" t="s">
        <v>12944</v>
      </c>
      <c r="AE263" t="s">
        <v>11786</v>
      </c>
      <c r="AI263" t="s">
        <v>12896</v>
      </c>
      <c r="AJ263" t="s">
        <v>12600</v>
      </c>
      <c r="AK263" t="s">
        <v>12945</v>
      </c>
      <c r="AL263" t="s">
        <v>12946</v>
      </c>
      <c r="AM263" t="s">
        <v>12947</v>
      </c>
      <c r="AN263" t="s">
        <v>12285</v>
      </c>
      <c r="AO263" t="s">
        <v>12948</v>
      </c>
      <c r="AP263" t="s">
        <v>12945</v>
      </c>
      <c r="AQ263">
        <v>74</v>
      </c>
      <c r="AR263">
        <v>74</v>
      </c>
      <c r="AS263">
        <v>0</v>
      </c>
      <c r="AU263">
        <v>0</v>
      </c>
      <c r="AV263">
        <v>-74</v>
      </c>
      <c r="AW263">
        <v>74</v>
      </c>
    </row>
    <row r="264" spans="1:49">
      <c r="A264" s="1">
        <f>_xlfn.XLOOKUP(K264,数据!F:F,数据!A:A)</f>
        <v>2026</v>
      </c>
      <c r="B264" s="2">
        <f>_xlfn.XLOOKUP(K264,数据!F:F,数据!B:B)</f>
        <v>3</v>
      </c>
      <c r="C264" s="2">
        <f>_xlfn.XLOOKUP(K264,数据!F:F,数据!C:C)</f>
        <v>12</v>
      </c>
      <c r="D264" s="2" t="str">
        <f>_xlfn.XLOOKUP(K264,数据!F:F,数据!K:K)</f>
        <v>红单</v>
      </c>
      <c r="E264" s="2" t="str" cm="1">
        <f t="array" ref="E264">IF(OR(D264="红单",D264="空派"),_xlfn.IFS(F264="未开售","新品首批发货",G264&lt;F264,"新品首批发货",G264-F264&lt;=60,"新品期补货空运",G264-F264&gt;60,"老品应急空运"),"海运，不进行分析")</f>
        <v>老品应急空运</v>
      </c>
      <c r="F264" s="3">
        <v>45964</v>
      </c>
      <c r="G264" s="3">
        <f>_xlfn.XLOOKUP(K264,数据!F:F,数据!D:D)</f>
        <v>46100</v>
      </c>
      <c r="H264" s="5">
        <v>458</v>
      </c>
      <c r="I264" s="5">
        <f t="shared" si="16"/>
        <v>4.58</v>
      </c>
      <c r="J264" s="5">
        <f>_xlfn.XLOOKUP(K264,数据!F:F,数据!T:T)*(I264/_xlfn.XLOOKUP(K264,数据!F:F,数据!Y:Y))</f>
        <v>330.669938336592</v>
      </c>
      <c r="K264" t="s">
        <v>9807</v>
      </c>
      <c r="L264" t="s">
        <v>80</v>
      </c>
      <c r="M264" t="s">
        <v>11113</v>
      </c>
      <c r="N264" t="s">
        <v>12939</v>
      </c>
      <c r="O264" t="s">
        <v>11115</v>
      </c>
      <c r="P264" t="s">
        <v>11139</v>
      </c>
      <c r="Q264" t="s">
        <v>11117</v>
      </c>
      <c r="R264" t="s">
        <v>11118</v>
      </c>
      <c r="S264" t="s">
        <v>12940</v>
      </c>
      <c r="T264" t="s">
        <v>11781</v>
      </c>
      <c r="U264" s="4" t="s">
        <v>12941</v>
      </c>
      <c r="V264" t="s">
        <v>12927</v>
      </c>
      <c r="W264" t="s">
        <v>11123</v>
      </c>
      <c r="X264" t="s">
        <v>11123</v>
      </c>
      <c r="Y264" t="s">
        <v>11124</v>
      </c>
      <c r="Z264" t="s">
        <v>12942</v>
      </c>
      <c r="AA264" t="s">
        <v>11126</v>
      </c>
      <c r="AB264" t="s">
        <v>12941</v>
      </c>
      <c r="AC264" t="s">
        <v>12943</v>
      </c>
      <c r="AD264" t="s">
        <v>12944</v>
      </c>
      <c r="AE264" t="s">
        <v>11786</v>
      </c>
      <c r="AI264" t="s">
        <v>12896</v>
      </c>
      <c r="AJ264" t="s">
        <v>12600</v>
      </c>
      <c r="AK264" t="s">
        <v>12949</v>
      </c>
      <c r="AL264" t="s">
        <v>12950</v>
      </c>
      <c r="AM264" t="s">
        <v>12951</v>
      </c>
      <c r="AN264" t="s">
        <v>12951</v>
      </c>
      <c r="AO264" t="s">
        <v>12952</v>
      </c>
      <c r="AP264" t="s">
        <v>12949</v>
      </c>
      <c r="AQ264">
        <v>10</v>
      </c>
      <c r="AR264">
        <v>10</v>
      </c>
      <c r="AS264">
        <v>0</v>
      </c>
      <c r="AU264">
        <v>0</v>
      </c>
      <c r="AV264">
        <v>-10</v>
      </c>
      <c r="AW264">
        <v>10</v>
      </c>
    </row>
    <row r="265" spans="1:49">
      <c r="A265" s="1">
        <f>_xlfn.XLOOKUP(K265,数据!F:F,数据!A:A)</f>
        <v>2026</v>
      </c>
      <c r="B265" s="2">
        <f>_xlfn.XLOOKUP(K265,数据!F:F,数据!B:B)</f>
        <v>3</v>
      </c>
      <c r="C265" s="2">
        <f>_xlfn.XLOOKUP(K265,数据!F:F,数据!C:C)</f>
        <v>12</v>
      </c>
      <c r="D265" s="2" t="str">
        <f>_xlfn.XLOOKUP(K265,数据!F:F,数据!K:K)</f>
        <v>红单</v>
      </c>
      <c r="E265" s="2" t="str" cm="1">
        <f t="array" ref="E265">IF(OR(D265="红单",D265="空派"),_xlfn.IFS(F265="未开售","新品首批发货",G265&lt;F265,"新品首批发货",G265-F265&lt;=60,"新品期补货空运",G265-F265&gt;60,"老品应急空运"),"海运，不进行分析")</f>
        <v>新品期补货空运</v>
      </c>
      <c r="F265" s="3">
        <v>46082</v>
      </c>
      <c r="G265" s="3">
        <f>_xlfn.XLOOKUP(K265,数据!F:F,数据!D:D)</f>
        <v>46100</v>
      </c>
      <c r="H265" s="5">
        <v>114</v>
      </c>
      <c r="I265" s="5">
        <f t="shared" si="16"/>
        <v>2.28</v>
      </c>
      <c r="J265" s="5">
        <f>_xlfn.XLOOKUP(K265,数据!F:F,数据!T:T)*(I265/_xlfn.XLOOKUP(K265,数据!F:F,数据!Y:Y))</f>
        <v>164.612982403369</v>
      </c>
      <c r="K265" t="s">
        <v>9807</v>
      </c>
      <c r="L265" t="s">
        <v>80</v>
      </c>
      <c r="M265" t="s">
        <v>11113</v>
      </c>
      <c r="N265" t="s">
        <v>12939</v>
      </c>
      <c r="O265" t="s">
        <v>11115</v>
      </c>
      <c r="P265" t="s">
        <v>11139</v>
      </c>
      <c r="Q265" t="s">
        <v>11117</v>
      </c>
      <c r="R265" t="s">
        <v>11118</v>
      </c>
      <c r="S265" t="s">
        <v>12940</v>
      </c>
      <c r="T265" t="s">
        <v>11781</v>
      </c>
      <c r="U265" s="4" t="s">
        <v>12941</v>
      </c>
      <c r="V265" t="s">
        <v>12927</v>
      </c>
      <c r="W265" t="s">
        <v>11123</v>
      </c>
      <c r="X265" t="s">
        <v>11123</v>
      </c>
      <c r="Y265" t="s">
        <v>11124</v>
      </c>
      <c r="Z265" t="s">
        <v>12942</v>
      </c>
      <c r="AA265" t="s">
        <v>11126</v>
      </c>
      <c r="AB265" t="s">
        <v>12941</v>
      </c>
      <c r="AC265" t="s">
        <v>12943</v>
      </c>
      <c r="AD265" t="s">
        <v>12944</v>
      </c>
      <c r="AE265" t="s">
        <v>11786</v>
      </c>
      <c r="AI265" t="s">
        <v>12896</v>
      </c>
      <c r="AJ265" t="s">
        <v>12600</v>
      </c>
      <c r="AK265" t="s">
        <v>12953</v>
      </c>
      <c r="AL265" t="s">
        <v>12954</v>
      </c>
      <c r="AM265" t="s">
        <v>12955</v>
      </c>
      <c r="AN265" t="s">
        <v>11958</v>
      </c>
      <c r="AO265" t="s">
        <v>12956</v>
      </c>
      <c r="AP265" t="s">
        <v>12953</v>
      </c>
      <c r="AQ265">
        <v>20</v>
      </c>
      <c r="AR265">
        <v>20</v>
      </c>
      <c r="AS265">
        <v>0</v>
      </c>
      <c r="AU265">
        <v>0</v>
      </c>
      <c r="AV265">
        <v>-20</v>
      </c>
      <c r="AW265">
        <v>20</v>
      </c>
    </row>
    <row r="266" spans="1:49">
      <c r="A266" s="1">
        <f>_xlfn.XLOOKUP(K266,数据!F:F,数据!A:A)</f>
        <v>2026</v>
      </c>
      <c r="B266" s="2">
        <f>_xlfn.XLOOKUP(K266,数据!F:F,数据!B:B)</f>
        <v>3</v>
      </c>
      <c r="C266" s="2">
        <f>_xlfn.XLOOKUP(K266,数据!F:F,数据!C:C)</f>
        <v>12</v>
      </c>
      <c r="D266" s="2" t="str">
        <f>_xlfn.XLOOKUP(K266,数据!F:F,数据!K:K)</f>
        <v>红单</v>
      </c>
      <c r="E266" s="2" t="str" cm="1">
        <f t="array" ref="E266">IF(OR(D266="红单",D266="空派"),_xlfn.IFS(F266="未开售","新品首批发货",G266&lt;F266,"新品首批发货",G266-F266&lt;=60,"新品期补货空运",G266-F266&gt;60,"老品应急空运"),"海运，不进行分析")</f>
        <v>新品首批发货</v>
      </c>
      <c r="F266" s="3" t="s">
        <v>11162</v>
      </c>
      <c r="G266" s="3">
        <f>_xlfn.XLOOKUP(K266,数据!F:F,数据!D:D)</f>
        <v>46100</v>
      </c>
      <c r="H266" s="5">
        <v>94</v>
      </c>
      <c r="I266" s="5">
        <f t="shared" si="16"/>
        <v>14.1</v>
      </c>
      <c r="J266" s="5">
        <f>_xlfn.XLOOKUP(K266,数据!F:F,数据!T:T)*(I266/_xlfn.XLOOKUP(K266,数据!F:F,数据!Y:Y))</f>
        <v>879.400819672131</v>
      </c>
      <c r="K266" t="s">
        <v>9804</v>
      </c>
      <c r="L266" t="s">
        <v>96</v>
      </c>
      <c r="M266" t="s">
        <v>11113</v>
      </c>
      <c r="N266" t="s">
        <v>12957</v>
      </c>
      <c r="O266" t="s">
        <v>11115</v>
      </c>
      <c r="P266" t="s">
        <v>11139</v>
      </c>
      <c r="Q266" t="s">
        <v>11117</v>
      </c>
      <c r="R266" t="s">
        <v>11118</v>
      </c>
      <c r="S266" t="s">
        <v>12958</v>
      </c>
      <c r="T266" t="s">
        <v>11781</v>
      </c>
      <c r="U266" s="4" t="s">
        <v>12941</v>
      </c>
      <c r="V266" t="s">
        <v>12927</v>
      </c>
      <c r="W266" t="s">
        <v>11123</v>
      </c>
      <c r="X266" t="s">
        <v>11123</v>
      </c>
      <c r="Y266" t="s">
        <v>11124</v>
      </c>
      <c r="Z266" t="s">
        <v>12959</v>
      </c>
      <c r="AA266" t="s">
        <v>11126</v>
      </c>
      <c r="AB266" t="s">
        <v>12941</v>
      </c>
      <c r="AC266" t="s">
        <v>12960</v>
      </c>
      <c r="AD266" t="s">
        <v>12961</v>
      </c>
      <c r="AE266" t="s">
        <v>11786</v>
      </c>
      <c r="AI266" t="s">
        <v>12896</v>
      </c>
      <c r="AJ266" t="s">
        <v>12600</v>
      </c>
      <c r="AK266" t="s">
        <v>12962</v>
      </c>
      <c r="AL266" t="s">
        <v>12963</v>
      </c>
      <c r="AM266" t="s">
        <v>12964</v>
      </c>
      <c r="AN266" t="s">
        <v>12964</v>
      </c>
      <c r="AO266" t="s">
        <v>12965</v>
      </c>
      <c r="AP266" t="s">
        <v>12962</v>
      </c>
      <c r="AQ266">
        <v>150</v>
      </c>
      <c r="AR266">
        <v>150</v>
      </c>
      <c r="AS266">
        <v>0</v>
      </c>
      <c r="AU266">
        <v>0</v>
      </c>
      <c r="AV266">
        <v>-150</v>
      </c>
      <c r="AW266">
        <v>150</v>
      </c>
    </row>
    <row r="267" spans="1:49">
      <c r="A267" s="1">
        <f>_xlfn.XLOOKUP(K267,数据!F:F,数据!A:A)</f>
        <v>2026</v>
      </c>
      <c r="B267" s="2">
        <f>_xlfn.XLOOKUP(K267,数据!F:F,数据!B:B)</f>
        <v>3</v>
      </c>
      <c r="C267" s="2">
        <f>_xlfn.XLOOKUP(K267,数据!F:F,数据!C:C)</f>
        <v>12</v>
      </c>
      <c r="D267" s="2" t="str">
        <f>_xlfn.XLOOKUP(K267,数据!F:F,数据!K:K)</f>
        <v>红单</v>
      </c>
      <c r="E267" s="2" t="str" cm="1">
        <f t="array" ref="E267">IF(OR(D267="红单",D267="空派"),_xlfn.IFS(F267="未开售","新品首批发货",G267&lt;F267,"新品首批发货",G267-F267&lt;=60,"新品期补货空运",G267-F267&gt;60,"老品应急空运"),"海运，不进行分析")</f>
        <v>新品首批发货</v>
      </c>
      <c r="F267" s="3">
        <v>46131</v>
      </c>
      <c r="G267" s="3">
        <f>_xlfn.XLOOKUP(K267,数据!F:F,数据!D:D)</f>
        <v>46100</v>
      </c>
      <c r="H267" s="5">
        <v>236</v>
      </c>
      <c r="I267" s="5">
        <f t="shared" si="16"/>
        <v>23.6</v>
      </c>
      <c r="J267" s="5">
        <f>_xlfn.XLOOKUP(K267,数据!F:F,数据!T:T)*(I267/_xlfn.XLOOKUP(K267,数据!F:F,数据!Y:Y))</f>
        <v>1471.90491803279</v>
      </c>
      <c r="K267" t="s">
        <v>9804</v>
      </c>
      <c r="L267" t="s">
        <v>96</v>
      </c>
      <c r="M267" t="s">
        <v>11113</v>
      </c>
      <c r="N267" t="s">
        <v>12957</v>
      </c>
      <c r="O267" t="s">
        <v>11115</v>
      </c>
      <c r="P267" t="s">
        <v>11139</v>
      </c>
      <c r="Q267" t="s">
        <v>11117</v>
      </c>
      <c r="R267" t="s">
        <v>11118</v>
      </c>
      <c r="S267" t="s">
        <v>12958</v>
      </c>
      <c r="T267" t="s">
        <v>11781</v>
      </c>
      <c r="U267" s="4" t="s">
        <v>12941</v>
      </c>
      <c r="V267" t="s">
        <v>12927</v>
      </c>
      <c r="W267" t="s">
        <v>11123</v>
      </c>
      <c r="X267" t="s">
        <v>11123</v>
      </c>
      <c r="Y267" t="s">
        <v>11124</v>
      </c>
      <c r="Z267" t="s">
        <v>12959</v>
      </c>
      <c r="AA267" t="s">
        <v>11126</v>
      </c>
      <c r="AB267" t="s">
        <v>12941</v>
      </c>
      <c r="AC267" t="s">
        <v>12960</v>
      </c>
      <c r="AD267" t="s">
        <v>12961</v>
      </c>
      <c r="AE267" t="s">
        <v>11786</v>
      </c>
      <c r="AI267" t="s">
        <v>12896</v>
      </c>
      <c r="AJ267" t="s">
        <v>12600</v>
      </c>
      <c r="AK267" t="s">
        <v>12966</v>
      </c>
      <c r="AL267" t="s">
        <v>12967</v>
      </c>
      <c r="AM267" t="s">
        <v>12968</v>
      </c>
      <c r="AN267" t="s">
        <v>11135</v>
      </c>
      <c r="AO267" t="s">
        <v>12969</v>
      </c>
      <c r="AP267" t="s">
        <v>12966</v>
      </c>
      <c r="AQ267">
        <v>100</v>
      </c>
      <c r="AR267">
        <v>100</v>
      </c>
      <c r="AS267">
        <v>0</v>
      </c>
      <c r="AU267">
        <v>0</v>
      </c>
      <c r="AV267">
        <v>-100</v>
      </c>
      <c r="AW267">
        <v>100</v>
      </c>
    </row>
    <row r="268" spans="1:49">
      <c r="A268" s="1">
        <f>_xlfn.XLOOKUP(K268,数据!F:F,数据!A:A)</f>
        <v>2026</v>
      </c>
      <c r="B268" s="2">
        <f>_xlfn.XLOOKUP(K268,数据!F:F,数据!B:B)</f>
        <v>3</v>
      </c>
      <c r="C268" s="2">
        <f>_xlfn.XLOOKUP(K268,数据!F:F,数据!C:C)</f>
        <v>12</v>
      </c>
      <c r="D268" s="2" t="str">
        <f>_xlfn.XLOOKUP(K268,数据!F:F,数据!K:K)</f>
        <v>红单</v>
      </c>
      <c r="E268" s="2" t="str" cm="1">
        <f t="array" ref="E268">IF(OR(D268="红单",D268="空派"),_xlfn.IFS(F268="未开售","新品首批发货",G268&lt;F268,"新品首批发货",G268-F268&lt;=60,"新品期补货空运",G268-F268&gt;60,"老品应急空运"),"海运，不进行分析")</f>
        <v>新品首批发货</v>
      </c>
      <c r="F268" s="3">
        <v>46133</v>
      </c>
      <c r="G268" s="3">
        <f>_xlfn.XLOOKUP(K268,数据!F:F,数据!D:D)</f>
        <v>46100</v>
      </c>
      <c r="H268" s="5">
        <v>233</v>
      </c>
      <c r="I268" s="5">
        <f t="shared" si="16"/>
        <v>23.3</v>
      </c>
      <c r="J268" s="5">
        <f>_xlfn.XLOOKUP(K268,数据!F:F,数据!T:T)*(I268/_xlfn.XLOOKUP(K268,数据!F:F,数据!Y:Y))</f>
        <v>1453.19426229508</v>
      </c>
      <c r="K268" t="s">
        <v>9804</v>
      </c>
      <c r="L268" t="s">
        <v>96</v>
      </c>
      <c r="M268" t="s">
        <v>11113</v>
      </c>
      <c r="N268" t="s">
        <v>12957</v>
      </c>
      <c r="O268" t="s">
        <v>11115</v>
      </c>
      <c r="P268" t="s">
        <v>11139</v>
      </c>
      <c r="Q268" t="s">
        <v>11117</v>
      </c>
      <c r="R268" t="s">
        <v>11118</v>
      </c>
      <c r="S268" t="s">
        <v>12958</v>
      </c>
      <c r="T268" t="s">
        <v>11781</v>
      </c>
      <c r="U268" s="4" t="s">
        <v>12941</v>
      </c>
      <c r="V268" t="s">
        <v>12927</v>
      </c>
      <c r="W268" t="s">
        <v>11123</v>
      </c>
      <c r="X268" t="s">
        <v>11123</v>
      </c>
      <c r="Y268" t="s">
        <v>11124</v>
      </c>
      <c r="Z268" t="s">
        <v>12959</v>
      </c>
      <c r="AA268" t="s">
        <v>11126</v>
      </c>
      <c r="AB268" t="s">
        <v>12941</v>
      </c>
      <c r="AC268" t="s">
        <v>12960</v>
      </c>
      <c r="AD268" t="s">
        <v>12961</v>
      </c>
      <c r="AE268" t="s">
        <v>11786</v>
      </c>
      <c r="AI268" t="s">
        <v>12896</v>
      </c>
      <c r="AJ268" t="s">
        <v>12600</v>
      </c>
      <c r="AK268" t="s">
        <v>12970</v>
      </c>
      <c r="AL268" t="s">
        <v>12971</v>
      </c>
      <c r="AM268" t="s">
        <v>12972</v>
      </c>
      <c r="AN268" t="s">
        <v>11135</v>
      </c>
      <c r="AO268" t="s">
        <v>12973</v>
      </c>
      <c r="AP268" t="s">
        <v>12970</v>
      </c>
      <c r="AQ268">
        <v>100</v>
      </c>
      <c r="AR268">
        <v>100</v>
      </c>
      <c r="AS268">
        <v>0</v>
      </c>
      <c r="AU268">
        <v>0</v>
      </c>
      <c r="AV268">
        <v>-100</v>
      </c>
      <c r="AW268">
        <v>100</v>
      </c>
    </row>
    <row r="269" spans="1:49">
      <c r="A269" s="1">
        <f>_xlfn.XLOOKUP(K269,数据!F:F,数据!A:A)</f>
        <v>2026</v>
      </c>
      <c r="B269" s="2">
        <f>_xlfn.XLOOKUP(K269,数据!F:F,数据!B:B)</f>
        <v>3</v>
      </c>
      <c r="C269" s="2">
        <f>_xlfn.XLOOKUP(K269,数据!F:F,数据!C:C)</f>
        <v>12</v>
      </c>
      <c r="D269" s="2" t="str">
        <f>_xlfn.XLOOKUP(K269,数据!F:F,数据!K:K)</f>
        <v>红单</v>
      </c>
      <c r="E269" s="2" t="str" cm="1">
        <f t="array" ref="E269">IF(OR(D269="红单",D269="空派"),_xlfn.IFS(F269="未开售","新品首批发货",G269&lt;F269,"新品首批发货",G269-F269&lt;=60,"新品期补货空运",G269-F269&gt;60,"老品应急空运"),"海运，不进行分析")</f>
        <v>老品应急空运</v>
      </c>
      <c r="F269" s="3">
        <v>45866</v>
      </c>
      <c r="G269" s="3">
        <f>_xlfn.XLOOKUP(K269,数据!F:F,数据!D:D)</f>
        <v>46099</v>
      </c>
      <c r="H269" s="5">
        <v>120</v>
      </c>
      <c r="I269" s="5">
        <f t="shared" si="16"/>
        <v>24</v>
      </c>
      <c r="J269" s="5">
        <f>_xlfn.XLOOKUP(K269,数据!F:F,数据!T:T)*(I269/_xlfn.XLOOKUP(K269,数据!F:F,数据!Y:Y))</f>
        <v>1708.96250077222</v>
      </c>
      <c r="K269" t="s">
        <v>9803</v>
      </c>
      <c r="L269" t="s">
        <v>129</v>
      </c>
      <c r="M269" t="s">
        <v>11113</v>
      </c>
      <c r="N269" t="s">
        <v>12974</v>
      </c>
      <c r="O269" t="s">
        <v>11115</v>
      </c>
      <c r="P269" t="s">
        <v>11139</v>
      </c>
      <c r="Q269" t="s">
        <v>11117</v>
      </c>
      <c r="R269" t="s">
        <v>11118</v>
      </c>
      <c r="S269" t="s">
        <v>12975</v>
      </c>
      <c r="T269" t="s">
        <v>11250</v>
      </c>
      <c r="U269" s="4" t="s">
        <v>12976</v>
      </c>
      <c r="V269" t="s">
        <v>12977</v>
      </c>
      <c r="W269" t="s">
        <v>12978</v>
      </c>
      <c r="X269" t="s">
        <v>12979</v>
      </c>
      <c r="Y269" t="s">
        <v>11142</v>
      </c>
      <c r="Z269" t="s">
        <v>12980</v>
      </c>
      <c r="AA269" t="s">
        <v>11126</v>
      </c>
      <c r="AB269" t="s">
        <v>12976</v>
      </c>
      <c r="AC269" t="s">
        <v>12981</v>
      </c>
      <c r="AD269" t="s">
        <v>12982</v>
      </c>
      <c r="AE269" t="s">
        <v>12983</v>
      </c>
      <c r="AI269" t="s">
        <v>12896</v>
      </c>
      <c r="AJ269" t="s">
        <v>12600</v>
      </c>
      <c r="AK269" t="s">
        <v>12984</v>
      </c>
      <c r="AL269" t="s">
        <v>12985</v>
      </c>
      <c r="AM269" t="s">
        <v>12986</v>
      </c>
      <c r="AN269" t="s">
        <v>11595</v>
      </c>
      <c r="AO269" t="s">
        <v>12987</v>
      </c>
      <c r="AP269" t="s">
        <v>12984</v>
      </c>
      <c r="AQ269">
        <v>200</v>
      </c>
      <c r="AR269">
        <v>200</v>
      </c>
      <c r="AS269">
        <v>200</v>
      </c>
      <c r="AT269" t="s">
        <v>12988</v>
      </c>
      <c r="AU269">
        <v>0</v>
      </c>
      <c r="AV269">
        <v>0</v>
      </c>
      <c r="AW269">
        <v>0</v>
      </c>
    </row>
    <row r="270" spans="1:49">
      <c r="A270" s="1">
        <f>_xlfn.XLOOKUP(K270,数据!F:F,数据!A:A)</f>
        <v>2026</v>
      </c>
      <c r="B270" s="2">
        <f>_xlfn.XLOOKUP(K270,数据!F:F,数据!B:B)</f>
        <v>3</v>
      </c>
      <c r="C270" s="2">
        <f>_xlfn.XLOOKUP(K270,数据!F:F,数据!C:C)</f>
        <v>12</v>
      </c>
      <c r="D270" s="2" t="str">
        <f>_xlfn.XLOOKUP(K270,数据!F:F,数据!K:K)</f>
        <v>红单</v>
      </c>
      <c r="E270" s="2" t="str" cm="1">
        <f t="array" ref="E270">IF(OR(D270="红单",D270="空派"),_xlfn.IFS(F270="未开售","新品首批发货",G270&lt;F270,"新品首批发货",G270-F270&lt;=60,"新品期补货空运",G270-F270&gt;60,"老品应急空运"),"海运，不进行分析")</f>
        <v>老品应急空运</v>
      </c>
      <c r="F270" s="3">
        <v>46020</v>
      </c>
      <c r="G270" s="3">
        <f>_xlfn.XLOOKUP(K270,数据!F:F,数据!D:D)</f>
        <v>46099</v>
      </c>
      <c r="H270" s="5">
        <v>106</v>
      </c>
      <c r="I270" s="5">
        <f t="shared" si="16"/>
        <v>8.374</v>
      </c>
      <c r="J270" s="5">
        <f>_xlfn.XLOOKUP(K270,数据!F:F,数据!T:T)*(I270/_xlfn.XLOOKUP(K270,数据!F:F,数据!Y:Y))</f>
        <v>596.285499227775</v>
      </c>
      <c r="K270" t="s">
        <v>9803</v>
      </c>
      <c r="L270" t="s">
        <v>129</v>
      </c>
      <c r="M270" t="s">
        <v>11113</v>
      </c>
      <c r="N270" t="s">
        <v>12974</v>
      </c>
      <c r="O270" t="s">
        <v>11115</v>
      </c>
      <c r="P270" t="s">
        <v>11139</v>
      </c>
      <c r="Q270" t="s">
        <v>11117</v>
      </c>
      <c r="R270" t="s">
        <v>11118</v>
      </c>
      <c r="S270" t="s">
        <v>12975</v>
      </c>
      <c r="T270" t="s">
        <v>11250</v>
      </c>
      <c r="U270" s="4" t="s">
        <v>12976</v>
      </c>
      <c r="V270" t="s">
        <v>12977</v>
      </c>
      <c r="W270" t="s">
        <v>12978</v>
      </c>
      <c r="X270" t="s">
        <v>12979</v>
      </c>
      <c r="Y270" t="s">
        <v>11142</v>
      </c>
      <c r="Z270" t="s">
        <v>12980</v>
      </c>
      <c r="AA270" t="s">
        <v>11126</v>
      </c>
      <c r="AB270" t="s">
        <v>12976</v>
      </c>
      <c r="AC270" t="s">
        <v>12981</v>
      </c>
      <c r="AD270" t="s">
        <v>12982</v>
      </c>
      <c r="AE270" t="s">
        <v>12983</v>
      </c>
      <c r="AI270" t="s">
        <v>12896</v>
      </c>
      <c r="AJ270" t="s">
        <v>12600</v>
      </c>
      <c r="AK270" t="s">
        <v>12989</v>
      </c>
      <c r="AL270" t="s">
        <v>12990</v>
      </c>
      <c r="AM270" t="s">
        <v>12991</v>
      </c>
      <c r="AN270" t="s">
        <v>11877</v>
      </c>
      <c r="AO270" t="s">
        <v>12992</v>
      </c>
      <c r="AP270" t="s">
        <v>12989</v>
      </c>
      <c r="AQ270">
        <v>79</v>
      </c>
      <c r="AR270">
        <v>79</v>
      </c>
      <c r="AS270">
        <v>79</v>
      </c>
      <c r="AT270" t="s">
        <v>12993</v>
      </c>
      <c r="AU270">
        <v>0</v>
      </c>
      <c r="AV270">
        <v>0</v>
      </c>
      <c r="AW270">
        <v>0</v>
      </c>
    </row>
    <row r="271" spans="1:49">
      <c r="A271" s="1">
        <f>_xlfn.XLOOKUP(K271,数据!F:F,数据!A:A)</f>
        <v>2026</v>
      </c>
      <c r="B271" s="2">
        <f>_xlfn.XLOOKUP(K271,数据!F:F,数据!B:B)</f>
        <v>3</v>
      </c>
      <c r="C271" s="2">
        <f>_xlfn.XLOOKUP(K271,数据!F:F,数据!C:C)</f>
        <v>12</v>
      </c>
      <c r="D271" s="2" t="str">
        <f>_xlfn.XLOOKUP(K271,数据!F:F,数据!K:K)</f>
        <v>空派</v>
      </c>
      <c r="E271" s="2" t="str" cm="1">
        <f t="array" ref="E271">IF(OR(D271="红单",D271="空派"),_xlfn.IFS(F271="未开售","新品首批发货",G271&lt;F271,"新品首批发货",G271-F271&lt;=60,"新品期补货空运",G271-F271&gt;60,"老品应急空运"),"海运，不进行分析")</f>
        <v>新品首批发货</v>
      </c>
      <c r="F271" s="3">
        <v>46115</v>
      </c>
      <c r="G271" s="3">
        <f>_xlfn.XLOOKUP(K271,数据!F:F,数据!D:D)</f>
        <v>46098</v>
      </c>
      <c r="H271" s="5">
        <v>96</v>
      </c>
      <c r="I271" s="5">
        <f t="shared" ref="I271:I295" si="17">H271*AQ271/1000</f>
        <v>14.4</v>
      </c>
      <c r="J271" s="5">
        <f>_xlfn.XLOOKUP(K271,数据!F:F,数据!T:T)*(I271/_xlfn.XLOOKUP(K271,数据!F:F,数据!Y:Y))</f>
        <v>878.8</v>
      </c>
      <c r="K271" t="s">
        <v>9762</v>
      </c>
      <c r="L271" t="s">
        <v>129</v>
      </c>
      <c r="M271" t="s">
        <v>11113</v>
      </c>
      <c r="N271" t="s">
        <v>12994</v>
      </c>
      <c r="O271" t="s">
        <v>11115</v>
      </c>
      <c r="P271" t="s">
        <v>11116</v>
      </c>
      <c r="Q271" t="s">
        <v>11117</v>
      </c>
      <c r="R271" t="s">
        <v>11118</v>
      </c>
      <c r="T271" t="s">
        <v>11250</v>
      </c>
      <c r="U271" s="4" t="s">
        <v>12995</v>
      </c>
      <c r="V271" t="s">
        <v>12996</v>
      </c>
      <c r="W271" t="s">
        <v>12997</v>
      </c>
      <c r="X271" t="s">
        <v>12998</v>
      </c>
      <c r="Y271" t="s">
        <v>11124</v>
      </c>
      <c r="Z271" t="s">
        <v>12999</v>
      </c>
      <c r="AA271" t="s">
        <v>11126</v>
      </c>
      <c r="AB271" t="s">
        <v>12995</v>
      </c>
      <c r="AC271" t="s">
        <v>13000</v>
      </c>
      <c r="AD271" t="s">
        <v>13001</v>
      </c>
      <c r="AE271" t="s">
        <v>13002</v>
      </c>
      <c r="AH271" t="s">
        <v>11171</v>
      </c>
      <c r="AI271" t="s">
        <v>12896</v>
      </c>
      <c r="AJ271" t="s">
        <v>12600</v>
      </c>
      <c r="AK271" t="s">
        <v>11197</v>
      </c>
      <c r="AL271" t="s">
        <v>11198</v>
      </c>
      <c r="AM271" t="s">
        <v>11199</v>
      </c>
      <c r="AN271" t="s">
        <v>11199</v>
      </c>
      <c r="AO271" t="s">
        <v>11200</v>
      </c>
      <c r="AP271" t="s">
        <v>11197</v>
      </c>
      <c r="AQ271">
        <v>150</v>
      </c>
      <c r="AR271">
        <v>150</v>
      </c>
      <c r="AS271">
        <v>148</v>
      </c>
      <c r="AT271" t="s">
        <v>13003</v>
      </c>
      <c r="AU271">
        <v>0</v>
      </c>
      <c r="AV271">
        <v>-2</v>
      </c>
      <c r="AW271">
        <v>2</v>
      </c>
    </row>
    <row r="272" spans="1:49">
      <c r="A272" s="1">
        <f>_xlfn.XLOOKUP(K272,数据!F:F,数据!A:A)</f>
        <v>2026</v>
      </c>
      <c r="B272" s="2">
        <f>_xlfn.XLOOKUP(K272,数据!F:F,数据!B:B)</f>
        <v>3</v>
      </c>
      <c r="C272" s="2">
        <f>_xlfn.XLOOKUP(K272,数据!F:F,数据!C:C)</f>
        <v>12</v>
      </c>
      <c r="D272" s="2" t="str">
        <f>_xlfn.XLOOKUP(K272,数据!F:F,数据!K:K)</f>
        <v>空派</v>
      </c>
      <c r="E272" s="2" t="str" cm="1">
        <f t="array" ref="E272">IF(OR(D272="红单",D272="空派"),_xlfn.IFS(F272="未开售","新品首批发货",G272&lt;F272,"新品首批发货",G272-F272&lt;=60,"新品期补货空运",G272-F272&gt;60,"老品应急空运"),"海运，不进行分析")</f>
        <v>老品应急空运</v>
      </c>
      <c r="F272" s="3">
        <v>46032</v>
      </c>
      <c r="G272" s="3">
        <f>_xlfn.XLOOKUP(K272,数据!F:F,数据!D:D)</f>
        <v>46098</v>
      </c>
      <c r="H272" s="5">
        <v>97</v>
      </c>
      <c r="I272" s="5">
        <f t="shared" si="17"/>
        <v>4.365</v>
      </c>
      <c r="J272" s="5">
        <f>_xlfn.XLOOKUP(K272,数据!F:F,数据!T:T)*(I272/_xlfn.XLOOKUP(K272,数据!F:F,数据!Y:Y))</f>
        <v>284.046390073672</v>
      </c>
      <c r="K272" t="s">
        <v>9763</v>
      </c>
      <c r="L272" t="s">
        <v>80</v>
      </c>
      <c r="M272" t="s">
        <v>11113</v>
      </c>
      <c r="N272" t="s">
        <v>13004</v>
      </c>
      <c r="O272" t="s">
        <v>11115</v>
      </c>
      <c r="P272" t="s">
        <v>11139</v>
      </c>
      <c r="Q272" t="s">
        <v>11117</v>
      </c>
      <c r="R272" t="s">
        <v>11118</v>
      </c>
      <c r="T272" t="s">
        <v>11250</v>
      </c>
      <c r="U272" s="4" t="s">
        <v>12995</v>
      </c>
      <c r="V272" t="s">
        <v>13005</v>
      </c>
      <c r="W272" t="s">
        <v>13006</v>
      </c>
      <c r="X272" t="s">
        <v>13007</v>
      </c>
      <c r="Y272" t="s">
        <v>11142</v>
      </c>
      <c r="Z272" t="s">
        <v>13008</v>
      </c>
      <c r="AA272" t="s">
        <v>11126</v>
      </c>
      <c r="AB272" t="s">
        <v>12995</v>
      </c>
      <c r="AC272" t="s">
        <v>12597</v>
      </c>
      <c r="AD272" t="s">
        <v>13009</v>
      </c>
      <c r="AE272" t="s">
        <v>13002</v>
      </c>
      <c r="AH272" t="s">
        <v>11171</v>
      </c>
      <c r="AI272" t="s">
        <v>12896</v>
      </c>
      <c r="AJ272" t="s">
        <v>12600</v>
      </c>
      <c r="AK272" t="s">
        <v>13010</v>
      </c>
      <c r="AL272" t="s">
        <v>13011</v>
      </c>
      <c r="AM272" t="s">
        <v>13012</v>
      </c>
      <c r="AN272" t="s">
        <v>11284</v>
      </c>
      <c r="AO272" t="s">
        <v>13013</v>
      </c>
      <c r="AP272" t="s">
        <v>13010</v>
      </c>
      <c r="AQ272">
        <v>45</v>
      </c>
      <c r="AR272">
        <v>45</v>
      </c>
      <c r="AS272">
        <v>45</v>
      </c>
      <c r="AT272" t="s">
        <v>13014</v>
      </c>
      <c r="AU272">
        <v>0</v>
      </c>
      <c r="AV272">
        <v>0</v>
      </c>
      <c r="AW272">
        <v>0</v>
      </c>
    </row>
    <row r="273" spans="1:49">
      <c r="A273" s="1">
        <f>_xlfn.XLOOKUP(K273,数据!F:F,数据!A:A)</f>
        <v>2026</v>
      </c>
      <c r="B273" s="2">
        <f>_xlfn.XLOOKUP(K273,数据!F:F,数据!B:B)</f>
        <v>3</v>
      </c>
      <c r="C273" s="2">
        <f>_xlfn.XLOOKUP(K273,数据!F:F,数据!C:C)</f>
        <v>12</v>
      </c>
      <c r="D273" s="2" t="str">
        <f>_xlfn.XLOOKUP(K273,数据!F:F,数据!K:K)</f>
        <v>空派</v>
      </c>
      <c r="E273" s="2" t="str" cm="1">
        <f t="array" ref="E273">IF(OR(D273="红单",D273="空派"),_xlfn.IFS(F273="未开售","新品首批发货",G273&lt;F273,"新品首批发货",G273-F273&lt;=60,"新品期补货空运",G273-F273&gt;60,"老品应急空运"),"海运，不进行分析")</f>
        <v>老品应急空运</v>
      </c>
      <c r="F273" s="3">
        <v>46030</v>
      </c>
      <c r="G273" s="3">
        <f>_xlfn.XLOOKUP(K273,数据!F:F,数据!D:D)</f>
        <v>46098</v>
      </c>
      <c r="H273" s="5">
        <v>97</v>
      </c>
      <c r="I273" s="5">
        <f t="shared" si="17"/>
        <v>4.85</v>
      </c>
      <c r="J273" s="5">
        <f>_xlfn.XLOOKUP(K273,数据!F:F,数据!T:T)*(I273/_xlfn.XLOOKUP(K273,数据!F:F,数据!Y:Y))</f>
        <v>315.607100081858</v>
      </c>
      <c r="K273" t="s">
        <v>9763</v>
      </c>
      <c r="L273" t="s">
        <v>80</v>
      </c>
      <c r="M273" t="s">
        <v>11113</v>
      </c>
      <c r="N273" t="s">
        <v>13004</v>
      </c>
      <c r="O273" t="s">
        <v>11115</v>
      </c>
      <c r="P273" t="s">
        <v>11139</v>
      </c>
      <c r="Q273" t="s">
        <v>11117</v>
      </c>
      <c r="R273" t="s">
        <v>11118</v>
      </c>
      <c r="T273" t="s">
        <v>11250</v>
      </c>
      <c r="U273" s="4" t="s">
        <v>12995</v>
      </c>
      <c r="V273" t="s">
        <v>13005</v>
      </c>
      <c r="W273" t="s">
        <v>13006</v>
      </c>
      <c r="X273" t="s">
        <v>13007</v>
      </c>
      <c r="Y273" t="s">
        <v>11142</v>
      </c>
      <c r="Z273" t="s">
        <v>13008</v>
      </c>
      <c r="AA273" t="s">
        <v>11126</v>
      </c>
      <c r="AB273" t="s">
        <v>12995</v>
      </c>
      <c r="AC273" t="s">
        <v>12597</v>
      </c>
      <c r="AD273" t="s">
        <v>13009</v>
      </c>
      <c r="AE273" t="s">
        <v>13002</v>
      </c>
      <c r="AH273" t="s">
        <v>11171</v>
      </c>
      <c r="AI273" t="s">
        <v>12896</v>
      </c>
      <c r="AJ273" t="s">
        <v>12600</v>
      </c>
      <c r="AK273" t="s">
        <v>13015</v>
      </c>
      <c r="AL273" t="s">
        <v>13016</v>
      </c>
      <c r="AM273" t="s">
        <v>13017</v>
      </c>
      <c r="AN273" t="s">
        <v>11284</v>
      </c>
      <c r="AO273" t="s">
        <v>13018</v>
      </c>
      <c r="AP273" t="s">
        <v>13015</v>
      </c>
      <c r="AQ273">
        <v>50</v>
      </c>
      <c r="AR273">
        <v>50</v>
      </c>
      <c r="AS273">
        <v>50</v>
      </c>
      <c r="AT273" t="s">
        <v>13019</v>
      </c>
      <c r="AU273">
        <v>0</v>
      </c>
      <c r="AV273">
        <v>0</v>
      </c>
      <c r="AW273">
        <v>0</v>
      </c>
    </row>
    <row r="274" spans="1:49">
      <c r="A274" s="1">
        <f>_xlfn.XLOOKUP(K274,数据!F:F,数据!A:A)</f>
        <v>2026</v>
      </c>
      <c r="B274" s="2">
        <f>_xlfn.XLOOKUP(K274,数据!F:F,数据!B:B)</f>
        <v>3</v>
      </c>
      <c r="C274" s="2">
        <f>_xlfn.XLOOKUP(K274,数据!F:F,数据!C:C)</f>
        <v>12</v>
      </c>
      <c r="D274" s="2" t="str">
        <f>_xlfn.XLOOKUP(K274,数据!F:F,数据!K:K)</f>
        <v>空派</v>
      </c>
      <c r="E274" s="2" t="str" cm="1">
        <f t="array" ref="E274">IF(OR(D274="红单",D274="空派"),_xlfn.IFS(F274="未开售","新品首批发货",G274&lt;F274,"新品首批发货",G274-F274&lt;=60,"新品期补货空运",G274-F274&gt;60,"老品应急空运"),"海运，不进行分析")</f>
        <v>老品应急空运</v>
      </c>
      <c r="F274" s="3">
        <v>45910</v>
      </c>
      <c r="G274" s="3">
        <f>_xlfn.XLOOKUP(K274,数据!F:F,数据!D:D)</f>
        <v>46098</v>
      </c>
      <c r="H274" s="5">
        <v>97</v>
      </c>
      <c r="I274" s="5">
        <f t="shared" si="17"/>
        <v>7.76</v>
      </c>
      <c r="J274" s="5">
        <f>_xlfn.XLOOKUP(K274,数据!F:F,数据!T:T)*(I274/_xlfn.XLOOKUP(K274,数据!F:F,数据!Y:Y))</f>
        <v>504.971360130972</v>
      </c>
      <c r="K274" t="s">
        <v>9763</v>
      </c>
      <c r="L274" t="s">
        <v>80</v>
      </c>
      <c r="M274" t="s">
        <v>11113</v>
      </c>
      <c r="N274" t="s">
        <v>13004</v>
      </c>
      <c r="O274" t="s">
        <v>11115</v>
      </c>
      <c r="P274" t="s">
        <v>11139</v>
      </c>
      <c r="Q274" t="s">
        <v>11117</v>
      </c>
      <c r="R274" t="s">
        <v>11118</v>
      </c>
      <c r="T274" t="s">
        <v>11250</v>
      </c>
      <c r="U274" s="4" t="s">
        <v>12995</v>
      </c>
      <c r="V274" t="s">
        <v>13005</v>
      </c>
      <c r="W274" t="s">
        <v>13006</v>
      </c>
      <c r="X274" t="s">
        <v>13007</v>
      </c>
      <c r="Y274" t="s">
        <v>11142</v>
      </c>
      <c r="Z274" t="s">
        <v>13008</v>
      </c>
      <c r="AA274" t="s">
        <v>11126</v>
      </c>
      <c r="AB274" t="s">
        <v>12995</v>
      </c>
      <c r="AC274" t="s">
        <v>12597</v>
      </c>
      <c r="AD274" t="s">
        <v>13009</v>
      </c>
      <c r="AE274" t="s">
        <v>13002</v>
      </c>
      <c r="AH274" t="s">
        <v>11171</v>
      </c>
      <c r="AI274" t="s">
        <v>12896</v>
      </c>
      <c r="AJ274" t="s">
        <v>12600</v>
      </c>
      <c r="AK274" t="s">
        <v>13020</v>
      </c>
      <c r="AL274" t="s">
        <v>13021</v>
      </c>
      <c r="AM274" t="s">
        <v>13022</v>
      </c>
      <c r="AN274" t="s">
        <v>11284</v>
      </c>
      <c r="AO274" t="s">
        <v>13023</v>
      </c>
      <c r="AP274" t="s">
        <v>13020</v>
      </c>
      <c r="AQ274">
        <v>80</v>
      </c>
      <c r="AR274">
        <v>80</v>
      </c>
      <c r="AS274">
        <v>80</v>
      </c>
      <c r="AT274" t="s">
        <v>13024</v>
      </c>
      <c r="AU274">
        <v>0</v>
      </c>
      <c r="AV274">
        <v>0</v>
      </c>
      <c r="AW274">
        <v>0</v>
      </c>
    </row>
    <row r="275" spans="1:49">
      <c r="A275" s="1">
        <f>_xlfn.XLOOKUP(K275,数据!F:F,数据!A:A)</f>
        <v>2026</v>
      </c>
      <c r="B275" s="2">
        <f>_xlfn.XLOOKUP(K275,数据!F:F,数据!B:B)</f>
        <v>3</v>
      </c>
      <c r="C275" s="2">
        <f>_xlfn.XLOOKUP(K275,数据!F:F,数据!C:C)</f>
        <v>12</v>
      </c>
      <c r="D275" s="2" t="str">
        <f>_xlfn.XLOOKUP(K275,数据!F:F,数据!K:K)</f>
        <v>空派</v>
      </c>
      <c r="E275" s="2" t="str" cm="1">
        <f t="array" ref="E275">IF(OR(D275="红单",D275="空派"),_xlfn.IFS(F275="未开售","新品首批发货",G275&lt;F275,"新品首批发货",G275-F275&lt;=60,"新品期补货空运",G275-F275&gt;60,"老品应急空运"),"海运，不进行分析")</f>
        <v>新品期补货空运</v>
      </c>
      <c r="F275" s="3">
        <v>46072</v>
      </c>
      <c r="G275" s="3">
        <f>_xlfn.XLOOKUP(K275,数据!F:F,数据!D:D)</f>
        <v>46098</v>
      </c>
      <c r="H275" s="5">
        <v>114</v>
      </c>
      <c r="I275" s="5">
        <f t="shared" si="17"/>
        <v>3.534</v>
      </c>
      <c r="J275" s="5">
        <f>_xlfn.XLOOKUP(K275,数据!F:F,数据!T:T)*(I275/_xlfn.XLOOKUP(K275,数据!F:F,数据!Y:Y))</f>
        <v>229.970204472018</v>
      </c>
      <c r="K275" t="s">
        <v>9763</v>
      </c>
      <c r="L275" t="s">
        <v>80</v>
      </c>
      <c r="M275" t="s">
        <v>11113</v>
      </c>
      <c r="N275" t="s">
        <v>13004</v>
      </c>
      <c r="O275" t="s">
        <v>11115</v>
      </c>
      <c r="P275" t="s">
        <v>11139</v>
      </c>
      <c r="Q275" t="s">
        <v>11117</v>
      </c>
      <c r="R275" t="s">
        <v>11118</v>
      </c>
      <c r="T275" t="s">
        <v>11250</v>
      </c>
      <c r="U275" s="4" t="s">
        <v>12995</v>
      </c>
      <c r="V275" t="s">
        <v>13005</v>
      </c>
      <c r="W275" t="s">
        <v>13006</v>
      </c>
      <c r="X275" t="s">
        <v>13007</v>
      </c>
      <c r="Y275" t="s">
        <v>11142</v>
      </c>
      <c r="Z275" t="s">
        <v>13008</v>
      </c>
      <c r="AA275" t="s">
        <v>11126</v>
      </c>
      <c r="AB275" t="s">
        <v>12995</v>
      </c>
      <c r="AC275" t="s">
        <v>12597</v>
      </c>
      <c r="AD275" t="s">
        <v>13009</v>
      </c>
      <c r="AE275" t="s">
        <v>13002</v>
      </c>
      <c r="AH275" t="s">
        <v>11171</v>
      </c>
      <c r="AI275" t="s">
        <v>12896</v>
      </c>
      <c r="AJ275" t="s">
        <v>12600</v>
      </c>
      <c r="AK275" t="s">
        <v>12615</v>
      </c>
      <c r="AL275" t="s">
        <v>12616</v>
      </c>
      <c r="AM275" t="s">
        <v>12617</v>
      </c>
      <c r="AN275" t="s">
        <v>11958</v>
      </c>
      <c r="AO275" t="s">
        <v>12618</v>
      </c>
      <c r="AP275" t="s">
        <v>12615</v>
      </c>
      <c r="AQ275">
        <v>31</v>
      </c>
      <c r="AR275">
        <v>31</v>
      </c>
      <c r="AS275">
        <v>31</v>
      </c>
      <c r="AT275" t="s">
        <v>13025</v>
      </c>
      <c r="AU275">
        <v>0</v>
      </c>
      <c r="AV275">
        <v>0</v>
      </c>
      <c r="AW275">
        <v>0</v>
      </c>
    </row>
    <row r="276" spans="1:49">
      <c r="A276" s="1">
        <f>_xlfn.XLOOKUP(K276,数据!F:F,数据!A:A)</f>
        <v>2026</v>
      </c>
      <c r="B276" s="2">
        <f>_xlfn.XLOOKUP(K276,数据!F:F,数据!B:B)</f>
        <v>3</v>
      </c>
      <c r="C276" s="2">
        <f>_xlfn.XLOOKUP(K276,数据!F:F,数据!C:C)</f>
        <v>12</v>
      </c>
      <c r="D276" s="2" t="str">
        <f>_xlfn.XLOOKUP(K276,数据!F:F,数据!K:K)</f>
        <v>空派</v>
      </c>
      <c r="E276" s="2" t="str" cm="1">
        <f t="array" ref="E276">IF(OR(D276="红单",D276="空派"),_xlfn.IFS(F276="未开售","新品首批发货",G276&lt;F276,"新品首批发货",G276-F276&lt;=60,"新品期补货空运",G276-F276&gt;60,"老品应急空运"),"海运，不进行分析")</f>
        <v>老品应急空运</v>
      </c>
      <c r="F276" s="3">
        <v>46030</v>
      </c>
      <c r="G276" s="3">
        <f>_xlfn.XLOOKUP(K276,数据!F:F,数据!D:D)</f>
        <v>46098</v>
      </c>
      <c r="H276" s="5">
        <v>193</v>
      </c>
      <c r="I276" s="5">
        <f t="shared" si="17"/>
        <v>2.702</v>
      </c>
      <c r="J276" s="5">
        <f>_xlfn.XLOOKUP(K276,数据!F:F,数据!T:T)*(I276/_xlfn.XLOOKUP(K276,数据!F:F,数据!Y:Y))</f>
        <v>175.82894524148</v>
      </c>
      <c r="K276" t="s">
        <v>9763</v>
      </c>
      <c r="L276" t="s">
        <v>80</v>
      </c>
      <c r="M276" t="s">
        <v>11113</v>
      </c>
      <c r="N276" t="s">
        <v>13004</v>
      </c>
      <c r="O276" t="s">
        <v>11115</v>
      </c>
      <c r="P276" t="s">
        <v>11139</v>
      </c>
      <c r="Q276" t="s">
        <v>11117</v>
      </c>
      <c r="R276" t="s">
        <v>11118</v>
      </c>
      <c r="T276" t="s">
        <v>11250</v>
      </c>
      <c r="U276" s="4" t="s">
        <v>12995</v>
      </c>
      <c r="V276" t="s">
        <v>13005</v>
      </c>
      <c r="W276" t="s">
        <v>13006</v>
      </c>
      <c r="X276" t="s">
        <v>13007</v>
      </c>
      <c r="Y276" t="s">
        <v>11142</v>
      </c>
      <c r="Z276" t="s">
        <v>13008</v>
      </c>
      <c r="AA276" t="s">
        <v>11126</v>
      </c>
      <c r="AB276" t="s">
        <v>12995</v>
      </c>
      <c r="AC276" t="s">
        <v>12597</v>
      </c>
      <c r="AD276" t="s">
        <v>13009</v>
      </c>
      <c r="AE276" t="s">
        <v>13002</v>
      </c>
      <c r="AH276" t="s">
        <v>11171</v>
      </c>
      <c r="AI276" t="s">
        <v>12896</v>
      </c>
      <c r="AJ276" t="s">
        <v>12600</v>
      </c>
      <c r="AK276" t="s">
        <v>13026</v>
      </c>
      <c r="AL276" t="s">
        <v>13027</v>
      </c>
      <c r="AM276" t="s">
        <v>13028</v>
      </c>
      <c r="AN276" t="s">
        <v>11294</v>
      </c>
      <c r="AO276" t="s">
        <v>13029</v>
      </c>
      <c r="AP276" t="s">
        <v>13026</v>
      </c>
      <c r="AQ276">
        <v>14</v>
      </c>
      <c r="AR276">
        <v>14</v>
      </c>
      <c r="AS276">
        <v>14</v>
      </c>
      <c r="AT276" t="s">
        <v>13030</v>
      </c>
      <c r="AU276">
        <v>0</v>
      </c>
      <c r="AV276">
        <v>0</v>
      </c>
      <c r="AW276">
        <v>0</v>
      </c>
    </row>
    <row r="277" spans="1:49">
      <c r="A277" s="1">
        <f>_xlfn.XLOOKUP(K277,数据!F:F,数据!A:A)</f>
        <v>2026</v>
      </c>
      <c r="B277" s="2">
        <f>_xlfn.XLOOKUP(K277,数据!F:F,数据!B:B)</f>
        <v>3</v>
      </c>
      <c r="C277" s="2">
        <f>_xlfn.XLOOKUP(K277,数据!F:F,数据!C:C)</f>
        <v>12</v>
      </c>
      <c r="D277" s="2" t="str">
        <f>_xlfn.XLOOKUP(K277,数据!F:F,数据!K:K)</f>
        <v>空派</v>
      </c>
      <c r="E277" s="2" t="str" cm="1">
        <f t="array" ref="E277">IF(OR(D277="红单",D277="空派"),_xlfn.IFS(F277="未开售","新品首批发货",G277&lt;F277,"新品首批发货",G277-F277&lt;=60,"新品期补货空运",G277-F277&gt;60,"老品应急空运"),"海运，不进行分析")</f>
        <v>老品应急空运</v>
      </c>
      <c r="F277" s="3">
        <v>45817</v>
      </c>
      <c r="G277" s="3">
        <f>_xlfn.XLOOKUP(K277,数据!F:F,数据!D:D)</f>
        <v>46098</v>
      </c>
      <c r="H277" s="5">
        <v>162</v>
      </c>
      <c r="I277" s="5">
        <f t="shared" si="17"/>
        <v>5.67</v>
      </c>
      <c r="J277" s="5">
        <f>_xlfn.XLOOKUP(K277,数据!F:F,数据!T:T)*(I277/_xlfn.XLOOKUP(K277,数据!F:F,数据!Y:Y))</f>
        <v>353.449804100228</v>
      </c>
      <c r="K277" t="s">
        <v>9765</v>
      </c>
      <c r="L277" t="s">
        <v>39</v>
      </c>
      <c r="M277" t="s">
        <v>11113</v>
      </c>
      <c r="N277" t="s">
        <v>13031</v>
      </c>
      <c r="O277" t="s">
        <v>11115</v>
      </c>
      <c r="P277" t="s">
        <v>11139</v>
      </c>
      <c r="Q277" t="s">
        <v>11117</v>
      </c>
      <c r="R277" t="s">
        <v>11118</v>
      </c>
      <c r="T277" t="s">
        <v>11250</v>
      </c>
      <c r="U277" s="4" t="s">
        <v>12995</v>
      </c>
      <c r="V277" t="s">
        <v>12996</v>
      </c>
      <c r="W277" t="s">
        <v>13032</v>
      </c>
      <c r="X277" t="s">
        <v>13033</v>
      </c>
      <c r="Y277" t="s">
        <v>11124</v>
      </c>
      <c r="Z277" t="s">
        <v>13034</v>
      </c>
      <c r="AA277" t="s">
        <v>11144</v>
      </c>
      <c r="AB277" t="s">
        <v>12995</v>
      </c>
      <c r="AC277" t="s">
        <v>12859</v>
      </c>
      <c r="AD277" t="s">
        <v>13035</v>
      </c>
      <c r="AE277" t="s">
        <v>13002</v>
      </c>
      <c r="AH277" t="s">
        <v>11171</v>
      </c>
      <c r="AI277" t="s">
        <v>12896</v>
      </c>
      <c r="AJ277" t="s">
        <v>12600</v>
      </c>
      <c r="AK277" t="s">
        <v>12263</v>
      </c>
      <c r="AL277" t="s">
        <v>12264</v>
      </c>
      <c r="AM277" t="s">
        <v>12265</v>
      </c>
      <c r="AN277" t="s">
        <v>12265</v>
      </c>
      <c r="AO277" t="s">
        <v>12266</v>
      </c>
      <c r="AP277" t="s">
        <v>12263</v>
      </c>
      <c r="AQ277">
        <v>35</v>
      </c>
      <c r="AR277">
        <v>35</v>
      </c>
      <c r="AS277">
        <v>33</v>
      </c>
      <c r="AT277" t="s">
        <v>13036</v>
      </c>
      <c r="AU277">
        <v>0</v>
      </c>
      <c r="AV277">
        <v>-2</v>
      </c>
      <c r="AW277">
        <v>2</v>
      </c>
    </row>
    <row r="278" spans="1:49">
      <c r="A278" s="1">
        <f>_xlfn.XLOOKUP(K278,数据!F:F,数据!A:A)</f>
        <v>2026</v>
      </c>
      <c r="B278" s="2">
        <f>_xlfn.XLOOKUP(K278,数据!F:F,数据!B:B)</f>
        <v>3</v>
      </c>
      <c r="C278" s="2">
        <f>_xlfn.XLOOKUP(K278,数据!F:F,数据!C:C)</f>
        <v>12</v>
      </c>
      <c r="D278" s="2" t="str">
        <f>_xlfn.XLOOKUP(K278,数据!F:F,数据!K:K)</f>
        <v>空派</v>
      </c>
      <c r="E278" s="2" t="str" cm="1">
        <f t="array" ref="E278">IF(OR(D278="红单",D278="空派"),_xlfn.IFS(F278="未开售","新品首批发货",G278&lt;F278,"新品首批发货",G278-F278&lt;=60,"新品期补货空运",G278-F278&gt;60,"老品应急空运"),"海运，不进行分析")</f>
        <v>新品期补货空运</v>
      </c>
      <c r="F278" s="3">
        <v>46083</v>
      </c>
      <c r="G278" s="3">
        <f>_xlfn.XLOOKUP(K278,数据!F:F,数据!D:D)</f>
        <v>46098</v>
      </c>
      <c r="H278" s="5">
        <v>115</v>
      </c>
      <c r="I278" s="5">
        <f t="shared" si="17"/>
        <v>3.45</v>
      </c>
      <c r="J278" s="5">
        <f>_xlfn.XLOOKUP(K278,数据!F:F,数据!T:T)*(I278/_xlfn.XLOOKUP(K278,数据!F:F,数据!Y:Y))</f>
        <v>215.062050113895</v>
      </c>
      <c r="K278" t="s">
        <v>9765</v>
      </c>
      <c r="L278" t="s">
        <v>39</v>
      </c>
      <c r="M278" t="s">
        <v>11113</v>
      </c>
      <c r="N278" t="s">
        <v>13031</v>
      </c>
      <c r="O278" t="s">
        <v>11115</v>
      </c>
      <c r="P278" t="s">
        <v>11139</v>
      </c>
      <c r="Q278" t="s">
        <v>11117</v>
      </c>
      <c r="R278" t="s">
        <v>11118</v>
      </c>
      <c r="T278" t="s">
        <v>11250</v>
      </c>
      <c r="U278" s="4" t="s">
        <v>12995</v>
      </c>
      <c r="V278" t="s">
        <v>12996</v>
      </c>
      <c r="W278" t="s">
        <v>13032</v>
      </c>
      <c r="X278" t="s">
        <v>13033</v>
      </c>
      <c r="Y278" t="s">
        <v>11124</v>
      </c>
      <c r="Z278" t="s">
        <v>13034</v>
      </c>
      <c r="AA278" t="s">
        <v>11144</v>
      </c>
      <c r="AB278" t="s">
        <v>12995</v>
      </c>
      <c r="AC278" t="s">
        <v>12859</v>
      </c>
      <c r="AD278" t="s">
        <v>13035</v>
      </c>
      <c r="AE278" t="s">
        <v>13002</v>
      </c>
      <c r="AH278" t="s">
        <v>11171</v>
      </c>
      <c r="AI278" t="s">
        <v>12896</v>
      </c>
      <c r="AJ278" t="s">
        <v>12600</v>
      </c>
      <c r="AK278" t="s">
        <v>12862</v>
      </c>
      <c r="AL278" t="s">
        <v>12863</v>
      </c>
      <c r="AM278" t="s">
        <v>12864</v>
      </c>
      <c r="AN278" t="s">
        <v>12520</v>
      </c>
      <c r="AO278" t="s">
        <v>12865</v>
      </c>
      <c r="AP278" t="s">
        <v>12862</v>
      </c>
      <c r="AQ278">
        <v>30</v>
      </c>
      <c r="AR278">
        <v>30</v>
      </c>
      <c r="AS278">
        <v>30</v>
      </c>
      <c r="AT278" t="s">
        <v>13037</v>
      </c>
      <c r="AU278">
        <v>0</v>
      </c>
      <c r="AV278">
        <v>0</v>
      </c>
      <c r="AW278">
        <v>0</v>
      </c>
    </row>
    <row r="279" spans="1:49">
      <c r="A279" s="1">
        <f>_xlfn.XLOOKUP(K279,数据!F:F,数据!A:A)</f>
        <v>2026</v>
      </c>
      <c r="B279" s="2">
        <f>_xlfn.XLOOKUP(K279,数据!F:F,数据!B:B)</f>
        <v>3</v>
      </c>
      <c r="C279" s="2">
        <f>_xlfn.XLOOKUP(K279,数据!F:F,数据!C:C)</f>
        <v>12</v>
      </c>
      <c r="D279" s="2" t="str">
        <f>_xlfn.XLOOKUP(K279,数据!F:F,数据!K:K)</f>
        <v>空派</v>
      </c>
      <c r="E279" s="2" t="str" cm="1">
        <f t="array" ref="E279">IF(OR(D279="红单",D279="空派"),_xlfn.IFS(F279="未开售","新品首批发货",G279&lt;F279,"新品首批发货",G279-F279&lt;=60,"新品期补货空运",G279-F279&gt;60,"老品应急空运"),"海运，不进行分析")</f>
        <v>新品期补货空运</v>
      </c>
      <c r="F279" s="3">
        <v>46092</v>
      </c>
      <c r="G279" s="3">
        <f>_xlfn.XLOOKUP(K279,数据!F:F,数据!D:D)</f>
        <v>46098</v>
      </c>
      <c r="H279" s="5">
        <v>115</v>
      </c>
      <c r="I279" s="5">
        <f t="shared" si="17"/>
        <v>3.45</v>
      </c>
      <c r="J279" s="5">
        <f>_xlfn.XLOOKUP(K279,数据!F:F,数据!T:T)*(I279/_xlfn.XLOOKUP(K279,数据!F:F,数据!Y:Y))</f>
        <v>215.062050113895</v>
      </c>
      <c r="K279" t="s">
        <v>9765</v>
      </c>
      <c r="L279" t="s">
        <v>39</v>
      </c>
      <c r="M279" t="s">
        <v>11113</v>
      </c>
      <c r="N279" t="s">
        <v>13031</v>
      </c>
      <c r="O279" t="s">
        <v>11115</v>
      </c>
      <c r="P279" t="s">
        <v>11139</v>
      </c>
      <c r="Q279" t="s">
        <v>11117</v>
      </c>
      <c r="R279" t="s">
        <v>11118</v>
      </c>
      <c r="T279" t="s">
        <v>11250</v>
      </c>
      <c r="U279" s="4" t="s">
        <v>12995</v>
      </c>
      <c r="V279" t="s">
        <v>12996</v>
      </c>
      <c r="W279" t="s">
        <v>13032</v>
      </c>
      <c r="X279" t="s">
        <v>13033</v>
      </c>
      <c r="Y279" t="s">
        <v>11124</v>
      </c>
      <c r="Z279" t="s">
        <v>13034</v>
      </c>
      <c r="AA279" t="s">
        <v>11144</v>
      </c>
      <c r="AB279" t="s">
        <v>12995</v>
      </c>
      <c r="AC279" t="s">
        <v>12859</v>
      </c>
      <c r="AD279" t="s">
        <v>13035</v>
      </c>
      <c r="AE279" t="s">
        <v>13002</v>
      </c>
      <c r="AH279" t="s">
        <v>11171</v>
      </c>
      <c r="AI279" t="s">
        <v>12896</v>
      </c>
      <c r="AJ279" t="s">
        <v>12600</v>
      </c>
      <c r="AK279" t="s">
        <v>12517</v>
      </c>
      <c r="AL279" t="s">
        <v>12518</v>
      </c>
      <c r="AM279" t="s">
        <v>12519</v>
      </c>
      <c r="AN279" t="s">
        <v>12520</v>
      </c>
      <c r="AO279" t="s">
        <v>12521</v>
      </c>
      <c r="AP279" t="s">
        <v>12517</v>
      </c>
      <c r="AQ279">
        <v>30</v>
      </c>
      <c r="AR279">
        <v>30</v>
      </c>
      <c r="AS279">
        <v>29</v>
      </c>
      <c r="AT279" t="s">
        <v>13038</v>
      </c>
      <c r="AU279">
        <v>0</v>
      </c>
      <c r="AV279">
        <v>-1</v>
      </c>
      <c r="AW279">
        <v>1</v>
      </c>
    </row>
    <row r="280" spans="1:49">
      <c r="A280" s="1">
        <f>_xlfn.XLOOKUP(K280,数据!F:F,数据!A:A)</f>
        <v>2026</v>
      </c>
      <c r="B280" s="2">
        <f>_xlfn.XLOOKUP(K280,数据!F:F,数据!B:B)</f>
        <v>3</v>
      </c>
      <c r="C280" s="2">
        <f>_xlfn.XLOOKUP(K280,数据!F:F,数据!C:C)</f>
        <v>12</v>
      </c>
      <c r="D280" s="2" t="str">
        <f>_xlfn.XLOOKUP(K280,数据!F:F,数据!K:K)</f>
        <v>空派</v>
      </c>
      <c r="E280" s="2" t="str" cm="1">
        <f t="array" ref="E280">IF(OR(D280="红单",D280="空派"),_xlfn.IFS(F280="未开售","新品首批发货",G280&lt;F280,"新品首批发货",G280-F280&lt;=60,"新品期补货空运",G280-F280&gt;60,"老品应急空运"),"海运，不进行分析")</f>
        <v>老品应急空运</v>
      </c>
      <c r="F280" s="3">
        <v>46023</v>
      </c>
      <c r="G280" s="3">
        <f>_xlfn.XLOOKUP(K280,数据!F:F,数据!D:D)</f>
        <v>46098</v>
      </c>
      <c r="H280" s="5">
        <v>200</v>
      </c>
      <c r="I280" s="5">
        <f t="shared" si="17"/>
        <v>0.6</v>
      </c>
      <c r="J280" s="5">
        <f>_xlfn.XLOOKUP(K280,数据!F:F,数据!T:T)*(I280/_xlfn.XLOOKUP(K280,数据!F:F,数据!Y:Y))</f>
        <v>37.4020956719818</v>
      </c>
      <c r="K280" t="s">
        <v>9765</v>
      </c>
      <c r="L280" t="s">
        <v>39</v>
      </c>
      <c r="M280" t="s">
        <v>11113</v>
      </c>
      <c r="N280" t="s">
        <v>13031</v>
      </c>
      <c r="O280" t="s">
        <v>11115</v>
      </c>
      <c r="P280" t="s">
        <v>11139</v>
      </c>
      <c r="Q280" t="s">
        <v>11117</v>
      </c>
      <c r="R280" t="s">
        <v>11118</v>
      </c>
      <c r="T280" t="s">
        <v>11250</v>
      </c>
      <c r="U280" s="4" t="s">
        <v>12995</v>
      </c>
      <c r="V280" t="s">
        <v>12996</v>
      </c>
      <c r="W280" t="s">
        <v>13032</v>
      </c>
      <c r="X280" t="s">
        <v>13033</v>
      </c>
      <c r="Y280" t="s">
        <v>11124</v>
      </c>
      <c r="Z280" t="s">
        <v>13034</v>
      </c>
      <c r="AA280" t="s">
        <v>11144</v>
      </c>
      <c r="AB280" t="s">
        <v>12995</v>
      </c>
      <c r="AC280" t="s">
        <v>12859</v>
      </c>
      <c r="AD280" t="s">
        <v>13035</v>
      </c>
      <c r="AE280" t="s">
        <v>13002</v>
      </c>
      <c r="AH280" t="s">
        <v>11171</v>
      </c>
      <c r="AI280" t="s">
        <v>12896</v>
      </c>
      <c r="AJ280" t="s">
        <v>12600</v>
      </c>
      <c r="AK280" t="s">
        <v>13039</v>
      </c>
      <c r="AL280" t="s">
        <v>13040</v>
      </c>
      <c r="AM280" t="s">
        <v>13041</v>
      </c>
      <c r="AN280" t="s">
        <v>13042</v>
      </c>
      <c r="AO280" t="s">
        <v>13043</v>
      </c>
      <c r="AP280" t="s">
        <v>13039</v>
      </c>
      <c r="AQ280">
        <v>3</v>
      </c>
      <c r="AR280">
        <v>3</v>
      </c>
      <c r="AS280">
        <v>3</v>
      </c>
      <c r="AT280" t="s">
        <v>13044</v>
      </c>
      <c r="AU280">
        <v>0</v>
      </c>
      <c r="AV280">
        <v>0</v>
      </c>
      <c r="AW280">
        <v>0</v>
      </c>
    </row>
    <row r="281" spans="1:49">
      <c r="A281" s="1">
        <f>_xlfn.XLOOKUP(K281,数据!F:F,数据!A:A)</f>
        <v>2026</v>
      </c>
      <c r="B281" s="2">
        <f>_xlfn.XLOOKUP(K281,数据!F:F,数据!B:B)</f>
        <v>3</v>
      </c>
      <c r="C281" s="2">
        <f>_xlfn.XLOOKUP(K281,数据!F:F,数据!C:C)</f>
        <v>12</v>
      </c>
      <c r="D281" s="2" t="str">
        <f>_xlfn.XLOOKUP(K281,数据!F:F,数据!K:K)</f>
        <v>空派</v>
      </c>
      <c r="E281" s="2" t="str" cm="1">
        <f t="array" ref="E281">IF(OR(D281="红单",D281="空派"),_xlfn.IFS(F281="未开售","新品首批发货",G281&lt;F281,"新品首批发货",G281-F281&lt;=60,"新品期补货空运",G281-F281&gt;60,"老品应急空运"),"海运，不进行分析")</f>
        <v>老品应急空运</v>
      </c>
      <c r="F281" s="3">
        <v>46030</v>
      </c>
      <c r="G281" s="3">
        <f>_xlfn.XLOOKUP(K281,数据!F:F,数据!D:D)</f>
        <v>46098</v>
      </c>
      <c r="H281" s="5">
        <v>146</v>
      </c>
      <c r="I281" s="5">
        <f t="shared" si="17"/>
        <v>7.3</v>
      </c>
      <c r="J281" s="5">
        <f>_xlfn.XLOOKUP(K281,数据!F:F,数据!T:T)*(I281/_xlfn.XLOOKUP(K281,数据!F:F,数据!Y:Y))</f>
        <v>400.519584849133</v>
      </c>
      <c r="K281" t="s">
        <v>9764</v>
      </c>
      <c r="L281" t="s">
        <v>41</v>
      </c>
      <c r="M281" t="s">
        <v>11113</v>
      </c>
      <c r="N281" t="s">
        <v>13045</v>
      </c>
      <c r="O281" t="s">
        <v>11115</v>
      </c>
      <c r="P281" t="s">
        <v>11139</v>
      </c>
      <c r="Q281" t="s">
        <v>11117</v>
      </c>
      <c r="R281" t="s">
        <v>11118</v>
      </c>
      <c r="T281" t="s">
        <v>11250</v>
      </c>
      <c r="U281" s="4" t="s">
        <v>13046</v>
      </c>
      <c r="V281" t="s">
        <v>13047</v>
      </c>
      <c r="W281" t="s">
        <v>13048</v>
      </c>
      <c r="X281" t="s">
        <v>13049</v>
      </c>
      <c r="Y281" t="s">
        <v>11142</v>
      </c>
      <c r="Z281" t="s">
        <v>13050</v>
      </c>
      <c r="AA281" t="s">
        <v>11144</v>
      </c>
      <c r="AB281" t="s">
        <v>13046</v>
      </c>
      <c r="AC281" t="s">
        <v>13051</v>
      </c>
      <c r="AD281" t="s">
        <v>13052</v>
      </c>
      <c r="AE281" t="s">
        <v>13002</v>
      </c>
      <c r="AH281" t="s">
        <v>11171</v>
      </c>
      <c r="AI281" t="s">
        <v>12896</v>
      </c>
      <c r="AJ281" t="s">
        <v>12600</v>
      </c>
      <c r="AK281" t="s">
        <v>13053</v>
      </c>
      <c r="AL281" t="s">
        <v>13054</v>
      </c>
      <c r="AM281" t="s">
        <v>13055</v>
      </c>
      <c r="AN281" t="s">
        <v>11526</v>
      </c>
      <c r="AO281" t="s">
        <v>13056</v>
      </c>
      <c r="AP281" t="s">
        <v>13053</v>
      </c>
      <c r="AQ281">
        <v>50</v>
      </c>
      <c r="AR281">
        <v>50</v>
      </c>
      <c r="AS281">
        <v>50</v>
      </c>
      <c r="AT281" t="s">
        <v>13057</v>
      </c>
      <c r="AU281">
        <v>0</v>
      </c>
      <c r="AV281">
        <v>0</v>
      </c>
      <c r="AW281">
        <v>0</v>
      </c>
    </row>
    <row r="282" spans="1:49">
      <c r="A282" s="1">
        <f>_xlfn.XLOOKUP(K282,数据!F:F,数据!A:A)</f>
        <v>2026</v>
      </c>
      <c r="B282" s="2">
        <f>_xlfn.XLOOKUP(K282,数据!F:F,数据!B:B)</f>
        <v>3</v>
      </c>
      <c r="C282" s="2">
        <f>_xlfn.XLOOKUP(K282,数据!F:F,数据!C:C)</f>
        <v>12</v>
      </c>
      <c r="D282" s="2" t="str">
        <f>_xlfn.XLOOKUP(K282,数据!F:F,数据!K:K)</f>
        <v>空派</v>
      </c>
      <c r="E282" s="2" t="str" cm="1">
        <f t="array" ref="E282">IF(OR(D282="红单",D282="空派"),_xlfn.IFS(F282="未开售","新品首批发货",G282&lt;F282,"新品首批发货",G282-F282&lt;=60,"新品期补货空运",G282-F282&gt;60,"老品应急空运"),"海运，不进行分析")</f>
        <v>老品应急空运</v>
      </c>
      <c r="F282" s="3">
        <v>46028</v>
      </c>
      <c r="G282" s="3">
        <f>_xlfn.XLOOKUP(K282,数据!F:F,数据!D:D)</f>
        <v>46098</v>
      </c>
      <c r="H282" s="5">
        <v>143.3</v>
      </c>
      <c r="I282" s="5">
        <f t="shared" si="17"/>
        <v>14.33</v>
      </c>
      <c r="J282" s="5">
        <f>_xlfn.XLOOKUP(K282,数据!F:F,数据!T:T)*(I282/_xlfn.XLOOKUP(K282,数据!F:F,数据!Y:Y))</f>
        <v>786.225431628504</v>
      </c>
      <c r="K282" t="s">
        <v>9764</v>
      </c>
      <c r="L282" t="s">
        <v>41</v>
      </c>
      <c r="M282" t="s">
        <v>11113</v>
      </c>
      <c r="N282" t="s">
        <v>13045</v>
      </c>
      <c r="O282" t="s">
        <v>11115</v>
      </c>
      <c r="P282" t="s">
        <v>11139</v>
      </c>
      <c r="Q282" t="s">
        <v>11117</v>
      </c>
      <c r="R282" t="s">
        <v>11118</v>
      </c>
      <c r="T282" t="s">
        <v>11250</v>
      </c>
      <c r="U282" s="4" t="s">
        <v>13046</v>
      </c>
      <c r="V282" t="s">
        <v>13047</v>
      </c>
      <c r="W282" t="s">
        <v>13048</v>
      </c>
      <c r="X282" t="s">
        <v>13049</v>
      </c>
      <c r="Y282" t="s">
        <v>11142</v>
      </c>
      <c r="Z282" t="s">
        <v>13050</v>
      </c>
      <c r="AA282" t="s">
        <v>11144</v>
      </c>
      <c r="AB282" t="s">
        <v>13046</v>
      </c>
      <c r="AC282" t="s">
        <v>13051</v>
      </c>
      <c r="AD282" t="s">
        <v>13052</v>
      </c>
      <c r="AE282" t="s">
        <v>13002</v>
      </c>
      <c r="AH282" t="s">
        <v>11171</v>
      </c>
      <c r="AI282" t="s">
        <v>12896</v>
      </c>
      <c r="AJ282" t="s">
        <v>12600</v>
      </c>
      <c r="AK282" t="s">
        <v>13058</v>
      </c>
      <c r="AL282" t="s">
        <v>13059</v>
      </c>
      <c r="AM282" t="s">
        <v>13060</v>
      </c>
      <c r="AN282" t="s">
        <v>11526</v>
      </c>
      <c r="AO282" t="s">
        <v>13061</v>
      </c>
      <c r="AP282" t="s">
        <v>13058</v>
      </c>
      <c r="AQ282">
        <v>100</v>
      </c>
      <c r="AR282">
        <v>100</v>
      </c>
      <c r="AS282">
        <v>100</v>
      </c>
      <c r="AT282" t="s">
        <v>13062</v>
      </c>
      <c r="AU282">
        <v>0</v>
      </c>
      <c r="AV282">
        <v>0</v>
      </c>
      <c r="AW282">
        <v>0</v>
      </c>
    </row>
    <row r="283" spans="1:49">
      <c r="A283" s="1">
        <f>_xlfn.XLOOKUP(K283,数据!F:F,数据!A:A)</f>
        <v>2026</v>
      </c>
      <c r="B283" s="2">
        <f>_xlfn.XLOOKUP(K283,数据!F:F,数据!B:B)</f>
        <v>3</v>
      </c>
      <c r="C283" s="2">
        <f>_xlfn.XLOOKUP(K283,数据!F:F,数据!C:C)</f>
        <v>12</v>
      </c>
      <c r="D283" s="2" t="str">
        <f>_xlfn.XLOOKUP(K283,数据!F:F,数据!K:K)</f>
        <v>空派</v>
      </c>
      <c r="E283" s="2" t="str" cm="1">
        <f t="array" ref="E283">IF(OR(D283="红单",D283="空派"),_xlfn.IFS(F283="未开售","新品首批发货",G283&lt;F283,"新品首批发货",G283-F283&lt;=60,"新品期补货空运",G283-F283&gt;60,"老品应急空运"),"海运，不进行分析")</f>
        <v>老品应急空运</v>
      </c>
      <c r="F283" s="3">
        <v>46029</v>
      </c>
      <c r="G283" s="3">
        <f>_xlfn.XLOOKUP(K283,数据!F:F,数据!D:D)</f>
        <v>46098</v>
      </c>
      <c r="H283" s="5">
        <v>502</v>
      </c>
      <c r="I283" s="5">
        <f t="shared" si="17"/>
        <v>25.1</v>
      </c>
      <c r="J283" s="5">
        <f>_xlfn.XLOOKUP(K283,数据!F:F,数据!T:T)*(I283/_xlfn.XLOOKUP(K283,数据!F:F,数据!Y:Y))</f>
        <v>1377.12898352236</v>
      </c>
      <c r="K283" t="s">
        <v>9764</v>
      </c>
      <c r="L283" t="s">
        <v>41</v>
      </c>
      <c r="M283" t="s">
        <v>11113</v>
      </c>
      <c r="N283" t="s">
        <v>13045</v>
      </c>
      <c r="O283" t="s">
        <v>11115</v>
      </c>
      <c r="P283" t="s">
        <v>11139</v>
      </c>
      <c r="Q283" t="s">
        <v>11117</v>
      </c>
      <c r="R283" t="s">
        <v>11118</v>
      </c>
      <c r="T283" t="s">
        <v>11250</v>
      </c>
      <c r="U283" s="4" t="s">
        <v>13046</v>
      </c>
      <c r="V283" t="s">
        <v>13047</v>
      </c>
      <c r="W283" t="s">
        <v>13048</v>
      </c>
      <c r="X283" t="s">
        <v>13049</v>
      </c>
      <c r="Y283" t="s">
        <v>11142</v>
      </c>
      <c r="Z283" t="s">
        <v>13050</v>
      </c>
      <c r="AA283" t="s">
        <v>11144</v>
      </c>
      <c r="AB283" t="s">
        <v>13046</v>
      </c>
      <c r="AC283" t="s">
        <v>13051</v>
      </c>
      <c r="AD283" t="s">
        <v>13052</v>
      </c>
      <c r="AE283" t="s">
        <v>13002</v>
      </c>
      <c r="AH283" t="s">
        <v>11171</v>
      </c>
      <c r="AI283" t="s">
        <v>12896</v>
      </c>
      <c r="AJ283" t="s">
        <v>12600</v>
      </c>
      <c r="AK283" t="s">
        <v>12091</v>
      </c>
      <c r="AL283" t="s">
        <v>12092</v>
      </c>
      <c r="AM283" t="s">
        <v>12093</v>
      </c>
      <c r="AN283" t="s">
        <v>11846</v>
      </c>
      <c r="AO283" t="s">
        <v>12094</v>
      </c>
      <c r="AP283" t="s">
        <v>12091</v>
      </c>
      <c r="AQ283">
        <v>50</v>
      </c>
      <c r="AR283">
        <v>50</v>
      </c>
      <c r="AS283">
        <v>50</v>
      </c>
      <c r="AT283" t="s">
        <v>13057</v>
      </c>
      <c r="AU283">
        <v>0</v>
      </c>
      <c r="AV283">
        <v>0</v>
      </c>
      <c r="AW283">
        <v>0</v>
      </c>
    </row>
    <row r="284" spans="1:49">
      <c r="A284" s="1">
        <f>_xlfn.XLOOKUP(K284,数据!F:F,数据!A:A)</f>
        <v>2026</v>
      </c>
      <c r="B284" s="2">
        <f>_xlfn.XLOOKUP(K284,数据!F:F,数据!B:B)</f>
        <v>3</v>
      </c>
      <c r="C284" s="2">
        <f>_xlfn.XLOOKUP(K284,数据!F:F,数据!C:C)</f>
        <v>12</v>
      </c>
      <c r="D284" s="2" t="str">
        <f>_xlfn.XLOOKUP(K284,数据!F:F,数据!K:K)</f>
        <v>红单</v>
      </c>
      <c r="E284" s="2" t="str" cm="1">
        <f t="array" ref="E284">IF(OR(D284="红单",D284="空派"),_xlfn.IFS(F284="未开售","新品首批发货",G284&lt;F284,"新品首批发货",G284-F284&lt;=60,"新品期补货空运",G284-F284&gt;60,"老品应急空运"),"海运，不进行分析")</f>
        <v>新品期补货空运</v>
      </c>
      <c r="F284" s="3">
        <v>46058</v>
      </c>
      <c r="G284" s="3">
        <f>_xlfn.XLOOKUP(K284,数据!F:F,数据!D:D)</f>
        <v>46097</v>
      </c>
      <c r="H284" s="5">
        <v>71</v>
      </c>
      <c r="I284" s="5">
        <f t="shared" si="17"/>
        <v>3.55</v>
      </c>
      <c r="J284" s="5">
        <f>_xlfn.XLOOKUP(K284,数据!F:F,数据!T:T)*(I284/_xlfn.XLOOKUP(K284,数据!F:F,数据!Y:Y))</f>
        <v>269.480210470929</v>
      </c>
      <c r="K284" t="s">
        <v>9760</v>
      </c>
      <c r="L284" t="s">
        <v>4634</v>
      </c>
      <c r="M284" t="s">
        <v>11113</v>
      </c>
      <c r="N284" t="s">
        <v>13063</v>
      </c>
      <c r="O284" t="s">
        <v>11115</v>
      </c>
      <c r="P284" t="s">
        <v>11139</v>
      </c>
      <c r="Q284" t="s">
        <v>11117</v>
      </c>
      <c r="R284" t="s">
        <v>11118</v>
      </c>
      <c r="S284" t="s">
        <v>13064</v>
      </c>
      <c r="T284" t="s">
        <v>11250</v>
      </c>
      <c r="U284" s="4" t="s">
        <v>13065</v>
      </c>
      <c r="V284" t="s">
        <v>13066</v>
      </c>
      <c r="W284" t="s">
        <v>13067</v>
      </c>
      <c r="X284" t="s">
        <v>13068</v>
      </c>
      <c r="Y284" t="s">
        <v>11142</v>
      </c>
      <c r="Z284" t="s">
        <v>13069</v>
      </c>
      <c r="AA284" t="s">
        <v>11126</v>
      </c>
      <c r="AB284" t="s">
        <v>13065</v>
      </c>
      <c r="AC284" t="s">
        <v>12577</v>
      </c>
      <c r="AD284" t="s">
        <v>13070</v>
      </c>
      <c r="AE284" t="s">
        <v>12861</v>
      </c>
      <c r="AI284" t="s">
        <v>12896</v>
      </c>
      <c r="AJ284" t="s">
        <v>12600</v>
      </c>
      <c r="AK284" t="s">
        <v>12181</v>
      </c>
      <c r="AL284" t="s">
        <v>12182</v>
      </c>
      <c r="AM284" t="s">
        <v>12183</v>
      </c>
      <c r="AN284" t="s">
        <v>12184</v>
      </c>
      <c r="AO284" t="s">
        <v>12185</v>
      </c>
      <c r="AP284" t="s">
        <v>12181</v>
      </c>
      <c r="AQ284">
        <v>50</v>
      </c>
      <c r="AR284">
        <v>50</v>
      </c>
      <c r="AS284">
        <v>50</v>
      </c>
      <c r="AT284" t="s">
        <v>13071</v>
      </c>
      <c r="AU284">
        <v>0</v>
      </c>
      <c r="AV284">
        <v>0</v>
      </c>
      <c r="AW284">
        <v>0</v>
      </c>
    </row>
    <row r="285" spans="1:49">
      <c r="A285" s="1">
        <f>_xlfn.XLOOKUP(K285,数据!F:F,数据!A:A)</f>
        <v>2026</v>
      </c>
      <c r="B285" s="2">
        <f>_xlfn.XLOOKUP(K285,数据!F:F,数据!B:B)</f>
        <v>3</v>
      </c>
      <c r="C285" s="2">
        <f>_xlfn.XLOOKUP(K285,数据!F:F,数据!C:C)</f>
        <v>12</v>
      </c>
      <c r="D285" s="2" t="str">
        <f>_xlfn.XLOOKUP(K285,数据!F:F,数据!K:K)</f>
        <v>红单</v>
      </c>
      <c r="E285" s="2" t="str" cm="1">
        <f t="array" ref="E285">IF(OR(D285="红单",D285="空派"),_xlfn.IFS(F285="未开售","新品首批发货",G285&lt;F285,"新品首批发货",G285-F285&lt;=60,"新品期补货空运",G285-F285&gt;60,"老品应急空运"),"海运，不进行分析")</f>
        <v>新品首批发货</v>
      </c>
      <c r="F285" s="3">
        <v>46115</v>
      </c>
      <c r="G285" s="3">
        <f>_xlfn.XLOOKUP(K285,数据!F:F,数据!D:D)</f>
        <v>46097</v>
      </c>
      <c r="H285" s="5">
        <v>120</v>
      </c>
      <c r="I285" s="5">
        <f t="shared" si="17"/>
        <v>9.12</v>
      </c>
      <c r="J285" s="5">
        <f>_xlfn.XLOOKUP(K285,数据!F:F,数据!T:T)*(I285/_xlfn.XLOOKUP(K285,数据!F:F,数据!Y:Y))</f>
        <v>692.298456195738</v>
      </c>
      <c r="K285" t="s">
        <v>9760</v>
      </c>
      <c r="L285" t="s">
        <v>4634</v>
      </c>
      <c r="M285" t="s">
        <v>11113</v>
      </c>
      <c r="N285" t="s">
        <v>13063</v>
      </c>
      <c r="O285" t="s">
        <v>11115</v>
      </c>
      <c r="P285" t="s">
        <v>11139</v>
      </c>
      <c r="Q285" t="s">
        <v>11117</v>
      </c>
      <c r="R285" t="s">
        <v>11118</v>
      </c>
      <c r="S285" t="s">
        <v>13064</v>
      </c>
      <c r="T285" t="s">
        <v>11250</v>
      </c>
      <c r="U285" s="4" t="s">
        <v>13065</v>
      </c>
      <c r="V285" t="s">
        <v>13066</v>
      </c>
      <c r="W285" t="s">
        <v>13067</v>
      </c>
      <c r="X285" t="s">
        <v>13068</v>
      </c>
      <c r="Y285" t="s">
        <v>11142</v>
      </c>
      <c r="Z285" t="s">
        <v>13069</v>
      </c>
      <c r="AA285" t="s">
        <v>11126</v>
      </c>
      <c r="AB285" t="s">
        <v>13065</v>
      </c>
      <c r="AC285" t="s">
        <v>12577</v>
      </c>
      <c r="AD285" t="s">
        <v>13070</v>
      </c>
      <c r="AE285" t="s">
        <v>12861</v>
      </c>
      <c r="AI285" t="s">
        <v>12896</v>
      </c>
      <c r="AJ285" t="s">
        <v>12600</v>
      </c>
      <c r="AK285" t="s">
        <v>11704</v>
      </c>
      <c r="AL285" t="s">
        <v>11705</v>
      </c>
      <c r="AM285" t="s">
        <v>11706</v>
      </c>
      <c r="AN285" t="s">
        <v>11706</v>
      </c>
      <c r="AO285" t="s">
        <v>11707</v>
      </c>
      <c r="AP285" t="s">
        <v>11704</v>
      </c>
      <c r="AQ285">
        <v>76</v>
      </c>
      <c r="AR285">
        <v>76</v>
      </c>
      <c r="AS285">
        <v>76</v>
      </c>
      <c r="AT285" t="s">
        <v>13072</v>
      </c>
      <c r="AU285">
        <v>0</v>
      </c>
      <c r="AV285">
        <v>0</v>
      </c>
      <c r="AW285">
        <v>0</v>
      </c>
    </row>
    <row r="286" spans="1:49">
      <c r="A286" s="1">
        <f>_xlfn.XLOOKUP(K286,数据!F:F,数据!A:A)</f>
        <v>2026</v>
      </c>
      <c r="B286" s="2">
        <f>_xlfn.XLOOKUP(K286,数据!F:F,数据!B:B)</f>
        <v>3</v>
      </c>
      <c r="C286" s="2">
        <f>_xlfn.XLOOKUP(K286,数据!F:F,数据!C:C)</f>
        <v>12</v>
      </c>
      <c r="D286" s="2" t="str">
        <f>_xlfn.XLOOKUP(K286,数据!F:F,数据!K:K)</f>
        <v>红单</v>
      </c>
      <c r="E286" s="2" t="str" cm="1">
        <f t="array" ref="E286">IF(OR(D286="红单",D286="空派"),_xlfn.IFS(F286="未开售","新品首批发货",G286&lt;F286,"新品首批发货",G286-F286&lt;=60,"新品期补货空运",G286-F286&gt;60,"老品应急空运"),"海运，不进行分析")</f>
        <v>新品期补货空运</v>
      </c>
      <c r="F286" s="3">
        <v>46058</v>
      </c>
      <c r="G286" s="3">
        <f>_xlfn.XLOOKUP(K286,数据!F:F,数据!D:D)</f>
        <v>46097</v>
      </c>
      <c r="H286" s="5">
        <v>71</v>
      </c>
      <c r="I286" s="5">
        <f t="shared" si="17"/>
        <v>3.55</v>
      </c>
      <c r="J286" s="5">
        <f>_xlfn.XLOOKUP(K286,数据!F:F,数据!T:T)*(I286/_xlfn.XLOOKUP(K286,数据!F:F,数据!Y:Y))</f>
        <v>267.260505603336</v>
      </c>
      <c r="K286" t="s">
        <v>9759</v>
      </c>
      <c r="L286" t="s">
        <v>4634</v>
      </c>
      <c r="M286" t="s">
        <v>11113</v>
      </c>
      <c r="N286" t="s">
        <v>13073</v>
      </c>
      <c r="O286" t="s">
        <v>11115</v>
      </c>
      <c r="P286" t="s">
        <v>11139</v>
      </c>
      <c r="Q286" t="s">
        <v>11117</v>
      </c>
      <c r="R286" t="s">
        <v>11118</v>
      </c>
      <c r="S286" t="s">
        <v>13074</v>
      </c>
      <c r="T286" t="s">
        <v>11250</v>
      </c>
      <c r="U286" s="4" t="s">
        <v>13065</v>
      </c>
      <c r="V286" t="s">
        <v>13066</v>
      </c>
      <c r="W286" t="s">
        <v>13075</v>
      </c>
      <c r="X286" t="s">
        <v>13076</v>
      </c>
      <c r="Y286" t="s">
        <v>11142</v>
      </c>
      <c r="Z286" t="s">
        <v>13077</v>
      </c>
      <c r="AA286" t="s">
        <v>11126</v>
      </c>
      <c r="AB286" t="s">
        <v>13065</v>
      </c>
      <c r="AC286" t="s">
        <v>12577</v>
      </c>
      <c r="AD286" t="s">
        <v>13078</v>
      </c>
      <c r="AE286" t="s">
        <v>12861</v>
      </c>
      <c r="AI286" t="s">
        <v>12896</v>
      </c>
      <c r="AJ286" t="s">
        <v>12600</v>
      </c>
      <c r="AK286" t="s">
        <v>12181</v>
      </c>
      <c r="AL286" t="s">
        <v>12182</v>
      </c>
      <c r="AM286" t="s">
        <v>12183</v>
      </c>
      <c r="AN286" t="s">
        <v>12184</v>
      </c>
      <c r="AO286" t="s">
        <v>12185</v>
      </c>
      <c r="AP286" t="s">
        <v>12181</v>
      </c>
      <c r="AQ286">
        <v>50</v>
      </c>
      <c r="AR286">
        <v>50</v>
      </c>
      <c r="AS286">
        <v>50</v>
      </c>
      <c r="AT286" t="s">
        <v>13079</v>
      </c>
      <c r="AU286">
        <v>0</v>
      </c>
      <c r="AV286">
        <v>0</v>
      </c>
      <c r="AW286">
        <v>0</v>
      </c>
    </row>
    <row r="287" spans="1:49">
      <c r="A287" s="1">
        <f>_xlfn.XLOOKUP(K287,数据!F:F,数据!A:A)</f>
        <v>2026</v>
      </c>
      <c r="B287" s="2">
        <f>_xlfn.XLOOKUP(K287,数据!F:F,数据!B:B)</f>
        <v>3</v>
      </c>
      <c r="C287" s="2">
        <f>_xlfn.XLOOKUP(K287,数据!F:F,数据!C:C)</f>
        <v>12</v>
      </c>
      <c r="D287" s="2" t="str">
        <f>_xlfn.XLOOKUP(K287,数据!F:F,数据!K:K)</f>
        <v>红单</v>
      </c>
      <c r="E287" s="2" t="str" cm="1">
        <f t="array" ref="E287">IF(OR(D287="红单",D287="空派"),_xlfn.IFS(F287="未开售","新品首批发货",G287&lt;F287,"新品首批发货",G287-F287&lt;=60,"新品期补货空运",G287-F287&gt;60,"老品应急空运"),"海运，不进行分析")</f>
        <v>新品首批发货</v>
      </c>
      <c r="F287" s="3">
        <v>46115</v>
      </c>
      <c r="G287" s="3">
        <f>_xlfn.XLOOKUP(K287,数据!F:F,数据!D:D)</f>
        <v>46097</v>
      </c>
      <c r="H287" s="5">
        <v>120</v>
      </c>
      <c r="I287" s="5">
        <f t="shared" si="17"/>
        <v>9.24</v>
      </c>
      <c r="J287" s="5">
        <f>_xlfn.XLOOKUP(K287,数据!F:F,数据!T:T)*(I287/_xlfn.XLOOKUP(K287,数据!F:F,数据!Y:Y))</f>
        <v>695.630161063331</v>
      </c>
      <c r="K287" t="s">
        <v>9759</v>
      </c>
      <c r="L287" t="s">
        <v>4634</v>
      </c>
      <c r="M287" t="s">
        <v>11113</v>
      </c>
      <c r="N287" t="s">
        <v>13073</v>
      </c>
      <c r="O287" t="s">
        <v>11115</v>
      </c>
      <c r="P287" t="s">
        <v>11139</v>
      </c>
      <c r="Q287" t="s">
        <v>11117</v>
      </c>
      <c r="R287" t="s">
        <v>11118</v>
      </c>
      <c r="S287" t="s">
        <v>13074</v>
      </c>
      <c r="T287" t="s">
        <v>11250</v>
      </c>
      <c r="U287" s="4" t="s">
        <v>13065</v>
      </c>
      <c r="V287" t="s">
        <v>13066</v>
      </c>
      <c r="W287" t="s">
        <v>13075</v>
      </c>
      <c r="X287" t="s">
        <v>13076</v>
      </c>
      <c r="Y287" t="s">
        <v>11142</v>
      </c>
      <c r="Z287" t="s">
        <v>13077</v>
      </c>
      <c r="AA287" t="s">
        <v>11126</v>
      </c>
      <c r="AB287" t="s">
        <v>13065</v>
      </c>
      <c r="AC287" t="s">
        <v>12577</v>
      </c>
      <c r="AD287" t="s">
        <v>13078</v>
      </c>
      <c r="AE287" t="s">
        <v>12861</v>
      </c>
      <c r="AI287" t="s">
        <v>12896</v>
      </c>
      <c r="AJ287" t="s">
        <v>12600</v>
      </c>
      <c r="AK287" t="s">
        <v>11704</v>
      </c>
      <c r="AL287" t="s">
        <v>11705</v>
      </c>
      <c r="AM287" t="s">
        <v>11706</v>
      </c>
      <c r="AN287" t="s">
        <v>11706</v>
      </c>
      <c r="AO287" t="s">
        <v>11707</v>
      </c>
      <c r="AP287" t="s">
        <v>11704</v>
      </c>
      <c r="AQ287">
        <v>77</v>
      </c>
      <c r="AR287">
        <v>77</v>
      </c>
      <c r="AS287">
        <v>77</v>
      </c>
      <c r="AT287" t="s">
        <v>13080</v>
      </c>
      <c r="AU287">
        <v>0</v>
      </c>
      <c r="AV287">
        <v>0</v>
      </c>
      <c r="AW287">
        <v>0</v>
      </c>
    </row>
    <row r="288" spans="1:49">
      <c r="A288" s="1">
        <f>_xlfn.XLOOKUP(K288,数据!F:F,数据!A:A)</f>
        <v>2026</v>
      </c>
      <c r="B288" s="2">
        <f>_xlfn.XLOOKUP(K288,数据!F:F,数据!B:B)</f>
        <v>3</v>
      </c>
      <c r="C288" s="2">
        <f>_xlfn.XLOOKUP(K288,数据!F:F,数据!C:C)</f>
        <v>12</v>
      </c>
      <c r="D288" s="2" t="str">
        <f>_xlfn.XLOOKUP(K288,数据!F:F,数据!K:K)</f>
        <v>红单</v>
      </c>
      <c r="E288" s="2" t="str" cm="1">
        <f t="array" ref="E288">IF(OR(D288="红单",D288="空派"),_xlfn.IFS(F288="未开售","新品首批发货",G288&lt;F288,"新品首批发货",G288-F288&lt;=60,"新品期补货空运",G288-F288&gt;60,"老品应急空运"),"海运，不进行分析")</f>
        <v>新品期补货空运</v>
      </c>
      <c r="F288" s="3">
        <v>46058</v>
      </c>
      <c r="G288" s="3">
        <f>_xlfn.XLOOKUP(K288,数据!F:F,数据!D:D)</f>
        <v>46097</v>
      </c>
      <c r="H288" s="5">
        <v>90</v>
      </c>
      <c r="I288" s="5">
        <f t="shared" si="17"/>
        <v>3.6</v>
      </c>
      <c r="J288" s="5">
        <f>_xlfn.XLOOKUP(K288,数据!F:F,数据!T:T)*(I288/_xlfn.XLOOKUP(K288,数据!F:F,数据!Y:Y))</f>
        <v>213.953633070531</v>
      </c>
      <c r="K288" t="s">
        <v>9761</v>
      </c>
      <c r="L288" t="s">
        <v>80</v>
      </c>
      <c r="M288" t="s">
        <v>11113</v>
      </c>
      <c r="N288" t="s">
        <v>13081</v>
      </c>
      <c r="O288" t="s">
        <v>11115</v>
      </c>
      <c r="P288" t="s">
        <v>11139</v>
      </c>
      <c r="Q288" t="s">
        <v>11117</v>
      </c>
      <c r="R288" t="s">
        <v>11118</v>
      </c>
      <c r="S288" t="s">
        <v>13082</v>
      </c>
      <c r="T288" t="s">
        <v>11250</v>
      </c>
      <c r="U288" s="4" t="s">
        <v>13065</v>
      </c>
      <c r="V288" t="s">
        <v>13083</v>
      </c>
      <c r="W288" t="s">
        <v>13084</v>
      </c>
      <c r="X288" t="s">
        <v>13085</v>
      </c>
      <c r="Y288" t="s">
        <v>11124</v>
      </c>
      <c r="Z288" t="s">
        <v>13086</v>
      </c>
      <c r="AA288" t="s">
        <v>11126</v>
      </c>
      <c r="AB288" t="s">
        <v>13065</v>
      </c>
      <c r="AC288" t="s">
        <v>12597</v>
      </c>
      <c r="AD288" t="s">
        <v>13087</v>
      </c>
      <c r="AE288" t="s">
        <v>12861</v>
      </c>
      <c r="AI288" t="s">
        <v>12896</v>
      </c>
      <c r="AJ288" t="s">
        <v>12600</v>
      </c>
      <c r="AK288" t="s">
        <v>13088</v>
      </c>
      <c r="AL288" t="s">
        <v>13089</v>
      </c>
      <c r="AM288" t="s">
        <v>13090</v>
      </c>
      <c r="AN288" t="s">
        <v>12285</v>
      </c>
      <c r="AO288" t="s">
        <v>13091</v>
      </c>
      <c r="AP288" t="s">
        <v>13088</v>
      </c>
      <c r="AQ288">
        <v>40</v>
      </c>
      <c r="AR288">
        <v>40</v>
      </c>
      <c r="AS288">
        <v>39</v>
      </c>
      <c r="AT288" t="s">
        <v>13092</v>
      </c>
      <c r="AU288">
        <v>0</v>
      </c>
      <c r="AV288">
        <v>-1</v>
      </c>
      <c r="AW288">
        <v>1</v>
      </c>
    </row>
    <row r="289" spans="1:49">
      <c r="A289" s="1">
        <f>_xlfn.XLOOKUP(K289,数据!F:F,数据!A:A)</f>
        <v>2026</v>
      </c>
      <c r="B289" s="2">
        <f>_xlfn.XLOOKUP(K289,数据!F:F,数据!B:B)</f>
        <v>3</v>
      </c>
      <c r="C289" s="2">
        <f>_xlfn.XLOOKUP(K289,数据!F:F,数据!C:C)</f>
        <v>12</v>
      </c>
      <c r="D289" s="2" t="str">
        <f>_xlfn.XLOOKUP(K289,数据!F:F,数据!K:K)</f>
        <v>红单</v>
      </c>
      <c r="E289" s="2" t="str" cm="1">
        <f t="array" ref="E289">IF(OR(D289="红单",D289="空派"),_xlfn.IFS(F289="未开售","新品首批发货",G289&lt;F289,"新品首批发货",G289-F289&lt;=60,"新品期补货空运",G289-F289&gt;60,"老品应急空运"),"海运，不进行分析")</f>
        <v>新品首批发货</v>
      </c>
      <c r="F289" s="3">
        <v>46115</v>
      </c>
      <c r="G289" s="3">
        <f>_xlfn.XLOOKUP(K289,数据!F:F,数据!D:D)</f>
        <v>46097</v>
      </c>
      <c r="H289" s="5">
        <v>257</v>
      </c>
      <c r="I289" s="5">
        <f t="shared" si="17"/>
        <v>25.7</v>
      </c>
      <c r="J289" s="5">
        <f>_xlfn.XLOOKUP(K289,数据!F:F,数据!T:T)*(I289/_xlfn.XLOOKUP(K289,数据!F:F,数据!Y:Y))</f>
        <v>1527.39121386462</v>
      </c>
      <c r="K289" t="s">
        <v>9761</v>
      </c>
      <c r="L289" t="s">
        <v>80</v>
      </c>
      <c r="M289" t="s">
        <v>11113</v>
      </c>
      <c r="N289" t="s">
        <v>13081</v>
      </c>
      <c r="O289" t="s">
        <v>11115</v>
      </c>
      <c r="P289" t="s">
        <v>11139</v>
      </c>
      <c r="Q289" t="s">
        <v>11117</v>
      </c>
      <c r="R289" t="s">
        <v>11118</v>
      </c>
      <c r="S289" t="s">
        <v>13082</v>
      </c>
      <c r="T289" t="s">
        <v>11250</v>
      </c>
      <c r="U289" s="4" t="s">
        <v>13065</v>
      </c>
      <c r="V289" t="s">
        <v>13083</v>
      </c>
      <c r="W289" t="s">
        <v>13084</v>
      </c>
      <c r="X289" t="s">
        <v>13085</v>
      </c>
      <c r="Y289" t="s">
        <v>11124</v>
      </c>
      <c r="Z289" t="s">
        <v>13086</v>
      </c>
      <c r="AA289" t="s">
        <v>11126</v>
      </c>
      <c r="AB289" t="s">
        <v>13065</v>
      </c>
      <c r="AC289" t="s">
        <v>12597</v>
      </c>
      <c r="AD289" t="s">
        <v>13087</v>
      </c>
      <c r="AE289" t="s">
        <v>12861</v>
      </c>
      <c r="AI289" t="s">
        <v>12896</v>
      </c>
      <c r="AJ289" t="s">
        <v>12600</v>
      </c>
      <c r="AK289" t="s">
        <v>13093</v>
      </c>
      <c r="AL289" t="s">
        <v>13094</v>
      </c>
      <c r="AM289" t="s">
        <v>13095</v>
      </c>
      <c r="AN289" t="s">
        <v>13095</v>
      </c>
      <c r="AO289" t="s">
        <v>13096</v>
      </c>
      <c r="AP289" t="s">
        <v>13093</v>
      </c>
      <c r="AQ289">
        <v>100</v>
      </c>
      <c r="AR289">
        <v>100</v>
      </c>
      <c r="AS289">
        <v>99</v>
      </c>
      <c r="AT289" t="s">
        <v>13097</v>
      </c>
      <c r="AU289">
        <v>0</v>
      </c>
      <c r="AV289">
        <v>-1</v>
      </c>
      <c r="AW289">
        <v>1</v>
      </c>
    </row>
    <row r="290" spans="1:49">
      <c r="A290" s="1">
        <f>_xlfn.XLOOKUP(K290,数据!F:F,数据!A:A)</f>
        <v>2026</v>
      </c>
      <c r="B290" s="2">
        <f>_xlfn.XLOOKUP(K290,数据!F:F,数据!B:B)</f>
        <v>3</v>
      </c>
      <c r="C290" s="2">
        <f>_xlfn.XLOOKUP(K290,数据!F:F,数据!C:C)</f>
        <v>12</v>
      </c>
      <c r="D290" s="2" t="str">
        <f>_xlfn.XLOOKUP(K290,数据!F:F,数据!K:K)</f>
        <v>红单</v>
      </c>
      <c r="E290" s="2" t="str" cm="1">
        <f t="array" ref="E290">IF(OR(D290="红单",D290="空派"),_xlfn.IFS(F290="未开售","新品首批发货",G290&lt;F290,"新品首批发货",G290-F290&lt;=60,"新品期补货空运",G290-F290&gt;60,"老品应急空运"),"海运，不进行分析")</f>
        <v>新品期补货空运</v>
      </c>
      <c r="F290" s="3">
        <v>46082</v>
      </c>
      <c r="G290" s="3">
        <f>_xlfn.XLOOKUP(K290,数据!F:F,数据!D:D)</f>
        <v>46097</v>
      </c>
      <c r="H290" s="5">
        <v>114</v>
      </c>
      <c r="I290" s="5">
        <f t="shared" si="17"/>
        <v>2.394</v>
      </c>
      <c r="J290" s="5">
        <f>_xlfn.XLOOKUP(K290,数据!F:F,数据!T:T)*(I290/_xlfn.XLOOKUP(K290,数据!F:F,数据!Y:Y))</f>
        <v>142.279165991903</v>
      </c>
      <c r="K290" t="s">
        <v>9761</v>
      </c>
      <c r="L290" t="s">
        <v>80</v>
      </c>
      <c r="M290" t="s">
        <v>11113</v>
      </c>
      <c r="N290" t="s">
        <v>13081</v>
      </c>
      <c r="O290" t="s">
        <v>11115</v>
      </c>
      <c r="P290" t="s">
        <v>11139</v>
      </c>
      <c r="Q290" t="s">
        <v>11117</v>
      </c>
      <c r="R290" t="s">
        <v>11118</v>
      </c>
      <c r="S290" t="s">
        <v>13082</v>
      </c>
      <c r="T290" t="s">
        <v>11250</v>
      </c>
      <c r="U290" s="4" t="s">
        <v>13065</v>
      </c>
      <c r="V290" t="s">
        <v>13083</v>
      </c>
      <c r="W290" t="s">
        <v>13084</v>
      </c>
      <c r="X290" t="s">
        <v>13085</v>
      </c>
      <c r="Y290" t="s">
        <v>11124</v>
      </c>
      <c r="Z290" t="s">
        <v>13086</v>
      </c>
      <c r="AA290" t="s">
        <v>11126</v>
      </c>
      <c r="AB290" t="s">
        <v>13065</v>
      </c>
      <c r="AC290" t="s">
        <v>12597</v>
      </c>
      <c r="AD290" t="s">
        <v>13087</v>
      </c>
      <c r="AE290" t="s">
        <v>12861</v>
      </c>
      <c r="AI290" t="s">
        <v>12896</v>
      </c>
      <c r="AJ290" t="s">
        <v>12600</v>
      </c>
      <c r="AK290" t="s">
        <v>12953</v>
      </c>
      <c r="AL290" t="s">
        <v>12954</v>
      </c>
      <c r="AM290" t="s">
        <v>12955</v>
      </c>
      <c r="AN290" t="s">
        <v>11958</v>
      </c>
      <c r="AO290" t="s">
        <v>12956</v>
      </c>
      <c r="AP290" t="s">
        <v>12953</v>
      </c>
      <c r="AQ290">
        <v>21</v>
      </c>
      <c r="AR290">
        <v>21</v>
      </c>
      <c r="AS290">
        <v>21</v>
      </c>
      <c r="AT290" t="s">
        <v>13098</v>
      </c>
      <c r="AU290">
        <v>0</v>
      </c>
      <c r="AV290">
        <v>0</v>
      </c>
      <c r="AW290">
        <v>0</v>
      </c>
    </row>
    <row r="291" spans="1:49">
      <c r="A291" s="1">
        <f>_xlfn.XLOOKUP(K291,数据!F:F,数据!A:A)</f>
        <v>2026</v>
      </c>
      <c r="B291" s="2">
        <f>_xlfn.XLOOKUP(K291,数据!F:F,数据!B:B)</f>
        <v>3</v>
      </c>
      <c r="C291" s="2">
        <f>_xlfn.XLOOKUP(K291,数据!F:F,数据!C:C)</f>
        <v>12</v>
      </c>
      <c r="D291" s="2" t="str">
        <f>_xlfn.XLOOKUP(K291,数据!F:F,数据!K:K)</f>
        <v>红单</v>
      </c>
      <c r="E291" s="2" t="str" cm="1">
        <f t="array" ref="E291">IF(OR(D291="红单",D291="空派"),_xlfn.IFS(F291="未开售","新品首批发货",G291&lt;F291,"新品首批发货",G291-F291&lt;=60,"新品期补货空运",G291-F291&gt;60,"老品应急空运"),"海运，不进行分析")</f>
        <v>新品期补货空运</v>
      </c>
      <c r="F291" s="3">
        <v>46082</v>
      </c>
      <c r="G291" s="3">
        <f>_xlfn.XLOOKUP(K291,数据!F:F,数据!D:D)</f>
        <v>46097</v>
      </c>
      <c r="H291" s="5">
        <v>117</v>
      </c>
      <c r="I291" s="5">
        <f t="shared" si="17"/>
        <v>5.85</v>
      </c>
      <c r="J291" s="5">
        <f>_xlfn.XLOOKUP(K291,数据!F:F,数据!T:T)*(I291/_xlfn.XLOOKUP(K291,数据!F:F,数据!Y:Y))</f>
        <v>347.674653739613</v>
      </c>
      <c r="K291" t="s">
        <v>9761</v>
      </c>
      <c r="L291" t="s">
        <v>80</v>
      </c>
      <c r="M291" t="s">
        <v>11113</v>
      </c>
      <c r="N291" t="s">
        <v>13081</v>
      </c>
      <c r="O291" t="s">
        <v>11115</v>
      </c>
      <c r="P291" t="s">
        <v>11139</v>
      </c>
      <c r="Q291" t="s">
        <v>11117</v>
      </c>
      <c r="R291" t="s">
        <v>11118</v>
      </c>
      <c r="S291" t="s">
        <v>13082</v>
      </c>
      <c r="T291" t="s">
        <v>11250</v>
      </c>
      <c r="U291" s="4" t="s">
        <v>13065</v>
      </c>
      <c r="V291" t="s">
        <v>13083</v>
      </c>
      <c r="W291" t="s">
        <v>13084</v>
      </c>
      <c r="X291" t="s">
        <v>13085</v>
      </c>
      <c r="Y291" t="s">
        <v>11124</v>
      </c>
      <c r="Z291" t="s">
        <v>13086</v>
      </c>
      <c r="AA291" t="s">
        <v>11126</v>
      </c>
      <c r="AB291" t="s">
        <v>13065</v>
      </c>
      <c r="AC291" t="s">
        <v>12597</v>
      </c>
      <c r="AD291" t="s">
        <v>13087</v>
      </c>
      <c r="AE291" t="s">
        <v>12861</v>
      </c>
      <c r="AI291" t="s">
        <v>12896</v>
      </c>
      <c r="AJ291" t="s">
        <v>12600</v>
      </c>
      <c r="AK291" t="s">
        <v>13099</v>
      </c>
      <c r="AL291" t="s">
        <v>13100</v>
      </c>
      <c r="AM291" t="s">
        <v>13101</v>
      </c>
      <c r="AN291" t="s">
        <v>13101</v>
      </c>
      <c r="AO291" t="s">
        <v>13102</v>
      </c>
      <c r="AP291" t="s">
        <v>13099</v>
      </c>
      <c r="AQ291">
        <v>50</v>
      </c>
      <c r="AR291">
        <v>50</v>
      </c>
      <c r="AS291">
        <v>49</v>
      </c>
      <c r="AT291" t="s">
        <v>13103</v>
      </c>
      <c r="AU291">
        <v>0</v>
      </c>
      <c r="AV291">
        <v>-1</v>
      </c>
      <c r="AW291">
        <v>1</v>
      </c>
    </row>
    <row r="292" spans="1:49">
      <c r="A292" s="1">
        <f>_xlfn.XLOOKUP(K292,数据!F:F,数据!A:A)</f>
        <v>2026</v>
      </c>
      <c r="B292" s="2">
        <f>_xlfn.XLOOKUP(K292,数据!F:F,数据!B:B)</f>
        <v>3</v>
      </c>
      <c r="C292" s="2">
        <f>_xlfn.XLOOKUP(K292,数据!F:F,数据!C:C)</f>
        <v>11</v>
      </c>
      <c r="D292" s="2" t="str">
        <f>_xlfn.XLOOKUP(K292,数据!F:F,数据!K:K)</f>
        <v>空派</v>
      </c>
      <c r="E292" s="2" t="str" cm="1">
        <f t="array" ref="E292">IF(OR(D292="红单",D292="空派"),_xlfn.IFS(F292="未开售","新品首批发货",G292&lt;F292,"新品首批发货",G292-F292&lt;=60,"新品期补货空运",G292-F292&gt;60,"老品应急空运"),"海运，不进行分析")</f>
        <v>老品应急空运</v>
      </c>
      <c r="F292" s="3">
        <v>44819</v>
      </c>
      <c r="G292" s="3">
        <f>_xlfn.XLOOKUP(K292,数据!F:F,数据!D:D)</f>
        <v>46094</v>
      </c>
      <c r="H292" s="5">
        <v>108</v>
      </c>
      <c r="I292" s="5">
        <f t="shared" si="17"/>
        <v>6.48</v>
      </c>
      <c r="J292" s="5">
        <f>_xlfn.XLOOKUP(K292,数据!F:F,数据!T:T)*(I292/_xlfn.XLOOKUP(K292,数据!F:F,数据!Y:Y))</f>
        <v>322.480967644391</v>
      </c>
      <c r="K292" t="s">
        <v>9758</v>
      </c>
      <c r="L292" t="s">
        <v>32</v>
      </c>
      <c r="M292" t="s">
        <v>11113</v>
      </c>
      <c r="N292" t="s">
        <v>13104</v>
      </c>
      <c r="O292" t="s">
        <v>11115</v>
      </c>
      <c r="P292" t="s">
        <v>11139</v>
      </c>
      <c r="Q292" t="s">
        <v>11117</v>
      </c>
      <c r="R292" t="s">
        <v>11118</v>
      </c>
      <c r="T292" t="s">
        <v>11250</v>
      </c>
      <c r="U292" s="4" t="s">
        <v>13105</v>
      </c>
      <c r="V292" t="s">
        <v>13106</v>
      </c>
      <c r="W292" t="s">
        <v>13107</v>
      </c>
      <c r="X292" t="s">
        <v>13108</v>
      </c>
      <c r="Y292" t="s">
        <v>11124</v>
      </c>
      <c r="Z292" t="s">
        <v>13109</v>
      </c>
      <c r="AA292" t="s">
        <v>11144</v>
      </c>
      <c r="AB292" t="s">
        <v>13105</v>
      </c>
      <c r="AC292" t="s">
        <v>13110</v>
      </c>
      <c r="AD292" t="s">
        <v>13111</v>
      </c>
      <c r="AE292" t="s">
        <v>13112</v>
      </c>
      <c r="AH292" t="s">
        <v>11171</v>
      </c>
      <c r="AI292" t="s">
        <v>12896</v>
      </c>
      <c r="AJ292" t="s">
        <v>12600</v>
      </c>
      <c r="AK292" t="s">
        <v>13113</v>
      </c>
      <c r="AL292" t="s">
        <v>13114</v>
      </c>
      <c r="AM292" t="s">
        <v>13115</v>
      </c>
      <c r="AN292" t="s">
        <v>13115</v>
      </c>
      <c r="AO292" t="s">
        <v>13116</v>
      </c>
      <c r="AP292" t="s">
        <v>13113</v>
      </c>
      <c r="AQ292">
        <v>60</v>
      </c>
      <c r="AR292">
        <v>60</v>
      </c>
      <c r="AS292">
        <v>60</v>
      </c>
      <c r="AT292" t="s">
        <v>13117</v>
      </c>
      <c r="AU292">
        <v>0</v>
      </c>
      <c r="AV292">
        <v>0</v>
      </c>
      <c r="AW292">
        <v>0</v>
      </c>
    </row>
    <row r="293" spans="1:49">
      <c r="A293" s="1">
        <f>_xlfn.XLOOKUP(K293,数据!F:F,数据!A:A)</f>
        <v>2026</v>
      </c>
      <c r="B293" s="2">
        <f>_xlfn.XLOOKUP(K293,数据!F:F,数据!B:B)</f>
        <v>3</v>
      </c>
      <c r="C293" s="2">
        <f>_xlfn.XLOOKUP(K293,数据!F:F,数据!C:C)</f>
        <v>11</v>
      </c>
      <c r="D293" s="2" t="str">
        <f>_xlfn.XLOOKUP(K293,数据!F:F,数据!K:K)</f>
        <v>空派</v>
      </c>
      <c r="E293" s="2" t="str" cm="1">
        <f t="array" ref="E293">IF(OR(D293="红单",D293="空派"),_xlfn.IFS(F293="未开售","新品首批发货",G293&lt;F293,"新品首批发货",G293-F293&lt;=60,"新品期补货空运",G293-F293&gt;60,"老品应急空运"),"海运，不进行分析")</f>
        <v>老品应急空运</v>
      </c>
      <c r="F293" s="3">
        <v>46017</v>
      </c>
      <c r="G293" s="3">
        <f>_xlfn.XLOOKUP(K293,数据!F:F,数据!D:D)</f>
        <v>46094</v>
      </c>
      <c r="H293" s="5">
        <v>463</v>
      </c>
      <c r="I293" s="5">
        <f t="shared" si="17"/>
        <v>18.057</v>
      </c>
      <c r="J293" s="5">
        <f>_xlfn.XLOOKUP(K293,数据!F:F,数据!T:T)*(I293/_xlfn.XLOOKUP(K293,数据!F:F,数据!Y:Y))</f>
        <v>898.617103820179</v>
      </c>
      <c r="K293" t="s">
        <v>9758</v>
      </c>
      <c r="L293" t="s">
        <v>32</v>
      </c>
      <c r="M293" t="s">
        <v>11113</v>
      </c>
      <c r="N293" t="s">
        <v>13104</v>
      </c>
      <c r="O293" t="s">
        <v>11115</v>
      </c>
      <c r="P293" t="s">
        <v>11139</v>
      </c>
      <c r="Q293" t="s">
        <v>11117</v>
      </c>
      <c r="R293" t="s">
        <v>11118</v>
      </c>
      <c r="T293" t="s">
        <v>11250</v>
      </c>
      <c r="U293" s="4" t="s">
        <v>13105</v>
      </c>
      <c r="V293" t="s">
        <v>13106</v>
      </c>
      <c r="W293" t="s">
        <v>13107</v>
      </c>
      <c r="X293" t="s">
        <v>13108</v>
      </c>
      <c r="Y293" t="s">
        <v>11124</v>
      </c>
      <c r="Z293" t="s">
        <v>13109</v>
      </c>
      <c r="AA293" t="s">
        <v>11144</v>
      </c>
      <c r="AB293" t="s">
        <v>13105</v>
      </c>
      <c r="AC293" t="s">
        <v>13110</v>
      </c>
      <c r="AD293" t="s">
        <v>13111</v>
      </c>
      <c r="AE293" t="s">
        <v>13112</v>
      </c>
      <c r="AH293" t="s">
        <v>11171</v>
      </c>
      <c r="AI293" t="s">
        <v>12896</v>
      </c>
      <c r="AJ293" t="s">
        <v>12600</v>
      </c>
      <c r="AK293" t="s">
        <v>13118</v>
      </c>
      <c r="AL293" t="s">
        <v>13119</v>
      </c>
      <c r="AM293" t="s">
        <v>13120</v>
      </c>
      <c r="AN293" t="s">
        <v>13121</v>
      </c>
      <c r="AO293" t="s">
        <v>13122</v>
      </c>
      <c r="AP293" t="s">
        <v>13118</v>
      </c>
      <c r="AQ293">
        <v>39</v>
      </c>
      <c r="AR293">
        <v>39</v>
      </c>
      <c r="AS293">
        <v>38</v>
      </c>
      <c r="AT293" t="s">
        <v>13123</v>
      </c>
      <c r="AU293">
        <v>0</v>
      </c>
      <c r="AV293">
        <v>-1</v>
      </c>
      <c r="AW293">
        <v>1</v>
      </c>
    </row>
    <row r="294" spans="1:49">
      <c r="A294" s="1">
        <f>_xlfn.XLOOKUP(K294,数据!F:F,数据!A:A)</f>
        <v>2026</v>
      </c>
      <c r="B294" s="2">
        <f>_xlfn.XLOOKUP(K294,数据!F:F,数据!B:B)</f>
        <v>3</v>
      </c>
      <c r="C294" s="2">
        <f>_xlfn.XLOOKUP(K294,数据!F:F,数据!C:C)</f>
        <v>11</v>
      </c>
      <c r="D294" s="2" t="str">
        <f>_xlfn.XLOOKUP(K294,数据!F:F,数据!K:K)</f>
        <v>空派</v>
      </c>
      <c r="E294" s="2" t="str" cm="1">
        <f t="array" ref="E294">IF(OR(D294="红单",D294="空派"),_xlfn.IFS(F294="未开售","新品首批发货",G294&lt;F294,"新品首批发货",G294-F294&lt;=60,"新品期补货空运",G294-F294&gt;60,"老品应急空运"),"海运，不进行分析")</f>
        <v>新品期补货空运</v>
      </c>
      <c r="F294" s="3">
        <v>46079</v>
      </c>
      <c r="G294" s="3">
        <f>_xlfn.XLOOKUP(K294,数据!F:F,数据!D:D)</f>
        <v>46094</v>
      </c>
      <c r="H294" s="5">
        <v>134</v>
      </c>
      <c r="I294" s="5">
        <f t="shared" si="17"/>
        <v>5.226</v>
      </c>
      <c r="J294" s="5">
        <f>_xlfn.XLOOKUP(K294,数据!F:F,数据!T:T)*(I294/_xlfn.XLOOKUP(K294,数据!F:F,数据!Y:Y))</f>
        <v>260.07492853543</v>
      </c>
      <c r="K294" t="s">
        <v>9758</v>
      </c>
      <c r="L294" t="s">
        <v>32</v>
      </c>
      <c r="M294" t="s">
        <v>11113</v>
      </c>
      <c r="N294" t="s">
        <v>13104</v>
      </c>
      <c r="O294" t="s">
        <v>11115</v>
      </c>
      <c r="P294" t="s">
        <v>11139</v>
      </c>
      <c r="Q294" t="s">
        <v>11117</v>
      </c>
      <c r="R294" t="s">
        <v>11118</v>
      </c>
      <c r="T294" t="s">
        <v>11250</v>
      </c>
      <c r="U294" s="4" t="s">
        <v>13105</v>
      </c>
      <c r="V294" t="s">
        <v>13106</v>
      </c>
      <c r="W294" t="s">
        <v>13107</v>
      </c>
      <c r="X294" t="s">
        <v>13108</v>
      </c>
      <c r="Y294" t="s">
        <v>11124</v>
      </c>
      <c r="Z294" t="s">
        <v>13109</v>
      </c>
      <c r="AA294" t="s">
        <v>11144</v>
      </c>
      <c r="AB294" t="s">
        <v>13105</v>
      </c>
      <c r="AC294" t="s">
        <v>13110</v>
      </c>
      <c r="AD294" t="s">
        <v>13111</v>
      </c>
      <c r="AE294" t="s">
        <v>13112</v>
      </c>
      <c r="AH294" t="s">
        <v>11171</v>
      </c>
      <c r="AI294" t="s">
        <v>12896</v>
      </c>
      <c r="AJ294" t="s">
        <v>12600</v>
      </c>
      <c r="AK294" t="s">
        <v>12404</v>
      </c>
      <c r="AL294" t="s">
        <v>12405</v>
      </c>
      <c r="AM294" t="s">
        <v>12406</v>
      </c>
      <c r="AN294" t="s">
        <v>12406</v>
      </c>
      <c r="AO294" t="s">
        <v>12407</v>
      </c>
      <c r="AP294" t="s">
        <v>12404</v>
      </c>
      <c r="AQ294">
        <v>39</v>
      </c>
      <c r="AR294">
        <v>39</v>
      </c>
      <c r="AS294">
        <v>40</v>
      </c>
      <c r="AT294" t="s">
        <v>13124</v>
      </c>
      <c r="AU294">
        <v>0</v>
      </c>
      <c r="AV294">
        <v>1</v>
      </c>
      <c r="AW294">
        <v>-1</v>
      </c>
    </row>
    <row r="295" spans="1:49">
      <c r="A295" s="1">
        <f>_xlfn.XLOOKUP(K295,数据!F:F,数据!A:A)</f>
        <v>2026</v>
      </c>
      <c r="B295" s="2">
        <f>_xlfn.XLOOKUP(K295,数据!F:F,数据!B:B)</f>
        <v>3</v>
      </c>
      <c r="C295" s="2">
        <f>_xlfn.XLOOKUP(K295,数据!F:F,数据!C:C)</f>
        <v>11</v>
      </c>
      <c r="D295" s="2" t="str">
        <f>_xlfn.XLOOKUP(K295,数据!F:F,数据!K:K)</f>
        <v>空派</v>
      </c>
      <c r="E295" s="2" t="str" cm="1">
        <f t="array" ref="E295">IF(OR(D295="红单",D295="空派"),_xlfn.IFS(F295="未开售","新品首批发货",G295&lt;F295,"新品首批发货",G295-F295&lt;=60,"新品期补货空运",G295-F295&gt;60,"老品应急空运"),"海运，不进行分析")</f>
        <v>老品应急空运</v>
      </c>
      <c r="F295" s="3">
        <v>46028</v>
      </c>
      <c r="G295" s="3">
        <f>_xlfn.XLOOKUP(K295,数据!F:F,数据!D:D)</f>
        <v>46094</v>
      </c>
      <c r="H295" s="5">
        <v>143.3</v>
      </c>
      <c r="I295" s="5">
        <f t="shared" si="17"/>
        <v>14.33</v>
      </c>
      <c r="J295" s="5">
        <f>_xlfn.XLOOKUP(K295,数据!F:F,数据!T:T)*(I295/_xlfn.XLOOKUP(K295,数据!F:F,数据!Y:Y))</f>
        <v>704.948743359215</v>
      </c>
      <c r="K295" t="s">
        <v>9756</v>
      </c>
      <c r="L295" t="s">
        <v>41</v>
      </c>
      <c r="M295" t="s">
        <v>11113</v>
      </c>
      <c r="N295" t="s">
        <v>13125</v>
      </c>
      <c r="O295" t="s">
        <v>11115</v>
      </c>
      <c r="P295" t="s">
        <v>11139</v>
      </c>
      <c r="Q295" t="s">
        <v>11117</v>
      </c>
      <c r="R295" t="s">
        <v>11118</v>
      </c>
      <c r="T295" t="s">
        <v>11250</v>
      </c>
      <c r="U295" s="4" t="s">
        <v>13126</v>
      </c>
      <c r="V295" t="s">
        <v>13127</v>
      </c>
      <c r="W295" t="s">
        <v>13128</v>
      </c>
      <c r="X295" t="s">
        <v>13129</v>
      </c>
      <c r="Y295" t="s">
        <v>11142</v>
      </c>
      <c r="Z295" t="s">
        <v>13130</v>
      </c>
      <c r="AA295" t="s">
        <v>11144</v>
      </c>
      <c r="AB295" t="s">
        <v>13126</v>
      </c>
      <c r="AC295" t="s">
        <v>13131</v>
      </c>
      <c r="AD295" t="s">
        <v>13132</v>
      </c>
      <c r="AE295" t="s">
        <v>12600</v>
      </c>
      <c r="AH295" t="s">
        <v>11280</v>
      </c>
      <c r="AI295" t="s">
        <v>12896</v>
      </c>
      <c r="AJ295" t="s">
        <v>12600</v>
      </c>
      <c r="AK295" t="s">
        <v>13058</v>
      </c>
      <c r="AL295" t="s">
        <v>13059</v>
      </c>
      <c r="AM295" t="s">
        <v>13060</v>
      </c>
      <c r="AN295" t="s">
        <v>11526</v>
      </c>
      <c r="AO295" t="s">
        <v>13061</v>
      </c>
      <c r="AP295" t="s">
        <v>13058</v>
      </c>
      <c r="AQ295">
        <v>100</v>
      </c>
      <c r="AR295">
        <v>100</v>
      </c>
      <c r="AS295">
        <v>100</v>
      </c>
      <c r="AT295" t="s">
        <v>13133</v>
      </c>
      <c r="AU295">
        <v>0</v>
      </c>
      <c r="AV295">
        <v>0</v>
      </c>
      <c r="AW295">
        <v>0</v>
      </c>
    </row>
    <row r="296" spans="1:49">
      <c r="A296" s="1">
        <f>_xlfn.XLOOKUP(K296,数据!F:F,数据!A:A)</f>
        <v>2026</v>
      </c>
      <c r="B296" s="2">
        <f>_xlfn.XLOOKUP(K296,数据!F:F,数据!B:B)</f>
        <v>3</v>
      </c>
      <c r="C296" s="2">
        <f>_xlfn.XLOOKUP(K296,数据!F:F,数据!C:C)</f>
        <v>11</v>
      </c>
      <c r="D296" s="2" t="str">
        <f>_xlfn.XLOOKUP(K296,数据!F:F,数据!K:K)</f>
        <v>空派</v>
      </c>
      <c r="E296" s="2" t="str" cm="1">
        <f t="array" ref="E296">IF(OR(D296="红单",D296="空派"),_xlfn.IFS(F296="未开售","新品首批发货",G296&lt;F296,"新品首批发货",G296-F296&lt;=60,"新品期补货空运",G296-F296&gt;60,"老品应急空运"),"海运，不进行分析")</f>
        <v>老品应急空运</v>
      </c>
      <c r="F296" s="3">
        <v>46030</v>
      </c>
      <c r="G296" s="3">
        <f>_xlfn.XLOOKUP(K296,数据!F:F,数据!D:D)</f>
        <v>46094</v>
      </c>
      <c r="H296" s="5">
        <v>146</v>
      </c>
      <c r="I296" s="5">
        <f t="shared" ref="I296:I319" si="18">H296*AQ296/1000</f>
        <v>10.95</v>
      </c>
      <c r="J296" s="5">
        <f>_xlfn.XLOOKUP(K296,数据!F:F,数据!T:T)*(I296/_xlfn.XLOOKUP(K296,数据!F:F,数据!Y:Y))</f>
        <v>538.673324478954</v>
      </c>
      <c r="K296" t="s">
        <v>9756</v>
      </c>
      <c r="L296" t="s">
        <v>41</v>
      </c>
      <c r="M296" t="s">
        <v>11113</v>
      </c>
      <c r="N296" t="s">
        <v>13125</v>
      </c>
      <c r="O296" t="s">
        <v>11115</v>
      </c>
      <c r="P296" t="s">
        <v>11139</v>
      </c>
      <c r="Q296" t="s">
        <v>11117</v>
      </c>
      <c r="R296" t="s">
        <v>11118</v>
      </c>
      <c r="T296" t="s">
        <v>11250</v>
      </c>
      <c r="U296" s="4" t="s">
        <v>13126</v>
      </c>
      <c r="V296" t="s">
        <v>13127</v>
      </c>
      <c r="W296" t="s">
        <v>13128</v>
      </c>
      <c r="X296" t="s">
        <v>13129</v>
      </c>
      <c r="Y296" t="s">
        <v>11142</v>
      </c>
      <c r="Z296" t="s">
        <v>13130</v>
      </c>
      <c r="AA296" t="s">
        <v>11144</v>
      </c>
      <c r="AB296" t="s">
        <v>13126</v>
      </c>
      <c r="AC296" t="s">
        <v>13131</v>
      </c>
      <c r="AD296" t="s">
        <v>13132</v>
      </c>
      <c r="AE296" t="s">
        <v>12600</v>
      </c>
      <c r="AH296" t="s">
        <v>11280</v>
      </c>
      <c r="AI296" t="s">
        <v>12896</v>
      </c>
      <c r="AJ296" t="s">
        <v>12600</v>
      </c>
      <c r="AK296" t="s">
        <v>13053</v>
      </c>
      <c r="AL296" t="s">
        <v>13054</v>
      </c>
      <c r="AM296" t="s">
        <v>13055</v>
      </c>
      <c r="AN296" t="s">
        <v>11526</v>
      </c>
      <c r="AO296" t="s">
        <v>13056</v>
      </c>
      <c r="AP296" t="s">
        <v>13053</v>
      </c>
      <c r="AQ296">
        <v>75</v>
      </c>
      <c r="AR296">
        <v>75</v>
      </c>
      <c r="AS296">
        <v>75</v>
      </c>
      <c r="AT296" t="s">
        <v>13134</v>
      </c>
      <c r="AU296">
        <v>0</v>
      </c>
      <c r="AV296">
        <v>0</v>
      </c>
      <c r="AW296">
        <v>0</v>
      </c>
    </row>
    <row r="297" spans="1:49">
      <c r="A297" s="1">
        <f>_xlfn.XLOOKUP(K297,数据!F:F,数据!A:A)</f>
        <v>2026</v>
      </c>
      <c r="B297" s="2">
        <f>_xlfn.XLOOKUP(K297,数据!F:F,数据!B:B)</f>
        <v>3</v>
      </c>
      <c r="C297" s="2">
        <f>_xlfn.XLOOKUP(K297,数据!F:F,数据!C:C)</f>
        <v>11</v>
      </c>
      <c r="D297" s="2" t="str">
        <f>_xlfn.XLOOKUP(K297,数据!F:F,数据!K:K)</f>
        <v>空派</v>
      </c>
      <c r="E297" s="2" t="str" cm="1">
        <f t="array" ref="E297">IF(OR(D297="红单",D297="空派"),_xlfn.IFS(F297="未开售","新品首批发货",G297&lt;F297,"新品首批发货",G297-F297&lt;=60,"新品期补货空运",G297-F297&gt;60,"老品应急空运"),"海运，不进行分析")</f>
        <v>老品应急空运</v>
      </c>
      <c r="F297" s="3">
        <v>46033</v>
      </c>
      <c r="G297" s="3">
        <f>_xlfn.XLOOKUP(K297,数据!F:F,数据!D:D)</f>
        <v>46094</v>
      </c>
      <c r="H297" s="5">
        <v>148</v>
      </c>
      <c r="I297" s="5">
        <f t="shared" si="18"/>
        <v>7.4</v>
      </c>
      <c r="J297" s="5">
        <f>_xlfn.XLOOKUP(K297,数据!F:F,数据!T:T)*(I297/_xlfn.XLOOKUP(K297,数据!F:F,数据!Y:Y))</f>
        <v>364.034940743768</v>
      </c>
      <c r="K297" t="s">
        <v>9756</v>
      </c>
      <c r="L297" t="s">
        <v>41</v>
      </c>
      <c r="M297" t="s">
        <v>11113</v>
      </c>
      <c r="N297" t="s">
        <v>13125</v>
      </c>
      <c r="O297" t="s">
        <v>11115</v>
      </c>
      <c r="P297" t="s">
        <v>11139</v>
      </c>
      <c r="Q297" t="s">
        <v>11117</v>
      </c>
      <c r="R297" t="s">
        <v>11118</v>
      </c>
      <c r="T297" t="s">
        <v>11250</v>
      </c>
      <c r="U297" s="4" t="s">
        <v>13126</v>
      </c>
      <c r="V297" t="s">
        <v>13127</v>
      </c>
      <c r="W297" t="s">
        <v>13128</v>
      </c>
      <c r="X297" t="s">
        <v>13129</v>
      </c>
      <c r="Y297" t="s">
        <v>11142</v>
      </c>
      <c r="Z297" t="s">
        <v>13130</v>
      </c>
      <c r="AA297" t="s">
        <v>11144</v>
      </c>
      <c r="AB297" t="s">
        <v>13126</v>
      </c>
      <c r="AC297" t="s">
        <v>13131</v>
      </c>
      <c r="AD297" t="s">
        <v>13132</v>
      </c>
      <c r="AE297" t="s">
        <v>12600</v>
      </c>
      <c r="AH297" t="s">
        <v>11280</v>
      </c>
      <c r="AI297" t="s">
        <v>12896</v>
      </c>
      <c r="AJ297" t="s">
        <v>12600</v>
      </c>
      <c r="AK297" t="s">
        <v>11905</v>
      </c>
      <c r="AL297" t="s">
        <v>11906</v>
      </c>
      <c r="AM297" t="s">
        <v>11907</v>
      </c>
      <c r="AN297" t="s">
        <v>11526</v>
      </c>
      <c r="AO297" t="s">
        <v>11908</v>
      </c>
      <c r="AP297" t="s">
        <v>11905</v>
      </c>
      <c r="AQ297">
        <v>50</v>
      </c>
      <c r="AR297">
        <v>50</v>
      </c>
      <c r="AS297">
        <v>50</v>
      </c>
      <c r="AT297" t="s">
        <v>13135</v>
      </c>
      <c r="AU297">
        <v>0</v>
      </c>
      <c r="AV297">
        <v>0</v>
      </c>
      <c r="AW297">
        <v>0</v>
      </c>
    </row>
    <row r="298" spans="1:49">
      <c r="A298" s="1">
        <f>_xlfn.XLOOKUP(K298,数据!F:F,数据!A:A)</f>
        <v>2026</v>
      </c>
      <c r="B298" s="2">
        <f>_xlfn.XLOOKUP(K298,数据!F:F,数据!B:B)</f>
        <v>3</v>
      </c>
      <c r="C298" s="2">
        <f>_xlfn.XLOOKUP(K298,数据!F:F,数据!C:C)</f>
        <v>11</v>
      </c>
      <c r="D298" s="2" t="str">
        <f>_xlfn.XLOOKUP(K298,数据!F:F,数据!K:K)</f>
        <v>空派</v>
      </c>
      <c r="E298" s="2" t="str" cm="1">
        <f t="array" ref="E298">IF(OR(D298="红单",D298="空派"),_xlfn.IFS(F298="未开售","新品首批发货",G298&lt;F298,"新品首批发货",G298-F298&lt;=60,"新品期补货空运",G298-F298&gt;60,"老品应急空运"),"海运，不进行分析")</f>
        <v>老品应急空运</v>
      </c>
      <c r="F298" s="3">
        <v>46033</v>
      </c>
      <c r="G298" s="3">
        <f>_xlfn.XLOOKUP(K298,数据!F:F,数据!D:D)</f>
        <v>46094</v>
      </c>
      <c r="H298" s="5">
        <v>146</v>
      </c>
      <c r="I298" s="5">
        <f t="shared" si="18"/>
        <v>21.9</v>
      </c>
      <c r="J298" s="5">
        <f>_xlfn.XLOOKUP(K298,数据!F:F,数据!T:T)*(I298/_xlfn.XLOOKUP(K298,数据!F:F,数据!Y:Y))</f>
        <v>1077.34664895791</v>
      </c>
      <c r="K298" t="s">
        <v>9756</v>
      </c>
      <c r="L298" t="s">
        <v>41</v>
      </c>
      <c r="M298" t="s">
        <v>11113</v>
      </c>
      <c r="N298" t="s">
        <v>13125</v>
      </c>
      <c r="O298" t="s">
        <v>11115</v>
      </c>
      <c r="P298" t="s">
        <v>11139</v>
      </c>
      <c r="Q298" t="s">
        <v>11117</v>
      </c>
      <c r="R298" t="s">
        <v>11118</v>
      </c>
      <c r="T298" t="s">
        <v>11250</v>
      </c>
      <c r="U298" s="4" t="s">
        <v>13126</v>
      </c>
      <c r="V298" t="s">
        <v>13127</v>
      </c>
      <c r="W298" t="s">
        <v>13128</v>
      </c>
      <c r="X298" t="s">
        <v>13129</v>
      </c>
      <c r="Y298" t="s">
        <v>11142</v>
      </c>
      <c r="Z298" t="s">
        <v>13130</v>
      </c>
      <c r="AA298" t="s">
        <v>11144</v>
      </c>
      <c r="AB298" t="s">
        <v>13126</v>
      </c>
      <c r="AC298" t="s">
        <v>13131</v>
      </c>
      <c r="AD298" t="s">
        <v>13132</v>
      </c>
      <c r="AE298" t="s">
        <v>12600</v>
      </c>
      <c r="AH298" t="s">
        <v>11280</v>
      </c>
      <c r="AI298" t="s">
        <v>12896</v>
      </c>
      <c r="AJ298" t="s">
        <v>12600</v>
      </c>
      <c r="AK298" t="s">
        <v>12483</v>
      </c>
      <c r="AL298" t="s">
        <v>12484</v>
      </c>
      <c r="AM298" t="s">
        <v>12485</v>
      </c>
      <c r="AN298" t="s">
        <v>11526</v>
      </c>
      <c r="AO298" t="s">
        <v>12486</v>
      </c>
      <c r="AP298" t="s">
        <v>12483</v>
      </c>
      <c r="AQ298">
        <v>150</v>
      </c>
      <c r="AR298">
        <v>150</v>
      </c>
      <c r="AS298">
        <v>150</v>
      </c>
      <c r="AT298" t="s">
        <v>13136</v>
      </c>
      <c r="AU298">
        <v>0</v>
      </c>
      <c r="AV298">
        <v>0</v>
      </c>
      <c r="AW298">
        <v>0</v>
      </c>
    </row>
    <row r="299" spans="1:49">
      <c r="A299" s="1">
        <f>_xlfn.XLOOKUP(K299,数据!F:F,数据!A:A)</f>
        <v>2026</v>
      </c>
      <c r="B299" s="2">
        <f>_xlfn.XLOOKUP(K299,数据!F:F,数据!B:B)</f>
        <v>3</v>
      </c>
      <c r="C299" s="2">
        <f>_xlfn.XLOOKUP(K299,数据!F:F,数据!C:C)</f>
        <v>11</v>
      </c>
      <c r="D299" s="2" t="str">
        <f>_xlfn.XLOOKUP(K299,数据!F:F,数据!K:K)</f>
        <v>空派</v>
      </c>
      <c r="E299" s="2" t="str" cm="1">
        <f t="array" ref="E299">IF(OR(D299="红单",D299="空派"),_xlfn.IFS(F299="未开售","新品首批发货",G299&lt;F299,"新品首批发货",G299-F299&lt;=60,"新品期补货空运",G299-F299&gt;60,"老品应急空运"),"海运，不进行分析")</f>
        <v>老品应急空运</v>
      </c>
      <c r="F299" s="3">
        <v>46029</v>
      </c>
      <c r="G299" s="3">
        <f>_xlfn.XLOOKUP(K299,数据!F:F,数据!D:D)</f>
        <v>46094</v>
      </c>
      <c r="H299" s="5">
        <v>146</v>
      </c>
      <c r="I299" s="5">
        <f t="shared" si="18"/>
        <v>21.9</v>
      </c>
      <c r="J299" s="5">
        <f>_xlfn.XLOOKUP(K299,数据!F:F,数据!T:T)*(I299/_xlfn.XLOOKUP(K299,数据!F:F,数据!Y:Y))</f>
        <v>1077.34664895791</v>
      </c>
      <c r="K299" t="s">
        <v>9756</v>
      </c>
      <c r="L299" t="s">
        <v>41</v>
      </c>
      <c r="M299" t="s">
        <v>11113</v>
      </c>
      <c r="N299" t="s">
        <v>13125</v>
      </c>
      <c r="O299" t="s">
        <v>11115</v>
      </c>
      <c r="P299" t="s">
        <v>11139</v>
      </c>
      <c r="Q299" t="s">
        <v>11117</v>
      </c>
      <c r="R299" t="s">
        <v>11118</v>
      </c>
      <c r="T299" t="s">
        <v>11250</v>
      </c>
      <c r="U299" s="4" t="s">
        <v>13126</v>
      </c>
      <c r="V299" t="s">
        <v>13127</v>
      </c>
      <c r="W299" t="s">
        <v>13128</v>
      </c>
      <c r="X299" t="s">
        <v>13129</v>
      </c>
      <c r="Y299" t="s">
        <v>11142</v>
      </c>
      <c r="Z299" t="s">
        <v>13130</v>
      </c>
      <c r="AA299" t="s">
        <v>11144</v>
      </c>
      <c r="AB299" t="s">
        <v>13126</v>
      </c>
      <c r="AC299" t="s">
        <v>13131</v>
      </c>
      <c r="AD299" t="s">
        <v>13132</v>
      </c>
      <c r="AE299" t="s">
        <v>12600</v>
      </c>
      <c r="AH299" t="s">
        <v>11280</v>
      </c>
      <c r="AI299" t="s">
        <v>12896</v>
      </c>
      <c r="AJ299" t="s">
        <v>12600</v>
      </c>
      <c r="AK299" t="s">
        <v>13137</v>
      </c>
      <c r="AL299" t="s">
        <v>13138</v>
      </c>
      <c r="AM299" t="s">
        <v>13139</v>
      </c>
      <c r="AN299" t="s">
        <v>11526</v>
      </c>
      <c r="AO299" t="s">
        <v>13140</v>
      </c>
      <c r="AP299" t="s">
        <v>13137</v>
      </c>
      <c r="AQ299">
        <v>150</v>
      </c>
      <c r="AR299">
        <v>150</v>
      </c>
      <c r="AS299">
        <v>150</v>
      </c>
      <c r="AT299" t="s">
        <v>13141</v>
      </c>
      <c r="AU299">
        <v>0</v>
      </c>
      <c r="AV299">
        <v>0</v>
      </c>
      <c r="AW299">
        <v>0</v>
      </c>
    </row>
    <row r="300" spans="1:49">
      <c r="A300" s="1">
        <f>_xlfn.XLOOKUP(K300,数据!F:F,数据!A:A)</f>
        <v>2026</v>
      </c>
      <c r="B300" s="2">
        <f>_xlfn.XLOOKUP(K300,数据!F:F,数据!B:B)</f>
        <v>3</v>
      </c>
      <c r="C300" s="2">
        <f>_xlfn.XLOOKUP(K300,数据!F:F,数据!C:C)</f>
        <v>11</v>
      </c>
      <c r="D300" s="2" t="str">
        <f>_xlfn.XLOOKUP(K300,数据!F:F,数据!K:K)</f>
        <v>空派</v>
      </c>
      <c r="E300" s="2" t="str" cm="1">
        <f t="array" ref="E300">IF(OR(D300="红单",D300="空派"),_xlfn.IFS(F300="未开售","新品首批发货",G300&lt;F300,"新品首批发货",G300-F300&lt;=60,"新品期补货空运",G300-F300&gt;60,"老品应急空运"),"海运，不进行分析")</f>
        <v>老品应急空运</v>
      </c>
      <c r="F300" s="3">
        <v>46031</v>
      </c>
      <c r="G300" s="3">
        <f>_xlfn.XLOOKUP(K300,数据!F:F,数据!D:D)</f>
        <v>46094</v>
      </c>
      <c r="H300" s="5">
        <v>142</v>
      </c>
      <c r="I300" s="5">
        <f t="shared" si="18"/>
        <v>14.2</v>
      </c>
      <c r="J300" s="5">
        <f>_xlfn.XLOOKUP(K300,数据!F:F,数据!T:T)*(I300/_xlfn.XLOOKUP(K300,数据!F:F,数据!Y:Y))</f>
        <v>698.553534940744</v>
      </c>
      <c r="K300" t="s">
        <v>9756</v>
      </c>
      <c r="L300" t="s">
        <v>41</v>
      </c>
      <c r="M300" t="s">
        <v>11113</v>
      </c>
      <c r="N300" t="s">
        <v>13125</v>
      </c>
      <c r="O300" t="s">
        <v>11115</v>
      </c>
      <c r="P300" t="s">
        <v>11139</v>
      </c>
      <c r="Q300" t="s">
        <v>11117</v>
      </c>
      <c r="R300" t="s">
        <v>11118</v>
      </c>
      <c r="T300" t="s">
        <v>11250</v>
      </c>
      <c r="U300" s="4" t="s">
        <v>13126</v>
      </c>
      <c r="V300" t="s">
        <v>13127</v>
      </c>
      <c r="W300" t="s">
        <v>13128</v>
      </c>
      <c r="X300" t="s">
        <v>13129</v>
      </c>
      <c r="Y300" t="s">
        <v>11142</v>
      </c>
      <c r="Z300" t="s">
        <v>13130</v>
      </c>
      <c r="AA300" t="s">
        <v>11144</v>
      </c>
      <c r="AB300" t="s">
        <v>13126</v>
      </c>
      <c r="AC300" t="s">
        <v>13131</v>
      </c>
      <c r="AD300" t="s">
        <v>13132</v>
      </c>
      <c r="AE300" t="s">
        <v>12600</v>
      </c>
      <c r="AH300" t="s">
        <v>11280</v>
      </c>
      <c r="AI300" t="s">
        <v>12896</v>
      </c>
      <c r="AJ300" t="s">
        <v>12600</v>
      </c>
      <c r="AK300" t="s">
        <v>13142</v>
      </c>
      <c r="AL300" t="s">
        <v>13143</v>
      </c>
      <c r="AM300" t="s">
        <v>13144</v>
      </c>
      <c r="AN300" t="s">
        <v>11526</v>
      </c>
      <c r="AO300" t="s">
        <v>13145</v>
      </c>
      <c r="AP300" t="s">
        <v>13142</v>
      </c>
      <c r="AQ300">
        <v>100</v>
      </c>
      <c r="AR300">
        <v>100</v>
      </c>
      <c r="AS300">
        <v>100</v>
      </c>
      <c r="AT300" t="s">
        <v>13146</v>
      </c>
      <c r="AU300">
        <v>0</v>
      </c>
      <c r="AV300">
        <v>0</v>
      </c>
      <c r="AW300">
        <v>0</v>
      </c>
    </row>
    <row r="301" spans="1:49">
      <c r="A301" s="1">
        <f>_xlfn.XLOOKUP(K301,数据!F:F,数据!A:A)</f>
        <v>2026</v>
      </c>
      <c r="B301" s="2">
        <f>_xlfn.XLOOKUP(K301,数据!F:F,数据!B:B)</f>
        <v>3</v>
      </c>
      <c r="C301" s="2">
        <f>_xlfn.XLOOKUP(K301,数据!F:F,数据!C:C)</f>
        <v>11</v>
      </c>
      <c r="D301" s="2" t="str">
        <f>_xlfn.XLOOKUP(K301,数据!F:F,数据!K:K)</f>
        <v>空派</v>
      </c>
      <c r="E301" s="2" t="str" cm="1">
        <f t="array" ref="E301">IF(OR(D301="红单",D301="空派"),_xlfn.IFS(F301="未开售","新品首批发货",G301&lt;F301,"新品首批发货",G301-F301&lt;=60,"新品期补货空运",G301-F301&gt;60,"老品应急空运"),"海运，不进行分析")</f>
        <v>老品应急空运</v>
      </c>
      <c r="F301" s="3">
        <v>46031</v>
      </c>
      <c r="G301" s="3">
        <f>_xlfn.XLOOKUP(K301,数据!F:F,数据!D:D)</f>
        <v>46094</v>
      </c>
      <c r="H301" s="5">
        <v>144</v>
      </c>
      <c r="I301" s="5">
        <f t="shared" si="18"/>
        <v>7.2</v>
      </c>
      <c r="J301" s="5">
        <f>_xlfn.XLOOKUP(K301,数据!F:F,数据!T:T)*(I301/_xlfn.XLOOKUP(K301,数据!F:F,数据!Y:Y))</f>
        <v>354.196158561504</v>
      </c>
      <c r="K301" t="s">
        <v>9756</v>
      </c>
      <c r="L301" t="s">
        <v>41</v>
      </c>
      <c r="M301" t="s">
        <v>11113</v>
      </c>
      <c r="N301" t="s">
        <v>13125</v>
      </c>
      <c r="O301" t="s">
        <v>11115</v>
      </c>
      <c r="P301" t="s">
        <v>11139</v>
      </c>
      <c r="Q301" t="s">
        <v>11117</v>
      </c>
      <c r="R301" t="s">
        <v>11118</v>
      </c>
      <c r="T301" t="s">
        <v>11250</v>
      </c>
      <c r="U301" s="4" t="s">
        <v>13126</v>
      </c>
      <c r="V301" t="s">
        <v>13127</v>
      </c>
      <c r="W301" t="s">
        <v>13128</v>
      </c>
      <c r="X301" t="s">
        <v>13129</v>
      </c>
      <c r="Y301" t="s">
        <v>11142</v>
      </c>
      <c r="Z301" t="s">
        <v>13130</v>
      </c>
      <c r="AA301" t="s">
        <v>11144</v>
      </c>
      <c r="AB301" t="s">
        <v>13126</v>
      </c>
      <c r="AC301" t="s">
        <v>13131</v>
      </c>
      <c r="AD301" t="s">
        <v>13132</v>
      </c>
      <c r="AE301" t="s">
        <v>12600</v>
      </c>
      <c r="AH301" t="s">
        <v>11280</v>
      </c>
      <c r="AI301" t="s">
        <v>12896</v>
      </c>
      <c r="AJ301" t="s">
        <v>12600</v>
      </c>
      <c r="AK301" t="s">
        <v>12478</v>
      </c>
      <c r="AL301" t="s">
        <v>12479</v>
      </c>
      <c r="AM301" t="s">
        <v>12480</v>
      </c>
      <c r="AN301" t="s">
        <v>11728</v>
      </c>
      <c r="AO301" t="s">
        <v>12481</v>
      </c>
      <c r="AP301" t="s">
        <v>12478</v>
      </c>
      <c r="AQ301">
        <v>50</v>
      </c>
      <c r="AR301">
        <v>50</v>
      </c>
      <c r="AS301">
        <v>50</v>
      </c>
      <c r="AT301" t="s">
        <v>13135</v>
      </c>
      <c r="AU301">
        <v>0</v>
      </c>
      <c r="AV301">
        <v>0</v>
      </c>
      <c r="AW301">
        <v>0</v>
      </c>
    </row>
    <row r="302" spans="1:49">
      <c r="A302" s="1">
        <f>_xlfn.XLOOKUP(K302,数据!F:F,数据!A:A)</f>
        <v>2026</v>
      </c>
      <c r="B302" s="2">
        <f>_xlfn.XLOOKUP(K302,数据!F:F,数据!B:B)</f>
        <v>3</v>
      </c>
      <c r="C302" s="2">
        <f>_xlfn.XLOOKUP(K302,数据!F:F,数据!C:C)</f>
        <v>11</v>
      </c>
      <c r="D302" s="2" t="str">
        <f>_xlfn.XLOOKUP(K302,数据!F:F,数据!K:K)</f>
        <v>空派</v>
      </c>
      <c r="E302" s="2" t="str" cm="1">
        <f t="array" ref="E302">IF(OR(D302="红单",D302="空派"),_xlfn.IFS(F302="未开售","新品首批发货",G302&lt;F302,"新品首批发货",G302-F302&lt;=60,"新品期补货空运",G302-F302&gt;60,"老品应急空运"),"海运，不进行分析")</f>
        <v>老品应急空运</v>
      </c>
      <c r="F302" s="3">
        <v>46020</v>
      </c>
      <c r="G302" s="3">
        <f>_xlfn.XLOOKUP(K302,数据!F:F,数据!D:D)</f>
        <v>46094</v>
      </c>
      <c r="H302" s="5">
        <v>204</v>
      </c>
      <c r="I302" s="5">
        <f t="shared" si="18"/>
        <v>22.44</v>
      </c>
      <c r="J302" s="5">
        <f>_xlfn.XLOOKUP(K302,数据!F:F,数据!T:T)*(I302/_xlfn.XLOOKUP(K302,数据!F:F,数据!Y:Y))</f>
        <v>1131.20057683215</v>
      </c>
      <c r="K302" t="s">
        <v>9757</v>
      </c>
      <c r="L302" t="s">
        <v>39</v>
      </c>
      <c r="M302" t="s">
        <v>11113</v>
      </c>
      <c r="N302" t="s">
        <v>13147</v>
      </c>
      <c r="O302" t="s">
        <v>11115</v>
      </c>
      <c r="P302" t="s">
        <v>11139</v>
      </c>
      <c r="Q302" t="s">
        <v>11117</v>
      </c>
      <c r="R302" t="s">
        <v>11118</v>
      </c>
      <c r="T302" t="s">
        <v>11250</v>
      </c>
      <c r="U302" s="4" t="s">
        <v>13126</v>
      </c>
      <c r="V302" t="s">
        <v>13148</v>
      </c>
      <c r="W302" t="s">
        <v>13149</v>
      </c>
      <c r="X302" t="s">
        <v>13150</v>
      </c>
      <c r="Y302" t="s">
        <v>11142</v>
      </c>
      <c r="Z302" t="s">
        <v>13151</v>
      </c>
      <c r="AA302" t="s">
        <v>11144</v>
      </c>
      <c r="AB302" t="s">
        <v>13126</v>
      </c>
      <c r="AC302" t="s">
        <v>13152</v>
      </c>
      <c r="AD302" t="s">
        <v>13153</v>
      </c>
      <c r="AE302" t="s">
        <v>13112</v>
      </c>
      <c r="AH302" t="s">
        <v>11171</v>
      </c>
      <c r="AI302" t="s">
        <v>12896</v>
      </c>
      <c r="AJ302" t="s">
        <v>12600</v>
      </c>
      <c r="AK302" t="s">
        <v>13154</v>
      </c>
      <c r="AL302" t="s">
        <v>13155</v>
      </c>
      <c r="AM302" t="s">
        <v>13156</v>
      </c>
      <c r="AN302" t="s">
        <v>13042</v>
      </c>
      <c r="AO302" t="s">
        <v>13157</v>
      </c>
      <c r="AP302" t="s">
        <v>13154</v>
      </c>
      <c r="AQ302">
        <v>110</v>
      </c>
      <c r="AR302">
        <v>110</v>
      </c>
      <c r="AS302">
        <v>110</v>
      </c>
      <c r="AT302" t="s">
        <v>13158</v>
      </c>
      <c r="AU302">
        <v>0</v>
      </c>
      <c r="AV302">
        <v>0</v>
      </c>
      <c r="AW302">
        <v>0</v>
      </c>
    </row>
    <row r="303" spans="1:49">
      <c r="A303" s="1">
        <f>_xlfn.XLOOKUP(K303,数据!F:F,数据!A:A)</f>
        <v>2026</v>
      </c>
      <c r="B303" s="2">
        <f>_xlfn.XLOOKUP(K303,数据!F:F,数据!B:B)</f>
        <v>3</v>
      </c>
      <c r="C303" s="2">
        <f>_xlfn.XLOOKUP(K303,数据!F:F,数据!C:C)</f>
        <v>11</v>
      </c>
      <c r="D303" s="2" t="str">
        <f>_xlfn.XLOOKUP(K303,数据!F:F,数据!K:K)</f>
        <v>空派</v>
      </c>
      <c r="E303" s="2" t="str" cm="1">
        <f t="array" ref="E303">IF(OR(D303="红单",D303="空派"),_xlfn.IFS(F303="未开售","新品首批发货",G303&lt;F303,"新品首批发货",G303-F303&lt;=60,"新品期补货空运",G303-F303&gt;60,"老品应急空运"),"海运，不进行分析")</f>
        <v>新品首批发货</v>
      </c>
      <c r="F303" s="3">
        <v>46116</v>
      </c>
      <c r="G303" s="3">
        <f>_xlfn.XLOOKUP(K303,数据!F:F,数据!D:D)</f>
        <v>46094</v>
      </c>
      <c r="H303" s="5">
        <v>118</v>
      </c>
      <c r="I303" s="5">
        <f t="shared" si="18"/>
        <v>9.44</v>
      </c>
      <c r="J303" s="5">
        <f>_xlfn.XLOOKUP(K303,数据!F:F,数据!T:T)*(I303/_xlfn.XLOOKUP(K303,数据!F:F,数据!Y:Y))</f>
        <v>475.870474389283</v>
      </c>
      <c r="K303" t="s">
        <v>9757</v>
      </c>
      <c r="L303" t="s">
        <v>39</v>
      </c>
      <c r="M303" t="s">
        <v>11113</v>
      </c>
      <c r="N303" t="s">
        <v>13147</v>
      </c>
      <c r="O303" t="s">
        <v>11115</v>
      </c>
      <c r="P303" t="s">
        <v>11139</v>
      </c>
      <c r="Q303" t="s">
        <v>11117</v>
      </c>
      <c r="R303" t="s">
        <v>11118</v>
      </c>
      <c r="T303" t="s">
        <v>11250</v>
      </c>
      <c r="U303" s="4" t="s">
        <v>13126</v>
      </c>
      <c r="V303" t="s">
        <v>13148</v>
      </c>
      <c r="W303" t="s">
        <v>13149</v>
      </c>
      <c r="X303" t="s">
        <v>13150</v>
      </c>
      <c r="Y303" t="s">
        <v>11142</v>
      </c>
      <c r="Z303" t="s">
        <v>13151</v>
      </c>
      <c r="AA303" t="s">
        <v>11144</v>
      </c>
      <c r="AB303" t="s">
        <v>13126</v>
      </c>
      <c r="AC303" t="s">
        <v>13152</v>
      </c>
      <c r="AD303" t="s">
        <v>13153</v>
      </c>
      <c r="AE303" t="s">
        <v>13112</v>
      </c>
      <c r="AH303" t="s">
        <v>11171</v>
      </c>
      <c r="AI303" t="s">
        <v>12896</v>
      </c>
      <c r="AJ303" t="s">
        <v>12600</v>
      </c>
      <c r="AK303" t="s">
        <v>13159</v>
      </c>
      <c r="AL303" t="s">
        <v>13160</v>
      </c>
      <c r="AM303" t="s">
        <v>13161</v>
      </c>
      <c r="AN303" t="s">
        <v>12630</v>
      </c>
      <c r="AO303" t="s">
        <v>13162</v>
      </c>
      <c r="AP303" t="s">
        <v>13159</v>
      </c>
      <c r="AQ303">
        <v>80</v>
      </c>
      <c r="AR303">
        <v>80</v>
      </c>
      <c r="AS303">
        <v>80</v>
      </c>
      <c r="AT303" t="s">
        <v>13163</v>
      </c>
      <c r="AU303">
        <v>0</v>
      </c>
      <c r="AV303">
        <v>0</v>
      </c>
      <c r="AW303">
        <v>0</v>
      </c>
    </row>
    <row r="304" spans="1:49">
      <c r="A304" s="1">
        <f>_xlfn.XLOOKUP(K304,数据!F:F,数据!A:A)</f>
        <v>2026</v>
      </c>
      <c r="B304" s="2">
        <f>_xlfn.XLOOKUP(K304,数据!F:F,数据!B:B)</f>
        <v>3</v>
      </c>
      <c r="C304" s="2">
        <f>_xlfn.XLOOKUP(K304,数据!F:F,数据!C:C)</f>
        <v>11</v>
      </c>
      <c r="D304" s="2" t="str">
        <f>_xlfn.XLOOKUP(K304,数据!F:F,数据!K:K)</f>
        <v>空派</v>
      </c>
      <c r="E304" s="2" t="str" cm="1">
        <f t="array" ref="E304">IF(OR(D304="红单",D304="空派"),_xlfn.IFS(F304="未开售","新品首批发货",G304&lt;F304,"新品首批发货",G304-F304&lt;=60,"新品期补货空运",G304-F304&gt;60,"老品应急空运"),"海运，不进行分析")</f>
        <v>新品首批发货</v>
      </c>
      <c r="F304" s="3">
        <v>46119</v>
      </c>
      <c r="G304" s="3">
        <f>_xlfn.XLOOKUP(K304,数据!F:F,数据!D:D)</f>
        <v>46094</v>
      </c>
      <c r="H304" s="5">
        <v>118</v>
      </c>
      <c r="I304" s="5">
        <f t="shared" si="18"/>
        <v>9.44</v>
      </c>
      <c r="J304" s="5">
        <f>_xlfn.XLOOKUP(K304,数据!F:F,数据!T:T)*(I304/_xlfn.XLOOKUP(K304,数据!F:F,数据!Y:Y))</f>
        <v>475.870474389283</v>
      </c>
      <c r="K304" t="s">
        <v>9757</v>
      </c>
      <c r="L304" t="s">
        <v>39</v>
      </c>
      <c r="M304" t="s">
        <v>11113</v>
      </c>
      <c r="N304" t="s">
        <v>13147</v>
      </c>
      <c r="O304" t="s">
        <v>11115</v>
      </c>
      <c r="P304" t="s">
        <v>11139</v>
      </c>
      <c r="Q304" t="s">
        <v>11117</v>
      </c>
      <c r="R304" t="s">
        <v>11118</v>
      </c>
      <c r="T304" t="s">
        <v>11250</v>
      </c>
      <c r="U304" s="4" t="s">
        <v>13126</v>
      </c>
      <c r="V304" t="s">
        <v>13148</v>
      </c>
      <c r="W304" t="s">
        <v>13149</v>
      </c>
      <c r="X304" t="s">
        <v>13150</v>
      </c>
      <c r="Y304" t="s">
        <v>11142</v>
      </c>
      <c r="Z304" t="s">
        <v>13151</v>
      </c>
      <c r="AA304" t="s">
        <v>11144</v>
      </c>
      <c r="AB304" t="s">
        <v>13126</v>
      </c>
      <c r="AC304" t="s">
        <v>13152</v>
      </c>
      <c r="AD304" t="s">
        <v>13153</v>
      </c>
      <c r="AE304" t="s">
        <v>13112</v>
      </c>
      <c r="AH304" t="s">
        <v>11171</v>
      </c>
      <c r="AI304" t="s">
        <v>12896</v>
      </c>
      <c r="AJ304" t="s">
        <v>12600</v>
      </c>
      <c r="AK304" t="s">
        <v>13164</v>
      </c>
      <c r="AL304" t="s">
        <v>13165</v>
      </c>
      <c r="AM304" t="s">
        <v>13166</v>
      </c>
      <c r="AN304" t="s">
        <v>12630</v>
      </c>
      <c r="AO304" t="s">
        <v>13167</v>
      </c>
      <c r="AP304" t="s">
        <v>13164</v>
      </c>
      <c r="AQ304">
        <v>80</v>
      </c>
      <c r="AR304">
        <v>80</v>
      </c>
      <c r="AS304">
        <v>80</v>
      </c>
      <c r="AT304" t="s">
        <v>13163</v>
      </c>
      <c r="AU304">
        <v>0</v>
      </c>
      <c r="AV304">
        <v>0</v>
      </c>
      <c r="AW304">
        <v>0</v>
      </c>
    </row>
    <row r="305" spans="1:49">
      <c r="A305" s="1">
        <f>_xlfn.XLOOKUP(K305,数据!F:F,数据!A:A)</f>
        <v>2026</v>
      </c>
      <c r="B305" s="2">
        <f>_xlfn.XLOOKUP(K305,数据!F:F,数据!B:B)</f>
        <v>3</v>
      </c>
      <c r="C305" s="2">
        <f>_xlfn.XLOOKUP(K305,数据!F:F,数据!C:C)</f>
        <v>11</v>
      </c>
      <c r="D305" s="2" t="str">
        <f>_xlfn.XLOOKUP(K305,数据!F:F,数据!K:K)</f>
        <v>空派</v>
      </c>
      <c r="E305" s="2" t="str" cm="1">
        <f t="array" ref="E305">IF(OR(D305="红单",D305="空派"),_xlfn.IFS(F305="未开售","新品首批发货",G305&lt;F305,"新品首批发货",G305-F305&lt;=60,"新品期补货空运",G305-F305&gt;60,"老品应急空运"),"海运，不进行分析")</f>
        <v>新品首批发货</v>
      </c>
      <c r="F305" s="3">
        <v>46112</v>
      </c>
      <c r="G305" s="3">
        <f>_xlfn.XLOOKUP(K305,数据!F:F,数据!D:D)</f>
        <v>46094</v>
      </c>
      <c r="H305" s="5">
        <v>118</v>
      </c>
      <c r="I305" s="5">
        <f t="shared" si="18"/>
        <v>9.44</v>
      </c>
      <c r="J305" s="5">
        <f>_xlfn.XLOOKUP(K305,数据!F:F,数据!T:T)*(I305/_xlfn.XLOOKUP(K305,数据!F:F,数据!Y:Y))</f>
        <v>475.870474389283</v>
      </c>
      <c r="K305" t="s">
        <v>9757</v>
      </c>
      <c r="L305" t="s">
        <v>39</v>
      </c>
      <c r="M305" t="s">
        <v>11113</v>
      </c>
      <c r="N305" t="s">
        <v>13147</v>
      </c>
      <c r="O305" t="s">
        <v>11115</v>
      </c>
      <c r="P305" t="s">
        <v>11139</v>
      </c>
      <c r="Q305" t="s">
        <v>11117</v>
      </c>
      <c r="R305" t="s">
        <v>11118</v>
      </c>
      <c r="T305" t="s">
        <v>11250</v>
      </c>
      <c r="U305" s="4" t="s">
        <v>13126</v>
      </c>
      <c r="V305" t="s">
        <v>13148</v>
      </c>
      <c r="W305" t="s">
        <v>13149</v>
      </c>
      <c r="X305" t="s">
        <v>13150</v>
      </c>
      <c r="Y305" t="s">
        <v>11142</v>
      </c>
      <c r="Z305" t="s">
        <v>13151</v>
      </c>
      <c r="AA305" t="s">
        <v>11144</v>
      </c>
      <c r="AB305" t="s">
        <v>13126</v>
      </c>
      <c r="AC305" t="s">
        <v>13152</v>
      </c>
      <c r="AD305" t="s">
        <v>13153</v>
      </c>
      <c r="AE305" t="s">
        <v>13112</v>
      </c>
      <c r="AH305" t="s">
        <v>11171</v>
      </c>
      <c r="AI305" t="s">
        <v>12896</v>
      </c>
      <c r="AJ305" t="s">
        <v>12600</v>
      </c>
      <c r="AK305" t="s">
        <v>13168</v>
      </c>
      <c r="AL305" t="s">
        <v>13169</v>
      </c>
      <c r="AM305" t="s">
        <v>13170</v>
      </c>
      <c r="AN305" t="s">
        <v>12630</v>
      </c>
      <c r="AO305" t="s">
        <v>13171</v>
      </c>
      <c r="AP305" t="s">
        <v>13168</v>
      </c>
      <c r="AQ305">
        <v>80</v>
      </c>
      <c r="AR305">
        <v>80</v>
      </c>
      <c r="AS305">
        <v>80</v>
      </c>
      <c r="AT305" t="s">
        <v>13172</v>
      </c>
      <c r="AU305">
        <v>0</v>
      </c>
      <c r="AV305">
        <v>0</v>
      </c>
      <c r="AW305">
        <v>0</v>
      </c>
    </row>
    <row r="306" spans="1:49">
      <c r="A306" s="1">
        <f>_xlfn.XLOOKUP(K306,数据!F:F,数据!A:A)</f>
        <v>2026</v>
      </c>
      <c r="B306" s="2">
        <f>_xlfn.XLOOKUP(K306,数据!F:F,数据!B:B)</f>
        <v>3</v>
      </c>
      <c r="C306" s="2">
        <f>_xlfn.XLOOKUP(K306,数据!F:F,数据!C:C)</f>
        <v>11</v>
      </c>
      <c r="D306" s="2" t="str">
        <f>_xlfn.XLOOKUP(K306,数据!F:F,数据!K:K)</f>
        <v>空派</v>
      </c>
      <c r="E306" s="2" t="str" cm="1">
        <f t="array" ref="E306">IF(OR(D306="红单",D306="空派"),_xlfn.IFS(F306="未开售","新品首批发货",G306&lt;F306,"新品首批发货",G306-F306&lt;=60,"新品期补货空运",G306-F306&gt;60,"老品应急空运"),"海运，不进行分析")</f>
        <v>新品期补货空运</v>
      </c>
      <c r="F306" s="3">
        <v>46073</v>
      </c>
      <c r="G306" s="3">
        <f>_xlfn.XLOOKUP(K306,数据!F:F,数据!D:D)</f>
        <v>46094</v>
      </c>
      <c r="H306" s="5">
        <v>117</v>
      </c>
      <c r="I306" s="5">
        <f t="shared" si="18"/>
        <v>5.265</v>
      </c>
      <c r="J306" s="5">
        <f>_xlfn.XLOOKUP(K306,数据!F:F,数据!T:T)*(I306/_xlfn.XLOOKUP(K306,数据!F:F,数据!Y:Y))</f>
        <v>254.40843373494</v>
      </c>
      <c r="K306" t="s">
        <v>9755</v>
      </c>
      <c r="L306" t="s">
        <v>57</v>
      </c>
      <c r="M306" t="s">
        <v>11113</v>
      </c>
      <c r="N306" t="s">
        <v>13173</v>
      </c>
      <c r="O306" t="s">
        <v>11115</v>
      </c>
      <c r="P306" t="s">
        <v>11139</v>
      </c>
      <c r="Q306" t="s">
        <v>11117</v>
      </c>
      <c r="R306" t="s">
        <v>11118</v>
      </c>
      <c r="T306" t="s">
        <v>11250</v>
      </c>
      <c r="U306" s="4" t="s">
        <v>13126</v>
      </c>
      <c r="V306" t="s">
        <v>13174</v>
      </c>
      <c r="W306" t="s">
        <v>13149</v>
      </c>
      <c r="X306" t="s">
        <v>13175</v>
      </c>
      <c r="Y306" t="s">
        <v>11142</v>
      </c>
      <c r="Z306" t="s">
        <v>13176</v>
      </c>
      <c r="AA306" t="s">
        <v>11144</v>
      </c>
      <c r="AB306" t="s">
        <v>13126</v>
      </c>
      <c r="AC306" t="s">
        <v>13177</v>
      </c>
      <c r="AD306" t="s">
        <v>13178</v>
      </c>
      <c r="AE306" t="s">
        <v>13112</v>
      </c>
      <c r="AH306" t="s">
        <v>11171</v>
      </c>
      <c r="AI306" t="s">
        <v>12896</v>
      </c>
      <c r="AJ306" t="s">
        <v>12600</v>
      </c>
      <c r="AK306" t="s">
        <v>13179</v>
      </c>
      <c r="AL306" t="s">
        <v>13180</v>
      </c>
      <c r="AM306" t="s">
        <v>13181</v>
      </c>
      <c r="AN306" t="s">
        <v>12832</v>
      </c>
      <c r="AO306" t="s">
        <v>13182</v>
      </c>
      <c r="AP306" t="s">
        <v>13179</v>
      </c>
      <c r="AQ306">
        <v>45</v>
      </c>
      <c r="AR306">
        <v>45</v>
      </c>
      <c r="AS306">
        <v>45</v>
      </c>
      <c r="AT306" t="s">
        <v>13183</v>
      </c>
      <c r="AU306">
        <v>0</v>
      </c>
      <c r="AV306">
        <v>0</v>
      </c>
      <c r="AW306">
        <v>0</v>
      </c>
    </row>
    <row r="307" spans="1:49">
      <c r="A307" s="1">
        <f>_xlfn.XLOOKUP(K307,数据!F:F,数据!A:A)</f>
        <v>2026</v>
      </c>
      <c r="B307" s="2">
        <f>_xlfn.XLOOKUP(K307,数据!F:F,数据!B:B)</f>
        <v>3</v>
      </c>
      <c r="C307" s="2">
        <f>_xlfn.XLOOKUP(K307,数据!F:F,数据!C:C)</f>
        <v>11</v>
      </c>
      <c r="D307" s="2" t="str">
        <f>_xlfn.XLOOKUP(K307,数据!F:F,数据!K:K)</f>
        <v>空派</v>
      </c>
      <c r="E307" s="2" t="str" cm="1">
        <f t="array" ref="E307">IF(OR(D307="红单",D307="空派"),_xlfn.IFS(F307="未开售","新品首批发货",G307&lt;F307,"新品首批发货",G307-F307&lt;=60,"新品期补货空运",G307-F307&gt;60,"老品应急空运"),"海运，不进行分析")</f>
        <v>新品首批发货</v>
      </c>
      <c r="F307" s="3">
        <v>46113</v>
      </c>
      <c r="G307" s="3">
        <f>_xlfn.XLOOKUP(K307,数据!F:F,数据!D:D)</f>
        <v>46094</v>
      </c>
      <c r="H307" s="5">
        <v>270</v>
      </c>
      <c r="I307" s="5">
        <f t="shared" si="18"/>
        <v>28.35</v>
      </c>
      <c r="J307" s="5">
        <f>_xlfn.XLOOKUP(K307,数据!F:F,数据!T:T)*(I307/_xlfn.XLOOKUP(K307,数据!F:F,数据!Y:Y))</f>
        <v>1369.89156626506</v>
      </c>
      <c r="K307" t="s">
        <v>9755</v>
      </c>
      <c r="L307" t="s">
        <v>57</v>
      </c>
      <c r="M307" t="s">
        <v>11113</v>
      </c>
      <c r="N307" t="s">
        <v>13173</v>
      </c>
      <c r="O307" t="s">
        <v>11115</v>
      </c>
      <c r="P307" t="s">
        <v>11139</v>
      </c>
      <c r="Q307" t="s">
        <v>11117</v>
      </c>
      <c r="R307" t="s">
        <v>11118</v>
      </c>
      <c r="T307" t="s">
        <v>11250</v>
      </c>
      <c r="U307" s="4" t="s">
        <v>13126</v>
      </c>
      <c r="V307" t="s">
        <v>13174</v>
      </c>
      <c r="W307" t="s">
        <v>13149</v>
      </c>
      <c r="X307" t="s">
        <v>13175</v>
      </c>
      <c r="Y307" t="s">
        <v>11142</v>
      </c>
      <c r="Z307" t="s">
        <v>13176</v>
      </c>
      <c r="AA307" t="s">
        <v>11144</v>
      </c>
      <c r="AB307" t="s">
        <v>13126</v>
      </c>
      <c r="AC307" t="s">
        <v>13177</v>
      </c>
      <c r="AD307" t="s">
        <v>13178</v>
      </c>
      <c r="AE307" t="s">
        <v>13112</v>
      </c>
      <c r="AH307" t="s">
        <v>11171</v>
      </c>
      <c r="AI307" t="s">
        <v>12896</v>
      </c>
      <c r="AJ307" t="s">
        <v>12600</v>
      </c>
      <c r="AK307" t="s">
        <v>11147</v>
      </c>
      <c r="AL307" t="s">
        <v>11148</v>
      </c>
      <c r="AM307" t="s">
        <v>11149</v>
      </c>
      <c r="AN307" t="s">
        <v>11149</v>
      </c>
      <c r="AO307" t="s">
        <v>11150</v>
      </c>
      <c r="AP307" t="s">
        <v>11147</v>
      </c>
      <c r="AQ307">
        <v>105</v>
      </c>
      <c r="AR307">
        <v>105</v>
      </c>
      <c r="AS307">
        <v>105</v>
      </c>
      <c r="AT307" t="s">
        <v>13184</v>
      </c>
      <c r="AU307">
        <v>0</v>
      </c>
      <c r="AV307">
        <v>0</v>
      </c>
      <c r="AW307">
        <v>0</v>
      </c>
    </row>
    <row r="308" spans="1:49">
      <c r="A308" s="1">
        <f>_xlfn.XLOOKUP(K308,数据!F:F,数据!A:A)</f>
        <v>2026</v>
      </c>
      <c r="B308" s="2">
        <f>_xlfn.XLOOKUP(K308,数据!F:F,数据!B:B)</f>
        <v>3</v>
      </c>
      <c r="C308" s="2">
        <f>_xlfn.XLOOKUP(K308,数据!F:F,数据!C:C)</f>
        <v>11</v>
      </c>
      <c r="D308" s="2" t="str">
        <f>_xlfn.XLOOKUP(K308,数据!F:F,数据!K:K)</f>
        <v>红单</v>
      </c>
      <c r="E308" s="2" t="str" cm="1">
        <f t="array" ref="E308">IF(OR(D308="红单",D308="空派"),_xlfn.IFS(F308="未开售","新品首批发货",G308&lt;F308,"新品首批发货",G308-F308&lt;=60,"新品期补货空运",G308-F308&gt;60,"老品应急空运"),"海运，不进行分析")</f>
        <v>老品应急空运</v>
      </c>
      <c r="F308" s="3">
        <v>46028</v>
      </c>
      <c r="G308" s="3">
        <f>_xlfn.XLOOKUP(K308,数据!F:F,数据!D:D)</f>
        <v>46094</v>
      </c>
      <c r="H308" s="5">
        <v>143.3</v>
      </c>
      <c r="I308" s="5">
        <f t="shared" si="18"/>
        <v>13.6135</v>
      </c>
      <c r="J308" s="5">
        <f>_xlfn.XLOOKUP(K308,数据!F:F,数据!T:T)*(I308/_xlfn.XLOOKUP(K308,数据!F:F,数据!Y:Y))</f>
        <v>904.28589933216</v>
      </c>
      <c r="K308" t="s">
        <v>9754</v>
      </c>
      <c r="L308" t="s">
        <v>41</v>
      </c>
      <c r="M308" t="s">
        <v>11113</v>
      </c>
      <c r="N308" t="s">
        <v>13185</v>
      </c>
      <c r="O308" t="s">
        <v>11115</v>
      </c>
      <c r="P308" t="s">
        <v>11139</v>
      </c>
      <c r="Q308" t="s">
        <v>11117</v>
      </c>
      <c r="R308" t="s">
        <v>11118</v>
      </c>
      <c r="S308" t="s">
        <v>9754</v>
      </c>
      <c r="T308" t="s">
        <v>11250</v>
      </c>
      <c r="U308" s="4" t="s">
        <v>13186</v>
      </c>
      <c r="V308" t="s">
        <v>13187</v>
      </c>
      <c r="W308" t="s">
        <v>13188</v>
      </c>
      <c r="X308" t="s">
        <v>13189</v>
      </c>
      <c r="Y308" t="s">
        <v>11142</v>
      </c>
      <c r="Z308" t="s">
        <v>13190</v>
      </c>
      <c r="AA308" t="s">
        <v>11144</v>
      </c>
      <c r="AB308" t="s">
        <v>13186</v>
      </c>
      <c r="AC308" t="s">
        <v>13191</v>
      </c>
      <c r="AD308" t="s">
        <v>13192</v>
      </c>
      <c r="AE308" t="s">
        <v>13193</v>
      </c>
      <c r="AI308" t="s">
        <v>13194</v>
      </c>
      <c r="AJ308" t="s">
        <v>12896</v>
      </c>
      <c r="AK308" t="s">
        <v>13058</v>
      </c>
      <c r="AL308" t="s">
        <v>13059</v>
      </c>
      <c r="AM308" t="s">
        <v>13060</v>
      </c>
      <c r="AN308" t="s">
        <v>11526</v>
      </c>
      <c r="AO308" t="s">
        <v>13061</v>
      </c>
      <c r="AP308" t="s">
        <v>13058</v>
      </c>
      <c r="AQ308">
        <v>95</v>
      </c>
      <c r="AR308">
        <v>95</v>
      </c>
      <c r="AS308">
        <v>95</v>
      </c>
      <c r="AT308" t="s">
        <v>13195</v>
      </c>
      <c r="AU308">
        <v>0</v>
      </c>
      <c r="AV308">
        <v>0</v>
      </c>
      <c r="AW308">
        <v>0</v>
      </c>
    </row>
    <row r="309" spans="1:49">
      <c r="A309" s="1">
        <f>_xlfn.XLOOKUP(K309,数据!F:F,数据!A:A)</f>
        <v>2026</v>
      </c>
      <c r="B309" s="2">
        <f>_xlfn.XLOOKUP(K309,数据!F:F,数据!B:B)</f>
        <v>3</v>
      </c>
      <c r="C309" s="2">
        <f>_xlfn.XLOOKUP(K309,数据!F:F,数据!C:C)</f>
        <v>11</v>
      </c>
      <c r="D309" s="2" t="str">
        <f>_xlfn.XLOOKUP(K309,数据!F:F,数据!K:K)</f>
        <v>红单</v>
      </c>
      <c r="E309" s="2" t="str" cm="1">
        <f t="array" ref="E309">IF(OR(D309="红单",D309="空派"),_xlfn.IFS(F309="未开售","新品首批发货",G309&lt;F309,"新品首批发货",G309-F309&lt;=60,"新品期补货空运",G309-F309&gt;60,"老品应急空运"),"海运，不进行分析")</f>
        <v>老品应急空运</v>
      </c>
      <c r="F309" s="3">
        <v>46030</v>
      </c>
      <c r="G309" s="3">
        <f>_xlfn.XLOOKUP(K309,数据!F:F,数据!D:D)</f>
        <v>46094</v>
      </c>
      <c r="H309" s="5">
        <v>146</v>
      </c>
      <c r="I309" s="5">
        <f t="shared" si="18"/>
        <v>10.95</v>
      </c>
      <c r="J309" s="5">
        <f>_xlfn.XLOOKUP(K309,数据!F:F,数据!T:T)*(I309/_xlfn.XLOOKUP(K309,数据!F:F,数据!Y:Y))</f>
        <v>727.361119307096</v>
      </c>
      <c r="K309" t="s">
        <v>9754</v>
      </c>
      <c r="L309" t="s">
        <v>41</v>
      </c>
      <c r="M309" t="s">
        <v>11113</v>
      </c>
      <c r="N309" t="s">
        <v>13185</v>
      </c>
      <c r="O309" t="s">
        <v>11115</v>
      </c>
      <c r="P309" t="s">
        <v>11139</v>
      </c>
      <c r="Q309" t="s">
        <v>11117</v>
      </c>
      <c r="R309" t="s">
        <v>11118</v>
      </c>
      <c r="S309" t="s">
        <v>9754</v>
      </c>
      <c r="T309" t="s">
        <v>11250</v>
      </c>
      <c r="U309" s="4" t="s">
        <v>13186</v>
      </c>
      <c r="V309" t="s">
        <v>13187</v>
      </c>
      <c r="W309" t="s">
        <v>13188</v>
      </c>
      <c r="X309" t="s">
        <v>13189</v>
      </c>
      <c r="Y309" t="s">
        <v>11142</v>
      </c>
      <c r="Z309" t="s">
        <v>13190</v>
      </c>
      <c r="AA309" t="s">
        <v>11144</v>
      </c>
      <c r="AB309" t="s">
        <v>13186</v>
      </c>
      <c r="AC309" t="s">
        <v>13191</v>
      </c>
      <c r="AD309" t="s">
        <v>13192</v>
      </c>
      <c r="AE309" t="s">
        <v>13193</v>
      </c>
      <c r="AI309" t="s">
        <v>13194</v>
      </c>
      <c r="AJ309" t="s">
        <v>12896</v>
      </c>
      <c r="AK309" t="s">
        <v>13053</v>
      </c>
      <c r="AL309" t="s">
        <v>13054</v>
      </c>
      <c r="AM309" t="s">
        <v>13055</v>
      </c>
      <c r="AN309" t="s">
        <v>11526</v>
      </c>
      <c r="AO309" t="s">
        <v>13056</v>
      </c>
      <c r="AP309" t="s">
        <v>13053</v>
      </c>
      <c r="AQ309">
        <v>75</v>
      </c>
      <c r="AR309">
        <v>75</v>
      </c>
      <c r="AS309">
        <v>75</v>
      </c>
      <c r="AT309" t="s">
        <v>13196</v>
      </c>
      <c r="AU309">
        <v>0</v>
      </c>
      <c r="AV309">
        <v>0</v>
      </c>
      <c r="AW309">
        <v>0</v>
      </c>
    </row>
    <row r="310" spans="1:49">
      <c r="A310" s="1">
        <f>_xlfn.XLOOKUP(K310,数据!F:F,数据!A:A)</f>
        <v>2026</v>
      </c>
      <c r="B310" s="2">
        <f>_xlfn.XLOOKUP(K310,数据!F:F,数据!B:B)</f>
        <v>3</v>
      </c>
      <c r="C310" s="2">
        <f>_xlfn.XLOOKUP(K310,数据!F:F,数据!C:C)</f>
        <v>11</v>
      </c>
      <c r="D310" s="2" t="str">
        <f>_xlfn.XLOOKUP(K310,数据!F:F,数据!K:K)</f>
        <v>红单</v>
      </c>
      <c r="E310" s="2" t="str" cm="1">
        <f t="array" ref="E310">IF(OR(D310="红单",D310="空派"),_xlfn.IFS(F310="未开售","新品首批发货",G310&lt;F310,"新品首批发货",G310-F310&lt;=60,"新品期补货空运",G310-F310&gt;60,"老品应急空运"),"海运，不进行分析")</f>
        <v>老品应急空运</v>
      </c>
      <c r="F310" s="3">
        <v>46033</v>
      </c>
      <c r="G310" s="3">
        <f>_xlfn.XLOOKUP(K310,数据!F:F,数据!D:D)</f>
        <v>46094</v>
      </c>
      <c r="H310" s="5">
        <v>148</v>
      </c>
      <c r="I310" s="5">
        <f t="shared" si="18"/>
        <v>6.956</v>
      </c>
      <c r="J310" s="5">
        <f>_xlfn.XLOOKUP(K310,数据!F:F,数据!T:T)*(I310/_xlfn.XLOOKUP(K310,数据!F:F,数据!Y:Y))</f>
        <v>462.056981360745</v>
      </c>
      <c r="K310" t="s">
        <v>9754</v>
      </c>
      <c r="L310" t="s">
        <v>41</v>
      </c>
      <c r="M310" t="s">
        <v>11113</v>
      </c>
      <c r="N310" t="s">
        <v>13185</v>
      </c>
      <c r="O310" t="s">
        <v>11115</v>
      </c>
      <c r="P310" t="s">
        <v>11139</v>
      </c>
      <c r="Q310" t="s">
        <v>11117</v>
      </c>
      <c r="R310" t="s">
        <v>11118</v>
      </c>
      <c r="S310" t="s">
        <v>9754</v>
      </c>
      <c r="T310" t="s">
        <v>11250</v>
      </c>
      <c r="U310" s="4" t="s">
        <v>13186</v>
      </c>
      <c r="V310" t="s">
        <v>13187</v>
      </c>
      <c r="W310" t="s">
        <v>13188</v>
      </c>
      <c r="X310" t="s">
        <v>13189</v>
      </c>
      <c r="Y310" t="s">
        <v>11142</v>
      </c>
      <c r="Z310" t="s">
        <v>13190</v>
      </c>
      <c r="AA310" t="s">
        <v>11144</v>
      </c>
      <c r="AB310" t="s">
        <v>13186</v>
      </c>
      <c r="AC310" t="s">
        <v>13191</v>
      </c>
      <c r="AD310" t="s">
        <v>13192</v>
      </c>
      <c r="AE310" t="s">
        <v>13193</v>
      </c>
      <c r="AI310" t="s">
        <v>13194</v>
      </c>
      <c r="AJ310" t="s">
        <v>12896</v>
      </c>
      <c r="AK310" t="s">
        <v>11905</v>
      </c>
      <c r="AL310" t="s">
        <v>11906</v>
      </c>
      <c r="AM310" t="s">
        <v>11907</v>
      </c>
      <c r="AN310" t="s">
        <v>11526</v>
      </c>
      <c r="AO310" t="s">
        <v>11908</v>
      </c>
      <c r="AP310" t="s">
        <v>11905</v>
      </c>
      <c r="AQ310">
        <v>47</v>
      </c>
      <c r="AR310">
        <v>47</v>
      </c>
      <c r="AS310">
        <v>47</v>
      </c>
      <c r="AT310" t="s">
        <v>13197</v>
      </c>
      <c r="AU310">
        <v>0</v>
      </c>
      <c r="AV310">
        <v>0</v>
      </c>
      <c r="AW310">
        <v>0</v>
      </c>
    </row>
    <row r="311" spans="1:49">
      <c r="A311" s="1">
        <f>_xlfn.XLOOKUP(K311,数据!F:F,数据!A:A)</f>
        <v>2026</v>
      </c>
      <c r="B311" s="2">
        <f>_xlfn.XLOOKUP(K311,数据!F:F,数据!B:B)</f>
        <v>3</v>
      </c>
      <c r="C311" s="2">
        <f>_xlfn.XLOOKUP(K311,数据!F:F,数据!C:C)</f>
        <v>11</v>
      </c>
      <c r="D311" s="2" t="str">
        <f>_xlfn.XLOOKUP(K311,数据!F:F,数据!K:K)</f>
        <v>空派</v>
      </c>
      <c r="E311" s="2" t="str" cm="1">
        <f t="array" ref="E311">IF(OR(D311="红单",D311="空派"),_xlfn.IFS(F311="未开售","新品首批发货",G311&lt;F311,"新品首批发货",G311-F311&lt;=60,"新品期补货空运",G311-F311&gt;60,"老品应急空运"),"海运，不进行分析")</f>
        <v>新品期补货空运</v>
      </c>
      <c r="F311" s="3">
        <v>46075</v>
      </c>
      <c r="G311" s="3">
        <f>_xlfn.XLOOKUP(K311,数据!F:F,数据!D:D)</f>
        <v>46092</v>
      </c>
      <c r="H311" s="5">
        <v>164</v>
      </c>
      <c r="I311" s="5">
        <f t="shared" si="18"/>
        <v>14.596</v>
      </c>
      <c r="J311" s="5">
        <f>_xlfn.XLOOKUP(K311,数据!F:F,数据!T:T)*(I311/_xlfn.XLOOKUP(K311,数据!F:F,数据!Y:Y))</f>
        <v>710.394956766125</v>
      </c>
      <c r="K311" t="s">
        <v>9682</v>
      </c>
      <c r="L311" t="s">
        <v>96</v>
      </c>
      <c r="M311" t="s">
        <v>11113</v>
      </c>
      <c r="N311" t="s">
        <v>13198</v>
      </c>
      <c r="O311" t="s">
        <v>11115</v>
      </c>
      <c r="P311" t="s">
        <v>11139</v>
      </c>
      <c r="Q311" t="s">
        <v>11117</v>
      </c>
      <c r="R311" t="s">
        <v>11118</v>
      </c>
      <c r="S311" t="s">
        <v>13199</v>
      </c>
      <c r="T311" t="s">
        <v>11250</v>
      </c>
      <c r="U311" s="4" t="s">
        <v>13200</v>
      </c>
      <c r="V311" t="s">
        <v>13201</v>
      </c>
      <c r="W311" t="s">
        <v>13202</v>
      </c>
      <c r="X311" t="s">
        <v>13203</v>
      </c>
      <c r="Y311" t="s">
        <v>11142</v>
      </c>
      <c r="Z311" t="s">
        <v>13204</v>
      </c>
      <c r="AA311" t="s">
        <v>11126</v>
      </c>
      <c r="AB311" t="s">
        <v>13200</v>
      </c>
      <c r="AC311" t="s">
        <v>13205</v>
      </c>
      <c r="AD311" t="s">
        <v>13206</v>
      </c>
      <c r="AE311" t="s">
        <v>13207</v>
      </c>
      <c r="AI311" t="s">
        <v>13194</v>
      </c>
      <c r="AJ311" t="s">
        <v>12896</v>
      </c>
      <c r="AK311" t="s">
        <v>13208</v>
      </c>
      <c r="AL311" t="s">
        <v>13209</v>
      </c>
      <c r="AM311" t="s">
        <v>13210</v>
      </c>
      <c r="AN311" t="s">
        <v>13210</v>
      </c>
      <c r="AO311" t="s">
        <v>13211</v>
      </c>
      <c r="AP311" t="s">
        <v>13208</v>
      </c>
      <c r="AQ311">
        <v>89</v>
      </c>
      <c r="AR311">
        <v>89</v>
      </c>
      <c r="AS311">
        <v>89</v>
      </c>
      <c r="AT311" t="s">
        <v>13212</v>
      </c>
      <c r="AU311">
        <v>0</v>
      </c>
      <c r="AV311">
        <v>0</v>
      </c>
      <c r="AW311">
        <v>0</v>
      </c>
    </row>
    <row r="312" spans="1:49">
      <c r="A312" s="1">
        <f>_xlfn.XLOOKUP(K312,数据!F:F,数据!A:A)</f>
        <v>2026</v>
      </c>
      <c r="B312" s="2">
        <f>_xlfn.XLOOKUP(K312,数据!F:F,数据!B:B)</f>
        <v>3</v>
      </c>
      <c r="C312" s="2">
        <f>_xlfn.XLOOKUP(K312,数据!F:F,数据!C:C)</f>
        <v>11</v>
      </c>
      <c r="D312" s="2" t="str">
        <f>_xlfn.XLOOKUP(K312,数据!F:F,数据!K:K)</f>
        <v>空派</v>
      </c>
      <c r="E312" s="2" t="str" cm="1">
        <f t="array" ref="E312">IF(OR(D312="红单",D312="空派"),_xlfn.IFS(F312="未开售","新品首批发货",G312&lt;F312,"新品首批发货",G312-F312&lt;=60,"新品期补货空运",G312-F312&gt;60,"老品应急空运"),"海运，不进行分析")</f>
        <v>新品首批发货</v>
      </c>
      <c r="F312" s="3">
        <v>46109</v>
      </c>
      <c r="G312" s="3">
        <f>_xlfn.XLOOKUP(K312,数据!F:F,数据!D:D)</f>
        <v>46092</v>
      </c>
      <c r="H312" s="5">
        <v>238</v>
      </c>
      <c r="I312" s="5">
        <f t="shared" si="18"/>
        <v>23.8</v>
      </c>
      <c r="J312" s="5">
        <f>_xlfn.XLOOKUP(K312,数据!F:F,数据!T:T)*(I312/_xlfn.XLOOKUP(K312,数据!F:F,数据!Y:Y))</f>
        <v>1158.35845238653</v>
      </c>
      <c r="K312" t="s">
        <v>9682</v>
      </c>
      <c r="L312" t="s">
        <v>96</v>
      </c>
      <c r="M312" t="s">
        <v>11113</v>
      </c>
      <c r="N312" t="s">
        <v>13198</v>
      </c>
      <c r="O312" t="s">
        <v>11115</v>
      </c>
      <c r="P312" t="s">
        <v>11139</v>
      </c>
      <c r="Q312" t="s">
        <v>11117</v>
      </c>
      <c r="R312" t="s">
        <v>11118</v>
      </c>
      <c r="S312" t="s">
        <v>13199</v>
      </c>
      <c r="T312" t="s">
        <v>11250</v>
      </c>
      <c r="U312" s="4" t="s">
        <v>13200</v>
      </c>
      <c r="V312" t="s">
        <v>13201</v>
      </c>
      <c r="W312" t="s">
        <v>13202</v>
      </c>
      <c r="X312" t="s">
        <v>13203</v>
      </c>
      <c r="Y312" t="s">
        <v>11142</v>
      </c>
      <c r="Z312" t="s">
        <v>13204</v>
      </c>
      <c r="AA312" t="s">
        <v>11126</v>
      </c>
      <c r="AB312" t="s">
        <v>13200</v>
      </c>
      <c r="AC312" t="s">
        <v>13205</v>
      </c>
      <c r="AD312" t="s">
        <v>13206</v>
      </c>
      <c r="AE312" t="s">
        <v>13207</v>
      </c>
      <c r="AI312" t="s">
        <v>13194</v>
      </c>
      <c r="AJ312" t="s">
        <v>12896</v>
      </c>
      <c r="AK312" t="s">
        <v>13213</v>
      </c>
      <c r="AL312" t="s">
        <v>13214</v>
      </c>
      <c r="AM312" t="s">
        <v>13215</v>
      </c>
      <c r="AN312" t="s">
        <v>11135</v>
      </c>
      <c r="AO312" t="s">
        <v>13216</v>
      </c>
      <c r="AP312" t="s">
        <v>13213</v>
      </c>
      <c r="AQ312">
        <v>100</v>
      </c>
      <c r="AR312">
        <v>100</v>
      </c>
      <c r="AS312">
        <v>100</v>
      </c>
      <c r="AT312" t="s">
        <v>13217</v>
      </c>
      <c r="AU312">
        <v>0</v>
      </c>
      <c r="AV312">
        <v>0</v>
      </c>
      <c r="AW312">
        <v>0</v>
      </c>
    </row>
    <row r="313" spans="1:49">
      <c r="A313" s="1">
        <f>_xlfn.XLOOKUP(K313,数据!F:F,数据!A:A)</f>
        <v>2026</v>
      </c>
      <c r="B313" s="2">
        <f>_xlfn.XLOOKUP(K313,数据!F:F,数据!B:B)</f>
        <v>3</v>
      </c>
      <c r="C313" s="2">
        <f>_xlfn.XLOOKUP(K313,数据!F:F,数据!C:C)</f>
        <v>11</v>
      </c>
      <c r="D313" s="2" t="str">
        <f>_xlfn.XLOOKUP(K313,数据!F:F,数据!K:K)</f>
        <v>空派</v>
      </c>
      <c r="E313" s="2" t="str" cm="1">
        <f t="array" ref="E313">IF(OR(D313="红单",D313="空派"),_xlfn.IFS(F313="未开售","新品首批发货",G313&lt;F313,"新品首批发货",G313-F313&lt;=60,"新品期补货空运",G313-F313&gt;60,"老品应急空运"),"海运，不进行分析")</f>
        <v>新品首批发货</v>
      </c>
      <c r="F313" s="3">
        <v>46110</v>
      </c>
      <c r="G313" s="3">
        <f>_xlfn.XLOOKUP(K313,数据!F:F,数据!D:D)</f>
        <v>46092</v>
      </c>
      <c r="H313" s="5">
        <v>235</v>
      </c>
      <c r="I313" s="5">
        <f t="shared" si="18"/>
        <v>23.5</v>
      </c>
      <c r="J313" s="5">
        <f>_xlfn.XLOOKUP(K313,数据!F:F,数据!T:T)*(I313/_xlfn.XLOOKUP(K313,数据!F:F,数据!Y:Y))</f>
        <v>1143.75729542367</v>
      </c>
      <c r="K313" t="s">
        <v>9682</v>
      </c>
      <c r="L313" t="s">
        <v>96</v>
      </c>
      <c r="M313" t="s">
        <v>11113</v>
      </c>
      <c r="N313" t="s">
        <v>13198</v>
      </c>
      <c r="O313" t="s">
        <v>11115</v>
      </c>
      <c r="P313" t="s">
        <v>11139</v>
      </c>
      <c r="Q313" t="s">
        <v>11117</v>
      </c>
      <c r="R313" t="s">
        <v>11118</v>
      </c>
      <c r="S313" t="s">
        <v>13199</v>
      </c>
      <c r="T313" t="s">
        <v>11250</v>
      </c>
      <c r="U313" s="4" t="s">
        <v>13200</v>
      </c>
      <c r="V313" t="s">
        <v>13201</v>
      </c>
      <c r="W313" t="s">
        <v>13202</v>
      </c>
      <c r="X313" t="s">
        <v>13203</v>
      </c>
      <c r="Y313" t="s">
        <v>11142</v>
      </c>
      <c r="Z313" t="s">
        <v>13204</v>
      </c>
      <c r="AA313" t="s">
        <v>11126</v>
      </c>
      <c r="AB313" t="s">
        <v>13200</v>
      </c>
      <c r="AC313" t="s">
        <v>13205</v>
      </c>
      <c r="AD313" t="s">
        <v>13206</v>
      </c>
      <c r="AE313" t="s">
        <v>13207</v>
      </c>
      <c r="AI313" t="s">
        <v>13194</v>
      </c>
      <c r="AJ313" t="s">
        <v>12896</v>
      </c>
      <c r="AK313" t="s">
        <v>11132</v>
      </c>
      <c r="AL313" t="s">
        <v>11133</v>
      </c>
      <c r="AM313" t="s">
        <v>11134</v>
      </c>
      <c r="AN313" t="s">
        <v>11135</v>
      </c>
      <c r="AO313" t="s">
        <v>11136</v>
      </c>
      <c r="AP313" t="s">
        <v>11132</v>
      </c>
      <c r="AQ313">
        <v>100</v>
      </c>
      <c r="AR313">
        <v>100</v>
      </c>
      <c r="AS313">
        <v>100</v>
      </c>
      <c r="AT313" t="s">
        <v>13218</v>
      </c>
      <c r="AU313">
        <v>0</v>
      </c>
      <c r="AV313">
        <v>0</v>
      </c>
      <c r="AW313">
        <v>0</v>
      </c>
    </row>
    <row r="314" spans="1:49">
      <c r="A314" s="1">
        <f>_xlfn.XLOOKUP(K314,数据!F:F,数据!A:A)</f>
        <v>2026</v>
      </c>
      <c r="B314" s="2">
        <f>_xlfn.XLOOKUP(K314,数据!F:F,数据!B:B)</f>
        <v>3</v>
      </c>
      <c r="C314" s="2">
        <f>_xlfn.XLOOKUP(K314,数据!F:F,数据!C:C)</f>
        <v>11</v>
      </c>
      <c r="D314" s="2" t="str">
        <f>_xlfn.XLOOKUP(K314,数据!F:F,数据!K:K)</f>
        <v>空派</v>
      </c>
      <c r="E314" s="2" t="str" cm="1">
        <f t="array" ref="E314">IF(OR(D314="红单",D314="空派"),_xlfn.IFS(F314="未开售","新品首批发货",G314&lt;F314,"新品首批发货",G314-F314&lt;=60,"新品期补货空运",G314-F314&gt;60,"老品应急空运"),"海运，不进行分析")</f>
        <v>新品首批发货</v>
      </c>
      <c r="F314" s="3">
        <v>46114</v>
      </c>
      <c r="G314" s="3">
        <f>_xlfn.XLOOKUP(K314,数据!F:F,数据!D:D)</f>
        <v>46092</v>
      </c>
      <c r="H314" s="5">
        <v>235</v>
      </c>
      <c r="I314" s="5">
        <f t="shared" si="18"/>
        <v>23.5</v>
      </c>
      <c r="J314" s="5">
        <f>_xlfn.XLOOKUP(K314,数据!F:F,数据!T:T)*(I314/_xlfn.XLOOKUP(K314,数据!F:F,数据!Y:Y))</f>
        <v>1143.75729542367</v>
      </c>
      <c r="K314" t="s">
        <v>9682</v>
      </c>
      <c r="L314" t="s">
        <v>96</v>
      </c>
      <c r="M314" t="s">
        <v>11113</v>
      </c>
      <c r="N314" t="s">
        <v>13198</v>
      </c>
      <c r="O314" t="s">
        <v>11115</v>
      </c>
      <c r="P314" t="s">
        <v>11139</v>
      </c>
      <c r="Q314" t="s">
        <v>11117</v>
      </c>
      <c r="R314" t="s">
        <v>11118</v>
      </c>
      <c r="S314" t="s">
        <v>13199</v>
      </c>
      <c r="T314" t="s">
        <v>11250</v>
      </c>
      <c r="U314" s="4" t="s">
        <v>13200</v>
      </c>
      <c r="V314" t="s">
        <v>13201</v>
      </c>
      <c r="W314" t="s">
        <v>13202</v>
      </c>
      <c r="X314" t="s">
        <v>13203</v>
      </c>
      <c r="Y314" t="s">
        <v>11142</v>
      </c>
      <c r="Z314" t="s">
        <v>13204</v>
      </c>
      <c r="AA314" t="s">
        <v>11126</v>
      </c>
      <c r="AB314" t="s">
        <v>13200</v>
      </c>
      <c r="AC314" t="s">
        <v>13205</v>
      </c>
      <c r="AD314" t="s">
        <v>13206</v>
      </c>
      <c r="AE314" t="s">
        <v>13207</v>
      </c>
      <c r="AI314" t="s">
        <v>13194</v>
      </c>
      <c r="AJ314" t="s">
        <v>12896</v>
      </c>
      <c r="AK314" t="s">
        <v>13219</v>
      </c>
      <c r="AL314" t="s">
        <v>13220</v>
      </c>
      <c r="AM314" t="s">
        <v>13221</v>
      </c>
      <c r="AN314" t="s">
        <v>11135</v>
      </c>
      <c r="AO314" t="s">
        <v>13222</v>
      </c>
      <c r="AP314" t="s">
        <v>13219</v>
      </c>
      <c r="AQ314">
        <v>100</v>
      </c>
      <c r="AR314">
        <v>100</v>
      </c>
      <c r="AS314">
        <v>100</v>
      </c>
      <c r="AT314" t="s">
        <v>13223</v>
      </c>
      <c r="AU314">
        <v>0</v>
      </c>
      <c r="AV314">
        <v>0</v>
      </c>
      <c r="AW314">
        <v>0</v>
      </c>
    </row>
    <row r="315" spans="1:49">
      <c r="A315" s="1">
        <f>_xlfn.XLOOKUP(K315,数据!F:F,数据!A:A)</f>
        <v>2026</v>
      </c>
      <c r="B315" s="2">
        <f>_xlfn.XLOOKUP(K315,数据!F:F,数据!B:B)</f>
        <v>3</v>
      </c>
      <c r="C315" s="2">
        <f>_xlfn.XLOOKUP(K315,数据!F:F,数据!C:C)</f>
        <v>11</v>
      </c>
      <c r="D315" s="2" t="str">
        <f>_xlfn.XLOOKUP(K315,数据!F:F,数据!K:K)</f>
        <v>空派</v>
      </c>
      <c r="E315" s="2" t="str" cm="1">
        <f t="array" ref="E315">IF(OR(D315="红单",D315="空派"),_xlfn.IFS(F315="未开售","新品首批发货",G315&lt;F315,"新品首批发货",G315-F315&lt;=60,"新品期补货空运",G315-F315&gt;60,"老品应急空运"),"海运，不进行分析")</f>
        <v>新品期补货空运</v>
      </c>
      <c r="F315" s="3">
        <v>46038</v>
      </c>
      <c r="G315" s="3">
        <f>_xlfn.XLOOKUP(K315,数据!F:F,数据!D:D)</f>
        <v>46092</v>
      </c>
      <c r="H315" s="5">
        <v>75</v>
      </c>
      <c r="I315" s="5">
        <f t="shared" si="18"/>
        <v>12</v>
      </c>
      <c r="J315" s="5">
        <f>_xlfn.XLOOKUP(K315,数据!F:F,数据!T:T)*(I315/_xlfn.XLOOKUP(K315,数据!F:F,数据!Y:Y))</f>
        <v>778.92</v>
      </c>
      <c r="K315" t="s">
        <v>9681</v>
      </c>
      <c r="L315" t="s">
        <v>145</v>
      </c>
      <c r="M315" t="s">
        <v>11113</v>
      </c>
      <c r="N315" t="s">
        <v>13224</v>
      </c>
      <c r="O315" t="s">
        <v>11115</v>
      </c>
      <c r="P315" t="s">
        <v>11116</v>
      </c>
      <c r="Q315" t="s">
        <v>11117</v>
      </c>
      <c r="R315" t="s">
        <v>11118</v>
      </c>
      <c r="S315" t="s">
        <v>13225</v>
      </c>
      <c r="T315" t="s">
        <v>11250</v>
      </c>
      <c r="U315" s="4" t="s">
        <v>13226</v>
      </c>
      <c r="V315" t="s">
        <v>13201</v>
      </c>
      <c r="W315" t="s">
        <v>13227</v>
      </c>
      <c r="X315" t="s">
        <v>13228</v>
      </c>
      <c r="Y315" t="s">
        <v>11124</v>
      </c>
      <c r="Z315" t="s">
        <v>13229</v>
      </c>
      <c r="AA315" t="s">
        <v>11126</v>
      </c>
      <c r="AB315" t="s">
        <v>13226</v>
      </c>
      <c r="AC315" t="s">
        <v>13230</v>
      </c>
      <c r="AD315" t="s">
        <v>13231</v>
      </c>
      <c r="AE315" t="s">
        <v>13207</v>
      </c>
      <c r="AI315" t="s">
        <v>13194</v>
      </c>
      <c r="AJ315" t="s">
        <v>12896</v>
      </c>
      <c r="AK315" t="s">
        <v>13232</v>
      </c>
      <c r="AL315" t="s">
        <v>13233</v>
      </c>
      <c r="AM315" t="s">
        <v>13234</v>
      </c>
      <c r="AN315" t="s">
        <v>11679</v>
      </c>
      <c r="AO315" t="s">
        <v>13235</v>
      </c>
      <c r="AP315" t="s">
        <v>13232</v>
      </c>
      <c r="AQ315">
        <v>160</v>
      </c>
      <c r="AR315">
        <v>160</v>
      </c>
      <c r="AS315">
        <v>158</v>
      </c>
      <c r="AT315" t="s">
        <v>13236</v>
      </c>
      <c r="AU315">
        <v>0</v>
      </c>
      <c r="AV315">
        <v>-2</v>
      </c>
      <c r="AW315">
        <v>2</v>
      </c>
    </row>
    <row r="316" spans="1:49">
      <c r="A316" s="1">
        <f>_xlfn.XLOOKUP(K316,数据!F:F,数据!A:A)</f>
        <v>2026</v>
      </c>
      <c r="B316" s="2">
        <f>_xlfn.XLOOKUP(K316,数据!F:F,数据!B:B)</f>
        <v>3</v>
      </c>
      <c r="C316" s="2">
        <f>_xlfn.XLOOKUP(K316,数据!F:F,数据!C:C)</f>
        <v>11</v>
      </c>
      <c r="D316" s="2" t="str">
        <f>_xlfn.XLOOKUP(K316,数据!F:F,数据!K:K)</f>
        <v>空派</v>
      </c>
      <c r="E316" s="2" t="str" cm="1">
        <f t="array" ref="E316">IF(OR(D316="红单",D316="空派"),_xlfn.IFS(F316="未开售","新品首批发货",G316&lt;F316,"新品首批发货",G316-F316&lt;=60,"新品期补货空运",G316-F316&gt;60,"老品应急空运"),"海运，不进行分析")</f>
        <v>新品期补货空运</v>
      </c>
      <c r="F316" s="3">
        <v>46036</v>
      </c>
      <c r="G316" s="3">
        <f>_xlfn.XLOOKUP(K316,数据!F:F,数据!D:D)</f>
        <v>46092</v>
      </c>
      <c r="H316" s="5">
        <v>120</v>
      </c>
      <c r="I316" s="5">
        <f t="shared" si="18"/>
        <v>24</v>
      </c>
      <c r="J316" s="5">
        <f>_xlfn.XLOOKUP(K316,数据!F:F,数据!T:T)*(I316/_xlfn.XLOOKUP(K316,数据!F:F,数据!Y:Y))</f>
        <v>1336.9</v>
      </c>
      <c r="K316" t="s">
        <v>9683</v>
      </c>
      <c r="L316" t="s">
        <v>129</v>
      </c>
      <c r="M316" t="s">
        <v>11113</v>
      </c>
      <c r="N316" t="s">
        <v>13237</v>
      </c>
      <c r="O316" t="s">
        <v>11115</v>
      </c>
      <c r="P316" t="s">
        <v>11116</v>
      </c>
      <c r="Q316" t="s">
        <v>11117</v>
      </c>
      <c r="R316" t="s">
        <v>11118</v>
      </c>
      <c r="S316" t="s">
        <v>13238</v>
      </c>
      <c r="T316" t="s">
        <v>11250</v>
      </c>
      <c r="U316" s="4" t="s">
        <v>13226</v>
      </c>
      <c r="V316" t="s">
        <v>13239</v>
      </c>
      <c r="W316" t="s">
        <v>13240</v>
      </c>
      <c r="X316" t="s">
        <v>13241</v>
      </c>
      <c r="Y316" t="s">
        <v>11142</v>
      </c>
      <c r="Z316" t="s">
        <v>13242</v>
      </c>
      <c r="AA316" t="s">
        <v>11126</v>
      </c>
      <c r="AB316" t="s">
        <v>13226</v>
      </c>
      <c r="AC316" t="s">
        <v>13000</v>
      </c>
      <c r="AD316" t="s">
        <v>13243</v>
      </c>
      <c r="AE316" t="s">
        <v>13207</v>
      </c>
      <c r="AI316" t="s">
        <v>13194</v>
      </c>
      <c r="AJ316" t="s">
        <v>12896</v>
      </c>
      <c r="AK316" t="s">
        <v>11592</v>
      </c>
      <c r="AL316" t="s">
        <v>11593</v>
      </c>
      <c r="AM316" t="s">
        <v>11594</v>
      </c>
      <c r="AN316" t="s">
        <v>11595</v>
      </c>
      <c r="AO316" t="s">
        <v>11596</v>
      </c>
      <c r="AP316" t="s">
        <v>11592</v>
      </c>
      <c r="AQ316">
        <v>200</v>
      </c>
      <c r="AR316">
        <v>200</v>
      </c>
      <c r="AS316">
        <v>200</v>
      </c>
      <c r="AT316" t="s">
        <v>13244</v>
      </c>
      <c r="AU316">
        <v>0</v>
      </c>
      <c r="AV316">
        <v>0</v>
      </c>
      <c r="AW316">
        <v>0</v>
      </c>
    </row>
    <row r="317" spans="1:49">
      <c r="A317" s="1">
        <f>_xlfn.XLOOKUP(K317,数据!F:F,数据!A:A)</f>
        <v>2026</v>
      </c>
      <c r="B317" s="2">
        <f>_xlfn.XLOOKUP(K317,数据!F:F,数据!B:B)</f>
        <v>3</v>
      </c>
      <c r="C317" s="2">
        <f>_xlfn.XLOOKUP(K317,数据!F:F,数据!C:C)</f>
        <v>11</v>
      </c>
      <c r="D317" s="2" t="str">
        <f>_xlfn.XLOOKUP(K317,数据!F:F,数据!K:K)</f>
        <v>空派</v>
      </c>
      <c r="E317" s="2" t="str" cm="1">
        <f t="array" ref="E317">IF(OR(D317="红单",D317="空派"),_xlfn.IFS(F317="未开售","新品首批发货",G317&lt;F317,"新品首批发货",G317-F317&lt;=60,"新品期补货空运",G317-F317&gt;60,"老品应急空运"),"海运，不进行分析")</f>
        <v>老品应急空运</v>
      </c>
      <c r="F317" s="3">
        <v>45956</v>
      </c>
      <c r="G317" s="3">
        <f>_xlfn.XLOOKUP(K317,数据!F:F,数据!D:D)</f>
        <v>46092</v>
      </c>
      <c r="H317" s="5">
        <v>435</v>
      </c>
      <c r="I317" s="5">
        <f t="shared" si="18"/>
        <v>4.35</v>
      </c>
      <c r="J317" s="5">
        <f>_xlfn.XLOOKUP(K317,数据!F:F,数据!T:T)*(I317/_xlfn.XLOOKUP(K317,数据!F:F,数据!Y:Y))</f>
        <v>220.385712383489</v>
      </c>
      <c r="K317" t="s">
        <v>9680</v>
      </c>
      <c r="L317" t="s">
        <v>41</v>
      </c>
      <c r="M317" t="s">
        <v>11113</v>
      </c>
      <c r="N317" t="s">
        <v>13245</v>
      </c>
      <c r="O317" t="s">
        <v>11115</v>
      </c>
      <c r="P317" t="s">
        <v>11139</v>
      </c>
      <c r="Q317" t="s">
        <v>11117</v>
      </c>
      <c r="R317" t="s">
        <v>11118</v>
      </c>
      <c r="S317" t="s">
        <v>13246</v>
      </c>
      <c r="T317" t="s">
        <v>11250</v>
      </c>
      <c r="U317" s="4" t="s">
        <v>13247</v>
      </c>
      <c r="V317" t="s">
        <v>13201</v>
      </c>
      <c r="W317" t="s">
        <v>13248</v>
      </c>
      <c r="X317" t="s">
        <v>13249</v>
      </c>
      <c r="Y317" t="s">
        <v>11124</v>
      </c>
      <c r="Z317" t="s">
        <v>13250</v>
      </c>
      <c r="AA317" t="s">
        <v>11144</v>
      </c>
      <c r="AB317" t="s">
        <v>13247</v>
      </c>
      <c r="AC317" t="s">
        <v>13131</v>
      </c>
      <c r="AD317" t="s">
        <v>13251</v>
      </c>
      <c r="AE317" t="s">
        <v>13207</v>
      </c>
      <c r="AI317" t="s">
        <v>13194</v>
      </c>
      <c r="AJ317" t="s">
        <v>12896</v>
      </c>
      <c r="AK317" t="s">
        <v>13252</v>
      </c>
      <c r="AL317" t="s">
        <v>13253</v>
      </c>
      <c r="AM317" t="s">
        <v>13254</v>
      </c>
      <c r="AN317" t="s">
        <v>13255</v>
      </c>
      <c r="AO317" t="s">
        <v>13256</v>
      </c>
      <c r="AP317" t="s">
        <v>13252</v>
      </c>
      <c r="AQ317">
        <v>10</v>
      </c>
      <c r="AR317">
        <v>10</v>
      </c>
      <c r="AS317">
        <v>10</v>
      </c>
      <c r="AT317" t="s">
        <v>13257</v>
      </c>
      <c r="AU317">
        <v>0</v>
      </c>
      <c r="AV317">
        <v>0</v>
      </c>
      <c r="AW317">
        <v>0</v>
      </c>
    </row>
    <row r="318" spans="1:49">
      <c r="A318" s="1">
        <f>_xlfn.XLOOKUP(K318,数据!F:F,数据!A:A)</f>
        <v>2026</v>
      </c>
      <c r="B318" s="2">
        <f>_xlfn.XLOOKUP(K318,数据!F:F,数据!B:B)</f>
        <v>3</v>
      </c>
      <c r="C318" s="2">
        <f>_xlfn.XLOOKUP(K318,数据!F:F,数据!C:C)</f>
        <v>11</v>
      </c>
      <c r="D318" s="2" t="str">
        <f>_xlfn.XLOOKUP(K318,数据!F:F,数据!K:K)</f>
        <v>空派</v>
      </c>
      <c r="E318" s="2" t="str" cm="1">
        <f t="array" ref="E318">IF(OR(D318="红单",D318="空派"),_xlfn.IFS(F318="未开售","新品首批发货",G318&lt;F318,"新品首批发货",G318-F318&lt;=60,"新品期补货空运",G318-F318&gt;60,"老品应急空运"),"海运，不进行分析")</f>
        <v>新品首批发货</v>
      </c>
      <c r="F318" s="3">
        <v>46106</v>
      </c>
      <c r="G318" s="3">
        <f>_xlfn.XLOOKUP(K318,数据!F:F,数据!D:D)</f>
        <v>46092</v>
      </c>
      <c r="H318" s="5">
        <v>165</v>
      </c>
      <c r="I318" s="5">
        <f t="shared" si="18"/>
        <v>16.5</v>
      </c>
      <c r="J318" s="5">
        <f>_xlfn.XLOOKUP(K318,数据!F:F,数据!T:T)*(I318/_xlfn.XLOOKUP(K318,数据!F:F,数据!Y:Y))</f>
        <v>835.945805592543</v>
      </c>
      <c r="K318" t="s">
        <v>9680</v>
      </c>
      <c r="L318" t="s">
        <v>41</v>
      </c>
      <c r="M318" t="s">
        <v>11113</v>
      </c>
      <c r="N318" t="s">
        <v>13245</v>
      </c>
      <c r="O318" t="s">
        <v>11115</v>
      </c>
      <c r="P318" t="s">
        <v>11139</v>
      </c>
      <c r="Q318" t="s">
        <v>11117</v>
      </c>
      <c r="R318" t="s">
        <v>11118</v>
      </c>
      <c r="S318" t="s">
        <v>13246</v>
      </c>
      <c r="T318" t="s">
        <v>11250</v>
      </c>
      <c r="U318" s="4" t="s">
        <v>13247</v>
      </c>
      <c r="V318" t="s">
        <v>13201</v>
      </c>
      <c r="W318" t="s">
        <v>13248</v>
      </c>
      <c r="X318" t="s">
        <v>13249</v>
      </c>
      <c r="Y318" t="s">
        <v>11124</v>
      </c>
      <c r="Z318" t="s">
        <v>13250</v>
      </c>
      <c r="AA318" t="s">
        <v>11144</v>
      </c>
      <c r="AB318" t="s">
        <v>13247</v>
      </c>
      <c r="AC318" t="s">
        <v>13131</v>
      </c>
      <c r="AD318" t="s">
        <v>13251</v>
      </c>
      <c r="AE318" t="s">
        <v>13207</v>
      </c>
      <c r="AI318" t="s">
        <v>13194</v>
      </c>
      <c r="AJ318" t="s">
        <v>12896</v>
      </c>
      <c r="AK318" t="s">
        <v>13258</v>
      </c>
      <c r="AL318" t="s">
        <v>13259</v>
      </c>
      <c r="AM318" t="s">
        <v>13260</v>
      </c>
      <c r="AN318" t="s">
        <v>13261</v>
      </c>
      <c r="AO318" t="s">
        <v>13262</v>
      </c>
      <c r="AP318" t="s">
        <v>13258</v>
      </c>
      <c r="AQ318">
        <v>100</v>
      </c>
      <c r="AR318">
        <v>100</v>
      </c>
      <c r="AS318">
        <v>99</v>
      </c>
      <c r="AT318" t="s">
        <v>13263</v>
      </c>
      <c r="AU318">
        <v>0</v>
      </c>
      <c r="AV318">
        <v>-1</v>
      </c>
      <c r="AW318">
        <v>1</v>
      </c>
    </row>
    <row r="319" spans="1:49">
      <c r="A319" s="1">
        <f>_xlfn.XLOOKUP(K319,数据!F:F,数据!A:A)</f>
        <v>2026</v>
      </c>
      <c r="B319" s="2">
        <f>_xlfn.XLOOKUP(K319,数据!F:F,数据!B:B)</f>
        <v>3</v>
      </c>
      <c r="C319" s="2">
        <f>_xlfn.XLOOKUP(K319,数据!F:F,数据!C:C)</f>
        <v>11</v>
      </c>
      <c r="D319" s="2" t="str">
        <f>_xlfn.XLOOKUP(K319,数据!F:F,数据!K:K)</f>
        <v>空派</v>
      </c>
      <c r="E319" s="2" t="str" cm="1">
        <f t="array" ref="E319">IF(OR(D319="红单",D319="空派"),_xlfn.IFS(F319="未开售","新品首批发货",G319&lt;F319,"新品首批发货",G319-F319&lt;=60,"新品期补货空运",G319-F319&gt;60,"老品应急空运"),"海运，不进行分析")</f>
        <v>新品首批发货</v>
      </c>
      <c r="F319" s="3">
        <v>46106</v>
      </c>
      <c r="G319" s="3">
        <f>_xlfn.XLOOKUP(K319,数据!F:F,数据!D:D)</f>
        <v>46092</v>
      </c>
      <c r="H319" s="5">
        <v>167</v>
      </c>
      <c r="I319" s="5">
        <f t="shared" si="18"/>
        <v>16.7</v>
      </c>
      <c r="J319" s="5">
        <f>_xlfn.XLOOKUP(K319,数据!F:F,数据!T:T)*(I319/_xlfn.XLOOKUP(K319,数据!F:F,数据!Y:Y))</f>
        <v>846.078482023968</v>
      </c>
      <c r="K319" t="s">
        <v>9680</v>
      </c>
      <c r="L319" t="s">
        <v>41</v>
      </c>
      <c r="M319" t="s">
        <v>11113</v>
      </c>
      <c r="N319" t="s">
        <v>13245</v>
      </c>
      <c r="O319" t="s">
        <v>11115</v>
      </c>
      <c r="P319" t="s">
        <v>11139</v>
      </c>
      <c r="Q319" t="s">
        <v>11117</v>
      </c>
      <c r="R319" t="s">
        <v>11118</v>
      </c>
      <c r="S319" t="s">
        <v>13246</v>
      </c>
      <c r="T319" t="s">
        <v>11250</v>
      </c>
      <c r="U319" s="4" t="s">
        <v>13247</v>
      </c>
      <c r="V319" t="s">
        <v>13201</v>
      </c>
      <c r="W319" t="s">
        <v>13248</v>
      </c>
      <c r="X319" t="s">
        <v>13249</v>
      </c>
      <c r="Y319" t="s">
        <v>11124</v>
      </c>
      <c r="Z319" t="s">
        <v>13250</v>
      </c>
      <c r="AA319" t="s">
        <v>11144</v>
      </c>
      <c r="AB319" t="s">
        <v>13247</v>
      </c>
      <c r="AC319" t="s">
        <v>13131</v>
      </c>
      <c r="AD319" t="s">
        <v>13251</v>
      </c>
      <c r="AE319" t="s">
        <v>13207</v>
      </c>
      <c r="AI319" t="s">
        <v>13194</v>
      </c>
      <c r="AJ319" t="s">
        <v>12896</v>
      </c>
      <c r="AK319" t="s">
        <v>13264</v>
      </c>
      <c r="AL319" t="s">
        <v>13265</v>
      </c>
      <c r="AM319" t="s">
        <v>13266</v>
      </c>
      <c r="AN319" t="s">
        <v>13261</v>
      </c>
      <c r="AO319" t="s">
        <v>13267</v>
      </c>
      <c r="AP319" t="s">
        <v>13264</v>
      </c>
      <c r="AQ319">
        <v>100</v>
      </c>
      <c r="AR319">
        <v>100</v>
      </c>
      <c r="AS319">
        <v>100</v>
      </c>
      <c r="AT319" t="s">
        <v>13268</v>
      </c>
      <c r="AU319">
        <v>0</v>
      </c>
      <c r="AV319">
        <v>0</v>
      </c>
      <c r="AW319">
        <v>0</v>
      </c>
    </row>
    <row r="320" spans="1:49">
      <c r="A320" s="1">
        <f>_xlfn.XLOOKUP(K320,数据!F:F,数据!A:A)</f>
        <v>2026</v>
      </c>
      <c r="B320" s="2">
        <f>_xlfn.XLOOKUP(K320,数据!F:F,数据!B:B)</f>
        <v>3</v>
      </c>
      <c r="C320" s="2">
        <f>_xlfn.XLOOKUP(K320,数据!F:F,数据!C:C)</f>
        <v>11</v>
      </c>
      <c r="D320" s="2" t="str">
        <f>_xlfn.XLOOKUP(K320,数据!F:F,数据!K:K)</f>
        <v>空派</v>
      </c>
      <c r="E320" s="2" t="str" cm="1">
        <f t="array" ref="E320">IF(OR(D320="红单",D320="空派"),_xlfn.IFS(F320="未开售","新品首批发货",G320&lt;F320,"新品首批发货",G320-F320&lt;=60,"新品期补货空运",G320-F320&gt;60,"老品应急空运"),"海运，不进行分析")</f>
        <v>老品应急空运</v>
      </c>
      <c r="F320" s="3">
        <v>45910</v>
      </c>
      <c r="G320" s="3">
        <f>_xlfn.XLOOKUP(K320,数据!F:F,数据!D:D)</f>
        <v>46091</v>
      </c>
      <c r="H320" s="5">
        <v>95</v>
      </c>
      <c r="I320" s="5">
        <f t="shared" ref="I320:I333" si="19">H320*AQ320/1000</f>
        <v>21.85</v>
      </c>
      <c r="J320" s="5">
        <f>_xlfn.XLOOKUP(K320,数据!F:F,数据!T:T)*(I320/_xlfn.XLOOKUP(K320,数据!F:F,数据!Y:Y))</f>
        <v>1249.8993723828</v>
      </c>
      <c r="K320" t="s">
        <v>9679</v>
      </c>
      <c r="L320" t="s">
        <v>80</v>
      </c>
      <c r="M320" t="s">
        <v>11113</v>
      </c>
      <c r="N320" t="s">
        <v>13269</v>
      </c>
      <c r="O320" t="s">
        <v>11115</v>
      </c>
      <c r="P320" t="s">
        <v>11139</v>
      </c>
      <c r="Q320" t="s">
        <v>11117</v>
      </c>
      <c r="R320" t="s">
        <v>11118</v>
      </c>
      <c r="S320" t="s">
        <v>13270</v>
      </c>
      <c r="T320" t="s">
        <v>11250</v>
      </c>
      <c r="U320" s="4" t="s">
        <v>13271</v>
      </c>
      <c r="V320" t="s">
        <v>13272</v>
      </c>
      <c r="W320" t="s">
        <v>13273</v>
      </c>
      <c r="X320" t="s">
        <v>13274</v>
      </c>
      <c r="Y320" t="s">
        <v>11124</v>
      </c>
      <c r="Z320" t="s">
        <v>13275</v>
      </c>
      <c r="AA320" t="s">
        <v>11126</v>
      </c>
      <c r="AB320" t="s">
        <v>13271</v>
      </c>
      <c r="AC320" t="s">
        <v>12597</v>
      </c>
      <c r="AD320" t="s">
        <v>13276</v>
      </c>
      <c r="AE320" t="s">
        <v>13193</v>
      </c>
      <c r="AI320" t="s">
        <v>13194</v>
      </c>
      <c r="AJ320" t="s">
        <v>12896</v>
      </c>
      <c r="AK320" t="s">
        <v>11287</v>
      </c>
      <c r="AL320" t="s">
        <v>11288</v>
      </c>
      <c r="AM320" t="s">
        <v>11289</v>
      </c>
      <c r="AN320" t="s">
        <v>11284</v>
      </c>
      <c r="AO320" t="s">
        <v>11290</v>
      </c>
      <c r="AP320" t="s">
        <v>11287</v>
      </c>
      <c r="AQ320">
        <v>230</v>
      </c>
      <c r="AR320">
        <v>230</v>
      </c>
      <c r="AS320">
        <v>228</v>
      </c>
      <c r="AT320" t="s">
        <v>13277</v>
      </c>
      <c r="AU320">
        <v>0</v>
      </c>
      <c r="AV320">
        <v>-2</v>
      </c>
      <c r="AW320">
        <v>2</v>
      </c>
    </row>
    <row r="321" spans="1:49">
      <c r="A321" s="1">
        <f>_xlfn.XLOOKUP(K321,数据!F:F,数据!A:A)</f>
        <v>2026</v>
      </c>
      <c r="B321" s="2">
        <f>_xlfn.XLOOKUP(K321,数据!F:F,数据!B:B)</f>
        <v>3</v>
      </c>
      <c r="C321" s="2">
        <f>_xlfn.XLOOKUP(K321,数据!F:F,数据!C:C)</f>
        <v>11</v>
      </c>
      <c r="D321" s="2" t="str">
        <f>_xlfn.XLOOKUP(K321,数据!F:F,数据!K:K)</f>
        <v>空派</v>
      </c>
      <c r="E321" s="2" t="str" cm="1">
        <f t="array" ref="E321">IF(OR(D321="红单",D321="空派"),_xlfn.IFS(F321="未开售","新品首批发货",G321&lt;F321,"新品首批发货",G321-F321&lt;=60,"新品期补货空运",G321-F321&gt;60,"老品应急空运"),"海运，不进行分析")</f>
        <v>新品首批发货</v>
      </c>
      <c r="F321" s="3">
        <v>46107</v>
      </c>
      <c r="G321" s="3">
        <f>_xlfn.XLOOKUP(K321,数据!F:F,数据!D:D)</f>
        <v>46091</v>
      </c>
      <c r="H321" s="5">
        <v>165</v>
      </c>
      <c r="I321" s="5">
        <f t="shared" si="19"/>
        <v>8.25</v>
      </c>
      <c r="J321" s="5">
        <f>_xlfn.XLOOKUP(K321,数据!F:F,数据!T:T)*(I321/_xlfn.XLOOKUP(K321,数据!F:F,数据!Y:Y))</f>
        <v>471.929968977486</v>
      </c>
      <c r="K321" t="s">
        <v>9679</v>
      </c>
      <c r="L321" t="s">
        <v>80</v>
      </c>
      <c r="M321" t="s">
        <v>11113</v>
      </c>
      <c r="N321" t="s">
        <v>13269</v>
      </c>
      <c r="O321" t="s">
        <v>11115</v>
      </c>
      <c r="P321" t="s">
        <v>11139</v>
      </c>
      <c r="Q321" t="s">
        <v>11117</v>
      </c>
      <c r="R321" t="s">
        <v>11118</v>
      </c>
      <c r="S321" t="s">
        <v>13270</v>
      </c>
      <c r="T321" t="s">
        <v>11250</v>
      </c>
      <c r="U321" s="4" t="s">
        <v>13271</v>
      </c>
      <c r="V321" t="s">
        <v>13272</v>
      </c>
      <c r="W321" t="s">
        <v>13273</v>
      </c>
      <c r="X321" t="s">
        <v>13274</v>
      </c>
      <c r="Y321" t="s">
        <v>11124</v>
      </c>
      <c r="Z321" t="s">
        <v>13275</v>
      </c>
      <c r="AA321" t="s">
        <v>11126</v>
      </c>
      <c r="AB321" t="s">
        <v>13271</v>
      </c>
      <c r="AC321" t="s">
        <v>12597</v>
      </c>
      <c r="AD321" t="s">
        <v>13276</v>
      </c>
      <c r="AE321" t="s">
        <v>13193</v>
      </c>
      <c r="AI321" t="s">
        <v>13194</v>
      </c>
      <c r="AJ321" t="s">
        <v>12896</v>
      </c>
      <c r="AK321" t="s">
        <v>13278</v>
      </c>
      <c r="AL321" t="s">
        <v>13279</v>
      </c>
      <c r="AM321" t="s">
        <v>13280</v>
      </c>
      <c r="AN321" t="s">
        <v>13281</v>
      </c>
      <c r="AO321" t="s">
        <v>13282</v>
      </c>
      <c r="AP321" t="s">
        <v>13278</v>
      </c>
      <c r="AQ321">
        <v>50</v>
      </c>
      <c r="AR321">
        <v>50</v>
      </c>
      <c r="AS321">
        <v>50</v>
      </c>
      <c r="AT321" t="s">
        <v>13283</v>
      </c>
      <c r="AU321">
        <v>0</v>
      </c>
      <c r="AV321">
        <v>0</v>
      </c>
      <c r="AW321">
        <v>0</v>
      </c>
    </row>
    <row r="322" spans="1:49">
      <c r="A322" s="1">
        <f>_xlfn.XLOOKUP(K322,数据!F:F,数据!A:A)</f>
        <v>2026</v>
      </c>
      <c r="B322" s="2">
        <f>_xlfn.XLOOKUP(K322,数据!F:F,数据!B:B)</f>
        <v>3</v>
      </c>
      <c r="C322" s="2">
        <f>_xlfn.XLOOKUP(K322,数据!F:F,数据!C:C)</f>
        <v>11</v>
      </c>
      <c r="D322" s="2" t="str">
        <f>_xlfn.XLOOKUP(K322,数据!F:F,数据!K:K)</f>
        <v>空派</v>
      </c>
      <c r="E322" s="2" t="str" cm="1">
        <f t="array" ref="E322">IF(OR(D322="红单",D322="空派"),_xlfn.IFS(F322="未开售","新品首批发货",G322&lt;F322,"新品首批发货",G322-F322&lt;=60,"新品期补货空运",G322-F322&gt;60,"老品应急空运"),"海运，不进行分析")</f>
        <v>新品期补货空运</v>
      </c>
      <c r="F322" s="3">
        <v>46082</v>
      </c>
      <c r="G322" s="3">
        <f>_xlfn.XLOOKUP(K322,数据!F:F,数据!D:D)</f>
        <v>46091</v>
      </c>
      <c r="H322" s="5">
        <v>117</v>
      </c>
      <c r="I322" s="5">
        <f t="shared" si="19"/>
        <v>2.457</v>
      </c>
      <c r="J322" s="5">
        <f>_xlfn.XLOOKUP(K322,数据!F:F,数据!T:T)*(I322/_xlfn.XLOOKUP(K322,数据!F:F,数据!Y:Y))</f>
        <v>140.549325306386</v>
      </c>
      <c r="K322" t="s">
        <v>9679</v>
      </c>
      <c r="L322" t="s">
        <v>80</v>
      </c>
      <c r="M322" t="s">
        <v>11113</v>
      </c>
      <c r="N322" t="s">
        <v>13269</v>
      </c>
      <c r="O322" t="s">
        <v>11115</v>
      </c>
      <c r="P322" t="s">
        <v>11139</v>
      </c>
      <c r="Q322" t="s">
        <v>11117</v>
      </c>
      <c r="R322" t="s">
        <v>11118</v>
      </c>
      <c r="S322" t="s">
        <v>13270</v>
      </c>
      <c r="T322" t="s">
        <v>11250</v>
      </c>
      <c r="U322" s="4" t="s">
        <v>13271</v>
      </c>
      <c r="V322" t="s">
        <v>13272</v>
      </c>
      <c r="W322" t="s">
        <v>13273</v>
      </c>
      <c r="X322" t="s">
        <v>13274</v>
      </c>
      <c r="Y322" t="s">
        <v>11124</v>
      </c>
      <c r="Z322" t="s">
        <v>13275</v>
      </c>
      <c r="AA322" t="s">
        <v>11126</v>
      </c>
      <c r="AB322" t="s">
        <v>13271</v>
      </c>
      <c r="AC322" t="s">
        <v>12597</v>
      </c>
      <c r="AD322" t="s">
        <v>13276</v>
      </c>
      <c r="AE322" t="s">
        <v>13193</v>
      </c>
      <c r="AI322" t="s">
        <v>13194</v>
      </c>
      <c r="AJ322" t="s">
        <v>12896</v>
      </c>
      <c r="AK322" t="s">
        <v>13099</v>
      </c>
      <c r="AL322" t="s">
        <v>13100</v>
      </c>
      <c r="AM322" t="s">
        <v>13101</v>
      </c>
      <c r="AN322" t="s">
        <v>13101</v>
      </c>
      <c r="AO322" t="s">
        <v>13102</v>
      </c>
      <c r="AP322" t="s">
        <v>13099</v>
      </c>
      <c r="AQ322">
        <v>21</v>
      </c>
      <c r="AR322">
        <v>21</v>
      </c>
      <c r="AS322">
        <v>21</v>
      </c>
      <c r="AT322" t="s">
        <v>13284</v>
      </c>
      <c r="AU322">
        <v>0</v>
      </c>
      <c r="AV322">
        <v>0</v>
      </c>
      <c r="AW322">
        <v>0</v>
      </c>
    </row>
    <row r="323" spans="1:49">
      <c r="A323" s="1">
        <f>_xlfn.XLOOKUP(K323,数据!F:F,数据!A:A)</f>
        <v>2026</v>
      </c>
      <c r="B323" s="2">
        <f>_xlfn.XLOOKUP(K323,数据!F:F,数据!B:B)</f>
        <v>3</v>
      </c>
      <c r="C323" s="2">
        <f>_xlfn.XLOOKUP(K323,数据!F:F,数据!C:C)</f>
        <v>11</v>
      </c>
      <c r="D323" s="2" t="str">
        <f>_xlfn.XLOOKUP(K323,数据!F:F,数据!K:K)</f>
        <v>空派</v>
      </c>
      <c r="E323" s="2" t="str" cm="1">
        <f t="array" ref="E323">IF(OR(D323="红单",D323="空派"),_xlfn.IFS(F323="未开售","新品首批发货",G323&lt;F323,"新品首批发货",G323-F323&lt;=60,"新品期补货空运",G323-F323&gt;60,"老品应急空运"),"海运，不进行分析")</f>
        <v>老品应急空运</v>
      </c>
      <c r="F323" s="3">
        <v>46020</v>
      </c>
      <c r="G323" s="3">
        <f>_xlfn.XLOOKUP(K323,数据!F:F,数据!D:D)</f>
        <v>46091</v>
      </c>
      <c r="H323" s="5">
        <v>161</v>
      </c>
      <c r="I323" s="5">
        <f t="shared" si="19"/>
        <v>3.22</v>
      </c>
      <c r="J323" s="5">
        <f>_xlfn.XLOOKUP(K323,数据!F:F,数据!T:T)*(I323/_xlfn.XLOOKUP(K323,数据!F:F,数据!Y:Y))</f>
        <v>163.898702008032</v>
      </c>
      <c r="K323" t="s">
        <v>9677</v>
      </c>
      <c r="L323" t="s">
        <v>96</v>
      </c>
      <c r="M323" t="s">
        <v>11113</v>
      </c>
      <c r="N323" t="s">
        <v>13285</v>
      </c>
      <c r="O323" t="s">
        <v>11115</v>
      </c>
      <c r="P323" t="s">
        <v>11139</v>
      </c>
      <c r="Q323" t="s">
        <v>11117</v>
      </c>
      <c r="R323" t="s">
        <v>11118</v>
      </c>
      <c r="S323" t="s">
        <v>13286</v>
      </c>
      <c r="T323" t="s">
        <v>11250</v>
      </c>
      <c r="U323" s="4" t="s">
        <v>13271</v>
      </c>
      <c r="V323" t="s">
        <v>13287</v>
      </c>
      <c r="W323" t="s">
        <v>13288</v>
      </c>
      <c r="X323" t="s">
        <v>13289</v>
      </c>
      <c r="Y323" t="s">
        <v>11142</v>
      </c>
      <c r="Z323" t="s">
        <v>13290</v>
      </c>
      <c r="AA323" t="s">
        <v>11126</v>
      </c>
      <c r="AB323" t="s">
        <v>13271</v>
      </c>
      <c r="AC323" t="s">
        <v>13291</v>
      </c>
      <c r="AD323" t="s">
        <v>13292</v>
      </c>
      <c r="AE323" t="s">
        <v>13193</v>
      </c>
      <c r="AI323" t="s">
        <v>13194</v>
      </c>
      <c r="AJ323" t="s">
        <v>12896</v>
      </c>
      <c r="AK323" t="s">
        <v>13293</v>
      </c>
      <c r="AL323" t="s">
        <v>13294</v>
      </c>
      <c r="AM323" t="s">
        <v>13295</v>
      </c>
      <c r="AN323" t="s">
        <v>11560</v>
      </c>
      <c r="AO323" t="s">
        <v>13296</v>
      </c>
      <c r="AP323" t="s">
        <v>13293</v>
      </c>
      <c r="AQ323">
        <v>20</v>
      </c>
      <c r="AR323">
        <v>20</v>
      </c>
      <c r="AS323">
        <v>20</v>
      </c>
      <c r="AT323" t="s">
        <v>13297</v>
      </c>
      <c r="AU323">
        <v>0</v>
      </c>
      <c r="AV323">
        <v>0</v>
      </c>
      <c r="AW323">
        <v>0</v>
      </c>
    </row>
    <row r="324" spans="1:49">
      <c r="A324" s="1">
        <f>_xlfn.XLOOKUP(K324,数据!F:F,数据!A:A)</f>
        <v>2026</v>
      </c>
      <c r="B324" s="2">
        <f>_xlfn.XLOOKUP(K324,数据!F:F,数据!B:B)</f>
        <v>3</v>
      </c>
      <c r="C324" s="2">
        <f>_xlfn.XLOOKUP(K324,数据!F:F,数据!C:C)</f>
        <v>11</v>
      </c>
      <c r="D324" s="2" t="str">
        <f>_xlfn.XLOOKUP(K324,数据!F:F,数据!K:K)</f>
        <v>空派</v>
      </c>
      <c r="E324" s="2" t="str" cm="1">
        <f t="array" ref="E324">IF(OR(D324="红单",D324="空派"),_xlfn.IFS(F324="未开售","新品首批发货",G324&lt;F324,"新品首批发货",G324-F324&lt;=60,"新品期补货空运",G324-F324&gt;60,"老品应急空运"),"海运，不进行分析")</f>
        <v>老品应急空运</v>
      </c>
      <c r="F324" s="3">
        <v>46017</v>
      </c>
      <c r="G324" s="3">
        <f>_xlfn.XLOOKUP(K324,数据!F:F,数据!D:D)</f>
        <v>46091</v>
      </c>
      <c r="H324" s="5">
        <v>166</v>
      </c>
      <c r="I324" s="5">
        <f t="shared" si="19"/>
        <v>4.98</v>
      </c>
      <c r="J324" s="5">
        <f>_xlfn.XLOOKUP(K324,数据!F:F,数据!T:T)*(I324/_xlfn.XLOOKUP(K324,数据!F:F,数据!Y:Y))</f>
        <v>253.483085714286</v>
      </c>
      <c r="K324" t="s">
        <v>9677</v>
      </c>
      <c r="L324" t="s">
        <v>96</v>
      </c>
      <c r="M324" t="s">
        <v>11113</v>
      </c>
      <c r="N324" t="s">
        <v>13285</v>
      </c>
      <c r="O324" t="s">
        <v>11115</v>
      </c>
      <c r="P324" t="s">
        <v>11139</v>
      </c>
      <c r="Q324" t="s">
        <v>11117</v>
      </c>
      <c r="R324" t="s">
        <v>11118</v>
      </c>
      <c r="S324" t="s">
        <v>13286</v>
      </c>
      <c r="T324" t="s">
        <v>11250</v>
      </c>
      <c r="U324" s="4" t="s">
        <v>13271</v>
      </c>
      <c r="V324" t="s">
        <v>13287</v>
      </c>
      <c r="W324" t="s">
        <v>13288</v>
      </c>
      <c r="X324" t="s">
        <v>13289</v>
      </c>
      <c r="Y324" t="s">
        <v>11142</v>
      </c>
      <c r="Z324" t="s">
        <v>13290</v>
      </c>
      <c r="AA324" t="s">
        <v>11126</v>
      </c>
      <c r="AB324" t="s">
        <v>13271</v>
      </c>
      <c r="AC324" t="s">
        <v>13291</v>
      </c>
      <c r="AD324" t="s">
        <v>13292</v>
      </c>
      <c r="AE324" t="s">
        <v>13193</v>
      </c>
      <c r="AI324" t="s">
        <v>13194</v>
      </c>
      <c r="AJ324" t="s">
        <v>12896</v>
      </c>
      <c r="AK324" t="s">
        <v>13298</v>
      </c>
      <c r="AL324" t="s">
        <v>13299</v>
      </c>
      <c r="AM324" t="s">
        <v>13300</v>
      </c>
      <c r="AN324" t="s">
        <v>13300</v>
      </c>
      <c r="AO324" t="s">
        <v>13301</v>
      </c>
      <c r="AP324" t="s">
        <v>13298</v>
      </c>
      <c r="AQ324">
        <v>30</v>
      </c>
      <c r="AR324">
        <v>30</v>
      </c>
      <c r="AS324">
        <v>30</v>
      </c>
      <c r="AT324" t="s">
        <v>13302</v>
      </c>
      <c r="AU324">
        <v>0</v>
      </c>
      <c r="AV324">
        <v>0</v>
      </c>
      <c r="AW324">
        <v>0</v>
      </c>
    </row>
    <row r="325" spans="1:49">
      <c r="A325" s="1">
        <f>_xlfn.XLOOKUP(K325,数据!F:F,数据!A:A)</f>
        <v>2026</v>
      </c>
      <c r="B325" s="2">
        <f>_xlfn.XLOOKUP(K325,数据!F:F,数据!B:B)</f>
        <v>3</v>
      </c>
      <c r="C325" s="2">
        <f>_xlfn.XLOOKUP(K325,数据!F:F,数据!C:C)</f>
        <v>11</v>
      </c>
      <c r="D325" s="2" t="str">
        <f>_xlfn.XLOOKUP(K325,数据!F:F,数据!K:K)</f>
        <v>空派</v>
      </c>
      <c r="E325" s="2" t="str" cm="1">
        <f t="array" ref="E325">IF(OR(D325="红单",D325="空派"),_xlfn.IFS(F325="未开售","新品首批发货",G325&lt;F325,"新品首批发货",G325-F325&lt;=60,"新品期补货空运",G325-F325&gt;60,"老品应急空运"),"海运，不进行分析")</f>
        <v>新品首批发货</v>
      </c>
      <c r="F325" s="3">
        <v>46114</v>
      </c>
      <c r="G325" s="3">
        <f>_xlfn.XLOOKUP(K325,数据!F:F,数据!D:D)</f>
        <v>46091</v>
      </c>
      <c r="H325" s="5">
        <v>238</v>
      </c>
      <c r="I325" s="5">
        <f t="shared" si="19"/>
        <v>23.8</v>
      </c>
      <c r="J325" s="5">
        <f>_xlfn.XLOOKUP(K325,数据!F:F,数据!T:T)*(I325/_xlfn.XLOOKUP(K325,数据!F:F,数据!Y:Y))</f>
        <v>1211.42518875502</v>
      </c>
      <c r="K325" t="s">
        <v>9677</v>
      </c>
      <c r="L325" t="s">
        <v>96</v>
      </c>
      <c r="M325" t="s">
        <v>11113</v>
      </c>
      <c r="N325" t="s">
        <v>13285</v>
      </c>
      <c r="O325" t="s">
        <v>11115</v>
      </c>
      <c r="P325" t="s">
        <v>11139</v>
      </c>
      <c r="Q325" t="s">
        <v>11117</v>
      </c>
      <c r="R325" t="s">
        <v>11118</v>
      </c>
      <c r="S325" t="s">
        <v>13286</v>
      </c>
      <c r="T325" t="s">
        <v>11250</v>
      </c>
      <c r="U325" s="4" t="s">
        <v>13271</v>
      </c>
      <c r="V325" t="s">
        <v>13287</v>
      </c>
      <c r="W325" t="s">
        <v>13288</v>
      </c>
      <c r="X325" t="s">
        <v>13289</v>
      </c>
      <c r="Y325" t="s">
        <v>11142</v>
      </c>
      <c r="Z325" t="s">
        <v>13290</v>
      </c>
      <c r="AA325" t="s">
        <v>11126</v>
      </c>
      <c r="AB325" t="s">
        <v>13271</v>
      </c>
      <c r="AC325" t="s">
        <v>13291</v>
      </c>
      <c r="AD325" t="s">
        <v>13292</v>
      </c>
      <c r="AE325" t="s">
        <v>13193</v>
      </c>
      <c r="AI325" t="s">
        <v>13194</v>
      </c>
      <c r="AJ325" t="s">
        <v>12896</v>
      </c>
      <c r="AK325" t="s">
        <v>11579</v>
      </c>
      <c r="AL325" t="s">
        <v>11580</v>
      </c>
      <c r="AM325" t="s">
        <v>11581</v>
      </c>
      <c r="AN325" t="s">
        <v>11135</v>
      </c>
      <c r="AO325" t="s">
        <v>11582</v>
      </c>
      <c r="AP325" t="s">
        <v>11579</v>
      </c>
      <c r="AQ325">
        <v>100</v>
      </c>
      <c r="AR325">
        <v>100</v>
      </c>
      <c r="AS325">
        <v>100</v>
      </c>
      <c r="AT325" t="s">
        <v>13223</v>
      </c>
      <c r="AU325">
        <v>0</v>
      </c>
      <c r="AV325">
        <v>0</v>
      </c>
      <c r="AW325">
        <v>0</v>
      </c>
    </row>
    <row r="326" spans="1:49">
      <c r="A326" s="1">
        <f>_xlfn.XLOOKUP(K326,数据!F:F,数据!A:A)</f>
        <v>2026</v>
      </c>
      <c r="B326" s="2">
        <f>_xlfn.XLOOKUP(K326,数据!F:F,数据!B:B)</f>
        <v>3</v>
      </c>
      <c r="C326" s="2">
        <f>_xlfn.XLOOKUP(K326,数据!F:F,数据!C:C)</f>
        <v>11</v>
      </c>
      <c r="D326" s="2" t="str">
        <f>_xlfn.XLOOKUP(K326,数据!F:F,数据!K:K)</f>
        <v>空派</v>
      </c>
      <c r="E326" s="2" t="str" cm="1">
        <f t="array" ref="E326">IF(OR(D326="红单",D326="空派"),_xlfn.IFS(F326="未开售","新品首批发货",G326&lt;F326,"新品首批发货",G326-F326&lt;=60,"新品期补货空运",G326-F326&gt;60,"老品应急空运"),"海运，不进行分析")</f>
        <v>新品首批发货</v>
      </c>
      <c r="F326" s="3">
        <v>46112</v>
      </c>
      <c r="G326" s="3">
        <f>_xlfn.XLOOKUP(K326,数据!F:F,数据!D:D)</f>
        <v>46091</v>
      </c>
      <c r="H326" s="5">
        <v>261</v>
      </c>
      <c r="I326" s="5">
        <f t="shared" si="19"/>
        <v>26.1</v>
      </c>
      <c r="J326" s="5">
        <f>_xlfn.XLOOKUP(K326,数据!F:F,数据!T:T)*(I326/_xlfn.XLOOKUP(K326,数据!F:F,数据!Y:Y))</f>
        <v>1328.49569018933</v>
      </c>
      <c r="K326" t="s">
        <v>9677</v>
      </c>
      <c r="L326" t="s">
        <v>96</v>
      </c>
      <c r="M326" t="s">
        <v>11113</v>
      </c>
      <c r="N326" t="s">
        <v>13285</v>
      </c>
      <c r="O326" t="s">
        <v>11115</v>
      </c>
      <c r="P326" t="s">
        <v>11139</v>
      </c>
      <c r="Q326" t="s">
        <v>11117</v>
      </c>
      <c r="R326" t="s">
        <v>11118</v>
      </c>
      <c r="S326" t="s">
        <v>13286</v>
      </c>
      <c r="T326" t="s">
        <v>11250</v>
      </c>
      <c r="U326" s="4" t="s">
        <v>13271</v>
      </c>
      <c r="V326" t="s">
        <v>13287</v>
      </c>
      <c r="W326" t="s">
        <v>13288</v>
      </c>
      <c r="X326" t="s">
        <v>13289</v>
      </c>
      <c r="Y326" t="s">
        <v>11142</v>
      </c>
      <c r="Z326" t="s">
        <v>13290</v>
      </c>
      <c r="AA326" t="s">
        <v>11126</v>
      </c>
      <c r="AB326" t="s">
        <v>13271</v>
      </c>
      <c r="AC326" t="s">
        <v>13291</v>
      </c>
      <c r="AD326" t="s">
        <v>13292</v>
      </c>
      <c r="AE326" t="s">
        <v>13193</v>
      </c>
      <c r="AI326" t="s">
        <v>13194</v>
      </c>
      <c r="AJ326" t="s">
        <v>12896</v>
      </c>
      <c r="AK326" t="s">
        <v>11563</v>
      </c>
      <c r="AL326" t="s">
        <v>11564</v>
      </c>
      <c r="AM326" t="s">
        <v>11565</v>
      </c>
      <c r="AN326" t="s">
        <v>11565</v>
      </c>
      <c r="AO326" t="s">
        <v>11566</v>
      </c>
      <c r="AP326" t="s">
        <v>11563</v>
      </c>
      <c r="AQ326">
        <v>100</v>
      </c>
      <c r="AR326">
        <v>100</v>
      </c>
      <c r="AS326">
        <v>100</v>
      </c>
      <c r="AT326" t="s">
        <v>13223</v>
      </c>
      <c r="AU326">
        <v>0</v>
      </c>
      <c r="AV326">
        <v>0</v>
      </c>
      <c r="AW326">
        <v>0</v>
      </c>
    </row>
    <row r="327" spans="1:49">
      <c r="A327" s="1">
        <f>_xlfn.XLOOKUP(K327,数据!F:F,数据!A:A)</f>
        <v>2026</v>
      </c>
      <c r="B327" s="2">
        <f>_xlfn.XLOOKUP(K327,数据!F:F,数据!B:B)</f>
        <v>3</v>
      </c>
      <c r="C327" s="2">
        <f>_xlfn.XLOOKUP(K327,数据!F:F,数据!C:C)</f>
        <v>11</v>
      </c>
      <c r="D327" s="2" t="str">
        <f>_xlfn.XLOOKUP(K327,数据!F:F,数据!K:K)</f>
        <v>空派</v>
      </c>
      <c r="E327" s="2" t="str" cm="1">
        <f t="array" ref="E327">IF(OR(D327="红单",D327="空派"),_xlfn.IFS(F327="未开售","新品首批发货",G327&lt;F327,"新品首批发货",G327-F327&lt;=60,"新品期补货空运",G327-F327&gt;60,"老品应急空运"),"海运，不进行分析")</f>
        <v>新品首批发货</v>
      </c>
      <c r="F327" s="3">
        <v>46113</v>
      </c>
      <c r="G327" s="3">
        <f>_xlfn.XLOOKUP(K327,数据!F:F,数据!D:D)</f>
        <v>46091</v>
      </c>
      <c r="H327" s="5">
        <v>142</v>
      </c>
      <c r="I327" s="5">
        <f t="shared" si="19"/>
        <v>14.2</v>
      </c>
      <c r="J327" s="5">
        <f>_xlfn.XLOOKUP(K327,数据!F:F,数据!T:T)*(I327/_xlfn.XLOOKUP(K327,数据!F:F,数据!Y:Y))</f>
        <v>728.974998921253</v>
      </c>
      <c r="K327" t="s">
        <v>9678</v>
      </c>
      <c r="L327" t="s">
        <v>41</v>
      </c>
      <c r="M327" t="s">
        <v>11113</v>
      </c>
      <c r="N327" t="s">
        <v>13303</v>
      </c>
      <c r="O327" t="s">
        <v>11115</v>
      </c>
      <c r="P327" t="s">
        <v>11116</v>
      </c>
      <c r="Q327" t="s">
        <v>11117</v>
      </c>
      <c r="R327" t="s">
        <v>11118</v>
      </c>
      <c r="S327" t="s">
        <v>13304</v>
      </c>
      <c r="T327" t="s">
        <v>11250</v>
      </c>
      <c r="U327" s="4" t="s">
        <v>13271</v>
      </c>
      <c r="V327" t="s">
        <v>13287</v>
      </c>
      <c r="W327" t="s">
        <v>13305</v>
      </c>
      <c r="X327" t="s">
        <v>13306</v>
      </c>
      <c r="Y327" t="s">
        <v>11124</v>
      </c>
      <c r="Z327" t="s">
        <v>13307</v>
      </c>
      <c r="AA327" t="s">
        <v>11144</v>
      </c>
      <c r="AB327" t="s">
        <v>13271</v>
      </c>
      <c r="AC327" t="s">
        <v>13308</v>
      </c>
      <c r="AD327" t="s">
        <v>13309</v>
      </c>
      <c r="AE327" t="s">
        <v>13193</v>
      </c>
      <c r="AI327" t="s">
        <v>13194</v>
      </c>
      <c r="AJ327" t="s">
        <v>12896</v>
      </c>
      <c r="AK327" t="s">
        <v>13310</v>
      </c>
      <c r="AL327" t="s">
        <v>13311</v>
      </c>
      <c r="AM327" t="s">
        <v>13312</v>
      </c>
      <c r="AN327" t="s">
        <v>11526</v>
      </c>
      <c r="AO327" t="s">
        <v>13313</v>
      </c>
      <c r="AP327" t="s">
        <v>13310</v>
      </c>
      <c r="AQ327">
        <v>100</v>
      </c>
      <c r="AR327">
        <v>100</v>
      </c>
      <c r="AS327">
        <v>100</v>
      </c>
      <c r="AT327" t="s">
        <v>13223</v>
      </c>
      <c r="AU327">
        <v>0</v>
      </c>
      <c r="AV327">
        <v>0</v>
      </c>
      <c r="AW327">
        <v>0</v>
      </c>
    </row>
    <row r="328" spans="1:49">
      <c r="A328" s="1">
        <f>_xlfn.XLOOKUP(K328,数据!F:F,数据!A:A)</f>
        <v>2026</v>
      </c>
      <c r="B328" s="2">
        <f>_xlfn.XLOOKUP(K328,数据!F:F,数据!B:B)</f>
        <v>3</v>
      </c>
      <c r="C328" s="2">
        <f>_xlfn.XLOOKUP(K328,数据!F:F,数据!C:C)</f>
        <v>11</v>
      </c>
      <c r="D328" s="2" t="str">
        <f>_xlfn.XLOOKUP(K328,数据!F:F,数据!K:K)</f>
        <v>空派</v>
      </c>
      <c r="E328" s="2" t="str" cm="1">
        <f t="array" ref="E328">IF(OR(D328="红单",D328="空派"),_xlfn.IFS(F328="未开售","新品首批发货",G328&lt;F328,"新品首批发货",G328-F328&lt;=60,"新品期补货空运",G328-F328&gt;60,"老品应急空运"),"海运，不进行分析")</f>
        <v>新品首批发货</v>
      </c>
      <c r="F328" s="3">
        <v>46112</v>
      </c>
      <c r="G328" s="3">
        <f>_xlfn.XLOOKUP(K328,数据!F:F,数据!D:D)</f>
        <v>46091</v>
      </c>
      <c r="H328" s="5">
        <v>167</v>
      </c>
      <c r="I328" s="5">
        <f t="shared" si="19"/>
        <v>16.7</v>
      </c>
      <c r="J328" s="5">
        <f>_xlfn.XLOOKUP(K328,数据!F:F,数据!T:T)*(I328/_xlfn.XLOOKUP(K328,数据!F:F,数据!Y:Y))</f>
        <v>857.315667745417</v>
      </c>
      <c r="K328" t="s">
        <v>9678</v>
      </c>
      <c r="L328" t="s">
        <v>41</v>
      </c>
      <c r="M328" t="s">
        <v>11113</v>
      </c>
      <c r="N328" t="s">
        <v>13303</v>
      </c>
      <c r="O328" t="s">
        <v>11115</v>
      </c>
      <c r="P328" t="s">
        <v>11116</v>
      </c>
      <c r="Q328" t="s">
        <v>11117</v>
      </c>
      <c r="R328" t="s">
        <v>11118</v>
      </c>
      <c r="S328" t="s">
        <v>13304</v>
      </c>
      <c r="T328" t="s">
        <v>11250</v>
      </c>
      <c r="U328" s="4" t="s">
        <v>13271</v>
      </c>
      <c r="V328" t="s">
        <v>13287</v>
      </c>
      <c r="W328" t="s">
        <v>13305</v>
      </c>
      <c r="X328" t="s">
        <v>13306</v>
      </c>
      <c r="Y328" t="s">
        <v>11124</v>
      </c>
      <c r="Z328" t="s">
        <v>13307</v>
      </c>
      <c r="AA328" t="s">
        <v>11144</v>
      </c>
      <c r="AB328" t="s">
        <v>13271</v>
      </c>
      <c r="AC328" t="s">
        <v>13308</v>
      </c>
      <c r="AD328" t="s">
        <v>13309</v>
      </c>
      <c r="AE328" t="s">
        <v>13193</v>
      </c>
      <c r="AI328" t="s">
        <v>13194</v>
      </c>
      <c r="AJ328" t="s">
        <v>12896</v>
      </c>
      <c r="AK328" t="s">
        <v>11523</v>
      </c>
      <c r="AL328" t="s">
        <v>11524</v>
      </c>
      <c r="AM328" t="s">
        <v>11525</v>
      </c>
      <c r="AN328" t="s">
        <v>11526</v>
      </c>
      <c r="AO328" t="s">
        <v>11527</v>
      </c>
      <c r="AP328" t="s">
        <v>11523</v>
      </c>
      <c r="AQ328">
        <v>100</v>
      </c>
      <c r="AR328">
        <v>100</v>
      </c>
      <c r="AS328">
        <v>99</v>
      </c>
      <c r="AT328" t="s">
        <v>13314</v>
      </c>
      <c r="AU328">
        <v>0</v>
      </c>
      <c r="AV328">
        <v>-1</v>
      </c>
      <c r="AW328">
        <v>1</v>
      </c>
    </row>
    <row r="329" spans="1:49">
      <c r="A329" s="1">
        <f>_xlfn.XLOOKUP(K329,数据!F:F,数据!A:A)</f>
        <v>2026</v>
      </c>
      <c r="B329" s="2">
        <f>_xlfn.XLOOKUP(K329,数据!F:F,数据!B:B)</f>
        <v>3</v>
      </c>
      <c r="C329" s="2">
        <f>_xlfn.XLOOKUP(K329,数据!F:F,数据!C:C)</f>
        <v>11</v>
      </c>
      <c r="D329" s="2" t="str">
        <f>_xlfn.XLOOKUP(K329,数据!F:F,数据!K:K)</f>
        <v>红单</v>
      </c>
      <c r="E329" s="2" t="str" cm="1">
        <f t="array" ref="E329">IF(OR(D329="红单",D329="空派"),_xlfn.IFS(F329="未开售","新品首批发货",G329&lt;F329,"新品首批发货",G329-F329&lt;=60,"新品期补货空运",G329-F329&gt;60,"老品应急空运"),"海运，不进行分析")</f>
        <v>老品应急空运</v>
      </c>
      <c r="F329" s="3">
        <v>45945</v>
      </c>
      <c r="G329" s="3">
        <f>_xlfn.XLOOKUP(K329,数据!F:F,数据!D:D)</f>
        <v>46091</v>
      </c>
      <c r="H329" s="5">
        <v>95</v>
      </c>
      <c r="I329" s="5">
        <f t="shared" si="19"/>
        <v>2.85</v>
      </c>
      <c r="J329" s="5">
        <f>_xlfn.XLOOKUP(K329,数据!F:F,数据!T:T)*(I329/_xlfn.XLOOKUP(K329,数据!F:F,数据!Y:Y))</f>
        <v>214.203769520732</v>
      </c>
      <c r="K329" t="s">
        <v>9676</v>
      </c>
      <c r="L329" t="s">
        <v>57</v>
      </c>
      <c r="M329" t="s">
        <v>11113</v>
      </c>
      <c r="N329" t="s">
        <v>13315</v>
      </c>
      <c r="O329" t="s">
        <v>11115</v>
      </c>
      <c r="P329" t="s">
        <v>11139</v>
      </c>
      <c r="Q329" t="s">
        <v>11117</v>
      </c>
      <c r="R329" t="s">
        <v>11118</v>
      </c>
      <c r="S329" t="s">
        <v>13316</v>
      </c>
      <c r="T329" t="s">
        <v>11250</v>
      </c>
      <c r="U329" s="4" t="s">
        <v>13317</v>
      </c>
      <c r="V329" t="s">
        <v>13318</v>
      </c>
      <c r="W329" t="s">
        <v>13319</v>
      </c>
      <c r="X329" t="s">
        <v>13320</v>
      </c>
      <c r="Y329" t="s">
        <v>11124</v>
      </c>
      <c r="Z329" t="s">
        <v>13321</v>
      </c>
      <c r="AA329" t="s">
        <v>11144</v>
      </c>
      <c r="AB329" t="s">
        <v>13317</v>
      </c>
      <c r="AC329" t="s">
        <v>13322</v>
      </c>
      <c r="AD329" t="s">
        <v>13323</v>
      </c>
      <c r="AE329" t="s">
        <v>13324</v>
      </c>
      <c r="AI329" t="s">
        <v>13194</v>
      </c>
      <c r="AJ329" t="s">
        <v>12896</v>
      </c>
      <c r="AK329" t="s">
        <v>13325</v>
      </c>
      <c r="AL329" t="s">
        <v>13326</v>
      </c>
      <c r="AM329" t="s">
        <v>13327</v>
      </c>
      <c r="AN329" t="s">
        <v>12231</v>
      </c>
      <c r="AO329" t="s">
        <v>13328</v>
      </c>
      <c r="AP329" t="s">
        <v>13325</v>
      </c>
      <c r="AQ329">
        <v>30</v>
      </c>
      <c r="AR329">
        <v>30</v>
      </c>
      <c r="AS329">
        <v>30</v>
      </c>
      <c r="AT329" t="s">
        <v>13329</v>
      </c>
      <c r="AU329">
        <v>0</v>
      </c>
      <c r="AV329">
        <v>0</v>
      </c>
      <c r="AW329">
        <v>0</v>
      </c>
    </row>
    <row r="330" spans="1:49">
      <c r="A330" s="1">
        <f>_xlfn.XLOOKUP(K330,数据!F:F,数据!A:A)</f>
        <v>2026</v>
      </c>
      <c r="B330" s="2">
        <f>_xlfn.XLOOKUP(K330,数据!F:F,数据!B:B)</f>
        <v>3</v>
      </c>
      <c r="C330" s="2">
        <f>_xlfn.XLOOKUP(K330,数据!F:F,数据!C:C)</f>
        <v>11</v>
      </c>
      <c r="D330" s="2" t="str">
        <f>_xlfn.XLOOKUP(K330,数据!F:F,数据!K:K)</f>
        <v>红单</v>
      </c>
      <c r="E330" s="2" t="str" cm="1">
        <f t="array" ref="E330">IF(OR(D330="红单",D330="空派"),_xlfn.IFS(F330="未开售","新品首批发货",G330&lt;F330,"新品首批发货",G330-F330&lt;=60,"新品期补货空运",G330-F330&gt;60,"老品应急空运"),"海运，不进行分析")</f>
        <v>新品期补货空运</v>
      </c>
      <c r="F330" s="3">
        <v>46073</v>
      </c>
      <c r="G330" s="3">
        <f>_xlfn.XLOOKUP(K330,数据!F:F,数据!D:D)</f>
        <v>46091</v>
      </c>
      <c r="H330" s="5">
        <v>117</v>
      </c>
      <c r="I330" s="5">
        <f t="shared" si="19"/>
        <v>6.435</v>
      </c>
      <c r="J330" s="5">
        <f>_xlfn.XLOOKUP(K330,数据!F:F,数据!T:T)*(I330/_xlfn.XLOOKUP(K330,数据!F:F,数据!Y:Y))</f>
        <v>483.649563812601</v>
      </c>
      <c r="K330" t="s">
        <v>9676</v>
      </c>
      <c r="L330" t="s">
        <v>57</v>
      </c>
      <c r="M330" t="s">
        <v>11113</v>
      </c>
      <c r="N330" t="s">
        <v>13315</v>
      </c>
      <c r="O330" t="s">
        <v>11115</v>
      </c>
      <c r="P330" t="s">
        <v>11139</v>
      </c>
      <c r="Q330" t="s">
        <v>11117</v>
      </c>
      <c r="R330" t="s">
        <v>11118</v>
      </c>
      <c r="S330" t="s">
        <v>13316</v>
      </c>
      <c r="T330" t="s">
        <v>11250</v>
      </c>
      <c r="U330" s="4" t="s">
        <v>13317</v>
      </c>
      <c r="V330" t="s">
        <v>13318</v>
      </c>
      <c r="W330" t="s">
        <v>13319</v>
      </c>
      <c r="X330" t="s">
        <v>13320</v>
      </c>
      <c r="Y330" t="s">
        <v>11124</v>
      </c>
      <c r="Z330" t="s">
        <v>13321</v>
      </c>
      <c r="AA330" t="s">
        <v>11144</v>
      </c>
      <c r="AB330" t="s">
        <v>13317</v>
      </c>
      <c r="AC330" t="s">
        <v>13322</v>
      </c>
      <c r="AD330" t="s">
        <v>13323</v>
      </c>
      <c r="AE330" t="s">
        <v>13324</v>
      </c>
      <c r="AI330" t="s">
        <v>13194</v>
      </c>
      <c r="AJ330" t="s">
        <v>12896</v>
      </c>
      <c r="AK330" t="s">
        <v>13179</v>
      </c>
      <c r="AL330" t="s">
        <v>13180</v>
      </c>
      <c r="AM330" t="s">
        <v>13181</v>
      </c>
      <c r="AN330" t="s">
        <v>12832</v>
      </c>
      <c r="AO330" t="s">
        <v>13182</v>
      </c>
      <c r="AP330" t="s">
        <v>13179</v>
      </c>
      <c r="AQ330">
        <v>55</v>
      </c>
      <c r="AR330">
        <v>55</v>
      </c>
      <c r="AS330">
        <v>54</v>
      </c>
      <c r="AT330" t="s">
        <v>13330</v>
      </c>
      <c r="AU330">
        <v>0</v>
      </c>
      <c r="AV330">
        <v>-1</v>
      </c>
      <c r="AW330">
        <v>1</v>
      </c>
    </row>
    <row r="331" spans="1:49">
      <c r="A331" s="1">
        <f>_xlfn.XLOOKUP(K331,数据!F:F,数据!A:A)</f>
        <v>2026</v>
      </c>
      <c r="B331" s="2">
        <f>_xlfn.XLOOKUP(K331,数据!F:F,数据!B:B)</f>
        <v>3</v>
      </c>
      <c r="C331" s="2">
        <f>_xlfn.XLOOKUP(K331,数据!F:F,数据!C:C)</f>
        <v>11</v>
      </c>
      <c r="D331" s="2" t="str">
        <f>_xlfn.XLOOKUP(K331,数据!F:F,数据!K:K)</f>
        <v>红单</v>
      </c>
      <c r="E331" s="2" t="str" cm="1">
        <f t="array" ref="E331">IF(OR(D331="红单",D331="空派"),_xlfn.IFS(F331="未开售","新品首批发货",G331&lt;F331,"新品首批发货",G331-F331&lt;=60,"新品期补货空运",G331-F331&gt;60,"老品应急空运"),"海运，不进行分析")</f>
        <v>新品期补货空运</v>
      </c>
      <c r="F331" s="3">
        <v>46036</v>
      </c>
      <c r="G331" s="3">
        <f>_xlfn.XLOOKUP(K331,数据!F:F,数据!D:D)</f>
        <v>46091</v>
      </c>
      <c r="H331" s="5">
        <v>120</v>
      </c>
      <c r="I331" s="5">
        <f t="shared" si="19"/>
        <v>12</v>
      </c>
      <c r="J331" s="5">
        <f>_xlfn.XLOOKUP(K331,数据!F:F,数据!T:T)*(I331/_xlfn.XLOOKUP(K331,数据!F:F,数据!Y:Y))</f>
        <v>856.645333333333</v>
      </c>
      <c r="K331" t="s">
        <v>9674</v>
      </c>
      <c r="L331" t="s">
        <v>129</v>
      </c>
      <c r="M331" t="s">
        <v>11113</v>
      </c>
      <c r="N331" t="s">
        <v>13331</v>
      </c>
      <c r="O331" t="s">
        <v>11115</v>
      </c>
      <c r="P331" t="s">
        <v>11116</v>
      </c>
      <c r="Q331" t="s">
        <v>11117</v>
      </c>
      <c r="R331" t="s">
        <v>11118</v>
      </c>
      <c r="S331" t="s">
        <v>13332</v>
      </c>
      <c r="T331" t="s">
        <v>11250</v>
      </c>
      <c r="U331" s="4" t="s">
        <v>13333</v>
      </c>
      <c r="V331" t="s">
        <v>13334</v>
      </c>
      <c r="W331" t="s">
        <v>13335</v>
      </c>
      <c r="X331" t="s">
        <v>13336</v>
      </c>
      <c r="Y331" t="s">
        <v>11142</v>
      </c>
      <c r="Z331" t="s">
        <v>13337</v>
      </c>
      <c r="AA331" t="s">
        <v>11126</v>
      </c>
      <c r="AB331" t="s">
        <v>13333</v>
      </c>
      <c r="AC331" t="s">
        <v>13338</v>
      </c>
      <c r="AD331" t="s">
        <v>13339</v>
      </c>
      <c r="AE331" t="s">
        <v>13324</v>
      </c>
      <c r="AI331" t="s">
        <v>13194</v>
      </c>
      <c r="AJ331" t="s">
        <v>12896</v>
      </c>
      <c r="AK331" t="s">
        <v>11592</v>
      </c>
      <c r="AL331" t="s">
        <v>11593</v>
      </c>
      <c r="AM331" t="s">
        <v>11594</v>
      </c>
      <c r="AN331" t="s">
        <v>11595</v>
      </c>
      <c r="AO331" t="s">
        <v>11596</v>
      </c>
      <c r="AP331" t="s">
        <v>11592</v>
      </c>
      <c r="AQ331">
        <v>100</v>
      </c>
      <c r="AR331">
        <v>100</v>
      </c>
      <c r="AS331">
        <v>100</v>
      </c>
      <c r="AT331" t="s">
        <v>13340</v>
      </c>
      <c r="AU331">
        <v>0</v>
      </c>
      <c r="AV331">
        <v>0</v>
      </c>
      <c r="AW331">
        <v>0</v>
      </c>
    </row>
    <row r="332" spans="1:49">
      <c r="A332" s="1">
        <f>_xlfn.XLOOKUP(K332,数据!F:F,数据!A:A)</f>
        <v>2026</v>
      </c>
      <c r="B332" s="2">
        <f>_xlfn.XLOOKUP(K332,数据!F:F,数据!B:B)</f>
        <v>3</v>
      </c>
      <c r="C332" s="2">
        <f>_xlfn.XLOOKUP(K332,数据!F:F,数据!C:C)</f>
        <v>11</v>
      </c>
      <c r="D332" s="2" t="str">
        <f>_xlfn.XLOOKUP(K332,数据!F:F,数据!K:K)</f>
        <v>红单</v>
      </c>
      <c r="E332" s="2" t="str" cm="1">
        <f t="array" ref="E332">IF(OR(D332="红单",D332="空派"),_xlfn.IFS(F332="未开售","新品首批发货",G332&lt;F332,"新品首批发货",G332-F332&lt;=60,"新品期补货空运",G332-F332&gt;60,"老品应急空运"),"海运，不进行分析")</f>
        <v>老品应急空运</v>
      </c>
      <c r="F332" s="3">
        <v>46029</v>
      </c>
      <c r="G332" s="3">
        <f>_xlfn.XLOOKUP(K332,数据!F:F,数据!D:D)</f>
        <v>46091</v>
      </c>
      <c r="H332" s="5">
        <v>76</v>
      </c>
      <c r="I332" s="5">
        <f t="shared" si="19"/>
        <v>7.98</v>
      </c>
      <c r="J332" s="5">
        <f>_xlfn.XLOOKUP(K332,数据!F:F,数据!T:T)*(I332/_xlfn.XLOOKUP(K332,数据!F:F,数据!Y:Y))</f>
        <v>586.121624850655</v>
      </c>
      <c r="K332" t="s">
        <v>9675</v>
      </c>
      <c r="L332" t="s">
        <v>145</v>
      </c>
      <c r="M332" t="s">
        <v>11113</v>
      </c>
      <c r="N332" t="s">
        <v>13341</v>
      </c>
      <c r="O332" t="s">
        <v>11115</v>
      </c>
      <c r="P332" t="s">
        <v>11139</v>
      </c>
      <c r="Q332" t="s">
        <v>11117</v>
      </c>
      <c r="R332" t="s">
        <v>11118</v>
      </c>
      <c r="S332" t="s">
        <v>13342</v>
      </c>
      <c r="T332" t="s">
        <v>11250</v>
      </c>
      <c r="U332" s="4" t="s">
        <v>13333</v>
      </c>
      <c r="V332" t="s">
        <v>13343</v>
      </c>
      <c r="W332" t="s">
        <v>13344</v>
      </c>
      <c r="X332" t="s">
        <v>13345</v>
      </c>
      <c r="Y332" t="s">
        <v>11124</v>
      </c>
      <c r="Z332" t="s">
        <v>13346</v>
      </c>
      <c r="AA332" t="s">
        <v>11126</v>
      </c>
      <c r="AB332" t="s">
        <v>13333</v>
      </c>
      <c r="AC332" t="s">
        <v>13230</v>
      </c>
      <c r="AD332" t="s">
        <v>13347</v>
      </c>
      <c r="AE332" t="s">
        <v>13324</v>
      </c>
      <c r="AI332" t="s">
        <v>13194</v>
      </c>
      <c r="AJ332" t="s">
        <v>12896</v>
      </c>
      <c r="AK332" t="s">
        <v>13348</v>
      </c>
      <c r="AL332" t="s">
        <v>13349</v>
      </c>
      <c r="AM332" t="s">
        <v>13350</v>
      </c>
      <c r="AN332" t="s">
        <v>13351</v>
      </c>
      <c r="AO332" t="s">
        <v>13352</v>
      </c>
      <c r="AP332" t="s">
        <v>13348</v>
      </c>
      <c r="AQ332">
        <v>105</v>
      </c>
      <c r="AR332">
        <v>105</v>
      </c>
      <c r="AS332">
        <v>88</v>
      </c>
      <c r="AT332" t="s">
        <v>13353</v>
      </c>
      <c r="AU332">
        <v>0</v>
      </c>
      <c r="AV332">
        <v>-17</v>
      </c>
      <c r="AW332">
        <v>17</v>
      </c>
    </row>
    <row r="333" spans="1:49">
      <c r="A333" s="1">
        <f>_xlfn.XLOOKUP(K333,数据!F:F,数据!A:A)</f>
        <v>2026</v>
      </c>
      <c r="B333" s="2">
        <f>_xlfn.XLOOKUP(K333,数据!F:F,数据!B:B)</f>
        <v>3</v>
      </c>
      <c r="C333" s="2">
        <f>_xlfn.XLOOKUP(K333,数据!F:F,数据!C:C)</f>
        <v>11</v>
      </c>
      <c r="D333" s="2" t="str">
        <f>_xlfn.XLOOKUP(K333,数据!F:F,数据!K:K)</f>
        <v>红单</v>
      </c>
      <c r="E333" s="2" t="str" cm="1">
        <f t="array" ref="E333">IF(OR(D333="红单",D333="空派"),_xlfn.IFS(F333="未开售","新品首批发货",G333&lt;F333,"新品首批发货",G333-F333&lt;=60,"新品期补货空运",G333-F333&gt;60,"老品应急空运"),"海运，不进行分析")</f>
        <v>新品期补货空运</v>
      </c>
      <c r="F333" s="3">
        <v>46033</v>
      </c>
      <c r="G333" s="3">
        <f>_xlfn.XLOOKUP(K333,数据!F:F,数据!D:D)</f>
        <v>46091</v>
      </c>
      <c r="H333" s="5">
        <v>73</v>
      </c>
      <c r="I333" s="5">
        <f t="shared" si="19"/>
        <v>8.76</v>
      </c>
      <c r="J333" s="5">
        <f>_xlfn.XLOOKUP(K333,数据!F:F,数据!T:T)*(I333/_xlfn.XLOOKUP(K333,数据!F:F,数据!Y:Y))</f>
        <v>643.411708482674</v>
      </c>
      <c r="K333" t="s">
        <v>9675</v>
      </c>
      <c r="L333" t="s">
        <v>145</v>
      </c>
      <c r="M333" t="s">
        <v>11113</v>
      </c>
      <c r="N333" t="s">
        <v>13341</v>
      </c>
      <c r="O333" t="s">
        <v>11115</v>
      </c>
      <c r="P333" t="s">
        <v>11139</v>
      </c>
      <c r="Q333" t="s">
        <v>11117</v>
      </c>
      <c r="R333" t="s">
        <v>11118</v>
      </c>
      <c r="S333" t="s">
        <v>13342</v>
      </c>
      <c r="T333" t="s">
        <v>11250</v>
      </c>
      <c r="U333" s="4" t="s">
        <v>13333</v>
      </c>
      <c r="V333" t="s">
        <v>13343</v>
      </c>
      <c r="W333" t="s">
        <v>13344</v>
      </c>
      <c r="X333" t="s">
        <v>13345</v>
      </c>
      <c r="Y333" t="s">
        <v>11124</v>
      </c>
      <c r="Z333" t="s">
        <v>13346</v>
      </c>
      <c r="AA333" t="s">
        <v>11126</v>
      </c>
      <c r="AB333" t="s">
        <v>13333</v>
      </c>
      <c r="AC333" t="s">
        <v>13230</v>
      </c>
      <c r="AD333" t="s">
        <v>13347</v>
      </c>
      <c r="AE333" t="s">
        <v>13324</v>
      </c>
      <c r="AI333" t="s">
        <v>13194</v>
      </c>
      <c r="AJ333" t="s">
        <v>12896</v>
      </c>
      <c r="AK333" t="s">
        <v>13354</v>
      </c>
      <c r="AL333" t="s">
        <v>13355</v>
      </c>
      <c r="AM333" t="s">
        <v>13356</v>
      </c>
      <c r="AN333" t="s">
        <v>11679</v>
      </c>
      <c r="AO333" t="s">
        <v>13357</v>
      </c>
      <c r="AP333" t="s">
        <v>13354</v>
      </c>
      <c r="AQ333">
        <v>120</v>
      </c>
      <c r="AR333">
        <v>120</v>
      </c>
      <c r="AS333">
        <v>80</v>
      </c>
      <c r="AT333" t="s">
        <v>13358</v>
      </c>
      <c r="AU333">
        <v>0</v>
      </c>
      <c r="AV333">
        <v>-40</v>
      </c>
      <c r="AW333">
        <v>40</v>
      </c>
    </row>
    <row r="334" spans="1:49">
      <c r="A334" s="1">
        <f>_xlfn.XLOOKUP(K334,数据!F:F,数据!A:A)</f>
        <v>2026</v>
      </c>
      <c r="B334" s="2">
        <f>_xlfn.XLOOKUP(K334,数据!F:F,数据!B:B)</f>
        <v>3</v>
      </c>
      <c r="C334" s="2">
        <f>_xlfn.XLOOKUP(K334,数据!F:F,数据!C:C)</f>
        <v>10</v>
      </c>
      <c r="D334" s="2" t="str">
        <f>_xlfn.XLOOKUP(K334,数据!F:F,数据!K:K)</f>
        <v>红单</v>
      </c>
      <c r="E334" s="2" t="str" cm="1">
        <f t="array" ref="E334">IF(OR(D334="红单",D334="空派"),_xlfn.IFS(F334="未开售","新品首批发货",G334&lt;F334,"新品首批发货",G334-F334&lt;=60,"新品期补货空运",G334-F334&gt;60,"老品应急空运"),"海运，不进行分析")</f>
        <v>新品期补货空运</v>
      </c>
      <c r="F334" s="3">
        <v>46061</v>
      </c>
      <c r="G334" s="3">
        <f>_xlfn.XLOOKUP(K334,数据!F:F,数据!D:D)</f>
        <v>46087</v>
      </c>
      <c r="H334" s="5">
        <v>156</v>
      </c>
      <c r="I334" s="5">
        <f t="shared" ref="I334:I350" si="20">H334*AQ334/1000</f>
        <v>20.28</v>
      </c>
      <c r="J334" s="5">
        <f>_xlfn.XLOOKUP(K334,数据!F:F,数据!T:T)*(I334/_xlfn.XLOOKUP(K334,数据!F:F,数据!Y:Y))</f>
        <v>1712.072</v>
      </c>
      <c r="K334" t="s">
        <v>9564</v>
      </c>
      <c r="L334" t="s">
        <v>39</v>
      </c>
      <c r="M334" t="s">
        <v>11113</v>
      </c>
      <c r="N334" t="s">
        <v>13359</v>
      </c>
      <c r="O334" t="s">
        <v>11115</v>
      </c>
      <c r="P334" t="s">
        <v>11116</v>
      </c>
      <c r="Q334" t="s">
        <v>11117</v>
      </c>
      <c r="R334" t="s">
        <v>11118</v>
      </c>
      <c r="S334" t="s">
        <v>13360</v>
      </c>
      <c r="T334" t="s">
        <v>11250</v>
      </c>
      <c r="U334" s="4" t="s">
        <v>13361</v>
      </c>
      <c r="V334" t="s">
        <v>13362</v>
      </c>
      <c r="W334" t="s">
        <v>13363</v>
      </c>
      <c r="X334" t="s">
        <v>13364</v>
      </c>
      <c r="Y334" t="s">
        <v>11142</v>
      </c>
      <c r="Z334" t="s">
        <v>13365</v>
      </c>
      <c r="AA334" t="s">
        <v>11144</v>
      </c>
      <c r="AB334" t="s">
        <v>13361</v>
      </c>
      <c r="AC334" t="s">
        <v>13366</v>
      </c>
      <c r="AD334" t="s">
        <v>13367</v>
      </c>
      <c r="AE334" t="s">
        <v>13368</v>
      </c>
      <c r="AI334" t="s">
        <v>13369</v>
      </c>
      <c r="AJ334" t="s">
        <v>13194</v>
      </c>
      <c r="AK334" t="s">
        <v>13370</v>
      </c>
      <c r="AL334" t="s">
        <v>13371</v>
      </c>
      <c r="AM334" t="s">
        <v>13372</v>
      </c>
      <c r="AN334" t="s">
        <v>13372</v>
      </c>
      <c r="AO334" t="s">
        <v>13373</v>
      </c>
      <c r="AP334" t="s">
        <v>13370</v>
      </c>
      <c r="AQ334">
        <v>130</v>
      </c>
      <c r="AR334">
        <v>130</v>
      </c>
      <c r="AS334">
        <v>130</v>
      </c>
      <c r="AT334" t="s">
        <v>13374</v>
      </c>
      <c r="AU334">
        <v>0</v>
      </c>
      <c r="AV334">
        <v>0</v>
      </c>
      <c r="AW334">
        <v>0</v>
      </c>
    </row>
    <row r="335" spans="1:49">
      <c r="A335" s="1">
        <f>_xlfn.XLOOKUP(K335,数据!F:F,数据!A:A)</f>
        <v>2026</v>
      </c>
      <c r="B335" s="2">
        <f>_xlfn.XLOOKUP(K335,数据!F:F,数据!B:B)</f>
        <v>3</v>
      </c>
      <c r="C335" s="2">
        <f>_xlfn.XLOOKUP(K335,数据!F:F,数据!C:C)</f>
        <v>10</v>
      </c>
      <c r="D335" s="2" t="str">
        <f>_xlfn.XLOOKUP(K335,数据!F:F,数据!K:K)</f>
        <v>空派</v>
      </c>
      <c r="E335" s="2" t="str" cm="1">
        <f t="array" ref="E335">IF(OR(D335="红单",D335="空派"),_xlfn.IFS(F335="未开售","新品首批发货",G335&lt;F335,"新品首批发货",G335-F335&lt;=60,"新品期补货空运",G335-F335&gt;60,"老品应急空运"),"海运，不进行分析")</f>
        <v>新品期补货空运</v>
      </c>
      <c r="F335" s="3">
        <v>46083</v>
      </c>
      <c r="G335" s="3">
        <f>_xlfn.XLOOKUP(K335,数据!F:F,数据!D:D)</f>
        <v>46087</v>
      </c>
      <c r="H335" s="5">
        <v>115</v>
      </c>
      <c r="I335" s="5">
        <f t="shared" si="20"/>
        <v>2.3</v>
      </c>
      <c r="J335" s="5">
        <f>_xlfn.XLOOKUP(K335,数据!F:F,数据!T:T)*(I335/_xlfn.XLOOKUP(K335,数据!F:F,数据!Y:Y))</f>
        <v>126.373333333333</v>
      </c>
      <c r="K335" t="s">
        <v>9568</v>
      </c>
      <c r="L335" t="s">
        <v>39</v>
      </c>
      <c r="M335" t="s">
        <v>11113</v>
      </c>
      <c r="N335" t="s">
        <v>13375</v>
      </c>
      <c r="O335" t="s">
        <v>11115</v>
      </c>
      <c r="P335" t="s">
        <v>11139</v>
      </c>
      <c r="Q335" t="s">
        <v>11117</v>
      </c>
      <c r="R335" t="s">
        <v>11118</v>
      </c>
      <c r="S335" t="s">
        <v>13376</v>
      </c>
      <c r="T335" t="s">
        <v>11250</v>
      </c>
      <c r="U335" s="4" t="s">
        <v>13377</v>
      </c>
      <c r="V335" t="s">
        <v>13378</v>
      </c>
      <c r="W335" t="s">
        <v>13379</v>
      </c>
      <c r="X335" t="s">
        <v>13380</v>
      </c>
      <c r="Y335" t="s">
        <v>11124</v>
      </c>
      <c r="Z335" t="s">
        <v>13381</v>
      </c>
      <c r="AA335" t="s">
        <v>11144</v>
      </c>
      <c r="AB335" t="s">
        <v>13377</v>
      </c>
      <c r="AC335" t="s">
        <v>12859</v>
      </c>
      <c r="AD335" t="s">
        <v>13382</v>
      </c>
      <c r="AE335" t="s">
        <v>13383</v>
      </c>
      <c r="AI335" t="s">
        <v>13369</v>
      </c>
      <c r="AJ335" t="s">
        <v>13194</v>
      </c>
      <c r="AK335" t="s">
        <v>12862</v>
      </c>
      <c r="AL335" t="s">
        <v>12863</v>
      </c>
      <c r="AM335" t="s">
        <v>12864</v>
      </c>
      <c r="AN335" t="s">
        <v>12520</v>
      </c>
      <c r="AO335" t="s">
        <v>12865</v>
      </c>
      <c r="AP335" t="s">
        <v>12862</v>
      </c>
      <c r="AQ335">
        <v>20</v>
      </c>
      <c r="AR335">
        <v>20</v>
      </c>
      <c r="AS335">
        <v>20</v>
      </c>
      <c r="AT335" t="s">
        <v>13384</v>
      </c>
      <c r="AU335">
        <v>0</v>
      </c>
      <c r="AV335">
        <v>0</v>
      </c>
      <c r="AW335">
        <v>0</v>
      </c>
    </row>
    <row r="336" spans="1:49">
      <c r="A336" s="1">
        <f>_xlfn.XLOOKUP(K336,数据!F:F,数据!A:A)</f>
        <v>2026</v>
      </c>
      <c r="B336" s="2">
        <f>_xlfn.XLOOKUP(K336,数据!F:F,数据!B:B)</f>
        <v>3</v>
      </c>
      <c r="C336" s="2">
        <f>_xlfn.XLOOKUP(K336,数据!F:F,数据!C:C)</f>
        <v>10</v>
      </c>
      <c r="D336" s="2" t="str">
        <f>_xlfn.XLOOKUP(K336,数据!F:F,数据!K:K)</f>
        <v>空派</v>
      </c>
      <c r="E336" s="2" t="str" cm="1">
        <f t="array" ref="E336">IF(OR(D336="红单",D336="空派"),_xlfn.IFS(F336="未开售","新品首批发货",G336&lt;F336,"新品首批发货",G336-F336&lt;=60,"新品期补货空运",G336-F336&gt;60,"老品应急空运"),"海运，不进行分析")</f>
        <v>新品期补货空运</v>
      </c>
      <c r="F336" s="3">
        <v>46072</v>
      </c>
      <c r="G336" s="3">
        <f>_xlfn.XLOOKUP(K336,数据!F:F,数据!D:D)</f>
        <v>46087</v>
      </c>
      <c r="H336" s="5">
        <v>115</v>
      </c>
      <c r="I336" s="5">
        <f t="shared" si="20"/>
        <v>8.05</v>
      </c>
      <c r="J336" s="5">
        <f>_xlfn.XLOOKUP(K336,数据!F:F,数据!T:T)*(I336/_xlfn.XLOOKUP(K336,数据!F:F,数据!Y:Y))</f>
        <v>442.306666666666</v>
      </c>
      <c r="K336" t="s">
        <v>9568</v>
      </c>
      <c r="L336" t="s">
        <v>39</v>
      </c>
      <c r="M336" t="s">
        <v>11113</v>
      </c>
      <c r="N336" t="s">
        <v>13375</v>
      </c>
      <c r="O336" t="s">
        <v>11115</v>
      </c>
      <c r="P336" t="s">
        <v>11139</v>
      </c>
      <c r="Q336" t="s">
        <v>11117</v>
      </c>
      <c r="R336" t="s">
        <v>11118</v>
      </c>
      <c r="S336" t="s">
        <v>13376</v>
      </c>
      <c r="T336" t="s">
        <v>11250</v>
      </c>
      <c r="U336" s="4" t="s">
        <v>13377</v>
      </c>
      <c r="V336" t="s">
        <v>13378</v>
      </c>
      <c r="W336" t="s">
        <v>13379</v>
      </c>
      <c r="X336" t="s">
        <v>13380</v>
      </c>
      <c r="Y336" t="s">
        <v>11124</v>
      </c>
      <c r="Z336" t="s">
        <v>13381</v>
      </c>
      <c r="AA336" t="s">
        <v>11144</v>
      </c>
      <c r="AB336" t="s">
        <v>13377</v>
      </c>
      <c r="AC336" t="s">
        <v>12859</v>
      </c>
      <c r="AD336" t="s">
        <v>13382</v>
      </c>
      <c r="AE336" t="s">
        <v>13383</v>
      </c>
      <c r="AI336" t="s">
        <v>13369</v>
      </c>
      <c r="AJ336" t="s">
        <v>13194</v>
      </c>
      <c r="AK336" t="s">
        <v>13385</v>
      </c>
      <c r="AL336" t="s">
        <v>13386</v>
      </c>
      <c r="AM336" t="s">
        <v>13387</v>
      </c>
      <c r="AN336" t="s">
        <v>12520</v>
      </c>
      <c r="AO336" t="s">
        <v>13388</v>
      </c>
      <c r="AP336" t="s">
        <v>13385</v>
      </c>
      <c r="AQ336">
        <v>70</v>
      </c>
      <c r="AR336">
        <v>70</v>
      </c>
      <c r="AS336">
        <v>69</v>
      </c>
      <c r="AT336" t="s">
        <v>13389</v>
      </c>
      <c r="AU336">
        <v>0</v>
      </c>
      <c r="AV336">
        <v>-1</v>
      </c>
      <c r="AW336">
        <v>1</v>
      </c>
    </row>
    <row r="337" spans="1:49">
      <c r="A337" s="1">
        <f>_xlfn.XLOOKUP(K337,数据!F:F,数据!A:A)</f>
        <v>2026</v>
      </c>
      <c r="B337" s="2">
        <f>_xlfn.XLOOKUP(K337,数据!F:F,数据!B:B)</f>
        <v>3</v>
      </c>
      <c r="C337" s="2">
        <f>_xlfn.XLOOKUP(K337,数据!F:F,数据!C:C)</f>
        <v>10</v>
      </c>
      <c r="D337" s="2" t="str">
        <f>_xlfn.XLOOKUP(K337,数据!F:F,数据!K:K)</f>
        <v>空派</v>
      </c>
      <c r="E337" s="2" t="str" cm="1">
        <f t="array" ref="E337">IF(OR(D337="红单",D337="空派"),_xlfn.IFS(F337="未开售","新品首批发货",G337&lt;F337,"新品首批发货",G337-F337&lt;=60,"新品期补货空运",G337-F337&gt;60,"老品应急空运"),"海运，不进行分析")</f>
        <v>新品期补货空运</v>
      </c>
      <c r="F337" s="3">
        <v>46072</v>
      </c>
      <c r="G337" s="3">
        <f>_xlfn.XLOOKUP(K337,数据!F:F,数据!D:D)</f>
        <v>46087</v>
      </c>
      <c r="H337" s="5">
        <v>115</v>
      </c>
      <c r="I337" s="5">
        <f t="shared" si="20"/>
        <v>2.3</v>
      </c>
      <c r="J337" s="5">
        <f>_xlfn.XLOOKUP(K337,数据!F:F,数据!T:T)*(I337/_xlfn.XLOOKUP(K337,数据!F:F,数据!Y:Y))</f>
        <v>126.373333333333</v>
      </c>
      <c r="K337" t="s">
        <v>9568</v>
      </c>
      <c r="L337" t="s">
        <v>39</v>
      </c>
      <c r="M337" t="s">
        <v>11113</v>
      </c>
      <c r="N337" t="s">
        <v>13375</v>
      </c>
      <c r="O337" t="s">
        <v>11115</v>
      </c>
      <c r="P337" t="s">
        <v>11139</v>
      </c>
      <c r="Q337" t="s">
        <v>11117</v>
      </c>
      <c r="R337" t="s">
        <v>11118</v>
      </c>
      <c r="S337" t="s">
        <v>13376</v>
      </c>
      <c r="T337" t="s">
        <v>11250</v>
      </c>
      <c r="U337" s="4" t="s">
        <v>13377</v>
      </c>
      <c r="V337" t="s">
        <v>13378</v>
      </c>
      <c r="W337" t="s">
        <v>13379</v>
      </c>
      <c r="X337" t="s">
        <v>13380</v>
      </c>
      <c r="Y337" t="s">
        <v>11124</v>
      </c>
      <c r="Z337" t="s">
        <v>13381</v>
      </c>
      <c r="AA337" t="s">
        <v>11144</v>
      </c>
      <c r="AB337" t="s">
        <v>13377</v>
      </c>
      <c r="AC337" t="s">
        <v>12859</v>
      </c>
      <c r="AD337" t="s">
        <v>13382</v>
      </c>
      <c r="AE337" t="s">
        <v>13383</v>
      </c>
      <c r="AI337" t="s">
        <v>13369</v>
      </c>
      <c r="AJ337" t="s">
        <v>13194</v>
      </c>
      <c r="AK337" t="s">
        <v>13390</v>
      </c>
      <c r="AL337" t="s">
        <v>13391</v>
      </c>
      <c r="AM337" t="s">
        <v>13392</v>
      </c>
      <c r="AN337" t="s">
        <v>12520</v>
      </c>
      <c r="AO337" t="s">
        <v>13393</v>
      </c>
      <c r="AP337" t="s">
        <v>13390</v>
      </c>
      <c r="AQ337">
        <v>20</v>
      </c>
      <c r="AR337">
        <v>20</v>
      </c>
      <c r="AS337">
        <v>20</v>
      </c>
      <c r="AT337" t="s">
        <v>13394</v>
      </c>
      <c r="AU337">
        <v>0</v>
      </c>
      <c r="AV337">
        <v>0</v>
      </c>
      <c r="AW337">
        <v>0</v>
      </c>
    </row>
    <row r="338" spans="1:49">
      <c r="A338" s="1">
        <f>_xlfn.XLOOKUP(K338,数据!F:F,数据!A:A)</f>
        <v>2026</v>
      </c>
      <c r="B338" s="2">
        <f>_xlfn.XLOOKUP(K338,数据!F:F,数据!B:B)</f>
        <v>3</v>
      </c>
      <c r="C338" s="2">
        <f>_xlfn.XLOOKUP(K338,数据!F:F,数据!C:C)</f>
        <v>10</v>
      </c>
      <c r="D338" s="2" t="str">
        <f>_xlfn.XLOOKUP(K338,数据!F:F,数据!K:K)</f>
        <v>空派</v>
      </c>
      <c r="E338" s="2" t="str" cm="1">
        <f t="array" ref="E338">IF(OR(D338="红单",D338="空派"),_xlfn.IFS(F338="未开售","新品首批发货",G338&lt;F338,"新品首批发货",G338-F338&lt;=60,"新品期补货空运",G338-F338&gt;60,"老品应急空运"),"海运，不进行分析")</f>
        <v>新品首批发货</v>
      </c>
      <c r="F338" s="3">
        <v>46107</v>
      </c>
      <c r="G338" s="3">
        <f>_xlfn.XLOOKUP(K338,数据!F:F,数据!D:D)</f>
        <v>46087</v>
      </c>
      <c r="H338" s="5">
        <v>116</v>
      </c>
      <c r="I338" s="5">
        <f t="shared" si="20"/>
        <v>17.4</v>
      </c>
      <c r="J338" s="5">
        <f>_xlfn.XLOOKUP(K338,数据!F:F,数据!T:T)*(I338/_xlfn.XLOOKUP(K338,数据!F:F,数据!Y:Y))</f>
        <v>876.902934690414</v>
      </c>
      <c r="K338" t="s">
        <v>9566</v>
      </c>
      <c r="L338" t="s">
        <v>57</v>
      </c>
      <c r="M338" t="s">
        <v>11113</v>
      </c>
      <c r="N338" t="s">
        <v>13395</v>
      </c>
      <c r="O338" t="s">
        <v>11115</v>
      </c>
      <c r="P338" t="s">
        <v>11116</v>
      </c>
      <c r="Q338" t="s">
        <v>11117</v>
      </c>
      <c r="R338" t="s">
        <v>11118</v>
      </c>
      <c r="S338" t="s">
        <v>13396</v>
      </c>
      <c r="T338" t="s">
        <v>11250</v>
      </c>
      <c r="U338" s="4" t="s">
        <v>13377</v>
      </c>
      <c r="V338" t="s">
        <v>13378</v>
      </c>
      <c r="W338" t="s">
        <v>13397</v>
      </c>
      <c r="X338" t="s">
        <v>13398</v>
      </c>
      <c r="Y338" t="s">
        <v>11124</v>
      </c>
      <c r="Z338" t="s">
        <v>13399</v>
      </c>
      <c r="AA338" t="s">
        <v>11144</v>
      </c>
      <c r="AB338" t="s">
        <v>13377</v>
      </c>
      <c r="AC338" t="s">
        <v>13400</v>
      </c>
      <c r="AD338" t="s">
        <v>13401</v>
      </c>
      <c r="AE338" t="s">
        <v>13383</v>
      </c>
      <c r="AI338" t="s">
        <v>13369</v>
      </c>
      <c r="AJ338" t="s">
        <v>13194</v>
      </c>
      <c r="AK338" t="s">
        <v>11623</v>
      </c>
      <c r="AL338" t="s">
        <v>11624</v>
      </c>
      <c r="AM338" t="s">
        <v>11625</v>
      </c>
      <c r="AN338" t="s">
        <v>11626</v>
      </c>
      <c r="AO338" t="s">
        <v>11627</v>
      </c>
      <c r="AP338" t="s">
        <v>11623</v>
      </c>
      <c r="AQ338">
        <v>150</v>
      </c>
      <c r="AR338">
        <v>150</v>
      </c>
      <c r="AS338">
        <v>149</v>
      </c>
      <c r="AT338" t="s">
        <v>13402</v>
      </c>
      <c r="AU338">
        <v>0</v>
      </c>
      <c r="AV338">
        <v>-1</v>
      </c>
      <c r="AW338">
        <v>1</v>
      </c>
    </row>
    <row r="339" spans="1:49">
      <c r="A339" s="1">
        <f>_xlfn.XLOOKUP(K339,数据!F:F,数据!A:A)</f>
        <v>2026</v>
      </c>
      <c r="B339" s="2">
        <f>_xlfn.XLOOKUP(K339,数据!F:F,数据!B:B)</f>
        <v>3</v>
      </c>
      <c r="C339" s="2">
        <f>_xlfn.XLOOKUP(K339,数据!F:F,数据!C:C)</f>
        <v>10</v>
      </c>
      <c r="D339" s="2" t="str">
        <f>_xlfn.XLOOKUP(K339,数据!F:F,数据!K:K)</f>
        <v>空派</v>
      </c>
      <c r="E339" s="2" t="str" cm="1">
        <f t="array" ref="E339">IF(OR(D339="红单",D339="空派"),_xlfn.IFS(F339="未开售","新品首批发货",G339&lt;F339,"新品首批发货",G339-F339&lt;=60,"新品期补货空运",G339-F339&gt;60,"老品应急空运"),"海运，不进行分析")</f>
        <v>新品首批发货</v>
      </c>
      <c r="F339" s="3">
        <v>46104</v>
      </c>
      <c r="G339" s="3">
        <f>_xlfn.XLOOKUP(K339,数据!F:F,数据!D:D)</f>
        <v>46087</v>
      </c>
      <c r="H339" s="5">
        <v>108</v>
      </c>
      <c r="I339" s="5">
        <f t="shared" si="20"/>
        <v>16.2</v>
      </c>
      <c r="J339" s="5">
        <f>_xlfn.XLOOKUP(K339,数据!F:F,数据!T:T)*(I339/_xlfn.XLOOKUP(K339,数据!F:F,数据!Y:Y))</f>
        <v>816.426870229007</v>
      </c>
      <c r="K339" t="s">
        <v>9566</v>
      </c>
      <c r="L339" t="s">
        <v>57</v>
      </c>
      <c r="M339" t="s">
        <v>11113</v>
      </c>
      <c r="N339" t="s">
        <v>13395</v>
      </c>
      <c r="O339" t="s">
        <v>11115</v>
      </c>
      <c r="P339" t="s">
        <v>11116</v>
      </c>
      <c r="Q339" t="s">
        <v>11117</v>
      </c>
      <c r="R339" t="s">
        <v>11118</v>
      </c>
      <c r="S339" t="s">
        <v>13396</v>
      </c>
      <c r="T339" t="s">
        <v>11250</v>
      </c>
      <c r="U339" s="4" t="s">
        <v>13377</v>
      </c>
      <c r="V339" t="s">
        <v>13378</v>
      </c>
      <c r="W339" t="s">
        <v>13397</v>
      </c>
      <c r="X339" t="s">
        <v>13398</v>
      </c>
      <c r="Y339" t="s">
        <v>11124</v>
      </c>
      <c r="Z339" t="s">
        <v>13399</v>
      </c>
      <c r="AA339" t="s">
        <v>11144</v>
      </c>
      <c r="AB339" t="s">
        <v>13377</v>
      </c>
      <c r="AC339" t="s">
        <v>13400</v>
      </c>
      <c r="AD339" t="s">
        <v>13401</v>
      </c>
      <c r="AE339" t="s">
        <v>13383</v>
      </c>
      <c r="AI339" t="s">
        <v>13369</v>
      </c>
      <c r="AJ339" t="s">
        <v>13194</v>
      </c>
      <c r="AK339" t="s">
        <v>13403</v>
      </c>
      <c r="AL339" t="s">
        <v>13404</v>
      </c>
      <c r="AM339" t="s">
        <v>13405</v>
      </c>
      <c r="AN339" t="s">
        <v>12818</v>
      </c>
      <c r="AO339" t="s">
        <v>13406</v>
      </c>
      <c r="AP339" t="s">
        <v>13403</v>
      </c>
      <c r="AQ339">
        <v>150</v>
      </c>
      <c r="AR339">
        <v>150</v>
      </c>
      <c r="AS339">
        <v>149</v>
      </c>
      <c r="AT339" t="s">
        <v>13407</v>
      </c>
      <c r="AU339">
        <v>0</v>
      </c>
      <c r="AV339">
        <v>-1</v>
      </c>
      <c r="AW339">
        <v>1</v>
      </c>
    </row>
    <row r="340" spans="1:49">
      <c r="A340" s="1">
        <f>_xlfn.XLOOKUP(K340,数据!F:F,数据!A:A)</f>
        <v>2026</v>
      </c>
      <c r="B340" s="2">
        <f>_xlfn.XLOOKUP(K340,数据!F:F,数据!B:B)</f>
        <v>3</v>
      </c>
      <c r="C340" s="2">
        <f>_xlfn.XLOOKUP(K340,数据!F:F,数据!C:C)</f>
        <v>10</v>
      </c>
      <c r="D340" s="2" t="str">
        <f>_xlfn.XLOOKUP(K340,数据!F:F,数据!K:K)</f>
        <v>空派</v>
      </c>
      <c r="E340" s="2" t="str" cm="1">
        <f t="array" ref="E340">IF(OR(D340="红单",D340="空派"),_xlfn.IFS(F340="未开售","新品首批发货",G340&lt;F340,"新品首批发货",G340-F340&lt;=60,"新品期补货空运",G340-F340&gt;60,"老品应急空运"),"海运，不进行分析")</f>
        <v>新品首批发货</v>
      </c>
      <c r="F340" s="3">
        <v>46108</v>
      </c>
      <c r="G340" s="3">
        <f>_xlfn.XLOOKUP(K340,数据!F:F,数据!D:D)</f>
        <v>46087</v>
      </c>
      <c r="H340" s="5">
        <v>113</v>
      </c>
      <c r="I340" s="5">
        <f t="shared" si="20"/>
        <v>13.56</v>
      </c>
      <c r="J340" s="5">
        <f>_xlfn.XLOOKUP(K340,数据!F:F,数据!T:T)*(I340/_xlfn.XLOOKUP(K340,数据!F:F,数据!Y:Y))</f>
        <v>683.379528413909</v>
      </c>
      <c r="K340" t="s">
        <v>9566</v>
      </c>
      <c r="L340" t="s">
        <v>57</v>
      </c>
      <c r="M340" t="s">
        <v>11113</v>
      </c>
      <c r="N340" t="s">
        <v>13395</v>
      </c>
      <c r="O340" t="s">
        <v>11115</v>
      </c>
      <c r="P340" t="s">
        <v>11116</v>
      </c>
      <c r="Q340" t="s">
        <v>11117</v>
      </c>
      <c r="R340" t="s">
        <v>11118</v>
      </c>
      <c r="S340" t="s">
        <v>13396</v>
      </c>
      <c r="T340" t="s">
        <v>11250</v>
      </c>
      <c r="U340" s="4" t="s">
        <v>13377</v>
      </c>
      <c r="V340" t="s">
        <v>13378</v>
      </c>
      <c r="W340" t="s">
        <v>13397</v>
      </c>
      <c r="X340" t="s">
        <v>13398</v>
      </c>
      <c r="Y340" t="s">
        <v>11124</v>
      </c>
      <c r="Z340" t="s">
        <v>13399</v>
      </c>
      <c r="AA340" t="s">
        <v>11144</v>
      </c>
      <c r="AB340" t="s">
        <v>13377</v>
      </c>
      <c r="AC340" t="s">
        <v>13400</v>
      </c>
      <c r="AD340" t="s">
        <v>13401</v>
      </c>
      <c r="AE340" t="s">
        <v>13383</v>
      </c>
      <c r="AI340" t="s">
        <v>13369</v>
      </c>
      <c r="AJ340" t="s">
        <v>13194</v>
      </c>
      <c r="AK340" t="s">
        <v>13408</v>
      </c>
      <c r="AL340" t="s">
        <v>13409</v>
      </c>
      <c r="AM340" t="s">
        <v>13410</v>
      </c>
      <c r="AN340" t="s">
        <v>13410</v>
      </c>
      <c r="AO340" t="s">
        <v>13411</v>
      </c>
      <c r="AP340" t="s">
        <v>13408</v>
      </c>
      <c r="AQ340">
        <v>120</v>
      </c>
      <c r="AR340">
        <v>120</v>
      </c>
      <c r="AS340">
        <v>121</v>
      </c>
      <c r="AT340" t="s">
        <v>13412</v>
      </c>
      <c r="AU340">
        <v>0</v>
      </c>
      <c r="AV340">
        <v>1</v>
      </c>
      <c r="AW340">
        <v>-1</v>
      </c>
    </row>
    <row r="341" spans="1:49">
      <c r="A341" s="1">
        <f>_xlfn.XLOOKUP(K341,数据!F:F,数据!A:A)</f>
        <v>2026</v>
      </c>
      <c r="B341" s="2">
        <f>_xlfn.XLOOKUP(K341,数据!F:F,数据!B:B)</f>
        <v>3</v>
      </c>
      <c r="C341" s="2">
        <f>_xlfn.XLOOKUP(K341,数据!F:F,数据!C:C)</f>
        <v>10</v>
      </c>
      <c r="D341" s="2" t="str">
        <f>_xlfn.XLOOKUP(K341,数据!F:F,数据!K:K)</f>
        <v>空派</v>
      </c>
      <c r="E341" s="2" t="str" cm="1">
        <f t="array" ref="E341">IF(OR(D341="红单",D341="空派"),_xlfn.IFS(F341="未开售","新品首批发货",G341&lt;F341,"新品首批发货",G341-F341&lt;=60,"新品期补货空运",G341-F341&gt;60,"老品应急空运"),"海运，不进行分析")</f>
        <v>新品首批发货</v>
      </c>
      <c r="F341" s="3">
        <v>46106</v>
      </c>
      <c r="G341" s="3">
        <f>_xlfn.XLOOKUP(K341,数据!F:F,数据!D:D)</f>
        <v>46087</v>
      </c>
      <c r="H341" s="5">
        <v>140</v>
      </c>
      <c r="I341" s="5">
        <f t="shared" si="20"/>
        <v>14</v>
      </c>
      <c r="J341" s="5">
        <f>_xlfn.XLOOKUP(K341,数据!F:F,数据!T:T)*(I341/_xlfn.XLOOKUP(K341,数据!F:F,数据!Y:Y))</f>
        <v>703.283333333333</v>
      </c>
      <c r="K341" t="s">
        <v>9565</v>
      </c>
      <c r="L341" t="s">
        <v>41</v>
      </c>
      <c r="M341" t="s">
        <v>11113</v>
      </c>
      <c r="N341" t="s">
        <v>13413</v>
      </c>
      <c r="O341" t="s">
        <v>11115</v>
      </c>
      <c r="P341" t="s">
        <v>11139</v>
      </c>
      <c r="Q341" t="s">
        <v>11117</v>
      </c>
      <c r="R341" t="s">
        <v>11118</v>
      </c>
      <c r="S341" t="s">
        <v>13414</v>
      </c>
      <c r="T341" t="s">
        <v>11250</v>
      </c>
      <c r="U341" s="4" t="s">
        <v>13377</v>
      </c>
      <c r="V341" t="s">
        <v>13415</v>
      </c>
      <c r="W341" t="s">
        <v>13416</v>
      </c>
      <c r="X341" t="s">
        <v>13417</v>
      </c>
      <c r="Y341" t="s">
        <v>11142</v>
      </c>
      <c r="Z341" t="s">
        <v>13418</v>
      </c>
      <c r="AA341" t="s">
        <v>11144</v>
      </c>
      <c r="AB341" t="s">
        <v>13377</v>
      </c>
      <c r="AC341" t="s">
        <v>13131</v>
      </c>
      <c r="AD341" t="s">
        <v>13419</v>
      </c>
      <c r="AE341" t="s">
        <v>13383</v>
      </c>
      <c r="AI341" t="s">
        <v>13369</v>
      </c>
      <c r="AJ341" t="s">
        <v>13194</v>
      </c>
      <c r="AK341" t="s">
        <v>12070</v>
      </c>
      <c r="AL341" t="s">
        <v>12071</v>
      </c>
      <c r="AM341" t="s">
        <v>12072</v>
      </c>
      <c r="AN341" t="s">
        <v>11346</v>
      </c>
      <c r="AO341" t="s">
        <v>12073</v>
      </c>
      <c r="AP341" t="s">
        <v>12070</v>
      </c>
      <c r="AQ341">
        <v>100</v>
      </c>
      <c r="AR341">
        <v>100</v>
      </c>
      <c r="AS341">
        <v>100</v>
      </c>
      <c r="AT341" t="s">
        <v>13420</v>
      </c>
      <c r="AU341">
        <v>0</v>
      </c>
      <c r="AV341">
        <v>0</v>
      </c>
      <c r="AW341">
        <v>0</v>
      </c>
    </row>
    <row r="342" spans="1:49">
      <c r="A342" s="1">
        <f>_xlfn.XLOOKUP(K342,数据!F:F,数据!A:A)</f>
        <v>2026</v>
      </c>
      <c r="B342" s="2">
        <f>_xlfn.XLOOKUP(K342,数据!F:F,数据!B:B)</f>
        <v>3</v>
      </c>
      <c r="C342" s="2">
        <f>_xlfn.XLOOKUP(K342,数据!F:F,数据!C:C)</f>
        <v>10</v>
      </c>
      <c r="D342" s="2" t="str">
        <f>_xlfn.XLOOKUP(K342,数据!F:F,数据!K:K)</f>
        <v>空派</v>
      </c>
      <c r="E342" s="2" t="str" cm="1">
        <f t="array" ref="E342">IF(OR(D342="红单",D342="空派"),_xlfn.IFS(F342="未开售","新品首批发货",G342&lt;F342,"新品首批发货",G342-F342&lt;=60,"新品期补货空运",G342-F342&gt;60,"老品应急空运"),"海运，不进行分析")</f>
        <v>新品首批发货</v>
      </c>
      <c r="F342" s="3">
        <v>46108</v>
      </c>
      <c r="G342" s="3">
        <f>_xlfn.XLOOKUP(K342,数据!F:F,数据!D:D)</f>
        <v>46087</v>
      </c>
      <c r="H342" s="5">
        <v>140</v>
      </c>
      <c r="I342" s="5">
        <f t="shared" si="20"/>
        <v>14</v>
      </c>
      <c r="J342" s="5">
        <f>_xlfn.XLOOKUP(K342,数据!F:F,数据!T:T)*(I342/_xlfn.XLOOKUP(K342,数据!F:F,数据!Y:Y))</f>
        <v>703.283333333333</v>
      </c>
      <c r="K342" t="s">
        <v>9565</v>
      </c>
      <c r="L342" t="s">
        <v>41</v>
      </c>
      <c r="M342" t="s">
        <v>11113</v>
      </c>
      <c r="N342" t="s">
        <v>13413</v>
      </c>
      <c r="O342" t="s">
        <v>11115</v>
      </c>
      <c r="P342" t="s">
        <v>11139</v>
      </c>
      <c r="Q342" t="s">
        <v>11117</v>
      </c>
      <c r="R342" t="s">
        <v>11118</v>
      </c>
      <c r="S342" t="s">
        <v>13414</v>
      </c>
      <c r="T342" t="s">
        <v>11250</v>
      </c>
      <c r="U342" s="4" t="s">
        <v>13377</v>
      </c>
      <c r="V342" t="s">
        <v>13415</v>
      </c>
      <c r="W342" t="s">
        <v>13416</v>
      </c>
      <c r="X342" t="s">
        <v>13417</v>
      </c>
      <c r="Y342" t="s">
        <v>11142</v>
      </c>
      <c r="Z342" t="s">
        <v>13418</v>
      </c>
      <c r="AA342" t="s">
        <v>11144</v>
      </c>
      <c r="AB342" t="s">
        <v>13377</v>
      </c>
      <c r="AC342" t="s">
        <v>13131</v>
      </c>
      <c r="AD342" t="s">
        <v>13419</v>
      </c>
      <c r="AE342" t="s">
        <v>13383</v>
      </c>
      <c r="AI342" t="s">
        <v>13369</v>
      </c>
      <c r="AJ342" t="s">
        <v>13194</v>
      </c>
      <c r="AK342" t="s">
        <v>13421</v>
      </c>
      <c r="AL342" t="s">
        <v>13422</v>
      </c>
      <c r="AM342" t="s">
        <v>13423</v>
      </c>
      <c r="AN342" t="s">
        <v>11346</v>
      </c>
      <c r="AO342" t="s">
        <v>13424</v>
      </c>
      <c r="AP342" t="s">
        <v>13421</v>
      </c>
      <c r="AQ342">
        <v>100</v>
      </c>
      <c r="AR342">
        <v>100</v>
      </c>
      <c r="AS342">
        <v>100</v>
      </c>
      <c r="AT342" t="s">
        <v>13425</v>
      </c>
      <c r="AU342">
        <v>0</v>
      </c>
      <c r="AV342">
        <v>0</v>
      </c>
      <c r="AW342">
        <v>0</v>
      </c>
    </row>
    <row r="343" spans="1:49">
      <c r="A343" s="1">
        <f>_xlfn.XLOOKUP(K343,数据!F:F,数据!A:A)</f>
        <v>2026</v>
      </c>
      <c r="B343" s="2">
        <f>_xlfn.XLOOKUP(K343,数据!F:F,数据!B:B)</f>
        <v>3</v>
      </c>
      <c r="C343" s="2">
        <f>_xlfn.XLOOKUP(K343,数据!F:F,数据!C:C)</f>
        <v>10</v>
      </c>
      <c r="D343" s="2" t="str">
        <f>_xlfn.XLOOKUP(K343,数据!F:F,数据!K:K)</f>
        <v>空派</v>
      </c>
      <c r="E343" s="2" t="str" cm="1">
        <f t="array" ref="E343">IF(OR(D343="红单",D343="空派"),_xlfn.IFS(F343="未开售","新品首批发货",G343&lt;F343,"新品首批发货",G343-F343&lt;=60,"新品期补货空运",G343-F343&gt;60,"老品应急空运"),"海运，不进行分析")</f>
        <v>新品首批发货</v>
      </c>
      <c r="F343" s="3">
        <v>46109</v>
      </c>
      <c r="G343" s="3">
        <f>_xlfn.XLOOKUP(K343,数据!F:F,数据!D:D)</f>
        <v>46087</v>
      </c>
      <c r="H343" s="5">
        <v>140</v>
      </c>
      <c r="I343" s="5">
        <f t="shared" si="20"/>
        <v>14</v>
      </c>
      <c r="J343" s="5">
        <f>_xlfn.XLOOKUP(K343,数据!F:F,数据!T:T)*(I343/_xlfn.XLOOKUP(K343,数据!F:F,数据!Y:Y))</f>
        <v>703.283333333333</v>
      </c>
      <c r="K343" t="s">
        <v>9565</v>
      </c>
      <c r="L343" t="s">
        <v>41</v>
      </c>
      <c r="M343" t="s">
        <v>11113</v>
      </c>
      <c r="N343" t="s">
        <v>13413</v>
      </c>
      <c r="O343" t="s">
        <v>11115</v>
      </c>
      <c r="P343" t="s">
        <v>11139</v>
      </c>
      <c r="Q343" t="s">
        <v>11117</v>
      </c>
      <c r="R343" t="s">
        <v>11118</v>
      </c>
      <c r="S343" t="s">
        <v>13414</v>
      </c>
      <c r="T343" t="s">
        <v>11250</v>
      </c>
      <c r="U343" s="4" t="s">
        <v>13377</v>
      </c>
      <c r="V343" t="s">
        <v>13415</v>
      </c>
      <c r="W343" t="s">
        <v>13416</v>
      </c>
      <c r="X343" t="s">
        <v>13417</v>
      </c>
      <c r="Y343" t="s">
        <v>11142</v>
      </c>
      <c r="Z343" t="s">
        <v>13418</v>
      </c>
      <c r="AA343" t="s">
        <v>11144</v>
      </c>
      <c r="AB343" t="s">
        <v>13377</v>
      </c>
      <c r="AC343" t="s">
        <v>13131</v>
      </c>
      <c r="AD343" t="s">
        <v>13419</v>
      </c>
      <c r="AE343" t="s">
        <v>13383</v>
      </c>
      <c r="AI343" t="s">
        <v>13369</v>
      </c>
      <c r="AJ343" t="s">
        <v>13194</v>
      </c>
      <c r="AK343" t="s">
        <v>11911</v>
      </c>
      <c r="AL343" t="s">
        <v>11912</v>
      </c>
      <c r="AM343" t="s">
        <v>11913</v>
      </c>
      <c r="AN343" t="s">
        <v>11346</v>
      </c>
      <c r="AO343" t="s">
        <v>11914</v>
      </c>
      <c r="AP343" t="s">
        <v>11911</v>
      </c>
      <c r="AQ343">
        <v>100</v>
      </c>
      <c r="AR343">
        <v>100</v>
      </c>
      <c r="AS343">
        <v>100</v>
      </c>
      <c r="AT343" t="s">
        <v>13426</v>
      </c>
      <c r="AU343">
        <v>0</v>
      </c>
      <c r="AV343">
        <v>0</v>
      </c>
      <c r="AW343">
        <v>0</v>
      </c>
    </row>
    <row r="344" spans="1:49">
      <c r="A344" s="1">
        <f>_xlfn.XLOOKUP(K344,数据!F:F,数据!A:A)</f>
        <v>2026</v>
      </c>
      <c r="B344" s="2">
        <f>_xlfn.XLOOKUP(K344,数据!F:F,数据!B:B)</f>
        <v>3</v>
      </c>
      <c r="C344" s="2">
        <f>_xlfn.XLOOKUP(K344,数据!F:F,数据!C:C)</f>
        <v>10</v>
      </c>
      <c r="D344" s="2" t="str">
        <f>_xlfn.XLOOKUP(K344,数据!F:F,数据!K:K)</f>
        <v>空派</v>
      </c>
      <c r="E344" s="2" t="str" cm="1">
        <f t="array" ref="E344">IF(OR(D344="红单",D344="空派"),_xlfn.IFS(F344="未开售","新品首批发货",G344&lt;F344,"新品首批发货",G344-F344&lt;=60,"新品期补货空运",G344-F344&gt;60,"老品应急空运"),"海运，不进行分析")</f>
        <v>新品首批发货</v>
      </c>
      <c r="F344" s="3">
        <v>46110</v>
      </c>
      <c r="G344" s="3">
        <f>_xlfn.XLOOKUP(K344,数据!F:F,数据!D:D)</f>
        <v>46087</v>
      </c>
      <c r="H344" s="5">
        <v>140</v>
      </c>
      <c r="I344" s="5">
        <f t="shared" si="20"/>
        <v>14</v>
      </c>
      <c r="J344" s="5">
        <f>_xlfn.XLOOKUP(K344,数据!F:F,数据!T:T)*(I344/_xlfn.XLOOKUP(K344,数据!F:F,数据!Y:Y))</f>
        <v>703.283333333333</v>
      </c>
      <c r="K344" t="s">
        <v>9565</v>
      </c>
      <c r="L344" t="s">
        <v>41</v>
      </c>
      <c r="M344" t="s">
        <v>11113</v>
      </c>
      <c r="N344" t="s">
        <v>13413</v>
      </c>
      <c r="O344" t="s">
        <v>11115</v>
      </c>
      <c r="P344" t="s">
        <v>11139</v>
      </c>
      <c r="Q344" t="s">
        <v>11117</v>
      </c>
      <c r="R344" t="s">
        <v>11118</v>
      </c>
      <c r="S344" t="s">
        <v>13414</v>
      </c>
      <c r="T344" t="s">
        <v>11250</v>
      </c>
      <c r="U344" s="4" t="s">
        <v>13377</v>
      </c>
      <c r="V344" t="s">
        <v>13415</v>
      </c>
      <c r="W344" t="s">
        <v>13416</v>
      </c>
      <c r="X344" t="s">
        <v>13417</v>
      </c>
      <c r="Y344" t="s">
        <v>11142</v>
      </c>
      <c r="Z344" t="s">
        <v>13418</v>
      </c>
      <c r="AA344" t="s">
        <v>11144</v>
      </c>
      <c r="AB344" t="s">
        <v>13377</v>
      </c>
      <c r="AC344" t="s">
        <v>13131</v>
      </c>
      <c r="AD344" t="s">
        <v>13419</v>
      </c>
      <c r="AE344" t="s">
        <v>13383</v>
      </c>
      <c r="AI344" t="s">
        <v>13369</v>
      </c>
      <c r="AJ344" t="s">
        <v>13194</v>
      </c>
      <c r="AK344" t="s">
        <v>11900</v>
      </c>
      <c r="AL344" t="s">
        <v>11901</v>
      </c>
      <c r="AM344" t="s">
        <v>11902</v>
      </c>
      <c r="AN344" t="s">
        <v>11346</v>
      </c>
      <c r="AO344" t="s">
        <v>11903</v>
      </c>
      <c r="AP344" t="s">
        <v>11900</v>
      </c>
      <c r="AQ344">
        <v>100</v>
      </c>
      <c r="AR344">
        <v>100</v>
      </c>
      <c r="AS344">
        <v>100</v>
      </c>
      <c r="AT344" t="s">
        <v>13427</v>
      </c>
      <c r="AU344">
        <v>0</v>
      </c>
      <c r="AV344">
        <v>0</v>
      </c>
      <c r="AW344">
        <v>0</v>
      </c>
    </row>
    <row r="345" spans="1:49">
      <c r="A345" s="1">
        <f>_xlfn.XLOOKUP(K345,数据!F:F,数据!A:A)</f>
        <v>2026</v>
      </c>
      <c r="B345" s="2">
        <f>_xlfn.XLOOKUP(K345,数据!F:F,数据!B:B)</f>
        <v>3</v>
      </c>
      <c r="C345" s="2">
        <f>_xlfn.XLOOKUP(K345,数据!F:F,数据!C:C)</f>
        <v>10</v>
      </c>
      <c r="D345" s="2" t="str">
        <f>_xlfn.XLOOKUP(K345,数据!F:F,数据!K:K)</f>
        <v>空派</v>
      </c>
      <c r="E345" s="2" t="str" cm="1">
        <f t="array" ref="E345">IF(OR(D345="红单",D345="空派"),_xlfn.IFS(F345="未开售","新品首批发货",G345&lt;F345,"新品首批发货",G345-F345&lt;=60,"新品期补货空运",G345-F345&gt;60,"老品应急空运"),"海运，不进行分析")</f>
        <v>新品首批发货</v>
      </c>
      <c r="F345" s="3">
        <v>46115</v>
      </c>
      <c r="G345" s="3">
        <f>_xlfn.XLOOKUP(K345,数据!F:F,数据!D:D)</f>
        <v>46087</v>
      </c>
      <c r="H345" s="5">
        <v>360</v>
      </c>
      <c r="I345" s="5">
        <f t="shared" si="20"/>
        <v>28.8</v>
      </c>
      <c r="J345" s="5">
        <f>_xlfn.XLOOKUP(K345,数据!F:F,数据!T:T)*(I345/_xlfn.XLOOKUP(K345,数据!F:F,数据!Y:Y))</f>
        <v>1354.13733333333</v>
      </c>
      <c r="K345" t="s">
        <v>9567</v>
      </c>
      <c r="L345" t="s">
        <v>41</v>
      </c>
      <c r="M345" t="s">
        <v>11113</v>
      </c>
      <c r="N345" t="s">
        <v>13428</v>
      </c>
      <c r="O345" t="s">
        <v>11115</v>
      </c>
      <c r="P345" t="s">
        <v>11116</v>
      </c>
      <c r="Q345" t="s">
        <v>11117</v>
      </c>
      <c r="R345" t="s">
        <v>11118</v>
      </c>
      <c r="S345" t="s">
        <v>13429</v>
      </c>
      <c r="T345" t="s">
        <v>11250</v>
      </c>
      <c r="U345" s="4" t="s">
        <v>13377</v>
      </c>
      <c r="V345" t="s">
        <v>13415</v>
      </c>
      <c r="W345" t="s">
        <v>13430</v>
      </c>
      <c r="X345" t="s">
        <v>13431</v>
      </c>
      <c r="Y345" t="s">
        <v>11142</v>
      </c>
      <c r="Z345" t="s">
        <v>13432</v>
      </c>
      <c r="AA345" t="s">
        <v>11144</v>
      </c>
      <c r="AB345" t="s">
        <v>13377</v>
      </c>
      <c r="AC345" t="s">
        <v>13433</v>
      </c>
      <c r="AD345" t="s">
        <v>13434</v>
      </c>
      <c r="AE345" t="s">
        <v>13435</v>
      </c>
      <c r="AI345" t="s">
        <v>13369</v>
      </c>
      <c r="AJ345" t="s">
        <v>13194</v>
      </c>
      <c r="AK345" t="s">
        <v>13436</v>
      </c>
      <c r="AL345" t="s">
        <v>13437</v>
      </c>
      <c r="AM345" t="s">
        <v>13438</v>
      </c>
      <c r="AN345" t="s">
        <v>11520</v>
      </c>
      <c r="AO345" t="s">
        <v>13439</v>
      </c>
      <c r="AP345" t="s">
        <v>13436</v>
      </c>
      <c r="AQ345">
        <v>80</v>
      </c>
      <c r="AR345">
        <v>80</v>
      </c>
      <c r="AS345">
        <v>80</v>
      </c>
      <c r="AT345" t="s">
        <v>13440</v>
      </c>
      <c r="AU345">
        <v>0</v>
      </c>
      <c r="AV345">
        <v>0</v>
      </c>
      <c r="AW345">
        <v>0</v>
      </c>
    </row>
    <row r="346" spans="1:49">
      <c r="A346" s="1">
        <f>_xlfn.XLOOKUP(K346,数据!F:F,数据!A:A)</f>
        <v>2026</v>
      </c>
      <c r="B346" s="2">
        <f>_xlfn.XLOOKUP(K346,数据!F:F,数据!B:B)</f>
        <v>3</v>
      </c>
      <c r="C346" s="2">
        <f>_xlfn.XLOOKUP(K346,数据!F:F,数据!C:C)</f>
        <v>10</v>
      </c>
      <c r="D346" s="2" t="str">
        <f>_xlfn.XLOOKUP(K346,数据!F:F,数据!K:K)</f>
        <v>空派</v>
      </c>
      <c r="E346" s="2" t="str" cm="1">
        <f t="array" ref="E346">IF(OR(D346="红单",D346="空派"),_xlfn.IFS(F346="未开售","新品首批发货",G346&lt;F346,"新品首批发货",G346-F346&lt;=60,"新品期补货空运",G346-F346&gt;60,"老品应急空运"),"海运，不进行分析")</f>
        <v>老品应急空运</v>
      </c>
      <c r="F346" s="3">
        <v>46019</v>
      </c>
      <c r="G346" s="3">
        <f>_xlfn.XLOOKUP(K346,数据!F:F,数据!D:D)</f>
        <v>46087</v>
      </c>
      <c r="H346" s="5">
        <v>230</v>
      </c>
      <c r="I346" s="5">
        <f t="shared" si="20"/>
        <v>23</v>
      </c>
      <c r="J346" s="5">
        <f>_xlfn.XLOOKUP(K346,数据!F:F,数据!T:T)*(I346/_xlfn.XLOOKUP(K346,数据!F:F,数据!Y:Y))</f>
        <v>1180.79086398132</v>
      </c>
      <c r="K346" t="s">
        <v>9570</v>
      </c>
      <c r="L346" t="s">
        <v>96</v>
      </c>
      <c r="M346" t="s">
        <v>11113</v>
      </c>
      <c r="N346" t="s">
        <v>13441</v>
      </c>
      <c r="O346" t="s">
        <v>11115</v>
      </c>
      <c r="P346" t="s">
        <v>11116</v>
      </c>
      <c r="Q346" t="s">
        <v>11117</v>
      </c>
      <c r="R346" t="s">
        <v>11118</v>
      </c>
      <c r="S346" t="s">
        <v>13442</v>
      </c>
      <c r="T346" t="s">
        <v>11250</v>
      </c>
      <c r="U346" s="4" t="s">
        <v>13443</v>
      </c>
      <c r="V346" t="s">
        <v>13415</v>
      </c>
      <c r="W346" t="s">
        <v>13444</v>
      </c>
      <c r="X346" t="s">
        <v>13445</v>
      </c>
      <c r="Y346" t="s">
        <v>11142</v>
      </c>
      <c r="Z346" t="s">
        <v>13446</v>
      </c>
      <c r="AA346" t="s">
        <v>11126</v>
      </c>
      <c r="AB346" t="s">
        <v>13443</v>
      </c>
      <c r="AC346" t="s">
        <v>13447</v>
      </c>
      <c r="AD346" t="s">
        <v>13448</v>
      </c>
      <c r="AE346" t="s">
        <v>13383</v>
      </c>
      <c r="AI346" t="s">
        <v>13369</v>
      </c>
      <c r="AJ346" t="s">
        <v>13194</v>
      </c>
      <c r="AK346" t="s">
        <v>12445</v>
      </c>
      <c r="AL346" t="s">
        <v>12446</v>
      </c>
      <c r="AM346" t="s">
        <v>12447</v>
      </c>
      <c r="AN346" t="s">
        <v>12448</v>
      </c>
      <c r="AO346" t="s">
        <v>12449</v>
      </c>
      <c r="AP346" t="s">
        <v>12445</v>
      </c>
      <c r="AQ346">
        <v>100</v>
      </c>
      <c r="AR346">
        <v>100</v>
      </c>
      <c r="AS346">
        <v>100</v>
      </c>
      <c r="AT346" t="s">
        <v>13449</v>
      </c>
      <c r="AU346">
        <v>0</v>
      </c>
      <c r="AV346">
        <v>0</v>
      </c>
      <c r="AW346">
        <v>0</v>
      </c>
    </row>
    <row r="347" spans="1:49">
      <c r="A347" s="1">
        <f>_xlfn.XLOOKUP(K347,数据!F:F,数据!A:A)</f>
        <v>2026</v>
      </c>
      <c r="B347" s="2">
        <f>_xlfn.XLOOKUP(K347,数据!F:F,数据!B:B)</f>
        <v>3</v>
      </c>
      <c r="C347" s="2">
        <f>_xlfn.XLOOKUP(K347,数据!F:F,数据!C:C)</f>
        <v>10</v>
      </c>
      <c r="D347" s="2" t="str">
        <f>_xlfn.XLOOKUP(K347,数据!F:F,数据!K:K)</f>
        <v>空派</v>
      </c>
      <c r="E347" s="2" t="str" cm="1">
        <f t="array" ref="E347">IF(OR(D347="红单",D347="空派"),_xlfn.IFS(F347="未开售","新品首批发货",G347&lt;F347,"新品首批发货",G347-F347&lt;=60,"新品期补货空运",G347-F347&gt;60,"老品应急空运"),"海运，不进行分析")</f>
        <v>新品首批发货</v>
      </c>
      <c r="F347" s="3">
        <v>46112</v>
      </c>
      <c r="G347" s="3">
        <f>_xlfn.XLOOKUP(K347,数据!F:F,数据!D:D)</f>
        <v>46087</v>
      </c>
      <c r="H347" s="5">
        <v>108</v>
      </c>
      <c r="I347" s="5">
        <f t="shared" si="20"/>
        <v>11.34</v>
      </c>
      <c r="J347" s="5">
        <f>_xlfn.XLOOKUP(K347,数据!F:F,数据!T:T)*(I347/_xlfn.XLOOKUP(K347,数据!F:F,数据!Y:Y))</f>
        <v>582.181234676006</v>
      </c>
      <c r="K347" t="s">
        <v>9570</v>
      </c>
      <c r="L347" t="s">
        <v>96</v>
      </c>
      <c r="M347" t="s">
        <v>11113</v>
      </c>
      <c r="N347" t="s">
        <v>13441</v>
      </c>
      <c r="O347" t="s">
        <v>11115</v>
      </c>
      <c r="P347" t="s">
        <v>11116</v>
      </c>
      <c r="Q347" t="s">
        <v>11117</v>
      </c>
      <c r="R347" t="s">
        <v>11118</v>
      </c>
      <c r="S347" t="s">
        <v>13442</v>
      </c>
      <c r="T347" t="s">
        <v>11250</v>
      </c>
      <c r="U347" s="4" t="s">
        <v>13443</v>
      </c>
      <c r="V347" t="s">
        <v>13415</v>
      </c>
      <c r="W347" t="s">
        <v>13444</v>
      </c>
      <c r="X347" t="s">
        <v>13445</v>
      </c>
      <c r="Y347" t="s">
        <v>11142</v>
      </c>
      <c r="Z347" t="s">
        <v>13446</v>
      </c>
      <c r="AA347" t="s">
        <v>11126</v>
      </c>
      <c r="AB347" t="s">
        <v>13443</v>
      </c>
      <c r="AC347" t="s">
        <v>13447</v>
      </c>
      <c r="AD347" t="s">
        <v>13448</v>
      </c>
      <c r="AE347" t="s">
        <v>13383</v>
      </c>
      <c r="AI347" t="s">
        <v>13369</v>
      </c>
      <c r="AJ347" t="s">
        <v>13194</v>
      </c>
      <c r="AK347" t="s">
        <v>13450</v>
      </c>
      <c r="AL347" t="s">
        <v>13451</v>
      </c>
      <c r="AM347" t="s">
        <v>13452</v>
      </c>
      <c r="AN347" t="s">
        <v>13453</v>
      </c>
      <c r="AO347" t="s">
        <v>13454</v>
      </c>
      <c r="AP347" t="s">
        <v>13450</v>
      </c>
      <c r="AQ347">
        <v>105</v>
      </c>
      <c r="AR347">
        <v>105</v>
      </c>
      <c r="AS347">
        <v>105</v>
      </c>
      <c r="AT347" t="s">
        <v>13455</v>
      </c>
      <c r="AU347">
        <v>0</v>
      </c>
      <c r="AV347">
        <v>0</v>
      </c>
      <c r="AW347">
        <v>0</v>
      </c>
    </row>
    <row r="348" spans="1:49">
      <c r="A348" s="1">
        <f>_xlfn.XLOOKUP(K348,数据!F:F,数据!A:A)</f>
        <v>2026</v>
      </c>
      <c r="B348" s="2">
        <f>_xlfn.XLOOKUP(K348,数据!F:F,数据!B:B)</f>
        <v>3</v>
      </c>
      <c r="C348" s="2">
        <f>_xlfn.XLOOKUP(K348,数据!F:F,数据!C:C)</f>
        <v>10</v>
      </c>
      <c r="D348" s="2" t="str">
        <f>_xlfn.XLOOKUP(K348,数据!F:F,数据!K:K)</f>
        <v>空派</v>
      </c>
      <c r="E348" s="2" t="str" cm="1">
        <f t="array" ref="E348">IF(OR(D348="红单",D348="空派"),_xlfn.IFS(F348="未开售","新品首批发货",G348&lt;F348,"新品首批发货",G348-F348&lt;=60,"新品期补货空运",G348-F348&gt;60,"老品应急空运"),"海运，不进行分析")</f>
        <v>新品首批发货</v>
      </c>
      <c r="F348" s="3">
        <v>46117</v>
      </c>
      <c r="G348" s="3">
        <f>_xlfn.XLOOKUP(K348,数据!F:F,数据!D:D)</f>
        <v>46087</v>
      </c>
      <c r="H348" s="5">
        <v>108</v>
      </c>
      <c r="I348" s="5">
        <f t="shared" si="20"/>
        <v>11.34</v>
      </c>
      <c r="J348" s="5">
        <f>_xlfn.XLOOKUP(K348,数据!F:F,数据!T:T)*(I348/_xlfn.XLOOKUP(K348,数据!F:F,数据!Y:Y))</f>
        <v>582.181234676006</v>
      </c>
      <c r="K348" t="s">
        <v>9570</v>
      </c>
      <c r="L348" t="s">
        <v>96</v>
      </c>
      <c r="M348" t="s">
        <v>11113</v>
      </c>
      <c r="N348" t="s">
        <v>13441</v>
      </c>
      <c r="O348" t="s">
        <v>11115</v>
      </c>
      <c r="P348" t="s">
        <v>11116</v>
      </c>
      <c r="Q348" t="s">
        <v>11117</v>
      </c>
      <c r="R348" t="s">
        <v>11118</v>
      </c>
      <c r="S348" t="s">
        <v>13442</v>
      </c>
      <c r="T348" t="s">
        <v>11250</v>
      </c>
      <c r="U348" s="4" t="s">
        <v>13443</v>
      </c>
      <c r="V348" t="s">
        <v>13415</v>
      </c>
      <c r="W348" t="s">
        <v>13444</v>
      </c>
      <c r="X348" t="s">
        <v>13445</v>
      </c>
      <c r="Y348" t="s">
        <v>11142</v>
      </c>
      <c r="Z348" t="s">
        <v>13446</v>
      </c>
      <c r="AA348" t="s">
        <v>11126</v>
      </c>
      <c r="AB348" t="s">
        <v>13443</v>
      </c>
      <c r="AC348" t="s">
        <v>13447</v>
      </c>
      <c r="AD348" t="s">
        <v>13448</v>
      </c>
      <c r="AE348" t="s">
        <v>13383</v>
      </c>
      <c r="AI348" t="s">
        <v>13369</v>
      </c>
      <c r="AJ348" t="s">
        <v>13194</v>
      </c>
      <c r="AK348" t="s">
        <v>13456</v>
      </c>
      <c r="AL348" t="s">
        <v>13457</v>
      </c>
      <c r="AM348" t="s">
        <v>13458</v>
      </c>
      <c r="AN348" t="s">
        <v>13453</v>
      </c>
      <c r="AO348" t="s">
        <v>13459</v>
      </c>
      <c r="AP348" t="s">
        <v>13456</v>
      </c>
      <c r="AQ348">
        <v>105</v>
      </c>
      <c r="AR348">
        <v>105</v>
      </c>
      <c r="AS348">
        <v>105</v>
      </c>
      <c r="AT348" t="s">
        <v>13460</v>
      </c>
      <c r="AU348">
        <v>0</v>
      </c>
      <c r="AV348">
        <v>0</v>
      </c>
      <c r="AW348">
        <v>0</v>
      </c>
    </row>
    <row r="349" spans="1:49">
      <c r="A349" s="1">
        <f>_xlfn.XLOOKUP(K349,数据!F:F,数据!A:A)</f>
        <v>2026</v>
      </c>
      <c r="B349" s="2">
        <f>_xlfn.XLOOKUP(K349,数据!F:F,数据!B:B)</f>
        <v>3</v>
      </c>
      <c r="C349" s="2">
        <f>_xlfn.XLOOKUP(K349,数据!F:F,数据!C:C)</f>
        <v>10</v>
      </c>
      <c r="D349" s="2" t="str">
        <f>_xlfn.XLOOKUP(K349,数据!F:F,数据!K:K)</f>
        <v>空派</v>
      </c>
      <c r="E349" s="2" t="str" cm="1">
        <f t="array" ref="E349">IF(OR(D349="红单",D349="空派"),_xlfn.IFS(F349="未开售","新品首批发货",G349&lt;F349,"新品首批发货",G349-F349&lt;=60,"新品期补货空运",G349-F349&gt;60,"老品应急空运"),"海运，不进行分析")</f>
        <v>老品应急空运</v>
      </c>
      <c r="F349" s="3">
        <v>44939</v>
      </c>
      <c r="G349" s="3">
        <f>_xlfn.XLOOKUP(K349,数据!F:F,数据!D:D)</f>
        <v>46087</v>
      </c>
      <c r="H349" s="5">
        <v>119</v>
      </c>
      <c r="I349" s="5">
        <f t="shared" si="20"/>
        <v>2.38</v>
      </c>
      <c r="J349" s="5">
        <f>_xlfn.XLOOKUP(K349,数据!F:F,数据!T:T)*(I349/_xlfn.XLOOKUP(K349,数据!F:F,数据!Y:Y))</f>
        <v>119.466760374833</v>
      </c>
      <c r="K349" t="s">
        <v>9569</v>
      </c>
      <c r="L349" t="s">
        <v>145</v>
      </c>
      <c r="M349" t="s">
        <v>11113</v>
      </c>
      <c r="N349" t="s">
        <v>13461</v>
      </c>
      <c r="O349" t="s">
        <v>11115</v>
      </c>
      <c r="P349" t="s">
        <v>11139</v>
      </c>
      <c r="Q349" t="s">
        <v>11117</v>
      </c>
      <c r="R349" t="s">
        <v>11118</v>
      </c>
      <c r="S349" t="s">
        <v>13462</v>
      </c>
      <c r="T349" t="s">
        <v>11250</v>
      </c>
      <c r="U349" s="4" t="s">
        <v>13443</v>
      </c>
      <c r="V349" t="s">
        <v>13415</v>
      </c>
      <c r="W349" t="s">
        <v>13463</v>
      </c>
      <c r="X349" t="s">
        <v>13464</v>
      </c>
      <c r="Y349" t="s">
        <v>11142</v>
      </c>
      <c r="Z349" t="s">
        <v>13465</v>
      </c>
      <c r="AA349" t="s">
        <v>11144</v>
      </c>
      <c r="AB349" t="s">
        <v>13443</v>
      </c>
      <c r="AC349" t="s">
        <v>13466</v>
      </c>
      <c r="AD349" t="s">
        <v>13467</v>
      </c>
      <c r="AE349" t="s">
        <v>13435</v>
      </c>
      <c r="AI349" t="s">
        <v>13369</v>
      </c>
      <c r="AJ349" t="s">
        <v>13194</v>
      </c>
      <c r="AK349" t="s">
        <v>13468</v>
      </c>
      <c r="AL349" t="s">
        <v>13469</v>
      </c>
      <c r="AM349" t="s">
        <v>13470</v>
      </c>
      <c r="AN349" t="s">
        <v>13470</v>
      </c>
      <c r="AO349" t="s">
        <v>13471</v>
      </c>
      <c r="AP349" t="s">
        <v>13468</v>
      </c>
      <c r="AQ349">
        <v>20</v>
      </c>
      <c r="AR349">
        <v>20</v>
      </c>
      <c r="AS349">
        <v>20</v>
      </c>
      <c r="AT349" t="s">
        <v>13384</v>
      </c>
      <c r="AU349">
        <v>0</v>
      </c>
      <c r="AV349">
        <v>0</v>
      </c>
      <c r="AW349">
        <v>0</v>
      </c>
    </row>
    <row r="350" spans="1:49">
      <c r="A350" s="1">
        <f>_xlfn.XLOOKUP(K350,数据!F:F,数据!A:A)</f>
        <v>2026</v>
      </c>
      <c r="B350" s="2">
        <f>_xlfn.XLOOKUP(K350,数据!F:F,数据!B:B)</f>
        <v>3</v>
      </c>
      <c r="C350" s="2">
        <f>_xlfn.XLOOKUP(K350,数据!F:F,数据!C:C)</f>
        <v>10</v>
      </c>
      <c r="D350" s="2" t="str">
        <f>_xlfn.XLOOKUP(K350,数据!F:F,数据!K:K)</f>
        <v>空派</v>
      </c>
      <c r="E350" s="2" t="str" cm="1">
        <f t="array" ref="E350">IF(OR(D350="红单",D350="空派"),_xlfn.IFS(F350="未开售","新品首批发货",G350&lt;F350,"新品首批发货",G350-F350&lt;=60,"新品期补货空运",G350-F350&gt;60,"老品应急空运"),"海运，不进行分析")</f>
        <v>新品期补货空运</v>
      </c>
      <c r="F350" s="3">
        <v>46081</v>
      </c>
      <c r="G350" s="3">
        <f>_xlfn.XLOOKUP(K350,数据!F:F,数据!D:D)</f>
        <v>46087</v>
      </c>
      <c r="H350" s="5">
        <v>326</v>
      </c>
      <c r="I350" s="5">
        <f t="shared" si="20"/>
        <v>12.062</v>
      </c>
      <c r="J350" s="5">
        <f>_xlfn.XLOOKUP(K350,数据!F:F,数据!T:T)*(I350/_xlfn.XLOOKUP(K350,数据!F:F,数据!Y:Y))</f>
        <v>605.4655729585</v>
      </c>
      <c r="K350" t="s">
        <v>9569</v>
      </c>
      <c r="L350" t="s">
        <v>145</v>
      </c>
      <c r="M350" t="s">
        <v>11113</v>
      </c>
      <c r="N350" t="s">
        <v>13461</v>
      </c>
      <c r="O350" t="s">
        <v>11115</v>
      </c>
      <c r="P350" t="s">
        <v>11139</v>
      </c>
      <c r="Q350" t="s">
        <v>11117</v>
      </c>
      <c r="R350" t="s">
        <v>11118</v>
      </c>
      <c r="S350" t="s">
        <v>13462</v>
      </c>
      <c r="T350" t="s">
        <v>11250</v>
      </c>
      <c r="U350" s="4" t="s">
        <v>13443</v>
      </c>
      <c r="V350" t="s">
        <v>13415</v>
      </c>
      <c r="W350" t="s">
        <v>13463</v>
      </c>
      <c r="X350" t="s">
        <v>13464</v>
      </c>
      <c r="Y350" t="s">
        <v>11142</v>
      </c>
      <c r="Z350" t="s">
        <v>13465</v>
      </c>
      <c r="AA350" t="s">
        <v>11144</v>
      </c>
      <c r="AB350" t="s">
        <v>13443</v>
      </c>
      <c r="AC350" t="s">
        <v>13466</v>
      </c>
      <c r="AD350" t="s">
        <v>13467</v>
      </c>
      <c r="AE350" t="s">
        <v>13435</v>
      </c>
      <c r="AI350" t="s">
        <v>13369</v>
      </c>
      <c r="AJ350" t="s">
        <v>13194</v>
      </c>
      <c r="AK350" t="s">
        <v>11692</v>
      </c>
      <c r="AL350" t="s">
        <v>11693</v>
      </c>
      <c r="AM350" t="s">
        <v>11694</v>
      </c>
      <c r="AN350" t="s">
        <v>11694</v>
      </c>
      <c r="AO350" t="s">
        <v>11695</v>
      </c>
      <c r="AP350" t="s">
        <v>11692</v>
      </c>
      <c r="AQ350">
        <v>37</v>
      </c>
      <c r="AR350">
        <v>37</v>
      </c>
      <c r="AS350">
        <v>37</v>
      </c>
      <c r="AT350" t="s">
        <v>13472</v>
      </c>
      <c r="AU350">
        <v>0</v>
      </c>
      <c r="AV350">
        <v>0</v>
      </c>
      <c r="AW350">
        <v>0</v>
      </c>
    </row>
    <row r="351" spans="1:49">
      <c r="A351" s="1">
        <f>_xlfn.XLOOKUP(K351,数据!F:F,数据!A:A)</f>
        <v>2026</v>
      </c>
      <c r="B351" s="2">
        <f>_xlfn.XLOOKUP(K351,数据!F:F,数据!B:B)</f>
        <v>3</v>
      </c>
      <c r="C351" s="2">
        <f>_xlfn.XLOOKUP(K351,数据!F:F,数据!C:C)</f>
        <v>10</v>
      </c>
      <c r="D351" s="2" t="str">
        <f>_xlfn.XLOOKUP(K351,数据!F:F,数据!K:K)</f>
        <v>空派</v>
      </c>
      <c r="E351" s="2" t="str" cm="1">
        <f t="array" ref="E351">IF(OR(D351="红单",D351="空派"),_xlfn.IFS(F351="未开售","新品首批发货",G351&lt;F351,"新品首批发货",G351-F351&lt;=60,"新品期补货空运",G351-F351&gt;60,"老品应急空运"),"海运，不进行分析")</f>
        <v>新品期补货空运</v>
      </c>
      <c r="F351" s="3">
        <v>46036</v>
      </c>
      <c r="G351" s="3">
        <f>_xlfn.XLOOKUP(K351,数据!F:F,数据!D:D)</f>
        <v>46086</v>
      </c>
      <c r="H351" s="5">
        <v>120</v>
      </c>
      <c r="I351" s="5">
        <f t="shared" ref="I351:I372" si="21">H351*AQ351/1000</f>
        <v>7.8</v>
      </c>
      <c r="J351" s="5">
        <f>_xlfn.XLOOKUP(K351,数据!F:F,数据!T:T)*(I351/_xlfn.XLOOKUP(K351,数据!F:F,数据!Y:Y))</f>
        <v>409.347078680862</v>
      </c>
      <c r="K351" t="s">
        <v>9562</v>
      </c>
      <c r="L351" t="s">
        <v>57</v>
      </c>
      <c r="M351" t="s">
        <v>11113</v>
      </c>
      <c r="N351" t="s">
        <v>13473</v>
      </c>
      <c r="O351" t="s">
        <v>11115</v>
      </c>
      <c r="P351" t="s">
        <v>11139</v>
      </c>
      <c r="Q351" t="s">
        <v>11117</v>
      </c>
      <c r="R351" t="s">
        <v>11118</v>
      </c>
      <c r="S351" t="s">
        <v>13474</v>
      </c>
      <c r="T351" t="s">
        <v>11250</v>
      </c>
      <c r="U351" s="4" t="s">
        <v>13475</v>
      </c>
      <c r="V351" t="s">
        <v>13476</v>
      </c>
      <c r="W351" t="s">
        <v>13477</v>
      </c>
      <c r="X351" t="s">
        <v>13478</v>
      </c>
      <c r="Y351" t="s">
        <v>11142</v>
      </c>
      <c r="Z351" t="s">
        <v>13479</v>
      </c>
      <c r="AA351" t="s">
        <v>11126</v>
      </c>
      <c r="AB351" t="s">
        <v>13475</v>
      </c>
      <c r="AC351" t="s">
        <v>13322</v>
      </c>
      <c r="AD351" t="s">
        <v>13480</v>
      </c>
      <c r="AE351" t="s">
        <v>13481</v>
      </c>
      <c r="AI351" t="s">
        <v>13369</v>
      </c>
      <c r="AJ351" t="s">
        <v>13194</v>
      </c>
      <c r="AK351" t="s">
        <v>12810</v>
      </c>
      <c r="AL351" t="s">
        <v>12811</v>
      </c>
      <c r="AM351" t="s">
        <v>12812</v>
      </c>
      <c r="AN351" t="s">
        <v>11632</v>
      </c>
      <c r="AO351" t="s">
        <v>12813</v>
      </c>
      <c r="AP351" t="s">
        <v>12810</v>
      </c>
      <c r="AQ351">
        <v>65</v>
      </c>
      <c r="AR351">
        <v>65</v>
      </c>
      <c r="AS351">
        <v>65</v>
      </c>
      <c r="AT351" t="s">
        <v>13482</v>
      </c>
      <c r="AU351">
        <v>0</v>
      </c>
      <c r="AV351">
        <v>0</v>
      </c>
      <c r="AW351">
        <v>0</v>
      </c>
    </row>
    <row r="352" spans="1:49">
      <c r="A352" s="1">
        <f>_xlfn.XLOOKUP(K352,数据!F:F,数据!A:A)</f>
        <v>2026</v>
      </c>
      <c r="B352" s="2">
        <f>_xlfn.XLOOKUP(K352,数据!F:F,数据!B:B)</f>
        <v>3</v>
      </c>
      <c r="C352" s="2">
        <f>_xlfn.XLOOKUP(K352,数据!F:F,数据!C:C)</f>
        <v>10</v>
      </c>
      <c r="D352" s="2" t="str">
        <f>_xlfn.XLOOKUP(K352,数据!F:F,数据!K:K)</f>
        <v>空派</v>
      </c>
      <c r="E352" s="2" t="str" cm="1">
        <f t="array" ref="E352">IF(OR(D352="红单",D352="空派"),_xlfn.IFS(F352="未开售","新品首批发货",G352&lt;F352,"新品首批发货",G352-F352&lt;=60,"新品期补货空运",G352-F352&gt;60,"老品应急空运"),"海运，不进行分析")</f>
        <v>新品期补货空运</v>
      </c>
      <c r="F352" s="3">
        <v>46036</v>
      </c>
      <c r="G352" s="3">
        <f>_xlfn.XLOOKUP(K352,数据!F:F,数据!D:D)</f>
        <v>46086</v>
      </c>
      <c r="H352" s="5">
        <v>115</v>
      </c>
      <c r="I352" s="5">
        <f t="shared" si="21"/>
        <v>25.3</v>
      </c>
      <c r="J352" s="5">
        <f>_xlfn.XLOOKUP(K352,数据!F:F,数据!T:T)*(I352/_xlfn.XLOOKUP(K352,数据!F:F,数据!Y:Y))</f>
        <v>1327.75398597767</v>
      </c>
      <c r="K352" t="s">
        <v>9562</v>
      </c>
      <c r="L352" t="s">
        <v>57</v>
      </c>
      <c r="M352" t="s">
        <v>11113</v>
      </c>
      <c r="N352" t="s">
        <v>13473</v>
      </c>
      <c r="O352" t="s">
        <v>11115</v>
      </c>
      <c r="P352" t="s">
        <v>11139</v>
      </c>
      <c r="Q352" t="s">
        <v>11117</v>
      </c>
      <c r="R352" t="s">
        <v>11118</v>
      </c>
      <c r="S352" t="s">
        <v>13474</v>
      </c>
      <c r="T352" t="s">
        <v>11250</v>
      </c>
      <c r="U352" s="4" t="s">
        <v>13475</v>
      </c>
      <c r="V352" t="s">
        <v>13476</v>
      </c>
      <c r="W352" t="s">
        <v>13477</v>
      </c>
      <c r="X352" t="s">
        <v>13478</v>
      </c>
      <c r="Y352" t="s">
        <v>11142</v>
      </c>
      <c r="Z352" t="s">
        <v>13479</v>
      </c>
      <c r="AA352" t="s">
        <v>11126</v>
      </c>
      <c r="AB352" t="s">
        <v>13475</v>
      </c>
      <c r="AC352" t="s">
        <v>13322</v>
      </c>
      <c r="AD352" t="s">
        <v>13480</v>
      </c>
      <c r="AE352" t="s">
        <v>13481</v>
      </c>
      <c r="AI352" t="s">
        <v>13369</v>
      </c>
      <c r="AJ352" t="s">
        <v>13194</v>
      </c>
      <c r="AK352" t="s">
        <v>13483</v>
      </c>
      <c r="AL352" t="s">
        <v>13484</v>
      </c>
      <c r="AM352" t="s">
        <v>13485</v>
      </c>
      <c r="AN352" t="s">
        <v>12832</v>
      </c>
      <c r="AO352" t="s">
        <v>13486</v>
      </c>
      <c r="AP352" t="s">
        <v>13483</v>
      </c>
      <c r="AQ352">
        <v>220</v>
      </c>
      <c r="AR352">
        <v>220</v>
      </c>
      <c r="AS352">
        <v>220</v>
      </c>
      <c r="AT352" t="s">
        <v>13487</v>
      </c>
      <c r="AU352">
        <v>0</v>
      </c>
      <c r="AV352">
        <v>0</v>
      </c>
      <c r="AW352">
        <v>0</v>
      </c>
    </row>
    <row r="353" spans="1:49">
      <c r="A353" s="1">
        <f>_xlfn.XLOOKUP(K353,数据!F:F,数据!A:A)</f>
        <v>2026</v>
      </c>
      <c r="B353" s="2">
        <f>_xlfn.XLOOKUP(K353,数据!F:F,数据!B:B)</f>
        <v>3</v>
      </c>
      <c r="C353" s="2">
        <f>_xlfn.XLOOKUP(K353,数据!F:F,数据!C:C)</f>
        <v>10</v>
      </c>
      <c r="D353" s="2" t="str">
        <f>_xlfn.XLOOKUP(K353,数据!F:F,数据!K:K)</f>
        <v>空派</v>
      </c>
      <c r="E353" s="2" t="str" cm="1">
        <f t="array" ref="E353">IF(OR(D353="红单",D353="空派"),_xlfn.IFS(F353="未开售","新品首批发货",G353&lt;F353,"新品首批发货",G353-F353&lt;=60,"新品期补货空运",G353-F353&gt;60,"老品应急空运"),"海运，不进行分析")</f>
        <v>新品期补货空运</v>
      </c>
      <c r="F353" s="3">
        <v>46029</v>
      </c>
      <c r="G353" s="3">
        <f>_xlfn.XLOOKUP(K353,数据!F:F,数据!D:D)</f>
        <v>46086</v>
      </c>
      <c r="H353" s="5">
        <v>95</v>
      </c>
      <c r="I353" s="5">
        <f t="shared" si="21"/>
        <v>1.9</v>
      </c>
      <c r="J353" s="5">
        <f>_xlfn.XLOOKUP(K353,数据!F:F,数据!T:T)*(I353/_xlfn.XLOOKUP(K353,数据!F:F,数据!Y:Y))</f>
        <v>99.7127499350818</v>
      </c>
      <c r="K353" t="s">
        <v>9562</v>
      </c>
      <c r="L353" t="s">
        <v>57</v>
      </c>
      <c r="M353" t="s">
        <v>11113</v>
      </c>
      <c r="N353" t="s">
        <v>13473</v>
      </c>
      <c r="O353" t="s">
        <v>11115</v>
      </c>
      <c r="P353" t="s">
        <v>11139</v>
      </c>
      <c r="Q353" t="s">
        <v>11117</v>
      </c>
      <c r="R353" t="s">
        <v>11118</v>
      </c>
      <c r="S353" t="s">
        <v>13474</v>
      </c>
      <c r="T353" t="s">
        <v>11250</v>
      </c>
      <c r="U353" s="4" t="s">
        <v>13475</v>
      </c>
      <c r="V353" t="s">
        <v>13476</v>
      </c>
      <c r="W353" t="s">
        <v>13477</v>
      </c>
      <c r="X353" t="s">
        <v>13478</v>
      </c>
      <c r="Y353" t="s">
        <v>11142</v>
      </c>
      <c r="Z353" t="s">
        <v>13479</v>
      </c>
      <c r="AA353" t="s">
        <v>11126</v>
      </c>
      <c r="AB353" t="s">
        <v>13475</v>
      </c>
      <c r="AC353" t="s">
        <v>13322</v>
      </c>
      <c r="AD353" t="s">
        <v>13480</v>
      </c>
      <c r="AE353" t="s">
        <v>13481</v>
      </c>
      <c r="AI353" t="s">
        <v>13369</v>
      </c>
      <c r="AJ353" t="s">
        <v>13194</v>
      </c>
      <c r="AK353" t="s">
        <v>13488</v>
      </c>
      <c r="AL353" t="s">
        <v>13489</v>
      </c>
      <c r="AM353" t="s">
        <v>13490</v>
      </c>
      <c r="AN353" t="s">
        <v>13491</v>
      </c>
      <c r="AO353" t="s">
        <v>13492</v>
      </c>
      <c r="AP353" t="s">
        <v>13488</v>
      </c>
      <c r="AQ353">
        <v>20</v>
      </c>
      <c r="AR353">
        <v>20</v>
      </c>
      <c r="AS353">
        <v>20</v>
      </c>
      <c r="AT353" t="s">
        <v>13493</v>
      </c>
      <c r="AU353">
        <v>0</v>
      </c>
      <c r="AV353">
        <v>0</v>
      </c>
      <c r="AW353">
        <v>0</v>
      </c>
    </row>
    <row r="354" spans="1:49">
      <c r="A354" s="1">
        <f>_xlfn.XLOOKUP(K354,数据!F:F,数据!A:A)</f>
        <v>2026</v>
      </c>
      <c r="B354" s="2">
        <f>_xlfn.XLOOKUP(K354,数据!F:F,数据!B:B)</f>
        <v>3</v>
      </c>
      <c r="C354" s="2">
        <f>_xlfn.XLOOKUP(K354,数据!F:F,数据!C:C)</f>
        <v>10</v>
      </c>
      <c r="D354" s="2" t="str">
        <f>_xlfn.XLOOKUP(K354,数据!F:F,数据!K:K)</f>
        <v>空派</v>
      </c>
      <c r="E354" s="2" t="str" cm="1">
        <f t="array" ref="E354">IF(OR(D354="红单",D354="空派"),_xlfn.IFS(F354="未开售","新品首批发货",G354&lt;F354,"新品首批发货",G354-F354&lt;=60,"新品期补货空运",G354-F354&gt;60,"老品应急空运"),"海运，不进行分析")</f>
        <v>新品期补货空运</v>
      </c>
      <c r="F354" s="3">
        <v>46074</v>
      </c>
      <c r="G354" s="3">
        <f>_xlfn.XLOOKUP(K354,数据!F:F,数据!D:D)</f>
        <v>46086</v>
      </c>
      <c r="H354" s="5">
        <v>117</v>
      </c>
      <c r="I354" s="5">
        <f t="shared" si="21"/>
        <v>3.51</v>
      </c>
      <c r="J354" s="5">
        <f>_xlfn.XLOOKUP(K354,数据!F:F,数据!T:T)*(I354/_xlfn.XLOOKUP(K354,数据!F:F,数据!Y:Y))</f>
        <v>184.206185406388</v>
      </c>
      <c r="K354" t="s">
        <v>9562</v>
      </c>
      <c r="L354" t="s">
        <v>57</v>
      </c>
      <c r="M354" t="s">
        <v>11113</v>
      </c>
      <c r="N354" t="s">
        <v>13473</v>
      </c>
      <c r="O354" t="s">
        <v>11115</v>
      </c>
      <c r="P354" t="s">
        <v>11139</v>
      </c>
      <c r="Q354" t="s">
        <v>11117</v>
      </c>
      <c r="R354" t="s">
        <v>11118</v>
      </c>
      <c r="S354" t="s">
        <v>13474</v>
      </c>
      <c r="T354" t="s">
        <v>11250</v>
      </c>
      <c r="U354" s="4" t="s">
        <v>13475</v>
      </c>
      <c r="V354" t="s">
        <v>13476</v>
      </c>
      <c r="W354" t="s">
        <v>13477</v>
      </c>
      <c r="X354" t="s">
        <v>13478</v>
      </c>
      <c r="Y354" t="s">
        <v>11142</v>
      </c>
      <c r="Z354" t="s">
        <v>13479</v>
      </c>
      <c r="AA354" t="s">
        <v>11126</v>
      </c>
      <c r="AB354" t="s">
        <v>13475</v>
      </c>
      <c r="AC354" t="s">
        <v>13322</v>
      </c>
      <c r="AD354" t="s">
        <v>13480</v>
      </c>
      <c r="AE354" t="s">
        <v>13481</v>
      </c>
      <c r="AI354" t="s">
        <v>13369</v>
      </c>
      <c r="AJ354" t="s">
        <v>13194</v>
      </c>
      <c r="AK354" t="s">
        <v>13494</v>
      </c>
      <c r="AL354" t="s">
        <v>13495</v>
      </c>
      <c r="AM354" t="s">
        <v>13496</v>
      </c>
      <c r="AN354" t="s">
        <v>12832</v>
      </c>
      <c r="AO354" t="s">
        <v>13497</v>
      </c>
      <c r="AP354" t="s">
        <v>13494</v>
      </c>
      <c r="AQ354">
        <v>30</v>
      </c>
      <c r="AR354">
        <v>30</v>
      </c>
      <c r="AS354">
        <v>30</v>
      </c>
      <c r="AT354" t="s">
        <v>13498</v>
      </c>
      <c r="AU354">
        <v>0</v>
      </c>
      <c r="AV354">
        <v>0</v>
      </c>
      <c r="AW354">
        <v>0</v>
      </c>
    </row>
    <row r="355" spans="1:49">
      <c r="A355" s="1">
        <f>_xlfn.XLOOKUP(K355,数据!F:F,数据!A:A)</f>
        <v>2026</v>
      </c>
      <c r="B355" s="2">
        <f>_xlfn.XLOOKUP(K355,数据!F:F,数据!B:B)</f>
        <v>3</v>
      </c>
      <c r="C355" s="2">
        <f>_xlfn.XLOOKUP(K355,数据!F:F,数据!C:C)</f>
        <v>10</v>
      </c>
      <c r="D355" s="2" t="str">
        <f>_xlfn.XLOOKUP(K355,数据!F:F,数据!K:K)</f>
        <v>空派</v>
      </c>
      <c r="E355" s="2" t="str" cm="1">
        <f t="array" ref="E355">IF(OR(D355="红单",D355="空派"),_xlfn.IFS(F355="未开售","新品首批发货",G355&lt;F355,"新品首批发货",G355-F355&lt;=60,"新品期补货空运",G355-F355&gt;60,"老品应急空运"),"海运，不进行分析")</f>
        <v>老品应急空运</v>
      </c>
      <c r="F355" s="3">
        <v>46017</v>
      </c>
      <c r="G355" s="3">
        <f>_xlfn.XLOOKUP(K355,数据!F:F,数据!D:D)</f>
        <v>46086</v>
      </c>
      <c r="H355" s="5">
        <v>463</v>
      </c>
      <c r="I355" s="5">
        <f t="shared" si="21"/>
        <v>41.67</v>
      </c>
      <c r="J355" s="5">
        <f>_xlfn.XLOOKUP(K355,数据!F:F,数据!T:T)*(I355/_xlfn.XLOOKUP(K355,数据!F:F,数据!Y:Y))</f>
        <v>1966.55164705882</v>
      </c>
      <c r="K355" t="s">
        <v>9560</v>
      </c>
      <c r="L355" t="s">
        <v>32</v>
      </c>
      <c r="M355" t="s">
        <v>11113</v>
      </c>
      <c r="N355" t="s">
        <v>13499</v>
      </c>
      <c r="O355" t="s">
        <v>11115</v>
      </c>
      <c r="P355" t="s">
        <v>11116</v>
      </c>
      <c r="Q355" t="s">
        <v>11117</v>
      </c>
      <c r="R355" t="s">
        <v>11118</v>
      </c>
      <c r="S355" t="s">
        <v>13500</v>
      </c>
      <c r="T355" t="s">
        <v>11250</v>
      </c>
      <c r="U355" s="4" t="s">
        <v>13475</v>
      </c>
      <c r="V355" t="s">
        <v>13501</v>
      </c>
      <c r="W355" t="s">
        <v>13502</v>
      </c>
      <c r="X355" t="s">
        <v>13503</v>
      </c>
      <c r="Y355" t="s">
        <v>11124</v>
      </c>
      <c r="Z355" t="s">
        <v>13504</v>
      </c>
      <c r="AA355" t="s">
        <v>11126</v>
      </c>
      <c r="AB355" t="s">
        <v>13475</v>
      </c>
      <c r="AC355" t="s">
        <v>12396</v>
      </c>
      <c r="AD355" t="s">
        <v>13505</v>
      </c>
      <c r="AE355" t="s">
        <v>13481</v>
      </c>
      <c r="AI355" t="s">
        <v>13369</v>
      </c>
      <c r="AJ355" t="s">
        <v>13194</v>
      </c>
      <c r="AK355" t="s">
        <v>13506</v>
      </c>
      <c r="AL355" t="s">
        <v>13507</v>
      </c>
      <c r="AM355" t="s">
        <v>13508</v>
      </c>
      <c r="AN355" t="s">
        <v>12789</v>
      </c>
      <c r="AO355" t="s">
        <v>13509</v>
      </c>
      <c r="AP355" t="s">
        <v>13506</v>
      </c>
      <c r="AQ355">
        <v>90</v>
      </c>
      <c r="AR355">
        <v>90</v>
      </c>
      <c r="AS355">
        <v>89</v>
      </c>
      <c r="AT355" t="s">
        <v>13510</v>
      </c>
      <c r="AU355">
        <v>0</v>
      </c>
      <c r="AV355">
        <v>-1</v>
      </c>
      <c r="AW355">
        <v>1</v>
      </c>
    </row>
    <row r="356" spans="1:49">
      <c r="A356" s="1">
        <f>_xlfn.XLOOKUP(K356,数据!F:F,数据!A:A)</f>
        <v>2026</v>
      </c>
      <c r="B356" s="2">
        <f>_xlfn.XLOOKUP(K356,数据!F:F,数据!B:B)</f>
        <v>3</v>
      </c>
      <c r="C356" s="2">
        <f>_xlfn.XLOOKUP(K356,数据!F:F,数据!C:C)</f>
        <v>10</v>
      </c>
      <c r="D356" s="2" t="str">
        <f>_xlfn.XLOOKUP(K356,数据!F:F,数据!K:K)</f>
        <v>空派</v>
      </c>
      <c r="E356" s="2" t="str" cm="1">
        <f t="array" ref="E356">IF(OR(D356="红单",D356="空派"),_xlfn.IFS(F356="未开售","新品首批发货",G356&lt;F356,"新品首批发货",G356-F356&lt;=60,"新品期补货空运",G356-F356&gt;60,"老品应急空运"),"海运，不进行分析")</f>
        <v>新品期补货空运</v>
      </c>
      <c r="F356" s="3">
        <v>46054</v>
      </c>
      <c r="G356" s="3">
        <f>_xlfn.XLOOKUP(K356,数据!F:F,数据!D:D)</f>
        <v>46086</v>
      </c>
      <c r="H356" s="5">
        <v>132</v>
      </c>
      <c r="I356" s="5">
        <f t="shared" si="21"/>
        <v>11.88</v>
      </c>
      <c r="J356" s="5">
        <f>_xlfn.XLOOKUP(K356,数据!F:F,数据!T:T)*(I356/_xlfn.XLOOKUP(K356,数据!F:F,数据!Y:Y))</f>
        <v>560.658352941176</v>
      </c>
      <c r="K356" t="s">
        <v>9560</v>
      </c>
      <c r="L356" t="s">
        <v>32</v>
      </c>
      <c r="M356" t="s">
        <v>11113</v>
      </c>
      <c r="N356" t="s">
        <v>13499</v>
      </c>
      <c r="O356" t="s">
        <v>11115</v>
      </c>
      <c r="P356" t="s">
        <v>11116</v>
      </c>
      <c r="Q356" t="s">
        <v>11117</v>
      </c>
      <c r="R356" t="s">
        <v>11118</v>
      </c>
      <c r="S356" t="s">
        <v>13500</v>
      </c>
      <c r="T356" t="s">
        <v>11250</v>
      </c>
      <c r="U356" s="4" t="s">
        <v>13475</v>
      </c>
      <c r="V356" t="s">
        <v>13501</v>
      </c>
      <c r="W356" t="s">
        <v>13502</v>
      </c>
      <c r="X356" t="s">
        <v>13503</v>
      </c>
      <c r="Y356" t="s">
        <v>11124</v>
      </c>
      <c r="Z356" t="s">
        <v>13504</v>
      </c>
      <c r="AA356" t="s">
        <v>11126</v>
      </c>
      <c r="AB356" t="s">
        <v>13475</v>
      </c>
      <c r="AC356" t="s">
        <v>12396</v>
      </c>
      <c r="AD356" t="s">
        <v>13505</v>
      </c>
      <c r="AE356" t="s">
        <v>13481</v>
      </c>
      <c r="AI356" t="s">
        <v>13369</v>
      </c>
      <c r="AJ356" t="s">
        <v>13194</v>
      </c>
      <c r="AK356" t="s">
        <v>11984</v>
      </c>
      <c r="AL356" t="s">
        <v>11985</v>
      </c>
      <c r="AM356" t="s">
        <v>11986</v>
      </c>
      <c r="AN356" t="s">
        <v>11987</v>
      </c>
      <c r="AO356" t="s">
        <v>11988</v>
      </c>
      <c r="AP356" t="s">
        <v>11984</v>
      </c>
      <c r="AQ356">
        <v>90</v>
      </c>
      <c r="AR356">
        <v>90</v>
      </c>
      <c r="AS356">
        <v>90</v>
      </c>
      <c r="AT356" t="s">
        <v>13511</v>
      </c>
      <c r="AU356">
        <v>0</v>
      </c>
      <c r="AV356">
        <v>0</v>
      </c>
      <c r="AW356">
        <v>0</v>
      </c>
    </row>
    <row r="357" spans="1:49">
      <c r="A357" s="1">
        <f>_xlfn.XLOOKUP(K357,数据!F:F,数据!A:A)</f>
        <v>2026</v>
      </c>
      <c r="B357" s="2">
        <f>_xlfn.XLOOKUP(K357,数据!F:F,数据!B:B)</f>
        <v>3</v>
      </c>
      <c r="C357" s="2">
        <f>_xlfn.XLOOKUP(K357,数据!F:F,数据!C:C)</f>
        <v>10</v>
      </c>
      <c r="D357" s="2" t="str">
        <f>_xlfn.XLOOKUP(K357,数据!F:F,数据!K:K)</f>
        <v>空派</v>
      </c>
      <c r="E357" s="2" t="str" cm="1">
        <f t="array" ref="E357">IF(OR(D357="红单",D357="空派"),_xlfn.IFS(F357="未开售","新品首批发货",G357&lt;F357,"新品首批发货",G357-F357&lt;=60,"新品期补货空运",G357-F357&gt;60,"老品应急空运"),"海运，不进行分析")</f>
        <v>新品首批发货</v>
      </c>
      <c r="F357" s="3">
        <v>46111</v>
      </c>
      <c r="G357" s="3">
        <f>_xlfn.XLOOKUP(K357,数据!F:F,数据!D:D)</f>
        <v>46086</v>
      </c>
      <c r="H357" s="5">
        <v>134</v>
      </c>
      <c r="I357" s="5">
        <f t="shared" si="21"/>
        <v>8.04</v>
      </c>
      <c r="J357" s="5">
        <f>_xlfn.XLOOKUP(K357,数据!F:F,数据!T:T)*(I357/_xlfn.XLOOKUP(K357,数据!F:F,数据!Y:Y))</f>
        <v>394.453506711409</v>
      </c>
      <c r="K357" t="s">
        <v>9561</v>
      </c>
      <c r="L357" t="s">
        <v>41</v>
      </c>
      <c r="M357" t="s">
        <v>11113</v>
      </c>
      <c r="N357" t="s">
        <v>13512</v>
      </c>
      <c r="O357" t="s">
        <v>11115</v>
      </c>
      <c r="P357" t="s">
        <v>11139</v>
      </c>
      <c r="Q357" t="s">
        <v>11117</v>
      </c>
      <c r="R357" t="s">
        <v>11118</v>
      </c>
      <c r="S357" t="s">
        <v>13513</v>
      </c>
      <c r="T357" t="s">
        <v>11250</v>
      </c>
      <c r="U357" s="4" t="s">
        <v>13514</v>
      </c>
      <c r="V357" t="s">
        <v>13515</v>
      </c>
      <c r="W357" t="s">
        <v>13516</v>
      </c>
      <c r="X357" t="s">
        <v>13517</v>
      </c>
      <c r="Y357" t="s">
        <v>11124</v>
      </c>
      <c r="Z357" t="s">
        <v>13518</v>
      </c>
      <c r="AA357" t="s">
        <v>11126</v>
      </c>
      <c r="AB357" t="s">
        <v>13514</v>
      </c>
      <c r="AC357" t="s">
        <v>13131</v>
      </c>
      <c r="AD357" t="s">
        <v>13519</v>
      </c>
      <c r="AE357" t="s">
        <v>13481</v>
      </c>
      <c r="AI357" t="s">
        <v>13369</v>
      </c>
      <c r="AJ357" t="s">
        <v>13194</v>
      </c>
      <c r="AK357" t="s">
        <v>12318</v>
      </c>
      <c r="AL357" t="s">
        <v>12319</v>
      </c>
      <c r="AM357" t="s">
        <v>12320</v>
      </c>
      <c r="AN357" t="s">
        <v>12321</v>
      </c>
      <c r="AO357" t="s">
        <v>12322</v>
      </c>
      <c r="AP357" t="s">
        <v>12318</v>
      </c>
      <c r="AQ357">
        <v>60</v>
      </c>
      <c r="AR357">
        <v>60</v>
      </c>
      <c r="AS357">
        <v>60</v>
      </c>
      <c r="AT357" t="s">
        <v>13520</v>
      </c>
      <c r="AU357">
        <v>0</v>
      </c>
      <c r="AV357">
        <v>0</v>
      </c>
      <c r="AW357">
        <v>0</v>
      </c>
    </row>
    <row r="358" spans="1:49">
      <c r="A358" s="1">
        <f>_xlfn.XLOOKUP(K358,数据!F:F,数据!A:A)</f>
        <v>2026</v>
      </c>
      <c r="B358" s="2">
        <f>_xlfn.XLOOKUP(K358,数据!F:F,数据!B:B)</f>
        <v>3</v>
      </c>
      <c r="C358" s="2">
        <f>_xlfn.XLOOKUP(K358,数据!F:F,数据!C:C)</f>
        <v>10</v>
      </c>
      <c r="D358" s="2" t="str">
        <f>_xlfn.XLOOKUP(K358,数据!F:F,数据!K:K)</f>
        <v>空派</v>
      </c>
      <c r="E358" s="2" t="str" cm="1">
        <f t="array" ref="E358">IF(OR(D358="红单",D358="空派"),_xlfn.IFS(F358="未开售","新品首批发货",G358&lt;F358,"新品首批发货",G358-F358&lt;=60,"新品期补货空运",G358-F358&gt;60,"老品应急空运"),"海运，不进行分析")</f>
        <v>新品首批发货</v>
      </c>
      <c r="F358" s="3">
        <v>46113</v>
      </c>
      <c r="G358" s="3">
        <f>_xlfn.XLOOKUP(K358,数据!F:F,数据!D:D)</f>
        <v>46086</v>
      </c>
      <c r="H358" s="5">
        <v>135</v>
      </c>
      <c r="I358" s="5">
        <f t="shared" si="21"/>
        <v>8.1</v>
      </c>
      <c r="J358" s="5">
        <f>_xlfn.XLOOKUP(K358,数据!F:F,数据!T:T)*(I358/_xlfn.XLOOKUP(K358,数据!F:F,数据!Y:Y))</f>
        <v>397.397189597315</v>
      </c>
      <c r="K358" t="s">
        <v>9561</v>
      </c>
      <c r="L358" t="s">
        <v>41</v>
      </c>
      <c r="M358" t="s">
        <v>11113</v>
      </c>
      <c r="N358" t="s">
        <v>13512</v>
      </c>
      <c r="O358" t="s">
        <v>11115</v>
      </c>
      <c r="P358" t="s">
        <v>11139</v>
      </c>
      <c r="Q358" t="s">
        <v>11117</v>
      </c>
      <c r="R358" t="s">
        <v>11118</v>
      </c>
      <c r="S358" t="s">
        <v>13513</v>
      </c>
      <c r="T358" t="s">
        <v>11250</v>
      </c>
      <c r="U358" s="4" t="s">
        <v>13514</v>
      </c>
      <c r="V358" t="s">
        <v>13515</v>
      </c>
      <c r="W358" t="s">
        <v>13516</v>
      </c>
      <c r="X358" t="s">
        <v>13517</v>
      </c>
      <c r="Y358" t="s">
        <v>11124</v>
      </c>
      <c r="Z358" t="s">
        <v>13518</v>
      </c>
      <c r="AA358" t="s">
        <v>11126</v>
      </c>
      <c r="AB358" t="s">
        <v>13514</v>
      </c>
      <c r="AC358" t="s">
        <v>13131</v>
      </c>
      <c r="AD358" t="s">
        <v>13519</v>
      </c>
      <c r="AE358" t="s">
        <v>13481</v>
      </c>
      <c r="AI358" t="s">
        <v>13369</v>
      </c>
      <c r="AJ358" t="s">
        <v>13194</v>
      </c>
      <c r="AK358" t="s">
        <v>12324</v>
      </c>
      <c r="AL358" t="s">
        <v>12325</v>
      </c>
      <c r="AM358" t="s">
        <v>12326</v>
      </c>
      <c r="AN358" t="s">
        <v>12321</v>
      </c>
      <c r="AO358" t="s">
        <v>12327</v>
      </c>
      <c r="AP358" t="s">
        <v>12324</v>
      </c>
      <c r="AQ358">
        <v>60</v>
      </c>
      <c r="AR358">
        <v>60</v>
      </c>
      <c r="AS358">
        <v>60</v>
      </c>
      <c r="AT358" t="s">
        <v>13521</v>
      </c>
      <c r="AU358">
        <v>0</v>
      </c>
      <c r="AV358">
        <v>0</v>
      </c>
      <c r="AW358">
        <v>0</v>
      </c>
    </row>
    <row r="359" spans="1:49">
      <c r="A359" s="1">
        <f>_xlfn.XLOOKUP(K359,数据!F:F,数据!A:A)</f>
        <v>2026</v>
      </c>
      <c r="B359" s="2">
        <f>_xlfn.XLOOKUP(K359,数据!F:F,数据!B:B)</f>
        <v>3</v>
      </c>
      <c r="C359" s="2">
        <f>_xlfn.XLOOKUP(K359,数据!F:F,数据!C:C)</f>
        <v>10</v>
      </c>
      <c r="D359" s="2" t="str">
        <f>_xlfn.XLOOKUP(K359,数据!F:F,数据!K:K)</f>
        <v>空派</v>
      </c>
      <c r="E359" s="2" t="str" cm="1">
        <f t="array" ref="E359">IF(OR(D359="红单",D359="空派"),_xlfn.IFS(F359="未开售","新品首批发货",G359&lt;F359,"新品首批发货",G359-F359&lt;=60,"新品期补货空运",G359-F359&gt;60,"老品应急空运"),"海运，不进行分析")</f>
        <v>新品首批发货</v>
      </c>
      <c r="F359" s="3">
        <v>46111</v>
      </c>
      <c r="G359" s="3">
        <f>_xlfn.XLOOKUP(K359,数据!F:F,数据!D:D)</f>
        <v>46086</v>
      </c>
      <c r="H359" s="5">
        <v>143</v>
      </c>
      <c r="I359" s="5">
        <f t="shared" si="21"/>
        <v>14.3</v>
      </c>
      <c r="J359" s="5">
        <f>_xlfn.XLOOKUP(K359,数据!F:F,数据!T:T)*(I359/_xlfn.XLOOKUP(K359,数据!F:F,数据!Y:Y))</f>
        <v>701.577754474273</v>
      </c>
      <c r="K359" t="s">
        <v>9561</v>
      </c>
      <c r="L359" t="s">
        <v>41</v>
      </c>
      <c r="M359" t="s">
        <v>11113</v>
      </c>
      <c r="N359" t="s">
        <v>13512</v>
      </c>
      <c r="O359" t="s">
        <v>11115</v>
      </c>
      <c r="P359" t="s">
        <v>11139</v>
      </c>
      <c r="Q359" t="s">
        <v>11117</v>
      </c>
      <c r="R359" t="s">
        <v>11118</v>
      </c>
      <c r="S359" t="s">
        <v>13513</v>
      </c>
      <c r="T359" t="s">
        <v>11250</v>
      </c>
      <c r="U359" s="4" t="s">
        <v>13514</v>
      </c>
      <c r="V359" t="s">
        <v>13515</v>
      </c>
      <c r="W359" t="s">
        <v>13516</v>
      </c>
      <c r="X359" t="s">
        <v>13517</v>
      </c>
      <c r="Y359" t="s">
        <v>11124</v>
      </c>
      <c r="Z359" t="s">
        <v>13518</v>
      </c>
      <c r="AA359" t="s">
        <v>11126</v>
      </c>
      <c r="AB359" t="s">
        <v>13514</v>
      </c>
      <c r="AC359" t="s">
        <v>13131</v>
      </c>
      <c r="AD359" t="s">
        <v>13519</v>
      </c>
      <c r="AE359" t="s">
        <v>13481</v>
      </c>
      <c r="AI359" t="s">
        <v>13369</v>
      </c>
      <c r="AJ359" t="s">
        <v>13194</v>
      </c>
      <c r="AK359" t="s">
        <v>13522</v>
      </c>
      <c r="AL359" t="s">
        <v>13523</v>
      </c>
      <c r="AM359" t="s">
        <v>13524</v>
      </c>
      <c r="AN359" t="s">
        <v>11728</v>
      </c>
      <c r="AO359" t="s">
        <v>13525</v>
      </c>
      <c r="AP359" t="s">
        <v>13522</v>
      </c>
      <c r="AQ359">
        <v>100</v>
      </c>
      <c r="AR359">
        <v>100</v>
      </c>
      <c r="AS359">
        <v>100</v>
      </c>
      <c r="AT359" t="s">
        <v>13526</v>
      </c>
      <c r="AU359">
        <v>0</v>
      </c>
      <c r="AV359">
        <v>0</v>
      </c>
      <c r="AW359">
        <v>0</v>
      </c>
    </row>
    <row r="360" spans="1:49">
      <c r="A360" s="1">
        <f>_xlfn.XLOOKUP(K360,数据!F:F,数据!A:A)</f>
        <v>2026</v>
      </c>
      <c r="B360" s="2">
        <f>_xlfn.XLOOKUP(K360,数据!F:F,数据!B:B)</f>
        <v>3</v>
      </c>
      <c r="C360" s="2">
        <f>_xlfn.XLOOKUP(K360,数据!F:F,数据!C:C)</f>
        <v>10</v>
      </c>
      <c r="D360" s="2" t="str">
        <f>_xlfn.XLOOKUP(K360,数据!F:F,数据!K:K)</f>
        <v>空派</v>
      </c>
      <c r="E360" s="2" t="str" cm="1">
        <f t="array" ref="E360">IF(OR(D360="红单",D360="空派"),_xlfn.IFS(F360="未开售","新品首批发货",G360&lt;F360,"新品首批发货",G360-F360&lt;=60,"新品期补货空运",G360-F360&gt;60,"老品应急空运"),"海运，不进行分析")</f>
        <v>新品首批发货</v>
      </c>
      <c r="F360" s="3">
        <v>46112</v>
      </c>
      <c r="G360" s="3">
        <f>_xlfn.XLOOKUP(K360,数据!F:F,数据!D:D)</f>
        <v>46086</v>
      </c>
      <c r="H360" s="5">
        <v>141</v>
      </c>
      <c r="I360" s="5">
        <f t="shared" si="21"/>
        <v>14.1</v>
      </c>
      <c r="J360" s="5">
        <f>_xlfn.XLOOKUP(K360,数据!F:F,数据!T:T)*(I360/_xlfn.XLOOKUP(K360,数据!F:F,数据!Y:Y))</f>
        <v>691.765478187919</v>
      </c>
      <c r="K360" t="s">
        <v>9561</v>
      </c>
      <c r="L360" t="s">
        <v>41</v>
      </c>
      <c r="M360" t="s">
        <v>11113</v>
      </c>
      <c r="N360" t="s">
        <v>13512</v>
      </c>
      <c r="O360" t="s">
        <v>11115</v>
      </c>
      <c r="P360" t="s">
        <v>11139</v>
      </c>
      <c r="Q360" t="s">
        <v>11117</v>
      </c>
      <c r="R360" t="s">
        <v>11118</v>
      </c>
      <c r="S360" t="s">
        <v>13513</v>
      </c>
      <c r="T360" t="s">
        <v>11250</v>
      </c>
      <c r="U360" s="4" t="s">
        <v>13514</v>
      </c>
      <c r="V360" t="s">
        <v>13515</v>
      </c>
      <c r="W360" t="s">
        <v>13516</v>
      </c>
      <c r="X360" t="s">
        <v>13517</v>
      </c>
      <c r="Y360" t="s">
        <v>11124</v>
      </c>
      <c r="Z360" t="s">
        <v>13518</v>
      </c>
      <c r="AA360" t="s">
        <v>11126</v>
      </c>
      <c r="AB360" t="s">
        <v>13514</v>
      </c>
      <c r="AC360" t="s">
        <v>13131</v>
      </c>
      <c r="AD360" t="s">
        <v>13519</v>
      </c>
      <c r="AE360" t="s">
        <v>13481</v>
      </c>
      <c r="AI360" t="s">
        <v>13369</v>
      </c>
      <c r="AJ360" t="s">
        <v>13194</v>
      </c>
      <c r="AK360" t="s">
        <v>11512</v>
      </c>
      <c r="AL360" t="s">
        <v>11513</v>
      </c>
      <c r="AM360" t="s">
        <v>11514</v>
      </c>
      <c r="AN360" t="s">
        <v>11346</v>
      </c>
      <c r="AO360" t="s">
        <v>11515</v>
      </c>
      <c r="AP360" t="s">
        <v>11512</v>
      </c>
      <c r="AQ360">
        <v>100</v>
      </c>
      <c r="AR360">
        <v>100</v>
      </c>
      <c r="AS360">
        <v>100</v>
      </c>
      <c r="AT360" t="s">
        <v>13527</v>
      </c>
      <c r="AU360">
        <v>0</v>
      </c>
      <c r="AV360">
        <v>0</v>
      </c>
      <c r="AW360">
        <v>0</v>
      </c>
    </row>
    <row r="361" spans="1:49">
      <c r="A361" s="1">
        <f>_xlfn.XLOOKUP(K361,数据!F:F,数据!A:A)</f>
        <v>2026</v>
      </c>
      <c r="B361" s="2">
        <f>_xlfn.XLOOKUP(K361,数据!F:F,数据!B:B)</f>
        <v>3</v>
      </c>
      <c r="C361" s="2">
        <f>_xlfn.XLOOKUP(K361,数据!F:F,数据!C:C)</f>
        <v>10</v>
      </c>
      <c r="D361" s="2" t="str">
        <f>_xlfn.XLOOKUP(K361,数据!F:F,数据!K:K)</f>
        <v>空派</v>
      </c>
      <c r="E361" s="2" t="str" cm="1">
        <f t="array" ref="E361">IF(OR(D361="红单",D361="空派"),_xlfn.IFS(F361="未开售","新品首批发货",G361&lt;F361,"新品首批发货",G361-F361&lt;=60,"新品期补货空运",G361-F361&gt;60,"老品应急空运"),"海运，不进行分析")</f>
        <v>新品首批发货</v>
      </c>
      <c r="F361" s="3">
        <v>46113</v>
      </c>
      <c r="G361" s="3">
        <f>_xlfn.XLOOKUP(K361,数据!F:F,数据!D:D)</f>
        <v>46086</v>
      </c>
      <c r="H361" s="5">
        <v>141</v>
      </c>
      <c r="I361" s="5">
        <f t="shared" si="21"/>
        <v>14.1</v>
      </c>
      <c r="J361" s="5">
        <f>_xlfn.XLOOKUP(K361,数据!F:F,数据!T:T)*(I361/_xlfn.XLOOKUP(K361,数据!F:F,数据!Y:Y))</f>
        <v>691.765478187919</v>
      </c>
      <c r="K361" t="s">
        <v>9561</v>
      </c>
      <c r="L361" t="s">
        <v>41</v>
      </c>
      <c r="M361" t="s">
        <v>11113</v>
      </c>
      <c r="N361" t="s">
        <v>13512</v>
      </c>
      <c r="O361" t="s">
        <v>11115</v>
      </c>
      <c r="P361" t="s">
        <v>11139</v>
      </c>
      <c r="Q361" t="s">
        <v>11117</v>
      </c>
      <c r="R361" t="s">
        <v>11118</v>
      </c>
      <c r="S361" t="s">
        <v>13513</v>
      </c>
      <c r="T361" t="s">
        <v>11250</v>
      </c>
      <c r="U361" s="4" t="s">
        <v>13514</v>
      </c>
      <c r="V361" t="s">
        <v>13515</v>
      </c>
      <c r="W361" t="s">
        <v>13516</v>
      </c>
      <c r="X361" t="s">
        <v>13517</v>
      </c>
      <c r="Y361" t="s">
        <v>11124</v>
      </c>
      <c r="Z361" t="s">
        <v>13518</v>
      </c>
      <c r="AA361" t="s">
        <v>11126</v>
      </c>
      <c r="AB361" t="s">
        <v>13514</v>
      </c>
      <c r="AC361" t="s">
        <v>13131</v>
      </c>
      <c r="AD361" t="s">
        <v>13519</v>
      </c>
      <c r="AE361" t="s">
        <v>13481</v>
      </c>
      <c r="AI361" t="s">
        <v>13369</v>
      </c>
      <c r="AJ361" t="s">
        <v>13194</v>
      </c>
      <c r="AK361" t="s">
        <v>13528</v>
      </c>
      <c r="AL361" t="s">
        <v>13529</v>
      </c>
      <c r="AM361" t="s">
        <v>13530</v>
      </c>
      <c r="AN361" t="s">
        <v>11346</v>
      </c>
      <c r="AO361" t="s">
        <v>13531</v>
      </c>
      <c r="AP361" t="s">
        <v>13528</v>
      </c>
      <c r="AQ361">
        <v>100</v>
      </c>
      <c r="AR361">
        <v>100</v>
      </c>
      <c r="AS361">
        <v>99</v>
      </c>
      <c r="AT361" t="s">
        <v>13532</v>
      </c>
      <c r="AU361">
        <v>0</v>
      </c>
      <c r="AV361">
        <v>-1</v>
      </c>
      <c r="AW361">
        <v>1</v>
      </c>
    </row>
    <row r="362" spans="1:49">
      <c r="A362" s="1">
        <f>_xlfn.XLOOKUP(K362,数据!F:F,数据!A:A)</f>
        <v>2026</v>
      </c>
      <c r="B362" s="2">
        <f>_xlfn.XLOOKUP(K362,数据!F:F,数据!B:B)</f>
        <v>3</v>
      </c>
      <c r="C362" s="2">
        <f>_xlfn.XLOOKUP(K362,数据!F:F,数据!C:C)</f>
        <v>10</v>
      </c>
      <c r="D362" s="2" t="str">
        <f>_xlfn.XLOOKUP(K362,数据!F:F,数据!K:K)</f>
        <v>空派</v>
      </c>
      <c r="E362" s="2" t="str" cm="1">
        <f t="array" ref="E362">IF(OR(D362="红单",D362="空派"),_xlfn.IFS(F362="未开售","新品首批发货",G362&lt;F362,"新品首批发货",G362-F362&lt;=60,"新品期补货空运",G362-F362&gt;60,"老品应急空运"),"海运，不进行分析")</f>
        <v>新品首批发货</v>
      </c>
      <c r="F362" s="3">
        <v>46111</v>
      </c>
      <c r="G362" s="3">
        <f>_xlfn.XLOOKUP(K362,数据!F:F,数据!D:D)</f>
        <v>46086</v>
      </c>
      <c r="H362" s="5">
        <v>140</v>
      </c>
      <c r="I362" s="5">
        <f t="shared" si="21"/>
        <v>14</v>
      </c>
      <c r="J362" s="5">
        <f>_xlfn.XLOOKUP(K362,数据!F:F,数据!T:T)*(I362/_xlfn.XLOOKUP(K362,数据!F:F,数据!Y:Y))</f>
        <v>686.859340044743</v>
      </c>
      <c r="K362" t="s">
        <v>9561</v>
      </c>
      <c r="L362" t="s">
        <v>41</v>
      </c>
      <c r="M362" t="s">
        <v>11113</v>
      </c>
      <c r="N362" t="s">
        <v>13512</v>
      </c>
      <c r="O362" t="s">
        <v>11115</v>
      </c>
      <c r="P362" t="s">
        <v>11139</v>
      </c>
      <c r="Q362" t="s">
        <v>11117</v>
      </c>
      <c r="R362" t="s">
        <v>11118</v>
      </c>
      <c r="S362" t="s">
        <v>13513</v>
      </c>
      <c r="T362" t="s">
        <v>11250</v>
      </c>
      <c r="U362" s="4" t="s">
        <v>13514</v>
      </c>
      <c r="V362" t="s">
        <v>13515</v>
      </c>
      <c r="W362" t="s">
        <v>13516</v>
      </c>
      <c r="X362" t="s">
        <v>13517</v>
      </c>
      <c r="Y362" t="s">
        <v>11124</v>
      </c>
      <c r="Z362" t="s">
        <v>13518</v>
      </c>
      <c r="AA362" t="s">
        <v>11126</v>
      </c>
      <c r="AB362" t="s">
        <v>13514</v>
      </c>
      <c r="AC362" t="s">
        <v>13131</v>
      </c>
      <c r="AD362" t="s">
        <v>13519</v>
      </c>
      <c r="AE362" t="s">
        <v>13481</v>
      </c>
      <c r="AI362" t="s">
        <v>13369</v>
      </c>
      <c r="AJ362" t="s">
        <v>13194</v>
      </c>
      <c r="AK362" t="s">
        <v>13533</v>
      </c>
      <c r="AL362" t="s">
        <v>13534</v>
      </c>
      <c r="AM362" t="s">
        <v>13535</v>
      </c>
      <c r="AN362" t="s">
        <v>11346</v>
      </c>
      <c r="AO362" t="s">
        <v>13536</v>
      </c>
      <c r="AP362" t="s">
        <v>13533</v>
      </c>
      <c r="AQ362">
        <v>100</v>
      </c>
      <c r="AR362">
        <v>100</v>
      </c>
      <c r="AS362">
        <v>100</v>
      </c>
      <c r="AT362" t="s">
        <v>13537</v>
      </c>
      <c r="AU362">
        <v>0</v>
      </c>
      <c r="AV362">
        <v>0</v>
      </c>
      <c r="AW362">
        <v>0</v>
      </c>
    </row>
    <row r="363" spans="1:49">
      <c r="A363" s="1">
        <f>_xlfn.XLOOKUP(K363,数据!F:F,数据!A:A)</f>
        <v>2026</v>
      </c>
      <c r="B363" s="2">
        <f>_xlfn.XLOOKUP(K363,数据!F:F,数据!B:B)</f>
        <v>3</v>
      </c>
      <c r="C363" s="2">
        <f>_xlfn.XLOOKUP(K363,数据!F:F,数据!C:C)</f>
        <v>10</v>
      </c>
      <c r="D363" s="2" t="str">
        <f>_xlfn.XLOOKUP(K363,数据!F:F,数据!K:K)</f>
        <v>空派</v>
      </c>
      <c r="E363" s="2" t="str" cm="1">
        <f t="array" ref="E363">IF(OR(D363="红单",D363="空派"),_xlfn.IFS(F363="未开售","新品首批发货",G363&lt;F363,"新品首批发货",G363-F363&lt;=60,"新品期补货空运",G363-F363&gt;60,"老品应急空运"),"海运，不进行分析")</f>
        <v>新品首批发货</v>
      </c>
      <c r="F363" s="3">
        <v>46112</v>
      </c>
      <c r="G363" s="3">
        <f>_xlfn.XLOOKUP(K363,数据!F:F,数据!D:D)</f>
        <v>46086</v>
      </c>
      <c r="H363" s="5">
        <v>141</v>
      </c>
      <c r="I363" s="5">
        <f t="shared" si="21"/>
        <v>14.1</v>
      </c>
      <c r="J363" s="5">
        <f>_xlfn.XLOOKUP(K363,数据!F:F,数据!T:T)*(I363/_xlfn.XLOOKUP(K363,数据!F:F,数据!Y:Y))</f>
        <v>691.765478187919</v>
      </c>
      <c r="K363" t="s">
        <v>9561</v>
      </c>
      <c r="L363" t="s">
        <v>41</v>
      </c>
      <c r="M363" t="s">
        <v>11113</v>
      </c>
      <c r="N363" t="s">
        <v>13512</v>
      </c>
      <c r="O363" t="s">
        <v>11115</v>
      </c>
      <c r="P363" t="s">
        <v>11139</v>
      </c>
      <c r="Q363" t="s">
        <v>11117</v>
      </c>
      <c r="R363" t="s">
        <v>11118</v>
      </c>
      <c r="S363" t="s">
        <v>13513</v>
      </c>
      <c r="T363" t="s">
        <v>11250</v>
      </c>
      <c r="U363" s="4" t="s">
        <v>13514</v>
      </c>
      <c r="V363" t="s">
        <v>13515</v>
      </c>
      <c r="W363" t="s">
        <v>13516</v>
      </c>
      <c r="X363" t="s">
        <v>13517</v>
      </c>
      <c r="Y363" t="s">
        <v>11124</v>
      </c>
      <c r="Z363" t="s">
        <v>13518</v>
      </c>
      <c r="AA363" t="s">
        <v>11126</v>
      </c>
      <c r="AB363" t="s">
        <v>13514</v>
      </c>
      <c r="AC363" t="s">
        <v>13131</v>
      </c>
      <c r="AD363" t="s">
        <v>13519</v>
      </c>
      <c r="AE363" t="s">
        <v>13481</v>
      </c>
      <c r="AI363" t="s">
        <v>13369</v>
      </c>
      <c r="AJ363" t="s">
        <v>13194</v>
      </c>
      <c r="AK363" t="s">
        <v>13538</v>
      </c>
      <c r="AL363" t="s">
        <v>13539</v>
      </c>
      <c r="AM363" t="s">
        <v>13540</v>
      </c>
      <c r="AN363" t="s">
        <v>11346</v>
      </c>
      <c r="AO363" t="s">
        <v>13541</v>
      </c>
      <c r="AP363" t="s">
        <v>13538</v>
      </c>
      <c r="AQ363">
        <v>100</v>
      </c>
      <c r="AR363">
        <v>100</v>
      </c>
      <c r="AS363">
        <v>100</v>
      </c>
      <c r="AT363" t="s">
        <v>13542</v>
      </c>
      <c r="AU363">
        <v>0</v>
      </c>
      <c r="AV363">
        <v>0</v>
      </c>
      <c r="AW363">
        <v>0</v>
      </c>
    </row>
    <row r="364" spans="1:49">
      <c r="A364" s="1">
        <f>_xlfn.XLOOKUP(K364,数据!F:F,数据!A:A)</f>
        <v>2026</v>
      </c>
      <c r="B364" s="2">
        <f>_xlfn.XLOOKUP(K364,数据!F:F,数据!B:B)</f>
        <v>3</v>
      </c>
      <c r="C364" s="2">
        <f>_xlfn.XLOOKUP(K364,数据!F:F,数据!C:C)</f>
        <v>10</v>
      </c>
      <c r="D364" s="2" t="str">
        <f>_xlfn.XLOOKUP(K364,数据!F:F,数据!K:K)</f>
        <v>空派</v>
      </c>
      <c r="E364" s="2" t="str" cm="1">
        <f t="array" ref="E364">IF(OR(D364="红单",D364="空派"),_xlfn.IFS(F364="未开售","新品首批发货",G364&lt;F364,"新品首批发货",G364-F364&lt;=60,"新品期补货空运",G364-F364&gt;60,"老品应急空运"),"海运，不进行分析")</f>
        <v>新品首批发货</v>
      </c>
      <c r="F364" s="3">
        <v>46114</v>
      </c>
      <c r="G364" s="3">
        <f>_xlfn.XLOOKUP(K364,数据!F:F,数据!D:D)</f>
        <v>46086</v>
      </c>
      <c r="H364" s="5">
        <v>141</v>
      </c>
      <c r="I364" s="5">
        <f t="shared" si="21"/>
        <v>14.1</v>
      </c>
      <c r="J364" s="5">
        <f>_xlfn.XLOOKUP(K364,数据!F:F,数据!T:T)*(I364/_xlfn.XLOOKUP(K364,数据!F:F,数据!Y:Y))</f>
        <v>691.765478187919</v>
      </c>
      <c r="K364" t="s">
        <v>9561</v>
      </c>
      <c r="L364" t="s">
        <v>41</v>
      </c>
      <c r="M364" t="s">
        <v>11113</v>
      </c>
      <c r="N364" t="s">
        <v>13512</v>
      </c>
      <c r="O364" t="s">
        <v>11115</v>
      </c>
      <c r="P364" t="s">
        <v>11139</v>
      </c>
      <c r="Q364" t="s">
        <v>11117</v>
      </c>
      <c r="R364" t="s">
        <v>11118</v>
      </c>
      <c r="S364" t="s">
        <v>13513</v>
      </c>
      <c r="T364" t="s">
        <v>11250</v>
      </c>
      <c r="U364" s="4" t="s">
        <v>13514</v>
      </c>
      <c r="V364" t="s">
        <v>13515</v>
      </c>
      <c r="W364" t="s">
        <v>13516</v>
      </c>
      <c r="X364" t="s">
        <v>13517</v>
      </c>
      <c r="Y364" t="s">
        <v>11124</v>
      </c>
      <c r="Z364" t="s">
        <v>13518</v>
      </c>
      <c r="AA364" t="s">
        <v>11126</v>
      </c>
      <c r="AB364" t="s">
        <v>13514</v>
      </c>
      <c r="AC364" t="s">
        <v>13131</v>
      </c>
      <c r="AD364" t="s">
        <v>13519</v>
      </c>
      <c r="AE364" t="s">
        <v>13481</v>
      </c>
      <c r="AI364" t="s">
        <v>13369</v>
      </c>
      <c r="AJ364" t="s">
        <v>13194</v>
      </c>
      <c r="AK364" t="s">
        <v>13543</v>
      </c>
      <c r="AL364" t="s">
        <v>13544</v>
      </c>
      <c r="AM364" t="s">
        <v>13545</v>
      </c>
      <c r="AN364" t="s">
        <v>11346</v>
      </c>
      <c r="AO364" t="s">
        <v>13546</v>
      </c>
      <c r="AP364" t="s">
        <v>13543</v>
      </c>
      <c r="AQ364">
        <v>100</v>
      </c>
      <c r="AR364">
        <v>100</v>
      </c>
      <c r="AS364">
        <v>101</v>
      </c>
      <c r="AT364" t="s">
        <v>13547</v>
      </c>
      <c r="AU364">
        <v>0</v>
      </c>
      <c r="AV364">
        <v>1</v>
      </c>
      <c r="AW364">
        <v>-1</v>
      </c>
    </row>
    <row r="365" spans="1:49">
      <c r="A365" s="1">
        <f>_xlfn.XLOOKUP(K365,数据!F:F,数据!A:A)</f>
        <v>2026</v>
      </c>
      <c r="B365" s="2">
        <f>_xlfn.XLOOKUP(K365,数据!F:F,数据!B:B)</f>
        <v>3</v>
      </c>
      <c r="C365" s="2">
        <f>_xlfn.XLOOKUP(K365,数据!F:F,数据!C:C)</f>
        <v>10</v>
      </c>
      <c r="D365" s="2" t="str">
        <f>_xlfn.XLOOKUP(K365,数据!F:F,数据!K:K)</f>
        <v>空派</v>
      </c>
      <c r="E365" s="2" t="str" cm="1">
        <f t="array" ref="E365">IF(OR(D365="红单",D365="空派"),_xlfn.IFS(F365="未开售","新品首批发货",G365&lt;F365,"新品首批发货",G365-F365&lt;=60,"新品期补货空运",G365-F365&gt;60,"老品应急空运"),"海运，不进行分析")</f>
        <v>新品首批发货</v>
      </c>
      <c r="F365" s="3">
        <v>46113</v>
      </c>
      <c r="G365" s="3">
        <f>_xlfn.XLOOKUP(K365,数据!F:F,数据!D:D)</f>
        <v>46086</v>
      </c>
      <c r="H365" s="5">
        <v>141</v>
      </c>
      <c r="I365" s="5">
        <f t="shared" si="21"/>
        <v>14.1</v>
      </c>
      <c r="J365" s="5">
        <f>_xlfn.XLOOKUP(K365,数据!F:F,数据!T:T)*(I365/_xlfn.XLOOKUP(K365,数据!F:F,数据!Y:Y))</f>
        <v>691.765478187919</v>
      </c>
      <c r="K365" t="s">
        <v>9561</v>
      </c>
      <c r="L365" t="s">
        <v>41</v>
      </c>
      <c r="M365" t="s">
        <v>11113</v>
      </c>
      <c r="N365" t="s">
        <v>13512</v>
      </c>
      <c r="O365" t="s">
        <v>11115</v>
      </c>
      <c r="P365" t="s">
        <v>11139</v>
      </c>
      <c r="Q365" t="s">
        <v>11117</v>
      </c>
      <c r="R365" t="s">
        <v>11118</v>
      </c>
      <c r="S365" t="s">
        <v>13513</v>
      </c>
      <c r="T365" t="s">
        <v>11250</v>
      </c>
      <c r="U365" s="4" t="s">
        <v>13514</v>
      </c>
      <c r="V365" t="s">
        <v>13515</v>
      </c>
      <c r="W365" t="s">
        <v>13516</v>
      </c>
      <c r="X365" t="s">
        <v>13517</v>
      </c>
      <c r="Y365" t="s">
        <v>11124</v>
      </c>
      <c r="Z365" t="s">
        <v>13518</v>
      </c>
      <c r="AA365" t="s">
        <v>11126</v>
      </c>
      <c r="AB365" t="s">
        <v>13514</v>
      </c>
      <c r="AC365" t="s">
        <v>13131</v>
      </c>
      <c r="AD365" t="s">
        <v>13519</v>
      </c>
      <c r="AE365" t="s">
        <v>13481</v>
      </c>
      <c r="AI365" t="s">
        <v>13369</v>
      </c>
      <c r="AJ365" t="s">
        <v>13194</v>
      </c>
      <c r="AK365" t="s">
        <v>13548</v>
      </c>
      <c r="AL365" t="s">
        <v>13549</v>
      </c>
      <c r="AM365" t="s">
        <v>13550</v>
      </c>
      <c r="AN365" t="s">
        <v>11346</v>
      </c>
      <c r="AO365" t="s">
        <v>13551</v>
      </c>
      <c r="AP365" t="s">
        <v>13548</v>
      </c>
      <c r="AQ365">
        <v>100</v>
      </c>
      <c r="AR365">
        <v>100</v>
      </c>
      <c r="AS365">
        <v>99</v>
      </c>
      <c r="AT365" t="s">
        <v>13552</v>
      </c>
      <c r="AU365">
        <v>0</v>
      </c>
      <c r="AV365">
        <v>-1</v>
      </c>
      <c r="AW365">
        <v>1</v>
      </c>
    </row>
    <row r="366" spans="1:49">
      <c r="A366" s="1">
        <f>_xlfn.XLOOKUP(K366,数据!F:F,数据!A:A)</f>
        <v>2026</v>
      </c>
      <c r="B366" s="2">
        <f>_xlfn.XLOOKUP(K366,数据!F:F,数据!B:B)</f>
        <v>3</v>
      </c>
      <c r="C366" s="2">
        <f>_xlfn.XLOOKUP(K366,数据!F:F,数据!C:C)</f>
        <v>10</v>
      </c>
      <c r="D366" s="2" t="str">
        <f>_xlfn.XLOOKUP(K366,数据!F:F,数据!K:K)</f>
        <v>空派</v>
      </c>
      <c r="E366" s="2" t="str" cm="1">
        <f t="array" ref="E366">IF(OR(D366="红单",D366="空派"),_xlfn.IFS(F366="未开售","新品首批发货",G366&lt;F366,"新品首批发货",G366-F366&lt;=60,"新品期补货空运",G366-F366&gt;60,"老品应急空运"),"海运，不进行分析")</f>
        <v>新品首批发货</v>
      </c>
      <c r="F366" s="3">
        <v>46110</v>
      </c>
      <c r="G366" s="3">
        <f>_xlfn.XLOOKUP(K366,数据!F:F,数据!D:D)</f>
        <v>46086</v>
      </c>
      <c r="H366" s="5">
        <v>140</v>
      </c>
      <c r="I366" s="5">
        <f t="shared" si="21"/>
        <v>14</v>
      </c>
      <c r="J366" s="5">
        <f>_xlfn.XLOOKUP(K366,数据!F:F,数据!T:T)*(I366/_xlfn.XLOOKUP(K366,数据!F:F,数据!Y:Y))</f>
        <v>686.859340044743</v>
      </c>
      <c r="K366" t="s">
        <v>9561</v>
      </c>
      <c r="L366" t="s">
        <v>41</v>
      </c>
      <c r="M366" t="s">
        <v>11113</v>
      </c>
      <c r="N366" t="s">
        <v>13512</v>
      </c>
      <c r="O366" t="s">
        <v>11115</v>
      </c>
      <c r="P366" t="s">
        <v>11139</v>
      </c>
      <c r="Q366" t="s">
        <v>11117</v>
      </c>
      <c r="R366" t="s">
        <v>11118</v>
      </c>
      <c r="S366" t="s">
        <v>13513</v>
      </c>
      <c r="T366" t="s">
        <v>11250</v>
      </c>
      <c r="U366" s="4" t="s">
        <v>13514</v>
      </c>
      <c r="V366" t="s">
        <v>13515</v>
      </c>
      <c r="W366" t="s">
        <v>13516</v>
      </c>
      <c r="X366" t="s">
        <v>13517</v>
      </c>
      <c r="Y366" t="s">
        <v>11124</v>
      </c>
      <c r="Z366" t="s">
        <v>13518</v>
      </c>
      <c r="AA366" t="s">
        <v>11126</v>
      </c>
      <c r="AB366" t="s">
        <v>13514</v>
      </c>
      <c r="AC366" t="s">
        <v>13131</v>
      </c>
      <c r="AD366" t="s">
        <v>13519</v>
      </c>
      <c r="AE366" t="s">
        <v>13481</v>
      </c>
      <c r="AI366" t="s">
        <v>13369</v>
      </c>
      <c r="AJ366" t="s">
        <v>13194</v>
      </c>
      <c r="AK366" t="s">
        <v>13553</v>
      </c>
      <c r="AL366" t="s">
        <v>13554</v>
      </c>
      <c r="AM366" t="s">
        <v>13555</v>
      </c>
      <c r="AN366" t="s">
        <v>11346</v>
      </c>
      <c r="AO366" t="s">
        <v>13556</v>
      </c>
      <c r="AP366" t="s">
        <v>13553</v>
      </c>
      <c r="AQ366">
        <v>100</v>
      </c>
      <c r="AR366">
        <v>100</v>
      </c>
      <c r="AS366">
        <v>100</v>
      </c>
      <c r="AT366" t="s">
        <v>13557</v>
      </c>
      <c r="AU366">
        <v>0</v>
      </c>
      <c r="AV366">
        <v>0</v>
      </c>
      <c r="AW366">
        <v>0</v>
      </c>
    </row>
    <row r="367" spans="1:49">
      <c r="A367" s="1">
        <f>_xlfn.XLOOKUP(K367,数据!F:F,数据!A:A)</f>
        <v>2026</v>
      </c>
      <c r="B367" s="2">
        <f>_xlfn.XLOOKUP(K367,数据!F:F,数据!B:B)</f>
        <v>3</v>
      </c>
      <c r="C367" s="2">
        <f>_xlfn.XLOOKUP(K367,数据!F:F,数据!C:C)</f>
        <v>10</v>
      </c>
      <c r="D367" s="2" t="str">
        <f>_xlfn.XLOOKUP(K367,数据!F:F,数据!K:K)</f>
        <v>空派</v>
      </c>
      <c r="E367" s="2" t="str" cm="1">
        <f t="array" ref="E367">IF(OR(D367="红单",D367="空派"),_xlfn.IFS(F367="未开售","新品首批发货",G367&lt;F367,"新品首批发货",G367-F367&lt;=60,"新品期补货空运",G367-F367&gt;60,"老品应急空运"),"海运，不进行分析")</f>
        <v>新品首批发货</v>
      </c>
      <c r="F367" s="3">
        <v>46112</v>
      </c>
      <c r="G367" s="3">
        <f>_xlfn.XLOOKUP(K367,数据!F:F,数据!D:D)</f>
        <v>46086</v>
      </c>
      <c r="H367" s="5">
        <v>141</v>
      </c>
      <c r="I367" s="5">
        <f t="shared" si="21"/>
        <v>14.1</v>
      </c>
      <c r="J367" s="5">
        <f>_xlfn.XLOOKUP(K367,数据!F:F,数据!T:T)*(I367/_xlfn.XLOOKUP(K367,数据!F:F,数据!Y:Y))</f>
        <v>691.765478187919</v>
      </c>
      <c r="K367" t="s">
        <v>9561</v>
      </c>
      <c r="L367" t="s">
        <v>41</v>
      </c>
      <c r="M367" t="s">
        <v>11113</v>
      </c>
      <c r="N367" t="s">
        <v>13512</v>
      </c>
      <c r="O367" t="s">
        <v>11115</v>
      </c>
      <c r="P367" t="s">
        <v>11139</v>
      </c>
      <c r="Q367" t="s">
        <v>11117</v>
      </c>
      <c r="R367" t="s">
        <v>11118</v>
      </c>
      <c r="S367" t="s">
        <v>13513</v>
      </c>
      <c r="T367" t="s">
        <v>11250</v>
      </c>
      <c r="U367" s="4" t="s">
        <v>13514</v>
      </c>
      <c r="V367" t="s">
        <v>13515</v>
      </c>
      <c r="W367" t="s">
        <v>13516</v>
      </c>
      <c r="X367" t="s">
        <v>13517</v>
      </c>
      <c r="Y367" t="s">
        <v>11124</v>
      </c>
      <c r="Z367" t="s">
        <v>13518</v>
      </c>
      <c r="AA367" t="s">
        <v>11126</v>
      </c>
      <c r="AB367" t="s">
        <v>13514</v>
      </c>
      <c r="AC367" t="s">
        <v>13131</v>
      </c>
      <c r="AD367" t="s">
        <v>13519</v>
      </c>
      <c r="AE367" t="s">
        <v>13481</v>
      </c>
      <c r="AI367" t="s">
        <v>13369</v>
      </c>
      <c r="AJ367" t="s">
        <v>13194</v>
      </c>
      <c r="AK367" t="s">
        <v>13558</v>
      </c>
      <c r="AL367" t="s">
        <v>13559</v>
      </c>
      <c r="AM367" t="s">
        <v>13560</v>
      </c>
      <c r="AN367" t="s">
        <v>11346</v>
      </c>
      <c r="AO367" t="s">
        <v>13561</v>
      </c>
      <c r="AP367" t="s">
        <v>13558</v>
      </c>
      <c r="AQ367">
        <v>100</v>
      </c>
      <c r="AR367">
        <v>100</v>
      </c>
      <c r="AS367">
        <v>100</v>
      </c>
      <c r="AT367" t="s">
        <v>13557</v>
      </c>
      <c r="AU367">
        <v>0</v>
      </c>
      <c r="AV367">
        <v>0</v>
      </c>
      <c r="AW367">
        <v>0</v>
      </c>
    </row>
    <row r="368" spans="1:49">
      <c r="A368" s="1">
        <f>_xlfn.XLOOKUP(K368,数据!F:F,数据!A:A)</f>
        <v>2026</v>
      </c>
      <c r="B368" s="2">
        <f>_xlfn.XLOOKUP(K368,数据!F:F,数据!B:B)</f>
        <v>3</v>
      </c>
      <c r="C368" s="2">
        <f>_xlfn.XLOOKUP(K368,数据!F:F,数据!C:C)</f>
        <v>10</v>
      </c>
      <c r="D368" s="2" t="str">
        <f>_xlfn.XLOOKUP(K368,数据!F:F,数据!K:K)</f>
        <v>空派</v>
      </c>
      <c r="E368" s="2" t="str" cm="1">
        <f t="array" ref="E368">IF(OR(D368="红单",D368="空派"),_xlfn.IFS(F368="未开售","新品首批发货",G368&lt;F368,"新品首批发货",G368-F368&lt;=60,"新品期补货空运",G368-F368&gt;60,"老品应急空运"),"海运，不进行分析")</f>
        <v>老品应急空运</v>
      </c>
      <c r="F368" s="3">
        <v>45964</v>
      </c>
      <c r="G368" s="3">
        <f>_xlfn.XLOOKUP(K368,数据!F:F,数据!D:D)</f>
        <v>46086</v>
      </c>
      <c r="H368" s="5">
        <v>458</v>
      </c>
      <c r="I368" s="5">
        <f t="shared" si="21"/>
        <v>32.06</v>
      </c>
      <c r="J368" s="5">
        <f>_xlfn.XLOOKUP(K368,数据!F:F,数据!T:T)*(I368/_xlfn.XLOOKUP(K368,数据!F:F,数据!Y:Y))</f>
        <v>1506.2753119193</v>
      </c>
      <c r="K368" t="s">
        <v>9558</v>
      </c>
      <c r="L368" t="s">
        <v>80</v>
      </c>
      <c r="M368" t="s">
        <v>11113</v>
      </c>
      <c r="N368" t="s">
        <v>13562</v>
      </c>
      <c r="O368" t="s">
        <v>11115</v>
      </c>
      <c r="P368" t="s">
        <v>11139</v>
      </c>
      <c r="Q368" t="s">
        <v>11117</v>
      </c>
      <c r="R368" t="s">
        <v>11118</v>
      </c>
      <c r="S368" t="s">
        <v>13563</v>
      </c>
      <c r="T368" t="s">
        <v>11250</v>
      </c>
      <c r="U368" s="4" t="s">
        <v>13514</v>
      </c>
      <c r="V368" t="s">
        <v>13564</v>
      </c>
      <c r="W368" t="s">
        <v>13565</v>
      </c>
      <c r="X368" t="s">
        <v>13566</v>
      </c>
      <c r="Y368" t="s">
        <v>11142</v>
      </c>
      <c r="Z368" t="s">
        <v>13567</v>
      </c>
      <c r="AA368" t="s">
        <v>11126</v>
      </c>
      <c r="AB368" t="s">
        <v>13514</v>
      </c>
      <c r="AC368" t="s">
        <v>13568</v>
      </c>
      <c r="AD368" t="s">
        <v>13569</v>
      </c>
      <c r="AE368" t="s">
        <v>13481</v>
      </c>
      <c r="AI368" t="s">
        <v>13369</v>
      </c>
      <c r="AJ368" t="s">
        <v>13194</v>
      </c>
      <c r="AK368" t="s">
        <v>12949</v>
      </c>
      <c r="AL368" t="s">
        <v>12950</v>
      </c>
      <c r="AM368" t="s">
        <v>12951</v>
      </c>
      <c r="AN368" t="s">
        <v>12951</v>
      </c>
      <c r="AO368" t="s">
        <v>12952</v>
      </c>
      <c r="AP368" t="s">
        <v>12949</v>
      </c>
      <c r="AQ368">
        <v>70</v>
      </c>
      <c r="AR368">
        <v>70</v>
      </c>
      <c r="AS368">
        <v>70</v>
      </c>
      <c r="AT368" t="s">
        <v>13570</v>
      </c>
      <c r="AU368">
        <v>0</v>
      </c>
      <c r="AV368">
        <v>0</v>
      </c>
      <c r="AW368">
        <v>0</v>
      </c>
    </row>
    <row r="369" spans="1:49">
      <c r="A369" s="1">
        <f>_xlfn.XLOOKUP(K369,数据!F:F,数据!A:A)</f>
        <v>2026</v>
      </c>
      <c r="B369" s="2">
        <f>_xlfn.XLOOKUP(K369,数据!F:F,数据!B:B)</f>
        <v>3</v>
      </c>
      <c r="C369" s="2">
        <f>_xlfn.XLOOKUP(K369,数据!F:F,数据!C:C)</f>
        <v>10</v>
      </c>
      <c r="D369" s="2" t="str">
        <f>_xlfn.XLOOKUP(K369,数据!F:F,数据!K:K)</f>
        <v>空派</v>
      </c>
      <c r="E369" s="2" t="str" cm="1">
        <f t="array" ref="E369">IF(OR(D369="红单",D369="空派"),_xlfn.IFS(F369="未开售","新品首批发货",G369&lt;F369,"新品首批发货",G369-F369&lt;=60,"新品期补货空运",G369-F369&gt;60,"老品应急空运"),"海运，不进行分析")</f>
        <v>新品期补货空运</v>
      </c>
      <c r="F369" s="3">
        <v>46026</v>
      </c>
      <c r="G369" s="3">
        <f>_xlfn.XLOOKUP(K369,数据!F:F,数据!D:D)</f>
        <v>46086</v>
      </c>
      <c r="H369" s="5">
        <v>187</v>
      </c>
      <c r="I369" s="5">
        <f t="shared" si="21"/>
        <v>5.61</v>
      </c>
      <c r="J369" s="5">
        <f>_xlfn.XLOOKUP(K369,数据!F:F,数据!T:T)*(I369/_xlfn.XLOOKUP(K369,数据!F:F,数据!Y:Y))</f>
        <v>263.574688080701</v>
      </c>
      <c r="K369" t="s">
        <v>9558</v>
      </c>
      <c r="L369" t="s">
        <v>80</v>
      </c>
      <c r="M369" t="s">
        <v>11113</v>
      </c>
      <c r="N369" t="s">
        <v>13562</v>
      </c>
      <c r="O369" t="s">
        <v>11115</v>
      </c>
      <c r="P369" t="s">
        <v>11139</v>
      </c>
      <c r="Q369" t="s">
        <v>11117</v>
      </c>
      <c r="R369" t="s">
        <v>11118</v>
      </c>
      <c r="S369" t="s">
        <v>13563</v>
      </c>
      <c r="T369" t="s">
        <v>11250</v>
      </c>
      <c r="U369" s="4" t="s">
        <v>13514</v>
      </c>
      <c r="V369" t="s">
        <v>13564</v>
      </c>
      <c r="W369" t="s">
        <v>13565</v>
      </c>
      <c r="X369" t="s">
        <v>13566</v>
      </c>
      <c r="Y369" t="s">
        <v>11142</v>
      </c>
      <c r="Z369" t="s">
        <v>13567</v>
      </c>
      <c r="AA369" t="s">
        <v>11126</v>
      </c>
      <c r="AB369" t="s">
        <v>13514</v>
      </c>
      <c r="AC369" t="s">
        <v>13568</v>
      </c>
      <c r="AD369" t="s">
        <v>13569</v>
      </c>
      <c r="AE369" t="s">
        <v>13481</v>
      </c>
      <c r="AI369" t="s">
        <v>13369</v>
      </c>
      <c r="AJ369" t="s">
        <v>13194</v>
      </c>
      <c r="AK369" t="s">
        <v>13571</v>
      </c>
      <c r="AL369" t="s">
        <v>13572</v>
      </c>
      <c r="AM369" t="s">
        <v>13573</v>
      </c>
      <c r="AN369" t="s">
        <v>11294</v>
      </c>
      <c r="AO369" t="s">
        <v>13574</v>
      </c>
      <c r="AP369" t="s">
        <v>13571</v>
      </c>
      <c r="AQ369">
        <v>30</v>
      </c>
      <c r="AR369">
        <v>30</v>
      </c>
      <c r="AS369">
        <v>30</v>
      </c>
      <c r="AT369" t="s">
        <v>13575</v>
      </c>
      <c r="AU369">
        <v>0</v>
      </c>
      <c r="AV369">
        <v>0</v>
      </c>
      <c r="AW369">
        <v>0</v>
      </c>
    </row>
    <row r="370" spans="1:49">
      <c r="A370" s="1">
        <f>_xlfn.XLOOKUP(K370,数据!F:F,数据!A:A)</f>
        <v>2026</v>
      </c>
      <c r="B370" s="2">
        <f>_xlfn.XLOOKUP(K370,数据!F:F,数据!B:B)</f>
        <v>3</v>
      </c>
      <c r="C370" s="2">
        <f>_xlfn.XLOOKUP(K370,数据!F:F,数据!C:C)</f>
        <v>10</v>
      </c>
      <c r="D370" s="2" t="str">
        <f>_xlfn.XLOOKUP(K370,数据!F:F,数据!K:K)</f>
        <v>空派</v>
      </c>
      <c r="E370" s="2" t="str" cm="1">
        <f t="array" ref="E370">IF(OR(D370="红单",D370="空派"),_xlfn.IFS(F370="未开售","新品首批发货",G370&lt;F370,"新品首批发货",G370-F370&lt;=60,"新品期补货空运",G370-F370&gt;60,"老品应急空运"),"海运，不进行分析")</f>
        <v>老品应急空运</v>
      </c>
      <c r="F370" s="3">
        <v>46019</v>
      </c>
      <c r="G370" s="3">
        <f>_xlfn.XLOOKUP(K370,数据!F:F,数据!D:D)</f>
        <v>46086</v>
      </c>
      <c r="H370" s="5">
        <v>230</v>
      </c>
      <c r="I370" s="5">
        <f t="shared" si="21"/>
        <v>11.5</v>
      </c>
      <c r="J370" s="5">
        <f>_xlfn.XLOOKUP(K370,数据!F:F,数据!T:T)*(I370/_xlfn.XLOOKUP(K370,数据!F:F,数据!Y:Y))</f>
        <v>615.4</v>
      </c>
      <c r="K370" t="s">
        <v>9559</v>
      </c>
      <c r="L370" t="s">
        <v>96</v>
      </c>
      <c r="M370" t="s">
        <v>11113</v>
      </c>
      <c r="N370" t="s">
        <v>13576</v>
      </c>
      <c r="O370" t="s">
        <v>11115</v>
      </c>
      <c r="P370" t="s">
        <v>11116</v>
      </c>
      <c r="Q370" t="s">
        <v>11117</v>
      </c>
      <c r="R370" t="s">
        <v>11118</v>
      </c>
      <c r="S370" t="s">
        <v>13577</v>
      </c>
      <c r="T370" t="s">
        <v>11250</v>
      </c>
      <c r="U370" s="4" t="s">
        <v>13514</v>
      </c>
      <c r="V370" t="s">
        <v>13578</v>
      </c>
      <c r="W370" t="s">
        <v>13579</v>
      </c>
      <c r="X370" t="s">
        <v>13580</v>
      </c>
      <c r="Y370" t="s">
        <v>11142</v>
      </c>
      <c r="Z370" t="s">
        <v>13581</v>
      </c>
      <c r="AA370" t="s">
        <v>11126</v>
      </c>
      <c r="AB370" t="s">
        <v>13514</v>
      </c>
      <c r="AC370" t="s">
        <v>13447</v>
      </c>
      <c r="AD370" t="s">
        <v>13582</v>
      </c>
      <c r="AE370" t="s">
        <v>13481</v>
      </c>
      <c r="AI370" t="s">
        <v>13369</v>
      </c>
      <c r="AJ370" t="s">
        <v>13194</v>
      </c>
      <c r="AK370" t="s">
        <v>12445</v>
      </c>
      <c r="AL370" t="s">
        <v>12446</v>
      </c>
      <c r="AM370" t="s">
        <v>12447</v>
      </c>
      <c r="AN370" t="s">
        <v>12448</v>
      </c>
      <c r="AO370" t="s">
        <v>12449</v>
      </c>
      <c r="AP370" t="s">
        <v>12445</v>
      </c>
      <c r="AQ370">
        <v>50</v>
      </c>
      <c r="AR370">
        <v>50</v>
      </c>
      <c r="AS370">
        <v>50</v>
      </c>
      <c r="AT370" t="s">
        <v>13583</v>
      </c>
      <c r="AU370">
        <v>0</v>
      </c>
      <c r="AV370">
        <v>0</v>
      </c>
      <c r="AW370">
        <v>0</v>
      </c>
    </row>
    <row r="371" spans="1:49">
      <c r="A371" s="1">
        <f>_xlfn.XLOOKUP(K371,数据!F:F,数据!A:A)</f>
        <v>2026</v>
      </c>
      <c r="B371" s="2">
        <f>_xlfn.XLOOKUP(K371,数据!F:F,数据!B:B)</f>
        <v>3</v>
      </c>
      <c r="C371" s="2">
        <f>_xlfn.XLOOKUP(K371,数据!F:F,数据!C:C)</f>
        <v>10</v>
      </c>
      <c r="D371" s="2" t="str">
        <f>_xlfn.XLOOKUP(K371,数据!F:F,数据!K:K)</f>
        <v>红单</v>
      </c>
      <c r="E371" s="2" t="str" cm="1">
        <f t="array" ref="E371">IF(OR(D371="红单",D371="空派"),_xlfn.IFS(F371="未开售","新品首批发货",G371&lt;F371,"新品首批发货",G371-F371&lt;=60,"新品期补货空运",G371-F371&gt;60,"老品应急空运"),"海运，不进行分析")</f>
        <v>老品应急空运</v>
      </c>
      <c r="F371" s="3">
        <v>46017</v>
      </c>
      <c r="G371" s="3">
        <f>_xlfn.XLOOKUP(K371,数据!F:F,数据!D:D)</f>
        <v>46087</v>
      </c>
      <c r="H371" s="5">
        <v>210.1</v>
      </c>
      <c r="I371" s="5">
        <f t="shared" si="21"/>
        <v>6.303</v>
      </c>
      <c r="J371" s="5">
        <f>_xlfn.XLOOKUP(K371,数据!F:F,数据!T:T)*(I371/_xlfn.XLOOKUP(K371,数据!F:F,数据!Y:Y))</f>
        <v>387.028133881386</v>
      </c>
      <c r="K371" t="s">
        <v>9563</v>
      </c>
      <c r="L371" t="s">
        <v>111</v>
      </c>
      <c r="M371" t="s">
        <v>11113</v>
      </c>
      <c r="N371" t="s">
        <v>13584</v>
      </c>
      <c r="O371" t="s">
        <v>11115</v>
      </c>
      <c r="P371" t="s">
        <v>11139</v>
      </c>
      <c r="Q371" t="s">
        <v>11117</v>
      </c>
      <c r="R371" t="s">
        <v>11118</v>
      </c>
      <c r="S371" t="s">
        <v>9563</v>
      </c>
      <c r="T371" t="s">
        <v>11250</v>
      </c>
      <c r="U371" s="4" t="s">
        <v>13585</v>
      </c>
      <c r="V371" t="s">
        <v>13515</v>
      </c>
      <c r="W371" t="s">
        <v>13586</v>
      </c>
      <c r="X371" t="s">
        <v>13587</v>
      </c>
      <c r="Y371" t="s">
        <v>11142</v>
      </c>
      <c r="Z371" t="s">
        <v>13588</v>
      </c>
      <c r="AA371" t="s">
        <v>11144</v>
      </c>
      <c r="AB371" t="s">
        <v>13585</v>
      </c>
      <c r="AC371" t="s">
        <v>12464</v>
      </c>
      <c r="AD371" t="s">
        <v>13589</v>
      </c>
      <c r="AE371" t="s">
        <v>13590</v>
      </c>
      <c r="AI371" t="s">
        <v>13369</v>
      </c>
      <c r="AJ371" t="s">
        <v>13194</v>
      </c>
      <c r="AK371" t="s">
        <v>13591</v>
      </c>
      <c r="AL371" t="s">
        <v>13592</v>
      </c>
      <c r="AM371" t="s">
        <v>13593</v>
      </c>
      <c r="AN371" t="s">
        <v>12341</v>
      </c>
      <c r="AO371" t="s">
        <v>13594</v>
      </c>
      <c r="AP371" t="s">
        <v>13591</v>
      </c>
      <c r="AQ371">
        <v>30</v>
      </c>
      <c r="AR371">
        <v>30</v>
      </c>
      <c r="AS371">
        <v>30</v>
      </c>
      <c r="AT371" t="s">
        <v>13595</v>
      </c>
      <c r="AU371">
        <v>0</v>
      </c>
      <c r="AV371">
        <v>0</v>
      </c>
      <c r="AW371">
        <v>0</v>
      </c>
    </row>
    <row r="372" spans="1:49">
      <c r="A372" s="1">
        <f>_xlfn.XLOOKUP(K372,数据!F:F,数据!A:A)</f>
        <v>2026</v>
      </c>
      <c r="B372" s="2">
        <f>_xlfn.XLOOKUP(K372,数据!F:F,数据!B:B)</f>
        <v>3</v>
      </c>
      <c r="C372" s="2">
        <f>_xlfn.XLOOKUP(K372,数据!F:F,数据!C:C)</f>
        <v>10</v>
      </c>
      <c r="D372" s="2" t="str">
        <f>_xlfn.XLOOKUP(K372,数据!F:F,数据!K:K)</f>
        <v>红单</v>
      </c>
      <c r="E372" s="2" t="str" cm="1">
        <f t="array" ref="E372">IF(OR(D372="红单",D372="空派"),_xlfn.IFS(F372="未开售","新品首批发货",G372&lt;F372,"新品首批发货",G372-F372&lt;=60,"新品期补货空运",G372-F372&gt;60,"老品应急空运"),"海运，不进行分析")</f>
        <v>老品应急空运</v>
      </c>
      <c r="F372" s="3">
        <v>46017</v>
      </c>
      <c r="G372" s="3">
        <f>_xlfn.XLOOKUP(K372,数据!F:F,数据!D:D)</f>
        <v>46087</v>
      </c>
      <c r="H372" s="5">
        <v>213.8</v>
      </c>
      <c r="I372" s="5">
        <f t="shared" si="21"/>
        <v>19.242</v>
      </c>
      <c r="J372" s="5">
        <f>_xlfn.XLOOKUP(K372,数据!F:F,数据!T:T)*(I372/_xlfn.XLOOKUP(K372,数据!F:F,数据!Y:Y))</f>
        <v>1181.53186611861</v>
      </c>
      <c r="K372" t="s">
        <v>9563</v>
      </c>
      <c r="L372" t="s">
        <v>111</v>
      </c>
      <c r="M372" t="s">
        <v>11113</v>
      </c>
      <c r="N372" t="s">
        <v>13584</v>
      </c>
      <c r="O372" t="s">
        <v>11115</v>
      </c>
      <c r="P372" t="s">
        <v>11139</v>
      </c>
      <c r="Q372" t="s">
        <v>11117</v>
      </c>
      <c r="R372" t="s">
        <v>11118</v>
      </c>
      <c r="S372" t="s">
        <v>9563</v>
      </c>
      <c r="T372" t="s">
        <v>11250</v>
      </c>
      <c r="U372" s="4" t="s">
        <v>13585</v>
      </c>
      <c r="V372" t="s">
        <v>13515</v>
      </c>
      <c r="W372" t="s">
        <v>13586</v>
      </c>
      <c r="X372" t="s">
        <v>13587</v>
      </c>
      <c r="Y372" t="s">
        <v>11142</v>
      </c>
      <c r="Z372" t="s">
        <v>13588</v>
      </c>
      <c r="AA372" t="s">
        <v>11144</v>
      </c>
      <c r="AB372" t="s">
        <v>13585</v>
      </c>
      <c r="AC372" t="s">
        <v>12464</v>
      </c>
      <c r="AD372" t="s">
        <v>13589</v>
      </c>
      <c r="AE372" t="s">
        <v>13590</v>
      </c>
      <c r="AI372" t="s">
        <v>13369</v>
      </c>
      <c r="AJ372" t="s">
        <v>13194</v>
      </c>
      <c r="AK372" t="s">
        <v>13596</v>
      </c>
      <c r="AL372" t="s">
        <v>13597</v>
      </c>
      <c r="AM372" t="s">
        <v>13598</v>
      </c>
      <c r="AN372" t="s">
        <v>12341</v>
      </c>
      <c r="AO372" t="s">
        <v>13599</v>
      </c>
      <c r="AP372" t="s">
        <v>13596</v>
      </c>
      <c r="AQ372">
        <v>90</v>
      </c>
      <c r="AR372">
        <v>90</v>
      </c>
      <c r="AS372">
        <v>90</v>
      </c>
      <c r="AT372" t="s">
        <v>13600</v>
      </c>
      <c r="AU372">
        <v>0</v>
      </c>
      <c r="AV372">
        <v>0</v>
      </c>
      <c r="AW372">
        <v>0</v>
      </c>
    </row>
    <row r="373" spans="1:49">
      <c r="A373" s="1">
        <f>_xlfn.XLOOKUP(K373,数据!F:F,数据!A:A)</f>
        <v>2026</v>
      </c>
      <c r="B373" s="2">
        <f>_xlfn.XLOOKUP(K373,数据!F:F,数据!B:B)</f>
        <v>3</v>
      </c>
      <c r="C373" s="2">
        <f>_xlfn.XLOOKUP(K373,数据!F:F,数据!C:C)</f>
        <v>10</v>
      </c>
      <c r="D373" s="2" t="str">
        <f>_xlfn.XLOOKUP(K373,数据!F:F,数据!K:K)</f>
        <v>红单</v>
      </c>
      <c r="E373" s="2" t="str" cm="1">
        <f t="array" ref="E373">IF(OR(D373="红单",D373="空派"),_xlfn.IFS(F373="未开售","新品首批发货",G373&lt;F373,"新品首批发货",G373-F373&lt;=60,"新品期补货空运",G373-F373&gt;60,"老品应急空运"),"海运，不进行分析")</f>
        <v>老品应急空运</v>
      </c>
      <c r="F373" s="3">
        <v>45965</v>
      </c>
      <c r="G373" s="3">
        <f>_xlfn.XLOOKUP(K373,数据!F:F,数据!D:D)</f>
        <v>46085</v>
      </c>
      <c r="H373" s="5">
        <v>236</v>
      </c>
      <c r="I373" s="5">
        <f t="shared" ref="I373:I392" si="22">H373*AQ373/1000</f>
        <v>9.204</v>
      </c>
      <c r="J373" s="5">
        <f>_xlfn.XLOOKUP(K373,数据!F:F,数据!T:T)*(I373/_xlfn.XLOOKUP(K373,数据!F:F,数据!Y:Y))</f>
        <v>728.255666666667</v>
      </c>
      <c r="K373" t="s">
        <v>9555</v>
      </c>
      <c r="L373" t="s">
        <v>96</v>
      </c>
      <c r="M373" t="s">
        <v>11113</v>
      </c>
      <c r="N373" t="s">
        <v>13601</v>
      </c>
      <c r="O373" t="s">
        <v>11115</v>
      </c>
      <c r="P373" t="s">
        <v>11116</v>
      </c>
      <c r="Q373" t="s">
        <v>11117</v>
      </c>
      <c r="R373" t="s">
        <v>11118</v>
      </c>
      <c r="S373" t="s">
        <v>9555</v>
      </c>
      <c r="T373" t="s">
        <v>11250</v>
      </c>
      <c r="U373" s="4" t="s">
        <v>13602</v>
      </c>
      <c r="V373" t="s">
        <v>13603</v>
      </c>
      <c r="W373" t="s">
        <v>13604</v>
      </c>
      <c r="X373" t="s">
        <v>13605</v>
      </c>
      <c r="Y373" t="s">
        <v>11142</v>
      </c>
      <c r="Z373" t="s">
        <v>13606</v>
      </c>
      <c r="AA373" t="s">
        <v>11126</v>
      </c>
      <c r="AB373" t="s">
        <v>13602</v>
      </c>
      <c r="AC373" t="s">
        <v>13607</v>
      </c>
      <c r="AD373" t="s">
        <v>13608</v>
      </c>
      <c r="AE373" t="s">
        <v>13609</v>
      </c>
      <c r="AI373" t="s">
        <v>13369</v>
      </c>
      <c r="AJ373" t="s">
        <v>13194</v>
      </c>
      <c r="AK373" t="s">
        <v>13610</v>
      </c>
      <c r="AL373" t="s">
        <v>13611</v>
      </c>
      <c r="AM373" t="s">
        <v>13612</v>
      </c>
      <c r="AN373" t="s">
        <v>11135</v>
      </c>
      <c r="AO373" t="s">
        <v>13613</v>
      </c>
      <c r="AP373" t="s">
        <v>13610</v>
      </c>
      <c r="AQ373">
        <v>39</v>
      </c>
      <c r="AR373">
        <v>39</v>
      </c>
      <c r="AS373">
        <v>39</v>
      </c>
      <c r="AT373" t="s">
        <v>13614</v>
      </c>
      <c r="AU373">
        <v>0</v>
      </c>
      <c r="AV373">
        <v>0</v>
      </c>
      <c r="AW373">
        <v>0</v>
      </c>
    </row>
    <row r="374" spans="1:49">
      <c r="A374" s="1">
        <f>_xlfn.XLOOKUP(K374,数据!F:F,数据!A:A)</f>
        <v>2026</v>
      </c>
      <c r="B374" s="2">
        <f>_xlfn.XLOOKUP(K374,数据!F:F,数据!B:B)</f>
        <v>3</v>
      </c>
      <c r="C374" s="2">
        <f>_xlfn.XLOOKUP(K374,数据!F:F,数据!C:C)</f>
        <v>10</v>
      </c>
      <c r="D374" s="2" t="str">
        <f>_xlfn.XLOOKUP(K374,数据!F:F,数据!K:K)</f>
        <v>红单</v>
      </c>
      <c r="E374" s="2" t="str" cm="1">
        <f t="array" ref="E374">IF(OR(D374="红单",D374="空派"),_xlfn.IFS(F374="未开售","新品首批发货",G374&lt;F374,"新品首批发货",G374-F374&lt;=60,"新品期补货空运",G374-F374&gt;60,"老品应急空运"),"海运，不进行分析")</f>
        <v>老品应急空运</v>
      </c>
      <c r="F374" s="3">
        <v>45847</v>
      </c>
      <c r="G374" s="3">
        <f>_xlfn.XLOOKUP(K374,数据!F:F,数据!D:D)</f>
        <v>46085</v>
      </c>
      <c r="H374" s="5">
        <v>200</v>
      </c>
      <c r="I374" s="5">
        <f t="shared" si="22"/>
        <v>1</v>
      </c>
      <c r="J374" s="5">
        <f>_xlfn.XLOOKUP(K374,数据!F:F,数据!T:T)*(I374/_xlfn.XLOOKUP(K374,数据!F:F,数据!Y:Y))</f>
        <v>86.3773898586867</v>
      </c>
      <c r="K374" t="s">
        <v>9557</v>
      </c>
      <c r="L374" t="s">
        <v>57</v>
      </c>
      <c r="M374" t="s">
        <v>11113</v>
      </c>
      <c r="N374" t="s">
        <v>13615</v>
      </c>
      <c r="O374" t="s">
        <v>11115</v>
      </c>
      <c r="P374" t="s">
        <v>11139</v>
      </c>
      <c r="Q374" t="s">
        <v>11117</v>
      </c>
      <c r="R374" t="s">
        <v>11118</v>
      </c>
      <c r="S374" t="s">
        <v>13616</v>
      </c>
      <c r="T374" t="s">
        <v>11250</v>
      </c>
      <c r="U374" s="4" t="s">
        <v>13602</v>
      </c>
      <c r="V374" t="s">
        <v>13617</v>
      </c>
      <c r="W374" t="s">
        <v>13618</v>
      </c>
      <c r="X374" t="s">
        <v>13619</v>
      </c>
      <c r="Y374" t="s">
        <v>11142</v>
      </c>
      <c r="Z374" t="s">
        <v>13620</v>
      </c>
      <c r="AA374" t="s">
        <v>11144</v>
      </c>
      <c r="AB374" t="s">
        <v>13602</v>
      </c>
      <c r="AC374" t="s">
        <v>13322</v>
      </c>
      <c r="AD374" t="s">
        <v>13621</v>
      </c>
      <c r="AE374" t="s">
        <v>13609</v>
      </c>
      <c r="AI374" t="s">
        <v>13369</v>
      </c>
      <c r="AJ374" t="s">
        <v>13194</v>
      </c>
      <c r="AK374" t="s">
        <v>13622</v>
      </c>
      <c r="AL374" t="s">
        <v>13623</v>
      </c>
      <c r="AM374" t="s">
        <v>13624</v>
      </c>
      <c r="AN374" t="s">
        <v>13624</v>
      </c>
      <c r="AO374" t="s">
        <v>13625</v>
      </c>
      <c r="AP374" t="s">
        <v>13622</v>
      </c>
      <c r="AQ374">
        <v>5</v>
      </c>
      <c r="AR374">
        <v>5</v>
      </c>
      <c r="AS374">
        <v>5</v>
      </c>
      <c r="AT374" t="s">
        <v>13626</v>
      </c>
      <c r="AU374">
        <v>0</v>
      </c>
      <c r="AV374">
        <v>0</v>
      </c>
      <c r="AW374">
        <v>0</v>
      </c>
    </row>
    <row r="375" spans="1:49">
      <c r="A375" s="1">
        <f>_xlfn.XLOOKUP(K375,数据!F:F,数据!A:A)</f>
        <v>2026</v>
      </c>
      <c r="B375" s="2">
        <f>_xlfn.XLOOKUP(K375,数据!F:F,数据!B:B)</f>
        <v>3</v>
      </c>
      <c r="C375" s="2">
        <f>_xlfn.XLOOKUP(K375,数据!F:F,数据!C:C)</f>
        <v>10</v>
      </c>
      <c r="D375" s="2" t="str">
        <f>_xlfn.XLOOKUP(K375,数据!F:F,数据!K:K)</f>
        <v>红单</v>
      </c>
      <c r="E375" s="2" t="str" cm="1">
        <f t="array" ref="E375">IF(OR(D375="红单",D375="空派"),_xlfn.IFS(F375="未开售","新品首批发货",G375&lt;F375,"新品首批发货",G375-F375&lt;=60,"新品期补货空运",G375-F375&gt;60,"老品应急空运"),"海运，不进行分析")</f>
        <v>新品期补货空运</v>
      </c>
      <c r="F375" s="3">
        <v>46032</v>
      </c>
      <c r="G375" s="3">
        <f>_xlfn.XLOOKUP(K375,数据!F:F,数据!D:D)</f>
        <v>46085</v>
      </c>
      <c r="H375" s="5">
        <v>121</v>
      </c>
      <c r="I375" s="5">
        <f t="shared" si="22"/>
        <v>2.42</v>
      </c>
      <c r="J375" s="5">
        <f>_xlfn.XLOOKUP(K375,数据!F:F,数据!T:T)*(I375/_xlfn.XLOOKUP(K375,数据!F:F,数据!Y:Y))</f>
        <v>209.033283458022</v>
      </c>
      <c r="K375" t="s">
        <v>9557</v>
      </c>
      <c r="L375" t="s">
        <v>57</v>
      </c>
      <c r="M375" t="s">
        <v>11113</v>
      </c>
      <c r="N375" t="s">
        <v>13615</v>
      </c>
      <c r="O375" t="s">
        <v>11115</v>
      </c>
      <c r="P375" t="s">
        <v>11139</v>
      </c>
      <c r="Q375" t="s">
        <v>11117</v>
      </c>
      <c r="R375" t="s">
        <v>11118</v>
      </c>
      <c r="S375" t="s">
        <v>13616</v>
      </c>
      <c r="T375" t="s">
        <v>11250</v>
      </c>
      <c r="U375" s="4" t="s">
        <v>13602</v>
      </c>
      <c r="V375" t="s">
        <v>13617</v>
      </c>
      <c r="W375" t="s">
        <v>13618</v>
      </c>
      <c r="X375" t="s">
        <v>13619</v>
      </c>
      <c r="Y375" t="s">
        <v>11142</v>
      </c>
      <c r="Z375" t="s">
        <v>13620</v>
      </c>
      <c r="AA375" t="s">
        <v>11144</v>
      </c>
      <c r="AB375" t="s">
        <v>13602</v>
      </c>
      <c r="AC375" t="s">
        <v>13322</v>
      </c>
      <c r="AD375" t="s">
        <v>13621</v>
      </c>
      <c r="AE375" t="s">
        <v>13609</v>
      </c>
      <c r="AI375" t="s">
        <v>13369</v>
      </c>
      <c r="AJ375" t="s">
        <v>13194</v>
      </c>
      <c r="AK375" t="s">
        <v>13627</v>
      </c>
      <c r="AL375" t="s">
        <v>13628</v>
      </c>
      <c r="AM375" t="s">
        <v>13629</v>
      </c>
      <c r="AN375" t="s">
        <v>11632</v>
      </c>
      <c r="AO375" t="s">
        <v>13630</v>
      </c>
      <c r="AP375" t="s">
        <v>13627</v>
      </c>
      <c r="AQ375">
        <v>20</v>
      </c>
      <c r="AR375">
        <v>20</v>
      </c>
      <c r="AS375">
        <v>20</v>
      </c>
      <c r="AT375" t="s">
        <v>13631</v>
      </c>
      <c r="AU375">
        <v>0</v>
      </c>
      <c r="AV375">
        <v>0</v>
      </c>
      <c r="AW375">
        <v>0</v>
      </c>
    </row>
    <row r="376" spans="1:49">
      <c r="A376" s="1">
        <f>_xlfn.XLOOKUP(K376,数据!F:F,数据!A:A)</f>
        <v>2026</v>
      </c>
      <c r="B376" s="2">
        <f>_xlfn.XLOOKUP(K376,数据!F:F,数据!B:B)</f>
        <v>3</v>
      </c>
      <c r="C376" s="2">
        <f>_xlfn.XLOOKUP(K376,数据!F:F,数据!C:C)</f>
        <v>10</v>
      </c>
      <c r="D376" s="2" t="str">
        <f>_xlfn.XLOOKUP(K376,数据!F:F,数据!K:K)</f>
        <v>红单</v>
      </c>
      <c r="E376" s="2" t="str" cm="1">
        <f t="array" ref="E376">IF(OR(D376="红单",D376="空派"),_xlfn.IFS(F376="未开售","新品首批发货",G376&lt;F376,"新品首批发货",G376-F376&lt;=60,"新品期补货空运",G376-F376&gt;60,"老品应急空运"),"海运，不进行分析")</f>
        <v>新品期补货空运</v>
      </c>
      <c r="F376" s="3">
        <v>46036</v>
      </c>
      <c r="G376" s="3">
        <f>_xlfn.XLOOKUP(K376,数据!F:F,数据!D:D)</f>
        <v>46085</v>
      </c>
      <c r="H376" s="5">
        <v>115</v>
      </c>
      <c r="I376" s="5">
        <f t="shared" si="22"/>
        <v>4.6</v>
      </c>
      <c r="J376" s="5">
        <f>_xlfn.XLOOKUP(K376,数据!F:F,数据!T:T)*(I376/_xlfn.XLOOKUP(K376,数据!F:F,数据!Y:Y))</f>
        <v>397.335993349959</v>
      </c>
      <c r="K376" t="s">
        <v>9557</v>
      </c>
      <c r="L376" t="s">
        <v>57</v>
      </c>
      <c r="M376" t="s">
        <v>11113</v>
      </c>
      <c r="N376" t="s">
        <v>13615</v>
      </c>
      <c r="O376" t="s">
        <v>11115</v>
      </c>
      <c r="P376" t="s">
        <v>11139</v>
      </c>
      <c r="Q376" t="s">
        <v>11117</v>
      </c>
      <c r="R376" t="s">
        <v>11118</v>
      </c>
      <c r="S376" t="s">
        <v>13616</v>
      </c>
      <c r="T376" t="s">
        <v>11250</v>
      </c>
      <c r="U376" s="4" t="s">
        <v>13602</v>
      </c>
      <c r="V376" t="s">
        <v>13617</v>
      </c>
      <c r="W376" t="s">
        <v>13618</v>
      </c>
      <c r="X376" t="s">
        <v>13619</v>
      </c>
      <c r="Y376" t="s">
        <v>11142</v>
      </c>
      <c r="Z376" t="s">
        <v>13620</v>
      </c>
      <c r="AA376" t="s">
        <v>11144</v>
      </c>
      <c r="AB376" t="s">
        <v>13602</v>
      </c>
      <c r="AC376" t="s">
        <v>13322</v>
      </c>
      <c r="AD376" t="s">
        <v>13621</v>
      </c>
      <c r="AE376" t="s">
        <v>13609</v>
      </c>
      <c r="AI376" t="s">
        <v>13369</v>
      </c>
      <c r="AJ376" t="s">
        <v>13194</v>
      </c>
      <c r="AK376" t="s">
        <v>13483</v>
      </c>
      <c r="AL376" t="s">
        <v>13484</v>
      </c>
      <c r="AM376" t="s">
        <v>13485</v>
      </c>
      <c r="AN376" t="s">
        <v>12832</v>
      </c>
      <c r="AO376" t="s">
        <v>13486</v>
      </c>
      <c r="AP376" t="s">
        <v>13483</v>
      </c>
      <c r="AQ376">
        <v>40</v>
      </c>
      <c r="AR376">
        <v>40</v>
      </c>
      <c r="AS376">
        <v>40</v>
      </c>
      <c r="AT376" t="s">
        <v>13632</v>
      </c>
      <c r="AU376">
        <v>0</v>
      </c>
      <c r="AV376">
        <v>0</v>
      </c>
      <c r="AW376">
        <v>0</v>
      </c>
    </row>
    <row r="377" spans="1:49">
      <c r="A377" s="1">
        <f>_xlfn.XLOOKUP(K377,数据!F:F,数据!A:A)</f>
        <v>2026</v>
      </c>
      <c r="B377" s="2">
        <f>_xlfn.XLOOKUP(K377,数据!F:F,数据!B:B)</f>
        <v>3</v>
      </c>
      <c r="C377" s="2">
        <f>_xlfn.XLOOKUP(K377,数据!F:F,数据!C:C)</f>
        <v>10</v>
      </c>
      <c r="D377" s="2" t="str">
        <f>_xlfn.XLOOKUP(K377,数据!F:F,数据!K:K)</f>
        <v>红单</v>
      </c>
      <c r="E377" s="2" t="str" cm="1">
        <f t="array" ref="E377">IF(OR(D377="红单",D377="空派"),_xlfn.IFS(F377="未开售","新品首批发货",G377&lt;F377,"新品首批发货",G377-F377&lt;=60,"新品期补货空运",G377-F377&gt;60,"老品应急空运"),"海运，不进行分析")</f>
        <v>老品应急空运</v>
      </c>
      <c r="F377" s="3">
        <v>45847</v>
      </c>
      <c r="G377" s="3">
        <f>_xlfn.XLOOKUP(K377,数据!F:F,数据!D:D)</f>
        <v>46085</v>
      </c>
      <c r="H377" s="5">
        <v>200</v>
      </c>
      <c r="I377" s="5">
        <f t="shared" si="22"/>
        <v>2</v>
      </c>
      <c r="J377" s="5">
        <f>_xlfn.XLOOKUP(K377,数据!F:F,数据!T:T)*(I377/_xlfn.XLOOKUP(K377,数据!F:F,数据!Y:Y))</f>
        <v>152.216898792944</v>
      </c>
      <c r="K377" t="s">
        <v>9556</v>
      </c>
      <c r="L377" t="s">
        <v>57</v>
      </c>
      <c r="M377" t="s">
        <v>11113</v>
      </c>
      <c r="N377" t="s">
        <v>13633</v>
      </c>
      <c r="O377" t="s">
        <v>11115</v>
      </c>
      <c r="P377" t="s">
        <v>11139</v>
      </c>
      <c r="Q377" t="s">
        <v>11117</v>
      </c>
      <c r="R377" t="s">
        <v>11118</v>
      </c>
      <c r="S377" t="s">
        <v>9556</v>
      </c>
      <c r="T377" t="s">
        <v>11250</v>
      </c>
      <c r="U377" s="4" t="s">
        <v>13602</v>
      </c>
      <c r="V377" t="s">
        <v>13617</v>
      </c>
      <c r="W377" t="s">
        <v>13618</v>
      </c>
      <c r="X377" t="s">
        <v>13634</v>
      </c>
      <c r="Y377" t="s">
        <v>11124</v>
      </c>
      <c r="Z377" t="s">
        <v>13635</v>
      </c>
      <c r="AA377" t="s">
        <v>11126</v>
      </c>
      <c r="AB377" t="s">
        <v>13602</v>
      </c>
      <c r="AC377" t="s">
        <v>13636</v>
      </c>
      <c r="AD377" t="s">
        <v>13637</v>
      </c>
      <c r="AE377" t="s">
        <v>13609</v>
      </c>
      <c r="AI377" t="s">
        <v>13369</v>
      </c>
      <c r="AJ377" t="s">
        <v>13194</v>
      </c>
      <c r="AK377" t="s">
        <v>13622</v>
      </c>
      <c r="AL377" t="s">
        <v>13623</v>
      </c>
      <c r="AM377" t="s">
        <v>13624</v>
      </c>
      <c r="AN377" t="s">
        <v>13624</v>
      </c>
      <c r="AO377" t="s">
        <v>13625</v>
      </c>
      <c r="AP377" t="s">
        <v>13622</v>
      </c>
      <c r="AQ377">
        <v>10</v>
      </c>
      <c r="AR377">
        <v>10</v>
      </c>
      <c r="AS377">
        <v>10</v>
      </c>
      <c r="AT377" t="s">
        <v>13638</v>
      </c>
      <c r="AU377">
        <v>0</v>
      </c>
      <c r="AV377">
        <v>0</v>
      </c>
      <c r="AW377">
        <v>0</v>
      </c>
    </row>
    <row r="378" spans="1:49">
      <c r="A378" s="1">
        <f>_xlfn.XLOOKUP(K378,数据!F:F,数据!A:A)</f>
        <v>2026</v>
      </c>
      <c r="B378" s="2">
        <f>_xlfn.XLOOKUP(K378,数据!F:F,数据!B:B)</f>
        <v>3</v>
      </c>
      <c r="C378" s="2">
        <f>_xlfn.XLOOKUP(K378,数据!F:F,数据!C:C)</f>
        <v>10</v>
      </c>
      <c r="D378" s="2" t="str">
        <f>_xlfn.XLOOKUP(K378,数据!F:F,数据!K:K)</f>
        <v>红单</v>
      </c>
      <c r="E378" s="2" t="str" cm="1">
        <f t="array" ref="E378">IF(OR(D378="红单",D378="空派"),_xlfn.IFS(F378="未开售","新品首批发货",G378&lt;F378,"新品首批发货",G378-F378&lt;=60,"新品期补货空运",G378-F378&gt;60,"老品应急空运"),"海运，不进行分析")</f>
        <v>新品期补货空运</v>
      </c>
      <c r="F378" s="3">
        <v>46032</v>
      </c>
      <c r="G378" s="3">
        <f>_xlfn.XLOOKUP(K378,数据!F:F,数据!D:D)</f>
        <v>46085</v>
      </c>
      <c r="H378" s="5">
        <v>121</v>
      </c>
      <c r="I378" s="5">
        <f t="shared" si="22"/>
        <v>1.21</v>
      </c>
      <c r="J378" s="5">
        <f>_xlfn.XLOOKUP(K378,数据!F:F,数据!T:T)*(I378/_xlfn.XLOOKUP(K378,数据!F:F,数据!Y:Y))</f>
        <v>92.0912237697309</v>
      </c>
      <c r="K378" t="s">
        <v>9556</v>
      </c>
      <c r="L378" t="s">
        <v>57</v>
      </c>
      <c r="M378" t="s">
        <v>11113</v>
      </c>
      <c r="N378" t="s">
        <v>13633</v>
      </c>
      <c r="O378" t="s">
        <v>11115</v>
      </c>
      <c r="P378" t="s">
        <v>11139</v>
      </c>
      <c r="Q378" t="s">
        <v>11117</v>
      </c>
      <c r="R378" t="s">
        <v>11118</v>
      </c>
      <c r="S378" t="s">
        <v>9556</v>
      </c>
      <c r="T378" t="s">
        <v>11250</v>
      </c>
      <c r="U378" s="4" t="s">
        <v>13602</v>
      </c>
      <c r="V378" t="s">
        <v>13617</v>
      </c>
      <c r="W378" t="s">
        <v>13618</v>
      </c>
      <c r="X378" t="s">
        <v>13634</v>
      </c>
      <c r="Y378" t="s">
        <v>11124</v>
      </c>
      <c r="Z378" t="s">
        <v>13635</v>
      </c>
      <c r="AA378" t="s">
        <v>11126</v>
      </c>
      <c r="AB378" t="s">
        <v>13602</v>
      </c>
      <c r="AC378" t="s">
        <v>13636</v>
      </c>
      <c r="AD378" t="s">
        <v>13637</v>
      </c>
      <c r="AE378" t="s">
        <v>13609</v>
      </c>
      <c r="AI378" t="s">
        <v>13369</v>
      </c>
      <c r="AJ378" t="s">
        <v>13194</v>
      </c>
      <c r="AK378" t="s">
        <v>13627</v>
      </c>
      <c r="AL378" t="s">
        <v>13628</v>
      </c>
      <c r="AM378" t="s">
        <v>13629</v>
      </c>
      <c r="AN378" t="s">
        <v>11632</v>
      </c>
      <c r="AO378" t="s">
        <v>13630</v>
      </c>
      <c r="AP378" t="s">
        <v>13627</v>
      </c>
      <c r="AQ378">
        <v>10</v>
      </c>
      <c r="AR378">
        <v>10</v>
      </c>
      <c r="AS378">
        <v>10</v>
      </c>
      <c r="AT378" t="s">
        <v>13638</v>
      </c>
      <c r="AU378">
        <v>0</v>
      </c>
      <c r="AV378">
        <v>0</v>
      </c>
      <c r="AW378">
        <v>0</v>
      </c>
    </row>
    <row r="379" spans="1:49">
      <c r="A379" s="1">
        <f>_xlfn.XLOOKUP(K379,数据!F:F,数据!A:A)</f>
        <v>2026</v>
      </c>
      <c r="B379" s="2">
        <f>_xlfn.XLOOKUP(K379,数据!F:F,数据!B:B)</f>
        <v>3</v>
      </c>
      <c r="C379" s="2">
        <f>_xlfn.XLOOKUP(K379,数据!F:F,数据!C:C)</f>
        <v>10</v>
      </c>
      <c r="D379" s="2" t="str">
        <f>_xlfn.XLOOKUP(K379,数据!F:F,数据!K:K)</f>
        <v>红单</v>
      </c>
      <c r="E379" s="2" t="str" cm="1">
        <f t="array" ref="E379">IF(OR(D379="红单",D379="空派"),_xlfn.IFS(F379="未开售","新品首批发货",G379&lt;F379,"新品首批发货",G379-F379&lt;=60,"新品期补货空运",G379-F379&gt;60,"老品应急空运"),"海运，不进行分析")</f>
        <v>新品期补货空运</v>
      </c>
      <c r="F379" s="3">
        <v>46035</v>
      </c>
      <c r="G379" s="3">
        <f>_xlfn.XLOOKUP(K379,数据!F:F,数据!D:D)</f>
        <v>46085</v>
      </c>
      <c r="H379" s="5">
        <v>125</v>
      </c>
      <c r="I379" s="5">
        <f t="shared" si="22"/>
        <v>11.25</v>
      </c>
      <c r="J379" s="5">
        <f>_xlfn.XLOOKUP(K379,数据!F:F,数据!T:T)*(I379/_xlfn.XLOOKUP(K379,数据!F:F,数据!Y:Y))</f>
        <v>856.220055710308</v>
      </c>
      <c r="K379" t="s">
        <v>9556</v>
      </c>
      <c r="L379" t="s">
        <v>57</v>
      </c>
      <c r="M379" t="s">
        <v>11113</v>
      </c>
      <c r="N379" t="s">
        <v>13633</v>
      </c>
      <c r="O379" t="s">
        <v>11115</v>
      </c>
      <c r="P379" t="s">
        <v>11139</v>
      </c>
      <c r="Q379" t="s">
        <v>11117</v>
      </c>
      <c r="R379" t="s">
        <v>11118</v>
      </c>
      <c r="S379" t="s">
        <v>9556</v>
      </c>
      <c r="T379" t="s">
        <v>11250</v>
      </c>
      <c r="U379" s="4" t="s">
        <v>13602</v>
      </c>
      <c r="V379" t="s">
        <v>13617</v>
      </c>
      <c r="W379" t="s">
        <v>13618</v>
      </c>
      <c r="X379" t="s">
        <v>13634</v>
      </c>
      <c r="Y379" t="s">
        <v>11124</v>
      </c>
      <c r="Z379" t="s">
        <v>13635</v>
      </c>
      <c r="AA379" t="s">
        <v>11126</v>
      </c>
      <c r="AB379" t="s">
        <v>13602</v>
      </c>
      <c r="AC379" t="s">
        <v>13636</v>
      </c>
      <c r="AD379" t="s">
        <v>13637</v>
      </c>
      <c r="AE379" t="s">
        <v>13609</v>
      </c>
      <c r="AI379" t="s">
        <v>13369</v>
      </c>
      <c r="AJ379" t="s">
        <v>13194</v>
      </c>
      <c r="AK379" t="s">
        <v>13639</v>
      </c>
      <c r="AL379" t="s">
        <v>13640</v>
      </c>
      <c r="AM379" t="s">
        <v>13641</v>
      </c>
      <c r="AN379" t="s">
        <v>11632</v>
      </c>
      <c r="AO379" t="s">
        <v>13642</v>
      </c>
      <c r="AP379" t="s">
        <v>13639</v>
      </c>
      <c r="AQ379">
        <v>90</v>
      </c>
      <c r="AR379">
        <v>90</v>
      </c>
      <c r="AS379">
        <v>90</v>
      </c>
      <c r="AT379" t="s">
        <v>13643</v>
      </c>
      <c r="AU379">
        <v>0</v>
      </c>
      <c r="AV379">
        <v>0</v>
      </c>
      <c r="AW379">
        <v>0</v>
      </c>
    </row>
    <row r="380" spans="1:49">
      <c r="A380" s="1">
        <f>_xlfn.XLOOKUP(K380,数据!F:F,数据!A:A)</f>
        <v>2026</v>
      </c>
      <c r="B380" s="2">
        <f>_xlfn.XLOOKUP(K380,数据!F:F,数据!B:B)</f>
        <v>3</v>
      </c>
      <c r="C380" s="2">
        <f>_xlfn.XLOOKUP(K380,数据!F:F,数据!C:C)</f>
        <v>10</v>
      </c>
      <c r="D380" s="2" t="str">
        <f>_xlfn.XLOOKUP(K380,数据!F:F,数据!K:K)</f>
        <v>红单</v>
      </c>
      <c r="E380" s="2" t="str" cm="1">
        <f t="array" ref="E380">IF(OR(D380="红单",D380="空派"),_xlfn.IFS(F380="未开售","新品首批发货",G380&lt;F380,"新品首批发货",G380-F380&lt;=60,"新品期补货空运",G380-F380&gt;60,"老品应急空运"),"海运，不进行分析")</f>
        <v>新品期补货空运</v>
      </c>
      <c r="F380" s="3">
        <v>46036</v>
      </c>
      <c r="G380" s="3">
        <f>_xlfn.XLOOKUP(K380,数据!F:F,数据!D:D)</f>
        <v>46085</v>
      </c>
      <c r="H380" s="5">
        <v>115</v>
      </c>
      <c r="I380" s="5">
        <f t="shared" si="22"/>
        <v>1.15</v>
      </c>
      <c r="J380" s="5">
        <f>_xlfn.XLOOKUP(K380,数据!F:F,数据!T:T)*(I380/_xlfn.XLOOKUP(K380,数据!F:F,数据!Y:Y))</f>
        <v>87.5247168059426</v>
      </c>
      <c r="K380" t="s">
        <v>9556</v>
      </c>
      <c r="L380" t="s">
        <v>57</v>
      </c>
      <c r="M380" t="s">
        <v>11113</v>
      </c>
      <c r="N380" t="s">
        <v>13633</v>
      </c>
      <c r="O380" t="s">
        <v>11115</v>
      </c>
      <c r="P380" t="s">
        <v>11139</v>
      </c>
      <c r="Q380" t="s">
        <v>11117</v>
      </c>
      <c r="R380" t="s">
        <v>11118</v>
      </c>
      <c r="S380" t="s">
        <v>9556</v>
      </c>
      <c r="T380" t="s">
        <v>11250</v>
      </c>
      <c r="U380" s="4" t="s">
        <v>13602</v>
      </c>
      <c r="V380" t="s">
        <v>13617</v>
      </c>
      <c r="W380" t="s">
        <v>13618</v>
      </c>
      <c r="X380" t="s">
        <v>13634</v>
      </c>
      <c r="Y380" t="s">
        <v>11124</v>
      </c>
      <c r="Z380" t="s">
        <v>13635</v>
      </c>
      <c r="AA380" t="s">
        <v>11126</v>
      </c>
      <c r="AB380" t="s">
        <v>13602</v>
      </c>
      <c r="AC380" t="s">
        <v>13636</v>
      </c>
      <c r="AD380" t="s">
        <v>13637</v>
      </c>
      <c r="AE380" t="s">
        <v>13609</v>
      </c>
      <c r="AI380" t="s">
        <v>13369</v>
      </c>
      <c r="AJ380" t="s">
        <v>13194</v>
      </c>
      <c r="AK380" t="s">
        <v>13483</v>
      </c>
      <c r="AL380" t="s">
        <v>13484</v>
      </c>
      <c r="AM380" t="s">
        <v>13485</v>
      </c>
      <c r="AN380" t="s">
        <v>12832</v>
      </c>
      <c r="AO380" t="s">
        <v>13486</v>
      </c>
      <c r="AP380" t="s">
        <v>13483</v>
      </c>
      <c r="AQ380">
        <v>10</v>
      </c>
      <c r="AR380">
        <v>10</v>
      </c>
      <c r="AS380">
        <v>10</v>
      </c>
      <c r="AT380" t="s">
        <v>13638</v>
      </c>
      <c r="AU380">
        <v>0</v>
      </c>
      <c r="AV380">
        <v>0</v>
      </c>
      <c r="AW380">
        <v>0</v>
      </c>
    </row>
    <row r="381" spans="1:49">
      <c r="A381" s="1">
        <f>_xlfn.XLOOKUP(K381,数据!F:F,数据!A:A)</f>
        <v>2026</v>
      </c>
      <c r="B381" s="2">
        <f>_xlfn.XLOOKUP(K381,数据!F:F,数据!B:B)</f>
        <v>3</v>
      </c>
      <c r="C381" s="2">
        <f>_xlfn.XLOOKUP(K381,数据!F:F,数据!C:C)</f>
        <v>10</v>
      </c>
      <c r="D381" s="2" t="str">
        <f>_xlfn.XLOOKUP(K381,数据!F:F,数据!K:K)</f>
        <v>红单</v>
      </c>
      <c r="E381" s="2" t="str" cm="1">
        <f t="array" ref="E381">IF(OR(D381="红单",D381="空派"),_xlfn.IFS(F381="未开售","新品首批发货",G381&lt;F381,"新品首批发货",G381-F381&lt;=60,"新品期补货空运",G381-F381&gt;60,"老品应急空运"),"海运，不进行分析")</f>
        <v>新品期补货空运</v>
      </c>
      <c r="F381" s="3">
        <v>46073</v>
      </c>
      <c r="G381" s="3">
        <f>_xlfn.XLOOKUP(K381,数据!F:F,数据!D:D)</f>
        <v>46085</v>
      </c>
      <c r="H381" s="5">
        <v>117</v>
      </c>
      <c r="I381" s="5">
        <f t="shared" si="22"/>
        <v>2.34</v>
      </c>
      <c r="J381" s="5">
        <f>_xlfn.XLOOKUP(K381,数据!F:F,数据!T:T)*(I381/_xlfn.XLOOKUP(K381,数据!F:F,数据!Y:Y))</f>
        <v>178.093771587744</v>
      </c>
      <c r="K381" t="s">
        <v>9556</v>
      </c>
      <c r="L381" t="s">
        <v>57</v>
      </c>
      <c r="M381" t="s">
        <v>11113</v>
      </c>
      <c r="N381" t="s">
        <v>13633</v>
      </c>
      <c r="O381" t="s">
        <v>11115</v>
      </c>
      <c r="P381" t="s">
        <v>11139</v>
      </c>
      <c r="Q381" t="s">
        <v>11117</v>
      </c>
      <c r="R381" t="s">
        <v>11118</v>
      </c>
      <c r="S381" t="s">
        <v>9556</v>
      </c>
      <c r="T381" t="s">
        <v>11250</v>
      </c>
      <c r="U381" s="4" t="s">
        <v>13602</v>
      </c>
      <c r="V381" t="s">
        <v>13617</v>
      </c>
      <c r="W381" t="s">
        <v>13618</v>
      </c>
      <c r="X381" t="s">
        <v>13634</v>
      </c>
      <c r="Y381" t="s">
        <v>11124</v>
      </c>
      <c r="Z381" t="s">
        <v>13635</v>
      </c>
      <c r="AA381" t="s">
        <v>11126</v>
      </c>
      <c r="AB381" t="s">
        <v>13602</v>
      </c>
      <c r="AC381" t="s">
        <v>13636</v>
      </c>
      <c r="AD381" t="s">
        <v>13637</v>
      </c>
      <c r="AE381" t="s">
        <v>13609</v>
      </c>
      <c r="AI381" t="s">
        <v>13369</v>
      </c>
      <c r="AJ381" t="s">
        <v>13194</v>
      </c>
      <c r="AK381" t="s">
        <v>13179</v>
      </c>
      <c r="AL381" t="s">
        <v>13180</v>
      </c>
      <c r="AM381" t="s">
        <v>13181</v>
      </c>
      <c r="AN381" t="s">
        <v>12832</v>
      </c>
      <c r="AO381" t="s">
        <v>13182</v>
      </c>
      <c r="AP381" t="s">
        <v>13179</v>
      </c>
      <c r="AQ381">
        <v>20</v>
      </c>
      <c r="AR381">
        <v>20</v>
      </c>
      <c r="AS381">
        <v>19</v>
      </c>
      <c r="AT381" t="s">
        <v>13644</v>
      </c>
      <c r="AU381">
        <v>0</v>
      </c>
      <c r="AV381">
        <v>-1</v>
      </c>
      <c r="AW381">
        <v>1</v>
      </c>
    </row>
    <row r="382" spans="1:49">
      <c r="A382" s="1">
        <f>_xlfn.XLOOKUP(K382,数据!F:F,数据!A:A)</f>
        <v>2026</v>
      </c>
      <c r="B382" s="2">
        <f>_xlfn.XLOOKUP(K382,数据!F:F,数据!B:B)</f>
        <v>3</v>
      </c>
      <c r="C382" s="2">
        <f>_xlfn.XLOOKUP(K382,数据!F:F,数据!C:C)</f>
        <v>10</v>
      </c>
      <c r="D382" s="2" t="str">
        <f>_xlfn.XLOOKUP(K382,数据!F:F,数据!K:K)</f>
        <v>红单</v>
      </c>
      <c r="E382" s="2" t="str" cm="1">
        <f t="array" ref="E382">IF(OR(D382="红单",D382="空派"),_xlfn.IFS(F382="未开售","新品首批发货",G382&lt;F382,"新品首批发货",G382-F382&lt;=60,"新品期补货空运",G382-F382&gt;60,"老品应急空运"),"海运，不进行分析")</f>
        <v>新品期补货空运</v>
      </c>
      <c r="F382" s="3">
        <v>46058</v>
      </c>
      <c r="G382" s="3">
        <f>_xlfn.XLOOKUP(K382,数据!F:F,数据!D:D)</f>
        <v>46085</v>
      </c>
      <c r="H382" s="5">
        <v>71</v>
      </c>
      <c r="I382" s="5">
        <f t="shared" si="22"/>
        <v>4.97</v>
      </c>
      <c r="J382" s="5">
        <f>_xlfn.XLOOKUP(K382,数据!F:F,数据!T:T)*(I382/_xlfn.XLOOKUP(K382,数据!F:F,数据!Y:Y))</f>
        <v>419.324780888391</v>
      </c>
      <c r="K382" t="s">
        <v>9552</v>
      </c>
      <c r="L382" t="s">
        <v>4634</v>
      </c>
      <c r="M382" t="s">
        <v>11113</v>
      </c>
      <c r="N382" t="s">
        <v>13645</v>
      </c>
      <c r="O382" t="s">
        <v>11115</v>
      </c>
      <c r="P382" t="s">
        <v>11139</v>
      </c>
      <c r="Q382" t="s">
        <v>11117</v>
      </c>
      <c r="R382" t="s">
        <v>11118</v>
      </c>
      <c r="S382" t="s">
        <v>13646</v>
      </c>
      <c r="T382" t="s">
        <v>11250</v>
      </c>
      <c r="U382" s="4" t="s">
        <v>13647</v>
      </c>
      <c r="V382" t="s">
        <v>13648</v>
      </c>
      <c r="W382" t="s">
        <v>13649</v>
      </c>
      <c r="X382" t="s">
        <v>13650</v>
      </c>
      <c r="Y382" t="s">
        <v>11142</v>
      </c>
      <c r="Z382" t="s">
        <v>13651</v>
      </c>
      <c r="AA382" t="s">
        <v>11144</v>
      </c>
      <c r="AB382" t="s">
        <v>13647</v>
      </c>
      <c r="AC382" t="s">
        <v>12577</v>
      </c>
      <c r="AD382" t="s">
        <v>13652</v>
      </c>
      <c r="AE382" t="s">
        <v>13653</v>
      </c>
      <c r="AI382" t="s">
        <v>13369</v>
      </c>
      <c r="AJ382" t="s">
        <v>13194</v>
      </c>
      <c r="AK382" t="s">
        <v>12181</v>
      </c>
      <c r="AL382" t="s">
        <v>12182</v>
      </c>
      <c r="AM382" t="s">
        <v>12183</v>
      </c>
      <c r="AN382" t="s">
        <v>12184</v>
      </c>
      <c r="AO382" t="s">
        <v>12185</v>
      </c>
      <c r="AP382" t="s">
        <v>12181</v>
      </c>
      <c r="AQ382">
        <v>70</v>
      </c>
      <c r="AR382">
        <v>70</v>
      </c>
      <c r="AS382">
        <v>70</v>
      </c>
      <c r="AT382" t="s">
        <v>13654</v>
      </c>
      <c r="AU382">
        <v>0</v>
      </c>
      <c r="AV382">
        <v>0</v>
      </c>
      <c r="AW382">
        <v>0</v>
      </c>
    </row>
    <row r="383" spans="1:49">
      <c r="A383" s="1">
        <f>_xlfn.XLOOKUP(K383,数据!F:F,数据!A:A)</f>
        <v>2026</v>
      </c>
      <c r="B383" s="2">
        <f>_xlfn.XLOOKUP(K383,数据!F:F,数据!B:B)</f>
        <v>3</v>
      </c>
      <c r="C383" s="2">
        <f>_xlfn.XLOOKUP(K383,数据!F:F,数据!C:C)</f>
        <v>10</v>
      </c>
      <c r="D383" s="2" t="str">
        <f>_xlfn.XLOOKUP(K383,数据!F:F,数据!K:K)</f>
        <v>红单</v>
      </c>
      <c r="E383" s="2" t="str" cm="1">
        <f t="array" ref="E383">IF(OR(D383="红单",D383="空派"),_xlfn.IFS(F383="未开售","新品首批发货",G383&lt;F383,"新品首批发货",G383-F383&lt;=60,"新品期补货空运",G383-F383&gt;60,"老品应急空运"),"海运，不进行分析")</f>
        <v>新品期补货空运</v>
      </c>
      <c r="F383" s="3">
        <v>46058</v>
      </c>
      <c r="G383" s="3">
        <f>_xlfn.XLOOKUP(K383,数据!F:F,数据!D:D)</f>
        <v>46085</v>
      </c>
      <c r="H383" s="5">
        <v>90</v>
      </c>
      <c r="I383" s="5">
        <f t="shared" si="22"/>
        <v>3.96</v>
      </c>
      <c r="J383" s="5">
        <f>_xlfn.XLOOKUP(K383,数据!F:F,数据!T:T)*(I383/_xlfn.XLOOKUP(K383,数据!F:F,数据!Y:Y))</f>
        <v>334.109885778276</v>
      </c>
      <c r="K383" t="s">
        <v>9552</v>
      </c>
      <c r="L383" t="s">
        <v>4634</v>
      </c>
      <c r="M383" t="s">
        <v>11113</v>
      </c>
      <c r="N383" t="s">
        <v>13645</v>
      </c>
      <c r="O383" t="s">
        <v>11115</v>
      </c>
      <c r="P383" t="s">
        <v>11139</v>
      </c>
      <c r="Q383" t="s">
        <v>11117</v>
      </c>
      <c r="R383" t="s">
        <v>11118</v>
      </c>
      <c r="S383" t="s">
        <v>13646</v>
      </c>
      <c r="T383" t="s">
        <v>11250</v>
      </c>
      <c r="U383" s="4" t="s">
        <v>13647</v>
      </c>
      <c r="V383" t="s">
        <v>13648</v>
      </c>
      <c r="W383" t="s">
        <v>13649</v>
      </c>
      <c r="X383" t="s">
        <v>13650</v>
      </c>
      <c r="Y383" t="s">
        <v>11142</v>
      </c>
      <c r="Z383" t="s">
        <v>13651</v>
      </c>
      <c r="AA383" t="s">
        <v>11144</v>
      </c>
      <c r="AB383" t="s">
        <v>13647</v>
      </c>
      <c r="AC383" t="s">
        <v>12577</v>
      </c>
      <c r="AD383" t="s">
        <v>13652</v>
      </c>
      <c r="AE383" t="s">
        <v>13653</v>
      </c>
      <c r="AI383" t="s">
        <v>13369</v>
      </c>
      <c r="AJ383" t="s">
        <v>13194</v>
      </c>
      <c r="AK383" t="s">
        <v>12187</v>
      </c>
      <c r="AL383" t="s">
        <v>12188</v>
      </c>
      <c r="AM383" t="s">
        <v>12189</v>
      </c>
      <c r="AN383" t="s">
        <v>12189</v>
      </c>
      <c r="AO383" t="s">
        <v>12190</v>
      </c>
      <c r="AP383" t="s">
        <v>12187</v>
      </c>
      <c r="AQ383">
        <v>44</v>
      </c>
      <c r="AR383">
        <v>44</v>
      </c>
      <c r="AS383">
        <v>44</v>
      </c>
      <c r="AT383" t="s">
        <v>13655</v>
      </c>
      <c r="AU383">
        <v>0</v>
      </c>
      <c r="AV383">
        <v>0</v>
      </c>
      <c r="AW383">
        <v>0</v>
      </c>
    </row>
    <row r="384" spans="1:49">
      <c r="A384" s="1">
        <f>_xlfn.XLOOKUP(K384,数据!F:F,数据!A:A)</f>
        <v>2026</v>
      </c>
      <c r="B384" s="2">
        <f>_xlfn.XLOOKUP(K384,数据!F:F,数据!B:B)</f>
        <v>3</v>
      </c>
      <c r="C384" s="2">
        <f>_xlfn.XLOOKUP(K384,数据!F:F,数据!C:C)</f>
        <v>10</v>
      </c>
      <c r="D384" s="2" t="str">
        <f>_xlfn.XLOOKUP(K384,数据!F:F,数据!K:K)</f>
        <v>红单</v>
      </c>
      <c r="E384" s="2" t="str" cm="1">
        <f t="array" ref="E384">IF(OR(D384="红单",D384="空派"),_xlfn.IFS(F384="未开售","新品首批发货",G384&lt;F384,"新品首批发货",G384-F384&lt;=60,"新品期补货空运",G384-F384&gt;60,"老品应急空运"),"海运，不进行分析")</f>
        <v>新品首批发货</v>
      </c>
      <c r="F384" s="3">
        <v>46092</v>
      </c>
      <c r="G384" s="3">
        <f>_xlfn.XLOOKUP(K384,数据!F:F,数据!D:D)</f>
        <v>46085</v>
      </c>
      <c r="H384" s="5">
        <v>50</v>
      </c>
      <c r="I384" s="5">
        <f t="shared" si="22"/>
        <v>4</v>
      </c>
      <c r="J384" s="5">
        <f>_xlfn.XLOOKUP(K384,数据!F:F,数据!T:T)*(I384/_xlfn.XLOOKUP(K384,数据!F:F,数据!Y:Y))</f>
        <v>353.929696969697</v>
      </c>
      <c r="K384" t="s">
        <v>9554</v>
      </c>
      <c r="L384" t="s">
        <v>111</v>
      </c>
      <c r="M384" t="s">
        <v>11113</v>
      </c>
      <c r="N384" t="s">
        <v>13656</v>
      </c>
      <c r="O384" t="s">
        <v>11115</v>
      </c>
      <c r="P384" t="s">
        <v>11139</v>
      </c>
      <c r="Q384" t="s">
        <v>11117</v>
      </c>
      <c r="R384" t="s">
        <v>11118</v>
      </c>
      <c r="S384" t="s">
        <v>13657</v>
      </c>
      <c r="T384" t="s">
        <v>11250</v>
      </c>
      <c r="U384" s="4" t="s">
        <v>13647</v>
      </c>
      <c r="V384" t="s">
        <v>13648</v>
      </c>
      <c r="W384" t="s">
        <v>13658</v>
      </c>
      <c r="X384" t="s">
        <v>13659</v>
      </c>
      <c r="Y384" t="s">
        <v>11124</v>
      </c>
      <c r="Z384" t="s">
        <v>13660</v>
      </c>
      <c r="AA384" t="s">
        <v>11144</v>
      </c>
      <c r="AB384" t="s">
        <v>13647</v>
      </c>
      <c r="AC384" t="s">
        <v>13607</v>
      </c>
      <c r="AD384" t="s">
        <v>13661</v>
      </c>
      <c r="AE384" t="s">
        <v>13653</v>
      </c>
      <c r="AI384" t="s">
        <v>13369</v>
      </c>
      <c r="AJ384" t="s">
        <v>13194</v>
      </c>
      <c r="AK384" t="s">
        <v>13662</v>
      </c>
      <c r="AL384" t="s">
        <v>13663</v>
      </c>
      <c r="AM384" t="s">
        <v>13664</v>
      </c>
      <c r="AN384" t="s">
        <v>13665</v>
      </c>
      <c r="AO384" t="s">
        <v>13666</v>
      </c>
      <c r="AP384" t="s">
        <v>13662</v>
      </c>
      <c r="AQ384">
        <v>80</v>
      </c>
      <c r="AR384">
        <v>80</v>
      </c>
      <c r="AS384">
        <v>79</v>
      </c>
      <c r="AT384" t="s">
        <v>13667</v>
      </c>
      <c r="AU384">
        <v>0</v>
      </c>
      <c r="AV384">
        <v>-1</v>
      </c>
      <c r="AW384">
        <v>1</v>
      </c>
    </row>
    <row r="385" spans="1:49">
      <c r="A385" s="1">
        <f>_xlfn.XLOOKUP(K385,数据!F:F,数据!A:A)</f>
        <v>2026</v>
      </c>
      <c r="B385" s="2">
        <f>_xlfn.XLOOKUP(K385,数据!F:F,数据!B:B)</f>
        <v>3</v>
      </c>
      <c r="C385" s="2">
        <f>_xlfn.XLOOKUP(K385,数据!F:F,数据!C:C)</f>
        <v>10</v>
      </c>
      <c r="D385" s="2" t="str">
        <f>_xlfn.XLOOKUP(K385,数据!F:F,数据!K:K)</f>
        <v>红单</v>
      </c>
      <c r="E385" s="2" t="str" cm="1">
        <f t="array" ref="E385">IF(OR(D385="红单",D385="空派"),_xlfn.IFS(F385="未开售","新品首批发货",G385&lt;F385,"新品首批发货",G385-F385&lt;=60,"新品期补货空运",G385-F385&gt;60,"老品应急空运"),"海运，不进行分析")</f>
        <v>新品首批发货</v>
      </c>
      <c r="F385" s="3">
        <v>46092</v>
      </c>
      <c r="G385" s="3">
        <f>_xlfn.XLOOKUP(K385,数据!F:F,数据!D:D)</f>
        <v>46085</v>
      </c>
      <c r="H385" s="5">
        <v>49</v>
      </c>
      <c r="I385" s="5">
        <f t="shared" si="22"/>
        <v>3.43</v>
      </c>
      <c r="J385" s="5">
        <f>_xlfn.XLOOKUP(K385,数据!F:F,数据!T:T)*(I385/_xlfn.XLOOKUP(K385,数据!F:F,数据!Y:Y))</f>
        <v>303.494715151515</v>
      </c>
      <c r="K385" t="s">
        <v>9554</v>
      </c>
      <c r="L385" t="s">
        <v>111</v>
      </c>
      <c r="M385" t="s">
        <v>11113</v>
      </c>
      <c r="N385" t="s">
        <v>13656</v>
      </c>
      <c r="O385" t="s">
        <v>11115</v>
      </c>
      <c r="P385" t="s">
        <v>11139</v>
      </c>
      <c r="Q385" t="s">
        <v>11117</v>
      </c>
      <c r="R385" t="s">
        <v>11118</v>
      </c>
      <c r="S385" t="s">
        <v>13657</v>
      </c>
      <c r="T385" t="s">
        <v>11250</v>
      </c>
      <c r="U385" s="4" t="s">
        <v>13647</v>
      </c>
      <c r="V385" t="s">
        <v>13648</v>
      </c>
      <c r="W385" t="s">
        <v>13658</v>
      </c>
      <c r="X385" t="s">
        <v>13659</v>
      </c>
      <c r="Y385" t="s">
        <v>11124</v>
      </c>
      <c r="Z385" t="s">
        <v>13660</v>
      </c>
      <c r="AA385" t="s">
        <v>11144</v>
      </c>
      <c r="AB385" t="s">
        <v>13647</v>
      </c>
      <c r="AC385" t="s">
        <v>13607</v>
      </c>
      <c r="AD385" t="s">
        <v>13661</v>
      </c>
      <c r="AE385" t="s">
        <v>13653</v>
      </c>
      <c r="AI385" t="s">
        <v>13369</v>
      </c>
      <c r="AJ385" t="s">
        <v>13194</v>
      </c>
      <c r="AK385" t="s">
        <v>13668</v>
      </c>
      <c r="AL385" t="s">
        <v>13669</v>
      </c>
      <c r="AM385" t="s">
        <v>13670</v>
      </c>
      <c r="AN385" t="s">
        <v>13665</v>
      </c>
      <c r="AO385" t="s">
        <v>13671</v>
      </c>
      <c r="AP385" t="s">
        <v>13668</v>
      </c>
      <c r="AQ385">
        <v>70</v>
      </c>
      <c r="AR385">
        <v>70</v>
      </c>
      <c r="AS385">
        <v>70</v>
      </c>
      <c r="AT385" t="s">
        <v>13672</v>
      </c>
      <c r="AU385">
        <v>0</v>
      </c>
      <c r="AV385">
        <v>0</v>
      </c>
      <c r="AW385">
        <v>0</v>
      </c>
    </row>
    <row r="386" spans="1:49">
      <c r="A386" s="1">
        <f>_xlfn.XLOOKUP(K386,数据!F:F,数据!A:A)</f>
        <v>2026</v>
      </c>
      <c r="B386" s="2">
        <f>_xlfn.XLOOKUP(K386,数据!F:F,数据!B:B)</f>
        <v>3</v>
      </c>
      <c r="C386" s="2">
        <f>_xlfn.XLOOKUP(K386,数据!F:F,数据!C:C)</f>
        <v>10</v>
      </c>
      <c r="D386" s="2" t="str">
        <f>_xlfn.XLOOKUP(K386,数据!F:F,数据!K:K)</f>
        <v>红单</v>
      </c>
      <c r="E386" s="2" t="str" cm="1">
        <f t="array" ref="E386">IF(OR(D386="红单",D386="空派"),_xlfn.IFS(F386="未开售","新品首批发货",G386&lt;F386,"新品首批发货",G386-F386&lt;=60,"新品期补货空运",G386-F386&gt;60,"老品应急空运"),"海运，不进行分析")</f>
        <v>新品首批发货</v>
      </c>
      <c r="F386" s="3">
        <v>46092</v>
      </c>
      <c r="G386" s="3">
        <f>_xlfn.XLOOKUP(K386,数据!F:F,数据!D:D)</f>
        <v>46085</v>
      </c>
      <c r="H386" s="5">
        <v>51</v>
      </c>
      <c r="I386" s="5">
        <f t="shared" si="22"/>
        <v>3.57</v>
      </c>
      <c r="J386" s="5">
        <f>_xlfn.XLOOKUP(K386,数据!F:F,数据!T:T)*(I386/_xlfn.XLOOKUP(K386,数据!F:F,数据!Y:Y))</f>
        <v>315.882254545455</v>
      </c>
      <c r="K386" t="s">
        <v>9554</v>
      </c>
      <c r="L386" t="s">
        <v>111</v>
      </c>
      <c r="M386" t="s">
        <v>11113</v>
      </c>
      <c r="N386" t="s">
        <v>13656</v>
      </c>
      <c r="O386" t="s">
        <v>11115</v>
      </c>
      <c r="P386" t="s">
        <v>11139</v>
      </c>
      <c r="Q386" t="s">
        <v>11117</v>
      </c>
      <c r="R386" t="s">
        <v>11118</v>
      </c>
      <c r="S386" t="s">
        <v>13657</v>
      </c>
      <c r="T386" t="s">
        <v>11250</v>
      </c>
      <c r="U386" s="4" t="s">
        <v>13647</v>
      </c>
      <c r="V386" t="s">
        <v>13648</v>
      </c>
      <c r="W386" t="s">
        <v>13658</v>
      </c>
      <c r="X386" t="s">
        <v>13659</v>
      </c>
      <c r="Y386" t="s">
        <v>11124</v>
      </c>
      <c r="Z386" t="s">
        <v>13660</v>
      </c>
      <c r="AA386" t="s">
        <v>11144</v>
      </c>
      <c r="AB386" t="s">
        <v>13647</v>
      </c>
      <c r="AC386" t="s">
        <v>13607</v>
      </c>
      <c r="AD386" t="s">
        <v>13661</v>
      </c>
      <c r="AE386" t="s">
        <v>13653</v>
      </c>
      <c r="AI386" t="s">
        <v>13369</v>
      </c>
      <c r="AJ386" t="s">
        <v>13194</v>
      </c>
      <c r="AK386" t="s">
        <v>13673</v>
      </c>
      <c r="AL386" t="s">
        <v>13674</v>
      </c>
      <c r="AM386" t="s">
        <v>13675</v>
      </c>
      <c r="AN386" t="s">
        <v>13665</v>
      </c>
      <c r="AO386" t="s">
        <v>13676</v>
      </c>
      <c r="AP386" t="s">
        <v>13673</v>
      </c>
      <c r="AQ386">
        <v>70</v>
      </c>
      <c r="AR386">
        <v>70</v>
      </c>
      <c r="AS386">
        <v>70</v>
      </c>
      <c r="AT386" t="s">
        <v>13672</v>
      </c>
      <c r="AU386">
        <v>0</v>
      </c>
      <c r="AV386">
        <v>0</v>
      </c>
      <c r="AW386">
        <v>0</v>
      </c>
    </row>
    <row r="387" spans="1:49">
      <c r="A387" s="1">
        <f>_xlfn.XLOOKUP(K387,数据!F:F,数据!A:A)</f>
        <v>2026</v>
      </c>
      <c r="B387" s="2">
        <f>_xlfn.XLOOKUP(K387,数据!F:F,数据!B:B)</f>
        <v>3</v>
      </c>
      <c r="C387" s="2">
        <f>_xlfn.XLOOKUP(K387,数据!F:F,数据!C:C)</f>
        <v>10</v>
      </c>
      <c r="D387" s="2" t="str">
        <f>_xlfn.XLOOKUP(K387,数据!F:F,数据!K:K)</f>
        <v>红单</v>
      </c>
      <c r="E387" s="2" t="str" cm="1">
        <f t="array" ref="E387">IF(OR(D387="红单",D387="空派"),_xlfn.IFS(F387="未开售","新品首批发货",G387&lt;F387,"新品首批发货",G387-F387&lt;=60,"新品期补货空运",G387-F387&gt;60,"老品应急空运"),"海运，不进行分析")</f>
        <v>新品首批发货</v>
      </c>
      <c r="F387" s="3">
        <v>46097</v>
      </c>
      <c r="G387" s="3">
        <f>_xlfn.XLOOKUP(K387,数据!F:F,数据!D:D)</f>
        <v>46085</v>
      </c>
      <c r="H387" s="5">
        <v>144</v>
      </c>
      <c r="I387" s="5">
        <f t="shared" si="22"/>
        <v>5.76</v>
      </c>
      <c r="J387" s="5">
        <f>_xlfn.XLOOKUP(K387,数据!F:F,数据!T:T)*(I387/_xlfn.XLOOKUP(K387,数据!F:F,数据!Y:Y))</f>
        <v>423.973113833783</v>
      </c>
      <c r="K387" t="s">
        <v>9553</v>
      </c>
      <c r="L387" t="s">
        <v>41</v>
      </c>
      <c r="M387" t="s">
        <v>11113</v>
      </c>
      <c r="N387" t="s">
        <v>13677</v>
      </c>
      <c r="O387" t="s">
        <v>11115</v>
      </c>
      <c r="P387" t="s">
        <v>11139</v>
      </c>
      <c r="Q387" t="s">
        <v>11117</v>
      </c>
      <c r="R387" t="s">
        <v>11118</v>
      </c>
      <c r="S387" t="s">
        <v>13678</v>
      </c>
      <c r="T387" t="s">
        <v>11250</v>
      </c>
      <c r="U387" s="4" t="s">
        <v>13647</v>
      </c>
      <c r="V387" t="s">
        <v>13679</v>
      </c>
      <c r="W387" t="s">
        <v>13680</v>
      </c>
      <c r="X387" t="s">
        <v>13681</v>
      </c>
      <c r="Y387" t="s">
        <v>11142</v>
      </c>
      <c r="Z387" t="s">
        <v>13682</v>
      </c>
      <c r="AA387" t="s">
        <v>11144</v>
      </c>
      <c r="AB387" t="s">
        <v>13647</v>
      </c>
      <c r="AC387" t="s">
        <v>13131</v>
      </c>
      <c r="AD387" t="s">
        <v>13683</v>
      </c>
      <c r="AE387" t="s">
        <v>13653</v>
      </c>
      <c r="AI387" t="s">
        <v>13369</v>
      </c>
      <c r="AJ387" t="s">
        <v>13194</v>
      </c>
      <c r="AK387" t="s">
        <v>13684</v>
      </c>
      <c r="AL387" t="s">
        <v>13685</v>
      </c>
      <c r="AM387" t="s">
        <v>13686</v>
      </c>
      <c r="AN387" t="s">
        <v>13687</v>
      </c>
      <c r="AO387" t="s">
        <v>13688</v>
      </c>
      <c r="AP387" t="s">
        <v>13684</v>
      </c>
      <c r="AQ387">
        <v>40</v>
      </c>
      <c r="AR387">
        <v>40</v>
      </c>
      <c r="AS387">
        <v>40</v>
      </c>
      <c r="AT387" t="s">
        <v>13689</v>
      </c>
      <c r="AU387">
        <v>0</v>
      </c>
      <c r="AV387">
        <v>0</v>
      </c>
      <c r="AW387">
        <v>0</v>
      </c>
    </row>
    <row r="388" spans="1:49">
      <c r="A388" s="1">
        <f>_xlfn.XLOOKUP(K388,数据!F:F,数据!A:A)</f>
        <v>2026</v>
      </c>
      <c r="B388" s="2">
        <f>_xlfn.XLOOKUP(K388,数据!F:F,数据!B:B)</f>
        <v>3</v>
      </c>
      <c r="C388" s="2">
        <f>_xlfn.XLOOKUP(K388,数据!F:F,数据!C:C)</f>
        <v>10</v>
      </c>
      <c r="D388" s="2" t="str">
        <f>_xlfn.XLOOKUP(K388,数据!F:F,数据!K:K)</f>
        <v>红单</v>
      </c>
      <c r="E388" s="2" t="str" cm="1">
        <f t="array" ref="E388">IF(OR(D388="红单",D388="空派"),_xlfn.IFS(F388="未开售","新品首批发货",G388&lt;F388,"新品首批发货",G388-F388&lt;=60,"新品期补货空运",G388-F388&gt;60,"老品应急空运"),"海运，不进行分析")</f>
        <v>新品首批发货</v>
      </c>
      <c r="F388" s="3">
        <v>46095</v>
      </c>
      <c r="G388" s="3">
        <f>_xlfn.XLOOKUP(K388,数据!F:F,数据!D:D)</f>
        <v>46085</v>
      </c>
      <c r="H388" s="5">
        <v>143.7</v>
      </c>
      <c r="I388" s="5">
        <f t="shared" si="22"/>
        <v>5.748</v>
      </c>
      <c r="J388" s="5">
        <f>_xlfn.XLOOKUP(K388,数据!F:F,数据!T:T)*(I388/_xlfn.XLOOKUP(K388,数据!F:F,数据!Y:Y))</f>
        <v>423.089836513296</v>
      </c>
      <c r="K388" t="s">
        <v>9553</v>
      </c>
      <c r="L388" t="s">
        <v>41</v>
      </c>
      <c r="M388" t="s">
        <v>11113</v>
      </c>
      <c r="N388" t="s">
        <v>13677</v>
      </c>
      <c r="O388" t="s">
        <v>11115</v>
      </c>
      <c r="P388" t="s">
        <v>11139</v>
      </c>
      <c r="Q388" t="s">
        <v>11117</v>
      </c>
      <c r="R388" t="s">
        <v>11118</v>
      </c>
      <c r="S388" t="s">
        <v>13678</v>
      </c>
      <c r="T388" t="s">
        <v>11250</v>
      </c>
      <c r="U388" s="4" t="s">
        <v>13647</v>
      </c>
      <c r="V388" t="s">
        <v>13679</v>
      </c>
      <c r="W388" t="s">
        <v>13680</v>
      </c>
      <c r="X388" t="s">
        <v>13681</v>
      </c>
      <c r="Y388" t="s">
        <v>11142</v>
      </c>
      <c r="Z388" t="s">
        <v>13682</v>
      </c>
      <c r="AA388" t="s">
        <v>11144</v>
      </c>
      <c r="AB388" t="s">
        <v>13647</v>
      </c>
      <c r="AC388" t="s">
        <v>13131</v>
      </c>
      <c r="AD388" t="s">
        <v>13683</v>
      </c>
      <c r="AE388" t="s">
        <v>13653</v>
      </c>
      <c r="AI388" t="s">
        <v>13369</v>
      </c>
      <c r="AJ388" t="s">
        <v>13194</v>
      </c>
      <c r="AK388" t="s">
        <v>13690</v>
      </c>
      <c r="AL388" t="s">
        <v>13691</v>
      </c>
      <c r="AM388" t="s">
        <v>13692</v>
      </c>
      <c r="AN388" t="s">
        <v>13687</v>
      </c>
      <c r="AO388" t="s">
        <v>13693</v>
      </c>
      <c r="AP388" t="s">
        <v>13690</v>
      </c>
      <c r="AQ388">
        <v>40</v>
      </c>
      <c r="AR388">
        <v>40</v>
      </c>
      <c r="AS388">
        <v>40</v>
      </c>
      <c r="AT388" t="s">
        <v>13689</v>
      </c>
      <c r="AU388">
        <v>0</v>
      </c>
      <c r="AV388">
        <v>0</v>
      </c>
      <c r="AW388">
        <v>0</v>
      </c>
    </row>
    <row r="389" spans="1:49">
      <c r="A389" s="1">
        <f>_xlfn.XLOOKUP(K389,数据!F:F,数据!A:A)</f>
        <v>2026</v>
      </c>
      <c r="B389" s="2">
        <f>_xlfn.XLOOKUP(K389,数据!F:F,数据!B:B)</f>
        <v>3</v>
      </c>
      <c r="C389" s="2">
        <f>_xlfn.XLOOKUP(K389,数据!F:F,数据!C:C)</f>
        <v>10</v>
      </c>
      <c r="D389" s="2" t="str">
        <f>_xlfn.XLOOKUP(K389,数据!F:F,数据!K:K)</f>
        <v>红单</v>
      </c>
      <c r="E389" s="2" t="str" cm="1">
        <f t="array" ref="E389">IF(OR(D389="红单",D389="空派"),_xlfn.IFS(F389="未开售","新品首批发货",G389&lt;F389,"新品首批发货",G389-F389&lt;=60,"新品期补货空运",G389-F389&gt;60,"老品应急空运"),"海运，不进行分析")</f>
        <v>新品首批发货</v>
      </c>
      <c r="F389" s="3">
        <v>46099</v>
      </c>
      <c r="G389" s="3">
        <f>_xlfn.XLOOKUP(K389,数据!F:F,数据!D:D)</f>
        <v>46085</v>
      </c>
      <c r="H389" s="5">
        <v>145</v>
      </c>
      <c r="I389" s="5">
        <f t="shared" si="22"/>
        <v>5.8</v>
      </c>
      <c r="J389" s="5">
        <f>_xlfn.XLOOKUP(K389,数据!F:F,数据!T:T)*(I389/_xlfn.XLOOKUP(K389,数据!F:F,数据!Y:Y))</f>
        <v>426.91737156874</v>
      </c>
      <c r="K389" t="s">
        <v>9553</v>
      </c>
      <c r="L389" t="s">
        <v>41</v>
      </c>
      <c r="M389" t="s">
        <v>11113</v>
      </c>
      <c r="N389" t="s">
        <v>13677</v>
      </c>
      <c r="O389" t="s">
        <v>11115</v>
      </c>
      <c r="P389" t="s">
        <v>11139</v>
      </c>
      <c r="Q389" t="s">
        <v>11117</v>
      </c>
      <c r="R389" t="s">
        <v>11118</v>
      </c>
      <c r="S389" t="s">
        <v>13678</v>
      </c>
      <c r="T389" t="s">
        <v>11250</v>
      </c>
      <c r="U389" s="4" t="s">
        <v>13647</v>
      </c>
      <c r="V389" t="s">
        <v>13679</v>
      </c>
      <c r="W389" t="s">
        <v>13680</v>
      </c>
      <c r="X389" t="s">
        <v>13681</v>
      </c>
      <c r="Y389" t="s">
        <v>11142</v>
      </c>
      <c r="Z389" t="s">
        <v>13682</v>
      </c>
      <c r="AA389" t="s">
        <v>11144</v>
      </c>
      <c r="AB389" t="s">
        <v>13647</v>
      </c>
      <c r="AC389" t="s">
        <v>13131</v>
      </c>
      <c r="AD389" t="s">
        <v>13683</v>
      </c>
      <c r="AE389" t="s">
        <v>13653</v>
      </c>
      <c r="AI389" t="s">
        <v>13369</v>
      </c>
      <c r="AJ389" t="s">
        <v>13194</v>
      </c>
      <c r="AK389" t="s">
        <v>13694</v>
      </c>
      <c r="AL389" t="s">
        <v>13695</v>
      </c>
      <c r="AM389" t="s">
        <v>13696</v>
      </c>
      <c r="AN389" t="s">
        <v>13687</v>
      </c>
      <c r="AO389" t="s">
        <v>13697</v>
      </c>
      <c r="AP389" t="s">
        <v>13694</v>
      </c>
      <c r="AQ389">
        <v>40</v>
      </c>
      <c r="AR389">
        <v>40</v>
      </c>
      <c r="AS389">
        <v>40</v>
      </c>
      <c r="AT389" t="s">
        <v>13698</v>
      </c>
      <c r="AU389">
        <v>0</v>
      </c>
      <c r="AV389">
        <v>0</v>
      </c>
      <c r="AW389">
        <v>0</v>
      </c>
    </row>
    <row r="390" spans="1:49">
      <c r="A390" s="1">
        <f>_xlfn.XLOOKUP(K390,数据!F:F,数据!A:A)</f>
        <v>2026</v>
      </c>
      <c r="B390" s="2">
        <f>_xlfn.XLOOKUP(K390,数据!F:F,数据!B:B)</f>
        <v>3</v>
      </c>
      <c r="C390" s="2">
        <f>_xlfn.XLOOKUP(K390,数据!F:F,数据!C:C)</f>
        <v>10</v>
      </c>
      <c r="D390" s="2" t="str">
        <f>_xlfn.XLOOKUP(K390,数据!F:F,数据!K:K)</f>
        <v>红单</v>
      </c>
      <c r="E390" s="2" t="str" cm="1">
        <f t="array" ref="E390">IF(OR(D390="红单",D390="空派"),_xlfn.IFS(F390="未开售","新品首批发货",G390&lt;F390,"新品首批发货",G390-F390&lt;=60,"新品期补货空运",G390-F390&gt;60,"老品应急空运"),"海运，不进行分析")</f>
        <v>新品首批发货</v>
      </c>
      <c r="F390" s="3">
        <v>46100</v>
      </c>
      <c r="G390" s="3">
        <f>_xlfn.XLOOKUP(K390,数据!F:F,数据!D:D)</f>
        <v>46085</v>
      </c>
      <c r="H390" s="5">
        <v>168</v>
      </c>
      <c r="I390" s="5">
        <f t="shared" si="22"/>
        <v>6.72</v>
      </c>
      <c r="J390" s="5">
        <f>_xlfn.XLOOKUP(K390,数据!F:F,数据!T:T)*(I390/_xlfn.XLOOKUP(K390,数据!F:F,数据!Y:Y))</f>
        <v>494.635299472747</v>
      </c>
      <c r="K390" t="s">
        <v>9553</v>
      </c>
      <c r="L390" t="s">
        <v>41</v>
      </c>
      <c r="M390" t="s">
        <v>11113</v>
      </c>
      <c r="N390" t="s">
        <v>13677</v>
      </c>
      <c r="O390" t="s">
        <v>11115</v>
      </c>
      <c r="P390" t="s">
        <v>11139</v>
      </c>
      <c r="Q390" t="s">
        <v>11117</v>
      </c>
      <c r="R390" t="s">
        <v>11118</v>
      </c>
      <c r="S390" t="s">
        <v>13678</v>
      </c>
      <c r="T390" t="s">
        <v>11250</v>
      </c>
      <c r="U390" s="4" t="s">
        <v>13647</v>
      </c>
      <c r="V390" t="s">
        <v>13679</v>
      </c>
      <c r="W390" t="s">
        <v>13680</v>
      </c>
      <c r="X390" t="s">
        <v>13681</v>
      </c>
      <c r="Y390" t="s">
        <v>11142</v>
      </c>
      <c r="Z390" t="s">
        <v>13682</v>
      </c>
      <c r="AA390" t="s">
        <v>11144</v>
      </c>
      <c r="AB390" t="s">
        <v>13647</v>
      </c>
      <c r="AC390" t="s">
        <v>13131</v>
      </c>
      <c r="AD390" t="s">
        <v>13683</v>
      </c>
      <c r="AE390" t="s">
        <v>13653</v>
      </c>
      <c r="AI390" t="s">
        <v>13369</v>
      </c>
      <c r="AJ390" t="s">
        <v>13194</v>
      </c>
      <c r="AK390" t="s">
        <v>13699</v>
      </c>
      <c r="AL390" t="s">
        <v>13700</v>
      </c>
      <c r="AM390" t="s">
        <v>13701</v>
      </c>
      <c r="AN390" t="s">
        <v>13687</v>
      </c>
      <c r="AO390" t="s">
        <v>13702</v>
      </c>
      <c r="AP390" t="s">
        <v>13699</v>
      </c>
      <c r="AQ390">
        <v>40</v>
      </c>
      <c r="AR390">
        <v>40</v>
      </c>
      <c r="AS390">
        <v>40</v>
      </c>
      <c r="AT390" t="s">
        <v>13703</v>
      </c>
      <c r="AU390">
        <v>0</v>
      </c>
      <c r="AV390">
        <v>0</v>
      </c>
      <c r="AW390">
        <v>0</v>
      </c>
    </row>
    <row r="391" spans="1:49">
      <c r="A391" s="1">
        <f>_xlfn.XLOOKUP(K391,数据!F:F,数据!A:A)</f>
        <v>2026</v>
      </c>
      <c r="B391" s="2">
        <f>_xlfn.XLOOKUP(K391,数据!F:F,数据!B:B)</f>
        <v>3</v>
      </c>
      <c r="C391" s="2">
        <f>_xlfn.XLOOKUP(K391,数据!F:F,数据!C:C)</f>
        <v>10</v>
      </c>
      <c r="D391" s="2" t="str">
        <f>_xlfn.XLOOKUP(K391,数据!F:F,数据!K:K)</f>
        <v>红单</v>
      </c>
      <c r="E391" s="2" t="str" cm="1">
        <f t="array" ref="E391">IF(OR(D391="红单",D391="空派"),_xlfn.IFS(F391="未开售","新品首批发货",G391&lt;F391,"新品首批发货",G391-F391&lt;=60,"新品期补货空运",G391-F391&gt;60,"老品应急空运"),"海运，不进行分析")</f>
        <v>老品应急空运</v>
      </c>
      <c r="F391" s="3">
        <v>45945</v>
      </c>
      <c r="G391" s="3">
        <f>_xlfn.XLOOKUP(K391,数据!F:F,数据!D:D)</f>
        <v>46085</v>
      </c>
      <c r="H391" s="5">
        <v>364</v>
      </c>
      <c r="I391" s="5">
        <f t="shared" si="22"/>
        <v>1.82</v>
      </c>
      <c r="J391" s="5">
        <f>_xlfn.XLOOKUP(K391,数据!F:F,数据!T:T)*(I391/_xlfn.XLOOKUP(K391,数据!F:F,数据!Y:Y))</f>
        <v>133.963726940536</v>
      </c>
      <c r="K391" t="s">
        <v>9553</v>
      </c>
      <c r="L391" t="s">
        <v>41</v>
      </c>
      <c r="M391" t="s">
        <v>11113</v>
      </c>
      <c r="N391" t="s">
        <v>13677</v>
      </c>
      <c r="O391" t="s">
        <v>11115</v>
      </c>
      <c r="P391" t="s">
        <v>11139</v>
      </c>
      <c r="Q391" t="s">
        <v>11117</v>
      </c>
      <c r="R391" t="s">
        <v>11118</v>
      </c>
      <c r="S391" t="s">
        <v>13678</v>
      </c>
      <c r="T391" t="s">
        <v>11250</v>
      </c>
      <c r="U391" s="4" t="s">
        <v>13647</v>
      </c>
      <c r="V391" t="s">
        <v>13679</v>
      </c>
      <c r="W391" t="s">
        <v>13680</v>
      </c>
      <c r="X391" t="s">
        <v>13681</v>
      </c>
      <c r="Y391" t="s">
        <v>11142</v>
      </c>
      <c r="Z391" t="s">
        <v>13682</v>
      </c>
      <c r="AA391" t="s">
        <v>11144</v>
      </c>
      <c r="AB391" t="s">
        <v>13647</v>
      </c>
      <c r="AC391" t="s">
        <v>13131</v>
      </c>
      <c r="AD391" t="s">
        <v>13683</v>
      </c>
      <c r="AE391" t="s">
        <v>13653</v>
      </c>
      <c r="AI391" t="s">
        <v>13369</v>
      </c>
      <c r="AJ391" t="s">
        <v>13194</v>
      </c>
      <c r="AK391" t="s">
        <v>13704</v>
      </c>
      <c r="AL391" t="s">
        <v>13705</v>
      </c>
      <c r="AM391" t="s">
        <v>13706</v>
      </c>
      <c r="AN391" t="s">
        <v>11520</v>
      </c>
      <c r="AO391" t="s">
        <v>13707</v>
      </c>
      <c r="AP391" t="s">
        <v>13704</v>
      </c>
      <c r="AQ391">
        <v>5</v>
      </c>
      <c r="AR391">
        <v>5</v>
      </c>
      <c r="AS391">
        <v>5</v>
      </c>
      <c r="AT391" t="s">
        <v>13708</v>
      </c>
      <c r="AU391">
        <v>0</v>
      </c>
      <c r="AV391">
        <v>0</v>
      </c>
      <c r="AW391">
        <v>0</v>
      </c>
    </row>
    <row r="392" spans="1:49">
      <c r="A392" s="1">
        <f>_xlfn.XLOOKUP(K392,数据!F:F,数据!A:A)</f>
        <v>2026</v>
      </c>
      <c r="B392" s="2">
        <f>_xlfn.XLOOKUP(K392,数据!F:F,数据!B:B)</f>
        <v>3</v>
      </c>
      <c r="C392" s="2">
        <f>_xlfn.XLOOKUP(K392,数据!F:F,数据!C:C)</f>
        <v>10</v>
      </c>
      <c r="D392" s="2" t="str">
        <f>_xlfn.XLOOKUP(K392,数据!F:F,数据!K:K)</f>
        <v>红单</v>
      </c>
      <c r="E392" s="2" t="str" cm="1">
        <f t="array" ref="E392">IF(OR(D392="红单",D392="空派"),_xlfn.IFS(F392="未开售","新品首批发货",G392&lt;F392,"新品首批发货",G392-F392&lt;=60,"新品期补货空运",G392-F392&gt;60,"老品应急空运"),"海运，不进行分析")</f>
        <v>老品应急空运</v>
      </c>
      <c r="F392" s="3">
        <v>45915</v>
      </c>
      <c r="G392" s="3">
        <f>_xlfn.XLOOKUP(K392,数据!F:F,数据!D:D)</f>
        <v>46085</v>
      </c>
      <c r="H392" s="5">
        <v>103</v>
      </c>
      <c r="I392" s="5">
        <f t="shared" si="22"/>
        <v>0.515</v>
      </c>
      <c r="J392" s="5">
        <f>_xlfn.XLOOKUP(K392,数据!F:F,数据!T:T)*(I392/_xlfn.XLOOKUP(K392,数据!F:F,数据!Y:Y))</f>
        <v>37.9073183375691</v>
      </c>
      <c r="K392" t="s">
        <v>9553</v>
      </c>
      <c r="L392" t="s">
        <v>41</v>
      </c>
      <c r="M392" t="s">
        <v>11113</v>
      </c>
      <c r="N392" t="s">
        <v>13677</v>
      </c>
      <c r="O392" t="s">
        <v>11115</v>
      </c>
      <c r="P392" t="s">
        <v>11139</v>
      </c>
      <c r="Q392" t="s">
        <v>11117</v>
      </c>
      <c r="R392" t="s">
        <v>11118</v>
      </c>
      <c r="S392" t="s">
        <v>13678</v>
      </c>
      <c r="T392" t="s">
        <v>11250</v>
      </c>
      <c r="U392" s="4" t="s">
        <v>13647</v>
      </c>
      <c r="V392" t="s">
        <v>13679</v>
      </c>
      <c r="W392" t="s">
        <v>13680</v>
      </c>
      <c r="X392" t="s">
        <v>13681</v>
      </c>
      <c r="Y392" t="s">
        <v>11142</v>
      </c>
      <c r="Z392" t="s">
        <v>13682</v>
      </c>
      <c r="AA392" t="s">
        <v>11144</v>
      </c>
      <c r="AB392" t="s">
        <v>13647</v>
      </c>
      <c r="AC392" t="s">
        <v>13131</v>
      </c>
      <c r="AD392" t="s">
        <v>13683</v>
      </c>
      <c r="AE392" t="s">
        <v>13653</v>
      </c>
      <c r="AI392" t="s">
        <v>13369</v>
      </c>
      <c r="AJ392" t="s">
        <v>13194</v>
      </c>
      <c r="AK392" t="s">
        <v>13709</v>
      </c>
      <c r="AL392" t="s">
        <v>13710</v>
      </c>
      <c r="AM392" t="s">
        <v>13711</v>
      </c>
      <c r="AN392" t="s">
        <v>13711</v>
      </c>
      <c r="AO392" t="s">
        <v>13712</v>
      </c>
      <c r="AP392" t="s">
        <v>13709</v>
      </c>
      <c r="AQ392">
        <v>5</v>
      </c>
      <c r="AR392">
        <v>5</v>
      </c>
      <c r="AS392">
        <v>5</v>
      </c>
      <c r="AT392" t="s">
        <v>13708</v>
      </c>
      <c r="AU392">
        <v>0</v>
      </c>
      <c r="AV392">
        <v>0</v>
      </c>
      <c r="AW392">
        <v>0</v>
      </c>
    </row>
    <row r="393" spans="1:49">
      <c r="A393" s="1">
        <f>_xlfn.XLOOKUP(K393,数据!F:F,数据!A:A)</f>
        <v>2026</v>
      </c>
      <c r="B393" s="2">
        <f>_xlfn.XLOOKUP(K393,数据!F:F,数据!B:B)</f>
        <v>3</v>
      </c>
      <c r="C393" s="2">
        <f>_xlfn.XLOOKUP(K393,数据!F:F,数据!C:C)</f>
        <v>10</v>
      </c>
      <c r="D393" s="2" t="str">
        <f>_xlfn.XLOOKUP(K393,数据!F:F,数据!K:K)</f>
        <v>空派</v>
      </c>
      <c r="E393" s="2" t="str" cm="1">
        <f t="array" ref="E393">IF(OR(D393="红单",D393="空派"),_xlfn.IFS(F393="未开售","新品首批发货",G393&lt;F393,"新品首批发货",G393-F393&lt;=60,"新品期补货空运",G393-F393&gt;60,"老品应急空运"),"海运，不进行分析")</f>
        <v>老品应急空运</v>
      </c>
      <c r="F393" s="3">
        <v>45432</v>
      </c>
      <c r="G393" s="3">
        <f>_xlfn.XLOOKUP(K393,数据!F:F,数据!D:D)</f>
        <v>46083</v>
      </c>
      <c r="H393" s="5">
        <v>189</v>
      </c>
      <c r="I393" s="5">
        <f t="shared" ref="I393:I420" si="23">H393*AQ393/1000</f>
        <v>3.78</v>
      </c>
      <c r="J393" s="5">
        <f>_xlfn.XLOOKUP(K393,数据!F:F,数据!T:T)*(I393/_xlfn.XLOOKUP(K393,数据!F:F,数据!Y:Y))</f>
        <v>192.453184357542</v>
      </c>
      <c r="K393" t="s">
        <v>9551</v>
      </c>
      <c r="L393" t="s">
        <v>96</v>
      </c>
      <c r="M393" t="s">
        <v>11113</v>
      </c>
      <c r="N393" t="s">
        <v>13713</v>
      </c>
      <c r="O393" t="s">
        <v>11115</v>
      </c>
      <c r="P393" t="s">
        <v>11139</v>
      </c>
      <c r="Q393" t="s">
        <v>11117</v>
      </c>
      <c r="R393" t="s">
        <v>11118</v>
      </c>
      <c r="S393" t="s">
        <v>13714</v>
      </c>
      <c r="T393" t="s">
        <v>11250</v>
      </c>
      <c r="U393" s="4" t="s">
        <v>13715</v>
      </c>
      <c r="V393" t="s">
        <v>13716</v>
      </c>
      <c r="W393" t="s">
        <v>13717</v>
      </c>
      <c r="X393" t="s">
        <v>13718</v>
      </c>
      <c r="Y393" t="s">
        <v>11124</v>
      </c>
      <c r="Z393" t="s">
        <v>13719</v>
      </c>
      <c r="AA393" t="s">
        <v>11126</v>
      </c>
      <c r="AB393" t="s">
        <v>13715</v>
      </c>
      <c r="AC393" t="s">
        <v>13447</v>
      </c>
      <c r="AD393" t="s">
        <v>13720</v>
      </c>
      <c r="AE393" t="s">
        <v>13194</v>
      </c>
      <c r="AI393" t="s">
        <v>13369</v>
      </c>
      <c r="AJ393" t="s">
        <v>13194</v>
      </c>
      <c r="AK393" t="s">
        <v>13721</v>
      </c>
      <c r="AL393" t="s">
        <v>13722</v>
      </c>
      <c r="AM393" t="s">
        <v>13723</v>
      </c>
      <c r="AN393" t="s">
        <v>13723</v>
      </c>
      <c r="AO393" t="s">
        <v>13724</v>
      </c>
      <c r="AP393" t="s">
        <v>13721</v>
      </c>
      <c r="AQ393">
        <v>20</v>
      </c>
      <c r="AR393">
        <v>20</v>
      </c>
      <c r="AS393">
        <v>20</v>
      </c>
      <c r="AT393" t="s">
        <v>13725</v>
      </c>
      <c r="AU393">
        <v>0</v>
      </c>
      <c r="AV393">
        <v>0</v>
      </c>
      <c r="AW393">
        <v>0</v>
      </c>
    </row>
    <row r="394" spans="1:49">
      <c r="A394" s="1">
        <f>_xlfn.XLOOKUP(K394,数据!F:F,数据!A:A)</f>
        <v>2026</v>
      </c>
      <c r="B394" s="2">
        <f>_xlfn.XLOOKUP(K394,数据!F:F,数据!B:B)</f>
        <v>3</v>
      </c>
      <c r="C394" s="2">
        <f>_xlfn.XLOOKUP(K394,数据!F:F,数据!C:C)</f>
        <v>10</v>
      </c>
      <c r="D394" s="2" t="str">
        <f>_xlfn.XLOOKUP(K394,数据!F:F,数据!K:K)</f>
        <v>空派</v>
      </c>
      <c r="E394" s="2" t="str" cm="1">
        <f t="array" ref="E394">IF(OR(D394="红单",D394="空派"),_xlfn.IFS(F394="未开售","新品首批发货",G394&lt;F394,"新品首批发货",G394-F394&lt;=60,"新品期补货空运",G394-F394&gt;60,"老品应急空运"),"海运，不进行分析")</f>
        <v>老品应急空运</v>
      </c>
      <c r="F394" s="3">
        <v>45862</v>
      </c>
      <c r="G394" s="3">
        <f>_xlfn.XLOOKUP(K394,数据!F:F,数据!D:D)</f>
        <v>46083</v>
      </c>
      <c r="H394" s="5">
        <v>235</v>
      </c>
      <c r="I394" s="5">
        <f t="shared" si="23"/>
        <v>23.5</v>
      </c>
      <c r="J394" s="5">
        <f>_xlfn.XLOOKUP(K394,数据!F:F,数据!T:T)*(I394/_xlfn.XLOOKUP(K394,数据!F:F,数据!Y:Y))</f>
        <v>1196.46820963022</v>
      </c>
      <c r="K394" t="s">
        <v>9551</v>
      </c>
      <c r="L394" t="s">
        <v>96</v>
      </c>
      <c r="M394" t="s">
        <v>11113</v>
      </c>
      <c r="N394" t="s">
        <v>13713</v>
      </c>
      <c r="O394" t="s">
        <v>11115</v>
      </c>
      <c r="P394" t="s">
        <v>11139</v>
      </c>
      <c r="Q394" t="s">
        <v>11117</v>
      </c>
      <c r="R394" t="s">
        <v>11118</v>
      </c>
      <c r="S394" t="s">
        <v>13714</v>
      </c>
      <c r="T394" t="s">
        <v>11250</v>
      </c>
      <c r="U394" s="4" t="s">
        <v>13715</v>
      </c>
      <c r="V394" t="s">
        <v>13716</v>
      </c>
      <c r="W394" t="s">
        <v>13717</v>
      </c>
      <c r="X394" t="s">
        <v>13718</v>
      </c>
      <c r="Y394" t="s">
        <v>11124</v>
      </c>
      <c r="Z394" t="s">
        <v>13719</v>
      </c>
      <c r="AA394" t="s">
        <v>11126</v>
      </c>
      <c r="AB394" t="s">
        <v>13715</v>
      </c>
      <c r="AC394" t="s">
        <v>13447</v>
      </c>
      <c r="AD394" t="s">
        <v>13720</v>
      </c>
      <c r="AE394" t="s">
        <v>13194</v>
      </c>
      <c r="AI394" t="s">
        <v>13369</v>
      </c>
      <c r="AJ394" t="s">
        <v>13194</v>
      </c>
      <c r="AK394" t="s">
        <v>13726</v>
      </c>
      <c r="AL394" t="s">
        <v>13727</v>
      </c>
      <c r="AM394" t="s">
        <v>13728</v>
      </c>
      <c r="AN394" t="s">
        <v>11135</v>
      </c>
      <c r="AO394" t="s">
        <v>13729</v>
      </c>
      <c r="AP394" t="s">
        <v>13726</v>
      </c>
      <c r="AQ394">
        <v>100</v>
      </c>
      <c r="AR394">
        <v>100</v>
      </c>
      <c r="AS394">
        <v>99</v>
      </c>
      <c r="AT394" t="s">
        <v>13730</v>
      </c>
      <c r="AU394">
        <v>0</v>
      </c>
      <c r="AV394">
        <v>-1</v>
      </c>
      <c r="AW394">
        <v>1</v>
      </c>
    </row>
    <row r="395" spans="1:49">
      <c r="A395" s="1">
        <f>_xlfn.XLOOKUP(K395,数据!F:F,数据!A:A)</f>
        <v>2026</v>
      </c>
      <c r="B395" s="2">
        <f>_xlfn.XLOOKUP(K395,数据!F:F,数据!B:B)</f>
        <v>3</v>
      </c>
      <c r="C395" s="2">
        <f>_xlfn.XLOOKUP(K395,数据!F:F,数据!C:C)</f>
        <v>10</v>
      </c>
      <c r="D395" s="2" t="str">
        <f>_xlfn.XLOOKUP(K395,数据!F:F,数据!K:K)</f>
        <v>空派</v>
      </c>
      <c r="E395" s="2" t="str" cm="1">
        <f t="array" ref="E395">IF(OR(D395="红单",D395="空派"),_xlfn.IFS(F395="未开售","新品首批发货",G395&lt;F395,"新品首批发货",G395-F395&lt;=60,"新品期补货空运",G395-F395&gt;60,"老品应急空运"),"海运，不进行分析")</f>
        <v>新品首批发货</v>
      </c>
      <c r="F395" s="3">
        <v>46108</v>
      </c>
      <c r="G395" s="3">
        <f>_xlfn.XLOOKUP(K395,数据!F:F,数据!D:D)</f>
        <v>46083</v>
      </c>
      <c r="H395" s="5">
        <v>243</v>
      </c>
      <c r="I395" s="5">
        <f t="shared" si="23"/>
        <v>24.3</v>
      </c>
      <c r="J395" s="5">
        <f>_xlfn.XLOOKUP(K395,数据!F:F,数据!T:T)*(I395/_xlfn.XLOOKUP(K395,数据!F:F,数据!Y:Y))</f>
        <v>1237.19904229848</v>
      </c>
      <c r="K395" t="s">
        <v>9551</v>
      </c>
      <c r="L395" t="s">
        <v>96</v>
      </c>
      <c r="M395" t="s">
        <v>11113</v>
      </c>
      <c r="N395" t="s">
        <v>13713</v>
      </c>
      <c r="O395" t="s">
        <v>11115</v>
      </c>
      <c r="P395" t="s">
        <v>11139</v>
      </c>
      <c r="Q395" t="s">
        <v>11117</v>
      </c>
      <c r="R395" t="s">
        <v>11118</v>
      </c>
      <c r="S395" t="s">
        <v>13714</v>
      </c>
      <c r="T395" t="s">
        <v>11250</v>
      </c>
      <c r="U395" s="4" t="s">
        <v>13715</v>
      </c>
      <c r="V395" t="s">
        <v>13716</v>
      </c>
      <c r="W395" t="s">
        <v>13717</v>
      </c>
      <c r="X395" t="s">
        <v>13718</v>
      </c>
      <c r="Y395" t="s">
        <v>11124</v>
      </c>
      <c r="Z395" t="s">
        <v>13719</v>
      </c>
      <c r="AA395" t="s">
        <v>11126</v>
      </c>
      <c r="AB395" t="s">
        <v>13715</v>
      </c>
      <c r="AC395" t="s">
        <v>13447</v>
      </c>
      <c r="AD395" t="s">
        <v>13720</v>
      </c>
      <c r="AE395" t="s">
        <v>13194</v>
      </c>
      <c r="AI395" t="s">
        <v>13369</v>
      </c>
      <c r="AJ395" t="s">
        <v>13194</v>
      </c>
      <c r="AK395" t="s">
        <v>11774</v>
      </c>
      <c r="AL395" t="s">
        <v>11775</v>
      </c>
      <c r="AM395" t="s">
        <v>11776</v>
      </c>
      <c r="AN395" t="s">
        <v>11135</v>
      </c>
      <c r="AO395" t="s">
        <v>11777</v>
      </c>
      <c r="AP395" t="s">
        <v>11774</v>
      </c>
      <c r="AQ395">
        <v>100</v>
      </c>
      <c r="AR395">
        <v>100</v>
      </c>
      <c r="AS395">
        <v>178</v>
      </c>
      <c r="AT395" t="s">
        <v>13731</v>
      </c>
      <c r="AU395">
        <v>0</v>
      </c>
      <c r="AV395">
        <v>78</v>
      </c>
      <c r="AW395">
        <v>-78</v>
      </c>
    </row>
    <row r="396" spans="1:49">
      <c r="A396" s="1">
        <f>_xlfn.XLOOKUP(K396,数据!F:F,数据!A:A)</f>
        <v>2026</v>
      </c>
      <c r="B396" s="2">
        <f>_xlfn.XLOOKUP(K396,数据!F:F,数据!B:B)</f>
        <v>3</v>
      </c>
      <c r="C396" s="2">
        <f>_xlfn.XLOOKUP(K396,数据!F:F,数据!C:C)</f>
        <v>10</v>
      </c>
      <c r="D396" s="2" t="str">
        <f>_xlfn.XLOOKUP(K396,数据!F:F,数据!K:K)</f>
        <v>空派</v>
      </c>
      <c r="E396" s="2" t="str" cm="1">
        <f t="array" ref="E396">IF(OR(D396="红单",D396="空派"),_xlfn.IFS(F396="未开售","新品首批发货",G396&lt;F396,"新品首批发货",G396-F396&lt;=60,"新品期补货空运",G396-F396&gt;60,"老品应急空运"),"海运，不进行分析")</f>
        <v>新品首批发货</v>
      </c>
      <c r="F396" s="3">
        <v>46112</v>
      </c>
      <c r="G396" s="3">
        <f>_xlfn.XLOOKUP(K396,数据!F:F,数据!D:D)</f>
        <v>46083</v>
      </c>
      <c r="H396" s="5">
        <v>236</v>
      </c>
      <c r="I396" s="5">
        <f t="shared" si="23"/>
        <v>23.6</v>
      </c>
      <c r="J396" s="5">
        <f>_xlfn.XLOOKUP(K396,数据!F:F,数据!T:T)*(I396/_xlfn.XLOOKUP(K396,数据!F:F,数据!Y:Y))</f>
        <v>1201.55956371375</v>
      </c>
      <c r="K396" t="s">
        <v>9551</v>
      </c>
      <c r="L396" t="s">
        <v>96</v>
      </c>
      <c r="M396" t="s">
        <v>11113</v>
      </c>
      <c r="N396" t="s">
        <v>13713</v>
      </c>
      <c r="O396" t="s">
        <v>11115</v>
      </c>
      <c r="P396" t="s">
        <v>11139</v>
      </c>
      <c r="Q396" t="s">
        <v>11117</v>
      </c>
      <c r="R396" t="s">
        <v>11118</v>
      </c>
      <c r="S396" t="s">
        <v>13714</v>
      </c>
      <c r="T396" t="s">
        <v>11250</v>
      </c>
      <c r="U396" s="4" t="s">
        <v>13715</v>
      </c>
      <c r="V396" t="s">
        <v>13716</v>
      </c>
      <c r="W396" t="s">
        <v>13717</v>
      </c>
      <c r="X396" t="s">
        <v>13718</v>
      </c>
      <c r="Y396" t="s">
        <v>11124</v>
      </c>
      <c r="Z396" t="s">
        <v>13719</v>
      </c>
      <c r="AA396" t="s">
        <v>11126</v>
      </c>
      <c r="AB396" t="s">
        <v>13715</v>
      </c>
      <c r="AC396" t="s">
        <v>13447</v>
      </c>
      <c r="AD396" t="s">
        <v>13720</v>
      </c>
      <c r="AE396" t="s">
        <v>13194</v>
      </c>
      <c r="AI396" t="s">
        <v>13369</v>
      </c>
      <c r="AJ396" t="s">
        <v>13194</v>
      </c>
      <c r="AK396" t="s">
        <v>13732</v>
      </c>
      <c r="AL396" t="s">
        <v>13733</v>
      </c>
      <c r="AM396" t="s">
        <v>13734</v>
      </c>
      <c r="AN396" t="s">
        <v>11135</v>
      </c>
      <c r="AO396" t="s">
        <v>13735</v>
      </c>
      <c r="AP396" t="s">
        <v>13732</v>
      </c>
      <c r="AQ396">
        <v>100</v>
      </c>
      <c r="AR396">
        <v>100</v>
      </c>
      <c r="AS396">
        <v>100</v>
      </c>
      <c r="AT396" t="s">
        <v>13736</v>
      </c>
      <c r="AU396">
        <v>0</v>
      </c>
      <c r="AV396">
        <v>0</v>
      </c>
      <c r="AW396">
        <v>0</v>
      </c>
    </row>
    <row r="397" spans="1:49">
      <c r="A397" s="1">
        <f>_xlfn.XLOOKUP(K397,数据!F:F,数据!A:A)</f>
        <v>2026</v>
      </c>
      <c r="B397" s="2">
        <f>_xlfn.XLOOKUP(K397,数据!F:F,数据!B:B)</f>
        <v>3</v>
      </c>
      <c r="C397" s="2">
        <f>_xlfn.XLOOKUP(K397,数据!F:F,数据!C:C)</f>
        <v>10</v>
      </c>
      <c r="D397" s="2" t="str">
        <f>_xlfn.XLOOKUP(K397,数据!F:F,数据!K:K)</f>
        <v>空派</v>
      </c>
      <c r="E397" s="2" t="str" cm="1">
        <f t="array" ref="E397">IF(OR(D397="红单",D397="空派"),_xlfn.IFS(F397="未开售","新品首批发货",G397&lt;F397,"新品首批发货",G397-F397&lt;=60,"新品期补货空运",G397-F397&gt;60,"老品应急空运"),"海运，不进行分析")</f>
        <v>老品应急空运</v>
      </c>
      <c r="F397" s="3">
        <v>45915</v>
      </c>
      <c r="G397" s="3">
        <f>_xlfn.XLOOKUP(K397,数据!F:F,数据!D:D)</f>
        <v>46083</v>
      </c>
      <c r="H397" s="5">
        <v>103</v>
      </c>
      <c r="I397" s="5">
        <f t="shared" si="23"/>
        <v>1.03</v>
      </c>
      <c r="J397" s="5">
        <f>_xlfn.XLOOKUP(K397,数据!F:F,数据!T:T)*(I397/_xlfn.XLOOKUP(K397,数据!F:F,数据!Y:Y))</f>
        <v>54.4580437551748</v>
      </c>
      <c r="K397" t="s">
        <v>9550</v>
      </c>
      <c r="L397" t="s">
        <v>41</v>
      </c>
      <c r="M397" t="s">
        <v>11113</v>
      </c>
      <c r="N397" t="s">
        <v>13737</v>
      </c>
      <c r="O397" t="s">
        <v>11115</v>
      </c>
      <c r="P397" t="s">
        <v>11139</v>
      </c>
      <c r="Q397" t="s">
        <v>11117</v>
      </c>
      <c r="R397" t="s">
        <v>11118</v>
      </c>
      <c r="S397" t="s">
        <v>13738</v>
      </c>
      <c r="T397" t="s">
        <v>11250</v>
      </c>
      <c r="U397" s="4" t="s">
        <v>13739</v>
      </c>
      <c r="V397" t="s">
        <v>13740</v>
      </c>
      <c r="W397" t="s">
        <v>13741</v>
      </c>
      <c r="X397" t="s">
        <v>13742</v>
      </c>
      <c r="Y397" t="s">
        <v>11124</v>
      </c>
      <c r="Z397" t="s">
        <v>13743</v>
      </c>
      <c r="AA397" t="s">
        <v>11144</v>
      </c>
      <c r="AB397" t="s">
        <v>13739</v>
      </c>
      <c r="AC397" t="s">
        <v>13131</v>
      </c>
      <c r="AD397" t="s">
        <v>13744</v>
      </c>
      <c r="AE397" t="s">
        <v>13194</v>
      </c>
      <c r="AI397" t="s">
        <v>13369</v>
      </c>
      <c r="AJ397" t="s">
        <v>13194</v>
      </c>
      <c r="AK397" t="s">
        <v>13709</v>
      </c>
      <c r="AL397" t="s">
        <v>13710</v>
      </c>
      <c r="AM397" t="s">
        <v>13711</v>
      </c>
      <c r="AN397" t="s">
        <v>13711</v>
      </c>
      <c r="AO397" t="s">
        <v>13712</v>
      </c>
      <c r="AP397" t="s">
        <v>13709</v>
      </c>
      <c r="AQ397">
        <v>10</v>
      </c>
      <c r="AR397">
        <v>10</v>
      </c>
      <c r="AS397">
        <v>10</v>
      </c>
      <c r="AT397" t="s">
        <v>13745</v>
      </c>
      <c r="AU397">
        <v>0</v>
      </c>
      <c r="AV397">
        <v>0</v>
      </c>
      <c r="AW397">
        <v>0</v>
      </c>
    </row>
    <row r="398" spans="1:49">
      <c r="A398" s="1">
        <f>_xlfn.XLOOKUP(K398,数据!F:F,数据!A:A)</f>
        <v>2026</v>
      </c>
      <c r="B398" s="2">
        <f>_xlfn.XLOOKUP(K398,数据!F:F,数据!B:B)</f>
        <v>3</v>
      </c>
      <c r="C398" s="2">
        <f>_xlfn.XLOOKUP(K398,数据!F:F,数据!C:C)</f>
        <v>10</v>
      </c>
      <c r="D398" s="2" t="str">
        <f>_xlfn.XLOOKUP(K398,数据!F:F,数据!K:K)</f>
        <v>空派</v>
      </c>
      <c r="E398" s="2" t="str" cm="1">
        <f t="array" ref="E398">IF(OR(D398="红单",D398="空派"),_xlfn.IFS(F398="未开售","新品首批发货",G398&lt;F398,"新品首批发货",G398-F398&lt;=60,"新品期补货空运",G398-F398&gt;60,"老品应急空运"),"海运，不进行分析")</f>
        <v>老品应急空运</v>
      </c>
      <c r="F398" s="3">
        <v>46017</v>
      </c>
      <c r="G398" s="3">
        <f>_xlfn.XLOOKUP(K398,数据!F:F,数据!D:D)</f>
        <v>46083</v>
      </c>
      <c r="H398" s="5">
        <v>144</v>
      </c>
      <c r="I398" s="5">
        <f t="shared" si="23"/>
        <v>4.32</v>
      </c>
      <c r="J398" s="5">
        <f>_xlfn.XLOOKUP(K398,数据!F:F,数据!T:T)*(I398/_xlfn.XLOOKUP(K398,数据!F:F,数据!Y:Y))</f>
        <v>228.406552448889</v>
      </c>
      <c r="K398" t="s">
        <v>9550</v>
      </c>
      <c r="L398" t="s">
        <v>41</v>
      </c>
      <c r="M398" t="s">
        <v>11113</v>
      </c>
      <c r="N398" t="s">
        <v>13737</v>
      </c>
      <c r="O398" t="s">
        <v>11115</v>
      </c>
      <c r="P398" t="s">
        <v>11139</v>
      </c>
      <c r="Q398" t="s">
        <v>11117</v>
      </c>
      <c r="R398" t="s">
        <v>11118</v>
      </c>
      <c r="S398" t="s">
        <v>13738</v>
      </c>
      <c r="T398" t="s">
        <v>11250</v>
      </c>
      <c r="U398" s="4" t="s">
        <v>13739</v>
      </c>
      <c r="V398" t="s">
        <v>13740</v>
      </c>
      <c r="W398" t="s">
        <v>13741</v>
      </c>
      <c r="X398" t="s">
        <v>13742</v>
      </c>
      <c r="Y398" t="s">
        <v>11124</v>
      </c>
      <c r="Z398" t="s">
        <v>13743</v>
      </c>
      <c r="AA398" t="s">
        <v>11144</v>
      </c>
      <c r="AB398" t="s">
        <v>13739</v>
      </c>
      <c r="AC398" t="s">
        <v>13131</v>
      </c>
      <c r="AD398" t="s">
        <v>13744</v>
      </c>
      <c r="AE398" t="s">
        <v>13194</v>
      </c>
      <c r="AI398" t="s">
        <v>13369</v>
      </c>
      <c r="AJ398" t="s">
        <v>13194</v>
      </c>
      <c r="AK398" t="s">
        <v>13746</v>
      </c>
      <c r="AL398" t="s">
        <v>13747</v>
      </c>
      <c r="AM398" t="s">
        <v>13748</v>
      </c>
      <c r="AN398" t="s">
        <v>11728</v>
      </c>
      <c r="AO398" t="s">
        <v>13749</v>
      </c>
      <c r="AP398" t="s">
        <v>13746</v>
      </c>
      <c r="AQ398">
        <v>30</v>
      </c>
      <c r="AR398">
        <v>30</v>
      </c>
      <c r="AS398">
        <v>30</v>
      </c>
      <c r="AT398" t="s">
        <v>13750</v>
      </c>
      <c r="AU398">
        <v>0</v>
      </c>
      <c r="AV398">
        <v>0</v>
      </c>
      <c r="AW398">
        <v>0</v>
      </c>
    </row>
    <row r="399" spans="1:49">
      <c r="A399" s="1">
        <f>_xlfn.XLOOKUP(K399,数据!F:F,数据!A:A)</f>
        <v>2026</v>
      </c>
      <c r="B399" s="2">
        <f>_xlfn.XLOOKUP(K399,数据!F:F,数据!B:B)</f>
        <v>3</v>
      </c>
      <c r="C399" s="2">
        <f>_xlfn.XLOOKUP(K399,数据!F:F,数据!C:C)</f>
        <v>10</v>
      </c>
      <c r="D399" s="2" t="str">
        <f>_xlfn.XLOOKUP(K399,数据!F:F,数据!K:K)</f>
        <v>空派</v>
      </c>
      <c r="E399" s="2" t="str" cm="1">
        <f t="array" ref="E399">IF(OR(D399="红单",D399="空派"),_xlfn.IFS(F399="未开售","新品首批发货",G399&lt;F399,"新品首批发货",G399-F399&lt;=60,"新品期补货空运",G399-F399&gt;60,"老品应急空运"),"海运，不进行分析")</f>
        <v>新品首批发货</v>
      </c>
      <c r="F399" s="3">
        <v>46106</v>
      </c>
      <c r="G399" s="3">
        <f>_xlfn.XLOOKUP(K399,数据!F:F,数据!D:D)</f>
        <v>46083</v>
      </c>
      <c r="H399" s="5">
        <v>140</v>
      </c>
      <c r="I399" s="5">
        <f t="shared" si="23"/>
        <v>14</v>
      </c>
      <c r="J399" s="5">
        <f>_xlfn.XLOOKUP(K399,数据!F:F,数据!T:T)*(I399/_xlfn.XLOOKUP(K399,数据!F:F,数据!Y:Y))</f>
        <v>740.20641997325</v>
      </c>
      <c r="K399" t="s">
        <v>9550</v>
      </c>
      <c r="L399" t="s">
        <v>41</v>
      </c>
      <c r="M399" t="s">
        <v>11113</v>
      </c>
      <c r="N399" t="s">
        <v>13737</v>
      </c>
      <c r="O399" t="s">
        <v>11115</v>
      </c>
      <c r="P399" t="s">
        <v>11139</v>
      </c>
      <c r="Q399" t="s">
        <v>11117</v>
      </c>
      <c r="R399" t="s">
        <v>11118</v>
      </c>
      <c r="S399" t="s">
        <v>13738</v>
      </c>
      <c r="T399" t="s">
        <v>11250</v>
      </c>
      <c r="U399" s="4" t="s">
        <v>13739</v>
      </c>
      <c r="V399" t="s">
        <v>13740</v>
      </c>
      <c r="W399" t="s">
        <v>13741</v>
      </c>
      <c r="X399" t="s">
        <v>13742</v>
      </c>
      <c r="Y399" t="s">
        <v>11124</v>
      </c>
      <c r="Z399" t="s">
        <v>13743</v>
      </c>
      <c r="AA399" t="s">
        <v>11144</v>
      </c>
      <c r="AB399" t="s">
        <v>13739</v>
      </c>
      <c r="AC399" t="s">
        <v>13131</v>
      </c>
      <c r="AD399" t="s">
        <v>13744</v>
      </c>
      <c r="AE399" t="s">
        <v>13194</v>
      </c>
      <c r="AI399" t="s">
        <v>13369</v>
      </c>
      <c r="AJ399" t="s">
        <v>13194</v>
      </c>
      <c r="AK399" t="s">
        <v>13751</v>
      </c>
      <c r="AL399" t="s">
        <v>13752</v>
      </c>
      <c r="AM399" t="s">
        <v>13753</v>
      </c>
      <c r="AN399" t="s">
        <v>11728</v>
      </c>
      <c r="AO399" t="s">
        <v>13754</v>
      </c>
      <c r="AP399" t="s">
        <v>13751</v>
      </c>
      <c r="AQ399">
        <v>100</v>
      </c>
      <c r="AR399">
        <v>100</v>
      </c>
      <c r="AS399">
        <v>100</v>
      </c>
      <c r="AT399" t="s">
        <v>13755</v>
      </c>
      <c r="AU399">
        <v>0</v>
      </c>
      <c r="AV399">
        <v>0</v>
      </c>
      <c r="AW399">
        <v>0</v>
      </c>
    </row>
    <row r="400" spans="1:49">
      <c r="A400" s="1">
        <f>_xlfn.XLOOKUP(K400,数据!F:F,数据!A:A)</f>
        <v>2026</v>
      </c>
      <c r="B400" s="2">
        <f>_xlfn.XLOOKUP(K400,数据!F:F,数据!B:B)</f>
        <v>3</v>
      </c>
      <c r="C400" s="2">
        <f>_xlfn.XLOOKUP(K400,数据!F:F,数据!C:C)</f>
        <v>10</v>
      </c>
      <c r="D400" s="2" t="str">
        <f>_xlfn.XLOOKUP(K400,数据!F:F,数据!K:K)</f>
        <v>空派</v>
      </c>
      <c r="E400" s="2" t="str" cm="1">
        <f t="array" ref="E400">IF(OR(D400="红单",D400="空派"),_xlfn.IFS(F400="未开售","新品首批发货",G400&lt;F400,"新品首批发货",G400-F400&lt;=60,"新品期补货空运",G400-F400&gt;60,"老品应急空运"),"海运，不进行分析")</f>
        <v>新品首批发货</v>
      </c>
      <c r="F400" s="3">
        <v>46105</v>
      </c>
      <c r="G400" s="3">
        <f>_xlfn.XLOOKUP(K400,数据!F:F,数据!D:D)</f>
        <v>46083</v>
      </c>
      <c r="H400" s="5">
        <v>140</v>
      </c>
      <c r="I400" s="5">
        <f t="shared" si="23"/>
        <v>14</v>
      </c>
      <c r="J400" s="5">
        <f>_xlfn.XLOOKUP(K400,数据!F:F,数据!T:T)*(I400/_xlfn.XLOOKUP(K400,数据!F:F,数据!Y:Y))</f>
        <v>740.20641997325</v>
      </c>
      <c r="K400" t="s">
        <v>9550</v>
      </c>
      <c r="L400" t="s">
        <v>41</v>
      </c>
      <c r="M400" t="s">
        <v>11113</v>
      </c>
      <c r="N400" t="s">
        <v>13737</v>
      </c>
      <c r="O400" t="s">
        <v>11115</v>
      </c>
      <c r="P400" t="s">
        <v>11139</v>
      </c>
      <c r="Q400" t="s">
        <v>11117</v>
      </c>
      <c r="R400" t="s">
        <v>11118</v>
      </c>
      <c r="S400" t="s">
        <v>13738</v>
      </c>
      <c r="T400" t="s">
        <v>11250</v>
      </c>
      <c r="U400" s="4" t="s">
        <v>13739</v>
      </c>
      <c r="V400" t="s">
        <v>13740</v>
      </c>
      <c r="W400" t="s">
        <v>13741</v>
      </c>
      <c r="X400" t="s">
        <v>13742</v>
      </c>
      <c r="Y400" t="s">
        <v>11124</v>
      </c>
      <c r="Z400" t="s">
        <v>13743</v>
      </c>
      <c r="AA400" t="s">
        <v>11144</v>
      </c>
      <c r="AB400" t="s">
        <v>13739</v>
      </c>
      <c r="AC400" t="s">
        <v>13131</v>
      </c>
      <c r="AD400" t="s">
        <v>13744</v>
      </c>
      <c r="AE400" t="s">
        <v>13194</v>
      </c>
      <c r="AI400" t="s">
        <v>13369</v>
      </c>
      <c r="AJ400" t="s">
        <v>13194</v>
      </c>
      <c r="AK400" t="s">
        <v>13756</v>
      </c>
      <c r="AL400" t="s">
        <v>13757</v>
      </c>
      <c r="AM400" t="s">
        <v>13758</v>
      </c>
      <c r="AN400" t="s">
        <v>11728</v>
      </c>
      <c r="AO400" t="s">
        <v>13759</v>
      </c>
      <c r="AP400" t="s">
        <v>13756</v>
      </c>
      <c r="AQ400">
        <v>100</v>
      </c>
      <c r="AR400">
        <v>100</v>
      </c>
      <c r="AS400">
        <v>100</v>
      </c>
      <c r="AT400" t="s">
        <v>13760</v>
      </c>
      <c r="AU400">
        <v>0</v>
      </c>
      <c r="AV400">
        <v>0</v>
      </c>
      <c r="AW400">
        <v>0</v>
      </c>
    </row>
    <row r="401" spans="1:49">
      <c r="A401" s="1">
        <f>_xlfn.XLOOKUP(K401,数据!F:F,数据!A:A)</f>
        <v>2026</v>
      </c>
      <c r="B401" s="2">
        <f>_xlfn.XLOOKUP(K401,数据!F:F,数据!B:B)</f>
        <v>3</v>
      </c>
      <c r="C401" s="2">
        <f>_xlfn.XLOOKUP(K401,数据!F:F,数据!C:C)</f>
        <v>10</v>
      </c>
      <c r="D401" s="2" t="str">
        <f>_xlfn.XLOOKUP(K401,数据!F:F,数据!K:K)</f>
        <v>空派</v>
      </c>
      <c r="E401" s="2" t="str" cm="1">
        <f t="array" ref="E401">IF(OR(D401="红单",D401="空派"),_xlfn.IFS(F401="未开售","新品首批发货",G401&lt;F401,"新品首批发货",G401-F401&lt;=60,"新品期补货空运",G401-F401&gt;60,"老品应急空运"),"海运，不进行分析")</f>
        <v>新品首批发货</v>
      </c>
      <c r="F401" s="3">
        <v>46109</v>
      </c>
      <c r="G401" s="3">
        <f>_xlfn.XLOOKUP(K401,数据!F:F,数据!D:D)</f>
        <v>46083</v>
      </c>
      <c r="H401" s="5">
        <v>140</v>
      </c>
      <c r="I401" s="5">
        <f t="shared" si="23"/>
        <v>14</v>
      </c>
      <c r="J401" s="5">
        <f>_xlfn.XLOOKUP(K401,数据!F:F,数据!T:T)*(I401/_xlfn.XLOOKUP(K401,数据!F:F,数据!Y:Y))</f>
        <v>740.20641997325</v>
      </c>
      <c r="K401" t="s">
        <v>9550</v>
      </c>
      <c r="L401" t="s">
        <v>41</v>
      </c>
      <c r="M401" t="s">
        <v>11113</v>
      </c>
      <c r="N401" t="s">
        <v>13737</v>
      </c>
      <c r="O401" t="s">
        <v>11115</v>
      </c>
      <c r="P401" t="s">
        <v>11139</v>
      </c>
      <c r="Q401" t="s">
        <v>11117</v>
      </c>
      <c r="R401" t="s">
        <v>11118</v>
      </c>
      <c r="S401" t="s">
        <v>13738</v>
      </c>
      <c r="T401" t="s">
        <v>11250</v>
      </c>
      <c r="U401" s="4" t="s">
        <v>13739</v>
      </c>
      <c r="V401" t="s">
        <v>13740</v>
      </c>
      <c r="W401" t="s">
        <v>13741</v>
      </c>
      <c r="X401" t="s">
        <v>13742</v>
      </c>
      <c r="Y401" t="s">
        <v>11124</v>
      </c>
      <c r="Z401" t="s">
        <v>13743</v>
      </c>
      <c r="AA401" t="s">
        <v>11144</v>
      </c>
      <c r="AB401" t="s">
        <v>13739</v>
      </c>
      <c r="AC401" t="s">
        <v>13131</v>
      </c>
      <c r="AD401" t="s">
        <v>13744</v>
      </c>
      <c r="AE401" t="s">
        <v>13194</v>
      </c>
      <c r="AI401" t="s">
        <v>13369</v>
      </c>
      <c r="AJ401" t="s">
        <v>13194</v>
      </c>
      <c r="AK401" t="s">
        <v>13761</v>
      </c>
      <c r="AL401" t="s">
        <v>13762</v>
      </c>
      <c r="AM401" t="s">
        <v>13763</v>
      </c>
      <c r="AN401" t="s">
        <v>11728</v>
      </c>
      <c r="AO401" t="s">
        <v>13764</v>
      </c>
      <c r="AP401" t="s">
        <v>13761</v>
      </c>
      <c r="AQ401">
        <v>100</v>
      </c>
      <c r="AR401">
        <v>100</v>
      </c>
      <c r="AS401">
        <v>100</v>
      </c>
      <c r="AT401" t="s">
        <v>13765</v>
      </c>
      <c r="AU401">
        <v>0</v>
      </c>
      <c r="AV401">
        <v>0</v>
      </c>
      <c r="AW401">
        <v>0</v>
      </c>
    </row>
    <row r="402" spans="1:49">
      <c r="A402" s="1">
        <f>_xlfn.XLOOKUP(K402,数据!F:F,数据!A:A)</f>
        <v>2026</v>
      </c>
      <c r="B402" s="2">
        <f>_xlfn.XLOOKUP(K402,数据!F:F,数据!B:B)</f>
        <v>3</v>
      </c>
      <c r="C402" s="2">
        <f>_xlfn.XLOOKUP(K402,数据!F:F,数据!C:C)</f>
        <v>10</v>
      </c>
      <c r="D402" s="2" t="str">
        <f>_xlfn.XLOOKUP(K402,数据!F:F,数据!K:K)</f>
        <v>空派</v>
      </c>
      <c r="E402" s="2" t="str" cm="1">
        <f t="array" ref="E402">IF(OR(D402="红单",D402="空派"),_xlfn.IFS(F402="未开售","新品首批发货",G402&lt;F402,"新品首批发货",G402-F402&lt;=60,"新品期补货空运",G402-F402&gt;60,"老品应急空运"),"海运，不进行分析")</f>
        <v>新品首批发货</v>
      </c>
      <c r="F402" s="3">
        <v>46108</v>
      </c>
      <c r="G402" s="3">
        <f>_xlfn.XLOOKUP(K402,数据!F:F,数据!D:D)</f>
        <v>46083</v>
      </c>
      <c r="H402" s="5">
        <v>140</v>
      </c>
      <c r="I402" s="5">
        <f t="shared" si="23"/>
        <v>14</v>
      </c>
      <c r="J402" s="5">
        <f>_xlfn.XLOOKUP(K402,数据!F:F,数据!T:T)*(I402/_xlfn.XLOOKUP(K402,数据!F:F,数据!Y:Y))</f>
        <v>740.20641997325</v>
      </c>
      <c r="K402" t="s">
        <v>9550</v>
      </c>
      <c r="L402" t="s">
        <v>41</v>
      </c>
      <c r="M402" t="s">
        <v>11113</v>
      </c>
      <c r="N402" t="s">
        <v>13737</v>
      </c>
      <c r="O402" t="s">
        <v>11115</v>
      </c>
      <c r="P402" t="s">
        <v>11139</v>
      </c>
      <c r="Q402" t="s">
        <v>11117</v>
      </c>
      <c r="R402" t="s">
        <v>11118</v>
      </c>
      <c r="S402" t="s">
        <v>13738</v>
      </c>
      <c r="T402" t="s">
        <v>11250</v>
      </c>
      <c r="U402" s="4" t="s">
        <v>13739</v>
      </c>
      <c r="V402" t="s">
        <v>13740</v>
      </c>
      <c r="W402" t="s">
        <v>13741</v>
      </c>
      <c r="X402" t="s">
        <v>13742</v>
      </c>
      <c r="Y402" t="s">
        <v>11124</v>
      </c>
      <c r="Z402" t="s">
        <v>13743</v>
      </c>
      <c r="AA402" t="s">
        <v>11144</v>
      </c>
      <c r="AB402" t="s">
        <v>13739</v>
      </c>
      <c r="AC402" t="s">
        <v>13131</v>
      </c>
      <c r="AD402" t="s">
        <v>13744</v>
      </c>
      <c r="AE402" t="s">
        <v>13194</v>
      </c>
      <c r="AI402" t="s">
        <v>13369</v>
      </c>
      <c r="AJ402" t="s">
        <v>13194</v>
      </c>
      <c r="AK402" t="s">
        <v>13766</v>
      </c>
      <c r="AL402" t="s">
        <v>13767</v>
      </c>
      <c r="AM402" t="s">
        <v>13768</v>
      </c>
      <c r="AN402" t="s">
        <v>11728</v>
      </c>
      <c r="AO402" t="s">
        <v>13769</v>
      </c>
      <c r="AP402" t="s">
        <v>13766</v>
      </c>
      <c r="AQ402">
        <v>100</v>
      </c>
      <c r="AR402">
        <v>100</v>
      </c>
      <c r="AS402">
        <v>101</v>
      </c>
      <c r="AT402" t="s">
        <v>13770</v>
      </c>
      <c r="AU402">
        <v>0</v>
      </c>
      <c r="AV402">
        <v>1</v>
      </c>
      <c r="AW402">
        <v>-1</v>
      </c>
    </row>
    <row r="403" spans="1:49">
      <c r="A403" s="1">
        <f>_xlfn.XLOOKUP(K403,数据!F:F,数据!A:A)</f>
        <v>2026</v>
      </c>
      <c r="B403" s="2">
        <f>_xlfn.XLOOKUP(K403,数据!F:F,数据!B:B)</f>
        <v>3</v>
      </c>
      <c r="C403" s="2">
        <f>_xlfn.XLOOKUP(K403,数据!F:F,数据!C:C)</f>
        <v>10</v>
      </c>
      <c r="D403" s="2" t="str">
        <f>_xlfn.XLOOKUP(K403,数据!F:F,数据!K:K)</f>
        <v>空派</v>
      </c>
      <c r="E403" s="2" t="str" cm="1">
        <f t="array" ref="E403">IF(OR(D403="红单",D403="空派"),_xlfn.IFS(F403="未开售","新品首批发货",G403&lt;F403,"新品首批发货",G403-F403&lt;=60,"新品期补货空运",G403-F403&gt;60,"老品应急空运"),"海运，不进行分析")</f>
        <v>新品首批发货</v>
      </c>
      <c r="F403" s="3">
        <v>46105</v>
      </c>
      <c r="G403" s="3">
        <f>_xlfn.XLOOKUP(K403,数据!F:F,数据!D:D)</f>
        <v>46083</v>
      </c>
      <c r="H403" s="5">
        <v>140</v>
      </c>
      <c r="I403" s="5">
        <f t="shared" si="23"/>
        <v>14</v>
      </c>
      <c r="J403" s="5">
        <f>_xlfn.XLOOKUP(K403,数据!F:F,数据!T:T)*(I403/_xlfn.XLOOKUP(K403,数据!F:F,数据!Y:Y))</f>
        <v>740.20641997325</v>
      </c>
      <c r="K403" t="s">
        <v>9550</v>
      </c>
      <c r="L403" t="s">
        <v>41</v>
      </c>
      <c r="M403" t="s">
        <v>11113</v>
      </c>
      <c r="N403" t="s">
        <v>13737</v>
      </c>
      <c r="O403" t="s">
        <v>11115</v>
      </c>
      <c r="P403" t="s">
        <v>11139</v>
      </c>
      <c r="Q403" t="s">
        <v>11117</v>
      </c>
      <c r="R403" t="s">
        <v>11118</v>
      </c>
      <c r="S403" t="s">
        <v>13738</v>
      </c>
      <c r="T403" t="s">
        <v>11250</v>
      </c>
      <c r="U403" s="4" t="s">
        <v>13739</v>
      </c>
      <c r="V403" t="s">
        <v>13740</v>
      </c>
      <c r="W403" t="s">
        <v>13741</v>
      </c>
      <c r="X403" t="s">
        <v>13742</v>
      </c>
      <c r="Y403" t="s">
        <v>11124</v>
      </c>
      <c r="Z403" t="s">
        <v>13743</v>
      </c>
      <c r="AA403" t="s">
        <v>11144</v>
      </c>
      <c r="AB403" t="s">
        <v>13739</v>
      </c>
      <c r="AC403" t="s">
        <v>13131</v>
      </c>
      <c r="AD403" t="s">
        <v>13744</v>
      </c>
      <c r="AE403" t="s">
        <v>13194</v>
      </c>
      <c r="AI403" t="s">
        <v>13369</v>
      </c>
      <c r="AJ403" t="s">
        <v>13194</v>
      </c>
      <c r="AK403" t="s">
        <v>11725</v>
      </c>
      <c r="AL403" t="s">
        <v>11726</v>
      </c>
      <c r="AM403" t="s">
        <v>11727</v>
      </c>
      <c r="AN403" t="s">
        <v>11728</v>
      </c>
      <c r="AO403" t="s">
        <v>11729</v>
      </c>
      <c r="AP403" t="s">
        <v>11725</v>
      </c>
      <c r="AQ403">
        <v>100</v>
      </c>
      <c r="AR403">
        <v>100</v>
      </c>
      <c r="AS403">
        <v>99</v>
      </c>
      <c r="AT403" t="s">
        <v>13771</v>
      </c>
      <c r="AU403">
        <v>0</v>
      </c>
      <c r="AV403">
        <v>-1</v>
      </c>
      <c r="AW403">
        <v>1</v>
      </c>
    </row>
    <row r="404" spans="1:49">
      <c r="A404" s="1">
        <f>_xlfn.XLOOKUP(K404,数据!F:F,数据!A:A)</f>
        <v>2026</v>
      </c>
      <c r="B404" s="2">
        <f>_xlfn.XLOOKUP(K404,数据!F:F,数据!B:B)</f>
        <v>3</v>
      </c>
      <c r="C404" s="2">
        <f>_xlfn.XLOOKUP(K404,数据!F:F,数据!C:C)</f>
        <v>10</v>
      </c>
      <c r="D404" s="2" t="str">
        <f>_xlfn.XLOOKUP(K404,数据!F:F,数据!K:K)</f>
        <v>空派</v>
      </c>
      <c r="E404" s="2" t="str" cm="1">
        <f t="array" ref="E404">IF(OR(D404="红单",D404="空派"),_xlfn.IFS(F404="未开售","新品首批发货",G404&lt;F404,"新品首批发货",G404-F404&lt;=60,"新品期补货空运",G404-F404&gt;60,"老品应急空运"),"海运，不进行分析")</f>
        <v>新品首批发货</v>
      </c>
      <c r="F404" s="3">
        <v>46101</v>
      </c>
      <c r="G404" s="3">
        <f>_xlfn.XLOOKUP(K404,数据!F:F,数据!D:D)</f>
        <v>46083</v>
      </c>
      <c r="H404" s="5">
        <v>140</v>
      </c>
      <c r="I404" s="5">
        <f t="shared" si="23"/>
        <v>14</v>
      </c>
      <c r="J404" s="5">
        <f>_xlfn.XLOOKUP(K404,数据!F:F,数据!T:T)*(I404/_xlfn.XLOOKUP(K404,数据!F:F,数据!Y:Y))</f>
        <v>740.20641997325</v>
      </c>
      <c r="K404" t="s">
        <v>9550</v>
      </c>
      <c r="L404" t="s">
        <v>41</v>
      </c>
      <c r="M404" t="s">
        <v>11113</v>
      </c>
      <c r="N404" t="s">
        <v>13737</v>
      </c>
      <c r="O404" t="s">
        <v>11115</v>
      </c>
      <c r="P404" t="s">
        <v>11139</v>
      </c>
      <c r="Q404" t="s">
        <v>11117</v>
      </c>
      <c r="R404" t="s">
        <v>11118</v>
      </c>
      <c r="S404" t="s">
        <v>13738</v>
      </c>
      <c r="T404" t="s">
        <v>11250</v>
      </c>
      <c r="U404" s="4" t="s">
        <v>13739</v>
      </c>
      <c r="V404" t="s">
        <v>13740</v>
      </c>
      <c r="W404" t="s">
        <v>13741</v>
      </c>
      <c r="X404" t="s">
        <v>13742</v>
      </c>
      <c r="Y404" t="s">
        <v>11124</v>
      </c>
      <c r="Z404" t="s">
        <v>13743</v>
      </c>
      <c r="AA404" t="s">
        <v>11144</v>
      </c>
      <c r="AB404" t="s">
        <v>13739</v>
      </c>
      <c r="AC404" t="s">
        <v>13131</v>
      </c>
      <c r="AD404" t="s">
        <v>13744</v>
      </c>
      <c r="AE404" t="s">
        <v>13194</v>
      </c>
      <c r="AI404" t="s">
        <v>13369</v>
      </c>
      <c r="AJ404" t="s">
        <v>13194</v>
      </c>
      <c r="AK404" t="s">
        <v>13772</v>
      </c>
      <c r="AL404" t="s">
        <v>13773</v>
      </c>
      <c r="AM404" t="s">
        <v>13774</v>
      </c>
      <c r="AN404" t="s">
        <v>11728</v>
      </c>
      <c r="AO404" t="s">
        <v>13775</v>
      </c>
      <c r="AP404" t="s">
        <v>13772</v>
      </c>
      <c r="AQ404">
        <v>100</v>
      </c>
      <c r="AR404">
        <v>100</v>
      </c>
      <c r="AS404">
        <v>100</v>
      </c>
      <c r="AT404" t="s">
        <v>13755</v>
      </c>
      <c r="AU404">
        <v>0</v>
      </c>
      <c r="AV404">
        <v>0</v>
      </c>
      <c r="AW404">
        <v>0</v>
      </c>
    </row>
    <row r="405" spans="1:49">
      <c r="A405" s="1">
        <f>_xlfn.XLOOKUP(K405,数据!F:F,数据!A:A)</f>
        <v>2026</v>
      </c>
      <c r="B405" s="2">
        <f>_xlfn.XLOOKUP(K405,数据!F:F,数据!B:B)</f>
        <v>3</v>
      </c>
      <c r="C405" s="2">
        <f>_xlfn.XLOOKUP(K405,数据!F:F,数据!C:C)</f>
        <v>10</v>
      </c>
      <c r="D405" s="2" t="str">
        <f>_xlfn.XLOOKUP(K405,数据!F:F,数据!K:K)</f>
        <v>空派</v>
      </c>
      <c r="E405" s="2" t="str" cm="1">
        <f t="array" ref="E405">IF(OR(D405="红单",D405="空派"),_xlfn.IFS(F405="未开售","新品首批发货",G405&lt;F405,"新品首批发货",G405-F405&lt;=60,"新品期补货空运",G405-F405&gt;60,"老品应急空运"),"海运，不进行分析")</f>
        <v>新品首批发货</v>
      </c>
      <c r="F405" s="3">
        <v>46107</v>
      </c>
      <c r="G405" s="3">
        <f>_xlfn.XLOOKUP(K405,数据!F:F,数据!D:D)</f>
        <v>46083</v>
      </c>
      <c r="H405" s="5">
        <v>140</v>
      </c>
      <c r="I405" s="5">
        <f t="shared" si="23"/>
        <v>14</v>
      </c>
      <c r="J405" s="5">
        <f>_xlfn.XLOOKUP(K405,数据!F:F,数据!T:T)*(I405/_xlfn.XLOOKUP(K405,数据!F:F,数据!Y:Y))</f>
        <v>740.20641997325</v>
      </c>
      <c r="K405" t="s">
        <v>9550</v>
      </c>
      <c r="L405" t="s">
        <v>41</v>
      </c>
      <c r="M405" t="s">
        <v>11113</v>
      </c>
      <c r="N405" t="s">
        <v>13737</v>
      </c>
      <c r="O405" t="s">
        <v>11115</v>
      </c>
      <c r="P405" t="s">
        <v>11139</v>
      </c>
      <c r="Q405" t="s">
        <v>11117</v>
      </c>
      <c r="R405" t="s">
        <v>11118</v>
      </c>
      <c r="S405" t="s">
        <v>13738</v>
      </c>
      <c r="T405" t="s">
        <v>11250</v>
      </c>
      <c r="U405" s="4" t="s">
        <v>13739</v>
      </c>
      <c r="V405" t="s">
        <v>13740</v>
      </c>
      <c r="W405" t="s">
        <v>13741</v>
      </c>
      <c r="X405" t="s">
        <v>13742</v>
      </c>
      <c r="Y405" t="s">
        <v>11124</v>
      </c>
      <c r="Z405" t="s">
        <v>13743</v>
      </c>
      <c r="AA405" t="s">
        <v>11144</v>
      </c>
      <c r="AB405" t="s">
        <v>13739</v>
      </c>
      <c r="AC405" t="s">
        <v>13131</v>
      </c>
      <c r="AD405" t="s">
        <v>13744</v>
      </c>
      <c r="AE405" t="s">
        <v>13194</v>
      </c>
      <c r="AI405" t="s">
        <v>13369</v>
      </c>
      <c r="AJ405" t="s">
        <v>13194</v>
      </c>
      <c r="AK405" t="s">
        <v>13776</v>
      </c>
      <c r="AL405" t="s">
        <v>13777</v>
      </c>
      <c r="AM405" t="s">
        <v>13778</v>
      </c>
      <c r="AN405" t="s">
        <v>11728</v>
      </c>
      <c r="AO405" t="s">
        <v>13779</v>
      </c>
      <c r="AP405" t="s">
        <v>13776</v>
      </c>
      <c r="AQ405">
        <v>100</v>
      </c>
      <c r="AR405">
        <v>100</v>
      </c>
      <c r="AS405">
        <v>101</v>
      </c>
      <c r="AT405" t="s">
        <v>13780</v>
      </c>
      <c r="AU405">
        <v>0</v>
      </c>
      <c r="AV405">
        <v>1</v>
      </c>
      <c r="AW405">
        <v>-1</v>
      </c>
    </row>
    <row r="406" spans="1:49">
      <c r="A406" s="1">
        <f>_xlfn.XLOOKUP(K406,数据!F:F,数据!A:A)</f>
        <v>2026</v>
      </c>
      <c r="B406" s="2">
        <f>_xlfn.XLOOKUP(K406,数据!F:F,数据!B:B)</f>
        <v>3</v>
      </c>
      <c r="C406" s="2">
        <f>_xlfn.XLOOKUP(K406,数据!F:F,数据!C:C)</f>
        <v>10</v>
      </c>
      <c r="D406" s="2" t="str">
        <f>_xlfn.XLOOKUP(K406,数据!F:F,数据!K:K)</f>
        <v>空派</v>
      </c>
      <c r="E406" s="2" t="str" cm="1">
        <f t="array" ref="E406">IF(OR(D406="红单",D406="空派"),_xlfn.IFS(F406="未开售","新品首批发货",G406&lt;F406,"新品首批发货",G406-F406&lt;=60,"新品期补货空运",G406-F406&gt;60,"老品应急空运"),"海运，不进行分析")</f>
        <v>新品首批发货</v>
      </c>
      <c r="F406" s="3">
        <v>46104</v>
      </c>
      <c r="G406" s="3">
        <f>_xlfn.XLOOKUP(K406,数据!F:F,数据!D:D)</f>
        <v>46083</v>
      </c>
      <c r="H406" s="5">
        <v>140</v>
      </c>
      <c r="I406" s="5">
        <f t="shared" si="23"/>
        <v>14</v>
      </c>
      <c r="J406" s="5">
        <f>_xlfn.XLOOKUP(K406,数据!F:F,数据!T:T)*(I406/_xlfn.XLOOKUP(K406,数据!F:F,数据!Y:Y))</f>
        <v>740.20641997325</v>
      </c>
      <c r="K406" t="s">
        <v>9550</v>
      </c>
      <c r="L406" t="s">
        <v>41</v>
      </c>
      <c r="M406" t="s">
        <v>11113</v>
      </c>
      <c r="N406" t="s">
        <v>13737</v>
      </c>
      <c r="O406" t="s">
        <v>11115</v>
      </c>
      <c r="P406" t="s">
        <v>11139</v>
      </c>
      <c r="Q406" t="s">
        <v>11117</v>
      </c>
      <c r="R406" t="s">
        <v>11118</v>
      </c>
      <c r="S406" t="s">
        <v>13738</v>
      </c>
      <c r="T406" t="s">
        <v>11250</v>
      </c>
      <c r="U406" s="4" t="s">
        <v>13739</v>
      </c>
      <c r="V406" t="s">
        <v>13740</v>
      </c>
      <c r="W406" t="s">
        <v>13741</v>
      </c>
      <c r="X406" t="s">
        <v>13742</v>
      </c>
      <c r="Y406" t="s">
        <v>11124</v>
      </c>
      <c r="Z406" t="s">
        <v>13743</v>
      </c>
      <c r="AA406" t="s">
        <v>11144</v>
      </c>
      <c r="AB406" t="s">
        <v>13739</v>
      </c>
      <c r="AC406" t="s">
        <v>13131</v>
      </c>
      <c r="AD406" t="s">
        <v>13744</v>
      </c>
      <c r="AE406" t="s">
        <v>13194</v>
      </c>
      <c r="AI406" t="s">
        <v>13369</v>
      </c>
      <c r="AJ406" t="s">
        <v>13194</v>
      </c>
      <c r="AK406" t="s">
        <v>13781</v>
      </c>
      <c r="AL406" t="s">
        <v>13782</v>
      </c>
      <c r="AM406" t="s">
        <v>13783</v>
      </c>
      <c r="AN406" t="s">
        <v>11728</v>
      </c>
      <c r="AO406" t="s">
        <v>13784</v>
      </c>
      <c r="AP406" t="s">
        <v>13781</v>
      </c>
      <c r="AQ406">
        <v>100</v>
      </c>
      <c r="AR406">
        <v>100</v>
      </c>
      <c r="AS406">
        <v>99</v>
      </c>
      <c r="AT406" t="s">
        <v>13785</v>
      </c>
      <c r="AU406">
        <v>0</v>
      </c>
      <c r="AV406">
        <v>-1</v>
      </c>
      <c r="AW406">
        <v>1</v>
      </c>
    </row>
    <row r="407" spans="1:49">
      <c r="A407" s="1">
        <f>_xlfn.XLOOKUP(K407,数据!F:F,数据!A:A)</f>
        <v>2026</v>
      </c>
      <c r="B407" s="2">
        <f>_xlfn.XLOOKUP(K407,数据!F:F,数据!B:B)</f>
        <v>3</v>
      </c>
      <c r="C407" s="2">
        <f>_xlfn.XLOOKUP(K407,数据!F:F,数据!C:C)</f>
        <v>10</v>
      </c>
      <c r="D407" s="2" t="str">
        <f>_xlfn.XLOOKUP(K407,数据!F:F,数据!K:K)</f>
        <v>空派</v>
      </c>
      <c r="E407" s="2" t="str" cm="1">
        <f t="array" ref="E407">IF(OR(D407="红单",D407="空派"),_xlfn.IFS(F407="未开售","新品首批发货",G407&lt;F407,"新品首批发货",G407-F407&lt;=60,"新品期补货空运",G407-F407&gt;60,"老品应急空运"),"海运，不进行分析")</f>
        <v>新品首批发货</v>
      </c>
      <c r="F407" s="3">
        <v>46106</v>
      </c>
      <c r="G407" s="3">
        <f>_xlfn.XLOOKUP(K407,数据!F:F,数据!D:D)</f>
        <v>46083</v>
      </c>
      <c r="H407" s="5">
        <v>159</v>
      </c>
      <c r="I407" s="5">
        <f t="shared" si="23"/>
        <v>15.9</v>
      </c>
      <c r="J407" s="5">
        <f>_xlfn.XLOOKUP(K407,数据!F:F,数据!T:T)*(I407/_xlfn.XLOOKUP(K407,数据!F:F,数据!Y:Y))</f>
        <v>840.663005541049</v>
      </c>
      <c r="K407" t="s">
        <v>9550</v>
      </c>
      <c r="L407" t="s">
        <v>41</v>
      </c>
      <c r="M407" t="s">
        <v>11113</v>
      </c>
      <c r="N407" t="s">
        <v>13737</v>
      </c>
      <c r="O407" t="s">
        <v>11115</v>
      </c>
      <c r="P407" t="s">
        <v>11139</v>
      </c>
      <c r="Q407" t="s">
        <v>11117</v>
      </c>
      <c r="R407" t="s">
        <v>11118</v>
      </c>
      <c r="S407" t="s">
        <v>13738</v>
      </c>
      <c r="T407" t="s">
        <v>11250</v>
      </c>
      <c r="U407" s="4" t="s">
        <v>13739</v>
      </c>
      <c r="V407" t="s">
        <v>13740</v>
      </c>
      <c r="W407" t="s">
        <v>13741</v>
      </c>
      <c r="X407" t="s">
        <v>13742</v>
      </c>
      <c r="Y407" t="s">
        <v>11124</v>
      </c>
      <c r="Z407" t="s">
        <v>13743</v>
      </c>
      <c r="AA407" t="s">
        <v>11144</v>
      </c>
      <c r="AB407" t="s">
        <v>13739</v>
      </c>
      <c r="AC407" t="s">
        <v>13131</v>
      </c>
      <c r="AD407" t="s">
        <v>13744</v>
      </c>
      <c r="AE407" t="s">
        <v>13194</v>
      </c>
      <c r="AI407" t="s">
        <v>13369</v>
      </c>
      <c r="AJ407" t="s">
        <v>13194</v>
      </c>
      <c r="AK407" t="s">
        <v>13786</v>
      </c>
      <c r="AL407" t="s">
        <v>13787</v>
      </c>
      <c r="AM407" t="s">
        <v>13788</v>
      </c>
      <c r="AN407" t="s">
        <v>13788</v>
      </c>
      <c r="AO407" t="s">
        <v>13789</v>
      </c>
      <c r="AP407" t="s">
        <v>13786</v>
      </c>
      <c r="AQ407">
        <v>100</v>
      </c>
      <c r="AR407">
        <v>100</v>
      </c>
      <c r="AS407">
        <v>98</v>
      </c>
      <c r="AT407" t="s">
        <v>13790</v>
      </c>
      <c r="AU407">
        <v>0</v>
      </c>
      <c r="AV407">
        <v>-2</v>
      </c>
      <c r="AW407">
        <v>2</v>
      </c>
    </row>
    <row r="408" spans="1:49">
      <c r="A408" s="1">
        <f>_xlfn.XLOOKUP(K408,数据!F:F,数据!A:A)</f>
        <v>2026</v>
      </c>
      <c r="B408" s="2">
        <f>_xlfn.XLOOKUP(K408,数据!F:F,数据!B:B)</f>
        <v>3</v>
      </c>
      <c r="C408" s="2">
        <f>_xlfn.XLOOKUP(K408,数据!F:F,数据!C:C)</f>
        <v>10</v>
      </c>
      <c r="D408" s="2" t="str">
        <f>_xlfn.XLOOKUP(K408,数据!F:F,数据!K:K)</f>
        <v>空派</v>
      </c>
      <c r="E408" s="2" t="str" cm="1">
        <f t="array" ref="E408">IF(OR(D408="红单",D408="空派"),_xlfn.IFS(F408="未开售","新品首批发货",G408&lt;F408,"新品首批发货",G408-F408&lt;=60,"新品期补货空运",G408-F408&gt;60,"老品应急空运"),"海运，不进行分析")</f>
        <v>新品首批发货</v>
      </c>
      <c r="F408" s="3">
        <v>46106</v>
      </c>
      <c r="G408" s="3">
        <f>_xlfn.XLOOKUP(K408,数据!F:F,数据!D:D)</f>
        <v>46083</v>
      </c>
      <c r="H408" s="5">
        <v>108</v>
      </c>
      <c r="I408" s="5">
        <f t="shared" si="23"/>
        <v>10.26</v>
      </c>
      <c r="J408" s="5">
        <f>_xlfn.XLOOKUP(K408,数据!F:F,数据!T:T)*(I408/_xlfn.XLOOKUP(K408,数据!F:F,数据!Y:Y))</f>
        <v>542.46556206611</v>
      </c>
      <c r="K408" t="s">
        <v>9550</v>
      </c>
      <c r="L408" t="s">
        <v>41</v>
      </c>
      <c r="M408" t="s">
        <v>11113</v>
      </c>
      <c r="N408" t="s">
        <v>13737</v>
      </c>
      <c r="O408" t="s">
        <v>11115</v>
      </c>
      <c r="P408" t="s">
        <v>11139</v>
      </c>
      <c r="Q408" t="s">
        <v>11117</v>
      </c>
      <c r="R408" t="s">
        <v>11118</v>
      </c>
      <c r="S408" t="s">
        <v>13738</v>
      </c>
      <c r="T408" t="s">
        <v>11250</v>
      </c>
      <c r="U408" s="4" t="s">
        <v>13739</v>
      </c>
      <c r="V408" t="s">
        <v>13740</v>
      </c>
      <c r="W408" t="s">
        <v>13741</v>
      </c>
      <c r="X408" t="s">
        <v>13742</v>
      </c>
      <c r="Y408" t="s">
        <v>11124</v>
      </c>
      <c r="Z408" t="s">
        <v>13743</v>
      </c>
      <c r="AA408" t="s">
        <v>11144</v>
      </c>
      <c r="AB408" t="s">
        <v>13739</v>
      </c>
      <c r="AC408" t="s">
        <v>13131</v>
      </c>
      <c r="AD408" t="s">
        <v>13744</v>
      </c>
      <c r="AE408" t="s">
        <v>13194</v>
      </c>
      <c r="AI408" t="s">
        <v>13369</v>
      </c>
      <c r="AJ408" t="s">
        <v>13194</v>
      </c>
      <c r="AK408" t="s">
        <v>11338</v>
      </c>
      <c r="AL408" t="s">
        <v>11339</v>
      </c>
      <c r="AM408" t="s">
        <v>11340</v>
      </c>
      <c r="AN408" t="s">
        <v>11340</v>
      </c>
      <c r="AO408" t="s">
        <v>11341</v>
      </c>
      <c r="AP408" t="s">
        <v>11338</v>
      </c>
      <c r="AQ408">
        <v>95</v>
      </c>
      <c r="AR408">
        <v>95</v>
      </c>
      <c r="AS408">
        <v>95</v>
      </c>
      <c r="AT408" t="s">
        <v>13791</v>
      </c>
      <c r="AU408">
        <v>0</v>
      </c>
      <c r="AV408">
        <v>0</v>
      </c>
      <c r="AW408">
        <v>0</v>
      </c>
    </row>
    <row r="409" spans="1:49">
      <c r="A409" s="1">
        <f>_xlfn.XLOOKUP(K409,数据!F:F,数据!A:A)</f>
        <v>2026</v>
      </c>
      <c r="B409" s="2">
        <f>_xlfn.XLOOKUP(K409,数据!F:F,数据!B:B)</f>
        <v>3</v>
      </c>
      <c r="C409" s="2">
        <f>_xlfn.XLOOKUP(K409,数据!F:F,数据!C:C)</f>
        <v>10</v>
      </c>
      <c r="D409" s="2" t="str">
        <f>_xlfn.XLOOKUP(K409,数据!F:F,数据!K:K)</f>
        <v>空派</v>
      </c>
      <c r="E409" s="2" t="str" cm="1">
        <f t="array" ref="E409">IF(OR(D409="红单",D409="空派"),_xlfn.IFS(F409="未开售","新品首批发货",G409&lt;F409,"新品首批发货",G409-F409&lt;=60,"新品期补货空运",G409-F409&gt;60,"老品应急空运"),"海运，不进行分析")</f>
        <v>新品首批发货</v>
      </c>
      <c r="F409" s="3">
        <v>46106</v>
      </c>
      <c r="G409" s="3">
        <f>_xlfn.XLOOKUP(K409,数据!F:F,数据!D:D)</f>
        <v>46083</v>
      </c>
      <c r="H409" s="5">
        <v>135</v>
      </c>
      <c r="I409" s="5">
        <f t="shared" si="23"/>
        <v>13.5</v>
      </c>
      <c r="J409" s="5">
        <f>_xlfn.XLOOKUP(K409,数据!F:F,数据!T:T)*(I409/_xlfn.XLOOKUP(K409,数据!F:F,数据!Y:Y))</f>
        <v>713.770476402777</v>
      </c>
      <c r="K409" t="s">
        <v>9550</v>
      </c>
      <c r="L409" t="s">
        <v>41</v>
      </c>
      <c r="M409" t="s">
        <v>11113</v>
      </c>
      <c r="N409" t="s">
        <v>13737</v>
      </c>
      <c r="O409" t="s">
        <v>11115</v>
      </c>
      <c r="P409" t="s">
        <v>11139</v>
      </c>
      <c r="Q409" t="s">
        <v>11117</v>
      </c>
      <c r="R409" t="s">
        <v>11118</v>
      </c>
      <c r="S409" t="s">
        <v>13738</v>
      </c>
      <c r="T409" t="s">
        <v>11250</v>
      </c>
      <c r="U409" s="4" t="s">
        <v>13739</v>
      </c>
      <c r="V409" t="s">
        <v>13740</v>
      </c>
      <c r="W409" t="s">
        <v>13741</v>
      </c>
      <c r="X409" t="s">
        <v>13742</v>
      </c>
      <c r="Y409" t="s">
        <v>11124</v>
      </c>
      <c r="Z409" t="s">
        <v>13743</v>
      </c>
      <c r="AA409" t="s">
        <v>11144</v>
      </c>
      <c r="AB409" t="s">
        <v>13739</v>
      </c>
      <c r="AC409" t="s">
        <v>13131</v>
      </c>
      <c r="AD409" t="s">
        <v>13744</v>
      </c>
      <c r="AE409" t="s">
        <v>13194</v>
      </c>
      <c r="AI409" t="s">
        <v>13369</v>
      </c>
      <c r="AJ409" t="s">
        <v>13194</v>
      </c>
      <c r="AK409" t="s">
        <v>13792</v>
      </c>
      <c r="AL409" t="s">
        <v>13793</v>
      </c>
      <c r="AM409" t="s">
        <v>13794</v>
      </c>
      <c r="AN409" t="s">
        <v>13794</v>
      </c>
      <c r="AO409" t="s">
        <v>13795</v>
      </c>
      <c r="AP409" t="s">
        <v>13792</v>
      </c>
      <c r="AQ409">
        <v>100</v>
      </c>
      <c r="AR409">
        <v>100</v>
      </c>
      <c r="AS409">
        <v>100</v>
      </c>
      <c r="AT409" t="s">
        <v>13796</v>
      </c>
      <c r="AU409">
        <v>0</v>
      </c>
      <c r="AV409">
        <v>0</v>
      </c>
      <c r="AW409">
        <v>0</v>
      </c>
    </row>
    <row r="410" spans="1:49">
      <c r="A410" s="1">
        <f>_xlfn.XLOOKUP(K410,数据!F:F,数据!A:A)</f>
        <v>2026</v>
      </c>
      <c r="B410" s="2">
        <f>_xlfn.XLOOKUP(K410,数据!F:F,数据!B:B)</f>
        <v>2</v>
      </c>
      <c r="C410" s="2">
        <f>_xlfn.XLOOKUP(K410,数据!F:F,数据!C:C)</f>
        <v>9</v>
      </c>
      <c r="D410" s="2" t="str">
        <f>_xlfn.XLOOKUP(K410,数据!F:F,数据!K:K)</f>
        <v>空派</v>
      </c>
      <c r="E410" s="2" t="str" cm="1">
        <f t="array" ref="E410">IF(OR(D410="红单",D410="空派"),_xlfn.IFS(F410="未开售","新品首批发货",G410&lt;F410,"新品首批发货",G410-F410&lt;=60,"新品期补货空运",G410-F410&gt;60,"老品应急空运"),"海运，不进行分析")</f>
        <v>新品期补货空运</v>
      </c>
      <c r="F410" s="3">
        <v>46031</v>
      </c>
      <c r="G410" s="3">
        <f>_xlfn.XLOOKUP(K410,数据!F:F,数据!D:D)</f>
        <v>46080</v>
      </c>
      <c r="H410" s="5">
        <v>142</v>
      </c>
      <c r="I410" s="5">
        <f t="shared" si="23"/>
        <v>14.2</v>
      </c>
      <c r="J410" s="5">
        <f>_xlfn.XLOOKUP(K410,数据!F:F,数据!T:T)*(I410/_xlfn.XLOOKUP(K410,数据!F:F,数据!Y:Y))</f>
        <v>847.500375</v>
      </c>
      <c r="K410" t="s">
        <v>9467</v>
      </c>
      <c r="L410" t="s">
        <v>41</v>
      </c>
      <c r="M410" t="s">
        <v>11113</v>
      </c>
      <c r="N410" t="s">
        <v>13797</v>
      </c>
      <c r="O410" t="s">
        <v>11115</v>
      </c>
      <c r="P410" t="s">
        <v>11116</v>
      </c>
      <c r="Q410" t="s">
        <v>11117</v>
      </c>
      <c r="R410" t="s">
        <v>11118</v>
      </c>
      <c r="S410" t="s">
        <v>13798</v>
      </c>
      <c r="T410" t="s">
        <v>11250</v>
      </c>
      <c r="U410" s="4" t="s">
        <v>13799</v>
      </c>
      <c r="V410" t="s">
        <v>13800</v>
      </c>
      <c r="W410" t="s">
        <v>13801</v>
      </c>
      <c r="X410" t="s">
        <v>13802</v>
      </c>
      <c r="Y410" t="s">
        <v>11124</v>
      </c>
      <c r="Z410" t="s">
        <v>13803</v>
      </c>
      <c r="AA410" t="s">
        <v>11144</v>
      </c>
      <c r="AB410" t="s">
        <v>13799</v>
      </c>
      <c r="AC410" t="s">
        <v>13804</v>
      </c>
      <c r="AD410" t="s">
        <v>13805</v>
      </c>
      <c r="AE410" t="s">
        <v>13590</v>
      </c>
      <c r="AI410" t="s">
        <v>13806</v>
      </c>
      <c r="AJ410" t="s">
        <v>13369</v>
      </c>
      <c r="AK410" t="s">
        <v>13142</v>
      </c>
      <c r="AL410" t="s">
        <v>13143</v>
      </c>
      <c r="AM410" t="s">
        <v>13144</v>
      </c>
      <c r="AN410" t="s">
        <v>11526</v>
      </c>
      <c r="AO410" t="s">
        <v>13145</v>
      </c>
      <c r="AP410" t="s">
        <v>13142</v>
      </c>
      <c r="AQ410">
        <v>100</v>
      </c>
      <c r="AR410">
        <v>100</v>
      </c>
      <c r="AS410">
        <v>101</v>
      </c>
      <c r="AT410" t="s">
        <v>13807</v>
      </c>
      <c r="AU410">
        <v>0</v>
      </c>
      <c r="AV410">
        <v>1</v>
      </c>
      <c r="AW410">
        <v>-1</v>
      </c>
    </row>
    <row r="411" spans="1:49">
      <c r="A411" s="1">
        <f>_xlfn.XLOOKUP(K411,数据!F:F,数据!A:A)</f>
        <v>2026</v>
      </c>
      <c r="B411" s="2">
        <f>_xlfn.XLOOKUP(K411,数据!F:F,数据!B:B)</f>
        <v>2</v>
      </c>
      <c r="C411" s="2">
        <f>_xlfn.XLOOKUP(K411,数据!F:F,数据!C:C)</f>
        <v>9</v>
      </c>
      <c r="D411" s="2" t="str">
        <f>_xlfn.XLOOKUP(K411,数据!F:F,数据!K:K)</f>
        <v>空派</v>
      </c>
      <c r="E411" s="2" t="str" cm="1">
        <f t="array" ref="E411">IF(OR(D411="红单",D411="空派"),_xlfn.IFS(F411="未开售","新品首批发货",G411&lt;F411,"新品首批发货",G411-F411&lt;=60,"新品期补货空运",G411-F411&gt;60,"老品应急空运"),"海运，不进行分析")</f>
        <v>新品期补货空运</v>
      </c>
      <c r="F411" s="3">
        <v>46029</v>
      </c>
      <c r="G411" s="3">
        <f>_xlfn.XLOOKUP(K411,数据!F:F,数据!D:D)</f>
        <v>46080</v>
      </c>
      <c r="H411" s="5">
        <v>146</v>
      </c>
      <c r="I411" s="5">
        <f t="shared" si="23"/>
        <v>14.6</v>
      </c>
      <c r="J411" s="5">
        <f>_xlfn.XLOOKUP(K411,数据!F:F,数据!T:T)*(I411/_xlfn.XLOOKUP(K411,数据!F:F,数据!Y:Y))</f>
        <v>871.373625</v>
      </c>
      <c r="K411" t="s">
        <v>9467</v>
      </c>
      <c r="L411" t="s">
        <v>41</v>
      </c>
      <c r="M411" t="s">
        <v>11113</v>
      </c>
      <c r="N411" t="s">
        <v>13797</v>
      </c>
      <c r="O411" t="s">
        <v>11115</v>
      </c>
      <c r="P411" t="s">
        <v>11116</v>
      </c>
      <c r="Q411" t="s">
        <v>11117</v>
      </c>
      <c r="R411" t="s">
        <v>11118</v>
      </c>
      <c r="S411" t="s">
        <v>13798</v>
      </c>
      <c r="T411" t="s">
        <v>11250</v>
      </c>
      <c r="U411" s="4" t="s">
        <v>13799</v>
      </c>
      <c r="V411" t="s">
        <v>13800</v>
      </c>
      <c r="W411" t="s">
        <v>13801</v>
      </c>
      <c r="X411" t="s">
        <v>13802</v>
      </c>
      <c r="Y411" t="s">
        <v>11124</v>
      </c>
      <c r="Z411" t="s">
        <v>13803</v>
      </c>
      <c r="AA411" t="s">
        <v>11144</v>
      </c>
      <c r="AB411" t="s">
        <v>13799</v>
      </c>
      <c r="AC411" t="s">
        <v>13804</v>
      </c>
      <c r="AD411" t="s">
        <v>13805</v>
      </c>
      <c r="AE411" t="s">
        <v>13590</v>
      </c>
      <c r="AI411" t="s">
        <v>13806</v>
      </c>
      <c r="AJ411" t="s">
        <v>13369</v>
      </c>
      <c r="AK411" t="s">
        <v>13137</v>
      </c>
      <c r="AL411" t="s">
        <v>13138</v>
      </c>
      <c r="AM411" t="s">
        <v>13139</v>
      </c>
      <c r="AN411" t="s">
        <v>11526</v>
      </c>
      <c r="AO411" t="s">
        <v>13140</v>
      </c>
      <c r="AP411" t="s">
        <v>13137</v>
      </c>
      <c r="AQ411">
        <v>100</v>
      </c>
      <c r="AR411">
        <v>100</v>
      </c>
      <c r="AS411">
        <v>96</v>
      </c>
      <c r="AT411" t="s">
        <v>13808</v>
      </c>
      <c r="AU411">
        <v>0</v>
      </c>
      <c r="AV411">
        <v>-4</v>
      </c>
      <c r="AW411">
        <v>4</v>
      </c>
    </row>
    <row r="412" spans="1:49">
      <c r="A412" s="1">
        <f>_xlfn.XLOOKUP(K412,数据!F:F,数据!A:A)</f>
        <v>2026</v>
      </c>
      <c r="B412" s="2">
        <f>_xlfn.XLOOKUP(K412,数据!F:F,数据!B:B)</f>
        <v>2</v>
      </c>
      <c r="C412" s="2">
        <f>_xlfn.XLOOKUP(K412,数据!F:F,数据!C:C)</f>
        <v>9</v>
      </c>
      <c r="D412" s="2" t="str">
        <f>_xlfn.XLOOKUP(K412,数据!F:F,数据!K:K)</f>
        <v>空派</v>
      </c>
      <c r="E412" s="2" t="str" cm="1">
        <f t="array" ref="E412">IF(OR(D412="红单",D412="空派"),_xlfn.IFS(F412="未开售","新品首批发货",G412&lt;F412,"新品首批发货",G412-F412&lt;=60,"新品期补货空运",G412-F412&gt;60,"老品应急空运"),"海运，不进行分析")</f>
        <v>老品应急空运</v>
      </c>
      <c r="F412" s="3">
        <v>46017</v>
      </c>
      <c r="G412" s="3">
        <f>_xlfn.XLOOKUP(K412,数据!F:F,数据!D:D)</f>
        <v>46080</v>
      </c>
      <c r="H412" s="5">
        <v>97</v>
      </c>
      <c r="I412" s="5">
        <f t="shared" si="23"/>
        <v>15.52</v>
      </c>
      <c r="J412" s="5">
        <f>_xlfn.XLOOKUP(K412,数据!F:F,数据!T:T)*(I412/_xlfn.XLOOKUP(K412,数据!F:F,数据!Y:Y))</f>
        <v>1078.282</v>
      </c>
      <c r="K412" t="s">
        <v>9466</v>
      </c>
      <c r="L412" t="s">
        <v>80</v>
      </c>
      <c r="M412" t="s">
        <v>11113</v>
      </c>
      <c r="N412" t="s">
        <v>13809</v>
      </c>
      <c r="O412" t="s">
        <v>11115</v>
      </c>
      <c r="P412" t="s">
        <v>11116</v>
      </c>
      <c r="Q412" t="s">
        <v>11117</v>
      </c>
      <c r="R412" t="s">
        <v>11118</v>
      </c>
      <c r="S412" t="s">
        <v>13810</v>
      </c>
      <c r="T412" t="s">
        <v>11250</v>
      </c>
      <c r="U412" s="4" t="s">
        <v>13799</v>
      </c>
      <c r="V412" t="s">
        <v>13811</v>
      </c>
      <c r="W412" t="s">
        <v>13812</v>
      </c>
      <c r="X412" t="s">
        <v>13813</v>
      </c>
      <c r="Y412" t="s">
        <v>11124</v>
      </c>
      <c r="Z412" t="s">
        <v>13814</v>
      </c>
      <c r="AA412" t="s">
        <v>11144</v>
      </c>
      <c r="AB412" t="s">
        <v>13799</v>
      </c>
      <c r="AC412" t="s">
        <v>13815</v>
      </c>
      <c r="AD412" t="s">
        <v>13816</v>
      </c>
      <c r="AE412" t="s">
        <v>13590</v>
      </c>
      <c r="AI412" t="s">
        <v>13806</v>
      </c>
      <c r="AJ412" t="s">
        <v>13369</v>
      </c>
      <c r="AK412" t="s">
        <v>13817</v>
      </c>
      <c r="AL412" t="s">
        <v>13818</v>
      </c>
      <c r="AM412" t="s">
        <v>13819</v>
      </c>
      <c r="AN412" t="s">
        <v>13820</v>
      </c>
      <c r="AO412" t="s">
        <v>13821</v>
      </c>
      <c r="AP412" t="s">
        <v>13817</v>
      </c>
      <c r="AQ412">
        <v>160</v>
      </c>
      <c r="AR412">
        <v>160</v>
      </c>
      <c r="AS412">
        <v>159</v>
      </c>
      <c r="AT412" t="s">
        <v>13822</v>
      </c>
      <c r="AU412">
        <v>0</v>
      </c>
      <c r="AV412">
        <v>-1</v>
      </c>
      <c r="AW412">
        <v>1</v>
      </c>
    </row>
    <row r="413" spans="1:49">
      <c r="A413" s="1">
        <f>_xlfn.XLOOKUP(K413,数据!F:F,数据!A:A)</f>
        <v>2026</v>
      </c>
      <c r="B413" s="2">
        <f>_xlfn.XLOOKUP(K413,数据!F:F,数据!B:B)</f>
        <v>2</v>
      </c>
      <c r="C413" s="2">
        <f>_xlfn.XLOOKUP(K413,数据!F:F,数据!C:C)</f>
        <v>9</v>
      </c>
      <c r="D413" s="2" t="str">
        <f>_xlfn.XLOOKUP(K413,数据!F:F,数据!K:K)</f>
        <v>空派</v>
      </c>
      <c r="E413" s="2" t="str" cm="1">
        <f t="array" ref="E413">IF(OR(D413="红单",D413="空派"),_xlfn.IFS(F413="未开售","新品首批发货",G413&lt;F413,"新品首批发货",G413-F413&lt;=60,"新品期补货空运",G413-F413&gt;60,"老品应急空运"),"海运，不进行分析")</f>
        <v>新品首批发货</v>
      </c>
      <c r="F413" s="3">
        <v>46098</v>
      </c>
      <c r="G413" s="3">
        <f>_xlfn.XLOOKUP(K413,数据!F:F,数据!D:D)</f>
        <v>46079</v>
      </c>
      <c r="H413" s="5">
        <v>340</v>
      </c>
      <c r="I413" s="5">
        <f t="shared" si="23"/>
        <v>23.8</v>
      </c>
      <c r="J413" s="5">
        <f>_xlfn.XLOOKUP(K413,数据!F:F,数据!T:T)*(I413/_xlfn.XLOOKUP(K413,数据!F:F,数据!Y:Y))</f>
        <v>1231.69288288288</v>
      </c>
      <c r="K413" t="s">
        <v>9465</v>
      </c>
      <c r="L413" t="s">
        <v>41</v>
      </c>
      <c r="M413" t="s">
        <v>11113</v>
      </c>
      <c r="N413" t="s">
        <v>13823</v>
      </c>
      <c r="O413" t="s">
        <v>11115</v>
      </c>
      <c r="P413" t="s">
        <v>11139</v>
      </c>
      <c r="Q413" t="s">
        <v>11117</v>
      </c>
      <c r="R413" t="s">
        <v>11118</v>
      </c>
      <c r="S413" t="s">
        <v>13824</v>
      </c>
      <c r="T413" t="s">
        <v>11250</v>
      </c>
      <c r="U413" s="4" t="s">
        <v>13825</v>
      </c>
      <c r="V413" t="s">
        <v>13826</v>
      </c>
      <c r="W413" t="s">
        <v>13827</v>
      </c>
      <c r="X413" t="s">
        <v>13828</v>
      </c>
      <c r="Y413" t="s">
        <v>11142</v>
      </c>
      <c r="Z413" t="s">
        <v>13829</v>
      </c>
      <c r="AA413" t="s">
        <v>11126</v>
      </c>
      <c r="AB413" t="s">
        <v>13825</v>
      </c>
      <c r="AC413" t="s">
        <v>13131</v>
      </c>
      <c r="AD413" t="s">
        <v>13830</v>
      </c>
      <c r="AE413" t="s">
        <v>13831</v>
      </c>
      <c r="AI413" t="s">
        <v>13806</v>
      </c>
      <c r="AJ413" t="s">
        <v>13369</v>
      </c>
      <c r="AK413" t="s">
        <v>11517</v>
      </c>
      <c r="AL413" t="s">
        <v>11518</v>
      </c>
      <c r="AM413" t="s">
        <v>11519</v>
      </c>
      <c r="AN413" t="s">
        <v>11520</v>
      </c>
      <c r="AO413" t="s">
        <v>11521</v>
      </c>
      <c r="AP413" t="s">
        <v>11517</v>
      </c>
      <c r="AQ413">
        <v>70</v>
      </c>
      <c r="AR413">
        <v>70</v>
      </c>
      <c r="AS413">
        <v>70</v>
      </c>
      <c r="AT413" t="s">
        <v>13832</v>
      </c>
      <c r="AU413">
        <v>0</v>
      </c>
      <c r="AV413">
        <v>0</v>
      </c>
      <c r="AW413">
        <v>0</v>
      </c>
    </row>
    <row r="414" spans="1:49">
      <c r="A414" s="1">
        <f>_xlfn.XLOOKUP(K414,数据!F:F,数据!A:A)</f>
        <v>2026</v>
      </c>
      <c r="B414" s="2">
        <f>_xlfn.XLOOKUP(K414,数据!F:F,数据!B:B)</f>
        <v>2</v>
      </c>
      <c r="C414" s="2">
        <f>_xlfn.XLOOKUP(K414,数据!F:F,数据!C:C)</f>
        <v>9</v>
      </c>
      <c r="D414" s="2" t="str">
        <f>_xlfn.XLOOKUP(K414,数据!F:F,数据!K:K)</f>
        <v>空派</v>
      </c>
      <c r="E414" s="2" t="str" cm="1">
        <f t="array" ref="E414">IF(OR(D414="红单",D414="空派"),_xlfn.IFS(F414="未开售","新品首批发货",G414&lt;F414,"新品首批发货",G414-F414&lt;=60,"新品期补货空运",G414-F414&gt;60,"老品应急空运"),"海运，不进行分析")</f>
        <v>新品首批发货</v>
      </c>
      <c r="F414" s="3">
        <v>46119</v>
      </c>
      <c r="G414" s="3">
        <f>_xlfn.XLOOKUP(K414,数据!F:F,数据!D:D)</f>
        <v>46079</v>
      </c>
      <c r="H414" s="5">
        <v>142</v>
      </c>
      <c r="I414" s="5">
        <f t="shared" si="23"/>
        <v>14.2</v>
      </c>
      <c r="J414" s="5">
        <f>_xlfn.XLOOKUP(K414,数据!F:F,数据!T:T)*(I414/_xlfn.XLOOKUP(K414,数据!F:F,数据!Y:Y))</f>
        <v>734.875585585586</v>
      </c>
      <c r="K414" t="s">
        <v>9465</v>
      </c>
      <c r="L414" t="s">
        <v>41</v>
      </c>
      <c r="M414" t="s">
        <v>11113</v>
      </c>
      <c r="N414" t="s">
        <v>13823</v>
      </c>
      <c r="O414" t="s">
        <v>11115</v>
      </c>
      <c r="P414" t="s">
        <v>11139</v>
      </c>
      <c r="Q414" t="s">
        <v>11117</v>
      </c>
      <c r="R414" t="s">
        <v>11118</v>
      </c>
      <c r="S414" t="s">
        <v>13824</v>
      </c>
      <c r="T414" t="s">
        <v>11250</v>
      </c>
      <c r="U414" s="4" t="s">
        <v>13825</v>
      </c>
      <c r="V414" t="s">
        <v>13826</v>
      </c>
      <c r="W414" t="s">
        <v>13827</v>
      </c>
      <c r="X414" t="s">
        <v>13828</v>
      </c>
      <c r="Y414" t="s">
        <v>11142</v>
      </c>
      <c r="Z414" t="s">
        <v>13829</v>
      </c>
      <c r="AA414" t="s">
        <v>11126</v>
      </c>
      <c r="AB414" t="s">
        <v>13825</v>
      </c>
      <c r="AC414" t="s">
        <v>13131</v>
      </c>
      <c r="AD414" t="s">
        <v>13830</v>
      </c>
      <c r="AE414" t="s">
        <v>13831</v>
      </c>
      <c r="AI414" t="s">
        <v>13806</v>
      </c>
      <c r="AJ414" t="s">
        <v>13369</v>
      </c>
      <c r="AK414" t="s">
        <v>13833</v>
      </c>
      <c r="AL414" t="s">
        <v>13834</v>
      </c>
      <c r="AM414" t="s">
        <v>13835</v>
      </c>
      <c r="AN414" t="s">
        <v>11728</v>
      </c>
      <c r="AO414" t="s">
        <v>13836</v>
      </c>
      <c r="AP414" t="s">
        <v>13833</v>
      </c>
      <c r="AQ414">
        <v>100</v>
      </c>
      <c r="AR414">
        <v>100</v>
      </c>
      <c r="AS414">
        <v>100</v>
      </c>
      <c r="AT414" t="s">
        <v>13837</v>
      </c>
      <c r="AU414">
        <v>0</v>
      </c>
      <c r="AV414">
        <v>0</v>
      </c>
      <c r="AW414">
        <v>0</v>
      </c>
    </row>
    <row r="415" spans="1:49">
      <c r="A415" s="1">
        <f>_xlfn.XLOOKUP(K415,数据!F:F,数据!A:A)</f>
        <v>2026</v>
      </c>
      <c r="B415" s="2">
        <f>_xlfn.XLOOKUP(K415,数据!F:F,数据!B:B)</f>
        <v>2</v>
      </c>
      <c r="C415" s="2">
        <f>_xlfn.XLOOKUP(K415,数据!F:F,数据!C:C)</f>
        <v>9</v>
      </c>
      <c r="D415" s="2" t="str">
        <f>_xlfn.XLOOKUP(K415,数据!F:F,数据!K:K)</f>
        <v>空派</v>
      </c>
      <c r="E415" s="2" t="str" cm="1">
        <f t="array" ref="E415">IF(OR(D415="红单",D415="空派"),_xlfn.IFS(F415="未开售","新品首批发货",G415&lt;F415,"新品首批发货",G415-F415&lt;=60,"新品期补货空运",G415-F415&gt;60,"老品应急空运"),"海运，不进行分析")</f>
        <v>新品首批发货</v>
      </c>
      <c r="F415" s="3">
        <v>46119</v>
      </c>
      <c r="G415" s="3">
        <f>_xlfn.XLOOKUP(K415,数据!F:F,数据!D:D)</f>
        <v>46079</v>
      </c>
      <c r="H415" s="5">
        <v>144</v>
      </c>
      <c r="I415" s="5">
        <f t="shared" si="23"/>
        <v>14.4</v>
      </c>
      <c r="J415" s="5">
        <f>_xlfn.XLOOKUP(K415,数据!F:F,数据!T:T)*(I415/_xlfn.XLOOKUP(K415,数据!F:F,数据!Y:Y))</f>
        <v>745.225945945946</v>
      </c>
      <c r="K415" t="s">
        <v>9465</v>
      </c>
      <c r="L415" t="s">
        <v>41</v>
      </c>
      <c r="M415" t="s">
        <v>11113</v>
      </c>
      <c r="N415" t="s">
        <v>13823</v>
      </c>
      <c r="O415" t="s">
        <v>11115</v>
      </c>
      <c r="P415" t="s">
        <v>11139</v>
      </c>
      <c r="Q415" t="s">
        <v>11117</v>
      </c>
      <c r="R415" t="s">
        <v>11118</v>
      </c>
      <c r="S415" t="s">
        <v>13824</v>
      </c>
      <c r="T415" t="s">
        <v>11250</v>
      </c>
      <c r="U415" s="4" t="s">
        <v>13825</v>
      </c>
      <c r="V415" t="s">
        <v>13826</v>
      </c>
      <c r="W415" t="s">
        <v>13827</v>
      </c>
      <c r="X415" t="s">
        <v>13828</v>
      </c>
      <c r="Y415" t="s">
        <v>11142</v>
      </c>
      <c r="Z415" t="s">
        <v>13829</v>
      </c>
      <c r="AA415" t="s">
        <v>11126</v>
      </c>
      <c r="AB415" t="s">
        <v>13825</v>
      </c>
      <c r="AC415" t="s">
        <v>13131</v>
      </c>
      <c r="AD415" t="s">
        <v>13830</v>
      </c>
      <c r="AE415" t="s">
        <v>13831</v>
      </c>
      <c r="AI415" t="s">
        <v>13806</v>
      </c>
      <c r="AJ415" t="s">
        <v>13369</v>
      </c>
      <c r="AK415" t="s">
        <v>13838</v>
      </c>
      <c r="AL415" t="s">
        <v>13839</v>
      </c>
      <c r="AM415" t="s">
        <v>13840</v>
      </c>
      <c r="AN415" t="s">
        <v>11728</v>
      </c>
      <c r="AO415" t="s">
        <v>13841</v>
      </c>
      <c r="AP415" t="s">
        <v>13838</v>
      </c>
      <c r="AQ415">
        <v>100</v>
      </c>
      <c r="AR415">
        <v>100</v>
      </c>
      <c r="AS415">
        <v>100</v>
      </c>
      <c r="AT415" t="s">
        <v>13062</v>
      </c>
      <c r="AU415">
        <v>0</v>
      </c>
      <c r="AV415">
        <v>0</v>
      </c>
      <c r="AW415">
        <v>0</v>
      </c>
    </row>
    <row r="416" spans="1:49">
      <c r="A416" s="1">
        <f>_xlfn.XLOOKUP(K416,数据!F:F,数据!A:A)</f>
        <v>2026</v>
      </c>
      <c r="B416" s="2">
        <f>_xlfn.XLOOKUP(K416,数据!F:F,数据!B:B)</f>
        <v>2</v>
      </c>
      <c r="C416" s="2">
        <f>_xlfn.XLOOKUP(K416,数据!F:F,数据!C:C)</f>
        <v>9</v>
      </c>
      <c r="D416" s="2" t="str">
        <f>_xlfn.XLOOKUP(K416,数据!F:F,数据!K:K)</f>
        <v>空派</v>
      </c>
      <c r="E416" s="2" t="str" cm="1">
        <f t="array" ref="E416">IF(OR(D416="红单",D416="空派"),_xlfn.IFS(F416="未开售","新品首批发货",G416&lt;F416,"新品首批发货",G416-F416&lt;=60,"新品期补货空运",G416-F416&gt;60,"老品应急空运"),"海运，不进行分析")</f>
        <v>新品首批发货</v>
      </c>
      <c r="F416" s="3">
        <v>46121</v>
      </c>
      <c r="G416" s="3">
        <f>_xlfn.XLOOKUP(K416,数据!F:F,数据!D:D)</f>
        <v>46079</v>
      </c>
      <c r="H416" s="5">
        <v>142</v>
      </c>
      <c r="I416" s="5">
        <f t="shared" si="23"/>
        <v>14.2</v>
      </c>
      <c r="J416" s="5">
        <f>_xlfn.XLOOKUP(K416,数据!F:F,数据!T:T)*(I416/_xlfn.XLOOKUP(K416,数据!F:F,数据!Y:Y))</f>
        <v>734.875585585586</v>
      </c>
      <c r="K416" t="s">
        <v>9465</v>
      </c>
      <c r="L416" t="s">
        <v>41</v>
      </c>
      <c r="M416" t="s">
        <v>11113</v>
      </c>
      <c r="N416" t="s">
        <v>13823</v>
      </c>
      <c r="O416" t="s">
        <v>11115</v>
      </c>
      <c r="P416" t="s">
        <v>11139</v>
      </c>
      <c r="Q416" t="s">
        <v>11117</v>
      </c>
      <c r="R416" t="s">
        <v>11118</v>
      </c>
      <c r="S416" t="s">
        <v>13824</v>
      </c>
      <c r="T416" t="s">
        <v>11250</v>
      </c>
      <c r="U416" s="4" t="s">
        <v>13825</v>
      </c>
      <c r="V416" t="s">
        <v>13826</v>
      </c>
      <c r="W416" t="s">
        <v>13827</v>
      </c>
      <c r="X416" t="s">
        <v>13828</v>
      </c>
      <c r="Y416" t="s">
        <v>11142</v>
      </c>
      <c r="Z416" t="s">
        <v>13829</v>
      </c>
      <c r="AA416" t="s">
        <v>11126</v>
      </c>
      <c r="AB416" t="s">
        <v>13825</v>
      </c>
      <c r="AC416" t="s">
        <v>13131</v>
      </c>
      <c r="AD416" t="s">
        <v>13830</v>
      </c>
      <c r="AE416" t="s">
        <v>13831</v>
      </c>
      <c r="AI416" t="s">
        <v>13806</v>
      </c>
      <c r="AJ416" t="s">
        <v>13369</v>
      </c>
      <c r="AK416" t="s">
        <v>13842</v>
      </c>
      <c r="AL416" t="s">
        <v>13843</v>
      </c>
      <c r="AM416" t="s">
        <v>13844</v>
      </c>
      <c r="AN416" t="s">
        <v>11728</v>
      </c>
      <c r="AO416" t="s">
        <v>13845</v>
      </c>
      <c r="AP416" t="s">
        <v>13842</v>
      </c>
      <c r="AQ416">
        <v>100</v>
      </c>
      <c r="AR416">
        <v>100</v>
      </c>
      <c r="AS416">
        <v>100</v>
      </c>
      <c r="AT416" t="s">
        <v>13846</v>
      </c>
      <c r="AU416">
        <v>0</v>
      </c>
      <c r="AV416">
        <v>0</v>
      </c>
      <c r="AW416">
        <v>0</v>
      </c>
    </row>
    <row r="417" spans="1:49">
      <c r="A417" s="1">
        <f>_xlfn.XLOOKUP(K417,数据!F:F,数据!A:A)</f>
        <v>2026</v>
      </c>
      <c r="B417" s="2">
        <f>_xlfn.XLOOKUP(K417,数据!F:F,数据!B:B)</f>
        <v>2</v>
      </c>
      <c r="C417" s="2">
        <f>_xlfn.XLOOKUP(K417,数据!F:F,数据!C:C)</f>
        <v>9</v>
      </c>
      <c r="D417" s="2" t="str">
        <f>_xlfn.XLOOKUP(K417,数据!F:F,数据!K:K)</f>
        <v>空派</v>
      </c>
      <c r="E417" s="2" t="str" cm="1">
        <f t="array" ref="E417">IF(OR(D417="红单",D417="空派"),_xlfn.IFS(F417="未开售","新品首批发货",G417&lt;F417,"新品首批发货",G417-F417&lt;=60,"新品期补货空运",G417-F417&gt;60,"老品应急空运"),"海运，不进行分析")</f>
        <v>老品应急空运</v>
      </c>
      <c r="F417" s="3">
        <v>45965</v>
      </c>
      <c r="G417" s="3">
        <f>_xlfn.XLOOKUP(K417,数据!F:F,数据!D:D)</f>
        <v>46079</v>
      </c>
      <c r="H417" s="5">
        <v>236</v>
      </c>
      <c r="I417" s="5">
        <f t="shared" si="23"/>
        <v>12.036</v>
      </c>
      <c r="J417" s="5">
        <f>_xlfn.XLOOKUP(K417,数据!F:F,数据!T:T)*(I417/_xlfn.XLOOKUP(K417,数据!F:F,数据!Y:Y))</f>
        <v>769.301</v>
      </c>
      <c r="K417" t="s">
        <v>9464</v>
      </c>
      <c r="L417" t="s">
        <v>96</v>
      </c>
      <c r="M417" t="s">
        <v>11113</v>
      </c>
      <c r="N417" t="s">
        <v>13847</v>
      </c>
      <c r="O417" t="s">
        <v>11115</v>
      </c>
      <c r="P417" t="s">
        <v>11116</v>
      </c>
      <c r="Q417" t="s">
        <v>11117</v>
      </c>
      <c r="R417" t="s">
        <v>11118</v>
      </c>
      <c r="S417" t="s">
        <v>13848</v>
      </c>
      <c r="T417" t="s">
        <v>11250</v>
      </c>
      <c r="U417" s="4" t="s">
        <v>13825</v>
      </c>
      <c r="V417" t="s">
        <v>13849</v>
      </c>
      <c r="W417" t="s">
        <v>13850</v>
      </c>
      <c r="X417" t="s">
        <v>13851</v>
      </c>
      <c r="Y417" t="s">
        <v>11142</v>
      </c>
      <c r="Z417" t="s">
        <v>13852</v>
      </c>
      <c r="AA417" t="s">
        <v>11126</v>
      </c>
      <c r="AB417" t="s">
        <v>13825</v>
      </c>
      <c r="AC417" t="s">
        <v>13853</v>
      </c>
      <c r="AD417" t="s">
        <v>13854</v>
      </c>
      <c r="AE417" t="s">
        <v>13831</v>
      </c>
      <c r="AI417" t="s">
        <v>13806</v>
      </c>
      <c r="AJ417" t="s">
        <v>13369</v>
      </c>
      <c r="AK417" t="s">
        <v>13610</v>
      </c>
      <c r="AL417" t="s">
        <v>13611</v>
      </c>
      <c r="AM417" t="s">
        <v>13612</v>
      </c>
      <c r="AN417" t="s">
        <v>11135</v>
      </c>
      <c r="AO417" t="s">
        <v>13613</v>
      </c>
      <c r="AP417" t="s">
        <v>13610</v>
      </c>
      <c r="AQ417">
        <v>51</v>
      </c>
      <c r="AR417">
        <v>51</v>
      </c>
      <c r="AS417">
        <v>51</v>
      </c>
      <c r="AT417" t="s">
        <v>13855</v>
      </c>
      <c r="AU417">
        <v>0</v>
      </c>
      <c r="AV417">
        <v>0</v>
      </c>
      <c r="AW417">
        <v>0</v>
      </c>
    </row>
    <row r="418" spans="1:49">
      <c r="A418" s="1">
        <f>_xlfn.XLOOKUP(K418,数据!F:F,数据!A:A)</f>
        <v>2026</v>
      </c>
      <c r="B418" s="2">
        <f>_xlfn.XLOOKUP(K418,数据!F:F,数据!B:B)</f>
        <v>2</v>
      </c>
      <c r="C418" s="2">
        <f>_xlfn.XLOOKUP(K418,数据!F:F,数据!C:C)</f>
        <v>9</v>
      </c>
      <c r="D418" s="2" t="str">
        <f>_xlfn.XLOOKUP(K418,数据!F:F,数据!K:K)</f>
        <v>红单</v>
      </c>
      <c r="E418" s="2" t="str" cm="1">
        <f t="array" ref="E418">IF(OR(D418="红单",D418="空派"),_xlfn.IFS(F418="未开售","新品首批发货",G418&lt;F418,"新品首批发货",G418-F418&lt;=60,"新品期补货空运",G418-F418&gt;60,"老品应急空运"),"海运，不进行分析")</f>
        <v>新品首批发货</v>
      </c>
      <c r="F418" s="3">
        <v>46092</v>
      </c>
      <c r="G418" s="3">
        <f>_xlfn.XLOOKUP(K418,数据!F:F,数据!D:D)</f>
        <v>46079</v>
      </c>
      <c r="H418" s="5">
        <v>50</v>
      </c>
      <c r="I418" s="5">
        <f t="shared" si="23"/>
        <v>6</v>
      </c>
      <c r="J418" s="5">
        <f>_xlfn.XLOOKUP(K418,数据!F:F,数据!T:T)*(I418/_xlfn.XLOOKUP(K418,数据!F:F,数据!Y:Y))</f>
        <v>571.439764936337</v>
      </c>
      <c r="K418" t="s">
        <v>9463</v>
      </c>
      <c r="L418" t="s">
        <v>111</v>
      </c>
      <c r="M418" t="s">
        <v>11113</v>
      </c>
      <c r="N418" t="s">
        <v>13856</v>
      </c>
      <c r="O418" t="s">
        <v>11115</v>
      </c>
      <c r="P418" t="s">
        <v>11139</v>
      </c>
      <c r="Q418" t="s">
        <v>11117</v>
      </c>
      <c r="R418" t="s">
        <v>11118</v>
      </c>
      <c r="S418" t="s">
        <v>13857</v>
      </c>
      <c r="T418" t="s">
        <v>11250</v>
      </c>
      <c r="U418" s="4" t="s">
        <v>13858</v>
      </c>
      <c r="V418" t="s">
        <v>13859</v>
      </c>
      <c r="W418" t="s">
        <v>13860</v>
      </c>
      <c r="X418" t="s">
        <v>13861</v>
      </c>
      <c r="Y418" t="s">
        <v>11142</v>
      </c>
      <c r="Z418" t="s">
        <v>13862</v>
      </c>
      <c r="AA418" t="s">
        <v>11144</v>
      </c>
      <c r="AB418" t="s">
        <v>13858</v>
      </c>
      <c r="AC418" t="s">
        <v>13607</v>
      </c>
      <c r="AD418" t="s">
        <v>13863</v>
      </c>
      <c r="AE418" t="s">
        <v>13369</v>
      </c>
      <c r="AI418" t="s">
        <v>13806</v>
      </c>
      <c r="AJ418" t="s">
        <v>13369</v>
      </c>
      <c r="AK418" t="s">
        <v>13864</v>
      </c>
      <c r="AL418" t="s">
        <v>13865</v>
      </c>
      <c r="AM418" t="s">
        <v>13866</v>
      </c>
      <c r="AN418" t="s">
        <v>13665</v>
      </c>
      <c r="AO418" t="s">
        <v>13867</v>
      </c>
      <c r="AP418" t="s">
        <v>13864</v>
      </c>
      <c r="AQ418">
        <v>120</v>
      </c>
      <c r="AR418">
        <v>120</v>
      </c>
      <c r="AS418">
        <v>120</v>
      </c>
      <c r="AT418" t="s">
        <v>13868</v>
      </c>
      <c r="AU418">
        <v>0</v>
      </c>
      <c r="AV418">
        <v>0</v>
      </c>
      <c r="AW418">
        <v>0</v>
      </c>
    </row>
    <row r="419" spans="1:49">
      <c r="A419" s="1">
        <f>_xlfn.XLOOKUP(K419,数据!F:F,数据!A:A)</f>
        <v>2026</v>
      </c>
      <c r="B419" s="2">
        <f>_xlfn.XLOOKUP(K419,数据!F:F,数据!B:B)</f>
        <v>2</v>
      </c>
      <c r="C419" s="2">
        <f>_xlfn.XLOOKUP(K419,数据!F:F,数据!C:C)</f>
        <v>9</v>
      </c>
      <c r="D419" s="2" t="str">
        <f>_xlfn.XLOOKUP(K419,数据!F:F,数据!K:K)</f>
        <v>红单</v>
      </c>
      <c r="E419" s="2" t="str" cm="1">
        <f t="array" ref="E419">IF(OR(D419="红单",D419="空派"),_xlfn.IFS(F419="未开售","新品首批发货",G419&lt;F419,"新品首批发货",G419-F419&lt;=60,"新品期补货空运",G419-F419&gt;60,"老品应急空运"),"海运，不进行分析")</f>
        <v>新品首批发货</v>
      </c>
      <c r="F419" s="3">
        <v>46092</v>
      </c>
      <c r="G419" s="3">
        <f>_xlfn.XLOOKUP(K419,数据!F:F,数据!D:D)</f>
        <v>46079</v>
      </c>
      <c r="H419" s="5">
        <v>53</v>
      </c>
      <c r="I419" s="5">
        <f t="shared" si="23"/>
        <v>7.42</v>
      </c>
      <c r="J419" s="5">
        <f>_xlfn.XLOOKUP(K419,数据!F:F,数据!T:T)*(I419/_xlfn.XLOOKUP(K419,数据!F:F,数据!Y:Y))</f>
        <v>706.680509304603</v>
      </c>
      <c r="K419" t="s">
        <v>9463</v>
      </c>
      <c r="L419" t="s">
        <v>111</v>
      </c>
      <c r="M419" t="s">
        <v>11113</v>
      </c>
      <c r="N419" t="s">
        <v>13856</v>
      </c>
      <c r="O419" t="s">
        <v>11115</v>
      </c>
      <c r="P419" t="s">
        <v>11139</v>
      </c>
      <c r="Q419" t="s">
        <v>11117</v>
      </c>
      <c r="R419" t="s">
        <v>11118</v>
      </c>
      <c r="S419" t="s">
        <v>13857</v>
      </c>
      <c r="T419" t="s">
        <v>11250</v>
      </c>
      <c r="U419" s="4" t="s">
        <v>13858</v>
      </c>
      <c r="V419" t="s">
        <v>13859</v>
      </c>
      <c r="W419" t="s">
        <v>13860</v>
      </c>
      <c r="X419" t="s">
        <v>13861</v>
      </c>
      <c r="Y419" t="s">
        <v>11142</v>
      </c>
      <c r="Z419" t="s">
        <v>13862</v>
      </c>
      <c r="AA419" t="s">
        <v>11144</v>
      </c>
      <c r="AB419" t="s">
        <v>13858</v>
      </c>
      <c r="AC419" t="s">
        <v>13607</v>
      </c>
      <c r="AD419" t="s">
        <v>13863</v>
      </c>
      <c r="AE419" t="s">
        <v>13369</v>
      </c>
      <c r="AI419" t="s">
        <v>13806</v>
      </c>
      <c r="AJ419" t="s">
        <v>13369</v>
      </c>
      <c r="AK419" t="s">
        <v>11233</v>
      </c>
      <c r="AL419" t="s">
        <v>11234</v>
      </c>
      <c r="AM419" t="s">
        <v>11235</v>
      </c>
      <c r="AN419" t="s">
        <v>11236</v>
      </c>
      <c r="AO419" t="s">
        <v>11237</v>
      </c>
      <c r="AP419" t="s">
        <v>11233</v>
      </c>
      <c r="AQ419">
        <v>140</v>
      </c>
      <c r="AR419">
        <v>140</v>
      </c>
      <c r="AS419">
        <v>141</v>
      </c>
      <c r="AT419" t="s">
        <v>13869</v>
      </c>
      <c r="AU419">
        <v>0</v>
      </c>
      <c r="AV419">
        <v>1</v>
      </c>
      <c r="AW419">
        <v>-1</v>
      </c>
    </row>
    <row r="420" spans="1:49">
      <c r="A420" s="1">
        <f>_xlfn.XLOOKUP(K420,数据!F:F,数据!A:A)</f>
        <v>2026</v>
      </c>
      <c r="B420" s="2">
        <f>_xlfn.XLOOKUP(K420,数据!F:F,数据!B:B)</f>
        <v>2</v>
      </c>
      <c r="C420" s="2">
        <f>_xlfn.XLOOKUP(K420,数据!F:F,数据!C:C)</f>
        <v>9</v>
      </c>
      <c r="D420" s="2" t="str">
        <f>_xlfn.XLOOKUP(K420,数据!F:F,数据!K:K)</f>
        <v>红单</v>
      </c>
      <c r="E420" s="2" t="str" cm="1">
        <f t="array" ref="E420">IF(OR(D420="红单",D420="空派"),_xlfn.IFS(F420="未开售","新品首批发货",G420&lt;F420,"新品首批发货",G420-F420&lt;=60,"新品期补货空运",G420-F420&gt;60,"老品应急空运"),"海运，不进行分析")</f>
        <v>新品首批发货</v>
      </c>
      <c r="F420" s="3">
        <v>46092</v>
      </c>
      <c r="G420" s="3">
        <f>_xlfn.XLOOKUP(K420,数据!F:F,数据!D:D)</f>
        <v>46079</v>
      </c>
      <c r="H420" s="5">
        <v>50</v>
      </c>
      <c r="I420" s="5">
        <f t="shared" si="23"/>
        <v>7</v>
      </c>
      <c r="J420" s="5">
        <f>_xlfn.XLOOKUP(K420,数据!F:F,数据!T:T)*(I420/_xlfn.XLOOKUP(K420,数据!F:F,数据!Y:Y))</f>
        <v>666.67972575906</v>
      </c>
      <c r="K420" t="s">
        <v>9463</v>
      </c>
      <c r="L420" t="s">
        <v>111</v>
      </c>
      <c r="M420" t="s">
        <v>11113</v>
      </c>
      <c r="N420" t="s">
        <v>13856</v>
      </c>
      <c r="O420" t="s">
        <v>11115</v>
      </c>
      <c r="P420" t="s">
        <v>11139</v>
      </c>
      <c r="Q420" t="s">
        <v>11117</v>
      </c>
      <c r="R420" t="s">
        <v>11118</v>
      </c>
      <c r="S420" t="s">
        <v>13857</v>
      </c>
      <c r="T420" t="s">
        <v>11250</v>
      </c>
      <c r="U420" s="4" t="s">
        <v>13858</v>
      </c>
      <c r="V420" t="s">
        <v>13859</v>
      </c>
      <c r="W420" t="s">
        <v>13860</v>
      </c>
      <c r="X420" t="s">
        <v>13861</v>
      </c>
      <c r="Y420" t="s">
        <v>11142</v>
      </c>
      <c r="Z420" t="s">
        <v>13862</v>
      </c>
      <c r="AA420" t="s">
        <v>11144</v>
      </c>
      <c r="AB420" t="s">
        <v>13858</v>
      </c>
      <c r="AC420" t="s">
        <v>13607</v>
      </c>
      <c r="AD420" t="s">
        <v>13863</v>
      </c>
      <c r="AE420" t="s">
        <v>13369</v>
      </c>
      <c r="AI420" t="s">
        <v>13806</v>
      </c>
      <c r="AJ420" t="s">
        <v>13369</v>
      </c>
      <c r="AK420" t="s">
        <v>12216</v>
      </c>
      <c r="AL420" t="s">
        <v>12217</v>
      </c>
      <c r="AM420" t="s">
        <v>12218</v>
      </c>
      <c r="AN420" t="s">
        <v>12218</v>
      </c>
      <c r="AO420" t="s">
        <v>12219</v>
      </c>
      <c r="AP420" t="s">
        <v>12216</v>
      </c>
      <c r="AQ420">
        <v>140</v>
      </c>
      <c r="AR420">
        <v>140</v>
      </c>
      <c r="AS420">
        <v>140</v>
      </c>
      <c r="AT420" t="s">
        <v>13870</v>
      </c>
      <c r="AU420">
        <v>0</v>
      </c>
      <c r="AV420">
        <v>0</v>
      </c>
      <c r="AW420">
        <v>0</v>
      </c>
    </row>
    <row r="421" spans="1:49">
      <c r="A421" s="1">
        <f>_xlfn.XLOOKUP(K421,数据!F:F,数据!A:A)</f>
        <v>2026</v>
      </c>
      <c r="B421" s="2">
        <f>_xlfn.XLOOKUP(K421,数据!F:F,数据!B:B)</f>
        <v>2</v>
      </c>
      <c r="C421" s="2">
        <f>_xlfn.XLOOKUP(K421,数据!F:F,数据!C:C)</f>
        <v>9</v>
      </c>
      <c r="D421" s="2" t="str">
        <f>_xlfn.XLOOKUP(K421,数据!F:F,数据!K:K)</f>
        <v>空派</v>
      </c>
      <c r="E421" s="2" t="str" cm="1">
        <f t="array" ref="E421">IF(OR(D421="红单",D421="空派"),_xlfn.IFS(F421="未开售","新品首批发货",G421&lt;F421,"新品首批发货",G421-F421&lt;=60,"新品期补货空运",G421-F421&gt;60,"老品应急空运"),"海运，不进行分析")</f>
        <v>新品期补货空运</v>
      </c>
      <c r="F421" s="3">
        <v>46029</v>
      </c>
      <c r="G421" s="3">
        <f>_xlfn.XLOOKUP(K421,数据!F:F,数据!D:D)</f>
        <v>46078</v>
      </c>
      <c r="H421" s="5">
        <v>162</v>
      </c>
      <c r="I421" s="5">
        <f t="shared" ref="I421:I438" si="24">H421*AQ421/1000</f>
        <v>8.1</v>
      </c>
      <c r="J421" s="5">
        <f>_xlfn.XLOOKUP(K421,数据!F:F,数据!T:T)*(I421/_xlfn.XLOOKUP(K421,数据!F:F,数据!Y:Y))</f>
        <v>347.067278213347</v>
      </c>
      <c r="K421" t="s">
        <v>9462</v>
      </c>
      <c r="L421" t="s">
        <v>96</v>
      </c>
      <c r="M421" t="s">
        <v>11113</v>
      </c>
      <c r="N421" t="s">
        <v>13871</v>
      </c>
      <c r="O421" t="s">
        <v>11115</v>
      </c>
      <c r="P421" t="s">
        <v>11139</v>
      </c>
      <c r="Q421" t="s">
        <v>11117</v>
      </c>
      <c r="R421" t="s">
        <v>11118</v>
      </c>
      <c r="T421" t="s">
        <v>11250</v>
      </c>
      <c r="U421" s="4" t="s">
        <v>13872</v>
      </c>
      <c r="V421" t="s">
        <v>13873</v>
      </c>
      <c r="W421" t="s">
        <v>13874</v>
      </c>
      <c r="X421" t="s">
        <v>13875</v>
      </c>
      <c r="Y421" t="s">
        <v>11124</v>
      </c>
      <c r="Z421" t="s">
        <v>13876</v>
      </c>
      <c r="AA421" t="s">
        <v>11144</v>
      </c>
      <c r="AB421" t="s">
        <v>13872</v>
      </c>
      <c r="AC421" t="s">
        <v>13853</v>
      </c>
      <c r="AD421" t="s">
        <v>13877</v>
      </c>
      <c r="AE421" t="s">
        <v>13002</v>
      </c>
      <c r="AH421" t="s">
        <v>11280</v>
      </c>
      <c r="AI421" t="s">
        <v>13369</v>
      </c>
      <c r="AJ421" t="s">
        <v>13194</v>
      </c>
      <c r="AK421" t="s">
        <v>11827</v>
      </c>
      <c r="AL421" t="s">
        <v>11828</v>
      </c>
      <c r="AM421" t="s">
        <v>11829</v>
      </c>
      <c r="AN421" t="s">
        <v>11830</v>
      </c>
      <c r="AO421" t="s">
        <v>11831</v>
      </c>
      <c r="AP421" t="s">
        <v>11827</v>
      </c>
      <c r="AQ421">
        <v>50</v>
      </c>
      <c r="AR421">
        <v>50</v>
      </c>
      <c r="AS421">
        <v>50</v>
      </c>
      <c r="AT421" t="s">
        <v>13878</v>
      </c>
      <c r="AU421">
        <v>0</v>
      </c>
      <c r="AV421">
        <v>0</v>
      </c>
      <c r="AW421">
        <v>0</v>
      </c>
    </row>
    <row r="422" spans="1:49">
      <c r="A422" s="1">
        <f>_xlfn.XLOOKUP(K422,数据!F:F,数据!A:A)</f>
        <v>2026</v>
      </c>
      <c r="B422" s="2">
        <f>_xlfn.XLOOKUP(K422,数据!F:F,数据!B:B)</f>
        <v>2</v>
      </c>
      <c r="C422" s="2">
        <f>_xlfn.XLOOKUP(K422,数据!F:F,数据!C:C)</f>
        <v>9</v>
      </c>
      <c r="D422" s="2" t="str">
        <f>_xlfn.XLOOKUP(K422,数据!F:F,数据!K:K)</f>
        <v>空派</v>
      </c>
      <c r="E422" s="2" t="str" cm="1">
        <f t="array" ref="E422">IF(OR(D422="红单",D422="空派"),_xlfn.IFS(F422="未开售","新品首批发货",G422&lt;F422,"新品首批发货",G422-F422&lt;=60,"新品期补货空运",G422-F422&gt;60,"老品应急空运"),"海运，不进行分析")</f>
        <v>老品应急空运</v>
      </c>
      <c r="F422" s="3">
        <v>45862</v>
      </c>
      <c r="G422" s="3">
        <f>_xlfn.XLOOKUP(K422,数据!F:F,数据!D:D)</f>
        <v>46078</v>
      </c>
      <c r="H422" s="5">
        <v>235</v>
      </c>
      <c r="I422" s="5">
        <f t="shared" si="24"/>
        <v>23.5</v>
      </c>
      <c r="J422" s="5">
        <f>_xlfn.XLOOKUP(K422,数据!F:F,数据!T:T)*(I422/_xlfn.XLOOKUP(K422,数据!F:F,数据!Y:Y))</f>
        <v>1006.92358493996</v>
      </c>
      <c r="K422" t="s">
        <v>9462</v>
      </c>
      <c r="L422" t="s">
        <v>96</v>
      </c>
      <c r="M422" t="s">
        <v>11113</v>
      </c>
      <c r="N422" t="s">
        <v>13871</v>
      </c>
      <c r="O422" t="s">
        <v>11115</v>
      </c>
      <c r="P422" t="s">
        <v>11139</v>
      </c>
      <c r="Q422" t="s">
        <v>11117</v>
      </c>
      <c r="R422" t="s">
        <v>11118</v>
      </c>
      <c r="T422" t="s">
        <v>11250</v>
      </c>
      <c r="U422" s="4" t="s">
        <v>13872</v>
      </c>
      <c r="V422" t="s">
        <v>13873</v>
      </c>
      <c r="W422" t="s">
        <v>13874</v>
      </c>
      <c r="X422" t="s">
        <v>13875</v>
      </c>
      <c r="Y422" t="s">
        <v>11124</v>
      </c>
      <c r="Z422" t="s">
        <v>13876</v>
      </c>
      <c r="AA422" t="s">
        <v>11144</v>
      </c>
      <c r="AB422" t="s">
        <v>13872</v>
      </c>
      <c r="AC422" t="s">
        <v>13853</v>
      </c>
      <c r="AD422" t="s">
        <v>13877</v>
      </c>
      <c r="AE422" t="s">
        <v>13002</v>
      </c>
      <c r="AH422" t="s">
        <v>11280</v>
      </c>
      <c r="AI422" t="s">
        <v>13369</v>
      </c>
      <c r="AJ422" t="s">
        <v>13194</v>
      </c>
      <c r="AK422" t="s">
        <v>13726</v>
      </c>
      <c r="AL422" t="s">
        <v>13727</v>
      </c>
      <c r="AM422" t="s">
        <v>13728</v>
      </c>
      <c r="AN422" t="s">
        <v>11135</v>
      </c>
      <c r="AO422" t="s">
        <v>13729</v>
      </c>
      <c r="AP422" t="s">
        <v>13726</v>
      </c>
      <c r="AQ422">
        <v>100</v>
      </c>
      <c r="AR422">
        <v>100</v>
      </c>
      <c r="AS422">
        <v>100</v>
      </c>
      <c r="AT422" t="s">
        <v>13879</v>
      </c>
      <c r="AU422">
        <v>0</v>
      </c>
      <c r="AV422">
        <v>0</v>
      </c>
      <c r="AW422">
        <v>0</v>
      </c>
    </row>
    <row r="423" spans="1:49">
      <c r="A423" s="1">
        <f>_xlfn.XLOOKUP(K423,数据!F:F,数据!A:A)</f>
        <v>2026</v>
      </c>
      <c r="B423" s="2">
        <f>_xlfn.XLOOKUP(K423,数据!F:F,数据!B:B)</f>
        <v>2</v>
      </c>
      <c r="C423" s="2">
        <f>_xlfn.XLOOKUP(K423,数据!F:F,数据!C:C)</f>
        <v>9</v>
      </c>
      <c r="D423" s="2" t="str">
        <f>_xlfn.XLOOKUP(K423,数据!F:F,数据!K:K)</f>
        <v>空派</v>
      </c>
      <c r="E423" s="2" t="str" cm="1">
        <f t="array" ref="E423">IF(OR(D423="红单",D423="空派"),_xlfn.IFS(F423="未开售","新品首批发货",G423&lt;F423,"新品首批发货",G423-F423&lt;=60,"新品期补货空运",G423-F423&gt;60,"老品应急空运"),"海运，不进行分析")</f>
        <v>新品期补货空运</v>
      </c>
      <c r="F423" s="3">
        <v>46019</v>
      </c>
      <c r="G423" s="3">
        <f>_xlfn.XLOOKUP(K423,数据!F:F,数据!D:D)</f>
        <v>46078</v>
      </c>
      <c r="H423" s="5">
        <v>161</v>
      </c>
      <c r="I423" s="5">
        <f t="shared" si="24"/>
        <v>4.83</v>
      </c>
      <c r="J423" s="5">
        <f>_xlfn.XLOOKUP(K423,数据!F:F,数据!T:T)*(I423/_xlfn.XLOOKUP(K423,数据!F:F,数据!Y:Y))</f>
        <v>206.954932564255</v>
      </c>
      <c r="K423" t="s">
        <v>9462</v>
      </c>
      <c r="L423" t="s">
        <v>96</v>
      </c>
      <c r="M423" t="s">
        <v>11113</v>
      </c>
      <c r="N423" t="s">
        <v>13871</v>
      </c>
      <c r="O423" t="s">
        <v>11115</v>
      </c>
      <c r="P423" t="s">
        <v>11139</v>
      </c>
      <c r="Q423" t="s">
        <v>11117</v>
      </c>
      <c r="R423" t="s">
        <v>11118</v>
      </c>
      <c r="T423" t="s">
        <v>11250</v>
      </c>
      <c r="U423" s="4" t="s">
        <v>13872</v>
      </c>
      <c r="V423" t="s">
        <v>13873</v>
      </c>
      <c r="W423" t="s">
        <v>13874</v>
      </c>
      <c r="X423" t="s">
        <v>13875</v>
      </c>
      <c r="Y423" t="s">
        <v>11124</v>
      </c>
      <c r="Z423" t="s">
        <v>13876</v>
      </c>
      <c r="AA423" t="s">
        <v>11144</v>
      </c>
      <c r="AB423" t="s">
        <v>13872</v>
      </c>
      <c r="AC423" t="s">
        <v>13853</v>
      </c>
      <c r="AD423" t="s">
        <v>13877</v>
      </c>
      <c r="AE423" t="s">
        <v>13002</v>
      </c>
      <c r="AH423" t="s">
        <v>11280</v>
      </c>
      <c r="AI423" t="s">
        <v>13369</v>
      </c>
      <c r="AJ423" t="s">
        <v>13194</v>
      </c>
      <c r="AK423" t="s">
        <v>11557</v>
      </c>
      <c r="AL423" t="s">
        <v>11558</v>
      </c>
      <c r="AM423" t="s">
        <v>11559</v>
      </c>
      <c r="AN423" t="s">
        <v>11560</v>
      </c>
      <c r="AO423" t="s">
        <v>11561</v>
      </c>
      <c r="AP423" t="s">
        <v>11557</v>
      </c>
      <c r="AQ423">
        <v>30</v>
      </c>
      <c r="AR423">
        <v>30</v>
      </c>
      <c r="AS423">
        <v>30</v>
      </c>
      <c r="AT423" t="s">
        <v>13880</v>
      </c>
      <c r="AU423">
        <v>0</v>
      </c>
      <c r="AV423">
        <v>0</v>
      </c>
      <c r="AW423">
        <v>0</v>
      </c>
    </row>
    <row r="424" spans="1:49">
      <c r="A424" s="1">
        <f>_xlfn.XLOOKUP(K424,数据!F:F,数据!A:A)</f>
        <v>2026</v>
      </c>
      <c r="B424" s="2">
        <f>_xlfn.XLOOKUP(K424,数据!F:F,数据!B:B)</f>
        <v>2</v>
      </c>
      <c r="C424" s="2">
        <f>_xlfn.XLOOKUP(K424,数据!F:F,数据!C:C)</f>
        <v>9</v>
      </c>
      <c r="D424" s="2" t="str">
        <f>_xlfn.XLOOKUP(K424,数据!F:F,数据!K:K)</f>
        <v>空派</v>
      </c>
      <c r="E424" s="2" t="str" cm="1">
        <f t="array" ref="E424">IF(OR(D424="红单",D424="空派"),_xlfn.IFS(F424="未开售","新品首批发货",G424&lt;F424,"新品首批发货",G424-F424&lt;=60,"新品期补货空运",G424-F424&gt;60,"老品应急空运"),"海运，不进行分析")</f>
        <v>新品首批发货</v>
      </c>
      <c r="F424" s="3">
        <v>46113</v>
      </c>
      <c r="G424" s="3">
        <f>_xlfn.XLOOKUP(K424,数据!F:F,数据!D:D)</f>
        <v>46078</v>
      </c>
      <c r="H424" s="5">
        <v>384.8</v>
      </c>
      <c r="I424" s="5">
        <f t="shared" si="24"/>
        <v>46.176</v>
      </c>
      <c r="J424" s="5">
        <f>_xlfn.XLOOKUP(K424,数据!F:F,数据!T:T)*(I424/_xlfn.XLOOKUP(K424,数据!F:F,数据!Y:Y))</f>
        <v>1978.54057268883</v>
      </c>
      <c r="K424" t="s">
        <v>9462</v>
      </c>
      <c r="L424" t="s">
        <v>96</v>
      </c>
      <c r="M424" t="s">
        <v>11113</v>
      </c>
      <c r="N424" t="s">
        <v>13871</v>
      </c>
      <c r="O424" t="s">
        <v>11115</v>
      </c>
      <c r="P424" t="s">
        <v>11139</v>
      </c>
      <c r="Q424" t="s">
        <v>11117</v>
      </c>
      <c r="R424" t="s">
        <v>11118</v>
      </c>
      <c r="T424" t="s">
        <v>11250</v>
      </c>
      <c r="U424" s="4" t="s">
        <v>13872</v>
      </c>
      <c r="V424" t="s">
        <v>13873</v>
      </c>
      <c r="W424" t="s">
        <v>13874</v>
      </c>
      <c r="X424" t="s">
        <v>13875</v>
      </c>
      <c r="Y424" t="s">
        <v>11124</v>
      </c>
      <c r="Z424" t="s">
        <v>13876</v>
      </c>
      <c r="AA424" t="s">
        <v>11144</v>
      </c>
      <c r="AB424" t="s">
        <v>13872</v>
      </c>
      <c r="AC424" t="s">
        <v>13853</v>
      </c>
      <c r="AD424" t="s">
        <v>13877</v>
      </c>
      <c r="AE424" t="s">
        <v>13002</v>
      </c>
      <c r="AH424" t="s">
        <v>11280</v>
      </c>
      <c r="AI424" t="s">
        <v>13369</v>
      </c>
      <c r="AJ424" t="s">
        <v>13194</v>
      </c>
      <c r="AK424" t="s">
        <v>11310</v>
      </c>
      <c r="AL424" t="s">
        <v>11311</v>
      </c>
      <c r="AM424" t="s">
        <v>11312</v>
      </c>
      <c r="AN424" t="s">
        <v>11312</v>
      </c>
      <c r="AO424" t="s">
        <v>11313</v>
      </c>
      <c r="AP424" t="s">
        <v>11310</v>
      </c>
      <c r="AQ424">
        <v>120</v>
      </c>
      <c r="AR424">
        <v>120</v>
      </c>
      <c r="AS424">
        <v>120</v>
      </c>
      <c r="AT424" t="s">
        <v>13881</v>
      </c>
      <c r="AU424">
        <v>0</v>
      </c>
      <c r="AV424">
        <v>0</v>
      </c>
      <c r="AW424">
        <v>0</v>
      </c>
    </row>
    <row r="425" spans="1:49">
      <c r="A425" s="1">
        <f>_xlfn.XLOOKUP(K425,数据!F:F,数据!A:A)</f>
        <v>2026</v>
      </c>
      <c r="B425" s="2">
        <f>_xlfn.XLOOKUP(K425,数据!F:F,数据!B:B)</f>
        <v>2</v>
      </c>
      <c r="C425" s="2">
        <f>_xlfn.XLOOKUP(K425,数据!F:F,数据!C:C)</f>
        <v>9</v>
      </c>
      <c r="D425" s="2" t="str">
        <f>_xlfn.XLOOKUP(K425,数据!F:F,数据!K:K)</f>
        <v>空派</v>
      </c>
      <c r="E425" s="2" t="str" cm="1">
        <f t="array" ref="E425">IF(OR(D425="红单",D425="空派"),_xlfn.IFS(F425="未开售","新品首批发货",G425&lt;F425,"新品首批发货",G425-F425&lt;=60,"新品期补货空运",G425-F425&gt;60,"老品应急空运"),"海运，不进行分析")</f>
        <v>新品首批发货</v>
      </c>
      <c r="F425" s="3">
        <v>46115</v>
      </c>
      <c r="G425" s="3">
        <f>_xlfn.XLOOKUP(K425,数据!F:F,数据!D:D)</f>
        <v>46078</v>
      </c>
      <c r="H425" s="5">
        <v>186</v>
      </c>
      <c r="I425" s="5">
        <f t="shared" si="24"/>
        <v>29.76</v>
      </c>
      <c r="J425" s="5">
        <f>_xlfn.XLOOKUP(K425,数据!F:F,数据!T:T)*(I425/_xlfn.XLOOKUP(K425,数据!F:F,数据!Y:Y))</f>
        <v>1275.15088884311</v>
      </c>
      <c r="K425" t="s">
        <v>9462</v>
      </c>
      <c r="L425" t="s">
        <v>96</v>
      </c>
      <c r="M425" t="s">
        <v>11113</v>
      </c>
      <c r="N425" t="s">
        <v>13871</v>
      </c>
      <c r="O425" t="s">
        <v>11115</v>
      </c>
      <c r="P425" t="s">
        <v>11139</v>
      </c>
      <c r="Q425" t="s">
        <v>11117</v>
      </c>
      <c r="R425" t="s">
        <v>11118</v>
      </c>
      <c r="T425" t="s">
        <v>11250</v>
      </c>
      <c r="U425" s="4" t="s">
        <v>13872</v>
      </c>
      <c r="V425" t="s">
        <v>13873</v>
      </c>
      <c r="W425" t="s">
        <v>13874</v>
      </c>
      <c r="X425" t="s">
        <v>13875</v>
      </c>
      <c r="Y425" t="s">
        <v>11124</v>
      </c>
      <c r="Z425" t="s">
        <v>13876</v>
      </c>
      <c r="AA425" t="s">
        <v>11144</v>
      </c>
      <c r="AB425" t="s">
        <v>13872</v>
      </c>
      <c r="AC425" t="s">
        <v>13853</v>
      </c>
      <c r="AD425" t="s">
        <v>13877</v>
      </c>
      <c r="AE425" t="s">
        <v>13002</v>
      </c>
      <c r="AH425" t="s">
        <v>11280</v>
      </c>
      <c r="AI425" t="s">
        <v>13369</v>
      </c>
      <c r="AJ425" t="s">
        <v>13194</v>
      </c>
      <c r="AK425" t="s">
        <v>13882</v>
      </c>
      <c r="AL425" t="s">
        <v>13883</v>
      </c>
      <c r="AM425" t="s">
        <v>13884</v>
      </c>
      <c r="AN425" t="s">
        <v>13884</v>
      </c>
      <c r="AO425" t="s">
        <v>13885</v>
      </c>
      <c r="AP425" t="s">
        <v>13882</v>
      </c>
      <c r="AQ425">
        <v>160</v>
      </c>
      <c r="AR425">
        <v>160</v>
      </c>
      <c r="AS425">
        <v>160</v>
      </c>
      <c r="AT425" t="s">
        <v>13886</v>
      </c>
      <c r="AU425">
        <v>0</v>
      </c>
      <c r="AV425">
        <v>0</v>
      </c>
      <c r="AW425">
        <v>0</v>
      </c>
    </row>
    <row r="426" spans="1:49">
      <c r="A426" s="1">
        <f>_xlfn.XLOOKUP(K426,数据!F:F,数据!A:A)</f>
        <v>2026</v>
      </c>
      <c r="B426" s="2">
        <f>_xlfn.XLOOKUP(K426,数据!F:F,数据!B:B)</f>
        <v>2</v>
      </c>
      <c r="C426" s="2">
        <f>_xlfn.XLOOKUP(K426,数据!F:F,数据!C:C)</f>
        <v>9</v>
      </c>
      <c r="D426" s="2" t="str">
        <f>_xlfn.XLOOKUP(K426,数据!F:F,数据!K:K)</f>
        <v>空派</v>
      </c>
      <c r="E426" s="2" t="str" cm="1">
        <f t="array" ref="E426">IF(OR(D426="红单",D426="空派"),_xlfn.IFS(F426="未开售","新品首批发货",G426&lt;F426,"新品首批发货",G426-F426&lt;=60,"新品期补货空运",G426-F426&gt;60,"老品应急空运"),"海运，不进行分析")</f>
        <v>新品首批发货</v>
      </c>
      <c r="F426" s="3">
        <v>46115</v>
      </c>
      <c r="G426" s="3">
        <f>_xlfn.XLOOKUP(K426,数据!F:F,数据!D:D)</f>
        <v>46078</v>
      </c>
      <c r="H426" s="5">
        <v>162</v>
      </c>
      <c r="I426" s="5">
        <f t="shared" si="24"/>
        <v>22.68</v>
      </c>
      <c r="J426" s="5">
        <f>_xlfn.XLOOKUP(K426,数据!F:F,数据!T:T)*(I426/_xlfn.XLOOKUP(K426,数据!F:F,数据!Y:Y))</f>
        <v>971.78837899737</v>
      </c>
      <c r="K426" t="s">
        <v>9462</v>
      </c>
      <c r="L426" t="s">
        <v>96</v>
      </c>
      <c r="M426" t="s">
        <v>11113</v>
      </c>
      <c r="N426" t="s">
        <v>13871</v>
      </c>
      <c r="O426" t="s">
        <v>11115</v>
      </c>
      <c r="P426" t="s">
        <v>11139</v>
      </c>
      <c r="Q426" t="s">
        <v>11117</v>
      </c>
      <c r="R426" t="s">
        <v>11118</v>
      </c>
      <c r="T426" t="s">
        <v>11250</v>
      </c>
      <c r="U426" s="4" t="s">
        <v>13872</v>
      </c>
      <c r="V426" t="s">
        <v>13873</v>
      </c>
      <c r="W426" t="s">
        <v>13874</v>
      </c>
      <c r="X426" t="s">
        <v>13875</v>
      </c>
      <c r="Y426" t="s">
        <v>11124</v>
      </c>
      <c r="Z426" t="s">
        <v>13876</v>
      </c>
      <c r="AA426" t="s">
        <v>11144</v>
      </c>
      <c r="AB426" t="s">
        <v>13872</v>
      </c>
      <c r="AC426" t="s">
        <v>13853</v>
      </c>
      <c r="AD426" t="s">
        <v>13877</v>
      </c>
      <c r="AE426" t="s">
        <v>13002</v>
      </c>
      <c r="AH426" t="s">
        <v>11280</v>
      </c>
      <c r="AI426" t="s">
        <v>13369</v>
      </c>
      <c r="AJ426" t="s">
        <v>13194</v>
      </c>
      <c r="AK426" t="s">
        <v>13887</v>
      </c>
      <c r="AL426" t="s">
        <v>13888</v>
      </c>
      <c r="AM426" t="s">
        <v>13889</v>
      </c>
      <c r="AN426" t="s">
        <v>13889</v>
      </c>
      <c r="AO426" t="s">
        <v>13890</v>
      </c>
      <c r="AP426" t="s">
        <v>13887</v>
      </c>
      <c r="AQ426">
        <v>140</v>
      </c>
      <c r="AR426">
        <v>140</v>
      </c>
      <c r="AS426">
        <v>139</v>
      </c>
      <c r="AT426" t="s">
        <v>13891</v>
      </c>
      <c r="AU426">
        <v>0</v>
      </c>
      <c r="AV426">
        <v>-1</v>
      </c>
      <c r="AW426">
        <v>1</v>
      </c>
    </row>
    <row r="427" spans="1:49">
      <c r="A427" s="1">
        <f>_xlfn.XLOOKUP(K427,数据!F:F,数据!A:A)</f>
        <v>2026</v>
      </c>
      <c r="B427" s="2">
        <f>_xlfn.XLOOKUP(K427,数据!F:F,数据!B:B)</f>
        <v>2</v>
      </c>
      <c r="C427" s="2">
        <f>_xlfn.XLOOKUP(K427,数据!F:F,数据!C:C)</f>
        <v>9</v>
      </c>
      <c r="D427" s="2" t="str">
        <f>_xlfn.XLOOKUP(K427,数据!F:F,数据!K:K)</f>
        <v>空派</v>
      </c>
      <c r="E427" s="2" t="str" cm="1">
        <f t="array" ref="E427">IF(OR(D427="红单",D427="空派"),_xlfn.IFS(F427="未开售","新品首批发货",G427&lt;F427,"新品首批发货",G427-F427&lt;=60,"新品期补货空运",G427-F427&gt;60,"老品应急空运"),"海运，不进行分析")</f>
        <v>新品首批发货</v>
      </c>
      <c r="F427" s="3">
        <v>46113</v>
      </c>
      <c r="G427" s="3">
        <f>_xlfn.XLOOKUP(K427,数据!F:F,数据!D:D)</f>
        <v>46078</v>
      </c>
      <c r="H427" s="5">
        <v>250</v>
      </c>
      <c r="I427" s="5">
        <f t="shared" si="24"/>
        <v>30</v>
      </c>
      <c r="J427" s="5">
        <f>_xlfn.XLOOKUP(K427,数据!F:F,数据!T:T)*(I427/_xlfn.XLOOKUP(K427,数据!F:F,数据!Y:Y))</f>
        <v>1285.43436375314</v>
      </c>
      <c r="K427" t="s">
        <v>9462</v>
      </c>
      <c r="L427" t="s">
        <v>96</v>
      </c>
      <c r="M427" t="s">
        <v>11113</v>
      </c>
      <c r="N427" t="s">
        <v>13871</v>
      </c>
      <c r="O427" t="s">
        <v>11115</v>
      </c>
      <c r="P427" t="s">
        <v>11139</v>
      </c>
      <c r="Q427" t="s">
        <v>11117</v>
      </c>
      <c r="R427" t="s">
        <v>11118</v>
      </c>
      <c r="T427" t="s">
        <v>11250</v>
      </c>
      <c r="U427" s="4" t="s">
        <v>13872</v>
      </c>
      <c r="V427" t="s">
        <v>13873</v>
      </c>
      <c r="W427" t="s">
        <v>13874</v>
      </c>
      <c r="X427" t="s">
        <v>13875</v>
      </c>
      <c r="Y427" t="s">
        <v>11124</v>
      </c>
      <c r="Z427" t="s">
        <v>13876</v>
      </c>
      <c r="AA427" t="s">
        <v>11144</v>
      </c>
      <c r="AB427" t="s">
        <v>13872</v>
      </c>
      <c r="AC427" t="s">
        <v>13853</v>
      </c>
      <c r="AD427" t="s">
        <v>13877</v>
      </c>
      <c r="AE427" t="s">
        <v>13002</v>
      </c>
      <c r="AH427" t="s">
        <v>11280</v>
      </c>
      <c r="AI427" t="s">
        <v>13369</v>
      </c>
      <c r="AJ427" t="s">
        <v>13194</v>
      </c>
      <c r="AK427" t="s">
        <v>11569</v>
      </c>
      <c r="AL427" t="s">
        <v>11570</v>
      </c>
      <c r="AM427" t="s">
        <v>11571</v>
      </c>
      <c r="AN427" t="s">
        <v>11571</v>
      </c>
      <c r="AO427" t="s">
        <v>11572</v>
      </c>
      <c r="AP427" t="s">
        <v>11569</v>
      </c>
      <c r="AQ427">
        <v>120</v>
      </c>
      <c r="AR427">
        <v>120</v>
      </c>
      <c r="AS427">
        <v>120</v>
      </c>
      <c r="AT427" t="s">
        <v>13892</v>
      </c>
      <c r="AU427">
        <v>0</v>
      </c>
      <c r="AV427">
        <v>0</v>
      </c>
      <c r="AW427">
        <v>0</v>
      </c>
    </row>
    <row r="428" spans="1:49">
      <c r="A428" s="1">
        <f>_xlfn.XLOOKUP(K428,数据!F:F,数据!A:A)</f>
        <v>2026</v>
      </c>
      <c r="B428" s="2">
        <f>_xlfn.XLOOKUP(K428,数据!F:F,数据!B:B)</f>
        <v>2</v>
      </c>
      <c r="C428" s="2">
        <f>_xlfn.XLOOKUP(K428,数据!F:F,数据!C:C)</f>
        <v>9</v>
      </c>
      <c r="D428" s="2" t="str">
        <f>_xlfn.XLOOKUP(K428,数据!F:F,数据!K:K)</f>
        <v>空派</v>
      </c>
      <c r="E428" s="2" t="str" cm="1">
        <f t="array" ref="E428">IF(OR(D428="红单",D428="空派"),_xlfn.IFS(F428="未开售","新品首批发货",G428&lt;F428,"新品首批发货",G428-F428&lt;=60,"新品期补货空运",G428-F428&gt;60,"老品应急空运"),"海运，不进行分析")</f>
        <v>老品应急空运</v>
      </c>
      <c r="F428" s="3">
        <v>46017</v>
      </c>
      <c r="G428" s="3">
        <f>_xlfn.XLOOKUP(K428,数据!F:F,数据!D:D)</f>
        <v>46078</v>
      </c>
      <c r="H428" s="5">
        <v>457</v>
      </c>
      <c r="I428" s="5">
        <f t="shared" si="24"/>
        <v>18.28</v>
      </c>
      <c r="J428" s="5">
        <f>_xlfn.XLOOKUP(K428,数据!F:F,数据!T:T)*(I428/_xlfn.XLOOKUP(K428,数据!F:F,数据!Y:Y))</f>
        <v>888.948</v>
      </c>
      <c r="K428" t="s">
        <v>9461</v>
      </c>
      <c r="L428" t="s">
        <v>32</v>
      </c>
      <c r="M428" t="s">
        <v>11113</v>
      </c>
      <c r="N428" t="s">
        <v>13893</v>
      </c>
      <c r="O428" t="s">
        <v>11115</v>
      </c>
      <c r="P428" t="s">
        <v>11116</v>
      </c>
      <c r="Q428" t="s">
        <v>11117</v>
      </c>
      <c r="R428" t="s">
        <v>11118</v>
      </c>
      <c r="T428" t="s">
        <v>11250</v>
      </c>
      <c r="U428" s="4" t="s">
        <v>13872</v>
      </c>
      <c r="V428" t="s">
        <v>13894</v>
      </c>
      <c r="W428" t="s">
        <v>13895</v>
      </c>
      <c r="X428" t="s">
        <v>13896</v>
      </c>
      <c r="Y428" t="s">
        <v>11142</v>
      </c>
      <c r="Z428" t="s">
        <v>13897</v>
      </c>
      <c r="AA428" t="s">
        <v>11126</v>
      </c>
      <c r="AB428" t="s">
        <v>13872</v>
      </c>
      <c r="AC428" t="s">
        <v>13898</v>
      </c>
      <c r="AD428" t="s">
        <v>13899</v>
      </c>
      <c r="AE428" t="s">
        <v>13002</v>
      </c>
      <c r="AH428" t="s">
        <v>11280</v>
      </c>
      <c r="AI428" t="s">
        <v>13369</v>
      </c>
      <c r="AJ428" t="s">
        <v>13194</v>
      </c>
      <c r="AK428" t="s">
        <v>13900</v>
      </c>
      <c r="AL428" t="s">
        <v>13901</v>
      </c>
      <c r="AM428" t="s">
        <v>13902</v>
      </c>
      <c r="AN428" t="s">
        <v>12789</v>
      </c>
      <c r="AO428" t="s">
        <v>13903</v>
      </c>
      <c r="AP428" t="s">
        <v>13900</v>
      </c>
      <c r="AQ428">
        <v>40</v>
      </c>
      <c r="AR428">
        <v>40</v>
      </c>
      <c r="AS428">
        <v>40</v>
      </c>
      <c r="AT428" t="s">
        <v>13904</v>
      </c>
      <c r="AU428">
        <v>0</v>
      </c>
      <c r="AV428">
        <v>0</v>
      </c>
      <c r="AW428">
        <v>0</v>
      </c>
    </row>
    <row r="429" spans="1:49">
      <c r="A429" s="1">
        <f>_xlfn.XLOOKUP(K429,数据!F:F,数据!A:A)</f>
        <v>2026</v>
      </c>
      <c r="B429" s="2">
        <f>_xlfn.XLOOKUP(K429,数据!F:F,数据!B:B)</f>
        <v>2</v>
      </c>
      <c r="C429" s="2">
        <f>_xlfn.XLOOKUP(K429,数据!F:F,数据!C:C)</f>
        <v>9</v>
      </c>
      <c r="D429" s="2" t="str">
        <f>_xlfn.XLOOKUP(K429,数据!F:F,数据!K:K)</f>
        <v>空派</v>
      </c>
      <c r="E429" s="2" t="str" cm="1">
        <f t="array" ref="E429">IF(OR(D429="红单",D429="空派"),_xlfn.IFS(F429="未开售","新品首批发货",G429&lt;F429,"新品首批发货",G429-F429&lt;=60,"新品期补货空运",G429-F429&gt;60,"老品应急空运"),"海运，不进行分析")</f>
        <v>新品期补货空运</v>
      </c>
      <c r="F429" s="3">
        <v>46028</v>
      </c>
      <c r="G429" s="3">
        <f>_xlfn.XLOOKUP(K429,数据!F:F,数据!D:D)</f>
        <v>46078</v>
      </c>
      <c r="H429" s="5">
        <v>143</v>
      </c>
      <c r="I429" s="5">
        <f t="shared" si="24"/>
        <v>7.15</v>
      </c>
      <c r="J429" s="5">
        <f>_xlfn.XLOOKUP(K429,数据!F:F,数据!T:T)*(I429/_xlfn.XLOOKUP(K429,数据!F:F,数据!Y:Y))</f>
        <v>423.722740213523</v>
      </c>
      <c r="K429" t="s">
        <v>9460</v>
      </c>
      <c r="L429" t="s">
        <v>41</v>
      </c>
      <c r="M429" t="s">
        <v>11113</v>
      </c>
      <c r="N429" t="s">
        <v>13905</v>
      </c>
      <c r="O429" t="s">
        <v>11115</v>
      </c>
      <c r="P429" t="s">
        <v>11139</v>
      </c>
      <c r="Q429" t="s">
        <v>11117</v>
      </c>
      <c r="R429" t="s">
        <v>11118</v>
      </c>
      <c r="T429" t="s">
        <v>11250</v>
      </c>
      <c r="U429" s="4" t="s">
        <v>13906</v>
      </c>
      <c r="V429" t="s">
        <v>13907</v>
      </c>
      <c r="W429" t="s">
        <v>13908</v>
      </c>
      <c r="X429" t="s">
        <v>13909</v>
      </c>
      <c r="Y429" t="s">
        <v>11124</v>
      </c>
      <c r="Z429" t="s">
        <v>13910</v>
      </c>
      <c r="AA429" t="s">
        <v>11144</v>
      </c>
      <c r="AB429" t="s">
        <v>13906</v>
      </c>
      <c r="AC429" t="s">
        <v>13131</v>
      </c>
      <c r="AD429" t="s">
        <v>13911</v>
      </c>
      <c r="AE429" t="s">
        <v>13912</v>
      </c>
      <c r="AH429" t="s">
        <v>11171</v>
      </c>
      <c r="AI429" t="s">
        <v>13806</v>
      </c>
      <c r="AJ429" t="s">
        <v>13369</v>
      </c>
      <c r="AK429" t="s">
        <v>12659</v>
      </c>
      <c r="AL429" t="s">
        <v>12660</v>
      </c>
      <c r="AM429" t="s">
        <v>12661</v>
      </c>
      <c r="AN429" t="s">
        <v>11526</v>
      </c>
      <c r="AO429" t="s">
        <v>12662</v>
      </c>
      <c r="AP429" t="s">
        <v>12659</v>
      </c>
      <c r="AQ429">
        <v>50</v>
      </c>
      <c r="AR429">
        <v>50</v>
      </c>
      <c r="AS429">
        <v>49</v>
      </c>
      <c r="AT429" t="s">
        <v>13913</v>
      </c>
      <c r="AU429">
        <v>0</v>
      </c>
      <c r="AV429">
        <v>-1</v>
      </c>
      <c r="AW429">
        <v>1</v>
      </c>
    </row>
    <row r="430" spans="1:49">
      <c r="A430" s="1">
        <f>_xlfn.XLOOKUP(K430,数据!F:F,数据!A:A)</f>
        <v>2026</v>
      </c>
      <c r="B430" s="2">
        <f>_xlfn.XLOOKUP(K430,数据!F:F,数据!B:B)</f>
        <v>2</v>
      </c>
      <c r="C430" s="2">
        <f>_xlfn.XLOOKUP(K430,数据!F:F,数据!C:C)</f>
        <v>9</v>
      </c>
      <c r="D430" s="2" t="str">
        <f>_xlfn.XLOOKUP(K430,数据!F:F,数据!K:K)</f>
        <v>空派</v>
      </c>
      <c r="E430" s="2" t="str" cm="1">
        <f t="array" ref="E430">IF(OR(D430="红单",D430="空派"),_xlfn.IFS(F430="未开售","新品首批发货",G430&lt;F430,"新品首批发货",G430-F430&lt;=60,"新品期补货空运",G430-F430&gt;60,"老品应急空运"),"海运，不进行分析")</f>
        <v>老品应急空运</v>
      </c>
      <c r="F430" s="3">
        <v>46017</v>
      </c>
      <c r="G430" s="3">
        <f>_xlfn.XLOOKUP(K430,数据!F:F,数据!D:D)</f>
        <v>46078</v>
      </c>
      <c r="H430" s="5">
        <v>144</v>
      </c>
      <c r="I430" s="5">
        <f t="shared" si="24"/>
        <v>1.44</v>
      </c>
      <c r="J430" s="5">
        <f>_xlfn.XLOOKUP(K430,数据!F:F,数据!T:T)*(I430/_xlfn.XLOOKUP(K430,数据!F:F,数据!Y:Y))</f>
        <v>85.3371672597865</v>
      </c>
      <c r="K430" t="s">
        <v>9460</v>
      </c>
      <c r="L430" t="s">
        <v>41</v>
      </c>
      <c r="M430" t="s">
        <v>11113</v>
      </c>
      <c r="N430" t="s">
        <v>13905</v>
      </c>
      <c r="O430" t="s">
        <v>11115</v>
      </c>
      <c r="P430" t="s">
        <v>11139</v>
      </c>
      <c r="Q430" t="s">
        <v>11117</v>
      </c>
      <c r="R430" t="s">
        <v>11118</v>
      </c>
      <c r="T430" t="s">
        <v>11250</v>
      </c>
      <c r="U430" s="4" t="s">
        <v>13906</v>
      </c>
      <c r="V430" t="s">
        <v>13907</v>
      </c>
      <c r="W430" t="s">
        <v>13908</v>
      </c>
      <c r="X430" t="s">
        <v>13909</v>
      </c>
      <c r="Y430" t="s">
        <v>11124</v>
      </c>
      <c r="Z430" t="s">
        <v>13910</v>
      </c>
      <c r="AA430" t="s">
        <v>11144</v>
      </c>
      <c r="AB430" t="s">
        <v>13906</v>
      </c>
      <c r="AC430" t="s">
        <v>13131</v>
      </c>
      <c r="AD430" t="s">
        <v>13911</v>
      </c>
      <c r="AE430" t="s">
        <v>13912</v>
      </c>
      <c r="AH430" t="s">
        <v>11171</v>
      </c>
      <c r="AI430" t="s">
        <v>13806</v>
      </c>
      <c r="AJ430" t="s">
        <v>13369</v>
      </c>
      <c r="AK430" t="s">
        <v>13746</v>
      </c>
      <c r="AL430" t="s">
        <v>13747</v>
      </c>
      <c r="AM430" t="s">
        <v>13748</v>
      </c>
      <c r="AN430" t="s">
        <v>11728</v>
      </c>
      <c r="AO430" t="s">
        <v>13749</v>
      </c>
      <c r="AP430" t="s">
        <v>13746</v>
      </c>
      <c r="AQ430">
        <v>10</v>
      </c>
      <c r="AR430">
        <v>10</v>
      </c>
      <c r="AS430">
        <v>10</v>
      </c>
      <c r="AT430" t="s">
        <v>13257</v>
      </c>
      <c r="AU430">
        <v>0</v>
      </c>
      <c r="AV430">
        <v>0</v>
      </c>
      <c r="AW430">
        <v>0</v>
      </c>
    </row>
    <row r="431" spans="1:49">
      <c r="A431" s="1">
        <f>_xlfn.XLOOKUP(K431,数据!F:F,数据!A:A)</f>
        <v>2026</v>
      </c>
      <c r="B431" s="2">
        <f>_xlfn.XLOOKUP(K431,数据!F:F,数据!B:B)</f>
        <v>2</v>
      </c>
      <c r="C431" s="2">
        <f>_xlfn.XLOOKUP(K431,数据!F:F,数据!C:C)</f>
        <v>9</v>
      </c>
      <c r="D431" s="2" t="str">
        <f>_xlfn.XLOOKUP(K431,数据!F:F,数据!K:K)</f>
        <v>空派</v>
      </c>
      <c r="E431" s="2" t="str" cm="1">
        <f t="array" ref="E431">IF(OR(D431="红单",D431="空派"),_xlfn.IFS(F431="未开售","新品首批发货",G431&lt;F431,"新品首批发货",G431-F431&lt;=60,"新品期补货空运",G431-F431&gt;60,"老品应急空运"),"海运，不进行分析")</f>
        <v>老品应急空运</v>
      </c>
      <c r="F431" s="3">
        <v>45945</v>
      </c>
      <c r="G431" s="3">
        <f>_xlfn.XLOOKUP(K431,数据!F:F,数据!D:D)</f>
        <v>46078</v>
      </c>
      <c r="H431" s="5">
        <v>364</v>
      </c>
      <c r="I431" s="5">
        <f t="shared" si="24"/>
        <v>5.46</v>
      </c>
      <c r="J431" s="5">
        <f>_xlfn.XLOOKUP(K431,数据!F:F,数据!T:T)*(I431/_xlfn.XLOOKUP(K431,数据!F:F,数据!Y:Y))</f>
        <v>323.57009252669</v>
      </c>
      <c r="K431" t="s">
        <v>9460</v>
      </c>
      <c r="L431" t="s">
        <v>41</v>
      </c>
      <c r="M431" t="s">
        <v>11113</v>
      </c>
      <c r="N431" t="s">
        <v>13905</v>
      </c>
      <c r="O431" t="s">
        <v>11115</v>
      </c>
      <c r="P431" t="s">
        <v>11139</v>
      </c>
      <c r="Q431" t="s">
        <v>11117</v>
      </c>
      <c r="R431" t="s">
        <v>11118</v>
      </c>
      <c r="T431" t="s">
        <v>11250</v>
      </c>
      <c r="U431" s="4" t="s">
        <v>13906</v>
      </c>
      <c r="V431" t="s">
        <v>13907</v>
      </c>
      <c r="W431" t="s">
        <v>13908</v>
      </c>
      <c r="X431" t="s">
        <v>13909</v>
      </c>
      <c r="Y431" t="s">
        <v>11124</v>
      </c>
      <c r="Z431" t="s">
        <v>13910</v>
      </c>
      <c r="AA431" t="s">
        <v>11144</v>
      </c>
      <c r="AB431" t="s">
        <v>13906</v>
      </c>
      <c r="AC431" t="s">
        <v>13131</v>
      </c>
      <c r="AD431" t="s">
        <v>13911</v>
      </c>
      <c r="AE431" t="s">
        <v>13912</v>
      </c>
      <c r="AH431" t="s">
        <v>11171</v>
      </c>
      <c r="AI431" t="s">
        <v>13806</v>
      </c>
      <c r="AJ431" t="s">
        <v>13369</v>
      </c>
      <c r="AK431" t="s">
        <v>13704</v>
      </c>
      <c r="AL431" t="s">
        <v>13705</v>
      </c>
      <c r="AM431" t="s">
        <v>13706</v>
      </c>
      <c r="AN431" t="s">
        <v>11520</v>
      </c>
      <c r="AO431" t="s">
        <v>13707</v>
      </c>
      <c r="AP431" t="s">
        <v>13704</v>
      </c>
      <c r="AQ431">
        <v>15</v>
      </c>
      <c r="AR431">
        <v>15</v>
      </c>
      <c r="AS431">
        <v>15</v>
      </c>
      <c r="AT431" t="s">
        <v>13914</v>
      </c>
      <c r="AU431">
        <v>0</v>
      </c>
      <c r="AV431">
        <v>0</v>
      </c>
      <c r="AW431">
        <v>0</v>
      </c>
    </row>
    <row r="432" spans="1:49">
      <c r="A432" s="1">
        <f>_xlfn.XLOOKUP(K432,数据!F:F,数据!A:A)</f>
        <v>2026</v>
      </c>
      <c r="B432" s="2">
        <f>_xlfn.XLOOKUP(K432,数据!F:F,数据!B:B)</f>
        <v>2</v>
      </c>
      <c r="C432" s="2">
        <f>_xlfn.XLOOKUP(K432,数据!F:F,数据!C:C)</f>
        <v>9</v>
      </c>
      <c r="D432" s="2" t="str">
        <f>_xlfn.XLOOKUP(K432,数据!F:F,数据!K:K)</f>
        <v>空派</v>
      </c>
      <c r="E432" s="2" t="str" cm="1">
        <f t="array" ref="E432">IF(OR(D432="红单",D432="空派"),_xlfn.IFS(F432="未开售","新品首批发货",G432&lt;F432,"新品首批发货",G432-F432&lt;=60,"新品期补货空运",G432-F432&gt;60,"老品应急空运"),"海运，不进行分析")</f>
        <v>老品应急空运</v>
      </c>
      <c r="F432" s="3">
        <v>45148</v>
      </c>
      <c r="G432" s="3">
        <f>_xlfn.XLOOKUP(K432,数据!F:F,数据!D:D)</f>
        <v>46078</v>
      </c>
      <c r="H432" s="5">
        <v>299</v>
      </c>
      <c r="I432" s="5">
        <f t="shared" si="24"/>
        <v>3.588</v>
      </c>
      <c r="J432" s="5">
        <f>_xlfn.XLOOKUP(K432,数据!F:F,数据!T:T)*(I432/_xlfn.XLOOKUP(K432,数据!F:F,数据!Y:Y))</f>
        <v>227.761482263514</v>
      </c>
      <c r="K432" t="s">
        <v>9459</v>
      </c>
      <c r="L432" t="s">
        <v>57</v>
      </c>
      <c r="M432" t="s">
        <v>11113</v>
      </c>
      <c r="N432" t="s">
        <v>13915</v>
      </c>
      <c r="O432" t="s">
        <v>11115</v>
      </c>
      <c r="P432" t="s">
        <v>11139</v>
      </c>
      <c r="Q432" t="s">
        <v>11117</v>
      </c>
      <c r="R432" t="s">
        <v>11118</v>
      </c>
      <c r="T432" t="s">
        <v>11250</v>
      </c>
      <c r="U432" s="4" t="s">
        <v>13906</v>
      </c>
      <c r="V432" t="s">
        <v>13916</v>
      </c>
      <c r="W432" t="s">
        <v>13917</v>
      </c>
      <c r="X432" t="s">
        <v>13918</v>
      </c>
      <c r="Y432" t="s">
        <v>11124</v>
      </c>
      <c r="Z432" t="s">
        <v>13919</v>
      </c>
      <c r="AA432" t="s">
        <v>11144</v>
      </c>
      <c r="AB432" t="s">
        <v>13906</v>
      </c>
      <c r="AC432" t="s">
        <v>13636</v>
      </c>
      <c r="AD432" t="s">
        <v>13920</v>
      </c>
      <c r="AE432" t="s">
        <v>13912</v>
      </c>
      <c r="AH432" t="s">
        <v>11171</v>
      </c>
      <c r="AI432" t="s">
        <v>13806</v>
      </c>
      <c r="AJ432" t="s">
        <v>13369</v>
      </c>
      <c r="AK432" t="s">
        <v>13921</v>
      </c>
      <c r="AL432" t="s">
        <v>13922</v>
      </c>
      <c r="AM432" t="s">
        <v>13923</v>
      </c>
      <c r="AN432" t="s">
        <v>13924</v>
      </c>
      <c r="AO432" t="s">
        <v>13925</v>
      </c>
      <c r="AP432" t="s">
        <v>13921</v>
      </c>
      <c r="AQ432">
        <v>12</v>
      </c>
      <c r="AR432">
        <v>12</v>
      </c>
      <c r="AS432">
        <v>12</v>
      </c>
      <c r="AT432" t="s">
        <v>13926</v>
      </c>
      <c r="AU432">
        <v>0</v>
      </c>
      <c r="AV432">
        <v>0</v>
      </c>
      <c r="AW432">
        <v>0</v>
      </c>
    </row>
    <row r="433" spans="1:49">
      <c r="A433" s="1">
        <f>_xlfn.XLOOKUP(K433,数据!F:F,数据!A:A)</f>
        <v>2026</v>
      </c>
      <c r="B433" s="2">
        <f>_xlfn.XLOOKUP(K433,数据!F:F,数据!B:B)</f>
        <v>2</v>
      </c>
      <c r="C433" s="2">
        <f>_xlfn.XLOOKUP(K433,数据!F:F,数据!C:C)</f>
        <v>9</v>
      </c>
      <c r="D433" s="2" t="str">
        <f>_xlfn.XLOOKUP(K433,数据!F:F,数据!K:K)</f>
        <v>空派</v>
      </c>
      <c r="E433" s="2" t="str" cm="1">
        <f t="array" ref="E433">IF(OR(D433="红单",D433="空派"),_xlfn.IFS(F433="未开售","新品首批发货",G433&lt;F433,"新品首批发货",G433-F433&lt;=60,"新品期补货空运",G433-F433&gt;60,"老品应急空运"),"海运，不进行分析")</f>
        <v>老品应急空运</v>
      </c>
      <c r="F433" s="3">
        <v>44604</v>
      </c>
      <c r="G433" s="3">
        <f>_xlfn.XLOOKUP(K433,数据!F:F,数据!D:D)</f>
        <v>46078</v>
      </c>
      <c r="H433" s="5">
        <v>142</v>
      </c>
      <c r="I433" s="5">
        <f t="shared" si="24"/>
        <v>1.42</v>
      </c>
      <c r="J433" s="5">
        <f>_xlfn.XLOOKUP(K433,数据!F:F,数据!T:T)*(I433/_xlfn.XLOOKUP(K433,数据!F:F,数据!Y:Y))</f>
        <v>90.1397170608108</v>
      </c>
      <c r="K433" t="s">
        <v>9459</v>
      </c>
      <c r="L433" t="s">
        <v>57</v>
      </c>
      <c r="M433" t="s">
        <v>11113</v>
      </c>
      <c r="N433" t="s">
        <v>13915</v>
      </c>
      <c r="O433" t="s">
        <v>11115</v>
      </c>
      <c r="P433" t="s">
        <v>11139</v>
      </c>
      <c r="Q433" t="s">
        <v>11117</v>
      </c>
      <c r="R433" t="s">
        <v>11118</v>
      </c>
      <c r="T433" t="s">
        <v>11250</v>
      </c>
      <c r="U433" s="4" t="s">
        <v>13906</v>
      </c>
      <c r="V433" t="s">
        <v>13916</v>
      </c>
      <c r="W433" t="s">
        <v>13917</v>
      </c>
      <c r="X433" t="s">
        <v>13918</v>
      </c>
      <c r="Y433" t="s">
        <v>11124</v>
      </c>
      <c r="Z433" t="s">
        <v>13919</v>
      </c>
      <c r="AA433" t="s">
        <v>11144</v>
      </c>
      <c r="AB433" t="s">
        <v>13906</v>
      </c>
      <c r="AC433" t="s">
        <v>13636</v>
      </c>
      <c r="AD433" t="s">
        <v>13920</v>
      </c>
      <c r="AE433" t="s">
        <v>13912</v>
      </c>
      <c r="AH433" t="s">
        <v>11171</v>
      </c>
      <c r="AI433" t="s">
        <v>13806</v>
      </c>
      <c r="AJ433" t="s">
        <v>13369</v>
      </c>
      <c r="AK433" t="s">
        <v>13927</v>
      </c>
      <c r="AL433" t="s">
        <v>13928</v>
      </c>
      <c r="AM433" t="s">
        <v>13929</v>
      </c>
      <c r="AN433" t="s">
        <v>13930</v>
      </c>
      <c r="AO433" t="s">
        <v>13931</v>
      </c>
      <c r="AP433" t="s">
        <v>13927</v>
      </c>
      <c r="AQ433">
        <v>10</v>
      </c>
      <c r="AR433">
        <v>10</v>
      </c>
      <c r="AS433">
        <v>10</v>
      </c>
      <c r="AT433" t="s">
        <v>13932</v>
      </c>
      <c r="AU433">
        <v>0</v>
      </c>
      <c r="AV433">
        <v>0</v>
      </c>
      <c r="AW433">
        <v>0</v>
      </c>
    </row>
    <row r="434" spans="1:49">
      <c r="A434" s="1">
        <f>_xlfn.XLOOKUP(K434,数据!F:F,数据!A:A)</f>
        <v>2026</v>
      </c>
      <c r="B434" s="2">
        <f>_xlfn.XLOOKUP(K434,数据!F:F,数据!B:B)</f>
        <v>2</v>
      </c>
      <c r="C434" s="2">
        <f>_xlfn.XLOOKUP(K434,数据!F:F,数据!C:C)</f>
        <v>9</v>
      </c>
      <c r="D434" s="2" t="str">
        <f>_xlfn.XLOOKUP(K434,数据!F:F,数据!K:K)</f>
        <v>空派</v>
      </c>
      <c r="E434" s="2" t="str" cm="1">
        <f t="array" ref="E434">IF(OR(D434="红单",D434="空派"),_xlfn.IFS(F434="未开售","新品首批发货",G434&lt;F434,"新品首批发货",G434-F434&lt;=60,"新品期补货空运",G434-F434&gt;60,"老品应急空运"),"海运，不进行分析")</f>
        <v>老品应急空运</v>
      </c>
      <c r="F434" s="3">
        <v>45847</v>
      </c>
      <c r="G434" s="3">
        <f>_xlfn.XLOOKUP(K434,数据!F:F,数据!D:D)</f>
        <v>46078</v>
      </c>
      <c r="H434" s="5">
        <v>200</v>
      </c>
      <c r="I434" s="5">
        <f t="shared" si="24"/>
        <v>2.2</v>
      </c>
      <c r="J434" s="5">
        <f>_xlfn.XLOOKUP(K434,数据!F:F,数据!T:T)*(I434/_xlfn.XLOOKUP(K434,数据!F:F,数据!Y:Y))</f>
        <v>139.65308277027</v>
      </c>
      <c r="K434" t="s">
        <v>9459</v>
      </c>
      <c r="L434" t="s">
        <v>57</v>
      </c>
      <c r="M434" t="s">
        <v>11113</v>
      </c>
      <c r="N434" t="s">
        <v>13915</v>
      </c>
      <c r="O434" t="s">
        <v>11115</v>
      </c>
      <c r="P434" t="s">
        <v>11139</v>
      </c>
      <c r="Q434" t="s">
        <v>11117</v>
      </c>
      <c r="R434" t="s">
        <v>11118</v>
      </c>
      <c r="T434" t="s">
        <v>11250</v>
      </c>
      <c r="U434" s="4" t="s">
        <v>13906</v>
      </c>
      <c r="V434" t="s">
        <v>13916</v>
      </c>
      <c r="W434" t="s">
        <v>13917</v>
      </c>
      <c r="X434" t="s">
        <v>13918</v>
      </c>
      <c r="Y434" t="s">
        <v>11124</v>
      </c>
      <c r="Z434" t="s">
        <v>13919</v>
      </c>
      <c r="AA434" t="s">
        <v>11144</v>
      </c>
      <c r="AB434" t="s">
        <v>13906</v>
      </c>
      <c r="AC434" t="s">
        <v>13636</v>
      </c>
      <c r="AD434" t="s">
        <v>13920</v>
      </c>
      <c r="AE434" t="s">
        <v>13912</v>
      </c>
      <c r="AH434" t="s">
        <v>11171</v>
      </c>
      <c r="AI434" t="s">
        <v>13806</v>
      </c>
      <c r="AJ434" t="s">
        <v>13369</v>
      </c>
      <c r="AK434" t="s">
        <v>13622</v>
      </c>
      <c r="AL434" t="s">
        <v>13623</v>
      </c>
      <c r="AM434" t="s">
        <v>13624</v>
      </c>
      <c r="AN434" t="s">
        <v>13624</v>
      </c>
      <c r="AO434" t="s">
        <v>13625</v>
      </c>
      <c r="AP434" t="s">
        <v>13622</v>
      </c>
      <c r="AQ434">
        <v>11</v>
      </c>
      <c r="AR434">
        <v>11</v>
      </c>
      <c r="AS434">
        <v>11</v>
      </c>
      <c r="AT434" t="s">
        <v>13933</v>
      </c>
      <c r="AU434">
        <v>0</v>
      </c>
      <c r="AV434">
        <v>0</v>
      </c>
      <c r="AW434">
        <v>0</v>
      </c>
    </row>
    <row r="435" spans="1:49">
      <c r="A435" s="1">
        <f>_xlfn.XLOOKUP(K435,数据!F:F,数据!A:A)</f>
        <v>2026</v>
      </c>
      <c r="B435" s="2">
        <f>_xlfn.XLOOKUP(K435,数据!F:F,数据!B:B)</f>
        <v>2</v>
      </c>
      <c r="C435" s="2">
        <f>_xlfn.XLOOKUP(K435,数据!F:F,数据!C:C)</f>
        <v>9</v>
      </c>
      <c r="D435" s="2" t="str">
        <f>_xlfn.XLOOKUP(K435,数据!F:F,数据!K:K)</f>
        <v>空派</v>
      </c>
      <c r="E435" s="2" t="str" cm="1">
        <f t="array" ref="E435">IF(OR(D435="红单",D435="空派"),_xlfn.IFS(F435="未开售","新品首批发货",G435&lt;F435,"新品首批发货",G435-F435&lt;=60,"新品期补货空运",G435-F435&gt;60,"老品应急空运"),"海运，不进行分析")</f>
        <v>新品期补货空运</v>
      </c>
      <c r="F435" s="3">
        <v>46032</v>
      </c>
      <c r="G435" s="3">
        <f>_xlfn.XLOOKUP(K435,数据!F:F,数据!D:D)</f>
        <v>46078</v>
      </c>
      <c r="H435" s="5">
        <v>121</v>
      </c>
      <c r="I435" s="5">
        <f t="shared" si="24"/>
        <v>6.05</v>
      </c>
      <c r="J435" s="5">
        <f>_xlfn.XLOOKUP(K435,数据!F:F,数据!T:T)*(I435/_xlfn.XLOOKUP(K435,数据!F:F,数据!Y:Y))</f>
        <v>384.045977618243</v>
      </c>
      <c r="K435" t="s">
        <v>9459</v>
      </c>
      <c r="L435" t="s">
        <v>57</v>
      </c>
      <c r="M435" t="s">
        <v>11113</v>
      </c>
      <c r="N435" t="s">
        <v>13915</v>
      </c>
      <c r="O435" t="s">
        <v>11115</v>
      </c>
      <c r="P435" t="s">
        <v>11139</v>
      </c>
      <c r="Q435" t="s">
        <v>11117</v>
      </c>
      <c r="R435" t="s">
        <v>11118</v>
      </c>
      <c r="T435" t="s">
        <v>11250</v>
      </c>
      <c r="U435" s="4" t="s">
        <v>13906</v>
      </c>
      <c r="V435" t="s">
        <v>13916</v>
      </c>
      <c r="W435" t="s">
        <v>13917</v>
      </c>
      <c r="X435" t="s">
        <v>13918</v>
      </c>
      <c r="Y435" t="s">
        <v>11124</v>
      </c>
      <c r="Z435" t="s">
        <v>13919</v>
      </c>
      <c r="AA435" t="s">
        <v>11144</v>
      </c>
      <c r="AB435" t="s">
        <v>13906</v>
      </c>
      <c r="AC435" t="s">
        <v>13636</v>
      </c>
      <c r="AD435" t="s">
        <v>13920</v>
      </c>
      <c r="AE435" t="s">
        <v>13912</v>
      </c>
      <c r="AH435" t="s">
        <v>11171</v>
      </c>
      <c r="AI435" t="s">
        <v>13806</v>
      </c>
      <c r="AJ435" t="s">
        <v>13369</v>
      </c>
      <c r="AK435" t="s">
        <v>13627</v>
      </c>
      <c r="AL435" t="s">
        <v>13628</v>
      </c>
      <c r="AM435" t="s">
        <v>13629</v>
      </c>
      <c r="AN435" t="s">
        <v>11632</v>
      </c>
      <c r="AO435" t="s">
        <v>13630</v>
      </c>
      <c r="AP435" t="s">
        <v>13627</v>
      </c>
      <c r="AQ435">
        <v>50</v>
      </c>
      <c r="AR435">
        <v>50</v>
      </c>
      <c r="AS435">
        <v>49</v>
      </c>
      <c r="AT435" t="s">
        <v>13934</v>
      </c>
      <c r="AU435">
        <v>0</v>
      </c>
      <c r="AV435">
        <v>-1</v>
      </c>
      <c r="AW435">
        <v>1</v>
      </c>
    </row>
    <row r="436" spans="1:49">
      <c r="A436" s="1">
        <f>_xlfn.XLOOKUP(K436,数据!F:F,数据!A:A)</f>
        <v>2026</v>
      </c>
      <c r="B436" s="2">
        <f>_xlfn.XLOOKUP(K436,数据!F:F,数据!B:B)</f>
        <v>2</v>
      </c>
      <c r="C436" s="2">
        <f>_xlfn.XLOOKUP(K436,数据!F:F,数据!C:C)</f>
        <v>9</v>
      </c>
      <c r="D436" s="2" t="str">
        <f>_xlfn.XLOOKUP(K436,数据!F:F,数据!K:K)</f>
        <v>空派</v>
      </c>
      <c r="E436" s="2" t="str" cm="1">
        <f t="array" ref="E436">IF(OR(D436="红单",D436="空派"),_xlfn.IFS(F436="未开售","新品首批发货",G436&lt;F436,"新品首批发货",G436-F436&lt;=60,"新品期补货空运",G436-F436&gt;60,"老品应急空运"),"海运，不进行分析")</f>
        <v>新品期补货空运</v>
      </c>
      <c r="F436" s="3">
        <v>46029</v>
      </c>
      <c r="G436" s="3">
        <f>_xlfn.XLOOKUP(K436,数据!F:F,数据!D:D)</f>
        <v>46078</v>
      </c>
      <c r="H436" s="5">
        <v>95</v>
      </c>
      <c r="I436" s="5">
        <f t="shared" si="24"/>
        <v>0.95</v>
      </c>
      <c r="J436" s="5">
        <f>_xlfn.XLOOKUP(K436,数据!F:F,数据!T:T)*(I436/_xlfn.XLOOKUP(K436,数据!F:F,数据!Y:Y))</f>
        <v>60.3047402871622</v>
      </c>
      <c r="K436" t="s">
        <v>9459</v>
      </c>
      <c r="L436" t="s">
        <v>57</v>
      </c>
      <c r="M436" t="s">
        <v>11113</v>
      </c>
      <c r="N436" t="s">
        <v>13915</v>
      </c>
      <c r="O436" t="s">
        <v>11115</v>
      </c>
      <c r="P436" t="s">
        <v>11139</v>
      </c>
      <c r="Q436" t="s">
        <v>11117</v>
      </c>
      <c r="R436" t="s">
        <v>11118</v>
      </c>
      <c r="T436" t="s">
        <v>11250</v>
      </c>
      <c r="U436" s="4" t="s">
        <v>13906</v>
      </c>
      <c r="V436" t="s">
        <v>13916</v>
      </c>
      <c r="W436" t="s">
        <v>13917</v>
      </c>
      <c r="X436" t="s">
        <v>13918</v>
      </c>
      <c r="Y436" t="s">
        <v>11124</v>
      </c>
      <c r="Z436" t="s">
        <v>13919</v>
      </c>
      <c r="AA436" t="s">
        <v>11144</v>
      </c>
      <c r="AB436" t="s">
        <v>13906</v>
      </c>
      <c r="AC436" t="s">
        <v>13636</v>
      </c>
      <c r="AD436" t="s">
        <v>13920</v>
      </c>
      <c r="AE436" t="s">
        <v>13912</v>
      </c>
      <c r="AH436" t="s">
        <v>11171</v>
      </c>
      <c r="AI436" t="s">
        <v>13806</v>
      </c>
      <c r="AJ436" t="s">
        <v>13369</v>
      </c>
      <c r="AK436" t="s">
        <v>13488</v>
      </c>
      <c r="AL436" t="s">
        <v>13489</v>
      </c>
      <c r="AM436" t="s">
        <v>13490</v>
      </c>
      <c r="AN436" t="s">
        <v>13491</v>
      </c>
      <c r="AO436" t="s">
        <v>13492</v>
      </c>
      <c r="AP436" t="s">
        <v>13488</v>
      </c>
      <c r="AQ436">
        <v>10</v>
      </c>
      <c r="AR436">
        <v>10</v>
      </c>
      <c r="AS436">
        <v>10</v>
      </c>
      <c r="AT436" t="s">
        <v>13932</v>
      </c>
      <c r="AU436">
        <v>0</v>
      </c>
      <c r="AV436">
        <v>0</v>
      </c>
      <c r="AW436">
        <v>0</v>
      </c>
    </row>
    <row r="437" spans="1:49">
      <c r="A437" s="1">
        <f>_xlfn.XLOOKUP(K437,数据!F:F,数据!A:A)</f>
        <v>2026</v>
      </c>
      <c r="B437" s="2">
        <f>_xlfn.XLOOKUP(K437,数据!F:F,数据!B:B)</f>
        <v>2</v>
      </c>
      <c r="C437" s="2">
        <f>_xlfn.XLOOKUP(K437,数据!F:F,数据!C:C)</f>
        <v>9</v>
      </c>
      <c r="D437" s="2" t="str">
        <f>_xlfn.XLOOKUP(K437,数据!F:F,数据!K:K)</f>
        <v>空派</v>
      </c>
      <c r="E437" s="2" t="str" cm="1">
        <f t="array" ref="E437">IF(OR(D437="红单",D437="空派"),_xlfn.IFS(F437="未开售","新品首批发货",G437&lt;F437,"新品首批发货",G437-F437&lt;=60,"新品期补货空运",G437-F437&gt;60,"老品应急空运"),"海运，不进行分析")</f>
        <v>新品期补货空运</v>
      </c>
      <c r="F437" s="3">
        <v>46058</v>
      </c>
      <c r="G437" s="3">
        <f>_xlfn.XLOOKUP(K437,数据!F:F,数据!D:D)</f>
        <v>46078</v>
      </c>
      <c r="H437" s="5">
        <v>87</v>
      </c>
      <c r="I437" s="5">
        <f t="shared" si="24"/>
        <v>13.05</v>
      </c>
      <c r="J437" s="5">
        <f>_xlfn.XLOOKUP(K437,数据!F:F,数据!T:T)*(I437/_xlfn.XLOOKUP(K437,数据!F:F,数据!Y:Y))</f>
        <v>944.75</v>
      </c>
      <c r="K437" t="s">
        <v>9458</v>
      </c>
      <c r="L437" t="s">
        <v>80</v>
      </c>
      <c r="M437" t="s">
        <v>11113</v>
      </c>
      <c r="N437" t="s">
        <v>13935</v>
      </c>
      <c r="O437" t="s">
        <v>11115</v>
      </c>
      <c r="P437" t="s">
        <v>11116</v>
      </c>
      <c r="Q437" t="s">
        <v>11117</v>
      </c>
      <c r="R437" t="s">
        <v>11118</v>
      </c>
      <c r="T437" t="s">
        <v>11250</v>
      </c>
      <c r="U437" s="4" t="s">
        <v>13936</v>
      </c>
      <c r="V437" t="s">
        <v>13937</v>
      </c>
      <c r="W437" t="s">
        <v>13938</v>
      </c>
      <c r="X437" t="s">
        <v>13939</v>
      </c>
      <c r="Y437" t="s">
        <v>11142</v>
      </c>
      <c r="Z437" t="s">
        <v>13940</v>
      </c>
      <c r="AA437" t="s">
        <v>11126</v>
      </c>
      <c r="AB437" t="s">
        <v>13936</v>
      </c>
      <c r="AC437" t="s">
        <v>12597</v>
      </c>
      <c r="AD437" t="s">
        <v>13941</v>
      </c>
      <c r="AE437" t="s">
        <v>13912</v>
      </c>
      <c r="AH437" t="s">
        <v>11171</v>
      </c>
      <c r="AI437" t="s">
        <v>13806</v>
      </c>
      <c r="AJ437" t="s">
        <v>13369</v>
      </c>
      <c r="AK437" t="s">
        <v>12945</v>
      </c>
      <c r="AL437" t="s">
        <v>12946</v>
      </c>
      <c r="AM437" t="s">
        <v>12947</v>
      </c>
      <c r="AN437" t="s">
        <v>12285</v>
      </c>
      <c r="AO437" t="s">
        <v>12948</v>
      </c>
      <c r="AP437" t="s">
        <v>12945</v>
      </c>
      <c r="AQ437">
        <v>150</v>
      </c>
      <c r="AR437">
        <v>150</v>
      </c>
      <c r="AS437">
        <v>150</v>
      </c>
      <c r="AT437" t="s">
        <v>13942</v>
      </c>
      <c r="AU437">
        <v>0</v>
      </c>
      <c r="AV437">
        <v>0</v>
      </c>
      <c r="AW437">
        <v>0</v>
      </c>
    </row>
    <row r="438" spans="1:49">
      <c r="A438" s="1">
        <f>_xlfn.XLOOKUP(K438,数据!F:F,数据!A:A)</f>
        <v>2026</v>
      </c>
      <c r="B438" s="2">
        <f>_xlfn.XLOOKUP(K438,数据!F:F,数据!B:B)</f>
        <v>2</v>
      </c>
      <c r="C438" s="2">
        <f>_xlfn.XLOOKUP(K438,数据!F:F,数据!C:C)</f>
        <v>9</v>
      </c>
      <c r="D438" s="2" t="str">
        <f>_xlfn.XLOOKUP(K438,数据!F:F,数据!K:K)</f>
        <v>红单</v>
      </c>
      <c r="E438" s="2" t="str" cm="1">
        <f t="array" ref="E438">IF(OR(D438="红单",D438="空派"),_xlfn.IFS(F438="未开售","新品首批发货",G438&lt;F438,"新品首批发货",G438-F438&lt;=60,"新品期补货空运",G438-F438&gt;60,"老品应急空运"),"海运，不进行分析")</f>
        <v>新品期补货空运</v>
      </c>
      <c r="F438" s="3">
        <v>46043</v>
      </c>
      <c r="G438" s="3">
        <f>_xlfn.XLOOKUP(K438,数据!F:F,数据!D:D)</f>
        <v>46078</v>
      </c>
      <c r="H438" s="5">
        <v>132</v>
      </c>
      <c r="I438" s="5">
        <f t="shared" si="24"/>
        <v>20.724</v>
      </c>
      <c r="J438" s="5">
        <f>_xlfn.XLOOKUP(K438,数据!F:F,数据!T:T)*(I438/_xlfn.XLOOKUP(K438,数据!F:F,数据!Y:Y))</f>
        <v>1696.984</v>
      </c>
      <c r="K438" t="s">
        <v>9457</v>
      </c>
      <c r="L438" t="s">
        <v>4634</v>
      </c>
      <c r="M438" t="s">
        <v>11113</v>
      </c>
      <c r="N438" t="s">
        <v>13943</v>
      </c>
      <c r="O438" t="s">
        <v>11115</v>
      </c>
      <c r="P438" t="s">
        <v>11116</v>
      </c>
      <c r="Q438" t="s">
        <v>11117</v>
      </c>
      <c r="R438" t="s">
        <v>11118</v>
      </c>
      <c r="S438" t="s">
        <v>13944</v>
      </c>
      <c r="T438" t="s">
        <v>11250</v>
      </c>
      <c r="U438" s="4" t="s">
        <v>13945</v>
      </c>
      <c r="V438" t="s">
        <v>13946</v>
      </c>
      <c r="W438" t="s">
        <v>13947</v>
      </c>
      <c r="X438" t="s">
        <v>13948</v>
      </c>
      <c r="Y438" t="s">
        <v>11142</v>
      </c>
      <c r="Z438" t="s">
        <v>13949</v>
      </c>
      <c r="AA438" t="s">
        <v>11144</v>
      </c>
      <c r="AB438" t="s">
        <v>13945</v>
      </c>
      <c r="AC438" t="s">
        <v>13950</v>
      </c>
      <c r="AD438" t="s">
        <v>13951</v>
      </c>
      <c r="AE438" t="s">
        <v>13952</v>
      </c>
      <c r="AI438" t="s">
        <v>13806</v>
      </c>
      <c r="AJ438" t="s">
        <v>13369</v>
      </c>
      <c r="AK438" t="s">
        <v>13953</v>
      </c>
      <c r="AL438" t="s">
        <v>13954</v>
      </c>
      <c r="AM438" t="s">
        <v>13955</v>
      </c>
      <c r="AN438" t="s">
        <v>11176</v>
      </c>
      <c r="AO438" t="s">
        <v>13956</v>
      </c>
      <c r="AP438" t="s">
        <v>13953</v>
      </c>
      <c r="AQ438">
        <v>157</v>
      </c>
      <c r="AR438">
        <v>157</v>
      </c>
      <c r="AS438">
        <v>157</v>
      </c>
      <c r="AT438" t="s">
        <v>13957</v>
      </c>
      <c r="AU438">
        <v>0</v>
      </c>
      <c r="AV438">
        <v>0</v>
      </c>
      <c r="AW438">
        <v>0</v>
      </c>
    </row>
    <row r="439" spans="1:49">
      <c r="A439" s="1">
        <f>_xlfn.XLOOKUP(K439,数据!F:F,数据!A:A)</f>
        <v>2026</v>
      </c>
      <c r="B439" s="2">
        <f>_xlfn.XLOOKUP(K439,数据!F:F,数据!B:B)</f>
        <v>2</v>
      </c>
      <c r="C439" s="2">
        <f>_xlfn.XLOOKUP(K439,数据!F:F,数据!C:C)</f>
        <v>7</v>
      </c>
      <c r="D439" s="2" t="str">
        <f>_xlfn.XLOOKUP(K439,数据!F:F,数据!K:K)</f>
        <v>红单</v>
      </c>
      <c r="E439" s="2" t="str" cm="1">
        <f t="array" ref="E439">IF(OR(D439="红单",D439="空派"),_xlfn.IFS(F439="未开售","新品首批发货",G439&lt;F439,"新品首批发货",G439-F439&lt;=60,"新品期补货空运",G439-F439&gt;60,"老品应急空运"),"海运，不进行分析")</f>
        <v>新品期补货空运</v>
      </c>
      <c r="F439" s="3">
        <v>46036</v>
      </c>
      <c r="G439" s="3">
        <f>_xlfn.XLOOKUP(K439,数据!F:F,数据!D:D)</f>
        <v>46063</v>
      </c>
      <c r="H439" s="5">
        <v>115</v>
      </c>
      <c r="I439" s="5">
        <f t="shared" ref="I439:I456" si="25">H439*AQ439/1000</f>
        <v>14.95</v>
      </c>
      <c r="J439" s="5">
        <f>_xlfn.XLOOKUP(K439,数据!F:F,数据!T:T)*(I439/_xlfn.XLOOKUP(K439,数据!F:F,数据!Y:Y))</f>
        <v>1263.56</v>
      </c>
      <c r="K439" t="s">
        <v>9322</v>
      </c>
      <c r="L439" t="s">
        <v>57</v>
      </c>
      <c r="M439" t="s">
        <v>11113</v>
      </c>
      <c r="N439" t="s">
        <v>13958</v>
      </c>
      <c r="O439" t="s">
        <v>11115</v>
      </c>
      <c r="P439" t="s">
        <v>11116</v>
      </c>
      <c r="Q439" t="s">
        <v>11117</v>
      </c>
      <c r="R439" t="s">
        <v>11118</v>
      </c>
      <c r="S439" t="s">
        <v>13959</v>
      </c>
      <c r="T439" t="s">
        <v>11250</v>
      </c>
      <c r="U439" s="4" t="s">
        <v>13960</v>
      </c>
      <c r="V439" t="s">
        <v>11123</v>
      </c>
      <c r="W439" t="s">
        <v>13961</v>
      </c>
      <c r="X439" t="s">
        <v>13962</v>
      </c>
      <c r="Y439" t="s">
        <v>11142</v>
      </c>
      <c r="Z439" t="s">
        <v>13963</v>
      </c>
      <c r="AA439" t="s">
        <v>11144</v>
      </c>
      <c r="AB439" t="s">
        <v>13960</v>
      </c>
      <c r="AC439" t="s">
        <v>13636</v>
      </c>
      <c r="AD439" t="s">
        <v>13964</v>
      </c>
      <c r="AE439" t="s">
        <v>13965</v>
      </c>
      <c r="AI439" t="s">
        <v>13966</v>
      </c>
      <c r="AJ439" t="s">
        <v>13967</v>
      </c>
      <c r="AK439" t="s">
        <v>13483</v>
      </c>
      <c r="AL439" t="s">
        <v>13484</v>
      </c>
      <c r="AM439" t="s">
        <v>13485</v>
      </c>
      <c r="AN439" t="s">
        <v>12832</v>
      </c>
      <c r="AO439" t="s">
        <v>13486</v>
      </c>
      <c r="AP439" t="s">
        <v>13483</v>
      </c>
      <c r="AQ439">
        <v>130</v>
      </c>
      <c r="AR439">
        <v>130</v>
      </c>
      <c r="AS439">
        <v>130</v>
      </c>
      <c r="AT439" t="s">
        <v>13968</v>
      </c>
      <c r="AU439">
        <v>0</v>
      </c>
      <c r="AV439">
        <v>0</v>
      </c>
      <c r="AW439">
        <v>0</v>
      </c>
    </row>
    <row r="440" spans="1:49">
      <c r="A440" s="1">
        <f>_xlfn.XLOOKUP(K440,数据!F:F,数据!A:A)</f>
        <v>2026</v>
      </c>
      <c r="B440" s="2">
        <f>_xlfn.XLOOKUP(K440,数据!F:F,数据!B:B)</f>
        <v>2</v>
      </c>
      <c r="C440" s="2">
        <f>_xlfn.XLOOKUP(K440,数据!F:F,数据!C:C)</f>
        <v>7</v>
      </c>
      <c r="D440" s="2" t="str">
        <f>_xlfn.XLOOKUP(K440,数据!F:F,数据!K:K)</f>
        <v>红单</v>
      </c>
      <c r="E440" s="2" t="str" cm="1">
        <f t="array" ref="E440">IF(OR(D440="红单",D440="空派"),_xlfn.IFS(F440="未开售","新品首批发货",G440&lt;F440,"新品首批发货",G440-F440&lt;=60,"新品期补货空运",G440-F440&gt;60,"老品应急空运"),"海运，不进行分析")</f>
        <v>新品首批发货</v>
      </c>
      <c r="F440" s="3">
        <v>46097</v>
      </c>
      <c r="G440" s="3">
        <f>_xlfn.XLOOKUP(K440,数据!F:F,数据!D:D)</f>
        <v>46063</v>
      </c>
      <c r="H440" s="5">
        <v>144</v>
      </c>
      <c r="I440" s="5">
        <f t="shared" si="25"/>
        <v>12.96</v>
      </c>
      <c r="J440" s="5">
        <f>_xlfn.XLOOKUP(K440,数据!F:F,数据!T:T)*(I440/_xlfn.XLOOKUP(K440,数据!F:F,数据!Y:Y))</f>
        <v>1012.96221075412</v>
      </c>
      <c r="K440" t="s">
        <v>9321</v>
      </c>
      <c r="L440" t="s">
        <v>41</v>
      </c>
      <c r="M440" t="s">
        <v>11113</v>
      </c>
      <c r="N440" t="s">
        <v>13969</v>
      </c>
      <c r="O440" t="s">
        <v>11115</v>
      </c>
      <c r="P440" t="s">
        <v>11139</v>
      </c>
      <c r="Q440" t="s">
        <v>11117</v>
      </c>
      <c r="R440" t="s">
        <v>11118</v>
      </c>
      <c r="S440" t="s">
        <v>13970</v>
      </c>
      <c r="T440" t="s">
        <v>11250</v>
      </c>
      <c r="U440" s="4" t="s">
        <v>13971</v>
      </c>
      <c r="V440" t="s">
        <v>11123</v>
      </c>
      <c r="W440" t="s">
        <v>11123</v>
      </c>
      <c r="X440" t="s">
        <v>13972</v>
      </c>
      <c r="Y440" t="s">
        <v>11124</v>
      </c>
      <c r="Z440" t="s">
        <v>13973</v>
      </c>
      <c r="AA440" t="s">
        <v>11144</v>
      </c>
      <c r="AB440" t="s">
        <v>13971</v>
      </c>
      <c r="AC440" t="s">
        <v>13974</v>
      </c>
      <c r="AD440" t="s">
        <v>13975</v>
      </c>
      <c r="AE440" t="s">
        <v>13976</v>
      </c>
      <c r="AI440" t="s">
        <v>13966</v>
      </c>
      <c r="AJ440" t="s">
        <v>13967</v>
      </c>
      <c r="AK440" t="s">
        <v>13684</v>
      </c>
      <c r="AL440" t="s">
        <v>13685</v>
      </c>
      <c r="AM440" t="s">
        <v>13686</v>
      </c>
      <c r="AN440" t="s">
        <v>13687</v>
      </c>
      <c r="AO440" t="s">
        <v>13688</v>
      </c>
      <c r="AP440" t="s">
        <v>13684</v>
      </c>
      <c r="AQ440">
        <v>90</v>
      </c>
      <c r="AR440">
        <v>90</v>
      </c>
      <c r="AS440">
        <v>90</v>
      </c>
      <c r="AT440" t="s">
        <v>13977</v>
      </c>
      <c r="AU440">
        <v>0</v>
      </c>
      <c r="AV440">
        <v>0</v>
      </c>
      <c r="AW440">
        <v>0</v>
      </c>
    </row>
    <row r="441" spans="1:49">
      <c r="A441" s="1">
        <f>_xlfn.XLOOKUP(K441,数据!F:F,数据!A:A)</f>
        <v>2026</v>
      </c>
      <c r="B441" s="2">
        <f>_xlfn.XLOOKUP(K441,数据!F:F,数据!B:B)</f>
        <v>2</v>
      </c>
      <c r="C441" s="2">
        <f>_xlfn.XLOOKUP(K441,数据!F:F,数据!C:C)</f>
        <v>7</v>
      </c>
      <c r="D441" s="2" t="str">
        <f>_xlfn.XLOOKUP(K441,数据!F:F,数据!K:K)</f>
        <v>红单</v>
      </c>
      <c r="E441" s="2" t="str" cm="1">
        <f t="array" ref="E441">IF(OR(D441="红单",D441="空派"),_xlfn.IFS(F441="未开售","新品首批发货",G441&lt;F441,"新品首批发货",G441-F441&lt;=60,"新品期补货空运",G441-F441&gt;60,"老品应急空运"),"海运，不进行分析")</f>
        <v>新品首批发货</v>
      </c>
      <c r="F441" s="3">
        <v>46095</v>
      </c>
      <c r="G441" s="3">
        <f>_xlfn.XLOOKUP(K441,数据!F:F,数据!D:D)</f>
        <v>46063</v>
      </c>
      <c r="H441" s="5">
        <v>143.7</v>
      </c>
      <c r="I441" s="5">
        <f t="shared" si="25"/>
        <v>12.933</v>
      </c>
      <c r="J441" s="5">
        <f>_xlfn.XLOOKUP(K441,数据!F:F,数据!T:T)*(I441/_xlfn.XLOOKUP(K441,数据!F:F,数据!Y:Y))</f>
        <v>1010.85187281505</v>
      </c>
      <c r="K441" t="s">
        <v>9321</v>
      </c>
      <c r="L441" t="s">
        <v>41</v>
      </c>
      <c r="M441" t="s">
        <v>11113</v>
      </c>
      <c r="N441" t="s">
        <v>13969</v>
      </c>
      <c r="O441" t="s">
        <v>11115</v>
      </c>
      <c r="P441" t="s">
        <v>11139</v>
      </c>
      <c r="Q441" t="s">
        <v>11117</v>
      </c>
      <c r="R441" t="s">
        <v>11118</v>
      </c>
      <c r="S441" t="s">
        <v>13970</v>
      </c>
      <c r="T441" t="s">
        <v>11250</v>
      </c>
      <c r="U441" s="4" t="s">
        <v>13971</v>
      </c>
      <c r="V441" t="s">
        <v>11123</v>
      </c>
      <c r="W441" t="s">
        <v>11123</v>
      </c>
      <c r="X441" t="s">
        <v>13972</v>
      </c>
      <c r="Y441" t="s">
        <v>11124</v>
      </c>
      <c r="Z441" t="s">
        <v>13973</v>
      </c>
      <c r="AA441" t="s">
        <v>11144</v>
      </c>
      <c r="AB441" t="s">
        <v>13971</v>
      </c>
      <c r="AC441" t="s">
        <v>13974</v>
      </c>
      <c r="AD441" t="s">
        <v>13975</v>
      </c>
      <c r="AE441" t="s">
        <v>13976</v>
      </c>
      <c r="AI441" t="s">
        <v>13966</v>
      </c>
      <c r="AJ441" t="s">
        <v>13967</v>
      </c>
      <c r="AK441" t="s">
        <v>13690</v>
      </c>
      <c r="AL441" t="s">
        <v>13691</v>
      </c>
      <c r="AM441" t="s">
        <v>13692</v>
      </c>
      <c r="AN441" t="s">
        <v>13687</v>
      </c>
      <c r="AO441" t="s">
        <v>13693</v>
      </c>
      <c r="AP441" t="s">
        <v>13690</v>
      </c>
      <c r="AQ441">
        <v>90</v>
      </c>
      <c r="AR441">
        <v>90</v>
      </c>
      <c r="AS441">
        <v>88</v>
      </c>
      <c r="AT441" t="s">
        <v>13978</v>
      </c>
      <c r="AU441">
        <v>0</v>
      </c>
      <c r="AV441">
        <v>-2</v>
      </c>
      <c r="AW441">
        <v>2</v>
      </c>
    </row>
    <row r="442" spans="1:49">
      <c r="A442" s="1">
        <f>_xlfn.XLOOKUP(K442,数据!F:F,数据!A:A)</f>
        <v>2026</v>
      </c>
      <c r="B442" s="2">
        <f>_xlfn.XLOOKUP(K442,数据!F:F,数据!B:B)</f>
        <v>2</v>
      </c>
      <c r="C442" s="2">
        <f>_xlfn.XLOOKUP(K442,数据!F:F,数据!C:C)</f>
        <v>7</v>
      </c>
      <c r="D442" s="2" t="str">
        <f>_xlfn.XLOOKUP(K442,数据!F:F,数据!K:K)</f>
        <v>红单</v>
      </c>
      <c r="E442" s="2" t="str" cm="1">
        <f t="array" ref="E442">IF(OR(D442="红单",D442="空派"),_xlfn.IFS(F442="未开售","新品首批发货",G442&lt;F442,"新品首批发货",G442-F442&lt;=60,"新品期补货空运",G442-F442&gt;60,"老品应急空运"),"海运，不进行分析")</f>
        <v>新品首批发货</v>
      </c>
      <c r="F442" s="3">
        <v>46099</v>
      </c>
      <c r="G442" s="3">
        <f>_xlfn.XLOOKUP(K442,数据!F:F,数据!D:D)</f>
        <v>46063</v>
      </c>
      <c r="H442" s="5">
        <v>145</v>
      </c>
      <c r="I442" s="5">
        <f t="shared" si="25"/>
        <v>13.05</v>
      </c>
      <c r="J442" s="5">
        <f>_xlfn.XLOOKUP(K442,数据!F:F,数据!T:T)*(I442/_xlfn.XLOOKUP(K442,数据!F:F,数据!Y:Y))</f>
        <v>1019.99667055102</v>
      </c>
      <c r="K442" t="s">
        <v>9321</v>
      </c>
      <c r="L442" t="s">
        <v>41</v>
      </c>
      <c r="M442" t="s">
        <v>11113</v>
      </c>
      <c r="N442" t="s">
        <v>13969</v>
      </c>
      <c r="O442" t="s">
        <v>11115</v>
      </c>
      <c r="P442" t="s">
        <v>11139</v>
      </c>
      <c r="Q442" t="s">
        <v>11117</v>
      </c>
      <c r="R442" t="s">
        <v>11118</v>
      </c>
      <c r="S442" t="s">
        <v>13970</v>
      </c>
      <c r="T442" t="s">
        <v>11250</v>
      </c>
      <c r="U442" s="4" t="s">
        <v>13971</v>
      </c>
      <c r="V442" t="s">
        <v>11123</v>
      </c>
      <c r="W442" t="s">
        <v>11123</v>
      </c>
      <c r="X442" t="s">
        <v>13972</v>
      </c>
      <c r="Y442" t="s">
        <v>11124</v>
      </c>
      <c r="Z442" t="s">
        <v>13973</v>
      </c>
      <c r="AA442" t="s">
        <v>11144</v>
      </c>
      <c r="AB442" t="s">
        <v>13971</v>
      </c>
      <c r="AC442" t="s">
        <v>13974</v>
      </c>
      <c r="AD442" t="s">
        <v>13975</v>
      </c>
      <c r="AE442" t="s">
        <v>13976</v>
      </c>
      <c r="AI442" t="s">
        <v>13966</v>
      </c>
      <c r="AJ442" t="s">
        <v>13967</v>
      </c>
      <c r="AK442" t="s">
        <v>13694</v>
      </c>
      <c r="AL442" t="s">
        <v>13695</v>
      </c>
      <c r="AM442" t="s">
        <v>13696</v>
      </c>
      <c r="AN442" t="s">
        <v>13687</v>
      </c>
      <c r="AO442" t="s">
        <v>13697</v>
      </c>
      <c r="AP442" t="s">
        <v>13694</v>
      </c>
      <c r="AQ442">
        <v>90</v>
      </c>
      <c r="AR442">
        <v>90</v>
      </c>
      <c r="AS442">
        <v>90</v>
      </c>
      <c r="AT442" t="s">
        <v>13979</v>
      </c>
      <c r="AU442">
        <v>0</v>
      </c>
      <c r="AV442">
        <v>0</v>
      </c>
      <c r="AW442">
        <v>0</v>
      </c>
    </row>
    <row r="443" spans="1:49">
      <c r="A443" s="1">
        <f>_xlfn.XLOOKUP(K443,数据!F:F,数据!A:A)</f>
        <v>2026</v>
      </c>
      <c r="B443" s="2">
        <f>_xlfn.XLOOKUP(K443,数据!F:F,数据!B:B)</f>
        <v>2</v>
      </c>
      <c r="C443" s="2">
        <f>_xlfn.XLOOKUP(K443,数据!F:F,数据!C:C)</f>
        <v>7</v>
      </c>
      <c r="D443" s="2" t="str">
        <f>_xlfn.XLOOKUP(K443,数据!F:F,数据!K:K)</f>
        <v>红单</v>
      </c>
      <c r="E443" s="2" t="str" cm="1">
        <f t="array" ref="E443">IF(OR(D443="红单",D443="空派"),_xlfn.IFS(F443="未开售","新品首批发货",G443&lt;F443,"新品首批发货",G443-F443&lt;=60,"新品期补货空运",G443-F443&gt;60,"老品应急空运"),"海运，不进行分析")</f>
        <v>新品首批发货</v>
      </c>
      <c r="F443" s="3">
        <v>46100</v>
      </c>
      <c r="G443" s="3">
        <f>_xlfn.XLOOKUP(K443,数据!F:F,数据!D:D)</f>
        <v>46063</v>
      </c>
      <c r="H443" s="5">
        <v>168</v>
      </c>
      <c r="I443" s="5">
        <f t="shared" si="25"/>
        <v>15.12</v>
      </c>
      <c r="J443" s="5">
        <f>_xlfn.XLOOKUP(K443,数据!F:F,数据!T:T)*(I443/_xlfn.XLOOKUP(K443,数据!F:F,数据!Y:Y))</f>
        <v>1181.78924587981</v>
      </c>
      <c r="K443" t="s">
        <v>9321</v>
      </c>
      <c r="L443" t="s">
        <v>41</v>
      </c>
      <c r="M443" t="s">
        <v>11113</v>
      </c>
      <c r="N443" t="s">
        <v>13969</v>
      </c>
      <c r="O443" t="s">
        <v>11115</v>
      </c>
      <c r="P443" t="s">
        <v>11139</v>
      </c>
      <c r="Q443" t="s">
        <v>11117</v>
      </c>
      <c r="R443" t="s">
        <v>11118</v>
      </c>
      <c r="S443" t="s">
        <v>13970</v>
      </c>
      <c r="T443" t="s">
        <v>11250</v>
      </c>
      <c r="U443" s="4" t="s">
        <v>13971</v>
      </c>
      <c r="V443" t="s">
        <v>11123</v>
      </c>
      <c r="W443" t="s">
        <v>11123</v>
      </c>
      <c r="X443" t="s">
        <v>13972</v>
      </c>
      <c r="Y443" t="s">
        <v>11124</v>
      </c>
      <c r="Z443" t="s">
        <v>13973</v>
      </c>
      <c r="AA443" t="s">
        <v>11144</v>
      </c>
      <c r="AB443" t="s">
        <v>13971</v>
      </c>
      <c r="AC443" t="s">
        <v>13974</v>
      </c>
      <c r="AD443" t="s">
        <v>13975</v>
      </c>
      <c r="AE443" t="s">
        <v>13976</v>
      </c>
      <c r="AI443" t="s">
        <v>13966</v>
      </c>
      <c r="AJ443" t="s">
        <v>13967</v>
      </c>
      <c r="AK443" t="s">
        <v>13699</v>
      </c>
      <c r="AL443" t="s">
        <v>13700</v>
      </c>
      <c r="AM443" t="s">
        <v>13701</v>
      </c>
      <c r="AN443" t="s">
        <v>13687</v>
      </c>
      <c r="AO443" t="s">
        <v>13702</v>
      </c>
      <c r="AP443" t="s">
        <v>13699</v>
      </c>
      <c r="AQ443">
        <v>90</v>
      </c>
      <c r="AR443">
        <v>90</v>
      </c>
      <c r="AS443">
        <v>89</v>
      </c>
      <c r="AT443" t="s">
        <v>13980</v>
      </c>
      <c r="AU443">
        <v>0</v>
      </c>
      <c r="AV443">
        <v>-1</v>
      </c>
      <c r="AW443">
        <v>1</v>
      </c>
    </row>
    <row r="444" spans="1:49">
      <c r="A444" s="1">
        <f>_xlfn.XLOOKUP(K444,数据!F:F,数据!A:A)</f>
        <v>2026</v>
      </c>
      <c r="B444" s="2">
        <f>_xlfn.XLOOKUP(K444,数据!F:F,数据!B:B)</f>
        <v>2</v>
      </c>
      <c r="C444" s="2">
        <f>_xlfn.XLOOKUP(K444,数据!F:F,数据!C:C)</f>
        <v>7</v>
      </c>
      <c r="D444" s="2" t="str">
        <f>_xlfn.XLOOKUP(K444,数据!F:F,数据!K:K)</f>
        <v>空派</v>
      </c>
      <c r="E444" s="2" t="str" cm="1">
        <f t="array" ref="E444">IF(OR(D444="红单",D444="空派"),_xlfn.IFS(F444="未开售","新品首批发货",G444&lt;F444,"新品首批发货",G444-F444&lt;=60,"新品期补货空运",G444-F444&gt;60,"老品应急空运"),"海运，不进行分析")</f>
        <v>新品期补货空运</v>
      </c>
      <c r="F444" s="3">
        <v>46029</v>
      </c>
      <c r="G444" s="3">
        <f>_xlfn.XLOOKUP(K444,数据!F:F,数据!D:D)</f>
        <v>46063</v>
      </c>
      <c r="H444" s="5">
        <v>142</v>
      </c>
      <c r="I444" s="5">
        <f t="shared" si="25"/>
        <v>28.4</v>
      </c>
      <c r="J444" s="5">
        <f>_xlfn.XLOOKUP(K444,数据!F:F,数据!T:T)*(I444/_xlfn.XLOOKUP(K444,数据!F:F,数据!Y:Y))</f>
        <v>1601.99129417271</v>
      </c>
      <c r="K444" t="s">
        <v>9328</v>
      </c>
      <c r="L444" t="s">
        <v>41</v>
      </c>
      <c r="M444" t="s">
        <v>11113</v>
      </c>
      <c r="N444" t="s">
        <v>13981</v>
      </c>
      <c r="O444" t="s">
        <v>11115</v>
      </c>
      <c r="P444" t="s">
        <v>11116</v>
      </c>
      <c r="Q444" t="s">
        <v>11117</v>
      </c>
      <c r="R444" t="s">
        <v>11118</v>
      </c>
      <c r="T444" t="s">
        <v>11250</v>
      </c>
      <c r="U444" s="4" t="s">
        <v>13982</v>
      </c>
      <c r="V444" t="s">
        <v>13983</v>
      </c>
      <c r="W444" t="s">
        <v>13984</v>
      </c>
      <c r="X444" t="s">
        <v>13985</v>
      </c>
      <c r="Y444" t="s">
        <v>11124</v>
      </c>
      <c r="Z444" t="s">
        <v>13986</v>
      </c>
      <c r="AA444" t="s">
        <v>11144</v>
      </c>
      <c r="AB444" t="s">
        <v>13982</v>
      </c>
      <c r="AC444" t="s">
        <v>13987</v>
      </c>
      <c r="AD444" t="s">
        <v>13988</v>
      </c>
      <c r="AE444" t="s">
        <v>13989</v>
      </c>
      <c r="AH444" t="s">
        <v>11171</v>
      </c>
      <c r="AI444" t="s">
        <v>13966</v>
      </c>
      <c r="AJ444" t="s">
        <v>13967</v>
      </c>
      <c r="AK444" t="s">
        <v>12881</v>
      </c>
      <c r="AL444" t="s">
        <v>12882</v>
      </c>
      <c r="AM444" t="s">
        <v>12883</v>
      </c>
      <c r="AN444" t="s">
        <v>11526</v>
      </c>
      <c r="AO444" t="s">
        <v>12884</v>
      </c>
      <c r="AP444" t="s">
        <v>12881</v>
      </c>
      <c r="AQ444">
        <v>200</v>
      </c>
      <c r="AR444">
        <v>200</v>
      </c>
      <c r="AS444">
        <v>197</v>
      </c>
      <c r="AT444" t="s">
        <v>13990</v>
      </c>
      <c r="AU444">
        <v>0</v>
      </c>
      <c r="AV444">
        <v>-3</v>
      </c>
      <c r="AW444">
        <v>3</v>
      </c>
    </row>
    <row r="445" spans="1:49">
      <c r="A445" s="1">
        <f>_xlfn.XLOOKUP(K445,数据!F:F,数据!A:A)</f>
        <v>2026</v>
      </c>
      <c r="B445" s="2">
        <f>_xlfn.XLOOKUP(K445,数据!F:F,数据!B:B)</f>
        <v>2</v>
      </c>
      <c r="C445" s="2">
        <f>_xlfn.XLOOKUP(K445,数据!F:F,数据!C:C)</f>
        <v>7</v>
      </c>
      <c r="D445" s="2" t="str">
        <f>_xlfn.XLOOKUP(K445,数据!F:F,数据!K:K)</f>
        <v>空派</v>
      </c>
      <c r="E445" s="2" t="str" cm="1">
        <f t="array" ref="E445">IF(OR(D445="红单",D445="空派"),_xlfn.IFS(F445="未开售","新品首批发货",G445&lt;F445,"新品首批发货",G445-F445&lt;=60,"新品期补货空运",G445-F445&gt;60,"老品应急空运"),"海运，不进行分析")</f>
        <v>新品期补货空运</v>
      </c>
      <c r="F445" s="3">
        <v>46028</v>
      </c>
      <c r="G445" s="3">
        <f>_xlfn.XLOOKUP(K445,数据!F:F,数据!D:D)</f>
        <v>46063</v>
      </c>
      <c r="H445" s="5">
        <v>143.3</v>
      </c>
      <c r="I445" s="5">
        <f t="shared" si="25"/>
        <v>14.33</v>
      </c>
      <c r="J445" s="5">
        <f>_xlfn.XLOOKUP(K445,数据!F:F,数据!T:T)*(I445/_xlfn.XLOOKUP(K445,数据!F:F,数据!Y:Y))</f>
        <v>808.328705827288</v>
      </c>
      <c r="K445" t="s">
        <v>9328</v>
      </c>
      <c r="L445" t="s">
        <v>41</v>
      </c>
      <c r="M445" t="s">
        <v>11113</v>
      </c>
      <c r="N445" t="s">
        <v>13981</v>
      </c>
      <c r="O445" t="s">
        <v>11115</v>
      </c>
      <c r="P445" t="s">
        <v>11116</v>
      </c>
      <c r="Q445" t="s">
        <v>11117</v>
      </c>
      <c r="R445" t="s">
        <v>11118</v>
      </c>
      <c r="T445" t="s">
        <v>11250</v>
      </c>
      <c r="U445" s="4" t="s">
        <v>13982</v>
      </c>
      <c r="V445" t="s">
        <v>13983</v>
      </c>
      <c r="W445" t="s">
        <v>13984</v>
      </c>
      <c r="X445" t="s">
        <v>13985</v>
      </c>
      <c r="Y445" t="s">
        <v>11124</v>
      </c>
      <c r="Z445" t="s">
        <v>13986</v>
      </c>
      <c r="AA445" t="s">
        <v>11144</v>
      </c>
      <c r="AB445" t="s">
        <v>13982</v>
      </c>
      <c r="AC445" t="s">
        <v>13987</v>
      </c>
      <c r="AD445" t="s">
        <v>13988</v>
      </c>
      <c r="AE445" t="s">
        <v>13989</v>
      </c>
      <c r="AH445" t="s">
        <v>11171</v>
      </c>
      <c r="AI445" t="s">
        <v>13966</v>
      </c>
      <c r="AJ445" t="s">
        <v>13967</v>
      </c>
      <c r="AK445" t="s">
        <v>13058</v>
      </c>
      <c r="AL445" t="s">
        <v>13059</v>
      </c>
      <c r="AM445" t="s">
        <v>13060</v>
      </c>
      <c r="AN445" t="s">
        <v>11526</v>
      </c>
      <c r="AO445" t="s">
        <v>13061</v>
      </c>
      <c r="AP445" t="s">
        <v>13058</v>
      </c>
      <c r="AQ445">
        <v>100</v>
      </c>
      <c r="AR445">
        <v>100</v>
      </c>
      <c r="AS445">
        <v>100</v>
      </c>
      <c r="AT445" t="s">
        <v>13991</v>
      </c>
      <c r="AU445">
        <v>0</v>
      </c>
      <c r="AV445">
        <v>0</v>
      </c>
      <c r="AW445">
        <v>0</v>
      </c>
    </row>
    <row r="446" spans="1:49">
      <c r="A446" s="1">
        <f>_xlfn.XLOOKUP(K446,数据!F:F,数据!A:A)</f>
        <v>2026</v>
      </c>
      <c r="B446" s="2">
        <f>_xlfn.XLOOKUP(K446,数据!F:F,数据!B:B)</f>
        <v>2</v>
      </c>
      <c r="C446" s="2">
        <f>_xlfn.XLOOKUP(K446,数据!F:F,数据!C:C)</f>
        <v>7</v>
      </c>
      <c r="D446" s="2" t="str">
        <f>_xlfn.XLOOKUP(K446,数据!F:F,数据!K:K)</f>
        <v>空派</v>
      </c>
      <c r="E446" s="2" t="str" cm="1">
        <f t="array" ref="E446">IF(OR(D446="红单",D446="空派"),_xlfn.IFS(F446="未开售","新品首批发货",G446&lt;F446,"新品首批发货",G446-F446&lt;=60,"新品期补货空运",G446-F446&gt;60,"老品应急空运"),"海运，不进行分析")</f>
        <v>新品期补货空运</v>
      </c>
      <c r="F446" s="3">
        <v>46036</v>
      </c>
      <c r="G446" s="3">
        <f>_xlfn.XLOOKUP(K446,数据!F:F,数据!D:D)</f>
        <v>46063</v>
      </c>
      <c r="H446" s="5">
        <v>115</v>
      </c>
      <c r="I446" s="5">
        <f t="shared" si="25"/>
        <v>3.45</v>
      </c>
      <c r="J446" s="5">
        <f>_xlfn.XLOOKUP(K446,数据!F:F,数据!T:T)*(I446/_xlfn.XLOOKUP(K446,数据!F:F,数据!Y:Y))</f>
        <v>200.061126760563</v>
      </c>
      <c r="K446" t="s">
        <v>9331</v>
      </c>
      <c r="L446" t="s">
        <v>57</v>
      </c>
      <c r="M446" t="s">
        <v>11113</v>
      </c>
      <c r="N446" t="s">
        <v>13992</v>
      </c>
      <c r="O446" t="s">
        <v>11115</v>
      </c>
      <c r="P446" t="s">
        <v>11139</v>
      </c>
      <c r="Q446" t="s">
        <v>11117</v>
      </c>
      <c r="R446" t="s">
        <v>11118</v>
      </c>
      <c r="T446" t="s">
        <v>11250</v>
      </c>
      <c r="U446" s="4" t="s">
        <v>13993</v>
      </c>
      <c r="V446" t="s">
        <v>13994</v>
      </c>
      <c r="W446" t="s">
        <v>13995</v>
      </c>
      <c r="X446" t="s">
        <v>13996</v>
      </c>
      <c r="Y446" t="s">
        <v>11142</v>
      </c>
      <c r="Z446" t="s">
        <v>13997</v>
      </c>
      <c r="AA446" t="s">
        <v>11144</v>
      </c>
      <c r="AB446" t="s">
        <v>13993</v>
      </c>
      <c r="AC446" t="s">
        <v>13998</v>
      </c>
      <c r="AD446" t="s">
        <v>13999</v>
      </c>
      <c r="AE446" t="s">
        <v>13989</v>
      </c>
      <c r="AH446" t="s">
        <v>11171</v>
      </c>
      <c r="AI446" t="s">
        <v>13966</v>
      </c>
      <c r="AJ446" t="s">
        <v>13967</v>
      </c>
      <c r="AK446" t="s">
        <v>13483</v>
      </c>
      <c r="AL446" t="s">
        <v>13484</v>
      </c>
      <c r="AM446" t="s">
        <v>13485</v>
      </c>
      <c r="AN446" t="s">
        <v>12832</v>
      </c>
      <c r="AO446" t="s">
        <v>13486</v>
      </c>
      <c r="AP446" t="s">
        <v>13483</v>
      </c>
      <c r="AQ446">
        <v>30</v>
      </c>
      <c r="AR446">
        <v>30</v>
      </c>
      <c r="AS446">
        <v>30</v>
      </c>
      <c r="AT446" t="s">
        <v>14000</v>
      </c>
      <c r="AU446">
        <v>0</v>
      </c>
      <c r="AV446">
        <v>0</v>
      </c>
      <c r="AW446">
        <v>0</v>
      </c>
    </row>
    <row r="447" spans="1:49">
      <c r="A447" s="1">
        <f>_xlfn.XLOOKUP(K447,数据!F:F,数据!A:A)</f>
        <v>2026</v>
      </c>
      <c r="B447" s="2">
        <f>_xlfn.XLOOKUP(K447,数据!F:F,数据!B:B)</f>
        <v>2</v>
      </c>
      <c r="C447" s="2">
        <f>_xlfn.XLOOKUP(K447,数据!F:F,数据!C:C)</f>
        <v>7</v>
      </c>
      <c r="D447" s="2" t="str">
        <f>_xlfn.XLOOKUP(K447,数据!F:F,数据!K:K)</f>
        <v>空派</v>
      </c>
      <c r="E447" s="2" t="str" cm="1">
        <f t="array" ref="E447">IF(OR(D447="红单",D447="空派"),_xlfn.IFS(F447="未开售","新品首批发货",G447&lt;F447,"新品首批发货",G447-F447&lt;=60,"新品期补货空运",G447-F447&gt;60,"老品应急空运"),"海运，不进行分析")</f>
        <v>新品首批发货</v>
      </c>
      <c r="F447" s="3">
        <v>46073</v>
      </c>
      <c r="G447" s="3">
        <f>_xlfn.XLOOKUP(K447,数据!F:F,数据!D:D)</f>
        <v>46063</v>
      </c>
      <c r="H447" s="5">
        <v>116</v>
      </c>
      <c r="I447" s="5">
        <f t="shared" si="25"/>
        <v>2.32</v>
      </c>
      <c r="J447" s="5">
        <f>_xlfn.XLOOKUP(K447,数据!F:F,数据!T:T)*(I447/_xlfn.XLOOKUP(K447,数据!F:F,数据!Y:Y))</f>
        <v>134.53385915493</v>
      </c>
      <c r="K447" t="s">
        <v>9331</v>
      </c>
      <c r="L447" t="s">
        <v>57</v>
      </c>
      <c r="M447" t="s">
        <v>11113</v>
      </c>
      <c r="N447" t="s">
        <v>13992</v>
      </c>
      <c r="O447" t="s">
        <v>11115</v>
      </c>
      <c r="P447" t="s">
        <v>11139</v>
      </c>
      <c r="Q447" t="s">
        <v>11117</v>
      </c>
      <c r="R447" t="s">
        <v>11118</v>
      </c>
      <c r="T447" t="s">
        <v>11250</v>
      </c>
      <c r="U447" s="4" t="s">
        <v>13993</v>
      </c>
      <c r="V447" t="s">
        <v>13994</v>
      </c>
      <c r="W447" t="s">
        <v>13995</v>
      </c>
      <c r="X447" t="s">
        <v>13996</v>
      </c>
      <c r="Y447" t="s">
        <v>11142</v>
      </c>
      <c r="Z447" t="s">
        <v>13997</v>
      </c>
      <c r="AA447" t="s">
        <v>11144</v>
      </c>
      <c r="AB447" t="s">
        <v>13993</v>
      </c>
      <c r="AC447" t="s">
        <v>13998</v>
      </c>
      <c r="AD447" t="s">
        <v>13999</v>
      </c>
      <c r="AE447" t="s">
        <v>13989</v>
      </c>
      <c r="AH447" t="s">
        <v>11171</v>
      </c>
      <c r="AI447" t="s">
        <v>13966</v>
      </c>
      <c r="AJ447" t="s">
        <v>13967</v>
      </c>
      <c r="AK447" t="s">
        <v>14001</v>
      </c>
      <c r="AL447" t="s">
        <v>14002</v>
      </c>
      <c r="AM447" t="s">
        <v>14003</v>
      </c>
      <c r="AN447" t="s">
        <v>12832</v>
      </c>
      <c r="AO447" t="s">
        <v>14004</v>
      </c>
      <c r="AP447" t="s">
        <v>14001</v>
      </c>
      <c r="AQ447">
        <v>20</v>
      </c>
      <c r="AR447">
        <v>20</v>
      </c>
      <c r="AS447">
        <v>20</v>
      </c>
      <c r="AT447" t="s">
        <v>14005</v>
      </c>
      <c r="AU447">
        <v>0</v>
      </c>
      <c r="AV447">
        <v>0</v>
      </c>
      <c r="AW447">
        <v>0</v>
      </c>
    </row>
    <row r="448" spans="1:49">
      <c r="A448" s="1">
        <f>_xlfn.XLOOKUP(K448,数据!F:F,数据!A:A)</f>
        <v>2026</v>
      </c>
      <c r="B448" s="2">
        <f>_xlfn.XLOOKUP(K448,数据!F:F,数据!B:B)</f>
        <v>2</v>
      </c>
      <c r="C448" s="2">
        <f>_xlfn.XLOOKUP(K448,数据!F:F,数据!C:C)</f>
        <v>7</v>
      </c>
      <c r="D448" s="2" t="str">
        <f>_xlfn.XLOOKUP(K448,数据!F:F,数据!K:K)</f>
        <v>空派</v>
      </c>
      <c r="E448" s="2" t="str" cm="1">
        <f t="array" ref="E448">IF(OR(D448="红单",D448="空派"),_xlfn.IFS(F448="未开售","新品首批发货",G448&lt;F448,"新品首批发货",G448-F448&lt;=60,"新品期补货空运",G448-F448&gt;60,"老品应急空运"),"海运，不进行分析")</f>
        <v>新品首批发货</v>
      </c>
      <c r="F448" s="3">
        <v>46074</v>
      </c>
      <c r="G448" s="3">
        <f>_xlfn.XLOOKUP(K448,数据!F:F,数据!D:D)</f>
        <v>46063</v>
      </c>
      <c r="H448" s="5">
        <v>117</v>
      </c>
      <c r="I448" s="5">
        <f t="shared" si="25"/>
        <v>2.34</v>
      </c>
      <c r="J448" s="5">
        <f>_xlfn.XLOOKUP(K448,数据!F:F,数据!T:T)*(I448/_xlfn.XLOOKUP(K448,数据!F:F,数据!Y:Y))</f>
        <v>135.693633802817</v>
      </c>
      <c r="K448" t="s">
        <v>9331</v>
      </c>
      <c r="L448" t="s">
        <v>57</v>
      </c>
      <c r="M448" t="s">
        <v>11113</v>
      </c>
      <c r="N448" t="s">
        <v>13992</v>
      </c>
      <c r="O448" t="s">
        <v>11115</v>
      </c>
      <c r="P448" t="s">
        <v>11139</v>
      </c>
      <c r="Q448" t="s">
        <v>11117</v>
      </c>
      <c r="R448" t="s">
        <v>11118</v>
      </c>
      <c r="T448" t="s">
        <v>11250</v>
      </c>
      <c r="U448" s="4" t="s">
        <v>13993</v>
      </c>
      <c r="V448" t="s">
        <v>13994</v>
      </c>
      <c r="W448" t="s">
        <v>13995</v>
      </c>
      <c r="X448" t="s">
        <v>13996</v>
      </c>
      <c r="Y448" t="s">
        <v>11142</v>
      </c>
      <c r="Z448" t="s">
        <v>13997</v>
      </c>
      <c r="AA448" t="s">
        <v>11144</v>
      </c>
      <c r="AB448" t="s">
        <v>13993</v>
      </c>
      <c r="AC448" t="s">
        <v>13998</v>
      </c>
      <c r="AD448" t="s">
        <v>13999</v>
      </c>
      <c r="AE448" t="s">
        <v>13989</v>
      </c>
      <c r="AH448" t="s">
        <v>11171</v>
      </c>
      <c r="AI448" t="s">
        <v>13966</v>
      </c>
      <c r="AJ448" t="s">
        <v>13967</v>
      </c>
      <c r="AK448" t="s">
        <v>13494</v>
      </c>
      <c r="AL448" t="s">
        <v>13495</v>
      </c>
      <c r="AM448" t="s">
        <v>13496</v>
      </c>
      <c r="AN448" t="s">
        <v>12832</v>
      </c>
      <c r="AO448" t="s">
        <v>13497</v>
      </c>
      <c r="AP448" t="s">
        <v>13494</v>
      </c>
      <c r="AQ448">
        <v>20</v>
      </c>
      <c r="AR448">
        <v>20</v>
      </c>
      <c r="AS448">
        <v>20</v>
      </c>
      <c r="AT448" t="s">
        <v>14005</v>
      </c>
      <c r="AU448">
        <v>0</v>
      </c>
      <c r="AV448">
        <v>0</v>
      </c>
      <c r="AW448">
        <v>0</v>
      </c>
    </row>
    <row r="449" spans="1:49">
      <c r="A449" s="1">
        <f>_xlfn.XLOOKUP(K449,数据!F:F,数据!A:A)</f>
        <v>2026</v>
      </c>
      <c r="B449" s="2">
        <f>_xlfn.XLOOKUP(K449,数据!F:F,数据!B:B)</f>
        <v>2</v>
      </c>
      <c r="C449" s="2">
        <f>_xlfn.XLOOKUP(K449,数据!F:F,数据!C:C)</f>
        <v>7</v>
      </c>
      <c r="D449" s="2" t="str">
        <f>_xlfn.XLOOKUP(K449,数据!F:F,数据!K:K)</f>
        <v>空派</v>
      </c>
      <c r="E449" s="2" t="str" cm="1">
        <f t="array" ref="E449">IF(OR(D449="红单",D449="空派"),_xlfn.IFS(F449="未开售","新品首批发货",G449&lt;F449,"新品首批发货",G449-F449&lt;=60,"新品期补货空运",G449-F449&gt;60,"老品应急空运"),"海运，不进行分析")</f>
        <v>新品首批发货</v>
      </c>
      <c r="F449" s="3">
        <v>46073</v>
      </c>
      <c r="G449" s="3">
        <f>_xlfn.XLOOKUP(K449,数据!F:F,数据!D:D)</f>
        <v>46063</v>
      </c>
      <c r="H449" s="5">
        <v>117</v>
      </c>
      <c r="I449" s="5">
        <f t="shared" si="25"/>
        <v>2.34</v>
      </c>
      <c r="J449" s="5">
        <f>_xlfn.XLOOKUP(K449,数据!F:F,数据!T:T)*(I449/_xlfn.XLOOKUP(K449,数据!F:F,数据!Y:Y))</f>
        <v>135.693633802817</v>
      </c>
      <c r="K449" t="s">
        <v>9331</v>
      </c>
      <c r="L449" t="s">
        <v>57</v>
      </c>
      <c r="M449" t="s">
        <v>11113</v>
      </c>
      <c r="N449" t="s">
        <v>13992</v>
      </c>
      <c r="O449" t="s">
        <v>11115</v>
      </c>
      <c r="P449" t="s">
        <v>11139</v>
      </c>
      <c r="Q449" t="s">
        <v>11117</v>
      </c>
      <c r="R449" t="s">
        <v>11118</v>
      </c>
      <c r="T449" t="s">
        <v>11250</v>
      </c>
      <c r="U449" s="4" t="s">
        <v>13993</v>
      </c>
      <c r="V449" t="s">
        <v>13994</v>
      </c>
      <c r="W449" t="s">
        <v>13995</v>
      </c>
      <c r="X449" t="s">
        <v>13996</v>
      </c>
      <c r="Y449" t="s">
        <v>11142</v>
      </c>
      <c r="Z449" t="s">
        <v>13997</v>
      </c>
      <c r="AA449" t="s">
        <v>11144</v>
      </c>
      <c r="AB449" t="s">
        <v>13993</v>
      </c>
      <c r="AC449" t="s">
        <v>13998</v>
      </c>
      <c r="AD449" t="s">
        <v>13999</v>
      </c>
      <c r="AE449" t="s">
        <v>13989</v>
      </c>
      <c r="AH449" t="s">
        <v>11171</v>
      </c>
      <c r="AI449" t="s">
        <v>13966</v>
      </c>
      <c r="AJ449" t="s">
        <v>13967</v>
      </c>
      <c r="AK449" t="s">
        <v>13179</v>
      </c>
      <c r="AL449" t="s">
        <v>13180</v>
      </c>
      <c r="AM449" t="s">
        <v>13181</v>
      </c>
      <c r="AN449" t="s">
        <v>12832</v>
      </c>
      <c r="AO449" t="s">
        <v>13182</v>
      </c>
      <c r="AP449" t="s">
        <v>13179</v>
      </c>
      <c r="AQ449">
        <v>20</v>
      </c>
      <c r="AR449">
        <v>20</v>
      </c>
      <c r="AS449">
        <v>20</v>
      </c>
      <c r="AT449" t="s">
        <v>14005</v>
      </c>
      <c r="AU449">
        <v>0</v>
      </c>
      <c r="AV449">
        <v>0</v>
      </c>
      <c r="AW449">
        <v>0</v>
      </c>
    </row>
    <row r="450" spans="1:49">
      <c r="A450" s="1">
        <f>_xlfn.XLOOKUP(K450,数据!F:F,数据!A:A)</f>
        <v>2026</v>
      </c>
      <c r="B450" s="2">
        <f>_xlfn.XLOOKUP(K450,数据!F:F,数据!B:B)</f>
        <v>2</v>
      </c>
      <c r="C450" s="2">
        <f>_xlfn.XLOOKUP(K450,数据!F:F,数据!C:C)</f>
        <v>7</v>
      </c>
      <c r="D450" s="2" t="str">
        <f>_xlfn.XLOOKUP(K450,数据!F:F,数据!K:K)</f>
        <v>空派</v>
      </c>
      <c r="E450" s="2" t="str" cm="1">
        <f t="array" ref="E450">IF(OR(D450="红单",D450="空派"),_xlfn.IFS(F450="未开售","新品首批发货",G450&lt;F450,"新品首批发货",G450-F450&lt;=60,"新品期补货空运",G450-F450&gt;60,"老品应急空运"),"海运，不进行分析")</f>
        <v>新品首批发货</v>
      </c>
      <c r="F450" s="3">
        <v>46080</v>
      </c>
      <c r="G450" s="3">
        <f>_xlfn.XLOOKUP(K450,数据!F:F,数据!D:D)</f>
        <v>46063</v>
      </c>
      <c r="H450" s="5">
        <v>125</v>
      </c>
      <c r="I450" s="5">
        <f t="shared" si="25"/>
        <v>3.75</v>
      </c>
      <c r="J450" s="5">
        <f>_xlfn.XLOOKUP(K450,数据!F:F,数据!T:T)*(I450/_xlfn.XLOOKUP(K450,数据!F:F,数据!Y:Y))</f>
        <v>217.457746478873</v>
      </c>
      <c r="K450" t="s">
        <v>9331</v>
      </c>
      <c r="L450" t="s">
        <v>57</v>
      </c>
      <c r="M450" t="s">
        <v>11113</v>
      </c>
      <c r="N450" t="s">
        <v>13992</v>
      </c>
      <c r="O450" t="s">
        <v>11115</v>
      </c>
      <c r="P450" t="s">
        <v>11139</v>
      </c>
      <c r="Q450" t="s">
        <v>11117</v>
      </c>
      <c r="R450" t="s">
        <v>11118</v>
      </c>
      <c r="T450" t="s">
        <v>11250</v>
      </c>
      <c r="U450" s="4" t="s">
        <v>13993</v>
      </c>
      <c r="V450" t="s">
        <v>13994</v>
      </c>
      <c r="W450" t="s">
        <v>13995</v>
      </c>
      <c r="X450" t="s">
        <v>13996</v>
      </c>
      <c r="Y450" t="s">
        <v>11142</v>
      </c>
      <c r="Z450" t="s">
        <v>13997</v>
      </c>
      <c r="AA450" t="s">
        <v>11144</v>
      </c>
      <c r="AB450" t="s">
        <v>13993</v>
      </c>
      <c r="AC450" t="s">
        <v>13998</v>
      </c>
      <c r="AD450" t="s">
        <v>13999</v>
      </c>
      <c r="AE450" t="s">
        <v>13989</v>
      </c>
      <c r="AH450" t="s">
        <v>11171</v>
      </c>
      <c r="AI450" t="s">
        <v>13966</v>
      </c>
      <c r="AJ450" t="s">
        <v>13967</v>
      </c>
      <c r="AK450" t="s">
        <v>12059</v>
      </c>
      <c r="AL450" t="s">
        <v>12060</v>
      </c>
      <c r="AM450" t="s">
        <v>12061</v>
      </c>
      <c r="AN450" t="s">
        <v>11740</v>
      </c>
      <c r="AO450" t="s">
        <v>12062</v>
      </c>
      <c r="AP450" t="s">
        <v>12059</v>
      </c>
      <c r="AQ450">
        <v>30</v>
      </c>
      <c r="AR450">
        <v>30</v>
      </c>
      <c r="AS450">
        <v>30</v>
      </c>
      <c r="AT450" t="s">
        <v>14000</v>
      </c>
      <c r="AU450">
        <v>0</v>
      </c>
      <c r="AV450">
        <v>0</v>
      </c>
      <c r="AW450">
        <v>0</v>
      </c>
    </row>
    <row r="451" spans="1:49">
      <c r="A451" s="1">
        <f>_xlfn.XLOOKUP(K451,数据!F:F,数据!A:A)</f>
        <v>2026</v>
      </c>
      <c r="B451" s="2">
        <f>_xlfn.XLOOKUP(K451,数据!F:F,数据!B:B)</f>
        <v>2</v>
      </c>
      <c r="C451" s="2">
        <f>_xlfn.XLOOKUP(K451,数据!F:F,数据!C:C)</f>
        <v>7</v>
      </c>
      <c r="D451" s="2" t="str">
        <f>_xlfn.XLOOKUP(K451,数据!F:F,数据!K:K)</f>
        <v>空派</v>
      </c>
      <c r="E451" s="2" t="str" cm="1">
        <f t="array" ref="E451">IF(OR(D451="红单",D451="空派"),_xlfn.IFS(F451="未开售","新品首批发货",G451&lt;F451,"新品首批发货",G451-F451&lt;=60,"新品期补货空运",G451-F451&gt;60,"老品应急空运"),"海运，不进行分析")</f>
        <v>老品应急空运</v>
      </c>
      <c r="F451" s="3">
        <v>44951</v>
      </c>
      <c r="G451" s="3">
        <f>_xlfn.XLOOKUP(K451,数据!F:F,数据!D:D)</f>
        <v>46063</v>
      </c>
      <c r="H451" s="5">
        <v>309</v>
      </c>
      <c r="I451" s="5">
        <f t="shared" si="25"/>
        <v>6.18</v>
      </c>
      <c r="J451" s="5">
        <f>_xlfn.XLOOKUP(K451,数据!F:F,数据!T:T)*(I451/_xlfn.XLOOKUP(K451,数据!F:F,数据!Y:Y))</f>
        <v>334.713555479217</v>
      </c>
      <c r="K451" t="s">
        <v>9330</v>
      </c>
      <c r="L451" t="s">
        <v>145</v>
      </c>
      <c r="M451" t="s">
        <v>11113</v>
      </c>
      <c r="N451" t="s">
        <v>14006</v>
      </c>
      <c r="O451" t="s">
        <v>11115</v>
      </c>
      <c r="P451" t="s">
        <v>11139</v>
      </c>
      <c r="Q451" t="s">
        <v>11117</v>
      </c>
      <c r="R451" t="s">
        <v>11118</v>
      </c>
      <c r="T451" t="s">
        <v>11250</v>
      </c>
      <c r="U451" s="4" t="s">
        <v>14007</v>
      </c>
      <c r="V451" t="s">
        <v>13994</v>
      </c>
      <c r="W451" t="s">
        <v>14008</v>
      </c>
      <c r="X451" t="s">
        <v>14009</v>
      </c>
      <c r="Y451" t="s">
        <v>11124</v>
      </c>
      <c r="Z451" t="s">
        <v>14010</v>
      </c>
      <c r="AA451" t="s">
        <v>11126</v>
      </c>
      <c r="AB451" t="s">
        <v>14007</v>
      </c>
      <c r="AC451" t="s">
        <v>14011</v>
      </c>
      <c r="AD451" t="s">
        <v>14012</v>
      </c>
      <c r="AE451" t="s">
        <v>13989</v>
      </c>
      <c r="AH451" t="s">
        <v>11171</v>
      </c>
      <c r="AI451" t="s">
        <v>13966</v>
      </c>
      <c r="AJ451" t="s">
        <v>13967</v>
      </c>
      <c r="AK451" t="s">
        <v>14013</v>
      </c>
      <c r="AL451" t="s">
        <v>14014</v>
      </c>
      <c r="AM451" t="s">
        <v>14015</v>
      </c>
      <c r="AN451" t="s">
        <v>14016</v>
      </c>
      <c r="AO451" t="s">
        <v>14017</v>
      </c>
      <c r="AP451" t="s">
        <v>14013</v>
      </c>
      <c r="AQ451">
        <v>20</v>
      </c>
      <c r="AR451">
        <v>20</v>
      </c>
      <c r="AS451">
        <v>20</v>
      </c>
      <c r="AT451" t="s">
        <v>14005</v>
      </c>
      <c r="AU451">
        <v>0</v>
      </c>
      <c r="AV451">
        <v>0</v>
      </c>
      <c r="AW451">
        <v>0</v>
      </c>
    </row>
    <row r="452" spans="1:49">
      <c r="A452" s="1">
        <f>_xlfn.XLOOKUP(K452,数据!F:F,数据!A:A)</f>
        <v>2026</v>
      </c>
      <c r="B452" s="2">
        <f>_xlfn.XLOOKUP(K452,数据!F:F,数据!B:B)</f>
        <v>2</v>
      </c>
      <c r="C452" s="2">
        <f>_xlfn.XLOOKUP(K452,数据!F:F,数据!C:C)</f>
        <v>7</v>
      </c>
      <c r="D452" s="2" t="str">
        <f>_xlfn.XLOOKUP(K452,数据!F:F,数据!K:K)</f>
        <v>空派</v>
      </c>
      <c r="E452" s="2" t="str" cm="1">
        <f t="array" ref="E452">IF(OR(D452="红单",D452="空派"),_xlfn.IFS(F452="未开售","新品首批发货",G452&lt;F452,"新品首批发货",G452-F452&lt;=60,"新品期补货空运",G452-F452&gt;60,"老品应急空运"),"海运，不进行分析")</f>
        <v>新品首批发货</v>
      </c>
      <c r="F452" s="3">
        <v>46082</v>
      </c>
      <c r="G452" s="3">
        <f>_xlfn.XLOOKUP(K452,数据!F:F,数据!D:D)</f>
        <v>46063</v>
      </c>
      <c r="H452" s="5">
        <v>170</v>
      </c>
      <c r="I452" s="5">
        <f t="shared" si="25"/>
        <v>17</v>
      </c>
      <c r="J452" s="5">
        <f>_xlfn.XLOOKUP(K452,数据!F:F,数据!T:T)*(I452/_xlfn.XLOOKUP(K452,数据!F:F,数据!Y:Y))</f>
        <v>920.733081415321</v>
      </c>
      <c r="K452" t="s">
        <v>9330</v>
      </c>
      <c r="L452" t="s">
        <v>145</v>
      </c>
      <c r="M452" t="s">
        <v>11113</v>
      </c>
      <c r="N452" t="s">
        <v>14006</v>
      </c>
      <c r="O452" t="s">
        <v>11115</v>
      </c>
      <c r="P452" t="s">
        <v>11139</v>
      </c>
      <c r="Q452" t="s">
        <v>11117</v>
      </c>
      <c r="R452" t="s">
        <v>11118</v>
      </c>
      <c r="T452" t="s">
        <v>11250</v>
      </c>
      <c r="U452" s="4" t="s">
        <v>14007</v>
      </c>
      <c r="V452" t="s">
        <v>13994</v>
      </c>
      <c r="W452" t="s">
        <v>14008</v>
      </c>
      <c r="X452" t="s">
        <v>14009</v>
      </c>
      <c r="Y452" t="s">
        <v>11124</v>
      </c>
      <c r="Z452" t="s">
        <v>14010</v>
      </c>
      <c r="AA452" t="s">
        <v>11126</v>
      </c>
      <c r="AB452" t="s">
        <v>14007</v>
      </c>
      <c r="AC452" t="s">
        <v>14011</v>
      </c>
      <c r="AD452" t="s">
        <v>14012</v>
      </c>
      <c r="AE452" t="s">
        <v>13989</v>
      </c>
      <c r="AH452" t="s">
        <v>11171</v>
      </c>
      <c r="AI452" t="s">
        <v>13966</v>
      </c>
      <c r="AJ452" t="s">
        <v>13967</v>
      </c>
      <c r="AK452" t="s">
        <v>14018</v>
      </c>
      <c r="AL452" t="s">
        <v>14019</v>
      </c>
      <c r="AM452" t="s">
        <v>14020</v>
      </c>
      <c r="AN452" t="s">
        <v>14020</v>
      </c>
      <c r="AO452" t="s">
        <v>14021</v>
      </c>
      <c r="AP452" t="s">
        <v>14018</v>
      </c>
      <c r="AQ452">
        <v>100</v>
      </c>
      <c r="AR452">
        <v>100</v>
      </c>
      <c r="AS452">
        <v>99</v>
      </c>
      <c r="AT452" t="s">
        <v>14022</v>
      </c>
      <c r="AU452">
        <v>0</v>
      </c>
      <c r="AV452">
        <v>-1</v>
      </c>
      <c r="AW452">
        <v>1</v>
      </c>
    </row>
    <row r="453" spans="1:49">
      <c r="A453" s="1">
        <f>_xlfn.XLOOKUP(K453,数据!F:F,数据!A:A)</f>
        <v>2026</v>
      </c>
      <c r="B453" s="2">
        <f>_xlfn.XLOOKUP(K453,数据!F:F,数据!B:B)</f>
        <v>2</v>
      </c>
      <c r="C453" s="2">
        <f>_xlfn.XLOOKUP(K453,数据!F:F,数据!C:C)</f>
        <v>7</v>
      </c>
      <c r="D453" s="2" t="str">
        <f>_xlfn.XLOOKUP(K453,数据!F:F,数据!K:K)</f>
        <v>空派</v>
      </c>
      <c r="E453" s="2" t="str" cm="1">
        <f t="array" ref="E453">IF(OR(D453="红单",D453="空派"),_xlfn.IFS(F453="未开售","新品首批发货",G453&lt;F453,"新品首批发货",G453-F453&lt;=60,"新品期补货空运",G453-F453&gt;60,"老品应急空运"),"海运，不进行分析")</f>
        <v>新品首批发货</v>
      </c>
      <c r="F453" s="3">
        <v>46081</v>
      </c>
      <c r="G453" s="3">
        <f>_xlfn.XLOOKUP(K453,数据!F:F,数据!D:D)</f>
        <v>46063</v>
      </c>
      <c r="H453" s="5">
        <v>326</v>
      </c>
      <c r="I453" s="5">
        <f t="shared" si="25"/>
        <v>26.08</v>
      </c>
      <c r="J453" s="5">
        <f>_xlfn.XLOOKUP(K453,数据!F:F,数据!T:T)*(I453/_xlfn.XLOOKUP(K453,数据!F:F,数据!Y:Y))</f>
        <v>1412.51286843009</v>
      </c>
      <c r="K453" t="s">
        <v>9330</v>
      </c>
      <c r="L453" t="s">
        <v>145</v>
      </c>
      <c r="M453" t="s">
        <v>11113</v>
      </c>
      <c r="N453" t="s">
        <v>14006</v>
      </c>
      <c r="O453" t="s">
        <v>11115</v>
      </c>
      <c r="P453" t="s">
        <v>11139</v>
      </c>
      <c r="Q453" t="s">
        <v>11117</v>
      </c>
      <c r="R453" t="s">
        <v>11118</v>
      </c>
      <c r="T453" t="s">
        <v>11250</v>
      </c>
      <c r="U453" s="4" t="s">
        <v>14007</v>
      </c>
      <c r="V453" t="s">
        <v>13994</v>
      </c>
      <c r="W453" t="s">
        <v>14008</v>
      </c>
      <c r="X453" t="s">
        <v>14009</v>
      </c>
      <c r="Y453" t="s">
        <v>11124</v>
      </c>
      <c r="Z453" t="s">
        <v>14010</v>
      </c>
      <c r="AA453" t="s">
        <v>11126</v>
      </c>
      <c r="AB453" t="s">
        <v>14007</v>
      </c>
      <c r="AC453" t="s">
        <v>14011</v>
      </c>
      <c r="AD453" t="s">
        <v>14012</v>
      </c>
      <c r="AE453" t="s">
        <v>13989</v>
      </c>
      <c r="AH453" t="s">
        <v>11171</v>
      </c>
      <c r="AI453" t="s">
        <v>13966</v>
      </c>
      <c r="AJ453" t="s">
        <v>13967</v>
      </c>
      <c r="AK453" t="s">
        <v>11692</v>
      </c>
      <c r="AL453" t="s">
        <v>11693</v>
      </c>
      <c r="AM453" t="s">
        <v>11694</v>
      </c>
      <c r="AN453" t="s">
        <v>11694</v>
      </c>
      <c r="AO453" t="s">
        <v>11695</v>
      </c>
      <c r="AP453" t="s">
        <v>11692</v>
      </c>
      <c r="AQ453">
        <v>80</v>
      </c>
      <c r="AR453">
        <v>80</v>
      </c>
      <c r="AS453">
        <v>80</v>
      </c>
      <c r="AT453" t="s">
        <v>14023</v>
      </c>
      <c r="AU453">
        <v>0</v>
      </c>
      <c r="AV453">
        <v>0</v>
      </c>
      <c r="AW453">
        <v>0</v>
      </c>
    </row>
    <row r="454" spans="1:49">
      <c r="A454" s="1">
        <f>_xlfn.XLOOKUP(K454,数据!F:F,数据!A:A)</f>
        <v>2026</v>
      </c>
      <c r="B454" s="2">
        <f>_xlfn.XLOOKUP(K454,数据!F:F,数据!B:B)</f>
        <v>2</v>
      </c>
      <c r="C454" s="2">
        <f>_xlfn.XLOOKUP(K454,数据!F:F,数据!C:C)</f>
        <v>7</v>
      </c>
      <c r="D454" s="2" t="str">
        <f>_xlfn.XLOOKUP(K454,数据!F:F,数据!K:K)</f>
        <v>空派</v>
      </c>
      <c r="E454" s="2" t="str" cm="1">
        <f t="array" ref="E454">IF(OR(D454="红单",D454="空派"),_xlfn.IFS(F454="未开售","新品首批发货",G454&lt;F454,"新品首批发货",G454-F454&lt;=60,"新品期补货空运",G454-F454&gt;60,"老品应急空运"),"海运，不进行分析")</f>
        <v>新品首批发货</v>
      </c>
      <c r="F454" s="3">
        <v>46078</v>
      </c>
      <c r="G454" s="3">
        <f>_xlfn.XLOOKUP(K454,数据!F:F,数据!D:D)</f>
        <v>46063</v>
      </c>
      <c r="H454" s="5">
        <v>112</v>
      </c>
      <c r="I454" s="5">
        <f t="shared" si="25"/>
        <v>8.96</v>
      </c>
      <c r="J454" s="5">
        <f>_xlfn.XLOOKUP(K454,数据!F:F,数据!T:T)*(I454/_xlfn.XLOOKUP(K454,数据!F:F,数据!Y:Y))</f>
        <v>485.280494675369</v>
      </c>
      <c r="K454" t="s">
        <v>9330</v>
      </c>
      <c r="L454" t="s">
        <v>145</v>
      </c>
      <c r="M454" t="s">
        <v>11113</v>
      </c>
      <c r="N454" t="s">
        <v>14006</v>
      </c>
      <c r="O454" t="s">
        <v>11115</v>
      </c>
      <c r="P454" t="s">
        <v>11139</v>
      </c>
      <c r="Q454" t="s">
        <v>11117</v>
      </c>
      <c r="R454" t="s">
        <v>11118</v>
      </c>
      <c r="T454" t="s">
        <v>11250</v>
      </c>
      <c r="U454" s="4" t="s">
        <v>14007</v>
      </c>
      <c r="V454" t="s">
        <v>13994</v>
      </c>
      <c r="W454" t="s">
        <v>14008</v>
      </c>
      <c r="X454" t="s">
        <v>14009</v>
      </c>
      <c r="Y454" t="s">
        <v>11124</v>
      </c>
      <c r="Z454" t="s">
        <v>14010</v>
      </c>
      <c r="AA454" t="s">
        <v>11126</v>
      </c>
      <c r="AB454" t="s">
        <v>14007</v>
      </c>
      <c r="AC454" t="s">
        <v>14011</v>
      </c>
      <c r="AD454" t="s">
        <v>14012</v>
      </c>
      <c r="AE454" t="s">
        <v>13989</v>
      </c>
      <c r="AH454" t="s">
        <v>11171</v>
      </c>
      <c r="AI454" t="s">
        <v>13966</v>
      </c>
      <c r="AJ454" t="s">
        <v>13967</v>
      </c>
      <c r="AK454" t="s">
        <v>14024</v>
      </c>
      <c r="AL454" t="s">
        <v>14025</v>
      </c>
      <c r="AM454" t="s">
        <v>14026</v>
      </c>
      <c r="AN454" t="s">
        <v>14026</v>
      </c>
      <c r="AO454" t="s">
        <v>14027</v>
      </c>
      <c r="AP454" t="s">
        <v>14024</v>
      </c>
      <c r="AQ454">
        <v>80</v>
      </c>
      <c r="AR454">
        <v>80</v>
      </c>
      <c r="AS454">
        <v>80</v>
      </c>
      <c r="AT454" t="s">
        <v>14028</v>
      </c>
      <c r="AU454">
        <v>0</v>
      </c>
      <c r="AV454">
        <v>0</v>
      </c>
      <c r="AW454">
        <v>0</v>
      </c>
    </row>
    <row r="455" spans="1:49">
      <c r="A455" s="1">
        <f>_xlfn.XLOOKUP(K455,数据!F:F,数据!A:A)</f>
        <v>2026</v>
      </c>
      <c r="B455" s="2">
        <f>_xlfn.XLOOKUP(K455,数据!F:F,数据!B:B)</f>
        <v>2</v>
      </c>
      <c r="C455" s="2">
        <f>_xlfn.XLOOKUP(K455,数据!F:F,数据!C:C)</f>
        <v>7</v>
      </c>
      <c r="D455" s="2" t="str">
        <f>_xlfn.XLOOKUP(K455,数据!F:F,数据!K:K)</f>
        <v>空派</v>
      </c>
      <c r="E455" s="2" t="str" cm="1">
        <f t="array" ref="E455">IF(OR(D455="红单",D455="空派"),_xlfn.IFS(F455="未开售","新品首批发货",G455&lt;F455,"新品首批发货",G455-F455&lt;=60,"新品期补货空运",G455-F455&gt;60,"老品应急空运"),"海运，不进行分析")</f>
        <v>新品期补货空运</v>
      </c>
      <c r="F455" s="3">
        <v>46036</v>
      </c>
      <c r="G455" s="3">
        <f>_xlfn.XLOOKUP(K455,数据!F:F,数据!D:D)</f>
        <v>46063</v>
      </c>
      <c r="H455" s="5">
        <v>120</v>
      </c>
      <c r="I455" s="5">
        <f t="shared" si="25"/>
        <v>12</v>
      </c>
      <c r="J455" s="5">
        <f>_xlfn.XLOOKUP(K455,数据!F:F,数据!T:T)*(I455/_xlfn.XLOOKUP(K455,数据!F:F,数据!Y:Y))</f>
        <v>662.6010286554</v>
      </c>
      <c r="K455" t="s">
        <v>9332</v>
      </c>
      <c r="L455" t="s">
        <v>129</v>
      </c>
      <c r="M455" t="s">
        <v>11113</v>
      </c>
      <c r="N455" t="s">
        <v>14029</v>
      </c>
      <c r="O455" t="s">
        <v>11115</v>
      </c>
      <c r="P455" t="s">
        <v>11139</v>
      </c>
      <c r="Q455" t="s">
        <v>11117</v>
      </c>
      <c r="R455" t="s">
        <v>11118</v>
      </c>
      <c r="S455" t="s">
        <v>14030</v>
      </c>
      <c r="T455" t="s">
        <v>11250</v>
      </c>
      <c r="U455" s="4" t="s">
        <v>14007</v>
      </c>
      <c r="V455" t="s">
        <v>14031</v>
      </c>
      <c r="W455" t="s">
        <v>14032</v>
      </c>
      <c r="X455" t="s">
        <v>14033</v>
      </c>
      <c r="Y455" t="s">
        <v>11124</v>
      </c>
      <c r="Z455" t="s">
        <v>14034</v>
      </c>
      <c r="AA455" t="s">
        <v>11144</v>
      </c>
      <c r="AB455" t="s">
        <v>14007</v>
      </c>
      <c r="AC455" t="s">
        <v>14035</v>
      </c>
      <c r="AD455" t="s">
        <v>14036</v>
      </c>
      <c r="AE455" t="s">
        <v>13989</v>
      </c>
      <c r="AH455" t="s">
        <v>11280</v>
      </c>
      <c r="AI455" t="s">
        <v>13966</v>
      </c>
      <c r="AJ455" t="s">
        <v>13967</v>
      </c>
      <c r="AK455" t="s">
        <v>11592</v>
      </c>
      <c r="AL455" t="s">
        <v>11593</v>
      </c>
      <c r="AM455" t="s">
        <v>11594</v>
      </c>
      <c r="AN455" t="s">
        <v>11595</v>
      </c>
      <c r="AO455" t="s">
        <v>11596</v>
      </c>
      <c r="AP455" t="s">
        <v>11592</v>
      </c>
      <c r="AQ455">
        <v>100</v>
      </c>
      <c r="AR455">
        <v>100</v>
      </c>
      <c r="AS455">
        <v>100</v>
      </c>
      <c r="AT455" t="s">
        <v>14037</v>
      </c>
      <c r="AU455">
        <v>0</v>
      </c>
      <c r="AV455">
        <v>0</v>
      </c>
      <c r="AW455">
        <v>0</v>
      </c>
    </row>
    <row r="456" spans="1:49">
      <c r="A456" s="1">
        <f>_xlfn.XLOOKUP(K456,数据!F:F,数据!A:A)</f>
        <v>2026</v>
      </c>
      <c r="B456" s="2">
        <f>_xlfn.XLOOKUP(K456,数据!F:F,数据!B:B)</f>
        <v>2</v>
      </c>
      <c r="C456" s="2">
        <f>_xlfn.XLOOKUP(K456,数据!F:F,数据!C:C)</f>
        <v>7</v>
      </c>
      <c r="D456" s="2" t="str">
        <f>_xlfn.XLOOKUP(K456,数据!F:F,数据!K:K)</f>
        <v>空派</v>
      </c>
      <c r="E456" s="2" t="str" cm="1">
        <f t="array" ref="E456">IF(OR(D456="红单",D456="空派"),_xlfn.IFS(F456="未开售","新品首批发货",G456&lt;F456,"新品首批发货",G456-F456&lt;=60,"新品期补货空运",G456-F456&gt;60,"老品应急空运"),"海运，不进行分析")</f>
        <v>新品首批发货</v>
      </c>
      <c r="F456" s="3">
        <v>46077</v>
      </c>
      <c r="G456" s="3">
        <f>_xlfn.XLOOKUP(K456,数据!F:F,数据!D:D)</f>
        <v>46063</v>
      </c>
      <c r="H456" s="5">
        <v>104</v>
      </c>
      <c r="I456" s="5">
        <f t="shared" si="25"/>
        <v>8.32</v>
      </c>
      <c r="J456" s="5">
        <f>_xlfn.XLOOKUP(K456,数据!F:F,数据!T:T)*(I456/_xlfn.XLOOKUP(K456,数据!F:F,数据!Y:Y))</f>
        <v>459.403379867744</v>
      </c>
      <c r="K456" t="s">
        <v>9332</v>
      </c>
      <c r="L456" t="s">
        <v>129</v>
      </c>
      <c r="M456" t="s">
        <v>11113</v>
      </c>
      <c r="N456" t="s">
        <v>14029</v>
      </c>
      <c r="O456" t="s">
        <v>11115</v>
      </c>
      <c r="P456" t="s">
        <v>11139</v>
      </c>
      <c r="Q456" t="s">
        <v>11117</v>
      </c>
      <c r="R456" t="s">
        <v>11118</v>
      </c>
      <c r="S456" t="s">
        <v>14030</v>
      </c>
      <c r="T456" t="s">
        <v>11250</v>
      </c>
      <c r="U456" s="4" t="s">
        <v>14007</v>
      </c>
      <c r="V456" t="s">
        <v>14031</v>
      </c>
      <c r="W456" t="s">
        <v>14032</v>
      </c>
      <c r="X456" t="s">
        <v>14033</v>
      </c>
      <c r="Y456" t="s">
        <v>11124</v>
      </c>
      <c r="Z456" t="s">
        <v>14034</v>
      </c>
      <c r="AA456" t="s">
        <v>11144</v>
      </c>
      <c r="AB456" t="s">
        <v>14007</v>
      </c>
      <c r="AC456" t="s">
        <v>14035</v>
      </c>
      <c r="AD456" t="s">
        <v>14036</v>
      </c>
      <c r="AE456" t="s">
        <v>13989</v>
      </c>
      <c r="AH456" t="s">
        <v>11280</v>
      </c>
      <c r="AI456" t="s">
        <v>13966</v>
      </c>
      <c r="AJ456" t="s">
        <v>13967</v>
      </c>
      <c r="AK456" t="s">
        <v>14038</v>
      </c>
      <c r="AL456" t="s">
        <v>14039</v>
      </c>
      <c r="AM456" t="s">
        <v>14040</v>
      </c>
      <c r="AN456" t="s">
        <v>11604</v>
      </c>
      <c r="AO456" t="s">
        <v>14041</v>
      </c>
      <c r="AP456" t="s">
        <v>14038</v>
      </c>
      <c r="AQ456">
        <v>80</v>
      </c>
      <c r="AR456">
        <v>80</v>
      </c>
      <c r="AS456">
        <v>80</v>
      </c>
      <c r="AT456" t="s">
        <v>14028</v>
      </c>
      <c r="AU456">
        <v>0</v>
      </c>
      <c r="AV456">
        <v>0</v>
      </c>
      <c r="AW456">
        <v>0</v>
      </c>
    </row>
    <row r="457" spans="1:49">
      <c r="A457" s="1">
        <f>_xlfn.XLOOKUP(K457,数据!F:F,数据!A:A)</f>
        <v>2026</v>
      </c>
      <c r="B457" s="2">
        <f>_xlfn.XLOOKUP(K457,数据!F:F,数据!B:B)</f>
        <v>2</v>
      </c>
      <c r="C457" s="2">
        <f>_xlfn.XLOOKUP(K457,数据!F:F,数据!C:C)</f>
        <v>7</v>
      </c>
      <c r="D457" s="2" t="str">
        <f>_xlfn.XLOOKUP(K457,数据!F:F,数据!K:K)</f>
        <v>空派</v>
      </c>
      <c r="E457" s="2" t="str" cm="1">
        <f t="array" ref="E457">IF(OR(D457="红单",D457="空派"),_xlfn.IFS(F457="未开售","新品首批发货",G457&lt;F457,"新品首批发货",G457-F457&lt;=60,"新品期补货空运",G457-F457&gt;60,"老品应急空运"),"海运，不进行分析")</f>
        <v>新品首批发货</v>
      </c>
      <c r="F457" s="3">
        <v>46077</v>
      </c>
      <c r="G457" s="3">
        <f>_xlfn.XLOOKUP(K457,数据!F:F,数据!D:D)</f>
        <v>46063</v>
      </c>
      <c r="H457" s="5">
        <v>104</v>
      </c>
      <c r="I457" s="5">
        <f t="shared" ref="I457:I463" si="26">H457*AQ457/1000</f>
        <v>8.32</v>
      </c>
      <c r="J457" s="5">
        <f>_xlfn.XLOOKUP(K457,数据!F:F,数据!T:T)*(I457/_xlfn.XLOOKUP(K457,数据!F:F,数据!Y:Y))</f>
        <v>459.403379867744</v>
      </c>
      <c r="K457" t="s">
        <v>9332</v>
      </c>
      <c r="L457" t="s">
        <v>129</v>
      </c>
      <c r="M457" t="s">
        <v>11113</v>
      </c>
      <c r="N457" t="s">
        <v>14029</v>
      </c>
      <c r="O457" t="s">
        <v>11115</v>
      </c>
      <c r="P457" t="s">
        <v>11139</v>
      </c>
      <c r="Q457" t="s">
        <v>11117</v>
      </c>
      <c r="R457" t="s">
        <v>11118</v>
      </c>
      <c r="S457" t="s">
        <v>14030</v>
      </c>
      <c r="T457" t="s">
        <v>11250</v>
      </c>
      <c r="U457" s="4" t="s">
        <v>14007</v>
      </c>
      <c r="V457" t="s">
        <v>14031</v>
      </c>
      <c r="W457" t="s">
        <v>14032</v>
      </c>
      <c r="X457" t="s">
        <v>14033</v>
      </c>
      <c r="Y457" t="s">
        <v>11124</v>
      </c>
      <c r="Z457" t="s">
        <v>14034</v>
      </c>
      <c r="AA457" t="s">
        <v>11144</v>
      </c>
      <c r="AB457" t="s">
        <v>14007</v>
      </c>
      <c r="AC457" t="s">
        <v>14035</v>
      </c>
      <c r="AD457" t="s">
        <v>14036</v>
      </c>
      <c r="AE457" t="s">
        <v>13989</v>
      </c>
      <c r="AH457" t="s">
        <v>11280</v>
      </c>
      <c r="AI457" t="s">
        <v>13966</v>
      </c>
      <c r="AJ457" t="s">
        <v>13967</v>
      </c>
      <c r="AK457" t="s">
        <v>14042</v>
      </c>
      <c r="AL457" t="s">
        <v>14043</v>
      </c>
      <c r="AM457" t="s">
        <v>14044</v>
      </c>
      <c r="AN457" t="s">
        <v>11604</v>
      </c>
      <c r="AO457" t="s">
        <v>14045</v>
      </c>
      <c r="AP457" t="s">
        <v>14042</v>
      </c>
      <c r="AQ457">
        <v>80</v>
      </c>
      <c r="AR457">
        <v>80</v>
      </c>
      <c r="AS457">
        <v>80</v>
      </c>
      <c r="AT457" t="s">
        <v>14028</v>
      </c>
      <c r="AU457">
        <v>0</v>
      </c>
      <c r="AV457">
        <v>0</v>
      </c>
      <c r="AW457">
        <v>0</v>
      </c>
    </row>
    <row r="458" spans="1:49">
      <c r="A458" s="1">
        <f>_xlfn.XLOOKUP(K458,数据!F:F,数据!A:A)</f>
        <v>2026</v>
      </c>
      <c r="B458" s="2">
        <f>_xlfn.XLOOKUP(K458,数据!F:F,数据!B:B)</f>
        <v>2</v>
      </c>
      <c r="C458" s="2">
        <f>_xlfn.XLOOKUP(K458,数据!F:F,数据!C:C)</f>
        <v>7</v>
      </c>
      <c r="D458" s="2" t="str">
        <f>_xlfn.XLOOKUP(K458,数据!F:F,数据!K:K)</f>
        <v>空派</v>
      </c>
      <c r="E458" s="2" t="str" cm="1">
        <f t="array" ref="E458">IF(OR(D458="红单",D458="空派"),_xlfn.IFS(F458="未开售","新品首批发货",G458&lt;F458,"新品首批发货",G458-F458&lt;=60,"新品期补货空运",G458-F458&gt;60,"老品应急空运"),"海运，不进行分析")</f>
        <v>新品首批发货</v>
      </c>
      <c r="F458" s="3">
        <v>46081</v>
      </c>
      <c r="G458" s="3">
        <f>_xlfn.XLOOKUP(K458,数据!F:F,数据!D:D)</f>
        <v>46063</v>
      </c>
      <c r="H458" s="5">
        <v>108</v>
      </c>
      <c r="I458" s="5">
        <f t="shared" si="26"/>
        <v>12.96</v>
      </c>
      <c r="J458" s="5">
        <f>_xlfn.XLOOKUP(K458,数据!F:F,数据!T:T)*(I458/_xlfn.XLOOKUP(K458,数据!F:F,数据!Y:Y))</f>
        <v>715.609110947833</v>
      </c>
      <c r="K458" t="s">
        <v>9332</v>
      </c>
      <c r="L458" t="s">
        <v>129</v>
      </c>
      <c r="M458" t="s">
        <v>11113</v>
      </c>
      <c r="N458" t="s">
        <v>14029</v>
      </c>
      <c r="O458" t="s">
        <v>11115</v>
      </c>
      <c r="P458" t="s">
        <v>11139</v>
      </c>
      <c r="Q458" t="s">
        <v>11117</v>
      </c>
      <c r="R458" t="s">
        <v>11118</v>
      </c>
      <c r="S458" t="s">
        <v>14030</v>
      </c>
      <c r="T458" t="s">
        <v>11250</v>
      </c>
      <c r="U458" s="4" t="s">
        <v>14007</v>
      </c>
      <c r="V458" t="s">
        <v>14031</v>
      </c>
      <c r="W458" t="s">
        <v>14032</v>
      </c>
      <c r="X458" t="s">
        <v>14033</v>
      </c>
      <c r="Y458" t="s">
        <v>11124</v>
      </c>
      <c r="Z458" t="s">
        <v>14034</v>
      </c>
      <c r="AA458" t="s">
        <v>11144</v>
      </c>
      <c r="AB458" t="s">
        <v>14007</v>
      </c>
      <c r="AC458" t="s">
        <v>14035</v>
      </c>
      <c r="AD458" t="s">
        <v>14036</v>
      </c>
      <c r="AE458" t="s">
        <v>13989</v>
      </c>
      <c r="AH458" t="s">
        <v>11280</v>
      </c>
      <c r="AI458" t="s">
        <v>13966</v>
      </c>
      <c r="AJ458" t="s">
        <v>13967</v>
      </c>
      <c r="AK458" t="s">
        <v>14046</v>
      </c>
      <c r="AL458" t="s">
        <v>14047</v>
      </c>
      <c r="AM458" t="s">
        <v>14048</v>
      </c>
      <c r="AN458" t="s">
        <v>11877</v>
      </c>
      <c r="AO458" t="s">
        <v>14049</v>
      </c>
      <c r="AP458" t="s">
        <v>14046</v>
      </c>
      <c r="AQ458">
        <v>120</v>
      </c>
      <c r="AR458">
        <v>120</v>
      </c>
      <c r="AS458">
        <v>115</v>
      </c>
      <c r="AT458" t="s">
        <v>14050</v>
      </c>
      <c r="AU458">
        <v>0</v>
      </c>
      <c r="AV458">
        <v>-5</v>
      </c>
      <c r="AW458">
        <v>5</v>
      </c>
    </row>
    <row r="459" spans="1:49">
      <c r="A459" s="1">
        <f>_xlfn.XLOOKUP(K459,数据!F:F,数据!A:A)</f>
        <v>2026</v>
      </c>
      <c r="B459" s="2">
        <f>_xlfn.XLOOKUP(K459,数据!F:F,数据!B:B)</f>
        <v>2</v>
      </c>
      <c r="C459" s="2">
        <f>_xlfn.XLOOKUP(K459,数据!F:F,数据!C:C)</f>
        <v>7</v>
      </c>
      <c r="D459" s="2" t="str">
        <f>_xlfn.XLOOKUP(K459,数据!F:F,数据!K:K)</f>
        <v>空派</v>
      </c>
      <c r="E459" s="2" t="str" cm="1">
        <f t="array" ref="E459">IF(OR(D459="红单",D459="空派"),_xlfn.IFS(F459="未开售","新品首批发货",G459&lt;F459,"新品首批发货",G459-F459&lt;=60,"新品期补货空运",G459-F459&gt;60,"老品应急空运"),"海运，不进行分析")</f>
        <v>新品首批发货</v>
      </c>
      <c r="F459" s="3">
        <v>46083</v>
      </c>
      <c r="G459" s="3">
        <f>_xlfn.XLOOKUP(K459,数据!F:F,数据!D:D)</f>
        <v>46063</v>
      </c>
      <c r="H459" s="5">
        <v>107</v>
      </c>
      <c r="I459" s="5">
        <f t="shared" si="26"/>
        <v>12.84</v>
      </c>
      <c r="J459" s="5">
        <f>_xlfn.XLOOKUP(K459,数据!F:F,数据!T:T)*(I459/_xlfn.XLOOKUP(K459,数据!F:F,数据!Y:Y))</f>
        <v>708.983100661278</v>
      </c>
      <c r="K459" t="s">
        <v>9332</v>
      </c>
      <c r="L459" t="s">
        <v>129</v>
      </c>
      <c r="M459" t="s">
        <v>11113</v>
      </c>
      <c r="N459" t="s">
        <v>14029</v>
      </c>
      <c r="O459" t="s">
        <v>11115</v>
      </c>
      <c r="P459" t="s">
        <v>11139</v>
      </c>
      <c r="Q459" t="s">
        <v>11117</v>
      </c>
      <c r="R459" t="s">
        <v>11118</v>
      </c>
      <c r="S459" t="s">
        <v>14030</v>
      </c>
      <c r="T459" t="s">
        <v>11250</v>
      </c>
      <c r="U459" s="4" t="s">
        <v>14007</v>
      </c>
      <c r="V459" t="s">
        <v>14031</v>
      </c>
      <c r="W459" t="s">
        <v>14032</v>
      </c>
      <c r="X459" t="s">
        <v>14033</v>
      </c>
      <c r="Y459" t="s">
        <v>11124</v>
      </c>
      <c r="Z459" t="s">
        <v>14034</v>
      </c>
      <c r="AA459" t="s">
        <v>11144</v>
      </c>
      <c r="AB459" t="s">
        <v>14007</v>
      </c>
      <c r="AC459" t="s">
        <v>14035</v>
      </c>
      <c r="AD459" t="s">
        <v>14036</v>
      </c>
      <c r="AE459" t="s">
        <v>13989</v>
      </c>
      <c r="AH459" t="s">
        <v>11280</v>
      </c>
      <c r="AI459" t="s">
        <v>13966</v>
      </c>
      <c r="AJ459" t="s">
        <v>13967</v>
      </c>
      <c r="AK459" t="s">
        <v>14051</v>
      </c>
      <c r="AL459" t="s">
        <v>14052</v>
      </c>
      <c r="AM459" t="s">
        <v>14053</v>
      </c>
      <c r="AN459" t="s">
        <v>11877</v>
      </c>
      <c r="AO459" t="s">
        <v>14054</v>
      </c>
      <c r="AP459" t="s">
        <v>14051</v>
      </c>
      <c r="AQ459">
        <v>120</v>
      </c>
      <c r="AR459">
        <v>120</v>
      </c>
      <c r="AS459">
        <v>120</v>
      </c>
      <c r="AT459" t="s">
        <v>14055</v>
      </c>
      <c r="AU459">
        <v>0</v>
      </c>
      <c r="AV459">
        <v>0</v>
      </c>
      <c r="AW459">
        <v>0</v>
      </c>
    </row>
    <row r="460" spans="1:49">
      <c r="A460" s="1">
        <f>_xlfn.XLOOKUP(K460,数据!F:F,数据!A:A)</f>
        <v>2026</v>
      </c>
      <c r="B460" s="2">
        <f>_xlfn.XLOOKUP(K460,数据!F:F,数据!B:B)</f>
        <v>2</v>
      </c>
      <c r="C460" s="2">
        <f>_xlfn.XLOOKUP(K460,数据!F:F,数据!C:C)</f>
        <v>7</v>
      </c>
      <c r="D460" s="2" t="str">
        <f>_xlfn.XLOOKUP(K460,数据!F:F,数据!K:K)</f>
        <v>空派</v>
      </c>
      <c r="E460" s="2" t="str" cm="1">
        <f t="array" ref="E460">IF(OR(D460="红单",D460="空派"),_xlfn.IFS(F460="未开售","新品首批发货",G460&lt;F460,"新品首批发货",G460-F460&lt;=60,"新品期补货空运",G460-F460&gt;60,"老品应急空运"),"海运，不进行分析")</f>
        <v>新品期补货空运</v>
      </c>
      <c r="F460" s="3">
        <v>46023</v>
      </c>
      <c r="G460" s="3">
        <f>_xlfn.XLOOKUP(K460,数据!F:F,数据!D:D)</f>
        <v>46063</v>
      </c>
      <c r="H460" s="5">
        <v>237</v>
      </c>
      <c r="I460" s="5">
        <f t="shared" si="26"/>
        <v>26.07</v>
      </c>
      <c r="J460" s="5">
        <f>_xlfn.XLOOKUP(K460,数据!F:F,数据!T:T)*(I460/_xlfn.XLOOKUP(K460,数据!F:F,数据!Y:Y))</f>
        <v>1427.13127844615</v>
      </c>
      <c r="K460" t="s">
        <v>9329</v>
      </c>
      <c r="L460" t="s">
        <v>96</v>
      </c>
      <c r="M460" t="s">
        <v>11113</v>
      </c>
      <c r="N460" t="s">
        <v>14056</v>
      </c>
      <c r="O460" t="s">
        <v>11115</v>
      </c>
      <c r="P460" t="s">
        <v>11139</v>
      </c>
      <c r="Q460" t="s">
        <v>11117</v>
      </c>
      <c r="R460" t="s">
        <v>11118</v>
      </c>
      <c r="S460" t="s">
        <v>14030</v>
      </c>
      <c r="T460" t="s">
        <v>11250</v>
      </c>
      <c r="U460" s="4" t="s">
        <v>14007</v>
      </c>
      <c r="V460" t="s">
        <v>13994</v>
      </c>
      <c r="W460" t="s">
        <v>14057</v>
      </c>
      <c r="X460" t="s">
        <v>14058</v>
      </c>
      <c r="Y460" t="s">
        <v>11124</v>
      </c>
      <c r="Z460" t="s">
        <v>14059</v>
      </c>
      <c r="AA460" t="s">
        <v>11144</v>
      </c>
      <c r="AB460" t="s">
        <v>14007</v>
      </c>
      <c r="AC460" t="s">
        <v>13607</v>
      </c>
      <c r="AD460" t="s">
        <v>14060</v>
      </c>
      <c r="AE460" t="s">
        <v>13989</v>
      </c>
      <c r="AH460" t="s">
        <v>11280</v>
      </c>
      <c r="AI460" t="s">
        <v>13966</v>
      </c>
      <c r="AJ460" t="s">
        <v>13967</v>
      </c>
      <c r="AK460" t="s">
        <v>14061</v>
      </c>
      <c r="AL460" t="s">
        <v>14062</v>
      </c>
      <c r="AM460" t="s">
        <v>14063</v>
      </c>
      <c r="AN460" t="s">
        <v>11135</v>
      </c>
      <c r="AO460" t="s">
        <v>14064</v>
      </c>
      <c r="AP460" t="s">
        <v>14061</v>
      </c>
      <c r="AQ460">
        <v>110</v>
      </c>
      <c r="AR460">
        <v>110</v>
      </c>
      <c r="AS460">
        <v>110</v>
      </c>
      <c r="AT460" t="s">
        <v>14065</v>
      </c>
      <c r="AU460">
        <v>0</v>
      </c>
      <c r="AV460">
        <v>0</v>
      </c>
      <c r="AW460">
        <v>0</v>
      </c>
    </row>
    <row r="461" spans="1:49">
      <c r="A461" s="1">
        <f>_xlfn.XLOOKUP(K461,数据!F:F,数据!A:A)</f>
        <v>2026</v>
      </c>
      <c r="B461" s="2">
        <f>_xlfn.XLOOKUP(K461,数据!F:F,数据!B:B)</f>
        <v>2</v>
      </c>
      <c r="C461" s="2">
        <f>_xlfn.XLOOKUP(K461,数据!F:F,数据!C:C)</f>
        <v>7</v>
      </c>
      <c r="D461" s="2" t="str">
        <f>_xlfn.XLOOKUP(K461,数据!F:F,数据!K:K)</f>
        <v>空派</v>
      </c>
      <c r="E461" s="2" t="str" cm="1">
        <f t="array" ref="E461">IF(OR(D461="红单",D461="空派"),_xlfn.IFS(F461="未开售","新品首批发货",G461&lt;F461,"新品首批发货",G461-F461&lt;=60,"新品期补货空运",G461-F461&gt;60,"老品应急空运"),"海运，不进行分析")</f>
        <v>新品期补货空运</v>
      </c>
      <c r="F461" s="3">
        <v>46020</v>
      </c>
      <c r="G461" s="3">
        <f>_xlfn.XLOOKUP(K461,数据!F:F,数据!D:D)</f>
        <v>46063</v>
      </c>
      <c r="H461" s="5">
        <v>161</v>
      </c>
      <c r="I461" s="5">
        <f t="shared" si="26"/>
        <v>9.66</v>
      </c>
      <c r="J461" s="5">
        <f>_xlfn.XLOOKUP(K461,数据!F:F,数据!T:T)*(I461/_xlfn.XLOOKUP(K461,数据!F:F,数据!Y:Y))</f>
        <v>528.810439194086</v>
      </c>
      <c r="K461" t="s">
        <v>9329</v>
      </c>
      <c r="L461" t="s">
        <v>96</v>
      </c>
      <c r="M461" t="s">
        <v>11113</v>
      </c>
      <c r="N461" t="s">
        <v>14056</v>
      </c>
      <c r="O461" t="s">
        <v>11115</v>
      </c>
      <c r="P461" t="s">
        <v>11139</v>
      </c>
      <c r="Q461" t="s">
        <v>11117</v>
      </c>
      <c r="R461" t="s">
        <v>11118</v>
      </c>
      <c r="S461" t="s">
        <v>14030</v>
      </c>
      <c r="T461" t="s">
        <v>11250</v>
      </c>
      <c r="U461" s="4" t="s">
        <v>14007</v>
      </c>
      <c r="V461" t="s">
        <v>13994</v>
      </c>
      <c r="W461" t="s">
        <v>14057</v>
      </c>
      <c r="X461" t="s">
        <v>14058</v>
      </c>
      <c r="Y461" t="s">
        <v>11124</v>
      </c>
      <c r="Z461" t="s">
        <v>14059</v>
      </c>
      <c r="AA461" t="s">
        <v>11144</v>
      </c>
      <c r="AB461" t="s">
        <v>14007</v>
      </c>
      <c r="AC461" t="s">
        <v>13607</v>
      </c>
      <c r="AD461" t="s">
        <v>14060</v>
      </c>
      <c r="AE461" t="s">
        <v>13989</v>
      </c>
      <c r="AH461" t="s">
        <v>11280</v>
      </c>
      <c r="AI461" t="s">
        <v>13966</v>
      </c>
      <c r="AJ461" t="s">
        <v>13967</v>
      </c>
      <c r="AK461" t="s">
        <v>13293</v>
      </c>
      <c r="AL461" t="s">
        <v>13294</v>
      </c>
      <c r="AM461" t="s">
        <v>13295</v>
      </c>
      <c r="AN461" t="s">
        <v>11560</v>
      </c>
      <c r="AO461" t="s">
        <v>13296</v>
      </c>
      <c r="AP461" t="s">
        <v>13293</v>
      </c>
      <c r="AQ461">
        <v>60</v>
      </c>
      <c r="AR461">
        <v>60</v>
      </c>
      <c r="AS461">
        <v>60</v>
      </c>
      <c r="AT461" t="s">
        <v>14066</v>
      </c>
      <c r="AU461">
        <v>0</v>
      </c>
      <c r="AV461">
        <v>0</v>
      </c>
      <c r="AW461">
        <v>0</v>
      </c>
    </row>
    <row r="462" spans="1:49">
      <c r="A462" s="1">
        <f>_xlfn.XLOOKUP(K462,数据!F:F,数据!A:A)</f>
        <v>2026</v>
      </c>
      <c r="B462" s="2">
        <f>_xlfn.XLOOKUP(K462,数据!F:F,数据!B:B)</f>
        <v>2</v>
      </c>
      <c r="C462" s="2">
        <f>_xlfn.XLOOKUP(K462,数据!F:F,数据!C:C)</f>
        <v>7</v>
      </c>
      <c r="D462" s="2" t="str">
        <f>_xlfn.XLOOKUP(K462,数据!F:F,数据!K:K)</f>
        <v>空派</v>
      </c>
      <c r="E462" s="2" t="str" cm="1">
        <f t="array" ref="E462">IF(OR(D462="红单",D462="空派"),_xlfn.IFS(F462="未开售","新品首批发货",G462&lt;F462,"新品首批发货",G462-F462&lt;=60,"新品期补货空运",G462-F462&gt;60,"老品应急空运"),"海运，不进行分析")</f>
        <v>新品期补货空运</v>
      </c>
      <c r="F462" s="3">
        <v>46039</v>
      </c>
      <c r="G462" s="3">
        <f>_xlfn.XLOOKUP(K462,数据!F:F,数据!D:D)</f>
        <v>46063</v>
      </c>
      <c r="H462" s="5">
        <v>103</v>
      </c>
      <c r="I462" s="5">
        <f t="shared" si="26"/>
        <v>10.3</v>
      </c>
      <c r="J462" s="5">
        <f>_xlfn.XLOOKUP(K462,数据!F:F,数据!T:T)*(I462/_xlfn.XLOOKUP(K462,数据!F:F,数据!Y:Y))</f>
        <v>563.845499347731</v>
      </c>
      <c r="K462" t="s">
        <v>9329</v>
      </c>
      <c r="L462" t="s">
        <v>96</v>
      </c>
      <c r="M462" t="s">
        <v>11113</v>
      </c>
      <c r="N462" t="s">
        <v>14056</v>
      </c>
      <c r="O462" t="s">
        <v>11115</v>
      </c>
      <c r="P462" t="s">
        <v>11139</v>
      </c>
      <c r="Q462" t="s">
        <v>11117</v>
      </c>
      <c r="R462" t="s">
        <v>11118</v>
      </c>
      <c r="S462" t="s">
        <v>14030</v>
      </c>
      <c r="T462" t="s">
        <v>11250</v>
      </c>
      <c r="U462" s="4" t="s">
        <v>14007</v>
      </c>
      <c r="V462" t="s">
        <v>13994</v>
      </c>
      <c r="W462" t="s">
        <v>14057</v>
      </c>
      <c r="X462" t="s">
        <v>14058</v>
      </c>
      <c r="Y462" t="s">
        <v>11124</v>
      </c>
      <c r="Z462" t="s">
        <v>14059</v>
      </c>
      <c r="AA462" t="s">
        <v>11144</v>
      </c>
      <c r="AB462" t="s">
        <v>14007</v>
      </c>
      <c r="AC462" t="s">
        <v>13607</v>
      </c>
      <c r="AD462" t="s">
        <v>14060</v>
      </c>
      <c r="AE462" t="s">
        <v>13989</v>
      </c>
      <c r="AH462" t="s">
        <v>11280</v>
      </c>
      <c r="AI462" t="s">
        <v>13966</v>
      </c>
      <c r="AJ462" t="s">
        <v>13967</v>
      </c>
      <c r="AK462" t="s">
        <v>14067</v>
      </c>
      <c r="AL462" t="s">
        <v>14068</v>
      </c>
      <c r="AM462" t="s">
        <v>14069</v>
      </c>
      <c r="AN462" t="s">
        <v>14069</v>
      </c>
      <c r="AO462" t="s">
        <v>14070</v>
      </c>
      <c r="AP462" t="s">
        <v>14067</v>
      </c>
      <c r="AQ462">
        <v>100</v>
      </c>
      <c r="AR462">
        <v>100</v>
      </c>
      <c r="AS462">
        <v>98</v>
      </c>
      <c r="AT462" t="s">
        <v>14071</v>
      </c>
      <c r="AU462">
        <v>0</v>
      </c>
      <c r="AV462">
        <v>-2</v>
      </c>
      <c r="AW462">
        <v>2</v>
      </c>
    </row>
    <row r="463" spans="1:49">
      <c r="A463" s="1">
        <f>_xlfn.XLOOKUP(K463,数据!F:F,数据!A:A)</f>
        <v>2026</v>
      </c>
      <c r="B463" s="2">
        <f>_xlfn.XLOOKUP(K463,数据!F:F,数据!B:B)</f>
        <v>2</v>
      </c>
      <c r="C463" s="2">
        <f>_xlfn.XLOOKUP(K463,数据!F:F,数据!C:C)</f>
        <v>7</v>
      </c>
      <c r="D463" s="2" t="str">
        <f>_xlfn.XLOOKUP(K463,数据!F:F,数据!K:K)</f>
        <v>空派</v>
      </c>
      <c r="E463" s="2" t="str" cm="1">
        <f t="array" ref="E463">IF(OR(D463="红单",D463="空派"),_xlfn.IFS(F463="未开售","新品首批发货",G463&lt;F463,"新品首批发货",G463-F463&lt;=60,"新品期补货空运",G463-F463&gt;60,"老品应急空运"),"海运，不进行分析")</f>
        <v>新品首批发货</v>
      </c>
      <c r="F463" s="3">
        <v>46075</v>
      </c>
      <c r="G463" s="3">
        <f>_xlfn.XLOOKUP(K463,数据!F:F,数据!D:D)</f>
        <v>46063</v>
      </c>
      <c r="H463" s="5">
        <v>164</v>
      </c>
      <c r="I463" s="5">
        <f t="shared" si="26"/>
        <v>22.96</v>
      </c>
      <c r="J463" s="5">
        <f>_xlfn.XLOOKUP(K463,数据!F:F,数据!T:T)*(I463/_xlfn.XLOOKUP(K463,数据!F:F,数据!Y:Y))</f>
        <v>1256.88278301203</v>
      </c>
      <c r="K463" t="s">
        <v>9329</v>
      </c>
      <c r="L463" t="s">
        <v>96</v>
      </c>
      <c r="M463" t="s">
        <v>11113</v>
      </c>
      <c r="N463" t="s">
        <v>14056</v>
      </c>
      <c r="O463" t="s">
        <v>11115</v>
      </c>
      <c r="P463" t="s">
        <v>11139</v>
      </c>
      <c r="Q463" t="s">
        <v>11117</v>
      </c>
      <c r="R463" t="s">
        <v>11118</v>
      </c>
      <c r="S463" t="s">
        <v>14030</v>
      </c>
      <c r="T463" t="s">
        <v>11250</v>
      </c>
      <c r="U463" s="4" t="s">
        <v>14007</v>
      </c>
      <c r="V463" t="s">
        <v>13994</v>
      </c>
      <c r="W463" t="s">
        <v>14057</v>
      </c>
      <c r="X463" t="s">
        <v>14058</v>
      </c>
      <c r="Y463" t="s">
        <v>11124</v>
      </c>
      <c r="Z463" t="s">
        <v>14059</v>
      </c>
      <c r="AA463" t="s">
        <v>11144</v>
      </c>
      <c r="AB463" t="s">
        <v>14007</v>
      </c>
      <c r="AC463" t="s">
        <v>13607</v>
      </c>
      <c r="AD463" t="s">
        <v>14060</v>
      </c>
      <c r="AE463" t="s">
        <v>13989</v>
      </c>
      <c r="AH463" t="s">
        <v>11280</v>
      </c>
      <c r="AI463" t="s">
        <v>13966</v>
      </c>
      <c r="AJ463" t="s">
        <v>13967</v>
      </c>
      <c r="AK463" t="s">
        <v>13208</v>
      </c>
      <c r="AL463" t="s">
        <v>13209</v>
      </c>
      <c r="AM463" t="s">
        <v>13210</v>
      </c>
      <c r="AN463" t="s">
        <v>13210</v>
      </c>
      <c r="AO463" t="s">
        <v>13211</v>
      </c>
      <c r="AP463" t="s">
        <v>13208</v>
      </c>
      <c r="AQ463">
        <v>140</v>
      </c>
      <c r="AR463">
        <v>140</v>
      </c>
      <c r="AS463">
        <v>140</v>
      </c>
      <c r="AT463" t="s">
        <v>14072</v>
      </c>
      <c r="AU463">
        <v>0</v>
      </c>
      <c r="AV463">
        <v>0</v>
      </c>
      <c r="AW463">
        <v>0</v>
      </c>
    </row>
    <row r="464" spans="1:49">
      <c r="A464" s="1">
        <f>_xlfn.XLOOKUP(K464,数据!F:F,数据!A:A)</f>
        <v>2026</v>
      </c>
      <c r="B464" s="2">
        <f>_xlfn.XLOOKUP(K464,数据!F:F,数据!B:B)</f>
        <v>2</v>
      </c>
      <c r="C464" s="2">
        <f>_xlfn.XLOOKUP(K464,数据!F:F,数据!C:C)</f>
        <v>7</v>
      </c>
      <c r="D464" s="2" t="str">
        <f>_xlfn.XLOOKUP(K464,数据!F:F,数据!K:K)</f>
        <v>空派</v>
      </c>
      <c r="E464" s="2" t="str" cm="1">
        <f t="array" ref="E464">IF(OR(D464="红单",D464="空派"),_xlfn.IFS(F464="未开售","新品首批发货",G464&lt;F464,"新品首批发货",G464-F464&lt;=60,"新品期补货空运",G464-F464&gt;60,"老品应急空运"),"海运，不进行分析")</f>
        <v>老品应急空运</v>
      </c>
      <c r="F464" s="3">
        <v>45797</v>
      </c>
      <c r="G464" s="3">
        <f>_xlfn.XLOOKUP(K464,数据!F:F,数据!D:D)</f>
        <v>46063</v>
      </c>
      <c r="H464" s="5">
        <v>122</v>
      </c>
      <c r="I464" s="5">
        <f t="shared" ref="I464:I527" si="27">H464*AQ464/1000</f>
        <v>2.44</v>
      </c>
      <c r="J464" s="5">
        <f>_xlfn.XLOOKUP(K464,数据!F:F,数据!T:T)*(I464/_xlfn.XLOOKUP(K464,数据!F:F,数据!Y:Y))</f>
        <v>143.390773510548</v>
      </c>
      <c r="K464" t="s">
        <v>9333</v>
      </c>
      <c r="L464" t="s">
        <v>57</v>
      </c>
      <c r="M464" t="s">
        <v>11113</v>
      </c>
      <c r="N464" t="s">
        <v>14073</v>
      </c>
      <c r="O464" t="s">
        <v>11115</v>
      </c>
      <c r="P464" t="s">
        <v>11139</v>
      </c>
      <c r="Q464" t="s">
        <v>11117</v>
      </c>
      <c r="R464" t="s">
        <v>11118</v>
      </c>
      <c r="T464" t="s">
        <v>11250</v>
      </c>
      <c r="U464" s="4" t="s">
        <v>14074</v>
      </c>
      <c r="V464" t="s">
        <v>13994</v>
      </c>
      <c r="W464" t="s">
        <v>14075</v>
      </c>
      <c r="X464" t="s">
        <v>14076</v>
      </c>
      <c r="Y464" t="s">
        <v>11124</v>
      </c>
      <c r="Z464" t="s">
        <v>14077</v>
      </c>
      <c r="AA464" t="s">
        <v>11144</v>
      </c>
      <c r="AB464" t="s">
        <v>14074</v>
      </c>
      <c r="AC464" t="s">
        <v>14078</v>
      </c>
      <c r="AD464" t="s">
        <v>14079</v>
      </c>
      <c r="AE464" t="s">
        <v>14080</v>
      </c>
      <c r="AH464" t="s">
        <v>11171</v>
      </c>
      <c r="AI464" t="s">
        <v>13966</v>
      </c>
      <c r="AJ464" t="s">
        <v>13967</v>
      </c>
      <c r="AK464" t="s">
        <v>14081</v>
      </c>
      <c r="AL464" t="s">
        <v>14082</v>
      </c>
      <c r="AM464" t="s">
        <v>14083</v>
      </c>
      <c r="AN464" t="s">
        <v>11632</v>
      </c>
      <c r="AO464" t="s">
        <v>14084</v>
      </c>
      <c r="AP464" t="s">
        <v>14081</v>
      </c>
      <c r="AQ464">
        <v>20</v>
      </c>
      <c r="AR464">
        <v>20</v>
      </c>
      <c r="AS464">
        <v>19</v>
      </c>
      <c r="AT464" t="s">
        <v>14085</v>
      </c>
      <c r="AU464">
        <v>0</v>
      </c>
      <c r="AV464">
        <v>-1</v>
      </c>
      <c r="AW464">
        <v>1</v>
      </c>
    </row>
    <row r="465" spans="1:49">
      <c r="A465" s="1">
        <f>_xlfn.XLOOKUP(K465,数据!F:F,数据!A:A)</f>
        <v>2026</v>
      </c>
      <c r="B465" s="2">
        <f>_xlfn.XLOOKUP(K465,数据!F:F,数据!B:B)</f>
        <v>2</v>
      </c>
      <c r="C465" s="2">
        <f>_xlfn.XLOOKUP(K465,数据!F:F,数据!C:C)</f>
        <v>7</v>
      </c>
      <c r="D465" s="2" t="str">
        <f>_xlfn.XLOOKUP(K465,数据!F:F,数据!K:K)</f>
        <v>空派</v>
      </c>
      <c r="E465" s="2" t="str" cm="1">
        <f t="array" ref="E465">IF(OR(D465="红单",D465="空派"),_xlfn.IFS(F465="未开售","新品首批发货",G465&lt;F465,"新品首批发货",G465-F465&lt;=60,"新品期补货空运",G465-F465&gt;60,"老品应急空运"),"海运，不进行分析")</f>
        <v>老品应急空运</v>
      </c>
      <c r="F465" s="3">
        <v>45847</v>
      </c>
      <c r="G465" s="3">
        <f>_xlfn.XLOOKUP(K465,数据!F:F,数据!D:D)</f>
        <v>46063</v>
      </c>
      <c r="H465" s="5">
        <v>200</v>
      </c>
      <c r="I465" s="5">
        <f t="shared" si="27"/>
        <v>0.8</v>
      </c>
      <c r="J465" s="5">
        <f>_xlfn.XLOOKUP(K465,数据!F:F,数据!T:T)*(I465/_xlfn.XLOOKUP(K465,数据!F:F,数据!Y:Y))</f>
        <v>47.0133683641141</v>
      </c>
      <c r="K465" t="s">
        <v>9333</v>
      </c>
      <c r="L465" t="s">
        <v>57</v>
      </c>
      <c r="M465" t="s">
        <v>11113</v>
      </c>
      <c r="N465" t="s">
        <v>14073</v>
      </c>
      <c r="O465" t="s">
        <v>11115</v>
      </c>
      <c r="P465" t="s">
        <v>11139</v>
      </c>
      <c r="Q465" t="s">
        <v>11117</v>
      </c>
      <c r="R465" t="s">
        <v>11118</v>
      </c>
      <c r="T465" t="s">
        <v>11250</v>
      </c>
      <c r="U465" s="4" t="s">
        <v>14074</v>
      </c>
      <c r="V465" t="s">
        <v>13994</v>
      </c>
      <c r="W465" t="s">
        <v>14075</v>
      </c>
      <c r="X465" t="s">
        <v>14076</v>
      </c>
      <c r="Y465" t="s">
        <v>11124</v>
      </c>
      <c r="Z465" t="s">
        <v>14077</v>
      </c>
      <c r="AA465" t="s">
        <v>11144</v>
      </c>
      <c r="AB465" t="s">
        <v>14074</v>
      </c>
      <c r="AC465" t="s">
        <v>14078</v>
      </c>
      <c r="AD465" t="s">
        <v>14079</v>
      </c>
      <c r="AE465" t="s">
        <v>14080</v>
      </c>
      <c r="AH465" t="s">
        <v>11171</v>
      </c>
      <c r="AI465" t="s">
        <v>13966</v>
      </c>
      <c r="AJ465" t="s">
        <v>13967</v>
      </c>
      <c r="AK465" t="s">
        <v>13622</v>
      </c>
      <c r="AL465" t="s">
        <v>13623</v>
      </c>
      <c r="AM465" t="s">
        <v>13624</v>
      </c>
      <c r="AN465" t="s">
        <v>13624</v>
      </c>
      <c r="AO465" t="s">
        <v>13625</v>
      </c>
      <c r="AP465" t="s">
        <v>13622</v>
      </c>
      <c r="AQ465">
        <v>4</v>
      </c>
      <c r="AR465">
        <v>4</v>
      </c>
      <c r="AS465">
        <v>4</v>
      </c>
      <c r="AT465" t="s">
        <v>14086</v>
      </c>
      <c r="AU465">
        <v>0</v>
      </c>
      <c r="AV465">
        <v>0</v>
      </c>
      <c r="AW465">
        <v>0</v>
      </c>
    </row>
    <row r="466" spans="1:49">
      <c r="A466" s="1">
        <f>_xlfn.XLOOKUP(K466,数据!F:F,数据!A:A)</f>
        <v>2026</v>
      </c>
      <c r="B466" s="2">
        <f>_xlfn.XLOOKUP(K466,数据!F:F,数据!B:B)</f>
        <v>2</v>
      </c>
      <c r="C466" s="2">
        <f>_xlfn.XLOOKUP(K466,数据!F:F,数据!C:C)</f>
        <v>7</v>
      </c>
      <c r="D466" s="2" t="str">
        <f>_xlfn.XLOOKUP(K466,数据!F:F,数据!K:K)</f>
        <v>空派</v>
      </c>
      <c r="E466" s="2" t="str" cm="1">
        <f t="array" ref="E466">IF(OR(D466="红单",D466="空派"),_xlfn.IFS(F466="未开售","新品首批发货",G466&lt;F466,"新品首批发货",G466-F466&lt;=60,"新品期补货空运",G466-F466&gt;60,"老品应急空运"),"海运，不进行分析")</f>
        <v>新品期补货空运</v>
      </c>
      <c r="F466" s="3">
        <v>46035</v>
      </c>
      <c r="G466" s="3">
        <f>_xlfn.XLOOKUP(K466,数据!F:F,数据!D:D)</f>
        <v>46063</v>
      </c>
      <c r="H466" s="5">
        <v>125</v>
      </c>
      <c r="I466" s="5">
        <f t="shared" si="27"/>
        <v>2</v>
      </c>
      <c r="J466" s="5">
        <f>_xlfn.XLOOKUP(K466,数据!F:F,数据!T:T)*(I466/_xlfn.XLOOKUP(K466,数据!F:F,数据!Y:Y))</f>
        <v>117.533420910285</v>
      </c>
      <c r="K466" t="s">
        <v>9333</v>
      </c>
      <c r="L466" t="s">
        <v>57</v>
      </c>
      <c r="M466" t="s">
        <v>11113</v>
      </c>
      <c r="N466" t="s">
        <v>14073</v>
      </c>
      <c r="O466" t="s">
        <v>11115</v>
      </c>
      <c r="P466" t="s">
        <v>11139</v>
      </c>
      <c r="Q466" t="s">
        <v>11117</v>
      </c>
      <c r="R466" t="s">
        <v>11118</v>
      </c>
      <c r="T466" t="s">
        <v>11250</v>
      </c>
      <c r="U466" s="4" t="s">
        <v>14074</v>
      </c>
      <c r="V466" t="s">
        <v>13994</v>
      </c>
      <c r="W466" t="s">
        <v>14075</v>
      </c>
      <c r="X466" t="s">
        <v>14076</v>
      </c>
      <c r="Y466" t="s">
        <v>11124</v>
      </c>
      <c r="Z466" t="s">
        <v>14077</v>
      </c>
      <c r="AA466" t="s">
        <v>11144</v>
      </c>
      <c r="AB466" t="s">
        <v>14074</v>
      </c>
      <c r="AC466" t="s">
        <v>14078</v>
      </c>
      <c r="AD466" t="s">
        <v>14079</v>
      </c>
      <c r="AE466" t="s">
        <v>14080</v>
      </c>
      <c r="AH466" t="s">
        <v>11171</v>
      </c>
      <c r="AI466" t="s">
        <v>13966</v>
      </c>
      <c r="AJ466" t="s">
        <v>13967</v>
      </c>
      <c r="AK466" t="s">
        <v>13639</v>
      </c>
      <c r="AL466" t="s">
        <v>13640</v>
      </c>
      <c r="AM466" t="s">
        <v>13641</v>
      </c>
      <c r="AN466" t="s">
        <v>11632</v>
      </c>
      <c r="AO466" t="s">
        <v>13642</v>
      </c>
      <c r="AP466" t="s">
        <v>13639</v>
      </c>
      <c r="AQ466">
        <v>16</v>
      </c>
      <c r="AR466">
        <v>16</v>
      </c>
      <c r="AS466">
        <v>16</v>
      </c>
      <c r="AT466" t="s">
        <v>14087</v>
      </c>
      <c r="AU466">
        <v>0</v>
      </c>
      <c r="AV466">
        <v>0</v>
      </c>
      <c r="AW466">
        <v>0</v>
      </c>
    </row>
    <row r="467" spans="1:49">
      <c r="A467" s="1">
        <f>_xlfn.XLOOKUP(K467,数据!F:F,数据!A:A)</f>
        <v>2026</v>
      </c>
      <c r="B467" s="2">
        <f>_xlfn.XLOOKUP(K467,数据!F:F,数据!B:B)</f>
        <v>2</v>
      </c>
      <c r="C467" s="2">
        <f>_xlfn.XLOOKUP(K467,数据!F:F,数据!C:C)</f>
        <v>7</v>
      </c>
      <c r="D467" s="2" t="str">
        <f>_xlfn.XLOOKUP(K467,数据!F:F,数据!K:K)</f>
        <v>空派</v>
      </c>
      <c r="E467" s="2" t="str" cm="1">
        <f t="array" ref="E467">IF(OR(D467="红单",D467="空派"),_xlfn.IFS(F467="未开售","新品首批发货",G467&lt;F467,"新品首批发货",G467-F467&lt;=60,"新品期补货空运",G467-F467&gt;60,"老品应急空运"),"海运，不进行分析")</f>
        <v>新品首批发货</v>
      </c>
      <c r="F467" s="3">
        <v>46080</v>
      </c>
      <c r="G467" s="3">
        <f>_xlfn.XLOOKUP(K467,数据!F:F,数据!D:D)</f>
        <v>46063</v>
      </c>
      <c r="H467" s="5">
        <v>125</v>
      </c>
      <c r="I467" s="5">
        <f t="shared" si="27"/>
        <v>2.25</v>
      </c>
      <c r="J467" s="5">
        <f>_xlfn.XLOOKUP(K467,数据!F:F,数据!T:T)*(I467/_xlfn.XLOOKUP(K467,数据!F:F,数据!Y:Y))</f>
        <v>132.225098524071</v>
      </c>
      <c r="K467" t="s">
        <v>9333</v>
      </c>
      <c r="L467" t="s">
        <v>57</v>
      </c>
      <c r="M467" t="s">
        <v>11113</v>
      </c>
      <c r="N467" t="s">
        <v>14073</v>
      </c>
      <c r="O467" t="s">
        <v>11115</v>
      </c>
      <c r="P467" t="s">
        <v>11139</v>
      </c>
      <c r="Q467" t="s">
        <v>11117</v>
      </c>
      <c r="R467" t="s">
        <v>11118</v>
      </c>
      <c r="T467" t="s">
        <v>11250</v>
      </c>
      <c r="U467" s="4" t="s">
        <v>14074</v>
      </c>
      <c r="V467" t="s">
        <v>13994</v>
      </c>
      <c r="W467" t="s">
        <v>14075</v>
      </c>
      <c r="X467" t="s">
        <v>14076</v>
      </c>
      <c r="Y467" t="s">
        <v>11124</v>
      </c>
      <c r="Z467" t="s">
        <v>14077</v>
      </c>
      <c r="AA467" t="s">
        <v>11144</v>
      </c>
      <c r="AB467" t="s">
        <v>14074</v>
      </c>
      <c r="AC467" t="s">
        <v>14078</v>
      </c>
      <c r="AD467" t="s">
        <v>14079</v>
      </c>
      <c r="AE467" t="s">
        <v>14080</v>
      </c>
      <c r="AH467" t="s">
        <v>11171</v>
      </c>
      <c r="AI467" t="s">
        <v>13966</v>
      </c>
      <c r="AJ467" t="s">
        <v>13967</v>
      </c>
      <c r="AK467" t="s">
        <v>12059</v>
      </c>
      <c r="AL467" t="s">
        <v>12060</v>
      </c>
      <c r="AM467" t="s">
        <v>12061</v>
      </c>
      <c r="AN467" t="s">
        <v>11740</v>
      </c>
      <c r="AO467" t="s">
        <v>12062</v>
      </c>
      <c r="AP467" t="s">
        <v>12059</v>
      </c>
      <c r="AQ467">
        <v>18</v>
      </c>
      <c r="AR467">
        <v>18</v>
      </c>
      <c r="AS467">
        <v>18</v>
      </c>
      <c r="AT467" t="s">
        <v>14088</v>
      </c>
      <c r="AU467">
        <v>0</v>
      </c>
      <c r="AV467">
        <v>0</v>
      </c>
      <c r="AW467">
        <v>0</v>
      </c>
    </row>
    <row r="468" spans="1:49">
      <c r="A468" s="1">
        <f>_xlfn.XLOOKUP(K468,数据!F:F,数据!A:A)</f>
        <v>2026</v>
      </c>
      <c r="B468" s="2">
        <f>_xlfn.XLOOKUP(K468,数据!F:F,数据!B:B)</f>
        <v>2</v>
      </c>
      <c r="C468" s="2">
        <f>_xlfn.XLOOKUP(K468,数据!F:F,数据!C:C)</f>
        <v>7</v>
      </c>
      <c r="D468" s="2" t="str">
        <f>_xlfn.XLOOKUP(K468,数据!F:F,数据!K:K)</f>
        <v>空派</v>
      </c>
      <c r="E468" s="2" t="str" cm="1">
        <f t="array" ref="E468">IF(OR(D468="红单",D468="空派"),_xlfn.IFS(F468="未开售","新品首批发货",G468&lt;F468,"新品首批发货",G468-F468&lt;=60,"新品期补货空运",G468-F468&gt;60,"老品应急空运"),"海运，不进行分析")</f>
        <v>新品首批发货</v>
      </c>
      <c r="F468" s="3">
        <v>46079</v>
      </c>
      <c r="G468" s="3">
        <f>_xlfn.XLOOKUP(K468,数据!F:F,数据!D:D)</f>
        <v>46063</v>
      </c>
      <c r="H468" s="5">
        <v>126</v>
      </c>
      <c r="I468" s="5">
        <f t="shared" si="27"/>
        <v>3.024</v>
      </c>
      <c r="J468" s="5">
        <f>_xlfn.XLOOKUP(K468,数据!F:F,数据!T:T)*(I468/_xlfn.XLOOKUP(K468,数据!F:F,数据!Y:Y))</f>
        <v>177.710532416351</v>
      </c>
      <c r="K468" t="s">
        <v>9333</v>
      </c>
      <c r="L468" t="s">
        <v>57</v>
      </c>
      <c r="M468" t="s">
        <v>11113</v>
      </c>
      <c r="N468" t="s">
        <v>14073</v>
      </c>
      <c r="O468" t="s">
        <v>11115</v>
      </c>
      <c r="P468" t="s">
        <v>11139</v>
      </c>
      <c r="Q468" t="s">
        <v>11117</v>
      </c>
      <c r="R468" t="s">
        <v>11118</v>
      </c>
      <c r="T468" t="s">
        <v>11250</v>
      </c>
      <c r="U468" s="4" t="s">
        <v>14074</v>
      </c>
      <c r="V468" t="s">
        <v>13994</v>
      </c>
      <c r="W468" t="s">
        <v>14075</v>
      </c>
      <c r="X468" t="s">
        <v>14076</v>
      </c>
      <c r="Y468" t="s">
        <v>11124</v>
      </c>
      <c r="Z468" t="s">
        <v>14077</v>
      </c>
      <c r="AA468" t="s">
        <v>11144</v>
      </c>
      <c r="AB468" t="s">
        <v>14074</v>
      </c>
      <c r="AC468" t="s">
        <v>14078</v>
      </c>
      <c r="AD468" t="s">
        <v>14079</v>
      </c>
      <c r="AE468" t="s">
        <v>14080</v>
      </c>
      <c r="AH468" t="s">
        <v>11171</v>
      </c>
      <c r="AI468" t="s">
        <v>13966</v>
      </c>
      <c r="AJ468" t="s">
        <v>13967</v>
      </c>
      <c r="AK468" t="s">
        <v>14089</v>
      </c>
      <c r="AL468" t="s">
        <v>14090</v>
      </c>
      <c r="AM468" t="s">
        <v>14091</v>
      </c>
      <c r="AN468" t="s">
        <v>11740</v>
      </c>
      <c r="AO468" t="s">
        <v>14092</v>
      </c>
      <c r="AP468" t="s">
        <v>14089</v>
      </c>
      <c r="AQ468">
        <v>24</v>
      </c>
      <c r="AR468">
        <v>24</v>
      </c>
      <c r="AS468">
        <v>24</v>
      </c>
      <c r="AT468" t="s">
        <v>14093</v>
      </c>
      <c r="AU468">
        <v>0</v>
      </c>
      <c r="AV468">
        <v>0</v>
      </c>
      <c r="AW468">
        <v>0</v>
      </c>
    </row>
    <row r="469" spans="1:49">
      <c r="A469" s="1">
        <f>_xlfn.XLOOKUP(K469,数据!F:F,数据!A:A)</f>
        <v>2026</v>
      </c>
      <c r="B469" s="2">
        <f>_xlfn.XLOOKUP(K469,数据!F:F,数据!B:B)</f>
        <v>2</v>
      </c>
      <c r="C469" s="2">
        <f>_xlfn.XLOOKUP(K469,数据!F:F,数据!C:C)</f>
        <v>7</v>
      </c>
      <c r="D469" s="2" t="str">
        <f>_xlfn.XLOOKUP(K469,数据!F:F,数据!K:K)</f>
        <v>空派</v>
      </c>
      <c r="E469" s="2" t="str" cm="1">
        <f t="array" ref="E469">IF(OR(D469="红单",D469="空派"),_xlfn.IFS(F469="未开售","新品首批发货",G469&lt;F469,"新品首批发货",G469-F469&lt;=60,"新品期补货空运",G469-F469&gt;60,"老品应急空运"),"海运，不进行分析")</f>
        <v>新品首批发货</v>
      </c>
      <c r="F469" s="3">
        <v>46081</v>
      </c>
      <c r="G469" s="3">
        <f>_xlfn.XLOOKUP(K469,数据!F:F,数据!D:D)</f>
        <v>46063</v>
      </c>
      <c r="H469" s="5">
        <v>50</v>
      </c>
      <c r="I469" s="5">
        <f t="shared" si="27"/>
        <v>1.1</v>
      </c>
      <c r="J469" s="5">
        <f>_xlfn.XLOOKUP(K469,数据!F:F,数据!T:T)*(I469/_xlfn.XLOOKUP(K469,数据!F:F,数据!Y:Y))</f>
        <v>64.6433815006568</v>
      </c>
      <c r="K469" t="s">
        <v>9333</v>
      </c>
      <c r="L469" t="s">
        <v>57</v>
      </c>
      <c r="M469" t="s">
        <v>11113</v>
      </c>
      <c r="N469" t="s">
        <v>14073</v>
      </c>
      <c r="O469" t="s">
        <v>11115</v>
      </c>
      <c r="P469" t="s">
        <v>11139</v>
      </c>
      <c r="Q469" t="s">
        <v>11117</v>
      </c>
      <c r="R469" t="s">
        <v>11118</v>
      </c>
      <c r="T469" t="s">
        <v>11250</v>
      </c>
      <c r="U469" s="4" t="s">
        <v>14074</v>
      </c>
      <c r="V469" t="s">
        <v>13994</v>
      </c>
      <c r="W469" t="s">
        <v>14075</v>
      </c>
      <c r="X469" t="s">
        <v>14076</v>
      </c>
      <c r="Y469" t="s">
        <v>11124</v>
      </c>
      <c r="Z469" t="s">
        <v>14077</v>
      </c>
      <c r="AA469" t="s">
        <v>11144</v>
      </c>
      <c r="AB469" t="s">
        <v>14074</v>
      </c>
      <c r="AC469" t="s">
        <v>14078</v>
      </c>
      <c r="AD469" t="s">
        <v>14079</v>
      </c>
      <c r="AE469" t="s">
        <v>14080</v>
      </c>
      <c r="AH469" t="s">
        <v>11171</v>
      </c>
      <c r="AI469" t="s">
        <v>13966</v>
      </c>
      <c r="AJ469" t="s">
        <v>13967</v>
      </c>
      <c r="AK469" t="s">
        <v>14094</v>
      </c>
      <c r="AL469" t="s">
        <v>14095</v>
      </c>
      <c r="AM469" t="s">
        <v>14096</v>
      </c>
      <c r="AN469" t="s">
        <v>14097</v>
      </c>
      <c r="AO469" t="s">
        <v>14098</v>
      </c>
      <c r="AP469" t="s">
        <v>14094</v>
      </c>
      <c r="AQ469">
        <v>22</v>
      </c>
      <c r="AR469">
        <v>22</v>
      </c>
      <c r="AS469">
        <v>22</v>
      </c>
      <c r="AT469" t="s">
        <v>14099</v>
      </c>
      <c r="AU469">
        <v>0</v>
      </c>
      <c r="AV469">
        <v>0</v>
      </c>
      <c r="AW469">
        <v>0</v>
      </c>
    </row>
    <row r="470" spans="1:49">
      <c r="A470" s="1">
        <f>_xlfn.XLOOKUP(K470,数据!F:F,数据!A:A)</f>
        <v>2026</v>
      </c>
      <c r="B470" s="2">
        <f>_xlfn.XLOOKUP(K470,数据!F:F,数据!B:B)</f>
        <v>2</v>
      </c>
      <c r="C470" s="2">
        <f>_xlfn.XLOOKUP(K470,数据!F:F,数据!C:C)</f>
        <v>7</v>
      </c>
      <c r="D470" s="2" t="str">
        <f>_xlfn.XLOOKUP(K470,数据!F:F,数据!K:K)</f>
        <v>空派</v>
      </c>
      <c r="E470" s="2" t="str" cm="1">
        <f t="array" ref="E470">IF(OR(D470="红单",D470="空派"),_xlfn.IFS(F470="未开售","新品首批发货",G470&lt;F470,"新品首批发货",G470-F470&lt;=60,"新品期补货空运",G470-F470&gt;60,"老品应急空运"),"海运，不进行分析")</f>
        <v>新品首批发货</v>
      </c>
      <c r="F470" s="3">
        <v>46080</v>
      </c>
      <c r="G470" s="3">
        <f>_xlfn.XLOOKUP(K470,数据!F:F,数据!D:D)</f>
        <v>46063</v>
      </c>
      <c r="H470" s="5">
        <v>50</v>
      </c>
      <c r="I470" s="5">
        <f t="shared" si="27"/>
        <v>1.1</v>
      </c>
      <c r="J470" s="5">
        <f>_xlfn.XLOOKUP(K470,数据!F:F,数据!T:T)*(I470/_xlfn.XLOOKUP(K470,数据!F:F,数据!Y:Y))</f>
        <v>64.6433815006568</v>
      </c>
      <c r="K470" t="s">
        <v>9333</v>
      </c>
      <c r="L470" t="s">
        <v>57</v>
      </c>
      <c r="M470" t="s">
        <v>11113</v>
      </c>
      <c r="N470" t="s">
        <v>14073</v>
      </c>
      <c r="O470" t="s">
        <v>11115</v>
      </c>
      <c r="P470" t="s">
        <v>11139</v>
      </c>
      <c r="Q470" t="s">
        <v>11117</v>
      </c>
      <c r="R470" t="s">
        <v>11118</v>
      </c>
      <c r="T470" t="s">
        <v>11250</v>
      </c>
      <c r="U470" s="4" t="s">
        <v>14074</v>
      </c>
      <c r="V470" t="s">
        <v>13994</v>
      </c>
      <c r="W470" t="s">
        <v>14075</v>
      </c>
      <c r="X470" t="s">
        <v>14076</v>
      </c>
      <c r="Y470" t="s">
        <v>11124</v>
      </c>
      <c r="Z470" t="s">
        <v>14077</v>
      </c>
      <c r="AA470" t="s">
        <v>11144</v>
      </c>
      <c r="AB470" t="s">
        <v>14074</v>
      </c>
      <c r="AC470" t="s">
        <v>14078</v>
      </c>
      <c r="AD470" t="s">
        <v>14079</v>
      </c>
      <c r="AE470" t="s">
        <v>14080</v>
      </c>
      <c r="AH470" t="s">
        <v>11171</v>
      </c>
      <c r="AI470" t="s">
        <v>13966</v>
      </c>
      <c r="AJ470" t="s">
        <v>13967</v>
      </c>
      <c r="AK470" t="s">
        <v>14100</v>
      </c>
      <c r="AL470" t="s">
        <v>14101</v>
      </c>
      <c r="AM470" t="s">
        <v>14102</v>
      </c>
      <c r="AN470" t="s">
        <v>14097</v>
      </c>
      <c r="AO470" t="s">
        <v>14103</v>
      </c>
      <c r="AP470" t="s">
        <v>14100</v>
      </c>
      <c r="AQ470">
        <v>22</v>
      </c>
      <c r="AR470">
        <v>22</v>
      </c>
      <c r="AS470">
        <v>22</v>
      </c>
      <c r="AT470" t="s">
        <v>14104</v>
      </c>
      <c r="AU470">
        <v>0</v>
      </c>
      <c r="AV470">
        <v>0</v>
      </c>
      <c r="AW470">
        <v>0</v>
      </c>
    </row>
    <row r="471" spans="1:49">
      <c r="A471" s="1">
        <f>_xlfn.XLOOKUP(K471,数据!F:F,数据!A:A)</f>
        <v>2026</v>
      </c>
      <c r="B471" s="2">
        <f>_xlfn.XLOOKUP(K471,数据!F:F,数据!B:B)</f>
        <v>2</v>
      </c>
      <c r="C471" s="2">
        <f>_xlfn.XLOOKUP(K471,数据!F:F,数据!C:C)</f>
        <v>7</v>
      </c>
      <c r="D471" s="2" t="str">
        <f>_xlfn.XLOOKUP(K471,数据!F:F,数据!K:K)</f>
        <v>空派</v>
      </c>
      <c r="E471" s="2" t="str" cm="1">
        <f t="array" ref="E471">IF(OR(D471="红单",D471="空派"),_xlfn.IFS(F471="未开售","新品首批发货",G471&lt;F471,"新品首批发货",G471-F471&lt;=60,"新品期补货空运",G471-F471&gt;60,"老品应急空运"),"海运，不进行分析")</f>
        <v>新品首批发货</v>
      </c>
      <c r="F471" s="3">
        <v>46081</v>
      </c>
      <c r="G471" s="3">
        <f>_xlfn.XLOOKUP(K471,数据!F:F,数据!D:D)</f>
        <v>46063</v>
      </c>
      <c r="H471" s="5">
        <v>50</v>
      </c>
      <c r="I471" s="5">
        <f t="shared" si="27"/>
        <v>1.1</v>
      </c>
      <c r="J471" s="5">
        <f>_xlfn.XLOOKUP(K471,数据!F:F,数据!T:T)*(I471/_xlfn.XLOOKUP(K471,数据!F:F,数据!Y:Y))</f>
        <v>64.6433815006568</v>
      </c>
      <c r="K471" t="s">
        <v>9333</v>
      </c>
      <c r="L471" t="s">
        <v>57</v>
      </c>
      <c r="M471" t="s">
        <v>11113</v>
      </c>
      <c r="N471" t="s">
        <v>14073</v>
      </c>
      <c r="O471" t="s">
        <v>11115</v>
      </c>
      <c r="P471" t="s">
        <v>11139</v>
      </c>
      <c r="Q471" t="s">
        <v>11117</v>
      </c>
      <c r="R471" t="s">
        <v>11118</v>
      </c>
      <c r="T471" t="s">
        <v>11250</v>
      </c>
      <c r="U471" s="4" t="s">
        <v>14074</v>
      </c>
      <c r="V471" t="s">
        <v>13994</v>
      </c>
      <c r="W471" t="s">
        <v>14075</v>
      </c>
      <c r="X471" t="s">
        <v>14076</v>
      </c>
      <c r="Y471" t="s">
        <v>11124</v>
      </c>
      <c r="Z471" t="s">
        <v>14077</v>
      </c>
      <c r="AA471" t="s">
        <v>11144</v>
      </c>
      <c r="AB471" t="s">
        <v>14074</v>
      </c>
      <c r="AC471" t="s">
        <v>14078</v>
      </c>
      <c r="AD471" t="s">
        <v>14079</v>
      </c>
      <c r="AE471" t="s">
        <v>14080</v>
      </c>
      <c r="AH471" t="s">
        <v>11171</v>
      </c>
      <c r="AI471" t="s">
        <v>13966</v>
      </c>
      <c r="AJ471" t="s">
        <v>13967</v>
      </c>
      <c r="AK471" t="s">
        <v>14105</v>
      </c>
      <c r="AL471" t="s">
        <v>14106</v>
      </c>
      <c r="AM471" t="s">
        <v>14107</v>
      </c>
      <c r="AN471" t="s">
        <v>14097</v>
      </c>
      <c r="AO471" t="s">
        <v>14108</v>
      </c>
      <c r="AP471" t="s">
        <v>14105</v>
      </c>
      <c r="AQ471">
        <v>22</v>
      </c>
      <c r="AR471">
        <v>22</v>
      </c>
      <c r="AS471">
        <v>22</v>
      </c>
      <c r="AT471" t="s">
        <v>14109</v>
      </c>
      <c r="AU471">
        <v>0</v>
      </c>
      <c r="AV471">
        <v>0</v>
      </c>
      <c r="AW471">
        <v>0</v>
      </c>
    </row>
    <row r="472" spans="1:49">
      <c r="A472" s="1">
        <f>_xlfn.XLOOKUP(K472,数据!F:F,数据!A:A)</f>
        <v>2026</v>
      </c>
      <c r="B472" s="2">
        <f>_xlfn.XLOOKUP(K472,数据!F:F,数据!B:B)</f>
        <v>2</v>
      </c>
      <c r="C472" s="2">
        <f>_xlfn.XLOOKUP(K472,数据!F:F,数据!C:C)</f>
        <v>7</v>
      </c>
      <c r="D472" s="2" t="str">
        <f>_xlfn.XLOOKUP(K472,数据!F:F,数据!K:K)</f>
        <v>空派</v>
      </c>
      <c r="E472" s="2" t="str" cm="1">
        <f t="array" ref="E472">IF(OR(D472="红单",D472="空派"),_xlfn.IFS(F472="未开售","新品首批发货",G472&lt;F472,"新品首批发货",G472-F472&lt;=60,"新品期补货空运",G472-F472&gt;60,"老品应急空运"),"海运，不进行分析")</f>
        <v>新品首批发货</v>
      </c>
      <c r="F472" s="3">
        <v>46081</v>
      </c>
      <c r="G472" s="3">
        <f>_xlfn.XLOOKUP(K472,数据!F:F,数据!D:D)</f>
        <v>46063</v>
      </c>
      <c r="H472" s="5">
        <v>50</v>
      </c>
      <c r="I472" s="5">
        <f t="shared" si="27"/>
        <v>1.1</v>
      </c>
      <c r="J472" s="5">
        <f>_xlfn.XLOOKUP(K472,数据!F:F,数据!T:T)*(I472/_xlfn.XLOOKUP(K472,数据!F:F,数据!Y:Y))</f>
        <v>64.6433815006568</v>
      </c>
      <c r="K472" t="s">
        <v>9333</v>
      </c>
      <c r="L472" t="s">
        <v>57</v>
      </c>
      <c r="M472" t="s">
        <v>11113</v>
      </c>
      <c r="N472" t="s">
        <v>14073</v>
      </c>
      <c r="O472" t="s">
        <v>11115</v>
      </c>
      <c r="P472" t="s">
        <v>11139</v>
      </c>
      <c r="Q472" t="s">
        <v>11117</v>
      </c>
      <c r="R472" t="s">
        <v>11118</v>
      </c>
      <c r="T472" t="s">
        <v>11250</v>
      </c>
      <c r="U472" s="4" t="s">
        <v>14074</v>
      </c>
      <c r="V472" t="s">
        <v>13994</v>
      </c>
      <c r="W472" t="s">
        <v>14075</v>
      </c>
      <c r="X472" t="s">
        <v>14076</v>
      </c>
      <c r="Y472" t="s">
        <v>11124</v>
      </c>
      <c r="Z472" t="s">
        <v>14077</v>
      </c>
      <c r="AA472" t="s">
        <v>11144</v>
      </c>
      <c r="AB472" t="s">
        <v>14074</v>
      </c>
      <c r="AC472" t="s">
        <v>14078</v>
      </c>
      <c r="AD472" t="s">
        <v>14079</v>
      </c>
      <c r="AE472" t="s">
        <v>14080</v>
      </c>
      <c r="AH472" t="s">
        <v>11171</v>
      </c>
      <c r="AI472" t="s">
        <v>13966</v>
      </c>
      <c r="AJ472" t="s">
        <v>13967</v>
      </c>
      <c r="AK472" t="s">
        <v>14110</v>
      </c>
      <c r="AL472" t="s">
        <v>14111</v>
      </c>
      <c r="AM472" t="s">
        <v>14112</v>
      </c>
      <c r="AN472" t="s">
        <v>14097</v>
      </c>
      <c r="AO472" t="s">
        <v>14113</v>
      </c>
      <c r="AP472" t="s">
        <v>14110</v>
      </c>
      <c r="AQ472">
        <v>22</v>
      </c>
      <c r="AR472">
        <v>22</v>
      </c>
      <c r="AS472">
        <v>22</v>
      </c>
      <c r="AT472" t="s">
        <v>14114</v>
      </c>
      <c r="AU472">
        <v>0</v>
      </c>
      <c r="AV472">
        <v>0</v>
      </c>
      <c r="AW472">
        <v>0</v>
      </c>
    </row>
    <row r="473" spans="1:49">
      <c r="A473" s="1">
        <f>_xlfn.XLOOKUP(K473,数据!F:F,数据!A:A)</f>
        <v>2026</v>
      </c>
      <c r="B473" s="2">
        <f>_xlfn.XLOOKUP(K473,数据!F:F,数据!B:B)</f>
        <v>2</v>
      </c>
      <c r="C473" s="2">
        <f>_xlfn.XLOOKUP(K473,数据!F:F,数据!C:C)</f>
        <v>7</v>
      </c>
      <c r="D473" s="2" t="str">
        <f>_xlfn.XLOOKUP(K473,数据!F:F,数据!K:K)</f>
        <v>空派</v>
      </c>
      <c r="E473" s="2" t="str" cm="1">
        <f t="array" ref="E473">IF(OR(D473="红单",D473="空派"),_xlfn.IFS(F473="未开售","新品首批发货",G473&lt;F473,"新品首批发货",G473-F473&lt;=60,"新品期补货空运",G473-F473&gt;60,"老品应急空运"),"海运，不进行分析")</f>
        <v>新品首批发货</v>
      </c>
      <c r="F473" s="3">
        <v>46082</v>
      </c>
      <c r="G473" s="3">
        <f>_xlfn.XLOOKUP(K473,数据!F:F,数据!D:D)</f>
        <v>46063</v>
      </c>
      <c r="H473" s="5">
        <v>457</v>
      </c>
      <c r="I473" s="5">
        <f t="shared" si="27"/>
        <v>10.968</v>
      </c>
      <c r="J473" s="5">
        <f>_xlfn.XLOOKUP(K473,数据!F:F,数据!T:T)*(I473/_xlfn.XLOOKUP(K473,数据!F:F,数据!Y:Y))</f>
        <v>644.553280272004</v>
      </c>
      <c r="K473" t="s">
        <v>9333</v>
      </c>
      <c r="L473" t="s">
        <v>57</v>
      </c>
      <c r="M473" t="s">
        <v>11113</v>
      </c>
      <c r="N473" t="s">
        <v>14073</v>
      </c>
      <c r="O473" t="s">
        <v>11115</v>
      </c>
      <c r="P473" t="s">
        <v>11139</v>
      </c>
      <c r="Q473" t="s">
        <v>11117</v>
      </c>
      <c r="R473" t="s">
        <v>11118</v>
      </c>
      <c r="T473" t="s">
        <v>11250</v>
      </c>
      <c r="U473" s="4" t="s">
        <v>14074</v>
      </c>
      <c r="V473" t="s">
        <v>13994</v>
      </c>
      <c r="W473" t="s">
        <v>14075</v>
      </c>
      <c r="X473" t="s">
        <v>14076</v>
      </c>
      <c r="Y473" t="s">
        <v>11124</v>
      </c>
      <c r="Z473" t="s">
        <v>14077</v>
      </c>
      <c r="AA473" t="s">
        <v>11144</v>
      </c>
      <c r="AB473" t="s">
        <v>14074</v>
      </c>
      <c r="AC473" t="s">
        <v>14078</v>
      </c>
      <c r="AD473" t="s">
        <v>14079</v>
      </c>
      <c r="AE473" t="s">
        <v>14080</v>
      </c>
      <c r="AH473" t="s">
        <v>11171</v>
      </c>
      <c r="AI473" t="s">
        <v>13966</v>
      </c>
      <c r="AJ473" t="s">
        <v>13967</v>
      </c>
      <c r="AK473" t="s">
        <v>14115</v>
      </c>
      <c r="AL473" t="s">
        <v>14116</v>
      </c>
      <c r="AM473" t="s">
        <v>14117</v>
      </c>
      <c r="AN473" t="s">
        <v>14117</v>
      </c>
      <c r="AO473" t="s">
        <v>14118</v>
      </c>
      <c r="AP473" t="s">
        <v>14115</v>
      </c>
      <c r="AQ473">
        <v>24</v>
      </c>
      <c r="AR473">
        <v>24</v>
      </c>
      <c r="AS473">
        <v>24</v>
      </c>
      <c r="AT473" t="s">
        <v>14119</v>
      </c>
      <c r="AU473">
        <v>0</v>
      </c>
      <c r="AV473">
        <v>0</v>
      </c>
      <c r="AW473">
        <v>0</v>
      </c>
    </row>
    <row r="474" spans="1:49">
      <c r="A474" s="1">
        <f>_xlfn.XLOOKUP(K474,数据!F:F,数据!A:A)</f>
        <v>2026</v>
      </c>
      <c r="B474" s="2">
        <f>_xlfn.XLOOKUP(K474,数据!F:F,数据!B:B)</f>
        <v>2</v>
      </c>
      <c r="C474" s="2">
        <f>_xlfn.XLOOKUP(K474,数据!F:F,数据!C:C)</f>
        <v>7</v>
      </c>
      <c r="D474" s="2" t="str">
        <f>_xlfn.XLOOKUP(K474,数据!F:F,数据!K:K)</f>
        <v>空派</v>
      </c>
      <c r="E474" s="2" t="str" cm="1">
        <f t="array" ref="E474">IF(OR(D474="红单",D474="空派"),_xlfn.IFS(F474="未开售","新品首批发货",G474&lt;F474,"新品首批发货",G474-F474&lt;=60,"新品期补货空运",G474-F474&gt;60,"老品应急空运"),"海运，不进行分析")</f>
        <v>老品应急空运</v>
      </c>
      <c r="F474" s="3">
        <v>45797</v>
      </c>
      <c r="G474" s="3">
        <f>_xlfn.XLOOKUP(K474,数据!F:F,数据!D:D)</f>
        <v>46063</v>
      </c>
      <c r="H474" s="5">
        <v>122</v>
      </c>
      <c r="I474" s="5">
        <f t="shared" si="27"/>
        <v>2.44</v>
      </c>
      <c r="J474" s="5">
        <f>_xlfn.XLOOKUP(K474,数据!F:F,数据!T:T)*(I474/_xlfn.XLOOKUP(K474,数据!F:F,数据!Y:Y))</f>
        <v>145.370527779924</v>
      </c>
      <c r="K474" t="s">
        <v>9337</v>
      </c>
      <c r="L474" t="s">
        <v>57</v>
      </c>
      <c r="M474" t="s">
        <v>11113</v>
      </c>
      <c r="N474" t="s">
        <v>14120</v>
      </c>
      <c r="O474" t="s">
        <v>11115</v>
      </c>
      <c r="P474" t="s">
        <v>11139</v>
      </c>
      <c r="Q474" t="s">
        <v>11117</v>
      </c>
      <c r="R474" t="s">
        <v>11118</v>
      </c>
      <c r="T474" t="s">
        <v>11250</v>
      </c>
      <c r="U474" s="4" t="s">
        <v>14074</v>
      </c>
      <c r="V474" t="s">
        <v>13994</v>
      </c>
      <c r="W474" t="s">
        <v>14121</v>
      </c>
      <c r="X474" t="s">
        <v>14122</v>
      </c>
      <c r="Y474" t="s">
        <v>11142</v>
      </c>
      <c r="Z474" t="s">
        <v>14123</v>
      </c>
      <c r="AA474" t="s">
        <v>11144</v>
      </c>
      <c r="AB474" t="s">
        <v>14074</v>
      </c>
      <c r="AC474" t="s">
        <v>14078</v>
      </c>
      <c r="AD474" t="s">
        <v>14124</v>
      </c>
      <c r="AE474" t="s">
        <v>13989</v>
      </c>
      <c r="AH474" t="s">
        <v>11171</v>
      </c>
      <c r="AI474" t="s">
        <v>13966</v>
      </c>
      <c r="AJ474" t="s">
        <v>13967</v>
      </c>
      <c r="AK474" t="s">
        <v>14081</v>
      </c>
      <c r="AL474" t="s">
        <v>14082</v>
      </c>
      <c r="AM474" t="s">
        <v>14083</v>
      </c>
      <c r="AN474" t="s">
        <v>11632</v>
      </c>
      <c r="AO474" t="s">
        <v>14084</v>
      </c>
      <c r="AP474" t="s">
        <v>14081</v>
      </c>
      <c r="AQ474">
        <v>20</v>
      </c>
      <c r="AR474">
        <v>20</v>
      </c>
      <c r="AS474">
        <v>20</v>
      </c>
      <c r="AT474" t="s">
        <v>14125</v>
      </c>
      <c r="AU474">
        <v>0</v>
      </c>
      <c r="AV474">
        <v>0</v>
      </c>
      <c r="AW474">
        <v>0</v>
      </c>
    </row>
    <row r="475" spans="1:49">
      <c r="A475" s="1">
        <f>_xlfn.XLOOKUP(K475,数据!F:F,数据!A:A)</f>
        <v>2026</v>
      </c>
      <c r="B475" s="2">
        <f>_xlfn.XLOOKUP(K475,数据!F:F,数据!B:B)</f>
        <v>2</v>
      </c>
      <c r="C475" s="2">
        <f>_xlfn.XLOOKUP(K475,数据!F:F,数据!C:C)</f>
        <v>7</v>
      </c>
      <c r="D475" s="2" t="str">
        <f>_xlfn.XLOOKUP(K475,数据!F:F,数据!K:K)</f>
        <v>空派</v>
      </c>
      <c r="E475" s="2" t="str" cm="1">
        <f t="array" ref="E475">IF(OR(D475="红单",D475="空派"),_xlfn.IFS(F475="未开售","新品首批发货",G475&lt;F475,"新品首批发货",G475-F475&lt;=60,"新品期补货空运",G475-F475&gt;60,"老品应急空运"),"海运，不进行分析")</f>
        <v>老品应急空运</v>
      </c>
      <c r="F475" s="3">
        <v>45847</v>
      </c>
      <c r="G475" s="3">
        <f>_xlfn.XLOOKUP(K475,数据!F:F,数据!D:D)</f>
        <v>46063</v>
      </c>
      <c r="H475" s="5">
        <v>200</v>
      </c>
      <c r="I475" s="5">
        <f t="shared" si="27"/>
        <v>0.8</v>
      </c>
      <c r="J475" s="5">
        <f>_xlfn.XLOOKUP(K475,数据!F:F,数据!T:T)*(I475/_xlfn.XLOOKUP(K475,数据!F:F,数据!Y:Y))</f>
        <v>47.6624681245653</v>
      </c>
      <c r="K475" t="s">
        <v>9337</v>
      </c>
      <c r="L475" t="s">
        <v>57</v>
      </c>
      <c r="M475" t="s">
        <v>11113</v>
      </c>
      <c r="N475" t="s">
        <v>14120</v>
      </c>
      <c r="O475" t="s">
        <v>11115</v>
      </c>
      <c r="P475" t="s">
        <v>11139</v>
      </c>
      <c r="Q475" t="s">
        <v>11117</v>
      </c>
      <c r="R475" t="s">
        <v>11118</v>
      </c>
      <c r="T475" t="s">
        <v>11250</v>
      </c>
      <c r="U475" s="4" t="s">
        <v>14074</v>
      </c>
      <c r="V475" t="s">
        <v>13994</v>
      </c>
      <c r="W475" t="s">
        <v>14121</v>
      </c>
      <c r="X475" t="s">
        <v>14122</v>
      </c>
      <c r="Y475" t="s">
        <v>11142</v>
      </c>
      <c r="Z475" t="s">
        <v>14123</v>
      </c>
      <c r="AA475" t="s">
        <v>11144</v>
      </c>
      <c r="AB475" t="s">
        <v>14074</v>
      </c>
      <c r="AC475" t="s">
        <v>14078</v>
      </c>
      <c r="AD475" t="s">
        <v>14124</v>
      </c>
      <c r="AE475" t="s">
        <v>13989</v>
      </c>
      <c r="AH475" t="s">
        <v>11171</v>
      </c>
      <c r="AI475" t="s">
        <v>13966</v>
      </c>
      <c r="AJ475" t="s">
        <v>13967</v>
      </c>
      <c r="AK475" t="s">
        <v>13622</v>
      </c>
      <c r="AL475" t="s">
        <v>13623</v>
      </c>
      <c r="AM475" t="s">
        <v>13624</v>
      </c>
      <c r="AN475" t="s">
        <v>13624</v>
      </c>
      <c r="AO475" t="s">
        <v>13625</v>
      </c>
      <c r="AP475" t="s">
        <v>13622</v>
      </c>
      <c r="AQ475">
        <v>4</v>
      </c>
      <c r="AR475">
        <v>4</v>
      </c>
      <c r="AS475">
        <v>4</v>
      </c>
      <c r="AT475" t="s">
        <v>14126</v>
      </c>
      <c r="AU475">
        <v>0</v>
      </c>
      <c r="AV475">
        <v>0</v>
      </c>
      <c r="AW475">
        <v>0</v>
      </c>
    </row>
    <row r="476" spans="1:49">
      <c r="A476" s="1">
        <f>_xlfn.XLOOKUP(K476,数据!F:F,数据!A:A)</f>
        <v>2026</v>
      </c>
      <c r="B476" s="2">
        <f>_xlfn.XLOOKUP(K476,数据!F:F,数据!B:B)</f>
        <v>2</v>
      </c>
      <c r="C476" s="2">
        <f>_xlfn.XLOOKUP(K476,数据!F:F,数据!C:C)</f>
        <v>7</v>
      </c>
      <c r="D476" s="2" t="str">
        <f>_xlfn.XLOOKUP(K476,数据!F:F,数据!K:K)</f>
        <v>空派</v>
      </c>
      <c r="E476" s="2" t="str" cm="1">
        <f t="array" ref="E476">IF(OR(D476="红单",D476="空派"),_xlfn.IFS(F476="未开售","新品首批发货",G476&lt;F476,"新品首批发货",G476-F476&lt;=60,"新品期补货空运",G476-F476&gt;60,"老品应急空运"),"海运，不进行分析")</f>
        <v>新品期补货空运</v>
      </c>
      <c r="F476" s="3">
        <v>46035</v>
      </c>
      <c r="G476" s="3">
        <f>_xlfn.XLOOKUP(K476,数据!F:F,数据!D:D)</f>
        <v>46063</v>
      </c>
      <c r="H476" s="5">
        <v>125</v>
      </c>
      <c r="I476" s="5">
        <f t="shared" si="27"/>
        <v>2</v>
      </c>
      <c r="J476" s="5">
        <f>_xlfn.XLOOKUP(K476,数据!F:F,数据!T:T)*(I476/_xlfn.XLOOKUP(K476,数据!F:F,数据!Y:Y))</f>
        <v>119.156170311413</v>
      </c>
      <c r="K476" t="s">
        <v>9337</v>
      </c>
      <c r="L476" t="s">
        <v>57</v>
      </c>
      <c r="M476" t="s">
        <v>11113</v>
      </c>
      <c r="N476" t="s">
        <v>14120</v>
      </c>
      <c r="O476" t="s">
        <v>11115</v>
      </c>
      <c r="P476" t="s">
        <v>11139</v>
      </c>
      <c r="Q476" t="s">
        <v>11117</v>
      </c>
      <c r="R476" t="s">
        <v>11118</v>
      </c>
      <c r="T476" t="s">
        <v>11250</v>
      </c>
      <c r="U476" s="4" t="s">
        <v>14074</v>
      </c>
      <c r="V476" t="s">
        <v>13994</v>
      </c>
      <c r="W476" t="s">
        <v>14121</v>
      </c>
      <c r="X476" t="s">
        <v>14122</v>
      </c>
      <c r="Y476" t="s">
        <v>11142</v>
      </c>
      <c r="Z476" t="s">
        <v>14123</v>
      </c>
      <c r="AA476" t="s">
        <v>11144</v>
      </c>
      <c r="AB476" t="s">
        <v>14074</v>
      </c>
      <c r="AC476" t="s">
        <v>14078</v>
      </c>
      <c r="AD476" t="s">
        <v>14124</v>
      </c>
      <c r="AE476" t="s">
        <v>13989</v>
      </c>
      <c r="AH476" t="s">
        <v>11171</v>
      </c>
      <c r="AI476" t="s">
        <v>13966</v>
      </c>
      <c r="AJ476" t="s">
        <v>13967</v>
      </c>
      <c r="AK476" t="s">
        <v>13639</v>
      </c>
      <c r="AL476" t="s">
        <v>13640</v>
      </c>
      <c r="AM476" t="s">
        <v>13641</v>
      </c>
      <c r="AN476" t="s">
        <v>11632</v>
      </c>
      <c r="AO476" t="s">
        <v>13642</v>
      </c>
      <c r="AP476" t="s">
        <v>13639</v>
      </c>
      <c r="AQ476">
        <v>16</v>
      </c>
      <c r="AR476">
        <v>16</v>
      </c>
      <c r="AS476">
        <v>16</v>
      </c>
      <c r="AT476" t="s">
        <v>14127</v>
      </c>
      <c r="AU476">
        <v>0</v>
      </c>
      <c r="AV476">
        <v>0</v>
      </c>
      <c r="AW476">
        <v>0</v>
      </c>
    </row>
    <row r="477" spans="1:49">
      <c r="A477" s="1">
        <f>_xlfn.XLOOKUP(K477,数据!F:F,数据!A:A)</f>
        <v>2026</v>
      </c>
      <c r="B477" s="2">
        <f>_xlfn.XLOOKUP(K477,数据!F:F,数据!B:B)</f>
        <v>2</v>
      </c>
      <c r="C477" s="2">
        <f>_xlfn.XLOOKUP(K477,数据!F:F,数据!C:C)</f>
        <v>7</v>
      </c>
      <c r="D477" s="2" t="str">
        <f>_xlfn.XLOOKUP(K477,数据!F:F,数据!K:K)</f>
        <v>空派</v>
      </c>
      <c r="E477" s="2" t="str" cm="1">
        <f t="array" ref="E477">IF(OR(D477="红单",D477="空派"),_xlfn.IFS(F477="未开售","新品首批发货",G477&lt;F477,"新品首批发货",G477-F477&lt;=60,"新品期补货空运",G477-F477&gt;60,"老品应急空运"),"海运，不进行分析")</f>
        <v>新品首批发货</v>
      </c>
      <c r="F477" s="3">
        <v>46080</v>
      </c>
      <c r="G477" s="3">
        <f>_xlfn.XLOOKUP(K477,数据!F:F,数据!D:D)</f>
        <v>46063</v>
      </c>
      <c r="H477" s="5">
        <v>125</v>
      </c>
      <c r="I477" s="5">
        <f t="shared" si="27"/>
        <v>2.25</v>
      </c>
      <c r="J477" s="5">
        <f>_xlfn.XLOOKUP(K477,数据!F:F,数据!T:T)*(I477/_xlfn.XLOOKUP(K477,数据!F:F,数据!Y:Y))</f>
        <v>134.05069160034</v>
      </c>
      <c r="K477" t="s">
        <v>9337</v>
      </c>
      <c r="L477" t="s">
        <v>57</v>
      </c>
      <c r="M477" t="s">
        <v>11113</v>
      </c>
      <c r="N477" t="s">
        <v>14120</v>
      </c>
      <c r="O477" t="s">
        <v>11115</v>
      </c>
      <c r="P477" t="s">
        <v>11139</v>
      </c>
      <c r="Q477" t="s">
        <v>11117</v>
      </c>
      <c r="R477" t="s">
        <v>11118</v>
      </c>
      <c r="T477" t="s">
        <v>11250</v>
      </c>
      <c r="U477" s="4" t="s">
        <v>14074</v>
      </c>
      <c r="V477" t="s">
        <v>13994</v>
      </c>
      <c r="W477" t="s">
        <v>14121</v>
      </c>
      <c r="X477" t="s">
        <v>14122</v>
      </c>
      <c r="Y477" t="s">
        <v>11142</v>
      </c>
      <c r="Z477" t="s">
        <v>14123</v>
      </c>
      <c r="AA477" t="s">
        <v>11144</v>
      </c>
      <c r="AB477" t="s">
        <v>14074</v>
      </c>
      <c r="AC477" t="s">
        <v>14078</v>
      </c>
      <c r="AD477" t="s">
        <v>14124</v>
      </c>
      <c r="AE477" t="s">
        <v>13989</v>
      </c>
      <c r="AH477" t="s">
        <v>11171</v>
      </c>
      <c r="AI477" t="s">
        <v>13966</v>
      </c>
      <c r="AJ477" t="s">
        <v>13967</v>
      </c>
      <c r="AK477" t="s">
        <v>12059</v>
      </c>
      <c r="AL477" t="s">
        <v>12060</v>
      </c>
      <c r="AM477" t="s">
        <v>12061</v>
      </c>
      <c r="AN477" t="s">
        <v>11740</v>
      </c>
      <c r="AO477" t="s">
        <v>12062</v>
      </c>
      <c r="AP477" t="s">
        <v>12059</v>
      </c>
      <c r="AQ477">
        <v>18</v>
      </c>
      <c r="AR477">
        <v>18</v>
      </c>
      <c r="AS477">
        <v>18</v>
      </c>
      <c r="AT477" t="s">
        <v>14128</v>
      </c>
      <c r="AU477">
        <v>0</v>
      </c>
      <c r="AV477">
        <v>0</v>
      </c>
      <c r="AW477">
        <v>0</v>
      </c>
    </row>
    <row r="478" spans="1:49">
      <c r="A478" s="1">
        <f>_xlfn.XLOOKUP(K478,数据!F:F,数据!A:A)</f>
        <v>2026</v>
      </c>
      <c r="B478" s="2">
        <f>_xlfn.XLOOKUP(K478,数据!F:F,数据!B:B)</f>
        <v>2</v>
      </c>
      <c r="C478" s="2">
        <f>_xlfn.XLOOKUP(K478,数据!F:F,数据!C:C)</f>
        <v>7</v>
      </c>
      <c r="D478" s="2" t="str">
        <f>_xlfn.XLOOKUP(K478,数据!F:F,数据!K:K)</f>
        <v>空派</v>
      </c>
      <c r="E478" s="2" t="str" cm="1">
        <f t="array" ref="E478">IF(OR(D478="红单",D478="空派"),_xlfn.IFS(F478="未开售","新品首批发货",G478&lt;F478,"新品首批发货",G478-F478&lt;=60,"新品期补货空运",G478-F478&gt;60,"老品应急空运"),"海运，不进行分析")</f>
        <v>新品首批发货</v>
      </c>
      <c r="F478" s="3">
        <v>46079</v>
      </c>
      <c r="G478" s="3">
        <f>_xlfn.XLOOKUP(K478,数据!F:F,数据!D:D)</f>
        <v>46063</v>
      </c>
      <c r="H478" s="5">
        <v>126</v>
      </c>
      <c r="I478" s="5">
        <f t="shared" si="27"/>
        <v>3.024</v>
      </c>
      <c r="J478" s="5">
        <f>_xlfn.XLOOKUP(K478,数据!F:F,数据!T:T)*(I478/_xlfn.XLOOKUP(K478,数据!F:F,数据!Y:Y))</f>
        <v>180.164129510857</v>
      </c>
      <c r="K478" t="s">
        <v>9337</v>
      </c>
      <c r="L478" t="s">
        <v>57</v>
      </c>
      <c r="M478" t="s">
        <v>11113</v>
      </c>
      <c r="N478" t="s">
        <v>14120</v>
      </c>
      <c r="O478" t="s">
        <v>11115</v>
      </c>
      <c r="P478" t="s">
        <v>11139</v>
      </c>
      <c r="Q478" t="s">
        <v>11117</v>
      </c>
      <c r="R478" t="s">
        <v>11118</v>
      </c>
      <c r="T478" t="s">
        <v>11250</v>
      </c>
      <c r="U478" s="4" t="s">
        <v>14074</v>
      </c>
      <c r="V478" t="s">
        <v>13994</v>
      </c>
      <c r="W478" t="s">
        <v>14121</v>
      </c>
      <c r="X478" t="s">
        <v>14122</v>
      </c>
      <c r="Y478" t="s">
        <v>11142</v>
      </c>
      <c r="Z478" t="s">
        <v>14123</v>
      </c>
      <c r="AA478" t="s">
        <v>11144</v>
      </c>
      <c r="AB478" t="s">
        <v>14074</v>
      </c>
      <c r="AC478" t="s">
        <v>14078</v>
      </c>
      <c r="AD478" t="s">
        <v>14124</v>
      </c>
      <c r="AE478" t="s">
        <v>13989</v>
      </c>
      <c r="AH478" t="s">
        <v>11171</v>
      </c>
      <c r="AI478" t="s">
        <v>13966</v>
      </c>
      <c r="AJ478" t="s">
        <v>13967</v>
      </c>
      <c r="AK478" t="s">
        <v>14089</v>
      </c>
      <c r="AL478" t="s">
        <v>14090</v>
      </c>
      <c r="AM478" t="s">
        <v>14091</v>
      </c>
      <c r="AN478" t="s">
        <v>11740</v>
      </c>
      <c r="AO478" t="s">
        <v>14092</v>
      </c>
      <c r="AP478" t="s">
        <v>14089</v>
      </c>
      <c r="AQ478">
        <v>24</v>
      </c>
      <c r="AR478">
        <v>24</v>
      </c>
      <c r="AS478">
        <v>24</v>
      </c>
      <c r="AT478" t="s">
        <v>14129</v>
      </c>
      <c r="AU478">
        <v>0</v>
      </c>
      <c r="AV478">
        <v>0</v>
      </c>
      <c r="AW478">
        <v>0</v>
      </c>
    </row>
    <row r="479" spans="1:49">
      <c r="A479" s="1">
        <f>_xlfn.XLOOKUP(K479,数据!F:F,数据!A:A)</f>
        <v>2026</v>
      </c>
      <c r="B479" s="2">
        <f>_xlfn.XLOOKUP(K479,数据!F:F,数据!B:B)</f>
        <v>2</v>
      </c>
      <c r="C479" s="2">
        <f>_xlfn.XLOOKUP(K479,数据!F:F,数据!C:C)</f>
        <v>7</v>
      </c>
      <c r="D479" s="2" t="str">
        <f>_xlfn.XLOOKUP(K479,数据!F:F,数据!K:K)</f>
        <v>空派</v>
      </c>
      <c r="E479" s="2" t="str" cm="1">
        <f t="array" ref="E479">IF(OR(D479="红单",D479="空派"),_xlfn.IFS(F479="未开售","新品首批发货",G479&lt;F479,"新品首批发货",G479-F479&lt;=60,"新品期补货空运",G479-F479&gt;60,"老品应急空运"),"海运，不进行分析")</f>
        <v>新品首批发货</v>
      </c>
      <c r="F479" s="3">
        <v>46081</v>
      </c>
      <c r="G479" s="3">
        <f>_xlfn.XLOOKUP(K479,数据!F:F,数据!D:D)</f>
        <v>46063</v>
      </c>
      <c r="H479" s="5">
        <v>50</v>
      </c>
      <c r="I479" s="5">
        <f t="shared" si="27"/>
        <v>1.1</v>
      </c>
      <c r="J479" s="5">
        <f>_xlfn.XLOOKUP(K479,数据!F:F,数据!T:T)*(I479/_xlfn.XLOOKUP(K479,数据!F:F,数据!Y:Y))</f>
        <v>65.5358936712773</v>
      </c>
      <c r="K479" t="s">
        <v>9337</v>
      </c>
      <c r="L479" t="s">
        <v>57</v>
      </c>
      <c r="M479" t="s">
        <v>11113</v>
      </c>
      <c r="N479" t="s">
        <v>14120</v>
      </c>
      <c r="O479" t="s">
        <v>11115</v>
      </c>
      <c r="P479" t="s">
        <v>11139</v>
      </c>
      <c r="Q479" t="s">
        <v>11117</v>
      </c>
      <c r="R479" t="s">
        <v>11118</v>
      </c>
      <c r="T479" t="s">
        <v>11250</v>
      </c>
      <c r="U479" s="4" t="s">
        <v>14074</v>
      </c>
      <c r="V479" t="s">
        <v>13994</v>
      </c>
      <c r="W479" t="s">
        <v>14121</v>
      </c>
      <c r="X479" t="s">
        <v>14122</v>
      </c>
      <c r="Y479" t="s">
        <v>11142</v>
      </c>
      <c r="Z479" t="s">
        <v>14123</v>
      </c>
      <c r="AA479" t="s">
        <v>11144</v>
      </c>
      <c r="AB479" t="s">
        <v>14074</v>
      </c>
      <c r="AC479" t="s">
        <v>14078</v>
      </c>
      <c r="AD479" t="s">
        <v>14124</v>
      </c>
      <c r="AE479" t="s">
        <v>13989</v>
      </c>
      <c r="AH479" t="s">
        <v>11171</v>
      </c>
      <c r="AI479" t="s">
        <v>13966</v>
      </c>
      <c r="AJ479" t="s">
        <v>13967</v>
      </c>
      <c r="AK479" t="s">
        <v>14094</v>
      </c>
      <c r="AL479" t="s">
        <v>14095</v>
      </c>
      <c r="AM479" t="s">
        <v>14096</v>
      </c>
      <c r="AN479" t="s">
        <v>14097</v>
      </c>
      <c r="AO479" t="s">
        <v>14098</v>
      </c>
      <c r="AP479" t="s">
        <v>14094</v>
      </c>
      <c r="AQ479">
        <v>22</v>
      </c>
      <c r="AR479">
        <v>22</v>
      </c>
      <c r="AS479">
        <v>22</v>
      </c>
      <c r="AT479" t="s">
        <v>14130</v>
      </c>
      <c r="AU479">
        <v>0</v>
      </c>
      <c r="AV479">
        <v>0</v>
      </c>
      <c r="AW479">
        <v>0</v>
      </c>
    </row>
    <row r="480" spans="1:49">
      <c r="A480" s="1">
        <f>_xlfn.XLOOKUP(K480,数据!F:F,数据!A:A)</f>
        <v>2026</v>
      </c>
      <c r="B480" s="2">
        <f>_xlfn.XLOOKUP(K480,数据!F:F,数据!B:B)</f>
        <v>2</v>
      </c>
      <c r="C480" s="2">
        <f>_xlfn.XLOOKUP(K480,数据!F:F,数据!C:C)</f>
        <v>7</v>
      </c>
      <c r="D480" s="2" t="str">
        <f>_xlfn.XLOOKUP(K480,数据!F:F,数据!K:K)</f>
        <v>空派</v>
      </c>
      <c r="E480" s="2" t="str" cm="1">
        <f t="array" ref="E480">IF(OR(D480="红单",D480="空派"),_xlfn.IFS(F480="未开售","新品首批发货",G480&lt;F480,"新品首批发货",G480-F480&lt;=60,"新品期补货空运",G480-F480&gt;60,"老品应急空运"),"海运，不进行分析")</f>
        <v>新品首批发货</v>
      </c>
      <c r="F480" s="3">
        <v>46080</v>
      </c>
      <c r="G480" s="3">
        <f>_xlfn.XLOOKUP(K480,数据!F:F,数据!D:D)</f>
        <v>46063</v>
      </c>
      <c r="H480" s="5">
        <v>50</v>
      </c>
      <c r="I480" s="5">
        <f t="shared" si="27"/>
        <v>1.1</v>
      </c>
      <c r="J480" s="5">
        <f>_xlfn.XLOOKUP(K480,数据!F:F,数据!T:T)*(I480/_xlfn.XLOOKUP(K480,数据!F:F,数据!Y:Y))</f>
        <v>65.5358936712773</v>
      </c>
      <c r="K480" t="s">
        <v>9337</v>
      </c>
      <c r="L480" t="s">
        <v>57</v>
      </c>
      <c r="M480" t="s">
        <v>11113</v>
      </c>
      <c r="N480" t="s">
        <v>14120</v>
      </c>
      <c r="O480" t="s">
        <v>11115</v>
      </c>
      <c r="P480" t="s">
        <v>11139</v>
      </c>
      <c r="Q480" t="s">
        <v>11117</v>
      </c>
      <c r="R480" t="s">
        <v>11118</v>
      </c>
      <c r="T480" t="s">
        <v>11250</v>
      </c>
      <c r="U480" s="4" t="s">
        <v>14074</v>
      </c>
      <c r="V480" t="s">
        <v>13994</v>
      </c>
      <c r="W480" t="s">
        <v>14121</v>
      </c>
      <c r="X480" t="s">
        <v>14122</v>
      </c>
      <c r="Y480" t="s">
        <v>11142</v>
      </c>
      <c r="Z480" t="s">
        <v>14123</v>
      </c>
      <c r="AA480" t="s">
        <v>11144</v>
      </c>
      <c r="AB480" t="s">
        <v>14074</v>
      </c>
      <c r="AC480" t="s">
        <v>14078</v>
      </c>
      <c r="AD480" t="s">
        <v>14124</v>
      </c>
      <c r="AE480" t="s">
        <v>13989</v>
      </c>
      <c r="AH480" t="s">
        <v>11171</v>
      </c>
      <c r="AI480" t="s">
        <v>13966</v>
      </c>
      <c r="AJ480" t="s">
        <v>13967</v>
      </c>
      <c r="AK480" t="s">
        <v>14100</v>
      </c>
      <c r="AL480" t="s">
        <v>14101</v>
      </c>
      <c r="AM480" t="s">
        <v>14102</v>
      </c>
      <c r="AN480" t="s">
        <v>14097</v>
      </c>
      <c r="AO480" t="s">
        <v>14103</v>
      </c>
      <c r="AP480" t="s">
        <v>14100</v>
      </c>
      <c r="AQ480">
        <v>22</v>
      </c>
      <c r="AR480">
        <v>22</v>
      </c>
      <c r="AS480">
        <v>22</v>
      </c>
      <c r="AT480" t="s">
        <v>14131</v>
      </c>
      <c r="AU480">
        <v>0</v>
      </c>
      <c r="AV480">
        <v>0</v>
      </c>
      <c r="AW480">
        <v>0</v>
      </c>
    </row>
    <row r="481" spans="1:49">
      <c r="A481" s="1">
        <f>_xlfn.XLOOKUP(K481,数据!F:F,数据!A:A)</f>
        <v>2026</v>
      </c>
      <c r="B481" s="2">
        <f>_xlfn.XLOOKUP(K481,数据!F:F,数据!B:B)</f>
        <v>2</v>
      </c>
      <c r="C481" s="2">
        <f>_xlfn.XLOOKUP(K481,数据!F:F,数据!C:C)</f>
        <v>7</v>
      </c>
      <c r="D481" s="2" t="str">
        <f>_xlfn.XLOOKUP(K481,数据!F:F,数据!K:K)</f>
        <v>空派</v>
      </c>
      <c r="E481" s="2" t="str" cm="1">
        <f t="array" ref="E481">IF(OR(D481="红单",D481="空派"),_xlfn.IFS(F481="未开售","新品首批发货",G481&lt;F481,"新品首批发货",G481-F481&lt;=60,"新品期补货空运",G481-F481&gt;60,"老品应急空运"),"海运，不进行分析")</f>
        <v>新品首批发货</v>
      </c>
      <c r="F481" s="3">
        <v>46081</v>
      </c>
      <c r="G481" s="3">
        <f>_xlfn.XLOOKUP(K481,数据!F:F,数据!D:D)</f>
        <v>46063</v>
      </c>
      <c r="H481" s="5">
        <v>50</v>
      </c>
      <c r="I481" s="5">
        <f t="shared" si="27"/>
        <v>1.1</v>
      </c>
      <c r="J481" s="5">
        <f>_xlfn.XLOOKUP(K481,数据!F:F,数据!T:T)*(I481/_xlfn.XLOOKUP(K481,数据!F:F,数据!Y:Y))</f>
        <v>65.5358936712773</v>
      </c>
      <c r="K481" t="s">
        <v>9337</v>
      </c>
      <c r="L481" t="s">
        <v>57</v>
      </c>
      <c r="M481" t="s">
        <v>11113</v>
      </c>
      <c r="N481" t="s">
        <v>14120</v>
      </c>
      <c r="O481" t="s">
        <v>11115</v>
      </c>
      <c r="P481" t="s">
        <v>11139</v>
      </c>
      <c r="Q481" t="s">
        <v>11117</v>
      </c>
      <c r="R481" t="s">
        <v>11118</v>
      </c>
      <c r="T481" t="s">
        <v>11250</v>
      </c>
      <c r="U481" s="4" t="s">
        <v>14074</v>
      </c>
      <c r="V481" t="s">
        <v>13994</v>
      </c>
      <c r="W481" t="s">
        <v>14121</v>
      </c>
      <c r="X481" t="s">
        <v>14122</v>
      </c>
      <c r="Y481" t="s">
        <v>11142</v>
      </c>
      <c r="Z481" t="s">
        <v>14123</v>
      </c>
      <c r="AA481" t="s">
        <v>11144</v>
      </c>
      <c r="AB481" t="s">
        <v>14074</v>
      </c>
      <c r="AC481" t="s">
        <v>14078</v>
      </c>
      <c r="AD481" t="s">
        <v>14124</v>
      </c>
      <c r="AE481" t="s">
        <v>13989</v>
      </c>
      <c r="AH481" t="s">
        <v>11171</v>
      </c>
      <c r="AI481" t="s">
        <v>13966</v>
      </c>
      <c r="AJ481" t="s">
        <v>13967</v>
      </c>
      <c r="AK481" t="s">
        <v>14105</v>
      </c>
      <c r="AL481" t="s">
        <v>14106</v>
      </c>
      <c r="AM481" t="s">
        <v>14107</v>
      </c>
      <c r="AN481" t="s">
        <v>14097</v>
      </c>
      <c r="AO481" t="s">
        <v>14108</v>
      </c>
      <c r="AP481" t="s">
        <v>14105</v>
      </c>
      <c r="AQ481">
        <v>22</v>
      </c>
      <c r="AR481">
        <v>22</v>
      </c>
      <c r="AS481">
        <v>22</v>
      </c>
      <c r="AT481" t="s">
        <v>14131</v>
      </c>
      <c r="AU481">
        <v>0</v>
      </c>
      <c r="AV481">
        <v>0</v>
      </c>
      <c r="AW481">
        <v>0</v>
      </c>
    </row>
    <row r="482" spans="1:49">
      <c r="A482" s="1">
        <f>_xlfn.XLOOKUP(K482,数据!F:F,数据!A:A)</f>
        <v>2026</v>
      </c>
      <c r="B482" s="2">
        <f>_xlfn.XLOOKUP(K482,数据!F:F,数据!B:B)</f>
        <v>2</v>
      </c>
      <c r="C482" s="2">
        <f>_xlfn.XLOOKUP(K482,数据!F:F,数据!C:C)</f>
        <v>7</v>
      </c>
      <c r="D482" s="2" t="str">
        <f>_xlfn.XLOOKUP(K482,数据!F:F,数据!K:K)</f>
        <v>空派</v>
      </c>
      <c r="E482" s="2" t="str" cm="1">
        <f t="array" ref="E482">IF(OR(D482="红单",D482="空派"),_xlfn.IFS(F482="未开售","新品首批发货",G482&lt;F482,"新品首批发货",G482-F482&lt;=60,"新品期补货空运",G482-F482&gt;60,"老品应急空运"),"海运，不进行分析")</f>
        <v>新品首批发货</v>
      </c>
      <c r="F482" s="3">
        <v>46081</v>
      </c>
      <c r="G482" s="3">
        <f>_xlfn.XLOOKUP(K482,数据!F:F,数据!D:D)</f>
        <v>46063</v>
      </c>
      <c r="H482" s="5">
        <v>50</v>
      </c>
      <c r="I482" s="5">
        <f t="shared" si="27"/>
        <v>1.1</v>
      </c>
      <c r="J482" s="5">
        <f>_xlfn.XLOOKUP(K482,数据!F:F,数据!T:T)*(I482/_xlfn.XLOOKUP(K482,数据!F:F,数据!Y:Y))</f>
        <v>65.5358936712773</v>
      </c>
      <c r="K482" t="s">
        <v>9337</v>
      </c>
      <c r="L482" t="s">
        <v>57</v>
      </c>
      <c r="M482" t="s">
        <v>11113</v>
      </c>
      <c r="N482" t="s">
        <v>14120</v>
      </c>
      <c r="O482" t="s">
        <v>11115</v>
      </c>
      <c r="P482" t="s">
        <v>11139</v>
      </c>
      <c r="Q482" t="s">
        <v>11117</v>
      </c>
      <c r="R482" t="s">
        <v>11118</v>
      </c>
      <c r="T482" t="s">
        <v>11250</v>
      </c>
      <c r="U482" s="4" t="s">
        <v>14074</v>
      </c>
      <c r="V482" t="s">
        <v>13994</v>
      </c>
      <c r="W482" t="s">
        <v>14121</v>
      </c>
      <c r="X482" t="s">
        <v>14122</v>
      </c>
      <c r="Y482" t="s">
        <v>11142</v>
      </c>
      <c r="Z482" t="s">
        <v>14123</v>
      </c>
      <c r="AA482" t="s">
        <v>11144</v>
      </c>
      <c r="AB482" t="s">
        <v>14074</v>
      </c>
      <c r="AC482" t="s">
        <v>14078</v>
      </c>
      <c r="AD482" t="s">
        <v>14124</v>
      </c>
      <c r="AE482" t="s">
        <v>13989</v>
      </c>
      <c r="AH482" t="s">
        <v>11171</v>
      </c>
      <c r="AI482" t="s">
        <v>13966</v>
      </c>
      <c r="AJ482" t="s">
        <v>13967</v>
      </c>
      <c r="AK482" t="s">
        <v>14110</v>
      </c>
      <c r="AL482" t="s">
        <v>14111</v>
      </c>
      <c r="AM482" t="s">
        <v>14112</v>
      </c>
      <c r="AN482" t="s">
        <v>14097</v>
      </c>
      <c r="AO482" t="s">
        <v>14113</v>
      </c>
      <c r="AP482" t="s">
        <v>14110</v>
      </c>
      <c r="AQ482">
        <v>22</v>
      </c>
      <c r="AR482">
        <v>22</v>
      </c>
      <c r="AS482">
        <v>22</v>
      </c>
      <c r="AT482" t="s">
        <v>14131</v>
      </c>
      <c r="AU482">
        <v>0</v>
      </c>
      <c r="AV482">
        <v>0</v>
      </c>
      <c r="AW482">
        <v>0</v>
      </c>
    </row>
    <row r="483" spans="1:49">
      <c r="A483" s="1">
        <f>_xlfn.XLOOKUP(K483,数据!F:F,数据!A:A)</f>
        <v>2026</v>
      </c>
      <c r="B483" s="2">
        <f>_xlfn.XLOOKUP(K483,数据!F:F,数据!B:B)</f>
        <v>2</v>
      </c>
      <c r="C483" s="2">
        <f>_xlfn.XLOOKUP(K483,数据!F:F,数据!C:C)</f>
        <v>7</v>
      </c>
      <c r="D483" s="2" t="str">
        <f>_xlfn.XLOOKUP(K483,数据!F:F,数据!K:K)</f>
        <v>空派</v>
      </c>
      <c r="E483" s="2" t="str" cm="1">
        <f t="array" ref="E483">IF(OR(D483="红单",D483="空派"),_xlfn.IFS(F483="未开售","新品首批发货",G483&lt;F483,"新品首批发货",G483-F483&lt;=60,"新品期补货空运",G483-F483&gt;60,"老品应急空运"),"海运，不进行分析")</f>
        <v>新品首批发货</v>
      </c>
      <c r="F483" s="3">
        <v>46082</v>
      </c>
      <c r="G483" s="3">
        <f>_xlfn.XLOOKUP(K483,数据!F:F,数据!D:D)</f>
        <v>46063</v>
      </c>
      <c r="H483" s="5">
        <v>457</v>
      </c>
      <c r="I483" s="5">
        <f t="shared" si="27"/>
        <v>10.968</v>
      </c>
      <c r="J483" s="5">
        <f>_xlfn.XLOOKUP(K483,数据!F:F,数据!T:T)*(I483/_xlfn.XLOOKUP(K483,数据!F:F,数据!Y:Y))</f>
        <v>653.452437987791</v>
      </c>
      <c r="K483" t="s">
        <v>9337</v>
      </c>
      <c r="L483" t="s">
        <v>57</v>
      </c>
      <c r="M483" t="s">
        <v>11113</v>
      </c>
      <c r="N483" t="s">
        <v>14120</v>
      </c>
      <c r="O483" t="s">
        <v>11115</v>
      </c>
      <c r="P483" t="s">
        <v>11139</v>
      </c>
      <c r="Q483" t="s">
        <v>11117</v>
      </c>
      <c r="R483" t="s">
        <v>11118</v>
      </c>
      <c r="T483" t="s">
        <v>11250</v>
      </c>
      <c r="U483" s="4" t="s">
        <v>14074</v>
      </c>
      <c r="V483" t="s">
        <v>13994</v>
      </c>
      <c r="W483" t="s">
        <v>14121</v>
      </c>
      <c r="X483" t="s">
        <v>14122</v>
      </c>
      <c r="Y483" t="s">
        <v>11142</v>
      </c>
      <c r="Z483" t="s">
        <v>14123</v>
      </c>
      <c r="AA483" t="s">
        <v>11144</v>
      </c>
      <c r="AB483" t="s">
        <v>14074</v>
      </c>
      <c r="AC483" t="s">
        <v>14078</v>
      </c>
      <c r="AD483" t="s">
        <v>14124</v>
      </c>
      <c r="AE483" t="s">
        <v>13989</v>
      </c>
      <c r="AH483" t="s">
        <v>11171</v>
      </c>
      <c r="AI483" t="s">
        <v>13966</v>
      </c>
      <c r="AJ483" t="s">
        <v>13967</v>
      </c>
      <c r="AK483" t="s">
        <v>14115</v>
      </c>
      <c r="AL483" t="s">
        <v>14116</v>
      </c>
      <c r="AM483" t="s">
        <v>14117</v>
      </c>
      <c r="AN483" t="s">
        <v>14117</v>
      </c>
      <c r="AO483" t="s">
        <v>14118</v>
      </c>
      <c r="AP483" t="s">
        <v>14115</v>
      </c>
      <c r="AQ483">
        <v>24</v>
      </c>
      <c r="AR483">
        <v>24</v>
      </c>
      <c r="AS483">
        <v>24</v>
      </c>
      <c r="AT483" t="s">
        <v>14132</v>
      </c>
      <c r="AU483">
        <v>0</v>
      </c>
      <c r="AV483">
        <v>0</v>
      </c>
      <c r="AW483">
        <v>0</v>
      </c>
    </row>
    <row r="484" spans="1:49">
      <c r="A484" s="1">
        <f>_xlfn.XLOOKUP(K484,数据!F:F,数据!A:A)</f>
        <v>2026</v>
      </c>
      <c r="B484" s="2">
        <f>_xlfn.XLOOKUP(K484,数据!F:F,数据!B:B)</f>
        <v>2</v>
      </c>
      <c r="C484" s="2">
        <f>_xlfn.XLOOKUP(K484,数据!F:F,数据!C:C)</f>
        <v>7</v>
      </c>
      <c r="D484" s="2" t="str">
        <f>_xlfn.XLOOKUP(K484,数据!F:F,数据!K:K)</f>
        <v>空派</v>
      </c>
      <c r="E484" s="2" t="str" cm="1">
        <f t="array" ref="E484">IF(OR(D484="红单",D484="空派"),_xlfn.IFS(F484="未开售","新品首批发货",G484&lt;F484,"新品首批发货",G484-F484&lt;=60,"新品期补货空运",G484-F484&gt;60,"老品应急空运"),"海运，不进行分析")</f>
        <v>老品应急空运</v>
      </c>
      <c r="F484" s="3">
        <v>45797</v>
      </c>
      <c r="G484" s="3">
        <f>_xlfn.XLOOKUP(K484,数据!F:F,数据!D:D)</f>
        <v>46063</v>
      </c>
      <c r="H484" s="5">
        <v>122</v>
      </c>
      <c r="I484" s="5">
        <f t="shared" si="27"/>
        <v>2.44</v>
      </c>
      <c r="J484" s="5">
        <f>_xlfn.XLOOKUP(K484,数据!F:F,数据!T:T)*(I484/_xlfn.XLOOKUP(K484,数据!F:F,数据!Y:Y))</f>
        <v>140.130310951582</v>
      </c>
      <c r="K484" t="s">
        <v>9334</v>
      </c>
      <c r="L484" t="s">
        <v>57</v>
      </c>
      <c r="M484" t="s">
        <v>11113</v>
      </c>
      <c r="N484" t="s">
        <v>14133</v>
      </c>
      <c r="O484" t="s">
        <v>11115</v>
      </c>
      <c r="P484" t="s">
        <v>11139</v>
      </c>
      <c r="Q484" t="s">
        <v>11117</v>
      </c>
      <c r="R484" t="s">
        <v>11118</v>
      </c>
      <c r="T484" t="s">
        <v>11250</v>
      </c>
      <c r="U484" s="4" t="s">
        <v>14074</v>
      </c>
      <c r="V484" t="s">
        <v>13983</v>
      </c>
      <c r="W484" t="s">
        <v>14134</v>
      </c>
      <c r="X484" t="s">
        <v>14135</v>
      </c>
      <c r="Y484" t="s">
        <v>11124</v>
      </c>
      <c r="Z484" t="s">
        <v>14136</v>
      </c>
      <c r="AA484" t="s">
        <v>11144</v>
      </c>
      <c r="AB484" t="s">
        <v>14074</v>
      </c>
      <c r="AC484" t="s">
        <v>14078</v>
      </c>
      <c r="AD484" t="s">
        <v>14137</v>
      </c>
      <c r="AE484" t="s">
        <v>14138</v>
      </c>
      <c r="AH484" t="s">
        <v>11171</v>
      </c>
      <c r="AI484" t="s">
        <v>13966</v>
      </c>
      <c r="AJ484" t="s">
        <v>13967</v>
      </c>
      <c r="AK484" t="s">
        <v>14081</v>
      </c>
      <c r="AL484" t="s">
        <v>14082</v>
      </c>
      <c r="AM484" t="s">
        <v>14083</v>
      </c>
      <c r="AN484" t="s">
        <v>11632</v>
      </c>
      <c r="AO484" t="s">
        <v>14084</v>
      </c>
      <c r="AP484" t="s">
        <v>14081</v>
      </c>
      <c r="AQ484">
        <v>20</v>
      </c>
      <c r="AR484">
        <v>20</v>
      </c>
      <c r="AS484">
        <v>20</v>
      </c>
      <c r="AT484" t="s">
        <v>14139</v>
      </c>
      <c r="AU484">
        <v>0</v>
      </c>
      <c r="AV484">
        <v>0</v>
      </c>
      <c r="AW484">
        <v>0</v>
      </c>
    </row>
    <row r="485" spans="1:49">
      <c r="A485" s="1">
        <f>_xlfn.XLOOKUP(K485,数据!F:F,数据!A:A)</f>
        <v>2026</v>
      </c>
      <c r="B485" s="2">
        <f>_xlfn.XLOOKUP(K485,数据!F:F,数据!B:B)</f>
        <v>2</v>
      </c>
      <c r="C485" s="2">
        <f>_xlfn.XLOOKUP(K485,数据!F:F,数据!C:C)</f>
        <v>7</v>
      </c>
      <c r="D485" s="2" t="str">
        <f>_xlfn.XLOOKUP(K485,数据!F:F,数据!K:K)</f>
        <v>空派</v>
      </c>
      <c r="E485" s="2" t="str" cm="1">
        <f t="array" ref="E485">IF(OR(D485="红单",D485="空派"),_xlfn.IFS(F485="未开售","新品首批发货",G485&lt;F485,"新品首批发货",G485-F485&lt;=60,"新品期补货空运",G485-F485&gt;60,"老品应急空运"),"海运，不进行分析")</f>
        <v>老品应急空运</v>
      </c>
      <c r="F485" s="3">
        <v>45847</v>
      </c>
      <c r="G485" s="3">
        <f>_xlfn.XLOOKUP(K485,数据!F:F,数据!D:D)</f>
        <v>46063</v>
      </c>
      <c r="H485" s="5">
        <v>200</v>
      </c>
      <c r="I485" s="5">
        <f t="shared" si="27"/>
        <v>0.8</v>
      </c>
      <c r="J485" s="5">
        <f>_xlfn.XLOOKUP(K485,数据!F:F,数据!T:T)*(I485/_xlfn.XLOOKUP(K485,数据!F:F,数据!Y:Y))</f>
        <v>45.9443642464203</v>
      </c>
      <c r="K485" t="s">
        <v>9334</v>
      </c>
      <c r="L485" t="s">
        <v>57</v>
      </c>
      <c r="M485" t="s">
        <v>11113</v>
      </c>
      <c r="N485" t="s">
        <v>14133</v>
      </c>
      <c r="O485" t="s">
        <v>11115</v>
      </c>
      <c r="P485" t="s">
        <v>11139</v>
      </c>
      <c r="Q485" t="s">
        <v>11117</v>
      </c>
      <c r="R485" t="s">
        <v>11118</v>
      </c>
      <c r="T485" t="s">
        <v>11250</v>
      </c>
      <c r="U485" s="4" t="s">
        <v>14074</v>
      </c>
      <c r="V485" t="s">
        <v>13983</v>
      </c>
      <c r="W485" t="s">
        <v>14134</v>
      </c>
      <c r="X485" t="s">
        <v>14135</v>
      </c>
      <c r="Y485" t="s">
        <v>11124</v>
      </c>
      <c r="Z485" t="s">
        <v>14136</v>
      </c>
      <c r="AA485" t="s">
        <v>11144</v>
      </c>
      <c r="AB485" t="s">
        <v>14074</v>
      </c>
      <c r="AC485" t="s">
        <v>14078</v>
      </c>
      <c r="AD485" t="s">
        <v>14137</v>
      </c>
      <c r="AE485" t="s">
        <v>14138</v>
      </c>
      <c r="AH485" t="s">
        <v>11171</v>
      </c>
      <c r="AI485" t="s">
        <v>13966</v>
      </c>
      <c r="AJ485" t="s">
        <v>13967</v>
      </c>
      <c r="AK485" t="s">
        <v>13622</v>
      </c>
      <c r="AL485" t="s">
        <v>13623</v>
      </c>
      <c r="AM485" t="s">
        <v>13624</v>
      </c>
      <c r="AN485" t="s">
        <v>13624</v>
      </c>
      <c r="AO485" t="s">
        <v>13625</v>
      </c>
      <c r="AP485" t="s">
        <v>13622</v>
      </c>
      <c r="AQ485">
        <v>4</v>
      </c>
      <c r="AR485">
        <v>4</v>
      </c>
      <c r="AS485">
        <v>4</v>
      </c>
      <c r="AT485" t="s">
        <v>14140</v>
      </c>
      <c r="AU485">
        <v>0</v>
      </c>
      <c r="AV485">
        <v>0</v>
      </c>
      <c r="AW485">
        <v>0</v>
      </c>
    </row>
    <row r="486" spans="1:49">
      <c r="A486" s="1">
        <f>_xlfn.XLOOKUP(K486,数据!F:F,数据!A:A)</f>
        <v>2026</v>
      </c>
      <c r="B486" s="2">
        <f>_xlfn.XLOOKUP(K486,数据!F:F,数据!B:B)</f>
        <v>2</v>
      </c>
      <c r="C486" s="2">
        <f>_xlfn.XLOOKUP(K486,数据!F:F,数据!C:C)</f>
        <v>7</v>
      </c>
      <c r="D486" s="2" t="str">
        <f>_xlfn.XLOOKUP(K486,数据!F:F,数据!K:K)</f>
        <v>空派</v>
      </c>
      <c r="E486" s="2" t="str" cm="1">
        <f t="array" ref="E486">IF(OR(D486="红单",D486="空派"),_xlfn.IFS(F486="未开售","新品首批发货",G486&lt;F486,"新品首批发货",G486-F486&lt;=60,"新品期补货空运",G486-F486&gt;60,"老品应急空运"),"海运，不进行分析")</f>
        <v>新品期补货空运</v>
      </c>
      <c r="F486" s="3">
        <v>46035</v>
      </c>
      <c r="G486" s="3">
        <f>_xlfn.XLOOKUP(K486,数据!F:F,数据!D:D)</f>
        <v>46063</v>
      </c>
      <c r="H486" s="5">
        <v>125</v>
      </c>
      <c r="I486" s="5">
        <f t="shared" si="27"/>
        <v>2</v>
      </c>
      <c r="J486" s="5">
        <f>_xlfn.XLOOKUP(K486,数据!F:F,数据!T:T)*(I486/_xlfn.XLOOKUP(K486,数据!F:F,数据!Y:Y))</f>
        <v>114.860910616051</v>
      </c>
      <c r="K486" t="s">
        <v>9334</v>
      </c>
      <c r="L486" t="s">
        <v>57</v>
      </c>
      <c r="M486" t="s">
        <v>11113</v>
      </c>
      <c r="N486" t="s">
        <v>14133</v>
      </c>
      <c r="O486" t="s">
        <v>11115</v>
      </c>
      <c r="P486" t="s">
        <v>11139</v>
      </c>
      <c r="Q486" t="s">
        <v>11117</v>
      </c>
      <c r="R486" t="s">
        <v>11118</v>
      </c>
      <c r="T486" t="s">
        <v>11250</v>
      </c>
      <c r="U486" s="4" t="s">
        <v>14074</v>
      </c>
      <c r="V486" t="s">
        <v>13983</v>
      </c>
      <c r="W486" t="s">
        <v>14134</v>
      </c>
      <c r="X486" t="s">
        <v>14135</v>
      </c>
      <c r="Y486" t="s">
        <v>11124</v>
      </c>
      <c r="Z486" t="s">
        <v>14136</v>
      </c>
      <c r="AA486" t="s">
        <v>11144</v>
      </c>
      <c r="AB486" t="s">
        <v>14074</v>
      </c>
      <c r="AC486" t="s">
        <v>14078</v>
      </c>
      <c r="AD486" t="s">
        <v>14137</v>
      </c>
      <c r="AE486" t="s">
        <v>14138</v>
      </c>
      <c r="AH486" t="s">
        <v>11171</v>
      </c>
      <c r="AI486" t="s">
        <v>13966</v>
      </c>
      <c r="AJ486" t="s">
        <v>13967</v>
      </c>
      <c r="AK486" t="s">
        <v>13639</v>
      </c>
      <c r="AL486" t="s">
        <v>13640</v>
      </c>
      <c r="AM486" t="s">
        <v>13641</v>
      </c>
      <c r="AN486" t="s">
        <v>11632</v>
      </c>
      <c r="AO486" t="s">
        <v>13642</v>
      </c>
      <c r="AP486" t="s">
        <v>13639</v>
      </c>
      <c r="AQ486">
        <v>16</v>
      </c>
      <c r="AR486">
        <v>16</v>
      </c>
      <c r="AS486">
        <v>16</v>
      </c>
      <c r="AT486" t="s">
        <v>14141</v>
      </c>
      <c r="AU486">
        <v>0</v>
      </c>
      <c r="AV486">
        <v>0</v>
      </c>
      <c r="AW486">
        <v>0</v>
      </c>
    </row>
    <row r="487" spans="1:49">
      <c r="A487" s="1">
        <f>_xlfn.XLOOKUP(K487,数据!F:F,数据!A:A)</f>
        <v>2026</v>
      </c>
      <c r="B487" s="2">
        <f>_xlfn.XLOOKUP(K487,数据!F:F,数据!B:B)</f>
        <v>2</v>
      </c>
      <c r="C487" s="2">
        <f>_xlfn.XLOOKUP(K487,数据!F:F,数据!C:C)</f>
        <v>7</v>
      </c>
      <c r="D487" s="2" t="str">
        <f>_xlfn.XLOOKUP(K487,数据!F:F,数据!K:K)</f>
        <v>空派</v>
      </c>
      <c r="E487" s="2" t="str" cm="1">
        <f t="array" ref="E487">IF(OR(D487="红单",D487="空派"),_xlfn.IFS(F487="未开售","新品首批发货",G487&lt;F487,"新品首批发货",G487-F487&lt;=60,"新品期补货空运",G487-F487&gt;60,"老品应急空运"),"海运，不进行分析")</f>
        <v>新品首批发货</v>
      </c>
      <c r="F487" s="3">
        <v>46080</v>
      </c>
      <c r="G487" s="3">
        <f>_xlfn.XLOOKUP(K487,数据!F:F,数据!D:D)</f>
        <v>46063</v>
      </c>
      <c r="H487" s="5">
        <v>125</v>
      </c>
      <c r="I487" s="5">
        <f t="shared" si="27"/>
        <v>2.125</v>
      </c>
      <c r="J487" s="5">
        <f>_xlfn.XLOOKUP(K487,数据!F:F,数据!T:T)*(I487/_xlfn.XLOOKUP(K487,数据!F:F,数据!Y:Y))</f>
        <v>122.039717529554</v>
      </c>
      <c r="K487" t="s">
        <v>9334</v>
      </c>
      <c r="L487" t="s">
        <v>57</v>
      </c>
      <c r="M487" t="s">
        <v>11113</v>
      </c>
      <c r="N487" t="s">
        <v>14133</v>
      </c>
      <c r="O487" t="s">
        <v>11115</v>
      </c>
      <c r="P487" t="s">
        <v>11139</v>
      </c>
      <c r="Q487" t="s">
        <v>11117</v>
      </c>
      <c r="R487" t="s">
        <v>11118</v>
      </c>
      <c r="T487" t="s">
        <v>11250</v>
      </c>
      <c r="U487" s="4" t="s">
        <v>14074</v>
      </c>
      <c r="V487" t="s">
        <v>13983</v>
      </c>
      <c r="W487" t="s">
        <v>14134</v>
      </c>
      <c r="X487" t="s">
        <v>14135</v>
      </c>
      <c r="Y487" t="s">
        <v>11124</v>
      </c>
      <c r="Z487" t="s">
        <v>14136</v>
      </c>
      <c r="AA487" t="s">
        <v>11144</v>
      </c>
      <c r="AB487" t="s">
        <v>14074</v>
      </c>
      <c r="AC487" t="s">
        <v>14078</v>
      </c>
      <c r="AD487" t="s">
        <v>14137</v>
      </c>
      <c r="AE487" t="s">
        <v>14138</v>
      </c>
      <c r="AH487" t="s">
        <v>11171</v>
      </c>
      <c r="AI487" t="s">
        <v>13966</v>
      </c>
      <c r="AJ487" t="s">
        <v>13967</v>
      </c>
      <c r="AK487" t="s">
        <v>12059</v>
      </c>
      <c r="AL487" t="s">
        <v>12060</v>
      </c>
      <c r="AM487" t="s">
        <v>12061</v>
      </c>
      <c r="AN487" t="s">
        <v>11740</v>
      </c>
      <c r="AO487" t="s">
        <v>12062</v>
      </c>
      <c r="AP487" t="s">
        <v>12059</v>
      </c>
      <c r="AQ487">
        <v>17</v>
      </c>
      <c r="AR487">
        <v>17</v>
      </c>
      <c r="AS487">
        <v>16</v>
      </c>
      <c r="AT487" t="s">
        <v>14142</v>
      </c>
      <c r="AU487">
        <v>0</v>
      </c>
      <c r="AV487">
        <v>-1</v>
      </c>
      <c r="AW487">
        <v>1</v>
      </c>
    </row>
    <row r="488" spans="1:49">
      <c r="A488" s="1">
        <f>_xlfn.XLOOKUP(K488,数据!F:F,数据!A:A)</f>
        <v>2026</v>
      </c>
      <c r="B488" s="2">
        <f>_xlfn.XLOOKUP(K488,数据!F:F,数据!B:B)</f>
        <v>2</v>
      </c>
      <c r="C488" s="2">
        <f>_xlfn.XLOOKUP(K488,数据!F:F,数据!C:C)</f>
        <v>7</v>
      </c>
      <c r="D488" s="2" t="str">
        <f>_xlfn.XLOOKUP(K488,数据!F:F,数据!K:K)</f>
        <v>空派</v>
      </c>
      <c r="E488" s="2" t="str" cm="1">
        <f t="array" ref="E488">IF(OR(D488="红单",D488="空派"),_xlfn.IFS(F488="未开售","新品首批发货",G488&lt;F488,"新品首批发货",G488-F488&lt;=60,"新品期补货空运",G488-F488&gt;60,"老品应急空运"),"海运，不进行分析")</f>
        <v>新品首批发货</v>
      </c>
      <c r="F488" s="3">
        <v>46079</v>
      </c>
      <c r="G488" s="3">
        <f>_xlfn.XLOOKUP(K488,数据!F:F,数据!D:D)</f>
        <v>46063</v>
      </c>
      <c r="H488" s="5">
        <v>126</v>
      </c>
      <c r="I488" s="5">
        <f t="shared" si="27"/>
        <v>2.898</v>
      </c>
      <c r="J488" s="5">
        <f>_xlfn.XLOOKUP(K488,数据!F:F,数据!T:T)*(I488/_xlfn.XLOOKUP(K488,数据!F:F,数据!Y:Y))</f>
        <v>166.433459482658</v>
      </c>
      <c r="K488" t="s">
        <v>9334</v>
      </c>
      <c r="L488" t="s">
        <v>57</v>
      </c>
      <c r="M488" t="s">
        <v>11113</v>
      </c>
      <c r="N488" t="s">
        <v>14133</v>
      </c>
      <c r="O488" t="s">
        <v>11115</v>
      </c>
      <c r="P488" t="s">
        <v>11139</v>
      </c>
      <c r="Q488" t="s">
        <v>11117</v>
      </c>
      <c r="R488" t="s">
        <v>11118</v>
      </c>
      <c r="T488" t="s">
        <v>11250</v>
      </c>
      <c r="U488" s="4" t="s">
        <v>14074</v>
      </c>
      <c r="V488" t="s">
        <v>13983</v>
      </c>
      <c r="W488" t="s">
        <v>14134</v>
      </c>
      <c r="X488" t="s">
        <v>14135</v>
      </c>
      <c r="Y488" t="s">
        <v>11124</v>
      </c>
      <c r="Z488" t="s">
        <v>14136</v>
      </c>
      <c r="AA488" t="s">
        <v>11144</v>
      </c>
      <c r="AB488" t="s">
        <v>14074</v>
      </c>
      <c r="AC488" t="s">
        <v>14078</v>
      </c>
      <c r="AD488" t="s">
        <v>14137</v>
      </c>
      <c r="AE488" t="s">
        <v>14138</v>
      </c>
      <c r="AH488" t="s">
        <v>11171</v>
      </c>
      <c r="AI488" t="s">
        <v>13966</v>
      </c>
      <c r="AJ488" t="s">
        <v>13967</v>
      </c>
      <c r="AK488" t="s">
        <v>14089</v>
      </c>
      <c r="AL488" t="s">
        <v>14090</v>
      </c>
      <c r="AM488" t="s">
        <v>14091</v>
      </c>
      <c r="AN488" t="s">
        <v>11740</v>
      </c>
      <c r="AO488" t="s">
        <v>14092</v>
      </c>
      <c r="AP488" t="s">
        <v>14089</v>
      </c>
      <c r="AQ488">
        <v>23</v>
      </c>
      <c r="AR488">
        <v>23</v>
      </c>
      <c r="AS488">
        <v>24</v>
      </c>
      <c r="AT488" t="s">
        <v>14143</v>
      </c>
      <c r="AU488">
        <v>0</v>
      </c>
      <c r="AV488">
        <v>1</v>
      </c>
      <c r="AW488">
        <v>-1</v>
      </c>
    </row>
    <row r="489" spans="1:49">
      <c r="A489" s="1">
        <f>_xlfn.XLOOKUP(K489,数据!F:F,数据!A:A)</f>
        <v>2026</v>
      </c>
      <c r="B489" s="2">
        <f>_xlfn.XLOOKUP(K489,数据!F:F,数据!B:B)</f>
        <v>2</v>
      </c>
      <c r="C489" s="2">
        <f>_xlfn.XLOOKUP(K489,数据!F:F,数据!C:C)</f>
        <v>7</v>
      </c>
      <c r="D489" s="2" t="str">
        <f>_xlfn.XLOOKUP(K489,数据!F:F,数据!K:K)</f>
        <v>空派</v>
      </c>
      <c r="E489" s="2" t="str" cm="1">
        <f t="array" ref="E489">IF(OR(D489="红单",D489="空派"),_xlfn.IFS(F489="未开售","新品首批发货",G489&lt;F489,"新品首批发货",G489-F489&lt;=60,"新品期补货空运",G489-F489&gt;60,"老品应急空运"),"海运，不进行分析")</f>
        <v>新品首批发货</v>
      </c>
      <c r="F489" s="3">
        <v>46081</v>
      </c>
      <c r="G489" s="3">
        <f>_xlfn.XLOOKUP(K489,数据!F:F,数据!D:D)</f>
        <v>46063</v>
      </c>
      <c r="H489" s="5">
        <v>50</v>
      </c>
      <c r="I489" s="5">
        <f t="shared" si="27"/>
        <v>1.1</v>
      </c>
      <c r="J489" s="5">
        <f>_xlfn.XLOOKUP(K489,数据!F:F,数据!T:T)*(I489/_xlfn.XLOOKUP(K489,数据!F:F,数据!Y:Y))</f>
        <v>63.173500838828</v>
      </c>
      <c r="K489" t="s">
        <v>9334</v>
      </c>
      <c r="L489" t="s">
        <v>57</v>
      </c>
      <c r="M489" t="s">
        <v>11113</v>
      </c>
      <c r="N489" t="s">
        <v>14133</v>
      </c>
      <c r="O489" t="s">
        <v>11115</v>
      </c>
      <c r="P489" t="s">
        <v>11139</v>
      </c>
      <c r="Q489" t="s">
        <v>11117</v>
      </c>
      <c r="R489" t="s">
        <v>11118</v>
      </c>
      <c r="T489" t="s">
        <v>11250</v>
      </c>
      <c r="U489" s="4" t="s">
        <v>14074</v>
      </c>
      <c r="V489" t="s">
        <v>13983</v>
      </c>
      <c r="W489" t="s">
        <v>14134</v>
      </c>
      <c r="X489" t="s">
        <v>14135</v>
      </c>
      <c r="Y489" t="s">
        <v>11124</v>
      </c>
      <c r="Z489" t="s">
        <v>14136</v>
      </c>
      <c r="AA489" t="s">
        <v>11144</v>
      </c>
      <c r="AB489" t="s">
        <v>14074</v>
      </c>
      <c r="AC489" t="s">
        <v>14078</v>
      </c>
      <c r="AD489" t="s">
        <v>14137</v>
      </c>
      <c r="AE489" t="s">
        <v>14138</v>
      </c>
      <c r="AH489" t="s">
        <v>11171</v>
      </c>
      <c r="AI489" t="s">
        <v>13966</v>
      </c>
      <c r="AJ489" t="s">
        <v>13967</v>
      </c>
      <c r="AK489" t="s">
        <v>14094</v>
      </c>
      <c r="AL489" t="s">
        <v>14095</v>
      </c>
      <c r="AM489" t="s">
        <v>14096</v>
      </c>
      <c r="AN489" t="s">
        <v>14097</v>
      </c>
      <c r="AO489" t="s">
        <v>14098</v>
      </c>
      <c r="AP489" t="s">
        <v>14094</v>
      </c>
      <c r="AQ489">
        <v>22</v>
      </c>
      <c r="AR489">
        <v>22</v>
      </c>
      <c r="AS489">
        <v>22</v>
      </c>
      <c r="AT489" t="s">
        <v>14144</v>
      </c>
      <c r="AU489">
        <v>0</v>
      </c>
      <c r="AV489">
        <v>0</v>
      </c>
      <c r="AW489">
        <v>0</v>
      </c>
    </row>
    <row r="490" spans="1:49">
      <c r="A490" s="1">
        <f>_xlfn.XLOOKUP(K490,数据!F:F,数据!A:A)</f>
        <v>2026</v>
      </c>
      <c r="B490" s="2">
        <f>_xlfn.XLOOKUP(K490,数据!F:F,数据!B:B)</f>
        <v>2</v>
      </c>
      <c r="C490" s="2">
        <f>_xlfn.XLOOKUP(K490,数据!F:F,数据!C:C)</f>
        <v>7</v>
      </c>
      <c r="D490" s="2" t="str">
        <f>_xlfn.XLOOKUP(K490,数据!F:F,数据!K:K)</f>
        <v>空派</v>
      </c>
      <c r="E490" s="2" t="str" cm="1">
        <f t="array" ref="E490">IF(OR(D490="红单",D490="空派"),_xlfn.IFS(F490="未开售","新品首批发货",G490&lt;F490,"新品首批发货",G490-F490&lt;=60,"新品期补货空运",G490-F490&gt;60,"老品应急空运"),"海运，不进行分析")</f>
        <v>新品首批发货</v>
      </c>
      <c r="F490" s="3">
        <v>46080</v>
      </c>
      <c r="G490" s="3">
        <f>_xlfn.XLOOKUP(K490,数据!F:F,数据!D:D)</f>
        <v>46063</v>
      </c>
      <c r="H490" s="5">
        <v>50</v>
      </c>
      <c r="I490" s="5">
        <f t="shared" si="27"/>
        <v>1.1</v>
      </c>
      <c r="J490" s="5">
        <f>_xlfn.XLOOKUP(K490,数据!F:F,数据!T:T)*(I490/_xlfn.XLOOKUP(K490,数据!F:F,数据!Y:Y))</f>
        <v>63.173500838828</v>
      </c>
      <c r="K490" t="s">
        <v>9334</v>
      </c>
      <c r="L490" t="s">
        <v>57</v>
      </c>
      <c r="M490" t="s">
        <v>11113</v>
      </c>
      <c r="N490" t="s">
        <v>14133</v>
      </c>
      <c r="O490" t="s">
        <v>11115</v>
      </c>
      <c r="P490" t="s">
        <v>11139</v>
      </c>
      <c r="Q490" t="s">
        <v>11117</v>
      </c>
      <c r="R490" t="s">
        <v>11118</v>
      </c>
      <c r="T490" t="s">
        <v>11250</v>
      </c>
      <c r="U490" s="4" t="s">
        <v>14074</v>
      </c>
      <c r="V490" t="s">
        <v>13983</v>
      </c>
      <c r="W490" t="s">
        <v>14134</v>
      </c>
      <c r="X490" t="s">
        <v>14135</v>
      </c>
      <c r="Y490" t="s">
        <v>11124</v>
      </c>
      <c r="Z490" t="s">
        <v>14136</v>
      </c>
      <c r="AA490" t="s">
        <v>11144</v>
      </c>
      <c r="AB490" t="s">
        <v>14074</v>
      </c>
      <c r="AC490" t="s">
        <v>14078</v>
      </c>
      <c r="AD490" t="s">
        <v>14137</v>
      </c>
      <c r="AE490" t="s">
        <v>14138</v>
      </c>
      <c r="AH490" t="s">
        <v>11171</v>
      </c>
      <c r="AI490" t="s">
        <v>13966</v>
      </c>
      <c r="AJ490" t="s">
        <v>13967</v>
      </c>
      <c r="AK490" t="s">
        <v>14100</v>
      </c>
      <c r="AL490" t="s">
        <v>14101</v>
      </c>
      <c r="AM490" t="s">
        <v>14102</v>
      </c>
      <c r="AN490" t="s">
        <v>14097</v>
      </c>
      <c r="AO490" t="s">
        <v>14103</v>
      </c>
      <c r="AP490" t="s">
        <v>14100</v>
      </c>
      <c r="AQ490">
        <v>22</v>
      </c>
      <c r="AR490">
        <v>22</v>
      </c>
      <c r="AS490">
        <v>22</v>
      </c>
      <c r="AT490" t="s">
        <v>14145</v>
      </c>
      <c r="AU490">
        <v>0</v>
      </c>
      <c r="AV490">
        <v>0</v>
      </c>
      <c r="AW490">
        <v>0</v>
      </c>
    </row>
    <row r="491" spans="1:49">
      <c r="A491" s="1">
        <f>_xlfn.XLOOKUP(K491,数据!F:F,数据!A:A)</f>
        <v>2026</v>
      </c>
      <c r="B491" s="2">
        <f>_xlfn.XLOOKUP(K491,数据!F:F,数据!B:B)</f>
        <v>2</v>
      </c>
      <c r="C491" s="2">
        <f>_xlfn.XLOOKUP(K491,数据!F:F,数据!C:C)</f>
        <v>7</v>
      </c>
      <c r="D491" s="2" t="str">
        <f>_xlfn.XLOOKUP(K491,数据!F:F,数据!K:K)</f>
        <v>空派</v>
      </c>
      <c r="E491" s="2" t="str" cm="1">
        <f t="array" ref="E491">IF(OR(D491="红单",D491="空派"),_xlfn.IFS(F491="未开售","新品首批发货",G491&lt;F491,"新品首批发货",G491-F491&lt;=60,"新品期补货空运",G491-F491&gt;60,"老品应急空运"),"海运，不进行分析")</f>
        <v>新品首批发货</v>
      </c>
      <c r="F491" s="3">
        <v>46081</v>
      </c>
      <c r="G491" s="3">
        <f>_xlfn.XLOOKUP(K491,数据!F:F,数据!D:D)</f>
        <v>46063</v>
      </c>
      <c r="H491" s="5">
        <v>50</v>
      </c>
      <c r="I491" s="5">
        <f t="shared" si="27"/>
        <v>1.1</v>
      </c>
      <c r="J491" s="5">
        <f>_xlfn.XLOOKUP(K491,数据!F:F,数据!T:T)*(I491/_xlfn.XLOOKUP(K491,数据!F:F,数据!Y:Y))</f>
        <v>63.173500838828</v>
      </c>
      <c r="K491" t="s">
        <v>9334</v>
      </c>
      <c r="L491" t="s">
        <v>57</v>
      </c>
      <c r="M491" t="s">
        <v>11113</v>
      </c>
      <c r="N491" t="s">
        <v>14133</v>
      </c>
      <c r="O491" t="s">
        <v>11115</v>
      </c>
      <c r="P491" t="s">
        <v>11139</v>
      </c>
      <c r="Q491" t="s">
        <v>11117</v>
      </c>
      <c r="R491" t="s">
        <v>11118</v>
      </c>
      <c r="T491" t="s">
        <v>11250</v>
      </c>
      <c r="U491" s="4" t="s">
        <v>14074</v>
      </c>
      <c r="V491" t="s">
        <v>13983</v>
      </c>
      <c r="W491" t="s">
        <v>14134</v>
      </c>
      <c r="X491" t="s">
        <v>14135</v>
      </c>
      <c r="Y491" t="s">
        <v>11124</v>
      </c>
      <c r="Z491" t="s">
        <v>14136</v>
      </c>
      <c r="AA491" t="s">
        <v>11144</v>
      </c>
      <c r="AB491" t="s">
        <v>14074</v>
      </c>
      <c r="AC491" t="s">
        <v>14078</v>
      </c>
      <c r="AD491" t="s">
        <v>14137</v>
      </c>
      <c r="AE491" t="s">
        <v>14138</v>
      </c>
      <c r="AH491" t="s">
        <v>11171</v>
      </c>
      <c r="AI491" t="s">
        <v>13966</v>
      </c>
      <c r="AJ491" t="s">
        <v>13967</v>
      </c>
      <c r="AK491" t="s">
        <v>14105</v>
      </c>
      <c r="AL491" t="s">
        <v>14106</v>
      </c>
      <c r="AM491" t="s">
        <v>14107</v>
      </c>
      <c r="AN491" t="s">
        <v>14097</v>
      </c>
      <c r="AO491" t="s">
        <v>14108</v>
      </c>
      <c r="AP491" t="s">
        <v>14105</v>
      </c>
      <c r="AQ491">
        <v>22</v>
      </c>
      <c r="AR491">
        <v>22</v>
      </c>
      <c r="AS491">
        <v>22</v>
      </c>
      <c r="AT491" t="s">
        <v>14144</v>
      </c>
      <c r="AU491">
        <v>0</v>
      </c>
      <c r="AV491">
        <v>0</v>
      </c>
      <c r="AW491">
        <v>0</v>
      </c>
    </row>
    <row r="492" spans="1:49">
      <c r="A492" s="1">
        <f>_xlfn.XLOOKUP(K492,数据!F:F,数据!A:A)</f>
        <v>2026</v>
      </c>
      <c r="B492" s="2">
        <f>_xlfn.XLOOKUP(K492,数据!F:F,数据!B:B)</f>
        <v>2</v>
      </c>
      <c r="C492" s="2">
        <f>_xlfn.XLOOKUP(K492,数据!F:F,数据!C:C)</f>
        <v>7</v>
      </c>
      <c r="D492" s="2" t="str">
        <f>_xlfn.XLOOKUP(K492,数据!F:F,数据!K:K)</f>
        <v>空派</v>
      </c>
      <c r="E492" s="2" t="str" cm="1">
        <f t="array" ref="E492">IF(OR(D492="红单",D492="空派"),_xlfn.IFS(F492="未开售","新品首批发货",G492&lt;F492,"新品首批发货",G492-F492&lt;=60,"新品期补货空运",G492-F492&gt;60,"老品应急空运"),"海运，不进行分析")</f>
        <v>新品首批发货</v>
      </c>
      <c r="F492" s="3">
        <v>46081</v>
      </c>
      <c r="G492" s="3">
        <f>_xlfn.XLOOKUP(K492,数据!F:F,数据!D:D)</f>
        <v>46063</v>
      </c>
      <c r="H492" s="5">
        <v>50</v>
      </c>
      <c r="I492" s="5">
        <f t="shared" si="27"/>
        <v>1.1</v>
      </c>
      <c r="J492" s="5">
        <f>_xlfn.XLOOKUP(K492,数据!F:F,数据!T:T)*(I492/_xlfn.XLOOKUP(K492,数据!F:F,数据!Y:Y))</f>
        <v>63.173500838828</v>
      </c>
      <c r="K492" t="s">
        <v>9334</v>
      </c>
      <c r="L492" t="s">
        <v>57</v>
      </c>
      <c r="M492" t="s">
        <v>11113</v>
      </c>
      <c r="N492" t="s">
        <v>14133</v>
      </c>
      <c r="O492" t="s">
        <v>11115</v>
      </c>
      <c r="P492" t="s">
        <v>11139</v>
      </c>
      <c r="Q492" t="s">
        <v>11117</v>
      </c>
      <c r="R492" t="s">
        <v>11118</v>
      </c>
      <c r="T492" t="s">
        <v>11250</v>
      </c>
      <c r="U492" s="4" t="s">
        <v>14074</v>
      </c>
      <c r="V492" t="s">
        <v>13983</v>
      </c>
      <c r="W492" t="s">
        <v>14134</v>
      </c>
      <c r="X492" t="s">
        <v>14135</v>
      </c>
      <c r="Y492" t="s">
        <v>11124</v>
      </c>
      <c r="Z492" t="s">
        <v>14136</v>
      </c>
      <c r="AA492" t="s">
        <v>11144</v>
      </c>
      <c r="AB492" t="s">
        <v>14074</v>
      </c>
      <c r="AC492" t="s">
        <v>14078</v>
      </c>
      <c r="AD492" t="s">
        <v>14137</v>
      </c>
      <c r="AE492" t="s">
        <v>14138</v>
      </c>
      <c r="AH492" t="s">
        <v>11171</v>
      </c>
      <c r="AI492" t="s">
        <v>13966</v>
      </c>
      <c r="AJ492" t="s">
        <v>13967</v>
      </c>
      <c r="AK492" t="s">
        <v>14110</v>
      </c>
      <c r="AL492" t="s">
        <v>14111</v>
      </c>
      <c r="AM492" t="s">
        <v>14112</v>
      </c>
      <c r="AN492" t="s">
        <v>14097</v>
      </c>
      <c r="AO492" t="s">
        <v>14113</v>
      </c>
      <c r="AP492" t="s">
        <v>14110</v>
      </c>
      <c r="AQ492">
        <v>22</v>
      </c>
      <c r="AR492">
        <v>22</v>
      </c>
      <c r="AS492">
        <v>22</v>
      </c>
      <c r="AT492" t="s">
        <v>14144</v>
      </c>
      <c r="AU492">
        <v>0</v>
      </c>
      <c r="AV492">
        <v>0</v>
      </c>
      <c r="AW492">
        <v>0</v>
      </c>
    </row>
    <row r="493" spans="1:49">
      <c r="A493" s="1">
        <f>_xlfn.XLOOKUP(K493,数据!F:F,数据!A:A)</f>
        <v>2026</v>
      </c>
      <c r="B493" s="2">
        <f>_xlfn.XLOOKUP(K493,数据!F:F,数据!B:B)</f>
        <v>2</v>
      </c>
      <c r="C493" s="2">
        <f>_xlfn.XLOOKUP(K493,数据!F:F,数据!C:C)</f>
        <v>7</v>
      </c>
      <c r="D493" s="2" t="str">
        <f>_xlfn.XLOOKUP(K493,数据!F:F,数据!K:K)</f>
        <v>空派</v>
      </c>
      <c r="E493" s="2" t="str" cm="1">
        <f t="array" ref="E493">IF(OR(D493="红单",D493="空派"),_xlfn.IFS(F493="未开售","新品首批发货",G493&lt;F493,"新品首批发货",G493-F493&lt;=60,"新品期补货空运",G493-F493&gt;60,"老品应急空运"),"海运，不进行分析")</f>
        <v>新品首批发货</v>
      </c>
      <c r="F493" s="3">
        <v>46082</v>
      </c>
      <c r="G493" s="3">
        <f>_xlfn.XLOOKUP(K493,数据!F:F,数据!D:D)</f>
        <v>46063</v>
      </c>
      <c r="H493" s="5">
        <v>457</v>
      </c>
      <c r="I493" s="5">
        <f t="shared" si="27"/>
        <v>10.968</v>
      </c>
      <c r="J493" s="5">
        <f>_xlfn.XLOOKUP(K493,数据!F:F,数据!T:T)*(I493/_xlfn.XLOOKUP(K493,数据!F:F,数据!Y:Y))</f>
        <v>629.897233818423</v>
      </c>
      <c r="K493" t="s">
        <v>9334</v>
      </c>
      <c r="L493" t="s">
        <v>57</v>
      </c>
      <c r="M493" t="s">
        <v>11113</v>
      </c>
      <c r="N493" t="s">
        <v>14133</v>
      </c>
      <c r="O493" t="s">
        <v>11115</v>
      </c>
      <c r="P493" t="s">
        <v>11139</v>
      </c>
      <c r="Q493" t="s">
        <v>11117</v>
      </c>
      <c r="R493" t="s">
        <v>11118</v>
      </c>
      <c r="T493" t="s">
        <v>11250</v>
      </c>
      <c r="U493" s="4" t="s">
        <v>14074</v>
      </c>
      <c r="V493" t="s">
        <v>13983</v>
      </c>
      <c r="W493" t="s">
        <v>14134</v>
      </c>
      <c r="X493" t="s">
        <v>14135</v>
      </c>
      <c r="Y493" t="s">
        <v>11124</v>
      </c>
      <c r="Z493" t="s">
        <v>14136</v>
      </c>
      <c r="AA493" t="s">
        <v>11144</v>
      </c>
      <c r="AB493" t="s">
        <v>14074</v>
      </c>
      <c r="AC493" t="s">
        <v>14078</v>
      </c>
      <c r="AD493" t="s">
        <v>14137</v>
      </c>
      <c r="AE493" t="s">
        <v>14138</v>
      </c>
      <c r="AH493" t="s">
        <v>11171</v>
      </c>
      <c r="AI493" t="s">
        <v>13966</v>
      </c>
      <c r="AJ493" t="s">
        <v>13967</v>
      </c>
      <c r="AK493" t="s">
        <v>14115</v>
      </c>
      <c r="AL493" t="s">
        <v>14116</v>
      </c>
      <c r="AM493" t="s">
        <v>14117</v>
      </c>
      <c r="AN493" t="s">
        <v>14117</v>
      </c>
      <c r="AO493" t="s">
        <v>14118</v>
      </c>
      <c r="AP493" t="s">
        <v>14115</v>
      </c>
      <c r="AQ493">
        <v>24</v>
      </c>
      <c r="AR493">
        <v>24</v>
      </c>
      <c r="AS493">
        <v>24</v>
      </c>
      <c r="AT493" t="s">
        <v>14146</v>
      </c>
      <c r="AU493">
        <v>0</v>
      </c>
      <c r="AV493">
        <v>0</v>
      </c>
      <c r="AW493">
        <v>0</v>
      </c>
    </row>
    <row r="494" spans="1:49">
      <c r="A494" s="1">
        <f>_xlfn.XLOOKUP(K494,数据!F:F,数据!A:A)</f>
        <v>2026</v>
      </c>
      <c r="B494" s="2">
        <f>_xlfn.XLOOKUP(K494,数据!F:F,数据!B:B)</f>
        <v>2</v>
      </c>
      <c r="C494" s="2">
        <f>_xlfn.XLOOKUP(K494,数据!F:F,数据!C:C)</f>
        <v>7</v>
      </c>
      <c r="D494" s="2" t="str">
        <f>_xlfn.XLOOKUP(K494,数据!F:F,数据!K:K)</f>
        <v>空派</v>
      </c>
      <c r="E494" s="2" t="str" cm="1">
        <f t="array" ref="E494">IF(OR(D494="红单",D494="空派"),_xlfn.IFS(F494="未开售","新品首批发货",G494&lt;F494,"新品首批发货",G494-F494&lt;=60,"新品期补货空运",G494-F494&gt;60,"老品应急空运"),"海运，不进行分析")</f>
        <v>老品应急空运</v>
      </c>
      <c r="F494" s="3">
        <v>45797</v>
      </c>
      <c r="G494" s="3">
        <f>_xlfn.XLOOKUP(K494,数据!F:F,数据!D:D)</f>
        <v>46063</v>
      </c>
      <c r="H494" s="5">
        <v>122</v>
      </c>
      <c r="I494" s="5">
        <f t="shared" si="27"/>
        <v>2.44</v>
      </c>
      <c r="J494" s="5">
        <f>_xlfn.XLOOKUP(K494,数据!F:F,数据!T:T)*(I494/_xlfn.XLOOKUP(K494,数据!F:F,数据!Y:Y))</f>
        <v>145.370527779924</v>
      </c>
      <c r="K494" t="s">
        <v>9336</v>
      </c>
      <c r="L494" t="s">
        <v>57</v>
      </c>
      <c r="M494" t="s">
        <v>11113</v>
      </c>
      <c r="N494" t="s">
        <v>14147</v>
      </c>
      <c r="O494" t="s">
        <v>11115</v>
      </c>
      <c r="P494" t="s">
        <v>11139</v>
      </c>
      <c r="Q494" t="s">
        <v>11117</v>
      </c>
      <c r="R494" t="s">
        <v>11118</v>
      </c>
      <c r="T494" t="s">
        <v>11250</v>
      </c>
      <c r="U494" s="4" t="s">
        <v>14074</v>
      </c>
      <c r="V494" t="s">
        <v>13994</v>
      </c>
      <c r="W494" t="s">
        <v>14148</v>
      </c>
      <c r="X494" t="s">
        <v>14149</v>
      </c>
      <c r="Y494" t="s">
        <v>11124</v>
      </c>
      <c r="Z494" t="s">
        <v>14150</v>
      </c>
      <c r="AA494" t="s">
        <v>11144</v>
      </c>
      <c r="AB494" t="s">
        <v>14074</v>
      </c>
      <c r="AC494" t="s">
        <v>13998</v>
      </c>
      <c r="AD494" t="s">
        <v>14151</v>
      </c>
      <c r="AE494" t="s">
        <v>13989</v>
      </c>
      <c r="AH494" t="s">
        <v>11171</v>
      </c>
      <c r="AI494" t="s">
        <v>13966</v>
      </c>
      <c r="AJ494" t="s">
        <v>13967</v>
      </c>
      <c r="AK494" t="s">
        <v>14081</v>
      </c>
      <c r="AL494" t="s">
        <v>14082</v>
      </c>
      <c r="AM494" t="s">
        <v>14083</v>
      </c>
      <c r="AN494" t="s">
        <v>11632</v>
      </c>
      <c r="AO494" t="s">
        <v>14084</v>
      </c>
      <c r="AP494" t="s">
        <v>14081</v>
      </c>
      <c r="AQ494">
        <v>20</v>
      </c>
      <c r="AR494">
        <v>20</v>
      </c>
      <c r="AS494">
        <v>20</v>
      </c>
      <c r="AT494" t="s">
        <v>14152</v>
      </c>
      <c r="AU494">
        <v>0</v>
      </c>
      <c r="AV494">
        <v>0</v>
      </c>
      <c r="AW494">
        <v>0</v>
      </c>
    </row>
    <row r="495" spans="1:49">
      <c r="A495" s="1">
        <f>_xlfn.XLOOKUP(K495,数据!F:F,数据!A:A)</f>
        <v>2026</v>
      </c>
      <c r="B495" s="2">
        <f>_xlfn.XLOOKUP(K495,数据!F:F,数据!B:B)</f>
        <v>2</v>
      </c>
      <c r="C495" s="2">
        <f>_xlfn.XLOOKUP(K495,数据!F:F,数据!C:C)</f>
        <v>7</v>
      </c>
      <c r="D495" s="2" t="str">
        <f>_xlfn.XLOOKUP(K495,数据!F:F,数据!K:K)</f>
        <v>空派</v>
      </c>
      <c r="E495" s="2" t="str" cm="1">
        <f t="array" ref="E495">IF(OR(D495="红单",D495="空派"),_xlfn.IFS(F495="未开售","新品首批发货",G495&lt;F495,"新品首批发货",G495-F495&lt;=60,"新品期补货空运",G495-F495&gt;60,"老品应急空运"),"海运，不进行分析")</f>
        <v>老品应急空运</v>
      </c>
      <c r="F495" s="3">
        <v>45847</v>
      </c>
      <c r="G495" s="3">
        <f>_xlfn.XLOOKUP(K495,数据!F:F,数据!D:D)</f>
        <v>46063</v>
      </c>
      <c r="H495" s="5">
        <v>200</v>
      </c>
      <c r="I495" s="5">
        <f t="shared" si="27"/>
        <v>0.8</v>
      </c>
      <c r="J495" s="5">
        <f>_xlfn.XLOOKUP(K495,数据!F:F,数据!T:T)*(I495/_xlfn.XLOOKUP(K495,数据!F:F,数据!Y:Y))</f>
        <v>47.6624681245653</v>
      </c>
      <c r="K495" t="s">
        <v>9336</v>
      </c>
      <c r="L495" t="s">
        <v>57</v>
      </c>
      <c r="M495" t="s">
        <v>11113</v>
      </c>
      <c r="N495" t="s">
        <v>14147</v>
      </c>
      <c r="O495" t="s">
        <v>11115</v>
      </c>
      <c r="P495" t="s">
        <v>11139</v>
      </c>
      <c r="Q495" t="s">
        <v>11117</v>
      </c>
      <c r="R495" t="s">
        <v>11118</v>
      </c>
      <c r="T495" t="s">
        <v>11250</v>
      </c>
      <c r="U495" s="4" t="s">
        <v>14074</v>
      </c>
      <c r="V495" t="s">
        <v>13994</v>
      </c>
      <c r="W495" t="s">
        <v>14148</v>
      </c>
      <c r="X495" t="s">
        <v>14149</v>
      </c>
      <c r="Y495" t="s">
        <v>11124</v>
      </c>
      <c r="Z495" t="s">
        <v>14150</v>
      </c>
      <c r="AA495" t="s">
        <v>11144</v>
      </c>
      <c r="AB495" t="s">
        <v>14074</v>
      </c>
      <c r="AC495" t="s">
        <v>13998</v>
      </c>
      <c r="AD495" t="s">
        <v>14151</v>
      </c>
      <c r="AE495" t="s">
        <v>13989</v>
      </c>
      <c r="AH495" t="s">
        <v>11171</v>
      </c>
      <c r="AI495" t="s">
        <v>13966</v>
      </c>
      <c r="AJ495" t="s">
        <v>13967</v>
      </c>
      <c r="AK495" t="s">
        <v>13622</v>
      </c>
      <c r="AL495" t="s">
        <v>13623</v>
      </c>
      <c r="AM495" t="s">
        <v>13624</v>
      </c>
      <c r="AN495" t="s">
        <v>13624</v>
      </c>
      <c r="AO495" t="s">
        <v>13625</v>
      </c>
      <c r="AP495" t="s">
        <v>13622</v>
      </c>
      <c r="AQ495">
        <v>4</v>
      </c>
      <c r="AR495">
        <v>4</v>
      </c>
      <c r="AS495">
        <v>4</v>
      </c>
      <c r="AT495" t="s">
        <v>14153</v>
      </c>
      <c r="AU495">
        <v>0</v>
      </c>
      <c r="AV495">
        <v>0</v>
      </c>
      <c r="AW495">
        <v>0</v>
      </c>
    </row>
    <row r="496" spans="1:49">
      <c r="A496" s="1">
        <f>_xlfn.XLOOKUP(K496,数据!F:F,数据!A:A)</f>
        <v>2026</v>
      </c>
      <c r="B496" s="2">
        <f>_xlfn.XLOOKUP(K496,数据!F:F,数据!B:B)</f>
        <v>2</v>
      </c>
      <c r="C496" s="2">
        <f>_xlfn.XLOOKUP(K496,数据!F:F,数据!C:C)</f>
        <v>7</v>
      </c>
      <c r="D496" s="2" t="str">
        <f>_xlfn.XLOOKUP(K496,数据!F:F,数据!K:K)</f>
        <v>空派</v>
      </c>
      <c r="E496" s="2" t="str" cm="1">
        <f t="array" ref="E496">IF(OR(D496="红单",D496="空派"),_xlfn.IFS(F496="未开售","新品首批发货",G496&lt;F496,"新品首批发货",G496-F496&lt;=60,"新品期补货空运",G496-F496&gt;60,"老品应急空运"),"海运，不进行分析")</f>
        <v>新品期补货空运</v>
      </c>
      <c r="F496" s="3">
        <v>46035</v>
      </c>
      <c r="G496" s="3">
        <f>_xlfn.XLOOKUP(K496,数据!F:F,数据!D:D)</f>
        <v>46063</v>
      </c>
      <c r="H496" s="5">
        <v>125</v>
      </c>
      <c r="I496" s="5">
        <f t="shared" si="27"/>
        <v>2</v>
      </c>
      <c r="J496" s="5">
        <f>_xlfn.XLOOKUP(K496,数据!F:F,数据!T:T)*(I496/_xlfn.XLOOKUP(K496,数据!F:F,数据!Y:Y))</f>
        <v>119.156170311413</v>
      </c>
      <c r="K496" t="s">
        <v>9336</v>
      </c>
      <c r="L496" t="s">
        <v>57</v>
      </c>
      <c r="M496" t="s">
        <v>11113</v>
      </c>
      <c r="N496" t="s">
        <v>14147</v>
      </c>
      <c r="O496" t="s">
        <v>11115</v>
      </c>
      <c r="P496" t="s">
        <v>11139</v>
      </c>
      <c r="Q496" t="s">
        <v>11117</v>
      </c>
      <c r="R496" t="s">
        <v>11118</v>
      </c>
      <c r="T496" t="s">
        <v>11250</v>
      </c>
      <c r="U496" s="4" t="s">
        <v>14074</v>
      </c>
      <c r="V496" t="s">
        <v>13994</v>
      </c>
      <c r="W496" t="s">
        <v>14148</v>
      </c>
      <c r="X496" t="s">
        <v>14149</v>
      </c>
      <c r="Y496" t="s">
        <v>11124</v>
      </c>
      <c r="Z496" t="s">
        <v>14150</v>
      </c>
      <c r="AA496" t="s">
        <v>11144</v>
      </c>
      <c r="AB496" t="s">
        <v>14074</v>
      </c>
      <c r="AC496" t="s">
        <v>13998</v>
      </c>
      <c r="AD496" t="s">
        <v>14151</v>
      </c>
      <c r="AE496" t="s">
        <v>13989</v>
      </c>
      <c r="AH496" t="s">
        <v>11171</v>
      </c>
      <c r="AI496" t="s">
        <v>13966</v>
      </c>
      <c r="AJ496" t="s">
        <v>13967</v>
      </c>
      <c r="AK496" t="s">
        <v>13639</v>
      </c>
      <c r="AL496" t="s">
        <v>13640</v>
      </c>
      <c r="AM496" t="s">
        <v>13641</v>
      </c>
      <c r="AN496" t="s">
        <v>11632</v>
      </c>
      <c r="AO496" t="s">
        <v>13642</v>
      </c>
      <c r="AP496" t="s">
        <v>13639</v>
      </c>
      <c r="AQ496">
        <v>16</v>
      </c>
      <c r="AR496">
        <v>16</v>
      </c>
      <c r="AS496">
        <v>16</v>
      </c>
      <c r="AT496" t="s">
        <v>14154</v>
      </c>
      <c r="AU496">
        <v>0</v>
      </c>
      <c r="AV496">
        <v>0</v>
      </c>
      <c r="AW496">
        <v>0</v>
      </c>
    </row>
    <row r="497" spans="1:49">
      <c r="A497" s="1">
        <f>_xlfn.XLOOKUP(K497,数据!F:F,数据!A:A)</f>
        <v>2026</v>
      </c>
      <c r="B497" s="2">
        <f>_xlfn.XLOOKUP(K497,数据!F:F,数据!B:B)</f>
        <v>2</v>
      </c>
      <c r="C497" s="2">
        <f>_xlfn.XLOOKUP(K497,数据!F:F,数据!C:C)</f>
        <v>7</v>
      </c>
      <c r="D497" s="2" t="str">
        <f>_xlfn.XLOOKUP(K497,数据!F:F,数据!K:K)</f>
        <v>空派</v>
      </c>
      <c r="E497" s="2" t="str" cm="1">
        <f t="array" ref="E497">IF(OR(D497="红单",D497="空派"),_xlfn.IFS(F497="未开售","新品首批发货",G497&lt;F497,"新品首批发货",G497-F497&lt;=60,"新品期补货空运",G497-F497&gt;60,"老品应急空运"),"海运，不进行分析")</f>
        <v>新品首批发货</v>
      </c>
      <c r="F497" s="3">
        <v>46080</v>
      </c>
      <c r="G497" s="3">
        <f>_xlfn.XLOOKUP(K497,数据!F:F,数据!D:D)</f>
        <v>46063</v>
      </c>
      <c r="H497" s="5">
        <v>125</v>
      </c>
      <c r="I497" s="5">
        <f t="shared" si="27"/>
        <v>2.25</v>
      </c>
      <c r="J497" s="5">
        <f>_xlfn.XLOOKUP(K497,数据!F:F,数据!T:T)*(I497/_xlfn.XLOOKUP(K497,数据!F:F,数据!Y:Y))</f>
        <v>134.05069160034</v>
      </c>
      <c r="K497" t="s">
        <v>9336</v>
      </c>
      <c r="L497" t="s">
        <v>57</v>
      </c>
      <c r="M497" t="s">
        <v>11113</v>
      </c>
      <c r="N497" t="s">
        <v>14147</v>
      </c>
      <c r="O497" t="s">
        <v>11115</v>
      </c>
      <c r="P497" t="s">
        <v>11139</v>
      </c>
      <c r="Q497" t="s">
        <v>11117</v>
      </c>
      <c r="R497" t="s">
        <v>11118</v>
      </c>
      <c r="T497" t="s">
        <v>11250</v>
      </c>
      <c r="U497" s="4" t="s">
        <v>14074</v>
      </c>
      <c r="V497" t="s">
        <v>13994</v>
      </c>
      <c r="W497" t="s">
        <v>14148</v>
      </c>
      <c r="X497" t="s">
        <v>14149</v>
      </c>
      <c r="Y497" t="s">
        <v>11124</v>
      </c>
      <c r="Z497" t="s">
        <v>14150</v>
      </c>
      <c r="AA497" t="s">
        <v>11144</v>
      </c>
      <c r="AB497" t="s">
        <v>14074</v>
      </c>
      <c r="AC497" t="s">
        <v>13998</v>
      </c>
      <c r="AD497" t="s">
        <v>14151</v>
      </c>
      <c r="AE497" t="s">
        <v>13989</v>
      </c>
      <c r="AH497" t="s">
        <v>11171</v>
      </c>
      <c r="AI497" t="s">
        <v>13966</v>
      </c>
      <c r="AJ497" t="s">
        <v>13967</v>
      </c>
      <c r="AK497" t="s">
        <v>12059</v>
      </c>
      <c r="AL497" t="s">
        <v>12060</v>
      </c>
      <c r="AM497" t="s">
        <v>12061</v>
      </c>
      <c r="AN497" t="s">
        <v>11740</v>
      </c>
      <c r="AO497" t="s">
        <v>12062</v>
      </c>
      <c r="AP497" t="s">
        <v>12059</v>
      </c>
      <c r="AQ497">
        <v>18</v>
      </c>
      <c r="AR497">
        <v>18</v>
      </c>
      <c r="AS497">
        <v>18</v>
      </c>
      <c r="AT497" t="s">
        <v>14155</v>
      </c>
      <c r="AU497">
        <v>0</v>
      </c>
      <c r="AV497">
        <v>0</v>
      </c>
      <c r="AW497">
        <v>0</v>
      </c>
    </row>
    <row r="498" spans="1:49">
      <c r="A498" s="1">
        <f>_xlfn.XLOOKUP(K498,数据!F:F,数据!A:A)</f>
        <v>2026</v>
      </c>
      <c r="B498" s="2">
        <f>_xlfn.XLOOKUP(K498,数据!F:F,数据!B:B)</f>
        <v>2</v>
      </c>
      <c r="C498" s="2">
        <f>_xlfn.XLOOKUP(K498,数据!F:F,数据!C:C)</f>
        <v>7</v>
      </c>
      <c r="D498" s="2" t="str">
        <f>_xlfn.XLOOKUP(K498,数据!F:F,数据!K:K)</f>
        <v>空派</v>
      </c>
      <c r="E498" s="2" t="str" cm="1">
        <f t="array" ref="E498">IF(OR(D498="红单",D498="空派"),_xlfn.IFS(F498="未开售","新品首批发货",G498&lt;F498,"新品首批发货",G498-F498&lt;=60,"新品期补货空运",G498-F498&gt;60,"老品应急空运"),"海运，不进行分析")</f>
        <v>新品首批发货</v>
      </c>
      <c r="F498" s="3">
        <v>46079</v>
      </c>
      <c r="G498" s="3">
        <f>_xlfn.XLOOKUP(K498,数据!F:F,数据!D:D)</f>
        <v>46063</v>
      </c>
      <c r="H498" s="5">
        <v>126</v>
      </c>
      <c r="I498" s="5">
        <f t="shared" si="27"/>
        <v>3.024</v>
      </c>
      <c r="J498" s="5">
        <f>_xlfn.XLOOKUP(K498,数据!F:F,数据!T:T)*(I498/_xlfn.XLOOKUP(K498,数据!F:F,数据!Y:Y))</f>
        <v>180.164129510857</v>
      </c>
      <c r="K498" t="s">
        <v>9336</v>
      </c>
      <c r="L498" t="s">
        <v>57</v>
      </c>
      <c r="M498" t="s">
        <v>11113</v>
      </c>
      <c r="N498" t="s">
        <v>14147</v>
      </c>
      <c r="O498" t="s">
        <v>11115</v>
      </c>
      <c r="P498" t="s">
        <v>11139</v>
      </c>
      <c r="Q498" t="s">
        <v>11117</v>
      </c>
      <c r="R498" t="s">
        <v>11118</v>
      </c>
      <c r="T498" t="s">
        <v>11250</v>
      </c>
      <c r="U498" s="4" t="s">
        <v>14074</v>
      </c>
      <c r="V498" t="s">
        <v>13994</v>
      </c>
      <c r="W498" t="s">
        <v>14148</v>
      </c>
      <c r="X498" t="s">
        <v>14149</v>
      </c>
      <c r="Y498" t="s">
        <v>11124</v>
      </c>
      <c r="Z498" t="s">
        <v>14150</v>
      </c>
      <c r="AA498" t="s">
        <v>11144</v>
      </c>
      <c r="AB498" t="s">
        <v>14074</v>
      </c>
      <c r="AC498" t="s">
        <v>13998</v>
      </c>
      <c r="AD498" t="s">
        <v>14151</v>
      </c>
      <c r="AE498" t="s">
        <v>13989</v>
      </c>
      <c r="AH498" t="s">
        <v>11171</v>
      </c>
      <c r="AI498" t="s">
        <v>13966</v>
      </c>
      <c r="AJ498" t="s">
        <v>13967</v>
      </c>
      <c r="AK498" t="s">
        <v>14089</v>
      </c>
      <c r="AL498" t="s">
        <v>14090</v>
      </c>
      <c r="AM498" t="s">
        <v>14091</v>
      </c>
      <c r="AN498" t="s">
        <v>11740</v>
      </c>
      <c r="AO498" t="s">
        <v>14092</v>
      </c>
      <c r="AP498" t="s">
        <v>14089</v>
      </c>
      <c r="AQ498">
        <v>24</v>
      </c>
      <c r="AR498">
        <v>24</v>
      </c>
      <c r="AS498">
        <v>24</v>
      </c>
      <c r="AT498" t="s">
        <v>14156</v>
      </c>
      <c r="AU498">
        <v>0</v>
      </c>
      <c r="AV498">
        <v>0</v>
      </c>
      <c r="AW498">
        <v>0</v>
      </c>
    </row>
    <row r="499" spans="1:49">
      <c r="A499" s="1">
        <f>_xlfn.XLOOKUP(K499,数据!F:F,数据!A:A)</f>
        <v>2026</v>
      </c>
      <c r="B499" s="2">
        <f>_xlfn.XLOOKUP(K499,数据!F:F,数据!B:B)</f>
        <v>2</v>
      </c>
      <c r="C499" s="2">
        <f>_xlfn.XLOOKUP(K499,数据!F:F,数据!C:C)</f>
        <v>7</v>
      </c>
      <c r="D499" s="2" t="str">
        <f>_xlfn.XLOOKUP(K499,数据!F:F,数据!K:K)</f>
        <v>空派</v>
      </c>
      <c r="E499" s="2" t="str" cm="1">
        <f t="array" ref="E499">IF(OR(D499="红单",D499="空派"),_xlfn.IFS(F499="未开售","新品首批发货",G499&lt;F499,"新品首批发货",G499-F499&lt;=60,"新品期补货空运",G499-F499&gt;60,"老品应急空运"),"海运，不进行分析")</f>
        <v>新品首批发货</v>
      </c>
      <c r="F499" s="3">
        <v>46081</v>
      </c>
      <c r="G499" s="3">
        <f>_xlfn.XLOOKUP(K499,数据!F:F,数据!D:D)</f>
        <v>46063</v>
      </c>
      <c r="H499" s="5">
        <v>50</v>
      </c>
      <c r="I499" s="5">
        <f t="shared" si="27"/>
        <v>1.1</v>
      </c>
      <c r="J499" s="5">
        <f>_xlfn.XLOOKUP(K499,数据!F:F,数据!T:T)*(I499/_xlfn.XLOOKUP(K499,数据!F:F,数据!Y:Y))</f>
        <v>65.5358936712773</v>
      </c>
      <c r="K499" t="s">
        <v>9336</v>
      </c>
      <c r="L499" t="s">
        <v>57</v>
      </c>
      <c r="M499" t="s">
        <v>11113</v>
      </c>
      <c r="N499" t="s">
        <v>14147</v>
      </c>
      <c r="O499" t="s">
        <v>11115</v>
      </c>
      <c r="P499" t="s">
        <v>11139</v>
      </c>
      <c r="Q499" t="s">
        <v>11117</v>
      </c>
      <c r="R499" t="s">
        <v>11118</v>
      </c>
      <c r="T499" t="s">
        <v>11250</v>
      </c>
      <c r="U499" s="4" t="s">
        <v>14074</v>
      </c>
      <c r="V499" t="s">
        <v>13994</v>
      </c>
      <c r="W499" t="s">
        <v>14148</v>
      </c>
      <c r="X499" t="s">
        <v>14149</v>
      </c>
      <c r="Y499" t="s">
        <v>11124</v>
      </c>
      <c r="Z499" t="s">
        <v>14150</v>
      </c>
      <c r="AA499" t="s">
        <v>11144</v>
      </c>
      <c r="AB499" t="s">
        <v>14074</v>
      </c>
      <c r="AC499" t="s">
        <v>13998</v>
      </c>
      <c r="AD499" t="s">
        <v>14151</v>
      </c>
      <c r="AE499" t="s">
        <v>13989</v>
      </c>
      <c r="AH499" t="s">
        <v>11171</v>
      </c>
      <c r="AI499" t="s">
        <v>13966</v>
      </c>
      <c r="AJ499" t="s">
        <v>13967</v>
      </c>
      <c r="AK499" t="s">
        <v>14094</v>
      </c>
      <c r="AL499" t="s">
        <v>14095</v>
      </c>
      <c r="AM499" t="s">
        <v>14096</v>
      </c>
      <c r="AN499" t="s">
        <v>14097</v>
      </c>
      <c r="AO499" t="s">
        <v>14098</v>
      </c>
      <c r="AP499" t="s">
        <v>14094</v>
      </c>
      <c r="AQ499">
        <v>22</v>
      </c>
      <c r="AR499">
        <v>22</v>
      </c>
      <c r="AS499">
        <v>22</v>
      </c>
      <c r="AT499" t="s">
        <v>14157</v>
      </c>
      <c r="AU499">
        <v>0</v>
      </c>
      <c r="AV499">
        <v>0</v>
      </c>
      <c r="AW499">
        <v>0</v>
      </c>
    </row>
    <row r="500" spans="1:49">
      <c r="A500" s="1">
        <f>_xlfn.XLOOKUP(K500,数据!F:F,数据!A:A)</f>
        <v>2026</v>
      </c>
      <c r="B500" s="2">
        <f>_xlfn.XLOOKUP(K500,数据!F:F,数据!B:B)</f>
        <v>2</v>
      </c>
      <c r="C500" s="2">
        <f>_xlfn.XLOOKUP(K500,数据!F:F,数据!C:C)</f>
        <v>7</v>
      </c>
      <c r="D500" s="2" t="str">
        <f>_xlfn.XLOOKUP(K500,数据!F:F,数据!K:K)</f>
        <v>空派</v>
      </c>
      <c r="E500" s="2" t="str" cm="1">
        <f t="array" ref="E500">IF(OR(D500="红单",D500="空派"),_xlfn.IFS(F500="未开售","新品首批发货",G500&lt;F500,"新品首批发货",G500-F500&lt;=60,"新品期补货空运",G500-F500&gt;60,"老品应急空运"),"海运，不进行分析")</f>
        <v>新品首批发货</v>
      </c>
      <c r="F500" s="3">
        <v>46080</v>
      </c>
      <c r="G500" s="3">
        <f>_xlfn.XLOOKUP(K500,数据!F:F,数据!D:D)</f>
        <v>46063</v>
      </c>
      <c r="H500" s="5">
        <v>50</v>
      </c>
      <c r="I500" s="5">
        <f t="shared" si="27"/>
        <v>1.1</v>
      </c>
      <c r="J500" s="5">
        <f>_xlfn.XLOOKUP(K500,数据!F:F,数据!T:T)*(I500/_xlfn.XLOOKUP(K500,数据!F:F,数据!Y:Y))</f>
        <v>65.5358936712773</v>
      </c>
      <c r="K500" t="s">
        <v>9336</v>
      </c>
      <c r="L500" t="s">
        <v>57</v>
      </c>
      <c r="M500" t="s">
        <v>11113</v>
      </c>
      <c r="N500" t="s">
        <v>14147</v>
      </c>
      <c r="O500" t="s">
        <v>11115</v>
      </c>
      <c r="P500" t="s">
        <v>11139</v>
      </c>
      <c r="Q500" t="s">
        <v>11117</v>
      </c>
      <c r="R500" t="s">
        <v>11118</v>
      </c>
      <c r="T500" t="s">
        <v>11250</v>
      </c>
      <c r="U500" s="4" t="s">
        <v>14074</v>
      </c>
      <c r="V500" t="s">
        <v>13994</v>
      </c>
      <c r="W500" t="s">
        <v>14148</v>
      </c>
      <c r="X500" t="s">
        <v>14149</v>
      </c>
      <c r="Y500" t="s">
        <v>11124</v>
      </c>
      <c r="Z500" t="s">
        <v>14150</v>
      </c>
      <c r="AA500" t="s">
        <v>11144</v>
      </c>
      <c r="AB500" t="s">
        <v>14074</v>
      </c>
      <c r="AC500" t="s">
        <v>13998</v>
      </c>
      <c r="AD500" t="s">
        <v>14151</v>
      </c>
      <c r="AE500" t="s">
        <v>13989</v>
      </c>
      <c r="AH500" t="s">
        <v>11171</v>
      </c>
      <c r="AI500" t="s">
        <v>13966</v>
      </c>
      <c r="AJ500" t="s">
        <v>13967</v>
      </c>
      <c r="AK500" t="s">
        <v>14100</v>
      </c>
      <c r="AL500" t="s">
        <v>14101</v>
      </c>
      <c r="AM500" t="s">
        <v>14102</v>
      </c>
      <c r="AN500" t="s">
        <v>14097</v>
      </c>
      <c r="AO500" t="s">
        <v>14103</v>
      </c>
      <c r="AP500" t="s">
        <v>14100</v>
      </c>
      <c r="AQ500">
        <v>22</v>
      </c>
      <c r="AR500">
        <v>22</v>
      </c>
      <c r="AS500">
        <v>21</v>
      </c>
      <c r="AT500" t="s">
        <v>14158</v>
      </c>
      <c r="AU500">
        <v>0</v>
      </c>
      <c r="AV500">
        <v>-1</v>
      </c>
      <c r="AW500">
        <v>1</v>
      </c>
    </row>
    <row r="501" spans="1:49">
      <c r="A501" s="1">
        <f>_xlfn.XLOOKUP(K501,数据!F:F,数据!A:A)</f>
        <v>2026</v>
      </c>
      <c r="B501" s="2">
        <f>_xlfn.XLOOKUP(K501,数据!F:F,数据!B:B)</f>
        <v>2</v>
      </c>
      <c r="C501" s="2">
        <f>_xlfn.XLOOKUP(K501,数据!F:F,数据!C:C)</f>
        <v>7</v>
      </c>
      <c r="D501" s="2" t="str">
        <f>_xlfn.XLOOKUP(K501,数据!F:F,数据!K:K)</f>
        <v>空派</v>
      </c>
      <c r="E501" s="2" t="str" cm="1">
        <f t="array" ref="E501">IF(OR(D501="红单",D501="空派"),_xlfn.IFS(F501="未开售","新品首批发货",G501&lt;F501,"新品首批发货",G501-F501&lt;=60,"新品期补货空运",G501-F501&gt;60,"老品应急空运"),"海运，不进行分析")</f>
        <v>新品首批发货</v>
      </c>
      <c r="F501" s="3">
        <v>46081</v>
      </c>
      <c r="G501" s="3">
        <f>_xlfn.XLOOKUP(K501,数据!F:F,数据!D:D)</f>
        <v>46063</v>
      </c>
      <c r="H501" s="5">
        <v>50</v>
      </c>
      <c r="I501" s="5">
        <f t="shared" si="27"/>
        <v>1.1</v>
      </c>
      <c r="J501" s="5">
        <f>_xlfn.XLOOKUP(K501,数据!F:F,数据!T:T)*(I501/_xlfn.XLOOKUP(K501,数据!F:F,数据!Y:Y))</f>
        <v>65.5358936712773</v>
      </c>
      <c r="K501" t="s">
        <v>9336</v>
      </c>
      <c r="L501" t="s">
        <v>57</v>
      </c>
      <c r="M501" t="s">
        <v>11113</v>
      </c>
      <c r="N501" t="s">
        <v>14147</v>
      </c>
      <c r="O501" t="s">
        <v>11115</v>
      </c>
      <c r="P501" t="s">
        <v>11139</v>
      </c>
      <c r="Q501" t="s">
        <v>11117</v>
      </c>
      <c r="R501" t="s">
        <v>11118</v>
      </c>
      <c r="T501" t="s">
        <v>11250</v>
      </c>
      <c r="U501" s="4" t="s">
        <v>14074</v>
      </c>
      <c r="V501" t="s">
        <v>13994</v>
      </c>
      <c r="W501" t="s">
        <v>14148</v>
      </c>
      <c r="X501" t="s">
        <v>14149</v>
      </c>
      <c r="Y501" t="s">
        <v>11124</v>
      </c>
      <c r="Z501" t="s">
        <v>14150</v>
      </c>
      <c r="AA501" t="s">
        <v>11144</v>
      </c>
      <c r="AB501" t="s">
        <v>14074</v>
      </c>
      <c r="AC501" t="s">
        <v>13998</v>
      </c>
      <c r="AD501" t="s">
        <v>14151</v>
      </c>
      <c r="AE501" t="s">
        <v>13989</v>
      </c>
      <c r="AH501" t="s">
        <v>11171</v>
      </c>
      <c r="AI501" t="s">
        <v>13966</v>
      </c>
      <c r="AJ501" t="s">
        <v>13967</v>
      </c>
      <c r="AK501" t="s">
        <v>14105</v>
      </c>
      <c r="AL501" t="s">
        <v>14106</v>
      </c>
      <c r="AM501" t="s">
        <v>14107</v>
      </c>
      <c r="AN501" t="s">
        <v>14097</v>
      </c>
      <c r="AO501" t="s">
        <v>14108</v>
      </c>
      <c r="AP501" t="s">
        <v>14105</v>
      </c>
      <c r="AQ501">
        <v>22</v>
      </c>
      <c r="AR501">
        <v>22</v>
      </c>
      <c r="AS501">
        <v>23</v>
      </c>
      <c r="AT501" t="s">
        <v>14159</v>
      </c>
      <c r="AU501">
        <v>0</v>
      </c>
      <c r="AV501">
        <v>1</v>
      </c>
      <c r="AW501">
        <v>-1</v>
      </c>
    </row>
    <row r="502" spans="1:49">
      <c r="A502" s="1">
        <f>_xlfn.XLOOKUP(K502,数据!F:F,数据!A:A)</f>
        <v>2026</v>
      </c>
      <c r="B502" s="2">
        <f>_xlfn.XLOOKUP(K502,数据!F:F,数据!B:B)</f>
        <v>2</v>
      </c>
      <c r="C502" s="2">
        <f>_xlfn.XLOOKUP(K502,数据!F:F,数据!C:C)</f>
        <v>7</v>
      </c>
      <c r="D502" s="2" t="str">
        <f>_xlfn.XLOOKUP(K502,数据!F:F,数据!K:K)</f>
        <v>空派</v>
      </c>
      <c r="E502" s="2" t="str" cm="1">
        <f t="array" ref="E502">IF(OR(D502="红单",D502="空派"),_xlfn.IFS(F502="未开售","新品首批发货",G502&lt;F502,"新品首批发货",G502-F502&lt;=60,"新品期补货空运",G502-F502&gt;60,"老品应急空运"),"海运，不进行分析")</f>
        <v>新品首批发货</v>
      </c>
      <c r="F502" s="3">
        <v>46081</v>
      </c>
      <c r="G502" s="3">
        <f>_xlfn.XLOOKUP(K502,数据!F:F,数据!D:D)</f>
        <v>46063</v>
      </c>
      <c r="H502" s="5">
        <v>50</v>
      </c>
      <c r="I502" s="5">
        <f t="shared" si="27"/>
        <v>1.1</v>
      </c>
      <c r="J502" s="5">
        <f>_xlfn.XLOOKUP(K502,数据!F:F,数据!T:T)*(I502/_xlfn.XLOOKUP(K502,数据!F:F,数据!Y:Y))</f>
        <v>65.5358936712773</v>
      </c>
      <c r="K502" t="s">
        <v>9336</v>
      </c>
      <c r="L502" t="s">
        <v>57</v>
      </c>
      <c r="M502" t="s">
        <v>11113</v>
      </c>
      <c r="N502" t="s">
        <v>14147</v>
      </c>
      <c r="O502" t="s">
        <v>11115</v>
      </c>
      <c r="P502" t="s">
        <v>11139</v>
      </c>
      <c r="Q502" t="s">
        <v>11117</v>
      </c>
      <c r="R502" t="s">
        <v>11118</v>
      </c>
      <c r="T502" t="s">
        <v>11250</v>
      </c>
      <c r="U502" s="4" t="s">
        <v>14074</v>
      </c>
      <c r="V502" t="s">
        <v>13994</v>
      </c>
      <c r="W502" t="s">
        <v>14148</v>
      </c>
      <c r="X502" t="s">
        <v>14149</v>
      </c>
      <c r="Y502" t="s">
        <v>11124</v>
      </c>
      <c r="Z502" t="s">
        <v>14150</v>
      </c>
      <c r="AA502" t="s">
        <v>11144</v>
      </c>
      <c r="AB502" t="s">
        <v>14074</v>
      </c>
      <c r="AC502" t="s">
        <v>13998</v>
      </c>
      <c r="AD502" t="s">
        <v>14151</v>
      </c>
      <c r="AE502" t="s">
        <v>13989</v>
      </c>
      <c r="AH502" t="s">
        <v>11171</v>
      </c>
      <c r="AI502" t="s">
        <v>13966</v>
      </c>
      <c r="AJ502" t="s">
        <v>13967</v>
      </c>
      <c r="AK502" t="s">
        <v>14110</v>
      </c>
      <c r="AL502" t="s">
        <v>14111</v>
      </c>
      <c r="AM502" t="s">
        <v>14112</v>
      </c>
      <c r="AN502" t="s">
        <v>14097</v>
      </c>
      <c r="AO502" t="s">
        <v>14113</v>
      </c>
      <c r="AP502" t="s">
        <v>14110</v>
      </c>
      <c r="AQ502">
        <v>22</v>
      </c>
      <c r="AR502">
        <v>22</v>
      </c>
      <c r="AS502">
        <v>22</v>
      </c>
      <c r="AT502" t="s">
        <v>14157</v>
      </c>
      <c r="AU502">
        <v>0</v>
      </c>
      <c r="AV502">
        <v>0</v>
      </c>
      <c r="AW502">
        <v>0</v>
      </c>
    </row>
    <row r="503" spans="1:49">
      <c r="A503" s="1">
        <f>_xlfn.XLOOKUP(K503,数据!F:F,数据!A:A)</f>
        <v>2026</v>
      </c>
      <c r="B503" s="2">
        <f>_xlfn.XLOOKUP(K503,数据!F:F,数据!B:B)</f>
        <v>2</v>
      </c>
      <c r="C503" s="2">
        <f>_xlfn.XLOOKUP(K503,数据!F:F,数据!C:C)</f>
        <v>7</v>
      </c>
      <c r="D503" s="2" t="str">
        <f>_xlfn.XLOOKUP(K503,数据!F:F,数据!K:K)</f>
        <v>空派</v>
      </c>
      <c r="E503" s="2" t="str" cm="1">
        <f t="array" ref="E503">IF(OR(D503="红单",D503="空派"),_xlfn.IFS(F503="未开售","新品首批发货",G503&lt;F503,"新品首批发货",G503-F503&lt;=60,"新品期补货空运",G503-F503&gt;60,"老品应急空运"),"海运，不进行分析")</f>
        <v>新品首批发货</v>
      </c>
      <c r="F503" s="3">
        <v>46082</v>
      </c>
      <c r="G503" s="3">
        <f>_xlfn.XLOOKUP(K503,数据!F:F,数据!D:D)</f>
        <v>46063</v>
      </c>
      <c r="H503" s="5">
        <v>457</v>
      </c>
      <c r="I503" s="5">
        <f t="shared" si="27"/>
        <v>10.968</v>
      </c>
      <c r="J503" s="5">
        <f>_xlfn.XLOOKUP(K503,数据!F:F,数据!T:T)*(I503/_xlfn.XLOOKUP(K503,数据!F:F,数据!Y:Y))</f>
        <v>653.452437987791</v>
      </c>
      <c r="K503" t="s">
        <v>9336</v>
      </c>
      <c r="L503" t="s">
        <v>57</v>
      </c>
      <c r="M503" t="s">
        <v>11113</v>
      </c>
      <c r="N503" t="s">
        <v>14147</v>
      </c>
      <c r="O503" t="s">
        <v>11115</v>
      </c>
      <c r="P503" t="s">
        <v>11139</v>
      </c>
      <c r="Q503" t="s">
        <v>11117</v>
      </c>
      <c r="R503" t="s">
        <v>11118</v>
      </c>
      <c r="T503" t="s">
        <v>11250</v>
      </c>
      <c r="U503" s="4" t="s">
        <v>14074</v>
      </c>
      <c r="V503" t="s">
        <v>13994</v>
      </c>
      <c r="W503" t="s">
        <v>14148</v>
      </c>
      <c r="X503" t="s">
        <v>14149</v>
      </c>
      <c r="Y503" t="s">
        <v>11124</v>
      </c>
      <c r="Z503" t="s">
        <v>14150</v>
      </c>
      <c r="AA503" t="s">
        <v>11144</v>
      </c>
      <c r="AB503" t="s">
        <v>14074</v>
      </c>
      <c r="AC503" t="s">
        <v>13998</v>
      </c>
      <c r="AD503" t="s">
        <v>14151</v>
      </c>
      <c r="AE503" t="s">
        <v>13989</v>
      </c>
      <c r="AH503" t="s">
        <v>11171</v>
      </c>
      <c r="AI503" t="s">
        <v>13966</v>
      </c>
      <c r="AJ503" t="s">
        <v>13967</v>
      </c>
      <c r="AK503" t="s">
        <v>14115</v>
      </c>
      <c r="AL503" t="s">
        <v>14116</v>
      </c>
      <c r="AM503" t="s">
        <v>14117</v>
      </c>
      <c r="AN503" t="s">
        <v>14117</v>
      </c>
      <c r="AO503" t="s">
        <v>14118</v>
      </c>
      <c r="AP503" t="s">
        <v>14115</v>
      </c>
      <c r="AQ503">
        <v>24</v>
      </c>
      <c r="AR503">
        <v>24</v>
      </c>
      <c r="AS503">
        <v>24</v>
      </c>
      <c r="AT503" t="s">
        <v>14160</v>
      </c>
      <c r="AU503">
        <v>0</v>
      </c>
      <c r="AV503">
        <v>0</v>
      </c>
      <c r="AW503">
        <v>0</v>
      </c>
    </row>
    <row r="504" spans="1:49">
      <c r="A504" s="1">
        <f>_xlfn.XLOOKUP(K504,数据!F:F,数据!A:A)</f>
        <v>2026</v>
      </c>
      <c r="B504" s="2">
        <f>_xlfn.XLOOKUP(K504,数据!F:F,数据!B:B)</f>
        <v>2</v>
      </c>
      <c r="C504" s="2">
        <f>_xlfn.XLOOKUP(K504,数据!F:F,数据!C:C)</f>
        <v>7</v>
      </c>
      <c r="D504" s="2" t="str">
        <f>_xlfn.XLOOKUP(K504,数据!F:F,数据!K:K)</f>
        <v>空派</v>
      </c>
      <c r="E504" s="2" t="str" cm="1">
        <f t="array" ref="E504">IF(OR(D504="红单",D504="空派"),_xlfn.IFS(F504="未开售","新品首批发货",G504&lt;F504,"新品首批发货",G504-F504&lt;=60,"新品期补货空运",G504-F504&gt;60,"老品应急空运"),"海运，不进行分析")</f>
        <v>老品应急空运</v>
      </c>
      <c r="F504" s="3">
        <v>45797</v>
      </c>
      <c r="G504" s="3">
        <f>_xlfn.XLOOKUP(K504,数据!F:F,数据!D:D)</f>
        <v>46063</v>
      </c>
      <c r="H504" s="5">
        <v>122</v>
      </c>
      <c r="I504" s="5">
        <f t="shared" si="27"/>
        <v>2.44</v>
      </c>
      <c r="J504" s="5">
        <f>_xlfn.XLOOKUP(K504,数据!F:F,数据!T:T)*(I504/_xlfn.XLOOKUP(K504,数据!F:F,数据!Y:Y))</f>
        <v>143.390773510548</v>
      </c>
      <c r="K504" t="s">
        <v>9335</v>
      </c>
      <c r="L504" t="s">
        <v>57</v>
      </c>
      <c r="M504" t="s">
        <v>11113</v>
      </c>
      <c r="N504" t="s">
        <v>14161</v>
      </c>
      <c r="O504" t="s">
        <v>11115</v>
      </c>
      <c r="P504" t="s">
        <v>11139</v>
      </c>
      <c r="Q504" t="s">
        <v>11117</v>
      </c>
      <c r="R504" t="s">
        <v>11118</v>
      </c>
      <c r="T504" t="s">
        <v>11250</v>
      </c>
      <c r="U504" s="4" t="s">
        <v>14074</v>
      </c>
      <c r="V504" t="s">
        <v>13994</v>
      </c>
      <c r="W504" t="s">
        <v>14162</v>
      </c>
      <c r="X504" t="s">
        <v>14163</v>
      </c>
      <c r="Y504" t="s">
        <v>11142</v>
      </c>
      <c r="Z504" t="s">
        <v>14164</v>
      </c>
      <c r="AA504" t="s">
        <v>11144</v>
      </c>
      <c r="AB504" t="s">
        <v>14074</v>
      </c>
      <c r="AC504" t="s">
        <v>13998</v>
      </c>
      <c r="AD504" t="s">
        <v>14165</v>
      </c>
      <c r="AE504" t="s">
        <v>13989</v>
      </c>
      <c r="AH504" t="s">
        <v>11171</v>
      </c>
      <c r="AI504" t="s">
        <v>13966</v>
      </c>
      <c r="AJ504" t="s">
        <v>13967</v>
      </c>
      <c r="AK504" t="s">
        <v>14081</v>
      </c>
      <c r="AL504" t="s">
        <v>14082</v>
      </c>
      <c r="AM504" t="s">
        <v>14083</v>
      </c>
      <c r="AN504" t="s">
        <v>11632</v>
      </c>
      <c r="AO504" t="s">
        <v>14084</v>
      </c>
      <c r="AP504" t="s">
        <v>14081</v>
      </c>
      <c r="AQ504">
        <v>20</v>
      </c>
      <c r="AR504">
        <v>20</v>
      </c>
      <c r="AS504">
        <v>20</v>
      </c>
      <c r="AT504" t="s">
        <v>14005</v>
      </c>
      <c r="AU504">
        <v>0</v>
      </c>
      <c r="AV504">
        <v>0</v>
      </c>
      <c r="AW504">
        <v>0</v>
      </c>
    </row>
    <row r="505" spans="1:49">
      <c r="A505" s="1">
        <f>_xlfn.XLOOKUP(K505,数据!F:F,数据!A:A)</f>
        <v>2026</v>
      </c>
      <c r="B505" s="2">
        <f>_xlfn.XLOOKUP(K505,数据!F:F,数据!B:B)</f>
        <v>2</v>
      </c>
      <c r="C505" s="2">
        <f>_xlfn.XLOOKUP(K505,数据!F:F,数据!C:C)</f>
        <v>7</v>
      </c>
      <c r="D505" s="2" t="str">
        <f>_xlfn.XLOOKUP(K505,数据!F:F,数据!K:K)</f>
        <v>空派</v>
      </c>
      <c r="E505" s="2" t="str" cm="1">
        <f t="array" ref="E505">IF(OR(D505="红单",D505="空派"),_xlfn.IFS(F505="未开售","新品首批发货",G505&lt;F505,"新品首批发货",G505-F505&lt;=60,"新品期补货空运",G505-F505&gt;60,"老品应急空运"),"海运，不进行分析")</f>
        <v>老品应急空运</v>
      </c>
      <c r="F505" s="3">
        <v>45847</v>
      </c>
      <c r="G505" s="3">
        <f>_xlfn.XLOOKUP(K505,数据!F:F,数据!D:D)</f>
        <v>46063</v>
      </c>
      <c r="H505" s="5">
        <v>200</v>
      </c>
      <c r="I505" s="5">
        <f t="shared" si="27"/>
        <v>0.8</v>
      </c>
      <c r="J505" s="5">
        <f>_xlfn.XLOOKUP(K505,数据!F:F,数据!T:T)*(I505/_xlfn.XLOOKUP(K505,数据!F:F,数据!Y:Y))</f>
        <v>47.0133683641141</v>
      </c>
      <c r="K505" t="s">
        <v>9335</v>
      </c>
      <c r="L505" t="s">
        <v>57</v>
      </c>
      <c r="M505" t="s">
        <v>11113</v>
      </c>
      <c r="N505" t="s">
        <v>14161</v>
      </c>
      <c r="O505" t="s">
        <v>11115</v>
      </c>
      <c r="P505" t="s">
        <v>11139</v>
      </c>
      <c r="Q505" t="s">
        <v>11117</v>
      </c>
      <c r="R505" t="s">
        <v>11118</v>
      </c>
      <c r="T505" t="s">
        <v>11250</v>
      </c>
      <c r="U505" s="4" t="s">
        <v>14074</v>
      </c>
      <c r="V505" t="s">
        <v>13994</v>
      </c>
      <c r="W505" t="s">
        <v>14162</v>
      </c>
      <c r="X505" t="s">
        <v>14163</v>
      </c>
      <c r="Y505" t="s">
        <v>11142</v>
      </c>
      <c r="Z505" t="s">
        <v>14164</v>
      </c>
      <c r="AA505" t="s">
        <v>11144</v>
      </c>
      <c r="AB505" t="s">
        <v>14074</v>
      </c>
      <c r="AC505" t="s">
        <v>13998</v>
      </c>
      <c r="AD505" t="s">
        <v>14165</v>
      </c>
      <c r="AE505" t="s">
        <v>13989</v>
      </c>
      <c r="AH505" t="s">
        <v>11171</v>
      </c>
      <c r="AI505" t="s">
        <v>13966</v>
      </c>
      <c r="AJ505" t="s">
        <v>13967</v>
      </c>
      <c r="AK505" t="s">
        <v>13622</v>
      </c>
      <c r="AL505" t="s">
        <v>13623</v>
      </c>
      <c r="AM505" t="s">
        <v>13624</v>
      </c>
      <c r="AN505" t="s">
        <v>13624</v>
      </c>
      <c r="AO505" t="s">
        <v>13625</v>
      </c>
      <c r="AP505" t="s">
        <v>13622</v>
      </c>
      <c r="AQ505">
        <v>4</v>
      </c>
      <c r="AR505">
        <v>4</v>
      </c>
      <c r="AS505">
        <v>4</v>
      </c>
      <c r="AT505" t="s">
        <v>14166</v>
      </c>
      <c r="AU505">
        <v>0</v>
      </c>
      <c r="AV505">
        <v>0</v>
      </c>
      <c r="AW505">
        <v>0</v>
      </c>
    </row>
    <row r="506" spans="1:49">
      <c r="A506" s="1">
        <f>_xlfn.XLOOKUP(K506,数据!F:F,数据!A:A)</f>
        <v>2026</v>
      </c>
      <c r="B506" s="2">
        <f>_xlfn.XLOOKUP(K506,数据!F:F,数据!B:B)</f>
        <v>2</v>
      </c>
      <c r="C506" s="2">
        <f>_xlfn.XLOOKUP(K506,数据!F:F,数据!C:C)</f>
        <v>7</v>
      </c>
      <c r="D506" s="2" t="str">
        <f>_xlfn.XLOOKUP(K506,数据!F:F,数据!K:K)</f>
        <v>空派</v>
      </c>
      <c r="E506" s="2" t="str" cm="1">
        <f t="array" ref="E506">IF(OR(D506="红单",D506="空派"),_xlfn.IFS(F506="未开售","新品首批发货",G506&lt;F506,"新品首批发货",G506-F506&lt;=60,"新品期补货空运",G506-F506&gt;60,"老品应急空运"),"海运，不进行分析")</f>
        <v>新品期补货空运</v>
      </c>
      <c r="F506" s="3">
        <v>46035</v>
      </c>
      <c r="G506" s="3">
        <f>_xlfn.XLOOKUP(K506,数据!F:F,数据!D:D)</f>
        <v>46063</v>
      </c>
      <c r="H506" s="5">
        <v>125</v>
      </c>
      <c r="I506" s="5">
        <f t="shared" si="27"/>
        <v>2</v>
      </c>
      <c r="J506" s="5">
        <f>_xlfn.XLOOKUP(K506,数据!F:F,数据!T:T)*(I506/_xlfn.XLOOKUP(K506,数据!F:F,数据!Y:Y))</f>
        <v>117.533420910285</v>
      </c>
      <c r="K506" t="s">
        <v>9335</v>
      </c>
      <c r="L506" t="s">
        <v>57</v>
      </c>
      <c r="M506" t="s">
        <v>11113</v>
      </c>
      <c r="N506" t="s">
        <v>14161</v>
      </c>
      <c r="O506" t="s">
        <v>11115</v>
      </c>
      <c r="P506" t="s">
        <v>11139</v>
      </c>
      <c r="Q506" t="s">
        <v>11117</v>
      </c>
      <c r="R506" t="s">
        <v>11118</v>
      </c>
      <c r="T506" t="s">
        <v>11250</v>
      </c>
      <c r="U506" s="4" t="s">
        <v>14074</v>
      </c>
      <c r="V506" t="s">
        <v>13994</v>
      </c>
      <c r="W506" t="s">
        <v>14162</v>
      </c>
      <c r="X506" t="s">
        <v>14163</v>
      </c>
      <c r="Y506" t="s">
        <v>11142</v>
      </c>
      <c r="Z506" t="s">
        <v>14164</v>
      </c>
      <c r="AA506" t="s">
        <v>11144</v>
      </c>
      <c r="AB506" t="s">
        <v>14074</v>
      </c>
      <c r="AC506" t="s">
        <v>13998</v>
      </c>
      <c r="AD506" t="s">
        <v>14165</v>
      </c>
      <c r="AE506" t="s">
        <v>13989</v>
      </c>
      <c r="AH506" t="s">
        <v>11171</v>
      </c>
      <c r="AI506" t="s">
        <v>13966</v>
      </c>
      <c r="AJ506" t="s">
        <v>13967</v>
      </c>
      <c r="AK506" t="s">
        <v>13639</v>
      </c>
      <c r="AL506" t="s">
        <v>13640</v>
      </c>
      <c r="AM506" t="s">
        <v>13641</v>
      </c>
      <c r="AN506" t="s">
        <v>11632</v>
      </c>
      <c r="AO506" t="s">
        <v>13642</v>
      </c>
      <c r="AP506" t="s">
        <v>13639</v>
      </c>
      <c r="AQ506">
        <v>16</v>
      </c>
      <c r="AR506">
        <v>16</v>
      </c>
      <c r="AS506">
        <v>16</v>
      </c>
      <c r="AT506" t="s">
        <v>14167</v>
      </c>
      <c r="AU506">
        <v>0</v>
      </c>
      <c r="AV506">
        <v>0</v>
      </c>
      <c r="AW506">
        <v>0</v>
      </c>
    </row>
    <row r="507" spans="1:49">
      <c r="A507" s="1">
        <f>_xlfn.XLOOKUP(K507,数据!F:F,数据!A:A)</f>
        <v>2026</v>
      </c>
      <c r="B507" s="2">
        <f>_xlfn.XLOOKUP(K507,数据!F:F,数据!B:B)</f>
        <v>2</v>
      </c>
      <c r="C507" s="2">
        <f>_xlfn.XLOOKUP(K507,数据!F:F,数据!C:C)</f>
        <v>7</v>
      </c>
      <c r="D507" s="2" t="str">
        <f>_xlfn.XLOOKUP(K507,数据!F:F,数据!K:K)</f>
        <v>空派</v>
      </c>
      <c r="E507" s="2" t="str" cm="1">
        <f t="array" ref="E507">IF(OR(D507="红单",D507="空派"),_xlfn.IFS(F507="未开售","新品首批发货",G507&lt;F507,"新品首批发货",G507-F507&lt;=60,"新品期补货空运",G507-F507&gt;60,"老品应急空运"),"海运，不进行分析")</f>
        <v>新品首批发货</v>
      </c>
      <c r="F507" s="3">
        <v>46080</v>
      </c>
      <c r="G507" s="3">
        <f>_xlfn.XLOOKUP(K507,数据!F:F,数据!D:D)</f>
        <v>46063</v>
      </c>
      <c r="H507" s="5">
        <v>125</v>
      </c>
      <c r="I507" s="5">
        <f t="shared" si="27"/>
        <v>2.25</v>
      </c>
      <c r="J507" s="5">
        <f>_xlfn.XLOOKUP(K507,数据!F:F,数据!T:T)*(I507/_xlfn.XLOOKUP(K507,数据!F:F,数据!Y:Y))</f>
        <v>132.225098524071</v>
      </c>
      <c r="K507" t="s">
        <v>9335</v>
      </c>
      <c r="L507" t="s">
        <v>57</v>
      </c>
      <c r="M507" t="s">
        <v>11113</v>
      </c>
      <c r="N507" t="s">
        <v>14161</v>
      </c>
      <c r="O507" t="s">
        <v>11115</v>
      </c>
      <c r="P507" t="s">
        <v>11139</v>
      </c>
      <c r="Q507" t="s">
        <v>11117</v>
      </c>
      <c r="R507" t="s">
        <v>11118</v>
      </c>
      <c r="T507" t="s">
        <v>11250</v>
      </c>
      <c r="U507" s="4" t="s">
        <v>14074</v>
      </c>
      <c r="V507" t="s">
        <v>13994</v>
      </c>
      <c r="W507" t="s">
        <v>14162</v>
      </c>
      <c r="X507" t="s">
        <v>14163</v>
      </c>
      <c r="Y507" t="s">
        <v>11142</v>
      </c>
      <c r="Z507" t="s">
        <v>14164</v>
      </c>
      <c r="AA507" t="s">
        <v>11144</v>
      </c>
      <c r="AB507" t="s">
        <v>14074</v>
      </c>
      <c r="AC507" t="s">
        <v>13998</v>
      </c>
      <c r="AD507" t="s">
        <v>14165</v>
      </c>
      <c r="AE507" t="s">
        <v>13989</v>
      </c>
      <c r="AH507" t="s">
        <v>11171</v>
      </c>
      <c r="AI507" t="s">
        <v>13966</v>
      </c>
      <c r="AJ507" t="s">
        <v>13967</v>
      </c>
      <c r="AK507" t="s">
        <v>12059</v>
      </c>
      <c r="AL507" t="s">
        <v>12060</v>
      </c>
      <c r="AM507" t="s">
        <v>12061</v>
      </c>
      <c r="AN507" t="s">
        <v>11740</v>
      </c>
      <c r="AO507" t="s">
        <v>12062</v>
      </c>
      <c r="AP507" t="s">
        <v>12059</v>
      </c>
      <c r="AQ507">
        <v>18</v>
      </c>
      <c r="AR507">
        <v>18</v>
      </c>
      <c r="AS507">
        <v>18</v>
      </c>
      <c r="AT507" t="s">
        <v>14168</v>
      </c>
      <c r="AU507">
        <v>0</v>
      </c>
      <c r="AV507">
        <v>0</v>
      </c>
      <c r="AW507">
        <v>0</v>
      </c>
    </row>
    <row r="508" spans="1:49">
      <c r="A508" s="1">
        <f>_xlfn.XLOOKUP(K508,数据!F:F,数据!A:A)</f>
        <v>2026</v>
      </c>
      <c r="B508" s="2">
        <f>_xlfn.XLOOKUP(K508,数据!F:F,数据!B:B)</f>
        <v>2</v>
      </c>
      <c r="C508" s="2">
        <f>_xlfn.XLOOKUP(K508,数据!F:F,数据!C:C)</f>
        <v>7</v>
      </c>
      <c r="D508" s="2" t="str">
        <f>_xlfn.XLOOKUP(K508,数据!F:F,数据!K:K)</f>
        <v>空派</v>
      </c>
      <c r="E508" s="2" t="str" cm="1">
        <f t="array" ref="E508">IF(OR(D508="红单",D508="空派"),_xlfn.IFS(F508="未开售","新品首批发货",G508&lt;F508,"新品首批发货",G508-F508&lt;=60,"新品期补货空运",G508-F508&gt;60,"老品应急空运"),"海运，不进行分析")</f>
        <v>新品首批发货</v>
      </c>
      <c r="F508" s="3">
        <v>46079</v>
      </c>
      <c r="G508" s="3">
        <f>_xlfn.XLOOKUP(K508,数据!F:F,数据!D:D)</f>
        <v>46063</v>
      </c>
      <c r="H508" s="5">
        <v>126</v>
      </c>
      <c r="I508" s="5">
        <f t="shared" si="27"/>
        <v>3.024</v>
      </c>
      <c r="J508" s="5">
        <f>_xlfn.XLOOKUP(K508,数据!F:F,数据!T:T)*(I508/_xlfn.XLOOKUP(K508,数据!F:F,数据!Y:Y))</f>
        <v>177.710532416351</v>
      </c>
      <c r="K508" t="s">
        <v>9335</v>
      </c>
      <c r="L508" t="s">
        <v>57</v>
      </c>
      <c r="M508" t="s">
        <v>11113</v>
      </c>
      <c r="N508" t="s">
        <v>14161</v>
      </c>
      <c r="O508" t="s">
        <v>11115</v>
      </c>
      <c r="P508" t="s">
        <v>11139</v>
      </c>
      <c r="Q508" t="s">
        <v>11117</v>
      </c>
      <c r="R508" t="s">
        <v>11118</v>
      </c>
      <c r="T508" t="s">
        <v>11250</v>
      </c>
      <c r="U508" s="4" t="s">
        <v>14074</v>
      </c>
      <c r="V508" t="s">
        <v>13994</v>
      </c>
      <c r="W508" t="s">
        <v>14162</v>
      </c>
      <c r="X508" t="s">
        <v>14163</v>
      </c>
      <c r="Y508" t="s">
        <v>11142</v>
      </c>
      <c r="Z508" t="s">
        <v>14164</v>
      </c>
      <c r="AA508" t="s">
        <v>11144</v>
      </c>
      <c r="AB508" t="s">
        <v>14074</v>
      </c>
      <c r="AC508" t="s">
        <v>13998</v>
      </c>
      <c r="AD508" t="s">
        <v>14165</v>
      </c>
      <c r="AE508" t="s">
        <v>13989</v>
      </c>
      <c r="AH508" t="s">
        <v>11171</v>
      </c>
      <c r="AI508" t="s">
        <v>13966</v>
      </c>
      <c r="AJ508" t="s">
        <v>13967</v>
      </c>
      <c r="AK508" t="s">
        <v>14089</v>
      </c>
      <c r="AL508" t="s">
        <v>14090</v>
      </c>
      <c r="AM508" t="s">
        <v>14091</v>
      </c>
      <c r="AN508" t="s">
        <v>11740</v>
      </c>
      <c r="AO508" t="s">
        <v>14092</v>
      </c>
      <c r="AP508" t="s">
        <v>14089</v>
      </c>
      <c r="AQ508">
        <v>24</v>
      </c>
      <c r="AR508">
        <v>24</v>
      </c>
      <c r="AS508">
        <v>24</v>
      </c>
      <c r="AT508" t="s">
        <v>14169</v>
      </c>
      <c r="AU508">
        <v>0</v>
      </c>
      <c r="AV508">
        <v>0</v>
      </c>
      <c r="AW508">
        <v>0</v>
      </c>
    </row>
    <row r="509" spans="1:49">
      <c r="A509" s="1">
        <f>_xlfn.XLOOKUP(K509,数据!F:F,数据!A:A)</f>
        <v>2026</v>
      </c>
      <c r="B509" s="2">
        <f>_xlfn.XLOOKUP(K509,数据!F:F,数据!B:B)</f>
        <v>2</v>
      </c>
      <c r="C509" s="2">
        <f>_xlfn.XLOOKUP(K509,数据!F:F,数据!C:C)</f>
        <v>7</v>
      </c>
      <c r="D509" s="2" t="str">
        <f>_xlfn.XLOOKUP(K509,数据!F:F,数据!K:K)</f>
        <v>空派</v>
      </c>
      <c r="E509" s="2" t="str" cm="1">
        <f t="array" ref="E509">IF(OR(D509="红单",D509="空派"),_xlfn.IFS(F509="未开售","新品首批发货",G509&lt;F509,"新品首批发货",G509-F509&lt;=60,"新品期补货空运",G509-F509&gt;60,"老品应急空运"),"海运，不进行分析")</f>
        <v>新品首批发货</v>
      </c>
      <c r="F509" s="3">
        <v>46081</v>
      </c>
      <c r="G509" s="3">
        <f>_xlfn.XLOOKUP(K509,数据!F:F,数据!D:D)</f>
        <v>46063</v>
      </c>
      <c r="H509" s="5">
        <v>50</v>
      </c>
      <c r="I509" s="5">
        <f t="shared" si="27"/>
        <v>1.1</v>
      </c>
      <c r="J509" s="5">
        <f>_xlfn.XLOOKUP(K509,数据!F:F,数据!T:T)*(I509/_xlfn.XLOOKUP(K509,数据!F:F,数据!Y:Y))</f>
        <v>64.6433815006568</v>
      </c>
      <c r="K509" t="s">
        <v>9335</v>
      </c>
      <c r="L509" t="s">
        <v>57</v>
      </c>
      <c r="M509" t="s">
        <v>11113</v>
      </c>
      <c r="N509" t="s">
        <v>14161</v>
      </c>
      <c r="O509" t="s">
        <v>11115</v>
      </c>
      <c r="P509" t="s">
        <v>11139</v>
      </c>
      <c r="Q509" t="s">
        <v>11117</v>
      </c>
      <c r="R509" t="s">
        <v>11118</v>
      </c>
      <c r="T509" t="s">
        <v>11250</v>
      </c>
      <c r="U509" s="4" t="s">
        <v>14074</v>
      </c>
      <c r="V509" t="s">
        <v>13994</v>
      </c>
      <c r="W509" t="s">
        <v>14162</v>
      </c>
      <c r="X509" t="s">
        <v>14163</v>
      </c>
      <c r="Y509" t="s">
        <v>11142</v>
      </c>
      <c r="Z509" t="s">
        <v>14164</v>
      </c>
      <c r="AA509" t="s">
        <v>11144</v>
      </c>
      <c r="AB509" t="s">
        <v>14074</v>
      </c>
      <c r="AC509" t="s">
        <v>13998</v>
      </c>
      <c r="AD509" t="s">
        <v>14165</v>
      </c>
      <c r="AE509" t="s">
        <v>13989</v>
      </c>
      <c r="AH509" t="s">
        <v>11171</v>
      </c>
      <c r="AI509" t="s">
        <v>13966</v>
      </c>
      <c r="AJ509" t="s">
        <v>13967</v>
      </c>
      <c r="AK509" t="s">
        <v>14094</v>
      </c>
      <c r="AL509" t="s">
        <v>14095</v>
      </c>
      <c r="AM509" t="s">
        <v>14096</v>
      </c>
      <c r="AN509" t="s">
        <v>14097</v>
      </c>
      <c r="AO509" t="s">
        <v>14098</v>
      </c>
      <c r="AP509" t="s">
        <v>14094</v>
      </c>
      <c r="AQ509">
        <v>22</v>
      </c>
      <c r="AR509">
        <v>22</v>
      </c>
      <c r="AS509">
        <v>22</v>
      </c>
      <c r="AT509" t="s">
        <v>14170</v>
      </c>
      <c r="AU509">
        <v>0</v>
      </c>
      <c r="AV509">
        <v>0</v>
      </c>
      <c r="AW509">
        <v>0</v>
      </c>
    </row>
    <row r="510" spans="1:49">
      <c r="A510" s="1">
        <f>_xlfn.XLOOKUP(K510,数据!F:F,数据!A:A)</f>
        <v>2026</v>
      </c>
      <c r="B510" s="2">
        <f>_xlfn.XLOOKUP(K510,数据!F:F,数据!B:B)</f>
        <v>2</v>
      </c>
      <c r="C510" s="2">
        <f>_xlfn.XLOOKUP(K510,数据!F:F,数据!C:C)</f>
        <v>7</v>
      </c>
      <c r="D510" s="2" t="str">
        <f>_xlfn.XLOOKUP(K510,数据!F:F,数据!K:K)</f>
        <v>空派</v>
      </c>
      <c r="E510" s="2" t="str" cm="1">
        <f t="array" ref="E510">IF(OR(D510="红单",D510="空派"),_xlfn.IFS(F510="未开售","新品首批发货",G510&lt;F510,"新品首批发货",G510-F510&lt;=60,"新品期补货空运",G510-F510&gt;60,"老品应急空运"),"海运，不进行分析")</f>
        <v>新品首批发货</v>
      </c>
      <c r="F510" s="3">
        <v>46080</v>
      </c>
      <c r="G510" s="3">
        <f>_xlfn.XLOOKUP(K510,数据!F:F,数据!D:D)</f>
        <v>46063</v>
      </c>
      <c r="H510" s="5">
        <v>50</v>
      </c>
      <c r="I510" s="5">
        <f t="shared" si="27"/>
        <v>1.1</v>
      </c>
      <c r="J510" s="5">
        <f>_xlfn.XLOOKUP(K510,数据!F:F,数据!T:T)*(I510/_xlfn.XLOOKUP(K510,数据!F:F,数据!Y:Y))</f>
        <v>64.6433815006568</v>
      </c>
      <c r="K510" t="s">
        <v>9335</v>
      </c>
      <c r="L510" t="s">
        <v>57</v>
      </c>
      <c r="M510" t="s">
        <v>11113</v>
      </c>
      <c r="N510" t="s">
        <v>14161</v>
      </c>
      <c r="O510" t="s">
        <v>11115</v>
      </c>
      <c r="P510" t="s">
        <v>11139</v>
      </c>
      <c r="Q510" t="s">
        <v>11117</v>
      </c>
      <c r="R510" t="s">
        <v>11118</v>
      </c>
      <c r="T510" t="s">
        <v>11250</v>
      </c>
      <c r="U510" s="4" t="s">
        <v>14074</v>
      </c>
      <c r="V510" t="s">
        <v>13994</v>
      </c>
      <c r="W510" t="s">
        <v>14162</v>
      </c>
      <c r="X510" t="s">
        <v>14163</v>
      </c>
      <c r="Y510" t="s">
        <v>11142</v>
      </c>
      <c r="Z510" t="s">
        <v>14164</v>
      </c>
      <c r="AA510" t="s">
        <v>11144</v>
      </c>
      <c r="AB510" t="s">
        <v>14074</v>
      </c>
      <c r="AC510" t="s">
        <v>13998</v>
      </c>
      <c r="AD510" t="s">
        <v>14165</v>
      </c>
      <c r="AE510" t="s">
        <v>13989</v>
      </c>
      <c r="AH510" t="s">
        <v>11171</v>
      </c>
      <c r="AI510" t="s">
        <v>13966</v>
      </c>
      <c r="AJ510" t="s">
        <v>13967</v>
      </c>
      <c r="AK510" t="s">
        <v>14100</v>
      </c>
      <c r="AL510" t="s">
        <v>14101</v>
      </c>
      <c r="AM510" t="s">
        <v>14102</v>
      </c>
      <c r="AN510" t="s">
        <v>14097</v>
      </c>
      <c r="AO510" t="s">
        <v>14103</v>
      </c>
      <c r="AP510" t="s">
        <v>14100</v>
      </c>
      <c r="AQ510">
        <v>22</v>
      </c>
      <c r="AR510">
        <v>22</v>
      </c>
      <c r="AS510">
        <v>22</v>
      </c>
      <c r="AT510" t="s">
        <v>14171</v>
      </c>
      <c r="AU510">
        <v>0</v>
      </c>
      <c r="AV510">
        <v>0</v>
      </c>
      <c r="AW510">
        <v>0</v>
      </c>
    </row>
    <row r="511" spans="1:49">
      <c r="A511" s="1">
        <f>_xlfn.XLOOKUP(K511,数据!F:F,数据!A:A)</f>
        <v>2026</v>
      </c>
      <c r="B511" s="2">
        <f>_xlfn.XLOOKUP(K511,数据!F:F,数据!B:B)</f>
        <v>2</v>
      </c>
      <c r="C511" s="2">
        <f>_xlfn.XLOOKUP(K511,数据!F:F,数据!C:C)</f>
        <v>7</v>
      </c>
      <c r="D511" s="2" t="str">
        <f>_xlfn.XLOOKUP(K511,数据!F:F,数据!K:K)</f>
        <v>空派</v>
      </c>
      <c r="E511" s="2" t="str" cm="1">
        <f t="array" ref="E511">IF(OR(D511="红单",D511="空派"),_xlfn.IFS(F511="未开售","新品首批发货",G511&lt;F511,"新品首批发货",G511-F511&lt;=60,"新品期补货空运",G511-F511&gt;60,"老品应急空运"),"海运，不进行分析")</f>
        <v>新品首批发货</v>
      </c>
      <c r="F511" s="3">
        <v>46081</v>
      </c>
      <c r="G511" s="3">
        <f>_xlfn.XLOOKUP(K511,数据!F:F,数据!D:D)</f>
        <v>46063</v>
      </c>
      <c r="H511" s="5">
        <v>50</v>
      </c>
      <c r="I511" s="5">
        <f t="shared" si="27"/>
        <v>1.1</v>
      </c>
      <c r="J511" s="5">
        <f>_xlfn.XLOOKUP(K511,数据!F:F,数据!T:T)*(I511/_xlfn.XLOOKUP(K511,数据!F:F,数据!Y:Y))</f>
        <v>64.6433815006568</v>
      </c>
      <c r="K511" t="s">
        <v>9335</v>
      </c>
      <c r="L511" t="s">
        <v>57</v>
      </c>
      <c r="M511" t="s">
        <v>11113</v>
      </c>
      <c r="N511" t="s">
        <v>14161</v>
      </c>
      <c r="O511" t="s">
        <v>11115</v>
      </c>
      <c r="P511" t="s">
        <v>11139</v>
      </c>
      <c r="Q511" t="s">
        <v>11117</v>
      </c>
      <c r="R511" t="s">
        <v>11118</v>
      </c>
      <c r="T511" t="s">
        <v>11250</v>
      </c>
      <c r="U511" s="4" t="s">
        <v>14074</v>
      </c>
      <c r="V511" t="s">
        <v>13994</v>
      </c>
      <c r="W511" t="s">
        <v>14162</v>
      </c>
      <c r="X511" t="s">
        <v>14163</v>
      </c>
      <c r="Y511" t="s">
        <v>11142</v>
      </c>
      <c r="Z511" t="s">
        <v>14164</v>
      </c>
      <c r="AA511" t="s">
        <v>11144</v>
      </c>
      <c r="AB511" t="s">
        <v>14074</v>
      </c>
      <c r="AC511" t="s">
        <v>13998</v>
      </c>
      <c r="AD511" t="s">
        <v>14165</v>
      </c>
      <c r="AE511" t="s">
        <v>13989</v>
      </c>
      <c r="AH511" t="s">
        <v>11171</v>
      </c>
      <c r="AI511" t="s">
        <v>13966</v>
      </c>
      <c r="AJ511" t="s">
        <v>13967</v>
      </c>
      <c r="AK511" t="s">
        <v>14105</v>
      </c>
      <c r="AL511" t="s">
        <v>14106</v>
      </c>
      <c r="AM511" t="s">
        <v>14107</v>
      </c>
      <c r="AN511" t="s">
        <v>14097</v>
      </c>
      <c r="AO511" t="s">
        <v>14108</v>
      </c>
      <c r="AP511" t="s">
        <v>14105</v>
      </c>
      <c r="AQ511">
        <v>22</v>
      </c>
      <c r="AR511">
        <v>22</v>
      </c>
      <c r="AS511">
        <v>22</v>
      </c>
      <c r="AT511" t="s">
        <v>14170</v>
      </c>
      <c r="AU511">
        <v>0</v>
      </c>
      <c r="AV511">
        <v>0</v>
      </c>
      <c r="AW511">
        <v>0</v>
      </c>
    </row>
    <row r="512" spans="1:49">
      <c r="A512" s="1">
        <f>_xlfn.XLOOKUP(K512,数据!F:F,数据!A:A)</f>
        <v>2026</v>
      </c>
      <c r="B512" s="2">
        <f>_xlfn.XLOOKUP(K512,数据!F:F,数据!B:B)</f>
        <v>2</v>
      </c>
      <c r="C512" s="2">
        <f>_xlfn.XLOOKUP(K512,数据!F:F,数据!C:C)</f>
        <v>7</v>
      </c>
      <c r="D512" s="2" t="str">
        <f>_xlfn.XLOOKUP(K512,数据!F:F,数据!K:K)</f>
        <v>空派</v>
      </c>
      <c r="E512" s="2" t="str" cm="1">
        <f t="array" ref="E512">IF(OR(D512="红单",D512="空派"),_xlfn.IFS(F512="未开售","新品首批发货",G512&lt;F512,"新品首批发货",G512-F512&lt;=60,"新品期补货空运",G512-F512&gt;60,"老品应急空运"),"海运，不进行分析")</f>
        <v>新品首批发货</v>
      </c>
      <c r="F512" s="3">
        <v>46081</v>
      </c>
      <c r="G512" s="3">
        <f>_xlfn.XLOOKUP(K512,数据!F:F,数据!D:D)</f>
        <v>46063</v>
      </c>
      <c r="H512" s="5">
        <v>50</v>
      </c>
      <c r="I512" s="5">
        <f t="shared" si="27"/>
        <v>1.1</v>
      </c>
      <c r="J512" s="5">
        <f>_xlfn.XLOOKUP(K512,数据!F:F,数据!T:T)*(I512/_xlfn.XLOOKUP(K512,数据!F:F,数据!Y:Y))</f>
        <v>64.6433815006568</v>
      </c>
      <c r="K512" t="s">
        <v>9335</v>
      </c>
      <c r="L512" t="s">
        <v>57</v>
      </c>
      <c r="M512" t="s">
        <v>11113</v>
      </c>
      <c r="N512" t="s">
        <v>14161</v>
      </c>
      <c r="O512" t="s">
        <v>11115</v>
      </c>
      <c r="P512" t="s">
        <v>11139</v>
      </c>
      <c r="Q512" t="s">
        <v>11117</v>
      </c>
      <c r="R512" t="s">
        <v>11118</v>
      </c>
      <c r="T512" t="s">
        <v>11250</v>
      </c>
      <c r="U512" s="4" t="s">
        <v>14074</v>
      </c>
      <c r="V512" t="s">
        <v>13994</v>
      </c>
      <c r="W512" t="s">
        <v>14162</v>
      </c>
      <c r="X512" t="s">
        <v>14163</v>
      </c>
      <c r="Y512" t="s">
        <v>11142</v>
      </c>
      <c r="Z512" t="s">
        <v>14164</v>
      </c>
      <c r="AA512" t="s">
        <v>11144</v>
      </c>
      <c r="AB512" t="s">
        <v>14074</v>
      </c>
      <c r="AC512" t="s">
        <v>13998</v>
      </c>
      <c r="AD512" t="s">
        <v>14165</v>
      </c>
      <c r="AE512" t="s">
        <v>13989</v>
      </c>
      <c r="AH512" t="s">
        <v>11171</v>
      </c>
      <c r="AI512" t="s">
        <v>13966</v>
      </c>
      <c r="AJ512" t="s">
        <v>13967</v>
      </c>
      <c r="AK512" t="s">
        <v>14110</v>
      </c>
      <c r="AL512" t="s">
        <v>14111</v>
      </c>
      <c r="AM512" t="s">
        <v>14112</v>
      </c>
      <c r="AN512" t="s">
        <v>14097</v>
      </c>
      <c r="AO512" t="s">
        <v>14113</v>
      </c>
      <c r="AP512" t="s">
        <v>14110</v>
      </c>
      <c r="AQ512">
        <v>22</v>
      </c>
      <c r="AR512">
        <v>22</v>
      </c>
      <c r="AS512">
        <v>22</v>
      </c>
      <c r="AT512" t="s">
        <v>14171</v>
      </c>
      <c r="AU512">
        <v>0</v>
      </c>
      <c r="AV512">
        <v>0</v>
      </c>
      <c r="AW512">
        <v>0</v>
      </c>
    </row>
    <row r="513" spans="1:49">
      <c r="A513" s="1">
        <f>_xlfn.XLOOKUP(K513,数据!F:F,数据!A:A)</f>
        <v>2026</v>
      </c>
      <c r="B513" s="2">
        <f>_xlfn.XLOOKUP(K513,数据!F:F,数据!B:B)</f>
        <v>2</v>
      </c>
      <c r="C513" s="2">
        <f>_xlfn.XLOOKUP(K513,数据!F:F,数据!C:C)</f>
        <v>7</v>
      </c>
      <c r="D513" s="2" t="str">
        <f>_xlfn.XLOOKUP(K513,数据!F:F,数据!K:K)</f>
        <v>空派</v>
      </c>
      <c r="E513" s="2" t="str" cm="1">
        <f t="array" ref="E513">IF(OR(D513="红单",D513="空派"),_xlfn.IFS(F513="未开售","新品首批发货",G513&lt;F513,"新品首批发货",G513-F513&lt;=60,"新品期补货空运",G513-F513&gt;60,"老品应急空运"),"海运，不进行分析")</f>
        <v>新品首批发货</v>
      </c>
      <c r="F513" s="3">
        <v>46082</v>
      </c>
      <c r="G513" s="3">
        <f>_xlfn.XLOOKUP(K513,数据!F:F,数据!D:D)</f>
        <v>46063</v>
      </c>
      <c r="H513" s="5">
        <v>457</v>
      </c>
      <c r="I513" s="5">
        <f t="shared" si="27"/>
        <v>10.968</v>
      </c>
      <c r="J513" s="5">
        <f>_xlfn.XLOOKUP(K513,数据!F:F,数据!T:T)*(I513/_xlfn.XLOOKUP(K513,数据!F:F,数据!Y:Y))</f>
        <v>644.553280272004</v>
      </c>
      <c r="K513" t="s">
        <v>9335</v>
      </c>
      <c r="L513" t="s">
        <v>57</v>
      </c>
      <c r="M513" t="s">
        <v>11113</v>
      </c>
      <c r="N513" t="s">
        <v>14161</v>
      </c>
      <c r="O513" t="s">
        <v>11115</v>
      </c>
      <c r="P513" t="s">
        <v>11139</v>
      </c>
      <c r="Q513" t="s">
        <v>11117</v>
      </c>
      <c r="R513" t="s">
        <v>11118</v>
      </c>
      <c r="T513" t="s">
        <v>11250</v>
      </c>
      <c r="U513" s="4" t="s">
        <v>14074</v>
      </c>
      <c r="V513" t="s">
        <v>13994</v>
      </c>
      <c r="W513" t="s">
        <v>14162</v>
      </c>
      <c r="X513" t="s">
        <v>14163</v>
      </c>
      <c r="Y513" t="s">
        <v>11142</v>
      </c>
      <c r="Z513" t="s">
        <v>14164</v>
      </c>
      <c r="AA513" t="s">
        <v>11144</v>
      </c>
      <c r="AB513" t="s">
        <v>14074</v>
      </c>
      <c r="AC513" t="s">
        <v>13998</v>
      </c>
      <c r="AD513" t="s">
        <v>14165</v>
      </c>
      <c r="AE513" t="s">
        <v>13989</v>
      </c>
      <c r="AH513" t="s">
        <v>11171</v>
      </c>
      <c r="AI513" t="s">
        <v>13966</v>
      </c>
      <c r="AJ513" t="s">
        <v>13967</v>
      </c>
      <c r="AK513" t="s">
        <v>14115</v>
      </c>
      <c r="AL513" t="s">
        <v>14116</v>
      </c>
      <c r="AM513" t="s">
        <v>14117</v>
      </c>
      <c r="AN513" t="s">
        <v>14117</v>
      </c>
      <c r="AO513" t="s">
        <v>14118</v>
      </c>
      <c r="AP513" t="s">
        <v>14115</v>
      </c>
      <c r="AQ513">
        <v>24</v>
      </c>
      <c r="AR513">
        <v>24</v>
      </c>
      <c r="AS513">
        <v>24</v>
      </c>
      <c r="AT513" t="s">
        <v>14169</v>
      </c>
      <c r="AU513">
        <v>0</v>
      </c>
      <c r="AV513">
        <v>0</v>
      </c>
      <c r="AW513">
        <v>0</v>
      </c>
    </row>
    <row r="514" spans="1:49">
      <c r="A514" s="1">
        <f>_xlfn.XLOOKUP(K514,数据!F:F,数据!A:A)</f>
        <v>2026</v>
      </c>
      <c r="B514" s="2">
        <f>_xlfn.XLOOKUP(K514,数据!F:F,数据!B:B)</f>
        <v>2</v>
      </c>
      <c r="C514" s="2">
        <f>_xlfn.XLOOKUP(K514,数据!F:F,数据!C:C)</f>
        <v>7</v>
      </c>
      <c r="D514" s="2" t="str">
        <f>_xlfn.XLOOKUP(K514,数据!F:F,数据!K:K)</f>
        <v>空派</v>
      </c>
      <c r="E514" s="2" t="str" cm="1">
        <f t="array" ref="E514">IF(OR(D514="红单",D514="空派"),_xlfn.IFS(F514="未开售","新品首批发货",G514&lt;F514,"新品首批发货",G514-F514&lt;=60,"新品期补货空运",G514-F514&gt;60,"老品应急空运"),"海运，不进行分析")</f>
        <v>老品应急空运</v>
      </c>
      <c r="F514" s="3">
        <v>44427</v>
      </c>
      <c r="G514" s="3">
        <f>_xlfn.XLOOKUP(K514,数据!F:F,数据!D:D)</f>
        <v>46063</v>
      </c>
      <c r="H514" s="5">
        <v>112</v>
      </c>
      <c r="I514" s="5">
        <f t="shared" si="27"/>
        <v>5.6</v>
      </c>
      <c r="J514" s="5">
        <f>_xlfn.XLOOKUP(K514,数据!F:F,数据!T:T)*(I514/_xlfn.XLOOKUP(K514,数据!F:F,数据!Y:Y))</f>
        <v>330.847634584013</v>
      </c>
      <c r="K514" t="s">
        <v>9327</v>
      </c>
      <c r="L514" t="s">
        <v>111</v>
      </c>
      <c r="M514" t="s">
        <v>11113</v>
      </c>
      <c r="N514" t="s">
        <v>14172</v>
      </c>
      <c r="O514" t="s">
        <v>11115</v>
      </c>
      <c r="P514" t="s">
        <v>11139</v>
      </c>
      <c r="Q514" t="s">
        <v>11117</v>
      </c>
      <c r="R514" t="s">
        <v>11118</v>
      </c>
      <c r="T514" t="s">
        <v>11250</v>
      </c>
      <c r="U514" s="4" t="s">
        <v>14173</v>
      </c>
      <c r="V514" t="s">
        <v>13994</v>
      </c>
      <c r="W514" t="s">
        <v>13984</v>
      </c>
      <c r="X514" t="s">
        <v>14174</v>
      </c>
      <c r="Y514" t="s">
        <v>11142</v>
      </c>
      <c r="Z514" t="s">
        <v>14175</v>
      </c>
      <c r="AA514" t="s">
        <v>11144</v>
      </c>
      <c r="AB514" t="s">
        <v>14173</v>
      </c>
      <c r="AC514" t="s">
        <v>13607</v>
      </c>
      <c r="AD514" t="s">
        <v>14176</v>
      </c>
      <c r="AE514" t="s">
        <v>13989</v>
      </c>
      <c r="AH514" t="s">
        <v>11171</v>
      </c>
      <c r="AI514" t="s">
        <v>13966</v>
      </c>
      <c r="AJ514" t="s">
        <v>13967</v>
      </c>
      <c r="AK514" t="s">
        <v>14177</v>
      </c>
      <c r="AL514" t="s">
        <v>14178</v>
      </c>
      <c r="AM514" t="s">
        <v>14179</v>
      </c>
      <c r="AN514" t="s">
        <v>14179</v>
      </c>
      <c r="AO514" t="s">
        <v>14180</v>
      </c>
      <c r="AP514" t="s">
        <v>14177</v>
      </c>
      <c r="AQ514">
        <v>50</v>
      </c>
      <c r="AR514">
        <v>50</v>
      </c>
      <c r="AS514">
        <v>50</v>
      </c>
      <c r="AT514" t="s">
        <v>14181</v>
      </c>
      <c r="AU514">
        <v>0</v>
      </c>
      <c r="AV514">
        <v>0</v>
      </c>
      <c r="AW514">
        <v>0</v>
      </c>
    </row>
    <row r="515" spans="1:49">
      <c r="A515" s="1">
        <f>_xlfn.XLOOKUP(K515,数据!F:F,数据!A:A)</f>
        <v>2026</v>
      </c>
      <c r="B515" s="2">
        <f>_xlfn.XLOOKUP(K515,数据!F:F,数据!B:B)</f>
        <v>2</v>
      </c>
      <c r="C515" s="2">
        <f>_xlfn.XLOOKUP(K515,数据!F:F,数据!C:C)</f>
        <v>7</v>
      </c>
      <c r="D515" s="2" t="str">
        <f>_xlfn.XLOOKUP(K515,数据!F:F,数据!K:K)</f>
        <v>空派</v>
      </c>
      <c r="E515" s="2" t="str" cm="1">
        <f t="array" ref="E515">IF(OR(D515="红单",D515="空派"),_xlfn.IFS(F515="未开售","新品首批发货",G515&lt;F515,"新品首批发货",G515-F515&lt;=60,"新品期补货空运",G515-F515&gt;60,"老品应急空运"),"海运，不进行分析")</f>
        <v>新品期补货空运</v>
      </c>
      <c r="F515" s="3">
        <v>46017</v>
      </c>
      <c r="G515" s="3">
        <f>_xlfn.XLOOKUP(K515,数据!F:F,数据!D:D)</f>
        <v>46063</v>
      </c>
      <c r="H515" s="5">
        <v>111</v>
      </c>
      <c r="I515" s="5">
        <f t="shared" si="27"/>
        <v>6.66</v>
      </c>
      <c r="J515" s="5">
        <f>_xlfn.XLOOKUP(K515,数据!F:F,数据!T:T)*(I515/_xlfn.XLOOKUP(K515,数据!F:F,数据!Y:Y))</f>
        <v>393.472365415987</v>
      </c>
      <c r="K515" t="s">
        <v>9327</v>
      </c>
      <c r="L515" t="s">
        <v>111</v>
      </c>
      <c r="M515" t="s">
        <v>11113</v>
      </c>
      <c r="N515" t="s">
        <v>14172</v>
      </c>
      <c r="O515" t="s">
        <v>11115</v>
      </c>
      <c r="P515" t="s">
        <v>11139</v>
      </c>
      <c r="Q515" t="s">
        <v>11117</v>
      </c>
      <c r="R515" t="s">
        <v>11118</v>
      </c>
      <c r="T515" t="s">
        <v>11250</v>
      </c>
      <c r="U515" s="4" t="s">
        <v>14173</v>
      </c>
      <c r="V515" t="s">
        <v>13994</v>
      </c>
      <c r="W515" t="s">
        <v>13984</v>
      </c>
      <c r="X515" t="s">
        <v>14174</v>
      </c>
      <c r="Y515" t="s">
        <v>11142</v>
      </c>
      <c r="Z515" t="s">
        <v>14175</v>
      </c>
      <c r="AA515" t="s">
        <v>11144</v>
      </c>
      <c r="AB515" t="s">
        <v>14173</v>
      </c>
      <c r="AC515" t="s">
        <v>13607</v>
      </c>
      <c r="AD515" t="s">
        <v>14176</v>
      </c>
      <c r="AE515" t="s">
        <v>13989</v>
      </c>
      <c r="AH515" t="s">
        <v>11171</v>
      </c>
      <c r="AI515" t="s">
        <v>13966</v>
      </c>
      <c r="AJ515" t="s">
        <v>13967</v>
      </c>
      <c r="AK515" t="s">
        <v>14182</v>
      </c>
      <c r="AL515" t="s">
        <v>14183</v>
      </c>
      <c r="AM515" t="s">
        <v>14184</v>
      </c>
      <c r="AN515" t="s">
        <v>14185</v>
      </c>
      <c r="AO515" t="s">
        <v>14186</v>
      </c>
      <c r="AP515" t="s">
        <v>14182</v>
      </c>
      <c r="AQ515">
        <v>60</v>
      </c>
      <c r="AR515">
        <v>60</v>
      </c>
      <c r="AS515">
        <v>60</v>
      </c>
      <c r="AT515" t="s">
        <v>14066</v>
      </c>
      <c r="AU515">
        <v>0</v>
      </c>
      <c r="AV515">
        <v>0</v>
      </c>
      <c r="AW515">
        <v>0</v>
      </c>
    </row>
    <row r="516" spans="1:49">
      <c r="A516" s="1">
        <f>_xlfn.XLOOKUP(K516,数据!F:F,数据!A:A)</f>
        <v>2026</v>
      </c>
      <c r="B516" s="2">
        <f>_xlfn.XLOOKUP(K516,数据!F:F,数据!B:B)</f>
        <v>2</v>
      </c>
      <c r="C516" s="2">
        <f>_xlfn.XLOOKUP(K516,数据!F:F,数据!C:C)</f>
        <v>7</v>
      </c>
      <c r="D516" s="2" t="str">
        <f>_xlfn.XLOOKUP(K516,数据!F:F,数据!K:K)</f>
        <v>空派</v>
      </c>
      <c r="E516" s="2" t="str" cm="1">
        <f t="array" ref="E516">IF(OR(D516="红单",D516="空派"),_xlfn.IFS(F516="未开售","新品首批发货",G516&lt;F516,"新品首批发货",G516-F516&lt;=60,"新品期补货空运",G516-F516&gt;60,"老品应急空运"),"海运，不进行分析")</f>
        <v>新品期补货空运</v>
      </c>
      <c r="F516" s="3">
        <v>46028</v>
      </c>
      <c r="G516" s="3">
        <f>_xlfn.XLOOKUP(K516,数据!F:F,数据!D:D)</f>
        <v>46063</v>
      </c>
      <c r="H516" s="5">
        <v>143</v>
      </c>
      <c r="I516" s="5">
        <f t="shared" si="27"/>
        <v>8.58</v>
      </c>
      <c r="J516" s="5">
        <f>_xlfn.XLOOKUP(K516,数据!F:F,数据!T:T)*(I516/_xlfn.XLOOKUP(K516,数据!F:F,数据!Y:Y))</f>
        <v>453.962087654734</v>
      </c>
      <c r="K516" t="s">
        <v>9326</v>
      </c>
      <c r="L516" t="s">
        <v>41</v>
      </c>
      <c r="M516" t="s">
        <v>11113</v>
      </c>
      <c r="N516" t="s">
        <v>14187</v>
      </c>
      <c r="O516" t="s">
        <v>11115</v>
      </c>
      <c r="P516" t="s">
        <v>11139</v>
      </c>
      <c r="Q516" t="s">
        <v>11117</v>
      </c>
      <c r="R516" t="s">
        <v>11118</v>
      </c>
      <c r="T516" t="s">
        <v>11250</v>
      </c>
      <c r="U516" s="4" t="s">
        <v>14188</v>
      </c>
      <c r="V516" t="s">
        <v>13994</v>
      </c>
      <c r="W516" t="s">
        <v>13984</v>
      </c>
      <c r="X516" t="s">
        <v>14189</v>
      </c>
      <c r="Y516" t="s">
        <v>11142</v>
      </c>
      <c r="Z516" t="s">
        <v>14190</v>
      </c>
      <c r="AA516" t="s">
        <v>11144</v>
      </c>
      <c r="AB516" t="s">
        <v>14188</v>
      </c>
      <c r="AC516" t="s">
        <v>14191</v>
      </c>
      <c r="AD516" t="s">
        <v>14192</v>
      </c>
      <c r="AE516" t="s">
        <v>13989</v>
      </c>
      <c r="AH516" t="s">
        <v>11171</v>
      </c>
      <c r="AI516" t="s">
        <v>13966</v>
      </c>
      <c r="AJ516" t="s">
        <v>13967</v>
      </c>
      <c r="AK516" t="s">
        <v>12659</v>
      </c>
      <c r="AL516" t="s">
        <v>12660</v>
      </c>
      <c r="AM516" t="s">
        <v>12661</v>
      </c>
      <c r="AN516" t="s">
        <v>11526</v>
      </c>
      <c r="AO516" t="s">
        <v>12662</v>
      </c>
      <c r="AP516" t="s">
        <v>12659</v>
      </c>
      <c r="AQ516">
        <v>60</v>
      </c>
      <c r="AR516">
        <v>60</v>
      </c>
      <c r="AS516">
        <v>60</v>
      </c>
      <c r="AT516" t="s">
        <v>14066</v>
      </c>
      <c r="AU516">
        <v>0</v>
      </c>
      <c r="AV516">
        <v>0</v>
      </c>
      <c r="AW516">
        <v>0</v>
      </c>
    </row>
    <row r="517" spans="1:49">
      <c r="A517" s="1">
        <f>_xlfn.XLOOKUP(K517,数据!F:F,数据!A:A)</f>
        <v>2026</v>
      </c>
      <c r="B517" s="2">
        <f>_xlfn.XLOOKUP(K517,数据!F:F,数据!B:B)</f>
        <v>2</v>
      </c>
      <c r="C517" s="2">
        <f>_xlfn.XLOOKUP(K517,数据!F:F,数据!C:C)</f>
        <v>7</v>
      </c>
      <c r="D517" s="2" t="str">
        <f>_xlfn.XLOOKUP(K517,数据!F:F,数据!K:K)</f>
        <v>空派</v>
      </c>
      <c r="E517" s="2" t="str" cm="1">
        <f t="array" ref="E517">IF(OR(D517="红单",D517="空派"),_xlfn.IFS(F517="未开售","新品首批发货",G517&lt;F517,"新品首批发货",G517-F517&lt;=60,"新品期补货空运",G517-F517&gt;60,"老品应急空运"),"海运，不进行分析")</f>
        <v>新品期补货空运</v>
      </c>
      <c r="F517" s="3">
        <v>46030</v>
      </c>
      <c r="G517" s="3">
        <f>_xlfn.XLOOKUP(K517,数据!F:F,数据!D:D)</f>
        <v>46063</v>
      </c>
      <c r="H517" s="5">
        <v>146</v>
      </c>
      <c r="I517" s="5">
        <f t="shared" si="27"/>
        <v>2.92</v>
      </c>
      <c r="J517" s="5">
        <f>_xlfn.XLOOKUP(K517,数据!F:F,数据!T:T)*(I517/_xlfn.XLOOKUP(K517,数据!F:F,数据!Y:Y))</f>
        <v>154.495255938441</v>
      </c>
      <c r="K517" t="s">
        <v>9326</v>
      </c>
      <c r="L517" t="s">
        <v>41</v>
      </c>
      <c r="M517" t="s">
        <v>11113</v>
      </c>
      <c r="N517" t="s">
        <v>14187</v>
      </c>
      <c r="O517" t="s">
        <v>11115</v>
      </c>
      <c r="P517" t="s">
        <v>11139</v>
      </c>
      <c r="Q517" t="s">
        <v>11117</v>
      </c>
      <c r="R517" t="s">
        <v>11118</v>
      </c>
      <c r="T517" t="s">
        <v>11250</v>
      </c>
      <c r="U517" s="4" t="s">
        <v>14188</v>
      </c>
      <c r="V517" t="s">
        <v>13994</v>
      </c>
      <c r="W517" t="s">
        <v>13984</v>
      </c>
      <c r="X517" t="s">
        <v>14189</v>
      </c>
      <c r="Y517" t="s">
        <v>11142</v>
      </c>
      <c r="Z517" t="s">
        <v>14190</v>
      </c>
      <c r="AA517" t="s">
        <v>11144</v>
      </c>
      <c r="AB517" t="s">
        <v>14188</v>
      </c>
      <c r="AC517" t="s">
        <v>14191</v>
      </c>
      <c r="AD517" t="s">
        <v>14192</v>
      </c>
      <c r="AE517" t="s">
        <v>13989</v>
      </c>
      <c r="AH517" t="s">
        <v>11171</v>
      </c>
      <c r="AI517" t="s">
        <v>13966</v>
      </c>
      <c r="AJ517" t="s">
        <v>13967</v>
      </c>
      <c r="AK517" t="s">
        <v>12422</v>
      </c>
      <c r="AL517" t="s">
        <v>12423</v>
      </c>
      <c r="AM517" t="s">
        <v>12424</v>
      </c>
      <c r="AN517" t="s">
        <v>11526</v>
      </c>
      <c r="AO517" t="s">
        <v>12425</v>
      </c>
      <c r="AP517" t="s">
        <v>12422</v>
      </c>
      <c r="AQ517">
        <v>20</v>
      </c>
      <c r="AR517">
        <v>20</v>
      </c>
      <c r="AS517">
        <v>20</v>
      </c>
      <c r="AT517" t="s">
        <v>14193</v>
      </c>
      <c r="AU517">
        <v>0</v>
      </c>
      <c r="AV517">
        <v>0</v>
      </c>
      <c r="AW517">
        <v>0</v>
      </c>
    </row>
    <row r="518" spans="1:49">
      <c r="A518" s="1">
        <f>_xlfn.XLOOKUP(K518,数据!F:F,数据!A:A)</f>
        <v>2026</v>
      </c>
      <c r="B518" s="2">
        <f>_xlfn.XLOOKUP(K518,数据!F:F,数据!B:B)</f>
        <v>2</v>
      </c>
      <c r="C518" s="2">
        <f>_xlfn.XLOOKUP(K518,数据!F:F,数据!C:C)</f>
        <v>7</v>
      </c>
      <c r="D518" s="2" t="str">
        <f>_xlfn.XLOOKUP(K518,数据!F:F,数据!K:K)</f>
        <v>空派</v>
      </c>
      <c r="E518" s="2" t="str" cm="1">
        <f t="array" ref="E518">IF(OR(D518="红单",D518="空派"),_xlfn.IFS(F518="未开售","新品首批发货",G518&lt;F518,"新品首批发货",G518-F518&lt;=60,"新品期补货空运",G518-F518&gt;60,"老品应急空运"),"海运，不进行分析")</f>
        <v>新品期补货空运</v>
      </c>
      <c r="F518" s="3">
        <v>46017</v>
      </c>
      <c r="G518" s="3">
        <f>_xlfn.XLOOKUP(K518,数据!F:F,数据!D:D)</f>
        <v>46063</v>
      </c>
      <c r="H518" s="5">
        <v>144</v>
      </c>
      <c r="I518" s="5">
        <f t="shared" si="27"/>
        <v>2.88</v>
      </c>
      <c r="J518" s="5">
        <f>_xlfn.XLOOKUP(K518,数据!F:F,数据!T:T)*(I518/_xlfn.XLOOKUP(K518,数据!F:F,数据!Y:Y))</f>
        <v>152.378882569421</v>
      </c>
      <c r="K518" t="s">
        <v>9326</v>
      </c>
      <c r="L518" t="s">
        <v>41</v>
      </c>
      <c r="M518" t="s">
        <v>11113</v>
      </c>
      <c r="N518" t="s">
        <v>14187</v>
      </c>
      <c r="O518" t="s">
        <v>11115</v>
      </c>
      <c r="P518" t="s">
        <v>11139</v>
      </c>
      <c r="Q518" t="s">
        <v>11117</v>
      </c>
      <c r="R518" t="s">
        <v>11118</v>
      </c>
      <c r="T518" t="s">
        <v>11250</v>
      </c>
      <c r="U518" s="4" t="s">
        <v>14188</v>
      </c>
      <c r="V518" t="s">
        <v>13994</v>
      </c>
      <c r="W518" t="s">
        <v>13984</v>
      </c>
      <c r="X518" t="s">
        <v>14189</v>
      </c>
      <c r="Y518" t="s">
        <v>11142</v>
      </c>
      <c r="Z518" t="s">
        <v>14190</v>
      </c>
      <c r="AA518" t="s">
        <v>11144</v>
      </c>
      <c r="AB518" t="s">
        <v>14188</v>
      </c>
      <c r="AC518" t="s">
        <v>14191</v>
      </c>
      <c r="AD518" t="s">
        <v>14192</v>
      </c>
      <c r="AE518" t="s">
        <v>13989</v>
      </c>
      <c r="AH518" t="s">
        <v>11171</v>
      </c>
      <c r="AI518" t="s">
        <v>13966</v>
      </c>
      <c r="AJ518" t="s">
        <v>13967</v>
      </c>
      <c r="AK518" t="s">
        <v>13746</v>
      </c>
      <c r="AL518" t="s">
        <v>13747</v>
      </c>
      <c r="AM518" t="s">
        <v>13748</v>
      </c>
      <c r="AN518" t="s">
        <v>11728</v>
      </c>
      <c r="AO518" t="s">
        <v>13749</v>
      </c>
      <c r="AP518" t="s">
        <v>13746</v>
      </c>
      <c r="AQ518">
        <v>20</v>
      </c>
      <c r="AR518">
        <v>20</v>
      </c>
      <c r="AS518">
        <v>20</v>
      </c>
      <c r="AT518" t="s">
        <v>14193</v>
      </c>
      <c r="AU518">
        <v>0</v>
      </c>
      <c r="AV518">
        <v>0</v>
      </c>
      <c r="AW518">
        <v>0</v>
      </c>
    </row>
    <row r="519" spans="1:49">
      <c r="A519" s="1">
        <f>_xlfn.XLOOKUP(K519,数据!F:F,数据!A:A)</f>
        <v>2026</v>
      </c>
      <c r="B519" s="2">
        <f>_xlfn.XLOOKUP(K519,数据!F:F,数据!B:B)</f>
        <v>2</v>
      </c>
      <c r="C519" s="2">
        <f>_xlfn.XLOOKUP(K519,数据!F:F,数据!C:C)</f>
        <v>7</v>
      </c>
      <c r="D519" s="2" t="str">
        <f>_xlfn.XLOOKUP(K519,数据!F:F,数据!K:K)</f>
        <v>空派</v>
      </c>
      <c r="E519" s="2" t="str" cm="1">
        <f t="array" ref="E519">IF(OR(D519="红单",D519="空派"),_xlfn.IFS(F519="未开售","新品首批发货",G519&lt;F519,"新品首批发货",G519-F519&lt;=60,"新品期补货空运",G519-F519&gt;60,"老品应急空运"),"海运，不进行分析")</f>
        <v>新品期补货空运</v>
      </c>
      <c r="F519" s="3">
        <v>46029</v>
      </c>
      <c r="G519" s="3">
        <f>_xlfn.XLOOKUP(K519,数据!F:F,数据!D:D)</f>
        <v>46063</v>
      </c>
      <c r="H519" s="5">
        <v>502</v>
      </c>
      <c r="I519" s="5">
        <f t="shared" si="27"/>
        <v>20.08</v>
      </c>
      <c r="J519" s="5">
        <f>_xlfn.XLOOKUP(K519,数据!F:F,数据!T:T)*(I519/_xlfn.XLOOKUP(K519,数据!F:F,数据!Y:Y))</f>
        <v>1062.41943124791</v>
      </c>
      <c r="K519" t="s">
        <v>9326</v>
      </c>
      <c r="L519" t="s">
        <v>41</v>
      </c>
      <c r="M519" t="s">
        <v>11113</v>
      </c>
      <c r="N519" t="s">
        <v>14187</v>
      </c>
      <c r="O519" t="s">
        <v>11115</v>
      </c>
      <c r="P519" t="s">
        <v>11139</v>
      </c>
      <c r="Q519" t="s">
        <v>11117</v>
      </c>
      <c r="R519" t="s">
        <v>11118</v>
      </c>
      <c r="T519" t="s">
        <v>11250</v>
      </c>
      <c r="U519" s="4" t="s">
        <v>14188</v>
      </c>
      <c r="V519" t="s">
        <v>13994</v>
      </c>
      <c r="W519" t="s">
        <v>13984</v>
      </c>
      <c r="X519" t="s">
        <v>14189</v>
      </c>
      <c r="Y519" t="s">
        <v>11142</v>
      </c>
      <c r="Z519" t="s">
        <v>14190</v>
      </c>
      <c r="AA519" t="s">
        <v>11144</v>
      </c>
      <c r="AB519" t="s">
        <v>14188</v>
      </c>
      <c r="AC519" t="s">
        <v>14191</v>
      </c>
      <c r="AD519" t="s">
        <v>14192</v>
      </c>
      <c r="AE519" t="s">
        <v>13989</v>
      </c>
      <c r="AH519" t="s">
        <v>11171</v>
      </c>
      <c r="AI519" t="s">
        <v>13966</v>
      </c>
      <c r="AJ519" t="s">
        <v>13967</v>
      </c>
      <c r="AK519" t="s">
        <v>12091</v>
      </c>
      <c r="AL519" t="s">
        <v>12092</v>
      </c>
      <c r="AM519" t="s">
        <v>12093</v>
      </c>
      <c r="AN519" t="s">
        <v>11846</v>
      </c>
      <c r="AO519" t="s">
        <v>12094</v>
      </c>
      <c r="AP519" t="s">
        <v>12091</v>
      </c>
      <c r="AQ519">
        <v>40</v>
      </c>
      <c r="AR519">
        <v>40</v>
      </c>
      <c r="AS519">
        <v>40</v>
      </c>
      <c r="AT519" t="s">
        <v>14194</v>
      </c>
      <c r="AU519">
        <v>0</v>
      </c>
      <c r="AV519">
        <v>0</v>
      </c>
      <c r="AW519">
        <v>0</v>
      </c>
    </row>
    <row r="520" spans="1:49">
      <c r="A520" s="1">
        <f>_xlfn.XLOOKUP(K520,数据!F:F,数据!A:A)</f>
        <v>2026</v>
      </c>
      <c r="B520" s="2">
        <f>_xlfn.XLOOKUP(K520,数据!F:F,数据!B:B)</f>
        <v>2</v>
      </c>
      <c r="C520" s="2">
        <f>_xlfn.XLOOKUP(K520,数据!F:F,数据!C:C)</f>
        <v>7</v>
      </c>
      <c r="D520" s="2" t="str">
        <f>_xlfn.XLOOKUP(K520,数据!F:F,数据!K:K)</f>
        <v>空派</v>
      </c>
      <c r="E520" s="2" t="str" cm="1">
        <f t="array" ref="E520">IF(OR(D520="红单",D520="空派"),_xlfn.IFS(F520="未开售","新品首批发货",G520&lt;F520,"新品首批发货",G520-F520&lt;=60,"新品期补货空运",G520-F520&gt;60,"老品应急空运"),"海运，不进行分析")</f>
        <v>新品首批发货</v>
      </c>
      <c r="F520" s="3">
        <v>46081</v>
      </c>
      <c r="G520" s="3">
        <f>_xlfn.XLOOKUP(K520,数据!F:F,数据!D:D)</f>
        <v>46063</v>
      </c>
      <c r="H520" s="5">
        <v>211</v>
      </c>
      <c r="I520" s="5">
        <f t="shared" si="27"/>
        <v>25.32</v>
      </c>
      <c r="J520" s="5">
        <f>_xlfn.XLOOKUP(K520,数据!F:F,数据!T:T)*(I520/_xlfn.XLOOKUP(K520,数据!F:F,数据!Y:Y))</f>
        <v>1339.66434258949</v>
      </c>
      <c r="K520" t="s">
        <v>9326</v>
      </c>
      <c r="L520" t="s">
        <v>41</v>
      </c>
      <c r="M520" t="s">
        <v>11113</v>
      </c>
      <c r="N520" t="s">
        <v>14187</v>
      </c>
      <c r="O520" t="s">
        <v>11115</v>
      </c>
      <c r="P520" t="s">
        <v>11139</v>
      </c>
      <c r="Q520" t="s">
        <v>11117</v>
      </c>
      <c r="R520" t="s">
        <v>11118</v>
      </c>
      <c r="T520" t="s">
        <v>11250</v>
      </c>
      <c r="U520" s="4" t="s">
        <v>14188</v>
      </c>
      <c r="V520" t="s">
        <v>13994</v>
      </c>
      <c r="W520" t="s">
        <v>13984</v>
      </c>
      <c r="X520" t="s">
        <v>14189</v>
      </c>
      <c r="Y520" t="s">
        <v>11142</v>
      </c>
      <c r="Z520" t="s">
        <v>14190</v>
      </c>
      <c r="AA520" t="s">
        <v>11144</v>
      </c>
      <c r="AB520" t="s">
        <v>14188</v>
      </c>
      <c r="AC520" t="s">
        <v>14191</v>
      </c>
      <c r="AD520" t="s">
        <v>14192</v>
      </c>
      <c r="AE520" t="s">
        <v>13989</v>
      </c>
      <c r="AH520" t="s">
        <v>11171</v>
      </c>
      <c r="AI520" t="s">
        <v>13966</v>
      </c>
      <c r="AJ520" t="s">
        <v>13967</v>
      </c>
      <c r="AK520" t="s">
        <v>14195</v>
      </c>
      <c r="AL520" t="s">
        <v>14196</v>
      </c>
      <c r="AM520" t="s">
        <v>14197</v>
      </c>
      <c r="AN520" t="s">
        <v>14197</v>
      </c>
      <c r="AO520" t="s">
        <v>14198</v>
      </c>
      <c r="AP520" t="s">
        <v>14195</v>
      </c>
      <c r="AQ520">
        <v>120</v>
      </c>
      <c r="AR520">
        <v>120</v>
      </c>
      <c r="AS520">
        <v>120</v>
      </c>
      <c r="AT520" t="s">
        <v>14199</v>
      </c>
      <c r="AU520">
        <v>0</v>
      </c>
      <c r="AV520">
        <v>0</v>
      </c>
      <c r="AW520">
        <v>0</v>
      </c>
    </row>
    <row r="521" spans="1:49">
      <c r="A521" s="1">
        <f>_xlfn.XLOOKUP(K521,数据!F:F,数据!A:A)</f>
        <v>2026</v>
      </c>
      <c r="B521" s="2">
        <f>_xlfn.XLOOKUP(K521,数据!F:F,数据!B:B)</f>
        <v>2</v>
      </c>
      <c r="C521" s="2">
        <f>_xlfn.XLOOKUP(K521,数据!F:F,数据!C:C)</f>
        <v>7</v>
      </c>
      <c r="D521" s="2" t="str">
        <f>_xlfn.XLOOKUP(K521,数据!F:F,数据!K:K)</f>
        <v>空派</v>
      </c>
      <c r="E521" s="2" t="str" cm="1">
        <f t="array" ref="E521">IF(OR(D521="红单",D521="空派"),_xlfn.IFS(F521="未开售","新品首批发货",G521&lt;F521,"新品首批发货",G521-F521&lt;=60,"新品期补货空运",G521-F521&gt;60,"老品应急空运"),"海运，不进行分析")</f>
        <v>老品应急空运</v>
      </c>
      <c r="F521" s="3">
        <v>45020</v>
      </c>
      <c r="G521" s="3">
        <f>_xlfn.XLOOKUP(K521,数据!F:F,数据!D:D)</f>
        <v>46063</v>
      </c>
      <c r="H521" s="5">
        <v>270</v>
      </c>
      <c r="I521" s="5">
        <f t="shared" si="27"/>
        <v>11.07</v>
      </c>
      <c r="J521" s="5">
        <f>_xlfn.XLOOKUP(K521,数据!F:F,数据!T:T)*(I521/_xlfn.XLOOKUP(K521,数据!F:F,数据!Y:Y))</f>
        <v>626.388</v>
      </c>
      <c r="K521" t="s">
        <v>9325</v>
      </c>
      <c r="L521" t="s">
        <v>111</v>
      </c>
      <c r="M521" t="s">
        <v>11113</v>
      </c>
      <c r="N521" t="s">
        <v>14200</v>
      </c>
      <c r="O521" t="s">
        <v>11115</v>
      </c>
      <c r="P521" t="s">
        <v>11116</v>
      </c>
      <c r="Q521" t="s">
        <v>11117</v>
      </c>
      <c r="R521" t="s">
        <v>11118</v>
      </c>
      <c r="T521" t="s">
        <v>11250</v>
      </c>
      <c r="U521" s="4" t="s">
        <v>14201</v>
      </c>
      <c r="V521" t="s">
        <v>13994</v>
      </c>
      <c r="W521" t="s">
        <v>14202</v>
      </c>
      <c r="X521" t="s">
        <v>14203</v>
      </c>
      <c r="Y521" t="s">
        <v>11142</v>
      </c>
      <c r="Z521" t="s">
        <v>14204</v>
      </c>
      <c r="AA521" t="s">
        <v>11144</v>
      </c>
      <c r="AB521" t="s">
        <v>14201</v>
      </c>
      <c r="AC521" t="s">
        <v>13998</v>
      </c>
      <c r="AD521" t="s">
        <v>14205</v>
      </c>
      <c r="AE521" t="s">
        <v>13989</v>
      </c>
      <c r="AH521" t="s">
        <v>11171</v>
      </c>
      <c r="AI521" t="s">
        <v>13966</v>
      </c>
      <c r="AJ521" t="s">
        <v>13967</v>
      </c>
      <c r="AK521" t="s">
        <v>14206</v>
      </c>
      <c r="AL521" t="s">
        <v>14207</v>
      </c>
      <c r="AM521" t="s">
        <v>14208</v>
      </c>
      <c r="AN521" t="s">
        <v>14208</v>
      </c>
      <c r="AO521" t="s">
        <v>14209</v>
      </c>
      <c r="AP521" t="s">
        <v>14206</v>
      </c>
      <c r="AQ521">
        <v>41</v>
      </c>
      <c r="AR521">
        <v>41</v>
      </c>
      <c r="AS521">
        <v>41</v>
      </c>
      <c r="AT521" t="s">
        <v>14210</v>
      </c>
      <c r="AU521">
        <v>0</v>
      </c>
      <c r="AV521">
        <v>0</v>
      </c>
      <c r="AW521">
        <v>0</v>
      </c>
    </row>
    <row r="522" spans="1:49">
      <c r="A522" s="1">
        <f>_xlfn.XLOOKUP(K522,数据!F:F,数据!A:A)</f>
        <v>2026</v>
      </c>
      <c r="B522" s="2">
        <f>_xlfn.XLOOKUP(K522,数据!F:F,数据!B:B)</f>
        <v>2</v>
      </c>
      <c r="C522" s="2">
        <f>_xlfn.XLOOKUP(K522,数据!F:F,数据!C:C)</f>
        <v>7</v>
      </c>
      <c r="D522" s="2" t="str">
        <f>_xlfn.XLOOKUP(K522,数据!F:F,数据!K:K)</f>
        <v>空派</v>
      </c>
      <c r="E522" s="2" t="str" cm="1">
        <f t="array" ref="E522">IF(OR(D522="红单",D522="空派"),_xlfn.IFS(F522="未开售","新品首批发货",G522&lt;F522,"新品首批发货",G522-F522&lt;=60,"新品期补货空运",G522-F522&gt;60,"老品应急空运"),"海运，不进行分析")</f>
        <v>新品期补货空运</v>
      </c>
      <c r="F522" s="3">
        <v>46058</v>
      </c>
      <c r="G522" s="3">
        <f>_xlfn.XLOOKUP(K522,数据!F:F,数据!D:D)</f>
        <v>46063</v>
      </c>
      <c r="H522" s="5">
        <v>71</v>
      </c>
      <c r="I522" s="5">
        <f t="shared" si="27"/>
        <v>2.84</v>
      </c>
      <c r="J522" s="5">
        <f>_xlfn.XLOOKUP(K522,数据!F:F,数据!T:T)*(I522/_xlfn.XLOOKUP(K522,数据!F:F,数据!Y:Y))</f>
        <v>148.601935556053</v>
      </c>
      <c r="K522" t="s">
        <v>9324</v>
      </c>
      <c r="L522" t="s">
        <v>4634</v>
      </c>
      <c r="M522" t="s">
        <v>11113</v>
      </c>
      <c r="N522" t="s">
        <v>14211</v>
      </c>
      <c r="O522" t="s">
        <v>11115</v>
      </c>
      <c r="P522" t="s">
        <v>11139</v>
      </c>
      <c r="Q522" t="s">
        <v>11117</v>
      </c>
      <c r="R522" t="s">
        <v>11118</v>
      </c>
      <c r="T522" t="s">
        <v>11250</v>
      </c>
      <c r="U522" s="4" t="s">
        <v>14212</v>
      </c>
      <c r="V522" t="s">
        <v>14213</v>
      </c>
      <c r="W522" t="s">
        <v>14214</v>
      </c>
      <c r="X522" t="s">
        <v>14215</v>
      </c>
      <c r="Y522" t="s">
        <v>11142</v>
      </c>
      <c r="Z522" t="s">
        <v>14216</v>
      </c>
      <c r="AA522" t="s">
        <v>11144</v>
      </c>
      <c r="AB522" t="s">
        <v>14212</v>
      </c>
      <c r="AC522" t="s">
        <v>14078</v>
      </c>
      <c r="AD522" t="s">
        <v>14217</v>
      </c>
      <c r="AE522" t="s">
        <v>13989</v>
      </c>
      <c r="AH522" t="s">
        <v>11171</v>
      </c>
      <c r="AI522" t="s">
        <v>13966</v>
      </c>
      <c r="AJ522" t="s">
        <v>13967</v>
      </c>
      <c r="AK522" t="s">
        <v>12181</v>
      </c>
      <c r="AL522" t="s">
        <v>12182</v>
      </c>
      <c r="AM522" t="s">
        <v>12183</v>
      </c>
      <c r="AN522" t="s">
        <v>12184</v>
      </c>
      <c r="AO522" t="s">
        <v>12185</v>
      </c>
      <c r="AP522" t="s">
        <v>12181</v>
      </c>
      <c r="AQ522">
        <v>40</v>
      </c>
      <c r="AR522">
        <v>40</v>
      </c>
      <c r="AS522">
        <v>40</v>
      </c>
      <c r="AT522" t="s">
        <v>14218</v>
      </c>
      <c r="AU522">
        <v>0</v>
      </c>
      <c r="AV522">
        <v>0</v>
      </c>
      <c r="AW522">
        <v>0</v>
      </c>
    </row>
    <row r="523" spans="1:49">
      <c r="A523" s="1">
        <f>_xlfn.XLOOKUP(K523,数据!F:F,数据!A:A)</f>
        <v>2026</v>
      </c>
      <c r="B523" s="2">
        <f>_xlfn.XLOOKUP(K523,数据!F:F,数据!B:B)</f>
        <v>2</v>
      </c>
      <c r="C523" s="2">
        <f>_xlfn.XLOOKUP(K523,数据!F:F,数据!C:C)</f>
        <v>7</v>
      </c>
      <c r="D523" s="2" t="str">
        <f>_xlfn.XLOOKUP(K523,数据!F:F,数据!K:K)</f>
        <v>空派</v>
      </c>
      <c r="E523" s="2" t="str" cm="1">
        <f t="array" ref="E523">IF(OR(D523="红单",D523="空派"),_xlfn.IFS(F523="未开售","新品首批发货",G523&lt;F523,"新品首批发货",G523-F523&lt;=60,"新品期补货空运",G523-F523&gt;60,"老品应急空运"),"海运，不进行分析")</f>
        <v>老品应急空运</v>
      </c>
      <c r="F523" s="3">
        <v>45968</v>
      </c>
      <c r="G523" s="3">
        <f>_xlfn.XLOOKUP(K523,数据!F:F,数据!D:D)</f>
        <v>46063</v>
      </c>
      <c r="H523" s="5">
        <v>353</v>
      </c>
      <c r="I523" s="5">
        <f t="shared" si="27"/>
        <v>10.59</v>
      </c>
      <c r="J523" s="5">
        <f>_xlfn.XLOOKUP(K523,数据!F:F,数据!T:T)*(I523/_xlfn.XLOOKUP(K523,数据!F:F,数据!Y:Y))</f>
        <v>554.11778082345</v>
      </c>
      <c r="K523" t="s">
        <v>9324</v>
      </c>
      <c r="L523" t="s">
        <v>4634</v>
      </c>
      <c r="M523" t="s">
        <v>11113</v>
      </c>
      <c r="N523" t="s">
        <v>14211</v>
      </c>
      <c r="O523" t="s">
        <v>11115</v>
      </c>
      <c r="P523" t="s">
        <v>11139</v>
      </c>
      <c r="Q523" t="s">
        <v>11117</v>
      </c>
      <c r="R523" t="s">
        <v>11118</v>
      </c>
      <c r="T523" t="s">
        <v>11250</v>
      </c>
      <c r="U523" s="4" t="s">
        <v>14212</v>
      </c>
      <c r="V523" t="s">
        <v>14213</v>
      </c>
      <c r="W523" t="s">
        <v>14214</v>
      </c>
      <c r="X523" t="s">
        <v>14215</v>
      </c>
      <c r="Y523" t="s">
        <v>11142</v>
      </c>
      <c r="Z523" t="s">
        <v>14216</v>
      </c>
      <c r="AA523" t="s">
        <v>11144</v>
      </c>
      <c r="AB523" t="s">
        <v>14212</v>
      </c>
      <c r="AC523" t="s">
        <v>14078</v>
      </c>
      <c r="AD523" t="s">
        <v>14217</v>
      </c>
      <c r="AE523" t="s">
        <v>13989</v>
      </c>
      <c r="AH523" t="s">
        <v>11171</v>
      </c>
      <c r="AI523" t="s">
        <v>13966</v>
      </c>
      <c r="AJ523" t="s">
        <v>13967</v>
      </c>
      <c r="AK523" t="s">
        <v>14219</v>
      </c>
      <c r="AL523" t="s">
        <v>14220</v>
      </c>
      <c r="AM523" t="s">
        <v>14221</v>
      </c>
      <c r="AN523" t="s">
        <v>14221</v>
      </c>
      <c r="AO523" t="s">
        <v>14222</v>
      </c>
      <c r="AP523" t="s">
        <v>14219</v>
      </c>
      <c r="AQ523">
        <v>30</v>
      </c>
      <c r="AR523">
        <v>30</v>
      </c>
      <c r="AS523">
        <v>30</v>
      </c>
      <c r="AT523" t="s">
        <v>14223</v>
      </c>
      <c r="AU523">
        <v>0</v>
      </c>
      <c r="AV523">
        <v>0</v>
      </c>
      <c r="AW523">
        <v>0</v>
      </c>
    </row>
    <row r="524" spans="1:49">
      <c r="A524" s="1">
        <f>_xlfn.XLOOKUP(K524,数据!F:F,数据!A:A)</f>
        <v>2026</v>
      </c>
      <c r="B524" s="2">
        <f>_xlfn.XLOOKUP(K524,数据!F:F,数据!B:B)</f>
        <v>2</v>
      </c>
      <c r="C524" s="2">
        <f>_xlfn.XLOOKUP(K524,数据!F:F,数据!C:C)</f>
        <v>7</v>
      </c>
      <c r="D524" s="2" t="str">
        <f>_xlfn.XLOOKUP(K524,数据!F:F,数据!K:K)</f>
        <v>空派</v>
      </c>
      <c r="E524" s="2" t="str" cm="1">
        <f t="array" ref="E524">IF(OR(D524="红单",D524="空派"),_xlfn.IFS(F524="未开售","新品首批发货",G524&lt;F524,"新品首批发货",G524-F524&lt;=60,"新品期补货空运",G524-F524&gt;60,"老品应急空运"),"海运，不进行分析")</f>
        <v>新品期补货空运</v>
      </c>
      <c r="F524" s="3">
        <v>46017</v>
      </c>
      <c r="G524" s="3">
        <f>_xlfn.XLOOKUP(K524,数据!F:F,数据!D:D)</f>
        <v>46063</v>
      </c>
      <c r="H524" s="5">
        <v>490</v>
      </c>
      <c r="I524" s="5">
        <f t="shared" si="27"/>
        <v>75.95</v>
      </c>
      <c r="J524" s="5">
        <f>_xlfn.XLOOKUP(K524,数据!F:F,数据!T:T)*(I524/_xlfn.XLOOKUP(K524,数据!F:F,数据!Y:Y))</f>
        <v>3974.0552836205</v>
      </c>
      <c r="K524" t="s">
        <v>9324</v>
      </c>
      <c r="L524" t="s">
        <v>4634</v>
      </c>
      <c r="M524" t="s">
        <v>11113</v>
      </c>
      <c r="N524" t="s">
        <v>14211</v>
      </c>
      <c r="O524" t="s">
        <v>11115</v>
      </c>
      <c r="P524" t="s">
        <v>11139</v>
      </c>
      <c r="Q524" t="s">
        <v>11117</v>
      </c>
      <c r="R524" t="s">
        <v>11118</v>
      </c>
      <c r="T524" t="s">
        <v>11250</v>
      </c>
      <c r="U524" s="4" t="s">
        <v>14212</v>
      </c>
      <c r="V524" t="s">
        <v>14213</v>
      </c>
      <c r="W524" t="s">
        <v>14214</v>
      </c>
      <c r="X524" t="s">
        <v>14215</v>
      </c>
      <c r="Y524" t="s">
        <v>11142</v>
      </c>
      <c r="Z524" t="s">
        <v>14216</v>
      </c>
      <c r="AA524" t="s">
        <v>11144</v>
      </c>
      <c r="AB524" t="s">
        <v>14212</v>
      </c>
      <c r="AC524" t="s">
        <v>14078</v>
      </c>
      <c r="AD524" t="s">
        <v>14217</v>
      </c>
      <c r="AE524" t="s">
        <v>13989</v>
      </c>
      <c r="AH524" t="s">
        <v>11171</v>
      </c>
      <c r="AI524" t="s">
        <v>13966</v>
      </c>
      <c r="AJ524" t="s">
        <v>13967</v>
      </c>
      <c r="AK524" t="s">
        <v>14224</v>
      </c>
      <c r="AL524" t="s">
        <v>14225</v>
      </c>
      <c r="AM524" t="s">
        <v>14226</v>
      </c>
      <c r="AN524" t="s">
        <v>14226</v>
      </c>
      <c r="AO524" t="s">
        <v>14227</v>
      </c>
      <c r="AP524" t="s">
        <v>14224</v>
      </c>
      <c r="AQ524">
        <v>155</v>
      </c>
      <c r="AR524">
        <v>155</v>
      </c>
      <c r="AS524">
        <v>155</v>
      </c>
      <c r="AT524" t="s">
        <v>14228</v>
      </c>
      <c r="AU524">
        <v>0</v>
      </c>
      <c r="AV524">
        <v>0</v>
      </c>
      <c r="AW524">
        <v>0</v>
      </c>
    </row>
    <row r="525" spans="1:49">
      <c r="A525" s="1">
        <f>_xlfn.XLOOKUP(K525,数据!F:F,数据!A:A)</f>
        <v>2026</v>
      </c>
      <c r="B525" s="2">
        <f>_xlfn.XLOOKUP(K525,数据!F:F,数据!B:B)</f>
        <v>2</v>
      </c>
      <c r="C525" s="2">
        <f>_xlfn.XLOOKUP(K525,数据!F:F,数据!C:C)</f>
        <v>7</v>
      </c>
      <c r="D525" s="2" t="str">
        <f>_xlfn.XLOOKUP(K525,数据!F:F,数据!K:K)</f>
        <v>空派</v>
      </c>
      <c r="E525" s="2" t="str" cm="1">
        <f t="array" ref="E525">IF(OR(D525="红单",D525="空派"),_xlfn.IFS(F525="未开售","新品首批发货",G525&lt;F525,"新品首批发货",G525-F525&lt;=60,"新品期补货空运",G525-F525&gt;60,"老品应急空运"),"海运，不进行分析")</f>
        <v>新品首批发货</v>
      </c>
      <c r="F525" s="3">
        <v>46072</v>
      </c>
      <c r="G525" s="3">
        <f>_xlfn.XLOOKUP(K525,数据!F:F,数据!D:D)</f>
        <v>46063</v>
      </c>
      <c r="H525" s="5">
        <v>115</v>
      </c>
      <c r="I525" s="5">
        <f t="shared" si="27"/>
        <v>2.3</v>
      </c>
      <c r="J525" s="5">
        <f>_xlfn.XLOOKUP(K525,数据!F:F,数据!T:T)*(I525/_xlfn.XLOOKUP(K525,数据!F:F,数据!Y:Y))</f>
        <v>134.242378703306</v>
      </c>
      <c r="K525" t="s">
        <v>9323</v>
      </c>
      <c r="L525" t="s">
        <v>39</v>
      </c>
      <c r="M525" t="s">
        <v>11113</v>
      </c>
      <c r="N525" t="s">
        <v>14229</v>
      </c>
      <c r="O525" t="s">
        <v>11115</v>
      </c>
      <c r="P525" t="s">
        <v>11139</v>
      </c>
      <c r="Q525" t="s">
        <v>11117</v>
      </c>
      <c r="R525" t="s">
        <v>11118</v>
      </c>
      <c r="T525" t="s">
        <v>11250</v>
      </c>
      <c r="U525" s="4" t="s">
        <v>14230</v>
      </c>
      <c r="V525" t="s">
        <v>13994</v>
      </c>
      <c r="W525" t="s">
        <v>14231</v>
      </c>
      <c r="X525" t="s">
        <v>14232</v>
      </c>
      <c r="Y525" t="s">
        <v>11142</v>
      </c>
      <c r="Z525" t="s">
        <v>14233</v>
      </c>
      <c r="AA525" t="s">
        <v>11144</v>
      </c>
      <c r="AB525" t="s">
        <v>14230</v>
      </c>
      <c r="AC525" t="s">
        <v>14234</v>
      </c>
      <c r="AD525" t="s">
        <v>14235</v>
      </c>
      <c r="AE525" t="s">
        <v>13989</v>
      </c>
      <c r="AH525" t="s">
        <v>11171</v>
      </c>
      <c r="AI525" t="s">
        <v>13966</v>
      </c>
      <c r="AJ525" t="s">
        <v>13967</v>
      </c>
      <c r="AK525" t="s">
        <v>14236</v>
      </c>
      <c r="AL525" t="s">
        <v>14237</v>
      </c>
      <c r="AM525" t="s">
        <v>14238</v>
      </c>
      <c r="AN525" t="s">
        <v>12520</v>
      </c>
      <c r="AO525" t="s">
        <v>14239</v>
      </c>
      <c r="AP525" t="s">
        <v>14236</v>
      </c>
      <c r="AQ525">
        <v>20</v>
      </c>
      <c r="AR525">
        <v>20</v>
      </c>
      <c r="AS525">
        <v>20</v>
      </c>
      <c r="AT525" t="s">
        <v>14005</v>
      </c>
      <c r="AU525">
        <v>0</v>
      </c>
      <c r="AV525">
        <v>0</v>
      </c>
      <c r="AW525">
        <v>0</v>
      </c>
    </row>
    <row r="526" spans="1:49">
      <c r="A526" s="1">
        <f>_xlfn.XLOOKUP(K526,数据!F:F,数据!A:A)</f>
        <v>2026</v>
      </c>
      <c r="B526" s="2">
        <f>_xlfn.XLOOKUP(K526,数据!F:F,数据!B:B)</f>
        <v>2</v>
      </c>
      <c r="C526" s="2">
        <f>_xlfn.XLOOKUP(K526,数据!F:F,数据!C:C)</f>
        <v>7</v>
      </c>
      <c r="D526" s="2" t="str">
        <f>_xlfn.XLOOKUP(K526,数据!F:F,数据!K:K)</f>
        <v>空派</v>
      </c>
      <c r="E526" s="2" t="str" cm="1">
        <f t="array" ref="E526">IF(OR(D526="红单",D526="空派"),_xlfn.IFS(F526="未开售","新品首批发货",G526&lt;F526,"新品首批发货",G526-F526&lt;=60,"新品期补货空运",G526-F526&gt;60,"老品应急空运"),"海运，不进行分析")</f>
        <v>新品首批发货</v>
      </c>
      <c r="F526" s="3">
        <v>46072</v>
      </c>
      <c r="G526" s="3">
        <f>_xlfn.XLOOKUP(K526,数据!F:F,数据!D:D)</f>
        <v>46063</v>
      </c>
      <c r="H526" s="5">
        <v>115</v>
      </c>
      <c r="I526" s="5">
        <f t="shared" si="27"/>
        <v>3.45</v>
      </c>
      <c r="J526" s="5">
        <f>_xlfn.XLOOKUP(K526,数据!F:F,数据!T:T)*(I526/_xlfn.XLOOKUP(K526,数据!F:F,数据!Y:Y))</f>
        <v>201.363568054959</v>
      </c>
      <c r="K526" t="s">
        <v>9323</v>
      </c>
      <c r="L526" t="s">
        <v>39</v>
      </c>
      <c r="M526" t="s">
        <v>11113</v>
      </c>
      <c r="N526" t="s">
        <v>14229</v>
      </c>
      <c r="O526" t="s">
        <v>11115</v>
      </c>
      <c r="P526" t="s">
        <v>11139</v>
      </c>
      <c r="Q526" t="s">
        <v>11117</v>
      </c>
      <c r="R526" t="s">
        <v>11118</v>
      </c>
      <c r="T526" t="s">
        <v>11250</v>
      </c>
      <c r="U526" s="4" t="s">
        <v>14230</v>
      </c>
      <c r="V526" t="s">
        <v>13994</v>
      </c>
      <c r="W526" t="s">
        <v>14231</v>
      </c>
      <c r="X526" t="s">
        <v>14232</v>
      </c>
      <c r="Y526" t="s">
        <v>11142</v>
      </c>
      <c r="Z526" t="s">
        <v>14233</v>
      </c>
      <c r="AA526" t="s">
        <v>11144</v>
      </c>
      <c r="AB526" t="s">
        <v>14230</v>
      </c>
      <c r="AC526" t="s">
        <v>14234</v>
      </c>
      <c r="AD526" t="s">
        <v>14235</v>
      </c>
      <c r="AE526" t="s">
        <v>13989</v>
      </c>
      <c r="AH526" t="s">
        <v>11171</v>
      </c>
      <c r="AI526" t="s">
        <v>13966</v>
      </c>
      <c r="AJ526" t="s">
        <v>13967</v>
      </c>
      <c r="AK526" t="s">
        <v>14240</v>
      </c>
      <c r="AL526" t="s">
        <v>14241</v>
      </c>
      <c r="AM526" t="s">
        <v>14242</v>
      </c>
      <c r="AN526" t="s">
        <v>12520</v>
      </c>
      <c r="AO526" t="s">
        <v>14243</v>
      </c>
      <c r="AP526" t="s">
        <v>14240</v>
      </c>
      <c r="AQ526">
        <v>30</v>
      </c>
      <c r="AR526">
        <v>30</v>
      </c>
      <c r="AS526">
        <v>30</v>
      </c>
      <c r="AT526" t="s">
        <v>14000</v>
      </c>
      <c r="AU526">
        <v>0</v>
      </c>
      <c r="AV526">
        <v>0</v>
      </c>
      <c r="AW526">
        <v>0</v>
      </c>
    </row>
    <row r="527" spans="1:49">
      <c r="A527" s="1">
        <f>_xlfn.XLOOKUP(K527,数据!F:F,数据!A:A)</f>
        <v>2026</v>
      </c>
      <c r="B527" s="2">
        <f>_xlfn.XLOOKUP(K527,数据!F:F,数据!B:B)</f>
        <v>2</v>
      </c>
      <c r="C527" s="2">
        <f>_xlfn.XLOOKUP(K527,数据!F:F,数据!C:C)</f>
        <v>7</v>
      </c>
      <c r="D527" s="2" t="str">
        <f>_xlfn.XLOOKUP(K527,数据!F:F,数据!K:K)</f>
        <v>空派</v>
      </c>
      <c r="E527" s="2" t="str" cm="1">
        <f t="array" ref="E527">IF(OR(D527="红单",D527="空派"),_xlfn.IFS(F527="未开售","新品首批发货",G527&lt;F527,"新品首批发货",G527-F527&lt;=60,"新品期补货空运",G527-F527&gt;60,"老品应急空运"),"海运，不进行分析")</f>
        <v>新品首批发货</v>
      </c>
      <c r="F527" s="3">
        <v>46072</v>
      </c>
      <c r="G527" s="3">
        <f>_xlfn.XLOOKUP(K527,数据!F:F,数据!D:D)</f>
        <v>46063</v>
      </c>
      <c r="H527" s="5">
        <v>115</v>
      </c>
      <c r="I527" s="5">
        <f t="shared" si="27"/>
        <v>2.3</v>
      </c>
      <c r="J527" s="5">
        <f>_xlfn.XLOOKUP(K527,数据!F:F,数据!T:T)*(I527/_xlfn.XLOOKUP(K527,数据!F:F,数据!Y:Y))</f>
        <v>134.242378703306</v>
      </c>
      <c r="K527" t="s">
        <v>9323</v>
      </c>
      <c r="L527" t="s">
        <v>39</v>
      </c>
      <c r="M527" t="s">
        <v>11113</v>
      </c>
      <c r="N527" t="s">
        <v>14229</v>
      </c>
      <c r="O527" t="s">
        <v>11115</v>
      </c>
      <c r="P527" t="s">
        <v>11139</v>
      </c>
      <c r="Q527" t="s">
        <v>11117</v>
      </c>
      <c r="R527" t="s">
        <v>11118</v>
      </c>
      <c r="T527" t="s">
        <v>11250</v>
      </c>
      <c r="U527" s="4" t="s">
        <v>14230</v>
      </c>
      <c r="V527" t="s">
        <v>13994</v>
      </c>
      <c r="W527" t="s">
        <v>14231</v>
      </c>
      <c r="X527" t="s">
        <v>14232</v>
      </c>
      <c r="Y527" t="s">
        <v>11142</v>
      </c>
      <c r="Z527" t="s">
        <v>14233</v>
      </c>
      <c r="AA527" t="s">
        <v>11144</v>
      </c>
      <c r="AB527" t="s">
        <v>14230</v>
      </c>
      <c r="AC527" t="s">
        <v>14234</v>
      </c>
      <c r="AD527" t="s">
        <v>14235</v>
      </c>
      <c r="AE527" t="s">
        <v>13989</v>
      </c>
      <c r="AH527" t="s">
        <v>11171</v>
      </c>
      <c r="AI527" t="s">
        <v>13966</v>
      </c>
      <c r="AJ527" t="s">
        <v>13967</v>
      </c>
      <c r="AK527" t="s">
        <v>13390</v>
      </c>
      <c r="AL527" t="s">
        <v>13391</v>
      </c>
      <c r="AM527" t="s">
        <v>13392</v>
      </c>
      <c r="AN527" t="s">
        <v>12520</v>
      </c>
      <c r="AO527" t="s">
        <v>13393</v>
      </c>
      <c r="AP527" t="s">
        <v>13390</v>
      </c>
      <c r="AQ527">
        <v>20</v>
      </c>
      <c r="AR527">
        <v>20</v>
      </c>
      <c r="AS527">
        <v>20</v>
      </c>
      <c r="AT527" t="s">
        <v>14005</v>
      </c>
      <c r="AU527">
        <v>0</v>
      </c>
      <c r="AV527">
        <v>0</v>
      </c>
      <c r="AW527">
        <v>0</v>
      </c>
    </row>
    <row r="528" spans="1:49">
      <c r="A528" s="1">
        <f>_xlfn.XLOOKUP(K528,数据!F:F,数据!A:A)</f>
        <v>2026</v>
      </c>
      <c r="B528" s="2">
        <f>_xlfn.XLOOKUP(K528,数据!F:F,数据!B:B)</f>
        <v>2</v>
      </c>
      <c r="C528" s="2">
        <f>_xlfn.XLOOKUP(K528,数据!F:F,数据!C:C)</f>
        <v>7</v>
      </c>
      <c r="D528" s="2" t="str">
        <f>_xlfn.XLOOKUP(K528,数据!F:F,数据!K:K)</f>
        <v>空派</v>
      </c>
      <c r="E528" s="2" t="str" cm="1">
        <f t="array" ref="E528">IF(OR(D528="红单",D528="空派"),_xlfn.IFS(F528="未开售","新品首批发货",G528&lt;F528,"新品首批发货",G528-F528&lt;=60,"新品期补货空运",G528-F528&gt;60,"老品应急空运"),"海运，不进行分析")</f>
        <v>新品首批发货</v>
      </c>
      <c r="F528" s="3">
        <v>46072</v>
      </c>
      <c r="G528" s="3">
        <f>_xlfn.XLOOKUP(K528,数据!F:F,数据!D:D)</f>
        <v>46063</v>
      </c>
      <c r="H528" s="5">
        <v>115</v>
      </c>
      <c r="I528" s="5">
        <f>H528*AQ528/1000</f>
        <v>3.45</v>
      </c>
      <c r="J528" s="5">
        <f>_xlfn.XLOOKUP(K528,数据!F:F,数据!T:T)*(I528/_xlfn.XLOOKUP(K528,数据!F:F,数据!Y:Y))</f>
        <v>201.363568054959</v>
      </c>
      <c r="K528" t="s">
        <v>9323</v>
      </c>
      <c r="L528" t="s">
        <v>39</v>
      </c>
      <c r="M528" t="s">
        <v>11113</v>
      </c>
      <c r="N528" t="s">
        <v>14229</v>
      </c>
      <c r="O528" t="s">
        <v>11115</v>
      </c>
      <c r="P528" t="s">
        <v>11139</v>
      </c>
      <c r="Q528" t="s">
        <v>11117</v>
      </c>
      <c r="R528" t="s">
        <v>11118</v>
      </c>
      <c r="T528" t="s">
        <v>11250</v>
      </c>
      <c r="U528" s="4" t="s">
        <v>14230</v>
      </c>
      <c r="V528" t="s">
        <v>13994</v>
      </c>
      <c r="W528" t="s">
        <v>14231</v>
      </c>
      <c r="X528" t="s">
        <v>14232</v>
      </c>
      <c r="Y528" t="s">
        <v>11142</v>
      </c>
      <c r="Z528" t="s">
        <v>14233</v>
      </c>
      <c r="AA528" t="s">
        <v>11144</v>
      </c>
      <c r="AB528" t="s">
        <v>14230</v>
      </c>
      <c r="AC528" t="s">
        <v>14234</v>
      </c>
      <c r="AD528" t="s">
        <v>14235</v>
      </c>
      <c r="AE528" t="s">
        <v>13989</v>
      </c>
      <c r="AH528" t="s">
        <v>11171</v>
      </c>
      <c r="AI528" t="s">
        <v>13966</v>
      </c>
      <c r="AJ528" t="s">
        <v>13967</v>
      </c>
      <c r="AK528" t="s">
        <v>13385</v>
      </c>
      <c r="AL528" t="s">
        <v>13386</v>
      </c>
      <c r="AM528" t="s">
        <v>13387</v>
      </c>
      <c r="AN528" t="s">
        <v>12520</v>
      </c>
      <c r="AO528" t="s">
        <v>13388</v>
      </c>
      <c r="AP528" t="s">
        <v>13385</v>
      </c>
      <c r="AQ528">
        <v>30</v>
      </c>
      <c r="AR528">
        <v>30</v>
      </c>
      <c r="AS528">
        <v>30</v>
      </c>
      <c r="AT528" t="s">
        <v>14000</v>
      </c>
      <c r="AU528">
        <v>0</v>
      </c>
      <c r="AV528">
        <v>0</v>
      </c>
      <c r="AW528">
        <v>0</v>
      </c>
    </row>
    <row r="529" spans="1:49">
      <c r="A529" s="1">
        <f>_xlfn.XLOOKUP(K529,数据!F:F,数据!A:A)</f>
        <v>2026</v>
      </c>
      <c r="B529" s="2">
        <f>_xlfn.XLOOKUP(K529,数据!F:F,数据!B:B)</f>
        <v>2</v>
      </c>
      <c r="C529" s="2">
        <f>_xlfn.XLOOKUP(K529,数据!F:F,数据!C:C)</f>
        <v>7</v>
      </c>
      <c r="D529" s="2" t="str">
        <f>_xlfn.XLOOKUP(K529,数据!F:F,数据!K:K)</f>
        <v>空派</v>
      </c>
      <c r="E529" s="2" t="str" cm="1">
        <f t="array" ref="E529">IF(OR(D529="红单",D529="空派"),_xlfn.IFS(F529="未开售","新品首批发货",G529&lt;F529,"新品首批发货",G529-F529&lt;=60,"新品期补货空运",G529-F529&gt;60,"老品应急空运"),"海运，不进行分析")</f>
        <v>新品首批发货</v>
      </c>
      <c r="F529" s="3">
        <v>46082</v>
      </c>
      <c r="G529" s="3">
        <f>_xlfn.XLOOKUP(K529,数据!F:F,数据!D:D)</f>
        <v>46063</v>
      </c>
      <c r="H529" s="5">
        <v>115</v>
      </c>
      <c r="I529" s="5">
        <f>H529*AQ529/1000</f>
        <v>3.45</v>
      </c>
      <c r="J529" s="5">
        <f>_xlfn.XLOOKUP(K529,数据!F:F,数据!T:T)*(I529/_xlfn.XLOOKUP(K529,数据!F:F,数据!Y:Y))</f>
        <v>201.363568054959</v>
      </c>
      <c r="K529" t="s">
        <v>9323</v>
      </c>
      <c r="L529" t="s">
        <v>39</v>
      </c>
      <c r="M529" t="s">
        <v>11113</v>
      </c>
      <c r="N529" t="s">
        <v>14229</v>
      </c>
      <c r="O529" t="s">
        <v>11115</v>
      </c>
      <c r="P529" t="s">
        <v>11139</v>
      </c>
      <c r="Q529" t="s">
        <v>11117</v>
      </c>
      <c r="R529" t="s">
        <v>11118</v>
      </c>
      <c r="T529" t="s">
        <v>11250</v>
      </c>
      <c r="U529" s="4" t="s">
        <v>14230</v>
      </c>
      <c r="V529" t="s">
        <v>13994</v>
      </c>
      <c r="W529" t="s">
        <v>14231</v>
      </c>
      <c r="X529" t="s">
        <v>14232</v>
      </c>
      <c r="Y529" t="s">
        <v>11142</v>
      </c>
      <c r="Z529" t="s">
        <v>14233</v>
      </c>
      <c r="AA529" t="s">
        <v>11144</v>
      </c>
      <c r="AB529" t="s">
        <v>14230</v>
      </c>
      <c r="AC529" t="s">
        <v>14234</v>
      </c>
      <c r="AD529" t="s">
        <v>14235</v>
      </c>
      <c r="AE529" t="s">
        <v>13989</v>
      </c>
      <c r="AH529" t="s">
        <v>11171</v>
      </c>
      <c r="AI529" t="s">
        <v>13966</v>
      </c>
      <c r="AJ529" t="s">
        <v>13967</v>
      </c>
      <c r="AK529" t="s">
        <v>14244</v>
      </c>
      <c r="AL529" t="s">
        <v>14245</v>
      </c>
      <c r="AM529" t="s">
        <v>14246</v>
      </c>
      <c r="AN529" t="s">
        <v>12520</v>
      </c>
      <c r="AO529" t="s">
        <v>14247</v>
      </c>
      <c r="AP529" t="s">
        <v>14244</v>
      </c>
      <c r="AQ529">
        <v>30</v>
      </c>
      <c r="AR529">
        <v>30</v>
      </c>
      <c r="AS529">
        <v>30</v>
      </c>
      <c r="AT529" t="s">
        <v>14000</v>
      </c>
      <c r="AU529">
        <v>0</v>
      </c>
      <c r="AV529">
        <v>0</v>
      </c>
      <c r="AW529">
        <v>0</v>
      </c>
    </row>
    <row r="530" spans="1:49">
      <c r="A530" s="1">
        <f>_xlfn.XLOOKUP(K530,数据!F:F,数据!A:A)</f>
        <v>2026</v>
      </c>
      <c r="B530" s="2">
        <f>_xlfn.XLOOKUP(K530,数据!F:F,数据!B:B)</f>
        <v>2</v>
      </c>
      <c r="C530" s="2">
        <f>_xlfn.XLOOKUP(K530,数据!F:F,数据!C:C)</f>
        <v>7</v>
      </c>
      <c r="D530" s="2" t="str">
        <f>_xlfn.XLOOKUP(K530,数据!F:F,数据!K:K)</f>
        <v>空派</v>
      </c>
      <c r="E530" s="2" t="str" cm="1">
        <f t="array" ref="E530">IF(OR(D530="红单",D530="空派"),_xlfn.IFS(F530="未开售","新品首批发货",G530&lt;F530,"新品首批发货",G530-F530&lt;=60,"新品期补货空运",G530-F530&gt;60,"老品应急空运"),"海运，不进行分析")</f>
        <v>新品首批发货</v>
      </c>
      <c r="F530" s="3">
        <v>46083</v>
      </c>
      <c r="G530" s="3">
        <f>_xlfn.XLOOKUP(K530,数据!F:F,数据!D:D)</f>
        <v>46063</v>
      </c>
      <c r="H530" s="5">
        <v>115</v>
      </c>
      <c r="I530" s="5">
        <f>H530*AQ530/1000</f>
        <v>2.3</v>
      </c>
      <c r="J530" s="5">
        <f>_xlfn.XLOOKUP(K530,数据!F:F,数据!T:T)*(I530/_xlfn.XLOOKUP(K530,数据!F:F,数据!Y:Y))</f>
        <v>134.242378703306</v>
      </c>
      <c r="K530" t="s">
        <v>9323</v>
      </c>
      <c r="L530" t="s">
        <v>39</v>
      </c>
      <c r="M530" t="s">
        <v>11113</v>
      </c>
      <c r="N530" t="s">
        <v>14229</v>
      </c>
      <c r="O530" t="s">
        <v>11115</v>
      </c>
      <c r="P530" t="s">
        <v>11139</v>
      </c>
      <c r="Q530" t="s">
        <v>11117</v>
      </c>
      <c r="R530" t="s">
        <v>11118</v>
      </c>
      <c r="T530" t="s">
        <v>11250</v>
      </c>
      <c r="U530" s="4" t="s">
        <v>14230</v>
      </c>
      <c r="V530" t="s">
        <v>13994</v>
      </c>
      <c r="W530" t="s">
        <v>14231</v>
      </c>
      <c r="X530" t="s">
        <v>14232</v>
      </c>
      <c r="Y530" t="s">
        <v>11142</v>
      </c>
      <c r="Z530" t="s">
        <v>14233</v>
      </c>
      <c r="AA530" t="s">
        <v>11144</v>
      </c>
      <c r="AB530" t="s">
        <v>14230</v>
      </c>
      <c r="AC530" t="s">
        <v>14234</v>
      </c>
      <c r="AD530" t="s">
        <v>14235</v>
      </c>
      <c r="AE530" t="s">
        <v>13989</v>
      </c>
      <c r="AH530" t="s">
        <v>11171</v>
      </c>
      <c r="AI530" t="s">
        <v>13966</v>
      </c>
      <c r="AJ530" t="s">
        <v>13967</v>
      </c>
      <c r="AK530" t="s">
        <v>12862</v>
      </c>
      <c r="AL530" t="s">
        <v>12863</v>
      </c>
      <c r="AM530" t="s">
        <v>12864</v>
      </c>
      <c r="AN530" t="s">
        <v>12520</v>
      </c>
      <c r="AO530" t="s">
        <v>12865</v>
      </c>
      <c r="AP530" t="s">
        <v>12862</v>
      </c>
      <c r="AQ530">
        <v>20</v>
      </c>
      <c r="AR530">
        <v>20</v>
      </c>
      <c r="AS530">
        <v>20</v>
      </c>
      <c r="AT530" t="s">
        <v>14005</v>
      </c>
      <c r="AU530">
        <v>0</v>
      </c>
      <c r="AV530">
        <v>0</v>
      </c>
      <c r="AW530">
        <v>0</v>
      </c>
    </row>
    <row r="531" spans="1:49">
      <c r="A531" s="1">
        <f>_xlfn.XLOOKUP(K531,数据!F:F,数据!A:A)</f>
        <v>2026</v>
      </c>
      <c r="B531" s="2">
        <f>_xlfn.XLOOKUP(K531,数据!F:F,数据!B:B)</f>
        <v>2</v>
      </c>
      <c r="C531" s="2">
        <f>_xlfn.XLOOKUP(K531,数据!F:F,数据!C:C)</f>
        <v>7</v>
      </c>
      <c r="D531" s="2" t="str">
        <f>_xlfn.XLOOKUP(K531,数据!F:F,数据!K:K)</f>
        <v>空派</v>
      </c>
      <c r="E531" s="2" t="str" cm="1">
        <f t="array" ref="E531">IF(OR(D531="红单",D531="空派"),_xlfn.IFS(F531="未开售","新品首批发货",G531&lt;F531,"新品首批发货",G531-F531&lt;=60,"新品期补货空运",G531-F531&gt;60,"老品应急空运"),"海运，不进行分析")</f>
        <v>新品期补货空运</v>
      </c>
      <c r="F531" s="3">
        <v>46035</v>
      </c>
      <c r="G531" s="3">
        <f>_xlfn.XLOOKUP(K531,数据!F:F,数据!D:D)</f>
        <v>46063</v>
      </c>
      <c r="H531" s="5">
        <v>101</v>
      </c>
      <c r="I531" s="5">
        <f>H531*AQ531/1000</f>
        <v>4.04</v>
      </c>
      <c r="J531" s="5">
        <f>_xlfn.XLOOKUP(K531,数据!F:F,数据!T:T)*(I531/_xlfn.XLOOKUP(K531,数据!F:F,数据!Y:Y))</f>
        <v>235.799656504938</v>
      </c>
      <c r="K531" t="s">
        <v>9323</v>
      </c>
      <c r="L531" t="s">
        <v>39</v>
      </c>
      <c r="M531" t="s">
        <v>11113</v>
      </c>
      <c r="N531" t="s">
        <v>14229</v>
      </c>
      <c r="O531" t="s">
        <v>11115</v>
      </c>
      <c r="P531" t="s">
        <v>11139</v>
      </c>
      <c r="Q531" t="s">
        <v>11117</v>
      </c>
      <c r="R531" t="s">
        <v>11118</v>
      </c>
      <c r="T531" t="s">
        <v>11250</v>
      </c>
      <c r="U531" s="4" t="s">
        <v>14230</v>
      </c>
      <c r="V531" t="s">
        <v>13994</v>
      </c>
      <c r="W531" t="s">
        <v>14231</v>
      </c>
      <c r="X531" t="s">
        <v>14232</v>
      </c>
      <c r="Y531" t="s">
        <v>11142</v>
      </c>
      <c r="Z531" t="s">
        <v>14233</v>
      </c>
      <c r="AA531" t="s">
        <v>11144</v>
      </c>
      <c r="AB531" t="s">
        <v>14230</v>
      </c>
      <c r="AC531" t="s">
        <v>14234</v>
      </c>
      <c r="AD531" t="s">
        <v>14235</v>
      </c>
      <c r="AE531" t="s">
        <v>13989</v>
      </c>
      <c r="AH531" t="s">
        <v>11171</v>
      </c>
      <c r="AI531" t="s">
        <v>13966</v>
      </c>
      <c r="AJ531" t="s">
        <v>13967</v>
      </c>
      <c r="AK531" t="s">
        <v>14248</v>
      </c>
      <c r="AL531" t="s">
        <v>14249</v>
      </c>
      <c r="AM531" t="s">
        <v>14250</v>
      </c>
      <c r="AN531" t="s">
        <v>14250</v>
      </c>
      <c r="AO531" t="s">
        <v>14251</v>
      </c>
      <c r="AP531" t="s">
        <v>14248</v>
      </c>
      <c r="AQ531">
        <v>40</v>
      </c>
      <c r="AR531">
        <v>40</v>
      </c>
      <c r="AS531">
        <v>40</v>
      </c>
      <c r="AT531" t="s">
        <v>14252</v>
      </c>
      <c r="AU531">
        <v>0</v>
      </c>
      <c r="AV531">
        <v>0</v>
      </c>
      <c r="AW531">
        <v>0</v>
      </c>
    </row>
    <row r="532" spans="1:49">
      <c r="A532" s="1">
        <f>_xlfn.XLOOKUP(K532,数据!F:F,数据!A:A)</f>
        <v>2026</v>
      </c>
      <c r="B532" s="2">
        <f>_xlfn.XLOOKUP(K532,数据!F:F,数据!B:B)</f>
        <v>2</v>
      </c>
      <c r="C532" s="2">
        <f>_xlfn.XLOOKUP(K532,数据!F:F,数据!C:C)</f>
        <v>7</v>
      </c>
      <c r="D532" s="2" t="str">
        <f>_xlfn.XLOOKUP(K532,数据!F:F,数据!K:K)</f>
        <v>空派</v>
      </c>
      <c r="E532" s="2" t="str" cm="1">
        <f t="array" ref="E532">IF(OR(D532="红单",D532="空派"),_xlfn.IFS(F532="未开售","新品首批发货",G532&lt;F532,"新品首批发货",G532-F532&lt;=60,"新品期补货空运",G532-F532&gt;60,"老品应急空运"),"海运，不进行分析")</f>
        <v>老品应急空运</v>
      </c>
      <c r="F532" s="3">
        <v>45832</v>
      </c>
      <c r="G532" s="3">
        <f>_xlfn.XLOOKUP(K532,数据!F:F,数据!D:D)</f>
        <v>46063</v>
      </c>
      <c r="H532" s="5">
        <v>200</v>
      </c>
      <c r="I532" s="5">
        <f>H532*AQ532/1000</f>
        <v>2</v>
      </c>
      <c r="J532" s="5">
        <f>_xlfn.XLOOKUP(K532,数据!F:F,数据!T:T)*(I532/_xlfn.XLOOKUP(K532,数据!F:F,数据!Y:Y))</f>
        <v>116.732503220266</v>
      </c>
      <c r="K532" t="s">
        <v>9323</v>
      </c>
      <c r="L532" t="s">
        <v>39</v>
      </c>
      <c r="M532" t="s">
        <v>11113</v>
      </c>
      <c r="N532" t="s">
        <v>14229</v>
      </c>
      <c r="O532" t="s">
        <v>11115</v>
      </c>
      <c r="P532" t="s">
        <v>11139</v>
      </c>
      <c r="Q532" t="s">
        <v>11117</v>
      </c>
      <c r="R532" t="s">
        <v>11118</v>
      </c>
      <c r="T532" t="s">
        <v>11250</v>
      </c>
      <c r="U532" s="4" t="s">
        <v>14230</v>
      </c>
      <c r="V532" t="s">
        <v>13994</v>
      </c>
      <c r="W532" t="s">
        <v>14231</v>
      </c>
      <c r="X532" t="s">
        <v>14232</v>
      </c>
      <c r="Y532" t="s">
        <v>11142</v>
      </c>
      <c r="Z532" t="s">
        <v>14233</v>
      </c>
      <c r="AA532" t="s">
        <v>11144</v>
      </c>
      <c r="AB532" t="s">
        <v>14230</v>
      </c>
      <c r="AC532" t="s">
        <v>14234</v>
      </c>
      <c r="AD532" t="s">
        <v>14235</v>
      </c>
      <c r="AE532" t="s">
        <v>13989</v>
      </c>
      <c r="AH532" t="s">
        <v>11171</v>
      </c>
      <c r="AI532" t="s">
        <v>13966</v>
      </c>
      <c r="AJ532" t="s">
        <v>13967</v>
      </c>
      <c r="AK532" t="s">
        <v>14253</v>
      </c>
      <c r="AL532" t="s">
        <v>14254</v>
      </c>
      <c r="AM532" t="s">
        <v>14255</v>
      </c>
      <c r="AN532" t="s">
        <v>14255</v>
      </c>
      <c r="AO532" t="s">
        <v>14256</v>
      </c>
      <c r="AP532" t="s">
        <v>14253</v>
      </c>
      <c r="AQ532">
        <v>10</v>
      </c>
      <c r="AR532">
        <v>10</v>
      </c>
      <c r="AS532">
        <v>10</v>
      </c>
      <c r="AT532" t="s">
        <v>14257</v>
      </c>
      <c r="AU532">
        <v>0</v>
      </c>
      <c r="AV532">
        <v>0</v>
      </c>
      <c r="AW532">
        <v>0</v>
      </c>
    </row>
    <row r="533" spans="1:49">
      <c r="A533" s="1">
        <f>_xlfn.XLOOKUP(K533,数据!F:F,数据!A:A)</f>
        <v>2026</v>
      </c>
      <c r="B533" s="2">
        <f>_xlfn.XLOOKUP(K533,数据!F:F,数据!B:B)</f>
        <v>2</v>
      </c>
      <c r="C533" s="2">
        <f>_xlfn.XLOOKUP(K533,数据!F:F,数据!C:C)</f>
        <v>6</v>
      </c>
      <c r="D533" s="2" t="str">
        <f>_xlfn.XLOOKUP(K533,数据!F:F,数据!K:K)</f>
        <v>空派</v>
      </c>
      <c r="E533" s="2" t="str" cm="1">
        <f t="array" ref="E533">IF(OR(D533="红单",D533="空派"),_xlfn.IFS(F533="未开售","新品首批发货",G533&lt;F533,"新品首批发货",G533-F533&lt;=60,"新品期补货空运",G533-F533&gt;60,"老品应急空运"),"海运，不进行分析")</f>
        <v>新品期补货空运</v>
      </c>
      <c r="F533" s="3">
        <v>46048</v>
      </c>
      <c r="G533" s="3">
        <f>_xlfn.XLOOKUP(K533,数据!F:F,数据!D:D)</f>
        <v>46060</v>
      </c>
      <c r="H533" s="5">
        <v>360</v>
      </c>
      <c r="I533" s="5">
        <f t="shared" ref="I533:I576" si="28">H533*AQ533/1000</f>
        <v>3.6</v>
      </c>
      <c r="J533" s="5">
        <f>_xlfn.XLOOKUP(K533,数据!F:F,数据!T:T)*(I533/_xlfn.XLOOKUP(K533,数据!F:F,数据!Y:Y))</f>
        <v>193.493129770992</v>
      </c>
      <c r="K533" t="s">
        <v>9309</v>
      </c>
      <c r="L533" t="s">
        <v>32</v>
      </c>
      <c r="M533" t="s">
        <v>11113</v>
      </c>
      <c r="N533" t="s">
        <v>14258</v>
      </c>
      <c r="O533" t="s">
        <v>11115</v>
      </c>
      <c r="P533" t="s">
        <v>11139</v>
      </c>
      <c r="Q533" t="s">
        <v>11117</v>
      </c>
      <c r="R533" t="s">
        <v>11118</v>
      </c>
      <c r="S533" t="s">
        <v>14259</v>
      </c>
      <c r="T533" t="s">
        <v>11250</v>
      </c>
      <c r="U533" s="4" t="s">
        <v>14260</v>
      </c>
      <c r="V533" t="s">
        <v>14261</v>
      </c>
      <c r="W533" t="s">
        <v>14262</v>
      </c>
      <c r="X533" t="s">
        <v>14263</v>
      </c>
      <c r="Y533" t="s">
        <v>11142</v>
      </c>
      <c r="Z533" t="s">
        <v>14264</v>
      </c>
      <c r="AA533" t="s">
        <v>11126</v>
      </c>
      <c r="AB533" t="s">
        <v>14260</v>
      </c>
      <c r="AC533" t="s">
        <v>12396</v>
      </c>
      <c r="AD533" t="s">
        <v>14265</v>
      </c>
      <c r="AE533" t="s">
        <v>14266</v>
      </c>
      <c r="AI533" t="s">
        <v>13966</v>
      </c>
      <c r="AJ533" t="s">
        <v>13967</v>
      </c>
      <c r="AK533" t="s">
        <v>12796</v>
      </c>
      <c r="AL533" t="s">
        <v>12797</v>
      </c>
      <c r="AM533" t="s">
        <v>12798</v>
      </c>
      <c r="AN533" t="s">
        <v>12799</v>
      </c>
      <c r="AO533" t="s">
        <v>12800</v>
      </c>
      <c r="AP533" t="s">
        <v>12796</v>
      </c>
      <c r="AQ533">
        <v>10</v>
      </c>
      <c r="AR533">
        <v>10</v>
      </c>
      <c r="AS533">
        <v>10</v>
      </c>
      <c r="AT533" t="s">
        <v>14267</v>
      </c>
      <c r="AU533">
        <v>0</v>
      </c>
      <c r="AV533">
        <v>0</v>
      </c>
      <c r="AW533">
        <v>0</v>
      </c>
    </row>
    <row r="534" spans="1:49">
      <c r="A534" s="1">
        <f>_xlfn.XLOOKUP(K534,数据!F:F,数据!A:A)</f>
        <v>2026</v>
      </c>
      <c r="B534" s="2">
        <f>_xlfn.XLOOKUP(K534,数据!F:F,数据!B:B)</f>
        <v>2</v>
      </c>
      <c r="C534" s="2">
        <f>_xlfn.XLOOKUP(K534,数据!F:F,数据!C:C)</f>
        <v>6</v>
      </c>
      <c r="D534" s="2" t="str">
        <f>_xlfn.XLOOKUP(K534,数据!F:F,数据!K:K)</f>
        <v>空派</v>
      </c>
      <c r="E534" s="2" t="str" cm="1">
        <f t="array" ref="E534">IF(OR(D534="红单",D534="空派"),_xlfn.IFS(F534="未开售","新品首批发货",G534&lt;F534,"新品首批发货",G534-F534&lt;=60,"新品期补货空运",G534-F534&gt;60,"老品应急空运"),"海运，不进行分析")</f>
        <v>新品首批发货</v>
      </c>
      <c r="F534" s="3">
        <v>46079</v>
      </c>
      <c r="G534" s="3">
        <f>_xlfn.XLOOKUP(K534,数据!F:F,数据!D:D)</f>
        <v>46060</v>
      </c>
      <c r="H534" s="5">
        <v>134</v>
      </c>
      <c r="I534" s="5">
        <f t="shared" si="28"/>
        <v>14.74</v>
      </c>
      <c r="J534" s="5">
        <f>_xlfn.XLOOKUP(K534,数据!F:F,数据!T:T)*(I534/_xlfn.XLOOKUP(K534,数据!F:F,数据!Y:Y))</f>
        <v>792.246870229008</v>
      </c>
      <c r="K534" t="s">
        <v>9309</v>
      </c>
      <c r="L534" t="s">
        <v>32</v>
      </c>
      <c r="M534" t="s">
        <v>11113</v>
      </c>
      <c r="N534" t="s">
        <v>14258</v>
      </c>
      <c r="O534" t="s">
        <v>11115</v>
      </c>
      <c r="P534" t="s">
        <v>11139</v>
      </c>
      <c r="Q534" t="s">
        <v>11117</v>
      </c>
      <c r="R534" t="s">
        <v>11118</v>
      </c>
      <c r="S534" t="s">
        <v>14259</v>
      </c>
      <c r="T534" t="s">
        <v>11250</v>
      </c>
      <c r="U534" s="4" t="s">
        <v>14260</v>
      </c>
      <c r="V534" t="s">
        <v>14261</v>
      </c>
      <c r="W534" t="s">
        <v>14262</v>
      </c>
      <c r="X534" t="s">
        <v>14263</v>
      </c>
      <c r="Y534" t="s">
        <v>11142</v>
      </c>
      <c r="Z534" t="s">
        <v>14264</v>
      </c>
      <c r="AA534" t="s">
        <v>11126</v>
      </c>
      <c r="AB534" t="s">
        <v>14260</v>
      </c>
      <c r="AC534" t="s">
        <v>12396</v>
      </c>
      <c r="AD534" t="s">
        <v>14265</v>
      </c>
      <c r="AE534" t="s">
        <v>14266</v>
      </c>
      <c r="AI534" t="s">
        <v>13966</v>
      </c>
      <c r="AJ534" t="s">
        <v>13967</v>
      </c>
      <c r="AK534" t="s">
        <v>12404</v>
      </c>
      <c r="AL534" t="s">
        <v>12405</v>
      </c>
      <c r="AM534" t="s">
        <v>12406</v>
      </c>
      <c r="AN534" t="s">
        <v>12406</v>
      </c>
      <c r="AO534" t="s">
        <v>12407</v>
      </c>
      <c r="AP534" t="s">
        <v>12404</v>
      </c>
      <c r="AQ534">
        <v>110</v>
      </c>
      <c r="AR534">
        <v>110</v>
      </c>
      <c r="AS534">
        <v>110</v>
      </c>
      <c r="AT534" t="s">
        <v>14268</v>
      </c>
      <c r="AU534">
        <v>0</v>
      </c>
      <c r="AV534">
        <v>0</v>
      </c>
      <c r="AW534">
        <v>0</v>
      </c>
    </row>
    <row r="535" spans="1:49">
      <c r="A535" s="1">
        <f>_xlfn.XLOOKUP(K535,数据!F:F,数据!A:A)</f>
        <v>2026</v>
      </c>
      <c r="B535" s="2">
        <f>_xlfn.XLOOKUP(K535,数据!F:F,数据!B:B)</f>
        <v>2</v>
      </c>
      <c r="C535" s="2">
        <f>_xlfn.XLOOKUP(K535,数据!F:F,数据!C:C)</f>
        <v>6</v>
      </c>
      <c r="D535" s="2" t="str">
        <f>_xlfn.XLOOKUP(K535,数据!F:F,数据!K:K)</f>
        <v>空派</v>
      </c>
      <c r="E535" s="2" t="str" cm="1">
        <f t="array" ref="E535">IF(OR(D535="红单",D535="空派"),_xlfn.IFS(F535="未开售","新品首批发货",G535&lt;F535,"新品首批发货",G535-F535&lt;=60,"新品期补货空运",G535-F535&gt;60,"老品应急空运"),"海运，不进行分析")</f>
        <v>新品期补货空运</v>
      </c>
      <c r="F535" s="3">
        <v>46036</v>
      </c>
      <c r="G535" s="3">
        <f>_xlfn.XLOOKUP(K535,数据!F:F,数据!D:D)</f>
        <v>46060</v>
      </c>
      <c r="H535" s="5">
        <v>120</v>
      </c>
      <c r="I535" s="5">
        <f t="shared" si="28"/>
        <v>24</v>
      </c>
      <c r="J535" s="5">
        <f>_xlfn.XLOOKUP(K535,数据!F:F,数据!T:T)*(I535/_xlfn.XLOOKUP(K535,数据!F:F,数据!Y:Y))</f>
        <v>1427.75</v>
      </c>
      <c r="K535" t="s">
        <v>9311</v>
      </c>
      <c r="L535" t="s">
        <v>129</v>
      </c>
      <c r="M535" t="s">
        <v>11113</v>
      </c>
      <c r="N535" t="s">
        <v>14269</v>
      </c>
      <c r="O535" t="s">
        <v>11115</v>
      </c>
      <c r="P535" t="s">
        <v>11116</v>
      </c>
      <c r="Q535" t="s">
        <v>11117</v>
      </c>
      <c r="R535" t="s">
        <v>11118</v>
      </c>
      <c r="S535" t="s">
        <v>14270</v>
      </c>
      <c r="T535" t="s">
        <v>11250</v>
      </c>
      <c r="U535" s="4" t="s">
        <v>14260</v>
      </c>
      <c r="V535" t="s">
        <v>14271</v>
      </c>
      <c r="W535" t="s">
        <v>14272</v>
      </c>
      <c r="X535" t="s">
        <v>14273</v>
      </c>
      <c r="Y535" t="s">
        <v>11142</v>
      </c>
      <c r="Z535" t="s">
        <v>14274</v>
      </c>
      <c r="AA535" t="s">
        <v>11126</v>
      </c>
      <c r="AB535" t="s">
        <v>14260</v>
      </c>
      <c r="AC535" t="s">
        <v>13000</v>
      </c>
      <c r="AD535" t="s">
        <v>14275</v>
      </c>
      <c r="AE535" t="s">
        <v>14266</v>
      </c>
      <c r="AI535" t="s">
        <v>13966</v>
      </c>
      <c r="AJ535" t="s">
        <v>13967</v>
      </c>
      <c r="AK535" t="s">
        <v>11592</v>
      </c>
      <c r="AL535" t="s">
        <v>11593</v>
      </c>
      <c r="AM535" t="s">
        <v>11594</v>
      </c>
      <c r="AN535" t="s">
        <v>11595</v>
      </c>
      <c r="AO535" t="s">
        <v>11596</v>
      </c>
      <c r="AP535" t="s">
        <v>11592</v>
      </c>
      <c r="AQ535">
        <v>200</v>
      </c>
      <c r="AR535">
        <v>200</v>
      </c>
      <c r="AS535">
        <v>200</v>
      </c>
      <c r="AT535" t="s">
        <v>14276</v>
      </c>
      <c r="AU535">
        <v>0</v>
      </c>
      <c r="AV535">
        <v>0</v>
      </c>
      <c r="AW535">
        <v>0</v>
      </c>
    </row>
    <row r="536" spans="1:49">
      <c r="A536" s="1">
        <f>_xlfn.XLOOKUP(K536,数据!F:F,数据!A:A)</f>
        <v>2026</v>
      </c>
      <c r="B536" s="2">
        <f>_xlfn.XLOOKUP(K536,数据!F:F,数据!B:B)</f>
        <v>2</v>
      </c>
      <c r="C536" s="2">
        <f>_xlfn.XLOOKUP(K536,数据!F:F,数据!C:C)</f>
        <v>6</v>
      </c>
      <c r="D536" s="2" t="str">
        <f>_xlfn.XLOOKUP(K536,数据!F:F,数据!K:K)</f>
        <v>空派</v>
      </c>
      <c r="E536" s="2" t="str" cm="1">
        <f t="array" ref="E536">IF(OR(D536="红单",D536="空派"),_xlfn.IFS(F536="未开售","新品首批发货",G536&lt;F536,"新品首批发货",G536-F536&lt;=60,"新品期补货空运",G536-F536&gt;60,"老品应急空运"),"海运，不进行分析")</f>
        <v>新品期补货空运</v>
      </c>
      <c r="F536" s="3">
        <v>46028</v>
      </c>
      <c r="G536" s="3">
        <f>_xlfn.XLOOKUP(K536,数据!F:F,数据!D:D)</f>
        <v>46060</v>
      </c>
      <c r="H536" s="5">
        <v>143</v>
      </c>
      <c r="I536" s="5">
        <f t="shared" si="28"/>
        <v>22.88</v>
      </c>
      <c r="J536" s="5">
        <f>_xlfn.XLOOKUP(K536,数据!F:F,数据!T:T)*(I536/_xlfn.XLOOKUP(K536,数据!F:F,数据!Y:Y))</f>
        <v>1268.70219814241</v>
      </c>
      <c r="K536" t="s">
        <v>9317</v>
      </c>
      <c r="L536" t="s">
        <v>41</v>
      </c>
      <c r="M536" t="s">
        <v>11113</v>
      </c>
      <c r="N536" t="s">
        <v>14277</v>
      </c>
      <c r="O536" t="s">
        <v>11115</v>
      </c>
      <c r="P536" t="s">
        <v>11139</v>
      </c>
      <c r="Q536" t="s">
        <v>11117</v>
      </c>
      <c r="R536" t="s">
        <v>11118</v>
      </c>
      <c r="S536" t="s">
        <v>14278</v>
      </c>
      <c r="T536" t="s">
        <v>11250</v>
      </c>
      <c r="U536" s="4" t="s">
        <v>14279</v>
      </c>
      <c r="V536" t="s">
        <v>14280</v>
      </c>
      <c r="W536" t="s">
        <v>14281</v>
      </c>
      <c r="X536" t="s">
        <v>14282</v>
      </c>
      <c r="Y536" t="s">
        <v>11142</v>
      </c>
      <c r="Z536" t="s">
        <v>14283</v>
      </c>
      <c r="AA536" t="s">
        <v>11144</v>
      </c>
      <c r="AB536" t="s">
        <v>14279</v>
      </c>
      <c r="AC536" t="s">
        <v>13987</v>
      </c>
      <c r="AD536" t="s">
        <v>14284</v>
      </c>
      <c r="AE536" t="s">
        <v>14266</v>
      </c>
      <c r="AI536" t="s">
        <v>13966</v>
      </c>
      <c r="AJ536" t="s">
        <v>13967</v>
      </c>
      <c r="AK536" t="s">
        <v>12659</v>
      </c>
      <c r="AL536" t="s">
        <v>12660</v>
      </c>
      <c r="AM536" t="s">
        <v>12661</v>
      </c>
      <c r="AN536" t="s">
        <v>11526</v>
      </c>
      <c r="AO536" t="s">
        <v>12662</v>
      </c>
      <c r="AP536" t="s">
        <v>12659</v>
      </c>
      <c r="AQ536">
        <v>160</v>
      </c>
      <c r="AR536">
        <v>160</v>
      </c>
      <c r="AS536">
        <v>160</v>
      </c>
      <c r="AT536" t="s">
        <v>14285</v>
      </c>
      <c r="AU536">
        <v>0</v>
      </c>
      <c r="AV536">
        <v>0</v>
      </c>
      <c r="AW536">
        <v>0</v>
      </c>
    </row>
    <row r="537" spans="1:49">
      <c r="A537" s="1">
        <f>_xlfn.XLOOKUP(K537,数据!F:F,数据!A:A)</f>
        <v>2026</v>
      </c>
      <c r="B537" s="2">
        <f>_xlfn.XLOOKUP(K537,数据!F:F,数据!B:B)</f>
        <v>2</v>
      </c>
      <c r="C537" s="2">
        <f>_xlfn.XLOOKUP(K537,数据!F:F,数据!C:C)</f>
        <v>6</v>
      </c>
      <c r="D537" s="2" t="str">
        <f>_xlfn.XLOOKUP(K537,数据!F:F,数据!K:K)</f>
        <v>空派</v>
      </c>
      <c r="E537" s="2" t="str" cm="1">
        <f t="array" ref="E537">IF(OR(D537="红单",D537="空派"),_xlfn.IFS(F537="未开售","新品首批发货",G537&lt;F537,"新品首批发货",G537-F537&lt;=60,"新品期补货空运",G537-F537&gt;60,"老品应急空运"),"海运，不进行分析")</f>
        <v>新品期补货空运</v>
      </c>
      <c r="F537" s="3">
        <v>46023</v>
      </c>
      <c r="G537" s="3">
        <f>_xlfn.XLOOKUP(K537,数据!F:F,数据!D:D)</f>
        <v>46060</v>
      </c>
      <c r="H537" s="5">
        <v>144</v>
      </c>
      <c r="I537" s="5">
        <f t="shared" si="28"/>
        <v>28.8</v>
      </c>
      <c r="J537" s="5">
        <f>_xlfn.XLOOKUP(K537,数据!F:F,数据!T:T)*(I537/_xlfn.XLOOKUP(K537,数据!F:F,数据!Y:Y))</f>
        <v>1596.96780185759</v>
      </c>
      <c r="K537" t="s">
        <v>9317</v>
      </c>
      <c r="L537" t="s">
        <v>41</v>
      </c>
      <c r="M537" t="s">
        <v>11113</v>
      </c>
      <c r="N537" t="s">
        <v>14277</v>
      </c>
      <c r="O537" t="s">
        <v>11115</v>
      </c>
      <c r="P537" t="s">
        <v>11139</v>
      </c>
      <c r="Q537" t="s">
        <v>11117</v>
      </c>
      <c r="R537" t="s">
        <v>11118</v>
      </c>
      <c r="S537" t="s">
        <v>14278</v>
      </c>
      <c r="T537" t="s">
        <v>11250</v>
      </c>
      <c r="U537" s="4" t="s">
        <v>14279</v>
      </c>
      <c r="V537" t="s">
        <v>14280</v>
      </c>
      <c r="W537" t="s">
        <v>14281</v>
      </c>
      <c r="X537" t="s">
        <v>14282</v>
      </c>
      <c r="Y537" t="s">
        <v>11142</v>
      </c>
      <c r="Z537" t="s">
        <v>14283</v>
      </c>
      <c r="AA537" t="s">
        <v>11144</v>
      </c>
      <c r="AB537" t="s">
        <v>14279</v>
      </c>
      <c r="AC537" t="s">
        <v>13987</v>
      </c>
      <c r="AD537" t="s">
        <v>14284</v>
      </c>
      <c r="AE537" t="s">
        <v>14266</v>
      </c>
      <c r="AI537" t="s">
        <v>13966</v>
      </c>
      <c r="AJ537" t="s">
        <v>13967</v>
      </c>
      <c r="AK537" t="s">
        <v>11343</v>
      </c>
      <c r="AL537" t="s">
        <v>11344</v>
      </c>
      <c r="AM537" t="s">
        <v>11345</v>
      </c>
      <c r="AN537" t="s">
        <v>11346</v>
      </c>
      <c r="AO537" t="s">
        <v>11347</v>
      </c>
      <c r="AP537" t="s">
        <v>11343</v>
      </c>
      <c r="AQ537">
        <v>200</v>
      </c>
      <c r="AR537">
        <v>200</v>
      </c>
      <c r="AS537">
        <v>200</v>
      </c>
      <c r="AT537" t="s">
        <v>14286</v>
      </c>
      <c r="AU537">
        <v>0</v>
      </c>
      <c r="AV537">
        <v>0</v>
      </c>
      <c r="AW537">
        <v>0</v>
      </c>
    </row>
    <row r="538" spans="1:49">
      <c r="A538" s="1">
        <f>_xlfn.XLOOKUP(K538,数据!F:F,数据!A:A)</f>
        <v>2026</v>
      </c>
      <c r="B538" s="2">
        <f>_xlfn.XLOOKUP(K538,数据!F:F,数据!B:B)</f>
        <v>2</v>
      </c>
      <c r="C538" s="2">
        <f>_xlfn.XLOOKUP(K538,数据!F:F,数据!C:C)</f>
        <v>6</v>
      </c>
      <c r="D538" s="2" t="str">
        <f>_xlfn.XLOOKUP(K538,数据!F:F,数据!K:K)</f>
        <v>空派</v>
      </c>
      <c r="E538" s="2" t="str" cm="1">
        <f t="array" ref="E538">IF(OR(D538="红单",D538="空派"),_xlfn.IFS(F538="未开售","新品首批发货",G538&lt;F538,"新品首批发货",G538-F538&lt;=60,"新品期补货空运",G538-F538&gt;60,"老品应急空运"),"海运，不进行分析")</f>
        <v>新品首批发货</v>
      </c>
      <c r="F538" s="3">
        <v>46083</v>
      </c>
      <c r="G538" s="3">
        <f>_xlfn.XLOOKUP(K538,数据!F:F,数据!D:D)</f>
        <v>46060</v>
      </c>
      <c r="H538" s="5">
        <v>115</v>
      </c>
      <c r="I538" s="5">
        <f t="shared" si="28"/>
        <v>6.9</v>
      </c>
      <c r="J538" s="5">
        <f>_xlfn.XLOOKUP(K538,数据!F:F,数据!T:T)*(I538/_xlfn.XLOOKUP(K538,数据!F:F,数据!Y:Y))</f>
        <v>393.802123176661</v>
      </c>
      <c r="K538" t="s">
        <v>9314</v>
      </c>
      <c r="L538" t="s">
        <v>39</v>
      </c>
      <c r="M538" t="s">
        <v>11113</v>
      </c>
      <c r="N538" t="s">
        <v>14287</v>
      </c>
      <c r="O538" t="s">
        <v>11115</v>
      </c>
      <c r="P538" t="s">
        <v>11139</v>
      </c>
      <c r="Q538" t="s">
        <v>11117</v>
      </c>
      <c r="R538" t="s">
        <v>11118</v>
      </c>
      <c r="S538" t="s">
        <v>14288</v>
      </c>
      <c r="T538" t="s">
        <v>11250</v>
      </c>
      <c r="U538" s="4" t="s">
        <v>14289</v>
      </c>
      <c r="V538" t="s">
        <v>14290</v>
      </c>
      <c r="W538" t="s">
        <v>14291</v>
      </c>
      <c r="X538" t="s">
        <v>14292</v>
      </c>
      <c r="Y538" t="s">
        <v>11142</v>
      </c>
      <c r="Z538" t="s">
        <v>14293</v>
      </c>
      <c r="AA538" t="s">
        <v>11144</v>
      </c>
      <c r="AB538" t="s">
        <v>14289</v>
      </c>
      <c r="AC538" t="s">
        <v>14294</v>
      </c>
      <c r="AD538" t="s">
        <v>14295</v>
      </c>
      <c r="AE538" t="s">
        <v>14266</v>
      </c>
      <c r="AI538" t="s">
        <v>13966</v>
      </c>
      <c r="AJ538" t="s">
        <v>13967</v>
      </c>
      <c r="AK538" t="s">
        <v>12862</v>
      </c>
      <c r="AL538" t="s">
        <v>12863</v>
      </c>
      <c r="AM538" t="s">
        <v>12864</v>
      </c>
      <c r="AN538" t="s">
        <v>12520</v>
      </c>
      <c r="AO538" t="s">
        <v>12865</v>
      </c>
      <c r="AP538" t="s">
        <v>12862</v>
      </c>
      <c r="AQ538">
        <v>60</v>
      </c>
      <c r="AR538">
        <v>60</v>
      </c>
      <c r="AS538">
        <v>60</v>
      </c>
      <c r="AT538" t="s">
        <v>14296</v>
      </c>
      <c r="AU538">
        <v>0</v>
      </c>
      <c r="AV538">
        <v>0</v>
      </c>
      <c r="AW538">
        <v>0</v>
      </c>
    </row>
    <row r="539" spans="1:49">
      <c r="A539" s="1">
        <f>_xlfn.XLOOKUP(K539,数据!F:F,数据!A:A)</f>
        <v>2026</v>
      </c>
      <c r="B539" s="2">
        <f>_xlfn.XLOOKUP(K539,数据!F:F,数据!B:B)</f>
        <v>2</v>
      </c>
      <c r="C539" s="2">
        <f>_xlfn.XLOOKUP(K539,数据!F:F,数据!C:C)</f>
        <v>6</v>
      </c>
      <c r="D539" s="2" t="str">
        <f>_xlfn.XLOOKUP(K539,数据!F:F,数据!K:K)</f>
        <v>空派</v>
      </c>
      <c r="E539" s="2" t="str" cm="1">
        <f t="array" ref="E539">IF(OR(D539="红单",D539="空派"),_xlfn.IFS(F539="未开售","新品首批发货",G539&lt;F539,"新品首批发货",G539-F539&lt;=60,"新品期补货空运",G539-F539&gt;60,"老品应急空运"),"海运，不进行分析")</f>
        <v>新品首批发货</v>
      </c>
      <c r="F539" s="3">
        <v>46082</v>
      </c>
      <c r="G539" s="3">
        <f>_xlfn.XLOOKUP(K539,数据!F:F,数据!D:D)</f>
        <v>46060</v>
      </c>
      <c r="H539" s="5">
        <v>115</v>
      </c>
      <c r="I539" s="5">
        <f t="shared" si="28"/>
        <v>11.5</v>
      </c>
      <c r="J539" s="5">
        <f>_xlfn.XLOOKUP(K539,数据!F:F,数据!T:T)*(I539/_xlfn.XLOOKUP(K539,数据!F:F,数据!Y:Y))</f>
        <v>656.336871961102</v>
      </c>
      <c r="K539" t="s">
        <v>9314</v>
      </c>
      <c r="L539" t="s">
        <v>39</v>
      </c>
      <c r="M539" t="s">
        <v>11113</v>
      </c>
      <c r="N539" t="s">
        <v>14287</v>
      </c>
      <c r="O539" t="s">
        <v>11115</v>
      </c>
      <c r="P539" t="s">
        <v>11139</v>
      </c>
      <c r="Q539" t="s">
        <v>11117</v>
      </c>
      <c r="R539" t="s">
        <v>11118</v>
      </c>
      <c r="S539" t="s">
        <v>14288</v>
      </c>
      <c r="T539" t="s">
        <v>11250</v>
      </c>
      <c r="U539" s="4" t="s">
        <v>14289</v>
      </c>
      <c r="V539" t="s">
        <v>14290</v>
      </c>
      <c r="W539" t="s">
        <v>14291</v>
      </c>
      <c r="X539" t="s">
        <v>14292</v>
      </c>
      <c r="Y539" t="s">
        <v>11142</v>
      </c>
      <c r="Z539" t="s">
        <v>14293</v>
      </c>
      <c r="AA539" t="s">
        <v>11144</v>
      </c>
      <c r="AB539" t="s">
        <v>14289</v>
      </c>
      <c r="AC539" t="s">
        <v>14294</v>
      </c>
      <c r="AD539" t="s">
        <v>14295</v>
      </c>
      <c r="AE539" t="s">
        <v>14266</v>
      </c>
      <c r="AI539" t="s">
        <v>13966</v>
      </c>
      <c r="AJ539" t="s">
        <v>13967</v>
      </c>
      <c r="AK539" t="s">
        <v>14244</v>
      </c>
      <c r="AL539" t="s">
        <v>14245</v>
      </c>
      <c r="AM539" t="s">
        <v>14246</v>
      </c>
      <c r="AN539" t="s">
        <v>12520</v>
      </c>
      <c r="AO539" t="s">
        <v>14247</v>
      </c>
      <c r="AP539" t="s">
        <v>14244</v>
      </c>
      <c r="AQ539">
        <v>100</v>
      </c>
      <c r="AR539">
        <v>100</v>
      </c>
      <c r="AS539">
        <v>100</v>
      </c>
      <c r="AT539" t="s">
        <v>14297</v>
      </c>
      <c r="AU539">
        <v>0</v>
      </c>
      <c r="AV539">
        <v>0</v>
      </c>
      <c r="AW539">
        <v>0</v>
      </c>
    </row>
    <row r="540" spans="1:49">
      <c r="A540" s="1">
        <f>_xlfn.XLOOKUP(K540,数据!F:F,数据!A:A)</f>
        <v>2026</v>
      </c>
      <c r="B540" s="2">
        <f>_xlfn.XLOOKUP(K540,数据!F:F,数据!B:B)</f>
        <v>2</v>
      </c>
      <c r="C540" s="2">
        <f>_xlfn.XLOOKUP(K540,数据!F:F,数据!C:C)</f>
        <v>6</v>
      </c>
      <c r="D540" s="2" t="str">
        <f>_xlfn.XLOOKUP(K540,数据!F:F,数据!K:K)</f>
        <v>空派</v>
      </c>
      <c r="E540" s="2" t="str" cm="1">
        <f t="array" ref="E540">IF(OR(D540="红单",D540="空派"),_xlfn.IFS(F540="未开售","新品首批发货",G540&lt;F540,"新品首批发货",G540-F540&lt;=60,"新品期补货空运",G540-F540&gt;60,"老品应急空运"),"海运，不进行分析")</f>
        <v>新品首批发货</v>
      </c>
      <c r="F540" s="3">
        <v>46072</v>
      </c>
      <c r="G540" s="3">
        <f>_xlfn.XLOOKUP(K540,数据!F:F,数据!D:D)</f>
        <v>46060</v>
      </c>
      <c r="H540" s="5">
        <v>115</v>
      </c>
      <c r="I540" s="5">
        <f t="shared" si="28"/>
        <v>11.5</v>
      </c>
      <c r="J540" s="5">
        <f>_xlfn.XLOOKUP(K540,数据!F:F,数据!T:T)*(I540/_xlfn.XLOOKUP(K540,数据!F:F,数据!Y:Y))</f>
        <v>656.336871961102</v>
      </c>
      <c r="K540" t="s">
        <v>9314</v>
      </c>
      <c r="L540" t="s">
        <v>39</v>
      </c>
      <c r="M540" t="s">
        <v>11113</v>
      </c>
      <c r="N540" t="s">
        <v>14287</v>
      </c>
      <c r="O540" t="s">
        <v>11115</v>
      </c>
      <c r="P540" t="s">
        <v>11139</v>
      </c>
      <c r="Q540" t="s">
        <v>11117</v>
      </c>
      <c r="R540" t="s">
        <v>11118</v>
      </c>
      <c r="S540" t="s">
        <v>14288</v>
      </c>
      <c r="T540" t="s">
        <v>11250</v>
      </c>
      <c r="U540" s="4" t="s">
        <v>14289</v>
      </c>
      <c r="V540" t="s">
        <v>14290</v>
      </c>
      <c r="W540" t="s">
        <v>14291</v>
      </c>
      <c r="X540" t="s">
        <v>14292</v>
      </c>
      <c r="Y540" t="s">
        <v>11142</v>
      </c>
      <c r="Z540" t="s">
        <v>14293</v>
      </c>
      <c r="AA540" t="s">
        <v>11144</v>
      </c>
      <c r="AB540" t="s">
        <v>14289</v>
      </c>
      <c r="AC540" t="s">
        <v>14294</v>
      </c>
      <c r="AD540" t="s">
        <v>14295</v>
      </c>
      <c r="AE540" t="s">
        <v>14266</v>
      </c>
      <c r="AI540" t="s">
        <v>13966</v>
      </c>
      <c r="AJ540" t="s">
        <v>13967</v>
      </c>
      <c r="AK540" t="s">
        <v>13385</v>
      </c>
      <c r="AL540" t="s">
        <v>13386</v>
      </c>
      <c r="AM540" t="s">
        <v>13387</v>
      </c>
      <c r="AN540" t="s">
        <v>12520</v>
      </c>
      <c r="AO540" t="s">
        <v>13388</v>
      </c>
      <c r="AP540" t="s">
        <v>13385</v>
      </c>
      <c r="AQ540">
        <v>100</v>
      </c>
      <c r="AR540">
        <v>100</v>
      </c>
      <c r="AS540">
        <v>100</v>
      </c>
      <c r="AT540" t="s">
        <v>14298</v>
      </c>
      <c r="AU540">
        <v>0</v>
      </c>
      <c r="AV540">
        <v>0</v>
      </c>
      <c r="AW540">
        <v>0</v>
      </c>
    </row>
    <row r="541" spans="1:49">
      <c r="A541" s="1">
        <f>_xlfn.XLOOKUP(K541,数据!F:F,数据!A:A)</f>
        <v>2026</v>
      </c>
      <c r="B541" s="2">
        <f>_xlfn.XLOOKUP(K541,数据!F:F,数据!B:B)</f>
        <v>2</v>
      </c>
      <c r="C541" s="2">
        <f>_xlfn.XLOOKUP(K541,数据!F:F,数据!C:C)</f>
        <v>6</v>
      </c>
      <c r="D541" s="2" t="str">
        <f>_xlfn.XLOOKUP(K541,数据!F:F,数据!K:K)</f>
        <v>空派</v>
      </c>
      <c r="E541" s="2" t="str" cm="1">
        <f t="array" ref="E541">IF(OR(D541="红单",D541="空派"),_xlfn.IFS(F541="未开售","新品首批发货",G541&lt;F541,"新品首批发货",G541-F541&lt;=60,"新品期补货空运",G541-F541&gt;60,"老品应急空运"),"海运，不进行分析")</f>
        <v>新品首批发货</v>
      </c>
      <c r="F541" s="3">
        <v>46072</v>
      </c>
      <c r="G541" s="3">
        <f>_xlfn.XLOOKUP(K541,数据!F:F,数据!D:D)</f>
        <v>46060</v>
      </c>
      <c r="H541" s="5">
        <v>115</v>
      </c>
      <c r="I541" s="5">
        <f t="shared" si="28"/>
        <v>9.2</v>
      </c>
      <c r="J541" s="5">
        <f>_xlfn.XLOOKUP(K541,数据!F:F,数据!T:T)*(I541/_xlfn.XLOOKUP(K541,数据!F:F,数据!Y:Y))</f>
        <v>525.069497568882</v>
      </c>
      <c r="K541" t="s">
        <v>9314</v>
      </c>
      <c r="L541" t="s">
        <v>39</v>
      </c>
      <c r="M541" t="s">
        <v>11113</v>
      </c>
      <c r="N541" t="s">
        <v>14287</v>
      </c>
      <c r="O541" t="s">
        <v>11115</v>
      </c>
      <c r="P541" t="s">
        <v>11139</v>
      </c>
      <c r="Q541" t="s">
        <v>11117</v>
      </c>
      <c r="R541" t="s">
        <v>11118</v>
      </c>
      <c r="S541" t="s">
        <v>14288</v>
      </c>
      <c r="T541" t="s">
        <v>11250</v>
      </c>
      <c r="U541" s="4" t="s">
        <v>14289</v>
      </c>
      <c r="V541" t="s">
        <v>14290</v>
      </c>
      <c r="W541" t="s">
        <v>14291</v>
      </c>
      <c r="X541" t="s">
        <v>14292</v>
      </c>
      <c r="Y541" t="s">
        <v>11142</v>
      </c>
      <c r="Z541" t="s">
        <v>14293</v>
      </c>
      <c r="AA541" t="s">
        <v>11144</v>
      </c>
      <c r="AB541" t="s">
        <v>14289</v>
      </c>
      <c r="AC541" t="s">
        <v>14294</v>
      </c>
      <c r="AD541" t="s">
        <v>14295</v>
      </c>
      <c r="AE541" t="s">
        <v>14266</v>
      </c>
      <c r="AI541" t="s">
        <v>13966</v>
      </c>
      <c r="AJ541" t="s">
        <v>13967</v>
      </c>
      <c r="AK541" t="s">
        <v>13390</v>
      </c>
      <c r="AL541" t="s">
        <v>13391</v>
      </c>
      <c r="AM541" t="s">
        <v>13392</v>
      </c>
      <c r="AN541" t="s">
        <v>12520</v>
      </c>
      <c r="AO541" t="s">
        <v>13393</v>
      </c>
      <c r="AP541" t="s">
        <v>13390</v>
      </c>
      <c r="AQ541">
        <v>80</v>
      </c>
      <c r="AR541">
        <v>80</v>
      </c>
      <c r="AS541">
        <v>80</v>
      </c>
      <c r="AT541" t="s">
        <v>14299</v>
      </c>
      <c r="AU541">
        <v>0</v>
      </c>
      <c r="AV541">
        <v>0</v>
      </c>
      <c r="AW541">
        <v>0</v>
      </c>
    </row>
    <row r="542" spans="1:49">
      <c r="A542" s="1">
        <f>_xlfn.XLOOKUP(K542,数据!F:F,数据!A:A)</f>
        <v>2026</v>
      </c>
      <c r="B542" s="2">
        <f>_xlfn.XLOOKUP(K542,数据!F:F,数据!B:B)</f>
        <v>2</v>
      </c>
      <c r="C542" s="2">
        <f>_xlfn.XLOOKUP(K542,数据!F:F,数据!C:C)</f>
        <v>6</v>
      </c>
      <c r="D542" s="2" t="str">
        <f>_xlfn.XLOOKUP(K542,数据!F:F,数据!K:K)</f>
        <v>空派</v>
      </c>
      <c r="E542" s="2" t="str" cm="1">
        <f t="array" ref="E542">IF(OR(D542="红单",D542="空派"),_xlfn.IFS(F542="未开售","新品首批发货",G542&lt;F542,"新品首批发货",G542-F542&lt;=60,"新品期补货空运",G542-F542&gt;60,"老品应急空运"),"海运，不进行分析")</f>
        <v>新品首批发货</v>
      </c>
      <c r="F542" s="3">
        <v>46072</v>
      </c>
      <c r="G542" s="3">
        <f>_xlfn.XLOOKUP(K542,数据!F:F,数据!D:D)</f>
        <v>46060</v>
      </c>
      <c r="H542" s="5">
        <v>115</v>
      </c>
      <c r="I542" s="5">
        <f t="shared" si="28"/>
        <v>11.5</v>
      </c>
      <c r="J542" s="5">
        <f>_xlfn.XLOOKUP(K542,数据!F:F,数据!T:T)*(I542/_xlfn.XLOOKUP(K542,数据!F:F,数据!Y:Y))</f>
        <v>656.336871961102</v>
      </c>
      <c r="K542" t="s">
        <v>9314</v>
      </c>
      <c r="L542" t="s">
        <v>39</v>
      </c>
      <c r="M542" t="s">
        <v>11113</v>
      </c>
      <c r="N542" t="s">
        <v>14287</v>
      </c>
      <c r="O542" t="s">
        <v>11115</v>
      </c>
      <c r="P542" t="s">
        <v>11139</v>
      </c>
      <c r="Q542" t="s">
        <v>11117</v>
      </c>
      <c r="R542" t="s">
        <v>11118</v>
      </c>
      <c r="S542" t="s">
        <v>14288</v>
      </c>
      <c r="T542" t="s">
        <v>11250</v>
      </c>
      <c r="U542" s="4" t="s">
        <v>14289</v>
      </c>
      <c r="V542" t="s">
        <v>14290</v>
      </c>
      <c r="W542" t="s">
        <v>14291</v>
      </c>
      <c r="X542" t="s">
        <v>14292</v>
      </c>
      <c r="Y542" t="s">
        <v>11142</v>
      </c>
      <c r="Z542" t="s">
        <v>14293</v>
      </c>
      <c r="AA542" t="s">
        <v>11144</v>
      </c>
      <c r="AB542" t="s">
        <v>14289</v>
      </c>
      <c r="AC542" t="s">
        <v>14294</v>
      </c>
      <c r="AD542" t="s">
        <v>14295</v>
      </c>
      <c r="AE542" t="s">
        <v>14266</v>
      </c>
      <c r="AI542" t="s">
        <v>13966</v>
      </c>
      <c r="AJ542" t="s">
        <v>13967</v>
      </c>
      <c r="AK542" t="s">
        <v>14240</v>
      </c>
      <c r="AL542" t="s">
        <v>14241</v>
      </c>
      <c r="AM542" t="s">
        <v>14242</v>
      </c>
      <c r="AN542" t="s">
        <v>12520</v>
      </c>
      <c r="AO542" t="s">
        <v>14243</v>
      </c>
      <c r="AP542" t="s">
        <v>14240</v>
      </c>
      <c r="AQ542">
        <v>100</v>
      </c>
      <c r="AR542">
        <v>100</v>
      </c>
      <c r="AS542">
        <v>100</v>
      </c>
      <c r="AT542" t="s">
        <v>14300</v>
      </c>
      <c r="AU542">
        <v>0</v>
      </c>
      <c r="AV542">
        <v>0</v>
      </c>
      <c r="AW542">
        <v>0</v>
      </c>
    </row>
    <row r="543" spans="1:49">
      <c r="A543" s="1">
        <f>_xlfn.XLOOKUP(K543,数据!F:F,数据!A:A)</f>
        <v>2026</v>
      </c>
      <c r="B543" s="2">
        <f>_xlfn.XLOOKUP(K543,数据!F:F,数据!B:B)</f>
        <v>2</v>
      </c>
      <c r="C543" s="2">
        <f>_xlfn.XLOOKUP(K543,数据!F:F,数据!C:C)</f>
        <v>6</v>
      </c>
      <c r="D543" s="2" t="str">
        <f>_xlfn.XLOOKUP(K543,数据!F:F,数据!K:K)</f>
        <v>空派</v>
      </c>
      <c r="E543" s="2" t="str" cm="1">
        <f t="array" ref="E543">IF(OR(D543="红单",D543="空派"),_xlfn.IFS(F543="未开售","新品首批发货",G543&lt;F543,"新品首批发货",G543-F543&lt;=60,"新品期补货空运",G543-F543&gt;60,"老品应急空运"),"海运，不进行分析")</f>
        <v>新品首批发货</v>
      </c>
      <c r="F543" s="3">
        <v>46072</v>
      </c>
      <c r="G543" s="3">
        <f>_xlfn.XLOOKUP(K543,数据!F:F,数据!D:D)</f>
        <v>46060</v>
      </c>
      <c r="H543" s="5">
        <v>115</v>
      </c>
      <c r="I543" s="5">
        <f t="shared" si="28"/>
        <v>6.9</v>
      </c>
      <c r="J543" s="5">
        <f>_xlfn.XLOOKUP(K543,数据!F:F,数据!T:T)*(I543/_xlfn.XLOOKUP(K543,数据!F:F,数据!Y:Y))</f>
        <v>393.802123176661</v>
      </c>
      <c r="K543" t="s">
        <v>9314</v>
      </c>
      <c r="L543" t="s">
        <v>39</v>
      </c>
      <c r="M543" t="s">
        <v>11113</v>
      </c>
      <c r="N543" t="s">
        <v>14287</v>
      </c>
      <c r="O543" t="s">
        <v>11115</v>
      </c>
      <c r="P543" t="s">
        <v>11139</v>
      </c>
      <c r="Q543" t="s">
        <v>11117</v>
      </c>
      <c r="R543" t="s">
        <v>11118</v>
      </c>
      <c r="S543" t="s">
        <v>14288</v>
      </c>
      <c r="T543" t="s">
        <v>11250</v>
      </c>
      <c r="U543" s="4" t="s">
        <v>14289</v>
      </c>
      <c r="V543" t="s">
        <v>14290</v>
      </c>
      <c r="W543" t="s">
        <v>14291</v>
      </c>
      <c r="X543" t="s">
        <v>14292</v>
      </c>
      <c r="Y543" t="s">
        <v>11142</v>
      </c>
      <c r="Z543" t="s">
        <v>14293</v>
      </c>
      <c r="AA543" t="s">
        <v>11144</v>
      </c>
      <c r="AB543" t="s">
        <v>14289</v>
      </c>
      <c r="AC543" t="s">
        <v>14294</v>
      </c>
      <c r="AD543" t="s">
        <v>14295</v>
      </c>
      <c r="AE543" t="s">
        <v>14266</v>
      </c>
      <c r="AI543" t="s">
        <v>13966</v>
      </c>
      <c r="AJ543" t="s">
        <v>13967</v>
      </c>
      <c r="AK543" t="s">
        <v>14236</v>
      </c>
      <c r="AL543" t="s">
        <v>14237</v>
      </c>
      <c r="AM543" t="s">
        <v>14238</v>
      </c>
      <c r="AN543" t="s">
        <v>12520</v>
      </c>
      <c r="AO543" t="s">
        <v>14239</v>
      </c>
      <c r="AP543" t="s">
        <v>14236</v>
      </c>
      <c r="AQ543">
        <v>60</v>
      </c>
      <c r="AR543">
        <v>60</v>
      </c>
      <c r="AS543">
        <v>60</v>
      </c>
      <c r="AT543" t="s">
        <v>14301</v>
      </c>
      <c r="AU543">
        <v>0</v>
      </c>
      <c r="AV543">
        <v>0</v>
      </c>
      <c r="AW543">
        <v>0</v>
      </c>
    </row>
    <row r="544" spans="1:49">
      <c r="A544" s="1">
        <f>_xlfn.XLOOKUP(K544,数据!F:F,数据!A:A)</f>
        <v>2026</v>
      </c>
      <c r="B544" s="2">
        <f>_xlfn.XLOOKUP(K544,数据!F:F,数据!B:B)</f>
        <v>2</v>
      </c>
      <c r="C544" s="2">
        <f>_xlfn.XLOOKUP(K544,数据!F:F,数据!C:C)</f>
        <v>6</v>
      </c>
      <c r="D544" s="2" t="str">
        <f>_xlfn.XLOOKUP(K544,数据!F:F,数据!K:K)</f>
        <v>空派</v>
      </c>
      <c r="E544" s="2" t="str" cm="1">
        <f t="array" ref="E544">IF(OR(D544="红单",D544="空派"),_xlfn.IFS(F544="未开售","新品首批发货",G544&lt;F544,"新品首批发货",G544-F544&lt;=60,"新品期补货空运",G544-F544&gt;60,"老品应急空运"),"海运，不进行分析")</f>
        <v>老品应急空运</v>
      </c>
      <c r="F544" s="3">
        <v>45989</v>
      </c>
      <c r="G544" s="3">
        <f>_xlfn.XLOOKUP(K544,数据!F:F,数据!D:D)</f>
        <v>46060</v>
      </c>
      <c r="H544" s="5">
        <v>140</v>
      </c>
      <c r="I544" s="5">
        <f t="shared" si="28"/>
        <v>4.2</v>
      </c>
      <c r="J544" s="5">
        <f>_xlfn.XLOOKUP(K544,数据!F:F,数据!T:T)*(I544/_xlfn.XLOOKUP(K544,数据!F:F,数据!Y:Y))</f>
        <v>239.705640194489</v>
      </c>
      <c r="K544" t="s">
        <v>9314</v>
      </c>
      <c r="L544" t="s">
        <v>39</v>
      </c>
      <c r="M544" t="s">
        <v>11113</v>
      </c>
      <c r="N544" t="s">
        <v>14287</v>
      </c>
      <c r="O544" t="s">
        <v>11115</v>
      </c>
      <c r="P544" t="s">
        <v>11139</v>
      </c>
      <c r="Q544" t="s">
        <v>11117</v>
      </c>
      <c r="R544" t="s">
        <v>11118</v>
      </c>
      <c r="S544" t="s">
        <v>14288</v>
      </c>
      <c r="T544" t="s">
        <v>11250</v>
      </c>
      <c r="U544" s="4" t="s">
        <v>14289</v>
      </c>
      <c r="V544" t="s">
        <v>14290</v>
      </c>
      <c r="W544" t="s">
        <v>14291</v>
      </c>
      <c r="X544" t="s">
        <v>14292</v>
      </c>
      <c r="Y544" t="s">
        <v>11142</v>
      </c>
      <c r="Z544" t="s">
        <v>14293</v>
      </c>
      <c r="AA544" t="s">
        <v>11144</v>
      </c>
      <c r="AB544" t="s">
        <v>14289</v>
      </c>
      <c r="AC544" t="s">
        <v>14294</v>
      </c>
      <c r="AD544" t="s">
        <v>14295</v>
      </c>
      <c r="AE544" t="s">
        <v>14266</v>
      </c>
      <c r="AI544" t="s">
        <v>13966</v>
      </c>
      <c r="AJ544" t="s">
        <v>13967</v>
      </c>
      <c r="AK544" t="s">
        <v>14302</v>
      </c>
      <c r="AL544" t="s">
        <v>14303</v>
      </c>
      <c r="AM544" t="s">
        <v>14304</v>
      </c>
      <c r="AN544" t="s">
        <v>14305</v>
      </c>
      <c r="AO544" t="s">
        <v>14306</v>
      </c>
      <c r="AP544" t="s">
        <v>14302</v>
      </c>
      <c r="AQ544">
        <v>30</v>
      </c>
      <c r="AR544">
        <v>30</v>
      </c>
      <c r="AS544">
        <v>30</v>
      </c>
      <c r="AT544" t="s">
        <v>14307</v>
      </c>
      <c r="AU544">
        <v>0</v>
      </c>
      <c r="AV544">
        <v>0</v>
      </c>
      <c r="AW544">
        <v>0</v>
      </c>
    </row>
    <row r="545" spans="1:49">
      <c r="A545" s="1">
        <f>_xlfn.XLOOKUP(K545,数据!F:F,数据!A:A)</f>
        <v>2026</v>
      </c>
      <c r="B545" s="2">
        <f>_xlfn.XLOOKUP(K545,数据!F:F,数据!B:B)</f>
        <v>2</v>
      </c>
      <c r="C545" s="2">
        <f>_xlfn.XLOOKUP(K545,数据!F:F,数据!C:C)</f>
        <v>6</v>
      </c>
      <c r="D545" s="2" t="str">
        <f>_xlfn.XLOOKUP(K545,数据!F:F,数据!K:K)</f>
        <v>空派</v>
      </c>
      <c r="E545" s="2" t="str" cm="1">
        <f t="array" ref="E545">IF(OR(D545="红单",D545="空派"),_xlfn.IFS(F545="未开售","新品首批发货",G545&lt;F545,"新品首批发货",G545-F545&lt;=60,"新品期补货空运",G545-F545&gt;60,"老品应急空运"),"海运，不进行分析")</f>
        <v>新品首批发货</v>
      </c>
      <c r="F545" s="3">
        <v>46072</v>
      </c>
      <c r="G545" s="3">
        <f>_xlfn.XLOOKUP(K545,数据!F:F,数据!D:D)</f>
        <v>46060</v>
      </c>
      <c r="H545" s="5">
        <v>108</v>
      </c>
      <c r="I545" s="5">
        <f t="shared" si="28"/>
        <v>9.18</v>
      </c>
      <c r="J545" s="5">
        <f>_xlfn.XLOOKUP(K545,数据!F:F,数据!T:T)*(I545/_xlfn.XLOOKUP(K545,数据!F:F,数据!Y:Y))</f>
        <v>519.004444689777</v>
      </c>
      <c r="K545" t="s">
        <v>9316</v>
      </c>
      <c r="L545" t="s">
        <v>57</v>
      </c>
      <c r="M545" t="s">
        <v>11113</v>
      </c>
      <c r="N545" t="s">
        <v>14308</v>
      </c>
      <c r="O545" t="s">
        <v>11115</v>
      </c>
      <c r="P545" t="s">
        <v>11139</v>
      </c>
      <c r="Q545" t="s">
        <v>11117</v>
      </c>
      <c r="R545" t="s">
        <v>11118</v>
      </c>
      <c r="S545" t="s">
        <v>14309</v>
      </c>
      <c r="T545" t="s">
        <v>11250</v>
      </c>
      <c r="U545" s="4" t="s">
        <v>14310</v>
      </c>
      <c r="V545" t="s">
        <v>14311</v>
      </c>
      <c r="W545" t="s">
        <v>14312</v>
      </c>
      <c r="X545" t="s">
        <v>14313</v>
      </c>
      <c r="Y545" t="s">
        <v>11124</v>
      </c>
      <c r="Z545" t="s">
        <v>14314</v>
      </c>
      <c r="AA545" t="s">
        <v>11144</v>
      </c>
      <c r="AB545" t="s">
        <v>14310</v>
      </c>
      <c r="AC545" t="s">
        <v>14315</v>
      </c>
      <c r="AD545" t="s">
        <v>14316</v>
      </c>
      <c r="AE545" t="s">
        <v>14266</v>
      </c>
      <c r="AI545" t="s">
        <v>13966</v>
      </c>
      <c r="AJ545" t="s">
        <v>13967</v>
      </c>
      <c r="AK545" t="s">
        <v>12815</v>
      </c>
      <c r="AL545" t="s">
        <v>12816</v>
      </c>
      <c r="AM545" t="s">
        <v>12817</v>
      </c>
      <c r="AN545" t="s">
        <v>12818</v>
      </c>
      <c r="AO545" t="s">
        <v>12819</v>
      </c>
      <c r="AP545" t="s">
        <v>12815</v>
      </c>
      <c r="AQ545">
        <v>85</v>
      </c>
      <c r="AR545">
        <v>85</v>
      </c>
      <c r="AS545">
        <v>87</v>
      </c>
      <c r="AT545" t="s">
        <v>14317</v>
      </c>
      <c r="AU545">
        <v>0</v>
      </c>
      <c r="AV545">
        <v>2</v>
      </c>
      <c r="AW545">
        <v>-2</v>
      </c>
    </row>
    <row r="546" spans="1:49">
      <c r="A546" s="1">
        <f>_xlfn.XLOOKUP(K546,数据!F:F,数据!A:A)</f>
        <v>2026</v>
      </c>
      <c r="B546" s="2">
        <f>_xlfn.XLOOKUP(K546,数据!F:F,数据!B:B)</f>
        <v>2</v>
      </c>
      <c r="C546" s="2">
        <f>_xlfn.XLOOKUP(K546,数据!F:F,数据!C:C)</f>
        <v>6</v>
      </c>
      <c r="D546" s="2" t="str">
        <f>_xlfn.XLOOKUP(K546,数据!F:F,数据!K:K)</f>
        <v>空派</v>
      </c>
      <c r="E546" s="2" t="str" cm="1">
        <f t="array" ref="E546">IF(OR(D546="红单",D546="空派"),_xlfn.IFS(F546="未开售","新品首批发货",G546&lt;F546,"新品首批发货",G546-F546&lt;=60,"新品期补货空运",G546-F546&gt;60,"老品应急空运"),"海运，不进行分析")</f>
        <v>新品首批发货</v>
      </c>
      <c r="F546" s="3">
        <v>46074</v>
      </c>
      <c r="G546" s="3">
        <f>_xlfn.XLOOKUP(K546,数据!F:F,数据!D:D)</f>
        <v>46060</v>
      </c>
      <c r="H546" s="5">
        <v>108</v>
      </c>
      <c r="I546" s="5">
        <f t="shared" si="28"/>
        <v>8.1</v>
      </c>
      <c r="J546" s="5">
        <f>_xlfn.XLOOKUP(K546,数据!F:F,数据!T:T)*(I546/_xlfn.XLOOKUP(K546,数据!F:F,数据!Y:Y))</f>
        <v>457.945098255686</v>
      </c>
      <c r="K546" t="s">
        <v>9316</v>
      </c>
      <c r="L546" t="s">
        <v>57</v>
      </c>
      <c r="M546" t="s">
        <v>11113</v>
      </c>
      <c r="N546" t="s">
        <v>14308</v>
      </c>
      <c r="O546" t="s">
        <v>11115</v>
      </c>
      <c r="P546" t="s">
        <v>11139</v>
      </c>
      <c r="Q546" t="s">
        <v>11117</v>
      </c>
      <c r="R546" t="s">
        <v>11118</v>
      </c>
      <c r="S546" t="s">
        <v>14309</v>
      </c>
      <c r="T546" t="s">
        <v>11250</v>
      </c>
      <c r="U546" s="4" t="s">
        <v>14310</v>
      </c>
      <c r="V546" t="s">
        <v>14311</v>
      </c>
      <c r="W546" t="s">
        <v>14312</v>
      </c>
      <c r="X546" t="s">
        <v>14313</v>
      </c>
      <c r="Y546" t="s">
        <v>11124</v>
      </c>
      <c r="Z546" t="s">
        <v>14314</v>
      </c>
      <c r="AA546" t="s">
        <v>11144</v>
      </c>
      <c r="AB546" t="s">
        <v>14310</v>
      </c>
      <c r="AC546" t="s">
        <v>14315</v>
      </c>
      <c r="AD546" t="s">
        <v>14316</v>
      </c>
      <c r="AE546" t="s">
        <v>14266</v>
      </c>
      <c r="AI546" t="s">
        <v>13966</v>
      </c>
      <c r="AJ546" t="s">
        <v>13967</v>
      </c>
      <c r="AK546" t="s">
        <v>14318</v>
      </c>
      <c r="AL546" t="s">
        <v>14319</v>
      </c>
      <c r="AM546" t="s">
        <v>14320</v>
      </c>
      <c r="AN546" t="s">
        <v>12818</v>
      </c>
      <c r="AO546" t="s">
        <v>14321</v>
      </c>
      <c r="AP546" t="s">
        <v>14318</v>
      </c>
      <c r="AQ546">
        <v>75</v>
      </c>
      <c r="AR546">
        <v>75</v>
      </c>
      <c r="AS546">
        <v>75</v>
      </c>
      <c r="AT546" t="s">
        <v>14322</v>
      </c>
      <c r="AU546">
        <v>0</v>
      </c>
      <c r="AV546">
        <v>0</v>
      </c>
      <c r="AW546">
        <v>0</v>
      </c>
    </row>
    <row r="547" spans="1:49">
      <c r="A547" s="1">
        <f>_xlfn.XLOOKUP(K547,数据!F:F,数据!A:A)</f>
        <v>2026</v>
      </c>
      <c r="B547" s="2">
        <f>_xlfn.XLOOKUP(K547,数据!F:F,数据!B:B)</f>
        <v>2</v>
      </c>
      <c r="C547" s="2">
        <f>_xlfn.XLOOKUP(K547,数据!F:F,数据!C:C)</f>
        <v>6</v>
      </c>
      <c r="D547" s="2" t="str">
        <f>_xlfn.XLOOKUP(K547,数据!F:F,数据!K:K)</f>
        <v>空派</v>
      </c>
      <c r="E547" s="2" t="str" cm="1">
        <f t="array" ref="E547">IF(OR(D547="红单",D547="空派"),_xlfn.IFS(F547="未开售","新品首批发货",G547&lt;F547,"新品首批发货",G547-F547&lt;=60,"新品期补货空运",G547-F547&gt;60,"老品应急空运"),"海运，不进行分析")</f>
        <v>新品首批发货</v>
      </c>
      <c r="F547" s="3">
        <v>46072</v>
      </c>
      <c r="G547" s="3">
        <f>_xlfn.XLOOKUP(K547,数据!F:F,数据!D:D)</f>
        <v>46060</v>
      </c>
      <c r="H547" s="5">
        <v>108</v>
      </c>
      <c r="I547" s="5">
        <f t="shared" si="28"/>
        <v>8.1</v>
      </c>
      <c r="J547" s="5">
        <f>_xlfn.XLOOKUP(K547,数据!F:F,数据!T:T)*(I547/_xlfn.XLOOKUP(K547,数据!F:F,数据!Y:Y))</f>
        <v>457.945098255686</v>
      </c>
      <c r="K547" t="s">
        <v>9316</v>
      </c>
      <c r="L547" t="s">
        <v>57</v>
      </c>
      <c r="M547" t="s">
        <v>11113</v>
      </c>
      <c r="N547" t="s">
        <v>14308</v>
      </c>
      <c r="O547" t="s">
        <v>11115</v>
      </c>
      <c r="P547" t="s">
        <v>11139</v>
      </c>
      <c r="Q547" t="s">
        <v>11117</v>
      </c>
      <c r="R547" t="s">
        <v>11118</v>
      </c>
      <c r="S547" t="s">
        <v>14309</v>
      </c>
      <c r="T547" t="s">
        <v>11250</v>
      </c>
      <c r="U547" s="4" t="s">
        <v>14310</v>
      </c>
      <c r="V547" t="s">
        <v>14311</v>
      </c>
      <c r="W547" t="s">
        <v>14312</v>
      </c>
      <c r="X547" t="s">
        <v>14313</v>
      </c>
      <c r="Y547" t="s">
        <v>11124</v>
      </c>
      <c r="Z547" t="s">
        <v>14314</v>
      </c>
      <c r="AA547" t="s">
        <v>11144</v>
      </c>
      <c r="AB547" t="s">
        <v>14310</v>
      </c>
      <c r="AC547" t="s">
        <v>14315</v>
      </c>
      <c r="AD547" t="s">
        <v>14316</v>
      </c>
      <c r="AE547" t="s">
        <v>14266</v>
      </c>
      <c r="AI547" t="s">
        <v>13966</v>
      </c>
      <c r="AJ547" t="s">
        <v>13967</v>
      </c>
      <c r="AK547" t="s">
        <v>14323</v>
      </c>
      <c r="AL547" t="s">
        <v>14324</v>
      </c>
      <c r="AM547" t="s">
        <v>14325</v>
      </c>
      <c r="AN547" t="s">
        <v>12818</v>
      </c>
      <c r="AO547" t="s">
        <v>14326</v>
      </c>
      <c r="AP547" t="s">
        <v>14323</v>
      </c>
      <c r="AQ547">
        <v>75</v>
      </c>
      <c r="AR547">
        <v>75</v>
      </c>
      <c r="AS547">
        <v>75</v>
      </c>
      <c r="AT547" t="s">
        <v>14327</v>
      </c>
      <c r="AU547">
        <v>0</v>
      </c>
      <c r="AV547">
        <v>0</v>
      </c>
      <c r="AW547">
        <v>0</v>
      </c>
    </row>
    <row r="548" spans="1:49">
      <c r="A548" s="1">
        <f>_xlfn.XLOOKUP(K548,数据!F:F,数据!A:A)</f>
        <v>2026</v>
      </c>
      <c r="B548" s="2">
        <f>_xlfn.XLOOKUP(K548,数据!F:F,数据!B:B)</f>
        <v>2</v>
      </c>
      <c r="C548" s="2">
        <f>_xlfn.XLOOKUP(K548,数据!F:F,数据!C:C)</f>
        <v>6</v>
      </c>
      <c r="D548" s="2" t="str">
        <f>_xlfn.XLOOKUP(K548,数据!F:F,数据!K:K)</f>
        <v>空派</v>
      </c>
      <c r="E548" s="2" t="str" cm="1">
        <f t="array" ref="E548">IF(OR(D548="红单",D548="空派"),_xlfn.IFS(F548="未开售","新品首批发货",G548&lt;F548,"新品首批发货",G548-F548&lt;=60,"新品期补货空运",G548-F548&gt;60,"老品应急空运"),"海运，不进行分析")</f>
        <v>新品首批发货</v>
      </c>
      <c r="F548" s="3">
        <v>46074</v>
      </c>
      <c r="G548" s="3">
        <f>_xlfn.XLOOKUP(K548,数据!F:F,数据!D:D)</f>
        <v>46060</v>
      </c>
      <c r="H548" s="5">
        <v>108</v>
      </c>
      <c r="I548" s="5">
        <f t="shared" si="28"/>
        <v>10.8</v>
      </c>
      <c r="J548" s="5">
        <f>_xlfn.XLOOKUP(K548,数据!F:F,数据!T:T)*(I548/_xlfn.XLOOKUP(K548,数据!F:F,数据!Y:Y))</f>
        <v>610.593464340914</v>
      </c>
      <c r="K548" t="s">
        <v>9316</v>
      </c>
      <c r="L548" t="s">
        <v>57</v>
      </c>
      <c r="M548" t="s">
        <v>11113</v>
      </c>
      <c r="N548" t="s">
        <v>14308</v>
      </c>
      <c r="O548" t="s">
        <v>11115</v>
      </c>
      <c r="P548" t="s">
        <v>11139</v>
      </c>
      <c r="Q548" t="s">
        <v>11117</v>
      </c>
      <c r="R548" t="s">
        <v>11118</v>
      </c>
      <c r="S548" t="s">
        <v>14309</v>
      </c>
      <c r="T548" t="s">
        <v>11250</v>
      </c>
      <c r="U548" s="4" t="s">
        <v>14310</v>
      </c>
      <c r="V548" t="s">
        <v>14311</v>
      </c>
      <c r="W548" t="s">
        <v>14312</v>
      </c>
      <c r="X548" t="s">
        <v>14313</v>
      </c>
      <c r="Y548" t="s">
        <v>11124</v>
      </c>
      <c r="Z548" t="s">
        <v>14314</v>
      </c>
      <c r="AA548" t="s">
        <v>11144</v>
      </c>
      <c r="AB548" t="s">
        <v>14310</v>
      </c>
      <c r="AC548" t="s">
        <v>14315</v>
      </c>
      <c r="AD548" t="s">
        <v>14316</v>
      </c>
      <c r="AE548" t="s">
        <v>14266</v>
      </c>
      <c r="AI548" t="s">
        <v>13966</v>
      </c>
      <c r="AJ548" t="s">
        <v>13967</v>
      </c>
      <c r="AK548" t="s">
        <v>14328</v>
      </c>
      <c r="AL548" t="s">
        <v>14329</v>
      </c>
      <c r="AM548" t="s">
        <v>14330</v>
      </c>
      <c r="AN548" t="s">
        <v>12818</v>
      </c>
      <c r="AO548" t="s">
        <v>14331</v>
      </c>
      <c r="AP548" t="s">
        <v>14328</v>
      </c>
      <c r="AQ548">
        <v>100</v>
      </c>
      <c r="AR548">
        <v>100</v>
      </c>
      <c r="AS548">
        <v>100</v>
      </c>
      <c r="AT548" t="s">
        <v>14332</v>
      </c>
      <c r="AU548">
        <v>0</v>
      </c>
      <c r="AV548">
        <v>0</v>
      </c>
      <c r="AW548">
        <v>0</v>
      </c>
    </row>
    <row r="549" spans="1:49">
      <c r="A549" s="1">
        <f>_xlfn.XLOOKUP(K549,数据!F:F,数据!A:A)</f>
        <v>2026</v>
      </c>
      <c r="B549" s="2">
        <f>_xlfn.XLOOKUP(K549,数据!F:F,数据!B:B)</f>
        <v>2</v>
      </c>
      <c r="C549" s="2">
        <f>_xlfn.XLOOKUP(K549,数据!F:F,数据!C:C)</f>
        <v>6</v>
      </c>
      <c r="D549" s="2" t="str">
        <f>_xlfn.XLOOKUP(K549,数据!F:F,数据!K:K)</f>
        <v>空派</v>
      </c>
      <c r="E549" s="2" t="str" cm="1">
        <f t="array" ref="E549">IF(OR(D549="红单",D549="空派"),_xlfn.IFS(F549="未开售","新品首批发货",G549&lt;F549,"新品首批发货",G549-F549&lt;=60,"新品期补货空运",G549-F549&gt;60,"老品应急空运"),"海运，不进行分析")</f>
        <v>新品首批发货</v>
      </c>
      <c r="F549" s="3">
        <v>46072</v>
      </c>
      <c r="G549" s="3">
        <f>_xlfn.XLOOKUP(K549,数据!F:F,数据!D:D)</f>
        <v>46060</v>
      </c>
      <c r="H549" s="5">
        <v>113</v>
      </c>
      <c r="I549" s="5">
        <f t="shared" si="28"/>
        <v>11.3</v>
      </c>
      <c r="J549" s="5">
        <f>_xlfn.XLOOKUP(K549,数据!F:F,数据!T:T)*(I549/_xlfn.XLOOKUP(K549,数据!F:F,数据!Y:Y))</f>
        <v>638.861680282623</v>
      </c>
      <c r="K549" t="s">
        <v>9316</v>
      </c>
      <c r="L549" t="s">
        <v>57</v>
      </c>
      <c r="M549" t="s">
        <v>11113</v>
      </c>
      <c r="N549" t="s">
        <v>14308</v>
      </c>
      <c r="O549" t="s">
        <v>11115</v>
      </c>
      <c r="P549" t="s">
        <v>11139</v>
      </c>
      <c r="Q549" t="s">
        <v>11117</v>
      </c>
      <c r="R549" t="s">
        <v>11118</v>
      </c>
      <c r="S549" t="s">
        <v>14309</v>
      </c>
      <c r="T549" t="s">
        <v>11250</v>
      </c>
      <c r="U549" s="4" t="s">
        <v>14310</v>
      </c>
      <c r="V549" t="s">
        <v>14311</v>
      </c>
      <c r="W549" t="s">
        <v>14312</v>
      </c>
      <c r="X549" t="s">
        <v>14313</v>
      </c>
      <c r="Y549" t="s">
        <v>11124</v>
      </c>
      <c r="Z549" t="s">
        <v>14314</v>
      </c>
      <c r="AA549" t="s">
        <v>11144</v>
      </c>
      <c r="AB549" t="s">
        <v>14310</v>
      </c>
      <c r="AC549" t="s">
        <v>14315</v>
      </c>
      <c r="AD549" t="s">
        <v>14316</v>
      </c>
      <c r="AE549" t="s">
        <v>14266</v>
      </c>
      <c r="AI549" t="s">
        <v>13966</v>
      </c>
      <c r="AJ549" t="s">
        <v>13967</v>
      </c>
      <c r="AK549" t="s">
        <v>12820</v>
      </c>
      <c r="AL549" t="s">
        <v>12821</v>
      </c>
      <c r="AM549" t="s">
        <v>12822</v>
      </c>
      <c r="AN549" t="s">
        <v>12818</v>
      </c>
      <c r="AO549" t="s">
        <v>12823</v>
      </c>
      <c r="AP549" t="s">
        <v>12820</v>
      </c>
      <c r="AQ549">
        <v>100</v>
      </c>
      <c r="AR549">
        <v>100</v>
      </c>
      <c r="AS549">
        <v>100</v>
      </c>
      <c r="AT549" t="s">
        <v>14333</v>
      </c>
      <c r="AU549">
        <v>0</v>
      </c>
      <c r="AV549">
        <v>0</v>
      </c>
      <c r="AW549">
        <v>0</v>
      </c>
    </row>
    <row r="550" spans="1:49">
      <c r="A550" s="1">
        <f>_xlfn.XLOOKUP(K550,数据!F:F,数据!A:A)</f>
        <v>2026</v>
      </c>
      <c r="B550" s="2">
        <f>_xlfn.XLOOKUP(K550,数据!F:F,数据!B:B)</f>
        <v>2</v>
      </c>
      <c r="C550" s="2">
        <f>_xlfn.XLOOKUP(K550,数据!F:F,数据!C:C)</f>
        <v>6</v>
      </c>
      <c r="D550" s="2" t="str">
        <f>_xlfn.XLOOKUP(K550,数据!F:F,数据!K:K)</f>
        <v>空派</v>
      </c>
      <c r="E550" s="2" t="str" cm="1">
        <f t="array" ref="E550">IF(OR(D550="红单",D550="空派"),_xlfn.IFS(F550="未开售","新品首批发货",G550&lt;F550,"新品首批发货",G550-F550&lt;=60,"新品期补货空运",G550-F550&gt;60,"老品应急空运"),"海运，不进行分析")</f>
        <v>新品首批发货</v>
      </c>
      <c r="F550" s="3">
        <v>46073</v>
      </c>
      <c r="G550" s="3">
        <f>_xlfn.XLOOKUP(K550,数据!F:F,数据!D:D)</f>
        <v>46060</v>
      </c>
      <c r="H550" s="5">
        <v>108</v>
      </c>
      <c r="I550" s="5">
        <f t="shared" si="28"/>
        <v>8.1</v>
      </c>
      <c r="J550" s="5">
        <f>_xlfn.XLOOKUP(K550,数据!F:F,数据!T:T)*(I550/_xlfn.XLOOKUP(K550,数据!F:F,数据!Y:Y))</f>
        <v>457.945098255686</v>
      </c>
      <c r="K550" t="s">
        <v>9316</v>
      </c>
      <c r="L550" t="s">
        <v>57</v>
      </c>
      <c r="M550" t="s">
        <v>11113</v>
      </c>
      <c r="N550" t="s">
        <v>14308</v>
      </c>
      <c r="O550" t="s">
        <v>11115</v>
      </c>
      <c r="P550" t="s">
        <v>11139</v>
      </c>
      <c r="Q550" t="s">
        <v>11117</v>
      </c>
      <c r="R550" t="s">
        <v>11118</v>
      </c>
      <c r="S550" t="s">
        <v>14309</v>
      </c>
      <c r="T550" t="s">
        <v>11250</v>
      </c>
      <c r="U550" s="4" t="s">
        <v>14310</v>
      </c>
      <c r="V550" t="s">
        <v>14311</v>
      </c>
      <c r="W550" t="s">
        <v>14312</v>
      </c>
      <c r="X550" t="s">
        <v>14313</v>
      </c>
      <c r="Y550" t="s">
        <v>11124</v>
      </c>
      <c r="Z550" t="s">
        <v>14314</v>
      </c>
      <c r="AA550" t="s">
        <v>11144</v>
      </c>
      <c r="AB550" t="s">
        <v>14310</v>
      </c>
      <c r="AC550" t="s">
        <v>14315</v>
      </c>
      <c r="AD550" t="s">
        <v>14316</v>
      </c>
      <c r="AE550" t="s">
        <v>14266</v>
      </c>
      <c r="AI550" t="s">
        <v>13966</v>
      </c>
      <c r="AJ550" t="s">
        <v>13967</v>
      </c>
      <c r="AK550" t="s">
        <v>14334</v>
      </c>
      <c r="AL550" t="s">
        <v>14335</v>
      </c>
      <c r="AM550" t="s">
        <v>14336</v>
      </c>
      <c r="AN550" t="s">
        <v>12818</v>
      </c>
      <c r="AO550" t="s">
        <v>14337</v>
      </c>
      <c r="AP550" t="s">
        <v>14334</v>
      </c>
      <c r="AQ550">
        <v>75</v>
      </c>
      <c r="AR550">
        <v>75</v>
      </c>
      <c r="AS550">
        <v>75</v>
      </c>
      <c r="AT550" t="s">
        <v>14338</v>
      </c>
      <c r="AU550">
        <v>0</v>
      </c>
      <c r="AV550">
        <v>0</v>
      </c>
      <c r="AW550">
        <v>0</v>
      </c>
    </row>
    <row r="551" spans="1:49">
      <c r="A551" s="1">
        <f>_xlfn.XLOOKUP(K551,数据!F:F,数据!A:A)</f>
        <v>2026</v>
      </c>
      <c r="B551" s="2">
        <f>_xlfn.XLOOKUP(K551,数据!F:F,数据!B:B)</f>
        <v>2</v>
      </c>
      <c r="C551" s="2">
        <f>_xlfn.XLOOKUP(K551,数据!F:F,数据!C:C)</f>
        <v>6</v>
      </c>
      <c r="D551" s="2" t="str">
        <f>_xlfn.XLOOKUP(K551,数据!F:F,数据!K:K)</f>
        <v>空派</v>
      </c>
      <c r="E551" s="2" t="str" cm="1">
        <f t="array" ref="E551">IF(OR(D551="红单",D551="空派"),_xlfn.IFS(F551="未开售","新品首批发货",G551&lt;F551,"新品首批发货",G551-F551&lt;=60,"新品期补货空运",G551-F551&gt;60,"老品应急空运"),"海运，不进行分析")</f>
        <v>新品首批发货</v>
      </c>
      <c r="F551" s="3">
        <v>46073</v>
      </c>
      <c r="G551" s="3">
        <f>_xlfn.XLOOKUP(K551,数据!F:F,数据!D:D)</f>
        <v>46060</v>
      </c>
      <c r="H551" s="5">
        <v>117</v>
      </c>
      <c r="I551" s="5">
        <f t="shared" si="28"/>
        <v>11.7</v>
      </c>
      <c r="J551" s="5">
        <f>_xlfn.XLOOKUP(K551,数据!F:F,数据!T:T)*(I551/_xlfn.XLOOKUP(K551,数据!F:F,数据!Y:Y))</f>
        <v>661.47625303599</v>
      </c>
      <c r="K551" t="s">
        <v>9316</v>
      </c>
      <c r="L551" t="s">
        <v>57</v>
      </c>
      <c r="M551" t="s">
        <v>11113</v>
      </c>
      <c r="N551" t="s">
        <v>14308</v>
      </c>
      <c r="O551" t="s">
        <v>11115</v>
      </c>
      <c r="P551" t="s">
        <v>11139</v>
      </c>
      <c r="Q551" t="s">
        <v>11117</v>
      </c>
      <c r="R551" t="s">
        <v>11118</v>
      </c>
      <c r="S551" t="s">
        <v>14309</v>
      </c>
      <c r="T551" t="s">
        <v>11250</v>
      </c>
      <c r="U551" s="4" t="s">
        <v>14310</v>
      </c>
      <c r="V551" t="s">
        <v>14311</v>
      </c>
      <c r="W551" t="s">
        <v>14312</v>
      </c>
      <c r="X551" t="s">
        <v>14313</v>
      </c>
      <c r="Y551" t="s">
        <v>11124</v>
      </c>
      <c r="Z551" t="s">
        <v>14314</v>
      </c>
      <c r="AA551" t="s">
        <v>11144</v>
      </c>
      <c r="AB551" t="s">
        <v>14310</v>
      </c>
      <c r="AC551" t="s">
        <v>14315</v>
      </c>
      <c r="AD551" t="s">
        <v>14316</v>
      </c>
      <c r="AE551" t="s">
        <v>14266</v>
      </c>
      <c r="AI551" t="s">
        <v>13966</v>
      </c>
      <c r="AJ551" t="s">
        <v>13967</v>
      </c>
      <c r="AK551" t="s">
        <v>13179</v>
      </c>
      <c r="AL551" t="s">
        <v>13180</v>
      </c>
      <c r="AM551" t="s">
        <v>13181</v>
      </c>
      <c r="AN551" t="s">
        <v>12832</v>
      </c>
      <c r="AO551" t="s">
        <v>13182</v>
      </c>
      <c r="AP551" t="s">
        <v>13179</v>
      </c>
      <c r="AQ551">
        <v>100</v>
      </c>
      <c r="AR551">
        <v>100</v>
      </c>
      <c r="AS551">
        <v>100</v>
      </c>
      <c r="AT551" t="s">
        <v>14333</v>
      </c>
      <c r="AU551">
        <v>0</v>
      </c>
      <c r="AV551">
        <v>0</v>
      </c>
      <c r="AW551">
        <v>0</v>
      </c>
    </row>
    <row r="552" spans="1:49">
      <c r="A552" s="1">
        <f>_xlfn.XLOOKUP(K552,数据!F:F,数据!A:A)</f>
        <v>2026</v>
      </c>
      <c r="B552" s="2">
        <f>_xlfn.XLOOKUP(K552,数据!F:F,数据!B:B)</f>
        <v>2</v>
      </c>
      <c r="C552" s="2">
        <f>_xlfn.XLOOKUP(K552,数据!F:F,数据!C:C)</f>
        <v>6</v>
      </c>
      <c r="D552" s="2" t="str">
        <f>_xlfn.XLOOKUP(K552,数据!F:F,数据!K:K)</f>
        <v>空派</v>
      </c>
      <c r="E552" s="2" t="str" cm="1">
        <f t="array" ref="E552">IF(OR(D552="红单",D552="空派"),_xlfn.IFS(F552="未开售","新品首批发货",G552&lt;F552,"新品首批发货",G552-F552&lt;=60,"新品期补货空运",G552-F552&gt;60,"老品应急空运"),"海运，不进行分析")</f>
        <v>新品首批发货</v>
      </c>
      <c r="F552" s="3">
        <v>46073</v>
      </c>
      <c r="G552" s="3">
        <f>_xlfn.XLOOKUP(K552,数据!F:F,数据!D:D)</f>
        <v>46060</v>
      </c>
      <c r="H552" s="5">
        <v>116</v>
      </c>
      <c r="I552" s="5">
        <f t="shared" si="28"/>
        <v>11.6</v>
      </c>
      <c r="J552" s="5">
        <f>_xlfn.XLOOKUP(K552,数据!F:F,数据!T:T)*(I552/_xlfn.XLOOKUP(K552,数据!F:F,数据!Y:Y))</f>
        <v>655.822609847648</v>
      </c>
      <c r="K552" t="s">
        <v>9316</v>
      </c>
      <c r="L552" t="s">
        <v>57</v>
      </c>
      <c r="M552" t="s">
        <v>11113</v>
      </c>
      <c r="N552" t="s">
        <v>14308</v>
      </c>
      <c r="O552" t="s">
        <v>11115</v>
      </c>
      <c r="P552" t="s">
        <v>11139</v>
      </c>
      <c r="Q552" t="s">
        <v>11117</v>
      </c>
      <c r="R552" t="s">
        <v>11118</v>
      </c>
      <c r="S552" t="s">
        <v>14309</v>
      </c>
      <c r="T552" t="s">
        <v>11250</v>
      </c>
      <c r="U552" s="4" t="s">
        <v>14310</v>
      </c>
      <c r="V552" t="s">
        <v>14311</v>
      </c>
      <c r="W552" t="s">
        <v>14312</v>
      </c>
      <c r="X552" t="s">
        <v>14313</v>
      </c>
      <c r="Y552" t="s">
        <v>11124</v>
      </c>
      <c r="Z552" t="s">
        <v>14314</v>
      </c>
      <c r="AA552" t="s">
        <v>11144</v>
      </c>
      <c r="AB552" t="s">
        <v>14310</v>
      </c>
      <c r="AC552" t="s">
        <v>14315</v>
      </c>
      <c r="AD552" t="s">
        <v>14316</v>
      </c>
      <c r="AE552" t="s">
        <v>14266</v>
      </c>
      <c r="AI552" t="s">
        <v>13966</v>
      </c>
      <c r="AJ552" t="s">
        <v>13967</v>
      </c>
      <c r="AK552" t="s">
        <v>14001</v>
      </c>
      <c r="AL552" t="s">
        <v>14002</v>
      </c>
      <c r="AM552" t="s">
        <v>14003</v>
      </c>
      <c r="AN552" t="s">
        <v>12832</v>
      </c>
      <c r="AO552" t="s">
        <v>14004</v>
      </c>
      <c r="AP552" t="s">
        <v>14001</v>
      </c>
      <c r="AQ552">
        <v>100</v>
      </c>
      <c r="AR552">
        <v>100</v>
      </c>
      <c r="AS552">
        <v>99</v>
      </c>
      <c r="AT552" t="s">
        <v>14339</v>
      </c>
      <c r="AU552">
        <v>0</v>
      </c>
      <c r="AV552">
        <v>-1</v>
      </c>
      <c r="AW552">
        <v>1</v>
      </c>
    </row>
    <row r="553" spans="1:49">
      <c r="A553" s="1">
        <f>_xlfn.XLOOKUP(K553,数据!F:F,数据!A:A)</f>
        <v>2026</v>
      </c>
      <c r="B553" s="2">
        <f>_xlfn.XLOOKUP(K553,数据!F:F,数据!B:B)</f>
        <v>2</v>
      </c>
      <c r="C553" s="2">
        <f>_xlfn.XLOOKUP(K553,数据!F:F,数据!C:C)</f>
        <v>6</v>
      </c>
      <c r="D553" s="2" t="str">
        <f>_xlfn.XLOOKUP(K553,数据!F:F,数据!K:K)</f>
        <v>空派</v>
      </c>
      <c r="E553" s="2" t="str" cm="1">
        <f t="array" ref="E553">IF(OR(D553="红单",D553="空派"),_xlfn.IFS(F553="未开售","新品首批发货",G553&lt;F553,"新品首批发货",G553-F553&lt;=60,"新品期补货空运",G553-F553&gt;60,"老品应急空运"),"海运，不进行分析")</f>
        <v>新品首批发货</v>
      </c>
      <c r="F553" s="3">
        <v>46074</v>
      </c>
      <c r="G553" s="3">
        <f>_xlfn.XLOOKUP(K553,数据!F:F,数据!D:D)</f>
        <v>46060</v>
      </c>
      <c r="H553" s="5">
        <v>117</v>
      </c>
      <c r="I553" s="5">
        <f t="shared" si="28"/>
        <v>11.7</v>
      </c>
      <c r="J553" s="5">
        <f>_xlfn.XLOOKUP(K553,数据!F:F,数据!T:T)*(I553/_xlfn.XLOOKUP(K553,数据!F:F,数据!Y:Y))</f>
        <v>661.47625303599</v>
      </c>
      <c r="K553" t="s">
        <v>9316</v>
      </c>
      <c r="L553" t="s">
        <v>57</v>
      </c>
      <c r="M553" t="s">
        <v>11113</v>
      </c>
      <c r="N553" t="s">
        <v>14308</v>
      </c>
      <c r="O553" t="s">
        <v>11115</v>
      </c>
      <c r="P553" t="s">
        <v>11139</v>
      </c>
      <c r="Q553" t="s">
        <v>11117</v>
      </c>
      <c r="R553" t="s">
        <v>11118</v>
      </c>
      <c r="S553" t="s">
        <v>14309</v>
      </c>
      <c r="T553" t="s">
        <v>11250</v>
      </c>
      <c r="U553" s="4" t="s">
        <v>14310</v>
      </c>
      <c r="V553" t="s">
        <v>14311</v>
      </c>
      <c r="W553" t="s">
        <v>14312</v>
      </c>
      <c r="X553" t="s">
        <v>14313</v>
      </c>
      <c r="Y553" t="s">
        <v>11124</v>
      </c>
      <c r="Z553" t="s">
        <v>14314</v>
      </c>
      <c r="AA553" t="s">
        <v>11144</v>
      </c>
      <c r="AB553" t="s">
        <v>14310</v>
      </c>
      <c r="AC553" t="s">
        <v>14315</v>
      </c>
      <c r="AD553" t="s">
        <v>14316</v>
      </c>
      <c r="AE553" t="s">
        <v>14266</v>
      </c>
      <c r="AI553" t="s">
        <v>13966</v>
      </c>
      <c r="AJ553" t="s">
        <v>13967</v>
      </c>
      <c r="AK553" t="s">
        <v>13494</v>
      </c>
      <c r="AL553" t="s">
        <v>13495</v>
      </c>
      <c r="AM553" t="s">
        <v>13496</v>
      </c>
      <c r="AN553" t="s">
        <v>12832</v>
      </c>
      <c r="AO553" t="s">
        <v>13497</v>
      </c>
      <c r="AP553" t="s">
        <v>13494</v>
      </c>
      <c r="AQ553">
        <v>100</v>
      </c>
      <c r="AR553">
        <v>100</v>
      </c>
      <c r="AS553">
        <v>101</v>
      </c>
      <c r="AT553" t="s">
        <v>14340</v>
      </c>
      <c r="AU553">
        <v>0</v>
      </c>
      <c r="AV553">
        <v>1</v>
      </c>
      <c r="AW553">
        <v>-1</v>
      </c>
    </row>
    <row r="554" spans="1:49">
      <c r="A554" s="1">
        <f>_xlfn.XLOOKUP(K554,数据!F:F,数据!A:A)</f>
        <v>2026</v>
      </c>
      <c r="B554" s="2">
        <f>_xlfn.XLOOKUP(K554,数据!F:F,数据!B:B)</f>
        <v>2</v>
      </c>
      <c r="C554" s="2">
        <f>_xlfn.XLOOKUP(K554,数据!F:F,数据!C:C)</f>
        <v>6</v>
      </c>
      <c r="D554" s="2" t="str">
        <f>_xlfn.XLOOKUP(K554,数据!F:F,数据!K:K)</f>
        <v>空派</v>
      </c>
      <c r="E554" s="2" t="str" cm="1">
        <f t="array" ref="E554">IF(OR(D554="红单",D554="空派"),_xlfn.IFS(F554="未开售","新品首批发货",G554&lt;F554,"新品首批发货",G554-F554&lt;=60,"新品期补货空运",G554-F554&gt;60,"老品应急空运"),"海运，不进行分析")</f>
        <v>新品期补货空运</v>
      </c>
      <c r="F554" s="3">
        <v>46028</v>
      </c>
      <c r="G554" s="3">
        <f>_xlfn.XLOOKUP(K554,数据!F:F,数据!D:D)</f>
        <v>46060</v>
      </c>
      <c r="H554" s="5">
        <v>104</v>
      </c>
      <c r="I554" s="5">
        <f t="shared" si="28"/>
        <v>5.2</v>
      </c>
      <c r="J554" s="5">
        <f>_xlfn.XLOOKUP(K554,数据!F:F,数据!T:T)*(I554/_xlfn.XLOOKUP(K554,数据!F:F,数据!Y:Y))</f>
        <v>308.389535705869</v>
      </c>
      <c r="K554" t="s">
        <v>9315</v>
      </c>
      <c r="L554" t="s">
        <v>111</v>
      </c>
      <c r="M554" t="s">
        <v>11113</v>
      </c>
      <c r="N554" t="s">
        <v>14341</v>
      </c>
      <c r="O554" t="s">
        <v>11115</v>
      </c>
      <c r="P554" t="s">
        <v>11139</v>
      </c>
      <c r="Q554" t="s">
        <v>11117</v>
      </c>
      <c r="R554" t="s">
        <v>11118</v>
      </c>
      <c r="S554" t="s">
        <v>14342</v>
      </c>
      <c r="T554" t="s">
        <v>11250</v>
      </c>
      <c r="U554" s="4" t="s">
        <v>14343</v>
      </c>
      <c r="V554" t="s">
        <v>14344</v>
      </c>
      <c r="W554" t="s">
        <v>14345</v>
      </c>
      <c r="X554" t="s">
        <v>14346</v>
      </c>
      <c r="Y554" t="s">
        <v>11142</v>
      </c>
      <c r="Z554" t="s">
        <v>14347</v>
      </c>
      <c r="AA554" t="s">
        <v>11144</v>
      </c>
      <c r="AB554" t="s">
        <v>14343</v>
      </c>
      <c r="AC554" t="s">
        <v>13998</v>
      </c>
      <c r="AD554" t="s">
        <v>14348</v>
      </c>
      <c r="AE554" t="s">
        <v>14266</v>
      </c>
      <c r="AI554" t="s">
        <v>13966</v>
      </c>
      <c r="AJ554" t="s">
        <v>13967</v>
      </c>
      <c r="AK554" t="s">
        <v>14349</v>
      </c>
      <c r="AL554" t="s">
        <v>14350</v>
      </c>
      <c r="AM554" t="s">
        <v>14351</v>
      </c>
      <c r="AN554" t="s">
        <v>14352</v>
      </c>
      <c r="AO554" t="s">
        <v>14353</v>
      </c>
      <c r="AP554" t="s">
        <v>14349</v>
      </c>
      <c r="AQ554">
        <v>50</v>
      </c>
      <c r="AR554">
        <v>50</v>
      </c>
      <c r="AS554">
        <v>50</v>
      </c>
      <c r="AT554" t="s">
        <v>14354</v>
      </c>
      <c r="AU554">
        <v>0</v>
      </c>
      <c r="AV554">
        <v>0</v>
      </c>
      <c r="AW554">
        <v>0</v>
      </c>
    </row>
    <row r="555" spans="1:49">
      <c r="A555" s="1">
        <f>_xlfn.XLOOKUP(K555,数据!F:F,数据!A:A)</f>
        <v>2026</v>
      </c>
      <c r="B555" s="2">
        <f>_xlfn.XLOOKUP(K555,数据!F:F,数据!B:B)</f>
        <v>2</v>
      </c>
      <c r="C555" s="2">
        <f>_xlfn.XLOOKUP(K555,数据!F:F,数据!C:C)</f>
        <v>6</v>
      </c>
      <c r="D555" s="2" t="str">
        <f>_xlfn.XLOOKUP(K555,数据!F:F,数据!K:K)</f>
        <v>空派</v>
      </c>
      <c r="E555" s="2" t="str" cm="1">
        <f t="array" ref="E555">IF(OR(D555="红单",D555="空派"),_xlfn.IFS(F555="未开售","新品首批发货",G555&lt;F555,"新品首批发货",G555-F555&lt;=60,"新品期补货空运",G555-F555&gt;60,"老品应急空运"),"海运，不进行分析")</f>
        <v>老品应急空运</v>
      </c>
      <c r="F555" s="3">
        <v>45929</v>
      </c>
      <c r="G555" s="3">
        <f>_xlfn.XLOOKUP(K555,数据!F:F,数据!D:D)</f>
        <v>46060</v>
      </c>
      <c r="H555" s="5">
        <v>99</v>
      </c>
      <c r="I555" s="5">
        <f t="shared" si="28"/>
        <v>7.425</v>
      </c>
      <c r="J555" s="5">
        <f>_xlfn.XLOOKUP(K555,数据!F:F,数据!T:T)*(I555/_xlfn.XLOOKUP(K555,数据!F:F,数据!Y:Y))</f>
        <v>440.344673580014</v>
      </c>
      <c r="K555" t="s">
        <v>9315</v>
      </c>
      <c r="L555" t="s">
        <v>111</v>
      </c>
      <c r="M555" t="s">
        <v>11113</v>
      </c>
      <c r="N555" t="s">
        <v>14341</v>
      </c>
      <c r="O555" t="s">
        <v>11115</v>
      </c>
      <c r="P555" t="s">
        <v>11139</v>
      </c>
      <c r="Q555" t="s">
        <v>11117</v>
      </c>
      <c r="R555" t="s">
        <v>11118</v>
      </c>
      <c r="S555" t="s">
        <v>14342</v>
      </c>
      <c r="T555" t="s">
        <v>11250</v>
      </c>
      <c r="U555" s="4" t="s">
        <v>14343</v>
      </c>
      <c r="V555" t="s">
        <v>14344</v>
      </c>
      <c r="W555" t="s">
        <v>14345</v>
      </c>
      <c r="X555" t="s">
        <v>14346</v>
      </c>
      <c r="Y555" t="s">
        <v>11142</v>
      </c>
      <c r="Z555" t="s">
        <v>14347</v>
      </c>
      <c r="AA555" t="s">
        <v>11144</v>
      </c>
      <c r="AB555" t="s">
        <v>14343</v>
      </c>
      <c r="AC555" t="s">
        <v>13998</v>
      </c>
      <c r="AD555" t="s">
        <v>14348</v>
      </c>
      <c r="AE555" t="s">
        <v>14266</v>
      </c>
      <c r="AI555" t="s">
        <v>13966</v>
      </c>
      <c r="AJ555" t="s">
        <v>13967</v>
      </c>
      <c r="AK555" t="s">
        <v>14355</v>
      </c>
      <c r="AL555" t="s">
        <v>14356</v>
      </c>
      <c r="AM555" t="s">
        <v>14357</v>
      </c>
      <c r="AN555" t="s">
        <v>14352</v>
      </c>
      <c r="AO555" t="s">
        <v>14358</v>
      </c>
      <c r="AP555" t="s">
        <v>14355</v>
      </c>
      <c r="AQ555">
        <v>75</v>
      </c>
      <c r="AR555">
        <v>75</v>
      </c>
      <c r="AS555">
        <v>75</v>
      </c>
      <c r="AT555" t="s">
        <v>14359</v>
      </c>
      <c r="AU555">
        <v>0</v>
      </c>
      <c r="AV555">
        <v>0</v>
      </c>
      <c r="AW555">
        <v>0</v>
      </c>
    </row>
    <row r="556" spans="1:49">
      <c r="A556" s="1">
        <f>_xlfn.XLOOKUP(K556,数据!F:F,数据!A:A)</f>
        <v>2026</v>
      </c>
      <c r="B556" s="2">
        <f>_xlfn.XLOOKUP(K556,数据!F:F,数据!B:B)</f>
        <v>2</v>
      </c>
      <c r="C556" s="2">
        <f>_xlfn.XLOOKUP(K556,数据!F:F,数据!C:C)</f>
        <v>6</v>
      </c>
      <c r="D556" s="2" t="str">
        <f>_xlfn.XLOOKUP(K556,数据!F:F,数据!K:K)</f>
        <v>空派</v>
      </c>
      <c r="E556" s="2" t="str" cm="1">
        <f t="array" ref="E556">IF(OR(D556="红单",D556="空派"),_xlfn.IFS(F556="未开售","新品首批发货",G556&lt;F556,"新品首批发货",G556-F556&lt;=60,"新品期补货空运",G556-F556&gt;60,"老品应急空运"),"海运，不进行分析")</f>
        <v>新品期补货空运</v>
      </c>
      <c r="F556" s="3">
        <v>46028</v>
      </c>
      <c r="G556" s="3">
        <f>_xlfn.XLOOKUP(K556,数据!F:F,数据!D:D)</f>
        <v>46060</v>
      </c>
      <c r="H556" s="5">
        <v>104</v>
      </c>
      <c r="I556" s="5">
        <f t="shared" si="28"/>
        <v>0.104</v>
      </c>
      <c r="J556" s="5">
        <f>_xlfn.XLOOKUP(K556,数据!F:F,数据!T:T)*(I556/_xlfn.XLOOKUP(K556,数据!F:F,数据!Y:Y))</f>
        <v>6.16779071411737</v>
      </c>
      <c r="K556" t="s">
        <v>9315</v>
      </c>
      <c r="L556" t="s">
        <v>111</v>
      </c>
      <c r="M556" t="s">
        <v>11113</v>
      </c>
      <c r="N556" t="s">
        <v>14341</v>
      </c>
      <c r="O556" t="s">
        <v>11115</v>
      </c>
      <c r="P556" t="s">
        <v>11139</v>
      </c>
      <c r="Q556" t="s">
        <v>11117</v>
      </c>
      <c r="R556" t="s">
        <v>11118</v>
      </c>
      <c r="S556" t="s">
        <v>14342</v>
      </c>
      <c r="T556" t="s">
        <v>11250</v>
      </c>
      <c r="U556" s="4" t="s">
        <v>14343</v>
      </c>
      <c r="V556" t="s">
        <v>14344</v>
      </c>
      <c r="W556" t="s">
        <v>14345</v>
      </c>
      <c r="X556" t="s">
        <v>14346</v>
      </c>
      <c r="Y556" t="s">
        <v>11142</v>
      </c>
      <c r="Z556" t="s">
        <v>14347</v>
      </c>
      <c r="AA556" t="s">
        <v>11144</v>
      </c>
      <c r="AB556" t="s">
        <v>14343</v>
      </c>
      <c r="AC556" t="s">
        <v>13998</v>
      </c>
      <c r="AD556" t="s">
        <v>14348</v>
      </c>
      <c r="AE556" t="s">
        <v>14266</v>
      </c>
      <c r="AI556" t="s">
        <v>13966</v>
      </c>
      <c r="AJ556" t="s">
        <v>13967</v>
      </c>
      <c r="AK556" t="s">
        <v>14360</v>
      </c>
      <c r="AL556" t="s">
        <v>14361</v>
      </c>
      <c r="AM556" t="s">
        <v>14362</v>
      </c>
      <c r="AN556" t="s">
        <v>14362</v>
      </c>
      <c r="AO556" t="s">
        <v>14363</v>
      </c>
      <c r="AP556" t="s">
        <v>14360</v>
      </c>
      <c r="AQ556">
        <v>1</v>
      </c>
      <c r="AR556">
        <v>1</v>
      </c>
      <c r="AS556">
        <v>1</v>
      </c>
      <c r="AT556" t="s">
        <v>14364</v>
      </c>
      <c r="AU556">
        <v>0</v>
      </c>
      <c r="AV556">
        <v>0</v>
      </c>
      <c r="AW556">
        <v>0</v>
      </c>
    </row>
    <row r="557" spans="1:49">
      <c r="A557" s="1">
        <f>_xlfn.XLOOKUP(K557,数据!F:F,数据!A:A)</f>
        <v>2026</v>
      </c>
      <c r="B557" s="2">
        <f>_xlfn.XLOOKUP(K557,数据!F:F,数据!B:B)</f>
        <v>2</v>
      </c>
      <c r="C557" s="2">
        <f>_xlfn.XLOOKUP(K557,数据!F:F,数据!C:C)</f>
        <v>6</v>
      </c>
      <c r="D557" s="2" t="str">
        <f>_xlfn.XLOOKUP(K557,数据!F:F,数据!K:K)</f>
        <v>空派</v>
      </c>
      <c r="E557" s="2" t="str" cm="1">
        <f t="array" ref="E557">IF(OR(D557="红单",D557="空派"),_xlfn.IFS(F557="未开售","新品首批发货",G557&lt;F557,"新品首批发货",G557-F557&lt;=60,"新品期补货空运",G557-F557&gt;60,"老品应急空运"),"海运，不进行分析")</f>
        <v>新品期补货空运</v>
      </c>
      <c r="F557" s="3">
        <v>46021</v>
      </c>
      <c r="G557" s="3">
        <f>_xlfn.XLOOKUP(K557,数据!F:F,数据!D:D)</f>
        <v>46060</v>
      </c>
      <c r="H557" s="5">
        <v>230.8</v>
      </c>
      <c r="I557" s="5">
        <f t="shared" si="28"/>
        <v>7.3856</v>
      </c>
      <c r="J557" s="5">
        <f>_xlfn.XLOOKUP(K557,数据!F:F,数据!T:T)*(I557/_xlfn.XLOOKUP(K557,数据!F:F,数据!Y:Y))</f>
        <v>414.219793864467</v>
      </c>
      <c r="K557" t="s">
        <v>9313</v>
      </c>
      <c r="L557" t="s">
        <v>96</v>
      </c>
      <c r="M557" t="s">
        <v>11113</v>
      </c>
      <c r="N557" t="s">
        <v>14365</v>
      </c>
      <c r="O557" t="s">
        <v>11115</v>
      </c>
      <c r="P557" t="s">
        <v>11139</v>
      </c>
      <c r="Q557" t="s">
        <v>11117</v>
      </c>
      <c r="R557" t="s">
        <v>11118</v>
      </c>
      <c r="S557" t="s">
        <v>14366</v>
      </c>
      <c r="T557" t="s">
        <v>11250</v>
      </c>
      <c r="U557" s="4" t="s">
        <v>14367</v>
      </c>
      <c r="V557" t="s">
        <v>14368</v>
      </c>
      <c r="W557" t="s">
        <v>14369</v>
      </c>
      <c r="X557" t="s">
        <v>14370</v>
      </c>
      <c r="Y557" t="s">
        <v>11142</v>
      </c>
      <c r="Z557" t="s">
        <v>14371</v>
      </c>
      <c r="AA557" t="s">
        <v>11126</v>
      </c>
      <c r="AB557" t="s">
        <v>14367</v>
      </c>
      <c r="AC557" t="s">
        <v>14372</v>
      </c>
      <c r="AD557" t="s">
        <v>14373</v>
      </c>
      <c r="AE557" t="s">
        <v>14266</v>
      </c>
      <c r="AI557" t="s">
        <v>13966</v>
      </c>
      <c r="AJ557" t="s">
        <v>13967</v>
      </c>
      <c r="AK557" t="s">
        <v>11822</v>
      </c>
      <c r="AL557" t="s">
        <v>11823</v>
      </c>
      <c r="AM557" t="s">
        <v>11824</v>
      </c>
      <c r="AN557" t="s">
        <v>11135</v>
      </c>
      <c r="AO557" t="s">
        <v>11825</v>
      </c>
      <c r="AP557" t="s">
        <v>11822</v>
      </c>
      <c r="AQ557">
        <v>32</v>
      </c>
      <c r="AR557">
        <v>32</v>
      </c>
      <c r="AS557">
        <v>32</v>
      </c>
      <c r="AT557" t="s">
        <v>14374</v>
      </c>
      <c r="AU557">
        <v>0</v>
      </c>
      <c r="AV557">
        <v>0</v>
      </c>
      <c r="AW557">
        <v>0</v>
      </c>
    </row>
    <row r="558" spans="1:49">
      <c r="A558" s="1">
        <f>_xlfn.XLOOKUP(K558,数据!F:F,数据!A:A)</f>
        <v>2026</v>
      </c>
      <c r="B558" s="2">
        <f>_xlfn.XLOOKUP(K558,数据!F:F,数据!B:B)</f>
        <v>2</v>
      </c>
      <c r="C558" s="2">
        <f>_xlfn.XLOOKUP(K558,数据!F:F,数据!C:C)</f>
        <v>6</v>
      </c>
      <c r="D558" s="2" t="str">
        <f>_xlfn.XLOOKUP(K558,数据!F:F,数据!K:K)</f>
        <v>空派</v>
      </c>
      <c r="E558" s="2" t="str" cm="1">
        <f t="array" ref="E558">IF(OR(D558="红单",D558="空派"),_xlfn.IFS(F558="未开售","新品首批发货",G558&lt;F558,"新品首批发货",G558-F558&lt;=60,"新品期补货空运",G558-F558&gt;60,"老品应急空运"),"海运，不进行分析")</f>
        <v>新品期补货空运</v>
      </c>
      <c r="F558" s="3">
        <v>46019</v>
      </c>
      <c r="G558" s="3">
        <f>_xlfn.XLOOKUP(K558,数据!F:F,数据!D:D)</f>
        <v>46060</v>
      </c>
      <c r="H558" s="5">
        <v>243</v>
      </c>
      <c r="I558" s="5">
        <f t="shared" si="28"/>
        <v>17.01</v>
      </c>
      <c r="J558" s="5">
        <f>_xlfn.XLOOKUP(K558,数据!F:F,数据!T:T)*(I558/_xlfn.XLOOKUP(K558,数据!F:F,数据!Y:Y))</f>
        <v>954.002206135533</v>
      </c>
      <c r="K558" t="s">
        <v>9313</v>
      </c>
      <c r="L558" t="s">
        <v>96</v>
      </c>
      <c r="M558" t="s">
        <v>11113</v>
      </c>
      <c r="N558" t="s">
        <v>14365</v>
      </c>
      <c r="O558" t="s">
        <v>11115</v>
      </c>
      <c r="P558" t="s">
        <v>11139</v>
      </c>
      <c r="Q558" t="s">
        <v>11117</v>
      </c>
      <c r="R558" t="s">
        <v>11118</v>
      </c>
      <c r="S558" t="s">
        <v>14366</v>
      </c>
      <c r="T558" t="s">
        <v>11250</v>
      </c>
      <c r="U558" s="4" t="s">
        <v>14367</v>
      </c>
      <c r="V558" t="s">
        <v>14368</v>
      </c>
      <c r="W558" t="s">
        <v>14369</v>
      </c>
      <c r="X558" t="s">
        <v>14370</v>
      </c>
      <c r="Y558" t="s">
        <v>11142</v>
      </c>
      <c r="Z558" t="s">
        <v>14371</v>
      </c>
      <c r="AA558" t="s">
        <v>11126</v>
      </c>
      <c r="AB558" t="s">
        <v>14367</v>
      </c>
      <c r="AC558" t="s">
        <v>14372</v>
      </c>
      <c r="AD558" t="s">
        <v>14373</v>
      </c>
      <c r="AE558" t="s">
        <v>14266</v>
      </c>
      <c r="AI558" t="s">
        <v>13966</v>
      </c>
      <c r="AJ558" t="s">
        <v>13967</v>
      </c>
      <c r="AK558" t="s">
        <v>14375</v>
      </c>
      <c r="AL558" t="s">
        <v>14376</v>
      </c>
      <c r="AM558" t="s">
        <v>14377</v>
      </c>
      <c r="AN558" t="s">
        <v>12717</v>
      </c>
      <c r="AO558" t="s">
        <v>14378</v>
      </c>
      <c r="AP558" t="s">
        <v>14375</v>
      </c>
      <c r="AQ558">
        <v>70</v>
      </c>
      <c r="AR558">
        <v>70</v>
      </c>
      <c r="AS558">
        <v>70</v>
      </c>
      <c r="AT558" t="s">
        <v>14379</v>
      </c>
      <c r="AU558">
        <v>0</v>
      </c>
      <c r="AV558">
        <v>0</v>
      </c>
      <c r="AW558">
        <v>0</v>
      </c>
    </row>
    <row r="559" spans="1:49">
      <c r="A559" s="1">
        <f>_xlfn.XLOOKUP(K559,数据!F:F,数据!A:A)</f>
        <v>2026</v>
      </c>
      <c r="B559" s="2">
        <f>_xlfn.XLOOKUP(K559,数据!F:F,数据!B:B)</f>
        <v>2</v>
      </c>
      <c r="C559" s="2">
        <f>_xlfn.XLOOKUP(K559,数据!F:F,数据!C:C)</f>
        <v>6</v>
      </c>
      <c r="D559" s="2" t="str">
        <f>_xlfn.XLOOKUP(K559,数据!F:F,数据!K:K)</f>
        <v>空派</v>
      </c>
      <c r="E559" s="2" t="str" cm="1">
        <f t="array" ref="E559">IF(OR(D559="红单",D559="空派"),_xlfn.IFS(F559="未开售","新品首批发货",G559&lt;F559,"新品首批发货",G559-F559&lt;=60,"新品期补货空运",G559-F559&gt;60,"老品应急空运"),"海运，不进行分析")</f>
        <v>新品首批发货</v>
      </c>
      <c r="F559" s="3">
        <v>46082</v>
      </c>
      <c r="G559" s="3">
        <f>_xlfn.XLOOKUP(K559,数据!F:F,数据!D:D)</f>
        <v>46060</v>
      </c>
      <c r="H559" s="5">
        <v>114</v>
      </c>
      <c r="I559" s="5">
        <f t="shared" si="28"/>
        <v>6.726</v>
      </c>
      <c r="J559" s="5">
        <f>_xlfn.XLOOKUP(K559,数据!F:F,数据!T:T)*(I559/_xlfn.XLOOKUP(K559,数据!F:F,数据!Y:Y))</f>
        <v>384.965043847994</v>
      </c>
      <c r="K559" t="s">
        <v>9310</v>
      </c>
      <c r="L559" t="s">
        <v>80</v>
      </c>
      <c r="M559" t="s">
        <v>11113</v>
      </c>
      <c r="N559" t="s">
        <v>14380</v>
      </c>
      <c r="O559" t="s">
        <v>11115</v>
      </c>
      <c r="P559" t="s">
        <v>11139</v>
      </c>
      <c r="Q559" t="s">
        <v>11117</v>
      </c>
      <c r="R559" t="s">
        <v>11118</v>
      </c>
      <c r="S559" t="s">
        <v>14381</v>
      </c>
      <c r="T559" t="s">
        <v>11250</v>
      </c>
      <c r="U559" s="4" t="s">
        <v>14367</v>
      </c>
      <c r="V559" t="s">
        <v>14382</v>
      </c>
      <c r="W559" t="s">
        <v>14383</v>
      </c>
      <c r="X559" t="s">
        <v>14384</v>
      </c>
      <c r="Y559" t="s">
        <v>11142</v>
      </c>
      <c r="Z559" t="s">
        <v>14385</v>
      </c>
      <c r="AA559" t="s">
        <v>11126</v>
      </c>
      <c r="AB559" t="s">
        <v>14367</v>
      </c>
      <c r="AC559" t="s">
        <v>12597</v>
      </c>
      <c r="AD559" t="s">
        <v>14386</v>
      </c>
      <c r="AE559" t="s">
        <v>14266</v>
      </c>
      <c r="AI559" t="s">
        <v>13966</v>
      </c>
      <c r="AJ559" t="s">
        <v>13967</v>
      </c>
      <c r="AK559" t="s">
        <v>12953</v>
      </c>
      <c r="AL559" t="s">
        <v>12954</v>
      </c>
      <c r="AM559" t="s">
        <v>12955</v>
      </c>
      <c r="AN559" t="s">
        <v>11958</v>
      </c>
      <c r="AO559" t="s">
        <v>12956</v>
      </c>
      <c r="AP559" t="s">
        <v>12953</v>
      </c>
      <c r="AQ559">
        <v>59</v>
      </c>
      <c r="AR559">
        <v>59</v>
      </c>
      <c r="AS559">
        <v>59</v>
      </c>
      <c r="AT559" t="s">
        <v>14387</v>
      </c>
      <c r="AU559">
        <v>0</v>
      </c>
      <c r="AV559">
        <v>0</v>
      </c>
      <c r="AW559">
        <v>0</v>
      </c>
    </row>
    <row r="560" spans="1:49">
      <c r="A560" s="1">
        <f>_xlfn.XLOOKUP(K560,数据!F:F,数据!A:A)</f>
        <v>2026</v>
      </c>
      <c r="B560" s="2">
        <f>_xlfn.XLOOKUP(K560,数据!F:F,数据!B:B)</f>
        <v>2</v>
      </c>
      <c r="C560" s="2">
        <f>_xlfn.XLOOKUP(K560,数据!F:F,数据!C:C)</f>
        <v>6</v>
      </c>
      <c r="D560" s="2" t="str">
        <f>_xlfn.XLOOKUP(K560,数据!F:F,数据!K:K)</f>
        <v>空派</v>
      </c>
      <c r="E560" s="2" t="str" cm="1">
        <f t="array" ref="E560">IF(OR(D560="红单",D560="空派"),_xlfn.IFS(F560="未开售","新品首批发货",G560&lt;F560,"新品首批发货",G560-F560&lt;=60,"新品期补货空运",G560-F560&gt;60,"老品应急空运"),"海运，不进行分析")</f>
        <v>新品首批发货</v>
      </c>
      <c r="F560" s="3">
        <v>46082</v>
      </c>
      <c r="G560" s="3">
        <f>_xlfn.XLOOKUP(K560,数据!F:F,数据!D:D)</f>
        <v>46060</v>
      </c>
      <c r="H560" s="5">
        <v>114</v>
      </c>
      <c r="I560" s="5">
        <f t="shared" si="28"/>
        <v>6.726</v>
      </c>
      <c r="J560" s="5">
        <f>_xlfn.XLOOKUP(K560,数据!F:F,数据!T:T)*(I560/_xlfn.XLOOKUP(K560,数据!F:F,数据!Y:Y))</f>
        <v>384.965043847994</v>
      </c>
      <c r="K560" t="s">
        <v>9310</v>
      </c>
      <c r="L560" t="s">
        <v>80</v>
      </c>
      <c r="M560" t="s">
        <v>11113</v>
      </c>
      <c r="N560" t="s">
        <v>14380</v>
      </c>
      <c r="O560" t="s">
        <v>11115</v>
      </c>
      <c r="P560" t="s">
        <v>11139</v>
      </c>
      <c r="Q560" t="s">
        <v>11117</v>
      </c>
      <c r="R560" t="s">
        <v>11118</v>
      </c>
      <c r="S560" t="s">
        <v>14381</v>
      </c>
      <c r="T560" t="s">
        <v>11250</v>
      </c>
      <c r="U560" s="4" t="s">
        <v>14367</v>
      </c>
      <c r="V560" t="s">
        <v>14382</v>
      </c>
      <c r="W560" t="s">
        <v>14383</v>
      </c>
      <c r="X560" t="s">
        <v>14384</v>
      </c>
      <c r="Y560" t="s">
        <v>11142</v>
      </c>
      <c r="Z560" t="s">
        <v>14385</v>
      </c>
      <c r="AA560" t="s">
        <v>11126</v>
      </c>
      <c r="AB560" t="s">
        <v>14367</v>
      </c>
      <c r="AC560" t="s">
        <v>12597</v>
      </c>
      <c r="AD560" t="s">
        <v>14386</v>
      </c>
      <c r="AE560" t="s">
        <v>14266</v>
      </c>
      <c r="AI560" t="s">
        <v>13966</v>
      </c>
      <c r="AJ560" t="s">
        <v>13967</v>
      </c>
      <c r="AK560" t="s">
        <v>11955</v>
      </c>
      <c r="AL560" t="s">
        <v>11956</v>
      </c>
      <c r="AM560" t="s">
        <v>11957</v>
      </c>
      <c r="AN560" t="s">
        <v>11958</v>
      </c>
      <c r="AO560" t="s">
        <v>11959</v>
      </c>
      <c r="AP560" t="s">
        <v>11955</v>
      </c>
      <c r="AQ560">
        <v>59</v>
      </c>
      <c r="AR560">
        <v>59</v>
      </c>
      <c r="AS560">
        <v>59</v>
      </c>
      <c r="AT560" t="s">
        <v>14387</v>
      </c>
      <c r="AU560">
        <v>0</v>
      </c>
      <c r="AV560">
        <v>0</v>
      </c>
      <c r="AW560">
        <v>0</v>
      </c>
    </row>
    <row r="561" spans="1:49">
      <c r="A561" s="1">
        <f>_xlfn.XLOOKUP(K561,数据!F:F,数据!A:A)</f>
        <v>2026</v>
      </c>
      <c r="B561" s="2">
        <f>_xlfn.XLOOKUP(K561,数据!F:F,数据!B:B)</f>
        <v>2</v>
      </c>
      <c r="C561" s="2">
        <f>_xlfn.XLOOKUP(K561,数据!F:F,数据!C:C)</f>
        <v>6</v>
      </c>
      <c r="D561" s="2" t="str">
        <f>_xlfn.XLOOKUP(K561,数据!F:F,数据!K:K)</f>
        <v>空派</v>
      </c>
      <c r="E561" s="2" t="str" cm="1">
        <f t="array" ref="E561">IF(OR(D561="红单",D561="空派"),_xlfn.IFS(F561="未开售","新品首批发货",G561&lt;F561,"新品首批发货",G561-F561&lt;=60,"新品期补货空运",G561-F561&gt;60,"老品应急空运"),"海运，不进行分析")</f>
        <v>新品首批发货</v>
      </c>
      <c r="F561" s="3">
        <v>46084</v>
      </c>
      <c r="G561" s="3">
        <f>_xlfn.XLOOKUP(K561,数据!F:F,数据!D:D)</f>
        <v>46060</v>
      </c>
      <c r="H561" s="5">
        <v>114</v>
      </c>
      <c r="I561" s="5">
        <f t="shared" si="28"/>
        <v>5.586</v>
      </c>
      <c r="J561" s="5">
        <f>_xlfn.XLOOKUP(K561,数据!F:F,数据!T:T)*(I561/_xlfn.XLOOKUP(K561,数据!F:F,数据!Y:Y))</f>
        <v>319.716731331385</v>
      </c>
      <c r="K561" t="s">
        <v>9310</v>
      </c>
      <c r="L561" t="s">
        <v>80</v>
      </c>
      <c r="M561" t="s">
        <v>11113</v>
      </c>
      <c r="N561" t="s">
        <v>14380</v>
      </c>
      <c r="O561" t="s">
        <v>11115</v>
      </c>
      <c r="P561" t="s">
        <v>11139</v>
      </c>
      <c r="Q561" t="s">
        <v>11117</v>
      </c>
      <c r="R561" t="s">
        <v>11118</v>
      </c>
      <c r="S561" t="s">
        <v>14381</v>
      </c>
      <c r="T561" t="s">
        <v>11250</v>
      </c>
      <c r="U561" s="4" t="s">
        <v>14367</v>
      </c>
      <c r="V561" t="s">
        <v>14382</v>
      </c>
      <c r="W561" t="s">
        <v>14383</v>
      </c>
      <c r="X561" t="s">
        <v>14384</v>
      </c>
      <c r="Y561" t="s">
        <v>11142</v>
      </c>
      <c r="Z561" t="s">
        <v>14385</v>
      </c>
      <c r="AA561" t="s">
        <v>11126</v>
      </c>
      <c r="AB561" t="s">
        <v>14367</v>
      </c>
      <c r="AC561" t="s">
        <v>12597</v>
      </c>
      <c r="AD561" t="s">
        <v>14386</v>
      </c>
      <c r="AE561" t="s">
        <v>14266</v>
      </c>
      <c r="AI561" t="s">
        <v>13966</v>
      </c>
      <c r="AJ561" t="s">
        <v>13967</v>
      </c>
      <c r="AK561" t="s">
        <v>14388</v>
      </c>
      <c r="AL561" t="s">
        <v>14389</v>
      </c>
      <c r="AM561" t="s">
        <v>14390</v>
      </c>
      <c r="AN561" t="s">
        <v>11958</v>
      </c>
      <c r="AO561" t="s">
        <v>14391</v>
      </c>
      <c r="AP561" t="s">
        <v>14388</v>
      </c>
      <c r="AQ561">
        <v>49</v>
      </c>
      <c r="AR561">
        <v>49</v>
      </c>
      <c r="AS561">
        <v>49</v>
      </c>
      <c r="AT561" t="s">
        <v>14392</v>
      </c>
      <c r="AU561">
        <v>0</v>
      </c>
      <c r="AV561">
        <v>0</v>
      </c>
      <c r="AW561">
        <v>0</v>
      </c>
    </row>
    <row r="562" spans="1:49">
      <c r="A562" s="1">
        <f>_xlfn.XLOOKUP(K562,数据!F:F,数据!A:A)</f>
        <v>2026</v>
      </c>
      <c r="B562" s="2">
        <f>_xlfn.XLOOKUP(K562,数据!F:F,数据!B:B)</f>
        <v>2</v>
      </c>
      <c r="C562" s="2">
        <f>_xlfn.XLOOKUP(K562,数据!F:F,数据!C:C)</f>
        <v>6</v>
      </c>
      <c r="D562" s="2" t="str">
        <f>_xlfn.XLOOKUP(K562,数据!F:F,数据!K:K)</f>
        <v>空派</v>
      </c>
      <c r="E562" s="2" t="str" cm="1">
        <f t="array" ref="E562">IF(OR(D562="红单",D562="空派"),_xlfn.IFS(F562="未开售","新品首批发货",G562&lt;F562,"新品首批发货",G562-F562&lt;=60,"新品期补货空运",G562-F562&gt;60,"老品应急空运"),"海运，不进行分析")</f>
        <v>新品首批发货</v>
      </c>
      <c r="F562" s="3">
        <v>46072</v>
      </c>
      <c r="G562" s="3">
        <f>_xlfn.XLOOKUP(K562,数据!F:F,数据!D:D)</f>
        <v>46060</v>
      </c>
      <c r="H562" s="5">
        <v>114</v>
      </c>
      <c r="I562" s="5">
        <f t="shared" si="28"/>
        <v>5.586</v>
      </c>
      <c r="J562" s="5">
        <f>_xlfn.XLOOKUP(K562,数据!F:F,数据!T:T)*(I562/_xlfn.XLOOKUP(K562,数据!F:F,数据!Y:Y))</f>
        <v>319.716731331385</v>
      </c>
      <c r="K562" t="s">
        <v>9310</v>
      </c>
      <c r="L562" t="s">
        <v>80</v>
      </c>
      <c r="M562" t="s">
        <v>11113</v>
      </c>
      <c r="N562" t="s">
        <v>14380</v>
      </c>
      <c r="O562" t="s">
        <v>11115</v>
      </c>
      <c r="P562" t="s">
        <v>11139</v>
      </c>
      <c r="Q562" t="s">
        <v>11117</v>
      </c>
      <c r="R562" t="s">
        <v>11118</v>
      </c>
      <c r="S562" t="s">
        <v>14381</v>
      </c>
      <c r="T562" t="s">
        <v>11250</v>
      </c>
      <c r="U562" s="4" t="s">
        <v>14367</v>
      </c>
      <c r="V562" t="s">
        <v>14382</v>
      </c>
      <c r="W562" t="s">
        <v>14383</v>
      </c>
      <c r="X562" t="s">
        <v>14384</v>
      </c>
      <c r="Y562" t="s">
        <v>11142</v>
      </c>
      <c r="Z562" t="s">
        <v>14385</v>
      </c>
      <c r="AA562" t="s">
        <v>11126</v>
      </c>
      <c r="AB562" t="s">
        <v>14367</v>
      </c>
      <c r="AC562" t="s">
        <v>12597</v>
      </c>
      <c r="AD562" t="s">
        <v>14386</v>
      </c>
      <c r="AE562" t="s">
        <v>14266</v>
      </c>
      <c r="AI562" t="s">
        <v>13966</v>
      </c>
      <c r="AJ562" t="s">
        <v>13967</v>
      </c>
      <c r="AK562" t="s">
        <v>12615</v>
      </c>
      <c r="AL562" t="s">
        <v>12616</v>
      </c>
      <c r="AM562" t="s">
        <v>12617</v>
      </c>
      <c r="AN562" t="s">
        <v>11958</v>
      </c>
      <c r="AO562" t="s">
        <v>12618</v>
      </c>
      <c r="AP562" t="s">
        <v>12615</v>
      </c>
      <c r="AQ562">
        <v>49</v>
      </c>
      <c r="AR562">
        <v>49</v>
      </c>
      <c r="AS562">
        <v>49</v>
      </c>
      <c r="AT562" t="s">
        <v>14393</v>
      </c>
      <c r="AU562">
        <v>0</v>
      </c>
      <c r="AV562">
        <v>0</v>
      </c>
      <c r="AW562">
        <v>0</v>
      </c>
    </row>
    <row r="563" spans="1:49">
      <c r="A563" s="1">
        <f>_xlfn.XLOOKUP(K563,数据!F:F,数据!A:A)</f>
        <v>2026</v>
      </c>
      <c r="B563" s="2">
        <f>_xlfn.XLOOKUP(K563,数据!F:F,数据!B:B)</f>
        <v>2</v>
      </c>
      <c r="C563" s="2">
        <f>_xlfn.XLOOKUP(K563,数据!F:F,数据!C:C)</f>
        <v>6</v>
      </c>
      <c r="D563" s="2" t="str">
        <f>_xlfn.XLOOKUP(K563,数据!F:F,数据!K:K)</f>
        <v>空派</v>
      </c>
      <c r="E563" s="2" t="str" cm="1">
        <f t="array" ref="E563">IF(OR(D563="红单",D563="空派"),_xlfn.IFS(F563="未开售","新品首批发货",G563&lt;F563,"新品首批发货",G563-F563&lt;=60,"新品期补货空运",G563-F563&gt;60,"老品应急空运"),"海运，不进行分析")</f>
        <v>新品首批发货</v>
      </c>
      <c r="F563" s="3">
        <v>46082</v>
      </c>
      <c r="G563" s="3">
        <f>_xlfn.XLOOKUP(K563,数据!F:F,数据!D:D)</f>
        <v>46060</v>
      </c>
      <c r="H563" s="5">
        <v>117</v>
      </c>
      <c r="I563" s="5">
        <f t="shared" si="28"/>
        <v>9.243</v>
      </c>
      <c r="J563" s="5">
        <f>_xlfn.XLOOKUP(K563,数据!F:F,数据!T:T)*(I563/_xlfn.XLOOKUP(K563,数据!F:F,数据!Y:Y))</f>
        <v>529.026449641244</v>
      </c>
      <c r="K563" t="s">
        <v>9310</v>
      </c>
      <c r="L563" t="s">
        <v>80</v>
      </c>
      <c r="M563" t="s">
        <v>11113</v>
      </c>
      <c r="N563" t="s">
        <v>14380</v>
      </c>
      <c r="O563" t="s">
        <v>11115</v>
      </c>
      <c r="P563" t="s">
        <v>11139</v>
      </c>
      <c r="Q563" t="s">
        <v>11117</v>
      </c>
      <c r="R563" t="s">
        <v>11118</v>
      </c>
      <c r="S563" t="s">
        <v>14381</v>
      </c>
      <c r="T563" t="s">
        <v>11250</v>
      </c>
      <c r="U563" s="4" t="s">
        <v>14367</v>
      </c>
      <c r="V563" t="s">
        <v>14382</v>
      </c>
      <c r="W563" t="s">
        <v>14383</v>
      </c>
      <c r="X563" t="s">
        <v>14384</v>
      </c>
      <c r="Y563" t="s">
        <v>11142</v>
      </c>
      <c r="Z563" t="s">
        <v>14385</v>
      </c>
      <c r="AA563" t="s">
        <v>11126</v>
      </c>
      <c r="AB563" t="s">
        <v>14367</v>
      </c>
      <c r="AC563" t="s">
        <v>12597</v>
      </c>
      <c r="AD563" t="s">
        <v>14386</v>
      </c>
      <c r="AE563" t="s">
        <v>14266</v>
      </c>
      <c r="AI563" t="s">
        <v>13966</v>
      </c>
      <c r="AJ563" t="s">
        <v>13967</v>
      </c>
      <c r="AK563" t="s">
        <v>13099</v>
      </c>
      <c r="AL563" t="s">
        <v>13100</v>
      </c>
      <c r="AM563" t="s">
        <v>13101</v>
      </c>
      <c r="AN563" t="s">
        <v>13101</v>
      </c>
      <c r="AO563" t="s">
        <v>13102</v>
      </c>
      <c r="AP563" t="s">
        <v>13099</v>
      </c>
      <c r="AQ563">
        <v>79</v>
      </c>
      <c r="AR563">
        <v>79</v>
      </c>
      <c r="AS563">
        <v>79</v>
      </c>
      <c r="AT563" t="s">
        <v>14394</v>
      </c>
      <c r="AU563">
        <v>0</v>
      </c>
      <c r="AV563">
        <v>0</v>
      </c>
      <c r="AW563">
        <v>0</v>
      </c>
    </row>
    <row r="564" spans="1:49">
      <c r="A564" s="1">
        <f>_xlfn.XLOOKUP(K564,数据!F:F,数据!A:A)</f>
        <v>2026</v>
      </c>
      <c r="B564" s="2">
        <f>_xlfn.XLOOKUP(K564,数据!F:F,数据!B:B)</f>
        <v>2</v>
      </c>
      <c r="C564" s="2">
        <f>_xlfn.XLOOKUP(K564,数据!F:F,数据!C:C)</f>
        <v>6</v>
      </c>
      <c r="D564" s="2" t="str">
        <f>_xlfn.XLOOKUP(K564,数据!F:F,数据!K:K)</f>
        <v>空派</v>
      </c>
      <c r="E564" s="2" t="str" cm="1">
        <f t="array" ref="E564">IF(OR(D564="红单",D564="空派"),_xlfn.IFS(F564="未开售","新品首批发货",G564&lt;F564,"新品首批发货",G564-F564&lt;=60,"新品期补货空运",G564-F564&gt;60,"老品应急空运"),"海运，不进行分析")</f>
        <v>新品首批发货</v>
      </c>
      <c r="F564" s="3">
        <v>46075</v>
      </c>
      <c r="G564" s="3">
        <f>_xlfn.XLOOKUP(K564,数据!F:F,数据!D:D)</f>
        <v>46060</v>
      </c>
      <c r="H564" s="5">
        <v>199</v>
      </c>
      <c r="I564" s="5">
        <f t="shared" si="28"/>
        <v>19.701</v>
      </c>
      <c r="J564" s="5">
        <f>_xlfn.XLOOKUP(K564,数据!F:F,数据!T:T)*(I564/_xlfn.XLOOKUP(K564,数据!F:F,数据!Y:Y))</f>
        <v>1090.438</v>
      </c>
      <c r="K564" t="s">
        <v>9312</v>
      </c>
      <c r="L564" t="s">
        <v>129</v>
      </c>
      <c r="M564" t="s">
        <v>11113</v>
      </c>
      <c r="N564" t="s">
        <v>14395</v>
      </c>
      <c r="O564" t="s">
        <v>11115</v>
      </c>
      <c r="P564" t="s">
        <v>11116</v>
      </c>
      <c r="Q564" t="s">
        <v>11117</v>
      </c>
      <c r="R564" t="s">
        <v>11118</v>
      </c>
      <c r="S564" t="s">
        <v>14396</v>
      </c>
      <c r="T564" t="s">
        <v>11250</v>
      </c>
      <c r="U564" s="4" t="s">
        <v>14367</v>
      </c>
      <c r="V564" t="s">
        <v>14271</v>
      </c>
      <c r="W564" t="s">
        <v>14397</v>
      </c>
      <c r="X564" t="s">
        <v>14398</v>
      </c>
      <c r="Y564" t="s">
        <v>11142</v>
      </c>
      <c r="Z564" t="s">
        <v>14399</v>
      </c>
      <c r="AA564" t="s">
        <v>11126</v>
      </c>
      <c r="AB564" t="s">
        <v>14367</v>
      </c>
      <c r="AC564" t="s">
        <v>13000</v>
      </c>
      <c r="AD564" t="s">
        <v>14400</v>
      </c>
      <c r="AE564" t="s">
        <v>14266</v>
      </c>
      <c r="AI564" t="s">
        <v>13966</v>
      </c>
      <c r="AJ564" t="s">
        <v>13967</v>
      </c>
      <c r="AK564" t="s">
        <v>14401</v>
      </c>
      <c r="AL564" t="s">
        <v>14402</v>
      </c>
      <c r="AM564" t="s">
        <v>14403</v>
      </c>
      <c r="AN564" t="s">
        <v>14404</v>
      </c>
      <c r="AO564" t="s">
        <v>14405</v>
      </c>
      <c r="AP564" t="s">
        <v>14401</v>
      </c>
      <c r="AQ564">
        <v>99</v>
      </c>
      <c r="AR564">
        <v>99</v>
      </c>
      <c r="AS564">
        <v>99</v>
      </c>
      <c r="AT564" t="s">
        <v>14406</v>
      </c>
      <c r="AU564">
        <v>0</v>
      </c>
      <c r="AV564">
        <v>0</v>
      </c>
      <c r="AW564">
        <v>0</v>
      </c>
    </row>
    <row r="565" spans="1:49">
      <c r="A565" s="1">
        <f>_xlfn.XLOOKUP(K565,数据!F:F,数据!A:A)</f>
        <v>2026</v>
      </c>
      <c r="B565" s="2">
        <f>_xlfn.XLOOKUP(K565,数据!F:F,数据!B:B)</f>
        <v>2</v>
      </c>
      <c r="C565" s="2">
        <f>_xlfn.XLOOKUP(K565,数据!F:F,数据!C:C)</f>
        <v>6</v>
      </c>
      <c r="D565" s="2" t="str">
        <f>_xlfn.XLOOKUP(K565,数据!F:F,数据!K:K)</f>
        <v>空派</v>
      </c>
      <c r="E565" s="2" t="str" cm="1">
        <f t="array" ref="E565">IF(OR(D565="红单",D565="空派"),_xlfn.IFS(F565="未开售","新品首批发货",G565&lt;F565,"新品首批发货",G565-F565&lt;=60,"新品期补货空运",G565-F565&gt;60,"老品应急空运"),"海运，不进行分析")</f>
        <v>新品首批发货</v>
      </c>
      <c r="F565" s="3">
        <v>46082</v>
      </c>
      <c r="G565" s="3">
        <f>_xlfn.XLOOKUP(K565,数据!F:F,数据!D:D)</f>
        <v>46060</v>
      </c>
      <c r="H565" s="5">
        <v>188</v>
      </c>
      <c r="I565" s="5">
        <f t="shared" si="28"/>
        <v>18.8</v>
      </c>
      <c r="J565" s="5">
        <f>_xlfn.XLOOKUP(K565,数据!F:F,数据!T:T)*(I565/_xlfn.XLOOKUP(K565,数据!F:F,数据!Y:Y))</f>
        <v>1095.2058056872</v>
      </c>
      <c r="K565" t="s">
        <v>9308</v>
      </c>
      <c r="L565" t="s">
        <v>145</v>
      </c>
      <c r="M565" t="s">
        <v>11113</v>
      </c>
      <c r="N565" t="s">
        <v>14407</v>
      </c>
      <c r="O565" t="s">
        <v>11115</v>
      </c>
      <c r="P565" t="s">
        <v>11139</v>
      </c>
      <c r="Q565" t="s">
        <v>11117</v>
      </c>
      <c r="R565" t="s">
        <v>11118</v>
      </c>
      <c r="S565" t="s">
        <v>14408</v>
      </c>
      <c r="T565" t="s">
        <v>11250</v>
      </c>
      <c r="U565" s="4" t="s">
        <v>14367</v>
      </c>
      <c r="V565" t="s">
        <v>14368</v>
      </c>
      <c r="W565" t="s">
        <v>14409</v>
      </c>
      <c r="X565" t="s">
        <v>14410</v>
      </c>
      <c r="Y565" t="s">
        <v>11142</v>
      </c>
      <c r="Z565" t="s">
        <v>14411</v>
      </c>
      <c r="AA565" t="s">
        <v>11126</v>
      </c>
      <c r="AB565" t="s">
        <v>14367</v>
      </c>
      <c r="AC565" t="s">
        <v>13230</v>
      </c>
      <c r="AD565" t="s">
        <v>14412</v>
      </c>
      <c r="AE565" t="s">
        <v>14266</v>
      </c>
      <c r="AI565" t="s">
        <v>13966</v>
      </c>
      <c r="AJ565" t="s">
        <v>13967</v>
      </c>
      <c r="AK565" t="s">
        <v>14413</v>
      </c>
      <c r="AL565" t="s">
        <v>14414</v>
      </c>
      <c r="AM565" t="s">
        <v>14415</v>
      </c>
      <c r="AN565" t="s">
        <v>14416</v>
      </c>
      <c r="AO565" t="s">
        <v>14417</v>
      </c>
      <c r="AP565" t="s">
        <v>14413</v>
      </c>
      <c r="AQ565">
        <v>100</v>
      </c>
      <c r="AR565">
        <v>100</v>
      </c>
      <c r="AS565">
        <v>100</v>
      </c>
      <c r="AT565" t="s">
        <v>14297</v>
      </c>
      <c r="AU565">
        <v>0</v>
      </c>
      <c r="AV565">
        <v>0</v>
      </c>
      <c r="AW565">
        <v>0</v>
      </c>
    </row>
    <row r="566" spans="1:49">
      <c r="A566" s="1">
        <f>_xlfn.XLOOKUP(K566,数据!F:F,数据!A:A)</f>
        <v>2026</v>
      </c>
      <c r="B566" s="2">
        <f>_xlfn.XLOOKUP(K566,数据!F:F,数据!B:B)</f>
        <v>2</v>
      </c>
      <c r="C566" s="2">
        <f>_xlfn.XLOOKUP(K566,数据!F:F,数据!C:C)</f>
        <v>6</v>
      </c>
      <c r="D566" s="2" t="str">
        <f>_xlfn.XLOOKUP(K566,数据!F:F,数据!K:K)</f>
        <v>空派</v>
      </c>
      <c r="E566" s="2" t="str" cm="1">
        <f t="array" ref="E566">IF(OR(D566="红单",D566="空派"),_xlfn.IFS(F566="未开售","新品首批发货",G566&lt;F566,"新品首批发货",G566-F566&lt;=60,"新品期补货空运",G566-F566&gt;60,"老品应急空运"),"海运，不进行分析")</f>
        <v>新品首批发货</v>
      </c>
      <c r="F566" s="3">
        <v>46074</v>
      </c>
      <c r="G566" s="3">
        <f>_xlfn.XLOOKUP(K566,数据!F:F,数据!D:D)</f>
        <v>46060</v>
      </c>
      <c r="H566" s="5">
        <v>92</v>
      </c>
      <c r="I566" s="5">
        <f t="shared" si="28"/>
        <v>7.36</v>
      </c>
      <c r="J566" s="5">
        <f>_xlfn.XLOOKUP(K566,数据!F:F,数据!T:T)*(I566/_xlfn.XLOOKUP(K566,数据!F:F,数据!Y:Y))</f>
        <v>428.761421800948</v>
      </c>
      <c r="K566" t="s">
        <v>9308</v>
      </c>
      <c r="L566" t="s">
        <v>145</v>
      </c>
      <c r="M566" t="s">
        <v>11113</v>
      </c>
      <c r="N566" t="s">
        <v>14407</v>
      </c>
      <c r="O566" t="s">
        <v>11115</v>
      </c>
      <c r="P566" t="s">
        <v>11139</v>
      </c>
      <c r="Q566" t="s">
        <v>11117</v>
      </c>
      <c r="R566" t="s">
        <v>11118</v>
      </c>
      <c r="S566" t="s">
        <v>14408</v>
      </c>
      <c r="T566" t="s">
        <v>11250</v>
      </c>
      <c r="U566" s="4" t="s">
        <v>14367</v>
      </c>
      <c r="V566" t="s">
        <v>14368</v>
      </c>
      <c r="W566" t="s">
        <v>14409</v>
      </c>
      <c r="X566" t="s">
        <v>14410</v>
      </c>
      <c r="Y566" t="s">
        <v>11142</v>
      </c>
      <c r="Z566" t="s">
        <v>14411</v>
      </c>
      <c r="AA566" t="s">
        <v>11126</v>
      </c>
      <c r="AB566" t="s">
        <v>14367</v>
      </c>
      <c r="AC566" t="s">
        <v>13230</v>
      </c>
      <c r="AD566" t="s">
        <v>14412</v>
      </c>
      <c r="AE566" t="s">
        <v>14266</v>
      </c>
      <c r="AI566" t="s">
        <v>13966</v>
      </c>
      <c r="AJ566" t="s">
        <v>13967</v>
      </c>
      <c r="AK566" t="s">
        <v>14418</v>
      </c>
      <c r="AL566" t="s">
        <v>14419</v>
      </c>
      <c r="AM566" t="s">
        <v>14420</v>
      </c>
      <c r="AN566" t="s">
        <v>14420</v>
      </c>
      <c r="AO566" t="s">
        <v>14421</v>
      </c>
      <c r="AP566" t="s">
        <v>14418</v>
      </c>
      <c r="AQ566">
        <v>80</v>
      </c>
      <c r="AR566">
        <v>80</v>
      </c>
      <c r="AS566">
        <v>80</v>
      </c>
      <c r="AT566" t="s">
        <v>14422</v>
      </c>
      <c r="AU566">
        <v>0</v>
      </c>
      <c r="AV566">
        <v>0</v>
      </c>
      <c r="AW566">
        <v>0</v>
      </c>
    </row>
    <row r="567" spans="1:49">
      <c r="A567" s="1">
        <f>_xlfn.XLOOKUP(K567,数据!F:F,数据!A:A)</f>
        <v>2026</v>
      </c>
      <c r="B567" s="2">
        <f>_xlfn.XLOOKUP(K567,数据!F:F,数据!B:B)</f>
        <v>2</v>
      </c>
      <c r="C567" s="2">
        <f>_xlfn.XLOOKUP(K567,数据!F:F,数据!C:C)</f>
        <v>6</v>
      </c>
      <c r="D567" s="2" t="str">
        <f>_xlfn.XLOOKUP(K567,数据!F:F,数据!K:K)</f>
        <v>空派</v>
      </c>
      <c r="E567" s="2" t="str" cm="1">
        <f t="array" ref="E567">IF(OR(D567="红单",D567="空派"),_xlfn.IFS(F567="未开售","新品首批发货",G567&lt;F567,"新品首批发货",G567-F567&lt;=60,"新品期补货空运",G567-F567&gt;60,"老品应急空运"),"海运，不进行分析")</f>
        <v>新品期补货空运</v>
      </c>
      <c r="F567" s="3">
        <v>46029</v>
      </c>
      <c r="G567" s="3">
        <f>_xlfn.XLOOKUP(K567,数据!F:F,数据!D:D)</f>
        <v>46060</v>
      </c>
      <c r="H567" s="5">
        <v>76</v>
      </c>
      <c r="I567" s="5">
        <f t="shared" si="28"/>
        <v>7.6</v>
      </c>
      <c r="J567" s="5">
        <f>_xlfn.XLOOKUP(K567,数据!F:F,数据!T:T)*(I567/_xlfn.XLOOKUP(K567,数据!F:F,数据!Y:Y))</f>
        <v>442.742772511848</v>
      </c>
      <c r="K567" t="s">
        <v>9308</v>
      </c>
      <c r="L567" t="s">
        <v>145</v>
      </c>
      <c r="M567" t="s">
        <v>11113</v>
      </c>
      <c r="N567" t="s">
        <v>14407</v>
      </c>
      <c r="O567" t="s">
        <v>11115</v>
      </c>
      <c r="P567" t="s">
        <v>11139</v>
      </c>
      <c r="Q567" t="s">
        <v>11117</v>
      </c>
      <c r="R567" t="s">
        <v>11118</v>
      </c>
      <c r="S567" t="s">
        <v>14408</v>
      </c>
      <c r="T567" t="s">
        <v>11250</v>
      </c>
      <c r="U567" s="4" t="s">
        <v>14367</v>
      </c>
      <c r="V567" t="s">
        <v>14368</v>
      </c>
      <c r="W567" t="s">
        <v>14409</v>
      </c>
      <c r="X567" t="s">
        <v>14410</v>
      </c>
      <c r="Y567" t="s">
        <v>11142</v>
      </c>
      <c r="Z567" t="s">
        <v>14411</v>
      </c>
      <c r="AA567" t="s">
        <v>11126</v>
      </c>
      <c r="AB567" t="s">
        <v>14367</v>
      </c>
      <c r="AC567" t="s">
        <v>13230</v>
      </c>
      <c r="AD567" t="s">
        <v>14412</v>
      </c>
      <c r="AE567" t="s">
        <v>14266</v>
      </c>
      <c r="AI567" t="s">
        <v>13966</v>
      </c>
      <c r="AJ567" t="s">
        <v>13967</v>
      </c>
      <c r="AK567" t="s">
        <v>13348</v>
      </c>
      <c r="AL567" t="s">
        <v>13349</v>
      </c>
      <c r="AM567" t="s">
        <v>13350</v>
      </c>
      <c r="AN567" t="s">
        <v>13351</v>
      </c>
      <c r="AO567" t="s">
        <v>13352</v>
      </c>
      <c r="AP567" t="s">
        <v>13348</v>
      </c>
      <c r="AQ567">
        <v>100</v>
      </c>
      <c r="AR567">
        <v>100</v>
      </c>
      <c r="AS567">
        <v>100</v>
      </c>
      <c r="AT567" t="s">
        <v>14423</v>
      </c>
      <c r="AU567">
        <v>0</v>
      </c>
      <c r="AV567">
        <v>0</v>
      </c>
      <c r="AW567">
        <v>0</v>
      </c>
    </row>
    <row r="568" spans="1:49">
      <c r="A568" s="1">
        <f>_xlfn.XLOOKUP(K568,数据!F:F,数据!A:A)</f>
        <v>2026</v>
      </c>
      <c r="B568" s="2">
        <f>_xlfn.XLOOKUP(K568,数据!F:F,数据!B:B)</f>
        <v>2</v>
      </c>
      <c r="C568" s="2">
        <f>_xlfn.XLOOKUP(K568,数据!F:F,数据!C:C)</f>
        <v>6</v>
      </c>
      <c r="D568" s="2" t="str">
        <f>_xlfn.XLOOKUP(K568,数据!F:F,数据!K:K)</f>
        <v>红单</v>
      </c>
      <c r="E568" s="2" t="str" cm="1">
        <f t="array" ref="E568">IF(OR(D568="红单",D568="空派"),_xlfn.IFS(F568="未开售","新品首批发货",G568&lt;F568,"新品首批发货",G568-F568&lt;=60,"新品期补货空运",G568-F568&gt;60,"老品应急空运"),"海运，不进行分析")</f>
        <v>新品期补货空运</v>
      </c>
      <c r="F568" s="3">
        <v>46023</v>
      </c>
      <c r="G568" s="3">
        <f>_xlfn.XLOOKUP(K568,数据!F:F,数据!D:D)</f>
        <v>46060</v>
      </c>
      <c r="H568" s="5">
        <v>237</v>
      </c>
      <c r="I568" s="5">
        <f t="shared" si="28"/>
        <v>7.11</v>
      </c>
      <c r="J568" s="5">
        <f>_xlfn.XLOOKUP(K568,数据!F:F,数据!T:T)*(I568/_xlfn.XLOOKUP(K568,数据!F:F,数据!Y:Y))</f>
        <v>626.196666666667</v>
      </c>
      <c r="K568" t="s">
        <v>9320</v>
      </c>
      <c r="L568" t="s">
        <v>96</v>
      </c>
      <c r="M568" t="s">
        <v>11113</v>
      </c>
      <c r="N568" t="s">
        <v>14424</v>
      </c>
      <c r="O568" t="s">
        <v>11115</v>
      </c>
      <c r="P568" t="s">
        <v>11116</v>
      </c>
      <c r="Q568" t="s">
        <v>11117</v>
      </c>
      <c r="R568" t="s">
        <v>11118</v>
      </c>
      <c r="S568" t="s">
        <v>9320</v>
      </c>
      <c r="T568" t="s">
        <v>11250</v>
      </c>
      <c r="U568" s="4" t="s">
        <v>14425</v>
      </c>
      <c r="V568" t="s">
        <v>14426</v>
      </c>
      <c r="W568" t="s">
        <v>14427</v>
      </c>
      <c r="X568" t="s">
        <v>14428</v>
      </c>
      <c r="Y568" t="s">
        <v>11142</v>
      </c>
      <c r="Z568" t="s">
        <v>14429</v>
      </c>
      <c r="AA568" t="s">
        <v>11144</v>
      </c>
      <c r="AB568" t="s">
        <v>14425</v>
      </c>
      <c r="AC568" t="s">
        <v>14430</v>
      </c>
      <c r="AD568" t="s">
        <v>14431</v>
      </c>
      <c r="AE568" t="s">
        <v>13966</v>
      </c>
      <c r="AI568" t="s">
        <v>14432</v>
      </c>
      <c r="AJ568" t="s">
        <v>13966</v>
      </c>
      <c r="AK568" t="s">
        <v>14061</v>
      </c>
      <c r="AL568" t="s">
        <v>14062</v>
      </c>
      <c r="AM568" t="s">
        <v>14063</v>
      </c>
      <c r="AN568" t="s">
        <v>11135</v>
      </c>
      <c r="AO568" t="s">
        <v>14064</v>
      </c>
      <c r="AP568" t="s">
        <v>14061</v>
      </c>
      <c r="AQ568">
        <v>30</v>
      </c>
      <c r="AR568">
        <v>30</v>
      </c>
      <c r="AS568">
        <v>30</v>
      </c>
      <c r="AT568" t="s">
        <v>14433</v>
      </c>
      <c r="AU568">
        <v>0</v>
      </c>
      <c r="AV568">
        <v>0</v>
      </c>
      <c r="AW568">
        <v>0</v>
      </c>
    </row>
    <row r="569" spans="1:49">
      <c r="A569" s="1">
        <f>_xlfn.XLOOKUP(K569,数据!F:F,数据!A:A)</f>
        <v>2026</v>
      </c>
      <c r="B569" s="2">
        <f>_xlfn.XLOOKUP(K569,数据!F:F,数据!B:B)</f>
        <v>2</v>
      </c>
      <c r="C569" s="2">
        <f>_xlfn.XLOOKUP(K569,数据!F:F,数据!C:C)</f>
        <v>6</v>
      </c>
      <c r="D569" s="2" t="str">
        <f>_xlfn.XLOOKUP(K569,数据!F:F,数据!K:K)</f>
        <v>红单</v>
      </c>
      <c r="E569" s="2" t="str" cm="1">
        <f t="array" ref="E569">IF(OR(D569="红单",D569="空派"),_xlfn.IFS(F569="未开售","新品首批发货",G569&lt;F569,"新品首批发货",G569-F569&lt;=60,"新品期补货空运",G569-F569&gt;60,"老品应急空运"),"海运，不进行分析")</f>
        <v>新品首批发货</v>
      </c>
      <c r="F569" s="3">
        <v>46072</v>
      </c>
      <c r="G569" s="3">
        <f>_xlfn.XLOOKUP(K569,数据!F:F,数据!D:D)</f>
        <v>46060</v>
      </c>
      <c r="H569" s="5">
        <v>96</v>
      </c>
      <c r="I569" s="5">
        <f t="shared" si="28"/>
        <v>7.68</v>
      </c>
      <c r="J569" s="5">
        <f>_xlfn.XLOOKUP(K569,数据!F:F,数据!T:T)*(I569/_xlfn.XLOOKUP(K569,数据!F:F,数据!Y:Y))</f>
        <v>635.279609756099</v>
      </c>
      <c r="K569" t="s">
        <v>9319</v>
      </c>
      <c r="L569" t="s">
        <v>39</v>
      </c>
      <c r="M569" t="s">
        <v>11113</v>
      </c>
      <c r="N569" t="s">
        <v>14434</v>
      </c>
      <c r="O569" t="s">
        <v>11115</v>
      </c>
      <c r="P569" t="s">
        <v>11139</v>
      </c>
      <c r="Q569" t="s">
        <v>11117</v>
      </c>
      <c r="R569" t="s">
        <v>11118</v>
      </c>
      <c r="S569" t="s">
        <v>9319</v>
      </c>
      <c r="T569" t="s">
        <v>11250</v>
      </c>
      <c r="U569" s="4" t="s">
        <v>14435</v>
      </c>
      <c r="V569" t="s">
        <v>14436</v>
      </c>
      <c r="W569" t="s">
        <v>14437</v>
      </c>
      <c r="X569" t="s">
        <v>14438</v>
      </c>
      <c r="Y569" t="s">
        <v>11142</v>
      </c>
      <c r="Z569" t="s">
        <v>14439</v>
      </c>
      <c r="AA569" t="s">
        <v>11144</v>
      </c>
      <c r="AB569" t="s">
        <v>14435</v>
      </c>
      <c r="AC569" t="s">
        <v>14234</v>
      </c>
      <c r="AD569" t="s">
        <v>14440</v>
      </c>
      <c r="AE569" t="s">
        <v>13966</v>
      </c>
      <c r="AI569" t="s">
        <v>14432</v>
      </c>
      <c r="AJ569" t="s">
        <v>13966</v>
      </c>
      <c r="AK569" t="s">
        <v>14441</v>
      </c>
      <c r="AL569" t="s">
        <v>14442</v>
      </c>
      <c r="AM569" t="s">
        <v>14443</v>
      </c>
      <c r="AN569" t="s">
        <v>14443</v>
      </c>
      <c r="AO569" t="s">
        <v>14444</v>
      </c>
      <c r="AP569" t="s">
        <v>14441</v>
      </c>
      <c r="AQ569">
        <v>80</v>
      </c>
      <c r="AR569">
        <v>80</v>
      </c>
      <c r="AS569">
        <v>80</v>
      </c>
      <c r="AT569" t="s">
        <v>14445</v>
      </c>
      <c r="AU569">
        <v>0</v>
      </c>
      <c r="AV569">
        <v>0</v>
      </c>
      <c r="AW569">
        <v>0</v>
      </c>
    </row>
    <row r="570" spans="1:49">
      <c r="A570" s="1">
        <f>_xlfn.XLOOKUP(K570,数据!F:F,数据!A:A)</f>
        <v>2026</v>
      </c>
      <c r="B570" s="2">
        <f>_xlfn.XLOOKUP(K570,数据!F:F,数据!B:B)</f>
        <v>2</v>
      </c>
      <c r="C570" s="2">
        <f>_xlfn.XLOOKUP(K570,数据!F:F,数据!C:C)</f>
        <v>6</v>
      </c>
      <c r="D570" s="2" t="str">
        <f>_xlfn.XLOOKUP(K570,数据!F:F,数据!K:K)</f>
        <v>红单</v>
      </c>
      <c r="E570" s="2" t="str" cm="1">
        <f t="array" ref="E570">IF(OR(D570="红单",D570="空派"),_xlfn.IFS(F570="未开售","新品首批发货",G570&lt;F570,"新品首批发货",G570-F570&lt;=60,"新品期补货空运",G570-F570&gt;60,"老品应急空运"),"海运，不进行分析")</f>
        <v>新品期补货空运</v>
      </c>
      <c r="F570" s="3">
        <v>46017</v>
      </c>
      <c r="G570" s="3">
        <f>_xlfn.XLOOKUP(K570,数据!F:F,数据!D:D)</f>
        <v>46060</v>
      </c>
      <c r="H570" s="5">
        <v>109</v>
      </c>
      <c r="I570" s="5">
        <f t="shared" si="28"/>
        <v>8.72</v>
      </c>
      <c r="J570" s="5">
        <f>_xlfn.XLOOKUP(K570,数据!F:F,数据!T:T)*(I570/_xlfn.XLOOKUP(K570,数据!F:F,数据!Y:Y))</f>
        <v>721.307056910571</v>
      </c>
      <c r="K570" t="s">
        <v>9319</v>
      </c>
      <c r="L570" t="s">
        <v>39</v>
      </c>
      <c r="M570" t="s">
        <v>11113</v>
      </c>
      <c r="N570" t="s">
        <v>14434</v>
      </c>
      <c r="O570" t="s">
        <v>11115</v>
      </c>
      <c r="P570" t="s">
        <v>11139</v>
      </c>
      <c r="Q570" t="s">
        <v>11117</v>
      </c>
      <c r="R570" t="s">
        <v>11118</v>
      </c>
      <c r="S570" t="s">
        <v>9319</v>
      </c>
      <c r="T570" t="s">
        <v>11250</v>
      </c>
      <c r="U570" s="4" t="s">
        <v>14435</v>
      </c>
      <c r="V570" t="s">
        <v>14436</v>
      </c>
      <c r="W570" t="s">
        <v>14437</v>
      </c>
      <c r="X570" t="s">
        <v>14438</v>
      </c>
      <c r="Y570" t="s">
        <v>11142</v>
      </c>
      <c r="Z570" t="s">
        <v>14439</v>
      </c>
      <c r="AA570" t="s">
        <v>11144</v>
      </c>
      <c r="AB570" t="s">
        <v>14435</v>
      </c>
      <c r="AC570" t="s">
        <v>14234</v>
      </c>
      <c r="AD570" t="s">
        <v>14440</v>
      </c>
      <c r="AE570" t="s">
        <v>13966</v>
      </c>
      <c r="AI570" t="s">
        <v>14432</v>
      </c>
      <c r="AJ570" t="s">
        <v>13966</v>
      </c>
      <c r="AK570" t="s">
        <v>14446</v>
      </c>
      <c r="AL570" t="s">
        <v>14447</v>
      </c>
      <c r="AM570" t="s">
        <v>14448</v>
      </c>
      <c r="AN570" t="s">
        <v>11329</v>
      </c>
      <c r="AO570" t="s">
        <v>14449</v>
      </c>
      <c r="AP570" t="s">
        <v>14446</v>
      </c>
      <c r="AQ570">
        <v>80</v>
      </c>
      <c r="AR570">
        <v>80</v>
      </c>
      <c r="AS570">
        <v>80</v>
      </c>
      <c r="AT570" t="s">
        <v>14450</v>
      </c>
      <c r="AU570">
        <v>0</v>
      </c>
      <c r="AV570">
        <v>0</v>
      </c>
      <c r="AW570">
        <v>0</v>
      </c>
    </row>
    <row r="571" spans="1:49">
      <c r="A571" s="1">
        <f>_xlfn.XLOOKUP(K571,数据!F:F,数据!A:A)</f>
        <v>2026</v>
      </c>
      <c r="B571" s="2">
        <f>_xlfn.XLOOKUP(K571,数据!F:F,数据!B:B)</f>
        <v>2</v>
      </c>
      <c r="C571" s="2">
        <f>_xlfn.XLOOKUP(K571,数据!F:F,数据!C:C)</f>
        <v>6</v>
      </c>
      <c r="D571" s="2" t="str">
        <f>_xlfn.XLOOKUP(K571,数据!F:F,数据!K:K)</f>
        <v>红单</v>
      </c>
      <c r="E571" s="2" t="str" cm="1">
        <f t="array" ref="E571">IF(OR(D571="红单",D571="空派"),_xlfn.IFS(F571="未开售","新品首批发货",G571&lt;F571,"新品首批发货",G571-F571&lt;=60,"新品期补货空运",G571-F571&gt;60,"老品应急空运"),"海运，不进行分析")</f>
        <v>新品首批发货</v>
      </c>
      <c r="F571" s="3">
        <v>46078</v>
      </c>
      <c r="G571" s="3">
        <f>_xlfn.XLOOKUP(K571,数据!F:F,数据!D:D)</f>
        <v>46060</v>
      </c>
      <c r="H571" s="5">
        <v>71</v>
      </c>
      <c r="I571" s="5">
        <f t="shared" si="28"/>
        <v>5.68</v>
      </c>
      <c r="J571" s="5">
        <f>_xlfn.XLOOKUP(K571,数据!F:F,数据!T:T)*(I571/_xlfn.XLOOKUP(K571,数据!F:F,数据!Y:Y))</f>
        <v>472.511128818062</v>
      </c>
      <c r="K571" t="s">
        <v>9318</v>
      </c>
      <c r="L571" t="s">
        <v>57</v>
      </c>
      <c r="M571" t="s">
        <v>11113</v>
      </c>
      <c r="N571" t="s">
        <v>14451</v>
      </c>
      <c r="O571" t="s">
        <v>11115</v>
      </c>
      <c r="P571" t="s">
        <v>11139</v>
      </c>
      <c r="Q571" t="s">
        <v>11117</v>
      </c>
      <c r="R571" t="s">
        <v>11118</v>
      </c>
      <c r="S571" t="s">
        <v>9318</v>
      </c>
      <c r="T571" t="s">
        <v>11250</v>
      </c>
      <c r="U571" s="4" t="s">
        <v>14452</v>
      </c>
      <c r="V571" t="s">
        <v>14271</v>
      </c>
      <c r="W571" t="s">
        <v>14453</v>
      </c>
      <c r="X571" t="s">
        <v>14454</v>
      </c>
      <c r="Y571" t="s">
        <v>11124</v>
      </c>
      <c r="Z571" t="s">
        <v>14455</v>
      </c>
      <c r="AA571" t="s">
        <v>11144</v>
      </c>
      <c r="AB571" t="s">
        <v>14452</v>
      </c>
      <c r="AC571" t="s">
        <v>14315</v>
      </c>
      <c r="AD571" t="s">
        <v>14456</v>
      </c>
      <c r="AE571" t="s">
        <v>13966</v>
      </c>
      <c r="AI571" t="s">
        <v>14432</v>
      </c>
      <c r="AJ571" t="s">
        <v>13966</v>
      </c>
      <c r="AK571" t="s">
        <v>14457</v>
      </c>
      <c r="AL571" t="s">
        <v>14458</v>
      </c>
      <c r="AM571" t="s">
        <v>14459</v>
      </c>
      <c r="AN571" t="s">
        <v>14459</v>
      </c>
      <c r="AO571" t="s">
        <v>14460</v>
      </c>
      <c r="AP571" t="s">
        <v>14457</v>
      </c>
      <c r="AQ571">
        <v>80</v>
      </c>
      <c r="AR571">
        <v>80</v>
      </c>
      <c r="AS571">
        <v>56</v>
      </c>
      <c r="AT571" t="s">
        <v>14461</v>
      </c>
      <c r="AU571">
        <v>0</v>
      </c>
      <c r="AV571">
        <v>-24</v>
      </c>
      <c r="AW571">
        <v>24</v>
      </c>
    </row>
    <row r="572" spans="1:49">
      <c r="A572" s="1">
        <f>_xlfn.XLOOKUP(K572,数据!F:F,数据!A:A)</f>
        <v>2026</v>
      </c>
      <c r="B572" s="2">
        <f>_xlfn.XLOOKUP(K572,数据!F:F,数据!B:B)</f>
        <v>2</v>
      </c>
      <c r="C572" s="2">
        <f>_xlfn.XLOOKUP(K572,数据!F:F,数据!C:C)</f>
        <v>6</v>
      </c>
      <c r="D572" s="2" t="str">
        <f>_xlfn.XLOOKUP(K572,数据!F:F,数据!K:K)</f>
        <v>红单</v>
      </c>
      <c r="E572" s="2" t="str" cm="1">
        <f t="array" ref="E572">IF(OR(D572="红单",D572="空派"),_xlfn.IFS(F572="未开售","新品首批发货",G572&lt;F572,"新品首批发货",G572-F572&lt;=60,"新品期补货空运",G572-F572&gt;60,"老品应急空运"),"海运，不进行分析")</f>
        <v>新品首批发货</v>
      </c>
      <c r="F572" s="3">
        <v>46073</v>
      </c>
      <c r="G572" s="3">
        <f>_xlfn.XLOOKUP(K572,数据!F:F,数据!D:D)</f>
        <v>46060</v>
      </c>
      <c r="H572" s="5">
        <v>96</v>
      </c>
      <c r="I572" s="5">
        <f t="shared" si="28"/>
        <v>14.4</v>
      </c>
      <c r="J572" s="5">
        <f>_xlfn.XLOOKUP(K572,数据!F:F,数据!T:T)*(I572/_xlfn.XLOOKUP(K572,数据!F:F,数据!Y:Y))</f>
        <v>1197.91553784861</v>
      </c>
      <c r="K572" t="s">
        <v>9318</v>
      </c>
      <c r="L572" t="s">
        <v>57</v>
      </c>
      <c r="M572" t="s">
        <v>11113</v>
      </c>
      <c r="N572" t="s">
        <v>14451</v>
      </c>
      <c r="O572" t="s">
        <v>11115</v>
      </c>
      <c r="P572" t="s">
        <v>11139</v>
      </c>
      <c r="Q572" t="s">
        <v>11117</v>
      </c>
      <c r="R572" t="s">
        <v>11118</v>
      </c>
      <c r="S572" t="s">
        <v>9318</v>
      </c>
      <c r="T572" t="s">
        <v>11250</v>
      </c>
      <c r="U572" s="4" t="s">
        <v>14452</v>
      </c>
      <c r="V572" t="s">
        <v>14271</v>
      </c>
      <c r="W572" t="s">
        <v>14453</v>
      </c>
      <c r="X572" t="s">
        <v>14454</v>
      </c>
      <c r="Y572" t="s">
        <v>11124</v>
      </c>
      <c r="Z572" t="s">
        <v>14455</v>
      </c>
      <c r="AA572" t="s">
        <v>11144</v>
      </c>
      <c r="AB572" t="s">
        <v>14452</v>
      </c>
      <c r="AC572" t="s">
        <v>14315</v>
      </c>
      <c r="AD572" t="s">
        <v>14456</v>
      </c>
      <c r="AE572" t="s">
        <v>13966</v>
      </c>
      <c r="AI572" t="s">
        <v>14432</v>
      </c>
      <c r="AJ572" t="s">
        <v>13966</v>
      </c>
      <c r="AK572" t="s">
        <v>14462</v>
      </c>
      <c r="AL572" t="s">
        <v>14463</v>
      </c>
      <c r="AM572" t="s">
        <v>14464</v>
      </c>
      <c r="AN572" t="s">
        <v>14464</v>
      </c>
      <c r="AO572" t="s">
        <v>14465</v>
      </c>
      <c r="AP572" t="s">
        <v>14462</v>
      </c>
      <c r="AQ572">
        <v>150</v>
      </c>
      <c r="AR572">
        <v>150</v>
      </c>
      <c r="AS572">
        <v>150</v>
      </c>
      <c r="AT572" t="s">
        <v>14466</v>
      </c>
      <c r="AU572">
        <v>0</v>
      </c>
      <c r="AV572">
        <v>0</v>
      </c>
      <c r="AW572">
        <v>0</v>
      </c>
    </row>
    <row r="573" spans="1:49">
      <c r="A573" s="1">
        <f>_xlfn.XLOOKUP(K573,数据!F:F,数据!A:A)</f>
        <v>2026</v>
      </c>
      <c r="B573" s="2">
        <f>_xlfn.XLOOKUP(K573,数据!F:F,数据!B:B)</f>
        <v>2</v>
      </c>
      <c r="C573" s="2">
        <f>_xlfn.XLOOKUP(K573,数据!F:F,数据!C:C)</f>
        <v>6</v>
      </c>
      <c r="D573" s="2" t="str">
        <f>_xlfn.XLOOKUP(K573,数据!F:F,数据!K:K)</f>
        <v>空派</v>
      </c>
      <c r="E573" s="2" t="str" cm="1">
        <f t="array" ref="E573">IF(OR(D573="红单",D573="空派"),_xlfn.IFS(F573="未开售","新品首批发货",G573&lt;F573,"新品首批发货",G573-F573&lt;=60,"新品期补货空运",G573-F573&gt;60,"老品应急空运"),"海运，不进行分析")</f>
        <v>新品首批发货</v>
      </c>
      <c r="F573" s="3">
        <v>46092</v>
      </c>
      <c r="G573" s="3">
        <f>_xlfn.XLOOKUP(K573,数据!F:F,数据!D:D)</f>
        <v>46058</v>
      </c>
      <c r="H573" s="5">
        <v>115</v>
      </c>
      <c r="I573" s="5">
        <f t="shared" si="28"/>
        <v>6.9</v>
      </c>
      <c r="J573" s="5">
        <f>_xlfn.XLOOKUP(K573,数据!F:F,数据!T:T)*(I573/_xlfn.XLOOKUP(K573,数据!F:F,数据!Y:Y))</f>
        <v>466.753541033435</v>
      </c>
      <c r="K573" t="s">
        <v>9153</v>
      </c>
      <c r="L573" t="s">
        <v>39</v>
      </c>
      <c r="M573" t="s">
        <v>11113</v>
      </c>
      <c r="N573" t="s">
        <v>14467</v>
      </c>
      <c r="O573" t="s">
        <v>11115</v>
      </c>
      <c r="P573" t="s">
        <v>11139</v>
      </c>
      <c r="Q573" t="s">
        <v>11117</v>
      </c>
      <c r="R573" t="s">
        <v>11118</v>
      </c>
      <c r="S573" t="s">
        <v>14468</v>
      </c>
      <c r="T573" t="s">
        <v>11250</v>
      </c>
      <c r="U573" s="4" t="s">
        <v>14469</v>
      </c>
      <c r="V573" t="s">
        <v>14470</v>
      </c>
      <c r="W573" t="s">
        <v>14471</v>
      </c>
      <c r="X573" t="s">
        <v>14472</v>
      </c>
      <c r="Y573" t="s">
        <v>11124</v>
      </c>
      <c r="Z573" t="s">
        <v>14473</v>
      </c>
      <c r="AA573" t="s">
        <v>11126</v>
      </c>
      <c r="AB573" t="s">
        <v>14469</v>
      </c>
      <c r="AC573" t="s">
        <v>12859</v>
      </c>
      <c r="AD573" t="s">
        <v>14474</v>
      </c>
      <c r="AE573" t="s">
        <v>14475</v>
      </c>
      <c r="AI573" t="s">
        <v>14432</v>
      </c>
      <c r="AJ573" t="s">
        <v>13966</v>
      </c>
      <c r="AK573" t="s">
        <v>12517</v>
      </c>
      <c r="AL573" t="s">
        <v>12518</v>
      </c>
      <c r="AM573" t="s">
        <v>12519</v>
      </c>
      <c r="AN573" t="s">
        <v>12520</v>
      </c>
      <c r="AO573" t="s">
        <v>12521</v>
      </c>
      <c r="AP573" t="s">
        <v>12517</v>
      </c>
      <c r="AQ573">
        <v>60</v>
      </c>
      <c r="AR573">
        <v>60</v>
      </c>
      <c r="AS573">
        <v>58</v>
      </c>
      <c r="AT573" t="s">
        <v>14476</v>
      </c>
      <c r="AU573">
        <v>0</v>
      </c>
      <c r="AV573">
        <v>-2</v>
      </c>
      <c r="AW573">
        <v>2</v>
      </c>
    </row>
    <row r="574" spans="1:49">
      <c r="A574" s="1">
        <f>_xlfn.XLOOKUP(K574,数据!F:F,数据!A:A)</f>
        <v>2026</v>
      </c>
      <c r="B574" s="2">
        <f>_xlfn.XLOOKUP(K574,数据!F:F,数据!B:B)</f>
        <v>2</v>
      </c>
      <c r="C574" s="2">
        <f>_xlfn.XLOOKUP(K574,数据!F:F,数据!C:C)</f>
        <v>6</v>
      </c>
      <c r="D574" s="2" t="str">
        <f>_xlfn.XLOOKUP(K574,数据!F:F,数据!K:K)</f>
        <v>空派</v>
      </c>
      <c r="E574" s="2" t="str" cm="1">
        <f t="array" ref="E574">IF(OR(D574="红单",D574="空派"),_xlfn.IFS(F574="未开售","新品首批发货",G574&lt;F574,"新品首批发货",G574-F574&lt;=60,"新品期补货空运",G574-F574&gt;60,"老品应急空运"),"海运，不进行分析")</f>
        <v>新品首批发货</v>
      </c>
      <c r="F574" s="3">
        <v>46088</v>
      </c>
      <c r="G574" s="3">
        <f>_xlfn.XLOOKUP(K574,数据!F:F,数据!D:D)</f>
        <v>46058</v>
      </c>
      <c r="H574" s="5">
        <v>114</v>
      </c>
      <c r="I574" s="5">
        <f t="shared" si="28"/>
        <v>11.4</v>
      </c>
      <c r="J574" s="5">
        <f>_xlfn.XLOOKUP(K574,数据!F:F,数据!T:T)*(I574/_xlfn.XLOOKUP(K574,数据!F:F,数据!Y:Y))</f>
        <v>771.15802431611</v>
      </c>
      <c r="K574" t="s">
        <v>9153</v>
      </c>
      <c r="L574" t="s">
        <v>39</v>
      </c>
      <c r="M574" t="s">
        <v>11113</v>
      </c>
      <c r="N574" t="s">
        <v>14467</v>
      </c>
      <c r="O574" t="s">
        <v>11115</v>
      </c>
      <c r="P574" t="s">
        <v>11139</v>
      </c>
      <c r="Q574" t="s">
        <v>11117</v>
      </c>
      <c r="R574" t="s">
        <v>11118</v>
      </c>
      <c r="S574" t="s">
        <v>14468</v>
      </c>
      <c r="T574" t="s">
        <v>11250</v>
      </c>
      <c r="U574" s="4" t="s">
        <v>14469</v>
      </c>
      <c r="V574" t="s">
        <v>14470</v>
      </c>
      <c r="W574" t="s">
        <v>14471</v>
      </c>
      <c r="X574" t="s">
        <v>14472</v>
      </c>
      <c r="Y574" t="s">
        <v>11124</v>
      </c>
      <c r="Z574" t="s">
        <v>14473</v>
      </c>
      <c r="AA574" t="s">
        <v>11126</v>
      </c>
      <c r="AB574" t="s">
        <v>14469</v>
      </c>
      <c r="AC574" t="s">
        <v>12859</v>
      </c>
      <c r="AD574" t="s">
        <v>14474</v>
      </c>
      <c r="AE574" t="s">
        <v>14475</v>
      </c>
      <c r="AI574" t="s">
        <v>14432</v>
      </c>
      <c r="AJ574" t="s">
        <v>13966</v>
      </c>
      <c r="AK574" t="s">
        <v>12867</v>
      </c>
      <c r="AL574" t="s">
        <v>12868</v>
      </c>
      <c r="AM574" t="s">
        <v>12869</v>
      </c>
      <c r="AN574" t="s">
        <v>12520</v>
      </c>
      <c r="AO574" t="s">
        <v>12870</v>
      </c>
      <c r="AP574" t="s">
        <v>12867</v>
      </c>
      <c r="AQ574">
        <v>100</v>
      </c>
      <c r="AR574">
        <v>100</v>
      </c>
      <c r="AS574">
        <v>100</v>
      </c>
      <c r="AT574" t="s">
        <v>14477</v>
      </c>
      <c r="AU574">
        <v>0</v>
      </c>
      <c r="AV574">
        <v>0</v>
      </c>
      <c r="AW574">
        <v>0</v>
      </c>
    </row>
    <row r="575" spans="1:49">
      <c r="A575" s="1">
        <f>_xlfn.XLOOKUP(K575,数据!F:F,数据!A:A)</f>
        <v>2026</v>
      </c>
      <c r="B575" s="2">
        <f>_xlfn.XLOOKUP(K575,数据!F:F,数据!B:B)</f>
        <v>2</v>
      </c>
      <c r="C575" s="2">
        <f>_xlfn.XLOOKUP(K575,数据!F:F,数据!C:C)</f>
        <v>6</v>
      </c>
      <c r="D575" s="2" t="str">
        <f>_xlfn.XLOOKUP(K575,数据!F:F,数据!K:K)</f>
        <v>空派</v>
      </c>
      <c r="E575" s="2" t="str" cm="1">
        <f t="array" ref="E575">IF(OR(D575="红单",D575="空派"),_xlfn.IFS(F575="未开售","新品首批发货",G575&lt;F575,"新品首批发货",G575-F575&lt;=60,"新品期补货空运",G575-F575&gt;60,"老品应急空运"),"海运，不进行分析")</f>
        <v>新品首批发货</v>
      </c>
      <c r="F575" s="3">
        <v>46088</v>
      </c>
      <c r="G575" s="3">
        <f>_xlfn.XLOOKUP(K575,数据!F:F,数据!D:D)</f>
        <v>46058</v>
      </c>
      <c r="H575" s="5">
        <v>114</v>
      </c>
      <c r="I575" s="5">
        <f t="shared" si="28"/>
        <v>6.84</v>
      </c>
      <c r="J575" s="5">
        <f>_xlfn.XLOOKUP(K575,数据!F:F,数据!T:T)*(I575/_xlfn.XLOOKUP(K575,数据!F:F,数据!Y:Y))</f>
        <v>462.694814589666</v>
      </c>
      <c r="K575" t="s">
        <v>9153</v>
      </c>
      <c r="L575" t="s">
        <v>39</v>
      </c>
      <c r="M575" t="s">
        <v>11113</v>
      </c>
      <c r="N575" t="s">
        <v>14467</v>
      </c>
      <c r="O575" t="s">
        <v>11115</v>
      </c>
      <c r="P575" t="s">
        <v>11139</v>
      </c>
      <c r="Q575" t="s">
        <v>11117</v>
      </c>
      <c r="R575" t="s">
        <v>11118</v>
      </c>
      <c r="S575" t="s">
        <v>14468</v>
      </c>
      <c r="T575" t="s">
        <v>11250</v>
      </c>
      <c r="U575" s="4" t="s">
        <v>14469</v>
      </c>
      <c r="V575" t="s">
        <v>14470</v>
      </c>
      <c r="W575" t="s">
        <v>14471</v>
      </c>
      <c r="X575" t="s">
        <v>14472</v>
      </c>
      <c r="Y575" t="s">
        <v>11124</v>
      </c>
      <c r="Z575" t="s">
        <v>14473</v>
      </c>
      <c r="AA575" t="s">
        <v>11126</v>
      </c>
      <c r="AB575" t="s">
        <v>14469</v>
      </c>
      <c r="AC575" t="s">
        <v>12859</v>
      </c>
      <c r="AD575" t="s">
        <v>14474</v>
      </c>
      <c r="AE575" t="s">
        <v>14475</v>
      </c>
      <c r="AI575" t="s">
        <v>14432</v>
      </c>
      <c r="AJ575" t="s">
        <v>13966</v>
      </c>
      <c r="AK575" t="s">
        <v>12523</v>
      </c>
      <c r="AL575" t="s">
        <v>12524</v>
      </c>
      <c r="AM575" t="s">
        <v>12525</v>
      </c>
      <c r="AN575" t="s">
        <v>12520</v>
      </c>
      <c r="AO575" t="s">
        <v>12526</v>
      </c>
      <c r="AP575" t="s">
        <v>12523</v>
      </c>
      <c r="AQ575">
        <v>60</v>
      </c>
      <c r="AR575">
        <v>60</v>
      </c>
      <c r="AS575">
        <v>58</v>
      </c>
      <c r="AT575" t="s">
        <v>14478</v>
      </c>
      <c r="AU575">
        <v>0</v>
      </c>
      <c r="AV575">
        <v>-2</v>
      </c>
      <c r="AW575">
        <v>2</v>
      </c>
    </row>
    <row r="576" spans="1:49">
      <c r="A576" s="1">
        <f>_xlfn.XLOOKUP(K576,数据!F:F,数据!A:A)</f>
        <v>2026</v>
      </c>
      <c r="B576" s="2">
        <f>_xlfn.XLOOKUP(K576,数据!F:F,数据!B:B)</f>
        <v>2</v>
      </c>
      <c r="C576" s="2">
        <f>_xlfn.XLOOKUP(K576,数据!F:F,数据!C:C)</f>
        <v>6</v>
      </c>
      <c r="D576" s="2" t="str">
        <f>_xlfn.XLOOKUP(K576,数据!F:F,数据!K:K)</f>
        <v>空派</v>
      </c>
      <c r="E576" s="2" t="str" cm="1">
        <f t="array" ref="E576">IF(OR(D576="红单",D576="空派"),_xlfn.IFS(F576="未开售","新品首批发货",G576&lt;F576,"新品首批发货",G576-F576&lt;=60,"新品期补货空运",G576-F576&gt;60,"老品应急空运"),"海运，不进行分析")</f>
        <v>新品首批发货</v>
      </c>
      <c r="F576" s="3">
        <v>46093</v>
      </c>
      <c r="G576" s="3">
        <f>_xlfn.XLOOKUP(K576,数据!F:F,数据!D:D)</f>
        <v>46058</v>
      </c>
      <c r="H576" s="5">
        <v>114</v>
      </c>
      <c r="I576" s="5">
        <f t="shared" si="28"/>
        <v>9.12</v>
      </c>
      <c r="J576" s="5">
        <f>_xlfn.XLOOKUP(K576,数据!F:F,数据!T:T)*(I576/_xlfn.XLOOKUP(K576,数据!F:F,数据!Y:Y))</f>
        <v>616.926419452887</v>
      </c>
      <c r="K576" t="s">
        <v>9153</v>
      </c>
      <c r="L576" t="s">
        <v>39</v>
      </c>
      <c r="M576" t="s">
        <v>11113</v>
      </c>
      <c r="N576" t="s">
        <v>14467</v>
      </c>
      <c r="O576" t="s">
        <v>11115</v>
      </c>
      <c r="P576" t="s">
        <v>11139</v>
      </c>
      <c r="Q576" t="s">
        <v>11117</v>
      </c>
      <c r="R576" t="s">
        <v>11118</v>
      </c>
      <c r="S576" t="s">
        <v>14468</v>
      </c>
      <c r="T576" t="s">
        <v>11250</v>
      </c>
      <c r="U576" s="4" t="s">
        <v>14469</v>
      </c>
      <c r="V576" t="s">
        <v>14470</v>
      </c>
      <c r="W576" t="s">
        <v>14471</v>
      </c>
      <c r="X576" t="s">
        <v>14472</v>
      </c>
      <c r="Y576" t="s">
        <v>11124</v>
      </c>
      <c r="Z576" t="s">
        <v>14473</v>
      </c>
      <c r="AA576" t="s">
        <v>11126</v>
      </c>
      <c r="AB576" t="s">
        <v>14469</v>
      </c>
      <c r="AC576" t="s">
        <v>12859</v>
      </c>
      <c r="AD576" t="s">
        <v>14474</v>
      </c>
      <c r="AE576" t="s">
        <v>14475</v>
      </c>
      <c r="AI576" t="s">
        <v>14432</v>
      </c>
      <c r="AJ576" t="s">
        <v>13966</v>
      </c>
      <c r="AK576" t="s">
        <v>14479</v>
      </c>
      <c r="AL576" t="s">
        <v>14480</v>
      </c>
      <c r="AM576" t="s">
        <v>14481</v>
      </c>
      <c r="AN576" t="s">
        <v>12520</v>
      </c>
      <c r="AO576" t="s">
        <v>14482</v>
      </c>
      <c r="AP576" t="s">
        <v>14479</v>
      </c>
      <c r="AQ576">
        <v>80</v>
      </c>
      <c r="AR576">
        <v>80</v>
      </c>
      <c r="AS576">
        <v>75</v>
      </c>
      <c r="AT576" t="s">
        <v>14483</v>
      </c>
      <c r="AU576">
        <v>0</v>
      </c>
      <c r="AV576">
        <v>-5</v>
      </c>
      <c r="AW576">
        <v>5</v>
      </c>
    </row>
    <row r="577" spans="1:49">
      <c r="A577" s="1">
        <f>_xlfn.XLOOKUP(K577,数据!F:F,数据!A:A)</f>
        <v>2026</v>
      </c>
      <c r="B577" s="2">
        <f>_xlfn.XLOOKUP(K577,数据!F:F,数据!B:B)</f>
        <v>2</v>
      </c>
      <c r="C577" s="2">
        <f>_xlfn.XLOOKUP(K577,数据!F:F,数据!C:C)</f>
        <v>6</v>
      </c>
      <c r="D577" s="2" t="str">
        <f>_xlfn.XLOOKUP(K577,数据!F:F,数据!K:K)</f>
        <v>空派</v>
      </c>
      <c r="E577" s="2" t="str" cm="1">
        <f t="array" ref="E577">IF(OR(D577="红单",D577="空派"),_xlfn.IFS(F577="未开售","新品首批发货",G577&lt;F577,"新品首批发货",G577-F577&lt;=60,"新品期补货空运",G577-F577&gt;60,"老品应急空运"),"海运，不进行分析")</f>
        <v>新品期补货空运</v>
      </c>
      <c r="F577" s="3">
        <v>46035</v>
      </c>
      <c r="G577" s="3">
        <f>_xlfn.XLOOKUP(K577,数据!F:F,数据!D:D)</f>
        <v>46058</v>
      </c>
      <c r="H577" s="5">
        <v>101</v>
      </c>
      <c r="I577" s="5">
        <f t="shared" ref="I577:I600" si="29">H577*AQ577/1000</f>
        <v>10.1</v>
      </c>
      <c r="J577" s="5">
        <f>_xlfn.XLOOKUP(K577,数据!F:F,数据!T:T)*(I577/_xlfn.XLOOKUP(K577,数据!F:F,数据!Y:Y))</f>
        <v>683.218951367781</v>
      </c>
      <c r="K577" t="s">
        <v>9153</v>
      </c>
      <c r="L577" t="s">
        <v>39</v>
      </c>
      <c r="M577" t="s">
        <v>11113</v>
      </c>
      <c r="N577" t="s">
        <v>14467</v>
      </c>
      <c r="O577" t="s">
        <v>11115</v>
      </c>
      <c r="P577" t="s">
        <v>11139</v>
      </c>
      <c r="Q577" t="s">
        <v>11117</v>
      </c>
      <c r="R577" t="s">
        <v>11118</v>
      </c>
      <c r="S577" t="s">
        <v>14468</v>
      </c>
      <c r="T577" t="s">
        <v>11250</v>
      </c>
      <c r="U577" s="4" t="s">
        <v>14469</v>
      </c>
      <c r="V577" t="s">
        <v>14470</v>
      </c>
      <c r="W577" t="s">
        <v>14471</v>
      </c>
      <c r="X577" t="s">
        <v>14472</v>
      </c>
      <c r="Y577" t="s">
        <v>11124</v>
      </c>
      <c r="Z577" t="s">
        <v>14473</v>
      </c>
      <c r="AA577" t="s">
        <v>11126</v>
      </c>
      <c r="AB577" t="s">
        <v>14469</v>
      </c>
      <c r="AC577" t="s">
        <v>12859</v>
      </c>
      <c r="AD577" t="s">
        <v>14474</v>
      </c>
      <c r="AE577" t="s">
        <v>14475</v>
      </c>
      <c r="AI577" t="s">
        <v>14432</v>
      </c>
      <c r="AJ577" t="s">
        <v>13966</v>
      </c>
      <c r="AK577" t="s">
        <v>14248</v>
      </c>
      <c r="AL577" t="s">
        <v>14249</v>
      </c>
      <c r="AM577" t="s">
        <v>14250</v>
      </c>
      <c r="AN577" t="s">
        <v>14250</v>
      </c>
      <c r="AO577" t="s">
        <v>14251</v>
      </c>
      <c r="AP577" t="s">
        <v>14248</v>
      </c>
      <c r="AQ577">
        <v>100</v>
      </c>
      <c r="AR577">
        <v>100</v>
      </c>
      <c r="AS577">
        <v>100</v>
      </c>
      <c r="AT577" t="s">
        <v>14484</v>
      </c>
      <c r="AU577">
        <v>0</v>
      </c>
      <c r="AV577">
        <v>0</v>
      </c>
      <c r="AW577">
        <v>0</v>
      </c>
    </row>
    <row r="578" spans="1:49">
      <c r="A578" s="1">
        <f>_xlfn.XLOOKUP(K578,数据!F:F,数据!A:A)</f>
        <v>2026</v>
      </c>
      <c r="B578" s="2">
        <f>_xlfn.XLOOKUP(K578,数据!F:F,数据!B:B)</f>
        <v>2</v>
      </c>
      <c r="C578" s="2">
        <f>_xlfn.XLOOKUP(K578,数据!F:F,数据!C:C)</f>
        <v>6</v>
      </c>
      <c r="D578" s="2" t="str">
        <f>_xlfn.XLOOKUP(K578,数据!F:F,数据!K:K)</f>
        <v>空派</v>
      </c>
      <c r="E578" s="2" t="str" cm="1">
        <f t="array" ref="E578">IF(OR(D578="红单",D578="空派"),_xlfn.IFS(F578="未开售","新品首批发货",G578&lt;F578,"新品首批发货",G578-F578&lt;=60,"新品期补货空运",G578-F578&gt;60,"老品应急空运"),"海运，不进行分析")</f>
        <v>新品首批发货</v>
      </c>
      <c r="F578" s="3">
        <v>46091</v>
      </c>
      <c r="G578" s="3">
        <f>_xlfn.XLOOKUP(K578,数据!F:F,数据!D:D)</f>
        <v>46058</v>
      </c>
      <c r="H578" s="5">
        <v>134</v>
      </c>
      <c r="I578" s="5">
        <f t="shared" si="29"/>
        <v>10.72</v>
      </c>
      <c r="J578" s="5">
        <f>_xlfn.XLOOKUP(K578,数据!F:F,数据!T:T)*(I578/_xlfn.XLOOKUP(K578,数据!F:F,数据!Y:Y))</f>
        <v>725.159124620061</v>
      </c>
      <c r="K578" t="s">
        <v>9153</v>
      </c>
      <c r="L578" t="s">
        <v>39</v>
      </c>
      <c r="M578" t="s">
        <v>11113</v>
      </c>
      <c r="N578" t="s">
        <v>14467</v>
      </c>
      <c r="O578" t="s">
        <v>11115</v>
      </c>
      <c r="P578" t="s">
        <v>11139</v>
      </c>
      <c r="Q578" t="s">
        <v>11117</v>
      </c>
      <c r="R578" t="s">
        <v>11118</v>
      </c>
      <c r="S578" t="s">
        <v>14468</v>
      </c>
      <c r="T578" t="s">
        <v>11250</v>
      </c>
      <c r="U578" s="4" t="s">
        <v>14469</v>
      </c>
      <c r="V578" t="s">
        <v>14470</v>
      </c>
      <c r="W578" t="s">
        <v>14471</v>
      </c>
      <c r="X578" t="s">
        <v>14472</v>
      </c>
      <c r="Y578" t="s">
        <v>11124</v>
      </c>
      <c r="Z578" t="s">
        <v>14473</v>
      </c>
      <c r="AA578" t="s">
        <v>11126</v>
      </c>
      <c r="AB578" t="s">
        <v>14469</v>
      </c>
      <c r="AC578" t="s">
        <v>12859</v>
      </c>
      <c r="AD578" t="s">
        <v>14474</v>
      </c>
      <c r="AE578" t="s">
        <v>14475</v>
      </c>
      <c r="AI578" t="s">
        <v>14432</v>
      </c>
      <c r="AJ578" t="s">
        <v>13966</v>
      </c>
      <c r="AK578" t="s">
        <v>14485</v>
      </c>
      <c r="AL578" t="s">
        <v>14486</v>
      </c>
      <c r="AM578" t="s">
        <v>14487</v>
      </c>
      <c r="AN578" t="s">
        <v>14305</v>
      </c>
      <c r="AO578" t="s">
        <v>14488</v>
      </c>
      <c r="AP578" t="s">
        <v>14485</v>
      </c>
      <c r="AQ578">
        <v>80</v>
      </c>
      <c r="AR578">
        <v>80</v>
      </c>
      <c r="AS578">
        <v>77</v>
      </c>
      <c r="AT578" t="s">
        <v>14489</v>
      </c>
      <c r="AU578">
        <v>0</v>
      </c>
      <c r="AV578">
        <v>-3</v>
      </c>
      <c r="AW578">
        <v>3</v>
      </c>
    </row>
    <row r="579" spans="1:49">
      <c r="A579" s="1">
        <f>_xlfn.XLOOKUP(K579,数据!F:F,数据!A:A)</f>
        <v>2026</v>
      </c>
      <c r="B579" s="2">
        <f>_xlfn.XLOOKUP(K579,数据!F:F,数据!B:B)</f>
        <v>2</v>
      </c>
      <c r="C579" s="2">
        <f>_xlfn.XLOOKUP(K579,数据!F:F,数据!C:C)</f>
        <v>6</v>
      </c>
      <c r="D579" s="2" t="str">
        <f>_xlfn.XLOOKUP(K579,数据!F:F,数据!K:K)</f>
        <v>空派</v>
      </c>
      <c r="E579" s="2" t="str" cm="1">
        <f t="array" ref="E579">IF(OR(D579="红单",D579="空派"),_xlfn.IFS(F579="未开售","新品首批发货",G579&lt;F579,"新品首批发货",G579-F579&lt;=60,"新品期补货空运",G579-F579&gt;60,"老品应急空运"),"海运，不进行分析")</f>
        <v>新品首批发货</v>
      </c>
      <c r="F579" s="3">
        <v>46091</v>
      </c>
      <c r="G579" s="3">
        <f>_xlfn.XLOOKUP(K579,数据!F:F,数据!D:D)</f>
        <v>46058</v>
      </c>
      <c r="H579" s="5">
        <v>134</v>
      </c>
      <c r="I579" s="5">
        <f t="shared" si="29"/>
        <v>10.72</v>
      </c>
      <c r="J579" s="5">
        <f>_xlfn.XLOOKUP(K579,数据!F:F,数据!T:T)*(I579/_xlfn.XLOOKUP(K579,数据!F:F,数据!Y:Y))</f>
        <v>725.159124620061</v>
      </c>
      <c r="K579" t="s">
        <v>9153</v>
      </c>
      <c r="L579" t="s">
        <v>39</v>
      </c>
      <c r="M579" t="s">
        <v>11113</v>
      </c>
      <c r="N579" t="s">
        <v>14467</v>
      </c>
      <c r="O579" t="s">
        <v>11115</v>
      </c>
      <c r="P579" t="s">
        <v>11139</v>
      </c>
      <c r="Q579" t="s">
        <v>11117</v>
      </c>
      <c r="R579" t="s">
        <v>11118</v>
      </c>
      <c r="S579" t="s">
        <v>14468</v>
      </c>
      <c r="T579" t="s">
        <v>11250</v>
      </c>
      <c r="U579" s="4" t="s">
        <v>14469</v>
      </c>
      <c r="V579" t="s">
        <v>14470</v>
      </c>
      <c r="W579" t="s">
        <v>14471</v>
      </c>
      <c r="X579" t="s">
        <v>14472</v>
      </c>
      <c r="Y579" t="s">
        <v>11124</v>
      </c>
      <c r="Z579" t="s">
        <v>14473</v>
      </c>
      <c r="AA579" t="s">
        <v>11126</v>
      </c>
      <c r="AB579" t="s">
        <v>14469</v>
      </c>
      <c r="AC579" t="s">
        <v>12859</v>
      </c>
      <c r="AD579" t="s">
        <v>14474</v>
      </c>
      <c r="AE579" t="s">
        <v>14475</v>
      </c>
      <c r="AI579" t="s">
        <v>14432</v>
      </c>
      <c r="AJ579" t="s">
        <v>13966</v>
      </c>
      <c r="AK579" t="s">
        <v>14490</v>
      </c>
      <c r="AL579" t="s">
        <v>14491</v>
      </c>
      <c r="AM579" t="s">
        <v>14492</v>
      </c>
      <c r="AN579" t="s">
        <v>14305</v>
      </c>
      <c r="AO579" t="s">
        <v>14493</v>
      </c>
      <c r="AP579" t="s">
        <v>14490</v>
      </c>
      <c r="AQ579">
        <v>80</v>
      </c>
      <c r="AR579">
        <v>80</v>
      </c>
      <c r="AS579">
        <v>80</v>
      </c>
      <c r="AT579" t="s">
        <v>14494</v>
      </c>
      <c r="AU579">
        <v>0</v>
      </c>
      <c r="AV579">
        <v>0</v>
      </c>
      <c r="AW579">
        <v>0</v>
      </c>
    </row>
    <row r="580" spans="1:49">
      <c r="A580" s="1">
        <f>_xlfn.XLOOKUP(K580,数据!F:F,数据!A:A)</f>
        <v>2026</v>
      </c>
      <c r="B580" s="2">
        <f>_xlfn.XLOOKUP(K580,数据!F:F,数据!B:B)</f>
        <v>2</v>
      </c>
      <c r="C580" s="2">
        <f>_xlfn.XLOOKUP(K580,数据!F:F,数据!C:C)</f>
        <v>6</v>
      </c>
      <c r="D580" s="2" t="str">
        <f>_xlfn.XLOOKUP(K580,数据!F:F,数据!K:K)</f>
        <v>空派</v>
      </c>
      <c r="E580" s="2" t="str" cm="1">
        <f t="array" ref="E580">IF(OR(D580="红单",D580="空派"),_xlfn.IFS(F580="未开售","新品首批发货",G580&lt;F580,"新品首批发货",G580-F580&lt;=60,"新品期补货空运",G580-F580&gt;60,"老品应急空运"),"海运，不进行分析")</f>
        <v>新品首批发货</v>
      </c>
      <c r="F580" s="3">
        <v>46091</v>
      </c>
      <c r="G580" s="3">
        <f>_xlfn.XLOOKUP(K580,数据!F:F,数据!D:D)</f>
        <v>46058</v>
      </c>
      <c r="H580" s="5">
        <v>108</v>
      </c>
      <c r="I580" s="5">
        <f t="shared" si="29"/>
        <v>6.372</v>
      </c>
      <c r="J580" s="5">
        <f>_xlfn.XLOOKUP(K580,数据!F:F,数据!T:T)*(I580/_xlfn.XLOOKUP(K580,数据!F:F,数据!Y:Y))</f>
        <v>425.510617375231</v>
      </c>
      <c r="K580" t="s">
        <v>9150</v>
      </c>
      <c r="L580" t="s">
        <v>39</v>
      </c>
      <c r="M580" t="s">
        <v>11113</v>
      </c>
      <c r="N580" t="s">
        <v>14495</v>
      </c>
      <c r="O580" t="s">
        <v>11115</v>
      </c>
      <c r="P580" t="s">
        <v>11139</v>
      </c>
      <c r="Q580" t="s">
        <v>11117</v>
      </c>
      <c r="R580" t="s">
        <v>11118</v>
      </c>
      <c r="S580" t="s">
        <v>14496</v>
      </c>
      <c r="T580" t="s">
        <v>11250</v>
      </c>
      <c r="U580" s="4" t="s">
        <v>14469</v>
      </c>
      <c r="V580" t="s">
        <v>14497</v>
      </c>
      <c r="W580" t="s">
        <v>14498</v>
      </c>
      <c r="X580" t="s">
        <v>14499</v>
      </c>
      <c r="Y580" t="s">
        <v>11124</v>
      </c>
      <c r="Z580" t="s">
        <v>14500</v>
      </c>
      <c r="AA580" t="s">
        <v>11126</v>
      </c>
      <c r="AB580" t="s">
        <v>14469</v>
      </c>
      <c r="AC580" t="s">
        <v>12859</v>
      </c>
      <c r="AD580" t="s">
        <v>14501</v>
      </c>
      <c r="AE580" t="s">
        <v>14475</v>
      </c>
      <c r="AI580" t="s">
        <v>14432</v>
      </c>
      <c r="AJ580" t="s">
        <v>13966</v>
      </c>
      <c r="AK580" t="s">
        <v>14502</v>
      </c>
      <c r="AL580" t="s">
        <v>14503</v>
      </c>
      <c r="AM580" t="s">
        <v>14504</v>
      </c>
      <c r="AN580" t="s">
        <v>11329</v>
      </c>
      <c r="AO580" t="s">
        <v>14505</v>
      </c>
      <c r="AP580" t="s">
        <v>14502</v>
      </c>
      <c r="AQ580">
        <v>59</v>
      </c>
      <c r="AR580">
        <v>59</v>
      </c>
      <c r="AS580">
        <v>59</v>
      </c>
      <c r="AT580" t="s">
        <v>14506</v>
      </c>
      <c r="AU580">
        <v>0</v>
      </c>
      <c r="AV580">
        <v>0</v>
      </c>
      <c r="AW580">
        <v>0</v>
      </c>
    </row>
    <row r="581" spans="1:49">
      <c r="A581" s="1">
        <f>_xlfn.XLOOKUP(K581,数据!F:F,数据!A:A)</f>
        <v>2026</v>
      </c>
      <c r="B581" s="2">
        <f>_xlfn.XLOOKUP(K581,数据!F:F,数据!B:B)</f>
        <v>2</v>
      </c>
      <c r="C581" s="2">
        <f>_xlfn.XLOOKUP(K581,数据!F:F,数据!C:C)</f>
        <v>6</v>
      </c>
      <c r="D581" s="2" t="str">
        <f>_xlfn.XLOOKUP(K581,数据!F:F,数据!K:K)</f>
        <v>空派</v>
      </c>
      <c r="E581" s="2" t="str" cm="1">
        <f t="array" ref="E581">IF(OR(D581="红单",D581="空派"),_xlfn.IFS(F581="未开售","新品首批发货",G581&lt;F581,"新品首批发货",G581-F581&lt;=60,"新品期补货空运",G581-F581&gt;60,"老品应急空运"),"海运，不进行分析")</f>
        <v>新品首批发货</v>
      </c>
      <c r="F581" s="3">
        <v>46088</v>
      </c>
      <c r="G581" s="3">
        <f>_xlfn.XLOOKUP(K581,数据!F:F,数据!D:D)</f>
        <v>46058</v>
      </c>
      <c r="H581" s="5">
        <v>108</v>
      </c>
      <c r="I581" s="5">
        <f t="shared" si="29"/>
        <v>6.372</v>
      </c>
      <c r="J581" s="5">
        <f>_xlfn.XLOOKUP(K581,数据!F:F,数据!T:T)*(I581/_xlfn.XLOOKUP(K581,数据!F:F,数据!Y:Y))</f>
        <v>425.510617375231</v>
      </c>
      <c r="K581" t="s">
        <v>9150</v>
      </c>
      <c r="L581" t="s">
        <v>39</v>
      </c>
      <c r="M581" t="s">
        <v>11113</v>
      </c>
      <c r="N581" t="s">
        <v>14495</v>
      </c>
      <c r="O581" t="s">
        <v>11115</v>
      </c>
      <c r="P581" t="s">
        <v>11139</v>
      </c>
      <c r="Q581" t="s">
        <v>11117</v>
      </c>
      <c r="R581" t="s">
        <v>11118</v>
      </c>
      <c r="S581" t="s">
        <v>14496</v>
      </c>
      <c r="T581" t="s">
        <v>11250</v>
      </c>
      <c r="U581" s="4" t="s">
        <v>14469</v>
      </c>
      <c r="V581" t="s">
        <v>14497</v>
      </c>
      <c r="W581" t="s">
        <v>14498</v>
      </c>
      <c r="X581" t="s">
        <v>14499</v>
      </c>
      <c r="Y581" t="s">
        <v>11124</v>
      </c>
      <c r="Z581" t="s">
        <v>14500</v>
      </c>
      <c r="AA581" t="s">
        <v>11126</v>
      </c>
      <c r="AB581" t="s">
        <v>14469</v>
      </c>
      <c r="AC581" t="s">
        <v>12859</v>
      </c>
      <c r="AD581" t="s">
        <v>14501</v>
      </c>
      <c r="AE581" t="s">
        <v>14475</v>
      </c>
      <c r="AI581" t="s">
        <v>14432</v>
      </c>
      <c r="AJ581" t="s">
        <v>13966</v>
      </c>
      <c r="AK581" t="s">
        <v>12115</v>
      </c>
      <c r="AL581" t="s">
        <v>12116</v>
      </c>
      <c r="AM581" t="s">
        <v>12117</v>
      </c>
      <c r="AN581" t="s">
        <v>11329</v>
      </c>
      <c r="AO581" t="s">
        <v>12118</v>
      </c>
      <c r="AP581" t="s">
        <v>12115</v>
      </c>
      <c r="AQ581">
        <v>59</v>
      </c>
      <c r="AR581">
        <v>59</v>
      </c>
      <c r="AS581">
        <v>59</v>
      </c>
      <c r="AT581" t="s">
        <v>14507</v>
      </c>
      <c r="AU581">
        <v>0</v>
      </c>
      <c r="AV581">
        <v>0</v>
      </c>
      <c r="AW581">
        <v>0</v>
      </c>
    </row>
    <row r="582" spans="1:49">
      <c r="A582" s="1">
        <f>_xlfn.XLOOKUP(K582,数据!F:F,数据!A:A)</f>
        <v>2026</v>
      </c>
      <c r="B582" s="2">
        <f>_xlfn.XLOOKUP(K582,数据!F:F,数据!B:B)</f>
        <v>2</v>
      </c>
      <c r="C582" s="2">
        <f>_xlfn.XLOOKUP(K582,数据!F:F,数据!C:C)</f>
        <v>6</v>
      </c>
      <c r="D582" s="2" t="str">
        <f>_xlfn.XLOOKUP(K582,数据!F:F,数据!K:K)</f>
        <v>空派</v>
      </c>
      <c r="E582" s="2" t="str" cm="1">
        <f t="array" ref="E582">IF(OR(D582="红单",D582="空派"),_xlfn.IFS(F582="未开售","新品首批发货",G582&lt;F582,"新品首批发货",G582-F582&lt;=60,"新品期补货空运",G582-F582&gt;60,"老品应急空运"),"海运，不进行分析")</f>
        <v>新品首批发货</v>
      </c>
      <c r="F582" s="3">
        <v>46088</v>
      </c>
      <c r="G582" s="3">
        <f>_xlfn.XLOOKUP(K582,数据!F:F,数据!D:D)</f>
        <v>46058</v>
      </c>
      <c r="H582" s="5">
        <v>109</v>
      </c>
      <c r="I582" s="5">
        <f t="shared" si="29"/>
        <v>6.431</v>
      </c>
      <c r="J582" s="5">
        <f>_xlfn.XLOOKUP(K582,数据!F:F,数据!T:T)*(I582/_xlfn.XLOOKUP(K582,数据!F:F,数据!Y:Y))</f>
        <v>429.450530499076</v>
      </c>
      <c r="K582" t="s">
        <v>9150</v>
      </c>
      <c r="L582" t="s">
        <v>39</v>
      </c>
      <c r="M582" t="s">
        <v>11113</v>
      </c>
      <c r="N582" t="s">
        <v>14495</v>
      </c>
      <c r="O582" t="s">
        <v>11115</v>
      </c>
      <c r="P582" t="s">
        <v>11139</v>
      </c>
      <c r="Q582" t="s">
        <v>11117</v>
      </c>
      <c r="R582" t="s">
        <v>11118</v>
      </c>
      <c r="S582" t="s">
        <v>14496</v>
      </c>
      <c r="T582" t="s">
        <v>11250</v>
      </c>
      <c r="U582" s="4" t="s">
        <v>14469</v>
      </c>
      <c r="V582" t="s">
        <v>14497</v>
      </c>
      <c r="W582" t="s">
        <v>14498</v>
      </c>
      <c r="X582" t="s">
        <v>14499</v>
      </c>
      <c r="Y582" t="s">
        <v>11124</v>
      </c>
      <c r="Z582" t="s">
        <v>14500</v>
      </c>
      <c r="AA582" t="s">
        <v>11126</v>
      </c>
      <c r="AB582" t="s">
        <v>14469</v>
      </c>
      <c r="AC582" t="s">
        <v>12859</v>
      </c>
      <c r="AD582" t="s">
        <v>14501</v>
      </c>
      <c r="AE582" t="s">
        <v>14475</v>
      </c>
      <c r="AI582" t="s">
        <v>14432</v>
      </c>
      <c r="AJ582" t="s">
        <v>13966</v>
      </c>
      <c r="AK582" t="s">
        <v>14508</v>
      </c>
      <c r="AL582" t="s">
        <v>14509</v>
      </c>
      <c r="AM582" t="s">
        <v>14510</v>
      </c>
      <c r="AN582" t="s">
        <v>11329</v>
      </c>
      <c r="AO582" t="s">
        <v>14511</v>
      </c>
      <c r="AP582" t="s">
        <v>14508</v>
      </c>
      <c r="AQ582">
        <v>59</v>
      </c>
      <c r="AR582">
        <v>59</v>
      </c>
      <c r="AS582">
        <v>59</v>
      </c>
      <c r="AT582" t="s">
        <v>14512</v>
      </c>
      <c r="AU582">
        <v>0</v>
      </c>
      <c r="AV582">
        <v>0</v>
      </c>
      <c r="AW582">
        <v>0</v>
      </c>
    </row>
    <row r="583" spans="1:49">
      <c r="A583" s="1">
        <f>_xlfn.XLOOKUP(K583,数据!F:F,数据!A:A)</f>
        <v>2026</v>
      </c>
      <c r="B583" s="2">
        <f>_xlfn.XLOOKUP(K583,数据!F:F,数据!B:B)</f>
        <v>2</v>
      </c>
      <c r="C583" s="2">
        <f>_xlfn.XLOOKUP(K583,数据!F:F,数据!C:C)</f>
        <v>6</v>
      </c>
      <c r="D583" s="2" t="str">
        <f>_xlfn.XLOOKUP(K583,数据!F:F,数据!K:K)</f>
        <v>空派</v>
      </c>
      <c r="E583" s="2" t="str" cm="1">
        <f t="array" ref="E583">IF(OR(D583="红单",D583="空派"),_xlfn.IFS(F583="未开售","新品首批发货",G583&lt;F583,"新品首批发货",G583-F583&lt;=60,"新品期补货空运",G583-F583&gt;60,"老品应急空运"),"海运，不进行分析")</f>
        <v>新品首批发货</v>
      </c>
      <c r="F583" s="3">
        <v>46091</v>
      </c>
      <c r="G583" s="3">
        <f>_xlfn.XLOOKUP(K583,数据!F:F,数据!D:D)</f>
        <v>46058</v>
      </c>
      <c r="H583" s="5">
        <v>107</v>
      </c>
      <c r="I583" s="5">
        <f t="shared" si="29"/>
        <v>6.313</v>
      </c>
      <c r="J583" s="5">
        <f>_xlfn.XLOOKUP(K583,数据!F:F,数据!T:T)*(I583/_xlfn.XLOOKUP(K583,数据!F:F,数据!Y:Y))</f>
        <v>421.570704251386</v>
      </c>
      <c r="K583" t="s">
        <v>9150</v>
      </c>
      <c r="L583" t="s">
        <v>39</v>
      </c>
      <c r="M583" t="s">
        <v>11113</v>
      </c>
      <c r="N583" t="s">
        <v>14495</v>
      </c>
      <c r="O583" t="s">
        <v>11115</v>
      </c>
      <c r="P583" t="s">
        <v>11139</v>
      </c>
      <c r="Q583" t="s">
        <v>11117</v>
      </c>
      <c r="R583" t="s">
        <v>11118</v>
      </c>
      <c r="S583" t="s">
        <v>14496</v>
      </c>
      <c r="T583" t="s">
        <v>11250</v>
      </c>
      <c r="U583" s="4" t="s">
        <v>14469</v>
      </c>
      <c r="V583" t="s">
        <v>14497</v>
      </c>
      <c r="W583" t="s">
        <v>14498</v>
      </c>
      <c r="X583" t="s">
        <v>14499</v>
      </c>
      <c r="Y583" t="s">
        <v>11124</v>
      </c>
      <c r="Z583" t="s">
        <v>14500</v>
      </c>
      <c r="AA583" t="s">
        <v>11126</v>
      </c>
      <c r="AB583" t="s">
        <v>14469</v>
      </c>
      <c r="AC583" t="s">
        <v>12859</v>
      </c>
      <c r="AD583" t="s">
        <v>14501</v>
      </c>
      <c r="AE583" t="s">
        <v>14475</v>
      </c>
      <c r="AI583" t="s">
        <v>14432</v>
      </c>
      <c r="AJ583" t="s">
        <v>13966</v>
      </c>
      <c r="AK583" t="s">
        <v>14513</v>
      </c>
      <c r="AL583" t="s">
        <v>14514</v>
      </c>
      <c r="AM583" t="s">
        <v>14515</v>
      </c>
      <c r="AN583" t="s">
        <v>11329</v>
      </c>
      <c r="AO583" t="s">
        <v>14516</v>
      </c>
      <c r="AP583" t="s">
        <v>14513</v>
      </c>
      <c r="AQ583">
        <v>59</v>
      </c>
      <c r="AR583">
        <v>59</v>
      </c>
      <c r="AS583">
        <v>47</v>
      </c>
      <c r="AT583" t="s">
        <v>14517</v>
      </c>
      <c r="AU583">
        <v>0</v>
      </c>
      <c r="AV583">
        <v>-12</v>
      </c>
      <c r="AW583">
        <v>12</v>
      </c>
    </row>
    <row r="584" spans="1:49">
      <c r="A584" s="1">
        <f>_xlfn.XLOOKUP(K584,数据!F:F,数据!A:A)</f>
        <v>2026</v>
      </c>
      <c r="B584" s="2">
        <f>_xlfn.XLOOKUP(K584,数据!F:F,数据!B:B)</f>
        <v>2</v>
      </c>
      <c r="C584" s="2">
        <f>_xlfn.XLOOKUP(K584,数据!F:F,数据!C:C)</f>
        <v>6</v>
      </c>
      <c r="D584" s="2" t="str">
        <f>_xlfn.XLOOKUP(K584,数据!F:F,数据!K:K)</f>
        <v>空派</v>
      </c>
      <c r="E584" s="2" t="str" cm="1">
        <f t="array" ref="E584">IF(OR(D584="红单",D584="空派"),_xlfn.IFS(F584="未开售","新品首批发货",G584&lt;F584,"新品首批发货",G584-F584&lt;=60,"新品期补货空运",G584-F584&gt;60,"老品应急空运"),"海运，不进行分析")</f>
        <v>新品首批发货</v>
      </c>
      <c r="F584" s="3">
        <v>46093</v>
      </c>
      <c r="G584" s="3">
        <f>_xlfn.XLOOKUP(K584,数据!F:F,数据!D:D)</f>
        <v>46058</v>
      </c>
      <c r="H584" s="5">
        <v>108</v>
      </c>
      <c r="I584" s="5">
        <f t="shared" si="29"/>
        <v>6.372</v>
      </c>
      <c r="J584" s="5">
        <f>_xlfn.XLOOKUP(K584,数据!F:F,数据!T:T)*(I584/_xlfn.XLOOKUP(K584,数据!F:F,数据!Y:Y))</f>
        <v>425.510617375231</v>
      </c>
      <c r="K584" t="s">
        <v>9150</v>
      </c>
      <c r="L584" t="s">
        <v>39</v>
      </c>
      <c r="M584" t="s">
        <v>11113</v>
      </c>
      <c r="N584" t="s">
        <v>14495</v>
      </c>
      <c r="O584" t="s">
        <v>11115</v>
      </c>
      <c r="P584" t="s">
        <v>11139</v>
      </c>
      <c r="Q584" t="s">
        <v>11117</v>
      </c>
      <c r="R584" t="s">
        <v>11118</v>
      </c>
      <c r="S584" t="s">
        <v>14496</v>
      </c>
      <c r="T584" t="s">
        <v>11250</v>
      </c>
      <c r="U584" s="4" t="s">
        <v>14469</v>
      </c>
      <c r="V584" t="s">
        <v>14497</v>
      </c>
      <c r="W584" t="s">
        <v>14498</v>
      </c>
      <c r="X584" t="s">
        <v>14499</v>
      </c>
      <c r="Y584" t="s">
        <v>11124</v>
      </c>
      <c r="Z584" t="s">
        <v>14500</v>
      </c>
      <c r="AA584" t="s">
        <v>11126</v>
      </c>
      <c r="AB584" t="s">
        <v>14469</v>
      </c>
      <c r="AC584" t="s">
        <v>12859</v>
      </c>
      <c r="AD584" t="s">
        <v>14501</v>
      </c>
      <c r="AE584" t="s">
        <v>14475</v>
      </c>
      <c r="AI584" t="s">
        <v>14432</v>
      </c>
      <c r="AJ584" t="s">
        <v>13966</v>
      </c>
      <c r="AK584" t="s">
        <v>11326</v>
      </c>
      <c r="AL584" t="s">
        <v>11327</v>
      </c>
      <c r="AM584" t="s">
        <v>11328</v>
      </c>
      <c r="AN584" t="s">
        <v>11329</v>
      </c>
      <c r="AO584" t="s">
        <v>11330</v>
      </c>
      <c r="AP584" t="s">
        <v>11326</v>
      </c>
      <c r="AQ584">
        <v>59</v>
      </c>
      <c r="AR584">
        <v>59</v>
      </c>
      <c r="AS584">
        <v>46</v>
      </c>
      <c r="AT584" t="s">
        <v>14518</v>
      </c>
      <c r="AU584">
        <v>0</v>
      </c>
      <c r="AV584">
        <v>-13</v>
      </c>
      <c r="AW584">
        <v>13</v>
      </c>
    </row>
    <row r="585" spans="1:49">
      <c r="A585" s="1">
        <f>_xlfn.XLOOKUP(K585,数据!F:F,数据!A:A)</f>
        <v>2026</v>
      </c>
      <c r="B585" s="2">
        <f>_xlfn.XLOOKUP(K585,数据!F:F,数据!B:B)</f>
        <v>2</v>
      </c>
      <c r="C585" s="2">
        <f>_xlfn.XLOOKUP(K585,数据!F:F,数据!C:C)</f>
        <v>6</v>
      </c>
      <c r="D585" s="2" t="str">
        <f>_xlfn.XLOOKUP(K585,数据!F:F,数据!K:K)</f>
        <v>空派</v>
      </c>
      <c r="E585" s="2" t="str" cm="1">
        <f t="array" ref="E585">IF(OR(D585="红单",D585="空派"),_xlfn.IFS(F585="未开售","新品首批发货",G585&lt;F585,"新品首批发货",G585-F585&lt;=60,"新品期补货空运",G585-F585&gt;60,"老品应急空运"),"海运，不进行分析")</f>
        <v>新品首批发货</v>
      </c>
      <c r="F585" s="3">
        <v>46088</v>
      </c>
      <c r="G585" s="3">
        <f>_xlfn.XLOOKUP(K585,数据!F:F,数据!D:D)</f>
        <v>46058</v>
      </c>
      <c r="H585" s="5">
        <v>118</v>
      </c>
      <c r="I585" s="5">
        <f t="shared" si="29"/>
        <v>9.322</v>
      </c>
      <c r="J585" s="5">
        <f>_xlfn.XLOOKUP(K585,数据!F:F,数据!T:T)*(I585/_xlfn.XLOOKUP(K585,数据!F:F,数据!Y:Y))</f>
        <v>622.506273567467</v>
      </c>
      <c r="K585" t="s">
        <v>9150</v>
      </c>
      <c r="L585" t="s">
        <v>39</v>
      </c>
      <c r="M585" t="s">
        <v>11113</v>
      </c>
      <c r="N585" t="s">
        <v>14495</v>
      </c>
      <c r="O585" t="s">
        <v>11115</v>
      </c>
      <c r="P585" t="s">
        <v>11139</v>
      </c>
      <c r="Q585" t="s">
        <v>11117</v>
      </c>
      <c r="R585" t="s">
        <v>11118</v>
      </c>
      <c r="S585" t="s">
        <v>14496</v>
      </c>
      <c r="T585" t="s">
        <v>11250</v>
      </c>
      <c r="U585" s="4" t="s">
        <v>14469</v>
      </c>
      <c r="V585" t="s">
        <v>14497</v>
      </c>
      <c r="W585" t="s">
        <v>14498</v>
      </c>
      <c r="X585" t="s">
        <v>14499</v>
      </c>
      <c r="Y585" t="s">
        <v>11124</v>
      </c>
      <c r="Z585" t="s">
        <v>14500</v>
      </c>
      <c r="AA585" t="s">
        <v>11126</v>
      </c>
      <c r="AB585" t="s">
        <v>14469</v>
      </c>
      <c r="AC585" t="s">
        <v>12859</v>
      </c>
      <c r="AD585" t="s">
        <v>14501</v>
      </c>
      <c r="AE585" t="s">
        <v>14475</v>
      </c>
      <c r="AI585" t="s">
        <v>14432</v>
      </c>
      <c r="AJ585" t="s">
        <v>13966</v>
      </c>
      <c r="AK585" t="s">
        <v>12627</v>
      </c>
      <c r="AL585" t="s">
        <v>12628</v>
      </c>
      <c r="AM585" t="s">
        <v>12629</v>
      </c>
      <c r="AN585" t="s">
        <v>12630</v>
      </c>
      <c r="AO585" t="s">
        <v>12631</v>
      </c>
      <c r="AP585" t="s">
        <v>12627</v>
      </c>
      <c r="AQ585">
        <v>79</v>
      </c>
      <c r="AR585">
        <v>79</v>
      </c>
      <c r="AS585">
        <v>60</v>
      </c>
      <c r="AT585" t="s">
        <v>14519</v>
      </c>
      <c r="AU585">
        <v>0</v>
      </c>
      <c r="AV585">
        <v>-19</v>
      </c>
      <c r="AW585">
        <v>19</v>
      </c>
    </row>
    <row r="586" spans="1:49">
      <c r="A586" s="1">
        <f>_xlfn.XLOOKUP(K586,数据!F:F,数据!A:A)</f>
        <v>2026</v>
      </c>
      <c r="B586" s="2">
        <f>_xlfn.XLOOKUP(K586,数据!F:F,数据!B:B)</f>
        <v>2</v>
      </c>
      <c r="C586" s="2">
        <f>_xlfn.XLOOKUP(K586,数据!F:F,数据!C:C)</f>
        <v>6</v>
      </c>
      <c r="D586" s="2" t="str">
        <f>_xlfn.XLOOKUP(K586,数据!F:F,数据!K:K)</f>
        <v>空派</v>
      </c>
      <c r="E586" s="2" t="str" cm="1">
        <f t="array" ref="E586">IF(OR(D586="红单",D586="空派"),_xlfn.IFS(F586="未开售","新品首批发货",G586&lt;F586,"新品首批发货",G586-F586&lt;=60,"新品期补货空运",G586-F586&gt;60,"老品应急空运"),"海运，不进行分析")</f>
        <v>新品首批发货</v>
      </c>
      <c r="F586" s="3">
        <v>46092</v>
      </c>
      <c r="G586" s="3">
        <f>_xlfn.XLOOKUP(K586,数据!F:F,数据!D:D)</f>
        <v>46058</v>
      </c>
      <c r="H586" s="5">
        <v>116</v>
      </c>
      <c r="I586" s="5">
        <f t="shared" si="29"/>
        <v>9.164</v>
      </c>
      <c r="J586" s="5">
        <f>_xlfn.XLOOKUP(K586,数据!F:F,数据!T:T)*(I586/_xlfn.XLOOKUP(K586,数据!F:F,数据!Y:Y))</f>
        <v>611.955319778188</v>
      </c>
      <c r="K586" t="s">
        <v>9150</v>
      </c>
      <c r="L586" t="s">
        <v>39</v>
      </c>
      <c r="M586" t="s">
        <v>11113</v>
      </c>
      <c r="N586" t="s">
        <v>14495</v>
      </c>
      <c r="O586" t="s">
        <v>11115</v>
      </c>
      <c r="P586" t="s">
        <v>11139</v>
      </c>
      <c r="Q586" t="s">
        <v>11117</v>
      </c>
      <c r="R586" t="s">
        <v>11118</v>
      </c>
      <c r="S586" t="s">
        <v>14496</v>
      </c>
      <c r="T586" t="s">
        <v>11250</v>
      </c>
      <c r="U586" s="4" t="s">
        <v>14469</v>
      </c>
      <c r="V586" t="s">
        <v>14497</v>
      </c>
      <c r="W586" t="s">
        <v>14498</v>
      </c>
      <c r="X586" t="s">
        <v>14499</v>
      </c>
      <c r="Y586" t="s">
        <v>11124</v>
      </c>
      <c r="Z586" t="s">
        <v>14500</v>
      </c>
      <c r="AA586" t="s">
        <v>11126</v>
      </c>
      <c r="AB586" t="s">
        <v>14469</v>
      </c>
      <c r="AC586" t="s">
        <v>12859</v>
      </c>
      <c r="AD586" t="s">
        <v>14501</v>
      </c>
      <c r="AE586" t="s">
        <v>14475</v>
      </c>
      <c r="AI586" t="s">
        <v>14432</v>
      </c>
      <c r="AJ586" t="s">
        <v>13966</v>
      </c>
      <c r="AK586" t="s">
        <v>14520</v>
      </c>
      <c r="AL586" t="s">
        <v>14521</v>
      </c>
      <c r="AM586" t="s">
        <v>14522</v>
      </c>
      <c r="AN586" t="s">
        <v>12630</v>
      </c>
      <c r="AO586" t="s">
        <v>14523</v>
      </c>
      <c r="AP586" t="s">
        <v>14520</v>
      </c>
      <c r="AQ586">
        <v>79</v>
      </c>
      <c r="AR586">
        <v>79</v>
      </c>
      <c r="AS586">
        <v>79</v>
      </c>
      <c r="AT586" t="s">
        <v>14524</v>
      </c>
      <c r="AU586">
        <v>0</v>
      </c>
      <c r="AV586">
        <v>0</v>
      </c>
      <c r="AW586">
        <v>0</v>
      </c>
    </row>
    <row r="587" spans="1:49">
      <c r="A587" s="1">
        <f>_xlfn.XLOOKUP(K587,数据!F:F,数据!A:A)</f>
        <v>2026</v>
      </c>
      <c r="B587" s="2">
        <f>_xlfn.XLOOKUP(K587,数据!F:F,数据!B:B)</f>
        <v>2</v>
      </c>
      <c r="C587" s="2">
        <f>_xlfn.XLOOKUP(K587,数据!F:F,数据!C:C)</f>
        <v>6</v>
      </c>
      <c r="D587" s="2" t="str">
        <f>_xlfn.XLOOKUP(K587,数据!F:F,数据!K:K)</f>
        <v>空派</v>
      </c>
      <c r="E587" s="2" t="str" cm="1">
        <f t="array" ref="E587">IF(OR(D587="红单",D587="空派"),_xlfn.IFS(F587="未开售","新品首批发货",G587&lt;F587,"新品首批发货",G587-F587&lt;=60,"新品期补货空运",G587-F587&gt;60,"老品应急空运"),"海运，不进行分析")</f>
        <v>新品首批发货</v>
      </c>
      <c r="F587" s="3">
        <v>46088</v>
      </c>
      <c r="G587" s="3">
        <f>_xlfn.XLOOKUP(K587,数据!F:F,数据!D:D)</f>
        <v>46058</v>
      </c>
      <c r="H587" s="5">
        <v>116</v>
      </c>
      <c r="I587" s="5">
        <f t="shared" si="29"/>
        <v>9.164</v>
      </c>
      <c r="J587" s="5">
        <f>_xlfn.XLOOKUP(K587,数据!F:F,数据!T:T)*(I587/_xlfn.XLOOKUP(K587,数据!F:F,数据!Y:Y))</f>
        <v>611.955319778188</v>
      </c>
      <c r="K587" t="s">
        <v>9150</v>
      </c>
      <c r="L587" t="s">
        <v>39</v>
      </c>
      <c r="M587" t="s">
        <v>11113</v>
      </c>
      <c r="N587" t="s">
        <v>14495</v>
      </c>
      <c r="O587" t="s">
        <v>11115</v>
      </c>
      <c r="P587" t="s">
        <v>11139</v>
      </c>
      <c r="Q587" t="s">
        <v>11117</v>
      </c>
      <c r="R587" t="s">
        <v>11118</v>
      </c>
      <c r="S587" t="s">
        <v>14496</v>
      </c>
      <c r="T587" t="s">
        <v>11250</v>
      </c>
      <c r="U587" s="4" t="s">
        <v>14469</v>
      </c>
      <c r="V587" t="s">
        <v>14497</v>
      </c>
      <c r="W587" t="s">
        <v>14498</v>
      </c>
      <c r="X587" t="s">
        <v>14499</v>
      </c>
      <c r="Y587" t="s">
        <v>11124</v>
      </c>
      <c r="Z587" t="s">
        <v>14500</v>
      </c>
      <c r="AA587" t="s">
        <v>11126</v>
      </c>
      <c r="AB587" t="s">
        <v>14469</v>
      </c>
      <c r="AC587" t="s">
        <v>12859</v>
      </c>
      <c r="AD587" t="s">
        <v>14501</v>
      </c>
      <c r="AE587" t="s">
        <v>14475</v>
      </c>
      <c r="AI587" t="s">
        <v>14432</v>
      </c>
      <c r="AJ587" t="s">
        <v>13966</v>
      </c>
      <c r="AK587" t="s">
        <v>14525</v>
      </c>
      <c r="AL587" t="s">
        <v>14526</v>
      </c>
      <c r="AM587" t="s">
        <v>14527</v>
      </c>
      <c r="AN587" t="s">
        <v>12630</v>
      </c>
      <c r="AO587" t="s">
        <v>14528</v>
      </c>
      <c r="AP587" t="s">
        <v>14525</v>
      </c>
      <c r="AQ587">
        <v>79</v>
      </c>
      <c r="AR587">
        <v>79</v>
      </c>
      <c r="AS587">
        <v>62</v>
      </c>
      <c r="AT587" t="s">
        <v>14529</v>
      </c>
      <c r="AU587">
        <v>0</v>
      </c>
      <c r="AV587">
        <v>-17</v>
      </c>
      <c r="AW587">
        <v>17</v>
      </c>
    </row>
    <row r="588" spans="1:49">
      <c r="A588" s="1">
        <f>_xlfn.XLOOKUP(K588,数据!F:F,数据!A:A)</f>
        <v>2026</v>
      </c>
      <c r="B588" s="2">
        <f>_xlfn.XLOOKUP(K588,数据!F:F,数据!B:B)</f>
        <v>2</v>
      </c>
      <c r="C588" s="2">
        <f>_xlfn.XLOOKUP(K588,数据!F:F,数据!C:C)</f>
        <v>6</v>
      </c>
      <c r="D588" s="2" t="str">
        <f>_xlfn.XLOOKUP(K588,数据!F:F,数据!K:K)</f>
        <v>空派</v>
      </c>
      <c r="E588" s="2" t="str" cm="1">
        <f t="array" ref="E588">IF(OR(D588="红单",D588="空派"),_xlfn.IFS(F588="未开售","新品首批发货",G588&lt;F588,"新品首批发货",G588-F588&lt;=60,"新品期补货空运",G588-F588&gt;60,"老品应急空运"),"海运，不进行分析")</f>
        <v>新品期补货空运</v>
      </c>
      <c r="F588" s="3">
        <v>46030</v>
      </c>
      <c r="G588" s="3">
        <f>_xlfn.XLOOKUP(K588,数据!F:F,数据!D:D)</f>
        <v>46058</v>
      </c>
      <c r="H588" s="5">
        <v>146</v>
      </c>
      <c r="I588" s="5">
        <f t="shared" si="29"/>
        <v>14.016</v>
      </c>
      <c r="J588" s="5">
        <f>_xlfn.XLOOKUP(K588,数据!F:F,数据!T:T)*(I588/_xlfn.XLOOKUP(K588,数据!F:F,数据!Y:Y))</f>
        <v>908.91</v>
      </c>
      <c r="K588" t="s">
        <v>9152</v>
      </c>
      <c r="L588" t="s">
        <v>41</v>
      </c>
      <c r="M588" t="s">
        <v>11113</v>
      </c>
      <c r="N588" t="s">
        <v>14530</v>
      </c>
      <c r="O588" t="s">
        <v>11115</v>
      </c>
      <c r="P588" t="s">
        <v>11116</v>
      </c>
      <c r="Q588" t="s">
        <v>11117</v>
      </c>
      <c r="R588" t="s">
        <v>11118</v>
      </c>
      <c r="S588" t="s">
        <v>14531</v>
      </c>
      <c r="T588" t="s">
        <v>11250</v>
      </c>
      <c r="U588" s="4" t="s">
        <v>14469</v>
      </c>
      <c r="V588" t="s">
        <v>14532</v>
      </c>
      <c r="W588" t="s">
        <v>14533</v>
      </c>
      <c r="X588" t="s">
        <v>14534</v>
      </c>
      <c r="Y588" t="s">
        <v>11124</v>
      </c>
      <c r="Z588" t="s">
        <v>14535</v>
      </c>
      <c r="AA588" t="s">
        <v>11126</v>
      </c>
      <c r="AB588" t="s">
        <v>14469</v>
      </c>
      <c r="AC588" t="s">
        <v>13131</v>
      </c>
      <c r="AD588" t="s">
        <v>14536</v>
      </c>
      <c r="AE588" t="s">
        <v>13952</v>
      </c>
      <c r="AI588" t="s">
        <v>14432</v>
      </c>
      <c r="AJ588" t="s">
        <v>13966</v>
      </c>
      <c r="AK588" t="s">
        <v>12422</v>
      </c>
      <c r="AL588" t="s">
        <v>12423</v>
      </c>
      <c r="AM588" t="s">
        <v>12424</v>
      </c>
      <c r="AN588" t="s">
        <v>11526</v>
      </c>
      <c r="AO588" t="s">
        <v>12425</v>
      </c>
      <c r="AP588" t="s">
        <v>12422</v>
      </c>
      <c r="AQ588">
        <v>96</v>
      </c>
      <c r="AR588">
        <v>96</v>
      </c>
      <c r="AS588">
        <v>95</v>
      </c>
      <c r="AT588" t="s">
        <v>14537</v>
      </c>
      <c r="AU588">
        <v>0</v>
      </c>
      <c r="AV588">
        <v>-1</v>
      </c>
      <c r="AW588">
        <v>1</v>
      </c>
    </row>
    <row r="589" spans="1:49">
      <c r="A589" s="1">
        <f>_xlfn.XLOOKUP(K589,数据!F:F,数据!A:A)</f>
        <v>2026</v>
      </c>
      <c r="B589" s="2">
        <f>_xlfn.XLOOKUP(K589,数据!F:F,数据!B:B)</f>
        <v>2</v>
      </c>
      <c r="C589" s="2">
        <f>_xlfn.XLOOKUP(K589,数据!F:F,数据!C:C)</f>
        <v>6</v>
      </c>
      <c r="D589" s="2" t="str">
        <f>_xlfn.XLOOKUP(K589,数据!F:F,数据!K:K)</f>
        <v>空派</v>
      </c>
      <c r="E589" s="2" t="str" cm="1">
        <f t="array" ref="E589">IF(OR(D589="红单",D589="空派"),_xlfn.IFS(F589="未开售","新品首批发货",G589&lt;F589,"新品首批发货",G589-F589&lt;=60,"新品期补货空运",G589-F589&gt;60,"老品应急空运"),"海运，不进行分析")</f>
        <v>新品期补货空运</v>
      </c>
      <c r="F589" s="3">
        <v>46043</v>
      </c>
      <c r="G589" s="3">
        <f>_xlfn.XLOOKUP(K589,数据!F:F,数据!D:D)</f>
        <v>46058</v>
      </c>
      <c r="H589" s="5">
        <v>132</v>
      </c>
      <c r="I589" s="5">
        <f t="shared" si="29"/>
        <v>31.416</v>
      </c>
      <c r="J589" s="5">
        <f>_xlfn.XLOOKUP(K589,数据!F:F,数据!T:T)*(I589/_xlfn.XLOOKUP(K589,数据!F:F,数据!Y:Y))</f>
        <v>2017.51837541802</v>
      </c>
      <c r="K589" t="s">
        <v>9151</v>
      </c>
      <c r="L589" t="s">
        <v>4634</v>
      </c>
      <c r="M589" t="s">
        <v>11113</v>
      </c>
      <c r="N589" t="s">
        <v>14538</v>
      </c>
      <c r="O589" t="s">
        <v>11115</v>
      </c>
      <c r="P589" t="s">
        <v>11139</v>
      </c>
      <c r="Q589" t="s">
        <v>11117</v>
      </c>
      <c r="R589" t="s">
        <v>11118</v>
      </c>
      <c r="S589" t="s">
        <v>14539</v>
      </c>
      <c r="T589" t="s">
        <v>11250</v>
      </c>
      <c r="U589" s="4" t="s">
        <v>14469</v>
      </c>
      <c r="V589" t="s">
        <v>14540</v>
      </c>
      <c r="W589" t="s">
        <v>14541</v>
      </c>
      <c r="X589" t="s">
        <v>14542</v>
      </c>
      <c r="Y589" t="s">
        <v>11124</v>
      </c>
      <c r="Z589" t="s">
        <v>14543</v>
      </c>
      <c r="AA589" t="s">
        <v>11126</v>
      </c>
      <c r="AB589" t="s">
        <v>14469</v>
      </c>
      <c r="AC589" t="s">
        <v>12577</v>
      </c>
      <c r="AD589" t="s">
        <v>14544</v>
      </c>
      <c r="AE589" t="s">
        <v>14475</v>
      </c>
      <c r="AI589" t="s">
        <v>14432</v>
      </c>
      <c r="AJ589" t="s">
        <v>13966</v>
      </c>
      <c r="AK589" t="s">
        <v>13953</v>
      </c>
      <c r="AL589" t="s">
        <v>13954</v>
      </c>
      <c r="AM589" t="s">
        <v>13955</v>
      </c>
      <c r="AN589" t="s">
        <v>11176</v>
      </c>
      <c r="AO589" t="s">
        <v>13956</v>
      </c>
      <c r="AP589" t="s">
        <v>13953</v>
      </c>
      <c r="AQ589">
        <v>238</v>
      </c>
      <c r="AR589">
        <v>238</v>
      </c>
      <c r="AS589">
        <v>225</v>
      </c>
      <c r="AT589" t="s">
        <v>14545</v>
      </c>
      <c r="AU589">
        <v>0</v>
      </c>
      <c r="AV589">
        <v>-13</v>
      </c>
      <c r="AW589">
        <v>13</v>
      </c>
    </row>
    <row r="590" spans="1:49">
      <c r="A590" s="1">
        <f>_xlfn.XLOOKUP(K590,数据!F:F,数据!A:A)</f>
        <v>2026</v>
      </c>
      <c r="B590" s="2">
        <f>_xlfn.XLOOKUP(K590,数据!F:F,数据!B:B)</f>
        <v>2</v>
      </c>
      <c r="C590" s="2">
        <f>_xlfn.XLOOKUP(K590,数据!F:F,数据!C:C)</f>
        <v>6</v>
      </c>
      <c r="D590" s="2" t="str">
        <f>_xlfn.XLOOKUP(K590,数据!F:F,数据!K:K)</f>
        <v>空派</v>
      </c>
      <c r="E590" s="2" t="str" cm="1">
        <f t="array" ref="E590">IF(OR(D590="红单",D590="空派"),_xlfn.IFS(F590="未开售","新品首批发货",G590&lt;F590,"新品首批发货",G590-F590&lt;=60,"新品期补货空运",G590-F590&gt;60,"老品应急空运"),"海运，不进行分析")</f>
        <v>老品应急空运</v>
      </c>
      <c r="F590" s="3">
        <v>45903</v>
      </c>
      <c r="G590" s="3">
        <f>_xlfn.XLOOKUP(K590,数据!F:F,数据!D:D)</f>
        <v>46058</v>
      </c>
      <c r="H590" s="5">
        <v>197</v>
      </c>
      <c r="I590" s="5">
        <f t="shared" si="29"/>
        <v>9.85</v>
      </c>
      <c r="J590" s="5">
        <f>_xlfn.XLOOKUP(K590,数据!F:F,数据!T:T)*(I590/_xlfn.XLOOKUP(K590,数据!F:F,数据!Y:Y))</f>
        <v>632.56162458198</v>
      </c>
      <c r="K590" t="s">
        <v>9151</v>
      </c>
      <c r="L590" t="s">
        <v>4634</v>
      </c>
      <c r="M590" t="s">
        <v>11113</v>
      </c>
      <c r="N590" t="s">
        <v>14538</v>
      </c>
      <c r="O590" t="s">
        <v>11115</v>
      </c>
      <c r="P590" t="s">
        <v>11139</v>
      </c>
      <c r="Q590" t="s">
        <v>11117</v>
      </c>
      <c r="R590" t="s">
        <v>11118</v>
      </c>
      <c r="S590" t="s">
        <v>14539</v>
      </c>
      <c r="T590" t="s">
        <v>11250</v>
      </c>
      <c r="U590" s="4" t="s">
        <v>14469</v>
      </c>
      <c r="V590" t="s">
        <v>14540</v>
      </c>
      <c r="W590" t="s">
        <v>14541</v>
      </c>
      <c r="X590" t="s">
        <v>14542</v>
      </c>
      <c r="Y590" t="s">
        <v>11124</v>
      </c>
      <c r="Z590" t="s">
        <v>14543</v>
      </c>
      <c r="AA590" t="s">
        <v>11126</v>
      </c>
      <c r="AB590" t="s">
        <v>14469</v>
      </c>
      <c r="AC590" t="s">
        <v>12577</v>
      </c>
      <c r="AD590" t="s">
        <v>14544</v>
      </c>
      <c r="AE590" t="s">
        <v>14475</v>
      </c>
      <c r="AI590" t="s">
        <v>14432</v>
      </c>
      <c r="AJ590" t="s">
        <v>13966</v>
      </c>
      <c r="AK590" t="s">
        <v>14546</v>
      </c>
      <c r="AL590" t="s">
        <v>14547</v>
      </c>
      <c r="AM590" t="s">
        <v>14548</v>
      </c>
      <c r="AN590" t="s">
        <v>14548</v>
      </c>
      <c r="AO590" t="s">
        <v>14549</v>
      </c>
      <c r="AP590" t="s">
        <v>14546</v>
      </c>
      <c r="AQ590">
        <v>50</v>
      </c>
      <c r="AR590">
        <v>50</v>
      </c>
      <c r="AS590">
        <v>51</v>
      </c>
      <c r="AT590" t="s">
        <v>14550</v>
      </c>
      <c r="AU590">
        <v>0</v>
      </c>
      <c r="AV590">
        <v>1</v>
      </c>
      <c r="AW590">
        <v>-1</v>
      </c>
    </row>
    <row r="591" spans="1:49">
      <c r="A591" s="1">
        <f>_xlfn.XLOOKUP(K591,数据!F:F,数据!A:A)</f>
        <v>2026</v>
      </c>
      <c r="B591" s="2">
        <f>_xlfn.XLOOKUP(K591,数据!F:F,数据!B:B)</f>
        <v>2</v>
      </c>
      <c r="C591" s="2">
        <f>_xlfn.XLOOKUP(K591,数据!F:F,数据!C:C)</f>
        <v>6</v>
      </c>
      <c r="D591" s="2" t="str">
        <f>_xlfn.XLOOKUP(K591,数据!F:F,数据!K:K)</f>
        <v>空派</v>
      </c>
      <c r="E591" s="2" t="str" cm="1">
        <f t="array" ref="E591">IF(OR(D591="红单",D591="空派"),_xlfn.IFS(F591="未开售","新品首批发货",G591&lt;F591,"新品首批发货",G591-F591&lt;=60,"新品期补货空运",G591-F591&gt;60,"老品应急空运"),"海运，不进行分析")</f>
        <v>新品期补货空运</v>
      </c>
      <c r="F591" s="3">
        <v>46036</v>
      </c>
      <c r="G591" s="3">
        <f>_xlfn.XLOOKUP(K591,数据!F:F,数据!D:D)</f>
        <v>46058</v>
      </c>
      <c r="H591" s="5">
        <v>120</v>
      </c>
      <c r="I591" s="5">
        <f t="shared" si="29"/>
        <v>12</v>
      </c>
      <c r="J591" s="5">
        <f>_xlfn.XLOOKUP(K591,数据!F:F,数据!T:T)*(I591/_xlfn.XLOOKUP(K591,数据!F:F,数据!Y:Y))</f>
        <v>1229.5</v>
      </c>
      <c r="K591" t="s">
        <v>9149</v>
      </c>
      <c r="L591" t="s">
        <v>129</v>
      </c>
      <c r="M591" t="s">
        <v>11113</v>
      </c>
      <c r="N591" t="s">
        <v>14551</v>
      </c>
      <c r="O591" t="s">
        <v>11115</v>
      </c>
      <c r="P591" t="s">
        <v>11116</v>
      </c>
      <c r="Q591" t="s">
        <v>11117</v>
      </c>
      <c r="R591" t="s">
        <v>11118</v>
      </c>
      <c r="S591" t="s">
        <v>14552</v>
      </c>
      <c r="T591" t="s">
        <v>11250</v>
      </c>
      <c r="U591" s="4" t="s">
        <v>14553</v>
      </c>
      <c r="V591" t="s">
        <v>14554</v>
      </c>
      <c r="W591" t="s">
        <v>14555</v>
      </c>
      <c r="X591" t="s">
        <v>14556</v>
      </c>
      <c r="Y591" t="s">
        <v>11142</v>
      </c>
      <c r="Z591" t="s">
        <v>14557</v>
      </c>
      <c r="AA591" t="s">
        <v>11126</v>
      </c>
      <c r="AB591" t="s">
        <v>14553</v>
      </c>
      <c r="AC591" t="s">
        <v>13000</v>
      </c>
      <c r="AD591" t="s">
        <v>14558</v>
      </c>
      <c r="AE591" t="s">
        <v>13965</v>
      </c>
      <c r="AI591" t="s">
        <v>14432</v>
      </c>
      <c r="AJ591" t="s">
        <v>13966</v>
      </c>
      <c r="AK591" t="s">
        <v>11592</v>
      </c>
      <c r="AL591" t="s">
        <v>11593</v>
      </c>
      <c r="AM591" t="s">
        <v>11594</v>
      </c>
      <c r="AN591" t="s">
        <v>11595</v>
      </c>
      <c r="AO591" t="s">
        <v>11596</v>
      </c>
      <c r="AP591" t="s">
        <v>11592</v>
      </c>
      <c r="AQ591">
        <v>100</v>
      </c>
      <c r="AR591">
        <v>100</v>
      </c>
      <c r="AS591">
        <v>100</v>
      </c>
      <c r="AT591" t="s">
        <v>14559</v>
      </c>
      <c r="AU591">
        <v>0</v>
      </c>
      <c r="AV591">
        <v>0</v>
      </c>
      <c r="AW591">
        <v>0</v>
      </c>
    </row>
    <row r="592" spans="1:49">
      <c r="A592" s="1">
        <f>_xlfn.XLOOKUP(K592,数据!F:F,数据!A:A)</f>
        <v>2026</v>
      </c>
      <c r="B592" s="2">
        <f>_xlfn.XLOOKUP(K592,数据!F:F,数据!B:B)</f>
        <v>2</v>
      </c>
      <c r="C592" s="2">
        <f>_xlfn.XLOOKUP(K592,数据!F:F,数据!C:C)</f>
        <v>6</v>
      </c>
      <c r="D592" s="2" t="str">
        <f>_xlfn.XLOOKUP(K592,数据!F:F,数据!K:K)</f>
        <v>红单</v>
      </c>
      <c r="E592" s="2" t="str" cm="1">
        <f t="array" ref="E592">IF(OR(D592="红单",D592="空派"),_xlfn.IFS(F592="未开售","新品首批发货",G592&lt;F592,"新品首批发货",G592-F592&lt;=60,"新品期补货空运",G592-F592&gt;60,"老品应急空运"),"海运，不进行分析")</f>
        <v>新品期补货空运</v>
      </c>
      <c r="F592" s="3">
        <v>46028</v>
      </c>
      <c r="G592" s="3">
        <f>_xlfn.XLOOKUP(K592,数据!F:F,数据!D:D)</f>
        <v>46056</v>
      </c>
      <c r="H592" s="5">
        <v>104</v>
      </c>
      <c r="I592" s="5">
        <f t="shared" si="29"/>
        <v>10.296</v>
      </c>
      <c r="J592" s="5">
        <f>_xlfn.XLOOKUP(K592,数据!F:F,数据!T:T)*(I592/_xlfn.XLOOKUP(K592,数据!F:F,数据!Y:Y))</f>
        <v>749.554666666667</v>
      </c>
      <c r="K592" t="s">
        <v>9143</v>
      </c>
      <c r="L592" t="s">
        <v>111</v>
      </c>
      <c r="M592" t="s">
        <v>11113</v>
      </c>
      <c r="N592" t="s">
        <v>14560</v>
      </c>
      <c r="O592" t="s">
        <v>11115</v>
      </c>
      <c r="P592" t="s">
        <v>11116</v>
      </c>
      <c r="Q592" t="s">
        <v>11117</v>
      </c>
      <c r="R592" t="s">
        <v>11118</v>
      </c>
      <c r="S592" t="s">
        <v>9143</v>
      </c>
      <c r="T592" t="s">
        <v>11250</v>
      </c>
      <c r="U592" s="4" t="s">
        <v>14561</v>
      </c>
      <c r="V592" t="s">
        <v>14562</v>
      </c>
      <c r="W592" t="s">
        <v>14563</v>
      </c>
      <c r="X592" t="s">
        <v>14564</v>
      </c>
      <c r="Y592" t="s">
        <v>11142</v>
      </c>
      <c r="Z592" t="s">
        <v>14565</v>
      </c>
      <c r="AA592" t="s">
        <v>11144</v>
      </c>
      <c r="AB592" t="s">
        <v>14561</v>
      </c>
      <c r="AC592" t="s">
        <v>14566</v>
      </c>
      <c r="AD592" t="s">
        <v>14567</v>
      </c>
      <c r="AE592" t="s">
        <v>14568</v>
      </c>
      <c r="AI592" t="s">
        <v>14432</v>
      </c>
      <c r="AJ592" t="s">
        <v>13966</v>
      </c>
      <c r="AK592" t="s">
        <v>14360</v>
      </c>
      <c r="AL592" t="s">
        <v>14361</v>
      </c>
      <c r="AM592" t="s">
        <v>14362</v>
      </c>
      <c r="AN592" t="s">
        <v>14362</v>
      </c>
      <c r="AO592" t="s">
        <v>14363</v>
      </c>
      <c r="AP592" t="s">
        <v>14360</v>
      </c>
      <c r="AQ592">
        <v>99</v>
      </c>
      <c r="AR592">
        <v>99</v>
      </c>
      <c r="AS592">
        <v>99</v>
      </c>
      <c r="AT592" t="s">
        <v>14569</v>
      </c>
      <c r="AU592">
        <v>0</v>
      </c>
      <c r="AV592">
        <v>0</v>
      </c>
      <c r="AW592">
        <v>0</v>
      </c>
    </row>
    <row r="593" spans="1:49">
      <c r="A593" s="1">
        <f>_xlfn.XLOOKUP(K593,数据!F:F,数据!A:A)</f>
        <v>2026</v>
      </c>
      <c r="B593" s="2">
        <f>_xlfn.XLOOKUP(K593,数据!F:F,数据!B:B)</f>
        <v>2</v>
      </c>
      <c r="C593" s="2">
        <f>_xlfn.XLOOKUP(K593,数据!F:F,数据!C:C)</f>
        <v>6</v>
      </c>
      <c r="D593" s="2" t="str">
        <f>_xlfn.XLOOKUP(K593,数据!F:F,数据!K:K)</f>
        <v>红单</v>
      </c>
      <c r="E593" s="2" t="str" cm="1">
        <f t="array" ref="E593">IF(OR(D593="红单",D593="空派"),_xlfn.IFS(F593="未开售","新品首批发货",G593&lt;F593,"新品首批发货",G593-F593&lt;=60,"新品期补货空运",G593-F593&gt;60,"老品应急空运"),"海运，不进行分析")</f>
        <v>新品首批发货</v>
      </c>
      <c r="F593" s="3">
        <v>46070</v>
      </c>
      <c r="G593" s="3">
        <f>_xlfn.XLOOKUP(K593,数据!F:F,数据!D:D)</f>
        <v>46056</v>
      </c>
      <c r="H593" s="5">
        <v>202</v>
      </c>
      <c r="I593" s="5">
        <f t="shared" si="29"/>
        <v>20.604</v>
      </c>
      <c r="J593" s="5">
        <f>_xlfn.XLOOKUP(K593,数据!F:F,数据!T:T)*(I593/_xlfn.XLOOKUP(K593,数据!F:F,数据!Y:Y))</f>
        <v>1373.78066666667</v>
      </c>
      <c r="K593" t="s">
        <v>9141</v>
      </c>
      <c r="L593" t="s">
        <v>145</v>
      </c>
      <c r="M593" t="s">
        <v>11113</v>
      </c>
      <c r="N593" t="s">
        <v>14570</v>
      </c>
      <c r="O593" t="s">
        <v>11115</v>
      </c>
      <c r="P593" t="s">
        <v>11116</v>
      </c>
      <c r="Q593" t="s">
        <v>11117</v>
      </c>
      <c r="R593" t="s">
        <v>11118</v>
      </c>
      <c r="S593" t="s">
        <v>9141</v>
      </c>
      <c r="T593" t="s">
        <v>11250</v>
      </c>
      <c r="U593" s="4" t="s">
        <v>14561</v>
      </c>
      <c r="V593" t="s">
        <v>14571</v>
      </c>
      <c r="W593" t="s">
        <v>14572</v>
      </c>
      <c r="X593" t="s">
        <v>14573</v>
      </c>
      <c r="Y593" t="s">
        <v>11142</v>
      </c>
      <c r="Z593" t="s">
        <v>14574</v>
      </c>
      <c r="AA593" t="s">
        <v>11126</v>
      </c>
      <c r="AB593" t="s">
        <v>14561</v>
      </c>
      <c r="AC593" t="s">
        <v>14575</v>
      </c>
      <c r="AD593" t="s">
        <v>14576</v>
      </c>
      <c r="AE593" t="s">
        <v>14568</v>
      </c>
      <c r="AI593" t="s">
        <v>14432</v>
      </c>
      <c r="AJ593" t="s">
        <v>13966</v>
      </c>
      <c r="AK593" t="s">
        <v>14577</v>
      </c>
      <c r="AL593" t="s">
        <v>14578</v>
      </c>
      <c r="AM593" t="s">
        <v>14579</v>
      </c>
      <c r="AN593" t="s">
        <v>14579</v>
      </c>
      <c r="AO593" t="s">
        <v>14580</v>
      </c>
      <c r="AP593" t="s">
        <v>14577</v>
      </c>
      <c r="AQ593">
        <v>102</v>
      </c>
      <c r="AR593">
        <v>102</v>
      </c>
      <c r="AS593">
        <v>102</v>
      </c>
      <c r="AT593" t="s">
        <v>14581</v>
      </c>
      <c r="AU593">
        <v>0</v>
      </c>
      <c r="AV593">
        <v>0</v>
      </c>
      <c r="AW593">
        <v>0</v>
      </c>
    </row>
    <row r="594" spans="1:49">
      <c r="A594" s="1">
        <f>_xlfn.XLOOKUP(K594,数据!F:F,数据!A:A)</f>
        <v>2026</v>
      </c>
      <c r="B594" s="2">
        <f>_xlfn.XLOOKUP(K594,数据!F:F,数据!B:B)</f>
        <v>2</v>
      </c>
      <c r="C594" s="2">
        <f>_xlfn.XLOOKUP(K594,数据!F:F,数据!C:C)</f>
        <v>6</v>
      </c>
      <c r="D594" s="2" t="str">
        <f>_xlfn.XLOOKUP(K594,数据!F:F,数据!K:K)</f>
        <v>红单</v>
      </c>
      <c r="E594" s="2" t="str" cm="1">
        <f t="array" ref="E594">IF(OR(D594="红单",D594="空派"),_xlfn.IFS(F594="未开售","新品首批发货",G594&lt;F594,"新品首批发货",G594-F594&lt;=60,"新品期补货空运",G594-F594&gt;60,"老品应急空运"),"海运，不进行分析")</f>
        <v>新品期补货空运</v>
      </c>
      <c r="F594" s="3">
        <v>46043</v>
      </c>
      <c r="G594" s="3">
        <f>_xlfn.XLOOKUP(K594,数据!F:F,数据!D:D)</f>
        <v>46056</v>
      </c>
      <c r="H594" s="5">
        <v>132</v>
      </c>
      <c r="I594" s="5">
        <f t="shared" si="29"/>
        <v>13.068</v>
      </c>
      <c r="J594" s="5">
        <f>_xlfn.XLOOKUP(K594,数据!F:F,数据!T:T)*(I594/_xlfn.XLOOKUP(K594,数据!F:F,数据!Y:Y))</f>
        <v>899.554666666667</v>
      </c>
      <c r="K594" t="s">
        <v>9142</v>
      </c>
      <c r="L594" t="s">
        <v>4634</v>
      </c>
      <c r="M594" t="s">
        <v>11113</v>
      </c>
      <c r="N594" t="s">
        <v>14582</v>
      </c>
      <c r="O594" t="s">
        <v>11115</v>
      </c>
      <c r="P594" t="s">
        <v>11116</v>
      </c>
      <c r="Q594" t="s">
        <v>11117</v>
      </c>
      <c r="R594" t="s">
        <v>11118</v>
      </c>
      <c r="S594" t="s">
        <v>9142</v>
      </c>
      <c r="T594" t="s">
        <v>11250</v>
      </c>
      <c r="U594" s="4" t="s">
        <v>14561</v>
      </c>
      <c r="V594" t="s">
        <v>14583</v>
      </c>
      <c r="W594" t="s">
        <v>14572</v>
      </c>
      <c r="X594" t="s">
        <v>14584</v>
      </c>
      <c r="Y594" t="s">
        <v>11142</v>
      </c>
      <c r="Z594" t="s">
        <v>14585</v>
      </c>
      <c r="AA594" t="s">
        <v>11144</v>
      </c>
      <c r="AB594" t="s">
        <v>14561</v>
      </c>
      <c r="AC594" t="s">
        <v>14078</v>
      </c>
      <c r="AD594" t="s">
        <v>14586</v>
      </c>
      <c r="AE594" t="s">
        <v>14568</v>
      </c>
      <c r="AI594" t="s">
        <v>14432</v>
      </c>
      <c r="AJ594" t="s">
        <v>13966</v>
      </c>
      <c r="AK594" t="s">
        <v>13953</v>
      </c>
      <c r="AL594" t="s">
        <v>13954</v>
      </c>
      <c r="AM594" t="s">
        <v>13955</v>
      </c>
      <c r="AN594" t="s">
        <v>11176</v>
      </c>
      <c r="AO594" t="s">
        <v>13956</v>
      </c>
      <c r="AP594" t="s">
        <v>13953</v>
      </c>
      <c r="AQ594">
        <v>99</v>
      </c>
      <c r="AR594">
        <v>99</v>
      </c>
      <c r="AS594">
        <v>99</v>
      </c>
      <c r="AT594" t="s">
        <v>14587</v>
      </c>
      <c r="AU594">
        <v>0</v>
      </c>
      <c r="AV594">
        <v>0</v>
      </c>
      <c r="AW594">
        <v>0</v>
      </c>
    </row>
    <row r="595" spans="1:49">
      <c r="A595" s="1">
        <f>_xlfn.XLOOKUP(K595,数据!F:F,数据!A:A)</f>
        <v>2026</v>
      </c>
      <c r="B595" s="2">
        <f>_xlfn.XLOOKUP(K595,数据!F:F,数据!B:B)</f>
        <v>1</v>
      </c>
      <c r="C595" s="2">
        <f>_xlfn.XLOOKUP(K595,数据!F:F,数据!C:C)</f>
        <v>5</v>
      </c>
      <c r="D595" s="2" t="str">
        <f>_xlfn.XLOOKUP(K595,数据!F:F,数据!K:K)</f>
        <v>红单</v>
      </c>
      <c r="E595" s="2" t="str" cm="1">
        <f t="array" ref="E595">IF(OR(D595="红单",D595="空派"),_xlfn.IFS(F595="未开售","新品首批发货",G595&lt;F595,"新品首批发货",G595-F595&lt;=60,"新品期补货空运",G595-F595&gt;60,"老品应急空运"),"海运，不进行分析")</f>
        <v>新品期补货空运</v>
      </c>
      <c r="F595" s="3">
        <v>46013</v>
      </c>
      <c r="G595" s="3">
        <f>_xlfn.XLOOKUP(K595,数据!F:F,数据!D:D)</f>
        <v>46052</v>
      </c>
      <c r="H595" s="5">
        <v>142</v>
      </c>
      <c r="I595" s="5">
        <f t="shared" si="29"/>
        <v>20.59</v>
      </c>
      <c r="J595" s="5">
        <f>_xlfn.XLOOKUP(K595,数据!F:F,数据!T:T)*(I595/_xlfn.XLOOKUP(K595,数据!F:F,数据!Y:Y))</f>
        <v>1885.19</v>
      </c>
      <c r="K595" t="s">
        <v>9063</v>
      </c>
      <c r="L595" t="s">
        <v>41</v>
      </c>
      <c r="M595" t="s">
        <v>11113</v>
      </c>
      <c r="N595" t="s">
        <v>14588</v>
      </c>
      <c r="O595" t="s">
        <v>11115</v>
      </c>
      <c r="P595" t="s">
        <v>11116</v>
      </c>
      <c r="Q595" t="s">
        <v>11117</v>
      </c>
      <c r="R595" t="s">
        <v>11118</v>
      </c>
      <c r="S595" t="s">
        <v>9063</v>
      </c>
      <c r="T595" t="s">
        <v>11250</v>
      </c>
      <c r="U595" s="4" t="s">
        <v>14589</v>
      </c>
      <c r="V595" t="s">
        <v>14590</v>
      </c>
      <c r="W595" t="s">
        <v>14591</v>
      </c>
      <c r="X595" t="s">
        <v>14592</v>
      </c>
      <c r="Y595" t="s">
        <v>11142</v>
      </c>
      <c r="Z595" t="s">
        <v>14593</v>
      </c>
      <c r="AA595" t="s">
        <v>11144</v>
      </c>
      <c r="AB595" t="s">
        <v>14589</v>
      </c>
      <c r="AC595" t="s">
        <v>14594</v>
      </c>
      <c r="AD595" t="s">
        <v>14595</v>
      </c>
      <c r="AE595" t="s">
        <v>14596</v>
      </c>
      <c r="AI595" t="s">
        <v>14597</v>
      </c>
      <c r="AJ595" t="s">
        <v>14432</v>
      </c>
      <c r="AK595" t="s">
        <v>12313</v>
      </c>
      <c r="AL595" t="s">
        <v>12314</v>
      </c>
      <c r="AM595" t="s">
        <v>12315</v>
      </c>
      <c r="AN595" t="s">
        <v>11526</v>
      </c>
      <c r="AO595" t="s">
        <v>12316</v>
      </c>
      <c r="AP595" t="s">
        <v>12313</v>
      </c>
      <c r="AQ595">
        <v>145</v>
      </c>
      <c r="AR595">
        <v>145</v>
      </c>
      <c r="AS595">
        <v>145</v>
      </c>
      <c r="AT595" t="s">
        <v>14598</v>
      </c>
      <c r="AU595">
        <v>0</v>
      </c>
      <c r="AV595">
        <v>0</v>
      </c>
      <c r="AW595">
        <v>0</v>
      </c>
    </row>
    <row r="596" spans="1:49">
      <c r="A596" s="1">
        <f>_xlfn.XLOOKUP(K596,数据!F:F,数据!A:A)</f>
        <v>2026</v>
      </c>
      <c r="B596" s="2">
        <f>_xlfn.XLOOKUP(K596,数据!F:F,数据!B:B)</f>
        <v>1</v>
      </c>
      <c r="C596" s="2">
        <f>_xlfn.XLOOKUP(K596,数据!F:F,数据!C:C)</f>
        <v>5</v>
      </c>
      <c r="D596" s="2" t="str">
        <f>_xlfn.XLOOKUP(K596,数据!F:F,数据!K:K)</f>
        <v>空派</v>
      </c>
      <c r="E596" s="2" t="str" cm="1">
        <f t="array" ref="E596">IF(OR(D596="红单",D596="空派"),_xlfn.IFS(F596="未开售","新品首批发货",G596&lt;F596,"新品首批发货",G596-F596&lt;=60,"新品期补货空运",G596-F596&gt;60,"老品应急空运"),"海运，不进行分析")</f>
        <v>新品期补货空运</v>
      </c>
      <c r="F596" s="3">
        <v>46036</v>
      </c>
      <c r="G596" s="3">
        <f>_xlfn.XLOOKUP(K596,数据!F:F,数据!D:D)</f>
        <v>46051</v>
      </c>
      <c r="H596" s="5">
        <v>120</v>
      </c>
      <c r="I596" s="5">
        <f t="shared" si="29"/>
        <v>12</v>
      </c>
      <c r="J596" s="5">
        <f>_xlfn.XLOOKUP(K596,数据!F:F,数据!T:T)*(I596/_xlfn.XLOOKUP(K596,数据!F:F,数据!Y:Y))</f>
        <v>895.585</v>
      </c>
      <c r="K596" t="s">
        <v>9003</v>
      </c>
      <c r="L596" t="s">
        <v>129</v>
      </c>
      <c r="M596" t="s">
        <v>11113</v>
      </c>
      <c r="N596" t="s">
        <v>14599</v>
      </c>
      <c r="O596" t="s">
        <v>11115</v>
      </c>
      <c r="P596" t="s">
        <v>11116</v>
      </c>
      <c r="Q596" t="s">
        <v>11117</v>
      </c>
      <c r="R596" t="s">
        <v>11118</v>
      </c>
      <c r="T596" t="s">
        <v>11250</v>
      </c>
      <c r="U596" s="4" t="s">
        <v>14600</v>
      </c>
      <c r="V596" t="s">
        <v>14601</v>
      </c>
      <c r="W596" t="s">
        <v>14602</v>
      </c>
      <c r="X596" t="s">
        <v>14603</v>
      </c>
      <c r="Y596" t="s">
        <v>11142</v>
      </c>
      <c r="Z596" t="s">
        <v>14604</v>
      </c>
      <c r="AA596" t="s">
        <v>11126</v>
      </c>
      <c r="AB596" t="s">
        <v>14600</v>
      </c>
      <c r="AC596" t="s">
        <v>14605</v>
      </c>
      <c r="AD596" t="s">
        <v>14606</v>
      </c>
      <c r="AE596" t="s">
        <v>14607</v>
      </c>
      <c r="AH596" t="s">
        <v>11171</v>
      </c>
      <c r="AI596" t="s">
        <v>14597</v>
      </c>
      <c r="AJ596" t="s">
        <v>14432</v>
      </c>
      <c r="AK596" t="s">
        <v>11592</v>
      </c>
      <c r="AL596" t="s">
        <v>11593</v>
      </c>
      <c r="AM596" t="s">
        <v>11594</v>
      </c>
      <c r="AN596" t="s">
        <v>11595</v>
      </c>
      <c r="AO596" t="s">
        <v>11596</v>
      </c>
      <c r="AP596" t="s">
        <v>11592</v>
      </c>
      <c r="AQ596">
        <v>100</v>
      </c>
      <c r="AR596">
        <v>100</v>
      </c>
      <c r="AS596">
        <v>100</v>
      </c>
      <c r="AT596" t="s">
        <v>14608</v>
      </c>
      <c r="AU596">
        <v>0</v>
      </c>
      <c r="AV596">
        <v>0</v>
      </c>
      <c r="AW596">
        <v>0</v>
      </c>
    </row>
    <row r="597" spans="1:49">
      <c r="A597" s="1">
        <f>_xlfn.XLOOKUP(K597,数据!F:F,数据!A:A)</f>
        <v>2026</v>
      </c>
      <c r="B597" s="2">
        <f>_xlfn.XLOOKUP(K597,数据!F:F,数据!B:B)</f>
        <v>1</v>
      </c>
      <c r="C597" s="2">
        <f>_xlfn.XLOOKUP(K597,数据!F:F,数据!C:C)</f>
        <v>5</v>
      </c>
      <c r="D597" s="2" t="str">
        <f>_xlfn.XLOOKUP(K597,数据!F:F,数据!K:K)</f>
        <v>空派</v>
      </c>
      <c r="E597" s="2" t="str" cm="1">
        <f t="array" ref="E597">IF(OR(D597="红单",D597="空派"),_xlfn.IFS(F597="未开售","新品首批发货",G597&lt;F597,"新品首批发货",G597-F597&lt;=60,"新品期补货空运",G597-F597&gt;60,"老品应急空运"),"海运，不进行分析")</f>
        <v>新品期补货空运</v>
      </c>
      <c r="F597" s="3">
        <v>46028</v>
      </c>
      <c r="G597" s="3">
        <f>_xlfn.XLOOKUP(K597,数据!F:F,数据!D:D)</f>
        <v>46051</v>
      </c>
      <c r="H597" s="5">
        <v>104</v>
      </c>
      <c r="I597" s="5">
        <f t="shared" si="29"/>
        <v>2.08</v>
      </c>
      <c r="J597" s="5">
        <f>_xlfn.XLOOKUP(K597,数据!F:F,数据!T:T)*(I597/_xlfn.XLOOKUP(K597,数据!F:F,数据!Y:Y))</f>
        <v>146.76170212766</v>
      </c>
      <c r="K597" t="s">
        <v>9001</v>
      </c>
      <c r="L597" t="s">
        <v>111</v>
      </c>
      <c r="M597" t="s">
        <v>11113</v>
      </c>
      <c r="N597" t="s">
        <v>14609</v>
      </c>
      <c r="O597" t="s">
        <v>11115</v>
      </c>
      <c r="P597" t="s">
        <v>11139</v>
      </c>
      <c r="Q597" t="s">
        <v>11117</v>
      </c>
      <c r="R597" t="s">
        <v>11118</v>
      </c>
      <c r="T597" t="s">
        <v>11250</v>
      </c>
      <c r="U597" s="4" t="s">
        <v>14600</v>
      </c>
      <c r="V597" t="s">
        <v>14610</v>
      </c>
      <c r="W597" t="s">
        <v>14611</v>
      </c>
      <c r="X597" t="s">
        <v>14612</v>
      </c>
      <c r="Y597" t="s">
        <v>11142</v>
      </c>
      <c r="Z597" t="s">
        <v>14613</v>
      </c>
      <c r="AA597" t="s">
        <v>11144</v>
      </c>
      <c r="AB597" t="s">
        <v>14600</v>
      </c>
      <c r="AC597" t="s">
        <v>14614</v>
      </c>
      <c r="AD597" t="s">
        <v>14615</v>
      </c>
      <c r="AE597" t="s">
        <v>14607</v>
      </c>
      <c r="AH597" t="s">
        <v>11171</v>
      </c>
      <c r="AI597" t="s">
        <v>14597</v>
      </c>
      <c r="AJ597" t="s">
        <v>14432</v>
      </c>
      <c r="AK597" t="s">
        <v>14360</v>
      </c>
      <c r="AL597" t="s">
        <v>14361</v>
      </c>
      <c r="AM597" t="s">
        <v>14362</v>
      </c>
      <c r="AN597" t="s">
        <v>14362</v>
      </c>
      <c r="AO597" t="s">
        <v>14363</v>
      </c>
      <c r="AP597" t="s">
        <v>14360</v>
      </c>
      <c r="AQ597">
        <v>20</v>
      </c>
      <c r="AR597">
        <v>20</v>
      </c>
      <c r="AS597">
        <v>20</v>
      </c>
      <c r="AT597" t="s">
        <v>14616</v>
      </c>
      <c r="AU597">
        <v>0</v>
      </c>
      <c r="AV597">
        <v>0</v>
      </c>
      <c r="AW597">
        <v>0</v>
      </c>
    </row>
    <row r="598" spans="1:49">
      <c r="A598" s="1">
        <f>_xlfn.XLOOKUP(K598,数据!F:F,数据!A:A)</f>
        <v>2026</v>
      </c>
      <c r="B598" s="2">
        <f>_xlfn.XLOOKUP(K598,数据!F:F,数据!B:B)</f>
        <v>1</v>
      </c>
      <c r="C598" s="2">
        <f>_xlfn.XLOOKUP(K598,数据!F:F,数据!C:C)</f>
        <v>5</v>
      </c>
      <c r="D598" s="2" t="str">
        <f>_xlfn.XLOOKUP(K598,数据!F:F,数据!K:K)</f>
        <v>空派</v>
      </c>
      <c r="E598" s="2" t="str" cm="1">
        <f t="array" ref="E598">IF(OR(D598="红单",D598="空派"),_xlfn.IFS(F598="未开售","新品首批发货",G598&lt;F598,"新品首批发货",G598-F598&lt;=60,"新品期补货空运",G598-F598&gt;60,"老品应急空运"),"海运，不进行分析")</f>
        <v>新品期补货空运</v>
      </c>
      <c r="F598" s="3">
        <v>46029</v>
      </c>
      <c r="G598" s="3">
        <f>_xlfn.XLOOKUP(K598,数据!F:F,数据!D:D)</f>
        <v>46051</v>
      </c>
      <c r="H598" s="5">
        <v>156</v>
      </c>
      <c r="I598" s="5">
        <f t="shared" si="29"/>
        <v>10.14</v>
      </c>
      <c r="J598" s="5">
        <f>_xlfn.XLOOKUP(K598,数据!F:F,数据!T:T)*(I598/_xlfn.XLOOKUP(K598,数据!F:F,数据!Y:Y))</f>
        <v>715.46329787234</v>
      </c>
      <c r="K598" t="s">
        <v>9001</v>
      </c>
      <c r="L598" t="s">
        <v>111</v>
      </c>
      <c r="M598" t="s">
        <v>11113</v>
      </c>
      <c r="N598" t="s">
        <v>14609</v>
      </c>
      <c r="O598" t="s">
        <v>11115</v>
      </c>
      <c r="P598" t="s">
        <v>11139</v>
      </c>
      <c r="Q598" t="s">
        <v>11117</v>
      </c>
      <c r="R598" t="s">
        <v>11118</v>
      </c>
      <c r="T598" t="s">
        <v>11250</v>
      </c>
      <c r="U598" s="4" t="s">
        <v>14600</v>
      </c>
      <c r="V598" t="s">
        <v>14610</v>
      </c>
      <c r="W598" t="s">
        <v>14611</v>
      </c>
      <c r="X598" t="s">
        <v>14612</v>
      </c>
      <c r="Y598" t="s">
        <v>11142</v>
      </c>
      <c r="Z598" t="s">
        <v>14613</v>
      </c>
      <c r="AA598" t="s">
        <v>11144</v>
      </c>
      <c r="AB598" t="s">
        <v>14600</v>
      </c>
      <c r="AC598" t="s">
        <v>14614</v>
      </c>
      <c r="AD598" t="s">
        <v>14615</v>
      </c>
      <c r="AE598" t="s">
        <v>14607</v>
      </c>
      <c r="AH598" t="s">
        <v>11171</v>
      </c>
      <c r="AI598" t="s">
        <v>14597</v>
      </c>
      <c r="AJ598" t="s">
        <v>14432</v>
      </c>
      <c r="AK598" t="s">
        <v>14617</v>
      </c>
      <c r="AL598" t="s">
        <v>14618</v>
      </c>
      <c r="AM598" t="s">
        <v>14619</v>
      </c>
      <c r="AN598" t="s">
        <v>14619</v>
      </c>
      <c r="AO598" t="s">
        <v>14620</v>
      </c>
      <c r="AP598" t="s">
        <v>14617</v>
      </c>
      <c r="AQ598">
        <v>65</v>
      </c>
      <c r="AR598">
        <v>65</v>
      </c>
      <c r="AS598">
        <v>65</v>
      </c>
      <c r="AT598" t="s">
        <v>14621</v>
      </c>
      <c r="AU598">
        <v>0</v>
      </c>
      <c r="AV598">
        <v>0</v>
      </c>
      <c r="AW598">
        <v>0</v>
      </c>
    </row>
    <row r="599" spans="1:49">
      <c r="A599" s="1">
        <f>_xlfn.XLOOKUP(K599,数据!F:F,数据!A:A)</f>
        <v>2026</v>
      </c>
      <c r="B599" s="2">
        <f>_xlfn.XLOOKUP(K599,数据!F:F,数据!B:B)</f>
        <v>1</v>
      </c>
      <c r="C599" s="2">
        <f>_xlfn.XLOOKUP(K599,数据!F:F,数据!C:C)</f>
        <v>5</v>
      </c>
      <c r="D599" s="2" t="str">
        <f>_xlfn.XLOOKUP(K599,数据!F:F,数据!K:K)</f>
        <v>空派</v>
      </c>
      <c r="E599" s="2" t="str" cm="1">
        <f t="array" ref="E599">IF(OR(D599="红单",D599="空派"),_xlfn.IFS(F599="未开售","新品首批发货",G599&lt;F599,"新品首批发货",G599-F599&lt;=60,"新品期补货空运",G599-F599&gt;60,"老品应急空运"),"海运，不进行分析")</f>
        <v>老品应急空运</v>
      </c>
      <c r="F599" s="3">
        <v>44941</v>
      </c>
      <c r="G599" s="3">
        <f>_xlfn.XLOOKUP(K599,数据!F:F,数据!D:D)</f>
        <v>46051</v>
      </c>
      <c r="H599" s="5">
        <v>296</v>
      </c>
      <c r="I599" s="5">
        <f t="shared" si="29"/>
        <v>4.44</v>
      </c>
      <c r="J599" s="5">
        <f>_xlfn.XLOOKUP(K599,数据!F:F,数据!T:T)*(I599/_xlfn.XLOOKUP(K599,数据!F:F,数据!Y:Y))</f>
        <v>282.40028708134</v>
      </c>
      <c r="K599" t="s">
        <v>9002</v>
      </c>
      <c r="L599" t="s">
        <v>96</v>
      </c>
      <c r="M599" t="s">
        <v>11113</v>
      </c>
      <c r="N599" t="s">
        <v>14622</v>
      </c>
      <c r="O599" t="s">
        <v>11115</v>
      </c>
      <c r="P599" t="s">
        <v>11139</v>
      </c>
      <c r="Q599" t="s">
        <v>11117</v>
      </c>
      <c r="R599" t="s">
        <v>11118</v>
      </c>
      <c r="T599" t="s">
        <v>11250</v>
      </c>
      <c r="U599" s="4" t="s">
        <v>14600</v>
      </c>
      <c r="V599" t="s">
        <v>14610</v>
      </c>
      <c r="W599" t="s">
        <v>14623</v>
      </c>
      <c r="X599" t="s">
        <v>14624</v>
      </c>
      <c r="Y599" t="s">
        <v>11142</v>
      </c>
      <c r="Z599" t="s">
        <v>14625</v>
      </c>
      <c r="AA599" t="s">
        <v>11126</v>
      </c>
      <c r="AB599" t="s">
        <v>14600</v>
      </c>
      <c r="AC599" t="s">
        <v>13998</v>
      </c>
      <c r="AD599" t="s">
        <v>14626</v>
      </c>
      <c r="AE599" t="s">
        <v>14607</v>
      </c>
      <c r="AH599" t="s">
        <v>11171</v>
      </c>
      <c r="AI599" t="s">
        <v>14597</v>
      </c>
      <c r="AJ599" t="s">
        <v>14432</v>
      </c>
      <c r="AK599" t="s">
        <v>14627</v>
      </c>
      <c r="AL599" t="s">
        <v>14628</v>
      </c>
      <c r="AM599" t="s">
        <v>14629</v>
      </c>
      <c r="AN599" t="s">
        <v>11770</v>
      </c>
      <c r="AO599" t="s">
        <v>14630</v>
      </c>
      <c r="AP599" t="s">
        <v>14627</v>
      </c>
      <c r="AQ599">
        <v>15</v>
      </c>
      <c r="AR599">
        <v>15</v>
      </c>
      <c r="AS599">
        <v>15</v>
      </c>
      <c r="AT599" t="s">
        <v>14631</v>
      </c>
      <c r="AU599">
        <v>0</v>
      </c>
      <c r="AV599">
        <v>0</v>
      </c>
      <c r="AW599">
        <v>0</v>
      </c>
    </row>
    <row r="600" spans="1:49">
      <c r="A600" s="1">
        <f>_xlfn.XLOOKUP(K600,数据!F:F,数据!A:A)</f>
        <v>2026</v>
      </c>
      <c r="B600" s="2">
        <f>_xlfn.XLOOKUP(K600,数据!F:F,数据!B:B)</f>
        <v>1</v>
      </c>
      <c r="C600" s="2">
        <f>_xlfn.XLOOKUP(K600,数据!F:F,数据!C:C)</f>
        <v>5</v>
      </c>
      <c r="D600" s="2" t="str">
        <f>_xlfn.XLOOKUP(K600,数据!F:F,数据!K:K)</f>
        <v>空派</v>
      </c>
      <c r="E600" s="2" t="str" cm="1">
        <f t="array" ref="E600">IF(OR(D600="红单",D600="空派"),_xlfn.IFS(F600="未开售","新品首批发货",G600&lt;F600,"新品首批发货",G600-F600&lt;=60,"新品期补货空运",G600-F600&gt;60,"老品应急空运"),"海运，不进行分析")</f>
        <v>老品应急空运</v>
      </c>
      <c r="F600" s="3">
        <v>45001</v>
      </c>
      <c r="G600" s="3">
        <f>_xlfn.XLOOKUP(K600,数据!F:F,数据!D:D)</f>
        <v>46051</v>
      </c>
      <c r="H600" s="5">
        <v>270</v>
      </c>
      <c r="I600" s="5">
        <f t="shared" si="29"/>
        <v>8.1</v>
      </c>
      <c r="J600" s="5">
        <f>_xlfn.XLOOKUP(K600,数据!F:F,数据!T:T)*(I600/_xlfn.XLOOKUP(K600,数据!F:F,数据!Y:Y))</f>
        <v>515.18971291866</v>
      </c>
      <c r="K600" t="s">
        <v>9002</v>
      </c>
      <c r="L600" t="s">
        <v>96</v>
      </c>
      <c r="M600" t="s">
        <v>11113</v>
      </c>
      <c r="N600" t="s">
        <v>14622</v>
      </c>
      <c r="O600" t="s">
        <v>11115</v>
      </c>
      <c r="P600" t="s">
        <v>11139</v>
      </c>
      <c r="Q600" t="s">
        <v>11117</v>
      </c>
      <c r="R600" t="s">
        <v>11118</v>
      </c>
      <c r="T600" t="s">
        <v>11250</v>
      </c>
      <c r="U600" s="4" t="s">
        <v>14600</v>
      </c>
      <c r="V600" t="s">
        <v>14610</v>
      </c>
      <c r="W600" t="s">
        <v>14623</v>
      </c>
      <c r="X600" t="s">
        <v>14624</v>
      </c>
      <c r="Y600" t="s">
        <v>11142</v>
      </c>
      <c r="Z600" t="s">
        <v>14625</v>
      </c>
      <c r="AA600" t="s">
        <v>11126</v>
      </c>
      <c r="AB600" t="s">
        <v>14600</v>
      </c>
      <c r="AC600" t="s">
        <v>13998</v>
      </c>
      <c r="AD600" t="s">
        <v>14626</v>
      </c>
      <c r="AE600" t="s">
        <v>14607</v>
      </c>
      <c r="AH600" t="s">
        <v>11171</v>
      </c>
      <c r="AI600" t="s">
        <v>14597</v>
      </c>
      <c r="AJ600" t="s">
        <v>14432</v>
      </c>
      <c r="AK600" t="s">
        <v>11767</v>
      </c>
      <c r="AL600" t="s">
        <v>11768</v>
      </c>
      <c r="AM600" t="s">
        <v>11769</v>
      </c>
      <c r="AN600" t="s">
        <v>11770</v>
      </c>
      <c r="AO600" t="s">
        <v>11771</v>
      </c>
      <c r="AP600" t="s">
        <v>11767</v>
      </c>
      <c r="AQ600">
        <v>30</v>
      </c>
      <c r="AR600">
        <v>30</v>
      </c>
      <c r="AS600">
        <v>30</v>
      </c>
      <c r="AT600" t="s">
        <v>14632</v>
      </c>
      <c r="AU600">
        <v>0</v>
      </c>
      <c r="AV600">
        <v>0</v>
      </c>
      <c r="AW600">
        <v>0</v>
      </c>
    </row>
    <row r="601" spans="1:49">
      <c r="A601" s="1">
        <f>_xlfn.XLOOKUP(K601,数据!F:F,数据!A:A)</f>
        <v>2026</v>
      </c>
      <c r="B601" s="2">
        <f>_xlfn.XLOOKUP(K601,数据!F:F,数据!B:B)</f>
        <v>1</v>
      </c>
      <c r="C601" s="2">
        <f>_xlfn.XLOOKUP(K601,数据!F:F,数据!C:C)</f>
        <v>5</v>
      </c>
      <c r="D601" s="2" t="str">
        <f>_xlfn.XLOOKUP(K601,数据!F:F,数据!K:K)</f>
        <v>空派</v>
      </c>
      <c r="E601" s="2" t="str" cm="1">
        <f t="array" ref="E601">IF(OR(D601="红单",D601="空派"),_xlfn.IFS(F601="未开售","新品首批发货",G601&lt;F601,"新品首批发货",G601-F601&lt;=60,"新品期补货空运",G601-F601&gt;60,"老品应急空运"),"海运，不进行分析")</f>
        <v>老品应急空运</v>
      </c>
      <c r="F601" s="3">
        <v>45682</v>
      </c>
      <c r="G601" s="3">
        <f>_xlfn.XLOOKUP(K601,数据!F:F,数据!D:D)</f>
        <v>46050</v>
      </c>
      <c r="H601" s="5">
        <v>425</v>
      </c>
      <c r="I601" s="5">
        <f t="shared" ref="I601:I611" si="30">H601*AQ601/1000</f>
        <v>21.25</v>
      </c>
      <c r="J601" s="5">
        <f>_xlfn.XLOOKUP(K601,数据!F:F,数据!T:T)*(I601/_xlfn.XLOOKUP(K601,数据!F:F,数据!Y:Y))</f>
        <v>1326.05610561056</v>
      </c>
      <c r="K601" t="s">
        <v>8898</v>
      </c>
      <c r="L601" t="s">
        <v>39</v>
      </c>
      <c r="M601" t="s">
        <v>11113</v>
      </c>
      <c r="N601" t="s">
        <v>14633</v>
      </c>
      <c r="O601" t="s">
        <v>11115</v>
      </c>
      <c r="P601" t="s">
        <v>11139</v>
      </c>
      <c r="Q601" t="s">
        <v>11117</v>
      </c>
      <c r="R601" t="s">
        <v>11118</v>
      </c>
      <c r="T601" t="s">
        <v>11250</v>
      </c>
      <c r="U601" s="4" t="s">
        <v>14634</v>
      </c>
      <c r="V601" t="s">
        <v>14635</v>
      </c>
      <c r="W601" t="s">
        <v>14636</v>
      </c>
      <c r="X601" t="s">
        <v>14637</v>
      </c>
      <c r="Y601" t="s">
        <v>11142</v>
      </c>
      <c r="Z601" t="s">
        <v>14638</v>
      </c>
      <c r="AA601" t="s">
        <v>11144</v>
      </c>
      <c r="AB601" t="s">
        <v>14634</v>
      </c>
      <c r="AC601" t="s">
        <v>14639</v>
      </c>
      <c r="AD601" t="s">
        <v>14640</v>
      </c>
      <c r="AE601" t="s">
        <v>14596</v>
      </c>
      <c r="AH601" t="s">
        <v>11280</v>
      </c>
      <c r="AI601" t="s">
        <v>14597</v>
      </c>
      <c r="AJ601" t="s">
        <v>14432</v>
      </c>
      <c r="AK601" t="s">
        <v>14641</v>
      </c>
      <c r="AL601" t="s">
        <v>14642</v>
      </c>
      <c r="AM601" t="s">
        <v>14643</v>
      </c>
      <c r="AN601" t="s">
        <v>14644</v>
      </c>
      <c r="AO601" t="s">
        <v>14645</v>
      </c>
      <c r="AP601" t="s">
        <v>14641</v>
      </c>
      <c r="AQ601">
        <v>50</v>
      </c>
      <c r="AR601">
        <v>50</v>
      </c>
      <c r="AS601">
        <v>50</v>
      </c>
      <c r="AT601" t="s">
        <v>14646</v>
      </c>
      <c r="AU601">
        <v>0</v>
      </c>
      <c r="AV601">
        <v>0</v>
      </c>
      <c r="AW601">
        <v>0</v>
      </c>
    </row>
    <row r="602" spans="1:49">
      <c r="A602" s="1">
        <f>_xlfn.XLOOKUP(K602,数据!F:F,数据!A:A)</f>
        <v>2026</v>
      </c>
      <c r="B602" s="2">
        <f>_xlfn.XLOOKUP(K602,数据!F:F,数据!B:B)</f>
        <v>1</v>
      </c>
      <c r="C602" s="2">
        <f>_xlfn.XLOOKUP(K602,数据!F:F,数据!C:C)</f>
        <v>5</v>
      </c>
      <c r="D602" s="2" t="str">
        <f>_xlfn.XLOOKUP(K602,数据!F:F,数据!K:K)</f>
        <v>空派</v>
      </c>
      <c r="E602" s="2" t="str" cm="1">
        <f t="array" ref="E602">IF(OR(D602="红单",D602="空派"),_xlfn.IFS(F602="未开售","新品首批发货",G602&lt;F602,"新品首批发货",G602-F602&lt;=60,"新品期补货空运",G602-F602&gt;60,"老品应急空运"),"海运，不进行分析")</f>
        <v>新品期补货空运</v>
      </c>
      <c r="F602" s="3">
        <v>46020</v>
      </c>
      <c r="G602" s="3">
        <f>_xlfn.XLOOKUP(K602,数据!F:F,数据!D:D)</f>
        <v>46050</v>
      </c>
      <c r="H602" s="5">
        <v>181</v>
      </c>
      <c r="I602" s="5">
        <f t="shared" si="30"/>
        <v>9.05</v>
      </c>
      <c r="J602" s="5">
        <f>_xlfn.XLOOKUP(K602,数据!F:F,数据!T:T)*(I602/_xlfn.XLOOKUP(K602,数据!F:F,数据!Y:Y))</f>
        <v>564.743894389439</v>
      </c>
      <c r="K602" t="s">
        <v>8898</v>
      </c>
      <c r="L602" t="s">
        <v>39</v>
      </c>
      <c r="M602" t="s">
        <v>11113</v>
      </c>
      <c r="N602" t="s">
        <v>14633</v>
      </c>
      <c r="O602" t="s">
        <v>11115</v>
      </c>
      <c r="P602" t="s">
        <v>11139</v>
      </c>
      <c r="Q602" t="s">
        <v>11117</v>
      </c>
      <c r="R602" t="s">
        <v>11118</v>
      </c>
      <c r="T602" t="s">
        <v>11250</v>
      </c>
      <c r="U602" s="4" t="s">
        <v>14634</v>
      </c>
      <c r="V602" t="s">
        <v>14635</v>
      </c>
      <c r="W602" t="s">
        <v>14636</v>
      </c>
      <c r="X602" t="s">
        <v>14637</v>
      </c>
      <c r="Y602" t="s">
        <v>11142</v>
      </c>
      <c r="Z602" t="s">
        <v>14638</v>
      </c>
      <c r="AA602" t="s">
        <v>11144</v>
      </c>
      <c r="AB602" t="s">
        <v>14634</v>
      </c>
      <c r="AC602" t="s">
        <v>14639</v>
      </c>
      <c r="AD602" t="s">
        <v>14640</v>
      </c>
      <c r="AE602" t="s">
        <v>14596</v>
      </c>
      <c r="AH602" t="s">
        <v>11280</v>
      </c>
      <c r="AI602" t="s">
        <v>14597</v>
      </c>
      <c r="AJ602" t="s">
        <v>14432</v>
      </c>
      <c r="AK602" t="s">
        <v>14647</v>
      </c>
      <c r="AL602" t="s">
        <v>14648</v>
      </c>
      <c r="AM602" t="s">
        <v>14649</v>
      </c>
      <c r="AN602" t="s">
        <v>14650</v>
      </c>
      <c r="AO602" t="s">
        <v>14651</v>
      </c>
      <c r="AP602" t="s">
        <v>14647</v>
      </c>
      <c r="AQ602">
        <v>50</v>
      </c>
      <c r="AR602">
        <v>50</v>
      </c>
      <c r="AS602">
        <v>50</v>
      </c>
      <c r="AT602" t="s">
        <v>14652</v>
      </c>
      <c r="AU602">
        <v>0</v>
      </c>
      <c r="AV602">
        <v>0</v>
      </c>
      <c r="AW602">
        <v>0</v>
      </c>
    </row>
    <row r="603" spans="1:49">
      <c r="A603" s="1">
        <f>_xlfn.XLOOKUP(K603,数据!F:F,数据!A:A)</f>
        <v>2026</v>
      </c>
      <c r="B603" s="2">
        <f>_xlfn.XLOOKUP(K603,数据!F:F,数据!B:B)</f>
        <v>1</v>
      </c>
      <c r="C603" s="2">
        <f>_xlfn.XLOOKUP(K603,数据!F:F,数据!C:C)</f>
        <v>5</v>
      </c>
      <c r="D603" s="2" t="str">
        <f>_xlfn.XLOOKUP(K603,数据!F:F,数据!K:K)</f>
        <v>空派</v>
      </c>
      <c r="E603" s="2" t="str" cm="1">
        <f t="array" ref="E603">IF(OR(D603="红单",D603="空派"),_xlfn.IFS(F603="未开售","新品首批发货",G603&lt;F603,"新品首批发货",G603-F603&lt;=60,"新品期补货空运",G603-F603&gt;60,"老品应急空运"),"海运，不进行分析")</f>
        <v>老品应急空运</v>
      </c>
      <c r="F603" s="3">
        <v>44662</v>
      </c>
      <c r="G603" s="3">
        <f>_xlfn.XLOOKUP(K603,数据!F:F,数据!D:D)</f>
        <v>46050</v>
      </c>
      <c r="H603" s="5">
        <v>142</v>
      </c>
      <c r="I603" s="5">
        <f t="shared" si="30"/>
        <v>7.1</v>
      </c>
      <c r="J603" s="5">
        <f>_xlfn.XLOOKUP(K603,数据!F:F,数据!T:T)*(I603/_xlfn.XLOOKUP(K603,数据!F:F,数据!Y:Y))</f>
        <v>493.487632508834</v>
      </c>
      <c r="K603" t="s">
        <v>8900</v>
      </c>
      <c r="L603" t="s">
        <v>111</v>
      </c>
      <c r="M603" t="s">
        <v>11113</v>
      </c>
      <c r="N603" t="s">
        <v>14653</v>
      </c>
      <c r="O603" t="s">
        <v>11115</v>
      </c>
      <c r="P603" t="s">
        <v>11139</v>
      </c>
      <c r="Q603" t="s">
        <v>11117</v>
      </c>
      <c r="R603" t="s">
        <v>11118</v>
      </c>
      <c r="T603" t="s">
        <v>11250</v>
      </c>
      <c r="U603" s="4" t="s">
        <v>14634</v>
      </c>
      <c r="V603" t="s">
        <v>14654</v>
      </c>
      <c r="W603" t="s">
        <v>14655</v>
      </c>
      <c r="X603" t="s">
        <v>14656</v>
      </c>
      <c r="Y603" t="s">
        <v>11124</v>
      </c>
      <c r="Z603" t="s">
        <v>14657</v>
      </c>
      <c r="AA603" t="s">
        <v>11126</v>
      </c>
      <c r="AB603" t="s">
        <v>14634</v>
      </c>
      <c r="AC603" t="s">
        <v>14614</v>
      </c>
      <c r="AD603" t="s">
        <v>14658</v>
      </c>
      <c r="AE603" t="s">
        <v>14596</v>
      </c>
      <c r="AH603" t="s">
        <v>11171</v>
      </c>
      <c r="AI603" t="s">
        <v>14597</v>
      </c>
      <c r="AJ603" t="s">
        <v>14432</v>
      </c>
      <c r="AK603" t="s">
        <v>14659</v>
      </c>
      <c r="AL603" t="s">
        <v>14660</v>
      </c>
      <c r="AM603" t="s">
        <v>14661</v>
      </c>
      <c r="AN603" t="s">
        <v>14662</v>
      </c>
      <c r="AO603" t="s">
        <v>14663</v>
      </c>
      <c r="AP603" t="s">
        <v>14659</v>
      </c>
      <c r="AQ603">
        <v>50</v>
      </c>
      <c r="AR603">
        <v>50</v>
      </c>
      <c r="AS603">
        <v>50</v>
      </c>
      <c r="AT603" t="s">
        <v>14664</v>
      </c>
      <c r="AU603">
        <v>0</v>
      </c>
      <c r="AV603">
        <v>0</v>
      </c>
      <c r="AW603">
        <v>0</v>
      </c>
    </row>
    <row r="604" spans="1:49">
      <c r="A604" s="1">
        <f>_xlfn.XLOOKUP(K604,数据!F:F,数据!A:A)</f>
        <v>2026</v>
      </c>
      <c r="B604" s="2">
        <f>_xlfn.XLOOKUP(K604,数据!F:F,数据!B:B)</f>
        <v>1</v>
      </c>
      <c r="C604" s="2">
        <f>_xlfn.XLOOKUP(K604,数据!F:F,数据!C:C)</f>
        <v>5</v>
      </c>
      <c r="D604" s="2" t="str">
        <f>_xlfn.XLOOKUP(K604,数据!F:F,数据!K:K)</f>
        <v>空派</v>
      </c>
      <c r="E604" s="2" t="str" cm="1">
        <f t="array" ref="E604">IF(OR(D604="红单",D604="空派"),_xlfn.IFS(F604="未开售","新品首批发货",G604&lt;F604,"新品首批发货",G604-F604&lt;=60,"新品期补货空运",G604-F604&gt;60,"老品应急空运"),"海运，不进行分析")</f>
        <v>老品应急空运</v>
      </c>
      <c r="F604" s="3">
        <v>44600</v>
      </c>
      <c r="G604" s="3">
        <f>_xlfn.XLOOKUP(K604,数据!F:F,数据!D:D)</f>
        <v>46050</v>
      </c>
      <c r="H604" s="5">
        <v>141</v>
      </c>
      <c r="I604" s="5">
        <f t="shared" si="30"/>
        <v>7.05</v>
      </c>
      <c r="J604" s="5">
        <f>_xlfn.XLOOKUP(K604,数据!F:F,数据!T:T)*(I604/_xlfn.XLOOKUP(K604,数据!F:F,数据!Y:Y))</f>
        <v>490.012367491166</v>
      </c>
      <c r="K604" t="s">
        <v>8900</v>
      </c>
      <c r="L604" t="s">
        <v>111</v>
      </c>
      <c r="M604" t="s">
        <v>11113</v>
      </c>
      <c r="N604" t="s">
        <v>14653</v>
      </c>
      <c r="O604" t="s">
        <v>11115</v>
      </c>
      <c r="P604" t="s">
        <v>11139</v>
      </c>
      <c r="Q604" t="s">
        <v>11117</v>
      </c>
      <c r="R604" t="s">
        <v>11118</v>
      </c>
      <c r="T604" t="s">
        <v>11250</v>
      </c>
      <c r="U604" s="4" t="s">
        <v>14634</v>
      </c>
      <c r="V604" t="s">
        <v>14654</v>
      </c>
      <c r="W604" t="s">
        <v>14655</v>
      </c>
      <c r="X604" t="s">
        <v>14656</v>
      </c>
      <c r="Y604" t="s">
        <v>11124</v>
      </c>
      <c r="Z604" t="s">
        <v>14657</v>
      </c>
      <c r="AA604" t="s">
        <v>11126</v>
      </c>
      <c r="AB604" t="s">
        <v>14634</v>
      </c>
      <c r="AC604" t="s">
        <v>14614</v>
      </c>
      <c r="AD604" t="s">
        <v>14658</v>
      </c>
      <c r="AE604" t="s">
        <v>14596</v>
      </c>
      <c r="AH604" t="s">
        <v>11171</v>
      </c>
      <c r="AI604" t="s">
        <v>14597</v>
      </c>
      <c r="AJ604" t="s">
        <v>14432</v>
      </c>
      <c r="AK604" t="s">
        <v>14665</v>
      </c>
      <c r="AL604" t="s">
        <v>14666</v>
      </c>
      <c r="AM604" t="s">
        <v>14667</v>
      </c>
      <c r="AN604" t="s">
        <v>14662</v>
      </c>
      <c r="AO604" t="s">
        <v>14668</v>
      </c>
      <c r="AP604" t="s">
        <v>14665</v>
      </c>
      <c r="AQ604">
        <v>50</v>
      </c>
      <c r="AR604">
        <v>50</v>
      </c>
      <c r="AS604">
        <v>49</v>
      </c>
      <c r="AT604" t="s">
        <v>14669</v>
      </c>
      <c r="AU604">
        <v>0</v>
      </c>
      <c r="AV604">
        <v>-1</v>
      </c>
      <c r="AW604">
        <v>1</v>
      </c>
    </row>
    <row r="605" spans="1:49">
      <c r="A605" s="1">
        <f>_xlfn.XLOOKUP(K605,数据!F:F,数据!A:A)</f>
        <v>2026</v>
      </c>
      <c r="B605" s="2">
        <f>_xlfn.XLOOKUP(K605,数据!F:F,数据!B:B)</f>
        <v>1</v>
      </c>
      <c r="C605" s="2">
        <f>_xlfn.XLOOKUP(K605,数据!F:F,数据!C:C)</f>
        <v>5</v>
      </c>
      <c r="D605" s="2" t="str">
        <f>_xlfn.XLOOKUP(K605,数据!F:F,数据!K:K)</f>
        <v>空派</v>
      </c>
      <c r="E605" s="2" t="str" cm="1">
        <f t="array" ref="E605">IF(OR(D605="红单",D605="空派"),_xlfn.IFS(F605="未开售","新品首批发货",G605&lt;F605,"新品首批发货",G605-F605&lt;=60,"新品期补货空运",G605-F605&gt;60,"老品应急空运"),"海运，不进行分析")</f>
        <v>新品期补货空运</v>
      </c>
      <c r="F605" s="3">
        <v>46035</v>
      </c>
      <c r="G605" s="3">
        <f>_xlfn.XLOOKUP(K605,数据!F:F,数据!D:D)</f>
        <v>46050</v>
      </c>
      <c r="H605" s="5">
        <v>76</v>
      </c>
      <c r="I605" s="5">
        <f t="shared" si="30"/>
        <v>1.52</v>
      </c>
      <c r="J605" s="5">
        <f>_xlfn.XLOOKUP(K605,数据!F:F,数据!T:T)*(I605/_xlfn.XLOOKUP(K605,数据!F:F,数据!Y:Y))</f>
        <v>129.690322580645</v>
      </c>
      <c r="K605" t="s">
        <v>8899</v>
      </c>
      <c r="L605" t="s">
        <v>145</v>
      </c>
      <c r="M605" t="s">
        <v>11113</v>
      </c>
      <c r="N605" t="s">
        <v>14670</v>
      </c>
      <c r="O605" t="s">
        <v>11115</v>
      </c>
      <c r="P605" t="s">
        <v>11139</v>
      </c>
      <c r="Q605" t="s">
        <v>11117</v>
      </c>
      <c r="R605" t="s">
        <v>11118</v>
      </c>
      <c r="T605" t="s">
        <v>11250</v>
      </c>
      <c r="U605" s="4" t="s">
        <v>14634</v>
      </c>
      <c r="V605" t="s">
        <v>14671</v>
      </c>
      <c r="W605" t="s">
        <v>14672</v>
      </c>
      <c r="X605" t="s">
        <v>14673</v>
      </c>
      <c r="Y605" t="s">
        <v>11124</v>
      </c>
      <c r="Z605" t="s">
        <v>14674</v>
      </c>
      <c r="AA605" t="s">
        <v>11126</v>
      </c>
      <c r="AB605" t="s">
        <v>14634</v>
      </c>
      <c r="AC605" t="s">
        <v>14011</v>
      </c>
      <c r="AD605" t="s">
        <v>14675</v>
      </c>
      <c r="AE605" t="s">
        <v>14596</v>
      </c>
      <c r="AH605" t="s">
        <v>11171</v>
      </c>
      <c r="AI605" t="s">
        <v>14597</v>
      </c>
      <c r="AJ605" t="s">
        <v>14432</v>
      </c>
      <c r="AK605" t="s">
        <v>14676</v>
      </c>
      <c r="AL605" t="s">
        <v>14677</v>
      </c>
      <c r="AM605" t="s">
        <v>14678</v>
      </c>
      <c r="AN605" t="s">
        <v>11679</v>
      </c>
      <c r="AO605" t="s">
        <v>14679</v>
      </c>
      <c r="AP605" t="s">
        <v>14676</v>
      </c>
      <c r="AQ605">
        <v>20</v>
      </c>
      <c r="AR605">
        <v>20</v>
      </c>
      <c r="AS605">
        <v>20</v>
      </c>
      <c r="AT605" t="s">
        <v>14680</v>
      </c>
      <c r="AU605">
        <v>0</v>
      </c>
      <c r="AV605">
        <v>0</v>
      </c>
      <c r="AW605">
        <v>0</v>
      </c>
    </row>
    <row r="606" spans="1:49">
      <c r="A606" s="1">
        <f>_xlfn.XLOOKUP(K606,数据!F:F,数据!A:A)</f>
        <v>2026</v>
      </c>
      <c r="B606" s="2">
        <f>_xlfn.XLOOKUP(K606,数据!F:F,数据!B:B)</f>
        <v>1</v>
      </c>
      <c r="C606" s="2">
        <f>_xlfn.XLOOKUP(K606,数据!F:F,数据!C:C)</f>
        <v>5</v>
      </c>
      <c r="D606" s="2" t="str">
        <f>_xlfn.XLOOKUP(K606,数据!F:F,数据!K:K)</f>
        <v>空派</v>
      </c>
      <c r="E606" s="2" t="str" cm="1">
        <f t="array" ref="E606">IF(OR(D606="红单",D606="空派"),_xlfn.IFS(F606="未开售","新品首批发货",G606&lt;F606,"新品首批发货",G606-F606&lt;=60,"新品期补货空运",G606-F606&gt;60,"老品应急空运"),"海运，不进行分析")</f>
        <v>新品期补货空运</v>
      </c>
      <c r="F606" s="3">
        <v>46038</v>
      </c>
      <c r="G606" s="3">
        <f>_xlfn.XLOOKUP(K606,数据!F:F,数据!D:D)</f>
        <v>46050</v>
      </c>
      <c r="H606" s="5">
        <v>75</v>
      </c>
      <c r="I606" s="5">
        <f t="shared" si="30"/>
        <v>9</v>
      </c>
      <c r="J606" s="5">
        <f>_xlfn.XLOOKUP(K606,数据!F:F,数据!T:T)*(I606/_xlfn.XLOOKUP(K606,数据!F:F,数据!Y:Y))</f>
        <v>767.903225806452</v>
      </c>
      <c r="K606" t="s">
        <v>8899</v>
      </c>
      <c r="L606" t="s">
        <v>145</v>
      </c>
      <c r="M606" t="s">
        <v>11113</v>
      </c>
      <c r="N606" t="s">
        <v>14670</v>
      </c>
      <c r="O606" t="s">
        <v>11115</v>
      </c>
      <c r="P606" t="s">
        <v>11139</v>
      </c>
      <c r="Q606" t="s">
        <v>11117</v>
      </c>
      <c r="R606" t="s">
        <v>11118</v>
      </c>
      <c r="T606" t="s">
        <v>11250</v>
      </c>
      <c r="U606" s="4" t="s">
        <v>14634</v>
      </c>
      <c r="V606" t="s">
        <v>14671</v>
      </c>
      <c r="W606" t="s">
        <v>14672</v>
      </c>
      <c r="X606" t="s">
        <v>14673</v>
      </c>
      <c r="Y606" t="s">
        <v>11124</v>
      </c>
      <c r="Z606" t="s">
        <v>14674</v>
      </c>
      <c r="AA606" t="s">
        <v>11126</v>
      </c>
      <c r="AB606" t="s">
        <v>14634</v>
      </c>
      <c r="AC606" t="s">
        <v>14011</v>
      </c>
      <c r="AD606" t="s">
        <v>14675</v>
      </c>
      <c r="AE606" t="s">
        <v>14596</v>
      </c>
      <c r="AH606" t="s">
        <v>11171</v>
      </c>
      <c r="AI606" t="s">
        <v>14597</v>
      </c>
      <c r="AJ606" t="s">
        <v>14432</v>
      </c>
      <c r="AK606" t="s">
        <v>13232</v>
      </c>
      <c r="AL606" t="s">
        <v>13233</v>
      </c>
      <c r="AM606" t="s">
        <v>13234</v>
      </c>
      <c r="AN606" t="s">
        <v>11679</v>
      </c>
      <c r="AO606" t="s">
        <v>13235</v>
      </c>
      <c r="AP606" t="s">
        <v>13232</v>
      </c>
      <c r="AQ606">
        <v>120</v>
      </c>
      <c r="AR606">
        <v>120</v>
      </c>
      <c r="AS606">
        <v>119</v>
      </c>
      <c r="AT606" t="s">
        <v>14681</v>
      </c>
      <c r="AU606">
        <v>0</v>
      </c>
      <c r="AV606">
        <v>-1</v>
      </c>
      <c r="AW606">
        <v>1</v>
      </c>
    </row>
    <row r="607" spans="1:49">
      <c r="A607" s="1">
        <f>_xlfn.XLOOKUP(K607,数据!F:F,数据!A:A)</f>
        <v>2026</v>
      </c>
      <c r="B607" s="2">
        <f>_xlfn.XLOOKUP(K607,数据!F:F,数据!B:B)</f>
        <v>1</v>
      </c>
      <c r="C607" s="2">
        <f>_xlfn.XLOOKUP(K607,数据!F:F,数据!C:C)</f>
        <v>5</v>
      </c>
      <c r="D607" s="2" t="str">
        <f>_xlfn.XLOOKUP(K607,数据!F:F,数据!K:K)</f>
        <v>空派</v>
      </c>
      <c r="E607" s="2" t="str" cm="1">
        <f t="array" ref="E607">IF(OR(D607="红单",D607="空派"),_xlfn.IFS(F607="未开售","新品首批发货",G607&lt;F607,"新品首批发货",G607-F607&lt;=60,"新品期补货空运",G607-F607&gt;60,"老品应急空运"),"海运，不进行分析")</f>
        <v>新品期补货空运</v>
      </c>
      <c r="F607" s="3">
        <v>46033</v>
      </c>
      <c r="G607" s="3">
        <f>_xlfn.XLOOKUP(K607,数据!F:F,数据!D:D)</f>
        <v>46050</v>
      </c>
      <c r="H607" s="5">
        <v>73</v>
      </c>
      <c r="I607" s="5">
        <f t="shared" si="30"/>
        <v>2.19</v>
      </c>
      <c r="J607" s="5">
        <f>_xlfn.XLOOKUP(K607,数据!F:F,数据!T:T)*(I607/_xlfn.XLOOKUP(K607,数据!F:F,数据!Y:Y))</f>
        <v>186.856451612903</v>
      </c>
      <c r="K607" t="s">
        <v>8899</v>
      </c>
      <c r="L607" t="s">
        <v>145</v>
      </c>
      <c r="M607" t="s">
        <v>11113</v>
      </c>
      <c r="N607" t="s">
        <v>14670</v>
      </c>
      <c r="O607" t="s">
        <v>11115</v>
      </c>
      <c r="P607" t="s">
        <v>11139</v>
      </c>
      <c r="Q607" t="s">
        <v>11117</v>
      </c>
      <c r="R607" t="s">
        <v>11118</v>
      </c>
      <c r="T607" t="s">
        <v>11250</v>
      </c>
      <c r="U607" s="4" t="s">
        <v>14634</v>
      </c>
      <c r="V607" t="s">
        <v>14671</v>
      </c>
      <c r="W607" t="s">
        <v>14672</v>
      </c>
      <c r="X607" t="s">
        <v>14673</v>
      </c>
      <c r="Y607" t="s">
        <v>11124</v>
      </c>
      <c r="Z607" t="s">
        <v>14674</v>
      </c>
      <c r="AA607" t="s">
        <v>11126</v>
      </c>
      <c r="AB607" t="s">
        <v>14634</v>
      </c>
      <c r="AC607" t="s">
        <v>14011</v>
      </c>
      <c r="AD607" t="s">
        <v>14675</v>
      </c>
      <c r="AE607" t="s">
        <v>14596</v>
      </c>
      <c r="AH607" t="s">
        <v>11171</v>
      </c>
      <c r="AI607" t="s">
        <v>14597</v>
      </c>
      <c r="AJ607" t="s">
        <v>14432</v>
      </c>
      <c r="AK607" t="s">
        <v>13354</v>
      </c>
      <c r="AL607" t="s">
        <v>13355</v>
      </c>
      <c r="AM607" t="s">
        <v>13356</v>
      </c>
      <c r="AN607" t="s">
        <v>11679</v>
      </c>
      <c r="AO607" t="s">
        <v>13357</v>
      </c>
      <c r="AP607" t="s">
        <v>13354</v>
      </c>
      <c r="AQ607">
        <v>30</v>
      </c>
      <c r="AR607">
        <v>30</v>
      </c>
      <c r="AS607">
        <v>30</v>
      </c>
      <c r="AT607" t="s">
        <v>14682</v>
      </c>
      <c r="AU607">
        <v>0</v>
      </c>
      <c r="AV607">
        <v>0</v>
      </c>
      <c r="AW607">
        <v>0</v>
      </c>
    </row>
    <row r="608" spans="1:49">
      <c r="A608" s="1">
        <f>_xlfn.XLOOKUP(K608,数据!F:F,数据!A:A)</f>
        <v>2026</v>
      </c>
      <c r="B608" s="2">
        <f>_xlfn.XLOOKUP(K608,数据!F:F,数据!B:B)</f>
        <v>1</v>
      </c>
      <c r="C608" s="2">
        <f>_xlfn.XLOOKUP(K608,数据!F:F,数据!C:C)</f>
        <v>5</v>
      </c>
      <c r="D608" s="2" t="str">
        <f>_xlfn.XLOOKUP(K608,数据!F:F,数据!K:K)</f>
        <v>红单</v>
      </c>
      <c r="E608" s="2" t="str" cm="1">
        <f t="array" ref="E608">IF(OR(D608="红单",D608="空派"),_xlfn.IFS(F608="未开售","新品首批发货",G608&lt;F608,"新品首批发货",G608-F608&lt;=60,"新品期补货空运",G608-F608&gt;60,"老品应急空运"),"海运，不进行分析")</f>
        <v>老品应急空运</v>
      </c>
      <c r="F608" s="3">
        <v>45832</v>
      </c>
      <c r="G608" s="3">
        <f>_xlfn.XLOOKUP(K608,数据!F:F,数据!D:D)</f>
        <v>46048</v>
      </c>
      <c r="H608" s="5">
        <v>95.4</v>
      </c>
      <c r="I608" s="5">
        <f t="shared" si="30"/>
        <v>2.862</v>
      </c>
      <c r="J608" s="5">
        <f>_xlfn.XLOOKUP(K608,数据!F:F,数据!T:T)*(I608/_xlfn.XLOOKUP(K608,数据!F:F,数据!Y:Y))</f>
        <v>253.206835284281</v>
      </c>
      <c r="K608" t="s">
        <v>8897</v>
      </c>
      <c r="L608" t="s">
        <v>57</v>
      </c>
      <c r="M608" t="s">
        <v>11113</v>
      </c>
      <c r="N608" t="s">
        <v>14683</v>
      </c>
      <c r="O608" t="s">
        <v>11115</v>
      </c>
      <c r="P608" t="s">
        <v>11139</v>
      </c>
      <c r="Q608" t="s">
        <v>11117</v>
      </c>
      <c r="R608" t="s">
        <v>11118</v>
      </c>
      <c r="S608" t="s">
        <v>8897</v>
      </c>
      <c r="T608" t="s">
        <v>11250</v>
      </c>
      <c r="U608" s="4" t="s">
        <v>14684</v>
      </c>
      <c r="V608" t="s">
        <v>14685</v>
      </c>
      <c r="W608" t="s">
        <v>14686</v>
      </c>
      <c r="X608" t="s">
        <v>14687</v>
      </c>
      <c r="Y608" t="s">
        <v>11124</v>
      </c>
      <c r="Z608" t="s">
        <v>14688</v>
      </c>
      <c r="AA608" t="s">
        <v>11144</v>
      </c>
      <c r="AB608" t="s">
        <v>14684</v>
      </c>
      <c r="AC608" t="s">
        <v>14315</v>
      </c>
      <c r="AD608" t="s">
        <v>14689</v>
      </c>
      <c r="AE608" t="s">
        <v>14690</v>
      </c>
      <c r="AI608" t="s">
        <v>14597</v>
      </c>
      <c r="AJ608" t="s">
        <v>14432</v>
      </c>
      <c r="AK608" t="s">
        <v>14691</v>
      </c>
      <c r="AL608" t="s">
        <v>14692</v>
      </c>
      <c r="AM608" t="s">
        <v>14693</v>
      </c>
      <c r="AN608" t="s">
        <v>12231</v>
      </c>
      <c r="AO608" t="s">
        <v>14694</v>
      </c>
      <c r="AP608" t="s">
        <v>14691</v>
      </c>
      <c r="AQ608">
        <v>30</v>
      </c>
      <c r="AR608">
        <v>30</v>
      </c>
      <c r="AS608">
        <v>30</v>
      </c>
      <c r="AT608" t="s">
        <v>14695</v>
      </c>
      <c r="AU608">
        <v>0</v>
      </c>
      <c r="AV608">
        <v>0</v>
      </c>
      <c r="AW608">
        <v>0</v>
      </c>
    </row>
    <row r="609" spans="1:49">
      <c r="A609" s="1">
        <f>_xlfn.XLOOKUP(K609,数据!F:F,数据!A:A)</f>
        <v>2026</v>
      </c>
      <c r="B609" s="2">
        <f>_xlfn.XLOOKUP(K609,数据!F:F,数据!B:B)</f>
        <v>1</v>
      </c>
      <c r="C609" s="2">
        <f>_xlfn.XLOOKUP(K609,数据!F:F,数据!C:C)</f>
        <v>5</v>
      </c>
      <c r="D609" s="2" t="str">
        <f>_xlfn.XLOOKUP(K609,数据!F:F,数据!K:K)</f>
        <v>红单</v>
      </c>
      <c r="E609" s="2" t="str" cm="1">
        <f t="array" ref="E609">IF(OR(D609="红单",D609="空派"),_xlfn.IFS(F609="未开售","新品首批发货",G609&lt;F609,"新品首批发货",G609-F609&lt;=60,"新品期补货空运",G609-F609&gt;60,"老品应急空运"),"海运，不进行分析")</f>
        <v>老品应急空运</v>
      </c>
      <c r="F609" s="3">
        <v>45737</v>
      </c>
      <c r="G609" s="3">
        <f>_xlfn.XLOOKUP(K609,数据!F:F,数据!D:D)</f>
        <v>46048</v>
      </c>
      <c r="H609" s="5">
        <v>95.5</v>
      </c>
      <c r="I609" s="5">
        <f t="shared" si="30"/>
        <v>5.73</v>
      </c>
      <c r="J609" s="5">
        <f>_xlfn.XLOOKUP(K609,数据!F:F,数据!T:T)*(I609/_xlfn.XLOOKUP(K609,数据!F:F,数据!Y:Y))</f>
        <v>506.944502508361</v>
      </c>
      <c r="K609" t="s">
        <v>8897</v>
      </c>
      <c r="L609" t="s">
        <v>57</v>
      </c>
      <c r="M609" t="s">
        <v>11113</v>
      </c>
      <c r="N609" t="s">
        <v>14683</v>
      </c>
      <c r="O609" t="s">
        <v>11115</v>
      </c>
      <c r="P609" t="s">
        <v>11139</v>
      </c>
      <c r="Q609" t="s">
        <v>11117</v>
      </c>
      <c r="R609" t="s">
        <v>11118</v>
      </c>
      <c r="S609" t="s">
        <v>8897</v>
      </c>
      <c r="T609" t="s">
        <v>11250</v>
      </c>
      <c r="U609" s="4" t="s">
        <v>14684</v>
      </c>
      <c r="V609" t="s">
        <v>14685</v>
      </c>
      <c r="W609" t="s">
        <v>14686</v>
      </c>
      <c r="X609" t="s">
        <v>14687</v>
      </c>
      <c r="Y609" t="s">
        <v>11124</v>
      </c>
      <c r="Z609" t="s">
        <v>14688</v>
      </c>
      <c r="AA609" t="s">
        <v>11144</v>
      </c>
      <c r="AB609" t="s">
        <v>14684</v>
      </c>
      <c r="AC609" t="s">
        <v>14315</v>
      </c>
      <c r="AD609" t="s">
        <v>14689</v>
      </c>
      <c r="AE609" t="s">
        <v>14690</v>
      </c>
      <c r="AI609" t="s">
        <v>14597</v>
      </c>
      <c r="AJ609" t="s">
        <v>14432</v>
      </c>
      <c r="AK609" t="s">
        <v>14696</v>
      </c>
      <c r="AL609" t="s">
        <v>14697</v>
      </c>
      <c r="AM609" t="s">
        <v>14698</v>
      </c>
      <c r="AN609" t="s">
        <v>11539</v>
      </c>
      <c r="AO609" t="s">
        <v>14699</v>
      </c>
      <c r="AP609" t="s">
        <v>14696</v>
      </c>
      <c r="AQ609">
        <v>60</v>
      </c>
      <c r="AR609">
        <v>60</v>
      </c>
      <c r="AS609">
        <v>56</v>
      </c>
      <c r="AT609" t="s">
        <v>14700</v>
      </c>
      <c r="AU609">
        <v>0</v>
      </c>
      <c r="AV609">
        <v>-4</v>
      </c>
      <c r="AW609">
        <v>4</v>
      </c>
    </row>
    <row r="610" spans="1:49">
      <c r="A610" s="1">
        <f>_xlfn.XLOOKUP(K610,数据!F:F,数据!A:A)</f>
        <v>2026</v>
      </c>
      <c r="B610" s="2">
        <f>_xlfn.XLOOKUP(K610,数据!F:F,数据!B:B)</f>
        <v>1</v>
      </c>
      <c r="C610" s="2">
        <f>_xlfn.XLOOKUP(K610,数据!F:F,数据!C:C)</f>
        <v>5</v>
      </c>
      <c r="D610" s="2" t="str">
        <f>_xlfn.XLOOKUP(K610,数据!F:F,数据!K:K)</f>
        <v>红单</v>
      </c>
      <c r="E610" s="2" t="str" cm="1">
        <f t="array" ref="E610">IF(OR(D610="红单",D610="空派"),_xlfn.IFS(F610="未开售","新品首批发货",G610&lt;F610,"新品首批发货",G610-F610&lt;=60,"新品期补货空运",G610-F610&gt;60,"老品应急空运"),"海运，不进行分析")</f>
        <v>老品应急空运</v>
      </c>
      <c r="F610" s="3">
        <v>45658</v>
      </c>
      <c r="G610" s="3">
        <f>_xlfn.XLOOKUP(K610,数据!F:F,数据!D:D)</f>
        <v>46048</v>
      </c>
      <c r="H610" s="5">
        <v>96</v>
      </c>
      <c r="I610" s="5">
        <f t="shared" si="30"/>
        <v>5.76</v>
      </c>
      <c r="J610" s="5">
        <f>_xlfn.XLOOKUP(K610,数据!F:F,数据!T:T)*(I610/_xlfn.XLOOKUP(K610,数据!F:F,数据!Y:Y))</f>
        <v>509.598662207358</v>
      </c>
      <c r="K610" t="s">
        <v>8897</v>
      </c>
      <c r="L610" t="s">
        <v>57</v>
      </c>
      <c r="M610" t="s">
        <v>11113</v>
      </c>
      <c r="N610" t="s">
        <v>14683</v>
      </c>
      <c r="O610" t="s">
        <v>11115</v>
      </c>
      <c r="P610" t="s">
        <v>11139</v>
      </c>
      <c r="Q610" t="s">
        <v>11117</v>
      </c>
      <c r="R610" t="s">
        <v>11118</v>
      </c>
      <c r="S610" t="s">
        <v>8897</v>
      </c>
      <c r="T610" t="s">
        <v>11250</v>
      </c>
      <c r="U610" s="4" t="s">
        <v>14684</v>
      </c>
      <c r="V610" t="s">
        <v>14685</v>
      </c>
      <c r="W610" t="s">
        <v>14686</v>
      </c>
      <c r="X610" t="s">
        <v>14687</v>
      </c>
      <c r="Y610" t="s">
        <v>11124</v>
      </c>
      <c r="Z610" t="s">
        <v>14688</v>
      </c>
      <c r="AA610" t="s">
        <v>11144</v>
      </c>
      <c r="AB610" t="s">
        <v>14684</v>
      </c>
      <c r="AC610" t="s">
        <v>14315</v>
      </c>
      <c r="AD610" t="s">
        <v>14689</v>
      </c>
      <c r="AE610" t="s">
        <v>14690</v>
      </c>
      <c r="AI610" t="s">
        <v>14597</v>
      </c>
      <c r="AJ610" t="s">
        <v>14432</v>
      </c>
      <c r="AK610" t="s">
        <v>14701</v>
      </c>
      <c r="AL610" t="s">
        <v>14702</v>
      </c>
      <c r="AM610" t="s">
        <v>14703</v>
      </c>
      <c r="AN610" t="s">
        <v>11539</v>
      </c>
      <c r="AO610" t="s">
        <v>14704</v>
      </c>
      <c r="AP610" t="s">
        <v>14701</v>
      </c>
      <c r="AQ610">
        <v>60</v>
      </c>
      <c r="AR610">
        <v>60</v>
      </c>
      <c r="AS610">
        <v>60</v>
      </c>
      <c r="AT610" t="s">
        <v>14705</v>
      </c>
      <c r="AU610">
        <v>0</v>
      </c>
      <c r="AV610">
        <v>0</v>
      </c>
      <c r="AW610">
        <v>0</v>
      </c>
    </row>
    <row r="611" spans="1:49">
      <c r="A611" s="1">
        <f>_xlfn.XLOOKUP(K611,数据!F:F,数据!A:A)</f>
        <v>2026</v>
      </c>
      <c r="B611" s="2">
        <f>_xlfn.XLOOKUP(K611,数据!F:F,数据!B:B)</f>
        <v>1</v>
      </c>
      <c r="C611" s="2">
        <f>_xlfn.XLOOKUP(K611,数据!F:F,数据!C:C)</f>
        <v>5</v>
      </c>
      <c r="D611" s="2" t="str">
        <f>_xlfn.XLOOKUP(K611,数据!F:F,数据!K:K)</f>
        <v>红单</v>
      </c>
      <c r="E611" s="2" t="str" cm="1">
        <f t="array" ref="E611">IF(OR(D611="红单",D611="空派"),_xlfn.IFS(F611="未开售","新品首批发货",G611&lt;F611,"新品首批发货",G611-F611&lt;=60,"新品期补货空运",G611-F611&gt;60,"老品应急空运"),"海运，不进行分析")</f>
        <v>新品期补货空运</v>
      </c>
      <c r="F611" s="3">
        <v>46021</v>
      </c>
      <c r="G611" s="3">
        <f>_xlfn.XLOOKUP(K611,数据!F:F,数据!D:D)</f>
        <v>46048</v>
      </c>
      <c r="H611" s="5">
        <v>230.8</v>
      </c>
      <c r="I611" s="5">
        <f t="shared" si="30"/>
        <v>16.156</v>
      </c>
      <c r="J611" s="5">
        <f>_xlfn.XLOOKUP(K611,数据!F:F,数据!T:T)*(I611/_xlfn.XLOOKUP(K611,数据!F:F,数据!Y:Y))</f>
        <v>1196.95</v>
      </c>
      <c r="K611" t="s">
        <v>8896</v>
      </c>
      <c r="L611" t="s">
        <v>96</v>
      </c>
      <c r="M611" t="s">
        <v>11113</v>
      </c>
      <c r="N611" t="s">
        <v>14706</v>
      </c>
      <c r="O611" t="s">
        <v>11115</v>
      </c>
      <c r="P611" t="s">
        <v>11116</v>
      </c>
      <c r="Q611" t="s">
        <v>11117</v>
      </c>
      <c r="R611" t="s">
        <v>11118</v>
      </c>
      <c r="S611" t="s">
        <v>8896</v>
      </c>
      <c r="T611" t="s">
        <v>11250</v>
      </c>
      <c r="U611" s="4" t="s">
        <v>14707</v>
      </c>
      <c r="V611" t="s">
        <v>14685</v>
      </c>
      <c r="W611" t="s">
        <v>14708</v>
      </c>
      <c r="X611" t="s">
        <v>14709</v>
      </c>
      <c r="Y611" t="s">
        <v>11142</v>
      </c>
      <c r="Z611" t="s">
        <v>14710</v>
      </c>
      <c r="AA611" t="s">
        <v>11144</v>
      </c>
      <c r="AB611" t="s">
        <v>14707</v>
      </c>
      <c r="AC611" t="s">
        <v>13998</v>
      </c>
      <c r="AD611" t="s">
        <v>14711</v>
      </c>
      <c r="AE611" t="s">
        <v>14568</v>
      </c>
      <c r="AI611" t="s">
        <v>14597</v>
      </c>
      <c r="AJ611" t="s">
        <v>14432</v>
      </c>
      <c r="AK611" t="s">
        <v>11822</v>
      </c>
      <c r="AL611" t="s">
        <v>11823</v>
      </c>
      <c r="AM611" t="s">
        <v>11824</v>
      </c>
      <c r="AN611" t="s">
        <v>11135</v>
      </c>
      <c r="AO611" t="s">
        <v>11825</v>
      </c>
      <c r="AP611" t="s">
        <v>11822</v>
      </c>
      <c r="AQ611">
        <v>70</v>
      </c>
      <c r="AR611">
        <v>70</v>
      </c>
      <c r="AS611">
        <v>70</v>
      </c>
      <c r="AT611" t="s">
        <v>14712</v>
      </c>
      <c r="AU611">
        <v>0</v>
      </c>
      <c r="AV611">
        <v>0</v>
      </c>
      <c r="AW611">
        <v>0</v>
      </c>
    </row>
    <row r="612" spans="1:49">
      <c r="A612" s="1">
        <f>_xlfn.XLOOKUP(K612,数据!F:F,数据!A:A)</f>
        <v>2026</v>
      </c>
      <c r="B612" s="2">
        <f>_xlfn.XLOOKUP(K612,数据!F:F,数据!B:B)</f>
        <v>1</v>
      </c>
      <c r="C612" s="2">
        <f>_xlfn.XLOOKUP(K612,数据!F:F,数据!C:C)</f>
        <v>4</v>
      </c>
      <c r="D612" s="2" t="str">
        <f>_xlfn.XLOOKUP(K612,数据!F:F,数据!K:K)</f>
        <v>红单</v>
      </c>
      <c r="E612" s="2" t="str" cm="1">
        <f t="array" ref="E612">IF(OR(D612="红单",D612="空派"),_xlfn.IFS(F612="未开售","新品首批发货",G612&lt;F612,"新品首批发货",G612-F612&lt;=60,"新品期补货空运",G612-F612&gt;60,"老品应急空运"),"海运，不进行分析")</f>
        <v>新品期补货空运</v>
      </c>
      <c r="F612" s="3">
        <v>46019</v>
      </c>
      <c r="G612" s="3">
        <f>_xlfn.XLOOKUP(K612,数据!F:F,数据!D:D)</f>
        <v>46046</v>
      </c>
      <c r="H612" s="5">
        <v>144.8</v>
      </c>
      <c r="I612" s="5">
        <f t="shared" ref="I612:I669" si="31">H612*AQ612/1000</f>
        <v>2.896</v>
      </c>
      <c r="J612" s="5">
        <f>_xlfn.XLOOKUP(K612,数据!F:F,数据!T:T)*(I612/_xlfn.XLOOKUP(K612,数据!F:F,数据!Y:Y))</f>
        <v>224.174833796688</v>
      </c>
      <c r="K612" t="s">
        <v>8727</v>
      </c>
      <c r="L612" t="s">
        <v>129</v>
      </c>
      <c r="M612" t="s">
        <v>11113</v>
      </c>
      <c r="N612" t="s">
        <v>14713</v>
      </c>
      <c r="O612" t="s">
        <v>11115</v>
      </c>
      <c r="P612" t="s">
        <v>11139</v>
      </c>
      <c r="Q612" t="s">
        <v>11117</v>
      </c>
      <c r="R612" t="s">
        <v>11118</v>
      </c>
      <c r="S612" t="s">
        <v>8727</v>
      </c>
      <c r="T612" t="s">
        <v>11250</v>
      </c>
      <c r="U612" s="4" t="s">
        <v>14714</v>
      </c>
      <c r="V612" t="s">
        <v>14715</v>
      </c>
      <c r="W612" t="s">
        <v>14716</v>
      </c>
      <c r="X612" t="s">
        <v>14717</v>
      </c>
      <c r="Y612" t="s">
        <v>11124</v>
      </c>
      <c r="Z612" t="s">
        <v>14718</v>
      </c>
      <c r="AA612" t="s">
        <v>11126</v>
      </c>
      <c r="AB612" t="s">
        <v>14714</v>
      </c>
      <c r="AC612" t="s">
        <v>14639</v>
      </c>
      <c r="AD612" t="s">
        <v>14719</v>
      </c>
      <c r="AE612" t="s">
        <v>14720</v>
      </c>
      <c r="AI612" t="s">
        <v>14721</v>
      </c>
      <c r="AJ612" t="s">
        <v>14597</v>
      </c>
      <c r="AK612" t="s">
        <v>14722</v>
      </c>
      <c r="AL612" t="s">
        <v>14723</v>
      </c>
      <c r="AM612" t="s">
        <v>14724</v>
      </c>
      <c r="AN612" t="s">
        <v>14725</v>
      </c>
      <c r="AO612" t="s">
        <v>14726</v>
      </c>
      <c r="AP612" t="s">
        <v>14722</v>
      </c>
      <c r="AQ612">
        <v>20</v>
      </c>
      <c r="AR612">
        <v>20</v>
      </c>
      <c r="AS612">
        <v>20</v>
      </c>
      <c r="AT612" t="s">
        <v>14727</v>
      </c>
      <c r="AU612">
        <v>0</v>
      </c>
      <c r="AV612">
        <v>0</v>
      </c>
      <c r="AW612">
        <v>0</v>
      </c>
    </row>
    <row r="613" spans="1:49">
      <c r="A613" s="1">
        <f>_xlfn.XLOOKUP(K613,数据!F:F,数据!A:A)</f>
        <v>2026</v>
      </c>
      <c r="B613" s="2">
        <f>_xlfn.XLOOKUP(K613,数据!F:F,数据!B:B)</f>
        <v>1</v>
      </c>
      <c r="C613" s="2">
        <f>_xlfn.XLOOKUP(K613,数据!F:F,数据!C:C)</f>
        <v>4</v>
      </c>
      <c r="D613" s="2" t="str">
        <f>_xlfn.XLOOKUP(K613,数据!F:F,数据!K:K)</f>
        <v>红单</v>
      </c>
      <c r="E613" s="2" t="str" cm="1">
        <f t="array" ref="E613">IF(OR(D613="红单",D613="空派"),_xlfn.IFS(F613="未开售","新品首批发货",G613&lt;F613,"新品首批发货",G613-F613&lt;=60,"新品期补货空运",G613-F613&gt;60,"老品应急空运"),"海运，不进行分析")</f>
        <v>新品期补货空运</v>
      </c>
      <c r="F613" s="3">
        <v>46015</v>
      </c>
      <c r="G613" s="3">
        <f>_xlfn.XLOOKUP(K613,数据!F:F,数据!D:D)</f>
        <v>46046</v>
      </c>
      <c r="H613" s="5">
        <v>105</v>
      </c>
      <c r="I613" s="5">
        <f t="shared" si="31"/>
        <v>13.65</v>
      </c>
      <c r="J613" s="5">
        <f>_xlfn.XLOOKUP(K613,数据!F:F,数据!T:T)*(I613/_xlfn.XLOOKUP(K613,数据!F:F,数据!Y:Y))</f>
        <v>1056.62516620331</v>
      </c>
      <c r="K613" t="s">
        <v>8727</v>
      </c>
      <c r="L613" t="s">
        <v>129</v>
      </c>
      <c r="M613" t="s">
        <v>11113</v>
      </c>
      <c r="N613" t="s">
        <v>14713</v>
      </c>
      <c r="O613" t="s">
        <v>11115</v>
      </c>
      <c r="P613" t="s">
        <v>11139</v>
      </c>
      <c r="Q613" t="s">
        <v>11117</v>
      </c>
      <c r="R613" t="s">
        <v>11118</v>
      </c>
      <c r="S613" t="s">
        <v>8727</v>
      </c>
      <c r="T613" t="s">
        <v>11250</v>
      </c>
      <c r="U613" s="4" t="s">
        <v>14714</v>
      </c>
      <c r="V613" t="s">
        <v>14715</v>
      </c>
      <c r="W613" t="s">
        <v>14716</v>
      </c>
      <c r="X613" t="s">
        <v>14717</v>
      </c>
      <c r="Y613" t="s">
        <v>11124</v>
      </c>
      <c r="Z613" t="s">
        <v>14718</v>
      </c>
      <c r="AA613" t="s">
        <v>11126</v>
      </c>
      <c r="AB613" t="s">
        <v>14714</v>
      </c>
      <c r="AC613" t="s">
        <v>14639</v>
      </c>
      <c r="AD613" t="s">
        <v>14719</v>
      </c>
      <c r="AE613" t="s">
        <v>14720</v>
      </c>
      <c r="AI613" t="s">
        <v>14721</v>
      </c>
      <c r="AJ613" t="s">
        <v>14597</v>
      </c>
      <c r="AK613" t="s">
        <v>11874</v>
      </c>
      <c r="AL613" t="s">
        <v>11875</v>
      </c>
      <c r="AM613" t="s">
        <v>11876</v>
      </c>
      <c r="AN613" t="s">
        <v>11877</v>
      </c>
      <c r="AO613" t="s">
        <v>11878</v>
      </c>
      <c r="AP613" t="s">
        <v>11874</v>
      </c>
      <c r="AQ613">
        <v>130</v>
      </c>
      <c r="AR613">
        <v>130</v>
      </c>
      <c r="AS613">
        <v>129</v>
      </c>
      <c r="AT613" t="s">
        <v>14728</v>
      </c>
      <c r="AU613">
        <v>0</v>
      </c>
      <c r="AV613">
        <v>-1</v>
      </c>
      <c r="AW613">
        <v>1</v>
      </c>
    </row>
    <row r="614" spans="1:49">
      <c r="A614" s="1">
        <f>_xlfn.XLOOKUP(K614,数据!F:F,数据!A:A)</f>
        <v>2026</v>
      </c>
      <c r="B614" s="2">
        <f>_xlfn.XLOOKUP(K614,数据!F:F,数据!B:B)</f>
        <v>1</v>
      </c>
      <c r="C614" s="2">
        <f>_xlfn.XLOOKUP(K614,数据!F:F,数据!C:C)</f>
        <v>4</v>
      </c>
      <c r="D614" s="2" t="str">
        <f>_xlfn.XLOOKUP(K614,数据!F:F,数据!K:K)</f>
        <v>红单</v>
      </c>
      <c r="E614" s="2" t="str" cm="1">
        <f t="array" ref="E614">IF(OR(D614="红单",D614="空派"),_xlfn.IFS(F614="未开售","新品首批发货",G614&lt;F614,"新品首批发货",G614-F614&lt;=60,"新品期补货空运",G614-F614&gt;60,"老品应急空运"),"海运，不进行分析")</f>
        <v>老品应急空运</v>
      </c>
      <c r="F614" s="3">
        <v>45415</v>
      </c>
      <c r="G614" s="3">
        <f>_xlfn.XLOOKUP(K614,数据!F:F,数据!D:D)</f>
        <v>46045</v>
      </c>
      <c r="H614" s="5">
        <v>400</v>
      </c>
      <c r="I614" s="5">
        <f t="shared" si="31"/>
        <v>18</v>
      </c>
      <c r="J614" s="5">
        <f>_xlfn.XLOOKUP(K614,数据!F:F,数据!T:T)*(I614/_xlfn.XLOOKUP(K614,数据!F:F,数据!Y:Y))</f>
        <v>1234.78166666667</v>
      </c>
      <c r="K614" t="s">
        <v>8724</v>
      </c>
      <c r="L614" t="s">
        <v>145</v>
      </c>
      <c r="M614" t="s">
        <v>11113</v>
      </c>
      <c r="N614" t="s">
        <v>14729</v>
      </c>
      <c r="O614" t="s">
        <v>11115</v>
      </c>
      <c r="P614" t="s">
        <v>11116</v>
      </c>
      <c r="Q614" t="s">
        <v>11117</v>
      </c>
      <c r="R614" t="s">
        <v>11118</v>
      </c>
      <c r="S614" t="s">
        <v>14730</v>
      </c>
      <c r="T614" t="s">
        <v>11250</v>
      </c>
      <c r="U614" s="4" t="s">
        <v>14714</v>
      </c>
      <c r="V614" t="s">
        <v>14731</v>
      </c>
      <c r="W614" t="s">
        <v>14732</v>
      </c>
      <c r="X614" t="s">
        <v>14733</v>
      </c>
      <c r="Y614" t="s">
        <v>11142</v>
      </c>
      <c r="Z614" t="s">
        <v>14734</v>
      </c>
      <c r="AA614" t="s">
        <v>11126</v>
      </c>
      <c r="AB614" t="s">
        <v>14714</v>
      </c>
      <c r="AC614" t="s">
        <v>14566</v>
      </c>
      <c r="AD614" t="s">
        <v>14735</v>
      </c>
      <c r="AE614" t="s">
        <v>14736</v>
      </c>
      <c r="AI614" t="s">
        <v>14721</v>
      </c>
      <c r="AJ614" t="s">
        <v>14597</v>
      </c>
      <c r="AK614" t="s">
        <v>14737</v>
      </c>
      <c r="AL614" t="s">
        <v>14738</v>
      </c>
      <c r="AM614" t="s">
        <v>14739</v>
      </c>
      <c r="AN614" t="s">
        <v>14740</v>
      </c>
      <c r="AO614" t="s">
        <v>14741</v>
      </c>
      <c r="AP614" t="s">
        <v>14737</v>
      </c>
      <c r="AQ614">
        <v>45</v>
      </c>
      <c r="AR614">
        <v>45</v>
      </c>
      <c r="AS614">
        <v>45</v>
      </c>
      <c r="AT614" t="s">
        <v>14742</v>
      </c>
      <c r="AU614">
        <v>0</v>
      </c>
      <c r="AV614">
        <v>0</v>
      </c>
      <c r="AW614">
        <v>0</v>
      </c>
    </row>
    <row r="615" spans="1:49">
      <c r="A615" s="1">
        <f>_xlfn.XLOOKUP(K615,数据!F:F,数据!A:A)</f>
        <v>2026</v>
      </c>
      <c r="B615" s="2">
        <f>_xlfn.XLOOKUP(K615,数据!F:F,数据!B:B)</f>
        <v>1</v>
      </c>
      <c r="C615" s="2">
        <f>_xlfn.XLOOKUP(K615,数据!F:F,数据!C:C)</f>
        <v>4</v>
      </c>
      <c r="D615" s="2" t="str">
        <f>_xlfn.XLOOKUP(K615,数据!F:F,数据!K:K)</f>
        <v>红单</v>
      </c>
      <c r="E615" s="2" t="str" cm="1">
        <f t="array" ref="E615">IF(OR(D615="红单",D615="空派"),_xlfn.IFS(F615="未开售","新品首批发货",G615&lt;F615,"新品首批发货",G615-F615&lt;=60,"新品期补货空运",G615-F615&gt;60,"老品应急空运"),"海运，不进行分析")</f>
        <v>新品期补货空运</v>
      </c>
      <c r="F615" s="3">
        <v>46023</v>
      </c>
      <c r="G615" s="3">
        <f>_xlfn.XLOOKUP(K615,数据!F:F,数据!D:D)</f>
        <v>46045</v>
      </c>
      <c r="H615" s="5">
        <v>237</v>
      </c>
      <c r="I615" s="5">
        <f t="shared" si="31"/>
        <v>7.11</v>
      </c>
      <c r="J615" s="5">
        <f>_xlfn.XLOOKUP(K615,数据!F:F,数据!T:T)*(I615/_xlfn.XLOOKUP(K615,数据!F:F,数据!Y:Y))</f>
        <v>574.996666666667</v>
      </c>
      <c r="K615" t="s">
        <v>8722</v>
      </c>
      <c r="L615" t="s">
        <v>96</v>
      </c>
      <c r="M615" t="s">
        <v>11113</v>
      </c>
      <c r="N615" t="s">
        <v>14743</v>
      </c>
      <c r="O615" t="s">
        <v>11115</v>
      </c>
      <c r="P615" t="s">
        <v>11116</v>
      </c>
      <c r="Q615" t="s">
        <v>11117</v>
      </c>
      <c r="R615" t="s">
        <v>11118</v>
      </c>
      <c r="S615" t="s">
        <v>14744</v>
      </c>
      <c r="T615" t="s">
        <v>11250</v>
      </c>
      <c r="U615" s="4" t="s">
        <v>14714</v>
      </c>
      <c r="V615" t="s">
        <v>14745</v>
      </c>
      <c r="W615" t="s">
        <v>14746</v>
      </c>
      <c r="X615" t="s">
        <v>14747</v>
      </c>
      <c r="Y615" t="s">
        <v>11142</v>
      </c>
      <c r="Z615" t="s">
        <v>14748</v>
      </c>
      <c r="AA615" t="s">
        <v>11126</v>
      </c>
      <c r="AB615" t="s">
        <v>14714</v>
      </c>
      <c r="AC615" t="s">
        <v>14749</v>
      </c>
      <c r="AD615" t="s">
        <v>14750</v>
      </c>
      <c r="AE615" t="s">
        <v>14736</v>
      </c>
      <c r="AI615" t="s">
        <v>14721</v>
      </c>
      <c r="AJ615" t="s">
        <v>14597</v>
      </c>
      <c r="AK615" t="s">
        <v>14061</v>
      </c>
      <c r="AL615" t="s">
        <v>14062</v>
      </c>
      <c r="AM615" t="s">
        <v>14063</v>
      </c>
      <c r="AN615" t="s">
        <v>11135</v>
      </c>
      <c r="AO615" t="s">
        <v>14064</v>
      </c>
      <c r="AP615" t="s">
        <v>14061</v>
      </c>
      <c r="AQ615">
        <v>30</v>
      </c>
      <c r="AR615">
        <v>30</v>
      </c>
      <c r="AS615">
        <v>30</v>
      </c>
      <c r="AT615" t="s">
        <v>14751</v>
      </c>
      <c r="AU615">
        <v>0</v>
      </c>
      <c r="AV615">
        <v>0</v>
      </c>
      <c r="AW615">
        <v>0</v>
      </c>
    </row>
    <row r="616" spans="1:49">
      <c r="A616" s="1">
        <f>_xlfn.XLOOKUP(K616,数据!F:F,数据!A:A)</f>
        <v>2026</v>
      </c>
      <c r="B616" s="2">
        <f>_xlfn.XLOOKUP(K616,数据!F:F,数据!B:B)</f>
        <v>1</v>
      </c>
      <c r="C616" s="2">
        <f>_xlfn.XLOOKUP(K616,数据!F:F,数据!C:C)</f>
        <v>4</v>
      </c>
      <c r="D616" s="2" t="str">
        <f>_xlfn.XLOOKUP(K616,数据!F:F,数据!K:K)</f>
        <v>空派</v>
      </c>
      <c r="E616" s="2" t="str" cm="1">
        <f t="array" ref="E616">IF(OR(D616="红单",D616="空派"),_xlfn.IFS(F616="未开售","新品首批发货",G616&lt;F616,"新品首批发货",G616-F616&lt;=60,"新品期补货空运",G616-F616&gt;60,"老品应急空运"),"海运，不进行分析")</f>
        <v>新品期补货空运</v>
      </c>
      <c r="F616" s="3">
        <v>46017</v>
      </c>
      <c r="G616" s="3">
        <f>_xlfn.XLOOKUP(K616,数据!F:F,数据!D:D)</f>
        <v>46046</v>
      </c>
      <c r="H616" s="5">
        <v>115</v>
      </c>
      <c r="I616" s="5">
        <f t="shared" si="31"/>
        <v>5.75</v>
      </c>
      <c r="J616" s="5">
        <f>_xlfn.XLOOKUP(K616,数据!F:F,数据!T:T)*(I616/_xlfn.XLOOKUP(K616,数据!F:F,数据!Y:Y))</f>
        <v>313.313432835821</v>
      </c>
      <c r="K616" t="s">
        <v>8730</v>
      </c>
      <c r="L616" t="s">
        <v>96</v>
      </c>
      <c r="M616" t="s">
        <v>11113</v>
      </c>
      <c r="N616" t="s">
        <v>14752</v>
      </c>
      <c r="O616" t="s">
        <v>11115</v>
      </c>
      <c r="P616" t="s">
        <v>11139</v>
      </c>
      <c r="Q616" t="s">
        <v>11117</v>
      </c>
      <c r="R616" t="s">
        <v>11118</v>
      </c>
      <c r="T616" t="s">
        <v>11250</v>
      </c>
      <c r="U616" s="4" t="s">
        <v>14753</v>
      </c>
      <c r="V616" t="s">
        <v>14754</v>
      </c>
      <c r="W616" t="s">
        <v>14755</v>
      </c>
      <c r="X616" t="s">
        <v>14756</v>
      </c>
      <c r="Y616" t="s">
        <v>11142</v>
      </c>
      <c r="Z616" t="s">
        <v>14757</v>
      </c>
      <c r="AA616" t="s">
        <v>11126</v>
      </c>
      <c r="AB616" t="s">
        <v>14753</v>
      </c>
      <c r="AC616" t="s">
        <v>14758</v>
      </c>
      <c r="AD616" t="s">
        <v>14759</v>
      </c>
      <c r="AE616" t="s">
        <v>13965</v>
      </c>
      <c r="AH616" t="s">
        <v>11171</v>
      </c>
      <c r="AI616" t="s">
        <v>14721</v>
      </c>
      <c r="AJ616" t="s">
        <v>14597</v>
      </c>
      <c r="AK616" t="s">
        <v>14760</v>
      </c>
      <c r="AL616" t="s">
        <v>14761</v>
      </c>
      <c r="AM616" t="s">
        <v>14762</v>
      </c>
      <c r="AN616" t="s">
        <v>12442</v>
      </c>
      <c r="AO616" t="s">
        <v>14763</v>
      </c>
      <c r="AP616" t="s">
        <v>14760</v>
      </c>
      <c r="AQ616">
        <v>50</v>
      </c>
      <c r="AR616">
        <v>50</v>
      </c>
      <c r="AS616">
        <v>50</v>
      </c>
      <c r="AT616" t="s">
        <v>14764</v>
      </c>
      <c r="AU616">
        <v>0</v>
      </c>
      <c r="AV616">
        <v>0</v>
      </c>
      <c r="AW616">
        <v>0</v>
      </c>
    </row>
    <row r="617" spans="1:49">
      <c r="A617" s="1">
        <f>_xlfn.XLOOKUP(K617,数据!F:F,数据!A:A)</f>
        <v>2026</v>
      </c>
      <c r="B617" s="2">
        <f>_xlfn.XLOOKUP(K617,数据!F:F,数据!B:B)</f>
        <v>1</v>
      </c>
      <c r="C617" s="2">
        <f>_xlfn.XLOOKUP(K617,数据!F:F,数据!C:C)</f>
        <v>4</v>
      </c>
      <c r="D617" s="2" t="str">
        <f>_xlfn.XLOOKUP(K617,数据!F:F,数据!K:K)</f>
        <v>空派</v>
      </c>
      <c r="E617" s="2" t="str" cm="1">
        <f t="array" ref="E617">IF(OR(D617="红单",D617="空派"),_xlfn.IFS(F617="未开售","新品首批发货",G617&lt;F617,"新品首批发货",G617-F617&lt;=60,"新品期补货空运",G617-F617&gt;60,"老品应急空运"),"海运，不进行分析")</f>
        <v>新品期补货空运</v>
      </c>
      <c r="F617" s="3">
        <v>46016</v>
      </c>
      <c r="G617" s="3">
        <f>_xlfn.XLOOKUP(K617,数据!F:F,数据!D:D)</f>
        <v>46046</v>
      </c>
      <c r="H617" s="5">
        <v>161</v>
      </c>
      <c r="I617" s="5">
        <f t="shared" si="31"/>
        <v>9.66</v>
      </c>
      <c r="J617" s="5">
        <f>_xlfn.XLOOKUP(K617,数据!F:F,数据!T:T)*(I617/_xlfn.XLOOKUP(K617,数据!F:F,数据!Y:Y))</f>
        <v>526.366567164179</v>
      </c>
      <c r="K617" t="s">
        <v>8730</v>
      </c>
      <c r="L617" t="s">
        <v>96</v>
      </c>
      <c r="M617" t="s">
        <v>11113</v>
      </c>
      <c r="N617" t="s">
        <v>14752</v>
      </c>
      <c r="O617" t="s">
        <v>11115</v>
      </c>
      <c r="P617" t="s">
        <v>11139</v>
      </c>
      <c r="Q617" t="s">
        <v>11117</v>
      </c>
      <c r="R617" t="s">
        <v>11118</v>
      </c>
      <c r="T617" t="s">
        <v>11250</v>
      </c>
      <c r="U617" s="4" t="s">
        <v>14753</v>
      </c>
      <c r="V617" t="s">
        <v>14754</v>
      </c>
      <c r="W617" t="s">
        <v>14755</v>
      </c>
      <c r="X617" t="s">
        <v>14756</v>
      </c>
      <c r="Y617" t="s">
        <v>11142</v>
      </c>
      <c r="Z617" t="s">
        <v>14757</v>
      </c>
      <c r="AA617" t="s">
        <v>11126</v>
      </c>
      <c r="AB617" t="s">
        <v>14753</v>
      </c>
      <c r="AC617" t="s">
        <v>14758</v>
      </c>
      <c r="AD617" t="s">
        <v>14759</v>
      </c>
      <c r="AE617" t="s">
        <v>13965</v>
      </c>
      <c r="AH617" t="s">
        <v>11171</v>
      </c>
      <c r="AI617" t="s">
        <v>14721</v>
      </c>
      <c r="AJ617" t="s">
        <v>14597</v>
      </c>
      <c r="AK617" t="s">
        <v>14765</v>
      </c>
      <c r="AL617" t="s">
        <v>14766</v>
      </c>
      <c r="AM617" t="s">
        <v>14767</v>
      </c>
      <c r="AN617" t="s">
        <v>14768</v>
      </c>
      <c r="AO617" t="s">
        <v>14769</v>
      </c>
      <c r="AP617" t="s">
        <v>14765</v>
      </c>
      <c r="AQ617">
        <v>60</v>
      </c>
      <c r="AR617">
        <v>60</v>
      </c>
      <c r="AS617">
        <v>60</v>
      </c>
      <c r="AT617" t="s">
        <v>14770</v>
      </c>
      <c r="AU617">
        <v>0</v>
      </c>
      <c r="AV617">
        <v>0</v>
      </c>
      <c r="AW617">
        <v>0</v>
      </c>
    </row>
    <row r="618" spans="1:49">
      <c r="A618" s="1">
        <f>_xlfn.XLOOKUP(K618,数据!F:F,数据!A:A)</f>
        <v>2026</v>
      </c>
      <c r="B618" s="2">
        <f>_xlfn.XLOOKUP(K618,数据!F:F,数据!B:B)</f>
        <v>1</v>
      </c>
      <c r="C618" s="2">
        <f>_xlfn.XLOOKUP(K618,数据!F:F,数据!C:C)</f>
        <v>4</v>
      </c>
      <c r="D618" s="2" t="str">
        <f>_xlfn.XLOOKUP(K618,数据!F:F,数据!K:K)</f>
        <v>空派</v>
      </c>
      <c r="E618" s="2" t="str" cm="1">
        <f t="array" ref="E618">IF(OR(D618="红单",D618="空派"),_xlfn.IFS(F618="未开售","新品首批发货",G618&lt;F618,"新品首批发货",G618-F618&lt;=60,"新品期补货空运",G618-F618&gt;60,"老品应急空运"),"海运，不进行分析")</f>
        <v>新品期补货空运</v>
      </c>
      <c r="F618" s="3">
        <v>46028</v>
      </c>
      <c r="G618" s="3">
        <f>_xlfn.XLOOKUP(K618,数据!F:F,数据!D:D)</f>
        <v>46046</v>
      </c>
      <c r="H618" s="5">
        <v>188</v>
      </c>
      <c r="I618" s="5">
        <f t="shared" si="31"/>
        <v>12.22</v>
      </c>
      <c r="J618" s="5">
        <f>_xlfn.XLOOKUP(K618,数据!F:F,数据!T:T)*(I618/_xlfn.XLOOKUP(K618,数据!F:F,数据!Y:Y))</f>
        <v>678.28</v>
      </c>
      <c r="K618" t="s">
        <v>8732</v>
      </c>
      <c r="L618" t="s">
        <v>80</v>
      </c>
      <c r="M618" t="s">
        <v>11113</v>
      </c>
      <c r="N618" t="s">
        <v>14771</v>
      </c>
      <c r="O618" t="s">
        <v>11115</v>
      </c>
      <c r="P618" t="s">
        <v>11116</v>
      </c>
      <c r="Q618" t="s">
        <v>11117</v>
      </c>
      <c r="R618" t="s">
        <v>11118</v>
      </c>
      <c r="T618" t="s">
        <v>11250</v>
      </c>
      <c r="U618" s="4" t="s">
        <v>14753</v>
      </c>
      <c r="V618" t="s">
        <v>14772</v>
      </c>
      <c r="W618" t="s">
        <v>14773</v>
      </c>
      <c r="X618" t="s">
        <v>14774</v>
      </c>
      <c r="Y618" t="s">
        <v>11142</v>
      </c>
      <c r="Z618" t="s">
        <v>14775</v>
      </c>
      <c r="AA618" t="s">
        <v>11126</v>
      </c>
      <c r="AB618" t="s">
        <v>14753</v>
      </c>
      <c r="AC618" t="s">
        <v>14776</v>
      </c>
      <c r="AD618" t="s">
        <v>14777</v>
      </c>
      <c r="AE618" t="s">
        <v>13965</v>
      </c>
      <c r="AH618" t="s">
        <v>11171</v>
      </c>
      <c r="AI618" t="s">
        <v>14721</v>
      </c>
      <c r="AJ618" t="s">
        <v>14597</v>
      </c>
      <c r="AK618" t="s">
        <v>14778</v>
      </c>
      <c r="AL618" t="s">
        <v>14779</v>
      </c>
      <c r="AM618" t="s">
        <v>14780</v>
      </c>
      <c r="AN618" t="s">
        <v>14780</v>
      </c>
      <c r="AO618" t="s">
        <v>14781</v>
      </c>
      <c r="AP618" t="s">
        <v>14778</v>
      </c>
      <c r="AQ618">
        <v>65</v>
      </c>
      <c r="AR618">
        <v>65</v>
      </c>
      <c r="AS618">
        <v>65</v>
      </c>
      <c r="AT618" t="s">
        <v>14782</v>
      </c>
      <c r="AU618">
        <v>0</v>
      </c>
      <c r="AV618">
        <v>0</v>
      </c>
      <c r="AW618">
        <v>0</v>
      </c>
    </row>
    <row r="619" spans="1:49">
      <c r="A619" s="1">
        <f>_xlfn.XLOOKUP(K619,数据!F:F,数据!A:A)</f>
        <v>2026</v>
      </c>
      <c r="B619" s="2">
        <f>_xlfn.XLOOKUP(K619,数据!F:F,数据!B:B)</f>
        <v>1</v>
      </c>
      <c r="C619" s="2">
        <f>_xlfn.XLOOKUP(K619,数据!F:F,数据!C:C)</f>
        <v>4</v>
      </c>
      <c r="D619" s="2" t="str">
        <f>_xlfn.XLOOKUP(K619,数据!F:F,数据!K:K)</f>
        <v>空派</v>
      </c>
      <c r="E619" s="2" t="str" cm="1">
        <f t="array" ref="E619">IF(OR(D619="红单",D619="空派"),_xlfn.IFS(F619="未开售","新品首批发货",G619&lt;F619,"新品首批发货",G619-F619&lt;=60,"新品期补货空运",G619-F619&gt;60,"老品应急空运"),"海运，不进行分析")</f>
        <v>新品期补货空运</v>
      </c>
      <c r="F619" s="3">
        <v>46028</v>
      </c>
      <c r="G619" s="3">
        <f>_xlfn.XLOOKUP(K619,数据!F:F,数据!D:D)</f>
        <v>46046</v>
      </c>
      <c r="H619" s="5">
        <v>162</v>
      </c>
      <c r="I619" s="5">
        <f t="shared" si="31"/>
        <v>2.43</v>
      </c>
      <c r="J619" s="5">
        <f>_xlfn.XLOOKUP(K619,数据!F:F,数据!T:T)*(I619/_xlfn.XLOOKUP(K619,数据!F:F,数据!Y:Y))</f>
        <v>128.211084695394</v>
      </c>
      <c r="K619" t="s">
        <v>8733</v>
      </c>
      <c r="L619" t="s">
        <v>96</v>
      </c>
      <c r="M619" t="s">
        <v>11113</v>
      </c>
      <c r="N619" t="s">
        <v>14783</v>
      </c>
      <c r="O619" t="s">
        <v>11115</v>
      </c>
      <c r="P619" t="s">
        <v>11139</v>
      </c>
      <c r="Q619" t="s">
        <v>11117</v>
      </c>
      <c r="R619" t="s">
        <v>11118</v>
      </c>
      <c r="T619" t="s">
        <v>11250</v>
      </c>
      <c r="U619" s="4" t="s">
        <v>14753</v>
      </c>
      <c r="V619" t="s">
        <v>14754</v>
      </c>
      <c r="W619" t="s">
        <v>14755</v>
      </c>
      <c r="X619" t="s">
        <v>14784</v>
      </c>
      <c r="Y619" t="s">
        <v>11142</v>
      </c>
      <c r="Z619" t="s">
        <v>14785</v>
      </c>
      <c r="AA619" t="s">
        <v>11126</v>
      </c>
      <c r="AB619" t="s">
        <v>14753</v>
      </c>
      <c r="AC619" t="s">
        <v>14758</v>
      </c>
      <c r="AD619" t="s">
        <v>14786</v>
      </c>
      <c r="AE619" t="s">
        <v>13965</v>
      </c>
      <c r="AH619" t="s">
        <v>11171</v>
      </c>
      <c r="AI619" t="s">
        <v>14721</v>
      </c>
      <c r="AJ619" t="s">
        <v>14597</v>
      </c>
      <c r="AK619" t="s">
        <v>14787</v>
      </c>
      <c r="AL619" t="s">
        <v>14788</v>
      </c>
      <c r="AM619" t="s">
        <v>14789</v>
      </c>
      <c r="AN619" t="s">
        <v>11830</v>
      </c>
      <c r="AO619" t="s">
        <v>14790</v>
      </c>
      <c r="AP619" t="s">
        <v>14787</v>
      </c>
      <c r="AQ619">
        <v>15</v>
      </c>
      <c r="AR619">
        <v>15</v>
      </c>
      <c r="AS619">
        <v>15</v>
      </c>
      <c r="AT619" t="s">
        <v>14791</v>
      </c>
      <c r="AU619">
        <v>0</v>
      </c>
      <c r="AV619">
        <v>0</v>
      </c>
      <c r="AW619">
        <v>0</v>
      </c>
    </row>
    <row r="620" spans="1:49">
      <c r="A620" s="1">
        <f>_xlfn.XLOOKUP(K620,数据!F:F,数据!A:A)</f>
        <v>2026</v>
      </c>
      <c r="B620" s="2">
        <f>_xlfn.XLOOKUP(K620,数据!F:F,数据!B:B)</f>
        <v>1</v>
      </c>
      <c r="C620" s="2">
        <f>_xlfn.XLOOKUP(K620,数据!F:F,数据!C:C)</f>
        <v>4</v>
      </c>
      <c r="D620" s="2" t="str">
        <f>_xlfn.XLOOKUP(K620,数据!F:F,数据!K:K)</f>
        <v>空派</v>
      </c>
      <c r="E620" s="2" t="str" cm="1">
        <f t="array" ref="E620">IF(OR(D620="红单",D620="空派"),_xlfn.IFS(F620="未开售","新品首批发货",G620&lt;F620,"新品首批发货",G620-F620&lt;=60,"新品期补货空运",G620-F620&gt;60,"老品应急空运"),"海运，不进行分析")</f>
        <v>新品期补货空运</v>
      </c>
      <c r="F620" s="3">
        <v>46016</v>
      </c>
      <c r="G620" s="3">
        <f>_xlfn.XLOOKUP(K620,数据!F:F,数据!D:D)</f>
        <v>46046</v>
      </c>
      <c r="H620" s="5">
        <v>161</v>
      </c>
      <c r="I620" s="5">
        <f t="shared" si="31"/>
        <v>13.685</v>
      </c>
      <c r="J620" s="5">
        <f>_xlfn.XLOOKUP(K620,数据!F:F,数据!T:T)*(I620/_xlfn.XLOOKUP(K620,数据!F:F,数据!Y:Y))</f>
        <v>722.044730064388</v>
      </c>
      <c r="K620" t="s">
        <v>8733</v>
      </c>
      <c r="L620" t="s">
        <v>96</v>
      </c>
      <c r="M620" t="s">
        <v>11113</v>
      </c>
      <c r="N620" t="s">
        <v>14783</v>
      </c>
      <c r="O620" t="s">
        <v>11115</v>
      </c>
      <c r="P620" t="s">
        <v>11139</v>
      </c>
      <c r="Q620" t="s">
        <v>11117</v>
      </c>
      <c r="R620" t="s">
        <v>11118</v>
      </c>
      <c r="T620" t="s">
        <v>11250</v>
      </c>
      <c r="U620" s="4" t="s">
        <v>14753</v>
      </c>
      <c r="V620" t="s">
        <v>14754</v>
      </c>
      <c r="W620" t="s">
        <v>14755</v>
      </c>
      <c r="X620" t="s">
        <v>14784</v>
      </c>
      <c r="Y620" t="s">
        <v>11142</v>
      </c>
      <c r="Z620" t="s">
        <v>14785</v>
      </c>
      <c r="AA620" t="s">
        <v>11126</v>
      </c>
      <c r="AB620" t="s">
        <v>14753</v>
      </c>
      <c r="AC620" t="s">
        <v>14758</v>
      </c>
      <c r="AD620" t="s">
        <v>14786</v>
      </c>
      <c r="AE620" t="s">
        <v>13965</v>
      </c>
      <c r="AH620" t="s">
        <v>11171</v>
      </c>
      <c r="AI620" t="s">
        <v>14721</v>
      </c>
      <c r="AJ620" t="s">
        <v>14597</v>
      </c>
      <c r="AK620" t="s">
        <v>14765</v>
      </c>
      <c r="AL620" t="s">
        <v>14766</v>
      </c>
      <c r="AM620" t="s">
        <v>14767</v>
      </c>
      <c r="AN620" t="s">
        <v>14768</v>
      </c>
      <c r="AO620" t="s">
        <v>14769</v>
      </c>
      <c r="AP620" t="s">
        <v>14765</v>
      </c>
      <c r="AQ620">
        <v>85</v>
      </c>
      <c r="AR620">
        <v>85</v>
      </c>
      <c r="AS620">
        <v>85</v>
      </c>
      <c r="AT620" t="s">
        <v>14792</v>
      </c>
      <c r="AU620">
        <v>0</v>
      </c>
      <c r="AV620">
        <v>0</v>
      </c>
      <c r="AW620">
        <v>0</v>
      </c>
    </row>
    <row r="621" spans="1:49">
      <c r="A621" s="1">
        <f>_xlfn.XLOOKUP(K621,数据!F:F,数据!A:A)</f>
        <v>2026</v>
      </c>
      <c r="B621" s="2">
        <f>_xlfn.XLOOKUP(K621,数据!F:F,数据!B:B)</f>
        <v>1</v>
      </c>
      <c r="C621" s="2">
        <f>_xlfn.XLOOKUP(K621,数据!F:F,数据!C:C)</f>
        <v>4</v>
      </c>
      <c r="D621" s="2" t="str">
        <f>_xlfn.XLOOKUP(K621,数据!F:F,数据!K:K)</f>
        <v>空派</v>
      </c>
      <c r="E621" s="2" t="str" cm="1">
        <f t="array" ref="E621">IF(OR(D621="红单",D621="空派"),_xlfn.IFS(F621="未开售","新品首批发货",G621&lt;F621,"新品首批发货",G621-F621&lt;=60,"新品期补货空运",G621-F621&gt;60,"老品应急空运"),"海运，不进行分析")</f>
        <v>新品期补货空运</v>
      </c>
      <c r="F621" s="3">
        <v>46019</v>
      </c>
      <c r="G621" s="3">
        <f>_xlfn.XLOOKUP(K621,数据!F:F,数据!D:D)</f>
        <v>46046</v>
      </c>
      <c r="H621" s="5">
        <v>163</v>
      </c>
      <c r="I621" s="5">
        <f t="shared" si="31"/>
        <v>4.075</v>
      </c>
      <c r="J621" s="5">
        <f>_xlfn.XLOOKUP(K621,数据!F:F,数据!T:T)*(I621/_xlfn.XLOOKUP(K621,数据!F:F,数据!Y:Y))</f>
        <v>215.004185240218</v>
      </c>
      <c r="K621" t="s">
        <v>8733</v>
      </c>
      <c r="L621" t="s">
        <v>96</v>
      </c>
      <c r="M621" t="s">
        <v>11113</v>
      </c>
      <c r="N621" t="s">
        <v>14783</v>
      </c>
      <c r="O621" t="s">
        <v>11115</v>
      </c>
      <c r="P621" t="s">
        <v>11139</v>
      </c>
      <c r="Q621" t="s">
        <v>11117</v>
      </c>
      <c r="R621" t="s">
        <v>11118</v>
      </c>
      <c r="T621" t="s">
        <v>11250</v>
      </c>
      <c r="U621" s="4" t="s">
        <v>14753</v>
      </c>
      <c r="V621" t="s">
        <v>14754</v>
      </c>
      <c r="W621" t="s">
        <v>14755</v>
      </c>
      <c r="X621" t="s">
        <v>14784</v>
      </c>
      <c r="Y621" t="s">
        <v>11142</v>
      </c>
      <c r="Z621" t="s">
        <v>14785</v>
      </c>
      <c r="AA621" t="s">
        <v>11126</v>
      </c>
      <c r="AB621" t="s">
        <v>14753</v>
      </c>
      <c r="AC621" t="s">
        <v>14758</v>
      </c>
      <c r="AD621" t="s">
        <v>14786</v>
      </c>
      <c r="AE621" t="s">
        <v>13965</v>
      </c>
      <c r="AH621" t="s">
        <v>11171</v>
      </c>
      <c r="AI621" t="s">
        <v>14721</v>
      </c>
      <c r="AJ621" t="s">
        <v>14597</v>
      </c>
      <c r="AK621" t="s">
        <v>14793</v>
      </c>
      <c r="AL621" t="s">
        <v>14794</v>
      </c>
      <c r="AM621" t="s">
        <v>14795</v>
      </c>
      <c r="AN621" t="s">
        <v>14768</v>
      </c>
      <c r="AO621" t="s">
        <v>14796</v>
      </c>
      <c r="AP621" t="s">
        <v>14793</v>
      </c>
      <c r="AQ621">
        <v>25</v>
      </c>
      <c r="AR621">
        <v>25</v>
      </c>
      <c r="AS621">
        <v>25</v>
      </c>
      <c r="AT621" t="s">
        <v>14797</v>
      </c>
      <c r="AU621">
        <v>0</v>
      </c>
      <c r="AV621">
        <v>0</v>
      </c>
      <c r="AW621">
        <v>0</v>
      </c>
    </row>
    <row r="622" spans="1:49">
      <c r="A622" s="1">
        <f>_xlfn.XLOOKUP(K622,数据!F:F,数据!A:A)</f>
        <v>2026</v>
      </c>
      <c r="B622" s="2">
        <f>_xlfn.XLOOKUP(K622,数据!F:F,数据!B:B)</f>
        <v>1</v>
      </c>
      <c r="C622" s="2">
        <f>_xlfn.XLOOKUP(K622,数据!F:F,数据!C:C)</f>
        <v>4</v>
      </c>
      <c r="D622" s="2" t="str">
        <f>_xlfn.XLOOKUP(K622,数据!F:F,数据!K:K)</f>
        <v>空派</v>
      </c>
      <c r="E622" s="2" t="str" cm="1">
        <f t="array" ref="E622">IF(OR(D622="红单",D622="空派"),_xlfn.IFS(F622="未开售","新品首批发货",G622&lt;F622,"新品首批发货",G622-F622&lt;=60,"新品期补货空运",G622-F622&gt;60,"老品应急空运"),"海运，不进行分析")</f>
        <v>老品应急空运</v>
      </c>
      <c r="F622" s="3">
        <v>44994</v>
      </c>
      <c r="G622" s="3">
        <f>_xlfn.XLOOKUP(K622,数据!F:F,数据!D:D)</f>
        <v>46046</v>
      </c>
      <c r="H622" s="5">
        <v>151</v>
      </c>
      <c r="I622" s="5">
        <f t="shared" si="31"/>
        <v>4.53</v>
      </c>
      <c r="J622" s="5">
        <f>_xlfn.XLOOKUP(K622,数据!F:F,数据!T:T)*(I622/_xlfn.XLOOKUP(K622,数据!F:F,数据!Y:Y))</f>
        <v>223.728990140617</v>
      </c>
      <c r="K622" t="s">
        <v>8735</v>
      </c>
      <c r="L622" t="s">
        <v>96</v>
      </c>
      <c r="M622" t="s">
        <v>11113</v>
      </c>
      <c r="N622" t="s">
        <v>14798</v>
      </c>
      <c r="O622" t="s">
        <v>11115</v>
      </c>
      <c r="P622" t="s">
        <v>11139</v>
      </c>
      <c r="Q622" t="s">
        <v>11117</v>
      </c>
      <c r="R622" t="s">
        <v>11118</v>
      </c>
      <c r="T622" t="s">
        <v>11250</v>
      </c>
      <c r="U622" s="4" t="s">
        <v>14753</v>
      </c>
      <c r="V622" t="s">
        <v>14754</v>
      </c>
      <c r="W622" t="s">
        <v>14755</v>
      </c>
      <c r="X622" t="s">
        <v>14799</v>
      </c>
      <c r="Y622" t="s">
        <v>11142</v>
      </c>
      <c r="Z622" t="s">
        <v>14800</v>
      </c>
      <c r="AA622" t="s">
        <v>11126</v>
      </c>
      <c r="AB622" t="s">
        <v>14753</v>
      </c>
      <c r="AC622" t="s">
        <v>14758</v>
      </c>
      <c r="AD622" t="s">
        <v>14801</v>
      </c>
      <c r="AE622" t="s">
        <v>13965</v>
      </c>
      <c r="AH622" t="s">
        <v>11171</v>
      </c>
      <c r="AI622" t="s">
        <v>14721</v>
      </c>
      <c r="AJ622" t="s">
        <v>14597</v>
      </c>
      <c r="AK622" t="s">
        <v>14802</v>
      </c>
      <c r="AL622" t="s">
        <v>14803</v>
      </c>
      <c r="AM622" t="s">
        <v>14804</v>
      </c>
      <c r="AN622" t="s">
        <v>11306</v>
      </c>
      <c r="AO622" t="s">
        <v>14805</v>
      </c>
      <c r="AP622" t="s">
        <v>14802</v>
      </c>
      <c r="AQ622">
        <v>30</v>
      </c>
      <c r="AR622">
        <v>30</v>
      </c>
      <c r="AS622">
        <v>30</v>
      </c>
      <c r="AT622" t="s">
        <v>14806</v>
      </c>
      <c r="AU622">
        <v>0</v>
      </c>
      <c r="AV622">
        <v>0</v>
      </c>
      <c r="AW622">
        <v>0</v>
      </c>
    </row>
    <row r="623" spans="1:49">
      <c r="A623" s="1">
        <f>_xlfn.XLOOKUP(K623,数据!F:F,数据!A:A)</f>
        <v>2026</v>
      </c>
      <c r="B623" s="2">
        <f>_xlfn.XLOOKUP(K623,数据!F:F,数据!B:B)</f>
        <v>1</v>
      </c>
      <c r="C623" s="2">
        <f>_xlfn.XLOOKUP(K623,数据!F:F,数据!C:C)</f>
        <v>4</v>
      </c>
      <c r="D623" s="2" t="str">
        <f>_xlfn.XLOOKUP(K623,数据!F:F,数据!K:K)</f>
        <v>空派</v>
      </c>
      <c r="E623" s="2" t="str" cm="1">
        <f t="array" ref="E623">IF(OR(D623="红单",D623="空派"),_xlfn.IFS(F623="未开售","新品首批发货",G623&lt;F623,"新品首批发货",G623-F623&lt;=60,"新品期补货空运",G623-F623&gt;60,"老品应急空运"),"海运，不进行分析")</f>
        <v>新品期补货空运</v>
      </c>
      <c r="F623" s="3">
        <v>46019</v>
      </c>
      <c r="G623" s="3">
        <f>_xlfn.XLOOKUP(K623,数据!F:F,数据!D:D)</f>
        <v>46046</v>
      </c>
      <c r="H623" s="5">
        <v>243</v>
      </c>
      <c r="I623" s="5">
        <f t="shared" si="31"/>
        <v>10.935</v>
      </c>
      <c r="J623" s="5">
        <f>_xlfn.XLOOKUP(K623,数据!F:F,数据!T:T)*(I623/_xlfn.XLOOKUP(K623,数据!F:F,数据!Y:Y))</f>
        <v>540.061039114272</v>
      </c>
      <c r="K623" t="s">
        <v>8735</v>
      </c>
      <c r="L623" t="s">
        <v>96</v>
      </c>
      <c r="M623" t="s">
        <v>11113</v>
      </c>
      <c r="N623" t="s">
        <v>14798</v>
      </c>
      <c r="O623" t="s">
        <v>11115</v>
      </c>
      <c r="P623" t="s">
        <v>11139</v>
      </c>
      <c r="Q623" t="s">
        <v>11117</v>
      </c>
      <c r="R623" t="s">
        <v>11118</v>
      </c>
      <c r="T623" t="s">
        <v>11250</v>
      </c>
      <c r="U623" s="4" t="s">
        <v>14753</v>
      </c>
      <c r="V623" t="s">
        <v>14754</v>
      </c>
      <c r="W623" t="s">
        <v>14755</v>
      </c>
      <c r="X623" t="s">
        <v>14799</v>
      </c>
      <c r="Y623" t="s">
        <v>11142</v>
      </c>
      <c r="Z623" t="s">
        <v>14800</v>
      </c>
      <c r="AA623" t="s">
        <v>11126</v>
      </c>
      <c r="AB623" t="s">
        <v>14753</v>
      </c>
      <c r="AC623" t="s">
        <v>14758</v>
      </c>
      <c r="AD623" t="s">
        <v>14801</v>
      </c>
      <c r="AE623" t="s">
        <v>13965</v>
      </c>
      <c r="AH623" t="s">
        <v>11171</v>
      </c>
      <c r="AI623" t="s">
        <v>14721</v>
      </c>
      <c r="AJ623" t="s">
        <v>14597</v>
      </c>
      <c r="AK623" t="s">
        <v>14375</v>
      </c>
      <c r="AL623" t="s">
        <v>14376</v>
      </c>
      <c r="AM623" t="s">
        <v>14377</v>
      </c>
      <c r="AN623" t="s">
        <v>12717</v>
      </c>
      <c r="AO623" t="s">
        <v>14378</v>
      </c>
      <c r="AP623" t="s">
        <v>14375</v>
      </c>
      <c r="AQ623">
        <v>45</v>
      </c>
      <c r="AR623">
        <v>45</v>
      </c>
      <c r="AS623">
        <v>45</v>
      </c>
      <c r="AT623" t="s">
        <v>14807</v>
      </c>
      <c r="AU623">
        <v>0</v>
      </c>
      <c r="AV623">
        <v>0</v>
      </c>
      <c r="AW623">
        <v>0</v>
      </c>
    </row>
    <row r="624" spans="1:49">
      <c r="A624" s="1">
        <f>_xlfn.XLOOKUP(K624,数据!F:F,数据!A:A)</f>
        <v>2026</v>
      </c>
      <c r="B624" s="2">
        <f>_xlfn.XLOOKUP(K624,数据!F:F,数据!B:B)</f>
        <v>1</v>
      </c>
      <c r="C624" s="2">
        <f>_xlfn.XLOOKUP(K624,数据!F:F,数据!C:C)</f>
        <v>4</v>
      </c>
      <c r="D624" s="2" t="str">
        <f>_xlfn.XLOOKUP(K624,数据!F:F,数据!K:K)</f>
        <v>空派</v>
      </c>
      <c r="E624" s="2" t="str" cm="1">
        <f t="array" ref="E624">IF(OR(D624="红单",D624="空派"),_xlfn.IFS(F624="未开售","新品首批发货",G624&lt;F624,"新品首批发货",G624-F624&lt;=60,"新品期补货空运",G624-F624&gt;60,"老品应急空运"),"海运，不进行分析")</f>
        <v>新品期补货空运</v>
      </c>
      <c r="F624" s="3">
        <v>46022</v>
      </c>
      <c r="G624" s="3">
        <f>_xlfn.XLOOKUP(K624,数据!F:F,数据!D:D)</f>
        <v>46046</v>
      </c>
      <c r="H624" s="5">
        <v>238</v>
      </c>
      <c r="I624" s="5">
        <f t="shared" si="31"/>
        <v>15.47</v>
      </c>
      <c r="J624" s="5">
        <f>_xlfn.XLOOKUP(K624,数据!F:F,数据!T:T)*(I624/_xlfn.XLOOKUP(K624,数据!F:F,数据!Y:Y))</f>
        <v>764.036970745111</v>
      </c>
      <c r="K624" t="s">
        <v>8735</v>
      </c>
      <c r="L624" t="s">
        <v>96</v>
      </c>
      <c r="M624" t="s">
        <v>11113</v>
      </c>
      <c r="N624" t="s">
        <v>14798</v>
      </c>
      <c r="O624" t="s">
        <v>11115</v>
      </c>
      <c r="P624" t="s">
        <v>11139</v>
      </c>
      <c r="Q624" t="s">
        <v>11117</v>
      </c>
      <c r="R624" t="s">
        <v>11118</v>
      </c>
      <c r="T624" t="s">
        <v>11250</v>
      </c>
      <c r="U624" s="4" t="s">
        <v>14753</v>
      </c>
      <c r="V624" t="s">
        <v>14754</v>
      </c>
      <c r="W624" t="s">
        <v>14755</v>
      </c>
      <c r="X624" t="s">
        <v>14799</v>
      </c>
      <c r="Y624" t="s">
        <v>11142</v>
      </c>
      <c r="Z624" t="s">
        <v>14800</v>
      </c>
      <c r="AA624" t="s">
        <v>11126</v>
      </c>
      <c r="AB624" t="s">
        <v>14753</v>
      </c>
      <c r="AC624" t="s">
        <v>14758</v>
      </c>
      <c r="AD624" t="s">
        <v>14801</v>
      </c>
      <c r="AE624" t="s">
        <v>13965</v>
      </c>
      <c r="AH624" t="s">
        <v>11171</v>
      </c>
      <c r="AI624" t="s">
        <v>14721</v>
      </c>
      <c r="AJ624" t="s">
        <v>14597</v>
      </c>
      <c r="AK624" t="s">
        <v>14808</v>
      </c>
      <c r="AL624" t="s">
        <v>14809</v>
      </c>
      <c r="AM624" t="s">
        <v>14810</v>
      </c>
      <c r="AN624" t="s">
        <v>11135</v>
      </c>
      <c r="AO624" t="s">
        <v>14811</v>
      </c>
      <c r="AP624" t="s">
        <v>14808</v>
      </c>
      <c r="AQ624">
        <v>65</v>
      </c>
      <c r="AR624">
        <v>65</v>
      </c>
      <c r="AS624">
        <v>65</v>
      </c>
      <c r="AT624" t="s">
        <v>14812</v>
      </c>
      <c r="AU624">
        <v>0</v>
      </c>
      <c r="AV624">
        <v>0</v>
      </c>
      <c r="AW624">
        <v>0</v>
      </c>
    </row>
    <row r="625" spans="1:49">
      <c r="A625" s="1">
        <f>_xlfn.XLOOKUP(K625,数据!F:F,数据!A:A)</f>
        <v>2026</v>
      </c>
      <c r="B625" s="2">
        <f>_xlfn.XLOOKUP(K625,数据!F:F,数据!B:B)</f>
        <v>1</v>
      </c>
      <c r="C625" s="2">
        <f>_xlfn.XLOOKUP(K625,数据!F:F,数据!C:C)</f>
        <v>4</v>
      </c>
      <c r="D625" s="2" t="str">
        <f>_xlfn.XLOOKUP(K625,数据!F:F,数据!K:K)</f>
        <v>红单</v>
      </c>
      <c r="E625" s="2" t="str" cm="1">
        <f t="array" ref="E625">IF(OR(D625="红单",D625="空派"),_xlfn.IFS(F625="未开售","新品首批发货",G625&lt;F625,"新品首批发货",G625-F625&lt;=60,"新品期补货空运",G625-F625&gt;60,"老品应急空运"),"海运，不进行分析")</f>
        <v>老品应急空运</v>
      </c>
      <c r="F625" s="3">
        <v>45875</v>
      </c>
      <c r="G625" s="3">
        <f>_xlfn.XLOOKUP(K625,数据!F:F,数据!D:D)</f>
        <v>46046</v>
      </c>
      <c r="H625" s="5">
        <v>50</v>
      </c>
      <c r="I625" s="5">
        <f t="shared" si="31"/>
        <v>2</v>
      </c>
      <c r="J625" s="5">
        <f>_xlfn.XLOOKUP(K625,数据!F:F,数据!T:T)*(I625/_xlfn.XLOOKUP(K625,数据!F:F,数据!Y:Y))</f>
        <v>159.434236615995</v>
      </c>
      <c r="K625" t="s">
        <v>8725</v>
      </c>
      <c r="L625" t="s">
        <v>111</v>
      </c>
      <c r="M625" t="s">
        <v>11113</v>
      </c>
      <c r="N625" t="s">
        <v>14813</v>
      </c>
      <c r="O625" t="s">
        <v>11115</v>
      </c>
      <c r="P625" t="s">
        <v>11139</v>
      </c>
      <c r="Q625" t="s">
        <v>11117</v>
      </c>
      <c r="R625" t="s">
        <v>11118</v>
      </c>
      <c r="S625" t="s">
        <v>8725</v>
      </c>
      <c r="T625" t="s">
        <v>11250</v>
      </c>
      <c r="U625" s="4" t="s">
        <v>14753</v>
      </c>
      <c r="V625" t="s">
        <v>14814</v>
      </c>
      <c r="W625" t="s">
        <v>14815</v>
      </c>
      <c r="X625" t="s">
        <v>14816</v>
      </c>
      <c r="Y625" t="s">
        <v>11142</v>
      </c>
      <c r="Z625" t="s">
        <v>14817</v>
      </c>
      <c r="AA625" t="s">
        <v>11144</v>
      </c>
      <c r="AB625" t="s">
        <v>14753</v>
      </c>
      <c r="AC625" t="s">
        <v>14818</v>
      </c>
      <c r="AD625" t="s">
        <v>14819</v>
      </c>
      <c r="AE625" t="s">
        <v>14720</v>
      </c>
      <c r="AI625" t="s">
        <v>14721</v>
      </c>
      <c r="AJ625" t="s">
        <v>14597</v>
      </c>
      <c r="AK625" t="s">
        <v>14820</v>
      </c>
      <c r="AL625" t="s">
        <v>14821</v>
      </c>
      <c r="AM625" t="s">
        <v>14822</v>
      </c>
      <c r="AN625" t="s">
        <v>13665</v>
      </c>
      <c r="AO625" t="s">
        <v>14823</v>
      </c>
      <c r="AP625" t="s">
        <v>14820</v>
      </c>
      <c r="AQ625">
        <v>40</v>
      </c>
      <c r="AR625">
        <v>40</v>
      </c>
      <c r="AS625">
        <v>40</v>
      </c>
      <c r="AT625" t="s">
        <v>14824</v>
      </c>
      <c r="AU625">
        <v>0</v>
      </c>
      <c r="AV625">
        <v>0</v>
      </c>
      <c r="AW625">
        <v>0</v>
      </c>
    </row>
    <row r="626" spans="1:49">
      <c r="A626" s="1">
        <f>_xlfn.XLOOKUP(K626,数据!F:F,数据!A:A)</f>
        <v>2026</v>
      </c>
      <c r="B626" s="2">
        <f>_xlfn.XLOOKUP(K626,数据!F:F,数据!B:B)</f>
        <v>1</v>
      </c>
      <c r="C626" s="2">
        <f>_xlfn.XLOOKUP(K626,数据!F:F,数据!C:C)</f>
        <v>4</v>
      </c>
      <c r="D626" s="2" t="str">
        <f>_xlfn.XLOOKUP(K626,数据!F:F,数据!K:K)</f>
        <v>红单</v>
      </c>
      <c r="E626" s="2" t="str" cm="1">
        <f t="array" ref="E626">IF(OR(D626="红单",D626="空派"),_xlfn.IFS(F626="未开售","新品首批发货",G626&lt;F626,"新品首批发货",G626-F626&lt;=60,"新品期补货空运",G626-F626&gt;60,"老品应急空运"),"海运，不进行分析")</f>
        <v>老品应急空运</v>
      </c>
      <c r="F626" s="3">
        <v>44600</v>
      </c>
      <c r="G626" s="3">
        <f>_xlfn.XLOOKUP(K626,数据!F:F,数据!D:D)</f>
        <v>46046</v>
      </c>
      <c r="H626" s="5">
        <v>143</v>
      </c>
      <c r="I626" s="5">
        <f t="shared" si="31"/>
        <v>4.29</v>
      </c>
      <c r="J626" s="5">
        <f>_xlfn.XLOOKUP(K626,数据!F:F,数据!T:T)*(I626/_xlfn.XLOOKUP(K626,数据!F:F,数据!Y:Y))</f>
        <v>341.986437541309</v>
      </c>
      <c r="K626" t="s">
        <v>8725</v>
      </c>
      <c r="L626" t="s">
        <v>111</v>
      </c>
      <c r="M626" t="s">
        <v>11113</v>
      </c>
      <c r="N626" t="s">
        <v>14813</v>
      </c>
      <c r="O626" t="s">
        <v>11115</v>
      </c>
      <c r="P626" t="s">
        <v>11139</v>
      </c>
      <c r="Q626" t="s">
        <v>11117</v>
      </c>
      <c r="R626" t="s">
        <v>11118</v>
      </c>
      <c r="S626" t="s">
        <v>8725</v>
      </c>
      <c r="T626" t="s">
        <v>11250</v>
      </c>
      <c r="U626" s="4" t="s">
        <v>14753</v>
      </c>
      <c r="V626" t="s">
        <v>14814</v>
      </c>
      <c r="W626" t="s">
        <v>14815</v>
      </c>
      <c r="X626" t="s">
        <v>14816</v>
      </c>
      <c r="Y626" t="s">
        <v>11142</v>
      </c>
      <c r="Z626" t="s">
        <v>14817</v>
      </c>
      <c r="AA626" t="s">
        <v>11144</v>
      </c>
      <c r="AB626" t="s">
        <v>14753</v>
      </c>
      <c r="AC626" t="s">
        <v>14818</v>
      </c>
      <c r="AD626" t="s">
        <v>14819</v>
      </c>
      <c r="AE626" t="s">
        <v>14720</v>
      </c>
      <c r="AI626" t="s">
        <v>14721</v>
      </c>
      <c r="AJ626" t="s">
        <v>14597</v>
      </c>
      <c r="AK626" t="s">
        <v>14825</v>
      </c>
      <c r="AL626" t="s">
        <v>14826</v>
      </c>
      <c r="AM626" t="s">
        <v>14827</v>
      </c>
      <c r="AN626" t="s">
        <v>14662</v>
      </c>
      <c r="AO626" t="s">
        <v>14828</v>
      </c>
      <c r="AP626" t="s">
        <v>14825</v>
      </c>
      <c r="AQ626">
        <v>30</v>
      </c>
      <c r="AR626">
        <v>30</v>
      </c>
      <c r="AS626">
        <v>30</v>
      </c>
      <c r="AT626" t="s">
        <v>14829</v>
      </c>
      <c r="AU626">
        <v>0</v>
      </c>
      <c r="AV626">
        <v>0</v>
      </c>
      <c r="AW626">
        <v>0</v>
      </c>
    </row>
    <row r="627" spans="1:49">
      <c r="A627" s="1">
        <f>_xlfn.XLOOKUP(K627,数据!F:F,数据!A:A)</f>
        <v>2026</v>
      </c>
      <c r="B627" s="2">
        <f>_xlfn.XLOOKUP(K627,数据!F:F,数据!B:B)</f>
        <v>1</v>
      </c>
      <c r="C627" s="2">
        <f>_xlfn.XLOOKUP(K627,数据!F:F,数据!C:C)</f>
        <v>4</v>
      </c>
      <c r="D627" s="2" t="str">
        <f>_xlfn.XLOOKUP(K627,数据!F:F,数据!K:K)</f>
        <v>红单</v>
      </c>
      <c r="E627" s="2" t="str" cm="1">
        <f t="array" ref="E627">IF(OR(D627="红单",D627="空派"),_xlfn.IFS(F627="未开售","新品首批发货",G627&lt;F627,"新品首批发货",G627-F627&lt;=60,"新品期补货空运",G627-F627&gt;60,"老品应急空运"),"海运，不进行分析")</f>
        <v>新品期补货空运</v>
      </c>
      <c r="F627" s="3">
        <v>46017</v>
      </c>
      <c r="G627" s="3">
        <f>_xlfn.XLOOKUP(K627,数据!F:F,数据!D:D)</f>
        <v>46046</v>
      </c>
      <c r="H627" s="5">
        <v>221</v>
      </c>
      <c r="I627" s="5">
        <f t="shared" si="31"/>
        <v>8.84</v>
      </c>
      <c r="J627" s="5">
        <f>_xlfn.XLOOKUP(K627,数据!F:F,数据!T:T)*(I627/_xlfn.XLOOKUP(K627,数据!F:F,数据!Y:Y))</f>
        <v>704.699325842697</v>
      </c>
      <c r="K627" t="s">
        <v>8725</v>
      </c>
      <c r="L627" t="s">
        <v>111</v>
      </c>
      <c r="M627" t="s">
        <v>11113</v>
      </c>
      <c r="N627" t="s">
        <v>14813</v>
      </c>
      <c r="O627" t="s">
        <v>11115</v>
      </c>
      <c r="P627" t="s">
        <v>11139</v>
      </c>
      <c r="Q627" t="s">
        <v>11117</v>
      </c>
      <c r="R627" t="s">
        <v>11118</v>
      </c>
      <c r="S627" t="s">
        <v>8725</v>
      </c>
      <c r="T627" t="s">
        <v>11250</v>
      </c>
      <c r="U627" s="4" t="s">
        <v>14753</v>
      </c>
      <c r="V627" t="s">
        <v>14814</v>
      </c>
      <c r="W627" t="s">
        <v>14815</v>
      </c>
      <c r="X627" t="s">
        <v>14816</v>
      </c>
      <c r="Y627" t="s">
        <v>11142</v>
      </c>
      <c r="Z627" t="s">
        <v>14817</v>
      </c>
      <c r="AA627" t="s">
        <v>11144</v>
      </c>
      <c r="AB627" t="s">
        <v>14753</v>
      </c>
      <c r="AC627" t="s">
        <v>14818</v>
      </c>
      <c r="AD627" t="s">
        <v>14819</v>
      </c>
      <c r="AE627" t="s">
        <v>14720</v>
      </c>
      <c r="AI627" t="s">
        <v>14721</v>
      </c>
      <c r="AJ627" t="s">
        <v>14597</v>
      </c>
      <c r="AK627" t="s">
        <v>14830</v>
      </c>
      <c r="AL627" t="s">
        <v>14831</v>
      </c>
      <c r="AM627" t="s">
        <v>14832</v>
      </c>
      <c r="AN627" t="s">
        <v>14833</v>
      </c>
      <c r="AO627" t="s">
        <v>14834</v>
      </c>
      <c r="AP627" t="s">
        <v>14830</v>
      </c>
      <c r="AQ627">
        <v>40</v>
      </c>
      <c r="AR627">
        <v>40</v>
      </c>
      <c r="AS627">
        <v>40</v>
      </c>
      <c r="AT627" t="s">
        <v>14835</v>
      </c>
      <c r="AU627">
        <v>0</v>
      </c>
      <c r="AV627">
        <v>0</v>
      </c>
      <c r="AW627">
        <v>0</v>
      </c>
    </row>
    <row r="628" spans="1:49">
      <c r="A628" s="1">
        <f>_xlfn.XLOOKUP(K628,数据!F:F,数据!A:A)</f>
        <v>2026</v>
      </c>
      <c r="B628" s="2">
        <f>_xlfn.XLOOKUP(K628,数据!F:F,数据!B:B)</f>
        <v>1</v>
      </c>
      <c r="C628" s="2">
        <f>_xlfn.XLOOKUP(K628,数据!F:F,数据!C:C)</f>
        <v>4</v>
      </c>
      <c r="D628" s="2" t="str">
        <f>_xlfn.XLOOKUP(K628,数据!F:F,数据!K:K)</f>
        <v>空派</v>
      </c>
      <c r="E628" s="2" t="str" cm="1">
        <f t="array" ref="E628">IF(OR(D628="红单",D628="空派"),_xlfn.IFS(F628="未开售","新品首批发货",G628&lt;F628,"新品首批发货",G628-F628&lt;=60,"新品期补货空运",G628-F628&gt;60,"老品应急空运"),"海运，不进行分析")</f>
        <v>老品应急空运</v>
      </c>
      <c r="F628" s="3">
        <v>45415</v>
      </c>
      <c r="G628" s="3">
        <f>_xlfn.XLOOKUP(K628,数据!F:F,数据!D:D)</f>
        <v>46046</v>
      </c>
      <c r="H628" s="5">
        <v>400</v>
      </c>
      <c r="I628" s="5">
        <f t="shared" si="31"/>
        <v>22</v>
      </c>
      <c r="J628" s="5">
        <f>_xlfn.XLOOKUP(K628,数据!F:F,数据!T:T)*(I628/_xlfn.XLOOKUP(K628,数据!F:F,数据!Y:Y))</f>
        <v>1110.385</v>
      </c>
      <c r="K628" t="s">
        <v>8738</v>
      </c>
      <c r="L628" t="s">
        <v>145</v>
      </c>
      <c r="M628" t="s">
        <v>11113</v>
      </c>
      <c r="N628" t="s">
        <v>14836</v>
      </c>
      <c r="O628" t="s">
        <v>11115</v>
      </c>
      <c r="P628" t="s">
        <v>11116</v>
      </c>
      <c r="Q628" t="s">
        <v>11117</v>
      </c>
      <c r="R628" t="s">
        <v>11118</v>
      </c>
      <c r="T628" t="s">
        <v>11250</v>
      </c>
      <c r="U628" s="4" t="s">
        <v>14753</v>
      </c>
      <c r="V628" t="s">
        <v>14837</v>
      </c>
      <c r="W628" t="s">
        <v>14838</v>
      </c>
      <c r="X628" t="s">
        <v>14839</v>
      </c>
      <c r="Y628" t="s">
        <v>11142</v>
      </c>
      <c r="Z628" t="s">
        <v>14840</v>
      </c>
      <c r="AA628" t="s">
        <v>11126</v>
      </c>
      <c r="AB628" t="s">
        <v>14753</v>
      </c>
      <c r="AC628" t="s">
        <v>14841</v>
      </c>
      <c r="AD628" t="s">
        <v>14842</v>
      </c>
      <c r="AE628" t="s">
        <v>14843</v>
      </c>
      <c r="AH628" t="s">
        <v>11171</v>
      </c>
      <c r="AI628" t="s">
        <v>14721</v>
      </c>
      <c r="AJ628" t="s">
        <v>14597</v>
      </c>
      <c r="AK628" t="s">
        <v>14737</v>
      </c>
      <c r="AL628" t="s">
        <v>14738</v>
      </c>
      <c r="AM628" t="s">
        <v>14739</v>
      </c>
      <c r="AN628" t="s">
        <v>14740</v>
      </c>
      <c r="AO628" t="s">
        <v>14741</v>
      </c>
      <c r="AP628" t="s">
        <v>14737</v>
      </c>
      <c r="AQ628">
        <v>55</v>
      </c>
      <c r="AR628">
        <v>55</v>
      </c>
      <c r="AS628">
        <v>55</v>
      </c>
      <c r="AT628" t="s">
        <v>14844</v>
      </c>
      <c r="AU628">
        <v>0</v>
      </c>
      <c r="AV628">
        <v>0</v>
      </c>
      <c r="AW628">
        <v>0</v>
      </c>
    </row>
    <row r="629" spans="1:49">
      <c r="A629" s="1">
        <f>_xlfn.XLOOKUP(K629,数据!F:F,数据!A:A)</f>
        <v>2026</v>
      </c>
      <c r="B629" s="2">
        <f>_xlfn.XLOOKUP(K629,数据!F:F,数据!B:B)</f>
        <v>1</v>
      </c>
      <c r="C629" s="2">
        <f>_xlfn.XLOOKUP(K629,数据!F:F,数据!C:C)</f>
        <v>4</v>
      </c>
      <c r="D629" s="2" t="str">
        <f>_xlfn.XLOOKUP(K629,数据!F:F,数据!K:K)</f>
        <v>空派</v>
      </c>
      <c r="E629" s="2" t="str" cm="1">
        <f t="array" ref="E629">IF(OR(D629="红单",D629="空派"),_xlfn.IFS(F629="未开售","新品首批发货",G629&lt;F629,"新品首批发货",G629-F629&lt;=60,"新品期补货空运",G629-F629&gt;60,"老品应急空运"),"海运，不进行分析")</f>
        <v>新品期补货空运</v>
      </c>
      <c r="F629" s="3">
        <v>46015</v>
      </c>
      <c r="G629" s="3">
        <f>_xlfn.XLOOKUP(K629,数据!F:F,数据!D:D)</f>
        <v>46046</v>
      </c>
      <c r="H629" s="5">
        <v>166</v>
      </c>
      <c r="I629" s="5">
        <f t="shared" si="31"/>
        <v>28.22</v>
      </c>
      <c r="J629" s="5">
        <f>_xlfn.XLOOKUP(K629,数据!F:F,数据!T:T)*(I629/_xlfn.XLOOKUP(K629,数据!F:F,数据!Y:Y))</f>
        <v>1413.00806935163</v>
      </c>
      <c r="K629" t="s">
        <v>8734</v>
      </c>
      <c r="L629" t="s">
        <v>96</v>
      </c>
      <c r="M629" t="s">
        <v>11113</v>
      </c>
      <c r="N629" t="s">
        <v>14845</v>
      </c>
      <c r="O629" t="s">
        <v>11115</v>
      </c>
      <c r="P629" t="s">
        <v>11139</v>
      </c>
      <c r="Q629" t="s">
        <v>11117</v>
      </c>
      <c r="R629" t="s">
        <v>11118</v>
      </c>
      <c r="T629" t="s">
        <v>11250</v>
      </c>
      <c r="U629" s="4" t="s">
        <v>14753</v>
      </c>
      <c r="V629" t="s">
        <v>14754</v>
      </c>
      <c r="W629" t="s">
        <v>14846</v>
      </c>
      <c r="X629" t="s">
        <v>14847</v>
      </c>
      <c r="Y629" t="s">
        <v>11124</v>
      </c>
      <c r="Z629" t="s">
        <v>14848</v>
      </c>
      <c r="AA629" t="s">
        <v>11126</v>
      </c>
      <c r="AB629" t="s">
        <v>14753</v>
      </c>
      <c r="AC629" t="s">
        <v>14758</v>
      </c>
      <c r="AD629" t="s">
        <v>14849</v>
      </c>
      <c r="AE629" t="s">
        <v>13966</v>
      </c>
      <c r="AH629" t="s">
        <v>11171</v>
      </c>
      <c r="AI629" t="s">
        <v>14721</v>
      </c>
      <c r="AJ629" t="s">
        <v>14597</v>
      </c>
      <c r="AK629" t="s">
        <v>14850</v>
      </c>
      <c r="AL629" t="s">
        <v>14851</v>
      </c>
      <c r="AM629" t="s">
        <v>14852</v>
      </c>
      <c r="AN629" t="s">
        <v>14768</v>
      </c>
      <c r="AO629" t="s">
        <v>14853</v>
      </c>
      <c r="AP629" t="s">
        <v>14850</v>
      </c>
      <c r="AQ629">
        <v>170</v>
      </c>
      <c r="AR629">
        <v>170</v>
      </c>
      <c r="AS629">
        <v>170</v>
      </c>
      <c r="AT629" t="s">
        <v>14854</v>
      </c>
      <c r="AU629">
        <v>0</v>
      </c>
      <c r="AV629">
        <v>0</v>
      </c>
      <c r="AW629">
        <v>0</v>
      </c>
    </row>
    <row r="630" spans="1:49">
      <c r="A630" s="1">
        <f>_xlfn.XLOOKUP(K630,数据!F:F,数据!A:A)</f>
        <v>2026</v>
      </c>
      <c r="B630" s="2">
        <f>_xlfn.XLOOKUP(K630,数据!F:F,数据!B:B)</f>
        <v>1</v>
      </c>
      <c r="C630" s="2">
        <f>_xlfn.XLOOKUP(K630,数据!F:F,数据!C:C)</f>
        <v>4</v>
      </c>
      <c r="D630" s="2" t="str">
        <f>_xlfn.XLOOKUP(K630,数据!F:F,数据!K:K)</f>
        <v>空派</v>
      </c>
      <c r="E630" s="2" t="str" cm="1">
        <f t="array" ref="E630">IF(OR(D630="红单",D630="空派"),_xlfn.IFS(F630="未开售","新品首批发货",G630&lt;F630,"新品首批发货",G630-F630&lt;=60,"新品期补货空运",G630-F630&gt;60,"老品应急空运"),"海运，不进行分析")</f>
        <v>新品期补货空运</v>
      </c>
      <c r="F630" s="3">
        <v>46017</v>
      </c>
      <c r="G630" s="3">
        <f>_xlfn.XLOOKUP(K630,数据!F:F,数据!D:D)</f>
        <v>46046</v>
      </c>
      <c r="H630" s="5">
        <v>164</v>
      </c>
      <c r="I630" s="5">
        <f t="shared" si="31"/>
        <v>9.84</v>
      </c>
      <c r="J630" s="5">
        <f>_xlfn.XLOOKUP(K630,数据!F:F,数据!T:T)*(I630/_xlfn.XLOOKUP(K630,数据!F:F,数据!Y:Y))</f>
        <v>492.700191439408</v>
      </c>
      <c r="K630" t="s">
        <v>8734</v>
      </c>
      <c r="L630" t="s">
        <v>96</v>
      </c>
      <c r="M630" t="s">
        <v>11113</v>
      </c>
      <c r="N630" t="s">
        <v>14845</v>
      </c>
      <c r="O630" t="s">
        <v>11115</v>
      </c>
      <c r="P630" t="s">
        <v>11139</v>
      </c>
      <c r="Q630" t="s">
        <v>11117</v>
      </c>
      <c r="R630" t="s">
        <v>11118</v>
      </c>
      <c r="T630" t="s">
        <v>11250</v>
      </c>
      <c r="U630" s="4" t="s">
        <v>14753</v>
      </c>
      <c r="V630" t="s">
        <v>14754</v>
      </c>
      <c r="W630" t="s">
        <v>14846</v>
      </c>
      <c r="X630" t="s">
        <v>14847</v>
      </c>
      <c r="Y630" t="s">
        <v>11124</v>
      </c>
      <c r="Z630" t="s">
        <v>14848</v>
      </c>
      <c r="AA630" t="s">
        <v>11126</v>
      </c>
      <c r="AB630" t="s">
        <v>14753</v>
      </c>
      <c r="AC630" t="s">
        <v>14758</v>
      </c>
      <c r="AD630" t="s">
        <v>14849</v>
      </c>
      <c r="AE630" t="s">
        <v>13966</v>
      </c>
      <c r="AH630" t="s">
        <v>11171</v>
      </c>
      <c r="AI630" t="s">
        <v>14721</v>
      </c>
      <c r="AJ630" t="s">
        <v>14597</v>
      </c>
      <c r="AK630" t="s">
        <v>14855</v>
      </c>
      <c r="AL630" t="s">
        <v>14856</v>
      </c>
      <c r="AM630" t="s">
        <v>14857</v>
      </c>
      <c r="AN630" t="s">
        <v>14768</v>
      </c>
      <c r="AO630" t="s">
        <v>14858</v>
      </c>
      <c r="AP630" t="s">
        <v>14855</v>
      </c>
      <c r="AQ630">
        <v>60</v>
      </c>
      <c r="AR630">
        <v>60</v>
      </c>
      <c r="AS630">
        <v>59</v>
      </c>
      <c r="AT630" t="s">
        <v>14859</v>
      </c>
      <c r="AU630">
        <v>0</v>
      </c>
      <c r="AV630">
        <v>-1</v>
      </c>
      <c r="AW630">
        <v>1</v>
      </c>
    </row>
    <row r="631" spans="1:49">
      <c r="A631" s="1">
        <f>_xlfn.XLOOKUP(K631,数据!F:F,数据!A:A)</f>
        <v>2026</v>
      </c>
      <c r="B631" s="2">
        <f>_xlfn.XLOOKUP(K631,数据!F:F,数据!B:B)</f>
        <v>1</v>
      </c>
      <c r="C631" s="2">
        <f>_xlfn.XLOOKUP(K631,数据!F:F,数据!C:C)</f>
        <v>4</v>
      </c>
      <c r="D631" s="2" t="str">
        <f>_xlfn.XLOOKUP(K631,数据!F:F,数据!K:K)</f>
        <v>空派</v>
      </c>
      <c r="E631" s="2" t="str" cm="1">
        <f t="array" ref="E631">IF(OR(D631="红单",D631="空派"),_xlfn.IFS(F631="未开售","新品首批发货",G631&lt;F631,"新品首批发货",G631-F631&lt;=60,"新品期补货空运",G631-F631&gt;60,"老品应急空运"),"海运，不进行分析")</f>
        <v>新品期补货空运</v>
      </c>
      <c r="F631" s="3">
        <v>46017</v>
      </c>
      <c r="G631" s="3">
        <f>_xlfn.XLOOKUP(K631,数据!F:F,数据!D:D)</f>
        <v>46046</v>
      </c>
      <c r="H631" s="5">
        <v>153</v>
      </c>
      <c r="I631" s="5">
        <f t="shared" si="31"/>
        <v>7.65</v>
      </c>
      <c r="J631" s="5">
        <f>_xlfn.XLOOKUP(K631,数据!F:F,数据!T:T)*(I631/_xlfn.XLOOKUP(K631,数据!F:F,数据!Y:Y))</f>
        <v>383.044356149539</v>
      </c>
      <c r="K631" t="s">
        <v>8734</v>
      </c>
      <c r="L631" t="s">
        <v>96</v>
      </c>
      <c r="M631" t="s">
        <v>11113</v>
      </c>
      <c r="N631" t="s">
        <v>14845</v>
      </c>
      <c r="O631" t="s">
        <v>11115</v>
      </c>
      <c r="P631" t="s">
        <v>11139</v>
      </c>
      <c r="Q631" t="s">
        <v>11117</v>
      </c>
      <c r="R631" t="s">
        <v>11118</v>
      </c>
      <c r="T631" t="s">
        <v>11250</v>
      </c>
      <c r="U631" s="4" t="s">
        <v>14753</v>
      </c>
      <c r="V631" t="s">
        <v>14754</v>
      </c>
      <c r="W631" t="s">
        <v>14846</v>
      </c>
      <c r="X631" t="s">
        <v>14847</v>
      </c>
      <c r="Y631" t="s">
        <v>11124</v>
      </c>
      <c r="Z631" t="s">
        <v>14848</v>
      </c>
      <c r="AA631" t="s">
        <v>11126</v>
      </c>
      <c r="AB631" t="s">
        <v>14753</v>
      </c>
      <c r="AC631" t="s">
        <v>14758</v>
      </c>
      <c r="AD631" t="s">
        <v>14849</v>
      </c>
      <c r="AE631" t="s">
        <v>13966</v>
      </c>
      <c r="AH631" t="s">
        <v>11171</v>
      </c>
      <c r="AI631" t="s">
        <v>14721</v>
      </c>
      <c r="AJ631" t="s">
        <v>14597</v>
      </c>
      <c r="AK631" t="s">
        <v>14860</v>
      </c>
      <c r="AL631" t="s">
        <v>14861</v>
      </c>
      <c r="AM631" t="s">
        <v>14862</v>
      </c>
      <c r="AN631" t="s">
        <v>14768</v>
      </c>
      <c r="AO631" t="s">
        <v>14863</v>
      </c>
      <c r="AP631" t="s">
        <v>14860</v>
      </c>
      <c r="AQ631">
        <v>50</v>
      </c>
      <c r="AR631">
        <v>50</v>
      </c>
      <c r="AS631">
        <v>49</v>
      </c>
      <c r="AT631" t="s">
        <v>14864</v>
      </c>
      <c r="AU631">
        <v>0</v>
      </c>
      <c r="AV631">
        <v>-1</v>
      </c>
      <c r="AW631">
        <v>1</v>
      </c>
    </row>
    <row r="632" spans="1:49">
      <c r="A632" s="1">
        <f>_xlfn.XLOOKUP(K632,数据!F:F,数据!A:A)</f>
        <v>2026</v>
      </c>
      <c r="B632" s="2">
        <f>_xlfn.XLOOKUP(K632,数据!F:F,数据!B:B)</f>
        <v>1</v>
      </c>
      <c r="C632" s="2">
        <f>_xlfn.XLOOKUP(K632,数据!F:F,数据!C:C)</f>
        <v>4</v>
      </c>
      <c r="D632" s="2" t="str">
        <f>_xlfn.XLOOKUP(K632,数据!F:F,数据!K:K)</f>
        <v>空派</v>
      </c>
      <c r="E632" s="2" t="str" cm="1">
        <f t="array" ref="E632">IF(OR(D632="红单",D632="空派"),_xlfn.IFS(F632="未开售","新品首批发货",G632&lt;F632,"新品首批发货",G632-F632&lt;=60,"新品期补货空运",G632-F632&gt;60,"老品应急空运"),"海运，不进行分析")</f>
        <v>新品期补货空运</v>
      </c>
      <c r="F632" s="3">
        <v>46016</v>
      </c>
      <c r="G632" s="3">
        <f>_xlfn.XLOOKUP(K632,数据!F:F,数据!D:D)</f>
        <v>46046</v>
      </c>
      <c r="H632" s="5">
        <v>161</v>
      </c>
      <c r="I632" s="5">
        <f t="shared" si="31"/>
        <v>9.66</v>
      </c>
      <c r="J632" s="5">
        <f>_xlfn.XLOOKUP(K632,数据!F:F,数据!T:T)*(I632/_xlfn.XLOOKUP(K632,数据!F:F,数据!Y:Y))</f>
        <v>483.687383059418</v>
      </c>
      <c r="K632" t="s">
        <v>8734</v>
      </c>
      <c r="L632" t="s">
        <v>96</v>
      </c>
      <c r="M632" t="s">
        <v>11113</v>
      </c>
      <c r="N632" t="s">
        <v>14845</v>
      </c>
      <c r="O632" t="s">
        <v>11115</v>
      </c>
      <c r="P632" t="s">
        <v>11139</v>
      </c>
      <c r="Q632" t="s">
        <v>11117</v>
      </c>
      <c r="R632" t="s">
        <v>11118</v>
      </c>
      <c r="T632" t="s">
        <v>11250</v>
      </c>
      <c r="U632" s="4" t="s">
        <v>14753</v>
      </c>
      <c r="V632" t="s">
        <v>14754</v>
      </c>
      <c r="W632" t="s">
        <v>14846</v>
      </c>
      <c r="X632" t="s">
        <v>14847</v>
      </c>
      <c r="Y632" t="s">
        <v>11124</v>
      </c>
      <c r="Z632" t="s">
        <v>14848</v>
      </c>
      <c r="AA632" t="s">
        <v>11126</v>
      </c>
      <c r="AB632" t="s">
        <v>14753</v>
      </c>
      <c r="AC632" t="s">
        <v>14758</v>
      </c>
      <c r="AD632" t="s">
        <v>14849</v>
      </c>
      <c r="AE632" t="s">
        <v>13966</v>
      </c>
      <c r="AH632" t="s">
        <v>11171</v>
      </c>
      <c r="AI632" t="s">
        <v>14721</v>
      </c>
      <c r="AJ632" t="s">
        <v>14597</v>
      </c>
      <c r="AK632" t="s">
        <v>14765</v>
      </c>
      <c r="AL632" t="s">
        <v>14766</v>
      </c>
      <c r="AM632" t="s">
        <v>14767</v>
      </c>
      <c r="AN632" t="s">
        <v>14768</v>
      </c>
      <c r="AO632" t="s">
        <v>14769</v>
      </c>
      <c r="AP632" t="s">
        <v>14765</v>
      </c>
      <c r="AQ632">
        <v>60</v>
      </c>
      <c r="AR632">
        <v>60</v>
      </c>
      <c r="AS632">
        <v>60</v>
      </c>
      <c r="AT632" t="s">
        <v>14865</v>
      </c>
      <c r="AU632">
        <v>0</v>
      </c>
      <c r="AV632">
        <v>0</v>
      </c>
      <c r="AW632">
        <v>0</v>
      </c>
    </row>
    <row r="633" spans="1:49">
      <c r="A633" s="1">
        <f>_xlfn.XLOOKUP(K633,数据!F:F,数据!A:A)</f>
        <v>2026</v>
      </c>
      <c r="B633" s="2">
        <f>_xlfn.XLOOKUP(K633,数据!F:F,数据!B:B)</f>
        <v>1</v>
      </c>
      <c r="C633" s="2">
        <f>_xlfn.XLOOKUP(K633,数据!F:F,数据!C:C)</f>
        <v>4</v>
      </c>
      <c r="D633" s="2" t="str">
        <f>_xlfn.XLOOKUP(K633,数据!F:F,数据!K:K)</f>
        <v>红单</v>
      </c>
      <c r="E633" s="2" t="str" cm="1">
        <f t="array" ref="E633">IF(OR(D633="红单",D633="空派"),_xlfn.IFS(F633="未开售","新品首批发货",G633&lt;F633,"新品首批发货",G633-F633&lt;=60,"新品期补货空运",G633-F633&gt;60,"老品应急空运"),"海运，不进行分析")</f>
        <v>新品期补货空运</v>
      </c>
      <c r="F633" s="3">
        <v>45997</v>
      </c>
      <c r="G633" s="3">
        <f>_xlfn.XLOOKUP(K633,数据!F:F,数据!D:D)</f>
        <v>46046</v>
      </c>
      <c r="H633" s="5">
        <v>94</v>
      </c>
      <c r="I633" s="5">
        <f t="shared" si="31"/>
        <v>6.58</v>
      </c>
      <c r="J633" s="5">
        <f>_xlfn.XLOOKUP(K633,数据!F:F,数据!T:T)*(I633/_xlfn.XLOOKUP(K633,数据!F:F,数据!Y:Y))</f>
        <v>503.351180447218</v>
      </c>
      <c r="K633" t="s">
        <v>8728</v>
      </c>
      <c r="L633" t="s">
        <v>41</v>
      </c>
      <c r="M633" t="s">
        <v>11113</v>
      </c>
      <c r="N633" t="s">
        <v>14866</v>
      </c>
      <c r="O633" t="s">
        <v>11115</v>
      </c>
      <c r="P633" t="s">
        <v>11139</v>
      </c>
      <c r="Q633" t="s">
        <v>11117</v>
      </c>
      <c r="R633" t="s">
        <v>11118</v>
      </c>
      <c r="S633" t="s">
        <v>8728</v>
      </c>
      <c r="T633" t="s">
        <v>11250</v>
      </c>
      <c r="U633" s="4" t="s">
        <v>14867</v>
      </c>
      <c r="V633" t="s">
        <v>14745</v>
      </c>
      <c r="W633" t="s">
        <v>14868</v>
      </c>
      <c r="X633" t="s">
        <v>14869</v>
      </c>
      <c r="Y633" t="s">
        <v>11124</v>
      </c>
      <c r="Z633" t="s">
        <v>14870</v>
      </c>
      <c r="AA633" t="s">
        <v>11144</v>
      </c>
      <c r="AB633" t="s">
        <v>14867</v>
      </c>
      <c r="AC633" t="s">
        <v>14566</v>
      </c>
      <c r="AD633" t="s">
        <v>14871</v>
      </c>
      <c r="AE633" t="s">
        <v>14720</v>
      </c>
      <c r="AI633" t="s">
        <v>14721</v>
      </c>
      <c r="AJ633" t="s">
        <v>14597</v>
      </c>
      <c r="AK633" t="s">
        <v>14872</v>
      </c>
      <c r="AL633" t="s">
        <v>14873</v>
      </c>
      <c r="AM633" t="s">
        <v>14874</v>
      </c>
      <c r="AN633" t="s">
        <v>14875</v>
      </c>
      <c r="AO633" t="s">
        <v>14876</v>
      </c>
      <c r="AP633" t="s">
        <v>14872</v>
      </c>
      <c r="AQ633">
        <v>70</v>
      </c>
      <c r="AR633">
        <v>70</v>
      </c>
      <c r="AS633">
        <v>70</v>
      </c>
      <c r="AT633" t="s">
        <v>14877</v>
      </c>
      <c r="AU633">
        <v>0</v>
      </c>
      <c r="AV633">
        <v>0</v>
      </c>
      <c r="AW633">
        <v>0</v>
      </c>
    </row>
    <row r="634" spans="1:49">
      <c r="A634" s="1">
        <f>_xlfn.XLOOKUP(K634,数据!F:F,数据!A:A)</f>
        <v>2026</v>
      </c>
      <c r="B634" s="2">
        <f>_xlfn.XLOOKUP(K634,数据!F:F,数据!B:B)</f>
        <v>1</v>
      </c>
      <c r="C634" s="2">
        <f>_xlfn.XLOOKUP(K634,数据!F:F,数据!C:C)</f>
        <v>4</v>
      </c>
      <c r="D634" s="2" t="str">
        <f>_xlfn.XLOOKUP(K634,数据!F:F,数据!K:K)</f>
        <v>红单</v>
      </c>
      <c r="E634" s="2" t="str" cm="1">
        <f t="array" ref="E634">IF(OR(D634="红单",D634="空派"),_xlfn.IFS(F634="未开售","新品首批发货",G634&lt;F634,"新品首批发货",G634-F634&lt;=60,"新品期补货空运",G634-F634&gt;60,"老品应急空运"),"海运，不进行分析")</f>
        <v>新品期补货空运</v>
      </c>
      <c r="F634" s="3">
        <v>46028</v>
      </c>
      <c r="G634" s="3">
        <f>_xlfn.XLOOKUP(K634,数据!F:F,数据!D:D)</f>
        <v>46046</v>
      </c>
      <c r="H634" s="5">
        <v>143</v>
      </c>
      <c r="I634" s="5">
        <f t="shared" si="31"/>
        <v>11.44</v>
      </c>
      <c r="J634" s="5">
        <f>_xlfn.XLOOKUP(K634,数据!F:F,数据!T:T)*(I634/_xlfn.XLOOKUP(K634,数据!F:F,数据!Y:Y))</f>
        <v>875.127280291212</v>
      </c>
      <c r="K634" t="s">
        <v>8728</v>
      </c>
      <c r="L634" t="s">
        <v>41</v>
      </c>
      <c r="M634" t="s">
        <v>11113</v>
      </c>
      <c r="N634" t="s">
        <v>14866</v>
      </c>
      <c r="O634" t="s">
        <v>11115</v>
      </c>
      <c r="P634" t="s">
        <v>11139</v>
      </c>
      <c r="Q634" t="s">
        <v>11117</v>
      </c>
      <c r="R634" t="s">
        <v>11118</v>
      </c>
      <c r="S634" t="s">
        <v>8728</v>
      </c>
      <c r="T634" t="s">
        <v>11250</v>
      </c>
      <c r="U634" s="4" t="s">
        <v>14867</v>
      </c>
      <c r="V634" t="s">
        <v>14745</v>
      </c>
      <c r="W634" t="s">
        <v>14868</v>
      </c>
      <c r="X634" t="s">
        <v>14869</v>
      </c>
      <c r="Y634" t="s">
        <v>11124</v>
      </c>
      <c r="Z634" t="s">
        <v>14870</v>
      </c>
      <c r="AA634" t="s">
        <v>11144</v>
      </c>
      <c r="AB634" t="s">
        <v>14867</v>
      </c>
      <c r="AC634" t="s">
        <v>14566</v>
      </c>
      <c r="AD634" t="s">
        <v>14871</v>
      </c>
      <c r="AE634" t="s">
        <v>14720</v>
      </c>
      <c r="AI634" t="s">
        <v>14721</v>
      </c>
      <c r="AJ634" t="s">
        <v>14597</v>
      </c>
      <c r="AK634" t="s">
        <v>12659</v>
      </c>
      <c r="AL634" t="s">
        <v>12660</v>
      </c>
      <c r="AM634" t="s">
        <v>12661</v>
      </c>
      <c r="AN634" t="s">
        <v>11526</v>
      </c>
      <c r="AO634" t="s">
        <v>12662</v>
      </c>
      <c r="AP634" t="s">
        <v>12659</v>
      </c>
      <c r="AQ634">
        <v>80</v>
      </c>
      <c r="AR634">
        <v>80</v>
      </c>
      <c r="AS634">
        <v>80</v>
      </c>
      <c r="AT634" t="s">
        <v>14878</v>
      </c>
      <c r="AU634">
        <v>0</v>
      </c>
      <c r="AV634">
        <v>0</v>
      </c>
      <c r="AW634">
        <v>0</v>
      </c>
    </row>
    <row r="635" spans="1:49">
      <c r="A635" s="1">
        <f>_xlfn.XLOOKUP(K635,数据!F:F,数据!A:A)</f>
        <v>2026</v>
      </c>
      <c r="B635" s="2">
        <f>_xlfn.XLOOKUP(K635,数据!F:F,数据!B:B)</f>
        <v>1</v>
      </c>
      <c r="C635" s="2">
        <f>_xlfn.XLOOKUP(K635,数据!F:F,数据!C:C)</f>
        <v>4</v>
      </c>
      <c r="D635" s="2" t="str">
        <f>_xlfn.XLOOKUP(K635,数据!F:F,数据!K:K)</f>
        <v>红单</v>
      </c>
      <c r="E635" s="2" t="str" cm="1">
        <f t="array" ref="E635">IF(OR(D635="红单",D635="空派"),_xlfn.IFS(F635="未开售","新品首批发货",G635&lt;F635,"新品首批发货",G635-F635&lt;=60,"新品期补货空运",G635-F635&gt;60,"老品应急空运"),"海运，不进行分析")</f>
        <v>新品期补货空运</v>
      </c>
      <c r="F635" s="3">
        <v>46030</v>
      </c>
      <c r="G635" s="3">
        <f>_xlfn.XLOOKUP(K635,数据!F:F,数据!D:D)</f>
        <v>46046</v>
      </c>
      <c r="H635" s="5">
        <v>146</v>
      </c>
      <c r="I635" s="5">
        <f t="shared" si="31"/>
        <v>5.84</v>
      </c>
      <c r="J635" s="5">
        <f>_xlfn.XLOOKUP(K635,数据!F:F,数据!T:T)*(I635/_xlfn.XLOOKUP(K635,数据!F:F,数据!Y:Y))</f>
        <v>446.743296931877</v>
      </c>
      <c r="K635" t="s">
        <v>8728</v>
      </c>
      <c r="L635" t="s">
        <v>41</v>
      </c>
      <c r="M635" t="s">
        <v>11113</v>
      </c>
      <c r="N635" t="s">
        <v>14866</v>
      </c>
      <c r="O635" t="s">
        <v>11115</v>
      </c>
      <c r="P635" t="s">
        <v>11139</v>
      </c>
      <c r="Q635" t="s">
        <v>11117</v>
      </c>
      <c r="R635" t="s">
        <v>11118</v>
      </c>
      <c r="S635" t="s">
        <v>8728</v>
      </c>
      <c r="T635" t="s">
        <v>11250</v>
      </c>
      <c r="U635" s="4" t="s">
        <v>14867</v>
      </c>
      <c r="V635" t="s">
        <v>14745</v>
      </c>
      <c r="W635" t="s">
        <v>14868</v>
      </c>
      <c r="X635" t="s">
        <v>14869</v>
      </c>
      <c r="Y635" t="s">
        <v>11124</v>
      </c>
      <c r="Z635" t="s">
        <v>14870</v>
      </c>
      <c r="AA635" t="s">
        <v>11144</v>
      </c>
      <c r="AB635" t="s">
        <v>14867</v>
      </c>
      <c r="AC635" t="s">
        <v>14566</v>
      </c>
      <c r="AD635" t="s">
        <v>14871</v>
      </c>
      <c r="AE635" t="s">
        <v>14720</v>
      </c>
      <c r="AI635" t="s">
        <v>14721</v>
      </c>
      <c r="AJ635" t="s">
        <v>14597</v>
      </c>
      <c r="AK635" t="s">
        <v>12422</v>
      </c>
      <c r="AL635" t="s">
        <v>12423</v>
      </c>
      <c r="AM635" t="s">
        <v>12424</v>
      </c>
      <c r="AN635" t="s">
        <v>11526</v>
      </c>
      <c r="AO635" t="s">
        <v>12425</v>
      </c>
      <c r="AP635" t="s">
        <v>12422</v>
      </c>
      <c r="AQ635">
        <v>40</v>
      </c>
      <c r="AR635">
        <v>40</v>
      </c>
      <c r="AS635">
        <v>40</v>
      </c>
      <c r="AT635" t="s">
        <v>14824</v>
      </c>
      <c r="AU635">
        <v>0</v>
      </c>
      <c r="AV635">
        <v>0</v>
      </c>
      <c r="AW635">
        <v>0</v>
      </c>
    </row>
    <row r="636" spans="1:49">
      <c r="A636" s="1">
        <f>_xlfn.XLOOKUP(K636,数据!F:F,数据!A:A)</f>
        <v>2026</v>
      </c>
      <c r="B636" s="2">
        <f>_xlfn.XLOOKUP(K636,数据!F:F,数据!B:B)</f>
        <v>1</v>
      </c>
      <c r="C636" s="2">
        <f>_xlfn.XLOOKUP(K636,数据!F:F,数据!C:C)</f>
        <v>4</v>
      </c>
      <c r="D636" s="2" t="str">
        <f>_xlfn.XLOOKUP(K636,数据!F:F,数据!K:K)</f>
        <v>红单</v>
      </c>
      <c r="E636" s="2" t="str" cm="1">
        <f t="array" ref="E636">IF(OR(D636="红单",D636="空派"),_xlfn.IFS(F636="未开售","新品首批发货",G636&lt;F636,"新品首批发货",G636-F636&lt;=60,"新品期补货空运",G636-F636&gt;60,"老品应急空运"),"海运，不进行分析")</f>
        <v>新品期补货空运</v>
      </c>
      <c r="F636" s="3">
        <v>46023</v>
      </c>
      <c r="G636" s="3">
        <f>_xlfn.XLOOKUP(K636,数据!F:F,数据!D:D)</f>
        <v>46046</v>
      </c>
      <c r="H636" s="5">
        <v>146</v>
      </c>
      <c r="I636" s="5">
        <f t="shared" si="31"/>
        <v>14.6</v>
      </c>
      <c r="J636" s="5">
        <f>_xlfn.XLOOKUP(K636,数据!F:F,数据!T:T)*(I636/_xlfn.XLOOKUP(K636,数据!F:F,数据!Y:Y))</f>
        <v>1116.85824232969</v>
      </c>
      <c r="K636" t="s">
        <v>8728</v>
      </c>
      <c r="L636" t="s">
        <v>41</v>
      </c>
      <c r="M636" t="s">
        <v>11113</v>
      </c>
      <c r="N636" t="s">
        <v>14866</v>
      </c>
      <c r="O636" t="s">
        <v>11115</v>
      </c>
      <c r="P636" t="s">
        <v>11139</v>
      </c>
      <c r="Q636" t="s">
        <v>11117</v>
      </c>
      <c r="R636" t="s">
        <v>11118</v>
      </c>
      <c r="S636" t="s">
        <v>8728</v>
      </c>
      <c r="T636" t="s">
        <v>11250</v>
      </c>
      <c r="U636" s="4" t="s">
        <v>14867</v>
      </c>
      <c r="V636" t="s">
        <v>14745</v>
      </c>
      <c r="W636" t="s">
        <v>14868</v>
      </c>
      <c r="X636" t="s">
        <v>14869</v>
      </c>
      <c r="Y636" t="s">
        <v>11124</v>
      </c>
      <c r="Z636" t="s">
        <v>14870</v>
      </c>
      <c r="AA636" t="s">
        <v>11144</v>
      </c>
      <c r="AB636" t="s">
        <v>14867</v>
      </c>
      <c r="AC636" t="s">
        <v>14566</v>
      </c>
      <c r="AD636" t="s">
        <v>14871</v>
      </c>
      <c r="AE636" t="s">
        <v>14720</v>
      </c>
      <c r="AI636" t="s">
        <v>14721</v>
      </c>
      <c r="AJ636" t="s">
        <v>14597</v>
      </c>
      <c r="AK636" t="s">
        <v>14879</v>
      </c>
      <c r="AL636" t="s">
        <v>14880</v>
      </c>
      <c r="AM636" t="s">
        <v>14881</v>
      </c>
      <c r="AN636" t="s">
        <v>13687</v>
      </c>
      <c r="AO636" t="s">
        <v>14882</v>
      </c>
      <c r="AP636" t="s">
        <v>14879</v>
      </c>
      <c r="AQ636">
        <v>100</v>
      </c>
      <c r="AR636">
        <v>100</v>
      </c>
      <c r="AS636">
        <v>99</v>
      </c>
      <c r="AT636" t="s">
        <v>14883</v>
      </c>
      <c r="AU636">
        <v>0</v>
      </c>
      <c r="AV636">
        <v>-1</v>
      </c>
      <c r="AW636">
        <v>1</v>
      </c>
    </row>
    <row r="637" spans="1:49">
      <c r="A637" s="1">
        <f>_xlfn.XLOOKUP(K637,数据!F:F,数据!A:A)</f>
        <v>2026</v>
      </c>
      <c r="B637" s="2">
        <f>_xlfn.XLOOKUP(K637,数据!F:F,数据!B:B)</f>
        <v>1</v>
      </c>
      <c r="C637" s="2">
        <f>_xlfn.XLOOKUP(K637,数据!F:F,数据!C:C)</f>
        <v>4</v>
      </c>
      <c r="D637" s="2" t="str">
        <f>_xlfn.XLOOKUP(K637,数据!F:F,数据!K:K)</f>
        <v>红单</v>
      </c>
      <c r="E637" s="2" t="str" cm="1">
        <f t="array" ref="E637">IF(OR(D637="红单",D637="空派"),_xlfn.IFS(F637="未开售","新品首批发货",G637&lt;F637,"新品首批发货",G637-F637&lt;=60,"新品期补货空运",G637-F637&gt;60,"老品应急空运"),"海运，不进行分析")</f>
        <v>新品首批发货</v>
      </c>
      <c r="F637" s="3">
        <v>46057</v>
      </c>
      <c r="G637" s="3">
        <f>_xlfn.XLOOKUP(K637,数据!F:F,数据!D:D)</f>
        <v>46046</v>
      </c>
      <c r="H637" s="5">
        <v>95</v>
      </c>
      <c r="I637" s="5">
        <f t="shared" si="31"/>
        <v>13.3</v>
      </c>
      <c r="J637" s="5">
        <f>_xlfn.XLOOKUP(K637,数据!F:F,数据!T:T)*(I637/_xlfn.XLOOKUP(K637,数据!F:F,数据!Y:Y))</f>
        <v>999.68</v>
      </c>
      <c r="K637" t="s">
        <v>8726</v>
      </c>
      <c r="L637" t="s">
        <v>57</v>
      </c>
      <c r="M637" t="s">
        <v>11113</v>
      </c>
      <c r="N637" t="s">
        <v>14884</v>
      </c>
      <c r="O637" t="s">
        <v>11115</v>
      </c>
      <c r="P637" t="s">
        <v>11139</v>
      </c>
      <c r="Q637" t="s">
        <v>11117</v>
      </c>
      <c r="R637" t="s">
        <v>11118</v>
      </c>
      <c r="S637" t="s">
        <v>8726</v>
      </c>
      <c r="T637" t="s">
        <v>11250</v>
      </c>
      <c r="U637" s="4" t="s">
        <v>14885</v>
      </c>
      <c r="V637" t="s">
        <v>14886</v>
      </c>
      <c r="W637" t="s">
        <v>14887</v>
      </c>
      <c r="X637" t="s">
        <v>14888</v>
      </c>
      <c r="Y637" t="s">
        <v>11142</v>
      </c>
      <c r="Z637" t="s">
        <v>14889</v>
      </c>
      <c r="AA637" t="s">
        <v>11144</v>
      </c>
      <c r="AB637" t="s">
        <v>14885</v>
      </c>
      <c r="AC637" t="s">
        <v>14890</v>
      </c>
      <c r="AD637" t="s">
        <v>14891</v>
      </c>
      <c r="AE637" t="s">
        <v>14690</v>
      </c>
      <c r="AI637" t="s">
        <v>14721</v>
      </c>
      <c r="AJ637" t="s">
        <v>14597</v>
      </c>
      <c r="AK637" t="s">
        <v>14892</v>
      </c>
      <c r="AL637" t="s">
        <v>14893</v>
      </c>
      <c r="AM637" t="s">
        <v>14894</v>
      </c>
      <c r="AN637" t="s">
        <v>12231</v>
      </c>
      <c r="AO637" t="s">
        <v>14895</v>
      </c>
      <c r="AP637" t="s">
        <v>14892</v>
      </c>
      <c r="AQ637">
        <v>140</v>
      </c>
      <c r="AR637">
        <v>140</v>
      </c>
      <c r="AS637">
        <v>140</v>
      </c>
      <c r="AT637" t="s">
        <v>14896</v>
      </c>
      <c r="AU637">
        <v>0</v>
      </c>
      <c r="AV637">
        <v>0</v>
      </c>
      <c r="AW637">
        <v>0</v>
      </c>
    </row>
    <row r="638" spans="1:49">
      <c r="A638" s="1">
        <f>_xlfn.XLOOKUP(K638,数据!F:F,数据!A:A)</f>
        <v>2026</v>
      </c>
      <c r="B638" s="2">
        <f>_xlfn.XLOOKUP(K638,数据!F:F,数据!B:B)</f>
        <v>1</v>
      </c>
      <c r="C638" s="2">
        <f>_xlfn.XLOOKUP(K638,数据!F:F,数据!C:C)</f>
        <v>4</v>
      </c>
      <c r="D638" s="2" t="str">
        <f>_xlfn.XLOOKUP(K638,数据!F:F,数据!K:K)</f>
        <v>红单</v>
      </c>
      <c r="E638" s="2" t="str" cm="1">
        <f t="array" ref="E638">IF(OR(D638="红单",D638="空派"),_xlfn.IFS(F638="未开售","新品首批发货",G638&lt;F638,"新品首批发货",G638-F638&lt;=60,"新品期补货空运",G638-F638&gt;60,"老品应急空运"),"海运，不进行分析")</f>
        <v>新品首批发货</v>
      </c>
      <c r="F638" s="3">
        <v>46056</v>
      </c>
      <c r="G638" s="3">
        <f>_xlfn.XLOOKUP(K638,数据!F:F,数据!D:D)</f>
        <v>46046</v>
      </c>
      <c r="H638" s="5">
        <v>95</v>
      </c>
      <c r="I638" s="5">
        <f t="shared" si="31"/>
        <v>13.3</v>
      </c>
      <c r="J638" s="5">
        <f>_xlfn.XLOOKUP(K638,数据!F:F,数据!T:T)*(I638/_xlfn.XLOOKUP(K638,数据!F:F,数据!Y:Y))</f>
        <v>999.68</v>
      </c>
      <c r="K638" t="s">
        <v>8726</v>
      </c>
      <c r="L638" t="s">
        <v>57</v>
      </c>
      <c r="M638" t="s">
        <v>11113</v>
      </c>
      <c r="N638" t="s">
        <v>14884</v>
      </c>
      <c r="O638" t="s">
        <v>11115</v>
      </c>
      <c r="P638" t="s">
        <v>11139</v>
      </c>
      <c r="Q638" t="s">
        <v>11117</v>
      </c>
      <c r="R638" t="s">
        <v>11118</v>
      </c>
      <c r="S638" t="s">
        <v>8726</v>
      </c>
      <c r="T638" t="s">
        <v>11250</v>
      </c>
      <c r="U638" s="4" t="s">
        <v>14885</v>
      </c>
      <c r="V638" t="s">
        <v>14886</v>
      </c>
      <c r="W638" t="s">
        <v>14887</v>
      </c>
      <c r="X638" t="s">
        <v>14888</v>
      </c>
      <c r="Y638" t="s">
        <v>11142</v>
      </c>
      <c r="Z638" t="s">
        <v>14889</v>
      </c>
      <c r="AA638" t="s">
        <v>11144</v>
      </c>
      <c r="AB638" t="s">
        <v>14885</v>
      </c>
      <c r="AC638" t="s">
        <v>14890</v>
      </c>
      <c r="AD638" t="s">
        <v>14891</v>
      </c>
      <c r="AE638" t="s">
        <v>14690</v>
      </c>
      <c r="AI638" t="s">
        <v>14721</v>
      </c>
      <c r="AJ638" t="s">
        <v>14597</v>
      </c>
      <c r="AK638" t="s">
        <v>14897</v>
      </c>
      <c r="AL638" t="s">
        <v>14898</v>
      </c>
      <c r="AM638" t="s">
        <v>14899</v>
      </c>
      <c r="AN638" t="s">
        <v>12231</v>
      </c>
      <c r="AO638" t="s">
        <v>14900</v>
      </c>
      <c r="AP638" t="s">
        <v>14897</v>
      </c>
      <c r="AQ638">
        <v>140</v>
      </c>
      <c r="AR638">
        <v>140</v>
      </c>
      <c r="AS638">
        <v>140</v>
      </c>
      <c r="AT638" t="s">
        <v>14901</v>
      </c>
      <c r="AU638">
        <v>0</v>
      </c>
      <c r="AV638">
        <v>0</v>
      </c>
      <c r="AW638">
        <v>0</v>
      </c>
    </row>
    <row r="639" spans="1:49">
      <c r="A639" s="1">
        <f>_xlfn.XLOOKUP(K639,数据!F:F,数据!A:A)</f>
        <v>2026</v>
      </c>
      <c r="B639" s="2">
        <f>_xlfn.XLOOKUP(K639,数据!F:F,数据!B:B)</f>
        <v>1</v>
      </c>
      <c r="C639" s="2">
        <f>_xlfn.XLOOKUP(K639,数据!F:F,数据!C:C)</f>
        <v>4</v>
      </c>
      <c r="D639" s="2" t="str">
        <f>_xlfn.XLOOKUP(K639,数据!F:F,数据!K:K)</f>
        <v>红单</v>
      </c>
      <c r="E639" s="2" t="str" cm="1">
        <f t="array" ref="E639">IF(OR(D639="红单",D639="空派"),_xlfn.IFS(F639="未开售","新品首批发货",G639&lt;F639,"新品首批发货",G639-F639&lt;=60,"新品期补货空运",G639-F639&gt;60,"老品应急空运"),"海运，不进行分析")</f>
        <v>新品首批发货</v>
      </c>
      <c r="F639" s="3">
        <v>46058</v>
      </c>
      <c r="G639" s="3">
        <f>_xlfn.XLOOKUP(K639,数据!F:F,数据!D:D)</f>
        <v>46046</v>
      </c>
      <c r="H639" s="5">
        <v>95</v>
      </c>
      <c r="I639" s="5">
        <f t="shared" si="31"/>
        <v>13.3</v>
      </c>
      <c r="J639" s="5">
        <f>_xlfn.XLOOKUP(K639,数据!F:F,数据!T:T)*(I639/_xlfn.XLOOKUP(K639,数据!F:F,数据!Y:Y))</f>
        <v>999.68</v>
      </c>
      <c r="K639" t="s">
        <v>8726</v>
      </c>
      <c r="L639" t="s">
        <v>57</v>
      </c>
      <c r="M639" t="s">
        <v>11113</v>
      </c>
      <c r="N639" t="s">
        <v>14884</v>
      </c>
      <c r="O639" t="s">
        <v>11115</v>
      </c>
      <c r="P639" t="s">
        <v>11139</v>
      </c>
      <c r="Q639" t="s">
        <v>11117</v>
      </c>
      <c r="R639" t="s">
        <v>11118</v>
      </c>
      <c r="S639" t="s">
        <v>8726</v>
      </c>
      <c r="T639" t="s">
        <v>11250</v>
      </c>
      <c r="U639" s="4" t="s">
        <v>14885</v>
      </c>
      <c r="V639" t="s">
        <v>14886</v>
      </c>
      <c r="W639" t="s">
        <v>14887</v>
      </c>
      <c r="X639" t="s">
        <v>14888</v>
      </c>
      <c r="Y639" t="s">
        <v>11142</v>
      </c>
      <c r="Z639" t="s">
        <v>14889</v>
      </c>
      <c r="AA639" t="s">
        <v>11144</v>
      </c>
      <c r="AB639" t="s">
        <v>14885</v>
      </c>
      <c r="AC639" t="s">
        <v>14890</v>
      </c>
      <c r="AD639" t="s">
        <v>14891</v>
      </c>
      <c r="AE639" t="s">
        <v>14690</v>
      </c>
      <c r="AI639" t="s">
        <v>14721</v>
      </c>
      <c r="AJ639" t="s">
        <v>14597</v>
      </c>
      <c r="AK639" t="s">
        <v>14902</v>
      </c>
      <c r="AL639" t="s">
        <v>14903</v>
      </c>
      <c r="AM639" t="s">
        <v>14904</v>
      </c>
      <c r="AN639" t="s">
        <v>12231</v>
      </c>
      <c r="AO639" t="s">
        <v>14905</v>
      </c>
      <c r="AP639" t="s">
        <v>14902</v>
      </c>
      <c r="AQ639">
        <v>140</v>
      </c>
      <c r="AR639">
        <v>140</v>
      </c>
      <c r="AS639">
        <v>140</v>
      </c>
      <c r="AT639" t="s">
        <v>14906</v>
      </c>
      <c r="AU639">
        <v>0</v>
      </c>
      <c r="AV639">
        <v>0</v>
      </c>
      <c r="AW639">
        <v>0</v>
      </c>
    </row>
    <row r="640" spans="1:49">
      <c r="A640" s="1">
        <f>_xlfn.XLOOKUP(K640,数据!F:F,数据!A:A)</f>
        <v>2026</v>
      </c>
      <c r="B640" s="2">
        <f>_xlfn.XLOOKUP(K640,数据!F:F,数据!B:B)</f>
        <v>1</v>
      </c>
      <c r="C640" s="2">
        <f>_xlfn.XLOOKUP(K640,数据!F:F,数据!C:C)</f>
        <v>4</v>
      </c>
      <c r="D640" s="2" t="str">
        <f>_xlfn.XLOOKUP(K640,数据!F:F,数据!K:K)</f>
        <v>红单</v>
      </c>
      <c r="E640" s="2" t="str" cm="1">
        <f t="array" ref="E640">IF(OR(D640="红单",D640="空派"),_xlfn.IFS(F640="未开售","新品首批发货",G640&lt;F640,"新品首批发货",G640-F640&lt;=60,"新品期补货空运",G640-F640&gt;60,"老品应急空运"),"海运，不进行分析")</f>
        <v>新品首批发货</v>
      </c>
      <c r="F640" s="3">
        <v>46060</v>
      </c>
      <c r="G640" s="3">
        <f>_xlfn.XLOOKUP(K640,数据!F:F,数据!D:D)</f>
        <v>46046</v>
      </c>
      <c r="H640" s="5">
        <v>95</v>
      </c>
      <c r="I640" s="5">
        <f t="shared" si="31"/>
        <v>13.3</v>
      </c>
      <c r="J640" s="5">
        <f>_xlfn.XLOOKUP(K640,数据!F:F,数据!T:T)*(I640/_xlfn.XLOOKUP(K640,数据!F:F,数据!Y:Y))</f>
        <v>999.68</v>
      </c>
      <c r="K640" t="s">
        <v>8726</v>
      </c>
      <c r="L640" t="s">
        <v>57</v>
      </c>
      <c r="M640" t="s">
        <v>11113</v>
      </c>
      <c r="N640" t="s">
        <v>14884</v>
      </c>
      <c r="O640" t="s">
        <v>11115</v>
      </c>
      <c r="P640" t="s">
        <v>11139</v>
      </c>
      <c r="Q640" t="s">
        <v>11117</v>
      </c>
      <c r="R640" t="s">
        <v>11118</v>
      </c>
      <c r="S640" t="s">
        <v>8726</v>
      </c>
      <c r="T640" t="s">
        <v>11250</v>
      </c>
      <c r="U640" s="4" t="s">
        <v>14885</v>
      </c>
      <c r="V640" t="s">
        <v>14886</v>
      </c>
      <c r="W640" t="s">
        <v>14887</v>
      </c>
      <c r="X640" t="s">
        <v>14888</v>
      </c>
      <c r="Y640" t="s">
        <v>11142</v>
      </c>
      <c r="Z640" t="s">
        <v>14889</v>
      </c>
      <c r="AA640" t="s">
        <v>11144</v>
      </c>
      <c r="AB640" t="s">
        <v>14885</v>
      </c>
      <c r="AC640" t="s">
        <v>14890</v>
      </c>
      <c r="AD640" t="s">
        <v>14891</v>
      </c>
      <c r="AE640" t="s">
        <v>14690</v>
      </c>
      <c r="AI640" t="s">
        <v>14721</v>
      </c>
      <c r="AJ640" t="s">
        <v>14597</v>
      </c>
      <c r="AK640" t="s">
        <v>14907</v>
      </c>
      <c r="AL640" t="s">
        <v>14908</v>
      </c>
      <c r="AM640" t="s">
        <v>14909</v>
      </c>
      <c r="AN640" t="s">
        <v>12231</v>
      </c>
      <c r="AO640" t="s">
        <v>14910</v>
      </c>
      <c r="AP640" t="s">
        <v>14907</v>
      </c>
      <c r="AQ640">
        <v>140</v>
      </c>
      <c r="AR640">
        <v>140</v>
      </c>
      <c r="AS640">
        <v>140</v>
      </c>
      <c r="AT640" t="s">
        <v>14911</v>
      </c>
      <c r="AU640">
        <v>0</v>
      </c>
      <c r="AV640">
        <v>0</v>
      </c>
      <c r="AW640">
        <v>0</v>
      </c>
    </row>
    <row r="641" spans="1:49">
      <c r="A641" s="1">
        <f>_xlfn.XLOOKUP(K641,数据!F:F,数据!A:A)</f>
        <v>2026</v>
      </c>
      <c r="B641" s="2">
        <f>_xlfn.XLOOKUP(K641,数据!F:F,数据!B:B)</f>
        <v>1</v>
      </c>
      <c r="C641" s="2">
        <f>_xlfn.XLOOKUP(K641,数据!F:F,数据!C:C)</f>
        <v>4</v>
      </c>
      <c r="D641" s="2" t="str">
        <f>_xlfn.XLOOKUP(K641,数据!F:F,数据!K:K)</f>
        <v>红单</v>
      </c>
      <c r="E641" s="2" t="str" cm="1">
        <f t="array" ref="E641">IF(OR(D641="红单",D641="空派"),_xlfn.IFS(F641="未开售","新品首批发货",G641&lt;F641,"新品首批发货",G641-F641&lt;=60,"新品期补货空运",G641-F641&gt;60,"老品应急空运"),"海运，不进行分析")</f>
        <v>新品首批发货</v>
      </c>
      <c r="F641" s="3">
        <v>46060</v>
      </c>
      <c r="G641" s="3">
        <f>_xlfn.XLOOKUP(K641,数据!F:F,数据!D:D)</f>
        <v>46046</v>
      </c>
      <c r="H641" s="5">
        <v>87</v>
      </c>
      <c r="I641" s="5">
        <f t="shared" si="31"/>
        <v>13.05</v>
      </c>
      <c r="J641" s="5">
        <f>_xlfn.XLOOKUP(K641,数据!F:F,数据!T:T)*(I641/_xlfn.XLOOKUP(K641,数据!F:F,数据!Y:Y))</f>
        <v>1048.8</v>
      </c>
      <c r="K641" t="s">
        <v>8729</v>
      </c>
      <c r="L641" t="s">
        <v>57</v>
      </c>
      <c r="M641" t="s">
        <v>11113</v>
      </c>
      <c r="N641" t="s">
        <v>14912</v>
      </c>
      <c r="O641" t="s">
        <v>11115</v>
      </c>
      <c r="P641" t="s">
        <v>11116</v>
      </c>
      <c r="Q641" t="s">
        <v>11117</v>
      </c>
      <c r="R641" t="s">
        <v>11118</v>
      </c>
      <c r="S641" t="s">
        <v>8729</v>
      </c>
      <c r="T641" t="s">
        <v>11250</v>
      </c>
      <c r="U641" s="4" t="s">
        <v>14913</v>
      </c>
      <c r="V641" t="s">
        <v>14886</v>
      </c>
      <c r="W641" t="s">
        <v>14914</v>
      </c>
      <c r="X641" t="s">
        <v>14915</v>
      </c>
      <c r="Y641" t="s">
        <v>11142</v>
      </c>
      <c r="Z641" t="s">
        <v>14916</v>
      </c>
      <c r="AA641" t="s">
        <v>11144</v>
      </c>
      <c r="AB641" t="s">
        <v>14913</v>
      </c>
      <c r="AC641" t="s">
        <v>14917</v>
      </c>
      <c r="AD641" t="s">
        <v>14918</v>
      </c>
      <c r="AE641" t="s">
        <v>14720</v>
      </c>
      <c r="AI641" t="s">
        <v>14721</v>
      </c>
      <c r="AJ641" t="s">
        <v>14597</v>
      </c>
      <c r="AK641" t="s">
        <v>11152</v>
      </c>
      <c r="AL641" t="s">
        <v>11153</v>
      </c>
      <c r="AM641" t="s">
        <v>11154</v>
      </c>
      <c r="AN641" t="s">
        <v>11154</v>
      </c>
      <c r="AO641" t="s">
        <v>11155</v>
      </c>
      <c r="AP641" t="s">
        <v>11152</v>
      </c>
      <c r="AQ641">
        <v>150</v>
      </c>
      <c r="AR641">
        <v>150</v>
      </c>
      <c r="AS641">
        <v>150</v>
      </c>
      <c r="AT641" t="s">
        <v>14919</v>
      </c>
      <c r="AU641">
        <v>0</v>
      </c>
      <c r="AV641">
        <v>0</v>
      </c>
      <c r="AW641">
        <v>0</v>
      </c>
    </row>
    <row r="642" spans="1:49">
      <c r="A642" s="1">
        <f>_xlfn.XLOOKUP(K642,数据!F:F,数据!A:A)</f>
        <v>2026</v>
      </c>
      <c r="B642" s="2">
        <f>_xlfn.XLOOKUP(K642,数据!F:F,数据!B:B)</f>
        <v>1</v>
      </c>
      <c r="C642" s="2">
        <f>_xlfn.XLOOKUP(K642,数据!F:F,数据!C:C)</f>
        <v>4</v>
      </c>
      <c r="D642" s="2" t="str">
        <f>_xlfn.XLOOKUP(K642,数据!F:F,数据!K:K)</f>
        <v>红单</v>
      </c>
      <c r="E642" s="2" t="str" cm="1">
        <f t="array" ref="E642">IF(OR(D642="红单",D642="空派"),_xlfn.IFS(F642="未开售","新品首批发货",G642&lt;F642,"新品首批发货",G642-F642&lt;=60,"新品期补货空运",G642-F642&gt;60,"老品应急空运"),"海运，不进行分析")</f>
        <v>老品应急空运</v>
      </c>
      <c r="F642" s="3">
        <v>45968</v>
      </c>
      <c r="G642" s="3">
        <f>_xlfn.XLOOKUP(K642,数据!F:F,数据!D:D)</f>
        <v>46045</v>
      </c>
      <c r="H642" s="5">
        <v>353</v>
      </c>
      <c r="I642" s="5">
        <f t="shared" si="31"/>
        <v>21.18</v>
      </c>
      <c r="J642" s="5">
        <f>_xlfn.XLOOKUP(K642,数据!F:F,数据!T:T)*(I642/_xlfn.XLOOKUP(K642,数据!F:F,数据!Y:Y))</f>
        <v>1485.88666666667</v>
      </c>
      <c r="K642" t="s">
        <v>8723</v>
      </c>
      <c r="L642" t="s">
        <v>4634</v>
      </c>
      <c r="M642" t="s">
        <v>11113</v>
      </c>
      <c r="N642" t="s">
        <v>14920</v>
      </c>
      <c r="O642" t="s">
        <v>11115</v>
      </c>
      <c r="P642" t="s">
        <v>11116</v>
      </c>
      <c r="Q642" t="s">
        <v>11117</v>
      </c>
      <c r="R642" t="s">
        <v>11118</v>
      </c>
      <c r="S642" t="s">
        <v>14921</v>
      </c>
      <c r="T642" t="s">
        <v>11250</v>
      </c>
      <c r="U642" s="4" t="s">
        <v>14922</v>
      </c>
      <c r="V642" t="s">
        <v>14923</v>
      </c>
      <c r="W642" t="s">
        <v>14924</v>
      </c>
      <c r="X642" t="s">
        <v>14925</v>
      </c>
      <c r="Y642" t="s">
        <v>11142</v>
      </c>
      <c r="Z642" t="s">
        <v>14926</v>
      </c>
      <c r="AA642" t="s">
        <v>11144</v>
      </c>
      <c r="AB642" t="s">
        <v>14922</v>
      </c>
      <c r="AC642" t="s">
        <v>14575</v>
      </c>
      <c r="AD642" t="s">
        <v>14927</v>
      </c>
      <c r="AE642" t="s">
        <v>14736</v>
      </c>
      <c r="AI642" t="s">
        <v>14721</v>
      </c>
      <c r="AJ642" t="s">
        <v>14597</v>
      </c>
      <c r="AK642" t="s">
        <v>14219</v>
      </c>
      <c r="AL642" t="s">
        <v>14220</v>
      </c>
      <c r="AM642" t="s">
        <v>14221</v>
      </c>
      <c r="AN642" t="s">
        <v>14221</v>
      </c>
      <c r="AO642" t="s">
        <v>14222</v>
      </c>
      <c r="AP642" t="s">
        <v>14219</v>
      </c>
      <c r="AQ642">
        <v>60</v>
      </c>
      <c r="AR642">
        <v>60</v>
      </c>
      <c r="AS642">
        <v>60</v>
      </c>
      <c r="AT642" t="s">
        <v>14928</v>
      </c>
      <c r="AU642">
        <v>0</v>
      </c>
      <c r="AV642">
        <v>0</v>
      </c>
      <c r="AW642">
        <v>0</v>
      </c>
    </row>
    <row r="643" spans="1:49">
      <c r="A643" s="1">
        <f>_xlfn.XLOOKUP(K643,数据!F:F,数据!A:A)</f>
        <v>2026</v>
      </c>
      <c r="B643" s="2">
        <f>_xlfn.XLOOKUP(K643,数据!F:F,数据!B:B)</f>
        <v>1</v>
      </c>
      <c r="C643" s="2">
        <f>_xlfn.XLOOKUP(K643,数据!F:F,数据!C:C)</f>
        <v>4</v>
      </c>
      <c r="D643" s="2" t="str">
        <f>_xlfn.XLOOKUP(K643,数据!F:F,数据!K:K)</f>
        <v>空派</v>
      </c>
      <c r="E643" s="2" t="str" cm="1">
        <f t="array" ref="E643">IF(OR(D643="红单",D643="空派"),_xlfn.IFS(F643="未开售","新品首批发货",G643&lt;F643,"新品首批发货",G643-F643&lt;=60,"新品期补货空运",G643-F643&gt;60,"老品应急空运"),"海运，不进行分析")</f>
        <v>老品应急空运</v>
      </c>
      <c r="F643" s="3">
        <v>45968</v>
      </c>
      <c r="G643" s="3">
        <f>_xlfn.XLOOKUP(K643,数据!F:F,数据!D:D)</f>
        <v>46046</v>
      </c>
      <c r="H643" s="5">
        <v>353</v>
      </c>
      <c r="I643" s="5">
        <f t="shared" si="31"/>
        <v>31.77</v>
      </c>
      <c r="J643" s="5">
        <f>_xlfn.XLOOKUP(K643,数据!F:F,数据!T:T)*(I643/_xlfn.XLOOKUP(K643,数据!F:F,数据!Y:Y))</f>
        <v>1524.63</v>
      </c>
      <c r="K643" t="s">
        <v>8737</v>
      </c>
      <c r="L643" t="s">
        <v>4634</v>
      </c>
      <c r="M643" t="s">
        <v>11113</v>
      </c>
      <c r="N643" t="s">
        <v>14929</v>
      </c>
      <c r="O643" t="s">
        <v>11115</v>
      </c>
      <c r="P643" t="s">
        <v>11116</v>
      </c>
      <c r="Q643" t="s">
        <v>11117</v>
      </c>
      <c r="R643" t="s">
        <v>11118</v>
      </c>
      <c r="T643" t="s">
        <v>11250</v>
      </c>
      <c r="U643" s="4" t="s">
        <v>14930</v>
      </c>
      <c r="V643" t="s">
        <v>14931</v>
      </c>
      <c r="W643" t="s">
        <v>14932</v>
      </c>
      <c r="X643" t="s">
        <v>14933</v>
      </c>
      <c r="Y643" t="s">
        <v>11142</v>
      </c>
      <c r="Z643" t="s">
        <v>14934</v>
      </c>
      <c r="AA643" t="s">
        <v>11144</v>
      </c>
      <c r="AB643" t="s">
        <v>14930</v>
      </c>
      <c r="AC643" t="s">
        <v>14078</v>
      </c>
      <c r="AD643" t="s">
        <v>14935</v>
      </c>
      <c r="AE643" t="s">
        <v>13965</v>
      </c>
      <c r="AH643" t="s">
        <v>11171</v>
      </c>
      <c r="AI643" t="s">
        <v>14597</v>
      </c>
      <c r="AJ643" t="s">
        <v>14432</v>
      </c>
      <c r="AK643" t="s">
        <v>14219</v>
      </c>
      <c r="AL643" t="s">
        <v>14220</v>
      </c>
      <c r="AM643" t="s">
        <v>14221</v>
      </c>
      <c r="AN643" t="s">
        <v>14221</v>
      </c>
      <c r="AO643" t="s">
        <v>14222</v>
      </c>
      <c r="AP643" t="s">
        <v>14219</v>
      </c>
      <c r="AQ643">
        <v>90</v>
      </c>
      <c r="AR643">
        <v>90</v>
      </c>
      <c r="AS643">
        <v>90</v>
      </c>
      <c r="AT643" t="s">
        <v>14936</v>
      </c>
      <c r="AU643">
        <v>0</v>
      </c>
      <c r="AV643">
        <v>0</v>
      </c>
      <c r="AW643">
        <v>0</v>
      </c>
    </row>
    <row r="644" spans="1:49">
      <c r="A644" s="1">
        <f>_xlfn.XLOOKUP(K644,数据!F:F,数据!A:A)</f>
        <v>2026</v>
      </c>
      <c r="B644" s="2">
        <f>_xlfn.XLOOKUP(K644,数据!F:F,数据!B:B)</f>
        <v>1</v>
      </c>
      <c r="C644" s="2">
        <f>_xlfn.XLOOKUP(K644,数据!F:F,数据!C:C)</f>
        <v>4</v>
      </c>
      <c r="D644" s="2" t="str">
        <f>_xlfn.XLOOKUP(K644,数据!F:F,数据!K:K)</f>
        <v>空派</v>
      </c>
      <c r="E644" s="2" t="str" cm="1">
        <f t="array" ref="E644">IF(OR(D644="红单",D644="空派"),_xlfn.IFS(F644="未开售","新品首批发货",G644&lt;F644,"新品首批发货",G644-F644&lt;=60,"新品期补货空运",G644-F644&gt;60,"老品应急空运"),"海运，不进行分析")</f>
        <v>新品期补货空运</v>
      </c>
      <c r="F644" s="3">
        <v>46017</v>
      </c>
      <c r="G644" s="3">
        <f>_xlfn.XLOOKUP(K644,数据!F:F,数据!D:D)</f>
        <v>46046</v>
      </c>
      <c r="H644" s="5">
        <v>107</v>
      </c>
      <c r="I644" s="5">
        <f t="shared" si="31"/>
        <v>4.815</v>
      </c>
      <c r="J644" s="5">
        <f>_xlfn.XLOOKUP(K644,数据!F:F,数据!T:T)*(I644/_xlfn.XLOOKUP(K644,数据!F:F,数据!Y:Y))</f>
        <v>266.627331831349</v>
      </c>
      <c r="K644" t="s">
        <v>8736</v>
      </c>
      <c r="L644" t="s">
        <v>39</v>
      </c>
      <c r="M644" t="s">
        <v>11113</v>
      </c>
      <c r="N644" t="s">
        <v>14937</v>
      </c>
      <c r="O644" t="s">
        <v>11115</v>
      </c>
      <c r="P644" t="s">
        <v>11139</v>
      </c>
      <c r="Q644" t="s">
        <v>11117</v>
      </c>
      <c r="R644" t="s">
        <v>11118</v>
      </c>
      <c r="T644" t="s">
        <v>11250</v>
      </c>
      <c r="U644" s="4" t="s">
        <v>14938</v>
      </c>
      <c r="V644" t="s">
        <v>14837</v>
      </c>
      <c r="W644" t="s">
        <v>14939</v>
      </c>
      <c r="X644" t="s">
        <v>14940</v>
      </c>
      <c r="Y644" t="s">
        <v>11142</v>
      </c>
      <c r="Z644" t="s">
        <v>14941</v>
      </c>
      <c r="AA644" t="s">
        <v>11144</v>
      </c>
      <c r="AB644" t="s">
        <v>14938</v>
      </c>
      <c r="AC644" t="s">
        <v>14942</v>
      </c>
      <c r="AD644" t="s">
        <v>14943</v>
      </c>
      <c r="AE644" t="s">
        <v>13965</v>
      </c>
      <c r="AH644" t="s">
        <v>11171</v>
      </c>
      <c r="AI644" t="s">
        <v>14597</v>
      </c>
      <c r="AJ644" t="s">
        <v>14432</v>
      </c>
      <c r="AK644" t="s">
        <v>14944</v>
      </c>
      <c r="AL644" t="s">
        <v>14945</v>
      </c>
      <c r="AM644" t="s">
        <v>14946</v>
      </c>
      <c r="AN644" t="s">
        <v>11329</v>
      </c>
      <c r="AO644" t="s">
        <v>14947</v>
      </c>
      <c r="AP644" t="s">
        <v>14944</v>
      </c>
      <c r="AQ644">
        <v>45</v>
      </c>
      <c r="AR644">
        <v>45</v>
      </c>
      <c r="AS644">
        <v>45</v>
      </c>
      <c r="AT644" t="s">
        <v>14948</v>
      </c>
      <c r="AU644">
        <v>0</v>
      </c>
      <c r="AV644">
        <v>0</v>
      </c>
      <c r="AW644">
        <v>0</v>
      </c>
    </row>
    <row r="645" spans="1:49">
      <c r="A645" s="1">
        <f>_xlfn.XLOOKUP(K645,数据!F:F,数据!A:A)</f>
        <v>2026</v>
      </c>
      <c r="B645" s="2">
        <f>_xlfn.XLOOKUP(K645,数据!F:F,数据!B:B)</f>
        <v>1</v>
      </c>
      <c r="C645" s="2">
        <f>_xlfn.XLOOKUP(K645,数据!F:F,数据!C:C)</f>
        <v>4</v>
      </c>
      <c r="D645" s="2" t="str">
        <f>_xlfn.XLOOKUP(K645,数据!F:F,数据!K:K)</f>
        <v>空派</v>
      </c>
      <c r="E645" s="2" t="str" cm="1">
        <f t="array" ref="E645">IF(OR(D645="红单",D645="空派"),_xlfn.IFS(F645="未开售","新品首批发货",G645&lt;F645,"新品首批发货",G645-F645&lt;=60,"新品期补货空运",G645-F645&gt;60,"老品应急空运"),"海运，不进行分析")</f>
        <v>新品期补货空运</v>
      </c>
      <c r="F645" s="3">
        <v>46017</v>
      </c>
      <c r="G645" s="3">
        <f>_xlfn.XLOOKUP(K645,数据!F:F,数据!D:D)</f>
        <v>46046</v>
      </c>
      <c r="H645" s="5">
        <v>107</v>
      </c>
      <c r="I645" s="5">
        <f t="shared" si="31"/>
        <v>2.14</v>
      </c>
      <c r="J645" s="5">
        <f>_xlfn.XLOOKUP(K645,数据!F:F,数据!T:T)*(I645/_xlfn.XLOOKUP(K645,数据!F:F,数据!Y:Y))</f>
        <v>118.501036369488</v>
      </c>
      <c r="K645" t="s">
        <v>8736</v>
      </c>
      <c r="L645" t="s">
        <v>39</v>
      </c>
      <c r="M645" t="s">
        <v>11113</v>
      </c>
      <c r="N645" t="s">
        <v>14937</v>
      </c>
      <c r="O645" t="s">
        <v>11115</v>
      </c>
      <c r="P645" t="s">
        <v>11139</v>
      </c>
      <c r="Q645" t="s">
        <v>11117</v>
      </c>
      <c r="R645" t="s">
        <v>11118</v>
      </c>
      <c r="T645" t="s">
        <v>11250</v>
      </c>
      <c r="U645" s="4" t="s">
        <v>14938</v>
      </c>
      <c r="V645" t="s">
        <v>14837</v>
      </c>
      <c r="W645" t="s">
        <v>14939</v>
      </c>
      <c r="X645" t="s">
        <v>14940</v>
      </c>
      <c r="Y645" t="s">
        <v>11142</v>
      </c>
      <c r="Z645" t="s">
        <v>14941</v>
      </c>
      <c r="AA645" t="s">
        <v>11144</v>
      </c>
      <c r="AB645" t="s">
        <v>14938</v>
      </c>
      <c r="AC645" t="s">
        <v>14942</v>
      </c>
      <c r="AD645" t="s">
        <v>14943</v>
      </c>
      <c r="AE645" t="s">
        <v>13965</v>
      </c>
      <c r="AH645" t="s">
        <v>11171</v>
      </c>
      <c r="AI645" t="s">
        <v>14597</v>
      </c>
      <c r="AJ645" t="s">
        <v>14432</v>
      </c>
      <c r="AK645" t="s">
        <v>14949</v>
      </c>
      <c r="AL645" t="s">
        <v>14950</v>
      </c>
      <c r="AM645" t="s">
        <v>14951</v>
      </c>
      <c r="AN645" t="s">
        <v>11329</v>
      </c>
      <c r="AO645" t="s">
        <v>14952</v>
      </c>
      <c r="AP645" t="s">
        <v>14949</v>
      </c>
      <c r="AQ645">
        <v>20</v>
      </c>
      <c r="AR645">
        <v>20</v>
      </c>
      <c r="AS645">
        <v>20</v>
      </c>
      <c r="AT645" t="s">
        <v>14953</v>
      </c>
      <c r="AU645">
        <v>0</v>
      </c>
      <c r="AV645">
        <v>0</v>
      </c>
      <c r="AW645">
        <v>0</v>
      </c>
    </row>
    <row r="646" spans="1:49">
      <c r="A646" s="1">
        <f>_xlfn.XLOOKUP(K646,数据!F:F,数据!A:A)</f>
        <v>2026</v>
      </c>
      <c r="B646" s="2">
        <f>_xlfn.XLOOKUP(K646,数据!F:F,数据!B:B)</f>
        <v>1</v>
      </c>
      <c r="C646" s="2">
        <f>_xlfn.XLOOKUP(K646,数据!F:F,数据!C:C)</f>
        <v>4</v>
      </c>
      <c r="D646" s="2" t="str">
        <f>_xlfn.XLOOKUP(K646,数据!F:F,数据!K:K)</f>
        <v>空派</v>
      </c>
      <c r="E646" s="2" t="str" cm="1">
        <f t="array" ref="E646">IF(OR(D646="红单",D646="空派"),_xlfn.IFS(F646="未开售","新品首批发货",G646&lt;F646,"新品首批发货",G646-F646&lt;=60,"新品期补货空运",G646-F646&gt;60,"老品应急空运"),"海运，不进行分析")</f>
        <v>新品期补货空运</v>
      </c>
      <c r="F646" s="3">
        <v>46017</v>
      </c>
      <c r="G646" s="3">
        <f>_xlfn.XLOOKUP(K646,数据!F:F,数据!D:D)</f>
        <v>46046</v>
      </c>
      <c r="H646" s="5">
        <v>108</v>
      </c>
      <c r="I646" s="5">
        <f t="shared" si="31"/>
        <v>2.16</v>
      </c>
      <c r="J646" s="5">
        <f>_xlfn.XLOOKUP(K646,数据!F:F,数据!T:T)*(I646/_xlfn.XLOOKUP(K646,数据!F:F,数据!Y:Y))</f>
        <v>119.608522690698</v>
      </c>
      <c r="K646" t="s">
        <v>8736</v>
      </c>
      <c r="L646" t="s">
        <v>39</v>
      </c>
      <c r="M646" t="s">
        <v>11113</v>
      </c>
      <c r="N646" t="s">
        <v>14937</v>
      </c>
      <c r="O646" t="s">
        <v>11115</v>
      </c>
      <c r="P646" t="s">
        <v>11139</v>
      </c>
      <c r="Q646" t="s">
        <v>11117</v>
      </c>
      <c r="R646" t="s">
        <v>11118</v>
      </c>
      <c r="T646" t="s">
        <v>11250</v>
      </c>
      <c r="U646" s="4" t="s">
        <v>14938</v>
      </c>
      <c r="V646" t="s">
        <v>14837</v>
      </c>
      <c r="W646" t="s">
        <v>14939</v>
      </c>
      <c r="X646" t="s">
        <v>14940</v>
      </c>
      <c r="Y646" t="s">
        <v>11142</v>
      </c>
      <c r="Z646" t="s">
        <v>14941</v>
      </c>
      <c r="AA646" t="s">
        <v>11144</v>
      </c>
      <c r="AB646" t="s">
        <v>14938</v>
      </c>
      <c r="AC646" t="s">
        <v>14942</v>
      </c>
      <c r="AD646" t="s">
        <v>14943</v>
      </c>
      <c r="AE646" t="s">
        <v>13965</v>
      </c>
      <c r="AH646" t="s">
        <v>11171</v>
      </c>
      <c r="AI646" t="s">
        <v>14597</v>
      </c>
      <c r="AJ646" t="s">
        <v>14432</v>
      </c>
      <c r="AK646" t="s">
        <v>14954</v>
      </c>
      <c r="AL646" t="s">
        <v>14955</v>
      </c>
      <c r="AM646" t="s">
        <v>14956</v>
      </c>
      <c r="AN646" t="s">
        <v>11329</v>
      </c>
      <c r="AO646" t="s">
        <v>14957</v>
      </c>
      <c r="AP646" t="s">
        <v>14954</v>
      </c>
      <c r="AQ646">
        <v>20</v>
      </c>
      <c r="AR646">
        <v>20</v>
      </c>
      <c r="AS646">
        <v>20</v>
      </c>
      <c r="AT646" t="s">
        <v>14953</v>
      </c>
      <c r="AU646">
        <v>0</v>
      </c>
      <c r="AV646">
        <v>0</v>
      </c>
      <c r="AW646">
        <v>0</v>
      </c>
    </row>
    <row r="647" spans="1:49">
      <c r="A647" s="1">
        <f>_xlfn.XLOOKUP(K647,数据!F:F,数据!A:A)</f>
        <v>2026</v>
      </c>
      <c r="B647" s="2">
        <f>_xlfn.XLOOKUP(K647,数据!F:F,数据!B:B)</f>
        <v>1</v>
      </c>
      <c r="C647" s="2">
        <f>_xlfn.XLOOKUP(K647,数据!F:F,数据!C:C)</f>
        <v>4</v>
      </c>
      <c r="D647" s="2" t="str">
        <f>_xlfn.XLOOKUP(K647,数据!F:F,数据!K:K)</f>
        <v>空派</v>
      </c>
      <c r="E647" s="2" t="str" cm="1">
        <f t="array" ref="E647">IF(OR(D647="红单",D647="空派"),_xlfn.IFS(F647="未开售","新品首批发货",G647&lt;F647,"新品首批发货",G647-F647&lt;=60,"新品期补货空运",G647-F647&gt;60,"老品应急空运"),"海运，不进行分析")</f>
        <v>新品期补货空运</v>
      </c>
      <c r="F647" s="3">
        <v>46017</v>
      </c>
      <c r="G647" s="3">
        <f>_xlfn.XLOOKUP(K647,数据!F:F,数据!D:D)</f>
        <v>46046</v>
      </c>
      <c r="H647" s="5">
        <v>107</v>
      </c>
      <c r="I647" s="5">
        <f t="shared" si="31"/>
        <v>6.42</v>
      </c>
      <c r="J647" s="5">
        <f>_xlfn.XLOOKUP(K647,数据!F:F,数据!T:T)*(I647/_xlfn.XLOOKUP(K647,数据!F:F,数据!Y:Y))</f>
        <v>355.503109108465</v>
      </c>
      <c r="K647" t="s">
        <v>8736</v>
      </c>
      <c r="L647" t="s">
        <v>39</v>
      </c>
      <c r="M647" t="s">
        <v>11113</v>
      </c>
      <c r="N647" t="s">
        <v>14937</v>
      </c>
      <c r="O647" t="s">
        <v>11115</v>
      </c>
      <c r="P647" t="s">
        <v>11139</v>
      </c>
      <c r="Q647" t="s">
        <v>11117</v>
      </c>
      <c r="R647" t="s">
        <v>11118</v>
      </c>
      <c r="T647" t="s">
        <v>11250</v>
      </c>
      <c r="U647" s="4" t="s">
        <v>14938</v>
      </c>
      <c r="V647" t="s">
        <v>14837</v>
      </c>
      <c r="W647" t="s">
        <v>14939</v>
      </c>
      <c r="X647" t="s">
        <v>14940</v>
      </c>
      <c r="Y647" t="s">
        <v>11142</v>
      </c>
      <c r="Z647" t="s">
        <v>14941</v>
      </c>
      <c r="AA647" t="s">
        <v>11144</v>
      </c>
      <c r="AB647" t="s">
        <v>14938</v>
      </c>
      <c r="AC647" t="s">
        <v>14942</v>
      </c>
      <c r="AD647" t="s">
        <v>14943</v>
      </c>
      <c r="AE647" t="s">
        <v>13965</v>
      </c>
      <c r="AH647" t="s">
        <v>11171</v>
      </c>
      <c r="AI647" t="s">
        <v>14597</v>
      </c>
      <c r="AJ647" t="s">
        <v>14432</v>
      </c>
      <c r="AK647" t="s">
        <v>14958</v>
      </c>
      <c r="AL647" t="s">
        <v>14959</v>
      </c>
      <c r="AM647" t="s">
        <v>14960</v>
      </c>
      <c r="AN647" t="s">
        <v>11329</v>
      </c>
      <c r="AO647" t="s">
        <v>14961</v>
      </c>
      <c r="AP647" t="s">
        <v>14958</v>
      </c>
      <c r="AQ647">
        <v>60</v>
      </c>
      <c r="AR647">
        <v>60</v>
      </c>
      <c r="AS647">
        <v>60</v>
      </c>
      <c r="AT647" t="s">
        <v>14962</v>
      </c>
      <c r="AU647">
        <v>0</v>
      </c>
      <c r="AV647">
        <v>0</v>
      </c>
      <c r="AW647">
        <v>0</v>
      </c>
    </row>
    <row r="648" spans="1:49">
      <c r="A648" s="1">
        <f>_xlfn.XLOOKUP(K648,数据!F:F,数据!A:A)</f>
        <v>2026</v>
      </c>
      <c r="B648" s="2">
        <f>_xlfn.XLOOKUP(K648,数据!F:F,数据!B:B)</f>
        <v>1</v>
      </c>
      <c r="C648" s="2">
        <f>_xlfn.XLOOKUP(K648,数据!F:F,数据!C:C)</f>
        <v>4</v>
      </c>
      <c r="D648" s="2" t="str">
        <f>_xlfn.XLOOKUP(K648,数据!F:F,数据!K:K)</f>
        <v>空派</v>
      </c>
      <c r="E648" s="2" t="str" cm="1">
        <f t="array" ref="E648">IF(OR(D648="红单",D648="空派"),_xlfn.IFS(F648="未开售","新品首批发货",G648&lt;F648,"新品首批发货",G648-F648&lt;=60,"新品期补货空运",G648-F648&gt;60,"老品应急空运"),"海运，不进行分析")</f>
        <v>老品应急空运</v>
      </c>
      <c r="F648" s="3">
        <v>45946</v>
      </c>
      <c r="G648" s="3">
        <f>_xlfn.XLOOKUP(K648,数据!F:F,数据!D:D)</f>
        <v>46046</v>
      </c>
      <c r="H648" s="5">
        <v>143</v>
      </c>
      <c r="I648" s="5">
        <f t="shared" si="31"/>
        <v>5.005</v>
      </c>
      <c r="J648" s="5">
        <f>_xlfn.XLOOKUP(K648,数据!F:F,数据!T:T)*(I648/_xlfn.XLOOKUP(K648,数据!F:F,数据!Y:Y))</f>
        <v>267.591267605634</v>
      </c>
      <c r="K648" t="s">
        <v>8731</v>
      </c>
      <c r="L648" t="s">
        <v>39</v>
      </c>
      <c r="M648" t="s">
        <v>11113</v>
      </c>
      <c r="N648" t="s">
        <v>14963</v>
      </c>
      <c r="O648" t="s">
        <v>11115</v>
      </c>
      <c r="P648" t="s">
        <v>11139</v>
      </c>
      <c r="Q648" t="s">
        <v>11117</v>
      </c>
      <c r="R648" t="s">
        <v>11118</v>
      </c>
      <c r="T648" t="s">
        <v>11250</v>
      </c>
      <c r="U648" s="4" t="s">
        <v>14964</v>
      </c>
      <c r="V648" t="s">
        <v>14837</v>
      </c>
      <c r="W648" t="s">
        <v>14965</v>
      </c>
      <c r="X648" t="s">
        <v>14966</v>
      </c>
      <c r="Y648" t="s">
        <v>11142</v>
      </c>
      <c r="Z648" t="s">
        <v>14967</v>
      </c>
      <c r="AA648" t="s">
        <v>11144</v>
      </c>
      <c r="AB648" t="s">
        <v>14964</v>
      </c>
      <c r="AC648" t="s">
        <v>14758</v>
      </c>
      <c r="AD648" t="s">
        <v>14968</v>
      </c>
      <c r="AE648" t="s">
        <v>13965</v>
      </c>
      <c r="AH648" t="s">
        <v>11171</v>
      </c>
      <c r="AI648" t="s">
        <v>14597</v>
      </c>
      <c r="AJ648" t="s">
        <v>14432</v>
      </c>
      <c r="AK648" t="s">
        <v>14969</v>
      </c>
      <c r="AL648" t="s">
        <v>14970</v>
      </c>
      <c r="AM648" t="s">
        <v>14971</v>
      </c>
      <c r="AN648" t="s">
        <v>14305</v>
      </c>
      <c r="AO648" t="s">
        <v>14972</v>
      </c>
      <c r="AP648" t="s">
        <v>14969</v>
      </c>
      <c r="AQ648">
        <v>35</v>
      </c>
      <c r="AR648">
        <v>35</v>
      </c>
      <c r="AS648">
        <v>35</v>
      </c>
      <c r="AT648" t="s">
        <v>14973</v>
      </c>
      <c r="AU648">
        <v>0</v>
      </c>
      <c r="AV648">
        <v>0</v>
      </c>
      <c r="AW648">
        <v>0</v>
      </c>
    </row>
    <row r="649" spans="1:49">
      <c r="A649" s="1">
        <f>_xlfn.XLOOKUP(K649,数据!F:F,数据!A:A)</f>
        <v>2026</v>
      </c>
      <c r="B649" s="2">
        <f>_xlfn.XLOOKUP(K649,数据!F:F,数据!B:B)</f>
        <v>1</v>
      </c>
      <c r="C649" s="2">
        <f>_xlfn.XLOOKUP(K649,数据!F:F,数据!C:C)</f>
        <v>4</v>
      </c>
      <c r="D649" s="2" t="str">
        <f>_xlfn.XLOOKUP(K649,数据!F:F,数据!K:K)</f>
        <v>空派</v>
      </c>
      <c r="E649" s="2" t="str" cm="1">
        <f t="array" ref="E649">IF(OR(D649="红单",D649="空派"),_xlfn.IFS(F649="未开售","新品首批发货",G649&lt;F649,"新品首批发货",G649-F649&lt;=60,"新品期补货空运",G649-F649&gt;60,"老品应急空运"),"海运，不进行分析")</f>
        <v>新品期补货空运</v>
      </c>
      <c r="F649" s="3">
        <v>46017</v>
      </c>
      <c r="G649" s="3">
        <f>_xlfn.XLOOKUP(K649,数据!F:F,数据!D:D)</f>
        <v>46046</v>
      </c>
      <c r="H649" s="5">
        <v>212</v>
      </c>
      <c r="I649" s="5">
        <f t="shared" si="31"/>
        <v>7.42</v>
      </c>
      <c r="J649" s="5">
        <f>_xlfn.XLOOKUP(K649,数据!F:F,数据!T:T)*(I649/_xlfn.XLOOKUP(K649,数据!F:F,数据!Y:Y))</f>
        <v>396.708732394366</v>
      </c>
      <c r="K649" t="s">
        <v>8731</v>
      </c>
      <c r="L649" t="s">
        <v>39</v>
      </c>
      <c r="M649" t="s">
        <v>11113</v>
      </c>
      <c r="N649" t="s">
        <v>14963</v>
      </c>
      <c r="O649" t="s">
        <v>11115</v>
      </c>
      <c r="P649" t="s">
        <v>11139</v>
      </c>
      <c r="Q649" t="s">
        <v>11117</v>
      </c>
      <c r="R649" t="s">
        <v>11118</v>
      </c>
      <c r="T649" t="s">
        <v>11250</v>
      </c>
      <c r="U649" s="4" t="s">
        <v>14964</v>
      </c>
      <c r="V649" t="s">
        <v>14837</v>
      </c>
      <c r="W649" t="s">
        <v>14965</v>
      </c>
      <c r="X649" t="s">
        <v>14966</v>
      </c>
      <c r="Y649" t="s">
        <v>11142</v>
      </c>
      <c r="Z649" t="s">
        <v>14967</v>
      </c>
      <c r="AA649" t="s">
        <v>11144</v>
      </c>
      <c r="AB649" t="s">
        <v>14964</v>
      </c>
      <c r="AC649" t="s">
        <v>14758</v>
      </c>
      <c r="AD649" t="s">
        <v>14968</v>
      </c>
      <c r="AE649" t="s">
        <v>13965</v>
      </c>
      <c r="AH649" t="s">
        <v>11171</v>
      </c>
      <c r="AI649" t="s">
        <v>14597</v>
      </c>
      <c r="AJ649" t="s">
        <v>14432</v>
      </c>
      <c r="AK649" t="s">
        <v>14974</v>
      </c>
      <c r="AL649" t="s">
        <v>14975</v>
      </c>
      <c r="AM649" t="s">
        <v>14976</v>
      </c>
      <c r="AN649" t="s">
        <v>14977</v>
      </c>
      <c r="AO649" t="s">
        <v>14978</v>
      </c>
      <c r="AP649" t="s">
        <v>14974</v>
      </c>
      <c r="AQ649">
        <v>35</v>
      </c>
      <c r="AR649">
        <v>35</v>
      </c>
      <c r="AS649">
        <v>35</v>
      </c>
      <c r="AT649" t="s">
        <v>14979</v>
      </c>
      <c r="AU649">
        <v>0</v>
      </c>
      <c r="AV649">
        <v>0</v>
      </c>
      <c r="AW649">
        <v>0</v>
      </c>
    </row>
    <row r="650" spans="1:49">
      <c r="A650" s="1">
        <f>_xlfn.XLOOKUP(K650,数据!F:F,数据!A:A)</f>
        <v>2026</v>
      </c>
      <c r="B650" s="2">
        <f>_xlfn.XLOOKUP(K650,数据!F:F,数据!B:B)</f>
        <v>1</v>
      </c>
      <c r="C650" s="2">
        <f>_xlfn.XLOOKUP(K650,数据!F:F,数据!C:C)</f>
        <v>4</v>
      </c>
      <c r="D650" s="2" t="str">
        <f>_xlfn.XLOOKUP(K650,数据!F:F,数据!K:K)</f>
        <v>空派</v>
      </c>
      <c r="E650" s="2" t="str" cm="1">
        <f t="array" ref="E650">IF(OR(D650="红单",D650="空派"),_xlfn.IFS(F650="未开售","新品首批发货",G650&lt;F650,"新品首批发货",G650-F650&lt;=60,"新品期补货空运",G650-F650&gt;60,"老品应急空运"),"海运，不进行分析")</f>
        <v>新品期补货空运</v>
      </c>
      <c r="F650" s="3">
        <v>46003</v>
      </c>
      <c r="G650" s="3">
        <f>_xlfn.XLOOKUP(K650,数据!F:F,数据!D:D)</f>
        <v>46045</v>
      </c>
      <c r="H650" s="5">
        <v>106</v>
      </c>
      <c r="I650" s="5">
        <f t="shared" si="31"/>
        <v>0.424</v>
      </c>
      <c r="J650" s="5">
        <f>_xlfn.XLOOKUP(K650,数据!F:F,数据!T:T)*(I650/_xlfn.XLOOKUP(K650,数据!F:F,数据!Y:Y))</f>
        <v>20.3385273449435</v>
      </c>
      <c r="K650" t="s">
        <v>8719</v>
      </c>
      <c r="L650" t="s">
        <v>41</v>
      </c>
      <c r="M650" t="s">
        <v>11113</v>
      </c>
      <c r="N650" t="s">
        <v>14980</v>
      </c>
      <c r="O650" t="s">
        <v>11115</v>
      </c>
      <c r="P650" t="s">
        <v>11139</v>
      </c>
      <c r="Q650" t="s">
        <v>11117</v>
      </c>
      <c r="R650" t="s">
        <v>11118</v>
      </c>
      <c r="S650" t="s">
        <v>14981</v>
      </c>
      <c r="T650" t="s">
        <v>11250</v>
      </c>
      <c r="U650" s="4" t="s">
        <v>14982</v>
      </c>
      <c r="V650" t="s">
        <v>14983</v>
      </c>
      <c r="W650" t="s">
        <v>14984</v>
      </c>
      <c r="X650" t="s">
        <v>14985</v>
      </c>
      <c r="Y650" t="s">
        <v>11142</v>
      </c>
      <c r="Z650" t="s">
        <v>14986</v>
      </c>
      <c r="AA650" t="s">
        <v>11144</v>
      </c>
      <c r="AB650" t="s">
        <v>14982</v>
      </c>
      <c r="AC650" t="s">
        <v>14076</v>
      </c>
      <c r="AD650" t="s">
        <v>14987</v>
      </c>
      <c r="AE650" t="s">
        <v>14988</v>
      </c>
      <c r="AI650" t="s">
        <v>14597</v>
      </c>
      <c r="AJ650" t="s">
        <v>14432</v>
      </c>
      <c r="AK650" t="s">
        <v>14989</v>
      </c>
      <c r="AL650" t="s">
        <v>14990</v>
      </c>
      <c r="AM650" t="s">
        <v>14991</v>
      </c>
      <c r="AN650" t="s">
        <v>14992</v>
      </c>
      <c r="AO650" t="s">
        <v>14993</v>
      </c>
      <c r="AP650" t="s">
        <v>14989</v>
      </c>
      <c r="AQ650">
        <v>4</v>
      </c>
      <c r="AR650">
        <v>4</v>
      </c>
      <c r="AS650">
        <v>4</v>
      </c>
      <c r="AT650" t="s">
        <v>14994</v>
      </c>
      <c r="AU650">
        <v>0</v>
      </c>
      <c r="AV650">
        <v>0</v>
      </c>
      <c r="AW650">
        <v>0</v>
      </c>
    </row>
    <row r="651" spans="1:49">
      <c r="A651" s="1">
        <f>_xlfn.XLOOKUP(K651,数据!F:F,数据!A:A)</f>
        <v>2026</v>
      </c>
      <c r="B651" s="2">
        <f>_xlfn.XLOOKUP(K651,数据!F:F,数据!B:B)</f>
        <v>1</v>
      </c>
      <c r="C651" s="2">
        <f>_xlfn.XLOOKUP(K651,数据!F:F,数据!C:C)</f>
        <v>4</v>
      </c>
      <c r="D651" s="2" t="str">
        <f>_xlfn.XLOOKUP(K651,数据!F:F,数据!K:K)</f>
        <v>空派</v>
      </c>
      <c r="E651" s="2" t="str" cm="1">
        <f t="array" ref="E651">IF(OR(D651="红单",D651="空派"),_xlfn.IFS(F651="未开售","新品首批发货",G651&lt;F651,"新品首批发货",G651-F651&lt;=60,"新品期补货空运",G651-F651&gt;60,"老品应急空运"),"海运，不进行分析")</f>
        <v>老品应急空运</v>
      </c>
      <c r="F651" s="3">
        <v>45893</v>
      </c>
      <c r="G651" s="3">
        <f>_xlfn.XLOOKUP(K651,数据!F:F,数据!D:D)</f>
        <v>46045</v>
      </c>
      <c r="H651" s="5">
        <v>433</v>
      </c>
      <c r="I651" s="5">
        <f t="shared" si="31"/>
        <v>2.598</v>
      </c>
      <c r="J651" s="5">
        <f>_xlfn.XLOOKUP(K651,数据!F:F,数据!T:T)*(I651/_xlfn.XLOOKUP(K651,数据!F:F,数据!Y:Y))</f>
        <v>124.621448212649</v>
      </c>
      <c r="K651" t="s">
        <v>8719</v>
      </c>
      <c r="L651" t="s">
        <v>41</v>
      </c>
      <c r="M651" t="s">
        <v>11113</v>
      </c>
      <c r="N651" t="s">
        <v>14980</v>
      </c>
      <c r="O651" t="s">
        <v>11115</v>
      </c>
      <c r="P651" t="s">
        <v>11139</v>
      </c>
      <c r="Q651" t="s">
        <v>11117</v>
      </c>
      <c r="R651" t="s">
        <v>11118</v>
      </c>
      <c r="S651" t="s">
        <v>14981</v>
      </c>
      <c r="T651" t="s">
        <v>11250</v>
      </c>
      <c r="U651" s="4" t="s">
        <v>14982</v>
      </c>
      <c r="V651" t="s">
        <v>14983</v>
      </c>
      <c r="W651" t="s">
        <v>14984</v>
      </c>
      <c r="X651" t="s">
        <v>14985</v>
      </c>
      <c r="Y651" t="s">
        <v>11142</v>
      </c>
      <c r="Z651" t="s">
        <v>14986</v>
      </c>
      <c r="AA651" t="s">
        <v>11144</v>
      </c>
      <c r="AB651" t="s">
        <v>14982</v>
      </c>
      <c r="AC651" t="s">
        <v>14076</v>
      </c>
      <c r="AD651" t="s">
        <v>14987</v>
      </c>
      <c r="AE651" t="s">
        <v>14988</v>
      </c>
      <c r="AI651" t="s">
        <v>14597</v>
      </c>
      <c r="AJ651" t="s">
        <v>14432</v>
      </c>
      <c r="AK651" t="s">
        <v>14995</v>
      </c>
      <c r="AL651" t="s">
        <v>14996</v>
      </c>
      <c r="AM651" t="s">
        <v>14997</v>
      </c>
      <c r="AN651" t="s">
        <v>13255</v>
      </c>
      <c r="AO651" t="s">
        <v>14998</v>
      </c>
      <c r="AP651" t="s">
        <v>14995</v>
      </c>
      <c r="AQ651">
        <v>6</v>
      </c>
      <c r="AR651">
        <v>6</v>
      </c>
      <c r="AS651">
        <v>6</v>
      </c>
      <c r="AT651" t="s">
        <v>14999</v>
      </c>
      <c r="AU651">
        <v>0</v>
      </c>
      <c r="AV651">
        <v>0</v>
      </c>
      <c r="AW651">
        <v>0</v>
      </c>
    </row>
    <row r="652" spans="1:49">
      <c r="A652" s="1">
        <f>_xlfn.XLOOKUP(K652,数据!F:F,数据!A:A)</f>
        <v>2026</v>
      </c>
      <c r="B652" s="2">
        <f>_xlfn.XLOOKUP(K652,数据!F:F,数据!B:B)</f>
        <v>1</v>
      </c>
      <c r="C652" s="2">
        <f>_xlfn.XLOOKUP(K652,数据!F:F,数据!C:C)</f>
        <v>4</v>
      </c>
      <c r="D652" s="2" t="str">
        <f>_xlfn.XLOOKUP(K652,数据!F:F,数据!K:K)</f>
        <v>空派</v>
      </c>
      <c r="E652" s="2" t="str" cm="1">
        <f t="array" ref="E652">IF(OR(D652="红单",D652="空派"),_xlfn.IFS(F652="未开售","新品首批发货",G652&lt;F652,"新品首批发货",G652-F652&lt;=60,"新品期补货空运",G652-F652&gt;60,"老品应急空运"),"海运，不进行分析")</f>
        <v>老品应急空运</v>
      </c>
      <c r="F652" s="3">
        <v>44703</v>
      </c>
      <c r="G652" s="3">
        <f>_xlfn.XLOOKUP(K652,数据!F:F,数据!D:D)</f>
        <v>46045</v>
      </c>
      <c r="H652" s="5">
        <v>124</v>
      </c>
      <c r="I652" s="5">
        <f t="shared" si="31"/>
        <v>0.496</v>
      </c>
      <c r="J652" s="5">
        <f>_xlfn.XLOOKUP(K652,数据!F:F,数据!T:T)*(I652/_xlfn.XLOOKUP(K652,数据!F:F,数据!Y:Y))</f>
        <v>23.7922395355943</v>
      </c>
      <c r="K652" t="s">
        <v>8719</v>
      </c>
      <c r="L652" t="s">
        <v>41</v>
      </c>
      <c r="M652" t="s">
        <v>11113</v>
      </c>
      <c r="N652" t="s">
        <v>14980</v>
      </c>
      <c r="O652" t="s">
        <v>11115</v>
      </c>
      <c r="P652" t="s">
        <v>11139</v>
      </c>
      <c r="Q652" t="s">
        <v>11117</v>
      </c>
      <c r="R652" t="s">
        <v>11118</v>
      </c>
      <c r="S652" t="s">
        <v>14981</v>
      </c>
      <c r="T652" t="s">
        <v>11250</v>
      </c>
      <c r="U652" s="4" t="s">
        <v>14982</v>
      </c>
      <c r="V652" t="s">
        <v>14983</v>
      </c>
      <c r="W652" t="s">
        <v>14984</v>
      </c>
      <c r="X652" t="s">
        <v>14985</v>
      </c>
      <c r="Y652" t="s">
        <v>11142</v>
      </c>
      <c r="Z652" t="s">
        <v>14986</v>
      </c>
      <c r="AA652" t="s">
        <v>11144</v>
      </c>
      <c r="AB652" t="s">
        <v>14982</v>
      </c>
      <c r="AC652" t="s">
        <v>14076</v>
      </c>
      <c r="AD652" t="s">
        <v>14987</v>
      </c>
      <c r="AE652" t="s">
        <v>14988</v>
      </c>
      <c r="AI652" t="s">
        <v>14597</v>
      </c>
      <c r="AJ652" t="s">
        <v>14432</v>
      </c>
      <c r="AK652" t="s">
        <v>15000</v>
      </c>
      <c r="AL652" t="s">
        <v>15001</v>
      </c>
      <c r="AM652" t="s">
        <v>15002</v>
      </c>
      <c r="AN652" t="s">
        <v>15002</v>
      </c>
      <c r="AO652" t="s">
        <v>15003</v>
      </c>
      <c r="AP652" t="s">
        <v>15000</v>
      </c>
      <c r="AQ652">
        <v>4</v>
      </c>
      <c r="AR652">
        <v>4</v>
      </c>
      <c r="AS652">
        <v>4</v>
      </c>
      <c r="AT652" t="s">
        <v>14994</v>
      </c>
      <c r="AU652">
        <v>0</v>
      </c>
      <c r="AV652">
        <v>0</v>
      </c>
      <c r="AW652">
        <v>0</v>
      </c>
    </row>
    <row r="653" spans="1:49">
      <c r="A653" s="1">
        <f>_xlfn.XLOOKUP(K653,数据!F:F,数据!A:A)</f>
        <v>2026</v>
      </c>
      <c r="B653" s="2">
        <f>_xlfn.XLOOKUP(K653,数据!F:F,数据!B:B)</f>
        <v>1</v>
      </c>
      <c r="C653" s="2">
        <f>_xlfn.XLOOKUP(K653,数据!F:F,数据!C:C)</f>
        <v>4</v>
      </c>
      <c r="D653" s="2" t="str">
        <f>_xlfn.XLOOKUP(K653,数据!F:F,数据!K:K)</f>
        <v>空派</v>
      </c>
      <c r="E653" s="2" t="str" cm="1">
        <f t="array" ref="E653">IF(OR(D653="红单",D653="空派"),_xlfn.IFS(F653="未开售","新品首批发货",G653&lt;F653,"新品首批发货",G653-F653&lt;=60,"新品期补货空运",G653-F653&gt;60,"老品应急空运"),"海运，不进行分析")</f>
        <v>新品期补货空运</v>
      </c>
      <c r="F653" s="3">
        <v>46029</v>
      </c>
      <c r="G653" s="3">
        <f>_xlfn.XLOOKUP(K653,数据!F:F,数据!D:D)</f>
        <v>46045</v>
      </c>
      <c r="H653" s="5">
        <v>142</v>
      </c>
      <c r="I653" s="5">
        <f t="shared" si="31"/>
        <v>1.704</v>
      </c>
      <c r="J653" s="5">
        <f>_xlfn.XLOOKUP(K653,数据!F:F,数据!T:T)*(I653/_xlfn.XLOOKUP(K653,数据!F:F,数据!Y:Y))</f>
        <v>81.7378551787351</v>
      </c>
      <c r="K653" t="s">
        <v>8719</v>
      </c>
      <c r="L653" t="s">
        <v>41</v>
      </c>
      <c r="M653" t="s">
        <v>11113</v>
      </c>
      <c r="N653" t="s">
        <v>14980</v>
      </c>
      <c r="O653" t="s">
        <v>11115</v>
      </c>
      <c r="P653" t="s">
        <v>11139</v>
      </c>
      <c r="Q653" t="s">
        <v>11117</v>
      </c>
      <c r="R653" t="s">
        <v>11118</v>
      </c>
      <c r="S653" t="s">
        <v>14981</v>
      </c>
      <c r="T653" t="s">
        <v>11250</v>
      </c>
      <c r="U653" s="4" t="s">
        <v>14982</v>
      </c>
      <c r="V653" t="s">
        <v>14983</v>
      </c>
      <c r="W653" t="s">
        <v>14984</v>
      </c>
      <c r="X653" t="s">
        <v>14985</v>
      </c>
      <c r="Y653" t="s">
        <v>11142</v>
      </c>
      <c r="Z653" t="s">
        <v>14986</v>
      </c>
      <c r="AA653" t="s">
        <v>11144</v>
      </c>
      <c r="AB653" t="s">
        <v>14982</v>
      </c>
      <c r="AC653" t="s">
        <v>14076</v>
      </c>
      <c r="AD653" t="s">
        <v>14987</v>
      </c>
      <c r="AE653" t="s">
        <v>14988</v>
      </c>
      <c r="AI653" t="s">
        <v>14597</v>
      </c>
      <c r="AJ653" t="s">
        <v>14432</v>
      </c>
      <c r="AK653" t="s">
        <v>12881</v>
      </c>
      <c r="AL653" t="s">
        <v>12882</v>
      </c>
      <c r="AM653" t="s">
        <v>12883</v>
      </c>
      <c r="AN653" t="s">
        <v>11526</v>
      </c>
      <c r="AO653" t="s">
        <v>12884</v>
      </c>
      <c r="AP653" t="s">
        <v>12881</v>
      </c>
      <c r="AQ653">
        <v>12</v>
      </c>
      <c r="AR653">
        <v>12</v>
      </c>
      <c r="AS653">
        <v>12</v>
      </c>
      <c r="AT653" t="s">
        <v>15004</v>
      </c>
      <c r="AU653">
        <v>0</v>
      </c>
      <c r="AV653">
        <v>0</v>
      </c>
      <c r="AW653">
        <v>0</v>
      </c>
    </row>
    <row r="654" spans="1:49">
      <c r="A654" s="1">
        <f>_xlfn.XLOOKUP(K654,数据!F:F,数据!A:A)</f>
        <v>2026</v>
      </c>
      <c r="B654" s="2">
        <f>_xlfn.XLOOKUP(K654,数据!F:F,数据!B:B)</f>
        <v>1</v>
      </c>
      <c r="C654" s="2">
        <f>_xlfn.XLOOKUP(K654,数据!F:F,数据!C:C)</f>
        <v>4</v>
      </c>
      <c r="D654" s="2" t="str">
        <f>_xlfn.XLOOKUP(K654,数据!F:F,数据!K:K)</f>
        <v>空派</v>
      </c>
      <c r="E654" s="2" t="str" cm="1">
        <f t="array" ref="E654">IF(OR(D654="红单",D654="空派"),_xlfn.IFS(F654="未开售","新品首批发货",G654&lt;F654,"新品首批发货",G654-F654&lt;=60,"新品期补货空运",G654-F654&gt;60,"老品应急空运"),"海运，不进行分析")</f>
        <v>新品期补货空运</v>
      </c>
      <c r="F654" s="3">
        <v>46028</v>
      </c>
      <c r="G654" s="3">
        <f>_xlfn.XLOOKUP(K654,数据!F:F,数据!D:D)</f>
        <v>46045</v>
      </c>
      <c r="H654" s="5">
        <v>143</v>
      </c>
      <c r="I654" s="5">
        <f t="shared" si="31"/>
        <v>4.29</v>
      </c>
      <c r="J654" s="5">
        <f>_xlfn.XLOOKUP(K654,数据!F:F,数据!T:T)*(I654/_xlfn.XLOOKUP(K654,数据!F:F,数据!Y:Y))</f>
        <v>205.783684692942</v>
      </c>
      <c r="K654" t="s">
        <v>8719</v>
      </c>
      <c r="L654" t="s">
        <v>41</v>
      </c>
      <c r="M654" t="s">
        <v>11113</v>
      </c>
      <c r="N654" t="s">
        <v>14980</v>
      </c>
      <c r="O654" t="s">
        <v>11115</v>
      </c>
      <c r="P654" t="s">
        <v>11139</v>
      </c>
      <c r="Q654" t="s">
        <v>11117</v>
      </c>
      <c r="R654" t="s">
        <v>11118</v>
      </c>
      <c r="S654" t="s">
        <v>14981</v>
      </c>
      <c r="T654" t="s">
        <v>11250</v>
      </c>
      <c r="U654" s="4" t="s">
        <v>14982</v>
      </c>
      <c r="V654" t="s">
        <v>14983</v>
      </c>
      <c r="W654" t="s">
        <v>14984</v>
      </c>
      <c r="X654" t="s">
        <v>14985</v>
      </c>
      <c r="Y654" t="s">
        <v>11142</v>
      </c>
      <c r="Z654" t="s">
        <v>14986</v>
      </c>
      <c r="AA654" t="s">
        <v>11144</v>
      </c>
      <c r="AB654" t="s">
        <v>14982</v>
      </c>
      <c r="AC654" t="s">
        <v>14076</v>
      </c>
      <c r="AD654" t="s">
        <v>14987</v>
      </c>
      <c r="AE654" t="s">
        <v>14988</v>
      </c>
      <c r="AI654" t="s">
        <v>14597</v>
      </c>
      <c r="AJ654" t="s">
        <v>14432</v>
      </c>
      <c r="AK654" t="s">
        <v>12659</v>
      </c>
      <c r="AL654" t="s">
        <v>12660</v>
      </c>
      <c r="AM654" t="s">
        <v>12661</v>
      </c>
      <c r="AN654" t="s">
        <v>11526</v>
      </c>
      <c r="AO654" t="s">
        <v>12662</v>
      </c>
      <c r="AP654" t="s">
        <v>12659</v>
      </c>
      <c r="AQ654">
        <v>30</v>
      </c>
      <c r="AR654">
        <v>30</v>
      </c>
      <c r="AS654">
        <v>30</v>
      </c>
      <c r="AT654" t="s">
        <v>15005</v>
      </c>
      <c r="AU654">
        <v>0</v>
      </c>
      <c r="AV654">
        <v>0</v>
      </c>
      <c r="AW654">
        <v>0</v>
      </c>
    </row>
    <row r="655" spans="1:49">
      <c r="A655" s="1">
        <f>_xlfn.XLOOKUP(K655,数据!F:F,数据!A:A)</f>
        <v>2026</v>
      </c>
      <c r="B655" s="2">
        <f>_xlfn.XLOOKUP(K655,数据!F:F,数据!B:B)</f>
        <v>1</v>
      </c>
      <c r="C655" s="2">
        <f>_xlfn.XLOOKUP(K655,数据!F:F,数据!C:C)</f>
        <v>4</v>
      </c>
      <c r="D655" s="2" t="str">
        <f>_xlfn.XLOOKUP(K655,数据!F:F,数据!K:K)</f>
        <v>空派</v>
      </c>
      <c r="E655" s="2" t="str" cm="1">
        <f t="array" ref="E655">IF(OR(D655="红单",D655="空派"),_xlfn.IFS(F655="未开售","新品首批发货",G655&lt;F655,"新品首批发货",G655-F655&lt;=60,"新品期补货空运",G655-F655&gt;60,"老品应急空运"),"海运，不进行分析")</f>
        <v>新品期补货空运</v>
      </c>
      <c r="F655" s="3">
        <v>46030</v>
      </c>
      <c r="G655" s="3">
        <f>_xlfn.XLOOKUP(K655,数据!F:F,数据!D:D)</f>
        <v>46045</v>
      </c>
      <c r="H655" s="5">
        <v>146</v>
      </c>
      <c r="I655" s="5">
        <f t="shared" si="31"/>
        <v>4.38</v>
      </c>
      <c r="J655" s="5">
        <f>_xlfn.XLOOKUP(K655,数据!F:F,数据!T:T)*(I655/_xlfn.XLOOKUP(K655,数据!F:F,数据!Y:Y))</f>
        <v>210.100824931256</v>
      </c>
      <c r="K655" t="s">
        <v>8719</v>
      </c>
      <c r="L655" t="s">
        <v>41</v>
      </c>
      <c r="M655" t="s">
        <v>11113</v>
      </c>
      <c r="N655" t="s">
        <v>14980</v>
      </c>
      <c r="O655" t="s">
        <v>11115</v>
      </c>
      <c r="P655" t="s">
        <v>11139</v>
      </c>
      <c r="Q655" t="s">
        <v>11117</v>
      </c>
      <c r="R655" t="s">
        <v>11118</v>
      </c>
      <c r="S655" t="s">
        <v>14981</v>
      </c>
      <c r="T655" t="s">
        <v>11250</v>
      </c>
      <c r="U655" s="4" t="s">
        <v>14982</v>
      </c>
      <c r="V655" t="s">
        <v>14983</v>
      </c>
      <c r="W655" t="s">
        <v>14984</v>
      </c>
      <c r="X655" t="s">
        <v>14985</v>
      </c>
      <c r="Y655" t="s">
        <v>11142</v>
      </c>
      <c r="Z655" t="s">
        <v>14986</v>
      </c>
      <c r="AA655" t="s">
        <v>11144</v>
      </c>
      <c r="AB655" t="s">
        <v>14982</v>
      </c>
      <c r="AC655" t="s">
        <v>14076</v>
      </c>
      <c r="AD655" t="s">
        <v>14987</v>
      </c>
      <c r="AE655" t="s">
        <v>14988</v>
      </c>
      <c r="AI655" t="s">
        <v>14597</v>
      </c>
      <c r="AJ655" t="s">
        <v>14432</v>
      </c>
      <c r="AK655" t="s">
        <v>12422</v>
      </c>
      <c r="AL655" t="s">
        <v>12423</v>
      </c>
      <c r="AM655" t="s">
        <v>12424</v>
      </c>
      <c r="AN655" t="s">
        <v>11526</v>
      </c>
      <c r="AO655" t="s">
        <v>12425</v>
      </c>
      <c r="AP655" t="s">
        <v>12422</v>
      </c>
      <c r="AQ655">
        <v>30</v>
      </c>
      <c r="AR655">
        <v>30</v>
      </c>
      <c r="AS655">
        <v>30</v>
      </c>
      <c r="AT655" t="s">
        <v>15005</v>
      </c>
      <c r="AU655">
        <v>0</v>
      </c>
      <c r="AV655">
        <v>0</v>
      </c>
      <c r="AW655">
        <v>0</v>
      </c>
    </row>
    <row r="656" spans="1:49">
      <c r="A656" s="1">
        <f>_xlfn.XLOOKUP(K656,数据!F:F,数据!A:A)</f>
        <v>2026</v>
      </c>
      <c r="B656" s="2">
        <f>_xlfn.XLOOKUP(K656,数据!F:F,数据!B:B)</f>
        <v>1</v>
      </c>
      <c r="C656" s="2">
        <f>_xlfn.XLOOKUP(K656,数据!F:F,数据!C:C)</f>
        <v>4</v>
      </c>
      <c r="D656" s="2" t="str">
        <f>_xlfn.XLOOKUP(K656,数据!F:F,数据!K:K)</f>
        <v>空派</v>
      </c>
      <c r="E656" s="2" t="str" cm="1">
        <f t="array" ref="E656">IF(OR(D656="红单",D656="空派"),_xlfn.IFS(F656="未开售","新品首批发货",G656&lt;F656,"新品首批发货",G656-F656&lt;=60,"新品期补货空运",G656-F656&gt;60,"老品应急空运"),"海运，不进行分析")</f>
        <v>新品期补货空运</v>
      </c>
      <c r="F656" s="3">
        <v>46028</v>
      </c>
      <c r="G656" s="3">
        <f>_xlfn.XLOOKUP(K656,数据!F:F,数据!D:D)</f>
        <v>46045</v>
      </c>
      <c r="H656" s="5">
        <v>143.3</v>
      </c>
      <c r="I656" s="5">
        <f t="shared" si="31"/>
        <v>2.866</v>
      </c>
      <c r="J656" s="5">
        <f>_xlfn.XLOOKUP(K656,数据!F:F,数据!T:T)*(I656/_xlfn.XLOOKUP(K656,数据!F:F,数据!Y:Y))</f>
        <v>137.476932477849</v>
      </c>
      <c r="K656" t="s">
        <v>8719</v>
      </c>
      <c r="L656" t="s">
        <v>41</v>
      </c>
      <c r="M656" t="s">
        <v>11113</v>
      </c>
      <c r="N656" t="s">
        <v>14980</v>
      </c>
      <c r="O656" t="s">
        <v>11115</v>
      </c>
      <c r="P656" t="s">
        <v>11139</v>
      </c>
      <c r="Q656" t="s">
        <v>11117</v>
      </c>
      <c r="R656" t="s">
        <v>11118</v>
      </c>
      <c r="S656" t="s">
        <v>14981</v>
      </c>
      <c r="T656" t="s">
        <v>11250</v>
      </c>
      <c r="U656" s="4" t="s">
        <v>14982</v>
      </c>
      <c r="V656" t="s">
        <v>14983</v>
      </c>
      <c r="W656" t="s">
        <v>14984</v>
      </c>
      <c r="X656" t="s">
        <v>14985</v>
      </c>
      <c r="Y656" t="s">
        <v>11142</v>
      </c>
      <c r="Z656" t="s">
        <v>14986</v>
      </c>
      <c r="AA656" t="s">
        <v>11144</v>
      </c>
      <c r="AB656" t="s">
        <v>14982</v>
      </c>
      <c r="AC656" t="s">
        <v>14076</v>
      </c>
      <c r="AD656" t="s">
        <v>14987</v>
      </c>
      <c r="AE656" t="s">
        <v>14988</v>
      </c>
      <c r="AI656" t="s">
        <v>14597</v>
      </c>
      <c r="AJ656" t="s">
        <v>14432</v>
      </c>
      <c r="AK656" t="s">
        <v>13058</v>
      </c>
      <c r="AL656" t="s">
        <v>13059</v>
      </c>
      <c r="AM656" t="s">
        <v>13060</v>
      </c>
      <c r="AN656" t="s">
        <v>11526</v>
      </c>
      <c r="AO656" t="s">
        <v>13061</v>
      </c>
      <c r="AP656" t="s">
        <v>13058</v>
      </c>
      <c r="AQ656">
        <v>20</v>
      </c>
      <c r="AR656">
        <v>20</v>
      </c>
      <c r="AS656">
        <v>20</v>
      </c>
      <c r="AT656" t="s">
        <v>15006</v>
      </c>
      <c r="AU656">
        <v>0</v>
      </c>
      <c r="AV656">
        <v>0</v>
      </c>
      <c r="AW656">
        <v>0</v>
      </c>
    </row>
    <row r="657" spans="1:49">
      <c r="A657" s="1">
        <f>_xlfn.XLOOKUP(K657,数据!F:F,数据!A:A)</f>
        <v>2026</v>
      </c>
      <c r="B657" s="2">
        <f>_xlfn.XLOOKUP(K657,数据!F:F,数据!B:B)</f>
        <v>1</v>
      </c>
      <c r="C657" s="2">
        <f>_xlfn.XLOOKUP(K657,数据!F:F,数据!C:C)</f>
        <v>4</v>
      </c>
      <c r="D657" s="2" t="str">
        <f>_xlfn.XLOOKUP(K657,数据!F:F,数据!K:K)</f>
        <v>空派</v>
      </c>
      <c r="E657" s="2" t="str" cm="1">
        <f t="array" ref="E657">IF(OR(D657="红单",D657="空派"),_xlfn.IFS(F657="未开售","新品首批发货",G657&lt;F657,"新品首批发货",G657-F657&lt;=60,"新品期补货空运",G657-F657&gt;60,"老品应急空运"),"海运，不进行分析")</f>
        <v>新品期补货空运</v>
      </c>
      <c r="F657" s="3">
        <v>46017</v>
      </c>
      <c r="G657" s="3">
        <f>_xlfn.XLOOKUP(K657,数据!F:F,数据!D:D)</f>
        <v>46045</v>
      </c>
      <c r="H657" s="5">
        <v>144</v>
      </c>
      <c r="I657" s="5">
        <f t="shared" si="31"/>
        <v>2.88</v>
      </c>
      <c r="J657" s="5">
        <f>_xlfn.XLOOKUP(K657,数据!F:F,数据!T:T)*(I657/_xlfn.XLOOKUP(K657,数据!F:F,数据!Y:Y))</f>
        <v>138.148487626031</v>
      </c>
      <c r="K657" t="s">
        <v>8719</v>
      </c>
      <c r="L657" t="s">
        <v>41</v>
      </c>
      <c r="M657" t="s">
        <v>11113</v>
      </c>
      <c r="N657" t="s">
        <v>14980</v>
      </c>
      <c r="O657" t="s">
        <v>11115</v>
      </c>
      <c r="P657" t="s">
        <v>11139</v>
      </c>
      <c r="Q657" t="s">
        <v>11117</v>
      </c>
      <c r="R657" t="s">
        <v>11118</v>
      </c>
      <c r="S657" t="s">
        <v>14981</v>
      </c>
      <c r="T657" t="s">
        <v>11250</v>
      </c>
      <c r="U657" s="4" t="s">
        <v>14982</v>
      </c>
      <c r="V657" t="s">
        <v>14983</v>
      </c>
      <c r="W657" t="s">
        <v>14984</v>
      </c>
      <c r="X657" t="s">
        <v>14985</v>
      </c>
      <c r="Y657" t="s">
        <v>11142</v>
      </c>
      <c r="Z657" t="s">
        <v>14986</v>
      </c>
      <c r="AA657" t="s">
        <v>11144</v>
      </c>
      <c r="AB657" t="s">
        <v>14982</v>
      </c>
      <c r="AC657" t="s">
        <v>14076</v>
      </c>
      <c r="AD657" t="s">
        <v>14987</v>
      </c>
      <c r="AE657" t="s">
        <v>14988</v>
      </c>
      <c r="AI657" t="s">
        <v>14597</v>
      </c>
      <c r="AJ657" t="s">
        <v>14432</v>
      </c>
      <c r="AK657" t="s">
        <v>13746</v>
      </c>
      <c r="AL657" t="s">
        <v>13747</v>
      </c>
      <c r="AM657" t="s">
        <v>13748</v>
      </c>
      <c r="AN657" t="s">
        <v>11728</v>
      </c>
      <c r="AO657" t="s">
        <v>13749</v>
      </c>
      <c r="AP657" t="s">
        <v>13746</v>
      </c>
      <c r="AQ657">
        <v>20</v>
      </c>
      <c r="AR657">
        <v>20</v>
      </c>
      <c r="AS657">
        <v>20</v>
      </c>
      <c r="AT657" t="s">
        <v>15006</v>
      </c>
      <c r="AU657">
        <v>0</v>
      </c>
      <c r="AV657">
        <v>0</v>
      </c>
      <c r="AW657">
        <v>0</v>
      </c>
    </row>
    <row r="658" spans="1:49">
      <c r="A658" s="1">
        <f>_xlfn.XLOOKUP(K658,数据!F:F,数据!A:A)</f>
        <v>2026</v>
      </c>
      <c r="B658" s="2">
        <f>_xlfn.XLOOKUP(K658,数据!F:F,数据!B:B)</f>
        <v>1</v>
      </c>
      <c r="C658" s="2">
        <f>_xlfn.XLOOKUP(K658,数据!F:F,数据!C:C)</f>
        <v>4</v>
      </c>
      <c r="D658" s="2" t="str">
        <f>_xlfn.XLOOKUP(K658,数据!F:F,数据!K:K)</f>
        <v>空派</v>
      </c>
      <c r="E658" s="2" t="str" cm="1">
        <f t="array" ref="E658">IF(OR(D658="红单",D658="空派"),_xlfn.IFS(F658="未开售","新品首批发货",G658&lt;F658,"新品首批发货",G658-F658&lt;=60,"新品期补货空运",G658-F658&gt;60,"老品应急空运"),"海运，不进行分析")</f>
        <v>新品期补货空运</v>
      </c>
      <c r="F658" s="3">
        <v>46003</v>
      </c>
      <c r="G658" s="3">
        <f>_xlfn.XLOOKUP(K658,数据!F:F,数据!D:D)</f>
        <v>46045</v>
      </c>
      <c r="H658" s="5">
        <v>106</v>
      </c>
      <c r="I658" s="5">
        <f t="shared" si="31"/>
        <v>0.424</v>
      </c>
      <c r="J658" s="5">
        <f>_xlfn.XLOOKUP(K658,数据!F:F,数据!T:T)*(I658/_xlfn.XLOOKUP(K658,数据!F:F,数据!Y:Y))</f>
        <v>20.3385273449435</v>
      </c>
      <c r="K658" t="s">
        <v>8721</v>
      </c>
      <c r="L658" t="s">
        <v>41</v>
      </c>
      <c r="M658" t="s">
        <v>11113</v>
      </c>
      <c r="N658" t="s">
        <v>15007</v>
      </c>
      <c r="O658" t="s">
        <v>11115</v>
      </c>
      <c r="P658" t="s">
        <v>11139</v>
      </c>
      <c r="Q658" t="s">
        <v>11117</v>
      </c>
      <c r="R658" t="s">
        <v>11118</v>
      </c>
      <c r="S658" t="s">
        <v>15008</v>
      </c>
      <c r="T658" t="s">
        <v>11250</v>
      </c>
      <c r="U658" s="4" t="s">
        <v>14982</v>
      </c>
      <c r="V658" t="s">
        <v>14983</v>
      </c>
      <c r="W658" t="s">
        <v>15009</v>
      </c>
      <c r="X658" t="s">
        <v>15010</v>
      </c>
      <c r="Y658" t="s">
        <v>11142</v>
      </c>
      <c r="Z658" t="s">
        <v>15011</v>
      </c>
      <c r="AA658" t="s">
        <v>11144</v>
      </c>
      <c r="AB658" t="s">
        <v>14982</v>
      </c>
      <c r="AC658" t="s">
        <v>14076</v>
      </c>
      <c r="AD658" t="s">
        <v>15012</v>
      </c>
      <c r="AE658" t="s">
        <v>14432</v>
      </c>
      <c r="AI658" t="s">
        <v>14597</v>
      </c>
      <c r="AJ658" t="s">
        <v>14432</v>
      </c>
      <c r="AK658" t="s">
        <v>14989</v>
      </c>
      <c r="AL658" t="s">
        <v>14990</v>
      </c>
      <c r="AM658" t="s">
        <v>14991</v>
      </c>
      <c r="AN658" t="s">
        <v>14992</v>
      </c>
      <c r="AO658" t="s">
        <v>14993</v>
      </c>
      <c r="AP658" t="s">
        <v>14989</v>
      </c>
      <c r="AQ658">
        <v>4</v>
      </c>
      <c r="AR658">
        <v>4</v>
      </c>
      <c r="AS658">
        <v>4</v>
      </c>
      <c r="AT658" t="s">
        <v>15013</v>
      </c>
      <c r="AU658">
        <v>0</v>
      </c>
      <c r="AV658">
        <v>0</v>
      </c>
      <c r="AW658">
        <v>0</v>
      </c>
    </row>
    <row r="659" spans="1:49">
      <c r="A659" s="1">
        <f>_xlfn.XLOOKUP(K659,数据!F:F,数据!A:A)</f>
        <v>2026</v>
      </c>
      <c r="B659" s="2">
        <f>_xlfn.XLOOKUP(K659,数据!F:F,数据!B:B)</f>
        <v>1</v>
      </c>
      <c r="C659" s="2">
        <f>_xlfn.XLOOKUP(K659,数据!F:F,数据!C:C)</f>
        <v>4</v>
      </c>
      <c r="D659" s="2" t="str">
        <f>_xlfn.XLOOKUP(K659,数据!F:F,数据!K:K)</f>
        <v>空派</v>
      </c>
      <c r="E659" s="2" t="str" cm="1">
        <f t="array" ref="E659">IF(OR(D659="红单",D659="空派"),_xlfn.IFS(F659="未开售","新品首批发货",G659&lt;F659,"新品首批发货",G659-F659&lt;=60,"新品期补货空运",G659-F659&gt;60,"老品应急空运"),"海运，不进行分析")</f>
        <v>老品应急空运</v>
      </c>
      <c r="F659" s="3">
        <v>45893</v>
      </c>
      <c r="G659" s="3">
        <f>_xlfn.XLOOKUP(K659,数据!F:F,数据!D:D)</f>
        <v>46045</v>
      </c>
      <c r="H659" s="5">
        <v>433</v>
      </c>
      <c r="I659" s="5">
        <f t="shared" si="31"/>
        <v>2.598</v>
      </c>
      <c r="J659" s="5">
        <f>_xlfn.XLOOKUP(K659,数据!F:F,数据!T:T)*(I659/_xlfn.XLOOKUP(K659,数据!F:F,数据!Y:Y))</f>
        <v>124.621448212649</v>
      </c>
      <c r="K659" t="s">
        <v>8721</v>
      </c>
      <c r="L659" t="s">
        <v>41</v>
      </c>
      <c r="M659" t="s">
        <v>11113</v>
      </c>
      <c r="N659" t="s">
        <v>15007</v>
      </c>
      <c r="O659" t="s">
        <v>11115</v>
      </c>
      <c r="P659" t="s">
        <v>11139</v>
      </c>
      <c r="Q659" t="s">
        <v>11117</v>
      </c>
      <c r="R659" t="s">
        <v>11118</v>
      </c>
      <c r="S659" t="s">
        <v>15008</v>
      </c>
      <c r="T659" t="s">
        <v>11250</v>
      </c>
      <c r="U659" s="4" t="s">
        <v>14982</v>
      </c>
      <c r="V659" t="s">
        <v>14983</v>
      </c>
      <c r="W659" t="s">
        <v>15009</v>
      </c>
      <c r="X659" t="s">
        <v>15010</v>
      </c>
      <c r="Y659" t="s">
        <v>11142</v>
      </c>
      <c r="Z659" t="s">
        <v>15011</v>
      </c>
      <c r="AA659" t="s">
        <v>11144</v>
      </c>
      <c r="AB659" t="s">
        <v>14982</v>
      </c>
      <c r="AC659" t="s">
        <v>14076</v>
      </c>
      <c r="AD659" t="s">
        <v>15012</v>
      </c>
      <c r="AE659" t="s">
        <v>14432</v>
      </c>
      <c r="AI659" t="s">
        <v>14597</v>
      </c>
      <c r="AJ659" t="s">
        <v>14432</v>
      </c>
      <c r="AK659" t="s">
        <v>14995</v>
      </c>
      <c r="AL659" t="s">
        <v>14996</v>
      </c>
      <c r="AM659" t="s">
        <v>14997</v>
      </c>
      <c r="AN659" t="s">
        <v>13255</v>
      </c>
      <c r="AO659" t="s">
        <v>14998</v>
      </c>
      <c r="AP659" t="s">
        <v>14995</v>
      </c>
      <c r="AQ659">
        <v>6</v>
      </c>
      <c r="AR659">
        <v>6</v>
      </c>
      <c r="AS659">
        <v>6</v>
      </c>
      <c r="AT659" t="s">
        <v>15014</v>
      </c>
      <c r="AU659">
        <v>0</v>
      </c>
      <c r="AV659">
        <v>0</v>
      </c>
      <c r="AW659">
        <v>0</v>
      </c>
    </row>
    <row r="660" spans="1:49">
      <c r="A660" s="1">
        <f>_xlfn.XLOOKUP(K660,数据!F:F,数据!A:A)</f>
        <v>2026</v>
      </c>
      <c r="B660" s="2">
        <f>_xlfn.XLOOKUP(K660,数据!F:F,数据!B:B)</f>
        <v>1</v>
      </c>
      <c r="C660" s="2">
        <f>_xlfn.XLOOKUP(K660,数据!F:F,数据!C:C)</f>
        <v>4</v>
      </c>
      <c r="D660" s="2" t="str">
        <f>_xlfn.XLOOKUP(K660,数据!F:F,数据!K:K)</f>
        <v>空派</v>
      </c>
      <c r="E660" s="2" t="str" cm="1">
        <f t="array" ref="E660">IF(OR(D660="红单",D660="空派"),_xlfn.IFS(F660="未开售","新品首批发货",G660&lt;F660,"新品首批发货",G660-F660&lt;=60,"新品期补货空运",G660-F660&gt;60,"老品应急空运"),"海运，不进行分析")</f>
        <v>老品应急空运</v>
      </c>
      <c r="F660" s="3">
        <v>44703</v>
      </c>
      <c r="G660" s="3">
        <f>_xlfn.XLOOKUP(K660,数据!F:F,数据!D:D)</f>
        <v>46045</v>
      </c>
      <c r="H660" s="5">
        <v>124</v>
      </c>
      <c r="I660" s="5">
        <f t="shared" si="31"/>
        <v>0.496</v>
      </c>
      <c r="J660" s="5">
        <f>_xlfn.XLOOKUP(K660,数据!F:F,数据!T:T)*(I660/_xlfn.XLOOKUP(K660,数据!F:F,数据!Y:Y))</f>
        <v>23.7922395355943</v>
      </c>
      <c r="K660" t="s">
        <v>8721</v>
      </c>
      <c r="L660" t="s">
        <v>41</v>
      </c>
      <c r="M660" t="s">
        <v>11113</v>
      </c>
      <c r="N660" t="s">
        <v>15007</v>
      </c>
      <c r="O660" t="s">
        <v>11115</v>
      </c>
      <c r="P660" t="s">
        <v>11139</v>
      </c>
      <c r="Q660" t="s">
        <v>11117</v>
      </c>
      <c r="R660" t="s">
        <v>11118</v>
      </c>
      <c r="S660" t="s">
        <v>15008</v>
      </c>
      <c r="T660" t="s">
        <v>11250</v>
      </c>
      <c r="U660" s="4" t="s">
        <v>14982</v>
      </c>
      <c r="V660" t="s">
        <v>14983</v>
      </c>
      <c r="W660" t="s">
        <v>15009</v>
      </c>
      <c r="X660" t="s">
        <v>15010</v>
      </c>
      <c r="Y660" t="s">
        <v>11142</v>
      </c>
      <c r="Z660" t="s">
        <v>15011</v>
      </c>
      <c r="AA660" t="s">
        <v>11144</v>
      </c>
      <c r="AB660" t="s">
        <v>14982</v>
      </c>
      <c r="AC660" t="s">
        <v>14076</v>
      </c>
      <c r="AD660" t="s">
        <v>15012</v>
      </c>
      <c r="AE660" t="s">
        <v>14432</v>
      </c>
      <c r="AI660" t="s">
        <v>14597</v>
      </c>
      <c r="AJ660" t="s">
        <v>14432</v>
      </c>
      <c r="AK660" t="s">
        <v>15000</v>
      </c>
      <c r="AL660" t="s">
        <v>15001</v>
      </c>
      <c r="AM660" t="s">
        <v>15002</v>
      </c>
      <c r="AN660" t="s">
        <v>15002</v>
      </c>
      <c r="AO660" t="s">
        <v>15003</v>
      </c>
      <c r="AP660" t="s">
        <v>15000</v>
      </c>
      <c r="AQ660">
        <v>4</v>
      </c>
      <c r="AR660">
        <v>4</v>
      </c>
      <c r="AS660">
        <v>4</v>
      </c>
      <c r="AT660" t="s">
        <v>15013</v>
      </c>
      <c r="AU660">
        <v>0</v>
      </c>
      <c r="AV660">
        <v>0</v>
      </c>
      <c r="AW660">
        <v>0</v>
      </c>
    </row>
    <row r="661" spans="1:49">
      <c r="A661" s="1">
        <f>_xlfn.XLOOKUP(K661,数据!F:F,数据!A:A)</f>
        <v>2026</v>
      </c>
      <c r="B661" s="2">
        <f>_xlfn.XLOOKUP(K661,数据!F:F,数据!B:B)</f>
        <v>1</v>
      </c>
      <c r="C661" s="2">
        <f>_xlfn.XLOOKUP(K661,数据!F:F,数据!C:C)</f>
        <v>4</v>
      </c>
      <c r="D661" s="2" t="str">
        <f>_xlfn.XLOOKUP(K661,数据!F:F,数据!K:K)</f>
        <v>空派</v>
      </c>
      <c r="E661" s="2" t="str" cm="1">
        <f t="array" ref="E661">IF(OR(D661="红单",D661="空派"),_xlfn.IFS(F661="未开售","新品首批发货",G661&lt;F661,"新品首批发货",G661-F661&lt;=60,"新品期补货空运",G661-F661&gt;60,"老品应急空运"),"海运，不进行分析")</f>
        <v>新品期补货空运</v>
      </c>
      <c r="F661" s="3">
        <v>46029</v>
      </c>
      <c r="G661" s="3">
        <f>_xlfn.XLOOKUP(K661,数据!F:F,数据!D:D)</f>
        <v>46045</v>
      </c>
      <c r="H661" s="5">
        <v>142</v>
      </c>
      <c r="I661" s="5">
        <f t="shared" si="31"/>
        <v>1.704</v>
      </c>
      <c r="J661" s="5">
        <f>_xlfn.XLOOKUP(K661,数据!F:F,数据!T:T)*(I661/_xlfn.XLOOKUP(K661,数据!F:F,数据!Y:Y))</f>
        <v>81.7378551787351</v>
      </c>
      <c r="K661" t="s">
        <v>8721</v>
      </c>
      <c r="L661" t="s">
        <v>41</v>
      </c>
      <c r="M661" t="s">
        <v>11113</v>
      </c>
      <c r="N661" t="s">
        <v>15007</v>
      </c>
      <c r="O661" t="s">
        <v>11115</v>
      </c>
      <c r="P661" t="s">
        <v>11139</v>
      </c>
      <c r="Q661" t="s">
        <v>11117</v>
      </c>
      <c r="R661" t="s">
        <v>11118</v>
      </c>
      <c r="S661" t="s">
        <v>15008</v>
      </c>
      <c r="T661" t="s">
        <v>11250</v>
      </c>
      <c r="U661" s="4" t="s">
        <v>14982</v>
      </c>
      <c r="V661" t="s">
        <v>14983</v>
      </c>
      <c r="W661" t="s">
        <v>15009</v>
      </c>
      <c r="X661" t="s">
        <v>15010</v>
      </c>
      <c r="Y661" t="s">
        <v>11142</v>
      </c>
      <c r="Z661" t="s">
        <v>15011</v>
      </c>
      <c r="AA661" t="s">
        <v>11144</v>
      </c>
      <c r="AB661" t="s">
        <v>14982</v>
      </c>
      <c r="AC661" t="s">
        <v>14076</v>
      </c>
      <c r="AD661" t="s">
        <v>15012</v>
      </c>
      <c r="AE661" t="s">
        <v>14432</v>
      </c>
      <c r="AI661" t="s">
        <v>14597</v>
      </c>
      <c r="AJ661" t="s">
        <v>14432</v>
      </c>
      <c r="AK661" t="s">
        <v>12881</v>
      </c>
      <c r="AL661" t="s">
        <v>12882</v>
      </c>
      <c r="AM661" t="s">
        <v>12883</v>
      </c>
      <c r="AN661" t="s">
        <v>11526</v>
      </c>
      <c r="AO661" t="s">
        <v>12884</v>
      </c>
      <c r="AP661" t="s">
        <v>12881</v>
      </c>
      <c r="AQ661">
        <v>12</v>
      </c>
      <c r="AR661">
        <v>12</v>
      </c>
      <c r="AS661">
        <v>14</v>
      </c>
      <c r="AT661" t="s">
        <v>15015</v>
      </c>
      <c r="AU661">
        <v>0</v>
      </c>
      <c r="AV661">
        <v>2</v>
      </c>
      <c r="AW661">
        <v>-2</v>
      </c>
    </row>
    <row r="662" spans="1:49">
      <c r="A662" s="1">
        <f>_xlfn.XLOOKUP(K662,数据!F:F,数据!A:A)</f>
        <v>2026</v>
      </c>
      <c r="B662" s="2">
        <f>_xlfn.XLOOKUP(K662,数据!F:F,数据!B:B)</f>
        <v>1</v>
      </c>
      <c r="C662" s="2">
        <f>_xlfn.XLOOKUP(K662,数据!F:F,数据!C:C)</f>
        <v>4</v>
      </c>
      <c r="D662" s="2" t="str">
        <f>_xlfn.XLOOKUP(K662,数据!F:F,数据!K:K)</f>
        <v>空派</v>
      </c>
      <c r="E662" s="2" t="str" cm="1">
        <f t="array" ref="E662">IF(OR(D662="红单",D662="空派"),_xlfn.IFS(F662="未开售","新品首批发货",G662&lt;F662,"新品首批发货",G662-F662&lt;=60,"新品期补货空运",G662-F662&gt;60,"老品应急空运"),"海运，不进行分析")</f>
        <v>新品期补货空运</v>
      </c>
      <c r="F662" s="3">
        <v>46028</v>
      </c>
      <c r="G662" s="3">
        <f>_xlfn.XLOOKUP(K662,数据!F:F,数据!D:D)</f>
        <v>46045</v>
      </c>
      <c r="H662" s="5">
        <v>143</v>
      </c>
      <c r="I662" s="5">
        <f t="shared" si="31"/>
        <v>4.29</v>
      </c>
      <c r="J662" s="5">
        <f>_xlfn.XLOOKUP(K662,数据!F:F,数据!T:T)*(I662/_xlfn.XLOOKUP(K662,数据!F:F,数据!Y:Y))</f>
        <v>205.783684692942</v>
      </c>
      <c r="K662" t="s">
        <v>8721</v>
      </c>
      <c r="L662" t="s">
        <v>41</v>
      </c>
      <c r="M662" t="s">
        <v>11113</v>
      </c>
      <c r="N662" t="s">
        <v>15007</v>
      </c>
      <c r="O662" t="s">
        <v>11115</v>
      </c>
      <c r="P662" t="s">
        <v>11139</v>
      </c>
      <c r="Q662" t="s">
        <v>11117</v>
      </c>
      <c r="R662" t="s">
        <v>11118</v>
      </c>
      <c r="S662" t="s">
        <v>15008</v>
      </c>
      <c r="T662" t="s">
        <v>11250</v>
      </c>
      <c r="U662" s="4" t="s">
        <v>14982</v>
      </c>
      <c r="V662" t="s">
        <v>14983</v>
      </c>
      <c r="W662" t="s">
        <v>15009</v>
      </c>
      <c r="X662" t="s">
        <v>15010</v>
      </c>
      <c r="Y662" t="s">
        <v>11142</v>
      </c>
      <c r="Z662" t="s">
        <v>15011</v>
      </c>
      <c r="AA662" t="s">
        <v>11144</v>
      </c>
      <c r="AB662" t="s">
        <v>14982</v>
      </c>
      <c r="AC662" t="s">
        <v>14076</v>
      </c>
      <c r="AD662" t="s">
        <v>15012</v>
      </c>
      <c r="AE662" t="s">
        <v>14432</v>
      </c>
      <c r="AI662" t="s">
        <v>14597</v>
      </c>
      <c r="AJ662" t="s">
        <v>14432</v>
      </c>
      <c r="AK662" t="s">
        <v>12659</v>
      </c>
      <c r="AL662" t="s">
        <v>12660</v>
      </c>
      <c r="AM662" t="s">
        <v>12661</v>
      </c>
      <c r="AN662" t="s">
        <v>11526</v>
      </c>
      <c r="AO662" t="s">
        <v>12662</v>
      </c>
      <c r="AP662" t="s">
        <v>12659</v>
      </c>
      <c r="AQ662">
        <v>30</v>
      </c>
      <c r="AR662">
        <v>30</v>
      </c>
      <c r="AS662">
        <v>30</v>
      </c>
      <c r="AT662" t="s">
        <v>15016</v>
      </c>
      <c r="AU662">
        <v>0</v>
      </c>
      <c r="AV662">
        <v>0</v>
      </c>
      <c r="AW662">
        <v>0</v>
      </c>
    </row>
    <row r="663" spans="1:49">
      <c r="A663" s="1">
        <f>_xlfn.XLOOKUP(K663,数据!F:F,数据!A:A)</f>
        <v>2026</v>
      </c>
      <c r="B663" s="2">
        <f>_xlfn.XLOOKUP(K663,数据!F:F,数据!B:B)</f>
        <v>1</v>
      </c>
      <c r="C663" s="2">
        <f>_xlfn.XLOOKUP(K663,数据!F:F,数据!C:C)</f>
        <v>4</v>
      </c>
      <c r="D663" s="2" t="str">
        <f>_xlfn.XLOOKUP(K663,数据!F:F,数据!K:K)</f>
        <v>空派</v>
      </c>
      <c r="E663" s="2" t="str" cm="1">
        <f t="array" ref="E663">IF(OR(D663="红单",D663="空派"),_xlfn.IFS(F663="未开售","新品首批发货",G663&lt;F663,"新品首批发货",G663-F663&lt;=60,"新品期补货空运",G663-F663&gt;60,"老品应急空运"),"海运，不进行分析")</f>
        <v>新品期补货空运</v>
      </c>
      <c r="F663" s="3">
        <v>46030</v>
      </c>
      <c r="G663" s="3">
        <f>_xlfn.XLOOKUP(K663,数据!F:F,数据!D:D)</f>
        <v>46045</v>
      </c>
      <c r="H663" s="5">
        <v>146</v>
      </c>
      <c r="I663" s="5">
        <f t="shared" si="31"/>
        <v>4.38</v>
      </c>
      <c r="J663" s="5">
        <f>_xlfn.XLOOKUP(K663,数据!F:F,数据!T:T)*(I663/_xlfn.XLOOKUP(K663,数据!F:F,数据!Y:Y))</f>
        <v>210.100824931256</v>
      </c>
      <c r="K663" t="s">
        <v>8721</v>
      </c>
      <c r="L663" t="s">
        <v>41</v>
      </c>
      <c r="M663" t="s">
        <v>11113</v>
      </c>
      <c r="N663" t="s">
        <v>15007</v>
      </c>
      <c r="O663" t="s">
        <v>11115</v>
      </c>
      <c r="P663" t="s">
        <v>11139</v>
      </c>
      <c r="Q663" t="s">
        <v>11117</v>
      </c>
      <c r="R663" t="s">
        <v>11118</v>
      </c>
      <c r="S663" t="s">
        <v>15008</v>
      </c>
      <c r="T663" t="s">
        <v>11250</v>
      </c>
      <c r="U663" s="4" t="s">
        <v>14982</v>
      </c>
      <c r="V663" t="s">
        <v>14983</v>
      </c>
      <c r="W663" t="s">
        <v>15009</v>
      </c>
      <c r="X663" t="s">
        <v>15010</v>
      </c>
      <c r="Y663" t="s">
        <v>11142</v>
      </c>
      <c r="Z663" t="s">
        <v>15011</v>
      </c>
      <c r="AA663" t="s">
        <v>11144</v>
      </c>
      <c r="AB663" t="s">
        <v>14982</v>
      </c>
      <c r="AC663" t="s">
        <v>14076</v>
      </c>
      <c r="AD663" t="s">
        <v>15012</v>
      </c>
      <c r="AE663" t="s">
        <v>14432</v>
      </c>
      <c r="AI663" t="s">
        <v>14597</v>
      </c>
      <c r="AJ663" t="s">
        <v>14432</v>
      </c>
      <c r="AK663" t="s">
        <v>12422</v>
      </c>
      <c r="AL663" t="s">
        <v>12423</v>
      </c>
      <c r="AM663" t="s">
        <v>12424</v>
      </c>
      <c r="AN663" t="s">
        <v>11526</v>
      </c>
      <c r="AO663" t="s">
        <v>12425</v>
      </c>
      <c r="AP663" t="s">
        <v>12422</v>
      </c>
      <c r="AQ663">
        <v>30</v>
      </c>
      <c r="AR663">
        <v>30</v>
      </c>
      <c r="AS663">
        <v>30</v>
      </c>
      <c r="AT663" t="s">
        <v>15017</v>
      </c>
      <c r="AU663">
        <v>0</v>
      </c>
      <c r="AV663">
        <v>0</v>
      </c>
      <c r="AW663">
        <v>0</v>
      </c>
    </row>
    <row r="664" spans="1:49">
      <c r="A664" s="1">
        <f>_xlfn.XLOOKUP(K664,数据!F:F,数据!A:A)</f>
        <v>2026</v>
      </c>
      <c r="B664" s="2">
        <f>_xlfn.XLOOKUP(K664,数据!F:F,数据!B:B)</f>
        <v>1</v>
      </c>
      <c r="C664" s="2">
        <f>_xlfn.XLOOKUP(K664,数据!F:F,数据!C:C)</f>
        <v>4</v>
      </c>
      <c r="D664" s="2" t="str">
        <f>_xlfn.XLOOKUP(K664,数据!F:F,数据!K:K)</f>
        <v>空派</v>
      </c>
      <c r="E664" s="2" t="str" cm="1">
        <f t="array" ref="E664">IF(OR(D664="红单",D664="空派"),_xlfn.IFS(F664="未开售","新品首批发货",G664&lt;F664,"新品首批发货",G664-F664&lt;=60,"新品期补货空运",G664-F664&gt;60,"老品应急空运"),"海运，不进行分析")</f>
        <v>新品期补货空运</v>
      </c>
      <c r="F664" s="3">
        <v>46028</v>
      </c>
      <c r="G664" s="3">
        <f>_xlfn.XLOOKUP(K664,数据!F:F,数据!D:D)</f>
        <v>46045</v>
      </c>
      <c r="H664" s="5">
        <v>143.3</v>
      </c>
      <c r="I664" s="5">
        <f t="shared" si="31"/>
        <v>2.866</v>
      </c>
      <c r="J664" s="5">
        <f>_xlfn.XLOOKUP(K664,数据!F:F,数据!T:T)*(I664/_xlfn.XLOOKUP(K664,数据!F:F,数据!Y:Y))</f>
        <v>137.476932477849</v>
      </c>
      <c r="K664" t="s">
        <v>8721</v>
      </c>
      <c r="L664" t="s">
        <v>41</v>
      </c>
      <c r="M664" t="s">
        <v>11113</v>
      </c>
      <c r="N664" t="s">
        <v>15007</v>
      </c>
      <c r="O664" t="s">
        <v>11115</v>
      </c>
      <c r="P664" t="s">
        <v>11139</v>
      </c>
      <c r="Q664" t="s">
        <v>11117</v>
      </c>
      <c r="R664" t="s">
        <v>11118</v>
      </c>
      <c r="S664" t="s">
        <v>15008</v>
      </c>
      <c r="T664" t="s">
        <v>11250</v>
      </c>
      <c r="U664" s="4" t="s">
        <v>14982</v>
      </c>
      <c r="V664" t="s">
        <v>14983</v>
      </c>
      <c r="W664" t="s">
        <v>15009</v>
      </c>
      <c r="X664" t="s">
        <v>15010</v>
      </c>
      <c r="Y664" t="s">
        <v>11142</v>
      </c>
      <c r="Z664" t="s">
        <v>15011</v>
      </c>
      <c r="AA664" t="s">
        <v>11144</v>
      </c>
      <c r="AB664" t="s">
        <v>14982</v>
      </c>
      <c r="AC664" t="s">
        <v>14076</v>
      </c>
      <c r="AD664" t="s">
        <v>15012</v>
      </c>
      <c r="AE664" t="s">
        <v>14432</v>
      </c>
      <c r="AI664" t="s">
        <v>14597</v>
      </c>
      <c r="AJ664" t="s">
        <v>14432</v>
      </c>
      <c r="AK664" t="s">
        <v>13058</v>
      </c>
      <c r="AL664" t="s">
        <v>13059</v>
      </c>
      <c r="AM664" t="s">
        <v>13060</v>
      </c>
      <c r="AN664" t="s">
        <v>11526</v>
      </c>
      <c r="AO664" t="s">
        <v>13061</v>
      </c>
      <c r="AP664" t="s">
        <v>13058</v>
      </c>
      <c r="AQ664">
        <v>20</v>
      </c>
      <c r="AR664">
        <v>20</v>
      </c>
      <c r="AS664">
        <v>20</v>
      </c>
      <c r="AT664" t="s">
        <v>15018</v>
      </c>
      <c r="AU664">
        <v>0</v>
      </c>
      <c r="AV664">
        <v>0</v>
      </c>
      <c r="AW664">
        <v>0</v>
      </c>
    </row>
    <row r="665" spans="1:49">
      <c r="A665" s="1">
        <f>_xlfn.XLOOKUP(K665,数据!F:F,数据!A:A)</f>
        <v>2026</v>
      </c>
      <c r="B665" s="2">
        <f>_xlfn.XLOOKUP(K665,数据!F:F,数据!B:B)</f>
        <v>1</v>
      </c>
      <c r="C665" s="2">
        <f>_xlfn.XLOOKUP(K665,数据!F:F,数据!C:C)</f>
        <v>4</v>
      </c>
      <c r="D665" s="2" t="str">
        <f>_xlfn.XLOOKUP(K665,数据!F:F,数据!K:K)</f>
        <v>空派</v>
      </c>
      <c r="E665" s="2" t="str" cm="1">
        <f t="array" ref="E665">IF(OR(D665="红单",D665="空派"),_xlfn.IFS(F665="未开售","新品首批发货",G665&lt;F665,"新品首批发货",G665-F665&lt;=60,"新品期补货空运",G665-F665&gt;60,"老品应急空运"),"海运，不进行分析")</f>
        <v>新品期补货空运</v>
      </c>
      <c r="F665" s="3">
        <v>46017</v>
      </c>
      <c r="G665" s="3">
        <f>_xlfn.XLOOKUP(K665,数据!F:F,数据!D:D)</f>
        <v>46045</v>
      </c>
      <c r="H665" s="5">
        <v>144</v>
      </c>
      <c r="I665" s="5">
        <f t="shared" si="31"/>
        <v>2.88</v>
      </c>
      <c r="J665" s="5">
        <f>_xlfn.XLOOKUP(K665,数据!F:F,数据!T:T)*(I665/_xlfn.XLOOKUP(K665,数据!F:F,数据!Y:Y))</f>
        <v>138.148487626031</v>
      </c>
      <c r="K665" t="s">
        <v>8721</v>
      </c>
      <c r="L665" t="s">
        <v>41</v>
      </c>
      <c r="M665" t="s">
        <v>11113</v>
      </c>
      <c r="N665" t="s">
        <v>15007</v>
      </c>
      <c r="O665" t="s">
        <v>11115</v>
      </c>
      <c r="P665" t="s">
        <v>11139</v>
      </c>
      <c r="Q665" t="s">
        <v>11117</v>
      </c>
      <c r="R665" t="s">
        <v>11118</v>
      </c>
      <c r="S665" t="s">
        <v>15008</v>
      </c>
      <c r="T665" t="s">
        <v>11250</v>
      </c>
      <c r="U665" s="4" t="s">
        <v>14982</v>
      </c>
      <c r="V665" t="s">
        <v>14983</v>
      </c>
      <c r="W665" t="s">
        <v>15009</v>
      </c>
      <c r="X665" t="s">
        <v>15010</v>
      </c>
      <c r="Y665" t="s">
        <v>11142</v>
      </c>
      <c r="Z665" t="s">
        <v>15011</v>
      </c>
      <c r="AA665" t="s">
        <v>11144</v>
      </c>
      <c r="AB665" t="s">
        <v>14982</v>
      </c>
      <c r="AC665" t="s">
        <v>14076</v>
      </c>
      <c r="AD665" t="s">
        <v>15012</v>
      </c>
      <c r="AE665" t="s">
        <v>14432</v>
      </c>
      <c r="AI665" t="s">
        <v>14597</v>
      </c>
      <c r="AJ665" t="s">
        <v>14432</v>
      </c>
      <c r="AK665" t="s">
        <v>13746</v>
      </c>
      <c r="AL665" t="s">
        <v>13747</v>
      </c>
      <c r="AM665" t="s">
        <v>13748</v>
      </c>
      <c r="AN665" t="s">
        <v>11728</v>
      </c>
      <c r="AO665" t="s">
        <v>13749</v>
      </c>
      <c r="AP665" t="s">
        <v>13746</v>
      </c>
      <c r="AQ665">
        <v>20</v>
      </c>
      <c r="AR665">
        <v>20</v>
      </c>
      <c r="AS665">
        <v>20</v>
      </c>
      <c r="AT665" t="s">
        <v>15019</v>
      </c>
      <c r="AU665">
        <v>0</v>
      </c>
      <c r="AV665">
        <v>0</v>
      </c>
      <c r="AW665">
        <v>0</v>
      </c>
    </row>
    <row r="666" spans="1:49">
      <c r="A666" s="1">
        <f>_xlfn.XLOOKUP(K666,数据!F:F,数据!A:A)</f>
        <v>2026</v>
      </c>
      <c r="B666" s="2">
        <f>_xlfn.XLOOKUP(K666,数据!F:F,数据!B:B)</f>
        <v>1</v>
      </c>
      <c r="C666" s="2">
        <f>_xlfn.XLOOKUP(K666,数据!F:F,数据!C:C)</f>
        <v>4</v>
      </c>
      <c r="D666" s="2" t="str">
        <f>_xlfn.XLOOKUP(K666,数据!F:F,数据!K:K)</f>
        <v>空派</v>
      </c>
      <c r="E666" s="2" t="str" cm="1">
        <f t="array" ref="E666">IF(OR(D666="红单",D666="空派"),_xlfn.IFS(F666="未开售","新品首批发货",G666&lt;F666,"新品首批发货",G666-F666&lt;=60,"新品期补货空运",G666-F666&gt;60,"老品应急空运"),"海运，不进行分析")</f>
        <v>新品期补货空运</v>
      </c>
      <c r="F666" s="3">
        <v>46003</v>
      </c>
      <c r="G666" s="3">
        <f>_xlfn.XLOOKUP(K666,数据!F:F,数据!D:D)</f>
        <v>46045</v>
      </c>
      <c r="H666" s="5">
        <v>106</v>
      </c>
      <c r="I666" s="5">
        <f t="shared" si="31"/>
        <v>0.424</v>
      </c>
      <c r="J666" s="5">
        <f>_xlfn.XLOOKUP(K666,数据!F:F,数据!T:T)*(I666/_xlfn.XLOOKUP(K666,数据!F:F,数据!Y:Y))</f>
        <v>20.3385273449435</v>
      </c>
      <c r="K666" t="s">
        <v>8718</v>
      </c>
      <c r="L666" t="s">
        <v>41</v>
      </c>
      <c r="M666" t="s">
        <v>11113</v>
      </c>
      <c r="N666" t="s">
        <v>15020</v>
      </c>
      <c r="O666" t="s">
        <v>11115</v>
      </c>
      <c r="P666" t="s">
        <v>11139</v>
      </c>
      <c r="Q666" t="s">
        <v>11117</v>
      </c>
      <c r="R666" t="s">
        <v>11118</v>
      </c>
      <c r="S666" t="s">
        <v>15021</v>
      </c>
      <c r="T666" t="s">
        <v>11250</v>
      </c>
      <c r="U666" s="4" t="s">
        <v>14982</v>
      </c>
      <c r="V666" t="s">
        <v>14983</v>
      </c>
      <c r="W666" t="s">
        <v>15022</v>
      </c>
      <c r="X666" t="s">
        <v>15023</v>
      </c>
      <c r="Y666" t="s">
        <v>11142</v>
      </c>
      <c r="Z666" t="s">
        <v>15024</v>
      </c>
      <c r="AA666" t="s">
        <v>11144</v>
      </c>
      <c r="AB666" t="s">
        <v>14982</v>
      </c>
      <c r="AC666" t="s">
        <v>14076</v>
      </c>
      <c r="AD666" t="s">
        <v>15025</v>
      </c>
      <c r="AE666" t="s">
        <v>14690</v>
      </c>
      <c r="AI666" t="s">
        <v>14597</v>
      </c>
      <c r="AJ666" t="s">
        <v>14432</v>
      </c>
      <c r="AK666" t="s">
        <v>14989</v>
      </c>
      <c r="AL666" t="s">
        <v>14990</v>
      </c>
      <c r="AM666" t="s">
        <v>14991</v>
      </c>
      <c r="AN666" t="s">
        <v>14992</v>
      </c>
      <c r="AO666" t="s">
        <v>14993</v>
      </c>
      <c r="AP666" t="s">
        <v>14989</v>
      </c>
      <c r="AQ666">
        <v>4</v>
      </c>
      <c r="AR666">
        <v>4</v>
      </c>
      <c r="AS666">
        <v>4</v>
      </c>
      <c r="AT666" t="s">
        <v>15026</v>
      </c>
      <c r="AU666">
        <v>0</v>
      </c>
      <c r="AV666">
        <v>0</v>
      </c>
      <c r="AW666">
        <v>0</v>
      </c>
    </row>
    <row r="667" spans="1:49">
      <c r="A667" s="1">
        <f>_xlfn.XLOOKUP(K667,数据!F:F,数据!A:A)</f>
        <v>2026</v>
      </c>
      <c r="B667" s="2">
        <f>_xlfn.XLOOKUP(K667,数据!F:F,数据!B:B)</f>
        <v>1</v>
      </c>
      <c r="C667" s="2">
        <f>_xlfn.XLOOKUP(K667,数据!F:F,数据!C:C)</f>
        <v>4</v>
      </c>
      <c r="D667" s="2" t="str">
        <f>_xlfn.XLOOKUP(K667,数据!F:F,数据!K:K)</f>
        <v>空派</v>
      </c>
      <c r="E667" s="2" t="str" cm="1">
        <f t="array" ref="E667">IF(OR(D667="红单",D667="空派"),_xlfn.IFS(F667="未开售","新品首批发货",G667&lt;F667,"新品首批发货",G667-F667&lt;=60,"新品期补货空运",G667-F667&gt;60,"老品应急空运"),"海运，不进行分析")</f>
        <v>老品应急空运</v>
      </c>
      <c r="F667" s="3">
        <v>45893</v>
      </c>
      <c r="G667" s="3">
        <f>_xlfn.XLOOKUP(K667,数据!F:F,数据!D:D)</f>
        <v>46045</v>
      </c>
      <c r="H667" s="5">
        <v>433</v>
      </c>
      <c r="I667" s="5">
        <f t="shared" si="31"/>
        <v>2.598</v>
      </c>
      <c r="J667" s="5">
        <f>_xlfn.XLOOKUP(K667,数据!F:F,数据!T:T)*(I667/_xlfn.XLOOKUP(K667,数据!F:F,数据!Y:Y))</f>
        <v>124.621448212649</v>
      </c>
      <c r="K667" t="s">
        <v>8718</v>
      </c>
      <c r="L667" t="s">
        <v>41</v>
      </c>
      <c r="M667" t="s">
        <v>11113</v>
      </c>
      <c r="N667" t="s">
        <v>15020</v>
      </c>
      <c r="O667" t="s">
        <v>11115</v>
      </c>
      <c r="P667" t="s">
        <v>11139</v>
      </c>
      <c r="Q667" t="s">
        <v>11117</v>
      </c>
      <c r="R667" t="s">
        <v>11118</v>
      </c>
      <c r="S667" t="s">
        <v>15021</v>
      </c>
      <c r="T667" t="s">
        <v>11250</v>
      </c>
      <c r="U667" s="4" t="s">
        <v>14982</v>
      </c>
      <c r="V667" t="s">
        <v>14983</v>
      </c>
      <c r="W667" t="s">
        <v>15022</v>
      </c>
      <c r="X667" t="s">
        <v>15023</v>
      </c>
      <c r="Y667" t="s">
        <v>11142</v>
      </c>
      <c r="Z667" t="s">
        <v>15024</v>
      </c>
      <c r="AA667" t="s">
        <v>11144</v>
      </c>
      <c r="AB667" t="s">
        <v>14982</v>
      </c>
      <c r="AC667" t="s">
        <v>14076</v>
      </c>
      <c r="AD667" t="s">
        <v>15025</v>
      </c>
      <c r="AE667" t="s">
        <v>14690</v>
      </c>
      <c r="AI667" t="s">
        <v>14597</v>
      </c>
      <c r="AJ667" t="s">
        <v>14432</v>
      </c>
      <c r="AK667" t="s">
        <v>14995</v>
      </c>
      <c r="AL667" t="s">
        <v>14996</v>
      </c>
      <c r="AM667" t="s">
        <v>14997</v>
      </c>
      <c r="AN667" t="s">
        <v>13255</v>
      </c>
      <c r="AO667" t="s">
        <v>14998</v>
      </c>
      <c r="AP667" t="s">
        <v>14995</v>
      </c>
      <c r="AQ667">
        <v>6</v>
      </c>
      <c r="AR667">
        <v>6</v>
      </c>
      <c r="AS667">
        <v>6</v>
      </c>
      <c r="AT667" t="s">
        <v>15027</v>
      </c>
      <c r="AU667">
        <v>0</v>
      </c>
      <c r="AV667">
        <v>0</v>
      </c>
      <c r="AW667">
        <v>0</v>
      </c>
    </row>
    <row r="668" spans="1:49">
      <c r="A668" s="1">
        <f>_xlfn.XLOOKUP(K668,数据!F:F,数据!A:A)</f>
        <v>2026</v>
      </c>
      <c r="B668" s="2">
        <f>_xlfn.XLOOKUP(K668,数据!F:F,数据!B:B)</f>
        <v>1</v>
      </c>
      <c r="C668" s="2">
        <f>_xlfn.XLOOKUP(K668,数据!F:F,数据!C:C)</f>
        <v>4</v>
      </c>
      <c r="D668" s="2" t="str">
        <f>_xlfn.XLOOKUP(K668,数据!F:F,数据!K:K)</f>
        <v>空派</v>
      </c>
      <c r="E668" s="2" t="str" cm="1">
        <f t="array" ref="E668">IF(OR(D668="红单",D668="空派"),_xlfn.IFS(F668="未开售","新品首批发货",G668&lt;F668,"新品首批发货",G668-F668&lt;=60,"新品期补货空运",G668-F668&gt;60,"老品应急空运"),"海运，不进行分析")</f>
        <v>老品应急空运</v>
      </c>
      <c r="F668" s="3">
        <v>44703</v>
      </c>
      <c r="G668" s="3">
        <f>_xlfn.XLOOKUP(K668,数据!F:F,数据!D:D)</f>
        <v>46045</v>
      </c>
      <c r="H668" s="5">
        <v>124</v>
      </c>
      <c r="I668" s="5">
        <f t="shared" si="31"/>
        <v>0.496</v>
      </c>
      <c r="J668" s="5">
        <f>_xlfn.XLOOKUP(K668,数据!F:F,数据!T:T)*(I668/_xlfn.XLOOKUP(K668,数据!F:F,数据!Y:Y))</f>
        <v>23.7922395355943</v>
      </c>
      <c r="K668" t="s">
        <v>8718</v>
      </c>
      <c r="L668" t="s">
        <v>41</v>
      </c>
      <c r="M668" t="s">
        <v>11113</v>
      </c>
      <c r="N668" t="s">
        <v>15020</v>
      </c>
      <c r="O668" t="s">
        <v>11115</v>
      </c>
      <c r="P668" t="s">
        <v>11139</v>
      </c>
      <c r="Q668" t="s">
        <v>11117</v>
      </c>
      <c r="R668" t="s">
        <v>11118</v>
      </c>
      <c r="S668" t="s">
        <v>15021</v>
      </c>
      <c r="T668" t="s">
        <v>11250</v>
      </c>
      <c r="U668" s="4" t="s">
        <v>14982</v>
      </c>
      <c r="V668" t="s">
        <v>14983</v>
      </c>
      <c r="W668" t="s">
        <v>15022</v>
      </c>
      <c r="X668" t="s">
        <v>15023</v>
      </c>
      <c r="Y668" t="s">
        <v>11142</v>
      </c>
      <c r="Z668" t="s">
        <v>15024</v>
      </c>
      <c r="AA668" t="s">
        <v>11144</v>
      </c>
      <c r="AB668" t="s">
        <v>14982</v>
      </c>
      <c r="AC668" t="s">
        <v>14076</v>
      </c>
      <c r="AD668" t="s">
        <v>15025</v>
      </c>
      <c r="AE668" t="s">
        <v>14690</v>
      </c>
      <c r="AI668" t="s">
        <v>14597</v>
      </c>
      <c r="AJ668" t="s">
        <v>14432</v>
      </c>
      <c r="AK668" t="s">
        <v>15000</v>
      </c>
      <c r="AL668" t="s">
        <v>15001</v>
      </c>
      <c r="AM668" t="s">
        <v>15002</v>
      </c>
      <c r="AN668" t="s">
        <v>15002</v>
      </c>
      <c r="AO668" t="s">
        <v>15003</v>
      </c>
      <c r="AP668" t="s">
        <v>15000</v>
      </c>
      <c r="AQ668">
        <v>4</v>
      </c>
      <c r="AR668">
        <v>4</v>
      </c>
      <c r="AS668">
        <v>4</v>
      </c>
      <c r="AT668" t="s">
        <v>15026</v>
      </c>
      <c r="AU668">
        <v>0</v>
      </c>
      <c r="AV668">
        <v>0</v>
      </c>
      <c r="AW668">
        <v>0</v>
      </c>
    </row>
    <row r="669" spans="1:49">
      <c r="A669" s="1">
        <f>_xlfn.XLOOKUP(K669,数据!F:F,数据!A:A)</f>
        <v>2026</v>
      </c>
      <c r="B669" s="2">
        <f>_xlfn.XLOOKUP(K669,数据!F:F,数据!B:B)</f>
        <v>1</v>
      </c>
      <c r="C669" s="2">
        <f>_xlfn.XLOOKUP(K669,数据!F:F,数据!C:C)</f>
        <v>4</v>
      </c>
      <c r="D669" s="2" t="str">
        <f>_xlfn.XLOOKUP(K669,数据!F:F,数据!K:K)</f>
        <v>空派</v>
      </c>
      <c r="E669" s="2" t="str" cm="1">
        <f t="array" ref="E669">IF(OR(D669="红单",D669="空派"),_xlfn.IFS(F669="未开售","新品首批发货",G669&lt;F669,"新品首批发货",G669-F669&lt;=60,"新品期补货空运",G669-F669&gt;60,"老品应急空运"),"海运，不进行分析")</f>
        <v>新品期补货空运</v>
      </c>
      <c r="F669" s="3">
        <v>46029</v>
      </c>
      <c r="G669" s="3">
        <f>_xlfn.XLOOKUP(K669,数据!F:F,数据!D:D)</f>
        <v>46045</v>
      </c>
      <c r="H669" s="5">
        <v>142</v>
      </c>
      <c r="I669" s="5">
        <f t="shared" si="31"/>
        <v>1.704</v>
      </c>
      <c r="J669" s="5">
        <f>_xlfn.XLOOKUP(K669,数据!F:F,数据!T:T)*(I669/_xlfn.XLOOKUP(K669,数据!F:F,数据!Y:Y))</f>
        <v>81.7378551787351</v>
      </c>
      <c r="K669" t="s">
        <v>8718</v>
      </c>
      <c r="L669" t="s">
        <v>41</v>
      </c>
      <c r="M669" t="s">
        <v>11113</v>
      </c>
      <c r="N669" t="s">
        <v>15020</v>
      </c>
      <c r="O669" t="s">
        <v>11115</v>
      </c>
      <c r="P669" t="s">
        <v>11139</v>
      </c>
      <c r="Q669" t="s">
        <v>11117</v>
      </c>
      <c r="R669" t="s">
        <v>11118</v>
      </c>
      <c r="S669" t="s">
        <v>15021</v>
      </c>
      <c r="T669" t="s">
        <v>11250</v>
      </c>
      <c r="U669" s="4" t="s">
        <v>14982</v>
      </c>
      <c r="V669" t="s">
        <v>14983</v>
      </c>
      <c r="W669" t="s">
        <v>15022</v>
      </c>
      <c r="X669" t="s">
        <v>15023</v>
      </c>
      <c r="Y669" t="s">
        <v>11142</v>
      </c>
      <c r="Z669" t="s">
        <v>15024</v>
      </c>
      <c r="AA669" t="s">
        <v>11144</v>
      </c>
      <c r="AB669" t="s">
        <v>14982</v>
      </c>
      <c r="AC669" t="s">
        <v>14076</v>
      </c>
      <c r="AD669" t="s">
        <v>15025</v>
      </c>
      <c r="AE669" t="s">
        <v>14690</v>
      </c>
      <c r="AI669" t="s">
        <v>14597</v>
      </c>
      <c r="AJ669" t="s">
        <v>14432</v>
      </c>
      <c r="AK669" t="s">
        <v>12881</v>
      </c>
      <c r="AL669" t="s">
        <v>12882</v>
      </c>
      <c r="AM669" t="s">
        <v>12883</v>
      </c>
      <c r="AN669" t="s">
        <v>11526</v>
      </c>
      <c r="AO669" t="s">
        <v>12884</v>
      </c>
      <c r="AP669" t="s">
        <v>12881</v>
      </c>
      <c r="AQ669">
        <v>12</v>
      </c>
      <c r="AR669">
        <v>12</v>
      </c>
      <c r="AS669">
        <v>12</v>
      </c>
      <c r="AT669" t="s">
        <v>15028</v>
      </c>
      <c r="AU669">
        <v>0</v>
      </c>
      <c r="AV669">
        <v>0</v>
      </c>
      <c r="AW669">
        <v>0</v>
      </c>
    </row>
    <row r="670" spans="1:49">
      <c r="A670" s="1">
        <f>_xlfn.XLOOKUP(K670,数据!F:F,数据!A:A)</f>
        <v>2026</v>
      </c>
      <c r="B670" s="2">
        <f>_xlfn.XLOOKUP(K670,数据!F:F,数据!B:B)</f>
        <v>1</v>
      </c>
      <c r="C670" s="2">
        <f>_xlfn.XLOOKUP(K670,数据!F:F,数据!C:C)</f>
        <v>4</v>
      </c>
      <c r="D670" s="2" t="str">
        <f>_xlfn.XLOOKUP(K670,数据!F:F,数据!K:K)</f>
        <v>空派</v>
      </c>
      <c r="E670" s="2" t="str" cm="1">
        <f t="array" ref="E670">IF(OR(D670="红单",D670="空派"),_xlfn.IFS(F670="未开售","新品首批发货",G670&lt;F670,"新品首批发货",G670-F670&lt;=60,"新品期补货空运",G670-F670&gt;60,"老品应急空运"),"海运，不进行分析")</f>
        <v>新品期补货空运</v>
      </c>
      <c r="F670" s="3">
        <v>46028</v>
      </c>
      <c r="G670" s="3">
        <f>_xlfn.XLOOKUP(K670,数据!F:F,数据!D:D)</f>
        <v>46045</v>
      </c>
      <c r="H670" s="5">
        <v>143</v>
      </c>
      <c r="I670" s="5">
        <f t="shared" ref="I670:I706" si="32">H670*AQ670/1000</f>
        <v>4.29</v>
      </c>
      <c r="J670" s="5">
        <f>_xlfn.XLOOKUP(K670,数据!F:F,数据!T:T)*(I670/_xlfn.XLOOKUP(K670,数据!F:F,数据!Y:Y))</f>
        <v>205.783684692942</v>
      </c>
      <c r="K670" t="s">
        <v>8718</v>
      </c>
      <c r="L670" t="s">
        <v>41</v>
      </c>
      <c r="M670" t="s">
        <v>11113</v>
      </c>
      <c r="N670" t="s">
        <v>15020</v>
      </c>
      <c r="O670" t="s">
        <v>11115</v>
      </c>
      <c r="P670" t="s">
        <v>11139</v>
      </c>
      <c r="Q670" t="s">
        <v>11117</v>
      </c>
      <c r="R670" t="s">
        <v>11118</v>
      </c>
      <c r="S670" t="s">
        <v>15021</v>
      </c>
      <c r="T670" t="s">
        <v>11250</v>
      </c>
      <c r="U670" s="4" t="s">
        <v>14982</v>
      </c>
      <c r="V670" t="s">
        <v>14983</v>
      </c>
      <c r="W670" t="s">
        <v>15022</v>
      </c>
      <c r="X670" t="s">
        <v>15023</v>
      </c>
      <c r="Y670" t="s">
        <v>11142</v>
      </c>
      <c r="Z670" t="s">
        <v>15024</v>
      </c>
      <c r="AA670" t="s">
        <v>11144</v>
      </c>
      <c r="AB670" t="s">
        <v>14982</v>
      </c>
      <c r="AC670" t="s">
        <v>14076</v>
      </c>
      <c r="AD670" t="s">
        <v>15025</v>
      </c>
      <c r="AE670" t="s">
        <v>14690</v>
      </c>
      <c r="AI670" t="s">
        <v>14597</v>
      </c>
      <c r="AJ670" t="s">
        <v>14432</v>
      </c>
      <c r="AK670" t="s">
        <v>12659</v>
      </c>
      <c r="AL670" t="s">
        <v>12660</v>
      </c>
      <c r="AM670" t="s">
        <v>12661</v>
      </c>
      <c r="AN670" t="s">
        <v>11526</v>
      </c>
      <c r="AO670" t="s">
        <v>12662</v>
      </c>
      <c r="AP670" t="s">
        <v>12659</v>
      </c>
      <c r="AQ670">
        <v>30</v>
      </c>
      <c r="AR670">
        <v>30</v>
      </c>
      <c r="AS670">
        <v>30</v>
      </c>
      <c r="AT670" t="s">
        <v>15029</v>
      </c>
      <c r="AU670">
        <v>0</v>
      </c>
      <c r="AV670">
        <v>0</v>
      </c>
      <c r="AW670">
        <v>0</v>
      </c>
    </row>
    <row r="671" spans="1:49">
      <c r="A671" s="1">
        <f>_xlfn.XLOOKUP(K671,数据!F:F,数据!A:A)</f>
        <v>2026</v>
      </c>
      <c r="B671" s="2">
        <f>_xlfn.XLOOKUP(K671,数据!F:F,数据!B:B)</f>
        <v>1</v>
      </c>
      <c r="C671" s="2">
        <f>_xlfn.XLOOKUP(K671,数据!F:F,数据!C:C)</f>
        <v>4</v>
      </c>
      <c r="D671" s="2" t="str">
        <f>_xlfn.XLOOKUP(K671,数据!F:F,数据!K:K)</f>
        <v>空派</v>
      </c>
      <c r="E671" s="2" t="str" cm="1">
        <f t="array" ref="E671">IF(OR(D671="红单",D671="空派"),_xlfn.IFS(F671="未开售","新品首批发货",G671&lt;F671,"新品首批发货",G671-F671&lt;=60,"新品期补货空运",G671-F671&gt;60,"老品应急空运"),"海运，不进行分析")</f>
        <v>新品期补货空运</v>
      </c>
      <c r="F671" s="3">
        <v>46030</v>
      </c>
      <c r="G671" s="3">
        <f>_xlfn.XLOOKUP(K671,数据!F:F,数据!D:D)</f>
        <v>46045</v>
      </c>
      <c r="H671" s="5">
        <v>146</v>
      </c>
      <c r="I671" s="5">
        <f t="shared" si="32"/>
        <v>4.38</v>
      </c>
      <c r="J671" s="5">
        <f>_xlfn.XLOOKUP(K671,数据!F:F,数据!T:T)*(I671/_xlfn.XLOOKUP(K671,数据!F:F,数据!Y:Y))</f>
        <v>210.100824931256</v>
      </c>
      <c r="K671" t="s">
        <v>8718</v>
      </c>
      <c r="L671" t="s">
        <v>41</v>
      </c>
      <c r="M671" t="s">
        <v>11113</v>
      </c>
      <c r="N671" t="s">
        <v>15020</v>
      </c>
      <c r="O671" t="s">
        <v>11115</v>
      </c>
      <c r="P671" t="s">
        <v>11139</v>
      </c>
      <c r="Q671" t="s">
        <v>11117</v>
      </c>
      <c r="R671" t="s">
        <v>11118</v>
      </c>
      <c r="S671" t="s">
        <v>15021</v>
      </c>
      <c r="T671" t="s">
        <v>11250</v>
      </c>
      <c r="U671" s="4" t="s">
        <v>14982</v>
      </c>
      <c r="V671" t="s">
        <v>14983</v>
      </c>
      <c r="W671" t="s">
        <v>15022</v>
      </c>
      <c r="X671" t="s">
        <v>15023</v>
      </c>
      <c r="Y671" t="s">
        <v>11142</v>
      </c>
      <c r="Z671" t="s">
        <v>15024</v>
      </c>
      <c r="AA671" t="s">
        <v>11144</v>
      </c>
      <c r="AB671" t="s">
        <v>14982</v>
      </c>
      <c r="AC671" t="s">
        <v>14076</v>
      </c>
      <c r="AD671" t="s">
        <v>15025</v>
      </c>
      <c r="AE671" t="s">
        <v>14690</v>
      </c>
      <c r="AI671" t="s">
        <v>14597</v>
      </c>
      <c r="AJ671" t="s">
        <v>14432</v>
      </c>
      <c r="AK671" t="s">
        <v>12422</v>
      </c>
      <c r="AL671" t="s">
        <v>12423</v>
      </c>
      <c r="AM671" t="s">
        <v>12424</v>
      </c>
      <c r="AN671" t="s">
        <v>11526</v>
      </c>
      <c r="AO671" t="s">
        <v>12425</v>
      </c>
      <c r="AP671" t="s">
        <v>12422</v>
      </c>
      <c r="AQ671">
        <v>30</v>
      </c>
      <c r="AR671">
        <v>30</v>
      </c>
      <c r="AS671">
        <v>30</v>
      </c>
      <c r="AT671" t="s">
        <v>15030</v>
      </c>
      <c r="AU671">
        <v>0</v>
      </c>
      <c r="AV671">
        <v>0</v>
      </c>
      <c r="AW671">
        <v>0</v>
      </c>
    </row>
    <row r="672" spans="1:49">
      <c r="A672" s="1">
        <f>_xlfn.XLOOKUP(K672,数据!F:F,数据!A:A)</f>
        <v>2026</v>
      </c>
      <c r="B672" s="2">
        <f>_xlfn.XLOOKUP(K672,数据!F:F,数据!B:B)</f>
        <v>1</v>
      </c>
      <c r="C672" s="2">
        <f>_xlfn.XLOOKUP(K672,数据!F:F,数据!C:C)</f>
        <v>4</v>
      </c>
      <c r="D672" s="2" t="str">
        <f>_xlfn.XLOOKUP(K672,数据!F:F,数据!K:K)</f>
        <v>空派</v>
      </c>
      <c r="E672" s="2" t="str" cm="1">
        <f t="array" ref="E672">IF(OR(D672="红单",D672="空派"),_xlfn.IFS(F672="未开售","新品首批发货",G672&lt;F672,"新品首批发货",G672-F672&lt;=60,"新品期补货空运",G672-F672&gt;60,"老品应急空运"),"海运，不进行分析")</f>
        <v>新品期补货空运</v>
      </c>
      <c r="F672" s="3">
        <v>46028</v>
      </c>
      <c r="G672" s="3">
        <f>_xlfn.XLOOKUP(K672,数据!F:F,数据!D:D)</f>
        <v>46045</v>
      </c>
      <c r="H672" s="5">
        <v>143.3</v>
      </c>
      <c r="I672" s="5">
        <f t="shared" si="32"/>
        <v>2.866</v>
      </c>
      <c r="J672" s="5">
        <f>_xlfn.XLOOKUP(K672,数据!F:F,数据!T:T)*(I672/_xlfn.XLOOKUP(K672,数据!F:F,数据!Y:Y))</f>
        <v>137.476932477849</v>
      </c>
      <c r="K672" t="s">
        <v>8718</v>
      </c>
      <c r="L672" t="s">
        <v>41</v>
      </c>
      <c r="M672" t="s">
        <v>11113</v>
      </c>
      <c r="N672" t="s">
        <v>15020</v>
      </c>
      <c r="O672" t="s">
        <v>11115</v>
      </c>
      <c r="P672" t="s">
        <v>11139</v>
      </c>
      <c r="Q672" t="s">
        <v>11117</v>
      </c>
      <c r="R672" t="s">
        <v>11118</v>
      </c>
      <c r="S672" t="s">
        <v>15021</v>
      </c>
      <c r="T672" t="s">
        <v>11250</v>
      </c>
      <c r="U672" s="4" t="s">
        <v>14982</v>
      </c>
      <c r="V672" t="s">
        <v>14983</v>
      </c>
      <c r="W672" t="s">
        <v>15022</v>
      </c>
      <c r="X672" t="s">
        <v>15023</v>
      </c>
      <c r="Y672" t="s">
        <v>11142</v>
      </c>
      <c r="Z672" t="s">
        <v>15024</v>
      </c>
      <c r="AA672" t="s">
        <v>11144</v>
      </c>
      <c r="AB672" t="s">
        <v>14982</v>
      </c>
      <c r="AC672" t="s">
        <v>14076</v>
      </c>
      <c r="AD672" t="s">
        <v>15025</v>
      </c>
      <c r="AE672" t="s">
        <v>14690</v>
      </c>
      <c r="AI672" t="s">
        <v>14597</v>
      </c>
      <c r="AJ672" t="s">
        <v>14432</v>
      </c>
      <c r="AK672" t="s">
        <v>13058</v>
      </c>
      <c r="AL672" t="s">
        <v>13059</v>
      </c>
      <c r="AM672" t="s">
        <v>13060</v>
      </c>
      <c r="AN672" t="s">
        <v>11526</v>
      </c>
      <c r="AO672" t="s">
        <v>13061</v>
      </c>
      <c r="AP672" t="s">
        <v>13058</v>
      </c>
      <c r="AQ672">
        <v>20</v>
      </c>
      <c r="AR672">
        <v>20</v>
      </c>
      <c r="AS672">
        <v>20</v>
      </c>
      <c r="AT672" t="s">
        <v>15031</v>
      </c>
      <c r="AU672">
        <v>0</v>
      </c>
      <c r="AV672">
        <v>0</v>
      </c>
      <c r="AW672">
        <v>0</v>
      </c>
    </row>
    <row r="673" spans="1:49">
      <c r="A673" s="1">
        <f>_xlfn.XLOOKUP(K673,数据!F:F,数据!A:A)</f>
        <v>2026</v>
      </c>
      <c r="B673" s="2">
        <f>_xlfn.XLOOKUP(K673,数据!F:F,数据!B:B)</f>
        <v>1</v>
      </c>
      <c r="C673" s="2">
        <f>_xlfn.XLOOKUP(K673,数据!F:F,数据!C:C)</f>
        <v>4</v>
      </c>
      <c r="D673" s="2" t="str">
        <f>_xlfn.XLOOKUP(K673,数据!F:F,数据!K:K)</f>
        <v>空派</v>
      </c>
      <c r="E673" s="2" t="str" cm="1">
        <f t="array" ref="E673">IF(OR(D673="红单",D673="空派"),_xlfn.IFS(F673="未开售","新品首批发货",G673&lt;F673,"新品首批发货",G673-F673&lt;=60,"新品期补货空运",G673-F673&gt;60,"老品应急空运"),"海运，不进行分析")</f>
        <v>新品期补货空运</v>
      </c>
      <c r="F673" s="3">
        <v>46017</v>
      </c>
      <c r="G673" s="3">
        <f>_xlfn.XLOOKUP(K673,数据!F:F,数据!D:D)</f>
        <v>46045</v>
      </c>
      <c r="H673" s="5">
        <v>144</v>
      </c>
      <c r="I673" s="5">
        <f t="shared" si="32"/>
        <v>2.88</v>
      </c>
      <c r="J673" s="5">
        <f>_xlfn.XLOOKUP(K673,数据!F:F,数据!T:T)*(I673/_xlfn.XLOOKUP(K673,数据!F:F,数据!Y:Y))</f>
        <v>138.148487626031</v>
      </c>
      <c r="K673" t="s">
        <v>8718</v>
      </c>
      <c r="L673" t="s">
        <v>41</v>
      </c>
      <c r="M673" t="s">
        <v>11113</v>
      </c>
      <c r="N673" t="s">
        <v>15020</v>
      </c>
      <c r="O673" t="s">
        <v>11115</v>
      </c>
      <c r="P673" t="s">
        <v>11139</v>
      </c>
      <c r="Q673" t="s">
        <v>11117</v>
      </c>
      <c r="R673" t="s">
        <v>11118</v>
      </c>
      <c r="S673" t="s">
        <v>15021</v>
      </c>
      <c r="T673" t="s">
        <v>11250</v>
      </c>
      <c r="U673" s="4" t="s">
        <v>14982</v>
      </c>
      <c r="V673" t="s">
        <v>14983</v>
      </c>
      <c r="W673" t="s">
        <v>15022</v>
      </c>
      <c r="X673" t="s">
        <v>15023</v>
      </c>
      <c r="Y673" t="s">
        <v>11142</v>
      </c>
      <c r="Z673" t="s">
        <v>15024</v>
      </c>
      <c r="AA673" t="s">
        <v>11144</v>
      </c>
      <c r="AB673" t="s">
        <v>14982</v>
      </c>
      <c r="AC673" t="s">
        <v>14076</v>
      </c>
      <c r="AD673" t="s">
        <v>15025</v>
      </c>
      <c r="AE673" t="s">
        <v>14690</v>
      </c>
      <c r="AI673" t="s">
        <v>14597</v>
      </c>
      <c r="AJ673" t="s">
        <v>14432</v>
      </c>
      <c r="AK673" t="s">
        <v>13746</v>
      </c>
      <c r="AL673" t="s">
        <v>13747</v>
      </c>
      <c r="AM673" t="s">
        <v>13748</v>
      </c>
      <c r="AN673" t="s">
        <v>11728</v>
      </c>
      <c r="AO673" t="s">
        <v>13749</v>
      </c>
      <c r="AP673" t="s">
        <v>13746</v>
      </c>
      <c r="AQ673">
        <v>20</v>
      </c>
      <c r="AR673">
        <v>20</v>
      </c>
      <c r="AS673">
        <v>20</v>
      </c>
      <c r="AT673" t="s">
        <v>15031</v>
      </c>
      <c r="AU673">
        <v>0</v>
      </c>
      <c r="AV673">
        <v>0</v>
      </c>
      <c r="AW673">
        <v>0</v>
      </c>
    </row>
    <row r="674" spans="1:49">
      <c r="A674" s="1">
        <f>_xlfn.XLOOKUP(K674,数据!F:F,数据!A:A)</f>
        <v>2026</v>
      </c>
      <c r="B674" s="2">
        <f>_xlfn.XLOOKUP(K674,数据!F:F,数据!B:B)</f>
        <v>1</v>
      </c>
      <c r="C674" s="2">
        <f>_xlfn.XLOOKUP(K674,数据!F:F,数据!C:C)</f>
        <v>4</v>
      </c>
      <c r="D674" s="2" t="str">
        <f>_xlfn.XLOOKUP(K674,数据!F:F,数据!K:K)</f>
        <v>空派</v>
      </c>
      <c r="E674" s="2" t="str" cm="1">
        <f t="array" ref="E674">IF(OR(D674="红单",D674="空派"),_xlfn.IFS(F674="未开售","新品首批发货",G674&lt;F674,"新品首批发货",G674-F674&lt;=60,"新品期补货空运",G674-F674&gt;60,"老品应急空运"),"海运，不进行分析")</f>
        <v>新品期补货空运</v>
      </c>
      <c r="F674" s="3">
        <v>46003</v>
      </c>
      <c r="G674" s="3">
        <f>_xlfn.XLOOKUP(K674,数据!F:F,数据!D:D)</f>
        <v>46045</v>
      </c>
      <c r="H674" s="5">
        <v>106</v>
      </c>
      <c r="I674" s="5">
        <f t="shared" si="32"/>
        <v>0.424</v>
      </c>
      <c r="J674" s="5">
        <f>_xlfn.XLOOKUP(K674,数据!F:F,数据!T:T)*(I674/_xlfn.XLOOKUP(K674,数据!F:F,数据!Y:Y))</f>
        <v>20.3385273449435</v>
      </c>
      <c r="K674" t="s">
        <v>8720</v>
      </c>
      <c r="L674" t="s">
        <v>41</v>
      </c>
      <c r="M674" t="s">
        <v>11113</v>
      </c>
      <c r="N674" t="s">
        <v>15032</v>
      </c>
      <c r="O674" t="s">
        <v>11115</v>
      </c>
      <c r="P674" t="s">
        <v>11139</v>
      </c>
      <c r="Q674" t="s">
        <v>11117</v>
      </c>
      <c r="R674" t="s">
        <v>11118</v>
      </c>
      <c r="S674" t="s">
        <v>15033</v>
      </c>
      <c r="T674" t="s">
        <v>11250</v>
      </c>
      <c r="U674" s="4" t="s">
        <v>14982</v>
      </c>
      <c r="V674" t="s">
        <v>14983</v>
      </c>
      <c r="W674" t="s">
        <v>11123</v>
      </c>
      <c r="X674" t="s">
        <v>15034</v>
      </c>
      <c r="Y674" t="s">
        <v>11142</v>
      </c>
      <c r="Z674" t="s">
        <v>15035</v>
      </c>
      <c r="AA674" t="s">
        <v>11144</v>
      </c>
      <c r="AB674" t="s">
        <v>14982</v>
      </c>
      <c r="AC674" t="s">
        <v>14076</v>
      </c>
      <c r="AD674" t="s">
        <v>15036</v>
      </c>
      <c r="AE674" t="s">
        <v>13831</v>
      </c>
      <c r="AI674" t="s">
        <v>14597</v>
      </c>
      <c r="AJ674" t="s">
        <v>14432</v>
      </c>
      <c r="AK674" t="s">
        <v>14989</v>
      </c>
      <c r="AL674" t="s">
        <v>14990</v>
      </c>
      <c r="AM674" t="s">
        <v>14991</v>
      </c>
      <c r="AN674" t="s">
        <v>14992</v>
      </c>
      <c r="AO674" t="s">
        <v>14993</v>
      </c>
      <c r="AP674" t="s">
        <v>14989</v>
      </c>
      <c r="AQ674">
        <v>4</v>
      </c>
      <c r="AR674">
        <v>4</v>
      </c>
      <c r="AS674">
        <v>4</v>
      </c>
      <c r="AT674" t="s">
        <v>15037</v>
      </c>
      <c r="AU674">
        <v>0</v>
      </c>
      <c r="AV674">
        <v>0</v>
      </c>
      <c r="AW674">
        <v>0</v>
      </c>
    </row>
    <row r="675" spans="1:49">
      <c r="A675" s="1">
        <f>_xlfn.XLOOKUP(K675,数据!F:F,数据!A:A)</f>
        <v>2026</v>
      </c>
      <c r="B675" s="2">
        <f>_xlfn.XLOOKUP(K675,数据!F:F,数据!B:B)</f>
        <v>1</v>
      </c>
      <c r="C675" s="2">
        <f>_xlfn.XLOOKUP(K675,数据!F:F,数据!C:C)</f>
        <v>4</v>
      </c>
      <c r="D675" s="2" t="str">
        <f>_xlfn.XLOOKUP(K675,数据!F:F,数据!K:K)</f>
        <v>空派</v>
      </c>
      <c r="E675" s="2" t="str" cm="1">
        <f t="array" ref="E675">IF(OR(D675="红单",D675="空派"),_xlfn.IFS(F675="未开售","新品首批发货",G675&lt;F675,"新品首批发货",G675-F675&lt;=60,"新品期补货空运",G675-F675&gt;60,"老品应急空运"),"海运，不进行分析")</f>
        <v>老品应急空运</v>
      </c>
      <c r="F675" s="3">
        <v>45893</v>
      </c>
      <c r="G675" s="3">
        <f>_xlfn.XLOOKUP(K675,数据!F:F,数据!D:D)</f>
        <v>46045</v>
      </c>
      <c r="H675" s="5">
        <v>433</v>
      </c>
      <c r="I675" s="5">
        <f t="shared" si="32"/>
        <v>2.598</v>
      </c>
      <c r="J675" s="5">
        <f>_xlfn.XLOOKUP(K675,数据!F:F,数据!T:T)*(I675/_xlfn.XLOOKUP(K675,数据!F:F,数据!Y:Y))</f>
        <v>124.621448212649</v>
      </c>
      <c r="K675" t="s">
        <v>8720</v>
      </c>
      <c r="L675" t="s">
        <v>41</v>
      </c>
      <c r="M675" t="s">
        <v>11113</v>
      </c>
      <c r="N675" t="s">
        <v>15032</v>
      </c>
      <c r="O675" t="s">
        <v>11115</v>
      </c>
      <c r="P675" t="s">
        <v>11139</v>
      </c>
      <c r="Q675" t="s">
        <v>11117</v>
      </c>
      <c r="R675" t="s">
        <v>11118</v>
      </c>
      <c r="S675" t="s">
        <v>15033</v>
      </c>
      <c r="T675" t="s">
        <v>11250</v>
      </c>
      <c r="U675" s="4" t="s">
        <v>14982</v>
      </c>
      <c r="V675" t="s">
        <v>14983</v>
      </c>
      <c r="W675" t="s">
        <v>11123</v>
      </c>
      <c r="X675" t="s">
        <v>15034</v>
      </c>
      <c r="Y675" t="s">
        <v>11142</v>
      </c>
      <c r="Z675" t="s">
        <v>15035</v>
      </c>
      <c r="AA675" t="s">
        <v>11144</v>
      </c>
      <c r="AB675" t="s">
        <v>14982</v>
      </c>
      <c r="AC675" t="s">
        <v>14076</v>
      </c>
      <c r="AD675" t="s">
        <v>15036</v>
      </c>
      <c r="AE675" t="s">
        <v>13831</v>
      </c>
      <c r="AI675" t="s">
        <v>14597</v>
      </c>
      <c r="AJ675" t="s">
        <v>14432</v>
      </c>
      <c r="AK675" t="s">
        <v>14995</v>
      </c>
      <c r="AL675" t="s">
        <v>14996</v>
      </c>
      <c r="AM675" t="s">
        <v>14997</v>
      </c>
      <c r="AN675" t="s">
        <v>13255</v>
      </c>
      <c r="AO675" t="s">
        <v>14998</v>
      </c>
      <c r="AP675" t="s">
        <v>14995</v>
      </c>
      <c r="AQ675">
        <v>6</v>
      </c>
      <c r="AR675">
        <v>6</v>
      </c>
      <c r="AS675">
        <v>6</v>
      </c>
      <c r="AT675" t="s">
        <v>15038</v>
      </c>
      <c r="AU675">
        <v>0</v>
      </c>
      <c r="AV675">
        <v>0</v>
      </c>
      <c r="AW675">
        <v>0</v>
      </c>
    </row>
    <row r="676" spans="1:49">
      <c r="A676" s="1">
        <f>_xlfn.XLOOKUP(K676,数据!F:F,数据!A:A)</f>
        <v>2026</v>
      </c>
      <c r="B676" s="2">
        <f>_xlfn.XLOOKUP(K676,数据!F:F,数据!B:B)</f>
        <v>1</v>
      </c>
      <c r="C676" s="2">
        <f>_xlfn.XLOOKUP(K676,数据!F:F,数据!C:C)</f>
        <v>4</v>
      </c>
      <c r="D676" s="2" t="str">
        <f>_xlfn.XLOOKUP(K676,数据!F:F,数据!K:K)</f>
        <v>空派</v>
      </c>
      <c r="E676" s="2" t="str" cm="1">
        <f t="array" ref="E676">IF(OR(D676="红单",D676="空派"),_xlfn.IFS(F676="未开售","新品首批发货",G676&lt;F676,"新品首批发货",G676-F676&lt;=60,"新品期补货空运",G676-F676&gt;60,"老品应急空运"),"海运，不进行分析")</f>
        <v>老品应急空运</v>
      </c>
      <c r="F676" s="3">
        <v>44703</v>
      </c>
      <c r="G676" s="3">
        <f>_xlfn.XLOOKUP(K676,数据!F:F,数据!D:D)</f>
        <v>46045</v>
      </c>
      <c r="H676" s="5">
        <v>124</v>
      </c>
      <c r="I676" s="5">
        <f t="shared" si="32"/>
        <v>0.496</v>
      </c>
      <c r="J676" s="5">
        <f>_xlfn.XLOOKUP(K676,数据!F:F,数据!T:T)*(I676/_xlfn.XLOOKUP(K676,数据!F:F,数据!Y:Y))</f>
        <v>23.7922395355943</v>
      </c>
      <c r="K676" t="s">
        <v>8720</v>
      </c>
      <c r="L676" t="s">
        <v>41</v>
      </c>
      <c r="M676" t="s">
        <v>11113</v>
      </c>
      <c r="N676" t="s">
        <v>15032</v>
      </c>
      <c r="O676" t="s">
        <v>11115</v>
      </c>
      <c r="P676" t="s">
        <v>11139</v>
      </c>
      <c r="Q676" t="s">
        <v>11117</v>
      </c>
      <c r="R676" t="s">
        <v>11118</v>
      </c>
      <c r="S676" t="s">
        <v>15033</v>
      </c>
      <c r="T676" t="s">
        <v>11250</v>
      </c>
      <c r="U676" s="4" t="s">
        <v>14982</v>
      </c>
      <c r="V676" t="s">
        <v>14983</v>
      </c>
      <c r="W676" t="s">
        <v>11123</v>
      </c>
      <c r="X676" t="s">
        <v>15034</v>
      </c>
      <c r="Y676" t="s">
        <v>11142</v>
      </c>
      <c r="Z676" t="s">
        <v>15035</v>
      </c>
      <c r="AA676" t="s">
        <v>11144</v>
      </c>
      <c r="AB676" t="s">
        <v>14982</v>
      </c>
      <c r="AC676" t="s">
        <v>14076</v>
      </c>
      <c r="AD676" t="s">
        <v>15036</v>
      </c>
      <c r="AE676" t="s">
        <v>13831</v>
      </c>
      <c r="AI676" t="s">
        <v>14597</v>
      </c>
      <c r="AJ676" t="s">
        <v>14432</v>
      </c>
      <c r="AK676" t="s">
        <v>15000</v>
      </c>
      <c r="AL676" t="s">
        <v>15001</v>
      </c>
      <c r="AM676" t="s">
        <v>15002</v>
      </c>
      <c r="AN676" t="s">
        <v>15002</v>
      </c>
      <c r="AO676" t="s">
        <v>15003</v>
      </c>
      <c r="AP676" t="s">
        <v>15000</v>
      </c>
      <c r="AQ676">
        <v>4</v>
      </c>
      <c r="AR676">
        <v>4</v>
      </c>
      <c r="AS676">
        <v>4</v>
      </c>
      <c r="AT676" t="s">
        <v>15037</v>
      </c>
      <c r="AU676">
        <v>0</v>
      </c>
      <c r="AV676">
        <v>0</v>
      </c>
      <c r="AW676">
        <v>0</v>
      </c>
    </row>
    <row r="677" spans="1:49">
      <c r="A677" s="1">
        <f>_xlfn.XLOOKUP(K677,数据!F:F,数据!A:A)</f>
        <v>2026</v>
      </c>
      <c r="B677" s="2">
        <f>_xlfn.XLOOKUP(K677,数据!F:F,数据!B:B)</f>
        <v>1</v>
      </c>
      <c r="C677" s="2">
        <f>_xlfn.XLOOKUP(K677,数据!F:F,数据!C:C)</f>
        <v>4</v>
      </c>
      <c r="D677" s="2" t="str">
        <f>_xlfn.XLOOKUP(K677,数据!F:F,数据!K:K)</f>
        <v>空派</v>
      </c>
      <c r="E677" s="2" t="str" cm="1">
        <f t="array" ref="E677">IF(OR(D677="红单",D677="空派"),_xlfn.IFS(F677="未开售","新品首批发货",G677&lt;F677,"新品首批发货",G677-F677&lt;=60,"新品期补货空运",G677-F677&gt;60,"老品应急空运"),"海运，不进行分析")</f>
        <v>新品期补货空运</v>
      </c>
      <c r="F677" s="3">
        <v>46029</v>
      </c>
      <c r="G677" s="3">
        <f>_xlfn.XLOOKUP(K677,数据!F:F,数据!D:D)</f>
        <v>46045</v>
      </c>
      <c r="H677" s="5">
        <v>142</v>
      </c>
      <c r="I677" s="5">
        <f t="shared" si="32"/>
        <v>1.704</v>
      </c>
      <c r="J677" s="5">
        <f>_xlfn.XLOOKUP(K677,数据!F:F,数据!T:T)*(I677/_xlfn.XLOOKUP(K677,数据!F:F,数据!Y:Y))</f>
        <v>81.7378551787351</v>
      </c>
      <c r="K677" t="s">
        <v>8720</v>
      </c>
      <c r="L677" t="s">
        <v>41</v>
      </c>
      <c r="M677" t="s">
        <v>11113</v>
      </c>
      <c r="N677" t="s">
        <v>15032</v>
      </c>
      <c r="O677" t="s">
        <v>11115</v>
      </c>
      <c r="P677" t="s">
        <v>11139</v>
      </c>
      <c r="Q677" t="s">
        <v>11117</v>
      </c>
      <c r="R677" t="s">
        <v>11118</v>
      </c>
      <c r="S677" t="s">
        <v>15033</v>
      </c>
      <c r="T677" t="s">
        <v>11250</v>
      </c>
      <c r="U677" s="4" t="s">
        <v>14982</v>
      </c>
      <c r="V677" t="s">
        <v>14983</v>
      </c>
      <c r="W677" t="s">
        <v>11123</v>
      </c>
      <c r="X677" t="s">
        <v>15034</v>
      </c>
      <c r="Y677" t="s">
        <v>11142</v>
      </c>
      <c r="Z677" t="s">
        <v>15035</v>
      </c>
      <c r="AA677" t="s">
        <v>11144</v>
      </c>
      <c r="AB677" t="s">
        <v>14982</v>
      </c>
      <c r="AC677" t="s">
        <v>14076</v>
      </c>
      <c r="AD677" t="s">
        <v>15036</v>
      </c>
      <c r="AE677" t="s">
        <v>13831</v>
      </c>
      <c r="AI677" t="s">
        <v>14597</v>
      </c>
      <c r="AJ677" t="s">
        <v>14432</v>
      </c>
      <c r="AK677" t="s">
        <v>12881</v>
      </c>
      <c r="AL677" t="s">
        <v>12882</v>
      </c>
      <c r="AM677" t="s">
        <v>12883</v>
      </c>
      <c r="AN677" t="s">
        <v>11526</v>
      </c>
      <c r="AO677" t="s">
        <v>12884</v>
      </c>
      <c r="AP677" t="s">
        <v>12881</v>
      </c>
      <c r="AQ677">
        <v>12</v>
      </c>
      <c r="AR677">
        <v>12</v>
      </c>
      <c r="AS677">
        <v>12</v>
      </c>
      <c r="AT677" t="s">
        <v>15039</v>
      </c>
      <c r="AU677">
        <v>0</v>
      </c>
      <c r="AV677">
        <v>0</v>
      </c>
      <c r="AW677">
        <v>0</v>
      </c>
    </row>
    <row r="678" spans="1:49">
      <c r="A678" s="1">
        <f>_xlfn.XLOOKUP(K678,数据!F:F,数据!A:A)</f>
        <v>2026</v>
      </c>
      <c r="B678" s="2">
        <f>_xlfn.XLOOKUP(K678,数据!F:F,数据!B:B)</f>
        <v>1</v>
      </c>
      <c r="C678" s="2">
        <f>_xlfn.XLOOKUP(K678,数据!F:F,数据!C:C)</f>
        <v>4</v>
      </c>
      <c r="D678" s="2" t="str">
        <f>_xlfn.XLOOKUP(K678,数据!F:F,数据!K:K)</f>
        <v>空派</v>
      </c>
      <c r="E678" s="2" t="str" cm="1">
        <f t="array" ref="E678">IF(OR(D678="红单",D678="空派"),_xlfn.IFS(F678="未开售","新品首批发货",G678&lt;F678,"新品首批发货",G678-F678&lt;=60,"新品期补货空运",G678-F678&gt;60,"老品应急空运"),"海运，不进行分析")</f>
        <v>新品期补货空运</v>
      </c>
      <c r="F678" s="3">
        <v>46028</v>
      </c>
      <c r="G678" s="3">
        <f>_xlfn.XLOOKUP(K678,数据!F:F,数据!D:D)</f>
        <v>46045</v>
      </c>
      <c r="H678" s="5">
        <v>143</v>
      </c>
      <c r="I678" s="5">
        <f t="shared" si="32"/>
        <v>4.29</v>
      </c>
      <c r="J678" s="5">
        <f>_xlfn.XLOOKUP(K678,数据!F:F,数据!T:T)*(I678/_xlfn.XLOOKUP(K678,数据!F:F,数据!Y:Y))</f>
        <v>205.783684692942</v>
      </c>
      <c r="K678" t="s">
        <v>8720</v>
      </c>
      <c r="L678" t="s">
        <v>41</v>
      </c>
      <c r="M678" t="s">
        <v>11113</v>
      </c>
      <c r="N678" t="s">
        <v>15032</v>
      </c>
      <c r="O678" t="s">
        <v>11115</v>
      </c>
      <c r="P678" t="s">
        <v>11139</v>
      </c>
      <c r="Q678" t="s">
        <v>11117</v>
      </c>
      <c r="R678" t="s">
        <v>11118</v>
      </c>
      <c r="S678" t="s">
        <v>15033</v>
      </c>
      <c r="T678" t="s">
        <v>11250</v>
      </c>
      <c r="U678" s="4" t="s">
        <v>14982</v>
      </c>
      <c r="V678" t="s">
        <v>14983</v>
      </c>
      <c r="W678" t="s">
        <v>11123</v>
      </c>
      <c r="X678" t="s">
        <v>15034</v>
      </c>
      <c r="Y678" t="s">
        <v>11142</v>
      </c>
      <c r="Z678" t="s">
        <v>15035</v>
      </c>
      <c r="AA678" t="s">
        <v>11144</v>
      </c>
      <c r="AB678" t="s">
        <v>14982</v>
      </c>
      <c r="AC678" t="s">
        <v>14076</v>
      </c>
      <c r="AD678" t="s">
        <v>15036</v>
      </c>
      <c r="AE678" t="s">
        <v>13831</v>
      </c>
      <c r="AI678" t="s">
        <v>14597</v>
      </c>
      <c r="AJ678" t="s">
        <v>14432</v>
      </c>
      <c r="AK678" t="s">
        <v>12659</v>
      </c>
      <c r="AL678" t="s">
        <v>12660</v>
      </c>
      <c r="AM678" t="s">
        <v>12661</v>
      </c>
      <c r="AN678" t="s">
        <v>11526</v>
      </c>
      <c r="AO678" t="s">
        <v>12662</v>
      </c>
      <c r="AP678" t="s">
        <v>12659</v>
      </c>
      <c r="AQ678">
        <v>30</v>
      </c>
      <c r="AR678">
        <v>30</v>
      </c>
      <c r="AS678">
        <v>31</v>
      </c>
      <c r="AT678" t="s">
        <v>15040</v>
      </c>
      <c r="AU678">
        <v>0</v>
      </c>
      <c r="AV678">
        <v>1</v>
      </c>
      <c r="AW678">
        <v>-1</v>
      </c>
    </row>
    <row r="679" spans="1:49">
      <c r="A679" s="1">
        <f>_xlfn.XLOOKUP(K679,数据!F:F,数据!A:A)</f>
        <v>2026</v>
      </c>
      <c r="B679" s="2">
        <f>_xlfn.XLOOKUP(K679,数据!F:F,数据!B:B)</f>
        <v>1</v>
      </c>
      <c r="C679" s="2">
        <f>_xlfn.XLOOKUP(K679,数据!F:F,数据!C:C)</f>
        <v>4</v>
      </c>
      <c r="D679" s="2" t="str">
        <f>_xlfn.XLOOKUP(K679,数据!F:F,数据!K:K)</f>
        <v>空派</v>
      </c>
      <c r="E679" s="2" t="str" cm="1">
        <f t="array" ref="E679">IF(OR(D679="红单",D679="空派"),_xlfn.IFS(F679="未开售","新品首批发货",G679&lt;F679,"新品首批发货",G679-F679&lt;=60,"新品期补货空运",G679-F679&gt;60,"老品应急空运"),"海运，不进行分析")</f>
        <v>新品期补货空运</v>
      </c>
      <c r="F679" s="3">
        <v>46030</v>
      </c>
      <c r="G679" s="3">
        <f>_xlfn.XLOOKUP(K679,数据!F:F,数据!D:D)</f>
        <v>46045</v>
      </c>
      <c r="H679" s="5">
        <v>146</v>
      </c>
      <c r="I679" s="5">
        <f t="shared" si="32"/>
        <v>4.38</v>
      </c>
      <c r="J679" s="5">
        <f>_xlfn.XLOOKUP(K679,数据!F:F,数据!T:T)*(I679/_xlfn.XLOOKUP(K679,数据!F:F,数据!Y:Y))</f>
        <v>210.100824931256</v>
      </c>
      <c r="K679" t="s">
        <v>8720</v>
      </c>
      <c r="L679" t="s">
        <v>41</v>
      </c>
      <c r="M679" t="s">
        <v>11113</v>
      </c>
      <c r="N679" t="s">
        <v>15032</v>
      </c>
      <c r="O679" t="s">
        <v>11115</v>
      </c>
      <c r="P679" t="s">
        <v>11139</v>
      </c>
      <c r="Q679" t="s">
        <v>11117</v>
      </c>
      <c r="R679" t="s">
        <v>11118</v>
      </c>
      <c r="S679" t="s">
        <v>15033</v>
      </c>
      <c r="T679" t="s">
        <v>11250</v>
      </c>
      <c r="U679" s="4" t="s">
        <v>14982</v>
      </c>
      <c r="V679" t="s">
        <v>14983</v>
      </c>
      <c r="W679" t="s">
        <v>11123</v>
      </c>
      <c r="X679" t="s">
        <v>15034</v>
      </c>
      <c r="Y679" t="s">
        <v>11142</v>
      </c>
      <c r="Z679" t="s">
        <v>15035</v>
      </c>
      <c r="AA679" t="s">
        <v>11144</v>
      </c>
      <c r="AB679" t="s">
        <v>14982</v>
      </c>
      <c r="AC679" t="s">
        <v>14076</v>
      </c>
      <c r="AD679" t="s">
        <v>15036</v>
      </c>
      <c r="AE679" t="s">
        <v>13831</v>
      </c>
      <c r="AI679" t="s">
        <v>14597</v>
      </c>
      <c r="AJ679" t="s">
        <v>14432</v>
      </c>
      <c r="AK679" t="s">
        <v>12422</v>
      </c>
      <c r="AL679" t="s">
        <v>12423</v>
      </c>
      <c r="AM679" t="s">
        <v>12424</v>
      </c>
      <c r="AN679" t="s">
        <v>11526</v>
      </c>
      <c r="AO679" t="s">
        <v>12425</v>
      </c>
      <c r="AP679" t="s">
        <v>12422</v>
      </c>
      <c r="AQ679">
        <v>30</v>
      </c>
      <c r="AR679">
        <v>30</v>
      </c>
      <c r="AS679">
        <v>30</v>
      </c>
      <c r="AT679" t="s">
        <v>15041</v>
      </c>
      <c r="AU679">
        <v>0</v>
      </c>
      <c r="AV679">
        <v>0</v>
      </c>
      <c r="AW679">
        <v>0</v>
      </c>
    </row>
    <row r="680" spans="1:49">
      <c r="A680" s="1">
        <f>_xlfn.XLOOKUP(K680,数据!F:F,数据!A:A)</f>
        <v>2026</v>
      </c>
      <c r="B680" s="2">
        <f>_xlfn.XLOOKUP(K680,数据!F:F,数据!B:B)</f>
        <v>1</v>
      </c>
      <c r="C680" s="2">
        <f>_xlfn.XLOOKUP(K680,数据!F:F,数据!C:C)</f>
        <v>4</v>
      </c>
      <c r="D680" s="2" t="str">
        <f>_xlfn.XLOOKUP(K680,数据!F:F,数据!K:K)</f>
        <v>空派</v>
      </c>
      <c r="E680" s="2" t="str" cm="1">
        <f t="array" ref="E680">IF(OR(D680="红单",D680="空派"),_xlfn.IFS(F680="未开售","新品首批发货",G680&lt;F680,"新品首批发货",G680-F680&lt;=60,"新品期补货空运",G680-F680&gt;60,"老品应急空运"),"海运，不进行分析")</f>
        <v>新品期补货空运</v>
      </c>
      <c r="F680" s="3">
        <v>46028</v>
      </c>
      <c r="G680" s="3">
        <f>_xlfn.XLOOKUP(K680,数据!F:F,数据!D:D)</f>
        <v>46045</v>
      </c>
      <c r="H680" s="5">
        <v>143.3</v>
      </c>
      <c r="I680" s="5">
        <f t="shared" si="32"/>
        <v>2.866</v>
      </c>
      <c r="J680" s="5">
        <f>_xlfn.XLOOKUP(K680,数据!F:F,数据!T:T)*(I680/_xlfn.XLOOKUP(K680,数据!F:F,数据!Y:Y))</f>
        <v>137.476932477849</v>
      </c>
      <c r="K680" t="s">
        <v>8720</v>
      </c>
      <c r="L680" t="s">
        <v>41</v>
      </c>
      <c r="M680" t="s">
        <v>11113</v>
      </c>
      <c r="N680" t="s">
        <v>15032</v>
      </c>
      <c r="O680" t="s">
        <v>11115</v>
      </c>
      <c r="P680" t="s">
        <v>11139</v>
      </c>
      <c r="Q680" t="s">
        <v>11117</v>
      </c>
      <c r="R680" t="s">
        <v>11118</v>
      </c>
      <c r="S680" t="s">
        <v>15033</v>
      </c>
      <c r="T680" t="s">
        <v>11250</v>
      </c>
      <c r="U680" s="4" t="s">
        <v>14982</v>
      </c>
      <c r="V680" t="s">
        <v>14983</v>
      </c>
      <c r="W680" t="s">
        <v>11123</v>
      </c>
      <c r="X680" t="s">
        <v>15034</v>
      </c>
      <c r="Y680" t="s">
        <v>11142</v>
      </c>
      <c r="Z680" t="s">
        <v>15035</v>
      </c>
      <c r="AA680" t="s">
        <v>11144</v>
      </c>
      <c r="AB680" t="s">
        <v>14982</v>
      </c>
      <c r="AC680" t="s">
        <v>14076</v>
      </c>
      <c r="AD680" t="s">
        <v>15036</v>
      </c>
      <c r="AE680" t="s">
        <v>13831</v>
      </c>
      <c r="AI680" t="s">
        <v>14597</v>
      </c>
      <c r="AJ680" t="s">
        <v>14432</v>
      </c>
      <c r="AK680" t="s">
        <v>13058</v>
      </c>
      <c r="AL680" t="s">
        <v>13059</v>
      </c>
      <c r="AM680" t="s">
        <v>13060</v>
      </c>
      <c r="AN680" t="s">
        <v>11526</v>
      </c>
      <c r="AO680" t="s">
        <v>13061</v>
      </c>
      <c r="AP680" t="s">
        <v>13058</v>
      </c>
      <c r="AQ680">
        <v>20</v>
      </c>
      <c r="AR680">
        <v>20</v>
      </c>
      <c r="AS680">
        <v>20</v>
      </c>
      <c r="AT680" t="s">
        <v>15042</v>
      </c>
      <c r="AU680">
        <v>0</v>
      </c>
      <c r="AV680">
        <v>0</v>
      </c>
      <c r="AW680">
        <v>0</v>
      </c>
    </row>
    <row r="681" spans="1:49">
      <c r="A681" s="1">
        <f>_xlfn.XLOOKUP(K681,数据!F:F,数据!A:A)</f>
        <v>2026</v>
      </c>
      <c r="B681" s="2">
        <f>_xlfn.XLOOKUP(K681,数据!F:F,数据!B:B)</f>
        <v>1</v>
      </c>
      <c r="C681" s="2">
        <f>_xlfn.XLOOKUP(K681,数据!F:F,数据!C:C)</f>
        <v>4</v>
      </c>
      <c r="D681" s="2" t="str">
        <f>_xlfn.XLOOKUP(K681,数据!F:F,数据!K:K)</f>
        <v>空派</v>
      </c>
      <c r="E681" s="2" t="str" cm="1">
        <f t="array" ref="E681">IF(OR(D681="红单",D681="空派"),_xlfn.IFS(F681="未开售","新品首批发货",G681&lt;F681,"新品首批发货",G681-F681&lt;=60,"新品期补货空运",G681-F681&gt;60,"老品应急空运"),"海运，不进行分析")</f>
        <v>新品期补货空运</v>
      </c>
      <c r="F681" s="3">
        <v>46017</v>
      </c>
      <c r="G681" s="3">
        <f>_xlfn.XLOOKUP(K681,数据!F:F,数据!D:D)</f>
        <v>46045</v>
      </c>
      <c r="H681" s="5">
        <v>144</v>
      </c>
      <c r="I681" s="5">
        <f t="shared" si="32"/>
        <v>2.88</v>
      </c>
      <c r="J681" s="5">
        <f>_xlfn.XLOOKUP(K681,数据!F:F,数据!T:T)*(I681/_xlfn.XLOOKUP(K681,数据!F:F,数据!Y:Y))</f>
        <v>138.148487626031</v>
      </c>
      <c r="K681" t="s">
        <v>8720</v>
      </c>
      <c r="L681" t="s">
        <v>41</v>
      </c>
      <c r="M681" t="s">
        <v>11113</v>
      </c>
      <c r="N681" t="s">
        <v>15032</v>
      </c>
      <c r="O681" t="s">
        <v>11115</v>
      </c>
      <c r="P681" t="s">
        <v>11139</v>
      </c>
      <c r="Q681" t="s">
        <v>11117</v>
      </c>
      <c r="R681" t="s">
        <v>11118</v>
      </c>
      <c r="S681" t="s">
        <v>15033</v>
      </c>
      <c r="T681" t="s">
        <v>11250</v>
      </c>
      <c r="U681" s="4" t="s">
        <v>14982</v>
      </c>
      <c r="V681" t="s">
        <v>14983</v>
      </c>
      <c r="W681" t="s">
        <v>11123</v>
      </c>
      <c r="X681" t="s">
        <v>15034</v>
      </c>
      <c r="Y681" t="s">
        <v>11142</v>
      </c>
      <c r="Z681" t="s">
        <v>15035</v>
      </c>
      <c r="AA681" t="s">
        <v>11144</v>
      </c>
      <c r="AB681" t="s">
        <v>14982</v>
      </c>
      <c r="AC681" t="s">
        <v>14076</v>
      </c>
      <c r="AD681" t="s">
        <v>15036</v>
      </c>
      <c r="AE681" t="s">
        <v>13831</v>
      </c>
      <c r="AI681" t="s">
        <v>14597</v>
      </c>
      <c r="AJ681" t="s">
        <v>14432</v>
      </c>
      <c r="AK681" t="s">
        <v>13746</v>
      </c>
      <c r="AL681" t="s">
        <v>13747</v>
      </c>
      <c r="AM681" t="s">
        <v>13748</v>
      </c>
      <c r="AN681" t="s">
        <v>11728</v>
      </c>
      <c r="AO681" t="s">
        <v>13749</v>
      </c>
      <c r="AP681" t="s">
        <v>13746</v>
      </c>
      <c r="AQ681">
        <v>20</v>
      </c>
      <c r="AR681">
        <v>20</v>
      </c>
      <c r="AS681">
        <v>20</v>
      </c>
      <c r="AT681" t="s">
        <v>15042</v>
      </c>
      <c r="AU681">
        <v>0</v>
      </c>
      <c r="AV681">
        <v>0</v>
      </c>
      <c r="AW681">
        <v>0</v>
      </c>
    </row>
    <row r="682" spans="1:49">
      <c r="A682" s="1">
        <f>_xlfn.XLOOKUP(K682,数据!F:F,数据!A:A)</f>
        <v>2026</v>
      </c>
      <c r="B682" s="2">
        <f>_xlfn.XLOOKUP(K682,数据!F:F,数据!B:B)</f>
        <v>1</v>
      </c>
      <c r="C682" s="2">
        <f>_xlfn.XLOOKUP(K682,数据!F:F,数据!C:C)</f>
        <v>4</v>
      </c>
      <c r="D682" s="2" t="str">
        <f>_xlfn.XLOOKUP(K682,数据!F:F,数据!K:K)</f>
        <v>空派</v>
      </c>
      <c r="E682" s="2" t="str" cm="1">
        <f t="array" ref="E682">IF(OR(D682="红单",D682="空派"),_xlfn.IFS(F682="未开售","新品首批发货",G682&lt;F682,"新品首批发货",G682-F682&lt;=60,"新品期补货空运",G682-F682&gt;60,"老品应急空运"),"海运，不进行分析")</f>
        <v>新品期补货空运</v>
      </c>
      <c r="F682" s="3">
        <v>46003</v>
      </c>
      <c r="G682" s="3">
        <f>_xlfn.XLOOKUP(K682,数据!F:F,数据!D:D)</f>
        <v>46045</v>
      </c>
      <c r="H682" s="5">
        <v>106</v>
      </c>
      <c r="I682" s="5">
        <f t="shared" si="32"/>
        <v>0.424</v>
      </c>
      <c r="J682" s="5">
        <f>_xlfn.XLOOKUP(K682,数据!F:F,数据!T:T)*(I682/_xlfn.XLOOKUP(K682,数据!F:F,数据!Y:Y))</f>
        <v>20.3385273449435</v>
      </c>
      <c r="K682" t="s">
        <v>8717</v>
      </c>
      <c r="L682" t="s">
        <v>41</v>
      </c>
      <c r="M682" t="s">
        <v>11113</v>
      </c>
      <c r="N682" t="s">
        <v>15043</v>
      </c>
      <c r="O682" t="s">
        <v>11115</v>
      </c>
      <c r="P682" t="s">
        <v>11139</v>
      </c>
      <c r="Q682" t="s">
        <v>11117</v>
      </c>
      <c r="R682" t="s">
        <v>11118</v>
      </c>
      <c r="S682" t="s">
        <v>15044</v>
      </c>
      <c r="T682" t="s">
        <v>11250</v>
      </c>
      <c r="U682" s="4" t="s">
        <v>14982</v>
      </c>
      <c r="V682" t="s">
        <v>14983</v>
      </c>
      <c r="W682" t="s">
        <v>15045</v>
      </c>
      <c r="X682" t="s">
        <v>15046</v>
      </c>
      <c r="Y682" t="s">
        <v>11142</v>
      </c>
      <c r="Z682" t="s">
        <v>15047</v>
      </c>
      <c r="AA682" t="s">
        <v>11144</v>
      </c>
      <c r="AB682" t="s">
        <v>14982</v>
      </c>
      <c r="AC682" t="s">
        <v>14076</v>
      </c>
      <c r="AD682" t="s">
        <v>15048</v>
      </c>
      <c r="AE682" t="s">
        <v>14843</v>
      </c>
      <c r="AI682" t="s">
        <v>14597</v>
      </c>
      <c r="AJ682" t="s">
        <v>14432</v>
      </c>
      <c r="AK682" t="s">
        <v>14989</v>
      </c>
      <c r="AL682" t="s">
        <v>14990</v>
      </c>
      <c r="AM682" t="s">
        <v>14991</v>
      </c>
      <c r="AN682" t="s">
        <v>14992</v>
      </c>
      <c r="AO682" t="s">
        <v>14993</v>
      </c>
      <c r="AP682" t="s">
        <v>14989</v>
      </c>
      <c r="AQ682">
        <v>4</v>
      </c>
      <c r="AR682">
        <v>4</v>
      </c>
      <c r="AS682">
        <v>4</v>
      </c>
      <c r="AT682" t="s">
        <v>15049</v>
      </c>
      <c r="AU682">
        <v>0</v>
      </c>
      <c r="AV682">
        <v>0</v>
      </c>
      <c r="AW682">
        <v>0</v>
      </c>
    </row>
    <row r="683" spans="1:49">
      <c r="A683" s="1">
        <f>_xlfn.XLOOKUP(K683,数据!F:F,数据!A:A)</f>
        <v>2026</v>
      </c>
      <c r="B683" s="2">
        <f>_xlfn.XLOOKUP(K683,数据!F:F,数据!B:B)</f>
        <v>1</v>
      </c>
      <c r="C683" s="2">
        <f>_xlfn.XLOOKUP(K683,数据!F:F,数据!C:C)</f>
        <v>4</v>
      </c>
      <c r="D683" s="2" t="str">
        <f>_xlfn.XLOOKUP(K683,数据!F:F,数据!K:K)</f>
        <v>空派</v>
      </c>
      <c r="E683" s="2" t="str" cm="1">
        <f t="array" ref="E683">IF(OR(D683="红单",D683="空派"),_xlfn.IFS(F683="未开售","新品首批发货",G683&lt;F683,"新品首批发货",G683-F683&lt;=60,"新品期补货空运",G683-F683&gt;60,"老品应急空运"),"海运，不进行分析")</f>
        <v>老品应急空运</v>
      </c>
      <c r="F683" s="3">
        <v>45893</v>
      </c>
      <c r="G683" s="3">
        <f>_xlfn.XLOOKUP(K683,数据!F:F,数据!D:D)</f>
        <v>46045</v>
      </c>
      <c r="H683" s="5">
        <v>433</v>
      </c>
      <c r="I683" s="5">
        <f t="shared" si="32"/>
        <v>2.598</v>
      </c>
      <c r="J683" s="5">
        <f>_xlfn.XLOOKUP(K683,数据!F:F,数据!T:T)*(I683/_xlfn.XLOOKUP(K683,数据!F:F,数据!Y:Y))</f>
        <v>124.621448212649</v>
      </c>
      <c r="K683" t="s">
        <v>8717</v>
      </c>
      <c r="L683" t="s">
        <v>41</v>
      </c>
      <c r="M683" t="s">
        <v>11113</v>
      </c>
      <c r="N683" t="s">
        <v>15043</v>
      </c>
      <c r="O683" t="s">
        <v>11115</v>
      </c>
      <c r="P683" t="s">
        <v>11139</v>
      </c>
      <c r="Q683" t="s">
        <v>11117</v>
      </c>
      <c r="R683" t="s">
        <v>11118</v>
      </c>
      <c r="S683" t="s">
        <v>15044</v>
      </c>
      <c r="T683" t="s">
        <v>11250</v>
      </c>
      <c r="U683" s="4" t="s">
        <v>14982</v>
      </c>
      <c r="V683" t="s">
        <v>14983</v>
      </c>
      <c r="W683" t="s">
        <v>15045</v>
      </c>
      <c r="X683" t="s">
        <v>15046</v>
      </c>
      <c r="Y683" t="s">
        <v>11142</v>
      </c>
      <c r="Z683" t="s">
        <v>15047</v>
      </c>
      <c r="AA683" t="s">
        <v>11144</v>
      </c>
      <c r="AB683" t="s">
        <v>14982</v>
      </c>
      <c r="AC683" t="s">
        <v>14076</v>
      </c>
      <c r="AD683" t="s">
        <v>15048</v>
      </c>
      <c r="AE683" t="s">
        <v>14843</v>
      </c>
      <c r="AI683" t="s">
        <v>14597</v>
      </c>
      <c r="AJ683" t="s">
        <v>14432</v>
      </c>
      <c r="AK683" t="s">
        <v>14995</v>
      </c>
      <c r="AL683" t="s">
        <v>14996</v>
      </c>
      <c r="AM683" t="s">
        <v>14997</v>
      </c>
      <c r="AN683" t="s">
        <v>13255</v>
      </c>
      <c r="AO683" t="s">
        <v>14998</v>
      </c>
      <c r="AP683" t="s">
        <v>14995</v>
      </c>
      <c r="AQ683">
        <v>6</v>
      </c>
      <c r="AR683">
        <v>6</v>
      </c>
      <c r="AS683">
        <v>6</v>
      </c>
      <c r="AT683" t="s">
        <v>15050</v>
      </c>
      <c r="AU683">
        <v>0</v>
      </c>
      <c r="AV683">
        <v>0</v>
      </c>
      <c r="AW683">
        <v>0</v>
      </c>
    </row>
    <row r="684" spans="1:49">
      <c r="A684" s="1">
        <f>_xlfn.XLOOKUP(K684,数据!F:F,数据!A:A)</f>
        <v>2026</v>
      </c>
      <c r="B684" s="2">
        <f>_xlfn.XLOOKUP(K684,数据!F:F,数据!B:B)</f>
        <v>1</v>
      </c>
      <c r="C684" s="2">
        <f>_xlfn.XLOOKUP(K684,数据!F:F,数据!C:C)</f>
        <v>4</v>
      </c>
      <c r="D684" s="2" t="str">
        <f>_xlfn.XLOOKUP(K684,数据!F:F,数据!K:K)</f>
        <v>空派</v>
      </c>
      <c r="E684" s="2" t="str" cm="1">
        <f t="array" ref="E684">IF(OR(D684="红单",D684="空派"),_xlfn.IFS(F684="未开售","新品首批发货",G684&lt;F684,"新品首批发货",G684-F684&lt;=60,"新品期补货空运",G684-F684&gt;60,"老品应急空运"),"海运，不进行分析")</f>
        <v>老品应急空运</v>
      </c>
      <c r="F684" s="3">
        <v>44703</v>
      </c>
      <c r="G684" s="3">
        <f>_xlfn.XLOOKUP(K684,数据!F:F,数据!D:D)</f>
        <v>46045</v>
      </c>
      <c r="H684" s="5">
        <v>124</v>
      </c>
      <c r="I684" s="5">
        <f t="shared" si="32"/>
        <v>0.496</v>
      </c>
      <c r="J684" s="5">
        <f>_xlfn.XLOOKUP(K684,数据!F:F,数据!T:T)*(I684/_xlfn.XLOOKUP(K684,数据!F:F,数据!Y:Y))</f>
        <v>23.7922395355943</v>
      </c>
      <c r="K684" t="s">
        <v>8717</v>
      </c>
      <c r="L684" t="s">
        <v>41</v>
      </c>
      <c r="M684" t="s">
        <v>11113</v>
      </c>
      <c r="N684" t="s">
        <v>15043</v>
      </c>
      <c r="O684" t="s">
        <v>11115</v>
      </c>
      <c r="P684" t="s">
        <v>11139</v>
      </c>
      <c r="Q684" t="s">
        <v>11117</v>
      </c>
      <c r="R684" t="s">
        <v>11118</v>
      </c>
      <c r="S684" t="s">
        <v>15044</v>
      </c>
      <c r="T684" t="s">
        <v>11250</v>
      </c>
      <c r="U684" s="4" t="s">
        <v>14982</v>
      </c>
      <c r="V684" t="s">
        <v>14983</v>
      </c>
      <c r="W684" t="s">
        <v>15045</v>
      </c>
      <c r="X684" t="s">
        <v>15046</v>
      </c>
      <c r="Y684" t="s">
        <v>11142</v>
      </c>
      <c r="Z684" t="s">
        <v>15047</v>
      </c>
      <c r="AA684" t="s">
        <v>11144</v>
      </c>
      <c r="AB684" t="s">
        <v>14982</v>
      </c>
      <c r="AC684" t="s">
        <v>14076</v>
      </c>
      <c r="AD684" t="s">
        <v>15048</v>
      </c>
      <c r="AE684" t="s">
        <v>14843</v>
      </c>
      <c r="AI684" t="s">
        <v>14597</v>
      </c>
      <c r="AJ684" t="s">
        <v>14432</v>
      </c>
      <c r="AK684" t="s">
        <v>15000</v>
      </c>
      <c r="AL684" t="s">
        <v>15001</v>
      </c>
      <c r="AM684" t="s">
        <v>15002</v>
      </c>
      <c r="AN684" t="s">
        <v>15002</v>
      </c>
      <c r="AO684" t="s">
        <v>15003</v>
      </c>
      <c r="AP684" t="s">
        <v>15000</v>
      </c>
      <c r="AQ684">
        <v>4</v>
      </c>
      <c r="AR684">
        <v>4</v>
      </c>
      <c r="AS684">
        <v>4</v>
      </c>
      <c r="AT684" t="s">
        <v>15051</v>
      </c>
      <c r="AU684">
        <v>0</v>
      </c>
      <c r="AV684">
        <v>0</v>
      </c>
      <c r="AW684">
        <v>0</v>
      </c>
    </row>
    <row r="685" spans="1:49">
      <c r="A685" s="1">
        <f>_xlfn.XLOOKUP(K685,数据!F:F,数据!A:A)</f>
        <v>2026</v>
      </c>
      <c r="B685" s="2">
        <f>_xlfn.XLOOKUP(K685,数据!F:F,数据!B:B)</f>
        <v>1</v>
      </c>
      <c r="C685" s="2">
        <f>_xlfn.XLOOKUP(K685,数据!F:F,数据!C:C)</f>
        <v>4</v>
      </c>
      <c r="D685" s="2" t="str">
        <f>_xlfn.XLOOKUP(K685,数据!F:F,数据!K:K)</f>
        <v>空派</v>
      </c>
      <c r="E685" s="2" t="str" cm="1">
        <f t="array" ref="E685">IF(OR(D685="红单",D685="空派"),_xlfn.IFS(F685="未开售","新品首批发货",G685&lt;F685,"新品首批发货",G685-F685&lt;=60,"新品期补货空运",G685-F685&gt;60,"老品应急空运"),"海运，不进行分析")</f>
        <v>新品期补货空运</v>
      </c>
      <c r="F685" s="3">
        <v>46029</v>
      </c>
      <c r="G685" s="3">
        <f>_xlfn.XLOOKUP(K685,数据!F:F,数据!D:D)</f>
        <v>46045</v>
      </c>
      <c r="H685" s="5">
        <v>142</v>
      </c>
      <c r="I685" s="5">
        <f t="shared" si="32"/>
        <v>1.704</v>
      </c>
      <c r="J685" s="5">
        <f>_xlfn.XLOOKUP(K685,数据!F:F,数据!T:T)*(I685/_xlfn.XLOOKUP(K685,数据!F:F,数据!Y:Y))</f>
        <v>81.7378551787351</v>
      </c>
      <c r="K685" t="s">
        <v>8717</v>
      </c>
      <c r="L685" t="s">
        <v>41</v>
      </c>
      <c r="M685" t="s">
        <v>11113</v>
      </c>
      <c r="N685" t="s">
        <v>15043</v>
      </c>
      <c r="O685" t="s">
        <v>11115</v>
      </c>
      <c r="P685" t="s">
        <v>11139</v>
      </c>
      <c r="Q685" t="s">
        <v>11117</v>
      </c>
      <c r="R685" t="s">
        <v>11118</v>
      </c>
      <c r="S685" t="s">
        <v>15044</v>
      </c>
      <c r="T685" t="s">
        <v>11250</v>
      </c>
      <c r="U685" s="4" t="s">
        <v>14982</v>
      </c>
      <c r="V685" t="s">
        <v>14983</v>
      </c>
      <c r="W685" t="s">
        <v>15045</v>
      </c>
      <c r="X685" t="s">
        <v>15046</v>
      </c>
      <c r="Y685" t="s">
        <v>11142</v>
      </c>
      <c r="Z685" t="s">
        <v>15047</v>
      </c>
      <c r="AA685" t="s">
        <v>11144</v>
      </c>
      <c r="AB685" t="s">
        <v>14982</v>
      </c>
      <c r="AC685" t="s">
        <v>14076</v>
      </c>
      <c r="AD685" t="s">
        <v>15048</v>
      </c>
      <c r="AE685" t="s">
        <v>14843</v>
      </c>
      <c r="AI685" t="s">
        <v>14597</v>
      </c>
      <c r="AJ685" t="s">
        <v>14432</v>
      </c>
      <c r="AK685" t="s">
        <v>12881</v>
      </c>
      <c r="AL685" t="s">
        <v>12882</v>
      </c>
      <c r="AM685" t="s">
        <v>12883</v>
      </c>
      <c r="AN685" t="s">
        <v>11526</v>
      </c>
      <c r="AO685" t="s">
        <v>12884</v>
      </c>
      <c r="AP685" t="s">
        <v>12881</v>
      </c>
      <c r="AQ685">
        <v>12</v>
      </c>
      <c r="AR685">
        <v>12</v>
      </c>
      <c r="AS685">
        <v>12</v>
      </c>
      <c r="AT685" t="s">
        <v>15052</v>
      </c>
      <c r="AU685">
        <v>0</v>
      </c>
      <c r="AV685">
        <v>0</v>
      </c>
      <c r="AW685">
        <v>0</v>
      </c>
    </row>
    <row r="686" spans="1:49">
      <c r="A686" s="1">
        <f>_xlfn.XLOOKUP(K686,数据!F:F,数据!A:A)</f>
        <v>2026</v>
      </c>
      <c r="B686" s="2">
        <f>_xlfn.XLOOKUP(K686,数据!F:F,数据!B:B)</f>
        <v>1</v>
      </c>
      <c r="C686" s="2">
        <f>_xlfn.XLOOKUP(K686,数据!F:F,数据!C:C)</f>
        <v>4</v>
      </c>
      <c r="D686" s="2" t="str">
        <f>_xlfn.XLOOKUP(K686,数据!F:F,数据!K:K)</f>
        <v>空派</v>
      </c>
      <c r="E686" s="2" t="str" cm="1">
        <f t="array" ref="E686">IF(OR(D686="红单",D686="空派"),_xlfn.IFS(F686="未开售","新品首批发货",G686&lt;F686,"新品首批发货",G686-F686&lt;=60,"新品期补货空运",G686-F686&gt;60,"老品应急空运"),"海运，不进行分析")</f>
        <v>新品期补货空运</v>
      </c>
      <c r="F686" s="3">
        <v>46028</v>
      </c>
      <c r="G686" s="3">
        <f>_xlfn.XLOOKUP(K686,数据!F:F,数据!D:D)</f>
        <v>46045</v>
      </c>
      <c r="H686" s="5">
        <v>143</v>
      </c>
      <c r="I686" s="5">
        <f t="shared" si="32"/>
        <v>4.29</v>
      </c>
      <c r="J686" s="5">
        <f>_xlfn.XLOOKUP(K686,数据!F:F,数据!T:T)*(I686/_xlfn.XLOOKUP(K686,数据!F:F,数据!Y:Y))</f>
        <v>205.783684692942</v>
      </c>
      <c r="K686" t="s">
        <v>8717</v>
      </c>
      <c r="L686" t="s">
        <v>41</v>
      </c>
      <c r="M686" t="s">
        <v>11113</v>
      </c>
      <c r="N686" t="s">
        <v>15043</v>
      </c>
      <c r="O686" t="s">
        <v>11115</v>
      </c>
      <c r="P686" t="s">
        <v>11139</v>
      </c>
      <c r="Q686" t="s">
        <v>11117</v>
      </c>
      <c r="R686" t="s">
        <v>11118</v>
      </c>
      <c r="S686" t="s">
        <v>15044</v>
      </c>
      <c r="T686" t="s">
        <v>11250</v>
      </c>
      <c r="U686" s="4" t="s">
        <v>14982</v>
      </c>
      <c r="V686" t="s">
        <v>14983</v>
      </c>
      <c r="W686" t="s">
        <v>15045</v>
      </c>
      <c r="X686" t="s">
        <v>15046</v>
      </c>
      <c r="Y686" t="s">
        <v>11142</v>
      </c>
      <c r="Z686" t="s">
        <v>15047</v>
      </c>
      <c r="AA686" t="s">
        <v>11144</v>
      </c>
      <c r="AB686" t="s">
        <v>14982</v>
      </c>
      <c r="AC686" t="s">
        <v>14076</v>
      </c>
      <c r="AD686" t="s">
        <v>15048</v>
      </c>
      <c r="AE686" t="s">
        <v>14843</v>
      </c>
      <c r="AI686" t="s">
        <v>14597</v>
      </c>
      <c r="AJ686" t="s">
        <v>14432</v>
      </c>
      <c r="AK686" t="s">
        <v>12659</v>
      </c>
      <c r="AL686" t="s">
        <v>12660</v>
      </c>
      <c r="AM686" t="s">
        <v>12661</v>
      </c>
      <c r="AN686" t="s">
        <v>11526</v>
      </c>
      <c r="AO686" t="s">
        <v>12662</v>
      </c>
      <c r="AP686" t="s">
        <v>12659</v>
      </c>
      <c r="AQ686">
        <v>30</v>
      </c>
      <c r="AR686">
        <v>30</v>
      </c>
      <c r="AS686">
        <v>30</v>
      </c>
      <c r="AT686" t="s">
        <v>15053</v>
      </c>
      <c r="AU686">
        <v>0</v>
      </c>
      <c r="AV686">
        <v>0</v>
      </c>
      <c r="AW686">
        <v>0</v>
      </c>
    </row>
    <row r="687" spans="1:49">
      <c r="A687" s="1">
        <f>_xlfn.XLOOKUP(K687,数据!F:F,数据!A:A)</f>
        <v>2026</v>
      </c>
      <c r="B687" s="2">
        <f>_xlfn.XLOOKUP(K687,数据!F:F,数据!B:B)</f>
        <v>1</v>
      </c>
      <c r="C687" s="2">
        <f>_xlfn.XLOOKUP(K687,数据!F:F,数据!C:C)</f>
        <v>4</v>
      </c>
      <c r="D687" s="2" t="str">
        <f>_xlfn.XLOOKUP(K687,数据!F:F,数据!K:K)</f>
        <v>空派</v>
      </c>
      <c r="E687" s="2" t="str" cm="1">
        <f t="array" ref="E687">IF(OR(D687="红单",D687="空派"),_xlfn.IFS(F687="未开售","新品首批发货",G687&lt;F687,"新品首批发货",G687-F687&lt;=60,"新品期补货空运",G687-F687&gt;60,"老品应急空运"),"海运，不进行分析")</f>
        <v>新品期补货空运</v>
      </c>
      <c r="F687" s="3">
        <v>46030</v>
      </c>
      <c r="G687" s="3">
        <f>_xlfn.XLOOKUP(K687,数据!F:F,数据!D:D)</f>
        <v>46045</v>
      </c>
      <c r="H687" s="5">
        <v>146</v>
      </c>
      <c r="I687" s="5">
        <f t="shared" si="32"/>
        <v>4.38</v>
      </c>
      <c r="J687" s="5">
        <f>_xlfn.XLOOKUP(K687,数据!F:F,数据!T:T)*(I687/_xlfn.XLOOKUP(K687,数据!F:F,数据!Y:Y))</f>
        <v>210.100824931256</v>
      </c>
      <c r="K687" t="s">
        <v>8717</v>
      </c>
      <c r="L687" t="s">
        <v>41</v>
      </c>
      <c r="M687" t="s">
        <v>11113</v>
      </c>
      <c r="N687" t="s">
        <v>15043</v>
      </c>
      <c r="O687" t="s">
        <v>11115</v>
      </c>
      <c r="P687" t="s">
        <v>11139</v>
      </c>
      <c r="Q687" t="s">
        <v>11117</v>
      </c>
      <c r="R687" t="s">
        <v>11118</v>
      </c>
      <c r="S687" t="s">
        <v>15044</v>
      </c>
      <c r="T687" t="s">
        <v>11250</v>
      </c>
      <c r="U687" s="4" t="s">
        <v>14982</v>
      </c>
      <c r="V687" t="s">
        <v>14983</v>
      </c>
      <c r="W687" t="s">
        <v>15045</v>
      </c>
      <c r="X687" t="s">
        <v>15046</v>
      </c>
      <c r="Y687" t="s">
        <v>11142</v>
      </c>
      <c r="Z687" t="s">
        <v>15047</v>
      </c>
      <c r="AA687" t="s">
        <v>11144</v>
      </c>
      <c r="AB687" t="s">
        <v>14982</v>
      </c>
      <c r="AC687" t="s">
        <v>14076</v>
      </c>
      <c r="AD687" t="s">
        <v>15048</v>
      </c>
      <c r="AE687" t="s">
        <v>14843</v>
      </c>
      <c r="AI687" t="s">
        <v>14597</v>
      </c>
      <c r="AJ687" t="s">
        <v>14432</v>
      </c>
      <c r="AK687" t="s">
        <v>12422</v>
      </c>
      <c r="AL687" t="s">
        <v>12423</v>
      </c>
      <c r="AM687" t="s">
        <v>12424</v>
      </c>
      <c r="AN687" t="s">
        <v>11526</v>
      </c>
      <c r="AO687" t="s">
        <v>12425</v>
      </c>
      <c r="AP687" t="s">
        <v>12422</v>
      </c>
      <c r="AQ687">
        <v>30</v>
      </c>
      <c r="AR687">
        <v>30</v>
      </c>
      <c r="AS687">
        <v>30</v>
      </c>
      <c r="AT687" t="s">
        <v>15053</v>
      </c>
      <c r="AU687">
        <v>0</v>
      </c>
      <c r="AV687">
        <v>0</v>
      </c>
      <c r="AW687">
        <v>0</v>
      </c>
    </row>
    <row r="688" spans="1:49">
      <c r="A688" s="1">
        <f>_xlfn.XLOOKUP(K688,数据!F:F,数据!A:A)</f>
        <v>2026</v>
      </c>
      <c r="B688" s="2">
        <f>_xlfn.XLOOKUP(K688,数据!F:F,数据!B:B)</f>
        <v>1</v>
      </c>
      <c r="C688" s="2">
        <f>_xlfn.XLOOKUP(K688,数据!F:F,数据!C:C)</f>
        <v>4</v>
      </c>
      <c r="D688" s="2" t="str">
        <f>_xlfn.XLOOKUP(K688,数据!F:F,数据!K:K)</f>
        <v>空派</v>
      </c>
      <c r="E688" s="2" t="str" cm="1">
        <f t="array" ref="E688">IF(OR(D688="红单",D688="空派"),_xlfn.IFS(F688="未开售","新品首批发货",G688&lt;F688,"新品首批发货",G688-F688&lt;=60,"新品期补货空运",G688-F688&gt;60,"老品应急空运"),"海运，不进行分析")</f>
        <v>新品期补货空运</v>
      </c>
      <c r="F688" s="3">
        <v>46028</v>
      </c>
      <c r="G688" s="3">
        <f>_xlfn.XLOOKUP(K688,数据!F:F,数据!D:D)</f>
        <v>46045</v>
      </c>
      <c r="H688" s="5">
        <v>143.3</v>
      </c>
      <c r="I688" s="5">
        <f t="shared" si="32"/>
        <v>2.866</v>
      </c>
      <c r="J688" s="5">
        <f>_xlfn.XLOOKUP(K688,数据!F:F,数据!T:T)*(I688/_xlfn.XLOOKUP(K688,数据!F:F,数据!Y:Y))</f>
        <v>137.476932477849</v>
      </c>
      <c r="K688" t="s">
        <v>8717</v>
      </c>
      <c r="L688" t="s">
        <v>41</v>
      </c>
      <c r="M688" t="s">
        <v>11113</v>
      </c>
      <c r="N688" t="s">
        <v>15043</v>
      </c>
      <c r="O688" t="s">
        <v>11115</v>
      </c>
      <c r="P688" t="s">
        <v>11139</v>
      </c>
      <c r="Q688" t="s">
        <v>11117</v>
      </c>
      <c r="R688" t="s">
        <v>11118</v>
      </c>
      <c r="S688" t="s">
        <v>15044</v>
      </c>
      <c r="T688" t="s">
        <v>11250</v>
      </c>
      <c r="U688" s="4" t="s">
        <v>14982</v>
      </c>
      <c r="V688" t="s">
        <v>14983</v>
      </c>
      <c r="W688" t="s">
        <v>15045</v>
      </c>
      <c r="X688" t="s">
        <v>15046</v>
      </c>
      <c r="Y688" t="s">
        <v>11142</v>
      </c>
      <c r="Z688" t="s">
        <v>15047</v>
      </c>
      <c r="AA688" t="s">
        <v>11144</v>
      </c>
      <c r="AB688" t="s">
        <v>14982</v>
      </c>
      <c r="AC688" t="s">
        <v>14076</v>
      </c>
      <c r="AD688" t="s">
        <v>15048</v>
      </c>
      <c r="AE688" t="s">
        <v>14843</v>
      </c>
      <c r="AI688" t="s">
        <v>14597</v>
      </c>
      <c r="AJ688" t="s">
        <v>14432</v>
      </c>
      <c r="AK688" t="s">
        <v>13058</v>
      </c>
      <c r="AL688" t="s">
        <v>13059</v>
      </c>
      <c r="AM688" t="s">
        <v>13060</v>
      </c>
      <c r="AN688" t="s">
        <v>11526</v>
      </c>
      <c r="AO688" t="s">
        <v>13061</v>
      </c>
      <c r="AP688" t="s">
        <v>13058</v>
      </c>
      <c r="AQ688">
        <v>20</v>
      </c>
      <c r="AR688">
        <v>20</v>
      </c>
      <c r="AS688">
        <v>20</v>
      </c>
      <c r="AT688" t="s">
        <v>15054</v>
      </c>
      <c r="AU688">
        <v>0</v>
      </c>
      <c r="AV688">
        <v>0</v>
      </c>
      <c r="AW688">
        <v>0</v>
      </c>
    </row>
    <row r="689" spans="1:49">
      <c r="A689" s="1">
        <f>_xlfn.XLOOKUP(K689,数据!F:F,数据!A:A)</f>
        <v>2026</v>
      </c>
      <c r="B689" s="2">
        <f>_xlfn.XLOOKUP(K689,数据!F:F,数据!B:B)</f>
        <v>1</v>
      </c>
      <c r="C689" s="2">
        <f>_xlfn.XLOOKUP(K689,数据!F:F,数据!C:C)</f>
        <v>4</v>
      </c>
      <c r="D689" s="2" t="str">
        <f>_xlfn.XLOOKUP(K689,数据!F:F,数据!K:K)</f>
        <v>空派</v>
      </c>
      <c r="E689" s="2" t="str" cm="1">
        <f t="array" ref="E689">IF(OR(D689="红单",D689="空派"),_xlfn.IFS(F689="未开售","新品首批发货",G689&lt;F689,"新品首批发货",G689-F689&lt;=60,"新品期补货空运",G689-F689&gt;60,"老品应急空运"),"海运，不进行分析")</f>
        <v>新品期补货空运</v>
      </c>
      <c r="F689" s="3">
        <v>46017</v>
      </c>
      <c r="G689" s="3">
        <f>_xlfn.XLOOKUP(K689,数据!F:F,数据!D:D)</f>
        <v>46045</v>
      </c>
      <c r="H689" s="5">
        <v>144</v>
      </c>
      <c r="I689" s="5">
        <f t="shared" si="32"/>
        <v>2.88</v>
      </c>
      <c r="J689" s="5">
        <f>_xlfn.XLOOKUP(K689,数据!F:F,数据!T:T)*(I689/_xlfn.XLOOKUP(K689,数据!F:F,数据!Y:Y))</f>
        <v>138.148487626031</v>
      </c>
      <c r="K689" t="s">
        <v>8717</v>
      </c>
      <c r="L689" t="s">
        <v>41</v>
      </c>
      <c r="M689" t="s">
        <v>11113</v>
      </c>
      <c r="N689" t="s">
        <v>15043</v>
      </c>
      <c r="O689" t="s">
        <v>11115</v>
      </c>
      <c r="P689" t="s">
        <v>11139</v>
      </c>
      <c r="Q689" t="s">
        <v>11117</v>
      </c>
      <c r="R689" t="s">
        <v>11118</v>
      </c>
      <c r="S689" t="s">
        <v>15044</v>
      </c>
      <c r="T689" t="s">
        <v>11250</v>
      </c>
      <c r="U689" s="4" t="s">
        <v>14982</v>
      </c>
      <c r="V689" t="s">
        <v>14983</v>
      </c>
      <c r="W689" t="s">
        <v>15045</v>
      </c>
      <c r="X689" t="s">
        <v>15046</v>
      </c>
      <c r="Y689" t="s">
        <v>11142</v>
      </c>
      <c r="Z689" t="s">
        <v>15047</v>
      </c>
      <c r="AA689" t="s">
        <v>11144</v>
      </c>
      <c r="AB689" t="s">
        <v>14982</v>
      </c>
      <c r="AC689" t="s">
        <v>14076</v>
      </c>
      <c r="AD689" t="s">
        <v>15048</v>
      </c>
      <c r="AE689" t="s">
        <v>14843</v>
      </c>
      <c r="AI689" t="s">
        <v>14597</v>
      </c>
      <c r="AJ689" t="s">
        <v>14432</v>
      </c>
      <c r="AK689" t="s">
        <v>13746</v>
      </c>
      <c r="AL689" t="s">
        <v>13747</v>
      </c>
      <c r="AM689" t="s">
        <v>13748</v>
      </c>
      <c r="AN689" t="s">
        <v>11728</v>
      </c>
      <c r="AO689" t="s">
        <v>13749</v>
      </c>
      <c r="AP689" t="s">
        <v>13746</v>
      </c>
      <c r="AQ689">
        <v>20</v>
      </c>
      <c r="AR689">
        <v>20</v>
      </c>
      <c r="AS689">
        <v>20</v>
      </c>
      <c r="AT689" t="s">
        <v>15055</v>
      </c>
      <c r="AU689">
        <v>0</v>
      </c>
      <c r="AV689">
        <v>0</v>
      </c>
      <c r="AW689">
        <v>0</v>
      </c>
    </row>
    <row r="690" spans="1:49">
      <c r="A690" s="1">
        <f>_xlfn.XLOOKUP(K690,数据!F:F,数据!A:A)</f>
        <v>2026</v>
      </c>
      <c r="B690" s="2">
        <f>_xlfn.XLOOKUP(K690,数据!F:F,数据!B:B)</f>
        <v>1</v>
      </c>
      <c r="C690" s="2">
        <f>_xlfn.XLOOKUP(K690,数据!F:F,数据!C:C)</f>
        <v>4</v>
      </c>
      <c r="D690" s="2" t="str">
        <f>_xlfn.XLOOKUP(K690,数据!F:F,数据!K:K)</f>
        <v>红单</v>
      </c>
      <c r="E690" s="2" t="str" cm="1">
        <f t="array" ref="E690">IF(OR(D690="红单",D690="空派"),_xlfn.IFS(F690="未开售","新品首批发货",G690&lt;F690,"新品首批发货",G690-F690&lt;=60,"新品期补货空运",G690-F690&gt;60,"老品应急空运"),"海运，不进行分析")</f>
        <v>新品期补货空运</v>
      </c>
      <c r="F690" s="3">
        <v>46028</v>
      </c>
      <c r="G690" s="3">
        <f>_xlfn.XLOOKUP(K690,数据!F:F,数据!D:D)</f>
        <v>46045</v>
      </c>
      <c r="H690" s="5">
        <v>104</v>
      </c>
      <c r="I690" s="5">
        <f t="shared" si="32"/>
        <v>8.32</v>
      </c>
      <c r="J690" s="5">
        <f>_xlfn.XLOOKUP(K690,数据!F:F,数据!T:T)*(I690/_xlfn.XLOOKUP(K690,数据!F:F,数据!Y:Y))</f>
        <v>661.88</v>
      </c>
      <c r="K690" t="s">
        <v>8713</v>
      </c>
      <c r="L690" t="s">
        <v>111</v>
      </c>
      <c r="M690" t="s">
        <v>11113</v>
      </c>
      <c r="N690" t="s">
        <v>15056</v>
      </c>
      <c r="O690" t="s">
        <v>11115</v>
      </c>
      <c r="P690" t="s">
        <v>11139</v>
      </c>
      <c r="Q690" t="s">
        <v>11117</v>
      </c>
      <c r="R690" t="s">
        <v>11118</v>
      </c>
      <c r="S690" t="s">
        <v>15057</v>
      </c>
      <c r="T690" t="s">
        <v>11250</v>
      </c>
      <c r="U690" s="4" t="s">
        <v>15058</v>
      </c>
      <c r="V690" t="s">
        <v>14814</v>
      </c>
      <c r="W690" t="s">
        <v>15059</v>
      </c>
      <c r="X690" t="s">
        <v>15060</v>
      </c>
      <c r="Y690" t="s">
        <v>11142</v>
      </c>
      <c r="Z690" t="s">
        <v>15061</v>
      </c>
      <c r="AA690" t="s">
        <v>11144</v>
      </c>
      <c r="AB690" t="s">
        <v>15058</v>
      </c>
      <c r="AC690" t="s">
        <v>15062</v>
      </c>
      <c r="AD690" t="s">
        <v>15063</v>
      </c>
      <c r="AE690" t="s">
        <v>14736</v>
      </c>
      <c r="AI690" t="s">
        <v>14721</v>
      </c>
      <c r="AJ690" t="s">
        <v>14597</v>
      </c>
      <c r="AK690" t="s">
        <v>14360</v>
      </c>
      <c r="AL690" t="s">
        <v>14361</v>
      </c>
      <c r="AM690" t="s">
        <v>14362</v>
      </c>
      <c r="AN690" t="s">
        <v>14362</v>
      </c>
      <c r="AO690" t="s">
        <v>14363</v>
      </c>
      <c r="AP690" t="s">
        <v>14360</v>
      </c>
      <c r="AQ690">
        <v>80</v>
      </c>
      <c r="AR690">
        <v>80</v>
      </c>
      <c r="AS690">
        <v>80</v>
      </c>
      <c r="AT690" t="s">
        <v>15064</v>
      </c>
      <c r="AU690">
        <v>0</v>
      </c>
      <c r="AV690">
        <v>0</v>
      </c>
      <c r="AW690">
        <v>0</v>
      </c>
    </row>
    <row r="691" spans="1:49">
      <c r="A691" s="1">
        <f>_xlfn.XLOOKUP(K691,数据!F:F,数据!A:A)</f>
        <v>2026</v>
      </c>
      <c r="B691" s="2">
        <f>_xlfn.XLOOKUP(K691,数据!F:F,数据!B:B)</f>
        <v>1</v>
      </c>
      <c r="C691" s="2">
        <f>_xlfn.XLOOKUP(K691,数据!F:F,数据!C:C)</f>
        <v>4</v>
      </c>
      <c r="D691" s="2" t="str">
        <f>_xlfn.XLOOKUP(K691,数据!F:F,数据!K:K)</f>
        <v>红单</v>
      </c>
      <c r="E691" s="2" t="str" cm="1">
        <f t="array" ref="E691">IF(OR(D691="红单",D691="空派"),_xlfn.IFS(F691="未开售","新品首批发货",G691&lt;F691,"新品首批发货",G691-F691&lt;=60,"新品期补货空运",G691-F691&gt;60,"老品应急空运"),"海运，不进行分析")</f>
        <v>新品期补货空运</v>
      </c>
      <c r="F691" s="3">
        <v>46028</v>
      </c>
      <c r="G691" s="3">
        <f>_xlfn.XLOOKUP(K691,数据!F:F,数据!D:D)</f>
        <v>46045</v>
      </c>
      <c r="H691" s="5">
        <v>104</v>
      </c>
      <c r="I691" s="5">
        <f t="shared" si="32"/>
        <v>12.48</v>
      </c>
      <c r="J691" s="5">
        <f>_xlfn.XLOOKUP(K691,数据!F:F,数据!T:T)*(I691/_xlfn.XLOOKUP(K691,数据!F:F,数据!Y:Y))</f>
        <v>992.82</v>
      </c>
      <c r="K691" t="s">
        <v>8713</v>
      </c>
      <c r="L691" t="s">
        <v>111</v>
      </c>
      <c r="M691" t="s">
        <v>11113</v>
      </c>
      <c r="N691" t="s">
        <v>15056</v>
      </c>
      <c r="O691" t="s">
        <v>11115</v>
      </c>
      <c r="P691" t="s">
        <v>11139</v>
      </c>
      <c r="Q691" t="s">
        <v>11117</v>
      </c>
      <c r="R691" t="s">
        <v>11118</v>
      </c>
      <c r="S691" t="s">
        <v>15057</v>
      </c>
      <c r="T691" t="s">
        <v>11250</v>
      </c>
      <c r="U691" s="4" t="s">
        <v>15058</v>
      </c>
      <c r="V691" t="s">
        <v>14814</v>
      </c>
      <c r="W691" t="s">
        <v>15059</v>
      </c>
      <c r="X691" t="s">
        <v>15060</v>
      </c>
      <c r="Y691" t="s">
        <v>11142</v>
      </c>
      <c r="Z691" t="s">
        <v>15061</v>
      </c>
      <c r="AA691" t="s">
        <v>11144</v>
      </c>
      <c r="AB691" t="s">
        <v>15058</v>
      </c>
      <c r="AC691" t="s">
        <v>15062</v>
      </c>
      <c r="AD691" t="s">
        <v>15063</v>
      </c>
      <c r="AE691" t="s">
        <v>14736</v>
      </c>
      <c r="AI691" t="s">
        <v>14721</v>
      </c>
      <c r="AJ691" t="s">
        <v>14597</v>
      </c>
      <c r="AK691" t="s">
        <v>14349</v>
      </c>
      <c r="AL691" t="s">
        <v>14350</v>
      </c>
      <c r="AM691" t="s">
        <v>14351</v>
      </c>
      <c r="AN691" t="s">
        <v>14352</v>
      </c>
      <c r="AO691" t="s">
        <v>14353</v>
      </c>
      <c r="AP691" t="s">
        <v>14349</v>
      </c>
      <c r="AQ691">
        <v>120</v>
      </c>
      <c r="AR691">
        <v>120</v>
      </c>
      <c r="AS691">
        <v>120</v>
      </c>
      <c r="AT691" t="s">
        <v>15065</v>
      </c>
      <c r="AU691">
        <v>0</v>
      </c>
      <c r="AV691">
        <v>0</v>
      </c>
      <c r="AW691">
        <v>0</v>
      </c>
    </row>
    <row r="692" spans="1:49">
      <c r="A692" s="1">
        <f>_xlfn.XLOOKUP(K692,数据!F:F,数据!A:A)</f>
        <v>2026</v>
      </c>
      <c r="B692" s="2">
        <f>_xlfn.XLOOKUP(K692,数据!F:F,数据!B:B)</f>
        <v>1</v>
      </c>
      <c r="C692" s="2">
        <f>_xlfn.XLOOKUP(K692,数据!F:F,数据!C:C)</f>
        <v>4</v>
      </c>
      <c r="D692" s="2" t="str">
        <f>_xlfn.XLOOKUP(K692,数据!F:F,数据!K:K)</f>
        <v>红单</v>
      </c>
      <c r="E692" s="2" t="str" cm="1">
        <f t="array" ref="E692">IF(OR(D692="红单",D692="空派"),_xlfn.IFS(F692="未开售","新品首批发货",G692&lt;F692,"新品首批发货",G692-F692&lt;=60,"新品期补货空运",G692-F692&gt;60,"老品应急空运"),"海运，不进行分析")</f>
        <v>新品期补货空运</v>
      </c>
      <c r="F692" s="3">
        <v>46028</v>
      </c>
      <c r="G692" s="3">
        <f>_xlfn.XLOOKUP(K692,数据!F:F,数据!D:D)</f>
        <v>46045</v>
      </c>
      <c r="H692" s="5">
        <v>124</v>
      </c>
      <c r="I692" s="5">
        <f t="shared" si="32"/>
        <v>12.4</v>
      </c>
      <c r="J692" s="5">
        <f>_xlfn.XLOOKUP(K692,数据!F:F,数据!T:T)*(I692/_xlfn.XLOOKUP(K692,数据!F:F,数据!Y:Y))</f>
        <v>972.477777777778</v>
      </c>
      <c r="K692" t="s">
        <v>8712</v>
      </c>
      <c r="L692" t="s">
        <v>32</v>
      </c>
      <c r="M692" t="s">
        <v>11113</v>
      </c>
      <c r="N692" t="s">
        <v>15066</v>
      </c>
      <c r="O692" t="s">
        <v>11115</v>
      </c>
      <c r="P692" t="s">
        <v>11139</v>
      </c>
      <c r="Q692" t="s">
        <v>11117</v>
      </c>
      <c r="R692" t="s">
        <v>11118</v>
      </c>
      <c r="S692" t="s">
        <v>15067</v>
      </c>
      <c r="T692" t="s">
        <v>11250</v>
      </c>
      <c r="U692" s="4" t="s">
        <v>15068</v>
      </c>
      <c r="V692" t="s">
        <v>15069</v>
      </c>
      <c r="W692" t="s">
        <v>15070</v>
      </c>
      <c r="X692" t="s">
        <v>15071</v>
      </c>
      <c r="Y692" t="s">
        <v>11142</v>
      </c>
      <c r="Z692" t="s">
        <v>15072</v>
      </c>
      <c r="AA692" t="s">
        <v>11126</v>
      </c>
      <c r="AB692" t="s">
        <v>15068</v>
      </c>
      <c r="AC692" t="s">
        <v>14749</v>
      </c>
      <c r="AD692" t="s">
        <v>15073</v>
      </c>
      <c r="AE692" t="s">
        <v>14736</v>
      </c>
      <c r="AI692" t="s">
        <v>14721</v>
      </c>
      <c r="AJ692" t="s">
        <v>14597</v>
      </c>
      <c r="AK692" t="s">
        <v>15074</v>
      </c>
      <c r="AL692" t="s">
        <v>15075</v>
      </c>
      <c r="AM692" t="s">
        <v>15076</v>
      </c>
      <c r="AN692" t="s">
        <v>15077</v>
      </c>
      <c r="AO692" t="s">
        <v>15078</v>
      </c>
      <c r="AP692" t="s">
        <v>15074</v>
      </c>
      <c r="AQ692">
        <v>100</v>
      </c>
      <c r="AR692">
        <v>100</v>
      </c>
      <c r="AS692">
        <v>100</v>
      </c>
      <c r="AT692" t="s">
        <v>15079</v>
      </c>
      <c r="AU692">
        <v>0</v>
      </c>
      <c r="AV692">
        <v>0</v>
      </c>
      <c r="AW692">
        <v>0</v>
      </c>
    </row>
    <row r="693" spans="1:49">
      <c r="A693" s="1">
        <f>_xlfn.XLOOKUP(K693,数据!F:F,数据!A:A)</f>
        <v>2026</v>
      </c>
      <c r="B693" s="2">
        <f>_xlfn.XLOOKUP(K693,数据!F:F,数据!B:B)</f>
        <v>1</v>
      </c>
      <c r="C693" s="2">
        <f>_xlfn.XLOOKUP(K693,数据!F:F,数据!C:C)</f>
        <v>4</v>
      </c>
      <c r="D693" s="2" t="str">
        <f>_xlfn.XLOOKUP(K693,数据!F:F,数据!K:K)</f>
        <v>红单</v>
      </c>
      <c r="E693" s="2" t="str" cm="1">
        <f t="array" ref="E693">IF(OR(D693="红单",D693="空派"),_xlfn.IFS(F693="未开售","新品首批发货",G693&lt;F693,"新品首批发货",G693-F693&lt;=60,"新品期补货空运",G693-F693&gt;60,"老品应急空运"),"海运，不进行分析")</f>
        <v>新品期补货空运</v>
      </c>
      <c r="F693" s="3">
        <v>46028</v>
      </c>
      <c r="G693" s="3">
        <f>_xlfn.XLOOKUP(K693,数据!F:F,数据!D:D)</f>
        <v>46045</v>
      </c>
      <c r="H693" s="5">
        <v>124</v>
      </c>
      <c r="I693" s="5">
        <f t="shared" si="32"/>
        <v>9.92</v>
      </c>
      <c r="J693" s="5">
        <f>_xlfn.XLOOKUP(K693,数据!F:F,数据!T:T)*(I693/_xlfn.XLOOKUP(K693,数据!F:F,数据!Y:Y))</f>
        <v>777.982222222222</v>
      </c>
      <c r="K693" t="s">
        <v>8712</v>
      </c>
      <c r="L693" t="s">
        <v>32</v>
      </c>
      <c r="M693" t="s">
        <v>11113</v>
      </c>
      <c r="N693" t="s">
        <v>15066</v>
      </c>
      <c r="O693" t="s">
        <v>11115</v>
      </c>
      <c r="P693" t="s">
        <v>11139</v>
      </c>
      <c r="Q693" t="s">
        <v>11117</v>
      </c>
      <c r="R693" t="s">
        <v>11118</v>
      </c>
      <c r="S693" t="s">
        <v>15067</v>
      </c>
      <c r="T693" t="s">
        <v>11250</v>
      </c>
      <c r="U693" s="4" t="s">
        <v>15068</v>
      </c>
      <c r="V693" t="s">
        <v>15069</v>
      </c>
      <c r="W693" t="s">
        <v>15070</v>
      </c>
      <c r="X693" t="s">
        <v>15071</v>
      </c>
      <c r="Y693" t="s">
        <v>11142</v>
      </c>
      <c r="Z693" t="s">
        <v>15072</v>
      </c>
      <c r="AA693" t="s">
        <v>11126</v>
      </c>
      <c r="AB693" t="s">
        <v>15068</v>
      </c>
      <c r="AC693" t="s">
        <v>14749</v>
      </c>
      <c r="AD693" t="s">
        <v>15073</v>
      </c>
      <c r="AE693" t="s">
        <v>14736</v>
      </c>
      <c r="AI693" t="s">
        <v>14721</v>
      </c>
      <c r="AJ693" t="s">
        <v>14597</v>
      </c>
      <c r="AK693" t="s">
        <v>15080</v>
      </c>
      <c r="AL693" t="s">
        <v>15081</v>
      </c>
      <c r="AM693" t="s">
        <v>15082</v>
      </c>
      <c r="AN693" t="s">
        <v>15077</v>
      </c>
      <c r="AO693" t="s">
        <v>15083</v>
      </c>
      <c r="AP693" t="s">
        <v>15080</v>
      </c>
      <c r="AQ693">
        <v>80</v>
      </c>
      <c r="AR693">
        <v>80</v>
      </c>
      <c r="AS693">
        <v>80</v>
      </c>
      <c r="AT693" t="s">
        <v>15064</v>
      </c>
      <c r="AU693">
        <v>0</v>
      </c>
      <c r="AV693">
        <v>0</v>
      </c>
      <c r="AW693">
        <v>0</v>
      </c>
    </row>
    <row r="694" spans="1:49">
      <c r="A694" s="1">
        <f>_xlfn.XLOOKUP(K694,数据!F:F,数据!A:A)</f>
        <v>2026</v>
      </c>
      <c r="B694" s="2">
        <f>_xlfn.XLOOKUP(K694,数据!F:F,数据!B:B)</f>
        <v>1</v>
      </c>
      <c r="C694" s="2">
        <f>_xlfn.XLOOKUP(K694,数据!F:F,数据!C:C)</f>
        <v>4</v>
      </c>
      <c r="D694" s="2" t="str">
        <f>_xlfn.XLOOKUP(K694,数据!F:F,数据!K:K)</f>
        <v>空派</v>
      </c>
      <c r="E694" s="2" t="str" cm="1">
        <f t="array" ref="E694">IF(OR(D694="红单",D694="空派"),_xlfn.IFS(F694="未开售","新品首批发货",G694&lt;F694,"新品首批发货",G694-F694&lt;=60,"新品期补货空运",G694-F694&gt;60,"老品应急空运"),"海运，不进行分析")</f>
        <v>新品首批发货</v>
      </c>
      <c r="F694" s="3">
        <v>46060</v>
      </c>
      <c r="G694" s="3">
        <f>_xlfn.XLOOKUP(K694,数据!F:F,数据!D:D)</f>
        <v>46044</v>
      </c>
      <c r="H694" s="5">
        <v>137</v>
      </c>
      <c r="I694" s="5">
        <f t="shared" si="32"/>
        <v>13.7</v>
      </c>
      <c r="J694" s="5">
        <f>_xlfn.XLOOKUP(K694,数据!F:F,数据!T:T)*(I694/_xlfn.XLOOKUP(K694,数据!F:F,数据!Y:Y))</f>
        <v>759.2</v>
      </c>
      <c r="K694" t="s">
        <v>8711</v>
      </c>
      <c r="L694" t="s">
        <v>145</v>
      </c>
      <c r="M694" t="s">
        <v>11113</v>
      </c>
      <c r="N694" t="s">
        <v>15084</v>
      </c>
      <c r="O694" t="s">
        <v>11115</v>
      </c>
      <c r="P694" t="s">
        <v>11116</v>
      </c>
      <c r="Q694" t="s">
        <v>11117</v>
      </c>
      <c r="R694" t="s">
        <v>11118</v>
      </c>
      <c r="T694" t="s">
        <v>11250</v>
      </c>
      <c r="U694" s="4" t="s">
        <v>15085</v>
      </c>
      <c r="V694" t="s">
        <v>15086</v>
      </c>
      <c r="W694" t="s">
        <v>15087</v>
      </c>
      <c r="X694" t="s">
        <v>15088</v>
      </c>
      <c r="Y694" t="s">
        <v>11142</v>
      </c>
      <c r="Z694" t="s">
        <v>15089</v>
      </c>
      <c r="AA694" t="s">
        <v>11126</v>
      </c>
      <c r="AB694" t="s">
        <v>15085</v>
      </c>
      <c r="AC694" t="s">
        <v>15090</v>
      </c>
      <c r="AD694" t="s">
        <v>15091</v>
      </c>
      <c r="AE694" t="s">
        <v>15092</v>
      </c>
      <c r="AH694" t="s">
        <v>11171</v>
      </c>
      <c r="AI694" t="s">
        <v>14721</v>
      </c>
      <c r="AJ694" t="s">
        <v>14597</v>
      </c>
      <c r="AK694" t="s">
        <v>15093</v>
      </c>
      <c r="AL694" t="s">
        <v>15094</v>
      </c>
      <c r="AM694" t="s">
        <v>15095</v>
      </c>
      <c r="AN694" t="s">
        <v>15095</v>
      </c>
      <c r="AO694" t="s">
        <v>15096</v>
      </c>
      <c r="AP694" t="s">
        <v>15093</v>
      </c>
      <c r="AQ694">
        <v>100</v>
      </c>
      <c r="AR694">
        <v>100</v>
      </c>
      <c r="AS694">
        <v>100</v>
      </c>
      <c r="AT694" t="s">
        <v>15097</v>
      </c>
      <c r="AU694">
        <v>0</v>
      </c>
      <c r="AV694">
        <v>0</v>
      </c>
      <c r="AW694">
        <v>0</v>
      </c>
    </row>
    <row r="695" spans="1:49">
      <c r="A695" s="1">
        <f>_xlfn.XLOOKUP(K695,数据!F:F,数据!A:A)</f>
        <v>2026</v>
      </c>
      <c r="B695" s="2">
        <f>_xlfn.XLOOKUP(K695,数据!F:F,数据!B:B)</f>
        <v>1</v>
      </c>
      <c r="C695" s="2">
        <f>_xlfn.XLOOKUP(K695,数据!F:F,数据!C:C)</f>
        <v>4</v>
      </c>
      <c r="D695" s="2" t="str">
        <f>_xlfn.XLOOKUP(K695,数据!F:F,数据!K:K)</f>
        <v>空派</v>
      </c>
      <c r="E695" s="2" t="str" cm="1">
        <f t="array" ref="E695">IF(OR(D695="红单",D695="空派"),_xlfn.IFS(F695="未开售","新品首批发货",G695&lt;F695,"新品首批发货",G695-F695&lt;=60,"新品期补货空运",G695-F695&gt;60,"老品应急空运"),"海运，不进行分析")</f>
        <v>老品应急空运</v>
      </c>
      <c r="F695" s="3">
        <v>45007</v>
      </c>
      <c r="G695" s="3">
        <f>_xlfn.XLOOKUP(K695,数据!F:F,数据!D:D)</f>
        <v>46044</v>
      </c>
      <c r="H695" s="5">
        <v>120</v>
      </c>
      <c r="I695" s="5">
        <f t="shared" si="32"/>
        <v>4.8</v>
      </c>
      <c r="J695" s="5">
        <f>_xlfn.XLOOKUP(K695,数据!F:F,数据!T:T)*(I695/_xlfn.XLOOKUP(K695,数据!F:F,数据!Y:Y))</f>
        <v>295.776</v>
      </c>
      <c r="K695" t="s">
        <v>8709</v>
      </c>
      <c r="L695" t="s">
        <v>80</v>
      </c>
      <c r="M695" t="s">
        <v>11113</v>
      </c>
      <c r="N695" t="s">
        <v>15098</v>
      </c>
      <c r="O695" t="s">
        <v>11115</v>
      </c>
      <c r="P695" t="s">
        <v>11139</v>
      </c>
      <c r="Q695" t="s">
        <v>11117</v>
      </c>
      <c r="R695" t="s">
        <v>11118</v>
      </c>
      <c r="T695" t="s">
        <v>11250</v>
      </c>
      <c r="U695" s="4" t="s">
        <v>15085</v>
      </c>
      <c r="V695" t="s">
        <v>15099</v>
      </c>
      <c r="W695" t="s">
        <v>15100</v>
      </c>
      <c r="X695" t="s">
        <v>15101</v>
      </c>
      <c r="Y695" t="s">
        <v>11124</v>
      </c>
      <c r="Z695" t="s">
        <v>15102</v>
      </c>
      <c r="AA695" t="s">
        <v>11126</v>
      </c>
      <c r="AB695" t="s">
        <v>15085</v>
      </c>
      <c r="AC695" t="s">
        <v>15103</v>
      </c>
      <c r="AD695" t="s">
        <v>15104</v>
      </c>
      <c r="AE695" t="s">
        <v>15092</v>
      </c>
      <c r="AH695" t="s">
        <v>11171</v>
      </c>
      <c r="AI695" t="s">
        <v>14721</v>
      </c>
      <c r="AJ695" t="s">
        <v>14597</v>
      </c>
      <c r="AK695" t="s">
        <v>15105</v>
      </c>
      <c r="AL695" t="s">
        <v>15106</v>
      </c>
      <c r="AM695" t="s">
        <v>15107</v>
      </c>
      <c r="AN695" t="s">
        <v>15107</v>
      </c>
      <c r="AO695" t="s">
        <v>15108</v>
      </c>
      <c r="AP695" t="s">
        <v>15105</v>
      </c>
      <c r="AQ695">
        <v>40</v>
      </c>
      <c r="AR695">
        <v>40</v>
      </c>
      <c r="AS695">
        <v>39</v>
      </c>
      <c r="AT695" t="s">
        <v>15109</v>
      </c>
      <c r="AU695">
        <v>0</v>
      </c>
      <c r="AV695">
        <v>-1</v>
      </c>
      <c r="AW695">
        <v>1</v>
      </c>
    </row>
    <row r="696" spans="1:49">
      <c r="A696" s="1">
        <f>_xlfn.XLOOKUP(K696,数据!F:F,数据!A:A)</f>
        <v>2026</v>
      </c>
      <c r="B696" s="2">
        <f>_xlfn.XLOOKUP(K696,数据!F:F,数据!B:B)</f>
        <v>1</v>
      </c>
      <c r="C696" s="2">
        <f>_xlfn.XLOOKUP(K696,数据!F:F,数据!C:C)</f>
        <v>4</v>
      </c>
      <c r="D696" s="2" t="str">
        <f>_xlfn.XLOOKUP(K696,数据!F:F,数据!K:K)</f>
        <v>空派</v>
      </c>
      <c r="E696" s="2" t="str" cm="1">
        <f t="array" ref="E696">IF(OR(D696="红单",D696="空派"),_xlfn.IFS(F696="未开售","新品首批发货",G696&lt;F696,"新品首批发货",G696-F696&lt;=60,"新品期补货空运",G696-F696&gt;60,"老品应急空运"),"海运，不进行分析")</f>
        <v>新品首批发货</v>
      </c>
      <c r="F696" s="3">
        <v>46058</v>
      </c>
      <c r="G696" s="3">
        <f>_xlfn.XLOOKUP(K696,数据!F:F,数据!D:D)</f>
        <v>46044</v>
      </c>
      <c r="H696" s="5">
        <v>90</v>
      </c>
      <c r="I696" s="5">
        <f t="shared" si="32"/>
        <v>7.2</v>
      </c>
      <c r="J696" s="5">
        <f>_xlfn.XLOOKUP(K696,数据!F:F,数据!T:T)*(I696/_xlfn.XLOOKUP(K696,数据!F:F,数据!Y:Y))</f>
        <v>443.664</v>
      </c>
      <c r="K696" t="s">
        <v>8709</v>
      </c>
      <c r="L696" t="s">
        <v>80</v>
      </c>
      <c r="M696" t="s">
        <v>11113</v>
      </c>
      <c r="N696" t="s">
        <v>15098</v>
      </c>
      <c r="O696" t="s">
        <v>11115</v>
      </c>
      <c r="P696" t="s">
        <v>11139</v>
      </c>
      <c r="Q696" t="s">
        <v>11117</v>
      </c>
      <c r="R696" t="s">
        <v>11118</v>
      </c>
      <c r="T696" t="s">
        <v>11250</v>
      </c>
      <c r="U696" s="4" t="s">
        <v>15085</v>
      </c>
      <c r="V696" t="s">
        <v>15099</v>
      </c>
      <c r="W696" t="s">
        <v>15100</v>
      </c>
      <c r="X696" t="s">
        <v>15101</v>
      </c>
      <c r="Y696" t="s">
        <v>11124</v>
      </c>
      <c r="Z696" t="s">
        <v>15102</v>
      </c>
      <c r="AA696" t="s">
        <v>11126</v>
      </c>
      <c r="AB696" t="s">
        <v>15085</v>
      </c>
      <c r="AC696" t="s">
        <v>15103</v>
      </c>
      <c r="AD696" t="s">
        <v>15104</v>
      </c>
      <c r="AE696" t="s">
        <v>15092</v>
      </c>
      <c r="AH696" t="s">
        <v>11171</v>
      </c>
      <c r="AI696" t="s">
        <v>14721</v>
      </c>
      <c r="AJ696" t="s">
        <v>14597</v>
      </c>
      <c r="AK696" t="s">
        <v>13088</v>
      </c>
      <c r="AL696" t="s">
        <v>13089</v>
      </c>
      <c r="AM696" t="s">
        <v>13090</v>
      </c>
      <c r="AN696" t="s">
        <v>12285</v>
      </c>
      <c r="AO696" t="s">
        <v>13091</v>
      </c>
      <c r="AP696" t="s">
        <v>13088</v>
      </c>
      <c r="AQ696">
        <v>80</v>
      </c>
      <c r="AR696">
        <v>80</v>
      </c>
      <c r="AS696">
        <v>78</v>
      </c>
      <c r="AT696" t="s">
        <v>15110</v>
      </c>
      <c r="AU696">
        <v>0</v>
      </c>
      <c r="AV696">
        <v>-2</v>
      </c>
      <c r="AW696">
        <v>2</v>
      </c>
    </row>
    <row r="697" spans="1:49">
      <c r="A697" s="1">
        <f>_xlfn.XLOOKUP(K697,数据!F:F,数据!A:A)</f>
        <v>2026</v>
      </c>
      <c r="B697" s="2">
        <f>_xlfn.XLOOKUP(K697,数据!F:F,数据!B:B)</f>
        <v>1</v>
      </c>
      <c r="C697" s="2">
        <f>_xlfn.XLOOKUP(K697,数据!F:F,数据!C:C)</f>
        <v>4</v>
      </c>
      <c r="D697" s="2" t="str">
        <f>_xlfn.XLOOKUP(K697,数据!F:F,数据!K:K)</f>
        <v>空派</v>
      </c>
      <c r="E697" s="2" t="str" cm="1">
        <f t="array" ref="E697">IF(OR(D697="红单",D697="空派"),_xlfn.IFS(F697="未开售","新品首批发货",G697&lt;F697,"新品首批发货",G697-F697&lt;=60,"新品期补货空运",G697-F697&gt;60,"老品应急空运"),"海运，不进行分析")</f>
        <v>新品首批发货</v>
      </c>
      <c r="F697" s="3">
        <v>46060</v>
      </c>
      <c r="G697" s="3">
        <f>_xlfn.XLOOKUP(K697,数据!F:F,数据!D:D)</f>
        <v>46044</v>
      </c>
      <c r="H697" s="5">
        <v>98</v>
      </c>
      <c r="I697" s="5">
        <f t="shared" si="32"/>
        <v>7.84</v>
      </c>
      <c r="J697" s="5">
        <f>_xlfn.XLOOKUP(K697,数据!F:F,数据!T:T)*(I697/_xlfn.XLOOKUP(K697,数据!F:F,数据!Y:Y))</f>
        <v>442.905302325581</v>
      </c>
      <c r="K697" t="s">
        <v>8707</v>
      </c>
      <c r="L697" t="s">
        <v>39</v>
      </c>
      <c r="M697" t="s">
        <v>11113</v>
      </c>
      <c r="N697" t="s">
        <v>15111</v>
      </c>
      <c r="O697" t="s">
        <v>11115</v>
      </c>
      <c r="P697" t="s">
        <v>11139</v>
      </c>
      <c r="Q697" t="s">
        <v>11117</v>
      </c>
      <c r="R697" t="s">
        <v>11118</v>
      </c>
      <c r="T697" t="s">
        <v>11250</v>
      </c>
      <c r="U697" s="4" t="s">
        <v>15085</v>
      </c>
      <c r="V697" t="s">
        <v>15112</v>
      </c>
      <c r="W697" t="s">
        <v>15113</v>
      </c>
      <c r="X697" t="s">
        <v>15114</v>
      </c>
      <c r="Y697" t="s">
        <v>11142</v>
      </c>
      <c r="Z697" t="s">
        <v>15115</v>
      </c>
      <c r="AA697" t="s">
        <v>11144</v>
      </c>
      <c r="AB697" t="s">
        <v>15085</v>
      </c>
      <c r="AC697" t="s">
        <v>15116</v>
      </c>
      <c r="AD697" t="s">
        <v>15117</v>
      </c>
      <c r="AE697" t="s">
        <v>15092</v>
      </c>
      <c r="AH697" t="s">
        <v>11171</v>
      </c>
      <c r="AI697" t="s">
        <v>14721</v>
      </c>
      <c r="AJ697" t="s">
        <v>14597</v>
      </c>
      <c r="AK697" t="s">
        <v>15118</v>
      </c>
      <c r="AL697" t="s">
        <v>15119</v>
      </c>
      <c r="AM697" t="s">
        <v>15120</v>
      </c>
      <c r="AN697" t="s">
        <v>15120</v>
      </c>
      <c r="AO697" t="s">
        <v>15121</v>
      </c>
      <c r="AP697" t="s">
        <v>15118</v>
      </c>
      <c r="AQ697">
        <v>80</v>
      </c>
      <c r="AR697">
        <v>80</v>
      </c>
      <c r="AS697">
        <v>79</v>
      </c>
      <c r="AT697" t="s">
        <v>15122</v>
      </c>
      <c r="AU697">
        <v>0</v>
      </c>
      <c r="AV697">
        <v>-1</v>
      </c>
      <c r="AW697">
        <v>1</v>
      </c>
    </row>
    <row r="698" spans="1:49">
      <c r="A698" s="1">
        <f>_xlfn.XLOOKUP(K698,数据!F:F,数据!A:A)</f>
        <v>2026</v>
      </c>
      <c r="B698" s="2">
        <f>_xlfn.XLOOKUP(K698,数据!F:F,数据!B:B)</f>
        <v>1</v>
      </c>
      <c r="C698" s="2">
        <f>_xlfn.XLOOKUP(K698,数据!F:F,数据!C:C)</f>
        <v>4</v>
      </c>
      <c r="D698" s="2" t="str">
        <f>_xlfn.XLOOKUP(K698,数据!F:F,数据!K:K)</f>
        <v>空派</v>
      </c>
      <c r="E698" s="2" t="str" cm="1">
        <f t="array" ref="E698">IF(OR(D698="红单",D698="空派"),_xlfn.IFS(F698="未开售","新品首批发货",G698&lt;F698,"新品首批发货",G698-F698&lt;=60,"新品期补货空运",G698-F698&gt;60,"老品应急空运"),"海运，不进行分析")</f>
        <v>新品首批发货</v>
      </c>
      <c r="F698" s="3">
        <v>46061</v>
      </c>
      <c r="G698" s="3">
        <f>_xlfn.XLOOKUP(K698,数据!F:F,数据!D:D)</f>
        <v>46044</v>
      </c>
      <c r="H698" s="5">
        <v>156</v>
      </c>
      <c r="I698" s="5">
        <f t="shared" si="32"/>
        <v>9.36</v>
      </c>
      <c r="J698" s="5">
        <f>_xlfn.XLOOKUP(K698,数据!F:F,数据!T:T)*(I698/_xlfn.XLOOKUP(K698,数据!F:F,数据!Y:Y))</f>
        <v>528.774697674419</v>
      </c>
      <c r="K698" t="s">
        <v>8707</v>
      </c>
      <c r="L698" t="s">
        <v>39</v>
      </c>
      <c r="M698" t="s">
        <v>11113</v>
      </c>
      <c r="N698" t="s">
        <v>15111</v>
      </c>
      <c r="O698" t="s">
        <v>11115</v>
      </c>
      <c r="P698" t="s">
        <v>11139</v>
      </c>
      <c r="Q698" t="s">
        <v>11117</v>
      </c>
      <c r="R698" t="s">
        <v>11118</v>
      </c>
      <c r="T698" t="s">
        <v>11250</v>
      </c>
      <c r="U698" s="4" t="s">
        <v>15085</v>
      </c>
      <c r="V698" t="s">
        <v>15112</v>
      </c>
      <c r="W698" t="s">
        <v>15113</v>
      </c>
      <c r="X698" t="s">
        <v>15114</v>
      </c>
      <c r="Y698" t="s">
        <v>11142</v>
      </c>
      <c r="Z698" t="s">
        <v>15115</v>
      </c>
      <c r="AA698" t="s">
        <v>11144</v>
      </c>
      <c r="AB698" t="s">
        <v>15085</v>
      </c>
      <c r="AC698" t="s">
        <v>15116</v>
      </c>
      <c r="AD698" t="s">
        <v>15117</v>
      </c>
      <c r="AE698" t="s">
        <v>15092</v>
      </c>
      <c r="AH698" t="s">
        <v>11171</v>
      </c>
      <c r="AI698" t="s">
        <v>14721</v>
      </c>
      <c r="AJ698" t="s">
        <v>14597</v>
      </c>
      <c r="AK698" t="s">
        <v>13370</v>
      </c>
      <c r="AL698" t="s">
        <v>13371</v>
      </c>
      <c r="AM698" t="s">
        <v>13372</v>
      </c>
      <c r="AN698" t="s">
        <v>13372</v>
      </c>
      <c r="AO698" t="s">
        <v>13373</v>
      </c>
      <c r="AP698" t="s">
        <v>13370</v>
      </c>
      <c r="AQ698">
        <v>60</v>
      </c>
      <c r="AR698">
        <v>60</v>
      </c>
      <c r="AS698">
        <v>60</v>
      </c>
      <c r="AT698" t="s">
        <v>15123</v>
      </c>
      <c r="AU698">
        <v>0</v>
      </c>
      <c r="AV698">
        <v>0</v>
      </c>
      <c r="AW698">
        <v>0</v>
      </c>
    </row>
    <row r="699" spans="1:49">
      <c r="A699" s="1">
        <f>_xlfn.XLOOKUP(K699,数据!F:F,数据!A:A)</f>
        <v>2026</v>
      </c>
      <c r="B699" s="2">
        <f>_xlfn.XLOOKUP(K699,数据!F:F,数据!B:B)</f>
        <v>1</v>
      </c>
      <c r="C699" s="2">
        <f>_xlfn.XLOOKUP(K699,数据!F:F,数据!C:C)</f>
        <v>4</v>
      </c>
      <c r="D699" s="2" t="str">
        <f>_xlfn.XLOOKUP(K699,数据!F:F,数据!K:K)</f>
        <v>空派</v>
      </c>
      <c r="E699" s="2" t="str" cm="1">
        <f t="array" ref="E699">IF(OR(D699="红单",D699="空派"),_xlfn.IFS(F699="未开售","新品首批发货",G699&lt;F699,"新品首批发货",G699-F699&lt;=60,"新品期补货空运",G699-F699&gt;60,"老品应急空运"),"海运，不进行分析")</f>
        <v>新品首批发货</v>
      </c>
      <c r="F699" s="3">
        <v>46058</v>
      </c>
      <c r="G699" s="3">
        <f>_xlfn.XLOOKUP(K699,数据!F:F,数据!D:D)</f>
        <v>46044</v>
      </c>
      <c r="H699" s="5">
        <v>71</v>
      </c>
      <c r="I699" s="5">
        <f t="shared" si="32"/>
        <v>3.55</v>
      </c>
      <c r="J699" s="5">
        <f>_xlfn.XLOOKUP(K699,数据!F:F,数据!T:T)*(I699/_xlfn.XLOOKUP(K699,数据!F:F,数据!Y:Y))</f>
        <v>232.09991416309</v>
      </c>
      <c r="K699" t="s">
        <v>8710</v>
      </c>
      <c r="L699" t="s">
        <v>4634</v>
      </c>
      <c r="M699" t="s">
        <v>11113</v>
      </c>
      <c r="N699" t="s">
        <v>15124</v>
      </c>
      <c r="O699" t="s">
        <v>11115</v>
      </c>
      <c r="P699" t="s">
        <v>11139</v>
      </c>
      <c r="Q699" t="s">
        <v>11117</v>
      </c>
      <c r="R699" t="s">
        <v>11118</v>
      </c>
      <c r="T699" t="s">
        <v>11250</v>
      </c>
      <c r="U699" s="4" t="s">
        <v>15085</v>
      </c>
      <c r="V699" t="s">
        <v>15086</v>
      </c>
      <c r="W699" t="s">
        <v>15125</v>
      </c>
      <c r="X699" t="s">
        <v>15126</v>
      </c>
      <c r="Y699" t="s">
        <v>11142</v>
      </c>
      <c r="Z699" t="s">
        <v>15127</v>
      </c>
      <c r="AA699" t="s">
        <v>11126</v>
      </c>
      <c r="AB699" t="s">
        <v>15085</v>
      </c>
      <c r="AC699" t="s">
        <v>15128</v>
      </c>
      <c r="AD699" t="s">
        <v>15129</v>
      </c>
      <c r="AE699" t="s">
        <v>15092</v>
      </c>
      <c r="AH699" t="s">
        <v>11171</v>
      </c>
      <c r="AI699" t="s">
        <v>14721</v>
      </c>
      <c r="AJ699" t="s">
        <v>14597</v>
      </c>
      <c r="AK699" t="s">
        <v>12181</v>
      </c>
      <c r="AL699" t="s">
        <v>12182</v>
      </c>
      <c r="AM699" t="s">
        <v>12183</v>
      </c>
      <c r="AN699" t="s">
        <v>12184</v>
      </c>
      <c r="AO699" t="s">
        <v>12185</v>
      </c>
      <c r="AP699" t="s">
        <v>12181</v>
      </c>
      <c r="AQ699">
        <v>50</v>
      </c>
      <c r="AR699">
        <v>50</v>
      </c>
      <c r="AS699">
        <v>50</v>
      </c>
      <c r="AT699" t="s">
        <v>15130</v>
      </c>
      <c r="AU699">
        <v>0</v>
      </c>
      <c r="AV699">
        <v>0</v>
      </c>
      <c r="AW699">
        <v>0</v>
      </c>
    </row>
    <row r="700" spans="1:49">
      <c r="A700" s="1">
        <f>_xlfn.XLOOKUP(K700,数据!F:F,数据!A:A)</f>
        <v>2026</v>
      </c>
      <c r="B700" s="2">
        <f>_xlfn.XLOOKUP(K700,数据!F:F,数据!B:B)</f>
        <v>1</v>
      </c>
      <c r="C700" s="2">
        <f>_xlfn.XLOOKUP(K700,数据!F:F,数据!C:C)</f>
        <v>4</v>
      </c>
      <c r="D700" s="2" t="str">
        <f>_xlfn.XLOOKUP(K700,数据!F:F,数据!K:K)</f>
        <v>空派</v>
      </c>
      <c r="E700" s="2" t="str" cm="1">
        <f t="array" ref="E700">IF(OR(D700="红单",D700="空派"),_xlfn.IFS(F700="未开售","新品首批发货",G700&lt;F700,"新品首批发货",G700-F700&lt;=60,"新品期补货空运",G700-F700&gt;60,"老品应急空运"),"海运，不进行分析")</f>
        <v>新品首批发货</v>
      </c>
      <c r="F700" s="3">
        <v>46058</v>
      </c>
      <c r="G700" s="3">
        <f>_xlfn.XLOOKUP(K700,数据!F:F,数据!D:D)</f>
        <v>46044</v>
      </c>
      <c r="H700" s="5">
        <v>90</v>
      </c>
      <c r="I700" s="5">
        <f t="shared" si="32"/>
        <v>8.1</v>
      </c>
      <c r="J700" s="5">
        <f>_xlfn.XLOOKUP(K700,数据!F:F,数据!T:T)*(I700/_xlfn.XLOOKUP(K700,数据!F:F,数据!Y:Y))</f>
        <v>529.58008583691</v>
      </c>
      <c r="K700" t="s">
        <v>8710</v>
      </c>
      <c r="L700" t="s">
        <v>4634</v>
      </c>
      <c r="M700" t="s">
        <v>11113</v>
      </c>
      <c r="N700" t="s">
        <v>15124</v>
      </c>
      <c r="O700" t="s">
        <v>11115</v>
      </c>
      <c r="P700" t="s">
        <v>11139</v>
      </c>
      <c r="Q700" t="s">
        <v>11117</v>
      </c>
      <c r="R700" t="s">
        <v>11118</v>
      </c>
      <c r="T700" t="s">
        <v>11250</v>
      </c>
      <c r="U700" s="4" t="s">
        <v>15085</v>
      </c>
      <c r="V700" t="s">
        <v>15086</v>
      </c>
      <c r="W700" t="s">
        <v>15125</v>
      </c>
      <c r="X700" t="s">
        <v>15126</v>
      </c>
      <c r="Y700" t="s">
        <v>11142</v>
      </c>
      <c r="Z700" t="s">
        <v>15127</v>
      </c>
      <c r="AA700" t="s">
        <v>11126</v>
      </c>
      <c r="AB700" t="s">
        <v>15085</v>
      </c>
      <c r="AC700" t="s">
        <v>15128</v>
      </c>
      <c r="AD700" t="s">
        <v>15129</v>
      </c>
      <c r="AE700" t="s">
        <v>15092</v>
      </c>
      <c r="AH700" t="s">
        <v>11171</v>
      </c>
      <c r="AI700" t="s">
        <v>14721</v>
      </c>
      <c r="AJ700" t="s">
        <v>14597</v>
      </c>
      <c r="AK700" t="s">
        <v>12187</v>
      </c>
      <c r="AL700" t="s">
        <v>12188</v>
      </c>
      <c r="AM700" t="s">
        <v>12189</v>
      </c>
      <c r="AN700" t="s">
        <v>12189</v>
      </c>
      <c r="AO700" t="s">
        <v>12190</v>
      </c>
      <c r="AP700" t="s">
        <v>12187</v>
      </c>
      <c r="AQ700">
        <v>90</v>
      </c>
      <c r="AR700">
        <v>90</v>
      </c>
      <c r="AS700">
        <v>90</v>
      </c>
      <c r="AT700" t="s">
        <v>15131</v>
      </c>
      <c r="AU700">
        <v>0</v>
      </c>
      <c r="AV700">
        <v>0</v>
      </c>
      <c r="AW700">
        <v>0</v>
      </c>
    </row>
    <row r="701" spans="1:49">
      <c r="A701" s="1">
        <f>_xlfn.XLOOKUP(K701,数据!F:F,数据!A:A)</f>
        <v>2026</v>
      </c>
      <c r="B701" s="2">
        <f>_xlfn.XLOOKUP(K701,数据!F:F,数据!B:B)</f>
        <v>1</v>
      </c>
      <c r="C701" s="2">
        <f>_xlfn.XLOOKUP(K701,数据!F:F,数据!C:C)</f>
        <v>4</v>
      </c>
      <c r="D701" s="2" t="str">
        <f>_xlfn.XLOOKUP(K701,数据!F:F,数据!K:K)</f>
        <v>空派</v>
      </c>
      <c r="E701" s="2" t="str" cm="1">
        <f t="array" ref="E701">IF(OR(D701="红单",D701="空派"),_xlfn.IFS(F701="未开售","新品首批发货",G701&lt;F701,"新品首批发货",G701-F701&lt;=60,"新品期补货空运",G701-F701&gt;60,"老品应急空运"),"海运，不进行分析")</f>
        <v>老品应急空运</v>
      </c>
      <c r="F701" s="3">
        <v>45148</v>
      </c>
      <c r="G701" s="3">
        <f>_xlfn.XLOOKUP(K701,数据!F:F,数据!D:D)</f>
        <v>46044</v>
      </c>
      <c r="H701" s="5">
        <v>299</v>
      </c>
      <c r="I701" s="5">
        <f t="shared" si="32"/>
        <v>8.97</v>
      </c>
      <c r="J701" s="5">
        <f>_xlfn.XLOOKUP(K701,数据!F:F,数据!T:T)*(I701/_xlfn.XLOOKUP(K701,数据!F:F,数据!Y:Y))</f>
        <v>449.202277580071</v>
      </c>
      <c r="K701" t="s">
        <v>8708</v>
      </c>
      <c r="L701" t="s">
        <v>57</v>
      </c>
      <c r="M701" t="s">
        <v>11113</v>
      </c>
      <c r="N701" t="s">
        <v>15132</v>
      </c>
      <c r="O701" t="s">
        <v>11115</v>
      </c>
      <c r="P701" t="s">
        <v>11139</v>
      </c>
      <c r="Q701" t="s">
        <v>11117</v>
      </c>
      <c r="R701" t="s">
        <v>11118</v>
      </c>
      <c r="T701" t="s">
        <v>11250</v>
      </c>
      <c r="U701" s="4" t="s">
        <v>15085</v>
      </c>
      <c r="V701" t="s">
        <v>15086</v>
      </c>
      <c r="W701" t="s">
        <v>15133</v>
      </c>
      <c r="X701" t="s">
        <v>15134</v>
      </c>
      <c r="Y701" t="s">
        <v>11142</v>
      </c>
      <c r="Z701" t="s">
        <v>15135</v>
      </c>
      <c r="AA701" t="s">
        <v>11126</v>
      </c>
      <c r="AB701" t="s">
        <v>15085</v>
      </c>
      <c r="AC701" t="s">
        <v>15136</v>
      </c>
      <c r="AD701" t="s">
        <v>15137</v>
      </c>
      <c r="AE701" t="s">
        <v>14843</v>
      </c>
      <c r="AH701" t="s">
        <v>11171</v>
      </c>
      <c r="AI701" t="s">
        <v>14721</v>
      </c>
      <c r="AJ701" t="s">
        <v>14597</v>
      </c>
      <c r="AK701" t="s">
        <v>13921</v>
      </c>
      <c r="AL701" t="s">
        <v>13922</v>
      </c>
      <c r="AM701" t="s">
        <v>13923</v>
      </c>
      <c r="AN701" t="s">
        <v>13924</v>
      </c>
      <c r="AO701" t="s">
        <v>13925</v>
      </c>
      <c r="AP701" t="s">
        <v>13921</v>
      </c>
      <c r="AQ701">
        <v>30</v>
      </c>
      <c r="AR701">
        <v>30</v>
      </c>
      <c r="AS701">
        <v>30</v>
      </c>
      <c r="AT701" t="s">
        <v>15138</v>
      </c>
      <c r="AU701">
        <v>0</v>
      </c>
      <c r="AV701">
        <v>0</v>
      </c>
      <c r="AW701">
        <v>0</v>
      </c>
    </row>
    <row r="702" spans="1:49">
      <c r="A702" s="1">
        <f>_xlfn.XLOOKUP(K702,数据!F:F,数据!A:A)</f>
        <v>2026</v>
      </c>
      <c r="B702" s="2">
        <f>_xlfn.XLOOKUP(K702,数据!F:F,数据!B:B)</f>
        <v>1</v>
      </c>
      <c r="C702" s="2">
        <f>_xlfn.XLOOKUP(K702,数据!F:F,数据!C:C)</f>
        <v>4</v>
      </c>
      <c r="D702" s="2" t="str">
        <f>_xlfn.XLOOKUP(K702,数据!F:F,数据!K:K)</f>
        <v>空派</v>
      </c>
      <c r="E702" s="2" t="str" cm="1">
        <f t="array" ref="E702">IF(OR(D702="红单",D702="空派"),_xlfn.IFS(F702="未开售","新品首批发货",G702&lt;F702,"新品首批发货",G702-F702&lt;=60,"新品期补货空运",G702-F702&gt;60,"老品应急空运"),"海运，不进行分析")</f>
        <v>老品应急空运</v>
      </c>
      <c r="F702" s="3">
        <v>45300</v>
      </c>
      <c r="G702" s="3">
        <f>_xlfn.XLOOKUP(K702,数据!F:F,数据!D:D)</f>
        <v>46044</v>
      </c>
      <c r="H702" s="5">
        <v>508</v>
      </c>
      <c r="I702" s="5">
        <f t="shared" si="32"/>
        <v>5.08</v>
      </c>
      <c r="J702" s="5">
        <f>_xlfn.XLOOKUP(K702,数据!F:F,数据!T:T)*(I702/_xlfn.XLOOKUP(K702,数据!F:F,数据!Y:Y))</f>
        <v>254.397722419929</v>
      </c>
      <c r="K702" t="s">
        <v>8708</v>
      </c>
      <c r="L702" t="s">
        <v>57</v>
      </c>
      <c r="M702" t="s">
        <v>11113</v>
      </c>
      <c r="N702" t="s">
        <v>15132</v>
      </c>
      <c r="O702" t="s">
        <v>11115</v>
      </c>
      <c r="P702" t="s">
        <v>11139</v>
      </c>
      <c r="Q702" t="s">
        <v>11117</v>
      </c>
      <c r="R702" t="s">
        <v>11118</v>
      </c>
      <c r="T702" t="s">
        <v>11250</v>
      </c>
      <c r="U702" s="4" t="s">
        <v>15085</v>
      </c>
      <c r="V702" t="s">
        <v>15086</v>
      </c>
      <c r="W702" t="s">
        <v>15133</v>
      </c>
      <c r="X702" t="s">
        <v>15134</v>
      </c>
      <c r="Y702" t="s">
        <v>11142</v>
      </c>
      <c r="Z702" t="s">
        <v>15135</v>
      </c>
      <c r="AA702" t="s">
        <v>11126</v>
      </c>
      <c r="AB702" t="s">
        <v>15085</v>
      </c>
      <c r="AC702" t="s">
        <v>15136</v>
      </c>
      <c r="AD702" t="s">
        <v>15137</v>
      </c>
      <c r="AE702" t="s">
        <v>14843</v>
      </c>
      <c r="AH702" t="s">
        <v>11171</v>
      </c>
      <c r="AI702" t="s">
        <v>14721</v>
      </c>
      <c r="AJ702" t="s">
        <v>14597</v>
      </c>
      <c r="AK702" t="s">
        <v>15139</v>
      </c>
      <c r="AL702" t="s">
        <v>15140</v>
      </c>
      <c r="AM702" t="s">
        <v>15141</v>
      </c>
      <c r="AN702" t="s">
        <v>15142</v>
      </c>
      <c r="AO702" t="s">
        <v>15143</v>
      </c>
      <c r="AP702" t="s">
        <v>15139</v>
      </c>
      <c r="AQ702">
        <v>10</v>
      </c>
      <c r="AR702">
        <v>10</v>
      </c>
      <c r="AS702">
        <v>10</v>
      </c>
      <c r="AT702" t="s">
        <v>15144</v>
      </c>
      <c r="AU702">
        <v>0</v>
      </c>
      <c r="AV702">
        <v>0</v>
      </c>
      <c r="AW702">
        <v>0</v>
      </c>
    </row>
    <row r="703" spans="1:49">
      <c r="A703" s="1">
        <f>_xlfn.XLOOKUP(K703,数据!F:F,数据!A:A)</f>
        <v>2026</v>
      </c>
      <c r="B703" s="2">
        <f>_xlfn.XLOOKUP(K703,数据!F:F,数据!B:B)</f>
        <v>1</v>
      </c>
      <c r="C703" s="2">
        <f>_xlfn.XLOOKUP(K703,数据!F:F,数据!C:C)</f>
        <v>4</v>
      </c>
      <c r="D703" s="2" t="str">
        <f>_xlfn.XLOOKUP(K703,数据!F:F,数据!K:K)</f>
        <v>红单</v>
      </c>
      <c r="E703" s="2" t="str" cm="1">
        <f t="array" ref="E703">IF(OR(D703="红单",D703="空派"),_xlfn.IFS(F703="未开售","新品首批发货",G703&lt;F703,"新品首批发货",G703-F703&lt;=60,"新品期补货空运",G703-F703&gt;60,"老品应急空运"),"海运，不进行分析")</f>
        <v>老品应急空运</v>
      </c>
      <c r="F703" s="3">
        <v>44795</v>
      </c>
      <c r="G703" s="3">
        <f>_xlfn.XLOOKUP(K703,数据!F:F,数据!D:D)</f>
        <v>46043</v>
      </c>
      <c r="H703" s="5">
        <v>157</v>
      </c>
      <c r="I703" s="5">
        <f t="shared" si="32"/>
        <v>6.28</v>
      </c>
      <c r="J703" s="5">
        <f>_xlfn.XLOOKUP(K703,数据!F:F,数据!T:T)*(I703/_xlfn.XLOOKUP(K703,数据!F:F,数据!Y:Y))</f>
        <v>549.673070866142</v>
      </c>
      <c r="K703" t="s">
        <v>8676</v>
      </c>
      <c r="L703" t="s">
        <v>111</v>
      </c>
      <c r="M703" t="s">
        <v>11113</v>
      </c>
      <c r="N703" t="s">
        <v>15145</v>
      </c>
      <c r="O703" t="s">
        <v>11115</v>
      </c>
      <c r="P703" t="s">
        <v>11139</v>
      </c>
      <c r="Q703" t="s">
        <v>11117</v>
      </c>
      <c r="R703" t="s">
        <v>11118</v>
      </c>
      <c r="S703" t="s">
        <v>15146</v>
      </c>
      <c r="T703" t="s">
        <v>11250</v>
      </c>
      <c r="U703" s="4" t="s">
        <v>15147</v>
      </c>
      <c r="V703" t="s">
        <v>15148</v>
      </c>
      <c r="W703" t="s">
        <v>15149</v>
      </c>
      <c r="X703" t="s">
        <v>15150</v>
      </c>
      <c r="Y703" t="s">
        <v>11142</v>
      </c>
      <c r="Z703" t="s">
        <v>15151</v>
      </c>
      <c r="AA703" t="s">
        <v>11144</v>
      </c>
      <c r="AB703" t="s">
        <v>15147</v>
      </c>
      <c r="AC703" t="s">
        <v>15152</v>
      </c>
      <c r="AD703" t="s">
        <v>15153</v>
      </c>
      <c r="AE703" t="s">
        <v>14597</v>
      </c>
      <c r="AI703" t="s">
        <v>14721</v>
      </c>
      <c r="AJ703" t="s">
        <v>14597</v>
      </c>
      <c r="AK703" t="s">
        <v>15154</v>
      </c>
      <c r="AL703" t="s">
        <v>15155</v>
      </c>
      <c r="AM703" t="s">
        <v>15156</v>
      </c>
      <c r="AN703" t="s">
        <v>15156</v>
      </c>
      <c r="AO703" t="s">
        <v>15157</v>
      </c>
      <c r="AP703" t="s">
        <v>15154</v>
      </c>
      <c r="AQ703">
        <v>40</v>
      </c>
      <c r="AR703">
        <v>40</v>
      </c>
      <c r="AS703">
        <v>32</v>
      </c>
      <c r="AT703" t="s">
        <v>15158</v>
      </c>
      <c r="AU703">
        <v>0</v>
      </c>
      <c r="AV703">
        <v>-8</v>
      </c>
      <c r="AW703">
        <v>8</v>
      </c>
    </row>
    <row r="704" spans="1:49">
      <c r="A704" s="1">
        <f>_xlfn.XLOOKUP(K704,数据!F:F,数据!A:A)</f>
        <v>2026</v>
      </c>
      <c r="B704" s="2">
        <f>_xlfn.XLOOKUP(K704,数据!F:F,数据!B:B)</f>
        <v>1</v>
      </c>
      <c r="C704" s="2">
        <f>_xlfn.XLOOKUP(K704,数据!F:F,数据!C:C)</f>
        <v>4</v>
      </c>
      <c r="D704" s="2" t="str">
        <f>_xlfn.XLOOKUP(K704,数据!F:F,数据!K:K)</f>
        <v>红单</v>
      </c>
      <c r="E704" s="2" t="str" cm="1">
        <f t="array" ref="E704">IF(OR(D704="红单",D704="空派"),_xlfn.IFS(F704="未开售","新品首批发货",G704&lt;F704,"新品首批发货",G704-F704&lt;=60,"新品期补货空运",G704-F704&gt;60,"老品应急空运"),"海运，不进行分析")</f>
        <v>老品应急空运</v>
      </c>
      <c r="F704" s="3">
        <v>44662</v>
      </c>
      <c r="G704" s="3">
        <f>_xlfn.XLOOKUP(K704,数据!F:F,数据!D:D)</f>
        <v>46043</v>
      </c>
      <c r="H704" s="5">
        <v>142</v>
      </c>
      <c r="I704" s="5">
        <f t="shared" si="32"/>
        <v>5.68</v>
      </c>
      <c r="J704" s="5">
        <f>_xlfn.XLOOKUP(K704,数据!F:F,数据!T:T)*(I704/_xlfn.XLOOKUP(K704,数据!F:F,数据!Y:Y))</f>
        <v>497.156535433071</v>
      </c>
      <c r="K704" t="s">
        <v>8676</v>
      </c>
      <c r="L704" t="s">
        <v>111</v>
      </c>
      <c r="M704" t="s">
        <v>11113</v>
      </c>
      <c r="N704" t="s">
        <v>15145</v>
      </c>
      <c r="O704" t="s">
        <v>11115</v>
      </c>
      <c r="P704" t="s">
        <v>11139</v>
      </c>
      <c r="Q704" t="s">
        <v>11117</v>
      </c>
      <c r="R704" t="s">
        <v>11118</v>
      </c>
      <c r="S704" t="s">
        <v>15146</v>
      </c>
      <c r="T704" t="s">
        <v>11250</v>
      </c>
      <c r="U704" s="4" t="s">
        <v>15147</v>
      </c>
      <c r="V704" t="s">
        <v>15148</v>
      </c>
      <c r="W704" t="s">
        <v>15149</v>
      </c>
      <c r="X704" t="s">
        <v>15150</v>
      </c>
      <c r="Y704" t="s">
        <v>11142</v>
      </c>
      <c r="Z704" t="s">
        <v>15151</v>
      </c>
      <c r="AA704" t="s">
        <v>11144</v>
      </c>
      <c r="AB704" t="s">
        <v>15147</v>
      </c>
      <c r="AC704" t="s">
        <v>15152</v>
      </c>
      <c r="AD704" t="s">
        <v>15153</v>
      </c>
      <c r="AE704" t="s">
        <v>14597</v>
      </c>
      <c r="AI704" t="s">
        <v>14721</v>
      </c>
      <c r="AJ704" t="s">
        <v>14597</v>
      </c>
      <c r="AK704" t="s">
        <v>14659</v>
      </c>
      <c r="AL704" t="s">
        <v>14660</v>
      </c>
      <c r="AM704" t="s">
        <v>14661</v>
      </c>
      <c r="AN704" t="s">
        <v>14662</v>
      </c>
      <c r="AO704" t="s">
        <v>14663</v>
      </c>
      <c r="AP704" t="s">
        <v>14659</v>
      </c>
      <c r="AQ704">
        <v>40</v>
      </c>
      <c r="AR704">
        <v>40</v>
      </c>
      <c r="AS704">
        <v>29</v>
      </c>
      <c r="AT704" t="s">
        <v>15159</v>
      </c>
      <c r="AU704">
        <v>0</v>
      </c>
      <c r="AV704">
        <v>-11</v>
      </c>
      <c r="AW704">
        <v>11</v>
      </c>
    </row>
    <row r="705" spans="1:49">
      <c r="A705" s="1">
        <f>_xlfn.XLOOKUP(K705,数据!F:F,数据!A:A)</f>
        <v>2026</v>
      </c>
      <c r="B705" s="2">
        <f>_xlfn.XLOOKUP(K705,数据!F:F,数据!B:B)</f>
        <v>1</v>
      </c>
      <c r="C705" s="2">
        <f>_xlfn.XLOOKUP(K705,数据!F:F,数据!C:C)</f>
        <v>4</v>
      </c>
      <c r="D705" s="2" t="str">
        <f>_xlfn.XLOOKUP(K705,数据!F:F,数据!K:K)</f>
        <v>红单</v>
      </c>
      <c r="E705" s="2" t="str" cm="1">
        <f t="array" ref="E705">IF(OR(D705="红单",D705="空派"),_xlfn.IFS(F705="未开售","新品首批发货",G705&lt;F705,"新品首批发货",G705-F705&lt;=60,"新品期补货空运",G705-F705&gt;60,"老品应急空运"),"海运，不进行分析")</f>
        <v>老品应急空运</v>
      </c>
      <c r="F705" s="3">
        <v>45877</v>
      </c>
      <c r="G705" s="3">
        <f>_xlfn.XLOOKUP(K705,数据!F:F,数据!D:D)</f>
        <v>46043</v>
      </c>
      <c r="H705" s="5">
        <v>102.2</v>
      </c>
      <c r="I705" s="5">
        <f t="shared" si="32"/>
        <v>5.11</v>
      </c>
      <c r="J705" s="5">
        <f>_xlfn.XLOOKUP(K705,数据!F:F,数据!T:T)*(I705/_xlfn.XLOOKUP(K705,数据!F:F,数据!Y:Y))</f>
        <v>447.265826771654</v>
      </c>
      <c r="K705" t="s">
        <v>8676</v>
      </c>
      <c r="L705" t="s">
        <v>111</v>
      </c>
      <c r="M705" t="s">
        <v>11113</v>
      </c>
      <c r="N705" t="s">
        <v>15145</v>
      </c>
      <c r="O705" t="s">
        <v>11115</v>
      </c>
      <c r="P705" t="s">
        <v>11139</v>
      </c>
      <c r="Q705" t="s">
        <v>11117</v>
      </c>
      <c r="R705" t="s">
        <v>11118</v>
      </c>
      <c r="S705" t="s">
        <v>15146</v>
      </c>
      <c r="T705" t="s">
        <v>11250</v>
      </c>
      <c r="U705" s="4" t="s">
        <v>15147</v>
      </c>
      <c r="V705" t="s">
        <v>15148</v>
      </c>
      <c r="W705" t="s">
        <v>15149</v>
      </c>
      <c r="X705" t="s">
        <v>15150</v>
      </c>
      <c r="Y705" t="s">
        <v>11142</v>
      </c>
      <c r="Z705" t="s">
        <v>15151</v>
      </c>
      <c r="AA705" t="s">
        <v>11144</v>
      </c>
      <c r="AB705" t="s">
        <v>15147</v>
      </c>
      <c r="AC705" t="s">
        <v>15152</v>
      </c>
      <c r="AD705" t="s">
        <v>15153</v>
      </c>
      <c r="AE705" t="s">
        <v>14597</v>
      </c>
      <c r="AI705" t="s">
        <v>14721</v>
      </c>
      <c r="AJ705" t="s">
        <v>14597</v>
      </c>
      <c r="AK705" t="s">
        <v>15160</v>
      </c>
      <c r="AL705" t="s">
        <v>15161</v>
      </c>
      <c r="AM705" t="s">
        <v>15162</v>
      </c>
      <c r="AN705" t="s">
        <v>14352</v>
      </c>
      <c r="AO705" t="s">
        <v>15163</v>
      </c>
      <c r="AP705" t="s">
        <v>15160</v>
      </c>
      <c r="AQ705">
        <v>50</v>
      </c>
      <c r="AR705">
        <v>50</v>
      </c>
      <c r="AS705">
        <v>10</v>
      </c>
      <c r="AT705" t="s">
        <v>15164</v>
      </c>
      <c r="AU705">
        <v>0</v>
      </c>
      <c r="AV705">
        <v>-40</v>
      </c>
      <c r="AW705">
        <v>40</v>
      </c>
    </row>
    <row r="706" spans="1:49">
      <c r="A706" s="1">
        <f>_xlfn.XLOOKUP(K706,数据!F:F,数据!A:A)</f>
        <v>2026</v>
      </c>
      <c r="B706" s="2">
        <f>_xlfn.XLOOKUP(K706,数据!F:F,数据!B:B)</f>
        <v>1</v>
      </c>
      <c r="C706" s="2">
        <f>_xlfn.XLOOKUP(K706,数据!F:F,数据!C:C)</f>
        <v>4</v>
      </c>
      <c r="D706" s="2" t="str">
        <f>_xlfn.XLOOKUP(K706,数据!F:F,数据!K:K)</f>
        <v>红单</v>
      </c>
      <c r="E706" s="2" t="str" cm="1">
        <f t="array" ref="E706">IF(OR(D706="红单",D706="空派"),_xlfn.IFS(F706="未开售","新品首批发货",G706&lt;F706,"新品首批发货",G706-F706&lt;=60,"新品期补货空运",G706-F706&gt;60,"老品应急空运"),"海运，不进行分析")</f>
        <v>老品应急空运</v>
      </c>
      <c r="F706" s="3">
        <v>45929</v>
      </c>
      <c r="G706" s="3">
        <f>_xlfn.XLOOKUP(K706,数据!F:F,数据!D:D)</f>
        <v>46043</v>
      </c>
      <c r="H706" s="5">
        <v>99</v>
      </c>
      <c r="I706" s="5">
        <f t="shared" si="32"/>
        <v>1.98</v>
      </c>
      <c r="J706" s="5">
        <f>_xlfn.XLOOKUP(K706,数据!F:F,数据!T:T)*(I706/_xlfn.XLOOKUP(K706,数据!F:F,数据!Y:Y))</f>
        <v>173.304566929134</v>
      </c>
      <c r="K706" t="s">
        <v>8676</v>
      </c>
      <c r="L706" t="s">
        <v>111</v>
      </c>
      <c r="M706" t="s">
        <v>11113</v>
      </c>
      <c r="N706" t="s">
        <v>15145</v>
      </c>
      <c r="O706" t="s">
        <v>11115</v>
      </c>
      <c r="P706" t="s">
        <v>11139</v>
      </c>
      <c r="Q706" t="s">
        <v>11117</v>
      </c>
      <c r="R706" t="s">
        <v>11118</v>
      </c>
      <c r="S706" t="s">
        <v>15146</v>
      </c>
      <c r="T706" t="s">
        <v>11250</v>
      </c>
      <c r="U706" s="4" t="s">
        <v>15147</v>
      </c>
      <c r="V706" t="s">
        <v>15148</v>
      </c>
      <c r="W706" t="s">
        <v>15149</v>
      </c>
      <c r="X706" t="s">
        <v>15150</v>
      </c>
      <c r="Y706" t="s">
        <v>11142</v>
      </c>
      <c r="Z706" t="s">
        <v>15151</v>
      </c>
      <c r="AA706" t="s">
        <v>11144</v>
      </c>
      <c r="AB706" t="s">
        <v>15147</v>
      </c>
      <c r="AC706" t="s">
        <v>15152</v>
      </c>
      <c r="AD706" t="s">
        <v>15153</v>
      </c>
      <c r="AE706" t="s">
        <v>14597</v>
      </c>
      <c r="AI706" t="s">
        <v>14721</v>
      </c>
      <c r="AJ706" t="s">
        <v>14597</v>
      </c>
      <c r="AK706" t="s">
        <v>14355</v>
      </c>
      <c r="AL706" t="s">
        <v>14356</v>
      </c>
      <c r="AM706" t="s">
        <v>14357</v>
      </c>
      <c r="AN706" t="s">
        <v>14352</v>
      </c>
      <c r="AO706" t="s">
        <v>14358</v>
      </c>
      <c r="AP706" t="s">
        <v>14355</v>
      </c>
      <c r="AQ706">
        <v>20</v>
      </c>
      <c r="AR706">
        <v>20</v>
      </c>
      <c r="AS706">
        <v>6</v>
      </c>
      <c r="AT706" t="s">
        <v>15165</v>
      </c>
      <c r="AU706">
        <v>0</v>
      </c>
      <c r="AV706">
        <v>-14</v>
      </c>
      <c r="AW706">
        <v>14</v>
      </c>
    </row>
    <row r="707" spans="1:49">
      <c r="A707" s="1">
        <f>_xlfn.XLOOKUP(K707,数据!F:F,数据!A:A)</f>
        <v>2026</v>
      </c>
      <c r="B707" s="2">
        <f>_xlfn.XLOOKUP(K707,数据!F:F,数据!B:B)</f>
        <v>1</v>
      </c>
      <c r="C707" s="2">
        <f>_xlfn.XLOOKUP(K707,数据!F:F,数据!C:C)</f>
        <v>4</v>
      </c>
      <c r="D707" s="2" t="str">
        <f>_xlfn.XLOOKUP(K707,数据!F:F,数据!K:K)</f>
        <v>空派</v>
      </c>
      <c r="E707" s="2" t="str" cm="1">
        <f t="array" ref="E707">IF(OR(D707="红单",D707="空派"),_xlfn.IFS(F707="未开售","新品首批发货",G707&lt;F707,"新品首批发货",G707-F707&lt;=60,"新品期补货空运",G707-F707&gt;60,"老品应急空运"),"海运，不进行分析")</f>
        <v>新品首批发货</v>
      </c>
      <c r="F707" s="3">
        <v>46060</v>
      </c>
      <c r="G707" s="3">
        <f>_xlfn.XLOOKUP(K707,数据!F:F,数据!D:D)</f>
        <v>46041</v>
      </c>
      <c r="H707" s="5">
        <v>119</v>
      </c>
      <c r="I707" s="5">
        <f t="shared" ref="I707:I721" si="33">H707*AQ707/1000</f>
        <v>11.9</v>
      </c>
      <c r="J707" s="5">
        <f>_xlfn.XLOOKUP(K707,数据!F:F,数据!T:T)*(I707/_xlfn.XLOOKUP(K707,数据!F:F,数据!Y:Y))</f>
        <v>739.2</v>
      </c>
      <c r="K707" t="s">
        <v>8673</v>
      </c>
      <c r="L707" t="s">
        <v>41</v>
      </c>
      <c r="M707" t="s">
        <v>11113</v>
      </c>
      <c r="N707" t="s">
        <v>15166</v>
      </c>
      <c r="O707" t="s">
        <v>11115</v>
      </c>
      <c r="P707" t="s">
        <v>11116</v>
      </c>
      <c r="Q707" t="s">
        <v>11117</v>
      </c>
      <c r="R707" t="s">
        <v>11118</v>
      </c>
      <c r="T707" t="s">
        <v>11250</v>
      </c>
      <c r="U707" s="4" t="s">
        <v>15167</v>
      </c>
      <c r="V707" t="s">
        <v>15168</v>
      </c>
      <c r="W707" t="s">
        <v>15169</v>
      </c>
      <c r="X707" t="s">
        <v>15170</v>
      </c>
      <c r="Y707" t="s">
        <v>11142</v>
      </c>
      <c r="Z707" t="s">
        <v>15171</v>
      </c>
      <c r="AA707" t="s">
        <v>11144</v>
      </c>
      <c r="AB707" t="s">
        <v>15167</v>
      </c>
      <c r="AC707" t="s">
        <v>15172</v>
      </c>
      <c r="AD707" t="s">
        <v>15173</v>
      </c>
      <c r="AE707" t="s">
        <v>14597</v>
      </c>
      <c r="AH707" t="s">
        <v>11171</v>
      </c>
      <c r="AI707" t="s">
        <v>14721</v>
      </c>
      <c r="AJ707" t="s">
        <v>14597</v>
      </c>
      <c r="AK707" t="s">
        <v>12930</v>
      </c>
      <c r="AL707" t="s">
        <v>12931</v>
      </c>
      <c r="AM707" t="s">
        <v>12932</v>
      </c>
      <c r="AN707" t="s">
        <v>11852</v>
      </c>
      <c r="AO707" t="s">
        <v>12933</v>
      </c>
      <c r="AP707" t="s">
        <v>12930</v>
      </c>
      <c r="AQ707">
        <v>100</v>
      </c>
      <c r="AR707">
        <v>100</v>
      </c>
      <c r="AS707">
        <v>100</v>
      </c>
      <c r="AT707" t="s">
        <v>15174</v>
      </c>
      <c r="AU707">
        <v>0</v>
      </c>
      <c r="AV707">
        <v>0</v>
      </c>
      <c r="AW707">
        <v>0</v>
      </c>
    </row>
    <row r="708" spans="1:49">
      <c r="A708" s="1">
        <f>_xlfn.XLOOKUP(K708,数据!F:F,数据!A:A)</f>
        <v>2026</v>
      </c>
      <c r="B708" s="2">
        <f>_xlfn.XLOOKUP(K708,数据!F:F,数据!B:B)</f>
        <v>1</v>
      </c>
      <c r="C708" s="2">
        <f>_xlfn.XLOOKUP(K708,数据!F:F,数据!C:C)</f>
        <v>4</v>
      </c>
      <c r="D708" s="2" t="str">
        <f>_xlfn.XLOOKUP(K708,数据!F:F,数据!K:K)</f>
        <v>空派</v>
      </c>
      <c r="E708" s="2" t="str" cm="1">
        <f t="array" ref="E708">IF(OR(D708="红单",D708="空派"),_xlfn.IFS(F708="未开售","新品首批发货",G708&lt;F708,"新品首批发货",G708-F708&lt;=60,"新品期补货空运",G708-F708&gt;60,"老品应急空运"),"海运，不进行分析")</f>
        <v>新品首批发货</v>
      </c>
      <c r="F708" s="3">
        <v>46059</v>
      </c>
      <c r="G708" s="3">
        <f>_xlfn.XLOOKUP(K708,数据!F:F,数据!D:D)</f>
        <v>46041</v>
      </c>
      <c r="H708" s="5">
        <v>192</v>
      </c>
      <c r="I708" s="5">
        <f t="shared" si="33"/>
        <v>19.2</v>
      </c>
      <c r="J708" s="5">
        <f>_xlfn.XLOOKUP(K708,数据!F:F,数据!T:T)*(I708/_xlfn.XLOOKUP(K708,数据!F:F,数据!Y:Y))</f>
        <v>1160.7</v>
      </c>
      <c r="K708" t="s">
        <v>8671</v>
      </c>
      <c r="L708" t="s">
        <v>145</v>
      </c>
      <c r="M708" t="s">
        <v>11113</v>
      </c>
      <c r="N708" t="s">
        <v>15175</v>
      </c>
      <c r="O708" t="s">
        <v>11115</v>
      </c>
      <c r="P708" t="s">
        <v>11116</v>
      </c>
      <c r="Q708" t="s">
        <v>11117</v>
      </c>
      <c r="R708" t="s">
        <v>11118</v>
      </c>
      <c r="T708" t="s">
        <v>11250</v>
      </c>
      <c r="U708" s="4" t="s">
        <v>15176</v>
      </c>
      <c r="V708" t="s">
        <v>15177</v>
      </c>
      <c r="W708" t="s">
        <v>15178</v>
      </c>
      <c r="X708" t="s">
        <v>15179</v>
      </c>
      <c r="Y708" t="s">
        <v>11142</v>
      </c>
      <c r="Z708" t="s">
        <v>15180</v>
      </c>
      <c r="AA708" t="s">
        <v>11126</v>
      </c>
      <c r="AB708" t="s">
        <v>15176</v>
      </c>
      <c r="AC708" t="s">
        <v>14566</v>
      </c>
      <c r="AD708" t="s">
        <v>15181</v>
      </c>
      <c r="AE708" t="s">
        <v>14597</v>
      </c>
      <c r="AH708" t="s">
        <v>11171</v>
      </c>
      <c r="AI708" t="s">
        <v>14721</v>
      </c>
      <c r="AJ708" t="s">
        <v>14597</v>
      </c>
      <c r="AK708" t="s">
        <v>15182</v>
      </c>
      <c r="AL708" t="s">
        <v>15183</v>
      </c>
      <c r="AM708" t="s">
        <v>15184</v>
      </c>
      <c r="AN708" t="s">
        <v>15184</v>
      </c>
      <c r="AO708" t="s">
        <v>15185</v>
      </c>
      <c r="AP708" t="s">
        <v>15182</v>
      </c>
      <c r="AQ708">
        <v>100</v>
      </c>
      <c r="AR708">
        <v>100</v>
      </c>
      <c r="AS708">
        <v>100</v>
      </c>
      <c r="AT708" t="s">
        <v>15186</v>
      </c>
      <c r="AU708">
        <v>0</v>
      </c>
      <c r="AV708">
        <v>0</v>
      </c>
      <c r="AW708">
        <v>0</v>
      </c>
    </row>
    <row r="709" spans="1:49">
      <c r="A709" s="1">
        <f>_xlfn.XLOOKUP(K709,数据!F:F,数据!A:A)</f>
        <v>2026</v>
      </c>
      <c r="B709" s="2">
        <f>_xlfn.XLOOKUP(K709,数据!F:F,数据!B:B)</f>
        <v>1</v>
      </c>
      <c r="C709" s="2">
        <f>_xlfn.XLOOKUP(K709,数据!F:F,数据!C:C)</f>
        <v>4</v>
      </c>
      <c r="D709" s="2" t="str">
        <f>_xlfn.XLOOKUP(K709,数据!F:F,数据!K:K)</f>
        <v>空派</v>
      </c>
      <c r="E709" s="2" t="str" cm="1">
        <f t="array" ref="E709">IF(OR(D709="红单",D709="空派"),_xlfn.IFS(F709="未开售","新品首批发货",G709&lt;F709,"新品首批发货",G709-F709&lt;=60,"新品期补货空运",G709-F709&gt;60,"老品应急空运"),"海运，不进行分析")</f>
        <v>新品期补货空运</v>
      </c>
      <c r="F709" s="3">
        <v>46017</v>
      </c>
      <c r="G709" s="3">
        <f>_xlfn.XLOOKUP(K709,数据!F:F,数据!D:D)</f>
        <v>46041</v>
      </c>
      <c r="H709" s="5">
        <v>474.2</v>
      </c>
      <c r="I709" s="5">
        <f t="shared" si="33"/>
        <v>35.565</v>
      </c>
      <c r="J709" s="5">
        <f>_xlfn.XLOOKUP(K709,数据!F:F,数据!T:T)*(I709/_xlfn.XLOOKUP(K709,数据!F:F,数据!Y:Y))</f>
        <v>1863.525</v>
      </c>
      <c r="K709" t="s">
        <v>8672</v>
      </c>
      <c r="L709" t="s">
        <v>32</v>
      </c>
      <c r="M709" t="s">
        <v>11113</v>
      </c>
      <c r="N709" t="s">
        <v>15187</v>
      </c>
      <c r="O709" t="s">
        <v>11115</v>
      </c>
      <c r="P709" t="s">
        <v>11116</v>
      </c>
      <c r="Q709" t="s">
        <v>11117</v>
      </c>
      <c r="R709" t="s">
        <v>11118</v>
      </c>
      <c r="T709" t="s">
        <v>11250</v>
      </c>
      <c r="U709" s="4" t="s">
        <v>15188</v>
      </c>
      <c r="V709" t="s">
        <v>15189</v>
      </c>
      <c r="W709" t="s">
        <v>15190</v>
      </c>
      <c r="X709" t="s">
        <v>15191</v>
      </c>
      <c r="Y709" t="s">
        <v>11142</v>
      </c>
      <c r="Z709" t="s">
        <v>15192</v>
      </c>
      <c r="AA709" t="s">
        <v>11126</v>
      </c>
      <c r="AB709" t="s">
        <v>15188</v>
      </c>
      <c r="AC709" t="s">
        <v>15193</v>
      </c>
      <c r="AD709" t="s">
        <v>15194</v>
      </c>
      <c r="AE709" t="s">
        <v>14597</v>
      </c>
      <c r="AH709" t="s">
        <v>11171</v>
      </c>
      <c r="AI709" t="s">
        <v>14721</v>
      </c>
      <c r="AJ709" t="s">
        <v>14597</v>
      </c>
      <c r="AK709" t="s">
        <v>15195</v>
      </c>
      <c r="AL709" t="s">
        <v>15196</v>
      </c>
      <c r="AM709" t="s">
        <v>15197</v>
      </c>
      <c r="AN709" t="s">
        <v>12789</v>
      </c>
      <c r="AO709" t="s">
        <v>15198</v>
      </c>
      <c r="AP709" t="s">
        <v>15195</v>
      </c>
      <c r="AQ709">
        <v>75</v>
      </c>
      <c r="AR709">
        <v>75</v>
      </c>
      <c r="AS709">
        <v>74</v>
      </c>
      <c r="AT709" t="s">
        <v>15199</v>
      </c>
      <c r="AU709">
        <v>0</v>
      </c>
      <c r="AV709">
        <v>-1</v>
      </c>
      <c r="AW709">
        <v>1</v>
      </c>
    </row>
    <row r="710" spans="1:49">
      <c r="A710" s="1">
        <f>_xlfn.XLOOKUP(K710,数据!F:F,数据!A:A)</f>
        <v>2026</v>
      </c>
      <c r="B710" s="2">
        <f>_xlfn.XLOOKUP(K710,数据!F:F,数据!B:B)</f>
        <v>1</v>
      </c>
      <c r="C710" s="2">
        <f>_xlfn.XLOOKUP(K710,数据!F:F,数据!C:C)</f>
        <v>4</v>
      </c>
      <c r="D710" s="2" t="str">
        <f>_xlfn.XLOOKUP(K710,数据!F:F,数据!K:K)</f>
        <v>红单</v>
      </c>
      <c r="E710" s="2" t="str" cm="1">
        <f t="array" ref="E710">IF(OR(D710="红单",D710="空派"),_xlfn.IFS(F710="未开售","新品首批发货",G710&lt;F710,"新品首批发货",G710-F710&lt;=60,"新品期补货空运",G710-F710&gt;60,"老品应急空运"),"海运，不进行分析")</f>
        <v>新品期补货空运</v>
      </c>
      <c r="F710" s="3">
        <v>46030</v>
      </c>
      <c r="G710" s="3">
        <f>_xlfn.XLOOKUP(K710,数据!F:F,数据!D:D)</f>
        <v>46041</v>
      </c>
      <c r="H710" s="5">
        <v>176</v>
      </c>
      <c r="I710" s="5">
        <f t="shared" si="33"/>
        <v>20.24</v>
      </c>
      <c r="J710" s="5">
        <f>_xlfn.XLOOKUP(K710,数据!F:F,数据!T:T)*(I710/_xlfn.XLOOKUP(K710,数据!F:F,数据!Y:Y))</f>
        <v>1428.28</v>
      </c>
      <c r="K710" t="s">
        <v>8669</v>
      </c>
      <c r="L710" t="s">
        <v>111</v>
      </c>
      <c r="M710" t="s">
        <v>11113</v>
      </c>
      <c r="N710" t="s">
        <v>15200</v>
      </c>
      <c r="O710" t="s">
        <v>11115</v>
      </c>
      <c r="P710" t="s">
        <v>11116</v>
      </c>
      <c r="Q710" t="s">
        <v>11117</v>
      </c>
      <c r="R710" t="s">
        <v>11118</v>
      </c>
      <c r="S710" t="s">
        <v>15201</v>
      </c>
      <c r="T710" t="s">
        <v>11250</v>
      </c>
      <c r="U710" s="4" t="s">
        <v>15202</v>
      </c>
      <c r="V710" t="s">
        <v>15203</v>
      </c>
      <c r="W710" t="s">
        <v>15149</v>
      </c>
      <c r="X710" t="s">
        <v>15204</v>
      </c>
      <c r="Y710" t="s">
        <v>11142</v>
      </c>
      <c r="Z710" t="s">
        <v>15205</v>
      </c>
      <c r="AA710" t="s">
        <v>11144</v>
      </c>
      <c r="AB710" t="s">
        <v>15202</v>
      </c>
      <c r="AC710" t="s">
        <v>15206</v>
      </c>
      <c r="AD710" t="s">
        <v>15207</v>
      </c>
      <c r="AE710" t="s">
        <v>14720</v>
      </c>
      <c r="AI710" t="s">
        <v>14721</v>
      </c>
      <c r="AJ710" t="s">
        <v>14597</v>
      </c>
      <c r="AK710" t="s">
        <v>15208</v>
      </c>
      <c r="AL710" t="s">
        <v>15209</v>
      </c>
      <c r="AM710" t="s">
        <v>15210</v>
      </c>
      <c r="AN710" t="s">
        <v>15210</v>
      </c>
      <c r="AO710" t="s">
        <v>15211</v>
      </c>
      <c r="AP710" t="s">
        <v>15208</v>
      </c>
      <c r="AQ710">
        <v>115</v>
      </c>
      <c r="AR710">
        <v>115</v>
      </c>
      <c r="AS710">
        <v>115</v>
      </c>
      <c r="AT710" t="s">
        <v>15212</v>
      </c>
      <c r="AU710">
        <v>0</v>
      </c>
      <c r="AV710">
        <v>0</v>
      </c>
      <c r="AW710">
        <v>0</v>
      </c>
    </row>
    <row r="711" spans="1:49">
      <c r="A711" s="1">
        <f>_xlfn.XLOOKUP(K711,数据!F:F,数据!A:A)</f>
        <v>2026</v>
      </c>
      <c r="B711" s="2">
        <f>_xlfn.XLOOKUP(K711,数据!F:F,数据!B:B)</f>
        <v>1</v>
      </c>
      <c r="C711" s="2">
        <f>_xlfn.XLOOKUP(K711,数据!F:F,数据!C:C)</f>
        <v>4</v>
      </c>
      <c r="D711" s="2" t="str">
        <f>_xlfn.XLOOKUP(K711,数据!F:F,数据!K:K)</f>
        <v>红单</v>
      </c>
      <c r="E711" s="2" t="str" cm="1">
        <f t="array" ref="E711">IF(OR(D711="红单",D711="空派"),_xlfn.IFS(F711="未开售","新品首批发货",G711&lt;F711,"新品首批发货",G711-F711&lt;=60,"新品期补货空运",G711-F711&gt;60,"老品应急空运"),"海运，不进行分析")</f>
        <v>新品首批发货</v>
      </c>
      <c r="F711" s="3">
        <v>46054</v>
      </c>
      <c r="G711" s="3">
        <f>_xlfn.XLOOKUP(K711,数据!F:F,数据!D:D)</f>
        <v>46042</v>
      </c>
      <c r="H711" s="5">
        <v>132</v>
      </c>
      <c r="I711" s="5">
        <f t="shared" si="33"/>
        <v>21.12</v>
      </c>
      <c r="J711" s="5">
        <f>_xlfn.XLOOKUP(K711,数据!F:F,数据!T:T)*(I711/_xlfn.XLOOKUP(K711,数据!F:F,数据!Y:Y))</f>
        <v>1655.58601398601</v>
      </c>
      <c r="K711" t="s">
        <v>8675</v>
      </c>
      <c r="L711" t="s">
        <v>32</v>
      </c>
      <c r="M711" t="s">
        <v>11113</v>
      </c>
      <c r="N711" t="s">
        <v>15213</v>
      </c>
      <c r="O711" t="s">
        <v>11115</v>
      </c>
      <c r="P711" t="s">
        <v>11139</v>
      </c>
      <c r="Q711" t="s">
        <v>11117</v>
      </c>
      <c r="R711" t="s">
        <v>11118</v>
      </c>
      <c r="S711" t="s">
        <v>8675</v>
      </c>
      <c r="T711" t="s">
        <v>11250</v>
      </c>
      <c r="U711" s="4" t="s">
        <v>15214</v>
      </c>
      <c r="V711" t="s">
        <v>15215</v>
      </c>
      <c r="W711" t="s">
        <v>15216</v>
      </c>
      <c r="X711" t="s">
        <v>15217</v>
      </c>
      <c r="Y711" t="s">
        <v>11142</v>
      </c>
      <c r="Z711" t="s">
        <v>15218</v>
      </c>
      <c r="AA711" t="s">
        <v>11126</v>
      </c>
      <c r="AB711" t="s">
        <v>15214</v>
      </c>
      <c r="AC711" t="s">
        <v>15219</v>
      </c>
      <c r="AD711" t="s">
        <v>15220</v>
      </c>
      <c r="AE711" t="s">
        <v>15221</v>
      </c>
      <c r="AI711" t="s">
        <v>15222</v>
      </c>
      <c r="AJ711" t="s">
        <v>14721</v>
      </c>
      <c r="AK711" t="s">
        <v>11984</v>
      </c>
      <c r="AL711" t="s">
        <v>11985</v>
      </c>
      <c r="AM711" t="s">
        <v>11986</v>
      </c>
      <c r="AN711" t="s">
        <v>11987</v>
      </c>
      <c r="AO711" t="s">
        <v>11988</v>
      </c>
      <c r="AP711" t="s">
        <v>11984</v>
      </c>
      <c r="AQ711">
        <v>160</v>
      </c>
      <c r="AR711">
        <v>160</v>
      </c>
      <c r="AS711">
        <v>158</v>
      </c>
      <c r="AT711" t="s">
        <v>15223</v>
      </c>
      <c r="AU711">
        <v>0</v>
      </c>
      <c r="AV711">
        <v>-2</v>
      </c>
      <c r="AW711">
        <v>2</v>
      </c>
    </row>
    <row r="712" spans="1:49">
      <c r="A712" s="1">
        <f>_xlfn.XLOOKUP(K712,数据!F:F,数据!A:A)</f>
        <v>2026</v>
      </c>
      <c r="B712" s="2">
        <f>_xlfn.XLOOKUP(K712,数据!F:F,数据!B:B)</f>
        <v>1</v>
      </c>
      <c r="C712" s="2">
        <f>_xlfn.XLOOKUP(K712,数据!F:F,数据!C:C)</f>
        <v>4</v>
      </c>
      <c r="D712" s="2" t="str">
        <f>_xlfn.XLOOKUP(K712,数据!F:F,数据!K:K)</f>
        <v>红单</v>
      </c>
      <c r="E712" s="2" t="str" cm="1">
        <f t="array" ref="E712">IF(OR(D712="红单",D712="空派"),_xlfn.IFS(F712="未开售","新品首批发货",G712&lt;F712,"新品首批发货",G712-F712&lt;=60,"新品期补货空运",G712-F712&gt;60,"老品应急空运"),"海运，不进行分析")</f>
        <v>老品应急空运</v>
      </c>
      <c r="F712" s="3">
        <v>44958</v>
      </c>
      <c r="G712" s="3">
        <f>_xlfn.XLOOKUP(K712,数据!F:F,数据!D:D)</f>
        <v>46042</v>
      </c>
      <c r="H712" s="5">
        <v>165</v>
      </c>
      <c r="I712" s="5">
        <f t="shared" si="33"/>
        <v>2.475</v>
      </c>
      <c r="J712" s="5">
        <f>_xlfn.XLOOKUP(K712,数据!F:F,数据!T:T)*(I712/_xlfn.XLOOKUP(K712,数据!F:F,数据!Y:Y))</f>
        <v>194.013986013986</v>
      </c>
      <c r="K712" t="s">
        <v>8675</v>
      </c>
      <c r="L712" t="s">
        <v>32</v>
      </c>
      <c r="M712" t="s">
        <v>11113</v>
      </c>
      <c r="N712" t="s">
        <v>15213</v>
      </c>
      <c r="O712" t="s">
        <v>11115</v>
      </c>
      <c r="P712" t="s">
        <v>11139</v>
      </c>
      <c r="Q712" t="s">
        <v>11117</v>
      </c>
      <c r="R712" t="s">
        <v>11118</v>
      </c>
      <c r="S712" t="s">
        <v>8675</v>
      </c>
      <c r="T712" t="s">
        <v>11250</v>
      </c>
      <c r="U712" s="4" t="s">
        <v>15214</v>
      </c>
      <c r="V712" t="s">
        <v>15215</v>
      </c>
      <c r="W712" t="s">
        <v>15216</v>
      </c>
      <c r="X712" t="s">
        <v>15217</v>
      </c>
      <c r="Y712" t="s">
        <v>11142</v>
      </c>
      <c r="Z712" t="s">
        <v>15218</v>
      </c>
      <c r="AA712" t="s">
        <v>11126</v>
      </c>
      <c r="AB712" t="s">
        <v>15214</v>
      </c>
      <c r="AC712" t="s">
        <v>15219</v>
      </c>
      <c r="AD712" t="s">
        <v>15220</v>
      </c>
      <c r="AE712" t="s">
        <v>15221</v>
      </c>
      <c r="AI712" t="s">
        <v>15222</v>
      </c>
      <c r="AJ712" t="s">
        <v>14721</v>
      </c>
      <c r="AK712" t="s">
        <v>15224</v>
      </c>
      <c r="AL712" t="s">
        <v>15225</v>
      </c>
      <c r="AM712" t="s">
        <v>15226</v>
      </c>
      <c r="AN712" t="s">
        <v>15227</v>
      </c>
      <c r="AO712" t="s">
        <v>15228</v>
      </c>
      <c r="AP712" t="s">
        <v>15224</v>
      </c>
      <c r="AQ712">
        <v>15</v>
      </c>
      <c r="AR712">
        <v>15</v>
      </c>
      <c r="AS712">
        <v>15</v>
      </c>
      <c r="AT712" t="s">
        <v>15229</v>
      </c>
      <c r="AU712">
        <v>0</v>
      </c>
      <c r="AV712">
        <v>0</v>
      </c>
      <c r="AW712">
        <v>0</v>
      </c>
    </row>
    <row r="713" spans="1:49">
      <c r="A713" s="1">
        <f>_xlfn.XLOOKUP(K713,数据!F:F,数据!A:A)</f>
        <v>2026</v>
      </c>
      <c r="B713" s="2">
        <f>_xlfn.XLOOKUP(K713,数据!F:F,数据!B:B)</f>
        <v>1</v>
      </c>
      <c r="C713" s="2">
        <f>_xlfn.XLOOKUP(K713,数据!F:F,数据!C:C)</f>
        <v>4</v>
      </c>
      <c r="D713" s="2" t="str">
        <f>_xlfn.XLOOKUP(K713,数据!F:F,数据!K:K)</f>
        <v>空派</v>
      </c>
      <c r="E713" s="2" t="str" cm="1">
        <f t="array" ref="E713">IF(OR(D713="红单",D713="空派"),_xlfn.IFS(F713="未开售","新品首批发货",G713&lt;F713,"新品首批发货",G713-F713&lt;=60,"新品期补货空运",G713-F713&gt;60,"老品应急空运"),"海运，不进行分析")</f>
        <v>老品应急空运</v>
      </c>
      <c r="F713" s="3">
        <v>45340</v>
      </c>
      <c r="G713" s="3">
        <f>_xlfn.XLOOKUP(K713,数据!F:F,数据!D:D)</f>
        <v>46041</v>
      </c>
      <c r="H713" s="5">
        <v>440</v>
      </c>
      <c r="I713" s="5">
        <f t="shared" si="33"/>
        <v>14.96</v>
      </c>
      <c r="J713" s="5">
        <f>_xlfn.XLOOKUP(K713,数据!F:F,数据!T:T)*(I713/_xlfn.XLOOKUP(K713,数据!F:F,数据!Y:Y))</f>
        <v>692.034</v>
      </c>
      <c r="K713" t="s">
        <v>8670</v>
      </c>
      <c r="L713" t="s">
        <v>129</v>
      </c>
      <c r="M713" t="s">
        <v>11113</v>
      </c>
      <c r="N713" t="s">
        <v>15230</v>
      </c>
      <c r="O713" t="s">
        <v>11115</v>
      </c>
      <c r="P713" t="s">
        <v>11116</v>
      </c>
      <c r="Q713" t="s">
        <v>11117</v>
      </c>
      <c r="R713" t="s">
        <v>11118</v>
      </c>
      <c r="T713" t="s">
        <v>11250</v>
      </c>
      <c r="U713" s="4" t="s">
        <v>15231</v>
      </c>
      <c r="V713" t="s">
        <v>15232</v>
      </c>
      <c r="W713" t="s">
        <v>15233</v>
      </c>
      <c r="X713" t="s">
        <v>15234</v>
      </c>
      <c r="Y713" t="s">
        <v>11142</v>
      </c>
      <c r="Z713" t="s">
        <v>15235</v>
      </c>
      <c r="AA713" t="s">
        <v>11126</v>
      </c>
      <c r="AB713" t="s">
        <v>15231</v>
      </c>
      <c r="AC713" t="s">
        <v>15236</v>
      </c>
      <c r="AD713" t="s">
        <v>15237</v>
      </c>
      <c r="AE713" t="s">
        <v>15092</v>
      </c>
      <c r="AH713" t="s">
        <v>11171</v>
      </c>
      <c r="AI713" t="s">
        <v>14721</v>
      </c>
      <c r="AJ713" t="s">
        <v>14597</v>
      </c>
      <c r="AK713" t="s">
        <v>15238</v>
      </c>
      <c r="AL713" t="s">
        <v>15239</v>
      </c>
      <c r="AM713" t="s">
        <v>15240</v>
      </c>
      <c r="AN713" t="s">
        <v>15241</v>
      </c>
      <c r="AO713" t="s">
        <v>15242</v>
      </c>
      <c r="AP713" t="s">
        <v>15238</v>
      </c>
      <c r="AQ713">
        <v>34</v>
      </c>
      <c r="AR713">
        <v>34</v>
      </c>
      <c r="AS713">
        <v>34</v>
      </c>
      <c r="AT713" t="s">
        <v>15243</v>
      </c>
      <c r="AU713">
        <v>0</v>
      </c>
      <c r="AV713">
        <v>0</v>
      </c>
      <c r="AW713">
        <v>0</v>
      </c>
    </row>
    <row r="714" spans="1:49">
      <c r="A714" s="1">
        <f>_xlfn.XLOOKUP(K714,数据!F:F,数据!A:A)</f>
        <v>2026</v>
      </c>
      <c r="B714" s="2">
        <f>_xlfn.XLOOKUP(K714,数据!F:F,数据!B:B)</f>
        <v>1</v>
      </c>
      <c r="C714" s="2">
        <f>_xlfn.XLOOKUP(K714,数据!F:F,数据!C:C)</f>
        <v>4</v>
      </c>
      <c r="D714" s="2" t="str">
        <f>_xlfn.XLOOKUP(K714,数据!F:F,数据!K:K)</f>
        <v>红单</v>
      </c>
      <c r="E714" s="2" t="str" cm="1">
        <f t="array" ref="E714">IF(OR(D714="红单",D714="空派"),_xlfn.IFS(F714="未开售","新品首批发货",G714&lt;F714,"新品首批发货",G714-F714&lt;=60,"新品期补货空运",G714-F714&gt;60,"老品应急空运"),"海运，不进行分析")</f>
        <v>老品应急空运</v>
      </c>
      <c r="F714" s="3">
        <v>45820</v>
      </c>
      <c r="G714" s="3">
        <f>_xlfn.XLOOKUP(K714,数据!F:F,数据!D:D)</f>
        <v>46042</v>
      </c>
      <c r="H714" s="5">
        <v>95.8</v>
      </c>
      <c r="I714" s="5">
        <f t="shared" si="33"/>
        <v>2.874</v>
      </c>
      <c r="J714" s="5">
        <f>_xlfn.XLOOKUP(K714,数据!F:F,数据!T:T)*(I714/_xlfn.XLOOKUP(K714,数据!F:F,数据!Y:Y))</f>
        <v>236.151912543672</v>
      </c>
      <c r="K714" t="s">
        <v>8674</v>
      </c>
      <c r="L714" t="s">
        <v>57</v>
      </c>
      <c r="M714" t="s">
        <v>11113</v>
      </c>
      <c r="N714" t="s">
        <v>15244</v>
      </c>
      <c r="O714" t="s">
        <v>11115</v>
      </c>
      <c r="P714" t="s">
        <v>11139</v>
      </c>
      <c r="Q714" t="s">
        <v>11117</v>
      </c>
      <c r="R714" t="s">
        <v>11118</v>
      </c>
      <c r="S714" t="s">
        <v>8674</v>
      </c>
      <c r="T714" t="s">
        <v>11250</v>
      </c>
      <c r="U714" s="4" t="s">
        <v>15245</v>
      </c>
      <c r="V714" t="s">
        <v>15215</v>
      </c>
      <c r="W714" t="s">
        <v>15246</v>
      </c>
      <c r="X714" t="s">
        <v>15247</v>
      </c>
      <c r="Y714" t="s">
        <v>11142</v>
      </c>
      <c r="Z714" t="s">
        <v>15248</v>
      </c>
      <c r="AA714" t="s">
        <v>11144</v>
      </c>
      <c r="AB714" t="s">
        <v>15245</v>
      </c>
      <c r="AC714" t="s">
        <v>15249</v>
      </c>
      <c r="AD714" t="s">
        <v>15250</v>
      </c>
      <c r="AE714" t="s">
        <v>15221</v>
      </c>
      <c r="AI714" t="s">
        <v>15222</v>
      </c>
      <c r="AJ714" t="s">
        <v>14721</v>
      </c>
      <c r="AK714" t="s">
        <v>15251</v>
      </c>
      <c r="AL714" t="s">
        <v>15252</v>
      </c>
      <c r="AM714" t="s">
        <v>15253</v>
      </c>
      <c r="AN714" t="s">
        <v>11539</v>
      </c>
      <c r="AO714" t="s">
        <v>15254</v>
      </c>
      <c r="AP714" t="s">
        <v>15251</v>
      </c>
      <c r="AQ714">
        <v>30</v>
      </c>
      <c r="AR714">
        <v>30</v>
      </c>
      <c r="AS714">
        <v>28</v>
      </c>
      <c r="AT714" t="s">
        <v>15255</v>
      </c>
      <c r="AU714">
        <v>0</v>
      </c>
      <c r="AV714">
        <v>-2</v>
      </c>
      <c r="AW714">
        <v>2</v>
      </c>
    </row>
    <row r="715" spans="1:49">
      <c r="A715" s="1">
        <f>_xlfn.XLOOKUP(K715,数据!F:F,数据!A:A)</f>
        <v>2026</v>
      </c>
      <c r="B715" s="2">
        <f>_xlfn.XLOOKUP(K715,数据!F:F,数据!B:B)</f>
        <v>1</v>
      </c>
      <c r="C715" s="2">
        <f>_xlfn.XLOOKUP(K715,数据!F:F,数据!C:C)</f>
        <v>4</v>
      </c>
      <c r="D715" s="2" t="str">
        <f>_xlfn.XLOOKUP(K715,数据!F:F,数据!K:K)</f>
        <v>红单</v>
      </c>
      <c r="E715" s="2" t="str" cm="1">
        <f t="array" ref="E715">IF(OR(D715="红单",D715="空派"),_xlfn.IFS(F715="未开售","新品首批发货",G715&lt;F715,"新品首批发货",G715-F715&lt;=60,"新品期补货空运",G715-F715&gt;60,"老品应急空运"),"海运，不进行分析")</f>
        <v>老品应急空运</v>
      </c>
      <c r="F715" s="3">
        <v>44940</v>
      </c>
      <c r="G715" s="3">
        <f>_xlfn.XLOOKUP(K715,数据!F:F,数据!D:D)</f>
        <v>46042</v>
      </c>
      <c r="H715" s="5">
        <v>133</v>
      </c>
      <c r="I715" s="5">
        <f t="shared" si="33"/>
        <v>2.66</v>
      </c>
      <c r="J715" s="5">
        <f>_xlfn.XLOOKUP(K715,数据!F:F,数据!T:T)*(I715/_xlfn.XLOOKUP(K715,数据!F:F,数据!Y:Y))</f>
        <v>218.567880085653</v>
      </c>
      <c r="K715" t="s">
        <v>8674</v>
      </c>
      <c r="L715" t="s">
        <v>57</v>
      </c>
      <c r="M715" t="s">
        <v>11113</v>
      </c>
      <c r="N715" t="s">
        <v>15244</v>
      </c>
      <c r="O715" t="s">
        <v>11115</v>
      </c>
      <c r="P715" t="s">
        <v>11139</v>
      </c>
      <c r="Q715" t="s">
        <v>11117</v>
      </c>
      <c r="R715" t="s">
        <v>11118</v>
      </c>
      <c r="S715" t="s">
        <v>8674</v>
      </c>
      <c r="T715" t="s">
        <v>11250</v>
      </c>
      <c r="U715" s="4" t="s">
        <v>15245</v>
      </c>
      <c r="V715" t="s">
        <v>15215</v>
      </c>
      <c r="W715" t="s">
        <v>15246</v>
      </c>
      <c r="X715" t="s">
        <v>15247</v>
      </c>
      <c r="Y715" t="s">
        <v>11142</v>
      </c>
      <c r="Z715" t="s">
        <v>15248</v>
      </c>
      <c r="AA715" t="s">
        <v>11144</v>
      </c>
      <c r="AB715" t="s">
        <v>15245</v>
      </c>
      <c r="AC715" t="s">
        <v>15249</v>
      </c>
      <c r="AD715" t="s">
        <v>15250</v>
      </c>
      <c r="AE715" t="s">
        <v>15221</v>
      </c>
      <c r="AI715" t="s">
        <v>15222</v>
      </c>
      <c r="AJ715" t="s">
        <v>14721</v>
      </c>
      <c r="AK715" t="s">
        <v>15256</v>
      </c>
      <c r="AL715" t="s">
        <v>15257</v>
      </c>
      <c r="AM715" t="s">
        <v>15258</v>
      </c>
      <c r="AN715" t="s">
        <v>15259</v>
      </c>
      <c r="AO715" t="s">
        <v>15260</v>
      </c>
      <c r="AP715" t="s">
        <v>15256</v>
      </c>
      <c r="AQ715">
        <v>20</v>
      </c>
      <c r="AR715">
        <v>20</v>
      </c>
      <c r="AS715">
        <v>20</v>
      </c>
      <c r="AT715" t="s">
        <v>15261</v>
      </c>
      <c r="AU715">
        <v>0</v>
      </c>
      <c r="AV715">
        <v>0</v>
      </c>
      <c r="AW715">
        <v>0</v>
      </c>
    </row>
    <row r="716" spans="1:49">
      <c r="A716" s="1">
        <f>_xlfn.XLOOKUP(K716,数据!F:F,数据!A:A)</f>
        <v>2026</v>
      </c>
      <c r="B716" s="2">
        <f>_xlfn.XLOOKUP(K716,数据!F:F,数据!B:B)</f>
        <v>1</v>
      </c>
      <c r="C716" s="2">
        <f>_xlfn.XLOOKUP(K716,数据!F:F,数据!C:C)</f>
        <v>4</v>
      </c>
      <c r="D716" s="2" t="str">
        <f>_xlfn.XLOOKUP(K716,数据!F:F,数据!K:K)</f>
        <v>红单</v>
      </c>
      <c r="E716" s="2" t="str" cm="1">
        <f t="array" ref="E716">IF(OR(D716="红单",D716="空派"),_xlfn.IFS(F716="未开售","新品首批发货",G716&lt;F716,"新品首批发货",G716-F716&lt;=60,"新品期补货空运",G716-F716&gt;60,"老品应急空运"),"海运，不进行分析")</f>
        <v>老品应急空运</v>
      </c>
      <c r="F716" s="3">
        <v>45918</v>
      </c>
      <c r="G716" s="3">
        <f>_xlfn.XLOOKUP(K716,数据!F:F,数据!D:D)</f>
        <v>46042</v>
      </c>
      <c r="H716" s="5">
        <v>97</v>
      </c>
      <c r="I716" s="5">
        <f t="shared" si="33"/>
        <v>4.85</v>
      </c>
      <c r="J716" s="5">
        <f>_xlfn.XLOOKUP(K716,数据!F:F,数据!T:T)*(I716/_xlfn.XLOOKUP(K716,数据!F:F,数据!Y:Y))</f>
        <v>398.516623464443</v>
      </c>
      <c r="K716" t="s">
        <v>8674</v>
      </c>
      <c r="L716" t="s">
        <v>57</v>
      </c>
      <c r="M716" t="s">
        <v>11113</v>
      </c>
      <c r="N716" t="s">
        <v>15244</v>
      </c>
      <c r="O716" t="s">
        <v>11115</v>
      </c>
      <c r="P716" t="s">
        <v>11139</v>
      </c>
      <c r="Q716" t="s">
        <v>11117</v>
      </c>
      <c r="R716" t="s">
        <v>11118</v>
      </c>
      <c r="S716" t="s">
        <v>8674</v>
      </c>
      <c r="T716" t="s">
        <v>11250</v>
      </c>
      <c r="U716" s="4" t="s">
        <v>15245</v>
      </c>
      <c r="V716" t="s">
        <v>15215</v>
      </c>
      <c r="W716" t="s">
        <v>15246</v>
      </c>
      <c r="X716" t="s">
        <v>15247</v>
      </c>
      <c r="Y716" t="s">
        <v>11142</v>
      </c>
      <c r="Z716" t="s">
        <v>15248</v>
      </c>
      <c r="AA716" t="s">
        <v>11144</v>
      </c>
      <c r="AB716" t="s">
        <v>15245</v>
      </c>
      <c r="AC716" t="s">
        <v>15249</v>
      </c>
      <c r="AD716" t="s">
        <v>15250</v>
      </c>
      <c r="AE716" t="s">
        <v>15221</v>
      </c>
      <c r="AI716" t="s">
        <v>15222</v>
      </c>
      <c r="AJ716" t="s">
        <v>14721</v>
      </c>
      <c r="AK716" t="s">
        <v>15262</v>
      </c>
      <c r="AL716" t="s">
        <v>15263</v>
      </c>
      <c r="AM716" t="s">
        <v>15264</v>
      </c>
      <c r="AN716" t="s">
        <v>11539</v>
      </c>
      <c r="AO716" t="s">
        <v>15265</v>
      </c>
      <c r="AP716" t="s">
        <v>15262</v>
      </c>
      <c r="AQ716">
        <v>50</v>
      </c>
      <c r="AR716">
        <v>50</v>
      </c>
      <c r="AS716">
        <v>50</v>
      </c>
      <c r="AT716" t="s">
        <v>15266</v>
      </c>
      <c r="AU716">
        <v>0</v>
      </c>
      <c r="AV716">
        <v>0</v>
      </c>
      <c r="AW716">
        <v>0</v>
      </c>
    </row>
    <row r="717" spans="1:49">
      <c r="A717" s="1">
        <f>_xlfn.XLOOKUP(K717,数据!F:F,数据!A:A)</f>
        <v>2026</v>
      </c>
      <c r="B717" s="2">
        <f>_xlfn.XLOOKUP(K717,数据!F:F,数据!B:B)</f>
        <v>1</v>
      </c>
      <c r="C717" s="2">
        <f>_xlfn.XLOOKUP(K717,数据!F:F,数据!C:C)</f>
        <v>4</v>
      </c>
      <c r="D717" s="2" t="str">
        <f>_xlfn.XLOOKUP(K717,数据!F:F,数据!K:K)</f>
        <v>红单</v>
      </c>
      <c r="E717" s="2" t="str" cm="1">
        <f t="array" ref="E717">IF(OR(D717="红单",D717="空派"),_xlfn.IFS(F717="未开售","新品首批发货",G717&lt;F717,"新品首批发货",G717-F717&lt;=60,"新品期补货空运",G717-F717&gt;60,"老品应急空运"),"海运，不进行分析")</f>
        <v>老品应急空运</v>
      </c>
      <c r="F717" s="3">
        <v>45737</v>
      </c>
      <c r="G717" s="3">
        <f>_xlfn.XLOOKUP(K717,数据!F:F,数据!D:D)</f>
        <v>46042</v>
      </c>
      <c r="H717" s="5">
        <v>95.5</v>
      </c>
      <c r="I717" s="5">
        <f t="shared" si="33"/>
        <v>4.775</v>
      </c>
      <c r="J717" s="5">
        <f>_xlfn.XLOOKUP(K717,数据!F:F,数据!T:T)*(I717/_xlfn.XLOOKUP(K717,数据!F:F,数据!Y:Y))</f>
        <v>392.353995266539</v>
      </c>
      <c r="K717" t="s">
        <v>8674</v>
      </c>
      <c r="L717" t="s">
        <v>57</v>
      </c>
      <c r="M717" t="s">
        <v>11113</v>
      </c>
      <c r="N717" t="s">
        <v>15244</v>
      </c>
      <c r="O717" t="s">
        <v>11115</v>
      </c>
      <c r="P717" t="s">
        <v>11139</v>
      </c>
      <c r="Q717" t="s">
        <v>11117</v>
      </c>
      <c r="R717" t="s">
        <v>11118</v>
      </c>
      <c r="S717" t="s">
        <v>8674</v>
      </c>
      <c r="T717" t="s">
        <v>11250</v>
      </c>
      <c r="U717" s="4" t="s">
        <v>15245</v>
      </c>
      <c r="V717" t="s">
        <v>15215</v>
      </c>
      <c r="W717" t="s">
        <v>15246</v>
      </c>
      <c r="X717" t="s">
        <v>15247</v>
      </c>
      <c r="Y717" t="s">
        <v>11142</v>
      </c>
      <c r="Z717" t="s">
        <v>15248</v>
      </c>
      <c r="AA717" t="s">
        <v>11144</v>
      </c>
      <c r="AB717" t="s">
        <v>15245</v>
      </c>
      <c r="AC717" t="s">
        <v>15249</v>
      </c>
      <c r="AD717" t="s">
        <v>15250</v>
      </c>
      <c r="AE717" t="s">
        <v>15221</v>
      </c>
      <c r="AI717" t="s">
        <v>15222</v>
      </c>
      <c r="AJ717" t="s">
        <v>14721</v>
      </c>
      <c r="AK717" t="s">
        <v>14696</v>
      </c>
      <c r="AL717" t="s">
        <v>14697</v>
      </c>
      <c r="AM717" t="s">
        <v>14698</v>
      </c>
      <c r="AN717" t="s">
        <v>11539</v>
      </c>
      <c r="AO717" t="s">
        <v>14699</v>
      </c>
      <c r="AP717" t="s">
        <v>14696</v>
      </c>
      <c r="AQ717">
        <v>50</v>
      </c>
      <c r="AR717">
        <v>50</v>
      </c>
      <c r="AS717">
        <v>50</v>
      </c>
      <c r="AT717" t="s">
        <v>15267</v>
      </c>
      <c r="AU717">
        <v>0</v>
      </c>
      <c r="AV717">
        <v>0</v>
      </c>
      <c r="AW717">
        <v>0</v>
      </c>
    </row>
    <row r="718" spans="1:49">
      <c r="A718" s="1">
        <f>_xlfn.XLOOKUP(K718,数据!F:F,数据!A:A)</f>
        <v>2026</v>
      </c>
      <c r="B718" s="2">
        <f>_xlfn.XLOOKUP(K718,数据!F:F,数据!B:B)</f>
        <v>1</v>
      </c>
      <c r="C718" s="2">
        <f>_xlfn.XLOOKUP(K718,数据!F:F,数据!C:C)</f>
        <v>4</v>
      </c>
      <c r="D718" s="2" t="str">
        <f>_xlfn.XLOOKUP(K718,数据!F:F,数据!K:K)</f>
        <v>红单</v>
      </c>
      <c r="E718" s="2" t="str" cm="1">
        <f t="array" ref="E718">IF(OR(D718="红单",D718="空派"),_xlfn.IFS(F718="未开售","新品首批发货",G718&lt;F718,"新品首批发货",G718-F718&lt;=60,"新品期补货空运",G718-F718&gt;60,"老品应急空运"),"海运，不进行分析")</f>
        <v>老品应急空运</v>
      </c>
      <c r="F718" s="3">
        <v>45658</v>
      </c>
      <c r="G718" s="3">
        <f>_xlfn.XLOOKUP(K718,数据!F:F,数据!D:D)</f>
        <v>46042</v>
      </c>
      <c r="H718" s="5">
        <v>96</v>
      </c>
      <c r="I718" s="5">
        <f t="shared" si="33"/>
        <v>2.88</v>
      </c>
      <c r="J718" s="5">
        <f>_xlfn.XLOOKUP(K718,数据!F:F,数据!T:T)*(I718/_xlfn.XLOOKUP(K718,数据!F:F,数据!Y:Y))</f>
        <v>236.644922799504</v>
      </c>
      <c r="K718" t="s">
        <v>8674</v>
      </c>
      <c r="L718" t="s">
        <v>57</v>
      </c>
      <c r="M718" t="s">
        <v>11113</v>
      </c>
      <c r="N718" t="s">
        <v>15244</v>
      </c>
      <c r="O718" t="s">
        <v>11115</v>
      </c>
      <c r="P718" t="s">
        <v>11139</v>
      </c>
      <c r="Q718" t="s">
        <v>11117</v>
      </c>
      <c r="R718" t="s">
        <v>11118</v>
      </c>
      <c r="S718" t="s">
        <v>8674</v>
      </c>
      <c r="T718" t="s">
        <v>11250</v>
      </c>
      <c r="U718" s="4" t="s">
        <v>15245</v>
      </c>
      <c r="V718" t="s">
        <v>15215</v>
      </c>
      <c r="W718" t="s">
        <v>15246</v>
      </c>
      <c r="X718" t="s">
        <v>15247</v>
      </c>
      <c r="Y718" t="s">
        <v>11142</v>
      </c>
      <c r="Z718" t="s">
        <v>15248</v>
      </c>
      <c r="AA718" t="s">
        <v>11144</v>
      </c>
      <c r="AB718" t="s">
        <v>15245</v>
      </c>
      <c r="AC718" t="s">
        <v>15249</v>
      </c>
      <c r="AD718" t="s">
        <v>15250</v>
      </c>
      <c r="AE718" t="s">
        <v>15221</v>
      </c>
      <c r="AI718" t="s">
        <v>15222</v>
      </c>
      <c r="AJ718" t="s">
        <v>14721</v>
      </c>
      <c r="AK718" t="s">
        <v>14701</v>
      </c>
      <c r="AL718" t="s">
        <v>14702</v>
      </c>
      <c r="AM718" t="s">
        <v>14703</v>
      </c>
      <c r="AN718" t="s">
        <v>11539</v>
      </c>
      <c r="AO718" t="s">
        <v>14704</v>
      </c>
      <c r="AP718" t="s">
        <v>14701</v>
      </c>
      <c r="AQ718">
        <v>30</v>
      </c>
      <c r="AR718">
        <v>30</v>
      </c>
      <c r="AS718">
        <v>15</v>
      </c>
      <c r="AT718" t="s">
        <v>15268</v>
      </c>
      <c r="AU718">
        <v>0</v>
      </c>
      <c r="AV718">
        <v>-15</v>
      </c>
      <c r="AW718">
        <v>15</v>
      </c>
    </row>
    <row r="719" spans="1:49">
      <c r="A719" s="1">
        <f>_xlfn.XLOOKUP(K719,数据!F:F,数据!A:A)</f>
        <v>2026</v>
      </c>
      <c r="B719" s="2">
        <f>_xlfn.XLOOKUP(K719,数据!F:F,数据!B:B)</f>
        <v>1</v>
      </c>
      <c r="C719" s="2">
        <f>_xlfn.XLOOKUP(K719,数据!F:F,数据!C:C)</f>
        <v>4</v>
      </c>
      <c r="D719" s="2" t="str">
        <f>_xlfn.XLOOKUP(K719,数据!F:F,数据!K:K)</f>
        <v>红单</v>
      </c>
      <c r="E719" s="2" t="str" cm="1">
        <f t="array" ref="E719">IF(OR(D719="红单",D719="空派"),_xlfn.IFS(F719="未开售","新品首批发货",G719&lt;F719,"新品首批发货",G719-F719&lt;=60,"新品期补货空运",G719-F719&gt;60,"老品应急空运"),"海运，不进行分析")</f>
        <v>老品应急空运</v>
      </c>
      <c r="F719" s="3">
        <v>45708</v>
      </c>
      <c r="G719" s="3">
        <f>_xlfn.XLOOKUP(K719,数据!F:F,数据!D:D)</f>
        <v>46042</v>
      </c>
      <c r="H719" s="5">
        <v>96.5</v>
      </c>
      <c r="I719" s="5">
        <f t="shared" si="33"/>
        <v>1.93</v>
      </c>
      <c r="J719" s="5">
        <f>_xlfn.XLOOKUP(K719,数据!F:F,数据!T:T)*(I719/_xlfn.XLOOKUP(K719,数据!F:F,数据!Y:Y))</f>
        <v>158.584965626057</v>
      </c>
      <c r="K719" t="s">
        <v>8674</v>
      </c>
      <c r="L719" t="s">
        <v>57</v>
      </c>
      <c r="M719" t="s">
        <v>11113</v>
      </c>
      <c r="N719" t="s">
        <v>15244</v>
      </c>
      <c r="O719" t="s">
        <v>11115</v>
      </c>
      <c r="P719" t="s">
        <v>11139</v>
      </c>
      <c r="Q719" t="s">
        <v>11117</v>
      </c>
      <c r="R719" t="s">
        <v>11118</v>
      </c>
      <c r="S719" t="s">
        <v>8674</v>
      </c>
      <c r="T719" t="s">
        <v>11250</v>
      </c>
      <c r="U719" s="4" t="s">
        <v>15245</v>
      </c>
      <c r="V719" t="s">
        <v>15215</v>
      </c>
      <c r="W719" t="s">
        <v>15246</v>
      </c>
      <c r="X719" t="s">
        <v>15247</v>
      </c>
      <c r="Y719" t="s">
        <v>11142</v>
      </c>
      <c r="Z719" t="s">
        <v>15248</v>
      </c>
      <c r="AA719" t="s">
        <v>11144</v>
      </c>
      <c r="AB719" t="s">
        <v>15245</v>
      </c>
      <c r="AC719" t="s">
        <v>15249</v>
      </c>
      <c r="AD719" t="s">
        <v>15250</v>
      </c>
      <c r="AE719" t="s">
        <v>15221</v>
      </c>
      <c r="AI719" t="s">
        <v>15222</v>
      </c>
      <c r="AJ719" t="s">
        <v>14721</v>
      </c>
      <c r="AK719" t="s">
        <v>15269</v>
      </c>
      <c r="AL719" t="s">
        <v>15270</v>
      </c>
      <c r="AM719" t="s">
        <v>15271</v>
      </c>
      <c r="AN719" t="s">
        <v>11539</v>
      </c>
      <c r="AO719" t="s">
        <v>15272</v>
      </c>
      <c r="AP719" t="s">
        <v>15269</v>
      </c>
      <c r="AQ719">
        <v>20</v>
      </c>
      <c r="AR719">
        <v>20</v>
      </c>
      <c r="AS719">
        <v>20</v>
      </c>
      <c r="AT719" t="s">
        <v>15273</v>
      </c>
      <c r="AU719">
        <v>0</v>
      </c>
      <c r="AV719">
        <v>0</v>
      </c>
      <c r="AW719">
        <v>0</v>
      </c>
    </row>
    <row r="720" spans="1:49">
      <c r="A720" s="1">
        <f>_xlfn.XLOOKUP(K720,数据!F:F,数据!A:A)</f>
        <v>2026</v>
      </c>
      <c r="B720" s="2">
        <f>_xlfn.XLOOKUP(K720,数据!F:F,数据!B:B)</f>
        <v>1</v>
      </c>
      <c r="C720" s="2">
        <f>_xlfn.XLOOKUP(K720,数据!F:F,数据!C:C)</f>
        <v>4</v>
      </c>
      <c r="D720" s="2" t="str">
        <f>_xlfn.XLOOKUP(K720,数据!F:F,数据!K:K)</f>
        <v>红单</v>
      </c>
      <c r="E720" s="2" t="str" cm="1">
        <f t="array" ref="E720">IF(OR(D720="红单",D720="空派"),_xlfn.IFS(F720="未开售","新品首批发货",G720&lt;F720,"新品首批发货",G720-F720&lt;=60,"新品期补货空运",G720-F720&gt;60,"老品应急空运"),"海运，不进行分析")</f>
        <v>新品期补货空运</v>
      </c>
      <c r="F720" s="3">
        <v>45984</v>
      </c>
      <c r="G720" s="3">
        <f>_xlfn.XLOOKUP(K720,数据!F:F,数据!D:D)</f>
        <v>46042</v>
      </c>
      <c r="H720" s="5">
        <v>95</v>
      </c>
      <c r="I720" s="5">
        <f t="shared" si="33"/>
        <v>2.85</v>
      </c>
      <c r="J720" s="5">
        <f>_xlfn.XLOOKUP(K720,数据!F:F,数据!T:T)*(I720/_xlfn.XLOOKUP(K720,数据!F:F,数据!Y:Y))</f>
        <v>234.179871520343</v>
      </c>
      <c r="K720" t="s">
        <v>8674</v>
      </c>
      <c r="L720" t="s">
        <v>57</v>
      </c>
      <c r="M720" t="s">
        <v>11113</v>
      </c>
      <c r="N720" t="s">
        <v>15244</v>
      </c>
      <c r="O720" t="s">
        <v>11115</v>
      </c>
      <c r="P720" t="s">
        <v>11139</v>
      </c>
      <c r="Q720" t="s">
        <v>11117</v>
      </c>
      <c r="R720" t="s">
        <v>11118</v>
      </c>
      <c r="S720" t="s">
        <v>8674</v>
      </c>
      <c r="T720" t="s">
        <v>11250</v>
      </c>
      <c r="U720" s="4" t="s">
        <v>15245</v>
      </c>
      <c r="V720" t="s">
        <v>15215</v>
      </c>
      <c r="W720" t="s">
        <v>15246</v>
      </c>
      <c r="X720" t="s">
        <v>15247</v>
      </c>
      <c r="Y720" t="s">
        <v>11142</v>
      </c>
      <c r="Z720" t="s">
        <v>15248</v>
      </c>
      <c r="AA720" t="s">
        <v>11144</v>
      </c>
      <c r="AB720" t="s">
        <v>15245</v>
      </c>
      <c r="AC720" t="s">
        <v>15249</v>
      </c>
      <c r="AD720" t="s">
        <v>15250</v>
      </c>
      <c r="AE720" t="s">
        <v>15221</v>
      </c>
      <c r="AI720" t="s">
        <v>15222</v>
      </c>
      <c r="AJ720" t="s">
        <v>14721</v>
      </c>
      <c r="AK720" t="s">
        <v>15274</v>
      </c>
      <c r="AL720" t="s">
        <v>15275</v>
      </c>
      <c r="AM720" t="s">
        <v>15276</v>
      </c>
      <c r="AN720" t="s">
        <v>11539</v>
      </c>
      <c r="AO720" t="s">
        <v>15277</v>
      </c>
      <c r="AP720" t="s">
        <v>15274</v>
      </c>
      <c r="AQ720">
        <v>30</v>
      </c>
      <c r="AR720">
        <v>30</v>
      </c>
      <c r="AS720">
        <v>30</v>
      </c>
      <c r="AT720" t="s">
        <v>15278</v>
      </c>
      <c r="AU720">
        <v>0</v>
      </c>
      <c r="AV720">
        <v>0</v>
      </c>
      <c r="AW720">
        <v>0</v>
      </c>
    </row>
    <row r="721" spans="1:49">
      <c r="A721" s="1">
        <f>_xlfn.XLOOKUP(K721,数据!F:F,数据!A:A)</f>
        <v>2026</v>
      </c>
      <c r="B721" s="2">
        <f>_xlfn.XLOOKUP(K721,数据!F:F,数据!B:B)</f>
        <v>1</v>
      </c>
      <c r="C721" s="2">
        <f>_xlfn.XLOOKUP(K721,数据!F:F,数据!C:C)</f>
        <v>4</v>
      </c>
      <c r="D721" s="2" t="str">
        <f>_xlfn.XLOOKUP(K721,数据!F:F,数据!K:K)</f>
        <v>红单</v>
      </c>
      <c r="E721" s="2" t="str" cm="1">
        <f t="array" ref="E721">IF(OR(D721="红单",D721="空派"),_xlfn.IFS(F721="未开售","新品首批发货",G721&lt;F721,"新品首批发货",G721-F721&lt;=60,"新品期补货空运",G721-F721&gt;60,"老品应急空运"),"海运，不进行分析")</f>
        <v>新品期补货空运</v>
      </c>
      <c r="F721" s="3">
        <v>45987</v>
      </c>
      <c r="G721" s="3">
        <f>_xlfn.XLOOKUP(K721,数据!F:F,数据!D:D)</f>
        <v>46042</v>
      </c>
      <c r="H721" s="5">
        <v>95</v>
      </c>
      <c r="I721" s="5">
        <f t="shared" si="33"/>
        <v>3.8</v>
      </c>
      <c r="J721" s="5">
        <f>_xlfn.XLOOKUP(K721,数据!F:F,数据!T:T)*(I721/_xlfn.XLOOKUP(K721,数据!F:F,数据!Y:Y))</f>
        <v>312.23982869379</v>
      </c>
      <c r="K721" t="s">
        <v>8674</v>
      </c>
      <c r="L721" t="s">
        <v>57</v>
      </c>
      <c r="M721" t="s">
        <v>11113</v>
      </c>
      <c r="N721" t="s">
        <v>15244</v>
      </c>
      <c r="O721" t="s">
        <v>11115</v>
      </c>
      <c r="P721" t="s">
        <v>11139</v>
      </c>
      <c r="Q721" t="s">
        <v>11117</v>
      </c>
      <c r="R721" t="s">
        <v>11118</v>
      </c>
      <c r="S721" t="s">
        <v>8674</v>
      </c>
      <c r="T721" t="s">
        <v>11250</v>
      </c>
      <c r="U721" s="4" t="s">
        <v>15245</v>
      </c>
      <c r="V721" t="s">
        <v>15215</v>
      </c>
      <c r="W721" t="s">
        <v>15246</v>
      </c>
      <c r="X721" t="s">
        <v>15247</v>
      </c>
      <c r="Y721" t="s">
        <v>11142</v>
      </c>
      <c r="Z721" t="s">
        <v>15248</v>
      </c>
      <c r="AA721" t="s">
        <v>11144</v>
      </c>
      <c r="AB721" t="s">
        <v>15245</v>
      </c>
      <c r="AC721" t="s">
        <v>15249</v>
      </c>
      <c r="AD721" t="s">
        <v>15250</v>
      </c>
      <c r="AE721" t="s">
        <v>15221</v>
      </c>
      <c r="AI721" t="s">
        <v>15222</v>
      </c>
      <c r="AJ721" t="s">
        <v>14721</v>
      </c>
      <c r="AK721" t="s">
        <v>15279</v>
      </c>
      <c r="AL721" t="s">
        <v>15280</v>
      </c>
      <c r="AM721" t="s">
        <v>15281</v>
      </c>
      <c r="AN721" t="s">
        <v>11539</v>
      </c>
      <c r="AO721" t="s">
        <v>15282</v>
      </c>
      <c r="AP721" t="s">
        <v>15279</v>
      </c>
      <c r="AQ721">
        <v>40</v>
      </c>
      <c r="AR721">
        <v>40</v>
      </c>
      <c r="AS721">
        <v>40</v>
      </c>
      <c r="AT721" t="s">
        <v>15283</v>
      </c>
      <c r="AU721">
        <v>0</v>
      </c>
      <c r="AV721">
        <v>0</v>
      </c>
      <c r="AW721">
        <v>0</v>
      </c>
    </row>
    <row r="722" spans="1:49">
      <c r="A722" s="1">
        <f>_xlfn.XLOOKUP(K722,数据!F:F,数据!A:A)</f>
        <v>2026</v>
      </c>
      <c r="B722" s="2">
        <f>_xlfn.XLOOKUP(K722,数据!F:F,数据!B:B)</f>
        <v>1</v>
      </c>
      <c r="C722" s="2">
        <f>_xlfn.XLOOKUP(K722,数据!F:F,数据!C:C)</f>
        <v>3</v>
      </c>
      <c r="D722" s="2" t="str">
        <f>_xlfn.XLOOKUP(K722,数据!F:F,数据!K:K)</f>
        <v>空派</v>
      </c>
      <c r="E722" s="2" t="str" cm="1">
        <f t="array" ref="E722">IF(OR(D722="红单",D722="空派"),_xlfn.IFS(F722="未开售","新品首批发货",G722&lt;F722,"新品首批发货",G722-F722&lt;=60,"新品期补货空运",G722-F722&gt;60,"老品应急空运"),"海运，不进行分析")</f>
        <v>老品应急空运</v>
      </c>
      <c r="F722" s="3">
        <v>44600</v>
      </c>
      <c r="G722" s="3">
        <f>_xlfn.XLOOKUP(K722,数据!F:F,数据!D:D)</f>
        <v>46039</v>
      </c>
      <c r="H722" s="5">
        <v>141</v>
      </c>
      <c r="I722" s="5">
        <f t="shared" ref="I722:I746" si="34">H722*AQ722/1000</f>
        <v>9.165</v>
      </c>
      <c r="J722" s="5">
        <f>_xlfn.XLOOKUP(K722,数据!F:F,数据!T:T)*(I722/_xlfn.XLOOKUP(K722,数据!F:F,数据!Y:Y))</f>
        <v>578.28</v>
      </c>
      <c r="K722" t="s">
        <v>8589</v>
      </c>
      <c r="L722" t="s">
        <v>111</v>
      </c>
      <c r="M722" t="s">
        <v>11113</v>
      </c>
      <c r="N722" t="s">
        <v>15284</v>
      </c>
      <c r="O722" t="s">
        <v>11115</v>
      </c>
      <c r="P722" t="s">
        <v>11116</v>
      </c>
      <c r="Q722" t="s">
        <v>11117</v>
      </c>
      <c r="R722" t="s">
        <v>11118</v>
      </c>
      <c r="T722" t="s">
        <v>11250</v>
      </c>
      <c r="U722" s="4" t="s">
        <v>15285</v>
      </c>
      <c r="V722" t="s">
        <v>15286</v>
      </c>
      <c r="W722" t="s">
        <v>15287</v>
      </c>
      <c r="X722" t="s">
        <v>15288</v>
      </c>
      <c r="Y722" t="s">
        <v>11142</v>
      </c>
      <c r="Z722" t="s">
        <v>15289</v>
      </c>
      <c r="AA722" t="s">
        <v>11144</v>
      </c>
      <c r="AB722" t="s">
        <v>15285</v>
      </c>
      <c r="AC722" t="s">
        <v>14758</v>
      </c>
      <c r="AD722" t="s">
        <v>15290</v>
      </c>
      <c r="AE722" t="s">
        <v>15291</v>
      </c>
      <c r="AH722" t="s">
        <v>11171</v>
      </c>
      <c r="AI722" t="s">
        <v>14721</v>
      </c>
      <c r="AJ722" t="s">
        <v>14597</v>
      </c>
      <c r="AK722" t="s">
        <v>14665</v>
      </c>
      <c r="AL722" t="s">
        <v>14666</v>
      </c>
      <c r="AM722" t="s">
        <v>14667</v>
      </c>
      <c r="AN722" t="s">
        <v>14662</v>
      </c>
      <c r="AO722" t="s">
        <v>14668</v>
      </c>
      <c r="AP722" t="s">
        <v>14665</v>
      </c>
      <c r="AQ722">
        <v>65</v>
      </c>
      <c r="AR722">
        <v>65</v>
      </c>
      <c r="AS722">
        <v>65</v>
      </c>
      <c r="AT722" t="s">
        <v>15292</v>
      </c>
      <c r="AU722">
        <v>0</v>
      </c>
      <c r="AV722">
        <v>0</v>
      </c>
      <c r="AW722">
        <v>0</v>
      </c>
    </row>
    <row r="723" spans="1:49">
      <c r="A723" s="1">
        <f>_xlfn.XLOOKUP(K723,数据!F:F,数据!A:A)</f>
        <v>2026</v>
      </c>
      <c r="B723" s="2">
        <f>_xlfn.XLOOKUP(K723,数据!F:F,数据!B:B)</f>
        <v>1</v>
      </c>
      <c r="C723" s="2">
        <f>_xlfn.XLOOKUP(K723,数据!F:F,数据!C:C)</f>
        <v>3</v>
      </c>
      <c r="D723" s="2" t="str">
        <f>_xlfn.XLOOKUP(K723,数据!F:F,数据!K:K)</f>
        <v>空派</v>
      </c>
      <c r="E723" s="2" t="str" cm="1">
        <f t="array" ref="E723">IF(OR(D723="红单",D723="空派"),_xlfn.IFS(F723="未开售","新品首批发货",G723&lt;F723,"新品首批发货",G723-F723&lt;=60,"新品期补货空运",G723-F723&gt;60,"老品应急空运"),"海运，不进行分析")</f>
        <v>新品首批发货</v>
      </c>
      <c r="F723" s="3">
        <v>46058</v>
      </c>
      <c r="G723" s="3">
        <f>_xlfn.XLOOKUP(K723,数据!F:F,数据!D:D)</f>
        <v>46039</v>
      </c>
      <c r="H723" s="5">
        <v>87</v>
      </c>
      <c r="I723" s="5">
        <f t="shared" si="34"/>
        <v>6.96</v>
      </c>
      <c r="J723" s="5">
        <f>_xlfn.XLOOKUP(K723,数据!F:F,数据!T:T)*(I723/_xlfn.XLOOKUP(K723,数据!F:F,数据!Y:Y))</f>
        <v>396.680228571429</v>
      </c>
      <c r="K723" t="s">
        <v>8590</v>
      </c>
      <c r="L723" t="s">
        <v>80</v>
      </c>
      <c r="M723" t="s">
        <v>11113</v>
      </c>
      <c r="N723" t="s">
        <v>15293</v>
      </c>
      <c r="O723" t="s">
        <v>11115</v>
      </c>
      <c r="P723" t="s">
        <v>11139</v>
      </c>
      <c r="Q723" t="s">
        <v>11117</v>
      </c>
      <c r="R723" t="s">
        <v>11118</v>
      </c>
      <c r="T723" t="s">
        <v>11250</v>
      </c>
      <c r="U723" s="4" t="s">
        <v>15285</v>
      </c>
      <c r="V723" t="s">
        <v>15294</v>
      </c>
      <c r="W723" t="s">
        <v>15295</v>
      </c>
      <c r="X723" t="s">
        <v>15296</v>
      </c>
      <c r="Y723" t="s">
        <v>11142</v>
      </c>
      <c r="Z723" t="s">
        <v>15297</v>
      </c>
      <c r="AA723" t="s">
        <v>11126</v>
      </c>
      <c r="AB723" t="s">
        <v>15285</v>
      </c>
      <c r="AC723" t="s">
        <v>15103</v>
      </c>
      <c r="AD723" t="s">
        <v>15298</v>
      </c>
      <c r="AE723" t="s">
        <v>15291</v>
      </c>
      <c r="AH723" t="s">
        <v>11171</v>
      </c>
      <c r="AI723" t="s">
        <v>14721</v>
      </c>
      <c r="AJ723" t="s">
        <v>14597</v>
      </c>
      <c r="AK723" t="s">
        <v>12945</v>
      </c>
      <c r="AL723" t="s">
        <v>12946</v>
      </c>
      <c r="AM723" t="s">
        <v>12947</v>
      </c>
      <c r="AN723" t="s">
        <v>12285</v>
      </c>
      <c r="AO723" t="s">
        <v>12948</v>
      </c>
      <c r="AP723" t="s">
        <v>12945</v>
      </c>
      <c r="AQ723">
        <v>80</v>
      </c>
      <c r="AR723">
        <v>80</v>
      </c>
      <c r="AS723">
        <v>80</v>
      </c>
      <c r="AT723" t="s">
        <v>15299</v>
      </c>
      <c r="AU723">
        <v>0</v>
      </c>
      <c r="AV723">
        <v>0</v>
      </c>
      <c r="AW723">
        <v>0</v>
      </c>
    </row>
    <row r="724" spans="1:49">
      <c r="A724" s="1">
        <f>_xlfn.XLOOKUP(K724,数据!F:F,数据!A:A)</f>
        <v>2026</v>
      </c>
      <c r="B724" s="2">
        <f>_xlfn.XLOOKUP(K724,数据!F:F,数据!B:B)</f>
        <v>1</v>
      </c>
      <c r="C724" s="2">
        <f>_xlfn.XLOOKUP(K724,数据!F:F,数据!C:C)</f>
        <v>3</v>
      </c>
      <c r="D724" s="2" t="str">
        <f>_xlfn.XLOOKUP(K724,数据!F:F,数据!K:K)</f>
        <v>空派</v>
      </c>
      <c r="E724" s="2" t="str" cm="1">
        <f t="array" ref="E724">IF(OR(D724="红单",D724="空派"),_xlfn.IFS(F724="未开售","新品首批发货",G724&lt;F724,"新品首批发货",G724-F724&lt;=60,"新品期补货空运",G724-F724&gt;60,"老品应急空运"),"海运，不进行分析")</f>
        <v>新品首批发货</v>
      </c>
      <c r="F724" s="3">
        <v>46058</v>
      </c>
      <c r="G724" s="3">
        <f>_xlfn.XLOOKUP(K724,数据!F:F,数据!D:D)</f>
        <v>46039</v>
      </c>
      <c r="H724" s="5">
        <v>88</v>
      </c>
      <c r="I724" s="5">
        <f t="shared" si="34"/>
        <v>7.04</v>
      </c>
      <c r="J724" s="5">
        <f>_xlfn.XLOOKUP(K724,数据!F:F,数据!T:T)*(I724/_xlfn.XLOOKUP(K724,数据!F:F,数据!Y:Y))</f>
        <v>401.239771428571</v>
      </c>
      <c r="K724" t="s">
        <v>8590</v>
      </c>
      <c r="L724" t="s">
        <v>80</v>
      </c>
      <c r="M724" t="s">
        <v>11113</v>
      </c>
      <c r="N724" t="s">
        <v>15293</v>
      </c>
      <c r="O724" t="s">
        <v>11115</v>
      </c>
      <c r="P724" t="s">
        <v>11139</v>
      </c>
      <c r="Q724" t="s">
        <v>11117</v>
      </c>
      <c r="R724" t="s">
        <v>11118</v>
      </c>
      <c r="T724" t="s">
        <v>11250</v>
      </c>
      <c r="U724" s="4" t="s">
        <v>15285</v>
      </c>
      <c r="V724" t="s">
        <v>15294</v>
      </c>
      <c r="W724" t="s">
        <v>15295</v>
      </c>
      <c r="X724" t="s">
        <v>15296</v>
      </c>
      <c r="Y724" t="s">
        <v>11142</v>
      </c>
      <c r="Z724" t="s">
        <v>15297</v>
      </c>
      <c r="AA724" t="s">
        <v>11126</v>
      </c>
      <c r="AB724" t="s">
        <v>15285</v>
      </c>
      <c r="AC724" t="s">
        <v>15103</v>
      </c>
      <c r="AD724" t="s">
        <v>15298</v>
      </c>
      <c r="AE724" t="s">
        <v>15291</v>
      </c>
      <c r="AH724" t="s">
        <v>11171</v>
      </c>
      <c r="AI724" t="s">
        <v>14721</v>
      </c>
      <c r="AJ724" t="s">
        <v>14597</v>
      </c>
      <c r="AK724" t="s">
        <v>15300</v>
      </c>
      <c r="AL724" t="s">
        <v>15301</v>
      </c>
      <c r="AM724" t="s">
        <v>15302</v>
      </c>
      <c r="AN724" t="s">
        <v>12285</v>
      </c>
      <c r="AO724" t="s">
        <v>15303</v>
      </c>
      <c r="AP724" t="s">
        <v>15300</v>
      </c>
      <c r="AQ724">
        <v>80</v>
      </c>
      <c r="AR724">
        <v>80</v>
      </c>
      <c r="AS724">
        <v>80</v>
      </c>
      <c r="AT724" t="s">
        <v>15304</v>
      </c>
      <c r="AU724">
        <v>0</v>
      </c>
      <c r="AV724">
        <v>0</v>
      </c>
      <c r="AW724">
        <v>0</v>
      </c>
    </row>
    <row r="725" spans="1:49">
      <c r="A725" s="1">
        <f>_xlfn.XLOOKUP(K725,数据!F:F,数据!A:A)</f>
        <v>2026</v>
      </c>
      <c r="B725" s="2">
        <f>_xlfn.XLOOKUP(K725,数据!F:F,数据!B:B)</f>
        <v>1</v>
      </c>
      <c r="C725" s="2">
        <f>_xlfn.XLOOKUP(K725,数据!F:F,数据!C:C)</f>
        <v>3</v>
      </c>
      <c r="D725" s="2" t="str">
        <f>_xlfn.XLOOKUP(K725,数据!F:F,数据!K:K)</f>
        <v>空派</v>
      </c>
      <c r="E725" s="2" t="str" cm="1">
        <f t="array" ref="E725">IF(OR(D725="红单",D725="空派"),_xlfn.IFS(F725="未开售","新品首批发货",G725&lt;F725,"新品首批发货",G725-F725&lt;=60,"新品期补货空运",G725-F725&gt;60,"老品应急空运"),"海运，不进行分析")</f>
        <v>新品期补货空运</v>
      </c>
      <c r="F725" s="3">
        <v>46020</v>
      </c>
      <c r="G725" s="3">
        <f>_xlfn.XLOOKUP(K725,数据!F:F,数据!D:D)</f>
        <v>46039</v>
      </c>
      <c r="H725" s="5">
        <v>114</v>
      </c>
      <c r="I725" s="5">
        <f t="shared" si="34"/>
        <v>7.98</v>
      </c>
      <c r="J725" s="5">
        <f>_xlfn.XLOOKUP(K725,数据!F:F,数据!T:T)*(I725/_xlfn.XLOOKUP(K725,数据!F:F,数据!Y:Y))</f>
        <v>425.108801191363</v>
      </c>
      <c r="K725" t="s">
        <v>8591</v>
      </c>
      <c r="L725" t="s">
        <v>39</v>
      </c>
      <c r="M725" t="s">
        <v>11113</v>
      </c>
      <c r="N725" t="s">
        <v>15305</v>
      </c>
      <c r="O725" t="s">
        <v>11115</v>
      </c>
      <c r="P725" t="s">
        <v>11139</v>
      </c>
      <c r="Q725" t="s">
        <v>11117</v>
      </c>
      <c r="R725" t="s">
        <v>11118</v>
      </c>
      <c r="T725" t="s">
        <v>11250</v>
      </c>
      <c r="U725" s="4" t="s">
        <v>15285</v>
      </c>
      <c r="V725" t="s">
        <v>15306</v>
      </c>
      <c r="W725" t="s">
        <v>15307</v>
      </c>
      <c r="X725" t="s">
        <v>15308</v>
      </c>
      <c r="Y725" t="s">
        <v>11142</v>
      </c>
      <c r="Z725" t="s">
        <v>15309</v>
      </c>
      <c r="AA725" t="s">
        <v>11144</v>
      </c>
      <c r="AB725" t="s">
        <v>15285</v>
      </c>
      <c r="AC725" t="s">
        <v>15310</v>
      </c>
      <c r="AD725" t="s">
        <v>15311</v>
      </c>
      <c r="AE725" t="s">
        <v>15291</v>
      </c>
      <c r="AH725" t="s">
        <v>11171</v>
      </c>
      <c r="AI725" t="s">
        <v>14721</v>
      </c>
      <c r="AJ725" t="s">
        <v>14597</v>
      </c>
      <c r="AK725" t="s">
        <v>15312</v>
      </c>
      <c r="AL725" t="s">
        <v>15313</v>
      </c>
      <c r="AM725" t="s">
        <v>15314</v>
      </c>
      <c r="AN725" t="s">
        <v>12520</v>
      </c>
      <c r="AO725" t="s">
        <v>15315</v>
      </c>
      <c r="AP725" t="s">
        <v>15312</v>
      </c>
      <c r="AQ725">
        <v>70</v>
      </c>
      <c r="AR725">
        <v>70</v>
      </c>
      <c r="AS725">
        <v>70</v>
      </c>
      <c r="AT725" t="s">
        <v>15316</v>
      </c>
      <c r="AU725">
        <v>0</v>
      </c>
      <c r="AV725">
        <v>0</v>
      </c>
      <c r="AW725">
        <v>0</v>
      </c>
    </row>
    <row r="726" spans="1:49">
      <c r="A726" s="1">
        <f>_xlfn.XLOOKUP(K726,数据!F:F,数据!A:A)</f>
        <v>2026</v>
      </c>
      <c r="B726" s="2">
        <f>_xlfn.XLOOKUP(K726,数据!F:F,数据!B:B)</f>
        <v>1</v>
      </c>
      <c r="C726" s="2">
        <f>_xlfn.XLOOKUP(K726,数据!F:F,数据!C:C)</f>
        <v>3</v>
      </c>
      <c r="D726" s="2" t="str">
        <f>_xlfn.XLOOKUP(K726,数据!F:F,数据!K:K)</f>
        <v>空派</v>
      </c>
      <c r="E726" s="2" t="str" cm="1">
        <f t="array" ref="E726">IF(OR(D726="红单",D726="空派"),_xlfn.IFS(F726="未开售","新品首批发货",G726&lt;F726,"新品首批发货",G726-F726&lt;=60,"新品期补货空运",G726-F726&gt;60,"老品应急空运"),"海运，不进行分析")</f>
        <v>新品期补货空运</v>
      </c>
      <c r="F726" s="3">
        <v>46020</v>
      </c>
      <c r="G726" s="3">
        <f>_xlfn.XLOOKUP(K726,数据!F:F,数据!D:D)</f>
        <v>46039</v>
      </c>
      <c r="H726" s="5">
        <v>109</v>
      </c>
      <c r="I726" s="5">
        <f t="shared" si="34"/>
        <v>3.27</v>
      </c>
      <c r="J726" s="5">
        <f>_xlfn.XLOOKUP(K726,数据!F:F,数据!T:T)*(I726/_xlfn.XLOOKUP(K726,数据!F:F,数据!Y:Y))</f>
        <v>174.198719285182</v>
      </c>
      <c r="K726" t="s">
        <v>8591</v>
      </c>
      <c r="L726" t="s">
        <v>39</v>
      </c>
      <c r="M726" t="s">
        <v>11113</v>
      </c>
      <c r="N726" t="s">
        <v>15305</v>
      </c>
      <c r="O726" t="s">
        <v>11115</v>
      </c>
      <c r="P726" t="s">
        <v>11139</v>
      </c>
      <c r="Q726" t="s">
        <v>11117</v>
      </c>
      <c r="R726" t="s">
        <v>11118</v>
      </c>
      <c r="T726" t="s">
        <v>11250</v>
      </c>
      <c r="U726" s="4" t="s">
        <v>15285</v>
      </c>
      <c r="V726" t="s">
        <v>15306</v>
      </c>
      <c r="W726" t="s">
        <v>15307</v>
      </c>
      <c r="X726" t="s">
        <v>15308</v>
      </c>
      <c r="Y726" t="s">
        <v>11142</v>
      </c>
      <c r="Z726" t="s">
        <v>15309</v>
      </c>
      <c r="AA726" t="s">
        <v>11144</v>
      </c>
      <c r="AB726" t="s">
        <v>15285</v>
      </c>
      <c r="AC726" t="s">
        <v>15310</v>
      </c>
      <c r="AD726" t="s">
        <v>15311</v>
      </c>
      <c r="AE726" t="s">
        <v>15291</v>
      </c>
      <c r="AH726" t="s">
        <v>11171</v>
      </c>
      <c r="AI726" t="s">
        <v>14721</v>
      </c>
      <c r="AJ726" t="s">
        <v>14597</v>
      </c>
      <c r="AK726" t="s">
        <v>15317</v>
      </c>
      <c r="AL726" t="s">
        <v>15318</v>
      </c>
      <c r="AM726" t="s">
        <v>15319</v>
      </c>
      <c r="AN726" t="s">
        <v>11329</v>
      </c>
      <c r="AO726" t="s">
        <v>15320</v>
      </c>
      <c r="AP726" t="s">
        <v>15317</v>
      </c>
      <c r="AQ726">
        <v>30</v>
      </c>
      <c r="AR726">
        <v>30</v>
      </c>
      <c r="AS726">
        <v>30</v>
      </c>
      <c r="AT726" t="s">
        <v>15321</v>
      </c>
      <c r="AU726">
        <v>0</v>
      </c>
      <c r="AV726">
        <v>0</v>
      </c>
      <c r="AW726">
        <v>0</v>
      </c>
    </row>
    <row r="727" spans="1:49">
      <c r="A727" s="1">
        <f>_xlfn.XLOOKUP(K727,数据!F:F,数据!A:A)</f>
        <v>2026</v>
      </c>
      <c r="B727" s="2">
        <f>_xlfn.XLOOKUP(K727,数据!F:F,数据!B:B)</f>
        <v>1</v>
      </c>
      <c r="C727" s="2">
        <f>_xlfn.XLOOKUP(K727,数据!F:F,数据!C:C)</f>
        <v>3</v>
      </c>
      <c r="D727" s="2" t="str">
        <f>_xlfn.XLOOKUP(K727,数据!F:F,数据!K:K)</f>
        <v>空派</v>
      </c>
      <c r="E727" s="2" t="str" cm="1">
        <f t="array" ref="E727">IF(OR(D727="红单",D727="空派"),_xlfn.IFS(F727="未开售","新品首批发货",G727&lt;F727,"新品首批发货",G727-F727&lt;=60,"新品期补货空运",G727-F727&gt;60,"老品应急空运"),"海运，不进行分析")</f>
        <v>新品期补货空运</v>
      </c>
      <c r="F727" s="3">
        <v>46020</v>
      </c>
      <c r="G727" s="3">
        <f>_xlfn.XLOOKUP(K727,数据!F:F,数据!D:D)</f>
        <v>46039</v>
      </c>
      <c r="H727" s="5">
        <v>109</v>
      </c>
      <c r="I727" s="5">
        <f t="shared" si="34"/>
        <v>2.18</v>
      </c>
      <c r="J727" s="5">
        <f>_xlfn.XLOOKUP(K727,数据!F:F,数据!T:T)*(I727/_xlfn.XLOOKUP(K727,数据!F:F,数据!Y:Y))</f>
        <v>116.132479523455</v>
      </c>
      <c r="K727" t="s">
        <v>8591</v>
      </c>
      <c r="L727" t="s">
        <v>39</v>
      </c>
      <c r="M727" t="s">
        <v>11113</v>
      </c>
      <c r="N727" t="s">
        <v>15305</v>
      </c>
      <c r="O727" t="s">
        <v>11115</v>
      </c>
      <c r="P727" t="s">
        <v>11139</v>
      </c>
      <c r="Q727" t="s">
        <v>11117</v>
      </c>
      <c r="R727" t="s">
        <v>11118</v>
      </c>
      <c r="T727" t="s">
        <v>11250</v>
      </c>
      <c r="U727" s="4" t="s">
        <v>15285</v>
      </c>
      <c r="V727" t="s">
        <v>15306</v>
      </c>
      <c r="W727" t="s">
        <v>15307</v>
      </c>
      <c r="X727" t="s">
        <v>15308</v>
      </c>
      <c r="Y727" t="s">
        <v>11142</v>
      </c>
      <c r="Z727" t="s">
        <v>15309</v>
      </c>
      <c r="AA727" t="s">
        <v>11144</v>
      </c>
      <c r="AB727" t="s">
        <v>15285</v>
      </c>
      <c r="AC727" t="s">
        <v>15310</v>
      </c>
      <c r="AD727" t="s">
        <v>15311</v>
      </c>
      <c r="AE727" t="s">
        <v>15291</v>
      </c>
      <c r="AH727" t="s">
        <v>11171</v>
      </c>
      <c r="AI727" t="s">
        <v>14721</v>
      </c>
      <c r="AJ727" t="s">
        <v>14597</v>
      </c>
      <c r="AK727" t="s">
        <v>15322</v>
      </c>
      <c r="AL727" t="s">
        <v>15323</v>
      </c>
      <c r="AM727" t="s">
        <v>15324</v>
      </c>
      <c r="AN727" t="s">
        <v>11329</v>
      </c>
      <c r="AO727" t="s">
        <v>15325</v>
      </c>
      <c r="AP727" t="s">
        <v>15322</v>
      </c>
      <c r="AQ727">
        <v>20</v>
      </c>
      <c r="AR727">
        <v>20</v>
      </c>
      <c r="AS727">
        <v>20</v>
      </c>
      <c r="AT727" t="s">
        <v>15326</v>
      </c>
      <c r="AU727">
        <v>0</v>
      </c>
      <c r="AV727">
        <v>0</v>
      </c>
      <c r="AW727">
        <v>0</v>
      </c>
    </row>
    <row r="728" spans="1:49">
      <c r="A728" s="1">
        <f>_xlfn.XLOOKUP(K728,数据!F:F,数据!A:A)</f>
        <v>2026</v>
      </c>
      <c r="B728" s="2">
        <f>_xlfn.XLOOKUP(K728,数据!F:F,数据!B:B)</f>
        <v>1</v>
      </c>
      <c r="C728" s="2">
        <f>_xlfn.XLOOKUP(K728,数据!F:F,数据!C:C)</f>
        <v>3</v>
      </c>
      <c r="D728" s="2" t="str">
        <f>_xlfn.XLOOKUP(K728,数据!F:F,数据!K:K)</f>
        <v>空派</v>
      </c>
      <c r="E728" s="2" t="str" cm="1">
        <f t="array" ref="E728">IF(OR(D728="红单",D728="空派"),_xlfn.IFS(F728="未开售","新品首批发货",G728&lt;F728,"新品首批发货",G728-F728&lt;=60,"新品期补货空运",G728-F728&gt;60,"老品应急空运"),"海运，不进行分析")</f>
        <v>新品首批发货</v>
      </c>
      <c r="F728" s="3">
        <v>46057</v>
      </c>
      <c r="G728" s="3">
        <f>_xlfn.XLOOKUP(K728,数据!F:F,数据!D:D)</f>
        <v>46039</v>
      </c>
      <c r="H728" s="5">
        <v>523</v>
      </c>
      <c r="I728" s="5">
        <f t="shared" si="34"/>
        <v>57.53</v>
      </c>
      <c r="J728" s="5">
        <f>_xlfn.XLOOKUP(K728,数据!F:F,数据!T:T)*(I728/_xlfn.XLOOKUP(K728,数据!F:F,数据!Y:Y))</f>
        <v>2642.77</v>
      </c>
      <c r="K728" t="s">
        <v>8592</v>
      </c>
      <c r="L728" t="s">
        <v>57</v>
      </c>
      <c r="M728" t="s">
        <v>11113</v>
      </c>
      <c r="N728" t="s">
        <v>15327</v>
      </c>
      <c r="O728" t="s">
        <v>11115</v>
      </c>
      <c r="P728" t="s">
        <v>11116</v>
      </c>
      <c r="Q728" t="s">
        <v>11117</v>
      </c>
      <c r="R728" t="s">
        <v>11118</v>
      </c>
      <c r="T728" t="s">
        <v>11250</v>
      </c>
      <c r="U728" s="4" t="s">
        <v>15285</v>
      </c>
      <c r="V728" t="s">
        <v>15328</v>
      </c>
      <c r="W728" t="s">
        <v>15329</v>
      </c>
      <c r="X728" t="s">
        <v>15330</v>
      </c>
      <c r="Y728" t="s">
        <v>11142</v>
      </c>
      <c r="Z728" t="s">
        <v>15331</v>
      </c>
      <c r="AA728" t="s">
        <v>11144</v>
      </c>
      <c r="AB728" t="s">
        <v>15285</v>
      </c>
      <c r="AC728" t="s">
        <v>15136</v>
      </c>
      <c r="AD728" t="s">
        <v>15332</v>
      </c>
      <c r="AE728" t="s">
        <v>15291</v>
      </c>
      <c r="AH728" t="s">
        <v>11171</v>
      </c>
      <c r="AI728" t="s">
        <v>14721</v>
      </c>
      <c r="AJ728" t="s">
        <v>14597</v>
      </c>
      <c r="AK728" t="s">
        <v>15333</v>
      </c>
      <c r="AL728" t="s">
        <v>15334</v>
      </c>
      <c r="AM728" t="s">
        <v>15335</v>
      </c>
      <c r="AN728" t="s">
        <v>15335</v>
      </c>
      <c r="AO728" t="s">
        <v>15336</v>
      </c>
      <c r="AP728" t="s">
        <v>15333</v>
      </c>
      <c r="AQ728">
        <v>110</v>
      </c>
      <c r="AR728">
        <v>110</v>
      </c>
      <c r="AS728">
        <v>110</v>
      </c>
      <c r="AT728" t="s">
        <v>15337</v>
      </c>
      <c r="AU728">
        <v>0</v>
      </c>
      <c r="AV728">
        <v>0</v>
      </c>
      <c r="AW728">
        <v>0</v>
      </c>
    </row>
    <row r="729" spans="1:49">
      <c r="A729" s="1">
        <f>_xlfn.XLOOKUP(K729,数据!F:F,数据!A:A)</f>
        <v>2026</v>
      </c>
      <c r="B729" s="2">
        <f>_xlfn.XLOOKUP(K729,数据!F:F,数据!B:B)</f>
        <v>1</v>
      </c>
      <c r="C729" s="2">
        <f>_xlfn.XLOOKUP(K729,数据!F:F,数据!C:C)</f>
        <v>3</v>
      </c>
      <c r="D729" s="2" t="str">
        <f>_xlfn.XLOOKUP(K729,数据!F:F,数据!K:K)</f>
        <v>红单</v>
      </c>
      <c r="E729" s="2" t="str" cm="1">
        <f t="array" ref="E729">IF(OR(D729="红单",D729="空派"),_xlfn.IFS(F729="未开售","新品首批发货",G729&lt;F729,"新品首批发货",G729-F729&lt;=60,"新品期补货空运",G729-F729&gt;60,"老品应急空运"),"海运，不进行分析")</f>
        <v>老品应急空运</v>
      </c>
      <c r="F729" s="3">
        <v>45862</v>
      </c>
      <c r="G729" s="3">
        <f>_xlfn.XLOOKUP(K729,数据!F:F,数据!D:D)</f>
        <v>46039</v>
      </c>
      <c r="H729" s="5">
        <v>235</v>
      </c>
      <c r="I729" s="5">
        <f t="shared" si="34"/>
        <v>14.1</v>
      </c>
      <c r="J729" s="5">
        <f>_xlfn.XLOOKUP(K729,数据!F:F,数据!T:T)*(I729/_xlfn.XLOOKUP(K729,数据!F:F,数据!Y:Y))</f>
        <v>1129.26</v>
      </c>
      <c r="K729" t="s">
        <v>8587</v>
      </c>
      <c r="L729" t="s">
        <v>96</v>
      </c>
      <c r="M729" t="s">
        <v>11113</v>
      </c>
      <c r="N729" t="s">
        <v>15338</v>
      </c>
      <c r="O729" t="s">
        <v>11115</v>
      </c>
      <c r="P729" t="s">
        <v>11116</v>
      </c>
      <c r="Q729" t="s">
        <v>11117</v>
      </c>
      <c r="R729" t="s">
        <v>11118</v>
      </c>
      <c r="S729" t="s">
        <v>15339</v>
      </c>
      <c r="T729" t="s">
        <v>11250</v>
      </c>
      <c r="U729" s="4" t="s">
        <v>15340</v>
      </c>
      <c r="V729" t="s">
        <v>15341</v>
      </c>
      <c r="W729" t="s">
        <v>15342</v>
      </c>
      <c r="X729" t="s">
        <v>15343</v>
      </c>
      <c r="Y729" t="s">
        <v>11142</v>
      </c>
      <c r="Z729" t="s">
        <v>15344</v>
      </c>
      <c r="AA729" t="s">
        <v>11126</v>
      </c>
      <c r="AB729" t="s">
        <v>15340</v>
      </c>
      <c r="AC729" t="s">
        <v>15345</v>
      </c>
      <c r="AD729" t="s">
        <v>15346</v>
      </c>
      <c r="AE729" t="s">
        <v>14721</v>
      </c>
      <c r="AI729" t="s">
        <v>15222</v>
      </c>
      <c r="AJ729" t="s">
        <v>14721</v>
      </c>
      <c r="AK729" t="s">
        <v>13726</v>
      </c>
      <c r="AL729" t="s">
        <v>13727</v>
      </c>
      <c r="AM729" t="s">
        <v>13728</v>
      </c>
      <c r="AN729" t="s">
        <v>11135</v>
      </c>
      <c r="AO729" t="s">
        <v>13729</v>
      </c>
      <c r="AP729" t="s">
        <v>13726</v>
      </c>
      <c r="AQ729">
        <v>60</v>
      </c>
      <c r="AR729">
        <v>60</v>
      </c>
      <c r="AS729">
        <v>60</v>
      </c>
      <c r="AT729" t="s">
        <v>15347</v>
      </c>
      <c r="AU729">
        <v>0</v>
      </c>
      <c r="AV729">
        <v>0</v>
      </c>
      <c r="AW729">
        <v>0</v>
      </c>
    </row>
    <row r="730" spans="1:49">
      <c r="A730" s="1">
        <f>_xlfn.XLOOKUP(K730,数据!F:F,数据!A:A)</f>
        <v>2026</v>
      </c>
      <c r="B730" s="2">
        <f>_xlfn.XLOOKUP(K730,数据!F:F,数据!B:B)</f>
        <v>1</v>
      </c>
      <c r="C730" s="2">
        <f>_xlfn.XLOOKUP(K730,数据!F:F,数据!C:C)</f>
        <v>3</v>
      </c>
      <c r="D730" s="2" t="str">
        <f>_xlfn.XLOOKUP(K730,数据!F:F,数据!K:K)</f>
        <v>红单</v>
      </c>
      <c r="E730" s="2" t="str" cm="1">
        <f t="array" ref="E730">IF(OR(D730="红单",D730="空派"),_xlfn.IFS(F730="未开售","新品首批发货",G730&lt;F730,"新品首批发货",G730-F730&lt;=60,"新品期补货空运",G730-F730&gt;60,"老品应急空运"),"海运，不进行分析")</f>
        <v>老品应急空运</v>
      </c>
      <c r="F730" s="3">
        <v>45903</v>
      </c>
      <c r="G730" s="3">
        <f>_xlfn.XLOOKUP(K730,数据!F:F,数据!D:D)</f>
        <v>46039</v>
      </c>
      <c r="H730" s="5">
        <v>197</v>
      </c>
      <c r="I730" s="5">
        <f t="shared" si="34"/>
        <v>11.82</v>
      </c>
      <c r="J730" s="5">
        <f>_xlfn.XLOOKUP(K730,数据!F:F,数据!T:T)*(I730/_xlfn.XLOOKUP(K730,数据!F:F,数据!Y:Y))</f>
        <v>1038.28</v>
      </c>
      <c r="K730" t="s">
        <v>8588</v>
      </c>
      <c r="L730" t="s">
        <v>4634</v>
      </c>
      <c r="M730" t="s">
        <v>11113</v>
      </c>
      <c r="N730" t="s">
        <v>15348</v>
      </c>
      <c r="O730" t="s">
        <v>11115</v>
      </c>
      <c r="P730" t="s">
        <v>11116</v>
      </c>
      <c r="Q730" t="s">
        <v>11117</v>
      </c>
      <c r="R730" t="s">
        <v>11118</v>
      </c>
      <c r="S730" t="s">
        <v>15349</v>
      </c>
      <c r="T730" t="s">
        <v>11250</v>
      </c>
      <c r="U730" s="4" t="s">
        <v>15350</v>
      </c>
      <c r="V730" t="s">
        <v>15351</v>
      </c>
      <c r="W730" t="s">
        <v>15352</v>
      </c>
      <c r="X730" t="s">
        <v>15353</v>
      </c>
      <c r="Y730" t="s">
        <v>11142</v>
      </c>
      <c r="Z730" t="s">
        <v>15354</v>
      </c>
      <c r="AA730" t="s">
        <v>11144</v>
      </c>
      <c r="AB730" t="s">
        <v>15350</v>
      </c>
      <c r="AC730" t="s">
        <v>15355</v>
      </c>
      <c r="AD730" t="s">
        <v>15356</v>
      </c>
      <c r="AE730" t="s">
        <v>14721</v>
      </c>
      <c r="AH730" t="s">
        <v>11280</v>
      </c>
      <c r="AI730" t="s">
        <v>15222</v>
      </c>
      <c r="AJ730" t="s">
        <v>14721</v>
      </c>
      <c r="AK730" t="s">
        <v>14546</v>
      </c>
      <c r="AL730" t="s">
        <v>14547</v>
      </c>
      <c r="AM730" t="s">
        <v>14548</v>
      </c>
      <c r="AN730" t="s">
        <v>14548</v>
      </c>
      <c r="AO730" t="s">
        <v>14549</v>
      </c>
      <c r="AP730" t="s">
        <v>14546</v>
      </c>
      <c r="AQ730">
        <v>60</v>
      </c>
      <c r="AR730">
        <v>60</v>
      </c>
      <c r="AS730">
        <v>61</v>
      </c>
      <c r="AT730" t="s">
        <v>15357</v>
      </c>
      <c r="AU730">
        <v>0</v>
      </c>
      <c r="AV730">
        <v>1</v>
      </c>
      <c r="AW730">
        <v>-1</v>
      </c>
    </row>
    <row r="731" spans="1:49">
      <c r="A731" s="1">
        <f>_xlfn.XLOOKUP(K731,数据!F:F,数据!A:A)</f>
        <v>2026</v>
      </c>
      <c r="B731" s="2">
        <f>_xlfn.XLOOKUP(K731,数据!F:F,数据!B:B)</f>
        <v>1</v>
      </c>
      <c r="C731" s="2">
        <f>_xlfn.XLOOKUP(K731,数据!F:F,数据!C:C)</f>
        <v>3</v>
      </c>
      <c r="D731" s="2" t="str">
        <f>_xlfn.XLOOKUP(K731,数据!F:F,数据!K:K)</f>
        <v>空派</v>
      </c>
      <c r="E731" s="2" t="str" cm="1">
        <f t="array" ref="E731">IF(OR(D731="红单",D731="空派"),_xlfn.IFS(F731="未开售","新品首批发货",G731&lt;F731,"新品首批发货",G731-F731&lt;=60,"新品期补货空运",G731-F731&gt;60,"老品应急空运"),"海运，不进行分析")</f>
        <v>老品应急空运</v>
      </c>
      <c r="F731" s="3">
        <v>45862</v>
      </c>
      <c r="G731" s="3">
        <f>_xlfn.XLOOKUP(K731,数据!F:F,数据!D:D)</f>
        <v>46039</v>
      </c>
      <c r="H731" s="5">
        <v>235</v>
      </c>
      <c r="I731" s="5">
        <f t="shared" si="34"/>
        <v>32.9</v>
      </c>
      <c r="J731" s="5">
        <f>_xlfn.XLOOKUP(K731,数据!F:F,数据!T:T)*(I731/_xlfn.XLOOKUP(K731,数据!F:F,数据!Y:Y))</f>
        <v>1501.41311069882</v>
      </c>
      <c r="K731" t="s">
        <v>8586</v>
      </c>
      <c r="L731" t="s">
        <v>96</v>
      </c>
      <c r="M731" t="s">
        <v>11113</v>
      </c>
      <c r="N731" t="s">
        <v>15358</v>
      </c>
      <c r="O731" t="s">
        <v>11115</v>
      </c>
      <c r="P731" t="s">
        <v>11139</v>
      </c>
      <c r="Q731" t="s">
        <v>11117</v>
      </c>
      <c r="R731" t="s">
        <v>11118</v>
      </c>
      <c r="T731" t="s">
        <v>11250</v>
      </c>
      <c r="U731" s="4" t="s">
        <v>15359</v>
      </c>
      <c r="V731" t="s">
        <v>15328</v>
      </c>
      <c r="W731" t="s">
        <v>15360</v>
      </c>
      <c r="X731" t="s">
        <v>15361</v>
      </c>
      <c r="Y731" t="s">
        <v>11124</v>
      </c>
      <c r="Z731" t="s">
        <v>15362</v>
      </c>
      <c r="AA731" t="s">
        <v>11126</v>
      </c>
      <c r="AB731" t="s">
        <v>15359</v>
      </c>
      <c r="AC731" t="s">
        <v>15062</v>
      </c>
      <c r="AD731" t="s">
        <v>15363</v>
      </c>
      <c r="AE731" t="s">
        <v>15364</v>
      </c>
      <c r="AH731" t="s">
        <v>11171</v>
      </c>
      <c r="AI731" t="s">
        <v>14721</v>
      </c>
      <c r="AJ731" t="s">
        <v>14597</v>
      </c>
      <c r="AK731" t="s">
        <v>13726</v>
      </c>
      <c r="AL731" t="s">
        <v>13727</v>
      </c>
      <c r="AM731" t="s">
        <v>13728</v>
      </c>
      <c r="AN731" t="s">
        <v>11135</v>
      </c>
      <c r="AO731" t="s">
        <v>13729</v>
      </c>
      <c r="AP731" t="s">
        <v>13726</v>
      </c>
      <c r="AQ731">
        <v>140</v>
      </c>
      <c r="AR731">
        <v>140</v>
      </c>
      <c r="AS731">
        <v>139</v>
      </c>
      <c r="AT731" t="s">
        <v>15365</v>
      </c>
      <c r="AU731">
        <v>0</v>
      </c>
      <c r="AV731">
        <v>-1</v>
      </c>
      <c r="AW731">
        <v>1</v>
      </c>
    </row>
    <row r="732" spans="1:49">
      <c r="A732" s="1">
        <f>_xlfn.XLOOKUP(K732,数据!F:F,数据!A:A)</f>
        <v>2026</v>
      </c>
      <c r="B732" s="2">
        <f>_xlfn.XLOOKUP(K732,数据!F:F,数据!B:B)</f>
        <v>1</v>
      </c>
      <c r="C732" s="2">
        <f>_xlfn.XLOOKUP(K732,数据!F:F,数据!C:C)</f>
        <v>3</v>
      </c>
      <c r="D732" s="2" t="str">
        <f>_xlfn.XLOOKUP(K732,数据!F:F,数据!K:K)</f>
        <v>空派</v>
      </c>
      <c r="E732" s="2" t="str" cm="1">
        <f t="array" ref="E732">IF(OR(D732="红单",D732="空派"),_xlfn.IFS(F732="未开售","新品首批发货",G732&lt;F732,"新品首批发货",G732-F732&lt;=60,"新品期补货空运",G732-F732&gt;60,"老品应急空运"),"海运，不进行分析")</f>
        <v>新品期补货空运</v>
      </c>
      <c r="F732" s="3">
        <v>46019</v>
      </c>
      <c r="G732" s="3">
        <f>_xlfn.XLOOKUP(K732,数据!F:F,数据!D:D)</f>
        <v>46039</v>
      </c>
      <c r="H732" s="5">
        <v>161</v>
      </c>
      <c r="I732" s="5">
        <f t="shared" si="34"/>
        <v>4.83</v>
      </c>
      <c r="J732" s="5">
        <f>_xlfn.XLOOKUP(K732,数据!F:F,数据!T:T)*(I732/_xlfn.XLOOKUP(K732,数据!F:F,数据!Y:Y))</f>
        <v>220.420222634508</v>
      </c>
      <c r="K732" t="s">
        <v>8586</v>
      </c>
      <c r="L732" t="s">
        <v>96</v>
      </c>
      <c r="M732" t="s">
        <v>11113</v>
      </c>
      <c r="N732" t="s">
        <v>15358</v>
      </c>
      <c r="O732" t="s">
        <v>11115</v>
      </c>
      <c r="P732" t="s">
        <v>11139</v>
      </c>
      <c r="Q732" t="s">
        <v>11117</v>
      </c>
      <c r="R732" t="s">
        <v>11118</v>
      </c>
      <c r="T732" t="s">
        <v>11250</v>
      </c>
      <c r="U732" s="4" t="s">
        <v>15359</v>
      </c>
      <c r="V732" t="s">
        <v>15328</v>
      </c>
      <c r="W732" t="s">
        <v>15360</v>
      </c>
      <c r="X732" t="s">
        <v>15361</v>
      </c>
      <c r="Y732" t="s">
        <v>11124</v>
      </c>
      <c r="Z732" t="s">
        <v>15362</v>
      </c>
      <c r="AA732" t="s">
        <v>11126</v>
      </c>
      <c r="AB732" t="s">
        <v>15359</v>
      </c>
      <c r="AC732" t="s">
        <v>15062</v>
      </c>
      <c r="AD732" t="s">
        <v>15363</v>
      </c>
      <c r="AE732" t="s">
        <v>15364</v>
      </c>
      <c r="AH732" t="s">
        <v>11171</v>
      </c>
      <c r="AI732" t="s">
        <v>14721</v>
      </c>
      <c r="AJ732" t="s">
        <v>14597</v>
      </c>
      <c r="AK732" t="s">
        <v>11557</v>
      </c>
      <c r="AL732" t="s">
        <v>11558</v>
      </c>
      <c r="AM732" t="s">
        <v>11559</v>
      </c>
      <c r="AN732" t="s">
        <v>11560</v>
      </c>
      <c r="AO732" t="s">
        <v>11561</v>
      </c>
      <c r="AP732" t="s">
        <v>11557</v>
      </c>
      <c r="AQ732">
        <v>30</v>
      </c>
      <c r="AR732">
        <v>30</v>
      </c>
      <c r="AS732">
        <v>29</v>
      </c>
      <c r="AT732" t="s">
        <v>15366</v>
      </c>
      <c r="AU732">
        <v>0</v>
      </c>
      <c r="AV732">
        <v>-1</v>
      </c>
      <c r="AW732">
        <v>1</v>
      </c>
    </row>
    <row r="733" spans="1:49">
      <c r="A733" s="1">
        <f>_xlfn.XLOOKUP(K733,数据!F:F,数据!A:A)</f>
        <v>2026</v>
      </c>
      <c r="B733" s="2">
        <f>_xlfn.XLOOKUP(K733,数据!F:F,数据!B:B)</f>
        <v>1</v>
      </c>
      <c r="C733" s="2">
        <f>_xlfn.XLOOKUP(K733,数据!F:F,数据!C:C)</f>
        <v>3</v>
      </c>
      <c r="D733" s="2" t="str">
        <f>_xlfn.XLOOKUP(K733,数据!F:F,数据!K:K)</f>
        <v>空派</v>
      </c>
      <c r="E733" s="2" t="str" cm="1">
        <f t="array" ref="E733">IF(OR(D733="红单",D733="空派"),_xlfn.IFS(F733="未开售","新品首批发货",G733&lt;F733,"新品首批发货",G733-F733&lt;=60,"新品期补货空运",G733-F733&gt;60,"老品应急空运"),"海运，不进行分析")</f>
        <v>老品应急空运</v>
      </c>
      <c r="F733" s="3">
        <v>45832</v>
      </c>
      <c r="G733" s="3">
        <f>_xlfn.XLOOKUP(K733,数据!F:F,数据!D:D)</f>
        <v>46039</v>
      </c>
      <c r="H733" s="5">
        <v>200</v>
      </c>
      <c r="I733" s="5">
        <f t="shared" si="34"/>
        <v>7</v>
      </c>
      <c r="J733" s="5">
        <f>_xlfn.XLOOKUP(K733,数据!F:F,数据!T:T)*(I733/_xlfn.XLOOKUP(K733,数据!F:F,数据!Y:Y))</f>
        <v>376.678921568627</v>
      </c>
      <c r="K733" t="s">
        <v>8582</v>
      </c>
      <c r="L733" t="s">
        <v>39</v>
      </c>
      <c r="M733" t="s">
        <v>11113</v>
      </c>
      <c r="N733" t="s">
        <v>15367</v>
      </c>
      <c r="O733" t="s">
        <v>11115</v>
      </c>
      <c r="P733" t="s">
        <v>11139</v>
      </c>
      <c r="Q733" t="s">
        <v>11117</v>
      </c>
      <c r="R733" t="s">
        <v>11118</v>
      </c>
      <c r="T733" t="s">
        <v>11250</v>
      </c>
      <c r="U733" s="4" t="s">
        <v>15368</v>
      </c>
      <c r="V733" t="s">
        <v>15306</v>
      </c>
      <c r="W733" t="s">
        <v>15369</v>
      </c>
      <c r="X733" t="s">
        <v>15370</v>
      </c>
      <c r="Y733" t="s">
        <v>11124</v>
      </c>
      <c r="Z733" t="s">
        <v>15371</v>
      </c>
      <c r="AA733" t="s">
        <v>11144</v>
      </c>
      <c r="AB733" t="s">
        <v>15368</v>
      </c>
      <c r="AC733" t="s">
        <v>14749</v>
      </c>
      <c r="AD733" t="s">
        <v>15372</v>
      </c>
      <c r="AE733" t="s">
        <v>15364</v>
      </c>
      <c r="AH733" t="s">
        <v>11280</v>
      </c>
      <c r="AI733" t="s">
        <v>14721</v>
      </c>
      <c r="AJ733" t="s">
        <v>14597</v>
      </c>
      <c r="AK733" t="s">
        <v>14253</v>
      </c>
      <c r="AL733" t="s">
        <v>14254</v>
      </c>
      <c r="AM733" t="s">
        <v>14255</v>
      </c>
      <c r="AN733" t="s">
        <v>14255</v>
      </c>
      <c r="AO733" t="s">
        <v>14256</v>
      </c>
      <c r="AP733" t="s">
        <v>14253</v>
      </c>
      <c r="AQ733">
        <v>35</v>
      </c>
      <c r="AR733">
        <v>35</v>
      </c>
      <c r="AS733">
        <v>35</v>
      </c>
      <c r="AT733" t="s">
        <v>15373</v>
      </c>
      <c r="AU733">
        <v>0</v>
      </c>
      <c r="AV733">
        <v>0</v>
      </c>
      <c r="AW733">
        <v>0</v>
      </c>
    </row>
    <row r="734" spans="1:49">
      <c r="A734" s="1">
        <f>_xlfn.XLOOKUP(K734,数据!F:F,数据!A:A)</f>
        <v>2026</v>
      </c>
      <c r="B734" s="2">
        <f>_xlfn.XLOOKUP(K734,数据!F:F,数据!B:B)</f>
        <v>1</v>
      </c>
      <c r="C734" s="2">
        <f>_xlfn.XLOOKUP(K734,数据!F:F,数据!C:C)</f>
        <v>3</v>
      </c>
      <c r="D734" s="2" t="str">
        <f>_xlfn.XLOOKUP(K734,数据!F:F,数据!K:K)</f>
        <v>空派</v>
      </c>
      <c r="E734" s="2" t="str" cm="1">
        <f t="array" ref="E734">IF(OR(D734="红单",D734="空派"),_xlfn.IFS(F734="未开售","新品首批发货",G734&lt;F734,"新品首批发货",G734-F734&lt;=60,"新品期补货空运",G734-F734&gt;60,"老品应急空运"),"海运，不进行分析")</f>
        <v>新品期补货空运</v>
      </c>
      <c r="F734" s="3">
        <v>46020</v>
      </c>
      <c r="G734" s="3">
        <f>_xlfn.XLOOKUP(K734,数据!F:F,数据!D:D)</f>
        <v>46039</v>
      </c>
      <c r="H734" s="5">
        <v>114</v>
      </c>
      <c r="I734" s="5">
        <f t="shared" si="34"/>
        <v>4.56</v>
      </c>
      <c r="J734" s="5">
        <f>_xlfn.XLOOKUP(K734,数据!F:F,数据!T:T)*(I734/_xlfn.XLOOKUP(K734,数据!F:F,数据!Y:Y))</f>
        <v>245.379411764706</v>
      </c>
      <c r="K734" t="s">
        <v>8582</v>
      </c>
      <c r="L734" t="s">
        <v>39</v>
      </c>
      <c r="M734" t="s">
        <v>11113</v>
      </c>
      <c r="N734" t="s">
        <v>15367</v>
      </c>
      <c r="O734" t="s">
        <v>11115</v>
      </c>
      <c r="P734" t="s">
        <v>11139</v>
      </c>
      <c r="Q734" t="s">
        <v>11117</v>
      </c>
      <c r="R734" t="s">
        <v>11118</v>
      </c>
      <c r="T734" t="s">
        <v>11250</v>
      </c>
      <c r="U734" s="4" t="s">
        <v>15368</v>
      </c>
      <c r="V734" t="s">
        <v>15306</v>
      </c>
      <c r="W734" t="s">
        <v>15369</v>
      </c>
      <c r="X734" t="s">
        <v>15370</v>
      </c>
      <c r="Y734" t="s">
        <v>11124</v>
      </c>
      <c r="Z734" t="s">
        <v>15371</v>
      </c>
      <c r="AA734" t="s">
        <v>11144</v>
      </c>
      <c r="AB734" t="s">
        <v>15368</v>
      </c>
      <c r="AC734" t="s">
        <v>14749</v>
      </c>
      <c r="AD734" t="s">
        <v>15372</v>
      </c>
      <c r="AE734" t="s">
        <v>15364</v>
      </c>
      <c r="AH734" t="s">
        <v>11280</v>
      </c>
      <c r="AI734" t="s">
        <v>14721</v>
      </c>
      <c r="AJ734" t="s">
        <v>14597</v>
      </c>
      <c r="AK734" t="s">
        <v>15312</v>
      </c>
      <c r="AL734" t="s">
        <v>15313</v>
      </c>
      <c r="AM734" t="s">
        <v>15314</v>
      </c>
      <c r="AN734" t="s">
        <v>12520</v>
      </c>
      <c r="AO734" t="s">
        <v>15315</v>
      </c>
      <c r="AP734" t="s">
        <v>15312</v>
      </c>
      <c r="AQ734">
        <v>40</v>
      </c>
      <c r="AR734">
        <v>40</v>
      </c>
      <c r="AS734">
        <v>39</v>
      </c>
      <c r="AT734" t="s">
        <v>15374</v>
      </c>
      <c r="AU734">
        <v>0</v>
      </c>
      <c r="AV734">
        <v>-1</v>
      </c>
      <c r="AW734">
        <v>1</v>
      </c>
    </row>
    <row r="735" spans="1:49">
      <c r="A735" s="1">
        <f>_xlfn.XLOOKUP(K735,数据!F:F,数据!A:A)</f>
        <v>2026</v>
      </c>
      <c r="B735" s="2">
        <f>_xlfn.XLOOKUP(K735,数据!F:F,数据!B:B)</f>
        <v>1</v>
      </c>
      <c r="C735" s="2">
        <f>_xlfn.XLOOKUP(K735,数据!F:F,数据!C:C)</f>
        <v>3</v>
      </c>
      <c r="D735" s="2" t="str">
        <f>_xlfn.XLOOKUP(K735,数据!F:F,数据!K:K)</f>
        <v>空派</v>
      </c>
      <c r="E735" s="2" t="str" cm="1">
        <f t="array" ref="E735">IF(OR(D735="红单",D735="空派"),_xlfn.IFS(F735="未开售","新品首批发货",G735&lt;F735,"新品首批发货",G735-F735&lt;=60,"新品期补货空运",G735-F735&gt;60,"老品应急空运"),"海运，不进行分析")</f>
        <v>老品应急空运</v>
      </c>
      <c r="F735" s="3">
        <v>45903</v>
      </c>
      <c r="G735" s="3">
        <f>_xlfn.XLOOKUP(K735,数据!F:F,数据!D:D)</f>
        <v>46039</v>
      </c>
      <c r="H735" s="5">
        <v>197</v>
      </c>
      <c r="I735" s="5">
        <f t="shared" si="34"/>
        <v>11.82</v>
      </c>
      <c r="J735" s="5">
        <f>_xlfn.XLOOKUP(K735,数据!F:F,数据!T:T)*(I735/_xlfn.XLOOKUP(K735,数据!F:F,数据!Y:Y))</f>
        <v>614.413333333333</v>
      </c>
      <c r="K735" t="s">
        <v>8583</v>
      </c>
      <c r="L735" t="s">
        <v>4634</v>
      </c>
      <c r="M735" t="s">
        <v>11113</v>
      </c>
      <c r="N735" t="s">
        <v>15375</v>
      </c>
      <c r="O735" t="s">
        <v>11115</v>
      </c>
      <c r="P735" t="s">
        <v>11116</v>
      </c>
      <c r="Q735" t="s">
        <v>11117</v>
      </c>
      <c r="R735" t="s">
        <v>11118</v>
      </c>
      <c r="T735" t="s">
        <v>11250</v>
      </c>
      <c r="U735" s="4" t="s">
        <v>15376</v>
      </c>
      <c r="V735" t="s">
        <v>15377</v>
      </c>
      <c r="W735" t="s">
        <v>15369</v>
      </c>
      <c r="X735" t="s">
        <v>15378</v>
      </c>
      <c r="Y735" t="s">
        <v>11142</v>
      </c>
      <c r="Z735" t="s">
        <v>15379</v>
      </c>
      <c r="AA735" t="s">
        <v>11144</v>
      </c>
      <c r="AB735" t="s">
        <v>15376</v>
      </c>
      <c r="AC735" t="s">
        <v>15380</v>
      </c>
      <c r="AD735" t="s">
        <v>15381</v>
      </c>
      <c r="AE735" t="s">
        <v>15364</v>
      </c>
      <c r="AH735" t="s">
        <v>11171</v>
      </c>
      <c r="AI735" t="s">
        <v>14721</v>
      </c>
      <c r="AJ735" t="s">
        <v>14597</v>
      </c>
      <c r="AK735" t="s">
        <v>14546</v>
      </c>
      <c r="AL735" t="s">
        <v>14547</v>
      </c>
      <c r="AM735" t="s">
        <v>14548</v>
      </c>
      <c r="AN735" t="s">
        <v>14548</v>
      </c>
      <c r="AO735" t="s">
        <v>14549</v>
      </c>
      <c r="AP735" t="s">
        <v>14546</v>
      </c>
      <c r="AQ735">
        <v>60</v>
      </c>
      <c r="AR735">
        <v>60</v>
      </c>
      <c r="AS735">
        <v>58</v>
      </c>
      <c r="AT735" t="s">
        <v>15382</v>
      </c>
      <c r="AU735">
        <v>0</v>
      </c>
      <c r="AV735">
        <v>-2</v>
      </c>
      <c r="AW735">
        <v>2</v>
      </c>
    </row>
    <row r="736" spans="1:49">
      <c r="A736" s="1">
        <f>_xlfn.XLOOKUP(K736,数据!F:F,数据!A:A)</f>
        <v>2026</v>
      </c>
      <c r="B736" s="2">
        <f>_xlfn.XLOOKUP(K736,数据!F:F,数据!B:B)</f>
        <v>1</v>
      </c>
      <c r="C736" s="2">
        <f>_xlfn.XLOOKUP(K736,数据!F:F,数据!C:C)</f>
        <v>3</v>
      </c>
      <c r="D736" s="2" t="str">
        <f>_xlfn.XLOOKUP(K736,数据!F:F,数据!K:K)</f>
        <v>空派</v>
      </c>
      <c r="E736" s="2" t="str" cm="1">
        <f t="array" ref="E736">IF(OR(D736="红单",D736="空派"),_xlfn.IFS(F736="未开售","新品首批发货",G736&lt;F736,"新品首批发货",G736-F736&lt;=60,"新品期补货空运",G736-F736&gt;60,"老品应急空运"),"海运，不进行分析")</f>
        <v>老品应急空运</v>
      </c>
      <c r="F736" s="3">
        <v>45882</v>
      </c>
      <c r="G736" s="3">
        <f>_xlfn.XLOOKUP(K736,数据!F:F,数据!D:D)</f>
        <v>46039</v>
      </c>
      <c r="H736" s="5">
        <v>508</v>
      </c>
      <c r="I736" s="5">
        <f t="shared" si="34"/>
        <v>7.62</v>
      </c>
      <c r="J736" s="5">
        <f>_xlfn.XLOOKUP(K736,数据!F:F,数据!T:T)*(I736/_xlfn.XLOOKUP(K736,数据!F:F,数据!Y:Y))</f>
        <v>304.192568740955</v>
      </c>
      <c r="K736" t="s">
        <v>8585</v>
      </c>
      <c r="L736" t="s">
        <v>41</v>
      </c>
      <c r="M736" t="s">
        <v>11113</v>
      </c>
      <c r="N736" t="s">
        <v>15383</v>
      </c>
      <c r="O736" t="s">
        <v>11115</v>
      </c>
      <c r="P736" t="s">
        <v>11139</v>
      </c>
      <c r="Q736" t="s">
        <v>11117</v>
      </c>
      <c r="R736" t="s">
        <v>11118</v>
      </c>
      <c r="T736" t="s">
        <v>11250</v>
      </c>
      <c r="U736" s="4" t="s">
        <v>15384</v>
      </c>
      <c r="V736" t="s">
        <v>15385</v>
      </c>
      <c r="W736" t="s">
        <v>15369</v>
      </c>
      <c r="X736" t="s">
        <v>15386</v>
      </c>
      <c r="Y736" t="s">
        <v>11142</v>
      </c>
      <c r="Z736" t="s">
        <v>15387</v>
      </c>
      <c r="AA736" t="s">
        <v>11144</v>
      </c>
      <c r="AB736" t="s">
        <v>15384</v>
      </c>
      <c r="AC736" t="s">
        <v>14566</v>
      </c>
      <c r="AD736" t="s">
        <v>15388</v>
      </c>
      <c r="AE736" t="s">
        <v>15364</v>
      </c>
      <c r="AH736" t="s">
        <v>11171</v>
      </c>
      <c r="AI736" t="s">
        <v>14721</v>
      </c>
      <c r="AJ736" t="s">
        <v>14597</v>
      </c>
      <c r="AK736" t="s">
        <v>15389</v>
      </c>
      <c r="AL736" t="s">
        <v>15390</v>
      </c>
      <c r="AM736" t="s">
        <v>15391</v>
      </c>
      <c r="AN736" t="s">
        <v>15392</v>
      </c>
      <c r="AO736" t="s">
        <v>15393</v>
      </c>
      <c r="AP736" t="s">
        <v>15389</v>
      </c>
      <c r="AQ736">
        <v>15</v>
      </c>
      <c r="AR736">
        <v>15</v>
      </c>
      <c r="AS736">
        <v>15</v>
      </c>
      <c r="AT736" t="s">
        <v>15394</v>
      </c>
      <c r="AU736">
        <v>0</v>
      </c>
      <c r="AV736">
        <v>0</v>
      </c>
      <c r="AW736">
        <v>0</v>
      </c>
    </row>
    <row r="737" spans="1:49">
      <c r="A737" s="1">
        <f>_xlfn.XLOOKUP(K737,数据!F:F,数据!A:A)</f>
        <v>2026</v>
      </c>
      <c r="B737" s="2">
        <f>_xlfn.XLOOKUP(K737,数据!F:F,数据!B:B)</f>
        <v>1</v>
      </c>
      <c r="C737" s="2">
        <f>_xlfn.XLOOKUP(K737,数据!F:F,数据!C:C)</f>
        <v>3</v>
      </c>
      <c r="D737" s="2" t="str">
        <f>_xlfn.XLOOKUP(K737,数据!F:F,数据!K:K)</f>
        <v>空派</v>
      </c>
      <c r="E737" s="2" t="str" cm="1">
        <f t="array" ref="E737">IF(OR(D737="红单",D737="空派"),_xlfn.IFS(F737="未开售","新品首批发货",G737&lt;F737,"新品首批发货",G737-F737&lt;=60,"新品期补货空运",G737-F737&gt;60,"老品应急空运"),"海运，不进行分析")</f>
        <v>老品应急空运</v>
      </c>
      <c r="F737" s="3">
        <v>44703</v>
      </c>
      <c r="G737" s="3">
        <f>_xlfn.XLOOKUP(K737,数据!F:F,数据!D:D)</f>
        <v>46039</v>
      </c>
      <c r="H737" s="5">
        <v>124</v>
      </c>
      <c r="I737" s="5">
        <f t="shared" si="34"/>
        <v>6.2</v>
      </c>
      <c r="J737" s="5">
        <f>_xlfn.XLOOKUP(K737,数据!F:F,数据!T:T)*(I737/_xlfn.XLOOKUP(K737,数据!F:F,数据!Y:Y))</f>
        <v>247.505764592378</v>
      </c>
      <c r="K737" t="s">
        <v>8585</v>
      </c>
      <c r="L737" t="s">
        <v>41</v>
      </c>
      <c r="M737" t="s">
        <v>11113</v>
      </c>
      <c r="N737" t="s">
        <v>15383</v>
      </c>
      <c r="O737" t="s">
        <v>11115</v>
      </c>
      <c r="P737" t="s">
        <v>11139</v>
      </c>
      <c r="Q737" t="s">
        <v>11117</v>
      </c>
      <c r="R737" t="s">
        <v>11118</v>
      </c>
      <c r="T737" t="s">
        <v>11250</v>
      </c>
      <c r="U737" s="4" t="s">
        <v>15384</v>
      </c>
      <c r="V737" t="s">
        <v>15385</v>
      </c>
      <c r="W737" t="s">
        <v>15369</v>
      </c>
      <c r="X737" t="s">
        <v>15386</v>
      </c>
      <c r="Y737" t="s">
        <v>11142</v>
      </c>
      <c r="Z737" t="s">
        <v>15387</v>
      </c>
      <c r="AA737" t="s">
        <v>11144</v>
      </c>
      <c r="AB737" t="s">
        <v>15384</v>
      </c>
      <c r="AC737" t="s">
        <v>14566</v>
      </c>
      <c r="AD737" t="s">
        <v>15388</v>
      </c>
      <c r="AE737" t="s">
        <v>15364</v>
      </c>
      <c r="AH737" t="s">
        <v>11171</v>
      </c>
      <c r="AI737" t="s">
        <v>14721</v>
      </c>
      <c r="AJ737" t="s">
        <v>14597</v>
      </c>
      <c r="AK737" t="s">
        <v>15000</v>
      </c>
      <c r="AL737" t="s">
        <v>15001</v>
      </c>
      <c r="AM737" t="s">
        <v>15002</v>
      </c>
      <c r="AN737" t="s">
        <v>15002</v>
      </c>
      <c r="AO737" t="s">
        <v>15003</v>
      </c>
      <c r="AP737" t="s">
        <v>15000</v>
      </c>
      <c r="AQ737">
        <v>50</v>
      </c>
      <c r="AR737">
        <v>50</v>
      </c>
      <c r="AS737">
        <v>50</v>
      </c>
      <c r="AT737" t="s">
        <v>15395</v>
      </c>
      <c r="AU737">
        <v>0</v>
      </c>
      <c r="AV737">
        <v>0</v>
      </c>
      <c r="AW737">
        <v>0</v>
      </c>
    </row>
    <row r="738" spans="1:49">
      <c r="A738" s="1">
        <f>_xlfn.XLOOKUP(K738,数据!F:F,数据!A:A)</f>
        <v>2026</v>
      </c>
      <c r="B738" s="2">
        <f>_xlfn.XLOOKUP(K738,数据!F:F,数据!B:B)</f>
        <v>1</v>
      </c>
      <c r="C738" s="2">
        <f>_xlfn.XLOOKUP(K738,数据!F:F,数据!C:C)</f>
        <v>3</v>
      </c>
      <c r="D738" s="2" t="str">
        <f>_xlfn.XLOOKUP(K738,数据!F:F,数据!K:K)</f>
        <v>空派</v>
      </c>
      <c r="E738" s="2" t="str" cm="1">
        <f t="array" ref="E738">IF(OR(D738="红单",D738="空派"),_xlfn.IFS(F738="未开售","新品首批发货",G738&lt;F738,"新品首批发货",G738-F738&lt;=60,"新品期补货空运",G738-F738&gt;60,"老品应急空运"),"海运，不进行分析")</f>
        <v>老品应急空运</v>
      </c>
      <c r="F738" s="3">
        <v>45866</v>
      </c>
      <c r="G738" s="3">
        <f>_xlfn.XLOOKUP(K738,数据!F:F,数据!D:D)</f>
        <v>46039</v>
      </c>
      <c r="H738" s="5">
        <v>120</v>
      </c>
      <c r="I738" s="5">
        <f t="shared" si="34"/>
        <v>12</v>
      </c>
      <c r="J738" s="5">
        <f>_xlfn.XLOOKUP(K738,数据!F:F,数据!T:T)*(I738/_xlfn.XLOOKUP(K738,数据!F:F,数据!Y:Y))</f>
        <v>586.171980676327</v>
      </c>
      <c r="K738" t="s">
        <v>8584</v>
      </c>
      <c r="L738" t="s">
        <v>129</v>
      </c>
      <c r="M738" t="s">
        <v>11113</v>
      </c>
      <c r="N738" t="s">
        <v>15396</v>
      </c>
      <c r="O738" t="s">
        <v>11115</v>
      </c>
      <c r="P738" t="s">
        <v>11116</v>
      </c>
      <c r="Q738" t="s">
        <v>11117</v>
      </c>
      <c r="R738" t="s">
        <v>11118</v>
      </c>
      <c r="T738" t="s">
        <v>11250</v>
      </c>
      <c r="U738" s="4" t="s">
        <v>15397</v>
      </c>
      <c r="V738" t="s">
        <v>15294</v>
      </c>
      <c r="W738" t="s">
        <v>15398</v>
      </c>
      <c r="X738" t="s">
        <v>15399</v>
      </c>
      <c r="Y738" t="s">
        <v>11142</v>
      </c>
      <c r="Z738" t="s">
        <v>15400</v>
      </c>
      <c r="AA738" t="s">
        <v>11126</v>
      </c>
      <c r="AB738" t="s">
        <v>15397</v>
      </c>
      <c r="AC738" t="s">
        <v>15236</v>
      </c>
      <c r="AD738" t="s">
        <v>15401</v>
      </c>
      <c r="AE738" t="s">
        <v>15364</v>
      </c>
      <c r="AH738" t="s">
        <v>11171</v>
      </c>
      <c r="AI738" t="s">
        <v>14721</v>
      </c>
      <c r="AJ738" t="s">
        <v>14597</v>
      </c>
      <c r="AK738" t="s">
        <v>12984</v>
      </c>
      <c r="AL738" t="s">
        <v>12985</v>
      </c>
      <c r="AM738" t="s">
        <v>12986</v>
      </c>
      <c r="AN738" t="s">
        <v>11595</v>
      </c>
      <c r="AO738" t="s">
        <v>12987</v>
      </c>
      <c r="AP738" t="s">
        <v>12984</v>
      </c>
      <c r="AQ738">
        <v>100</v>
      </c>
      <c r="AR738">
        <v>100</v>
      </c>
      <c r="AS738">
        <v>100</v>
      </c>
      <c r="AT738" t="s">
        <v>15402</v>
      </c>
      <c r="AU738">
        <v>0</v>
      </c>
      <c r="AV738">
        <v>0</v>
      </c>
      <c r="AW738">
        <v>0</v>
      </c>
    </row>
    <row r="739" spans="1:49">
      <c r="A739" s="1">
        <f>_xlfn.XLOOKUP(K739,数据!F:F,数据!A:A)</f>
        <v>2026</v>
      </c>
      <c r="B739" s="2">
        <f>_xlfn.XLOOKUP(K739,数据!F:F,数据!B:B)</f>
        <v>1</v>
      </c>
      <c r="C739" s="2">
        <f>_xlfn.XLOOKUP(K739,数据!F:F,数据!C:C)</f>
        <v>3</v>
      </c>
      <c r="D739" s="2" t="str">
        <f>_xlfn.XLOOKUP(K739,数据!F:F,数据!K:K)</f>
        <v>空派</v>
      </c>
      <c r="E739" s="2" t="str" cm="1">
        <f t="array" ref="E739">IF(OR(D739="红单",D739="空派"),_xlfn.IFS(F739="未开售","新品首批发货",G739&lt;F739,"新品首批发货",G739-F739&lt;=60,"新品期补货空运",G739-F739&gt;60,"老品应急空运"),"海运，不进行分析")</f>
        <v>老品应急空运</v>
      </c>
      <c r="F739" s="3">
        <v>45694</v>
      </c>
      <c r="G739" s="3">
        <f>_xlfn.XLOOKUP(K739,数据!F:F,数据!D:D)</f>
        <v>46039</v>
      </c>
      <c r="H739" s="5">
        <v>185</v>
      </c>
      <c r="I739" s="5">
        <f t="shared" si="34"/>
        <v>13.875</v>
      </c>
      <c r="J739" s="5">
        <f>_xlfn.XLOOKUP(K739,数据!F:F,数据!T:T)*(I739/_xlfn.XLOOKUP(K739,数据!F:F,数据!Y:Y))</f>
        <v>677.761352657003</v>
      </c>
      <c r="K739" t="s">
        <v>8584</v>
      </c>
      <c r="L739" t="s">
        <v>129</v>
      </c>
      <c r="M739" t="s">
        <v>11113</v>
      </c>
      <c r="N739" t="s">
        <v>15396</v>
      </c>
      <c r="O739" t="s">
        <v>11115</v>
      </c>
      <c r="P739" t="s">
        <v>11116</v>
      </c>
      <c r="Q739" t="s">
        <v>11117</v>
      </c>
      <c r="R739" t="s">
        <v>11118</v>
      </c>
      <c r="T739" t="s">
        <v>11250</v>
      </c>
      <c r="U739" s="4" t="s">
        <v>15397</v>
      </c>
      <c r="V739" t="s">
        <v>15294</v>
      </c>
      <c r="W739" t="s">
        <v>15398</v>
      </c>
      <c r="X739" t="s">
        <v>15399</v>
      </c>
      <c r="Y739" t="s">
        <v>11142</v>
      </c>
      <c r="Z739" t="s">
        <v>15400</v>
      </c>
      <c r="AA739" t="s">
        <v>11126</v>
      </c>
      <c r="AB739" t="s">
        <v>15397</v>
      </c>
      <c r="AC739" t="s">
        <v>15236</v>
      </c>
      <c r="AD739" t="s">
        <v>15401</v>
      </c>
      <c r="AE739" t="s">
        <v>15364</v>
      </c>
      <c r="AH739" t="s">
        <v>11171</v>
      </c>
      <c r="AI739" t="s">
        <v>14721</v>
      </c>
      <c r="AJ739" t="s">
        <v>14597</v>
      </c>
      <c r="AK739" t="s">
        <v>15403</v>
      </c>
      <c r="AL739" t="s">
        <v>15404</v>
      </c>
      <c r="AM739" t="s">
        <v>15405</v>
      </c>
      <c r="AN739" t="s">
        <v>15406</v>
      </c>
      <c r="AO739" t="s">
        <v>15407</v>
      </c>
      <c r="AP739" t="s">
        <v>15403</v>
      </c>
      <c r="AQ739">
        <v>75</v>
      </c>
      <c r="AR739">
        <v>75</v>
      </c>
      <c r="AS739">
        <v>75</v>
      </c>
      <c r="AT739" t="s">
        <v>15408</v>
      </c>
      <c r="AU739">
        <v>0</v>
      </c>
      <c r="AV739">
        <v>0</v>
      </c>
      <c r="AW739">
        <v>0</v>
      </c>
    </row>
    <row r="740" spans="1:49">
      <c r="A740" s="1">
        <f>_xlfn.XLOOKUP(K740,数据!F:F,数据!A:A)</f>
        <v>2026</v>
      </c>
      <c r="B740" s="2">
        <f>_xlfn.XLOOKUP(K740,数据!F:F,数据!B:B)</f>
        <v>1</v>
      </c>
      <c r="C740" s="2">
        <f>_xlfn.XLOOKUP(K740,数据!F:F,数据!C:C)</f>
        <v>3</v>
      </c>
      <c r="D740" s="2" t="str">
        <f>_xlfn.XLOOKUP(K740,数据!F:F,数据!K:K)</f>
        <v>空派</v>
      </c>
      <c r="E740" s="2" t="str" cm="1">
        <f t="array" ref="E740">IF(OR(D740="红单",D740="空派"),_xlfn.IFS(F740="未开售","新品首批发货",G740&lt;F740,"新品首批发货",G740-F740&lt;=60,"新品期补货空运",G740-F740&gt;60,"老品应急空运"),"海运，不进行分析")</f>
        <v>老品应急空运</v>
      </c>
      <c r="F740" s="3">
        <v>45686</v>
      </c>
      <c r="G740" s="3">
        <f>_xlfn.XLOOKUP(K740,数据!F:F,数据!D:D)</f>
        <v>46039</v>
      </c>
      <c r="H740" s="5">
        <v>397</v>
      </c>
      <c r="I740" s="5">
        <f t="shared" si="34"/>
        <v>15.88</v>
      </c>
      <c r="J740" s="5">
        <f>_xlfn.XLOOKUP(K740,数据!F:F,数据!T:T)*(I740/_xlfn.XLOOKUP(K740,数据!F:F,数据!Y:Y))</f>
        <v>703.1937012012</v>
      </c>
      <c r="K740" t="s">
        <v>8581</v>
      </c>
      <c r="L740" t="s">
        <v>145</v>
      </c>
      <c r="M740" t="s">
        <v>11113</v>
      </c>
      <c r="N740" t="s">
        <v>15409</v>
      </c>
      <c r="O740" t="s">
        <v>11115</v>
      </c>
      <c r="P740" t="s">
        <v>11139</v>
      </c>
      <c r="Q740" t="s">
        <v>11117</v>
      </c>
      <c r="R740" t="s">
        <v>11118</v>
      </c>
      <c r="T740" t="s">
        <v>11250</v>
      </c>
      <c r="U740" s="4" t="s">
        <v>15410</v>
      </c>
      <c r="V740" t="s">
        <v>15411</v>
      </c>
      <c r="W740" t="s">
        <v>15412</v>
      </c>
      <c r="X740" t="s">
        <v>15413</v>
      </c>
      <c r="Y740" t="s">
        <v>11124</v>
      </c>
      <c r="Z740" t="s">
        <v>15414</v>
      </c>
      <c r="AA740" t="s">
        <v>11126</v>
      </c>
      <c r="AB740" t="s">
        <v>15410</v>
      </c>
      <c r="AC740" t="s">
        <v>15415</v>
      </c>
      <c r="AD740" t="s">
        <v>15416</v>
      </c>
      <c r="AE740" t="s">
        <v>15364</v>
      </c>
      <c r="AH740" t="s">
        <v>11171</v>
      </c>
      <c r="AI740" t="s">
        <v>14721</v>
      </c>
      <c r="AJ740" t="s">
        <v>14597</v>
      </c>
      <c r="AK740" t="s">
        <v>15417</v>
      </c>
      <c r="AL740" t="s">
        <v>15418</v>
      </c>
      <c r="AM740" t="s">
        <v>15419</v>
      </c>
      <c r="AN740" t="s">
        <v>15420</v>
      </c>
      <c r="AO740" t="s">
        <v>15421</v>
      </c>
      <c r="AP740" t="s">
        <v>15417</v>
      </c>
      <c r="AQ740">
        <v>40</v>
      </c>
      <c r="AR740">
        <v>40</v>
      </c>
      <c r="AS740">
        <v>40</v>
      </c>
      <c r="AT740" t="s">
        <v>15422</v>
      </c>
      <c r="AU740">
        <v>0</v>
      </c>
      <c r="AV740">
        <v>0</v>
      </c>
      <c r="AW740">
        <v>0</v>
      </c>
    </row>
    <row r="741" spans="1:49">
      <c r="A741" s="1">
        <f>_xlfn.XLOOKUP(K741,数据!F:F,数据!A:A)</f>
        <v>2026</v>
      </c>
      <c r="B741" s="2">
        <f>_xlfn.XLOOKUP(K741,数据!F:F,数据!B:B)</f>
        <v>1</v>
      </c>
      <c r="C741" s="2">
        <f>_xlfn.XLOOKUP(K741,数据!F:F,数据!C:C)</f>
        <v>3</v>
      </c>
      <c r="D741" s="2" t="str">
        <f>_xlfn.XLOOKUP(K741,数据!F:F,数据!K:K)</f>
        <v>空派</v>
      </c>
      <c r="E741" s="2" t="str" cm="1">
        <f t="array" ref="E741">IF(OR(D741="红单",D741="空派"),_xlfn.IFS(F741="未开售","新品首批发货",G741&lt;F741,"新品首批发货",G741-F741&lt;=60,"新品期补货空运",G741-F741&gt;60,"老品应急空运"),"海运，不进行分析")</f>
        <v>老品应急空运</v>
      </c>
      <c r="F741" s="3">
        <v>45500</v>
      </c>
      <c r="G741" s="3">
        <f>_xlfn.XLOOKUP(K741,数据!F:F,数据!D:D)</f>
        <v>46039</v>
      </c>
      <c r="H741" s="5">
        <v>400</v>
      </c>
      <c r="I741" s="5">
        <f t="shared" si="34"/>
        <v>16</v>
      </c>
      <c r="J741" s="5">
        <f>_xlfn.XLOOKUP(K741,数据!F:F,数据!T:T)*(I741/_xlfn.XLOOKUP(K741,数据!F:F,数据!Y:Y))</f>
        <v>708.507507507507</v>
      </c>
      <c r="K741" t="s">
        <v>8581</v>
      </c>
      <c r="L741" t="s">
        <v>145</v>
      </c>
      <c r="M741" t="s">
        <v>11113</v>
      </c>
      <c r="N741" t="s">
        <v>15409</v>
      </c>
      <c r="O741" t="s">
        <v>11115</v>
      </c>
      <c r="P741" t="s">
        <v>11139</v>
      </c>
      <c r="Q741" t="s">
        <v>11117</v>
      </c>
      <c r="R741" t="s">
        <v>11118</v>
      </c>
      <c r="T741" t="s">
        <v>11250</v>
      </c>
      <c r="U741" s="4" t="s">
        <v>15410</v>
      </c>
      <c r="V741" t="s">
        <v>15411</v>
      </c>
      <c r="W741" t="s">
        <v>15412</v>
      </c>
      <c r="X741" t="s">
        <v>15413</v>
      </c>
      <c r="Y741" t="s">
        <v>11124</v>
      </c>
      <c r="Z741" t="s">
        <v>15414</v>
      </c>
      <c r="AA741" t="s">
        <v>11126</v>
      </c>
      <c r="AB741" t="s">
        <v>15410</v>
      </c>
      <c r="AC741" t="s">
        <v>15415</v>
      </c>
      <c r="AD741" t="s">
        <v>15416</v>
      </c>
      <c r="AE741" t="s">
        <v>15364</v>
      </c>
      <c r="AH741" t="s">
        <v>11171</v>
      </c>
      <c r="AI741" t="s">
        <v>14721</v>
      </c>
      <c r="AJ741" t="s">
        <v>14597</v>
      </c>
      <c r="AK741" t="s">
        <v>15423</v>
      </c>
      <c r="AL741" t="s">
        <v>15424</v>
      </c>
      <c r="AM741" t="s">
        <v>15425</v>
      </c>
      <c r="AN741" t="s">
        <v>15426</v>
      </c>
      <c r="AO741" t="s">
        <v>15427</v>
      </c>
      <c r="AP741" t="s">
        <v>15423</v>
      </c>
      <c r="AQ741">
        <v>40</v>
      </c>
      <c r="AR741">
        <v>40</v>
      </c>
      <c r="AS741">
        <v>39</v>
      </c>
      <c r="AT741" t="s">
        <v>15428</v>
      </c>
      <c r="AU741">
        <v>0</v>
      </c>
      <c r="AV741">
        <v>-1</v>
      </c>
      <c r="AW741">
        <v>1</v>
      </c>
    </row>
    <row r="742" spans="1:49">
      <c r="A742" s="1">
        <f>_xlfn.XLOOKUP(K742,数据!F:F,数据!A:A)</f>
        <v>2026</v>
      </c>
      <c r="B742" s="2">
        <f>_xlfn.XLOOKUP(K742,数据!F:F,数据!B:B)</f>
        <v>1</v>
      </c>
      <c r="C742" s="2">
        <f>_xlfn.XLOOKUP(K742,数据!F:F,数据!C:C)</f>
        <v>3</v>
      </c>
      <c r="D742" s="2" t="str">
        <f>_xlfn.XLOOKUP(K742,数据!F:F,数据!K:K)</f>
        <v>空派</v>
      </c>
      <c r="E742" s="2" t="str" cm="1">
        <f t="array" ref="E742">IF(OR(D742="红单",D742="空派"),_xlfn.IFS(F742="未开售","新品首批发货",G742&lt;F742,"新品首批发货",G742-F742&lt;=60,"新品期补货空运",G742-F742&gt;60,"老品应急空运"),"海运，不进行分析")</f>
        <v>老品应急空运</v>
      </c>
      <c r="F742" s="3">
        <v>45304</v>
      </c>
      <c r="G742" s="3">
        <f>_xlfn.XLOOKUP(K742,数据!F:F,数据!D:D)</f>
        <v>46039</v>
      </c>
      <c r="H742" s="5">
        <v>431</v>
      </c>
      <c r="I742" s="5">
        <f t="shared" si="34"/>
        <v>17.24</v>
      </c>
      <c r="J742" s="5">
        <f>_xlfn.XLOOKUP(K742,数据!F:F,数据!T:T)*(I742/_xlfn.XLOOKUP(K742,数据!F:F,数据!Y:Y))</f>
        <v>763.416839339338</v>
      </c>
      <c r="K742" t="s">
        <v>8581</v>
      </c>
      <c r="L742" t="s">
        <v>145</v>
      </c>
      <c r="M742" t="s">
        <v>11113</v>
      </c>
      <c r="N742" t="s">
        <v>15409</v>
      </c>
      <c r="O742" t="s">
        <v>11115</v>
      </c>
      <c r="P742" t="s">
        <v>11139</v>
      </c>
      <c r="Q742" t="s">
        <v>11117</v>
      </c>
      <c r="R742" t="s">
        <v>11118</v>
      </c>
      <c r="T742" t="s">
        <v>11250</v>
      </c>
      <c r="U742" s="4" t="s">
        <v>15410</v>
      </c>
      <c r="V742" t="s">
        <v>15411</v>
      </c>
      <c r="W742" t="s">
        <v>15412</v>
      </c>
      <c r="X742" t="s">
        <v>15413</v>
      </c>
      <c r="Y742" t="s">
        <v>11124</v>
      </c>
      <c r="Z742" t="s">
        <v>15414</v>
      </c>
      <c r="AA742" t="s">
        <v>11126</v>
      </c>
      <c r="AB742" t="s">
        <v>15410</v>
      </c>
      <c r="AC742" t="s">
        <v>15415</v>
      </c>
      <c r="AD742" t="s">
        <v>15416</v>
      </c>
      <c r="AE742" t="s">
        <v>15364</v>
      </c>
      <c r="AH742" t="s">
        <v>11171</v>
      </c>
      <c r="AI742" t="s">
        <v>14721</v>
      </c>
      <c r="AJ742" t="s">
        <v>14597</v>
      </c>
      <c r="AK742" t="s">
        <v>15429</v>
      </c>
      <c r="AL742" t="s">
        <v>15430</v>
      </c>
      <c r="AM742" t="s">
        <v>15431</v>
      </c>
      <c r="AN742" t="s">
        <v>14740</v>
      </c>
      <c r="AO742" t="s">
        <v>15432</v>
      </c>
      <c r="AP742" t="s">
        <v>15429</v>
      </c>
      <c r="AQ742">
        <v>40</v>
      </c>
      <c r="AR742">
        <v>40</v>
      </c>
      <c r="AS742">
        <v>40</v>
      </c>
      <c r="AT742" t="s">
        <v>15433</v>
      </c>
      <c r="AU742">
        <v>0</v>
      </c>
      <c r="AV742">
        <v>0</v>
      </c>
      <c r="AW742">
        <v>0</v>
      </c>
    </row>
    <row r="743" spans="1:49">
      <c r="A743" s="1">
        <f>_xlfn.XLOOKUP(K743,数据!F:F,数据!A:A)</f>
        <v>2026</v>
      </c>
      <c r="B743" s="2">
        <f>_xlfn.XLOOKUP(K743,数据!F:F,数据!B:B)</f>
        <v>1</v>
      </c>
      <c r="C743" s="2">
        <f>_xlfn.XLOOKUP(K743,数据!F:F,数据!C:C)</f>
        <v>3</v>
      </c>
      <c r="D743" s="2" t="str">
        <f>_xlfn.XLOOKUP(K743,数据!F:F,数据!K:K)</f>
        <v>空派</v>
      </c>
      <c r="E743" s="2" t="str" cm="1">
        <f t="array" ref="E743">IF(OR(D743="红单",D743="空派"),_xlfn.IFS(F743="未开售","新品首批发货",G743&lt;F743,"新品首批发货",G743-F743&lt;=60,"新品期补货空运",G743-F743&gt;60,"老品应急空运"),"海运，不进行分析")</f>
        <v>老品应急空运</v>
      </c>
      <c r="F743" s="3">
        <v>44753</v>
      </c>
      <c r="G743" s="3">
        <f>_xlfn.XLOOKUP(K743,数据!F:F,数据!D:D)</f>
        <v>46039</v>
      </c>
      <c r="H743" s="5">
        <v>142.5</v>
      </c>
      <c r="I743" s="5">
        <f t="shared" si="34"/>
        <v>5.7</v>
      </c>
      <c r="J743" s="5">
        <f>_xlfn.XLOOKUP(K743,数据!F:F,数据!T:T)*(I743/_xlfn.XLOOKUP(K743,数据!F:F,数据!Y:Y))</f>
        <v>252.405799549549</v>
      </c>
      <c r="K743" t="s">
        <v>8581</v>
      </c>
      <c r="L743" t="s">
        <v>145</v>
      </c>
      <c r="M743" t="s">
        <v>11113</v>
      </c>
      <c r="N743" t="s">
        <v>15409</v>
      </c>
      <c r="O743" t="s">
        <v>11115</v>
      </c>
      <c r="P743" t="s">
        <v>11139</v>
      </c>
      <c r="Q743" t="s">
        <v>11117</v>
      </c>
      <c r="R743" t="s">
        <v>11118</v>
      </c>
      <c r="T743" t="s">
        <v>11250</v>
      </c>
      <c r="U743" s="4" t="s">
        <v>15410</v>
      </c>
      <c r="V743" t="s">
        <v>15411</v>
      </c>
      <c r="W743" t="s">
        <v>15412</v>
      </c>
      <c r="X743" t="s">
        <v>15413</v>
      </c>
      <c r="Y743" t="s">
        <v>11124</v>
      </c>
      <c r="Z743" t="s">
        <v>15414</v>
      </c>
      <c r="AA743" t="s">
        <v>11126</v>
      </c>
      <c r="AB743" t="s">
        <v>15410</v>
      </c>
      <c r="AC743" t="s">
        <v>15415</v>
      </c>
      <c r="AD743" t="s">
        <v>15416</v>
      </c>
      <c r="AE743" t="s">
        <v>15364</v>
      </c>
      <c r="AH743" t="s">
        <v>11171</v>
      </c>
      <c r="AI743" t="s">
        <v>14721</v>
      </c>
      <c r="AJ743" t="s">
        <v>14597</v>
      </c>
      <c r="AK743" t="s">
        <v>15434</v>
      </c>
      <c r="AL743" t="s">
        <v>15435</v>
      </c>
      <c r="AM743" t="s">
        <v>15436</v>
      </c>
      <c r="AN743" t="s">
        <v>15437</v>
      </c>
      <c r="AO743" t="s">
        <v>15438</v>
      </c>
      <c r="AP743" t="s">
        <v>15434</v>
      </c>
      <c r="AQ743">
        <v>40</v>
      </c>
      <c r="AR743">
        <v>40</v>
      </c>
      <c r="AS743">
        <v>40</v>
      </c>
      <c r="AT743" t="s">
        <v>15439</v>
      </c>
      <c r="AU743">
        <v>0</v>
      </c>
      <c r="AV743">
        <v>0</v>
      </c>
      <c r="AW743">
        <v>0</v>
      </c>
    </row>
    <row r="744" spans="1:49">
      <c r="A744" s="1">
        <f>_xlfn.XLOOKUP(K744,数据!F:F,数据!A:A)</f>
        <v>2026</v>
      </c>
      <c r="B744" s="2">
        <f>_xlfn.XLOOKUP(K744,数据!F:F,数据!B:B)</f>
        <v>1</v>
      </c>
      <c r="C744" s="2">
        <f>_xlfn.XLOOKUP(K744,数据!F:F,数据!C:C)</f>
        <v>3</v>
      </c>
      <c r="D744" s="2" t="str">
        <f>_xlfn.XLOOKUP(K744,数据!F:F,数据!K:K)</f>
        <v>空派</v>
      </c>
      <c r="E744" s="2" t="str" cm="1">
        <f t="array" ref="E744">IF(OR(D744="红单",D744="空派"),_xlfn.IFS(F744="未开售","新品首批发货",G744&lt;F744,"新品首批发货",G744-F744&lt;=60,"新品期补货空运",G744-F744&gt;60,"老品应急空运"),"海运，不进行分析")</f>
        <v>老品应急空运</v>
      </c>
      <c r="F744" s="3">
        <v>44557</v>
      </c>
      <c r="G744" s="3">
        <f>_xlfn.XLOOKUP(K744,数据!F:F,数据!D:D)</f>
        <v>46039</v>
      </c>
      <c r="H744" s="5">
        <v>110</v>
      </c>
      <c r="I744" s="5">
        <f t="shared" si="34"/>
        <v>7.7</v>
      </c>
      <c r="J744" s="5">
        <f>_xlfn.XLOOKUP(K744,数据!F:F,数据!T:T)*(I744/_xlfn.XLOOKUP(K744,数据!F:F,数据!Y:Y))</f>
        <v>340.969237987988</v>
      </c>
      <c r="K744" t="s">
        <v>8581</v>
      </c>
      <c r="L744" t="s">
        <v>145</v>
      </c>
      <c r="M744" t="s">
        <v>11113</v>
      </c>
      <c r="N744" t="s">
        <v>15409</v>
      </c>
      <c r="O744" t="s">
        <v>11115</v>
      </c>
      <c r="P744" t="s">
        <v>11139</v>
      </c>
      <c r="Q744" t="s">
        <v>11117</v>
      </c>
      <c r="R744" t="s">
        <v>11118</v>
      </c>
      <c r="T744" t="s">
        <v>11250</v>
      </c>
      <c r="U744" s="4" t="s">
        <v>15410</v>
      </c>
      <c r="V744" t="s">
        <v>15411</v>
      </c>
      <c r="W744" t="s">
        <v>15412</v>
      </c>
      <c r="X744" t="s">
        <v>15413</v>
      </c>
      <c r="Y744" t="s">
        <v>11124</v>
      </c>
      <c r="Z744" t="s">
        <v>15414</v>
      </c>
      <c r="AA744" t="s">
        <v>11126</v>
      </c>
      <c r="AB744" t="s">
        <v>15410</v>
      </c>
      <c r="AC744" t="s">
        <v>15415</v>
      </c>
      <c r="AD744" t="s">
        <v>15416</v>
      </c>
      <c r="AE744" t="s">
        <v>15364</v>
      </c>
      <c r="AH744" t="s">
        <v>11171</v>
      </c>
      <c r="AI744" t="s">
        <v>14721</v>
      </c>
      <c r="AJ744" t="s">
        <v>14597</v>
      </c>
      <c r="AK744" t="s">
        <v>15440</v>
      </c>
      <c r="AL744" t="s">
        <v>15441</v>
      </c>
      <c r="AM744" t="s">
        <v>15442</v>
      </c>
      <c r="AN744" t="s">
        <v>15443</v>
      </c>
      <c r="AO744" t="s">
        <v>15444</v>
      </c>
      <c r="AP744" t="s">
        <v>15440</v>
      </c>
      <c r="AQ744">
        <v>70</v>
      </c>
      <c r="AR744">
        <v>70</v>
      </c>
      <c r="AS744">
        <v>70</v>
      </c>
      <c r="AT744" t="s">
        <v>15445</v>
      </c>
      <c r="AU744">
        <v>0</v>
      </c>
      <c r="AV744">
        <v>0</v>
      </c>
      <c r="AW744">
        <v>0</v>
      </c>
    </row>
    <row r="745" spans="1:49">
      <c r="A745" s="1">
        <f>_xlfn.XLOOKUP(K745,数据!F:F,数据!A:A)</f>
        <v>2026</v>
      </c>
      <c r="B745" s="2">
        <f>_xlfn.XLOOKUP(K745,数据!F:F,数据!B:B)</f>
        <v>1</v>
      </c>
      <c r="C745" s="2">
        <f>_xlfn.XLOOKUP(K745,数据!F:F,数据!C:C)</f>
        <v>3</v>
      </c>
      <c r="D745" s="2" t="str">
        <f>_xlfn.XLOOKUP(K745,数据!F:F,数据!K:K)</f>
        <v>空派</v>
      </c>
      <c r="E745" s="2" t="str" cm="1">
        <f t="array" ref="E745">IF(OR(D745="红单",D745="空派"),_xlfn.IFS(F745="未开售","新品首批发货",G745&lt;F745,"新品首批发货",G745-F745&lt;=60,"新品期补货空运",G745-F745&gt;60,"老品应急空运"),"海运，不进行分析")</f>
        <v>老品应急空运</v>
      </c>
      <c r="F745" s="3">
        <v>44455</v>
      </c>
      <c r="G745" s="3">
        <f>_xlfn.XLOOKUP(K745,数据!F:F,数据!D:D)</f>
        <v>46039</v>
      </c>
      <c r="H745" s="5">
        <v>116</v>
      </c>
      <c r="I745" s="5">
        <f t="shared" si="34"/>
        <v>3.48</v>
      </c>
      <c r="J745" s="5">
        <f>_xlfn.XLOOKUP(K745,数据!F:F,数据!T:T)*(I745/_xlfn.XLOOKUP(K745,数据!F:F,数据!Y:Y))</f>
        <v>154.100382882883</v>
      </c>
      <c r="K745" t="s">
        <v>8581</v>
      </c>
      <c r="L745" t="s">
        <v>145</v>
      </c>
      <c r="M745" t="s">
        <v>11113</v>
      </c>
      <c r="N745" t="s">
        <v>15409</v>
      </c>
      <c r="O745" t="s">
        <v>11115</v>
      </c>
      <c r="P745" t="s">
        <v>11139</v>
      </c>
      <c r="Q745" t="s">
        <v>11117</v>
      </c>
      <c r="R745" t="s">
        <v>11118</v>
      </c>
      <c r="T745" t="s">
        <v>11250</v>
      </c>
      <c r="U745" s="4" t="s">
        <v>15410</v>
      </c>
      <c r="V745" t="s">
        <v>15411</v>
      </c>
      <c r="W745" t="s">
        <v>15412</v>
      </c>
      <c r="X745" t="s">
        <v>15413</v>
      </c>
      <c r="Y745" t="s">
        <v>11124</v>
      </c>
      <c r="Z745" t="s">
        <v>15414</v>
      </c>
      <c r="AA745" t="s">
        <v>11126</v>
      </c>
      <c r="AB745" t="s">
        <v>15410</v>
      </c>
      <c r="AC745" t="s">
        <v>15415</v>
      </c>
      <c r="AD745" t="s">
        <v>15416</v>
      </c>
      <c r="AE745" t="s">
        <v>15364</v>
      </c>
      <c r="AH745" t="s">
        <v>11171</v>
      </c>
      <c r="AI745" t="s">
        <v>14721</v>
      </c>
      <c r="AJ745" t="s">
        <v>14597</v>
      </c>
      <c r="AK745" t="s">
        <v>15446</v>
      </c>
      <c r="AL745" t="s">
        <v>15447</v>
      </c>
      <c r="AM745" t="s">
        <v>15448</v>
      </c>
      <c r="AN745" t="s">
        <v>15448</v>
      </c>
      <c r="AO745" t="s">
        <v>15449</v>
      </c>
      <c r="AP745" t="s">
        <v>15446</v>
      </c>
      <c r="AQ745">
        <v>30</v>
      </c>
      <c r="AR745">
        <v>30</v>
      </c>
      <c r="AS745">
        <v>30</v>
      </c>
      <c r="AT745" t="s">
        <v>15450</v>
      </c>
      <c r="AU745">
        <v>0</v>
      </c>
      <c r="AV745">
        <v>0</v>
      </c>
      <c r="AW745">
        <v>0</v>
      </c>
    </row>
    <row r="746" spans="1:49">
      <c r="A746" s="1">
        <f>_xlfn.XLOOKUP(K746,数据!F:F,数据!A:A)</f>
        <v>2026</v>
      </c>
      <c r="B746" s="2">
        <f>_xlfn.XLOOKUP(K746,数据!F:F,数据!B:B)</f>
        <v>1</v>
      </c>
      <c r="C746" s="2">
        <f>_xlfn.XLOOKUP(K746,数据!F:F,数据!C:C)</f>
        <v>3</v>
      </c>
      <c r="D746" s="2" t="str">
        <f>_xlfn.XLOOKUP(K746,数据!F:F,数据!K:K)</f>
        <v>空派</v>
      </c>
      <c r="E746" s="2" t="str" cm="1">
        <f t="array" ref="E746">IF(OR(D746="红单",D746="空派"),_xlfn.IFS(F746="未开售","新品首批发货",G746&lt;F746,"新品首批发货",G746-F746&lt;=60,"新品期补货空运",G746-F746&gt;60,"老品应急空运"),"海运，不进行分析")</f>
        <v>老品应急空运</v>
      </c>
      <c r="F746" s="3">
        <v>44424</v>
      </c>
      <c r="G746" s="3">
        <f>_xlfn.XLOOKUP(K746,数据!F:F,数据!D:D)</f>
        <v>46039</v>
      </c>
      <c r="H746" s="5">
        <v>144</v>
      </c>
      <c r="I746" s="5">
        <f t="shared" si="34"/>
        <v>5.04</v>
      </c>
      <c r="J746" s="5">
        <f>_xlfn.XLOOKUP(K746,数据!F:F,数据!T:T)*(I746/_xlfn.XLOOKUP(K746,数据!F:F,数据!Y:Y))</f>
        <v>223.179864864865</v>
      </c>
      <c r="K746" t="s">
        <v>8581</v>
      </c>
      <c r="L746" t="s">
        <v>145</v>
      </c>
      <c r="M746" t="s">
        <v>11113</v>
      </c>
      <c r="N746" t="s">
        <v>15409</v>
      </c>
      <c r="O746" t="s">
        <v>11115</v>
      </c>
      <c r="P746" t="s">
        <v>11139</v>
      </c>
      <c r="Q746" t="s">
        <v>11117</v>
      </c>
      <c r="R746" t="s">
        <v>11118</v>
      </c>
      <c r="T746" t="s">
        <v>11250</v>
      </c>
      <c r="U746" s="4" t="s">
        <v>15410</v>
      </c>
      <c r="V746" t="s">
        <v>15411</v>
      </c>
      <c r="W746" t="s">
        <v>15412</v>
      </c>
      <c r="X746" t="s">
        <v>15413</v>
      </c>
      <c r="Y746" t="s">
        <v>11124</v>
      </c>
      <c r="Z746" t="s">
        <v>15414</v>
      </c>
      <c r="AA746" t="s">
        <v>11126</v>
      </c>
      <c r="AB746" t="s">
        <v>15410</v>
      </c>
      <c r="AC746" t="s">
        <v>15415</v>
      </c>
      <c r="AD746" t="s">
        <v>15416</v>
      </c>
      <c r="AE746" t="s">
        <v>15364</v>
      </c>
      <c r="AH746" t="s">
        <v>11171</v>
      </c>
      <c r="AI746" t="s">
        <v>14721</v>
      </c>
      <c r="AJ746" t="s">
        <v>14597</v>
      </c>
      <c r="AK746" t="s">
        <v>15451</v>
      </c>
      <c r="AL746" t="s">
        <v>15452</v>
      </c>
      <c r="AM746" t="s">
        <v>15453</v>
      </c>
      <c r="AN746" t="s">
        <v>15454</v>
      </c>
      <c r="AO746" t="s">
        <v>15455</v>
      </c>
      <c r="AP746" t="s">
        <v>15451</v>
      </c>
      <c r="AQ746">
        <v>35</v>
      </c>
      <c r="AR746">
        <v>35</v>
      </c>
      <c r="AS746">
        <v>35</v>
      </c>
      <c r="AT746" t="s">
        <v>15456</v>
      </c>
      <c r="AU746">
        <v>0</v>
      </c>
      <c r="AV746">
        <v>0</v>
      </c>
      <c r="AW746">
        <v>0</v>
      </c>
    </row>
    <row r="747" spans="1:49">
      <c r="A747" s="1">
        <f>_xlfn.XLOOKUP(K747,数据!F:F,数据!A:A)</f>
        <v>2026</v>
      </c>
      <c r="B747" s="2">
        <f>_xlfn.XLOOKUP(K747,数据!F:F,数据!B:B)</f>
        <v>1</v>
      </c>
      <c r="C747" s="2">
        <f>_xlfn.XLOOKUP(K747,数据!F:F,数据!C:C)</f>
        <v>3</v>
      </c>
      <c r="D747" s="2" t="str">
        <f>_xlfn.XLOOKUP(K747,数据!F:F,数据!K:K)</f>
        <v>红单</v>
      </c>
      <c r="E747" s="2" t="str" cm="1">
        <f t="array" ref="E747">IF(OR(D747="红单",D747="空派"),_xlfn.IFS(F747="未开售","新品首批发货",G747&lt;F747,"新品首批发货",G747-F747&lt;=60,"新品期补货空运",G747-F747&gt;60,"老品应急空运"),"海运，不进行分析")</f>
        <v>老品应急空运</v>
      </c>
      <c r="F747" s="3">
        <v>45965</v>
      </c>
      <c r="G747" s="3">
        <f>_xlfn.XLOOKUP(K747,数据!F:F,数据!D:D)</f>
        <v>46037</v>
      </c>
      <c r="H747" s="5">
        <v>236</v>
      </c>
      <c r="I747" s="5">
        <f t="shared" ref="I747:I753" si="35">H747*AQ747/1000</f>
        <v>23.6</v>
      </c>
      <c r="J747" s="5">
        <f>_xlfn.XLOOKUP(K747,数据!F:F,数据!T:T)*(I747/_xlfn.XLOOKUP(K747,数据!F:F,数据!Y:Y))</f>
        <v>1803.4</v>
      </c>
      <c r="K747" t="s">
        <v>8491</v>
      </c>
      <c r="L747" t="s">
        <v>96</v>
      </c>
      <c r="M747" t="s">
        <v>11113</v>
      </c>
      <c r="N747" t="s">
        <v>15457</v>
      </c>
      <c r="O747" t="s">
        <v>11115</v>
      </c>
      <c r="P747" t="s">
        <v>11116</v>
      </c>
      <c r="Q747" t="s">
        <v>11117</v>
      </c>
      <c r="R747" t="s">
        <v>11118</v>
      </c>
      <c r="S747" t="s">
        <v>8491</v>
      </c>
      <c r="T747" t="s">
        <v>11250</v>
      </c>
      <c r="U747" s="4" t="s">
        <v>15458</v>
      </c>
      <c r="V747" t="s">
        <v>15459</v>
      </c>
      <c r="W747" t="s">
        <v>15460</v>
      </c>
      <c r="X747" t="s">
        <v>15461</v>
      </c>
      <c r="Y747" t="s">
        <v>11142</v>
      </c>
      <c r="Z747" t="s">
        <v>15462</v>
      </c>
      <c r="AA747" t="s">
        <v>11144</v>
      </c>
      <c r="AB747" t="s">
        <v>15458</v>
      </c>
      <c r="AC747" t="s">
        <v>15236</v>
      </c>
      <c r="AD747" t="s">
        <v>15463</v>
      </c>
      <c r="AE747" t="s">
        <v>15464</v>
      </c>
      <c r="AI747" t="s">
        <v>15222</v>
      </c>
      <c r="AJ747" t="s">
        <v>14721</v>
      </c>
      <c r="AK747" t="s">
        <v>13610</v>
      </c>
      <c r="AL747" t="s">
        <v>13611</v>
      </c>
      <c r="AM747" t="s">
        <v>13612</v>
      </c>
      <c r="AN747" t="s">
        <v>11135</v>
      </c>
      <c r="AO747" t="s">
        <v>13613</v>
      </c>
      <c r="AP747" t="s">
        <v>13610</v>
      </c>
      <c r="AQ747">
        <v>100</v>
      </c>
      <c r="AR747">
        <v>100</v>
      </c>
      <c r="AS747">
        <v>100</v>
      </c>
      <c r="AT747" t="s">
        <v>15465</v>
      </c>
      <c r="AU747">
        <v>0</v>
      </c>
      <c r="AV747">
        <v>0</v>
      </c>
      <c r="AW747">
        <v>0</v>
      </c>
    </row>
    <row r="748" spans="1:49">
      <c r="A748" s="1">
        <f>_xlfn.XLOOKUP(K748,数据!F:F,数据!A:A)</f>
        <v>2026</v>
      </c>
      <c r="B748" s="2">
        <f>_xlfn.XLOOKUP(K748,数据!F:F,数据!B:B)</f>
        <v>1</v>
      </c>
      <c r="C748" s="2">
        <f>_xlfn.XLOOKUP(K748,数据!F:F,数据!C:C)</f>
        <v>3</v>
      </c>
      <c r="D748" s="2" t="str">
        <f>_xlfn.XLOOKUP(K748,数据!F:F,数据!K:K)</f>
        <v>红单</v>
      </c>
      <c r="E748" s="2" t="str" cm="1">
        <f t="array" ref="E748">IF(OR(D748="红单",D748="空派"),_xlfn.IFS(F748="未开售","新品首批发货",G748&lt;F748,"新品首批发货",G748-F748&lt;=60,"新品期补货空运",G748-F748&gt;60,"老品应急空运"),"海运，不进行分析")</f>
        <v>老品应急空运</v>
      </c>
      <c r="F748" s="3">
        <v>45964</v>
      </c>
      <c r="G748" s="3">
        <f>_xlfn.XLOOKUP(K748,数据!F:F,数据!D:D)</f>
        <v>46037</v>
      </c>
      <c r="H748" s="5">
        <v>458</v>
      </c>
      <c r="I748" s="5">
        <f t="shared" si="35"/>
        <v>16.488</v>
      </c>
      <c r="J748" s="5">
        <f>_xlfn.XLOOKUP(K748,数据!F:F,数据!T:T)*(I748/_xlfn.XLOOKUP(K748,数据!F:F,数据!Y:Y))</f>
        <v>1283.244</v>
      </c>
      <c r="K748" t="s">
        <v>8490</v>
      </c>
      <c r="L748" t="s">
        <v>80</v>
      </c>
      <c r="M748" t="s">
        <v>11113</v>
      </c>
      <c r="N748" t="s">
        <v>15466</v>
      </c>
      <c r="O748" t="s">
        <v>11115</v>
      </c>
      <c r="P748" t="s">
        <v>11116</v>
      </c>
      <c r="Q748" t="s">
        <v>11117</v>
      </c>
      <c r="R748" t="s">
        <v>11118</v>
      </c>
      <c r="S748" t="s">
        <v>8490</v>
      </c>
      <c r="T748" t="s">
        <v>11250</v>
      </c>
      <c r="U748" s="4" t="s">
        <v>15467</v>
      </c>
      <c r="V748" t="s">
        <v>15459</v>
      </c>
      <c r="W748" t="s">
        <v>15468</v>
      </c>
      <c r="X748" t="s">
        <v>15469</v>
      </c>
      <c r="Y748" t="s">
        <v>11142</v>
      </c>
      <c r="Z748" t="s">
        <v>15470</v>
      </c>
      <c r="AA748" t="s">
        <v>11144</v>
      </c>
      <c r="AB748" t="s">
        <v>15467</v>
      </c>
      <c r="AC748" t="s">
        <v>15471</v>
      </c>
      <c r="AD748" t="s">
        <v>15472</v>
      </c>
      <c r="AE748" t="s">
        <v>15464</v>
      </c>
      <c r="AI748" t="s">
        <v>15222</v>
      </c>
      <c r="AJ748" t="s">
        <v>14721</v>
      </c>
      <c r="AK748" t="s">
        <v>12949</v>
      </c>
      <c r="AL748" t="s">
        <v>12950</v>
      </c>
      <c r="AM748" t="s">
        <v>12951</v>
      </c>
      <c r="AN748" t="s">
        <v>12951</v>
      </c>
      <c r="AO748" t="s">
        <v>12952</v>
      </c>
      <c r="AP748" t="s">
        <v>12949</v>
      </c>
      <c r="AQ748">
        <v>36</v>
      </c>
      <c r="AR748">
        <v>36</v>
      </c>
      <c r="AS748">
        <v>36</v>
      </c>
      <c r="AT748" t="s">
        <v>15473</v>
      </c>
      <c r="AU748">
        <v>0</v>
      </c>
      <c r="AV748">
        <v>0</v>
      </c>
      <c r="AW748">
        <v>0</v>
      </c>
    </row>
    <row r="749" spans="1:49">
      <c r="A749" s="1">
        <f>_xlfn.XLOOKUP(K749,数据!F:F,数据!A:A)</f>
        <v>2026</v>
      </c>
      <c r="B749" s="2">
        <f>_xlfn.XLOOKUP(K749,数据!F:F,数据!B:B)</f>
        <v>1</v>
      </c>
      <c r="C749" s="2">
        <f>_xlfn.XLOOKUP(K749,数据!F:F,数据!C:C)</f>
        <v>3</v>
      </c>
      <c r="D749" s="2" t="str">
        <f>_xlfn.XLOOKUP(K749,数据!F:F,数据!K:K)</f>
        <v>空派</v>
      </c>
      <c r="E749" s="2" t="str" cm="1">
        <f t="array" ref="E749">IF(OR(D749="红单",D749="空派"),_xlfn.IFS(F749="未开售","新品首批发货",G749&lt;F749,"新品首批发货",G749-F749&lt;=60,"新品期补货空运",G749-F749&gt;60,"老品应急空运"),"海运，不进行分析")</f>
        <v>老品应急空运</v>
      </c>
      <c r="F749" s="3">
        <v>45964</v>
      </c>
      <c r="G749" s="3">
        <f>_xlfn.XLOOKUP(K749,数据!F:F,数据!D:D)</f>
        <v>46037</v>
      </c>
      <c r="H749" s="5">
        <v>458</v>
      </c>
      <c r="I749" s="5">
        <f t="shared" si="35"/>
        <v>29.312</v>
      </c>
      <c r="J749" s="5">
        <f>_xlfn.XLOOKUP(K749,数据!F:F,数据!T:T)*(I749/_xlfn.XLOOKUP(K749,数据!F:F,数据!Y:Y))</f>
        <v>1605.856</v>
      </c>
      <c r="K749" t="s">
        <v>8488</v>
      </c>
      <c r="L749" t="s">
        <v>80</v>
      </c>
      <c r="M749" t="s">
        <v>11113</v>
      </c>
      <c r="N749" t="s">
        <v>15474</v>
      </c>
      <c r="O749" t="s">
        <v>11115</v>
      </c>
      <c r="P749" t="s">
        <v>11116</v>
      </c>
      <c r="Q749" t="s">
        <v>11117</v>
      </c>
      <c r="R749" t="s">
        <v>11118</v>
      </c>
      <c r="S749" t="s">
        <v>15475</v>
      </c>
      <c r="T749" t="s">
        <v>11250</v>
      </c>
      <c r="U749" s="4" t="s">
        <v>15476</v>
      </c>
      <c r="V749" t="s">
        <v>15477</v>
      </c>
      <c r="W749" t="s">
        <v>15478</v>
      </c>
      <c r="X749" t="s">
        <v>15479</v>
      </c>
      <c r="Y749" t="s">
        <v>11142</v>
      </c>
      <c r="Z749" t="s">
        <v>15480</v>
      </c>
      <c r="AA749" t="s">
        <v>11144</v>
      </c>
      <c r="AB749" t="s">
        <v>15476</v>
      </c>
      <c r="AC749" t="s">
        <v>15481</v>
      </c>
      <c r="AD749" t="s">
        <v>15482</v>
      </c>
      <c r="AE749" t="s">
        <v>15221</v>
      </c>
      <c r="AI749" t="s">
        <v>15222</v>
      </c>
      <c r="AJ749" t="s">
        <v>14721</v>
      </c>
      <c r="AK749" t="s">
        <v>12949</v>
      </c>
      <c r="AL749" t="s">
        <v>12950</v>
      </c>
      <c r="AM749" t="s">
        <v>12951</v>
      </c>
      <c r="AN749" t="s">
        <v>12951</v>
      </c>
      <c r="AO749" t="s">
        <v>12952</v>
      </c>
      <c r="AP749" t="s">
        <v>12949</v>
      </c>
      <c r="AQ749">
        <v>64</v>
      </c>
      <c r="AR749">
        <v>64</v>
      </c>
      <c r="AS749">
        <v>64</v>
      </c>
      <c r="AT749" t="s">
        <v>15483</v>
      </c>
      <c r="AU749">
        <v>0</v>
      </c>
      <c r="AV749">
        <v>0</v>
      </c>
      <c r="AW749">
        <v>0</v>
      </c>
    </row>
    <row r="750" spans="1:49">
      <c r="A750" s="1">
        <f>_xlfn.XLOOKUP(K750,数据!F:F,数据!A:A)</f>
        <v>2026</v>
      </c>
      <c r="B750" s="2">
        <f>_xlfn.XLOOKUP(K750,数据!F:F,数据!B:B)</f>
        <v>1</v>
      </c>
      <c r="C750" s="2">
        <f>_xlfn.XLOOKUP(K750,数据!F:F,数据!C:C)</f>
        <v>3</v>
      </c>
      <c r="D750" s="2" t="str">
        <f>_xlfn.XLOOKUP(K750,数据!F:F,数据!K:K)</f>
        <v>空派</v>
      </c>
      <c r="E750" s="2" t="str" cm="1">
        <f t="array" ref="E750">IF(OR(D750="红单",D750="空派"),_xlfn.IFS(F750="未开售","新品首批发货",G750&lt;F750,"新品首批发货",G750-F750&lt;=60,"新品期补货空运",G750-F750&gt;60,"老品应急空运"),"海运，不进行分析")</f>
        <v>老品应急空运</v>
      </c>
      <c r="F750" s="3">
        <v>45965</v>
      </c>
      <c r="G750" s="3">
        <f>_xlfn.XLOOKUP(K750,数据!F:F,数据!D:D)</f>
        <v>46037</v>
      </c>
      <c r="H750" s="5">
        <v>236</v>
      </c>
      <c r="I750" s="5">
        <f t="shared" si="35"/>
        <v>23.6</v>
      </c>
      <c r="J750" s="5">
        <f>_xlfn.XLOOKUP(K750,数据!F:F,数据!T:T)*(I750/_xlfn.XLOOKUP(K750,数据!F:F,数据!Y:Y))</f>
        <v>1344.39727891156</v>
      </c>
      <c r="K750" t="s">
        <v>8489</v>
      </c>
      <c r="L750" t="s">
        <v>96</v>
      </c>
      <c r="M750" t="s">
        <v>11113</v>
      </c>
      <c r="N750" t="s">
        <v>15484</v>
      </c>
      <c r="O750" t="s">
        <v>11115</v>
      </c>
      <c r="P750" t="s">
        <v>11139</v>
      </c>
      <c r="Q750" t="s">
        <v>11117</v>
      </c>
      <c r="R750" t="s">
        <v>11118</v>
      </c>
      <c r="S750" t="s">
        <v>15485</v>
      </c>
      <c r="T750" t="s">
        <v>11250</v>
      </c>
      <c r="U750" s="4" t="s">
        <v>15486</v>
      </c>
      <c r="V750" t="s">
        <v>15487</v>
      </c>
      <c r="W750" t="s">
        <v>15488</v>
      </c>
      <c r="X750" t="s">
        <v>15489</v>
      </c>
      <c r="Y750" t="s">
        <v>11142</v>
      </c>
      <c r="Z750" t="s">
        <v>15490</v>
      </c>
      <c r="AA750" t="s">
        <v>11144</v>
      </c>
      <c r="AB750" t="s">
        <v>15486</v>
      </c>
      <c r="AC750" t="s">
        <v>15236</v>
      </c>
      <c r="AD750" t="s">
        <v>15491</v>
      </c>
      <c r="AE750" t="s">
        <v>15221</v>
      </c>
      <c r="AI750" t="s">
        <v>14721</v>
      </c>
      <c r="AJ750" t="s">
        <v>14597</v>
      </c>
      <c r="AK750" t="s">
        <v>13610</v>
      </c>
      <c r="AL750" t="s">
        <v>13611</v>
      </c>
      <c r="AM750" t="s">
        <v>13612</v>
      </c>
      <c r="AN750" t="s">
        <v>11135</v>
      </c>
      <c r="AO750" t="s">
        <v>13613</v>
      </c>
      <c r="AP750" t="s">
        <v>13610</v>
      </c>
      <c r="AQ750">
        <v>100</v>
      </c>
      <c r="AR750">
        <v>100</v>
      </c>
      <c r="AS750">
        <v>100</v>
      </c>
      <c r="AT750" t="s">
        <v>15492</v>
      </c>
      <c r="AU750">
        <v>0</v>
      </c>
      <c r="AV750">
        <v>0</v>
      </c>
      <c r="AW750">
        <v>0</v>
      </c>
    </row>
    <row r="751" spans="1:49">
      <c r="A751" s="1">
        <f>_xlfn.XLOOKUP(K751,数据!F:F,数据!A:A)</f>
        <v>2026</v>
      </c>
      <c r="B751" s="2">
        <f>_xlfn.XLOOKUP(K751,数据!F:F,数据!B:B)</f>
        <v>1</v>
      </c>
      <c r="C751" s="2">
        <f>_xlfn.XLOOKUP(K751,数据!F:F,数据!C:C)</f>
        <v>3</v>
      </c>
      <c r="D751" s="2" t="str">
        <f>_xlfn.XLOOKUP(K751,数据!F:F,数据!K:K)</f>
        <v>空派</v>
      </c>
      <c r="E751" s="2" t="str" cm="1">
        <f t="array" ref="E751">IF(OR(D751="红单",D751="空派"),_xlfn.IFS(F751="未开售","新品首批发货",G751&lt;F751,"新品首批发货",G751-F751&lt;=60,"新品期补货空运",G751-F751&gt;60,"老品应急空运"),"海运，不进行分析")</f>
        <v>新品期补货空运</v>
      </c>
      <c r="F751" s="3">
        <v>46015</v>
      </c>
      <c r="G751" s="3">
        <f>_xlfn.XLOOKUP(K751,数据!F:F,数据!D:D)</f>
        <v>46037</v>
      </c>
      <c r="H751" s="5">
        <v>116</v>
      </c>
      <c r="I751" s="5">
        <f t="shared" si="35"/>
        <v>5.8</v>
      </c>
      <c r="J751" s="5">
        <f>_xlfn.XLOOKUP(K751,数据!F:F,数据!T:T)*(I751/_xlfn.XLOOKUP(K751,数据!F:F,数据!Y:Y))</f>
        <v>330.402721088435</v>
      </c>
      <c r="K751" t="s">
        <v>8489</v>
      </c>
      <c r="L751" t="s">
        <v>96</v>
      </c>
      <c r="M751" t="s">
        <v>11113</v>
      </c>
      <c r="N751" t="s">
        <v>15484</v>
      </c>
      <c r="O751" t="s">
        <v>11115</v>
      </c>
      <c r="P751" t="s">
        <v>11139</v>
      </c>
      <c r="Q751" t="s">
        <v>11117</v>
      </c>
      <c r="R751" t="s">
        <v>11118</v>
      </c>
      <c r="S751" t="s">
        <v>15485</v>
      </c>
      <c r="T751" t="s">
        <v>11250</v>
      </c>
      <c r="U751" s="4" t="s">
        <v>15486</v>
      </c>
      <c r="V751" t="s">
        <v>15487</v>
      </c>
      <c r="W751" t="s">
        <v>15488</v>
      </c>
      <c r="X751" t="s">
        <v>15489</v>
      </c>
      <c r="Y751" t="s">
        <v>11142</v>
      </c>
      <c r="Z751" t="s">
        <v>15490</v>
      </c>
      <c r="AA751" t="s">
        <v>11144</v>
      </c>
      <c r="AB751" t="s">
        <v>15486</v>
      </c>
      <c r="AC751" t="s">
        <v>15236</v>
      </c>
      <c r="AD751" t="s">
        <v>15491</v>
      </c>
      <c r="AE751" t="s">
        <v>15221</v>
      </c>
      <c r="AI751" t="s">
        <v>14721</v>
      </c>
      <c r="AJ751" t="s">
        <v>14597</v>
      </c>
      <c r="AK751" t="s">
        <v>15493</v>
      </c>
      <c r="AL751" t="s">
        <v>15494</v>
      </c>
      <c r="AM751" t="s">
        <v>15495</v>
      </c>
      <c r="AN751" t="s">
        <v>12442</v>
      </c>
      <c r="AO751" t="s">
        <v>15496</v>
      </c>
      <c r="AP751" t="s">
        <v>15493</v>
      </c>
      <c r="AQ751">
        <v>50</v>
      </c>
      <c r="AR751">
        <v>50</v>
      </c>
      <c r="AS751">
        <v>50</v>
      </c>
      <c r="AT751" t="s">
        <v>15497</v>
      </c>
      <c r="AU751">
        <v>0</v>
      </c>
      <c r="AV751">
        <v>0</v>
      </c>
      <c r="AW751">
        <v>0</v>
      </c>
    </row>
    <row r="752" spans="1:49">
      <c r="A752" s="1">
        <f>_xlfn.XLOOKUP(K752,数据!F:F,数据!A:A)</f>
        <v>2026</v>
      </c>
      <c r="B752" s="2">
        <f>_xlfn.XLOOKUP(K752,数据!F:F,数据!B:B)</f>
        <v>1</v>
      </c>
      <c r="C752" s="2">
        <f>_xlfn.XLOOKUP(K752,数据!F:F,数据!C:C)</f>
        <v>3</v>
      </c>
      <c r="D752" s="2" t="str">
        <f>_xlfn.XLOOKUP(K752,数据!F:F,数据!K:K)</f>
        <v>红单</v>
      </c>
      <c r="E752" s="2" t="str" cm="1">
        <f t="array" ref="E752">IF(OR(D752="红单",D752="空派"),_xlfn.IFS(F752="未开售","新品首批发货",G752&lt;F752,"新品首批发货",G752-F752&lt;=60,"新品期补货空运",G752-F752&gt;60,"老品应急空运"),"海运，不进行分析")</f>
        <v>新品期补货空运</v>
      </c>
      <c r="F752" s="3">
        <v>46016</v>
      </c>
      <c r="G752" s="3">
        <f>_xlfn.XLOOKUP(K752,数据!F:F,数据!D:D)</f>
        <v>46036</v>
      </c>
      <c r="H752" s="5">
        <v>227</v>
      </c>
      <c r="I752" s="5">
        <f t="shared" si="35"/>
        <v>15.89</v>
      </c>
      <c r="J752" s="5">
        <f>_xlfn.XLOOKUP(K752,数据!F:F,数据!T:T)*(I752/_xlfn.XLOOKUP(K752,数据!F:F,数据!Y:Y))</f>
        <v>1364.16756120979</v>
      </c>
      <c r="K752" t="s">
        <v>8487</v>
      </c>
      <c r="L752" t="s">
        <v>96</v>
      </c>
      <c r="M752" t="s">
        <v>11113</v>
      </c>
      <c r="N752" t="s">
        <v>15498</v>
      </c>
      <c r="O752" t="s">
        <v>11115</v>
      </c>
      <c r="P752" t="s">
        <v>11139</v>
      </c>
      <c r="Q752" t="s">
        <v>11117</v>
      </c>
      <c r="R752" t="s">
        <v>11118</v>
      </c>
      <c r="S752" t="s">
        <v>15499</v>
      </c>
      <c r="T752" t="s">
        <v>11250</v>
      </c>
      <c r="U752" s="4" t="s">
        <v>15500</v>
      </c>
      <c r="V752" t="s">
        <v>15501</v>
      </c>
      <c r="W752" t="s">
        <v>15502</v>
      </c>
      <c r="X752" t="s">
        <v>15503</v>
      </c>
      <c r="Y752" t="s">
        <v>11142</v>
      </c>
      <c r="Z752" t="s">
        <v>15504</v>
      </c>
      <c r="AA752" t="s">
        <v>11126</v>
      </c>
      <c r="AB752" t="s">
        <v>15500</v>
      </c>
      <c r="AC752" t="s">
        <v>15505</v>
      </c>
      <c r="AD752" t="s">
        <v>15506</v>
      </c>
      <c r="AE752" t="s">
        <v>15507</v>
      </c>
      <c r="AI752" t="s">
        <v>15222</v>
      </c>
      <c r="AJ752" t="s">
        <v>14721</v>
      </c>
      <c r="AK752" t="s">
        <v>15508</v>
      </c>
      <c r="AL752" t="s">
        <v>15509</v>
      </c>
      <c r="AM752" t="s">
        <v>15510</v>
      </c>
      <c r="AN752" t="s">
        <v>12448</v>
      </c>
      <c r="AO752" t="s">
        <v>15511</v>
      </c>
      <c r="AP752" t="s">
        <v>15508</v>
      </c>
      <c r="AQ752">
        <v>70</v>
      </c>
      <c r="AR752">
        <v>70</v>
      </c>
      <c r="AS752">
        <v>70</v>
      </c>
      <c r="AT752" t="s">
        <v>15512</v>
      </c>
      <c r="AU752">
        <v>0</v>
      </c>
      <c r="AV752">
        <v>0</v>
      </c>
      <c r="AW752">
        <v>0</v>
      </c>
    </row>
    <row r="753" spans="1:49">
      <c r="A753" s="1">
        <f>_xlfn.XLOOKUP(K753,数据!F:F,数据!A:A)</f>
        <v>2026</v>
      </c>
      <c r="B753" s="2">
        <f>_xlfn.XLOOKUP(K753,数据!F:F,数据!B:B)</f>
        <v>1</v>
      </c>
      <c r="C753" s="2">
        <f>_xlfn.XLOOKUP(K753,数据!F:F,数据!C:C)</f>
        <v>3</v>
      </c>
      <c r="D753" s="2" t="str">
        <f>_xlfn.XLOOKUP(K753,数据!F:F,数据!K:K)</f>
        <v>红单</v>
      </c>
      <c r="E753" s="2" t="str" cm="1">
        <f t="array" ref="E753">IF(OR(D753="红单",D753="空派"),_xlfn.IFS(F753="未开售","新品首批发货",G753&lt;F753,"新品首批发货",G753-F753&lt;=60,"新品期补货空运",G753-F753&gt;60,"老品应急空运"),"海运，不进行分析")</f>
        <v>新品期补货空运</v>
      </c>
      <c r="F753" s="3">
        <v>46017</v>
      </c>
      <c r="G753" s="3">
        <f>_xlfn.XLOOKUP(K753,数据!F:F,数据!D:D)</f>
        <v>46036</v>
      </c>
      <c r="H753" s="5">
        <v>247</v>
      </c>
      <c r="I753" s="5">
        <f t="shared" si="35"/>
        <v>4.94</v>
      </c>
      <c r="J753" s="5">
        <f>_xlfn.XLOOKUP(K753,数据!F:F,数据!T:T)*(I753/_xlfn.XLOOKUP(K753,数据!F:F,数据!Y:Y))</f>
        <v>424.102438790206</v>
      </c>
      <c r="K753" t="s">
        <v>8487</v>
      </c>
      <c r="L753" t="s">
        <v>96</v>
      </c>
      <c r="M753" t="s">
        <v>11113</v>
      </c>
      <c r="N753" t="s">
        <v>15498</v>
      </c>
      <c r="O753" t="s">
        <v>11115</v>
      </c>
      <c r="P753" t="s">
        <v>11139</v>
      </c>
      <c r="Q753" t="s">
        <v>11117</v>
      </c>
      <c r="R753" t="s">
        <v>11118</v>
      </c>
      <c r="S753" t="s">
        <v>15499</v>
      </c>
      <c r="T753" t="s">
        <v>11250</v>
      </c>
      <c r="U753" s="4" t="s">
        <v>15500</v>
      </c>
      <c r="V753" t="s">
        <v>15501</v>
      </c>
      <c r="W753" t="s">
        <v>15502</v>
      </c>
      <c r="X753" t="s">
        <v>15503</v>
      </c>
      <c r="Y753" t="s">
        <v>11142</v>
      </c>
      <c r="Z753" t="s">
        <v>15504</v>
      </c>
      <c r="AA753" t="s">
        <v>11126</v>
      </c>
      <c r="AB753" t="s">
        <v>15500</v>
      </c>
      <c r="AC753" t="s">
        <v>15505</v>
      </c>
      <c r="AD753" t="s">
        <v>15506</v>
      </c>
      <c r="AE753" t="s">
        <v>15507</v>
      </c>
      <c r="AI753" t="s">
        <v>15222</v>
      </c>
      <c r="AJ753" t="s">
        <v>14721</v>
      </c>
      <c r="AK753" t="s">
        <v>15513</v>
      </c>
      <c r="AL753" t="s">
        <v>15514</v>
      </c>
      <c r="AM753" t="s">
        <v>15515</v>
      </c>
      <c r="AN753" t="s">
        <v>15516</v>
      </c>
      <c r="AO753" t="s">
        <v>15517</v>
      </c>
      <c r="AP753" t="s">
        <v>15513</v>
      </c>
      <c r="AQ753">
        <v>20</v>
      </c>
      <c r="AR753">
        <v>20</v>
      </c>
      <c r="AS753">
        <v>20</v>
      </c>
      <c r="AT753" t="s">
        <v>15518</v>
      </c>
      <c r="AU753">
        <v>0</v>
      </c>
      <c r="AV753">
        <v>0</v>
      </c>
      <c r="AW753">
        <v>0</v>
      </c>
    </row>
    <row r="754" spans="1:49">
      <c r="A754" s="1">
        <f>_xlfn.XLOOKUP(K754,数据!F:F,数据!A:A)</f>
        <v>2026</v>
      </c>
      <c r="B754" s="2">
        <f>_xlfn.XLOOKUP(K754,数据!F:F,数据!B:B)</f>
        <v>1</v>
      </c>
      <c r="C754" s="2">
        <f>_xlfn.XLOOKUP(K754,数据!F:F,数据!C:C)</f>
        <v>3</v>
      </c>
      <c r="D754" s="2" t="str">
        <f>_xlfn.XLOOKUP(K754,数据!F:F,数据!K:K)</f>
        <v>空派</v>
      </c>
      <c r="E754" s="2" t="str" cm="1">
        <f t="array" ref="E754">IF(OR(D754="红单",D754="空派"),_xlfn.IFS(F754="未开售","新品首批发货",G754&lt;F754,"新品首批发货",G754-F754&lt;=60,"新品期补货空运",G754-F754&gt;60,"老品应急空运"),"海运，不进行分析")</f>
        <v>新品期补货空运</v>
      </c>
      <c r="F754" s="3">
        <v>46013</v>
      </c>
      <c r="G754" s="3">
        <f>_xlfn.XLOOKUP(K754,数据!F:F,数据!D:D)</f>
        <v>46035</v>
      </c>
      <c r="H754" s="5">
        <v>142</v>
      </c>
      <c r="I754" s="5">
        <f t="shared" ref="I754:I765" si="36">H754*AQ754/1000</f>
        <v>14.2</v>
      </c>
      <c r="J754" s="5">
        <f>_xlfn.XLOOKUP(K754,数据!F:F,数据!T:T)*(I754/_xlfn.XLOOKUP(K754,数据!F:F,数据!Y:Y))</f>
        <v>751.087350199734</v>
      </c>
      <c r="K754" t="s">
        <v>8485</v>
      </c>
      <c r="L754" t="s">
        <v>41</v>
      </c>
      <c r="M754" t="s">
        <v>11113</v>
      </c>
      <c r="N754" t="s">
        <v>15519</v>
      </c>
      <c r="O754" t="s">
        <v>11115</v>
      </c>
      <c r="P754" t="s">
        <v>11139</v>
      </c>
      <c r="Q754" t="s">
        <v>11117</v>
      </c>
      <c r="R754" t="s">
        <v>11118</v>
      </c>
      <c r="S754" t="s">
        <v>15520</v>
      </c>
      <c r="T754" t="s">
        <v>11250</v>
      </c>
      <c r="U754" s="4" t="s">
        <v>15521</v>
      </c>
      <c r="V754" t="s">
        <v>15522</v>
      </c>
      <c r="W754" t="s">
        <v>15523</v>
      </c>
      <c r="X754" t="s">
        <v>15524</v>
      </c>
      <c r="Y754" t="s">
        <v>11142</v>
      </c>
      <c r="Z754" t="s">
        <v>15525</v>
      </c>
      <c r="AA754" t="s">
        <v>11144</v>
      </c>
      <c r="AB754" t="s">
        <v>15521</v>
      </c>
      <c r="AC754" t="s">
        <v>15526</v>
      </c>
      <c r="AD754" t="s">
        <v>15527</v>
      </c>
      <c r="AE754" t="s">
        <v>15528</v>
      </c>
      <c r="AI754" t="s">
        <v>15222</v>
      </c>
      <c r="AJ754" t="s">
        <v>14721</v>
      </c>
      <c r="AK754" t="s">
        <v>12313</v>
      </c>
      <c r="AL754" t="s">
        <v>12314</v>
      </c>
      <c r="AM754" t="s">
        <v>12315</v>
      </c>
      <c r="AN754" t="s">
        <v>11526</v>
      </c>
      <c r="AO754" t="s">
        <v>12316</v>
      </c>
      <c r="AP754" t="s">
        <v>12313</v>
      </c>
      <c r="AQ754">
        <v>100</v>
      </c>
      <c r="AR754">
        <v>100</v>
      </c>
      <c r="AS754">
        <v>100</v>
      </c>
      <c r="AT754" t="s">
        <v>15529</v>
      </c>
      <c r="AU754">
        <v>0</v>
      </c>
      <c r="AV754">
        <v>0</v>
      </c>
      <c r="AW754">
        <v>0</v>
      </c>
    </row>
    <row r="755" spans="1:49">
      <c r="A755" s="1">
        <f>_xlfn.XLOOKUP(K755,数据!F:F,数据!A:A)</f>
        <v>2026</v>
      </c>
      <c r="B755" s="2">
        <f>_xlfn.XLOOKUP(K755,数据!F:F,数据!B:B)</f>
        <v>1</v>
      </c>
      <c r="C755" s="2">
        <f>_xlfn.XLOOKUP(K755,数据!F:F,数据!C:C)</f>
        <v>3</v>
      </c>
      <c r="D755" s="2" t="str">
        <f>_xlfn.XLOOKUP(K755,数据!F:F,数据!K:K)</f>
        <v>空派</v>
      </c>
      <c r="E755" s="2" t="str" cm="1">
        <f t="array" ref="E755">IF(OR(D755="红单",D755="空派"),_xlfn.IFS(F755="未开售","新品首批发货",G755&lt;F755,"新品首批发货",G755-F755&lt;=60,"新品期补货空运",G755-F755&gt;60,"老品应急空运"),"海运，不进行分析")</f>
        <v>新品期补货空运</v>
      </c>
      <c r="F755" s="3">
        <v>46023</v>
      </c>
      <c r="G755" s="3">
        <f>_xlfn.XLOOKUP(K755,数据!F:F,数据!D:D)</f>
        <v>46035</v>
      </c>
      <c r="H755" s="5">
        <v>144</v>
      </c>
      <c r="I755" s="5">
        <f t="shared" si="36"/>
        <v>15.84</v>
      </c>
      <c r="J755" s="5">
        <f>_xlfn.XLOOKUP(K755,数据!F:F,数据!T:T)*(I755/_xlfn.XLOOKUP(K755,数据!F:F,数据!Y:Y))</f>
        <v>837.832649800266</v>
      </c>
      <c r="K755" t="s">
        <v>8485</v>
      </c>
      <c r="L755" t="s">
        <v>41</v>
      </c>
      <c r="M755" t="s">
        <v>11113</v>
      </c>
      <c r="N755" t="s">
        <v>15519</v>
      </c>
      <c r="O755" t="s">
        <v>11115</v>
      </c>
      <c r="P755" t="s">
        <v>11139</v>
      </c>
      <c r="Q755" t="s">
        <v>11117</v>
      </c>
      <c r="R755" t="s">
        <v>11118</v>
      </c>
      <c r="S755" t="s">
        <v>15520</v>
      </c>
      <c r="T755" t="s">
        <v>11250</v>
      </c>
      <c r="U755" s="4" t="s">
        <v>15521</v>
      </c>
      <c r="V755" t="s">
        <v>15522</v>
      </c>
      <c r="W755" t="s">
        <v>15523</v>
      </c>
      <c r="X755" t="s">
        <v>15524</v>
      </c>
      <c r="Y755" t="s">
        <v>11142</v>
      </c>
      <c r="Z755" t="s">
        <v>15525</v>
      </c>
      <c r="AA755" t="s">
        <v>11144</v>
      </c>
      <c r="AB755" t="s">
        <v>15521</v>
      </c>
      <c r="AC755" t="s">
        <v>15526</v>
      </c>
      <c r="AD755" t="s">
        <v>15527</v>
      </c>
      <c r="AE755" t="s">
        <v>15528</v>
      </c>
      <c r="AI755" t="s">
        <v>15222</v>
      </c>
      <c r="AJ755" t="s">
        <v>14721</v>
      </c>
      <c r="AK755" t="s">
        <v>11343</v>
      </c>
      <c r="AL755" t="s">
        <v>11344</v>
      </c>
      <c r="AM755" t="s">
        <v>11345</v>
      </c>
      <c r="AN755" t="s">
        <v>11346</v>
      </c>
      <c r="AO755" t="s">
        <v>11347</v>
      </c>
      <c r="AP755" t="s">
        <v>11343</v>
      </c>
      <c r="AQ755">
        <v>110</v>
      </c>
      <c r="AR755">
        <v>110</v>
      </c>
      <c r="AS755">
        <v>110</v>
      </c>
      <c r="AT755" t="s">
        <v>15530</v>
      </c>
      <c r="AU755">
        <v>0</v>
      </c>
      <c r="AV755">
        <v>0</v>
      </c>
      <c r="AW755">
        <v>0</v>
      </c>
    </row>
    <row r="756" spans="1:49">
      <c r="A756" s="1">
        <f>_xlfn.XLOOKUP(K756,数据!F:F,数据!A:A)</f>
        <v>2026</v>
      </c>
      <c r="B756" s="2">
        <f>_xlfn.XLOOKUP(K756,数据!F:F,数据!B:B)</f>
        <v>1</v>
      </c>
      <c r="C756" s="2">
        <f>_xlfn.XLOOKUP(K756,数据!F:F,数据!C:C)</f>
        <v>3</v>
      </c>
      <c r="D756" s="2" t="str">
        <f>_xlfn.XLOOKUP(K756,数据!F:F,数据!K:K)</f>
        <v>空派</v>
      </c>
      <c r="E756" s="2" t="str" cm="1">
        <f t="array" ref="E756">IF(OR(D756="红单",D756="空派"),_xlfn.IFS(F756="未开售","新品首批发货",G756&lt;F756,"新品首批发货",G756-F756&lt;=60,"新品期补货空运",G756-F756&gt;60,"老品应急空运"),"海运，不进行分析")</f>
        <v>老品应急空运</v>
      </c>
      <c r="F756" s="3">
        <v>45563</v>
      </c>
      <c r="G756" s="3">
        <f>_xlfn.XLOOKUP(K756,数据!F:F,数据!D:D)</f>
        <v>46035</v>
      </c>
      <c r="H756" s="5">
        <v>174</v>
      </c>
      <c r="I756" s="5">
        <f t="shared" si="36"/>
        <v>17.052</v>
      </c>
      <c r="J756" s="5">
        <f>_xlfn.XLOOKUP(K756,数据!F:F,数据!T:T)*(I756/_xlfn.XLOOKUP(K756,数据!F:F,数据!Y:Y))</f>
        <v>856.098</v>
      </c>
      <c r="K756" t="s">
        <v>8484</v>
      </c>
      <c r="L756" t="s">
        <v>129</v>
      </c>
      <c r="M756" t="s">
        <v>11113</v>
      </c>
      <c r="N756" t="s">
        <v>15531</v>
      </c>
      <c r="O756" t="s">
        <v>11115</v>
      </c>
      <c r="P756" t="s">
        <v>11116</v>
      </c>
      <c r="Q756" t="s">
        <v>11117</v>
      </c>
      <c r="R756" t="s">
        <v>11118</v>
      </c>
      <c r="S756" t="s">
        <v>15532</v>
      </c>
      <c r="T756" t="s">
        <v>11250</v>
      </c>
      <c r="U756" s="4" t="s">
        <v>15533</v>
      </c>
      <c r="V756" t="s">
        <v>15534</v>
      </c>
      <c r="W756" t="s">
        <v>15535</v>
      </c>
      <c r="X756" t="s">
        <v>15536</v>
      </c>
      <c r="Y756" t="s">
        <v>11142</v>
      </c>
      <c r="Z756" t="s">
        <v>15537</v>
      </c>
      <c r="AA756" t="s">
        <v>11126</v>
      </c>
      <c r="AB756" t="s">
        <v>15533</v>
      </c>
      <c r="AC756" t="s">
        <v>15236</v>
      </c>
      <c r="AD756" t="s">
        <v>15538</v>
      </c>
      <c r="AE756" t="s">
        <v>15528</v>
      </c>
      <c r="AI756" t="s">
        <v>15222</v>
      </c>
      <c r="AJ756" t="s">
        <v>14721</v>
      </c>
      <c r="AK756" t="s">
        <v>15539</v>
      </c>
      <c r="AL756" t="s">
        <v>15540</v>
      </c>
      <c r="AM756" t="s">
        <v>15541</v>
      </c>
      <c r="AN756" t="s">
        <v>15542</v>
      </c>
      <c r="AO756" t="s">
        <v>15543</v>
      </c>
      <c r="AP756" t="s">
        <v>15539</v>
      </c>
      <c r="AQ756">
        <v>98</v>
      </c>
      <c r="AR756">
        <v>98</v>
      </c>
      <c r="AS756">
        <v>98</v>
      </c>
      <c r="AT756" t="s">
        <v>15544</v>
      </c>
      <c r="AU756">
        <v>0</v>
      </c>
      <c r="AV756">
        <v>0</v>
      </c>
      <c r="AW756">
        <v>0</v>
      </c>
    </row>
    <row r="757" spans="1:49">
      <c r="A757" s="1">
        <f>_xlfn.XLOOKUP(K757,数据!F:F,数据!A:A)</f>
        <v>2026</v>
      </c>
      <c r="B757" s="2">
        <f>_xlfn.XLOOKUP(K757,数据!F:F,数据!B:B)</f>
        <v>1</v>
      </c>
      <c r="C757" s="2">
        <f>_xlfn.XLOOKUP(K757,数据!F:F,数据!C:C)</f>
        <v>3</v>
      </c>
      <c r="D757" s="2" t="str">
        <f>_xlfn.XLOOKUP(K757,数据!F:F,数据!K:K)</f>
        <v>空派</v>
      </c>
      <c r="E757" s="2" t="str" cm="1">
        <f t="array" ref="E757">IF(OR(D757="红单",D757="空派"),_xlfn.IFS(F757="未开售","新品首批发货",G757&lt;F757,"新品首批发货",G757-F757&lt;=60,"新品期补货空运",G757-F757&gt;60,"老品应急空运"),"海运，不进行分析")</f>
        <v>新品期补货空运</v>
      </c>
      <c r="F757" s="3">
        <v>46017</v>
      </c>
      <c r="G757" s="3">
        <f>_xlfn.XLOOKUP(K757,数据!F:F,数据!D:D)</f>
        <v>46035</v>
      </c>
      <c r="H757" s="5">
        <v>111</v>
      </c>
      <c r="I757" s="5">
        <f t="shared" si="36"/>
        <v>9.99</v>
      </c>
      <c r="J757" s="5">
        <f>_xlfn.XLOOKUP(K757,数据!F:F,数据!T:T)*(I757/_xlfn.XLOOKUP(K757,数据!F:F,数据!Y:Y))</f>
        <v>605.199954044118</v>
      </c>
      <c r="K757" t="s">
        <v>8486</v>
      </c>
      <c r="L757" t="s">
        <v>111</v>
      </c>
      <c r="M757" t="s">
        <v>11113</v>
      </c>
      <c r="N757" t="s">
        <v>15545</v>
      </c>
      <c r="O757" t="s">
        <v>11115</v>
      </c>
      <c r="P757" t="s">
        <v>11139</v>
      </c>
      <c r="Q757" t="s">
        <v>11117</v>
      </c>
      <c r="R757" t="s">
        <v>11118</v>
      </c>
      <c r="S757" t="s">
        <v>15546</v>
      </c>
      <c r="T757" t="s">
        <v>11250</v>
      </c>
      <c r="U757" s="4" t="s">
        <v>15547</v>
      </c>
      <c r="V757" t="s">
        <v>15548</v>
      </c>
      <c r="W757" t="s">
        <v>15549</v>
      </c>
      <c r="X757" t="s">
        <v>15550</v>
      </c>
      <c r="Y757" t="s">
        <v>11142</v>
      </c>
      <c r="Z757" t="s">
        <v>15551</v>
      </c>
      <c r="AA757" t="s">
        <v>11144</v>
      </c>
      <c r="AB757" t="s">
        <v>15547</v>
      </c>
      <c r="AC757" t="s">
        <v>15552</v>
      </c>
      <c r="AD757" t="s">
        <v>15553</v>
      </c>
      <c r="AE757" t="s">
        <v>15528</v>
      </c>
      <c r="AI757" t="s">
        <v>15222</v>
      </c>
      <c r="AJ757" t="s">
        <v>14721</v>
      </c>
      <c r="AK757" t="s">
        <v>14182</v>
      </c>
      <c r="AL757" t="s">
        <v>14183</v>
      </c>
      <c r="AM757" t="s">
        <v>14184</v>
      </c>
      <c r="AN757" t="s">
        <v>14185</v>
      </c>
      <c r="AO757" t="s">
        <v>14186</v>
      </c>
      <c r="AP757" t="s">
        <v>14182</v>
      </c>
      <c r="AQ757">
        <v>90</v>
      </c>
      <c r="AR757">
        <v>90</v>
      </c>
      <c r="AS757">
        <v>90</v>
      </c>
      <c r="AT757" t="s">
        <v>15554</v>
      </c>
      <c r="AU757">
        <v>0</v>
      </c>
      <c r="AV757">
        <v>0</v>
      </c>
      <c r="AW757">
        <v>0</v>
      </c>
    </row>
    <row r="758" spans="1:49">
      <c r="A758" s="1">
        <f>_xlfn.XLOOKUP(K758,数据!F:F,数据!A:A)</f>
        <v>2026</v>
      </c>
      <c r="B758" s="2">
        <f>_xlfn.XLOOKUP(K758,数据!F:F,数据!B:B)</f>
        <v>1</v>
      </c>
      <c r="C758" s="2">
        <f>_xlfn.XLOOKUP(K758,数据!F:F,数据!C:C)</f>
        <v>3</v>
      </c>
      <c r="D758" s="2" t="str">
        <f>_xlfn.XLOOKUP(K758,数据!F:F,数据!K:K)</f>
        <v>空派</v>
      </c>
      <c r="E758" s="2" t="str" cm="1">
        <f t="array" ref="E758">IF(OR(D758="红单",D758="空派"),_xlfn.IFS(F758="未开售","新品首批发货",G758&lt;F758,"新品首批发货",G758-F758&lt;=60,"新品期补货空运",G758-F758&gt;60,"老品应急空运"),"海运，不进行分析")</f>
        <v>老品应急空运</v>
      </c>
      <c r="F758" s="3">
        <v>45877</v>
      </c>
      <c r="G758" s="3">
        <f>_xlfn.XLOOKUP(K758,数据!F:F,数据!D:D)</f>
        <v>46035</v>
      </c>
      <c r="H758" s="5">
        <v>102.2</v>
      </c>
      <c r="I758" s="5">
        <f t="shared" si="36"/>
        <v>3.066</v>
      </c>
      <c r="J758" s="5">
        <f>_xlfn.XLOOKUP(K758,数据!F:F,数据!T:T)*(I758/_xlfn.XLOOKUP(K758,数据!F:F,数据!Y:Y))</f>
        <v>185.740045955882</v>
      </c>
      <c r="K758" t="s">
        <v>8486</v>
      </c>
      <c r="L758" t="s">
        <v>111</v>
      </c>
      <c r="M758" t="s">
        <v>11113</v>
      </c>
      <c r="N758" t="s">
        <v>15545</v>
      </c>
      <c r="O758" t="s">
        <v>11115</v>
      </c>
      <c r="P758" t="s">
        <v>11139</v>
      </c>
      <c r="Q758" t="s">
        <v>11117</v>
      </c>
      <c r="R758" t="s">
        <v>11118</v>
      </c>
      <c r="S758" t="s">
        <v>15546</v>
      </c>
      <c r="T758" t="s">
        <v>11250</v>
      </c>
      <c r="U758" s="4" t="s">
        <v>15547</v>
      </c>
      <c r="V758" t="s">
        <v>15548</v>
      </c>
      <c r="W758" t="s">
        <v>15549</v>
      </c>
      <c r="X758" t="s">
        <v>15550</v>
      </c>
      <c r="Y758" t="s">
        <v>11142</v>
      </c>
      <c r="Z758" t="s">
        <v>15551</v>
      </c>
      <c r="AA758" t="s">
        <v>11144</v>
      </c>
      <c r="AB758" t="s">
        <v>15547</v>
      </c>
      <c r="AC758" t="s">
        <v>15552</v>
      </c>
      <c r="AD758" t="s">
        <v>15553</v>
      </c>
      <c r="AE758" t="s">
        <v>15528</v>
      </c>
      <c r="AI758" t="s">
        <v>15222</v>
      </c>
      <c r="AJ758" t="s">
        <v>14721</v>
      </c>
      <c r="AK758" t="s">
        <v>15160</v>
      </c>
      <c r="AL758" t="s">
        <v>15161</v>
      </c>
      <c r="AM758" t="s">
        <v>15162</v>
      </c>
      <c r="AN758" t="s">
        <v>14352</v>
      </c>
      <c r="AO758" t="s">
        <v>15163</v>
      </c>
      <c r="AP758" t="s">
        <v>15160</v>
      </c>
      <c r="AQ758">
        <v>30</v>
      </c>
      <c r="AR758">
        <v>30</v>
      </c>
      <c r="AS758">
        <v>30</v>
      </c>
      <c r="AT758" t="s">
        <v>15555</v>
      </c>
      <c r="AU758">
        <v>0</v>
      </c>
      <c r="AV758">
        <v>0</v>
      </c>
      <c r="AW758">
        <v>0</v>
      </c>
    </row>
    <row r="759" spans="1:49">
      <c r="A759" s="1">
        <f>_xlfn.XLOOKUP(K759,数据!F:F,数据!A:A)</f>
        <v>2026</v>
      </c>
      <c r="B759" s="2">
        <f>_xlfn.XLOOKUP(K759,数据!F:F,数据!B:B)</f>
        <v>1</v>
      </c>
      <c r="C759" s="2">
        <f>_xlfn.XLOOKUP(K759,数据!F:F,数据!C:C)</f>
        <v>3</v>
      </c>
      <c r="D759" s="2" t="str">
        <f>_xlfn.XLOOKUP(K759,数据!F:F,数据!K:K)</f>
        <v>空派</v>
      </c>
      <c r="E759" s="2" t="str" cm="1">
        <f t="array" ref="E759">IF(OR(D759="红单",D759="空派"),_xlfn.IFS(F759="未开售","新品首批发货",G759&lt;F759,"新品首批发货",G759-F759&lt;=60,"新品期补货空运",G759-F759&gt;60,"老品应急空运"),"海运，不进行分析")</f>
        <v>老品应急空运</v>
      </c>
      <c r="F759" s="3">
        <v>45970</v>
      </c>
      <c r="G759" s="3">
        <f>_xlfn.XLOOKUP(K759,数据!F:F,数据!D:D)</f>
        <v>46035</v>
      </c>
      <c r="H759" s="5">
        <v>140</v>
      </c>
      <c r="I759" s="5">
        <f t="shared" si="36"/>
        <v>13.58</v>
      </c>
      <c r="J759" s="5">
        <f>_xlfn.XLOOKUP(K759,数据!F:F,数据!T:T)*(I759/_xlfn.XLOOKUP(K759,数据!F:F,数据!Y:Y))</f>
        <v>930.847</v>
      </c>
      <c r="K759" t="s">
        <v>8483</v>
      </c>
      <c r="L759" t="s">
        <v>39</v>
      </c>
      <c r="M759" t="s">
        <v>11113</v>
      </c>
      <c r="N759" t="s">
        <v>15556</v>
      </c>
      <c r="O759" t="s">
        <v>11115</v>
      </c>
      <c r="P759" t="s">
        <v>11116</v>
      </c>
      <c r="Q759" t="s">
        <v>11117</v>
      </c>
      <c r="R759" t="s">
        <v>11118</v>
      </c>
      <c r="S759" t="s">
        <v>15557</v>
      </c>
      <c r="T759" t="s">
        <v>11250</v>
      </c>
      <c r="U759" s="4" t="s">
        <v>15558</v>
      </c>
      <c r="V759" t="s">
        <v>15522</v>
      </c>
      <c r="W759" t="s">
        <v>15559</v>
      </c>
      <c r="X759" t="s">
        <v>15560</v>
      </c>
      <c r="Y759" t="s">
        <v>11142</v>
      </c>
      <c r="Z759" t="s">
        <v>15561</v>
      </c>
      <c r="AA759" t="s">
        <v>11144</v>
      </c>
      <c r="AB759" t="s">
        <v>15558</v>
      </c>
      <c r="AC759" t="s">
        <v>15562</v>
      </c>
      <c r="AD759" t="s">
        <v>15563</v>
      </c>
      <c r="AE759" t="s">
        <v>15528</v>
      </c>
      <c r="AI759" t="s">
        <v>15222</v>
      </c>
      <c r="AJ759" t="s">
        <v>14721</v>
      </c>
      <c r="AK759" t="s">
        <v>15564</v>
      </c>
      <c r="AL759" t="s">
        <v>15565</v>
      </c>
      <c r="AM759" t="s">
        <v>15566</v>
      </c>
      <c r="AN759" t="s">
        <v>14305</v>
      </c>
      <c r="AO759" t="s">
        <v>15567</v>
      </c>
      <c r="AP759" t="s">
        <v>15564</v>
      </c>
      <c r="AQ759">
        <v>97</v>
      </c>
      <c r="AR759">
        <v>97</v>
      </c>
      <c r="AS759">
        <v>96</v>
      </c>
      <c r="AT759" t="s">
        <v>15568</v>
      </c>
      <c r="AU759">
        <v>0</v>
      </c>
      <c r="AV759">
        <v>-1</v>
      </c>
      <c r="AW759">
        <v>1</v>
      </c>
    </row>
    <row r="760" spans="1:49">
      <c r="A760" s="1">
        <f>_xlfn.XLOOKUP(K760,数据!F:F,数据!A:A)</f>
        <v>2026</v>
      </c>
      <c r="B760" s="2">
        <f>_xlfn.XLOOKUP(K760,数据!F:F,数据!B:B)</f>
        <v>1</v>
      </c>
      <c r="C760" s="2">
        <f>_xlfn.XLOOKUP(K760,数据!F:F,数据!C:C)</f>
        <v>3</v>
      </c>
      <c r="D760" s="2" t="str">
        <f>_xlfn.XLOOKUP(K760,数据!F:F,数据!K:K)</f>
        <v>红单</v>
      </c>
      <c r="E760" s="2" t="str" cm="1">
        <f t="array" ref="E760">IF(OR(D760="红单",D760="空派"),_xlfn.IFS(F760="未开售","新品首批发货",G760&lt;F760,"新品首批发货",G760-F760&lt;=60,"新品期补货空运",G760-F760&gt;60,"老品应急空运"),"海运，不进行分析")</f>
        <v>老品应急空运</v>
      </c>
      <c r="F760" s="3">
        <v>44753</v>
      </c>
      <c r="G760" s="3">
        <f>_xlfn.XLOOKUP(K760,数据!F:F,数据!D:D)</f>
        <v>46035</v>
      </c>
      <c r="H760" s="5">
        <v>142.5</v>
      </c>
      <c r="I760" s="5">
        <f t="shared" si="36"/>
        <v>7.125</v>
      </c>
      <c r="J760" s="5">
        <f>_xlfn.XLOOKUP(K760,数据!F:F,数据!T:T)*(I760/_xlfn.XLOOKUP(K760,数据!F:F,数据!Y:Y))</f>
        <v>515.34350132626</v>
      </c>
      <c r="K760" t="s">
        <v>8481</v>
      </c>
      <c r="L760" t="s">
        <v>145</v>
      </c>
      <c r="M760" t="s">
        <v>11113</v>
      </c>
      <c r="N760" t="s">
        <v>15569</v>
      </c>
      <c r="O760" t="s">
        <v>11115</v>
      </c>
      <c r="P760" t="s">
        <v>11139</v>
      </c>
      <c r="Q760" t="s">
        <v>11117</v>
      </c>
      <c r="R760" t="s">
        <v>11118</v>
      </c>
      <c r="S760" t="s">
        <v>15570</v>
      </c>
      <c r="T760" t="s">
        <v>11250</v>
      </c>
      <c r="U760" s="4" t="s">
        <v>15571</v>
      </c>
      <c r="V760" t="s">
        <v>15572</v>
      </c>
      <c r="W760" t="s">
        <v>15573</v>
      </c>
      <c r="X760" t="s">
        <v>15574</v>
      </c>
      <c r="Y760" t="s">
        <v>11142</v>
      </c>
      <c r="Z760" t="s">
        <v>15575</v>
      </c>
      <c r="AA760" t="s">
        <v>11126</v>
      </c>
      <c r="AB760" t="s">
        <v>15571</v>
      </c>
      <c r="AC760" t="s">
        <v>15090</v>
      </c>
      <c r="AD760" t="s">
        <v>15576</v>
      </c>
      <c r="AE760" t="s">
        <v>14690</v>
      </c>
      <c r="AI760" t="s">
        <v>15222</v>
      </c>
      <c r="AJ760" t="s">
        <v>14721</v>
      </c>
      <c r="AK760" t="s">
        <v>15434</v>
      </c>
      <c r="AL760" t="s">
        <v>15435</v>
      </c>
      <c r="AM760" t="s">
        <v>15436</v>
      </c>
      <c r="AN760" t="s">
        <v>15437</v>
      </c>
      <c r="AO760" t="s">
        <v>15438</v>
      </c>
      <c r="AP760" t="s">
        <v>15434</v>
      </c>
      <c r="AQ760">
        <v>50</v>
      </c>
      <c r="AR760">
        <v>50</v>
      </c>
      <c r="AS760">
        <v>50</v>
      </c>
      <c r="AT760" t="s">
        <v>15577</v>
      </c>
      <c r="AU760">
        <v>0</v>
      </c>
      <c r="AV760">
        <v>0</v>
      </c>
      <c r="AW760">
        <v>0</v>
      </c>
    </row>
    <row r="761" spans="1:49">
      <c r="A761" s="1">
        <f>_xlfn.XLOOKUP(K761,数据!F:F,数据!A:A)</f>
        <v>2026</v>
      </c>
      <c r="B761" s="2">
        <f>_xlfn.XLOOKUP(K761,数据!F:F,数据!B:B)</f>
        <v>1</v>
      </c>
      <c r="C761" s="2">
        <f>_xlfn.XLOOKUP(K761,数据!F:F,数据!C:C)</f>
        <v>3</v>
      </c>
      <c r="D761" s="2" t="str">
        <f>_xlfn.XLOOKUP(K761,数据!F:F,数据!K:K)</f>
        <v>红单</v>
      </c>
      <c r="E761" s="2" t="str" cm="1">
        <f t="array" ref="E761">IF(OR(D761="红单",D761="空派"),_xlfn.IFS(F761="未开售","新品首批发货",G761&lt;F761,"新品首批发货",G761-F761&lt;=60,"新品期补货空运",G761-F761&gt;60,"老品应急空运"),"海运，不进行分析")</f>
        <v>老品应急空运</v>
      </c>
      <c r="F761" s="3">
        <v>45415</v>
      </c>
      <c r="G761" s="3">
        <f>_xlfn.XLOOKUP(K761,数据!F:F,数据!D:D)</f>
        <v>46035</v>
      </c>
      <c r="H761" s="5">
        <v>400</v>
      </c>
      <c r="I761" s="5">
        <f t="shared" si="36"/>
        <v>40</v>
      </c>
      <c r="J761" s="5">
        <f>_xlfn.XLOOKUP(K761,数据!F:F,数据!T:T)*(I761/_xlfn.XLOOKUP(K761,数据!F:F,数据!Y:Y))</f>
        <v>2893.15649867374</v>
      </c>
      <c r="K761" t="s">
        <v>8481</v>
      </c>
      <c r="L761" t="s">
        <v>145</v>
      </c>
      <c r="M761" t="s">
        <v>11113</v>
      </c>
      <c r="N761" t="s">
        <v>15569</v>
      </c>
      <c r="O761" t="s">
        <v>11115</v>
      </c>
      <c r="P761" t="s">
        <v>11139</v>
      </c>
      <c r="Q761" t="s">
        <v>11117</v>
      </c>
      <c r="R761" t="s">
        <v>11118</v>
      </c>
      <c r="S761" t="s">
        <v>15570</v>
      </c>
      <c r="T761" t="s">
        <v>11250</v>
      </c>
      <c r="U761" s="4" t="s">
        <v>15571</v>
      </c>
      <c r="V761" t="s">
        <v>15572</v>
      </c>
      <c r="W761" t="s">
        <v>15573</v>
      </c>
      <c r="X761" t="s">
        <v>15574</v>
      </c>
      <c r="Y761" t="s">
        <v>11142</v>
      </c>
      <c r="Z761" t="s">
        <v>15575</v>
      </c>
      <c r="AA761" t="s">
        <v>11126</v>
      </c>
      <c r="AB761" t="s">
        <v>15571</v>
      </c>
      <c r="AC761" t="s">
        <v>15090</v>
      </c>
      <c r="AD761" t="s">
        <v>15576</v>
      </c>
      <c r="AE761" t="s">
        <v>14690</v>
      </c>
      <c r="AI761" t="s">
        <v>15222</v>
      </c>
      <c r="AJ761" t="s">
        <v>14721</v>
      </c>
      <c r="AK761" t="s">
        <v>14737</v>
      </c>
      <c r="AL761" t="s">
        <v>14738</v>
      </c>
      <c r="AM761" t="s">
        <v>14739</v>
      </c>
      <c r="AN761" t="s">
        <v>14740</v>
      </c>
      <c r="AO761" t="s">
        <v>14741</v>
      </c>
      <c r="AP761" t="s">
        <v>14737</v>
      </c>
      <c r="AQ761">
        <v>100</v>
      </c>
      <c r="AR761">
        <v>100</v>
      </c>
      <c r="AS761">
        <v>100</v>
      </c>
      <c r="AT761" t="s">
        <v>15578</v>
      </c>
      <c r="AU761">
        <v>0</v>
      </c>
      <c r="AV761">
        <v>0</v>
      </c>
      <c r="AW761">
        <v>0</v>
      </c>
    </row>
    <row r="762" spans="1:49">
      <c r="A762" s="1">
        <f>_xlfn.XLOOKUP(K762,数据!F:F,数据!A:A)</f>
        <v>2026</v>
      </c>
      <c r="B762" s="2">
        <f>_xlfn.XLOOKUP(K762,数据!F:F,数据!B:B)</f>
        <v>1</v>
      </c>
      <c r="C762" s="2">
        <f>_xlfn.XLOOKUP(K762,数据!F:F,数据!C:C)</f>
        <v>3</v>
      </c>
      <c r="D762" s="2" t="str">
        <f>_xlfn.XLOOKUP(K762,数据!F:F,数据!K:K)</f>
        <v>红单</v>
      </c>
      <c r="E762" s="2" t="str" cm="1">
        <f t="array" ref="E762">IF(OR(D762="红单",D762="空派"),_xlfn.IFS(F762="未开售","新品首批发货",G762&lt;F762,"新品首批发货",G762-F762&lt;=60,"新品期补货空运",G762-F762&gt;60,"老品应急空运"),"海运，不进行分析")</f>
        <v>新品期补货空运</v>
      </c>
      <c r="F762" s="3">
        <v>46017</v>
      </c>
      <c r="G762" s="3">
        <f>_xlfn.XLOOKUP(K762,数据!F:F,数据!D:D)</f>
        <v>46035</v>
      </c>
      <c r="H762" s="5">
        <v>115</v>
      </c>
      <c r="I762" s="5">
        <f t="shared" si="36"/>
        <v>5.75</v>
      </c>
      <c r="J762" s="5">
        <f>_xlfn.XLOOKUP(K762,数据!F:F,数据!T:T)*(I762/_xlfn.XLOOKUP(K762,数据!F:F,数据!Y:Y))</f>
        <v>491.925617870722</v>
      </c>
      <c r="K762" t="s">
        <v>8482</v>
      </c>
      <c r="L762" t="s">
        <v>96</v>
      </c>
      <c r="M762" t="s">
        <v>11113</v>
      </c>
      <c r="N762" t="s">
        <v>15579</v>
      </c>
      <c r="O762" t="s">
        <v>11115</v>
      </c>
      <c r="P762" t="s">
        <v>11139</v>
      </c>
      <c r="Q762" t="s">
        <v>11117</v>
      </c>
      <c r="R762" t="s">
        <v>11118</v>
      </c>
      <c r="S762" t="s">
        <v>15580</v>
      </c>
      <c r="T762" t="s">
        <v>11250</v>
      </c>
      <c r="U762" s="4" t="s">
        <v>15571</v>
      </c>
      <c r="V762" t="s">
        <v>15581</v>
      </c>
      <c r="W762" t="s">
        <v>15582</v>
      </c>
      <c r="X762" t="s">
        <v>15583</v>
      </c>
      <c r="Y762" t="s">
        <v>11142</v>
      </c>
      <c r="Z762" t="s">
        <v>15584</v>
      </c>
      <c r="AA762" t="s">
        <v>11144</v>
      </c>
      <c r="AB762" t="s">
        <v>15571</v>
      </c>
      <c r="AC762" t="s">
        <v>15236</v>
      </c>
      <c r="AD762" t="s">
        <v>15585</v>
      </c>
      <c r="AE762" t="s">
        <v>14607</v>
      </c>
      <c r="AI762" t="s">
        <v>15222</v>
      </c>
      <c r="AJ762" t="s">
        <v>14721</v>
      </c>
      <c r="AK762" t="s">
        <v>14760</v>
      </c>
      <c r="AL762" t="s">
        <v>14761</v>
      </c>
      <c r="AM762" t="s">
        <v>14762</v>
      </c>
      <c r="AN762" t="s">
        <v>12442</v>
      </c>
      <c r="AO762" t="s">
        <v>14763</v>
      </c>
      <c r="AP762" t="s">
        <v>14760</v>
      </c>
      <c r="AQ762">
        <v>50</v>
      </c>
      <c r="AR762">
        <v>50</v>
      </c>
      <c r="AS762">
        <v>50</v>
      </c>
      <c r="AT762" t="s">
        <v>15586</v>
      </c>
      <c r="AU762">
        <v>0</v>
      </c>
      <c r="AV762">
        <v>0</v>
      </c>
      <c r="AW762">
        <v>0</v>
      </c>
    </row>
    <row r="763" spans="1:49">
      <c r="A763" s="1">
        <f>_xlfn.XLOOKUP(K763,数据!F:F,数据!A:A)</f>
        <v>2026</v>
      </c>
      <c r="B763" s="2">
        <f>_xlfn.XLOOKUP(K763,数据!F:F,数据!B:B)</f>
        <v>1</v>
      </c>
      <c r="C763" s="2">
        <f>_xlfn.XLOOKUP(K763,数据!F:F,数据!C:C)</f>
        <v>3</v>
      </c>
      <c r="D763" s="2" t="str">
        <f>_xlfn.XLOOKUP(K763,数据!F:F,数据!K:K)</f>
        <v>红单</v>
      </c>
      <c r="E763" s="2" t="str" cm="1">
        <f t="array" ref="E763">IF(OR(D763="红单",D763="空派"),_xlfn.IFS(F763="未开售","新品首批发货",G763&lt;F763,"新品首批发货",G763-F763&lt;=60,"新品期补货空运",G763-F763&gt;60,"老品应急空运"),"海运，不进行分析")</f>
        <v>老品应急空运</v>
      </c>
      <c r="F763" s="3">
        <v>45938</v>
      </c>
      <c r="G763" s="3">
        <f>_xlfn.XLOOKUP(K763,数据!F:F,数据!D:D)</f>
        <v>46035</v>
      </c>
      <c r="H763" s="5">
        <v>95</v>
      </c>
      <c r="I763" s="5">
        <f t="shared" si="36"/>
        <v>6.65</v>
      </c>
      <c r="J763" s="5">
        <f>_xlfn.XLOOKUP(K763,数据!F:F,数据!T:T)*(I763/_xlfn.XLOOKUP(K763,数据!F:F,数据!Y:Y))</f>
        <v>568.922671102662</v>
      </c>
      <c r="K763" t="s">
        <v>8482</v>
      </c>
      <c r="L763" t="s">
        <v>96</v>
      </c>
      <c r="M763" t="s">
        <v>11113</v>
      </c>
      <c r="N763" t="s">
        <v>15579</v>
      </c>
      <c r="O763" t="s">
        <v>11115</v>
      </c>
      <c r="P763" t="s">
        <v>11139</v>
      </c>
      <c r="Q763" t="s">
        <v>11117</v>
      </c>
      <c r="R763" t="s">
        <v>11118</v>
      </c>
      <c r="S763" t="s">
        <v>15580</v>
      </c>
      <c r="T763" t="s">
        <v>11250</v>
      </c>
      <c r="U763" s="4" t="s">
        <v>15571</v>
      </c>
      <c r="V763" t="s">
        <v>15581</v>
      </c>
      <c r="W763" t="s">
        <v>15582</v>
      </c>
      <c r="X763" t="s">
        <v>15583</v>
      </c>
      <c r="Y763" t="s">
        <v>11142</v>
      </c>
      <c r="Z763" t="s">
        <v>15584</v>
      </c>
      <c r="AA763" t="s">
        <v>11144</v>
      </c>
      <c r="AB763" t="s">
        <v>15571</v>
      </c>
      <c r="AC763" t="s">
        <v>15236</v>
      </c>
      <c r="AD763" t="s">
        <v>15585</v>
      </c>
      <c r="AE763" t="s">
        <v>14607</v>
      </c>
      <c r="AI763" t="s">
        <v>15222</v>
      </c>
      <c r="AJ763" t="s">
        <v>14721</v>
      </c>
      <c r="AK763" t="s">
        <v>15587</v>
      </c>
      <c r="AL763" t="s">
        <v>15588</v>
      </c>
      <c r="AM763" t="s">
        <v>15589</v>
      </c>
      <c r="AN763" t="s">
        <v>15589</v>
      </c>
      <c r="AO763" t="s">
        <v>15590</v>
      </c>
      <c r="AP763" t="s">
        <v>15587</v>
      </c>
      <c r="AQ763">
        <v>70</v>
      </c>
      <c r="AR763">
        <v>70</v>
      </c>
      <c r="AS763">
        <v>70</v>
      </c>
      <c r="AT763" t="s">
        <v>15591</v>
      </c>
      <c r="AU763">
        <v>0</v>
      </c>
      <c r="AV763">
        <v>0</v>
      </c>
      <c r="AW763">
        <v>0</v>
      </c>
    </row>
    <row r="764" spans="1:49">
      <c r="A764" s="1">
        <f>_xlfn.XLOOKUP(K764,数据!F:F,数据!A:A)</f>
        <v>2026</v>
      </c>
      <c r="B764" s="2">
        <f>_xlfn.XLOOKUP(K764,数据!F:F,数据!B:B)</f>
        <v>1</v>
      </c>
      <c r="C764" s="2">
        <f>_xlfn.XLOOKUP(K764,数据!F:F,数据!C:C)</f>
        <v>3</v>
      </c>
      <c r="D764" s="2" t="str">
        <f>_xlfn.XLOOKUP(K764,数据!F:F,数据!K:K)</f>
        <v>红单</v>
      </c>
      <c r="E764" s="2" t="str" cm="1">
        <f t="array" ref="E764">IF(OR(D764="红单",D764="空派"),_xlfn.IFS(F764="未开售","新品首批发货",G764&lt;F764,"新品首批发货",G764-F764&lt;=60,"新品期补货空运",G764-F764&gt;60,"老品应急空运"),"海运，不进行分析")</f>
        <v>老品应急空运</v>
      </c>
      <c r="F764" s="3">
        <v>45942</v>
      </c>
      <c r="G764" s="3">
        <f>_xlfn.XLOOKUP(K764,数据!F:F,数据!D:D)</f>
        <v>46035</v>
      </c>
      <c r="H764" s="5">
        <v>108</v>
      </c>
      <c r="I764" s="5">
        <f t="shared" si="36"/>
        <v>8.64</v>
      </c>
      <c r="J764" s="5">
        <f>_xlfn.XLOOKUP(K764,数据!F:F,数据!T:T)*(I764/_xlfn.XLOOKUP(K764,数据!F:F,数据!Y:Y))</f>
        <v>739.171711026616</v>
      </c>
      <c r="K764" t="s">
        <v>8482</v>
      </c>
      <c r="L764" t="s">
        <v>96</v>
      </c>
      <c r="M764" t="s">
        <v>11113</v>
      </c>
      <c r="N764" t="s">
        <v>15579</v>
      </c>
      <c r="O764" t="s">
        <v>11115</v>
      </c>
      <c r="P764" t="s">
        <v>11139</v>
      </c>
      <c r="Q764" t="s">
        <v>11117</v>
      </c>
      <c r="R764" t="s">
        <v>11118</v>
      </c>
      <c r="S764" t="s">
        <v>15580</v>
      </c>
      <c r="T764" t="s">
        <v>11250</v>
      </c>
      <c r="U764" s="4" t="s">
        <v>15571</v>
      </c>
      <c r="V764" t="s">
        <v>15581</v>
      </c>
      <c r="W764" t="s">
        <v>15582</v>
      </c>
      <c r="X764" t="s">
        <v>15583</v>
      </c>
      <c r="Y764" t="s">
        <v>11142</v>
      </c>
      <c r="Z764" t="s">
        <v>15584</v>
      </c>
      <c r="AA764" t="s">
        <v>11144</v>
      </c>
      <c r="AB764" t="s">
        <v>15571</v>
      </c>
      <c r="AC764" t="s">
        <v>15236</v>
      </c>
      <c r="AD764" t="s">
        <v>15585</v>
      </c>
      <c r="AE764" t="s">
        <v>14607</v>
      </c>
      <c r="AI764" t="s">
        <v>15222</v>
      </c>
      <c r="AJ764" t="s">
        <v>14721</v>
      </c>
      <c r="AK764" t="s">
        <v>15592</v>
      </c>
      <c r="AL764" t="s">
        <v>15593</v>
      </c>
      <c r="AM764" t="s">
        <v>15594</v>
      </c>
      <c r="AN764" t="s">
        <v>12454</v>
      </c>
      <c r="AO764" t="s">
        <v>15595</v>
      </c>
      <c r="AP764" t="s">
        <v>15592</v>
      </c>
      <c r="AQ764">
        <v>80</v>
      </c>
      <c r="AR764">
        <v>80</v>
      </c>
      <c r="AS764">
        <v>80</v>
      </c>
      <c r="AT764" t="s">
        <v>15596</v>
      </c>
      <c r="AU764">
        <v>0</v>
      </c>
      <c r="AV764">
        <v>0</v>
      </c>
      <c r="AW764">
        <v>0</v>
      </c>
    </row>
    <row r="765" spans="1:49">
      <c r="A765" s="1">
        <f>_xlfn.XLOOKUP(K765,数据!F:F,数据!A:A)</f>
        <v>2026</v>
      </c>
      <c r="B765" s="2">
        <f>_xlfn.XLOOKUP(K765,数据!F:F,数据!B:B)</f>
        <v>1</v>
      </c>
      <c r="C765" s="2">
        <f>_xlfn.XLOOKUP(K765,数据!F:F,数据!C:C)</f>
        <v>2</v>
      </c>
      <c r="D765" s="2" t="str">
        <f>_xlfn.XLOOKUP(K765,数据!F:F,数据!K:K)</f>
        <v>空派</v>
      </c>
      <c r="E765" s="2" t="str" cm="1">
        <f t="array" ref="E765">IF(OR(D765="红单",D765="空派"),_xlfn.IFS(F765="未开售","新品首批发货",G765&lt;F765,"新品首批发货",G765-F765&lt;=60,"新品期补货空运",G765-F765&gt;60,"老品应急空运"),"海运，不进行分析")</f>
        <v>老品应急空运</v>
      </c>
      <c r="F765" s="3">
        <v>45945</v>
      </c>
      <c r="G765" s="3">
        <f>_xlfn.XLOOKUP(K765,数据!F:F,数据!D:D)</f>
        <v>46032</v>
      </c>
      <c r="H765" s="5">
        <v>95</v>
      </c>
      <c r="I765" s="5">
        <f t="shared" si="36"/>
        <v>16.72</v>
      </c>
      <c r="J765" s="5">
        <f>_xlfn.XLOOKUP(K765,数据!F:F,数据!T:T)*(I765/_xlfn.XLOOKUP(K765,数据!F:F,数据!Y:Y))</f>
        <v>1196.432</v>
      </c>
      <c r="K765" t="s">
        <v>8474</v>
      </c>
      <c r="L765" t="s">
        <v>57</v>
      </c>
      <c r="M765" t="s">
        <v>11113</v>
      </c>
      <c r="N765" t="s">
        <v>15597</v>
      </c>
      <c r="O765" t="s">
        <v>11115</v>
      </c>
      <c r="P765" t="s">
        <v>11116</v>
      </c>
      <c r="Q765" t="s">
        <v>11117</v>
      </c>
      <c r="R765" t="s">
        <v>11118</v>
      </c>
      <c r="T765" t="s">
        <v>11250</v>
      </c>
      <c r="U765" s="4" t="s">
        <v>15598</v>
      </c>
      <c r="V765" t="s">
        <v>15599</v>
      </c>
      <c r="W765" t="s">
        <v>15600</v>
      </c>
      <c r="X765" t="s">
        <v>15601</v>
      </c>
      <c r="Y765" t="s">
        <v>11142</v>
      </c>
      <c r="Z765" t="s">
        <v>15602</v>
      </c>
      <c r="AA765" t="s">
        <v>11144</v>
      </c>
      <c r="AB765" t="s">
        <v>15598</v>
      </c>
      <c r="AC765" t="s">
        <v>15603</v>
      </c>
      <c r="AD765" t="s">
        <v>15604</v>
      </c>
      <c r="AE765" t="s">
        <v>14721</v>
      </c>
      <c r="AH765" t="s">
        <v>11171</v>
      </c>
      <c r="AI765" t="s">
        <v>14721</v>
      </c>
      <c r="AJ765" t="s">
        <v>14597</v>
      </c>
      <c r="AK765" t="s">
        <v>13325</v>
      </c>
      <c r="AL765" t="s">
        <v>13326</v>
      </c>
      <c r="AM765" t="s">
        <v>13327</v>
      </c>
      <c r="AN765" t="s">
        <v>12231</v>
      </c>
      <c r="AO765" t="s">
        <v>13328</v>
      </c>
      <c r="AP765" t="s">
        <v>13325</v>
      </c>
      <c r="AQ765">
        <v>176</v>
      </c>
      <c r="AR765">
        <v>176</v>
      </c>
      <c r="AS765">
        <v>175</v>
      </c>
      <c r="AT765" t="s">
        <v>15605</v>
      </c>
      <c r="AU765">
        <v>0</v>
      </c>
      <c r="AV765">
        <v>-1</v>
      </c>
      <c r="AW765">
        <v>1</v>
      </c>
    </row>
    <row r="766" spans="1:49">
      <c r="A766" s="1">
        <f>_xlfn.XLOOKUP(K766,数据!F:F,数据!A:A)</f>
        <v>2026</v>
      </c>
      <c r="B766" s="2">
        <f>_xlfn.XLOOKUP(K766,数据!F:F,数据!B:B)</f>
        <v>1</v>
      </c>
      <c r="C766" s="2">
        <f>_xlfn.XLOOKUP(K766,数据!F:F,数据!C:C)</f>
        <v>2</v>
      </c>
      <c r="D766" s="2" t="str">
        <f>_xlfn.XLOOKUP(K766,数据!F:F,数据!K:K)</f>
        <v>空派</v>
      </c>
      <c r="E766" s="2" t="str" cm="1">
        <f t="array" ref="E766">IF(OR(D766="红单",D766="空派"),_xlfn.IFS(F766="未开售","新品首批发货",G766&lt;F766,"新品首批发货",G766-F766&lt;=60,"新品期补货空运",G766-F766&gt;60,"老品应急空运"),"海运，不进行分析")</f>
        <v>新品期补货空运</v>
      </c>
      <c r="F766" s="3">
        <v>46025</v>
      </c>
      <c r="G766" s="3">
        <f>_xlfn.XLOOKUP(K766,数据!F:F,数据!D:D)</f>
        <v>46031</v>
      </c>
      <c r="H766" s="5">
        <v>302</v>
      </c>
      <c r="I766" s="5">
        <f t="shared" ref="I766:I806" si="37">H766*AQ766/1000</f>
        <v>12.08</v>
      </c>
      <c r="J766" s="5">
        <f>_xlfn.XLOOKUP(K766,数据!F:F,数据!T:T)*(I766/_xlfn.XLOOKUP(K766,数据!F:F,数据!Y:Y))</f>
        <v>438.277273876872</v>
      </c>
      <c r="K766" t="s">
        <v>8420</v>
      </c>
      <c r="L766" t="s">
        <v>4634</v>
      </c>
      <c r="M766" t="s">
        <v>11113</v>
      </c>
      <c r="N766" t="s">
        <v>15606</v>
      </c>
      <c r="O766" t="s">
        <v>11115</v>
      </c>
      <c r="P766" t="s">
        <v>11139</v>
      </c>
      <c r="Q766" t="s">
        <v>11117</v>
      </c>
      <c r="R766" t="s">
        <v>11118</v>
      </c>
      <c r="T766" t="s">
        <v>11250</v>
      </c>
      <c r="U766" s="4" t="s">
        <v>15607</v>
      </c>
      <c r="V766" t="s">
        <v>15608</v>
      </c>
      <c r="W766" t="s">
        <v>15609</v>
      </c>
      <c r="X766" t="s">
        <v>15610</v>
      </c>
      <c r="Y766" t="s">
        <v>11142</v>
      </c>
      <c r="Z766" t="s">
        <v>15611</v>
      </c>
      <c r="AA766" t="s">
        <v>11144</v>
      </c>
      <c r="AB766" t="s">
        <v>15607</v>
      </c>
      <c r="AC766" t="s">
        <v>14566</v>
      </c>
      <c r="AD766" t="s">
        <v>15612</v>
      </c>
      <c r="AE766" t="s">
        <v>15507</v>
      </c>
      <c r="AH766" t="s">
        <v>11171</v>
      </c>
      <c r="AI766" t="s">
        <v>15613</v>
      </c>
      <c r="AJ766" t="s">
        <v>15222</v>
      </c>
      <c r="AK766" t="s">
        <v>15614</v>
      </c>
      <c r="AL766" t="s">
        <v>15615</v>
      </c>
      <c r="AM766" t="s">
        <v>15616</v>
      </c>
      <c r="AN766" t="s">
        <v>15616</v>
      </c>
      <c r="AO766" t="s">
        <v>15617</v>
      </c>
      <c r="AP766" t="s">
        <v>15614</v>
      </c>
      <c r="AQ766">
        <v>40</v>
      </c>
      <c r="AR766">
        <v>40</v>
      </c>
      <c r="AS766">
        <v>40</v>
      </c>
      <c r="AT766" t="s">
        <v>15618</v>
      </c>
      <c r="AU766">
        <v>0</v>
      </c>
      <c r="AV766">
        <v>0</v>
      </c>
      <c r="AW766">
        <v>0</v>
      </c>
    </row>
    <row r="767" spans="1:49">
      <c r="A767" s="1">
        <f>_xlfn.XLOOKUP(K767,数据!F:F,数据!A:A)</f>
        <v>2026</v>
      </c>
      <c r="B767" s="2">
        <f>_xlfn.XLOOKUP(K767,数据!F:F,数据!B:B)</f>
        <v>1</v>
      </c>
      <c r="C767" s="2">
        <f>_xlfn.XLOOKUP(K767,数据!F:F,数据!C:C)</f>
        <v>2</v>
      </c>
      <c r="D767" s="2" t="str">
        <f>_xlfn.XLOOKUP(K767,数据!F:F,数据!K:K)</f>
        <v>空派</v>
      </c>
      <c r="E767" s="2" t="str" cm="1">
        <f t="array" ref="E767">IF(OR(D767="红单",D767="空派"),_xlfn.IFS(F767="未开售","新品首批发货",G767&lt;F767,"新品首批发货",G767-F767&lt;=60,"新品期补货空运",G767-F767&gt;60,"老品应急空运"),"海运，不进行分析")</f>
        <v>新品期补货空运</v>
      </c>
      <c r="F767" s="3">
        <v>46017</v>
      </c>
      <c r="G767" s="3">
        <f>_xlfn.XLOOKUP(K767,数据!F:F,数据!D:D)</f>
        <v>46031</v>
      </c>
      <c r="H767" s="5">
        <v>490</v>
      </c>
      <c r="I767" s="5">
        <f t="shared" si="37"/>
        <v>48.02</v>
      </c>
      <c r="J767" s="5">
        <f>_xlfn.XLOOKUP(K767,数据!F:F,数据!T:T)*(I767/_xlfn.XLOOKUP(K767,数据!F:F,数据!Y:Y))</f>
        <v>1742.22472612313</v>
      </c>
      <c r="K767" t="s">
        <v>8420</v>
      </c>
      <c r="L767" t="s">
        <v>4634</v>
      </c>
      <c r="M767" t="s">
        <v>11113</v>
      </c>
      <c r="N767" t="s">
        <v>15606</v>
      </c>
      <c r="O767" t="s">
        <v>11115</v>
      </c>
      <c r="P767" t="s">
        <v>11139</v>
      </c>
      <c r="Q767" t="s">
        <v>11117</v>
      </c>
      <c r="R767" t="s">
        <v>11118</v>
      </c>
      <c r="T767" t="s">
        <v>11250</v>
      </c>
      <c r="U767" s="4" t="s">
        <v>15607</v>
      </c>
      <c r="V767" t="s">
        <v>15608</v>
      </c>
      <c r="W767" t="s">
        <v>15609</v>
      </c>
      <c r="X767" t="s">
        <v>15610</v>
      </c>
      <c r="Y767" t="s">
        <v>11142</v>
      </c>
      <c r="Z767" t="s">
        <v>15611</v>
      </c>
      <c r="AA767" t="s">
        <v>11144</v>
      </c>
      <c r="AB767" t="s">
        <v>15607</v>
      </c>
      <c r="AC767" t="s">
        <v>14566</v>
      </c>
      <c r="AD767" t="s">
        <v>15612</v>
      </c>
      <c r="AE767" t="s">
        <v>15507</v>
      </c>
      <c r="AH767" t="s">
        <v>11171</v>
      </c>
      <c r="AI767" t="s">
        <v>15613</v>
      </c>
      <c r="AJ767" t="s">
        <v>15222</v>
      </c>
      <c r="AK767" t="s">
        <v>14224</v>
      </c>
      <c r="AL767" t="s">
        <v>14225</v>
      </c>
      <c r="AM767" t="s">
        <v>14226</v>
      </c>
      <c r="AN767" t="s">
        <v>14226</v>
      </c>
      <c r="AO767" t="s">
        <v>14227</v>
      </c>
      <c r="AP767" t="s">
        <v>14224</v>
      </c>
      <c r="AQ767">
        <v>98</v>
      </c>
      <c r="AR767">
        <v>98</v>
      </c>
      <c r="AS767">
        <v>99</v>
      </c>
      <c r="AT767" t="s">
        <v>15619</v>
      </c>
      <c r="AU767">
        <v>0</v>
      </c>
      <c r="AV767">
        <v>1</v>
      </c>
      <c r="AW767">
        <v>-1</v>
      </c>
    </row>
    <row r="768" spans="1:49">
      <c r="A768" s="1">
        <f>_xlfn.XLOOKUP(K768,数据!F:F,数据!A:A)</f>
        <v>2026</v>
      </c>
      <c r="B768" s="2">
        <f>_xlfn.XLOOKUP(K768,数据!F:F,数据!B:B)</f>
        <v>1</v>
      </c>
      <c r="C768" s="2">
        <f>_xlfn.XLOOKUP(K768,数据!F:F,数据!C:C)</f>
        <v>2</v>
      </c>
      <c r="D768" s="2" t="str">
        <f>_xlfn.XLOOKUP(K768,数据!F:F,数据!K:K)</f>
        <v>空派</v>
      </c>
      <c r="E768" s="2" t="str" cm="1">
        <f t="array" ref="E768">IF(OR(D768="红单",D768="空派"),_xlfn.IFS(F768="未开售","新品首批发货",G768&lt;F768,"新品首批发货",G768-F768&lt;=60,"新品期补货空运",G768-F768&gt;60,"老品应急空运"),"海运，不进行分析")</f>
        <v>新品期补货空运</v>
      </c>
      <c r="F768" s="3">
        <v>46020</v>
      </c>
      <c r="G768" s="3">
        <f>_xlfn.XLOOKUP(K768,数据!F:F,数据!D:D)</f>
        <v>46031</v>
      </c>
      <c r="H768" s="5">
        <v>109</v>
      </c>
      <c r="I768" s="5">
        <f t="shared" si="37"/>
        <v>8.393</v>
      </c>
      <c r="J768" s="5">
        <f>_xlfn.XLOOKUP(K768,数据!F:F,数据!T:T)*(I768/_xlfn.XLOOKUP(K768,数据!F:F,数据!Y:Y))</f>
        <v>335.866177690383</v>
      </c>
      <c r="K768" t="s">
        <v>8419</v>
      </c>
      <c r="L768" t="s">
        <v>39</v>
      </c>
      <c r="M768" t="s">
        <v>11113</v>
      </c>
      <c r="N768" t="s">
        <v>15620</v>
      </c>
      <c r="O768" t="s">
        <v>11115</v>
      </c>
      <c r="P768" t="s">
        <v>11139</v>
      </c>
      <c r="Q768" t="s">
        <v>11117</v>
      </c>
      <c r="R768" t="s">
        <v>11118</v>
      </c>
      <c r="T768" t="s">
        <v>11250</v>
      </c>
      <c r="U768" s="4" t="s">
        <v>15607</v>
      </c>
      <c r="V768" t="s">
        <v>15621</v>
      </c>
      <c r="W768" t="s">
        <v>15622</v>
      </c>
      <c r="X768" t="s">
        <v>15623</v>
      </c>
      <c r="Y768" t="s">
        <v>11142</v>
      </c>
      <c r="Z768" t="s">
        <v>15624</v>
      </c>
      <c r="AA768" t="s">
        <v>11144</v>
      </c>
      <c r="AB768" t="s">
        <v>15607</v>
      </c>
      <c r="AC768" t="s">
        <v>15625</v>
      </c>
      <c r="AD768" t="s">
        <v>15626</v>
      </c>
      <c r="AE768" t="s">
        <v>15507</v>
      </c>
      <c r="AH768" t="s">
        <v>11171</v>
      </c>
      <c r="AI768" t="s">
        <v>15613</v>
      </c>
      <c r="AJ768" t="s">
        <v>15222</v>
      </c>
      <c r="AK768" t="s">
        <v>15322</v>
      </c>
      <c r="AL768" t="s">
        <v>15323</v>
      </c>
      <c r="AM768" t="s">
        <v>15324</v>
      </c>
      <c r="AN768" t="s">
        <v>11329</v>
      </c>
      <c r="AO768" t="s">
        <v>15325</v>
      </c>
      <c r="AP768" t="s">
        <v>15322</v>
      </c>
      <c r="AQ768">
        <v>77</v>
      </c>
      <c r="AR768">
        <v>77</v>
      </c>
      <c r="AS768">
        <v>73</v>
      </c>
      <c r="AT768" t="s">
        <v>15627</v>
      </c>
      <c r="AU768">
        <v>0</v>
      </c>
      <c r="AV768">
        <v>-4</v>
      </c>
      <c r="AW768">
        <v>4</v>
      </c>
    </row>
    <row r="769" spans="1:49">
      <c r="A769" s="1">
        <f>_xlfn.XLOOKUP(K769,数据!F:F,数据!A:A)</f>
        <v>2026</v>
      </c>
      <c r="B769" s="2">
        <f>_xlfn.XLOOKUP(K769,数据!F:F,数据!B:B)</f>
        <v>1</v>
      </c>
      <c r="C769" s="2">
        <f>_xlfn.XLOOKUP(K769,数据!F:F,数据!C:C)</f>
        <v>2</v>
      </c>
      <c r="D769" s="2" t="str">
        <f>_xlfn.XLOOKUP(K769,数据!F:F,数据!K:K)</f>
        <v>空派</v>
      </c>
      <c r="E769" s="2" t="str" cm="1">
        <f t="array" ref="E769">IF(OR(D769="红单",D769="空派"),_xlfn.IFS(F769="未开售","新品首批发货",G769&lt;F769,"新品首批发货",G769-F769&lt;=60,"新品期补货空运",G769-F769&gt;60,"老品应急空运"),"海运，不进行分析")</f>
        <v>新品期补货空运</v>
      </c>
      <c r="F769" s="3">
        <v>46017</v>
      </c>
      <c r="G769" s="3">
        <f>_xlfn.XLOOKUP(K769,数据!F:F,数据!D:D)</f>
        <v>46031</v>
      </c>
      <c r="H769" s="5">
        <v>394</v>
      </c>
      <c r="I769" s="5">
        <f t="shared" si="37"/>
        <v>7.486</v>
      </c>
      <c r="J769" s="5">
        <f>_xlfn.XLOOKUP(K769,数据!F:F,数据!T:T)*(I769/_xlfn.XLOOKUP(K769,数据!F:F,数据!Y:Y))</f>
        <v>299.570380816181</v>
      </c>
      <c r="K769" t="s">
        <v>8419</v>
      </c>
      <c r="L769" t="s">
        <v>39</v>
      </c>
      <c r="M769" t="s">
        <v>11113</v>
      </c>
      <c r="N769" t="s">
        <v>15620</v>
      </c>
      <c r="O769" t="s">
        <v>11115</v>
      </c>
      <c r="P769" t="s">
        <v>11139</v>
      </c>
      <c r="Q769" t="s">
        <v>11117</v>
      </c>
      <c r="R769" t="s">
        <v>11118</v>
      </c>
      <c r="T769" t="s">
        <v>11250</v>
      </c>
      <c r="U769" s="4" t="s">
        <v>15607</v>
      </c>
      <c r="V769" t="s">
        <v>15621</v>
      </c>
      <c r="W769" t="s">
        <v>15622</v>
      </c>
      <c r="X769" t="s">
        <v>15623</v>
      </c>
      <c r="Y769" t="s">
        <v>11142</v>
      </c>
      <c r="Z769" t="s">
        <v>15624</v>
      </c>
      <c r="AA769" t="s">
        <v>11144</v>
      </c>
      <c r="AB769" t="s">
        <v>15607</v>
      </c>
      <c r="AC769" t="s">
        <v>15625</v>
      </c>
      <c r="AD769" t="s">
        <v>15626</v>
      </c>
      <c r="AE769" t="s">
        <v>15507</v>
      </c>
      <c r="AH769" t="s">
        <v>11171</v>
      </c>
      <c r="AI769" t="s">
        <v>15613</v>
      </c>
      <c r="AJ769" t="s">
        <v>15222</v>
      </c>
      <c r="AK769" t="s">
        <v>15628</v>
      </c>
      <c r="AL769" t="s">
        <v>15629</v>
      </c>
      <c r="AM769" t="s">
        <v>15630</v>
      </c>
      <c r="AN769" t="s">
        <v>12112</v>
      </c>
      <c r="AO769" t="s">
        <v>15631</v>
      </c>
      <c r="AP769" t="s">
        <v>15628</v>
      </c>
      <c r="AQ769">
        <v>19</v>
      </c>
      <c r="AR769">
        <v>19</v>
      </c>
      <c r="AS769">
        <v>19</v>
      </c>
      <c r="AT769" t="s">
        <v>15632</v>
      </c>
      <c r="AU769">
        <v>0</v>
      </c>
      <c r="AV769">
        <v>0</v>
      </c>
      <c r="AW769">
        <v>0</v>
      </c>
    </row>
    <row r="770" spans="1:49">
      <c r="A770" s="1">
        <f>_xlfn.XLOOKUP(K770,数据!F:F,数据!A:A)</f>
        <v>2026</v>
      </c>
      <c r="B770" s="2">
        <f>_xlfn.XLOOKUP(K770,数据!F:F,数据!B:B)</f>
        <v>1</v>
      </c>
      <c r="C770" s="2">
        <f>_xlfn.XLOOKUP(K770,数据!F:F,数据!C:C)</f>
        <v>2</v>
      </c>
      <c r="D770" s="2" t="str">
        <f>_xlfn.XLOOKUP(K770,数据!F:F,数据!K:K)</f>
        <v>空派</v>
      </c>
      <c r="E770" s="2" t="str" cm="1">
        <f t="array" ref="E770">IF(OR(D770="红单",D770="空派"),_xlfn.IFS(F770="未开售","新品首批发货",G770&lt;F770,"新品首批发货",G770-F770&lt;=60,"新品期补货空运",G770-F770&gt;60,"老品应急空运"),"海运，不进行分析")</f>
        <v>老品应急空运</v>
      </c>
      <c r="F770" s="3">
        <v>45946</v>
      </c>
      <c r="G770" s="3">
        <f>_xlfn.XLOOKUP(K770,数据!F:F,数据!D:D)</f>
        <v>46031</v>
      </c>
      <c r="H770" s="5">
        <v>143</v>
      </c>
      <c r="I770" s="5">
        <f t="shared" si="37"/>
        <v>2.86</v>
      </c>
      <c r="J770" s="5">
        <f>_xlfn.XLOOKUP(K770,数据!F:F,数据!T:T)*(I770/_xlfn.XLOOKUP(K770,数据!F:F,数据!Y:Y))</f>
        <v>114.449811532765</v>
      </c>
      <c r="K770" t="s">
        <v>8419</v>
      </c>
      <c r="L770" t="s">
        <v>39</v>
      </c>
      <c r="M770" t="s">
        <v>11113</v>
      </c>
      <c r="N770" t="s">
        <v>15620</v>
      </c>
      <c r="O770" t="s">
        <v>11115</v>
      </c>
      <c r="P770" t="s">
        <v>11139</v>
      </c>
      <c r="Q770" t="s">
        <v>11117</v>
      </c>
      <c r="R770" t="s">
        <v>11118</v>
      </c>
      <c r="T770" t="s">
        <v>11250</v>
      </c>
      <c r="U770" s="4" t="s">
        <v>15607</v>
      </c>
      <c r="V770" t="s">
        <v>15621</v>
      </c>
      <c r="W770" t="s">
        <v>15622</v>
      </c>
      <c r="X770" t="s">
        <v>15623</v>
      </c>
      <c r="Y770" t="s">
        <v>11142</v>
      </c>
      <c r="Z770" t="s">
        <v>15624</v>
      </c>
      <c r="AA770" t="s">
        <v>11144</v>
      </c>
      <c r="AB770" t="s">
        <v>15607</v>
      </c>
      <c r="AC770" t="s">
        <v>15625</v>
      </c>
      <c r="AD770" t="s">
        <v>15626</v>
      </c>
      <c r="AE770" t="s">
        <v>15507</v>
      </c>
      <c r="AH770" t="s">
        <v>11171</v>
      </c>
      <c r="AI770" t="s">
        <v>15613</v>
      </c>
      <c r="AJ770" t="s">
        <v>15222</v>
      </c>
      <c r="AK770" t="s">
        <v>14969</v>
      </c>
      <c r="AL770" t="s">
        <v>14970</v>
      </c>
      <c r="AM770" t="s">
        <v>14971</v>
      </c>
      <c r="AN770" t="s">
        <v>14305</v>
      </c>
      <c r="AO770" t="s">
        <v>14972</v>
      </c>
      <c r="AP770" t="s">
        <v>14969</v>
      </c>
      <c r="AQ770">
        <v>20</v>
      </c>
      <c r="AR770">
        <v>20</v>
      </c>
      <c r="AS770">
        <v>20</v>
      </c>
      <c r="AT770" t="s">
        <v>15633</v>
      </c>
      <c r="AU770">
        <v>0</v>
      </c>
      <c r="AV770">
        <v>0</v>
      </c>
      <c r="AW770">
        <v>0</v>
      </c>
    </row>
    <row r="771" spans="1:49">
      <c r="A771" s="1">
        <f>_xlfn.XLOOKUP(K771,数据!F:F,数据!A:A)</f>
        <v>2026</v>
      </c>
      <c r="B771" s="2">
        <f>_xlfn.XLOOKUP(K771,数据!F:F,数据!B:B)</f>
        <v>1</v>
      </c>
      <c r="C771" s="2">
        <f>_xlfn.XLOOKUP(K771,数据!F:F,数据!C:C)</f>
        <v>2</v>
      </c>
      <c r="D771" s="2" t="str">
        <f>_xlfn.XLOOKUP(K771,数据!F:F,数据!K:K)</f>
        <v>空派</v>
      </c>
      <c r="E771" s="2" t="str" cm="1">
        <f t="array" ref="E771">IF(OR(D771="红单",D771="空派"),_xlfn.IFS(F771="未开售","新品首批发货",G771&lt;F771,"新品首批发货",G771-F771&lt;=60,"新品期补货空运",G771-F771&gt;60,"老品应急空运"),"海运，不进行分析")</f>
        <v>老品应急空运</v>
      </c>
      <c r="F771" s="3">
        <v>45970</v>
      </c>
      <c r="G771" s="3">
        <f>_xlfn.XLOOKUP(K771,数据!F:F,数据!D:D)</f>
        <v>46031</v>
      </c>
      <c r="H771" s="5">
        <v>140</v>
      </c>
      <c r="I771" s="5">
        <f t="shared" si="37"/>
        <v>0.84</v>
      </c>
      <c r="J771" s="5">
        <f>_xlfn.XLOOKUP(K771,数据!F:F,数据!T:T)*(I771/_xlfn.XLOOKUP(K771,数据!F:F,数据!Y:Y))</f>
        <v>33.6146299606721</v>
      </c>
      <c r="K771" t="s">
        <v>8419</v>
      </c>
      <c r="L771" t="s">
        <v>39</v>
      </c>
      <c r="M771" t="s">
        <v>11113</v>
      </c>
      <c r="N771" t="s">
        <v>15620</v>
      </c>
      <c r="O771" t="s">
        <v>11115</v>
      </c>
      <c r="P771" t="s">
        <v>11139</v>
      </c>
      <c r="Q771" t="s">
        <v>11117</v>
      </c>
      <c r="R771" t="s">
        <v>11118</v>
      </c>
      <c r="T771" t="s">
        <v>11250</v>
      </c>
      <c r="U771" s="4" t="s">
        <v>15607</v>
      </c>
      <c r="V771" t="s">
        <v>15621</v>
      </c>
      <c r="W771" t="s">
        <v>15622</v>
      </c>
      <c r="X771" t="s">
        <v>15623</v>
      </c>
      <c r="Y771" t="s">
        <v>11142</v>
      </c>
      <c r="Z771" t="s">
        <v>15624</v>
      </c>
      <c r="AA771" t="s">
        <v>11144</v>
      </c>
      <c r="AB771" t="s">
        <v>15607</v>
      </c>
      <c r="AC771" t="s">
        <v>15625</v>
      </c>
      <c r="AD771" t="s">
        <v>15626</v>
      </c>
      <c r="AE771" t="s">
        <v>15507</v>
      </c>
      <c r="AH771" t="s">
        <v>11171</v>
      </c>
      <c r="AI771" t="s">
        <v>15613</v>
      </c>
      <c r="AJ771" t="s">
        <v>15222</v>
      </c>
      <c r="AK771" t="s">
        <v>15564</v>
      </c>
      <c r="AL771" t="s">
        <v>15565</v>
      </c>
      <c r="AM771" t="s">
        <v>15566</v>
      </c>
      <c r="AN771" t="s">
        <v>14305</v>
      </c>
      <c r="AO771" t="s">
        <v>15567</v>
      </c>
      <c r="AP771" t="s">
        <v>15564</v>
      </c>
      <c r="AQ771">
        <v>6</v>
      </c>
      <c r="AR771">
        <v>6</v>
      </c>
      <c r="AS771">
        <v>6</v>
      </c>
      <c r="AT771" t="s">
        <v>15634</v>
      </c>
      <c r="AU771">
        <v>0</v>
      </c>
      <c r="AV771">
        <v>0</v>
      </c>
      <c r="AW771">
        <v>0</v>
      </c>
    </row>
    <row r="772" spans="1:49">
      <c r="A772" s="1">
        <f>_xlfn.XLOOKUP(K772,数据!F:F,数据!A:A)</f>
        <v>2026</v>
      </c>
      <c r="B772" s="2">
        <f>_xlfn.XLOOKUP(K772,数据!F:F,数据!B:B)</f>
        <v>1</v>
      </c>
      <c r="C772" s="2">
        <f>_xlfn.XLOOKUP(K772,数据!F:F,数据!C:C)</f>
        <v>2</v>
      </c>
      <c r="D772" s="2" t="str">
        <f>_xlfn.XLOOKUP(K772,数据!F:F,数据!K:K)</f>
        <v>空派</v>
      </c>
      <c r="E772" s="2" t="str" cm="1">
        <f t="array" ref="E772">IF(OR(D772="红单",D772="空派"),_xlfn.IFS(F772="未开售","新品首批发货",G772&lt;F772,"新品首批发货",G772-F772&lt;=60,"新品期补货空运",G772-F772&gt;60,"老品应急空运"),"海运，不进行分析")</f>
        <v>新品期补货空运</v>
      </c>
      <c r="F772" s="3">
        <v>46023</v>
      </c>
      <c r="G772" s="3">
        <f>_xlfn.XLOOKUP(K772,数据!F:F,数据!D:D)</f>
        <v>46031</v>
      </c>
      <c r="H772" s="5">
        <v>237</v>
      </c>
      <c r="I772" s="5">
        <f t="shared" si="37"/>
        <v>9.006</v>
      </c>
      <c r="J772" s="5">
        <f>_xlfn.XLOOKUP(K772,数据!F:F,数据!T:T)*(I772/_xlfn.XLOOKUP(K772,数据!F:F,数据!Y:Y))</f>
        <v>399.93653425898</v>
      </c>
      <c r="K772" t="s">
        <v>8421</v>
      </c>
      <c r="L772" t="s">
        <v>96</v>
      </c>
      <c r="M772" t="s">
        <v>11113</v>
      </c>
      <c r="N772" t="s">
        <v>15635</v>
      </c>
      <c r="O772" t="s">
        <v>11115</v>
      </c>
      <c r="P772" t="s">
        <v>11139</v>
      </c>
      <c r="Q772" t="s">
        <v>11117</v>
      </c>
      <c r="R772" t="s">
        <v>11118</v>
      </c>
      <c r="T772" t="s">
        <v>11250</v>
      </c>
      <c r="U772" s="4" t="s">
        <v>15607</v>
      </c>
      <c r="V772" t="s">
        <v>15636</v>
      </c>
      <c r="W772" t="s">
        <v>15637</v>
      </c>
      <c r="X772" t="s">
        <v>15638</v>
      </c>
      <c r="Y772" t="s">
        <v>11142</v>
      </c>
      <c r="Z772" t="s">
        <v>15639</v>
      </c>
      <c r="AA772" t="s">
        <v>11126</v>
      </c>
      <c r="AB772" t="s">
        <v>15607</v>
      </c>
      <c r="AC772" t="s">
        <v>15640</v>
      </c>
      <c r="AD772" t="s">
        <v>15641</v>
      </c>
      <c r="AE772" t="s">
        <v>15507</v>
      </c>
      <c r="AH772" t="s">
        <v>11171</v>
      </c>
      <c r="AI772" t="s">
        <v>15613</v>
      </c>
      <c r="AJ772" t="s">
        <v>15222</v>
      </c>
      <c r="AK772" t="s">
        <v>14061</v>
      </c>
      <c r="AL772" t="s">
        <v>14062</v>
      </c>
      <c r="AM772" t="s">
        <v>14063</v>
      </c>
      <c r="AN772" t="s">
        <v>11135</v>
      </c>
      <c r="AO772" t="s">
        <v>14064</v>
      </c>
      <c r="AP772" t="s">
        <v>14061</v>
      </c>
      <c r="AQ772">
        <v>38</v>
      </c>
      <c r="AR772">
        <v>38</v>
      </c>
      <c r="AS772">
        <v>38</v>
      </c>
      <c r="AT772" t="s">
        <v>15642</v>
      </c>
      <c r="AU772">
        <v>0</v>
      </c>
      <c r="AV772">
        <v>0</v>
      </c>
      <c r="AW772">
        <v>0</v>
      </c>
    </row>
    <row r="773" spans="1:49">
      <c r="A773" s="1">
        <f>_xlfn.XLOOKUP(K773,数据!F:F,数据!A:A)</f>
        <v>2026</v>
      </c>
      <c r="B773" s="2">
        <f>_xlfn.XLOOKUP(K773,数据!F:F,数据!B:B)</f>
        <v>1</v>
      </c>
      <c r="C773" s="2">
        <f>_xlfn.XLOOKUP(K773,数据!F:F,数据!C:C)</f>
        <v>2</v>
      </c>
      <c r="D773" s="2" t="str">
        <f>_xlfn.XLOOKUP(K773,数据!F:F,数据!K:K)</f>
        <v>空派</v>
      </c>
      <c r="E773" s="2" t="str" cm="1">
        <f t="array" ref="E773">IF(OR(D773="红单",D773="空派"),_xlfn.IFS(F773="未开售","新品首批发货",G773&lt;F773,"新品首批发货",G773-F773&lt;=60,"新品期补货空运",G773-F773&gt;60,"老品应急空运"),"海运，不进行分析")</f>
        <v>新品期补货空运</v>
      </c>
      <c r="F773" s="3">
        <v>46016</v>
      </c>
      <c r="G773" s="3">
        <f>_xlfn.XLOOKUP(K773,数据!F:F,数据!D:D)</f>
        <v>46031</v>
      </c>
      <c r="H773" s="5">
        <v>227</v>
      </c>
      <c r="I773" s="5">
        <f t="shared" si="37"/>
        <v>1.816</v>
      </c>
      <c r="J773" s="5">
        <f>_xlfn.XLOOKUP(K773,数据!F:F,数据!T:T)*(I773/_xlfn.XLOOKUP(K773,数据!F:F,数据!Y:Y))</f>
        <v>80.6445421068518</v>
      </c>
      <c r="K773" t="s">
        <v>8421</v>
      </c>
      <c r="L773" t="s">
        <v>96</v>
      </c>
      <c r="M773" t="s">
        <v>11113</v>
      </c>
      <c r="N773" t="s">
        <v>15635</v>
      </c>
      <c r="O773" t="s">
        <v>11115</v>
      </c>
      <c r="P773" t="s">
        <v>11139</v>
      </c>
      <c r="Q773" t="s">
        <v>11117</v>
      </c>
      <c r="R773" t="s">
        <v>11118</v>
      </c>
      <c r="T773" t="s">
        <v>11250</v>
      </c>
      <c r="U773" s="4" t="s">
        <v>15607</v>
      </c>
      <c r="V773" t="s">
        <v>15636</v>
      </c>
      <c r="W773" t="s">
        <v>15637</v>
      </c>
      <c r="X773" t="s">
        <v>15638</v>
      </c>
      <c r="Y773" t="s">
        <v>11142</v>
      </c>
      <c r="Z773" t="s">
        <v>15639</v>
      </c>
      <c r="AA773" t="s">
        <v>11126</v>
      </c>
      <c r="AB773" t="s">
        <v>15607</v>
      </c>
      <c r="AC773" t="s">
        <v>15640</v>
      </c>
      <c r="AD773" t="s">
        <v>15641</v>
      </c>
      <c r="AE773" t="s">
        <v>15507</v>
      </c>
      <c r="AH773" t="s">
        <v>11171</v>
      </c>
      <c r="AI773" t="s">
        <v>15613</v>
      </c>
      <c r="AJ773" t="s">
        <v>15222</v>
      </c>
      <c r="AK773" t="s">
        <v>15508</v>
      </c>
      <c r="AL773" t="s">
        <v>15509</v>
      </c>
      <c r="AM773" t="s">
        <v>15510</v>
      </c>
      <c r="AN773" t="s">
        <v>12448</v>
      </c>
      <c r="AO773" t="s">
        <v>15511</v>
      </c>
      <c r="AP773" t="s">
        <v>15508</v>
      </c>
      <c r="AQ773">
        <v>8</v>
      </c>
      <c r="AR773">
        <v>8</v>
      </c>
      <c r="AS773">
        <v>8</v>
      </c>
      <c r="AT773" t="s">
        <v>15643</v>
      </c>
      <c r="AU773">
        <v>0</v>
      </c>
      <c r="AV773">
        <v>0</v>
      </c>
      <c r="AW773">
        <v>0</v>
      </c>
    </row>
    <row r="774" spans="1:49">
      <c r="A774" s="1">
        <f>_xlfn.XLOOKUP(K774,数据!F:F,数据!A:A)</f>
        <v>2026</v>
      </c>
      <c r="B774" s="2">
        <f>_xlfn.XLOOKUP(K774,数据!F:F,数据!B:B)</f>
        <v>1</v>
      </c>
      <c r="C774" s="2">
        <f>_xlfn.XLOOKUP(K774,数据!F:F,数据!C:C)</f>
        <v>2</v>
      </c>
      <c r="D774" s="2" t="str">
        <f>_xlfn.XLOOKUP(K774,数据!F:F,数据!K:K)</f>
        <v>空派</v>
      </c>
      <c r="E774" s="2" t="str" cm="1">
        <f t="array" ref="E774">IF(OR(D774="红单",D774="空派"),_xlfn.IFS(F774="未开售","新品首批发货",G774&lt;F774,"新品首批发货",G774-F774&lt;=60,"新品期补货空运",G774-F774&gt;60,"老品应急空运"),"海运，不进行分析")</f>
        <v>新品期补货空运</v>
      </c>
      <c r="F774" s="3">
        <v>46015</v>
      </c>
      <c r="G774" s="3">
        <f>_xlfn.XLOOKUP(K774,数据!F:F,数据!D:D)</f>
        <v>46031</v>
      </c>
      <c r="H774" s="5">
        <v>112</v>
      </c>
      <c r="I774" s="5">
        <f t="shared" si="37"/>
        <v>0.672</v>
      </c>
      <c r="J774" s="5">
        <f>_xlfn.XLOOKUP(K774,数据!F:F,数据!T:T)*(I774/_xlfn.XLOOKUP(K774,数据!F:F,数据!Y:Y))</f>
        <v>29.8420332025355</v>
      </c>
      <c r="K774" t="s">
        <v>8421</v>
      </c>
      <c r="L774" t="s">
        <v>96</v>
      </c>
      <c r="M774" t="s">
        <v>11113</v>
      </c>
      <c r="N774" t="s">
        <v>15635</v>
      </c>
      <c r="O774" t="s">
        <v>11115</v>
      </c>
      <c r="P774" t="s">
        <v>11139</v>
      </c>
      <c r="Q774" t="s">
        <v>11117</v>
      </c>
      <c r="R774" t="s">
        <v>11118</v>
      </c>
      <c r="T774" t="s">
        <v>11250</v>
      </c>
      <c r="U774" s="4" t="s">
        <v>15607</v>
      </c>
      <c r="V774" t="s">
        <v>15636</v>
      </c>
      <c r="W774" t="s">
        <v>15637</v>
      </c>
      <c r="X774" t="s">
        <v>15638</v>
      </c>
      <c r="Y774" t="s">
        <v>11142</v>
      </c>
      <c r="Z774" t="s">
        <v>15639</v>
      </c>
      <c r="AA774" t="s">
        <v>11126</v>
      </c>
      <c r="AB774" t="s">
        <v>15607</v>
      </c>
      <c r="AC774" t="s">
        <v>15640</v>
      </c>
      <c r="AD774" t="s">
        <v>15641</v>
      </c>
      <c r="AE774" t="s">
        <v>15507</v>
      </c>
      <c r="AH774" t="s">
        <v>11171</v>
      </c>
      <c r="AI774" t="s">
        <v>15613</v>
      </c>
      <c r="AJ774" t="s">
        <v>15222</v>
      </c>
      <c r="AK774" t="s">
        <v>15644</v>
      </c>
      <c r="AL774" t="s">
        <v>15645</v>
      </c>
      <c r="AM774" t="s">
        <v>15646</v>
      </c>
      <c r="AN774" t="s">
        <v>12442</v>
      </c>
      <c r="AO774" t="s">
        <v>15647</v>
      </c>
      <c r="AP774" t="s">
        <v>15644</v>
      </c>
      <c r="AQ774">
        <v>6</v>
      </c>
      <c r="AR774">
        <v>6</v>
      </c>
      <c r="AS774">
        <v>6</v>
      </c>
      <c r="AT774" t="s">
        <v>15634</v>
      </c>
      <c r="AU774">
        <v>0</v>
      </c>
      <c r="AV774">
        <v>0</v>
      </c>
      <c r="AW774">
        <v>0</v>
      </c>
    </row>
    <row r="775" spans="1:49">
      <c r="A775" s="1">
        <f>_xlfn.XLOOKUP(K775,数据!F:F,数据!A:A)</f>
        <v>2026</v>
      </c>
      <c r="B775" s="2">
        <f>_xlfn.XLOOKUP(K775,数据!F:F,数据!B:B)</f>
        <v>1</v>
      </c>
      <c r="C775" s="2">
        <f>_xlfn.XLOOKUP(K775,数据!F:F,数据!C:C)</f>
        <v>2</v>
      </c>
      <c r="D775" s="2" t="str">
        <f>_xlfn.XLOOKUP(K775,数据!F:F,数据!K:K)</f>
        <v>空派</v>
      </c>
      <c r="E775" s="2" t="str" cm="1">
        <f t="array" ref="E775">IF(OR(D775="红单",D775="空派"),_xlfn.IFS(F775="未开售","新品首批发货",G775&lt;F775,"新品首批发货",G775-F775&lt;=60,"新品期补货空运",G775-F775&gt;60,"老品应急空运"),"海运，不进行分析")</f>
        <v>新品期补货空运</v>
      </c>
      <c r="F775" s="3">
        <v>46015</v>
      </c>
      <c r="G775" s="3">
        <f>_xlfn.XLOOKUP(K775,数据!F:F,数据!D:D)</f>
        <v>46031</v>
      </c>
      <c r="H775" s="5">
        <v>166</v>
      </c>
      <c r="I775" s="5">
        <f t="shared" si="37"/>
        <v>0.498</v>
      </c>
      <c r="J775" s="5">
        <f>_xlfn.XLOOKUP(K775,数据!F:F,数据!T:T)*(I775/_xlfn.XLOOKUP(K775,数据!F:F,数据!Y:Y))</f>
        <v>22.115078176879</v>
      </c>
      <c r="K775" t="s">
        <v>8421</v>
      </c>
      <c r="L775" t="s">
        <v>96</v>
      </c>
      <c r="M775" t="s">
        <v>11113</v>
      </c>
      <c r="N775" t="s">
        <v>15635</v>
      </c>
      <c r="O775" t="s">
        <v>11115</v>
      </c>
      <c r="P775" t="s">
        <v>11139</v>
      </c>
      <c r="Q775" t="s">
        <v>11117</v>
      </c>
      <c r="R775" t="s">
        <v>11118</v>
      </c>
      <c r="T775" t="s">
        <v>11250</v>
      </c>
      <c r="U775" s="4" t="s">
        <v>15607</v>
      </c>
      <c r="V775" t="s">
        <v>15636</v>
      </c>
      <c r="W775" t="s">
        <v>15637</v>
      </c>
      <c r="X775" t="s">
        <v>15638</v>
      </c>
      <c r="Y775" t="s">
        <v>11142</v>
      </c>
      <c r="Z775" t="s">
        <v>15639</v>
      </c>
      <c r="AA775" t="s">
        <v>11126</v>
      </c>
      <c r="AB775" t="s">
        <v>15607</v>
      </c>
      <c r="AC775" t="s">
        <v>15640</v>
      </c>
      <c r="AD775" t="s">
        <v>15641</v>
      </c>
      <c r="AE775" t="s">
        <v>15507</v>
      </c>
      <c r="AH775" t="s">
        <v>11171</v>
      </c>
      <c r="AI775" t="s">
        <v>15613</v>
      </c>
      <c r="AJ775" t="s">
        <v>15222</v>
      </c>
      <c r="AK775" t="s">
        <v>14850</v>
      </c>
      <c r="AL775" t="s">
        <v>14851</v>
      </c>
      <c r="AM775" t="s">
        <v>14852</v>
      </c>
      <c r="AN775" t="s">
        <v>14768</v>
      </c>
      <c r="AO775" t="s">
        <v>14853</v>
      </c>
      <c r="AP775" t="s">
        <v>14850</v>
      </c>
      <c r="AQ775">
        <v>3</v>
      </c>
      <c r="AR775">
        <v>3</v>
      </c>
      <c r="AS775">
        <v>3</v>
      </c>
      <c r="AT775" t="s">
        <v>15648</v>
      </c>
      <c r="AU775">
        <v>0</v>
      </c>
      <c r="AV775">
        <v>0</v>
      </c>
      <c r="AW775">
        <v>0</v>
      </c>
    </row>
    <row r="776" spans="1:49">
      <c r="A776" s="1">
        <f>_xlfn.XLOOKUP(K776,数据!F:F,数据!A:A)</f>
        <v>2026</v>
      </c>
      <c r="B776" s="2">
        <f>_xlfn.XLOOKUP(K776,数据!F:F,数据!B:B)</f>
        <v>1</v>
      </c>
      <c r="C776" s="2">
        <f>_xlfn.XLOOKUP(K776,数据!F:F,数据!C:C)</f>
        <v>2</v>
      </c>
      <c r="D776" s="2" t="str">
        <f>_xlfn.XLOOKUP(K776,数据!F:F,数据!K:K)</f>
        <v>空派</v>
      </c>
      <c r="E776" s="2" t="str" cm="1">
        <f t="array" ref="E776">IF(OR(D776="红单",D776="空派"),_xlfn.IFS(F776="未开售","新品首批发货",G776&lt;F776,"新品首批发货",G776-F776&lt;=60,"新品期补货空运",G776-F776&gt;60,"老品应急空运"),"海运，不进行分析")</f>
        <v>新品期补货空运</v>
      </c>
      <c r="F776" s="3">
        <v>46016</v>
      </c>
      <c r="G776" s="3">
        <f>_xlfn.XLOOKUP(K776,数据!F:F,数据!D:D)</f>
        <v>46031</v>
      </c>
      <c r="H776" s="5">
        <v>153</v>
      </c>
      <c r="I776" s="5">
        <f t="shared" si="37"/>
        <v>0.612</v>
      </c>
      <c r="J776" s="5">
        <f>_xlfn.XLOOKUP(K776,数据!F:F,数据!T:T)*(I776/_xlfn.XLOOKUP(K776,数据!F:F,数据!Y:Y))</f>
        <v>27.1775659523091</v>
      </c>
      <c r="K776" t="s">
        <v>8421</v>
      </c>
      <c r="L776" t="s">
        <v>96</v>
      </c>
      <c r="M776" t="s">
        <v>11113</v>
      </c>
      <c r="N776" t="s">
        <v>15635</v>
      </c>
      <c r="O776" t="s">
        <v>11115</v>
      </c>
      <c r="P776" t="s">
        <v>11139</v>
      </c>
      <c r="Q776" t="s">
        <v>11117</v>
      </c>
      <c r="R776" t="s">
        <v>11118</v>
      </c>
      <c r="T776" t="s">
        <v>11250</v>
      </c>
      <c r="U776" s="4" t="s">
        <v>15607</v>
      </c>
      <c r="V776" t="s">
        <v>15636</v>
      </c>
      <c r="W776" t="s">
        <v>15637</v>
      </c>
      <c r="X776" t="s">
        <v>15638</v>
      </c>
      <c r="Y776" t="s">
        <v>11142</v>
      </c>
      <c r="Z776" t="s">
        <v>15639</v>
      </c>
      <c r="AA776" t="s">
        <v>11126</v>
      </c>
      <c r="AB776" t="s">
        <v>15607</v>
      </c>
      <c r="AC776" t="s">
        <v>15640</v>
      </c>
      <c r="AD776" t="s">
        <v>15641</v>
      </c>
      <c r="AE776" t="s">
        <v>15507</v>
      </c>
      <c r="AH776" t="s">
        <v>11171</v>
      </c>
      <c r="AI776" t="s">
        <v>15613</v>
      </c>
      <c r="AJ776" t="s">
        <v>15222</v>
      </c>
      <c r="AK776" t="s">
        <v>15649</v>
      </c>
      <c r="AL776" t="s">
        <v>15650</v>
      </c>
      <c r="AM776" t="s">
        <v>15651</v>
      </c>
      <c r="AN776" t="s">
        <v>11830</v>
      </c>
      <c r="AO776" t="s">
        <v>15652</v>
      </c>
      <c r="AP776" t="s">
        <v>15649</v>
      </c>
      <c r="AQ776">
        <v>4</v>
      </c>
      <c r="AR776">
        <v>4</v>
      </c>
      <c r="AS776">
        <v>4</v>
      </c>
      <c r="AT776" t="s">
        <v>15653</v>
      </c>
      <c r="AU776">
        <v>0</v>
      </c>
      <c r="AV776">
        <v>0</v>
      </c>
      <c r="AW776">
        <v>0</v>
      </c>
    </row>
    <row r="777" spans="1:49">
      <c r="A777" s="1">
        <f>_xlfn.XLOOKUP(K777,数据!F:F,数据!A:A)</f>
        <v>2026</v>
      </c>
      <c r="B777" s="2">
        <f>_xlfn.XLOOKUP(K777,数据!F:F,数据!B:B)</f>
        <v>1</v>
      </c>
      <c r="C777" s="2">
        <f>_xlfn.XLOOKUP(K777,数据!F:F,数据!C:C)</f>
        <v>2</v>
      </c>
      <c r="D777" s="2" t="str">
        <f>_xlfn.XLOOKUP(K777,数据!F:F,数据!K:K)</f>
        <v>空派</v>
      </c>
      <c r="E777" s="2" t="str" cm="1">
        <f t="array" ref="E777">IF(OR(D777="红单",D777="空派"),_xlfn.IFS(F777="未开售","新品首批发货",G777&lt;F777,"新品首批发货",G777-F777&lt;=60,"新品期补货空运",G777-F777&gt;60,"老品应急空运"),"海运，不进行分析")</f>
        <v>新品期补货空运</v>
      </c>
      <c r="F777" s="3">
        <v>46015</v>
      </c>
      <c r="G777" s="3">
        <f>_xlfn.XLOOKUP(K777,数据!F:F,数据!D:D)</f>
        <v>46031</v>
      </c>
      <c r="H777" s="5">
        <v>161</v>
      </c>
      <c r="I777" s="5">
        <f t="shared" si="37"/>
        <v>0.322</v>
      </c>
      <c r="J777" s="5">
        <f>_xlfn.XLOOKUP(K777,数据!F:F,数据!T:T)*(I777/_xlfn.XLOOKUP(K777,数据!F:F,数据!Y:Y))</f>
        <v>14.2993075762149</v>
      </c>
      <c r="K777" t="s">
        <v>8421</v>
      </c>
      <c r="L777" t="s">
        <v>96</v>
      </c>
      <c r="M777" t="s">
        <v>11113</v>
      </c>
      <c r="N777" t="s">
        <v>15635</v>
      </c>
      <c r="O777" t="s">
        <v>11115</v>
      </c>
      <c r="P777" t="s">
        <v>11139</v>
      </c>
      <c r="Q777" t="s">
        <v>11117</v>
      </c>
      <c r="R777" t="s">
        <v>11118</v>
      </c>
      <c r="T777" t="s">
        <v>11250</v>
      </c>
      <c r="U777" s="4" t="s">
        <v>15607</v>
      </c>
      <c r="V777" t="s">
        <v>15636</v>
      </c>
      <c r="W777" t="s">
        <v>15637</v>
      </c>
      <c r="X777" t="s">
        <v>15638</v>
      </c>
      <c r="Y777" t="s">
        <v>11142</v>
      </c>
      <c r="Z777" t="s">
        <v>15639</v>
      </c>
      <c r="AA777" t="s">
        <v>11126</v>
      </c>
      <c r="AB777" t="s">
        <v>15607</v>
      </c>
      <c r="AC777" t="s">
        <v>15640</v>
      </c>
      <c r="AD777" t="s">
        <v>15641</v>
      </c>
      <c r="AE777" t="s">
        <v>15507</v>
      </c>
      <c r="AH777" t="s">
        <v>11171</v>
      </c>
      <c r="AI777" t="s">
        <v>15613</v>
      </c>
      <c r="AJ777" t="s">
        <v>15222</v>
      </c>
      <c r="AK777" t="s">
        <v>15654</v>
      </c>
      <c r="AL777" t="s">
        <v>15655</v>
      </c>
      <c r="AM777" t="s">
        <v>15656</v>
      </c>
      <c r="AN777" t="s">
        <v>11830</v>
      </c>
      <c r="AO777" t="s">
        <v>15657</v>
      </c>
      <c r="AP777" t="s">
        <v>15654</v>
      </c>
      <c r="AQ777">
        <v>2</v>
      </c>
      <c r="AR777">
        <v>2</v>
      </c>
      <c r="AS777">
        <v>2</v>
      </c>
      <c r="AT777" t="s">
        <v>15658</v>
      </c>
      <c r="AU777">
        <v>0</v>
      </c>
      <c r="AV777">
        <v>0</v>
      </c>
      <c r="AW777">
        <v>0</v>
      </c>
    </row>
    <row r="778" spans="1:49">
      <c r="A778" s="1">
        <f>_xlfn.XLOOKUP(K778,数据!F:F,数据!A:A)</f>
        <v>2026</v>
      </c>
      <c r="B778" s="2">
        <f>_xlfn.XLOOKUP(K778,数据!F:F,数据!B:B)</f>
        <v>1</v>
      </c>
      <c r="C778" s="2">
        <f>_xlfn.XLOOKUP(K778,数据!F:F,数据!C:C)</f>
        <v>2</v>
      </c>
      <c r="D778" s="2" t="str">
        <f>_xlfn.XLOOKUP(K778,数据!F:F,数据!K:K)</f>
        <v>空派</v>
      </c>
      <c r="E778" s="2" t="str" cm="1">
        <f t="array" ref="E778">IF(OR(D778="红单",D778="空派"),_xlfn.IFS(F778="未开售","新品首批发货",G778&lt;F778,"新品首批发货",G778-F778&lt;=60,"新品期补货空运",G778-F778&gt;60,"老品应急空运"),"海运，不进行分析")</f>
        <v>新品期补货空运</v>
      </c>
      <c r="F778" s="3">
        <v>46018</v>
      </c>
      <c r="G778" s="3">
        <f>_xlfn.XLOOKUP(K778,数据!F:F,数据!D:D)</f>
        <v>46031</v>
      </c>
      <c r="H778" s="5">
        <v>163</v>
      </c>
      <c r="I778" s="5">
        <f t="shared" si="37"/>
        <v>0.326</v>
      </c>
      <c r="J778" s="5">
        <f>_xlfn.XLOOKUP(K778,数据!F:F,数据!T:T)*(I778/_xlfn.XLOOKUP(K778,数据!F:F,数据!Y:Y))</f>
        <v>14.47693872623</v>
      </c>
      <c r="K778" t="s">
        <v>8421</v>
      </c>
      <c r="L778" t="s">
        <v>96</v>
      </c>
      <c r="M778" t="s">
        <v>11113</v>
      </c>
      <c r="N778" t="s">
        <v>15635</v>
      </c>
      <c r="O778" t="s">
        <v>11115</v>
      </c>
      <c r="P778" t="s">
        <v>11139</v>
      </c>
      <c r="Q778" t="s">
        <v>11117</v>
      </c>
      <c r="R778" t="s">
        <v>11118</v>
      </c>
      <c r="T778" t="s">
        <v>11250</v>
      </c>
      <c r="U778" s="4" t="s">
        <v>15607</v>
      </c>
      <c r="V778" t="s">
        <v>15636</v>
      </c>
      <c r="W778" t="s">
        <v>15637</v>
      </c>
      <c r="X778" t="s">
        <v>15638</v>
      </c>
      <c r="Y778" t="s">
        <v>11142</v>
      </c>
      <c r="Z778" t="s">
        <v>15639</v>
      </c>
      <c r="AA778" t="s">
        <v>11126</v>
      </c>
      <c r="AB778" t="s">
        <v>15607</v>
      </c>
      <c r="AC778" t="s">
        <v>15640</v>
      </c>
      <c r="AD778" t="s">
        <v>15641</v>
      </c>
      <c r="AE778" t="s">
        <v>15507</v>
      </c>
      <c r="AH778" t="s">
        <v>11171</v>
      </c>
      <c r="AI778" t="s">
        <v>15613</v>
      </c>
      <c r="AJ778" t="s">
        <v>15222</v>
      </c>
      <c r="AK778" t="s">
        <v>15659</v>
      </c>
      <c r="AL778" t="s">
        <v>15660</v>
      </c>
      <c r="AM778" t="s">
        <v>15661</v>
      </c>
      <c r="AN778" t="s">
        <v>14768</v>
      </c>
      <c r="AO778" t="s">
        <v>15662</v>
      </c>
      <c r="AP778" t="s">
        <v>15659</v>
      </c>
      <c r="AQ778">
        <v>2</v>
      </c>
      <c r="AR778">
        <v>2</v>
      </c>
      <c r="AS778">
        <v>2</v>
      </c>
      <c r="AT778" t="s">
        <v>15658</v>
      </c>
      <c r="AU778">
        <v>0</v>
      </c>
      <c r="AV778">
        <v>0</v>
      </c>
      <c r="AW778">
        <v>0</v>
      </c>
    </row>
    <row r="779" spans="1:49">
      <c r="A779" s="1">
        <f>_xlfn.XLOOKUP(K779,数据!F:F,数据!A:A)</f>
        <v>2026</v>
      </c>
      <c r="B779" s="2">
        <f>_xlfn.XLOOKUP(K779,数据!F:F,数据!B:B)</f>
        <v>1</v>
      </c>
      <c r="C779" s="2">
        <f>_xlfn.XLOOKUP(K779,数据!F:F,数据!C:C)</f>
        <v>2</v>
      </c>
      <c r="D779" s="2" t="str">
        <f>_xlfn.XLOOKUP(K779,数据!F:F,数据!K:K)</f>
        <v>红单</v>
      </c>
      <c r="E779" s="2" t="str" cm="1">
        <f t="array" ref="E779">IF(OR(D779="红单",D779="空派"),_xlfn.IFS(F779="未开售","新品首批发货",G779&lt;F779,"新品首批发货",G779-F779&lt;=60,"新品期补货空运",G779-F779&gt;60,"老品应急空运"),"海运，不进行分析")</f>
        <v>新品期补货空运</v>
      </c>
      <c r="F779" s="3">
        <v>46017</v>
      </c>
      <c r="G779" s="3">
        <f>_xlfn.XLOOKUP(K779,数据!F:F,数据!D:D)</f>
        <v>46031</v>
      </c>
      <c r="H779" s="5">
        <v>490</v>
      </c>
      <c r="I779" s="5">
        <f t="shared" si="37"/>
        <v>27.44</v>
      </c>
      <c r="J779" s="5">
        <f>_xlfn.XLOOKUP(K779,数据!F:F,数据!T:T)*(I779/_xlfn.XLOOKUP(K779,数据!F:F,数据!Y:Y))</f>
        <v>2085.624</v>
      </c>
      <c r="K779" t="s">
        <v>8416</v>
      </c>
      <c r="L779" t="s">
        <v>4634</v>
      </c>
      <c r="M779" t="s">
        <v>11113</v>
      </c>
      <c r="N779" t="s">
        <v>15663</v>
      </c>
      <c r="O779" t="s">
        <v>11115</v>
      </c>
      <c r="P779" t="s">
        <v>11116</v>
      </c>
      <c r="Q779" t="s">
        <v>11117</v>
      </c>
      <c r="R779" t="s">
        <v>11118</v>
      </c>
      <c r="S779" t="s">
        <v>15664</v>
      </c>
      <c r="T779" t="s">
        <v>11250</v>
      </c>
      <c r="U779" s="4" t="s">
        <v>15665</v>
      </c>
      <c r="V779" t="s">
        <v>11123</v>
      </c>
      <c r="W779" t="s">
        <v>15666</v>
      </c>
      <c r="X779" t="s">
        <v>15667</v>
      </c>
      <c r="Y779" t="s">
        <v>11142</v>
      </c>
      <c r="Z779" t="s">
        <v>15668</v>
      </c>
      <c r="AA779" t="s">
        <v>11144</v>
      </c>
      <c r="AB779" t="s">
        <v>15665</v>
      </c>
      <c r="AC779" t="s">
        <v>15669</v>
      </c>
      <c r="AD779" t="s">
        <v>15670</v>
      </c>
      <c r="AE779" t="s">
        <v>15671</v>
      </c>
      <c r="AI779" t="s">
        <v>15613</v>
      </c>
      <c r="AJ779" t="s">
        <v>15222</v>
      </c>
      <c r="AK779" t="s">
        <v>14224</v>
      </c>
      <c r="AL779" t="s">
        <v>14225</v>
      </c>
      <c r="AM779" t="s">
        <v>14226</v>
      </c>
      <c r="AN779" t="s">
        <v>14226</v>
      </c>
      <c r="AO779" t="s">
        <v>14227</v>
      </c>
      <c r="AP779" t="s">
        <v>14224</v>
      </c>
      <c r="AQ779">
        <v>56</v>
      </c>
      <c r="AR779">
        <v>56</v>
      </c>
      <c r="AS779">
        <v>53</v>
      </c>
      <c r="AT779" t="s">
        <v>15672</v>
      </c>
      <c r="AU779">
        <v>0</v>
      </c>
      <c r="AV779">
        <v>-3</v>
      </c>
      <c r="AW779">
        <v>3</v>
      </c>
    </row>
    <row r="780" spans="1:49">
      <c r="A780" s="1">
        <f>_xlfn.XLOOKUP(K780,数据!F:F,数据!A:A)</f>
        <v>2026</v>
      </c>
      <c r="B780" s="2">
        <f>_xlfn.XLOOKUP(K780,数据!F:F,数据!B:B)</f>
        <v>1</v>
      </c>
      <c r="C780" s="2">
        <f>_xlfn.XLOOKUP(K780,数据!F:F,数据!C:C)</f>
        <v>2</v>
      </c>
      <c r="D780" s="2" t="str">
        <f>_xlfn.XLOOKUP(K780,数据!F:F,数据!K:K)</f>
        <v>红单</v>
      </c>
      <c r="E780" s="2" t="str" cm="1">
        <f t="array" ref="E780">IF(OR(D780="红单",D780="空派"),_xlfn.IFS(F780="未开售","新品首批发货",G780&lt;F780,"新品首批发货",G780-F780&lt;=60,"新品期补货空运",G780-F780&gt;60,"老品应急空运"),"海运，不进行分析")</f>
        <v>新品期补货空运</v>
      </c>
      <c r="F780" s="3">
        <v>46017</v>
      </c>
      <c r="G780" s="3">
        <f>_xlfn.XLOOKUP(K780,数据!F:F,数据!D:D)</f>
        <v>46031</v>
      </c>
      <c r="H780" s="5">
        <v>247</v>
      </c>
      <c r="I780" s="5">
        <f t="shared" si="37"/>
        <v>20.501</v>
      </c>
      <c r="J780" s="5">
        <f>_xlfn.XLOOKUP(K780,数据!F:F,数据!T:T)*(I780/_xlfn.XLOOKUP(K780,数据!F:F,数据!Y:Y))</f>
        <v>1572.296</v>
      </c>
      <c r="K780" t="s">
        <v>8417</v>
      </c>
      <c r="L780" t="s">
        <v>96</v>
      </c>
      <c r="M780" t="s">
        <v>11113</v>
      </c>
      <c r="N780" t="s">
        <v>15673</v>
      </c>
      <c r="O780" t="s">
        <v>11115</v>
      </c>
      <c r="P780" t="s">
        <v>11116</v>
      </c>
      <c r="Q780" t="s">
        <v>11117</v>
      </c>
      <c r="R780" t="s">
        <v>11118</v>
      </c>
      <c r="S780" t="s">
        <v>15674</v>
      </c>
      <c r="T780" t="s">
        <v>11250</v>
      </c>
      <c r="U780" s="4" t="s">
        <v>15675</v>
      </c>
      <c r="V780" t="s">
        <v>11123</v>
      </c>
      <c r="W780" t="s">
        <v>15676</v>
      </c>
      <c r="X780" t="s">
        <v>15677</v>
      </c>
      <c r="Y780" t="s">
        <v>11142</v>
      </c>
      <c r="Z780" t="s">
        <v>15678</v>
      </c>
      <c r="AA780" t="s">
        <v>11144</v>
      </c>
      <c r="AB780" t="s">
        <v>15675</v>
      </c>
      <c r="AC780" t="s">
        <v>15679</v>
      </c>
      <c r="AD780" t="s">
        <v>15680</v>
      </c>
      <c r="AE780" t="s">
        <v>15671</v>
      </c>
      <c r="AI780" t="s">
        <v>15613</v>
      </c>
      <c r="AJ780" t="s">
        <v>15222</v>
      </c>
      <c r="AK780" t="s">
        <v>15513</v>
      </c>
      <c r="AL780" t="s">
        <v>15514</v>
      </c>
      <c r="AM780" t="s">
        <v>15515</v>
      </c>
      <c r="AN780" t="s">
        <v>15516</v>
      </c>
      <c r="AO780" t="s">
        <v>15517</v>
      </c>
      <c r="AP780" t="s">
        <v>15513</v>
      </c>
      <c r="AQ780">
        <v>83</v>
      </c>
      <c r="AR780">
        <v>83</v>
      </c>
      <c r="AS780">
        <v>83</v>
      </c>
      <c r="AT780" t="s">
        <v>15681</v>
      </c>
      <c r="AU780">
        <v>0</v>
      </c>
      <c r="AV780">
        <v>0</v>
      </c>
      <c r="AW780">
        <v>0</v>
      </c>
    </row>
    <row r="781" spans="1:49">
      <c r="A781" s="1">
        <f>_xlfn.XLOOKUP(K781,数据!F:F,数据!A:A)</f>
        <v>2026</v>
      </c>
      <c r="B781" s="2">
        <f>_xlfn.XLOOKUP(K781,数据!F:F,数据!B:B)</f>
        <v>1</v>
      </c>
      <c r="C781" s="2">
        <f>_xlfn.XLOOKUP(K781,数据!F:F,数据!C:C)</f>
        <v>2</v>
      </c>
      <c r="D781" s="2" t="str">
        <f>_xlfn.XLOOKUP(K781,数据!F:F,数据!K:K)</f>
        <v>红单</v>
      </c>
      <c r="E781" s="2" t="str" cm="1">
        <f t="array" ref="E781">IF(OR(D781="红单",D781="空派"),_xlfn.IFS(F781="未开售","新品首批发货",G781&lt;F781,"新品首批发货",G781-F781&lt;=60,"新品期补货空运",G781-F781&gt;60,"老品应急空运"),"海运，不进行分析")</f>
        <v>新品首批发货</v>
      </c>
      <c r="F781" s="3">
        <v>46044</v>
      </c>
      <c r="G781" s="3">
        <f>_xlfn.XLOOKUP(K781,数据!F:F,数据!D:D)</f>
        <v>46031</v>
      </c>
      <c r="H781" s="5">
        <v>96</v>
      </c>
      <c r="I781" s="5">
        <f t="shared" si="37"/>
        <v>13.056</v>
      </c>
      <c r="J781" s="5">
        <f>_xlfn.XLOOKUP(K781,数据!F:F,数据!T:T)*(I781/_xlfn.XLOOKUP(K781,数据!F:F,数据!Y:Y))</f>
        <v>1124.58923560209</v>
      </c>
      <c r="K781" t="s">
        <v>8415</v>
      </c>
      <c r="L781" t="s">
        <v>57</v>
      </c>
      <c r="M781" t="s">
        <v>11113</v>
      </c>
      <c r="N781" t="s">
        <v>15682</v>
      </c>
      <c r="O781" t="s">
        <v>11115</v>
      </c>
      <c r="P781" t="s">
        <v>11116</v>
      </c>
      <c r="Q781" t="s">
        <v>11117</v>
      </c>
      <c r="R781" t="s">
        <v>11118</v>
      </c>
      <c r="S781" t="s">
        <v>15683</v>
      </c>
      <c r="T781" t="s">
        <v>11250</v>
      </c>
      <c r="U781" s="4" t="s">
        <v>15684</v>
      </c>
      <c r="V781" t="s">
        <v>11123</v>
      </c>
      <c r="W781" t="s">
        <v>15685</v>
      </c>
      <c r="X781" t="s">
        <v>15686</v>
      </c>
      <c r="Y781" t="s">
        <v>11142</v>
      </c>
      <c r="Z781" t="s">
        <v>15687</v>
      </c>
      <c r="AA781" t="s">
        <v>11144</v>
      </c>
      <c r="AB781" t="s">
        <v>15684</v>
      </c>
      <c r="AC781" t="s">
        <v>15688</v>
      </c>
      <c r="AD781" t="s">
        <v>15689</v>
      </c>
      <c r="AE781" t="s">
        <v>15671</v>
      </c>
      <c r="AI781" t="s">
        <v>15613</v>
      </c>
      <c r="AJ781" t="s">
        <v>15222</v>
      </c>
      <c r="AK781" t="s">
        <v>15690</v>
      </c>
      <c r="AL781" t="s">
        <v>15691</v>
      </c>
      <c r="AM781" t="s">
        <v>15692</v>
      </c>
      <c r="AN781" t="s">
        <v>11806</v>
      </c>
      <c r="AO781" t="s">
        <v>15693</v>
      </c>
      <c r="AP781" t="s">
        <v>15690</v>
      </c>
      <c r="AQ781">
        <v>136</v>
      </c>
      <c r="AR781">
        <v>136</v>
      </c>
      <c r="AS781">
        <v>136</v>
      </c>
      <c r="AT781" t="s">
        <v>15694</v>
      </c>
      <c r="AU781">
        <v>0</v>
      </c>
      <c r="AV781">
        <v>0</v>
      </c>
      <c r="AW781">
        <v>0</v>
      </c>
    </row>
    <row r="782" spans="1:49">
      <c r="A782" s="1">
        <f>_xlfn.XLOOKUP(K782,数据!F:F,数据!A:A)</f>
        <v>2026</v>
      </c>
      <c r="B782" s="2">
        <f>_xlfn.XLOOKUP(K782,数据!F:F,数据!B:B)</f>
        <v>1</v>
      </c>
      <c r="C782" s="2">
        <f>_xlfn.XLOOKUP(K782,数据!F:F,数据!C:C)</f>
        <v>2</v>
      </c>
      <c r="D782" s="2" t="str">
        <f>_xlfn.XLOOKUP(K782,数据!F:F,数据!K:K)</f>
        <v>红单</v>
      </c>
      <c r="E782" s="2" t="str" cm="1">
        <f t="array" ref="E782">IF(OR(D782="红单",D782="空派"),_xlfn.IFS(F782="未开售","新品首批发货",G782&lt;F782,"新品首批发货",G782-F782&lt;=60,"新品期补货空运",G782-F782&gt;60,"老品应急空运"),"海运，不进行分析")</f>
        <v>新品首批发货</v>
      </c>
      <c r="F782" s="3">
        <v>46054</v>
      </c>
      <c r="G782" s="3">
        <f>_xlfn.XLOOKUP(K782,数据!F:F,数据!D:D)</f>
        <v>46031</v>
      </c>
      <c r="H782" s="5">
        <v>95</v>
      </c>
      <c r="I782" s="5">
        <f t="shared" si="37"/>
        <v>12.92</v>
      </c>
      <c r="J782" s="5">
        <f>_xlfn.XLOOKUP(K782,数据!F:F,数据!T:T)*(I782/_xlfn.XLOOKUP(K782,数据!F:F,数据!Y:Y))</f>
        <v>1112.87476439791</v>
      </c>
      <c r="K782" t="s">
        <v>8415</v>
      </c>
      <c r="L782" t="s">
        <v>57</v>
      </c>
      <c r="M782" t="s">
        <v>11113</v>
      </c>
      <c r="N782" t="s">
        <v>15682</v>
      </c>
      <c r="O782" t="s">
        <v>11115</v>
      </c>
      <c r="P782" t="s">
        <v>11116</v>
      </c>
      <c r="Q782" t="s">
        <v>11117</v>
      </c>
      <c r="R782" t="s">
        <v>11118</v>
      </c>
      <c r="S782" t="s">
        <v>15683</v>
      </c>
      <c r="T782" t="s">
        <v>11250</v>
      </c>
      <c r="U782" s="4" t="s">
        <v>15684</v>
      </c>
      <c r="V782" t="s">
        <v>11123</v>
      </c>
      <c r="W782" t="s">
        <v>15685</v>
      </c>
      <c r="X782" t="s">
        <v>15686</v>
      </c>
      <c r="Y782" t="s">
        <v>11142</v>
      </c>
      <c r="Z782" t="s">
        <v>15687</v>
      </c>
      <c r="AA782" t="s">
        <v>11144</v>
      </c>
      <c r="AB782" t="s">
        <v>15684</v>
      </c>
      <c r="AC782" t="s">
        <v>15688</v>
      </c>
      <c r="AD782" t="s">
        <v>15689</v>
      </c>
      <c r="AE782" t="s">
        <v>15671</v>
      </c>
      <c r="AI782" t="s">
        <v>15613</v>
      </c>
      <c r="AJ782" t="s">
        <v>15222</v>
      </c>
      <c r="AK782" t="s">
        <v>15695</v>
      </c>
      <c r="AL782" t="s">
        <v>15696</v>
      </c>
      <c r="AM782" t="s">
        <v>15697</v>
      </c>
      <c r="AN782" t="s">
        <v>15697</v>
      </c>
      <c r="AO782" t="s">
        <v>15698</v>
      </c>
      <c r="AP782" t="s">
        <v>15695</v>
      </c>
      <c r="AQ782">
        <v>136</v>
      </c>
      <c r="AR782">
        <v>136</v>
      </c>
      <c r="AS782">
        <v>157</v>
      </c>
      <c r="AT782" t="s">
        <v>15699</v>
      </c>
      <c r="AU782">
        <v>0</v>
      </c>
      <c r="AV782">
        <v>21</v>
      </c>
      <c r="AW782">
        <v>-21</v>
      </c>
    </row>
    <row r="783" spans="1:49">
      <c r="A783" s="1">
        <f>_xlfn.XLOOKUP(K783,数据!F:F,数据!A:A)</f>
        <v>2026</v>
      </c>
      <c r="B783" s="2">
        <f>_xlfn.XLOOKUP(K783,数据!F:F,数据!B:B)</f>
        <v>1</v>
      </c>
      <c r="C783" s="2">
        <f>_xlfn.XLOOKUP(K783,数据!F:F,数据!C:C)</f>
        <v>2</v>
      </c>
      <c r="D783" s="2" t="str">
        <f>_xlfn.XLOOKUP(K783,数据!F:F,数据!K:K)</f>
        <v>空派</v>
      </c>
      <c r="E783" s="2" t="str" cm="1">
        <f t="array" ref="E783">IF(OR(D783="红单",D783="空派"),_xlfn.IFS(F783="未开售","新品首批发货",G783&lt;F783,"新品首批发货",G783-F783&lt;=60,"新品期补货空运",G783-F783&gt;60,"老品应急空运"),"海运，不进行分析")</f>
        <v>新品期补货空运</v>
      </c>
      <c r="F783" s="3">
        <v>46008</v>
      </c>
      <c r="G783" s="3">
        <f>_xlfn.XLOOKUP(K783,数据!F:F,数据!D:D)</f>
        <v>46031</v>
      </c>
      <c r="H783" s="5">
        <v>106</v>
      </c>
      <c r="I783" s="5">
        <f t="shared" si="37"/>
        <v>6.36</v>
      </c>
      <c r="J783" s="5">
        <f>_xlfn.XLOOKUP(K783,数据!F:F,数据!T:T)*(I783/_xlfn.XLOOKUP(K783,数据!F:F,数据!Y:Y))</f>
        <v>390.078170047475</v>
      </c>
      <c r="K783" t="s">
        <v>8418</v>
      </c>
      <c r="L783" t="s">
        <v>41</v>
      </c>
      <c r="M783" t="s">
        <v>11113</v>
      </c>
      <c r="N783" t="s">
        <v>15700</v>
      </c>
      <c r="O783" t="s">
        <v>11115</v>
      </c>
      <c r="P783" t="s">
        <v>11139</v>
      </c>
      <c r="Q783" t="s">
        <v>11117</v>
      </c>
      <c r="R783" t="s">
        <v>11118</v>
      </c>
      <c r="T783" t="s">
        <v>11250</v>
      </c>
      <c r="U783" s="4" t="s">
        <v>15701</v>
      </c>
      <c r="V783" t="s">
        <v>15702</v>
      </c>
      <c r="W783" t="s">
        <v>15703</v>
      </c>
      <c r="X783" t="s">
        <v>15704</v>
      </c>
      <c r="Y783" t="s">
        <v>11142</v>
      </c>
      <c r="Z783" t="s">
        <v>15705</v>
      </c>
      <c r="AA783" t="s">
        <v>11144</v>
      </c>
      <c r="AB783" t="s">
        <v>15701</v>
      </c>
      <c r="AC783" t="s">
        <v>15706</v>
      </c>
      <c r="AD783" t="s">
        <v>15707</v>
      </c>
      <c r="AE783" t="s">
        <v>14736</v>
      </c>
      <c r="AH783" t="s">
        <v>11171</v>
      </c>
      <c r="AI783" t="s">
        <v>15222</v>
      </c>
      <c r="AJ783" t="s">
        <v>14721</v>
      </c>
      <c r="AK783" t="s">
        <v>15708</v>
      </c>
      <c r="AL783" t="s">
        <v>15709</v>
      </c>
      <c r="AM783" t="s">
        <v>15710</v>
      </c>
      <c r="AN783" t="s">
        <v>14992</v>
      </c>
      <c r="AO783" t="s">
        <v>15711</v>
      </c>
      <c r="AP783" t="s">
        <v>15708</v>
      </c>
      <c r="AQ783">
        <v>60</v>
      </c>
      <c r="AR783">
        <v>60</v>
      </c>
      <c r="AS783">
        <v>60</v>
      </c>
      <c r="AT783" t="s">
        <v>15712</v>
      </c>
      <c r="AU783">
        <v>0</v>
      </c>
      <c r="AV783">
        <v>0</v>
      </c>
      <c r="AW783">
        <v>0</v>
      </c>
    </row>
    <row r="784" spans="1:49">
      <c r="A784" s="1">
        <f>_xlfn.XLOOKUP(K784,数据!F:F,数据!A:A)</f>
        <v>2026</v>
      </c>
      <c r="B784" s="2">
        <f>_xlfn.XLOOKUP(K784,数据!F:F,数据!B:B)</f>
        <v>1</v>
      </c>
      <c r="C784" s="2">
        <f>_xlfn.XLOOKUP(K784,数据!F:F,数据!C:C)</f>
        <v>2</v>
      </c>
      <c r="D784" s="2" t="str">
        <f>_xlfn.XLOOKUP(K784,数据!F:F,数据!K:K)</f>
        <v>空派</v>
      </c>
      <c r="E784" s="2" t="str" cm="1">
        <f t="array" ref="E784">IF(OR(D784="红单",D784="空派"),_xlfn.IFS(F784="未开售","新品首批发货",G784&lt;F784,"新品首批发货",G784-F784&lt;=60,"新品期补货空运",G784-F784&gt;60,"老品应急空运"),"海运，不进行分析")</f>
        <v>新品期补货空运</v>
      </c>
      <c r="F784" s="3">
        <v>46023</v>
      </c>
      <c r="G784" s="3">
        <f>_xlfn.XLOOKUP(K784,数据!F:F,数据!D:D)</f>
        <v>46031</v>
      </c>
      <c r="H784" s="5">
        <v>146</v>
      </c>
      <c r="I784" s="5">
        <f t="shared" si="37"/>
        <v>4.526</v>
      </c>
      <c r="J784" s="5">
        <f>_xlfn.XLOOKUP(K784,数据!F:F,数据!T:T)*(I784/_xlfn.XLOOKUP(K784,数据!F:F,数据!Y:Y))</f>
        <v>277.593364407999</v>
      </c>
      <c r="K784" t="s">
        <v>8418</v>
      </c>
      <c r="L784" t="s">
        <v>41</v>
      </c>
      <c r="M784" t="s">
        <v>11113</v>
      </c>
      <c r="N784" t="s">
        <v>15700</v>
      </c>
      <c r="O784" t="s">
        <v>11115</v>
      </c>
      <c r="P784" t="s">
        <v>11139</v>
      </c>
      <c r="Q784" t="s">
        <v>11117</v>
      </c>
      <c r="R784" t="s">
        <v>11118</v>
      </c>
      <c r="T784" t="s">
        <v>11250</v>
      </c>
      <c r="U784" s="4" t="s">
        <v>15701</v>
      </c>
      <c r="V784" t="s">
        <v>15702</v>
      </c>
      <c r="W784" t="s">
        <v>15703</v>
      </c>
      <c r="X784" t="s">
        <v>15704</v>
      </c>
      <c r="Y784" t="s">
        <v>11142</v>
      </c>
      <c r="Z784" t="s">
        <v>15705</v>
      </c>
      <c r="AA784" t="s">
        <v>11144</v>
      </c>
      <c r="AB784" t="s">
        <v>15701</v>
      </c>
      <c r="AC784" t="s">
        <v>15706</v>
      </c>
      <c r="AD784" t="s">
        <v>15707</v>
      </c>
      <c r="AE784" t="s">
        <v>14736</v>
      </c>
      <c r="AH784" t="s">
        <v>11171</v>
      </c>
      <c r="AI784" t="s">
        <v>15222</v>
      </c>
      <c r="AJ784" t="s">
        <v>14721</v>
      </c>
      <c r="AK784" t="s">
        <v>14879</v>
      </c>
      <c r="AL784" t="s">
        <v>14880</v>
      </c>
      <c r="AM784" t="s">
        <v>14881</v>
      </c>
      <c r="AN784" t="s">
        <v>13687</v>
      </c>
      <c r="AO784" t="s">
        <v>14882</v>
      </c>
      <c r="AP784" t="s">
        <v>14879</v>
      </c>
      <c r="AQ784">
        <v>31</v>
      </c>
      <c r="AR784">
        <v>31</v>
      </c>
      <c r="AS784">
        <v>31</v>
      </c>
      <c r="AT784" t="s">
        <v>15713</v>
      </c>
      <c r="AU784">
        <v>0</v>
      </c>
      <c r="AV784">
        <v>0</v>
      </c>
      <c r="AW784">
        <v>0</v>
      </c>
    </row>
    <row r="785" spans="1:49">
      <c r="A785" s="1">
        <f>_xlfn.XLOOKUP(K785,数据!F:F,数据!A:A)</f>
        <v>2026</v>
      </c>
      <c r="B785" s="2">
        <f>_xlfn.XLOOKUP(K785,数据!F:F,数据!B:B)</f>
        <v>1</v>
      </c>
      <c r="C785" s="2">
        <f>_xlfn.XLOOKUP(K785,数据!F:F,数据!C:C)</f>
        <v>2</v>
      </c>
      <c r="D785" s="2" t="str">
        <f>_xlfn.XLOOKUP(K785,数据!F:F,数据!K:K)</f>
        <v>空派</v>
      </c>
      <c r="E785" s="2" t="str" cm="1">
        <f t="array" ref="E785">IF(OR(D785="红单",D785="空派"),_xlfn.IFS(F785="未开售","新品首批发货",G785&lt;F785,"新品首批发货",G785-F785&lt;=60,"新品期补货空运",G785-F785&gt;60,"老品应急空运"),"海运，不进行分析")</f>
        <v>老品应急空运</v>
      </c>
      <c r="F785" s="3">
        <v>44703</v>
      </c>
      <c r="G785" s="3">
        <f>_xlfn.XLOOKUP(K785,数据!F:F,数据!D:D)</f>
        <v>46031</v>
      </c>
      <c r="H785" s="5">
        <v>124</v>
      </c>
      <c r="I785" s="5">
        <f t="shared" si="37"/>
        <v>0.496</v>
      </c>
      <c r="J785" s="5">
        <f>_xlfn.XLOOKUP(K785,数据!F:F,数据!T:T)*(I785/_xlfn.XLOOKUP(K785,数据!F:F,数据!Y:Y))</f>
        <v>30.4211906200547</v>
      </c>
      <c r="K785" t="s">
        <v>8418</v>
      </c>
      <c r="L785" t="s">
        <v>41</v>
      </c>
      <c r="M785" t="s">
        <v>11113</v>
      </c>
      <c r="N785" t="s">
        <v>15700</v>
      </c>
      <c r="O785" t="s">
        <v>11115</v>
      </c>
      <c r="P785" t="s">
        <v>11139</v>
      </c>
      <c r="Q785" t="s">
        <v>11117</v>
      </c>
      <c r="R785" t="s">
        <v>11118</v>
      </c>
      <c r="T785" t="s">
        <v>11250</v>
      </c>
      <c r="U785" s="4" t="s">
        <v>15701</v>
      </c>
      <c r="V785" t="s">
        <v>15702</v>
      </c>
      <c r="W785" t="s">
        <v>15703</v>
      </c>
      <c r="X785" t="s">
        <v>15704</v>
      </c>
      <c r="Y785" t="s">
        <v>11142</v>
      </c>
      <c r="Z785" t="s">
        <v>15705</v>
      </c>
      <c r="AA785" t="s">
        <v>11144</v>
      </c>
      <c r="AB785" t="s">
        <v>15701</v>
      </c>
      <c r="AC785" t="s">
        <v>15706</v>
      </c>
      <c r="AD785" t="s">
        <v>15707</v>
      </c>
      <c r="AE785" t="s">
        <v>14736</v>
      </c>
      <c r="AH785" t="s">
        <v>11171</v>
      </c>
      <c r="AI785" t="s">
        <v>15222</v>
      </c>
      <c r="AJ785" t="s">
        <v>14721</v>
      </c>
      <c r="AK785" t="s">
        <v>15000</v>
      </c>
      <c r="AL785" t="s">
        <v>15001</v>
      </c>
      <c r="AM785" t="s">
        <v>15002</v>
      </c>
      <c r="AN785" t="s">
        <v>15002</v>
      </c>
      <c r="AO785" t="s">
        <v>15003</v>
      </c>
      <c r="AP785" t="s">
        <v>15000</v>
      </c>
      <c r="AQ785">
        <v>4</v>
      </c>
      <c r="AR785">
        <v>4</v>
      </c>
      <c r="AS785">
        <v>4</v>
      </c>
      <c r="AT785" t="s">
        <v>15714</v>
      </c>
      <c r="AU785">
        <v>0</v>
      </c>
      <c r="AV785">
        <v>0</v>
      </c>
      <c r="AW785">
        <v>0</v>
      </c>
    </row>
    <row r="786" spans="1:49">
      <c r="A786" s="1">
        <f>_xlfn.XLOOKUP(K786,数据!F:F,数据!A:A)</f>
        <v>2026</v>
      </c>
      <c r="B786" s="2">
        <f>_xlfn.XLOOKUP(K786,数据!F:F,数据!B:B)</f>
        <v>1</v>
      </c>
      <c r="C786" s="2">
        <f>_xlfn.XLOOKUP(K786,数据!F:F,数据!C:C)</f>
        <v>2</v>
      </c>
      <c r="D786" s="2" t="str">
        <f>_xlfn.XLOOKUP(K786,数据!F:F,数据!K:K)</f>
        <v>空派</v>
      </c>
      <c r="E786" s="2" t="str" cm="1">
        <f t="array" ref="E786">IF(OR(D786="红单",D786="空派"),_xlfn.IFS(F786="未开售","新品首批发货",G786&lt;F786,"新品首批发货",G786-F786&lt;=60,"新品期补货空运",G786-F786&gt;60,"老品应急空运"),"海运，不进行分析")</f>
        <v>新品期补货空运</v>
      </c>
      <c r="F786" s="3">
        <v>46015</v>
      </c>
      <c r="G786" s="3">
        <f>_xlfn.XLOOKUP(K786,数据!F:F,数据!D:D)</f>
        <v>46031</v>
      </c>
      <c r="H786" s="5">
        <v>210</v>
      </c>
      <c r="I786" s="5">
        <f t="shared" si="37"/>
        <v>2.52</v>
      </c>
      <c r="J786" s="5">
        <f>_xlfn.XLOOKUP(K786,数据!F:F,数据!T:T)*(I786/_xlfn.XLOOKUP(K786,数据!F:F,数据!Y:Y))</f>
        <v>154.559274924471</v>
      </c>
      <c r="K786" t="s">
        <v>8418</v>
      </c>
      <c r="L786" t="s">
        <v>41</v>
      </c>
      <c r="M786" t="s">
        <v>11113</v>
      </c>
      <c r="N786" t="s">
        <v>15700</v>
      </c>
      <c r="O786" t="s">
        <v>11115</v>
      </c>
      <c r="P786" t="s">
        <v>11139</v>
      </c>
      <c r="Q786" t="s">
        <v>11117</v>
      </c>
      <c r="R786" t="s">
        <v>11118</v>
      </c>
      <c r="T786" t="s">
        <v>11250</v>
      </c>
      <c r="U786" s="4" t="s">
        <v>15701</v>
      </c>
      <c r="V786" t="s">
        <v>15702</v>
      </c>
      <c r="W786" t="s">
        <v>15703</v>
      </c>
      <c r="X786" t="s">
        <v>15704</v>
      </c>
      <c r="Y786" t="s">
        <v>11142</v>
      </c>
      <c r="Z786" t="s">
        <v>15705</v>
      </c>
      <c r="AA786" t="s">
        <v>11144</v>
      </c>
      <c r="AB786" t="s">
        <v>15701</v>
      </c>
      <c r="AC786" t="s">
        <v>15706</v>
      </c>
      <c r="AD786" t="s">
        <v>15707</v>
      </c>
      <c r="AE786" t="s">
        <v>14736</v>
      </c>
      <c r="AH786" t="s">
        <v>11171</v>
      </c>
      <c r="AI786" t="s">
        <v>15222</v>
      </c>
      <c r="AJ786" t="s">
        <v>14721</v>
      </c>
      <c r="AK786" t="s">
        <v>15715</v>
      </c>
      <c r="AL786" t="s">
        <v>15716</v>
      </c>
      <c r="AM786" t="s">
        <v>15717</v>
      </c>
      <c r="AN786" t="s">
        <v>15717</v>
      </c>
      <c r="AO786" t="s">
        <v>15718</v>
      </c>
      <c r="AP786" t="s">
        <v>15715</v>
      </c>
      <c r="AQ786">
        <v>12</v>
      </c>
      <c r="AR786">
        <v>12</v>
      </c>
      <c r="AS786">
        <v>12</v>
      </c>
      <c r="AT786" t="s">
        <v>15719</v>
      </c>
      <c r="AU786">
        <v>0</v>
      </c>
      <c r="AV786">
        <v>0</v>
      </c>
      <c r="AW786">
        <v>0</v>
      </c>
    </row>
    <row r="787" spans="1:49">
      <c r="A787" s="1">
        <f>_xlfn.XLOOKUP(K787,数据!F:F,数据!A:A)</f>
        <v>2026</v>
      </c>
      <c r="B787" s="2">
        <f>_xlfn.XLOOKUP(K787,数据!F:F,数据!B:B)</f>
        <v>1</v>
      </c>
      <c r="C787" s="2">
        <f>_xlfn.XLOOKUP(K787,数据!F:F,数据!C:C)</f>
        <v>2</v>
      </c>
      <c r="D787" s="2" t="str">
        <f>_xlfn.XLOOKUP(K787,数据!F:F,数据!K:K)</f>
        <v>红单</v>
      </c>
      <c r="E787" s="2" t="str" cm="1">
        <f t="array" ref="E787">IF(OR(D787="红单",D787="空派"),_xlfn.IFS(F787="未开售","新品首批发货",G787&lt;F787,"新品首批发货",G787-F787&lt;=60,"新品期补货空运",G787-F787&gt;60,"老品应急空运"),"海运，不进行分析")</f>
        <v>老品应急空运</v>
      </c>
      <c r="F787" s="3">
        <v>45352</v>
      </c>
      <c r="G787" s="3">
        <f>_xlfn.XLOOKUP(K787,数据!F:F,数据!D:D)</f>
        <v>46030</v>
      </c>
      <c r="H787" s="5">
        <v>86</v>
      </c>
      <c r="I787" s="5">
        <f t="shared" si="37"/>
        <v>2.58</v>
      </c>
      <c r="J787" s="5">
        <f>_xlfn.XLOOKUP(K787,数据!F:F,数据!T:T)*(I787/_xlfn.XLOOKUP(K787,数据!F:F,数据!Y:Y))</f>
        <v>161.769866816664</v>
      </c>
      <c r="K787" t="s">
        <v>8476</v>
      </c>
      <c r="L787" t="s">
        <v>32</v>
      </c>
      <c r="M787" t="s">
        <v>11113</v>
      </c>
      <c r="N787" t="s">
        <v>15720</v>
      </c>
      <c r="O787" t="s">
        <v>11115</v>
      </c>
      <c r="P787" t="s">
        <v>11139</v>
      </c>
      <c r="Q787" t="s">
        <v>11117</v>
      </c>
      <c r="R787" t="s">
        <v>11118</v>
      </c>
      <c r="S787" t="s">
        <v>8476</v>
      </c>
      <c r="T787" t="s">
        <v>11250</v>
      </c>
      <c r="U787" s="4" t="s">
        <v>15721</v>
      </c>
      <c r="V787" t="s">
        <v>15722</v>
      </c>
      <c r="W787" t="s">
        <v>15723</v>
      </c>
      <c r="X787" t="s">
        <v>15724</v>
      </c>
      <c r="Y787" t="s">
        <v>11142</v>
      </c>
      <c r="Z787" t="s">
        <v>15725</v>
      </c>
      <c r="AA787" t="s">
        <v>11126</v>
      </c>
      <c r="AB787" t="s">
        <v>15721</v>
      </c>
      <c r="AC787" t="s">
        <v>15726</v>
      </c>
      <c r="AD787" t="s">
        <v>15727</v>
      </c>
      <c r="AE787" t="s">
        <v>15728</v>
      </c>
      <c r="AI787" t="s">
        <v>15613</v>
      </c>
      <c r="AJ787" t="s">
        <v>15222</v>
      </c>
      <c r="AK787" t="s">
        <v>15729</v>
      </c>
      <c r="AL787" t="s">
        <v>15730</v>
      </c>
      <c r="AM787" t="s">
        <v>15731</v>
      </c>
      <c r="AN787" t="s">
        <v>15732</v>
      </c>
      <c r="AO787" t="s">
        <v>15733</v>
      </c>
      <c r="AP787" t="s">
        <v>15729</v>
      </c>
      <c r="AQ787">
        <v>30</v>
      </c>
      <c r="AR787">
        <v>30</v>
      </c>
      <c r="AS787">
        <v>30</v>
      </c>
      <c r="AT787" t="s">
        <v>15734</v>
      </c>
      <c r="AU787">
        <v>0</v>
      </c>
      <c r="AV787">
        <v>0</v>
      </c>
      <c r="AW787">
        <v>0</v>
      </c>
    </row>
    <row r="788" spans="1:49">
      <c r="A788" s="1">
        <f>_xlfn.XLOOKUP(K788,数据!F:F,数据!A:A)</f>
        <v>2026</v>
      </c>
      <c r="B788" s="2">
        <f>_xlfn.XLOOKUP(K788,数据!F:F,数据!B:B)</f>
        <v>1</v>
      </c>
      <c r="C788" s="2">
        <f>_xlfn.XLOOKUP(K788,数据!F:F,数据!C:C)</f>
        <v>2</v>
      </c>
      <c r="D788" s="2" t="str">
        <f>_xlfn.XLOOKUP(K788,数据!F:F,数据!K:K)</f>
        <v>红单</v>
      </c>
      <c r="E788" s="2" t="str" cm="1">
        <f t="array" ref="E788">IF(OR(D788="红单",D788="空派"),_xlfn.IFS(F788="未开售","新品首批发货",G788&lt;F788,"新品首批发货",G788-F788&lt;=60,"新品期补货空运",G788-F788&gt;60,"老品应急空运"),"海运，不进行分析")</f>
        <v>老品应急空运</v>
      </c>
      <c r="F788" s="3">
        <v>45266</v>
      </c>
      <c r="G788" s="3">
        <f>_xlfn.XLOOKUP(K788,数据!F:F,数据!D:D)</f>
        <v>46030</v>
      </c>
      <c r="H788" s="5">
        <v>141</v>
      </c>
      <c r="I788" s="5">
        <f t="shared" si="37"/>
        <v>0.423</v>
      </c>
      <c r="J788" s="5">
        <f>_xlfn.XLOOKUP(K788,数据!F:F,数据!T:T)*(I788/_xlfn.XLOOKUP(K788,数据!F:F,数据!Y:Y))</f>
        <v>26.522733978081</v>
      </c>
      <c r="K788" t="s">
        <v>8476</v>
      </c>
      <c r="L788" t="s">
        <v>32</v>
      </c>
      <c r="M788" t="s">
        <v>11113</v>
      </c>
      <c r="N788" t="s">
        <v>15720</v>
      </c>
      <c r="O788" t="s">
        <v>11115</v>
      </c>
      <c r="P788" t="s">
        <v>11139</v>
      </c>
      <c r="Q788" t="s">
        <v>11117</v>
      </c>
      <c r="R788" t="s">
        <v>11118</v>
      </c>
      <c r="S788" t="s">
        <v>8476</v>
      </c>
      <c r="T788" t="s">
        <v>11250</v>
      </c>
      <c r="U788" s="4" t="s">
        <v>15721</v>
      </c>
      <c r="V788" t="s">
        <v>15722</v>
      </c>
      <c r="W788" t="s">
        <v>15723</v>
      </c>
      <c r="X788" t="s">
        <v>15724</v>
      </c>
      <c r="Y788" t="s">
        <v>11142</v>
      </c>
      <c r="Z788" t="s">
        <v>15725</v>
      </c>
      <c r="AA788" t="s">
        <v>11126</v>
      </c>
      <c r="AB788" t="s">
        <v>15721</v>
      </c>
      <c r="AC788" t="s">
        <v>15726</v>
      </c>
      <c r="AD788" t="s">
        <v>15727</v>
      </c>
      <c r="AE788" t="s">
        <v>15728</v>
      </c>
      <c r="AI788" t="s">
        <v>15613</v>
      </c>
      <c r="AJ788" t="s">
        <v>15222</v>
      </c>
      <c r="AK788" t="s">
        <v>15735</v>
      </c>
      <c r="AL788" t="s">
        <v>15736</v>
      </c>
      <c r="AM788" t="s">
        <v>15737</v>
      </c>
      <c r="AN788" t="s">
        <v>15227</v>
      </c>
      <c r="AO788" t="s">
        <v>15738</v>
      </c>
      <c r="AP788" t="s">
        <v>15735</v>
      </c>
      <c r="AQ788">
        <v>3</v>
      </c>
      <c r="AR788">
        <v>3</v>
      </c>
      <c r="AS788">
        <v>3</v>
      </c>
      <c r="AT788" t="s">
        <v>15739</v>
      </c>
      <c r="AU788">
        <v>0</v>
      </c>
      <c r="AV788">
        <v>0</v>
      </c>
      <c r="AW788">
        <v>0</v>
      </c>
    </row>
    <row r="789" spans="1:49">
      <c r="A789" s="1">
        <f>_xlfn.XLOOKUP(K789,数据!F:F,数据!A:A)</f>
        <v>2026</v>
      </c>
      <c r="B789" s="2">
        <f>_xlfn.XLOOKUP(K789,数据!F:F,数据!B:B)</f>
        <v>1</v>
      </c>
      <c r="C789" s="2">
        <f>_xlfn.XLOOKUP(K789,数据!F:F,数据!C:C)</f>
        <v>2</v>
      </c>
      <c r="D789" s="2" t="str">
        <f>_xlfn.XLOOKUP(K789,数据!F:F,数据!K:K)</f>
        <v>红单</v>
      </c>
      <c r="E789" s="2" t="str" cm="1">
        <f t="array" ref="E789">IF(OR(D789="红单",D789="空派"),_xlfn.IFS(F789="未开售","新品首批发货",G789&lt;F789,"新品首批发货",G789-F789&lt;=60,"新品期补货空运",G789-F789&gt;60,"老品应急空运"),"海运，不进行分析")</f>
        <v>新品期补货空运</v>
      </c>
      <c r="F789" s="3">
        <v>46017</v>
      </c>
      <c r="G789" s="3">
        <f>_xlfn.XLOOKUP(K789,数据!F:F,数据!D:D)</f>
        <v>46030</v>
      </c>
      <c r="H789" s="5">
        <v>474.2</v>
      </c>
      <c r="I789" s="5">
        <f t="shared" si="37"/>
        <v>1.8968</v>
      </c>
      <c r="J789" s="5">
        <f>_xlfn.XLOOKUP(K789,数据!F:F,数据!T:T)*(I789/_xlfn.XLOOKUP(K789,数据!F:F,数据!Y:Y))</f>
        <v>118.932202859631</v>
      </c>
      <c r="K789" t="s">
        <v>8476</v>
      </c>
      <c r="L789" t="s">
        <v>32</v>
      </c>
      <c r="M789" t="s">
        <v>11113</v>
      </c>
      <c r="N789" t="s">
        <v>15720</v>
      </c>
      <c r="O789" t="s">
        <v>11115</v>
      </c>
      <c r="P789" t="s">
        <v>11139</v>
      </c>
      <c r="Q789" t="s">
        <v>11117</v>
      </c>
      <c r="R789" t="s">
        <v>11118</v>
      </c>
      <c r="S789" t="s">
        <v>8476</v>
      </c>
      <c r="T789" t="s">
        <v>11250</v>
      </c>
      <c r="U789" s="4" t="s">
        <v>15721</v>
      </c>
      <c r="V789" t="s">
        <v>15722</v>
      </c>
      <c r="W789" t="s">
        <v>15723</v>
      </c>
      <c r="X789" t="s">
        <v>15724</v>
      </c>
      <c r="Y789" t="s">
        <v>11142</v>
      </c>
      <c r="Z789" t="s">
        <v>15725</v>
      </c>
      <c r="AA789" t="s">
        <v>11126</v>
      </c>
      <c r="AB789" t="s">
        <v>15721</v>
      </c>
      <c r="AC789" t="s">
        <v>15726</v>
      </c>
      <c r="AD789" t="s">
        <v>15727</v>
      </c>
      <c r="AE789" t="s">
        <v>15728</v>
      </c>
      <c r="AI789" t="s">
        <v>15613</v>
      </c>
      <c r="AJ789" t="s">
        <v>15222</v>
      </c>
      <c r="AK789" t="s">
        <v>15195</v>
      </c>
      <c r="AL789" t="s">
        <v>15196</v>
      </c>
      <c r="AM789" t="s">
        <v>15197</v>
      </c>
      <c r="AN789" t="s">
        <v>12789</v>
      </c>
      <c r="AO789" t="s">
        <v>15198</v>
      </c>
      <c r="AP789" t="s">
        <v>15195</v>
      </c>
      <c r="AQ789">
        <v>4</v>
      </c>
      <c r="AR789">
        <v>4</v>
      </c>
      <c r="AS789">
        <v>4</v>
      </c>
      <c r="AT789" t="s">
        <v>15740</v>
      </c>
      <c r="AU789">
        <v>0</v>
      </c>
      <c r="AV789">
        <v>0</v>
      </c>
      <c r="AW789">
        <v>0</v>
      </c>
    </row>
    <row r="790" spans="1:49">
      <c r="A790" s="1">
        <f>_xlfn.XLOOKUP(K790,数据!F:F,数据!A:A)</f>
        <v>2026</v>
      </c>
      <c r="B790" s="2">
        <f>_xlfn.XLOOKUP(K790,数据!F:F,数据!B:B)</f>
        <v>1</v>
      </c>
      <c r="C790" s="2">
        <f>_xlfn.XLOOKUP(K790,数据!F:F,数据!C:C)</f>
        <v>2</v>
      </c>
      <c r="D790" s="2" t="str">
        <f>_xlfn.XLOOKUP(K790,数据!F:F,数据!K:K)</f>
        <v>红单</v>
      </c>
      <c r="E790" s="2" t="str" cm="1">
        <f t="array" ref="E790">IF(OR(D790="红单",D790="空派"),_xlfn.IFS(F790="未开售","新品首批发货",G790&lt;F790,"新品首批发货",G790-F790&lt;=60,"新品期补货空运",G790-F790&gt;60,"老品应急空运"),"海运，不进行分析")</f>
        <v>新品期补货空运</v>
      </c>
      <c r="F790" s="3">
        <v>46016</v>
      </c>
      <c r="G790" s="3">
        <f>_xlfn.XLOOKUP(K790,数据!F:F,数据!D:D)</f>
        <v>46030</v>
      </c>
      <c r="H790" s="5">
        <v>467</v>
      </c>
      <c r="I790" s="5">
        <f t="shared" si="37"/>
        <v>1.401</v>
      </c>
      <c r="J790" s="5">
        <f>_xlfn.XLOOKUP(K790,数据!F:F,数据!T:T)*(I790/_xlfn.XLOOKUP(K790,数据!F:F,数据!Y:Y))</f>
        <v>87.8447997713747</v>
      </c>
      <c r="K790" t="s">
        <v>8476</v>
      </c>
      <c r="L790" t="s">
        <v>32</v>
      </c>
      <c r="M790" t="s">
        <v>11113</v>
      </c>
      <c r="N790" t="s">
        <v>15720</v>
      </c>
      <c r="O790" t="s">
        <v>11115</v>
      </c>
      <c r="P790" t="s">
        <v>11139</v>
      </c>
      <c r="Q790" t="s">
        <v>11117</v>
      </c>
      <c r="R790" t="s">
        <v>11118</v>
      </c>
      <c r="S790" t="s">
        <v>8476</v>
      </c>
      <c r="T790" t="s">
        <v>11250</v>
      </c>
      <c r="U790" s="4" t="s">
        <v>15721</v>
      </c>
      <c r="V790" t="s">
        <v>15722</v>
      </c>
      <c r="W790" t="s">
        <v>15723</v>
      </c>
      <c r="X790" t="s">
        <v>15724</v>
      </c>
      <c r="Y790" t="s">
        <v>11142</v>
      </c>
      <c r="Z790" t="s">
        <v>15725</v>
      </c>
      <c r="AA790" t="s">
        <v>11126</v>
      </c>
      <c r="AB790" t="s">
        <v>15721</v>
      </c>
      <c r="AC790" t="s">
        <v>15726</v>
      </c>
      <c r="AD790" t="s">
        <v>15727</v>
      </c>
      <c r="AE790" t="s">
        <v>15728</v>
      </c>
      <c r="AI790" t="s">
        <v>15613</v>
      </c>
      <c r="AJ790" t="s">
        <v>15222</v>
      </c>
      <c r="AK790" t="s">
        <v>15741</v>
      </c>
      <c r="AL790" t="s">
        <v>15742</v>
      </c>
      <c r="AM790" t="s">
        <v>15743</v>
      </c>
      <c r="AN790" t="s">
        <v>12789</v>
      </c>
      <c r="AO790" t="s">
        <v>15744</v>
      </c>
      <c r="AP790" t="s">
        <v>15741</v>
      </c>
      <c r="AQ790">
        <v>3</v>
      </c>
      <c r="AR790">
        <v>3</v>
      </c>
      <c r="AS790">
        <v>3</v>
      </c>
      <c r="AT790" t="s">
        <v>15739</v>
      </c>
      <c r="AU790">
        <v>0</v>
      </c>
      <c r="AV790">
        <v>0</v>
      </c>
      <c r="AW790">
        <v>0</v>
      </c>
    </row>
    <row r="791" spans="1:49">
      <c r="A791" s="1">
        <f>_xlfn.XLOOKUP(K791,数据!F:F,数据!A:A)</f>
        <v>2026</v>
      </c>
      <c r="B791" s="2">
        <f>_xlfn.XLOOKUP(K791,数据!F:F,数据!B:B)</f>
        <v>1</v>
      </c>
      <c r="C791" s="2">
        <f>_xlfn.XLOOKUP(K791,数据!F:F,数据!C:C)</f>
        <v>2</v>
      </c>
      <c r="D791" s="2" t="str">
        <f>_xlfn.XLOOKUP(K791,数据!F:F,数据!K:K)</f>
        <v>红单</v>
      </c>
      <c r="E791" s="2" t="str" cm="1">
        <f t="array" ref="E791">IF(OR(D791="红单",D791="空派"),_xlfn.IFS(F791="未开售","新品首批发货",G791&lt;F791,"新品首批发货",G791-F791&lt;=60,"新品期补货空运",G791-F791&gt;60,"老品应急空运"),"海运，不进行分析")</f>
        <v>新品期补货空运</v>
      </c>
      <c r="F791" s="3">
        <v>46017</v>
      </c>
      <c r="G791" s="3">
        <f>_xlfn.XLOOKUP(K791,数据!F:F,数据!D:D)</f>
        <v>46030</v>
      </c>
      <c r="H791" s="5">
        <v>463</v>
      </c>
      <c r="I791" s="5">
        <f t="shared" si="37"/>
        <v>1.389</v>
      </c>
      <c r="J791" s="5">
        <f>_xlfn.XLOOKUP(K791,数据!F:F,数据!T:T)*(I791/_xlfn.XLOOKUP(K791,数据!F:F,数据!Y:Y))</f>
        <v>87.0923817861809</v>
      </c>
      <c r="K791" t="s">
        <v>8476</v>
      </c>
      <c r="L791" t="s">
        <v>32</v>
      </c>
      <c r="M791" t="s">
        <v>11113</v>
      </c>
      <c r="N791" t="s">
        <v>15720</v>
      </c>
      <c r="O791" t="s">
        <v>11115</v>
      </c>
      <c r="P791" t="s">
        <v>11139</v>
      </c>
      <c r="Q791" t="s">
        <v>11117</v>
      </c>
      <c r="R791" t="s">
        <v>11118</v>
      </c>
      <c r="S791" t="s">
        <v>8476</v>
      </c>
      <c r="T791" t="s">
        <v>11250</v>
      </c>
      <c r="U791" s="4" t="s">
        <v>15721</v>
      </c>
      <c r="V791" t="s">
        <v>15722</v>
      </c>
      <c r="W791" t="s">
        <v>15723</v>
      </c>
      <c r="X791" t="s">
        <v>15724</v>
      </c>
      <c r="Y791" t="s">
        <v>11142</v>
      </c>
      <c r="Z791" t="s">
        <v>15725</v>
      </c>
      <c r="AA791" t="s">
        <v>11126</v>
      </c>
      <c r="AB791" t="s">
        <v>15721</v>
      </c>
      <c r="AC791" t="s">
        <v>15726</v>
      </c>
      <c r="AD791" t="s">
        <v>15727</v>
      </c>
      <c r="AE791" t="s">
        <v>15728</v>
      </c>
      <c r="AI791" t="s">
        <v>15613</v>
      </c>
      <c r="AJ791" t="s">
        <v>15222</v>
      </c>
      <c r="AK791" t="s">
        <v>15745</v>
      </c>
      <c r="AL791" t="s">
        <v>15746</v>
      </c>
      <c r="AM791" t="s">
        <v>15747</v>
      </c>
      <c r="AN791" t="s">
        <v>12789</v>
      </c>
      <c r="AO791" t="s">
        <v>15748</v>
      </c>
      <c r="AP791" t="s">
        <v>15745</v>
      </c>
      <c r="AQ791">
        <v>3</v>
      </c>
      <c r="AR791">
        <v>3</v>
      </c>
      <c r="AS791">
        <v>3</v>
      </c>
      <c r="AT791" t="s">
        <v>15739</v>
      </c>
      <c r="AU791">
        <v>0</v>
      </c>
      <c r="AV791">
        <v>0</v>
      </c>
      <c r="AW791">
        <v>0</v>
      </c>
    </row>
    <row r="792" spans="1:49">
      <c r="A792" s="1">
        <f>_xlfn.XLOOKUP(K792,数据!F:F,数据!A:A)</f>
        <v>2026</v>
      </c>
      <c r="B792" s="2">
        <f>_xlfn.XLOOKUP(K792,数据!F:F,数据!B:B)</f>
        <v>1</v>
      </c>
      <c r="C792" s="2">
        <f>_xlfn.XLOOKUP(K792,数据!F:F,数据!C:C)</f>
        <v>2</v>
      </c>
      <c r="D792" s="2" t="str">
        <f>_xlfn.XLOOKUP(K792,数据!F:F,数据!K:K)</f>
        <v>红单</v>
      </c>
      <c r="E792" s="2" t="str" cm="1">
        <f t="array" ref="E792">IF(OR(D792="红单",D792="空派"),_xlfn.IFS(F792="未开售","新品首批发货",G792&lt;F792,"新品首批发货",G792-F792&lt;=60,"新品期补货空运",G792-F792&gt;60,"老品应急空运"),"海运，不进行分析")</f>
        <v>新品期补货空运</v>
      </c>
      <c r="F792" s="3">
        <v>46017</v>
      </c>
      <c r="G792" s="3">
        <f>_xlfn.XLOOKUP(K792,数据!F:F,数据!D:D)</f>
        <v>46030</v>
      </c>
      <c r="H792" s="5">
        <v>473</v>
      </c>
      <c r="I792" s="5">
        <f t="shared" si="37"/>
        <v>1.892</v>
      </c>
      <c r="J792" s="5">
        <f>_xlfn.XLOOKUP(K792,数据!F:F,数据!T:T)*(I792/_xlfn.XLOOKUP(K792,数据!F:F,数据!Y:Y))</f>
        <v>118.631235665554</v>
      </c>
      <c r="K792" t="s">
        <v>8476</v>
      </c>
      <c r="L792" t="s">
        <v>32</v>
      </c>
      <c r="M792" t="s">
        <v>11113</v>
      </c>
      <c r="N792" t="s">
        <v>15720</v>
      </c>
      <c r="O792" t="s">
        <v>11115</v>
      </c>
      <c r="P792" t="s">
        <v>11139</v>
      </c>
      <c r="Q792" t="s">
        <v>11117</v>
      </c>
      <c r="R792" t="s">
        <v>11118</v>
      </c>
      <c r="S792" t="s">
        <v>8476</v>
      </c>
      <c r="T792" t="s">
        <v>11250</v>
      </c>
      <c r="U792" s="4" t="s">
        <v>15721</v>
      </c>
      <c r="V792" t="s">
        <v>15722</v>
      </c>
      <c r="W792" t="s">
        <v>15723</v>
      </c>
      <c r="X792" t="s">
        <v>15724</v>
      </c>
      <c r="Y792" t="s">
        <v>11142</v>
      </c>
      <c r="Z792" t="s">
        <v>15725</v>
      </c>
      <c r="AA792" t="s">
        <v>11126</v>
      </c>
      <c r="AB792" t="s">
        <v>15721</v>
      </c>
      <c r="AC792" t="s">
        <v>15726</v>
      </c>
      <c r="AD792" t="s">
        <v>15727</v>
      </c>
      <c r="AE792" t="s">
        <v>15728</v>
      </c>
      <c r="AI792" t="s">
        <v>15613</v>
      </c>
      <c r="AJ792" t="s">
        <v>15222</v>
      </c>
      <c r="AK792" t="s">
        <v>12791</v>
      </c>
      <c r="AL792" t="s">
        <v>12792</v>
      </c>
      <c r="AM792" t="s">
        <v>12793</v>
      </c>
      <c r="AN792" t="s">
        <v>12789</v>
      </c>
      <c r="AO792" t="s">
        <v>12794</v>
      </c>
      <c r="AP792" t="s">
        <v>12791</v>
      </c>
      <c r="AQ792">
        <v>4</v>
      </c>
      <c r="AR792">
        <v>4</v>
      </c>
      <c r="AS792">
        <v>4</v>
      </c>
      <c r="AT792" t="s">
        <v>15749</v>
      </c>
      <c r="AU792">
        <v>0</v>
      </c>
      <c r="AV792">
        <v>0</v>
      </c>
      <c r="AW792">
        <v>0</v>
      </c>
    </row>
    <row r="793" spans="1:49">
      <c r="A793" s="1">
        <f>_xlfn.XLOOKUP(K793,数据!F:F,数据!A:A)</f>
        <v>2026</v>
      </c>
      <c r="B793" s="2">
        <f>_xlfn.XLOOKUP(K793,数据!F:F,数据!B:B)</f>
        <v>1</v>
      </c>
      <c r="C793" s="2">
        <f>_xlfn.XLOOKUP(K793,数据!F:F,数据!C:C)</f>
        <v>2</v>
      </c>
      <c r="D793" s="2" t="str">
        <f>_xlfn.XLOOKUP(K793,数据!F:F,数据!K:K)</f>
        <v>红单</v>
      </c>
      <c r="E793" s="2" t="str" cm="1">
        <f t="array" ref="E793">IF(OR(D793="红单",D793="空派"),_xlfn.IFS(F793="未开售","新品首批发货",G793&lt;F793,"新品首批发货",G793-F793&lt;=60,"新品期补货空运",G793-F793&gt;60,"老品应急空运"),"海运，不进行分析")</f>
        <v>新品期补货空运</v>
      </c>
      <c r="F793" s="3">
        <v>46017</v>
      </c>
      <c r="G793" s="3">
        <f>_xlfn.XLOOKUP(K793,数据!F:F,数据!D:D)</f>
        <v>46030</v>
      </c>
      <c r="H793" s="5">
        <v>463</v>
      </c>
      <c r="I793" s="5">
        <f t="shared" si="37"/>
        <v>4.167</v>
      </c>
      <c r="J793" s="5">
        <f>_xlfn.XLOOKUP(K793,数据!F:F,数据!T:T)*(I793/_xlfn.XLOOKUP(K793,数据!F:F,数据!Y:Y))</f>
        <v>261.277145358543</v>
      </c>
      <c r="K793" t="s">
        <v>8476</v>
      </c>
      <c r="L793" t="s">
        <v>32</v>
      </c>
      <c r="M793" t="s">
        <v>11113</v>
      </c>
      <c r="N793" t="s">
        <v>15720</v>
      </c>
      <c r="O793" t="s">
        <v>11115</v>
      </c>
      <c r="P793" t="s">
        <v>11139</v>
      </c>
      <c r="Q793" t="s">
        <v>11117</v>
      </c>
      <c r="R793" t="s">
        <v>11118</v>
      </c>
      <c r="S793" t="s">
        <v>8476</v>
      </c>
      <c r="T793" t="s">
        <v>11250</v>
      </c>
      <c r="U793" s="4" t="s">
        <v>15721</v>
      </c>
      <c r="V793" t="s">
        <v>15722</v>
      </c>
      <c r="W793" t="s">
        <v>15723</v>
      </c>
      <c r="X793" t="s">
        <v>15724</v>
      </c>
      <c r="Y793" t="s">
        <v>11142</v>
      </c>
      <c r="Z793" t="s">
        <v>15725</v>
      </c>
      <c r="AA793" t="s">
        <v>11126</v>
      </c>
      <c r="AB793" t="s">
        <v>15721</v>
      </c>
      <c r="AC793" t="s">
        <v>15726</v>
      </c>
      <c r="AD793" t="s">
        <v>15727</v>
      </c>
      <c r="AE793" t="s">
        <v>15728</v>
      </c>
      <c r="AI793" t="s">
        <v>15613</v>
      </c>
      <c r="AJ793" t="s">
        <v>15222</v>
      </c>
      <c r="AK793" t="s">
        <v>13506</v>
      </c>
      <c r="AL793" t="s">
        <v>13507</v>
      </c>
      <c r="AM793" t="s">
        <v>13508</v>
      </c>
      <c r="AN793" t="s">
        <v>12789</v>
      </c>
      <c r="AO793" t="s">
        <v>13509</v>
      </c>
      <c r="AP793" t="s">
        <v>13506</v>
      </c>
      <c r="AQ793">
        <v>9</v>
      </c>
      <c r="AR793">
        <v>9</v>
      </c>
      <c r="AS793">
        <v>9</v>
      </c>
      <c r="AT793" t="s">
        <v>15750</v>
      </c>
      <c r="AU793">
        <v>0</v>
      </c>
      <c r="AV793">
        <v>0</v>
      </c>
      <c r="AW793">
        <v>0</v>
      </c>
    </row>
    <row r="794" spans="1:49">
      <c r="A794" s="1">
        <f>_xlfn.XLOOKUP(K794,数据!F:F,数据!A:A)</f>
        <v>2026</v>
      </c>
      <c r="B794" s="2">
        <f>_xlfn.XLOOKUP(K794,数据!F:F,数据!B:B)</f>
        <v>1</v>
      </c>
      <c r="C794" s="2">
        <f>_xlfn.XLOOKUP(K794,数据!F:F,数据!C:C)</f>
        <v>2</v>
      </c>
      <c r="D794" s="2" t="str">
        <f>_xlfn.XLOOKUP(K794,数据!F:F,数据!K:K)</f>
        <v>红单</v>
      </c>
      <c r="E794" s="2" t="str" cm="1">
        <f t="array" ref="E794">IF(OR(D794="红单",D794="空派"),_xlfn.IFS(F794="未开售","新品首批发货",G794&lt;F794,"新品首批发货",G794-F794&lt;=60,"新品期补货空运",G794-F794&gt;60,"老品应急空运"),"海运，不进行分析")</f>
        <v>新品期补货空运</v>
      </c>
      <c r="F794" s="3">
        <v>46018</v>
      </c>
      <c r="G794" s="3">
        <f>_xlfn.XLOOKUP(K794,数据!F:F,数据!D:D)</f>
        <v>46030</v>
      </c>
      <c r="H794" s="5">
        <v>465</v>
      </c>
      <c r="I794" s="5">
        <f t="shared" si="37"/>
        <v>1.86</v>
      </c>
      <c r="J794" s="5">
        <f>_xlfn.XLOOKUP(K794,数据!F:F,数据!T:T)*(I794/_xlfn.XLOOKUP(K794,数据!F:F,数据!Y:Y))</f>
        <v>116.624787705037</v>
      </c>
      <c r="K794" t="s">
        <v>8476</v>
      </c>
      <c r="L794" t="s">
        <v>32</v>
      </c>
      <c r="M794" t="s">
        <v>11113</v>
      </c>
      <c r="N794" t="s">
        <v>15720</v>
      </c>
      <c r="O794" t="s">
        <v>11115</v>
      </c>
      <c r="P794" t="s">
        <v>11139</v>
      </c>
      <c r="Q794" t="s">
        <v>11117</v>
      </c>
      <c r="R794" t="s">
        <v>11118</v>
      </c>
      <c r="S794" t="s">
        <v>8476</v>
      </c>
      <c r="T794" t="s">
        <v>11250</v>
      </c>
      <c r="U794" s="4" t="s">
        <v>15721</v>
      </c>
      <c r="V794" t="s">
        <v>15722</v>
      </c>
      <c r="W794" t="s">
        <v>15723</v>
      </c>
      <c r="X794" t="s">
        <v>15724</v>
      </c>
      <c r="Y794" t="s">
        <v>11142</v>
      </c>
      <c r="Z794" t="s">
        <v>15725</v>
      </c>
      <c r="AA794" t="s">
        <v>11126</v>
      </c>
      <c r="AB794" t="s">
        <v>15721</v>
      </c>
      <c r="AC794" t="s">
        <v>15726</v>
      </c>
      <c r="AD794" t="s">
        <v>15727</v>
      </c>
      <c r="AE794" t="s">
        <v>15728</v>
      </c>
      <c r="AI794" t="s">
        <v>15613</v>
      </c>
      <c r="AJ794" t="s">
        <v>15222</v>
      </c>
      <c r="AK794" t="s">
        <v>15751</v>
      </c>
      <c r="AL794" t="s">
        <v>15752</v>
      </c>
      <c r="AM794" t="s">
        <v>15753</v>
      </c>
      <c r="AN794" t="s">
        <v>12789</v>
      </c>
      <c r="AO794" t="s">
        <v>15754</v>
      </c>
      <c r="AP794" t="s">
        <v>15751</v>
      </c>
      <c r="AQ794">
        <v>4</v>
      </c>
      <c r="AR794">
        <v>4</v>
      </c>
      <c r="AS794">
        <v>4</v>
      </c>
      <c r="AT794" t="s">
        <v>15749</v>
      </c>
      <c r="AU794">
        <v>0</v>
      </c>
      <c r="AV794">
        <v>0</v>
      </c>
      <c r="AW794">
        <v>0</v>
      </c>
    </row>
    <row r="795" spans="1:49">
      <c r="A795" s="1">
        <f>_xlfn.XLOOKUP(K795,数据!F:F,数据!A:A)</f>
        <v>2026</v>
      </c>
      <c r="B795" s="2">
        <f>_xlfn.XLOOKUP(K795,数据!F:F,数据!B:B)</f>
        <v>1</v>
      </c>
      <c r="C795" s="2">
        <f>_xlfn.XLOOKUP(K795,数据!F:F,数据!C:C)</f>
        <v>2</v>
      </c>
      <c r="D795" s="2" t="str">
        <f>_xlfn.XLOOKUP(K795,数据!F:F,数据!K:K)</f>
        <v>红单</v>
      </c>
      <c r="E795" s="2" t="str" cm="1">
        <f t="array" ref="E795">IF(OR(D795="红单",D795="空派"),_xlfn.IFS(F795="未开售","新品首批发货",G795&lt;F795,"新品首批发货",G795-F795&lt;=60,"新品期补货空运",G795-F795&gt;60,"老品应急空运"),"海运，不进行分析")</f>
        <v>新品期补货空运</v>
      </c>
      <c r="F795" s="3">
        <v>46016</v>
      </c>
      <c r="G795" s="3">
        <f>_xlfn.XLOOKUP(K795,数据!F:F,数据!D:D)</f>
        <v>46030</v>
      </c>
      <c r="H795" s="5">
        <v>476</v>
      </c>
      <c r="I795" s="5">
        <f t="shared" si="37"/>
        <v>1.428</v>
      </c>
      <c r="J795" s="5">
        <f>_xlfn.XLOOKUP(K795,数据!F:F,数据!T:T)*(I795/_xlfn.XLOOKUP(K795,数据!F:F,数据!Y:Y))</f>
        <v>89.5377402380607</v>
      </c>
      <c r="K795" t="s">
        <v>8476</v>
      </c>
      <c r="L795" t="s">
        <v>32</v>
      </c>
      <c r="M795" t="s">
        <v>11113</v>
      </c>
      <c r="N795" t="s">
        <v>15720</v>
      </c>
      <c r="O795" t="s">
        <v>11115</v>
      </c>
      <c r="P795" t="s">
        <v>11139</v>
      </c>
      <c r="Q795" t="s">
        <v>11117</v>
      </c>
      <c r="R795" t="s">
        <v>11118</v>
      </c>
      <c r="S795" t="s">
        <v>8476</v>
      </c>
      <c r="T795" t="s">
        <v>11250</v>
      </c>
      <c r="U795" s="4" t="s">
        <v>15721</v>
      </c>
      <c r="V795" t="s">
        <v>15722</v>
      </c>
      <c r="W795" t="s">
        <v>15723</v>
      </c>
      <c r="X795" t="s">
        <v>15724</v>
      </c>
      <c r="Y795" t="s">
        <v>11142</v>
      </c>
      <c r="Z795" t="s">
        <v>15725</v>
      </c>
      <c r="AA795" t="s">
        <v>11126</v>
      </c>
      <c r="AB795" t="s">
        <v>15721</v>
      </c>
      <c r="AC795" t="s">
        <v>15726</v>
      </c>
      <c r="AD795" t="s">
        <v>15727</v>
      </c>
      <c r="AE795" t="s">
        <v>15728</v>
      </c>
      <c r="AI795" t="s">
        <v>15613</v>
      </c>
      <c r="AJ795" t="s">
        <v>15222</v>
      </c>
      <c r="AK795" t="s">
        <v>15755</v>
      </c>
      <c r="AL795" t="s">
        <v>15756</v>
      </c>
      <c r="AM795" t="s">
        <v>15757</v>
      </c>
      <c r="AN795" t="s">
        <v>13121</v>
      </c>
      <c r="AO795" t="s">
        <v>15758</v>
      </c>
      <c r="AP795" t="s">
        <v>15755</v>
      </c>
      <c r="AQ795">
        <v>3</v>
      </c>
      <c r="AR795">
        <v>3</v>
      </c>
      <c r="AS795">
        <v>3</v>
      </c>
      <c r="AT795" t="s">
        <v>15739</v>
      </c>
      <c r="AU795">
        <v>0</v>
      </c>
      <c r="AV795">
        <v>0</v>
      </c>
      <c r="AW795">
        <v>0</v>
      </c>
    </row>
    <row r="796" spans="1:49">
      <c r="A796" s="1">
        <f>_xlfn.XLOOKUP(K796,数据!F:F,数据!A:A)</f>
        <v>2026</v>
      </c>
      <c r="B796" s="2">
        <f>_xlfn.XLOOKUP(K796,数据!F:F,数据!B:B)</f>
        <v>1</v>
      </c>
      <c r="C796" s="2">
        <f>_xlfn.XLOOKUP(K796,数据!F:F,数据!C:C)</f>
        <v>2</v>
      </c>
      <c r="D796" s="2" t="str">
        <f>_xlfn.XLOOKUP(K796,数据!F:F,数据!K:K)</f>
        <v>红单</v>
      </c>
      <c r="E796" s="2" t="str" cm="1">
        <f t="array" ref="E796">IF(OR(D796="红单",D796="空派"),_xlfn.IFS(F796="未开售","新品首批发货",G796&lt;F796,"新品首批发货",G796-F796&lt;=60,"新品期补货空运",G796-F796&gt;60,"老品应急空运"),"海运，不进行分析")</f>
        <v>新品期补货空运</v>
      </c>
      <c r="F796" s="3">
        <v>46017</v>
      </c>
      <c r="G796" s="3">
        <f>_xlfn.XLOOKUP(K796,数据!F:F,数据!D:D)</f>
        <v>46030</v>
      </c>
      <c r="H796" s="5">
        <v>457</v>
      </c>
      <c r="I796" s="5">
        <f t="shared" si="37"/>
        <v>1.828</v>
      </c>
      <c r="J796" s="5">
        <f>_xlfn.XLOOKUP(K796,数据!F:F,数据!T:T)*(I796/_xlfn.XLOOKUP(K796,数据!F:F,数据!Y:Y))</f>
        <v>114.61833974452</v>
      </c>
      <c r="K796" t="s">
        <v>8476</v>
      </c>
      <c r="L796" t="s">
        <v>32</v>
      </c>
      <c r="M796" t="s">
        <v>11113</v>
      </c>
      <c r="N796" t="s">
        <v>15720</v>
      </c>
      <c r="O796" t="s">
        <v>11115</v>
      </c>
      <c r="P796" t="s">
        <v>11139</v>
      </c>
      <c r="Q796" t="s">
        <v>11117</v>
      </c>
      <c r="R796" t="s">
        <v>11118</v>
      </c>
      <c r="S796" t="s">
        <v>8476</v>
      </c>
      <c r="T796" t="s">
        <v>11250</v>
      </c>
      <c r="U796" s="4" t="s">
        <v>15721</v>
      </c>
      <c r="V796" t="s">
        <v>15722</v>
      </c>
      <c r="W796" t="s">
        <v>15723</v>
      </c>
      <c r="X796" t="s">
        <v>15724</v>
      </c>
      <c r="Y796" t="s">
        <v>11142</v>
      </c>
      <c r="Z796" t="s">
        <v>15725</v>
      </c>
      <c r="AA796" t="s">
        <v>11126</v>
      </c>
      <c r="AB796" t="s">
        <v>15721</v>
      </c>
      <c r="AC796" t="s">
        <v>15726</v>
      </c>
      <c r="AD796" t="s">
        <v>15727</v>
      </c>
      <c r="AE796" t="s">
        <v>15728</v>
      </c>
      <c r="AI796" t="s">
        <v>15613</v>
      </c>
      <c r="AJ796" t="s">
        <v>15222</v>
      </c>
      <c r="AK796" t="s">
        <v>13900</v>
      </c>
      <c r="AL796" t="s">
        <v>13901</v>
      </c>
      <c r="AM796" t="s">
        <v>13902</v>
      </c>
      <c r="AN796" t="s">
        <v>12789</v>
      </c>
      <c r="AO796" t="s">
        <v>13903</v>
      </c>
      <c r="AP796" t="s">
        <v>13900</v>
      </c>
      <c r="AQ796">
        <v>4</v>
      </c>
      <c r="AR796">
        <v>4</v>
      </c>
      <c r="AS796">
        <v>4</v>
      </c>
      <c r="AT796" t="s">
        <v>15749</v>
      </c>
      <c r="AU796">
        <v>0</v>
      </c>
      <c r="AV796">
        <v>0</v>
      </c>
      <c r="AW796">
        <v>0</v>
      </c>
    </row>
    <row r="797" spans="1:49">
      <c r="A797" s="1">
        <f>_xlfn.XLOOKUP(K797,数据!F:F,数据!A:A)</f>
        <v>2026</v>
      </c>
      <c r="B797" s="2">
        <f>_xlfn.XLOOKUP(K797,数据!F:F,数据!B:B)</f>
        <v>1</v>
      </c>
      <c r="C797" s="2">
        <f>_xlfn.XLOOKUP(K797,数据!F:F,数据!C:C)</f>
        <v>2</v>
      </c>
      <c r="D797" s="2" t="str">
        <f>_xlfn.XLOOKUP(K797,数据!F:F,数据!K:K)</f>
        <v>红单</v>
      </c>
      <c r="E797" s="2" t="str" cm="1">
        <f t="array" ref="E797">IF(OR(D797="红单",D797="空派"),_xlfn.IFS(F797="未开售","新品首批发货",G797&lt;F797,"新品首批发货",G797-F797&lt;=60,"新品期补货空运",G797-F797&gt;60,"老品应急空运"),"海运，不进行分析")</f>
        <v>新品期补货空运</v>
      </c>
      <c r="F797" s="3">
        <v>46019</v>
      </c>
      <c r="G797" s="3">
        <f>_xlfn.XLOOKUP(K797,数据!F:F,数据!D:D)</f>
        <v>46030</v>
      </c>
      <c r="H797" s="5">
        <v>106</v>
      </c>
      <c r="I797" s="5">
        <f t="shared" si="37"/>
        <v>3.18</v>
      </c>
      <c r="J797" s="5">
        <f>_xlfn.XLOOKUP(K797,数据!F:F,数据!T:T)*(I797/_xlfn.XLOOKUP(K797,数据!F:F,数据!Y:Y))</f>
        <v>199.390766076354</v>
      </c>
      <c r="K797" t="s">
        <v>8476</v>
      </c>
      <c r="L797" t="s">
        <v>32</v>
      </c>
      <c r="M797" t="s">
        <v>11113</v>
      </c>
      <c r="N797" t="s">
        <v>15720</v>
      </c>
      <c r="O797" t="s">
        <v>11115</v>
      </c>
      <c r="P797" t="s">
        <v>11139</v>
      </c>
      <c r="Q797" t="s">
        <v>11117</v>
      </c>
      <c r="R797" t="s">
        <v>11118</v>
      </c>
      <c r="S797" t="s">
        <v>8476</v>
      </c>
      <c r="T797" t="s">
        <v>11250</v>
      </c>
      <c r="U797" s="4" t="s">
        <v>15721</v>
      </c>
      <c r="V797" t="s">
        <v>15722</v>
      </c>
      <c r="W797" t="s">
        <v>15723</v>
      </c>
      <c r="X797" t="s">
        <v>15724</v>
      </c>
      <c r="Y797" t="s">
        <v>11142</v>
      </c>
      <c r="Z797" t="s">
        <v>15725</v>
      </c>
      <c r="AA797" t="s">
        <v>11126</v>
      </c>
      <c r="AB797" t="s">
        <v>15721</v>
      </c>
      <c r="AC797" t="s">
        <v>15726</v>
      </c>
      <c r="AD797" t="s">
        <v>15727</v>
      </c>
      <c r="AE797" t="s">
        <v>15728</v>
      </c>
      <c r="AI797" t="s">
        <v>15613</v>
      </c>
      <c r="AJ797" t="s">
        <v>15222</v>
      </c>
      <c r="AK797" t="s">
        <v>15759</v>
      </c>
      <c r="AL797" t="s">
        <v>15760</v>
      </c>
      <c r="AM797" t="s">
        <v>15761</v>
      </c>
      <c r="AN797" t="s">
        <v>12382</v>
      </c>
      <c r="AO797" t="s">
        <v>15762</v>
      </c>
      <c r="AP797" t="s">
        <v>15759</v>
      </c>
      <c r="AQ797">
        <v>30</v>
      </c>
      <c r="AR797">
        <v>30</v>
      </c>
      <c r="AS797">
        <v>29</v>
      </c>
      <c r="AT797" t="s">
        <v>15763</v>
      </c>
      <c r="AU797">
        <v>0</v>
      </c>
      <c r="AV797">
        <v>-1</v>
      </c>
      <c r="AW797">
        <v>1</v>
      </c>
    </row>
    <row r="798" spans="1:49">
      <c r="A798" s="1">
        <f>_xlfn.XLOOKUP(K798,数据!F:F,数据!A:A)</f>
        <v>2026</v>
      </c>
      <c r="B798" s="2">
        <f>_xlfn.XLOOKUP(K798,数据!F:F,数据!B:B)</f>
        <v>1</v>
      </c>
      <c r="C798" s="2">
        <f>_xlfn.XLOOKUP(K798,数据!F:F,数据!C:C)</f>
        <v>2</v>
      </c>
      <c r="D798" s="2" t="str">
        <f>_xlfn.XLOOKUP(K798,数据!F:F,数据!K:K)</f>
        <v>红单</v>
      </c>
      <c r="E798" s="2" t="str" cm="1">
        <f t="array" ref="E798">IF(OR(D798="红单",D798="空派"),_xlfn.IFS(F798="未开售","新品首批发货",G798&lt;F798,"新品首批发货",G798-F798&lt;=60,"新品期补货空运",G798-F798&gt;60,"老品应急空运"),"海运，不进行分析")</f>
        <v>新品期补货空运</v>
      </c>
      <c r="F798" s="3">
        <v>46015</v>
      </c>
      <c r="G798" s="3">
        <f>_xlfn.XLOOKUP(K798,数据!F:F,数据!D:D)</f>
        <v>46030</v>
      </c>
      <c r="H798" s="5">
        <v>105</v>
      </c>
      <c r="I798" s="5">
        <f t="shared" si="37"/>
        <v>4.935</v>
      </c>
      <c r="J798" s="5">
        <f>_xlfn.XLOOKUP(K798,数据!F:F,数据!T:T)*(I798/_xlfn.XLOOKUP(K798,数据!F:F,数据!Y:Y))</f>
        <v>327.407194940885</v>
      </c>
      <c r="K798" t="s">
        <v>8475</v>
      </c>
      <c r="L798" t="s">
        <v>129</v>
      </c>
      <c r="M798" t="s">
        <v>11113</v>
      </c>
      <c r="N798" t="s">
        <v>15764</v>
      </c>
      <c r="O798" t="s">
        <v>11115</v>
      </c>
      <c r="P798" t="s">
        <v>11139</v>
      </c>
      <c r="Q798" t="s">
        <v>11117</v>
      </c>
      <c r="R798" t="s">
        <v>11118</v>
      </c>
      <c r="S798" t="s">
        <v>8475</v>
      </c>
      <c r="T798" t="s">
        <v>11250</v>
      </c>
      <c r="U798" s="4" t="s">
        <v>15765</v>
      </c>
      <c r="V798" t="s">
        <v>15766</v>
      </c>
      <c r="W798" t="s">
        <v>15767</v>
      </c>
      <c r="X798" t="s">
        <v>15768</v>
      </c>
      <c r="Y798" t="s">
        <v>11142</v>
      </c>
      <c r="Z798" t="s">
        <v>15769</v>
      </c>
      <c r="AA798" t="s">
        <v>11126</v>
      </c>
      <c r="AB798" t="s">
        <v>15765</v>
      </c>
      <c r="AC798" t="s">
        <v>15770</v>
      </c>
      <c r="AD798" t="s">
        <v>15771</v>
      </c>
      <c r="AE798" t="s">
        <v>15728</v>
      </c>
      <c r="AI798" t="s">
        <v>15613</v>
      </c>
      <c r="AJ798" t="s">
        <v>15222</v>
      </c>
      <c r="AK798" t="s">
        <v>11874</v>
      </c>
      <c r="AL798" t="s">
        <v>11875</v>
      </c>
      <c r="AM798" t="s">
        <v>11876</v>
      </c>
      <c r="AN798" t="s">
        <v>11877</v>
      </c>
      <c r="AO798" t="s">
        <v>11878</v>
      </c>
      <c r="AP798" t="s">
        <v>11874</v>
      </c>
      <c r="AQ798">
        <v>47</v>
      </c>
      <c r="AR798">
        <v>47</v>
      </c>
      <c r="AS798">
        <v>46</v>
      </c>
      <c r="AT798" t="s">
        <v>15772</v>
      </c>
      <c r="AU798">
        <v>0</v>
      </c>
      <c r="AV798">
        <v>-1</v>
      </c>
      <c r="AW798">
        <v>1</v>
      </c>
    </row>
    <row r="799" spans="1:49">
      <c r="A799" s="1">
        <f>_xlfn.XLOOKUP(K799,数据!F:F,数据!A:A)</f>
        <v>2026</v>
      </c>
      <c r="B799" s="2">
        <f>_xlfn.XLOOKUP(K799,数据!F:F,数据!B:B)</f>
        <v>1</v>
      </c>
      <c r="C799" s="2">
        <f>_xlfn.XLOOKUP(K799,数据!F:F,数据!C:C)</f>
        <v>2</v>
      </c>
      <c r="D799" s="2" t="str">
        <f>_xlfn.XLOOKUP(K799,数据!F:F,数据!K:K)</f>
        <v>红单</v>
      </c>
      <c r="E799" s="2" t="str" cm="1">
        <f t="array" ref="E799">IF(OR(D799="红单",D799="空派"),_xlfn.IFS(F799="未开售","新品首批发货",G799&lt;F799,"新品首批发货",G799-F799&lt;=60,"新品期补货空运",G799-F799&gt;60,"老品应急空运"),"海运，不进行分析")</f>
        <v>新品期补货空运</v>
      </c>
      <c r="F799" s="3">
        <v>46019</v>
      </c>
      <c r="G799" s="3">
        <f>_xlfn.XLOOKUP(K799,数据!F:F,数据!D:D)</f>
        <v>46030</v>
      </c>
      <c r="H799" s="5">
        <v>106</v>
      </c>
      <c r="I799" s="5">
        <f t="shared" si="37"/>
        <v>11.13</v>
      </c>
      <c r="J799" s="5">
        <f>_xlfn.XLOOKUP(K799,数据!F:F,数据!T:T)*(I799/_xlfn.XLOOKUP(K799,数据!F:F,数据!Y:Y))</f>
        <v>738.407716249656</v>
      </c>
      <c r="K799" t="s">
        <v>8475</v>
      </c>
      <c r="L799" t="s">
        <v>129</v>
      </c>
      <c r="M799" t="s">
        <v>11113</v>
      </c>
      <c r="N799" t="s">
        <v>15764</v>
      </c>
      <c r="O799" t="s">
        <v>11115</v>
      </c>
      <c r="P799" t="s">
        <v>11139</v>
      </c>
      <c r="Q799" t="s">
        <v>11117</v>
      </c>
      <c r="R799" t="s">
        <v>11118</v>
      </c>
      <c r="S799" t="s">
        <v>8475</v>
      </c>
      <c r="T799" t="s">
        <v>11250</v>
      </c>
      <c r="U799" s="4" t="s">
        <v>15765</v>
      </c>
      <c r="V799" t="s">
        <v>15766</v>
      </c>
      <c r="W799" t="s">
        <v>15767</v>
      </c>
      <c r="X799" t="s">
        <v>15768</v>
      </c>
      <c r="Y799" t="s">
        <v>11142</v>
      </c>
      <c r="Z799" t="s">
        <v>15769</v>
      </c>
      <c r="AA799" t="s">
        <v>11126</v>
      </c>
      <c r="AB799" t="s">
        <v>15765</v>
      </c>
      <c r="AC799" t="s">
        <v>15770</v>
      </c>
      <c r="AD799" t="s">
        <v>15771</v>
      </c>
      <c r="AE799" t="s">
        <v>15728</v>
      </c>
      <c r="AI799" t="s">
        <v>15613</v>
      </c>
      <c r="AJ799" t="s">
        <v>15222</v>
      </c>
      <c r="AK799" t="s">
        <v>15773</v>
      </c>
      <c r="AL799" t="s">
        <v>15774</v>
      </c>
      <c r="AM799" t="s">
        <v>15775</v>
      </c>
      <c r="AN799" t="s">
        <v>11877</v>
      </c>
      <c r="AO799" t="s">
        <v>15776</v>
      </c>
      <c r="AP799" t="s">
        <v>15773</v>
      </c>
      <c r="AQ799">
        <v>105</v>
      </c>
      <c r="AR799">
        <v>105</v>
      </c>
      <c r="AS799">
        <v>105</v>
      </c>
      <c r="AT799" t="s">
        <v>15777</v>
      </c>
      <c r="AU799">
        <v>0</v>
      </c>
      <c r="AV799">
        <v>0</v>
      </c>
      <c r="AW799">
        <v>0</v>
      </c>
    </row>
    <row r="800" spans="1:49">
      <c r="A800" s="1">
        <f>_xlfn.XLOOKUP(K800,数据!F:F,数据!A:A)</f>
        <v>2026</v>
      </c>
      <c r="B800" s="2">
        <f>_xlfn.XLOOKUP(K800,数据!F:F,数据!B:B)</f>
        <v>1</v>
      </c>
      <c r="C800" s="2">
        <f>_xlfn.XLOOKUP(K800,数据!F:F,数据!C:C)</f>
        <v>2</v>
      </c>
      <c r="D800" s="2" t="str">
        <f>_xlfn.XLOOKUP(K800,数据!F:F,数据!K:K)</f>
        <v>红单</v>
      </c>
      <c r="E800" s="2" t="str" cm="1">
        <f t="array" ref="E800">IF(OR(D800="红单",D800="空派"),_xlfn.IFS(F800="未开售","新品首批发货",G800&lt;F800,"新品首批发货",G800-F800&lt;=60,"新品期补货空运",G800-F800&gt;60,"老品应急空运"),"海运，不进行分析")</f>
        <v>新品期补货空运</v>
      </c>
      <c r="F800" s="3">
        <v>46004</v>
      </c>
      <c r="G800" s="3">
        <f>_xlfn.XLOOKUP(K800,数据!F:F,数据!D:D)</f>
        <v>46030</v>
      </c>
      <c r="H800" s="5">
        <v>106</v>
      </c>
      <c r="I800" s="5">
        <f t="shared" si="37"/>
        <v>2.12</v>
      </c>
      <c r="J800" s="5">
        <f>_xlfn.XLOOKUP(K800,数据!F:F,数据!T:T)*(I800/_xlfn.XLOOKUP(K800,数据!F:F,数据!Y:Y))</f>
        <v>140.649088809458</v>
      </c>
      <c r="K800" t="s">
        <v>8475</v>
      </c>
      <c r="L800" t="s">
        <v>129</v>
      </c>
      <c r="M800" t="s">
        <v>11113</v>
      </c>
      <c r="N800" t="s">
        <v>15764</v>
      </c>
      <c r="O800" t="s">
        <v>11115</v>
      </c>
      <c r="P800" t="s">
        <v>11139</v>
      </c>
      <c r="Q800" t="s">
        <v>11117</v>
      </c>
      <c r="R800" t="s">
        <v>11118</v>
      </c>
      <c r="S800" t="s">
        <v>8475</v>
      </c>
      <c r="T800" t="s">
        <v>11250</v>
      </c>
      <c r="U800" s="4" t="s">
        <v>15765</v>
      </c>
      <c r="V800" t="s">
        <v>15766</v>
      </c>
      <c r="W800" t="s">
        <v>15767</v>
      </c>
      <c r="X800" t="s">
        <v>15768</v>
      </c>
      <c r="Y800" t="s">
        <v>11142</v>
      </c>
      <c r="Z800" t="s">
        <v>15769</v>
      </c>
      <c r="AA800" t="s">
        <v>11126</v>
      </c>
      <c r="AB800" t="s">
        <v>15765</v>
      </c>
      <c r="AC800" t="s">
        <v>15770</v>
      </c>
      <c r="AD800" t="s">
        <v>15771</v>
      </c>
      <c r="AE800" t="s">
        <v>15728</v>
      </c>
      <c r="AI800" t="s">
        <v>15613</v>
      </c>
      <c r="AJ800" t="s">
        <v>15222</v>
      </c>
      <c r="AK800" t="s">
        <v>15778</v>
      </c>
      <c r="AL800" t="s">
        <v>15779</v>
      </c>
      <c r="AM800" t="s">
        <v>15780</v>
      </c>
      <c r="AN800" t="s">
        <v>15781</v>
      </c>
      <c r="AO800" t="s">
        <v>15782</v>
      </c>
      <c r="AP800" t="s">
        <v>15778</v>
      </c>
      <c r="AQ800">
        <v>20</v>
      </c>
      <c r="AR800">
        <v>20</v>
      </c>
      <c r="AS800">
        <v>20</v>
      </c>
      <c r="AT800" t="s">
        <v>15783</v>
      </c>
      <c r="AU800">
        <v>0</v>
      </c>
      <c r="AV800">
        <v>0</v>
      </c>
      <c r="AW800">
        <v>0</v>
      </c>
    </row>
    <row r="801" spans="1:49">
      <c r="A801" s="1">
        <f>_xlfn.XLOOKUP(K801,数据!F:F,数据!A:A)</f>
        <v>2026</v>
      </c>
      <c r="B801" s="2">
        <f>_xlfn.XLOOKUP(K801,数据!F:F,数据!B:B)</f>
        <v>1</v>
      </c>
      <c r="C801" s="2">
        <f>_xlfn.XLOOKUP(K801,数据!F:F,数据!C:C)</f>
        <v>2</v>
      </c>
      <c r="D801" s="2" t="str">
        <f>_xlfn.XLOOKUP(K801,数据!F:F,数据!K:K)</f>
        <v>空派</v>
      </c>
      <c r="E801" s="2" t="str" cm="1">
        <f t="array" ref="E801">IF(OR(D801="红单",D801="空派"),_xlfn.IFS(F801="未开售","新品首批发货",G801&lt;F801,"新品首批发货",G801-F801&lt;=60,"新品期补货空运",G801-F801&gt;60,"老品应急空运"),"海运，不进行分析")</f>
        <v>老品应急空运</v>
      </c>
      <c r="F801" s="3">
        <v>45415</v>
      </c>
      <c r="G801" s="3">
        <f>_xlfn.XLOOKUP(K801,数据!F:F,数据!D:D)</f>
        <v>46029</v>
      </c>
      <c r="H801" s="5">
        <v>400</v>
      </c>
      <c r="I801" s="5">
        <f t="shared" si="37"/>
        <v>13.6</v>
      </c>
      <c r="J801" s="5">
        <f>_xlfn.XLOOKUP(K801,数据!F:F,数据!T:T)*(I801/_xlfn.XLOOKUP(K801,数据!F:F,数据!Y:Y))</f>
        <v>528.986</v>
      </c>
      <c r="K801" t="s">
        <v>8362</v>
      </c>
      <c r="L801" t="s">
        <v>145</v>
      </c>
      <c r="M801" t="s">
        <v>11113</v>
      </c>
      <c r="N801" t="s">
        <v>15784</v>
      </c>
      <c r="O801" t="s">
        <v>11115</v>
      </c>
      <c r="P801" t="s">
        <v>11116</v>
      </c>
      <c r="Q801" t="s">
        <v>11117</v>
      </c>
      <c r="R801" t="s">
        <v>11118</v>
      </c>
      <c r="T801" t="s">
        <v>11250</v>
      </c>
      <c r="U801" s="4" t="s">
        <v>15785</v>
      </c>
      <c r="V801" t="s">
        <v>15786</v>
      </c>
      <c r="W801" t="s">
        <v>15787</v>
      </c>
      <c r="X801" t="s">
        <v>15788</v>
      </c>
      <c r="Y801" t="s">
        <v>11142</v>
      </c>
      <c r="Z801" t="s">
        <v>15789</v>
      </c>
      <c r="AA801" t="s">
        <v>11144</v>
      </c>
      <c r="AB801" t="s">
        <v>15785</v>
      </c>
      <c r="AC801" t="s">
        <v>15706</v>
      </c>
      <c r="AD801" t="s">
        <v>15790</v>
      </c>
      <c r="AE801" t="s">
        <v>15728</v>
      </c>
      <c r="AH801" t="s">
        <v>11171</v>
      </c>
      <c r="AI801" t="s">
        <v>15613</v>
      </c>
      <c r="AJ801" t="s">
        <v>15222</v>
      </c>
      <c r="AK801" t="s">
        <v>14737</v>
      </c>
      <c r="AL801" t="s">
        <v>14738</v>
      </c>
      <c r="AM801" t="s">
        <v>14739</v>
      </c>
      <c r="AN801" t="s">
        <v>14740</v>
      </c>
      <c r="AO801" t="s">
        <v>14741</v>
      </c>
      <c r="AP801" t="s">
        <v>14737</v>
      </c>
      <c r="AQ801">
        <v>34</v>
      </c>
      <c r="AR801">
        <v>34</v>
      </c>
      <c r="AS801">
        <v>34</v>
      </c>
      <c r="AT801" t="s">
        <v>15791</v>
      </c>
      <c r="AU801">
        <v>0</v>
      </c>
      <c r="AV801">
        <v>0</v>
      </c>
      <c r="AW801">
        <v>0</v>
      </c>
    </row>
    <row r="802" spans="1:49">
      <c r="A802" s="1">
        <f>_xlfn.XLOOKUP(K802,数据!F:F,数据!A:A)</f>
        <v>2026</v>
      </c>
      <c r="B802" s="2">
        <f>_xlfn.XLOOKUP(K802,数据!F:F,数据!B:B)</f>
        <v>1</v>
      </c>
      <c r="C802" s="2">
        <f>_xlfn.XLOOKUP(K802,数据!F:F,数据!C:C)</f>
        <v>2</v>
      </c>
      <c r="D802" s="2" t="str">
        <f>_xlfn.XLOOKUP(K802,数据!F:F,数据!K:K)</f>
        <v>空派</v>
      </c>
      <c r="E802" s="2" t="str" cm="1">
        <f t="array" ref="E802">IF(OR(D802="红单",D802="空派"),_xlfn.IFS(F802="未开售","新品首批发货",G802&lt;F802,"新品首批发货",G802-F802&lt;=60,"新品期补货空运",G802-F802&gt;60,"老品应急空运"),"海运，不进行分析")</f>
        <v>新品期补货空运</v>
      </c>
      <c r="F802" s="3">
        <v>46017</v>
      </c>
      <c r="G802" s="3">
        <f>_xlfn.XLOOKUP(K802,数据!F:F,数据!D:D)</f>
        <v>46029</v>
      </c>
      <c r="H802" s="5">
        <v>490</v>
      </c>
      <c r="I802" s="5">
        <f t="shared" si="37"/>
        <v>56.84</v>
      </c>
      <c r="J802" s="5">
        <f>_xlfn.XLOOKUP(K802,数据!F:F,数据!T:T)*(I802/_xlfn.XLOOKUP(K802,数据!F:F,数据!Y:Y))</f>
        <v>2215.02778875523</v>
      </c>
      <c r="K802" t="s">
        <v>8361</v>
      </c>
      <c r="L802" t="s">
        <v>4634</v>
      </c>
      <c r="M802" t="s">
        <v>11113</v>
      </c>
      <c r="N802" t="s">
        <v>15792</v>
      </c>
      <c r="O802" t="s">
        <v>11115</v>
      </c>
      <c r="P802" t="s">
        <v>11139</v>
      </c>
      <c r="Q802" t="s">
        <v>11117</v>
      </c>
      <c r="R802" t="s">
        <v>11118</v>
      </c>
      <c r="T802" t="s">
        <v>11250</v>
      </c>
      <c r="U802" s="4" t="s">
        <v>15793</v>
      </c>
      <c r="V802" t="s">
        <v>15794</v>
      </c>
      <c r="W802" t="s">
        <v>15795</v>
      </c>
      <c r="X802" t="s">
        <v>15796</v>
      </c>
      <c r="Y802" t="s">
        <v>11142</v>
      </c>
      <c r="Z802" t="s">
        <v>15797</v>
      </c>
      <c r="AA802" t="s">
        <v>11144</v>
      </c>
      <c r="AB802" t="s">
        <v>15793</v>
      </c>
      <c r="AC802" t="s">
        <v>15798</v>
      </c>
      <c r="AD802" t="s">
        <v>15799</v>
      </c>
      <c r="AE802" t="s">
        <v>15728</v>
      </c>
      <c r="AH802" t="s">
        <v>11171</v>
      </c>
      <c r="AI802" t="s">
        <v>15613</v>
      </c>
      <c r="AJ802" t="s">
        <v>15222</v>
      </c>
      <c r="AK802" t="s">
        <v>14224</v>
      </c>
      <c r="AL802" t="s">
        <v>14225</v>
      </c>
      <c r="AM802" t="s">
        <v>14226</v>
      </c>
      <c r="AN802" t="s">
        <v>14226</v>
      </c>
      <c r="AO802" t="s">
        <v>14227</v>
      </c>
      <c r="AP802" t="s">
        <v>14224</v>
      </c>
      <c r="AQ802">
        <v>116</v>
      </c>
      <c r="AR802">
        <v>116</v>
      </c>
      <c r="AS802">
        <v>113</v>
      </c>
      <c r="AT802" t="s">
        <v>15800</v>
      </c>
      <c r="AU802">
        <v>0</v>
      </c>
      <c r="AV802">
        <v>-3</v>
      </c>
      <c r="AW802">
        <v>3</v>
      </c>
    </row>
    <row r="803" spans="1:49">
      <c r="A803" s="1">
        <f>_xlfn.XLOOKUP(K803,数据!F:F,数据!A:A)</f>
        <v>2026</v>
      </c>
      <c r="B803" s="2">
        <f>_xlfn.XLOOKUP(K803,数据!F:F,数据!B:B)</f>
        <v>1</v>
      </c>
      <c r="C803" s="2">
        <f>_xlfn.XLOOKUP(K803,数据!F:F,数据!C:C)</f>
        <v>2</v>
      </c>
      <c r="D803" s="2" t="str">
        <f>_xlfn.XLOOKUP(K803,数据!F:F,数据!K:K)</f>
        <v>空派</v>
      </c>
      <c r="E803" s="2" t="str" cm="1">
        <f t="array" ref="E803">IF(OR(D803="红单",D803="空派"),_xlfn.IFS(F803="未开售","新品首批发货",G803&lt;F803,"新品首批发货",G803-F803&lt;=60,"新品期补货空运",G803-F803&gt;60,"老品应急空运"),"海运，不进行分析")</f>
        <v>老品应急空运</v>
      </c>
      <c r="F803" s="3">
        <v>45968</v>
      </c>
      <c r="G803" s="3">
        <f>_xlfn.XLOOKUP(K803,数据!F:F,数据!D:D)</f>
        <v>46029</v>
      </c>
      <c r="H803" s="5">
        <v>353</v>
      </c>
      <c r="I803" s="5">
        <f t="shared" si="37"/>
        <v>1.765</v>
      </c>
      <c r="J803" s="5">
        <f>_xlfn.XLOOKUP(K803,数据!F:F,数据!T:T)*(I803/_xlfn.XLOOKUP(K803,数据!F:F,数据!Y:Y))</f>
        <v>68.7812112447743</v>
      </c>
      <c r="K803" t="s">
        <v>8361</v>
      </c>
      <c r="L803" t="s">
        <v>4634</v>
      </c>
      <c r="M803" t="s">
        <v>11113</v>
      </c>
      <c r="N803" t="s">
        <v>15792</v>
      </c>
      <c r="O803" t="s">
        <v>11115</v>
      </c>
      <c r="P803" t="s">
        <v>11139</v>
      </c>
      <c r="Q803" t="s">
        <v>11117</v>
      </c>
      <c r="R803" t="s">
        <v>11118</v>
      </c>
      <c r="T803" t="s">
        <v>11250</v>
      </c>
      <c r="U803" s="4" t="s">
        <v>15793</v>
      </c>
      <c r="V803" t="s">
        <v>15794</v>
      </c>
      <c r="W803" t="s">
        <v>15795</v>
      </c>
      <c r="X803" t="s">
        <v>15796</v>
      </c>
      <c r="Y803" t="s">
        <v>11142</v>
      </c>
      <c r="Z803" t="s">
        <v>15797</v>
      </c>
      <c r="AA803" t="s">
        <v>11144</v>
      </c>
      <c r="AB803" t="s">
        <v>15793</v>
      </c>
      <c r="AC803" t="s">
        <v>15798</v>
      </c>
      <c r="AD803" t="s">
        <v>15799</v>
      </c>
      <c r="AE803" t="s">
        <v>15728</v>
      </c>
      <c r="AH803" t="s">
        <v>11171</v>
      </c>
      <c r="AI803" t="s">
        <v>15613</v>
      </c>
      <c r="AJ803" t="s">
        <v>15222</v>
      </c>
      <c r="AK803" t="s">
        <v>14219</v>
      </c>
      <c r="AL803" t="s">
        <v>14220</v>
      </c>
      <c r="AM803" t="s">
        <v>14221</v>
      </c>
      <c r="AN803" t="s">
        <v>14221</v>
      </c>
      <c r="AO803" t="s">
        <v>14222</v>
      </c>
      <c r="AP803" t="s">
        <v>14219</v>
      </c>
      <c r="AQ803">
        <v>5</v>
      </c>
      <c r="AR803">
        <v>5</v>
      </c>
      <c r="AS803">
        <v>5</v>
      </c>
      <c r="AT803" t="s">
        <v>15801</v>
      </c>
      <c r="AU803">
        <v>0</v>
      </c>
      <c r="AV803">
        <v>0</v>
      </c>
      <c r="AW803">
        <v>0</v>
      </c>
    </row>
    <row r="804" spans="1:49">
      <c r="A804" s="1">
        <f>_xlfn.XLOOKUP(K804,数据!F:F,数据!A:A)</f>
        <v>2026</v>
      </c>
      <c r="B804" s="2">
        <f>_xlfn.XLOOKUP(K804,数据!F:F,数据!B:B)</f>
        <v>1</v>
      </c>
      <c r="C804" s="2">
        <f>_xlfn.XLOOKUP(K804,数据!F:F,数据!C:C)</f>
        <v>2</v>
      </c>
      <c r="D804" s="2" t="str">
        <f>_xlfn.XLOOKUP(K804,数据!F:F,数据!K:K)</f>
        <v>空派</v>
      </c>
      <c r="E804" s="2" t="str" cm="1">
        <f t="array" ref="E804">IF(OR(D804="红单",D804="空派"),_xlfn.IFS(F804="未开售","新品首批发货",G804&lt;F804,"新品首批发货",G804-F804&lt;=60,"新品期补货空运",G804-F804&gt;60,"老品应急空运"),"海运，不进行分析")</f>
        <v>新品期补货空运</v>
      </c>
      <c r="F804" s="3">
        <v>46008</v>
      </c>
      <c r="G804" s="3">
        <f>_xlfn.XLOOKUP(K804,数据!F:F,数据!D:D)</f>
        <v>46029</v>
      </c>
      <c r="H804" s="5">
        <v>106</v>
      </c>
      <c r="I804" s="5">
        <f t="shared" si="37"/>
        <v>4.664</v>
      </c>
      <c r="J804" s="5">
        <f>_xlfn.XLOOKUP(K804,数据!F:F,数据!T:T)*(I804/_xlfn.XLOOKUP(K804,数据!F:F,数据!Y:Y))</f>
        <v>265.469058195108</v>
      </c>
      <c r="K804" t="s">
        <v>8363</v>
      </c>
      <c r="L804" t="s">
        <v>41</v>
      </c>
      <c r="M804" t="s">
        <v>11113</v>
      </c>
      <c r="N804" t="s">
        <v>15802</v>
      </c>
      <c r="O804" t="s">
        <v>11115</v>
      </c>
      <c r="P804" t="s">
        <v>11139</v>
      </c>
      <c r="Q804" t="s">
        <v>11117</v>
      </c>
      <c r="R804" t="s">
        <v>11118</v>
      </c>
      <c r="T804" t="s">
        <v>11250</v>
      </c>
      <c r="U804" s="4" t="s">
        <v>15803</v>
      </c>
      <c r="V804" t="s">
        <v>15804</v>
      </c>
      <c r="W804" t="s">
        <v>15805</v>
      </c>
      <c r="X804" t="s">
        <v>15806</v>
      </c>
      <c r="Y804" t="s">
        <v>11142</v>
      </c>
      <c r="Z804" t="s">
        <v>15807</v>
      </c>
      <c r="AA804" t="s">
        <v>11144</v>
      </c>
      <c r="AB804" t="s">
        <v>15803</v>
      </c>
      <c r="AC804" t="s">
        <v>15706</v>
      </c>
      <c r="AD804" t="s">
        <v>15808</v>
      </c>
      <c r="AE804" t="s">
        <v>15507</v>
      </c>
      <c r="AH804" t="s">
        <v>11171</v>
      </c>
      <c r="AI804" t="s">
        <v>15222</v>
      </c>
      <c r="AJ804" t="s">
        <v>14721</v>
      </c>
      <c r="AK804" t="s">
        <v>15708</v>
      </c>
      <c r="AL804" t="s">
        <v>15709</v>
      </c>
      <c r="AM804" t="s">
        <v>15710</v>
      </c>
      <c r="AN804" t="s">
        <v>14992</v>
      </c>
      <c r="AO804" t="s">
        <v>15711</v>
      </c>
      <c r="AP804" t="s">
        <v>15708</v>
      </c>
      <c r="AQ804">
        <v>44</v>
      </c>
      <c r="AR804">
        <v>44</v>
      </c>
      <c r="AS804">
        <v>44</v>
      </c>
      <c r="AT804" t="s">
        <v>15809</v>
      </c>
      <c r="AU804">
        <v>0</v>
      </c>
      <c r="AV804">
        <v>0</v>
      </c>
      <c r="AW804">
        <v>0</v>
      </c>
    </row>
    <row r="805" spans="1:49">
      <c r="A805" s="1">
        <f>_xlfn.XLOOKUP(K805,数据!F:F,数据!A:A)</f>
        <v>2026</v>
      </c>
      <c r="B805" s="2">
        <f>_xlfn.XLOOKUP(K805,数据!F:F,数据!B:B)</f>
        <v>1</v>
      </c>
      <c r="C805" s="2">
        <f>_xlfn.XLOOKUP(K805,数据!F:F,数据!C:C)</f>
        <v>2</v>
      </c>
      <c r="D805" s="2" t="str">
        <f>_xlfn.XLOOKUP(K805,数据!F:F,数据!K:K)</f>
        <v>空派</v>
      </c>
      <c r="E805" s="2" t="str" cm="1">
        <f t="array" ref="E805">IF(OR(D805="红单",D805="空派"),_xlfn.IFS(F805="未开售","新品首批发货",G805&lt;F805,"新品首批发货",G805-F805&lt;=60,"新品期补货空运",G805-F805&gt;60,"老品应急空运"),"海运，不进行分析")</f>
        <v>老品应急空运</v>
      </c>
      <c r="F805" s="3">
        <v>45956</v>
      </c>
      <c r="G805" s="3">
        <f>_xlfn.XLOOKUP(K805,数据!F:F,数据!D:D)</f>
        <v>46029</v>
      </c>
      <c r="H805" s="5">
        <v>435</v>
      </c>
      <c r="I805" s="5">
        <f t="shared" si="37"/>
        <v>8.7</v>
      </c>
      <c r="J805" s="5">
        <f>_xlfn.XLOOKUP(K805,数据!F:F,数据!T:T)*(I805/_xlfn.XLOOKUP(K805,数据!F:F,数据!Y:Y))</f>
        <v>495.193140286758</v>
      </c>
      <c r="K805" t="s">
        <v>8363</v>
      </c>
      <c r="L805" t="s">
        <v>41</v>
      </c>
      <c r="M805" t="s">
        <v>11113</v>
      </c>
      <c r="N805" t="s">
        <v>15802</v>
      </c>
      <c r="O805" t="s">
        <v>11115</v>
      </c>
      <c r="P805" t="s">
        <v>11139</v>
      </c>
      <c r="Q805" t="s">
        <v>11117</v>
      </c>
      <c r="R805" t="s">
        <v>11118</v>
      </c>
      <c r="T805" t="s">
        <v>11250</v>
      </c>
      <c r="U805" s="4" t="s">
        <v>15803</v>
      </c>
      <c r="V805" t="s">
        <v>15804</v>
      </c>
      <c r="W805" t="s">
        <v>15805</v>
      </c>
      <c r="X805" t="s">
        <v>15806</v>
      </c>
      <c r="Y805" t="s">
        <v>11142</v>
      </c>
      <c r="Z805" t="s">
        <v>15807</v>
      </c>
      <c r="AA805" t="s">
        <v>11144</v>
      </c>
      <c r="AB805" t="s">
        <v>15803</v>
      </c>
      <c r="AC805" t="s">
        <v>15706</v>
      </c>
      <c r="AD805" t="s">
        <v>15808</v>
      </c>
      <c r="AE805" t="s">
        <v>15507</v>
      </c>
      <c r="AH805" t="s">
        <v>11171</v>
      </c>
      <c r="AI805" t="s">
        <v>15222</v>
      </c>
      <c r="AJ805" t="s">
        <v>14721</v>
      </c>
      <c r="AK805" t="s">
        <v>13252</v>
      </c>
      <c r="AL805" t="s">
        <v>13253</v>
      </c>
      <c r="AM805" t="s">
        <v>13254</v>
      </c>
      <c r="AN805" t="s">
        <v>13255</v>
      </c>
      <c r="AO805" t="s">
        <v>13256</v>
      </c>
      <c r="AP805" t="s">
        <v>13252</v>
      </c>
      <c r="AQ805">
        <v>20</v>
      </c>
      <c r="AR805">
        <v>20</v>
      </c>
      <c r="AS805">
        <v>20</v>
      </c>
      <c r="AT805" t="s">
        <v>15810</v>
      </c>
      <c r="AU805">
        <v>0</v>
      </c>
      <c r="AV805">
        <v>0</v>
      </c>
      <c r="AW805">
        <v>0</v>
      </c>
    </row>
    <row r="806" spans="1:49">
      <c r="A806" s="1">
        <f>_xlfn.XLOOKUP(K806,数据!F:F,数据!A:A)</f>
        <v>2026</v>
      </c>
      <c r="B806" s="2">
        <f>_xlfn.XLOOKUP(K806,数据!F:F,数据!B:B)</f>
        <v>1</v>
      </c>
      <c r="C806" s="2">
        <f>_xlfn.XLOOKUP(K806,数据!F:F,数据!C:C)</f>
        <v>2</v>
      </c>
      <c r="D806" s="2" t="str">
        <f>_xlfn.XLOOKUP(K806,数据!F:F,数据!K:K)</f>
        <v>空派</v>
      </c>
      <c r="E806" s="2" t="str" cm="1">
        <f t="array" ref="E806">IF(OR(D806="红单",D806="空派"),_xlfn.IFS(F806="未开售","新品首批发货",G806&lt;F806,"新品首批发货",G806-F806&lt;=60,"新品期补货空运",G806-F806&gt;60,"老品应急空运"),"海运，不进行分析")</f>
        <v>新品期补货空运</v>
      </c>
      <c r="F806" s="3">
        <v>46023</v>
      </c>
      <c r="G806" s="3">
        <f>_xlfn.XLOOKUP(K806,数据!F:F,数据!D:D)</f>
        <v>46029</v>
      </c>
      <c r="H806" s="5">
        <v>144</v>
      </c>
      <c r="I806" s="5">
        <f t="shared" si="37"/>
        <v>0.864</v>
      </c>
      <c r="J806" s="5">
        <f>_xlfn.XLOOKUP(K806,数据!F:F,数据!T:T)*(I806/_xlfn.XLOOKUP(K806,数据!F:F,数据!Y:Y))</f>
        <v>49.1778015181333</v>
      </c>
      <c r="K806" t="s">
        <v>8363</v>
      </c>
      <c r="L806" t="s">
        <v>41</v>
      </c>
      <c r="M806" t="s">
        <v>11113</v>
      </c>
      <c r="N806" t="s">
        <v>15802</v>
      </c>
      <c r="O806" t="s">
        <v>11115</v>
      </c>
      <c r="P806" t="s">
        <v>11139</v>
      </c>
      <c r="Q806" t="s">
        <v>11117</v>
      </c>
      <c r="R806" t="s">
        <v>11118</v>
      </c>
      <c r="T806" t="s">
        <v>11250</v>
      </c>
      <c r="U806" s="4" t="s">
        <v>15803</v>
      </c>
      <c r="V806" t="s">
        <v>15804</v>
      </c>
      <c r="W806" t="s">
        <v>15805</v>
      </c>
      <c r="X806" t="s">
        <v>15806</v>
      </c>
      <c r="Y806" t="s">
        <v>11142</v>
      </c>
      <c r="Z806" t="s">
        <v>15807</v>
      </c>
      <c r="AA806" t="s">
        <v>11144</v>
      </c>
      <c r="AB806" t="s">
        <v>15803</v>
      </c>
      <c r="AC806" t="s">
        <v>15706</v>
      </c>
      <c r="AD806" t="s">
        <v>15808</v>
      </c>
      <c r="AE806" t="s">
        <v>15507</v>
      </c>
      <c r="AH806" t="s">
        <v>11171</v>
      </c>
      <c r="AI806" t="s">
        <v>15222</v>
      </c>
      <c r="AJ806" t="s">
        <v>14721</v>
      </c>
      <c r="AK806" t="s">
        <v>11343</v>
      </c>
      <c r="AL806" t="s">
        <v>11344</v>
      </c>
      <c r="AM806" t="s">
        <v>11345</v>
      </c>
      <c r="AN806" t="s">
        <v>11346</v>
      </c>
      <c r="AO806" t="s">
        <v>11347</v>
      </c>
      <c r="AP806" t="s">
        <v>11343</v>
      </c>
      <c r="AQ806">
        <v>6</v>
      </c>
      <c r="AR806">
        <v>6</v>
      </c>
      <c r="AS806">
        <v>6</v>
      </c>
      <c r="AT806" t="s">
        <v>15811</v>
      </c>
      <c r="AU806">
        <v>0</v>
      </c>
      <c r="AV806">
        <v>0</v>
      </c>
      <c r="AW806">
        <v>0</v>
      </c>
    </row>
    <row r="807" spans="1:49">
      <c r="A807" s="1">
        <f>_xlfn.XLOOKUP(K807,数据!F:F,数据!A:A)</f>
        <v>2026</v>
      </c>
      <c r="B807" s="2">
        <f>_xlfn.XLOOKUP(K807,数据!F:F,数据!B:B)</f>
        <v>1</v>
      </c>
      <c r="C807" s="2">
        <f>_xlfn.XLOOKUP(K807,数据!F:F,数据!C:C)</f>
        <v>2</v>
      </c>
      <c r="D807" s="2" t="str">
        <f>_xlfn.XLOOKUP(K807,数据!F:F,数据!K:K)</f>
        <v>空派</v>
      </c>
      <c r="E807" s="2" t="str" cm="1">
        <f t="array" ref="E807">IF(OR(D807="红单",D807="空派"),_xlfn.IFS(F807="未开售","新品首批发货",G807&lt;F807,"新品首批发货",G807-F807&lt;=60,"新品期补货空运",G807-F807&gt;60,"老品应急空运"),"海运，不进行分析")</f>
        <v>老品应急空运</v>
      </c>
      <c r="F807" s="3">
        <v>45965</v>
      </c>
      <c r="G807" s="3">
        <f>_xlfn.XLOOKUP(K807,数据!F:F,数据!D:D)</f>
        <v>46028</v>
      </c>
      <c r="H807" s="5">
        <v>236</v>
      </c>
      <c r="I807" s="5">
        <f t="shared" ref="I807:I840" si="38">H807*AQ807/1000</f>
        <v>4.484</v>
      </c>
      <c r="J807" s="5">
        <f>_xlfn.XLOOKUP(K807,数据!F:F,数据!T:T)*(I807/_xlfn.XLOOKUP(K807,数据!F:F,数据!Y:Y))</f>
        <v>224.430498480696</v>
      </c>
      <c r="K807" t="s">
        <v>8360</v>
      </c>
      <c r="L807" t="s">
        <v>96</v>
      </c>
      <c r="M807" t="s">
        <v>11113</v>
      </c>
      <c r="N807" t="s">
        <v>15812</v>
      </c>
      <c r="O807" t="s">
        <v>11115</v>
      </c>
      <c r="P807" t="s">
        <v>11139</v>
      </c>
      <c r="Q807" t="s">
        <v>11117</v>
      </c>
      <c r="R807" t="s">
        <v>11118</v>
      </c>
      <c r="T807" t="s">
        <v>11250</v>
      </c>
      <c r="U807" s="4" t="s">
        <v>15813</v>
      </c>
      <c r="V807" t="s">
        <v>15814</v>
      </c>
      <c r="W807" t="s">
        <v>15815</v>
      </c>
      <c r="X807" t="s">
        <v>15816</v>
      </c>
      <c r="Y807" t="s">
        <v>11142</v>
      </c>
      <c r="Z807" t="s">
        <v>15817</v>
      </c>
      <c r="AA807" t="s">
        <v>11126</v>
      </c>
      <c r="AB807" t="s">
        <v>15813</v>
      </c>
      <c r="AC807" t="s">
        <v>15818</v>
      </c>
      <c r="AD807" t="s">
        <v>15819</v>
      </c>
      <c r="AE807" t="s">
        <v>15820</v>
      </c>
      <c r="AH807" t="s">
        <v>11171</v>
      </c>
      <c r="AI807" t="s">
        <v>15613</v>
      </c>
      <c r="AJ807" t="s">
        <v>15222</v>
      </c>
      <c r="AK807" t="s">
        <v>13610</v>
      </c>
      <c r="AL807" t="s">
        <v>13611</v>
      </c>
      <c r="AM807" t="s">
        <v>13612</v>
      </c>
      <c r="AN807" t="s">
        <v>11135</v>
      </c>
      <c r="AO807" t="s">
        <v>13613</v>
      </c>
      <c r="AP807" t="s">
        <v>13610</v>
      </c>
      <c r="AQ807">
        <v>19</v>
      </c>
      <c r="AR807">
        <v>19</v>
      </c>
      <c r="AS807">
        <v>19</v>
      </c>
      <c r="AT807" t="s">
        <v>15821</v>
      </c>
      <c r="AU807">
        <v>0</v>
      </c>
      <c r="AV807">
        <v>0</v>
      </c>
      <c r="AW807">
        <v>0</v>
      </c>
    </row>
    <row r="808" spans="1:49">
      <c r="A808" s="1">
        <f>_xlfn.XLOOKUP(K808,数据!F:F,数据!A:A)</f>
        <v>2026</v>
      </c>
      <c r="B808" s="2">
        <f>_xlfn.XLOOKUP(K808,数据!F:F,数据!B:B)</f>
        <v>1</v>
      </c>
      <c r="C808" s="2">
        <f>_xlfn.XLOOKUP(K808,数据!F:F,数据!C:C)</f>
        <v>2</v>
      </c>
      <c r="D808" s="2" t="str">
        <f>_xlfn.XLOOKUP(K808,数据!F:F,数据!K:K)</f>
        <v>空派</v>
      </c>
      <c r="E808" s="2" t="str" cm="1">
        <f t="array" ref="E808">IF(OR(D808="红单",D808="空派"),_xlfn.IFS(F808="未开售","新品首批发货",G808&lt;F808,"新品首批发货",G808-F808&lt;=60,"新品期补货空运",G808-F808&gt;60,"老品应急空运"),"海运，不进行分析")</f>
        <v>新品期补货空运</v>
      </c>
      <c r="F808" s="3">
        <v>46021</v>
      </c>
      <c r="G808" s="3">
        <f>_xlfn.XLOOKUP(K808,数据!F:F,数据!D:D)</f>
        <v>46028</v>
      </c>
      <c r="H808" s="5">
        <v>230.8</v>
      </c>
      <c r="I808" s="5">
        <f t="shared" si="38"/>
        <v>9.0012</v>
      </c>
      <c r="J808" s="5">
        <f>_xlfn.XLOOKUP(K808,数据!F:F,数据!T:T)*(I808/_xlfn.XLOOKUP(K808,数据!F:F,数据!Y:Y))</f>
        <v>450.522703595996</v>
      </c>
      <c r="K808" t="s">
        <v>8360</v>
      </c>
      <c r="L808" t="s">
        <v>96</v>
      </c>
      <c r="M808" t="s">
        <v>11113</v>
      </c>
      <c r="N808" t="s">
        <v>15812</v>
      </c>
      <c r="O808" t="s">
        <v>11115</v>
      </c>
      <c r="P808" t="s">
        <v>11139</v>
      </c>
      <c r="Q808" t="s">
        <v>11117</v>
      </c>
      <c r="R808" t="s">
        <v>11118</v>
      </c>
      <c r="T808" t="s">
        <v>11250</v>
      </c>
      <c r="U808" s="4" t="s">
        <v>15813</v>
      </c>
      <c r="V808" t="s">
        <v>15814</v>
      </c>
      <c r="W808" t="s">
        <v>15815</v>
      </c>
      <c r="X808" t="s">
        <v>15816</v>
      </c>
      <c r="Y808" t="s">
        <v>11142</v>
      </c>
      <c r="Z808" t="s">
        <v>15817</v>
      </c>
      <c r="AA808" t="s">
        <v>11126</v>
      </c>
      <c r="AB808" t="s">
        <v>15813</v>
      </c>
      <c r="AC808" t="s">
        <v>15818</v>
      </c>
      <c r="AD808" t="s">
        <v>15819</v>
      </c>
      <c r="AE808" t="s">
        <v>15820</v>
      </c>
      <c r="AH808" t="s">
        <v>11171</v>
      </c>
      <c r="AI808" t="s">
        <v>15613</v>
      </c>
      <c r="AJ808" t="s">
        <v>15222</v>
      </c>
      <c r="AK808" t="s">
        <v>11822</v>
      </c>
      <c r="AL808" t="s">
        <v>11823</v>
      </c>
      <c r="AM808" t="s">
        <v>11824</v>
      </c>
      <c r="AN808" t="s">
        <v>11135</v>
      </c>
      <c r="AO808" t="s">
        <v>11825</v>
      </c>
      <c r="AP808" t="s">
        <v>11822</v>
      </c>
      <c r="AQ808">
        <v>39</v>
      </c>
      <c r="AR808">
        <v>39</v>
      </c>
      <c r="AS808">
        <v>39</v>
      </c>
      <c r="AT808" t="s">
        <v>15822</v>
      </c>
      <c r="AU808">
        <v>0</v>
      </c>
      <c r="AV808">
        <v>0</v>
      </c>
      <c r="AW808">
        <v>0</v>
      </c>
    </row>
    <row r="809" spans="1:49">
      <c r="A809" s="1">
        <f>_xlfn.XLOOKUP(K809,数据!F:F,数据!A:A)</f>
        <v>2026</v>
      </c>
      <c r="B809" s="2">
        <f>_xlfn.XLOOKUP(K809,数据!F:F,数据!B:B)</f>
        <v>1</v>
      </c>
      <c r="C809" s="2">
        <f>_xlfn.XLOOKUP(K809,数据!F:F,数据!C:C)</f>
        <v>2</v>
      </c>
      <c r="D809" s="2" t="str">
        <f>_xlfn.XLOOKUP(K809,数据!F:F,数据!K:K)</f>
        <v>空派</v>
      </c>
      <c r="E809" s="2" t="str" cm="1">
        <f t="array" ref="E809">IF(OR(D809="红单",D809="空派"),_xlfn.IFS(F809="未开售","新品首批发货",G809&lt;F809,"新品首批发货",G809-F809&lt;=60,"新品期补货空运",G809-F809&gt;60,"老品应急空运"),"海运，不进行分析")</f>
        <v>老品应急空运</v>
      </c>
      <c r="F809" s="3">
        <v>44940</v>
      </c>
      <c r="G809" s="3">
        <f>_xlfn.XLOOKUP(K809,数据!F:F,数据!D:D)</f>
        <v>46028</v>
      </c>
      <c r="H809" s="5">
        <v>270</v>
      </c>
      <c r="I809" s="5">
        <f t="shared" si="38"/>
        <v>2.43</v>
      </c>
      <c r="J809" s="5">
        <f>_xlfn.XLOOKUP(K809,数据!F:F,数据!T:T)*(I809/_xlfn.XLOOKUP(K809,数据!F:F,数据!Y:Y))</f>
        <v>121.62491331581</v>
      </c>
      <c r="K809" t="s">
        <v>8360</v>
      </c>
      <c r="L809" t="s">
        <v>96</v>
      </c>
      <c r="M809" t="s">
        <v>11113</v>
      </c>
      <c r="N809" t="s">
        <v>15812</v>
      </c>
      <c r="O809" t="s">
        <v>11115</v>
      </c>
      <c r="P809" t="s">
        <v>11139</v>
      </c>
      <c r="Q809" t="s">
        <v>11117</v>
      </c>
      <c r="R809" t="s">
        <v>11118</v>
      </c>
      <c r="T809" t="s">
        <v>11250</v>
      </c>
      <c r="U809" s="4" t="s">
        <v>15813</v>
      </c>
      <c r="V809" t="s">
        <v>15814</v>
      </c>
      <c r="W809" t="s">
        <v>15815</v>
      </c>
      <c r="X809" t="s">
        <v>15816</v>
      </c>
      <c r="Y809" t="s">
        <v>11142</v>
      </c>
      <c r="Z809" t="s">
        <v>15817</v>
      </c>
      <c r="AA809" t="s">
        <v>11126</v>
      </c>
      <c r="AB809" t="s">
        <v>15813</v>
      </c>
      <c r="AC809" t="s">
        <v>15818</v>
      </c>
      <c r="AD809" t="s">
        <v>15819</v>
      </c>
      <c r="AE809" t="s">
        <v>15820</v>
      </c>
      <c r="AH809" t="s">
        <v>11171</v>
      </c>
      <c r="AI809" t="s">
        <v>15613</v>
      </c>
      <c r="AJ809" t="s">
        <v>15222</v>
      </c>
      <c r="AK809" t="s">
        <v>15823</v>
      </c>
      <c r="AL809" t="s">
        <v>15824</v>
      </c>
      <c r="AM809" t="s">
        <v>15825</v>
      </c>
      <c r="AN809" t="s">
        <v>11770</v>
      </c>
      <c r="AO809" t="s">
        <v>15826</v>
      </c>
      <c r="AP809" t="s">
        <v>15823</v>
      </c>
      <c r="AQ809">
        <v>9</v>
      </c>
      <c r="AR809">
        <v>9</v>
      </c>
      <c r="AS809">
        <v>9</v>
      </c>
      <c r="AT809" t="s">
        <v>15827</v>
      </c>
      <c r="AU809">
        <v>0</v>
      </c>
      <c r="AV809">
        <v>0</v>
      </c>
      <c r="AW809">
        <v>0</v>
      </c>
    </row>
    <row r="810" spans="1:49">
      <c r="A810" s="1">
        <f>_xlfn.XLOOKUP(K810,数据!F:F,数据!A:A)</f>
        <v>2026</v>
      </c>
      <c r="B810" s="2">
        <f>_xlfn.XLOOKUP(K810,数据!F:F,数据!B:B)</f>
        <v>1</v>
      </c>
      <c r="C810" s="2">
        <f>_xlfn.XLOOKUP(K810,数据!F:F,数据!C:C)</f>
        <v>2</v>
      </c>
      <c r="D810" s="2" t="str">
        <f>_xlfn.XLOOKUP(K810,数据!F:F,数据!K:K)</f>
        <v>空派</v>
      </c>
      <c r="E810" s="2" t="str" cm="1">
        <f t="array" ref="E810">IF(OR(D810="红单",D810="空派"),_xlfn.IFS(F810="未开售","新品首批发货",G810&lt;F810,"新品首批发货",G810-F810&lt;=60,"新品期补货空运",G810-F810&gt;60,"老品应急空运"),"海运，不进行分析")</f>
        <v>新品期补货空运</v>
      </c>
      <c r="F810" s="3">
        <v>46017</v>
      </c>
      <c r="G810" s="3">
        <f>_xlfn.XLOOKUP(K810,数据!F:F,数据!D:D)</f>
        <v>46028</v>
      </c>
      <c r="H810" s="5">
        <v>163</v>
      </c>
      <c r="I810" s="5">
        <f t="shared" si="38"/>
        <v>5.542</v>
      </c>
      <c r="J810" s="5">
        <f>_xlfn.XLOOKUP(K810,数据!F:F,数据!T:T)*(I810/_xlfn.XLOOKUP(K810,数据!F:F,数据!Y:Y))</f>
        <v>277.384884607498</v>
      </c>
      <c r="K810" t="s">
        <v>8360</v>
      </c>
      <c r="L810" t="s">
        <v>96</v>
      </c>
      <c r="M810" t="s">
        <v>11113</v>
      </c>
      <c r="N810" t="s">
        <v>15812</v>
      </c>
      <c r="O810" t="s">
        <v>11115</v>
      </c>
      <c r="P810" t="s">
        <v>11139</v>
      </c>
      <c r="Q810" t="s">
        <v>11117</v>
      </c>
      <c r="R810" t="s">
        <v>11118</v>
      </c>
      <c r="T810" t="s">
        <v>11250</v>
      </c>
      <c r="U810" s="4" t="s">
        <v>15813</v>
      </c>
      <c r="V810" t="s">
        <v>15814</v>
      </c>
      <c r="W810" t="s">
        <v>15815</v>
      </c>
      <c r="X810" t="s">
        <v>15816</v>
      </c>
      <c r="Y810" t="s">
        <v>11142</v>
      </c>
      <c r="Z810" t="s">
        <v>15817</v>
      </c>
      <c r="AA810" t="s">
        <v>11126</v>
      </c>
      <c r="AB810" t="s">
        <v>15813</v>
      </c>
      <c r="AC810" t="s">
        <v>15818</v>
      </c>
      <c r="AD810" t="s">
        <v>15819</v>
      </c>
      <c r="AE810" t="s">
        <v>15820</v>
      </c>
      <c r="AH810" t="s">
        <v>11171</v>
      </c>
      <c r="AI810" t="s">
        <v>15613</v>
      </c>
      <c r="AJ810" t="s">
        <v>15222</v>
      </c>
      <c r="AK810" t="s">
        <v>11574</v>
      </c>
      <c r="AL810" t="s">
        <v>11575</v>
      </c>
      <c r="AM810" t="s">
        <v>11576</v>
      </c>
      <c r="AN810" t="s">
        <v>11560</v>
      </c>
      <c r="AO810" t="s">
        <v>11577</v>
      </c>
      <c r="AP810" t="s">
        <v>11574</v>
      </c>
      <c r="AQ810">
        <v>34</v>
      </c>
      <c r="AR810">
        <v>34</v>
      </c>
      <c r="AS810">
        <v>32</v>
      </c>
      <c r="AT810" t="s">
        <v>15828</v>
      </c>
      <c r="AU810">
        <v>0</v>
      </c>
      <c r="AV810">
        <v>-2</v>
      </c>
      <c r="AW810">
        <v>2</v>
      </c>
    </row>
    <row r="811" spans="1:49">
      <c r="A811" s="1">
        <f>_xlfn.XLOOKUP(K811,数据!F:F,数据!A:A)</f>
        <v>2026</v>
      </c>
      <c r="B811" s="2">
        <f>_xlfn.XLOOKUP(K811,数据!F:F,数据!B:B)</f>
        <v>1</v>
      </c>
      <c r="C811" s="2">
        <f>_xlfn.XLOOKUP(K811,数据!F:F,数据!C:C)</f>
        <v>2</v>
      </c>
      <c r="D811" s="2" t="str">
        <f>_xlfn.XLOOKUP(K811,数据!F:F,数据!K:K)</f>
        <v>空派</v>
      </c>
      <c r="E811" s="2" t="str" cm="1">
        <f t="array" ref="E811">IF(OR(D811="红单",D811="空派"),_xlfn.IFS(F811="未开售","新品首批发货",G811&lt;F811,"新品首批发货",G811-F811&lt;=60,"新品期补货空运",G811-F811&gt;60,"老品应急空运"),"海运，不进行分析")</f>
        <v>新品期补货空运</v>
      </c>
      <c r="F811" s="3">
        <v>46017</v>
      </c>
      <c r="G811" s="3">
        <f>_xlfn.XLOOKUP(K811,数据!F:F,数据!D:D)</f>
        <v>46028</v>
      </c>
      <c r="H811" s="5">
        <v>113</v>
      </c>
      <c r="I811" s="5">
        <f t="shared" si="38"/>
        <v>0.452</v>
      </c>
      <c r="J811" s="5">
        <f>_xlfn.XLOOKUP(K811,数据!F:F,数据!T:T)*(I811/_xlfn.XLOOKUP(K811,数据!F:F,数据!Y:Y))</f>
        <v>22.3736910457963</v>
      </c>
      <c r="K811" t="s">
        <v>8359</v>
      </c>
      <c r="L811" t="s">
        <v>80</v>
      </c>
      <c r="M811" t="s">
        <v>11113</v>
      </c>
      <c r="N811" t="s">
        <v>15829</v>
      </c>
      <c r="O811" t="s">
        <v>11115</v>
      </c>
      <c r="P811" t="s">
        <v>11139</v>
      </c>
      <c r="Q811" t="s">
        <v>11117</v>
      </c>
      <c r="R811" t="s">
        <v>11118</v>
      </c>
      <c r="T811" t="s">
        <v>11250</v>
      </c>
      <c r="U811" s="4" t="s">
        <v>15813</v>
      </c>
      <c r="V811" t="s">
        <v>15814</v>
      </c>
      <c r="W811" t="s">
        <v>15830</v>
      </c>
      <c r="X811" t="s">
        <v>15831</v>
      </c>
      <c r="Y811" t="s">
        <v>11142</v>
      </c>
      <c r="Z811" t="s">
        <v>15832</v>
      </c>
      <c r="AA811" t="s">
        <v>11144</v>
      </c>
      <c r="AB811" t="s">
        <v>15813</v>
      </c>
      <c r="AC811" t="s">
        <v>15833</v>
      </c>
      <c r="AD811" t="s">
        <v>15834</v>
      </c>
      <c r="AE811" t="s">
        <v>15820</v>
      </c>
      <c r="AH811" t="s">
        <v>11171</v>
      </c>
      <c r="AI811" t="s">
        <v>15613</v>
      </c>
      <c r="AJ811" t="s">
        <v>15222</v>
      </c>
      <c r="AK811" t="s">
        <v>15835</v>
      </c>
      <c r="AL811" t="s">
        <v>15836</v>
      </c>
      <c r="AM811" t="s">
        <v>15837</v>
      </c>
      <c r="AN811" t="s">
        <v>11958</v>
      </c>
      <c r="AO811" t="s">
        <v>15838</v>
      </c>
      <c r="AP811" t="s">
        <v>15835</v>
      </c>
      <c r="AQ811">
        <v>4</v>
      </c>
      <c r="AR811">
        <v>4</v>
      </c>
      <c r="AS811">
        <v>4</v>
      </c>
      <c r="AT811" t="s">
        <v>15839</v>
      </c>
      <c r="AU811">
        <v>0</v>
      </c>
      <c r="AV811">
        <v>0</v>
      </c>
      <c r="AW811">
        <v>0</v>
      </c>
    </row>
    <row r="812" spans="1:49">
      <c r="A812" s="1">
        <f>_xlfn.XLOOKUP(K812,数据!F:F,数据!A:A)</f>
        <v>2026</v>
      </c>
      <c r="B812" s="2">
        <f>_xlfn.XLOOKUP(K812,数据!F:F,数据!B:B)</f>
        <v>1</v>
      </c>
      <c r="C812" s="2">
        <f>_xlfn.XLOOKUP(K812,数据!F:F,数据!C:C)</f>
        <v>2</v>
      </c>
      <c r="D812" s="2" t="str">
        <f>_xlfn.XLOOKUP(K812,数据!F:F,数据!K:K)</f>
        <v>空派</v>
      </c>
      <c r="E812" s="2" t="str" cm="1">
        <f t="array" ref="E812">IF(OR(D812="红单",D812="空派"),_xlfn.IFS(F812="未开售","新品首批发货",G812&lt;F812,"新品首批发货",G812-F812&lt;=60,"新品期补货空运",G812-F812&gt;60,"老品应急空运"),"海运，不进行分析")</f>
        <v>新品期补货空运</v>
      </c>
      <c r="F812" s="3">
        <v>46017</v>
      </c>
      <c r="G812" s="3">
        <f>_xlfn.XLOOKUP(K812,数据!F:F,数据!D:D)</f>
        <v>46028</v>
      </c>
      <c r="H812" s="5">
        <v>97</v>
      </c>
      <c r="I812" s="5">
        <f t="shared" si="38"/>
        <v>7.275</v>
      </c>
      <c r="J812" s="5">
        <f>_xlfn.XLOOKUP(K812,数据!F:F,数据!T:T)*(I812/_xlfn.XLOOKUP(K812,数据!F:F,数据!Y:Y))</f>
        <v>360.10752734108</v>
      </c>
      <c r="K812" t="s">
        <v>8359</v>
      </c>
      <c r="L812" t="s">
        <v>80</v>
      </c>
      <c r="M812" t="s">
        <v>11113</v>
      </c>
      <c r="N812" t="s">
        <v>15829</v>
      </c>
      <c r="O812" t="s">
        <v>11115</v>
      </c>
      <c r="P812" t="s">
        <v>11139</v>
      </c>
      <c r="Q812" t="s">
        <v>11117</v>
      </c>
      <c r="R812" t="s">
        <v>11118</v>
      </c>
      <c r="T812" t="s">
        <v>11250</v>
      </c>
      <c r="U812" s="4" t="s">
        <v>15813</v>
      </c>
      <c r="V812" t="s">
        <v>15814</v>
      </c>
      <c r="W812" t="s">
        <v>15830</v>
      </c>
      <c r="X812" t="s">
        <v>15831</v>
      </c>
      <c r="Y812" t="s">
        <v>11142</v>
      </c>
      <c r="Z812" t="s">
        <v>15832</v>
      </c>
      <c r="AA812" t="s">
        <v>11144</v>
      </c>
      <c r="AB812" t="s">
        <v>15813</v>
      </c>
      <c r="AC812" t="s">
        <v>15833</v>
      </c>
      <c r="AD812" t="s">
        <v>15834</v>
      </c>
      <c r="AE812" t="s">
        <v>15820</v>
      </c>
      <c r="AH812" t="s">
        <v>11171</v>
      </c>
      <c r="AI812" t="s">
        <v>15613</v>
      </c>
      <c r="AJ812" t="s">
        <v>15222</v>
      </c>
      <c r="AK812" t="s">
        <v>13817</v>
      </c>
      <c r="AL812" t="s">
        <v>13818</v>
      </c>
      <c r="AM812" t="s">
        <v>13819</v>
      </c>
      <c r="AN812" t="s">
        <v>13820</v>
      </c>
      <c r="AO812" t="s">
        <v>13821</v>
      </c>
      <c r="AP812" t="s">
        <v>13817</v>
      </c>
      <c r="AQ812">
        <v>75</v>
      </c>
      <c r="AR812">
        <v>75</v>
      </c>
      <c r="AS812">
        <v>75</v>
      </c>
      <c r="AT812" t="s">
        <v>15840</v>
      </c>
      <c r="AU812">
        <v>0</v>
      </c>
      <c r="AV812">
        <v>0</v>
      </c>
      <c r="AW812">
        <v>0</v>
      </c>
    </row>
    <row r="813" spans="1:49">
      <c r="A813" s="1">
        <f>_xlfn.XLOOKUP(K813,数据!F:F,数据!A:A)</f>
        <v>2026</v>
      </c>
      <c r="B813" s="2">
        <f>_xlfn.XLOOKUP(K813,数据!F:F,数据!B:B)</f>
        <v>1</v>
      </c>
      <c r="C813" s="2">
        <f>_xlfn.XLOOKUP(K813,数据!F:F,数据!C:C)</f>
        <v>2</v>
      </c>
      <c r="D813" s="2" t="str">
        <f>_xlfn.XLOOKUP(K813,数据!F:F,数据!K:K)</f>
        <v>空派</v>
      </c>
      <c r="E813" s="2" t="str" cm="1">
        <f t="array" ref="E813">IF(OR(D813="红单",D813="空派"),_xlfn.IFS(F813="未开售","新品首批发货",G813&lt;F813,"新品首批发货",G813-F813&lt;=60,"新品期补货空运",G813-F813&gt;60,"老品应急空运"),"海运，不进行分析")</f>
        <v>新品期补货空运</v>
      </c>
      <c r="F813" s="3">
        <v>46017</v>
      </c>
      <c r="G813" s="3">
        <f>_xlfn.XLOOKUP(K813,数据!F:F,数据!D:D)</f>
        <v>46028</v>
      </c>
      <c r="H813" s="5">
        <v>97</v>
      </c>
      <c r="I813" s="5">
        <f t="shared" si="38"/>
        <v>3.977</v>
      </c>
      <c r="J813" s="5">
        <f>_xlfn.XLOOKUP(K813,数据!F:F,数据!T:T)*(I813/_xlfn.XLOOKUP(K813,数据!F:F,数据!Y:Y))</f>
        <v>196.858781613124</v>
      </c>
      <c r="K813" t="s">
        <v>8359</v>
      </c>
      <c r="L813" t="s">
        <v>80</v>
      </c>
      <c r="M813" t="s">
        <v>11113</v>
      </c>
      <c r="N813" t="s">
        <v>15829</v>
      </c>
      <c r="O813" t="s">
        <v>11115</v>
      </c>
      <c r="P813" t="s">
        <v>11139</v>
      </c>
      <c r="Q813" t="s">
        <v>11117</v>
      </c>
      <c r="R813" t="s">
        <v>11118</v>
      </c>
      <c r="T813" t="s">
        <v>11250</v>
      </c>
      <c r="U813" s="4" t="s">
        <v>15813</v>
      </c>
      <c r="V813" t="s">
        <v>15814</v>
      </c>
      <c r="W813" t="s">
        <v>15830</v>
      </c>
      <c r="X813" t="s">
        <v>15831</v>
      </c>
      <c r="Y813" t="s">
        <v>11142</v>
      </c>
      <c r="Z813" t="s">
        <v>15832</v>
      </c>
      <c r="AA813" t="s">
        <v>11144</v>
      </c>
      <c r="AB813" t="s">
        <v>15813</v>
      </c>
      <c r="AC813" t="s">
        <v>15833</v>
      </c>
      <c r="AD813" t="s">
        <v>15834</v>
      </c>
      <c r="AE813" t="s">
        <v>15820</v>
      </c>
      <c r="AH813" t="s">
        <v>11171</v>
      </c>
      <c r="AI813" t="s">
        <v>15613</v>
      </c>
      <c r="AJ813" t="s">
        <v>15222</v>
      </c>
      <c r="AK813" t="s">
        <v>15841</v>
      </c>
      <c r="AL813" t="s">
        <v>15842</v>
      </c>
      <c r="AM813" t="s">
        <v>15843</v>
      </c>
      <c r="AN813" t="s">
        <v>13820</v>
      </c>
      <c r="AO813" t="s">
        <v>15844</v>
      </c>
      <c r="AP813" t="s">
        <v>15841</v>
      </c>
      <c r="AQ813">
        <v>41</v>
      </c>
      <c r="AR813">
        <v>41</v>
      </c>
      <c r="AS813">
        <v>41</v>
      </c>
      <c r="AT813" t="s">
        <v>15845</v>
      </c>
      <c r="AU813">
        <v>0</v>
      </c>
      <c r="AV813">
        <v>0</v>
      </c>
      <c r="AW813">
        <v>0</v>
      </c>
    </row>
    <row r="814" spans="1:49">
      <c r="A814" s="1">
        <f>_xlfn.XLOOKUP(K814,数据!F:F,数据!A:A)</f>
        <v>2026</v>
      </c>
      <c r="B814" s="2">
        <f>_xlfn.XLOOKUP(K814,数据!F:F,数据!B:B)</f>
        <v>1</v>
      </c>
      <c r="C814" s="2">
        <f>_xlfn.XLOOKUP(K814,数据!F:F,数据!C:C)</f>
        <v>2</v>
      </c>
      <c r="D814" s="2" t="str">
        <f>_xlfn.XLOOKUP(K814,数据!F:F,数据!K:K)</f>
        <v>空派</v>
      </c>
      <c r="E814" s="2" t="str" cm="1">
        <f t="array" ref="E814">IF(OR(D814="红单",D814="空派"),_xlfn.IFS(F814="未开售","新品首批发货",G814&lt;F814,"新品首批发货",G814-F814&lt;=60,"新品期补货空运",G814-F814&gt;60,"老品应急空运"),"海运，不进行分析")</f>
        <v>老品应急空运</v>
      </c>
      <c r="F814" s="3">
        <v>45938</v>
      </c>
      <c r="G814" s="3">
        <f>_xlfn.XLOOKUP(K814,数据!F:F,数据!D:D)</f>
        <v>46028</v>
      </c>
      <c r="H814" s="5">
        <v>95</v>
      </c>
      <c r="I814" s="5">
        <f t="shared" si="38"/>
        <v>5.035</v>
      </c>
      <c r="J814" s="5">
        <f>_xlfn.XLOOKUP(K814,数据!F:F,数据!T:T)*(I814/_xlfn.XLOOKUP(K814,数据!F:F,数据!Y:Y))</f>
        <v>343.063881619938</v>
      </c>
      <c r="K814" t="s">
        <v>8357</v>
      </c>
      <c r="L814" t="s">
        <v>39</v>
      </c>
      <c r="M814" t="s">
        <v>11113</v>
      </c>
      <c r="N814" t="s">
        <v>15846</v>
      </c>
      <c r="O814" t="s">
        <v>11115</v>
      </c>
      <c r="P814" t="s">
        <v>11139</v>
      </c>
      <c r="Q814" t="s">
        <v>11117</v>
      </c>
      <c r="R814" t="s">
        <v>11118</v>
      </c>
      <c r="T814" t="s">
        <v>11250</v>
      </c>
      <c r="U814" s="4" t="s">
        <v>15847</v>
      </c>
      <c r="V814" t="s">
        <v>15848</v>
      </c>
      <c r="W814" t="s">
        <v>15849</v>
      </c>
      <c r="X814" t="s">
        <v>15850</v>
      </c>
      <c r="Y814" t="s">
        <v>11142</v>
      </c>
      <c r="Z814" t="s">
        <v>15851</v>
      </c>
      <c r="AA814" t="s">
        <v>11144</v>
      </c>
      <c r="AB814" t="s">
        <v>15847</v>
      </c>
      <c r="AC814" t="s">
        <v>15852</v>
      </c>
      <c r="AD814" t="s">
        <v>15853</v>
      </c>
      <c r="AE814" t="s">
        <v>15854</v>
      </c>
      <c r="AH814" t="s">
        <v>11171</v>
      </c>
      <c r="AI814" t="s">
        <v>15613</v>
      </c>
      <c r="AJ814" t="s">
        <v>15222</v>
      </c>
      <c r="AK814" t="s">
        <v>15855</v>
      </c>
      <c r="AL814" t="s">
        <v>15856</v>
      </c>
      <c r="AM814" t="s">
        <v>15857</v>
      </c>
      <c r="AN814" t="s">
        <v>15858</v>
      </c>
      <c r="AO814" t="s">
        <v>15859</v>
      </c>
      <c r="AP814" t="s">
        <v>15855</v>
      </c>
      <c r="AQ814">
        <v>53</v>
      </c>
      <c r="AR814">
        <v>53</v>
      </c>
      <c r="AS814">
        <v>50</v>
      </c>
      <c r="AT814" t="s">
        <v>15860</v>
      </c>
      <c r="AU814">
        <v>0</v>
      </c>
      <c r="AV814">
        <v>-3</v>
      </c>
      <c r="AW814">
        <v>3</v>
      </c>
    </row>
    <row r="815" spans="1:49">
      <c r="A815" s="1">
        <f>_xlfn.XLOOKUP(K815,数据!F:F,数据!A:A)</f>
        <v>2026</v>
      </c>
      <c r="B815" s="2">
        <f>_xlfn.XLOOKUP(K815,数据!F:F,数据!B:B)</f>
        <v>1</v>
      </c>
      <c r="C815" s="2">
        <f>_xlfn.XLOOKUP(K815,数据!F:F,数据!C:C)</f>
        <v>2</v>
      </c>
      <c r="D815" s="2" t="str">
        <f>_xlfn.XLOOKUP(K815,数据!F:F,数据!K:K)</f>
        <v>空派</v>
      </c>
      <c r="E815" s="2" t="str" cm="1">
        <f t="array" ref="E815">IF(OR(D815="红单",D815="空派"),_xlfn.IFS(F815="未开售","新品首批发货",G815&lt;F815,"新品首批发货",G815-F815&lt;=60,"新品期补货空运",G815-F815&gt;60,"老品应急空运"),"海运，不进行分析")</f>
        <v>新品期补货空运</v>
      </c>
      <c r="F815" s="3">
        <v>46017</v>
      </c>
      <c r="G815" s="3">
        <f>_xlfn.XLOOKUP(K815,数据!F:F,数据!D:D)</f>
        <v>46028</v>
      </c>
      <c r="H815" s="5">
        <v>109</v>
      </c>
      <c r="I815" s="5">
        <f t="shared" si="38"/>
        <v>3.161</v>
      </c>
      <c r="J815" s="5">
        <f>_xlfn.XLOOKUP(K815,数据!F:F,数据!T:T)*(I815/_xlfn.XLOOKUP(K815,数据!F:F,数据!Y:Y))</f>
        <v>215.377344548287</v>
      </c>
      <c r="K815" t="s">
        <v>8357</v>
      </c>
      <c r="L815" t="s">
        <v>39</v>
      </c>
      <c r="M815" t="s">
        <v>11113</v>
      </c>
      <c r="N815" t="s">
        <v>15846</v>
      </c>
      <c r="O815" t="s">
        <v>11115</v>
      </c>
      <c r="P815" t="s">
        <v>11139</v>
      </c>
      <c r="Q815" t="s">
        <v>11117</v>
      </c>
      <c r="R815" t="s">
        <v>11118</v>
      </c>
      <c r="T815" t="s">
        <v>11250</v>
      </c>
      <c r="U815" s="4" t="s">
        <v>15847</v>
      </c>
      <c r="V815" t="s">
        <v>15848</v>
      </c>
      <c r="W815" t="s">
        <v>15849</v>
      </c>
      <c r="X815" t="s">
        <v>15850</v>
      </c>
      <c r="Y815" t="s">
        <v>11142</v>
      </c>
      <c r="Z815" t="s">
        <v>15851</v>
      </c>
      <c r="AA815" t="s">
        <v>11144</v>
      </c>
      <c r="AB815" t="s">
        <v>15847</v>
      </c>
      <c r="AC815" t="s">
        <v>15852</v>
      </c>
      <c r="AD815" t="s">
        <v>15853</v>
      </c>
      <c r="AE815" t="s">
        <v>15854</v>
      </c>
      <c r="AH815" t="s">
        <v>11171</v>
      </c>
      <c r="AI815" t="s">
        <v>15613</v>
      </c>
      <c r="AJ815" t="s">
        <v>15222</v>
      </c>
      <c r="AK815" t="s">
        <v>14446</v>
      </c>
      <c r="AL815" t="s">
        <v>14447</v>
      </c>
      <c r="AM815" t="s">
        <v>14448</v>
      </c>
      <c r="AN815" t="s">
        <v>11329</v>
      </c>
      <c r="AO815" t="s">
        <v>14449</v>
      </c>
      <c r="AP815" t="s">
        <v>14446</v>
      </c>
      <c r="AQ815">
        <v>29</v>
      </c>
      <c r="AR815">
        <v>29</v>
      </c>
      <c r="AS815">
        <v>29</v>
      </c>
      <c r="AT815" t="s">
        <v>15861</v>
      </c>
      <c r="AU815">
        <v>0</v>
      </c>
      <c r="AV815">
        <v>0</v>
      </c>
      <c r="AW815">
        <v>0</v>
      </c>
    </row>
    <row r="816" spans="1:49">
      <c r="A816" s="1">
        <f>_xlfn.XLOOKUP(K816,数据!F:F,数据!A:A)</f>
        <v>2026</v>
      </c>
      <c r="B816" s="2">
        <f>_xlfn.XLOOKUP(K816,数据!F:F,数据!B:B)</f>
        <v>1</v>
      </c>
      <c r="C816" s="2">
        <f>_xlfn.XLOOKUP(K816,数据!F:F,数据!C:C)</f>
        <v>2</v>
      </c>
      <c r="D816" s="2" t="str">
        <f>_xlfn.XLOOKUP(K816,数据!F:F,数据!K:K)</f>
        <v>空派</v>
      </c>
      <c r="E816" s="2" t="str" cm="1">
        <f t="array" ref="E816">IF(OR(D816="红单",D816="空派"),_xlfn.IFS(F816="未开售","新品首批发货",G816&lt;F816,"新品首批发货",G816-F816&lt;=60,"新品期补货空运",G816-F816&gt;60,"老品应急空运"),"海运，不进行分析")</f>
        <v>新品期补货空运</v>
      </c>
      <c r="F816" s="3">
        <v>46017</v>
      </c>
      <c r="G816" s="3">
        <f>_xlfn.XLOOKUP(K816,数据!F:F,数据!D:D)</f>
        <v>46028</v>
      </c>
      <c r="H816" s="5">
        <v>108</v>
      </c>
      <c r="I816" s="5">
        <f t="shared" si="38"/>
        <v>2.484</v>
      </c>
      <c r="J816" s="5">
        <f>_xlfn.XLOOKUP(K816,数据!F:F,数据!T:T)*(I816/_xlfn.XLOOKUP(K816,数据!F:F,数据!Y:Y))</f>
        <v>169.249390654206</v>
      </c>
      <c r="K816" t="s">
        <v>8357</v>
      </c>
      <c r="L816" t="s">
        <v>39</v>
      </c>
      <c r="M816" t="s">
        <v>11113</v>
      </c>
      <c r="N816" t="s">
        <v>15846</v>
      </c>
      <c r="O816" t="s">
        <v>11115</v>
      </c>
      <c r="P816" t="s">
        <v>11139</v>
      </c>
      <c r="Q816" t="s">
        <v>11117</v>
      </c>
      <c r="R816" t="s">
        <v>11118</v>
      </c>
      <c r="T816" t="s">
        <v>11250</v>
      </c>
      <c r="U816" s="4" t="s">
        <v>15847</v>
      </c>
      <c r="V816" t="s">
        <v>15848</v>
      </c>
      <c r="W816" t="s">
        <v>15849</v>
      </c>
      <c r="X816" t="s">
        <v>15850</v>
      </c>
      <c r="Y816" t="s">
        <v>11142</v>
      </c>
      <c r="Z816" t="s">
        <v>15851</v>
      </c>
      <c r="AA816" t="s">
        <v>11144</v>
      </c>
      <c r="AB816" t="s">
        <v>15847</v>
      </c>
      <c r="AC816" t="s">
        <v>15852</v>
      </c>
      <c r="AD816" t="s">
        <v>15853</v>
      </c>
      <c r="AE816" t="s">
        <v>15854</v>
      </c>
      <c r="AH816" t="s">
        <v>11171</v>
      </c>
      <c r="AI816" t="s">
        <v>15613</v>
      </c>
      <c r="AJ816" t="s">
        <v>15222</v>
      </c>
      <c r="AK816" t="s">
        <v>14954</v>
      </c>
      <c r="AL816" t="s">
        <v>14955</v>
      </c>
      <c r="AM816" t="s">
        <v>14956</v>
      </c>
      <c r="AN816" t="s">
        <v>11329</v>
      </c>
      <c r="AO816" t="s">
        <v>14957</v>
      </c>
      <c r="AP816" t="s">
        <v>14954</v>
      </c>
      <c r="AQ816">
        <v>23</v>
      </c>
      <c r="AR816">
        <v>23</v>
      </c>
      <c r="AS816">
        <v>23</v>
      </c>
      <c r="AT816" t="s">
        <v>15862</v>
      </c>
      <c r="AU816">
        <v>0</v>
      </c>
      <c r="AV816">
        <v>0</v>
      </c>
      <c r="AW816">
        <v>0</v>
      </c>
    </row>
    <row r="817" spans="1:49">
      <c r="A817" s="1">
        <f>_xlfn.XLOOKUP(K817,数据!F:F,数据!A:A)</f>
        <v>2026</v>
      </c>
      <c r="B817" s="2">
        <f>_xlfn.XLOOKUP(K817,数据!F:F,数据!B:B)</f>
        <v>1</v>
      </c>
      <c r="C817" s="2">
        <f>_xlfn.XLOOKUP(K817,数据!F:F,数据!C:C)</f>
        <v>2</v>
      </c>
      <c r="D817" s="2" t="str">
        <f>_xlfn.XLOOKUP(K817,数据!F:F,数据!K:K)</f>
        <v>空派</v>
      </c>
      <c r="E817" s="2" t="str" cm="1">
        <f t="array" ref="E817">IF(OR(D817="红单",D817="空派"),_xlfn.IFS(F817="未开售","新品首批发货",G817&lt;F817,"新品首批发货",G817-F817&lt;=60,"新品期补货空运",G817-F817&gt;60,"老品应急空运"),"海运，不进行分析")</f>
        <v>新品期补货空运</v>
      </c>
      <c r="F817" s="3">
        <v>46017</v>
      </c>
      <c r="G817" s="3">
        <f>_xlfn.XLOOKUP(K817,数据!F:F,数据!D:D)</f>
        <v>46028</v>
      </c>
      <c r="H817" s="5">
        <v>108</v>
      </c>
      <c r="I817" s="5">
        <f t="shared" si="38"/>
        <v>2.16</v>
      </c>
      <c r="J817" s="5">
        <f>_xlfn.XLOOKUP(K817,数据!F:F,数据!T:T)*(I817/_xlfn.XLOOKUP(K817,数据!F:F,数据!Y:Y))</f>
        <v>147.17338317757</v>
      </c>
      <c r="K817" t="s">
        <v>8357</v>
      </c>
      <c r="L817" t="s">
        <v>39</v>
      </c>
      <c r="M817" t="s">
        <v>11113</v>
      </c>
      <c r="N817" t="s">
        <v>15846</v>
      </c>
      <c r="O817" t="s">
        <v>11115</v>
      </c>
      <c r="P817" t="s">
        <v>11139</v>
      </c>
      <c r="Q817" t="s">
        <v>11117</v>
      </c>
      <c r="R817" t="s">
        <v>11118</v>
      </c>
      <c r="T817" t="s">
        <v>11250</v>
      </c>
      <c r="U817" s="4" t="s">
        <v>15847</v>
      </c>
      <c r="V817" t="s">
        <v>15848</v>
      </c>
      <c r="W817" t="s">
        <v>15849</v>
      </c>
      <c r="X817" t="s">
        <v>15850</v>
      </c>
      <c r="Y817" t="s">
        <v>11142</v>
      </c>
      <c r="Z817" t="s">
        <v>15851</v>
      </c>
      <c r="AA817" t="s">
        <v>11144</v>
      </c>
      <c r="AB817" t="s">
        <v>15847</v>
      </c>
      <c r="AC817" t="s">
        <v>15852</v>
      </c>
      <c r="AD817" t="s">
        <v>15853</v>
      </c>
      <c r="AE817" t="s">
        <v>15854</v>
      </c>
      <c r="AH817" t="s">
        <v>11171</v>
      </c>
      <c r="AI817" t="s">
        <v>15613</v>
      </c>
      <c r="AJ817" t="s">
        <v>15222</v>
      </c>
      <c r="AK817" t="s">
        <v>15863</v>
      </c>
      <c r="AL817" t="s">
        <v>15864</v>
      </c>
      <c r="AM817" t="s">
        <v>15865</v>
      </c>
      <c r="AN817" t="s">
        <v>11329</v>
      </c>
      <c r="AO817" t="s">
        <v>15866</v>
      </c>
      <c r="AP817" t="s">
        <v>15863</v>
      </c>
      <c r="AQ817">
        <v>20</v>
      </c>
      <c r="AR817">
        <v>20</v>
      </c>
      <c r="AS817">
        <v>20</v>
      </c>
      <c r="AT817" t="s">
        <v>15867</v>
      </c>
      <c r="AU817">
        <v>0</v>
      </c>
      <c r="AV817">
        <v>0</v>
      </c>
      <c r="AW817">
        <v>0</v>
      </c>
    </row>
    <row r="818" spans="1:49">
      <c r="A818" s="1">
        <f>_xlfn.XLOOKUP(K818,数据!F:F,数据!A:A)</f>
        <v>2026</v>
      </c>
      <c r="B818" s="2">
        <f>_xlfn.XLOOKUP(K818,数据!F:F,数据!B:B)</f>
        <v>1</v>
      </c>
      <c r="C818" s="2">
        <f>_xlfn.XLOOKUP(K818,数据!F:F,数据!C:C)</f>
        <v>2</v>
      </c>
      <c r="D818" s="2" t="str">
        <f>_xlfn.XLOOKUP(K818,数据!F:F,数据!K:K)</f>
        <v>空派</v>
      </c>
      <c r="E818" s="2" t="str" cm="1">
        <f t="array" ref="E818">IF(OR(D818="红单",D818="空派"),_xlfn.IFS(F818="未开售","新品首批发货",G818&lt;F818,"新品首批发货",G818-F818&lt;=60,"新品期补货空运",G818-F818&gt;60,"老品应急空运"),"海运，不进行分析")</f>
        <v>新品期补货空运</v>
      </c>
      <c r="F818" s="3">
        <v>46017</v>
      </c>
      <c r="G818" s="3">
        <f>_xlfn.XLOOKUP(K818,数据!F:F,数据!D:D)</f>
        <v>46028</v>
      </c>
      <c r="H818" s="5">
        <v>107</v>
      </c>
      <c r="I818" s="5">
        <f t="shared" si="38"/>
        <v>6.42</v>
      </c>
      <c r="J818" s="5">
        <f>_xlfn.XLOOKUP(K818,数据!F:F,数据!T:T)*(I818/_xlfn.XLOOKUP(K818,数据!F:F,数据!Y:Y))</f>
        <v>283.009844993716</v>
      </c>
      <c r="K818" t="s">
        <v>8358</v>
      </c>
      <c r="L818" t="s">
        <v>39</v>
      </c>
      <c r="M818" t="s">
        <v>11113</v>
      </c>
      <c r="N818" t="s">
        <v>15868</v>
      </c>
      <c r="O818" t="s">
        <v>11115</v>
      </c>
      <c r="P818" t="s">
        <v>11139</v>
      </c>
      <c r="Q818" t="s">
        <v>11117</v>
      </c>
      <c r="R818" t="s">
        <v>11118</v>
      </c>
      <c r="T818" t="s">
        <v>11250</v>
      </c>
      <c r="U818" s="4" t="s">
        <v>15869</v>
      </c>
      <c r="V818" t="s">
        <v>15848</v>
      </c>
      <c r="W818" t="s">
        <v>15870</v>
      </c>
      <c r="X818" t="s">
        <v>15871</v>
      </c>
      <c r="Y818" t="s">
        <v>11142</v>
      </c>
      <c r="Z818" t="s">
        <v>15872</v>
      </c>
      <c r="AA818" t="s">
        <v>11144</v>
      </c>
      <c r="AB818" t="s">
        <v>15869</v>
      </c>
      <c r="AC818" t="s">
        <v>15873</v>
      </c>
      <c r="AD818" t="s">
        <v>15874</v>
      </c>
      <c r="AE818" t="s">
        <v>15820</v>
      </c>
      <c r="AH818" t="s">
        <v>11171</v>
      </c>
      <c r="AI818" t="s">
        <v>15613</v>
      </c>
      <c r="AJ818" t="s">
        <v>15222</v>
      </c>
      <c r="AK818" t="s">
        <v>14944</v>
      </c>
      <c r="AL818" t="s">
        <v>14945</v>
      </c>
      <c r="AM818" t="s">
        <v>14946</v>
      </c>
      <c r="AN818" t="s">
        <v>11329</v>
      </c>
      <c r="AO818" t="s">
        <v>14947</v>
      </c>
      <c r="AP818" t="s">
        <v>14944</v>
      </c>
      <c r="AQ818">
        <v>60</v>
      </c>
      <c r="AR818">
        <v>60</v>
      </c>
      <c r="AS818">
        <v>60</v>
      </c>
      <c r="AT818" t="s">
        <v>15875</v>
      </c>
      <c r="AU818">
        <v>0</v>
      </c>
      <c r="AV818">
        <v>0</v>
      </c>
      <c r="AW818">
        <v>0</v>
      </c>
    </row>
    <row r="819" spans="1:49">
      <c r="A819" s="1">
        <f>_xlfn.XLOOKUP(K819,数据!F:F,数据!A:A)</f>
        <v>2026</v>
      </c>
      <c r="B819" s="2">
        <f>_xlfn.XLOOKUP(K819,数据!F:F,数据!B:B)</f>
        <v>1</v>
      </c>
      <c r="C819" s="2">
        <f>_xlfn.XLOOKUP(K819,数据!F:F,数据!C:C)</f>
        <v>2</v>
      </c>
      <c r="D819" s="2" t="str">
        <f>_xlfn.XLOOKUP(K819,数据!F:F,数据!K:K)</f>
        <v>空派</v>
      </c>
      <c r="E819" s="2" t="str" cm="1">
        <f t="array" ref="E819">IF(OR(D819="红单",D819="空派"),_xlfn.IFS(F819="未开售","新品首批发货",G819&lt;F819,"新品首批发货",G819-F819&lt;=60,"新品期补货空运",G819-F819&gt;60,"老品应急空运"),"海运，不进行分析")</f>
        <v>新品期补货空运</v>
      </c>
      <c r="F819" s="3">
        <v>46017</v>
      </c>
      <c r="G819" s="3">
        <f>_xlfn.XLOOKUP(K819,数据!F:F,数据!D:D)</f>
        <v>46028</v>
      </c>
      <c r="H819" s="5">
        <v>109</v>
      </c>
      <c r="I819" s="5">
        <f t="shared" si="38"/>
        <v>8.72</v>
      </c>
      <c r="J819" s="5">
        <f>_xlfn.XLOOKUP(K819,数据!F:F,数据!T:T)*(I819/_xlfn.XLOOKUP(K819,数据!F:F,数据!Y:Y))</f>
        <v>384.399664851278</v>
      </c>
      <c r="K819" t="s">
        <v>8358</v>
      </c>
      <c r="L819" t="s">
        <v>39</v>
      </c>
      <c r="M819" t="s">
        <v>11113</v>
      </c>
      <c r="N819" t="s">
        <v>15868</v>
      </c>
      <c r="O819" t="s">
        <v>11115</v>
      </c>
      <c r="P819" t="s">
        <v>11139</v>
      </c>
      <c r="Q819" t="s">
        <v>11117</v>
      </c>
      <c r="R819" t="s">
        <v>11118</v>
      </c>
      <c r="T819" t="s">
        <v>11250</v>
      </c>
      <c r="U819" s="4" t="s">
        <v>15869</v>
      </c>
      <c r="V819" t="s">
        <v>15848</v>
      </c>
      <c r="W819" t="s">
        <v>15870</v>
      </c>
      <c r="X819" t="s">
        <v>15871</v>
      </c>
      <c r="Y819" t="s">
        <v>11142</v>
      </c>
      <c r="Z819" t="s">
        <v>15872</v>
      </c>
      <c r="AA819" t="s">
        <v>11144</v>
      </c>
      <c r="AB819" t="s">
        <v>15869</v>
      </c>
      <c r="AC819" t="s">
        <v>15873</v>
      </c>
      <c r="AD819" t="s">
        <v>15874</v>
      </c>
      <c r="AE819" t="s">
        <v>15820</v>
      </c>
      <c r="AH819" t="s">
        <v>11171</v>
      </c>
      <c r="AI819" t="s">
        <v>15613</v>
      </c>
      <c r="AJ819" t="s">
        <v>15222</v>
      </c>
      <c r="AK819" t="s">
        <v>14446</v>
      </c>
      <c r="AL819" t="s">
        <v>14447</v>
      </c>
      <c r="AM819" t="s">
        <v>14448</v>
      </c>
      <c r="AN819" t="s">
        <v>11329</v>
      </c>
      <c r="AO819" t="s">
        <v>14449</v>
      </c>
      <c r="AP819" t="s">
        <v>14446</v>
      </c>
      <c r="AQ819">
        <v>80</v>
      </c>
      <c r="AR819">
        <v>80</v>
      </c>
      <c r="AS819">
        <v>80</v>
      </c>
      <c r="AT819" t="s">
        <v>15876</v>
      </c>
      <c r="AU819">
        <v>0</v>
      </c>
      <c r="AV819">
        <v>0</v>
      </c>
      <c r="AW819">
        <v>0</v>
      </c>
    </row>
    <row r="820" spans="1:49">
      <c r="A820" s="1">
        <f>_xlfn.XLOOKUP(K820,数据!F:F,数据!A:A)</f>
        <v>2026</v>
      </c>
      <c r="B820" s="2">
        <f>_xlfn.XLOOKUP(K820,数据!F:F,数据!B:B)</f>
        <v>1</v>
      </c>
      <c r="C820" s="2">
        <f>_xlfn.XLOOKUP(K820,数据!F:F,数据!C:C)</f>
        <v>2</v>
      </c>
      <c r="D820" s="2" t="str">
        <f>_xlfn.XLOOKUP(K820,数据!F:F,数据!K:K)</f>
        <v>空派</v>
      </c>
      <c r="E820" s="2" t="str" cm="1">
        <f t="array" ref="E820">IF(OR(D820="红单",D820="空派"),_xlfn.IFS(F820="未开售","新品首批发货",G820&lt;F820,"新品首批发货",G820-F820&lt;=60,"新品期补货空运",G820-F820&gt;60,"老品应急空运"),"海运，不进行分析")</f>
        <v>新品期补货空运</v>
      </c>
      <c r="F820" s="3">
        <v>46020</v>
      </c>
      <c r="G820" s="3">
        <f>_xlfn.XLOOKUP(K820,数据!F:F,数据!D:D)</f>
        <v>46028</v>
      </c>
      <c r="H820" s="5">
        <v>109</v>
      </c>
      <c r="I820" s="5">
        <f t="shared" si="38"/>
        <v>6.54</v>
      </c>
      <c r="J820" s="5">
        <f>_xlfn.XLOOKUP(K820,数据!F:F,数据!T:T)*(I820/_xlfn.XLOOKUP(K820,数据!F:F,数据!Y:Y))</f>
        <v>288.299748638458</v>
      </c>
      <c r="K820" t="s">
        <v>8358</v>
      </c>
      <c r="L820" t="s">
        <v>39</v>
      </c>
      <c r="M820" t="s">
        <v>11113</v>
      </c>
      <c r="N820" t="s">
        <v>15868</v>
      </c>
      <c r="O820" t="s">
        <v>11115</v>
      </c>
      <c r="P820" t="s">
        <v>11139</v>
      </c>
      <c r="Q820" t="s">
        <v>11117</v>
      </c>
      <c r="R820" t="s">
        <v>11118</v>
      </c>
      <c r="T820" t="s">
        <v>11250</v>
      </c>
      <c r="U820" s="4" t="s">
        <v>15869</v>
      </c>
      <c r="V820" t="s">
        <v>15848</v>
      </c>
      <c r="W820" t="s">
        <v>15870</v>
      </c>
      <c r="X820" t="s">
        <v>15871</v>
      </c>
      <c r="Y820" t="s">
        <v>11142</v>
      </c>
      <c r="Z820" t="s">
        <v>15872</v>
      </c>
      <c r="AA820" t="s">
        <v>11144</v>
      </c>
      <c r="AB820" t="s">
        <v>15869</v>
      </c>
      <c r="AC820" t="s">
        <v>15873</v>
      </c>
      <c r="AD820" t="s">
        <v>15874</v>
      </c>
      <c r="AE820" t="s">
        <v>15820</v>
      </c>
      <c r="AH820" t="s">
        <v>11171</v>
      </c>
      <c r="AI820" t="s">
        <v>15613</v>
      </c>
      <c r="AJ820" t="s">
        <v>15222</v>
      </c>
      <c r="AK820" t="s">
        <v>15322</v>
      </c>
      <c r="AL820" t="s">
        <v>15323</v>
      </c>
      <c r="AM820" t="s">
        <v>15324</v>
      </c>
      <c r="AN820" t="s">
        <v>11329</v>
      </c>
      <c r="AO820" t="s">
        <v>15325</v>
      </c>
      <c r="AP820" t="s">
        <v>15322</v>
      </c>
      <c r="AQ820">
        <v>60</v>
      </c>
      <c r="AR820">
        <v>60</v>
      </c>
      <c r="AS820">
        <v>60</v>
      </c>
      <c r="AT820" t="s">
        <v>15877</v>
      </c>
      <c r="AU820">
        <v>0</v>
      </c>
      <c r="AV820">
        <v>0</v>
      </c>
      <c r="AW820">
        <v>0</v>
      </c>
    </row>
    <row r="821" spans="1:49">
      <c r="A821" s="1">
        <f>_xlfn.XLOOKUP(K821,数据!F:F,数据!A:A)</f>
        <v>2026</v>
      </c>
      <c r="B821" s="2">
        <f>_xlfn.XLOOKUP(K821,数据!F:F,数据!B:B)</f>
        <v>1</v>
      </c>
      <c r="C821" s="2">
        <f>_xlfn.XLOOKUP(K821,数据!F:F,数据!C:C)</f>
        <v>2</v>
      </c>
      <c r="D821" s="2" t="str">
        <f>_xlfn.XLOOKUP(K821,数据!F:F,数据!K:K)</f>
        <v>空派</v>
      </c>
      <c r="E821" s="2" t="str" cm="1">
        <f t="array" ref="E821">IF(OR(D821="红单",D821="空派"),_xlfn.IFS(F821="未开售","新品首批发货",G821&lt;F821,"新品首批发货",G821-F821&lt;=60,"新品期补货空运",G821-F821&gt;60,"老品应急空运"),"海运，不进行分析")</f>
        <v>新品期补货空运</v>
      </c>
      <c r="F821" s="3">
        <v>46020</v>
      </c>
      <c r="G821" s="3">
        <f>_xlfn.XLOOKUP(K821,数据!F:F,数据!D:D)</f>
        <v>46028</v>
      </c>
      <c r="H821" s="5">
        <v>109</v>
      </c>
      <c r="I821" s="5">
        <f t="shared" si="38"/>
        <v>8.72</v>
      </c>
      <c r="J821" s="5">
        <f>_xlfn.XLOOKUP(K821,数据!F:F,数据!T:T)*(I821/_xlfn.XLOOKUP(K821,数据!F:F,数据!Y:Y))</f>
        <v>384.399664851278</v>
      </c>
      <c r="K821" t="s">
        <v>8358</v>
      </c>
      <c r="L821" t="s">
        <v>39</v>
      </c>
      <c r="M821" t="s">
        <v>11113</v>
      </c>
      <c r="N821" t="s">
        <v>15868</v>
      </c>
      <c r="O821" t="s">
        <v>11115</v>
      </c>
      <c r="P821" t="s">
        <v>11139</v>
      </c>
      <c r="Q821" t="s">
        <v>11117</v>
      </c>
      <c r="R821" t="s">
        <v>11118</v>
      </c>
      <c r="T821" t="s">
        <v>11250</v>
      </c>
      <c r="U821" s="4" t="s">
        <v>15869</v>
      </c>
      <c r="V821" t="s">
        <v>15848</v>
      </c>
      <c r="W821" t="s">
        <v>15870</v>
      </c>
      <c r="X821" t="s">
        <v>15871</v>
      </c>
      <c r="Y821" t="s">
        <v>11142</v>
      </c>
      <c r="Z821" t="s">
        <v>15872</v>
      </c>
      <c r="AA821" t="s">
        <v>11144</v>
      </c>
      <c r="AB821" t="s">
        <v>15869</v>
      </c>
      <c r="AC821" t="s">
        <v>15873</v>
      </c>
      <c r="AD821" t="s">
        <v>15874</v>
      </c>
      <c r="AE821" t="s">
        <v>15820</v>
      </c>
      <c r="AH821" t="s">
        <v>11171</v>
      </c>
      <c r="AI821" t="s">
        <v>15613</v>
      </c>
      <c r="AJ821" t="s">
        <v>15222</v>
      </c>
      <c r="AK821" t="s">
        <v>15317</v>
      </c>
      <c r="AL821" t="s">
        <v>15318</v>
      </c>
      <c r="AM821" t="s">
        <v>15319</v>
      </c>
      <c r="AN821" t="s">
        <v>11329</v>
      </c>
      <c r="AO821" t="s">
        <v>15320</v>
      </c>
      <c r="AP821" t="s">
        <v>15317</v>
      </c>
      <c r="AQ821">
        <v>80</v>
      </c>
      <c r="AR821">
        <v>80</v>
      </c>
      <c r="AS821">
        <v>80</v>
      </c>
      <c r="AT821" t="s">
        <v>15878</v>
      </c>
      <c r="AU821">
        <v>0</v>
      </c>
      <c r="AV821">
        <v>0</v>
      </c>
      <c r="AW821">
        <v>0</v>
      </c>
    </row>
    <row r="822" spans="1:49">
      <c r="A822" s="1">
        <f>_xlfn.XLOOKUP(K822,数据!F:F,数据!A:A)</f>
        <v>2026</v>
      </c>
      <c r="B822" s="2">
        <f>_xlfn.XLOOKUP(K822,数据!F:F,数据!B:B)</f>
        <v>1</v>
      </c>
      <c r="C822" s="2">
        <f>_xlfn.XLOOKUP(K822,数据!F:F,数据!C:C)</f>
        <v>2</v>
      </c>
      <c r="D822" s="2" t="str">
        <f>_xlfn.XLOOKUP(K822,数据!F:F,数据!K:K)</f>
        <v>空派</v>
      </c>
      <c r="E822" s="2" t="str" cm="1">
        <f t="array" ref="E822">IF(OR(D822="红单",D822="空派"),_xlfn.IFS(F822="未开售","新品首批发货",G822&lt;F822,"新品首批发货",G822-F822&lt;=60,"新品期补货空运",G822-F822&gt;60,"老品应急空运"),"海运，不进行分析")</f>
        <v>新品期补货空运</v>
      </c>
      <c r="F822" s="3">
        <v>46017</v>
      </c>
      <c r="G822" s="3">
        <f>_xlfn.XLOOKUP(K822,数据!F:F,数据!D:D)</f>
        <v>46028</v>
      </c>
      <c r="H822" s="5">
        <v>107</v>
      </c>
      <c r="I822" s="5">
        <f t="shared" si="38"/>
        <v>3.21</v>
      </c>
      <c r="J822" s="5">
        <f>_xlfn.XLOOKUP(K822,数据!F:F,数据!T:T)*(I822/_xlfn.XLOOKUP(K822,数据!F:F,数据!Y:Y))</f>
        <v>141.504922496858</v>
      </c>
      <c r="K822" t="s">
        <v>8358</v>
      </c>
      <c r="L822" t="s">
        <v>39</v>
      </c>
      <c r="M822" t="s">
        <v>11113</v>
      </c>
      <c r="N822" t="s">
        <v>15868</v>
      </c>
      <c r="O822" t="s">
        <v>11115</v>
      </c>
      <c r="P822" t="s">
        <v>11139</v>
      </c>
      <c r="Q822" t="s">
        <v>11117</v>
      </c>
      <c r="R822" t="s">
        <v>11118</v>
      </c>
      <c r="T822" t="s">
        <v>11250</v>
      </c>
      <c r="U822" s="4" t="s">
        <v>15869</v>
      </c>
      <c r="V822" t="s">
        <v>15848</v>
      </c>
      <c r="W822" t="s">
        <v>15870</v>
      </c>
      <c r="X822" t="s">
        <v>15871</v>
      </c>
      <c r="Y822" t="s">
        <v>11142</v>
      </c>
      <c r="Z822" t="s">
        <v>15872</v>
      </c>
      <c r="AA822" t="s">
        <v>11144</v>
      </c>
      <c r="AB822" t="s">
        <v>15869</v>
      </c>
      <c r="AC822" t="s">
        <v>15873</v>
      </c>
      <c r="AD822" t="s">
        <v>15874</v>
      </c>
      <c r="AE822" t="s">
        <v>15820</v>
      </c>
      <c r="AH822" t="s">
        <v>11171</v>
      </c>
      <c r="AI822" t="s">
        <v>15613</v>
      </c>
      <c r="AJ822" t="s">
        <v>15222</v>
      </c>
      <c r="AK822" t="s">
        <v>14949</v>
      </c>
      <c r="AL822" t="s">
        <v>14950</v>
      </c>
      <c r="AM822" t="s">
        <v>14951</v>
      </c>
      <c r="AN822" t="s">
        <v>11329</v>
      </c>
      <c r="AO822" t="s">
        <v>14952</v>
      </c>
      <c r="AP822" t="s">
        <v>14949</v>
      </c>
      <c r="AQ822">
        <v>30</v>
      </c>
      <c r="AR822">
        <v>30</v>
      </c>
      <c r="AS822">
        <v>30</v>
      </c>
      <c r="AT822" t="s">
        <v>15879</v>
      </c>
      <c r="AU822">
        <v>0</v>
      </c>
      <c r="AV822">
        <v>0</v>
      </c>
      <c r="AW822">
        <v>0</v>
      </c>
    </row>
    <row r="823" spans="1:49">
      <c r="A823" s="1">
        <f>_xlfn.XLOOKUP(K823,数据!F:F,数据!A:A)</f>
        <v>2026</v>
      </c>
      <c r="B823" s="2">
        <f>_xlfn.XLOOKUP(K823,数据!F:F,数据!B:B)</f>
        <v>1</v>
      </c>
      <c r="C823" s="2">
        <f>_xlfn.XLOOKUP(K823,数据!F:F,数据!C:C)</f>
        <v>2</v>
      </c>
      <c r="D823" s="2" t="str">
        <f>_xlfn.XLOOKUP(K823,数据!F:F,数据!K:K)</f>
        <v>空派</v>
      </c>
      <c r="E823" s="2" t="str" cm="1">
        <f t="array" ref="E823">IF(OR(D823="红单",D823="空派"),_xlfn.IFS(F823="未开售","新品首批发货",G823&lt;F823,"新品首批发货",G823-F823&lt;=60,"新品期补货空运",G823-F823&gt;60,"老品应急空运"),"海运，不进行分析")</f>
        <v>新品期补货空运</v>
      </c>
      <c r="F823" s="3">
        <v>46017</v>
      </c>
      <c r="G823" s="3">
        <f>_xlfn.XLOOKUP(K823,数据!F:F,数据!D:D)</f>
        <v>46028</v>
      </c>
      <c r="H823" s="5">
        <v>108</v>
      </c>
      <c r="I823" s="5">
        <f t="shared" si="38"/>
        <v>2.16</v>
      </c>
      <c r="J823" s="5">
        <f>_xlfn.XLOOKUP(K823,数据!F:F,数据!T:T)*(I823/_xlfn.XLOOKUP(K823,数据!F:F,数据!Y:Y))</f>
        <v>95.2182656053624</v>
      </c>
      <c r="K823" t="s">
        <v>8358</v>
      </c>
      <c r="L823" t="s">
        <v>39</v>
      </c>
      <c r="M823" t="s">
        <v>11113</v>
      </c>
      <c r="N823" t="s">
        <v>15868</v>
      </c>
      <c r="O823" t="s">
        <v>11115</v>
      </c>
      <c r="P823" t="s">
        <v>11139</v>
      </c>
      <c r="Q823" t="s">
        <v>11117</v>
      </c>
      <c r="R823" t="s">
        <v>11118</v>
      </c>
      <c r="T823" t="s">
        <v>11250</v>
      </c>
      <c r="U823" s="4" t="s">
        <v>15869</v>
      </c>
      <c r="V823" t="s">
        <v>15848</v>
      </c>
      <c r="W823" t="s">
        <v>15870</v>
      </c>
      <c r="X823" t="s">
        <v>15871</v>
      </c>
      <c r="Y823" t="s">
        <v>11142</v>
      </c>
      <c r="Z823" t="s">
        <v>15872</v>
      </c>
      <c r="AA823" t="s">
        <v>11144</v>
      </c>
      <c r="AB823" t="s">
        <v>15869</v>
      </c>
      <c r="AC823" t="s">
        <v>15873</v>
      </c>
      <c r="AD823" t="s">
        <v>15874</v>
      </c>
      <c r="AE823" t="s">
        <v>15820</v>
      </c>
      <c r="AH823" t="s">
        <v>11171</v>
      </c>
      <c r="AI823" t="s">
        <v>15613</v>
      </c>
      <c r="AJ823" t="s">
        <v>15222</v>
      </c>
      <c r="AK823" t="s">
        <v>14954</v>
      </c>
      <c r="AL823" t="s">
        <v>14955</v>
      </c>
      <c r="AM823" t="s">
        <v>14956</v>
      </c>
      <c r="AN823" t="s">
        <v>11329</v>
      </c>
      <c r="AO823" t="s">
        <v>14957</v>
      </c>
      <c r="AP823" t="s">
        <v>14954</v>
      </c>
      <c r="AQ823">
        <v>20</v>
      </c>
      <c r="AR823">
        <v>20</v>
      </c>
      <c r="AS823">
        <v>20</v>
      </c>
      <c r="AT823" t="s">
        <v>15880</v>
      </c>
      <c r="AU823">
        <v>0</v>
      </c>
      <c r="AV823">
        <v>0</v>
      </c>
      <c r="AW823">
        <v>0</v>
      </c>
    </row>
    <row r="824" spans="1:49">
      <c r="A824" s="1">
        <f>_xlfn.XLOOKUP(K824,数据!F:F,数据!A:A)</f>
        <v>2026</v>
      </c>
      <c r="B824" s="2">
        <f>_xlfn.XLOOKUP(K824,数据!F:F,数据!B:B)</f>
        <v>1</v>
      </c>
      <c r="C824" s="2">
        <f>_xlfn.XLOOKUP(K824,数据!F:F,数据!C:C)</f>
        <v>2</v>
      </c>
      <c r="D824" s="2" t="str">
        <f>_xlfn.XLOOKUP(K824,数据!F:F,数据!K:K)</f>
        <v>空派</v>
      </c>
      <c r="E824" s="2" t="str" cm="1">
        <f t="array" ref="E824">IF(OR(D824="红单",D824="空派"),_xlfn.IFS(F824="未开售","新品首批发货",G824&lt;F824,"新品首批发货",G824-F824&lt;=60,"新品期补货空运",G824-F824&gt;60,"老品应急空运"),"海运，不进行分析")</f>
        <v>新品期补货空运</v>
      </c>
      <c r="F824" s="3">
        <v>46017</v>
      </c>
      <c r="G824" s="3">
        <f>_xlfn.XLOOKUP(K824,数据!F:F,数据!D:D)</f>
        <v>46028</v>
      </c>
      <c r="H824" s="5">
        <v>108</v>
      </c>
      <c r="I824" s="5">
        <f t="shared" si="38"/>
        <v>2.16</v>
      </c>
      <c r="J824" s="5">
        <f>_xlfn.XLOOKUP(K824,数据!F:F,数据!T:T)*(I824/_xlfn.XLOOKUP(K824,数据!F:F,数据!Y:Y))</f>
        <v>95.2182656053624</v>
      </c>
      <c r="K824" t="s">
        <v>8358</v>
      </c>
      <c r="L824" t="s">
        <v>39</v>
      </c>
      <c r="M824" t="s">
        <v>11113</v>
      </c>
      <c r="N824" t="s">
        <v>15868</v>
      </c>
      <c r="O824" t="s">
        <v>11115</v>
      </c>
      <c r="P824" t="s">
        <v>11139</v>
      </c>
      <c r="Q824" t="s">
        <v>11117</v>
      </c>
      <c r="R824" t="s">
        <v>11118</v>
      </c>
      <c r="T824" t="s">
        <v>11250</v>
      </c>
      <c r="U824" s="4" t="s">
        <v>15869</v>
      </c>
      <c r="V824" t="s">
        <v>15848</v>
      </c>
      <c r="W824" t="s">
        <v>15870</v>
      </c>
      <c r="X824" t="s">
        <v>15871</v>
      </c>
      <c r="Y824" t="s">
        <v>11142</v>
      </c>
      <c r="Z824" t="s">
        <v>15872</v>
      </c>
      <c r="AA824" t="s">
        <v>11144</v>
      </c>
      <c r="AB824" t="s">
        <v>15869</v>
      </c>
      <c r="AC824" t="s">
        <v>15873</v>
      </c>
      <c r="AD824" t="s">
        <v>15874</v>
      </c>
      <c r="AE824" t="s">
        <v>15820</v>
      </c>
      <c r="AH824" t="s">
        <v>11171</v>
      </c>
      <c r="AI824" t="s">
        <v>15613</v>
      </c>
      <c r="AJ824" t="s">
        <v>15222</v>
      </c>
      <c r="AK824" t="s">
        <v>15863</v>
      </c>
      <c r="AL824" t="s">
        <v>15864</v>
      </c>
      <c r="AM824" t="s">
        <v>15865</v>
      </c>
      <c r="AN824" t="s">
        <v>11329</v>
      </c>
      <c r="AO824" t="s">
        <v>15866</v>
      </c>
      <c r="AP824" t="s">
        <v>15863</v>
      </c>
      <c r="AQ824">
        <v>20</v>
      </c>
      <c r="AR824">
        <v>20</v>
      </c>
      <c r="AS824">
        <v>20</v>
      </c>
      <c r="AT824" t="s">
        <v>15867</v>
      </c>
      <c r="AU824">
        <v>0</v>
      </c>
      <c r="AV824">
        <v>0</v>
      </c>
      <c r="AW824">
        <v>0</v>
      </c>
    </row>
    <row r="825" spans="1:49">
      <c r="A825" s="1">
        <f>_xlfn.XLOOKUP(K825,数据!F:F,数据!A:A)</f>
        <v>2026</v>
      </c>
      <c r="B825" s="2">
        <f>_xlfn.XLOOKUP(K825,数据!F:F,数据!B:B)</f>
        <v>1</v>
      </c>
      <c r="C825" s="2">
        <f>_xlfn.XLOOKUP(K825,数据!F:F,数据!C:C)</f>
        <v>2</v>
      </c>
      <c r="D825" s="2" t="str">
        <f>_xlfn.XLOOKUP(K825,数据!F:F,数据!K:K)</f>
        <v>空派</v>
      </c>
      <c r="E825" s="2" t="str" cm="1">
        <f t="array" ref="E825">IF(OR(D825="红单",D825="空派"),_xlfn.IFS(F825="未开售","新品首批发货",G825&lt;F825,"新品首批发货",G825-F825&lt;=60,"新品期补货空运",G825-F825&gt;60,"老品应急空运"),"海运，不进行分析")</f>
        <v>新品期补货空运</v>
      </c>
      <c r="F825" s="3">
        <v>46020</v>
      </c>
      <c r="G825" s="3">
        <f>_xlfn.XLOOKUP(K825,数据!F:F,数据!D:D)</f>
        <v>46028</v>
      </c>
      <c r="H825" s="5">
        <v>114</v>
      </c>
      <c r="I825" s="5">
        <f t="shared" si="38"/>
        <v>2.28</v>
      </c>
      <c r="J825" s="5">
        <f>_xlfn.XLOOKUP(K825,数据!F:F,数据!T:T)*(I825/_xlfn.XLOOKUP(K825,数据!F:F,数据!Y:Y))</f>
        <v>100.508169250105</v>
      </c>
      <c r="K825" t="s">
        <v>8358</v>
      </c>
      <c r="L825" t="s">
        <v>39</v>
      </c>
      <c r="M825" t="s">
        <v>11113</v>
      </c>
      <c r="N825" t="s">
        <v>15868</v>
      </c>
      <c r="O825" t="s">
        <v>11115</v>
      </c>
      <c r="P825" t="s">
        <v>11139</v>
      </c>
      <c r="Q825" t="s">
        <v>11117</v>
      </c>
      <c r="R825" t="s">
        <v>11118</v>
      </c>
      <c r="T825" t="s">
        <v>11250</v>
      </c>
      <c r="U825" s="4" t="s">
        <v>15869</v>
      </c>
      <c r="V825" t="s">
        <v>15848</v>
      </c>
      <c r="W825" t="s">
        <v>15870</v>
      </c>
      <c r="X825" t="s">
        <v>15871</v>
      </c>
      <c r="Y825" t="s">
        <v>11142</v>
      </c>
      <c r="Z825" t="s">
        <v>15872</v>
      </c>
      <c r="AA825" t="s">
        <v>11144</v>
      </c>
      <c r="AB825" t="s">
        <v>15869</v>
      </c>
      <c r="AC825" t="s">
        <v>15873</v>
      </c>
      <c r="AD825" t="s">
        <v>15874</v>
      </c>
      <c r="AE825" t="s">
        <v>15820</v>
      </c>
      <c r="AH825" t="s">
        <v>11171</v>
      </c>
      <c r="AI825" t="s">
        <v>15613</v>
      </c>
      <c r="AJ825" t="s">
        <v>15222</v>
      </c>
      <c r="AK825" t="s">
        <v>15312</v>
      </c>
      <c r="AL825" t="s">
        <v>15313</v>
      </c>
      <c r="AM825" t="s">
        <v>15314</v>
      </c>
      <c r="AN825" t="s">
        <v>12520</v>
      </c>
      <c r="AO825" t="s">
        <v>15315</v>
      </c>
      <c r="AP825" t="s">
        <v>15312</v>
      </c>
      <c r="AQ825">
        <v>20</v>
      </c>
      <c r="AR825">
        <v>20</v>
      </c>
      <c r="AS825">
        <v>20</v>
      </c>
      <c r="AT825" t="s">
        <v>15881</v>
      </c>
      <c r="AU825">
        <v>0</v>
      </c>
      <c r="AV825">
        <v>0</v>
      </c>
      <c r="AW825">
        <v>0</v>
      </c>
    </row>
    <row r="826" spans="1:49">
      <c r="A826" s="1">
        <f>_xlfn.XLOOKUP(K826,数据!F:F,数据!A:A)</f>
        <v>2026</v>
      </c>
      <c r="B826" s="2">
        <f>_xlfn.XLOOKUP(K826,数据!F:F,数据!B:B)</f>
        <v>1</v>
      </c>
      <c r="C826" s="2">
        <f>_xlfn.XLOOKUP(K826,数据!F:F,数据!C:C)</f>
        <v>2</v>
      </c>
      <c r="D826" s="2" t="str">
        <f>_xlfn.XLOOKUP(K826,数据!F:F,数据!K:K)</f>
        <v>空派</v>
      </c>
      <c r="E826" s="2" t="str" cm="1">
        <f t="array" ref="E826">IF(OR(D826="红单",D826="空派"),_xlfn.IFS(F826="未开售","新品首批发货",G826&lt;F826,"新品首批发货",G826-F826&lt;=60,"新品期补货空运",G826-F826&gt;60,"老品应急空运"),"海运，不进行分析")</f>
        <v>新品期补货空运</v>
      </c>
      <c r="F826" s="3">
        <v>46017</v>
      </c>
      <c r="G826" s="3">
        <f>_xlfn.XLOOKUP(K826,数据!F:F,数据!D:D)</f>
        <v>46028</v>
      </c>
      <c r="H826" s="5">
        <v>394</v>
      </c>
      <c r="I826" s="5">
        <f t="shared" si="38"/>
        <v>19.7</v>
      </c>
      <c r="J826" s="5">
        <f>_xlfn.XLOOKUP(K826,数据!F:F,数据!T:T)*(I826/_xlfn.XLOOKUP(K826,数据!F:F,数据!Y:Y))</f>
        <v>868.425848345203</v>
      </c>
      <c r="K826" t="s">
        <v>8358</v>
      </c>
      <c r="L826" t="s">
        <v>39</v>
      </c>
      <c r="M826" t="s">
        <v>11113</v>
      </c>
      <c r="N826" t="s">
        <v>15868</v>
      </c>
      <c r="O826" t="s">
        <v>11115</v>
      </c>
      <c r="P826" t="s">
        <v>11139</v>
      </c>
      <c r="Q826" t="s">
        <v>11117</v>
      </c>
      <c r="R826" t="s">
        <v>11118</v>
      </c>
      <c r="T826" t="s">
        <v>11250</v>
      </c>
      <c r="U826" s="4" t="s">
        <v>15869</v>
      </c>
      <c r="V826" t="s">
        <v>15848</v>
      </c>
      <c r="W826" t="s">
        <v>15870</v>
      </c>
      <c r="X826" t="s">
        <v>15871</v>
      </c>
      <c r="Y826" t="s">
        <v>11142</v>
      </c>
      <c r="Z826" t="s">
        <v>15872</v>
      </c>
      <c r="AA826" t="s">
        <v>11144</v>
      </c>
      <c r="AB826" t="s">
        <v>15869</v>
      </c>
      <c r="AC826" t="s">
        <v>15873</v>
      </c>
      <c r="AD826" t="s">
        <v>15874</v>
      </c>
      <c r="AE826" t="s">
        <v>15820</v>
      </c>
      <c r="AH826" t="s">
        <v>11171</v>
      </c>
      <c r="AI826" t="s">
        <v>15613</v>
      </c>
      <c r="AJ826" t="s">
        <v>15222</v>
      </c>
      <c r="AK826" t="s">
        <v>15628</v>
      </c>
      <c r="AL826" t="s">
        <v>15629</v>
      </c>
      <c r="AM826" t="s">
        <v>15630</v>
      </c>
      <c r="AN826" t="s">
        <v>12112</v>
      </c>
      <c r="AO826" t="s">
        <v>15631</v>
      </c>
      <c r="AP826" t="s">
        <v>15628</v>
      </c>
      <c r="AQ826">
        <v>50</v>
      </c>
      <c r="AR826">
        <v>50</v>
      </c>
      <c r="AS826">
        <v>49</v>
      </c>
      <c r="AT826" t="s">
        <v>15882</v>
      </c>
      <c r="AU826">
        <v>0</v>
      </c>
      <c r="AV826">
        <v>-1</v>
      </c>
      <c r="AW826">
        <v>1</v>
      </c>
    </row>
    <row r="827" spans="1:49">
      <c r="A827" s="1">
        <f>_xlfn.XLOOKUP(K827,数据!F:F,数据!A:A)</f>
        <v>2026</v>
      </c>
      <c r="B827" s="2">
        <f>_xlfn.XLOOKUP(K827,数据!F:F,数据!B:B)</f>
        <v>1</v>
      </c>
      <c r="C827" s="2">
        <f>_xlfn.XLOOKUP(K827,数据!F:F,数据!C:C)</f>
        <v>2</v>
      </c>
      <c r="D827" s="2" t="str">
        <f>_xlfn.XLOOKUP(K827,数据!F:F,数据!K:K)</f>
        <v>空派</v>
      </c>
      <c r="E827" s="2" t="str" cm="1">
        <f t="array" ref="E827">IF(OR(D827="红单",D827="空派"),_xlfn.IFS(F827="未开售","新品首批发货",G827&lt;F827,"新品首批发货",G827-F827&lt;=60,"新品期补货空运",G827-F827&gt;60,"老品应急空运"),"海运，不进行分析")</f>
        <v>新品期补货空运</v>
      </c>
      <c r="F827" s="3">
        <v>46017</v>
      </c>
      <c r="G827" s="3">
        <f>_xlfn.XLOOKUP(K827,数据!F:F,数据!D:D)</f>
        <v>46028</v>
      </c>
      <c r="H827" s="5">
        <v>117</v>
      </c>
      <c r="I827" s="5">
        <f t="shared" si="38"/>
        <v>11.7</v>
      </c>
      <c r="J827" s="5">
        <f>_xlfn.XLOOKUP(K827,数据!F:F,数据!T:T)*(I827/_xlfn.XLOOKUP(K827,数据!F:F,数据!Y:Y))</f>
        <v>515.76560536238</v>
      </c>
      <c r="K827" t="s">
        <v>8358</v>
      </c>
      <c r="L827" t="s">
        <v>39</v>
      </c>
      <c r="M827" t="s">
        <v>11113</v>
      </c>
      <c r="N827" t="s">
        <v>15868</v>
      </c>
      <c r="O827" t="s">
        <v>11115</v>
      </c>
      <c r="P827" t="s">
        <v>11139</v>
      </c>
      <c r="Q827" t="s">
        <v>11117</v>
      </c>
      <c r="R827" t="s">
        <v>11118</v>
      </c>
      <c r="T827" t="s">
        <v>11250</v>
      </c>
      <c r="U827" s="4" t="s">
        <v>15869</v>
      </c>
      <c r="V827" t="s">
        <v>15848</v>
      </c>
      <c r="W827" t="s">
        <v>15870</v>
      </c>
      <c r="X827" t="s">
        <v>15871</v>
      </c>
      <c r="Y827" t="s">
        <v>11142</v>
      </c>
      <c r="Z827" t="s">
        <v>15872</v>
      </c>
      <c r="AA827" t="s">
        <v>11144</v>
      </c>
      <c r="AB827" t="s">
        <v>15869</v>
      </c>
      <c r="AC827" t="s">
        <v>15873</v>
      </c>
      <c r="AD827" t="s">
        <v>15874</v>
      </c>
      <c r="AE827" t="s">
        <v>15820</v>
      </c>
      <c r="AH827" t="s">
        <v>11171</v>
      </c>
      <c r="AI827" t="s">
        <v>15613</v>
      </c>
      <c r="AJ827" t="s">
        <v>15222</v>
      </c>
      <c r="AK827" t="s">
        <v>15883</v>
      </c>
      <c r="AL827" t="s">
        <v>15884</v>
      </c>
      <c r="AM827" t="s">
        <v>15885</v>
      </c>
      <c r="AN827" t="s">
        <v>12630</v>
      </c>
      <c r="AO827" t="s">
        <v>15886</v>
      </c>
      <c r="AP827" t="s">
        <v>15883</v>
      </c>
      <c r="AQ827">
        <v>100</v>
      </c>
      <c r="AR827">
        <v>100</v>
      </c>
      <c r="AS827">
        <v>98</v>
      </c>
      <c r="AT827" t="s">
        <v>15887</v>
      </c>
      <c r="AU827">
        <v>0</v>
      </c>
      <c r="AV827">
        <v>-2</v>
      </c>
      <c r="AW827">
        <v>2</v>
      </c>
    </row>
    <row r="828" spans="1:49">
      <c r="A828" s="1">
        <f>_xlfn.XLOOKUP(K828,数据!F:F,数据!A:A)</f>
        <v>2026</v>
      </c>
      <c r="B828" s="2">
        <f>_xlfn.XLOOKUP(K828,数据!F:F,数据!B:B)</f>
        <v>1</v>
      </c>
      <c r="C828" s="2">
        <f>_xlfn.XLOOKUP(K828,数据!F:F,数据!C:C)</f>
        <v>2</v>
      </c>
      <c r="D828" s="2" t="str">
        <f>_xlfn.XLOOKUP(K828,数据!F:F,数据!K:K)</f>
        <v>空派</v>
      </c>
      <c r="E828" s="2" t="str" cm="1">
        <f t="array" ref="E828">IF(OR(D828="红单",D828="空派"),_xlfn.IFS(F828="未开售","新品首批发货",G828&lt;F828,"新品首批发货",G828-F828&lt;=60,"新品期补货空运",G828-F828&gt;60,"老品应急空运"),"海运，不进行分析")</f>
        <v>新品首批发货</v>
      </c>
      <c r="F828" s="3">
        <v>46051</v>
      </c>
      <c r="G828" s="3">
        <f>_xlfn.XLOOKUP(K828,数据!F:F,数据!D:D)</f>
        <v>46027</v>
      </c>
      <c r="H828" s="5">
        <v>95</v>
      </c>
      <c r="I828" s="5">
        <f t="shared" si="38"/>
        <v>9.69</v>
      </c>
      <c r="J828" s="5">
        <f>_xlfn.XLOOKUP(K828,数据!F:F,数据!T:T)*(I828/_xlfn.XLOOKUP(K828,数据!F:F,数据!Y:Y))</f>
        <v>648.66</v>
      </c>
      <c r="K828" t="s">
        <v>8350</v>
      </c>
      <c r="L828" t="s">
        <v>41</v>
      </c>
      <c r="M828" t="s">
        <v>11113</v>
      </c>
      <c r="N828" t="s">
        <v>15888</v>
      </c>
      <c r="O828" t="s">
        <v>11115</v>
      </c>
      <c r="P828" t="s">
        <v>11139</v>
      </c>
      <c r="Q828" t="s">
        <v>11117</v>
      </c>
      <c r="R828" t="s">
        <v>11118</v>
      </c>
      <c r="T828" t="s">
        <v>11250</v>
      </c>
      <c r="U828" s="4" t="s">
        <v>15889</v>
      </c>
      <c r="V828" t="s">
        <v>15890</v>
      </c>
      <c r="W828" t="s">
        <v>15891</v>
      </c>
      <c r="X828" t="s">
        <v>15892</v>
      </c>
      <c r="Y828" t="s">
        <v>11142</v>
      </c>
      <c r="Z828" t="s">
        <v>15893</v>
      </c>
      <c r="AA828" t="s">
        <v>11144</v>
      </c>
      <c r="AB828" t="s">
        <v>15889</v>
      </c>
      <c r="AC828" t="s">
        <v>15894</v>
      </c>
      <c r="AD828" t="s">
        <v>15895</v>
      </c>
      <c r="AE828" t="s">
        <v>15728</v>
      </c>
      <c r="AH828" t="s">
        <v>11171</v>
      </c>
      <c r="AI828" t="s">
        <v>15613</v>
      </c>
      <c r="AJ828" t="s">
        <v>15222</v>
      </c>
      <c r="AK828" t="s">
        <v>15896</v>
      </c>
      <c r="AL828" t="s">
        <v>15897</v>
      </c>
      <c r="AM828" t="s">
        <v>15898</v>
      </c>
      <c r="AN828" t="s">
        <v>15899</v>
      </c>
      <c r="AO828" t="s">
        <v>15900</v>
      </c>
      <c r="AP828" t="s">
        <v>15896</v>
      </c>
      <c r="AQ828">
        <v>102</v>
      </c>
      <c r="AR828">
        <v>102</v>
      </c>
      <c r="AS828">
        <v>102</v>
      </c>
      <c r="AT828" t="s">
        <v>15901</v>
      </c>
      <c r="AU828">
        <v>0</v>
      </c>
      <c r="AV828">
        <v>0</v>
      </c>
      <c r="AW828">
        <v>0</v>
      </c>
    </row>
    <row r="829" spans="1:49">
      <c r="A829" s="1">
        <f>_xlfn.XLOOKUP(K829,数据!F:F,数据!A:A)</f>
        <v>2026</v>
      </c>
      <c r="B829" s="2">
        <f>_xlfn.XLOOKUP(K829,数据!F:F,数据!B:B)</f>
        <v>1</v>
      </c>
      <c r="C829" s="2">
        <f>_xlfn.XLOOKUP(K829,数据!F:F,数据!C:C)</f>
        <v>2</v>
      </c>
      <c r="D829" s="2" t="str">
        <f>_xlfn.XLOOKUP(K829,数据!F:F,数据!K:K)</f>
        <v>空派</v>
      </c>
      <c r="E829" s="2" t="str" cm="1">
        <f t="array" ref="E829">IF(OR(D829="红单",D829="空派"),_xlfn.IFS(F829="未开售","新品首批发货",G829&lt;F829,"新品首批发货",G829-F829&lt;=60,"新品期补货空运",G829-F829&gt;60,"老品应急空运"),"海运，不进行分析")</f>
        <v>新品首批发货</v>
      </c>
      <c r="F829" s="3">
        <v>46047</v>
      </c>
      <c r="G829" s="3">
        <f>_xlfn.XLOOKUP(K829,数据!F:F,数据!D:D)</f>
        <v>46027</v>
      </c>
      <c r="H829" s="5">
        <v>96</v>
      </c>
      <c r="I829" s="5">
        <f t="shared" si="38"/>
        <v>9.792</v>
      </c>
      <c r="J829" s="5">
        <f>_xlfn.XLOOKUP(K829,数据!F:F,数据!T:T)*(I829/_xlfn.XLOOKUP(K829,数据!F:F,数据!Y:Y))</f>
        <v>655.488</v>
      </c>
      <c r="K829" t="s">
        <v>8350</v>
      </c>
      <c r="L829" t="s">
        <v>41</v>
      </c>
      <c r="M829" t="s">
        <v>11113</v>
      </c>
      <c r="N829" t="s">
        <v>15888</v>
      </c>
      <c r="O829" t="s">
        <v>11115</v>
      </c>
      <c r="P829" t="s">
        <v>11139</v>
      </c>
      <c r="Q829" t="s">
        <v>11117</v>
      </c>
      <c r="R829" t="s">
        <v>11118</v>
      </c>
      <c r="T829" t="s">
        <v>11250</v>
      </c>
      <c r="U829" s="4" t="s">
        <v>15889</v>
      </c>
      <c r="V829" t="s">
        <v>15890</v>
      </c>
      <c r="W829" t="s">
        <v>15891</v>
      </c>
      <c r="X829" t="s">
        <v>15892</v>
      </c>
      <c r="Y829" t="s">
        <v>11142</v>
      </c>
      <c r="Z829" t="s">
        <v>15893</v>
      </c>
      <c r="AA829" t="s">
        <v>11144</v>
      </c>
      <c r="AB829" t="s">
        <v>15889</v>
      </c>
      <c r="AC829" t="s">
        <v>15894</v>
      </c>
      <c r="AD829" t="s">
        <v>15895</v>
      </c>
      <c r="AE829" t="s">
        <v>15728</v>
      </c>
      <c r="AH829" t="s">
        <v>11171</v>
      </c>
      <c r="AI829" t="s">
        <v>15613</v>
      </c>
      <c r="AJ829" t="s">
        <v>15222</v>
      </c>
      <c r="AK829" t="s">
        <v>15902</v>
      </c>
      <c r="AL829" t="s">
        <v>15903</v>
      </c>
      <c r="AM829" t="s">
        <v>15904</v>
      </c>
      <c r="AN829" t="s">
        <v>15899</v>
      </c>
      <c r="AO829" t="s">
        <v>15905</v>
      </c>
      <c r="AP829" t="s">
        <v>15902</v>
      </c>
      <c r="AQ829">
        <v>102</v>
      </c>
      <c r="AR829">
        <v>102</v>
      </c>
      <c r="AS829">
        <v>101</v>
      </c>
      <c r="AT829" t="s">
        <v>15906</v>
      </c>
      <c r="AU829">
        <v>0</v>
      </c>
      <c r="AV829">
        <v>-1</v>
      </c>
      <c r="AW829">
        <v>1</v>
      </c>
    </row>
    <row r="830" spans="1:49">
      <c r="A830" s="1">
        <f>_xlfn.XLOOKUP(K830,数据!F:F,数据!A:A)</f>
        <v>2026</v>
      </c>
      <c r="B830" s="2">
        <f>_xlfn.XLOOKUP(K830,数据!F:F,数据!B:B)</f>
        <v>1</v>
      </c>
      <c r="C830" s="2">
        <f>_xlfn.XLOOKUP(K830,数据!F:F,数据!C:C)</f>
        <v>2</v>
      </c>
      <c r="D830" s="2" t="str">
        <f>_xlfn.XLOOKUP(K830,数据!F:F,数据!K:K)</f>
        <v>空派</v>
      </c>
      <c r="E830" s="2" t="str" cm="1">
        <f t="array" ref="E830">IF(OR(D830="红单",D830="空派"),_xlfn.IFS(F830="未开售","新品首批发货",G830&lt;F830,"新品首批发货",G830-F830&lt;=60,"新品期补货空运",G830-F830&gt;60,"老品应急空运"),"海运，不进行分析")</f>
        <v>新品期补货空运</v>
      </c>
      <c r="F830" s="3">
        <v>46017</v>
      </c>
      <c r="G830" s="3">
        <f>_xlfn.XLOOKUP(K830,数据!F:F,数据!D:D)</f>
        <v>46027</v>
      </c>
      <c r="H830" s="5">
        <v>106</v>
      </c>
      <c r="I830" s="5">
        <f t="shared" si="38"/>
        <v>12.084</v>
      </c>
      <c r="J830" s="5">
        <f>_xlfn.XLOOKUP(K830,数据!F:F,数据!T:T)*(I830/_xlfn.XLOOKUP(K830,数据!F:F,数据!Y:Y))</f>
        <v>736.702969325153</v>
      </c>
      <c r="K830" t="s">
        <v>8352</v>
      </c>
      <c r="L830" t="s">
        <v>32</v>
      </c>
      <c r="M830" t="s">
        <v>11113</v>
      </c>
      <c r="N830" t="s">
        <v>15907</v>
      </c>
      <c r="O830" t="s">
        <v>11115</v>
      </c>
      <c r="P830" t="s">
        <v>11139</v>
      </c>
      <c r="Q830" t="s">
        <v>11117</v>
      </c>
      <c r="R830" t="s">
        <v>11118</v>
      </c>
      <c r="T830" t="s">
        <v>11250</v>
      </c>
      <c r="U830" s="4" t="s">
        <v>15908</v>
      </c>
      <c r="V830" t="s">
        <v>15909</v>
      </c>
      <c r="W830" t="s">
        <v>15910</v>
      </c>
      <c r="X830" t="s">
        <v>15911</v>
      </c>
      <c r="Y830" t="s">
        <v>11142</v>
      </c>
      <c r="Z830" t="s">
        <v>15912</v>
      </c>
      <c r="AA830" t="s">
        <v>11126</v>
      </c>
      <c r="AB830" t="s">
        <v>15908</v>
      </c>
      <c r="AC830" t="s">
        <v>15625</v>
      </c>
      <c r="AD830" t="s">
        <v>15913</v>
      </c>
      <c r="AE830" t="s">
        <v>15728</v>
      </c>
      <c r="AH830" t="s">
        <v>11171</v>
      </c>
      <c r="AI830" t="s">
        <v>15613</v>
      </c>
      <c r="AJ830" t="s">
        <v>15222</v>
      </c>
      <c r="AK830" t="s">
        <v>15914</v>
      </c>
      <c r="AL830" t="s">
        <v>15915</v>
      </c>
      <c r="AM830" t="s">
        <v>15916</v>
      </c>
      <c r="AN830" t="s">
        <v>12382</v>
      </c>
      <c r="AO830" t="s">
        <v>15917</v>
      </c>
      <c r="AP830" t="s">
        <v>15914</v>
      </c>
      <c r="AQ830">
        <v>114</v>
      </c>
      <c r="AR830">
        <v>114</v>
      </c>
      <c r="AS830">
        <v>113</v>
      </c>
      <c r="AT830" t="s">
        <v>15918</v>
      </c>
      <c r="AU830">
        <v>0</v>
      </c>
      <c r="AV830">
        <v>-1</v>
      </c>
      <c r="AW830">
        <v>1</v>
      </c>
    </row>
    <row r="831" spans="1:49">
      <c r="A831" s="1">
        <f>_xlfn.XLOOKUP(K831,数据!F:F,数据!A:A)</f>
        <v>2026</v>
      </c>
      <c r="B831" s="2">
        <f>_xlfn.XLOOKUP(K831,数据!F:F,数据!B:B)</f>
        <v>1</v>
      </c>
      <c r="C831" s="2">
        <f>_xlfn.XLOOKUP(K831,数据!F:F,数据!C:C)</f>
        <v>2</v>
      </c>
      <c r="D831" s="2" t="str">
        <f>_xlfn.XLOOKUP(K831,数据!F:F,数据!K:K)</f>
        <v>空派</v>
      </c>
      <c r="E831" s="2" t="str" cm="1">
        <f t="array" ref="E831">IF(OR(D831="红单",D831="空派"),_xlfn.IFS(F831="未开售","新品首批发货",G831&lt;F831,"新品首批发货",G831-F831&lt;=60,"新品期补货空运",G831-F831&gt;60,"老品应急空运"),"海运，不进行分析")</f>
        <v>新品期补货空运</v>
      </c>
      <c r="F831" s="3">
        <v>46019</v>
      </c>
      <c r="G831" s="3">
        <f>_xlfn.XLOOKUP(K831,数据!F:F,数据!D:D)</f>
        <v>46027</v>
      </c>
      <c r="H831" s="5">
        <v>106</v>
      </c>
      <c r="I831" s="5">
        <f t="shared" si="38"/>
        <v>1.908</v>
      </c>
      <c r="J831" s="5">
        <f>_xlfn.XLOOKUP(K831,数据!F:F,数据!T:T)*(I831/_xlfn.XLOOKUP(K831,数据!F:F,数据!Y:Y))</f>
        <v>116.321521472393</v>
      </c>
      <c r="K831" t="s">
        <v>8352</v>
      </c>
      <c r="L831" t="s">
        <v>32</v>
      </c>
      <c r="M831" t="s">
        <v>11113</v>
      </c>
      <c r="N831" t="s">
        <v>15907</v>
      </c>
      <c r="O831" t="s">
        <v>11115</v>
      </c>
      <c r="P831" t="s">
        <v>11139</v>
      </c>
      <c r="Q831" t="s">
        <v>11117</v>
      </c>
      <c r="R831" t="s">
        <v>11118</v>
      </c>
      <c r="T831" t="s">
        <v>11250</v>
      </c>
      <c r="U831" s="4" t="s">
        <v>15908</v>
      </c>
      <c r="V831" t="s">
        <v>15909</v>
      </c>
      <c r="W831" t="s">
        <v>15910</v>
      </c>
      <c r="X831" t="s">
        <v>15911</v>
      </c>
      <c r="Y831" t="s">
        <v>11142</v>
      </c>
      <c r="Z831" t="s">
        <v>15912</v>
      </c>
      <c r="AA831" t="s">
        <v>11126</v>
      </c>
      <c r="AB831" t="s">
        <v>15908</v>
      </c>
      <c r="AC831" t="s">
        <v>15625</v>
      </c>
      <c r="AD831" t="s">
        <v>15913</v>
      </c>
      <c r="AE831" t="s">
        <v>15728</v>
      </c>
      <c r="AH831" t="s">
        <v>11171</v>
      </c>
      <c r="AI831" t="s">
        <v>15613</v>
      </c>
      <c r="AJ831" t="s">
        <v>15222</v>
      </c>
      <c r="AK831" t="s">
        <v>15759</v>
      </c>
      <c r="AL831" t="s">
        <v>15760</v>
      </c>
      <c r="AM831" t="s">
        <v>15761</v>
      </c>
      <c r="AN831" t="s">
        <v>12382</v>
      </c>
      <c r="AO831" t="s">
        <v>15762</v>
      </c>
      <c r="AP831" t="s">
        <v>15759</v>
      </c>
      <c r="AQ831">
        <v>18</v>
      </c>
      <c r="AR831">
        <v>18</v>
      </c>
      <c r="AS831">
        <v>18</v>
      </c>
      <c r="AT831" t="s">
        <v>15919</v>
      </c>
      <c r="AU831">
        <v>0</v>
      </c>
      <c r="AV831">
        <v>0</v>
      </c>
      <c r="AW831">
        <v>0</v>
      </c>
    </row>
    <row r="832" spans="1:49">
      <c r="A832" s="1">
        <f>_xlfn.XLOOKUP(K832,数据!F:F,数据!A:A)</f>
        <v>2026</v>
      </c>
      <c r="B832" s="2">
        <f>_xlfn.XLOOKUP(K832,数据!F:F,数据!B:B)</f>
        <v>1</v>
      </c>
      <c r="C832" s="2">
        <f>_xlfn.XLOOKUP(K832,数据!F:F,数据!C:C)</f>
        <v>2</v>
      </c>
      <c r="D832" s="2" t="str">
        <f>_xlfn.XLOOKUP(K832,数据!F:F,数据!K:K)</f>
        <v>空派</v>
      </c>
      <c r="E832" s="2" t="str" cm="1">
        <f t="array" ref="E832">IF(OR(D832="红单",D832="空派"),_xlfn.IFS(F832="未开售","新品首批发货",G832&lt;F832,"新品首批发货",G832-F832&lt;=60,"新品期补货空运",G832-F832&gt;60,"老品应急空运"),"海运，不进行分析")</f>
        <v>新品期补货空运</v>
      </c>
      <c r="F832" s="3">
        <v>46017</v>
      </c>
      <c r="G832" s="3">
        <f>_xlfn.XLOOKUP(K832,数据!F:F,数据!D:D)</f>
        <v>46027</v>
      </c>
      <c r="H832" s="5">
        <v>106</v>
      </c>
      <c r="I832" s="5">
        <f t="shared" si="38"/>
        <v>3.286</v>
      </c>
      <c r="J832" s="5">
        <f>_xlfn.XLOOKUP(K832,数据!F:F,数据!T:T)*(I832/_xlfn.XLOOKUP(K832,数据!F:F,数据!Y:Y))</f>
        <v>200.331509202454</v>
      </c>
      <c r="K832" t="s">
        <v>8352</v>
      </c>
      <c r="L832" t="s">
        <v>32</v>
      </c>
      <c r="M832" t="s">
        <v>11113</v>
      </c>
      <c r="N832" t="s">
        <v>15907</v>
      </c>
      <c r="O832" t="s">
        <v>11115</v>
      </c>
      <c r="P832" t="s">
        <v>11139</v>
      </c>
      <c r="Q832" t="s">
        <v>11117</v>
      </c>
      <c r="R832" t="s">
        <v>11118</v>
      </c>
      <c r="T832" t="s">
        <v>11250</v>
      </c>
      <c r="U832" s="4" t="s">
        <v>15908</v>
      </c>
      <c r="V832" t="s">
        <v>15909</v>
      </c>
      <c r="W832" t="s">
        <v>15910</v>
      </c>
      <c r="X832" t="s">
        <v>15911</v>
      </c>
      <c r="Y832" t="s">
        <v>11142</v>
      </c>
      <c r="Z832" t="s">
        <v>15912</v>
      </c>
      <c r="AA832" t="s">
        <v>11126</v>
      </c>
      <c r="AB832" t="s">
        <v>15908</v>
      </c>
      <c r="AC832" t="s">
        <v>15625</v>
      </c>
      <c r="AD832" t="s">
        <v>15913</v>
      </c>
      <c r="AE832" t="s">
        <v>15728</v>
      </c>
      <c r="AH832" t="s">
        <v>11171</v>
      </c>
      <c r="AI832" t="s">
        <v>15613</v>
      </c>
      <c r="AJ832" t="s">
        <v>15222</v>
      </c>
      <c r="AK832" t="s">
        <v>15920</v>
      </c>
      <c r="AL832" t="s">
        <v>15921</v>
      </c>
      <c r="AM832" t="s">
        <v>15922</v>
      </c>
      <c r="AN832" t="s">
        <v>12382</v>
      </c>
      <c r="AO832" t="s">
        <v>15923</v>
      </c>
      <c r="AP832" t="s">
        <v>15920</v>
      </c>
      <c r="AQ832">
        <v>31</v>
      </c>
      <c r="AR832">
        <v>31</v>
      </c>
      <c r="AS832">
        <v>30</v>
      </c>
      <c r="AT832" t="s">
        <v>15924</v>
      </c>
      <c r="AU832">
        <v>0</v>
      </c>
      <c r="AV832">
        <v>-1</v>
      </c>
      <c r="AW832">
        <v>1</v>
      </c>
    </row>
    <row r="833" spans="1:49">
      <c r="A833" s="1">
        <f>_xlfn.XLOOKUP(K833,数据!F:F,数据!A:A)</f>
        <v>2026</v>
      </c>
      <c r="B833" s="2">
        <f>_xlfn.XLOOKUP(K833,数据!F:F,数据!B:B)</f>
        <v>1</v>
      </c>
      <c r="C833" s="2">
        <f>_xlfn.XLOOKUP(K833,数据!F:F,数据!C:C)</f>
        <v>2</v>
      </c>
      <c r="D833" s="2" t="str">
        <f>_xlfn.XLOOKUP(K833,数据!F:F,数据!K:K)</f>
        <v>空派</v>
      </c>
      <c r="E833" s="2" t="str" cm="1">
        <f t="array" ref="E833">IF(OR(D833="红单",D833="空派"),_xlfn.IFS(F833="未开售","新品首批发货",G833&lt;F833,"新品首批发货",G833-F833&lt;=60,"新品期补货空运",G833-F833&gt;60,"老品应急空运"),"海运，不进行分析")</f>
        <v>新品首批发货</v>
      </c>
      <c r="F833" s="3">
        <v>46045</v>
      </c>
      <c r="G833" s="3">
        <f>_xlfn.XLOOKUP(K833,数据!F:F,数据!D:D)</f>
        <v>46027</v>
      </c>
      <c r="H833" s="5">
        <v>95</v>
      </c>
      <c r="I833" s="5">
        <f t="shared" si="38"/>
        <v>12.35</v>
      </c>
      <c r="J833" s="5">
        <f>_xlfn.XLOOKUP(K833,数据!F:F,数据!T:T)*(I833/_xlfn.XLOOKUP(K833,数据!F:F,数据!Y:Y))</f>
        <v>862.76</v>
      </c>
      <c r="K833" t="s">
        <v>8351</v>
      </c>
      <c r="L833" t="s">
        <v>57</v>
      </c>
      <c r="M833" t="s">
        <v>11113</v>
      </c>
      <c r="N833" t="s">
        <v>15925</v>
      </c>
      <c r="O833" t="s">
        <v>11115</v>
      </c>
      <c r="P833" t="s">
        <v>11116</v>
      </c>
      <c r="Q833" t="s">
        <v>11117</v>
      </c>
      <c r="R833" t="s">
        <v>11118</v>
      </c>
      <c r="S833" t="s">
        <v>15926</v>
      </c>
      <c r="T833" t="s">
        <v>11250</v>
      </c>
      <c r="U833" s="4" t="s">
        <v>15908</v>
      </c>
      <c r="V833" t="s">
        <v>15927</v>
      </c>
      <c r="W833" t="s">
        <v>15928</v>
      </c>
      <c r="X833" t="s">
        <v>15929</v>
      </c>
      <c r="Y833" t="s">
        <v>11142</v>
      </c>
      <c r="Z833" t="s">
        <v>15930</v>
      </c>
      <c r="AA833" t="s">
        <v>11144</v>
      </c>
      <c r="AB833" t="s">
        <v>15908</v>
      </c>
      <c r="AC833" t="s">
        <v>15833</v>
      </c>
      <c r="AD833" t="s">
        <v>15931</v>
      </c>
      <c r="AE833" t="s">
        <v>15728</v>
      </c>
      <c r="AH833" t="s">
        <v>11280</v>
      </c>
      <c r="AI833" t="s">
        <v>15613</v>
      </c>
      <c r="AJ833" t="s">
        <v>15222</v>
      </c>
      <c r="AK833" t="s">
        <v>15932</v>
      </c>
      <c r="AL833" t="s">
        <v>15933</v>
      </c>
      <c r="AM833" t="s">
        <v>15934</v>
      </c>
      <c r="AN833" t="s">
        <v>11806</v>
      </c>
      <c r="AO833" t="s">
        <v>15935</v>
      </c>
      <c r="AP833" t="s">
        <v>15932</v>
      </c>
      <c r="AQ833">
        <v>130</v>
      </c>
      <c r="AR833">
        <v>130</v>
      </c>
      <c r="AS833">
        <v>130</v>
      </c>
      <c r="AT833" t="s">
        <v>15936</v>
      </c>
      <c r="AU833">
        <v>0</v>
      </c>
      <c r="AV833">
        <v>0</v>
      </c>
      <c r="AW833">
        <v>0</v>
      </c>
    </row>
    <row r="834" spans="1:49">
      <c r="A834" s="1">
        <f>_xlfn.XLOOKUP(K834,数据!F:F,数据!A:A)</f>
        <v>2026</v>
      </c>
      <c r="B834" s="2">
        <f>_xlfn.XLOOKUP(K834,数据!F:F,数据!B:B)</f>
        <v>1</v>
      </c>
      <c r="C834" s="2">
        <f>_xlfn.XLOOKUP(K834,数据!F:F,数据!C:C)</f>
        <v>2</v>
      </c>
      <c r="D834" s="2" t="str">
        <f>_xlfn.XLOOKUP(K834,数据!F:F,数据!K:K)</f>
        <v>空派</v>
      </c>
      <c r="E834" s="2" t="str" cm="1">
        <f t="array" ref="E834">IF(OR(D834="红单",D834="空派"),_xlfn.IFS(F834="未开售","新品首批发货",G834&lt;F834,"新品首批发货",G834-F834&lt;=60,"新品期补货空运",G834-F834&gt;60,"老品应急空运"),"海运，不进行分析")</f>
        <v>新品首批发货</v>
      </c>
      <c r="F834" s="3">
        <v>46048</v>
      </c>
      <c r="G834" s="3">
        <f>_xlfn.XLOOKUP(K834,数据!F:F,数据!D:D)</f>
        <v>46028</v>
      </c>
      <c r="H834" s="5">
        <v>360</v>
      </c>
      <c r="I834" s="5">
        <f t="shared" si="38"/>
        <v>43.2</v>
      </c>
      <c r="J834" s="5">
        <f>_xlfn.XLOOKUP(K834,数据!F:F,数据!T:T)*(I834/_xlfn.XLOOKUP(K834,数据!F:F,数据!Y:Y))</f>
        <v>2002.14666666667</v>
      </c>
      <c r="K834" t="s">
        <v>8356</v>
      </c>
      <c r="L834" t="s">
        <v>32</v>
      </c>
      <c r="M834" t="s">
        <v>11113</v>
      </c>
      <c r="N834" t="s">
        <v>15937</v>
      </c>
      <c r="O834" t="s">
        <v>11115</v>
      </c>
      <c r="P834" t="s">
        <v>11116</v>
      </c>
      <c r="Q834" t="s">
        <v>11117</v>
      </c>
      <c r="R834" t="s">
        <v>11118</v>
      </c>
      <c r="S834" t="s">
        <v>15938</v>
      </c>
      <c r="T834" t="s">
        <v>11250</v>
      </c>
      <c r="U834" s="4" t="s">
        <v>15939</v>
      </c>
      <c r="V834" t="s">
        <v>15940</v>
      </c>
      <c r="W834" t="s">
        <v>15941</v>
      </c>
      <c r="X834" t="s">
        <v>15942</v>
      </c>
      <c r="Y834" t="s">
        <v>11142</v>
      </c>
      <c r="Z834" t="s">
        <v>15943</v>
      </c>
      <c r="AA834" t="s">
        <v>11144</v>
      </c>
      <c r="AB834" t="s">
        <v>15939</v>
      </c>
      <c r="AC834" t="s">
        <v>15944</v>
      </c>
      <c r="AD834" t="s">
        <v>15945</v>
      </c>
      <c r="AE834" t="s">
        <v>15820</v>
      </c>
      <c r="AI834" t="s">
        <v>15613</v>
      </c>
      <c r="AJ834" t="s">
        <v>15222</v>
      </c>
      <c r="AK834" t="s">
        <v>12796</v>
      </c>
      <c r="AL834" t="s">
        <v>12797</v>
      </c>
      <c r="AM834" t="s">
        <v>12798</v>
      </c>
      <c r="AN834" t="s">
        <v>12799</v>
      </c>
      <c r="AO834" t="s">
        <v>12800</v>
      </c>
      <c r="AP834" t="s">
        <v>12796</v>
      </c>
      <c r="AQ834">
        <v>120</v>
      </c>
      <c r="AR834">
        <v>120</v>
      </c>
      <c r="AS834">
        <v>120</v>
      </c>
      <c r="AT834" t="s">
        <v>15946</v>
      </c>
      <c r="AU834">
        <v>0</v>
      </c>
      <c r="AV834">
        <v>0</v>
      </c>
      <c r="AW834">
        <v>0</v>
      </c>
    </row>
    <row r="835" spans="1:49">
      <c r="A835" s="1">
        <f>_xlfn.XLOOKUP(K835,数据!F:F,数据!A:A)</f>
        <v>2026</v>
      </c>
      <c r="B835" s="2">
        <f>_xlfn.XLOOKUP(K835,数据!F:F,数据!B:B)</f>
        <v>1</v>
      </c>
      <c r="C835" s="2">
        <f>_xlfn.XLOOKUP(K835,数据!F:F,数据!C:C)</f>
        <v>2</v>
      </c>
      <c r="D835" s="2" t="str">
        <f>_xlfn.XLOOKUP(K835,数据!F:F,数据!K:K)</f>
        <v>空派</v>
      </c>
      <c r="E835" s="2" t="str" cm="1">
        <f t="array" ref="E835">IF(OR(D835="红单",D835="空派"),_xlfn.IFS(F835="未开售","新品首批发货",G835&lt;F835,"新品首批发货",G835-F835&lt;=60,"新品期补货空运",G835-F835&gt;60,"老品应急空运"),"海运，不进行分析")</f>
        <v>新品首批发货</v>
      </c>
      <c r="F835" s="3">
        <v>46050</v>
      </c>
      <c r="G835" s="3">
        <f>_xlfn.XLOOKUP(K835,数据!F:F,数据!D:D)</f>
        <v>46028</v>
      </c>
      <c r="H835" s="5">
        <v>360</v>
      </c>
      <c r="I835" s="5">
        <f t="shared" si="38"/>
        <v>36</v>
      </c>
      <c r="J835" s="5">
        <f>_xlfn.XLOOKUP(K835,数据!F:F,数据!T:T)*(I835/_xlfn.XLOOKUP(K835,数据!F:F,数据!Y:Y))</f>
        <v>1593.86072423398</v>
      </c>
      <c r="K835" t="s">
        <v>8355</v>
      </c>
      <c r="L835" t="s">
        <v>41</v>
      </c>
      <c r="M835" t="s">
        <v>11113</v>
      </c>
      <c r="N835" t="s">
        <v>15947</v>
      </c>
      <c r="O835" t="s">
        <v>11115</v>
      </c>
      <c r="P835" t="s">
        <v>11139</v>
      </c>
      <c r="Q835" t="s">
        <v>11117</v>
      </c>
      <c r="R835" t="s">
        <v>11118</v>
      </c>
      <c r="S835" t="s">
        <v>15948</v>
      </c>
      <c r="T835" t="s">
        <v>11250</v>
      </c>
      <c r="U835" s="4" t="s">
        <v>15949</v>
      </c>
      <c r="V835" t="s">
        <v>15950</v>
      </c>
      <c r="W835" t="s">
        <v>15951</v>
      </c>
      <c r="X835" t="s">
        <v>15952</v>
      </c>
      <c r="Y835" t="s">
        <v>11142</v>
      </c>
      <c r="Z835" t="s">
        <v>15953</v>
      </c>
      <c r="AA835" t="s">
        <v>11144</v>
      </c>
      <c r="AB835" t="s">
        <v>15949</v>
      </c>
      <c r="AC835" t="s">
        <v>15481</v>
      </c>
      <c r="AD835" t="s">
        <v>15954</v>
      </c>
      <c r="AE835" t="s">
        <v>15820</v>
      </c>
      <c r="AI835" t="s">
        <v>15613</v>
      </c>
      <c r="AJ835" t="s">
        <v>15222</v>
      </c>
      <c r="AK835" t="s">
        <v>15955</v>
      </c>
      <c r="AL835" t="s">
        <v>15956</v>
      </c>
      <c r="AM835" t="s">
        <v>15957</v>
      </c>
      <c r="AN835" t="s">
        <v>11520</v>
      </c>
      <c r="AO835" t="s">
        <v>15958</v>
      </c>
      <c r="AP835" t="s">
        <v>15955</v>
      </c>
      <c r="AQ835">
        <v>100</v>
      </c>
      <c r="AR835">
        <v>100</v>
      </c>
      <c r="AS835">
        <v>100</v>
      </c>
      <c r="AT835" t="s">
        <v>15959</v>
      </c>
      <c r="AU835">
        <v>0</v>
      </c>
      <c r="AV835">
        <v>0</v>
      </c>
      <c r="AW835">
        <v>0</v>
      </c>
    </row>
    <row r="836" spans="1:49">
      <c r="A836" s="1">
        <f>_xlfn.XLOOKUP(K836,数据!F:F,数据!A:A)</f>
        <v>2026</v>
      </c>
      <c r="B836" s="2">
        <f>_xlfn.XLOOKUP(K836,数据!F:F,数据!B:B)</f>
        <v>1</v>
      </c>
      <c r="C836" s="2">
        <f>_xlfn.XLOOKUP(K836,数据!F:F,数据!C:C)</f>
        <v>2</v>
      </c>
      <c r="D836" s="2" t="str">
        <f>_xlfn.XLOOKUP(K836,数据!F:F,数据!K:K)</f>
        <v>空派</v>
      </c>
      <c r="E836" s="2" t="str" cm="1">
        <f t="array" ref="E836">IF(OR(D836="红单",D836="空派"),_xlfn.IFS(F836="未开售","新品首批发货",G836&lt;F836,"新品首批发货",G836-F836&lt;=60,"新品期补货空运",G836-F836&gt;60,"老品应急空运"),"海运，不进行分析")</f>
        <v>新品首批发货</v>
      </c>
      <c r="F836" s="3">
        <v>46048</v>
      </c>
      <c r="G836" s="3">
        <f>_xlfn.XLOOKUP(K836,数据!F:F,数据!D:D)</f>
        <v>46028</v>
      </c>
      <c r="H836" s="5">
        <v>358</v>
      </c>
      <c r="I836" s="5">
        <f t="shared" si="38"/>
        <v>35.8</v>
      </c>
      <c r="J836" s="5">
        <f>_xlfn.XLOOKUP(K836,数据!F:F,数据!T:T)*(I836/_xlfn.XLOOKUP(K836,数据!F:F,数据!Y:Y))</f>
        <v>1585.00594243268</v>
      </c>
      <c r="K836" t="s">
        <v>8355</v>
      </c>
      <c r="L836" t="s">
        <v>41</v>
      </c>
      <c r="M836" t="s">
        <v>11113</v>
      </c>
      <c r="N836" t="s">
        <v>15947</v>
      </c>
      <c r="O836" t="s">
        <v>11115</v>
      </c>
      <c r="P836" t="s">
        <v>11139</v>
      </c>
      <c r="Q836" t="s">
        <v>11117</v>
      </c>
      <c r="R836" t="s">
        <v>11118</v>
      </c>
      <c r="S836" t="s">
        <v>15948</v>
      </c>
      <c r="T836" t="s">
        <v>11250</v>
      </c>
      <c r="U836" s="4" t="s">
        <v>15949</v>
      </c>
      <c r="V836" t="s">
        <v>15950</v>
      </c>
      <c r="W836" t="s">
        <v>15951</v>
      </c>
      <c r="X836" t="s">
        <v>15952</v>
      </c>
      <c r="Y836" t="s">
        <v>11142</v>
      </c>
      <c r="Z836" t="s">
        <v>15953</v>
      </c>
      <c r="AA836" t="s">
        <v>11144</v>
      </c>
      <c r="AB836" t="s">
        <v>15949</v>
      </c>
      <c r="AC836" t="s">
        <v>15481</v>
      </c>
      <c r="AD836" t="s">
        <v>15954</v>
      </c>
      <c r="AE836" t="s">
        <v>15820</v>
      </c>
      <c r="AI836" t="s">
        <v>15613</v>
      </c>
      <c r="AJ836" t="s">
        <v>15222</v>
      </c>
      <c r="AK836" t="s">
        <v>15960</v>
      </c>
      <c r="AL836" t="s">
        <v>15961</v>
      </c>
      <c r="AM836" t="s">
        <v>15962</v>
      </c>
      <c r="AN836" t="s">
        <v>11520</v>
      </c>
      <c r="AO836" t="s">
        <v>15963</v>
      </c>
      <c r="AP836" t="s">
        <v>15960</v>
      </c>
      <c r="AQ836">
        <v>100</v>
      </c>
      <c r="AR836">
        <v>100</v>
      </c>
      <c r="AS836">
        <v>100</v>
      </c>
      <c r="AT836" t="s">
        <v>15964</v>
      </c>
      <c r="AU836">
        <v>0</v>
      </c>
      <c r="AV836">
        <v>0</v>
      </c>
      <c r="AW836">
        <v>0</v>
      </c>
    </row>
    <row r="837" spans="1:49">
      <c r="A837" s="1">
        <f>_xlfn.XLOOKUP(K837,数据!F:F,数据!A:A)</f>
        <v>2026</v>
      </c>
      <c r="B837" s="2">
        <f>_xlfn.XLOOKUP(K837,数据!F:F,数据!B:B)</f>
        <v>1</v>
      </c>
      <c r="C837" s="2">
        <f>_xlfn.XLOOKUP(K837,数据!F:F,数据!C:C)</f>
        <v>2</v>
      </c>
      <c r="D837" s="2" t="str">
        <f>_xlfn.XLOOKUP(K837,数据!F:F,数据!K:K)</f>
        <v>空派</v>
      </c>
      <c r="E837" s="2" t="str" cm="1">
        <f t="array" ref="E837">IF(OR(D837="红单",D837="空派"),_xlfn.IFS(F837="未开售","新品首批发货",G837&lt;F837,"新品首批发货",G837-F837&lt;=60,"新品期补货空运",G837-F837&gt;60,"老品应急空运"),"海运，不进行分析")</f>
        <v>新品首批发货</v>
      </c>
      <c r="F837" s="3">
        <v>46043</v>
      </c>
      <c r="G837" s="3">
        <f>_xlfn.XLOOKUP(K837,数据!F:F,数据!D:D)</f>
        <v>46028</v>
      </c>
      <c r="H837" s="5">
        <v>132</v>
      </c>
      <c r="I837" s="5">
        <f t="shared" si="38"/>
        <v>17.16</v>
      </c>
      <c r="J837" s="5">
        <f>_xlfn.XLOOKUP(K837,数据!F:F,数据!T:T)*(I837/_xlfn.XLOOKUP(K837,数据!F:F,数据!Y:Y))</f>
        <v>841.326388968689</v>
      </c>
      <c r="K837" t="s">
        <v>8354</v>
      </c>
      <c r="L837" t="s">
        <v>4634</v>
      </c>
      <c r="M837" t="s">
        <v>11113</v>
      </c>
      <c r="N837" t="s">
        <v>15965</v>
      </c>
      <c r="O837" t="s">
        <v>11115</v>
      </c>
      <c r="P837" t="s">
        <v>11139</v>
      </c>
      <c r="Q837" t="s">
        <v>11117</v>
      </c>
      <c r="R837" t="s">
        <v>11118</v>
      </c>
      <c r="S837" t="s">
        <v>15966</v>
      </c>
      <c r="T837" t="s">
        <v>11250</v>
      </c>
      <c r="U837" s="4" t="s">
        <v>15967</v>
      </c>
      <c r="V837" t="s">
        <v>15940</v>
      </c>
      <c r="W837" t="s">
        <v>15968</v>
      </c>
      <c r="X837" t="s">
        <v>15969</v>
      </c>
      <c r="Y837" t="s">
        <v>11142</v>
      </c>
      <c r="Z837" t="s">
        <v>15970</v>
      </c>
      <c r="AA837" t="s">
        <v>11144</v>
      </c>
      <c r="AB837" t="s">
        <v>15967</v>
      </c>
      <c r="AC837" t="s">
        <v>15971</v>
      </c>
      <c r="AD837" t="s">
        <v>15972</v>
      </c>
      <c r="AE837" t="s">
        <v>15820</v>
      </c>
      <c r="AI837" t="s">
        <v>15613</v>
      </c>
      <c r="AJ837" t="s">
        <v>15222</v>
      </c>
      <c r="AK837" t="s">
        <v>13953</v>
      </c>
      <c r="AL837" t="s">
        <v>13954</v>
      </c>
      <c r="AM837" t="s">
        <v>13955</v>
      </c>
      <c r="AN837" t="s">
        <v>11176</v>
      </c>
      <c r="AO837" t="s">
        <v>13956</v>
      </c>
      <c r="AP837" t="s">
        <v>13953</v>
      </c>
      <c r="AQ837">
        <v>130</v>
      </c>
      <c r="AR837">
        <v>130</v>
      </c>
      <c r="AS837">
        <v>130</v>
      </c>
      <c r="AT837" t="s">
        <v>15973</v>
      </c>
      <c r="AU837">
        <v>0</v>
      </c>
      <c r="AV837">
        <v>0</v>
      </c>
      <c r="AW837">
        <v>0</v>
      </c>
    </row>
    <row r="838" spans="1:49">
      <c r="A838" s="1">
        <f>_xlfn.XLOOKUP(K838,数据!F:F,数据!A:A)</f>
        <v>2026</v>
      </c>
      <c r="B838" s="2">
        <f>_xlfn.XLOOKUP(K838,数据!F:F,数据!B:B)</f>
        <v>1</v>
      </c>
      <c r="C838" s="2">
        <f>_xlfn.XLOOKUP(K838,数据!F:F,数据!C:C)</f>
        <v>2</v>
      </c>
      <c r="D838" s="2" t="str">
        <f>_xlfn.XLOOKUP(K838,数据!F:F,数据!K:K)</f>
        <v>空派</v>
      </c>
      <c r="E838" s="2" t="str" cm="1">
        <f t="array" ref="E838">IF(OR(D838="红单",D838="空派"),_xlfn.IFS(F838="未开售","新品首批发货",G838&lt;F838,"新品首批发货",G838-F838&lt;=60,"新品期补货空运",G838-F838&gt;60,"老品应急空运"),"海运，不进行分析")</f>
        <v>新品期补货空运</v>
      </c>
      <c r="F838" s="3">
        <v>45968</v>
      </c>
      <c r="G838" s="3">
        <f>_xlfn.XLOOKUP(K838,数据!F:F,数据!D:D)</f>
        <v>46028</v>
      </c>
      <c r="H838" s="5">
        <v>353</v>
      </c>
      <c r="I838" s="5">
        <f t="shared" si="38"/>
        <v>17.65</v>
      </c>
      <c r="J838" s="5">
        <f>_xlfn.XLOOKUP(K838,数据!F:F,数据!T:T)*(I838/_xlfn.XLOOKUP(K838,数据!F:F,数据!Y:Y))</f>
        <v>865.350277697981</v>
      </c>
      <c r="K838" t="s">
        <v>8354</v>
      </c>
      <c r="L838" t="s">
        <v>4634</v>
      </c>
      <c r="M838" t="s">
        <v>11113</v>
      </c>
      <c r="N838" t="s">
        <v>15965</v>
      </c>
      <c r="O838" t="s">
        <v>11115</v>
      </c>
      <c r="P838" t="s">
        <v>11139</v>
      </c>
      <c r="Q838" t="s">
        <v>11117</v>
      </c>
      <c r="R838" t="s">
        <v>11118</v>
      </c>
      <c r="S838" t="s">
        <v>15966</v>
      </c>
      <c r="T838" t="s">
        <v>11250</v>
      </c>
      <c r="U838" s="4" t="s">
        <v>15967</v>
      </c>
      <c r="V838" t="s">
        <v>15940</v>
      </c>
      <c r="W838" t="s">
        <v>15968</v>
      </c>
      <c r="X838" t="s">
        <v>15969</v>
      </c>
      <c r="Y838" t="s">
        <v>11142</v>
      </c>
      <c r="Z838" t="s">
        <v>15970</v>
      </c>
      <c r="AA838" t="s">
        <v>11144</v>
      </c>
      <c r="AB838" t="s">
        <v>15967</v>
      </c>
      <c r="AC838" t="s">
        <v>15971</v>
      </c>
      <c r="AD838" t="s">
        <v>15972</v>
      </c>
      <c r="AE838" t="s">
        <v>15820</v>
      </c>
      <c r="AI838" t="s">
        <v>15613</v>
      </c>
      <c r="AJ838" t="s">
        <v>15222</v>
      </c>
      <c r="AK838" t="s">
        <v>14219</v>
      </c>
      <c r="AL838" t="s">
        <v>14220</v>
      </c>
      <c r="AM838" t="s">
        <v>14221</v>
      </c>
      <c r="AN838" t="s">
        <v>14221</v>
      </c>
      <c r="AO838" t="s">
        <v>14222</v>
      </c>
      <c r="AP838" t="s">
        <v>14219</v>
      </c>
      <c r="AQ838">
        <v>50</v>
      </c>
      <c r="AR838">
        <v>50</v>
      </c>
      <c r="AS838">
        <v>50</v>
      </c>
      <c r="AT838" t="s">
        <v>15974</v>
      </c>
      <c r="AU838">
        <v>0</v>
      </c>
      <c r="AV838">
        <v>0</v>
      </c>
      <c r="AW838">
        <v>0</v>
      </c>
    </row>
    <row r="839" spans="1:49">
      <c r="A839" s="1">
        <f>_xlfn.XLOOKUP(K839,数据!F:F,数据!A:A)</f>
        <v>2026</v>
      </c>
      <c r="B839" s="2">
        <f>_xlfn.XLOOKUP(K839,数据!F:F,数据!B:B)</f>
        <v>1</v>
      </c>
      <c r="C839" s="2">
        <f>_xlfn.XLOOKUP(K839,数据!F:F,数据!C:C)</f>
        <v>2</v>
      </c>
      <c r="D839" s="2" t="str">
        <f>_xlfn.XLOOKUP(K839,数据!F:F,数据!K:K)</f>
        <v>红单</v>
      </c>
      <c r="E839" s="2" t="str" cm="1">
        <f t="array" ref="E839">IF(OR(D839="红单",D839="空派"),_xlfn.IFS(F839="未开售","新品首批发货",G839&lt;F839,"新品首批发货",G839-F839&lt;=60,"新品期补货空运",G839-F839&gt;60,"老品应急空运"),"海运，不进行分析")</f>
        <v>新品期补货空运</v>
      </c>
      <c r="F839" s="3">
        <v>45986</v>
      </c>
      <c r="G839" s="3">
        <f>_xlfn.XLOOKUP(K839,数据!F:F,数据!D:D)</f>
        <v>46028</v>
      </c>
      <c r="H839" s="5">
        <v>94.8</v>
      </c>
      <c r="I839" s="5">
        <f t="shared" si="38"/>
        <v>11.376</v>
      </c>
      <c r="J839" s="5">
        <f>_xlfn.XLOOKUP(K839,数据!F:F,数据!T:T)*(I839/_xlfn.XLOOKUP(K839,数据!F:F,数据!Y:Y))</f>
        <v>839.712541336137</v>
      </c>
      <c r="K839" t="s">
        <v>8353</v>
      </c>
      <c r="L839" t="s">
        <v>57</v>
      </c>
      <c r="M839" t="s">
        <v>11113</v>
      </c>
      <c r="N839" t="s">
        <v>15975</v>
      </c>
      <c r="O839" t="s">
        <v>11115</v>
      </c>
      <c r="P839" t="s">
        <v>11139</v>
      </c>
      <c r="Q839" t="s">
        <v>11117</v>
      </c>
      <c r="R839" t="s">
        <v>11118</v>
      </c>
      <c r="S839" t="s">
        <v>15976</v>
      </c>
      <c r="T839" t="s">
        <v>11250</v>
      </c>
      <c r="U839" s="4" t="s">
        <v>15977</v>
      </c>
      <c r="V839" t="s">
        <v>15950</v>
      </c>
      <c r="W839" t="s">
        <v>15978</v>
      </c>
      <c r="X839" t="s">
        <v>15979</v>
      </c>
      <c r="Y839" t="s">
        <v>11142</v>
      </c>
      <c r="Z839" t="s">
        <v>15980</v>
      </c>
      <c r="AA839" t="s">
        <v>11144</v>
      </c>
      <c r="AB839" t="s">
        <v>15977</v>
      </c>
      <c r="AC839" t="s">
        <v>15981</v>
      </c>
      <c r="AD839" t="s">
        <v>15982</v>
      </c>
      <c r="AE839" t="s">
        <v>15222</v>
      </c>
      <c r="AI839" t="s">
        <v>15613</v>
      </c>
      <c r="AJ839" t="s">
        <v>15222</v>
      </c>
      <c r="AK839" t="s">
        <v>15983</v>
      </c>
      <c r="AL839" t="s">
        <v>15984</v>
      </c>
      <c r="AM839" t="s">
        <v>15985</v>
      </c>
      <c r="AN839" t="s">
        <v>12231</v>
      </c>
      <c r="AO839" t="s">
        <v>15986</v>
      </c>
      <c r="AP839" t="s">
        <v>15983</v>
      </c>
      <c r="AQ839">
        <v>120</v>
      </c>
      <c r="AR839">
        <v>120</v>
      </c>
      <c r="AS839">
        <v>105</v>
      </c>
      <c r="AT839" t="s">
        <v>15987</v>
      </c>
      <c r="AU839">
        <v>0</v>
      </c>
      <c r="AV839">
        <v>-15</v>
      </c>
      <c r="AW839">
        <v>15</v>
      </c>
    </row>
    <row r="840" spans="1:49">
      <c r="A840" s="1">
        <f>_xlfn.XLOOKUP(K840,数据!F:F,数据!A:A)</f>
        <v>2026</v>
      </c>
      <c r="B840" s="2">
        <f>_xlfn.XLOOKUP(K840,数据!F:F,数据!B:B)</f>
        <v>1</v>
      </c>
      <c r="C840" s="2">
        <f>_xlfn.XLOOKUP(K840,数据!F:F,数据!C:C)</f>
        <v>2</v>
      </c>
      <c r="D840" s="2" t="str">
        <f>_xlfn.XLOOKUP(K840,数据!F:F,数据!K:K)</f>
        <v>红单</v>
      </c>
      <c r="E840" s="2" t="str" cm="1">
        <f t="array" ref="E840">IF(OR(D840="红单",D840="空派"),_xlfn.IFS(F840="未开售","新品首批发货",G840&lt;F840,"新品首批发货",G840-F840&lt;=60,"新品期补货空运",G840-F840&gt;60,"老品应急空运"),"海运，不进行分析")</f>
        <v>老品应急空运</v>
      </c>
      <c r="F840" s="3">
        <v>45836</v>
      </c>
      <c r="G840" s="3">
        <f>_xlfn.XLOOKUP(K840,数据!F:F,数据!D:D)</f>
        <v>46028</v>
      </c>
      <c r="H840" s="5">
        <v>95.5</v>
      </c>
      <c r="I840" s="5">
        <f t="shared" si="38"/>
        <v>9.55</v>
      </c>
      <c r="J840" s="5">
        <f>_xlfn.XLOOKUP(K840,数据!F:F,数据!T:T)*(I840/_xlfn.XLOOKUP(K840,数据!F:F,数据!Y:Y))</f>
        <v>704.927458663863</v>
      </c>
      <c r="K840" t="s">
        <v>8353</v>
      </c>
      <c r="L840" t="s">
        <v>57</v>
      </c>
      <c r="M840" t="s">
        <v>11113</v>
      </c>
      <c r="N840" t="s">
        <v>15975</v>
      </c>
      <c r="O840" t="s">
        <v>11115</v>
      </c>
      <c r="P840" t="s">
        <v>11139</v>
      </c>
      <c r="Q840" t="s">
        <v>11117</v>
      </c>
      <c r="R840" t="s">
        <v>11118</v>
      </c>
      <c r="S840" t="s">
        <v>15976</v>
      </c>
      <c r="T840" t="s">
        <v>11250</v>
      </c>
      <c r="U840" s="4" t="s">
        <v>15977</v>
      </c>
      <c r="V840" t="s">
        <v>15950</v>
      </c>
      <c r="W840" t="s">
        <v>15978</v>
      </c>
      <c r="X840" t="s">
        <v>15979</v>
      </c>
      <c r="Y840" t="s">
        <v>11142</v>
      </c>
      <c r="Z840" t="s">
        <v>15980</v>
      </c>
      <c r="AA840" t="s">
        <v>11144</v>
      </c>
      <c r="AB840" t="s">
        <v>15977</v>
      </c>
      <c r="AC840" t="s">
        <v>15981</v>
      </c>
      <c r="AD840" t="s">
        <v>15982</v>
      </c>
      <c r="AE840" t="s">
        <v>15222</v>
      </c>
      <c r="AI840" t="s">
        <v>15613</v>
      </c>
      <c r="AJ840" t="s">
        <v>15222</v>
      </c>
      <c r="AK840" t="s">
        <v>15988</v>
      </c>
      <c r="AL840" t="s">
        <v>15989</v>
      </c>
      <c r="AM840" t="s">
        <v>15990</v>
      </c>
      <c r="AN840" t="s">
        <v>12231</v>
      </c>
      <c r="AO840" t="s">
        <v>15991</v>
      </c>
      <c r="AP840" t="s">
        <v>15988</v>
      </c>
      <c r="AQ840">
        <v>100</v>
      </c>
      <c r="AR840">
        <v>100</v>
      </c>
      <c r="AS840">
        <v>96</v>
      </c>
      <c r="AT840" t="s">
        <v>15992</v>
      </c>
      <c r="AU840">
        <v>0</v>
      </c>
      <c r="AV840">
        <v>-4</v>
      </c>
      <c r="AW840">
        <v>4</v>
      </c>
    </row>
    <row r="841" spans="1:49">
      <c r="A841" s="1">
        <f>_xlfn.XLOOKUP(K841,数据!F:F,数据!A:A)</f>
        <v>2026</v>
      </c>
      <c r="B841" s="2">
        <f>_xlfn.XLOOKUP(K841,数据!F:F,数据!B:B)</f>
        <v>5</v>
      </c>
      <c r="C841" s="2">
        <f>_xlfn.XLOOKUP(K841,数据!F:F,数据!C:C)</f>
        <v>22</v>
      </c>
      <c r="D841" s="2" t="str">
        <f>_xlfn.XLOOKUP(K841,数据!F:F,数据!K:K)</f>
        <v>红单</v>
      </c>
      <c r="E841" s="2" t="str" cm="1">
        <f t="array" ref="E841">IF(OR(D841="红单",D841="空派"),_xlfn.IFS(F841="未开售","新品首批发货",G841&lt;F841,"新品首批发货",G841-F841&lt;=60,"新品期补货空运",G841-F841&gt;60,"老品应急空运"),"海运，不进行分析")</f>
        <v>老品应急空运</v>
      </c>
      <c r="F841" s="3">
        <v>45837</v>
      </c>
      <c r="G841" s="3">
        <f>_xlfn.XLOOKUP(K841,数据!F:F,数据!D:D)</f>
        <v>46171</v>
      </c>
      <c r="H841" s="5">
        <v>96.5</v>
      </c>
      <c r="I841" s="5">
        <f t="shared" ref="I841:I904" si="39">H841*AQ841/1000</f>
        <v>2.895</v>
      </c>
      <c r="J841" s="5">
        <f>_xlfn.XLOOKUP(K841,数据!F:F,数据!T:T)*(I841/_xlfn.XLOOKUP(K841,数据!F:F,数据!Y:Y))</f>
        <v>278.673478735005</v>
      </c>
      <c r="K841" t="s">
        <v>11065</v>
      </c>
      <c r="L841" t="s">
        <v>41</v>
      </c>
      <c r="M841" t="s">
        <v>11113</v>
      </c>
      <c r="N841" t="s">
        <v>15993</v>
      </c>
      <c r="O841" t="s">
        <v>11115</v>
      </c>
      <c r="P841" t="s">
        <v>11139</v>
      </c>
      <c r="Q841" t="s">
        <v>11117</v>
      </c>
      <c r="R841" t="s">
        <v>11118</v>
      </c>
      <c r="S841" t="s">
        <v>11065</v>
      </c>
      <c r="T841" t="s">
        <v>15994</v>
      </c>
      <c r="U841" s="4" t="s">
        <v>15995</v>
      </c>
      <c r="V841" t="s">
        <v>15996</v>
      </c>
      <c r="W841" t="s">
        <v>11123</v>
      </c>
      <c r="X841" t="s">
        <v>11123</v>
      </c>
      <c r="Y841" t="s">
        <v>11124</v>
      </c>
      <c r="Z841" t="s">
        <v>15997</v>
      </c>
      <c r="AA841" t="s">
        <v>11144</v>
      </c>
      <c r="AB841" t="s">
        <v>15995</v>
      </c>
      <c r="AC841" t="s">
        <v>15998</v>
      </c>
      <c r="AD841" t="s">
        <v>15999</v>
      </c>
      <c r="AE841" t="s">
        <v>16000</v>
      </c>
      <c r="AI841" t="s">
        <v>16001</v>
      </c>
      <c r="AJ841" t="s">
        <v>16002</v>
      </c>
      <c r="AK841" t="s">
        <v>16003</v>
      </c>
      <c r="AL841" t="s">
        <v>16004</v>
      </c>
      <c r="AM841" t="s">
        <v>16005</v>
      </c>
      <c r="AN841" t="s">
        <v>16006</v>
      </c>
      <c r="AO841" t="s">
        <v>16007</v>
      </c>
      <c r="AP841" t="s">
        <v>16003</v>
      </c>
      <c r="AQ841">
        <v>30</v>
      </c>
      <c r="AR841">
        <v>30</v>
      </c>
      <c r="AS841">
        <v>0</v>
      </c>
      <c r="AU841">
        <v>0</v>
      </c>
      <c r="AV841">
        <v>-30</v>
      </c>
      <c r="AW841">
        <v>30</v>
      </c>
    </row>
    <row r="842" spans="1:49">
      <c r="A842" s="1">
        <f>_xlfn.XLOOKUP(K842,数据!F:F,数据!A:A)</f>
        <v>2026</v>
      </c>
      <c r="B842" s="2">
        <f>_xlfn.XLOOKUP(K842,数据!F:F,数据!B:B)</f>
        <v>5</v>
      </c>
      <c r="C842" s="2">
        <f>_xlfn.XLOOKUP(K842,数据!F:F,数据!C:C)</f>
        <v>22</v>
      </c>
      <c r="D842" s="2" t="str">
        <f>_xlfn.XLOOKUP(K842,数据!F:F,数据!K:K)</f>
        <v>红单</v>
      </c>
      <c r="E842" s="2" t="str" cm="1">
        <f t="array" ref="E842">IF(OR(D842="红单",D842="空派"),_xlfn.IFS(F842="未开售","新品首批发货",G842&lt;F842,"新品首批发货",G842-F842&lt;=60,"新品期补货空运",G842-F842&gt;60,"老品应急空运"),"海运，不进行分析")</f>
        <v>老品应急空运</v>
      </c>
      <c r="F842" s="3">
        <v>45838</v>
      </c>
      <c r="G842" s="3">
        <f>_xlfn.XLOOKUP(K842,数据!F:F,数据!D:D)</f>
        <v>46171</v>
      </c>
      <c r="H842" s="5">
        <v>97.5</v>
      </c>
      <c r="I842" s="5">
        <f t="shared" si="39"/>
        <v>7.8</v>
      </c>
      <c r="J842" s="5">
        <f>_xlfn.XLOOKUP(K842,数据!F:F,数据!T:T)*(I842/_xlfn.XLOOKUP(K842,数据!F:F,数据!Y:Y))</f>
        <v>750.830098146129</v>
      </c>
      <c r="K842" t="s">
        <v>11065</v>
      </c>
      <c r="L842" t="s">
        <v>41</v>
      </c>
      <c r="M842" t="s">
        <v>11113</v>
      </c>
      <c r="N842" t="s">
        <v>15993</v>
      </c>
      <c r="O842" t="s">
        <v>11115</v>
      </c>
      <c r="P842" t="s">
        <v>11139</v>
      </c>
      <c r="Q842" t="s">
        <v>11117</v>
      </c>
      <c r="R842" t="s">
        <v>11118</v>
      </c>
      <c r="S842" t="s">
        <v>11065</v>
      </c>
      <c r="T842" t="s">
        <v>15994</v>
      </c>
      <c r="U842" s="4" t="s">
        <v>15995</v>
      </c>
      <c r="V842" t="s">
        <v>15996</v>
      </c>
      <c r="W842" t="s">
        <v>11123</v>
      </c>
      <c r="X842" t="s">
        <v>11123</v>
      </c>
      <c r="Y842" t="s">
        <v>11124</v>
      </c>
      <c r="Z842" t="s">
        <v>15997</v>
      </c>
      <c r="AA842" t="s">
        <v>11144</v>
      </c>
      <c r="AB842" t="s">
        <v>15995</v>
      </c>
      <c r="AC842" t="s">
        <v>15998</v>
      </c>
      <c r="AD842" t="s">
        <v>15999</v>
      </c>
      <c r="AE842" t="s">
        <v>16000</v>
      </c>
      <c r="AI842" t="s">
        <v>16001</v>
      </c>
      <c r="AJ842" t="s">
        <v>16002</v>
      </c>
      <c r="AK842" t="s">
        <v>16008</v>
      </c>
      <c r="AL842" t="s">
        <v>16009</v>
      </c>
      <c r="AM842" t="s">
        <v>14874</v>
      </c>
      <c r="AN842" t="s">
        <v>14875</v>
      </c>
      <c r="AO842" t="s">
        <v>16010</v>
      </c>
      <c r="AP842" t="s">
        <v>16008</v>
      </c>
      <c r="AQ842">
        <v>80</v>
      </c>
      <c r="AR842">
        <v>80</v>
      </c>
      <c r="AS842">
        <v>0</v>
      </c>
      <c r="AU842">
        <v>0</v>
      </c>
      <c r="AV842">
        <v>-80</v>
      </c>
      <c r="AW842">
        <v>80</v>
      </c>
    </row>
    <row r="843" spans="1:49">
      <c r="A843" s="1">
        <f>_xlfn.XLOOKUP(K843,数据!F:F,数据!A:A)</f>
        <v>2026</v>
      </c>
      <c r="B843" s="2">
        <f>_xlfn.XLOOKUP(K843,数据!F:F,数据!B:B)</f>
        <v>5</v>
      </c>
      <c r="C843" s="2">
        <f>_xlfn.XLOOKUP(K843,数据!F:F,数据!C:C)</f>
        <v>22</v>
      </c>
      <c r="D843" s="2" t="str">
        <f>_xlfn.XLOOKUP(K843,数据!F:F,数据!K:K)</f>
        <v>红单</v>
      </c>
      <c r="E843" s="2" t="str" cm="1">
        <f t="array" ref="E843">IF(OR(D843="红单",D843="空派"),_xlfn.IFS(F843="未开售","新品首批发货",G843&lt;F843,"新品首批发货",G843-F843&lt;=60,"新品期补货空运",G843-F843&gt;60,"老品应急空运"),"海运，不进行分析")</f>
        <v>老品应急空运</v>
      </c>
      <c r="F843" s="3">
        <v>45839</v>
      </c>
      <c r="G843" s="3">
        <f>_xlfn.XLOOKUP(K843,数据!F:F,数据!D:D)</f>
        <v>46171</v>
      </c>
      <c r="H843" s="5">
        <v>98.5</v>
      </c>
      <c r="I843" s="5">
        <f t="shared" si="39"/>
        <v>9.85</v>
      </c>
      <c r="J843" s="5">
        <f>_xlfn.XLOOKUP(K843,数据!F:F,数据!T:T)*(I843/_xlfn.XLOOKUP(K843,数据!F:F,数据!Y:Y))</f>
        <v>948.16364958197</v>
      </c>
      <c r="K843" t="s">
        <v>11065</v>
      </c>
      <c r="L843" t="s">
        <v>41</v>
      </c>
      <c r="M843" t="s">
        <v>11113</v>
      </c>
      <c r="N843" t="s">
        <v>15993</v>
      </c>
      <c r="O843" t="s">
        <v>11115</v>
      </c>
      <c r="P843" t="s">
        <v>11139</v>
      </c>
      <c r="Q843" t="s">
        <v>11117</v>
      </c>
      <c r="R843" t="s">
        <v>11118</v>
      </c>
      <c r="S843" t="s">
        <v>11065</v>
      </c>
      <c r="T843" t="s">
        <v>15994</v>
      </c>
      <c r="U843" s="4" t="s">
        <v>15995</v>
      </c>
      <c r="V843" t="s">
        <v>15996</v>
      </c>
      <c r="W843" t="s">
        <v>11123</v>
      </c>
      <c r="X843" t="s">
        <v>11123</v>
      </c>
      <c r="Y843" t="s">
        <v>11124</v>
      </c>
      <c r="Z843" t="s">
        <v>15997</v>
      </c>
      <c r="AA843" t="s">
        <v>11144</v>
      </c>
      <c r="AB843" t="s">
        <v>15995</v>
      </c>
      <c r="AC843" t="s">
        <v>15998</v>
      </c>
      <c r="AD843" t="s">
        <v>15999</v>
      </c>
      <c r="AE843" t="s">
        <v>16000</v>
      </c>
      <c r="AI843" t="s">
        <v>16001</v>
      </c>
      <c r="AJ843" t="s">
        <v>16002</v>
      </c>
      <c r="AK843" t="s">
        <v>16011</v>
      </c>
      <c r="AL843" t="s">
        <v>16012</v>
      </c>
      <c r="AM843" t="s">
        <v>16013</v>
      </c>
      <c r="AN843" t="s">
        <v>16013</v>
      </c>
      <c r="AO843" t="s">
        <v>16014</v>
      </c>
      <c r="AP843" t="s">
        <v>16011</v>
      </c>
      <c r="AQ843">
        <v>100</v>
      </c>
      <c r="AR843">
        <v>100</v>
      </c>
      <c r="AS843">
        <v>0</v>
      </c>
      <c r="AU843">
        <v>0</v>
      </c>
      <c r="AV843">
        <v>-100</v>
      </c>
      <c r="AW843">
        <v>100</v>
      </c>
    </row>
    <row r="844" spans="1:49">
      <c r="A844" s="1">
        <f>_xlfn.XLOOKUP(K844,数据!F:F,数据!A:A)</f>
        <v>2026</v>
      </c>
      <c r="B844" s="2">
        <f>_xlfn.XLOOKUP(K844,数据!F:F,数据!B:B)</f>
        <v>5</v>
      </c>
      <c r="C844" s="2">
        <f>_xlfn.XLOOKUP(K844,数据!F:F,数据!C:C)</f>
        <v>22</v>
      </c>
      <c r="D844" s="2" t="str">
        <f>_xlfn.XLOOKUP(K844,数据!F:F,数据!K:K)</f>
        <v>红单</v>
      </c>
      <c r="E844" s="2" t="str" cm="1">
        <f t="array" ref="E844">IF(OR(D844="红单",D844="空派"),_xlfn.IFS(F844="未开售","新品首批发货",G844&lt;F844,"新品首批发货",G844-F844&lt;=60,"新品期补货空运",G844-F844&gt;60,"老品应急空运"),"海运，不进行分析")</f>
        <v>老品应急空运</v>
      </c>
      <c r="F844" s="3">
        <v>45840</v>
      </c>
      <c r="G844" s="3">
        <f>_xlfn.XLOOKUP(K844,数据!F:F,数据!D:D)</f>
        <v>46171</v>
      </c>
      <c r="H844" s="5">
        <v>99.5</v>
      </c>
      <c r="I844" s="5">
        <f t="shared" si="39"/>
        <v>6.965</v>
      </c>
      <c r="J844" s="5">
        <f>_xlfn.XLOOKUP(K844,数据!F:F,数据!T:T)*(I844/_xlfn.XLOOKUP(K844,数据!F:F,数据!Y:Y))</f>
        <v>670.452773536896</v>
      </c>
      <c r="K844" t="s">
        <v>11065</v>
      </c>
      <c r="L844" t="s">
        <v>41</v>
      </c>
      <c r="M844" t="s">
        <v>11113</v>
      </c>
      <c r="N844" t="s">
        <v>15993</v>
      </c>
      <c r="O844" t="s">
        <v>11115</v>
      </c>
      <c r="P844" t="s">
        <v>11139</v>
      </c>
      <c r="Q844" t="s">
        <v>11117</v>
      </c>
      <c r="R844" t="s">
        <v>11118</v>
      </c>
      <c r="S844" t="s">
        <v>11065</v>
      </c>
      <c r="T844" t="s">
        <v>15994</v>
      </c>
      <c r="U844" s="4" t="s">
        <v>15995</v>
      </c>
      <c r="V844" t="s">
        <v>15996</v>
      </c>
      <c r="W844" t="s">
        <v>11123</v>
      </c>
      <c r="X844" t="s">
        <v>11123</v>
      </c>
      <c r="Y844" t="s">
        <v>11124</v>
      </c>
      <c r="Z844" t="s">
        <v>15997</v>
      </c>
      <c r="AA844" t="s">
        <v>11144</v>
      </c>
      <c r="AB844" t="s">
        <v>15995</v>
      </c>
      <c r="AC844" t="s">
        <v>15998</v>
      </c>
      <c r="AD844" t="s">
        <v>15999</v>
      </c>
      <c r="AE844" t="s">
        <v>16000</v>
      </c>
      <c r="AI844" t="s">
        <v>16001</v>
      </c>
      <c r="AJ844" t="s">
        <v>16002</v>
      </c>
      <c r="AK844" t="s">
        <v>16015</v>
      </c>
      <c r="AL844" t="s">
        <v>16016</v>
      </c>
      <c r="AM844" t="s">
        <v>16017</v>
      </c>
      <c r="AN844" t="s">
        <v>16017</v>
      </c>
      <c r="AO844" t="s">
        <v>16018</v>
      </c>
      <c r="AP844" t="s">
        <v>16015</v>
      </c>
      <c r="AQ844">
        <v>70</v>
      </c>
      <c r="AR844">
        <v>70</v>
      </c>
      <c r="AS844">
        <v>0</v>
      </c>
      <c r="AU844">
        <v>0</v>
      </c>
      <c r="AV844">
        <v>-70</v>
      </c>
      <c r="AW844">
        <v>70</v>
      </c>
    </row>
    <row r="845" spans="1:49">
      <c r="A845" s="1">
        <f>_xlfn.XLOOKUP(K845,数据!F:F,数据!A:A)</f>
        <v>2026</v>
      </c>
      <c r="B845" s="2">
        <f>_xlfn.XLOOKUP(K845,数据!F:F,数据!B:B)</f>
        <v>5</v>
      </c>
      <c r="C845" s="2">
        <f>_xlfn.XLOOKUP(K845,数据!F:F,数据!C:C)</f>
        <v>22</v>
      </c>
      <c r="D845" s="2" t="str">
        <f>_xlfn.XLOOKUP(K845,数据!F:F,数据!K:K)</f>
        <v>红单</v>
      </c>
      <c r="E845" s="2" t="str" cm="1">
        <f t="array" ref="E845">IF(OR(D845="红单",D845="空派"),_xlfn.IFS(F845="未开售","新品首批发货",G845&lt;F845,"新品首批发货",G845-F845&lt;=60,"新品期补货空运",G845-F845&gt;60,"老品应急空运"),"海运，不进行分析")</f>
        <v>老品应急空运</v>
      </c>
      <c r="F845" s="3">
        <v>45841</v>
      </c>
      <c r="G845" s="3">
        <f>_xlfn.XLOOKUP(K845,数据!F:F,数据!D:D)</f>
        <v>46171</v>
      </c>
      <c r="H845" s="5">
        <v>100.5</v>
      </c>
      <c r="I845" s="5">
        <f t="shared" si="39"/>
        <v>10.251</v>
      </c>
      <c r="J845" s="5">
        <f>_xlfn.XLOOKUP(K845,数据!F:F,数据!T:T)*(I845/_xlfn.XLOOKUP(K845,数据!F:F,数据!Y:Y))</f>
        <v>1409.958</v>
      </c>
      <c r="K845" t="s">
        <v>11064</v>
      </c>
      <c r="L845" t="s">
        <v>129</v>
      </c>
      <c r="M845" t="s">
        <v>11113</v>
      </c>
      <c r="N845" t="s">
        <v>16019</v>
      </c>
      <c r="O845" t="s">
        <v>11115</v>
      </c>
      <c r="P845" t="s">
        <v>11116</v>
      </c>
      <c r="Q845" t="s">
        <v>11117</v>
      </c>
      <c r="R845" t="s">
        <v>11118</v>
      </c>
      <c r="S845" t="s">
        <v>11064</v>
      </c>
      <c r="T845" t="s">
        <v>15994</v>
      </c>
      <c r="U845" s="4" t="s">
        <v>16020</v>
      </c>
      <c r="V845" t="s">
        <v>16021</v>
      </c>
      <c r="W845" t="s">
        <v>11123</v>
      </c>
      <c r="X845" t="s">
        <v>11123</v>
      </c>
      <c r="Y845" t="s">
        <v>11124</v>
      </c>
      <c r="Z845" t="s">
        <v>16022</v>
      </c>
      <c r="AA845" t="s">
        <v>11126</v>
      </c>
      <c r="AB845" t="s">
        <v>16020</v>
      </c>
      <c r="AC845" t="s">
        <v>16023</v>
      </c>
      <c r="AD845" t="s">
        <v>16024</v>
      </c>
      <c r="AE845" t="s">
        <v>16000</v>
      </c>
      <c r="AI845" t="s">
        <v>16001</v>
      </c>
      <c r="AJ845" t="s">
        <v>16002</v>
      </c>
      <c r="AK845" t="s">
        <v>16025</v>
      </c>
      <c r="AL845" t="s">
        <v>16026</v>
      </c>
      <c r="AM845" t="s">
        <v>16027</v>
      </c>
      <c r="AN845" t="s">
        <v>16027</v>
      </c>
      <c r="AO845" t="s">
        <v>16028</v>
      </c>
      <c r="AP845" t="s">
        <v>16025</v>
      </c>
      <c r="AQ845">
        <v>102</v>
      </c>
      <c r="AR845">
        <v>102</v>
      </c>
      <c r="AS845">
        <v>0</v>
      </c>
      <c r="AU845">
        <v>0</v>
      </c>
      <c r="AV845">
        <v>-102</v>
      </c>
      <c r="AW845">
        <v>102</v>
      </c>
    </row>
    <row r="846" spans="1:49">
      <c r="A846" s="1">
        <f>_xlfn.XLOOKUP(K846,数据!F:F,数据!A:A)</f>
        <v>2026</v>
      </c>
      <c r="B846" s="2">
        <f>_xlfn.XLOOKUP(K846,数据!F:F,数据!B:B)</f>
        <v>5</v>
      </c>
      <c r="C846" s="2">
        <f>_xlfn.XLOOKUP(K846,数据!F:F,数据!C:C)</f>
        <v>22</v>
      </c>
      <c r="D846" s="2" t="str">
        <f>_xlfn.XLOOKUP(K846,数据!F:F,数据!K:K)</f>
        <v>空派</v>
      </c>
      <c r="E846" s="2" t="str" cm="1">
        <f t="array" ref="E846">IF(OR(D846="红单",D846="空派"),_xlfn.IFS(F846="未开售","新品首批发货",G846&lt;F846,"新品首批发货",G846-F846&lt;=60,"新品期补货空运",G846-F846&gt;60,"老品应急空运"),"海运，不进行分析")</f>
        <v>老品应急空运</v>
      </c>
      <c r="F846" s="3">
        <v>45842</v>
      </c>
      <c r="G846" s="3">
        <f>_xlfn.XLOOKUP(K846,数据!F:F,数据!D:D)</f>
        <v>46171</v>
      </c>
      <c r="H846" s="5">
        <v>101.5</v>
      </c>
      <c r="I846" s="5">
        <f t="shared" si="39"/>
        <v>2.03</v>
      </c>
      <c r="J846" s="5">
        <f>_xlfn.XLOOKUP(K846,数据!F:F,数据!T:T)*(I846/_xlfn.XLOOKUP(K846,数据!F:F,数据!Y:Y))</f>
        <v>626.43458455523</v>
      </c>
      <c r="K846" t="s">
        <v>11066</v>
      </c>
      <c r="L846" t="s">
        <v>129</v>
      </c>
      <c r="M846" t="s">
        <v>11113</v>
      </c>
      <c r="N846" t="s">
        <v>16029</v>
      </c>
      <c r="O846" t="s">
        <v>11115</v>
      </c>
      <c r="P846" t="s">
        <v>11139</v>
      </c>
      <c r="Q846" t="s">
        <v>11117</v>
      </c>
      <c r="R846" t="s">
        <v>11118</v>
      </c>
      <c r="S846" t="s">
        <v>16030</v>
      </c>
      <c r="T846" t="s">
        <v>15994</v>
      </c>
      <c r="U846" s="4" t="s">
        <v>16031</v>
      </c>
      <c r="V846" t="s">
        <v>16032</v>
      </c>
      <c r="W846" t="s">
        <v>11123</v>
      </c>
      <c r="X846" t="s">
        <v>11123</v>
      </c>
      <c r="Y846" t="s">
        <v>11124</v>
      </c>
      <c r="Z846" t="s">
        <v>16033</v>
      </c>
      <c r="AA846" t="s">
        <v>11126</v>
      </c>
      <c r="AB846" t="s">
        <v>16031</v>
      </c>
      <c r="AC846" t="s">
        <v>16034</v>
      </c>
      <c r="AD846" t="s">
        <v>16035</v>
      </c>
      <c r="AE846" t="s">
        <v>16036</v>
      </c>
      <c r="AI846" t="s">
        <v>16001</v>
      </c>
      <c r="AJ846" t="s">
        <v>16002</v>
      </c>
      <c r="AK846" t="s">
        <v>12567</v>
      </c>
      <c r="AL846" t="s">
        <v>12568</v>
      </c>
      <c r="AM846" t="s">
        <v>12569</v>
      </c>
      <c r="AN846" t="s">
        <v>12569</v>
      </c>
      <c r="AO846" t="s">
        <v>12570</v>
      </c>
      <c r="AP846" t="s">
        <v>12567</v>
      </c>
      <c r="AQ846">
        <v>20</v>
      </c>
      <c r="AR846">
        <v>20</v>
      </c>
      <c r="AS846">
        <v>0</v>
      </c>
      <c r="AU846">
        <v>0</v>
      </c>
      <c r="AV846">
        <v>-20</v>
      </c>
      <c r="AW846">
        <v>20</v>
      </c>
    </row>
    <row r="847" spans="1:49">
      <c r="A847" s="1">
        <f>_xlfn.XLOOKUP(K847,数据!F:F,数据!A:A)</f>
        <v>2026</v>
      </c>
      <c r="B847" s="2">
        <f>_xlfn.XLOOKUP(K847,数据!F:F,数据!B:B)</f>
        <v>5</v>
      </c>
      <c r="C847" s="2">
        <f>_xlfn.XLOOKUP(K847,数据!F:F,数据!C:C)</f>
        <v>22</v>
      </c>
      <c r="D847" s="2" t="str">
        <f>_xlfn.XLOOKUP(K847,数据!F:F,数据!K:K)</f>
        <v>空派</v>
      </c>
      <c r="E847" s="2" t="str" cm="1">
        <f t="array" ref="E847">IF(OR(D847="红单",D847="空派"),_xlfn.IFS(F847="未开售","新品首批发货",G847&lt;F847,"新品首批发货",G847-F847&lt;=60,"新品期补货空运",G847-F847&gt;60,"老品应急空运"),"海运，不进行分析")</f>
        <v>老品应急空运</v>
      </c>
      <c r="F847" s="3">
        <v>45843</v>
      </c>
      <c r="G847" s="3">
        <f>_xlfn.XLOOKUP(K847,数据!F:F,数据!D:D)</f>
        <v>46171</v>
      </c>
      <c r="H847" s="5">
        <v>102.5</v>
      </c>
      <c r="I847" s="5">
        <f t="shared" si="39"/>
        <v>8.2</v>
      </c>
      <c r="J847" s="5">
        <f>_xlfn.XLOOKUP(K847,数据!F:F,数据!T:T)*(I847/_xlfn.XLOOKUP(K847,数据!F:F,数据!Y:Y))</f>
        <v>2530.42541544477</v>
      </c>
      <c r="K847" t="s">
        <v>11066</v>
      </c>
      <c r="L847" t="s">
        <v>129</v>
      </c>
      <c r="M847" t="s">
        <v>11113</v>
      </c>
      <c r="N847" t="s">
        <v>16029</v>
      </c>
      <c r="O847" t="s">
        <v>11115</v>
      </c>
      <c r="P847" t="s">
        <v>11139</v>
      </c>
      <c r="Q847" t="s">
        <v>11117</v>
      </c>
      <c r="R847" t="s">
        <v>11118</v>
      </c>
      <c r="S847" t="s">
        <v>16030</v>
      </c>
      <c r="T847" t="s">
        <v>15994</v>
      </c>
      <c r="U847" s="4" t="s">
        <v>16031</v>
      </c>
      <c r="V847" t="s">
        <v>16032</v>
      </c>
      <c r="W847" t="s">
        <v>11123</v>
      </c>
      <c r="X847" t="s">
        <v>11123</v>
      </c>
      <c r="Y847" t="s">
        <v>11124</v>
      </c>
      <c r="Z847" t="s">
        <v>16033</v>
      </c>
      <c r="AA847" t="s">
        <v>11126</v>
      </c>
      <c r="AB847" t="s">
        <v>16031</v>
      </c>
      <c r="AC847" t="s">
        <v>16034</v>
      </c>
      <c r="AD847" t="s">
        <v>16035</v>
      </c>
      <c r="AE847" t="s">
        <v>16036</v>
      </c>
      <c r="AI847" t="s">
        <v>16001</v>
      </c>
      <c r="AJ847" t="s">
        <v>16002</v>
      </c>
      <c r="AK847" t="s">
        <v>16037</v>
      </c>
      <c r="AL847" t="s">
        <v>16038</v>
      </c>
      <c r="AM847" t="s">
        <v>16039</v>
      </c>
      <c r="AN847" t="s">
        <v>16039</v>
      </c>
      <c r="AO847" t="s">
        <v>16040</v>
      </c>
      <c r="AP847" t="s">
        <v>16037</v>
      </c>
      <c r="AQ847">
        <v>80</v>
      </c>
      <c r="AR847">
        <v>80</v>
      </c>
      <c r="AS847">
        <v>0</v>
      </c>
      <c r="AU847">
        <v>0</v>
      </c>
      <c r="AV847">
        <v>-80</v>
      </c>
      <c r="AW847">
        <v>80</v>
      </c>
    </row>
    <row r="848" spans="1:49">
      <c r="A848" s="1">
        <f>_xlfn.XLOOKUP(K848,数据!F:F,数据!A:A)</f>
        <v>2026</v>
      </c>
      <c r="B848" s="2">
        <f>_xlfn.XLOOKUP(K848,数据!F:F,数据!B:B)</f>
        <v>5</v>
      </c>
      <c r="C848" s="2">
        <f>_xlfn.XLOOKUP(K848,数据!F:F,数据!C:C)</f>
        <v>22</v>
      </c>
      <c r="D848" s="2" t="str">
        <f>_xlfn.XLOOKUP(K848,数据!F:F,数据!K:K)</f>
        <v>空派</v>
      </c>
      <c r="E848" s="2" t="str" cm="1">
        <f t="array" ref="E848">IF(OR(D848="红单",D848="空派"),_xlfn.IFS(F848="未开售","新品首批发货",G848&lt;F848,"新品首批发货",G848-F848&lt;=60,"新品期补货空运",G848-F848&gt;60,"老品应急空运"),"海运，不进行分析")</f>
        <v>老品应急空运</v>
      </c>
      <c r="F848" s="3">
        <v>45844</v>
      </c>
      <c r="G848" s="3">
        <f>_xlfn.XLOOKUP(K848,数据!F:F,数据!D:D)</f>
        <v>46171</v>
      </c>
      <c r="H848" s="5">
        <v>103.5</v>
      </c>
      <c r="I848" s="5">
        <f t="shared" si="39"/>
        <v>3.105</v>
      </c>
      <c r="J848" s="5">
        <f>_xlfn.XLOOKUP(K848,数据!F:F,数据!T:T)*(I848/_xlfn.XLOOKUP(K848,数据!F:F,数据!Y:Y))</f>
        <v>1219.23</v>
      </c>
      <c r="K848" t="s">
        <v>11067</v>
      </c>
      <c r="L848" t="s">
        <v>80</v>
      </c>
      <c r="M848" t="s">
        <v>11113</v>
      </c>
      <c r="N848" t="s">
        <v>16041</v>
      </c>
      <c r="O848" t="s">
        <v>11115</v>
      </c>
      <c r="P848" t="s">
        <v>11116</v>
      </c>
      <c r="Q848" t="s">
        <v>11117</v>
      </c>
      <c r="R848" t="s">
        <v>11118</v>
      </c>
      <c r="S848" t="s">
        <v>16042</v>
      </c>
      <c r="T848" t="s">
        <v>15994</v>
      </c>
      <c r="U848" s="4" t="s">
        <v>16043</v>
      </c>
      <c r="V848" t="s">
        <v>16044</v>
      </c>
      <c r="W848" t="s">
        <v>11123</v>
      </c>
      <c r="X848" t="s">
        <v>11123</v>
      </c>
      <c r="Y848" t="s">
        <v>11124</v>
      </c>
      <c r="Z848" t="s">
        <v>16045</v>
      </c>
      <c r="AA848" t="s">
        <v>11126</v>
      </c>
      <c r="AB848" t="s">
        <v>16043</v>
      </c>
      <c r="AC848" t="s">
        <v>16046</v>
      </c>
      <c r="AD848" t="s">
        <v>16047</v>
      </c>
      <c r="AE848" t="s">
        <v>16036</v>
      </c>
      <c r="AI848" t="s">
        <v>16001</v>
      </c>
      <c r="AJ848" t="s">
        <v>16002</v>
      </c>
      <c r="AK848" t="s">
        <v>12299</v>
      </c>
      <c r="AL848" t="s">
        <v>12300</v>
      </c>
      <c r="AM848" t="s">
        <v>12301</v>
      </c>
      <c r="AN848" t="s">
        <v>12296</v>
      </c>
      <c r="AO848" t="s">
        <v>12302</v>
      </c>
      <c r="AP848" t="s">
        <v>12299</v>
      </c>
      <c r="AQ848">
        <v>30</v>
      </c>
      <c r="AR848">
        <v>30</v>
      </c>
      <c r="AS848">
        <v>0</v>
      </c>
      <c r="AU848">
        <v>0</v>
      </c>
      <c r="AV848">
        <v>-30</v>
      </c>
      <c r="AW848">
        <v>30</v>
      </c>
    </row>
    <row r="849" spans="1:49">
      <c r="A849" s="1">
        <f>_xlfn.XLOOKUP(K849,数据!F:F,数据!A:A)</f>
        <v>2026</v>
      </c>
      <c r="B849" s="2">
        <f>_xlfn.XLOOKUP(K849,数据!F:F,数据!B:B)</f>
        <v>5</v>
      </c>
      <c r="C849" s="2">
        <f>_xlfn.XLOOKUP(K849,数据!F:F,数据!C:C)</f>
        <v>22</v>
      </c>
      <c r="D849" s="2" t="str">
        <f>_xlfn.XLOOKUP(K849,数据!F:F,数据!K:K)</f>
        <v>空派</v>
      </c>
      <c r="E849" s="2" t="str" cm="1">
        <f t="array" ref="E849">IF(OR(D849="红单",D849="空派"),_xlfn.IFS(F849="未开售","新品首批发货",G849&lt;F849,"新品首批发货",G849-F849&lt;=60,"新品期补货空运",G849-F849&gt;60,"老品应急空运"),"海运，不进行分析")</f>
        <v>老品应急空运</v>
      </c>
      <c r="F849" s="3">
        <v>45845</v>
      </c>
      <c r="G849" s="3">
        <f>_xlfn.XLOOKUP(K849,数据!F:F,数据!D:D)</f>
        <v>46171</v>
      </c>
      <c r="H849" s="5">
        <v>104.5</v>
      </c>
      <c r="I849" s="5">
        <f t="shared" si="39"/>
        <v>5.434</v>
      </c>
      <c r="J849" s="5">
        <f>_xlfn.XLOOKUP(K849,数据!F:F,数据!T:T)*(I849/_xlfn.XLOOKUP(K849,数据!F:F,数据!Y:Y))</f>
        <v>1077.508</v>
      </c>
      <c r="K849" t="s">
        <v>11069</v>
      </c>
      <c r="L849" t="s">
        <v>39</v>
      </c>
      <c r="M849" t="s">
        <v>11113</v>
      </c>
      <c r="N849" t="s">
        <v>16048</v>
      </c>
      <c r="O849" t="s">
        <v>11115</v>
      </c>
      <c r="P849" t="s">
        <v>11116</v>
      </c>
      <c r="Q849" t="s">
        <v>11117</v>
      </c>
      <c r="R849" t="s">
        <v>11118</v>
      </c>
      <c r="S849" t="s">
        <v>16049</v>
      </c>
      <c r="T849" t="s">
        <v>15994</v>
      </c>
      <c r="U849" s="4" t="s">
        <v>16050</v>
      </c>
      <c r="V849" t="s">
        <v>16051</v>
      </c>
      <c r="W849" t="s">
        <v>11123</v>
      </c>
      <c r="X849" t="s">
        <v>11123</v>
      </c>
      <c r="Y849" t="s">
        <v>11124</v>
      </c>
      <c r="Z849" t="s">
        <v>16052</v>
      </c>
      <c r="AA849" t="s">
        <v>11144</v>
      </c>
      <c r="AB849" t="s">
        <v>16050</v>
      </c>
      <c r="AC849" t="s">
        <v>16053</v>
      </c>
      <c r="AD849" t="s">
        <v>16054</v>
      </c>
      <c r="AE849" t="s">
        <v>16036</v>
      </c>
      <c r="AI849" t="s">
        <v>16001</v>
      </c>
      <c r="AJ849" t="s">
        <v>16002</v>
      </c>
      <c r="AK849" t="s">
        <v>16055</v>
      </c>
      <c r="AL849" t="s">
        <v>16056</v>
      </c>
      <c r="AM849" t="s">
        <v>16057</v>
      </c>
      <c r="AN849" t="s">
        <v>16057</v>
      </c>
      <c r="AO849" t="s">
        <v>16058</v>
      </c>
      <c r="AP849" t="s">
        <v>16055</v>
      </c>
      <c r="AQ849">
        <v>52</v>
      </c>
      <c r="AR849">
        <v>52</v>
      </c>
      <c r="AS849">
        <v>0</v>
      </c>
      <c r="AU849">
        <v>0</v>
      </c>
      <c r="AV849">
        <v>-52</v>
      </c>
      <c r="AW849">
        <v>52</v>
      </c>
    </row>
    <row r="850" spans="1:49">
      <c r="A850" s="1">
        <f>_xlfn.XLOOKUP(K850,数据!F:F,数据!A:A)</f>
        <v>2026</v>
      </c>
      <c r="B850" s="2">
        <f>_xlfn.XLOOKUP(K850,数据!F:F,数据!B:B)</f>
        <v>5</v>
      </c>
      <c r="C850" s="2">
        <f>_xlfn.XLOOKUP(K850,数据!F:F,数据!C:C)</f>
        <v>22</v>
      </c>
      <c r="D850" s="2" t="str">
        <f>_xlfn.XLOOKUP(K850,数据!F:F,数据!K:K)</f>
        <v>空派</v>
      </c>
      <c r="E850" s="2" t="str" cm="1">
        <f t="array" ref="E850">IF(OR(D850="红单",D850="空派"),_xlfn.IFS(F850="未开售","新品首批发货",G850&lt;F850,"新品首批发货",G850-F850&lt;=60,"新品期补货空运",G850-F850&gt;60,"老品应急空运"),"海运，不进行分析")</f>
        <v>老品应急空运</v>
      </c>
      <c r="F850" s="3">
        <v>45846</v>
      </c>
      <c r="G850" s="3">
        <f>_xlfn.XLOOKUP(K850,数据!F:F,数据!D:D)</f>
        <v>46171</v>
      </c>
      <c r="H850" s="5">
        <v>105.5</v>
      </c>
      <c r="I850" s="5">
        <f t="shared" si="39"/>
        <v>2.11</v>
      </c>
      <c r="J850" s="5">
        <f>_xlfn.XLOOKUP(K850,数据!F:F,数据!T:T)*(I850/_xlfn.XLOOKUP(K850,数据!F:F,数据!Y:Y))</f>
        <v>289.002236987818</v>
      </c>
      <c r="K850" t="s">
        <v>11068</v>
      </c>
      <c r="L850" t="s">
        <v>41</v>
      </c>
      <c r="M850" t="s">
        <v>11113</v>
      </c>
      <c r="N850" t="s">
        <v>16059</v>
      </c>
      <c r="O850" t="s">
        <v>11115</v>
      </c>
      <c r="P850" t="s">
        <v>11139</v>
      </c>
      <c r="Q850" t="s">
        <v>11117</v>
      </c>
      <c r="R850" t="s">
        <v>11118</v>
      </c>
      <c r="S850" t="s">
        <v>16060</v>
      </c>
      <c r="T850" t="s">
        <v>15994</v>
      </c>
      <c r="U850" s="4" t="s">
        <v>16050</v>
      </c>
      <c r="V850" t="s">
        <v>16061</v>
      </c>
      <c r="W850" t="s">
        <v>11123</v>
      </c>
      <c r="X850" t="s">
        <v>11123</v>
      </c>
      <c r="Y850" t="s">
        <v>11124</v>
      </c>
      <c r="Z850" t="s">
        <v>16062</v>
      </c>
      <c r="AA850" t="s">
        <v>11144</v>
      </c>
      <c r="AB850" t="s">
        <v>16050</v>
      </c>
      <c r="AC850" t="s">
        <v>16063</v>
      </c>
      <c r="AD850" t="s">
        <v>16064</v>
      </c>
      <c r="AE850" t="s">
        <v>16036</v>
      </c>
      <c r="AI850" t="s">
        <v>16001</v>
      </c>
      <c r="AJ850" t="s">
        <v>16002</v>
      </c>
      <c r="AK850" t="s">
        <v>11843</v>
      </c>
      <c r="AL850" t="s">
        <v>11844</v>
      </c>
      <c r="AM850" t="s">
        <v>11845</v>
      </c>
      <c r="AN850" t="s">
        <v>11846</v>
      </c>
      <c r="AO850" t="s">
        <v>11847</v>
      </c>
      <c r="AP850" t="s">
        <v>11843</v>
      </c>
      <c r="AQ850">
        <v>20</v>
      </c>
      <c r="AR850">
        <v>20</v>
      </c>
      <c r="AS850">
        <v>0</v>
      </c>
      <c r="AU850">
        <v>0</v>
      </c>
      <c r="AV850">
        <v>-20</v>
      </c>
      <c r="AW850">
        <v>20</v>
      </c>
    </row>
    <row r="851" spans="1:49">
      <c r="A851" s="1">
        <f>_xlfn.XLOOKUP(K851,数据!F:F,数据!A:A)</f>
        <v>2026</v>
      </c>
      <c r="B851" s="2">
        <f>_xlfn.XLOOKUP(K851,数据!F:F,数据!B:B)</f>
        <v>5</v>
      </c>
      <c r="C851" s="2">
        <f>_xlfn.XLOOKUP(K851,数据!F:F,数据!C:C)</f>
        <v>22</v>
      </c>
      <c r="D851" s="2" t="str">
        <f>_xlfn.XLOOKUP(K851,数据!F:F,数据!K:K)</f>
        <v>空派</v>
      </c>
      <c r="E851" s="2" t="str" cm="1">
        <f t="array" ref="E851">IF(OR(D851="红单",D851="空派"),_xlfn.IFS(F851="未开售","新品首批发货",G851&lt;F851,"新品首批发货",G851-F851&lt;=60,"新品期补货空运",G851-F851&gt;60,"老品应急空运"),"海运，不进行分析")</f>
        <v>老品应急空运</v>
      </c>
      <c r="F851" s="3">
        <v>45847</v>
      </c>
      <c r="G851" s="3">
        <f>_xlfn.XLOOKUP(K851,数据!F:F,数据!D:D)</f>
        <v>46171</v>
      </c>
      <c r="H851" s="5">
        <v>106.5</v>
      </c>
      <c r="I851" s="5">
        <f t="shared" si="39"/>
        <v>3.195</v>
      </c>
      <c r="J851" s="5">
        <f>_xlfn.XLOOKUP(K851,数据!F:F,数据!T:T)*(I851/_xlfn.XLOOKUP(K851,数据!F:F,数据!Y:Y))</f>
        <v>437.612392026578</v>
      </c>
      <c r="K851" t="s">
        <v>11068</v>
      </c>
      <c r="L851" t="s">
        <v>41</v>
      </c>
      <c r="M851" t="s">
        <v>11113</v>
      </c>
      <c r="N851" t="s">
        <v>16059</v>
      </c>
      <c r="O851" t="s">
        <v>11115</v>
      </c>
      <c r="P851" t="s">
        <v>11139</v>
      </c>
      <c r="Q851" t="s">
        <v>11117</v>
      </c>
      <c r="R851" t="s">
        <v>11118</v>
      </c>
      <c r="S851" t="s">
        <v>16060</v>
      </c>
      <c r="T851" t="s">
        <v>15994</v>
      </c>
      <c r="U851" s="4" t="s">
        <v>16050</v>
      </c>
      <c r="V851" t="s">
        <v>16061</v>
      </c>
      <c r="W851" t="s">
        <v>11123</v>
      </c>
      <c r="X851" t="s">
        <v>11123</v>
      </c>
      <c r="Y851" t="s">
        <v>11124</v>
      </c>
      <c r="Z851" t="s">
        <v>16062</v>
      </c>
      <c r="AA851" t="s">
        <v>11144</v>
      </c>
      <c r="AB851" t="s">
        <v>16050</v>
      </c>
      <c r="AC851" t="s">
        <v>16063</v>
      </c>
      <c r="AD851" t="s">
        <v>16064</v>
      </c>
      <c r="AE851" t="s">
        <v>16036</v>
      </c>
      <c r="AI851" t="s">
        <v>16001</v>
      </c>
      <c r="AJ851" t="s">
        <v>16002</v>
      </c>
      <c r="AK851" t="s">
        <v>16065</v>
      </c>
      <c r="AL851" t="s">
        <v>16066</v>
      </c>
      <c r="AM851" t="s">
        <v>16067</v>
      </c>
      <c r="AN851" t="s">
        <v>16067</v>
      </c>
      <c r="AO851" t="s">
        <v>16068</v>
      </c>
      <c r="AP851" t="s">
        <v>16065</v>
      </c>
      <c r="AQ851">
        <v>30</v>
      </c>
      <c r="AR851">
        <v>30</v>
      </c>
      <c r="AS851">
        <v>0</v>
      </c>
      <c r="AU851">
        <v>0</v>
      </c>
      <c r="AV851">
        <v>-30</v>
      </c>
      <c r="AW851">
        <v>30</v>
      </c>
    </row>
    <row r="852" spans="1:49">
      <c r="A852" s="1">
        <f>_xlfn.XLOOKUP(K852,数据!F:F,数据!A:A)</f>
        <v>2026</v>
      </c>
      <c r="B852" s="2">
        <f>_xlfn.XLOOKUP(K852,数据!F:F,数据!B:B)</f>
        <v>5</v>
      </c>
      <c r="C852" s="2">
        <f>_xlfn.XLOOKUP(K852,数据!F:F,数据!C:C)</f>
        <v>22</v>
      </c>
      <c r="D852" s="2" t="str">
        <f>_xlfn.XLOOKUP(K852,数据!F:F,数据!K:K)</f>
        <v>空派</v>
      </c>
      <c r="E852" s="2" t="str" cm="1">
        <f t="array" ref="E852">IF(OR(D852="红单",D852="空派"),_xlfn.IFS(F852="未开售","新品首批发货",G852&lt;F852,"新品首批发货",G852-F852&lt;=60,"新品期补货空运",G852-F852&gt;60,"老品应急空运"),"海运，不进行分析")</f>
        <v>老品应急空运</v>
      </c>
      <c r="F852" s="3">
        <v>45848</v>
      </c>
      <c r="G852" s="3">
        <f>_xlfn.XLOOKUP(K852,数据!F:F,数据!D:D)</f>
        <v>46171</v>
      </c>
      <c r="H852" s="5">
        <v>107.5</v>
      </c>
      <c r="I852" s="5">
        <f t="shared" si="39"/>
        <v>0.645</v>
      </c>
      <c r="J852" s="5">
        <f>_xlfn.XLOOKUP(K852,数据!F:F,数据!T:T)*(I852/_xlfn.XLOOKUP(K852,数据!F:F,数据!Y:Y))</f>
        <v>88.3442857142857</v>
      </c>
      <c r="K852" t="s">
        <v>11068</v>
      </c>
      <c r="L852" t="s">
        <v>41</v>
      </c>
      <c r="M852" t="s">
        <v>11113</v>
      </c>
      <c r="N852" t="s">
        <v>16059</v>
      </c>
      <c r="O852" t="s">
        <v>11115</v>
      </c>
      <c r="P852" t="s">
        <v>11139</v>
      </c>
      <c r="Q852" t="s">
        <v>11117</v>
      </c>
      <c r="R852" t="s">
        <v>11118</v>
      </c>
      <c r="S852" t="s">
        <v>16060</v>
      </c>
      <c r="T852" t="s">
        <v>15994</v>
      </c>
      <c r="U852" s="4" t="s">
        <v>16050</v>
      </c>
      <c r="V852" t="s">
        <v>16061</v>
      </c>
      <c r="W852" t="s">
        <v>11123</v>
      </c>
      <c r="X852" t="s">
        <v>11123</v>
      </c>
      <c r="Y852" t="s">
        <v>11124</v>
      </c>
      <c r="Z852" t="s">
        <v>16062</v>
      </c>
      <c r="AA852" t="s">
        <v>11144</v>
      </c>
      <c r="AB852" t="s">
        <v>16050</v>
      </c>
      <c r="AC852" t="s">
        <v>16063</v>
      </c>
      <c r="AD852" t="s">
        <v>16064</v>
      </c>
      <c r="AE852" t="s">
        <v>16036</v>
      </c>
      <c r="AI852" t="s">
        <v>16001</v>
      </c>
      <c r="AJ852" t="s">
        <v>16002</v>
      </c>
      <c r="AK852" t="s">
        <v>16069</v>
      </c>
      <c r="AL852" t="s">
        <v>16070</v>
      </c>
      <c r="AM852" t="s">
        <v>16071</v>
      </c>
      <c r="AN852" t="s">
        <v>16071</v>
      </c>
      <c r="AO852" t="s">
        <v>16072</v>
      </c>
      <c r="AP852" t="s">
        <v>16069</v>
      </c>
      <c r="AQ852">
        <v>6</v>
      </c>
      <c r="AR852">
        <v>6</v>
      </c>
      <c r="AS852">
        <v>0</v>
      </c>
      <c r="AU852">
        <v>0</v>
      </c>
      <c r="AV852">
        <v>-6</v>
      </c>
      <c r="AW852">
        <v>6</v>
      </c>
    </row>
    <row r="853" spans="1:49">
      <c r="A853" s="1">
        <f>_xlfn.XLOOKUP(K853,数据!F:F,数据!A:A)</f>
        <v>2026</v>
      </c>
      <c r="B853" s="2">
        <f>_xlfn.XLOOKUP(K853,数据!F:F,数据!B:B)</f>
        <v>5</v>
      </c>
      <c r="C853" s="2">
        <f>_xlfn.XLOOKUP(K853,数据!F:F,数据!C:C)</f>
        <v>22</v>
      </c>
      <c r="D853" s="2" t="str">
        <f>_xlfn.XLOOKUP(K853,数据!F:F,数据!K:K)</f>
        <v>空派</v>
      </c>
      <c r="E853" s="2" t="str" cm="1">
        <f t="array" ref="E853">IF(OR(D853="红单",D853="空派"),_xlfn.IFS(F853="未开售","新品首批发货",G853&lt;F853,"新品首批发货",G853-F853&lt;=60,"新品期补货空运",G853-F853&gt;60,"老品应急空运"),"海运，不进行分析")</f>
        <v>老品应急空运</v>
      </c>
      <c r="F853" s="3">
        <v>45849</v>
      </c>
      <c r="G853" s="3">
        <f>_xlfn.XLOOKUP(K853,数据!F:F,数据!D:D)</f>
        <v>46171</v>
      </c>
      <c r="H853" s="5">
        <v>108.5</v>
      </c>
      <c r="I853" s="5">
        <f t="shared" si="39"/>
        <v>7.595</v>
      </c>
      <c r="J853" s="5">
        <f>_xlfn.XLOOKUP(K853,数据!F:F,数据!T:T)*(I853/_xlfn.XLOOKUP(K853,数据!F:F,数据!Y:Y))</f>
        <v>1040.27108527132</v>
      </c>
      <c r="K853" t="s">
        <v>11068</v>
      </c>
      <c r="L853" t="s">
        <v>41</v>
      </c>
      <c r="M853" t="s">
        <v>11113</v>
      </c>
      <c r="N853" t="s">
        <v>16059</v>
      </c>
      <c r="O853" t="s">
        <v>11115</v>
      </c>
      <c r="P853" t="s">
        <v>11139</v>
      </c>
      <c r="Q853" t="s">
        <v>11117</v>
      </c>
      <c r="R853" t="s">
        <v>11118</v>
      </c>
      <c r="S853" t="s">
        <v>16060</v>
      </c>
      <c r="T853" t="s">
        <v>15994</v>
      </c>
      <c r="U853" s="4" t="s">
        <v>16050</v>
      </c>
      <c r="V853" t="s">
        <v>16061</v>
      </c>
      <c r="W853" t="s">
        <v>11123</v>
      </c>
      <c r="X853" t="s">
        <v>11123</v>
      </c>
      <c r="Y853" t="s">
        <v>11124</v>
      </c>
      <c r="Z853" t="s">
        <v>16062</v>
      </c>
      <c r="AA853" t="s">
        <v>11144</v>
      </c>
      <c r="AB853" t="s">
        <v>16050</v>
      </c>
      <c r="AC853" t="s">
        <v>16063</v>
      </c>
      <c r="AD853" t="s">
        <v>16064</v>
      </c>
      <c r="AE853" t="s">
        <v>16036</v>
      </c>
      <c r="AI853" t="s">
        <v>16001</v>
      </c>
      <c r="AJ853" t="s">
        <v>16002</v>
      </c>
      <c r="AK853" t="s">
        <v>16073</v>
      </c>
      <c r="AL853" t="s">
        <v>16074</v>
      </c>
      <c r="AM853" t="s">
        <v>16075</v>
      </c>
      <c r="AN853" t="s">
        <v>16075</v>
      </c>
      <c r="AO853" t="s">
        <v>16076</v>
      </c>
      <c r="AP853" t="s">
        <v>16073</v>
      </c>
      <c r="AQ853">
        <v>70</v>
      </c>
      <c r="AR853">
        <v>70</v>
      </c>
      <c r="AS853">
        <v>0</v>
      </c>
      <c r="AU853">
        <v>0</v>
      </c>
      <c r="AV853">
        <v>-70</v>
      </c>
      <c r="AW853">
        <v>70</v>
      </c>
    </row>
    <row r="854" spans="1:49">
      <c r="A854" s="1">
        <f>_xlfn.XLOOKUP(K854,数据!F:F,数据!A:A)</f>
        <v>2026</v>
      </c>
      <c r="B854" s="2">
        <f>_xlfn.XLOOKUP(K854,数据!F:F,数据!B:B)</f>
        <v>5</v>
      </c>
      <c r="C854" s="2">
        <f>_xlfn.XLOOKUP(K854,数据!F:F,数据!C:C)</f>
        <v>22</v>
      </c>
      <c r="D854" s="2" t="str">
        <f>_xlfn.XLOOKUP(K854,数据!F:F,数据!K:K)</f>
        <v>红单</v>
      </c>
      <c r="E854" s="2" t="str" cm="1">
        <f t="array" ref="E854">IF(OR(D854="红单",D854="空派"),_xlfn.IFS(F854="未开售","新品首批发货",G854&lt;F854,"新品首批发货",G854-F854&lt;=60,"新品期补货空运",G854-F854&gt;60,"老品应急空运"),"海运，不进行分析")</f>
        <v>老品应急空运</v>
      </c>
      <c r="F854" s="3">
        <v>45850</v>
      </c>
      <c r="G854" s="3">
        <f>_xlfn.XLOOKUP(K854,数据!F:F,数据!D:D)</f>
        <v>46170</v>
      </c>
      <c r="H854" s="5">
        <v>109.5</v>
      </c>
      <c r="I854" s="5">
        <f t="shared" si="39"/>
        <v>0.876</v>
      </c>
      <c r="J854" s="5">
        <f>_xlfn.XLOOKUP(K854,数据!F:F,数据!T:T)*(I854/_xlfn.XLOOKUP(K854,数据!F:F,数据!Y:Y))</f>
        <v>68.334938009016</v>
      </c>
      <c r="K854" t="s">
        <v>10948</v>
      </c>
      <c r="L854" t="s">
        <v>41</v>
      </c>
      <c r="M854" t="s">
        <v>11113</v>
      </c>
      <c r="N854" t="s">
        <v>16077</v>
      </c>
      <c r="O854" t="s">
        <v>11115</v>
      </c>
      <c r="P854" t="s">
        <v>11139</v>
      </c>
      <c r="Q854" t="s">
        <v>11117</v>
      </c>
      <c r="R854" t="s">
        <v>11118</v>
      </c>
      <c r="S854" t="s">
        <v>10948</v>
      </c>
      <c r="T854" t="s">
        <v>15994</v>
      </c>
      <c r="U854" s="4" t="s">
        <v>16078</v>
      </c>
      <c r="V854" t="s">
        <v>16079</v>
      </c>
      <c r="W854" t="s">
        <v>11123</v>
      </c>
      <c r="X854" t="s">
        <v>11123</v>
      </c>
      <c r="Y854" t="s">
        <v>11124</v>
      </c>
      <c r="Z854" t="s">
        <v>16080</v>
      </c>
      <c r="AA854" t="s">
        <v>11144</v>
      </c>
      <c r="AB854" t="s">
        <v>16078</v>
      </c>
      <c r="AC854" t="s">
        <v>16081</v>
      </c>
      <c r="AD854" t="s">
        <v>16082</v>
      </c>
      <c r="AE854" t="s">
        <v>16036</v>
      </c>
      <c r="AI854" t="s">
        <v>16001</v>
      </c>
      <c r="AJ854" t="s">
        <v>16002</v>
      </c>
      <c r="AK854" t="s">
        <v>16083</v>
      </c>
      <c r="AL854" t="s">
        <v>16084</v>
      </c>
      <c r="AM854" t="s">
        <v>16085</v>
      </c>
      <c r="AN854" t="s">
        <v>16086</v>
      </c>
      <c r="AO854" t="s">
        <v>16087</v>
      </c>
      <c r="AP854" t="s">
        <v>16083</v>
      </c>
      <c r="AQ854">
        <v>8</v>
      </c>
      <c r="AR854">
        <v>8</v>
      </c>
      <c r="AS854">
        <v>0</v>
      </c>
      <c r="AU854">
        <v>0</v>
      </c>
      <c r="AV854">
        <v>-8</v>
      </c>
      <c r="AW854">
        <v>8</v>
      </c>
    </row>
    <row r="855" spans="1:49">
      <c r="A855" s="1">
        <f>_xlfn.XLOOKUP(K855,数据!F:F,数据!A:A)</f>
        <v>2026</v>
      </c>
      <c r="B855" s="2">
        <f>_xlfn.XLOOKUP(K855,数据!F:F,数据!B:B)</f>
        <v>5</v>
      </c>
      <c r="C855" s="2">
        <f>_xlfn.XLOOKUP(K855,数据!F:F,数据!C:C)</f>
        <v>22</v>
      </c>
      <c r="D855" s="2" t="str">
        <f>_xlfn.XLOOKUP(K855,数据!F:F,数据!K:K)</f>
        <v>红单</v>
      </c>
      <c r="E855" s="2" t="str" cm="1">
        <f t="array" ref="E855">IF(OR(D855="红单",D855="空派"),_xlfn.IFS(F855="未开售","新品首批发货",G855&lt;F855,"新品首批发货",G855-F855&lt;=60,"新品期补货空运",G855-F855&gt;60,"老品应急空运"),"海运，不进行分析")</f>
        <v>老品应急空运</v>
      </c>
      <c r="F855" s="3">
        <v>45851</v>
      </c>
      <c r="G855" s="3">
        <f>_xlfn.XLOOKUP(K855,数据!F:F,数据!D:D)</f>
        <v>46170</v>
      </c>
      <c r="H855" s="5">
        <v>110.5</v>
      </c>
      <c r="I855" s="5">
        <f t="shared" si="39"/>
        <v>5.525</v>
      </c>
      <c r="J855" s="5">
        <f>_xlfn.XLOOKUP(K855,数据!F:F,数据!T:T)*(I855/_xlfn.XLOOKUP(K855,数据!F:F,数据!Y:Y))</f>
        <v>430.993758561431</v>
      </c>
      <c r="K855" t="s">
        <v>10948</v>
      </c>
      <c r="L855" t="s">
        <v>41</v>
      </c>
      <c r="M855" t="s">
        <v>11113</v>
      </c>
      <c r="N855" t="s">
        <v>16077</v>
      </c>
      <c r="O855" t="s">
        <v>11115</v>
      </c>
      <c r="P855" t="s">
        <v>11139</v>
      </c>
      <c r="Q855" t="s">
        <v>11117</v>
      </c>
      <c r="R855" t="s">
        <v>11118</v>
      </c>
      <c r="S855" t="s">
        <v>10948</v>
      </c>
      <c r="T855" t="s">
        <v>15994</v>
      </c>
      <c r="U855" s="4" t="s">
        <v>16078</v>
      </c>
      <c r="V855" t="s">
        <v>16079</v>
      </c>
      <c r="W855" t="s">
        <v>11123</v>
      </c>
      <c r="X855" t="s">
        <v>11123</v>
      </c>
      <c r="Y855" t="s">
        <v>11124</v>
      </c>
      <c r="Z855" t="s">
        <v>16080</v>
      </c>
      <c r="AA855" t="s">
        <v>11144</v>
      </c>
      <c r="AB855" t="s">
        <v>16078</v>
      </c>
      <c r="AC855" t="s">
        <v>16081</v>
      </c>
      <c r="AD855" t="s">
        <v>16082</v>
      </c>
      <c r="AE855" t="s">
        <v>16036</v>
      </c>
      <c r="AI855" t="s">
        <v>16001</v>
      </c>
      <c r="AJ855" t="s">
        <v>16002</v>
      </c>
      <c r="AK855" t="s">
        <v>16008</v>
      </c>
      <c r="AL855" t="s">
        <v>16009</v>
      </c>
      <c r="AM855" t="s">
        <v>14874</v>
      </c>
      <c r="AN855" t="s">
        <v>14875</v>
      </c>
      <c r="AO855" t="s">
        <v>16010</v>
      </c>
      <c r="AP855" t="s">
        <v>16008</v>
      </c>
      <c r="AQ855">
        <v>50</v>
      </c>
      <c r="AR855">
        <v>50</v>
      </c>
      <c r="AS855">
        <v>0</v>
      </c>
      <c r="AU855">
        <v>0</v>
      </c>
      <c r="AV855">
        <v>-50</v>
      </c>
      <c r="AW855">
        <v>50</v>
      </c>
    </row>
    <row r="856" spans="1:49">
      <c r="A856" s="1">
        <f>_xlfn.XLOOKUP(K856,数据!F:F,数据!A:A)</f>
        <v>2026</v>
      </c>
      <c r="B856" s="2">
        <f>_xlfn.XLOOKUP(K856,数据!F:F,数据!B:B)</f>
        <v>5</v>
      </c>
      <c r="C856" s="2">
        <f>_xlfn.XLOOKUP(K856,数据!F:F,数据!C:C)</f>
        <v>22</v>
      </c>
      <c r="D856" s="2" t="str">
        <f>_xlfn.XLOOKUP(K856,数据!F:F,数据!K:K)</f>
        <v>红单</v>
      </c>
      <c r="E856" s="2" t="str" cm="1">
        <f t="array" ref="E856">IF(OR(D856="红单",D856="空派"),_xlfn.IFS(F856="未开售","新品首批发货",G856&lt;F856,"新品首批发货",G856-F856&lt;=60,"新品期补货空运",G856-F856&gt;60,"老品应急空运"),"海运，不进行分析")</f>
        <v>老品应急空运</v>
      </c>
      <c r="F856" s="3">
        <v>45852</v>
      </c>
      <c r="G856" s="3">
        <f>_xlfn.XLOOKUP(K856,数据!F:F,数据!D:D)</f>
        <v>46170</v>
      </c>
      <c r="H856" s="5">
        <v>111.5</v>
      </c>
      <c r="I856" s="5">
        <f t="shared" si="39"/>
        <v>11.15</v>
      </c>
      <c r="J856" s="5">
        <f>_xlfn.XLOOKUP(K856,数据!F:F,数据!T:T)*(I856/_xlfn.XLOOKUP(K856,数据!F:F,数据!Y:Y))</f>
        <v>869.788309133023</v>
      </c>
      <c r="K856" t="s">
        <v>10948</v>
      </c>
      <c r="L856" t="s">
        <v>41</v>
      </c>
      <c r="M856" t="s">
        <v>11113</v>
      </c>
      <c r="N856" t="s">
        <v>16077</v>
      </c>
      <c r="O856" t="s">
        <v>11115</v>
      </c>
      <c r="P856" t="s">
        <v>11139</v>
      </c>
      <c r="Q856" t="s">
        <v>11117</v>
      </c>
      <c r="R856" t="s">
        <v>11118</v>
      </c>
      <c r="S856" t="s">
        <v>10948</v>
      </c>
      <c r="T856" t="s">
        <v>15994</v>
      </c>
      <c r="U856" s="4" t="s">
        <v>16078</v>
      </c>
      <c r="V856" t="s">
        <v>16079</v>
      </c>
      <c r="W856" t="s">
        <v>11123</v>
      </c>
      <c r="X856" t="s">
        <v>11123</v>
      </c>
      <c r="Y856" t="s">
        <v>11124</v>
      </c>
      <c r="Z856" t="s">
        <v>16080</v>
      </c>
      <c r="AA856" t="s">
        <v>11144</v>
      </c>
      <c r="AB856" t="s">
        <v>16078</v>
      </c>
      <c r="AC856" t="s">
        <v>16081</v>
      </c>
      <c r="AD856" t="s">
        <v>16082</v>
      </c>
      <c r="AE856" t="s">
        <v>16036</v>
      </c>
      <c r="AI856" t="s">
        <v>16001</v>
      </c>
      <c r="AJ856" t="s">
        <v>16002</v>
      </c>
      <c r="AK856" t="s">
        <v>16088</v>
      </c>
      <c r="AL856" t="s">
        <v>16089</v>
      </c>
      <c r="AM856" t="s">
        <v>16090</v>
      </c>
      <c r="AN856" t="s">
        <v>16090</v>
      </c>
      <c r="AO856" t="s">
        <v>16091</v>
      </c>
      <c r="AP856" t="s">
        <v>16088</v>
      </c>
      <c r="AQ856">
        <v>100</v>
      </c>
      <c r="AR856">
        <v>100</v>
      </c>
      <c r="AS856">
        <v>0</v>
      </c>
      <c r="AU856">
        <v>0</v>
      </c>
      <c r="AV856">
        <v>-100</v>
      </c>
      <c r="AW856">
        <v>100</v>
      </c>
    </row>
    <row r="857" spans="1:49">
      <c r="A857" s="1">
        <f>_xlfn.XLOOKUP(K857,数据!F:F,数据!A:A)</f>
        <v>2026</v>
      </c>
      <c r="B857" s="2">
        <f>_xlfn.XLOOKUP(K857,数据!F:F,数据!B:B)</f>
        <v>5</v>
      </c>
      <c r="C857" s="2">
        <f>_xlfn.XLOOKUP(K857,数据!F:F,数据!C:C)</f>
        <v>22</v>
      </c>
      <c r="D857" s="2" t="str">
        <f>_xlfn.XLOOKUP(K857,数据!F:F,数据!K:K)</f>
        <v>红单</v>
      </c>
      <c r="E857" s="2" t="str" cm="1">
        <f t="array" ref="E857">IF(OR(D857="红单",D857="空派"),_xlfn.IFS(F857="未开售","新品首批发货",G857&lt;F857,"新品首批发货",G857-F857&lt;=60,"新品期补货空运",G857-F857&gt;60,"老品应急空运"),"海运，不进行分析")</f>
        <v>老品应急空运</v>
      </c>
      <c r="F857" s="3">
        <v>45853</v>
      </c>
      <c r="G857" s="3">
        <f>_xlfn.XLOOKUP(K857,数据!F:F,数据!D:D)</f>
        <v>46170</v>
      </c>
      <c r="H857" s="5">
        <v>112.5</v>
      </c>
      <c r="I857" s="5">
        <f t="shared" si="39"/>
        <v>11.25</v>
      </c>
      <c r="J857" s="5">
        <f>_xlfn.XLOOKUP(K857,数据!F:F,数据!T:T)*(I857/_xlfn.XLOOKUP(K857,数据!F:F,数据!Y:Y))</f>
        <v>877.589101143184</v>
      </c>
      <c r="K857" t="s">
        <v>10948</v>
      </c>
      <c r="L857" t="s">
        <v>41</v>
      </c>
      <c r="M857" t="s">
        <v>11113</v>
      </c>
      <c r="N857" t="s">
        <v>16077</v>
      </c>
      <c r="O857" t="s">
        <v>11115</v>
      </c>
      <c r="P857" t="s">
        <v>11139</v>
      </c>
      <c r="Q857" t="s">
        <v>11117</v>
      </c>
      <c r="R857" t="s">
        <v>11118</v>
      </c>
      <c r="S857" t="s">
        <v>10948</v>
      </c>
      <c r="T857" t="s">
        <v>15994</v>
      </c>
      <c r="U857" s="4" t="s">
        <v>16078</v>
      </c>
      <c r="V857" t="s">
        <v>16079</v>
      </c>
      <c r="W857" t="s">
        <v>11123</v>
      </c>
      <c r="X857" t="s">
        <v>11123</v>
      </c>
      <c r="Y857" t="s">
        <v>11124</v>
      </c>
      <c r="Z857" t="s">
        <v>16080</v>
      </c>
      <c r="AA857" t="s">
        <v>11144</v>
      </c>
      <c r="AB857" t="s">
        <v>16078</v>
      </c>
      <c r="AC857" t="s">
        <v>16081</v>
      </c>
      <c r="AD857" t="s">
        <v>16082</v>
      </c>
      <c r="AE857" t="s">
        <v>16036</v>
      </c>
      <c r="AI857" t="s">
        <v>16001</v>
      </c>
      <c r="AJ857" t="s">
        <v>16002</v>
      </c>
      <c r="AK857" t="s">
        <v>16092</v>
      </c>
      <c r="AL857" t="s">
        <v>16093</v>
      </c>
      <c r="AM857" t="s">
        <v>16094</v>
      </c>
      <c r="AN857" t="s">
        <v>16094</v>
      </c>
      <c r="AO857" t="s">
        <v>16095</v>
      </c>
      <c r="AP857" t="s">
        <v>16092</v>
      </c>
      <c r="AQ857">
        <v>100</v>
      </c>
      <c r="AR857">
        <v>100</v>
      </c>
      <c r="AS857">
        <v>0</v>
      </c>
      <c r="AU857">
        <v>0</v>
      </c>
      <c r="AV857">
        <v>-100</v>
      </c>
      <c r="AW857">
        <v>100</v>
      </c>
    </row>
    <row r="858" spans="1:49">
      <c r="A858" s="1">
        <f>_xlfn.XLOOKUP(K858,数据!F:F,数据!A:A)</f>
        <v>2026</v>
      </c>
      <c r="B858" s="2">
        <f>_xlfn.XLOOKUP(K858,数据!F:F,数据!B:B)</f>
        <v>5</v>
      </c>
      <c r="C858" s="2">
        <f>_xlfn.XLOOKUP(K858,数据!F:F,数据!C:C)</f>
        <v>22</v>
      </c>
      <c r="D858" s="2" t="str">
        <f>_xlfn.XLOOKUP(K858,数据!F:F,数据!K:K)</f>
        <v>红单</v>
      </c>
      <c r="E858" s="2" t="str" cm="1">
        <f t="array" ref="E858">IF(OR(D858="红单",D858="空派"),_xlfn.IFS(F858="未开售","新品首批发货",G858&lt;F858,"新品首批发货",G858-F858&lt;=60,"新品期补货空运",G858-F858&gt;60,"老品应急空运"),"海运，不进行分析")</f>
        <v>老品应急空运</v>
      </c>
      <c r="F858" s="3">
        <v>45854</v>
      </c>
      <c r="G858" s="3">
        <f>_xlfn.XLOOKUP(K858,数据!F:F,数据!D:D)</f>
        <v>46170</v>
      </c>
      <c r="H858" s="5">
        <v>113.5</v>
      </c>
      <c r="I858" s="5">
        <f t="shared" si="39"/>
        <v>11.35</v>
      </c>
      <c r="J858" s="5">
        <f>_xlfn.XLOOKUP(K858,数据!F:F,数据!T:T)*(I858/_xlfn.XLOOKUP(K858,数据!F:F,数据!Y:Y))</f>
        <v>885.389893153346</v>
      </c>
      <c r="K858" t="s">
        <v>10948</v>
      </c>
      <c r="L858" t="s">
        <v>41</v>
      </c>
      <c r="M858" t="s">
        <v>11113</v>
      </c>
      <c r="N858" t="s">
        <v>16077</v>
      </c>
      <c r="O858" t="s">
        <v>11115</v>
      </c>
      <c r="P858" t="s">
        <v>11139</v>
      </c>
      <c r="Q858" t="s">
        <v>11117</v>
      </c>
      <c r="R858" t="s">
        <v>11118</v>
      </c>
      <c r="S858" t="s">
        <v>10948</v>
      </c>
      <c r="T858" t="s">
        <v>15994</v>
      </c>
      <c r="U858" s="4" t="s">
        <v>16078</v>
      </c>
      <c r="V858" t="s">
        <v>16079</v>
      </c>
      <c r="W858" t="s">
        <v>11123</v>
      </c>
      <c r="X858" t="s">
        <v>11123</v>
      </c>
      <c r="Y858" t="s">
        <v>11124</v>
      </c>
      <c r="Z858" t="s">
        <v>16080</v>
      </c>
      <c r="AA858" t="s">
        <v>11144</v>
      </c>
      <c r="AB858" t="s">
        <v>16078</v>
      </c>
      <c r="AC858" t="s">
        <v>16081</v>
      </c>
      <c r="AD858" t="s">
        <v>16082</v>
      </c>
      <c r="AE858" t="s">
        <v>16036</v>
      </c>
      <c r="AI858" t="s">
        <v>16001</v>
      </c>
      <c r="AJ858" t="s">
        <v>16002</v>
      </c>
      <c r="AK858" t="s">
        <v>16096</v>
      </c>
      <c r="AL858" t="s">
        <v>16097</v>
      </c>
      <c r="AM858" t="s">
        <v>16098</v>
      </c>
      <c r="AN858" t="s">
        <v>16098</v>
      </c>
      <c r="AO858" t="s">
        <v>16099</v>
      </c>
      <c r="AP858" t="s">
        <v>16096</v>
      </c>
      <c r="AQ858">
        <v>100</v>
      </c>
      <c r="AR858">
        <v>100</v>
      </c>
      <c r="AS858">
        <v>0</v>
      </c>
      <c r="AU858">
        <v>0</v>
      </c>
      <c r="AV858">
        <v>-100</v>
      </c>
      <c r="AW858">
        <v>100</v>
      </c>
    </row>
    <row r="859" spans="1:49">
      <c r="A859" s="1">
        <f>_xlfn.XLOOKUP(K859,数据!F:F,数据!A:A)</f>
        <v>2026</v>
      </c>
      <c r="B859" s="2">
        <f>_xlfn.XLOOKUP(K859,数据!F:F,数据!B:B)</f>
        <v>5</v>
      </c>
      <c r="C859" s="2">
        <f>_xlfn.XLOOKUP(K859,数据!F:F,数据!C:C)</f>
        <v>22</v>
      </c>
      <c r="D859" s="2" t="str">
        <f>_xlfn.XLOOKUP(K859,数据!F:F,数据!K:K)</f>
        <v>红单</v>
      </c>
      <c r="E859" s="2" t="str" cm="1">
        <f t="array" ref="E859">IF(OR(D859="红单",D859="空派"),_xlfn.IFS(F859="未开售","新品首批发货",G859&lt;F859,"新品首批发货",G859-F859&lt;=60,"新品期补货空运",G859-F859&gt;60,"老品应急空运"),"海运，不进行分析")</f>
        <v>老品应急空运</v>
      </c>
      <c r="F859" s="3">
        <v>45855</v>
      </c>
      <c r="G859" s="3">
        <f>_xlfn.XLOOKUP(K859,数据!F:F,数据!D:D)</f>
        <v>46170</v>
      </c>
      <c r="H859" s="5">
        <v>114.5</v>
      </c>
      <c r="I859" s="5">
        <f t="shared" si="39"/>
        <v>6.87</v>
      </c>
      <c r="J859" s="5">
        <f>_xlfn.XLOOKUP(K859,数据!F:F,数据!T:T)*(I859/_xlfn.XLOOKUP(K859,数据!F:F,数据!Y:Y))</f>
        <v>2772.42</v>
      </c>
      <c r="K859" t="s">
        <v>10947</v>
      </c>
      <c r="L859" t="s">
        <v>57</v>
      </c>
      <c r="M859" t="s">
        <v>11113</v>
      </c>
      <c r="N859" t="s">
        <v>16100</v>
      </c>
      <c r="O859" t="s">
        <v>11115</v>
      </c>
      <c r="P859" t="s">
        <v>11116</v>
      </c>
      <c r="Q859" t="s">
        <v>11117</v>
      </c>
      <c r="R859" t="s">
        <v>11118</v>
      </c>
      <c r="S859" t="s">
        <v>10947</v>
      </c>
      <c r="T859" t="s">
        <v>15994</v>
      </c>
      <c r="U859" s="4" t="s">
        <v>16078</v>
      </c>
      <c r="V859" t="s">
        <v>16101</v>
      </c>
      <c r="W859" t="s">
        <v>11123</v>
      </c>
      <c r="X859" t="s">
        <v>11123</v>
      </c>
      <c r="Y859" t="s">
        <v>11124</v>
      </c>
      <c r="Z859" t="s">
        <v>16102</v>
      </c>
      <c r="AA859" t="s">
        <v>11144</v>
      </c>
      <c r="AB859" t="s">
        <v>16078</v>
      </c>
      <c r="AC859" t="s">
        <v>16103</v>
      </c>
      <c r="AD859" t="s">
        <v>16104</v>
      </c>
      <c r="AE859" t="s">
        <v>16036</v>
      </c>
      <c r="AI859" t="s">
        <v>16001</v>
      </c>
      <c r="AJ859" t="s">
        <v>16002</v>
      </c>
      <c r="AK859" t="s">
        <v>16105</v>
      </c>
      <c r="AL859" t="s">
        <v>16106</v>
      </c>
      <c r="AM859" t="s">
        <v>16107</v>
      </c>
      <c r="AN859" t="s">
        <v>16107</v>
      </c>
      <c r="AO859" t="s">
        <v>16108</v>
      </c>
      <c r="AP859" t="s">
        <v>16105</v>
      </c>
      <c r="AQ859">
        <v>60</v>
      </c>
      <c r="AR859">
        <v>60</v>
      </c>
      <c r="AS859">
        <v>0</v>
      </c>
      <c r="AU859">
        <v>0</v>
      </c>
      <c r="AV859">
        <v>-60</v>
      </c>
      <c r="AW859">
        <v>60</v>
      </c>
    </row>
    <row r="860" spans="1:49">
      <c r="A860" s="1">
        <f>_xlfn.XLOOKUP(K860,数据!F:F,数据!A:A)</f>
        <v>2026</v>
      </c>
      <c r="B860" s="2">
        <f>_xlfn.XLOOKUP(K860,数据!F:F,数据!B:B)</f>
        <v>5</v>
      </c>
      <c r="C860" s="2">
        <f>_xlfn.XLOOKUP(K860,数据!F:F,数据!C:C)</f>
        <v>22</v>
      </c>
      <c r="D860" s="2" t="str">
        <f>_xlfn.XLOOKUP(K860,数据!F:F,数据!K:K)</f>
        <v>空派</v>
      </c>
      <c r="E860" s="2" t="str" cm="1">
        <f t="array" ref="E860">IF(OR(D860="红单",D860="空派"),_xlfn.IFS(F860="未开售","新品首批发货",G860&lt;F860,"新品首批发货",G860-F860&lt;=60,"新品期补货空运",G860-F860&gt;60,"老品应急空运"),"海运，不进行分析")</f>
        <v>老品应急空运</v>
      </c>
      <c r="F860" s="3">
        <v>45856</v>
      </c>
      <c r="G860" s="3">
        <f>_xlfn.XLOOKUP(K860,数据!F:F,数据!D:D)</f>
        <v>46169</v>
      </c>
      <c r="H860" s="5">
        <v>115.5</v>
      </c>
      <c r="I860" s="5">
        <f t="shared" si="39"/>
        <v>9.8175</v>
      </c>
      <c r="J860" s="5">
        <f>_xlfn.XLOOKUP(K860,数据!F:F,数据!T:T)*(I860/_xlfn.XLOOKUP(K860,数据!F:F,数据!Y:Y))</f>
        <v>2780.595</v>
      </c>
      <c r="K860" t="s">
        <v>10944</v>
      </c>
      <c r="L860" t="s">
        <v>80</v>
      </c>
      <c r="M860" t="s">
        <v>11113</v>
      </c>
      <c r="N860" t="s">
        <v>16109</v>
      </c>
      <c r="O860" t="s">
        <v>11115</v>
      </c>
      <c r="P860" t="s">
        <v>11116</v>
      </c>
      <c r="Q860" t="s">
        <v>11117</v>
      </c>
      <c r="R860" t="s">
        <v>11118</v>
      </c>
      <c r="S860" t="s">
        <v>16110</v>
      </c>
      <c r="T860" t="s">
        <v>15994</v>
      </c>
      <c r="U860" s="4" t="s">
        <v>16111</v>
      </c>
      <c r="V860" t="s">
        <v>16112</v>
      </c>
      <c r="W860" t="s">
        <v>11123</v>
      </c>
      <c r="X860" t="s">
        <v>11123</v>
      </c>
      <c r="Y860" t="s">
        <v>11124</v>
      </c>
      <c r="Z860" t="s">
        <v>16113</v>
      </c>
      <c r="AA860" t="s">
        <v>11126</v>
      </c>
      <c r="AB860" t="s">
        <v>16111</v>
      </c>
      <c r="AC860" t="s">
        <v>16114</v>
      </c>
      <c r="AD860" t="s">
        <v>16115</v>
      </c>
      <c r="AE860" t="s">
        <v>16116</v>
      </c>
      <c r="AI860" t="s">
        <v>16001</v>
      </c>
      <c r="AJ860" t="s">
        <v>16002</v>
      </c>
      <c r="AK860" t="s">
        <v>16117</v>
      </c>
      <c r="AL860" t="s">
        <v>16118</v>
      </c>
      <c r="AM860" t="s">
        <v>16119</v>
      </c>
      <c r="AN860" t="s">
        <v>16119</v>
      </c>
      <c r="AO860" t="s">
        <v>16120</v>
      </c>
      <c r="AP860" t="s">
        <v>16117</v>
      </c>
      <c r="AQ860">
        <v>85</v>
      </c>
      <c r="AR860">
        <v>85</v>
      </c>
      <c r="AS860">
        <v>0</v>
      </c>
      <c r="AU860">
        <v>0</v>
      </c>
      <c r="AV860">
        <v>-85</v>
      </c>
      <c r="AW860">
        <v>85</v>
      </c>
    </row>
    <row r="861" spans="1:49">
      <c r="A861" s="1">
        <f>_xlfn.XLOOKUP(K861,数据!F:F,数据!A:A)</f>
        <v>2026</v>
      </c>
      <c r="B861" s="2">
        <f>_xlfn.XLOOKUP(K861,数据!F:F,数据!B:B)</f>
        <v>5</v>
      </c>
      <c r="C861" s="2">
        <f>_xlfn.XLOOKUP(K861,数据!F:F,数据!C:C)</f>
        <v>22</v>
      </c>
      <c r="D861" s="2" t="str">
        <f>_xlfn.XLOOKUP(K861,数据!F:F,数据!K:K)</f>
        <v>空派</v>
      </c>
      <c r="E861" s="2" t="str" cm="1">
        <f t="array" ref="E861">IF(OR(D861="红单",D861="空派"),_xlfn.IFS(F861="未开售","新品首批发货",G861&lt;F861,"新品首批发货",G861-F861&lt;=60,"新品期补货空运",G861-F861&gt;60,"老品应急空运"),"海运，不进行分析")</f>
        <v>老品应急空运</v>
      </c>
      <c r="F861" s="3">
        <v>45857</v>
      </c>
      <c r="G861" s="3">
        <f>_xlfn.XLOOKUP(K861,数据!F:F,数据!D:D)</f>
        <v>46169</v>
      </c>
      <c r="H861" s="5">
        <v>116.5</v>
      </c>
      <c r="I861" s="5">
        <f t="shared" si="39"/>
        <v>5.825</v>
      </c>
      <c r="J861" s="5">
        <f>_xlfn.XLOOKUP(K861,数据!F:F,数据!T:T)*(I861/_xlfn.XLOOKUP(K861,数据!F:F,数据!Y:Y))</f>
        <v>615.584102646523</v>
      </c>
      <c r="K861" t="s">
        <v>10946</v>
      </c>
      <c r="L861" t="s">
        <v>111</v>
      </c>
      <c r="M861" t="s">
        <v>11113</v>
      </c>
      <c r="N861" t="s">
        <v>16121</v>
      </c>
      <c r="O861" t="s">
        <v>11115</v>
      </c>
      <c r="P861" t="s">
        <v>11139</v>
      </c>
      <c r="Q861" t="s">
        <v>11117</v>
      </c>
      <c r="R861" t="s">
        <v>11118</v>
      </c>
      <c r="S861" t="s">
        <v>16122</v>
      </c>
      <c r="T861" t="s">
        <v>15994</v>
      </c>
      <c r="U861" s="4" t="s">
        <v>16123</v>
      </c>
      <c r="V861" t="s">
        <v>16124</v>
      </c>
      <c r="W861" t="s">
        <v>11123</v>
      </c>
      <c r="X861" t="s">
        <v>11123</v>
      </c>
      <c r="Y861" t="s">
        <v>11124</v>
      </c>
      <c r="Z861" t="s">
        <v>16125</v>
      </c>
      <c r="AA861" t="s">
        <v>11144</v>
      </c>
      <c r="AB861" t="s">
        <v>16123</v>
      </c>
      <c r="AC861" t="s">
        <v>16126</v>
      </c>
      <c r="AD861" t="s">
        <v>16127</v>
      </c>
      <c r="AE861" t="s">
        <v>16116</v>
      </c>
      <c r="AI861" t="s">
        <v>16001</v>
      </c>
      <c r="AJ861" t="s">
        <v>16002</v>
      </c>
      <c r="AK861" t="s">
        <v>16128</v>
      </c>
      <c r="AL861" t="s">
        <v>16129</v>
      </c>
      <c r="AM861" t="s">
        <v>16130</v>
      </c>
      <c r="AN861" t="s">
        <v>16130</v>
      </c>
      <c r="AO861" t="s">
        <v>16131</v>
      </c>
      <c r="AP861" t="s">
        <v>16128</v>
      </c>
      <c r="AQ861">
        <v>50</v>
      </c>
      <c r="AR861">
        <v>50</v>
      </c>
      <c r="AS861">
        <v>0</v>
      </c>
      <c r="AU861">
        <v>0</v>
      </c>
      <c r="AV861">
        <v>-50</v>
      </c>
      <c r="AW861">
        <v>50</v>
      </c>
    </row>
    <row r="862" spans="1:49">
      <c r="A862" s="1">
        <f>_xlfn.XLOOKUP(K862,数据!F:F,数据!A:A)</f>
        <v>2026</v>
      </c>
      <c r="B862" s="2">
        <f>_xlfn.XLOOKUP(K862,数据!F:F,数据!B:B)</f>
        <v>5</v>
      </c>
      <c r="C862" s="2">
        <f>_xlfn.XLOOKUP(K862,数据!F:F,数据!C:C)</f>
        <v>22</v>
      </c>
      <c r="D862" s="2" t="str">
        <f>_xlfn.XLOOKUP(K862,数据!F:F,数据!K:K)</f>
        <v>空派</v>
      </c>
      <c r="E862" s="2" t="str" cm="1">
        <f t="array" ref="E862">IF(OR(D862="红单",D862="空派"),_xlfn.IFS(F862="未开售","新品首批发货",G862&lt;F862,"新品首批发货",G862-F862&lt;=60,"新品期补货空运",G862-F862&gt;60,"老品应急空运"),"海运，不进行分析")</f>
        <v>老品应急空运</v>
      </c>
      <c r="F862" s="3">
        <v>45858</v>
      </c>
      <c r="G862" s="3">
        <f>_xlfn.XLOOKUP(K862,数据!F:F,数据!D:D)</f>
        <v>46169</v>
      </c>
      <c r="H862" s="5">
        <v>117.5</v>
      </c>
      <c r="I862" s="5">
        <f t="shared" si="39"/>
        <v>17.5075</v>
      </c>
      <c r="J862" s="5">
        <f>_xlfn.XLOOKUP(K862,数据!F:F,数据!T:T)*(I862/_xlfn.XLOOKUP(K862,数据!F:F,数据!Y:Y))</f>
        <v>1850.18689735348</v>
      </c>
      <c r="K862" t="s">
        <v>10946</v>
      </c>
      <c r="L862" t="s">
        <v>111</v>
      </c>
      <c r="M862" t="s">
        <v>11113</v>
      </c>
      <c r="N862" t="s">
        <v>16121</v>
      </c>
      <c r="O862" t="s">
        <v>11115</v>
      </c>
      <c r="P862" t="s">
        <v>11139</v>
      </c>
      <c r="Q862" t="s">
        <v>11117</v>
      </c>
      <c r="R862" t="s">
        <v>11118</v>
      </c>
      <c r="S862" t="s">
        <v>16122</v>
      </c>
      <c r="T862" t="s">
        <v>15994</v>
      </c>
      <c r="U862" s="4" t="s">
        <v>16123</v>
      </c>
      <c r="V862" t="s">
        <v>16124</v>
      </c>
      <c r="W862" t="s">
        <v>11123</v>
      </c>
      <c r="X862" t="s">
        <v>11123</v>
      </c>
      <c r="Y862" t="s">
        <v>11124</v>
      </c>
      <c r="Z862" t="s">
        <v>16125</v>
      </c>
      <c r="AA862" t="s">
        <v>11144</v>
      </c>
      <c r="AB862" t="s">
        <v>16123</v>
      </c>
      <c r="AC862" t="s">
        <v>16126</v>
      </c>
      <c r="AD862" t="s">
        <v>16127</v>
      </c>
      <c r="AE862" t="s">
        <v>16116</v>
      </c>
      <c r="AI862" t="s">
        <v>16001</v>
      </c>
      <c r="AJ862" t="s">
        <v>16002</v>
      </c>
      <c r="AK862" t="s">
        <v>16132</v>
      </c>
      <c r="AL862" t="s">
        <v>16133</v>
      </c>
      <c r="AM862" t="s">
        <v>16134</v>
      </c>
      <c r="AN862" t="s">
        <v>16134</v>
      </c>
      <c r="AO862" t="s">
        <v>16135</v>
      </c>
      <c r="AP862" t="s">
        <v>16132</v>
      </c>
      <c r="AQ862">
        <v>149</v>
      </c>
      <c r="AR862">
        <v>149</v>
      </c>
      <c r="AS862">
        <v>0</v>
      </c>
      <c r="AU862">
        <v>0</v>
      </c>
      <c r="AV862">
        <v>-149</v>
      </c>
      <c r="AW862">
        <v>149</v>
      </c>
    </row>
    <row r="863" spans="1:49">
      <c r="A863" s="1">
        <f>_xlfn.XLOOKUP(K863,数据!F:F,数据!A:A)</f>
        <v>2026</v>
      </c>
      <c r="B863" s="2">
        <f>_xlfn.XLOOKUP(K863,数据!F:F,数据!B:B)</f>
        <v>5</v>
      </c>
      <c r="C863" s="2">
        <f>_xlfn.XLOOKUP(K863,数据!F:F,数据!C:C)</f>
        <v>22</v>
      </c>
      <c r="D863" s="2" t="str">
        <f>_xlfn.XLOOKUP(K863,数据!F:F,数据!K:K)</f>
        <v>空派</v>
      </c>
      <c r="E863" s="2" t="str" cm="1">
        <f t="array" ref="E863">IF(OR(D863="红单",D863="空派"),_xlfn.IFS(F863="未开售","新品首批发货",G863&lt;F863,"新品首批发货",G863-F863&lt;=60,"新品期补货空运",G863-F863&gt;60,"老品应急空运"),"海运，不进行分析")</f>
        <v>老品应急空运</v>
      </c>
      <c r="F863" s="3">
        <v>45859</v>
      </c>
      <c r="G863" s="3">
        <f>_xlfn.XLOOKUP(K863,数据!F:F,数据!D:D)</f>
        <v>46169</v>
      </c>
      <c r="H863" s="5">
        <v>118.5</v>
      </c>
      <c r="I863" s="5">
        <f t="shared" si="39"/>
        <v>1.3035</v>
      </c>
      <c r="J863" s="5">
        <f>_xlfn.XLOOKUP(K863,数据!F:F,数据!T:T)*(I863/_xlfn.XLOOKUP(K863,数据!F:F,数据!Y:Y))</f>
        <v>134.440426853707</v>
      </c>
      <c r="K863" t="s">
        <v>10945</v>
      </c>
      <c r="L863" t="s">
        <v>41</v>
      </c>
      <c r="M863" t="s">
        <v>11113</v>
      </c>
      <c r="N863" t="s">
        <v>16136</v>
      </c>
      <c r="O863" t="s">
        <v>11115</v>
      </c>
      <c r="P863" t="s">
        <v>11139</v>
      </c>
      <c r="Q863" t="s">
        <v>11117</v>
      </c>
      <c r="R863" t="s">
        <v>11118</v>
      </c>
      <c r="S863" t="s">
        <v>16137</v>
      </c>
      <c r="T863" t="s">
        <v>15994</v>
      </c>
      <c r="U863" s="4" t="s">
        <v>16138</v>
      </c>
      <c r="V863" t="s">
        <v>16139</v>
      </c>
      <c r="W863" t="s">
        <v>11123</v>
      </c>
      <c r="X863" t="s">
        <v>11123</v>
      </c>
      <c r="Y863" t="s">
        <v>11124</v>
      </c>
      <c r="Z863" t="s">
        <v>16140</v>
      </c>
      <c r="AA863" t="s">
        <v>11144</v>
      </c>
      <c r="AB863" t="s">
        <v>16138</v>
      </c>
      <c r="AC863" t="s">
        <v>16141</v>
      </c>
      <c r="AD863" t="s">
        <v>16142</v>
      </c>
      <c r="AE863" t="s">
        <v>16116</v>
      </c>
      <c r="AI863" t="s">
        <v>16001</v>
      </c>
      <c r="AJ863" t="s">
        <v>16002</v>
      </c>
      <c r="AK863" t="s">
        <v>16069</v>
      </c>
      <c r="AL863" t="s">
        <v>16070</v>
      </c>
      <c r="AM863" t="s">
        <v>16071</v>
      </c>
      <c r="AN863" t="s">
        <v>16071</v>
      </c>
      <c r="AO863" t="s">
        <v>16072</v>
      </c>
      <c r="AP863" t="s">
        <v>16069</v>
      </c>
      <c r="AQ863">
        <v>11</v>
      </c>
      <c r="AR863">
        <v>11</v>
      </c>
      <c r="AS863">
        <v>0</v>
      </c>
      <c r="AU863">
        <v>0</v>
      </c>
      <c r="AV863">
        <v>-11</v>
      </c>
      <c r="AW863">
        <v>11</v>
      </c>
    </row>
    <row r="864" spans="1:49">
      <c r="A864" s="1">
        <f>_xlfn.XLOOKUP(K864,数据!F:F,数据!A:A)</f>
        <v>2026</v>
      </c>
      <c r="B864" s="2">
        <f>_xlfn.XLOOKUP(K864,数据!F:F,数据!B:B)</f>
        <v>5</v>
      </c>
      <c r="C864" s="2">
        <f>_xlfn.XLOOKUP(K864,数据!F:F,数据!C:C)</f>
        <v>22</v>
      </c>
      <c r="D864" s="2" t="str">
        <f>_xlfn.XLOOKUP(K864,数据!F:F,数据!K:K)</f>
        <v>空派</v>
      </c>
      <c r="E864" s="2" t="str" cm="1">
        <f t="array" ref="E864">IF(OR(D864="红单",D864="空派"),_xlfn.IFS(F864="未开售","新品首批发货",G864&lt;F864,"新品首批发货",G864-F864&lt;=60,"新品期补货空运",G864-F864&gt;60,"老品应急空运"),"海运，不进行分析")</f>
        <v>老品应急空运</v>
      </c>
      <c r="F864" s="3">
        <v>45860</v>
      </c>
      <c r="G864" s="3">
        <f>_xlfn.XLOOKUP(K864,数据!F:F,数据!D:D)</f>
        <v>46169</v>
      </c>
      <c r="H864" s="5">
        <v>119.5</v>
      </c>
      <c r="I864" s="5">
        <f t="shared" si="39"/>
        <v>7.17</v>
      </c>
      <c r="J864" s="5">
        <f>_xlfn.XLOOKUP(K864,数据!F:F,数据!T:T)*(I864/_xlfn.XLOOKUP(K864,数据!F:F,数据!Y:Y))</f>
        <v>739.499701220623</v>
      </c>
      <c r="K864" t="s">
        <v>10945</v>
      </c>
      <c r="L864" t="s">
        <v>41</v>
      </c>
      <c r="M864" t="s">
        <v>11113</v>
      </c>
      <c r="N864" t="s">
        <v>16136</v>
      </c>
      <c r="O864" t="s">
        <v>11115</v>
      </c>
      <c r="P864" t="s">
        <v>11139</v>
      </c>
      <c r="Q864" t="s">
        <v>11117</v>
      </c>
      <c r="R864" t="s">
        <v>11118</v>
      </c>
      <c r="S864" t="s">
        <v>16137</v>
      </c>
      <c r="T864" t="s">
        <v>15994</v>
      </c>
      <c r="U864" s="4" t="s">
        <v>16138</v>
      </c>
      <c r="V864" t="s">
        <v>16139</v>
      </c>
      <c r="W864" t="s">
        <v>11123</v>
      </c>
      <c r="X864" t="s">
        <v>11123</v>
      </c>
      <c r="Y864" t="s">
        <v>11124</v>
      </c>
      <c r="Z864" t="s">
        <v>16140</v>
      </c>
      <c r="AA864" t="s">
        <v>11144</v>
      </c>
      <c r="AB864" t="s">
        <v>16138</v>
      </c>
      <c r="AC864" t="s">
        <v>16141</v>
      </c>
      <c r="AD864" t="s">
        <v>16142</v>
      </c>
      <c r="AE864" t="s">
        <v>16116</v>
      </c>
      <c r="AI864" t="s">
        <v>16001</v>
      </c>
      <c r="AJ864" t="s">
        <v>16002</v>
      </c>
      <c r="AK864" t="s">
        <v>16143</v>
      </c>
      <c r="AL864" t="s">
        <v>16144</v>
      </c>
      <c r="AM864" t="s">
        <v>16145</v>
      </c>
      <c r="AN864" t="s">
        <v>16145</v>
      </c>
      <c r="AO864" t="s">
        <v>16146</v>
      </c>
      <c r="AP864" t="s">
        <v>16143</v>
      </c>
      <c r="AQ864">
        <v>60</v>
      </c>
      <c r="AR864">
        <v>60</v>
      </c>
      <c r="AS864">
        <v>0</v>
      </c>
      <c r="AU864">
        <v>0</v>
      </c>
      <c r="AV864">
        <v>-60</v>
      </c>
      <c r="AW864">
        <v>60</v>
      </c>
    </row>
    <row r="865" spans="1:49">
      <c r="A865" s="1">
        <f>_xlfn.XLOOKUP(K865,数据!F:F,数据!A:A)</f>
        <v>2026</v>
      </c>
      <c r="B865" s="2">
        <f>_xlfn.XLOOKUP(K865,数据!F:F,数据!B:B)</f>
        <v>5</v>
      </c>
      <c r="C865" s="2">
        <f>_xlfn.XLOOKUP(K865,数据!F:F,数据!C:C)</f>
        <v>22</v>
      </c>
      <c r="D865" s="2" t="str">
        <f>_xlfn.XLOOKUP(K865,数据!F:F,数据!K:K)</f>
        <v>空派</v>
      </c>
      <c r="E865" s="2" t="str" cm="1">
        <f t="array" ref="E865">IF(OR(D865="红单",D865="空派"),_xlfn.IFS(F865="未开售","新品首批发货",G865&lt;F865,"新品首批发货",G865-F865&lt;=60,"新品期补货空运",G865-F865&gt;60,"老品应急空运"),"海运，不进行分析")</f>
        <v>老品应急空运</v>
      </c>
      <c r="F865" s="3">
        <v>45861</v>
      </c>
      <c r="G865" s="3">
        <f>_xlfn.XLOOKUP(K865,数据!F:F,数据!D:D)</f>
        <v>46169</v>
      </c>
      <c r="H865" s="5">
        <v>120.5</v>
      </c>
      <c r="I865" s="5">
        <f t="shared" si="39"/>
        <v>6.507</v>
      </c>
      <c r="J865" s="5">
        <f>_xlfn.XLOOKUP(K865,数据!F:F,数据!T:T)*(I865/_xlfn.XLOOKUP(K865,数据!F:F,数据!Y:Y))</f>
        <v>671.119184915285</v>
      </c>
      <c r="K865" t="s">
        <v>10945</v>
      </c>
      <c r="L865" t="s">
        <v>41</v>
      </c>
      <c r="M865" t="s">
        <v>11113</v>
      </c>
      <c r="N865" t="s">
        <v>16136</v>
      </c>
      <c r="O865" t="s">
        <v>11115</v>
      </c>
      <c r="P865" t="s">
        <v>11139</v>
      </c>
      <c r="Q865" t="s">
        <v>11117</v>
      </c>
      <c r="R865" t="s">
        <v>11118</v>
      </c>
      <c r="S865" t="s">
        <v>16137</v>
      </c>
      <c r="T865" t="s">
        <v>15994</v>
      </c>
      <c r="U865" s="4" t="s">
        <v>16138</v>
      </c>
      <c r="V865" t="s">
        <v>16139</v>
      </c>
      <c r="W865" t="s">
        <v>11123</v>
      </c>
      <c r="X865" t="s">
        <v>11123</v>
      </c>
      <c r="Y865" t="s">
        <v>11124</v>
      </c>
      <c r="Z865" t="s">
        <v>16140</v>
      </c>
      <c r="AA865" t="s">
        <v>11144</v>
      </c>
      <c r="AB865" t="s">
        <v>16138</v>
      </c>
      <c r="AC865" t="s">
        <v>16141</v>
      </c>
      <c r="AD865" t="s">
        <v>16142</v>
      </c>
      <c r="AE865" t="s">
        <v>16116</v>
      </c>
      <c r="AI865" t="s">
        <v>16001</v>
      </c>
      <c r="AJ865" t="s">
        <v>16002</v>
      </c>
      <c r="AK865" t="s">
        <v>16147</v>
      </c>
      <c r="AL865" t="s">
        <v>16148</v>
      </c>
      <c r="AM865" t="s">
        <v>16149</v>
      </c>
      <c r="AN865" t="s">
        <v>16149</v>
      </c>
      <c r="AO865" t="s">
        <v>16150</v>
      </c>
      <c r="AP865" t="s">
        <v>16147</v>
      </c>
      <c r="AQ865">
        <v>54</v>
      </c>
      <c r="AR865">
        <v>54</v>
      </c>
      <c r="AS865">
        <v>0</v>
      </c>
      <c r="AU865">
        <v>0</v>
      </c>
      <c r="AV865">
        <v>-54</v>
      </c>
      <c r="AW865">
        <v>54</v>
      </c>
    </row>
    <row r="866" spans="1:49">
      <c r="A866" s="1">
        <f>_xlfn.XLOOKUP(K866,数据!F:F,数据!A:A)</f>
        <v>2026</v>
      </c>
      <c r="B866" s="2">
        <f>_xlfn.XLOOKUP(K866,数据!F:F,数据!B:B)</f>
        <v>5</v>
      </c>
      <c r="C866" s="2">
        <f>_xlfn.XLOOKUP(K866,数据!F:F,数据!C:C)</f>
        <v>22</v>
      </c>
      <c r="D866" s="2" t="str">
        <f>_xlfn.XLOOKUP(K866,数据!F:F,数据!K:K)</f>
        <v>空派</v>
      </c>
      <c r="E866" s="2" t="str" cm="1">
        <f t="array" ref="E866">IF(OR(D866="红单",D866="空派"),_xlfn.IFS(F866="未开售","新品首批发货",G866&lt;F866,"新品首批发货",G866-F866&lt;=60,"新品期补货空运",G866-F866&gt;60,"老品应急空运"),"海运，不进行分析")</f>
        <v>老品应急空运</v>
      </c>
      <c r="F866" s="3">
        <v>45862</v>
      </c>
      <c r="G866" s="3">
        <f>_xlfn.XLOOKUP(K866,数据!F:F,数据!D:D)</f>
        <v>46169</v>
      </c>
      <c r="H866" s="5">
        <v>121.5</v>
      </c>
      <c r="I866" s="5">
        <f t="shared" si="39"/>
        <v>9.72</v>
      </c>
      <c r="J866" s="5">
        <f>_xlfn.XLOOKUP(K866,数据!F:F,数据!T:T)*(I866/_xlfn.XLOOKUP(K866,数据!F:F,数据!Y:Y))</f>
        <v>1002.50168701038</v>
      </c>
      <c r="K866" t="s">
        <v>10945</v>
      </c>
      <c r="L866" t="s">
        <v>41</v>
      </c>
      <c r="M866" t="s">
        <v>11113</v>
      </c>
      <c r="N866" t="s">
        <v>16136</v>
      </c>
      <c r="O866" t="s">
        <v>11115</v>
      </c>
      <c r="P866" t="s">
        <v>11139</v>
      </c>
      <c r="Q866" t="s">
        <v>11117</v>
      </c>
      <c r="R866" t="s">
        <v>11118</v>
      </c>
      <c r="S866" t="s">
        <v>16137</v>
      </c>
      <c r="T866" t="s">
        <v>15994</v>
      </c>
      <c r="U866" s="4" t="s">
        <v>16138</v>
      </c>
      <c r="V866" t="s">
        <v>16139</v>
      </c>
      <c r="W866" t="s">
        <v>11123</v>
      </c>
      <c r="X866" t="s">
        <v>11123</v>
      </c>
      <c r="Y866" t="s">
        <v>11124</v>
      </c>
      <c r="Z866" t="s">
        <v>16140</v>
      </c>
      <c r="AA866" t="s">
        <v>11144</v>
      </c>
      <c r="AB866" t="s">
        <v>16138</v>
      </c>
      <c r="AC866" t="s">
        <v>16141</v>
      </c>
      <c r="AD866" t="s">
        <v>16142</v>
      </c>
      <c r="AE866" t="s">
        <v>16116</v>
      </c>
      <c r="AI866" t="s">
        <v>16001</v>
      </c>
      <c r="AJ866" t="s">
        <v>16002</v>
      </c>
      <c r="AK866" t="s">
        <v>16151</v>
      </c>
      <c r="AL866" t="s">
        <v>16152</v>
      </c>
      <c r="AM866" t="s">
        <v>16153</v>
      </c>
      <c r="AN866" t="s">
        <v>16153</v>
      </c>
      <c r="AO866" t="s">
        <v>16154</v>
      </c>
      <c r="AP866" t="s">
        <v>16151</v>
      </c>
      <c r="AQ866">
        <v>80</v>
      </c>
      <c r="AR866">
        <v>80</v>
      </c>
      <c r="AS866">
        <v>0</v>
      </c>
      <c r="AU866">
        <v>0</v>
      </c>
      <c r="AV866">
        <v>-80</v>
      </c>
      <c r="AW866">
        <v>80</v>
      </c>
    </row>
    <row r="867" spans="1:49">
      <c r="A867" s="1">
        <f>_xlfn.XLOOKUP(K867,数据!F:F,数据!A:A)</f>
        <v>2026</v>
      </c>
      <c r="B867" s="2">
        <f>_xlfn.XLOOKUP(K867,数据!F:F,数据!B:B)</f>
        <v>5</v>
      </c>
      <c r="C867" s="2">
        <f>_xlfn.XLOOKUP(K867,数据!F:F,数据!C:C)</f>
        <v>22</v>
      </c>
      <c r="D867" s="2" t="str">
        <f>_xlfn.XLOOKUP(K867,数据!F:F,数据!K:K)</f>
        <v>红单</v>
      </c>
      <c r="E867" s="2" t="str" cm="1">
        <f t="array" ref="E867">IF(OR(D867="红单",D867="空派"),_xlfn.IFS(F867="未开售","新品首批发货",G867&lt;F867,"新品首批发货",G867-F867&lt;=60,"新品期补货空运",G867-F867&gt;60,"老品应急空运"),"海运，不进行分析")</f>
        <v>老品应急空运</v>
      </c>
      <c r="F867" s="3">
        <v>45863</v>
      </c>
      <c r="G867" s="3">
        <f>_xlfn.XLOOKUP(K867,数据!F:F,数据!D:D)</f>
        <v>46168</v>
      </c>
      <c r="H867" s="5">
        <v>122.5</v>
      </c>
      <c r="I867" s="5">
        <f t="shared" si="39"/>
        <v>17.0275</v>
      </c>
      <c r="J867" s="5">
        <f>_xlfn.XLOOKUP(K867,数据!F:F,数据!T:T)*(I867/_xlfn.XLOOKUP(K867,数据!F:F,数据!Y:Y))</f>
        <v>2367.531</v>
      </c>
      <c r="K867" t="s">
        <v>10943</v>
      </c>
      <c r="L867" t="s">
        <v>4634</v>
      </c>
      <c r="M867" t="s">
        <v>11113</v>
      </c>
      <c r="N867" t="s">
        <v>16155</v>
      </c>
      <c r="O867" t="s">
        <v>11115</v>
      </c>
      <c r="P867" t="s">
        <v>11116</v>
      </c>
      <c r="Q867" t="s">
        <v>11117</v>
      </c>
      <c r="R867" t="s">
        <v>11118</v>
      </c>
      <c r="S867" t="s">
        <v>10943</v>
      </c>
      <c r="T867" t="s">
        <v>15994</v>
      </c>
      <c r="U867" s="4" t="s">
        <v>16156</v>
      </c>
      <c r="V867" t="s">
        <v>16157</v>
      </c>
      <c r="W867" t="s">
        <v>11123</v>
      </c>
      <c r="X867" t="s">
        <v>11123</v>
      </c>
      <c r="Y867" t="s">
        <v>11124</v>
      </c>
      <c r="Z867" t="s">
        <v>16158</v>
      </c>
      <c r="AA867" t="s">
        <v>11144</v>
      </c>
      <c r="AB867" t="s">
        <v>16156</v>
      </c>
      <c r="AC867" t="s">
        <v>16159</v>
      </c>
      <c r="AD867" t="s">
        <v>16160</v>
      </c>
      <c r="AE867" t="s">
        <v>16116</v>
      </c>
      <c r="AI867" t="s">
        <v>16001</v>
      </c>
      <c r="AJ867" t="s">
        <v>16002</v>
      </c>
      <c r="AK867" t="s">
        <v>16161</v>
      </c>
      <c r="AL867" t="s">
        <v>16162</v>
      </c>
      <c r="AM867" t="s">
        <v>16163</v>
      </c>
      <c r="AN867" t="s">
        <v>16163</v>
      </c>
      <c r="AO867" t="s">
        <v>16164</v>
      </c>
      <c r="AP867" t="s">
        <v>16161</v>
      </c>
      <c r="AQ867">
        <v>139</v>
      </c>
      <c r="AR867">
        <v>139</v>
      </c>
      <c r="AS867">
        <v>0</v>
      </c>
      <c r="AU867">
        <v>0</v>
      </c>
      <c r="AV867">
        <v>-139</v>
      </c>
      <c r="AW867">
        <v>139</v>
      </c>
    </row>
    <row r="868" spans="1:49">
      <c r="A868" s="1">
        <f>_xlfn.XLOOKUP(K868,数据!F:F,数据!A:A)</f>
        <v>2026</v>
      </c>
      <c r="B868" s="2">
        <f>_xlfn.XLOOKUP(K868,数据!F:F,数据!B:B)</f>
        <v>5</v>
      </c>
      <c r="C868" s="2">
        <f>_xlfn.XLOOKUP(K868,数据!F:F,数据!C:C)</f>
        <v>22</v>
      </c>
      <c r="D868" s="2" t="str">
        <f>_xlfn.XLOOKUP(K868,数据!F:F,数据!K:K)</f>
        <v>红单</v>
      </c>
      <c r="E868" s="2" t="str" cm="1">
        <f t="array" ref="E868">IF(OR(D868="红单",D868="空派"),_xlfn.IFS(F868="未开售","新品首批发货",G868&lt;F868,"新品首批发货",G868-F868&lt;=60,"新品期补货空运",G868-F868&gt;60,"老品应急空运"),"海运，不进行分析")</f>
        <v>老品应急空运</v>
      </c>
      <c r="F868" s="3">
        <v>45864</v>
      </c>
      <c r="G868" s="3">
        <f>_xlfn.XLOOKUP(K868,数据!F:F,数据!D:D)</f>
        <v>46168</v>
      </c>
      <c r="H868" s="5">
        <v>123.5</v>
      </c>
      <c r="I868" s="5">
        <f t="shared" si="39"/>
        <v>12.7205</v>
      </c>
      <c r="J868" s="5">
        <f>_xlfn.XLOOKUP(K868,数据!F:F,数据!T:T)*(I868/_xlfn.XLOOKUP(K868,数据!F:F,数据!Y:Y))</f>
        <v>794.944864543769</v>
      </c>
      <c r="K868" t="s">
        <v>10942</v>
      </c>
      <c r="L868" t="s">
        <v>145</v>
      </c>
      <c r="M868" t="s">
        <v>11113</v>
      </c>
      <c r="N868" t="s">
        <v>16165</v>
      </c>
      <c r="O868" t="s">
        <v>11115</v>
      </c>
      <c r="P868" t="s">
        <v>11139</v>
      </c>
      <c r="Q868" t="s">
        <v>11117</v>
      </c>
      <c r="R868" t="s">
        <v>11118</v>
      </c>
      <c r="S868" t="s">
        <v>10942</v>
      </c>
      <c r="T868" t="s">
        <v>15994</v>
      </c>
      <c r="U868" s="4" t="s">
        <v>16166</v>
      </c>
      <c r="V868" t="s">
        <v>16167</v>
      </c>
      <c r="W868" t="s">
        <v>11123</v>
      </c>
      <c r="X868" t="s">
        <v>11123</v>
      </c>
      <c r="Y868" t="s">
        <v>11124</v>
      </c>
      <c r="Z868" t="s">
        <v>16168</v>
      </c>
      <c r="AA868" t="s">
        <v>11126</v>
      </c>
      <c r="AB868" t="s">
        <v>16166</v>
      </c>
      <c r="AC868" t="s">
        <v>16169</v>
      </c>
      <c r="AD868" t="s">
        <v>16170</v>
      </c>
      <c r="AE868" t="s">
        <v>16116</v>
      </c>
      <c r="AI868" t="s">
        <v>16001</v>
      </c>
      <c r="AJ868" t="s">
        <v>16002</v>
      </c>
      <c r="AK868" t="s">
        <v>16171</v>
      </c>
      <c r="AL868" t="s">
        <v>16172</v>
      </c>
      <c r="AM868" t="s">
        <v>16173</v>
      </c>
      <c r="AN868" t="s">
        <v>16173</v>
      </c>
      <c r="AO868" t="s">
        <v>16174</v>
      </c>
      <c r="AP868" t="s">
        <v>16171</v>
      </c>
      <c r="AQ868">
        <v>103</v>
      </c>
      <c r="AR868">
        <v>100</v>
      </c>
      <c r="AS868">
        <v>0</v>
      </c>
      <c r="AU868">
        <v>3</v>
      </c>
      <c r="AV868">
        <v>-100</v>
      </c>
      <c r="AW868">
        <v>103</v>
      </c>
    </row>
    <row r="869" spans="1:49">
      <c r="A869" s="1">
        <f>_xlfn.XLOOKUP(K869,数据!F:F,数据!A:A)</f>
        <v>2026</v>
      </c>
      <c r="B869" s="2">
        <f>_xlfn.XLOOKUP(K869,数据!F:F,数据!B:B)</f>
        <v>5</v>
      </c>
      <c r="C869" s="2">
        <f>_xlfn.XLOOKUP(K869,数据!F:F,数据!C:C)</f>
        <v>22</v>
      </c>
      <c r="D869" s="2" t="str">
        <f>_xlfn.XLOOKUP(K869,数据!F:F,数据!K:K)</f>
        <v>红单</v>
      </c>
      <c r="E869" s="2" t="str" cm="1">
        <f t="array" ref="E869">IF(OR(D869="红单",D869="空派"),_xlfn.IFS(F869="未开售","新品首批发货",G869&lt;F869,"新品首批发货",G869-F869&lt;=60,"新品期补货空运",G869-F869&gt;60,"老品应急空运"),"海运，不进行分析")</f>
        <v>老品应急空运</v>
      </c>
      <c r="F869" s="3">
        <v>45865</v>
      </c>
      <c r="G869" s="3">
        <f>_xlfn.XLOOKUP(K869,数据!F:F,数据!D:D)</f>
        <v>46168</v>
      </c>
      <c r="H869" s="5">
        <v>124.5</v>
      </c>
      <c r="I869" s="5">
        <f t="shared" si="39"/>
        <v>3.735</v>
      </c>
      <c r="J869" s="5">
        <f>_xlfn.XLOOKUP(K869,数据!F:F,数据!T:T)*(I869/_xlfn.XLOOKUP(K869,数据!F:F,数据!Y:Y))</f>
        <v>233.41213545623</v>
      </c>
      <c r="K869" t="s">
        <v>10942</v>
      </c>
      <c r="L869" t="s">
        <v>145</v>
      </c>
      <c r="M869" t="s">
        <v>11113</v>
      </c>
      <c r="N869" t="s">
        <v>16165</v>
      </c>
      <c r="O869" t="s">
        <v>11115</v>
      </c>
      <c r="P869" t="s">
        <v>11139</v>
      </c>
      <c r="Q869" t="s">
        <v>11117</v>
      </c>
      <c r="R869" t="s">
        <v>11118</v>
      </c>
      <c r="S869" t="s">
        <v>10942</v>
      </c>
      <c r="T869" t="s">
        <v>15994</v>
      </c>
      <c r="U869" s="4" t="s">
        <v>16166</v>
      </c>
      <c r="V869" t="s">
        <v>16167</v>
      </c>
      <c r="W869" t="s">
        <v>11123</v>
      </c>
      <c r="X869" t="s">
        <v>11123</v>
      </c>
      <c r="Y869" t="s">
        <v>11124</v>
      </c>
      <c r="Z869" t="s">
        <v>16168</v>
      </c>
      <c r="AA869" t="s">
        <v>11126</v>
      </c>
      <c r="AB869" t="s">
        <v>16166</v>
      </c>
      <c r="AC869" t="s">
        <v>16169</v>
      </c>
      <c r="AD869" t="s">
        <v>16170</v>
      </c>
      <c r="AE869" t="s">
        <v>16116</v>
      </c>
      <c r="AI869" t="s">
        <v>16001</v>
      </c>
      <c r="AJ869" t="s">
        <v>16002</v>
      </c>
      <c r="AK869" t="s">
        <v>16175</v>
      </c>
      <c r="AL869" t="s">
        <v>16176</v>
      </c>
      <c r="AM869" t="s">
        <v>16177</v>
      </c>
      <c r="AN869" t="s">
        <v>11394</v>
      </c>
      <c r="AO869" t="s">
        <v>16178</v>
      </c>
      <c r="AP869" t="s">
        <v>16175</v>
      </c>
      <c r="AQ869">
        <v>30</v>
      </c>
      <c r="AR869">
        <v>30</v>
      </c>
      <c r="AS869">
        <v>0</v>
      </c>
      <c r="AU869">
        <v>0</v>
      </c>
      <c r="AV869">
        <v>-30</v>
      </c>
      <c r="AW869">
        <v>30</v>
      </c>
    </row>
    <row r="870" spans="1:49">
      <c r="A870" s="1">
        <f>_xlfn.XLOOKUP(K870,数据!F:F,数据!A:A)</f>
        <v>2026</v>
      </c>
      <c r="B870" s="2">
        <f>_xlfn.XLOOKUP(K870,数据!F:F,数据!B:B)</f>
        <v>5</v>
      </c>
      <c r="C870" s="2">
        <f>_xlfn.XLOOKUP(K870,数据!F:F,数据!C:C)</f>
        <v>22</v>
      </c>
      <c r="D870" s="2" t="str">
        <f>_xlfn.XLOOKUP(K870,数据!F:F,数据!K:K)</f>
        <v>红单</v>
      </c>
      <c r="E870" s="2" t="str" cm="1">
        <f t="array" ref="E870">IF(OR(D870="红单",D870="空派"),_xlfn.IFS(F870="未开售","新品首批发货",G870&lt;F870,"新品首批发货",G870-F870&lt;=60,"新品期补货空运",G870-F870&gt;60,"老品应急空运"),"海运，不进行分析")</f>
        <v>老品应急空运</v>
      </c>
      <c r="F870" s="3">
        <v>45866</v>
      </c>
      <c r="G870" s="3">
        <f>_xlfn.XLOOKUP(K870,数据!F:F,数据!D:D)</f>
        <v>46168</v>
      </c>
      <c r="H870" s="5">
        <v>125.5</v>
      </c>
      <c r="I870" s="5">
        <f t="shared" si="39"/>
        <v>6.275</v>
      </c>
      <c r="J870" s="5">
        <f>_xlfn.XLOOKUP(K870,数据!F:F,数据!T:T)*(I870/_xlfn.XLOOKUP(K870,数据!F:F,数据!Y:Y))</f>
        <v>434.495473558411</v>
      </c>
      <c r="K870" t="s">
        <v>10941</v>
      </c>
      <c r="L870" t="s">
        <v>41</v>
      </c>
      <c r="M870" t="s">
        <v>11113</v>
      </c>
      <c r="N870" t="s">
        <v>16179</v>
      </c>
      <c r="O870" t="s">
        <v>11115</v>
      </c>
      <c r="P870" t="s">
        <v>11139</v>
      </c>
      <c r="Q870" t="s">
        <v>11117</v>
      </c>
      <c r="R870" t="s">
        <v>11118</v>
      </c>
      <c r="S870" t="s">
        <v>10941</v>
      </c>
      <c r="T870" t="s">
        <v>15994</v>
      </c>
      <c r="U870" s="4" t="s">
        <v>16180</v>
      </c>
      <c r="V870" t="s">
        <v>16167</v>
      </c>
      <c r="W870" t="s">
        <v>11123</v>
      </c>
      <c r="X870" t="s">
        <v>11123</v>
      </c>
      <c r="Y870" t="s">
        <v>11124</v>
      </c>
      <c r="Z870" t="s">
        <v>16181</v>
      </c>
      <c r="AA870" t="s">
        <v>11144</v>
      </c>
      <c r="AB870" t="s">
        <v>16180</v>
      </c>
      <c r="AC870" t="s">
        <v>16182</v>
      </c>
      <c r="AD870" t="s">
        <v>16183</v>
      </c>
      <c r="AE870" t="s">
        <v>16116</v>
      </c>
      <c r="AI870" t="s">
        <v>16001</v>
      </c>
      <c r="AJ870" t="s">
        <v>16002</v>
      </c>
      <c r="AK870" t="s">
        <v>16008</v>
      </c>
      <c r="AL870" t="s">
        <v>16009</v>
      </c>
      <c r="AM870" t="s">
        <v>14874</v>
      </c>
      <c r="AN870" t="s">
        <v>14875</v>
      </c>
      <c r="AO870" t="s">
        <v>16010</v>
      </c>
      <c r="AP870" t="s">
        <v>16008</v>
      </c>
      <c r="AQ870">
        <v>50</v>
      </c>
      <c r="AR870">
        <v>50</v>
      </c>
      <c r="AS870">
        <v>0</v>
      </c>
      <c r="AU870">
        <v>0</v>
      </c>
      <c r="AV870">
        <v>-50</v>
      </c>
      <c r="AW870">
        <v>50</v>
      </c>
    </row>
    <row r="871" spans="1:49">
      <c r="A871" s="1">
        <f>_xlfn.XLOOKUP(K871,数据!F:F,数据!A:A)</f>
        <v>2026</v>
      </c>
      <c r="B871" s="2">
        <f>_xlfn.XLOOKUP(K871,数据!F:F,数据!B:B)</f>
        <v>5</v>
      </c>
      <c r="C871" s="2">
        <f>_xlfn.XLOOKUP(K871,数据!F:F,数据!C:C)</f>
        <v>22</v>
      </c>
      <c r="D871" s="2" t="str">
        <f>_xlfn.XLOOKUP(K871,数据!F:F,数据!K:K)</f>
        <v>红单</v>
      </c>
      <c r="E871" s="2" t="str" cm="1">
        <f t="array" ref="E871">IF(OR(D871="红单",D871="空派"),_xlfn.IFS(F871="未开售","新品首批发货",G871&lt;F871,"新品首批发货",G871-F871&lt;=60,"新品期补货空运",G871-F871&gt;60,"老品应急空运"),"海运，不进行分析")</f>
        <v>老品应急空运</v>
      </c>
      <c r="F871" s="3">
        <v>45867</v>
      </c>
      <c r="G871" s="3">
        <f>_xlfn.XLOOKUP(K871,数据!F:F,数据!D:D)</f>
        <v>46168</v>
      </c>
      <c r="H871" s="5">
        <v>126.5</v>
      </c>
      <c r="I871" s="5">
        <f t="shared" si="39"/>
        <v>12.65</v>
      </c>
      <c r="J871" s="5">
        <f>_xlfn.XLOOKUP(K871,数据!F:F,数据!T:T)*(I871/_xlfn.XLOOKUP(K871,数据!F:F,数据!Y:Y))</f>
        <v>875.915177771138</v>
      </c>
      <c r="K871" t="s">
        <v>10941</v>
      </c>
      <c r="L871" t="s">
        <v>41</v>
      </c>
      <c r="M871" t="s">
        <v>11113</v>
      </c>
      <c r="N871" t="s">
        <v>16179</v>
      </c>
      <c r="O871" t="s">
        <v>11115</v>
      </c>
      <c r="P871" t="s">
        <v>11139</v>
      </c>
      <c r="Q871" t="s">
        <v>11117</v>
      </c>
      <c r="R871" t="s">
        <v>11118</v>
      </c>
      <c r="S871" t="s">
        <v>10941</v>
      </c>
      <c r="T871" t="s">
        <v>15994</v>
      </c>
      <c r="U871" s="4" t="s">
        <v>16180</v>
      </c>
      <c r="V871" t="s">
        <v>16167</v>
      </c>
      <c r="W871" t="s">
        <v>11123</v>
      </c>
      <c r="X871" t="s">
        <v>11123</v>
      </c>
      <c r="Y871" t="s">
        <v>11124</v>
      </c>
      <c r="Z871" t="s">
        <v>16181</v>
      </c>
      <c r="AA871" t="s">
        <v>11144</v>
      </c>
      <c r="AB871" t="s">
        <v>16180</v>
      </c>
      <c r="AC871" t="s">
        <v>16182</v>
      </c>
      <c r="AD871" t="s">
        <v>16183</v>
      </c>
      <c r="AE871" t="s">
        <v>16116</v>
      </c>
      <c r="AI871" t="s">
        <v>16001</v>
      </c>
      <c r="AJ871" t="s">
        <v>16002</v>
      </c>
      <c r="AK871" t="s">
        <v>16184</v>
      </c>
      <c r="AL871" t="s">
        <v>16185</v>
      </c>
      <c r="AM871" t="s">
        <v>16186</v>
      </c>
      <c r="AN871" t="s">
        <v>16186</v>
      </c>
      <c r="AO871" t="s">
        <v>16187</v>
      </c>
      <c r="AP871" t="s">
        <v>16184</v>
      </c>
      <c r="AQ871">
        <v>100</v>
      </c>
      <c r="AR871">
        <v>100</v>
      </c>
      <c r="AS871">
        <v>0</v>
      </c>
      <c r="AU871">
        <v>0</v>
      </c>
      <c r="AV871">
        <v>-100</v>
      </c>
      <c r="AW871">
        <v>100</v>
      </c>
    </row>
    <row r="872" spans="1:49">
      <c r="A872" s="1">
        <f>_xlfn.XLOOKUP(K872,数据!F:F,数据!A:A)</f>
        <v>2026</v>
      </c>
      <c r="B872" s="2">
        <f>_xlfn.XLOOKUP(K872,数据!F:F,数据!B:B)</f>
        <v>5</v>
      </c>
      <c r="C872" s="2">
        <f>_xlfn.XLOOKUP(K872,数据!F:F,数据!C:C)</f>
        <v>22</v>
      </c>
      <c r="D872" s="2" t="str">
        <f>_xlfn.XLOOKUP(K872,数据!F:F,数据!K:K)</f>
        <v>红单</v>
      </c>
      <c r="E872" s="2" t="str" cm="1">
        <f t="array" ref="E872">IF(OR(D872="红单",D872="空派"),_xlfn.IFS(F872="未开售","新品首批发货",G872&lt;F872,"新品首批发货",G872-F872&lt;=60,"新品期补货空运",G872-F872&gt;60,"老品应急空运"),"海运，不进行分析")</f>
        <v>老品应急空运</v>
      </c>
      <c r="F872" s="3">
        <v>45868</v>
      </c>
      <c r="G872" s="3">
        <f>_xlfn.XLOOKUP(K872,数据!F:F,数据!D:D)</f>
        <v>46168</v>
      </c>
      <c r="H872" s="5">
        <v>127.5</v>
      </c>
      <c r="I872" s="5">
        <f t="shared" si="39"/>
        <v>12.75</v>
      </c>
      <c r="J872" s="5">
        <f>_xlfn.XLOOKUP(K872,数据!F:F,数据!T:T)*(I872/_xlfn.XLOOKUP(K872,数据!F:F,数据!Y:Y))</f>
        <v>882.839408425456</v>
      </c>
      <c r="K872" t="s">
        <v>10941</v>
      </c>
      <c r="L872" t="s">
        <v>41</v>
      </c>
      <c r="M872" t="s">
        <v>11113</v>
      </c>
      <c r="N872" t="s">
        <v>16179</v>
      </c>
      <c r="O872" t="s">
        <v>11115</v>
      </c>
      <c r="P872" t="s">
        <v>11139</v>
      </c>
      <c r="Q872" t="s">
        <v>11117</v>
      </c>
      <c r="R872" t="s">
        <v>11118</v>
      </c>
      <c r="S872" t="s">
        <v>10941</v>
      </c>
      <c r="T872" t="s">
        <v>15994</v>
      </c>
      <c r="U872" s="4" t="s">
        <v>16180</v>
      </c>
      <c r="V872" t="s">
        <v>16167</v>
      </c>
      <c r="W872" t="s">
        <v>11123</v>
      </c>
      <c r="X872" t="s">
        <v>11123</v>
      </c>
      <c r="Y872" t="s">
        <v>11124</v>
      </c>
      <c r="Z872" t="s">
        <v>16181</v>
      </c>
      <c r="AA872" t="s">
        <v>11144</v>
      </c>
      <c r="AB872" t="s">
        <v>16180</v>
      </c>
      <c r="AC872" t="s">
        <v>16182</v>
      </c>
      <c r="AD872" t="s">
        <v>16183</v>
      </c>
      <c r="AE872" t="s">
        <v>16116</v>
      </c>
      <c r="AI872" t="s">
        <v>16001</v>
      </c>
      <c r="AJ872" t="s">
        <v>16002</v>
      </c>
      <c r="AK872" t="s">
        <v>16188</v>
      </c>
      <c r="AL872" t="s">
        <v>16189</v>
      </c>
      <c r="AM872" t="s">
        <v>16190</v>
      </c>
      <c r="AN872" t="s">
        <v>16190</v>
      </c>
      <c r="AO872" t="s">
        <v>16191</v>
      </c>
      <c r="AP872" t="s">
        <v>16188</v>
      </c>
      <c r="AQ872">
        <v>100</v>
      </c>
      <c r="AR872">
        <v>100</v>
      </c>
      <c r="AS872">
        <v>0</v>
      </c>
      <c r="AU872">
        <v>0</v>
      </c>
      <c r="AV872">
        <v>-100</v>
      </c>
      <c r="AW872">
        <v>100</v>
      </c>
    </row>
    <row r="873" spans="1:49">
      <c r="A873" s="1">
        <f>_xlfn.XLOOKUP(K873,数据!F:F,数据!A:A)</f>
        <v>2026</v>
      </c>
      <c r="B873" s="2">
        <f>_xlfn.XLOOKUP(K873,数据!F:F,数据!B:B)</f>
        <v>5</v>
      </c>
      <c r="C873" s="2">
        <f>_xlfn.XLOOKUP(K873,数据!F:F,数据!C:C)</f>
        <v>22</v>
      </c>
      <c r="D873" s="2" t="str">
        <f>_xlfn.XLOOKUP(K873,数据!F:F,数据!K:K)</f>
        <v>红单</v>
      </c>
      <c r="E873" s="2" t="str" cm="1">
        <f t="array" ref="E873">IF(OR(D873="红单",D873="空派"),_xlfn.IFS(F873="未开售","新品首批发货",G873&lt;F873,"新品首批发货",G873-F873&lt;=60,"新品期补货空运",G873-F873&gt;60,"老品应急空运"),"海运，不进行分析")</f>
        <v>老品应急空运</v>
      </c>
      <c r="F873" s="3">
        <v>45869</v>
      </c>
      <c r="G873" s="3">
        <f>_xlfn.XLOOKUP(K873,数据!F:F,数据!D:D)</f>
        <v>46168</v>
      </c>
      <c r="H873" s="5">
        <v>128.5</v>
      </c>
      <c r="I873" s="5">
        <f t="shared" si="39"/>
        <v>12.85</v>
      </c>
      <c r="J873" s="5">
        <f>_xlfn.XLOOKUP(K873,数据!F:F,数据!T:T)*(I873/_xlfn.XLOOKUP(K873,数据!F:F,数据!Y:Y))</f>
        <v>889.763639079773</v>
      </c>
      <c r="K873" t="s">
        <v>10941</v>
      </c>
      <c r="L873" t="s">
        <v>41</v>
      </c>
      <c r="M873" t="s">
        <v>11113</v>
      </c>
      <c r="N873" t="s">
        <v>16179</v>
      </c>
      <c r="O873" t="s">
        <v>11115</v>
      </c>
      <c r="P873" t="s">
        <v>11139</v>
      </c>
      <c r="Q873" t="s">
        <v>11117</v>
      </c>
      <c r="R873" t="s">
        <v>11118</v>
      </c>
      <c r="S873" t="s">
        <v>10941</v>
      </c>
      <c r="T873" t="s">
        <v>15994</v>
      </c>
      <c r="U873" s="4" t="s">
        <v>16180</v>
      </c>
      <c r="V873" t="s">
        <v>16167</v>
      </c>
      <c r="W873" t="s">
        <v>11123</v>
      </c>
      <c r="X873" t="s">
        <v>11123</v>
      </c>
      <c r="Y873" t="s">
        <v>11124</v>
      </c>
      <c r="Z873" t="s">
        <v>16181</v>
      </c>
      <c r="AA873" t="s">
        <v>11144</v>
      </c>
      <c r="AB873" t="s">
        <v>16180</v>
      </c>
      <c r="AC873" t="s">
        <v>16182</v>
      </c>
      <c r="AD873" t="s">
        <v>16183</v>
      </c>
      <c r="AE873" t="s">
        <v>16116</v>
      </c>
      <c r="AI873" t="s">
        <v>16001</v>
      </c>
      <c r="AJ873" t="s">
        <v>16002</v>
      </c>
      <c r="AK873" t="s">
        <v>16192</v>
      </c>
      <c r="AL873" t="s">
        <v>16193</v>
      </c>
      <c r="AM873" t="s">
        <v>16194</v>
      </c>
      <c r="AN873" t="s">
        <v>16194</v>
      </c>
      <c r="AO873" t="s">
        <v>16195</v>
      </c>
      <c r="AP873" t="s">
        <v>16192</v>
      </c>
      <c r="AQ873">
        <v>100</v>
      </c>
      <c r="AR873">
        <v>100</v>
      </c>
      <c r="AS873">
        <v>0</v>
      </c>
      <c r="AU873">
        <v>0</v>
      </c>
      <c r="AV873">
        <v>-100</v>
      </c>
      <c r="AW873">
        <v>100</v>
      </c>
    </row>
    <row r="874" spans="1:49">
      <c r="A874" s="1">
        <f>_xlfn.XLOOKUP(K874,数据!F:F,数据!A:A)</f>
        <v>2026</v>
      </c>
      <c r="B874" s="2">
        <f>_xlfn.XLOOKUP(K874,数据!F:F,数据!B:B)</f>
        <v>5</v>
      </c>
      <c r="C874" s="2">
        <f>_xlfn.XLOOKUP(K874,数据!F:F,数据!C:C)</f>
        <v>22</v>
      </c>
      <c r="D874" s="2" t="str">
        <f>_xlfn.XLOOKUP(K874,数据!F:F,数据!K:K)</f>
        <v>红单</v>
      </c>
      <c r="E874" s="2" t="str" cm="1">
        <f t="array" ref="E874">IF(OR(D874="红单",D874="空派"),_xlfn.IFS(F874="未开售","新品首批发货",G874&lt;F874,"新品首批发货",G874-F874&lt;=60,"新品期补货空运",G874-F874&gt;60,"老品应急空运"),"海运，不进行分析")</f>
        <v>老品应急空运</v>
      </c>
      <c r="F874" s="3">
        <v>45870</v>
      </c>
      <c r="G874" s="3">
        <f>_xlfn.XLOOKUP(K874,数据!F:F,数据!D:D)</f>
        <v>46168</v>
      </c>
      <c r="H874" s="5">
        <v>129.5</v>
      </c>
      <c r="I874" s="5">
        <f t="shared" si="39"/>
        <v>12.95</v>
      </c>
      <c r="J874" s="5">
        <f>_xlfn.XLOOKUP(K874,数据!F:F,数据!T:T)*(I874/_xlfn.XLOOKUP(K874,数据!F:F,数据!Y:Y))</f>
        <v>896.68786973409</v>
      </c>
      <c r="K874" t="s">
        <v>10941</v>
      </c>
      <c r="L874" t="s">
        <v>41</v>
      </c>
      <c r="M874" t="s">
        <v>11113</v>
      </c>
      <c r="N874" t="s">
        <v>16179</v>
      </c>
      <c r="O874" t="s">
        <v>11115</v>
      </c>
      <c r="P874" t="s">
        <v>11139</v>
      </c>
      <c r="Q874" t="s">
        <v>11117</v>
      </c>
      <c r="R874" t="s">
        <v>11118</v>
      </c>
      <c r="S874" t="s">
        <v>10941</v>
      </c>
      <c r="T874" t="s">
        <v>15994</v>
      </c>
      <c r="U874" s="4" t="s">
        <v>16180</v>
      </c>
      <c r="V874" t="s">
        <v>16167</v>
      </c>
      <c r="W874" t="s">
        <v>11123</v>
      </c>
      <c r="X874" t="s">
        <v>11123</v>
      </c>
      <c r="Y874" t="s">
        <v>11124</v>
      </c>
      <c r="Z874" t="s">
        <v>16181</v>
      </c>
      <c r="AA874" t="s">
        <v>11144</v>
      </c>
      <c r="AB874" t="s">
        <v>16180</v>
      </c>
      <c r="AC874" t="s">
        <v>16182</v>
      </c>
      <c r="AD874" t="s">
        <v>16183</v>
      </c>
      <c r="AE874" t="s">
        <v>16116</v>
      </c>
      <c r="AI874" t="s">
        <v>16001</v>
      </c>
      <c r="AJ874" t="s">
        <v>16002</v>
      </c>
      <c r="AK874" t="s">
        <v>16196</v>
      </c>
      <c r="AL874" t="s">
        <v>16197</v>
      </c>
      <c r="AM874" t="s">
        <v>16198</v>
      </c>
      <c r="AN874" t="s">
        <v>16198</v>
      </c>
      <c r="AO874" t="s">
        <v>16199</v>
      </c>
      <c r="AP874" t="s">
        <v>16196</v>
      </c>
      <c r="AQ874">
        <v>100</v>
      </c>
      <c r="AR874">
        <v>100</v>
      </c>
      <c r="AS874">
        <v>0</v>
      </c>
      <c r="AU874">
        <v>0</v>
      </c>
      <c r="AV874">
        <v>-100</v>
      </c>
      <c r="AW874">
        <v>100</v>
      </c>
    </row>
    <row r="875" spans="1:49">
      <c r="A875" s="1">
        <f>_xlfn.XLOOKUP(K875,数据!F:F,数据!A:A)</f>
        <v>2026</v>
      </c>
      <c r="B875" s="2">
        <f>_xlfn.XLOOKUP(K875,数据!F:F,数据!B:B)</f>
        <v>5</v>
      </c>
      <c r="C875" s="2">
        <f>_xlfn.XLOOKUP(K875,数据!F:F,数据!C:C)</f>
        <v>22</v>
      </c>
      <c r="D875" s="2" t="str">
        <f>_xlfn.XLOOKUP(K875,数据!F:F,数据!K:K)</f>
        <v>红单</v>
      </c>
      <c r="E875" s="2" t="str" cm="1">
        <f t="array" ref="E875">IF(OR(D875="红单",D875="空派"),_xlfn.IFS(F875="未开售","新品首批发货",G875&lt;F875,"新品首批发货",G875-F875&lt;=60,"新品期补货空运",G875-F875&gt;60,"老品应急空运"),"海运，不进行分析")</f>
        <v>老品应急空运</v>
      </c>
      <c r="F875" s="3">
        <v>45871</v>
      </c>
      <c r="G875" s="3">
        <f>_xlfn.XLOOKUP(K875,数据!F:F,数据!D:D)</f>
        <v>46168</v>
      </c>
      <c r="H875" s="5">
        <v>130.5</v>
      </c>
      <c r="I875" s="5">
        <f t="shared" si="39"/>
        <v>13.05</v>
      </c>
      <c r="J875" s="5">
        <f>_xlfn.XLOOKUP(K875,数据!F:F,数据!T:T)*(I875/_xlfn.XLOOKUP(K875,数据!F:F,数据!Y:Y))</f>
        <v>903.612100388408</v>
      </c>
      <c r="K875" t="s">
        <v>10941</v>
      </c>
      <c r="L875" t="s">
        <v>41</v>
      </c>
      <c r="M875" t="s">
        <v>11113</v>
      </c>
      <c r="N875" t="s">
        <v>16179</v>
      </c>
      <c r="O875" t="s">
        <v>11115</v>
      </c>
      <c r="P875" t="s">
        <v>11139</v>
      </c>
      <c r="Q875" t="s">
        <v>11117</v>
      </c>
      <c r="R875" t="s">
        <v>11118</v>
      </c>
      <c r="S875" t="s">
        <v>10941</v>
      </c>
      <c r="T875" t="s">
        <v>15994</v>
      </c>
      <c r="U875" s="4" t="s">
        <v>16180</v>
      </c>
      <c r="V875" t="s">
        <v>16167</v>
      </c>
      <c r="W875" t="s">
        <v>11123</v>
      </c>
      <c r="X875" t="s">
        <v>11123</v>
      </c>
      <c r="Y875" t="s">
        <v>11124</v>
      </c>
      <c r="Z875" t="s">
        <v>16181</v>
      </c>
      <c r="AA875" t="s">
        <v>11144</v>
      </c>
      <c r="AB875" t="s">
        <v>16180</v>
      </c>
      <c r="AC875" t="s">
        <v>16182</v>
      </c>
      <c r="AD875" t="s">
        <v>16183</v>
      </c>
      <c r="AE875" t="s">
        <v>16116</v>
      </c>
      <c r="AI875" t="s">
        <v>16001</v>
      </c>
      <c r="AJ875" t="s">
        <v>16002</v>
      </c>
      <c r="AK875" t="s">
        <v>16200</v>
      </c>
      <c r="AL875" t="s">
        <v>16201</v>
      </c>
      <c r="AM875" t="s">
        <v>16202</v>
      </c>
      <c r="AN875" t="s">
        <v>16202</v>
      </c>
      <c r="AO875" t="s">
        <v>16203</v>
      </c>
      <c r="AP875" t="s">
        <v>16200</v>
      </c>
      <c r="AQ875">
        <v>100</v>
      </c>
      <c r="AR875">
        <v>100</v>
      </c>
      <c r="AS875">
        <v>0</v>
      </c>
      <c r="AU875">
        <v>0</v>
      </c>
      <c r="AV875">
        <v>-100</v>
      </c>
      <c r="AW875">
        <v>100</v>
      </c>
    </row>
    <row r="876" spans="1:49">
      <c r="A876" s="1">
        <f>_xlfn.XLOOKUP(K876,数据!F:F,数据!A:A)</f>
        <v>2026</v>
      </c>
      <c r="B876" s="2">
        <f>_xlfn.XLOOKUP(K876,数据!F:F,数据!B:B)</f>
        <v>5</v>
      </c>
      <c r="C876" s="2">
        <f>_xlfn.XLOOKUP(K876,数据!F:F,数据!C:C)</f>
        <v>22</v>
      </c>
      <c r="D876" s="2" t="str">
        <f>_xlfn.XLOOKUP(K876,数据!F:F,数据!K:K)</f>
        <v>红单</v>
      </c>
      <c r="E876" s="2" t="str" cm="1">
        <f t="array" ref="E876">IF(OR(D876="红单",D876="空派"),_xlfn.IFS(F876="未开售","新品首批发货",G876&lt;F876,"新品首批发货",G876-F876&lt;=60,"新品期补货空运",G876-F876&gt;60,"老品应急空运"),"海运，不进行分析")</f>
        <v>老品应急空运</v>
      </c>
      <c r="F876" s="3">
        <v>45872</v>
      </c>
      <c r="G876" s="3">
        <f>_xlfn.XLOOKUP(K876,数据!F:F,数据!D:D)</f>
        <v>46168</v>
      </c>
      <c r="H876" s="5">
        <v>131.5</v>
      </c>
      <c r="I876" s="5">
        <f t="shared" si="39"/>
        <v>13.15</v>
      </c>
      <c r="J876" s="5">
        <f>_xlfn.XLOOKUP(K876,数据!F:F,数据!T:T)*(I876/_xlfn.XLOOKUP(K876,数据!F:F,数据!Y:Y))</f>
        <v>910.536331042725</v>
      </c>
      <c r="K876" t="s">
        <v>10941</v>
      </c>
      <c r="L876" t="s">
        <v>41</v>
      </c>
      <c r="M876" t="s">
        <v>11113</v>
      </c>
      <c r="N876" t="s">
        <v>16179</v>
      </c>
      <c r="O876" t="s">
        <v>11115</v>
      </c>
      <c r="P876" t="s">
        <v>11139</v>
      </c>
      <c r="Q876" t="s">
        <v>11117</v>
      </c>
      <c r="R876" t="s">
        <v>11118</v>
      </c>
      <c r="S876" t="s">
        <v>10941</v>
      </c>
      <c r="T876" t="s">
        <v>15994</v>
      </c>
      <c r="U876" s="4" t="s">
        <v>16180</v>
      </c>
      <c r="V876" t="s">
        <v>16167</v>
      </c>
      <c r="W876" t="s">
        <v>11123</v>
      </c>
      <c r="X876" t="s">
        <v>11123</v>
      </c>
      <c r="Y876" t="s">
        <v>11124</v>
      </c>
      <c r="Z876" t="s">
        <v>16181</v>
      </c>
      <c r="AA876" t="s">
        <v>11144</v>
      </c>
      <c r="AB876" t="s">
        <v>16180</v>
      </c>
      <c r="AC876" t="s">
        <v>16182</v>
      </c>
      <c r="AD876" t="s">
        <v>16183</v>
      </c>
      <c r="AE876" t="s">
        <v>16116</v>
      </c>
      <c r="AI876" t="s">
        <v>16001</v>
      </c>
      <c r="AJ876" t="s">
        <v>16002</v>
      </c>
      <c r="AK876" t="s">
        <v>16204</v>
      </c>
      <c r="AL876" t="s">
        <v>16205</v>
      </c>
      <c r="AM876" t="s">
        <v>16206</v>
      </c>
      <c r="AN876" t="s">
        <v>16206</v>
      </c>
      <c r="AO876" t="s">
        <v>16207</v>
      </c>
      <c r="AP876" t="s">
        <v>16204</v>
      </c>
      <c r="AQ876">
        <v>100</v>
      </c>
      <c r="AR876">
        <v>100</v>
      </c>
      <c r="AS876">
        <v>0</v>
      </c>
      <c r="AU876">
        <v>0</v>
      </c>
      <c r="AV876">
        <v>-100</v>
      </c>
      <c r="AW876">
        <v>100</v>
      </c>
    </row>
    <row r="877" spans="1:49">
      <c r="A877" s="1">
        <f>_xlfn.XLOOKUP(K877,数据!F:F,数据!A:A)</f>
        <v>2026</v>
      </c>
      <c r="B877" s="2">
        <f>_xlfn.XLOOKUP(K877,数据!F:F,数据!B:B)</f>
        <v>5</v>
      </c>
      <c r="C877" s="2">
        <f>_xlfn.XLOOKUP(K877,数据!F:F,数据!C:C)</f>
        <v>22</v>
      </c>
      <c r="D877" s="2" t="str">
        <f>_xlfn.XLOOKUP(K877,数据!F:F,数据!K:K)</f>
        <v>空派</v>
      </c>
      <c r="E877" s="2" t="str" cm="1">
        <f t="array" ref="E877">IF(OR(D877="红单",D877="空派"),_xlfn.IFS(F877="未开售","新品首批发货",G877&lt;F877,"新品首批发货",G877-F877&lt;=60,"新品期补货空运",G877-F877&gt;60,"老品应急空运"),"海运，不进行分析")</f>
        <v>老品应急空运</v>
      </c>
      <c r="F877" s="3">
        <v>45873</v>
      </c>
      <c r="G877" s="3">
        <f>_xlfn.XLOOKUP(K877,数据!F:F,数据!D:D)</f>
        <v>46167</v>
      </c>
      <c r="H877" s="5">
        <v>132.5</v>
      </c>
      <c r="I877" s="5">
        <f t="shared" si="39"/>
        <v>2.65</v>
      </c>
      <c r="J877" s="5">
        <f>_xlfn.XLOOKUP(K877,数据!F:F,数据!T:T)*(I877/_xlfn.XLOOKUP(K877,数据!F:F,数据!Y:Y))</f>
        <v>356.634017769003</v>
      </c>
      <c r="K877" t="s">
        <v>10940</v>
      </c>
      <c r="L877" t="s">
        <v>96</v>
      </c>
      <c r="M877" t="s">
        <v>11113</v>
      </c>
      <c r="N877" t="s">
        <v>16208</v>
      </c>
      <c r="O877" t="s">
        <v>11115</v>
      </c>
      <c r="P877" t="s">
        <v>11139</v>
      </c>
      <c r="Q877" t="s">
        <v>11117</v>
      </c>
      <c r="R877" t="s">
        <v>11118</v>
      </c>
      <c r="S877" t="s">
        <v>16209</v>
      </c>
      <c r="T877" t="s">
        <v>15994</v>
      </c>
      <c r="U877" s="4" t="s">
        <v>16210</v>
      </c>
      <c r="V877" t="s">
        <v>16211</v>
      </c>
      <c r="W877" t="s">
        <v>11123</v>
      </c>
      <c r="X877" t="s">
        <v>11123</v>
      </c>
      <c r="Y877" t="s">
        <v>11124</v>
      </c>
      <c r="Z877" t="s">
        <v>16212</v>
      </c>
      <c r="AA877" t="s">
        <v>11126</v>
      </c>
      <c r="AB877" t="s">
        <v>16210</v>
      </c>
      <c r="AC877" t="s">
        <v>16213</v>
      </c>
      <c r="AD877" t="s">
        <v>16214</v>
      </c>
      <c r="AE877" t="s">
        <v>16001</v>
      </c>
      <c r="AI877" t="s">
        <v>16001</v>
      </c>
      <c r="AJ877" t="s">
        <v>16002</v>
      </c>
      <c r="AK877" t="s">
        <v>11774</v>
      </c>
      <c r="AL877" t="s">
        <v>11775</v>
      </c>
      <c r="AM877" t="s">
        <v>11776</v>
      </c>
      <c r="AN877" t="s">
        <v>11135</v>
      </c>
      <c r="AO877" t="s">
        <v>11777</v>
      </c>
      <c r="AP877" t="s">
        <v>11774</v>
      </c>
      <c r="AQ877">
        <v>20</v>
      </c>
      <c r="AR877">
        <v>20</v>
      </c>
      <c r="AS877">
        <v>0</v>
      </c>
      <c r="AU877">
        <v>0</v>
      </c>
      <c r="AV877">
        <v>-20</v>
      </c>
      <c r="AW877">
        <v>20</v>
      </c>
    </row>
    <row r="878" spans="1:49">
      <c r="A878" s="1">
        <f>_xlfn.XLOOKUP(K878,数据!F:F,数据!A:A)</f>
        <v>2026</v>
      </c>
      <c r="B878" s="2">
        <f>_xlfn.XLOOKUP(K878,数据!F:F,数据!B:B)</f>
        <v>5</v>
      </c>
      <c r="C878" s="2">
        <f>_xlfn.XLOOKUP(K878,数据!F:F,数据!C:C)</f>
        <v>22</v>
      </c>
      <c r="D878" s="2" t="str">
        <f>_xlfn.XLOOKUP(K878,数据!F:F,数据!K:K)</f>
        <v>空派</v>
      </c>
      <c r="E878" s="2" t="str" cm="1">
        <f t="array" ref="E878">IF(OR(D878="红单",D878="空派"),_xlfn.IFS(F878="未开售","新品首批发货",G878&lt;F878,"新品首批发货",G878-F878&lt;=60,"新品期补货空运",G878-F878&gt;60,"老品应急空运"),"海运，不进行分析")</f>
        <v>老品应急空运</v>
      </c>
      <c r="F878" s="3">
        <v>45874</v>
      </c>
      <c r="G878" s="3">
        <f>_xlfn.XLOOKUP(K878,数据!F:F,数据!D:D)</f>
        <v>46167</v>
      </c>
      <c r="H878" s="5">
        <v>133.5</v>
      </c>
      <c r="I878" s="5">
        <f t="shared" si="39"/>
        <v>10.0125</v>
      </c>
      <c r="J878" s="5">
        <f>_xlfn.XLOOKUP(K878,数据!F:F,数据!T:T)*(I878/_xlfn.XLOOKUP(K878,数据!F:F,数据!Y:Y))</f>
        <v>1347.470982231</v>
      </c>
      <c r="K878" t="s">
        <v>10940</v>
      </c>
      <c r="L878" t="s">
        <v>96</v>
      </c>
      <c r="M878" t="s">
        <v>11113</v>
      </c>
      <c r="N878" t="s">
        <v>16208</v>
      </c>
      <c r="O878" t="s">
        <v>11115</v>
      </c>
      <c r="P878" t="s">
        <v>11139</v>
      </c>
      <c r="Q878" t="s">
        <v>11117</v>
      </c>
      <c r="R878" t="s">
        <v>11118</v>
      </c>
      <c r="S878" t="s">
        <v>16209</v>
      </c>
      <c r="T878" t="s">
        <v>15994</v>
      </c>
      <c r="U878" s="4" t="s">
        <v>16210</v>
      </c>
      <c r="V878" t="s">
        <v>16211</v>
      </c>
      <c r="W878" t="s">
        <v>11123</v>
      </c>
      <c r="X878" t="s">
        <v>11123</v>
      </c>
      <c r="Y878" t="s">
        <v>11124</v>
      </c>
      <c r="Z878" t="s">
        <v>16212</v>
      </c>
      <c r="AA878" t="s">
        <v>11126</v>
      </c>
      <c r="AB878" t="s">
        <v>16210</v>
      </c>
      <c r="AC878" t="s">
        <v>16213</v>
      </c>
      <c r="AD878" t="s">
        <v>16214</v>
      </c>
      <c r="AE878" t="s">
        <v>16001</v>
      </c>
      <c r="AI878" t="s">
        <v>16001</v>
      </c>
      <c r="AJ878" t="s">
        <v>16002</v>
      </c>
      <c r="AK878" t="s">
        <v>16215</v>
      </c>
      <c r="AL878" t="s">
        <v>16216</v>
      </c>
      <c r="AM878" t="s">
        <v>16217</v>
      </c>
      <c r="AN878" t="s">
        <v>16217</v>
      </c>
      <c r="AO878" t="s">
        <v>16218</v>
      </c>
      <c r="AP878" t="s">
        <v>16215</v>
      </c>
      <c r="AQ878">
        <v>75</v>
      </c>
      <c r="AR878">
        <v>75</v>
      </c>
      <c r="AS878">
        <v>0</v>
      </c>
      <c r="AU878">
        <v>0</v>
      </c>
      <c r="AV878">
        <v>-75</v>
      </c>
      <c r="AW878">
        <v>75</v>
      </c>
    </row>
    <row r="879" spans="1:49">
      <c r="A879" s="1">
        <f>_xlfn.XLOOKUP(K879,数据!F:F,数据!A:A)</f>
        <v>2026</v>
      </c>
      <c r="B879" s="2">
        <f>_xlfn.XLOOKUP(K879,数据!F:F,数据!B:B)</f>
        <v>5</v>
      </c>
      <c r="C879" s="2">
        <f>_xlfn.XLOOKUP(K879,数据!F:F,数据!C:C)</f>
        <v>22</v>
      </c>
      <c r="D879" s="2" t="str">
        <f>_xlfn.XLOOKUP(K879,数据!F:F,数据!K:K)</f>
        <v>空派</v>
      </c>
      <c r="E879" s="2" t="str" cm="1">
        <f t="array" ref="E879">IF(OR(D879="红单",D879="空派"),_xlfn.IFS(F879="未开售","新品首批发货",G879&lt;F879,"新品首批发货",G879-F879&lt;=60,"新品期补货空运",G879-F879&gt;60,"老品应急空运"),"海运，不进行分析")</f>
        <v>老品应急空运</v>
      </c>
      <c r="F879" s="3">
        <v>45875</v>
      </c>
      <c r="G879" s="3">
        <f>_xlfn.XLOOKUP(K879,数据!F:F,数据!D:D)</f>
        <v>46167</v>
      </c>
      <c r="H879" s="5">
        <v>134.5</v>
      </c>
      <c r="I879" s="5">
        <f t="shared" si="39"/>
        <v>12.105</v>
      </c>
      <c r="J879" s="5">
        <f>_xlfn.XLOOKUP(K879,数据!F:F,数据!T:T)*(I879/_xlfn.XLOOKUP(K879,数据!F:F,数据!Y:Y))</f>
        <v>782.247155720339</v>
      </c>
      <c r="K879" t="s">
        <v>10937</v>
      </c>
      <c r="L879" t="s">
        <v>32</v>
      </c>
      <c r="M879" t="s">
        <v>11113</v>
      </c>
      <c r="N879" t="s">
        <v>16219</v>
      </c>
      <c r="O879" t="s">
        <v>11115</v>
      </c>
      <c r="P879" t="s">
        <v>11139</v>
      </c>
      <c r="Q879" t="s">
        <v>11117</v>
      </c>
      <c r="R879" t="s">
        <v>11118</v>
      </c>
      <c r="S879" t="s">
        <v>16220</v>
      </c>
      <c r="T879" t="s">
        <v>15994</v>
      </c>
      <c r="U879" s="4" t="s">
        <v>16221</v>
      </c>
      <c r="V879" t="s">
        <v>16222</v>
      </c>
      <c r="W879" t="s">
        <v>11123</v>
      </c>
      <c r="X879" t="s">
        <v>11123</v>
      </c>
      <c r="Y879" t="s">
        <v>11124</v>
      </c>
      <c r="Z879" t="s">
        <v>16223</v>
      </c>
      <c r="AA879" t="s">
        <v>11126</v>
      </c>
      <c r="AB879" t="s">
        <v>16221</v>
      </c>
      <c r="AC879" t="s">
        <v>16213</v>
      </c>
      <c r="AD879" t="s">
        <v>16224</v>
      </c>
      <c r="AE879" t="s">
        <v>16001</v>
      </c>
      <c r="AI879" t="s">
        <v>16001</v>
      </c>
      <c r="AJ879" t="s">
        <v>16002</v>
      </c>
      <c r="AK879" t="s">
        <v>12772</v>
      </c>
      <c r="AL879" t="s">
        <v>12773</v>
      </c>
      <c r="AM879" t="s">
        <v>12774</v>
      </c>
      <c r="AN879" t="s">
        <v>12774</v>
      </c>
      <c r="AO879" t="s">
        <v>12775</v>
      </c>
      <c r="AP879" t="s">
        <v>12772</v>
      </c>
      <c r="AQ879">
        <v>90</v>
      </c>
      <c r="AR879">
        <v>90</v>
      </c>
      <c r="AS879">
        <v>0</v>
      </c>
      <c r="AU879">
        <v>0</v>
      </c>
      <c r="AV879">
        <v>-90</v>
      </c>
      <c r="AW879">
        <v>90</v>
      </c>
    </row>
    <row r="880" spans="1:49">
      <c r="A880" s="1">
        <f>_xlfn.XLOOKUP(K880,数据!F:F,数据!A:A)</f>
        <v>2026</v>
      </c>
      <c r="B880" s="2">
        <f>_xlfn.XLOOKUP(K880,数据!F:F,数据!B:B)</f>
        <v>5</v>
      </c>
      <c r="C880" s="2">
        <f>_xlfn.XLOOKUP(K880,数据!F:F,数据!C:C)</f>
        <v>22</v>
      </c>
      <c r="D880" s="2" t="str">
        <f>_xlfn.XLOOKUP(K880,数据!F:F,数据!K:K)</f>
        <v>空派</v>
      </c>
      <c r="E880" s="2" t="str" cm="1">
        <f t="array" ref="E880">IF(OR(D880="红单",D880="空派"),_xlfn.IFS(F880="未开售","新品首批发货",G880&lt;F880,"新品首批发货",G880-F880&lt;=60,"新品期补货空运",G880-F880&gt;60,"老品应急空运"),"海运，不进行分析")</f>
        <v>老品应急空运</v>
      </c>
      <c r="F880" s="3">
        <v>45876</v>
      </c>
      <c r="G880" s="3">
        <f>_xlfn.XLOOKUP(K880,数据!F:F,数据!D:D)</f>
        <v>46167</v>
      </c>
      <c r="H880" s="5">
        <v>135.5</v>
      </c>
      <c r="I880" s="5">
        <f t="shared" si="39"/>
        <v>6.775</v>
      </c>
      <c r="J880" s="5">
        <f>_xlfn.XLOOKUP(K880,数据!F:F,数据!T:T)*(I880/_xlfn.XLOOKUP(K880,数据!F:F,数据!Y:Y))</f>
        <v>437.812844279661</v>
      </c>
      <c r="K880" t="s">
        <v>10937</v>
      </c>
      <c r="L880" t="s">
        <v>32</v>
      </c>
      <c r="M880" t="s">
        <v>11113</v>
      </c>
      <c r="N880" t="s">
        <v>16219</v>
      </c>
      <c r="O880" t="s">
        <v>11115</v>
      </c>
      <c r="P880" t="s">
        <v>11139</v>
      </c>
      <c r="Q880" t="s">
        <v>11117</v>
      </c>
      <c r="R880" t="s">
        <v>11118</v>
      </c>
      <c r="S880" t="s">
        <v>16220</v>
      </c>
      <c r="T880" t="s">
        <v>15994</v>
      </c>
      <c r="U880" s="4" t="s">
        <v>16221</v>
      </c>
      <c r="V880" t="s">
        <v>16222</v>
      </c>
      <c r="W880" t="s">
        <v>11123</v>
      </c>
      <c r="X880" t="s">
        <v>11123</v>
      </c>
      <c r="Y880" t="s">
        <v>11124</v>
      </c>
      <c r="Z880" t="s">
        <v>16223</v>
      </c>
      <c r="AA880" t="s">
        <v>11126</v>
      </c>
      <c r="AB880" t="s">
        <v>16221</v>
      </c>
      <c r="AC880" t="s">
        <v>16213</v>
      </c>
      <c r="AD880" t="s">
        <v>16224</v>
      </c>
      <c r="AE880" t="s">
        <v>16001</v>
      </c>
      <c r="AI880" t="s">
        <v>16001</v>
      </c>
      <c r="AJ880" t="s">
        <v>16002</v>
      </c>
      <c r="AK880" t="s">
        <v>16225</v>
      </c>
      <c r="AL880" t="s">
        <v>16226</v>
      </c>
      <c r="AM880" t="s">
        <v>16227</v>
      </c>
      <c r="AN880" t="s">
        <v>16227</v>
      </c>
      <c r="AO880" t="s">
        <v>16228</v>
      </c>
      <c r="AP880" t="s">
        <v>16225</v>
      </c>
      <c r="AQ880">
        <v>50</v>
      </c>
      <c r="AR880">
        <v>50</v>
      </c>
      <c r="AS880">
        <v>0</v>
      </c>
      <c r="AU880">
        <v>0</v>
      </c>
      <c r="AV880">
        <v>-50</v>
      </c>
      <c r="AW880">
        <v>50</v>
      </c>
    </row>
    <row r="881" spans="1:49">
      <c r="A881" s="1">
        <f>_xlfn.XLOOKUP(K881,数据!F:F,数据!A:A)</f>
        <v>2026</v>
      </c>
      <c r="B881" s="2">
        <f>_xlfn.XLOOKUP(K881,数据!F:F,数据!B:B)</f>
        <v>5</v>
      </c>
      <c r="C881" s="2">
        <f>_xlfn.XLOOKUP(K881,数据!F:F,数据!C:C)</f>
        <v>22</v>
      </c>
      <c r="D881" s="2" t="str">
        <f>_xlfn.XLOOKUP(K881,数据!F:F,数据!K:K)</f>
        <v>空派</v>
      </c>
      <c r="E881" s="2" t="str" cm="1">
        <f t="array" ref="E881">IF(OR(D881="红单",D881="空派"),_xlfn.IFS(F881="未开售","新品首批发货",G881&lt;F881,"新品首批发货",G881-F881&lt;=60,"新品期补货空运",G881-F881&gt;60,"老品应急空运"),"海运，不进行分析")</f>
        <v>老品应急空运</v>
      </c>
      <c r="F881" s="3">
        <v>45877</v>
      </c>
      <c r="G881" s="3">
        <f>_xlfn.XLOOKUP(K881,数据!F:F,数据!D:D)</f>
        <v>46167</v>
      </c>
      <c r="H881" s="5">
        <v>136.5</v>
      </c>
      <c r="I881" s="5">
        <f t="shared" si="39"/>
        <v>2.73</v>
      </c>
      <c r="J881" s="5">
        <f>_xlfn.XLOOKUP(K881,数据!F:F,数据!T:T)*(I881/_xlfn.XLOOKUP(K881,数据!F:F,数据!Y:Y))</f>
        <v>407.263054545455</v>
      </c>
      <c r="K881" t="s">
        <v>10938</v>
      </c>
      <c r="L881" t="s">
        <v>57</v>
      </c>
      <c r="M881" t="s">
        <v>11113</v>
      </c>
      <c r="N881" t="s">
        <v>16229</v>
      </c>
      <c r="O881" t="s">
        <v>11115</v>
      </c>
      <c r="P881" t="s">
        <v>11139</v>
      </c>
      <c r="Q881" t="s">
        <v>11117</v>
      </c>
      <c r="R881" t="s">
        <v>11118</v>
      </c>
      <c r="S881" t="s">
        <v>16230</v>
      </c>
      <c r="T881" t="s">
        <v>15994</v>
      </c>
      <c r="U881" s="4" t="s">
        <v>16231</v>
      </c>
      <c r="V881" t="s">
        <v>16232</v>
      </c>
      <c r="W881" t="s">
        <v>11123</v>
      </c>
      <c r="X881" t="s">
        <v>11123</v>
      </c>
      <c r="Y881" t="s">
        <v>11124</v>
      </c>
      <c r="Z881" t="s">
        <v>16233</v>
      </c>
      <c r="AA881" t="s">
        <v>11144</v>
      </c>
      <c r="AB881" t="s">
        <v>16231</v>
      </c>
      <c r="AC881" t="s">
        <v>16213</v>
      </c>
      <c r="AD881" t="s">
        <v>16234</v>
      </c>
      <c r="AE881" t="s">
        <v>16001</v>
      </c>
      <c r="AI881" t="s">
        <v>11786</v>
      </c>
      <c r="AJ881" t="s">
        <v>16001</v>
      </c>
      <c r="AK881" t="s">
        <v>16235</v>
      </c>
      <c r="AL881" t="s">
        <v>16236</v>
      </c>
      <c r="AM881" t="s">
        <v>16237</v>
      </c>
      <c r="AN881" t="s">
        <v>16238</v>
      </c>
      <c r="AO881" t="s">
        <v>16239</v>
      </c>
      <c r="AP881" t="s">
        <v>16235</v>
      </c>
      <c r="AQ881">
        <v>20</v>
      </c>
      <c r="AR881">
        <v>20</v>
      </c>
      <c r="AS881">
        <v>0</v>
      </c>
      <c r="AU881">
        <v>0</v>
      </c>
      <c r="AV881">
        <v>-20</v>
      </c>
      <c r="AW881">
        <v>20</v>
      </c>
    </row>
    <row r="882" spans="1:49">
      <c r="A882" s="1">
        <f>_xlfn.XLOOKUP(K882,数据!F:F,数据!A:A)</f>
        <v>2026</v>
      </c>
      <c r="B882" s="2">
        <f>_xlfn.XLOOKUP(K882,数据!F:F,数据!B:B)</f>
        <v>5</v>
      </c>
      <c r="C882" s="2">
        <f>_xlfn.XLOOKUP(K882,数据!F:F,数据!C:C)</f>
        <v>22</v>
      </c>
      <c r="D882" s="2" t="str">
        <f>_xlfn.XLOOKUP(K882,数据!F:F,数据!K:K)</f>
        <v>空派</v>
      </c>
      <c r="E882" s="2" t="str" cm="1">
        <f t="array" ref="E882">IF(OR(D882="红单",D882="空派"),_xlfn.IFS(F882="未开售","新品首批发货",G882&lt;F882,"新品首批发货",G882-F882&lt;=60,"新品期补货空运",G882-F882&gt;60,"老品应急空运"),"海运，不进行分析")</f>
        <v>老品应急空运</v>
      </c>
      <c r="F882" s="3">
        <v>45878</v>
      </c>
      <c r="G882" s="3">
        <f>_xlfn.XLOOKUP(K882,数据!F:F,数据!D:D)</f>
        <v>46167</v>
      </c>
      <c r="H882" s="5">
        <v>137.5</v>
      </c>
      <c r="I882" s="5">
        <f t="shared" si="39"/>
        <v>2.75</v>
      </c>
      <c r="J882" s="5">
        <f>_xlfn.XLOOKUP(K882,数据!F:F,数据!T:T)*(I882/_xlfn.XLOOKUP(K882,数据!F:F,数据!Y:Y))</f>
        <v>410.246666666667</v>
      </c>
      <c r="K882" t="s">
        <v>10938</v>
      </c>
      <c r="L882" t="s">
        <v>57</v>
      </c>
      <c r="M882" t="s">
        <v>11113</v>
      </c>
      <c r="N882" t="s">
        <v>16229</v>
      </c>
      <c r="O882" t="s">
        <v>11115</v>
      </c>
      <c r="P882" t="s">
        <v>11139</v>
      </c>
      <c r="Q882" t="s">
        <v>11117</v>
      </c>
      <c r="R882" t="s">
        <v>11118</v>
      </c>
      <c r="S882" t="s">
        <v>16230</v>
      </c>
      <c r="T882" t="s">
        <v>15994</v>
      </c>
      <c r="U882" s="4" t="s">
        <v>16231</v>
      </c>
      <c r="V882" t="s">
        <v>16232</v>
      </c>
      <c r="W882" t="s">
        <v>11123</v>
      </c>
      <c r="X882" t="s">
        <v>11123</v>
      </c>
      <c r="Y882" t="s">
        <v>11124</v>
      </c>
      <c r="Z882" t="s">
        <v>16233</v>
      </c>
      <c r="AA882" t="s">
        <v>11144</v>
      </c>
      <c r="AB882" t="s">
        <v>16231</v>
      </c>
      <c r="AC882" t="s">
        <v>16213</v>
      </c>
      <c r="AD882" t="s">
        <v>16234</v>
      </c>
      <c r="AE882" t="s">
        <v>16001</v>
      </c>
      <c r="AI882" t="s">
        <v>11786</v>
      </c>
      <c r="AJ882" t="s">
        <v>16001</v>
      </c>
      <c r="AK882" t="s">
        <v>16240</v>
      </c>
      <c r="AL882" t="s">
        <v>16241</v>
      </c>
      <c r="AM882" t="s">
        <v>16242</v>
      </c>
      <c r="AN882" t="s">
        <v>16238</v>
      </c>
      <c r="AO882" t="s">
        <v>16243</v>
      </c>
      <c r="AP882" t="s">
        <v>16240</v>
      </c>
      <c r="AQ882">
        <v>20</v>
      </c>
      <c r="AR882">
        <v>20</v>
      </c>
      <c r="AS882">
        <v>0</v>
      </c>
      <c r="AU882">
        <v>0</v>
      </c>
      <c r="AV882">
        <v>-20</v>
      </c>
      <c r="AW882">
        <v>20</v>
      </c>
    </row>
    <row r="883" spans="1:49">
      <c r="A883" s="1">
        <f>_xlfn.XLOOKUP(K883,数据!F:F,数据!A:A)</f>
        <v>2026</v>
      </c>
      <c r="B883" s="2">
        <f>_xlfn.XLOOKUP(K883,数据!F:F,数据!B:B)</f>
        <v>5</v>
      </c>
      <c r="C883" s="2">
        <f>_xlfn.XLOOKUP(K883,数据!F:F,数据!C:C)</f>
        <v>22</v>
      </c>
      <c r="D883" s="2" t="str">
        <f>_xlfn.XLOOKUP(K883,数据!F:F,数据!K:K)</f>
        <v>空派</v>
      </c>
      <c r="E883" s="2" t="str" cm="1">
        <f t="array" ref="E883">IF(OR(D883="红单",D883="空派"),_xlfn.IFS(F883="未开售","新品首批发货",G883&lt;F883,"新品首批发货",G883-F883&lt;=60,"新品期补货空运",G883-F883&gt;60,"老品应急空运"),"海运，不进行分析")</f>
        <v>老品应急空运</v>
      </c>
      <c r="F883" s="3">
        <v>45879</v>
      </c>
      <c r="G883" s="3">
        <f>_xlfn.XLOOKUP(K883,数据!F:F,数据!D:D)</f>
        <v>46167</v>
      </c>
      <c r="H883" s="5">
        <v>138.5</v>
      </c>
      <c r="I883" s="5">
        <f t="shared" si="39"/>
        <v>2.77</v>
      </c>
      <c r="J883" s="5">
        <f>_xlfn.XLOOKUP(K883,数据!F:F,数据!T:T)*(I883/_xlfn.XLOOKUP(K883,数据!F:F,数据!Y:Y))</f>
        <v>413.230278787879</v>
      </c>
      <c r="K883" t="s">
        <v>10938</v>
      </c>
      <c r="L883" t="s">
        <v>57</v>
      </c>
      <c r="M883" t="s">
        <v>11113</v>
      </c>
      <c r="N883" t="s">
        <v>16229</v>
      </c>
      <c r="O883" t="s">
        <v>11115</v>
      </c>
      <c r="P883" t="s">
        <v>11139</v>
      </c>
      <c r="Q883" t="s">
        <v>11117</v>
      </c>
      <c r="R883" t="s">
        <v>11118</v>
      </c>
      <c r="S883" t="s">
        <v>16230</v>
      </c>
      <c r="T883" t="s">
        <v>15994</v>
      </c>
      <c r="U883" s="4" t="s">
        <v>16231</v>
      </c>
      <c r="V883" t="s">
        <v>16232</v>
      </c>
      <c r="W883" t="s">
        <v>11123</v>
      </c>
      <c r="X883" t="s">
        <v>11123</v>
      </c>
      <c r="Y883" t="s">
        <v>11124</v>
      </c>
      <c r="Z883" t="s">
        <v>16233</v>
      </c>
      <c r="AA883" t="s">
        <v>11144</v>
      </c>
      <c r="AB883" t="s">
        <v>16231</v>
      </c>
      <c r="AC883" t="s">
        <v>16213</v>
      </c>
      <c r="AD883" t="s">
        <v>16234</v>
      </c>
      <c r="AE883" t="s">
        <v>16001</v>
      </c>
      <c r="AI883" t="s">
        <v>11786</v>
      </c>
      <c r="AJ883" t="s">
        <v>16001</v>
      </c>
      <c r="AK883" t="s">
        <v>16244</v>
      </c>
      <c r="AL883" t="s">
        <v>16245</v>
      </c>
      <c r="AM883" t="s">
        <v>16246</v>
      </c>
      <c r="AN883" t="s">
        <v>16238</v>
      </c>
      <c r="AO883" t="s">
        <v>16247</v>
      </c>
      <c r="AP883" t="s">
        <v>16244</v>
      </c>
      <c r="AQ883">
        <v>20</v>
      </c>
      <c r="AR883">
        <v>20</v>
      </c>
      <c r="AS883">
        <v>0</v>
      </c>
      <c r="AU883">
        <v>0</v>
      </c>
      <c r="AV883">
        <v>-20</v>
      </c>
      <c r="AW883">
        <v>20</v>
      </c>
    </row>
    <row r="884" spans="1:49">
      <c r="A884" s="1">
        <f>_xlfn.XLOOKUP(K884,数据!F:F,数据!A:A)</f>
        <v>2026</v>
      </c>
      <c r="B884" s="2">
        <f>_xlfn.XLOOKUP(K884,数据!F:F,数据!B:B)</f>
        <v>5</v>
      </c>
      <c r="C884" s="2">
        <f>_xlfn.XLOOKUP(K884,数据!F:F,数据!C:C)</f>
        <v>22</v>
      </c>
      <c r="D884" s="2" t="str">
        <f>_xlfn.XLOOKUP(K884,数据!F:F,数据!K:K)</f>
        <v>空派</v>
      </c>
      <c r="E884" s="2" t="str" cm="1">
        <f t="array" ref="E884">IF(OR(D884="红单",D884="空派"),_xlfn.IFS(F884="未开售","新品首批发货",G884&lt;F884,"新品首批发货",G884-F884&lt;=60,"新品期补货空运",G884-F884&gt;60,"老品应急空运"),"海运，不进行分析")</f>
        <v>老品应急空运</v>
      </c>
      <c r="F884" s="3">
        <v>45880</v>
      </c>
      <c r="G884" s="3">
        <f>_xlfn.XLOOKUP(K884,数据!F:F,数据!D:D)</f>
        <v>46167</v>
      </c>
      <c r="H884" s="5">
        <v>139.5</v>
      </c>
      <c r="I884" s="5">
        <f t="shared" si="39"/>
        <v>6.975</v>
      </c>
      <c r="J884" s="5">
        <f>_xlfn.XLOOKUP(K884,数据!F:F,数据!T:T)*(I884/_xlfn.XLOOKUP(K884,数据!F:F,数据!Y:Y))</f>
        <v>648.643494456502</v>
      </c>
      <c r="K884" t="s">
        <v>10939</v>
      </c>
      <c r="L884" t="s">
        <v>41</v>
      </c>
      <c r="M884" t="s">
        <v>11113</v>
      </c>
      <c r="N884" t="s">
        <v>16248</v>
      </c>
      <c r="O884" t="s">
        <v>11115</v>
      </c>
      <c r="P884" t="s">
        <v>11139</v>
      </c>
      <c r="Q884" t="s">
        <v>11117</v>
      </c>
      <c r="R884" t="s">
        <v>11118</v>
      </c>
      <c r="S884" t="s">
        <v>16249</v>
      </c>
      <c r="T884" t="s">
        <v>15994</v>
      </c>
      <c r="U884" s="4" t="s">
        <v>16231</v>
      </c>
      <c r="V884" t="s">
        <v>16250</v>
      </c>
      <c r="W884" t="s">
        <v>11123</v>
      </c>
      <c r="X884" t="s">
        <v>11123</v>
      </c>
      <c r="Y884" t="s">
        <v>11124</v>
      </c>
      <c r="Z884" t="s">
        <v>16251</v>
      </c>
      <c r="AA884" t="s">
        <v>11144</v>
      </c>
      <c r="AB884" t="s">
        <v>16231</v>
      </c>
      <c r="AC884" t="s">
        <v>16252</v>
      </c>
      <c r="AD884" t="s">
        <v>16253</v>
      </c>
      <c r="AE884" t="s">
        <v>16001</v>
      </c>
      <c r="AI884" t="s">
        <v>11786</v>
      </c>
      <c r="AJ884" t="s">
        <v>16001</v>
      </c>
      <c r="AK884" t="s">
        <v>13792</v>
      </c>
      <c r="AL884" t="s">
        <v>13793</v>
      </c>
      <c r="AM884" t="s">
        <v>13794</v>
      </c>
      <c r="AN884" t="s">
        <v>13794</v>
      </c>
      <c r="AO884" t="s">
        <v>13795</v>
      </c>
      <c r="AP884" t="s">
        <v>13792</v>
      </c>
      <c r="AQ884">
        <v>50</v>
      </c>
      <c r="AR884">
        <v>50</v>
      </c>
      <c r="AS884">
        <v>0</v>
      </c>
      <c r="AU884">
        <v>0</v>
      </c>
      <c r="AV884">
        <v>-50</v>
      </c>
      <c r="AW884">
        <v>50</v>
      </c>
    </row>
    <row r="885" spans="1:49">
      <c r="A885" s="1">
        <f>_xlfn.XLOOKUP(K885,数据!F:F,数据!A:A)</f>
        <v>2026</v>
      </c>
      <c r="B885" s="2">
        <f>_xlfn.XLOOKUP(K885,数据!F:F,数据!B:B)</f>
        <v>5</v>
      </c>
      <c r="C885" s="2">
        <f>_xlfn.XLOOKUP(K885,数据!F:F,数据!C:C)</f>
        <v>22</v>
      </c>
      <c r="D885" s="2" t="str">
        <f>_xlfn.XLOOKUP(K885,数据!F:F,数据!K:K)</f>
        <v>空派</v>
      </c>
      <c r="E885" s="2" t="str" cm="1">
        <f t="array" ref="E885">IF(OR(D885="红单",D885="空派"),_xlfn.IFS(F885="未开售","新品首批发货",G885&lt;F885,"新品首批发货",G885-F885&lt;=60,"新品期补货空运",G885-F885&gt;60,"老品应急空运"),"海运，不进行分析")</f>
        <v>老品应急空运</v>
      </c>
      <c r="F885" s="3">
        <v>45881</v>
      </c>
      <c r="G885" s="3">
        <f>_xlfn.XLOOKUP(K885,数据!F:F,数据!D:D)</f>
        <v>46167</v>
      </c>
      <c r="H885" s="5">
        <v>140.5</v>
      </c>
      <c r="I885" s="5">
        <f t="shared" si="39"/>
        <v>4.215</v>
      </c>
      <c r="J885" s="5">
        <f>_xlfn.XLOOKUP(K885,数据!F:F,数据!T:T)*(I885/_xlfn.XLOOKUP(K885,数据!F:F,数据!Y:Y))</f>
        <v>391.975961166188</v>
      </c>
      <c r="K885" t="s">
        <v>10939</v>
      </c>
      <c r="L885" t="s">
        <v>41</v>
      </c>
      <c r="M885" t="s">
        <v>11113</v>
      </c>
      <c r="N885" t="s">
        <v>16248</v>
      </c>
      <c r="O885" t="s">
        <v>11115</v>
      </c>
      <c r="P885" t="s">
        <v>11139</v>
      </c>
      <c r="Q885" t="s">
        <v>11117</v>
      </c>
      <c r="R885" t="s">
        <v>11118</v>
      </c>
      <c r="S885" t="s">
        <v>16249</v>
      </c>
      <c r="T885" t="s">
        <v>15994</v>
      </c>
      <c r="U885" s="4" t="s">
        <v>16231</v>
      </c>
      <c r="V885" t="s">
        <v>16250</v>
      </c>
      <c r="W885" t="s">
        <v>11123</v>
      </c>
      <c r="X885" t="s">
        <v>11123</v>
      </c>
      <c r="Y885" t="s">
        <v>11124</v>
      </c>
      <c r="Z885" t="s">
        <v>16251</v>
      </c>
      <c r="AA885" t="s">
        <v>11144</v>
      </c>
      <c r="AB885" t="s">
        <v>16231</v>
      </c>
      <c r="AC885" t="s">
        <v>16252</v>
      </c>
      <c r="AD885" t="s">
        <v>16253</v>
      </c>
      <c r="AE885" t="s">
        <v>16001</v>
      </c>
      <c r="AI885" t="s">
        <v>11786</v>
      </c>
      <c r="AJ885" t="s">
        <v>16001</v>
      </c>
      <c r="AK885" t="s">
        <v>11911</v>
      </c>
      <c r="AL885" t="s">
        <v>11912</v>
      </c>
      <c r="AM885" t="s">
        <v>11913</v>
      </c>
      <c r="AN885" t="s">
        <v>11346</v>
      </c>
      <c r="AO885" t="s">
        <v>11914</v>
      </c>
      <c r="AP885" t="s">
        <v>11911</v>
      </c>
      <c r="AQ885">
        <v>30</v>
      </c>
      <c r="AR885">
        <v>30</v>
      </c>
      <c r="AS885">
        <v>0</v>
      </c>
      <c r="AU885">
        <v>0</v>
      </c>
      <c r="AV885">
        <v>-30</v>
      </c>
      <c r="AW885">
        <v>30</v>
      </c>
    </row>
    <row r="886" spans="1:49">
      <c r="A886" s="1">
        <f>_xlfn.XLOOKUP(K886,数据!F:F,数据!A:A)</f>
        <v>2026</v>
      </c>
      <c r="B886" s="2">
        <f>_xlfn.XLOOKUP(K886,数据!F:F,数据!B:B)</f>
        <v>5</v>
      </c>
      <c r="C886" s="2">
        <f>_xlfn.XLOOKUP(K886,数据!F:F,数据!C:C)</f>
        <v>22</v>
      </c>
      <c r="D886" s="2" t="str">
        <f>_xlfn.XLOOKUP(K886,数据!F:F,数据!K:K)</f>
        <v>空派</v>
      </c>
      <c r="E886" s="2" t="str" cm="1">
        <f t="array" ref="E886">IF(OR(D886="红单",D886="空派"),_xlfn.IFS(F886="未开售","新品首批发货",G886&lt;F886,"新品首批发货",G886-F886&lt;=60,"新品期补货空运",G886-F886&gt;60,"老品应急空运"),"海运，不进行分析")</f>
        <v>老品应急空运</v>
      </c>
      <c r="F886" s="3">
        <v>45882</v>
      </c>
      <c r="G886" s="3">
        <f>_xlfn.XLOOKUP(K886,数据!F:F,数据!D:D)</f>
        <v>46167</v>
      </c>
      <c r="H886" s="5">
        <v>141.5</v>
      </c>
      <c r="I886" s="5">
        <f t="shared" si="39"/>
        <v>1.415</v>
      </c>
      <c r="J886" s="5">
        <f>_xlfn.XLOOKUP(K886,数据!F:F,数据!T:T)*(I886/_xlfn.XLOOKUP(K886,数据!F:F,数据!Y:Y))</f>
        <v>131.588608552825</v>
      </c>
      <c r="K886" t="s">
        <v>10939</v>
      </c>
      <c r="L886" t="s">
        <v>41</v>
      </c>
      <c r="M886" t="s">
        <v>11113</v>
      </c>
      <c r="N886" t="s">
        <v>16248</v>
      </c>
      <c r="O886" t="s">
        <v>11115</v>
      </c>
      <c r="P886" t="s">
        <v>11139</v>
      </c>
      <c r="Q886" t="s">
        <v>11117</v>
      </c>
      <c r="R886" t="s">
        <v>11118</v>
      </c>
      <c r="S886" t="s">
        <v>16249</v>
      </c>
      <c r="T886" t="s">
        <v>15994</v>
      </c>
      <c r="U886" s="4" t="s">
        <v>16231</v>
      </c>
      <c r="V886" t="s">
        <v>16250</v>
      </c>
      <c r="W886" t="s">
        <v>11123</v>
      </c>
      <c r="X886" t="s">
        <v>11123</v>
      </c>
      <c r="Y886" t="s">
        <v>11124</v>
      </c>
      <c r="Z886" t="s">
        <v>16251</v>
      </c>
      <c r="AA886" t="s">
        <v>11144</v>
      </c>
      <c r="AB886" t="s">
        <v>16231</v>
      </c>
      <c r="AC886" t="s">
        <v>16252</v>
      </c>
      <c r="AD886" t="s">
        <v>16253</v>
      </c>
      <c r="AE886" t="s">
        <v>16001</v>
      </c>
      <c r="AI886" t="s">
        <v>11786</v>
      </c>
      <c r="AJ886" t="s">
        <v>16001</v>
      </c>
      <c r="AK886" t="s">
        <v>11348</v>
      </c>
      <c r="AL886" t="s">
        <v>11349</v>
      </c>
      <c r="AM886" t="s">
        <v>11350</v>
      </c>
      <c r="AN886" t="s">
        <v>11350</v>
      </c>
      <c r="AO886" t="s">
        <v>11351</v>
      </c>
      <c r="AP886" t="s">
        <v>11348</v>
      </c>
      <c r="AQ886">
        <v>10</v>
      </c>
      <c r="AR886">
        <v>10</v>
      </c>
      <c r="AS886">
        <v>0</v>
      </c>
      <c r="AU886">
        <v>0</v>
      </c>
      <c r="AV886">
        <v>-10</v>
      </c>
      <c r="AW886">
        <v>10</v>
      </c>
    </row>
    <row r="887" spans="1:49">
      <c r="A887" s="1">
        <f>_xlfn.XLOOKUP(K887,数据!F:F,数据!A:A)</f>
        <v>2026</v>
      </c>
      <c r="B887" s="2">
        <f>_xlfn.XLOOKUP(K887,数据!F:F,数据!B:B)</f>
        <v>5</v>
      </c>
      <c r="C887" s="2">
        <f>_xlfn.XLOOKUP(K887,数据!F:F,数据!C:C)</f>
        <v>22</v>
      </c>
      <c r="D887" s="2" t="str">
        <f>_xlfn.XLOOKUP(K887,数据!F:F,数据!K:K)</f>
        <v>空派</v>
      </c>
      <c r="E887" s="2" t="str" cm="1">
        <f t="array" ref="E887">IF(OR(D887="红单",D887="空派"),_xlfn.IFS(F887="未开售","新品首批发货",G887&lt;F887,"新品首批发货",G887-F887&lt;=60,"新品期补货空运",G887-F887&gt;60,"老品应急空运"),"海运，不进行分析")</f>
        <v>老品应急空运</v>
      </c>
      <c r="F887" s="3">
        <v>45883</v>
      </c>
      <c r="G887" s="3">
        <f>_xlfn.XLOOKUP(K887,数据!F:F,数据!D:D)</f>
        <v>46167</v>
      </c>
      <c r="H887" s="5">
        <v>142.5</v>
      </c>
      <c r="I887" s="5">
        <f t="shared" si="39"/>
        <v>14.25</v>
      </c>
      <c r="J887" s="5">
        <f>_xlfn.XLOOKUP(K887,数据!F:F,数据!T:T)*(I887/_xlfn.XLOOKUP(K887,数据!F:F,数据!Y:Y))</f>
        <v>1325.18563383587</v>
      </c>
      <c r="K887" t="s">
        <v>10939</v>
      </c>
      <c r="L887" t="s">
        <v>41</v>
      </c>
      <c r="M887" t="s">
        <v>11113</v>
      </c>
      <c r="N887" t="s">
        <v>16248</v>
      </c>
      <c r="O887" t="s">
        <v>11115</v>
      </c>
      <c r="P887" t="s">
        <v>11139</v>
      </c>
      <c r="Q887" t="s">
        <v>11117</v>
      </c>
      <c r="R887" t="s">
        <v>11118</v>
      </c>
      <c r="S887" t="s">
        <v>16249</v>
      </c>
      <c r="T887" t="s">
        <v>15994</v>
      </c>
      <c r="U887" s="4" t="s">
        <v>16231</v>
      </c>
      <c r="V887" t="s">
        <v>16250</v>
      </c>
      <c r="W887" t="s">
        <v>11123</v>
      </c>
      <c r="X887" t="s">
        <v>11123</v>
      </c>
      <c r="Y887" t="s">
        <v>11124</v>
      </c>
      <c r="Z887" t="s">
        <v>16251</v>
      </c>
      <c r="AA887" t="s">
        <v>11144</v>
      </c>
      <c r="AB887" t="s">
        <v>16231</v>
      </c>
      <c r="AC887" t="s">
        <v>16252</v>
      </c>
      <c r="AD887" t="s">
        <v>16253</v>
      </c>
      <c r="AE887" t="s">
        <v>16001</v>
      </c>
      <c r="AI887" t="s">
        <v>11786</v>
      </c>
      <c r="AJ887" t="s">
        <v>16001</v>
      </c>
      <c r="AK887" t="s">
        <v>12096</v>
      </c>
      <c r="AL887" t="s">
        <v>12097</v>
      </c>
      <c r="AM887" t="s">
        <v>12098</v>
      </c>
      <c r="AN887" t="s">
        <v>12098</v>
      </c>
      <c r="AO887" t="s">
        <v>12099</v>
      </c>
      <c r="AP887" t="s">
        <v>12096</v>
      </c>
      <c r="AQ887">
        <v>100</v>
      </c>
      <c r="AR887">
        <v>100</v>
      </c>
      <c r="AS887">
        <v>0</v>
      </c>
      <c r="AU887">
        <v>0</v>
      </c>
      <c r="AV887">
        <v>-100</v>
      </c>
      <c r="AW887">
        <v>100</v>
      </c>
    </row>
    <row r="888" spans="1:49">
      <c r="A888" s="1">
        <f>_xlfn.XLOOKUP(K888,数据!F:F,数据!A:A)</f>
        <v>2026</v>
      </c>
      <c r="B888" s="2">
        <f>_xlfn.XLOOKUP(K888,数据!F:F,数据!B:B)</f>
        <v>5</v>
      </c>
      <c r="C888" s="2">
        <f>_xlfn.XLOOKUP(K888,数据!F:F,数据!C:C)</f>
        <v>22</v>
      </c>
      <c r="D888" s="2" t="str">
        <f>_xlfn.XLOOKUP(K888,数据!F:F,数据!K:K)</f>
        <v>空派</v>
      </c>
      <c r="E888" s="2" t="str" cm="1">
        <f t="array" ref="E888">IF(OR(D888="红单",D888="空派"),_xlfn.IFS(F888="未开售","新品首批发货",G888&lt;F888,"新品首批发货",G888-F888&lt;=60,"新品期补货空运",G888-F888&gt;60,"老品应急空运"),"海运，不进行分析")</f>
        <v>老品应急空运</v>
      </c>
      <c r="F888" s="3">
        <v>45884</v>
      </c>
      <c r="G888" s="3">
        <f>_xlfn.XLOOKUP(K888,数据!F:F,数据!D:D)</f>
        <v>46167</v>
      </c>
      <c r="H888" s="5">
        <v>143.5</v>
      </c>
      <c r="I888" s="5">
        <f t="shared" si="39"/>
        <v>2.87</v>
      </c>
      <c r="J888" s="5">
        <f>_xlfn.XLOOKUP(K888,数据!F:F,数据!T:T)*(I888/_xlfn.XLOOKUP(K888,数据!F:F,数据!Y:Y))</f>
        <v>266.897036428697</v>
      </c>
      <c r="K888" t="s">
        <v>10939</v>
      </c>
      <c r="L888" t="s">
        <v>41</v>
      </c>
      <c r="M888" t="s">
        <v>11113</v>
      </c>
      <c r="N888" t="s">
        <v>16248</v>
      </c>
      <c r="O888" t="s">
        <v>11115</v>
      </c>
      <c r="P888" t="s">
        <v>11139</v>
      </c>
      <c r="Q888" t="s">
        <v>11117</v>
      </c>
      <c r="R888" t="s">
        <v>11118</v>
      </c>
      <c r="S888" t="s">
        <v>16249</v>
      </c>
      <c r="T888" t="s">
        <v>15994</v>
      </c>
      <c r="U888" s="4" t="s">
        <v>16231</v>
      </c>
      <c r="V888" t="s">
        <v>16250</v>
      </c>
      <c r="W888" t="s">
        <v>11123</v>
      </c>
      <c r="X888" t="s">
        <v>11123</v>
      </c>
      <c r="Y888" t="s">
        <v>11124</v>
      </c>
      <c r="Z888" t="s">
        <v>16251</v>
      </c>
      <c r="AA888" t="s">
        <v>11144</v>
      </c>
      <c r="AB888" t="s">
        <v>16231</v>
      </c>
      <c r="AC888" t="s">
        <v>16252</v>
      </c>
      <c r="AD888" t="s">
        <v>16253</v>
      </c>
      <c r="AE888" t="s">
        <v>16001</v>
      </c>
      <c r="AI888" t="s">
        <v>11786</v>
      </c>
      <c r="AJ888" t="s">
        <v>16001</v>
      </c>
      <c r="AK888" t="s">
        <v>16254</v>
      </c>
      <c r="AL888" t="s">
        <v>16255</v>
      </c>
      <c r="AM888" t="s">
        <v>16256</v>
      </c>
      <c r="AN888" t="s">
        <v>16257</v>
      </c>
      <c r="AO888" t="s">
        <v>16258</v>
      </c>
      <c r="AP888" t="s">
        <v>16254</v>
      </c>
      <c r="AQ888">
        <v>20</v>
      </c>
      <c r="AR888">
        <v>20</v>
      </c>
      <c r="AS888">
        <v>0</v>
      </c>
      <c r="AU888">
        <v>0</v>
      </c>
      <c r="AV888">
        <v>-20</v>
      </c>
      <c r="AW888">
        <v>20</v>
      </c>
    </row>
    <row r="889" spans="1:49">
      <c r="A889" s="1">
        <f>_xlfn.XLOOKUP(K889,数据!F:F,数据!A:A)</f>
        <v>2026</v>
      </c>
      <c r="B889" s="2">
        <f>_xlfn.XLOOKUP(K889,数据!F:F,数据!B:B)</f>
        <v>5</v>
      </c>
      <c r="C889" s="2">
        <f>_xlfn.XLOOKUP(K889,数据!F:F,数据!C:C)</f>
        <v>22</v>
      </c>
      <c r="D889" s="2" t="str">
        <f>_xlfn.XLOOKUP(K889,数据!F:F,数据!K:K)</f>
        <v>空派</v>
      </c>
      <c r="E889" s="2" t="str" cm="1">
        <f t="array" ref="E889">IF(OR(D889="红单",D889="空派"),_xlfn.IFS(F889="未开售","新品首批发货",G889&lt;F889,"新品首批发货",G889-F889&lt;=60,"新品期补货空运",G889-F889&gt;60,"老品应急空运"),"海运，不进行分析")</f>
        <v>老品应急空运</v>
      </c>
      <c r="F889" s="3">
        <v>45885</v>
      </c>
      <c r="G889" s="3">
        <f>_xlfn.XLOOKUP(K889,数据!F:F,数据!D:D)</f>
        <v>46167</v>
      </c>
      <c r="H889" s="5">
        <v>144.5</v>
      </c>
      <c r="I889" s="5">
        <f t="shared" si="39"/>
        <v>11.56</v>
      </c>
      <c r="J889" s="5">
        <f>_xlfn.XLOOKUP(K889,数据!F:F,数据!T:T)*(I889/_xlfn.XLOOKUP(K889,数据!F:F,数据!Y:Y))</f>
        <v>1075.02778436088</v>
      </c>
      <c r="K889" t="s">
        <v>10939</v>
      </c>
      <c r="L889" t="s">
        <v>41</v>
      </c>
      <c r="M889" t="s">
        <v>11113</v>
      </c>
      <c r="N889" t="s">
        <v>16248</v>
      </c>
      <c r="O889" t="s">
        <v>11115</v>
      </c>
      <c r="P889" t="s">
        <v>11139</v>
      </c>
      <c r="Q889" t="s">
        <v>11117</v>
      </c>
      <c r="R889" t="s">
        <v>11118</v>
      </c>
      <c r="S889" t="s">
        <v>16249</v>
      </c>
      <c r="T889" t="s">
        <v>15994</v>
      </c>
      <c r="U889" s="4" t="s">
        <v>16231</v>
      </c>
      <c r="V889" t="s">
        <v>16250</v>
      </c>
      <c r="W889" t="s">
        <v>11123</v>
      </c>
      <c r="X889" t="s">
        <v>11123</v>
      </c>
      <c r="Y889" t="s">
        <v>11124</v>
      </c>
      <c r="Z889" t="s">
        <v>16251</v>
      </c>
      <c r="AA889" t="s">
        <v>11144</v>
      </c>
      <c r="AB889" t="s">
        <v>16231</v>
      </c>
      <c r="AC889" t="s">
        <v>16252</v>
      </c>
      <c r="AD889" t="s">
        <v>16253</v>
      </c>
      <c r="AE889" t="s">
        <v>16001</v>
      </c>
      <c r="AI889" t="s">
        <v>11786</v>
      </c>
      <c r="AJ889" t="s">
        <v>16001</v>
      </c>
      <c r="AK889" t="s">
        <v>16259</v>
      </c>
      <c r="AL889" t="s">
        <v>16260</v>
      </c>
      <c r="AM889" t="s">
        <v>16261</v>
      </c>
      <c r="AN889" t="s">
        <v>16261</v>
      </c>
      <c r="AO889" t="s">
        <v>16262</v>
      </c>
      <c r="AP889" t="s">
        <v>16259</v>
      </c>
      <c r="AQ889">
        <v>80</v>
      </c>
      <c r="AR889">
        <v>80</v>
      </c>
      <c r="AS889">
        <v>0</v>
      </c>
      <c r="AU889">
        <v>0</v>
      </c>
      <c r="AV889">
        <v>-80</v>
      </c>
      <c r="AW889">
        <v>80</v>
      </c>
    </row>
    <row r="890" spans="1:49">
      <c r="A890" s="1">
        <f>_xlfn.XLOOKUP(K890,数据!F:F,数据!A:A)</f>
        <v>2026</v>
      </c>
      <c r="B890" s="2">
        <f>_xlfn.XLOOKUP(K890,数据!F:F,数据!B:B)</f>
        <v>5</v>
      </c>
      <c r="C890" s="2">
        <f>_xlfn.XLOOKUP(K890,数据!F:F,数据!C:C)</f>
        <v>22</v>
      </c>
      <c r="D890" s="2" t="str">
        <f>_xlfn.XLOOKUP(K890,数据!F:F,数据!K:K)</f>
        <v>空派</v>
      </c>
      <c r="E890" s="2" t="str" cm="1">
        <f t="array" ref="E890">IF(OR(D890="红单",D890="空派"),_xlfn.IFS(F890="未开售","新品首批发货",G890&lt;F890,"新品首批发货",G890-F890&lt;=60,"新品期补货空运",G890-F890&gt;60,"老品应急空运"),"海运，不进行分析")</f>
        <v>老品应急空运</v>
      </c>
      <c r="F890" s="3">
        <v>45886</v>
      </c>
      <c r="G890" s="3">
        <f>_xlfn.XLOOKUP(K890,数据!F:F,数据!D:D)</f>
        <v>46167</v>
      </c>
      <c r="H890" s="5">
        <v>145.5</v>
      </c>
      <c r="I890" s="5">
        <f t="shared" si="39"/>
        <v>14.55</v>
      </c>
      <c r="J890" s="5">
        <f>_xlfn.XLOOKUP(K890,数据!F:F,数据!T:T)*(I890/_xlfn.XLOOKUP(K890,数据!F:F,数据!Y:Y))</f>
        <v>1353.08427875873</v>
      </c>
      <c r="K890" t="s">
        <v>10939</v>
      </c>
      <c r="L890" t="s">
        <v>41</v>
      </c>
      <c r="M890" t="s">
        <v>11113</v>
      </c>
      <c r="N890" t="s">
        <v>16248</v>
      </c>
      <c r="O890" t="s">
        <v>11115</v>
      </c>
      <c r="P890" t="s">
        <v>11139</v>
      </c>
      <c r="Q890" t="s">
        <v>11117</v>
      </c>
      <c r="R890" t="s">
        <v>11118</v>
      </c>
      <c r="S890" t="s">
        <v>16249</v>
      </c>
      <c r="T890" t="s">
        <v>15994</v>
      </c>
      <c r="U890" s="4" t="s">
        <v>16231</v>
      </c>
      <c r="V890" t="s">
        <v>16250</v>
      </c>
      <c r="W890" t="s">
        <v>11123</v>
      </c>
      <c r="X890" t="s">
        <v>11123</v>
      </c>
      <c r="Y890" t="s">
        <v>11124</v>
      </c>
      <c r="Z890" t="s">
        <v>16251</v>
      </c>
      <c r="AA890" t="s">
        <v>11144</v>
      </c>
      <c r="AB890" t="s">
        <v>16231</v>
      </c>
      <c r="AC890" t="s">
        <v>16252</v>
      </c>
      <c r="AD890" t="s">
        <v>16253</v>
      </c>
      <c r="AE890" t="s">
        <v>16001</v>
      </c>
      <c r="AI890" t="s">
        <v>11786</v>
      </c>
      <c r="AJ890" t="s">
        <v>16001</v>
      </c>
      <c r="AK890" t="s">
        <v>16263</v>
      </c>
      <c r="AL890" t="s">
        <v>16264</v>
      </c>
      <c r="AM890" t="s">
        <v>16265</v>
      </c>
      <c r="AN890" t="s">
        <v>16265</v>
      </c>
      <c r="AO890" t="s">
        <v>16266</v>
      </c>
      <c r="AP890" t="s">
        <v>16263</v>
      </c>
      <c r="AQ890">
        <v>100</v>
      </c>
      <c r="AR890">
        <v>100</v>
      </c>
      <c r="AS890">
        <v>0</v>
      </c>
      <c r="AU890">
        <v>0</v>
      </c>
      <c r="AV890">
        <v>-100</v>
      </c>
      <c r="AW890">
        <v>100</v>
      </c>
    </row>
    <row r="891" spans="1:49">
      <c r="A891" s="1">
        <f>_xlfn.XLOOKUP(K891,数据!F:F,数据!A:A)</f>
        <v>2026</v>
      </c>
      <c r="B891" s="2">
        <f>_xlfn.XLOOKUP(K891,数据!F:F,数据!B:B)</f>
        <v>5</v>
      </c>
      <c r="C891" s="2">
        <f>_xlfn.XLOOKUP(K891,数据!F:F,数据!C:C)</f>
        <v>22</v>
      </c>
      <c r="D891" s="2" t="str">
        <f>_xlfn.XLOOKUP(K891,数据!F:F,数据!K:K)</f>
        <v>空派</v>
      </c>
      <c r="E891" s="2" t="str" cm="1">
        <f t="array" ref="E891">IF(OR(D891="红单",D891="空派"),_xlfn.IFS(F891="未开售","新品首批发货",G891&lt;F891,"新品首批发货",G891-F891&lt;=60,"新品期补货空运",G891-F891&gt;60,"老品应急空运"),"海运，不进行分析")</f>
        <v>老品应急空运</v>
      </c>
      <c r="F891" s="3">
        <v>45887</v>
      </c>
      <c r="G891" s="3">
        <f>_xlfn.XLOOKUP(K891,数据!F:F,数据!D:D)</f>
        <v>46167</v>
      </c>
      <c r="H891" s="5">
        <v>146.5</v>
      </c>
      <c r="I891" s="5">
        <f t="shared" si="39"/>
        <v>14.65</v>
      </c>
      <c r="J891" s="5">
        <f>_xlfn.XLOOKUP(K891,数据!F:F,数据!T:T)*(I891/_xlfn.XLOOKUP(K891,数据!F:F,数据!Y:Y))</f>
        <v>1362.38382706635</v>
      </c>
      <c r="K891" t="s">
        <v>10939</v>
      </c>
      <c r="L891" t="s">
        <v>41</v>
      </c>
      <c r="M891" t="s">
        <v>11113</v>
      </c>
      <c r="N891" t="s">
        <v>16248</v>
      </c>
      <c r="O891" t="s">
        <v>11115</v>
      </c>
      <c r="P891" t="s">
        <v>11139</v>
      </c>
      <c r="Q891" t="s">
        <v>11117</v>
      </c>
      <c r="R891" t="s">
        <v>11118</v>
      </c>
      <c r="S891" t="s">
        <v>16249</v>
      </c>
      <c r="T891" t="s">
        <v>15994</v>
      </c>
      <c r="U891" s="4" t="s">
        <v>16231</v>
      </c>
      <c r="V891" t="s">
        <v>16250</v>
      </c>
      <c r="W891" t="s">
        <v>11123</v>
      </c>
      <c r="X891" t="s">
        <v>11123</v>
      </c>
      <c r="Y891" t="s">
        <v>11124</v>
      </c>
      <c r="Z891" t="s">
        <v>16251</v>
      </c>
      <c r="AA891" t="s">
        <v>11144</v>
      </c>
      <c r="AB891" t="s">
        <v>16231</v>
      </c>
      <c r="AC891" t="s">
        <v>16252</v>
      </c>
      <c r="AD891" t="s">
        <v>16253</v>
      </c>
      <c r="AE891" t="s">
        <v>16001</v>
      </c>
      <c r="AI891" t="s">
        <v>11786</v>
      </c>
      <c r="AJ891" t="s">
        <v>16001</v>
      </c>
      <c r="AK891" t="s">
        <v>16267</v>
      </c>
      <c r="AL891" t="s">
        <v>16268</v>
      </c>
      <c r="AM891" t="s">
        <v>16269</v>
      </c>
      <c r="AN891" t="s">
        <v>16269</v>
      </c>
      <c r="AO891" t="s">
        <v>16270</v>
      </c>
      <c r="AP891" t="s">
        <v>16267</v>
      </c>
      <c r="AQ891">
        <v>100</v>
      </c>
      <c r="AR891">
        <v>100</v>
      </c>
      <c r="AS891">
        <v>0</v>
      </c>
      <c r="AU891">
        <v>0</v>
      </c>
      <c r="AV891">
        <v>-100</v>
      </c>
      <c r="AW891">
        <v>100</v>
      </c>
    </row>
    <row r="892" spans="1:49">
      <c r="A892" s="1">
        <f>_xlfn.XLOOKUP(K892,数据!F:F,数据!A:A)</f>
        <v>2026</v>
      </c>
      <c r="B892" s="2">
        <f>_xlfn.XLOOKUP(K892,数据!F:F,数据!B:B)</f>
        <v>5</v>
      </c>
      <c r="C892" s="2">
        <f>_xlfn.XLOOKUP(K892,数据!F:F,数据!C:C)</f>
        <v>22</v>
      </c>
      <c r="D892" s="2" t="str">
        <f>_xlfn.XLOOKUP(K892,数据!F:F,数据!K:K)</f>
        <v>空派</v>
      </c>
      <c r="E892" s="2" t="str" cm="1">
        <f t="array" ref="E892">IF(OR(D892="红单",D892="空派"),_xlfn.IFS(F892="未开售","新品首批发货",G892&lt;F892,"新品首批发货",G892-F892&lt;=60,"新品期补货空运",G892-F892&gt;60,"老品应急空运"),"海运，不进行分析")</f>
        <v>老品应急空运</v>
      </c>
      <c r="F892" s="3">
        <v>45888</v>
      </c>
      <c r="G892" s="3">
        <f>_xlfn.XLOOKUP(K892,数据!F:F,数据!D:D)</f>
        <v>46167</v>
      </c>
      <c r="H892" s="5">
        <v>147.5</v>
      </c>
      <c r="I892" s="5">
        <f t="shared" si="39"/>
        <v>14.75</v>
      </c>
      <c r="J892" s="5">
        <f>_xlfn.XLOOKUP(K892,数据!F:F,数据!T:T)*(I892/_xlfn.XLOOKUP(K892,数据!F:F,数据!Y:Y))</f>
        <v>1371.68337537397</v>
      </c>
      <c r="K892" t="s">
        <v>10939</v>
      </c>
      <c r="L892" t="s">
        <v>41</v>
      </c>
      <c r="M892" t="s">
        <v>11113</v>
      </c>
      <c r="N892" t="s">
        <v>16248</v>
      </c>
      <c r="O892" t="s">
        <v>11115</v>
      </c>
      <c r="P892" t="s">
        <v>11139</v>
      </c>
      <c r="Q892" t="s">
        <v>11117</v>
      </c>
      <c r="R892" t="s">
        <v>11118</v>
      </c>
      <c r="S892" t="s">
        <v>16249</v>
      </c>
      <c r="T892" t="s">
        <v>15994</v>
      </c>
      <c r="U892" s="4" t="s">
        <v>16231</v>
      </c>
      <c r="V892" t="s">
        <v>16250</v>
      </c>
      <c r="W892" t="s">
        <v>11123</v>
      </c>
      <c r="X892" t="s">
        <v>11123</v>
      </c>
      <c r="Y892" t="s">
        <v>11124</v>
      </c>
      <c r="Z892" t="s">
        <v>16251</v>
      </c>
      <c r="AA892" t="s">
        <v>11144</v>
      </c>
      <c r="AB892" t="s">
        <v>16231</v>
      </c>
      <c r="AC892" t="s">
        <v>16252</v>
      </c>
      <c r="AD892" t="s">
        <v>16253</v>
      </c>
      <c r="AE892" t="s">
        <v>16001</v>
      </c>
      <c r="AI892" t="s">
        <v>11786</v>
      </c>
      <c r="AJ892" t="s">
        <v>16001</v>
      </c>
      <c r="AK892" t="s">
        <v>16271</v>
      </c>
      <c r="AL892" t="s">
        <v>16272</v>
      </c>
      <c r="AM892" t="s">
        <v>16273</v>
      </c>
      <c r="AN892" t="s">
        <v>16273</v>
      </c>
      <c r="AO892" t="s">
        <v>16274</v>
      </c>
      <c r="AP892" t="s">
        <v>16271</v>
      </c>
      <c r="AQ892">
        <v>100</v>
      </c>
      <c r="AR892">
        <v>100</v>
      </c>
      <c r="AS892">
        <v>0</v>
      </c>
      <c r="AU892">
        <v>0</v>
      </c>
      <c r="AV892">
        <v>-100</v>
      </c>
      <c r="AW892">
        <v>100</v>
      </c>
    </row>
    <row r="893" spans="1:49">
      <c r="A893" s="1">
        <f>_xlfn.XLOOKUP(K893,数据!F:F,数据!A:A)</f>
        <v>2026</v>
      </c>
      <c r="B893" s="2">
        <f>_xlfn.XLOOKUP(K893,数据!F:F,数据!B:B)</f>
        <v>5</v>
      </c>
      <c r="C893" s="2">
        <f>_xlfn.XLOOKUP(K893,数据!F:F,数据!C:C)</f>
        <v>22</v>
      </c>
      <c r="D893" s="2" t="str">
        <f>_xlfn.XLOOKUP(K893,数据!F:F,数据!K:K)</f>
        <v>红单</v>
      </c>
      <c r="E893" s="2" t="str" cm="1">
        <f t="array" ref="E893">IF(OR(D893="红单",D893="空派"),_xlfn.IFS(F893="未开售","新品首批发货",G893&lt;F893,"新品首批发货",G893-F893&lt;=60,"新品期补货空运",G893-F893&gt;60,"老品应急空运"),"海运，不进行分析")</f>
        <v>老品应急空运</v>
      </c>
      <c r="F893" s="3">
        <v>45889</v>
      </c>
      <c r="G893" s="3">
        <f>_xlfn.XLOOKUP(K893,数据!F:F,数据!D:D)</f>
        <v>46167</v>
      </c>
      <c r="H893" s="5">
        <v>148.5</v>
      </c>
      <c r="I893" s="5">
        <f t="shared" si="39"/>
        <v>21.5325</v>
      </c>
      <c r="J893" s="5">
        <f>_xlfn.XLOOKUP(K893,数据!F:F,数据!T:T)*(I893/_xlfn.XLOOKUP(K893,数据!F:F,数据!Y:Y))</f>
        <v>1076.65290991575</v>
      </c>
      <c r="K893" t="s">
        <v>10936</v>
      </c>
      <c r="L893" t="s">
        <v>111</v>
      </c>
      <c r="M893" t="s">
        <v>11113</v>
      </c>
      <c r="N893" t="s">
        <v>16275</v>
      </c>
      <c r="O893" t="s">
        <v>11115</v>
      </c>
      <c r="P893" t="s">
        <v>11139</v>
      </c>
      <c r="Q893" t="s">
        <v>11117</v>
      </c>
      <c r="R893" t="s">
        <v>11118</v>
      </c>
      <c r="S893" t="s">
        <v>10936</v>
      </c>
      <c r="T893" t="s">
        <v>15994</v>
      </c>
      <c r="U893" s="4" t="s">
        <v>16276</v>
      </c>
      <c r="V893" t="s">
        <v>16277</v>
      </c>
      <c r="W893" t="s">
        <v>11123</v>
      </c>
      <c r="X893" t="s">
        <v>11123</v>
      </c>
      <c r="Y893" t="s">
        <v>11124</v>
      </c>
      <c r="Z893" t="s">
        <v>16278</v>
      </c>
      <c r="AA893" t="s">
        <v>11144</v>
      </c>
      <c r="AB893" t="s">
        <v>16276</v>
      </c>
      <c r="AC893" t="s">
        <v>16279</v>
      </c>
      <c r="AD893" t="s">
        <v>16280</v>
      </c>
      <c r="AE893" t="s">
        <v>16281</v>
      </c>
      <c r="AI893" t="s">
        <v>16001</v>
      </c>
      <c r="AJ893" t="s">
        <v>16002</v>
      </c>
      <c r="AK893" t="s">
        <v>11472</v>
      </c>
      <c r="AL893" t="s">
        <v>11473</v>
      </c>
      <c r="AM893" t="s">
        <v>11474</v>
      </c>
      <c r="AN893" t="s">
        <v>11236</v>
      </c>
      <c r="AO893" t="s">
        <v>11475</v>
      </c>
      <c r="AP893" t="s">
        <v>11472</v>
      </c>
      <c r="AQ893">
        <v>145</v>
      </c>
      <c r="AR893">
        <v>145</v>
      </c>
      <c r="AS893">
        <v>0</v>
      </c>
      <c r="AU893">
        <v>0</v>
      </c>
      <c r="AV893">
        <v>-145</v>
      </c>
      <c r="AW893">
        <v>145</v>
      </c>
    </row>
    <row r="894" spans="1:49">
      <c r="A894" s="1">
        <f>_xlfn.XLOOKUP(K894,数据!F:F,数据!A:A)</f>
        <v>2026</v>
      </c>
      <c r="B894" s="2">
        <f>_xlfn.XLOOKUP(K894,数据!F:F,数据!B:B)</f>
        <v>5</v>
      </c>
      <c r="C894" s="2">
        <f>_xlfn.XLOOKUP(K894,数据!F:F,数据!C:C)</f>
        <v>22</v>
      </c>
      <c r="D894" s="2" t="str">
        <f>_xlfn.XLOOKUP(K894,数据!F:F,数据!K:K)</f>
        <v>红单</v>
      </c>
      <c r="E894" s="2" t="str" cm="1">
        <f t="array" ref="E894">IF(OR(D894="红单",D894="空派"),_xlfn.IFS(F894="未开售","新品首批发货",G894&lt;F894,"新品首批发货",G894-F894&lt;=60,"新品期补货空运",G894-F894&gt;60,"老品应急空运"),"海运，不进行分析")</f>
        <v>老品应急空运</v>
      </c>
      <c r="F894" s="3">
        <v>45890</v>
      </c>
      <c r="G894" s="3">
        <f>_xlfn.XLOOKUP(K894,数据!F:F,数据!D:D)</f>
        <v>46167</v>
      </c>
      <c r="H894" s="5">
        <v>149.5</v>
      </c>
      <c r="I894" s="5">
        <f t="shared" si="39"/>
        <v>7.475</v>
      </c>
      <c r="J894" s="5">
        <f>_xlfn.XLOOKUP(K894,数据!F:F,数据!T:T)*(I894/_xlfn.XLOOKUP(K894,数据!F:F,数据!Y:Y))</f>
        <v>373.759688917693</v>
      </c>
      <c r="K894" t="s">
        <v>10936</v>
      </c>
      <c r="L894" t="s">
        <v>111</v>
      </c>
      <c r="M894" t="s">
        <v>11113</v>
      </c>
      <c r="N894" t="s">
        <v>16275</v>
      </c>
      <c r="O894" t="s">
        <v>11115</v>
      </c>
      <c r="P894" t="s">
        <v>11139</v>
      </c>
      <c r="Q894" t="s">
        <v>11117</v>
      </c>
      <c r="R894" t="s">
        <v>11118</v>
      </c>
      <c r="S894" t="s">
        <v>10936</v>
      </c>
      <c r="T894" t="s">
        <v>15994</v>
      </c>
      <c r="U894" s="4" t="s">
        <v>16276</v>
      </c>
      <c r="V894" t="s">
        <v>16277</v>
      </c>
      <c r="W894" t="s">
        <v>11123</v>
      </c>
      <c r="X894" t="s">
        <v>11123</v>
      </c>
      <c r="Y894" t="s">
        <v>11124</v>
      </c>
      <c r="Z894" t="s">
        <v>16278</v>
      </c>
      <c r="AA894" t="s">
        <v>11144</v>
      </c>
      <c r="AB894" t="s">
        <v>16276</v>
      </c>
      <c r="AC894" t="s">
        <v>16279</v>
      </c>
      <c r="AD894" t="s">
        <v>16280</v>
      </c>
      <c r="AE894" t="s">
        <v>16281</v>
      </c>
      <c r="AI894" t="s">
        <v>16001</v>
      </c>
      <c r="AJ894" t="s">
        <v>16002</v>
      </c>
      <c r="AK894" t="s">
        <v>11477</v>
      </c>
      <c r="AL894" t="s">
        <v>11478</v>
      </c>
      <c r="AM894" t="s">
        <v>11479</v>
      </c>
      <c r="AN894" t="s">
        <v>11236</v>
      </c>
      <c r="AO894" t="s">
        <v>11480</v>
      </c>
      <c r="AP894" t="s">
        <v>11477</v>
      </c>
      <c r="AQ894">
        <v>50</v>
      </c>
      <c r="AR894">
        <v>50</v>
      </c>
      <c r="AS894">
        <v>0</v>
      </c>
      <c r="AU894">
        <v>0</v>
      </c>
      <c r="AV894">
        <v>-50</v>
      </c>
      <c r="AW894">
        <v>50</v>
      </c>
    </row>
    <row r="895" spans="1:49">
      <c r="A895" s="1">
        <f>_xlfn.XLOOKUP(K895,数据!F:F,数据!A:A)</f>
        <v>2026</v>
      </c>
      <c r="B895" s="2">
        <f>_xlfn.XLOOKUP(K895,数据!F:F,数据!B:B)</f>
        <v>5</v>
      </c>
      <c r="C895" s="2">
        <f>_xlfn.XLOOKUP(K895,数据!F:F,数据!C:C)</f>
        <v>22</v>
      </c>
      <c r="D895" s="2" t="str">
        <f>_xlfn.XLOOKUP(K895,数据!F:F,数据!K:K)</f>
        <v>红单</v>
      </c>
      <c r="E895" s="2" t="str" cm="1">
        <f t="array" ref="E895">IF(OR(D895="红单",D895="空派"),_xlfn.IFS(F895="未开售","新品首批发货",G895&lt;F895,"新品首批发货",G895-F895&lt;=60,"新品期补货空运",G895-F895&gt;60,"老品应急空运"),"海运，不进行分析")</f>
        <v>老品应急空运</v>
      </c>
      <c r="F895" s="3">
        <v>45891</v>
      </c>
      <c r="G895" s="3">
        <f>_xlfn.XLOOKUP(K895,数据!F:F,数据!D:D)</f>
        <v>46167</v>
      </c>
      <c r="H895" s="5">
        <v>150.5</v>
      </c>
      <c r="I895" s="5">
        <f t="shared" si="39"/>
        <v>10.535</v>
      </c>
      <c r="J895" s="5">
        <f>_xlfn.XLOOKUP(K895,数据!F:F,数据!T:T)*(I895/_xlfn.XLOOKUP(K895,数据!F:F,数据!Y:Y))</f>
        <v>526.763655217109</v>
      </c>
      <c r="K895" t="s">
        <v>10936</v>
      </c>
      <c r="L895" t="s">
        <v>111</v>
      </c>
      <c r="M895" t="s">
        <v>11113</v>
      </c>
      <c r="N895" t="s">
        <v>16275</v>
      </c>
      <c r="O895" t="s">
        <v>11115</v>
      </c>
      <c r="P895" t="s">
        <v>11139</v>
      </c>
      <c r="Q895" t="s">
        <v>11117</v>
      </c>
      <c r="R895" t="s">
        <v>11118</v>
      </c>
      <c r="S895" t="s">
        <v>10936</v>
      </c>
      <c r="T895" t="s">
        <v>15994</v>
      </c>
      <c r="U895" s="4" t="s">
        <v>16276</v>
      </c>
      <c r="V895" t="s">
        <v>16277</v>
      </c>
      <c r="W895" t="s">
        <v>11123</v>
      </c>
      <c r="X895" t="s">
        <v>11123</v>
      </c>
      <c r="Y895" t="s">
        <v>11124</v>
      </c>
      <c r="Z895" t="s">
        <v>16278</v>
      </c>
      <c r="AA895" t="s">
        <v>11144</v>
      </c>
      <c r="AB895" t="s">
        <v>16276</v>
      </c>
      <c r="AC895" t="s">
        <v>16279</v>
      </c>
      <c r="AD895" t="s">
        <v>16280</v>
      </c>
      <c r="AE895" t="s">
        <v>16281</v>
      </c>
      <c r="AI895" t="s">
        <v>16001</v>
      </c>
      <c r="AJ895" t="s">
        <v>16002</v>
      </c>
      <c r="AK895" t="s">
        <v>11211</v>
      </c>
      <c r="AL895" t="s">
        <v>11212</v>
      </c>
      <c r="AM895" t="s">
        <v>11213</v>
      </c>
      <c r="AN895" t="s">
        <v>11214</v>
      </c>
      <c r="AO895" t="s">
        <v>11215</v>
      </c>
      <c r="AP895" t="s">
        <v>11211</v>
      </c>
      <c r="AQ895">
        <v>70</v>
      </c>
      <c r="AR895">
        <v>70</v>
      </c>
      <c r="AS895">
        <v>0</v>
      </c>
      <c r="AU895">
        <v>0</v>
      </c>
      <c r="AV895">
        <v>-70</v>
      </c>
      <c r="AW895">
        <v>70</v>
      </c>
    </row>
    <row r="896" spans="1:49">
      <c r="A896" s="1">
        <f>_xlfn.XLOOKUP(K896,数据!F:F,数据!A:A)</f>
        <v>2026</v>
      </c>
      <c r="B896" s="2">
        <f>_xlfn.XLOOKUP(K896,数据!F:F,数据!B:B)</f>
        <v>5</v>
      </c>
      <c r="C896" s="2">
        <f>_xlfn.XLOOKUP(K896,数据!F:F,数据!C:C)</f>
        <v>22</v>
      </c>
      <c r="D896" s="2" t="str">
        <f>_xlfn.XLOOKUP(K896,数据!F:F,数据!K:K)</f>
        <v>红单</v>
      </c>
      <c r="E896" s="2" t="str" cm="1">
        <f t="array" ref="E896">IF(OR(D896="红单",D896="空派"),_xlfn.IFS(F896="未开售","新品首批发货",G896&lt;F896,"新品首批发货",G896-F896&lt;=60,"新品期补货空运",G896-F896&gt;60,"老品应急空运"),"海运，不进行分析")</f>
        <v>老品应急空运</v>
      </c>
      <c r="F896" s="3">
        <v>45892</v>
      </c>
      <c r="G896" s="3">
        <f>_xlfn.XLOOKUP(K896,数据!F:F,数据!D:D)</f>
        <v>46167</v>
      </c>
      <c r="H896" s="5">
        <v>151.5</v>
      </c>
      <c r="I896" s="5">
        <f t="shared" si="39"/>
        <v>10.605</v>
      </c>
      <c r="J896" s="5">
        <f>_xlfn.XLOOKUP(K896,数据!F:F,数据!T:T)*(I896/_xlfn.XLOOKUP(K896,数据!F:F,数据!Y:Y))</f>
        <v>530.263745949449</v>
      </c>
      <c r="K896" t="s">
        <v>10936</v>
      </c>
      <c r="L896" t="s">
        <v>111</v>
      </c>
      <c r="M896" t="s">
        <v>11113</v>
      </c>
      <c r="N896" t="s">
        <v>16275</v>
      </c>
      <c r="O896" t="s">
        <v>11115</v>
      </c>
      <c r="P896" t="s">
        <v>11139</v>
      </c>
      <c r="Q896" t="s">
        <v>11117</v>
      </c>
      <c r="R896" t="s">
        <v>11118</v>
      </c>
      <c r="S896" t="s">
        <v>10936</v>
      </c>
      <c r="T896" t="s">
        <v>15994</v>
      </c>
      <c r="U896" s="4" t="s">
        <v>16276</v>
      </c>
      <c r="V896" t="s">
        <v>16277</v>
      </c>
      <c r="W896" t="s">
        <v>11123</v>
      </c>
      <c r="X896" t="s">
        <v>11123</v>
      </c>
      <c r="Y896" t="s">
        <v>11124</v>
      </c>
      <c r="Z896" t="s">
        <v>16278</v>
      </c>
      <c r="AA896" t="s">
        <v>11144</v>
      </c>
      <c r="AB896" t="s">
        <v>16276</v>
      </c>
      <c r="AC896" t="s">
        <v>16279</v>
      </c>
      <c r="AD896" t="s">
        <v>16280</v>
      </c>
      <c r="AE896" t="s">
        <v>16281</v>
      </c>
      <c r="AI896" t="s">
        <v>16001</v>
      </c>
      <c r="AJ896" t="s">
        <v>16002</v>
      </c>
      <c r="AK896" t="s">
        <v>11217</v>
      </c>
      <c r="AL896" t="s">
        <v>11218</v>
      </c>
      <c r="AM896" t="s">
        <v>11219</v>
      </c>
      <c r="AN896" t="s">
        <v>11214</v>
      </c>
      <c r="AO896" t="s">
        <v>11220</v>
      </c>
      <c r="AP896" t="s">
        <v>11217</v>
      </c>
      <c r="AQ896">
        <v>70</v>
      </c>
      <c r="AR896">
        <v>70</v>
      </c>
      <c r="AS896">
        <v>0</v>
      </c>
      <c r="AU896">
        <v>0</v>
      </c>
      <c r="AV896">
        <v>-70</v>
      </c>
      <c r="AW896">
        <v>70</v>
      </c>
    </row>
    <row r="897" spans="1:49">
      <c r="A897" s="1">
        <f>_xlfn.XLOOKUP(K897,数据!F:F,数据!A:A)</f>
        <v>2026</v>
      </c>
      <c r="B897" s="2">
        <f>_xlfn.XLOOKUP(K897,数据!F:F,数据!B:B)</f>
        <v>5</v>
      </c>
      <c r="C897" s="2">
        <f>_xlfn.XLOOKUP(K897,数据!F:F,数据!C:C)</f>
        <v>21</v>
      </c>
      <c r="D897" s="2" t="str">
        <f>_xlfn.XLOOKUP(K897,数据!F:F,数据!K:K)</f>
        <v>空派</v>
      </c>
      <c r="E897" s="2" t="str" cm="1">
        <f t="array" ref="E897">IF(OR(D897="红单",D897="空派"),_xlfn.IFS(F897="未开售","新品首批发货",G897&lt;F897,"新品首批发货",G897-F897&lt;=60,"新品期补货空运",G897-F897&gt;60,"老品应急空运"),"海运，不进行分析")</f>
        <v>老品应急空运</v>
      </c>
      <c r="F897" s="3">
        <v>45893</v>
      </c>
      <c r="G897" s="3">
        <f>_xlfn.XLOOKUP(K897,数据!F:F,数据!D:D)</f>
        <v>46164</v>
      </c>
      <c r="H897" s="5">
        <v>152.5</v>
      </c>
      <c r="I897" s="5">
        <f t="shared" si="39"/>
        <v>10.675</v>
      </c>
      <c r="J897" s="5">
        <f>_xlfn.XLOOKUP(K897,数据!F:F,数据!T:T)*(I897/_xlfn.XLOOKUP(K897,数据!F:F,数据!Y:Y))</f>
        <v>1551.49</v>
      </c>
      <c r="K897" t="s">
        <v>10930</v>
      </c>
      <c r="L897" t="s">
        <v>80</v>
      </c>
      <c r="M897" t="s">
        <v>11113</v>
      </c>
      <c r="N897" t="s">
        <v>16282</v>
      </c>
      <c r="O897" t="s">
        <v>11115</v>
      </c>
      <c r="P897" t="s">
        <v>11116</v>
      </c>
      <c r="Q897" t="s">
        <v>11117</v>
      </c>
      <c r="R897" t="s">
        <v>11118</v>
      </c>
      <c r="T897" t="s">
        <v>11119</v>
      </c>
      <c r="U897" s="4" t="s">
        <v>16283</v>
      </c>
      <c r="V897" t="s">
        <v>16284</v>
      </c>
      <c r="W897" t="s">
        <v>16285</v>
      </c>
      <c r="X897" t="s">
        <v>11123</v>
      </c>
      <c r="Y897" t="s">
        <v>11142</v>
      </c>
      <c r="Z897" t="s">
        <v>16286</v>
      </c>
      <c r="AA897" t="s">
        <v>11126</v>
      </c>
      <c r="AB897" t="s">
        <v>16283</v>
      </c>
      <c r="AC897" t="s">
        <v>16287</v>
      </c>
      <c r="AD897" t="s">
        <v>16288</v>
      </c>
      <c r="AE897" t="s">
        <v>16289</v>
      </c>
      <c r="AH897" t="s">
        <v>11171</v>
      </c>
      <c r="AI897" t="s">
        <v>11786</v>
      </c>
      <c r="AJ897" t="s">
        <v>16001</v>
      </c>
      <c r="AK897" t="s">
        <v>16290</v>
      </c>
      <c r="AL897" t="s">
        <v>16291</v>
      </c>
      <c r="AM897" t="s">
        <v>16292</v>
      </c>
      <c r="AN897" t="s">
        <v>16292</v>
      </c>
      <c r="AO897" t="s">
        <v>16293</v>
      </c>
      <c r="AP897" t="s">
        <v>16290</v>
      </c>
      <c r="AQ897">
        <v>70</v>
      </c>
      <c r="AR897">
        <v>70</v>
      </c>
      <c r="AS897">
        <v>70</v>
      </c>
      <c r="AU897">
        <v>0</v>
      </c>
      <c r="AV897">
        <v>0</v>
      </c>
      <c r="AW897">
        <v>0</v>
      </c>
    </row>
    <row r="898" spans="1:49">
      <c r="A898" s="1">
        <f>_xlfn.XLOOKUP(K898,数据!F:F,数据!A:A)</f>
        <v>2026</v>
      </c>
      <c r="B898" s="2">
        <f>_xlfn.XLOOKUP(K898,数据!F:F,数据!B:B)</f>
        <v>5</v>
      </c>
      <c r="C898" s="2">
        <f>_xlfn.XLOOKUP(K898,数据!F:F,数据!C:C)</f>
        <v>21</v>
      </c>
      <c r="D898" s="2" t="str">
        <f>_xlfn.XLOOKUP(K898,数据!F:F,数据!K:K)</f>
        <v>空派</v>
      </c>
      <c r="E898" s="2" t="str" cm="1">
        <f t="array" ref="E898">IF(OR(D898="红单",D898="空派"),_xlfn.IFS(F898="未开售","新品首批发货",G898&lt;F898,"新品首批发货",G898-F898&lt;=60,"新品期补货空运",G898-F898&gt;60,"老品应急空运"),"海运，不进行分析")</f>
        <v>老品应急空运</v>
      </c>
      <c r="F898" s="3">
        <v>45894</v>
      </c>
      <c r="G898" s="3">
        <f>_xlfn.XLOOKUP(K898,数据!F:F,数据!D:D)</f>
        <v>46164</v>
      </c>
      <c r="H898" s="5">
        <v>153.5</v>
      </c>
      <c r="I898" s="5">
        <f t="shared" si="39"/>
        <v>18.42</v>
      </c>
      <c r="J898" s="5">
        <f>_xlfn.XLOOKUP(K898,数据!F:F,数据!T:T)*(I898/_xlfn.XLOOKUP(K898,数据!F:F,数据!Y:Y))</f>
        <v>1148.37913250337</v>
      </c>
      <c r="K898" t="s">
        <v>10929</v>
      </c>
      <c r="L898" t="s">
        <v>145</v>
      </c>
      <c r="M898" t="s">
        <v>11113</v>
      </c>
      <c r="N898" t="s">
        <v>16294</v>
      </c>
      <c r="O898" t="s">
        <v>11115</v>
      </c>
      <c r="P898" t="s">
        <v>11139</v>
      </c>
      <c r="Q898" t="s">
        <v>11117</v>
      </c>
      <c r="R898" t="s">
        <v>11118</v>
      </c>
      <c r="T898" t="s">
        <v>11119</v>
      </c>
      <c r="U898" s="4" t="s">
        <v>16295</v>
      </c>
      <c r="V898" t="s">
        <v>16296</v>
      </c>
      <c r="W898" t="s">
        <v>16297</v>
      </c>
      <c r="X898" t="s">
        <v>11123</v>
      </c>
      <c r="Y898" t="s">
        <v>11142</v>
      </c>
      <c r="Z898" t="s">
        <v>16298</v>
      </c>
      <c r="AA898" t="s">
        <v>11126</v>
      </c>
      <c r="AB898" t="s">
        <v>16295</v>
      </c>
      <c r="AC898" t="s">
        <v>16299</v>
      </c>
      <c r="AD898" t="s">
        <v>16300</v>
      </c>
      <c r="AE898" t="s">
        <v>16289</v>
      </c>
      <c r="AH898" t="s">
        <v>11280</v>
      </c>
      <c r="AI898" t="s">
        <v>11786</v>
      </c>
      <c r="AJ898" t="s">
        <v>16001</v>
      </c>
      <c r="AK898" t="s">
        <v>16301</v>
      </c>
      <c r="AL898" t="s">
        <v>16302</v>
      </c>
      <c r="AM898" t="s">
        <v>16303</v>
      </c>
      <c r="AN898" t="s">
        <v>16303</v>
      </c>
      <c r="AO898" t="s">
        <v>16304</v>
      </c>
      <c r="AP898" t="s">
        <v>16301</v>
      </c>
      <c r="AQ898">
        <v>120</v>
      </c>
      <c r="AR898">
        <v>120</v>
      </c>
      <c r="AS898">
        <v>120</v>
      </c>
      <c r="AU898">
        <v>0</v>
      </c>
      <c r="AV898">
        <v>0</v>
      </c>
      <c r="AW898">
        <v>0</v>
      </c>
    </row>
    <row r="899" spans="1:49">
      <c r="A899" s="1">
        <f>_xlfn.XLOOKUP(K899,数据!F:F,数据!A:A)</f>
        <v>2026</v>
      </c>
      <c r="B899" s="2">
        <f>_xlfn.XLOOKUP(K899,数据!F:F,数据!B:B)</f>
        <v>5</v>
      </c>
      <c r="C899" s="2">
        <f>_xlfn.XLOOKUP(K899,数据!F:F,数据!C:C)</f>
        <v>21</v>
      </c>
      <c r="D899" s="2" t="str">
        <f>_xlfn.XLOOKUP(K899,数据!F:F,数据!K:K)</f>
        <v>空派</v>
      </c>
      <c r="E899" s="2" t="str" cm="1">
        <f t="array" ref="E899">IF(OR(D899="红单",D899="空派"),_xlfn.IFS(F899="未开售","新品首批发货",G899&lt;F899,"新品首批发货",G899-F899&lt;=60,"新品期补货空运",G899-F899&gt;60,"老品应急空运"),"海运，不进行分析")</f>
        <v>老品应急空运</v>
      </c>
      <c r="F899" s="3">
        <v>45895</v>
      </c>
      <c r="G899" s="3">
        <f>_xlfn.XLOOKUP(K899,数据!F:F,数据!D:D)</f>
        <v>46164</v>
      </c>
      <c r="H899" s="5">
        <v>154.5</v>
      </c>
      <c r="I899" s="5">
        <f t="shared" si="39"/>
        <v>6.18</v>
      </c>
      <c r="J899" s="5">
        <f>_xlfn.XLOOKUP(K899,数据!F:F,数据!T:T)*(I899/_xlfn.XLOOKUP(K899,数据!F:F,数据!Y:Y))</f>
        <v>385.286809927841</v>
      </c>
      <c r="K899" t="s">
        <v>10929</v>
      </c>
      <c r="L899" t="s">
        <v>145</v>
      </c>
      <c r="M899" t="s">
        <v>11113</v>
      </c>
      <c r="N899" t="s">
        <v>16294</v>
      </c>
      <c r="O899" t="s">
        <v>11115</v>
      </c>
      <c r="P899" t="s">
        <v>11139</v>
      </c>
      <c r="Q899" t="s">
        <v>11117</v>
      </c>
      <c r="R899" t="s">
        <v>11118</v>
      </c>
      <c r="T899" t="s">
        <v>11119</v>
      </c>
      <c r="U899" s="4" t="s">
        <v>16295</v>
      </c>
      <c r="V899" t="s">
        <v>16296</v>
      </c>
      <c r="W899" t="s">
        <v>16297</v>
      </c>
      <c r="X899" t="s">
        <v>11123</v>
      </c>
      <c r="Y899" t="s">
        <v>11142</v>
      </c>
      <c r="Z899" t="s">
        <v>16298</v>
      </c>
      <c r="AA899" t="s">
        <v>11126</v>
      </c>
      <c r="AB899" t="s">
        <v>16295</v>
      </c>
      <c r="AC899" t="s">
        <v>16299</v>
      </c>
      <c r="AD899" t="s">
        <v>16300</v>
      </c>
      <c r="AE899" t="s">
        <v>16289</v>
      </c>
      <c r="AH899" t="s">
        <v>11280</v>
      </c>
      <c r="AI899" t="s">
        <v>11786</v>
      </c>
      <c r="AJ899" t="s">
        <v>16001</v>
      </c>
      <c r="AK899" t="s">
        <v>16305</v>
      </c>
      <c r="AL899" t="s">
        <v>16306</v>
      </c>
      <c r="AM899" t="s">
        <v>16307</v>
      </c>
      <c r="AN899" t="s">
        <v>16307</v>
      </c>
      <c r="AO899" t="s">
        <v>16308</v>
      </c>
      <c r="AP899" t="s">
        <v>16305</v>
      </c>
      <c r="AQ899">
        <v>40</v>
      </c>
      <c r="AR899">
        <v>40</v>
      </c>
      <c r="AS899">
        <v>40</v>
      </c>
      <c r="AU899">
        <v>0</v>
      </c>
      <c r="AV899">
        <v>0</v>
      </c>
      <c r="AW899">
        <v>0</v>
      </c>
    </row>
    <row r="900" spans="1:49">
      <c r="A900" s="1">
        <f>_xlfn.XLOOKUP(K900,数据!F:F,数据!A:A)</f>
        <v>2026</v>
      </c>
      <c r="B900" s="2">
        <f>_xlfn.XLOOKUP(K900,数据!F:F,数据!B:B)</f>
        <v>5</v>
      </c>
      <c r="C900" s="2">
        <f>_xlfn.XLOOKUP(K900,数据!F:F,数据!C:C)</f>
        <v>21</v>
      </c>
      <c r="D900" s="2" t="str">
        <f>_xlfn.XLOOKUP(K900,数据!F:F,数据!K:K)</f>
        <v>空派</v>
      </c>
      <c r="E900" s="2" t="str" cm="1">
        <f t="array" ref="E900">IF(OR(D900="红单",D900="空派"),_xlfn.IFS(F900="未开售","新品首批发货",G900&lt;F900,"新品首批发货",G900-F900&lt;=60,"新品期补货空运",G900-F900&gt;60,"老品应急空运"),"海运，不进行分析")</f>
        <v>老品应急空运</v>
      </c>
      <c r="F900" s="3">
        <v>45896</v>
      </c>
      <c r="G900" s="3">
        <f>_xlfn.XLOOKUP(K900,数据!F:F,数据!D:D)</f>
        <v>46164</v>
      </c>
      <c r="H900" s="5">
        <v>155.5</v>
      </c>
      <c r="I900" s="5">
        <f t="shared" si="39"/>
        <v>0.622</v>
      </c>
      <c r="J900" s="5">
        <f>_xlfn.XLOOKUP(K900,数据!F:F,数据!T:T)*(I900/_xlfn.XLOOKUP(K900,数据!F:F,数据!Y:Y))</f>
        <v>38.7780575687892</v>
      </c>
      <c r="K900" t="s">
        <v>10929</v>
      </c>
      <c r="L900" t="s">
        <v>145</v>
      </c>
      <c r="M900" t="s">
        <v>11113</v>
      </c>
      <c r="N900" t="s">
        <v>16294</v>
      </c>
      <c r="O900" t="s">
        <v>11115</v>
      </c>
      <c r="P900" t="s">
        <v>11139</v>
      </c>
      <c r="Q900" t="s">
        <v>11117</v>
      </c>
      <c r="R900" t="s">
        <v>11118</v>
      </c>
      <c r="T900" t="s">
        <v>11119</v>
      </c>
      <c r="U900" s="4" t="s">
        <v>16295</v>
      </c>
      <c r="V900" t="s">
        <v>16296</v>
      </c>
      <c r="W900" t="s">
        <v>16297</v>
      </c>
      <c r="X900" t="s">
        <v>11123</v>
      </c>
      <c r="Y900" t="s">
        <v>11142</v>
      </c>
      <c r="Z900" t="s">
        <v>16298</v>
      </c>
      <c r="AA900" t="s">
        <v>11126</v>
      </c>
      <c r="AB900" t="s">
        <v>16295</v>
      </c>
      <c r="AC900" t="s">
        <v>16299</v>
      </c>
      <c r="AD900" t="s">
        <v>16300</v>
      </c>
      <c r="AE900" t="s">
        <v>16289</v>
      </c>
      <c r="AH900" t="s">
        <v>11280</v>
      </c>
      <c r="AI900" t="s">
        <v>11786</v>
      </c>
      <c r="AJ900" t="s">
        <v>16001</v>
      </c>
      <c r="AK900" t="s">
        <v>11402</v>
      </c>
      <c r="AL900" t="s">
        <v>11403</v>
      </c>
      <c r="AM900" t="s">
        <v>11404</v>
      </c>
      <c r="AN900" t="s">
        <v>11404</v>
      </c>
      <c r="AO900" t="s">
        <v>11405</v>
      </c>
      <c r="AP900" t="s">
        <v>11402</v>
      </c>
      <c r="AQ900">
        <v>4</v>
      </c>
      <c r="AR900">
        <v>4</v>
      </c>
      <c r="AS900">
        <v>4</v>
      </c>
      <c r="AU900">
        <v>0</v>
      </c>
      <c r="AV900">
        <v>0</v>
      </c>
      <c r="AW900">
        <v>0</v>
      </c>
    </row>
    <row r="901" spans="1:49">
      <c r="A901" s="1">
        <f>_xlfn.XLOOKUP(K901,数据!F:F,数据!A:A)</f>
        <v>2026</v>
      </c>
      <c r="B901" s="2">
        <f>_xlfn.XLOOKUP(K901,数据!F:F,数据!B:B)</f>
        <v>5</v>
      </c>
      <c r="C901" s="2">
        <f>_xlfn.XLOOKUP(K901,数据!F:F,数据!C:C)</f>
        <v>21</v>
      </c>
      <c r="D901" s="2" t="str">
        <f>_xlfn.XLOOKUP(K901,数据!F:F,数据!K:K)</f>
        <v>空派</v>
      </c>
      <c r="E901" s="2" t="str" cm="1">
        <f t="array" ref="E901">IF(OR(D901="红单",D901="空派"),_xlfn.IFS(F901="未开售","新品首批发货",G901&lt;F901,"新品首批发货",G901-F901&lt;=60,"新品期补货空运",G901-F901&gt;60,"老品应急空运"),"海运，不进行分析")</f>
        <v>老品应急空运</v>
      </c>
      <c r="F901" s="3">
        <v>45897</v>
      </c>
      <c r="G901" s="3">
        <f>_xlfn.XLOOKUP(K901,数据!F:F,数据!D:D)</f>
        <v>46164</v>
      </c>
      <c r="H901" s="5">
        <v>156.5</v>
      </c>
      <c r="I901" s="5">
        <f t="shared" si="39"/>
        <v>20.345</v>
      </c>
      <c r="J901" s="5">
        <f>_xlfn.XLOOKUP(K901,数据!F:F,数据!T:T)*(I901/_xlfn.XLOOKUP(K901,数据!F:F,数据!Y:Y))</f>
        <v>2094.34427513228</v>
      </c>
      <c r="K901" t="s">
        <v>10926</v>
      </c>
      <c r="L901" t="s">
        <v>111</v>
      </c>
      <c r="M901" t="s">
        <v>11113</v>
      </c>
      <c r="N901" t="s">
        <v>16309</v>
      </c>
      <c r="O901" t="s">
        <v>11115</v>
      </c>
      <c r="P901" t="s">
        <v>11139</v>
      </c>
      <c r="Q901" t="s">
        <v>11117</v>
      </c>
      <c r="R901" t="s">
        <v>11118</v>
      </c>
      <c r="T901" t="s">
        <v>11119</v>
      </c>
      <c r="U901" s="4" t="s">
        <v>16310</v>
      </c>
      <c r="V901" t="s">
        <v>16284</v>
      </c>
      <c r="W901" t="s">
        <v>16311</v>
      </c>
      <c r="X901" t="s">
        <v>11123</v>
      </c>
      <c r="Y901" t="s">
        <v>11142</v>
      </c>
      <c r="Z901" t="s">
        <v>16312</v>
      </c>
      <c r="AA901" t="s">
        <v>11144</v>
      </c>
      <c r="AB901" t="s">
        <v>16310</v>
      </c>
      <c r="AC901" t="s">
        <v>16313</v>
      </c>
      <c r="AD901" t="s">
        <v>16314</v>
      </c>
      <c r="AE901" t="s">
        <v>16289</v>
      </c>
      <c r="AH901" t="s">
        <v>11171</v>
      </c>
      <c r="AI901" t="s">
        <v>11786</v>
      </c>
      <c r="AJ901" t="s">
        <v>16001</v>
      </c>
      <c r="AK901" t="s">
        <v>16315</v>
      </c>
      <c r="AL901" t="s">
        <v>16316</v>
      </c>
      <c r="AM901" t="s">
        <v>16317</v>
      </c>
      <c r="AN901" t="s">
        <v>16317</v>
      </c>
      <c r="AO901" t="s">
        <v>16318</v>
      </c>
      <c r="AP901" t="s">
        <v>16315</v>
      </c>
      <c r="AQ901">
        <v>130</v>
      </c>
      <c r="AR901">
        <v>130</v>
      </c>
      <c r="AS901">
        <v>130</v>
      </c>
      <c r="AT901" t="s">
        <v>16319</v>
      </c>
      <c r="AU901">
        <v>0</v>
      </c>
      <c r="AV901">
        <v>0</v>
      </c>
      <c r="AW901">
        <v>0</v>
      </c>
    </row>
    <row r="902" spans="1:49">
      <c r="A902" s="1">
        <f>_xlfn.XLOOKUP(K902,数据!F:F,数据!A:A)</f>
        <v>2026</v>
      </c>
      <c r="B902" s="2">
        <f>_xlfn.XLOOKUP(K902,数据!F:F,数据!B:B)</f>
        <v>5</v>
      </c>
      <c r="C902" s="2">
        <f>_xlfn.XLOOKUP(K902,数据!F:F,数据!C:C)</f>
        <v>21</v>
      </c>
      <c r="D902" s="2" t="str">
        <f>_xlfn.XLOOKUP(K902,数据!F:F,数据!K:K)</f>
        <v>空派</v>
      </c>
      <c r="E902" s="2" t="str" cm="1">
        <f t="array" ref="E902">IF(OR(D902="红单",D902="空派"),_xlfn.IFS(F902="未开售","新品首批发货",G902&lt;F902,"新品首批发货",G902-F902&lt;=60,"新品期补货空运",G902-F902&gt;60,"老品应急空运"),"海运，不进行分析")</f>
        <v>老品应急空运</v>
      </c>
      <c r="F902" s="3">
        <v>45898</v>
      </c>
      <c r="G902" s="3">
        <f>_xlfn.XLOOKUP(K902,数据!F:F,数据!D:D)</f>
        <v>46164</v>
      </c>
      <c r="H902" s="5">
        <v>157.5</v>
      </c>
      <c r="I902" s="5">
        <f t="shared" si="39"/>
        <v>20.475</v>
      </c>
      <c r="J902" s="5">
        <f>_xlfn.XLOOKUP(K902,数据!F:F,数据!T:T)*(I902/_xlfn.XLOOKUP(K902,数据!F:F,数据!Y:Y))</f>
        <v>2107.72666666667</v>
      </c>
      <c r="K902" t="s">
        <v>10926</v>
      </c>
      <c r="L902" t="s">
        <v>111</v>
      </c>
      <c r="M902" t="s">
        <v>11113</v>
      </c>
      <c r="N902" t="s">
        <v>16309</v>
      </c>
      <c r="O902" t="s">
        <v>11115</v>
      </c>
      <c r="P902" t="s">
        <v>11139</v>
      </c>
      <c r="Q902" t="s">
        <v>11117</v>
      </c>
      <c r="R902" t="s">
        <v>11118</v>
      </c>
      <c r="T902" t="s">
        <v>11119</v>
      </c>
      <c r="U902" s="4" t="s">
        <v>16310</v>
      </c>
      <c r="V902" t="s">
        <v>16284</v>
      </c>
      <c r="W902" t="s">
        <v>16311</v>
      </c>
      <c r="X902" t="s">
        <v>11123</v>
      </c>
      <c r="Y902" t="s">
        <v>11142</v>
      </c>
      <c r="Z902" t="s">
        <v>16312</v>
      </c>
      <c r="AA902" t="s">
        <v>11144</v>
      </c>
      <c r="AB902" t="s">
        <v>16310</v>
      </c>
      <c r="AC902" t="s">
        <v>16313</v>
      </c>
      <c r="AD902" t="s">
        <v>16314</v>
      </c>
      <c r="AE902" t="s">
        <v>16289</v>
      </c>
      <c r="AH902" t="s">
        <v>11171</v>
      </c>
      <c r="AI902" t="s">
        <v>11786</v>
      </c>
      <c r="AJ902" t="s">
        <v>16001</v>
      </c>
      <c r="AK902" t="s">
        <v>16320</v>
      </c>
      <c r="AL902" t="s">
        <v>16321</v>
      </c>
      <c r="AM902" t="s">
        <v>16322</v>
      </c>
      <c r="AN902" t="s">
        <v>16322</v>
      </c>
      <c r="AO902" t="s">
        <v>16323</v>
      </c>
      <c r="AP902" t="s">
        <v>16320</v>
      </c>
      <c r="AQ902">
        <v>130</v>
      </c>
      <c r="AR902">
        <v>130</v>
      </c>
      <c r="AS902">
        <v>130</v>
      </c>
      <c r="AT902" t="s">
        <v>16319</v>
      </c>
      <c r="AU902">
        <v>0</v>
      </c>
      <c r="AV902">
        <v>0</v>
      </c>
      <c r="AW902">
        <v>0</v>
      </c>
    </row>
    <row r="903" spans="1:49">
      <c r="A903" s="1">
        <f>_xlfn.XLOOKUP(K903,数据!F:F,数据!A:A)</f>
        <v>2026</v>
      </c>
      <c r="B903" s="2">
        <f>_xlfn.XLOOKUP(K903,数据!F:F,数据!B:B)</f>
        <v>5</v>
      </c>
      <c r="C903" s="2">
        <f>_xlfn.XLOOKUP(K903,数据!F:F,数据!C:C)</f>
        <v>21</v>
      </c>
      <c r="D903" s="2" t="str">
        <f>_xlfn.XLOOKUP(K903,数据!F:F,数据!K:K)</f>
        <v>空派</v>
      </c>
      <c r="E903" s="2" t="str" cm="1">
        <f t="array" ref="E903">IF(OR(D903="红单",D903="空派"),_xlfn.IFS(F903="未开售","新品首批发货",G903&lt;F903,"新品首批发货",G903-F903&lt;=60,"新品期补货空运",G903-F903&gt;60,"老品应急空运"),"海运，不进行分析")</f>
        <v>老品应急空运</v>
      </c>
      <c r="F903" s="3">
        <v>45899</v>
      </c>
      <c r="G903" s="3">
        <f>_xlfn.XLOOKUP(K903,数据!F:F,数据!D:D)</f>
        <v>46164</v>
      </c>
      <c r="H903" s="5">
        <v>158.5</v>
      </c>
      <c r="I903" s="5">
        <f t="shared" si="39"/>
        <v>20.605</v>
      </c>
      <c r="J903" s="5">
        <f>_xlfn.XLOOKUP(K903,数据!F:F,数据!T:T)*(I903/_xlfn.XLOOKUP(K903,数据!F:F,数据!Y:Y))</f>
        <v>2121.10905820106</v>
      </c>
      <c r="K903" t="s">
        <v>10926</v>
      </c>
      <c r="L903" t="s">
        <v>111</v>
      </c>
      <c r="M903" t="s">
        <v>11113</v>
      </c>
      <c r="N903" t="s">
        <v>16309</v>
      </c>
      <c r="O903" t="s">
        <v>11115</v>
      </c>
      <c r="P903" t="s">
        <v>11139</v>
      </c>
      <c r="Q903" t="s">
        <v>11117</v>
      </c>
      <c r="R903" t="s">
        <v>11118</v>
      </c>
      <c r="T903" t="s">
        <v>11119</v>
      </c>
      <c r="U903" s="4" t="s">
        <v>16310</v>
      </c>
      <c r="V903" t="s">
        <v>16284</v>
      </c>
      <c r="W903" t="s">
        <v>16311</v>
      </c>
      <c r="X903" t="s">
        <v>11123</v>
      </c>
      <c r="Y903" t="s">
        <v>11142</v>
      </c>
      <c r="Z903" t="s">
        <v>16312</v>
      </c>
      <c r="AA903" t="s">
        <v>11144</v>
      </c>
      <c r="AB903" t="s">
        <v>16310</v>
      </c>
      <c r="AC903" t="s">
        <v>16313</v>
      </c>
      <c r="AD903" t="s">
        <v>16314</v>
      </c>
      <c r="AE903" t="s">
        <v>16289</v>
      </c>
      <c r="AH903" t="s">
        <v>11171</v>
      </c>
      <c r="AI903" t="s">
        <v>11786</v>
      </c>
      <c r="AJ903" t="s">
        <v>16001</v>
      </c>
      <c r="AK903" t="s">
        <v>16324</v>
      </c>
      <c r="AL903" t="s">
        <v>16325</v>
      </c>
      <c r="AM903" t="s">
        <v>16326</v>
      </c>
      <c r="AN903" t="s">
        <v>16326</v>
      </c>
      <c r="AO903" t="s">
        <v>16327</v>
      </c>
      <c r="AP903" t="s">
        <v>16324</v>
      </c>
      <c r="AQ903">
        <v>130</v>
      </c>
      <c r="AR903">
        <v>130</v>
      </c>
      <c r="AS903">
        <v>130</v>
      </c>
      <c r="AT903" t="s">
        <v>16319</v>
      </c>
      <c r="AU903">
        <v>0</v>
      </c>
      <c r="AV903">
        <v>0</v>
      </c>
      <c r="AW903">
        <v>0</v>
      </c>
    </row>
    <row r="904" spans="1:49">
      <c r="A904" s="1">
        <f>_xlfn.XLOOKUP(K904,数据!F:F,数据!A:A)</f>
        <v>2026</v>
      </c>
      <c r="B904" s="2">
        <f>_xlfn.XLOOKUP(K904,数据!F:F,数据!B:B)</f>
        <v>5</v>
      </c>
      <c r="C904" s="2">
        <f>_xlfn.XLOOKUP(K904,数据!F:F,数据!C:C)</f>
        <v>21</v>
      </c>
      <c r="D904" s="2" t="str">
        <f>_xlfn.XLOOKUP(K904,数据!F:F,数据!K:K)</f>
        <v>空派</v>
      </c>
      <c r="E904" s="2" t="str" cm="1">
        <f t="array" ref="E904">IF(OR(D904="红单",D904="空派"),_xlfn.IFS(F904="未开售","新品首批发货",G904&lt;F904,"新品首批发货",G904-F904&lt;=60,"新品期补货空运",G904-F904&gt;60,"老品应急空运"),"海运，不进行分析")</f>
        <v>老品应急空运</v>
      </c>
      <c r="F904" s="3">
        <v>45900</v>
      </c>
      <c r="G904" s="3">
        <f>_xlfn.XLOOKUP(K904,数据!F:F,数据!D:D)</f>
        <v>46164</v>
      </c>
      <c r="H904" s="5">
        <v>159.5</v>
      </c>
      <c r="I904" s="5">
        <f t="shared" si="39"/>
        <v>2.3925</v>
      </c>
      <c r="J904" s="5">
        <f>_xlfn.XLOOKUP(K904,数据!F:F,数据!T:T)*(I904/_xlfn.XLOOKUP(K904,数据!F:F,数据!Y:Y))</f>
        <v>280.781208683473</v>
      </c>
      <c r="K904" t="s">
        <v>10928</v>
      </c>
      <c r="L904" t="s">
        <v>57</v>
      </c>
      <c r="M904" t="s">
        <v>11113</v>
      </c>
      <c r="N904" t="s">
        <v>16328</v>
      </c>
      <c r="O904" t="s">
        <v>11115</v>
      </c>
      <c r="P904" t="s">
        <v>11139</v>
      </c>
      <c r="Q904" t="s">
        <v>11117</v>
      </c>
      <c r="R904" t="s">
        <v>11118</v>
      </c>
      <c r="T904" t="s">
        <v>11119</v>
      </c>
      <c r="U904" s="4" t="s">
        <v>16310</v>
      </c>
      <c r="V904" t="s">
        <v>16329</v>
      </c>
      <c r="W904" t="s">
        <v>16330</v>
      </c>
      <c r="X904" t="s">
        <v>11123</v>
      </c>
      <c r="Y904" t="s">
        <v>11124</v>
      </c>
      <c r="Z904" t="s">
        <v>16331</v>
      </c>
      <c r="AA904" t="s">
        <v>11144</v>
      </c>
      <c r="AB904" t="s">
        <v>16310</v>
      </c>
      <c r="AC904" t="s">
        <v>16332</v>
      </c>
      <c r="AD904" t="s">
        <v>16333</v>
      </c>
      <c r="AE904" t="s">
        <v>16289</v>
      </c>
      <c r="AH904" t="s">
        <v>11171</v>
      </c>
      <c r="AI904" t="s">
        <v>11786</v>
      </c>
      <c r="AJ904" t="s">
        <v>16001</v>
      </c>
      <c r="AK904" t="s">
        <v>16334</v>
      </c>
      <c r="AL904" t="s">
        <v>16335</v>
      </c>
      <c r="AM904" t="s">
        <v>16336</v>
      </c>
      <c r="AN904" t="s">
        <v>16238</v>
      </c>
      <c r="AO904" t="s">
        <v>16337</v>
      </c>
      <c r="AP904" t="s">
        <v>16334</v>
      </c>
      <c r="AQ904">
        <v>15</v>
      </c>
      <c r="AR904">
        <v>15</v>
      </c>
      <c r="AS904">
        <v>12</v>
      </c>
      <c r="AT904" t="s">
        <v>16338</v>
      </c>
      <c r="AU904">
        <v>0</v>
      </c>
      <c r="AV904">
        <v>-3</v>
      </c>
      <c r="AW904">
        <v>3</v>
      </c>
    </row>
    <row r="905" spans="1:49">
      <c r="A905" s="1">
        <f>_xlfn.XLOOKUP(K905,数据!F:F,数据!A:A)</f>
        <v>2026</v>
      </c>
      <c r="B905" s="2">
        <f>_xlfn.XLOOKUP(K905,数据!F:F,数据!B:B)</f>
        <v>5</v>
      </c>
      <c r="C905" s="2">
        <f>_xlfn.XLOOKUP(K905,数据!F:F,数据!C:C)</f>
        <v>21</v>
      </c>
      <c r="D905" s="2" t="str">
        <f>_xlfn.XLOOKUP(K905,数据!F:F,数据!K:K)</f>
        <v>空派</v>
      </c>
      <c r="E905" s="2" t="str" cm="1">
        <f t="array" ref="E905">IF(OR(D905="红单",D905="空派"),_xlfn.IFS(F905="未开售","新品首批发货",G905&lt;F905,"新品首批发货",G905-F905&lt;=60,"新品期补货空运",G905-F905&gt;60,"老品应急空运"),"海运，不进行分析")</f>
        <v>老品应急空运</v>
      </c>
      <c r="F905" s="3">
        <v>45901</v>
      </c>
      <c r="G905" s="3">
        <f>_xlfn.XLOOKUP(K905,数据!F:F,数据!D:D)</f>
        <v>46164</v>
      </c>
      <c r="H905" s="5">
        <v>160.5</v>
      </c>
      <c r="I905" s="5">
        <f t="shared" ref="I905:I968" si="40">H905*AQ905/1000</f>
        <v>2.4075</v>
      </c>
      <c r="J905" s="5">
        <f>_xlfn.XLOOKUP(K905,数据!F:F,数据!T:T)*(I905/_xlfn.XLOOKUP(K905,数据!F:F,数据!Y:Y))</f>
        <v>282.541592436975</v>
      </c>
      <c r="K905" t="s">
        <v>10928</v>
      </c>
      <c r="L905" t="s">
        <v>57</v>
      </c>
      <c r="M905" t="s">
        <v>11113</v>
      </c>
      <c r="N905" t="s">
        <v>16328</v>
      </c>
      <c r="O905" t="s">
        <v>11115</v>
      </c>
      <c r="P905" t="s">
        <v>11139</v>
      </c>
      <c r="Q905" t="s">
        <v>11117</v>
      </c>
      <c r="R905" t="s">
        <v>11118</v>
      </c>
      <c r="T905" t="s">
        <v>11119</v>
      </c>
      <c r="U905" s="4" t="s">
        <v>16310</v>
      </c>
      <c r="V905" t="s">
        <v>16329</v>
      </c>
      <c r="W905" t="s">
        <v>16330</v>
      </c>
      <c r="X905" t="s">
        <v>11123</v>
      </c>
      <c r="Y905" t="s">
        <v>11124</v>
      </c>
      <c r="Z905" t="s">
        <v>16331</v>
      </c>
      <c r="AA905" t="s">
        <v>11144</v>
      </c>
      <c r="AB905" t="s">
        <v>16310</v>
      </c>
      <c r="AC905" t="s">
        <v>16332</v>
      </c>
      <c r="AD905" t="s">
        <v>16333</v>
      </c>
      <c r="AE905" t="s">
        <v>16289</v>
      </c>
      <c r="AH905" t="s">
        <v>11171</v>
      </c>
      <c r="AI905" t="s">
        <v>11786</v>
      </c>
      <c r="AJ905" t="s">
        <v>16001</v>
      </c>
      <c r="AK905" t="s">
        <v>16339</v>
      </c>
      <c r="AL905" t="s">
        <v>16340</v>
      </c>
      <c r="AM905" t="s">
        <v>16341</v>
      </c>
      <c r="AN905" t="s">
        <v>16238</v>
      </c>
      <c r="AO905" t="s">
        <v>16342</v>
      </c>
      <c r="AP905" t="s">
        <v>16339</v>
      </c>
      <c r="AQ905">
        <v>15</v>
      </c>
      <c r="AR905">
        <v>15</v>
      </c>
      <c r="AS905">
        <v>14</v>
      </c>
      <c r="AT905" t="s">
        <v>16338</v>
      </c>
      <c r="AU905">
        <v>0</v>
      </c>
      <c r="AV905">
        <v>-1</v>
      </c>
      <c r="AW905">
        <v>1</v>
      </c>
    </row>
    <row r="906" spans="1:49">
      <c r="A906" s="1">
        <f>_xlfn.XLOOKUP(K906,数据!F:F,数据!A:A)</f>
        <v>2026</v>
      </c>
      <c r="B906" s="2">
        <f>_xlfn.XLOOKUP(K906,数据!F:F,数据!B:B)</f>
        <v>5</v>
      </c>
      <c r="C906" s="2">
        <f>_xlfn.XLOOKUP(K906,数据!F:F,数据!C:C)</f>
        <v>21</v>
      </c>
      <c r="D906" s="2" t="str">
        <f>_xlfn.XLOOKUP(K906,数据!F:F,数据!K:K)</f>
        <v>空派</v>
      </c>
      <c r="E906" s="2" t="str" cm="1">
        <f t="array" ref="E906">IF(OR(D906="红单",D906="空派"),_xlfn.IFS(F906="未开售","新品首批发货",G906&lt;F906,"新品首批发货",G906-F906&lt;=60,"新品期补货空运",G906-F906&gt;60,"老品应急空运"),"海运，不进行分析")</f>
        <v>老品应急空运</v>
      </c>
      <c r="F906" s="3">
        <v>45902</v>
      </c>
      <c r="G906" s="3">
        <f>_xlfn.XLOOKUP(K906,数据!F:F,数据!D:D)</f>
        <v>46164</v>
      </c>
      <c r="H906" s="5">
        <v>161.5</v>
      </c>
      <c r="I906" s="5">
        <f t="shared" si="40"/>
        <v>16.15</v>
      </c>
      <c r="J906" s="5">
        <f>_xlfn.XLOOKUP(K906,数据!F:F,数据!T:T)*(I906/_xlfn.XLOOKUP(K906,数据!F:F,数据!Y:Y))</f>
        <v>1895.34650793651</v>
      </c>
      <c r="K906" t="s">
        <v>10928</v>
      </c>
      <c r="L906" t="s">
        <v>57</v>
      </c>
      <c r="M906" t="s">
        <v>11113</v>
      </c>
      <c r="N906" t="s">
        <v>16328</v>
      </c>
      <c r="O906" t="s">
        <v>11115</v>
      </c>
      <c r="P906" t="s">
        <v>11139</v>
      </c>
      <c r="Q906" t="s">
        <v>11117</v>
      </c>
      <c r="R906" t="s">
        <v>11118</v>
      </c>
      <c r="T906" t="s">
        <v>11119</v>
      </c>
      <c r="U906" s="4" t="s">
        <v>16310</v>
      </c>
      <c r="V906" t="s">
        <v>16329</v>
      </c>
      <c r="W906" t="s">
        <v>16330</v>
      </c>
      <c r="X906" t="s">
        <v>11123</v>
      </c>
      <c r="Y906" t="s">
        <v>11124</v>
      </c>
      <c r="Z906" t="s">
        <v>16331</v>
      </c>
      <c r="AA906" t="s">
        <v>11144</v>
      </c>
      <c r="AB906" t="s">
        <v>16310</v>
      </c>
      <c r="AC906" t="s">
        <v>16332</v>
      </c>
      <c r="AD906" t="s">
        <v>16333</v>
      </c>
      <c r="AE906" t="s">
        <v>16289</v>
      </c>
      <c r="AH906" t="s">
        <v>11171</v>
      </c>
      <c r="AI906" t="s">
        <v>11786</v>
      </c>
      <c r="AJ906" t="s">
        <v>16001</v>
      </c>
      <c r="AK906" t="s">
        <v>16235</v>
      </c>
      <c r="AL906" t="s">
        <v>16236</v>
      </c>
      <c r="AM906" t="s">
        <v>16237</v>
      </c>
      <c r="AN906" t="s">
        <v>16238</v>
      </c>
      <c r="AO906" t="s">
        <v>16239</v>
      </c>
      <c r="AP906" t="s">
        <v>16235</v>
      </c>
      <c r="AQ906">
        <v>100</v>
      </c>
      <c r="AR906">
        <v>100</v>
      </c>
      <c r="AS906">
        <v>80</v>
      </c>
      <c r="AT906" t="s">
        <v>16343</v>
      </c>
      <c r="AU906">
        <v>0</v>
      </c>
      <c r="AV906">
        <v>-20</v>
      </c>
      <c r="AW906">
        <v>20</v>
      </c>
    </row>
    <row r="907" spans="1:49">
      <c r="A907" s="1">
        <f>_xlfn.XLOOKUP(K907,数据!F:F,数据!A:A)</f>
        <v>2026</v>
      </c>
      <c r="B907" s="2">
        <f>_xlfn.XLOOKUP(K907,数据!F:F,数据!B:B)</f>
        <v>5</v>
      </c>
      <c r="C907" s="2">
        <f>_xlfn.XLOOKUP(K907,数据!F:F,数据!C:C)</f>
        <v>21</v>
      </c>
      <c r="D907" s="2" t="str">
        <f>_xlfn.XLOOKUP(K907,数据!F:F,数据!K:K)</f>
        <v>空派</v>
      </c>
      <c r="E907" s="2" t="str" cm="1">
        <f t="array" ref="E907">IF(OR(D907="红单",D907="空派"),_xlfn.IFS(F907="未开售","新品首批发货",G907&lt;F907,"新品首批发货",G907-F907&lt;=60,"新品期补货空运",G907-F907&gt;60,"老品应急空运"),"海运，不进行分析")</f>
        <v>老品应急空运</v>
      </c>
      <c r="F907" s="3">
        <v>45903</v>
      </c>
      <c r="G907" s="3">
        <f>_xlfn.XLOOKUP(K907,数据!F:F,数据!D:D)</f>
        <v>46164</v>
      </c>
      <c r="H907" s="5">
        <v>162.5</v>
      </c>
      <c r="I907" s="5">
        <f t="shared" si="40"/>
        <v>16.25</v>
      </c>
      <c r="J907" s="5">
        <f>_xlfn.XLOOKUP(K907,数据!F:F,数据!T:T)*(I907/_xlfn.XLOOKUP(K907,数据!F:F,数据!Y:Y))</f>
        <v>1907.08239962652</v>
      </c>
      <c r="K907" t="s">
        <v>10928</v>
      </c>
      <c r="L907" t="s">
        <v>57</v>
      </c>
      <c r="M907" t="s">
        <v>11113</v>
      </c>
      <c r="N907" t="s">
        <v>16328</v>
      </c>
      <c r="O907" t="s">
        <v>11115</v>
      </c>
      <c r="P907" t="s">
        <v>11139</v>
      </c>
      <c r="Q907" t="s">
        <v>11117</v>
      </c>
      <c r="R907" t="s">
        <v>11118</v>
      </c>
      <c r="T907" t="s">
        <v>11119</v>
      </c>
      <c r="U907" s="4" t="s">
        <v>16310</v>
      </c>
      <c r="V907" t="s">
        <v>16329</v>
      </c>
      <c r="W907" t="s">
        <v>16330</v>
      </c>
      <c r="X907" t="s">
        <v>11123</v>
      </c>
      <c r="Y907" t="s">
        <v>11124</v>
      </c>
      <c r="Z907" t="s">
        <v>16331</v>
      </c>
      <c r="AA907" t="s">
        <v>11144</v>
      </c>
      <c r="AB907" t="s">
        <v>16310</v>
      </c>
      <c r="AC907" t="s">
        <v>16332</v>
      </c>
      <c r="AD907" t="s">
        <v>16333</v>
      </c>
      <c r="AE907" t="s">
        <v>16289</v>
      </c>
      <c r="AH907" t="s">
        <v>11171</v>
      </c>
      <c r="AI907" t="s">
        <v>11786</v>
      </c>
      <c r="AJ907" t="s">
        <v>16001</v>
      </c>
      <c r="AK907" t="s">
        <v>16240</v>
      </c>
      <c r="AL907" t="s">
        <v>16241</v>
      </c>
      <c r="AM907" t="s">
        <v>16242</v>
      </c>
      <c r="AN907" t="s">
        <v>16238</v>
      </c>
      <c r="AO907" t="s">
        <v>16243</v>
      </c>
      <c r="AP907" t="s">
        <v>16240</v>
      </c>
      <c r="AQ907">
        <v>100</v>
      </c>
      <c r="AR907">
        <v>100</v>
      </c>
      <c r="AS907">
        <v>80</v>
      </c>
      <c r="AT907" t="s">
        <v>16343</v>
      </c>
      <c r="AU907">
        <v>0</v>
      </c>
      <c r="AV907">
        <v>-20</v>
      </c>
      <c r="AW907">
        <v>20</v>
      </c>
    </row>
    <row r="908" spans="1:49">
      <c r="A908" s="1">
        <f>_xlfn.XLOOKUP(K908,数据!F:F,数据!A:A)</f>
        <v>2026</v>
      </c>
      <c r="B908" s="2">
        <f>_xlfn.XLOOKUP(K908,数据!F:F,数据!B:B)</f>
        <v>5</v>
      </c>
      <c r="C908" s="2">
        <f>_xlfn.XLOOKUP(K908,数据!F:F,数据!C:C)</f>
        <v>21</v>
      </c>
      <c r="D908" s="2" t="str">
        <f>_xlfn.XLOOKUP(K908,数据!F:F,数据!K:K)</f>
        <v>空派</v>
      </c>
      <c r="E908" s="2" t="str" cm="1">
        <f t="array" ref="E908">IF(OR(D908="红单",D908="空派"),_xlfn.IFS(F908="未开售","新品首批发货",G908&lt;F908,"新品首批发货",G908-F908&lt;=60,"新品期补货空运",G908-F908&gt;60,"老品应急空运"),"海运，不进行分析")</f>
        <v>老品应急空运</v>
      </c>
      <c r="F908" s="3">
        <v>45904</v>
      </c>
      <c r="G908" s="3">
        <f>_xlfn.XLOOKUP(K908,数据!F:F,数据!D:D)</f>
        <v>46164</v>
      </c>
      <c r="H908" s="5">
        <v>163.5</v>
      </c>
      <c r="I908" s="5">
        <f t="shared" si="40"/>
        <v>16.35</v>
      </c>
      <c r="J908" s="5">
        <f>_xlfn.XLOOKUP(K908,数据!F:F,数据!T:T)*(I908/_xlfn.XLOOKUP(K908,数据!F:F,数据!Y:Y))</f>
        <v>1918.81829131653</v>
      </c>
      <c r="K908" t="s">
        <v>10928</v>
      </c>
      <c r="L908" t="s">
        <v>57</v>
      </c>
      <c r="M908" t="s">
        <v>11113</v>
      </c>
      <c r="N908" t="s">
        <v>16328</v>
      </c>
      <c r="O908" t="s">
        <v>11115</v>
      </c>
      <c r="P908" t="s">
        <v>11139</v>
      </c>
      <c r="Q908" t="s">
        <v>11117</v>
      </c>
      <c r="R908" t="s">
        <v>11118</v>
      </c>
      <c r="T908" t="s">
        <v>11119</v>
      </c>
      <c r="U908" s="4" t="s">
        <v>16310</v>
      </c>
      <c r="V908" t="s">
        <v>16329</v>
      </c>
      <c r="W908" t="s">
        <v>16330</v>
      </c>
      <c r="X908" t="s">
        <v>11123</v>
      </c>
      <c r="Y908" t="s">
        <v>11124</v>
      </c>
      <c r="Z908" t="s">
        <v>16331</v>
      </c>
      <c r="AA908" t="s">
        <v>11144</v>
      </c>
      <c r="AB908" t="s">
        <v>16310</v>
      </c>
      <c r="AC908" t="s">
        <v>16332</v>
      </c>
      <c r="AD908" t="s">
        <v>16333</v>
      </c>
      <c r="AE908" t="s">
        <v>16289</v>
      </c>
      <c r="AH908" t="s">
        <v>11171</v>
      </c>
      <c r="AI908" t="s">
        <v>11786</v>
      </c>
      <c r="AJ908" t="s">
        <v>16001</v>
      </c>
      <c r="AK908" t="s">
        <v>16244</v>
      </c>
      <c r="AL908" t="s">
        <v>16245</v>
      </c>
      <c r="AM908" t="s">
        <v>16246</v>
      </c>
      <c r="AN908" t="s">
        <v>16238</v>
      </c>
      <c r="AO908" t="s">
        <v>16247</v>
      </c>
      <c r="AP908" t="s">
        <v>16244</v>
      </c>
      <c r="AQ908">
        <v>100</v>
      </c>
      <c r="AR908">
        <v>100</v>
      </c>
      <c r="AS908">
        <v>80</v>
      </c>
      <c r="AT908" t="s">
        <v>16343</v>
      </c>
      <c r="AU908">
        <v>0</v>
      </c>
      <c r="AV908">
        <v>-20</v>
      </c>
      <c r="AW908">
        <v>20</v>
      </c>
    </row>
    <row r="909" spans="1:49">
      <c r="A909" s="1">
        <f>_xlfn.XLOOKUP(K909,数据!F:F,数据!A:A)</f>
        <v>2026</v>
      </c>
      <c r="B909" s="2">
        <f>_xlfn.XLOOKUP(K909,数据!F:F,数据!B:B)</f>
        <v>5</v>
      </c>
      <c r="C909" s="2">
        <f>_xlfn.XLOOKUP(K909,数据!F:F,数据!C:C)</f>
        <v>21</v>
      </c>
      <c r="D909" s="2" t="str">
        <f>_xlfn.XLOOKUP(K909,数据!F:F,数据!K:K)</f>
        <v>空派</v>
      </c>
      <c r="E909" s="2" t="str" cm="1">
        <f t="array" ref="E909">IF(OR(D909="红单",D909="空派"),_xlfn.IFS(F909="未开售","新品首批发货",G909&lt;F909,"新品首批发货",G909-F909&lt;=60,"新品期补货空运",G909-F909&gt;60,"老品应急空运"),"海运，不进行分析")</f>
        <v>老品应急空运</v>
      </c>
      <c r="F909" s="3">
        <v>45905</v>
      </c>
      <c r="G909" s="3">
        <f>_xlfn.XLOOKUP(K909,数据!F:F,数据!D:D)</f>
        <v>46164</v>
      </c>
      <c r="H909" s="5">
        <v>164.5</v>
      </c>
      <c r="I909" s="5">
        <f t="shared" si="40"/>
        <v>13.9825</v>
      </c>
      <c r="J909" s="5">
        <f>_xlfn.XLOOKUP(K909,数据!F:F,数据!T:T)*(I909/_xlfn.XLOOKUP(K909,数据!F:F,数据!Y:Y))</f>
        <v>2210.45263425254</v>
      </c>
      <c r="K909" t="s">
        <v>10927</v>
      </c>
      <c r="L909" t="s">
        <v>39</v>
      </c>
      <c r="M909" t="s">
        <v>11113</v>
      </c>
      <c r="N909" t="s">
        <v>16344</v>
      </c>
      <c r="O909" t="s">
        <v>11115</v>
      </c>
      <c r="P909" t="s">
        <v>11139</v>
      </c>
      <c r="Q909" t="s">
        <v>11117</v>
      </c>
      <c r="R909" t="s">
        <v>11118</v>
      </c>
      <c r="T909" t="s">
        <v>11119</v>
      </c>
      <c r="U909" s="4" t="s">
        <v>16345</v>
      </c>
      <c r="V909" t="s">
        <v>16346</v>
      </c>
      <c r="W909" t="s">
        <v>16347</v>
      </c>
      <c r="X909" t="s">
        <v>11123</v>
      </c>
      <c r="Y909" t="s">
        <v>11142</v>
      </c>
      <c r="Z909" t="s">
        <v>16348</v>
      </c>
      <c r="AA909" t="s">
        <v>11144</v>
      </c>
      <c r="AB909" t="s">
        <v>16345</v>
      </c>
      <c r="AC909" t="s">
        <v>16299</v>
      </c>
      <c r="AD909" t="s">
        <v>16349</v>
      </c>
      <c r="AE909" t="s">
        <v>16289</v>
      </c>
      <c r="AH909" t="s">
        <v>11171</v>
      </c>
      <c r="AI909" t="s">
        <v>11786</v>
      </c>
      <c r="AJ909" t="s">
        <v>16001</v>
      </c>
      <c r="AK909" t="s">
        <v>16350</v>
      </c>
      <c r="AL909" t="s">
        <v>16351</v>
      </c>
      <c r="AM909" t="s">
        <v>16352</v>
      </c>
      <c r="AN909" t="s">
        <v>16352</v>
      </c>
      <c r="AO909" t="s">
        <v>16353</v>
      </c>
      <c r="AP909" t="s">
        <v>16350</v>
      </c>
      <c r="AQ909">
        <v>85</v>
      </c>
      <c r="AR909">
        <v>85</v>
      </c>
      <c r="AS909">
        <v>85</v>
      </c>
      <c r="AU909">
        <v>0</v>
      </c>
      <c r="AV909">
        <v>0</v>
      </c>
      <c r="AW909">
        <v>0</v>
      </c>
    </row>
    <row r="910" spans="1:49">
      <c r="A910" s="1">
        <f>_xlfn.XLOOKUP(K910,数据!F:F,数据!A:A)</f>
        <v>2026</v>
      </c>
      <c r="B910" s="2">
        <f>_xlfn.XLOOKUP(K910,数据!F:F,数据!B:B)</f>
        <v>5</v>
      </c>
      <c r="C910" s="2">
        <f>_xlfn.XLOOKUP(K910,数据!F:F,数据!C:C)</f>
        <v>21</v>
      </c>
      <c r="D910" s="2" t="str">
        <f>_xlfn.XLOOKUP(K910,数据!F:F,数据!K:K)</f>
        <v>空派</v>
      </c>
      <c r="E910" s="2" t="str" cm="1">
        <f t="array" ref="E910">IF(OR(D910="红单",D910="空派"),_xlfn.IFS(F910="未开售","新品首批发货",G910&lt;F910,"新品首批发货",G910-F910&lt;=60,"新品期补货空运",G910-F910&gt;60,"老品应急空运"),"海运，不进行分析")</f>
        <v>老品应急空运</v>
      </c>
      <c r="F910" s="3">
        <v>45906</v>
      </c>
      <c r="G910" s="3">
        <f>_xlfn.XLOOKUP(K910,数据!F:F,数据!D:D)</f>
        <v>46164</v>
      </c>
      <c r="H910" s="5">
        <v>165.5</v>
      </c>
      <c r="I910" s="5">
        <f t="shared" si="40"/>
        <v>4.965</v>
      </c>
      <c r="J910" s="5">
        <f>_xlfn.XLOOKUP(K910,数据!F:F,数据!T:T)*(I910/_xlfn.XLOOKUP(K910,数据!F:F,数据!Y:Y))</f>
        <v>784.90236574746</v>
      </c>
      <c r="K910" t="s">
        <v>10927</v>
      </c>
      <c r="L910" t="s">
        <v>39</v>
      </c>
      <c r="M910" t="s">
        <v>11113</v>
      </c>
      <c r="N910" t="s">
        <v>16344</v>
      </c>
      <c r="O910" t="s">
        <v>11115</v>
      </c>
      <c r="P910" t="s">
        <v>11139</v>
      </c>
      <c r="Q910" t="s">
        <v>11117</v>
      </c>
      <c r="R910" t="s">
        <v>11118</v>
      </c>
      <c r="T910" t="s">
        <v>11119</v>
      </c>
      <c r="U910" s="4" t="s">
        <v>16345</v>
      </c>
      <c r="V910" t="s">
        <v>16346</v>
      </c>
      <c r="W910" t="s">
        <v>16347</v>
      </c>
      <c r="X910" t="s">
        <v>11123</v>
      </c>
      <c r="Y910" t="s">
        <v>11142</v>
      </c>
      <c r="Z910" t="s">
        <v>16348</v>
      </c>
      <c r="AA910" t="s">
        <v>11144</v>
      </c>
      <c r="AB910" t="s">
        <v>16345</v>
      </c>
      <c r="AC910" t="s">
        <v>16299</v>
      </c>
      <c r="AD910" t="s">
        <v>16349</v>
      </c>
      <c r="AE910" t="s">
        <v>16289</v>
      </c>
      <c r="AH910" t="s">
        <v>11171</v>
      </c>
      <c r="AI910" t="s">
        <v>11786</v>
      </c>
      <c r="AJ910" t="s">
        <v>16001</v>
      </c>
      <c r="AK910" t="s">
        <v>12867</v>
      </c>
      <c r="AL910" t="s">
        <v>12868</v>
      </c>
      <c r="AM910" t="s">
        <v>12869</v>
      </c>
      <c r="AN910" t="s">
        <v>12520</v>
      </c>
      <c r="AO910" t="s">
        <v>12870</v>
      </c>
      <c r="AP910" t="s">
        <v>12867</v>
      </c>
      <c r="AQ910">
        <v>30</v>
      </c>
      <c r="AR910">
        <v>30</v>
      </c>
      <c r="AS910">
        <v>30</v>
      </c>
      <c r="AU910">
        <v>0</v>
      </c>
      <c r="AV910">
        <v>0</v>
      </c>
      <c r="AW910">
        <v>0</v>
      </c>
    </row>
    <row r="911" spans="1:49">
      <c r="A911" s="1">
        <f>_xlfn.XLOOKUP(K911,数据!F:F,数据!A:A)</f>
        <v>2026</v>
      </c>
      <c r="B911" s="2">
        <f>_xlfn.XLOOKUP(K911,数据!F:F,数据!B:B)</f>
        <v>5</v>
      </c>
      <c r="C911" s="2">
        <f>_xlfn.XLOOKUP(K911,数据!F:F,数据!C:C)</f>
        <v>21</v>
      </c>
      <c r="D911" s="2" t="str">
        <f>_xlfn.XLOOKUP(K911,数据!F:F,数据!K:K)</f>
        <v>红单</v>
      </c>
      <c r="E911" s="2" t="str" cm="1">
        <f t="array" ref="E911">IF(OR(D911="红单",D911="空派"),_xlfn.IFS(F911="未开售","新品首批发货",G911&lt;F911,"新品首批发货",G911-F911&lt;=60,"新品期补货空运",G911-F911&gt;60,"老品应急空运"),"海运，不进行分析")</f>
        <v>老品应急空运</v>
      </c>
      <c r="F911" s="3">
        <v>45907</v>
      </c>
      <c r="G911" s="3">
        <f>_xlfn.XLOOKUP(K911,数据!F:F,数据!D:D)</f>
        <v>46163</v>
      </c>
      <c r="H911" s="5">
        <v>166.5</v>
      </c>
      <c r="I911" s="5">
        <f t="shared" si="40"/>
        <v>27.1395</v>
      </c>
      <c r="J911" s="5">
        <f>_xlfn.XLOOKUP(K911,数据!F:F,数据!T:T)*(I911/_xlfn.XLOOKUP(K911,数据!F:F,数据!Y:Y))</f>
        <v>1123.39941996779</v>
      </c>
      <c r="K911" t="s">
        <v>10802</v>
      </c>
      <c r="L911" t="s">
        <v>111</v>
      </c>
      <c r="M911" t="s">
        <v>11113</v>
      </c>
      <c r="N911" t="s">
        <v>16354</v>
      </c>
      <c r="O911" t="s">
        <v>11115</v>
      </c>
      <c r="P911" t="s">
        <v>11139</v>
      </c>
      <c r="Q911" t="s">
        <v>11117</v>
      </c>
      <c r="R911" t="s">
        <v>11118</v>
      </c>
      <c r="S911" t="s">
        <v>10802</v>
      </c>
      <c r="T911" t="s">
        <v>11119</v>
      </c>
      <c r="U911" s="4" t="s">
        <v>16355</v>
      </c>
      <c r="V911" t="s">
        <v>16356</v>
      </c>
      <c r="W911" t="s">
        <v>16357</v>
      </c>
      <c r="X911" t="s">
        <v>11123</v>
      </c>
      <c r="Y911" t="s">
        <v>11142</v>
      </c>
      <c r="Z911" t="s">
        <v>16358</v>
      </c>
      <c r="AA911" t="s">
        <v>11144</v>
      </c>
      <c r="AB911" t="s">
        <v>16355</v>
      </c>
      <c r="AC911" t="s">
        <v>16359</v>
      </c>
      <c r="AD911" t="s">
        <v>16360</v>
      </c>
      <c r="AE911" t="s">
        <v>16289</v>
      </c>
      <c r="AI911" t="s">
        <v>11786</v>
      </c>
      <c r="AJ911" t="s">
        <v>16001</v>
      </c>
      <c r="AK911" t="s">
        <v>12199</v>
      </c>
      <c r="AL911" t="s">
        <v>12200</v>
      </c>
      <c r="AM911" t="s">
        <v>12201</v>
      </c>
      <c r="AN911" t="s">
        <v>12202</v>
      </c>
      <c r="AO911" t="s">
        <v>12203</v>
      </c>
      <c r="AP911" t="s">
        <v>12199</v>
      </c>
      <c r="AQ911">
        <v>163</v>
      </c>
      <c r="AR911">
        <v>163</v>
      </c>
      <c r="AS911">
        <v>163</v>
      </c>
      <c r="AT911" t="s">
        <v>16361</v>
      </c>
      <c r="AU911">
        <v>0</v>
      </c>
      <c r="AV911">
        <v>0</v>
      </c>
      <c r="AW911">
        <v>0</v>
      </c>
    </row>
    <row r="912" spans="1:49">
      <c r="A912" s="1">
        <f>_xlfn.XLOOKUP(K912,数据!F:F,数据!A:A)</f>
        <v>2026</v>
      </c>
      <c r="B912" s="2">
        <f>_xlfn.XLOOKUP(K912,数据!F:F,数据!B:B)</f>
        <v>5</v>
      </c>
      <c r="C912" s="2">
        <f>_xlfn.XLOOKUP(K912,数据!F:F,数据!C:C)</f>
        <v>21</v>
      </c>
      <c r="D912" s="2" t="str">
        <f>_xlfn.XLOOKUP(K912,数据!F:F,数据!K:K)</f>
        <v>红单</v>
      </c>
      <c r="E912" s="2" t="str" cm="1">
        <f t="array" ref="E912">IF(OR(D912="红单",D912="空派"),_xlfn.IFS(F912="未开售","新品首批发货",G912&lt;F912,"新品首批发货",G912-F912&lt;=60,"新品期补货空运",G912-F912&gt;60,"老品应急空运"),"海运，不进行分析")</f>
        <v>老品应急空运</v>
      </c>
      <c r="F912" s="3">
        <v>45908</v>
      </c>
      <c r="G912" s="3">
        <f>_xlfn.XLOOKUP(K912,数据!F:F,数据!D:D)</f>
        <v>46163</v>
      </c>
      <c r="H912" s="5">
        <v>167.5</v>
      </c>
      <c r="I912" s="5">
        <f t="shared" si="40"/>
        <v>6.7</v>
      </c>
      <c r="J912" s="5">
        <f>_xlfn.XLOOKUP(K912,数据!F:F,数据!T:T)*(I912/_xlfn.XLOOKUP(K912,数据!F:F,数据!Y:Y))</f>
        <v>277.336580032211</v>
      </c>
      <c r="K912" t="s">
        <v>10802</v>
      </c>
      <c r="L912" t="s">
        <v>111</v>
      </c>
      <c r="M912" t="s">
        <v>11113</v>
      </c>
      <c r="N912" t="s">
        <v>16354</v>
      </c>
      <c r="O912" t="s">
        <v>11115</v>
      </c>
      <c r="P912" t="s">
        <v>11139</v>
      </c>
      <c r="Q912" t="s">
        <v>11117</v>
      </c>
      <c r="R912" t="s">
        <v>11118</v>
      </c>
      <c r="S912" t="s">
        <v>10802</v>
      </c>
      <c r="T912" t="s">
        <v>11119</v>
      </c>
      <c r="U912" s="4" t="s">
        <v>16355</v>
      </c>
      <c r="V912" t="s">
        <v>16356</v>
      </c>
      <c r="W912" t="s">
        <v>16357</v>
      </c>
      <c r="X912" t="s">
        <v>11123</v>
      </c>
      <c r="Y912" t="s">
        <v>11142</v>
      </c>
      <c r="Z912" t="s">
        <v>16358</v>
      </c>
      <c r="AA912" t="s">
        <v>11144</v>
      </c>
      <c r="AB912" t="s">
        <v>16355</v>
      </c>
      <c r="AC912" t="s">
        <v>16359</v>
      </c>
      <c r="AD912" t="s">
        <v>16360</v>
      </c>
      <c r="AE912" t="s">
        <v>16289</v>
      </c>
      <c r="AI912" t="s">
        <v>11786</v>
      </c>
      <c r="AJ912" t="s">
        <v>16001</v>
      </c>
      <c r="AK912" t="s">
        <v>11239</v>
      </c>
      <c r="AL912" t="s">
        <v>11240</v>
      </c>
      <c r="AM912" t="s">
        <v>11241</v>
      </c>
      <c r="AN912" t="s">
        <v>11236</v>
      </c>
      <c r="AO912" t="s">
        <v>11242</v>
      </c>
      <c r="AP912" t="s">
        <v>11239</v>
      </c>
      <c r="AQ912">
        <v>40</v>
      </c>
      <c r="AR912">
        <v>40</v>
      </c>
      <c r="AS912">
        <v>40</v>
      </c>
      <c r="AT912" t="s">
        <v>16362</v>
      </c>
      <c r="AU912">
        <v>0</v>
      </c>
      <c r="AV912">
        <v>0</v>
      </c>
      <c r="AW912">
        <v>0</v>
      </c>
    </row>
    <row r="913" spans="1:49">
      <c r="A913" s="1">
        <f>_xlfn.XLOOKUP(K913,数据!F:F,数据!A:A)</f>
        <v>2026</v>
      </c>
      <c r="B913" s="2">
        <f>_xlfn.XLOOKUP(K913,数据!F:F,数据!B:B)</f>
        <v>5</v>
      </c>
      <c r="C913" s="2">
        <f>_xlfn.XLOOKUP(K913,数据!F:F,数据!C:C)</f>
        <v>21</v>
      </c>
      <c r="D913" s="2" t="str">
        <f>_xlfn.XLOOKUP(K913,数据!F:F,数据!K:K)</f>
        <v>红单</v>
      </c>
      <c r="E913" s="2" t="str" cm="1">
        <f t="array" ref="E913">IF(OR(D913="红单",D913="空派"),_xlfn.IFS(F913="未开售","新品首批发货",G913&lt;F913,"新品首批发货",G913-F913&lt;=60,"新品期补货空运",G913-F913&gt;60,"老品应急空运"),"海运，不进行分析")</f>
        <v>老品应急空运</v>
      </c>
      <c r="F913" s="3">
        <v>45909</v>
      </c>
      <c r="G913" s="3">
        <f>_xlfn.XLOOKUP(K913,数据!F:F,数据!D:D)</f>
        <v>46163</v>
      </c>
      <c r="H913" s="5">
        <v>168.5</v>
      </c>
      <c r="I913" s="5">
        <f t="shared" si="40"/>
        <v>20.22</v>
      </c>
      <c r="J913" s="5">
        <f>_xlfn.XLOOKUP(K913,数据!F:F,数据!T:T)*(I913/_xlfn.XLOOKUP(K913,数据!F:F,数据!Y:Y))</f>
        <v>2008.44</v>
      </c>
      <c r="K913" t="s">
        <v>10803</v>
      </c>
      <c r="L913" t="s">
        <v>129</v>
      </c>
      <c r="M913" t="s">
        <v>11113</v>
      </c>
      <c r="N913" t="s">
        <v>16363</v>
      </c>
      <c r="O913" t="s">
        <v>11115</v>
      </c>
      <c r="P913" t="s">
        <v>11116</v>
      </c>
      <c r="Q913" t="s">
        <v>11117</v>
      </c>
      <c r="R913" t="s">
        <v>11118</v>
      </c>
      <c r="S913" t="s">
        <v>10803</v>
      </c>
      <c r="T913" t="s">
        <v>11119</v>
      </c>
      <c r="U913" s="4" t="s">
        <v>16364</v>
      </c>
      <c r="V913" t="s">
        <v>16365</v>
      </c>
      <c r="W913" t="s">
        <v>16366</v>
      </c>
      <c r="X913" t="s">
        <v>11123</v>
      </c>
      <c r="Y913" t="s">
        <v>11142</v>
      </c>
      <c r="Z913" t="s">
        <v>16367</v>
      </c>
      <c r="AA913" t="s">
        <v>11144</v>
      </c>
      <c r="AB913" t="s">
        <v>16364</v>
      </c>
      <c r="AC913" t="s">
        <v>16368</v>
      </c>
      <c r="AD913" t="s">
        <v>16369</v>
      </c>
      <c r="AE913" t="s">
        <v>16289</v>
      </c>
      <c r="AI913" t="s">
        <v>11786</v>
      </c>
      <c r="AJ913" t="s">
        <v>16001</v>
      </c>
      <c r="AK913" t="s">
        <v>16370</v>
      </c>
      <c r="AL913" t="s">
        <v>16371</v>
      </c>
      <c r="AM913" t="s">
        <v>16372</v>
      </c>
      <c r="AN913" t="s">
        <v>16372</v>
      </c>
      <c r="AO913" t="s">
        <v>16373</v>
      </c>
      <c r="AP913" t="s">
        <v>16370</v>
      </c>
      <c r="AQ913">
        <v>120</v>
      </c>
      <c r="AR913">
        <v>120</v>
      </c>
      <c r="AS913">
        <v>120</v>
      </c>
      <c r="AT913" t="s">
        <v>16374</v>
      </c>
      <c r="AU913">
        <v>0</v>
      </c>
      <c r="AV913">
        <v>0</v>
      </c>
      <c r="AW913">
        <v>0</v>
      </c>
    </row>
    <row r="914" spans="1:49">
      <c r="A914" s="1">
        <f>_xlfn.XLOOKUP(K914,数据!F:F,数据!A:A)</f>
        <v>2026</v>
      </c>
      <c r="B914" s="2">
        <f>_xlfn.XLOOKUP(K914,数据!F:F,数据!B:B)</f>
        <v>5</v>
      </c>
      <c r="C914" s="2">
        <f>_xlfn.XLOOKUP(K914,数据!F:F,数据!C:C)</f>
        <v>21</v>
      </c>
      <c r="D914" s="2" t="str">
        <f>_xlfn.XLOOKUP(K914,数据!F:F,数据!K:K)</f>
        <v>空派</v>
      </c>
      <c r="E914" s="2" t="str" cm="1">
        <f t="array" ref="E914">IF(OR(D914="红单",D914="空派"),_xlfn.IFS(F914="未开售","新品首批发货",G914&lt;F914,"新品首批发货",G914-F914&lt;=60,"新品期补货空运",G914-F914&gt;60,"老品应急空运"),"海运，不进行分析")</f>
        <v>老品应急空运</v>
      </c>
      <c r="F914" s="3">
        <v>45910</v>
      </c>
      <c r="G914" s="3">
        <f>_xlfn.XLOOKUP(K914,数据!F:F,数据!D:D)</f>
        <v>46163</v>
      </c>
      <c r="H914" s="5">
        <v>169.5</v>
      </c>
      <c r="I914" s="5">
        <f t="shared" si="40"/>
        <v>3.39</v>
      </c>
      <c r="J914" s="5">
        <f>_xlfn.XLOOKUP(K914,数据!F:F,数据!T:T)*(I914/_xlfn.XLOOKUP(K914,数据!F:F,数据!Y:Y))</f>
        <v>320.485809182677</v>
      </c>
      <c r="K914" t="s">
        <v>10804</v>
      </c>
      <c r="L914" t="s">
        <v>96</v>
      </c>
      <c r="M914" t="s">
        <v>11113</v>
      </c>
      <c r="N914" t="s">
        <v>16375</v>
      </c>
      <c r="O914" t="s">
        <v>11115</v>
      </c>
      <c r="P914" t="s">
        <v>11139</v>
      </c>
      <c r="Q914" t="s">
        <v>11117</v>
      </c>
      <c r="R914" t="s">
        <v>11118</v>
      </c>
      <c r="T914" t="s">
        <v>11119</v>
      </c>
      <c r="U914" s="4" t="s">
        <v>16376</v>
      </c>
      <c r="V914" t="s">
        <v>16377</v>
      </c>
      <c r="W914" t="s">
        <v>16378</v>
      </c>
      <c r="X914" t="s">
        <v>11123</v>
      </c>
      <c r="Y914" t="s">
        <v>11124</v>
      </c>
      <c r="Z914" t="s">
        <v>16379</v>
      </c>
      <c r="AA914" t="s">
        <v>11126</v>
      </c>
      <c r="AB914" t="s">
        <v>16376</v>
      </c>
      <c r="AC914" t="s">
        <v>16380</v>
      </c>
      <c r="AD914" t="s">
        <v>16381</v>
      </c>
      <c r="AE914" t="s">
        <v>16289</v>
      </c>
      <c r="AH914" t="s">
        <v>11171</v>
      </c>
      <c r="AI914" t="s">
        <v>11786</v>
      </c>
      <c r="AJ914" t="s">
        <v>16001</v>
      </c>
      <c r="AK914" t="s">
        <v>16382</v>
      </c>
      <c r="AL914" t="s">
        <v>16383</v>
      </c>
      <c r="AM914" t="s">
        <v>16384</v>
      </c>
      <c r="AN914" t="s">
        <v>16384</v>
      </c>
      <c r="AO914" t="s">
        <v>16385</v>
      </c>
      <c r="AP914" t="s">
        <v>16386</v>
      </c>
      <c r="AQ914">
        <v>20</v>
      </c>
      <c r="AR914">
        <v>20</v>
      </c>
      <c r="AS914">
        <v>20</v>
      </c>
      <c r="AT914" t="s">
        <v>16387</v>
      </c>
      <c r="AU914">
        <v>0</v>
      </c>
      <c r="AV914">
        <v>0</v>
      </c>
      <c r="AW914">
        <v>0</v>
      </c>
    </row>
    <row r="915" spans="1:49">
      <c r="A915" s="1">
        <f>_xlfn.XLOOKUP(K915,数据!F:F,数据!A:A)</f>
        <v>2026</v>
      </c>
      <c r="B915" s="2">
        <f>_xlfn.XLOOKUP(K915,数据!F:F,数据!B:B)</f>
        <v>5</v>
      </c>
      <c r="C915" s="2">
        <f>_xlfn.XLOOKUP(K915,数据!F:F,数据!C:C)</f>
        <v>21</v>
      </c>
      <c r="D915" s="2" t="str">
        <f>_xlfn.XLOOKUP(K915,数据!F:F,数据!K:K)</f>
        <v>空派</v>
      </c>
      <c r="E915" s="2" t="str" cm="1">
        <f t="array" ref="E915">IF(OR(D915="红单",D915="空派"),_xlfn.IFS(F915="未开售","新品首批发货",G915&lt;F915,"新品首批发货",G915-F915&lt;=60,"新品期补货空运",G915-F915&gt;60,"老品应急空运"),"海运，不进行分析")</f>
        <v>老品应急空运</v>
      </c>
      <c r="F915" s="3">
        <v>45911</v>
      </c>
      <c r="G915" s="3">
        <f>_xlfn.XLOOKUP(K915,数据!F:F,数据!D:D)</f>
        <v>46163</v>
      </c>
      <c r="H915" s="5">
        <v>170.5</v>
      </c>
      <c r="I915" s="5">
        <f t="shared" si="40"/>
        <v>20.46</v>
      </c>
      <c r="J915" s="5">
        <f>_xlfn.XLOOKUP(K915,数据!F:F,数据!T:T)*(I915/_xlfn.XLOOKUP(K915,数据!F:F,数据!Y:Y))</f>
        <v>1934.25948550961</v>
      </c>
      <c r="K915" t="s">
        <v>10804</v>
      </c>
      <c r="L915" t="s">
        <v>96</v>
      </c>
      <c r="M915" t="s">
        <v>11113</v>
      </c>
      <c r="N915" t="s">
        <v>16375</v>
      </c>
      <c r="O915" t="s">
        <v>11115</v>
      </c>
      <c r="P915" t="s">
        <v>11139</v>
      </c>
      <c r="Q915" t="s">
        <v>11117</v>
      </c>
      <c r="R915" t="s">
        <v>11118</v>
      </c>
      <c r="T915" t="s">
        <v>11119</v>
      </c>
      <c r="U915" s="4" t="s">
        <v>16376</v>
      </c>
      <c r="V915" t="s">
        <v>16377</v>
      </c>
      <c r="W915" t="s">
        <v>16378</v>
      </c>
      <c r="X915" t="s">
        <v>11123</v>
      </c>
      <c r="Y915" t="s">
        <v>11124</v>
      </c>
      <c r="Z915" t="s">
        <v>16379</v>
      </c>
      <c r="AA915" t="s">
        <v>11126</v>
      </c>
      <c r="AB915" t="s">
        <v>16376</v>
      </c>
      <c r="AC915" t="s">
        <v>16380</v>
      </c>
      <c r="AD915" t="s">
        <v>16381</v>
      </c>
      <c r="AE915" t="s">
        <v>16289</v>
      </c>
      <c r="AH915" t="s">
        <v>11171</v>
      </c>
      <c r="AI915" t="s">
        <v>11786</v>
      </c>
      <c r="AJ915" t="s">
        <v>16001</v>
      </c>
      <c r="AK915" t="s">
        <v>13882</v>
      </c>
      <c r="AL915" t="s">
        <v>13883</v>
      </c>
      <c r="AM915" t="s">
        <v>13884</v>
      </c>
      <c r="AN915" t="s">
        <v>13884</v>
      </c>
      <c r="AO915" t="s">
        <v>13885</v>
      </c>
      <c r="AP915" t="s">
        <v>13882</v>
      </c>
      <c r="AQ915">
        <v>120</v>
      </c>
      <c r="AR915">
        <v>120</v>
      </c>
      <c r="AS915">
        <v>76</v>
      </c>
      <c r="AT915" t="s">
        <v>16388</v>
      </c>
      <c r="AU915">
        <v>0</v>
      </c>
      <c r="AV915">
        <v>-44</v>
      </c>
      <c r="AW915">
        <v>44</v>
      </c>
    </row>
    <row r="916" spans="1:49">
      <c r="A916" s="1">
        <f>_xlfn.XLOOKUP(K916,数据!F:F,数据!A:A)</f>
        <v>2026</v>
      </c>
      <c r="B916" s="2">
        <f>_xlfn.XLOOKUP(K916,数据!F:F,数据!B:B)</f>
        <v>5</v>
      </c>
      <c r="C916" s="2">
        <f>_xlfn.XLOOKUP(K916,数据!F:F,数据!C:C)</f>
        <v>21</v>
      </c>
      <c r="D916" s="2" t="str">
        <f>_xlfn.XLOOKUP(K916,数据!F:F,数据!K:K)</f>
        <v>空派</v>
      </c>
      <c r="E916" s="2" t="str" cm="1">
        <f t="array" ref="E916">IF(OR(D916="红单",D916="空派"),_xlfn.IFS(F916="未开售","新品首批发货",G916&lt;F916,"新品首批发货",G916-F916&lt;=60,"新品期补货空运",G916-F916&gt;60,"老品应急空运"),"海运，不进行分析")</f>
        <v>老品应急空运</v>
      </c>
      <c r="F916" s="3">
        <v>45912</v>
      </c>
      <c r="G916" s="3">
        <f>_xlfn.XLOOKUP(K916,数据!F:F,数据!D:D)</f>
        <v>46163</v>
      </c>
      <c r="H916" s="5">
        <v>171.5</v>
      </c>
      <c r="I916" s="5">
        <f t="shared" si="40"/>
        <v>6.86</v>
      </c>
      <c r="J916" s="5">
        <f>_xlfn.XLOOKUP(K916,数据!F:F,数据!T:T)*(I916/_xlfn.XLOOKUP(K916,数据!F:F,数据!Y:Y))</f>
        <v>648.534705307717</v>
      </c>
      <c r="K916" t="s">
        <v>10804</v>
      </c>
      <c r="L916" t="s">
        <v>96</v>
      </c>
      <c r="M916" t="s">
        <v>11113</v>
      </c>
      <c r="N916" t="s">
        <v>16375</v>
      </c>
      <c r="O916" t="s">
        <v>11115</v>
      </c>
      <c r="P916" t="s">
        <v>11139</v>
      </c>
      <c r="Q916" t="s">
        <v>11117</v>
      </c>
      <c r="R916" t="s">
        <v>11118</v>
      </c>
      <c r="T916" t="s">
        <v>11119</v>
      </c>
      <c r="U916" s="4" t="s">
        <v>16376</v>
      </c>
      <c r="V916" t="s">
        <v>16377</v>
      </c>
      <c r="W916" t="s">
        <v>16378</v>
      </c>
      <c r="X916" t="s">
        <v>11123</v>
      </c>
      <c r="Y916" t="s">
        <v>11124</v>
      </c>
      <c r="Z916" t="s">
        <v>16379</v>
      </c>
      <c r="AA916" t="s">
        <v>11126</v>
      </c>
      <c r="AB916" t="s">
        <v>16376</v>
      </c>
      <c r="AC916" t="s">
        <v>16380</v>
      </c>
      <c r="AD916" t="s">
        <v>16381</v>
      </c>
      <c r="AE916" t="s">
        <v>16289</v>
      </c>
      <c r="AH916" t="s">
        <v>11171</v>
      </c>
      <c r="AI916" t="s">
        <v>11786</v>
      </c>
      <c r="AJ916" t="s">
        <v>16001</v>
      </c>
      <c r="AK916" t="s">
        <v>16389</v>
      </c>
      <c r="AL916" t="s">
        <v>16390</v>
      </c>
      <c r="AM916" t="s">
        <v>16391</v>
      </c>
      <c r="AN916" t="s">
        <v>11830</v>
      </c>
      <c r="AO916" t="s">
        <v>16392</v>
      </c>
      <c r="AP916" t="s">
        <v>16389</v>
      </c>
      <c r="AQ916">
        <v>40</v>
      </c>
      <c r="AR916">
        <v>40</v>
      </c>
      <c r="AS916">
        <v>22</v>
      </c>
      <c r="AT916" t="s">
        <v>16393</v>
      </c>
      <c r="AU916">
        <v>0</v>
      </c>
      <c r="AV916">
        <v>-18</v>
      </c>
      <c r="AW916">
        <v>18</v>
      </c>
    </row>
    <row r="917" spans="1:49">
      <c r="A917" s="1">
        <f>_xlfn.XLOOKUP(K917,数据!F:F,数据!A:A)</f>
        <v>2026</v>
      </c>
      <c r="B917" s="2">
        <f>_xlfn.XLOOKUP(K917,数据!F:F,数据!B:B)</f>
        <v>5</v>
      </c>
      <c r="C917" s="2">
        <f>_xlfn.XLOOKUP(K917,数据!F:F,数据!C:C)</f>
        <v>21</v>
      </c>
      <c r="D917" s="2" t="str">
        <f>_xlfn.XLOOKUP(K917,数据!F:F,数据!K:K)</f>
        <v>空派</v>
      </c>
      <c r="E917" s="2" t="str" cm="1">
        <f t="array" ref="E917">IF(OR(D917="红单",D917="空派"),_xlfn.IFS(F917="未开售","新品首批发货",G917&lt;F917,"新品首批发货",G917-F917&lt;=60,"新品期补货空运",G917-F917&gt;60,"老品应急空运"),"海运，不进行分析")</f>
        <v>老品应急空运</v>
      </c>
      <c r="F917" s="3">
        <v>45913</v>
      </c>
      <c r="G917" s="3">
        <f>_xlfn.XLOOKUP(K917,数据!F:F,数据!D:D)</f>
        <v>46163</v>
      </c>
      <c r="H917" s="5">
        <v>172.5</v>
      </c>
      <c r="I917" s="5">
        <f t="shared" si="40"/>
        <v>12.075</v>
      </c>
      <c r="J917" s="5">
        <f>_xlfn.XLOOKUP(K917,数据!F:F,数据!T:T)*(I917/_xlfn.XLOOKUP(K917,数据!F:F,数据!Y:Y))</f>
        <v>1280.53</v>
      </c>
      <c r="K917" t="s">
        <v>10805</v>
      </c>
      <c r="L917" t="s">
        <v>80</v>
      </c>
      <c r="M917" t="s">
        <v>11113</v>
      </c>
      <c r="N917" t="s">
        <v>16394</v>
      </c>
      <c r="O917" t="s">
        <v>11115</v>
      </c>
      <c r="P917" t="s">
        <v>11116</v>
      </c>
      <c r="Q917" t="s">
        <v>11117</v>
      </c>
      <c r="R917" t="s">
        <v>11118</v>
      </c>
      <c r="T917" t="s">
        <v>11119</v>
      </c>
      <c r="U917" s="4" t="s">
        <v>16395</v>
      </c>
      <c r="V917" t="s">
        <v>16377</v>
      </c>
      <c r="W917" t="s">
        <v>16396</v>
      </c>
      <c r="X917" t="s">
        <v>11123</v>
      </c>
      <c r="Y917" t="s">
        <v>11142</v>
      </c>
      <c r="Z917" t="s">
        <v>16397</v>
      </c>
      <c r="AA917" t="s">
        <v>11126</v>
      </c>
      <c r="AB917" t="s">
        <v>16395</v>
      </c>
      <c r="AC917" t="s">
        <v>16398</v>
      </c>
      <c r="AD917" t="s">
        <v>16399</v>
      </c>
      <c r="AE917" t="s">
        <v>16400</v>
      </c>
      <c r="AH917" t="s">
        <v>11171</v>
      </c>
      <c r="AI917" t="s">
        <v>11786</v>
      </c>
      <c r="AJ917" t="s">
        <v>16001</v>
      </c>
      <c r="AK917" t="s">
        <v>16401</v>
      </c>
      <c r="AL917" t="s">
        <v>16402</v>
      </c>
      <c r="AM917" t="s">
        <v>16403</v>
      </c>
      <c r="AN917" t="s">
        <v>16403</v>
      </c>
      <c r="AO917" t="s">
        <v>16404</v>
      </c>
      <c r="AP917" t="s">
        <v>16401</v>
      </c>
      <c r="AQ917">
        <v>70</v>
      </c>
      <c r="AR917">
        <v>70</v>
      </c>
      <c r="AS917">
        <v>70</v>
      </c>
      <c r="AT917" t="s">
        <v>16405</v>
      </c>
      <c r="AU917">
        <v>0</v>
      </c>
      <c r="AV917">
        <v>0</v>
      </c>
      <c r="AW917">
        <v>0</v>
      </c>
    </row>
    <row r="918" spans="1:49">
      <c r="A918" s="1">
        <f>_xlfn.XLOOKUP(K918,数据!F:F,数据!A:A)</f>
        <v>2026</v>
      </c>
      <c r="B918" s="2">
        <f>_xlfn.XLOOKUP(K918,数据!F:F,数据!B:B)</f>
        <v>5</v>
      </c>
      <c r="C918" s="2">
        <f>_xlfn.XLOOKUP(K918,数据!F:F,数据!C:C)</f>
        <v>21</v>
      </c>
      <c r="D918" s="2" t="str">
        <f>_xlfn.XLOOKUP(K918,数据!F:F,数据!K:K)</f>
        <v>空派</v>
      </c>
      <c r="E918" s="2" t="str" cm="1">
        <f t="array" ref="E918">IF(OR(D918="红单",D918="空派"),_xlfn.IFS(F918="未开售","新品首批发货",G918&lt;F918,"新品首批发货",G918-F918&lt;=60,"新品期补货空运",G918-F918&gt;60,"老品应急空运"),"海运，不进行分析")</f>
        <v>老品应急空运</v>
      </c>
      <c r="F918" s="3">
        <v>45914</v>
      </c>
      <c r="G918" s="3">
        <f>_xlfn.XLOOKUP(K918,数据!F:F,数据!D:D)</f>
        <v>46163</v>
      </c>
      <c r="H918" s="5">
        <v>173.5</v>
      </c>
      <c r="I918" s="5">
        <f t="shared" si="40"/>
        <v>3.47</v>
      </c>
      <c r="J918" s="5">
        <f>_xlfn.XLOOKUP(K918,数据!F:F,数据!T:T)*(I918/_xlfn.XLOOKUP(K918,数据!F:F,数据!Y:Y))</f>
        <v>226.719769106553</v>
      </c>
      <c r="K918" t="s">
        <v>10808</v>
      </c>
      <c r="L918" t="s">
        <v>32</v>
      </c>
      <c r="M918" t="s">
        <v>11113</v>
      </c>
      <c r="N918" t="s">
        <v>16406</v>
      </c>
      <c r="O918" t="s">
        <v>11115</v>
      </c>
      <c r="P918" t="s">
        <v>11139</v>
      </c>
      <c r="Q918" t="s">
        <v>11117</v>
      </c>
      <c r="R918" t="s">
        <v>11118</v>
      </c>
      <c r="T918" t="s">
        <v>11119</v>
      </c>
      <c r="U918" s="4" t="s">
        <v>16395</v>
      </c>
      <c r="V918" t="s">
        <v>16407</v>
      </c>
      <c r="W918" t="s">
        <v>16378</v>
      </c>
      <c r="X918" t="s">
        <v>11123</v>
      </c>
      <c r="Y918" t="s">
        <v>11142</v>
      </c>
      <c r="Z918" t="s">
        <v>16408</v>
      </c>
      <c r="AA918" t="s">
        <v>11126</v>
      </c>
      <c r="AB918" t="s">
        <v>16395</v>
      </c>
      <c r="AC918" t="s">
        <v>16380</v>
      </c>
      <c r="AD918" t="s">
        <v>16409</v>
      </c>
      <c r="AE918" t="s">
        <v>16400</v>
      </c>
      <c r="AH918" t="s">
        <v>11171</v>
      </c>
      <c r="AI918" t="s">
        <v>11786</v>
      </c>
      <c r="AJ918" t="s">
        <v>16001</v>
      </c>
      <c r="AK918" t="s">
        <v>15080</v>
      </c>
      <c r="AL918" t="s">
        <v>15081</v>
      </c>
      <c r="AM918" t="s">
        <v>15082</v>
      </c>
      <c r="AN918" t="s">
        <v>15077</v>
      </c>
      <c r="AO918" t="s">
        <v>15083</v>
      </c>
      <c r="AP918" t="s">
        <v>15080</v>
      </c>
      <c r="AQ918">
        <v>20</v>
      </c>
      <c r="AR918">
        <v>20</v>
      </c>
      <c r="AS918">
        <v>20</v>
      </c>
      <c r="AT918" t="s">
        <v>16387</v>
      </c>
      <c r="AU918">
        <v>0</v>
      </c>
      <c r="AV918">
        <v>0</v>
      </c>
      <c r="AW918">
        <v>0</v>
      </c>
    </row>
    <row r="919" spans="1:49">
      <c r="A919" s="1">
        <f>_xlfn.XLOOKUP(K919,数据!F:F,数据!A:A)</f>
        <v>2026</v>
      </c>
      <c r="B919" s="2">
        <f>_xlfn.XLOOKUP(K919,数据!F:F,数据!B:B)</f>
        <v>5</v>
      </c>
      <c r="C919" s="2">
        <f>_xlfn.XLOOKUP(K919,数据!F:F,数据!C:C)</f>
        <v>21</v>
      </c>
      <c r="D919" s="2" t="str">
        <f>_xlfn.XLOOKUP(K919,数据!F:F,数据!K:K)</f>
        <v>空派</v>
      </c>
      <c r="E919" s="2" t="str" cm="1">
        <f t="array" ref="E919">IF(OR(D919="红单",D919="空派"),_xlfn.IFS(F919="未开售","新品首批发货",G919&lt;F919,"新品首批发货",G919-F919&lt;=60,"新品期补货空运",G919-F919&gt;60,"老品应急空运"),"海运，不进行分析")</f>
        <v>老品应急空运</v>
      </c>
      <c r="F919" s="3">
        <v>45915</v>
      </c>
      <c r="G919" s="3">
        <f>_xlfn.XLOOKUP(K919,数据!F:F,数据!D:D)</f>
        <v>46163</v>
      </c>
      <c r="H919" s="5">
        <v>174.5</v>
      </c>
      <c r="I919" s="5">
        <f t="shared" si="40"/>
        <v>17.2755</v>
      </c>
      <c r="J919" s="5">
        <f>_xlfn.XLOOKUP(K919,数据!F:F,数据!T:T)*(I919/_xlfn.XLOOKUP(K919,数据!F:F,数据!Y:Y))</f>
        <v>1128.73123089345</v>
      </c>
      <c r="K919" t="s">
        <v>10808</v>
      </c>
      <c r="L919" t="s">
        <v>32</v>
      </c>
      <c r="M919" t="s">
        <v>11113</v>
      </c>
      <c r="N919" t="s">
        <v>16406</v>
      </c>
      <c r="O919" t="s">
        <v>11115</v>
      </c>
      <c r="P919" t="s">
        <v>11139</v>
      </c>
      <c r="Q919" t="s">
        <v>11117</v>
      </c>
      <c r="R919" t="s">
        <v>11118</v>
      </c>
      <c r="T919" t="s">
        <v>11119</v>
      </c>
      <c r="U919" s="4" t="s">
        <v>16395</v>
      </c>
      <c r="V919" t="s">
        <v>16407</v>
      </c>
      <c r="W919" t="s">
        <v>16378</v>
      </c>
      <c r="X919" t="s">
        <v>11123</v>
      </c>
      <c r="Y919" t="s">
        <v>11142</v>
      </c>
      <c r="Z919" t="s">
        <v>16408</v>
      </c>
      <c r="AA919" t="s">
        <v>11126</v>
      </c>
      <c r="AB919" t="s">
        <v>16395</v>
      </c>
      <c r="AC919" t="s">
        <v>16380</v>
      </c>
      <c r="AD919" t="s">
        <v>16409</v>
      </c>
      <c r="AE919" t="s">
        <v>16400</v>
      </c>
      <c r="AH919" t="s">
        <v>11171</v>
      </c>
      <c r="AI919" t="s">
        <v>11786</v>
      </c>
      <c r="AJ919" t="s">
        <v>16001</v>
      </c>
      <c r="AK919" t="s">
        <v>12399</v>
      </c>
      <c r="AL919" t="s">
        <v>12400</v>
      </c>
      <c r="AM919" t="s">
        <v>12401</v>
      </c>
      <c r="AN919" t="s">
        <v>11998</v>
      </c>
      <c r="AO919" t="s">
        <v>12402</v>
      </c>
      <c r="AP919" t="s">
        <v>12399</v>
      </c>
      <c r="AQ919">
        <v>99</v>
      </c>
      <c r="AR919">
        <v>99</v>
      </c>
      <c r="AS919">
        <v>99</v>
      </c>
      <c r="AT919" t="s">
        <v>16410</v>
      </c>
      <c r="AU919">
        <v>0</v>
      </c>
      <c r="AV919">
        <v>0</v>
      </c>
      <c r="AW919">
        <v>0</v>
      </c>
    </row>
    <row r="920" spans="1:49">
      <c r="A920" s="1">
        <f>_xlfn.XLOOKUP(K920,数据!F:F,数据!A:A)</f>
        <v>2026</v>
      </c>
      <c r="B920" s="2">
        <f>_xlfn.XLOOKUP(K920,数据!F:F,数据!B:B)</f>
        <v>5</v>
      </c>
      <c r="C920" s="2">
        <f>_xlfn.XLOOKUP(K920,数据!F:F,数据!C:C)</f>
        <v>21</v>
      </c>
      <c r="D920" s="2" t="str">
        <f>_xlfn.XLOOKUP(K920,数据!F:F,数据!K:K)</f>
        <v>空派</v>
      </c>
      <c r="E920" s="2" t="str" cm="1">
        <f t="array" ref="E920">IF(OR(D920="红单",D920="空派"),_xlfn.IFS(F920="未开售","新品首批发货",G920&lt;F920,"新品首批发货",G920-F920&lt;=60,"新品期补货空运",G920-F920&gt;60,"老品应急空运"),"海运，不进行分析")</f>
        <v>老品应急空运</v>
      </c>
      <c r="F920" s="3">
        <v>45916</v>
      </c>
      <c r="G920" s="3">
        <f>_xlfn.XLOOKUP(K920,数据!F:F,数据!D:D)</f>
        <v>46163</v>
      </c>
      <c r="H920" s="5">
        <v>175.5</v>
      </c>
      <c r="I920" s="5">
        <f t="shared" si="40"/>
        <v>5.265</v>
      </c>
      <c r="J920" s="5">
        <f>_xlfn.XLOOKUP(K920,数据!F:F,数据!T:T)*(I920/_xlfn.XLOOKUP(K920,数据!F:F,数据!Y:Y))</f>
        <v>500.194943181818</v>
      </c>
      <c r="K920" t="s">
        <v>10807</v>
      </c>
      <c r="L920" t="s">
        <v>129</v>
      </c>
      <c r="M920" t="s">
        <v>11113</v>
      </c>
      <c r="N920" t="s">
        <v>16411</v>
      </c>
      <c r="O920" t="s">
        <v>11115</v>
      </c>
      <c r="P920" t="s">
        <v>11139</v>
      </c>
      <c r="Q920" t="s">
        <v>11117</v>
      </c>
      <c r="R920" t="s">
        <v>11118</v>
      </c>
      <c r="T920" t="s">
        <v>11119</v>
      </c>
      <c r="U920" s="4" t="s">
        <v>16395</v>
      </c>
      <c r="V920" t="s">
        <v>16412</v>
      </c>
      <c r="W920" t="s">
        <v>16396</v>
      </c>
      <c r="X920" t="s">
        <v>11123</v>
      </c>
      <c r="Y920" t="s">
        <v>11142</v>
      </c>
      <c r="Z920" t="s">
        <v>16413</v>
      </c>
      <c r="AA920" t="s">
        <v>11126</v>
      </c>
      <c r="AB920" t="s">
        <v>16395</v>
      </c>
      <c r="AC920" t="s">
        <v>16414</v>
      </c>
      <c r="AD920" t="s">
        <v>16415</v>
      </c>
      <c r="AE920" t="s">
        <v>16400</v>
      </c>
      <c r="AH920" t="s">
        <v>11171</v>
      </c>
      <c r="AI920" t="s">
        <v>11786</v>
      </c>
      <c r="AJ920" t="s">
        <v>16001</v>
      </c>
      <c r="AK920" t="s">
        <v>16416</v>
      </c>
      <c r="AL920" t="s">
        <v>16417</v>
      </c>
      <c r="AM920" t="s">
        <v>16418</v>
      </c>
      <c r="AN920" t="s">
        <v>15406</v>
      </c>
      <c r="AO920" t="s">
        <v>16419</v>
      </c>
      <c r="AP920" t="s">
        <v>16416</v>
      </c>
      <c r="AQ920">
        <v>30</v>
      </c>
      <c r="AR920">
        <v>30</v>
      </c>
      <c r="AS920">
        <v>30</v>
      </c>
      <c r="AT920" t="s">
        <v>16420</v>
      </c>
      <c r="AU920">
        <v>0</v>
      </c>
      <c r="AV920">
        <v>0</v>
      </c>
      <c r="AW920">
        <v>0</v>
      </c>
    </row>
    <row r="921" spans="1:49">
      <c r="A921" s="1">
        <f>_xlfn.XLOOKUP(K921,数据!F:F,数据!A:A)</f>
        <v>2026</v>
      </c>
      <c r="B921" s="2">
        <f>_xlfn.XLOOKUP(K921,数据!F:F,数据!B:B)</f>
        <v>5</v>
      </c>
      <c r="C921" s="2">
        <f>_xlfn.XLOOKUP(K921,数据!F:F,数据!C:C)</f>
        <v>21</v>
      </c>
      <c r="D921" s="2" t="str">
        <f>_xlfn.XLOOKUP(K921,数据!F:F,数据!K:K)</f>
        <v>空派</v>
      </c>
      <c r="E921" s="2" t="str" cm="1">
        <f t="array" ref="E921">IF(OR(D921="红单",D921="空派"),_xlfn.IFS(F921="未开售","新品首批发货",G921&lt;F921,"新品首批发货",G921-F921&lt;=60,"新品期补货空运",G921-F921&gt;60,"老品应急空运"),"海运，不进行分析")</f>
        <v>老品应急空运</v>
      </c>
      <c r="F921" s="3">
        <v>45917</v>
      </c>
      <c r="G921" s="3">
        <f>_xlfn.XLOOKUP(K921,数据!F:F,数据!D:D)</f>
        <v>46163</v>
      </c>
      <c r="H921" s="5">
        <v>176.5</v>
      </c>
      <c r="I921" s="5">
        <f t="shared" si="40"/>
        <v>5.295</v>
      </c>
      <c r="J921" s="5">
        <f>_xlfn.XLOOKUP(K921,数据!F:F,数据!T:T)*(I921/_xlfn.XLOOKUP(K921,数据!F:F,数据!Y:Y))</f>
        <v>503.045056818182</v>
      </c>
      <c r="K921" t="s">
        <v>10807</v>
      </c>
      <c r="L921" t="s">
        <v>129</v>
      </c>
      <c r="M921" t="s">
        <v>11113</v>
      </c>
      <c r="N921" t="s">
        <v>16411</v>
      </c>
      <c r="O921" t="s">
        <v>11115</v>
      </c>
      <c r="P921" t="s">
        <v>11139</v>
      </c>
      <c r="Q921" t="s">
        <v>11117</v>
      </c>
      <c r="R921" t="s">
        <v>11118</v>
      </c>
      <c r="T921" t="s">
        <v>11119</v>
      </c>
      <c r="U921" s="4" t="s">
        <v>16395</v>
      </c>
      <c r="V921" t="s">
        <v>16412</v>
      </c>
      <c r="W921" t="s">
        <v>16396</v>
      </c>
      <c r="X921" t="s">
        <v>11123</v>
      </c>
      <c r="Y921" t="s">
        <v>11142</v>
      </c>
      <c r="Z921" t="s">
        <v>16413</v>
      </c>
      <c r="AA921" t="s">
        <v>11126</v>
      </c>
      <c r="AB921" t="s">
        <v>16395</v>
      </c>
      <c r="AC921" t="s">
        <v>16414</v>
      </c>
      <c r="AD921" t="s">
        <v>16415</v>
      </c>
      <c r="AE921" t="s">
        <v>16400</v>
      </c>
      <c r="AH921" t="s">
        <v>11171</v>
      </c>
      <c r="AI921" t="s">
        <v>11786</v>
      </c>
      <c r="AJ921" t="s">
        <v>16001</v>
      </c>
      <c r="AK921" t="s">
        <v>12567</v>
      </c>
      <c r="AL921" t="s">
        <v>12568</v>
      </c>
      <c r="AM921" t="s">
        <v>12569</v>
      </c>
      <c r="AN921" t="s">
        <v>12569</v>
      </c>
      <c r="AO921" t="s">
        <v>12570</v>
      </c>
      <c r="AP921" t="s">
        <v>12567</v>
      </c>
      <c r="AQ921">
        <v>30</v>
      </c>
      <c r="AR921">
        <v>30</v>
      </c>
      <c r="AS921">
        <v>30</v>
      </c>
      <c r="AT921" t="s">
        <v>16420</v>
      </c>
      <c r="AU921">
        <v>0</v>
      </c>
      <c r="AV921">
        <v>0</v>
      </c>
      <c r="AW921">
        <v>0</v>
      </c>
    </row>
    <row r="922" spans="1:49">
      <c r="A922" s="1">
        <f>_xlfn.XLOOKUP(K922,数据!F:F,数据!A:A)</f>
        <v>2026</v>
      </c>
      <c r="B922" s="2">
        <f>_xlfn.XLOOKUP(K922,数据!F:F,数据!B:B)</f>
        <v>5</v>
      </c>
      <c r="C922" s="2">
        <f>_xlfn.XLOOKUP(K922,数据!F:F,数据!C:C)</f>
        <v>21</v>
      </c>
      <c r="D922" s="2" t="str">
        <f>_xlfn.XLOOKUP(K922,数据!F:F,数据!K:K)</f>
        <v>空派</v>
      </c>
      <c r="E922" s="2" t="str" cm="1">
        <f t="array" ref="E922">IF(OR(D922="红单",D922="空派"),_xlfn.IFS(F922="未开售","新品首批发货",G922&lt;F922,"新品首批发货",G922-F922&lt;=60,"新品期补货空运",G922-F922&gt;60,"老品应急空运"),"海运，不进行分析")</f>
        <v>老品应急空运</v>
      </c>
      <c r="F922" s="3">
        <v>45918</v>
      </c>
      <c r="G922" s="3">
        <f>_xlfn.XLOOKUP(K922,数据!F:F,数据!D:D)</f>
        <v>46163</v>
      </c>
      <c r="H922" s="5">
        <v>177.5</v>
      </c>
      <c r="I922" s="5">
        <f t="shared" si="40"/>
        <v>6.2125</v>
      </c>
      <c r="J922" s="5">
        <f>_xlfn.XLOOKUP(K922,数据!F:F,数据!T:T)*(I922/_xlfn.XLOOKUP(K922,数据!F:F,数据!Y:Y))</f>
        <v>609.741220535358</v>
      </c>
      <c r="K922" t="s">
        <v>10806</v>
      </c>
      <c r="L922" t="s">
        <v>57</v>
      </c>
      <c r="M922" t="s">
        <v>11113</v>
      </c>
      <c r="N922" t="s">
        <v>16421</v>
      </c>
      <c r="O922" t="s">
        <v>11115</v>
      </c>
      <c r="P922" t="s">
        <v>11139</v>
      </c>
      <c r="Q922" t="s">
        <v>11117</v>
      </c>
      <c r="R922" t="s">
        <v>11118</v>
      </c>
      <c r="T922" t="s">
        <v>11119</v>
      </c>
      <c r="U922" s="4" t="s">
        <v>16422</v>
      </c>
      <c r="V922" t="s">
        <v>16423</v>
      </c>
      <c r="W922" t="s">
        <v>16424</v>
      </c>
      <c r="X922" t="s">
        <v>11123</v>
      </c>
      <c r="Y922" t="s">
        <v>11142</v>
      </c>
      <c r="Z922" t="s">
        <v>16425</v>
      </c>
      <c r="AA922" t="s">
        <v>11144</v>
      </c>
      <c r="AB922" t="s">
        <v>16422</v>
      </c>
      <c r="AC922" t="s">
        <v>16426</v>
      </c>
      <c r="AD922" t="s">
        <v>16427</v>
      </c>
      <c r="AE922" t="s">
        <v>16400</v>
      </c>
      <c r="AH922" t="s">
        <v>11171</v>
      </c>
      <c r="AI922" t="s">
        <v>16428</v>
      </c>
      <c r="AJ922" t="s">
        <v>11786</v>
      </c>
      <c r="AK922" t="s">
        <v>16429</v>
      </c>
      <c r="AL922" t="s">
        <v>16430</v>
      </c>
      <c r="AM922" t="s">
        <v>16431</v>
      </c>
      <c r="AN922" t="s">
        <v>12818</v>
      </c>
      <c r="AO922" t="s">
        <v>16432</v>
      </c>
      <c r="AP922" t="s">
        <v>16429</v>
      </c>
      <c r="AQ922">
        <v>35</v>
      </c>
      <c r="AR922">
        <v>35</v>
      </c>
      <c r="AS922">
        <v>35</v>
      </c>
      <c r="AT922" t="s">
        <v>16433</v>
      </c>
      <c r="AU922">
        <v>0</v>
      </c>
      <c r="AV922">
        <v>0</v>
      </c>
      <c r="AW922">
        <v>0</v>
      </c>
    </row>
    <row r="923" spans="1:49">
      <c r="A923" s="1">
        <f>_xlfn.XLOOKUP(K923,数据!F:F,数据!A:A)</f>
        <v>2026</v>
      </c>
      <c r="B923" s="2">
        <f>_xlfn.XLOOKUP(K923,数据!F:F,数据!B:B)</f>
        <v>5</v>
      </c>
      <c r="C923" s="2">
        <f>_xlfn.XLOOKUP(K923,数据!F:F,数据!C:C)</f>
        <v>21</v>
      </c>
      <c r="D923" s="2" t="str">
        <f>_xlfn.XLOOKUP(K923,数据!F:F,数据!K:K)</f>
        <v>空派</v>
      </c>
      <c r="E923" s="2" t="str" cm="1">
        <f t="array" ref="E923">IF(OR(D923="红单",D923="空派"),_xlfn.IFS(F923="未开售","新品首批发货",G923&lt;F923,"新品首批发货",G923-F923&lt;=60,"新品期补货空运",G923-F923&gt;60,"老品应急空运"),"海运，不进行分析")</f>
        <v>老品应急空运</v>
      </c>
      <c r="F923" s="3">
        <v>45919</v>
      </c>
      <c r="G923" s="3">
        <f>_xlfn.XLOOKUP(K923,数据!F:F,数据!D:D)</f>
        <v>46163</v>
      </c>
      <c r="H923" s="5">
        <v>178.5</v>
      </c>
      <c r="I923" s="5">
        <f t="shared" si="40"/>
        <v>18.7425</v>
      </c>
      <c r="J923" s="5">
        <f>_xlfn.XLOOKUP(K923,数据!F:F,数据!T:T)*(I923/_xlfn.XLOOKUP(K923,数据!F:F,数据!Y:Y))</f>
        <v>1839.52914702357</v>
      </c>
      <c r="K923" t="s">
        <v>10806</v>
      </c>
      <c r="L923" t="s">
        <v>57</v>
      </c>
      <c r="M923" t="s">
        <v>11113</v>
      </c>
      <c r="N923" t="s">
        <v>16421</v>
      </c>
      <c r="O923" t="s">
        <v>11115</v>
      </c>
      <c r="P923" t="s">
        <v>11139</v>
      </c>
      <c r="Q923" t="s">
        <v>11117</v>
      </c>
      <c r="R923" t="s">
        <v>11118</v>
      </c>
      <c r="T923" t="s">
        <v>11119</v>
      </c>
      <c r="U923" s="4" t="s">
        <v>16422</v>
      </c>
      <c r="V923" t="s">
        <v>16423</v>
      </c>
      <c r="W923" t="s">
        <v>16424</v>
      </c>
      <c r="X923" t="s">
        <v>11123</v>
      </c>
      <c r="Y923" t="s">
        <v>11142</v>
      </c>
      <c r="Z923" t="s">
        <v>16425</v>
      </c>
      <c r="AA923" t="s">
        <v>11144</v>
      </c>
      <c r="AB923" t="s">
        <v>16422</v>
      </c>
      <c r="AC923" t="s">
        <v>16426</v>
      </c>
      <c r="AD923" t="s">
        <v>16427</v>
      </c>
      <c r="AE923" t="s">
        <v>16400</v>
      </c>
      <c r="AH923" t="s">
        <v>11171</v>
      </c>
      <c r="AI923" t="s">
        <v>16428</v>
      </c>
      <c r="AJ923" t="s">
        <v>11786</v>
      </c>
      <c r="AK923" t="s">
        <v>16334</v>
      </c>
      <c r="AL923" t="s">
        <v>16335</v>
      </c>
      <c r="AM923" t="s">
        <v>16336</v>
      </c>
      <c r="AN923" t="s">
        <v>16238</v>
      </c>
      <c r="AO923" t="s">
        <v>16337</v>
      </c>
      <c r="AP923" t="s">
        <v>16334</v>
      </c>
      <c r="AQ923">
        <v>105</v>
      </c>
      <c r="AR923">
        <v>105</v>
      </c>
      <c r="AS923">
        <v>105</v>
      </c>
      <c r="AT923" t="s">
        <v>16434</v>
      </c>
      <c r="AU923">
        <v>0</v>
      </c>
      <c r="AV923">
        <v>0</v>
      </c>
      <c r="AW923">
        <v>0</v>
      </c>
    </row>
    <row r="924" spans="1:49">
      <c r="A924" s="1">
        <f>_xlfn.XLOOKUP(K924,数据!F:F,数据!A:A)</f>
        <v>2026</v>
      </c>
      <c r="B924" s="2">
        <f>_xlfn.XLOOKUP(K924,数据!F:F,数据!B:B)</f>
        <v>5</v>
      </c>
      <c r="C924" s="2">
        <f>_xlfn.XLOOKUP(K924,数据!F:F,数据!C:C)</f>
        <v>21</v>
      </c>
      <c r="D924" s="2" t="str">
        <f>_xlfn.XLOOKUP(K924,数据!F:F,数据!K:K)</f>
        <v>空派</v>
      </c>
      <c r="E924" s="2" t="str" cm="1">
        <f t="array" ref="E924">IF(OR(D924="红单",D924="空派"),_xlfn.IFS(F924="未开售","新品首批发货",G924&lt;F924,"新品首批发货",G924-F924&lt;=60,"新品期补货空运",G924-F924&gt;60,"老品应急空运"),"海运，不进行分析")</f>
        <v>老品应急空运</v>
      </c>
      <c r="F924" s="3">
        <v>45920</v>
      </c>
      <c r="G924" s="3">
        <f>_xlfn.XLOOKUP(K924,数据!F:F,数据!D:D)</f>
        <v>46163</v>
      </c>
      <c r="H924" s="5">
        <v>179.5</v>
      </c>
      <c r="I924" s="5">
        <f t="shared" si="40"/>
        <v>18.8475</v>
      </c>
      <c r="J924" s="5">
        <f>_xlfn.XLOOKUP(K924,数据!F:F,数据!T:T)*(I924/_xlfn.XLOOKUP(K924,数据!F:F,数据!Y:Y))</f>
        <v>1849.83463244107</v>
      </c>
      <c r="K924" t="s">
        <v>10806</v>
      </c>
      <c r="L924" t="s">
        <v>57</v>
      </c>
      <c r="M924" t="s">
        <v>11113</v>
      </c>
      <c r="N924" t="s">
        <v>16421</v>
      </c>
      <c r="O924" t="s">
        <v>11115</v>
      </c>
      <c r="P924" t="s">
        <v>11139</v>
      </c>
      <c r="Q924" t="s">
        <v>11117</v>
      </c>
      <c r="R924" t="s">
        <v>11118</v>
      </c>
      <c r="T924" t="s">
        <v>11119</v>
      </c>
      <c r="U924" s="4" t="s">
        <v>16422</v>
      </c>
      <c r="V924" t="s">
        <v>16423</v>
      </c>
      <c r="W924" t="s">
        <v>16424</v>
      </c>
      <c r="X924" t="s">
        <v>11123</v>
      </c>
      <c r="Y924" t="s">
        <v>11142</v>
      </c>
      <c r="Z924" t="s">
        <v>16425</v>
      </c>
      <c r="AA924" t="s">
        <v>11144</v>
      </c>
      <c r="AB924" t="s">
        <v>16422</v>
      </c>
      <c r="AC924" t="s">
        <v>16426</v>
      </c>
      <c r="AD924" t="s">
        <v>16427</v>
      </c>
      <c r="AE924" t="s">
        <v>16400</v>
      </c>
      <c r="AH924" t="s">
        <v>11171</v>
      </c>
      <c r="AI924" t="s">
        <v>16428</v>
      </c>
      <c r="AJ924" t="s">
        <v>11786</v>
      </c>
      <c r="AK924" t="s">
        <v>16339</v>
      </c>
      <c r="AL924" t="s">
        <v>16340</v>
      </c>
      <c r="AM924" t="s">
        <v>16341</v>
      </c>
      <c r="AN924" t="s">
        <v>16238</v>
      </c>
      <c r="AO924" t="s">
        <v>16342</v>
      </c>
      <c r="AP924" t="s">
        <v>16339</v>
      </c>
      <c r="AQ924">
        <v>105</v>
      </c>
      <c r="AR924">
        <v>105</v>
      </c>
      <c r="AS924">
        <v>105</v>
      </c>
      <c r="AT924" t="s">
        <v>16434</v>
      </c>
      <c r="AU924">
        <v>0</v>
      </c>
      <c r="AV924">
        <v>0</v>
      </c>
      <c r="AW924">
        <v>0</v>
      </c>
    </row>
    <row r="925" spans="1:49">
      <c r="A925" s="1">
        <f>_xlfn.XLOOKUP(K925,数据!F:F,数据!A:A)</f>
        <v>2026</v>
      </c>
      <c r="B925" s="2">
        <f>_xlfn.XLOOKUP(K925,数据!F:F,数据!B:B)</f>
        <v>5</v>
      </c>
      <c r="C925" s="2">
        <f>_xlfn.XLOOKUP(K925,数据!F:F,数据!C:C)</f>
        <v>21</v>
      </c>
      <c r="D925" s="2" t="str">
        <f>_xlfn.XLOOKUP(K925,数据!F:F,数据!K:K)</f>
        <v>空派</v>
      </c>
      <c r="E925" s="2" t="str" cm="1">
        <f t="array" ref="E925">IF(OR(D925="红单",D925="空派"),_xlfn.IFS(F925="未开售","新品首批发货",G925&lt;F925,"新品首批发货",G925-F925&lt;=60,"新品期补货空运",G925-F925&gt;60,"老品应急空运"),"海运，不进行分析")</f>
        <v>老品应急空运</v>
      </c>
      <c r="F925" s="3">
        <v>45921</v>
      </c>
      <c r="G925" s="3">
        <f>_xlfn.XLOOKUP(K925,数据!F:F,数据!D:D)</f>
        <v>46161</v>
      </c>
      <c r="H925" s="5">
        <v>180.5</v>
      </c>
      <c r="I925" s="5">
        <f t="shared" si="40"/>
        <v>1.805</v>
      </c>
      <c r="J925" s="5">
        <f>_xlfn.XLOOKUP(K925,数据!F:F,数据!T:T)*(I925/_xlfn.XLOOKUP(K925,数据!F:F,数据!Y:Y))</f>
        <v>148.545755637294</v>
      </c>
      <c r="K925" t="s">
        <v>10796</v>
      </c>
      <c r="L925" t="s">
        <v>96</v>
      </c>
      <c r="M925" t="s">
        <v>11113</v>
      </c>
      <c r="N925" t="s">
        <v>16435</v>
      </c>
      <c r="O925" t="s">
        <v>11115</v>
      </c>
      <c r="P925" t="s">
        <v>11139</v>
      </c>
      <c r="Q925" t="s">
        <v>11117</v>
      </c>
      <c r="R925" t="s">
        <v>11118</v>
      </c>
      <c r="T925" t="s">
        <v>11119</v>
      </c>
      <c r="U925" s="4" t="s">
        <v>16436</v>
      </c>
      <c r="V925" t="s">
        <v>16437</v>
      </c>
      <c r="W925" t="s">
        <v>16378</v>
      </c>
      <c r="X925" t="s">
        <v>11123</v>
      </c>
      <c r="Y925" t="s">
        <v>11142</v>
      </c>
      <c r="Z925" t="s">
        <v>16438</v>
      </c>
      <c r="AA925" t="s">
        <v>11126</v>
      </c>
      <c r="AB925" t="s">
        <v>16436</v>
      </c>
      <c r="AC925" t="s">
        <v>16380</v>
      </c>
      <c r="AD925" t="s">
        <v>16439</v>
      </c>
      <c r="AE925" t="s">
        <v>16440</v>
      </c>
      <c r="AH925" t="s">
        <v>11171</v>
      </c>
      <c r="AI925" t="s">
        <v>16428</v>
      </c>
      <c r="AJ925" t="s">
        <v>11786</v>
      </c>
      <c r="AK925" t="s">
        <v>16441</v>
      </c>
      <c r="AL925" t="s">
        <v>16442</v>
      </c>
      <c r="AM925" t="s">
        <v>16443</v>
      </c>
      <c r="AN925" t="s">
        <v>16443</v>
      </c>
      <c r="AO925" t="s">
        <v>16444</v>
      </c>
      <c r="AP925" t="s">
        <v>16441</v>
      </c>
      <c r="AQ925">
        <v>10</v>
      </c>
      <c r="AR925">
        <v>10</v>
      </c>
      <c r="AS925">
        <v>10</v>
      </c>
      <c r="AT925" t="s">
        <v>16445</v>
      </c>
      <c r="AU925">
        <v>0</v>
      </c>
      <c r="AV925">
        <v>0</v>
      </c>
      <c r="AW925">
        <v>0</v>
      </c>
    </row>
    <row r="926" spans="1:49">
      <c r="A926" s="1">
        <f>_xlfn.XLOOKUP(K926,数据!F:F,数据!A:A)</f>
        <v>2026</v>
      </c>
      <c r="B926" s="2">
        <f>_xlfn.XLOOKUP(K926,数据!F:F,数据!B:B)</f>
        <v>5</v>
      </c>
      <c r="C926" s="2">
        <f>_xlfn.XLOOKUP(K926,数据!F:F,数据!C:C)</f>
        <v>21</v>
      </c>
      <c r="D926" s="2" t="str">
        <f>_xlfn.XLOOKUP(K926,数据!F:F,数据!K:K)</f>
        <v>空派</v>
      </c>
      <c r="E926" s="2" t="str" cm="1">
        <f t="array" ref="E926">IF(OR(D926="红单",D926="空派"),_xlfn.IFS(F926="未开售","新品首批发货",G926&lt;F926,"新品首批发货",G926-F926&lt;=60,"新品期补货空运",G926-F926&gt;60,"老品应急空运"),"海运，不进行分析")</f>
        <v>老品应急空运</v>
      </c>
      <c r="F926" s="3">
        <v>45922</v>
      </c>
      <c r="G926" s="3">
        <f>_xlfn.XLOOKUP(K926,数据!F:F,数据!D:D)</f>
        <v>46161</v>
      </c>
      <c r="H926" s="5">
        <v>181.5</v>
      </c>
      <c r="I926" s="5">
        <f t="shared" si="40"/>
        <v>2.7225</v>
      </c>
      <c r="J926" s="5">
        <f>_xlfn.XLOOKUP(K926,数据!F:F,数据!T:T)*(I926/_xlfn.XLOOKUP(K926,数据!F:F,数据!Y:Y))</f>
        <v>224.053085718855</v>
      </c>
      <c r="K926" t="s">
        <v>10796</v>
      </c>
      <c r="L926" t="s">
        <v>96</v>
      </c>
      <c r="M926" t="s">
        <v>11113</v>
      </c>
      <c r="N926" t="s">
        <v>16435</v>
      </c>
      <c r="O926" t="s">
        <v>11115</v>
      </c>
      <c r="P926" t="s">
        <v>11139</v>
      </c>
      <c r="Q926" t="s">
        <v>11117</v>
      </c>
      <c r="R926" t="s">
        <v>11118</v>
      </c>
      <c r="T926" t="s">
        <v>11119</v>
      </c>
      <c r="U926" s="4" t="s">
        <v>16436</v>
      </c>
      <c r="V926" t="s">
        <v>16437</v>
      </c>
      <c r="W926" t="s">
        <v>16378</v>
      </c>
      <c r="X926" t="s">
        <v>11123</v>
      </c>
      <c r="Y926" t="s">
        <v>11142</v>
      </c>
      <c r="Z926" t="s">
        <v>16438</v>
      </c>
      <c r="AA926" t="s">
        <v>11126</v>
      </c>
      <c r="AB926" t="s">
        <v>16436</v>
      </c>
      <c r="AC926" t="s">
        <v>16380</v>
      </c>
      <c r="AD926" t="s">
        <v>16439</v>
      </c>
      <c r="AE926" t="s">
        <v>16440</v>
      </c>
      <c r="AH926" t="s">
        <v>11171</v>
      </c>
      <c r="AI926" t="s">
        <v>16428</v>
      </c>
      <c r="AJ926" t="s">
        <v>11786</v>
      </c>
      <c r="AK926" t="s">
        <v>16446</v>
      </c>
      <c r="AL926" t="s">
        <v>16447</v>
      </c>
      <c r="AM926" t="s">
        <v>16448</v>
      </c>
      <c r="AN926" t="s">
        <v>11306</v>
      </c>
      <c r="AO926" t="s">
        <v>16449</v>
      </c>
      <c r="AP926" t="s">
        <v>16446</v>
      </c>
      <c r="AQ926">
        <v>15</v>
      </c>
      <c r="AR926">
        <v>15</v>
      </c>
      <c r="AS926">
        <v>15</v>
      </c>
      <c r="AT926" t="s">
        <v>16450</v>
      </c>
      <c r="AU926">
        <v>0</v>
      </c>
      <c r="AV926">
        <v>0</v>
      </c>
      <c r="AW926">
        <v>0</v>
      </c>
    </row>
    <row r="927" spans="1:49">
      <c r="A927" s="1">
        <f>_xlfn.XLOOKUP(K927,数据!F:F,数据!A:A)</f>
        <v>2026</v>
      </c>
      <c r="B927" s="2">
        <f>_xlfn.XLOOKUP(K927,数据!F:F,数据!B:B)</f>
        <v>5</v>
      </c>
      <c r="C927" s="2">
        <f>_xlfn.XLOOKUP(K927,数据!F:F,数据!C:C)</f>
        <v>21</v>
      </c>
      <c r="D927" s="2" t="str">
        <f>_xlfn.XLOOKUP(K927,数据!F:F,数据!K:K)</f>
        <v>空派</v>
      </c>
      <c r="E927" s="2" t="str" cm="1">
        <f t="array" ref="E927">IF(OR(D927="红单",D927="空派"),_xlfn.IFS(F927="未开售","新品首批发货",G927&lt;F927,"新品首批发货",G927-F927&lt;=60,"新品期补货空运",G927-F927&gt;60,"老品应急空运"),"海运，不进行分析")</f>
        <v>老品应急空运</v>
      </c>
      <c r="F927" s="3">
        <v>45923</v>
      </c>
      <c r="G927" s="3">
        <f>_xlfn.XLOOKUP(K927,数据!F:F,数据!D:D)</f>
        <v>46161</v>
      </c>
      <c r="H927" s="5">
        <v>182.5</v>
      </c>
      <c r="I927" s="5">
        <f t="shared" si="40"/>
        <v>4.5625</v>
      </c>
      <c r="J927" s="5">
        <f>_xlfn.XLOOKUP(K927,数据!F:F,数据!T:T)*(I927/_xlfn.XLOOKUP(K927,数据!F:F,数据!Y:Y))</f>
        <v>375.479229969615</v>
      </c>
      <c r="K927" t="s">
        <v>10796</v>
      </c>
      <c r="L927" t="s">
        <v>96</v>
      </c>
      <c r="M927" t="s">
        <v>11113</v>
      </c>
      <c r="N927" t="s">
        <v>16435</v>
      </c>
      <c r="O927" t="s">
        <v>11115</v>
      </c>
      <c r="P927" t="s">
        <v>11139</v>
      </c>
      <c r="Q927" t="s">
        <v>11117</v>
      </c>
      <c r="R927" t="s">
        <v>11118</v>
      </c>
      <c r="T927" t="s">
        <v>11119</v>
      </c>
      <c r="U927" s="4" t="s">
        <v>16436</v>
      </c>
      <c r="V927" t="s">
        <v>16437</v>
      </c>
      <c r="W927" t="s">
        <v>16378</v>
      </c>
      <c r="X927" t="s">
        <v>11123</v>
      </c>
      <c r="Y927" t="s">
        <v>11142</v>
      </c>
      <c r="Z927" t="s">
        <v>16438</v>
      </c>
      <c r="AA927" t="s">
        <v>11126</v>
      </c>
      <c r="AB927" t="s">
        <v>16436</v>
      </c>
      <c r="AC927" t="s">
        <v>16380</v>
      </c>
      <c r="AD927" t="s">
        <v>16439</v>
      </c>
      <c r="AE927" t="s">
        <v>16440</v>
      </c>
      <c r="AH927" t="s">
        <v>11171</v>
      </c>
      <c r="AI927" t="s">
        <v>16428</v>
      </c>
      <c r="AJ927" t="s">
        <v>11786</v>
      </c>
      <c r="AK927" t="s">
        <v>11767</v>
      </c>
      <c r="AL927" t="s">
        <v>11768</v>
      </c>
      <c r="AM927" t="s">
        <v>11769</v>
      </c>
      <c r="AN927" t="s">
        <v>11770</v>
      </c>
      <c r="AO927" t="s">
        <v>11771</v>
      </c>
      <c r="AP927" t="s">
        <v>11767</v>
      </c>
      <c r="AQ927">
        <v>25</v>
      </c>
      <c r="AR927">
        <v>25</v>
      </c>
      <c r="AS927">
        <v>25</v>
      </c>
      <c r="AT927" t="s">
        <v>16451</v>
      </c>
      <c r="AU927">
        <v>0</v>
      </c>
      <c r="AV927">
        <v>0</v>
      </c>
      <c r="AW927">
        <v>0</v>
      </c>
    </row>
    <row r="928" spans="1:49">
      <c r="A928" s="1">
        <f>_xlfn.XLOOKUP(K928,数据!F:F,数据!A:A)</f>
        <v>2026</v>
      </c>
      <c r="B928" s="2">
        <f>_xlfn.XLOOKUP(K928,数据!F:F,数据!B:B)</f>
        <v>5</v>
      </c>
      <c r="C928" s="2">
        <f>_xlfn.XLOOKUP(K928,数据!F:F,数据!C:C)</f>
        <v>21</v>
      </c>
      <c r="D928" s="2" t="str">
        <f>_xlfn.XLOOKUP(K928,数据!F:F,数据!K:K)</f>
        <v>空派</v>
      </c>
      <c r="E928" s="2" t="str" cm="1">
        <f t="array" ref="E928">IF(OR(D928="红单",D928="空派"),_xlfn.IFS(F928="未开售","新品首批发货",G928&lt;F928,"新品首批发货",G928-F928&lt;=60,"新品期补货空运",G928-F928&gt;60,"老品应急空运"),"海运，不进行分析")</f>
        <v>老品应急空运</v>
      </c>
      <c r="F928" s="3">
        <v>45924</v>
      </c>
      <c r="G928" s="3">
        <f>_xlfn.XLOOKUP(K928,数据!F:F,数据!D:D)</f>
        <v>46161</v>
      </c>
      <c r="H928" s="5">
        <v>183.5</v>
      </c>
      <c r="I928" s="5">
        <f t="shared" si="40"/>
        <v>1.835</v>
      </c>
      <c r="J928" s="5">
        <f>_xlfn.XLOOKUP(K928,数据!F:F,数据!T:T)*(I928/_xlfn.XLOOKUP(K928,数据!F:F,数据!Y:Y))</f>
        <v>151.014660163122</v>
      </c>
      <c r="K928" t="s">
        <v>10796</v>
      </c>
      <c r="L928" t="s">
        <v>96</v>
      </c>
      <c r="M928" t="s">
        <v>11113</v>
      </c>
      <c r="N928" t="s">
        <v>16435</v>
      </c>
      <c r="O928" t="s">
        <v>11115</v>
      </c>
      <c r="P928" t="s">
        <v>11139</v>
      </c>
      <c r="Q928" t="s">
        <v>11117</v>
      </c>
      <c r="R928" t="s">
        <v>11118</v>
      </c>
      <c r="T928" t="s">
        <v>11119</v>
      </c>
      <c r="U928" s="4" t="s">
        <v>16436</v>
      </c>
      <c r="V928" t="s">
        <v>16437</v>
      </c>
      <c r="W928" t="s">
        <v>16378</v>
      </c>
      <c r="X928" t="s">
        <v>11123</v>
      </c>
      <c r="Y928" t="s">
        <v>11142</v>
      </c>
      <c r="Z928" t="s">
        <v>16438</v>
      </c>
      <c r="AA928" t="s">
        <v>11126</v>
      </c>
      <c r="AB928" t="s">
        <v>16436</v>
      </c>
      <c r="AC928" t="s">
        <v>16380</v>
      </c>
      <c r="AD928" t="s">
        <v>16439</v>
      </c>
      <c r="AE928" t="s">
        <v>16440</v>
      </c>
      <c r="AH928" t="s">
        <v>11171</v>
      </c>
      <c r="AI928" t="s">
        <v>16428</v>
      </c>
      <c r="AJ928" t="s">
        <v>11786</v>
      </c>
      <c r="AK928" t="s">
        <v>16452</v>
      </c>
      <c r="AL928" t="s">
        <v>16453</v>
      </c>
      <c r="AM928" t="s">
        <v>16454</v>
      </c>
      <c r="AN928" t="s">
        <v>16454</v>
      </c>
      <c r="AO928" t="s">
        <v>16455</v>
      </c>
      <c r="AP928" t="s">
        <v>16452</v>
      </c>
      <c r="AQ928">
        <v>10</v>
      </c>
      <c r="AR928">
        <v>10</v>
      </c>
      <c r="AS928">
        <v>10</v>
      </c>
      <c r="AT928" t="s">
        <v>16445</v>
      </c>
      <c r="AU928">
        <v>0</v>
      </c>
      <c r="AV928">
        <v>0</v>
      </c>
      <c r="AW928">
        <v>0</v>
      </c>
    </row>
    <row r="929" spans="1:49">
      <c r="A929" s="1">
        <f>_xlfn.XLOOKUP(K929,数据!F:F,数据!A:A)</f>
        <v>2026</v>
      </c>
      <c r="B929" s="2">
        <f>_xlfn.XLOOKUP(K929,数据!F:F,数据!B:B)</f>
        <v>5</v>
      </c>
      <c r="C929" s="2">
        <f>_xlfn.XLOOKUP(K929,数据!F:F,数据!C:C)</f>
        <v>21</v>
      </c>
      <c r="D929" s="2" t="str">
        <f>_xlfn.XLOOKUP(K929,数据!F:F,数据!K:K)</f>
        <v>空派</v>
      </c>
      <c r="E929" s="2" t="str" cm="1">
        <f t="array" ref="E929">IF(OR(D929="红单",D929="空派"),_xlfn.IFS(F929="未开售","新品首批发货",G929&lt;F929,"新品首批发货",G929-F929&lt;=60,"新品期补货空运",G929-F929&gt;60,"老品应急空运"),"海运，不进行分析")</f>
        <v>老品应急空运</v>
      </c>
      <c r="F929" s="3">
        <v>45925</v>
      </c>
      <c r="G929" s="3">
        <f>_xlfn.XLOOKUP(K929,数据!F:F,数据!D:D)</f>
        <v>46161</v>
      </c>
      <c r="H929" s="5">
        <v>184.5</v>
      </c>
      <c r="I929" s="5">
        <f t="shared" si="40"/>
        <v>14.76</v>
      </c>
      <c r="J929" s="5">
        <f>_xlfn.XLOOKUP(K929,数据!F:F,数据!T:T)*(I929/_xlfn.XLOOKUP(K929,数据!F:F,数据!Y:Y))</f>
        <v>1214.70102670718</v>
      </c>
      <c r="K929" t="s">
        <v>10796</v>
      </c>
      <c r="L929" t="s">
        <v>96</v>
      </c>
      <c r="M929" t="s">
        <v>11113</v>
      </c>
      <c r="N929" t="s">
        <v>16435</v>
      </c>
      <c r="O929" t="s">
        <v>11115</v>
      </c>
      <c r="P929" t="s">
        <v>11139</v>
      </c>
      <c r="Q929" t="s">
        <v>11117</v>
      </c>
      <c r="R929" t="s">
        <v>11118</v>
      </c>
      <c r="T929" t="s">
        <v>11119</v>
      </c>
      <c r="U929" s="4" t="s">
        <v>16436</v>
      </c>
      <c r="V929" t="s">
        <v>16437</v>
      </c>
      <c r="W929" t="s">
        <v>16378</v>
      </c>
      <c r="X929" t="s">
        <v>11123</v>
      </c>
      <c r="Y929" t="s">
        <v>11142</v>
      </c>
      <c r="Z929" t="s">
        <v>16438</v>
      </c>
      <c r="AA929" t="s">
        <v>11126</v>
      </c>
      <c r="AB929" t="s">
        <v>16436</v>
      </c>
      <c r="AC929" t="s">
        <v>16380</v>
      </c>
      <c r="AD929" t="s">
        <v>16439</v>
      </c>
      <c r="AE929" t="s">
        <v>16440</v>
      </c>
      <c r="AH929" t="s">
        <v>11171</v>
      </c>
      <c r="AI929" t="s">
        <v>16428</v>
      </c>
      <c r="AJ929" t="s">
        <v>11786</v>
      </c>
      <c r="AK929" t="s">
        <v>13208</v>
      </c>
      <c r="AL929" t="s">
        <v>13209</v>
      </c>
      <c r="AM929" t="s">
        <v>13210</v>
      </c>
      <c r="AN929" t="s">
        <v>16456</v>
      </c>
      <c r="AO929" t="s">
        <v>13211</v>
      </c>
      <c r="AP929" t="s">
        <v>13208</v>
      </c>
      <c r="AQ929">
        <v>80</v>
      </c>
      <c r="AR929">
        <v>80</v>
      </c>
      <c r="AS929">
        <v>80</v>
      </c>
      <c r="AT929" t="s">
        <v>16457</v>
      </c>
      <c r="AU929">
        <v>0</v>
      </c>
      <c r="AV929">
        <v>0</v>
      </c>
      <c r="AW929">
        <v>0</v>
      </c>
    </row>
    <row r="930" spans="1:49">
      <c r="A930" s="1">
        <f>_xlfn.XLOOKUP(K930,数据!F:F,数据!A:A)</f>
        <v>2026</v>
      </c>
      <c r="B930" s="2">
        <f>_xlfn.XLOOKUP(K930,数据!F:F,数据!B:B)</f>
        <v>5</v>
      </c>
      <c r="C930" s="2">
        <f>_xlfn.XLOOKUP(K930,数据!F:F,数据!C:C)</f>
        <v>21</v>
      </c>
      <c r="D930" s="2" t="str">
        <f>_xlfn.XLOOKUP(K930,数据!F:F,数据!K:K)</f>
        <v>空派</v>
      </c>
      <c r="E930" s="2" t="str" cm="1">
        <f t="array" ref="E930">IF(OR(D930="红单",D930="空派"),_xlfn.IFS(F930="未开售","新品首批发货",G930&lt;F930,"新品首批发货",G930-F930&lt;=60,"新品期补货空运",G930-F930&gt;60,"老品应急空运"),"海运，不进行分析")</f>
        <v>老品应急空运</v>
      </c>
      <c r="F930" s="3">
        <v>45926</v>
      </c>
      <c r="G930" s="3">
        <f>_xlfn.XLOOKUP(K930,数据!F:F,数据!D:D)</f>
        <v>46161</v>
      </c>
      <c r="H930" s="5">
        <v>185.5</v>
      </c>
      <c r="I930" s="5">
        <f t="shared" si="40"/>
        <v>2.7825</v>
      </c>
      <c r="J930" s="5">
        <f>_xlfn.XLOOKUP(K930,数据!F:F,数据!T:T)*(I930/_xlfn.XLOOKUP(K930,数据!F:F,数据!Y:Y))</f>
        <v>228.99089477051</v>
      </c>
      <c r="K930" t="s">
        <v>10796</v>
      </c>
      <c r="L930" t="s">
        <v>96</v>
      </c>
      <c r="M930" t="s">
        <v>11113</v>
      </c>
      <c r="N930" t="s">
        <v>16435</v>
      </c>
      <c r="O930" t="s">
        <v>11115</v>
      </c>
      <c r="P930" t="s">
        <v>11139</v>
      </c>
      <c r="Q930" t="s">
        <v>11117</v>
      </c>
      <c r="R930" t="s">
        <v>11118</v>
      </c>
      <c r="T930" t="s">
        <v>11119</v>
      </c>
      <c r="U930" s="4" t="s">
        <v>16436</v>
      </c>
      <c r="V930" t="s">
        <v>16437</v>
      </c>
      <c r="W930" t="s">
        <v>16378</v>
      </c>
      <c r="X930" t="s">
        <v>11123</v>
      </c>
      <c r="Y930" t="s">
        <v>11142</v>
      </c>
      <c r="Z930" t="s">
        <v>16438</v>
      </c>
      <c r="AA930" t="s">
        <v>11126</v>
      </c>
      <c r="AB930" t="s">
        <v>16436</v>
      </c>
      <c r="AC930" t="s">
        <v>16380</v>
      </c>
      <c r="AD930" t="s">
        <v>16439</v>
      </c>
      <c r="AE930" t="s">
        <v>16440</v>
      </c>
      <c r="AH930" t="s">
        <v>11171</v>
      </c>
      <c r="AI930" t="s">
        <v>16428</v>
      </c>
      <c r="AJ930" t="s">
        <v>11786</v>
      </c>
      <c r="AK930" t="s">
        <v>16458</v>
      </c>
      <c r="AL930" t="s">
        <v>16459</v>
      </c>
      <c r="AM930" t="s">
        <v>16460</v>
      </c>
      <c r="AN930" t="s">
        <v>16461</v>
      </c>
      <c r="AO930" t="s">
        <v>16462</v>
      </c>
      <c r="AP930" t="s">
        <v>16458</v>
      </c>
      <c r="AQ930">
        <v>15</v>
      </c>
      <c r="AR930">
        <v>15</v>
      </c>
      <c r="AS930">
        <v>15</v>
      </c>
      <c r="AT930" t="s">
        <v>16450</v>
      </c>
      <c r="AU930">
        <v>0</v>
      </c>
      <c r="AV930">
        <v>0</v>
      </c>
      <c r="AW930">
        <v>0</v>
      </c>
    </row>
    <row r="931" spans="1:49">
      <c r="A931" s="1">
        <f>_xlfn.XLOOKUP(K931,数据!F:F,数据!A:A)</f>
        <v>2026</v>
      </c>
      <c r="B931" s="2">
        <f>_xlfn.XLOOKUP(K931,数据!F:F,数据!B:B)</f>
        <v>5</v>
      </c>
      <c r="C931" s="2">
        <f>_xlfn.XLOOKUP(K931,数据!F:F,数据!C:C)</f>
        <v>21</v>
      </c>
      <c r="D931" s="2" t="str">
        <f>_xlfn.XLOOKUP(K931,数据!F:F,数据!K:K)</f>
        <v>空派</v>
      </c>
      <c r="E931" s="2" t="str" cm="1">
        <f t="array" ref="E931">IF(OR(D931="红单",D931="空派"),_xlfn.IFS(F931="未开售","新品首批发货",G931&lt;F931,"新品首批发货",G931-F931&lt;=60,"新品期补货空运",G931-F931&gt;60,"老品应急空运"),"海运，不进行分析")</f>
        <v>老品应急空运</v>
      </c>
      <c r="F931" s="3">
        <v>45927</v>
      </c>
      <c r="G931" s="3">
        <f>_xlfn.XLOOKUP(K931,数据!F:F,数据!D:D)</f>
        <v>46161</v>
      </c>
      <c r="H931" s="5">
        <v>186.5</v>
      </c>
      <c r="I931" s="5">
        <f t="shared" si="40"/>
        <v>2.7975</v>
      </c>
      <c r="J931" s="5">
        <f>_xlfn.XLOOKUP(K931,数据!F:F,数据!T:T)*(I931/_xlfn.XLOOKUP(K931,数据!F:F,数据!Y:Y))</f>
        <v>230.225347033424</v>
      </c>
      <c r="K931" t="s">
        <v>10796</v>
      </c>
      <c r="L931" t="s">
        <v>96</v>
      </c>
      <c r="M931" t="s">
        <v>11113</v>
      </c>
      <c r="N931" t="s">
        <v>16435</v>
      </c>
      <c r="O931" t="s">
        <v>11115</v>
      </c>
      <c r="P931" t="s">
        <v>11139</v>
      </c>
      <c r="Q931" t="s">
        <v>11117</v>
      </c>
      <c r="R931" t="s">
        <v>11118</v>
      </c>
      <c r="T931" t="s">
        <v>11119</v>
      </c>
      <c r="U931" s="4" t="s">
        <v>16436</v>
      </c>
      <c r="V931" t="s">
        <v>16437</v>
      </c>
      <c r="W931" t="s">
        <v>16378</v>
      </c>
      <c r="X931" t="s">
        <v>11123</v>
      </c>
      <c r="Y931" t="s">
        <v>11142</v>
      </c>
      <c r="Z931" t="s">
        <v>16438</v>
      </c>
      <c r="AA931" t="s">
        <v>11126</v>
      </c>
      <c r="AB931" t="s">
        <v>16436</v>
      </c>
      <c r="AC931" t="s">
        <v>16380</v>
      </c>
      <c r="AD931" t="s">
        <v>16439</v>
      </c>
      <c r="AE931" t="s">
        <v>16440</v>
      </c>
      <c r="AH931" t="s">
        <v>11171</v>
      </c>
      <c r="AI931" t="s">
        <v>16428</v>
      </c>
      <c r="AJ931" t="s">
        <v>11786</v>
      </c>
      <c r="AK931" t="s">
        <v>11569</v>
      </c>
      <c r="AL931" t="s">
        <v>11570</v>
      </c>
      <c r="AM931" t="s">
        <v>11571</v>
      </c>
      <c r="AN931" t="s">
        <v>11571</v>
      </c>
      <c r="AO931" t="s">
        <v>11572</v>
      </c>
      <c r="AP931" t="s">
        <v>11569</v>
      </c>
      <c r="AQ931">
        <v>15</v>
      </c>
      <c r="AR931">
        <v>15</v>
      </c>
      <c r="AS931">
        <v>15</v>
      </c>
      <c r="AT931" t="s">
        <v>16450</v>
      </c>
      <c r="AU931">
        <v>0</v>
      </c>
      <c r="AV931">
        <v>0</v>
      </c>
      <c r="AW931">
        <v>0</v>
      </c>
    </row>
    <row r="932" spans="1:49">
      <c r="A932" s="1">
        <f>_xlfn.XLOOKUP(K932,数据!F:F,数据!A:A)</f>
        <v>2026</v>
      </c>
      <c r="B932" s="2">
        <f>_xlfn.XLOOKUP(K932,数据!F:F,数据!B:B)</f>
        <v>5</v>
      </c>
      <c r="C932" s="2">
        <f>_xlfn.XLOOKUP(K932,数据!F:F,数据!C:C)</f>
        <v>21</v>
      </c>
      <c r="D932" s="2" t="str">
        <f>_xlfn.XLOOKUP(K932,数据!F:F,数据!K:K)</f>
        <v>空派</v>
      </c>
      <c r="E932" s="2" t="str" cm="1">
        <f t="array" ref="E932">IF(OR(D932="红单",D932="空派"),_xlfn.IFS(F932="未开售","新品首批发货",G932&lt;F932,"新品首批发货",G932-F932&lt;=60,"新品期补货空运",G932-F932&gt;60,"老品应急空运"),"海运，不进行分析")</f>
        <v>老品应急空运</v>
      </c>
      <c r="F932" s="3">
        <v>45928</v>
      </c>
      <c r="G932" s="3">
        <f>_xlfn.XLOOKUP(K932,数据!F:F,数据!D:D)</f>
        <v>46161</v>
      </c>
      <c r="H932" s="5">
        <v>187.5</v>
      </c>
      <c r="I932" s="5">
        <f t="shared" si="40"/>
        <v>3.75</v>
      </c>
      <c r="J932" s="5">
        <f>_xlfn.XLOOKUP(K932,数据!F:F,数据!T:T)*(I932/_xlfn.XLOOKUP(K932,数据!F:F,数据!Y:Y))</f>
        <v>206.79766330324</v>
      </c>
      <c r="K932" t="s">
        <v>10795</v>
      </c>
      <c r="L932" t="s">
        <v>41</v>
      </c>
      <c r="M932" t="s">
        <v>11113</v>
      </c>
      <c r="N932" t="s">
        <v>16463</v>
      </c>
      <c r="O932" t="s">
        <v>11115</v>
      </c>
      <c r="P932" t="s">
        <v>11139</v>
      </c>
      <c r="Q932" t="s">
        <v>11117</v>
      </c>
      <c r="R932" t="s">
        <v>11118</v>
      </c>
      <c r="T932" t="s">
        <v>11119</v>
      </c>
      <c r="U932" s="4" t="s">
        <v>16464</v>
      </c>
      <c r="V932" t="s">
        <v>16465</v>
      </c>
      <c r="W932" t="s">
        <v>16466</v>
      </c>
      <c r="X932" t="s">
        <v>11123</v>
      </c>
      <c r="Y932" t="s">
        <v>11142</v>
      </c>
      <c r="Z932" t="s">
        <v>16467</v>
      </c>
      <c r="AA932" t="s">
        <v>11144</v>
      </c>
      <c r="AB932" t="s">
        <v>16464</v>
      </c>
      <c r="AC932" t="s">
        <v>16299</v>
      </c>
      <c r="AD932" t="s">
        <v>16468</v>
      </c>
      <c r="AE932" t="s">
        <v>16289</v>
      </c>
      <c r="AH932" t="s">
        <v>11171</v>
      </c>
      <c r="AI932" t="s">
        <v>16428</v>
      </c>
      <c r="AJ932" t="s">
        <v>11786</v>
      </c>
      <c r="AK932" t="s">
        <v>13786</v>
      </c>
      <c r="AL932" t="s">
        <v>13787</v>
      </c>
      <c r="AM932" t="s">
        <v>13788</v>
      </c>
      <c r="AN932" t="s">
        <v>13788</v>
      </c>
      <c r="AO932" t="s">
        <v>13789</v>
      </c>
      <c r="AP932" t="s">
        <v>13786</v>
      </c>
      <c r="AQ932">
        <v>20</v>
      </c>
      <c r="AR932">
        <v>20</v>
      </c>
      <c r="AS932">
        <v>20</v>
      </c>
      <c r="AU932">
        <v>0</v>
      </c>
      <c r="AV932">
        <v>0</v>
      </c>
      <c r="AW932">
        <v>0</v>
      </c>
    </row>
    <row r="933" spans="1:49">
      <c r="A933" s="1">
        <f>_xlfn.XLOOKUP(K933,数据!F:F,数据!A:A)</f>
        <v>2026</v>
      </c>
      <c r="B933" s="2">
        <f>_xlfn.XLOOKUP(K933,数据!F:F,数据!B:B)</f>
        <v>5</v>
      </c>
      <c r="C933" s="2">
        <f>_xlfn.XLOOKUP(K933,数据!F:F,数据!C:C)</f>
        <v>21</v>
      </c>
      <c r="D933" s="2" t="str">
        <f>_xlfn.XLOOKUP(K933,数据!F:F,数据!K:K)</f>
        <v>空派</v>
      </c>
      <c r="E933" s="2" t="str" cm="1">
        <f t="array" ref="E933">IF(OR(D933="红单",D933="空派"),_xlfn.IFS(F933="未开售","新品首批发货",G933&lt;F933,"新品首批发货",G933-F933&lt;=60,"新品期补货空运",G933-F933&gt;60,"老品应急空运"),"海运，不进行分析")</f>
        <v>老品应急空运</v>
      </c>
      <c r="F933" s="3">
        <v>45929</v>
      </c>
      <c r="G933" s="3">
        <f>_xlfn.XLOOKUP(K933,数据!F:F,数据!D:D)</f>
        <v>46161</v>
      </c>
      <c r="H933" s="5">
        <v>188.5</v>
      </c>
      <c r="I933" s="5">
        <f t="shared" si="40"/>
        <v>15.08</v>
      </c>
      <c r="J933" s="5">
        <f>_xlfn.XLOOKUP(K933,数据!F:F,数据!T:T)*(I933/_xlfn.XLOOKUP(K933,数据!F:F,数据!Y:Y))</f>
        <v>831.602336696761</v>
      </c>
      <c r="K933" t="s">
        <v>10795</v>
      </c>
      <c r="L933" t="s">
        <v>41</v>
      </c>
      <c r="M933" t="s">
        <v>11113</v>
      </c>
      <c r="N933" t="s">
        <v>16463</v>
      </c>
      <c r="O933" t="s">
        <v>11115</v>
      </c>
      <c r="P933" t="s">
        <v>11139</v>
      </c>
      <c r="Q933" t="s">
        <v>11117</v>
      </c>
      <c r="R933" t="s">
        <v>11118</v>
      </c>
      <c r="T933" t="s">
        <v>11119</v>
      </c>
      <c r="U933" s="4" t="s">
        <v>16464</v>
      </c>
      <c r="V933" t="s">
        <v>16465</v>
      </c>
      <c r="W933" t="s">
        <v>16466</v>
      </c>
      <c r="X933" t="s">
        <v>11123</v>
      </c>
      <c r="Y933" t="s">
        <v>11142</v>
      </c>
      <c r="Z933" t="s">
        <v>16467</v>
      </c>
      <c r="AA933" t="s">
        <v>11144</v>
      </c>
      <c r="AB933" t="s">
        <v>16464</v>
      </c>
      <c r="AC933" t="s">
        <v>16299</v>
      </c>
      <c r="AD933" t="s">
        <v>16468</v>
      </c>
      <c r="AE933" t="s">
        <v>16289</v>
      </c>
      <c r="AH933" t="s">
        <v>11171</v>
      </c>
      <c r="AI933" t="s">
        <v>16428</v>
      </c>
      <c r="AJ933" t="s">
        <v>11786</v>
      </c>
      <c r="AK933" t="s">
        <v>16469</v>
      </c>
      <c r="AL933" t="s">
        <v>16470</v>
      </c>
      <c r="AM933" t="s">
        <v>16471</v>
      </c>
      <c r="AN933" t="s">
        <v>16471</v>
      </c>
      <c r="AO933" t="s">
        <v>16472</v>
      </c>
      <c r="AP933" t="s">
        <v>16469</v>
      </c>
      <c r="AQ933">
        <v>80</v>
      </c>
      <c r="AR933">
        <v>80</v>
      </c>
      <c r="AS933">
        <v>80</v>
      </c>
      <c r="AU933">
        <v>0</v>
      </c>
      <c r="AV933">
        <v>0</v>
      </c>
      <c r="AW933">
        <v>0</v>
      </c>
    </row>
    <row r="934" spans="1:49">
      <c r="A934" s="1">
        <f>_xlfn.XLOOKUP(K934,数据!F:F,数据!A:A)</f>
        <v>2026</v>
      </c>
      <c r="B934" s="2">
        <f>_xlfn.XLOOKUP(K934,数据!F:F,数据!B:B)</f>
        <v>5</v>
      </c>
      <c r="C934" s="2">
        <f>_xlfn.XLOOKUP(K934,数据!F:F,数据!C:C)</f>
        <v>21</v>
      </c>
      <c r="D934" s="2" t="str">
        <f>_xlfn.XLOOKUP(K934,数据!F:F,数据!K:K)</f>
        <v>空派</v>
      </c>
      <c r="E934" s="2" t="str" cm="1">
        <f t="array" ref="E934">IF(OR(D934="红单",D934="空派"),_xlfn.IFS(F934="未开售","新品首批发货",G934&lt;F934,"新品首批发货",G934-F934&lt;=60,"新品期补货空运",G934-F934&gt;60,"老品应急空运"),"海运，不进行分析")</f>
        <v>老品应急空运</v>
      </c>
      <c r="F934" s="3">
        <v>45930</v>
      </c>
      <c r="G934" s="3">
        <f>_xlfn.XLOOKUP(K934,数据!F:F,数据!D:D)</f>
        <v>46161</v>
      </c>
      <c r="H934" s="5">
        <v>189.5</v>
      </c>
      <c r="I934" s="5">
        <f t="shared" si="40"/>
        <v>15.3495</v>
      </c>
      <c r="J934" s="5">
        <f>_xlfn.XLOOKUP(K934,数据!F:F,数据!T:T)*(I934/_xlfn.XLOOKUP(K934,数据!F:F,数据!Y:Y))</f>
        <v>990.885</v>
      </c>
      <c r="K934" t="s">
        <v>10794</v>
      </c>
      <c r="L934" t="s">
        <v>4634</v>
      </c>
      <c r="M934" t="s">
        <v>11113</v>
      </c>
      <c r="N934" t="s">
        <v>16473</v>
      </c>
      <c r="O934" t="s">
        <v>11115</v>
      </c>
      <c r="P934" t="s">
        <v>11116</v>
      </c>
      <c r="Q934" t="s">
        <v>11117</v>
      </c>
      <c r="R934" t="s">
        <v>11118</v>
      </c>
      <c r="T934" t="s">
        <v>11119</v>
      </c>
      <c r="U934" s="4" t="s">
        <v>16464</v>
      </c>
      <c r="V934" t="s">
        <v>16474</v>
      </c>
      <c r="W934" t="s">
        <v>16475</v>
      </c>
      <c r="X934" t="s">
        <v>11123</v>
      </c>
      <c r="Y934" t="s">
        <v>11142</v>
      </c>
      <c r="Z934" t="s">
        <v>16476</v>
      </c>
      <c r="AA934" t="s">
        <v>11144</v>
      </c>
      <c r="AB934" t="s">
        <v>16464</v>
      </c>
      <c r="AC934" t="s">
        <v>16477</v>
      </c>
      <c r="AD934" t="s">
        <v>16478</v>
      </c>
      <c r="AE934" t="s">
        <v>16440</v>
      </c>
      <c r="AH934" t="s">
        <v>11171</v>
      </c>
      <c r="AI934" t="s">
        <v>16428</v>
      </c>
      <c r="AJ934" t="s">
        <v>11786</v>
      </c>
      <c r="AK934" t="s">
        <v>11366</v>
      </c>
      <c r="AL934" t="s">
        <v>11367</v>
      </c>
      <c r="AM934" t="s">
        <v>11368</v>
      </c>
      <c r="AN934" t="s">
        <v>11368</v>
      </c>
      <c r="AO934" t="s">
        <v>11369</v>
      </c>
      <c r="AP934" t="s">
        <v>11366</v>
      </c>
      <c r="AQ934">
        <v>81</v>
      </c>
      <c r="AR934">
        <v>81</v>
      </c>
      <c r="AS934">
        <v>81</v>
      </c>
      <c r="AT934" t="s">
        <v>16479</v>
      </c>
      <c r="AU934">
        <v>0</v>
      </c>
      <c r="AV934">
        <v>0</v>
      </c>
      <c r="AW934">
        <v>0</v>
      </c>
    </row>
    <row r="935" spans="1:49">
      <c r="A935" s="1">
        <f>_xlfn.XLOOKUP(K935,数据!F:F,数据!A:A)</f>
        <v>2026</v>
      </c>
      <c r="B935" s="2">
        <f>_xlfn.XLOOKUP(K935,数据!F:F,数据!B:B)</f>
        <v>5</v>
      </c>
      <c r="C935" s="2">
        <f>_xlfn.XLOOKUP(K935,数据!F:F,数据!C:C)</f>
        <v>21</v>
      </c>
      <c r="D935" s="2" t="str">
        <f>_xlfn.XLOOKUP(K935,数据!F:F,数据!K:K)</f>
        <v>空派</v>
      </c>
      <c r="E935" s="2" t="str" cm="1">
        <f t="array" ref="E935">IF(OR(D935="红单",D935="空派"),_xlfn.IFS(F935="未开售","新品首批发货",G935&lt;F935,"新品首批发货",G935-F935&lt;=60,"新品期补货空运",G935-F935&gt;60,"老品应急空运"),"海运，不进行分析")</f>
        <v>老品应急空运</v>
      </c>
      <c r="F935" s="3">
        <v>45931</v>
      </c>
      <c r="G935" s="3">
        <f>_xlfn.XLOOKUP(K935,数据!F:F,数据!D:D)</f>
        <v>46161</v>
      </c>
      <c r="H935" s="5">
        <v>190.5</v>
      </c>
      <c r="I935" s="5">
        <f t="shared" si="40"/>
        <v>1.905</v>
      </c>
      <c r="J935" s="5">
        <f>_xlfn.XLOOKUP(K935,数据!F:F,数据!T:T)*(I935/_xlfn.XLOOKUP(K935,数据!F:F,数据!Y:Y))</f>
        <v>91.4725105871942</v>
      </c>
      <c r="K935" t="s">
        <v>10797</v>
      </c>
      <c r="L935" t="s">
        <v>57</v>
      </c>
      <c r="M935" t="s">
        <v>11113</v>
      </c>
      <c r="N935" t="s">
        <v>16480</v>
      </c>
      <c r="O935" t="s">
        <v>11115</v>
      </c>
      <c r="P935" t="s">
        <v>11139</v>
      </c>
      <c r="Q935" t="s">
        <v>11117</v>
      </c>
      <c r="R935" t="s">
        <v>11118</v>
      </c>
      <c r="T935" t="s">
        <v>11119</v>
      </c>
      <c r="U935" s="4" t="s">
        <v>16464</v>
      </c>
      <c r="V935" t="s">
        <v>16481</v>
      </c>
      <c r="W935" t="s">
        <v>16424</v>
      </c>
      <c r="X935" t="s">
        <v>11123</v>
      </c>
      <c r="Y935" t="s">
        <v>11142</v>
      </c>
      <c r="Z935" t="s">
        <v>16482</v>
      </c>
      <c r="AA935" t="s">
        <v>11144</v>
      </c>
      <c r="AB935" t="s">
        <v>16464</v>
      </c>
      <c r="AC935" t="s">
        <v>16426</v>
      </c>
      <c r="AD935" t="s">
        <v>16483</v>
      </c>
      <c r="AE935" t="s">
        <v>16440</v>
      </c>
      <c r="AH935" t="s">
        <v>11171</v>
      </c>
      <c r="AI935" t="s">
        <v>16428</v>
      </c>
      <c r="AJ935" t="s">
        <v>11786</v>
      </c>
      <c r="AK935" t="s">
        <v>16429</v>
      </c>
      <c r="AL935" t="s">
        <v>16430</v>
      </c>
      <c r="AM935" t="s">
        <v>16431</v>
      </c>
      <c r="AN935" t="s">
        <v>12818</v>
      </c>
      <c r="AO935" t="s">
        <v>16432</v>
      </c>
      <c r="AP935" t="s">
        <v>16429</v>
      </c>
      <c r="AQ935">
        <v>10</v>
      </c>
      <c r="AR935">
        <v>10</v>
      </c>
      <c r="AS935">
        <v>10</v>
      </c>
      <c r="AT935" t="s">
        <v>16445</v>
      </c>
      <c r="AU935">
        <v>0</v>
      </c>
      <c r="AV935">
        <v>0</v>
      </c>
      <c r="AW935">
        <v>0</v>
      </c>
    </row>
    <row r="936" spans="1:49">
      <c r="A936" s="1">
        <f>_xlfn.XLOOKUP(K936,数据!F:F,数据!A:A)</f>
        <v>2026</v>
      </c>
      <c r="B936" s="2">
        <f>_xlfn.XLOOKUP(K936,数据!F:F,数据!B:B)</f>
        <v>5</v>
      </c>
      <c r="C936" s="2">
        <f>_xlfn.XLOOKUP(K936,数据!F:F,数据!C:C)</f>
        <v>21</v>
      </c>
      <c r="D936" s="2" t="str">
        <f>_xlfn.XLOOKUP(K936,数据!F:F,数据!K:K)</f>
        <v>空派</v>
      </c>
      <c r="E936" s="2" t="str" cm="1">
        <f t="array" ref="E936">IF(OR(D936="红单",D936="空派"),_xlfn.IFS(F936="未开售","新品首批发货",G936&lt;F936,"新品首批发货",G936-F936&lt;=60,"新品期补货空运",G936-F936&gt;60,"老品应急空运"),"海运，不进行分析")</f>
        <v>老品应急空运</v>
      </c>
      <c r="F936" s="3">
        <v>45932</v>
      </c>
      <c r="G936" s="3">
        <f>_xlfn.XLOOKUP(K936,数据!F:F,数据!D:D)</f>
        <v>46161</v>
      </c>
      <c r="H936" s="5">
        <v>191.5</v>
      </c>
      <c r="I936" s="5">
        <f t="shared" si="40"/>
        <v>19.15</v>
      </c>
      <c r="J936" s="5">
        <f>_xlfn.XLOOKUP(K936,数据!F:F,数据!T:T)*(I936/_xlfn.XLOOKUP(K936,数据!F:F,数据!Y:Y))</f>
        <v>919.526812464446</v>
      </c>
      <c r="K936" t="s">
        <v>10797</v>
      </c>
      <c r="L936" t="s">
        <v>57</v>
      </c>
      <c r="M936" t="s">
        <v>11113</v>
      </c>
      <c r="N936" t="s">
        <v>16480</v>
      </c>
      <c r="O936" t="s">
        <v>11115</v>
      </c>
      <c r="P936" t="s">
        <v>11139</v>
      </c>
      <c r="Q936" t="s">
        <v>11117</v>
      </c>
      <c r="R936" t="s">
        <v>11118</v>
      </c>
      <c r="T936" t="s">
        <v>11119</v>
      </c>
      <c r="U936" s="4" t="s">
        <v>16464</v>
      </c>
      <c r="V936" t="s">
        <v>16481</v>
      </c>
      <c r="W936" t="s">
        <v>16424</v>
      </c>
      <c r="X936" t="s">
        <v>11123</v>
      </c>
      <c r="Y936" t="s">
        <v>11142</v>
      </c>
      <c r="Z936" t="s">
        <v>16482</v>
      </c>
      <c r="AA936" t="s">
        <v>11144</v>
      </c>
      <c r="AB936" t="s">
        <v>16464</v>
      </c>
      <c r="AC936" t="s">
        <v>16426</v>
      </c>
      <c r="AD936" t="s">
        <v>16483</v>
      </c>
      <c r="AE936" t="s">
        <v>16440</v>
      </c>
      <c r="AH936" t="s">
        <v>11171</v>
      </c>
      <c r="AI936" t="s">
        <v>16428</v>
      </c>
      <c r="AJ936" t="s">
        <v>11786</v>
      </c>
      <c r="AK936" t="s">
        <v>16484</v>
      </c>
      <c r="AL936" t="s">
        <v>16485</v>
      </c>
      <c r="AM936" t="s">
        <v>16486</v>
      </c>
      <c r="AN936" t="s">
        <v>11626</v>
      </c>
      <c r="AO936" t="s">
        <v>16487</v>
      </c>
      <c r="AP936" t="s">
        <v>16484</v>
      </c>
      <c r="AQ936">
        <v>100</v>
      </c>
      <c r="AR936">
        <v>100</v>
      </c>
      <c r="AS936">
        <v>100</v>
      </c>
      <c r="AT936" t="s">
        <v>16488</v>
      </c>
      <c r="AU936">
        <v>0</v>
      </c>
      <c r="AV936">
        <v>0</v>
      </c>
      <c r="AW936">
        <v>0</v>
      </c>
    </row>
    <row r="937" spans="1:49">
      <c r="A937" s="1">
        <f>_xlfn.XLOOKUP(K937,数据!F:F,数据!A:A)</f>
        <v>2026</v>
      </c>
      <c r="B937" s="2">
        <f>_xlfn.XLOOKUP(K937,数据!F:F,数据!B:B)</f>
        <v>5</v>
      </c>
      <c r="C937" s="2">
        <f>_xlfn.XLOOKUP(K937,数据!F:F,数据!C:C)</f>
        <v>21</v>
      </c>
      <c r="D937" s="2" t="str">
        <f>_xlfn.XLOOKUP(K937,数据!F:F,数据!K:K)</f>
        <v>空派</v>
      </c>
      <c r="E937" s="2" t="str" cm="1">
        <f t="array" ref="E937">IF(OR(D937="红单",D937="空派"),_xlfn.IFS(F937="未开售","新品首批发货",G937&lt;F937,"新品首批发货",G937-F937&lt;=60,"新品期补货空运",G937-F937&gt;60,"老品应急空运"),"海运，不进行分析")</f>
        <v>老品应急空运</v>
      </c>
      <c r="F937" s="3">
        <v>45933</v>
      </c>
      <c r="G937" s="3">
        <f>_xlfn.XLOOKUP(K937,数据!F:F,数据!D:D)</f>
        <v>46161</v>
      </c>
      <c r="H937" s="5">
        <v>192.5</v>
      </c>
      <c r="I937" s="5">
        <f t="shared" si="40"/>
        <v>19.25</v>
      </c>
      <c r="J937" s="5">
        <f>_xlfn.XLOOKUP(K937,数据!F:F,数据!T:T)*(I937/_xlfn.XLOOKUP(K937,数据!F:F,数据!Y:Y))</f>
        <v>924.32851905695</v>
      </c>
      <c r="K937" t="s">
        <v>10797</v>
      </c>
      <c r="L937" t="s">
        <v>57</v>
      </c>
      <c r="M937" t="s">
        <v>11113</v>
      </c>
      <c r="N937" t="s">
        <v>16480</v>
      </c>
      <c r="O937" t="s">
        <v>11115</v>
      </c>
      <c r="P937" t="s">
        <v>11139</v>
      </c>
      <c r="Q937" t="s">
        <v>11117</v>
      </c>
      <c r="R937" t="s">
        <v>11118</v>
      </c>
      <c r="T937" t="s">
        <v>11119</v>
      </c>
      <c r="U937" s="4" t="s">
        <v>16464</v>
      </c>
      <c r="V937" t="s">
        <v>16481</v>
      </c>
      <c r="W937" t="s">
        <v>16424</v>
      </c>
      <c r="X937" t="s">
        <v>11123</v>
      </c>
      <c r="Y937" t="s">
        <v>11142</v>
      </c>
      <c r="Z937" t="s">
        <v>16482</v>
      </c>
      <c r="AA937" t="s">
        <v>11144</v>
      </c>
      <c r="AB937" t="s">
        <v>16464</v>
      </c>
      <c r="AC937" t="s">
        <v>16426</v>
      </c>
      <c r="AD937" t="s">
        <v>16483</v>
      </c>
      <c r="AE937" t="s">
        <v>16440</v>
      </c>
      <c r="AH937" t="s">
        <v>11171</v>
      </c>
      <c r="AI937" t="s">
        <v>16428</v>
      </c>
      <c r="AJ937" t="s">
        <v>11786</v>
      </c>
      <c r="AK937" t="s">
        <v>16489</v>
      </c>
      <c r="AL937" t="s">
        <v>16490</v>
      </c>
      <c r="AM937" t="s">
        <v>16491</v>
      </c>
      <c r="AN937" t="s">
        <v>11626</v>
      </c>
      <c r="AO937" t="s">
        <v>16492</v>
      </c>
      <c r="AP937" t="s">
        <v>16489</v>
      </c>
      <c r="AQ937">
        <v>100</v>
      </c>
      <c r="AR937">
        <v>100</v>
      </c>
      <c r="AS937">
        <v>100</v>
      </c>
      <c r="AT937" t="s">
        <v>16488</v>
      </c>
      <c r="AU937">
        <v>0</v>
      </c>
      <c r="AV937">
        <v>0</v>
      </c>
      <c r="AW937">
        <v>0</v>
      </c>
    </row>
    <row r="938" spans="1:49">
      <c r="A938" s="1">
        <f>_xlfn.XLOOKUP(K938,数据!F:F,数据!A:A)</f>
        <v>2026</v>
      </c>
      <c r="B938" s="2">
        <f>_xlfn.XLOOKUP(K938,数据!F:F,数据!B:B)</f>
        <v>5</v>
      </c>
      <c r="C938" s="2">
        <f>_xlfn.XLOOKUP(K938,数据!F:F,数据!C:C)</f>
        <v>21</v>
      </c>
      <c r="D938" s="2" t="str">
        <f>_xlfn.XLOOKUP(K938,数据!F:F,数据!K:K)</f>
        <v>空派</v>
      </c>
      <c r="E938" s="2" t="str" cm="1">
        <f t="array" ref="E938">IF(OR(D938="红单",D938="空派"),_xlfn.IFS(F938="未开售","新品首批发货",G938&lt;F938,"新品首批发货",G938-F938&lt;=60,"新品期补货空运",G938-F938&gt;60,"老品应急空运"),"海运，不进行分析")</f>
        <v>老品应急空运</v>
      </c>
      <c r="F938" s="3">
        <v>45934</v>
      </c>
      <c r="G938" s="3">
        <f>_xlfn.XLOOKUP(K938,数据!F:F,数据!D:D)</f>
        <v>46161</v>
      </c>
      <c r="H938" s="5">
        <v>193.5</v>
      </c>
      <c r="I938" s="5">
        <f t="shared" si="40"/>
        <v>19.35</v>
      </c>
      <c r="J938" s="5">
        <f>_xlfn.XLOOKUP(K938,数据!F:F,数据!T:T)*(I938/_xlfn.XLOOKUP(K938,数据!F:F,数据!Y:Y))</f>
        <v>929.130225649453</v>
      </c>
      <c r="K938" t="s">
        <v>10797</v>
      </c>
      <c r="L938" t="s">
        <v>57</v>
      </c>
      <c r="M938" t="s">
        <v>11113</v>
      </c>
      <c r="N938" t="s">
        <v>16480</v>
      </c>
      <c r="O938" t="s">
        <v>11115</v>
      </c>
      <c r="P938" t="s">
        <v>11139</v>
      </c>
      <c r="Q938" t="s">
        <v>11117</v>
      </c>
      <c r="R938" t="s">
        <v>11118</v>
      </c>
      <c r="T938" t="s">
        <v>11119</v>
      </c>
      <c r="U938" s="4" t="s">
        <v>16464</v>
      </c>
      <c r="V938" t="s">
        <v>16481</v>
      </c>
      <c r="W938" t="s">
        <v>16424</v>
      </c>
      <c r="X938" t="s">
        <v>11123</v>
      </c>
      <c r="Y938" t="s">
        <v>11142</v>
      </c>
      <c r="Z938" t="s">
        <v>16482</v>
      </c>
      <c r="AA938" t="s">
        <v>11144</v>
      </c>
      <c r="AB938" t="s">
        <v>16464</v>
      </c>
      <c r="AC938" t="s">
        <v>16426</v>
      </c>
      <c r="AD938" t="s">
        <v>16483</v>
      </c>
      <c r="AE938" t="s">
        <v>16440</v>
      </c>
      <c r="AH938" t="s">
        <v>11171</v>
      </c>
      <c r="AI938" t="s">
        <v>16428</v>
      </c>
      <c r="AJ938" t="s">
        <v>11786</v>
      </c>
      <c r="AK938" t="s">
        <v>16493</v>
      </c>
      <c r="AL938" t="s">
        <v>16494</v>
      </c>
      <c r="AM938" t="s">
        <v>16495</v>
      </c>
      <c r="AN938" t="s">
        <v>11626</v>
      </c>
      <c r="AO938" t="s">
        <v>16496</v>
      </c>
      <c r="AP938" t="s">
        <v>16493</v>
      </c>
      <c r="AQ938">
        <v>100</v>
      </c>
      <c r="AR938">
        <v>100</v>
      </c>
      <c r="AS938">
        <v>100</v>
      </c>
      <c r="AT938" t="s">
        <v>16488</v>
      </c>
      <c r="AU938">
        <v>0</v>
      </c>
      <c r="AV938">
        <v>0</v>
      </c>
      <c r="AW938">
        <v>0</v>
      </c>
    </row>
    <row r="939" spans="1:49">
      <c r="A939" s="1">
        <f>_xlfn.XLOOKUP(K939,数据!F:F,数据!A:A)</f>
        <v>2026</v>
      </c>
      <c r="B939" s="2">
        <f>_xlfn.XLOOKUP(K939,数据!F:F,数据!B:B)</f>
        <v>5</v>
      </c>
      <c r="C939" s="2">
        <f>_xlfn.XLOOKUP(K939,数据!F:F,数据!C:C)</f>
        <v>21</v>
      </c>
      <c r="D939" s="2" t="str">
        <f>_xlfn.XLOOKUP(K939,数据!F:F,数据!K:K)</f>
        <v>空派</v>
      </c>
      <c r="E939" s="2" t="str" cm="1">
        <f t="array" ref="E939">IF(OR(D939="红单",D939="空派"),_xlfn.IFS(F939="未开售","新品首批发货",G939&lt;F939,"新品首批发货",G939-F939&lt;=60,"新品期补货空运",G939-F939&gt;60,"老品应急空运"),"海运，不进行分析")</f>
        <v>老品应急空运</v>
      </c>
      <c r="F939" s="3">
        <v>45935</v>
      </c>
      <c r="G939" s="3">
        <f>_xlfn.XLOOKUP(K939,数据!F:F,数据!D:D)</f>
        <v>46161</v>
      </c>
      <c r="H939" s="5">
        <v>194.5</v>
      </c>
      <c r="I939" s="5">
        <f t="shared" si="40"/>
        <v>19.45</v>
      </c>
      <c r="J939" s="5">
        <f>_xlfn.XLOOKUP(K939,数据!F:F,数据!T:T)*(I939/_xlfn.XLOOKUP(K939,数据!F:F,数据!Y:Y))</f>
        <v>933.931932241957</v>
      </c>
      <c r="K939" t="s">
        <v>10797</v>
      </c>
      <c r="L939" t="s">
        <v>57</v>
      </c>
      <c r="M939" t="s">
        <v>11113</v>
      </c>
      <c r="N939" t="s">
        <v>16480</v>
      </c>
      <c r="O939" t="s">
        <v>11115</v>
      </c>
      <c r="P939" t="s">
        <v>11139</v>
      </c>
      <c r="Q939" t="s">
        <v>11117</v>
      </c>
      <c r="R939" t="s">
        <v>11118</v>
      </c>
      <c r="T939" t="s">
        <v>11119</v>
      </c>
      <c r="U939" s="4" t="s">
        <v>16464</v>
      </c>
      <c r="V939" t="s">
        <v>16481</v>
      </c>
      <c r="W939" t="s">
        <v>16424</v>
      </c>
      <c r="X939" t="s">
        <v>11123</v>
      </c>
      <c r="Y939" t="s">
        <v>11142</v>
      </c>
      <c r="Z939" t="s">
        <v>16482</v>
      </c>
      <c r="AA939" t="s">
        <v>11144</v>
      </c>
      <c r="AB939" t="s">
        <v>16464</v>
      </c>
      <c r="AC939" t="s">
        <v>16426</v>
      </c>
      <c r="AD939" t="s">
        <v>16483</v>
      </c>
      <c r="AE939" t="s">
        <v>16440</v>
      </c>
      <c r="AH939" t="s">
        <v>11171</v>
      </c>
      <c r="AI939" t="s">
        <v>16428</v>
      </c>
      <c r="AJ939" t="s">
        <v>11786</v>
      </c>
      <c r="AK939" t="s">
        <v>16497</v>
      </c>
      <c r="AL939" t="s">
        <v>16498</v>
      </c>
      <c r="AM939" t="s">
        <v>16499</v>
      </c>
      <c r="AN939" t="s">
        <v>11626</v>
      </c>
      <c r="AO939" t="s">
        <v>16500</v>
      </c>
      <c r="AP939" t="s">
        <v>16497</v>
      </c>
      <c r="AQ939">
        <v>100</v>
      </c>
      <c r="AR939">
        <v>100</v>
      </c>
      <c r="AS939">
        <v>101</v>
      </c>
      <c r="AT939" t="s">
        <v>16501</v>
      </c>
      <c r="AU939">
        <v>0</v>
      </c>
      <c r="AV939">
        <v>1</v>
      </c>
      <c r="AW939">
        <v>-1</v>
      </c>
    </row>
    <row r="940" spans="1:49">
      <c r="A940" s="1">
        <f>_xlfn.XLOOKUP(K940,数据!F:F,数据!A:A)</f>
        <v>2026</v>
      </c>
      <c r="B940" s="2">
        <f>_xlfn.XLOOKUP(K940,数据!F:F,数据!B:B)</f>
        <v>5</v>
      </c>
      <c r="C940" s="2">
        <f>_xlfn.XLOOKUP(K940,数据!F:F,数据!C:C)</f>
        <v>21</v>
      </c>
      <c r="D940" s="2" t="str">
        <f>_xlfn.XLOOKUP(K940,数据!F:F,数据!K:K)</f>
        <v>红单</v>
      </c>
      <c r="E940" s="2" t="str" cm="1">
        <f t="array" ref="E940">IF(OR(D940="红单",D940="空派"),_xlfn.IFS(F940="未开售","新品首批发货",G940&lt;F940,"新品首批发货",G940-F940&lt;=60,"新品期补货空运",G940-F940&gt;60,"老品应急空运"),"海运，不进行分析")</f>
        <v>老品应急空运</v>
      </c>
      <c r="F940" s="3">
        <v>45936</v>
      </c>
      <c r="G940" s="3">
        <f>_xlfn.XLOOKUP(K940,数据!F:F,数据!D:D)</f>
        <v>46161</v>
      </c>
      <c r="H940" s="5">
        <v>195.5</v>
      </c>
      <c r="I940" s="5">
        <f t="shared" si="40"/>
        <v>7.429</v>
      </c>
      <c r="J940" s="5">
        <f>_xlfn.XLOOKUP(K940,数据!F:F,数据!T:T)*(I940/_xlfn.XLOOKUP(K940,数据!F:F,数据!Y:Y))</f>
        <v>354.183111733674</v>
      </c>
      <c r="K940" t="s">
        <v>10793</v>
      </c>
      <c r="L940" t="s">
        <v>111</v>
      </c>
      <c r="M940" t="s">
        <v>11113</v>
      </c>
      <c r="N940" t="s">
        <v>16502</v>
      </c>
      <c r="O940" t="s">
        <v>11115</v>
      </c>
      <c r="P940" t="s">
        <v>11139</v>
      </c>
      <c r="Q940" t="s">
        <v>11117</v>
      </c>
      <c r="R940" t="s">
        <v>11118</v>
      </c>
      <c r="S940" t="s">
        <v>10793</v>
      </c>
      <c r="T940" t="s">
        <v>11119</v>
      </c>
      <c r="U940" s="4" t="s">
        <v>16503</v>
      </c>
      <c r="V940" t="s">
        <v>16504</v>
      </c>
      <c r="W940" t="s">
        <v>16505</v>
      </c>
      <c r="X940" t="s">
        <v>11123</v>
      </c>
      <c r="Y940" t="s">
        <v>11142</v>
      </c>
      <c r="Z940" t="s">
        <v>16506</v>
      </c>
      <c r="AA940" t="s">
        <v>11144</v>
      </c>
      <c r="AB940" t="s">
        <v>16503</v>
      </c>
      <c r="AC940" t="s">
        <v>16507</v>
      </c>
      <c r="AD940" t="s">
        <v>16508</v>
      </c>
      <c r="AE940" t="s">
        <v>16509</v>
      </c>
      <c r="AI940" t="s">
        <v>16428</v>
      </c>
      <c r="AJ940" t="s">
        <v>11786</v>
      </c>
      <c r="AK940" t="s">
        <v>11450</v>
      </c>
      <c r="AL940" t="s">
        <v>11451</v>
      </c>
      <c r="AM940" t="s">
        <v>11452</v>
      </c>
      <c r="AN940" t="s">
        <v>11442</v>
      </c>
      <c r="AO940" t="s">
        <v>11453</v>
      </c>
      <c r="AP940" t="s">
        <v>11450</v>
      </c>
      <c r="AQ940">
        <v>38</v>
      </c>
      <c r="AR940">
        <v>38</v>
      </c>
      <c r="AS940">
        <v>38</v>
      </c>
      <c r="AT940" t="s">
        <v>16510</v>
      </c>
      <c r="AU940">
        <v>0</v>
      </c>
      <c r="AV940">
        <v>0</v>
      </c>
      <c r="AW940">
        <v>0</v>
      </c>
    </row>
    <row r="941" spans="1:49">
      <c r="A941" s="1">
        <f>_xlfn.XLOOKUP(K941,数据!F:F,数据!A:A)</f>
        <v>2026</v>
      </c>
      <c r="B941" s="2">
        <f>_xlfn.XLOOKUP(K941,数据!F:F,数据!B:B)</f>
        <v>5</v>
      </c>
      <c r="C941" s="2">
        <f>_xlfn.XLOOKUP(K941,数据!F:F,数据!C:C)</f>
        <v>21</v>
      </c>
      <c r="D941" s="2" t="str">
        <f>_xlfn.XLOOKUP(K941,数据!F:F,数据!K:K)</f>
        <v>红单</v>
      </c>
      <c r="E941" s="2" t="str" cm="1">
        <f t="array" ref="E941">IF(OR(D941="红单",D941="空派"),_xlfn.IFS(F941="未开售","新品首批发货",G941&lt;F941,"新品首批发货",G941-F941&lt;=60,"新品期补货空运",G941-F941&gt;60,"老品应急空运"),"海运，不进行分析")</f>
        <v>老品应急空运</v>
      </c>
      <c r="F941" s="3">
        <v>45937</v>
      </c>
      <c r="G941" s="3">
        <f>_xlfn.XLOOKUP(K941,数据!F:F,数据!D:D)</f>
        <v>46161</v>
      </c>
      <c r="H941" s="5">
        <v>196.5</v>
      </c>
      <c r="I941" s="5">
        <f t="shared" si="40"/>
        <v>19.65</v>
      </c>
      <c r="J941" s="5">
        <f>_xlfn.XLOOKUP(K941,数据!F:F,数据!T:T)*(I941/_xlfn.XLOOKUP(K941,数据!F:F,数据!Y:Y))</f>
        <v>936.828394880426</v>
      </c>
      <c r="K941" t="s">
        <v>10793</v>
      </c>
      <c r="L941" t="s">
        <v>111</v>
      </c>
      <c r="M941" t="s">
        <v>11113</v>
      </c>
      <c r="N941" t="s">
        <v>16502</v>
      </c>
      <c r="O941" t="s">
        <v>11115</v>
      </c>
      <c r="P941" t="s">
        <v>11139</v>
      </c>
      <c r="Q941" t="s">
        <v>11117</v>
      </c>
      <c r="R941" t="s">
        <v>11118</v>
      </c>
      <c r="S941" t="s">
        <v>10793</v>
      </c>
      <c r="T941" t="s">
        <v>11119</v>
      </c>
      <c r="U941" s="4" t="s">
        <v>16503</v>
      </c>
      <c r="V941" t="s">
        <v>16504</v>
      </c>
      <c r="W941" t="s">
        <v>16505</v>
      </c>
      <c r="X941" t="s">
        <v>11123</v>
      </c>
      <c r="Y941" t="s">
        <v>11142</v>
      </c>
      <c r="Z941" t="s">
        <v>16506</v>
      </c>
      <c r="AA941" t="s">
        <v>11144</v>
      </c>
      <c r="AB941" t="s">
        <v>16503</v>
      </c>
      <c r="AC941" t="s">
        <v>16507</v>
      </c>
      <c r="AD941" t="s">
        <v>16508</v>
      </c>
      <c r="AE941" t="s">
        <v>16509</v>
      </c>
      <c r="AI941" t="s">
        <v>16428</v>
      </c>
      <c r="AJ941" t="s">
        <v>11786</v>
      </c>
      <c r="AK941" t="s">
        <v>12210</v>
      </c>
      <c r="AL941" t="s">
        <v>12211</v>
      </c>
      <c r="AM941" t="s">
        <v>12212</v>
      </c>
      <c r="AN941" t="s">
        <v>12202</v>
      </c>
      <c r="AO941" t="s">
        <v>12213</v>
      </c>
      <c r="AP941" t="s">
        <v>12210</v>
      </c>
      <c r="AQ941">
        <v>100</v>
      </c>
      <c r="AR941">
        <v>100</v>
      </c>
      <c r="AS941">
        <v>100</v>
      </c>
      <c r="AT941" t="s">
        <v>16511</v>
      </c>
      <c r="AU941">
        <v>0</v>
      </c>
      <c r="AV941">
        <v>0</v>
      </c>
      <c r="AW941">
        <v>0</v>
      </c>
    </row>
    <row r="942" spans="1:49">
      <c r="A942" s="1">
        <f>_xlfn.XLOOKUP(K942,数据!F:F,数据!A:A)</f>
        <v>2026</v>
      </c>
      <c r="B942" s="2">
        <f>_xlfn.XLOOKUP(K942,数据!F:F,数据!B:B)</f>
        <v>5</v>
      </c>
      <c r="C942" s="2">
        <f>_xlfn.XLOOKUP(K942,数据!F:F,数据!C:C)</f>
        <v>21</v>
      </c>
      <c r="D942" s="2" t="str">
        <f>_xlfn.XLOOKUP(K942,数据!F:F,数据!K:K)</f>
        <v>红单</v>
      </c>
      <c r="E942" s="2" t="str" cm="1">
        <f t="array" ref="E942">IF(OR(D942="红单",D942="空派"),_xlfn.IFS(F942="未开售","新品首批发货",G942&lt;F942,"新品首批发货",G942-F942&lt;=60,"新品期补货空运",G942-F942&gt;60,"老品应急空运"),"海运，不进行分析")</f>
        <v>老品应急空运</v>
      </c>
      <c r="F942" s="3">
        <v>45938</v>
      </c>
      <c r="G942" s="3">
        <f>_xlfn.XLOOKUP(K942,数据!F:F,数据!D:D)</f>
        <v>46161</v>
      </c>
      <c r="H942" s="5">
        <v>197.5</v>
      </c>
      <c r="I942" s="5">
        <f t="shared" si="40"/>
        <v>17.1825</v>
      </c>
      <c r="J942" s="5">
        <f>_xlfn.XLOOKUP(K942,数据!F:F,数据!T:T)*(I942/_xlfn.XLOOKUP(K942,数据!F:F,数据!Y:Y))</f>
        <v>819.1884933859</v>
      </c>
      <c r="K942" t="s">
        <v>10793</v>
      </c>
      <c r="L942" t="s">
        <v>111</v>
      </c>
      <c r="M942" t="s">
        <v>11113</v>
      </c>
      <c r="N942" t="s">
        <v>16502</v>
      </c>
      <c r="O942" t="s">
        <v>11115</v>
      </c>
      <c r="P942" t="s">
        <v>11139</v>
      </c>
      <c r="Q942" t="s">
        <v>11117</v>
      </c>
      <c r="R942" t="s">
        <v>11118</v>
      </c>
      <c r="S942" t="s">
        <v>10793</v>
      </c>
      <c r="T942" t="s">
        <v>11119</v>
      </c>
      <c r="U942" s="4" t="s">
        <v>16503</v>
      </c>
      <c r="V942" t="s">
        <v>16504</v>
      </c>
      <c r="W942" t="s">
        <v>16505</v>
      </c>
      <c r="X942" t="s">
        <v>11123</v>
      </c>
      <c r="Y942" t="s">
        <v>11142</v>
      </c>
      <c r="Z942" t="s">
        <v>16506</v>
      </c>
      <c r="AA942" t="s">
        <v>11144</v>
      </c>
      <c r="AB942" t="s">
        <v>16503</v>
      </c>
      <c r="AC942" t="s">
        <v>16507</v>
      </c>
      <c r="AD942" t="s">
        <v>16508</v>
      </c>
      <c r="AE942" t="s">
        <v>16509</v>
      </c>
      <c r="AI942" t="s">
        <v>16428</v>
      </c>
      <c r="AJ942" t="s">
        <v>11786</v>
      </c>
      <c r="AK942" t="s">
        <v>12199</v>
      </c>
      <c r="AL942" t="s">
        <v>12200</v>
      </c>
      <c r="AM942" t="s">
        <v>12201</v>
      </c>
      <c r="AN942" t="s">
        <v>12202</v>
      </c>
      <c r="AO942" t="s">
        <v>12203</v>
      </c>
      <c r="AP942" t="s">
        <v>12199</v>
      </c>
      <c r="AQ942">
        <v>87</v>
      </c>
      <c r="AR942">
        <v>87</v>
      </c>
      <c r="AS942">
        <v>87</v>
      </c>
      <c r="AT942" t="s">
        <v>16512</v>
      </c>
      <c r="AU942">
        <v>0</v>
      </c>
      <c r="AV942">
        <v>0</v>
      </c>
      <c r="AW942">
        <v>0</v>
      </c>
    </row>
    <row r="943" spans="1:49">
      <c r="A943" s="1">
        <f>_xlfn.XLOOKUP(K943,数据!F:F,数据!A:A)</f>
        <v>2026</v>
      </c>
      <c r="B943" s="2">
        <f>_xlfn.XLOOKUP(K943,数据!F:F,数据!B:B)</f>
        <v>5</v>
      </c>
      <c r="C943" s="2">
        <f>_xlfn.XLOOKUP(K943,数据!F:F,数据!C:C)</f>
        <v>21</v>
      </c>
      <c r="D943" s="2" t="str">
        <f>_xlfn.XLOOKUP(K943,数据!F:F,数据!K:K)</f>
        <v>空派</v>
      </c>
      <c r="E943" s="2" t="str" cm="1">
        <f t="array" ref="E943">IF(OR(D943="红单",D943="空派"),_xlfn.IFS(F943="未开售","新品首批发货",G943&lt;F943,"新品首批发货",G943-F943&lt;=60,"新品期补货空运",G943-F943&gt;60,"老品应急空运"),"海运，不进行分析")</f>
        <v>老品应急空运</v>
      </c>
      <c r="F943" s="3">
        <v>45939</v>
      </c>
      <c r="G943" s="3">
        <f>_xlfn.XLOOKUP(K943,数据!F:F,数据!D:D)</f>
        <v>46160</v>
      </c>
      <c r="H943" s="5">
        <v>198.5</v>
      </c>
      <c r="I943" s="5">
        <f t="shared" si="40"/>
        <v>9.925</v>
      </c>
      <c r="J943" s="5">
        <f>_xlfn.XLOOKUP(K943,数据!F:F,数据!T:T)*(I943/_xlfn.XLOOKUP(K943,数据!F:F,数据!Y:Y))</f>
        <v>1062.97278209732</v>
      </c>
      <c r="K943" t="s">
        <v>10790</v>
      </c>
      <c r="L943" t="s">
        <v>96</v>
      </c>
      <c r="M943" t="s">
        <v>11113</v>
      </c>
      <c r="N943" t="s">
        <v>16513</v>
      </c>
      <c r="O943" t="s">
        <v>11115</v>
      </c>
      <c r="P943" t="s">
        <v>11139</v>
      </c>
      <c r="Q943" t="s">
        <v>11117</v>
      </c>
      <c r="R943" t="s">
        <v>11118</v>
      </c>
      <c r="S943" t="s">
        <v>16514</v>
      </c>
      <c r="T943" t="s">
        <v>11119</v>
      </c>
      <c r="U943" s="4" t="s">
        <v>16515</v>
      </c>
      <c r="V943" t="s">
        <v>16516</v>
      </c>
      <c r="W943" t="s">
        <v>16517</v>
      </c>
      <c r="X943" t="s">
        <v>11123</v>
      </c>
      <c r="Y943" t="s">
        <v>11142</v>
      </c>
      <c r="Z943" t="s">
        <v>16518</v>
      </c>
      <c r="AA943" t="s">
        <v>11126</v>
      </c>
      <c r="AB943" t="s">
        <v>16515</v>
      </c>
      <c r="AC943" t="s">
        <v>16519</v>
      </c>
      <c r="AD943" t="s">
        <v>16520</v>
      </c>
      <c r="AE943" t="s">
        <v>16400</v>
      </c>
      <c r="AH943" t="s">
        <v>11280</v>
      </c>
      <c r="AI943" t="s">
        <v>16428</v>
      </c>
      <c r="AJ943" t="s">
        <v>11786</v>
      </c>
      <c r="AK943" t="s">
        <v>16458</v>
      </c>
      <c r="AL943" t="s">
        <v>16459</v>
      </c>
      <c r="AM943" t="s">
        <v>16460</v>
      </c>
      <c r="AN943" t="s">
        <v>16461</v>
      </c>
      <c r="AO943" t="s">
        <v>16462</v>
      </c>
      <c r="AP943" t="s">
        <v>16458</v>
      </c>
      <c r="AQ943">
        <v>50</v>
      </c>
      <c r="AR943">
        <v>50</v>
      </c>
      <c r="AS943">
        <v>50</v>
      </c>
      <c r="AT943" t="s">
        <v>16521</v>
      </c>
      <c r="AU943">
        <v>0</v>
      </c>
      <c r="AV943">
        <v>0</v>
      </c>
      <c r="AW943">
        <v>0</v>
      </c>
    </row>
    <row r="944" spans="1:49">
      <c r="A944" s="1">
        <f>_xlfn.XLOOKUP(K944,数据!F:F,数据!A:A)</f>
        <v>2026</v>
      </c>
      <c r="B944" s="2">
        <f>_xlfn.XLOOKUP(K944,数据!F:F,数据!B:B)</f>
        <v>5</v>
      </c>
      <c r="C944" s="2">
        <f>_xlfn.XLOOKUP(K944,数据!F:F,数据!C:C)</f>
        <v>21</v>
      </c>
      <c r="D944" s="2" t="str">
        <f>_xlfn.XLOOKUP(K944,数据!F:F,数据!K:K)</f>
        <v>空派</v>
      </c>
      <c r="E944" s="2" t="str" cm="1">
        <f t="array" ref="E944">IF(OR(D944="红单",D944="空派"),_xlfn.IFS(F944="未开售","新品首批发货",G944&lt;F944,"新品首批发货",G944-F944&lt;=60,"新品期补货空运",G944-F944&gt;60,"老品应急空运"),"海运，不进行分析")</f>
        <v>老品应急空运</v>
      </c>
      <c r="F944" s="3">
        <v>45940</v>
      </c>
      <c r="G944" s="3">
        <f>_xlfn.XLOOKUP(K944,数据!F:F,数据!D:D)</f>
        <v>46160</v>
      </c>
      <c r="H944" s="5">
        <v>199.5</v>
      </c>
      <c r="I944" s="5">
        <f t="shared" si="40"/>
        <v>23.94</v>
      </c>
      <c r="J944" s="5">
        <f>_xlfn.XLOOKUP(K944,数据!F:F,数据!T:T)*(I944/_xlfn.XLOOKUP(K944,数据!F:F,数据!Y:Y))</f>
        <v>2563.98674089772</v>
      </c>
      <c r="K944" t="s">
        <v>10790</v>
      </c>
      <c r="L944" t="s">
        <v>96</v>
      </c>
      <c r="M944" t="s">
        <v>11113</v>
      </c>
      <c r="N944" t="s">
        <v>16513</v>
      </c>
      <c r="O944" t="s">
        <v>11115</v>
      </c>
      <c r="P944" t="s">
        <v>11139</v>
      </c>
      <c r="Q944" t="s">
        <v>11117</v>
      </c>
      <c r="R944" t="s">
        <v>11118</v>
      </c>
      <c r="S944" t="s">
        <v>16514</v>
      </c>
      <c r="T944" t="s">
        <v>11119</v>
      </c>
      <c r="U944" s="4" t="s">
        <v>16515</v>
      </c>
      <c r="V944" t="s">
        <v>16516</v>
      </c>
      <c r="W944" t="s">
        <v>16517</v>
      </c>
      <c r="X944" t="s">
        <v>11123</v>
      </c>
      <c r="Y944" t="s">
        <v>11142</v>
      </c>
      <c r="Z944" t="s">
        <v>16518</v>
      </c>
      <c r="AA944" t="s">
        <v>11126</v>
      </c>
      <c r="AB944" t="s">
        <v>16515</v>
      </c>
      <c r="AC944" t="s">
        <v>16519</v>
      </c>
      <c r="AD944" t="s">
        <v>16520</v>
      </c>
      <c r="AE944" t="s">
        <v>16400</v>
      </c>
      <c r="AH944" t="s">
        <v>11280</v>
      </c>
      <c r="AI944" t="s">
        <v>16428</v>
      </c>
      <c r="AJ944" t="s">
        <v>11786</v>
      </c>
      <c r="AK944" t="s">
        <v>16522</v>
      </c>
      <c r="AL944" t="s">
        <v>16523</v>
      </c>
      <c r="AM944" t="s">
        <v>16524</v>
      </c>
      <c r="AN944" t="s">
        <v>16524</v>
      </c>
      <c r="AO944" t="s">
        <v>16525</v>
      </c>
      <c r="AP944" t="s">
        <v>16522</v>
      </c>
      <c r="AQ944">
        <v>120</v>
      </c>
      <c r="AR944">
        <v>120</v>
      </c>
      <c r="AS944">
        <v>120</v>
      </c>
      <c r="AT944" t="s">
        <v>16526</v>
      </c>
      <c r="AU944">
        <v>0</v>
      </c>
      <c r="AV944">
        <v>0</v>
      </c>
      <c r="AW944">
        <v>0</v>
      </c>
    </row>
    <row r="945" spans="1:49">
      <c r="A945" s="1">
        <f>_xlfn.XLOOKUP(K945,数据!F:F,数据!A:A)</f>
        <v>2026</v>
      </c>
      <c r="B945" s="2">
        <f>_xlfn.XLOOKUP(K945,数据!F:F,数据!B:B)</f>
        <v>5</v>
      </c>
      <c r="C945" s="2">
        <f>_xlfn.XLOOKUP(K945,数据!F:F,数据!C:C)</f>
        <v>21</v>
      </c>
      <c r="D945" s="2" t="str">
        <f>_xlfn.XLOOKUP(K945,数据!F:F,数据!K:K)</f>
        <v>空派</v>
      </c>
      <c r="E945" s="2" t="str" cm="1">
        <f t="array" ref="E945">IF(OR(D945="红单",D945="空派"),_xlfn.IFS(F945="未开售","新品首批发货",G945&lt;F945,"新品首批发货",G945-F945&lt;=60,"新品期补货空运",G945-F945&gt;60,"老品应急空运"),"海运，不进行分析")</f>
        <v>老品应急空运</v>
      </c>
      <c r="F945" s="3">
        <v>45941</v>
      </c>
      <c r="G945" s="3">
        <f>_xlfn.XLOOKUP(K945,数据!F:F,数据!D:D)</f>
        <v>46160</v>
      </c>
      <c r="H945" s="5">
        <v>200.5</v>
      </c>
      <c r="I945" s="5">
        <f t="shared" si="40"/>
        <v>24.06</v>
      </c>
      <c r="J945" s="5">
        <f>_xlfn.XLOOKUP(K945,数据!F:F,数据!T:T)*(I945/_xlfn.XLOOKUP(K945,数据!F:F,数据!Y:Y))</f>
        <v>2576.83880476187</v>
      </c>
      <c r="K945" t="s">
        <v>10790</v>
      </c>
      <c r="L945" t="s">
        <v>96</v>
      </c>
      <c r="M945" t="s">
        <v>11113</v>
      </c>
      <c r="N945" t="s">
        <v>16513</v>
      </c>
      <c r="O945" t="s">
        <v>11115</v>
      </c>
      <c r="P945" t="s">
        <v>11139</v>
      </c>
      <c r="Q945" t="s">
        <v>11117</v>
      </c>
      <c r="R945" t="s">
        <v>11118</v>
      </c>
      <c r="S945" t="s">
        <v>16514</v>
      </c>
      <c r="T945" t="s">
        <v>11119</v>
      </c>
      <c r="U945" s="4" t="s">
        <v>16515</v>
      </c>
      <c r="V945" t="s">
        <v>16516</v>
      </c>
      <c r="W945" t="s">
        <v>16517</v>
      </c>
      <c r="X945" t="s">
        <v>11123</v>
      </c>
      <c r="Y945" t="s">
        <v>11142</v>
      </c>
      <c r="Z945" t="s">
        <v>16518</v>
      </c>
      <c r="AA945" t="s">
        <v>11126</v>
      </c>
      <c r="AB945" t="s">
        <v>16515</v>
      </c>
      <c r="AC945" t="s">
        <v>16519</v>
      </c>
      <c r="AD945" t="s">
        <v>16520</v>
      </c>
      <c r="AE945" t="s">
        <v>16400</v>
      </c>
      <c r="AH945" t="s">
        <v>11280</v>
      </c>
      <c r="AI945" t="s">
        <v>16428</v>
      </c>
      <c r="AJ945" t="s">
        <v>11786</v>
      </c>
      <c r="AK945" t="s">
        <v>16527</v>
      </c>
      <c r="AL945" t="s">
        <v>16528</v>
      </c>
      <c r="AM945" t="s">
        <v>16529</v>
      </c>
      <c r="AN945" t="s">
        <v>16456</v>
      </c>
      <c r="AO945" t="s">
        <v>16530</v>
      </c>
      <c r="AP945" t="s">
        <v>16527</v>
      </c>
      <c r="AQ945">
        <v>120</v>
      </c>
      <c r="AR945">
        <v>120</v>
      </c>
      <c r="AS945">
        <v>120</v>
      </c>
      <c r="AT945" t="s">
        <v>16526</v>
      </c>
      <c r="AU945">
        <v>0</v>
      </c>
      <c r="AV945">
        <v>0</v>
      </c>
      <c r="AW945">
        <v>0</v>
      </c>
    </row>
    <row r="946" spans="1:49">
      <c r="A946" s="1">
        <f>_xlfn.XLOOKUP(K946,数据!F:F,数据!A:A)</f>
        <v>2026</v>
      </c>
      <c r="B946" s="2">
        <f>_xlfn.XLOOKUP(K946,数据!F:F,数据!B:B)</f>
        <v>5</v>
      </c>
      <c r="C946" s="2">
        <f>_xlfn.XLOOKUP(K946,数据!F:F,数据!C:C)</f>
        <v>21</v>
      </c>
      <c r="D946" s="2" t="str">
        <f>_xlfn.XLOOKUP(K946,数据!F:F,数据!K:K)</f>
        <v>空派</v>
      </c>
      <c r="E946" s="2" t="str" cm="1">
        <f t="array" ref="E946">IF(OR(D946="红单",D946="空派"),_xlfn.IFS(F946="未开售","新品首批发货",G946&lt;F946,"新品首批发货",G946-F946&lt;=60,"新品期补货空运",G946-F946&gt;60,"老品应急空运"),"海运，不进行分析")</f>
        <v>老品应急空运</v>
      </c>
      <c r="F946" s="3">
        <v>45942</v>
      </c>
      <c r="G946" s="3">
        <f>_xlfn.XLOOKUP(K946,数据!F:F,数据!D:D)</f>
        <v>46160</v>
      </c>
      <c r="H946" s="5">
        <v>201.5</v>
      </c>
      <c r="I946" s="5">
        <f t="shared" si="40"/>
        <v>28.21</v>
      </c>
      <c r="J946" s="5">
        <f>_xlfn.XLOOKUP(K946,数据!F:F,数据!T:T)*(I946/_xlfn.XLOOKUP(K946,数据!F:F,数据!Y:Y))</f>
        <v>3021.30601339702</v>
      </c>
      <c r="K946" t="s">
        <v>10790</v>
      </c>
      <c r="L946" t="s">
        <v>96</v>
      </c>
      <c r="M946" t="s">
        <v>11113</v>
      </c>
      <c r="N946" t="s">
        <v>16513</v>
      </c>
      <c r="O946" t="s">
        <v>11115</v>
      </c>
      <c r="P946" t="s">
        <v>11139</v>
      </c>
      <c r="Q946" t="s">
        <v>11117</v>
      </c>
      <c r="R946" t="s">
        <v>11118</v>
      </c>
      <c r="S946" t="s">
        <v>16514</v>
      </c>
      <c r="T946" t="s">
        <v>11119</v>
      </c>
      <c r="U946" s="4" t="s">
        <v>16515</v>
      </c>
      <c r="V946" t="s">
        <v>16516</v>
      </c>
      <c r="W946" t="s">
        <v>16517</v>
      </c>
      <c r="X946" t="s">
        <v>11123</v>
      </c>
      <c r="Y946" t="s">
        <v>11142</v>
      </c>
      <c r="Z946" t="s">
        <v>16518</v>
      </c>
      <c r="AA946" t="s">
        <v>11126</v>
      </c>
      <c r="AB946" t="s">
        <v>16515</v>
      </c>
      <c r="AC946" t="s">
        <v>16519</v>
      </c>
      <c r="AD946" t="s">
        <v>16520</v>
      </c>
      <c r="AE946" t="s">
        <v>16400</v>
      </c>
      <c r="AH946" t="s">
        <v>11280</v>
      </c>
      <c r="AI946" t="s">
        <v>16428</v>
      </c>
      <c r="AJ946" t="s">
        <v>11786</v>
      </c>
      <c r="AK946" t="s">
        <v>16531</v>
      </c>
      <c r="AL946" t="s">
        <v>16532</v>
      </c>
      <c r="AM946" t="s">
        <v>16533</v>
      </c>
      <c r="AN946" t="s">
        <v>16534</v>
      </c>
      <c r="AO946" t="s">
        <v>16535</v>
      </c>
      <c r="AP946" t="s">
        <v>16531</v>
      </c>
      <c r="AQ946">
        <v>140</v>
      </c>
      <c r="AR946">
        <v>140</v>
      </c>
      <c r="AS946">
        <v>140</v>
      </c>
      <c r="AT946" t="s">
        <v>16536</v>
      </c>
      <c r="AU946">
        <v>0</v>
      </c>
      <c r="AV946">
        <v>0</v>
      </c>
      <c r="AW946">
        <v>0</v>
      </c>
    </row>
    <row r="947" spans="1:49">
      <c r="A947" s="1">
        <f>_xlfn.XLOOKUP(K947,数据!F:F,数据!A:A)</f>
        <v>2026</v>
      </c>
      <c r="B947" s="2">
        <f>_xlfn.XLOOKUP(K947,数据!F:F,数据!B:B)</f>
        <v>5</v>
      </c>
      <c r="C947" s="2">
        <f>_xlfn.XLOOKUP(K947,数据!F:F,数据!C:C)</f>
        <v>21</v>
      </c>
      <c r="D947" s="2" t="str">
        <f>_xlfn.XLOOKUP(K947,数据!F:F,数据!K:K)</f>
        <v>空派</v>
      </c>
      <c r="E947" s="2" t="str" cm="1">
        <f t="array" ref="E947">IF(OR(D947="红单",D947="空派"),_xlfn.IFS(F947="未开售","新品首批发货",G947&lt;F947,"新品首批发货",G947-F947&lt;=60,"新品期补货空运",G947-F947&gt;60,"老品应急空运"),"海运，不进行分析")</f>
        <v>老品应急空运</v>
      </c>
      <c r="F947" s="3">
        <v>45943</v>
      </c>
      <c r="G947" s="3">
        <f>_xlfn.XLOOKUP(K947,数据!F:F,数据!D:D)</f>
        <v>46160</v>
      </c>
      <c r="H947" s="5">
        <v>202.5</v>
      </c>
      <c r="I947" s="5">
        <f t="shared" si="40"/>
        <v>24.0975</v>
      </c>
      <c r="J947" s="5">
        <f>_xlfn.XLOOKUP(K947,数据!F:F,数据!T:T)*(I947/_xlfn.XLOOKUP(K947,数据!F:F,数据!Y:Y))</f>
        <v>2580.85507471942</v>
      </c>
      <c r="K947" t="s">
        <v>10790</v>
      </c>
      <c r="L947" t="s">
        <v>96</v>
      </c>
      <c r="M947" t="s">
        <v>11113</v>
      </c>
      <c r="N947" t="s">
        <v>16513</v>
      </c>
      <c r="O947" t="s">
        <v>11115</v>
      </c>
      <c r="P947" t="s">
        <v>11139</v>
      </c>
      <c r="Q947" t="s">
        <v>11117</v>
      </c>
      <c r="R947" t="s">
        <v>11118</v>
      </c>
      <c r="S947" t="s">
        <v>16514</v>
      </c>
      <c r="T947" t="s">
        <v>11119</v>
      </c>
      <c r="U947" s="4" t="s">
        <v>16515</v>
      </c>
      <c r="V947" t="s">
        <v>16516</v>
      </c>
      <c r="W947" t="s">
        <v>16517</v>
      </c>
      <c r="X947" t="s">
        <v>11123</v>
      </c>
      <c r="Y947" t="s">
        <v>11142</v>
      </c>
      <c r="Z947" t="s">
        <v>16518</v>
      </c>
      <c r="AA947" t="s">
        <v>11126</v>
      </c>
      <c r="AB947" t="s">
        <v>16515</v>
      </c>
      <c r="AC947" t="s">
        <v>16519</v>
      </c>
      <c r="AD947" t="s">
        <v>16520</v>
      </c>
      <c r="AE947" t="s">
        <v>16400</v>
      </c>
      <c r="AH947" t="s">
        <v>11280</v>
      </c>
      <c r="AI947" t="s">
        <v>16428</v>
      </c>
      <c r="AJ947" t="s">
        <v>11786</v>
      </c>
      <c r="AK947" t="s">
        <v>16537</v>
      </c>
      <c r="AL947" t="s">
        <v>16538</v>
      </c>
      <c r="AM947" t="s">
        <v>16539</v>
      </c>
      <c r="AN947" t="s">
        <v>16534</v>
      </c>
      <c r="AO947" t="s">
        <v>16540</v>
      </c>
      <c r="AP947" t="s">
        <v>16537</v>
      </c>
      <c r="AQ947">
        <v>119</v>
      </c>
      <c r="AR947">
        <v>119</v>
      </c>
      <c r="AS947">
        <v>119</v>
      </c>
      <c r="AT947" t="s">
        <v>16541</v>
      </c>
      <c r="AU947">
        <v>0</v>
      </c>
      <c r="AV947">
        <v>0</v>
      </c>
      <c r="AW947">
        <v>0</v>
      </c>
    </row>
    <row r="948" spans="1:49">
      <c r="A948" s="1">
        <f>_xlfn.XLOOKUP(K948,数据!F:F,数据!A:A)</f>
        <v>2026</v>
      </c>
      <c r="B948" s="2">
        <f>_xlfn.XLOOKUP(K948,数据!F:F,数据!B:B)</f>
        <v>5</v>
      </c>
      <c r="C948" s="2">
        <f>_xlfn.XLOOKUP(K948,数据!F:F,数据!C:C)</f>
        <v>21</v>
      </c>
      <c r="D948" s="2" t="str">
        <f>_xlfn.XLOOKUP(K948,数据!F:F,数据!K:K)</f>
        <v>空派</v>
      </c>
      <c r="E948" s="2" t="str" cm="1">
        <f t="array" ref="E948">IF(OR(D948="红单",D948="空派"),_xlfn.IFS(F948="未开售","新品首批发货",G948&lt;F948,"新品首批发货",G948-F948&lt;=60,"新品期补货空运",G948-F948&gt;60,"老品应急空运"),"海运，不进行分析")</f>
        <v>老品应急空运</v>
      </c>
      <c r="F948" s="3">
        <v>45944</v>
      </c>
      <c r="G948" s="3">
        <f>_xlfn.XLOOKUP(K948,数据!F:F,数据!D:D)</f>
        <v>46160</v>
      </c>
      <c r="H948" s="5">
        <v>203.5</v>
      </c>
      <c r="I948" s="5">
        <f t="shared" si="40"/>
        <v>18.1115</v>
      </c>
      <c r="J948" s="5">
        <f>_xlfn.XLOOKUP(K948,数据!F:F,数据!T:T)*(I948/_xlfn.XLOOKUP(K948,数据!F:F,数据!Y:Y))</f>
        <v>1939.75128896279</v>
      </c>
      <c r="K948" t="s">
        <v>10790</v>
      </c>
      <c r="L948" t="s">
        <v>96</v>
      </c>
      <c r="M948" t="s">
        <v>11113</v>
      </c>
      <c r="N948" t="s">
        <v>16513</v>
      </c>
      <c r="O948" t="s">
        <v>11115</v>
      </c>
      <c r="P948" t="s">
        <v>11139</v>
      </c>
      <c r="Q948" t="s">
        <v>11117</v>
      </c>
      <c r="R948" t="s">
        <v>11118</v>
      </c>
      <c r="S948" t="s">
        <v>16514</v>
      </c>
      <c r="T948" t="s">
        <v>11119</v>
      </c>
      <c r="U948" s="4" t="s">
        <v>16515</v>
      </c>
      <c r="V948" t="s">
        <v>16516</v>
      </c>
      <c r="W948" t="s">
        <v>16517</v>
      </c>
      <c r="X948" t="s">
        <v>11123</v>
      </c>
      <c r="Y948" t="s">
        <v>11142</v>
      </c>
      <c r="Z948" t="s">
        <v>16518</v>
      </c>
      <c r="AA948" t="s">
        <v>11126</v>
      </c>
      <c r="AB948" t="s">
        <v>16515</v>
      </c>
      <c r="AC948" t="s">
        <v>16519</v>
      </c>
      <c r="AD948" t="s">
        <v>16520</v>
      </c>
      <c r="AE948" t="s">
        <v>16400</v>
      </c>
      <c r="AH948" t="s">
        <v>11280</v>
      </c>
      <c r="AI948" t="s">
        <v>16428</v>
      </c>
      <c r="AJ948" t="s">
        <v>11786</v>
      </c>
      <c r="AK948" t="s">
        <v>16542</v>
      </c>
      <c r="AL948" t="s">
        <v>16543</v>
      </c>
      <c r="AM948" t="s">
        <v>16544</v>
      </c>
      <c r="AN948" t="s">
        <v>16534</v>
      </c>
      <c r="AO948" t="s">
        <v>16545</v>
      </c>
      <c r="AP948" t="s">
        <v>16542</v>
      </c>
      <c r="AQ948">
        <v>89</v>
      </c>
      <c r="AR948">
        <v>89</v>
      </c>
      <c r="AS948">
        <v>90</v>
      </c>
      <c r="AT948" t="s">
        <v>16546</v>
      </c>
      <c r="AU948">
        <v>0</v>
      </c>
      <c r="AV948">
        <v>1</v>
      </c>
      <c r="AW948">
        <v>-1</v>
      </c>
    </row>
    <row r="949" spans="1:49">
      <c r="A949" s="1">
        <f>_xlfn.XLOOKUP(K949,数据!F:F,数据!A:A)</f>
        <v>2026</v>
      </c>
      <c r="B949" s="2">
        <f>_xlfn.XLOOKUP(K949,数据!F:F,数据!B:B)</f>
        <v>5</v>
      </c>
      <c r="C949" s="2">
        <f>_xlfn.XLOOKUP(K949,数据!F:F,数据!C:C)</f>
        <v>21</v>
      </c>
      <c r="D949" s="2" t="str">
        <f>_xlfn.XLOOKUP(K949,数据!F:F,数据!K:K)</f>
        <v>空派</v>
      </c>
      <c r="E949" s="2" t="str" cm="1">
        <f t="array" ref="E949">IF(OR(D949="红单",D949="空派"),_xlfn.IFS(F949="未开售","新品首批发货",G949&lt;F949,"新品首批发货",G949-F949&lt;=60,"新品期补货空运",G949-F949&gt;60,"老品应急空运"),"海运，不进行分析")</f>
        <v>老品应急空运</v>
      </c>
      <c r="F949" s="3">
        <v>45945</v>
      </c>
      <c r="G949" s="3">
        <f>_xlfn.XLOOKUP(K949,数据!F:F,数据!D:D)</f>
        <v>46160</v>
      </c>
      <c r="H949" s="5">
        <v>204.5</v>
      </c>
      <c r="I949" s="5">
        <f t="shared" si="40"/>
        <v>18.405</v>
      </c>
      <c r="J949" s="5">
        <f>_xlfn.XLOOKUP(K949,数据!F:F,数据!T:T)*(I949/_xlfn.XLOOKUP(K949,数据!F:F,数据!Y:Y))</f>
        <v>1971.18529516385</v>
      </c>
      <c r="K949" t="s">
        <v>10790</v>
      </c>
      <c r="L949" t="s">
        <v>96</v>
      </c>
      <c r="M949" t="s">
        <v>11113</v>
      </c>
      <c r="N949" t="s">
        <v>16513</v>
      </c>
      <c r="O949" t="s">
        <v>11115</v>
      </c>
      <c r="P949" t="s">
        <v>11139</v>
      </c>
      <c r="Q949" t="s">
        <v>11117</v>
      </c>
      <c r="R949" t="s">
        <v>11118</v>
      </c>
      <c r="S949" t="s">
        <v>16514</v>
      </c>
      <c r="T949" t="s">
        <v>11119</v>
      </c>
      <c r="U949" s="4" t="s">
        <v>16515</v>
      </c>
      <c r="V949" t="s">
        <v>16516</v>
      </c>
      <c r="W949" t="s">
        <v>16517</v>
      </c>
      <c r="X949" t="s">
        <v>11123</v>
      </c>
      <c r="Y949" t="s">
        <v>11142</v>
      </c>
      <c r="Z949" t="s">
        <v>16518</v>
      </c>
      <c r="AA949" t="s">
        <v>11126</v>
      </c>
      <c r="AB949" t="s">
        <v>16515</v>
      </c>
      <c r="AC949" t="s">
        <v>16519</v>
      </c>
      <c r="AD949" t="s">
        <v>16520</v>
      </c>
      <c r="AE949" t="s">
        <v>16400</v>
      </c>
      <c r="AH949" t="s">
        <v>11280</v>
      </c>
      <c r="AI949" t="s">
        <v>16428</v>
      </c>
      <c r="AJ949" t="s">
        <v>11786</v>
      </c>
      <c r="AK949" t="s">
        <v>16547</v>
      </c>
      <c r="AL949" t="s">
        <v>16548</v>
      </c>
      <c r="AM949" t="s">
        <v>16549</v>
      </c>
      <c r="AN949" t="s">
        <v>16534</v>
      </c>
      <c r="AO949" t="s">
        <v>16550</v>
      </c>
      <c r="AP949" t="s">
        <v>16547</v>
      </c>
      <c r="AQ949">
        <v>90</v>
      </c>
      <c r="AR949">
        <v>90</v>
      </c>
      <c r="AS949">
        <v>92</v>
      </c>
      <c r="AT949" t="s">
        <v>16551</v>
      </c>
      <c r="AU949">
        <v>0</v>
      </c>
      <c r="AV949">
        <v>2</v>
      </c>
      <c r="AW949">
        <v>-2</v>
      </c>
    </row>
    <row r="950" spans="1:49">
      <c r="A950" s="1">
        <f>_xlfn.XLOOKUP(K950,数据!F:F,数据!A:A)</f>
        <v>2026</v>
      </c>
      <c r="B950" s="2">
        <f>_xlfn.XLOOKUP(K950,数据!F:F,数据!B:B)</f>
        <v>5</v>
      </c>
      <c r="C950" s="2">
        <f>_xlfn.XLOOKUP(K950,数据!F:F,数据!C:C)</f>
        <v>21</v>
      </c>
      <c r="D950" s="2" t="str">
        <f>_xlfn.XLOOKUP(K950,数据!F:F,数据!K:K)</f>
        <v>空派</v>
      </c>
      <c r="E950" s="2" t="str" cm="1">
        <f t="array" ref="E950">IF(OR(D950="红单",D950="空派"),_xlfn.IFS(F950="未开售","新品首批发货",G950&lt;F950,"新品首批发货",G950-F950&lt;=60,"新品期补货空运",G950-F950&gt;60,"老品应急空运"),"海运，不进行分析")</f>
        <v>老品应急空运</v>
      </c>
      <c r="F950" s="3">
        <v>45946</v>
      </c>
      <c r="G950" s="3">
        <f>_xlfn.XLOOKUP(K950,数据!F:F,数据!D:D)</f>
        <v>46160</v>
      </c>
      <c r="H950" s="5">
        <v>205.5</v>
      </c>
      <c r="I950" s="5">
        <f t="shared" si="40"/>
        <v>6.165</v>
      </c>
      <c r="J950" s="5">
        <f>_xlfn.XLOOKUP(K950,数据!F:F,数据!T:T)*(I950/_xlfn.XLOOKUP(K950,数据!F:F,数据!Y:Y))</f>
        <v>247.784433279743</v>
      </c>
      <c r="K950" t="s">
        <v>10792</v>
      </c>
      <c r="L950" t="s">
        <v>57</v>
      </c>
      <c r="M950" t="s">
        <v>11113</v>
      </c>
      <c r="N950" t="s">
        <v>16552</v>
      </c>
      <c r="O950" t="s">
        <v>11115</v>
      </c>
      <c r="P950" t="s">
        <v>11139</v>
      </c>
      <c r="Q950" t="s">
        <v>11117</v>
      </c>
      <c r="R950" t="s">
        <v>11118</v>
      </c>
      <c r="T950" t="s">
        <v>11119</v>
      </c>
      <c r="U950" s="4" t="s">
        <v>16553</v>
      </c>
      <c r="V950" t="s">
        <v>16554</v>
      </c>
      <c r="W950" t="s">
        <v>16020</v>
      </c>
      <c r="X950" t="s">
        <v>11123</v>
      </c>
      <c r="Y950" t="s">
        <v>11142</v>
      </c>
      <c r="Z950" t="s">
        <v>16555</v>
      </c>
      <c r="AA950" t="s">
        <v>11144</v>
      </c>
      <c r="AB950" t="s">
        <v>16553</v>
      </c>
      <c r="AC950" t="s">
        <v>16556</v>
      </c>
      <c r="AD950" t="s">
        <v>16557</v>
      </c>
      <c r="AE950" t="s">
        <v>16400</v>
      </c>
      <c r="AH950" t="s">
        <v>11171</v>
      </c>
      <c r="AI950" t="s">
        <v>16428</v>
      </c>
      <c r="AJ950" t="s">
        <v>11786</v>
      </c>
      <c r="AK950" t="s">
        <v>14323</v>
      </c>
      <c r="AL950" t="s">
        <v>14324</v>
      </c>
      <c r="AM950" t="s">
        <v>14325</v>
      </c>
      <c r="AN950" t="s">
        <v>12818</v>
      </c>
      <c r="AO950" t="s">
        <v>14326</v>
      </c>
      <c r="AP950" t="s">
        <v>14323</v>
      </c>
      <c r="AQ950">
        <v>30</v>
      </c>
      <c r="AR950">
        <v>30</v>
      </c>
      <c r="AS950">
        <v>30</v>
      </c>
      <c r="AT950" t="s">
        <v>16558</v>
      </c>
      <c r="AU950">
        <v>0</v>
      </c>
      <c r="AV950">
        <v>0</v>
      </c>
      <c r="AW950">
        <v>0</v>
      </c>
    </row>
    <row r="951" spans="1:49">
      <c r="A951" s="1">
        <f>_xlfn.XLOOKUP(K951,数据!F:F,数据!A:A)</f>
        <v>2026</v>
      </c>
      <c r="B951" s="2">
        <f>_xlfn.XLOOKUP(K951,数据!F:F,数据!B:B)</f>
        <v>5</v>
      </c>
      <c r="C951" s="2">
        <f>_xlfn.XLOOKUP(K951,数据!F:F,数据!C:C)</f>
        <v>21</v>
      </c>
      <c r="D951" s="2" t="str">
        <f>_xlfn.XLOOKUP(K951,数据!F:F,数据!K:K)</f>
        <v>空派</v>
      </c>
      <c r="E951" s="2" t="str" cm="1">
        <f t="array" ref="E951">IF(OR(D951="红单",D951="空派"),_xlfn.IFS(F951="未开售","新品首批发货",G951&lt;F951,"新品首批发货",G951-F951&lt;=60,"新品期补货空运",G951-F951&gt;60,"老品应急空运"),"海运，不进行分析")</f>
        <v>老品应急空运</v>
      </c>
      <c r="F951" s="3">
        <v>45947</v>
      </c>
      <c r="G951" s="3">
        <f>_xlfn.XLOOKUP(K951,数据!F:F,数据!D:D)</f>
        <v>46160</v>
      </c>
      <c r="H951" s="5">
        <v>206.5</v>
      </c>
      <c r="I951" s="5">
        <f t="shared" si="40"/>
        <v>22.715</v>
      </c>
      <c r="J951" s="5">
        <f>_xlfn.XLOOKUP(K951,数据!F:F,数据!T:T)*(I951/_xlfn.XLOOKUP(K951,数据!F:F,数据!Y:Y))</f>
        <v>912.964055466238</v>
      </c>
      <c r="K951" t="s">
        <v>10792</v>
      </c>
      <c r="L951" t="s">
        <v>57</v>
      </c>
      <c r="M951" t="s">
        <v>11113</v>
      </c>
      <c r="N951" t="s">
        <v>16552</v>
      </c>
      <c r="O951" t="s">
        <v>11115</v>
      </c>
      <c r="P951" t="s">
        <v>11139</v>
      </c>
      <c r="Q951" t="s">
        <v>11117</v>
      </c>
      <c r="R951" t="s">
        <v>11118</v>
      </c>
      <c r="T951" t="s">
        <v>11119</v>
      </c>
      <c r="U951" s="4" t="s">
        <v>16553</v>
      </c>
      <c r="V951" t="s">
        <v>16554</v>
      </c>
      <c r="W951" t="s">
        <v>16020</v>
      </c>
      <c r="X951" t="s">
        <v>11123</v>
      </c>
      <c r="Y951" t="s">
        <v>11142</v>
      </c>
      <c r="Z951" t="s">
        <v>16555</v>
      </c>
      <c r="AA951" t="s">
        <v>11144</v>
      </c>
      <c r="AB951" t="s">
        <v>16553</v>
      </c>
      <c r="AC951" t="s">
        <v>16556</v>
      </c>
      <c r="AD951" t="s">
        <v>16557</v>
      </c>
      <c r="AE951" t="s">
        <v>16400</v>
      </c>
      <c r="AH951" t="s">
        <v>11171</v>
      </c>
      <c r="AI951" t="s">
        <v>16428</v>
      </c>
      <c r="AJ951" t="s">
        <v>11786</v>
      </c>
      <c r="AK951" t="s">
        <v>16559</v>
      </c>
      <c r="AL951" t="s">
        <v>16560</v>
      </c>
      <c r="AM951" t="s">
        <v>16561</v>
      </c>
      <c r="AN951" t="s">
        <v>13491</v>
      </c>
      <c r="AO951" t="s">
        <v>16562</v>
      </c>
      <c r="AP951" t="s">
        <v>16559</v>
      </c>
      <c r="AQ951">
        <v>110</v>
      </c>
      <c r="AR951">
        <v>110</v>
      </c>
      <c r="AS951">
        <v>110</v>
      </c>
      <c r="AT951" t="s">
        <v>16563</v>
      </c>
      <c r="AU951">
        <v>0</v>
      </c>
      <c r="AV951">
        <v>0</v>
      </c>
      <c r="AW951">
        <v>0</v>
      </c>
    </row>
    <row r="952" spans="1:49">
      <c r="A952" s="1">
        <f>_xlfn.XLOOKUP(K952,数据!F:F,数据!A:A)</f>
        <v>2026</v>
      </c>
      <c r="B952" s="2">
        <f>_xlfn.XLOOKUP(K952,数据!F:F,数据!B:B)</f>
        <v>5</v>
      </c>
      <c r="C952" s="2">
        <f>_xlfn.XLOOKUP(K952,数据!F:F,数据!C:C)</f>
        <v>21</v>
      </c>
      <c r="D952" s="2" t="str">
        <f>_xlfn.XLOOKUP(K952,数据!F:F,数据!K:K)</f>
        <v>空派</v>
      </c>
      <c r="E952" s="2" t="str" cm="1">
        <f t="array" ref="E952">IF(OR(D952="红单",D952="空派"),_xlfn.IFS(F952="未开售","新品首批发货",G952&lt;F952,"新品首批发货",G952-F952&lt;=60,"新品期补货空运",G952-F952&gt;60,"老品应急空运"),"海运，不进行分析")</f>
        <v>老品应急空运</v>
      </c>
      <c r="F952" s="3">
        <v>45948</v>
      </c>
      <c r="G952" s="3">
        <f>_xlfn.XLOOKUP(K952,数据!F:F,数据!D:D)</f>
        <v>46160</v>
      </c>
      <c r="H952" s="5">
        <v>207.5</v>
      </c>
      <c r="I952" s="5">
        <f t="shared" si="40"/>
        <v>22.825</v>
      </c>
      <c r="J952" s="5">
        <f>_xlfn.XLOOKUP(K952,数据!F:F,数据!T:T)*(I952/_xlfn.XLOOKUP(K952,数据!F:F,数据!Y:Y))</f>
        <v>917.385188906752</v>
      </c>
      <c r="K952" t="s">
        <v>10792</v>
      </c>
      <c r="L952" t="s">
        <v>57</v>
      </c>
      <c r="M952" t="s">
        <v>11113</v>
      </c>
      <c r="N952" t="s">
        <v>16552</v>
      </c>
      <c r="O952" t="s">
        <v>11115</v>
      </c>
      <c r="P952" t="s">
        <v>11139</v>
      </c>
      <c r="Q952" t="s">
        <v>11117</v>
      </c>
      <c r="R952" t="s">
        <v>11118</v>
      </c>
      <c r="T952" t="s">
        <v>11119</v>
      </c>
      <c r="U952" s="4" t="s">
        <v>16553</v>
      </c>
      <c r="V952" t="s">
        <v>16554</v>
      </c>
      <c r="W952" t="s">
        <v>16020</v>
      </c>
      <c r="X952" t="s">
        <v>11123</v>
      </c>
      <c r="Y952" t="s">
        <v>11142</v>
      </c>
      <c r="Z952" t="s">
        <v>16555</v>
      </c>
      <c r="AA952" t="s">
        <v>11144</v>
      </c>
      <c r="AB952" t="s">
        <v>16553</v>
      </c>
      <c r="AC952" t="s">
        <v>16556</v>
      </c>
      <c r="AD952" t="s">
        <v>16557</v>
      </c>
      <c r="AE952" t="s">
        <v>16400</v>
      </c>
      <c r="AH952" t="s">
        <v>11171</v>
      </c>
      <c r="AI952" t="s">
        <v>16428</v>
      </c>
      <c r="AJ952" t="s">
        <v>11786</v>
      </c>
      <c r="AK952" t="s">
        <v>16564</v>
      </c>
      <c r="AL952" t="s">
        <v>16565</v>
      </c>
      <c r="AM952" t="s">
        <v>16566</v>
      </c>
      <c r="AN952" t="s">
        <v>13491</v>
      </c>
      <c r="AO952" t="s">
        <v>16567</v>
      </c>
      <c r="AP952" t="s">
        <v>16564</v>
      </c>
      <c r="AQ952">
        <v>110</v>
      </c>
      <c r="AR952">
        <v>110</v>
      </c>
      <c r="AS952">
        <v>110</v>
      </c>
      <c r="AT952" t="s">
        <v>16563</v>
      </c>
      <c r="AU952">
        <v>0</v>
      </c>
      <c r="AV952">
        <v>0</v>
      </c>
      <c r="AW952">
        <v>0</v>
      </c>
    </row>
    <row r="953" spans="1:49">
      <c r="A953" s="1">
        <f>_xlfn.XLOOKUP(K953,数据!F:F,数据!A:A)</f>
        <v>2026</v>
      </c>
      <c r="B953" s="2">
        <f>_xlfn.XLOOKUP(K953,数据!F:F,数据!B:B)</f>
        <v>5</v>
      </c>
      <c r="C953" s="2">
        <f>_xlfn.XLOOKUP(K953,数据!F:F,数据!C:C)</f>
        <v>21</v>
      </c>
      <c r="D953" s="2" t="str">
        <f>_xlfn.XLOOKUP(K953,数据!F:F,数据!K:K)</f>
        <v>空派</v>
      </c>
      <c r="E953" s="2" t="str" cm="1">
        <f t="array" ref="E953">IF(OR(D953="红单",D953="空派"),_xlfn.IFS(F953="未开售","新品首批发货",G953&lt;F953,"新品首批发货",G953-F953&lt;=60,"新品期补货空运",G953-F953&gt;60,"老品应急空运"),"海运，不进行分析")</f>
        <v>老品应急空运</v>
      </c>
      <c r="F953" s="3">
        <v>45949</v>
      </c>
      <c r="G953" s="3">
        <f>_xlfn.XLOOKUP(K953,数据!F:F,数据!D:D)</f>
        <v>46160</v>
      </c>
      <c r="H953" s="5">
        <v>208.5</v>
      </c>
      <c r="I953" s="5">
        <f t="shared" si="40"/>
        <v>22.935</v>
      </c>
      <c r="J953" s="5">
        <f>_xlfn.XLOOKUP(K953,数据!F:F,数据!T:T)*(I953/_xlfn.XLOOKUP(K953,数据!F:F,数据!Y:Y))</f>
        <v>921.806322347267</v>
      </c>
      <c r="K953" t="s">
        <v>10792</v>
      </c>
      <c r="L953" t="s">
        <v>57</v>
      </c>
      <c r="M953" t="s">
        <v>11113</v>
      </c>
      <c r="N953" t="s">
        <v>16552</v>
      </c>
      <c r="O953" t="s">
        <v>11115</v>
      </c>
      <c r="P953" t="s">
        <v>11139</v>
      </c>
      <c r="Q953" t="s">
        <v>11117</v>
      </c>
      <c r="R953" t="s">
        <v>11118</v>
      </c>
      <c r="T953" t="s">
        <v>11119</v>
      </c>
      <c r="U953" s="4" t="s">
        <v>16553</v>
      </c>
      <c r="V953" t="s">
        <v>16554</v>
      </c>
      <c r="W953" t="s">
        <v>16020</v>
      </c>
      <c r="X953" t="s">
        <v>11123</v>
      </c>
      <c r="Y953" t="s">
        <v>11142</v>
      </c>
      <c r="Z953" t="s">
        <v>16555</v>
      </c>
      <c r="AA953" t="s">
        <v>11144</v>
      </c>
      <c r="AB953" t="s">
        <v>16553</v>
      </c>
      <c r="AC953" t="s">
        <v>16556</v>
      </c>
      <c r="AD953" t="s">
        <v>16557</v>
      </c>
      <c r="AE953" t="s">
        <v>16400</v>
      </c>
      <c r="AH953" t="s">
        <v>11171</v>
      </c>
      <c r="AI953" t="s">
        <v>16428</v>
      </c>
      <c r="AJ953" t="s">
        <v>11786</v>
      </c>
      <c r="AK953" t="s">
        <v>16568</v>
      </c>
      <c r="AL953" t="s">
        <v>16569</v>
      </c>
      <c r="AM953" t="s">
        <v>16570</v>
      </c>
      <c r="AN953" t="s">
        <v>13491</v>
      </c>
      <c r="AO953" t="s">
        <v>16571</v>
      </c>
      <c r="AP953" t="s">
        <v>16568</v>
      </c>
      <c r="AQ953">
        <v>110</v>
      </c>
      <c r="AR953">
        <v>110</v>
      </c>
      <c r="AS953">
        <v>110</v>
      </c>
      <c r="AT953" t="s">
        <v>16563</v>
      </c>
      <c r="AU953">
        <v>0</v>
      </c>
      <c r="AV953">
        <v>0</v>
      </c>
      <c r="AW953">
        <v>0</v>
      </c>
    </row>
    <row r="954" spans="1:49">
      <c r="A954" s="1">
        <f>_xlfn.XLOOKUP(K954,数据!F:F,数据!A:A)</f>
        <v>2026</v>
      </c>
      <c r="B954" s="2">
        <f>_xlfn.XLOOKUP(K954,数据!F:F,数据!B:B)</f>
        <v>5</v>
      </c>
      <c r="C954" s="2">
        <f>_xlfn.XLOOKUP(K954,数据!F:F,数据!C:C)</f>
        <v>21</v>
      </c>
      <c r="D954" s="2" t="str">
        <f>_xlfn.XLOOKUP(K954,数据!F:F,数据!K:K)</f>
        <v>空派</v>
      </c>
      <c r="E954" s="2" t="str" cm="1">
        <f t="array" ref="E954">IF(OR(D954="红单",D954="空派"),_xlfn.IFS(F954="未开售","新品首批发货",G954&lt;F954,"新品首批发货",G954-F954&lt;=60,"新品期补货空运",G954-F954&gt;60,"老品应急空运"),"海运，不进行分析")</f>
        <v>老品应急空运</v>
      </c>
      <c r="F954" s="3">
        <v>45950</v>
      </c>
      <c r="G954" s="3">
        <f>_xlfn.XLOOKUP(K954,数据!F:F,数据!D:D)</f>
        <v>46160</v>
      </c>
      <c r="H954" s="5">
        <v>209.5</v>
      </c>
      <c r="I954" s="5">
        <f t="shared" si="40"/>
        <v>20.531</v>
      </c>
      <c r="J954" s="5">
        <f>_xlfn.XLOOKUP(K954,数据!F:F,数据!T:T)*(I954/_xlfn.XLOOKUP(K954,数据!F:F,数据!Y:Y))</f>
        <v>1256.83</v>
      </c>
      <c r="K954" t="s">
        <v>10791</v>
      </c>
      <c r="L954" t="s">
        <v>4634</v>
      </c>
      <c r="M954" t="s">
        <v>11113</v>
      </c>
      <c r="N954" t="s">
        <v>16572</v>
      </c>
      <c r="O954" t="s">
        <v>11115</v>
      </c>
      <c r="P954" t="s">
        <v>11116</v>
      </c>
      <c r="Q954" t="s">
        <v>11117</v>
      </c>
      <c r="R954" t="s">
        <v>11118</v>
      </c>
      <c r="S954" t="s">
        <v>16514</v>
      </c>
      <c r="T954" t="s">
        <v>11119</v>
      </c>
      <c r="U954" s="4" t="s">
        <v>16553</v>
      </c>
      <c r="V954" t="s">
        <v>16573</v>
      </c>
      <c r="W954" t="s">
        <v>16574</v>
      </c>
      <c r="X954" t="s">
        <v>11123</v>
      </c>
      <c r="Y954" t="s">
        <v>11142</v>
      </c>
      <c r="Z954" t="s">
        <v>16575</v>
      </c>
      <c r="AA954" t="s">
        <v>11144</v>
      </c>
      <c r="AB954" t="s">
        <v>16553</v>
      </c>
      <c r="AC954" t="s">
        <v>16576</v>
      </c>
      <c r="AD954" t="s">
        <v>16577</v>
      </c>
      <c r="AE954" t="s">
        <v>16400</v>
      </c>
      <c r="AH954" t="s">
        <v>11280</v>
      </c>
      <c r="AI954" t="s">
        <v>16428</v>
      </c>
      <c r="AJ954" t="s">
        <v>11786</v>
      </c>
      <c r="AK954" t="s">
        <v>11495</v>
      </c>
      <c r="AL954" t="s">
        <v>11496</v>
      </c>
      <c r="AM954" t="s">
        <v>11497</v>
      </c>
      <c r="AN954" t="s">
        <v>11497</v>
      </c>
      <c r="AO954" t="s">
        <v>11498</v>
      </c>
      <c r="AP954" t="s">
        <v>11495</v>
      </c>
      <c r="AQ954">
        <v>98</v>
      </c>
      <c r="AR954">
        <v>98</v>
      </c>
      <c r="AS954">
        <v>98</v>
      </c>
      <c r="AT954" t="s">
        <v>16578</v>
      </c>
      <c r="AU954">
        <v>0</v>
      </c>
      <c r="AV954">
        <v>0</v>
      </c>
      <c r="AW954">
        <v>0</v>
      </c>
    </row>
    <row r="955" spans="1:49">
      <c r="A955" s="1">
        <f>_xlfn.XLOOKUP(K955,数据!F:F,数据!A:A)</f>
        <v>2026</v>
      </c>
      <c r="B955" s="2">
        <f>_xlfn.XLOOKUP(K955,数据!F:F,数据!B:B)</f>
        <v>5</v>
      </c>
      <c r="C955" s="2">
        <f>_xlfn.XLOOKUP(K955,数据!F:F,数据!C:C)</f>
        <v>21</v>
      </c>
      <c r="D955" s="2" t="str">
        <f>_xlfn.XLOOKUP(K955,数据!F:F,数据!K:K)</f>
        <v>红单</v>
      </c>
      <c r="E955" s="2" t="str" cm="1">
        <f t="array" ref="E955">IF(OR(D955="红单",D955="空派"),_xlfn.IFS(F955="未开售","新品首批发货",G955&lt;F955,"新品首批发货",G955-F955&lt;=60,"新品期补货空运",G955-F955&gt;60,"老品应急空运"),"海运，不进行分析")</f>
        <v>老品应急空运</v>
      </c>
      <c r="F955" s="3">
        <v>45951</v>
      </c>
      <c r="G955" s="3">
        <f>_xlfn.XLOOKUP(K955,数据!F:F,数据!D:D)</f>
        <v>46160</v>
      </c>
      <c r="H955" s="5">
        <v>210.5</v>
      </c>
      <c r="I955" s="5">
        <f t="shared" si="40"/>
        <v>21.05</v>
      </c>
      <c r="J955" s="5">
        <f>_xlfn.XLOOKUP(K955,数据!F:F,数据!T:T)*(I955/_xlfn.XLOOKUP(K955,数据!F:F,数据!Y:Y))</f>
        <v>1444.46895734597</v>
      </c>
      <c r="K955" t="s">
        <v>10788</v>
      </c>
      <c r="L955" t="s">
        <v>32</v>
      </c>
      <c r="M955" t="s">
        <v>11113</v>
      </c>
      <c r="N955" t="s">
        <v>16579</v>
      </c>
      <c r="O955" t="s">
        <v>11115</v>
      </c>
      <c r="P955" t="s">
        <v>11116</v>
      </c>
      <c r="Q955" t="s">
        <v>11117</v>
      </c>
      <c r="R955" t="s">
        <v>11118</v>
      </c>
      <c r="S955" t="s">
        <v>10788</v>
      </c>
      <c r="T955" t="s">
        <v>11119</v>
      </c>
      <c r="U955" s="4" t="s">
        <v>16580</v>
      </c>
      <c r="V955" t="s">
        <v>16581</v>
      </c>
      <c r="W955" t="s">
        <v>16582</v>
      </c>
      <c r="X955" t="s">
        <v>11123</v>
      </c>
      <c r="Y955" t="s">
        <v>11124</v>
      </c>
      <c r="Z955" t="s">
        <v>16583</v>
      </c>
      <c r="AA955" t="s">
        <v>11126</v>
      </c>
      <c r="AB955" t="s">
        <v>16580</v>
      </c>
      <c r="AC955" t="s">
        <v>16584</v>
      </c>
      <c r="AD955" t="s">
        <v>16585</v>
      </c>
      <c r="AE955" t="s">
        <v>16586</v>
      </c>
      <c r="AI955" t="s">
        <v>16428</v>
      </c>
      <c r="AJ955" t="s">
        <v>11786</v>
      </c>
      <c r="AK955" t="s">
        <v>12541</v>
      </c>
      <c r="AL955" t="s">
        <v>12542</v>
      </c>
      <c r="AM955" t="s">
        <v>12543</v>
      </c>
      <c r="AN955" t="s">
        <v>11998</v>
      </c>
      <c r="AO955" t="s">
        <v>12544</v>
      </c>
      <c r="AP955" t="s">
        <v>12541</v>
      </c>
      <c r="AQ955">
        <v>100</v>
      </c>
      <c r="AR955">
        <v>100</v>
      </c>
      <c r="AS955">
        <v>99</v>
      </c>
      <c r="AT955" t="s">
        <v>16587</v>
      </c>
      <c r="AU955">
        <v>0</v>
      </c>
      <c r="AV955">
        <v>-1</v>
      </c>
      <c r="AW955">
        <v>1</v>
      </c>
    </row>
    <row r="956" spans="1:49">
      <c r="A956" s="1">
        <f>_xlfn.XLOOKUP(K956,数据!F:F,数据!A:A)</f>
        <v>2026</v>
      </c>
      <c r="B956" s="2">
        <f>_xlfn.XLOOKUP(K956,数据!F:F,数据!B:B)</f>
        <v>5</v>
      </c>
      <c r="C956" s="2">
        <f>_xlfn.XLOOKUP(K956,数据!F:F,数据!C:C)</f>
        <v>21</v>
      </c>
      <c r="D956" s="2" t="str">
        <f>_xlfn.XLOOKUP(K956,数据!F:F,数据!K:K)</f>
        <v>红单</v>
      </c>
      <c r="E956" s="2" t="str" cm="1">
        <f t="array" ref="E956">IF(OR(D956="红单",D956="空派"),_xlfn.IFS(F956="未开售","新品首批发货",G956&lt;F956,"新品首批发货",G956-F956&lt;=60,"新品期补货空运",G956-F956&gt;60,"老品应急空运"),"海运，不进行分析")</f>
        <v>老品应急空运</v>
      </c>
      <c r="F956" s="3">
        <v>45952</v>
      </c>
      <c r="G956" s="3">
        <f>_xlfn.XLOOKUP(K956,数据!F:F,数据!D:D)</f>
        <v>46160</v>
      </c>
      <c r="H956" s="5">
        <v>211.5</v>
      </c>
      <c r="I956" s="5">
        <f t="shared" si="40"/>
        <v>21.15</v>
      </c>
      <c r="J956" s="5">
        <f>_xlfn.XLOOKUP(K956,数据!F:F,数据!T:T)*(I956/_xlfn.XLOOKUP(K956,数据!F:F,数据!Y:Y))</f>
        <v>1451.33104265403</v>
      </c>
      <c r="K956" t="s">
        <v>10788</v>
      </c>
      <c r="L956" t="s">
        <v>32</v>
      </c>
      <c r="M956" t="s">
        <v>11113</v>
      </c>
      <c r="N956" t="s">
        <v>16579</v>
      </c>
      <c r="O956" t="s">
        <v>11115</v>
      </c>
      <c r="P956" t="s">
        <v>11116</v>
      </c>
      <c r="Q956" t="s">
        <v>11117</v>
      </c>
      <c r="R956" t="s">
        <v>11118</v>
      </c>
      <c r="S956" t="s">
        <v>10788</v>
      </c>
      <c r="T956" t="s">
        <v>11119</v>
      </c>
      <c r="U956" s="4" t="s">
        <v>16580</v>
      </c>
      <c r="V956" t="s">
        <v>16581</v>
      </c>
      <c r="W956" t="s">
        <v>16582</v>
      </c>
      <c r="X956" t="s">
        <v>11123</v>
      </c>
      <c r="Y956" t="s">
        <v>11124</v>
      </c>
      <c r="Z956" t="s">
        <v>16583</v>
      </c>
      <c r="AA956" t="s">
        <v>11126</v>
      </c>
      <c r="AB956" t="s">
        <v>16580</v>
      </c>
      <c r="AC956" t="s">
        <v>16584</v>
      </c>
      <c r="AD956" t="s">
        <v>16585</v>
      </c>
      <c r="AE956" t="s">
        <v>16586</v>
      </c>
      <c r="AI956" t="s">
        <v>16428</v>
      </c>
      <c r="AJ956" t="s">
        <v>11786</v>
      </c>
      <c r="AK956" t="s">
        <v>12399</v>
      </c>
      <c r="AL956" t="s">
        <v>12400</v>
      </c>
      <c r="AM956" t="s">
        <v>12401</v>
      </c>
      <c r="AN956" t="s">
        <v>11998</v>
      </c>
      <c r="AO956" t="s">
        <v>12402</v>
      </c>
      <c r="AP956" t="s">
        <v>12399</v>
      </c>
      <c r="AQ956">
        <v>100</v>
      </c>
      <c r="AR956">
        <v>100</v>
      </c>
      <c r="AS956">
        <v>100</v>
      </c>
      <c r="AT956" t="s">
        <v>16588</v>
      </c>
      <c r="AU956">
        <v>0</v>
      </c>
      <c r="AV956">
        <v>0</v>
      </c>
      <c r="AW956">
        <v>0</v>
      </c>
    </row>
    <row r="957" spans="1:49">
      <c r="A957" s="1">
        <f>_xlfn.XLOOKUP(K957,数据!F:F,数据!A:A)</f>
        <v>2026</v>
      </c>
      <c r="B957" s="2">
        <f>_xlfn.XLOOKUP(K957,数据!F:F,数据!B:B)</f>
        <v>5</v>
      </c>
      <c r="C957" s="2">
        <f>_xlfn.XLOOKUP(K957,数据!F:F,数据!C:C)</f>
        <v>21</v>
      </c>
      <c r="D957" s="2" t="str">
        <f>_xlfn.XLOOKUP(K957,数据!F:F,数据!K:K)</f>
        <v>红单</v>
      </c>
      <c r="E957" s="2" t="str" cm="1">
        <f t="array" ref="E957">IF(OR(D957="红单",D957="空派"),_xlfn.IFS(F957="未开售","新品首批发货",G957&lt;F957,"新品首批发货",G957-F957&lt;=60,"新品期补货空运",G957-F957&gt;60,"老品应急空运"),"海运，不进行分析")</f>
        <v>老品应急空运</v>
      </c>
      <c r="F957" s="3">
        <v>45953</v>
      </c>
      <c r="G957" s="3">
        <f>_xlfn.XLOOKUP(K957,数据!F:F,数据!D:D)</f>
        <v>46160</v>
      </c>
      <c r="H957" s="5">
        <v>212.5</v>
      </c>
      <c r="I957" s="5">
        <f t="shared" si="40"/>
        <v>3.1875</v>
      </c>
      <c r="J957" s="5">
        <f>_xlfn.XLOOKUP(K957,数据!F:F,数据!T:T)*(I957/_xlfn.XLOOKUP(K957,数据!F:F,数据!Y:Y))</f>
        <v>119.704558467298</v>
      </c>
      <c r="K957" t="s">
        <v>10789</v>
      </c>
      <c r="L957" t="s">
        <v>111</v>
      </c>
      <c r="M957" t="s">
        <v>11113</v>
      </c>
      <c r="N957" t="s">
        <v>16589</v>
      </c>
      <c r="O957" t="s">
        <v>11115</v>
      </c>
      <c r="P957" t="s">
        <v>11139</v>
      </c>
      <c r="Q957" t="s">
        <v>11117</v>
      </c>
      <c r="R957" t="s">
        <v>11118</v>
      </c>
      <c r="S957" t="s">
        <v>10789</v>
      </c>
      <c r="T957" t="s">
        <v>11119</v>
      </c>
      <c r="U957" s="4" t="s">
        <v>16590</v>
      </c>
      <c r="V957" t="s">
        <v>16581</v>
      </c>
      <c r="W957" t="s">
        <v>16591</v>
      </c>
      <c r="X957" t="s">
        <v>11123</v>
      </c>
      <c r="Y957" t="s">
        <v>11142</v>
      </c>
      <c r="Z957" t="s">
        <v>16592</v>
      </c>
      <c r="AA957" t="s">
        <v>11144</v>
      </c>
      <c r="AB957" t="s">
        <v>16590</v>
      </c>
      <c r="AC957" t="s">
        <v>16359</v>
      </c>
      <c r="AD957" t="s">
        <v>16593</v>
      </c>
      <c r="AE957" t="s">
        <v>16594</v>
      </c>
      <c r="AI957" t="s">
        <v>16428</v>
      </c>
      <c r="AJ957" t="s">
        <v>11786</v>
      </c>
      <c r="AK957" t="s">
        <v>11450</v>
      </c>
      <c r="AL957" t="s">
        <v>11451</v>
      </c>
      <c r="AM957" t="s">
        <v>11452</v>
      </c>
      <c r="AN957" t="s">
        <v>11442</v>
      </c>
      <c r="AO957" t="s">
        <v>11453</v>
      </c>
      <c r="AP957" t="s">
        <v>11450</v>
      </c>
      <c r="AQ957">
        <v>15</v>
      </c>
      <c r="AR957">
        <v>15</v>
      </c>
      <c r="AS957">
        <v>15</v>
      </c>
      <c r="AT957" t="s">
        <v>16595</v>
      </c>
      <c r="AU957">
        <v>0</v>
      </c>
      <c r="AV957">
        <v>0</v>
      </c>
      <c r="AW957">
        <v>0</v>
      </c>
    </row>
    <row r="958" spans="1:49">
      <c r="A958" s="1">
        <f>_xlfn.XLOOKUP(K958,数据!F:F,数据!A:A)</f>
        <v>2026</v>
      </c>
      <c r="B958" s="2">
        <f>_xlfn.XLOOKUP(K958,数据!F:F,数据!B:B)</f>
        <v>5</v>
      </c>
      <c r="C958" s="2">
        <f>_xlfn.XLOOKUP(K958,数据!F:F,数据!C:C)</f>
        <v>21</v>
      </c>
      <c r="D958" s="2" t="str">
        <f>_xlfn.XLOOKUP(K958,数据!F:F,数据!K:K)</f>
        <v>红单</v>
      </c>
      <c r="E958" s="2" t="str" cm="1">
        <f t="array" ref="E958">IF(OR(D958="红单",D958="空派"),_xlfn.IFS(F958="未开售","新品首批发货",G958&lt;F958,"新品首批发货",G958-F958&lt;=60,"新品期补货空运",G958-F958&gt;60,"老品应急空运"),"海运，不进行分析")</f>
        <v>老品应急空运</v>
      </c>
      <c r="F958" s="3">
        <v>45954</v>
      </c>
      <c r="G958" s="3">
        <f>_xlfn.XLOOKUP(K958,数据!F:F,数据!D:D)</f>
        <v>46160</v>
      </c>
      <c r="H958" s="5">
        <v>213.5</v>
      </c>
      <c r="I958" s="5">
        <f t="shared" si="40"/>
        <v>21.35</v>
      </c>
      <c r="J958" s="5">
        <f>_xlfn.XLOOKUP(K958,数据!F:F,数据!T:T)*(I958/_xlfn.XLOOKUP(K958,数据!F:F,数据!Y:Y))</f>
        <v>801.785826910372</v>
      </c>
      <c r="K958" t="s">
        <v>10789</v>
      </c>
      <c r="L958" t="s">
        <v>111</v>
      </c>
      <c r="M958" t="s">
        <v>11113</v>
      </c>
      <c r="N958" t="s">
        <v>16589</v>
      </c>
      <c r="O958" t="s">
        <v>11115</v>
      </c>
      <c r="P958" t="s">
        <v>11139</v>
      </c>
      <c r="Q958" t="s">
        <v>11117</v>
      </c>
      <c r="R958" t="s">
        <v>11118</v>
      </c>
      <c r="S958" t="s">
        <v>10789</v>
      </c>
      <c r="T958" t="s">
        <v>11119</v>
      </c>
      <c r="U958" s="4" t="s">
        <v>16590</v>
      </c>
      <c r="V958" t="s">
        <v>16581</v>
      </c>
      <c r="W958" t="s">
        <v>16591</v>
      </c>
      <c r="X958" t="s">
        <v>11123</v>
      </c>
      <c r="Y958" t="s">
        <v>11142</v>
      </c>
      <c r="Z958" t="s">
        <v>16592</v>
      </c>
      <c r="AA958" t="s">
        <v>11144</v>
      </c>
      <c r="AB958" t="s">
        <v>16590</v>
      </c>
      <c r="AC958" t="s">
        <v>16359</v>
      </c>
      <c r="AD958" t="s">
        <v>16593</v>
      </c>
      <c r="AE958" t="s">
        <v>16594</v>
      </c>
      <c r="AI958" t="s">
        <v>16428</v>
      </c>
      <c r="AJ958" t="s">
        <v>11786</v>
      </c>
      <c r="AK958" t="s">
        <v>11462</v>
      </c>
      <c r="AL958" t="s">
        <v>11463</v>
      </c>
      <c r="AM958" t="s">
        <v>11464</v>
      </c>
      <c r="AN958" t="s">
        <v>11236</v>
      </c>
      <c r="AO958" t="s">
        <v>11465</v>
      </c>
      <c r="AP958" t="s">
        <v>11462</v>
      </c>
      <c r="AQ958">
        <v>100</v>
      </c>
      <c r="AR958">
        <v>100</v>
      </c>
      <c r="AS958">
        <v>100</v>
      </c>
      <c r="AT958" t="s">
        <v>16596</v>
      </c>
      <c r="AU958">
        <v>0</v>
      </c>
      <c r="AV958">
        <v>0</v>
      </c>
      <c r="AW958">
        <v>0</v>
      </c>
    </row>
    <row r="959" spans="1:49">
      <c r="A959" s="1">
        <f>_xlfn.XLOOKUP(K959,数据!F:F,数据!A:A)</f>
        <v>2026</v>
      </c>
      <c r="B959" s="2">
        <f>_xlfn.XLOOKUP(K959,数据!F:F,数据!B:B)</f>
        <v>5</v>
      </c>
      <c r="C959" s="2">
        <f>_xlfn.XLOOKUP(K959,数据!F:F,数据!C:C)</f>
        <v>21</v>
      </c>
      <c r="D959" s="2" t="str">
        <f>_xlfn.XLOOKUP(K959,数据!F:F,数据!K:K)</f>
        <v>红单</v>
      </c>
      <c r="E959" s="2" t="str" cm="1">
        <f t="array" ref="E959">IF(OR(D959="红单",D959="空派"),_xlfn.IFS(F959="未开售","新品首批发货",G959&lt;F959,"新品首批发货",G959-F959&lt;=60,"新品期补货空运",G959-F959&gt;60,"老品应急空运"),"海运，不进行分析")</f>
        <v>老品应急空运</v>
      </c>
      <c r="F959" s="3">
        <v>45955</v>
      </c>
      <c r="G959" s="3">
        <f>_xlfn.XLOOKUP(K959,数据!F:F,数据!D:D)</f>
        <v>46160</v>
      </c>
      <c r="H959" s="5">
        <v>214.5</v>
      </c>
      <c r="I959" s="5">
        <f t="shared" si="40"/>
        <v>21.45</v>
      </c>
      <c r="J959" s="5">
        <f>_xlfn.XLOOKUP(K959,数据!F:F,数据!T:T)*(I959/_xlfn.XLOOKUP(K959,数据!F:F,数据!Y:Y))</f>
        <v>805.541264038758</v>
      </c>
      <c r="K959" t="s">
        <v>10789</v>
      </c>
      <c r="L959" t="s">
        <v>111</v>
      </c>
      <c r="M959" t="s">
        <v>11113</v>
      </c>
      <c r="N959" t="s">
        <v>16589</v>
      </c>
      <c r="O959" t="s">
        <v>11115</v>
      </c>
      <c r="P959" t="s">
        <v>11139</v>
      </c>
      <c r="Q959" t="s">
        <v>11117</v>
      </c>
      <c r="R959" t="s">
        <v>11118</v>
      </c>
      <c r="S959" t="s">
        <v>10789</v>
      </c>
      <c r="T959" t="s">
        <v>11119</v>
      </c>
      <c r="U959" s="4" t="s">
        <v>16590</v>
      </c>
      <c r="V959" t="s">
        <v>16581</v>
      </c>
      <c r="W959" t="s">
        <v>16591</v>
      </c>
      <c r="X959" t="s">
        <v>11123</v>
      </c>
      <c r="Y959" t="s">
        <v>11142</v>
      </c>
      <c r="Z959" t="s">
        <v>16592</v>
      </c>
      <c r="AA959" t="s">
        <v>11144</v>
      </c>
      <c r="AB959" t="s">
        <v>16590</v>
      </c>
      <c r="AC959" t="s">
        <v>16359</v>
      </c>
      <c r="AD959" t="s">
        <v>16593</v>
      </c>
      <c r="AE959" t="s">
        <v>16594</v>
      </c>
      <c r="AI959" t="s">
        <v>16428</v>
      </c>
      <c r="AJ959" t="s">
        <v>11786</v>
      </c>
      <c r="AK959" t="s">
        <v>11467</v>
      </c>
      <c r="AL959" t="s">
        <v>11468</v>
      </c>
      <c r="AM959" t="s">
        <v>11469</v>
      </c>
      <c r="AN959" t="s">
        <v>11236</v>
      </c>
      <c r="AO959" t="s">
        <v>11470</v>
      </c>
      <c r="AP959" t="s">
        <v>11467</v>
      </c>
      <c r="AQ959">
        <v>100</v>
      </c>
      <c r="AR959">
        <v>100</v>
      </c>
      <c r="AS959">
        <v>100</v>
      </c>
      <c r="AT959" t="s">
        <v>16596</v>
      </c>
      <c r="AU959">
        <v>0</v>
      </c>
      <c r="AV959">
        <v>0</v>
      </c>
      <c r="AW959">
        <v>0</v>
      </c>
    </row>
    <row r="960" spans="1:49">
      <c r="A960" s="1">
        <f>_xlfn.XLOOKUP(K960,数据!F:F,数据!A:A)</f>
        <v>2026</v>
      </c>
      <c r="B960" s="2">
        <f>_xlfn.XLOOKUP(K960,数据!F:F,数据!B:B)</f>
        <v>5</v>
      </c>
      <c r="C960" s="2">
        <f>_xlfn.XLOOKUP(K960,数据!F:F,数据!C:C)</f>
        <v>21</v>
      </c>
      <c r="D960" s="2" t="str">
        <f>_xlfn.XLOOKUP(K960,数据!F:F,数据!K:K)</f>
        <v>红单</v>
      </c>
      <c r="E960" s="2" t="str" cm="1">
        <f t="array" ref="E960">IF(OR(D960="红单",D960="空派"),_xlfn.IFS(F960="未开售","新品首批发货",G960&lt;F960,"新品首批发货",G960-F960&lt;=60,"新品期补货空运",G960-F960&gt;60,"老品应急空运"),"海运，不进行分析")</f>
        <v>老品应急空运</v>
      </c>
      <c r="F960" s="3">
        <v>45956</v>
      </c>
      <c r="G960" s="3">
        <f>_xlfn.XLOOKUP(K960,数据!F:F,数据!D:D)</f>
        <v>46160</v>
      </c>
      <c r="H960" s="5">
        <v>215.5</v>
      </c>
      <c r="I960" s="5">
        <f t="shared" si="40"/>
        <v>10.775</v>
      </c>
      <c r="J960" s="5">
        <f>_xlfn.XLOOKUP(K960,数据!F:F,数据!T:T)*(I960/_xlfn.XLOOKUP(K960,数据!F:F,数据!Y:Y))</f>
        <v>404.648350583572</v>
      </c>
      <c r="K960" t="s">
        <v>10789</v>
      </c>
      <c r="L960" t="s">
        <v>111</v>
      </c>
      <c r="M960" t="s">
        <v>11113</v>
      </c>
      <c r="N960" t="s">
        <v>16589</v>
      </c>
      <c r="O960" t="s">
        <v>11115</v>
      </c>
      <c r="P960" t="s">
        <v>11139</v>
      </c>
      <c r="Q960" t="s">
        <v>11117</v>
      </c>
      <c r="R960" t="s">
        <v>11118</v>
      </c>
      <c r="S960" t="s">
        <v>10789</v>
      </c>
      <c r="T960" t="s">
        <v>11119</v>
      </c>
      <c r="U960" s="4" t="s">
        <v>16590</v>
      </c>
      <c r="V960" t="s">
        <v>16581</v>
      </c>
      <c r="W960" t="s">
        <v>16591</v>
      </c>
      <c r="X960" t="s">
        <v>11123</v>
      </c>
      <c r="Y960" t="s">
        <v>11142</v>
      </c>
      <c r="Z960" t="s">
        <v>16592</v>
      </c>
      <c r="AA960" t="s">
        <v>11144</v>
      </c>
      <c r="AB960" t="s">
        <v>16590</v>
      </c>
      <c r="AC960" t="s">
        <v>16359</v>
      </c>
      <c r="AD960" t="s">
        <v>16593</v>
      </c>
      <c r="AE960" t="s">
        <v>16594</v>
      </c>
      <c r="AI960" t="s">
        <v>16428</v>
      </c>
      <c r="AJ960" t="s">
        <v>11786</v>
      </c>
      <c r="AK960" t="s">
        <v>11482</v>
      </c>
      <c r="AL960" t="s">
        <v>11483</v>
      </c>
      <c r="AM960" t="s">
        <v>11484</v>
      </c>
      <c r="AN960" t="s">
        <v>11484</v>
      </c>
      <c r="AO960" t="s">
        <v>11485</v>
      </c>
      <c r="AP960" t="s">
        <v>11482</v>
      </c>
      <c r="AQ960">
        <v>50</v>
      </c>
      <c r="AR960">
        <v>50</v>
      </c>
      <c r="AS960">
        <v>50</v>
      </c>
      <c r="AT960" t="s">
        <v>16597</v>
      </c>
      <c r="AU960">
        <v>0</v>
      </c>
      <c r="AV960">
        <v>0</v>
      </c>
      <c r="AW960">
        <v>0</v>
      </c>
    </row>
    <row r="961" spans="1:49">
      <c r="A961" s="1">
        <f>_xlfn.XLOOKUP(K961,数据!F:F,数据!A:A)</f>
        <v>2026</v>
      </c>
      <c r="B961" s="2">
        <f>_xlfn.XLOOKUP(K961,数据!F:F,数据!B:B)</f>
        <v>5</v>
      </c>
      <c r="C961" s="2">
        <f>_xlfn.XLOOKUP(K961,数据!F:F,数据!C:C)</f>
        <v>20</v>
      </c>
      <c r="D961" s="2" t="str">
        <f>_xlfn.XLOOKUP(K961,数据!F:F,数据!K:K)</f>
        <v>空派</v>
      </c>
      <c r="E961" s="2" t="str" cm="1">
        <f t="array" ref="E961">IF(OR(D961="红单",D961="空派"),_xlfn.IFS(F961="未开售","新品首批发货",G961&lt;F961,"新品首批发货",G961-F961&lt;=60,"新品期补货空运",G961-F961&gt;60,"老品应急空运"),"海运，不进行分析")</f>
        <v>老品应急空运</v>
      </c>
      <c r="F961" s="3">
        <v>45957</v>
      </c>
      <c r="G961" s="3">
        <f>_xlfn.XLOOKUP(K961,数据!F:F,数据!D:D)</f>
        <v>46157</v>
      </c>
      <c r="H961" s="5">
        <v>216.5</v>
      </c>
      <c r="I961" s="5">
        <f t="shared" si="40"/>
        <v>38.97</v>
      </c>
      <c r="J961" s="5">
        <f>_xlfn.XLOOKUP(K961,数据!F:F,数据!T:T)*(I961/_xlfn.XLOOKUP(K961,数据!F:F,数据!Y:Y))</f>
        <v>2140.16</v>
      </c>
      <c r="K961" t="s">
        <v>10786</v>
      </c>
      <c r="L961" t="s">
        <v>32</v>
      </c>
      <c r="M961" t="s">
        <v>11113</v>
      </c>
      <c r="N961" t="s">
        <v>16598</v>
      </c>
      <c r="O961" t="s">
        <v>11115</v>
      </c>
      <c r="P961" t="s">
        <v>11116</v>
      </c>
      <c r="Q961" t="s">
        <v>11117</v>
      </c>
      <c r="R961" t="s">
        <v>11118</v>
      </c>
      <c r="T961" t="s">
        <v>11119</v>
      </c>
      <c r="U961" s="4" t="s">
        <v>16599</v>
      </c>
      <c r="V961" t="s">
        <v>16600</v>
      </c>
      <c r="W961" t="s">
        <v>16601</v>
      </c>
      <c r="X961" t="s">
        <v>11123</v>
      </c>
      <c r="Y961" t="s">
        <v>11142</v>
      </c>
      <c r="Z961" t="s">
        <v>16602</v>
      </c>
      <c r="AA961" t="s">
        <v>11126</v>
      </c>
      <c r="AB961" t="s">
        <v>16599</v>
      </c>
      <c r="AC961" t="s">
        <v>16603</v>
      </c>
      <c r="AD961" t="s">
        <v>16604</v>
      </c>
      <c r="AE961" t="s">
        <v>16400</v>
      </c>
      <c r="AH961" t="s">
        <v>11171</v>
      </c>
      <c r="AI961" t="s">
        <v>11131</v>
      </c>
      <c r="AJ961" t="s">
        <v>16428</v>
      </c>
      <c r="AK961" t="s">
        <v>16605</v>
      </c>
      <c r="AL961" t="s">
        <v>16606</v>
      </c>
      <c r="AM961" t="s">
        <v>16607</v>
      </c>
      <c r="AN961" t="s">
        <v>16607</v>
      </c>
      <c r="AO961" t="s">
        <v>16608</v>
      </c>
      <c r="AP961" t="s">
        <v>16605</v>
      </c>
      <c r="AQ961">
        <v>180</v>
      </c>
      <c r="AR961">
        <v>180</v>
      </c>
      <c r="AS961">
        <v>180</v>
      </c>
      <c r="AT961" t="s">
        <v>16609</v>
      </c>
      <c r="AU961">
        <v>0</v>
      </c>
      <c r="AV961">
        <v>0</v>
      </c>
      <c r="AW961">
        <v>0</v>
      </c>
    </row>
    <row r="962" spans="1:49">
      <c r="A962" s="1">
        <f>_xlfn.XLOOKUP(K962,数据!F:F,数据!A:A)</f>
        <v>2026</v>
      </c>
      <c r="B962" s="2">
        <f>_xlfn.XLOOKUP(K962,数据!F:F,数据!B:B)</f>
        <v>5</v>
      </c>
      <c r="C962" s="2">
        <f>_xlfn.XLOOKUP(K962,数据!F:F,数据!C:C)</f>
        <v>20</v>
      </c>
      <c r="D962" s="2" t="str">
        <f>_xlfn.XLOOKUP(K962,数据!F:F,数据!K:K)</f>
        <v>空派</v>
      </c>
      <c r="E962" s="2" t="str" cm="1">
        <f t="array" ref="E962">IF(OR(D962="红单",D962="空派"),_xlfn.IFS(F962="未开售","新品首批发货",G962&lt;F962,"新品首批发货",G962-F962&lt;=60,"新品期补货空运",G962-F962&gt;60,"老品应急空运"),"海运，不进行分析")</f>
        <v>老品应急空运</v>
      </c>
      <c r="F962" s="3">
        <v>45958</v>
      </c>
      <c r="G962" s="3">
        <f>_xlfn.XLOOKUP(K962,数据!F:F,数据!D:D)</f>
        <v>46157</v>
      </c>
      <c r="H962" s="5">
        <v>217.5</v>
      </c>
      <c r="I962" s="5">
        <f t="shared" si="40"/>
        <v>21.75</v>
      </c>
      <c r="J962" s="5">
        <f>_xlfn.XLOOKUP(K962,数据!F:F,数据!T:T)*(I962/_xlfn.XLOOKUP(K962,数据!F:F,数据!Y:Y))</f>
        <v>1021.0126002291</v>
      </c>
      <c r="K962" t="s">
        <v>10784</v>
      </c>
      <c r="L962" t="s">
        <v>32</v>
      </c>
      <c r="M962" t="s">
        <v>11113</v>
      </c>
      <c r="N962" t="s">
        <v>16610</v>
      </c>
      <c r="O962" t="s">
        <v>11115</v>
      </c>
      <c r="P962" t="s">
        <v>11139</v>
      </c>
      <c r="Q962" t="s">
        <v>11117</v>
      </c>
      <c r="R962" t="s">
        <v>11118</v>
      </c>
      <c r="T962" t="s">
        <v>11119</v>
      </c>
      <c r="U962" s="4" t="s">
        <v>16599</v>
      </c>
      <c r="V962" t="s">
        <v>16600</v>
      </c>
      <c r="W962" t="s">
        <v>16611</v>
      </c>
      <c r="X962" t="s">
        <v>11123</v>
      </c>
      <c r="Y962" t="s">
        <v>11142</v>
      </c>
      <c r="Z962" t="s">
        <v>16612</v>
      </c>
      <c r="AA962" t="s">
        <v>11126</v>
      </c>
      <c r="AB962" t="s">
        <v>16599</v>
      </c>
      <c r="AC962" t="s">
        <v>16584</v>
      </c>
      <c r="AD962" t="s">
        <v>16613</v>
      </c>
      <c r="AE962" t="s">
        <v>16400</v>
      </c>
      <c r="AH962" t="s">
        <v>11171</v>
      </c>
      <c r="AI962" t="s">
        <v>11131</v>
      </c>
      <c r="AJ962" t="s">
        <v>16428</v>
      </c>
      <c r="AK962" t="s">
        <v>11995</v>
      </c>
      <c r="AL962" t="s">
        <v>11996</v>
      </c>
      <c r="AM962" t="s">
        <v>11997</v>
      </c>
      <c r="AN962" t="s">
        <v>11998</v>
      </c>
      <c r="AO962" t="s">
        <v>11999</v>
      </c>
      <c r="AP962" t="s">
        <v>11995</v>
      </c>
      <c r="AQ962">
        <v>100</v>
      </c>
      <c r="AR962">
        <v>100</v>
      </c>
      <c r="AS962">
        <v>100</v>
      </c>
      <c r="AT962" t="s">
        <v>16614</v>
      </c>
      <c r="AU962">
        <v>0</v>
      </c>
      <c r="AV962">
        <v>0</v>
      </c>
      <c r="AW962">
        <v>0</v>
      </c>
    </row>
    <row r="963" spans="1:49">
      <c r="A963" s="1">
        <f>_xlfn.XLOOKUP(K963,数据!F:F,数据!A:A)</f>
        <v>2026</v>
      </c>
      <c r="B963" s="2">
        <f>_xlfn.XLOOKUP(K963,数据!F:F,数据!B:B)</f>
        <v>5</v>
      </c>
      <c r="C963" s="2">
        <f>_xlfn.XLOOKUP(K963,数据!F:F,数据!C:C)</f>
        <v>20</v>
      </c>
      <c r="D963" s="2" t="str">
        <f>_xlfn.XLOOKUP(K963,数据!F:F,数据!K:K)</f>
        <v>空派</v>
      </c>
      <c r="E963" s="2" t="str" cm="1">
        <f t="array" ref="E963">IF(OR(D963="红单",D963="空派"),_xlfn.IFS(F963="未开售","新品首批发货",G963&lt;F963,"新品首批发货",G963-F963&lt;=60,"新品期补货空运",G963-F963&gt;60,"老品应急空运"),"海运，不进行分析")</f>
        <v>老品应急空运</v>
      </c>
      <c r="F963" s="3">
        <v>45959</v>
      </c>
      <c r="G963" s="3">
        <f>_xlfn.XLOOKUP(K963,数据!F:F,数据!D:D)</f>
        <v>46157</v>
      </c>
      <c r="H963" s="5">
        <v>218.5</v>
      </c>
      <c r="I963" s="5">
        <f t="shared" si="40"/>
        <v>21.85</v>
      </c>
      <c r="J963" s="5">
        <f>_xlfn.XLOOKUP(K963,数据!F:F,数据!T:T)*(I963/_xlfn.XLOOKUP(K963,数据!F:F,数据!Y:Y))</f>
        <v>1025.70691103475</v>
      </c>
      <c r="K963" t="s">
        <v>10784</v>
      </c>
      <c r="L963" t="s">
        <v>32</v>
      </c>
      <c r="M963" t="s">
        <v>11113</v>
      </c>
      <c r="N963" t="s">
        <v>16610</v>
      </c>
      <c r="O963" t="s">
        <v>11115</v>
      </c>
      <c r="P963" t="s">
        <v>11139</v>
      </c>
      <c r="Q963" t="s">
        <v>11117</v>
      </c>
      <c r="R963" t="s">
        <v>11118</v>
      </c>
      <c r="T963" t="s">
        <v>11119</v>
      </c>
      <c r="U963" s="4" t="s">
        <v>16599</v>
      </c>
      <c r="V963" t="s">
        <v>16600</v>
      </c>
      <c r="W963" t="s">
        <v>16611</v>
      </c>
      <c r="X963" t="s">
        <v>11123</v>
      </c>
      <c r="Y963" t="s">
        <v>11142</v>
      </c>
      <c r="Z963" t="s">
        <v>16612</v>
      </c>
      <c r="AA963" t="s">
        <v>11126</v>
      </c>
      <c r="AB963" t="s">
        <v>16599</v>
      </c>
      <c r="AC963" t="s">
        <v>16584</v>
      </c>
      <c r="AD963" t="s">
        <v>16613</v>
      </c>
      <c r="AE963" t="s">
        <v>16400</v>
      </c>
      <c r="AH963" t="s">
        <v>11171</v>
      </c>
      <c r="AI963" t="s">
        <v>11131</v>
      </c>
      <c r="AJ963" t="s">
        <v>16428</v>
      </c>
      <c r="AK963" t="s">
        <v>12645</v>
      </c>
      <c r="AL963" t="s">
        <v>12646</v>
      </c>
      <c r="AM963" t="s">
        <v>12647</v>
      </c>
      <c r="AN963" t="s">
        <v>11998</v>
      </c>
      <c r="AO963" t="s">
        <v>12648</v>
      </c>
      <c r="AP963" t="s">
        <v>12645</v>
      </c>
      <c r="AQ963">
        <v>100</v>
      </c>
      <c r="AR963">
        <v>100</v>
      </c>
      <c r="AS963">
        <v>100</v>
      </c>
      <c r="AT963" t="s">
        <v>16488</v>
      </c>
      <c r="AU963">
        <v>0</v>
      </c>
      <c r="AV963">
        <v>0</v>
      </c>
      <c r="AW963">
        <v>0</v>
      </c>
    </row>
    <row r="964" spans="1:49">
      <c r="A964" s="1">
        <f>_xlfn.XLOOKUP(K964,数据!F:F,数据!A:A)</f>
        <v>2026</v>
      </c>
      <c r="B964" s="2">
        <f>_xlfn.XLOOKUP(K964,数据!F:F,数据!B:B)</f>
        <v>5</v>
      </c>
      <c r="C964" s="2">
        <f>_xlfn.XLOOKUP(K964,数据!F:F,数据!C:C)</f>
        <v>20</v>
      </c>
      <c r="D964" s="2" t="str">
        <f>_xlfn.XLOOKUP(K964,数据!F:F,数据!K:K)</f>
        <v>空派</v>
      </c>
      <c r="E964" s="2" t="str" cm="1">
        <f t="array" ref="E964">IF(OR(D964="红单",D964="空派"),_xlfn.IFS(F964="未开售","新品首批发货",G964&lt;F964,"新品首批发货",G964-F964&lt;=60,"新品期补货空运",G964-F964&gt;60,"老品应急空运"),"海运，不进行分析")</f>
        <v>老品应急空运</v>
      </c>
      <c r="F964" s="3">
        <v>45960</v>
      </c>
      <c r="G964" s="3">
        <f>_xlfn.XLOOKUP(K964,数据!F:F,数据!D:D)</f>
        <v>46157</v>
      </c>
      <c r="H964" s="5">
        <v>219.5</v>
      </c>
      <c r="I964" s="5">
        <f t="shared" si="40"/>
        <v>8.78</v>
      </c>
      <c r="J964" s="5">
        <f>_xlfn.XLOOKUP(K964,数据!F:F,数据!T:T)*(I964/_xlfn.XLOOKUP(K964,数据!F:F,数据!Y:Y))</f>
        <v>412.160488736159</v>
      </c>
      <c r="K964" t="s">
        <v>10784</v>
      </c>
      <c r="L964" t="s">
        <v>32</v>
      </c>
      <c r="M964" t="s">
        <v>11113</v>
      </c>
      <c r="N964" t="s">
        <v>16610</v>
      </c>
      <c r="O964" t="s">
        <v>11115</v>
      </c>
      <c r="P964" t="s">
        <v>11139</v>
      </c>
      <c r="Q964" t="s">
        <v>11117</v>
      </c>
      <c r="R964" t="s">
        <v>11118</v>
      </c>
      <c r="T964" t="s">
        <v>11119</v>
      </c>
      <c r="U964" s="4" t="s">
        <v>16599</v>
      </c>
      <c r="V964" t="s">
        <v>16600</v>
      </c>
      <c r="W964" t="s">
        <v>16611</v>
      </c>
      <c r="X964" t="s">
        <v>11123</v>
      </c>
      <c r="Y964" t="s">
        <v>11142</v>
      </c>
      <c r="Z964" t="s">
        <v>16612</v>
      </c>
      <c r="AA964" t="s">
        <v>11126</v>
      </c>
      <c r="AB964" t="s">
        <v>16599</v>
      </c>
      <c r="AC964" t="s">
        <v>16584</v>
      </c>
      <c r="AD964" t="s">
        <v>16613</v>
      </c>
      <c r="AE964" t="s">
        <v>16400</v>
      </c>
      <c r="AH964" t="s">
        <v>11171</v>
      </c>
      <c r="AI964" t="s">
        <v>11131</v>
      </c>
      <c r="AJ964" t="s">
        <v>16428</v>
      </c>
      <c r="AK964" t="s">
        <v>15080</v>
      </c>
      <c r="AL964" t="s">
        <v>15081</v>
      </c>
      <c r="AM964" t="s">
        <v>15082</v>
      </c>
      <c r="AN964" t="s">
        <v>15077</v>
      </c>
      <c r="AO964" t="s">
        <v>15083</v>
      </c>
      <c r="AP964" t="s">
        <v>15080</v>
      </c>
      <c r="AQ964">
        <v>40</v>
      </c>
      <c r="AR964">
        <v>40</v>
      </c>
      <c r="AS964">
        <v>40</v>
      </c>
      <c r="AT964" t="s">
        <v>16343</v>
      </c>
      <c r="AU964">
        <v>0</v>
      </c>
      <c r="AV964">
        <v>0</v>
      </c>
      <c r="AW964">
        <v>0</v>
      </c>
    </row>
    <row r="965" spans="1:49">
      <c r="A965" s="1">
        <f>_xlfn.XLOOKUP(K965,数据!F:F,数据!A:A)</f>
        <v>2026</v>
      </c>
      <c r="B965" s="2">
        <f>_xlfn.XLOOKUP(K965,数据!F:F,数据!B:B)</f>
        <v>5</v>
      </c>
      <c r="C965" s="2">
        <f>_xlfn.XLOOKUP(K965,数据!F:F,数据!C:C)</f>
        <v>20</v>
      </c>
      <c r="D965" s="2" t="str">
        <f>_xlfn.XLOOKUP(K965,数据!F:F,数据!K:K)</f>
        <v>空派</v>
      </c>
      <c r="E965" s="2" t="str" cm="1">
        <f t="array" ref="E965">IF(OR(D965="红单",D965="空派"),_xlfn.IFS(F965="未开售","新品首批发货",G965&lt;F965,"新品首批发货",G965-F965&lt;=60,"新品期补货空运",G965-F965&gt;60,"老品应急空运"),"海运，不进行分析")</f>
        <v>老品应急空运</v>
      </c>
      <c r="F965" s="3">
        <v>45961</v>
      </c>
      <c r="G965" s="3">
        <f>_xlfn.XLOOKUP(K965,数据!F:F,数据!D:D)</f>
        <v>46157</v>
      </c>
      <c r="H965" s="5">
        <v>220.5</v>
      </c>
      <c r="I965" s="5">
        <f t="shared" si="40"/>
        <v>11.025</v>
      </c>
      <c r="J965" s="5">
        <f>_xlfn.XLOOKUP(K965,数据!F:F,数据!T:T)*(I965/_xlfn.XLOOKUP(K965,数据!F:F,数据!Y:Y))</f>
        <v>583.277375565611</v>
      </c>
      <c r="K965" t="s">
        <v>10782</v>
      </c>
      <c r="L965" t="s">
        <v>129</v>
      </c>
      <c r="M965" t="s">
        <v>11113</v>
      </c>
      <c r="N965" t="s">
        <v>16615</v>
      </c>
      <c r="O965" t="s">
        <v>11115</v>
      </c>
      <c r="P965" t="s">
        <v>11139</v>
      </c>
      <c r="Q965" t="s">
        <v>11117</v>
      </c>
      <c r="R965" t="s">
        <v>11118</v>
      </c>
      <c r="T965" t="s">
        <v>11119</v>
      </c>
      <c r="U965" s="4" t="s">
        <v>16599</v>
      </c>
      <c r="V965" t="s">
        <v>16616</v>
      </c>
      <c r="W965" t="s">
        <v>16617</v>
      </c>
      <c r="X965" t="s">
        <v>11123</v>
      </c>
      <c r="Y965" t="s">
        <v>11142</v>
      </c>
      <c r="Z965" t="s">
        <v>16618</v>
      </c>
      <c r="AA965" t="s">
        <v>11126</v>
      </c>
      <c r="AB965" t="s">
        <v>16599</v>
      </c>
      <c r="AC965" t="s">
        <v>16619</v>
      </c>
      <c r="AD965" t="s">
        <v>16620</v>
      </c>
      <c r="AE965" t="s">
        <v>16400</v>
      </c>
      <c r="AH965" t="s">
        <v>11280</v>
      </c>
      <c r="AI965" t="s">
        <v>11131</v>
      </c>
      <c r="AJ965" t="s">
        <v>16428</v>
      </c>
      <c r="AK965" t="s">
        <v>16416</v>
      </c>
      <c r="AL965" t="s">
        <v>16417</v>
      </c>
      <c r="AM965" t="s">
        <v>16418</v>
      </c>
      <c r="AN965" t="s">
        <v>15406</v>
      </c>
      <c r="AO965" t="s">
        <v>16419</v>
      </c>
      <c r="AP965" t="s">
        <v>16416</v>
      </c>
      <c r="AQ965">
        <v>50</v>
      </c>
      <c r="AR965">
        <v>50</v>
      </c>
      <c r="AS965">
        <v>50</v>
      </c>
      <c r="AT965" t="s">
        <v>16621</v>
      </c>
      <c r="AU965">
        <v>0</v>
      </c>
      <c r="AV965">
        <v>0</v>
      </c>
      <c r="AW965">
        <v>0</v>
      </c>
    </row>
    <row r="966" spans="1:49">
      <c r="A966" s="1">
        <f>_xlfn.XLOOKUP(K966,数据!F:F,数据!A:A)</f>
        <v>2026</v>
      </c>
      <c r="B966" s="2">
        <f>_xlfn.XLOOKUP(K966,数据!F:F,数据!B:B)</f>
        <v>5</v>
      </c>
      <c r="C966" s="2">
        <f>_xlfn.XLOOKUP(K966,数据!F:F,数据!C:C)</f>
        <v>20</v>
      </c>
      <c r="D966" s="2" t="str">
        <f>_xlfn.XLOOKUP(K966,数据!F:F,数据!K:K)</f>
        <v>空派</v>
      </c>
      <c r="E966" s="2" t="str" cm="1">
        <f t="array" ref="E966">IF(OR(D966="红单",D966="空派"),_xlfn.IFS(F966="未开售","新品首批发货",G966&lt;F966,"新品首批发货",G966-F966&lt;=60,"新品期补货空运",G966-F966&gt;60,"老品应急空运"),"海运，不进行分析")</f>
        <v>老品应急空运</v>
      </c>
      <c r="F966" s="3">
        <v>45962</v>
      </c>
      <c r="G966" s="3">
        <f>_xlfn.XLOOKUP(K966,数据!F:F,数据!D:D)</f>
        <v>46157</v>
      </c>
      <c r="H966" s="5">
        <v>221.5</v>
      </c>
      <c r="I966" s="5">
        <f t="shared" si="40"/>
        <v>11.075</v>
      </c>
      <c r="J966" s="5">
        <f>_xlfn.XLOOKUP(K966,数据!F:F,数据!T:T)*(I966/_xlfn.XLOOKUP(K966,数据!F:F,数据!Y:Y))</f>
        <v>585.922624434389</v>
      </c>
      <c r="K966" t="s">
        <v>10782</v>
      </c>
      <c r="L966" t="s">
        <v>129</v>
      </c>
      <c r="M966" t="s">
        <v>11113</v>
      </c>
      <c r="N966" t="s">
        <v>16615</v>
      </c>
      <c r="O966" t="s">
        <v>11115</v>
      </c>
      <c r="P966" t="s">
        <v>11139</v>
      </c>
      <c r="Q966" t="s">
        <v>11117</v>
      </c>
      <c r="R966" t="s">
        <v>11118</v>
      </c>
      <c r="T966" t="s">
        <v>11119</v>
      </c>
      <c r="U966" s="4" t="s">
        <v>16599</v>
      </c>
      <c r="V966" t="s">
        <v>16616</v>
      </c>
      <c r="W966" t="s">
        <v>16617</v>
      </c>
      <c r="X966" t="s">
        <v>11123</v>
      </c>
      <c r="Y966" t="s">
        <v>11142</v>
      </c>
      <c r="Z966" t="s">
        <v>16618</v>
      </c>
      <c r="AA966" t="s">
        <v>11126</v>
      </c>
      <c r="AB966" t="s">
        <v>16599</v>
      </c>
      <c r="AC966" t="s">
        <v>16619</v>
      </c>
      <c r="AD966" t="s">
        <v>16620</v>
      </c>
      <c r="AE966" t="s">
        <v>16400</v>
      </c>
      <c r="AH966" t="s">
        <v>11280</v>
      </c>
      <c r="AI966" t="s">
        <v>11131</v>
      </c>
      <c r="AJ966" t="s">
        <v>16428</v>
      </c>
      <c r="AK966" t="s">
        <v>12989</v>
      </c>
      <c r="AL966" t="s">
        <v>12990</v>
      </c>
      <c r="AM966" t="s">
        <v>12991</v>
      </c>
      <c r="AN966" t="s">
        <v>11877</v>
      </c>
      <c r="AO966" t="s">
        <v>12992</v>
      </c>
      <c r="AP966" t="s">
        <v>12989</v>
      </c>
      <c r="AQ966">
        <v>50</v>
      </c>
      <c r="AR966">
        <v>50</v>
      </c>
      <c r="AS966">
        <v>50</v>
      </c>
      <c r="AT966" t="s">
        <v>16621</v>
      </c>
      <c r="AU966">
        <v>0</v>
      </c>
      <c r="AV966">
        <v>0</v>
      </c>
      <c r="AW966">
        <v>0</v>
      </c>
    </row>
    <row r="967" spans="1:49">
      <c r="A967" s="1">
        <f>_xlfn.XLOOKUP(K967,数据!F:F,数据!A:A)</f>
        <v>2026</v>
      </c>
      <c r="B967" s="2">
        <f>_xlfn.XLOOKUP(K967,数据!F:F,数据!B:B)</f>
        <v>5</v>
      </c>
      <c r="C967" s="2">
        <f>_xlfn.XLOOKUP(K967,数据!F:F,数据!C:C)</f>
        <v>20</v>
      </c>
      <c r="D967" s="2" t="str">
        <f>_xlfn.XLOOKUP(K967,数据!F:F,数据!K:K)</f>
        <v>空派</v>
      </c>
      <c r="E967" s="2" t="str" cm="1">
        <f t="array" ref="E967">IF(OR(D967="红单",D967="空派"),_xlfn.IFS(F967="未开售","新品首批发货",G967&lt;F967,"新品首批发货",G967-F967&lt;=60,"新品期补货空运",G967-F967&gt;60,"老品应急空运"),"海运，不进行分析")</f>
        <v>老品应急空运</v>
      </c>
      <c r="F967" s="3">
        <v>45963</v>
      </c>
      <c r="G967" s="3">
        <f>_xlfn.XLOOKUP(K967,数据!F:F,数据!D:D)</f>
        <v>46157</v>
      </c>
      <c r="H967" s="5">
        <v>222.5</v>
      </c>
      <c r="I967" s="5">
        <f t="shared" si="40"/>
        <v>6.675</v>
      </c>
      <c r="J967" s="5">
        <f>_xlfn.XLOOKUP(K967,数据!F:F,数据!T:T)*(I967/_xlfn.XLOOKUP(K967,数据!F:F,数据!Y:Y))</f>
        <v>447.666369024709</v>
      </c>
      <c r="K967" t="s">
        <v>10783</v>
      </c>
      <c r="L967" t="s">
        <v>96</v>
      </c>
      <c r="M967" t="s">
        <v>11113</v>
      </c>
      <c r="N967" t="s">
        <v>16622</v>
      </c>
      <c r="O967" t="s">
        <v>11115</v>
      </c>
      <c r="P967" t="s">
        <v>11139</v>
      </c>
      <c r="Q967" t="s">
        <v>11117</v>
      </c>
      <c r="R967" t="s">
        <v>11118</v>
      </c>
      <c r="S967" t="s">
        <v>16623</v>
      </c>
      <c r="T967" t="s">
        <v>11119</v>
      </c>
      <c r="U967" s="4" t="s">
        <v>16599</v>
      </c>
      <c r="V967" t="s">
        <v>16600</v>
      </c>
      <c r="W967" t="s">
        <v>16624</v>
      </c>
      <c r="X967" t="s">
        <v>11123</v>
      </c>
      <c r="Y967" t="s">
        <v>11142</v>
      </c>
      <c r="Z967" t="s">
        <v>16625</v>
      </c>
      <c r="AA967" t="s">
        <v>11126</v>
      </c>
      <c r="AB967" t="s">
        <v>16599</v>
      </c>
      <c r="AC967" t="s">
        <v>16603</v>
      </c>
      <c r="AD967" t="s">
        <v>16626</v>
      </c>
      <c r="AE967" t="s">
        <v>16400</v>
      </c>
      <c r="AH967" t="s">
        <v>11280</v>
      </c>
      <c r="AI967" t="s">
        <v>11131</v>
      </c>
      <c r="AJ967" t="s">
        <v>16428</v>
      </c>
      <c r="AK967" t="s">
        <v>12146</v>
      </c>
      <c r="AL967" t="s">
        <v>12147</v>
      </c>
      <c r="AM967" t="s">
        <v>12148</v>
      </c>
      <c r="AN967" t="s">
        <v>12148</v>
      </c>
      <c r="AO967" t="s">
        <v>12149</v>
      </c>
      <c r="AP967" t="s">
        <v>12146</v>
      </c>
      <c r="AQ967">
        <v>30</v>
      </c>
      <c r="AR967">
        <v>30</v>
      </c>
      <c r="AS967">
        <v>30</v>
      </c>
      <c r="AT967" t="s">
        <v>16627</v>
      </c>
      <c r="AU967">
        <v>0</v>
      </c>
      <c r="AV967">
        <v>0</v>
      </c>
      <c r="AW967">
        <v>0</v>
      </c>
    </row>
    <row r="968" spans="1:49">
      <c r="A968" s="1">
        <f>_xlfn.XLOOKUP(K968,数据!F:F,数据!A:A)</f>
        <v>2026</v>
      </c>
      <c r="B968" s="2">
        <f>_xlfn.XLOOKUP(K968,数据!F:F,数据!B:B)</f>
        <v>5</v>
      </c>
      <c r="C968" s="2">
        <f>_xlfn.XLOOKUP(K968,数据!F:F,数据!C:C)</f>
        <v>20</v>
      </c>
      <c r="D968" s="2" t="str">
        <f>_xlfn.XLOOKUP(K968,数据!F:F,数据!K:K)</f>
        <v>空派</v>
      </c>
      <c r="E968" s="2" t="str" cm="1">
        <f t="array" ref="E968">IF(OR(D968="红单",D968="空派"),_xlfn.IFS(F968="未开售","新品首批发货",G968&lt;F968,"新品首批发货",G968-F968&lt;=60,"新品期补货空运",G968-F968&gt;60,"老品应急空运"),"海运，不进行分析")</f>
        <v>老品应急空运</v>
      </c>
      <c r="F968" s="3">
        <v>45964</v>
      </c>
      <c r="G968" s="3">
        <f>_xlfn.XLOOKUP(K968,数据!F:F,数据!D:D)</f>
        <v>46157</v>
      </c>
      <c r="H968" s="5">
        <v>223.5</v>
      </c>
      <c r="I968" s="5">
        <f t="shared" si="40"/>
        <v>3.3525</v>
      </c>
      <c r="J968" s="5">
        <f>_xlfn.XLOOKUP(K968,数据!F:F,数据!T:T)*(I968/_xlfn.XLOOKUP(K968,数据!F:F,数据!Y:Y))</f>
        <v>224.83917635286</v>
      </c>
      <c r="K968" t="s">
        <v>10783</v>
      </c>
      <c r="L968" t="s">
        <v>96</v>
      </c>
      <c r="M968" t="s">
        <v>11113</v>
      </c>
      <c r="N968" t="s">
        <v>16622</v>
      </c>
      <c r="O968" t="s">
        <v>11115</v>
      </c>
      <c r="P968" t="s">
        <v>11139</v>
      </c>
      <c r="Q968" t="s">
        <v>11117</v>
      </c>
      <c r="R968" t="s">
        <v>11118</v>
      </c>
      <c r="S968" t="s">
        <v>16623</v>
      </c>
      <c r="T968" t="s">
        <v>11119</v>
      </c>
      <c r="U968" s="4" t="s">
        <v>16599</v>
      </c>
      <c r="V968" t="s">
        <v>16600</v>
      </c>
      <c r="W968" t="s">
        <v>16624</v>
      </c>
      <c r="X968" t="s">
        <v>11123</v>
      </c>
      <c r="Y968" t="s">
        <v>11142</v>
      </c>
      <c r="Z968" t="s">
        <v>16625</v>
      </c>
      <c r="AA968" t="s">
        <v>11126</v>
      </c>
      <c r="AB968" t="s">
        <v>16599</v>
      </c>
      <c r="AC968" t="s">
        <v>16603</v>
      </c>
      <c r="AD968" t="s">
        <v>16626</v>
      </c>
      <c r="AE968" t="s">
        <v>16400</v>
      </c>
      <c r="AH968" t="s">
        <v>11280</v>
      </c>
      <c r="AI968" t="s">
        <v>11131</v>
      </c>
      <c r="AJ968" t="s">
        <v>16428</v>
      </c>
      <c r="AK968" t="s">
        <v>16452</v>
      </c>
      <c r="AL968" t="s">
        <v>16453</v>
      </c>
      <c r="AM968" t="s">
        <v>16454</v>
      </c>
      <c r="AN968" t="s">
        <v>16454</v>
      </c>
      <c r="AO968" t="s">
        <v>16455</v>
      </c>
      <c r="AP968" t="s">
        <v>16452</v>
      </c>
      <c r="AQ968">
        <v>15</v>
      </c>
      <c r="AR968">
        <v>15</v>
      </c>
      <c r="AS968">
        <v>15</v>
      </c>
      <c r="AT968" t="s">
        <v>16628</v>
      </c>
      <c r="AU968">
        <v>0</v>
      </c>
      <c r="AV968">
        <v>0</v>
      </c>
      <c r="AW968">
        <v>0</v>
      </c>
    </row>
    <row r="969" spans="1:49">
      <c r="A969" s="1">
        <f>_xlfn.XLOOKUP(K969,数据!F:F,数据!A:A)</f>
        <v>2026</v>
      </c>
      <c r="B969" s="2">
        <f>_xlfn.XLOOKUP(K969,数据!F:F,数据!B:B)</f>
        <v>5</v>
      </c>
      <c r="C969" s="2">
        <f>_xlfn.XLOOKUP(K969,数据!F:F,数据!C:C)</f>
        <v>20</v>
      </c>
      <c r="D969" s="2" t="str">
        <f>_xlfn.XLOOKUP(K969,数据!F:F,数据!K:K)</f>
        <v>空派</v>
      </c>
      <c r="E969" s="2" t="str" cm="1">
        <f t="array" ref="E969">IF(OR(D969="红单",D969="空派"),_xlfn.IFS(F969="未开售","新品首批发货",G969&lt;F969,"新品首批发货",G969-F969&lt;=60,"新品期补货空运",G969-F969&gt;60,"老品应急空运"),"海运，不进行分析")</f>
        <v>老品应急空运</v>
      </c>
      <c r="F969" s="3">
        <v>45965</v>
      </c>
      <c r="G969" s="3">
        <f>_xlfn.XLOOKUP(K969,数据!F:F,数据!D:D)</f>
        <v>46157</v>
      </c>
      <c r="H969" s="5">
        <v>224.5</v>
      </c>
      <c r="I969" s="5">
        <f t="shared" ref="I969:I1032" si="41">H969*AQ969/1000</f>
        <v>22.45</v>
      </c>
      <c r="J969" s="5">
        <f>_xlfn.XLOOKUP(K969,数据!F:F,数据!T:T)*(I969/_xlfn.XLOOKUP(K969,数据!F:F,数据!Y:Y))</f>
        <v>1505.63445462243</v>
      </c>
      <c r="K969" t="s">
        <v>10783</v>
      </c>
      <c r="L969" t="s">
        <v>96</v>
      </c>
      <c r="M969" t="s">
        <v>11113</v>
      </c>
      <c r="N969" t="s">
        <v>16622</v>
      </c>
      <c r="O969" t="s">
        <v>11115</v>
      </c>
      <c r="P969" t="s">
        <v>11139</v>
      </c>
      <c r="Q969" t="s">
        <v>11117</v>
      </c>
      <c r="R969" t="s">
        <v>11118</v>
      </c>
      <c r="S969" t="s">
        <v>16623</v>
      </c>
      <c r="T969" t="s">
        <v>11119</v>
      </c>
      <c r="U969" s="4" t="s">
        <v>16599</v>
      </c>
      <c r="V969" t="s">
        <v>16600</v>
      </c>
      <c r="W969" t="s">
        <v>16624</v>
      </c>
      <c r="X969" t="s">
        <v>11123</v>
      </c>
      <c r="Y969" t="s">
        <v>11142</v>
      </c>
      <c r="Z969" t="s">
        <v>16625</v>
      </c>
      <c r="AA969" t="s">
        <v>11126</v>
      </c>
      <c r="AB969" t="s">
        <v>16599</v>
      </c>
      <c r="AC969" t="s">
        <v>16603</v>
      </c>
      <c r="AD969" t="s">
        <v>16626</v>
      </c>
      <c r="AE969" t="s">
        <v>16400</v>
      </c>
      <c r="AH969" t="s">
        <v>11280</v>
      </c>
      <c r="AI969" t="s">
        <v>11131</v>
      </c>
      <c r="AJ969" t="s">
        <v>16428</v>
      </c>
      <c r="AK969" t="s">
        <v>16629</v>
      </c>
      <c r="AL969" t="s">
        <v>16630</v>
      </c>
      <c r="AM969" t="s">
        <v>16631</v>
      </c>
      <c r="AN969" t="s">
        <v>16456</v>
      </c>
      <c r="AO969" t="s">
        <v>16632</v>
      </c>
      <c r="AP969" t="s">
        <v>16629</v>
      </c>
      <c r="AQ969">
        <v>100</v>
      </c>
      <c r="AR969">
        <v>100</v>
      </c>
      <c r="AS969">
        <v>100</v>
      </c>
      <c r="AT969" t="s">
        <v>16633</v>
      </c>
      <c r="AU969">
        <v>0</v>
      </c>
      <c r="AV969">
        <v>0</v>
      </c>
      <c r="AW969">
        <v>0</v>
      </c>
    </row>
    <row r="970" spans="1:49">
      <c r="A970" s="1">
        <f>_xlfn.XLOOKUP(K970,数据!F:F,数据!A:A)</f>
        <v>2026</v>
      </c>
      <c r="B970" s="2">
        <f>_xlfn.XLOOKUP(K970,数据!F:F,数据!B:B)</f>
        <v>5</v>
      </c>
      <c r="C970" s="2">
        <f>_xlfn.XLOOKUP(K970,数据!F:F,数据!C:C)</f>
        <v>20</v>
      </c>
      <c r="D970" s="2" t="str">
        <f>_xlfn.XLOOKUP(K970,数据!F:F,数据!K:K)</f>
        <v>空派</v>
      </c>
      <c r="E970" s="2" t="str" cm="1">
        <f t="array" ref="E970">IF(OR(D970="红单",D970="空派"),_xlfn.IFS(F970="未开售","新品首批发货",G970&lt;F970,"新品首批发货",G970-F970&lt;=60,"新品期补货空运",G970-F970&gt;60,"老品应急空运"),"海运，不进行分析")</f>
        <v>老品应急空运</v>
      </c>
      <c r="F970" s="3">
        <v>45966</v>
      </c>
      <c r="G970" s="3">
        <f>_xlfn.XLOOKUP(K970,数据!F:F,数据!D:D)</f>
        <v>46157</v>
      </c>
      <c r="H970" s="5">
        <v>225.5</v>
      </c>
      <c r="I970" s="5">
        <f t="shared" si="41"/>
        <v>11.275</v>
      </c>
      <c r="J970" s="5">
        <f>_xlfn.XLOOKUP(K970,数据!F:F,数据!T:T)*(I970/_xlfn.XLOOKUP(K970,数据!F:F,数据!Y:Y))</f>
        <v>760.551510685335</v>
      </c>
      <c r="K970" t="s">
        <v>10787</v>
      </c>
      <c r="L970" t="s">
        <v>111</v>
      </c>
      <c r="M970" t="s">
        <v>11113</v>
      </c>
      <c r="N970" t="s">
        <v>16634</v>
      </c>
      <c r="O970" t="s">
        <v>11115</v>
      </c>
      <c r="P970" t="s">
        <v>11139</v>
      </c>
      <c r="Q970" t="s">
        <v>11117</v>
      </c>
      <c r="R970" t="s">
        <v>11118</v>
      </c>
      <c r="T970" t="s">
        <v>11119</v>
      </c>
      <c r="U970" s="4" t="s">
        <v>16599</v>
      </c>
      <c r="V970" t="s">
        <v>16600</v>
      </c>
      <c r="W970" t="s">
        <v>16635</v>
      </c>
      <c r="X970" t="s">
        <v>11123</v>
      </c>
      <c r="Y970" t="s">
        <v>11142</v>
      </c>
      <c r="Z970" t="s">
        <v>16636</v>
      </c>
      <c r="AA970" t="s">
        <v>11144</v>
      </c>
      <c r="AB970" t="s">
        <v>16599</v>
      </c>
      <c r="AC970" t="s">
        <v>16637</v>
      </c>
      <c r="AD970" t="s">
        <v>16638</v>
      </c>
      <c r="AE970" t="s">
        <v>16400</v>
      </c>
      <c r="AH970" t="s">
        <v>11171</v>
      </c>
      <c r="AI970" t="s">
        <v>11786</v>
      </c>
      <c r="AJ970" t="s">
        <v>16001</v>
      </c>
      <c r="AK970" t="s">
        <v>11450</v>
      </c>
      <c r="AL970" t="s">
        <v>11451</v>
      </c>
      <c r="AM970" t="s">
        <v>11452</v>
      </c>
      <c r="AN970" t="s">
        <v>11442</v>
      </c>
      <c r="AO970" t="s">
        <v>11453</v>
      </c>
      <c r="AP970" t="s">
        <v>11450</v>
      </c>
      <c r="AQ970">
        <v>50</v>
      </c>
      <c r="AR970">
        <v>50</v>
      </c>
      <c r="AS970">
        <v>50</v>
      </c>
      <c r="AT970" t="s">
        <v>16621</v>
      </c>
      <c r="AU970">
        <v>0</v>
      </c>
      <c r="AV970">
        <v>0</v>
      </c>
      <c r="AW970">
        <v>0</v>
      </c>
    </row>
    <row r="971" spans="1:49">
      <c r="A971" s="1">
        <f>_xlfn.XLOOKUP(K971,数据!F:F,数据!A:A)</f>
        <v>2026</v>
      </c>
      <c r="B971" s="2">
        <f>_xlfn.XLOOKUP(K971,数据!F:F,数据!B:B)</f>
        <v>5</v>
      </c>
      <c r="C971" s="2">
        <f>_xlfn.XLOOKUP(K971,数据!F:F,数据!C:C)</f>
        <v>20</v>
      </c>
      <c r="D971" s="2" t="str">
        <f>_xlfn.XLOOKUP(K971,数据!F:F,数据!K:K)</f>
        <v>空派</v>
      </c>
      <c r="E971" s="2" t="str" cm="1">
        <f t="array" ref="E971">IF(OR(D971="红单",D971="空派"),_xlfn.IFS(F971="未开售","新品首批发货",G971&lt;F971,"新品首批发货",G971-F971&lt;=60,"新品期补货空运",G971-F971&gt;60,"老品应急空运"),"海运，不进行分析")</f>
        <v>老品应急空运</v>
      </c>
      <c r="F971" s="3">
        <v>45967</v>
      </c>
      <c r="G971" s="3">
        <f>_xlfn.XLOOKUP(K971,数据!F:F,数据!D:D)</f>
        <v>46157</v>
      </c>
      <c r="H971" s="5">
        <v>226.5</v>
      </c>
      <c r="I971" s="5">
        <f t="shared" si="41"/>
        <v>22.65</v>
      </c>
      <c r="J971" s="5">
        <f>_xlfn.XLOOKUP(K971,数据!F:F,数据!T:T)*(I971/_xlfn.XLOOKUP(K971,数据!F:F,数据!Y:Y))</f>
        <v>1527.84848931466</v>
      </c>
      <c r="K971" t="s">
        <v>10787</v>
      </c>
      <c r="L971" t="s">
        <v>111</v>
      </c>
      <c r="M971" t="s">
        <v>11113</v>
      </c>
      <c r="N971" t="s">
        <v>16634</v>
      </c>
      <c r="O971" t="s">
        <v>11115</v>
      </c>
      <c r="P971" t="s">
        <v>11139</v>
      </c>
      <c r="Q971" t="s">
        <v>11117</v>
      </c>
      <c r="R971" t="s">
        <v>11118</v>
      </c>
      <c r="T971" t="s">
        <v>11119</v>
      </c>
      <c r="U971" s="4" t="s">
        <v>16599</v>
      </c>
      <c r="V971" t="s">
        <v>16600</v>
      </c>
      <c r="W971" t="s">
        <v>16635</v>
      </c>
      <c r="X971" t="s">
        <v>11123</v>
      </c>
      <c r="Y971" t="s">
        <v>11142</v>
      </c>
      <c r="Z971" t="s">
        <v>16636</v>
      </c>
      <c r="AA971" t="s">
        <v>11144</v>
      </c>
      <c r="AB971" t="s">
        <v>16599</v>
      </c>
      <c r="AC971" t="s">
        <v>16637</v>
      </c>
      <c r="AD971" t="s">
        <v>16638</v>
      </c>
      <c r="AE971" t="s">
        <v>16400</v>
      </c>
      <c r="AH971" t="s">
        <v>11171</v>
      </c>
      <c r="AI971" t="s">
        <v>11786</v>
      </c>
      <c r="AJ971" t="s">
        <v>16001</v>
      </c>
      <c r="AK971" t="s">
        <v>11439</v>
      </c>
      <c r="AL971" t="s">
        <v>11440</v>
      </c>
      <c r="AM971" t="s">
        <v>11441</v>
      </c>
      <c r="AN971" t="s">
        <v>11442</v>
      </c>
      <c r="AO971" t="s">
        <v>11443</v>
      </c>
      <c r="AP971" t="s">
        <v>11439</v>
      </c>
      <c r="AQ971">
        <v>100</v>
      </c>
      <c r="AR971">
        <v>100</v>
      </c>
      <c r="AS971">
        <v>100</v>
      </c>
      <c r="AT971" t="s">
        <v>16633</v>
      </c>
      <c r="AU971">
        <v>0</v>
      </c>
      <c r="AV971">
        <v>0</v>
      </c>
      <c r="AW971">
        <v>0</v>
      </c>
    </row>
    <row r="972" spans="1:49">
      <c r="A972" s="1">
        <f>_xlfn.XLOOKUP(K972,数据!F:F,数据!A:A)</f>
        <v>2026</v>
      </c>
      <c r="B972" s="2">
        <f>_xlfn.XLOOKUP(K972,数据!F:F,数据!B:B)</f>
        <v>5</v>
      </c>
      <c r="C972" s="2">
        <f>_xlfn.XLOOKUP(K972,数据!F:F,数据!C:C)</f>
        <v>20</v>
      </c>
      <c r="D972" s="2" t="str">
        <f>_xlfn.XLOOKUP(K972,数据!F:F,数据!K:K)</f>
        <v>空派</v>
      </c>
      <c r="E972" s="2" t="str" cm="1">
        <f t="array" ref="E972">IF(OR(D972="红单",D972="空派"),_xlfn.IFS(F972="未开售","新品首批发货",G972&lt;F972,"新品首批发货",G972-F972&lt;=60,"新品期补货空运",G972-F972&gt;60,"老品应急空运"),"海运，不进行分析")</f>
        <v>老品应急空运</v>
      </c>
      <c r="F972" s="3">
        <v>45968</v>
      </c>
      <c r="G972" s="3">
        <f>_xlfn.XLOOKUP(K972,数据!F:F,数据!D:D)</f>
        <v>46157</v>
      </c>
      <c r="H972" s="5">
        <v>227.5</v>
      </c>
      <c r="I972" s="5">
        <f t="shared" si="41"/>
        <v>18.2</v>
      </c>
      <c r="J972" s="5">
        <f>_xlfn.XLOOKUP(K972,数据!F:F,数据!T:T)*(I972/_xlfn.XLOOKUP(K972,数据!F:F,数据!Y:Y))</f>
        <v>773.609279475982</v>
      </c>
      <c r="K972" t="s">
        <v>10785</v>
      </c>
      <c r="L972" t="s">
        <v>41</v>
      </c>
      <c r="M972" t="s">
        <v>11113</v>
      </c>
      <c r="N972" t="s">
        <v>16639</v>
      </c>
      <c r="O972" t="s">
        <v>11115</v>
      </c>
      <c r="P972" t="s">
        <v>11139</v>
      </c>
      <c r="Q972" t="s">
        <v>11117</v>
      </c>
      <c r="R972" t="s">
        <v>11118</v>
      </c>
      <c r="T972" t="s">
        <v>11119</v>
      </c>
      <c r="U972" s="4" t="s">
        <v>16599</v>
      </c>
      <c r="V972" t="s">
        <v>16600</v>
      </c>
      <c r="W972" t="s">
        <v>16640</v>
      </c>
      <c r="X972" t="s">
        <v>11123</v>
      </c>
      <c r="Y972" t="s">
        <v>11142</v>
      </c>
      <c r="Z972" t="s">
        <v>16641</v>
      </c>
      <c r="AA972" t="s">
        <v>11144</v>
      </c>
      <c r="AB972" t="s">
        <v>16599</v>
      </c>
      <c r="AC972" t="s">
        <v>16642</v>
      </c>
      <c r="AD972" t="s">
        <v>16643</v>
      </c>
      <c r="AE972" t="s">
        <v>16400</v>
      </c>
      <c r="AH972" t="s">
        <v>11171</v>
      </c>
      <c r="AI972" t="s">
        <v>11786</v>
      </c>
      <c r="AJ972" t="s">
        <v>16001</v>
      </c>
      <c r="AK972" t="s">
        <v>16644</v>
      </c>
      <c r="AL972" t="s">
        <v>16645</v>
      </c>
      <c r="AM972" t="s">
        <v>16646</v>
      </c>
      <c r="AN972" t="s">
        <v>11526</v>
      </c>
      <c r="AO972" t="s">
        <v>16647</v>
      </c>
      <c r="AP972" t="s">
        <v>16644</v>
      </c>
      <c r="AQ972">
        <v>80</v>
      </c>
      <c r="AR972">
        <v>80</v>
      </c>
      <c r="AS972">
        <v>80</v>
      </c>
      <c r="AT972" t="s">
        <v>16648</v>
      </c>
      <c r="AU972">
        <v>0</v>
      </c>
      <c r="AV972">
        <v>0</v>
      </c>
      <c r="AW972">
        <v>0</v>
      </c>
    </row>
    <row r="973" spans="1:49">
      <c r="A973" s="1">
        <f>_xlfn.XLOOKUP(K973,数据!F:F,数据!A:A)</f>
        <v>2026</v>
      </c>
      <c r="B973" s="2">
        <f>_xlfn.XLOOKUP(K973,数据!F:F,数据!B:B)</f>
        <v>5</v>
      </c>
      <c r="C973" s="2">
        <f>_xlfn.XLOOKUP(K973,数据!F:F,数据!C:C)</f>
        <v>20</v>
      </c>
      <c r="D973" s="2" t="str">
        <f>_xlfn.XLOOKUP(K973,数据!F:F,数据!K:K)</f>
        <v>空派</v>
      </c>
      <c r="E973" s="2" t="str" cm="1">
        <f t="array" ref="E973">IF(OR(D973="红单",D973="空派"),_xlfn.IFS(F973="未开售","新品首批发货",G973&lt;F973,"新品首批发货",G973-F973&lt;=60,"新品期补货空运",G973-F973&gt;60,"老品应急空运"),"海运，不进行分析")</f>
        <v>老品应急空运</v>
      </c>
      <c r="F973" s="3">
        <v>45969</v>
      </c>
      <c r="G973" s="3">
        <f>_xlfn.XLOOKUP(K973,数据!F:F,数据!D:D)</f>
        <v>46157</v>
      </c>
      <c r="H973" s="5">
        <v>228.5</v>
      </c>
      <c r="I973" s="5">
        <f t="shared" si="41"/>
        <v>18.28</v>
      </c>
      <c r="J973" s="5">
        <f>_xlfn.XLOOKUP(K973,数据!F:F,数据!T:T)*(I973/_xlfn.XLOOKUP(K973,数据!F:F,数据!Y:Y))</f>
        <v>777.009759825328</v>
      </c>
      <c r="K973" t="s">
        <v>10785</v>
      </c>
      <c r="L973" t="s">
        <v>41</v>
      </c>
      <c r="M973" t="s">
        <v>11113</v>
      </c>
      <c r="N973" t="s">
        <v>16639</v>
      </c>
      <c r="O973" t="s">
        <v>11115</v>
      </c>
      <c r="P973" t="s">
        <v>11139</v>
      </c>
      <c r="Q973" t="s">
        <v>11117</v>
      </c>
      <c r="R973" t="s">
        <v>11118</v>
      </c>
      <c r="T973" t="s">
        <v>11119</v>
      </c>
      <c r="U973" s="4" t="s">
        <v>16599</v>
      </c>
      <c r="V973" t="s">
        <v>16600</v>
      </c>
      <c r="W973" t="s">
        <v>16640</v>
      </c>
      <c r="X973" t="s">
        <v>11123</v>
      </c>
      <c r="Y973" t="s">
        <v>11142</v>
      </c>
      <c r="Z973" t="s">
        <v>16641</v>
      </c>
      <c r="AA973" t="s">
        <v>11144</v>
      </c>
      <c r="AB973" t="s">
        <v>16599</v>
      </c>
      <c r="AC973" t="s">
        <v>16642</v>
      </c>
      <c r="AD973" t="s">
        <v>16643</v>
      </c>
      <c r="AE973" t="s">
        <v>16400</v>
      </c>
      <c r="AH973" t="s">
        <v>11171</v>
      </c>
      <c r="AI973" t="s">
        <v>11786</v>
      </c>
      <c r="AJ973" t="s">
        <v>16001</v>
      </c>
      <c r="AK973" t="s">
        <v>16649</v>
      </c>
      <c r="AL973" t="s">
        <v>16650</v>
      </c>
      <c r="AM973" t="s">
        <v>16651</v>
      </c>
      <c r="AN973" t="s">
        <v>11526</v>
      </c>
      <c r="AO973" t="s">
        <v>16652</v>
      </c>
      <c r="AP973" t="s">
        <v>16649</v>
      </c>
      <c r="AQ973">
        <v>80</v>
      </c>
      <c r="AR973">
        <v>80</v>
      </c>
      <c r="AS973">
        <v>80</v>
      </c>
      <c r="AT973" t="s">
        <v>16648</v>
      </c>
      <c r="AU973">
        <v>0</v>
      </c>
      <c r="AV973">
        <v>0</v>
      </c>
      <c r="AW973">
        <v>0</v>
      </c>
    </row>
    <row r="974" spans="1:49">
      <c r="A974" s="1">
        <f>_xlfn.XLOOKUP(K974,数据!F:F,数据!A:A)</f>
        <v>2026</v>
      </c>
      <c r="B974" s="2">
        <f>_xlfn.XLOOKUP(K974,数据!F:F,数据!B:B)</f>
        <v>5</v>
      </c>
      <c r="C974" s="2">
        <f>_xlfn.XLOOKUP(K974,数据!F:F,数据!C:C)</f>
        <v>20</v>
      </c>
      <c r="D974" s="2" t="str">
        <f>_xlfn.XLOOKUP(K974,数据!F:F,数据!K:K)</f>
        <v>空派</v>
      </c>
      <c r="E974" s="2" t="str" cm="1">
        <f t="array" ref="E974">IF(OR(D974="红单",D974="空派"),_xlfn.IFS(F974="未开售","新品首批发货",G974&lt;F974,"新品首批发货",G974-F974&lt;=60,"新品期补货空运",G974-F974&gt;60,"老品应急空运"),"海运，不进行分析")</f>
        <v>老品应急空运</v>
      </c>
      <c r="F974" s="3">
        <v>45970</v>
      </c>
      <c r="G974" s="3">
        <f>_xlfn.XLOOKUP(K974,数据!F:F,数据!D:D)</f>
        <v>46157</v>
      </c>
      <c r="H974" s="5">
        <v>229.5</v>
      </c>
      <c r="I974" s="5">
        <f t="shared" si="41"/>
        <v>18.36</v>
      </c>
      <c r="J974" s="5">
        <f>_xlfn.XLOOKUP(K974,数据!F:F,数据!T:T)*(I974/_xlfn.XLOOKUP(K974,数据!F:F,数据!Y:Y))</f>
        <v>780.410240174672</v>
      </c>
      <c r="K974" t="s">
        <v>10785</v>
      </c>
      <c r="L974" t="s">
        <v>41</v>
      </c>
      <c r="M974" t="s">
        <v>11113</v>
      </c>
      <c r="N974" t="s">
        <v>16639</v>
      </c>
      <c r="O974" t="s">
        <v>11115</v>
      </c>
      <c r="P974" t="s">
        <v>11139</v>
      </c>
      <c r="Q974" t="s">
        <v>11117</v>
      </c>
      <c r="R974" t="s">
        <v>11118</v>
      </c>
      <c r="T974" t="s">
        <v>11119</v>
      </c>
      <c r="U974" s="4" t="s">
        <v>16599</v>
      </c>
      <c r="V974" t="s">
        <v>16600</v>
      </c>
      <c r="W974" t="s">
        <v>16640</v>
      </c>
      <c r="X974" t="s">
        <v>11123</v>
      </c>
      <c r="Y974" t="s">
        <v>11142</v>
      </c>
      <c r="Z974" t="s">
        <v>16641</v>
      </c>
      <c r="AA974" t="s">
        <v>11144</v>
      </c>
      <c r="AB974" t="s">
        <v>16599</v>
      </c>
      <c r="AC974" t="s">
        <v>16642</v>
      </c>
      <c r="AD974" t="s">
        <v>16643</v>
      </c>
      <c r="AE974" t="s">
        <v>16400</v>
      </c>
      <c r="AH974" t="s">
        <v>11171</v>
      </c>
      <c r="AI974" t="s">
        <v>11786</v>
      </c>
      <c r="AJ974" t="s">
        <v>16001</v>
      </c>
      <c r="AK974" t="s">
        <v>16653</v>
      </c>
      <c r="AL974" t="s">
        <v>16654</v>
      </c>
      <c r="AM974" t="s">
        <v>16655</v>
      </c>
      <c r="AN974" t="s">
        <v>11526</v>
      </c>
      <c r="AO974" t="s">
        <v>16656</v>
      </c>
      <c r="AP974" t="s">
        <v>16653</v>
      </c>
      <c r="AQ974">
        <v>80</v>
      </c>
      <c r="AR974">
        <v>80</v>
      </c>
      <c r="AS974">
        <v>80</v>
      </c>
      <c r="AT974" t="s">
        <v>16648</v>
      </c>
      <c r="AU974">
        <v>0</v>
      </c>
      <c r="AV974">
        <v>0</v>
      </c>
      <c r="AW974">
        <v>0</v>
      </c>
    </row>
    <row r="975" spans="1:49">
      <c r="A975" s="1">
        <f>_xlfn.XLOOKUP(K975,数据!F:F,数据!A:A)</f>
        <v>2026</v>
      </c>
      <c r="B975" s="2">
        <f>_xlfn.XLOOKUP(K975,数据!F:F,数据!B:B)</f>
        <v>5</v>
      </c>
      <c r="C975" s="2">
        <f>_xlfn.XLOOKUP(K975,数据!F:F,数据!C:C)</f>
        <v>20</v>
      </c>
      <c r="D975" s="2" t="str">
        <f>_xlfn.XLOOKUP(K975,数据!F:F,数据!K:K)</f>
        <v>空派</v>
      </c>
      <c r="E975" s="2" t="str" cm="1">
        <f t="array" ref="E975">IF(OR(D975="红单",D975="空派"),_xlfn.IFS(F975="未开售","新品首批发货",G975&lt;F975,"新品首批发货",G975-F975&lt;=60,"新品期补货空运",G975-F975&gt;60,"老品应急空运"),"海运，不进行分析")</f>
        <v>老品应急空运</v>
      </c>
      <c r="F975" s="3">
        <v>45971</v>
      </c>
      <c r="G975" s="3">
        <f>_xlfn.XLOOKUP(K975,数据!F:F,数据!D:D)</f>
        <v>46157</v>
      </c>
      <c r="H975" s="5">
        <v>230.5</v>
      </c>
      <c r="I975" s="5">
        <f t="shared" si="41"/>
        <v>18.44</v>
      </c>
      <c r="J975" s="5">
        <f>_xlfn.XLOOKUP(K975,数据!F:F,数据!T:T)*(I975/_xlfn.XLOOKUP(K975,数据!F:F,数据!Y:Y))</f>
        <v>783.810720524018</v>
      </c>
      <c r="K975" t="s">
        <v>10785</v>
      </c>
      <c r="L975" t="s">
        <v>41</v>
      </c>
      <c r="M975" t="s">
        <v>11113</v>
      </c>
      <c r="N975" t="s">
        <v>16639</v>
      </c>
      <c r="O975" t="s">
        <v>11115</v>
      </c>
      <c r="P975" t="s">
        <v>11139</v>
      </c>
      <c r="Q975" t="s">
        <v>11117</v>
      </c>
      <c r="R975" t="s">
        <v>11118</v>
      </c>
      <c r="T975" t="s">
        <v>11119</v>
      </c>
      <c r="U975" s="4" t="s">
        <v>16599</v>
      </c>
      <c r="V975" t="s">
        <v>16600</v>
      </c>
      <c r="W975" t="s">
        <v>16640</v>
      </c>
      <c r="X975" t="s">
        <v>11123</v>
      </c>
      <c r="Y975" t="s">
        <v>11142</v>
      </c>
      <c r="Z975" t="s">
        <v>16641</v>
      </c>
      <c r="AA975" t="s">
        <v>11144</v>
      </c>
      <c r="AB975" t="s">
        <v>16599</v>
      </c>
      <c r="AC975" t="s">
        <v>16642</v>
      </c>
      <c r="AD975" t="s">
        <v>16643</v>
      </c>
      <c r="AE975" t="s">
        <v>16400</v>
      </c>
      <c r="AH975" t="s">
        <v>11171</v>
      </c>
      <c r="AI975" t="s">
        <v>11786</v>
      </c>
      <c r="AJ975" t="s">
        <v>16001</v>
      </c>
      <c r="AK975" t="s">
        <v>16657</v>
      </c>
      <c r="AL975" t="s">
        <v>16658</v>
      </c>
      <c r="AM975" t="s">
        <v>16659</v>
      </c>
      <c r="AN975" t="s">
        <v>11526</v>
      </c>
      <c r="AO975" t="s">
        <v>16660</v>
      </c>
      <c r="AP975" t="s">
        <v>16657</v>
      </c>
      <c r="AQ975">
        <v>80</v>
      </c>
      <c r="AR975">
        <v>80</v>
      </c>
      <c r="AS975">
        <v>80</v>
      </c>
      <c r="AT975" t="s">
        <v>16648</v>
      </c>
      <c r="AU975">
        <v>0</v>
      </c>
      <c r="AV975">
        <v>0</v>
      </c>
      <c r="AW975">
        <v>0</v>
      </c>
    </row>
    <row r="976" spans="1:49">
      <c r="A976" s="1">
        <f>_xlfn.XLOOKUP(K976,数据!F:F,数据!A:A)</f>
        <v>2026</v>
      </c>
      <c r="B976" s="2">
        <f>_xlfn.XLOOKUP(K976,数据!F:F,数据!B:B)</f>
        <v>5</v>
      </c>
      <c r="C976" s="2">
        <f>_xlfn.XLOOKUP(K976,数据!F:F,数据!C:C)</f>
        <v>20</v>
      </c>
      <c r="D976" s="2" t="str">
        <f>_xlfn.XLOOKUP(K976,数据!F:F,数据!K:K)</f>
        <v>红单</v>
      </c>
      <c r="E976" s="2" t="str" cm="1">
        <f t="array" ref="E976">IF(OR(D976="红单",D976="空派"),_xlfn.IFS(F976="未开售","新品首批发货",G976&lt;F976,"新品首批发货",G976-F976&lt;=60,"新品期补货空运",G976-F976&gt;60,"老品应急空运"),"海运，不进行分析")</f>
        <v>老品应急空运</v>
      </c>
      <c r="F976" s="3">
        <v>45972</v>
      </c>
      <c r="G976" s="3">
        <f>_xlfn.XLOOKUP(K976,数据!F:F,数据!D:D)</f>
        <v>46157</v>
      </c>
      <c r="H976" s="5">
        <v>231.5</v>
      </c>
      <c r="I976" s="5">
        <f t="shared" si="41"/>
        <v>22.4555</v>
      </c>
      <c r="J976" s="5">
        <f>_xlfn.XLOOKUP(K976,数据!F:F,数据!T:T)*(I976/_xlfn.XLOOKUP(K976,数据!F:F,数据!Y:Y))</f>
        <v>2073.864</v>
      </c>
      <c r="K976" t="s">
        <v>10781</v>
      </c>
      <c r="L976" t="s">
        <v>111</v>
      </c>
      <c r="M976" t="s">
        <v>11113</v>
      </c>
      <c r="N976" t="s">
        <v>16661</v>
      </c>
      <c r="O976" t="s">
        <v>11115</v>
      </c>
      <c r="P976" t="s">
        <v>11116</v>
      </c>
      <c r="Q976" t="s">
        <v>11117</v>
      </c>
      <c r="R976" t="s">
        <v>11118</v>
      </c>
      <c r="S976" t="s">
        <v>16662</v>
      </c>
      <c r="T976" t="s">
        <v>11119</v>
      </c>
      <c r="U976" s="4" t="s">
        <v>16663</v>
      </c>
      <c r="V976" t="s">
        <v>16664</v>
      </c>
      <c r="W976" t="s">
        <v>16665</v>
      </c>
      <c r="X976" t="s">
        <v>11123</v>
      </c>
      <c r="Y976" t="s">
        <v>11142</v>
      </c>
      <c r="Z976" t="s">
        <v>16666</v>
      </c>
      <c r="AA976" t="s">
        <v>11144</v>
      </c>
      <c r="AB976" t="s">
        <v>16663</v>
      </c>
      <c r="AC976" t="s">
        <v>16667</v>
      </c>
      <c r="AD976" t="s">
        <v>16668</v>
      </c>
      <c r="AE976" t="s">
        <v>16669</v>
      </c>
      <c r="AI976" t="s">
        <v>11131</v>
      </c>
      <c r="AJ976" t="s">
        <v>16428</v>
      </c>
      <c r="AK976" t="s">
        <v>11450</v>
      </c>
      <c r="AL976" t="s">
        <v>11451</v>
      </c>
      <c r="AM976" t="s">
        <v>11452</v>
      </c>
      <c r="AN976" t="s">
        <v>11442</v>
      </c>
      <c r="AO976" t="s">
        <v>11453</v>
      </c>
      <c r="AP976" t="s">
        <v>11450</v>
      </c>
      <c r="AQ976">
        <v>97</v>
      </c>
      <c r="AR976">
        <v>97</v>
      </c>
      <c r="AS976">
        <v>97</v>
      </c>
      <c r="AT976" t="s">
        <v>16670</v>
      </c>
      <c r="AU976">
        <v>0</v>
      </c>
      <c r="AV976">
        <v>0</v>
      </c>
      <c r="AW976">
        <v>0</v>
      </c>
    </row>
    <row r="977" spans="1:49">
      <c r="A977" s="1">
        <f>_xlfn.XLOOKUP(K977,数据!F:F,数据!A:A)</f>
        <v>2026</v>
      </c>
      <c r="B977" s="2">
        <f>_xlfn.XLOOKUP(K977,数据!F:F,数据!B:B)</f>
        <v>5</v>
      </c>
      <c r="C977" s="2">
        <f>_xlfn.XLOOKUP(K977,数据!F:F,数据!C:C)</f>
        <v>20</v>
      </c>
      <c r="D977" s="2" t="str">
        <f>_xlfn.XLOOKUP(K977,数据!F:F,数据!K:K)</f>
        <v>红单</v>
      </c>
      <c r="E977" s="2" t="str" cm="1">
        <f t="array" ref="E977">IF(OR(D977="红单",D977="空派"),_xlfn.IFS(F977="未开售","新品首批发货",G977&lt;F977,"新品首批发货",G977-F977&lt;=60,"新品期补货空运",G977-F977&gt;60,"老品应急空运"),"海运，不进行分析")</f>
        <v>老品应急空运</v>
      </c>
      <c r="F977" s="3">
        <v>45973</v>
      </c>
      <c r="G977" s="3">
        <f>_xlfn.XLOOKUP(K977,数据!F:F,数据!D:D)</f>
        <v>46156</v>
      </c>
      <c r="H977" s="5">
        <v>232.5</v>
      </c>
      <c r="I977" s="5">
        <f t="shared" si="41"/>
        <v>11.625</v>
      </c>
      <c r="J977" s="5">
        <f>_xlfn.XLOOKUP(K977,数据!F:F,数据!T:T)*(I977/_xlfn.XLOOKUP(K977,数据!F:F,数据!Y:Y))</f>
        <v>644.509965409323</v>
      </c>
      <c r="K977" t="s">
        <v>10683</v>
      </c>
      <c r="L977" t="s">
        <v>32</v>
      </c>
      <c r="M977" t="s">
        <v>11113</v>
      </c>
      <c r="N977" t="s">
        <v>16671</v>
      </c>
      <c r="O977" t="s">
        <v>11115</v>
      </c>
      <c r="P977" t="s">
        <v>11139</v>
      </c>
      <c r="Q977" t="s">
        <v>11117</v>
      </c>
      <c r="R977" t="s">
        <v>11118</v>
      </c>
      <c r="S977" t="s">
        <v>16672</v>
      </c>
      <c r="T977" t="s">
        <v>11119</v>
      </c>
      <c r="U977" s="4" t="s">
        <v>16673</v>
      </c>
      <c r="V977" t="s">
        <v>16674</v>
      </c>
      <c r="W977" t="s">
        <v>16675</v>
      </c>
      <c r="X977" t="s">
        <v>11123</v>
      </c>
      <c r="Y977" t="s">
        <v>11142</v>
      </c>
      <c r="Z977" t="s">
        <v>16676</v>
      </c>
      <c r="AA977" t="s">
        <v>11126</v>
      </c>
      <c r="AB977" t="s">
        <v>16673</v>
      </c>
      <c r="AC977" t="s">
        <v>16677</v>
      </c>
      <c r="AD977" t="s">
        <v>16678</v>
      </c>
      <c r="AE977" t="s">
        <v>16679</v>
      </c>
      <c r="AI977" t="s">
        <v>11131</v>
      </c>
      <c r="AJ977" t="s">
        <v>16428</v>
      </c>
      <c r="AK977" t="s">
        <v>12536</v>
      </c>
      <c r="AL977" t="s">
        <v>12537</v>
      </c>
      <c r="AM977" t="s">
        <v>12538</v>
      </c>
      <c r="AN977" t="s">
        <v>11998</v>
      </c>
      <c r="AO977" t="s">
        <v>12539</v>
      </c>
      <c r="AP977" t="s">
        <v>12536</v>
      </c>
      <c r="AQ977">
        <v>50</v>
      </c>
      <c r="AR977">
        <v>50</v>
      </c>
      <c r="AS977">
        <v>50</v>
      </c>
      <c r="AT977" t="s">
        <v>16680</v>
      </c>
      <c r="AU977">
        <v>0</v>
      </c>
      <c r="AV977">
        <v>0</v>
      </c>
      <c r="AW977">
        <v>0</v>
      </c>
    </row>
    <row r="978" spans="1:49">
      <c r="A978" s="1">
        <f>_xlfn.XLOOKUP(K978,数据!F:F,数据!A:A)</f>
        <v>2026</v>
      </c>
      <c r="B978" s="2">
        <f>_xlfn.XLOOKUP(K978,数据!F:F,数据!B:B)</f>
        <v>5</v>
      </c>
      <c r="C978" s="2">
        <f>_xlfn.XLOOKUP(K978,数据!F:F,数据!C:C)</f>
        <v>20</v>
      </c>
      <c r="D978" s="2" t="str">
        <f>_xlfn.XLOOKUP(K978,数据!F:F,数据!K:K)</f>
        <v>红单</v>
      </c>
      <c r="E978" s="2" t="str" cm="1">
        <f t="array" ref="E978">IF(OR(D978="红单",D978="空派"),_xlfn.IFS(F978="未开售","新品首批发货",G978&lt;F978,"新品首批发货",G978-F978&lt;=60,"新品期补货空运",G978-F978&gt;60,"老品应急空运"),"海运，不进行分析")</f>
        <v>老品应急空运</v>
      </c>
      <c r="F978" s="3">
        <v>45974</v>
      </c>
      <c r="G978" s="3">
        <f>_xlfn.XLOOKUP(K978,数据!F:F,数据!D:D)</f>
        <v>46156</v>
      </c>
      <c r="H978" s="5">
        <v>233.5</v>
      </c>
      <c r="I978" s="5">
        <f t="shared" si="41"/>
        <v>22.1825</v>
      </c>
      <c r="J978" s="5">
        <f>_xlfn.XLOOKUP(K978,数据!F:F,数据!T:T)*(I978/_xlfn.XLOOKUP(K978,数据!F:F,数据!Y:Y))</f>
        <v>1229.8358974359</v>
      </c>
      <c r="K978" t="s">
        <v>10683</v>
      </c>
      <c r="L978" t="s">
        <v>32</v>
      </c>
      <c r="M978" t="s">
        <v>11113</v>
      </c>
      <c r="N978" t="s">
        <v>16671</v>
      </c>
      <c r="O978" t="s">
        <v>11115</v>
      </c>
      <c r="P978" t="s">
        <v>11139</v>
      </c>
      <c r="Q978" t="s">
        <v>11117</v>
      </c>
      <c r="R978" t="s">
        <v>11118</v>
      </c>
      <c r="S978" t="s">
        <v>16672</v>
      </c>
      <c r="T978" t="s">
        <v>11119</v>
      </c>
      <c r="U978" s="4" t="s">
        <v>16673</v>
      </c>
      <c r="V978" t="s">
        <v>16674</v>
      </c>
      <c r="W978" t="s">
        <v>16675</v>
      </c>
      <c r="X978" t="s">
        <v>11123</v>
      </c>
      <c r="Y978" t="s">
        <v>11142</v>
      </c>
      <c r="Z978" t="s">
        <v>16676</v>
      </c>
      <c r="AA978" t="s">
        <v>11126</v>
      </c>
      <c r="AB978" t="s">
        <v>16673</v>
      </c>
      <c r="AC978" t="s">
        <v>16677</v>
      </c>
      <c r="AD978" t="s">
        <v>16678</v>
      </c>
      <c r="AE978" t="s">
        <v>16679</v>
      </c>
      <c r="AI978" t="s">
        <v>11131</v>
      </c>
      <c r="AJ978" t="s">
        <v>16428</v>
      </c>
      <c r="AK978" t="s">
        <v>12645</v>
      </c>
      <c r="AL978" t="s">
        <v>12646</v>
      </c>
      <c r="AM978" t="s">
        <v>12647</v>
      </c>
      <c r="AN978" t="s">
        <v>11998</v>
      </c>
      <c r="AO978" t="s">
        <v>12648</v>
      </c>
      <c r="AP978" t="s">
        <v>12645</v>
      </c>
      <c r="AQ978">
        <v>95</v>
      </c>
      <c r="AR978">
        <v>95</v>
      </c>
      <c r="AS978">
        <v>96</v>
      </c>
      <c r="AT978" t="s">
        <v>16681</v>
      </c>
      <c r="AU978">
        <v>0</v>
      </c>
      <c r="AV978">
        <v>1</v>
      </c>
      <c r="AW978">
        <v>-1</v>
      </c>
    </row>
    <row r="979" spans="1:49">
      <c r="A979" s="1">
        <f>_xlfn.XLOOKUP(K979,数据!F:F,数据!A:A)</f>
        <v>2026</v>
      </c>
      <c r="B979" s="2">
        <f>_xlfn.XLOOKUP(K979,数据!F:F,数据!B:B)</f>
        <v>5</v>
      </c>
      <c r="C979" s="2">
        <f>_xlfn.XLOOKUP(K979,数据!F:F,数据!C:C)</f>
        <v>20</v>
      </c>
      <c r="D979" s="2" t="str">
        <f>_xlfn.XLOOKUP(K979,数据!F:F,数据!K:K)</f>
        <v>红单</v>
      </c>
      <c r="E979" s="2" t="str" cm="1">
        <f t="array" ref="E979">IF(OR(D979="红单",D979="空派"),_xlfn.IFS(F979="未开售","新品首批发货",G979&lt;F979,"新品首批发货",G979-F979&lt;=60,"新品期补货空运",G979-F979&gt;60,"老品应急空运"),"海运，不进行分析")</f>
        <v>老品应急空运</v>
      </c>
      <c r="F979" s="3">
        <v>45975</v>
      </c>
      <c r="G979" s="3">
        <f>_xlfn.XLOOKUP(K979,数据!F:F,数据!D:D)</f>
        <v>46156</v>
      </c>
      <c r="H979" s="5">
        <v>234.5</v>
      </c>
      <c r="I979" s="5">
        <f t="shared" si="41"/>
        <v>11.725</v>
      </c>
      <c r="J979" s="5">
        <f>_xlfn.XLOOKUP(K979,数据!F:F,数据!T:T)*(I979/_xlfn.XLOOKUP(K979,数据!F:F,数据!Y:Y))</f>
        <v>650.054137154779</v>
      </c>
      <c r="K979" t="s">
        <v>10683</v>
      </c>
      <c r="L979" t="s">
        <v>32</v>
      </c>
      <c r="M979" t="s">
        <v>11113</v>
      </c>
      <c r="N979" t="s">
        <v>16671</v>
      </c>
      <c r="O979" t="s">
        <v>11115</v>
      </c>
      <c r="P979" t="s">
        <v>11139</v>
      </c>
      <c r="Q979" t="s">
        <v>11117</v>
      </c>
      <c r="R979" t="s">
        <v>11118</v>
      </c>
      <c r="S979" t="s">
        <v>16672</v>
      </c>
      <c r="T979" t="s">
        <v>11119</v>
      </c>
      <c r="U979" s="4" t="s">
        <v>16673</v>
      </c>
      <c r="V979" t="s">
        <v>16674</v>
      </c>
      <c r="W979" t="s">
        <v>16675</v>
      </c>
      <c r="X979" t="s">
        <v>11123</v>
      </c>
      <c r="Y979" t="s">
        <v>11142</v>
      </c>
      <c r="Z979" t="s">
        <v>16676</v>
      </c>
      <c r="AA979" t="s">
        <v>11126</v>
      </c>
      <c r="AB979" t="s">
        <v>16673</v>
      </c>
      <c r="AC979" t="s">
        <v>16677</v>
      </c>
      <c r="AD979" t="s">
        <v>16678</v>
      </c>
      <c r="AE979" t="s">
        <v>16679</v>
      </c>
      <c r="AI979" t="s">
        <v>11131</v>
      </c>
      <c r="AJ979" t="s">
        <v>16428</v>
      </c>
      <c r="AK979" t="s">
        <v>16682</v>
      </c>
      <c r="AL979" t="s">
        <v>16683</v>
      </c>
      <c r="AM979" t="s">
        <v>16684</v>
      </c>
      <c r="AN979" t="s">
        <v>11998</v>
      </c>
      <c r="AO979" t="s">
        <v>16685</v>
      </c>
      <c r="AP979" t="s">
        <v>16682</v>
      </c>
      <c r="AQ979">
        <v>50</v>
      </c>
      <c r="AR979">
        <v>50</v>
      </c>
      <c r="AS979">
        <v>50</v>
      </c>
      <c r="AT979" t="s">
        <v>16680</v>
      </c>
      <c r="AU979">
        <v>0</v>
      </c>
      <c r="AV979">
        <v>0</v>
      </c>
      <c r="AW979">
        <v>0</v>
      </c>
    </row>
    <row r="980" spans="1:49">
      <c r="A980" s="1">
        <f>_xlfn.XLOOKUP(K980,数据!F:F,数据!A:A)</f>
        <v>2026</v>
      </c>
      <c r="B980" s="2">
        <f>_xlfn.XLOOKUP(K980,数据!F:F,数据!B:B)</f>
        <v>5</v>
      </c>
      <c r="C980" s="2">
        <f>_xlfn.XLOOKUP(K980,数据!F:F,数据!C:C)</f>
        <v>20</v>
      </c>
      <c r="D980" s="2" t="str">
        <f>_xlfn.XLOOKUP(K980,数据!F:F,数据!K:K)</f>
        <v>红单</v>
      </c>
      <c r="E980" s="2" t="str" cm="1">
        <f t="array" ref="E980">IF(OR(D980="红单",D980="空派"),_xlfn.IFS(F980="未开售","新品首批发货",G980&lt;F980,"新品首批发货",G980-F980&lt;=60,"新品期补货空运",G980-F980&gt;60,"老品应急空运"),"海运，不进行分析")</f>
        <v>老品应急空运</v>
      </c>
      <c r="F980" s="3">
        <v>45976</v>
      </c>
      <c r="G980" s="3">
        <f>_xlfn.XLOOKUP(K980,数据!F:F,数据!D:D)</f>
        <v>46156</v>
      </c>
      <c r="H980" s="5">
        <v>235.5</v>
      </c>
      <c r="I980" s="5">
        <f t="shared" si="41"/>
        <v>30.615</v>
      </c>
      <c r="J980" s="5">
        <f>_xlfn.XLOOKUP(K980,数据!F:F,数据!T:T)*(I980/_xlfn.XLOOKUP(K980,数据!F:F,数据!Y:Y))</f>
        <v>1049.82023900331</v>
      </c>
      <c r="K980" t="s">
        <v>10682</v>
      </c>
      <c r="L980" t="s">
        <v>57</v>
      </c>
      <c r="M980" t="s">
        <v>11113</v>
      </c>
      <c r="N980" t="s">
        <v>16686</v>
      </c>
      <c r="O980" t="s">
        <v>11115</v>
      </c>
      <c r="P980" t="s">
        <v>11139</v>
      </c>
      <c r="Q980" t="s">
        <v>11117</v>
      </c>
      <c r="R980" t="s">
        <v>11118</v>
      </c>
      <c r="S980" t="s">
        <v>16687</v>
      </c>
      <c r="T980" t="s">
        <v>11119</v>
      </c>
      <c r="U980" s="4" t="s">
        <v>16688</v>
      </c>
      <c r="V980" t="s">
        <v>16689</v>
      </c>
      <c r="W980" t="s">
        <v>16690</v>
      </c>
      <c r="X980" t="s">
        <v>11123</v>
      </c>
      <c r="Y980" t="s">
        <v>11142</v>
      </c>
      <c r="Z980" t="s">
        <v>16691</v>
      </c>
      <c r="AA980" t="s">
        <v>11144</v>
      </c>
      <c r="AB980" t="s">
        <v>16688</v>
      </c>
      <c r="AC980" t="s">
        <v>16692</v>
      </c>
      <c r="AD980" t="s">
        <v>16693</v>
      </c>
      <c r="AE980" t="s">
        <v>16440</v>
      </c>
      <c r="AI980" t="s">
        <v>16428</v>
      </c>
      <c r="AJ980" t="s">
        <v>11786</v>
      </c>
      <c r="AK980" t="s">
        <v>16694</v>
      </c>
      <c r="AL980" t="s">
        <v>16695</v>
      </c>
      <c r="AM980" t="s">
        <v>16696</v>
      </c>
      <c r="AN980" t="s">
        <v>16696</v>
      </c>
      <c r="AO980" t="s">
        <v>16697</v>
      </c>
      <c r="AP980" t="s">
        <v>16694</v>
      </c>
      <c r="AQ980">
        <v>130</v>
      </c>
      <c r="AR980">
        <v>130</v>
      </c>
      <c r="AS980">
        <v>130</v>
      </c>
      <c r="AT980" t="s">
        <v>16698</v>
      </c>
      <c r="AU980">
        <v>0</v>
      </c>
      <c r="AV980">
        <v>0</v>
      </c>
      <c r="AW980">
        <v>0</v>
      </c>
    </row>
    <row r="981" spans="1:49">
      <c r="A981" s="1">
        <f>_xlfn.XLOOKUP(K981,数据!F:F,数据!A:A)</f>
        <v>2026</v>
      </c>
      <c r="B981" s="2">
        <f>_xlfn.XLOOKUP(K981,数据!F:F,数据!B:B)</f>
        <v>5</v>
      </c>
      <c r="C981" s="2">
        <f>_xlfn.XLOOKUP(K981,数据!F:F,数据!C:C)</f>
        <v>20</v>
      </c>
      <c r="D981" s="2" t="str">
        <f>_xlfn.XLOOKUP(K981,数据!F:F,数据!K:K)</f>
        <v>红单</v>
      </c>
      <c r="E981" s="2" t="str" cm="1">
        <f t="array" ref="E981">IF(OR(D981="红单",D981="空派"),_xlfn.IFS(F981="未开售","新品首批发货",G981&lt;F981,"新品首批发货",G981-F981&lt;=60,"新品期补货空运",G981-F981&gt;60,"老品应急空运"),"海运，不进行分析")</f>
        <v>老品应急空运</v>
      </c>
      <c r="F981" s="3">
        <v>45977</v>
      </c>
      <c r="G981" s="3">
        <f>_xlfn.XLOOKUP(K981,数据!F:F,数据!D:D)</f>
        <v>46156</v>
      </c>
      <c r="H981" s="5">
        <v>236.5</v>
      </c>
      <c r="I981" s="5">
        <f t="shared" si="41"/>
        <v>28.38</v>
      </c>
      <c r="J981" s="5">
        <f>_xlfn.XLOOKUP(K981,数据!F:F,数据!T:T)*(I981/_xlfn.XLOOKUP(K981,数据!F:F,数据!Y:Y))</f>
        <v>973.179760996695</v>
      </c>
      <c r="K981" t="s">
        <v>10682</v>
      </c>
      <c r="L981" t="s">
        <v>57</v>
      </c>
      <c r="M981" t="s">
        <v>11113</v>
      </c>
      <c r="N981" t="s">
        <v>16686</v>
      </c>
      <c r="O981" t="s">
        <v>11115</v>
      </c>
      <c r="P981" t="s">
        <v>11139</v>
      </c>
      <c r="Q981" t="s">
        <v>11117</v>
      </c>
      <c r="R981" t="s">
        <v>11118</v>
      </c>
      <c r="S981" t="s">
        <v>16687</v>
      </c>
      <c r="T981" t="s">
        <v>11119</v>
      </c>
      <c r="U981" s="4" t="s">
        <v>16688</v>
      </c>
      <c r="V981" t="s">
        <v>16689</v>
      </c>
      <c r="W981" t="s">
        <v>16690</v>
      </c>
      <c r="X981" t="s">
        <v>11123</v>
      </c>
      <c r="Y981" t="s">
        <v>11142</v>
      </c>
      <c r="Z981" t="s">
        <v>16691</v>
      </c>
      <c r="AA981" t="s">
        <v>11144</v>
      </c>
      <c r="AB981" t="s">
        <v>16688</v>
      </c>
      <c r="AC981" t="s">
        <v>16692</v>
      </c>
      <c r="AD981" t="s">
        <v>16693</v>
      </c>
      <c r="AE981" t="s">
        <v>16440</v>
      </c>
      <c r="AI981" t="s">
        <v>16428</v>
      </c>
      <c r="AJ981" t="s">
        <v>11786</v>
      </c>
      <c r="AK981" t="s">
        <v>16699</v>
      </c>
      <c r="AL981" t="s">
        <v>16700</v>
      </c>
      <c r="AM981" t="s">
        <v>16701</v>
      </c>
      <c r="AN981" t="s">
        <v>16701</v>
      </c>
      <c r="AO981" t="s">
        <v>16702</v>
      </c>
      <c r="AP981" t="s">
        <v>16699</v>
      </c>
      <c r="AQ981">
        <v>120</v>
      </c>
      <c r="AR981">
        <v>120</v>
      </c>
      <c r="AS981">
        <v>120</v>
      </c>
      <c r="AT981" t="s">
        <v>16526</v>
      </c>
      <c r="AU981">
        <v>0</v>
      </c>
      <c r="AV981">
        <v>0</v>
      </c>
      <c r="AW981">
        <v>0</v>
      </c>
    </row>
    <row r="982" spans="1:49">
      <c r="A982" s="1">
        <f>_xlfn.XLOOKUP(K982,数据!F:F,数据!A:A)</f>
        <v>2026</v>
      </c>
      <c r="B982" s="2">
        <f>_xlfn.XLOOKUP(K982,数据!F:F,数据!B:B)</f>
        <v>5</v>
      </c>
      <c r="C982" s="2">
        <f>_xlfn.XLOOKUP(K982,数据!F:F,数据!C:C)</f>
        <v>20</v>
      </c>
      <c r="D982" s="2" t="str">
        <f>_xlfn.XLOOKUP(K982,数据!F:F,数据!K:K)</f>
        <v>空派</v>
      </c>
      <c r="E982" s="2" t="str" cm="1">
        <f t="array" ref="E982">IF(OR(D982="红单",D982="空派"),_xlfn.IFS(F982="未开售","新品首批发货",G982&lt;F982,"新品首批发货",G982-F982&lt;=60,"新品期补货空运",G982-F982&gt;60,"老品应急空运"),"海运，不进行分析")</f>
        <v>老品应急空运</v>
      </c>
      <c r="F982" s="3">
        <v>45978</v>
      </c>
      <c r="G982" s="3">
        <f>_xlfn.XLOOKUP(K982,数据!F:F,数据!D:D)</f>
        <v>46156</v>
      </c>
      <c r="H982" s="5">
        <v>237.5</v>
      </c>
      <c r="I982" s="5">
        <f t="shared" si="41"/>
        <v>28.5</v>
      </c>
      <c r="J982" s="5">
        <f>_xlfn.XLOOKUP(K982,数据!F:F,数据!T:T)*(I982/_xlfn.XLOOKUP(K982,数据!F:F,数据!Y:Y))</f>
        <v>1583.27163323782</v>
      </c>
      <c r="K982" t="s">
        <v>10679</v>
      </c>
      <c r="L982" t="s">
        <v>96</v>
      </c>
      <c r="M982" t="s">
        <v>11113</v>
      </c>
      <c r="N982" t="s">
        <v>16703</v>
      </c>
      <c r="O982" t="s">
        <v>11115</v>
      </c>
      <c r="P982" t="s">
        <v>11139</v>
      </c>
      <c r="Q982" t="s">
        <v>11117</v>
      </c>
      <c r="R982" t="s">
        <v>11118</v>
      </c>
      <c r="T982" t="s">
        <v>11119</v>
      </c>
      <c r="U982" s="4" t="s">
        <v>16704</v>
      </c>
      <c r="V982" t="s">
        <v>16705</v>
      </c>
      <c r="W982" t="s">
        <v>16706</v>
      </c>
      <c r="X982" t="s">
        <v>11123</v>
      </c>
      <c r="Y982" t="s">
        <v>11124</v>
      </c>
      <c r="Z982" t="s">
        <v>16707</v>
      </c>
      <c r="AA982" t="s">
        <v>11126</v>
      </c>
      <c r="AB982" t="s">
        <v>16704</v>
      </c>
      <c r="AC982" t="s">
        <v>16708</v>
      </c>
      <c r="AD982" t="s">
        <v>16709</v>
      </c>
      <c r="AE982" t="s">
        <v>16509</v>
      </c>
      <c r="AH982" t="s">
        <v>11171</v>
      </c>
      <c r="AI982" t="s">
        <v>11131</v>
      </c>
      <c r="AJ982" t="s">
        <v>16428</v>
      </c>
      <c r="AK982" t="s">
        <v>16710</v>
      </c>
      <c r="AL982" t="s">
        <v>16711</v>
      </c>
      <c r="AM982" t="s">
        <v>16712</v>
      </c>
      <c r="AN982" t="s">
        <v>16456</v>
      </c>
      <c r="AO982" t="s">
        <v>16713</v>
      </c>
      <c r="AP982" t="s">
        <v>16710</v>
      </c>
      <c r="AQ982">
        <v>120</v>
      </c>
      <c r="AR982">
        <v>120</v>
      </c>
      <c r="AS982">
        <v>115</v>
      </c>
      <c r="AT982" t="s">
        <v>16714</v>
      </c>
      <c r="AU982">
        <v>0</v>
      </c>
      <c r="AV982">
        <v>-5</v>
      </c>
      <c r="AW982">
        <v>5</v>
      </c>
    </row>
    <row r="983" spans="1:49">
      <c r="A983" s="1">
        <f>_xlfn.XLOOKUP(K983,数据!F:F,数据!A:A)</f>
        <v>2026</v>
      </c>
      <c r="B983" s="2">
        <f>_xlfn.XLOOKUP(K983,数据!F:F,数据!B:B)</f>
        <v>5</v>
      </c>
      <c r="C983" s="2">
        <f>_xlfn.XLOOKUP(K983,数据!F:F,数据!C:C)</f>
        <v>20</v>
      </c>
      <c r="D983" s="2" t="str">
        <f>_xlfn.XLOOKUP(K983,数据!F:F,数据!K:K)</f>
        <v>空派</v>
      </c>
      <c r="E983" s="2" t="str" cm="1">
        <f t="array" ref="E983">IF(OR(D983="红单",D983="空派"),_xlfn.IFS(F983="未开售","新品首批发货",G983&lt;F983,"新品首批发货",G983-F983&lt;=60,"新品期补货空运",G983-F983&gt;60,"老品应急空运"),"海运，不进行分析")</f>
        <v>老品应急空运</v>
      </c>
      <c r="F983" s="3">
        <v>45979</v>
      </c>
      <c r="G983" s="3">
        <f>_xlfn.XLOOKUP(K983,数据!F:F,数据!D:D)</f>
        <v>46156</v>
      </c>
      <c r="H983" s="5">
        <v>238.5</v>
      </c>
      <c r="I983" s="5">
        <f t="shared" si="41"/>
        <v>23.85</v>
      </c>
      <c r="J983" s="5">
        <f>_xlfn.XLOOKUP(K983,数据!F:F,数据!T:T)*(I983/_xlfn.XLOOKUP(K983,数据!F:F,数据!Y:Y))</f>
        <v>1324.94836676218</v>
      </c>
      <c r="K983" t="s">
        <v>10679</v>
      </c>
      <c r="L983" t="s">
        <v>96</v>
      </c>
      <c r="M983" t="s">
        <v>11113</v>
      </c>
      <c r="N983" t="s">
        <v>16703</v>
      </c>
      <c r="O983" t="s">
        <v>11115</v>
      </c>
      <c r="P983" t="s">
        <v>11139</v>
      </c>
      <c r="Q983" t="s">
        <v>11117</v>
      </c>
      <c r="R983" t="s">
        <v>11118</v>
      </c>
      <c r="T983" t="s">
        <v>11119</v>
      </c>
      <c r="U983" s="4" t="s">
        <v>16704</v>
      </c>
      <c r="V983" t="s">
        <v>16705</v>
      </c>
      <c r="W983" t="s">
        <v>16706</v>
      </c>
      <c r="X983" t="s">
        <v>11123</v>
      </c>
      <c r="Y983" t="s">
        <v>11124</v>
      </c>
      <c r="Z983" t="s">
        <v>16707</v>
      </c>
      <c r="AA983" t="s">
        <v>11126</v>
      </c>
      <c r="AB983" t="s">
        <v>16704</v>
      </c>
      <c r="AC983" t="s">
        <v>16708</v>
      </c>
      <c r="AD983" t="s">
        <v>16709</v>
      </c>
      <c r="AE983" t="s">
        <v>16509</v>
      </c>
      <c r="AH983" t="s">
        <v>11171</v>
      </c>
      <c r="AI983" t="s">
        <v>11131</v>
      </c>
      <c r="AJ983" t="s">
        <v>16428</v>
      </c>
      <c r="AK983" t="s">
        <v>16715</v>
      </c>
      <c r="AL983" t="s">
        <v>16716</v>
      </c>
      <c r="AM983" t="s">
        <v>16717</v>
      </c>
      <c r="AN983" t="s">
        <v>16456</v>
      </c>
      <c r="AO983" t="s">
        <v>16718</v>
      </c>
      <c r="AP983" t="s">
        <v>16715</v>
      </c>
      <c r="AQ983">
        <v>100</v>
      </c>
      <c r="AR983">
        <v>100</v>
      </c>
      <c r="AS983">
        <v>100</v>
      </c>
      <c r="AT983" t="s">
        <v>16719</v>
      </c>
      <c r="AU983">
        <v>0</v>
      </c>
      <c r="AV983">
        <v>0</v>
      </c>
      <c r="AW983">
        <v>0</v>
      </c>
    </row>
    <row r="984" spans="1:49">
      <c r="A984" s="1">
        <f>_xlfn.XLOOKUP(K984,数据!F:F,数据!A:A)</f>
        <v>2026</v>
      </c>
      <c r="B984" s="2">
        <f>_xlfn.XLOOKUP(K984,数据!F:F,数据!B:B)</f>
        <v>5</v>
      </c>
      <c r="C984" s="2">
        <f>_xlfn.XLOOKUP(K984,数据!F:F,数据!C:C)</f>
        <v>20</v>
      </c>
      <c r="D984" s="2" t="str">
        <f>_xlfn.XLOOKUP(K984,数据!F:F,数据!K:K)</f>
        <v>空派</v>
      </c>
      <c r="E984" s="2" t="str" cm="1">
        <f t="array" ref="E984">IF(OR(D984="红单",D984="空派"),_xlfn.IFS(F984="未开售","新品首批发货",G984&lt;F984,"新品首批发货",G984-F984&lt;=60,"新品期补货空运",G984-F984&gt;60,"老品应急空运"),"海运，不进行分析")</f>
        <v>老品应急空运</v>
      </c>
      <c r="F984" s="3">
        <v>45980</v>
      </c>
      <c r="G984" s="3">
        <f>_xlfn.XLOOKUP(K984,数据!F:F,数据!D:D)</f>
        <v>46156</v>
      </c>
      <c r="H984" s="5">
        <v>239.5</v>
      </c>
      <c r="I984" s="5">
        <f t="shared" si="41"/>
        <v>6.706</v>
      </c>
      <c r="J984" s="5">
        <f>_xlfn.XLOOKUP(K984,数据!F:F,数据!T:T)*(I984/_xlfn.XLOOKUP(K984,数据!F:F,数据!Y:Y))</f>
        <v>268.533848895109</v>
      </c>
      <c r="K984" t="s">
        <v>10681</v>
      </c>
      <c r="L984" t="s">
        <v>32</v>
      </c>
      <c r="M984" t="s">
        <v>11113</v>
      </c>
      <c r="N984" t="s">
        <v>16720</v>
      </c>
      <c r="O984" t="s">
        <v>11115</v>
      </c>
      <c r="P984" t="s">
        <v>11139</v>
      </c>
      <c r="Q984" t="s">
        <v>11117</v>
      </c>
      <c r="R984" t="s">
        <v>11118</v>
      </c>
      <c r="T984" t="s">
        <v>11119</v>
      </c>
      <c r="U984" s="4" t="s">
        <v>16704</v>
      </c>
      <c r="V984" t="s">
        <v>16721</v>
      </c>
      <c r="W984" t="s">
        <v>16722</v>
      </c>
      <c r="X984" t="s">
        <v>11123</v>
      </c>
      <c r="Y984" t="s">
        <v>11142</v>
      </c>
      <c r="Z984" t="s">
        <v>16723</v>
      </c>
      <c r="AA984" t="s">
        <v>11126</v>
      </c>
      <c r="AB984" t="s">
        <v>16704</v>
      </c>
      <c r="AC984" t="s">
        <v>16724</v>
      </c>
      <c r="AD984" t="s">
        <v>16725</v>
      </c>
      <c r="AE984" t="s">
        <v>16509</v>
      </c>
      <c r="AH984" t="s">
        <v>11171</v>
      </c>
      <c r="AI984" t="s">
        <v>11131</v>
      </c>
      <c r="AJ984" t="s">
        <v>16428</v>
      </c>
      <c r="AK984" t="s">
        <v>12536</v>
      </c>
      <c r="AL984" t="s">
        <v>12537</v>
      </c>
      <c r="AM984" t="s">
        <v>12538</v>
      </c>
      <c r="AN984" t="s">
        <v>11998</v>
      </c>
      <c r="AO984" t="s">
        <v>12539</v>
      </c>
      <c r="AP984" t="s">
        <v>12536</v>
      </c>
      <c r="AQ984">
        <v>28</v>
      </c>
      <c r="AR984">
        <v>28</v>
      </c>
      <c r="AS984">
        <v>28</v>
      </c>
      <c r="AT984" t="s">
        <v>16726</v>
      </c>
      <c r="AU984">
        <v>0</v>
      </c>
      <c r="AV984">
        <v>0</v>
      </c>
      <c r="AW984">
        <v>0</v>
      </c>
    </row>
    <row r="985" spans="1:49">
      <c r="A985" s="1">
        <f>_xlfn.XLOOKUP(K985,数据!F:F,数据!A:A)</f>
        <v>2026</v>
      </c>
      <c r="B985" s="2">
        <f>_xlfn.XLOOKUP(K985,数据!F:F,数据!B:B)</f>
        <v>5</v>
      </c>
      <c r="C985" s="2">
        <f>_xlfn.XLOOKUP(K985,数据!F:F,数据!C:C)</f>
        <v>20</v>
      </c>
      <c r="D985" s="2" t="str">
        <f>_xlfn.XLOOKUP(K985,数据!F:F,数据!K:K)</f>
        <v>空派</v>
      </c>
      <c r="E985" s="2" t="str" cm="1">
        <f t="array" ref="E985">IF(OR(D985="红单",D985="空派"),_xlfn.IFS(F985="未开售","新品首批发货",G985&lt;F985,"新品首批发货",G985-F985&lt;=60,"新品期补货空运",G985-F985&gt;60,"老品应急空运"),"海运，不进行分析")</f>
        <v>老品应急空运</v>
      </c>
      <c r="F985" s="3">
        <v>45981</v>
      </c>
      <c r="G985" s="3">
        <f>_xlfn.XLOOKUP(K985,数据!F:F,数据!D:D)</f>
        <v>46156</v>
      </c>
      <c r="H985" s="5">
        <v>240.5</v>
      </c>
      <c r="I985" s="5">
        <f t="shared" si="41"/>
        <v>24.05</v>
      </c>
      <c r="J985" s="5">
        <f>_xlfn.XLOOKUP(K985,数据!F:F,数据!T:T)*(I985/_xlfn.XLOOKUP(K985,数据!F:F,数据!Y:Y))</f>
        <v>963.053842220009</v>
      </c>
      <c r="K985" t="s">
        <v>10681</v>
      </c>
      <c r="L985" t="s">
        <v>32</v>
      </c>
      <c r="M985" t="s">
        <v>11113</v>
      </c>
      <c r="N985" t="s">
        <v>16720</v>
      </c>
      <c r="O985" t="s">
        <v>11115</v>
      </c>
      <c r="P985" t="s">
        <v>11139</v>
      </c>
      <c r="Q985" t="s">
        <v>11117</v>
      </c>
      <c r="R985" t="s">
        <v>11118</v>
      </c>
      <c r="T985" t="s">
        <v>11119</v>
      </c>
      <c r="U985" s="4" t="s">
        <v>16704</v>
      </c>
      <c r="V985" t="s">
        <v>16721</v>
      </c>
      <c r="W985" t="s">
        <v>16722</v>
      </c>
      <c r="X985" t="s">
        <v>11123</v>
      </c>
      <c r="Y985" t="s">
        <v>11142</v>
      </c>
      <c r="Z985" t="s">
        <v>16723</v>
      </c>
      <c r="AA985" t="s">
        <v>11126</v>
      </c>
      <c r="AB985" t="s">
        <v>16704</v>
      </c>
      <c r="AC985" t="s">
        <v>16724</v>
      </c>
      <c r="AD985" t="s">
        <v>16725</v>
      </c>
      <c r="AE985" t="s">
        <v>16509</v>
      </c>
      <c r="AH985" t="s">
        <v>11171</v>
      </c>
      <c r="AI985" t="s">
        <v>11131</v>
      </c>
      <c r="AJ985" t="s">
        <v>16428</v>
      </c>
      <c r="AK985" t="s">
        <v>16727</v>
      </c>
      <c r="AL985" t="s">
        <v>16728</v>
      </c>
      <c r="AM985" t="s">
        <v>16729</v>
      </c>
      <c r="AN985" t="s">
        <v>15077</v>
      </c>
      <c r="AO985" t="s">
        <v>16730</v>
      </c>
      <c r="AP985" t="s">
        <v>16727</v>
      </c>
      <c r="AQ985">
        <v>100</v>
      </c>
      <c r="AR985">
        <v>100</v>
      </c>
      <c r="AS985">
        <v>100</v>
      </c>
      <c r="AT985" t="s">
        <v>16731</v>
      </c>
      <c r="AU985">
        <v>0</v>
      </c>
      <c r="AV985">
        <v>0</v>
      </c>
      <c r="AW985">
        <v>0</v>
      </c>
    </row>
    <row r="986" spans="1:49">
      <c r="A986" s="1">
        <f>_xlfn.XLOOKUP(K986,数据!F:F,数据!A:A)</f>
        <v>2026</v>
      </c>
      <c r="B986" s="2">
        <f>_xlfn.XLOOKUP(K986,数据!F:F,数据!B:B)</f>
        <v>5</v>
      </c>
      <c r="C986" s="2">
        <f>_xlfn.XLOOKUP(K986,数据!F:F,数据!C:C)</f>
        <v>20</v>
      </c>
      <c r="D986" s="2" t="str">
        <f>_xlfn.XLOOKUP(K986,数据!F:F,数据!K:K)</f>
        <v>空派</v>
      </c>
      <c r="E986" s="2" t="str" cm="1">
        <f t="array" ref="E986">IF(OR(D986="红单",D986="空派"),_xlfn.IFS(F986="未开售","新品首批发货",G986&lt;F986,"新品首批发货",G986-F986&lt;=60,"新品期补货空运",G986-F986&gt;60,"老品应急空运"),"海运，不进行分析")</f>
        <v>老品应急空运</v>
      </c>
      <c r="F986" s="3">
        <v>45982</v>
      </c>
      <c r="G986" s="3">
        <f>_xlfn.XLOOKUP(K986,数据!F:F,数据!D:D)</f>
        <v>46156</v>
      </c>
      <c r="H986" s="5">
        <v>241.5</v>
      </c>
      <c r="I986" s="5">
        <f t="shared" si="41"/>
        <v>24.15</v>
      </c>
      <c r="J986" s="5">
        <f>_xlfn.XLOOKUP(K986,数据!F:F,数据!T:T)*(I986/_xlfn.XLOOKUP(K986,数据!F:F,数据!Y:Y))</f>
        <v>967.058224100342</v>
      </c>
      <c r="K986" t="s">
        <v>10681</v>
      </c>
      <c r="L986" t="s">
        <v>32</v>
      </c>
      <c r="M986" t="s">
        <v>11113</v>
      </c>
      <c r="N986" t="s">
        <v>16720</v>
      </c>
      <c r="O986" t="s">
        <v>11115</v>
      </c>
      <c r="P986" t="s">
        <v>11139</v>
      </c>
      <c r="Q986" t="s">
        <v>11117</v>
      </c>
      <c r="R986" t="s">
        <v>11118</v>
      </c>
      <c r="T986" t="s">
        <v>11119</v>
      </c>
      <c r="U986" s="4" t="s">
        <v>16704</v>
      </c>
      <c r="V986" t="s">
        <v>16721</v>
      </c>
      <c r="W986" t="s">
        <v>16722</v>
      </c>
      <c r="X986" t="s">
        <v>11123</v>
      </c>
      <c r="Y986" t="s">
        <v>11142</v>
      </c>
      <c r="Z986" t="s">
        <v>16723</v>
      </c>
      <c r="AA986" t="s">
        <v>11126</v>
      </c>
      <c r="AB986" t="s">
        <v>16704</v>
      </c>
      <c r="AC986" t="s">
        <v>16724</v>
      </c>
      <c r="AD986" t="s">
        <v>16725</v>
      </c>
      <c r="AE986" t="s">
        <v>16509</v>
      </c>
      <c r="AH986" t="s">
        <v>11171</v>
      </c>
      <c r="AI986" t="s">
        <v>11131</v>
      </c>
      <c r="AJ986" t="s">
        <v>16428</v>
      </c>
      <c r="AK986" t="s">
        <v>16732</v>
      </c>
      <c r="AL986" t="s">
        <v>16733</v>
      </c>
      <c r="AM986" t="s">
        <v>16734</v>
      </c>
      <c r="AN986" t="s">
        <v>15077</v>
      </c>
      <c r="AO986" t="s">
        <v>16735</v>
      </c>
      <c r="AP986" t="s">
        <v>16732</v>
      </c>
      <c r="AQ986">
        <v>100</v>
      </c>
      <c r="AR986">
        <v>100</v>
      </c>
      <c r="AS986">
        <v>100</v>
      </c>
      <c r="AT986" t="s">
        <v>16719</v>
      </c>
      <c r="AU986">
        <v>0</v>
      </c>
      <c r="AV986">
        <v>0</v>
      </c>
      <c r="AW986">
        <v>0</v>
      </c>
    </row>
    <row r="987" spans="1:49">
      <c r="A987" s="1">
        <f>_xlfn.XLOOKUP(K987,数据!F:F,数据!A:A)</f>
        <v>2026</v>
      </c>
      <c r="B987" s="2">
        <f>_xlfn.XLOOKUP(K987,数据!F:F,数据!B:B)</f>
        <v>5</v>
      </c>
      <c r="C987" s="2">
        <f>_xlfn.XLOOKUP(K987,数据!F:F,数据!C:C)</f>
        <v>20</v>
      </c>
      <c r="D987" s="2" t="str">
        <f>_xlfn.XLOOKUP(K987,数据!F:F,数据!K:K)</f>
        <v>空派</v>
      </c>
      <c r="E987" s="2" t="str" cm="1">
        <f t="array" ref="E987">IF(OR(D987="红单",D987="空派"),_xlfn.IFS(F987="未开售","新品首批发货",G987&lt;F987,"新品首批发货",G987-F987&lt;=60,"新品期补货空运",G987-F987&gt;60,"老品应急空运"),"海运，不进行分析")</f>
        <v>老品应急空运</v>
      </c>
      <c r="F987" s="3">
        <v>45983</v>
      </c>
      <c r="G987" s="3">
        <f>_xlfn.XLOOKUP(K987,数据!F:F,数据!D:D)</f>
        <v>46156</v>
      </c>
      <c r="H987" s="5">
        <v>242.5</v>
      </c>
      <c r="I987" s="5">
        <f t="shared" si="41"/>
        <v>19.4</v>
      </c>
      <c r="J987" s="5">
        <f>_xlfn.XLOOKUP(K987,数据!F:F,数据!T:T)*(I987/_xlfn.XLOOKUP(K987,数据!F:F,数据!Y:Y))</f>
        <v>776.850084784539</v>
      </c>
      <c r="K987" t="s">
        <v>10681</v>
      </c>
      <c r="L987" t="s">
        <v>32</v>
      </c>
      <c r="M987" t="s">
        <v>11113</v>
      </c>
      <c r="N987" t="s">
        <v>16720</v>
      </c>
      <c r="O987" t="s">
        <v>11115</v>
      </c>
      <c r="P987" t="s">
        <v>11139</v>
      </c>
      <c r="Q987" t="s">
        <v>11117</v>
      </c>
      <c r="R987" t="s">
        <v>11118</v>
      </c>
      <c r="T987" t="s">
        <v>11119</v>
      </c>
      <c r="U987" s="4" t="s">
        <v>16704</v>
      </c>
      <c r="V987" t="s">
        <v>16721</v>
      </c>
      <c r="W987" t="s">
        <v>16722</v>
      </c>
      <c r="X987" t="s">
        <v>11123</v>
      </c>
      <c r="Y987" t="s">
        <v>11142</v>
      </c>
      <c r="Z987" t="s">
        <v>16723</v>
      </c>
      <c r="AA987" t="s">
        <v>11126</v>
      </c>
      <c r="AB987" t="s">
        <v>16704</v>
      </c>
      <c r="AC987" t="s">
        <v>16724</v>
      </c>
      <c r="AD987" t="s">
        <v>16725</v>
      </c>
      <c r="AE987" t="s">
        <v>16509</v>
      </c>
      <c r="AH987" t="s">
        <v>11171</v>
      </c>
      <c r="AI987" t="s">
        <v>11131</v>
      </c>
      <c r="AJ987" t="s">
        <v>16428</v>
      </c>
      <c r="AK987" t="s">
        <v>16682</v>
      </c>
      <c r="AL987" t="s">
        <v>16683</v>
      </c>
      <c r="AM987" t="s">
        <v>16684</v>
      </c>
      <c r="AN987" t="s">
        <v>11998</v>
      </c>
      <c r="AO987" t="s">
        <v>16685</v>
      </c>
      <c r="AP987" t="s">
        <v>16682</v>
      </c>
      <c r="AQ987">
        <v>80</v>
      </c>
      <c r="AR987">
        <v>80</v>
      </c>
      <c r="AS987">
        <v>80</v>
      </c>
      <c r="AT987" t="s">
        <v>16736</v>
      </c>
      <c r="AU987">
        <v>0</v>
      </c>
      <c r="AV987">
        <v>0</v>
      </c>
      <c r="AW987">
        <v>0</v>
      </c>
    </row>
    <row r="988" spans="1:49">
      <c r="A988" s="1">
        <f>_xlfn.XLOOKUP(K988,数据!F:F,数据!A:A)</f>
        <v>2026</v>
      </c>
      <c r="B988" s="2">
        <f>_xlfn.XLOOKUP(K988,数据!F:F,数据!B:B)</f>
        <v>5</v>
      </c>
      <c r="C988" s="2">
        <f>_xlfn.XLOOKUP(K988,数据!F:F,数据!C:C)</f>
        <v>20</v>
      </c>
      <c r="D988" s="2" t="str">
        <f>_xlfn.XLOOKUP(K988,数据!F:F,数据!K:K)</f>
        <v>空派</v>
      </c>
      <c r="E988" s="2" t="str" cm="1">
        <f t="array" ref="E988">IF(OR(D988="红单",D988="空派"),_xlfn.IFS(F988="未开售","新品首批发货",G988&lt;F988,"新品首批发货",G988-F988&lt;=60,"新品期补货空运",G988-F988&gt;60,"老品应急空运"),"海运，不进行分析")</f>
        <v>老品应急空运</v>
      </c>
      <c r="F988" s="3">
        <v>45984</v>
      </c>
      <c r="G988" s="3">
        <f>_xlfn.XLOOKUP(K988,数据!F:F,数据!D:D)</f>
        <v>46156</v>
      </c>
      <c r="H988" s="5">
        <v>243.5</v>
      </c>
      <c r="I988" s="5">
        <f t="shared" si="41"/>
        <v>7.305</v>
      </c>
      <c r="J988" s="5">
        <f>_xlfn.XLOOKUP(K988,数据!F:F,数据!T:T)*(I988/_xlfn.XLOOKUP(K988,数据!F:F,数据!Y:Y))</f>
        <v>193.01153721157</v>
      </c>
      <c r="K988" t="s">
        <v>10677</v>
      </c>
      <c r="L988" t="s">
        <v>145</v>
      </c>
      <c r="M988" t="s">
        <v>11113</v>
      </c>
      <c r="N988" t="s">
        <v>16737</v>
      </c>
      <c r="O988" t="s">
        <v>11115</v>
      </c>
      <c r="P988" t="s">
        <v>11139</v>
      </c>
      <c r="Q988" t="s">
        <v>11117</v>
      </c>
      <c r="R988" t="s">
        <v>11118</v>
      </c>
      <c r="T988" t="s">
        <v>11119</v>
      </c>
      <c r="U988" s="4" t="s">
        <v>16704</v>
      </c>
      <c r="V988" t="s">
        <v>16738</v>
      </c>
      <c r="W988" t="s">
        <v>16739</v>
      </c>
      <c r="X988" t="s">
        <v>11123</v>
      </c>
      <c r="Y988" t="s">
        <v>11142</v>
      </c>
      <c r="Z988" t="s">
        <v>16740</v>
      </c>
      <c r="AA988" t="s">
        <v>11126</v>
      </c>
      <c r="AB988" t="s">
        <v>16704</v>
      </c>
      <c r="AC988" t="s">
        <v>16741</v>
      </c>
      <c r="AD988" t="s">
        <v>16742</v>
      </c>
      <c r="AE988" t="s">
        <v>16509</v>
      </c>
      <c r="AH988" t="s">
        <v>11171</v>
      </c>
      <c r="AI988" t="s">
        <v>11131</v>
      </c>
      <c r="AJ988" t="s">
        <v>16428</v>
      </c>
      <c r="AK988" t="s">
        <v>14676</v>
      </c>
      <c r="AL988" t="s">
        <v>14677</v>
      </c>
      <c r="AM988" t="s">
        <v>14678</v>
      </c>
      <c r="AN988" t="s">
        <v>11679</v>
      </c>
      <c r="AO988" t="s">
        <v>14679</v>
      </c>
      <c r="AP988" t="s">
        <v>14676</v>
      </c>
      <c r="AQ988">
        <v>30</v>
      </c>
      <c r="AR988">
        <v>30</v>
      </c>
      <c r="AS988">
        <v>30</v>
      </c>
      <c r="AT988" t="s">
        <v>16420</v>
      </c>
      <c r="AU988">
        <v>0</v>
      </c>
      <c r="AV988">
        <v>0</v>
      </c>
      <c r="AW988">
        <v>0</v>
      </c>
    </row>
    <row r="989" spans="1:49">
      <c r="A989" s="1">
        <f>_xlfn.XLOOKUP(K989,数据!F:F,数据!A:A)</f>
        <v>2026</v>
      </c>
      <c r="B989" s="2">
        <f>_xlfn.XLOOKUP(K989,数据!F:F,数据!B:B)</f>
        <v>5</v>
      </c>
      <c r="C989" s="2">
        <f>_xlfn.XLOOKUP(K989,数据!F:F,数据!C:C)</f>
        <v>20</v>
      </c>
      <c r="D989" s="2" t="str">
        <f>_xlfn.XLOOKUP(K989,数据!F:F,数据!K:K)</f>
        <v>空派</v>
      </c>
      <c r="E989" s="2" t="str" cm="1">
        <f t="array" ref="E989">IF(OR(D989="红单",D989="空派"),_xlfn.IFS(F989="未开售","新品首批发货",G989&lt;F989,"新品首批发货",G989-F989&lt;=60,"新品期补货空运",G989-F989&gt;60,"老品应急空运"),"海运，不进行分析")</f>
        <v>老品应急空运</v>
      </c>
      <c r="F989" s="3">
        <v>45985</v>
      </c>
      <c r="G989" s="3">
        <f>_xlfn.XLOOKUP(K989,数据!F:F,数据!D:D)</f>
        <v>46156</v>
      </c>
      <c r="H989" s="5">
        <v>244.5</v>
      </c>
      <c r="I989" s="5">
        <f t="shared" si="41"/>
        <v>29.34</v>
      </c>
      <c r="J989" s="5">
        <f>_xlfn.XLOOKUP(K989,数据!F:F,数据!T:T)*(I989/_xlfn.XLOOKUP(K989,数据!F:F,数据!Y:Y))</f>
        <v>775.216769580761</v>
      </c>
      <c r="K989" t="s">
        <v>10677</v>
      </c>
      <c r="L989" t="s">
        <v>145</v>
      </c>
      <c r="M989" t="s">
        <v>11113</v>
      </c>
      <c r="N989" t="s">
        <v>16737</v>
      </c>
      <c r="O989" t="s">
        <v>11115</v>
      </c>
      <c r="P989" t="s">
        <v>11139</v>
      </c>
      <c r="Q989" t="s">
        <v>11117</v>
      </c>
      <c r="R989" t="s">
        <v>11118</v>
      </c>
      <c r="T989" t="s">
        <v>11119</v>
      </c>
      <c r="U989" s="4" t="s">
        <v>16704</v>
      </c>
      <c r="V989" t="s">
        <v>16738</v>
      </c>
      <c r="W989" t="s">
        <v>16739</v>
      </c>
      <c r="X989" t="s">
        <v>11123</v>
      </c>
      <c r="Y989" t="s">
        <v>11142</v>
      </c>
      <c r="Z989" t="s">
        <v>16740</v>
      </c>
      <c r="AA989" t="s">
        <v>11126</v>
      </c>
      <c r="AB989" t="s">
        <v>16704</v>
      </c>
      <c r="AC989" t="s">
        <v>16741</v>
      </c>
      <c r="AD989" t="s">
        <v>16742</v>
      </c>
      <c r="AE989" t="s">
        <v>16509</v>
      </c>
      <c r="AH989" t="s">
        <v>11171</v>
      </c>
      <c r="AI989" t="s">
        <v>11131</v>
      </c>
      <c r="AJ989" t="s">
        <v>16428</v>
      </c>
      <c r="AK989" t="s">
        <v>16743</v>
      </c>
      <c r="AL989" t="s">
        <v>16744</v>
      </c>
      <c r="AM989" t="s">
        <v>16745</v>
      </c>
      <c r="AN989" t="s">
        <v>16745</v>
      </c>
      <c r="AO989" t="s">
        <v>16746</v>
      </c>
      <c r="AP989" t="s">
        <v>16743</v>
      </c>
      <c r="AQ989">
        <v>120</v>
      </c>
      <c r="AR989">
        <v>120</v>
      </c>
      <c r="AS989">
        <v>120</v>
      </c>
      <c r="AT989" t="s">
        <v>16747</v>
      </c>
      <c r="AU989">
        <v>0</v>
      </c>
      <c r="AV989">
        <v>0</v>
      </c>
      <c r="AW989">
        <v>0</v>
      </c>
    </row>
    <row r="990" spans="1:49">
      <c r="A990" s="1">
        <f>_xlfn.XLOOKUP(K990,数据!F:F,数据!A:A)</f>
        <v>2026</v>
      </c>
      <c r="B990" s="2">
        <f>_xlfn.XLOOKUP(K990,数据!F:F,数据!B:B)</f>
        <v>5</v>
      </c>
      <c r="C990" s="2">
        <f>_xlfn.XLOOKUP(K990,数据!F:F,数据!C:C)</f>
        <v>20</v>
      </c>
      <c r="D990" s="2" t="str">
        <f>_xlfn.XLOOKUP(K990,数据!F:F,数据!K:K)</f>
        <v>空派</v>
      </c>
      <c r="E990" s="2" t="str" cm="1">
        <f t="array" ref="E990">IF(OR(D990="红单",D990="空派"),_xlfn.IFS(F990="未开售","新品首批发货",G990&lt;F990,"新品首批发货",G990-F990&lt;=60,"新品期补货空运",G990-F990&gt;60,"老品应急空运"),"海运，不进行分析")</f>
        <v>老品应急空运</v>
      </c>
      <c r="F990" s="3">
        <v>45986</v>
      </c>
      <c r="G990" s="3">
        <f>_xlfn.XLOOKUP(K990,数据!F:F,数据!D:D)</f>
        <v>46156</v>
      </c>
      <c r="H990" s="5">
        <v>245.5</v>
      </c>
      <c r="I990" s="5">
        <f t="shared" si="41"/>
        <v>24.55</v>
      </c>
      <c r="J990" s="5">
        <f>_xlfn.XLOOKUP(K990,数据!F:F,数据!T:T)*(I990/_xlfn.XLOOKUP(K990,数据!F:F,数据!Y:Y))</f>
        <v>648.656158596035</v>
      </c>
      <c r="K990" t="s">
        <v>10677</v>
      </c>
      <c r="L990" t="s">
        <v>145</v>
      </c>
      <c r="M990" t="s">
        <v>11113</v>
      </c>
      <c r="N990" t="s">
        <v>16737</v>
      </c>
      <c r="O990" t="s">
        <v>11115</v>
      </c>
      <c r="P990" t="s">
        <v>11139</v>
      </c>
      <c r="Q990" t="s">
        <v>11117</v>
      </c>
      <c r="R990" t="s">
        <v>11118</v>
      </c>
      <c r="T990" t="s">
        <v>11119</v>
      </c>
      <c r="U990" s="4" t="s">
        <v>16704</v>
      </c>
      <c r="V990" t="s">
        <v>16738</v>
      </c>
      <c r="W990" t="s">
        <v>16739</v>
      </c>
      <c r="X990" t="s">
        <v>11123</v>
      </c>
      <c r="Y990" t="s">
        <v>11142</v>
      </c>
      <c r="Z990" t="s">
        <v>16740</v>
      </c>
      <c r="AA990" t="s">
        <v>11126</v>
      </c>
      <c r="AB990" t="s">
        <v>16704</v>
      </c>
      <c r="AC990" t="s">
        <v>16741</v>
      </c>
      <c r="AD990" t="s">
        <v>16742</v>
      </c>
      <c r="AE990" t="s">
        <v>16509</v>
      </c>
      <c r="AH990" t="s">
        <v>11171</v>
      </c>
      <c r="AI990" t="s">
        <v>11131</v>
      </c>
      <c r="AJ990" t="s">
        <v>16428</v>
      </c>
      <c r="AK990" t="s">
        <v>16748</v>
      </c>
      <c r="AL990" t="s">
        <v>16749</v>
      </c>
      <c r="AM990" t="s">
        <v>16750</v>
      </c>
      <c r="AN990" t="s">
        <v>16750</v>
      </c>
      <c r="AO990" t="s">
        <v>16751</v>
      </c>
      <c r="AP990" t="s">
        <v>16748</v>
      </c>
      <c r="AQ990">
        <v>100</v>
      </c>
      <c r="AR990">
        <v>100</v>
      </c>
      <c r="AS990">
        <v>100</v>
      </c>
      <c r="AT990" t="s">
        <v>16511</v>
      </c>
      <c r="AU990">
        <v>0</v>
      </c>
      <c r="AV990">
        <v>0</v>
      </c>
      <c r="AW990">
        <v>0</v>
      </c>
    </row>
    <row r="991" spans="1:49">
      <c r="A991" s="1">
        <f>_xlfn.XLOOKUP(K991,数据!F:F,数据!A:A)</f>
        <v>2026</v>
      </c>
      <c r="B991" s="2">
        <f>_xlfn.XLOOKUP(K991,数据!F:F,数据!B:B)</f>
        <v>5</v>
      </c>
      <c r="C991" s="2">
        <f>_xlfn.XLOOKUP(K991,数据!F:F,数据!C:C)</f>
        <v>20</v>
      </c>
      <c r="D991" s="2" t="str">
        <f>_xlfn.XLOOKUP(K991,数据!F:F,数据!K:K)</f>
        <v>空派</v>
      </c>
      <c r="E991" s="2" t="str" cm="1">
        <f t="array" ref="E991">IF(OR(D991="红单",D991="空派"),_xlfn.IFS(F991="未开售","新品首批发货",G991&lt;F991,"新品首批发货",G991-F991&lt;=60,"新品期补货空运",G991-F991&gt;60,"老品应急空运"),"海运，不进行分析")</f>
        <v>老品应急空运</v>
      </c>
      <c r="F991" s="3">
        <v>45987</v>
      </c>
      <c r="G991" s="3">
        <f>_xlfn.XLOOKUP(K991,数据!F:F,数据!D:D)</f>
        <v>46156</v>
      </c>
      <c r="H991" s="5">
        <v>246.5</v>
      </c>
      <c r="I991" s="5">
        <f t="shared" si="41"/>
        <v>19.72</v>
      </c>
      <c r="J991" s="5">
        <f>_xlfn.XLOOKUP(K991,数据!F:F,数据!T:T)*(I991/_xlfn.XLOOKUP(K991,数据!F:F,数据!Y:Y))</f>
        <v>521.038674033149</v>
      </c>
      <c r="K991" t="s">
        <v>10677</v>
      </c>
      <c r="L991" t="s">
        <v>145</v>
      </c>
      <c r="M991" t="s">
        <v>11113</v>
      </c>
      <c r="N991" t="s">
        <v>16737</v>
      </c>
      <c r="O991" t="s">
        <v>11115</v>
      </c>
      <c r="P991" t="s">
        <v>11139</v>
      </c>
      <c r="Q991" t="s">
        <v>11117</v>
      </c>
      <c r="R991" t="s">
        <v>11118</v>
      </c>
      <c r="T991" t="s">
        <v>11119</v>
      </c>
      <c r="U991" s="4" t="s">
        <v>16704</v>
      </c>
      <c r="V991" t="s">
        <v>16738</v>
      </c>
      <c r="W991" t="s">
        <v>16739</v>
      </c>
      <c r="X991" t="s">
        <v>11123</v>
      </c>
      <c r="Y991" t="s">
        <v>11142</v>
      </c>
      <c r="Z991" t="s">
        <v>16740</v>
      </c>
      <c r="AA991" t="s">
        <v>11126</v>
      </c>
      <c r="AB991" t="s">
        <v>16704</v>
      </c>
      <c r="AC991" t="s">
        <v>16741</v>
      </c>
      <c r="AD991" t="s">
        <v>16742</v>
      </c>
      <c r="AE991" t="s">
        <v>16509</v>
      </c>
      <c r="AH991" t="s">
        <v>11171</v>
      </c>
      <c r="AI991" t="s">
        <v>11131</v>
      </c>
      <c r="AJ991" t="s">
        <v>16428</v>
      </c>
      <c r="AK991" t="s">
        <v>16752</v>
      </c>
      <c r="AL991" t="s">
        <v>16753</v>
      </c>
      <c r="AM991" t="s">
        <v>16754</v>
      </c>
      <c r="AN991" t="s">
        <v>16754</v>
      </c>
      <c r="AO991" t="s">
        <v>16755</v>
      </c>
      <c r="AP991" t="s">
        <v>16752</v>
      </c>
      <c r="AQ991">
        <v>80</v>
      </c>
      <c r="AR991">
        <v>80</v>
      </c>
      <c r="AS991">
        <v>80</v>
      </c>
      <c r="AT991" t="s">
        <v>16756</v>
      </c>
      <c r="AU991">
        <v>0</v>
      </c>
      <c r="AV991">
        <v>0</v>
      </c>
      <c r="AW991">
        <v>0</v>
      </c>
    </row>
    <row r="992" spans="1:49">
      <c r="A992" s="1">
        <f>_xlfn.XLOOKUP(K992,数据!F:F,数据!A:A)</f>
        <v>2026</v>
      </c>
      <c r="B992" s="2">
        <f>_xlfn.XLOOKUP(K992,数据!F:F,数据!B:B)</f>
        <v>5</v>
      </c>
      <c r="C992" s="2">
        <f>_xlfn.XLOOKUP(K992,数据!F:F,数据!C:C)</f>
        <v>20</v>
      </c>
      <c r="D992" s="2" t="str">
        <f>_xlfn.XLOOKUP(K992,数据!F:F,数据!K:K)</f>
        <v>空派</v>
      </c>
      <c r="E992" s="2" t="str" cm="1">
        <f t="array" ref="E992">IF(OR(D992="红单",D992="空派"),_xlfn.IFS(F992="未开售","新品首批发货",G992&lt;F992,"新品首批发货",G992-F992&lt;=60,"新品期补货空运",G992-F992&gt;60,"老品应急空运"),"海运，不进行分析")</f>
        <v>老品应急空运</v>
      </c>
      <c r="F992" s="3">
        <v>45988</v>
      </c>
      <c r="G992" s="3">
        <f>_xlfn.XLOOKUP(K992,数据!F:F,数据!D:D)</f>
        <v>46156</v>
      </c>
      <c r="H992" s="5">
        <v>247.5</v>
      </c>
      <c r="I992" s="5">
        <f t="shared" si="41"/>
        <v>19.8</v>
      </c>
      <c r="J992" s="5">
        <f>_xlfn.XLOOKUP(K992,数据!F:F,数据!T:T)*(I992/_xlfn.XLOOKUP(K992,数据!F:F,数据!Y:Y))</f>
        <v>523.15242118947</v>
      </c>
      <c r="K992" t="s">
        <v>10677</v>
      </c>
      <c r="L992" t="s">
        <v>145</v>
      </c>
      <c r="M992" t="s">
        <v>11113</v>
      </c>
      <c r="N992" t="s">
        <v>16737</v>
      </c>
      <c r="O992" t="s">
        <v>11115</v>
      </c>
      <c r="P992" t="s">
        <v>11139</v>
      </c>
      <c r="Q992" t="s">
        <v>11117</v>
      </c>
      <c r="R992" t="s">
        <v>11118</v>
      </c>
      <c r="T992" t="s">
        <v>11119</v>
      </c>
      <c r="U992" s="4" t="s">
        <v>16704</v>
      </c>
      <c r="V992" t="s">
        <v>16738</v>
      </c>
      <c r="W992" t="s">
        <v>16739</v>
      </c>
      <c r="X992" t="s">
        <v>11123</v>
      </c>
      <c r="Y992" t="s">
        <v>11142</v>
      </c>
      <c r="Z992" t="s">
        <v>16740</v>
      </c>
      <c r="AA992" t="s">
        <v>11126</v>
      </c>
      <c r="AB992" t="s">
        <v>16704</v>
      </c>
      <c r="AC992" t="s">
        <v>16741</v>
      </c>
      <c r="AD992" t="s">
        <v>16742</v>
      </c>
      <c r="AE992" t="s">
        <v>16509</v>
      </c>
      <c r="AH992" t="s">
        <v>11171</v>
      </c>
      <c r="AI992" t="s">
        <v>11131</v>
      </c>
      <c r="AJ992" t="s">
        <v>16428</v>
      </c>
      <c r="AK992" t="s">
        <v>16757</v>
      </c>
      <c r="AL992" t="s">
        <v>16758</v>
      </c>
      <c r="AM992" t="s">
        <v>16759</v>
      </c>
      <c r="AN992" t="s">
        <v>16759</v>
      </c>
      <c r="AO992" t="s">
        <v>16760</v>
      </c>
      <c r="AP992" t="s">
        <v>16757</v>
      </c>
      <c r="AQ992">
        <v>80</v>
      </c>
      <c r="AR992">
        <v>80</v>
      </c>
      <c r="AS992">
        <v>80</v>
      </c>
      <c r="AT992" t="s">
        <v>16761</v>
      </c>
      <c r="AU992">
        <v>0</v>
      </c>
      <c r="AV992">
        <v>0</v>
      </c>
      <c r="AW992">
        <v>0</v>
      </c>
    </row>
    <row r="993" spans="1:49">
      <c r="A993" s="1">
        <f>_xlfn.XLOOKUP(K993,数据!F:F,数据!A:A)</f>
        <v>2026</v>
      </c>
      <c r="B993" s="2">
        <f>_xlfn.XLOOKUP(K993,数据!F:F,数据!B:B)</f>
        <v>5</v>
      </c>
      <c r="C993" s="2">
        <f>_xlfn.XLOOKUP(K993,数据!F:F,数据!C:C)</f>
        <v>20</v>
      </c>
      <c r="D993" s="2" t="str">
        <f>_xlfn.XLOOKUP(K993,数据!F:F,数据!K:K)</f>
        <v>空派</v>
      </c>
      <c r="E993" s="2" t="str" cm="1">
        <f t="array" ref="E993">IF(OR(D993="红单",D993="空派"),_xlfn.IFS(F993="未开售","新品首批发货",G993&lt;F993,"新品首批发货",G993-F993&lt;=60,"新品期补货空运",G993-F993&gt;60,"老品应急空运"),"海运，不进行分析")</f>
        <v>老品应急空运</v>
      </c>
      <c r="F993" s="3">
        <v>45989</v>
      </c>
      <c r="G993" s="3">
        <f>_xlfn.XLOOKUP(K993,数据!F:F,数据!D:D)</f>
        <v>46156</v>
      </c>
      <c r="H993" s="5">
        <v>248.5</v>
      </c>
      <c r="I993" s="5">
        <f t="shared" si="41"/>
        <v>22.365</v>
      </c>
      <c r="J993" s="5">
        <f>_xlfn.XLOOKUP(K993,数据!F:F,数据!T:T)*(I993/_xlfn.XLOOKUP(K993,数据!F:F,数据!Y:Y))</f>
        <v>590.924439389015</v>
      </c>
      <c r="K993" t="s">
        <v>10677</v>
      </c>
      <c r="L993" t="s">
        <v>145</v>
      </c>
      <c r="M993" t="s">
        <v>11113</v>
      </c>
      <c r="N993" t="s">
        <v>16737</v>
      </c>
      <c r="O993" t="s">
        <v>11115</v>
      </c>
      <c r="P993" t="s">
        <v>11139</v>
      </c>
      <c r="Q993" t="s">
        <v>11117</v>
      </c>
      <c r="R993" t="s">
        <v>11118</v>
      </c>
      <c r="T993" t="s">
        <v>11119</v>
      </c>
      <c r="U993" s="4" t="s">
        <v>16704</v>
      </c>
      <c r="V993" t="s">
        <v>16738</v>
      </c>
      <c r="W993" t="s">
        <v>16739</v>
      </c>
      <c r="X993" t="s">
        <v>11123</v>
      </c>
      <c r="Y993" t="s">
        <v>11142</v>
      </c>
      <c r="Z993" t="s">
        <v>16740</v>
      </c>
      <c r="AA993" t="s">
        <v>11126</v>
      </c>
      <c r="AB993" t="s">
        <v>16704</v>
      </c>
      <c r="AC993" t="s">
        <v>16741</v>
      </c>
      <c r="AD993" t="s">
        <v>16742</v>
      </c>
      <c r="AE993" t="s">
        <v>16509</v>
      </c>
      <c r="AH993" t="s">
        <v>11171</v>
      </c>
      <c r="AI993" t="s">
        <v>11131</v>
      </c>
      <c r="AJ993" t="s">
        <v>16428</v>
      </c>
      <c r="AK993" t="s">
        <v>16762</v>
      </c>
      <c r="AL993" t="s">
        <v>16763</v>
      </c>
      <c r="AM993" t="s">
        <v>16764</v>
      </c>
      <c r="AN993" t="s">
        <v>16764</v>
      </c>
      <c r="AO993" t="s">
        <v>16765</v>
      </c>
      <c r="AP993" t="s">
        <v>16762</v>
      </c>
      <c r="AQ993">
        <v>90</v>
      </c>
      <c r="AR993">
        <v>90</v>
      </c>
      <c r="AS993">
        <v>90</v>
      </c>
      <c r="AT993" t="s">
        <v>16766</v>
      </c>
      <c r="AU993">
        <v>0</v>
      </c>
      <c r="AV993">
        <v>0</v>
      </c>
      <c r="AW993">
        <v>0</v>
      </c>
    </row>
    <row r="994" spans="1:49">
      <c r="A994" s="1">
        <f>_xlfn.XLOOKUP(K994,数据!F:F,数据!A:A)</f>
        <v>2026</v>
      </c>
      <c r="B994" s="2">
        <f>_xlfn.XLOOKUP(K994,数据!F:F,数据!B:B)</f>
        <v>5</v>
      </c>
      <c r="C994" s="2">
        <f>_xlfn.XLOOKUP(K994,数据!F:F,数据!C:C)</f>
        <v>20</v>
      </c>
      <c r="D994" s="2" t="str">
        <f>_xlfn.XLOOKUP(K994,数据!F:F,数据!K:K)</f>
        <v>空派</v>
      </c>
      <c r="E994" s="2" t="str" cm="1">
        <f t="array" ref="E994">IF(OR(D994="红单",D994="空派"),_xlfn.IFS(F994="未开售","新品首批发货",G994&lt;F994,"新品首批发货",G994-F994&lt;=60,"新品期补货空运",G994-F994&gt;60,"老品应急空运"),"海运，不进行分析")</f>
        <v>老品应急空运</v>
      </c>
      <c r="F994" s="3">
        <v>45990</v>
      </c>
      <c r="G994" s="3">
        <f>_xlfn.XLOOKUP(K994,数据!F:F,数据!D:D)</f>
        <v>46156</v>
      </c>
      <c r="H994" s="5">
        <v>249.5</v>
      </c>
      <c r="I994" s="5">
        <f t="shared" si="41"/>
        <v>29.94</v>
      </c>
      <c r="J994" s="5">
        <f>_xlfn.XLOOKUP(K994,数据!F:F,数据!T:T)*(I994/_xlfn.XLOOKUP(K994,数据!F:F,数据!Y:Y))</f>
        <v>1028.15580026477</v>
      </c>
      <c r="K994" t="s">
        <v>10676</v>
      </c>
      <c r="L994" t="s">
        <v>57</v>
      </c>
      <c r="M994" t="s">
        <v>11113</v>
      </c>
      <c r="N994" t="s">
        <v>16767</v>
      </c>
      <c r="O994" t="s">
        <v>11115</v>
      </c>
      <c r="P994" t="s">
        <v>11139</v>
      </c>
      <c r="Q994" t="s">
        <v>11117</v>
      </c>
      <c r="R994" t="s">
        <v>11118</v>
      </c>
      <c r="T994" t="s">
        <v>11119</v>
      </c>
      <c r="U994" s="4" t="s">
        <v>16768</v>
      </c>
      <c r="V994" t="s">
        <v>16689</v>
      </c>
      <c r="W994" t="s">
        <v>16769</v>
      </c>
      <c r="X994" t="s">
        <v>11123</v>
      </c>
      <c r="Y994" t="s">
        <v>11142</v>
      </c>
      <c r="Z994" t="s">
        <v>16770</v>
      </c>
      <c r="AA994" t="s">
        <v>11144</v>
      </c>
      <c r="AB994" t="s">
        <v>16768</v>
      </c>
      <c r="AC994" t="s">
        <v>16741</v>
      </c>
      <c r="AD994" t="s">
        <v>16771</v>
      </c>
      <c r="AE994" t="s">
        <v>16509</v>
      </c>
      <c r="AH994" t="s">
        <v>11171</v>
      </c>
      <c r="AI994" t="s">
        <v>16428</v>
      </c>
      <c r="AJ994" t="s">
        <v>11786</v>
      </c>
      <c r="AK994" t="s">
        <v>16772</v>
      </c>
      <c r="AL994" t="s">
        <v>16773</v>
      </c>
      <c r="AM994" t="s">
        <v>16774</v>
      </c>
      <c r="AN994" t="s">
        <v>12818</v>
      </c>
      <c r="AO994" t="s">
        <v>16775</v>
      </c>
      <c r="AP994" t="s">
        <v>16772</v>
      </c>
      <c r="AQ994">
        <v>120</v>
      </c>
      <c r="AR994">
        <v>120</v>
      </c>
      <c r="AS994">
        <v>120</v>
      </c>
      <c r="AT994" t="s">
        <v>16776</v>
      </c>
      <c r="AU994">
        <v>0</v>
      </c>
      <c r="AV994">
        <v>0</v>
      </c>
      <c r="AW994">
        <v>0</v>
      </c>
    </row>
    <row r="995" spans="1:49">
      <c r="A995" s="1">
        <f>_xlfn.XLOOKUP(K995,数据!F:F,数据!A:A)</f>
        <v>2026</v>
      </c>
      <c r="B995" s="2">
        <f>_xlfn.XLOOKUP(K995,数据!F:F,数据!B:B)</f>
        <v>5</v>
      </c>
      <c r="C995" s="2">
        <f>_xlfn.XLOOKUP(K995,数据!F:F,数据!C:C)</f>
        <v>20</v>
      </c>
      <c r="D995" s="2" t="str">
        <f>_xlfn.XLOOKUP(K995,数据!F:F,数据!K:K)</f>
        <v>空派</v>
      </c>
      <c r="E995" s="2" t="str" cm="1">
        <f t="array" ref="E995">IF(OR(D995="红单",D995="空派"),_xlfn.IFS(F995="未开售","新品首批发货",G995&lt;F995,"新品首批发货",G995-F995&lt;=60,"新品期补货空运",G995-F995&gt;60,"老品应急空运"),"海运，不进行分析")</f>
        <v>老品应急空运</v>
      </c>
      <c r="F995" s="3">
        <v>45991</v>
      </c>
      <c r="G995" s="3">
        <f>_xlfn.XLOOKUP(K995,数据!F:F,数据!D:D)</f>
        <v>46156</v>
      </c>
      <c r="H995" s="5">
        <v>250.5</v>
      </c>
      <c r="I995" s="5">
        <f t="shared" si="41"/>
        <v>30.06</v>
      </c>
      <c r="J995" s="5">
        <f>_xlfn.XLOOKUP(K995,数据!F:F,数据!T:T)*(I995/_xlfn.XLOOKUP(K995,数据!F:F,数据!Y:Y))</f>
        <v>1032.2766651957</v>
      </c>
      <c r="K995" t="s">
        <v>10676</v>
      </c>
      <c r="L995" t="s">
        <v>57</v>
      </c>
      <c r="M995" t="s">
        <v>11113</v>
      </c>
      <c r="N995" t="s">
        <v>16767</v>
      </c>
      <c r="O995" t="s">
        <v>11115</v>
      </c>
      <c r="P995" t="s">
        <v>11139</v>
      </c>
      <c r="Q995" t="s">
        <v>11117</v>
      </c>
      <c r="R995" t="s">
        <v>11118</v>
      </c>
      <c r="T995" t="s">
        <v>11119</v>
      </c>
      <c r="U995" s="4" t="s">
        <v>16768</v>
      </c>
      <c r="V995" t="s">
        <v>16689</v>
      </c>
      <c r="W995" t="s">
        <v>16769</v>
      </c>
      <c r="X995" t="s">
        <v>11123</v>
      </c>
      <c r="Y995" t="s">
        <v>11142</v>
      </c>
      <c r="Z995" t="s">
        <v>16770</v>
      </c>
      <c r="AA995" t="s">
        <v>11144</v>
      </c>
      <c r="AB995" t="s">
        <v>16768</v>
      </c>
      <c r="AC995" t="s">
        <v>16741</v>
      </c>
      <c r="AD995" t="s">
        <v>16771</v>
      </c>
      <c r="AE995" t="s">
        <v>16509</v>
      </c>
      <c r="AH995" t="s">
        <v>11171</v>
      </c>
      <c r="AI995" t="s">
        <v>16428</v>
      </c>
      <c r="AJ995" t="s">
        <v>11786</v>
      </c>
      <c r="AK995" t="s">
        <v>16777</v>
      </c>
      <c r="AL995" t="s">
        <v>16778</v>
      </c>
      <c r="AM995" t="s">
        <v>16779</v>
      </c>
      <c r="AN995" t="s">
        <v>12818</v>
      </c>
      <c r="AO995" t="s">
        <v>16780</v>
      </c>
      <c r="AP995" t="s">
        <v>16777</v>
      </c>
      <c r="AQ995">
        <v>120</v>
      </c>
      <c r="AR995">
        <v>120</v>
      </c>
      <c r="AS995">
        <v>120</v>
      </c>
      <c r="AT995" t="s">
        <v>16776</v>
      </c>
      <c r="AU995">
        <v>0</v>
      </c>
      <c r="AV995">
        <v>0</v>
      </c>
      <c r="AW995">
        <v>0</v>
      </c>
    </row>
    <row r="996" spans="1:49">
      <c r="A996" s="1">
        <f>_xlfn.XLOOKUP(K996,数据!F:F,数据!A:A)</f>
        <v>2026</v>
      </c>
      <c r="B996" s="2">
        <f>_xlfn.XLOOKUP(K996,数据!F:F,数据!B:B)</f>
        <v>5</v>
      </c>
      <c r="C996" s="2">
        <f>_xlfn.XLOOKUP(K996,数据!F:F,数据!C:C)</f>
        <v>20</v>
      </c>
      <c r="D996" s="2" t="str">
        <f>_xlfn.XLOOKUP(K996,数据!F:F,数据!K:K)</f>
        <v>空派</v>
      </c>
      <c r="E996" s="2" t="str" cm="1">
        <f t="array" ref="E996">IF(OR(D996="红单",D996="空派"),_xlfn.IFS(F996="未开售","新品首批发货",G996&lt;F996,"新品首批发货",G996-F996&lt;=60,"新品期补货空运",G996-F996&gt;60,"老品应急空运"),"海运，不进行分析")</f>
        <v>老品应急空运</v>
      </c>
      <c r="F996" s="3">
        <v>45992</v>
      </c>
      <c r="G996" s="3">
        <f>_xlfn.XLOOKUP(K996,数据!F:F,数据!D:D)</f>
        <v>46156</v>
      </c>
      <c r="H996" s="5">
        <v>251.5</v>
      </c>
      <c r="I996" s="5">
        <f t="shared" si="41"/>
        <v>30.18</v>
      </c>
      <c r="J996" s="5">
        <f>_xlfn.XLOOKUP(K996,数据!F:F,数据!T:T)*(I996/_xlfn.XLOOKUP(K996,数据!F:F,数据!Y:Y))</f>
        <v>1036.39753012662</v>
      </c>
      <c r="K996" t="s">
        <v>10676</v>
      </c>
      <c r="L996" t="s">
        <v>57</v>
      </c>
      <c r="M996" t="s">
        <v>11113</v>
      </c>
      <c r="N996" t="s">
        <v>16767</v>
      </c>
      <c r="O996" t="s">
        <v>11115</v>
      </c>
      <c r="P996" t="s">
        <v>11139</v>
      </c>
      <c r="Q996" t="s">
        <v>11117</v>
      </c>
      <c r="R996" t="s">
        <v>11118</v>
      </c>
      <c r="T996" t="s">
        <v>11119</v>
      </c>
      <c r="U996" s="4" t="s">
        <v>16768</v>
      </c>
      <c r="V996" t="s">
        <v>16689</v>
      </c>
      <c r="W996" t="s">
        <v>16769</v>
      </c>
      <c r="X996" t="s">
        <v>11123</v>
      </c>
      <c r="Y996" t="s">
        <v>11142</v>
      </c>
      <c r="Z996" t="s">
        <v>16770</v>
      </c>
      <c r="AA996" t="s">
        <v>11144</v>
      </c>
      <c r="AB996" t="s">
        <v>16768</v>
      </c>
      <c r="AC996" t="s">
        <v>16741</v>
      </c>
      <c r="AD996" t="s">
        <v>16771</v>
      </c>
      <c r="AE996" t="s">
        <v>16509</v>
      </c>
      <c r="AH996" t="s">
        <v>11171</v>
      </c>
      <c r="AI996" t="s">
        <v>16428</v>
      </c>
      <c r="AJ996" t="s">
        <v>11786</v>
      </c>
      <c r="AK996" t="s">
        <v>16781</v>
      </c>
      <c r="AL996" t="s">
        <v>16782</v>
      </c>
      <c r="AM996" t="s">
        <v>16783</v>
      </c>
      <c r="AN996" t="s">
        <v>12818</v>
      </c>
      <c r="AO996" t="s">
        <v>16784</v>
      </c>
      <c r="AP996" t="s">
        <v>16781</v>
      </c>
      <c r="AQ996">
        <v>120</v>
      </c>
      <c r="AR996">
        <v>120</v>
      </c>
      <c r="AS996">
        <v>120</v>
      </c>
      <c r="AT996" t="s">
        <v>16776</v>
      </c>
      <c r="AU996">
        <v>0</v>
      </c>
      <c r="AV996">
        <v>0</v>
      </c>
      <c r="AW996">
        <v>0</v>
      </c>
    </row>
    <row r="997" spans="1:49">
      <c r="A997" s="1">
        <f>_xlfn.XLOOKUP(K997,数据!F:F,数据!A:A)</f>
        <v>2026</v>
      </c>
      <c r="B997" s="2">
        <f>_xlfn.XLOOKUP(K997,数据!F:F,数据!B:B)</f>
        <v>5</v>
      </c>
      <c r="C997" s="2">
        <f>_xlfn.XLOOKUP(K997,数据!F:F,数据!C:C)</f>
        <v>20</v>
      </c>
      <c r="D997" s="2" t="str">
        <f>_xlfn.XLOOKUP(K997,数据!F:F,数据!K:K)</f>
        <v>空派</v>
      </c>
      <c r="E997" s="2" t="str" cm="1">
        <f t="array" ref="E997">IF(OR(D997="红单",D997="空派"),_xlfn.IFS(F997="未开售","新品首批发货",G997&lt;F997,"新品首批发货",G997-F997&lt;=60,"新品期补货空运",G997-F997&gt;60,"老品应急空运"),"海运，不进行分析")</f>
        <v>老品应急空运</v>
      </c>
      <c r="F997" s="3">
        <v>45993</v>
      </c>
      <c r="G997" s="3">
        <f>_xlfn.XLOOKUP(K997,数据!F:F,数据!D:D)</f>
        <v>46156</v>
      </c>
      <c r="H997" s="5">
        <v>252.5</v>
      </c>
      <c r="I997" s="5">
        <f t="shared" si="41"/>
        <v>30.3</v>
      </c>
      <c r="J997" s="5">
        <f>_xlfn.XLOOKUP(K997,数据!F:F,数据!T:T)*(I997/_xlfn.XLOOKUP(K997,数据!F:F,数据!Y:Y))</f>
        <v>1040.51839505754</v>
      </c>
      <c r="K997" t="s">
        <v>10676</v>
      </c>
      <c r="L997" t="s">
        <v>57</v>
      </c>
      <c r="M997" t="s">
        <v>11113</v>
      </c>
      <c r="N997" t="s">
        <v>16767</v>
      </c>
      <c r="O997" t="s">
        <v>11115</v>
      </c>
      <c r="P997" t="s">
        <v>11139</v>
      </c>
      <c r="Q997" t="s">
        <v>11117</v>
      </c>
      <c r="R997" t="s">
        <v>11118</v>
      </c>
      <c r="T997" t="s">
        <v>11119</v>
      </c>
      <c r="U997" s="4" t="s">
        <v>16768</v>
      </c>
      <c r="V997" t="s">
        <v>16689</v>
      </c>
      <c r="W997" t="s">
        <v>16769</v>
      </c>
      <c r="X997" t="s">
        <v>11123</v>
      </c>
      <c r="Y997" t="s">
        <v>11142</v>
      </c>
      <c r="Z997" t="s">
        <v>16770</v>
      </c>
      <c r="AA997" t="s">
        <v>11144</v>
      </c>
      <c r="AB997" t="s">
        <v>16768</v>
      </c>
      <c r="AC997" t="s">
        <v>16741</v>
      </c>
      <c r="AD997" t="s">
        <v>16771</v>
      </c>
      <c r="AE997" t="s">
        <v>16509</v>
      </c>
      <c r="AH997" t="s">
        <v>11171</v>
      </c>
      <c r="AI997" t="s">
        <v>16428</v>
      </c>
      <c r="AJ997" t="s">
        <v>11786</v>
      </c>
      <c r="AK997" t="s">
        <v>16785</v>
      </c>
      <c r="AL997" t="s">
        <v>16786</v>
      </c>
      <c r="AM997" t="s">
        <v>16787</v>
      </c>
      <c r="AN997" t="s">
        <v>12818</v>
      </c>
      <c r="AO997" t="s">
        <v>16788</v>
      </c>
      <c r="AP997" t="s">
        <v>16785</v>
      </c>
      <c r="AQ997">
        <v>120</v>
      </c>
      <c r="AR997">
        <v>120</v>
      </c>
      <c r="AS997">
        <v>120</v>
      </c>
      <c r="AT997" t="s">
        <v>16776</v>
      </c>
      <c r="AU997">
        <v>0</v>
      </c>
      <c r="AV997">
        <v>0</v>
      </c>
      <c r="AW997">
        <v>0</v>
      </c>
    </row>
    <row r="998" spans="1:49">
      <c r="A998" s="1">
        <f>_xlfn.XLOOKUP(K998,数据!F:F,数据!A:A)</f>
        <v>2026</v>
      </c>
      <c r="B998" s="2">
        <f>_xlfn.XLOOKUP(K998,数据!F:F,数据!B:B)</f>
        <v>5</v>
      </c>
      <c r="C998" s="2">
        <f>_xlfn.XLOOKUP(K998,数据!F:F,数据!C:C)</f>
        <v>20</v>
      </c>
      <c r="D998" s="2" t="str">
        <f>_xlfn.XLOOKUP(K998,数据!F:F,数据!K:K)</f>
        <v>空派</v>
      </c>
      <c r="E998" s="2" t="str" cm="1">
        <f t="array" ref="E998">IF(OR(D998="红单",D998="空派"),_xlfn.IFS(F998="未开售","新品首批发货",G998&lt;F998,"新品首批发货",G998-F998&lt;=60,"新品期补货空运",G998-F998&gt;60,"老品应急空运"),"海运，不进行分析")</f>
        <v>老品应急空运</v>
      </c>
      <c r="F998" s="3">
        <v>45994</v>
      </c>
      <c r="G998" s="3">
        <f>_xlfn.XLOOKUP(K998,数据!F:F,数据!D:D)</f>
        <v>46156</v>
      </c>
      <c r="H998" s="5">
        <v>253.5</v>
      </c>
      <c r="I998" s="5">
        <f t="shared" si="41"/>
        <v>30.42</v>
      </c>
      <c r="J998" s="5">
        <f>_xlfn.XLOOKUP(K998,数据!F:F,数据!T:T)*(I998/_xlfn.XLOOKUP(K998,数据!F:F,数据!Y:Y))</f>
        <v>1044.63925998846</v>
      </c>
      <c r="K998" t="s">
        <v>10676</v>
      </c>
      <c r="L998" t="s">
        <v>57</v>
      </c>
      <c r="M998" t="s">
        <v>11113</v>
      </c>
      <c r="N998" t="s">
        <v>16767</v>
      </c>
      <c r="O998" t="s">
        <v>11115</v>
      </c>
      <c r="P998" t="s">
        <v>11139</v>
      </c>
      <c r="Q998" t="s">
        <v>11117</v>
      </c>
      <c r="R998" t="s">
        <v>11118</v>
      </c>
      <c r="T998" t="s">
        <v>11119</v>
      </c>
      <c r="U998" s="4" t="s">
        <v>16768</v>
      </c>
      <c r="V998" t="s">
        <v>16689</v>
      </c>
      <c r="W998" t="s">
        <v>16769</v>
      </c>
      <c r="X998" t="s">
        <v>11123</v>
      </c>
      <c r="Y998" t="s">
        <v>11142</v>
      </c>
      <c r="Z998" t="s">
        <v>16770</v>
      </c>
      <c r="AA998" t="s">
        <v>11144</v>
      </c>
      <c r="AB998" t="s">
        <v>16768</v>
      </c>
      <c r="AC998" t="s">
        <v>16741</v>
      </c>
      <c r="AD998" t="s">
        <v>16771</v>
      </c>
      <c r="AE998" t="s">
        <v>16509</v>
      </c>
      <c r="AH998" t="s">
        <v>11171</v>
      </c>
      <c r="AI998" t="s">
        <v>16428</v>
      </c>
      <c r="AJ998" t="s">
        <v>11786</v>
      </c>
      <c r="AK998" t="s">
        <v>16789</v>
      </c>
      <c r="AL998" t="s">
        <v>16790</v>
      </c>
      <c r="AM998" t="s">
        <v>16791</v>
      </c>
      <c r="AN998" t="s">
        <v>12818</v>
      </c>
      <c r="AO998" t="s">
        <v>16792</v>
      </c>
      <c r="AP998" t="s">
        <v>16789</v>
      </c>
      <c r="AQ998">
        <v>120</v>
      </c>
      <c r="AR998">
        <v>120</v>
      </c>
      <c r="AS998">
        <v>122</v>
      </c>
      <c r="AT998" t="s">
        <v>16793</v>
      </c>
      <c r="AU998">
        <v>0</v>
      </c>
      <c r="AV998">
        <v>2</v>
      </c>
      <c r="AW998">
        <v>-2</v>
      </c>
    </row>
    <row r="999" spans="1:49">
      <c r="A999" s="1">
        <f>_xlfn.XLOOKUP(K999,数据!F:F,数据!A:A)</f>
        <v>2026</v>
      </c>
      <c r="B999" s="2">
        <f>_xlfn.XLOOKUP(K999,数据!F:F,数据!B:B)</f>
        <v>5</v>
      </c>
      <c r="C999" s="2">
        <f>_xlfn.XLOOKUP(K999,数据!F:F,数据!C:C)</f>
        <v>20</v>
      </c>
      <c r="D999" s="2" t="str">
        <f>_xlfn.XLOOKUP(K999,数据!F:F,数据!K:K)</f>
        <v>空派</v>
      </c>
      <c r="E999" s="2" t="str" cm="1">
        <f t="array" ref="E999">IF(OR(D999="红单",D999="空派"),_xlfn.IFS(F999="未开售","新品首批发货",G999&lt;F999,"新品首批发货",G999-F999&lt;=60,"新品期补货空运",G999-F999&gt;60,"老品应急空运"),"海运，不进行分析")</f>
        <v>老品应急空运</v>
      </c>
      <c r="F999" s="3">
        <v>45995</v>
      </c>
      <c r="G999" s="3">
        <f>_xlfn.XLOOKUP(K999,数据!F:F,数据!D:D)</f>
        <v>46156</v>
      </c>
      <c r="H999" s="5">
        <v>254.5</v>
      </c>
      <c r="I999" s="5">
        <f t="shared" si="41"/>
        <v>30.54</v>
      </c>
      <c r="J999" s="5">
        <f>_xlfn.XLOOKUP(K999,数据!F:F,数据!T:T)*(I999/_xlfn.XLOOKUP(K999,数据!F:F,数据!Y:Y))</f>
        <v>1048.76012491938</v>
      </c>
      <c r="K999" t="s">
        <v>10676</v>
      </c>
      <c r="L999" t="s">
        <v>57</v>
      </c>
      <c r="M999" t="s">
        <v>11113</v>
      </c>
      <c r="N999" t="s">
        <v>16767</v>
      </c>
      <c r="O999" t="s">
        <v>11115</v>
      </c>
      <c r="P999" t="s">
        <v>11139</v>
      </c>
      <c r="Q999" t="s">
        <v>11117</v>
      </c>
      <c r="R999" t="s">
        <v>11118</v>
      </c>
      <c r="T999" t="s">
        <v>11119</v>
      </c>
      <c r="U999" s="4" t="s">
        <v>16768</v>
      </c>
      <c r="V999" t="s">
        <v>16689</v>
      </c>
      <c r="W999" t="s">
        <v>16769</v>
      </c>
      <c r="X999" t="s">
        <v>11123</v>
      </c>
      <c r="Y999" t="s">
        <v>11142</v>
      </c>
      <c r="Z999" t="s">
        <v>16770</v>
      </c>
      <c r="AA999" t="s">
        <v>11144</v>
      </c>
      <c r="AB999" t="s">
        <v>16768</v>
      </c>
      <c r="AC999" t="s">
        <v>16741</v>
      </c>
      <c r="AD999" t="s">
        <v>16771</v>
      </c>
      <c r="AE999" t="s">
        <v>16509</v>
      </c>
      <c r="AH999" t="s">
        <v>11171</v>
      </c>
      <c r="AI999" t="s">
        <v>16428</v>
      </c>
      <c r="AJ999" t="s">
        <v>11786</v>
      </c>
      <c r="AK999" t="s">
        <v>16794</v>
      </c>
      <c r="AL999" t="s">
        <v>16795</v>
      </c>
      <c r="AM999" t="s">
        <v>16796</v>
      </c>
      <c r="AN999" t="s">
        <v>12818</v>
      </c>
      <c r="AO999" t="s">
        <v>16797</v>
      </c>
      <c r="AP999" t="s">
        <v>16794</v>
      </c>
      <c r="AQ999">
        <v>120</v>
      </c>
      <c r="AR999">
        <v>120</v>
      </c>
      <c r="AS999">
        <v>122</v>
      </c>
      <c r="AT999" t="s">
        <v>16798</v>
      </c>
      <c r="AU999">
        <v>0</v>
      </c>
      <c r="AV999">
        <v>2</v>
      </c>
      <c r="AW999">
        <v>-2</v>
      </c>
    </row>
    <row r="1000" spans="1:49">
      <c r="A1000" s="1">
        <f>_xlfn.XLOOKUP(K1000,数据!F:F,数据!A:A)</f>
        <v>2026</v>
      </c>
      <c r="B1000" s="2">
        <f>_xlfn.XLOOKUP(K1000,数据!F:F,数据!B:B)</f>
        <v>5</v>
      </c>
      <c r="C1000" s="2">
        <f>_xlfn.XLOOKUP(K1000,数据!F:F,数据!C:C)</f>
        <v>20</v>
      </c>
      <c r="D1000" s="2" t="str">
        <f>_xlfn.XLOOKUP(K1000,数据!F:F,数据!K:K)</f>
        <v>空派</v>
      </c>
      <c r="E1000" s="2" t="str" cm="1">
        <f t="array" ref="E1000">IF(OR(D1000="红单",D1000="空派"),_xlfn.IFS(F1000="未开售","新品首批发货",G1000&lt;F1000,"新品首批发货",G1000-F1000&lt;=60,"新品期补货空运",G1000-F1000&gt;60,"老品应急空运"),"海运，不进行分析")</f>
        <v>老品应急空运</v>
      </c>
      <c r="F1000" s="3">
        <v>45996</v>
      </c>
      <c r="G1000" s="3">
        <f>_xlfn.XLOOKUP(K1000,数据!F:F,数据!D:D)</f>
        <v>46156</v>
      </c>
      <c r="H1000" s="5">
        <v>255.5</v>
      </c>
      <c r="I1000" s="5">
        <f t="shared" si="41"/>
        <v>30.66</v>
      </c>
      <c r="J1000" s="5">
        <f>_xlfn.XLOOKUP(K1000,数据!F:F,数据!T:T)*(I1000/_xlfn.XLOOKUP(K1000,数据!F:F,数据!Y:Y))</f>
        <v>1052.8809898503</v>
      </c>
      <c r="K1000" t="s">
        <v>10676</v>
      </c>
      <c r="L1000" t="s">
        <v>57</v>
      </c>
      <c r="M1000" t="s">
        <v>11113</v>
      </c>
      <c r="N1000" t="s">
        <v>16767</v>
      </c>
      <c r="O1000" t="s">
        <v>11115</v>
      </c>
      <c r="P1000" t="s">
        <v>11139</v>
      </c>
      <c r="Q1000" t="s">
        <v>11117</v>
      </c>
      <c r="R1000" t="s">
        <v>11118</v>
      </c>
      <c r="T1000" t="s">
        <v>11119</v>
      </c>
      <c r="U1000" s="4" t="s">
        <v>16768</v>
      </c>
      <c r="V1000" t="s">
        <v>16689</v>
      </c>
      <c r="W1000" t="s">
        <v>16769</v>
      </c>
      <c r="X1000" t="s">
        <v>11123</v>
      </c>
      <c r="Y1000" t="s">
        <v>11142</v>
      </c>
      <c r="Z1000" t="s">
        <v>16770</v>
      </c>
      <c r="AA1000" t="s">
        <v>11144</v>
      </c>
      <c r="AB1000" t="s">
        <v>16768</v>
      </c>
      <c r="AC1000" t="s">
        <v>16741</v>
      </c>
      <c r="AD1000" t="s">
        <v>16771</v>
      </c>
      <c r="AE1000" t="s">
        <v>16509</v>
      </c>
      <c r="AH1000" t="s">
        <v>11171</v>
      </c>
      <c r="AI1000" t="s">
        <v>16428</v>
      </c>
      <c r="AJ1000" t="s">
        <v>11786</v>
      </c>
      <c r="AK1000" t="s">
        <v>16799</v>
      </c>
      <c r="AL1000" t="s">
        <v>16800</v>
      </c>
      <c r="AM1000" t="s">
        <v>16801</v>
      </c>
      <c r="AN1000" t="s">
        <v>12818</v>
      </c>
      <c r="AO1000" t="s">
        <v>16802</v>
      </c>
      <c r="AP1000" t="s">
        <v>16799</v>
      </c>
      <c r="AQ1000">
        <v>120</v>
      </c>
      <c r="AR1000">
        <v>120</v>
      </c>
      <c r="AS1000">
        <v>120</v>
      </c>
      <c r="AT1000" t="s">
        <v>16803</v>
      </c>
      <c r="AU1000">
        <v>0</v>
      </c>
      <c r="AV1000">
        <v>0</v>
      </c>
      <c r="AW1000">
        <v>0</v>
      </c>
    </row>
    <row r="1001" spans="1:49">
      <c r="A1001" s="1">
        <f>_xlfn.XLOOKUP(K1001,数据!F:F,数据!A:A)</f>
        <v>2026</v>
      </c>
      <c r="B1001" s="2">
        <f>_xlfn.XLOOKUP(K1001,数据!F:F,数据!B:B)</f>
        <v>5</v>
      </c>
      <c r="C1001" s="2">
        <f>_xlfn.XLOOKUP(K1001,数据!F:F,数据!C:C)</f>
        <v>20</v>
      </c>
      <c r="D1001" s="2" t="str">
        <f>_xlfn.XLOOKUP(K1001,数据!F:F,数据!K:K)</f>
        <v>空派</v>
      </c>
      <c r="E1001" s="2" t="str" cm="1">
        <f t="array" ref="E1001">IF(OR(D1001="红单",D1001="空派"),_xlfn.IFS(F1001="未开售","新品首批发货",G1001&lt;F1001,"新品首批发货",G1001-F1001&lt;=60,"新品期补货空运",G1001-F1001&gt;60,"老品应急空运"),"海运，不进行分析")</f>
        <v>老品应急空运</v>
      </c>
      <c r="F1001" s="3">
        <v>45997</v>
      </c>
      <c r="G1001" s="3">
        <f>_xlfn.XLOOKUP(K1001,数据!F:F,数据!D:D)</f>
        <v>46156</v>
      </c>
      <c r="H1001" s="5">
        <v>256.5</v>
      </c>
      <c r="I1001" s="5">
        <f t="shared" si="41"/>
        <v>30.78</v>
      </c>
      <c r="J1001" s="5">
        <f>_xlfn.XLOOKUP(K1001,数据!F:F,数据!T:T)*(I1001/_xlfn.XLOOKUP(K1001,数据!F:F,数据!Y:Y))</f>
        <v>1057.00185478122</v>
      </c>
      <c r="K1001" t="s">
        <v>10676</v>
      </c>
      <c r="L1001" t="s">
        <v>57</v>
      </c>
      <c r="M1001" t="s">
        <v>11113</v>
      </c>
      <c r="N1001" t="s">
        <v>16767</v>
      </c>
      <c r="O1001" t="s">
        <v>11115</v>
      </c>
      <c r="P1001" t="s">
        <v>11139</v>
      </c>
      <c r="Q1001" t="s">
        <v>11117</v>
      </c>
      <c r="R1001" t="s">
        <v>11118</v>
      </c>
      <c r="T1001" t="s">
        <v>11119</v>
      </c>
      <c r="U1001" s="4" t="s">
        <v>16768</v>
      </c>
      <c r="V1001" t="s">
        <v>16689</v>
      </c>
      <c r="W1001" t="s">
        <v>16769</v>
      </c>
      <c r="X1001" t="s">
        <v>11123</v>
      </c>
      <c r="Y1001" t="s">
        <v>11142</v>
      </c>
      <c r="Z1001" t="s">
        <v>16770</v>
      </c>
      <c r="AA1001" t="s">
        <v>11144</v>
      </c>
      <c r="AB1001" t="s">
        <v>16768</v>
      </c>
      <c r="AC1001" t="s">
        <v>16741</v>
      </c>
      <c r="AD1001" t="s">
        <v>16771</v>
      </c>
      <c r="AE1001" t="s">
        <v>16509</v>
      </c>
      <c r="AH1001" t="s">
        <v>11171</v>
      </c>
      <c r="AI1001" t="s">
        <v>16428</v>
      </c>
      <c r="AJ1001" t="s">
        <v>11786</v>
      </c>
      <c r="AK1001" t="s">
        <v>16804</v>
      </c>
      <c r="AL1001" t="s">
        <v>16805</v>
      </c>
      <c r="AM1001" t="s">
        <v>16806</v>
      </c>
      <c r="AN1001" t="s">
        <v>12818</v>
      </c>
      <c r="AO1001" t="s">
        <v>16807</v>
      </c>
      <c r="AP1001" t="s">
        <v>16804</v>
      </c>
      <c r="AQ1001">
        <v>120</v>
      </c>
      <c r="AR1001">
        <v>120</v>
      </c>
      <c r="AS1001">
        <v>121</v>
      </c>
      <c r="AT1001" t="s">
        <v>16808</v>
      </c>
      <c r="AU1001">
        <v>0</v>
      </c>
      <c r="AV1001">
        <v>1</v>
      </c>
      <c r="AW1001">
        <v>-1</v>
      </c>
    </row>
    <row r="1002" spans="1:49">
      <c r="A1002" s="1">
        <f>_xlfn.XLOOKUP(K1002,数据!F:F,数据!A:A)</f>
        <v>2026</v>
      </c>
      <c r="B1002" s="2">
        <f>_xlfn.XLOOKUP(K1002,数据!F:F,数据!B:B)</f>
        <v>5</v>
      </c>
      <c r="C1002" s="2">
        <f>_xlfn.XLOOKUP(K1002,数据!F:F,数据!C:C)</f>
        <v>20</v>
      </c>
      <c r="D1002" s="2" t="str">
        <f>_xlfn.XLOOKUP(K1002,数据!F:F,数据!K:K)</f>
        <v>空派</v>
      </c>
      <c r="E1002" s="2" t="str" cm="1">
        <f t="array" ref="E1002">IF(OR(D1002="红单",D1002="空派"),_xlfn.IFS(F1002="未开售","新品首批发货",G1002&lt;F1002,"新品首批发货",G1002-F1002&lt;=60,"新品期补货空运",G1002-F1002&gt;60,"老品应急空运"),"海运，不进行分析")</f>
        <v>老品应急空运</v>
      </c>
      <c r="F1002" s="3">
        <v>45998</v>
      </c>
      <c r="G1002" s="3">
        <f>_xlfn.XLOOKUP(K1002,数据!F:F,数据!D:D)</f>
        <v>46156</v>
      </c>
      <c r="H1002" s="5">
        <v>257.5</v>
      </c>
      <c r="I1002" s="5">
        <f t="shared" si="41"/>
        <v>30.9</v>
      </c>
      <c r="J1002" s="5">
        <f>_xlfn.XLOOKUP(K1002,数据!F:F,数据!T:T)*(I1002/_xlfn.XLOOKUP(K1002,数据!F:F,数据!Y:Y))</f>
        <v>1061.12271971214</v>
      </c>
      <c r="K1002" t="s">
        <v>10676</v>
      </c>
      <c r="L1002" t="s">
        <v>57</v>
      </c>
      <c r="M1002" t="s">
        <v>11113</v>
      </c>
      <c r="N1002" t="s">
        <v>16767</v>
      </c>
      <c r="O1002" t="s">
        <v>11115</v>
      </c>
      <c r="P1002" t="s">
        <v>11139</v>
      </c>
      <c r="Q1002" t="s">
        <v>11117</v>
      </c>
      <c r="R1002" t="s">
        <v>11118</v>
      </c>
      <c r="T1002" t="s">
        <v>11119</v>
      </c>
      <c r="U1002" s="4" t="s">
        <v>16768</v>
      </c>
      <c r="V1002" t="s">
        <v>16689</v>
      </c>
      <c r="W1002" t="s">
        <v>16769</v>
      </c>
      <c r="X1002" t="s">
        <v>11123</v>
      </c>
      <c r="Y1002" t="s">
        <v>11142</v>
      </c>
      <c r="Z1002" t="s">
        <v>16770</v>
      </c>
      <c r="AA1002" t="s">
        <v>11144</v>
      </c>
      <c r="AB1002" t="s">
        <v>16768</v>
      </c>
      <c r="AC1002" t="s">
        <v>16741</v>
      </c>
      <c r="AD1002" t="s">
        <v>16771</v>
      </c>
      <c r="AE1002" t="s">
        <v>16509</v>
      </c>
      <c r="AH1002" t="s">
        <v>11171</v>
      </c>
      <c r="AI1002" t="s">
        <v>16428</v>
      </c>
      <c r="AJ1002" t="s">
        <v>11786</v>
      </c>
      <c r="AK1002" t="s">
        <v>16809</v>
      </c>
      <c r="AL1002" t="s">
        <v>16810</v>
      </c>
      <c r="AM1002" t="s">
        <v>16811</v>
      </c>
      <c r="AN1002" t="s">
        <v>12832</v>
      </c>
      <c r="AO1002" t="s">
        <v>16812</v>
      </c>
      <c r="AP1002" t="s">
        <v>16809</v>
      </c>
      <c r="AQ1002">
        <v>120</v>
      </c>
      <c r="AR1002">
        <v>120</v>
      </c>
      <c r="AS1002">
        <v>123</v>
      </c>
      <c r="AT1002" t="s">
        <v>16813</v>
      </c>
      <c r="AU1002">
        <v>0</v>
      </c>
      <c r="AV1002">
        <v>3</v>
      </c>
      <c r="AW1002">
        <v>-3</v>
      </c>
    </row>
    <row r="1003" spans="1:49">
      <c r="A1003" s="1">
        <f>_xlfn.XLOOKUP(K1003,数据!F:F,数据!A:A)</f>
        <v>2026</v>
      </c>
      <c r="B1003" s="2">
        <f>_xlfn.XLOOKUP(K1003,数据!F:F,数据!B:B)</f>
        <v>5</v>
      </c>
      <c r="C1003" s="2">
        <f>_xlfn.XLOOKUP(K1003,数据!F:F,数据!C:C)</f>
        <v>20</v>
      </c>
      <c r="D1003" s="2" t="str">
        <f>_xlfn.XLOOKUP(K1003,数据!F:F,数据!K:K)</f>
        <v>空派</v>
      </c>
      <c r="E1003" s="2" t="str" cm="1">
        <f t="array" ref="E1003">IF(OR(D1003="红单",D1003="空派"),_xlfn.IFS(F1003="未开售","新品首批发货",G1003&lt;F1003,"新品首批发货",G1003-F1003&lt;=60,"新品期补货空运",G1003-F1003&gt;60,"老品应急空运"),"海运，不进行分析")</f>
        <v>老品应急空运</v>
      </c>
      <c r="F1003" s="3">
        <v>45999</v>
      </c>
      <c r="G1003" s="3">
        <f>_xlfn.XLOOKUP(K1003,数据!F:F,数据!D:D)</f>
        <v>46156</v>
      </c>
      <c r="H1003" s="5">
        <v>258.5</v>
      </c>
      <c r="I1003" s="5">
        <f t="shared" si="41"/>
        <v>5.17</v>
      </c>
      <c r="J1003" s="5">
        <f>_xlfn.XLOOKUP(K1003,数据!F:F,数据!T:T)*(I1003/_xlfn.XLOOKUP(K1003,数据!F:F,数据!Y:Y))</f>
        <v>177.540597440511</v>
      </c>
      <c r="K1003" t="s">
        <v>10676</v>
      </c>
      <c r="L1003" t="s">
        <v>57</v>
      </c>
      <c r="M1003" t="s">
        <v>11113</v>
      </c>
      <c r="N1003" t="s">
        <v>16767</v>
      </c>
      <c r="O1003" t="s">
        <v>11115</v>
      </c>
      <c r="P1003" t="s">
        <v>11139</v>
      </c>
      <c r="Q1003" t="s">
        <v>11117</v>
      </c>
      <c r="R1003" t="s">
        <v>11118</v>
      </c>
      <c r="T1003" t="s">
        <v>11119</v>
      </c>
      <c r="U1003" s="4" t="s">
        <v>16768</v>
      </c>
      <c r="V1003" t="s">
        <v>16689</v>
      </c>
      <c r="W1003" t="s">
        <v>16769</v>
      </c>
      <c r="X1003" t="s">
        <v>11123</v>
      </c>
      <c r="Y1003" t="s">
        <v>11142</v>
      </c>
      <c r="Z1003" t="s">
        <v>16770</v>
      </c>
      <c r="AA1003" t="s">
        <v>11144</v>
      </c>
      <c r="AB1003" t="s">
        <v>16768</v>
      </c>
      <c r="AC1003" t="s">
        <v>16741</v>
      </c>
      <c r="AD1003" t="s">
        <v>16771</v>
      </c>
      <c r="AE1003" t="s">
        <v>16509</v>
      </c>
      <c r="AH1003" t="s">
        <v>11171</v>
      </c>
      <c r="AI1003" t="s">
        <v>16428</v>
      </c>
      <c r="AJ1003" t="s">
        <v>11786</v>
      </c>
      <c r="AK1003" t="s">
        <v>16814</v>
      </c>
      <c r="AL1003" t="s">
        <v>16815</v>
      </c>
      <c r="AM1003" t="s">
        <v>16816</v>
      </c>
      <c r="AN1003" t="s">
        <v>12354</v>
      </c>
      <c r="AO1003" t="s">
        <v>16817</v>
      </c>
      <c r="AP1003" t="s">
        <v>16814</v>
      </c>
      <c r="AQ1003">
        <v>20</v>
      </c>
      <c r="AR1003">
        <v>20</v>
      </c>
      <c r="AS1003">
        <v>20</v>
      </c>
      <c r="AT1003" t="s">
        <v>16818</v>
      </c>
      <c r="AU1003">
        <v>0</v>
      </c>
      <c r="AV1003">
        <v>0</v>
      </c>
      <c r="AW1003">
        <v>0</v>
      </c>
    </row>
    <row r="1004" spans="1:49">
      <c r="A1004" s="1">
        <f>_xlfn.XLOOKUP(K1004,数据!F:F,数据!A:A)</f>
        <v>2026</v>
      </c>
      <c r="B1004" s="2">
        <f>_xlfn.XLOOKUP(K1004,数据!F:F,数据!B:B)</f>
        <v>5</v>
      </c>
      <c r="C1004" s="2">
        <f>_xlfn.XLOOKUP(K1004,数据!F:F,数据!C:C)</f>
        <v>20</v>
      </c>
      <c r="D1004" s="2" t="str">
        <f>_xlfn.XLOOKUP(K1004,数据!F:F,数据!K:K)</f>
        <v>空派</v>
      </c>
      <c r="E1004" s="2" t="str" cm="1">
        <f t="array" ref="E1004">IF(OR(D1004="红单",D1004="空派"),_xlfn.IFS(F1004="未开售","新品首批发货",G1004&lt;F1004,"新品首批发货",G1004-F1004&lt;=60,"新品期补货空运",G1004-F1004&gt;60,"老品应急空运"),"海运，不进行分析")</f>
        <v>老品应急空运</v>
      </c>
      <c r="F1004" s="3">
        <v>46000</v>
      </c>
      <c r="G1004" s="3">
        <f>_xlfn.XLOOKUP(K1004,数据!F:F,数据!D:D)</f>
        <v>46156</v>
      </c>
      <c r="H1004" s="5">
        <v>259.5</v>
      </c>
      <c r="I1004" s="5">
        <f t="shared" si="41"/>
        <v>3.8925</v>
      </c>
      <c r="J1004" s="5">
        <f>_xlfn.XLOOKUP(K1004,数据!F:F,数据!T:T)*(I1004/_xlfn.XLOOKUP(K1004,数据!F:F,数据!Y:Y))</f>
        <v>133.670556196748</v>
      </c>
      <c r="K1004" t="s">
        <v>10676</v>
      </c>
      <c r="L1004" t="s">
        <v>57</v>
      </c>
      <c r="M1004" t="s">
        <v>11113</v>
      </c>
      <c r="N1004" t="s">
        <v>16767</v>
      </c>
      <c r="O1004" t="s">
        <v>11115</v>
      </c>
      <c r="P1004" t="s">
        <v>11139</v>
      </c>
      <c r="Q1004" t="s">
        <v>11117</v>
      </c>
      <c r="R1004" t="s">
        <v>11118</v>
      </c>
      <c r="T1004" t="s">
        <v>11119</v>
      </c>
      <c r="U1004" s="4" t="s">
        <v>16768</v>
      </c>
      <c r="V1004" t="s">
        <v>16689</v>
      </c>
      <c r="W1004" t="s">
        <v>16769</v>
      </c>
      <c r="X1004" t="s">
        <v>11123</v>
      </c>
      <c r="Y1004" t="s">
        <v>11142</v>
      </c>
      <c r="Z1004" t="s">
        <v>16770</v>
      </c>
      <c r="AA1004" t="s">
        <v>11144</v>
      </c>
      <c r="AB1004" t="s">
        <v>16768</v>
      </c>
      <c r="AC1004" t="s">
        <v>16741</v>
      </c>
      <c r="AD1004" t="s">
        <v>16771</v>
      </c>
      <c r="AE1004" t="s">
        <v>16509</v>
      </c>
      <c r="AH1004" t="s">
        <v>11171</v>
      </c>
      <c r="AI1004" t="s">
        <v>16428</v>
      </c>
      <c r="AJ1004" t="s">
        <v>11786</v>
      </c>
      <c r="AK1004" t="s">
        <v>16819</v>
      </c>
      <c r="AL1004" t="s">
        <v>16820</v>
      </c>
      <c r="AM1004" t="s">
        <v>12353</v>
      </c>
      <c r="AN1004" t="s">
        <v>12354</v>
      </c>
      <c r="AO1004" t="s">
        <v>16821</v>
      </c>
      <c r="AP1004" t="s">
        <v>16819</v>
      </c>
      <c r="AQ1004">
        <v>15</v>
      </c>
      <c r="AR1004">
        <v>15</v>
      </c>
      <c r="AS1004">
        <v>15</v>
      </c>
      <c r="AT1004" t="s">
        <v>16822</v>
      </c>
      <c r="AU1004">
        <v>0</v>
      </c>
      <c r="AV1004">
        <v>0</v>
      </c>
      <c r="AW1004">
        <v>0</v>
      </c>
    </row>
    <row r="1005" spans="1:49">
      <c r="A1005" s="1">
        <f>_xlfn.XLOOKUP(K1005,数据!F:F,数据!A:A)</f>
        <v>2026</v>
      </c>
      <c r="B1005" s="2">
        <f>_xlfn.XLOOKUP(K1005,数据!F:F,数据!B:B)</f>
        <v>5</v>
      </c>
      <c r="C1005" s="2">
        <f>_xlfn.XLOOKUP(K1005,数据!F:F,数据!C:C)</f>
        <v>20</v>
      </c>
      <c r="D1005" s="2" t="str">
        <f>_xlfn.XLOOKUP(K1005,数据!F:F,数据!K:K)</f>
        <v>空派</v>
      </c>
      <c r="E1005" s="2" t="str" cm="1">
        <f t="array" ref="E1005">IF(OR(D1005="红单",D1005="空派"),_xlfn.IFS(F1005="未开售","新品首批发货",G1005&lt;F1005,"新品首批发货",G1005-F1005&lt;=60,"新品期补货空运",G1005-F1005&gt;60,"老品应急空运"),"海运，不进行分析")</f>
        <v>老品应急空运</v>
      </c>
      <c r="F1005" s="3">
        <v>46001</v>
      </c>
      <c r="G1005" s="3">
        <f>_xlfn.XLOOKUP(K1005,数据!F:F,数据!D:D)</f>
        <v>46156</v>
      </c>
      <c r="H1005" s="5">
        <v>260.5</v>
      </c>
      <c r="I1005" s="5">
        <f t="shared" si="41"/>
        <v>5.21</v>
      </c>
      <c r="J1005" s="5">
        <f>_xlfn.XLOOKUP(K1005,数据!F:F,数据!T:T)*(I1005/_xlfn.XLOOKUP(K1005,数据!F:F,数据!Y:Y))</f>
        <v>178.914219084151</v>
      </c>
      <c r="K1005" t="s">
        <v>10676</v>
      </c>
      <c r="L1005" t="s">
        <v>57</v>
      </c>
      <c r="M1005" t="s">
        <v>11113</v>
      </c>
      <c r="N1005" t="s">
        <v>16767</v>
      </c>
      <c r="O1005" t="s">
        <v>11115</v>
      </c>
      <c r="P1005" t="s">
        <v>11139</v>
      </c>
      <c r="Q1005" t="s">
        <v>11117</v>
      </c>
      <c r="R1005" t="s">
        <v>11118</v>
      </c>
      <c r="T1005" t="s">
        <v>11119</v>
      </c>
      <c r="U1005" s="4" t="s">
        <v>16768</v>
      </c>
      <c r="V1005" t="s">
        <v>16689</v>
      </c>
      <c r="W1005" t="s">
        <v>16769</v>
      </c>
      <c r="X1005" t="s">
        <v>11123</v>
      </c>
      <c r="Y1005" t="s">
        <v>11142</v>
      </c>
      <c r="Z1005" t="s">
        <v>16770</v>
      </c>
      <c r="AA1005" t="s">
        <v>11144</v>
      </c>
      <c r="AB1005" t="s">
        <v>16768</v>
      </c>
      <c r="AC1005" t="s">
        <v>16741</v>
      </c>
      <c r="AD1005" t="s">
        <v>16771</v>
      </c>
      <c r="AE1005" t="s">
        <v>16509</v>
      </c>
      <c r="AH1005" t="s">
        <v>11171</v>
      </c>
      <c r="AI1005" t="s">
        <v>16428</v>
      </c>
      <c r="AJ1005" t="s">
        <v>11786</v>
      </c>
      <c r="AK1005" t="s">
        <v>14323</v>
      </c>
      <c r="AL1005" t="s">
        <v>14324</v>
      </c>
      <c r="AM1005" t="s">
        <v>14325</v>
      </c>
      <c r="AN1005" t="s">
        <v>12818</v>
      </c>
      <c r="AO1005" t="s">
        <v>14326</v>
      </c>
      <c r="AP1005" t="s">
        <v>14323</v>
      </c>
      <c r="AQ1005">
        <v>20</v>
      </c>
      <c r="AR1005">
        <v>20</v>
      </c>
      <c r="AS1005">
        <v>20</v>
      </c>
      <c r="AT1005" t="s">
        <v>16823</v>
      </c>
      <c r="AU1005">
        <v>0</v>
      </c>
      <c r="AV1005">
        <v>0</v>
      </c>
      <c r="AW1005">
        <v>0</v>
      </c>
    </row>
    <row r="1006" spans="1:49">
      <c r="A1006" s="1">
        <f>_xlfn.XLOOKUP(K1006,数据!F:F,数据!A:A)</f>
        <v>2026</v>
      </c>
      <c r="B1006" s="2">
        <f>_xlfn.XLOOKUP(K1006,数据!F:F,数据!B:B)</f>
        <v>5</v>
      </c>
      <c r="C1006" s="2">
        <f>_xlfn.XLOOKUP(K1006,数据!F:F,数据!C:C)</f>
        <v>20</v>
      </c>
      <c r="D1006" s="2" t="str">
        <f>_xlfn.XLOOKUP(K1006,数据!F:F,数据!K:K)</f>
        <v>空派</v>
      </c>
      <c r="E1006" s="2" t="str" cm="1">
        <f t="array" ref="E1006">IF(OR(D1006="红单",D1006="空派"),_xlfn.IFS(F1006="未开售","新品首批发货",G1006&lt;F1006,"新品首批发货",G1006-F1006&lt;=60,"新品期补货空运",G1006-F1006&gt;60,"老品应急空运"),"海运，不进行分析")</f>
        <v>老品应急空运</v>
      </c>
      <c r="F1006" s="3">
        <v>46002</v>
      </c>
      <c r="G1006" s="3">
        <f>_xlfn.XLOOKUP(K1006,数据!F:F,数据!D:D)</f>
        <v>46156</v>
      </c>
      <c r="H1006" s="5">
        <v>261.5</v>
      </c>
      <c r="I1006" s="5">
        <f t="shared" si="41"/>
        <v>6.5375</v>
      </c>
      <c r="J1006" s="5">
        <f>_xlfn.XLOOKUP(K1006,数据!F:F,数据!T:T)*(I1006/_xlfn.XLOOKUP(K1006,数据!F:F,数据!Y:Y))</f>
        <v>224.501287382464</v>
      </c>
      <c r="K1006" t="s">
        <v>10676</v>
      </c>
      <c r="L1006" t="s">
        <v>57</v>
      </c>
      <c r="M1006" t="s">
        <v>11113</v>
      </c>
      <c r="N1006" t="s">
        <v>16767</v>
      </c>
      <c r="O1006" t="s">
        <v>11115</v>
      </c>
      <c r="P1006" t="s">
        <v>11139</v>
      </c>
      <c r="Q1006" t="s">
        <v>11117</v>
      </c>
      <c r="R1006" t="s">
        <v>11118</v>
      </c>
      <c r="T1006" t="s">
        <v>11119</v>
      </c>
      <c r="U1006" s="4" t="s">
        <v>16768</v>
      </c>
      <c r="V1006" t="s">
        <v>16689</v>
      </c>
      <c r="W1006" t="s">
        <v>16769</v>
      </c>
      <c r="X1006" t="s">
        <v>11123</v>
      </c>
      <c r="Y1006" t="s">
        <v>11142</v>
      </c>
      <c r="Z1006" t="s">
        <v>16770</v>
      </c>
      <c r="AA1006" t="s">
        <v>11144</v>
      </c>
      <c r="AB1006" t="s">
        <v>16768</v>
      </c>
      <c r="AC1006" t="s">
        <v>16741</v>
      </c>
      <c r="AD1006" t="s">
        <v>16771</v>
      </c>
      <c r="AE1006" t="s">
        <v>16509</v>
      </c>
      <c r="AH1006" t="s">
        <v>11171</v>
      </c>
      <c r="AI1006" t="s">
        <v>16428</v>
      </c>
      <c r="AJ1006" t="s">
        <v>11786</v>
      </c>
      <c r="AK1006" t="s">
        <v>13408</v>
      </c>
      <c r="AL1006" t="s">
        <v>13409</v>
      </c>
      <c r="AM1006" t="s">
        <v>13410</v>
      </c>
      <c r="AN1006" t="s">
        <v>13410</v>
      </c>
      <c r="AO1006" t="s">
        <v>13411</v>
      </c>
      <c r="AP1006" t="s">
        <v>13408</v>
      </c>
      <c r="AQ1006">
        <v>25</v>
      </c>
      <c r="AR1006">
        <v>25</v>
      </c>
      <c r="AS1006">
        <v>25</v>
      </c>
      <c r="AT1006" t="s">
        <v>16824</v>
      </c>
      <c r="AU1006">
        <v>0</v>
      </c>
      <c r="AV1006">
        <v>0</v>
      </c>
      <c r="AW1006">
        <v>0</v>
      </c>
    </row>
    <row r="1007" spans="1:49">
      <c r="A1007" s="1">
        <f>_xlfn.XLOOKUP(K1007,数据!F:F,数据!A:A)</f>
        <v>2026</v>
      </c>
      <c r="B1007" s="2">
        <f>_xlfn.XLOOKUP(K1007,数据!F:F,数据!B:B)</f>
        <v>5</v>
      </c>
      <c r="C1007" s="2">
        <f>_xlfn.XLOOKUP(K1007,数据!F:F,数据!C:C)</f>
        <v>20</v>
      </c>
      <c r="D1007" s="2" t="str">
        <f>_xlfn.XLOOKUP(K1007,数据!F:F,数据!K:K)</f>
        <v>空派</v>
      </c>
      <c r="E1007" s="2" t="str" cm="1">
        <f t="array" ref="E1007">IF(OR(D1007="红单",D1007="空派"),_xlfn.IFS(F1007="未开售","新品首批发货",G1007&lt;F1007,"新品首批发货",G1007-F1007&lt;=60,"新品期补货空运",G1007-F1007&gt;60,"老品应急空运"),"海运，不进行分析")</f>
        <v>老品应急空运</v>
      </c>
      <c r="F1007" s="3">
        <v>46003</v>
      </c>
      <c r="G1007" s="3">
        <f>_xlfn.XLOOKUP(K1007,数据!F:F,数据!D:D)</f>
        <v>46156</v>
      </c>
      <c r="H1007" s="5">
        <v>262.5</v>
      </c>
      <c r="I1007" s="5">
        <f t="shared" si="41"/>
        <v>0.2625</v>
      </c>
      <c r="J1007" s="5">
        <f>_xlfn.XLOOKUP(K1007,数据!F:F,数据!T:T)*(I1007/_xlfn.XLOOKUP(K1007,数据!F:F,数据!Y:Y))</f>
        <v>13.0469876590353</v>
      </c>
      <c r="K1007" t="s">
        <v>10678</v>
      </c>
      <c r="L1007" t="s">
        <v>39</v>
      </c>
      <c r="M1007" t="s">
        <v>11113</v>
      </c>
      <c r="N1007" t="s">
        <v>16825</v>
      </c>
      <c r="O1007" t="s">
        <v>11115</v>
      </c>
      <c r="P1007" t="s">
        <v>11139</v>
      </c>
      <c r="Q1007" t="s">
        <v>11117</v>
      </c>
      <c r="R1007" t="s">
        <v>11118</v>
      </c>
      <c r="T1007" t="s">
        <v>11119</v>
      </c>
      <c r="U1007" s="4" t="s">
        <v>16768</v>
      </c>
      <c r="V1007" t="s">
        <v>16826</v>
      </c>
      <c r="W1007" t="s">
        <v>16827</v>
      </c>
      <c r="X1007" t="s">
        <v>11123</v>
      </c>
      <c r="Y1007" t="s">
        <v>11142</v>
      </c>
      <c r="Z1007" t="s">
        <v>16828</v>
      </c>
      <c r="AA1007" t="s">
        <v>11144</v>
      </c>
      <c r="AB1007" t="s">
        <v>16768</v>
      </c>
      <c r="AC1007" t="s">
        <v>16829</v>
      </c>
      <c r="AD1007" t="s">
        <v>16830</v>
      </c>
      <c r="AE1007" t="s">
        <v>16831</v>
      </c>
      <c r="AH1007" t="s">
        <v>11171</v>
      </c>
      <c r="AI1007" t="s">
        <v>16428</v>
      </c>
      <c r="AJ1007" t="s">
        <v>11786</v>
      </c>
      <c r="AK1007" t="s">
        <v>15564</v>
      </c>
      <c r="AL1007" t="s">
        <v>15565</v>
      </c>
      <c r="AM1007" t="s">
        <v>15566</v>
      </c>
      <c r="AN1007" t="s">
        <v>14305</v>
      </c>
      <c r="AO1007" t="s">
        <v>15567</v>
      </c>
      <c r="AP1007" t="s">
        <v>15564</v>
      </c>
      <c r="AQ1007">
        <v>1</v>
      </c>
      <c r="AR1007">
        <v>1</v>
      </c>
      <c r="AS1007">
        <v>1</v>
      </c>
      <c r="AT1007" t="s">
        <v>16832</v>
      </c>
      <c r="AU1007">
        <v>0</v>
      </c>
      <c r="AV1007">
        <v>0</v>
      </c>
      <c r="AW1007">
        <v>0</v>
      </c>
    </row>
    <row r="1008" spans="1:49">
      <c r="A1008" s="1">
        <f>_xlfn.XLOOKUP(K1008,数据!F:F,数据!A:A)</f>
        <v>2026</v>
      </c>
      <c r="B1008" s="2">
        <f>_xlfn.XLOOKUP(K1008,数据!F:F,数据!B:B)</f>
        <v>5</v>
      </c>
      <c r="C1008" s="2">
        <f>_xlfn.XLOOKUP(K1008,数据!F:F,数据!C:C)</f>
        <v>20</v>
      </c>
      <c r="D1008" s="2" t="str">
        <f>_xlfn.XLOOKUP(K1008,数据!F:F,数据!K:K)</f>
        <v>空派</v>
      </c>
      <c r="E1008" s="2" t="str" cm="1">
        <f t="array" ref="E1008">IF(OR(D1008="红单",D1008="空派"),_xlfn.IFS(F1008="未开售","新品首批发货",G1008&lt;F1008,"新品首批发货",G1008-F1008&lt;=60,"新品期补货空运",G1008-F1008&gt;60,"老品应急空运"),"海运，不进行分析")</f>
        <v>老品应急空运</v>
      </c>
      <c r="F1008" s="3">
        <v>46004</v>
      </c>
      <c r="G1008" s="3">
        <f>_xlfn.XLOOKUP(K1008,数据!F:F,数据!D:D)</f>
        <v>46156</v>
      </c>
      <c r="H1008" s="5">
        <v>263.5</v>
      </c>
      <c r="I1008" s="5">
        <f t="shared" si="41"/>
        <v>22.3975</v>
      </c>
      <c r="J1008" s="5">
        <f>_xlfn.XLOOKUP(K1008,数据!F:F,数据!T:T)*(I1008/_xlfn.XLOOKUP(K1008,数据!F:F,数据!Y:Y))</f>
        <v>1113.21868987902</v>
      </c>
      <c r="K1008" t="s">
        <v>10678</v>
      </c>
      <c r="L1008" t="s">
        <v>39</v>
      </c>
      <c r="M1008" t="s">
        <v>11113</v>
      </c>
      <c r="N1008" t="s">
        <v>16825</v>
      </c>
      <c r="O1008" t="s">
        <v>11115</v>
      </c>
      <c r="P1008" t="s">
        <v>11139</v>
      </c>
      <c r="Q1008" t="s">
        <v>11117</v>
      </c>
      <c r="R1008" t="s">
        <v>11118</v>
      </c>
      <c r="T1008" t="s">
        <v>11119</v>
      </c>
      <c r="U1008" s="4" t="s">
        <v>16768</v>
      </c>
      <c r="V1008" t="s">
        <v>16826</v>
      </c>
      <c r="W1008" t="s">
        <v>16827</v>
      </c>
      <c r="X1008" t="s">
        <v>11123</v>
      </c>
      <c r="Y1008" t="s">
        <v>11142</v>
      </c>
      <c r="Z1008" t="s">
        <v>16828</v>
      </c>
      <c r="AA1008" t="s">
        <v>11144</v>
      </c>
      <c r="AB1008" t="s">
        <v>16768</v>
      </c>
      <c r="AC1008" t="s">
        <v>16829</v>
      </c>
      <c r="AD1008" t="s">
        <v>16830</v>
      </c>
      <c r="AE1008" t="s">
        <v>16831</v>
      </c>
      <c r="AH1008" t="s">
        <v>11171</v>
      </c>
      <c r="AI1008" t="s">
        <v>16428</v>
      </c>
      <c r="AJ1008" t="s">
        <v>11786</v>
      </c>
      <c r="AK1008" t="s">
        <v>16833</v>
      </c>
      <c r="AL1008" t="s">
        <v>16834</v>
      </c>
      <c r="AM1008" t="s">
        <v>16835</v>
      </c>
      <c r="AN1008" t="s">
        <v>16835</v>
      </c>
      <c r="AO1008" t="s">
        <v>16836</v>
      </c>
      <c r="AP1008" t="s">
        <v>16833</v>
      </c>
      <c r="AQ1008">
        <v>85</v>
      </c>
      <c r="AR1008">
        <v>85</v>
      </c>
      <c r="AS1008">
        <v>85</v>
      </c>
      <c r="AT1008" t="s">
        <v>16837</v>
      </c>
      <c r="AU1008">
        <v>0</v>
      </c>
      <c r="AV1008">
        <v>0</v>
      </c>
      <c r="AW1008">
        <v>0</v>
      </c>
    </row>
    <row r="1009" spans="1:49">
      <c r="A1009" s="1">
        <f>_xlfn.XLOOKUP(K1009,数据!F:F,数据!A:A)</f>
        <v>2026</v>
      </c>
      <c r="B1009" s="2">
        <f>_xlfn.XLOOKUP(K1009,数据!F:F,数据!B:B)</f>
        <v>5</v>
      </c>
      <c r="C1009" s="2">
        <f>_xlfn.XLOOKUP(K1009,数据!F:F,数据!C:C)</f>
        <v>20</v>
      </c>
      <c r="D1009" s="2" t="str">
        <f>_xlfn.XLOOKUP(K1009,数据!F:F,数据!K:K)</f>
        <v>空派</v>
      </c>
      <c r="E1009" s="2" t="str" cm="1">
        <f t="array" ref="E1009">IF(OR(D1009="红单",D1009="空派"),_xlfn.IFS(F1009="未开售","新品首批发货",G1009&lt;F1009,"新品首批发货",G1009-F1009&lt;=60,"新品期补货空运",G1009-F1009&gt;60,"老品应急空运"),"海运，不进行分析")</f>
        <v>老品应急空运</v>
      </c>
      <c r="F1009" s="3">
        <v>46005</v>
      </c>
      <c r="G1009" s="3">
        <f>_xlfn.XLOOKUP(K1009,数据!F:F,数据!D:D)</f>
        <v>46156</v>
      </c>
      <c r="H1009" s="5">
        <v>264.5</v>
      </c>
      <c r="I1009" s="5">
        <f t="shared" si="41"/>
        <v>0.2645</v>
      </c>
      <c r="J1009" s="5">
        <f>_xlfn.XLOOKUP(K1009,数据!F:F,数据!T:T)*(I1009/_xlfn.XLOOKUP(K1009,数据!F:F,数据!Y:Y))</f>
        <v>13.1463932792946</v>
      </c>
      <c r="K1009" t="s">
        <v>10678</v>
      </c>
      <c r="L1009" t="s">
        <v>39</v>
      </c>
      <c r="M1009" t="s">
        <v>11113</v>
      </c>
      <c r="N1009" t="s">
        <v>16825</v>
      </c>
      <c r="O1009" t="s">
        <v>11115</v>
      </c>
      <c r="P1009" t="s">
        <v>11139</v>
      </c>
      <c r="Q1009" t="s">
        <v>11117</v>
      </c>
      <c r="R1009" t="s">
        <v>11118</v>
      </c>
      <c r="T1009" t="s">
        <v>11119</v>
      </c>
      <c r="U1009" s="4" t="s">
        <v>16768</v>
      </c>
      <c r="V1009" t="s">
        <v>16826</v>
      </c>
      <c r="W1009" t="s">
        <v>16827</v>
      </c>
      <c r="X1009" t="s">
        <v>11123</v>
      </c>
      <c r="Y1009" t="s">
        <v>11142</v>
      </c>
      <c r="Z1009" t="s">
        <v>16828</v>
      </c>
      <c r="AA1009" t="s">
        <v>11144</v>
      </c>
      <c r="AB1009" t="s">
        <v>16768</v>
      </c>
      <c r="AC1009" t="s">
        <v>16829</v>
      </c>
      <c r="AD1009" t="s">
        <v>16830</v>
      </c>
      <c r="AE1009" t="s">
        <v>16831</v>
      </c>
      <c r="AH1009" t="s">
        <v>11171</v>
      </c>
      <c r="AI1009" t="s">
        <v>16428</v>
      </c>
      <c r="AJ1009" t="s">
        <v>11786</v>
      </c>
      <c r="AK1009" t="s">
        <v>14502</v>
      </c>
      <c r="AL1009" t="s">
        <v>14503</v>
      </c>
      <c r="AM1009" t="s">
        <v>14504</v>
      </c>
      <c r="AN1009" t="s">
        <v>11329</v>
      </c>
      <c r="AO1009" t="s">
        <v>14505</v>
      </c>
      <c r="AP1009" t="s">
        <v>14502</v>
      </c>
      <c r="AQ1009">
        <v>1</v>
      </c>
      <c r="AR1009">
        <v>1</v>
      </c>
      <c r="AS1009">
        <v>1</v>
      </c>
      <c r="AT1009" t="s">
        <v>16832</v>
      </c>
      <c r="AU1009">
        <v>0</v>
      </c>
      <c r="AV1009">
        <v>0</v>
      </c>
      <c r="AW1009">
        <v>0</v>
      </c>
    </row>
    <row r="1010" spans="1:49">
      <c r="A1010" s="1">
        <f>_xlfn.XLOOKUP(K1010,数据!F:F,数据!A:A)</f>
        <v>2026</v>
      </c>
      <c r="B1010" s="2">
        <f>_xlfn.XLOOKUP(K1010,数据!F:F,数据!B:B)</f>
        <v>5</v>
      </c>
      <c r="C1010" s="2">
        <f>_xlfn.XLOOKUP(K1010,数据!F:F,数据!C:C)</f>
        <v>20</v>
      </c>
      <c r="D1010" s="2" t="str">
        <f>_xlfn.XLOOKUP(K1010,数据!F:F,数据!K:K)</f>
        <v>空派</v>
      </c>
      <c r="E1010" s="2" t="str" cm="1">
        <f t="array" ref="E1010">IF(OR(D1010="红单",D1010="空派"),_xlfn.IFS(F1010="未开售","新品首批发货",G1010&lt;F1010,"新品首批发货",G1010-F1010&lt;=60,"新品期补货空运",G1010-F1010&gt;60,"老品应急空运"),"海运，不进行分析")</f>
        <v>老品应急空运</v>
      </c>
      <c r="F1010" s="3">
        <v>46006</v>
      </c>
      <c r="G1010" s="3">
        <f>_xlfn.XLOOKUP(K1010,数据!F:F,数据!D:D)</f>
        <v>46156</v>
      </c>
      <c r="H1010" s="5">
        <v>265.5</v>
      </c>
      <c r="I1010" s="5">
        <f t="shared" si="41"/>
        <v>0.2655</v>
      </c>
      <c r="J1010" s="5">
        <f>_xlfn.XLOOKUP(K1010,数据!F:F,数据!T:T)*(I1010/_xlfn.XLOOKUP(K1010,数据!F:F,数据!Y:Y))</f>
        <v>13.1960960894243</v>
      </c>
      <c r="K1010" t="s">
        <v>10678</v>
      </c>
      <c r="L1010" t="s">
        <v>39</v>
      </c>
      <c r="M1010" t="s">
        <v>11113</v>
      </c>
      <c r="N1010" t="s">
        <v>16825</v>
      </c>
      <c r="O1010" t="s">
        <v>11115</v>
      </c>
      <c r="P1010" t="s">
        <v>11139</v>
      </c>
      <c r="Q1010" t="s">
        <v>11117</v>
      </c>
      <c r="R1010" t="s">
        <v>11118</v>
      </c>
      <c r="T1010" t="s">
        <v>11119</v>
      </c>
      <c r="U1010" s="4" t="s">
        <v>16768</v>
      </c>
      <c r="V1010" t="s">
        <v>16826</v>
      </c>
      <c r="W1010" t="s">
        <v>16827</v>
      </c>
      <c r="X1010" t="s">
        <v>11123</v>
      </c>
      <c r="Y1010" t="s">
        <v>11142</v>
      </c>
      <c r="Z1010" t="s">
        <v>16828</v>
      </c>
      <c r="AA1010" t="s">
        <v>11144</v>
      </c>
      <c r="AB1010" t="s">
        <v>16768</v>
      </c>
      <c r="AC1010" t="s">
        <v>16829</v>
      </c>
      <c r="AD1010" t="s">
        <v>16830</v>
      </c>
      <c r="AE1010" t="s">
        <v>16831</v>
      </c>
      <c r="AH1010" t="s">
        <v>11171</v>
      </c>
      <c r="AI1010" t="s">
        <v>16428</v>
      </c>
      <c r="AJ1010" t="s">
        <v>11786</v>
      </c>
      <c r="AK1010" t="s">
        <v>14508</v>
      </c>
      <c r="AL1010" t="s">
        <v>14509</v>
      </c>
      <c r="AM1010" t="s">
        <v>14510</v>
      </c>
      <c r="AN1010" t="s">
        <v>11329</v>
      </c>
      <c r="AO1010" t="s">
        <v>14511</v>
      </c>
      <c r="AP1010" t="s">
        <v>14508</v>
      </c>
      <c r="AQ1010">
        <v>1</v>
      </c>
      <c r="AR1010">
        <v>1</v>
      </c>
      <c r="AS1010">
        <v>1</v>
      </c>
      <c r="AT1010" t="s">
        <v>16832</v>
      </c>
      <c r="AU1010">
        <v>0</v>
      </c>
      <c r="AV1010">
        <v>0</v>
      </c>
      <c r="AW1010">
        <v>0</v>
      </c>
    </row>
    <row r="1011" spans="1:49">
      <c r="A1011" s="1">
        <f>_xlfn.XLOOKUP(K1011,数据!F:F,数据!A:A)</f>
        <v>2026</v>
      </c>
      <c r="B1011" s="2">
        <f>_xlfn.XLOOKUP(K1011,数据!F:F,数据!B:B)</f>
        <v>5</v>
      </c>
      <c r="C1011" s="2">
        <f>_xlfn.XLOOKUP(K1011,数据!F:F,数据!C:C)</f>
        <v>20</v>
      </c>
      <c r="D1011" s="2" t="str">
        <f>_xlfn.XLOOKUP(K1011,数据!F:F,数据!K:K)</f>
        <v>空派</v>
      </c>
      <c r="E1011" s="2" t="str" cm="1">
        <f t="array" ref="E1011">IF(OR(D1011="红单",D1011="空派"),_xlfn.IFS(F1011="未开售","新品首批发货",G1011&lt;F1011,"新品首批发货",G1011-F1011&lt;=60,"新品期补货空运",G1011-F1011&gt;60,"老品应急空运"),"海运，不进行分析")</f>
        <v>老品应急空运</v>
      </c>
      <c r="F1011" s="3">
        <v>46007</v>
      </c>
      <c r="G1011" s="3">
        <f>_xlfn.XLOOKUP(K1011,数据!F:F,数据!D:D)</f>
        <v>46156</v>
      </c>
      <c r="H1011" s="5">
        <v>266.5</v>
      </c>
      <c r="I1011" s="5">
        <f t="shared" si="41"/>
        <v>0.2665</v>
      </c>
      <c r="J1011" s="5">
        <f>_xlfn.XLOOKUP(K1011,数据!F:F,数据!T:T)*(I1011/_xlfn.XLOOKUP(K1011,数据!F:F,数据!Y:Y))</f>
        <v>13.2457988995539</v>
      </c>
      <c r="K1011" t="s">
        <v>10678</v>
      </c>
      <c r="L1011" t="s">
        <v>39</v>
      </c>
      <c r="M1011" t="s">
        <v>11113</v>
      </c>
      <c r="N1011" t="s">
        <v>16825</v>
      </c>
      <c r="O1011" t="s">
        <v>11115</v>
      </c>
      <c r="P1011" t="s">
        <v>11139</v>
      </c>
      <c r="Q1011" t="s">
        <v>11117</v>
      </c>
      <c r="R1011" t="s">
        <v>11118</v>
      </c>
      <c r="T1011" t="s">
        <v>11119</v>
      </c>
      <c r="U1011" s="4" t="s">
        <v>16768</v>
      </c>
      <c r="V1011" t="s">
        <v>16826</v>
      </c>
      <c r="W1011" t="s">
        <v>16827</v>
      </c>
      <c r="X1011" t="s">
        <v>11123</v>
      </c>
      <c r="Y1011" t="s">
        <v>11142</v>
      </c>
      <c r="Z1011" t="s">
        <v>16828</v>
      </c>
      <c r="AA1011" t="s">
        <v>11144</v>
      </c>
      <c r="AB1011" t="s">
        <v>16768</v>
      </c>
      <c r="AC1011" t="s">
        <v>16829</v>
      </c>
      <c r="AD1011" t="s">
        <v>16830</v>
      </c>
      <c r="AE1011" t="s">
        <v>16831</v>
      </c>
      <c r="AH1011" t="s">
        <v>11171</v>
      </c>
      <c r="AI1011" t="s">
        <v>16428</v>
      </c>
      <c r="AJ1011" t="s">
        <v>11786</v>
      </c>
      <c r="AK1011" t="s">
        <v>14520</v>
      </c>
      <c r="AL1011" t="s">
        <v>14521</v>
      </c>
      <c r="AM1011" t="s">
        <v>14522</v>
      </c>
      <c r="AN1011" t="s">
        <v>12630</v>
      </c>
      <c r="AO1011" t="s">
        <v>14523</v>
      </c>
      <c r="AP1011" t="s">
        <v>14520</v>
      </c>
      <c r="AQ1011">
        <v>1</v>
      </c>
      <c r="AR1011">
        <v>1</v>
      </c>
      <c r="AS1011">
        <v>1</v>
      </c>
      <c r="AT1011" t="s">
        <v>16832</v>
      </c>
      <c r="AU1011">
        <v>0</v>
      </c>
      <c r="AV1011">
        <v>0</v>
      </c>
      <c r="AW1011">
        <v>0</v>
      </c>
    </row>
    <row r="1012" spans="1:49">
      <c r="A1012" s="1">
        <f>_xlfn.XLOOKUP(K1012,数据!F:F,数据!A:A)</f>
        <v>2026</v>
      </c>
      <c r="B1012" s="2">
        <f>_xlfn.XLOOKUP(K1012,数据!F:F,数据!B:B)</f>
        <v>5</v>
      </c>
      <c r="C1012" s="2">
        <f>_xlfn.XLOOKUP(K1012,数据!F:F,数据!C:C)</f>
        <v>20</v>
      </c>
      <c r="D1012" s="2" t="str">
        <f>_xlfn.XLOOKUP(K1012,数据!F:F,数据!K:K)</f>
        <v>空派</v>
      </c>
      <c r="E1012" s="2" t="str" cm="1">
        <f t="array" ref="E1012">IF(OR(D1012="红单",D1012="空派"),_xlfn.IFS(F1012="未开售","新品首批发货",G1012&lt;F1012,"新品首批发货",G1012-F1012&lt;=60,"新品期补货空运",G1012-F1012&gt;60,"老品应急空运"),"海运，不进行分析")</f>
        <v>老品应急空运</v>
      </c>
      <c r="F1012" s="3">
        <v>46008</v>
      </c>
      <c r="G1012" s="3">
        <f>_xlfn.XLOOKUP(K1012,数据!F:F,数据!D:D)</f>
        <v>46156</v>
      </c>
      <c r="H1012" s="5">
        <v>267.5</v>
      </c>
      <c r="I1012" s="5">
        <f t="shared" si="41"/>
        <v>5.35</v>
      </c>
      <c r="J1012" s="5">
        <f>_xlfn.XLOOKUP(K1012,数据!F:F,数据!T:T)*(I1012/_xlfn.XLOOKUP(K1012,数据!F:F,数据!Y:Y))</f>
        <v>265.910034193672</v>
      </c>
      <c r="K1012" t="s">
        <v>10678</v>
      </c>
      <c r="L1012" t="s">
        <v>39</v>
      </c>
      <c r="M1012" t="s">
        <v>11113</v>
      </c>
      <c r="N1012" t="s">
        <v>16825</v>
      </c>
      <c r="O1012" t="s">
        <v>11115</v>
      </c>
      <c r="P1012" t="s">
        <v>11139</v>
      </c>
      <c r="Q1012" t="s">
        <v>11117</v>
      </c>
      <c r="R1012" t="s">
        <v>11118</v>
      </c>
      <c r="T1012" t="s">
        <v>11119</v>
      </c>
      <c r="U1012" s="4" t="s">
        <v>16768</v>
      </c>
      <c r="V1012" t="s">
        <v>16826</v>
      </c>
      <c r="W1012" t="s">
        <v>16827</v>
      </c>
      <c r="X1012" t="s">
        <v>11123</v>
      </c>
      <c r="Y1012" t="s">
        <v>11142</v>
      </c>
      <c r="Z1012" t="s">
        <v>16828</v>
      </c>
      <c r="AA1012" t="s">
        <v>11144</v>
      </c>
      <c r="AB1012" t="s">
        <v>16768</v>
      </c>
      <c r="AC1012" t="s">
        <v>16829</v>
      </c>
      <c r="AD1012" t="s">
        <v>16830</v>
      </c>
      <c r="AE1012" t="s">
        <v>16831</v>
      </c>
      <c r="AH1012" t="s">
        <v>11171</v>
      </c>
      <c r="AI1012" t="s">
        <v>16428</v>
      </c>
      <c r="AJ1012" t="s">
        <v>11786</v>
      </c>
      <c r="AK1012" t="s">
        <v>12523</v>
      </c>
      <c r="AL1012" t="s">
        <v>12524</v>
      </c>
      <c r="AM1012" t="s">
        <v>12525</v>
      </c>
      <c r="AN1012" t="s">
        <v>12520</v>
      </c>
      <c r="AO1012" t="s">
        <v>12526</v>
      </c>
      <c r="AP1012" t="s">
        <v>12523</v>
      </c>
      <c r="AQ1012">
        <v>20</v>
      </c>
      <c r="AR1012">
        <v>20</v>
      </c>
      <c r="AS1012">
        <v>20</v>
      </c>
      <c r="AT1012" t="s">
        <v>16838</v>
      </c>
      <c r="AU1012">
        <v>0</v>
      </c>
      <c r="AV1012">
        <v>0</v>
      </c>
      <c r="AW1012">
        <v>0</v>
      </c>
    </row>
    <row r="1013" spans="1:49">
      <c r="A1013" s="1">
        <f>_xlfn.XLOOKUP(K1013,数据!F:F,数据!A:A)</f>
        <v>2026</v>
      </c>
      <c r="B1013" s="2">
        <f>_xlfn.XLOOKUP(K1013,数据!F:F,数据!B:B)</f>
        <v>5</v>
      </c>
      <c r="C1013" s="2">
        <f>_xlfn.XLOOKUP(K1013,数据!F:F,数据!C:C)</f>
        <v>20</v>
      </c>
      <c r="D1013" s="2" t="str">
        <f>_xlfn.XLOOKUP(K1013,数据!F:F,数据!K:K)</f>
        <v>空派</v>
      </c>
      <c r="E1013" s="2" t="str" cm="1">
        <f t="array" ref="E1013">IF(OR(D1013="红单",D1013="空派"),_xlfn.IFS(F1013="未开售","新品首批发货",G1013&lt;F1013,"新品首批发货",G1013-F1013&lt;=60,"新品期补货空运",G1013-F1013&gt;60,"老品应急空运"),"海运，不进行分析")</f>
        <v>老品应急空运</v>
      </c>
      <c r="F1013" s="3">
        <v>46009</v>
      </c>
      <c r="G1013" s="3">
        <f>_xlfn.XLOOKUP(K1013,数据!F:F,数据!D:D)</f>
        <v>46156</v>
      </c>
      <c r="H1013" s="5">
        <v>268.5</v>
      </c>
      <c r="I1013" s="5">
        <f t="shared" si="41"/>
        <v>26.85</v>
      </c>
      <c r="J1013" s="5">
        <f>_xlfn.XLOOKUP(K1013,数据!F:F,数据!T:T)*(I1013/_xlfn.XLOOKUP(K1013,数据!F:F,数据!Y:Y))</f>
        <v>1069.51155002147</v>
      </c>
      <c r="K1013" t="s">
        <v>10680</v>
      </c>
      <c r="L1013" t="s">
        <v>41</v>
      </c>
      <c r="M1013" t="s">
        <v>11113</v>
      </c>
      <c r="N1013" t="s">
        <v>16839</v>
      </c>
      <c r="O1013" t="s">
        <v>11115</v>
      </c>
      <c r="P1013" t="s">
        <v>11139</v>
      </c>
      <c r="Q1013" t="s">
        <v>11117</v>
      </c>
      <c r="R1013" t="s">
        <v>11118</v>
      </c>
      <c r="T1013" t="s">
        <v>11119</v>
      </c>
      <c r="U1013" s="4" t="s">
        <v>16768</v>
      </c>
      <c r="V1013" t="s">
        <v>16840</v>
      </c>
      <c r="W1013" t="s">
        <v>16841</v>
      </c>
      <c r="X1013" t="s">
        <v>11123</v>
      </c>
      <c r="Y1013" t="s">
        <v>11142</v>
      </c>
      <c r="Z1013" t="s">
        <v>16842</v>
      </c>
      <c r="AA1013" t="s">
        <v>11144</v>
      </c>
      <c r="AB1013" t="s">
        <v>16768</v>
      </c>
      <c r="AC1013" t="s">
        <v>16843</v>
      </c>
      <c r="AD1013" t="s">
        <v>16844</v>
      </c>
      <c r="AE1013" t="s">
        <v>16509</v>
      </c>
      <c r="AH1013" t="s">
        <v>11171</v>
      </c>
      <c r="AI1013" t="s">
        <v>16428</v>
      </c>
      <c r="AJ1013" t="s">
        <v>11786</v>
      </c>
      <c r="AK1013" t="s">
        <v>11512</v>
      </c>
      <c r="AL1013" t="s">
        <v>11513</v>
      </c>
      <c r="AM1013" t="s">
        <v>11514</v>
      </c>
      <c r="AN1013" t="s">
        <v>11346</v>
      </c>
      <c r="AO1013" t="s">
        <v>11515</v>
      </c>
      <c r="AP1013" t="s">
        <v>11512</v>
      </c>
      <c r="AQ1013">
        <v>100</v>
      </c>
      <c r="AR1013">
        <v>100</v>
      </c>
      <c r="AS1013">
        <v>100</v>
      </c>
      <c r="AT1013" t="s">
        <v>16845</v>
      </c>
      <c r="AU1013">
        <v>0</v>
      </c>
      <c r="AV1013">
        <v>0</v>
      </c>
      <c r="AW1013">
        <v>0</v>
      </c>
    </row>
    <row r="1014" spans="1:49">
      <c r="A1014" s="1">
        <f>_xlfn.XLOOKUP(K1014,数据!F:F,数据!A:A)</f>
        <v>2026</v>
      </c>
      <c r="B1014" s="2">
        <f>_xlfn.XLOOKUP(K1014,数据!F:F,数据!B:B)</f>
        <v>5</v>
      </c>
      <c r="C1014" s="2">
        <f>_xlfn.XLOOKUP(K1014,数据!F:F,数据!C:C)</f>
        <v>20</v>
      </c>
      <c r="D1014" s="2" t="str">
        <f>_xlfn.XLOOKUP(K1014,数据!F:F,数据!K:K)</f>
        <v>空派</v>
      </c>
      <c r="E1014" s="2" t="str" cm="1">
        <f t="array" ref="E1014">IF(OR(D1014="红单",D1014="空派"),_xlfn.IFS(F1014="未开售","新品首批发货",G1014&lt;F1014,"新品首批发货",G1014-F1014&lt;=60,"新品期补货空运",G1014-F1014&gt;60,"老品应急空运"),"海运，不进行分析")</f>
        <v>老品应急空运</v>
      </c>
      <c r="F1014" s="3">
        <v>46010</v>
      </c>
      <c r="G1014" s="3">
        <f>_xlfn.XLOOKUP(K1014,数据!F:F,数据!D:D)</f>
        <v>46156</v>
      </c>
      <c r="H1014" s="5">
        <v>269.5</v>
      </c>
      <c r="I1014" s="5">
        <f t="shared" si="41"/>
        <v>8.085</v>
      </c>
      <c r="J1014" s="5">
        <f>_xlfn.XLOOKUP(K1014,数据!F:F,数据!T:T)*(I1014/_xlfn.XLOOKUP(K1014,数据!F:F,数据!Y:Y))</f>
        <v>322.048449978532</v>
      </c>
      <c r="K1014" t="s">
        <v>10680</v>
      </c>
      <c r="L1014" t="s">
        <v>41</v>
      </c>
      <c r="M1014" t="s">
        <v>11113</v>
      </c>
      <c r="N1014" t="s">
        <v>16839</v>
      </c>
      <c r="O1014" t="s">
        <v>11115</v>
      </c>
      <c r="P1014" t="s">
        <v>11139</v>
      </c>
      <c r="Q1014" t="s">
        <v>11117</v>
      </c>
      <c r="R1014" t="s">
        <v>11118</v>
      </c>
      <c r="T1014" t="s">
        <v>11119</v>
      </c>
      <c r="U1014" s="4" t="s">
        <v>16768</v>
      </c>
      <c r="V1014" t="s">
        <v>16840</v>
      </c>
      <c r="W1014" t="s">
        <v>16841</v>
      </c>
      <c r="X1014" t="s">
        <v>11123</v>
      </c>
      <c r="Y1014" t="s">
        <v>11142</v>
      </c>
      <c r="Z1014" t="s">
        <v>16842</v>
      </c>
      <c r="AA1014" t="s">
        <v>11144</v>
      </c>
      <c r="AB1014" t="s">
        <v>16768</v>
      </c>
      <c r="AC1014" t="s">
        <v>16843</v>
      </c>
      <c r="AD1014" t="s">
        <v>16844</v>
      </c>
      <c r="AE1014" t="s">
        <v>16509</v>
      </c>
      <c r="AH1014" t="s">
        <v>11171</v>
      </c>
      <c r="AI1014" t="s">
        <v>16428</v>
      </c>
      <c r="AJ1014" t="s">
        <v>11786</v>
      </c>
      <c r="AK1014" t="s">
        <v>13792</v>
      </c>
      <c r="AL1014" t="s">
        <v>13793</v>
      </c>
      <c r="AM1014" t="s">
        <v>13794</v>
      </c>
      <c r="AN1014" t="s">
        <v>13794</v>
      </c>
      <c r="AO1014" t="s">
        <v>13795</v>
      </c>
      <c r="AP1014" t="s">
        <v>13792</v>
      </c>
      <c r="AQ1014">
        <v>30</v>
      </c>
      <c r="AR1014">
        <v>30</v>
      </c>
      <c r="AS1014">
        <v>30</v>
      </c>
      <c r="AT1014" t="s">
        <v>16846</v>
      </c>
      <c r="AU1014">
        <v>0</v>
      </c>
      <c r="AV1014">
        <v>0</v>
      </c>
      <c r="AW1014">
        <v>0</v>
      </c>
    </row>
    <row r="1015" spans="1:49">
      <c r="A1015" s="1">
        <f>_xlfn.XLOOKUP(K1015,数据!F:F,数据!A:A)</f>
        <v>2026</v>
      </c>
      <c r="B1015" s="2">
        <f>_xlfn.XLOOKUP(K1015,数据!F:F,数据!B:B)</f>
        <v>5</v>
      </c>
      <c r="C1015" s="2">
        <f>_xlfn.XLOOKUP(K1015,数据!F:F,数据!C:C)</f>
        <v>20</v>
      </c>
      <c r="D1015" s="2" t="str">
        <f>_xlfn.XLOOKUP(K1015,数据!F:F,数据!K:K)</f>
        <v>红单</v>
      </c>
      <c r="E1015" s="2" t="str" cm="1">
        <f t="array" ref="E1015">IF(OR(D1015="红单",D1015="空派"),_xlfn.IFS(F1015="未开售","新品首批发货",G1015&lt;F1015,"新品首批发货",G1015-F1015&lt;=60,"新品期补货空运",G1015-F1015&gt;60,"老品应急空运"),"海运，不进行分析")</f>
        <v>老品应急空运</v>
      </c>
      <c r="F1015" s="3">
        <v>46011</v>
      </c>
      <c r="G1015" s="3">
        <f>_xlfn.XLOOKUP(K1015,数据!F:F,数据!D:D)</f>
        <v>46155</v>
      </c>
      <c r="H1015" s="5">
        <v>270.5</v>
      </c>
      <c r="I1015" s="5">
        <f t="shared" si="41"/>
        <v>33.001</v>
      </c>
      <c r="J1015" s="5">
        <f>_xlfn.XLOOKUP(K1015,数据!F:F,数据!T:T)*(I1015/_xlfn.XLOOKUP(K1015,数据!F:F,数据!Y:Y))</f>
        <v>1610.664</v>
      </c>
      <c r="K1015" t="s">
        <v>10674</v>
      </c>
      <c r="L1015" t="s">
        <v>32</v>
      </c>
      <c r="M1015" t="s">
        <v>11113</v>
      </c>
      <c r="N1015" t="s">
        <v>16847</v>
      </c>
      <c r="O1015" t="s">
        <v>11115</v>
      </c>
      <c r="P1015" t="s">
        <v>11116</v>
      </c>
      <c r="Q1015" t="s">
        <v>11117</v>
      </c>
      <c r="R1015" t="s">
        <v>11118</v>
      </c>
      <c r="S1015" t="s">
        <v>10674</v>
      </c>
      <c r="T1015" t="s">
        <v>11119</v>
      </c>
      <c r="U1015" s="4" t="s">
        <v>16848</v>
      </c>
      <c r="V1015" t="s">
        <v>16849</v>
      </c>
      <c r="W1015" t="s">
        <v>16850</v>
      </c>
      <c r="X1015" t="s">
        <v>11123</v>
      </c>
      <c r="Y1015" t="s">
        <v>11124</v>
      </c>
      <c r="Z1015" t="s">
        <v>16851</v>
      </c>
      <c r="AA1015" t="s">
        <v>11126</v>
      </c>
      <c r="AB1015" t="s">
        <v>16848</v>
      </c>
      <c r="AC1015" t="s">
        <v>16852</v>
      </c>
      <c r="AD1015" t="s">
        <v>16853</v>
      </c>
      <c r="AE1015" t="s">
        <v>16854</v>
      </c>
      <c r="AI1015" t="s">
        <v>11131</v>
      </c>
      <c r="AJ1015" t="s">
        <v>16428</v>
      </c>
      <c r="AK1015" t="s">
        <v>12536</v>
      </c>
      <c r="AL1015" t="s">
        <v>12537</v>
      </c>
      <c r="AM1015" t="s">
        <v>12538</v>
      </c>
      <c r="AN1015" t="s">
        <v>11998</v>
      </c>
      <c r="AO1015" t="s">
        <v>12539</v>
      </c>
      <c r="AP1015" t="s">
        <v>12536</v>
      </c>
      <c r="AQ1015">
        <v>122</v>
      </c>
      <c r="AR1015">
        <v>122</v>
      </c>
      <c r="AS1015">
        <v>120</v>
      </c>
      <c r="AT1015" t="s">
        <v>16855</v>
      </c>
      <c r="AU1015">
        <v>0</v>
      </c>
      <c r="AV1015">
        <v>-2</v>
      </c>
      <c r="AW1015">
        <v>2</v>
      </c>
    </row>
    <row r="1016" spans="1:49">
      <c r="A1016" s="1">
        <f>_xlfn.XLOOKUP(K1016,数据!F:F,数据!A:A)</f>
        <v>2026</v>
      </c>
      <c r="B1016" s="2">
        <f>_xlfn.XLOOKUP(K1016,数据!F:F,数据!B:B)</f>
        <v>5</v>
      </c>
      <c r="C1016" s="2">
        <f>_xlfn.XLOOKUP(K1016,数据!F:F,数据!C:C)</f>
        <v>20</v>
      </c>
      <c r="D1016" s="2" t="str">
        <f>_xlfn.XLOOKUP(K1016,数据!F:F,数据!K:K)</f>
        <v>红单</v>
      </c>
      <c r="E1016" s="2" t="str" cm="1">
        <f t="array" ref="E1016">IF(OR(D1016="红单",D1016="空派"),_xlfn.IFS(F1016="未开售","新品首批发货",G1016&lt;F1016,"新品首批发货",G1016-F1016&lt;=60,"新品期补货空运",G1016-F1016&gt;60,"老品应急空运"),"海运，不进行分析")</f>
        <v>老品应急空运</v>
      </c>
      <c r="F1016" s="3">
        <v>46012</v>
      </c>
      <c r="G1016" s="3">
        <f>_xlfn.XLOOKUP(K1016,数据!F:F,数据!D:D)</f>
        <v>46155</v>
      </c>
      <c r="H1016" s="5">
        <v>271.5</v>
      </c>
      <c r="I1016" s="5">
        <f t="shared" si="41"/>
        <v>14.9325</v>
      </c>
      <c r="J1016" s="5">
        <f>_xlfn.XLOOKUP(K1016,数据!F:F,数据!T:T)*(I1016/_xlfn.XLOOKUP(K1016,数据!F:F,数据!Y:Y))</f>
        <v>661.960574844792</v>
      </c>
      <c r="K1016" t="s">
        <v>10675</v>
      </c>
      <c r="L1016" t="s">
        <v>57</v>
      </c>
      <c r="M1016" t="s">
        <v>11113</v>
      </c>
      <c r="N1016" t="s">
        <v>16856</v>
      </c>
      <c r="O1016" t="s">
        <v>11115</v>
      </c>
      <c r="P1016" t="s">
        <v>11139</v>
      </c>
      <c r="Q1016" t="s">
        <v>11117</v>
      </c>
      <c r="R1016" t="s">
        <v>11118</v>
      </c>
      <c r="S1016" t="s">
        <v>10675</v>
      </c>
      <c r="T1016" t="s">
        <v>11250</v>
      </c>
      <c r="U1016" s="4" t="s">
        <v>16848</v>
      </c>
      <c r="V1016" t="s">
        <v>16849</v>
      </c>
      <c r="W1016" t="s">
        <v>16857</v>
      </c>
      <c r="X1016" t="s">
        <v>16858</v>
      </c>
      <c r="Y1016" t="s">
        <v>11124</v>
      </c>
      <c r="Z1016" t="s">
        <v>16859</v>
      </c>
      <c r="AA1016" t="s">
        <v>11144</v>
      </c>
      <c r="AB1016" t="s">
        <v>16848</v>
      </c>
      <c r="AC1016" t="s">
        <v>16860</v>
      </c>
      <c r="AD1016" t="s">
        <v>16861</v>
      </c>
      <c r="AE1016" t="s">
        <v>16854</v>
      </c>
      <c r="AI1016" t="s">
        <v>11131</v>
      </c>
      <c r="AJ1016" t="s">
        <v>16428</v>
      </c>
      <c r="AK1016" t="s">
        <v>13403</v>
      </c>
      <c r="AL1016" t="s">
        <v>13404</v>
      </c>
      <c r="AM1016" t="s">
        <v>13405</v>
      </c>
      <c r="AN1016" t="s">
        <v>12818</v>
      </c>
      <c r="AO1016" t="s">
        <v>13406</v>
      </c>
      <c r="AP1016" t="s">
        <v>13403</v>
      </c>
      <c r="AQ1016">
        <v>55</v>
      </c>
      <c r="AR1016">
        <v>55</v>
      </c>
      <c r="AS1016">
        <v>52</v>
      </c>
      <c r="AT1016" t="s">
        <v>16862</v>
      </c>
      <c r="AU1016">
        <v>0</v>
      </c>
      <c r="AV1016">
        <v>-3</v>
      </c>
      <c r="AW1016">
        <v>3</v>
      </c>
    </row>
    <row r="1017" spans="1:49">
      <c r="A1017" s="1">
        <f>_xlfn.XLOOKUP(K1017,数据!F:F,数据!A:A)</f>
        <v>2026</v>
      </c>
      <c r="B1017" s="2">
        <f>_xlfn.XLOOKUP(K1017,数据!F:F,数据!B:B)</f>
        <v>5</v>
      </c>
      <c r="C1017" s="2">
        <f>_xlfn.XLOOKUP(K1017,数据!F:F,数据!C:C)</f>
        <v>20</v>
      </c>
      <c r="D1017" s="2" t="str">
        <f>_xlfn.XLOOKUP(K1017,数据!F:F,数据!K:K)</f>
        <v>红单</v>
      </c>
      <c r="E1017" s="2" t="str" cm="1">
        <f t="array" ref="E1017">IF(OR(D1017="红单",D1017="空派"),_xlfn.IFS(F1017="未开售","新品首批发货",G1017&lt;F1017,"新品首批发货",G1017-F1017&lt;=60,"新品期补货空运",G1017-F1017&gt;60,"老品应急空运"),"海运，不进行分析")</f>
        <v>老品应急空运</v>
      </c>
      <c r="F1017" s="3">
        <v>46013</v>
      </c>
      <c r="G1017" s="3">
        <f>_xlfn.XLOOKUP(K1017,数据!F:F,数据!D:D)</f>
        <v>46155</v>
      </c>
      <c r="H1017" s="5">
        <v>272.5</v>
      </c>
      <c r="I1017" s="5">
        <f t="shared" si="41"/>
        <v>6.8125</v>
      </c>
      <c r="J1017" s="5">
        <f>_xlfn.XLOOKUP(K1017,数据!F:F,数据!T:T)*(I1017/_xlfn.XLOOKUP(K1017,数据!F:F,数据!Y:Y))</f>
        <v>301.999425155208</v>
      </c>
      <c r="K1017" t="s">
        <v>10675</v>
      </c>
      <c r="L1017" t="s">
        <v>57</v>
      </c>
      <c r="M1017" t="s">
        <v>11113</v>
      </c>
      <c r="N1017" t="s">
        <v>16856</v>
      </c>
      <c r="O1017" t="s">
        <v>11115</v>
      </c>
      <c r="P1017" t="s">
        <v>11139</v>
      </c>
      <c r="Q1017" t="s">
        <v>11117</v>
      </c>
      <c r="R1017" t="s">
        <v>11118</v>
      </c>
      <c r="S1017" t="s">
        <v>10675</v>
      </c>
      <c r="T1017" t="s">
        <v>11250</v>
      </c>
      <c r="U1017" s="4" t="s">
        <v>16848</v>
      </c>
      <c r="V1017" t="s">
        <v>16849</v>
      </c>
      <c r="W1017" t="s">
        <v>16857</v>
      </c>
      <c r="X1017" t="s">
        <v>16858</v>
      </c>
      <c r="Y1017" t="s">
        <v>11124</v>
      </c>
      <c r="Z1017" t="s">
        <v>16859</v>
      </c>
      <c r="AA1017" t="s">
        <v>11144</v>
      </c>
      <c r="AB1017" t="s">
        <v>16848</v>
      </c>
      <c r="AC1017" t="s">
        <v>16860</v>
      </c>
      <c r="AD1017" t="s">
        <v>16861</v>
      </c>
      <c r="AE1017" t="s">
        <v>16854</v>
      </c>
      <c r="AI1017" t="s">
        <v>11131</v>
      </c>
      <c r="AJ1017" t="s">
        <v>16428</v>
      </c>
      <c r="AK1017" t="s">
        <v>12835</v>
      </c>
      <c r="AL1017" t="s">
        <v>12836</v>
      </c>
      <c r="AM1017" t="s">
        <v>12837</v>
      </c>
      <c r="AN1017" t="s">
        <v>12832</v>
      </c>
      <c r="AO1017" t="s">
        <v>12838</v>
      </c>
      <c r="AP1017" t="s">
        <v>12835</v>
      </c>
      <c r="AQ1017">
        <v>25</v>
      </c>
      <c r="AR1017">
        <v>25</v>
      </c>
      <c r="AS1017">
        <v>24</v>
      </c>
      <c r="AT1017" t="s">
        <v>16863</v>
      </c>
      <c r="AU1017">
        <v>0</v>
      </c>
      <c r="AV1017">
        <v>-1</v>
      </c>
      <c r="AW1017">
        <v>1</v>
      </c>
    </row>
    <row r="1018" spans="1:49">
      <c r="A1018" s="1">
        <f>_xlfn.XLOOKUP(K1018,数据!F:F,数据!A:A)</f>
        <v>2026</v>
      </c>
      <c r="B1018" s="2">
        <f>_xlfn.XLOOKUP(K1018,数据!F:F,数据!B:B)</f>
        <v>5</v>
      </c>
      <c r="C1018" s="2">
        <f>_xlfn.XLOOKUP(K1018,数据!F:F,数据!C:C)</f>
        <v>20</v>
      </c>
      <c r="D1018" s="2" t="str">
        <f>_xlfn.XLOOKUP(K1018,数据!F:F,数据!K:K)</f>
        <v>空派</v>
      </c>
      <c r="E1018" s="2" t="str" cm="1">
        <f t="array" ref="E1018">IF(OR(D1018="红单",D1018="空派"),_xlfn.IFS(F1018="未开售","新品首批发货",G1018&lt;F1018,"新品首批发货",G1018-F1018&lt;=60,"新品期补货空运",G1018-F1018&gt;60,"老品应急空运"),"海运，不进行分析")</f>
        <v>老品应急空运</v>
      </c>
      <c r="F1018" s="3">
        <v>46014</v>
      </c>
      <c r="G1018" s="3">
        <f>_xlfn.XLOOKUP(K1018,数据!F:F,数据!D:D)</f>
        <v>46154</v>
      </c>
      <c r="H1018" s="5">
        <v>273.5</v>
      </c>
      <c r="I1018" s="5">
        <f t="shared" si="41"/>
        <v>8.205</v>
      </c>
      <c r="J1018" s="5">
        <f>_xlfn.XLOOKUP(K1018,数据!F:F,数据!T:T)*(I1018/_xlfn.XLOOKUP(K1018,数据!F:F,数据!Y:Y))</f>
        <v>710.629947866887</v>
      </c>
      <c r="K1018" t="s">
        <v>10669</v>
      </c>
      <c r="L1018" t="s">
        <v>96</v>
      </c>
      <c r="M1018" t="s">
        <v>11113</v>
      </c>
      <c r="N1018" t="s">
        <v>16864</v>
      </c>
      <c r="O1018" t="s">
        <v>11115</v>
      </c>
      <c r="P1018" t="s">
        <v>11139</v>
      </c>
      <c r="Q1018" t="s">
        <v>11117</v>
      </c>
      <c r="R1018" t="s">
        <v>11118</v>
      </c>
      <c r="T1018" t="s">
        <v>11119</v>
      </c>
      <c r="U1018" s="4" t="s">
        <v>16865</v>
      </c>
      <c r="V1018" t="s">
        <v>16866</v>
      </c>
      <c r="W1018" t="s">
        <v>16867</v>
      </c>
      <c r="X1018" t="s">
        <v>11123</v>
      </c>
      <c r="Y1018" t="s">
        <v>11142</v>
      </c>
      <c r="Z1018" t="s">
        <v>16868</v>
      </c>
      <c r="AA1018" t="s">
        <v>11126</v>
      </c>
      <c r="AB1018" t="s">
        <v>16865</v>
      </c>
      <c r="AC1018" t="s">
        <v>16869</v>
      </c>
      <c r="AD1018" t="s">
        <v>16870</v>
      </c>
      <c r="AE1018" t="s">
        <v>11170</v>
      </c>
      <c r="AH1018" t="s">
        <v>11171</v>
      </c>
      <c r="AI1018" t="s">
        <v>11131</v>
      </c>
      <c r="AJ1018" t="s">
        <v>16428</v>
      </c>
      <c r="AK1018" t="s">
        <v>16458</v>
      </c>
      <c r="AL1018" t="s">
        <v>16459</v>
      </c>
      <c r="AM1018" t="s">
        <v>16460</v>
      </c>
      <c r="AN1018" t="s">
        <v>16461</v>
      </c>
      <c r="AO1018" t="s">
        <v>16462</v>
      </c>
      <c r="AP1018" t="s">
        <v>16458</v>
      </c>
      <c r="AQ1018">
        <v>30</v>
      </c>
      <c r="AR1018">
        <v>30</v>
      </c>
      <c r="AS1018">
        <v>30</v>
      </c>
      <c r="AT1018" t="s">
        <v>16871</v>
      </c>
      <c r="AU1018">
        <v>0</v>
      </c>
      <c r="AV1018">
        <v>0</v>
      </c>
      <c r="AW1018">
        <v>0</v>
      </c>
    </row>
    <row r="1019" spans="1:49">
      <c r="A1019" s="1">
        <f>_xlfn.XLOOKUP(K1019,数据!F:F,数据!A:A)</f>
        <v>2026</v>
      </c>
      <c r="B1019" s="2">
        <f>_xlfn.XLOOKUP(K1019,数据!F:F,数据!B:B)</f>
        <v>5</v>
      </c>
      <c r="C1019" s="2">
        <f>_xlfn.XLOOKUP(K1019,数据!F:F,数据!C:C)</f>
        <v>20</v>
      </c>
      <c r="D1019" s="2" t="str">
        <f>_xlfn.XLOOKUP(K1019,数据!F:F,数据!K:K)</f>
        <v>空派</v>
      </c>
      <c r="E1019" s="2" t="str" cm="1">
        <f t="array" ref="E1019">IF(OR(D1019="红单",D1019="空派"),_xlfn.IFS(F1019="未开售","新品首批发货",G1019&lt;F1019,"新品首批发货",G1019-F1019&lt;=60,"新品期补货空运",G1019-F1019&gt;60,"老品应急空运"),"海运，不进行分析")</f>
        <v>老品应急空运</v>
      </c>
      <c r="F1019" s="3">
        <v>46015</v>
      </c>
      <c r="G1019" s="3">
        <f>_xlfn.XLOOKUP(K1019,数据!F:F,数据!D:D)</f>
        <v>46154</v>
      </c>
      <c r="H1019" s="5">
        <v>274.5</v>
      </c>
      <c r="I1019" s="5">
        <f t="shared" si="41"/>
        <v>9.0585</v>
      </c>
      <c r="J1019" s="5">
        <f>_xlfn.XLOOKUP(K1019,数据!F:F,数据!T:T)*(I1019/_xlfn.XLOOKUP(K1019,数据!F:F,数据!Y:Y))</f>
        <v>784.551052133113</v>
      </c>
      <c r="K1019" t="s">
        <v>10669</v>
      </c>
      <c r="L1019" t="s">
        <v>96</v>
      </c>
      <c r="M1019" t="s">
        <v>11113</v>
      </c>
      <c r="N1019" t="s">
        <v>16864</v>
      </c>
      <c r="O1019" t="s">
        <v>11115</v>
      </c>
      <c r="P1019" t="s">
        <v>11139</v>
      </c>
      <c r="Q1019" t="s">
        <v>11117</v>
      </c>
      <c r="R1019" t="s">
        <v>11118</v>
      </c>
      <c r="T1019" t="s">
        <v>11119</v>
      </c>
      <c r="U1019" s="4" t="s">
        <v>16865</v>
      </c>
      <c r="V1019" t="s">
        <v>16866</v>
      </c>
      <c r="W1019" t="s">
        <v>16867</v>
      </c>
      <c r="X1019" t="s">
        <v>11123</v>
      </c>
      <c r="Y1019" t="s">
        <v>11142</v>
      </c>
      <c r="Z1019" t="s">
        <v>16868</v>
      </c>
      <c r="AA1019" t="s">
        <v>11126</v>
      </c>
      <c r="AB1019" t="s">
        <v>16865</v>
      </c>
      <c r="AC1019" t="s">
        <v>16869</v>
      </c>
      <c r="AD1019" t="s">
        <v>16870</v>
      </c>
      <c r="AE1019" t="s">
        <v>11170</v>
      </c>
      <c r="AH1019" t="s">
        <v>11171</v>
      </c>
      <c r="AI1019" t="s">
        <v>11131</v>
      </c>
      <c r="AJ1019" t="s">
        <v>16428</v>
      </c>
      <c r="AK1019" t="s">
        <v>11310</v>
      </c>
      <c r="AL1019" t="s">
        <v>11311</v>
      </c>
      <c r="AM1019" t="s">
        <v>11312</v>
      </c>
      <c r="AN1019" t="s">
        <v>16534</v>
      </c>
      <c r="AO1019" t="s">
        <v>11313</v>
      </c>
      <c r="AP1019" t="s">
        <v>11310</v>
      </c>
      <c r="AQ1019">
        <v>33</v>
      </c>
      <c r="AR1019">
        <v>33</v>
      </c>
      <c r="AS1019">
        <v>33</v>
      </c>
      <c r="AT1019" t="s">
        <v>16872</v>
      </c>
      <c r="AU1019">
        <v>0</v>
      </c>
      <c r="AV1019">
        <v>0</v>
      </c>
      <c r="AW1019">
        <v>0</v>
      </c>
    </row>
    <row r="1020" spans="1:49">
      <c r="A1020" s="1">
        <f>_xlfn.XLOOKUP(K1020,数据!F:F,数据!A:A)</f>
        <v>2026</v>
      </c>
      <c r="B1020" s="2">
        <f>_xlfn.XLOOKUP(K1020,数据!F:F,数据!B:B)</f>
        <v>5</v>
      </c>
      <c r="C1020" s="2">
        <f>_xlfn.XLOOKUP(K1020,数据!F:F,数据!C:C)</f>
        <v>20</v>
      </c>
      <c r="D1020" s="2" t="str">
        <f>_xlfn.XLOOKUP(K1020,数据!F:F,数据!K:K)</f>
        <v>空派</v>
      </c>
      <c r="E1020" s="2" t="str" cm="1">
        <f t="array" ref="E1020">IF(OR(D1020="红单",D1020="空派"),_xlfn.IFS(F1020="未开售","新品首批发货",G1020&lt;F1020,"新品首批发货",G1020-F1020&lt;=60,"新品期补货空运",G1020-F1020&gt;60,"老品应急空运"),"海运，不进行分析")</f>
        <v>老品应急空运</v>
      </c>
      <c r="F1020" s="3">
        <v>46016</v>
      </c>
      <c r="G1020" s="3">
        <f>_xlfn.XLOOKUP(K1020,数据!F:F,数据!D:D)</f>
        <v>46154</v>
      </c>
      <c r="H1020" s="5">
        <v>275.5</v>
      </c>
      <c r="I1020" s="5">
        <f t="shared" si="41"/>
        <v>8.265</v>
      </c>
      <c r="J1020" s="5">
        <f>_xlfn.XLOOKUP(K1020,数据!F:F,数据!T:T)*(I1020/_xlfn.XLOOKUP(K1020,数据!F:F,数据!Y:Y))</f>
        <v>386.572008341859</v>
      </c>
      <c r="K1020" t="s">
        <v>10673</v>
      </c>
      <c r="L1020" t="s">
        <v>80</v>
      </c>
      <c r="M1020" t="s">
        <v>11113</v>
      </c>
      <c r="N1020" t="s">
        <v>16873</v>
      </c>
      <c r="O1020" t="s">
        <v>11115</v>
      </c>
      <c r="P1020" t="s">
        <v>11139</v>
      </c>
      <c r="Q1020" t="s">
        <v>11117</v>
      </c>
      <c r="R1020" t="s">
        <v>11118</v>
      </c>
      <c r="T1020" t="s">
        <v>11119</v>
      </c>
      <c r="U1020" s="4" t="s">
        <v>16874</v>
      </c>
      <c r="V1020" t="s">
        <v>16875</v>
      </c>
      <c r="W1020" t="s">
        <v>16876</v>
      </c>
      <c r="X1020" t="s">
        <v>11123</v>
      </c>
      <c r="Y1020" t="s">
        <v>11142</v>
      </c>
      <c r="Z1020" t="s">
        <v>16877</v>
      </c>
      <c r="AA1020" t="s">
        <v>11126</v>
      </c>
      <c r="AB1020" t="s">
        <v>16874</v>
      </c>
      <c r="AC1020" t="s">
        <v>16878</v>
      </c>
      <c r="AD1020" t="s">
        <v>16879</v>
      </c>
      <c r="AE1020" t="s">
        <v>11170</v>
      </c>
      <c r="AH1020" t="s">
        <v>11171</v>
      </c>
      <c r="AI1020" t="s">
        <v>11131</v>
      </c>
      <c r="AJ1020" t="s">
        <v>16428</v>
      </c>
      <c r="AK1020" t="s">
        <v>12953</v>
      </c>
      <c r="AL1020" t="s">
        <v>12954</v>
      </c>
      <c r="AM1020" t="s">
        <v>12955</v>
      </c>
      <c r="AN1020" t="s">
        <v>11958</v>
      </c>
      <c r="AO1020" t="s">
        <v>12956</v>
      </c>
      <c r="AP1020" t="s">
        <v>12953</v>
      </c>
      <c r="AQ1020">
        <v>30</v>
      </c>
      <c r="AR1020">
        <v>30</v>
      </c>
      <c r="AS1020">
        <v>30</v>
      </c>
      <c r="AT1020" t="s">
        <v>16880</v>
      </c>
      <c r="AU1020">
        <v>0</v>
      </c>
      <c r="AV1020">
        <v>0</v>
      </c>
      <c r="AW1020">
        <v>0</v>
      </c>
    </row>
    <row r="1021" spans="1:49">
      <c r="A1021" s="1">
        <f>_xlfn.XLOOKUP(K1021,数据!F:F,数据!A:A)</f>
        <v>2026</v>
      </c>
      <c r="B1021" s="2">
        <f>_xlfn.XLOOKUP(K1021,数据!F:F,数据!B:B)</f>
        <v>5</v>
      </c>
      <c r="C1021" s="2">
        <f>_xlfn.XLOOKUP(K1021,数据!F:F,数据!C:C)</f>
        <v>20</v>
      </c>
      <c r="D1021" s="2" t="str">
        <f>_xlfn.XLOOKUP(K1021,数据!F:F,数据!K:K)</f>
        <v>空派</v>
      </c>
      <c r="E1021" s="2" t="str" cm="1">
        <f t="array" ref="E1021">IF(OR(D1021="红单",D1021="空派"),_xlfn.IFS(F1021="未开售","新品首批发货",G1021&lt;F1021,"新品首批发货",G1021-F1021&lt;=60,"新品期补货空运",G1021-F1021&gt;60,"老品应急空运"),"海运，不进行分析")</f>
        <v>老品应急空运</v>
      </c>
      <c r="F1021" s="3">
        <v>46017</v>
      </c>
      <c r="G1021" s="3">
        <f>_xlfn.XLOOKUP(K1021,数据!F:F,数据!D:D)</f>
        <v>46154</v>
      </c>
      <c r="H1021" s="5">
        <v>276.5</v>
      </c>
      <c r="I1021" s="5">
        <f t="shared" si="41"/>
        <v>23.5025</v>
      </c>
      <c r="J1021" s="5">
        <f>_xlfn.XLOOKUP(K1021,数据!F:F,数据!T:T)*(I1021/_xlfn.XLOOKUP(K1021,数据!F:F,数据!Y:Y))</f>
        <v>1099.26299165814</v>
      </c>
      <c r="K1021" t="s">
        <v>10673</v>
      </c>
      <c r="L1021" t="s">
        <v>80</v>
      </c>
      <c r="M1021" t="s">
        <v>11113</v>
      </c>
      <c r="N1021" t="s">
        <v>16873</v>
      </c>
      <c r="O1021" t="s">
        <v>11115</v>
      </c>
      <c r="P1021" t="s">
        <v>11139</v>
      </c>
      <c r="Q1021" t="s">
        <v>11117</v>
      </c>
      <c r="R1021" t="s">
        <v>11118</v>
      </c>
      <c r="T1021" t="s">
        <v>11119</v>
      </c>
      <c r="U1021" s="4" t="s">
        <v>16874</v>
      </c>
      <c r="V1021" t="s">
        <v>16875</v>
      </c>
      <c r="W1021" t="s">
        <v>16876</v>
      </c>
      <c r="X1021" t="s">
        <v>11123</v>
      </c>
      <c r="Y1021" t="s">
        <v>11142</v>
      </c>
      <c r="Z1021" t="s">
        <v>16877</v>
      </c>
      <c r="AA1021" t="s">
        <v>11126</v>
      </c>
      <c r="AB1021" t="s">
        <v>16874</v>
      </c>
      <c r="AC1021" t="s">
        <v>16878</v>
      </c>
      <c r="AD1021" t="s">
        <v>16879</v>
      </c>
      <c r="AE1021" t="s">
        <v>11170</v>
      </c>
      <c r="AH1021" t="s">
        <v>11171</v>
      </c>
      <c r="AI1021" t="s">
        <v>11131</v>
      </c>
      <c r="AJ1021" t="s">
        <v>16428</v>
      </c>
      <c r="AK1021" t="s">
        <v>11291</v>
      </c>
      <c r="AL1021" t="s">
        <v>11292</v>
      </c>
      <c r="AM1021" t="s">
        <v>11293</v>
      </c>
      <c r="AN1021" t="s">
        <v>11294</v>
      </c>
      <c r="AO1021" t="s">
        <v>11295</v>
      </c>
      <c r="AP1021" t="s">
        <v>11291</v>
      </c>
      <c r="AQ1021">
        <v>85</v>
      </c>
      <c r="AR1021">
        <v>85</v>
      </c>
      <c r="AS1021">
        <v>85</v>
      </c>
      <c r="AT1021" t="s">
        <v>16881</v>
      </c>
      <c r="AU1021">
        <v>0</v>
      </c>
      <c r="AV1021">
        <v>0</v>
      </c>
      <c r="AW1021">
        <v>0</v>
      </c>
    </row>
    <row r="1022" spans="1:49">
      <c r="A1022" s="1">
        <f>_xlfn.XLOOKUP(K1022,数据!F:F,数据!A:A)</f>
        <v>2026</v>
      </c>
      <c r="B1022" s="2">
        <f>_xlfn.XLOOKUP(K1022,数据!F:F,数据!B:B)</f>
        <v>5</v>
      </c>
      <c r="C1022" s="2">
        <f>_xlfn.XLOOKUP(K1022,数据!F:F,数据!C:C)</f>
        <v>20</v>
      </c>
      <c r="D1022" s="2" t="str">
        <f>_xlfn.XLOOKUP(K1022,数据!F:F,数据!K:K)</f>
        <v>空派</v>
      </c>
      <c r="E1022" s="2" t="str" cm="1">
        <f t="array" ref="E1022">IF(OR(D1022="红单",D1022="空派"),_xlfn.IFS(F1022="未开售","新品首批发货",G1022&lt;F1022,"新品首批发货",G1022-F1022&lt;=60,"新品期补货空运",G1022-F1022&gt;60,"老品应急空运"),"海运，不进行分析")</f>
        <v>老品应急空运</v>
      </c>
      <c r="F1022" s="3">
        <v>46018</v>
      </c>
      <c r="G1022" s="3">
        <f>_xlfn.XLOOKUP(K1022,数据!F:F,数据!D:D)</f>
        <v>46154</v>
      </c>
      <c r="H1022" s="5">
        <v>277.5</v>
      </c>
      <c r="I1022" s="5">
        <f t="shared" si="41"/>
        <v>13.875</v>
      </c>
      <c r="J1022" s="5">
        <f>_xlfn.XLOOKUP(K1022,数据!F:F,数据!T:T)*(I1022/_xlfn.XLOOKUP(K1022,数据!F:F,数据!Y:Y))</f>
        <v>428.502402156082</v>
      </c>
      <c r="K1022" t="s">
        <v>10671</v>
      </c>
      <c r="L1022" t="s">
        <v>4634</v>
      </c>
      <c r="M1022" t="s">
        <v>11113</v>
      </c>
      <c r="N1022" t="s">
        <v>16882</v>
      </c>
      <c r="O1022" t="s">
        <v>11115</v>
      </c>
      <c r="P1022" t="s">
        <v>11139</v>
      </c>
      <c r="Q1022" t="s">
        <v>11117</v>
      </c>
      <c r="R1022" t="s">
        <v>11118</v>
      </c>
      <c r="T1022" t="s">
        <v>11119</v>
      </c>
      <c r="U1022" s="4" t="s">
        <v>16883</v>
      </c>
      <c r="V1022" t="s">
        <v>16884</v>
      </c>
      <c r="W1022" t="s">
        <v>16867</v>
      </c>
      <c r="X1022" t="s">
        <v>11123</v>
      </c>
      <c r="Y1022" t="s">
        <v>11124</v>
      </c>
      <c r="Z1022" t="s">
        <v>16885</v>
      </c>
      <c r="AA1022" t="s">
        <v>11144</v>
      </c>
      <c r="AB1022" t="s">
        <v>16883</v>
      </c>
      <c r="AC1022" t="s">
        <v>16886</v>
      </c>
      <c r="AD1022" t="s">
        <v>16887</v>
      </c>
      <c r="AE1022" t="s">
        <v>11170</v>
      </c>
      <c r="AH1022" t="s">
        <v>11171</v>
      </c>
      <c r="AI1022" t="s">
        <v>11131</v>
      </c>
      <c r="AJ1022" t="s">
        <v>16428</v>
      </c>
      <c r="AK1022" t="s">
        <v>12584</v>
      </c>
      <c r="AL1022" t="s">
        <v>12585</v>
      </c>
      <c r="AM1022" t="s">
        <v>12586</v>
      </c>
      <c r="AN1022" t="s">
        <v>12184</v>
      </c>
      <c r="AO1022" t="s">
        <v>12587</v>
      </c>
      <c r="AP1022" t="s">
        <v>12584</v>
      </c>
      <c r="AQ1022">
        <v>50</v>
      </c>
      <c r="AR1022">
        <v>50</v>
      </c>
      <c r="AS1022">
        <v>48</v>
      </c>
      <c r="AT1022" t="s">
        <v>16888</v>
      </c>
      <c r="AU1022">
        <v>0</v>
      </c>
      <c r="AV1022">
        <v>-2</v>
      </c>
      <c r="AW1022">
        <v>2</v>
      </c>
    </row>
    <row r="1023" spans="1:49">
      <c r="A1023" s="1">
        <f>_xlfn.XLOOKUP(K1023,数据!F:F,数据!A:A)</f>
        <v>2026</v>
      </c>
      <c r="B1023" s="2">
        <f>_xlfn.XLOOKUP(K1023,数据!F:F,数据!B:B)</f>
        <v>5</v>
      </c>
      <c r="C1023" s="2">
        <f>_xlfn.XLOOKUP(K1023,数据!F:F,数据!C:C)</f>
        <v>20</v>
      </c>
      <c r="D1023" s="2" t="str">
        <f>_xlfn.XLOOKUP(K1023,数据!F:F,数据!K:K)</f>
        <v>空派</v>
      </c>
      <c r="E1023" s="2" t="str" cm="1">
        <f t="array" ref="E1023">IF(OR(D1023="红单",D1023="空派"),_xlfn.IFS(F1023="未开售","新品首批发货",G1023&lt;F1023,"新品首批发货",G1023-F1023&lt;=60,"新品期补货空运",G1023-F1023&gt;60,"老品应急空运"),"海运，不进行分析")</f>
        <v>老品应急空运</v>
      </c>
      <c r="F1023" s="3">
        <v>46019</v>
      </c>
      <c r="G1023" s="3">
        <f>_xlfn.XLOOKUP(K1023,数据!F:F,数据!D:D)</f>
        <v>46154</v>
      </c>
      <c r="H1023" s="5">
        <v>278.5</v>
      </c>
      <c r="I1023" s="5">
        <f t="shared" si="41"/>
        <v>50.13</v>
      </c>
      <c r="J1023" s="5">
        <f>_xlfn.XLOOKUP(K1023,数据!F:F,数据!T:T)*(I1023/_xlfn.XLOOKUP(K1023,数据!F:F,数据!Y:Y))</f>
        <v>1548.16759784392</v>
      </c>
      <c r="K1023" t="s">
        <v>10671</v>
      </c>
      <c r="L1023" t="s">
        <v>4634</v>
      </c>
      <c r="M1023" t="s">
        <v>11113</v>
      </c>
      <c r="N1023" t="s">
        <v>16882</v>
      </c>
      <c r="O1023" t="s">
        <v>11115</v>
      </c>
      <c r="P1023" t="s">
        <v>11139</v>
      </c>
      <c r="Q1023" t="s">
        <v>11117</v>
      </c>
      <c r="R1023" t="s">
        <v>11118</v>
      </c>
      <c r="T1023" t="s">
        <v>11119</v>
      </c>
      <c r="U1023" s="4" t="s">
        <v>16883</v>
      </c>
      <c r="V1023" t="s">
        <v>16884</v>
      </c>
      <c r="W1023" t="s">
        <v>16867</v>
      </c>
      <c r="X1023" t="s">
        <v>11123</v>
      </c>
      <c r="Y1023" t="s">
        <v>11124</v>
      </c>
      <c r="Z1023" t="s">
        <v>16885</v>
      </c>
      <c r="AA1023" t="s">
        <v>11144</v>
      </c>
      <c r="AB1023" t="s">
        <v>16883</v>
      </c>
      <c r="AC1023" t="s">
        <v>16886</v>
      </c>
      <c r="AD1023" t="s">
        <v>16887</v>
      </c>
      <c r="AE1023" t="s">
        <v>11170</v>
      </c>
      <c r="AH1023" t="s">
        <v>11171</v>
      </c>
      <c r="AI1023" t="s">
        <v>11131</v>
      </c>
      <c r="AJ1023" t="s">
        <v>16428</v>
      </c>
      <c r="AK1023" t="s">
        <v>16889</v>
      </c>
      <c r="AL1023" t="s">
        <v>16890</v>
      </c>
      <c r="AM1023" t="s">
        <v>16891</v>
      </c>
      <c r="AN1023" t="s">
        <v>16891</v>
      </c>
      <c r="AO1023" t="s">
        <v>16892</v>
      </c>
      <c r="AP1023" t="s">
        <v>16889</v>
      </c>
      <c r="AQ1023">
        <v>180</v>
      </c>
      <c r="AR1023">
        <v>180</v>
      </c>
      <c r="AS1023">
        <v>178</v>
      </c>
      <c r="AT1023" t="s">
        <v>16893</v>
      </c>
      <c r="AU1023">
        <v>0</v>
      </c>
      <c r="AV1023">
        <v>-2</v>
      </c>
      <c r="AW1023">
        <v>2</v>
      </c>
    </row>
    <row r="1024" spans="1:49">
      <c r="A1024" s="1">
        <f>_xlfn.XLOOKUP(K1024,数据!F:F,数据!A:A)</f>
        <v>2026</v>
      </c>
      <c r="B1024" s="2">
        <f>_xlfn.XLOOKUP(K1024,数据!F:F,数据!B:B)</f>
        <v>5</v>
      </c>
      <c r="C1024" s="2">
        <f>_xlfn.XLOOKUP(K1024,数据!F:F,数据!C:C)</f>
        <v>20</v>
      </c>
      <c r="D1024" s="2" t="str">
        <f>_xlfn.XLOOKUP(K1024,数据!F:F,数据!K:K)</f>
        <v>空派</v>
      </c>
      <c r="E1024" s="2" t="str" cm="1">
        <f t="array" ref="E1024">IF(OR(D1024="红单",D1024="空派"),_xlfn.IFS(F1024="未开售","新品首批发货",G1024&lt;F1024,"新品首批发货",G1024-F1024&lt;=60,"新品期补货空运",G1024-F1024&gt;60,"老品应急空运"),"海运，不进行分析")</f>
        <v>老品应急空运</v>
      </c>
      <c r="F1024" s="3">
        <v>46020</v>
      </c>
      <c r="G1024" s="3">
        <f>_xlfn.XLOOKUP(K1024,数据!F:F,数据!D:D)</f>
        <v>46154</v>
      </c>
      <c r="H1024" s="5">
        <v>279.5</v>
      </c>
      <c r="I1024" s="5">
        <f t="shared" si="41"/>
        <v>53.664</v>
      </c>
      <c r="J1024" s="5">
        <f>_xlfn.XLOOKUP(K1024,数据!F:F,数据!T:T)*(I1024/_xlfn.XLOOKUP(K1024,数据!F:F,数据!Y:Y))</f>
        <v>3052.568</v>
      </c>
      <c r="K1024" t="s">
        <v>10672</v>
      </c>
      <c r="L1024" t="s">
        <v>111</v>
      </c>
      <c r="M1024" t="s">
        <v>11113</v>
      </c>
      <c r="N1024" t="s">
        <v>16894</v>
      </c>
      <c r="O1024" t="s">
        <v>11115</v>
      </c>
      <c r="P1024" t="s">
        <v>11116</v>
      </c>
      <c r="Q1024" t="s">
        <v>11117</v>
      </c>
      <c r="R1024" t="s">
        <v>11118</v>
      </c>
      <c r="T1024" t="s">
        <v>11119</v>
      </c>
      <c r="U1024" s="4" t="s">
        <v>16895</v>
      </c>
      <c r="V1024" t="s">
        <v>16866</v>
      </c>
      <c r="W1024" t="s">
        <v>16867</v>
      </c>
      <c r="X1024" t="s">
        <v>11123</v>
      </c>
      <c r="Y1024" t="s">
        <v>11142</v>
      </c>
      <c r="Z1024" t="s">
        <v>16896</v>
      </c>
      <c r="AA1024" t="s">
        <v>11144</v>
      </c>
      <c r="AB1024" t="s">
        <v>16895</v>
      </c>
      <c r="AC1024" t="s">
        <v>16897</v>
      </c>
      <c r="AD1024" t="s">
        <v>16898</v>
      </c>
      <c r="AE1024" t="s">
        <v>11170</v>
      </c>
      <c r="AH1024" t="s">
        <v>11171</v>
      </c>
      <c r="AI1024" t="s">
        <v>11131</v>
      </c>
      <c r="AJ1024" t="s">
        <v>16428</v>
      </c>
      <c r="AK1024" t="s">
        <v>11450</v>
      </c>
      <c r="AL1024" t="s">
        <v>11451</v>
      </c>
      <c r="AM1024" t="s">
        <v>11452</v>
      </c>
      <c r="AN1024" t="s">
        <v>11442</v>
      </c>
      <c r="AO1024" t="s">
        <v>11453</v>
      </c>
      <c r="AP1024" t="s">
        <v>11450</v>
      </c>
      <c r="AQ1024">
        <v>192</v>
      </c>
      <c r="AR1024">
        <v>192</v>
      </c>
      <c r="AS1024">
        <v>192</v>
      </c>
      <c r="AT1024" t="s">
        <v>16899</v>
      </c>
      <c r="AU1024">
        <v>0</v>
      </c>
      <c r="AV1024">
        <v>0</v>
      </c>
      <c r="AW1024">
        <v>0</v>
      </c>
    </row>
    <row r="1025" spans="1:49">
      <c r="A1025" s="1">
        <f>_xlfn.XLOOKUP(K1025,数据!F:F,数据!A:A)</f>
        <v>2026</v>
      </c>
      <c r="B1025" s="2">
        <f>_xlfn.XLOOKUP(K1025,数据!F:F,数据!B:B)</f>
        <v>5</v>
      </c>
      <c r="C1025" s="2">
        <f>_xlfn.XLOOKUP(K1025,数据!F:F,数据!C:C)</f>
        <v>20</v>
      </c>
      <c r="D1025" s="2" t="str">
        <f>_xlfn.XLOOKUP(K1025,数据!F:F,数据!K:K)</f>
        <v>空派</v>
      </c>
      <c r="E1025" s="2" t="str" cm="1">
        <f t="array" ref="E1025">IF(OR(D1025="红单",D1025="空派"),_xlfn.IFS(F1025="未开售","新品首批发货",G1025&lt;F1025,"新品首批发货",G1025-F1025&lt;=60,"新品期补货空运",G1025-F1025&gt;60,"老品应急空运"),"海运，不进行分析")</f>
        <v>老品应急空运</v>
      </c>
      <c r="F1025" s="3">
        <v>46021</v>
      </c>
      <c r="G1025" s="3">
        <f>_xlfn.XLOOKUP(K1025,数据!F:F,数据!D:D)</f>
        <v>46154</v>
      </c>
      <c r="H1025" s="5">
        <v>280.5</v>
      </c>
      <c r="I1025" s="5">
        <f t="shared" si="41"/>
        <v>28.05</v>
      </c>
      <c r="J1025" s="5">
        <f>_xlfn.XLOOKUP(K1025,数据!F:F,数据!T:T)*(I1025/_xlfn.XLOOKUP(K1025,数据!F:F,数据!Y:Y))</f>
        <v>952.063500533618</v>
      </c>
      <c r="K1025" t="s">
        <v>10668</v>
      </c>
      <c r="L1025" t="s">
        <v>57</v>
      </c>
      <c r="M1025" t="s">
        <v>11113</v>
      </c>
      <c r="N1025" t="s">
        <v>16900</v>
      </c>
      <c r="O1025" t="s">
        <v>11115</v>
      </c>
      <c r="P1025" t="s">
        <v>11116</v>
      </c>
      <c r="Q1025" t="s">
        <v>11117</v>
      </c>
      <c r="R1025" t="s">
        <v>11118</v>
      </c>
      <c r="T1025" t="s">
        <v>11119</v>
      </c>
      <c r="U1025" s="4" t="s">
        <v>16901</v>
      </c>
      <c r="V1025" t="s">
        <v>16866</v>
      </c>
      <c r="W1025" t="s">
        <v>16902</v>
      </c>
      <c r="X1025" t="s">
        <v>11123</v>
      </c>
      <c r="Y1025" t="s">
        <v>11124</v>
      </c>
      <c r="Z1025" t="s">
        <v>16903</v>
      </c>
      <c r="AA1025" t="s">
        <v>11144</v>
      </c>
      <c r="AB1025" t="s">
        <v>16901</v>
      </c>
      <c r="AC1025" t="s">
        <v>16904</v>
      </c>
      <c r="AD1025" t="s">
        <v>16905</v>
      </c>
      <c r="AE1025" t="s">
        <v>11170</v>
      </c>
      <c r="AH1025" t="s">
        <v>11171</v>
      </c>
      <c r="AI1025" t="s">
        <v>11131</v>
      </c>
      <c r="AJ1025" t="s">
        <v>16428</v>
      </c>
      <c r="AK1025" t="s">
        <v>16906</v>
      </c>
      <c r="AL1025" t="s">
        <v>16907</v>
      </c>
      <c r="AM1025" t="s">
        <v>16908</v>
      </c>
      <c r="AN1025" t="s">
        <v>16908</v>
      </c>
      <c r="AO1025" t="s">
        <v>16909</v>
      </c>
      <c r="AP1025" t="s">
        <v>16906</v>
      </c>
      <c r="AQ1025">
        <v>100</v>
      </c>
      <c r="AR1025">
        <v>100</v>
      </c>
      <c r="AS1025">
        <v>100</v>
      </c>
      <c r="AT1025" t="s">
        <v>16910</v>
      </c>
      <c r="AU1025">
        <v>0</v>
      </c>
      <c r="AV1025">
        <v>0</v>
      </c>
      <c r="AW1025">
        <v>0</v>
      </c>
    </row>
    <row r="1026" spans="1:49">
      <c r="A1026" s="1">
        <f>_xlfn.XLOOKUP(K1026,数据!F:F,数据!A:A)</f>
        <v>2026</v>
      </c>
      <c r="B1026" s="2">
        <f>_xlfn.XLOOKUP(K1026,数据!F:F,数据!B:B)</f>
        <v>5</v>
      </c>
      <c r="C1026" s="2">
        <f>_xlfn.XLOOKUP(K1026,数据!F:F,数据!C:C)</f>
        <v>20</v>
      </c>
      <c r="D1026" s="2" t="str">
        <f>_xlfn.XLOOKUP(K1026,数据!F:F,数据!K:K)</f>
        <v>空派</v>
      </c>
      <c r="E1026" s="2" t="str" cm="1">
        <f t="array" ref="E1026">IF(OR(D1026="红单",D1026="空派"),_xlfn.IFS(F1026="未开售","新品首批发货",G1026&lt;F1026,"新品首批发货",G1026-F1026&lt;=60,"新品期补货空运",G1026-F1026&gt;60,"老品应急空运"),"海运，不进行分析")</f>
        <v>老品应急空运</v>
      </c>
      <c r="F1026" s="3">
        <v>46022</v>
      </c>
      <c r="G1026" s="3">
        <f>_xlfn.XLOOKUP(K1026,数据!F:F,数据!D:D)</f>
        <v>46154</v>
      </c>
      <c r="H1026" s="5">
        <v>281.5</v>
      </c>
      <c r="I1026" s="5">
        <f t="shared" si="41"/>
        <v>42.225</v>
      </c>
      <c r="J1026" s="5">
        <f>_xlfn.XLOOKUP(K1026,数据!F:F,数据!T:T)*(I1026/_xlfn.XLOOKUP(K1026,数据!F:F,数据!Y:Y))</f>
        <v>1433.18649946638</v>
      </c>
      <c r="K1026" t="s">
        <v>10668</v>
      </c>
      <c r="L1026" t="s">
        <v>57</v>
      </c>
      <c r="M1026" t="s">
        <v>11113</v>
      </c>
      <c r="N1026" t="s">
        <v>16900</v>
      </c>
      <c r="O1026" t="s">
        <v>11115</v>
      </c>
      <c r="P1026" t="s">
        <v>11116</v>
      </c>
      <c r="Q1026" t="s">
        <v>11117</v>
      </c>
      <c r="R1026" t="s">
        <v>11118</v>
      </c>
      <c r="T1026" t="s">
        <v>11119</v>
      </c>
      <c r="U1026" s="4" t="s">
        <v>16901</v>
      </c>
      <c r="V1026" t="s">
        <v>16866</v>
      </c>
      <c r="W1026" t="s">
        <v>16902</v>
      </c>
      <c r="X1026" t="s">
        <v>11123</v>
      </c>
      <c r="Y1026" t="s">
        <v>11124</v>
      </c>
      <c r="Z1026" t="s">
        <v>16903</v>
      </c>
      <c r="AA1026" t="s">
        <v>11144</v>
      </c>
      <c r="AB1026" t="s">
        <v>16901</v>
      </c>
      <c r="AC1026" t="s">
        <v>16904</v>
      </c>
      <c r="AD1026" t="s">
        <v>16905</v>
      </c>
      <c r="AE1026" t="s">
        <v>11170</v>
      </c>
      <c r="AH1026" t="s">
        <v>11171</v>
      </c>
      <c r="AI1026" t="s">
        <v>11131</v>
      </c>
      <c r="AJ1026" t="s">
        <v>16428</v>
      </c>
      <c r="AK1026" t="s">
        <v>16911</v>
      </c>
      <c r="AL1026" t="s">
        <v>16912</v>
      </c>
      <c r="AM1026" t="s">
        <v>16913</v>
      </c>
      <c r="AN1026" t="s">
        <v>16913</v>
      </c>
      <c r="AO1026" t="s">
        <v>16914</v>
      </c>
      <c r="AP1026" t="s">
        <v>16911</v>
      </c>
      <c r="AQ1026">
        <v>150</v>
      </c>
      <c r="AR1026">
        <v>150</v>
      </c>
      <c r="AS1026">
        <v>148</v>
      </c>
      <c r="AT1026" t="s">
        <v>16915</v>
      </c>
      <c r="AU1026">
        <v>0</v>
      </c>
      <c r="AV1026">
        <v>-2</v>
      </c>
      <c r="AW1026">
        <v>2</v>
      </c>
    </row>
    <row r="1027" spans="1:49">
      <c r="A1027" s="1">
        <f>_xlfn.XLOOKUP(K1027,数据!F:F,数据!A:A)</f>
        <v>2026</v>
      </c>
      <c r="B1027" s="2">
        <f>_xlfn.XLOOKUP(K1027,数据!F:F,数据!B:B)</f>
        <v>5</v>
      </c>
      <c r="C1027" s="2">
        <f>_xlfn.XLOOKUP(K1027,数据!F:F,数据!C:C)</f>
        <v>20</v>
      </c>
      <c r="D1027" s="2" t="str">
        <f>_xlfn.XLOOKUP(K1027,数据!F:F,数据!K:K)</f>
        <v>空派</v>
      </c>
      <c r="E1027" s="2" t="str" cm="1">
        <f t="array" ref="E1027">IF(OR(D1027="红单",D1027="空派"),_xlfn.IFS(F1027="未开售","新品首批发货",G1027&lt;F1027,"新品首批发货",G1027-F1027&lt;=60,"新品期补货空运",G1027-F1027&gt;60,"老品应急空运"),"海运，不进行分析")</f>
        <v>老品应急空运</v>
      </c>
      <c r="F1027" s="3">
        <v>46023</v>
      </c>
      <c r="G1027" s="3">
        <f>_xlfn.XLOOKUP(K1027,数据!F:F,数据!D:D)</f>
        <v>46154</v>
      </c>
      <c r="H1027" s="5">
        <v>282.5</v>
      </c>
      <c r="I1027" s="5">
        <f t="shared" si="41"/>
        <v>15.5375</v>
      </c>
      <c r="J1027" s="5">
        <f>_xlfn.XLOOKUP(K1027,数据!F:F,数据!T:T)*(I1027/_xlfn.XLOOKUP(K1027,数据!F:F,数据!Y:Y))</f>
        <v>1157.385</v>
      </c>
      <c r="K1027" t="s">
        <v>10670</v>
      </c>
      <c r="L1027" t="s">
        <v>57</v>
      </c>
      <c r="M1027" t="s">
        <v>11113</v>
      </c>
      <c r="N1027" t="s">
        <v>16916</v>
      </c>
      <c r="O1027" t="s">
        <v>11115</v>
      </c>
      <c r="P1027" t="s">
        <v>11116</v>
      </c>
      <c r="Q1027" t="s">
        <v>11117</v>
      </c>
      <c r="R1027" t="s">
        <v>11118</v>
      </c>
      <c r="T1027" t="s">
        <v>11119</v>
      </c>
      <c r="U1027" s="4" t="s">
        <v>16917</v>
      </c>
      <c r="V1027" t="s">
        <v>16866</v>
      </c>
      <c r="W1027" t="s">
        <v>16918</v>
      </c>
      <c r="X1027" t="s">
        <v>11123</v>
      </c>
      <c r="Y1027" t="s">
        <v>11142</v>
      </c>
      <c r="Z1027" t="s">
        <v>16919</v>
      </c>
      <c r="AA1027" t="s">
        <v>11144</v>
      </c>
      <c r="AB1027" t="s">
        <v>16917</v>
      </c>
      <c r="AC1027" t="s">
        <v>16920</v>
      </c>
      <c r="AD1027" t="s">
        <v>16921</v>
      </c>
      <c r="AE1027" t="s">
        <v>11170</v>
      </c>
      <c r="AH1027" t="s">
        <v>11171</v>
      </c>
      <c r="AI1027" t="s">
        <v>11131</v>
      </c>
      <c r="AJ1027" t="s">
        <v>16428</v>
      </c>
      <c r="AK1027" t="s">
        <v>11147</v>
      </c>
      <c r="AL1027" t="s">
        <v>11148</v>
      </c>
      <c r="AM1027" t="s">
        <v>11149</v>
      </c>
      <c r="AN1027" t="s">
        <v>16238</v>
      </c>
      <c r="AO1027" t="s">
        <v>11150</v>
      </c>
      <c r="AP1027" t="s">
        <v>11147</v>
      </c>
      <c r="AQ1027">
        <v>55</v>
      </c>
      <c r="AR1027">
        <v>55</v>
      </c>
      <c r="AS1027">
        <v>55</v>
      </c>
      <c r="AT1027" t="s">
        <v>16922</v>
      </c>
      <c r="AU1027">
        <v>0</v>
      </c>
      <c r="AV1027">
        <v>0</v>
      </c>
      <c r="AW1027">
        <v>0</v>
      </c>
    </row>
    <row r="1028" spans="1:49">
      <c r="A1028" s="1">
        <f>_xlfn.XLOOKUP(K1028,数据!F:F,数据!A:A)</f>
        <v>2026</v>
      </c>
      <c r="B1028" s="2">
        <f>_xlfn.XLOOKUP(K1028,数据!F:F,数据!B:B)</f>
        <v>5</v>
      </c>
      <c r="C1028" s="2">
        <f>_xlfn.XLOOKUP(K1028,数据!F:F,数据!C:C)</f>
        <v>19</v>
      </c>
      <c r="D1028" s="2" t="str">
        <f>_xlfn.XLOOKUP(K1028,数据!F:F,数据!K:K)</f>
        <v>空派</v>
      </c>
      <c r="E1028" s="2" t="str" cm="1">
        <f t="array" ref="E1028">IF(OR(D1028="红单",D1028="空派"),_xlfn.IFS(F1028="未开售","新品首批发货",G1028&lt;F1028,"新品首批发货",G1028-F1028&lt;=60,"新品期补货空运",G1028-F1028&gt;60,"老品应急空运"),"海运，不进行分析")</f>
        <v>老品应急空运</v>
      </c>
      <c r="F1028" s="3">
        <v>46024</v>
      </c>
      <c r="G1028" s="3">
        <f>_xlfn.XLOOKUP(K1028,数据!F:F,数据!D:D)</f>
        <v>46151</v>
      </c>
      <c r="H1028" s="5">
        <v>283.5</v>
      </c>
      <c r="I1028" s="5">
        <f t="shared" si="41"/>
        <v>28.35</v>
      </c>
      <c r="J1028" s="5">
        <f>_xlfn.XLOOKUP(K1028,数据!F:F,数据!T:T)*(I1028/_xlfn.XLOOKUP(K1028,数据!F:F,数据!Y:Y))</f>
        <v>1415.00440140845</v>
      </c>
      <c r="K1028" t="s">
        <v>10665</v>
      </c>
      <c r="L1028" t="s">
        <v>111</v>
      </c>
      <c r="M1028" t="s">
        <v>11113</v>
      </c>
      <c r="N1028" t="s">
        <v>16923</v>
      </c>
      <c r="O1028" t="s">
        <v>11115</v>
      </c>
      <c r="P1028" t="s">
        <v>11116</v>
      </c>
      <c r="Q1028" t="s">
        <v>11117</v>
      </c>
      <c r="R1028" t="s">
        <v>11118</v>
      </c>
      <c r="T1028" t="s">
        <v>11119</v>
      </c>
      <c r="U1028" s="4" t="s">
        <v>16924</v>
      </c>
      <c r="V1028" t="s">
        <v>16925</v>
      </c>
      <c r="W1028" t="s">
        <v>16926</v>
      </c>
      <c r="X1028" t="s">
        <v>11123</v>
      </c>
      <c r="Y1028" t="s">
        <v>11124</v>
      </c>
      <c r="Z1028" t="s">
        <v>16927</v>
      </c>
      <c r="AA1028" t="s">
        <v>11144</v>
      </c>
      <c r="AB1028" t="s">
        <v>16924</v>
      </c>
      <c r="AC1028" t="s">
        <v>16928</v>
      </c>
      <c r="AD1028" t="s">
        <v>16929</v>
      </c>
      <c r="AE1028" t="s">
        <v>16930</v>
      </c>
      <c r="AH1028" t="s">
        <v>11171</v>
      </c>
      <c r="AI1028" t="s">
        <v>11131</v>
      </c>
      <c r="AJ1028" t="s">
        <v>16428</v>
      </c>
      <c r="AK1028" t="s">
        <v>11439</v>
      </c>
      <c r="AL1028" t="s">
        <v>11440</v>
      </c>
      <c r="AM1028" t="s">
        <v>11441</v>
      </c>
      <c r="AN1028" t="s">
        <v>11442</v>
      </c>
      <c r="AO1028" t="s">
        <v>11443</v>
      </c>
      <c r="AP1028" t="s">
        <v>11439</v>
      </c>
      <c r="AQ1028">
        <v>100</v>
      </c>
      <c r="AR1028">
        <v>100</v>
      </c>
      <c r="AS1028">
        <v>100</v>
      </c>
      <c r="AT1028" t="s">
        <v>16931</v>
      </c>
      <c r="AU1028">
        <v>0</v>
      </c>
      <c r="AV1028">
        <v>0</v>
      </c>
      <c r="AW1028">
        <v>0</v>
      </c>
    </row>
    <row r="1029" spans="1:49">
      <c r="A1029" s="1">
        <f>_xlfn.XLOOKUP(K1029,数据!F:F,数据!A:A)</f>
        <v>2026</v>
      </c>
      <c r="B1029" s="2">
        <f>_xlfn.XLOOKUP(K1029,数据!F:F,数据!B:B)</f>
        <v>5</v>
      </c>
      <c r="C1029" s="2">
        <f>_xlfn.XLOOKUP(K1029,数据!F:F,数据!C:C)</f>
        <v>19</v>
      </c>
      <c r="D1029" s="2" t="str">
        <f>_xlfn.XLOOKUP(K1029,数据!F:F,数据!K:K)</f>
        <v>空派</v>
      </c>
      <c r="E1029" s="2" t="str" cm="1">
        <f t="array" ref="E1029">IF(OR(D1029="红单",D1029="空派"),_xlfn.IFS(F1029="未开售","新品首批发货",G1029&lt;F1029,"新品首批发货",G1029-F1029&lt;=60,"新品期补货空运",G1029-F1029&gt;60,"老品应急空运"),"海运，不进行分析")</f>
        <v>老品应急空运</v>
      </c>
      <c r="F1029" s="3">
        <v>46025</v>
      </c>
      <c r="G1029" s="3">
        <f>_xlfn.XLOOKUP(K1029,数据!F:F,数据!D:D)</f>
        <v>46151</v>
      </c>
      <c r="H1029" s="5">
        <v>284.5</v>
      </c>
      <c r="I1029" s="5">
        <f t="shared" si="41"/>
        <v>28.45</v>
      </c>
      <c r="J1029" s="5">
        <f>_xlfn.XLOOKUP(K1029,数据!F:F,数据!T:T)*(I1029/_xlfn.XLOOKUP(K1029,数据!F:F,数据!Y:Y))</f>
        <v>1419.99559859155</v>
      </c>
      <c r="K1029" t="s">
        <v>10665</v>
      </c>
      <c r="L1029" t="s">
        <v>111</v>
      </c>
      <c r="M1029" t="s">
        <v>11113</v>
      </c>
      <c r="N1029" t="s">
        <v>16923</v>
      </c>
      <c r="O1029" t="s">
        <v>11115</v>
      </c>
      <c r="P1029" t="s">
        <v>11116</v>
      </c>
      <c r="Q1029" t="s">
        <v>11117</v>
      </c>
      <c r="R1029" t="s">
        <v>11118</v>
      </c>
      <c r="T1029" t="s">
        <v>11119</v>
      </c>
      <c r="U1029" s="4" t="s">
        <v>16924</v>
      </c>
      <c r="V1029" t="s">
        <v>16925</v>
      </c>
      <c r="W1029" t="s">
        <v>16926</v>
      </c>
      <c r="X1029" t="s">
        <v>11123</v>
      </c>
      <c r="Y1029" t="s">
        <v>11124</v>
      </c>
      <c r="Z1029" t="s">
        <v>16927</v>
      </c>
      <c r="AA1029" t="s">
        <v>11144</v>
      </c>
      <c r="AB1029" t="s">
        <v>16924</v>
      </c>
      <c r="AC1029" t="s">
        <v>16928</v>
      </c>
      <c r="AD1029" t="s">
        <v>16929</v>
      </c>
      <c r="AE1029" t="s">
        <v>16930</v>
      </c>
      <c r="AH1029" t="s">
        <v>11171</v>
      </c>
      <c r="AI1029" t="s">
        <v>11131</v>
      </c>
      <c r="AJ1029" t="s">
        <v>16428</v>
      </c>
      <c r="AK1029" t="s">
        <v>11445</v>
      </c>
      <c r="AL1029" t="s">
        <v>11446</v>
      </c>
      <c r="AM1029" t="s">
        <v>11447</v>
      </c>
      <c r="AN1029" t="s">
        <v>11442</v>
      </c>
      <c r="AO1029" t="s">
        <v>11448</v>
      </c>
      <c r="AP1029" t="s">
        <v>11445</v>
      </c>
      <c r="AQ1029">
        <v>100</v>
      </c>
      <c r="AR1029">
        <v>100</v>
      </c>
      <c r="AS1029">
        <v>98</v>
      </c>
      <c r="AT1029" t="s">
        <v>16932</v>
      </c>
      <c r="AU1029">
        <v>0</v>
      </c>
      <c r="AV1029">
        <v>-2</v>
      </c>
      <c r="AW1029">
        <v>2</v>
      </c>
    </row>
    <row r="1030" spans="1:49">
      <c r="A1030" s="1">
        <f>_xlfn.XLOOKUP(K1030,数据!F:F,数据!A:A)</f>
        <v>2026</v>
      </c>
      <c r="B1030" s="2">
        <f>_xlfn.XLOOKUP(K1030,数据!F:F,数据!B:B)</f>
        <v>5</v>
      </c>
      <c r="C1030" s="2">
        <f>_xlfn.XLOOKUP(K1030,数据!F:F,数据!C:C)</f>
        <v>19</v>
      </c>
      <c r="D1030" s="2" t="str">
        <f>_xlfn.XLOOKUP(K1030,数据!F:F,数据!K:K)</f>
        <v>空派</v>
      </c>
      <c r="E1030" s="2" t="str" cm="1">
        <f t="array" ref="E1030">IF(OR(D1030="红单",D1030="空派"),_xlfn.IFS(F1030="未开售","新品首批发货",G1030&lt;F1030,"新品首批发货",G1030-F1030&lt;=60,"新品期补货空运",G1030-F1030&gt;60,"老品应急空运"),"海运，不进行分析")</f>
        <v>老品应急空运</v>
      </c>
      <c r="F1030" s="3">
        <v>46026</v>
      </c>
      <c r="G1030" s="3">
        <f>_xlfn.XLOOKUP(K1030,数据!F:F,数据!D:D)</f>
        <v>46151</v>
      </c>
      <c r="H1030" s="5">
        <v>285.5</v>
      </c>
      <c r="I1030" s="5">
        <f t="shared" si="41"/>
        <v>28.2645</v>
      </c>
      <c r="J1030" s="5">
        <f>_xlfn.XLOOKUP(K1030,数据!F:F,数据!T:T)*(I1030/_xlfn.XLOOKUP(K1030,数据!F:F,数据!Y:Y))</f>
        <v>1012.53893271768</v>
      </c>
      <c r="K1030" t="s">
        <v>10667</v>
      </c>
      <c r="L1030" t="s">
        <v>32</v>
      </c>
      <c r="M1030" t="s">
        <v>11113</v>
      </c>
      <c r="N1030" t="s">
        <v>16933</v>
      </c>
      <c r="O1030" t="s">
        <v>11115</v>
      </c>
      <c r="P1030" t="s">
        <v>11139</v>
      </c>
      <c r="Q1030" t="s">
        <v>11117</v>
      </c>
      <c r="R1030" t="s">
        <v>11118</v>
      </c>
      <c r="T1030" t="s">
        <v>11119</v>
      </c>
      <c r="U1030" s="4" t="s">
        <v>16924</v>
      </c>
      <c r="V1030" t="s">
        <v>16934</v>
      </c>
      <c r="W1030" t="s">
        <v>16935</v>
      </c>
      <c r="X1030" t="s">
        <v>11123</v>
      </c>
      <c r="Y1030" t="s">
        <v>11124</v>
      </c>
      <c r="Z1030" t="s">
        <v>16936</v>
      </c>
      <c r="AA1030" t="s">
        <v>11126</v>
      </c>
      <c r="AB1030" t="s">
        <v>16924</v>
      </c>
      <c r="AC1030" t="s">
        <v>16937</v>
      </c>
      <c r="AD1030" t="s">
        <v>16938</v>
      </c>
      <c r="AE1030" t="s">
        <v>16930</v>
      </c>
      <c r="AH1030" t="s">
        <v>11280</v>
      </c>
      <c r="AI1030" t="s">
        <v>11131</v>
      </c>
      <c r="AJ1030" t="s">
        <v>16428</v>
      </c>
      <c r="AK1030" t="s">
        <v>16939</v>
      </c>
      <c r="AL1030" t="s">
        <v>16940</v>
      </c>
      <c r="AM1030" t="s">
        <v>16941</v>
      </c>
      <c r="AN1030" t="s">
        <v>11998</v>
      </c>
      <c r="AO1030" t="s">
        <v>16942</v>
      </c>
      <c r="AP1030" t="s">
        <v>16939</v>
      </c>
      <c r="AQ1030">
        <v>99</v>
      </c>
      <c r="AR1030">
        <v>99</v>
      </c>
      <c r="AS1030">
        <v>99</v>
      </c>
      <c r="AT1030" t="s">
        <v>16943</v>
      </c>
      <c r="AU1030">
        <v>0</v>
      </c>
      <c r="AV1030">
        <v>0</v>
      </c>
      <c r="AW1030">
        <v>0</v>
      </c>
    </row>
    <row r="1031" spans="1:49">
      <c r="A1031" s="1">
        <f>_xlfn.XLOOKUP(K1031,数据!F:F,数据!A:A)</f>
        <v>2026</v>
      </c>
      <c r="B1031" s="2">
        <f>_xlfn.XLOOKUP(K1031,数据!F:F,数据!B:B)</f>
        <v>5</v>
      </c>
      <c r="C1031" s="2">
        <f>_xlfn.XLOOKUP(K1031,数据!F:F,数据!C:C)</f>
        <v>19</v>
      </c>
      <c r="D1031" s="2" t="str">
        <f>_xlfn.XLOOKUP(K1031,数据!F:F,数据!K:K)</f>
        <v>空派</v>
      </c>
      <c r="E1031" s="2" t="str" cm="1">
        <f t="array" ref="E1031">IF(OR(D1031="红单",D1031="空派"),_xlfn.IFS(F1031="未开售","新品首批发货",G1031&lt;F1031,"新品首批发货",G1031-F1031&lt;=60,"新品期补货空运",G1031-F1031&gt;60,"老品应急空运"),"海运，不进行分析")</f>
        <v>老品应急空运</v>
      </c>
      <c r="F1031" s="3">
        <v>46027</v>
      </c>
      <c r="G1031" s="3">
        <f>_xlfn.XLOOKUP(K1031,数据!F:F,数据!D:D)</f>
        <v>46151</v>
      </c>
      <c r="H1031" s="5">
        <v>286.5</v>
      </c>
      <c r="I1031" s="5">
        <f t="shared" si="41"/>
        <v>39.8235</v>
      </c>
      <c r="J1031" s="5">
        <f>_xlfn.XLOOKUP(K1031,数据!F:F,数据!T:T)*(I1031/_xlfn.XLOOKUP(K1031,数据!F:F,数据!Y:Y))</f>
        <v>1426.62506632286</v>
      </c>
      <c r="K1031" t="s">
        <v>10667</v>
      </c>
      <c r="L1031" t="s">
        <v>32</v>
      </c>
      <c r="M1031" t="s">
        <v>11113</v>
      </c>
      <c r="N1031" t="s">
        <v>16933</v>
      </c>
      <c r="O1031" t="s">
        <v>11115</v>
      </c>
      <c r="P1031" t="s">
        <v>11139</v>
      </c>
      <c r="Q1031" t="s">
        <v>11117</v>
      </c>
      <c r="R1031" t="s">
        <v>11118</v>
      </c>
      <c r="T1031" t="s">
        <v>11119</v>
      </c>
      <c r="U1031" s="4" t="s">
        <v>16924</v>
      </c>
      <c r="V1031" t="s">
        <v>16934</v>
      </c>
      <c r="W1031" t="s">
        <v>16935</v>
      </c>
      <c r="X1031" t="s">
        <v>11123</v>
      </c>
      <c r="Y1031" t="s">
        <v>11124</v>
      </c>
      <c r="Z1031" t="s">
        <v>16936</v>
      </c>
      <c r="AA1031" t="s">
        <v>11126</v>
      </c>
      <c r="AB1031" t="s">
        <v>16924</v>
      </c>
      <c r="AC1031" t="s">
        <v>16937</v>
      </c>
      <c r="AD1031" t="s">
        <v>16938</v>
      </c>
      <c r="AE1031" t="s">
        <v>16930</v>
      </c>
      <c r="AH1031" t="s">
        <v>11280</v>
      </c>
      <c r="AI1031" t="s">
        <v>11131</v>
      </c>
      <c r="AJ1031" t="s">
        <v>16428</v>
      </c>
      <c r="AK1031" t="s">
        <v>16944</v>
      </c>
      <c r="AL1031" t="s">
        <v>16945</v>
      </c>
      <c r="AM1031" t="s">
        <v>16946</v>
      </c>
      <c r="AN1031" t="s">
        <v>11998</v>
      </c>
      <c r="AO1031" t="s">
        <v>16947</v>
      </c>
      <c r="AP1031" t="s">
        <v>16944</v>
      </c>
      <c r="AQ1031">
        <v>139</v>
      </c>
      <c r="AR1031">
        <v>139</v>
      </c>
      <c r="AS1031">
        <v>128</v>
      </c>
      <c r="AT1031" t="s">
        <v>16948</v>
      </c>
      <c r="AU1031">
        <v>0</v>
      </c>
      <c r="AV1031">
        <v>-11</v>
      </c>
      <c r="AW1031">
        <v>11</v>
      </c>
    </row>
    <row r="1032" spans="1:49">
      <c r="A1032" s="1">
        <f>_xlfn.XLOOKUP(K1032,数据!F:F,数据!A:A)</f>
        <v>2026</v>
      </c>
      <c r="B1032" s="2">
        <f>_xlfn.XLOOKUP(K1032,数据!F:F,数据!B:B)</f>
        <v>5</v>
      </c>
      <c r="C1032" s="2">
        <f>_xlfn.XLOOKUP(K1032,数据!F:F,数据!C:C)</f>
        <v>19</v>
      </c>
      <c r="D1032" s="2" t="str">
        <f>_xlfn.XLOOKUP(K1032,数据!F:F,数据!K:K)</f>
        <v>空派</v>
      </c>
      <c r="E1032" s="2" t="str" cm="1">
        <f t="array" ref="E1032">IF(OR(D1032="红单",D1032="空派"),_xlfn.IFS(F1032="未开售","新品首批发货",G1032&lt;F1032,"新品首批发货",G1032-F1032&lt;=60,"新品期补货空运",G1032-F1032&gt;60,"老品应急空运"),"海运，不进行分析")</f>
        <v>老品应急空运</v>
      </c>
      <c r="F1032" s="3">
        <v>46028</v>
      </c>
      <c r="G1032" s="3">
        <f>_xlfn.XLOOKUP(K1032,数据!F:F,数据!D:D)</f>
        <v>46151</v>
      </c>
      <c r="H1032" s="5">
        <v>287.5</v>
      </c>
      <c r="I1032" s="5">
        <f t="shared" si="41"/>
        <v>28.4625</v>
      </c>
      <c r="J1032" s="5">
        <f>_xlfn.XLOOKUP(K1032,数据!F:F,数据!T:T)*(I1032/_xlfn.XLOOKUP(K1032,数据!F:F,数据!Y:Y))</f>
        <v>1019.63202506596</v>
      </c>
      <c r="K1032" t="s">
        <v>10667</v>
      </c>
      <c r="L1032" t="s">
        <v>32</v>
      </c>
      <c r="M1032" t="s">
        <v>11113</v>
      </c>
      <c r="N1032" t="s">
        <v>16933</v>
      </c>
      <c r="O1032" t="s">
        <v>11115</v>
      </c>
      <c r="P1032" t="s">
        <v>11139</v>
      </c>
      <c r="Q1032" t="s">
        <v>11117</v>
      </c>
      <c r="R1032" t="s">
        <v>11118</v>
      </c>
      <c r="T1032" t="s">
        <v>11119</v>
      </c>
      <c r="U1032" s="4" t="s">
        <v>16924</v>
      </c>
      <c r="V1032" t="s">
        <v>16934</v>
      </c>
      <c r="W1032" t="s">
        <v>16935</v>
      </c>
      <c r="X1032" t="s">
        <v>11123</v>
      </c>
      <c r="Y1032" t="s">
        <v>11124</v>
      </c>
      <c r="Z1032" t="s">
        <v>16936</v>
      </c>
      <c r="AA1032" t="s">
        <v>11126</v>
      </c>
      <c r="AB1032" t="s">
        <v>16924</v>
      </c>
      <c r="AC1032" t="s">
        <v>16937</v>
      </c>
      <c r="AD1032" t="s">
        <v>16938</v>
      </c>
      <c r="AE1032" t="s">
        <v>16930</v>
      </c>
      <c r="AH1032" t="s">
        <v>11280</v>
      </c>
      <c r="AI1032" t="s">
        <v>11131</v>
      </c>
      <c r="AJ1032" t="s">
        <v>16428</v>
      </c>
      <c r="AK1032" t="s">
        <v>16949</v>
      </c>
      <c r="AL1032" t="s">
        <v>16950</v>
      </c>
      <c r="AM1032" t="s">
        <v>16951</v>
      </c>
      <c r="AN1032" t="s">
        <v>11998</v>
      </c>
      <c r="AO1032" t="s">
        <v>16952</v>
      </c>
      <c r="AP1032" t="s">
        <v>16949</v>
      </c>
      <c r="AQ1032">
        <v>99</v>
      </c>
      <c r="AR1032">
        <v>99</v>
      </c>
      <c r="AS1032">
        <v>115</v>
      </c>
      <c r="AT1032" t="s">
        <v>16953</v>
      </c>
      <c r="AU1032">
        <v>0</v>
      </c>
      <c r="AV1032">
        <v>16</v>
      </c>
      <c r="AW1032">
        <v>-16</v>
      </c>
    </row>
    <row r="1033" spans="1:49">
      <c r="A1033" s="1">
        <f>_xlfn.XLOOKUP(K1033,数据!F:F,数据!A:A)</f>
        <v>2026</v>
      </c>
      <c r="B1033" s="2">
        <f>_xlfn.XLOOKUP(K1033,数据!F:F,数据!B:B)</f>
        <v>5</v>
      </c>
      <c r="C1033" s="2">
        <f>_xlfn.XLOOKUP(K1033,数据!F:F,数据!C:C)</f>
        <v>19</v>
      </c>
      <c r="D1033" s="2" t="str">
        <f>_xlfn.XLOOKUP(K1033,数据!F:F,数据!K:K)</f>
        <v>空派</v>
      </c>
      <c r="E1033" s="2" t="str" cm="1">
        <f t="array" ref="E1033">IF(OR(D1033="红单",D1033="空派"),_xlfn.IFS(F1033="未开售","新品首批发货",G1033&lt;F1033,"新品首批发货",G1033-F1033&lt;=60,"新品期补货空运",G1033-F1033&gt;60,"老品应急空运"),"海运，不进行分析")</f>
        <v>老品应急空运</v>
      </c>
      <c r="F1033" s="3">
        <v>46029</v>
      </c>
      <c r="G1033" s="3">
        <f>_xlfn.XLOOKUP(K1033,数据!F:F,数据!D:D)</f>
        <v>46151</v>
      </c>
      <c r="H1033" s="5">
        <v>288.5</v>
      </c>
      <c r="I1033" s="5">
        <f>H1033*AQ1033/1000</f>
        <v>40.1015</v>
      </c>
      <c r="J1033" s="5">
        <f>_xlfn.XLOOKUP(K1033,数据!F:F,数据!T:T)*(I1033/_xlfn.XLOOKUP(K1033,数据!F:F,数据!Y:Y))</f>
        <v>1436.58405456944</v>
      </c>
      <c r="K1033" t="s">
        <v>10667</v>
      </c>
      <c r="L1033" t="s">
        <v>32</v>
      </c>
      <c r="M1033" t="s">
        <v>11113</v>
      </c>
      <c r="N1033" t="s">
        <v>16933</v>
      </c>
      <c r="O1033" t="s">
        <v>11115</v>
      </c>
      <c r="P1033" t="s">
        <v>11139</v>
      </c>
      <c r="Q1033" t="s">
        <v>11117</v>
      </c>
      <c r="R1033" t="s">
        <v>11118</v>
      </c>
      <c r="T1033" t="s">
        <v>11119</v>
      </c>
      <c r="U1033" s="4" t="s">
        <v>16924</v>
      </c>
      <c r="V1033" t="s">
        <v>16934</v>
      </c>
      <c r="W1033" t="s">
        <v>16935</v>
      </c>
      <c r="X1033" t="s">
        <v>11123</v>
      </c>
      <c r="Y1033" t="s">
        <v>11124</v>
      </c>
      <c r="Z1033" t="s">
        <v>16936</v>
      </c>
      <c r="AA1033" t="s">
        <v>11126</v>
      </c>
      <c r="AB1033" t="s">
        <v>16924</v>
      </c>
      <c r="AC1033" t="s">
        <v>16937</v>
      </c>
      <c r="AD1033" t="s">
        <v>16938</v>
      </c>
      <c r="AE1033" t="s">
        <v>16930</v>
      </c>
      <c r="AH1033" t="s">
        <v>11280</v>
      </c>
      <c r="AI1033" t="s">
        <v>11131</v>
      </c>
      <c r="AJ1033" t="s">
        <v>16428</v>
      </c>
      <c r="AK1033" t="s">
        <v>16954</v>
      </c>
      <c r="AL1033" t="s">
        <v>16955</v>
      </c>
      <c r="AM1033" t="s">
        <v>16956</v>
      </c>
      <c r="AN1033" t="s">
        <v>11998</v>
      </c>
      <c r="AO1033" t="s">
        <v>16957</v>
      </c>
      <c r="AP1033" t="s">
        <v>16954</v>
      </c>
      <c r="AQ1033">
        <v>139</v>
      </c>
      <c r="AR1033">
        <v>139</v>
      </c>
      <c r="AS1033">
        <v>139</v>
      </c>
      <c r="AT1033" t="s">
        <v>16958</v>
      </c>
      <c r="AU1033">
        <v>0</v>
      </c>
      <c r="AV1033">
        <v>0</v>
      </c>
      <c r="AW1033">
        <v>0</v>
      </c>
    </row>
    <row r="1034" spans="1:49">
      <c r="A1034" s="1">
        <f>_xlfn.XLOOKUP(K1034,数据!F:F,数据!A:A)</f>
        <v>2026</v>
      </c>
      <c r="B1034" s="2">
        <f>_xlfn.XLOOKUP(K1034,数据!F:F,数据!B:B)</f>
        <v>5</v>
      </c>
      <c r="C1034" s="2">
        <f>_xlfn.XLOOKUP(K1034,数据!F:F,数据!C:C)</f>
        <v>19</v>
      </c>
      <c r="D1034" s="2" t="str">
        <f>_xlfn.XLOOKUP(K1034,数据!F:F,数据!K:K)</f>
        <v>空派</v>
      </c>
      <c r="E1034" s="2" t="str" cm="1">
        <f t="array" ref="E1034">IF(OR(D1034="红单",D1034="空派"),_xlfn.IFS(F1034="未开售","新品首批发货",G1034&lt;F1034,"新品首批发货",G1034-F1034&lt;=60,"新品期补货空运",G1034-F1034&gt;60,"老品应急空运"),"海运，不进行分析")</f>
        <v>老品应急空运</v>
      </c>
      <c r="F1034" s="3">
        <v>46030</v>
      </c>
      <c r="G1034" s="3">
        <f>_xlfn.XLOOKUP(K1034,数据!F:F,数据!D:D)</f>
        <v>46151</v>
      </c>
      <c r="H1034" s="5">
        <v>289.5</v>
      </c>
      <c r="I1034" s="5">
        <f>H1034*AQ1034/1000</f>
        <v>30.108</v>
      </c>
      <c r="J1034" s="5">
        <f>_xlfn.XLOOKUP(K1034,数据!F:F,数据!T:T)*(I1034/_xlfn.XLOOKUP(K1034,数据!F:F,数据!Y:Y))</f>
        <v>1078.57992132406</v>
      </c>
      <c r="K1034" t="s">
        <v>10667</v>
      </c>
      <c r="L1034" t="s">
        <v>32</v>
      </c>
      <c r="M1034" t="s">
        <v>11113</v>
      </c>
      <c r="N1034" t="s">
        <v>16933</v>
      </c>
      <c r="O1034" t="s">
        <v>11115</v>
      </c>
      <c r="P1034" t="s">
        <v>11139</v>
      </c>
      <c r="Q1034" t="s">
        <v>11117</v>
      </c>
      <c r="R1034" t="s">
        <v>11118</v>
      </c>
      <c r="T1034" t="s">
        <v>11119</v>
      </c>
      <c r="U1034" s="4" t="s">
        <v>16924</v>
      </c>
      <c r="V1034" t="s">
        <v>16934</v>
      </c>
      <c r="W1034" t="s">
        <v>16935</v>
      </c>
      <c r="X1034" t="s">
        <v>11123</v>
      </c>
      <c r="Y1034" t="s">
        <v>11124</v>
      </c>
      <c r="Z1034" t="s">
        <v>16936</v>
      </c>
      <c r="AA1034" t="s">
        <v>11126</v>
      </c>
      <c r="AB1034" t="s">
        <v>16924</v>
      </c>
      <c r="AC1034" t="s">
        <v>16937</v>
      </c>
      <c r="AD1034" t="s">
        <v>16938</v>
      </c>
      <c r="AE1034" t="s">
        <v>16930</v>
      </c>
      <c r="AH1034" t="s">
        <v>11280</v>
      </c>
      <c r="AI1034" t="s">
        <v>11131</v>
      </c>
      <c r="AJ1034" t="s">
        <v>16428</v>
      </c>
      <c r="AK1034" t="s">
        <v>16959</v>
      </c>
      <c r="AL1034" t="s">
        <v>16960</v>
      </c>
      <c r="AM1034" t="s">
        <v>16961</v>
      </c>
      <c r="AN1034" t="s">
        <v>11998</v>
      </c>
      <c r="AO1034" t="s">
        <v>16962</v>
      </c>
      <c r="AP1034" t="s">
        <v>16959</v>
      </c>
      <c r="AQ1034">
        <v>104</v>
      </c>
      <c r="AR1034">
        <v>104</v>
      </c>
      <c r="AS1034">
        <v>104</v>
      </c>
      <c r="AT1034" t="s">
        <v>16963</v>
      </c>
      <c r="AU1034">
        <v>0</v>
      </c>
      <c r="AV1034">
        <v>0</v>
      </c>
      <c r="AW1034">
        <v>0</v>
      </c>
    </row>
    <row r="1035" spans="1:49">
      <c r="A1035" s="1">
        <f>_xlfn.XLOOKUP(K1035,数据!F:F,数据!A:A)</f>
        <v>2026</v>
      </c>
      <c r="B1035" s="2">
        <f>_xlfn.XLOOKUP(K1035,数据!F:F,数据!B:B)</f>
        <v>5</v>
      </c>
      <c r="C1035" s="2">
        <f>_xlfn.XLOOKUP(K1035,数据!F:F,数据!C:C)</f>
        <v>19</v>
      </c>
      <c r="D1035" s="2" t="str">
        <f>_xlfn.XLOOKUP(K1035,数据!F:F,数据!K:K)</f>
        <v>空派</v>
      </c>
      <c r="E1035" s="2" t="str" cm="1">
        <f t="array" ref="E1035">IF(OR(D1035="红单",D1035="空派"),_xlfn.IFS(F1035="未开售","新品首批发货",G1035&lt;F1035,"新品首批发货",G1035-F1035&lt;=60,"新品期补货空运",G1035-F1035&gt;60,"老品应急空运"),"海运，不进行分析")</f>
        <v>老品应急空运</v>
      </c>
      <c r="F1035" s="3">
        <v>46031</v>
      </c>
      <c r="G1035" s="3">
        <f>_xlfn.XLOOKUP(K1035,数据!F:F,数据!D:D)</f>
        <v>46151</v>
      </c>
      <c r="H1035" s="5">
        <v>290.5</v>
      </c>
      <c r="I1035" s="5">
        <f>H1035*AQ1035/1000</f>
        <v>13.0725</v>
      </c>
      <c r="J1035" s="5">
        <f>_xlfn.XLOOKUP(K1035,数据!F:F,数据!T:T)*(I1035/_xlfn.XLOOKUP(K1035,数据!F:F,数据!Y:Y))</f>
        <v>393.311089193825</v>
      </c>
      <c r="K1035" t="s">
        <v>10666</v>
      </c>
      <c r="L1035" t="s">
        <v>80</v>
      </c>
      <c r="M1035" t="s">
        <v>11113</v>
      </c>
      <c r="N1035" t="s">
        <v>16964</v>
      </c>
      <c r="O1035" t="s">
        <v>11115</v>
      </c>
      <c r="P1035" t="s">
        <v>11139</v>
      </c>
      <c r="Q1035" t="s">
        <v>11117</v>
      </c>
      <c r="R1035" t="s">
        <v>11118</v>
      </c>
      <c r="T1035" t="s">
        <v>11250</v>
      </c>
      <c r="U1035" s="4" t="s">
        <v>16965</v>
      </c>
      <c r="V1035" t="s">
        <v>16966</v>
      </c>
      <c r="W1035" t="s">
        <v>16967</v>
      </c>
      <c r="X1035" t="s">
        <v>16968</v>
      </c>
      <c r="Y1035" t="s">
        <v>11142</v>
      </c>
      <c r="Z1035" t="s">
        <v>16969</v>
      </c>
      <c r="AA1035" t="s">
        <v>11126</v>
      </c>
      <c r="AB1035" t="s">
        <v>16965</v>
      </c>
      <c r="AC1035" t="s">
        <v>16970</v>
      </c>
      <c r="AD1035" t="s">
        <v>16971</v>
      </c>
      <c r="AE1035" t="s">
        <v>16930</v>
      </c>
      <c r="AH1035" t="s">
        <v>11171</v>
      </c>
      <c r="AI1035" t="s">
        <v>11131</v>
      </c>
      <c r="AJ1035" t="s">
        <v>16428</v>
      </c>
      <c r="AK1035" t="s">
        <v>12945</v>
      </c>
      <c r="AL1035" t="s">
        <v>12946</v>
      </c>
      <c r="AM1035" t="s">
        <v>12947</v>
      </c>
      <c r="AN1035" t="s">
        <v>12285</v>
      </c>
      <c r="AO1035" t="s">
        <v>12948</v>
      </c>
      <c r="AP1035" t="s">
        <v>12945</v>
      </c>
      <c r="AQ1035">
        <v>45</v>
      </c>
      <c r="AR1035">
        <v>45</v>
      </c>
      <c r="AS1035">
        <v>45</v>
      </c>
      <c r="AT1035" t="s">
        <v>16972</v>
      </c>
      <c r="AU1035">
        <v>0</v>
      </c>
      <c r="AV1035">
        <v>0</v>
      </c>
      <c r="AW1035">
        <v>0</v>
      </c>
    </row>
    <row r="1036" spans="1:49">
      <c r="A1036" s="1">
        <f>_xlfn.XLOOKUP(K1036,数据!F:F,数据!A:A)</f>
        <v>2026</v>
      </c>
      <c r="B1036" s="2">
        <f>_xlfn.XLOOKUP(K1036,数据!F:F,数据!B:B)</f>
        <v>5</v>
      </c>
      <c r="C1036" s="2">
        <f>_xlfn.XLOOKUP(K1036,数据!F:F,数据!C:C)</f>
        <v>19</v>
      </c>
      <c r="D1036" s="2" t="str">
        <f>_xlfn.XLOOKUP(K1036,数据!F:F,数据!K:K)</f>
        <v>空派</v>
      </c>
      <c r="E1036" s="2" t="str" cm="1">
        <f t="array" ref="E1036">IF(OR(D1036="红单",D1036="空派"),_xlfn.IFS(F1036="未开售","新品首批发货",G1036&lt;F1036,"新品首批发货",G1036-F1036&lt;=60,"新品期补货空运",G1036-F1036&gt;60,"老品应急空运"),"海运，不进行分析")</f>
        <v>老品应急空运</v>
      </c>
      <c r="F1036" s="3">
        <v>46032</v>
      </c>
      <c r="G1036" s="3">
        <f>_xlfn.XLOOKUP(K1036,数据!F:F,数据!D:D)</f>
        <v>46151</v>
      </c>
      <c r="H1036" s="5">
        <v>291.5</v>
      </c>
      <c r="I1036" s="5">
        <f>H1036*AQ1036/1000</f>
        <v>8.745</v>
      </c>
      <c r="J1036" s="5">
        <f>_xlfn.XLOOKUP(K1036,数据!F:F,数据!T:T)*(I1036/_xlfn.XLOOKUP(K1036,数据!F:F,数据!Y:Y))</f>
        <v>263.11</v>
      </c>
      <c r="K1036" t="s">
        <v>10666</v>
      </c>
      <c r="L1036" t="s">
        <v>80</v>
      </c>
      <c r="M1036" t="s">
        <v>11113</v>
      </c>
      <c r="N1036" t="s">
        <v>16964</v>
      </c>
      <c r="O1036" t="s">
        <v>11115</v>
      </c>
      <c r="P1036" t="s">
        <v>11139</v>
      </c>
      <c r="Q1036" t="s">
        <v>11117</v>
      </c>
      <c r="R1036" t="s">
        <v>11118</v>
      </c>
      <c r="T1036" t="s">
        <v>11250</v>
      </c>
      <c r="U1036" s="4" t="s">
        <v>16965</v>
      </c>
      <c r="V1036" t="s">
        <v>16966</v>
      </c>
      <c r="W1036" t="s">
        <v>16967</v>
      </c>
      <c r="X1036" t="s">
        <v>16968</v>
      </c>
      <c r="Y1036" t="s">
        <v>11142</v>
      </c>
      <c r="Z1036" t="s">
        <v>16969</v>
      </c>
      <c r="AA1036" t="s">
        <v>11126</v>
      </c>
      <c r="AB1036" t="s">
        <v>16965</v>
      </c>
      <c r="AC1036" t="s">
        <v>16970</v>
      </c>
      <c r="AD1036" t="s">
        <v>16971</v>
      </c>
      <c r="AE1036" t="s">
        <v>16930</v>
      </c>
      <c r="AH1036" t="s">
        <v>11171</v>
      </c>
      <c r="AI1036" t="s">
        <v>11131</v>
      </c>
      <c r="AJ1036" t="s">
        <v>16428</v>
      </c>
      <c r="AK1036" t="s">
        <v>12288</v>
      </c>
      <c r="AL1036" t="s">
        <v>12289</v>
      </c>
      <c r="AM1036" t="s">
        <v>12290</v>
      </c>
      <c r="AN1036" t="s">
        <v>12285</v>
      </c>
      <c r="AO1036" t="s">
        <v>12291</v>
      </c>
      <c r="AP1036" t="s">
        <v>12288</v>
      </c>
      <c r="AQ1036">
        <v>30</v>
      </c>
      <c r="AR1036">
        <v>30</v>
      </c>
      <c r="AS1036">
        <v>30</v>
      </c>
      <c r="AT1036" t="s">
        <v>16973</v>
      </c>
      <c r="AU1036">
        <v>0</v>
      </c>
      <c r="AV1036">
        <v>0</v>
      </c>
      <c r="AW1036">
        <v>0</v>
      </c>
    </row>
    <row r="1037" spans="1:49">
      <c r="A1037" s="1">
        <f>_xlfn.XLOOKUP(K1037,数据!F:F,数据!A:A)</f>
        <v>2026</v>
      </c>
      <c r="B1037" s="2">
        <f>_xlfn.XLOOKUP(K1037,数据!F:F,数据!B:B)</f>
        <v>5</v>
      </c>
      <c r="C1037" s="2">
        <f>_xlfn.XLOOKUP(K1037,数据!F:F,数据!C:C)</f>
        <v>19</v>
      </c>
      <c r="D1037" s="2" t="str">
        <f>_xlfn.XLOOKUP(K1037,数据!F:F,数据!K:K)</f>
        <v>空派</v>
      </c>
      <c r="E1037" s="2" t="str" cm="1">
        <f t="array" ref="E1037">IF(OR(D1037="红单",D1037="空派"),_xlfn.IFS(F1037="未开售","新品首批发货",G1037&lt;F1037,"新品首批发货",G1037-F1037&lt;=60,"新品期补货空运",G1037-F1037&gt;60,"老品应急空运"),"海运，不进行分析")</f>
        <v>老品应急空运</v>
      </c>
      <c r="F1037" s="3">
        <v>46033</v>
      </c>
      <c r="G1037" s="3">
        <f>_xlfn.XLOOKUP(K1037,数据!F:F,数据!D:D)</f>
        <v>46151</v>
      </c>
      <c r="H1037" s="5">
        <v>292.5</v>
      </c>
      <c r="I1037" s="5">
        <f>H1037*AQ1037/1000</f>
        <v>13.1625</v>
      </c>
      <c r="J1037" s="5">
        <f>_xlfn.XLOOKUP(K1037,数据!F:F,数据!T:T)*(I1037/_xlfn.XLOOKUP(K1037,数据!F:F,数据!Y:Y))</f>
        <v>396.018910806175</v>
      </c>
      <c r="K1037" t="s">
        <v>10666</v>
      </c>
      <c r="L1037" t="s">
        <v>80</v>
      </c>
      <c r="M1037" t="s">
        <v>11113</v>
      </c>
      <c r="N1037" t="s">
        <v>16964</v>
      </c>
      <c r="O1037" t="s">
        <v>11115</v>
      </c>
      <c r="P1037" t="s">
        <v>11139</v>
      </c>
      <c r="Q1037" t="s">
        <v>11117</v>
      </c>
      <c r="R1037" t="s">
        <v>11118</v>
      </c>
      <c r="T1037" t="s">
        <v>11250</v>
      </c>
      <c r="U1037" s="4" t="s">
        <v>16965</v>
      </c>
      <c r="V1037" t="s">
        <v>16966</v>
      </c>
      <c r="W1037" t="s">
        <v>16967</v>
      </c>
      <c r="X1037" t="s">
        <v>16968</v>
      </c>
      <c r="Y1037" t="s">
        <v>11142</v>
      </c>
      <c r="Z1037" t="s">
        <v>16969</v>
      </c>
      <c r="AA1037" t="s">
        <v>11126</v>
      </c>
      <c r="AB1037" t="s">
        <v>16965</v>
      </c>
      <c r="AC1037" t="s">
        <v>16970</v>
      </c>
      <c r="AD1037" t="s">
        <v>16971</v>
      </c>
      <c r="AE1037" t="s">
        <v>16930</v>
      </c>
      <c r="AH1037" t="s">
        <v>11171</v>
      </c>
      <c r="AI1037" t="s">
        <v>11131</v>
      </c>
      <c r="AJ1037" t="s">
        <v>16428</v>
      </c>
      <c r="AK1037" t="s">
        <v>12953</v>
      </c>
      <c r="AL1037" t="s">
        <v>12954</v>
      </c>
      <c r="AM1037" t="s">
        <v>12955</v>
      </c>
      <c r="AN1037" t="s">
        <v>11958</v>
      </c>
      <c r="AO1037" t="s">
        <v>12956</v>
      </c>
      <c r="AP1037" t="s">
        <v>12953</v>
      </c>
      <c r="AQ1037">
        <v>45</v>
      </c>
      <c r="AR1037">
        <v>45</v>
      </c>
      <c r="AS1037">
        <v>45</v>
      </c>
      <c r="AT1037" t="s">
        <v>16974</v>
      </c>
      <c r="AU1037">
        <v>0</v>
      </c>
      <c r="AV1037">
        <v>0</v>
      </c>
      <c r="AW1037">
        <v>0</v>
      </c>
    </row>
    <row r="1038" spans="1:49">
      <c r="A1038" s="1">
        <f>_xlfn.XLOOKUP(K1038,数据!F:F,数据!A:A)</f>
        <v>2026</v>
      </c>
      <c r="B1038" s="2">
        <f>_xlfn.XLOOKUP(K1038,数据!F:F,数据!B:B)</f>
        <v>5</v>
      </c>
      <c r="C1038" s="2">
        <f>_xlfn.XLOOKUP(K1038,数据!F:F,数据!C:C)</f>
        <v>19</v>
      </c>
      <c r="D1038" s="2" t="str">
        <f>_xlfn.XLOOKUP(K1038,数据!F:F,数据!K:K)</f>
        <v>红单</v>
      </c>
      <c r="E1038" s="2" t="str" cm="1">
        <f t="array" ref="E1038">IF(OR(D1038="红单",D1038="空派"),_xlfn.IFS(F1038="未开售","新品首批发货",G1038&lt;F1038,"新品首批发货",G1038-F1038&lt;=60,"新品期补货空运",G1038-F1038&gt;60,"老品应急空运"),"海运，不进行分析")</f>
        <v>老品应急空运</v>
      </c>
      <c r="F1038" s="3">
        <v>46034</v>
      </c>
      <c r="G1038" s="3">
        <f>_xlfn.XLOOKUP(K1038,数据!F:F,数据!D:D)</f>
        <v>46151</v>
      </c>
      <c r="H1038" s="5">
        <v>293.5</v>
      </c>
      <c r="I1038" s="5">
        <f>H1038*AQ1038/1000</f>
        <v>29.35</v>
      </c>
      <c r="J1038" s="5">
        <f>_xlfn.XLOOKUP(K1038,数据!F:F,数据!T:T)*(I1038/_xlfn.XLOOKUP(K1038,数据!F:F,数据!Y:Y))</f>
        <v>1641.70323129252</v>
      </c>
      <c r="K1038" t="s">
        <v>10663</v>
      </c>
      <c r="L1038" t="s">
        <v>111</v>
      </c>
      <c r="M1038" t="s">
        <v>11113</v>
      </c>
      <c r="N1038" t="s">
        <v>16975</v>
      </c>
      <c r="O1038" t="s">
        <v>11115</v>
      </c>
      <c r="P1038" t="s">
        <v>11116</v>
      </c>
      <c r="Q1038" t="s">
        <v>11117</v>
      </c>
      <c r="R1038" t="s">
        <v>11118</v>
      </c>
      <c r="S1038" t="s">
        <v>10663</v>
      </c>
      <c r="T1038" t="s">
        <v>11119</v>
      </c>
      <c r="U1038" s="4" t="s">
        <v>16976</v>
      </c>
      <c r="V1038" t="s">
        <v>16977</v>
      </c>
      <c r="W1038" t="s">
        <v>16978</v>
      </c>
      <c r="X1038" t="s">
        <v>11123</v>
      </c>
      <c r="Y1038" t="s">
        <v>11124</v>
      </c>
      <c r="Z1038" t="s">
        <v>16979</v>
      </c>
      <c r="AA1038" t="s">
        <v>11144</v>
      </c>
      <c r="AB1038" t="s">
        <v>16976</v>
      </c>
      <c r="AC1038" t="s">
        <v>16980</v>
      </c>
      <c r="AD1038" t="s">
        <v>16981</v>
      </c>
      <c r="AE1038" t="s">
        <v>11131</v>
      </c>
      <c r="AI1038" t="s">
        <v>11130</v>
      </c>
      <c r="AJ1038" t="s">
        <v>11131</v>
      </c>
      <c r="AK1038" t="s">
        <v>11439</v>
      </c>
      <c r="AL1038" t="s">
        <v>11440</v>
      </c>
      <c r="AM1038" t="s">
        <v>11441</v>
      </c>
      <c r="AN1038" t="s">
        <v>11442</v>
      </c>
      <c r="AO1038" t="s">
        <v>11443</v>
      </c>
      <c r="AP1038" t="s">
        <v>11439</v>
      </c>
      <c r="AQ1038">
        <v>100</v>
      </c>
      <c r="AR1038">
        <v>100</v>
      </c>
      <c r="AS1038">
        <v>100</v>
      </c>
      <c r="AT1038" t="s">
        <v>16982</v>
      </c>
      <c r="AU1038">
        <v>0</v>
      </c>
      <c r="AV1038">
        <v>0</v>
      </c>
      <c r="AW1038">
        <v>0</v>
      </c>
    </row>
    <row r="1039" spans="1:49">
      <c r="A1039" s="1">
        <f>_xlfn.XLOOKUP(K1039,数据!F:F,数据!A:A)</f>
        <v>2026</v>
      </c>
      <c r="B1039" s="2">
        <f>_xlfn.XLOOKUP(K1039,数据!F:F,数据!B:B)</f>
        <v>5</v>
      </c>
      <c r="C1039" s="2">
        <f>_xlfn.XLOOKUP(K1039,数据!F:F,数据!C:C)</f>
        <v>19</v>
      </c>
      <c r="D1039" s="2" t="str">
        <f>_xlfn.XLOOKUP(K1039,数据!F:F,数据!K:K)</f>
        <v>红单</v>
      </c>
      <c r="E1039" s="2" t="str" cm="1">
        <f t="array" ref="E1039">IF(OR(D1039="红单",D1039="空派"),_xlfn.IFS(F1039="未开售","新品首批发货",G1039&lt;F1039,"新品首批发货",G1039-F1039&lt;=60,"新品期补货空运",G1039-F1039&gt;60,"老品应急空运"),"海运，不进行分析")</f>
        <v>老品应急空运</v>
      </c>
      <c r="F1039" s="3">
        <v>46035</v>
      </c>
      <c r="G1039" s="3">
        <f>_xlfn.XLOOKUP(K1039,数据!F:F,数据!D:D)</f>
        <v>46151</v>
      </c>
      <c r="H1039" s="5">
        <v>294.5</v>
      </c>
      <c r="I1039" s="5">
        <f>H1039*AQ1039/1000</f>
        <v>29.45</v>
      </c>
      <c r="J1039" s="5">
        <f>_xlfn.XLOOKUP(K1039,数据!F:F,数据!T:T)*(I1039/_xlfn.XLOOKUP(K1039,数据!F:F,数据!Y:Y))</f>
        <v>1647.29676870748</v>
      </c>
      <c r="K1039" t="s">
        <v>10663</v>
      </c>
      <c r="L1039" t="s">
        <v>111</v>
      </c>
      <c r="M1039" t="s">
        <v>11113</v>
      </c>
      <c r="N1039" t="s">
        <v>16975</v>
      </c>
      <c r="O1039" t="s">
        <v>11115</v>
      </c>
      <c r="P1039" t="s">
        <v>11116</v>
      </c>
      <c r="Q1039" t="s">
        <v>11117</v>
      </c>
      <c r="R1039" t="s">
        <v>11118</v>
      </c>
      <c r="S1039" t="s">
        <v>10663</v>
      </c>
      <c r="T1039" t="s">
        <v>11119</v>
      </c>
      <c r="U1039" s="4" t="s">
        <v>16976</v>
      </c>
      <c r="V1039" t="s">
        <v>16977</v>
      </c>
      <c r="W1039" t="s">
        <v>16978</v>
      </c>
      <c r="X1039" t="s">
        <v>11123</v>
      </c>
      <c r="Y1039" t="s">
        <v>11124</v>
      </c>
      <c r="Z1039" t="s">
        <v>16979</v>
      </c>
      <c r="AA1039" t="s">
        <v>11144</v>
      </c>
      <c r="AB1039" t="s">
        <v>16976</v>
      </c>
      <c r="AC1039" t="s">
        <v>16980</v>
      </c>
      <c r="AD1039" t="s">
        <v>16981</v>
      </c>
      <c r="AE1039" t="s">
        <v>11131</v>
      </c>
      <c r="AI1039" t="s">
        <v>11130</v>
      </c>
      <c r="AJ1039" t="s">
        <v>11131</v>
      </c>
      <c r="AK1039" t="s">
        <v>11445</v>
      </c>
      <c r="AL1039" t="s">
        <v>11446</v>
      </c>
      <c r="AM1039" t="s">
        <v>11447</v>
      </c>
      <c r="AN1039" t="s">
        <v>11442</v>
      </c>
      <c r="AO1039" t="s">
        <v>11448</v>
      </c>
      <c r="AP1039" t="s">
        <v>11445</v>
      </c>
      <c r="AQ1039">
        <v>100</v>
      </c>
      <c r="AR1039">
        <v>100</v>
      </c>
      <c r="AS1039">
        <v>96</v>
      </c>
      <c r="AT1039" t="s">
        <v>16983</v>
      </c>
      <c r="AU1039">
        <v>0</v>
      </c>
      <c r="AV1039">
        <v>-4</v>
      </c>
      <c r="AW1039">
        <v>4</v>
      </c>
    </row>
    <row r="1040" spans="1:49">
      <c r="A1040" s="1">
        <f>_xlfn.XLOOKUP(K1040,数据!F:F,数据!A:A)</f>
        <v>2026</v>
      </c>
      <c r="B1040" s="2">
        <f>_xlfn.XLOOKUP(K1040,数据!F:F,数据!B:B)</f>
        <v>5</v>
      </c>
      <c r="C1040" s="2">
        <f>_xlfn.XLOOKUP(K1040,数据!F:F,数据!C:C)</f>
        <v>19</v>
      </c>
      <c r="D1040" s="2" t="str">
        <f>_xlfn.XLOOKUP(K1040,数据!F:F,数据!K:K)</f>
        <v>红单</v>
      </c>
      <c r="E1040" s="2" t="str" cm="1">
        <f t="array" ref="E1040">IF(OR(D1040="红单",D1040="空派"),_xlfn.IFS(F1040="未开售","新品首批发货",G1040&lt;F1040,"新品首批发货",G1040-F1040&lt;=60,"新品期补货空运",G1040-F1040&gt;60,"老品应急空运"),"海运，不进行分析")</f>
        <v>老品应急空运</v>
      </c>
      <c r="F1040" s="3">
        <v>46036</v>
      </c>
      <c r="G1040" s="3">
        <f>_xlfn.XLOOKUP(K1040,数据!F:F,数据!D:D)</f>
        <v>46151</v>
      </c>
      <c r="H1040" s="5">
        <v>295.5</v>
      </c>
      <c r="I1040" s="5">
        <f>H1040*AQ1040/1000</f>
        <v>44.325</v>
      </c>
      <c r="J1040" s="5">
        <f>_xlfn.XLOOKUP(K1040,数据!F:F,数据!T:T)*(I1040/_xlfn.XLOOKUP(K1040,数据!F:F,数据!Y:Y))</f>
        <v>1179.8</v>
      </c>
      <c r="K1040" t="s">
        <v>10664</v>
      </c>
      <c r="L1040" t="s">
        <v>4634</v>
      </c>
      <c r="M1040" t="s">
        <v>11113</v>
      </c>
      <c r="N1040" t="s">
        <v>16984</v>
      </c>
      <c r="O1040" t="s">
        <v>11115</v>
      </c>
      <c r="P1040" t="s">
        <v>11116</v>
      </c>
      <c r="Q1040" t="s">
        <v>11117</v>
      </c>
      <c r="R1040" t="s">
        <v>11118</v>
      </c>
      <c r="S1040" t="s">
        <v>10664</v>
      </c>
      <c r="T1040" t="s">
        <v>11119</v>
      </c>
      <c r="U1040" s="4" t="s">
        <v>16976</v>
      </c>
      <c r="V1040" t="s">
        <v>16985</v>
      </c>
      <c r="W1040" t="s">
        <v>16986</v>
      </c>
      <c r="X1040" t="s">
        <v>11123</v>
      </c>
      <c r="Y1040" t="s">
        <v>11124</v>
      </c>
      <c r="Z1040" t="s">
        <v>16987</v>
      </c>
      <c r="AA1040" t="s">
        <v>11144</v>
      </c>
      <c r="AB1040" t="s">
        <v>16976</v>
      </c>
      <c r="AC1040" t="s">
        <v>16988</v>
      </c>
      <c r="AD1040" t="s">
        <v>16989</v>
      </c>
      <c r="AE1040" t="s">
        <v>11131</v>
      </c>
      <c r="AI1040" t="s">
        <v>11130</v>
      </c>
      <c r="AJ1040" t="s">
        <v>11131</v>
      </c>
      <c r="AK1040" t="s">
        <v>11709</v>
      </c>
      <c r="AL1040" t="s">
        <v>11710</v>
      </c>
      <c r="AM1040" t="s">
        <v>11711</v>
      </c>
      <c r="AN1040" t="s">
        <v>11711</v>
      </c>
      <c r="AO1040" t="s">
        <v>11712</v>
      </c>
      <c r="AP1040" t="s">
        <v>11709</v>
      </c>
      <c r="AQ1040">
        <v>150</v>
      </c>
      <c r="AR1040">
        <v>150</v>
      </c>
      <c r="AS1040">
        <v>143</v>
      </c>
      <c r="AT1040" t="s">
        <v>16990</v>
      </c>
      <c r="AU1040">
        <v>0</v>
      </c>
      <c r="AV1040">
        <v>-7</v>
      </c>
      <c r="AW1040">
        <v>7</v>
      </c>
    </row>
    <row r="1041" spans="1:49">
      <c r="A1041" s="1">
        <f>_xlfn.XLOOKUP(K1041,数据!F:F,数据!A:A)</f>
        <v>2026</v>
      </c>
      <c r="B1041" s="2">
        <f>_xlfn.XLOOKUP(K1041,数据!F:F,数据!B:B)</f>
        <v>5</v>
      </c>
      <c r="C1041" s="2">
        <f>_xlfn.XLOOKUP(K1041,数据!F:F,数据!C:C)</f>
        <v>19</v>
      </c>
      <c r="D1041" s="2" t="str">
        <f>_xlfn.XLOOKUP(K1041,数据!F:F,数据!K:K)</f>
        <v>空派</v>
      </c>
      <c r="E1041" s="2" t="str" cm="1">
        <f t="array" ref="E1041">IF(OR(D1041="红单",D1041="空派"),_xlfn.IFS(F1041="未开售","新品首批发货",G1041&lt;F1041,"新品首批发货",G1041-F1041&lt;=60,"新品期补货空运",G1041-F1041&gt;60,"老品应急空运"),"海运，不进行分析")</f>
        <v>老品应急空运</v>
      </c>
      <c r="F1041" s="3">
        <v>46037</v>
      </c>
      <c r="G1041" s="3">
        <f>_xlfn.XLOOKUP(K1041,数据!F:F,数据!D:D)</f>
        <v>46149</v>
      </c>
      <c r="H1041" s="5">
        <v>296.5</v>
      </c>
      <c r="I1041" s="5">
        <f>H1041*AQ1041/1000</f>
        <v>29.65</v>
      </c>
      <c r="J1041" s="5">
        <f>_xlfn.XLOOKUP(K1041,数据!F:F,数据!T:T)*(I1041/_xlfn.XLOOKUP(K1041,数据!F:F,数据!Y:Y))</f>
        <v>990.2</v>
      </c>
      <c r="K1041" t="s">
        <v>10564</v>
      </c>
      <c r="L1041" t="s">
        <v>129</v>
      </c>
      <c r="M1041" t="s">
        <v>11113</v>
      </c>
      <c r="N1041" t="s">
        <v>16991</v>
      </c>
      <c r="O1041" t="s">
        <v>11115</v>
      </c>
      <c r="P1041" t="s">
        <v>11116</v>
      </c>
      <c r="Q1041" t="s">
        <v>11117</v>
      </c>
      <c r="R1041" t="s">
        <v>11118</v>
      </c>
      <c r="T1041" t="s">
        <v>11250</v>
      </c>
      <c r="U1041" s="4" t="s">
        <v>16992</v>
      </c>
      <c r="V1041" t="s">
        <v>16993</v>
      </c>
      <c r="W1041" t="s">
        <v>16994</v>
      </c>
      <c r="X1041" t="s">
        <v>16995</v>
      </c>
      <c r="Y1041" t="s">
        <v>11142</v>
      </c>
      <c r="Z1041" t="s">
        <v>16996</v>
      </c>
      <c r="AA1041" t="s">
        <v>11126</v>
      </c>
      <c r="AB1041" t="s">
        <v>16992</v>
      </c>
      <c r="AC1041" t="s">
        <v>16997</v>
      </c>
      <c r="AD1041" t="s">
        <v>16998</v>
      </c>
      <c r="AE1041" t="s">
        <v>16669</v>
      </c>
      <c r="AH1041" t="s">
        <v>11171</v>
      </c>
      <c r="AI1041" t="s">
        <v>11130</v>
      </c>
      <c r="AJ1041" t="s">
        <v>11131</v>
      </c>
      <c r="AK1041" t="s">
        <v>11592</v>
      </c>
      <c r="AL1041" t="s">
        <v>11593</v>
      </c>
      <c r="AM1041" t="s">
        <v>11594</v>
      </c>
      <c r="AN1041" t="s">
        <v>11595</v>
      </c>
      <c r="AO1041" t="s">
        <v>11596</v>
      </c>
      <c r="AP1041" t="s">
        <v>11592</v>
      </c>
      <c r="AQ1041">
        <v>100</v>
      </c>
      <c r="AR1041">
        <v>100</v>
      </c>
      <c r="AS1041">
        <v>101</v>
      </c>
      <c r="AT1041" t="s">
        <v>16999</v>
      </c>
      <c r="AU1041">
        <v>0</v>
      </c>
      <c r="AV1041">
        <v>1</v>
      </c>
      <c r="AW1041">
        <v>-1</v>
      </c>
    </row>
    <row r="1042" spans="1:49">
      <c r="A1042" s="1">
        <f>_xlfn.XLOOKUP(K1042,数据!F:F,数据!A:A)</f>
        <v>2026</v>
      </c>
      <c r="B1042" s="2">
        <f>_xlfn.XLOOKUP(K1042,数据!F:F,数据!B:B)</f>
        <v>5</v>
      </c>
      <c r="C1042" s="2">
        <f>_xlfn.XLOOKUP(K1042,数据!F:F,数据!C:C)</f>
        <v>19</v>
      </c>
      <c r="D1042" s="2" t="str">
        <f>_xlfn.XLOOKUP(K1042,数据!F:F,数据!K:K)</f>
        <v>空派</v>
      </c>
      <c r="E1042" s="2" t="str" cm="1">
        <f t="array" ref="E1042">IF(OR(D1042="红单",D1042="空派"),_xlfn.IFS(F1042="未开售","新品首批发货",G1042&lt;F1042,"新品首批发货",G1042-F1042&lt;=60,"新品期补货空运",G1042-F1042&gt;60,"老品应急空运"),"海运，不进行分析")</f>
        <v>老品应急空运</v>
      </c>
      <c r="F1042" s="3">
        <v>46038</v>
      </c>
      <c r="G1042" s="3">
        <f>_xlfn.XLOOKUP(K1042,数据!F:F,数据!D:D)</f>
        <v>46149</v>
      </c>
      <c r="H1042" s="5">
        <v>297.5</v>
      </c>
      <c r="I1042" s="5">
        <f>H1042*AQ1042/1000</f>
        <v>11.9</v>
      </c>
      <c r="J1042" s="5">
        <f>_xlfn.XLOOKUP(K1042,数据!F:F,数据!T:T)*(I1042/_xlfn.XLOOKUP(K1042,数据!F:F,数据!Y:Y))</f>
        <v>681.274170153417</v>
      </c>
      <c r="K1042" t="s">
        <v>10561</v>
      </c>
      <c r="L1042" t="s">
        <v>96</v>
      </c>
      <c r="M1042" t="s">
        <v>11113</v>
      </c>
      <c r="N1042" t="s">
        <v>17000</v>
      </c>
      <c r="O1042" t="s">
        <v>11115</v>
      </c>
      <c r="P1042" t="s">
        <v>11139</v>
      </c>
      <c r="Q1042" t="s">
        <v>11117</v>
      </c>
      <c r="R1042" t="s">
        <v>11118</v>
      </c>
      <c r="S1042" t="s">
        <v>17001</v>
      </c>
      <c r="T1042" t="s">
        <v>11119</v>
      </c>
      <c r="U1042" s="4" t="s">
        <v>16992</v>
      </c>
      <c r="V1042" t="s">
        <v>17002</v>
      </c>
      <c r="W1042" t="s">
        <v>17003</v>
      </c>
      <c r="X1042" t="s">
        <v>11123</v>
      </c>
      <c r="Y1042" t="s">
        <v>11142</v>
      </c>
      <c r="Z1042" t="s">
        <v>17004</v>
      </c>
      <c r="AA1042" t="s">
        <v>11126</v>
      </c>
      <c r="AB1042" t="s">
        <v>16992</v>
      </c>
      <c r="AC1042" t="s">
        <v>17005</v>
      </c>
      <c r="AD1042" t="s">
        <v>17006</v>
      </c>
      <c r="AE1042" t="s">
        <v>16586</v>
      </c>
      <c r="AH1042" t="s">
        <v>11280</v>
      </c>
      <c r="AI1042" t="s">
        <v>11130</v>
      </c>
      <c r="AJ1042" t="s">
        <v>11131</v>
      </c>
      <c r="AK1042" t="s">
        <v>13721</v>
      </c>
      <c r="AL1042" t="s">
        <v>13722</v>
      </c>
      <c r="AM1042" t="s">
        <v>13723</v>
      </c>
      <c r="AN1042" t="s">
        <v>13723</v>
      </c>
      <c r="AO1042" t="s">
        <v>13724</v>
      </c>
      <c r="AP1042" t="s">
        <v>13721</v>
      </c>
      <c r="AQ1042">
        <v>40</v>
      </c>
      <c r="AR1042">
        <v>40</v>
      </c>
      <c r="AS1042">
        <v>40</v>
      </c>
      <c r="AT1042" t="s">
        <v>17007</v>
      </c>
      <c r="AU1042">
        <v>0</v>
      </c>
      <c r="AV1042">
        <v>0</v>
      </c>
      <c r="AW1042">
        <v>0</v>
      </c>
    </row>
    <row r="1043" spans="1:49">
      <c r="A1043" s="1">
        <f>_xlfn.XLOOKUP(K1043,数据!F:F,数据!A:A)</f>
        <v>2026</v>
      </c>
      <c r="B1043" s="2">
        <f>_xlfn.XLOOKUP(K1043,数据!F:F,数据!B:B)</f>
        <v>5</v>
      </c>
      <c r="C1043" s="2">
        <f>_xlfn.XLOOKUP(K1043,数据!F:F,数据!C:C)</f>
        <v>19</v>
      </c>
      <c r="D1043" s="2" t="str">
        <f>_xlfn.XLOOKUP(K1043,数据!F:F,数据!K:K)</f>
        <v>空派</v>
      </c>
      <c r="E1043" s="2" t="str" cm="1">
        <f t="array" ref="E1043">IF(OR(D1043="红单",D1043="空派"),_xlfn.IFS(F1043="未开售","新品首批发货",G1043&lt;F1043,"新品首批发货",G1043-F1043&lt;=60,"新品期补货空运",G1043-F1043&gt;60,"老品应急空运"),"海运，不进行分析")</f>
        <v>老品应急空运</v>
      </c>
      <c r="F1043" s="3">
        <v>46039</v>
      </c>
      <c r="G1043" s="3">
        <f>_xlfn.XLOOKUP(K1043,数据!F:F,数据!D:D)</f>
        <v>46149</v>
      </c>
      <c r="H1043" s="5">
        <v>298.5</v>
      </c>
      <c r="I1043" s="5">
        <f>H1043*AQ1043/1000</f>
        <v>8.955</v>
      </c>
      <c r="J1043" s="5">
        <f>_xlfn.XLOOKUP(K1043,数据!F:F,数据!T:T)*(I1043/_xlfn.XLOOKUP(K1043,数据!F:F,数据!Y:Y))</f>
        <v>512.673125523012</v>
      </c>
      <c r="K1043" t="s">
        <v>10561</v>
      </c>
      <c r="L1043" t="s">
        <v>96</v>
      </c>
      <c r="M1043" t="s">
        <v>11113</v>
      </c>
      <c r="N1043" t="s">
        <v>17000</v>
      </c>
      <c r="O1043" t="s">
        <v>11115</v>
      </c>
      <c r="P1043" t="s">
        <v>11139</v>
      </c>
      <c r="Q1043" t="s">
        <v>11117</v>
      </c>
      <c r="R1043" t="s">
        <v>11118</v>
      </c>
      <c r="S1043" t="s">
        <v>17001</v>
      </c>
      <c r="T1043" t="s">
        <v>11119</v>
      </c>
      <c r="U1043" s="4" t="s">
        <v>16992</v>
      </c>
      <c r="V1043" t="s">
        <v>17002</v>
      </c>
      <c r="W1043" t="s">
        <v>17003</v>
      </c>
      <c r="X1043" t="s">
        <v>11123</v>
      </c>
      <c r="Y1043" t="s">
        <v>11142</v>
      </c>
      <c r="Z1043" t="s">
        <v>17004</v>
      </c>
      <c r="AA1043" t="s">
        <v>11126</v>
      </c>
      <c r="AB1043" t="s">
        <v>16992</v>
      </c>
      <c r="AC1043" t="s">
        <v>17005</v>
      </c>
      <c r="AD1043" t="s">
        <v>17006</v>
      </c>
      <c r="AE1043" t="s">
        <v>16586</v>
      </c>
      <c r="AH1043" t="s">
        <v>11280</v>
      </c>
      <c r="AI1043" t="s">
        <v>11130</v>
      </c>
      <c r="AJ1043" t="s">
        <v>11131</v>
      </c>
      <c r="AK1043" t="s">
        <v>16458</v>
      </c>
      <c r="AL1043" t="s">
        <v>16459</v>
      </c>
      <c r="AM1043" t="s">
        <v>16460</v>
      </c>
      <c r="AN1043" t="s">
        <v>16461</v>
      </c>
      <c r="AO1043" t="s">
        <v>16462</v>
      </c>
      <c r="AP1043" t="s">
        <v>16458</v>
      </c>
      <c r="AQ1043">
        <v>30</v>
      </c>
      <c r="AR1043">
        <v>30</v>
      </c>
      <c r="AS1043">
        <v>30</v>
      </c>
      <c r="AT1043" t="s">
        <v>17008</v>
      </c>
      <c r="AU1043">
        <v>0</v>
      </c>
      <c r="AV1043">
        <v>0</v>
      </c>
      <c r="AW1043">
        <v>0</v>
      </c>
    </row>
    <row r="1044" spans="1:49">
      <c r="A1044" s="1">
        <f>_xlfn.XLOOKUP(K1044,数据!F:F,数据!A:A)</f>
        <v>2026</v>
      </c>
      <c r="B1044" s="2">
        <f>_xlfn.XLOOKUP(K1044,数据!F:F,数据!B:B)</f>
        <v>5</v>
      </c>
      <c r="C1044" s="2">
        <f>_xlfn.XLOOKUP(K1044,数据!F:F,数据!C:C)</f>
        <v>19</v>
      </c>
      <c r="D1044" s="2" t="str">
        <f>_xlfn.XLOOKUP(K1044,数据!F:F,数据!K:K)</f>
        <v>空派</v>
      </c>
      <c r="E1044" s="2" t="str" cm="1">
        <f t="array" ref="E1044">IF(OR(D1044="红单",D1044="空派"),_xlfn.IFS(F1044="未开售","新品首批发货",G1044&lt;F1044,"新品首批发货",G1044-F1044&lt;=60,"新品期补货空运",G1044-F1044&gt;60,"老品应急空运"),"海运，不进行分析")</f>
        <v>老品应急空运</v>
      </c>
      <c r="F1044" s="3">
        <v>46040</v>
      </c>
      <c r="G1044" s="3">
        <f>_xlfn.XLOOKUP(K1044,数据!F:F,数据!D:D)</f>
        <v>46149</v>
      </c>
      <c r="H1044" s="5">
        <v>299.5</v>
      </c>
      <c r="I1044" s="5">
        <f>H1044*AQ1044/1000</f>
        <v>8.985</v>
      </c>
      <c r="J1044" s="5">
        <f>_xlfn.XLOOKUP(K1044,数据!F:F,数据!T:T)*(I1044/_xlfn.XLOOKUP(K1044,数据!F:F,数据!Y:Y))</f>
        <v>514.390623430962</v>
      </c>
      <c r="K1044" t="s">
        <v>10561</v>
      </c>
      <c r="L1044" t="s">
        <v>96</v>
      </c>
      <c r="M1044" t="s">
        <v>11113</v>
      </c>
      <c r="N1044" t="s">
        <v>17000</v>
      </c>
      <c r="O1044" t="s">
        <v>11115</v>
      </c>
      <c r="P1044" t="s">
        <v>11139</v>
      </c>
      <c r="Q1044" t="s">
        <v>11117</v>
      </c>
      <c r="R1044" t="s">
        <v>11118</v>
      </c>
      <c r="S1044" t="s">
        <v>17001</v>
      </c>
      <c r="T1044" t="s">
        <v>11119</v>
      </c>
      <c r="U1044" s="4" t="s">
        <v>16992</v>
      </c>
      <c r="V1044" t="s">
        <v>17002</v>
      </c>
      <c r="W1044" t="s">
        <v>17003</v>
      </c>
      <c r="X1044" t="s">
        <v>11123</v>
      </c>
      <c r="Y1044" t="s">
        <v>11142</v>
      </c>
      <c r="Z1044" t="s">
        <v>17004</v>
      </c>
      <c r="AA1044" t="s">
        <v>11126</v>
      </c>
      <c r="AB1044" t="s">
        <v>16992</v>
      </c>
      <c r="AC1044" t="s">
        <v>17005</v>
      </c>
      <c r="AD1044" t="s">
        <v>17006</v>
      </c>
      <c r="AE1044" t="s">
        <v>16586</v>
      </c>
      <c r="AH1044" t="s">
        <v>11280</v>
      </c>
      <c r="AI1044" t="s">
        <v>11130</v>
      </c>
      <c r="AJ1044" t="s">
        <v>11131</v>
      </c>
      <c r="AK1044" t="s">
        <v>11563</v>
      </c>
      <c r="AL1044" t="s">
        <v>11564</v>
      </c>
      <c r="AM1044" t="s">
        <v>11565</v>
      </c>
      <c r="AN1044" t="s">
        <v>11565</v>
      </c>
      <c r="AO1044" t="s">
        <v>11566</v>
      </c>
      <c r="AP1044" t="s">
        <v>11563</v>
      </c>
      <c r="AQ1044">
        <v>30</v>
      </c>
      <c r="AR1044">
        <v>30</v>
      </c>
      <c r="AS1044">
        <v>30</v>
      </c>
      <c r="AT1044" t="s">
        <v>16871</v>
      </c>
      <c r="AU1044">
        <v>0</v>
      </c>
      <c r="AV1044">
        <v>0</v>
      </c>
      <c r="AW1044">
        <v>0</v>
      </c>
    </row>
    <row r="1045" spans="1:49">
      <c r="A1045" s="1">
        <f>_xlfn.XLOOKUP(K1045,数据!F:F,数据!A:A)</f>
        <v>2026</v>
      </c>
      <c r="B1045" s="2">
        <f>_xlfn.XLOOKUP(K1045,数据!F:F,数据!B:B)</f>
        <v>5</v>
      </c>
      <c r="C1045" s="2">
        <f>_xlfn.XLOOKUP(K1045,数据!F:F,数据!C:C)</f>
        <v>19</v>
      </c>
      <c r="D1045" s="2" t="str">
        <f>_xlfn.XLOOKUP(K1045,数据!F:F,数据!K:K)</f>
        <v>空派</v>
      </c>
      <c r="E1045" s="2" t="str" cm="1">
        <f t="array" ref="E1045">IF(OR(D1045="红单",D1045="空派"),_xlfn.IFS(F1045="未开售","新品首批发货",G1045&lt;F1045,"新品首批发货",G1045-F1045&lt;=60,"新品期补货空运",G1045-F1045&gt;60,"老品应急空运"),"海运，不进行分析")</f>
        <v>老品应急空运</v>
      </c>
      <c r="F1045" s="3">
        <v>46041</v>
      </c>
      <c r="G1045" s="3">
        <f>_xlfn.XLOOKUP(K1045,数据!F:F,数据!D:D)</f>
        <v>46149</v>
      </c>
      <c r="H1045" s="5">
        <v>300.5</v>
      </c>
      <c r="I1045" s="5">
        <f>H1045*AQ1045/1000</f>
        <v>6.01</v>
      </c>
      <c r="J1045" s="5">
        <f>_xlfn.XLOOKUP(K1045,数据!F:F,数据!T:T)*(I1045/_xlfn.XLOOKUP(K1045,数据!F:F,数据!Y:Y))</f>
        <v>344.072080892608</v>
      </c>
      <c r="K1045" t="s">
        <v>10561</v>
      </c>
      <c r="L1045" t="s">
        <v>96</v>
      </c>
      <c r="M1045" t="s">
        <v>11113</v>
      </c>
      <c r="N1045" t="s">
        <v>17000</v>
      </c>
      <c r="O1045" t="s">
        <v>11115</v>
      </c>
      <c r="P1045" t="s">
        <v>11139</v>
      </c>
      <c r="Q1045" t="s">
        <v>11117</v>
      </c>
      <c r="R1045" t="s">
        <v>11118</v>
      </c>
      <c r="S1045" t="s">
        <v>17001</v>
      </c>
      <c r="T1045" t="s">
        <v>11119</v>
      </c>
      <c r="U1045" s="4" t="s">
        <v>16992</v>
      </c>
      <c r="V1045" t="s">
        <v>17002</v>
      </c>
      <c r="W1045" t="s">
        <v>17003</v>
      </c>
      <c r="X1045" t="s">
        <v>11123</v>
      </c>
      <c r="Y1045" t="s">
        <v>11142</v>
      </c>
      <c r="Z1045" t="s">
        <v>17004</v>
      </c>
      <c r="AA1045" t="s">
        <v>11126</v>
      </c>
      <c r="AB1045" t="s">
        <v>16992</v>
      </c>
      <c r="AC1045" t="s">
        <v>17005</v>
      </c>
      <c r="AD1045" t="s">
        <v>17006</v>
      </c>
      <c r="AE1045" t="s">
        <v>16586</v>
      </c>
      <c r="AH1045" t="s">
        <v>11280</v>
      </c>
      <c r="AI1045" t="s">
        <v>11130</v>
      </c>
      <c r="AJ1045" t="s">
        <v>11131</v>
      </c>
      <c r="AK1045" t="s">
        <v>11569</v>
      </c>
      <c r="AL1045" t="s">
        <v>11570</v>
      </c>
      <c r="AM1045" t="s">
        <v>11571</v>
      </c>
      <c r="AN1045" t="s">
        <v>11571</v>
      </c>
      <c r="AO1045" t="s">
        <v>11572</v>
      </c>
      <c r="AP1045" t="s">
        <v>11569</v>
      </c>
      <c r="AQ1045">
        <v>20</v>
      </c>
      <c r="AR1045">
        <v>20</v>
      </c>
      <c r="AS1045">
        <v>20</v>
      </c>
      <c r="AT1045" t="s">
        <v>17009</v>
      </c>
      <c r="AU1045">
        <v>0</v>
      </c>
      <c r="AV1045">
        <v>0</v>
      </c>
      <c r="AW1045">
        <v>0</v>
      </c>
    </row>
    <row r="1046" spans="1:49">
      <c r="A1046" s="1">
        <f>_xlfn.XLOOKUP(K1046,数据!F:F,数据!A:A)</f>
        <v>2026</v>
      </c>
      <c r="B1046" s="2">
        <f>_xlfn.XLOOKUP(K1046,数据!F:F,数据!B:B)</f>
        <v>5</v>
      </c>
      <c r="C1046" s="2">
        <f>_xlfn.XLOOKUP(K1046,数据!F:F,数据!C:C)</f>
        <v>19</v>
      </c>
      <c r="D1046" s="2" t="str">
        <f>_xlfn.XLOOKUP(K1046,数据!F:F,数据!K:K)</f>
        <v>空派</v>
      </c>
      <c r="E1046" s="2" t="str" cm="1">
        <f t="array" ref="E1046">IF(OR(D1046="红单",D1046="空派"),_xlfn.IFS(F1046="未开售","新品首批发货",G1046&lt;F1046,"新品首批发货",G1046-F1046&lt;=60,"新品期补货空运",G1046-F1046&gt;60,"老品应急空运"),"海运，不进行分析")</f>
        <v>老品应急空运</v>
      </c>
      <c r="F1046" s="3">
        <v>46042</v>
      </c>
      <c r="G1046" s="3">
        <f>_xlfn.XLOOKUP(K1046,数据!F:F,数据!D:D)</f>
        <v>46149</v>
      </c>
      <c r="H1046" s="5">
        <v>301.5</v>
      </c>
      <c r="I1046" s="5">
        <f>H1046*AQ1046/1000</f>
        <v>10.5525</v>
      </c>
      <c r="J1046" s="5">
        <f>_xlfn.XLOOKUP(K1046,数据!F:F,数据!T:T)*(I1046/_xlfn.XLOOKUP(K1046,数据!F:F,数据!Y:Y))</f>
        <v>878.710661033797</v>
      </c>
      <c r="K1046" t="s">
        <v>10560</v>
      </c>
      <c r="L1046" t="s">
        <v>96</v>
      </c>
      <c r="M1046" t="s">
        <v>11113</v>
      </c>
      <c r="N1046" t="s">
        <v>17010</v>
      </c>
      <c r="O1046" t="s">
        <v>11115</v>
      </c>
      <c r="P1046" t="s">
        <v>11139</v>
      </c>
      <c r="Q1046" t="s">
        <v>11117</v>
      </c>
      <c r="R1046" t="s">
        <v>11118</v>
      </c>
      <c r="T1046" t="s">
        <v>11119</v>
      </c>
      <c r="U1046" s="4" t="s">
        <v>16992</v>
      </c>
      <c r="V1046" t="s">
        <v>17011</v>
      </c>
      <c r="W1046" t="s">
        <v>17012</v>
      </c>
      <c r="X1046" t="s">
        <v>11123</v>
      </c>
      <c r="Y1046" t="s">
        <v>11142</v>
      </c>
      <c r="Z1046" t="s">
        <v>17013</v>
      </c>
      <c r="AA1046" t="s">
        <v>11126</v>
      </c>
      <c r="AB1046" t="s">
        <v>16992</v>
      </c>
      <c r="AC1046" t="s">
        <v>17014</v>
      </c>
      <c r="AD1046" t="s">
        <v>17015</v>
      </c>
      <c r="AE1046" t="s">
        <v>16669</v>
      </c>
      <c r="AH1046" t="s">
        <v>11171</v>
      </c>
      <c r="AI1046" t="s">
        <v>11130</v>
      </c>
      <c r="AJ1046" t="s">
        <v>11131</v>
      </c>
      <c r="AK1046" t="s">
        <v>11310</v>
      </c>
      <c r="AL1046" t="s">
        <v>11311</v>
      </c>
      <c r="AM1046" t="s">
        <v>11312</v>
      </c>
      <c r="AN1046" t="s">
        <v>16534</v>
      </c>
      <c r="AO1046" t="s">
        <v>11313</v>
      </c>
      <c r="AP1046" t="s">
        <v>11310</v>
      </c>
      <c r="AQ1046">
        <v>35</v>
      </c>
      <c r="AR1046">
        <v>35</v>
      </c>
      <c r="AS1046">
        <v>35</v>
      </c>
      <c r="AT1046" t="s">
        <v>17016</v>
      </c>
      <c r="AU1046">
        <v>0</v>
      </c>
      <c r="AV1046">
        <v>0</v>
      </c>
      <c r="AW1046">
        <v>0</v>
      </c>
    </row>
    <row r="1047" spans="1:49">
      <c r="A1047" s="1">
        <f>_xlfn.XLOOKUP(K1047,数据!F:F,数据!A:A)</f>
        <v>2026</v>
      </c>
      <c r="B1047" s="2">
        <f>_xlfn.XLOOKUP(K1047,数据!F:F,数据!B:B)</f>
        <v>5</v>
      </c>
      <c r="C1047" s="2">
        <f>_xlfn.XLOOKUP(K1047,数据!F:F,数据!C:C)</f>
        <v>19</v>
      </c>
      <c r="D1047" s="2" t="str">
        <f>_xlfn.XLOOKUP(K1047,数据!F:F,数据!K:K)</f>
        <v>空派</v>
      </c>
      <c r="E1047" s="2" t="str" cm="1">
        <f t="array" ref="E1047">IF(OR(D1047="红单",D1047="空派"),_xlfn.IFS(F1047="未开售","新品首批发货",G1047&lt;F1047,"新品首批发货",G1047-F1047&lt;=60,"新品期补货空运",G1047-F1047&gt;60,"老品应急空运"),"海运，不进行分析")</f>
        <v>老品应急空运</v>
      </c>
      <c r="F1047" s="3">
        <v>46043</v>
      </c>
      <c r="G1047" s="3">
        <f>_xlfn.XLOOKUP(K1047,数据!F:F,数据!D:D)</f>
        <v>46149</v>
      </c>
      <c r="H1047" s="5">
        <v>302.5</v>
      </c>
      <c r="I1047" s="5">
        <f>H1047*AQ1047/1000</f>
        <v>4.5375</v>
      </c>
      <c r="J1047" s="5">
        <f>_xlfn.XLOOKUP(K1047,数据!F:F,数据!T:T)*(I1047/_xlfn.XLOOKUP(K1047,数据!F:F,数据!Y:Y))</f>
        <v>377.839338966203</v>
      </c>
      <c r="K1047" t="s">
        <v>10560</v>
      </c>
      <c r="L1047" t="s">
        <v>96</v>
      </c>
      <c r="M1047" t="s">
        <v>11113</v>
      </c>
      <c r="N1047" t="s">
        <v>17010</v>
      </c>
      <c r="O1047" t="s">
        <v>11115</v>
      </c>
      <c r="P1047" t="s">
        <v>11139</v>
      </c>
      <c r="Q1047" t="s">
        <v>11117</v>
      </c>
      <c r="R1047" t="s">
        <v>11118</v>
      </c>
      <c r="T1047" t="s">
        <v>11119</v>
      </c>
      <c r="U1047" s="4" t="s">
        <v>16992</v>
      </c>
      <c r="V1047" t="s">
        <v>17011</v>
      </c>
      <c r="W1047" t="s">
        <v>17012</v>
      </c>
      <c r="X1047" t="s">
        <v>11123</v>
      </c>
      <c r="Y1047" t="s">
        <v>11142</v>
      </c>
      <c r="Z1047" t="s">
        <v>17013</v>
      </c>
      <c r="AA1047" t="s">
        <v>11126</v>
      </c>
      <c r="AB1047" t="s">
        <v>16992</v>
      </c>
      <c r="AC1047" t="s">
        <v>17014</v>
      </c>
      <c r="AD1047" t="s">
        <v>17015</v>
      </c>
      <c r="AE1047" t="s">
        <v>16669</v>
      </c>
      <c r="AH1047" t="s">
        <v>11171</v>
      </c>
      <c r="AI1047" t="s">
        <v>11130</v>
      </c>
      <c r="AJ1047" t="s">
        <v>11131</v>
      </c>
      <c r="AK1047" t="s">
        <v>12966</v>
      </c>
      <c r="AL1047" t="s">
        <v>12967</v>
      </c>
      <c r="AM1047" t="s">
        <v>12968</v>
      </c>
      <c r="AN1047" t="s">
        <v>11135</v>
      </c>
      <c r="AO1047" t="s">
        <v>12969</v>
      </c>
      <c r="AP1047" t="s">
        <v>12966</v>
      </c>
      <c r="AQ1047">
        <v>15</v>
      </c>
      <c r="AR1047">
        <v>15</v>
      </c>
      <c r="AS1047">
        <v>15</v>
      </c>
      <c r="AT1047" t="s">
        <v>17017</v>
      </c>
      <c r="AU1047">
        <v>0</v>
      </c>
      <c r="AV1047">
        <v>0</v>
      </c>
      <c r="AW1047">
        <v>0</v>
      </c>
    </row>
    <row r="1048" spans="1:49">
      <c r="A1048" s="1">
        <f>_xlfn.XLOOKUP(K1048,数据!F:F,数据!A:A)</f>
        <v>2026</v>
      </c>
      <c r="B1048" s="2">
        <f>_xlfn.XLOOKUP(K1048,数据!F:F,数据!B:B)</f>
        <v>5</v>
      </c>
      <c r="C1048" s="2">
        <f>_xlfn.XLOOKUP(K1048,数据!F:F,数据!C:C)</f>
        <v>19</v>
      </c>
      <c r="D1048" s="2" t="str">
        <f>_xlfn.XLOOKUP(K1048,数据!F:F,数据!K:K)</f>
        <v>空派</v>
      </c>
      <c r="E1048" s="2" t="str" cm="1">
        <f t="array" ref="E1048">IF(OR(D1048="红单",D1048="空派"),_xlfn.IFS(F1048="未开售","新品首批发货",G1048&lt;F1048,"新品首批发货",G1048-F1048&lt;=60,"新品期补货空运",G1048-F1048&gt;60,"老品应急空运"),"海运，不进行分析")</f>
        <v>老品应急空运</v>
      </c>
      <c r="F1048" s="3">
        <v>46044</v>
      </c>
      <c r="G1048" s="3">
        <f>_xlfn.XLOOKUP(K1048,数据!F:F,数据!D:D)</f>
        <v>46149</v>
      </c>
      <c r="H1048" s="5">
        <v>303.5</v>
      </c>
      <c r="I1048" s="5">
        <f>H1048*AQ1048/1000</f>
        <v>30.35</v>
      </c>
      <c r="J1048" s="5">
        <f>_xlfn.XLOOKUP(K1048,数据!F:F,数据!T:T)*(I1048/_xlfn.XLOOKUP(K1048,数据!F:F,数据!Y:Y))</f>
        <v>1426.04408013162</v>
      </c>
      <c r="K1048" t="s">
        <v>10563</v>
      </c>
      <c r="L1048" t="s">
        <v>41</v>
      </c>
      <c r="M1048" t="s">
        <v>11113</v>
      </c>
      <c r="N1048" t="s">
        <v>17018</v>
      </c>
      <c r="O1048" t="s">
        <v>11115</v>
      </c>
      <c r="P1048" t="s">
        <v>11116</v>
      </c>
      <c r="Q1048" t="s">
        <v>11117</v>
      </c>
      <c r="R1048" t="s">
        <v>11118</v>
      </c>
      <c r="T1048" t="s">
        <v>11119</v>
      </c>
      <c r="U1048" s="4" t="s">
        <v>17019</v>
      </c>
      <c r="V1048" t="s">
        <v>17020</v>
      </c>
      <c r="W1048" t="s">
        <v>17021</v>
      </c>
      <c r="X1048" t="s">
        <v>11123</v>
      </c>
      <c r="Y1048" t="s">
        <v>11142</v>
      </c>
      <c r="Z1048" t="s">
        <v>17022</v>
      </c>
      <c r="AA1048" t="s">
        <v>11144</v>
      </c>
      <c r="AB1048" t="s">
        <v>17019</v>
      </c>
      <c r="AC1048" t="s">
        <v>17023</v>
      </c>
      <c r="AD1048" t="s">
        <v>17024</v>
      </c>
      <c r="AE1048" t="s">
        <v>16586</v>
      </c>
      <c r="AH1048" t="s">
        <v>11171</v>
      </c>
      <c r="AI1048" t="s">
        <v>11130</v>
      </c>
      <c r="AJ1048" t="s">
        <v>11131</v>
      </c>
      <c r="AK1048" t="s">
        <v>13766</v>
      </c>
      <c r="AL1048" t="s">
        <v>13767</v>
      </c>
      <c r="AM1048" t="s">
        <v>13768</v>
      </c>
      <c r="AN1048" t="s">
        <v>11728</v>
      </c>
      <c r="AO1048" t="s">
        <v>13769</v>
      </c>
      <c r="AP1048" t="s">
        <v>13766</v>
      </c>
      <c r="AQ1048">
        <v>100</v>
      </c>
      <c r="AR1048">
        <v>100</v>
      </c>
      <c r="AS1048">
        <v>100</v>
      </c>
      <c r="AT1048" t="s">
        <v>17025</v>
      </c>
      <c r="AU1048">
        <v>0</v>
      </c>
      <c r="AV1048">
        <v>0</v>
      </c>
      <c r="AW1048">
        <v>0</v>
      </c>
    </row>
    <row r="1049" spans="1:49">
      <c r="A1049" s="1">
        <f>_xlfn.XLOOKUP(K1049,数据!F:F,数据!A:A)</f>
        <v>2026</v>
      </c>
      <c r="B1049" s="2">
        <f>_xlfn.XLOOKUP(K1049,数据!F:F,数据!B:B)</f>
        <v>5</v>
      </c>
      <c r="C1049" s="2">
        <f>_xlfn.XLOOKUP(K1049,数据!F:F,数据!C:C)</f>
        <v>19</v>
      </c>
      <c r="D1049" s="2" t="str">
        <f>_xlfn.XLOOKUP(K1049,数据!F:F,数据!K:K)</f>
        <v>空派</v>
      </c>
      <c r="E1049" s="2" t="str" cm="1">
        <f t="array" ref="E1049">IF(OR(D1049="红单",D1049="空派"),_xlfn.IFS(F1049="未开售","新品首批发货",G1049&lt;F1049,"新品首批发货",G1049-F1049&lt;=60,"新品期补货空运",G1049-F1049&gt;60,"老品应急空运"),"海运，不进行分析")</f>
        <v>老品应急空运</v>
      </c>
      <c r="F1049" s="3">
        <v>46045</v>
      </c>
      <c r="G1049" s="3">
        <f>_xlfn.XLOOKUP(K1049,数据!F:F,数据!D:D)</f>
        <v>46149</v>
      </c>
      <c r="H1049" s="5">
        <v>304.5</v>
      </c>
      <c r="I1049" s="5">
        <f>H1049*AQ1049/1000</f>
        <v>21.315</v>
      </c>
      <c r="J1049" s="5">
        <f>_xlfn.XLOOKUP(K1049,数据!F:F,数据!T:T)*(I1049/_xlfn.XLOOKUP(K1049,数据!F:F,数据!Y:Y))</f>
        <v>1001.51991986838</v>
      </c>
      <c r="K1049" t="s">
        <v>10563</v>
      </c>
      <c r="L1049" t="s">
        <v>41</v>
      </c>
      <c r="M1049" t="s">
        <v>11113</v>
      </c>
      <c r="N1049" t="s">
        <v>17018</v>
      </c>
      <c r="O1049" t="s">
        <v>11115</v>
      </c>
      <c r="P1049" t="s">
        <v>11116</v>
      </c>
      <c r="Q1049" t="s">
        <v>11117</v>
      </c>
      <c r="R1049" t="s">
        <v>11118</v>
      </c>
      <c r="T1049" t="s">
        <v>11119</v>
      </c>
      <c r="U1049" s="4" t="s">
        <v>17019</v>
      </c>
      <c r="V1049" t="s">
        <v>17020</v>
      </c>
      <c r="W1049" t="s">
        <v>17021</v>
      </c>
      <c r="X1049" t="s">
        <v>11123</v>
      </c>
      <c r="Y1049" t="s">
        <v>11142</v>
      </c>
      <c r="Z1049" t="s">
        <v>17022</v>
      </c>
      <c r="AA1049" t="s">
        <v>11144</v>
      </c>
      <c r="AB1049" t="s">
        <v>17019</v>
      </c>
      <c r="AC1049" t="s">
        <v>17023</v>
      </c>
      <c r="AD1049" t="s">
        <v>17024</v>
      </c>
      <c r="AE1049" t="s">
        <v>16586</v>
      </c>
      <c r="AH1049" t="s">
        <v>11171</v>
      </c>
      <c r="AI1049" t="s">
        <v>11130</v>
      </c>
      <c r="AJ1049" t="s">
        <v>11131</v>
      </c>
      <c r="AK1049" t="s">
        <v>11860</v>
      </c>
      <c r="AL1049" t="s">
        <v>11861</v>
      </c>
      <c r="AM1049" t="s">
        <v>11862</v>
      </c>
      <c r="AN1049" t="s">
        <v>11862</v>
      </c>
      <c r="AO1049" t="s">
        <v>11863</v>
      </c>
      <c r="AP1049" t="s">
        <v>11860</v>
      </c>
      <c r="AQ1049">
        <v>70</v>
      </c>
      <c r="AR1049">
        <v>70</v>
      </c>
      <c r="AS1049">
        <v>70</v>
      </c>
      <c r="AT1049" t="s">
        <v>17026</v>
      </c>
      <c r="AU1049">
        <v>0</v>
      </c>
      <c r="AV1049">
        <v>0</v>
      </c>
      <c r="AW1049">
        <v>0</v>
      </c>
    </row>
    <row r="1050" spans="1:49">
      <c r="A1050" s="1">
        <f>_xlfn.XLOOKUP(K1050,数据!F:F,数据!A:A)</f>
        <v>2026</v>
      </c>
      <c r="B1050" s="2">
        <f>_xlfn.XLOOKUP(K1050,数据!F:F,数据!B:B)</f>
        <v>5</v>
      </c>
      <c r="C1050" s="2">
        <f>_xlfn.XLOOKUP(K1050,数据!F:F,数据!C:C)</f>
        <v>19</v>
      </c>
      <c r="D1050" s="2" t="str">
        <f>_xlfn.XLOOKUP(K1050,数据!F:F,数据!K:K)</f>
        <v>空派</v>
      </c>
      <c r="E1050" s="2" t="str" cm="1">
        <f t="array" ref="E1050">IF(OR(D1050="红单",D1050="空派"),_xlfn.IFS(F1050="未开售","新品首批发货",G1050&lt;F1050,"新品首批发货",G1050-F1050&lt;=60,"新品期补货空运",G1050-F1050&gt;60,"老品应急空运"),"海运，不进行分析")</f>
        <v>老品应急空运</v>
      </c>
      <c r="F1050" s="3">
        <v>46046</v>
      </c>
      <c r="G1050" s="3">
        <f>_xlfn.XLOOKUP(K1050,数据!F:F,数据!D:D)</f>
        <v>46149</v>
      </c>
      <c r="H1050" s="5">
        <v>305.5</v>
      </c>
      <c r="I1050" s="5">
        <f>H1050*AQ1050/1000</f>
        <v>30.55</v>
      </c>
      <c r="J1050" s="5">
        <f>_xlfn.XLOOKUP(K1050,数据!F:F,数据!T:T)*(I1050/_xlfn.XLOOKUP(K1050,数据!F:F,数据!Y:Y))</f>
        <v>762.400999121376</v>
      </c>
      <c r="K1050" t="s">
        <v>10562</v>
      </c>
      <c r="L1050" t="s">
        <v>41</v>
      </c>
      <c r="M1050" t="s">
        <v>11113</v>
      </c>
      <c r="N1050" t="s">
        <v>17027</v>
      </c>
      <c r="O1050" t="s">
        <v>11115</v>
      </c>
      <c r="P1050" t="s">
        <v>11139</v>
      </c>
      <c r="Q1050" t="s">
        <v>11117</v>
      </c>
      <c r="R1050" t="s">
        <v>11118</v>
      </c>
      <c r="T1050" t="s">
        <v>11119</v>
      </c>
      <c r="U1050" s="4" t="s">
        <v>17019</v>
      </c>
      <c r="V1050" t="s">
        <v>17020</v>
      </c>
      <c r="W1050" t="s">
        <v>17028</v>
      </c>
      <c r="X1050" t="s">
        <v>11123</v>
      </c>
      <c r="Y1050" t="s">
        <v>11142</v>
      </c>
      <c r="Z1050" t="s">
        <v>17029</v>
      </c>
      <c r="AA1050" t="s">
        <v>11144</v>
      </c>
      <c r="AB1050" t="s">
        <v>17019</v>
      </c>
      <c r="AC1050" t="s">
        <v>17030</v>
      </c>
      <c r="AD1050" t="s">
        <v>17031</v>
      </c>
      <c r="AE1050" t="s">
        <v>16586</v>
      </c>
      <c r="AH1050" t="s">
        <v>11171</v>
      </c>
      <c r="AI1050" t="s">
        <v>11130</v>
      </c>
      <c r="AJ1050" t="s">
        <v>11131</v>
      </c>
      <c r="AK1050" t="s">
        <v>11900</v>
      </c>
      <c r="AL1050" t="s">
        <v>11901</v>
      </c>
      <c r="AM1050" t="s">
        <v>11902</v>
      </c>
      <c r="AN1050" t="s">
        <v>11346</v>
      </c>
      <c r="AO1050" t="s">
        <v>11903</v>
      </c>
      <c r="AP1050" t="s">
        <v>11900</v>
      </c>
      <c r="AQ1050">
        <v>100</v>
      </c>
      <c r="AR1050">
        <v>100</v>
      </c>
      <c r="AS1050">
        <v>100</v>
      </c>
      <c r="AT1050" t="s">
        <v>17032</v>
      </c>
      <c r="AU1050">
        <v>0</v>
      </c>
      <c r="AV1050">
        <v>0</v>
      </c>
      <c r="AW1050">
        <v>0</v>
      </c>
    </row>
    <row r="1051" spans="1:49">
      <c r="A1051" s="1">
        <f>_xlfn.XLOOKUP(K1051,数据!F:F,数据!A:A)</f>
        <v>2026</v>
      </c>
      <c r="B1051" s="2">
        <f>_xlfn.XLOOKUP(K1051,数据!F:F,数据!B:B)</f>
        <v>5</v>
      </c>
      <c r="C1051" s="2">
        <f>_xlfn.XLOOKUP(K1051,数据!F:F,数据!C:C)</f>
        <v>19</v>
      </c>
      <c r="D1051" s="2" t="str">
        <f>_xlfn.XLOOKUP(K1051,数据!F:F,数据!K:K)</f>
        <v>空派</v>
      </c>
      <c r="E1051" s="2" t="str" cm="1">
        <f t="array" ref="E1051">IF(OR(D1051="红单",D1051="空派"),_xlfn.IFS(F1051="未开售","新品首批发货",G1051&lt;F1051,"新品首批发货",G1051-F1051&lt;=60,"新品期补货空运",G1051-F1051&gt;60,"老品应急空运"),"海运，不进行分析")</f>
        <v>老品应急空运</v>
      </c>
      <c r="F1051" s="3">
        <v>46047</v>
      </c>
      <c r="G1051" s="3">
        <f>_xlfn.XLOOKUP(K1051,数据!F:F,数据!D:D)</f>
        <v>46149</v>
      </c>
      <c r="H1051" s="5">
        <v>306.5</v>
      </c>
      <c r="I1051" s="5">
        <f>H1051*AQ1051/1000</f>
        <v>24.52</v>
      </c>
      <c r="J1051" s="5">
        <f>_xlfn.XLOOKUP(K1051,数据!F:F,数据!T:T)*(I1051/_xlfn.XLOOKUP(K1051,数据!F:F,数据!Y:Y))</f>
        <v>611.917266725242</v>
      </c>
      <c r="K1051" t="s">
        <v>10562</v>
      </c>
      <c r="L1051" t="s">
        <v>41</v>
      </c>
      <c r="M1051" t="s">
        <v>11113</v>
      </c>
      <c r="N1051" t="s">
        <v>17027</v>
      </c>
      <c r="O1051" t="s">
        <v>11115</v>
      </c>
      <c r="P1051" t="s">
        <v>11139</v>
      </c>
      <c r="Q1051" t="s">
        <v>11117</v>
      </c>
      <c r="R1051" t="s">
        <v>11118</v>
      </c>
      <c r="T1051" t="s">
        <v>11119</v>
      </c>
      <c r="U1051" s="4" t="s">
        <v>17019</v>
      </c>
      <c r="V1051" t="s">
        <v>17020</v>
      </c>
      <c r="W1051" t="s">
        <v>17028</v>
      </c>
      <c r="X1051" t="s">
        <v>11123</v>
      </c>
      <c r="Y1051" t="s">
        <v>11142</v>
      </c>
      <c r="Z1051" t="s">
        <v>17029</v>
      </c>
      <c r="AA1051" t="s">
        <v>11144</v>
      </c>
      <c r="AB1051" t="s">
        <v>17019</v>
      </c>
      <c r="AC1051" t="s">
        <v>17030</v>
      </c>
      <c r="AD1051" t="s">
        <v>17031</v>
      </c>
      <c r="AE1051" t="s">
        <v>16586</v>
      </c>
      <c r="AH1051" t="s">
        <v>11171</v>
      </c>
      <c r="AI1051" t="s">
        <v>11130</v>
      </c>
      <c r="AJ1051" t="s">
        <v>11131</v>
      </c>
      <c r="AK1051" t="s">
        <v>17033</v>
      </c>
      <c r="AL1051" t="s">
        <v>17034</v>
      </c>
      <c r="AM1051" t="s">
        <v>17035</v>
      </c>
      <c r="AN1051" t="s">
        <v>17036</v>
      </c>
      <c r="AO1051" t="s">
        <v>17037</v>
      </c>
      <c r="AP1051" t="s">
        <v>17033</v>
      </c>
      <c r="AQ1051">
        <v>80</v>
      </c>
      <c r="AR1051">
        <v>80</v>
      </c>
      <c r="AS1051">
        <v>80</v>
      </c>
      <c r="AT1051" t="s">
        <v>17038</v>
      </c>
      <c r="AU1051">
        <v>0</v>
      </c>
      <c r="AV1051">
        <v>0</v>
      </c>
      <c r="AW1051">
        <v>0</v>
      </c>
    </row>
    <row r="1052" spans="1:49">
      <c r="A1052" s="1">
        <f>_xlfn.XLOOKUP(K1052,数据!F:F,数据!A:A)</f>
        <v>2026</v>
      </c>
      <c r="B1052" s="2">
        <f>_xlfn.XLOOKUP(K1052,数据!F:F,数据!B:B)</f>
        <v>5</v>
      </c>
      <c r="C1052" s="2">
        <f>_xlfn.XLOOKUP(K1052,数据!F:F,数据!C:C)</f>
        <v>19</v>
      </c>
      <c r="D1052" s="2" t="str">
        <f>_xlfn.XLOOKUP(K1052,数据!F:F,数据!K:K)</f>
        <v>空派</v>
      </c>
      <c r="E1052" s="2" t="str" cm="1">
        <f t="array" ref="E1052">IF(OR(D1052="红单",D1052="空派"),_xlfn.IFS(F1052="未开售","新品首批发货",G1052&lt;F1052,"新品首批发货",G1052-F1052&lt;=60,"新品期补货空运",G1052-F1052&gt;60,"老品应急空运"),"海运，不进行分析")</f>
        <v>老品应急空运</v>
      </c>
      <c r="F1052" s="3">
        <v>46048</v>
      </c>
      <c r="G1052" s="3">
        <f>_xlfn.XLOOKUP(K1052,数据!F:F,数据!D:D)</f>
        <v>46149</v>
      </c>
      <c r="H1052" s="5">
        <v>307.5</v>
      </c>
      <c r="I1052" s="5">
        <f>H1052*AQ1052/1000</f>
        <v>24.6</v>
      </c>
      <c r="J1052" s="5">
        <f>_xlfn.XLOOKUP(K1052,数据!F:F,数据!T:T)*(I1052/_xlfn.XLOOKUP(K1052,数据!F:F,数据!Y:Y))</f>
        <v>613.913734153383</v>
      </c>
      <c r="K1052" t="s">
        <v>10562</v>
      </c>
      <c r="L1052" t="s">
        <v>41</v>
      </c>
      <c r="M1052" t="s">
        <v>11113</v>
      </c>
      <c r="N1052" t="s">
        <v>17027</v>
      </c>
      <c r="O1052" t="s">
        <v>11115</v>
      </c>
      <c r="P1052" t="s">
        <v>11139</v>
      </c>
      <c r="Q1052" t="s">
        <v>11117</v>
      </c>
      <c r="R1052" t="s">
        <v>11118</v>
      </c>
      <c r="T1052" t="s">
        <v>11119</v>
      </c>
      <c r="U1052" s="4" t="s">
        <v>17019</v>
      </c>
      <c r="V1052" t="s">
        <v>17020</v>
      </c>
      <c r="W1052" t="s">
        <v>17028</v>
      </c>
      <c r="X1052" t="s">
        <v>11123</v>
      </c>
      <c r="Y1052" t="s">
        <v>11142</v>
      </c>
      <c r="Z1052" t="s">
        <v>17029</v>
      </c>
      <c r="AA1052" t="s">
        <v>11144</v>
      </c>
      <c r="AB1052" t="s">
        <v>17019</v>
      </c>
      <c r="AC1052" t="s">
        <v>17030</v>
      </c>
      <c r="AD1052" t="s">
        <v>17031</v>
      </c>
      <c r="AE1052" t="s">
        <v>16586</v>
      </c>
      <c r="AH1052" t="s">
        <v>11171</v>
      </c>
      <c r="AI1052" t="s">
        <v>11130</v>
      </c>
      <c r="AJ1052" t="s">
        <v>11131</v>
      </c>
      <c r="AK1052" t="s">
        <v>17039</v>
      </c>
      <c r="AL1052" t="s">
        <v>17040</v>
      </c>
      <c r="AM1052" t="s">
        <v>17041</v>
      </c>
      <c r="AN1052" t="s">
        <v>17036</v>
      </c>
      <c r="AO1052" t="s">
        <v>17042</v>
      </c>
      <c r="AP1052" t="s">
        <v>17039</v>
      </c>
      <c r="AQ1052">
        <v>80</v>
      </c>
      <c r="AR1052">
        <v>80</v>
      </c>
      <c r="AS1052">
        <v>80</v>
      </c>
      <c r="AT1052" t="s">
        <v>17038</v>
      </c>
      <c r="AU1052">
        <v>0</v>
      </c>
      <c r="AV1052">
        <v>0</v>
      </c>
      <c r="AW1052">
        <v>0</v>
      </c>
    </row>
    <row r="1053" spans="1:49">
      <c r="A1053" s="1">
        <f>_xlfn.XLOOKUP(K1053,数据!F:F,数据!A:A)</f>
        <v>2026</v>
      </c>
      <c r="B1053" s="2">
        <f>_xlfn.XLOOKUP(K1053,数据!F:F,数据!B:B)</f>
        <v>5</v>
      </c>
      <c r="C1053" s="2">
        <f>_xlfn.XLOOKUP(K1053,数据!F:F,数据!C:C)</f>
        <v>19</v>
      </c>
      <c r="D1053" s="2" t="str">
        <f>_xlfn.XLOOKUP(K1053,数据!F:F,数据!K:K)</f>
        <v>红单</v>
      </c>
      <c r="E1053" s="2" t="str" cm="1">
        <f t="array" ref="E1053">IF(OR(D1053="红单",D1053="空派"),_xlfn.IFS(F1053="未开售","新品首批发货",G1053&lt;F1053,"新品首批发货",G1053-F1053&lt;=60,"新品期补货空运",G1053-F1053&gt;60,"老品应急空运"),"海运，不进行分析")</f>
        <v>老品应急空运</v>
      </c>
      <c r="F1053" s="3">
        <v>46049</v>
      </c>
      <c r="G1053" s="3">
        <f>_xlfn.XLOOKUP(K1053,数据!F:F,数据!D:D)</f>
        <v>46149</v>
      </c>
      <c r="H1053" s="5">
        <v>308.5</v>
      </c>
      <c r="I1053" s="5">
        <f>H1053*AQ1053/1000</f>
        <v>30.85</v>
      </c>
      <c r="J1053" s="5">
        <f>_xlfn.XLOOKUP(K1053,数据!F:F,数据!T:T)*(I1053/_xlfn.XLOOKUP(K1053,数据!F:F,数据!Y:Y))</f>
        <v>1020.34312363186</v>
      </c>
      <c r="K1053" t="s">
        <v>10559</v>
      </c>
      <c r="L1053" t="s">
        <v>4634</v>
      </c>
      <c r="M1053" t="s">
        <v>11113</v>
      </c>
      <c r="N1053" t="s">
        <v>17043</v>
      </c>
      <c r="O1053" t="s">
        <v>11115</v>
      </c>
      <c r="P1053" t="s">
        <v>11139</v>
      </c>
      <c r="Q1053" t="s">
        <v>11117</v>
      </c>
      <c r="R1053" t="s">
        <v>11118</v>
      </c>
      <c r="S1053" t="s">
        <v>10559</v>
      </c>
      <c r="T1053" t="s">
        <v>11119</v>
      </c>
      <c r="U1053" s="4" t="s">
        <v>17044</v>
      </c>
      <c r="V1053" t="s">
        <v>17045</v>
      </c>
      <c r="W1053" t="s">
        <v>17046</v>
      </c>
      <c r="X1053" t="s">
        <v>11123</v>
      </c>
      <c r="Y1053" t="s">
        <v>11142</v>
      </c>
      <c r="Z1053" t="s">
        <v>17047</v>
      </c>
      <c r="AA1053" t="s">
        <v>11144</v>
      </c>
      <c r="AB1053" t="s">
        <v>17044</v>
      </c>
      <c r="AC1053" t="s">
        <v>17048</v>
      </c>
      <c r="AD1053" t="s">
        <v>17049</v>
      </c>
      <c r="AE1053" t="s">
        <v>11556</v>
      </c>
      <c r="AI1053" t="s">
        <v>11130</v>
      </c>
      <c r="AJ1053" t="s">
        <v>11131</v>
      </c>
      <c r="AK1053" t="s">
        <v>11704</v>
      </c>
      <c r="AL1053" t="s">
        <v>11705</v>
      </c>
      <c r="AM1053" t="s">
        <v>11706</v>
      </c>
      <c r="AN1053" t="s">
        <v>11706</v>
      </c>
      <c r="AO1053" t="s">
        <v>11707</v>
      </c>
      <c r="AP1053" t="s">
        <v>11704</v>
      </c>
      <c r="AQ1053">
        <v>100</v>
      </c>
      <c r="AR1053">
        <v>100</v>
      </c>
      <c r="AS1053">
        <v>100</v>
      </c>
      <c r="AT1053" t="s">
        <v>17050</v>
      </c>
      <c r="AU1053">
        <v>0</v>
      </c>
      <c r="AV1053">
        <v>0</v>
      </c>
      <c r="AW1053">
        <v>0</v>
      </c>
    </row>
    <row r="1054" spans="1:49">
      <c r="A1054" s="1">
        <f>_xlfn.XLOOKUP(K1054,数据!F:F,数据!A:A)</f>
        <v>2026</v>
      </c>
      <c r="B1054" s="2">
        <f>_xlfn.XLOOKUP(K1054,数据!F:F,数据!B:B)</f>
        <v>5</v>
      </c>
      <c r="C1054" s="2">
        <f>_xlfn.XLOOKUP(K1054,数据!F:F,数据!C:C)</f>
        <v>19</v>
      </c>
      <c r="D1054" s="2" t="str">
        <f>_xlfn.XLOOKUP(K1054,数据!F:F,数据!K:K)</f>
        <v>红单</v>
      </c>
      <c r="E1054" s="2" t="str" cm="1">
        <f t="array" ref="E1054">IF(OR(D1054="红单",D1054="空派"),_xlfn.IFS(F1054="未开售","新品首批发货",G1054&lt;F1054,"新品首批发货",G1054-F1054&lt;=60,"新品期补货空运",G1054-F1054&gt;60,"老品应急空运"),"海运，不进行分析")</f>
        <v>老品应急空运</v>
      </c>
      <c r="F1054" s="3">
        <v>46050</v>
      </c>
      <c r="G1054" s="3">
        <f>_xlfn.XLOOKUP(K1054,数据!F:F,数据!D:D)</f>
        <v>46149</v>
      </c>
      <c r="H1054" s="5">
        <v>309.5</v>
      </c>
      <c r="I1054" s="5">
        <f>H1054*AQ1054/1000</f>
        <v>30.95</v>
      </c>
      <c r="J1054" s="5">
        <f>_xlfn.XLOOKUP(K1054,数据!F:F,数据!T:T)*(I1054/_xlfn.XLOOKUP(K1054,数据!F:F,数据!Y:Y))</f>
        <v>1023.65055677168</v>
      </c>
      <c r="K1054" t="s">
        <v>10559</v>
      </c>
      <c r="L1054" t="s">
        <v>4634</v>
      </c>
      <c r="M1054" t="s">
        <v>11113</v>
      </c>
      <c r="N1054" t="s">
        <v>17043</v>
      </c>
      <c r="O1054" t="s">
        <v>11115</v>
      </c>
      <c r="P1054" t="s">
        <v>11139</v>
      </c>
      <c r="Q1054" t="s">
        <v>11117</v>
      </c>
      <c r="R1054" t="s">
        <v>11118</v>
      </c>
      <c r="S1054" t="s">
        <v>10559</v>
      </c>
      <c r="T1054" t="s">
        <v>11119</v>
      </c>
      <c r="U1054" s="4" t="s">
        <v>17044</v>
      </c>
      <c r="V1054" t="s">
        <v>17045</v>
      </c>
      <c r="W1054" t="s">
        <v>17046</v>
      </c>
      <c r="X1054" t="s">
        <v>11123</v>
      </c>
      <c r="Y1054" t="s">
        <v>11142</v>
      </c>
      <c r="Z1054" t="s">
        <v>17047</v>
      </c>
      <c r="AA1054" t="s">
        <v>11144</v>
      </c>
      <c r="AB1054" t="s">
        <v>17044</v>
      </c>
      <c r="AC1054" t="s">
        <v>17048</v>
      </c>
      <c r="AD1054" t="s">
        <v>17049</v>
      </c>
      <c r="AE1054" t="s">
        <v>11556</v>
      </c>
      <c r="AI1054" t="s">
        <v>11130</v>
      </c>
      <c r="AJ1054" t="s">
        <v>11131</v>
      </c>
      <c r="AK1054" t="s">
        <v>12584</v>
      </c>
      <c r="AL1054" t="s">
        <v>12585</v>
      </c>
      <c r="AM1054" t="s">
        <v>12586</v>
      </c>
      <c r="AN1054" t="s">
        <v>12184</v>
      </c>
      <c r="AO1054" t="s">
        <v>12587</v>
      </c>
      <c r="AP1054" t="s">
        <v>12584</v>
      </c>
      <c r="AQ1054">
        <v>100</v>
      </c>
      <c r="AR1054">
        <v>100</v>
      </c>
      <c r="AS1054">
        <v>100</v>
      </c>
      <c r="AT1054" t="s">
        <v>17051</v>
      </c>
      <c r="AU1054">
        <v>0</v>
      </c>
      <c r="AV1054">
        <v>0</v>
      </c>
      <c r="AW1054">
        <v>0</v>
      </c>
    </row>
    <row r="1055" spans="1:49">
      <c r="A1055" s="1">
        <f>_xlfn.XLOOKUP(K1055,数据!F:F,数据!A:A)</f>
        <v>2026</v>
      </c>
      <c r="B1055" s="2">
        <f>_xlfn.XLOOKUP(K1055,数据!F:F,数据!B:B)</f>
        <v>5</v>
      </c>
      <c r="C1055" s="2">
        <f>_xlfn.XLOOKUP(K1055,数据!F:F,数据!C:C)</f>
        <v>19</v>
      </c>
      <c r="D1055" s="2" t="str">
        <f>_xlfn.XLOOKUP(K1055,数据!F:F,数据!K:K)</f>
        <v>红单</v>
      </c>
      <c r="E1055" s="2" t="str" cm="1">
        <f t="array" ref="E1055">IF(OR(D1055="红单",D1055="空派"),_xlfn.IFS(F1055="未开售","新品首批发货",G1055&lt;F1055,"新品首批发货",G1055-F1055&lt;=60,"新品期补货空运",G1055-F1055&gt;60,"老品应急空运"),"海运，不进行分析")</f>
        <v>老品应急空运</v>
      </c>
      <c r="F1055" s="3">
        <v>46051</v>
      </c>
      <c r="G1055" s="3">
        <f>_xlfn.XLOOKUP(K1055,数据!F:F,数据!D:D)</f>
        <v>46149</v>
      </c>
      <c r="H1055" s="5">
        <v>310.5</v>
      </c>
      <c r="I1055" s="5">
        <f>H1055*AQ1055/1000</f>
        <v>1.242</v>
      </c>
      <c r="J1055" s="5">
        <f>_xlfn.XLOOKUP(K1055,数据!F:F,数据!T:T)*(I1055/_xlfn.XLOOKUP(K1055,数据!F:F,数据!Y:Y))</f>
        <v>41.0783195964595</v>
      </c>
      <c r="K1055" t="s">
        <v>10559</v>
      </c>
      <c r="L1055" t="s">
        <v>4634</v>
      </c>
      <c r="M1055" t="s">
        <v>11113</v>
      </c>
      <c r="N1055" t="s">
        <v>17043</v>
      </c>
      <c r="O1055" t="s">
        <v>11115</v>
      </c>
      <c r="P1055" t="s">
        <v>11139</v>
      </c>
      <c r="Q1055" t="s">
        <v>11117</v>
      </c>
      <c r="R1055" t="s">
        <v>11118</v>
      </c>
      <c r="S1055" t="s">
        <v>10559</v>
      </c>
      <c r="T1055" t="s">
        <v>11119</v>
      </c>
      <c r="U1055" s="4" t="s">
        <v>17044</v>
      </c>
      <c r="V1055" t="s">
        <v>17045</v>
      </c>
      <c r="W1055" t="s">
        <v>17046</v>
      </c>
      <c r="X1055" t="s">
        <v>11123</v>
      </c>
      <c r="Y1055" t="s">
        <v>11142</v>
      </c>
      <c r="Z1055" t="s">
        <v>17047</v>
      </c>
      <c r="AA1055" t="s">
        <v>11144</v>
      </c>
      <c r="AB1055" t="s">
        <v>17044</v>
      </c>
      <c r="AC1055" t="s">
        <v>17048</v>
      </c>
      <c r="AD1055" t="s">
        <v>17049</v>
      </c>
      <c r="AE1055" t="s">
        <v>11556</v>
      </c>
      <c r="AI1055" t="s">
        <v>11130</v>
      </c>
      <c r="AJ1055" t="s">
        <v>11131</v>
      </c>
      <c r="AK1055" t="s">
        <v>14546</v>
      </c>
      <c r="AL1055" t="s">
        <v>14547</v>
      </c>
      <c r="AM1055" t="s">
        <v>14548</v>
      </c>
      <c r="AN1055" t="s">
        <v>14548</v>
      </c>
      <c r="AO1055" t="s">
        <v>14549</v>
      </c>
      <c r="AP1055" t="s">
        <v>14546</v>
      </c>
      <c r="AQ1055">
        <v>4</v>
      </c>
      <c r="AR1055">
        <v>4</v>
      </c>
      <c r="AS1055">
        <v>4</v>
      </c>
      <c r="AT1055" t="s">
        <v>17052</v>
      </c>
      <c r="AU1055">
        <v>0</v>
      </c>
      <c r="AV1055">
        <v>0</v>
      </c>
      <c r="AW1055">
        <v>0</v>
      </c>
    </row>
    <row r="1056" spans="1:49">
      <c r="A1056" s="1">
        <f>_xlfn.XLOOKUP(K1056,数据!F:F,数据!A:A)</f>
        <v>2026</v>
      </c>
      <c r="B1056" s="2">
        <f>_xlfn.XLOOKUP(K1056,数据!F:F,数据!B:B)</f>
        <v>5</v>
      </c>
      <c r="C1056" s="2">
        <f>_xlfn.XLOOKUP(K1056,数据!F:F,数据!C:C)</f>
        <v>19</v>
      </c>
      <c r="D1056" s="2" t="str">
        <f>_xlfn.XLOOKUP(K1056,数据!F:F,数据!K:K)</f>
        <v>红单</v>
      </c>
      <c r="E1056" s="2" t="str" cm="1">
        <f t="array" ref="E1056">IF(OR(D1056="红单",D1056="空派"),_xlfn.IFS(F1056="未开售","新品首批发货",G1056&lt;F1056,"新品首批发货",G1056-F1056&lt;=60,"新品期补货空运",G1056-F1056&gt;60,"老品应急空运"),"海运，不进行分析")</f>
        <v>老品应急空运</v>
      </c>
      <c r="F1056" s="3">
        <v>46052</v>
      </c>
      <c r="G1056" s="3">
        <f>_xlfn.XLOOKUP(K1056,数据!F:F,数据!D:D)</f>
        <v>46148</v>
      </c>
      <c r="H1056" s="5">
        <v>311.5</v>
      </c>
      <c r="I1056" s="5">
        <f>H1056*AQ1056/1000</f>
        <v>32.7075</v>
      </c>
      <c r="J1056" s="5">
        <f>_xlfn.XLOOKUP(K1056,数据!F:F,数据!T:T)*(I1056/_xlfn.XLOOKUP(K1056,数据!F:F,数据!Y:Y))</f>
        <v>949.205333333333</v>
      </c>
      <c r="K1056" t="s">
        <v>10557</v>
      </c>
      <c r="L1056" t="s">
        <v>41</v>
      </c>
      <c r="M1056" t="s">
        <v>11113</v>
      </c>
      <c r="N1056" t="s">
        <v>17053</v>
      </c>
      <c r="O1056" t="s">
        <v>11115</v>
      </c>
      <c r="P1056" t="s">
        <v>11116</v>
      </c>
      <c r="Q1056" t="s">
        <v>11117</v>
      </c>
      <c r="R1056" t="s">
        <v>11118</v>
      </c>
      <c r="S1056" t="s">
        <v>10557</v>
      </c>
      <c r="T1056" t="s">
        <v>11119</v>
      </c>
      <c r="U1056" s="4" t="s">
        <v>17054</v>
      </c>
      <c r="V1056" t="s">
        <v>17055</v>
      </c>
      <c r="W1056" t="s">
        <v>17056</v>
      </c>
      <c r="X1056" t="s">
        <v>11123</v>
      </c>
      <c r="Y1056" t="s">
        <v>11124</v>
      </c>
      <c r="Z1056" t="s">
        <v>17057</v>
      </c>
      <c r="AA1056" t="s">
        <v>11144</v>
      </c>
      <c r="AB1056" t="s">
        <v>17054</v>
      </c>
      <c r="AC1056" t="s">
        <v>16677</v>
      </c>
      <c r="AD1056" t="s">
        <v>17058</v>
      </c>
      <c r="AE1056" t="s">
        <v>11190</v>
      </c>
      <c r="AI1056" t="s">
        <v>11131</v>
      </c>
      <c r="AJ1056" t="s">
        <v>16428</v>
      </c>
      <c r="AK1056" t="s">
        <v>17059</v>
      </c>
      <c r="AL1056" t="s">
        <v>17060</v>
      </c>
      <c r="AM1056" t="s">
        <v>17061</v>
      </c>
      <c r="AN1056" t="s">
        <v>14875</v>
      </c>
      <c r="AO1056" t="s">
        <v>17062</v>
      </c>
      <c r="AP1056" t="s">
        <v>17059</v>
      </c>
      <c r="AQ1056">
        <v>105</v>
      </c>
      <c r="AR1056">
        <v>105</v>
      </c>
      <c r="AS1056">
        <v>104</v>
      </c>
      <c r="AT1056" t="s">
        <v>17063</v>
      </c>
      <c r="AU1056">
        <v>0</v>
      </c>
      <c r="AV1056">
        <v>-1</v>
      </c>
      <c r="AW1056">
        <v>1</v>
      </c>
    </row>
    <row r="1057" spans="1:49">
      <c r="A1057" s="1">
        <f>_xlfn.XLOOKUP(K1057,数据!F:F,数据!A:A)</f>
        <v>2026</v>
      </c>
      <c r="B1057" s="2">
        <f>_xlfn.XLOOKUP(K1057,数据!F:F,数据!B:B)</f>
        <v>5</v>
      </c>
      <c r="C1057" s="2">
        <f>_xlfn.XLOOKUP(K1057,数据!F:F,数据!C:C)</f>
        <v>19</v>
      </c>
      <c r="D1057" s="2" t="str">
        <f>_xlfn.XLOOKUP(K1057,数据!F:F,数据!K:K)</f>
        <v>红单</v>
      </c>
      <c r="E1057" s="2" t="str" cm="1">
        <f t="array" ref="E1057">IF(OR(D1057="红单",D1057="空派"),_xlfn.IFS(F1057="未开售","新品首批发货",G1057&lt;F1057,"新品首批发货",G1057-F1057&lt;=60,"新品期补货空运",G1057-F1057&gt;60,"老品应急空运"),"海运，不进行分析")</f>
        <v>老品应急空运</v>
      </c>
      <c r="F1057" s="3">
        <v>46053</v>
      </c>
      <c r="G1057" s="3">
        <f>_xlfn.XLOOKUP(K1057,数据!F:F,数据!D:D)</f>
        <v>46148</v>
      </c>
      <c r="H1057" s="5">
        <v>312.5</v>
      </c>
      <c r="I1057" s="5">
        <f>H1057*AQ1057/1000</f>
        <v>35.9375</v>
      </c>
      <c r="J1057" s="5">
        <f>_xlfn.XLOOKUP(K1057,数据!F:F,数据!T:T)*(I1057/_xlfn.XLOOKUP(K1057,数据!F:F,数据!Y:Y))</f>
        <v>1027.21333333333</v>
      </c>
      <c r="K1057" t="s">
        <v>10556</v>
      </c>
      <c r="L1057" t="s">
        <v>39</v>
      </c>
      <c r="M1057" t="s">
        <v>11113</v>
      </c>
      <c r="N1057" t="s">
        <v>17064</v>
      </c>
      <c r="O1057" t="s">
        <v>11115</v>
      </c>
      <c r="P1057" t="s">
        <v>11116</v>
      </c>
      <c r="Q1057" t="s">
        <v>11117</v>
      </c>
      <c r="R1057" t="s">
        <v>11118</v>
      </c>
      <c r="S1057" t="s">
        <v>10556</v>
      </c>
      <c r="T1057" t="s">
        <v>11119</v>
      </c>
      <c r="U1057" s="4" t="s">
        <v>17065</v>
      </c>
      <c r="V1057" t="s">
        <v>17055</v>
      </c>
      <c r="W1057" t="s">
        <v>17066</v>
      </c>
      <c r="X1057" t="s">
        <v>11123</v>
      </c>
      <c r="Y1057" t="s">
        <v>11124</v>
      </c>
      <c r="Z1057" t="s">
        <v>17067</v>
      </c>
      <c r="AA1057" t="s">
        <v>11144</v>
      </c>
      <c r="AB1057" t="s">
        <v>17065</v>
      </c>
      <c r="AC1057" t="s">
        <v>17068</v>
      </c>
      <c r="AD1057" t="s">
        <v>17069</v>
      </c>
      <c r="AE1057" t="s">
        <v>11190</v>
      </c>
      <c r="AI1057" t="s">
        <v>11130</v>
      </c>
      <c r="AJ1057" t="s">
        <v>11131</v>
      </c>
      <c r="AK1057" t="s">
        <v>17070</v>
      </c>
      <c r="AL1057" t="s">
        <v>17071</v>
      </c>
      <c r="AM1057" t="s">
        <v>17072</v>
      </c>
      <c r="AN1057" t="s">
        <v>17072</v>
      </c>
      <c r="AO1057" t="s">
        <v>17073</v>
      </c>
      <c r="AP1057" t="s">
        <v>17070</v>
      </c>
      <c r="AQ1057">
        <v>115</v>
      </c>
      <c r="AR1057">
        <v>115</v>
      </c>
      <c r="AS1057">
        <v>110</v>
      </c>
      <c r="AT1057" t="s">
        <v>17074</v>
      </c>
      <c r="AU1057">
        <v>0</v>
      </c>
      <c r="AV1057">
        <v>-5</v>
      </c>
      <c r="AW1057">
        <v>5</v>
      </c>
    </row>
    <row r="1058" spans="1:49">
      <c r="A1058" s="1">
        <f>_xlfn.XLOOKUP(K1058,数据!F:F,数据!A:A)</f>
        <v>2026</v>
      </c>
      <c r="B1058" s="2">
        <f>_xlfn.XLOOKUP(K1058,数据!F:F,数据!B:B)</f>
        <v>5</v>
      </c>
      <c r="C1058" s="2">
        <f>_xlfn.XLOOKUP(K1058,数据!F:F,数据!C:C)</f>
        <v>19</v>
      </c>
      <c r="D1058" s="2" t="str">
        <f>_xlfn.XLOOKUP(K1058,数据!F:F,数据!K:K)</f>
        <v>红单</v>
      </c>
      <c r="E1058" s="2" t="str" cm="1">
        <f t="array" ref="E1058">IF(OR(D1058="红单",D1058="空派"),_xlfn.IFS(F1058="未开售","新品首批发货",G1058&lt;F1058,"新品首批发货",G1058-F1058&lt;=60,"新品期补货空运",G1058-F1058&gt;60,"老品应急空运"),"海运，不进行分析")</f>
        <v>老品应急空运</v>
      </c>
      <c r="F1058" s="3">
        <v>46054</v>
      </c>
      <c r="G1058" s="3">
        <f>_xlfn.XLOOKUP(K1058,数据!F:F,数据!D:D)</f>
        <v>46148</v>
      </c>
      <c r="H1058" s="5">
        <v>313.5</v>
      </c>
      <c r="I1058" s="5">
        <f>H1058*AQ1058/1000</f>
        <v>36.0525</v>
      </c>
      <c r="J1058" s="5">
        <f>_xlfn.XLOOKUP(K1058,数据!F:F,数据!T:T)*(I1058/_xlfn.XLOOKUP(K1058,数据!F:F,数据!Y:Y))</f>
        <v>766.390545109596</v>
      </c>
      <c r="K1058" t="s">
        <v>10558</v>
      </c>
      <c r="L1058" t="s">
        <v>111</v>
      </c>
      <c r="M1058" t="s">
        <v>11113</v>
      </c>
      <c r="N1058" t="s">
        <v>17075</v>
      </c>
      <c r="O1058" t="s">
        <v>11115</v>
      </c>
      <c r="P1058" t="s">
        <v>11139</v>
      </c>
      <c r="Q1058" t="s">
        <v>11117</v>
      </c>
      <c r="R1058" t="s">
        <v>11118</v>
      </c>
      <c r="S1058" t="s">
        <v>10558</v>
      </c>
      <c r="T1058" t="s">
        <v>11119</v>
      </c>
      <c r="U1058" s="4" t="s">
        <v>17065</v>
      </c>
      <c r="V1058" t="s">
        <v>17055</v>
      </c>
      <c r="W1058" t="s">
        <v>17076</v>
      </c>
      <c r="X1058" t="s">
        <v>11123</v>
      </c>
      <c r="Y1058" t="s">
        <v>11124</v>
      </c>
      <c r="Z1058" t="s">
        <v>17077</v>
      </c>
      <c r="AA1058" t="s">
        <v>11144</v>
      </c>
      <c r="AB1058" t="s">
        <v>17065</v>
      </c>
      <c r="AC1058" t="s">
        <v>17078</v>
      </c>
      <c r="AD1058" t="s">
        <v>17079</v>
      </c>
      <c r="AE1058" t="s">
        <v>11190</v>
      </c>
      <c r="AI1058" t="s">
        <v>11130</v>
      </c>
      <c r="AJ1058" t="s">
        <v>11131</v>
      </c>
      <c r="AK1058" t="s">
        <v>12199</v>
      </c>
      <c r="AL1058" t="s">
        <v>12200</v>
      </c>
      <c r="AM1058" t="s">
        <v>12201</v>
      </c>
      <c r="AN1058" t="s">
        <v>12202</v>
      </c>
      <c r="AO1058" t="s">
        <v>12203</v>
      </c>
      <c r="AP1058" t="s">
        <v>12199</v>
      </c>
      <c r="AQ1058">
        <v>115</v>
      </c>
      <c r="AR1058">
        <v>115</v>
      </c>
      <c r="AS1058">
        <v>114</v>
      </c>
      <c r="AT1058" t="s">
        <v>17080</v>
      </c>
      <c r="AU1058">
        <v>0</v>
      </c>
      <c r="AV1058">
        <v>-1</v>
      </c>
      <c r="AW1058">
        <v>1</v>
      </c>
    </row>
    <row r="1059" spans="1:49">
      <c r="A1059" s="1">
        <f>_xlfn.XLOOKUP(K1059,数据!F:F,数据!A:A)</f>
        <v>2026</v>
      </c>
      <c r="B1059" s="2">
        <f>_xlfn.XLOOKUP(K1059,数据!F:F,数据!B:B)</f>
        <v>5</v>
      </c>
      <c r="C1059" s="2">
        <f>_xlfn.XLOOKUP(K1059,数据!F:F,数据!C:C)</f>
        <v>19</v>
      </c>
      <c r="D1059" s="2" t="str">
        <f>_xlfn.XLOOKUP(K1059,数据!F:F,数据!K:K)</f>
        <v>红单</v>
      </c>
      <c r="E1059" s="2" t="str" cm="1">
        <f t="array" ref="E1059">IF(OR(D1059="红单",D1059="空派"),_xlfn.IFS(F1059="未开售","新品首批发货",G1059&lt;F1059,"新品首批发货",G1059-F1059&lt;=60,"新品期补货空运",G1059-F1059&gt;60,"老品应急空运"),"海运，不进行分析")</f>
        <v>老品应急空运</v>
      </c>
      <c r="F1059" s="3">
        <v>46055</v>
      </c>
      <c r="G1059" s="3">
        <f>_xlfn.XLOOKUP(K1059,数据!F:F,数据!D:D)</f>
        <v>46148</v>
      </c>
      <c r="H1059" s="5">
        <v>314.5</v>
      </c>
      <c r="I1059" s="5">
        <f>H1059*AQ1059/1000</f>
        <v>37.74</v>
      </c>
      <c r="J1059" s="5">
        <f>_xlfn.XLOOKUP(K1059,数据!F:F,数据!T:T)*(I1059/_xlfn.XLOOKUP(K1059,数据!F:F,数据!Y:Y))</f>
        <v>802.262788223734</v>
      </c>
      <c r="K1059" t="s">
        <v>10558</v>
      </c>
      <c r="L1059" t="s">
        <v>111</v>
      </c>
      <c r="M1059" t="s">
        <v>11113</v>
      </c>
      <c r="N1059" t="s">
        <v>17075</v>
      </c>
      <c r="O1059" t="s">
        <v>11115</v>
      </c>
      <c r="P1059" t="s">
        <v>11139</v>
      </c>
      <c r="Q1059" t="s">
        <v>11117</v>
      </c>
      <c r="R1059" t="s">
        <v>11118</v>
      </c>
      <c r="S1059" t="s">
        <v>10558</v>
      </c>
      <c r="T1059" t="s">
        <v>11119</v>
      </c>
      <c r="U1059" s="4" t="s">
        <v>17065</v>
      </c>
      <c r="V1059" t="s">
        <v>17055</v>
      </c>
      <c r="W1059" t="s">
        <v>17076</v>
      </c>
      <c r="X1059" t="s">
        <v>11123</v>
      </c>
      <c r="Y1059" t="s">
        <v>11124</v>
      </c>
      <c r="Z1059" t="s">
        <v>17077</v>
      </c>
      <c r="AA1059" t="s">
        <v>11144</v>
      </c>
      <c r="AB1059" t="s">
        <v>17065</v>
      </c>
      <c r="AC1059" t="s">
        <v>17078</v>
      </c>
      <c r="AD1059" t="s">
        <v>17079</v>
      </c>
      <c r="AE1059" t="s">
        <v>11190</v>
      </c>
      <c r="AI1059" t="s">
        <v>11130</v>
      </c>
      <c r="AJ1059" t="s">
        <v>11131</v>
      </c>
      <c r="AK1059" t="s">
        <v>12210</v>
      </c>
      <c r="AL1059" t="s">
        <v>12211</v>
      </c>
      <c r="AM1059" t="s">
        <v>12212</v>
      </c>
      <c r="AN1059" t="s">
        <v>12202</v>
      </c>
      <c r="AO1059" t="s">
        <v>12213</v>
      </c>
      <c r="AP1059" t="s">
        <v>12210</v>
      </c>
      <c r="AQ1059">
        <v>120</v>
      </c>
      <c r="AR1059">
        <v>120</v>
      </c>
      <c r="AS1059">
        <v>115</v>
      </c>
      <c r="AT1059" t="s">
        <v>17081</v>
      </c>
      <c r="AU1059">
        <v>0</v>
      </c>
      <c r="AV1059">
        <v>-5</v>
      </c>
      <c r="AW1059">
        <v>5</v>
      </c>
    </row>
  </sheetData>
  <autoFilter xmlns:etc="http://www.wps.cn/officeDocument/2017/etCustomData" ref="A1:AW105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货件明细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2026-06-02T10:18:41Z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